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 CONTRATOS SI DIANA\INFORMACION\PROCESOS DIANA\2026\PROCESOS\SA MC SS 153 CARDIOLOGIA\"/>
    </mc:Choice>
  </mc:AlternateContent>
  <bookViews>
    <workbookView xWindow="-120" yWindow="-120" windowWidth="20730" windowHeight="11040" tabRatio="919" firstSheet="1" activeTab="3"/>
  </bookViews>
  <sheets>
    <sheet name="HISTORICO AMB" sheetId="1" r:id="rId1"/>
    <sheet name="HISTORICO INTEG" sheetId="3" r:id="rId2"/>
    <sheet name="MERCADO" sheetId="15" r:id="rId3"/>
    <sheet name="ESTIMADO" sheetId="17" r:id="rId4"/>
    <sheet name="TECNICO" sheetId="8" r:id="rId5"/>
    <sheet name="FVL" sheetId="10" r:id="rId6"/>
    <sheet name="OCCIDENTE" sheetId="11" r:id="rId7"/>
    <sheet name="NUESTRA" sheetId="12" r:id="rId8"/>
    <sheet name="COSMITET" sheetId="13" r:id="rId9"/>
    <sheet name="COSMITET ABR" sheetId="16" r:id="rId10"/>
    <sheet name="rta a observaciones" sheetId="18" r:id="rId11"/>
    <sheet name="christus+cdo" sheetId="19" r:id="rId12"/>
    <sheet name="mercado anterior" sheetId="20" r:id="rId13"/>
  </sheets>
  <externalReferences>
    <externalReference r:id="rId14"/>
    <externalReference r:id="rId15"/>
  </externalReferences>
  <definedNames>
    <definedName name="_xlnm._FilterDatabase" localSheetId="3" hidden="1">ESTIMADO!$A$3:$J$1330</definedName>
    <definedName name="_xlnm._FilterDatabase" localSheetId="5" hidden="1">FVL!$A$4:$N$6151</definedName>
    <definedName name="_xlnm._FilterDatabase" localSheetId="1" hidden="1">'HISTORICO INTEG'!$A$3:$G$2154</definedName>
    <definedName name="_xlnm._FilterDatabase" localSheetId="2" hidden="1">MERCADO!$A$4:$K$1395</definedName>
    <definedName name="_xlnm._FilterDatabase" localSheetId="6" hidden="1">OCCIDENTE!$A$7:$Q$5948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68" i="17" l="1"/>
  <c r="F170" i="19" l="1"/>
  <c r="F169" i="19"/>
  <c r="F168" i="19"/>
  <c r="G167" i="19"/>
  <c r="F167" i="19"/>
  <c r="F166" i="19"/>
  <c r="F165" i="19"/>
  <c r="F164" i="19"/>
  <c r="G163" i="19"/>
  <c r="F163" i="19"/>
  <c r="F162" i="19"/>
  <c r="F161" i="19"/>
  <c r="G160" i="19"/>
  <c r="F160" i="19"/>
  <c r="G159" i="19"/>
  <c r="F159" i="19"/>
  <c r="F158" i="19"/>
  <c r="F157" i="19"/>
  <c r="F156" i="19"/>
  <c r="F155" i="19"/>
  <c r="G154" i="19"/>
  <c r="F154" i="19"/>
  <c r="F153" i="19"/>
  <c r="F152" i="19"/>
  <c r="G151" i="19"/>
  <c r="F151" i="19"/>
  <c r="G150" i="19"/>
  <c r="F150" i="19"/>
  <c r="G149" i="19"/>
  <c r="F149" i="19"/>
  <c r="G148" i="19"/>
  <c r="F148" i="19"/>
  <c r="G147" i="19"/>
  <c r="F147" i="19"/>
  <c r="G146" i="19"/>
  <c r="F146" i="19"/>
  <c r="G145" i="19"/>
  <c r="F145" i="19"/>
  <c r="G144" i="19"/>
  <c r="F144" i="19"/>
  <c r="G143" i="19"/>
  <c r="F143" i="19"/>
  <c r="G142" i="19"/>
  <c r="F142" i="19"/>
  <c r="F141" i="19"/>
  <c r="F140" i="19"/>
  <c r="F139" i="19"/>
  <c r="G138" i="19"/>
  <c r="F138" i="19"/>
  <c r="G137" i="19"/>
  <c r="F137" i="19"/>
  <c r="F136" i="19"/>
  <c r="G135" i="19"/>
  <c r="F135" i="19"/>
  <c r="F134" i="19"/>
  <c r="F133" i="19"/>
  <c r="G132" i="19"/>
  <c r="F132" i="19"/>
  <c r="F131" i="19"/>
  <c r="F130" i="19"/>
  <c r="F129" i="19"/>
  <c r="G128" i="19"/>
  <c r="F128" i="19"/>
  <c r="F127" i="19"/>
  <c r="F126" i="19"/>
  <c r="F125" i="19"/>
  <c r="F124" i="19"/>
  <c r="F123" i="19"/>
  <c r="G122" i="19"/>
  <c r="F122" i="19"/>
  <c r="G121" i="19"/>
  <c r="F121" i="19"/>
  <c r="F120" i="19"/>
  <c r="F119" i="19"/>
  <c r="G118" i="19"/>
  <c r="F118" i="19"/>
  <c r="G117" i="19"/>
  <c r="F117" i="19"/>
  <c r="G116" i="19"/>
  <c r="F116" i="19"/>
  <c r="G115" i="19"/>
  <c r="F115" i="19"/>
  <c r="G114" i="19"/>
  <c r="F114" i="19"/>
  <c r="F113" i="19"/>
  <c r="F112" i="19"/>
  <c r="F111" i="19"/>
  <c r="G110" i="19"/>
  <c r="F110" i="19"/>
  <c r="F109" i="19"/>
  <c r="G108" i="19"/>
  <c r="F108" i="19"/>
  <c r="F107" i="19"/>
  <c r="G106" i="19"/>
  <c r="F106" i="19"/>
  <c r="G105" i="19"/>
  <c r="F105" i="19"/>
  <c r="F104" i="19"/>
  <c r="F103" i="19"/>
  <c r="G102" i="19"/>
  <c r="F102" i="19"/>
  <c r="F101" i="19"/>
  <c r="F100" i="19"/>
  <c r="F99" i="19"/>
  <c r="F98" i="19"/>
  <c r="G97" i="19"/>
  <c r="F97" i="19"/>
  <c r="F96" i="19"/>
  <c r="F95" i="19"/>
  <c r="F94" i="19"/>
  <c r="F93" i="19"/>
  <c r="F92" i="19"/>
  <c r="F91" i="19"/>
  <c r="F90" i="19"/>
  <c r="F89" i="19"/>
  <c r="F88" i="19"/>
  <c r="G87" i="19"/>
  <c r="F87" i="19"/>
  <c r="G86" i="19"/>
  <c r="F86" i="19"/>
  <c r="F85" i="19"/>
  <c r="G84" i="19"/>
  <c r="F84" i="19"/>
  <c r="F83" i="19"/>
  <c r="F82" i="19"/>
  <c r="G81" i="19"/>
  <c r="F81" i="19"/>
  <c r="G80" i="19"/>
  <c r="F80" i="19"/>
  <c r="G79" i="19"/>
  <c r="F79" i="19"/>
  <c r="G78" i="19"/>
  <c r="F78" i="19"/>
  <c r="F77" i="19"/>
  <c r="G76" i="19"/>
  <c r="F76" i="19"/>
  <c r="G75" i="19"/>
  <c r="F75" i="19"/>
  <c r="F74" i="19"/>
  <c r="G73" i="19"/>
  <c r="F73" i="19"/>
  <c r="G72" i="19"/>
  <c r="F72" i="19"/>
  <c r="F71" i="19"/>
  <c r="F70" i="19"/>
  <c r="G69" i="19"/>
  <c r="F69" i="19"/>
  <c r="F68" i="19"/>
  <c r="F67" i="19"/>
  <c r="G66" i="19"/>
  <c r="F66" i="19"/>
  <c r="G65" i="19"/>
  <c r="F65" i="19"/>
  <c r="F64" i="19"/>
  <c r="G63" i="19"/>
  <c r="F63" i="19"/>
  <c r="F62" i="19"/>
  <c r="F61" i="19"/>
  <c r="F60" i="19"/>
  <c r="F59" i="19"/>
  <c r="F58" i="19"/>
  <c r="F57" i="19"/>
  <c r="F56" i="19"/>
  <c r="F55" i="19"/>
  <c r="G54" i="19"/>
  <c r="F54" i="19"/>
  <c r="F53" i="19"/>
  <c r="G52" i="19"/>
  <c r="F52" i="19"/>
  <c r="G51" i="19"/>
  <c r="F51" i="19"/>
  <c r="F50" i="19"/>
  <c r="G49" i="19"/>
  <c r="F49" i="19"/>
  <c r="G48" i="19"/>
  <c r="F48" i="19"/>
  <c r="F47" i="19"/>
  <c r="F46" i="19"/>
  <c r="F45" i="19"/>
  <c r="F44" i="19"/>
  <c r="F43" i="19"/>
  <c r="F42" i="19"/>
  <c r="G41" i="19"/>
  <c r="F41" i="19"/>
  <c r="G40" i="19"/>
  <c r="F40" i="19"/>
  <c r="G39" i="19"/>
  <c r="F39" i="19"/>
  <c r="G38" i="19"/>
  <c r="F38" i="19"/>
  <c r="F37" i="19"/>
  <c r="F36" i="19"/>
  <c r="F35" i="19"/>
  <c r="F34" i="19"/>
  <c r="G33" i="19"/>
  <c r="F33" i="19"/>
  <c r="F32" i="19"/>
  <c r="F31" i="19"/>
  <c r="G30" i="19"/>
  <c r="F30" i="19"/>
  <c r="F29" i="19"/>
  <c r="F28" i="19"/>
  <c r="G27" i="19"/>
  <c r="F27" i="19"/>
  <c r="F26" i="19"/>
  <c r="G25" i="19"/>
  <c r="F25" i="19"/>
  <c r="F24" i="19"/>
  <c r="F23" i="19"/>
  <c r="G22" i="19"/>
  <c r="F22" i="19"/>
  <c r="G21" i="19"/>
  <c r="F21" i="19"/>
  <c r="F20" i="19"/>
  <c r="G19" i="19"/>
  <c r="F19" i="19"/>
  <c r="F18" i="19"/>
  <c r="G17" i="19"/>
  <c r="F17" i="19"/>
  <c r="F16" i="19"/>
  <c r="F15" i="19"/>
  <c r="F14" i="19"/>
  <c r="F13" i="19"/>
  <c r="G12" i="19"/>
  <c r="F12" i="19"/>
  <c r="G11" i="19"/>
  <c r="F11" i="19"/>
  <c r="G10" i="19"/>
  <c r="F10" i="19"/>
  <c r="G9" i="19"/>
  <c r="F9" i="19"/>
  <c r="G8" i="19"/>
  <c r="F8" i="19"/>
  <c r="G7" i="19"/>
  <c r="F7" i="19"/>
  <c r="F6" i="19"/>
  <c r="G5" i="19"/>
  <c r="F5" i="19"/>
  <c r="G4" i="19"/>
  <c r="F4" i="19"/>
  <c r="G3" i="19"/>
  <c r="F3" i="19"/>
  <c r="F2" i="19"/>
  <c r="G1" i="19"/>
  <c r="F1" i="19"/>
  <c r="H588" i="18"/>
  <c r="G588" i="18"/>
  <c r="I588" i="18" s="1"/>
  <c r="H587" i="18"/>
  <c r="G587" i="18"/>
  <c r="I587" i="18" s="1"/>
  <c r="H586" i="18"/>
  <c r="G586" i="18"/>
  <c r="I586" i="18" s="1"/>
  <c r="H585" i="18"/>
  <c r="G585" i="18"/>
  <c r="I585" i="18" s="1"/>
  <c r="H584" i="18"/>
  <c r="G584" i="18"/>
  <c r="I584" i="18" s="1"/>
  <c r="H583" i="18"/>
  <c r="G583" i="18"/>
  <c r="I583" i="18" s="1"/>
  <c r="H582" i="18"/>
  <c r="G582" i="18"/>
  <c r="I582" i="18" s="1"/>
  <c r="H581" i="18"/>
  <c r="G581" i="18"/>
  <c r="I581" i="18" s="1"/>
  <c r="H580" i="18"/>
  <c r="G580" i="18"/>
  <c r="I580" i="18" s="1"/>
  <c r="H579" i="18"/>
  <c r="G579" i="18"/>
  <c r="I579" i="18" s="1"/>
  <c r="H578" i="18"/>
  <c r="G578" i="18"/>
  <c r="I578" i="18" s="1"/>
  <c r="H577" i="18"/>
  <c r="G577" i="18"/>
  <c r="I577" i="18" s="1"/>
  <c r="H576" i="18"/>
  <c r="G576" i="18"/>
  <c r="I576" i="18" s="1"/>
  <c r="H575" i="18"/>
  <c r="G575" i="18"/>
  <c r="I575" i="18" s="1"/>
  <c r="H574" i="18"/>
  <c r="G574" i="18"/>
  <c r="I574" i="18" s="1"/>
  <c r="H573" i="18"/>
  <c r="G573" i="18"/>
  <c r="I573" i="18" s="1"/>
  <c r="H572" i="18"/>
  <c r="G572" i="18"/>
  <c r="I572" i="18" s="1"/>
  <c r="H571" i="18"/>
  <c r="G571" i="18"/>
  <c r="I571" i="18" s="1"/>
  <c r="H570" i="18"/>
  <c r="G570" i="18"/>
  <c r="I570" i="18" s="1"/>
  <c r="H569" i="18"/>
  <c r="G569" i="18"/>
  <c r="I569" i="18" s="1"/>
  <c r="H568" i="18"/>
  <c r="G568" i="18"/>
  <c r="I568" i="18" s="1"/>
  <c r="H567" i="18"/>
  <c r="G567" i="18"/>
  <c r="I567" i="18" s="1"/>
  <c r="H566" i="18"/>
  <c r="G566" i="18"/>
  <c r="I566" i="18" s="1"/>
  <c r="H565" i="18"/>
  <c r="G565" i="18"/>
  <c r="I565" i="18" s="1"/>
  <c r="H564" i="18"/>
  <c r="G564" i="18"/>
  <c r="I564" i="18" s="1"/>
  <c r="H563" i="18"/>
  <c r="G563" i="18"/>
  <c r="I563" i="18" s="1"/>
  <c r="H562" i="18"/>
  <c r="G562" i="18"/>
  <c r="I562" i="18" s="1"/>
  <c r="H561" i="18"/>
  <c r="G561" i="18"/>
  <c r="I561" i="18" s="1"/>
  <c r="H560" i="18"/>
  <c r="G560" i="18"/>
  <c r="I560" i="18" s="1"/>
  <c r="H559" i="18"/>
  <c r="G559" i="18"/>
  <c r="I559" i="18" s="1"/>
  <c r="H558" i="18"/>
  <c r="G558" i="18"/>
  <c r="I558" i="18" s="1"/>
  <c r="H557" i="18"/>
  <c r="G557" i="18"/>
  <c r="I557" i="18" s="1"/>
  <c r="H556" i="18"/>
  <c r="G556" i="18"/>
  <c r="I556" i="18" s="1"/>
  <c r="H555" i="18"/>
  <c r="G555" i="18"/>
  <c r="I555" i="18" s="1"/>
  <c r="H554" i="18"/>
  <c r="G554" i="18"/>
  <c r="I554" i="18" s="1"/>
  <c r="H553" i="18"/>
  <c r="G553" i="18"/>
  <c r="I553" i="18" s="1"/>
  <c r="H552" i="18"/>
  <c r="G552" i="18"/>
  <c r="I552" i="18" s="1"/>
  <c r="H551" i="18"/>
  <c r="G551" i="18"/>
  <c r="I551" i="18" s="1"/>
  <c r="H550" i="18"/>
  <c r="G550" i="18"/>
  <c r="I550" i="18" s="1"/>
  <c r="H549" i="18"/>
  <c r="G549" i="18"/>
  <c r="I549" i="18" s="1"/>
  <c r="H548" i="18"/>
  <c r="G548" i="18"/>
  <c r="I548" i="18" s="1"/>
  <c r="H547" i="18"/>
  <c r="G547" i="18"/>
  <c r="I547" i="18" s="1"/>
  <c r="H546" i="18"/>
  <c r="G546" i="18"/>
  <c r="I546" i="18" s="1"/>
  <c r="H545" i="18"/>
  <c r="G545" i="18"/>
  <c r="I545" i="18" s="1"/>
  <c r="H544" i="18"/>
  <c r="G544" i="18"/>
  <c r="I544" i="18" s="1"/>
  <c r="H543" i="18"/>
  <c r="G543" i="18"/>
  <c r="I543" i="18" s="1"/>
  <c r="H542" i="18"/>
  <c r="G542" i="18"/>
  <c r="I542" i="18" s="1"/>
  <c r="H541" i="18"/>
  <c r="G541" i="18"/>
  <c r="I541" i="18" s="1"/>
  <c r="H540" i="18"/>
  <c r="G540" i="18"/>
  <c r="I540" i="18" s="1"/>
  <c r="H539" i="18"/>
  <c r="G539" i="18"/>
  <c r="I539" i="18" s="1"/>
  <c r="H538" i="18"/>
  <c r="G538" i="18"/>
  <c r="I538" i="18" s="1"/>
  <c r="H537" i="18"/>
  <c r="G537" i="18"/>
  <c r="I537" i="18" s="1"/>
  <c r="H536" i="18"/>
  <c r="G536" i="18"/>
  <c r="I536" i="18" s="1"/>
  <c r="H535" i="18"/>
  <c r="G535" i="18"/>
  <c r="I535" i="18" s="1"/>
  <c r="H534" i="18"/>
  <c r="G534" i="18"/>
  <c r="I534" i="18" s="1"/>
  <c r="H533" i="18"/>
  <c r="G533" i="18"/>
  <c r="I533" i="18" s="1"/>
  <c r="H532" i="18"/>
  <c r="G532" i="18"/>
  <c r="I532" i="18" s="1"/>
  <c r="H531" i="18"/>
  <c r="G531" i="18"/>
  <c r="I531" i="18" s="1"/>
  <c r="H530" i="18"/>
  <c r="G530" i="18"/>
  <c r="I530" i="18" s="1"/>
  <c r="H529" i="18"/>
  <c r="G529" i="18"/>
  <c r="I529" i="18" s="1"/>
  <c r="H528" i="18"/>
  <c r="G528" i="18"/>
  <c r="I528" i="18" s="1"/>
  <c r="H527" i="18"/>
  <c r="G527" i="18"/>
  <c r="I527" i="18" s="1"/>
  <c r="H526" i="18"/>
  <c r="G526" i="18"/>
  <c r="I526" i="18" s="1"/>
  <c r="H525" i="18"/>
  <c r="G525" i="18"/>
  <c r="I525" i="18" s="1"/>
  <c r="H524" i="18"/>
  <c r="G524" i="18"/>
  <c r="I524" i="18" s="1"/>
  <c r="H523" i="18"/>
  <c r="G523" i="18"/>
  <c r="I523" i="18" s="1"/>
  <c r="H522" i="18"/>
  <c r="G522" i="18"/>
  <c r="I522" i="18" s="1"/>
  <c r="H521" i="18"/>
  <c r="G521" i="18"/>
  <c r="I521" i="18" s="1"/>
  <c r="H520" i="18"/>
  <c r="G520" i="18"/>
  <c r="I520" i="18" s="1"/>
  <c r="H519" i="18"/>
  <c r="G519" i="18"/>
  <c r="I519" i="18" s="1"/>
  <c r="H518" i="18"/>
  <c r="G518" i="18"/>
  <c r="I518" i="18" s="1"/>
  <c r="H517" i="18"/>
  <c r="G517" i="18"/>
  <c r="I517" i="18" s="1"/>
  <c r="H516" i="18"/>
  <c r="G516" i="18"/>
  <c r="I516" i="18" s="1"/>
  <c r="H515" i="18"/>
  <c r="G515" i="18"/>
  <c r="I515" i="18" s="1"/>
  <c r="H514" i="18"/>
  <c r="G514" i="18"/>
  <c r="I514" i="18" s="1"/>
  <c r="H513" i="18"/>
  <c r="G513" i="18"/>
  <c r="I513" i="18" s="1"/>
  <c r="H512" i="18"/>
  <c r="G512" i="18"/>
  <c r="I512" i="18" s="1"/>
  <c r="H511" i="18"/>
  <c r="G511" i="18"/>
  <c r="I511" i="18" s="1"/>
  <c r="H510" i="18"/>
  <c r="G510" i="18"/>
  <c r="I510" i="18" s="1"/>
  <c r="H509" i="18"/>
  <c r="G509" i="18"/>
  <c r="I509" i="18" s="1"/>
  <c r="H508" i="18"/>
  <c r="G508" i="18"/>
  <c r="I508" i="18" s="1"/>
  <c r="H507" i="18"/>
  <c r="G507" i="18"/>
  <c r="I507" i="18" s="1"/>
  <c r="H506" i="18"/>
  <c r="G506" i="18"/>
  <c r="I506" i="18" s="1"/>
  <c r="H505" i="18"/>
  <c r="G505" i="18"/>
  <c r="I505" i="18" s="1"/>
  <c r="H504" i="18"/>
  <c r="G504" i="18"/>
  <c r="I504" i="18" s="1"/>
  <c r="H503" i="18"/>
  <c r="G503" i="18"/>
  <c r="I503" i="18" s="1"/>
  <c r="H502" i="18"/>
  <c r="G502" i="18"/>
  <c r="I502" i="18" s="1"/>
  <c r="H501" i="18"/>
  <c r="G501" i="18"/>
  <c r="I501" i="18" s="1"/>
  <c r="H500" i="18"/>
  <c r="G500" i="18"/>
  <c r="I500" i="18" s="1"/>
  <c r="H499" i="18"/>
  <c r="G499" i="18"/>
  <c r="I499" i="18" s="1"/>
  <c r="H498" i="18"/>
  <c r="G498" i="18"/>
  <c r="I498" i="18" s="1"/>
  <c r="H497" i="18"/>
  <c r="G497" i="18"/>
  <c r="I497" i="18" s="1"/>
  <c r="H496" i="18"/>
  <c r="G496" i="18"/>
  <c r="I496" i="18" s="1"/>
  <c r="H495" i="18"/>
  <c r="G495" i="18"/>
  <c r="I495" i="18" s="1"/>
  <c r="H494" i="18"/>
  <c r="G494" i="18"/>
  <c r="I494" i="18" s="1"/>
  <c r="H493" i="18"/>
  <c r="G493" i="18"/>
  <c r="I493" i="18" s="1"/>
  <c r="H492" i="18"/>
  <c r="G492" i="18"/>
  <c r="I492" i="18" s="1"/>
  <c r="H491" i="18"/>
  <c r="G491" i="18"/>
  <c r="I491" i="18" s="1"/>
  <c r="H490" i="18"/>
  <c r="G490" i="18"/>
  <c r="I490" i="18" s="1"/>
  <c r="H489" i="18"/>
  <c r="G489" i="18"/>
  <c r="I489" i="18" s="1"/>
  <c r="H488" i="18"/>
  <c r="G488" i="18"/>
  <c r="I488" i="18" s="1"/>
  <c r="H487" i="18"/>
  <c r="G487" i="18"/>
  <c r="I487" i="18" s="1"/>
  <c r="H486" i="18"/>
  <c r="G486" i="18"/>
  <c r="I486" i="18" s="1"/>
  <c r="H485" i="18"/>
  <c r="G485" i="18"/>
  <c r="I485" i="18" s="1"/>
  <c r="H484" i="18"/>
  <c r="G484" i="18"/>
  <c r="I484" i="18" s="1"/>
  <c r="H483" i="18"/>
  <c r="G483" i="18"/>
  <c r="I483" i="18" s="1"/>
  <c r="H482" i="18"/>
  <c r="G482" i="18"/>
  <c r="I482" i="18" s="1"/>
  <c r="H481" i="18"/>
  <c r="G481" i="18"/>
  <c r="I481" i="18" s="1"/>
  <c r="H480" i="18"/>
  <c r="G480" i="18"/>
  <c r="I480" i="18" s="1"/>
  <c r="H479" i="18"/>
  <c r="G479" i="18"/>
  <c r="I479" i="18" s="1"/>
  <c r="H478" i="18"/>
  <c r="G478" i="18"/>
  <c r="I478" i="18" s="1"/>
  <c r="H477" i="18"/>
  <c r="G477" i="18"/>
  <c r="I477" i="18" s="1"/>
  <c r="H476" i="18"/>
  <c r="G476" i="18"/>
  <c r="I476" i="18" s="1"/>
  <c r="H475" i="18"/>
  <c r="G475" i="18"/>
  <c r="I475" i="18" s="1"/>
  <c r="H474" i="18"/>
  <c r="G474" i="18"/>
  <c r="I474" i="18" s="1"/>
  <c r="H473" i="18"/>
  <c r="G473" i="18"/>
  <c r="I473" i="18" s="1"/>
  <c r="H472" i="18"/>
  <c r="G472" i="18"/>
  <c r="I472" i="18" s="1"/>
  <c r="H471" i="18"/>
  <c r="G471" i="18"/>
  <c r="I471" i="18" s="1"/>
  <c r="H470" i="18"/>
  <c r="G470" i="18"/>
  <c r="I470" i="18" s="1"/>
  <c r="H469" i="18"/>
  <c r="G469" i="18"/>
  <c r="I469" i="18" s="1"/>
  <c r="H468" i="18"/>
  <c r="G468" i="18"/>
  <c r="I468" i="18" s="1"/>
  <c r="H467" i="18"/>
  <c r="G467" i="18"/>
  <c r="I467" i="18" s="1"/>
  <c r="H466" i="18"/>
  <c r="G466" i="18"/>
  <c r="I466" i="18" s="1"/>
  <c r="H465" i="18"/>
  <c r="G465" i="18"/>
  <c r="I465" i="18" s="1"/>
  <c r="H464" i="18"/>
  <c r="G464" i="18"/>
  <c r="I464" i="18" s="1"/>
  <c r="H463" i="18"/>
  <c r="G463" i="18"/>
  <c r="I463" i="18" s="1"/>
  <c r="H462" i="18"/>
  <c r="G462" i="18"/>
  <c r="I462" i="18" s="1"/>
  <c r="H461" i="18"/>
  <c r="G461" i="18"/>
  <c r="I461" i="18" s="1"/>
  <c r="H460" i="18"/>
  <c r="G460" i="18"/>
  <c r="I460" i="18" s="1"/>
  <c r="H459" i="18"/>
  <c r="G459" i="18"/>
  <c r="I459" i="18" s="1"/>
  <c r="H458" i="18"/>
  <c r="G458" i="18"/>
  <c r="I458" i="18" s="1"/>
  <c r="H457" i="18"/>
  <c r="G457" i="18"/>
  <c r="I457" i="18" s="1"/>
  <c r="H456" i="18"/>
  <c r="G456" i="18"/>
  <c r="I456" i="18" s="1"/>
  <c r="H455" i="18"/>
  <c r="G455" i="18"/>
  <c r="I455" i="18" s="1"/>
  <c r="H454" i="18"/>
  <c r="G454" i="18"/>
  <c r="I454" i="18" s="1"/>
  <c r="H453" i="18"/>
  <c r="G453" i="18"/>
  <c r="I453" i="18" s="1"/>
  <c r="H452" i="18"/>
  <c r="G452" i="18"/>
  <c r="I452" i="18" s="1"/>
  <c r="H451" i="18"/>
  <c r="G451" i="18"/>
  <c r="I451" i="18" s="1"/>
  <c r="H450" i="18"/>
  <c r="G450" i="18"/>
  <c r="I450" i="18" s="1"/>
  <c r="H449" i="18"/>
  <c r="G449" i="18"/>
  <c r="I449" i="18" s="1"/>
  <c r="H448" i="18"/>
  <c r="G448" i="18"/>
  <c r="I448" i="18" s="1"/>
  <c r="H447" i="18"/>
  <c r="G447" i="18"/>
  <c r="I447" i="18" s="1"/>
  <c r="H446" i="18"/>
  <c r="G446" i="18"/>
  <c r="I446" i="18" s="1"/>
  <c r="H445" i="18"/>
  <c r="G445" i="18"/>
  <c r="I445" i="18" s="1"/>
  <c r="H444" i="18"/>
  <c r="G444" i="18"/>
  <c r="I444" i="18" s="1"/>
  <c r="H443" i="18"/>
  <c r="G443" i="18"/>
  <c r="I443" i="18" s="1"/>
  <c r="H442" i="18"/>
  <c r="G442" i="18"/>
  <c r="I442" i="18" s="1"/>
  <c r="H441" i="18"/>
  <c r="G441" i="18"/>
  <c r="I441" i="18" s="1"/>
  <c r="H440" i="18"/>
  <c r="G440" i="18"/>
  <c r="I440" i="18" s="1"/>
  <c r="H439" i="18"/>
  <c r="G439" i="18"/>
  <c r="I439" i="18" s="1"/>
  <c r="H438" i="18"/>
  <c r="G438" i="18"/>
  <c r="I438" i="18" s="1"/>
  <c r="H437" i="18"/>
  <c r="G437" i="18"/>
  <c r="I437" i="18" s="1"/>
  <c r="H436" i="18"/>
  <c r="G436" i="18"/>
  <c r="I436" i="18" s="1"/>
  <c r="H435" i="18"/>
  <c r="G435" i="18"/>
  <c r="I435" i="18" s="1"/>
  <c r="H434" i="18"/>
  <c r="G434" i="18"/>
  <c r="I434" i="18" s="1"/>
  <c r="H433" i="18"/>
  <c r="G433" i="18"/>
  <c r="I433" i="18" s="1"/>
  <c r="H432" i="18"/>
  <c r="G432" i="18"/>
  <c r="I432" i="18" s="1"/>
  <c r="H431" i="18"/>
  <c r="G431" i="18"/>
  <c r="I431" i="18" s="1"/>
  <c r="H430" i="18"/>
  <c r="G430" i="18"/>
  <c r="I430" i="18" s="1"/>
  <c r="H429" i="18"/>
  <c r="G429" i="18"/>
  <c r="I429" i="18" s="1"/>
  <c r="H428" i="18"/>
  <c r="G428" i="18"/>
  <c r="I428" i="18" s="1"/>
  <c r="H427" i="18"/>
  <c r="G427" i="18"/>
  <c r="I427" i="18" s="1"/>
  <c r="H426" i="18"/>
  <c r="G426" i="18"/>
  <c r="I426" i="18" s="1"/>
  <c r="H425" i="18"/>
  <c r="G425" i="18"/>
  <c r="I425" i="18" s="1"/>
  <c r="H424" i="18"/>
  <c r="G424" i="18"/>
  <c r="I424" i="18" s="1"/>
  <c r="H423" i="18"/>
  <c r="G423" i="18"/>
  <c r="I423" i="18" s="1"/>
  <c r="H422" i="18"/>
  <c r="G422" i="18"/>
  <c r="I422" i="18" s="1"/>
  <c r="H421" i="18"/>
  <c r="G421" i="18"/>
  <c r="I421" i="18" s="1"/>
  <c r="H420" i="18"/>
  <c r="G420" i="18"/>
  <c r="I420" i="18" s="1"/>
  <c r="H419" i="18"/>
  <c r="G419" i="18"/>
  <c r="I419" i="18" s="1"/>
  <c r="I417" i="18"/>
  <c r="I416" i="18"/>
  <c r="I415" i="18"/>
  <c r="I413" i="18"/>
  <c r="I412" i="18"/>
  <c r="I409" i="18"/>
  <c r="I408" i="18"/>
  <c r="I407" i="18"/>
  <c r="I405" i="18"/>
  <c r="I404" i="18"/>
  <c r="I402" i="18"/>
  <c r="I401" i="18"/>
  <c r="I400" i="18"/>
  <c r="I398" i="18"/>
  <c r="I397" i="18"/>
  <c r="I396" i="18"/>
  <c r="I395" i="18"/>
  <c r="I394" i="18"/>
  <c r="I393" i="18"/>
  <c r="I391" i="18"/>
  <c r="I386" i="18"/>
  <c r="I385" i="18"/>
  <c r="I384" i="18"/>
  <c r="I383" i="18"/>
  <c r="I382" i="18"/>
  <c r="I381" i="18"/>
  <c r="I380" i="18"/>
  <c r="I379" i="18"/>
  <c r="I378" i="18"/>
  <c r="I377" i="18"/>
  <c r="I376" i="18"/>
  <c r="I375" i="18"/>
  <c r="I374" i="18"/>
  <c r="I373" i="18"/>
  <c r="I372" i="18"/>
  <c r="I371" i="18"/>
  <c r="I370" i="18"/>
  <c r="I369" i="18"/>
  <c r="I368" i="18"/>
  <c r="I367" i="18"/>
  <c r="I366" i="18"/>
  <c r="I364" i="18"/>
  <c r="I363" i="18"/>
  <c r="I362" i="18"/>
  <c r="I360" i="18"/>
  <c r="I359" i="18"/>
  <c r="I358" i="18"/>
  <c r="I357" i="18"/>
  <c r="I356" i="18"/>
  <c r="I355" i="18"/>
  <c r="I354" i="18"/>
  <c r="I353" i="18"/>
  <c r="I352" i="18"/>
  <c r="I351" i="18"/>
  <c r="I350" i="18"/>
  <c r="I349" i="18"/>
  <c r="I348" i="18"/>
  <c r="I347" i="18"/>
  <c r="I346" i="18"/>
  <c r="I345" i="18"/>
  <c r="I344" i="18"/>
  <c r="I343" i="18"/>
  <c r="I342" i="18"/>
  <c r="I341" i="18"/>
  <c r="I340" i="18"/>
  <c r="I339" i="18"/>
  <c r="I338" i="18"/>
  <c r="I337" i="18"/>
  <c r="I336" i="18"/>
  <c r="I335" i="18"/>
  <c r="I334" i="18"/>
  <c r="I333" i="18"/>
  <c r="I332" i="18"/>
  <c r="I331" i="18"/>
  <c r="I330" i="18"/>
  <c r="I329" i="18"/>
  <c r="I328" i="18"/>
  <c r="I327" i="18"/>
  <c r="I326" i="18"/>
  <c r="I325" i="18"/>
  <c r="I324" i="18"/>
  <c r="I323" i="18"/>
  <c r="I321" i="18"/>
  <c r="I320" i="18"/>
  <c r="I319" i="18"/>
  <c r="I318" i="18"/>
  <c r="I316" i="18"/>
  <c r="I315" i="18"/>
  <c r="I314" i="18"/>
  <c r="I313" i="18"/>
  <c r="I312" i="18"/>
  <c r="I311" i="18"/>
  <c r="I310" i="18"/>
  <c r="I309" i="18"/>
  <c r="I308" i="18"/>
  <c r="I306" i="18"/>
  <c r="I305" i="18"/>
  <c r="I304" i="18"/>
  <c r="I303" i="18"/>
  <c r="I302" i="18"/>
  <c r="I301" i="18"/>
  <c r="I300" i="18"/>
  <c r="I299" i="18"/>
  <c r="I298" i="18"/>
  <c r="I297" i="18"/>
  <c r="I296" i="18"/>
  <c r="I295" i="18"/>
  <c r="I294" i="18"/>
  <c r="I293" i="18"/>
  <c r="I292" i="18"/>
  <c r="I291" i="18"/>
  <c r="I290" i="18"/>
  <c r="I289" i="18"/>
  <c r="I288" i="18"/>
  <c r="I287" i="18"/>
  <c r="I286" i="18"/>
  <c r="I285" i="18"/>
  <c r="I284" i="18"/>
  <c r="I283" i="18"/>
  <c r="I282" i="18"/>
  <c r="I281" i="18"/>
  <c r="I280" i="18"/>
  <c r="I279" i="18"/>
  <c r="I278" i="18"/>
  <c r="I277" i="18"/>
  <c r="I276" i="18"/>
  <c r="I275" i="18"/>
  <c r="I274" i="18"/>
  <c r="I273" i="18"/>
  <c r="I272" i="18"/>
  <c r="I271" i="18"/>
  <c r="I270" i="18"/>
  <c r="I269" i="18"/>
  <c r="I268" i="18"/>
  <c r="I267" i="18"/>
  <c r="I266" i="18"/>
  <c r="I265" i="18"/>
  <c r="I264" i="18"/>
  <c r="I263" i="18"/>
  <c r="I262" i="18"/>
  <c r="I261" i="18"/>
  <c r="I259" i="18"/>
  <c r="I258" i="18"/>
  <c r="I257" i="18"/>
  <c r="I256" i="18"/>
  <c r="I255" i="18"/>
  <c r="I254" i="18"/>
  <c r="I253" i="18"/>
  <c r="I252" i="18"/>
  <c r="I251" i="18"/>
  <c r="I250" i="18"/>
  <c r="I244" i="18"/>
  <c r="I242" i="18"/>
  <c r="I241" i="18"/>
  <c r="I240" i="18"/>
  <c r="I238" i="18"/>
  <c r="I237" i="18"/>
  <c r="I236" i="18"/>
  <c r="I235" i="18"/>
  <c r="I233" i="18"/>
  <c r="I232" i="18"/>
  <c r="I231" i="18"/>
  <c r="I230" i="18"/>
  <c r="I229" i="18"/>
  <c r="I228" i="18"/>
  <c r="I227" i="18"/>
  <c r="I225" i="18"/>
  <c r="I224" i="18"/>
  <c r="I223" i="18"/>
  <c r="I221" i="18"/>
  <c r="I220" i="18"/>
  <c r="I219" i="18"/>
  <c r="I218" i="18"/>
  <c r="I217" i="18"/>
  <c r="I216" i="18"/>
  <c r="I215" i="18"/>
  <c r="I214" i="18"/>
  <c r="I213" i="18"/>
  <c r="I212" i="18"/>
  <c r="I211" i="18"/>
  <c r="I210" i="18"/>
  <c r="I209" i="18"/>
  <c r="I208" i="18"/>
  <c r="I206" i="18"/>
  <c r="I203" i="18"/>
  <c r="I202" i="18"/>
  <c r="I198" i="18"/>
  <c r="I197" i="18"/>
  <c r="I195" i="18"/>
  <c r="I193" i="18"/>
  <c r="I192" i="18"/>
  <c r="I188" i="18"/>
  <c r="I187" i="18"/>
  <c r="I186" i="18"/>
  <c r="I185" i="18"/>
  <c r="I184" i="18"/>
  <c r="I183" i="18"/>
  <c r="I182" i="18"/>
  <c r="I181" i="18"/>
  <c r="I180" i="18"/>
  <c r="I179" i="18"/>
  <c r="I178" i="18"/>
  <c r="I177" i="18"/>
  <c r="I176" i="18"/>
  <c r="I175" i="18"/>
  <c r="I174" i="18"/>
  <c r="I173" i="18"/>
  <c r="I172" i="18"/>
  <c r="I171" i="18"/>
  <c r="I170" i="18"/>
  <c r="I169" i="18"/>
  <c r="I168" i="18"/>
  <c r="I167" i="18"/>
  <c r="I166" i="18"/>
  <c r="I165" i="18"/>
  <c r="I164" i="18"/>
  <c r="I163" i="18"/>
  <c r="I162" i="18"/>
  <c r="I161" i="18"/>
  <c r="I160" i="18"/>
  <c r="I159" i="18"/>
  <c r="I158" i="18"/>
  <c r="I157" i="18"/>
  <c r="I155" i="18"/>
  <c r="I154" i="18"/>
  <c r="I153" i="18"/>
  <c r="I152" i="18"/>
  <c r="I151" i="18"/>
  <c r="I150" i="18"/>
  <c r="I148" i="18"/>
  <c r="I147" i="18"/>
  <c r="I145" i="18"/>
  <c r="I140" i="18"/>
  <c r="I138" i="18"/>
  <c r="I136" i="18"/>
  <c r="I135" i="18"/>
  <c r="I134" i="18"/>
  <c r="I133" i="18"/>
  <c r="I131" i="18"/>
  <c r="I128" i="18"/>
  <c r="I127" i="18"/>
  <c r="I126" i="18"/>
  <c r="I125" i="18"/>
  <c r="I123" i="18"/>
  <c r="I121" i="18"/>
  <c r="I120" i="18"/>
  <c r="I119" i="18"/>
  <c r="I118" i="18"/>
  <c r="I117" i="18"/>
  <c r="I116" i="18"/>
  <c r="I114" i="18"/>
  <c r="I112" i="18"/>
  <c r="I111" i="18"/>
  <c r="I109" i="18"/>
  <c r="I106" i="18"/>
  <c r="I105" i="18"/>
  <c r="I104" i="18"/>
  <c r="I103" i="18"/>
  <c r="I102" i="18"/>
  <c r="I101" i="18"/>
  <c r="I100" i="18"/>
  <c r="I99" i="18"/>
  <c r="I98" i="18"/>
  <c r="I97" i="18"/>
  <c r="I96" i="18"/>
  <c r="I95" i="18"/>
  <c r="I94" i="18"/>
  <c r="I93" i="18"/>
  <c r="I92" i="18"/>
  <c r="I88" i="18"/>
  <c r="I87" i="18"/>
  <c r="I85" i="18"/>
  <c r="I84" i="18"/>
  <c r="I79" i="18"/>
  <c r="I76" i="18"/>
  <c r="I75" i="18"/>
  <c r="I74" i="18"/>
  <c r="I73" i="18"/>
  <c r="I72" i="18"/>
  <c r="I71" i="18"/>
  <c r="I70" i="18"/>
  <c r="I68" i="18"/>
  <c r="I67" i="18"/>
  <c r="I66" i="18"/>
  <c r="I65" i="18"/>
  <c r="I63" i="18"/>
  <c r="I62" i="18"/>
  <c r="I60" i="18"/>
  <c r="I59" i="18"/>
  <c r="I58" i="18"/>
  <c r="I57" i="18"/>
  <c r="I56" i="18"/>
  <c r="I55" i="18"/>
  <c r="I54" i="18"/>
  <c r="I53" i="18"/>
  <c r="I52" i="18"/>
  <c r="I51" i="18"/>
  <c r="I50" i="18"/>
  <c r="I48" i="18"/>
  <c r="I47" i="18"/>
  <c r="I46" i="18"/>
  <c r="I44" i="18"/>
  <c r="I41" i="18"/>
  <c r="I39" i="18"/>
  <c r="I38" i="18"/>
  <c r="I37" i="18"/>
  <c r="I34" i="18"/>
  <c r="I32" i="18"/>
  <c r="I31" i="18"/>
  <c r="I28" i="18"/>
  <c r="I26" i="18"/>
  <c r="I24" i="18"/>
  <c r="I21" i="18"/>
  <c r="I4" i="18"/>
  <c r="I504" i="15" l="1"/>
  <c r="J93" i="15"/>
  <c r="J311" i="15"/>
  <c r="J522" i="15"/>
  <c r="J887" i="15"/>
  <c r="J942" i="15"/>
  <c r="J989" i="15"/>
  <c r="J1058" i="15"/>
  <c r="J1064" i="15"/>
  <c r="J1069" i="15"/>
  <c r="J1082" i="15"/>
  <c r="J1169" i="15"/>
  <c r="J1256" i="15"/>
  <c r="H92" i="17" l="1"/>
  <c r="H307" i="17"/>
  <c r="H508" i="17"/>
  <c r="H850" i="17"/>
  <c r="H905" i="17"/>
  <c r="H950" i="17"/>
  <c r="H996" i="17"/>
  <c r="H1002" i="17"/>
  <c r="H1007" i="17"/>
  <c r="H1020" i="17"/>
  <c r="H1106" i="17"/>
  <c r="H1192" i="17"/>
  <c r="G5" i="17"/>
  <c r="G6" i="17"/>
  <c r="G7" i="17"/>
  <c r="G8" i="17"/>
  <c r="G9" i="17"/>
  <c r="G10" i="17"/>
  <c r="G11" i="17"/>
  <c r="G12" i="17"/>
  <c r="G13" i="17"/>
  <c r="G14" i="17"/>
  <c r="G15" i="17"/>
  <c r="G16" i="17"/>
  <c r="G17" i="17"/>
  <c r="G19" i="17"/>
  <c r="G20" i="17"/>
  <c r="G21" i="17"/>
  <c r="G22" i="17"/>
  <c r="G23" i="17"/>
  <c r="G24" i="17"/>
  <c r="G25" i="17"/>
  <c r="G26" i="17"/>
  <c r="G27" i="17"/>
  <c r="G28" i="17"/>
  <c r="G29" i="17"/>
  <c r="G31" i="17"/>
  <c r="G32" i="17"/>
  <c r="G33" i="17"/>
  <c r="G34" i="17"/>
  <c r="G35" i="17"/>
  <c r="G36" i="17"/>
  <c r="G37" i="17"/>
  <c r="G38" i="17"/>
  <c r="G39" i="17"/>
  <c r="G40" i="17"/>
  <c r="G41" i="17"/>
  <c r="G42" i="17"/>
  <c r="G43" i="17"/>
  <c r="G44"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75" i="17"/>
  <c r="G76" i="17"/>
  <c r="G77" i="17"/>
  <c r="G78" i="17"/>
  <c r="G79" i="17"/>
  <c r="G80" i="17"/>
  <c r="G81" i="17"/>
  <c r="G82" i="17"/>
  <c r="G83" i="17"/>
  <c r="G84" i="17"/>
  <c r="G85" i="17"/>
  <c r="G86" i="17"/>
  <c r="G87" i="17"/>
  <c r="G88" i="17"/>
  <c r="G89" i="17"/>
  <c r="G90" i="17"/>
  <c r="G91" i="17"/>
  <c r="G93" i="17"/>
  <c r="G94" i="17"/>
  <c r="G95" i="17"/>
  <c r="G96" i="17"/>
  <c r="G97" i="17"/>
  <c r="G98" i="17"/>
  <c r="G99" i="17"/>
  <c r="G100" i="17"/>
  <c r="G101" i="17"/>
  <c r="G102" i="17"/>
  <c r="G104" i="17"/>
  <c r="G105" i="17"/>
  <c r="G106" i="17"/>
  <c r="G107" i="17"/>
  <c r="G108" i="17"/>
  <c r="G109" i="17"/>
  <c r="G110" i="17"/>
  <c r="G111" i="17"/>
  <c r="G112" i="17"/>
  <c r="G113" i="17"/>
  <c r="G114" i="17"/>
  <c r="G115" i="17"/>
  <c r="G116" i="17"/>
  <c r="G117" i="17"/>
  <c r="G118" i="17"/>
  <c r="G119" i="17"/>
  <c r="G120" i="17"/>
  <c r="G121" i="17"/>
  <c r="G122" i="17"/>
  <c r="G123" i="17"/>
  <c r="G124" i="17"/>
  <c r="G125" i="17"/>
  <c r="G126" i="17"/>
  <c r="G127" i="17"/>
  <c r="G128" i="17"/>
  <c r="G129" i="17"/>
  <c r="G130" i="17"/>
  <c r="G131" i="17"/>
  <c r="G132" i="17"/>
  <c r="G133" i="17"/>
  <c r="G134" i="17"/>
  <c r="G135" i="17"/>
  <c r="G136" i="17"/>
  <c r="G137" i="17"/>
  <c r="G138" i="17"/>
  <c r="G139" i="17"/>
  <c r="G140" i="17"/>
  <c r="G141" i="17"/>
  <c r="G142" i="17"/>
  <c r="G143" i="17"/>
  <c r="G144" i="17"/>
  <c r="G145" i="17"/>
  <c r="G146" i="17"/>
  <c r="G147" i="17"/>
  <c r="G148" i="17"/>
  <c r="G149" i="17"/>
  <c r="G150" i="17"/>
  <c r="G151" i="17"/>
  <c r="G152" i="17"/>
  <c r="G153" i="17"/>
  <c r="G154" i="17"/>
  <c r="G155" i="17"/>
  <c r="G156" i="17"/>
  <c r="G157" i="17"/>
  <c r="G158" i="17"/>
  <c r="G159" i="17"/>
  <c r="G160" i="17"/>
  <c r="G162" i="17"/>
  <c r="G163" i="17"/>
  <c r="G164" i="17"/>
  <c r="G165" i="17"/>
  <c r="G166" i="17"/>
  <c r="G167" i="17"/>
  <c r="G168" i="17"/>
  <c r="G169" i="17"/>
  <c r="G170" i="17"/>
  <c r="G171" i="17"/>
  <c r="G172" i="17"/>
  <c r="G173" i="17"/>
  <c r="G174" i="17"/>
  <c r="G175" i="17"/>
  <c r="G176" i="17"/>
  <c r="G177" i="17"/>
  <c r="G178" i="17"/>
  <c r="G179" i="17"/>
  <c r="G180" i="17"/>
  <c r="G181" i="17"/>
  <c r="G182" i="17"/>
  <c r="G183" i="17"/>
  <c r="G184" i="17"/>
  <c r="G185" i="17"/>
  <c r="G186" i="17"/>
  <c r="G187" i="17"/>
  <c r="G188" i="17"/>
  <c r="G189" i="17"/>
  <c r="G190" i="17"/>
  <c r="G191" i="17"/>
  <c r="G192" i="17"/>
  <c r="G193" i="17"/>
  <c r="G194" i="17"/>
  <c r="G195" i="17"/>
  <c r="G196" i="17"/>
  <c r="G197" i="17"/>
  <c r="G199" i="17"/>
  <c r="G200" i="17"/>
  <c r="G201" i="17"/>
  <c r="G202" i="17"/>
  <c r="G203" i="17"/>
  <c r="G204" i="17"/>
  <c r="G205" i="17"/>
  <c r="G206" i="17"/>
  <c r="G207" i="17"/>
  <c r="G208" i="17"/>
  <c r="G209" i="17"/>
  <c r="G210" i="17"/>
  <c r="G211" i="17"/>
  <c r="G212" i="17"/>
  <c r="G213" i="17"/>
  <c r="G214" i="17"/>
  <c r="G215" i="17"/>
  <c r="G216" i="17"/>
  <c r="G217" i="17"/>
  <c r="G218" i="17"/>
  <c r="G219" i="17"/>
  <c r="G220" i="17"/>
  <c r="G221" i="17"/>
  <c r="G222" i="17"/>
  <c r="G223" i="17"/>
  <c r="G224" i="17"/>
  <c r="G225" i="17"/>
  <c r="G226" i="17"/>
  <c r="G227" i="17"/>
  <c r="G228" i="17"/>
  <c r="G229" i="17"/>
  <c r="G230" i="17"/>
  <c r="G231" i="17"/>
  <c r="G232" i="17"/>
  <c r="G233" i="17"/>
  <c r="G234" i="17"/>
  <c r="G235" i="17"/>
  <c r="G236" i="17"/>
  <c r="G237" i="17"/>
  <c r="G238" i="17"/>
  <c r="G239" i="17"/>
  <c r="G240" i="17"/>
  <c r="G242" i="17"/>
  <c r="G243" i="17"/>
  <c r="G244" i="17"/>
  <c r="G245" i="17"/>
  <c r="G246" i="17"/>
  <c r="G247" i="17"/>
  <c r="G248" i="17"/>
  <c r="G249" i="17"/>
  <c r="G250" i="17"/>
  <c r="G251" i="17"/>
  <c r="G252" i="17"/>
  <c r="G253" i="17"/>
  <c r="G254" i="17"/>
  <c r="G255" i="17"/>
  <c r="G256" i="17"/>
  <c r="G257" i="17"/>
  <c r="G258" i="17"/>
  <c r="G259" i="17"/>
  <c r="G260" i="17"/>
  <c r="G261" i="17"/>
  <c r="G262" i="17"/>
  <c r="G263" i="17"/>
  <c r="G265" i="17"/>
  <c r="G266" i="17"/>
  <c r="G267" i="17"/>
  <c r="G268" i="17"/>
  <c r="G269" i="17"/>
  <c r="G270" i="17"/>
  <c r="G271" i="17"/>
  <c r="G272" i="17"/>
  <c r="G273" i="17"/>
  <c r="G274" i="17"/>
  <c r="G275" i="17"/>
  <c r="G276" i="17"/>
  <c r="G277" i="17"/>
  <c r="G278" i="17"/>
  <c r="G279" i="17"/>
  <c r="G280" i="17"/>
  <c r="G281" i="17"/>
  <c r="G283" i="17"/>
  <c r="G284" i="17"/>
  <c r="G285" i="17"/>
  <c r="G286" i="17"/>
  <c r="G287" i="17"/>
  <c r="G288" i="17"/>
  <c r="G291" i="17"/>
  <c r="G292" i="17"/>
  <c r="G293" i="17"/>
  <c r="G294" i="17"/>
  <c r="G295" i="17"/>
  <c r="G296" i="17"/>
  <c r="G297" i="17"/>
  <c r="G298" i="17"/>
  <c r="G299" i="17"/>
  <c r="G300" i="17"/>
  <c r="G301" i="17"/>
  <c r="G302" i="17"/>
  <c r="G303" i="17"/>
  <c r="G304" i="17"/>
  <c r="G305" i="17"/>
  <c r="G306" i="17"/>
  <c r="G308" i="17"/>
  <c r="G309" i="17"/>
  <c r="G310" i="17"/>
  <c r="G311" i="17"/>
  <c r="G312" i="17"/>
  <c r="G313" i="17"/>
  <c r="G314" i="17"/>
  <c r="G315" i="17"/>
  <c r="G316" i="17"/>
  <c r="G318" i="17"/>
  <c r="G319" i="17"/>
  <c r="G320" i="17"/>
  <c r="G321" i="17"/>
  <c r="G322" i="17"/>
  <c r="G323" i="17"/>
  <c r="G324" i="17"/>
  <c r="G325" i="17"/>
  <c r="G326" i="17"/>
  <c r="G327" i="17"/>
  <c r="G328" i="17"/>
  <c r="G329" i="17"/>
  <c r="G330" i="17"/>
  <c r="G332" i="17"/>
  <c r="G333" i="17"/>
  <c r="G334" i="17"/>
  <c r="G335" i="17"/>
  <c r="G336" i="17"/>
  <c r="G337" i="17"/>
  <c r="G338" i="17"/>
  <c r="G339" i="17"/>
  <c r="G340" i="17"/>
  <c r="G341" i="17"/>
  <c r="G342" i="17"/>
  <c r="G343" i="17"/>
  <c r="G344" i="17"/>
  <c r="G345" i="17"/>
  <c r="G346" i="17"/>
  <c r="G347" i="17"/>
  <c r="G348" i="17"/>
  <c r="G349" i="17"/>
  <c r="G351" i="17"/>
  <c r="G352" i="17"/>
  <c r="G353" i="17"/>
  <c r="G354" i="17"/>
  <c r="G355" i="17"/>
  <c r="G356" i="17"/>
  <c r="G357" i="17"/>
  <c r="G358" i="17"/>
  <c r="G359" i="17"/>
  <c r="G360" i="17"/>
  <c r="G361" i="17"/>
  <c r="G362" i="17"/>
  <c r="G363" i="17"/>
  <c r="G364" i="17"/>
  <c r="G367" i="17"/>
  <c r="G368" i="17"/>
  <c r="G369" i="17"/>
  <c r="G370" i="17"/>
  <c r="G371" i="17"/>
  <c r="G373" i="17"/>
  <c r="G374" i="17"/>
  <c r="G375" i="17"/>
  <c r="G376" i="17"/>
  <c r="G377" i="17"/>
  <c r="G378" i="17"/>
  <c r="G379" i="17"/>
  <c r="G380" i="17"/>
  <c r="G381" i="17"/>
  <c r="G382" i="17"/>
  <c r="G383" i="17"/>
  <c r="G384" i="17"/>
  <c r="G385" i="17"/>
  <c r="G386" i="17"/>
  <c r="G387" i="17"/>
  <c r="G388" i="17"/>
  <c r="G389" i="17"/>
  <c r="G390" i="17"/>
  <c r="G391" i="17"/>
  <c r="G392" i="17"/>
  <c r="G393" i="17"/>
  <c r="G394" i="17"/>
  <c r="G395" i="17"/>
  <c r="G396" i="17"/>
  <c r="G397" i="17"/>
  <c r="G398" i="17"/>
  <c r="G399" i="17"/>
  <c r="G400" i="17"/>
  <c r="G401" i="17"/>
  <c r="G402" i="17"/>
  <c r="G403" i="17"/>
  <c r="G404" i="17"/>
  <c r="G405" i="17"/>
  <c r="G407" i="17"/>
  <c r="G408" i="17"/>
  <c r="G409" i="17"/>
  <c r="G410" i="17"/>
  <c r="G411" i="17"/>
  <c r="G412" i="17"/>
  <c r="G413" i="17"/>
  <c r="G414" i="17"/>
  <c r="G415" i="17"/>
  <c r="G416" i="17"/>
  <c r="G417" i="17"/>
  <c r="G418" i="17"/>
  <c r="G419" i="17"/>
  <c r="G420" i="17"/>
  <c r="G421" i="17"/>
  <c r="G422" i="17"/>
  <c r="G424" i="17"/>
  <c r="G425" i="17"/>
  <c r="G426" i="17"/>
  <c r="G427" i="17"/>
  <c r="G428" i="17"/>
  <c r="G429" i="17"/>
  <c r="G430" i="17"/>
  <c r="G432" i="17"/>
  <c r="G433" i="17"/>
  <c r="G434" i="17"/>
  <c r="G435" i="17"/>
  <c r="G436" i="17"/>
  <c r="G437" i="17"/>
  <c r="G438" i="17"/>
  <c r="G439" i="17"/>
  <c r="G440" i="17"/>
  <c r="G441" i="17"/>
  <c r="G442" i="17"/>
  <c r="G443" i="17"/>
  <c r="G444" i="17"/>
  <c r="G445" i="17"/>
  <c r="G446" i="17"/>
  <c r="G447" i="17"/>
  <c r="G448" i="17"/>
  <c r="G449" i="17"/>
  <c r="G450" i="17"/>
  <c r="G451" i="17"/>
  <c r="G452" i="17"/>
  <c r="G453" i="17"/>
  <c r="G454" i="17"/>
  <c r="G455" i="17"/>
  <c r="G456" i="17"/>
  <c r="G457" i="17"/>
  <c r="G458" i="17"/>
  <c r="G459" i="17"/>
  <c r="G460" i="17"/>
  <c r="G461" i="17"/>
  <c r="G462" i="17"/>
  <c r="G464" i="17"/>
  <c r="G465" i="17"/>
  <c r="G466" i="17"/>
  <c r="G467" i="17"/>
  <c r="G468" i="17"/>
  <c r="G469" i="17"/>
  <c r="G470" i="17"/>
  <c r="G471" i="17"/>
  <c r="G472" i="17"/>
  <c r="G473" i="17"/>
  <c r="G474" i="17"/>
  <c r="G475" i="17"/>
  <c r="G476" i="17"/>
  <c r="G477" i="17"/>
  <c r="G478" i="17"/>
  <c r="G479" i="17"/>
  <c r="G480" i="17"/>
  <c r="G481" i="17"/>
  <c r="G483" i="17"/>
  <c r="G484" i="17"/>
  <c r="G485" i="17"/>
  <c r="G486" i="17"/>
  <c r="G487" i="17"/>
  <c r="G488" i="17"/>
  <c r="G489" i="17"/>
  <c r="G490" i="17"/>
  <c r="G491" i="17"/>
  <c r="G492" i="17"/>
  <c r="G493" i="17"/>
  <c r="G494" i="17"/>
  <c r="G495" i="17"/>
  <c r="G496" i="17"/>
  <c r="G497" i="17"/>
  <c r="G498" i="17"/>
  <c r="G499" i="17"/>
  <c r="G500" i="17"/>
  <c r="G501" i="17"/>
  <c r="G502" i="17"/>
  <c r="G503" i="17"/>
  <c r="G506" i="17"/>
  <c r="G507" i="17"/>
  <c r="G509" i="17"/>
  <c r="G510" i="17"/>
  <c r="G511" i="17"/>
  <c r="G512" i="17"/>
  <c r="G513" i="17"/>
  <c r="G514" i="17"/>
  <c r="G515" i="17"/>
  <c r="G516" i="17"/>
  <c r="G517" i="17"/>
  <c r="G518" i="17"/>
  <c r="G519" i="17"/>
  <c r="G520" i="17"/>
  <c r="G521" i="17"/>
  <c r="G522" i="17"/>
  <c r="G523" i="17"/>
  <c r="G524" i="17"/>
  <c r="G525" i="17"/>
  <c r="G526" i="17"/>
  <c r="G527" i="17"/>
  <c r="G529" i="17"/>
  <c r="G530" i="17"/>
  <c r="G531" i="17"/>
  <c r="G532" i="17"/>
  <c r="G533" i="17"/>
  <c r="G534" i="17"/>
  <c r="G535" i="17"/>
  <c r="G536" i="17"/>
  <c r="G537" i="17"/>
  <c r="G538" i="17"/>
  <c r="G539" i="17"/>
  <c r="G540" i="17"/>
  <c r="G541" i="17"/>
  <c r="G542" i="17"/>
  <c r="G543" i="17"/>
  <c r="G544" i="17"/>
  <c r="G545" i="17"/>
  <c r="G546" i="17"/>
  <c r="G547" i="17"/>
  <c r="G548" i="17"/>
  <c r="G549" i="17"/>
  <c r="G550" i="17"/>
  <c r="G551" i="17"/>
  <c r="G552" i="17"/>
  <c r="G553" i="17"/>
  <c r="G554" i="17"/>
  <c r="G555" i="17"/>
  <c r="G556" i="17"/>
  <c r="G557" i="17"/>
  <c r="G558" i="17"/>
  <c r="G559" i="17"/>
  <c r="G560" i="17"/>
  <c r="G561" i="17"/>
  <c r="G562" i="17"/>
  <c r="G563" i="17"/>
  <c r="G565" i="17"/>
  <c r="G566" i="17"/>
  <c r="G567" i="17"/>
  <c r="G568" i="17"/>
  <c r="G569" i="17"/>
  <c r="G570" i="17"/>
  <c r="G571" i="17"/>
  <c r="G572" i="17"/>
  <c r="G573" i="17"/>
  <c r="G574" i="17"/>
  <c r="G575" i="17"/>
  <c r="G576" i="17"/>
  <c r="G577" i="17"/>
  <c r="G578" i="17"/>
  <c r="G579" i="17"/>
  <c r="G581" i="17"/>
  <c r="G584" i="17"/>
  <c r="G585" i="17"/>
  <c r="G586" i="17"/>
  <c r="G589" i="17"/>
  <c r="G592" i="17"/>
  <c r="G593" i="17"/>
  <c r="G594" i="17"/>
  <c r="G595" i="17"/>
  <c r="G596" i="17"/>
  <c r="G597" i="17"/>
  <c r="G598" i="17"/>
  <c r="G599" i="17"/>
  <c r="G600" i="17"/>
  <c r="G601" i="17"/>
  <c r="G602" i="17"/>
  <c r="G603" i="17"/>
  <c r="G604" i="17"/>
  <c r="G605" i="17"/>
  <c r="G606" i="17"/>
  <c r="G607" i="17"/>
  <c r="G608" i="17"/>
  <c r="G609" i="17"/>
  <c r="G611" i="17"/>
  <c r="G612" i="17"/>
  <c r="G613" i="17"/>
  <c r="G614" i="17"/>
  <c r="G615" i="17"/>
  <c r="G616" i="17"/>
  <c r="G617" i="17"/>
  <c r="G618" i="17"/>
  <c r="G619" i="17"/>
  <c r="G620" i="17"/>
  <c r="G621" i="17"/>
  <c r="G622" i="17"/>
  <c r="G623" i="17"/>
  <c r="G624" i="17"/>
  <c r="G625" i="17"/>
  <c r="G626" i="17"/>
  <c r="G627" i="17"/>
  <c r="G629" i="17"/>
  <c r="G630" i="17"/>
  <c r="G631" i="17"/>
  <c r="G632" i="17"/>
  <c r="G633" i="17"/>
  <c r="G634" i="17"/>
  <c r="G635" i="17"/>
  <c r="G636" i="17"/>
  <c r="G637" i="17"/>
  <c r="G638" i="17"/>
  <c r="G639" i="17"/>
  <c r="G640" i="17"/>
  <c r="G641" i="17"/>
  <c r="G642" i="17"/>
  <c r="G643" i="17"/>
  <c r="G644" i="17"/>
  <c r="G646" i="17"/>
  <c r="G647" i="17"/>
  <c r="G648" i="17"/>
  <c r="G649" i="17"/>
  <c r="G650" i="17"/>
  <c r="G651" i="17"/>
  <c r="G652" i="17"/>
  <c r="G653" i="17"/>
  <c r="G654" i="17"/>
  <c r="G655" i="17"/>
  <c r="G656" i="17"/>
  <c r="G657" i="17"/>
  <c r="G658" i="17"/>
  <c r="G659" i="17"/>
  <c r="G660" i="17"/>
  <c r="G661" i="17"/>
  <c r="G663" i="17"/>
  <c r="G664" i="17"/>
  <c r="G665" i="17"/>
  <c r="G666" i="17"/>
  <c r="G667" i="17"/>
  <c r="G668" i="17"/>
  <c r="G669" i="17"/>
  <c r="G670" i="17"/>
  <c r="G671" i="17"/>
  <c r="G672" i="17"/>
  <c r="G673" i="17"/>
  <c r="G674" i="17"/>
  <c r="G675" i="17"/>
  <c r="G676" i="17"/>
  <c r="G677" i="17"/>
  <c r="G678" i="17"/>
  <c r="G680" i="17"/>
  <c r="G681" i="17"/>
  <c r="G682" i="17"/>
  <c r="G683" i="17"/>
  <c r="G684" i="17"/>
  <c r="G685" i="17"/>
  <c r="G686" i="17"/>
  <c r="G687" i="17"/>
  <c r="G688" i="17"/>
  <c r="G689" i="17"/>
  <c r="G690" i="17"/>
  <c r="G691" i="17"/>
  <c r="G692" i="17"/>
  <c r="G693" i="17"/>
  <c r="G694" i="17"/>
  <c r="G695" i="17"/>
  <c r="G697" i="17"/>
  <c r="G698" i="17"/>
  <c r="G699" i="17"/>
  <c r="G700" i="17"/>
  <c r="G701" i="17"/>
  <c r="G702" i="17"/>
  <c r="G703" i="17"/>
  <c r="G704" i="17"/>
  <c r="G705" i="17"/>
  <c r="G706" i="17"/>
  <c r="G707" i="17"/>
  <c r="G708" i="17"/>
  <c r="G709" i="17"/>
  <c r="G710" i="17"/>
  <c r="G711" i="17"/>
  <c r="G712" i="17"/>
  <c r="G714" i="17"/>
  <c r="G715" i="17"/>
  <c r="G716" i="17"/>
  <c r="G717" i="17"/>
  <c r="G718" i="17"/>
  <c r="G719" i="17"/>
  <c r="G720" i="17"/>
  <c r="G721" i="17"/>
  <c r="G722" i="17"/>
  <c r="G723" i="17"/>
  <c r="G724" i="17"/>
  <c r="G725" i="17"/>
  <c r="G726" i="17"/>
  <c r="G727" i="17"/>
  <c r="G728" i="17"/>
  <c r="G729" i="17"/>
  <c r="G731" i="17"/>
  <c r="G732" i="17"/>
  <c r="G733" i="17"/>
  <c r="G734" i="17"/>
  <c r="G735" i="17"/>
  <c r="G736" i="17"/>
  <c r="G737" i="17"/>
  <c r="G738" i="17"/>
  <c r="G739" i="17"/>
  <c r="G740" i="17"/>
  <c r="G741" i="17"/>
  <c r="G742" i="17"/>
  <c r="G743" i="17"/>
  <c r="G744" i="17"/>
  <c r="G745" i="17"/>
  <c r="G746" i="17"/>
  <c r="G748" i="17"/>
  <c r="G749" i="17"/>
  <c r="G750" i="17"/>
  <c r="G751" i="17"/>
  <c r="G752" i="17"/>
  <c r="G753" i="17"/>
  <c r="G754" i="17"/>
  <c r="G755" i="17"/>
  <c r="G756" i="17"/>
  <c r="G757" i="17"/>
  <c r="G758" i="17"/>
  <c r="G759" i="17"/>
  <c r="G760" i="17"/>
  <c r="G761" i="17"/>
  <c r="G762" i="17"/>
  <c r="G763" i="17"/>
  <c r="G765" i="17"/>
  <c r="G766" i="17"/>
  <c r="G767" i="17"/>
  <c r="G768" i="17"/>
  <c r="G769" i="17"/>
  <c r="G770" i="17"/>
  <c r="G771" i="17"/>
  <c r="G772" i="17"/>
  <c r="G773" i="17"/>
  <c r="G774" i="17"/>
  <c r="G775" i="17"/>
  <c r="G776" i="17"/>
  <c r="G777" i="17"/>
  <c r="G778" i="17"/>
  <c r="G779" i="17"/>
  <c r="G780" i="17"/>
  <c r="G781" i="17"/>
  <c r="G782" i="17"/>
  <c r="G783" i="17"/>
  <c r="G784" i="17"/>
  <c r="G785" i="17"/>
  <c r="G786" i="17"/>
  <c r="G787" i="17"/>
  <c r="G788" i="17"/>
  <c r="G789" i="17"/>
  <c r="G790" i="17"/>
  <c r="G791" i="17"/>
  <c r="G792" i="17"/>
  <c r="G793" i="17"/>
  <c r="G794" i="17"/>
  <c r="G795" i="17"/>
  <c r="G796" i="17"/>
  <c r="G797" i="17"/>
  <c r="G799" i="17"/>
  <c r="G800" i="17"/>
  <c r="G801" i="17"/>
  <c r="G802" i="17"/>
  <c r="G803" i="17"/>
  <c r="G804" i="17"/>
  <c r="G805" i="17"/>
  <c r="G806" i="17"/>
  <c r="G807" i="17"/>
  <c r="G808" i="17"/>
  <c r="G809" i="17"/>
  <c r="G810" i="17"/>
  <c r="G811" i="17"/>
  <c r="G812" i="17"/>
  <c r="G813" i="17"/>
  <c r="G814" i="17"/>
  <c r="G816" i="17"/>
  <c r="G817" i="17"/>
  <c r="G818" i="17"/>
  <c r="G819" i="17"/>
  <c r="G820" i="17"/>
  <c r="G821" i="17"/>
  <c r="G822" i="17"/>
  <c r="G823" i="17"/>
  <c r="G824" i="17"/>
  <c r="G825" i="17"/>
  <c r="G826" i="17"/>
  <c r="G827" i="17"/>
  <c r="G828" i="17"/>
  <c r="G829" i="17"/>
  <c r="G830" i="17"/>
  <c r="G831" i="17"/>
  <c r="G833" i="17"/>
  <c r="G834" i="17"/>
  <c r="G835" i="17"/>
  <c r="G836" i="17"/>
  <c r="G837" i="17"/>
  <c r="G838" i="17"/>
  <c r="G839" i="17"/>
  <c r="G840" i="17"/>
  <c r="G841" i="17"/>
  <c r="G842" i="17"/>
  <c r="G843" i="17"/>
  <c r="G844" i="17"/>
  <c r="G845" i="17"/>
  <c r="G846" i="17"/>
  <c r="G847" i="17"/>
  <c r="G848" i="17"/>
  <c r="G849" i="17"/>
  <c r="G851" i="17"/>
  <c r="G853" i="17"/>
  <c r="G854" i="17"/>
  <c r="G855" i="17"/>
  <c r="G856" i="17"/>
  <c r="G857" i="17"/>
  <c r="G858" i="17"/>
  <c r="G859" i="17"/>
  <c r="G860" i="17"/>
  <c r="G861" i="17"/>
  <c r="G862" i="17"/>
  <c r="G863" i="17"/>
  <c r="G864" i="17"/>
  <c r="G865" i="17"/>
  <c r="G866" i="17"/>
  <c r="G867" i="17"/>
  <c r="G869" i="17"/>
  <c r="G870" i="17"/>
  <c r="G871" i="17"/>
  <c r="G872" i="17"/>
  <c r="G873" i="17"/>
  <c r="G874" i="17"/>
  <c r="G875" i="17"/>
  <c r="G876" i="17"/>
  <c r="G877" i="17"/>
  <c r="G878" i="17"/>
  <c r="G879" i="17"/>
  <c r="G880" i="17"/>
  <c r="G881" i="17"/>
  <c r="G882" i="17"/>
  <c r="G884" i="17"/>
  <c r="G885" i="17"/>
  <c r="G886" i="17"/>
  <c r="G887" i="17"/>
  <c r="G888" i="17"/>
  <c r="G889" i="17"/>
  <c r="G890" i="17"/>
  <c r="G891" i="17"/>
  <c r="G892" i="17"/>
  <c r="G893" i="17"/>
  <c r="G894" i="17"/>
  <c r="G895" i="17"/>
  <c r="G896" i="17"/>
  <c r="G897" i="17"/>
  <c r="G898" i="17"/>
  <c r="G899" i="17"/>
  <c r="G900" i="17"/>
  <c r="G901" i="17"/>
  <c r="G902" i="17"/>
  <c r="G903" i="17"/>
  <c r="G904" i="17"/>
  <c r="G906" i="17"/>
  <c r="G907" i="17"/>
  <c r="G908" i="17"/>
  <c r="G909" i="17"/>
  <c r="G910" i="17"/>
  <c r="G911" i="17"/>
  <c r="G912" i="17"/>
  <c r="G913" i="17"/>
  <c r="G914" i="17"/>
  <c r="G915" i="17"/>
  <c r="G916" i="17"/>
  <c r="G917" i="17"/>
  <c r="G918" i="17"/>
  <c r="G919" i="17"/>
  <c r="G920" i="17"/>
  <c r="G921" i="17"/>
  <c r="G922" i="17"/>
  <c r="G923" i="17"/>
  <c r="G924" i="17"/>
  <c r="G925" i="17"/>
  <c r="G926" i="17"/>
  <c r="G927" i="17"/>
  <c r="G928" i="17"/>
  <c r="G929" i="17"/>
  <c r="G930" i="17"/>
  <c r="G931" i="17"/>
  <c r="G932" i="17"/>
  <c r="G936" i="17"/>
  <c r="G937" i="17"/>
  <c r="G938" i="17"/>
  <c r="G939" i="17"/>
  <c r="G940" i="17"/>
  <c r="G941" i="17"/>
  <c r="G942" i="17"/>
  <c r="G943" i="17"/>
  <c r="G944" i="17"/>
  <c r="G945" i="17"/>
  <c r="G946" i="17"/>
  <c r="G947" i="17"/>
  <c r="G948" i="17"/>
  <c r="G949" i="17"/>
  <c r="G951" i="17"/>
  <c r="G952" i="17"/>
  <c r="G953" i="17"/>
  <c r="G954" i="17"/>
  <c r="G955" i="17"/>
  <c r="G956" i="17"/>
  <c r="G957" i="17"/>
  <c r="G958" i="17"/>
  <c r="G959" i="17"/>
  <c r="G960" i="17"/>
  <c r="G961" i="17"/>
  <c r="G962" i="17"/>
  <c r="G964" i="17"/>
  <c r="G965" i="17"/>
  <c r="G966" i="17"/>
  <c r="G967" i="17"/>
  <c r="G968" i="17"/>
  <c r="G969" i="17"/>
  <c r="G970" i="17"/>
  <c r="G971" i="17"/>
  <c r="G972" i="17"/>
  <c r="G976" i="17"/>
  <c r="G983" i="17"/>
  <c r="G984" i="17"/>
  <c r="G985" i="17"/>
  <c r="G986" i="17"/>
  <c r="G989" i="17"/>
  <c r="G991" i="17"/>
  <c r="G992" i="17"/>
  <c r="G993" i="17"/>
  <c r="G994" i="17"/>
  <c r="G998" i="17"/>
  <c r="G999" i="17"/>
  <c r="G1000" i="17"/>
  <c r="G1001" i="17"/>
  <c r="G1003" i="17"/>
  <c r="G1004" i="17"/>
  <c r="G1005" i="17"/>
  <c r="G1006" i="17"/>
  <c r="G1007" i="17"/>
  <c r="G1008" i="17"/>
  <c r="G1010" i="17"/>
  <c r="G1012" i="17"/>
  <c r="G1014" i="17"/>
  <c r="G1015" i="17"/>
  <c r="G1016" i="17"/>
  <c r="G1017" i="17"/>
  <c r="G1018" i="17"/>
  <c r="G1019" i="17"/>
  <c r="G1031" i="17"/>
  <c r="G1032" i="17"/>
  <c r="G1033" i="17"/>
  <c r="G1034" i="17"/>
  <c r="G1035" i="17"/>
  <c r="G1036" i="17"/>
  <c r="G1037" i="17"/>
  <c r="G1038" i="17"/>
  <c r="G1039" i="17"/>
  <c r="G1040" i="17"/>
  <c r="G1041" i="17"/>
  <c r="G1042" i="17"/>
  <c r="G1043" i="17"/>
  <c r="G1044" i="17"/>
  <c r="G1045" i="17"/>
  <c r="G1046" i="17"/>
  <c r="G1047" i="17"/>
  <c r="G1048" i="17"/>
  <c r="G1049" i="17"/>
  <c r="G1050" i="17"/>
  <c r="G1051" i="17"/>
  <c r="G1052" i="17"/>
  <c r="G1053" i="17"/>
  <c r="G1054" i="17"/>
  <c r="G1055" i="17"/>
  <c r="G1056" i="17"/>
  <c r="G1057" i="17"/>
  <c r="G1058" i="17"/>
  <c r="G1059" i="17"/>
  <c r="G1060" i="17"/>
  <c r="G1062" i="17"/>
  <c r="G1063" i="17"/>
  <c r="G1064" i="17"/>
  <c r="G1065" i="17"/>
  <c r="G1066" i="17"/>
  <c r="G1067" i="17"/>
  <c r="G1068" i="17"/>
  <c r="G1069" i="17"/>
  <c r="G1070" i="17"/>
  <c r="G1071" i="17"/>
  <c r="G1072" i="17"/>
  <c r="G1073" i="17"/>
  <c r="G1074" i="17"/>
  <c r="G1075" i="17"/>
  <c r="G1076" i="17"/>
  <c r="G1077" i="17"/>
  <c r="G1078" i="17"/>
  <c r="G1079" i="17"/>
  <c r="G1080" i="17"/>
  <c r="G1081" i="17"/>
  <c r="G1082" i="17"/>
  <c r="G1083" i="17"/>
  <c r="G1084" i="17"/>
  <c r="G1085" i="17"/>
  <c r="G1086" i="17"/>
  <c r="G1087" i="17"/>
  <c r="G1088" i="17"/>
  <c r="G1089" i="17"/>
  <c r="G1090" i="17"/>
  <c r="G1091" i="17"/>
  <c r="G1092" i="17"/>
  <c r="G1093" i="17"/>
  <c r="G1094" i="17"/>
  <c r="G1095" i="17"/>
  <c r="G1096" i="17"/>
  <c r="G1097" i="17"/>
  <c r="G1098" i="17"/>
  <c r="G1099" i="17"/>
  <c r="G1100" i="17"/>
  <c r="G1101" i="17"/>
  <c r="G1102" i="17"/>
  <c r="G1103" i="17"/>
  <c r="G1104" i="17"/>
  <c r="G1105" i="17"/>
  <c r="G1106" i="17"/>
  <c r="G1107" i="17"/>
  <c r="G1108" i="17"/>
  <c r="G1109" i="17"/>
  <c r="G1111" i="17"/>
  <c r="G1112" i="17"/>
  <c r="G1113" i="17"/>
  <c r="G1114" i="17"/>
  <c r="G1115" i="17"/>
  <c r="G1116" i="17"/>
  <c r="G1118" i="17"/>
  <c r="G1119" i="17"/>
  <c r="G1120" i="17"/>
  <c r="G1121" i="17"/>
  <c r="G1122" i="17"/>
  <c r="G1124" i="17"/>
  <c r="G1126" i="17"/>
  <c r="G1127" i="17"/>
  <c r="G1129" i="17"/>
  <c r="G1130" i="17"/>
  <c r="G1131" i="17"/>
  <c r="G1132" i="17"/>
  <c r="G1133" i="17"/>
  <c r="G1134" i="17"/>
  <c r="G1135" i="17"/>
  <c r="G1137" i="17"/>
  <c r="G1138" i="17"/>
  <c r="G1139" i="17"/>
  <c r="G1140" i="17"/>
  <c r="G1141" i="17"/>
  <c r="G1142" i="17"/>
  <c r="G1143" i="17"/>
  <c r="G1144" i="17"/>
  <c r="G1145" i="17"/>
  <c r="G1146" i="17"/>
  <c r="G1147" i="17"/>
  <c r="G1148" i="17"/>
  <c r="G1149" i="17"/>
  <c r="G1150" i="17"/>
  <c r="G1151" i="17"/>
  <c r="G1152" i="17"/>
  <c r="G1153" i="17"/>
  <c r="G1154" i="17"/>
  <c r="G1155" i="17"/>
  <c r="G1156" i="17"/>
  <c r="G1157" i="17"/>
  <c r="G1158" i="17"/>
  <c r="G1159" i="17"/>
  <c r="G1160" i="17"/>
  <c r="G1161" i="17"/>
  <c r="G1162" i="17"/>
  <c r="G1163" i="17"/>
  <c r="G1164" i="17"/>
  <c r="G1165" i="17"/>
  <c r="G1166" i="17"/>
  <c r="G1167" i="17"/>
  <c r="G1168" i="17"/>
  <c r="G1169" i="17"/>
  <c r="G1170" i="17"/>
  <c r="G1171" i="17"/>
  <c r="G1172" i="17"/>
  <c r="G1173" i="17"/>
  <c r="G1174" i="17"/>
  <c r="G1175" i="17"/>
  <c r="G1176" i="17"/>
  <c r="G1177" i="17"/>
  <c r="G1178" i="17"/>
  <c r="G1179" i="17"/>
  <c r="G1180" i="17"/>
  <c r="G1181" i="17"/>
  <c r="G1182" i="17"/>
  <c r="G1183" i="17"/>
  <c r="G1184" i="17"/>
  <c r="G1185" i="17"/>
  <c r="G1186" i="17"/>
  <c r="G1187" i="17"/>
  <c r="G1188" i="17"/>
  <c r="G1189" i="17"/>
  <c r="G1190" i="17"/>
  <c r="G1191" i="17"/>
  <c r="G1193" i="17"/>
  <c r="G1194" i="17"/>
  <c r="G1195" i="17"/>
  <c r="G1196" i="17"/>
  <c r="G1197" i="17"/>
  <c r="G1198" i="17"/>
  <c r="G1199" i="17"/>
  <c r="G1200" i="17"/>
  <c r="G1201" i="17"/>
  <c r="G1202" i="17"/>
  <c r="G1203" i="17"/>
  <c r="G1204" i="17"/>
  <c r="G1205" i="17"/>
  <c r="G1206" i="17"/>
  <c r="G1207" i="17"/>
  <c r="G1208" i="17"/>
  <c r="G1209" i="17"/>
  <c r="G1210" i="17"/>
  <c r="G1211" i="17"/>
  <c r="G1212" i="17"/>
  <c r="G1213" i="17"/>
  <c r="G1214" i="17"/>
  <c r="G1215" i="17"/>
  <c r="G1216" i="17"/>
  <c r="G1217" i="17"/>
  <c r="G1219" i="17"/>
  <c r="G1220" i="17"/>
  <c r="G1221" i="17"/>
  <c r="G1222" i="17"/>
  <c r="G1223" i="17"/>
  <c r="G1225" i="17"/>
  <c r="G1227" i="17"/>
  <c r="G1228" i="17"/>
  <c r="G1229" i="17"/>
  <c r="G1230" i="17"/>
  <c r="G1231" i="17"/>
  <c r="G1232" i="17"/>
  <c r="G1233" i="17"/>
  <c r="G1234" i="17"/>
  <c r="G1235" i="17"/>
  <c r="G1236" i="17"/>
  <c r="G1237" i="17"/>
  <c r="G1238" i="17"/>
  <c r="G1239" i="17"/>
  <c r="G1240" i="17"/>
  <c r="G1241" i="17"/>
  <c r="G1242" i="17"/>
  <c r="G1243" i="17"/>
  <c r="G1244" i="17"/>
  <c r="G1245" i="17"/>
  <c r="G1246" i="17"/>
  <c r="G1247" i="17"/>
  <c r="G1248" i="17"/>
  <c r="G1249" i="17"/>
  <c r="G1250" i="17"/>
  <c r="G1251" i="17"/>
  <c r="G1252" i="17"/>
  <c r="G1253" i="17"/>
  <c r="G1254" i="17"/>
  <c r="G1255" i="17"/>
  <c r="G1256" i="17"/>
  <c r="G1257" i="17"/>
  <c r="G1258" i="17"/>
  <c r="G1259" i="17"/>
  <c r="G1260" i="17"/>
  <c r="G1261" i="17"/>
  <c r="G1262" i="17"/>
  <c r="G1263" i="17"/>
  <c r="G1264" i="17"/>
  <c r="G1266" i="17"/>
  <c r="G1269" i="17"/>
  <c r="G1270" i="17"/>
  <c r="G1271" i="17"/>
  <c r="G1272" i="17"/>
  <c r="G1273" i="17"/>
  <c r="G1274" i="17"/>
  <c r="G1275" i="17"/>
  <c r="G1276" i="17"/>
  <c r="G1277" i="17"/>
  <c r="G1278" i="17"/>
  <c r="G1279" i="17"/>
  <c r="G1280" i="17"/>
  <c r="G1281" i="17"/>
  <c r="G1282" i="17"/>
  <c r="G1283" i="17"/>
  <c r="G1284" i="17"/>
  <c r="G1285" i="17"/>
  <c r="G1286" i="17"/>
  <c r="G1287" i="17"/>
  <c r="G1288" i="17"/>
  <c r="G1289" i="17"/>
  <c r="G1290" i="17"/>
  <c r="G1291" i="17"/>
  <c r="G1292" i="17"/>
  <c r="G1293" i="17"/>
  <c r="G1294" i="17"/>
  <c r="G1295" i="17"/>
  <c r="G1296" i="17"/>
  <c r="G1297" i="17"/>
  <c r="G1298" i="17"/>
  <c r="G1299" i="17"/>
  <c r="G1300" i="17"/>
  <c r="G1301" i="17"/>
  <c r="G1302" i="17"/>
  <c r="G1303" i="17"/>
  <c r="G1304" i="17"/>
  <c r="G1305" i="17"/>
  <c r="G1306" i="17"/>
  <c r="G1307" i="17"/>
  <c r="G1308" i="17"/>
  <c r="G1309" i="17"/>
  <c r="G1310" i="17"/>
  <c r="G1311" i="17"/>
  <c r="G1312" i="17"/>
  <c r="G1313" i="17"/>
  <c r="G1314" i="17"/>
  <c r="G1315" i="17"/>
  <c r="G1316" i="17"/>
  <c r="G1317" i="17"/>
  <c r="G1319" i="17"/>
  <c r="G1320" i="17"/>
  <c r="G1321" i="17"/>
  <c r="G1322" i="17"/>
  <c r="G1323" i="17"/>
  <c r="G1324" i="17"/>
  <c r="G1325" i="17"/>
  <c r="G1326" i="17"/>
  <c r="G1327" i="17"/>
  <c r="G1328" i="17"/>
  <c r="G1329" i="17"/>
  <c r="G1330" i="17"/>
  <c r="G4" i="17"/>
  <c r="H21" i="15" l="1"/>
  <c r="H22" i="15"/>
  <c r="H23" i="15"/>
  <c r="H25" i="15"/>
  <c r="H26" i="15"/>
  <c r="H28" i="15"/>
  <c r="H30" i="15"/>
  <c r="H32" i="15"/>
  <c r="H33" i="15"/>
  <c r="H36" i="15"/>
  <c r="H38" i="15"/>
  <c r="H46" i="15"/>
  <c r="H57" i="15"/>
  <c r="H64" i="15"/>
  <c r="H65" i="15"/>
  <c r="H66" i="15"/>
  <c r="H67" i="15"/>
  <c r="H68" i="15"/>
  <c r="H69" i="15"/>
  <c r="H162" i="15"/>
  <c r="J162" i="15" s="1"/>
  <c r="H161" i="17" s="1"/>
  <c r="H170" i="15"/>
  <c r="H171" i="15"/>
  <c r="H241" i="15"/>
  <c r="H242" i="15"/>
  <c r="H244" i="15"/>
  <c r="H262" i="15"/>
  <c r="H321" i="15"/>
  <c r="H870" i="15"/>
  <c r="H1021" i="15"/>
  <c r="J1021" i="15" s="1"/>
  <c r="H980" i="17" s="1"/>
  <c r="H1071" i="15"/>
  <c r="J1071" i="15" s="1"/>
  <c r="H1009" i="17" s="1"/>
  <c r="H1073" i="15"/>
  <c r="H1077" i="15"/>
  <c r="H1125" i="15"/>
  <c r="H1126" i="15"/>
  <c r="H1127" i="15"/>
  <c r="H1128" i="15"/>
  <c r="H1129" i="15"/>
  <c r="H1130" i="15"/>
  <c r="H1131" i="15"/>
  <c r="H1132" i="15"/>
  <c r="H1133" i="15"/>
  <c r="H1134" i="15"/>
  <c r="H1135" i="15"/>
  <c r="H1136" i="15"/>
  <c r="H1137" i="15"/>
  <c r="H1138" i="15"/>
  <c r="H1139" i="15"/>
  <c r="H1140" i="15"/>
  <c r="H1141" i="15"/>
  <c r="H1142" i="15"/>
  <c r="H1160" i="15"/>
  <c r="H1161" i="15"/>
  <c r="H1162" i="15"/>
  <c r="H1163" i="15"/>
  <c r="H1166" i="15"/>
  <c r="H1170" i="15"/>
  <c r="H1171" i="15"/>
  <c r="H1173" i="15"/>
  <c r="H1174" i="15"/>
  <c r="H1178" i="15"/>
  <c r="H1213" i="15"/>
  <c r="H1214" i="15"/>
  <c r="H1215" i="15"/>
  <c r="H1216" i="15"/>
  <c r="H1268" i="15"/>
  <c r="H1269" i="15"/>
  <c r="H1271" i="15"/>
  <c r="H1272" i="15"/>
  <c r="H1275" i="15"/>
  <c r="H1276" i="15"/>
  <c r="H1277" i="15"/>
  <c r="H1278" i="15"/>
  <c r="H1279" i="15"/>
  <c r="H1280" i="15"/>
  <c r="H1282" i="15"/>
  <c r="H1283" i="15"/>
  <c r="H1284" i="15"/>
  <c r="H1286" i="15"/>
  <c r="H1287" i="15"/>
  <c r="H1310" i="15"/>
  <c r="H1311" i="15"/>
  <c r="H1330" i="15"/>
  <c r="H1331" i="15"/>
  <c r="H1332" i="15"/>
  <c r="H1333" i="15"/>
  <c r="H1334" i="15"/>
  <c r="H1335" i="15"/>
  <c r="H1336" i="15"/>
  <c r="H1378" i="15"/>
  <c r="H1389" i="15"/>
  <c r="H6" i="15"/>
  <c r="H7" i="15"/>
  <c r="H8" i="15"/>
  <c r="H9" i="15"/>
  <c r="H10" i="15"/>
  <c r="H11" i="15"/>
  <c r="H12" i="15"/>
  <c r="H13" i="15"/>
  <c r="H14" i="15"/>
  <c r="H15" i="15"/>
  <c r="H16" i="15"/>
  <c r="H17" i="15"/>
  <c r="H18" i="15"/>
  <c r="H5" i="15"/>
  <c r="G64" i="15"/>
  <c r="G65" i="15"/>
  <c r="J65" i="15" s="1"/>
  <c r="H64" i="17" s="1"/>
  <c r="G66" i="15"/>
  <c r="J66" i="15" s="1"/>
  <c r="H65" i="17" s="1"/>
  <c r="G67" i="15"/>
  <c r="J67" i="15" s="1"/>
  <c r="H66" i="17" s="1"/>
  <c r="G68" i="15"/>
  <c r="G1125" i="15"/>
  <c r="G1126" i="15"/>
  <c r="G1127" i="15"/>
  <c r="G1128" i="15"/>
  <c r="G1129" i="15"/>
  <c r="G1130" i="15"/>
  <c r="G1131" i="15"/>
  <c r="G1132" i="15"/>
  <c r="G1133" i="15"/>
  <c r="G1134" i="15"/>
  <c r="G1135" i="15"/>
  <c r="G1136" i="15"/>
  <c r="G1137" i="15"/>
  <c r="G1138" i="15"/>
  <c r="G1139" i="15"/>
  <c r="G1140" i="15"/>
  <c r="J1140" i="15" s="1"/>
  <c r="H1077" i="17" s="1"/>
  <c r="G1141" i="15"/>
  <c r="J1141" i="15" s="1"/>
  <c r="H1078" i="17" s="1"/>
  <c r="G1142" i="15"/>
  <c r="J1142" i="15" s="1"/>
  <c r="H1079" i="17" s="1"/>
  <c r="H77" i="17"/>
  <c r="H80" i="17"/>
  <c r="H81" i="17"/>
  <c r="H83" i="17"/>
  <c r="F7" i="15"/>
  <c r="F6" i="15"/>
  <c r="F8" i="15"/>
  <c r="F9" i="15"/>
  <c r="F10" i="15"/>
  <c r="F11" i="15"/>
  <c r="F12" i="15"/>
  <c r="F13" i="15"/>
  <c r="F14" i="15"/>
  <c r="F16" i="15"/>
  <c r="F17" i="15"/>
  <c r="F18" i="15"/>
  <c r="F19" i="15"/>
  <c r="F20" i="15"/>
  <c r="F21" i="15"/>
  <c r="F22" i="15"/>
  <c r="F23" i="15"/>
  <c r="F24" i="15"/>
  <c r="F26" i="15"/>
  <c r="F27" i="15"/>
  <c r="F28" i="15"/>
  <c r="F29" i="15"/>
  <c r="F30" i="15"/>
  <c r="F32" i="15"/>
  <c r="F33" i="15"/>
  <c r="F34" i="15"/>
  <c r="F35" i="15"/>
  <c r="J35" i="15" s="1"/>
  <c r="H34" i="17" s="1"/>
  <c r="F36" i="15"/>
  <c r="F37" i="15"/>
  <c r="F38" i="15"/>
  <c r="F39" i="15"/>
  <c r="F40" i="15"/>
  <c r="F41" i="15"/>
  <c r="F44" i="15"/>
  <c r="F47" i="15"/>
  <c r="F48" i="15"/>
  <c r="F49" i="15"/>
  <c r="F50" i="15"/>
  <c r="F51" i="15"/>
  <c r="F52" i="15"/>
  <c r="F55" i="15"/>
  <c r="F56" i="15"/>
  <c r="F57" i="15"/>
  <c r="F58" i="15"/>
  <c r="F59" i="15"/>
  <c r="F60" i="15"/>
  <c r="F61" i="15"/>
  <c r="F62" i="15"/>
  <c r="F69" i="15"/>
  <c r="F70" i="15"/>
  <c r="H70" i="17"/>
  <c r="H71" i="17"/>
  <c r="H72" i="17"/>
  <c r="H73" i="17"/>
  <c r="H74" i="17"/>
  <c r="F76" i="15"/>
  <c r="F85" i="15"/>
  <c r="H85" i="17"/>
  <c r="H86" i="17"/>
  <c r="H88" i="17"/>
  <c r="H89" i="17"/>
  <c r="H90" i="17"/>
  <c r="H94" i="17"/>
  <c r="H95" i="17"/>
  <c r="H97" i="17"/>
  <c r="H98" i="17"/>
  <c r="H99" i="17"/>
  <c r="H101" i="17"/>
  <c r="H102" i="17"/>
  <c r="F105" i="15"/>
  <c r="F106" i="15"/>
  <c r="H106" i="17"/>
  <c r="H107" i="17"/>
  <c r="H108" i="17"/>
  <c r="H110" i="17"/>
  <c r="H111" i="17"/>
  <c r="H112" i="17"/>
  <c r="H114" i="17"/>
  <c r="H115" i="17"/>
  <c r="H116" i="17"/>
  <c r="H118" i="17"/>
  <c r="H119" i="17"/>
  <c r="H120" i="17"/>
  <c r="F123" i="15"/>
  <c r="H123" i="17"/>
  <c r="H124" i="17"/>
  <c r="H125" i="17"/>
  <c r="H127" i="17"/>
  <c r="H130" i="17"/>
  <c r="H131" i="17"/>
  <c r="H132" i="17"/>
  <c r="H133" i="17"/>
  <c r="H134" i="17"/>
  <c r="F136" i="15"/>
  <c r="H138" i="17"/>
  <c r="H139" i="17"/>
  <c r="H140" i="17"/>
  <c r="F142" i="15"/>
  <c r="H143" i="17"/>
  <c r="H144" i="17"/>
  <c r="H145" i="17"/>
  <c r="H147" i="17"/>
  <c r="F150" i="15"/>
  <c r="J150" i="15" s="1"/>
  <c r="H149" i="17" s="1"/>
  <c r="F151" i="15"/>
  <c r="F152" i="15"/>
  <c r="H153" i="17"/>
  <c r="H156" i="17"/>
  <c r="H157" i="17"/>
  <c r="H158" i="17"/>
  <c r="H160" i="17"/>
  <c r="F163" i="15"/>
  <c r="H163" i="17"/>
  <c r="H164" i="17"/>
  <c r="H166" i="17"/>
  <c r="H167" i="17"/>
  <c r="F170" i="15"/>
  <c r="F171" i="15"/>
  <c r="F172" i="15"/>
  <c r="H173" i="17"/>
  <c r="H175" i="17"/>
  <c r="H176" i="17"/>
  <c r="H177" i="17"/>
  <c r="H179" i="17"/>
  <c r="H180" i="17"/>
  <c r="H181" i="17"/>
  <c r="H183" i="17"/>
  <c r="H185" i="17"/>
  <c r="H187" i="17"/>
  <c r="H188" i="17"/>
  <c r="F191" i="15"/>
  <c r="F192" i="15"/>
  <c r="H191" i="17"/>
  <c r="H192" i="17"/>
  <c r="H193" i="17"/>
  <c r="H194" i="17"/>
  <c r="H195" i="17"/>
  <c r="H196" i="17"/>
  <c r="H197" i="17"/>
  <c r="F200" i="15"/>
  <c r="J200" i="15" s="1"/>
  <c r="H198" i="17" s="1"/>
  <c r="F201" i="15"/>
  <c r="J201" i="15" s="1"/>
  <c r="H199" i="17" s="1"/>
  <c r="H200" i="17"/>
  <c r="H202" i="17"/>
  <c r="H203" i="17"/>
  <c r="H204" i="17"/>
  <c r="H206" i="17"/>
  <c r="F209" i="15"/>
  <c r="H208" i="17"/>
  <c r="H210" i="17"/>
  <c r="H211" i="17"/>
  <c r="H214" i="17"/>
  <c r="H215" i="17"/>
  <c r="H216" i="17"/>
  <c r="H218" i="17"/>
  <c r="H219" i="17"/>
  <c r="H220" i="17"/>
  <c r="H222" i="17"/>
  <c r="H223" i="17"/>
  <c r="F226" i="15"/>
  <c r="H227" i="17"/>
  <c r="H228" i="17"/>
  <c r="H229" i="17"/>
  <c r="F233" i="15"/>
  <c r="H232" i="17"/>
  <c r="H233" i="17"/>
  <c r="H234" i="17"/>
  <c r="H235" i="17"/>
  <c r="H236" i="17"/>
  <c r="H237" i="17"/>
  <c r="F241" i="15"/>
  <c r="F242" i="15"/>
  <c r="F243" i="15"/>
  <c r="J243" i="15" s="1"/>
  <c r="H241" i="17" s="1"/>
  <c r="F244" i="15"/>
  <c r="F246" i="15"/>
  <c r="H247" i="17"/>
  <c r="H248" i="17"/>
  <c r="H249" i="17"/>
  <c r="H251" i="17"/>
  <c r="H252" i="17"/>
  <c r="F255" i="15"/>
  <c r="H254" i="17"/>
  <c r="H256" i="17"/>
  <c r="H257" i="17"/>
  <c r="F261" i="15"/>
  <c r="F262" i="15"/>
  <c r="F263" i="15"/>
  <c r="F264" i="15"/>
  <c r="F265" i="15"/>
  <c r="H266" i="17"/>
  <c r="H267" i="17"/>
  <c r="H268" i="17"/>
  <c r="H270" i="17"/>
  <c r="H271" i="17"/>
  <c r="H272" i="17"/>
  <c r="H274" i="17"/>
  <c r="H275" i="17"/>
  <c r="H278" i="17"/>
  <c r="H279" i="17"/>
  <c r="H280" i="17"/>
  <c r="F285" i="15"/>
  <c r="J285" i="15" s="1"/>
  <c r="H282" i="17" s="1"/>
  <c r="F286" i="15"/>
  <c r="H284" i="17"/>
  <c r="H285" i="17"/>
  <c r="H286" i="17"/>
  <c r="H288" i="17"/>
  <c r="F292" i="15"/>
  <c r="J292" i="15" s="1"/>
  <c r="H289" i="17" s="1"/>
  <c r="H291" i="17"/>
  <c r="H293" i="17"/>
  <c r="H294" i="17"/>
  <c r="H295" i="17"/>
  <c r="H297" i="17"/>
  <c r="H298" i="17"/>
  <c r="H299" i="17"/>
  <c r="H301" i="17"/>
  <c r="H302" i="17"/>
  <c r="H303" i="17"/>
  <c r="H305" i="17"/>
  <c r="H306" i="17"/>
  <c r="F313" i="15"/>
  <c r="H310" i="17"/>
  <c r="H311" i="17"/>
  <c r="H312" i="17"/>
  <c r="H314" i="17"/>
  <c r="H315" i="17"/>
  <c r="H316" i="17"/>
  <c r="F321" i="15"/>
  <c r="F323" i="15"/>
  <c r="F324" i="15"/>
  <c r="H321" i="17"/>
  <c r="H322" i="17"/>
  <c r="H323" i="17"/>
  <c r="H325" i="17"/>
  <c r="H326" i="17"/>
  <c r="H327" i="17"/>
  <c r="F333" i="15"/>
  <c r="F334" i="15"/>
  <c r="H332" i="17"/>
  <c r="H333" i="17"/>
  <c r="H334" i="17"/>
  <c r="H337" i="17"/>
  <c r="H338" i="17"/>
  <c r="H339" i="17"/>
  <c r="H340" i="17"/>
  <c r="H341" i="17"/>
  <c r="H342" i="17"/>
  <c r="H343" i="17"/>
  <c r="H344" i="17"/>
  <c r="H345" i="17"/>
  <c r="H346" i="17"/>
  <c r="F353" i="15"/>
  <c r="F354" i="15"/>
  <c r="F355" i="15"/>
  <c r="J355" i="15" s="1"/>
  <c r="H350" i="17" s="1"/>
  <c r="H351" i="17"/>
  <c r="F358" i="15"/>
  <c r="H354" i="17"/>
  <c r="H355" i="17"/>
  <c r="H357" i="17"/>
  <c r="F363" i="15"/>
  <c r="F364" i="15"/>
  <c r="H360" i="17"/>
  <c r="H362" i="17"/>
  <c r="H363" i="17"/>
  <c r="F370" i="15"/>
  <c r="F371" i="15"/>
  <c r="F372" i="15"/>
  <c r="F373" i="15"/>
  <c r="F374" i="15"/>
  <c r="F375" i="15"/>
  <c r="F377" i="15"/>
  <c r="F378" i="15"/>
  <c r="H374" i="17"/>
  <c r="H375" i="17"/>
  <c r="H376" i="17"/>
  <c r="H378" i="17"/>
  <c r="H379" i="17"/>
  <c r="F385" i="15"/>
  <c r="H382" i="17"/>
  <c r="H383" i="17"/>
  <c r="H384" i="17"/>
  <c r="H387" i="17"/>
  <c r="H388" i="17"/>
  <c r="H390" i="17"/>
  <c r="H391" i="17"/>
  <c r="H392" i="17"/>
  <c r="H394" i="17"/>
  <c r="H395" i="17"/>
  <c r="H396" i="17"/>
  <c r="F402" i="15"/>
  <c r="H400" i="17"/>
  <c r="H401" i="17"/>
  <c r="H403" i="17"/>
  <c r="H404" i="17"/>
  <c r="H405" i="17"/>
  <c r="F411" i="15"/>
  <c r="H407" i="17"/>
  <c r="H408" i="17"/>
  <c r="H409" i="17"/>
  <c r="H411" i="17"/>
  <c r="H413" i="17"/>
  <c r="H415" i="17"/>
  <c r="H416" i="17"/>
  <c r="H417" i="17"/>
  <c r="H419" i="17"/>
  <c r="H420" i="17"/>
  <c r="H421" i="17"/>
  <c r="F428" i="15"/>
  <c r="J428" i="15" s="1"/>
  <c r="H423" i="17" s="1"/>
  <c r="H424" i="17"/>
  <c r="H426" i="17"/>
  <c r="H428" i="17"/>
  <c r="H429" i="17"/>
  <c r="H430" i="17"/>
  <c r="F436" i="15"/>
  <c r="H432" i="17"/>
  <c r="H433" i="17"/>
  <c r="H434" i="17"/>
  <c r="H436" i="17"/>
  <c r="H437" i="17"/>
  <c r="H440" i="17"/>
  <c r="H441" i="17"/>
  <c r="H442" i="17"/>
  <c r="H444" i="17"/>
  <c r="H445" i="17"/>
  <c r="H446" i="17"/>
  <c r="F453" i="15"/>
  <c r="H449" i="17"/>
  <c r="H450" i="17"/>
  <c r="H452" i="17"/>
  <c r="H453" i="17"/>
  <c r="H454" i="17"/>
  <c r="H455" i="17"/>
  <c r="F461" i="15"/>
  <c r="H458" i="17"/>
  <c r="H459" i="17"/>
  <c r="H460" i="17"/>
  <c r="H462" i="17"/>
  <c r="F468" i="15"/>
  <c r="J468" i="15" s="1"/>
  <c r="H463" i="17" s="1"/>
  <c r="H464" i="17"/>
  <c r="H467" i="17"/>
  <c r="H468" i="17"/>
  <c r="H469" i="17"/>
  <c r="H471" i="17"/>
  <c r="H472" i="17"/>
  <c r="H473" i="17"/>
  <c r="F480" i="15"/>
  <c r="H476" i="17"/>
  <c r="H477" i="17"/>
  <c r="H478" i="17"/>
  <c r="H480" i="17"/>
  <c r="H481" i="17"/>
  <c r="F487" i="15"/>
  <c r="H484" i="17"/>
  <c r="H485" i="17"/>
  <c r="H486" i="17"/>
  <c r="H488" i="17"/>
  <c r="H489" i="17"/>
  <c r="H490" i="17"/>
  <c r="H492" i="17"/>
  <c r="H493" i="17"/>
  <c r="H494" i="17"/>
  <c r="H496" i="17"/>
  <c r="H497" i="17"/>
  <c r="H498" i="17"/>
  <c r="H501" i="17"/>
  <c r="H502" i="17"/>
  <c r="H503" i="17"/>
  <c r="H511" i="17"/>
  <c r="H512" i="17"/>
  <c r="H513" i="17"/>
  <c r="H514" i="17"/>
  <c r="H515" i="17"/>
  <c r="H516" i="17"/>
  <c r="H517" i="17"/>
  <c r="H518" i="17"/>
  <c r="F533" i="15"/>
  <c r="H520" i="17"/>
  <c r="H521" i="17"/>
  <c r="H524" i="17"/>
  <c r="H525" i="17"/>
  <c r="H526" i="17"/>
  <c r="F545" i="15"/>
  <c r="F546" i="15"/>
  <c r="F547" i="15"/>
  <c r="F559" i="15"/>
  <c r="F560" i="15"/>
  <c r="F561" i="15"/>
  <c r="H548" i="17"/>
  <c r="H549" i="17"/>
  <c r="H550" i="17"/>
  <c r="H552" i="17"/>
  <c r="H553" i="17"/>
  <c r="H554" i="17"/>
  <c r="H556" i="17"/>
  <c r="H557" i="17"/>
  <c r="F573" i="15"/>
  <c r="F574" i="15"/>
  <c r="F575" i="15"/>
  <c r="F576" i="15"/>
  <c r="F579" i="15"/>
  <c r="F584" i="15"/>
  <c r="F587" i="15"/>
  <c r="F588" i="15"/>
  <c r="F589" i="15"/>
  <c r="F590" i="15"/>
  <c r="F591" i="15"/>
  <c r="F592" i="15"/>
  <c r="F593" i="15"/>
  <c r="F594" i="15"/>
  <c r="F595" i="15"/>
  <c r="F596" i="15"/>
  <c r="F597" i="15"/>
  <c r="F598" i="15"/>
  <c r="F599" i="15"/>
  <c r="F600" i="15"/>
  <c r="F601" i="15"/>
  <c r="F602" i="15"/>
  <c r="F603" i="15"/>
  <c r="F604" i="15"/>
  <c r="F605" i="15"/>
  <c r="F606" i="15"/>
  <c r="H596" i="17"/>
  <c r="H597" i="17"/>
  <c r="H599" i="17"/>
  <c r="H600" i="17"/>
  <c r="H601" i="17"/>
  <c r="H603" i="17"/>
  <c r="H604" i="17"/>
  <c r="H605" i="17"/>
  <c r="H608" i="17"/>
  <c r="H609" i="17"/>
  <c r="H611" i="17"/>
  <c r="H612" i="17"/>
  <c r="H614" i="17"/>
  <c r="H615" i="17"/>
  <c r="H616" i="17"/>
  <c r="H618" i="17"/>
  <c r="H620" i="17"/>
  <c r="H622" i="17"/>
  <c r="H623" i="17"/>
  <c r="H624" i="17"/>
  <c r="H626" i="17"/>
  <c r="H627" i="17"/>
  <c r="H630" i="17"/>
  <c r="H631" i="17"/>
  <c r="H634" i="17"/>
  <c r="H635" i="17"/>
  <c r="H636" i="17"/>
  <c r="H638" i="17"/>
  <c r="H639" i="17"/>
  <c r="H640" i="17"/>
  <c r="H642" i="17"/>
  <c r="H643" i="17"/>
  <c r="H646" i="17"/>
  <c r="H647" i="17"/>
  <c r="H649" i="17"/>
  <c r="H650" i="17"/>
  <c r="H651" i="17"/>
  <c r="H652" i="17"/>
  <c r="H653" i="17"/>
  <c r="H654" i="17"/>
  <c r="H655" i="17"/>
  <c r="H657" i="17"/>
  <c r="H658" i="17"/>
  <c r="H659" i="17"/>
  <c r="H661" i="17"/>
  <c r="H664" i="17"/>
  <c r="H665" i="17"/>
  <c r="H666" i="17"/>
  <c r="H669" i="17"/>
  <c r="H670" i="17"/>
  <c r="H672" i="17"/>
  <c r="H673" i="17"/>
  <c r="H674" i="17"/>
  <c r="H676" i="17"/>
  <c r="H677" i="17"/>
  <c r="H678" i="17"/>
  <c r="H681" i="17"/>
  <c r="H683" i="17"/>
  <c r="H684" i="17"/>
  <c r="H685" i="17"/>
  <c r="H687" i="17"/>
  <c r="H688" i="17"/>
  <c r="H689" i="17"/>
  <c r="H691" i="17"/>
  <c r="H693" i="17"/>
  <c r="H695" i="17"/>
  <c r="H698" i="17"/>
  <c r="H699" i="17"/>
  <c r="H700" i="17"/>
  <c r="H702" i="17"/>
  <c r="H703" i="17"/>
  <c r="H706" i="17"/>
  <c r="H707" i="17"/>
  <c r="H708" i="17"/>
  <c r="H710" i="17"/>
  <c r="H711" i="17"/>
  <c r="H712" i="17"/>
  <c r="H714" i="17"/>
  <c r="H715" i="17"/>
  <c r="H717" i="17"/>
  <c r="H718" i="17"/>
  <c r="H719" i="17"/>
  <c r="H720" i="17"/>
  <c r="H721" i="17"/>
  <c r="H722" i="17"/>
  <c r="H723" i="17"/>
  <c r="H724" i="17"/>
  <c r="H725" i="17"/>
  <c r="H726" i="17"/>
  <c r="H727" i="17"/>
  <c r="H729" i="17"/>
  <c r="H732" i="17"/>
  <c r="H733" i="17"/>
  <c r="H734" i="17"/>
  <c r="H736" i="17"/>
  <c r="H737" i="17"/>
  <c r="H738" i="17"/>
  <c r="H741" i="17"/>
  <c r="H742" i="17"/>
  <c r="H744" i="17"/>
  <c r="H745" i="17"/>
  <c r="H746" i="17"/>
  <c r="H748" i="17"/>
  <c r="H749" i="17"/>
  <c r="H751" i="17"/>
  <c r="H753" i="17"/>
  <c r="H755" i="17"/>
  <c r="H756" i="17"/>
  <c r="H757" i="17"/>
  <c r="H759" i="17"/>
  <c r="H760" i="17"/>
  <c r="H761" i="17"/>
  <c r="H763" i="17"/>
  <c r="H766" i="17"/>
  <c r="H767" i="17"/>
  <c r="H768" i="17"/>
  <c r="H770" i="17"/>
  <c r="H771" i="17"/>
  <c r="H772" i="17"/>
  <c r="H774" i="17"/>
  <c r="H775" i="17"/>
  <c r="H778" i="17"/>
  <c r="H779" i="17"/>
  <c r="H780" i="17"/>
  <c r="H782" i="17"/>
  <c r="H783" i="17"/>
  <c r="H785" i="17"/>
  <c r="H786" i="17"/>
  <c r="H787" i="17"/>
  <c r="H789" i="17"/>
  <c r="H790" i="17"/>
  <c r="H791" i="17"/>
  <c r="H792" i="17"/>
  <c r="H793" i="17"/>
  <c r="H794" i="17"/>
  <c r="H795" i="17"/>
  <c r="H797" i="17"/>
  <c r="H801" i="17"/>
  <c r="H802" i="17"/>
  <c r="H804" i="17"/>
  <c r="H805" i="17"/>
  <c r="H806" i="17"/>
  <c r="H808" i="17"/>
  <c r="H809" i="17"/>
  <c r="H810" i="17"/>
  <c r="H813" i="17"/>
  <c r="H814" i="17"/>
  <c r="H816" i="17"/>
  <c r="H817" i="17"/>
  <c r="H819" i="17"/>
  <c r="H820" i="17"/>
  <c r="H821" i="17"/>
  <c r="H823" i="17"/>
  <c r="H825" i="17"/>
  <c r="H827" i="17"/>
  <c r="H828" i="17"/>
  <c r="H829" i="17"/>
  <c r="H831" i="17"/>
  <c r="F870" i="15"/>
  <c r="H834" i="17"/>
  <c r="H835" i="17"/>
  <c r="H836" i="17"/>
  <c r="H838" i="17"/>
  <c r="H839" i="17"/>
  <c r="F878" i="15"/>
  <c r="H843" i="17"/>
  <c r="H844" i="17"/>
  <c r="H845" i="17"/>
  <c r="H847" i="17"/>
  <c r="H848" i="17"/>
  <c r="H849" i="17"/>
  <c r="F888" i="15"/>
  <c r="F889" i="15"/>
  <c r="H853" i="17"/>
  <c r="H856" i="17"/>
  <c r="H857" i="17"/>
  <c r="H858" i="17"/>
  <c r="H860" i="17"/>
  <c r="H861" i="17"/>
  <c r="H862" i="17"/>
  <c r="H864" i="17"/>
  <c r="H865" i="17"/>
  <c r="F904" i="15"/>
  <c r="F905" i="15"/>
  <c r="H869" i="17"/>
  <c r="H870" i="17"/>
  <c r="H872" i="17"/>
  <c r="H873" i="17"/>
  <c r="H874" i="17"/>
  <c r="H876" i="17"/>
  <c r="H877" i="17"/>
  <c r="H878" i="17"/>
  <c r="H881" i="17"/>
  <c r="H882" i="17"/>
  <c r="F920" i="15"/>
  <c r="H884" i="17"/>
  <c r="H885" i="17"/>
  <c r="H886" i="17"/>
  <c r="H888" i="17"/>
  <c r="H889" i="17"/>
  <c r="H890" i="17"/>
  <c r="H892" i="17"/>
  <c r="H894" i="17"/>
  <c r="H896" i="17"/>
  <c r="H897" i="17"/>
  <c r="H898" i="17"/>
  <c r="H900" i="17"/>
  <c r="H901" i="17"/>
  <c r="H902" i="17"/>
  <c r="H904" i="17"/>
  <c r="H907" i="17"/>
  <c r="H909" i="17"/>
  <c r="H910" i="17"/>
  <c r="H911" i="17"/>
  <c r="H913" i="17"/>
  <c r="H914" i="17"/>
  <c r="H915" i="17"/>
  <c r="F954" i="15"/>
  <c r="H918" i="17"/>
  <c r="H920" i="17"/>
  <c r="H922" i="17"/>
  <c r="H923" i="17"/>
  <c r="F961" i="15"/>
  <c r="H925" i="17"/>
  <c r="H927" i="17"/>
  <c r="H928" i="17"/>
  <c r="H929" i="17"/>
  <c r="F968" i="15"/>
  <c r="F969" i="15"/>
  <c r="F970" i="15"/>
  <c r="F971" i="15"/>
  <c r="F973" i="15"/>
  <c r="J973" i="15" s="1"/>
  <c r="H935" i="17" s="1"/>
  <c r="H937" i="17"/>
  <c r="H938" i="17"/>
  <c r="H940" i="17"/>
  <c r="H941" i="17"/>
  <c r="H942" i="17"/>
  <c r="H944" i="17"/>
  <c r="H945" i="17"/>
  <c r="H946" i="17"/>
  <c r="H948" i="17"/>
  <c r="H951" i="17"/>
  <c r="H952" i="17"/>
  <c r="H954" i="17"/>
  <c r="H955" i="17"/>
  <c r="H956" i="17"/>
  <c r="H958" i="17"/>
  <c r="H959" i="17"/>
  <c r="H960" i="17"/>
  <c r="H962" i="17"/>
  <c r="F1002" i="15"/>
  <c r="J1002" i="15" s="1"/>
  <c r="H963" i="17" s="1"/>
  <c r="F1003" i="15"/>
  <c r="F1004" i="15"/>
  <c r="H966" i="17"/>
  <c r="H968" i="17"/>
  <c r="H969" i="17"/>
  <c r="H970" i="17"/>
  <c r="H972" i="17"/>
  <c r="F1013" i="15"/>
  <c r="F1014" i="15"/>
  <c r="F1015" i="15"/>
  <c r="F1017" i="15"/>
  <c r="F1018" i="15"/>
  <c r="F1019" i="15"/>
  <c r="F1020" i="15"/>
  <c r="F1022" i="15"/>
  <c r="F1023" i="15"/>
  <c r="J1023" i="15" s="1"/>
  <c r="H982" i="17" s="1"/>
  <c r="H983" i="17"/>
  <c r="H984" i="17"/>
  <c r="H986" i="17"/>
  <c r="F1049" i="15"/>
  <c r="F1050" i="15"/>
  <c r="F1051" i="15"/>
  <c r="F1052" i="15"/>
  <c r="J1052" i="15" s="1"/>
  <c r="H990" i="17" s="1"/>
  <c r="H992" i="17"/>
  <c r="H993" i="17"/>
  <c r="H994" i="17"/>
  <c r="F1057" i="15"/>
  <c r="F1059" i="15"/>
  <c r="J1059" i="15" s="1"/>
  <c r="H997" i="17" s="1"/>
  <c r="H998" i="17"/>
  <c r="H999" i="17"/>
  <c r="H1000" i="17"/>
  <c r="H1001" i="17"/>
  <c r="H1004" i="17"/>
  <c r="H1005" i="17"/>
  <c r="H1006" i="17"/>
  <c r="H1008" i="17"/>
  <c r="H1010" i="17"/>
  <c r="F1073" i="15"/>
  <c r="H1012" i="17"/>
  <c r="F1075" i="15"/>
  <c r="H1014" i="17"/>
  <c r="F1077" i="15"/>
  <c r="J1077" i="15" s="1"/>
  <c r="H1015" i="17" s="1"/>
  <c r="H1017" i="17"/>
  <c r="H1018" i="17"/>
  <c r="H1019" i="17"/>
  <c r="F1083" i="15"/>
  <c r="F1084" i="15"/>
  <c r="F1085" i="15"/>
  <c r="F1087" i="15"/>
  <c r="F1088" i="15"/>
  <c r="J1088" i="15" s="1"/>
  <c r="H1025" i="17" s="1"/>
  <c r="F1089" i="15"/>
  <c r="F1090" i="15"/>
  <c r="F1091" i="15"/>
  <c r="F1092" i="15"/>
  <c r="F1093" i="15"/>
  <c r="F1095" i="15"/>
  <c r="F1096" i="15"/>
  <c r="F1097" i="15"/>
  <c r="F1098" i="15"/>
  <c r="F1099" i="15"/>
  <c r="F1100" i="15"/>
  <c r="F1101" i="15"/>
  <c r="F1102" i="15"/>
  <c r="F1103" i="15"/>
  <c r="F1104" i="15"/>
  <c r="F1105" i="15"/>
  <c r="H1045" i="17"/>
  <c r="H1046" i="17"/>
  <c r="H1047" i="17"/>
  <c r="H1049" i="17"/>
  <c r="H1050" i="17"/>
  <c r="H1051" i="17"/>
  <c r="H1053" i="17"/>
  <c r="H1054" i="17"/>
  <c r="H1057" i="17"/>
  <c r="H1058" i="17"/>
  <c r="H1059" i="17"/>
  <c r="J1125" i="15"/>
  <c r="H1062" i="17" s="1"/>
  <c r="J1126" i="15"/>
  <c r="H1063" i="17" s="1"/>
  <c r="J1127" i="15"/>
  <c r="H1064" i="17" s="1"/>
  <c r="J1128" i="15"/>
  <c r="H1065" i="17" s="1"/>
  <c r="J1129" i="15"/>
  <c r="H1066" i="17" s="1"/>
  <c r="J1130" i="15"/>
  <c r="H1067" i="17" s="1"/>
  <c r="J1132" i="15"/>
  <c r="H1069" i="17" s="1"/>
  <c r="J1133" i="15"/>
  <c r="H1070" i="17" s="1"/>
  <c r="J1134" i="15"/>
  <c r="H1071" i="17" s="1"/>
  <c r="J1135" i="15"/>
  <c r="H1072" i="17" s="1"/>
  <c r="J1136" i="15"/>
  <c r="H1073" i="17" s="1"/>
  <c r="J1137" i="15"/>
  <c r="H1074" i="17" s="1"/>
  <c r="J1138" i="15"/>
  <c r="H1075" i="17" s="1"/>
  <c r="J1139" i="15"/>
  <c r="H1076" i="17" s="1"/>
  <c r="F1143" i="15"/>
  <c r="F1144" i="15"/>
  <c r="F1145" i="15"/>
  <c r="F1146" i="15"/>
  <c r="F1147" i="15"/>
  <c r="F1148" i="15"/>
  <c r="F1149" i="15"/>
  <c r="F1150" i="15"/>
  <c r="F1151" i="15"/>
  <c r="F1152" i="15"/>
  <c r="F1153" i="15"/>
  <c r="F1154" i="15"/>
  <c r="F1155" i="15"/>
  <c r="F1156" i="15"/>
  <c r="F1157" i="15"/>
  <c r="F1158" i="15"/>
  <c r="F1159" i="15"/>
  <c r="F1160" i="15"/>
  <c r="F1161" i="15"/>
  <c r="F1162" i="15"/>
  <c r="F1163" i="15"/>
  <c r="F1164" i="15"/>
  <c r="F1165" i="15"/>
  <c r="F1166" i="15"/>
  <c r="F1167" i="15"/>
  <c r="F1168" i="15"/>
  <c r="F1170" i="15"/>
  <c r="F1171" i="15"/>
  <c r="F1172" i="15"/>
  <c r="F1173" i="15"/>
  <c r="F1174" i="15"/>
  <c r="F1175" i="15"/>
  <c r="F1176" i="15"/>
  <c r="F1178" i="15"/>
  <c r="F1180" i="15"/>
  <c r="F1181" i="15"/>
  <c r="F1182" i="15"/>
  <c r="F1183" i="15"/>
  <c r="F1184" i="15"/>
  <c r="F1185" i="15"/>
  <c r="F1186" i="15"/>
  <c r="F1187" i="15"/>
  <c r="F1188" i="15"/>
  <c r="F1189" i="15"/>
  <c r="F1190" i="15"/>
  <c r="F1191" i="15"/>
  <c r="F1192" i="15"/>
  <c r="F1193" i="15"/>
  <c r="F1194" i="15"/>
  <c r="F1195" i="15"/>
  <c r="F1196" i="15"/>
  <c r="F1197" i="15"/>
  <c r="F1198" i="15"/>
  <c r="F1199" i="15"/>
  <c r="H1137" i="17"/>
  <c r="H1138" i="17"/>
  <c r="H1139" i="17"/>
  <c r="H1141" i="17"/>
  <c r="H1142" i="17"/>
  <c r="H1143" i="17"/>
  <c r="H1145" i="17"/>
  <c r="H1146" i="17"/>
  <c r="F1210" i="15"/>
  <c r="F1211" i="15"/>
  <c r="F1212" i="15"/>
  <c r="F1213" i="15"/>
  <c r="F1214" i="15"/>
  <c r="F1215" i="15"/>
  <c r="F1216" i="15"/>
  <c r="F1217" i="15"/>
  <c r="H1156" i="17"/>
  <c r="H1159" i="17"/>
  <c r="H1160" i="17"/>
  <c r="H1162" i="17"/>
  <c r="H1163" i="17"/>
  <c r="H1164" i="17"/>
  <c r="H1166" i="17"/>
  <c r="H1167" i="17"/>
  <c r="H1168" i="17"/>
  <c r="H1171" i="17"/>
  <c r="F1236" i="15"/>
  <c r="H1173" i="17"/>
  <c r="H1175" i="17"/>
  <c r="H1176" i="17"/>
  <c r="H1177" i="17"/>
  <c r="F1243" i="15"/>
  <c r="H1180" i="17"/>
  <c r="H1181" i="17"/>
  <c r="H1182" i="17"/>
  <c r="H1185" i="17"/>
  <c r="F1250" i="15"/>
  <c r="H1188" i="17"/>
  <c r="H1189" i="17"/>
  <c r="H1190" i="17"/>
  <c r="H1191" i="17"/>
  <c r="H1194" i="17"/>
  <c r="H1196" i="17"/>
  <c r="H1197" i="17"/>
  <c r="H1198" i="17"/>
  <c r="H1199" i="17"/>
  <c r="H1201" i="17"/>
  <c r="H1202" i="17"/>
  <c r="H1203" i="17"/>
  <c r="F1268" i="15"/>
  <c r="F1269" i="15"/>
  <c r="F1270" i="15"/>
  <c r="F1271" i="15"/>
  <c r="F1272" i="15"/>
  <c r="F1273" i="15"/>
  <c r="F1274" i="15"/>
  <c r="F1275" i="15"/>
  <c r="F1276" i="15"/>
  <c r="F1277" i="15"/>
  <c r="F1278" i="15"/>
  <c r="F1279" i="15"/>
  <c r="F1280" i="15"/>
  <c r="F1281" i="15"/>
  <c r="F1282" i="15"/>
  <c r="F1283" i="15"/>
  <c r="F1284" i="15"/>
  <c r="F1285" i="15"/>
  <c r="F1286" i="15"/>
  <c r="F1287" i="15"/>
  <c r="F1288" i="15"/>
  <c r="F1289" i="15"/>
  <c r="F1290" i="15"/>
  <c r="F1291" i="15"/>
  <c r="H1230" i="17"/>
  <c r="H1231" i="17"/>
  <c r="H1232" i="17"/>
  <c r="H1234" i="17"/>
  <c r="H1235" i="17"/>
  <c r="H1236" i="17"/>
  <c r="H1239" i="17"/>
  <c r="H1240" i="17"/>
  <c r="H1241" i="17"/>
  <c r="H1243" i="17"/>
  <c r="H1244" i="17"/>
  <c r="H1245" i="17"/>
  <c r="F1311" i="15"/>
  <c r="H1249" i="17"/>
  <c r="H1250" i="17"/>
  <c r="H1251" i="17"/>
  <c r="H1253" i="17"/>
  <c r="H1254" i="17"/>
  <c r="H1255" i="17"/>
  <c r="H1258" i="17"/>
  <c r="H1259" i="17"/>
  <c r="H1260" i="17"/>
  <c r="H1262" i="17"/>
  <c r="H1263" i="17"/>
  <c r="H1264" i="17"/>
  <c r="F1330" i="15"/>
  <c r="F1331" i="15"/>
  <c r="F1332" i="15"/>
  <c r="F1333" i="15"/>
  <c r="F1334" i="15"/>
  <c r="F1335" i="15"/>
  <c r="F1336" i="15"/>
  <c r="H1273" i="17"/>
  <c r="H1275" i="17"/>
  <c r="H1276" i="17"/>
  <c r="H1277" i="17"/>
  <c r="F1343" i="15"/>
  <c r="H1279" i="17"/>
  <c r="H1280" i="17"/>
  <c r="H1281" i="17"/>
  <c r="H1283" i="17"/>
  <c r="H1284" i="17"/>
  <c r="H1286" i="17"/>
  <c r="H1289" i="17"/>
  <c r="H1290" i="17"/>
  <c r="H1292" i="17"/>
  <c r="H1293" i="17"/>
  <c r="H1295" i="17"/>
  <c r="H1297" i="17"/>
  <c r="H1298" i="17"/>
  <c r="H1299" i="17"/>
  <c r="H1302" i="17"/>
  <c r="H1304" i="17"/>
  <c r="H1306" i="17"/>
  <c r="H1307" i="17"/>
  <c r="H1308" i="17"/>
  <c r="H1310" i="17"/>
  <c r="H1311" i="17"/>
  <c r="F1377" i="15"/>
  <c r="F1378" i="15"/>
  <c r="H1315" i="17"/>
  <c r="H1317" i="17"/>
  <c r="F1383" i="15"/>
  <c r="H1319" i="17"/>
  <c r="H1320" i="17"/>
  <c r="H1321" i="17"/>
  <c r="F1388" i="15"/>
  <c r="F1389" i="15"/>
  <c r="F1393" i="15"/>
  <c r="F1394" i="15"/>
  <c r="F1395" i="15"/>
  <c r="F5" i="15"/>
  <c r="I5" i="15"/>
  <c r="I6" i="15"/>
  <c r="I8" i="15"/>
  <c r="I9" i="15"/>
  <c r="I10" i="15"/>
  <c r="I12" i="15"/>
  <c r="I13" i="15"/>
  <c r="I14" i="15"/>
  <c r="I15" i="15"/>
  <c r="I16" i="15"/>
  <c r="I18" i="15"/>
  <c r="I19" i="15"/>
  <c r="I20" i="15"/>
  <c r="I21" i="15"/>
  <c r="I22" i="15"/>
  <c r="I23" i="15"/>
  <c r="I24" i="15"/>
  <c r="I25" i="15"/>
  <c r="I26" i="15"/>
  <c r="I27" i="15"/>
  <c r="I28" i="15"/>
  <c r="I29" i="15"/>
  <c r="I30" i="15"/>
  <c r="I31" i="15"/>
  <c r="J31" i="15" s="1"/>
  <c r="H30" i="17" s="1"/>
  <c r="I32" i="15"/>
  <c r="I33" i="15"/>
  <c r="I34" i="15"/>
  <c r="I36" i="15"/>
  <c r="I37" i="15"/>
  <c r="I38" i="15"/>
  <c r="I39" i="15"/>
  <c r="I40" i="15"/>
  <c r="I41" i="15"/>
  <c r="I42" i="15"/>
  <c r="I43" i="15"/>
  <c r="J43" i="15" s="1"/>
  <c r="H42" i="17" s="1"/>
  <c r="I44" i="15"/>
  <c r="I45" i="15"/>
  <c r="J45" i="15" s="1"/>
  <c r="H44" i="17" s="1"/>
  <c r="I46" i="15"/>
  <c r="I47" i="15"/>
  <c r="I48" i="15"/>
  <c r="I49" i="15"/>
  <c r="I50" i="15"/>
  <c r="I51" i="15"/>
  <c r="I52" i="15"/>
  <c r="I54" i="15"/>
  <c r="J54" i="15" s="1"/>
  <c r="H53" i="17" s="1"/>
  <c r="I55" i="15"/>
  <c r="I56" i="15"/>
  <c r="I57" i="15"/>
  <c r="I58" i="15"/>
  <c r="I59" i="15"/>
  <c r="I60" i="15"/>
  <c r="I61" i="15"/>
  <c r="I62" i="15"/>
  <c r="I63" i="15"/>
  <c r="J63" i="15" s="1"/>
  <c r="H62" i="17" s="1"/>
  <c r="I64" i="15"/>
  <c r="I65" i="15"/>
  <c r="I66" i="15"/>
  <c r="I67" i="15"/>
  <c r="I68" i="15"/>
  <c r="I69" i="15"/>
  <c r="I70" i="15"/>
  <c r="I76" i="15"/>
  <c r="I77" i="15"/>
  <c r="J77" i="15" s="1"/>
  <c r="H76" i="17" s="1"/>
  <c r="I85" i="15"/>
  <c r="I104" i="15"/>
  <c r="J104" i="15" s="1"/>
  <c r="H103" i="17" s="1"/>
  <c r="I105" i="15"/>
  <c r="I106" i="15"/>
  <c r="I123" i="15"/>
  <c r="I129" i="15"/>
  <c r="J129" i="15" s="1"/>
  <c r="H128" i="17" s="1"/>
  <c r="I130" i="15"/>
  <c r="J130" i="15" s="1"/>
  <c r="H129" i="17" s="1"/>
  <c r="I136" i="15"/>
  <c r="I142" i="15"/>
  <c r="I149" i="15"/>
  <c r="J149" i="15" s="1"/>
  <c r="H148" i="17" s="1"/>
  <c r="I151" i="15"/>
  <c r="I152" i="15"/>
  <c r="I153" i="15"/>
  <c r="J153" i="15" s="1"/>
  <c r="H152" i="17" s="1"/>
  <c r="I163" i="15"/>
  <c r="I170" i="15"/>
  <c r="I172" i="15"/>
  <c r="I173" i="15"/>
  <c r="I191" i="15"/>
  <c r="I192" i="15"/>
  <c r="I226" i="15"/>
  <c r="I233" i="15"/>
  <c r="I240" i="15"/>
  <c r="J240" i="15" s="1"/>
  <c r="H238" i="17" s="1"/>
  <c r="I244" i="15"/>
  <c r="I245" i="15"/>
  <c r="I246" i="15"/>
  <c r="I255" i="15"/>
  <c r="I261" i="15"/>
  <c r="I262" i="15"/>
  <c r="I263" i="15"/>
  <c r="I264" i="15"/>
  <c r="I265" i="15"/>
  <c r="I284" i="15"/>
  <c r="J284" i="15" s="1"/>
  <c r="H281" i="17" s="1"/>
  <c r="I286" i="15"/>
  <c r="I313" i="15"/>
  <c r="I321" i="15"/>
  <c r="I323" i="15"/>
  <c r="I324" i="15"/>
  <c r="I353" i="15"/>
  <c r="I354" i="15"/>
  <c r="I358" i="15"/>
  <c r="I363" i="15"/>
  <c r="I364" i="15"/>
  <c r="I370" i="15"/>
  <c r="I371" i="15"/>
  <c r="I372" i="15"/>
  <c r="I373" i="15"/>
  <c r="I374" i="15"/>
  <c r="I375" i="15"/>
  <c r="I376" i="15"/>
  <c r="J376" i="15" s="1"/>
  <c r="H371" i="17" s="1"/>
  <c r="I377" i="15"/>
  <c r="I378" i="15"/>
  <c r="I402" i="15"/>
  <c r="I453" i="15"/>
  <c r="I461" i="15"/>
  <c r="I480" i="15"/>
  <c r="J504" i="15"/>
  <c r="H499" i="17" s="1"/>
  <c r="I521" i="15"/>
  <c r="J521" i="15" s="1"/>
  <c r="H507" i="17" s="1"/>
  <c r="I533" i="15"/>
  <c r="I574" i="15"/>
  <c r="I575" i="15"/>
  <c r="I579" i="15"/>
  <c r="I584" i="15"/>
  <c r="I587" i="15"/>
  <c r="I591" i="15"/>
  <c r="I597" i="15"/>
  <c r="I598" i="15"/>
  <c r="I602" i="15"/>
  <c r="I603" i="15"/>
  <c r="I606" i="15"/>
  <c r="I616" i="15"/>
  <c r="J616" i="15" s="1"/>
  <c r="H592" i="17" s="1"/>
  <c r="I870" i="15"/>
  <c r="I878" i="15"/>
  <c r="I888" i="15"/>
  <c r="I905" i="15"/>
  <c r="I920" i="15"/>
  <c r="I954" i="15"/>
  <c r="I961" i="15"/>
  <c r="I968" i="15"/>
  <c r="I970" i="15"/>
  <c r="I988" i="15"/>
  <c r="J988" i="15" s="1"/>
  <c r="H949" i="17" s="1"/>
  <c r="I1004" i="15"/>
  <c r="I1013" i="15"/>
  <c r="I1014" i="15"/>
  <c r="I1015" i="15"/>
  <c r="I1017" i="15"/>
  <c r="I1018" i="15"/>
  <c r="I1019" i="15"/>
  <c r="I1020" i="15"/>
  <c r="I1022" i="15"/>
  <c r="I1049" i="15"/>
  <c r="I1050" i="15"/>
  <c r="I1051" i="15"/>
  <c r="I1057" i="15"/>
  <c r="I1073" i="15"/>
  <c r="I1075" i="15"/>
  <c r="I1083" i="15"/>
  <c r="I1084" i="15"/>
  <c r="I1085" i="15"/>
  <c r="I1087" i="15"/>
  <c r="I1089" i="15"/>
  <c r="I1090" i="15"/>
  <c r="I1091" i="15"/>
  <c r="I1092" i="15"/>
  <c r="I1093" i="15"/>
  <c r="I1094" i="15"/>
  <c r="J1094" i="15" s="1"/>
  <c r="H1031" i="17" s="1"/>
  <c r="I1095" i="15"/>
  <c r="I1096" i="15"/>
  <c r="I1097" i="15"/>
  <c r="I1098" i="15"/>
  <c r="I1099" i="15"/>
  <c r="I1100" i="15"/>
  <c r="I1101" i="15"/>
  <c r="I1102" i="15"/>
  <c r="I1103" i="15"/>
  <c r="I1104" i="15"/>
  <c r="I1125" i="15"/>
  <c r="I1126" i="15"/>
  <c r="I1127" i="15"/>
  <c r="I1128" i="15"/>
  <c r="I1129" i="15"/>
  <c r="I1130" i="15"/>
  <c r="I1131" i="15"/>
  <c r="I1132" i="15"/>
  <c r="I1133" i="15"/>
  <c r="I1134" i="15"/>
  <c r="I1135" i="15"/>
  <c r="I1136" i="15"/>
  <c r="I1137" i="15"/>
  <c r="I1138" i="15"/>
  <c r="I1139" i="15"/>
  <c r="I1140" i="15"/>
  <c r="I1141" i="15"/>
  <c r="I1142" i="15"/>
  <c r="I1144" i="15"/>
  <c r="I1145" i="15"/>
  <c r="I1146" i="15"/>
  <c r="I1147" i="15"/>
  <c r="I1148" i="15"/>
  <c r="I1149" i="15"/>
  <c r="I1150" i="15"/>
  <c r="I1151" i="15"/>
  <c r="I1152" i="15"/>
  <c r="I1153" i="15"/>
  <c r="I1154" i="15"/>
  <c r="I1155" i="15"/>
  <c r="I1156" i="15"/>
  <c r="I1157" i="15"/>
  <c r="I1158" i="15"/>
  <c r="I1159" i="15"/>
  <c r="I1160" i="15"/>
  <c r="I1161" i="15"/>
  <c r="I1162" i="15"/>
  <c r="I1163" i="15"/>
  <c r="I1164" i="15"/>
  <c r="I1165" i="15"/>
  <c r="I1166" i="15"/>
  <c r="I1167" i="15"/>
  <c r="I1168" i="15"/>
  <c r="I1170" i="15"/>
  <c r="I1171" i="15"/>
  <c r="I1172" i="15"/>
  <c r="I1173" i="15"/>
  <c r="I1174" i="15"/>
  <c r="I1175" i="15"/>
  <c r="I1176" i="15"/>
  <c r="I1177" i="15"/>
  <c r="J1177" i="15" s="1"/>
  <c r="H1114" i="17" s="1"/>
  <c r="I1178" i="15"/>
  <c r="I1180" i="15"/>
  <c r="I1181" i="15"/>
  <c r="I1182" i="15"/>
  <c r="I1183" i="15"/>
  <c r="I1184" i="15"/>
  <c r="I1185" i="15"/>
  <c r="I1186" i="15"/>
  <c r="I1187" i="15"/>
  <c r="I1188" i="15"/>
  <c r="I1189" i="15"/>
  <c r="I1190" i="15"/>
  <c r="I1191" i="15"/>
  <c r="I1192" i="15"/>
  <c r="I1193" i="15"/>
  <c r="I1194" i="15"/>
  <c r="I1195" i="15"/>
  <c r="I1196" i="15"/>
  <c r="I1197" i="15"/>
  <c r="I1198" i="15"/>
  <c r="I1199" i="15"/>
  <c r="I1210" i="15"/>
  <c r="I1211" i="15"/>
  <c r="I1213" i="15"/>
  <c r="I1214" i="15"/>
  <c r="I1215" i="15"/>
  <c r="I1216" i="15"/>
  <c r="I1217" i="15"/>
  <c r="I1219" i="15"/>
  <c r="I1236" i="15"/>
  <c r="I1243" i="15"/>
  <c r="I1250" i="15"/>
  <c r="I1251" i="15"/>
  <c r="J1251" i="15" s="1"/>
  <c r="H1187" i="17" s="1"/>
  <c r="I1257" i="15"/>
  <c r="J1257" i="15" s="1"/>
  <c r="H1193" i="17" s="1"/>
  <c r="I1268" i="15"/>
  <c r="I1270" i="15"/>
  <c r="I1271" i="15"/>
  <c r="I1272" i="15"/>
  <c r="I1273" i="15"/>
  <c r="I1274" i="15"/>
  <c r="I1275" i="15"/>
  <c r="I1278" i="15"/>
  <c r="I1279" i="15"/>
  <c r="I1280" i="15"/>
  <c r="I1281" i="15"/>
  <c r="I1282" i="15"/>
  <c r="I1283" i="15"/>
  <c r="I1284" i="15"/>
  <c r="I1285" i="15"/>
  <c r="I1286" i="15"/>
  <c r="I1287" i="15"/>
  <c r="I1288" i="15"/>
  <c r="I1289" i="15"/>
  <c r="I1290" i="15"/>
  <c r="I1291" i="15"/>
  <c r="I1292" i="15"/>
  <c r="J1292" i="15" s="1"/>
  <c r="H1228" i="17" s="1"/>
  <c r="I1301" i="15"/>
  <c r="J1301" i="15" s="1"/>
  <c r="H1237" i="17" s="1"/>
  <c r="I1310" i="15"/>
  <c r="I1313" i="15"/>
  <c r="J1313" i="15" s="1"/>
  <c r="H1248" i="17" s="1"/>
  <c r="I1321" i="15"/>
  <c r="J1321" i="15" s="1"/>
  <c r="H1256" i="17" s="1"/>
  <c r="I1330" i="15"/>
  <c r="I1331" i="15"/>
  <c r="I1332" i="15"/>
  <c r="I1333" i="15"/>
  <c r="I1334" i="15"/>
  <c r="I1336" i="15"/>
  <c r="I1337" i="15"/>
  <c r="J1337" i="15" s="1"/>
  <c r="H1272" i="17" s="1"/>
  <c r="I1343" i="15"/>
  <c r="I1350" i="15"/>
  <c r="J1350" i="15" s="1"/>
  <c r="H1285" i="17" s="1"/>
  <c r="I1359" i="15"/>
  <c r="J1359" i="15" s="1"/>
  <c r="H1294" i="17" s="1"/>
  <c r="I1368" i="15"/>
  <c r="J1368" i="15" s="1"/>
  <c r="H1303" i="17" s="1"/>
  <c r="I1377" i="15"/>
  <c r="I1378" i="15"/>
  <c r="I1383" i="15"/>
  <c r="I1388" i="15"/>
  <c r="I1389" i="15"/>
  <c r="I1390" i="15"/>
  <c r="J1390" i="15" s="1"/>
  <c r="H1325" i="17" s="1"/>
  <c r="I1391" i="15"/>
  <c r="J1391" i="15" s="1"/>
  <c r="H1326" i="17" s="1"/>
  <c r="I1392" i="15"/>
  <c r="J1392" i="15" s="1"/>
  <c r="H1327" i="17" s="1"/>
  <c r="I1393" i="15"/>
  <c r="I1394" i="15"/>
  <c r="H1155" i="17" l="1"/>
  <c r="J1219" i="15"/>
  <c r="H465" i="17"/>
  <c r="H258" i="17"/>
  <c r="H1316" i="17"/>
  <c r="H1184" i="17"/>
  <c r="H824" i="17"/>
  <c r="H812" i="17"/>
  <c r="H800" i="17"/>
  <c r="H788" i="17"/>
  <c r="H776" i="17"/>
  <c r="H752" i="17"/>
  <c r="H740" i="17"/>
  <c r="H728" i="17"/>
  <c r="H716" i="17"/>
  <c r="H704" i="17"/>
  <c r="H692" i="17"/>
  <c r="H680" i="17"/>
  <c r="H668" i="17"/>
  <c r="H656" i="17"/>
  <c r="H644" i="17"/>
  <c r="H632" i="17"/>
  <c r="H619" i="17"/>
  <c r="H607" i="17"/>
  <c r="H595" i="17"/>
  <c r="H245" i="17"/>
  <c r="H184" i="17"/>
  <c r="H93" i="17"/>
  <c r="H451" i="17"/>
  <c r="H1301" i="17"/>
  <c r="H1288" i="17"/>
  <c r="H1170" i="17"/>
  <c r="H1158" i="17"/>
  <c r="H438" i="17"/>
  <c r="H79" i="17"/>
  <c r="H1200" i="17"/>
  <c r="H1274" i="17"/>
  <c r="H425" i="17"/>
  <c r="H364" i="17"/>
  <c r="H168" i="17"/>
  <c r="J1131" i="15"/>
  <c r="H1068" i="17" s="1"/>
  <c r="H1055" i="17"/>
  <c r="H1043" i="17"/>
  <c r="H1003" i="17"/>
  <c r="H919" i="17"/>
  <c r="H412" i="17"/>
  <c r="H154" i="17"/>
  <c r="H906" i="17"/>
  <c r="H893" i="17"/>
  <c r="H399" i="17"/>
  <c r="H880" i="17"/>
  <c r="H386" i="17"/>
  <c r="H276" i="17"/>
  <c r="H225" i="17"/>
  <c r="H212" i="17"/>
  <c r="H866" i="17"/>
  <c r="H854" i="17"/>
  <c r="H522" i="17"/>
  <c r="H136" i="17"/>
  <c r="H509" i="17"/>
  <c r="H347" i="17"/>
  <c r="H335" i="17"/>
  <c r="H1195" i="17"/>
  <c r="H796" i="17"/>
  <c r="H784" i="17"/>
  <c r="H126" i="17"/>
  <c r="H660" i="17"/>
  <c r="H648" i="17"/>
  <c r="H510" i="17"/>
  <c r="H336" i="17"/>
  <c r="J286" i="15"/>
  <c r="J242" i="15"/>
  <c r="H240" i="17" s="1"/>
  <c r="H1309" i="17"/>
  <c r="H1305" i="17"/>
  <c r="H1300" i="17"/>
  <c r="H1296" i="17"/>
  <c r="H1291" i="17"/>
  <c r="H1287" i="17"/>
  <c r="H1282" i="17"/>
  <c r="H1261" i="17"/>
  <c r="H1257" i="17"/>
  <c r="H1252" i="17"/>
  <c r="H1242" i="17"/>
  <c r="H1238" i="17"/>
  <c r="H1233" i="17"/>
  <c r="H1229" i="17"/>
  <c r="H1169" i="17"/>
  <c r="H1165" i="17"/>
  <c r="H1161" i="17"/>
  <c r="H1157" i="17"/>
  <c r="H1144" i="17"/>
  <c r="H1140" i="17"/>
  <c r="H1060" i="17"/>
  <c r="H1056" i="17"/>
  <c r="H1052" i="17"/>
  <c r="H1048" i="17"/>
  <c r="H1044" i="17"/>
  <c r="H971" i="17"/>
  <c r="H967" i="17"/>
  <c r="H916" i="17"/>
  <c r="H912" i="17"/>
  <c r="H908" i="17"/>
  <c r="H903" i="17"/>
  <c r="H899" i="17"/>
  <c r="H895" i="17"/>
  <c r="H891" i="17"/>
  <c r="H887" i="17"/>
  <c r="H879" i="17"/>
  <c r="H875" i="17"/>
  <c r="H871" i="17"/>
  <c r="H863" i="17"/>
  <c r="H859" i="17"/>
  <c r="H855" i="17"/>
  <c r="H846" i="17"/>
  <c r="H842" i="17"/>
  <c r="H837" i="17"/>
  <c r="H777" i="17"/>
  <c r="H773" i="17"/>
  <c r="H769" i="17"/>
  <c r="H765" i="17"/>
  <c r="H709" i="17"/>
  <c r="H705" i="17"/>
  <c r="H701" i="17"/>
  <c r="H697" i="17"/>
  <c r="H641" i="17"/>
  <c r="H637" i="17"/>
  <c r="H633" i="17"/>
  <c r="H629" i="17"/>
  <c r="H523" i="17"/>
  <c r="H461" i="17"/>
  <c r="H457" i="17"/>
  <c r="H393" i="17"/>
  <c r="H389" i="17"/>
  <c r="H385" i="17"/>
  <c r="H381" i="17"/>
  <c r="H377" i="17"/>
  <c r="H356" i="17"/>
  <c r="H352" i="17"/>
  <c r="H328" i="17"/>
  <c r="H324" i="17"/>
  <c r="H308" i="17"/>
  <c r="H304" i="17"/>
  <c r="H300" i="17"/>
  <c r="H296" i="17"/>
  <c r="H292" i="17"/>
  <c r="H287" i="17"/>
  <c r="H250" i="17"/>
  <c r="H246" i="17"/>
  <c r="H159" i="17"/>
  <c r="H155" i="17"/>
  <c r="H137" i="17"/>
  <c r="J1332" i="15"/>
  <c r="H1267" i="17" s="1"/>
  <c r="H1183" i="17"/>
  <c r="H1016" i="17"/>
  <c r="H961" i="17"/>
  <c r="H957" i="17"/>
  <c r="H953" i="17"/>
  <c r="H947" i="17"/>
  <c r="H943" i="17"/>
  <c r="H939" i="17"/>
  <c r="H930" i="17"/>
  <c r="H926" i="17"/>
  <c r="H811" i="17"/>
  <c r="H807" i="17"/>
  <c r="H803" i="17"/>
  <c r="H799" i="17"/>
  <c r="H743" i="17"/>
  <c r="H739" i="17"/>
  <c r="H735" i="17"/>
  <c r="H731" i="17"/>
  <c r="H675" i="17"/>
  <c r="H671" i="17"/>
  <c r="H667" i="17"/>
  <c r="H663" i="17"/>
  <c r="H606" i="17"/>
  <c r="H602" i="17"/>
  <c r="H598" i="17"/>
  <c r="H594" i="17"/>
  <c r="H500" i="17"/>
  <c r="H495" i="17"/>
  <c r="H491" i="17"/>
  <c r="H487" i="17"/>
  <c r="H483" i="17"/>
  <c r="H479" i="17"/>
  <c r="H447" i="17"/>
  <c r="H443" i="17"/>
  <c r="H439" i="17"/>
  <c r="H435" i="17"/>
  <c r="H427" i="17"/>
  <c r="H318" i="17"/>
  <c r="H277" i="17"/>
  <c r="H273" i="17"/>
  <c r="H269" i="17"/>
  <c r="H265" i="17"/>
  <c r="H230" i="17"/>
  <c r="H226" i="17"/>
  <c r="H121" i="17"/>
  <c r="H117" i="17"/>
  <c r="H113" i="17"/>
  <c r="H109" i="17"/>
  <c r="H100" i="17"/>
  <c r="H96" i="17"/>
  <c r="H91" i="17"/>
  <c r="H87" i="17"/>
  <c r="J68" i="15"/>
  <c r="H67" i="17" s="1"/>
  <c r="J64" i="15"/>
  <c r="H63" i="17" s="1"/>
  <c r="J1394" i="15"/>
  <c r="H1329" i="17" s="1"/>
  <c r="H1322" i="17"/>
  <c r="H1314" i="17"/>
  <c r="H1178" i="17"/>
  <c r="H1174" i="17"/>
  <c r="H991" i="17"/>
  <c r="H985" i="17"/>
  <c r="H921" i="17"/>
  <c r="H830" i="17"/>
  <c r="H826" i="17"/>
  <c r="H822" i="17"/>
  <c r="H818" i="17"/>
  <c r="H762" i="17"/>
  <c r="H758" i="17"/>
  <c r="H754" i="17"/>
  <c r="H750" i="17"/>
  <c r="H694" i="17"/>
  <c r="H690" i="17"/>
  <c r="H686" i="17"/>
  <c r="H682" i="17"/>
  <c r="H625" i="17"/>
  <c r="H621" i="17"/>
  <c r="H617" i="17"/>
  <c r="H613" i="17"/>
  <c r="H555" i="17"/>
  <c r="H551" i="17"/>
  <c r="H474" i="17"/>
  <c r="H470" i="17"/>
  <c r="H466" i="17"/>
  <c r="H422" i="17"/>
  <c r="H418" i="17"/>
  <c r="H414" i="17"/>
  <c r="H410" i="17"/>
  <c r="H402" i="17"/>
  <c r="H398" i="17"/>
  <c r="H361" i="17"/>
  <c r="H313" i="17"/>
  <c r="H255" i="17"/>
  <c r="H221" i="17"/>
  <c r="H217" i="17"/>
  <c r="H213" i="17"/>
  <c r="H209" i="17"/>
  <c r="H205" i="17"/>
  <c r="H201" i="17"/>
  <c r="H186" i="17"/>
  <c r="H182" i="17"/>
  <c r="H178" i="17"/>
  <c r="H174" i="17"/>
  <c r="H165" i="17"/>
  <c r="H146" i="17"/>
  <c r="H142" i="17"/>
  <c r="H82" i="17"/>
  <c r="H78" i="17"/>
  <c r="J1377" i="15"/>
  <c r="H1312" i="17" s="1"/>
  <c r="J1333" i="15"/>
  <c r="J1236" i="15"/>
  <c r="H1172" i="17" s="1"/>
  <c r="J1186" i="15"/>
  <c r="H1123" i="17" s="1"/>
  <c r="J1167" i="15"/>
  <c r="H1104" i="17" s="1"/>
  <c r="J1093" i="15"/>
  <c r="H1030" i="17" s="1"/>
  <c r="J1089" i="15"/>
  <c r="H1026" i="17" s="1"/>
  <c r="J1084" i="15"/>
  <c r="H1022" i="17" s="1"/>
  <c r="J1075" i="15"/>
  <c r="H1013" i="17" s="1"/>
  <c r="J1051" i="15"/>
  <c r="H989" i="17" s="1"/>
  <c r="J1019" i="15"/>
  <c r="H978" i="17" s="1"/>
  <c r="J1014" i="15"/>
  <c r="H974" i="17" s="1"/>
  <c r="J878" i="15"/>
  <c r="H841" i="17" s="1"/>
  <c r="J461" i="15"/>
  <c r="H456" i="17" s="1"/>
  <c r="J453" i="15"/>
  <c r="H448" i="17" s="1"/>
  <c r="J377" i="15"/>
  <c r="H372" i="17" s="1"/>
  <c r="J364" i="15"/>
  <c r="H359" i="17" s="1"/>
  <c r="J323" i="15"/>
  <c r="H319" i="17" s="1"/>
  <c r="J255" i="15"/>
  <c r="H253" i="17" s="1"/>
  <c r="J233" i="15"/>
  <c r="H231" i="17" s="1"/>
  <c r="J172" i="15"/>
  <c r="H171" i="17" s="1"/>
  <c r="J123" i="15"/>
  <c r="H122" i="17" s="1"/>
  <c r="J85" i="15"/>
  <c r="H84" i="17" s="1"/>
  <c r="J60" i="15"/>
  <c r="H59" i="17" s="1"/>
  <c r="J56" i="15"/>
  <c r="H55" i="17" s="1"/>
  <c r="J50" i="15"/>
  <c r="H49" i="17" s="1"/>
  <c r="J44" i="15"/>
  <c r="H43" i="17" s="1"/>
  <c r="J34" i="15"/>
  <c r="H33" i="17" s="1"/>
  <c r="J29" i="15"/>
  <c r="H28" i="17" s="1"/>
  <c r="J24" i="15"/>
  <c r="H23" i="17" s="1"/>
  <c r="J20" i="15"/>
  <c r="H19" i="17" s="1"/>
  <c r="J1388" i="15"/>
  <c r="H1323" i="17" s="1"/>
  <c r="J1282" i="15"/>
  <c r="H1218" i="17" s="1"/>
  <c r="J1243" i="15"/>
  <c r="H1179" i="17" s="1"/>
  <c r="J1092" i="15"/>
  <c r="H1029" i="17" s="1"/>
  <c r="J1083" i="15"/>
  <c r="H1021" i="17" s="1"/>
  <c r="J1050" i="15"/>
  <c r="H988" i="17" s="1"/>
  <c r="J1018" i="15"/>
  <c r="H977" i="17" s="1"/>
  <c r="J1013" i="15"/>
  <c r="H973" i="17" s="1"/>
  <c r="J1004" i="15"/>
  <c r="H965" i="17" s="1"/>
  <c r="J591" i="15"/>
  <c r="H576" i="17" s="1"/>
  <c r="H572" i="17"/>
  <c r="J480" i="15"/>
  <c r="H475" i="17" s="1"/>
  <c r="J375" i="15"/>
  <c r="H370" i="17" s="1"/>
  <c r="J371" i="15"/>
  <c r="H366" i="17" s="1"/>
  <c r="J262" i="15"/>
  <c r="H260" i="17" s="1"/>
  <c r="J246" i="15"/>
  <c r="H244" i="17" s="1"/>
  <c r="J192" i="15"/>
  <c r="H190" i="17" s="1"/>
  <c r="J163" i="15"/>
  <c r="H162" i="17" s="1"/>
  <c r="J136" i="15"/>
  <c r="H135" i="17" s="1"/>
  <c r="J76" i="15"/>
  <c r="H75" i="17" s="1"/>
  <c r="J55" i="15"/>
  <c r="H54" i="17" s="1"/>
  <c r="J41" i="15"/>
  <c r="H40" i="17" s="1"/>
  <c r="J37" i="15"/>
  <c r="H36" i="17" s="1"/>
  <c r="J19" i="15"/>
  <c r="H18" i="17" s="1"/>
  <c r="J1250" i="15"/>
  <c r="H1186" i="17" s="1"/>
  <c r="J1180" i="15"/>
  <c r="H1117" i="17" s="1"/>
  <c r="J1091" i="15"/>
  <c r="H1028" i="17" s="1"/>
  <c r="J1087" i="15"/>
  <c r="H1024" i="17" s="1"/>
  <c r="J1073" i="15"/>
  <c r="H1011" i="17" s="1"/>
  <c r="J1057" i="15"/>
  <c r="H995" i="17" s="1"/>
  <c r="J1049" i="15"/>
  <c r="H987" i="17" s="1"/>
  <c r="J1022" i="15"/>
  <c r="H981" i="17" s="1"/>
  <c r="J1017" i="15"/>
  <c r="H976" i="17" s="1"/>
  <c r="J954" i="15"/>
  <c r="H917" i="17" s="1"/>
  <c r="J606" i="15"/>
  <c r="H591" i="17" s="1"/>
  <c r="H569" i="17"/>
  <c r="J374" i="15"/>
  <c r="H369" i="17" s="1"/>
  <c r="J370" i="15"/>
  <c r="H365" i="17" s="1"/>
  <c r="J321" i="15"/>
  <c r="H317" i="17" s="1"/>
  <c r="J313" i="15"/>
  <c r="H309" i="17" s="1"/>
  <c r="J261" i="15"/>
  <c r="H259" i="17" s="1"/>
  <c r="J191" i="15"/>
  <c r="H189" i="17" s="1"/>
  <c r="J152" i="15"/>
  <c r="H151" i="17" s="1"/>
  <c r="J62" i="15"/>
  <c r="H61" i="17" s="1"/>
  <c r="J48" i="15"/>
  <c r="H47" i="17" s="1"/>
  <c r="J40" i="15"/>
  <c r="H39" i="17" s="1"/>
  <c r="J32" i="15"/>
  <c r="H31" i="17" s="1"/>
  <c r="J1393" i="15"/>
  <c r="H1328" i="17" s="1"/>
  <c r="J1343" i="15"/>
  <c r="H1278" i="17" s="1"/>
  <c r="J1330" i="15"/>
  <c r="H1265" i="17" s="1"/>
  <c r="J1173" i="15"/>
  <c r="H1110" i="17" s="1"/>
  <c r="J1168" i="15"/>
  <c r="H1105" i="17" s="1"/>
  <c r="J1164" i="15"/>
  <c r="H1101" i="17" s="1"/>
  <c r="J1090" i="15"/>
  <c r="H1027" i="17" s="1"/>
  <c r="J1085" i="15"/>
  <c r="H1023" i="17" s="1"/>
  <c r="J1020" i="15"/>
  <c r="H979" i="17" s="1"/>
  <c r="J1015" i="15"/>
  <c r="H975" i="17" s="1"/>
  <c r="J961" i="15"/>
  <c r="H924" i="17" s="1"/>
  <c r="J533" i="15"/>
  <c r="H519" i="17" s="1"/>
  <c r="J402" i="15"/>
  <c r="H397" i="17" s="1"/>
  <c r="J378" i="15"/>
  <c r="H373" i="17" s="1"/>
  <c r="J373" i="15"/>
  <c r="H368" i="17" s="1"/>
  <c r="H320" i="17"/>
  <c r="H283" i="17"/>
  <c r="J226" i="15"/>
  <c r="H224" i="17" s="1"/>
  <c r="J151" i="15"/>
  <c r="H150" i="17" s="1"/>
  <c r="J142" i="15"/>
  <c r="H141" i="17" s="1"/>
  <c r="J70" i="15"/>
  <c r="H69" i="17" s="1"/>
  <c r="J61" i="15"/>
  <c r="H60" i="17" s="1"/>
  <c r="J51" i="15"/>
  <c r="H50" i="17" s="1"/>
  <c r="J47" i="15"/>
  <c r="H46" i="17" s="1"/>
  <c r="J21" i="15"/>
  <c r="H20" i="17" s="1"/>
  <c r="J1310" i="15"/>
  <c r="H1246" i="17" s="1"/>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413" i="3"/>
  <c r="G414" i="3"/>
  <c r="G415" i="3"/>
  <c r="G416" i="3"/>
  <c r="G417" i="3"/>
  <c r="G418" i="3"/>
  <c r="G419" i="3"/>
  <c r="G420" i="3"/>
  <c r="G421" i="3"/>
  <c r="G422" i="3"/>
  <c r="G423" i="3"/>
  <c r="G424" i="3"/>
  <c r="G425" i="3"/>
  <c r="G426" i="3"/>
  <c r="G427" i="3"/>
  <c r="G428" i="3"/>
  <c r="G429" i="3"/>
  <c r="G430" i="3"/>
  <c r="G431" i="3"/>
  <c r="G432" i="3"/>
  <c r="G433" i="3"/>
  <c r="G434" i="3"/>
  <c r="G435" i="3"/>
  <c r="G436" i="3"/>
  <c r="G437" i="3"/>
  <c r="G438" i="3"/>
  <c r="G439" i="3"/>
  <c r="G440" i="3"/>
  <c r="G441" i="3"/>
  <c r="G442" i="3"/>
  <c r="G443" i="3"/>
  <c r="G444" i="3"/>
  <c r="G445" i="3"/>
  <c r="G446" i="3"/>
  <c r="G447" i="3"/>
  <c r="G448" i="3"/>
  <c r="G449" i="3"/>
  <c r="G450" i="3"/>
  <c r="G451" i="3"/>
  <c r="G452" i="3"/>
  <c r="G453" i="3"/>
  <c r="G454" i="3"/>
  <c r="G455" i="3"/>
  <c r="G456" i="3"/>
  <c r="G457" i="3"/>
  <c r="G458" i="3"/>
  <c r="G459" i="3"/>
  <c r="G460" i="3"/>
  <c r="G461" i="3"/>
  <c r="G462" i="3"/>
  <c r="G463" i="3"/>
  <c r="G464" i="3"/>
  <c r="G465" i="3"/>
  <c r="G466" i="3"/>
  <c r="G467" i="3"/>
  <c r="G468" i="3"/>
  <c r="G469" i="3"/>
  <c r="G470" i="3"/>
  <c r="G471" i="3"/>
  <c r="G472" i="3"/>
  <c r="G473" i="3"/>
  <c r="G474" i="3"/>
  <c r="G475" i="3"/>
  <c r="G476" i="3"/>
  <c r="G477" i="3"/>
  <c r="G478" i="3"/>
  <c r="G479" i="3"/>
  <c r="G480" i="3"/>
  <c r="G481" i="3"/>
  <c r="G482" i="3"/>
  <c r="G483" i="3"/>
  <c r="G484" i="3"/>
  <c r="G485" i="3"/>
  <c r="G486" i="3"/>
  <c r="G487" i="3"/>
  <c r="G488" i="3"/>
  <c r="G489" i="3"/>
  <c r="G490" i="3"/>
  <c r="G491" i="3"/>
  <c r="G492" i="3"/>
  <c r="G493" i="3"/>
  <c r="G494" i="3"/>
  <c r="G495" i="3"/>
  <c r="G496" i="3"/>
  <c r="G497" i="3"/>
  <c r="G498" i="3"/>
  <c r="G499" i="3"/>
  <c r="G500" i="3"/>
  <c r="G501" i="3"/>
  <c r="G502" i="3"/>
  <c r="G503" i="3"/>
  <c r="G504" i="3"/>
  <c r="G505" i="3"/>
  <c r="G506"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58" i="3"/>
  <c r="G559" i="3"/>
  <c r="G560" i="3"/>
  <c r="G561" i="3"/>
  <c r="G562" i="3"/>
  <c r="G563" i="3"/>
  <c r="G564" i="3"/>
  <c r="G565" i="3"/>
  <c r="G566" i="3"/>
  <c r="G567" i="3"/>
  <c r="G568" i="3"/>
  <c r="G569" i="3"/>
  <c r="G570" i="3"/>
  <c r="G571" i="3"/>
  <c r="G572" i="3"/>
  <c r="G573" i="3"/>
  <c r="G574" i="3"/>
  <c r="G575" i="3"/>
  <c r="G576" i="3"/>
  <c r="G577" i="3"/>
  <c r="G578" i="3"/>
  <c r="G579" i="3"/>
  <c r="G580" i="3"/>
  <c r="G581" i="3"/>
  <c r="G582" i="3"/>
  <c r="G583" i="3"/>
  <c r="G584" i="3"/>
  <c r="G585" i="3"/>
  <c r="G586" i="3"/>
  <c r="G587" i="3"/>
  <c r="G588" i="3"/>
  <c r="G589" i="3"/>
  <c r="G590" i="3"/>
  <c r="G591" i="3"/>
  <c r="G592" i="3"/>
  <c r="G593" i="3"/>
  <c r="G594" i="3"/>
  <c r="G595" i="3"/>
  <c r="G596" i="3"/>
  <c r="G597" i="3"/>
  <c r="G598" i="3"/>
  <c r="G599" i="3"/>
  <c r="G600" i="3"/>
  <c r="G601" i="3"/>
  <c r="G602" i="3"/>
  <c r="G603" i="3"/>
  <c r="G604" i="3"/>
  <c r="G605" i="3"/>
  <c r="G606" i="3"/>
  <c r="G607" i="3"/>
  <c r="G608" i="3"/>
  <c r="G609" i="3"/>
  <c r="G610" i="3"/>
  <c r="G611" i="3"/>
  <c r="G612" i="3"/>
  <c r="G613" i="3"/>
  <c r="G614" i="3"/>
  <c r="G615" i="3"/>
  <c r="G616" i="3"/>
  <c r="G617" i="3"/>
  <c r="G618" i="3"/>
  <c r="G619" i="3"/>
  <c r="G620" i="3"/>
  <c r="G621" i="3"/>
  <c r="G622" i="3"/>
  <c r="G623" i="3"/>
  <c r="G624" i="3"/>
  <c r="G625" i="3"/>
  <c r="G626" i="3"/>
  <c r="G627" i="3"/>
  <c r="G628" i="3"/>
  <c r="G629" i="3"/>
  <c r="G630" i="3"/>
  <c r="G631" i="3"/>
  <c r="G632" i="3"/>
  <c r="G633" i="3"/>
  <c r="G634" i="3"/>
  <c r="G635" i="3"/>
  <c r="G636" i="3"/>
  <c r="G637" i="3"/>
  <c r="G638" i="3"/>
  <c r="G639" i="3"/>
  <c r="G640" i="3"/>
  <c r="G641" i="3"/>
  <c r="G642" i="3"/>
  <c r="G643" i="3"/>
  <c r="G644" i="3"/>
  <c r="G645" i="3"/>
  <c r="G646" i="3"/>
  <c r="G647" i="3"/>
  <c r="G648" i="3"/>
  <c r="G649" i="3"/>
  <c r="G650" i="3"/>
  <c r="G651" i="3"/>
  <c r="G652" i="3"/>
  <c r="G653" i="3"/>
  <c r="G654" i="3"/>
  <c r="G655" i="3"/>
  <c r="G656" i="3"/>
  <c r="G657" i="3"/>
  <c r="G658" i="3"/>
  <c r="G659" i="3"/>
  <c r="G660" i="3"/>
  <c r="G661" i="3"/>
  <c r="G662" i="3"/>
  <c r="G663" i="3"/>
  <c r="G664" i="3"/>
  <c r="G665" i="3"/>
  <c r="G666" i="3"/>
  <c r="G667" i="3"/>
  <c r="G668" i="3"/>
  <c r="G669" i="3"/>
  <c r="G670" i="3"/>
  <c r="G671" i="3"/>
  <c r="G672" i="3"/>
  <c r="G673" i="3"/>
  <c r="G674" i="3"/>
  <c r="G675" i="3"/>
  <c r="G676" i="3"/>
  <c r="G677" i="3"/>
  <c r="G678" i="3"/>
  <c r="G679" i="3"/>
  <c r="G680" i="3"/>
  <c r="G681" i="3"/>
  <c r="G682" i="3"/>
  <c r="G683" i="3"/>
  <c r="G684" i="3"/>
  <c r="G685" i="3"/>
  <c r="G686" i="3"/>
  <c r="G687" i="3"/>
  <c r="G688" i="3"/>
  <c r="G689" i="3"/>
  <c r="G690" i="3"/>
  <c r="G691" i="3"/>
  <c r="G692" i="3"/>
  <c r="G693" i="3"/>
  <c r="G694" i="3"/>
  <c r="G695" i="3"/>
  <c r="G696" i="3"/>
  <c r="G697" i="3"/>
  <c r="G698" i="3"/>
  <c r="G699" i="3"/>
  <c r="G700" i="3"/>
  <c r="G701" i="3"/>
  <c r="G702" i="3"/>
  <c r="G703" i="3"/>
  <c r="G704" i="3"/>
  <c r="G705" i="3"/>
  <c r="G706" i="3"/>
  <c r="G707" i="3"/>
  <c r="G708" i="3"/>
  <c r="G709" i="3"/>
  <c r="G710" i="3"/>
  <c r="G711" i="3"/>
  <c r="G712" i="3"/>
  <c r="G713" i="3"/>
  <c r="G714" i="3"/>
  <c r="G715" i="3"/>
  <c r="G716" i="3"/>
  <c r="G717" i="3"/>
  <c r="G718" i="3"/>
  <c r="G719" i="3"/>
  <c r="G720" i="3"/>
  <c r="G721" i="3"/>
  <c r="G722" i="3"/>
  <c r="G723" i="3"/>
  <c r="G724" i="3"/>
  <c r="G725" i="3"/>
  <c r="G726" i="3"/>
  <c r="G727" i="3"/>
  <c r="G728" i="3"/>
  <c r="G729" i="3"/>
  <c r="G730" i="3"/>
  <c r="G731" i="3"/>
  <c r="G732" i="3"/>
  <c r="G733" i="3"/>
  <c r="G734" i="3"/>
  <c r="G735" i="3"/>
  <c r="G736" i="3"/>
  <c r="G737" i="3"/>
  <c r="G738" i="3"/>
  <c r="G739" i="3"/>
  <c r="G740" i="3"/>
  <c r="G741" i="3"/>
  <c r="G742" i="3"/>
  <c r="G743" i="3"/>
  <c r="G744" i="3"/>
  <c r="G745" i="3"/>
  <c r="G746" i="3"/>
  <c r="G747" i="3"/>
  <c r="G748" i="3"/>
  <c r="G749" i="3"/>
  <c r="G750" i="3"/>
  <c r="G751" i="3"/>
  <c r="G752" i="3"/>
  <c r="G753" i="3"/>
  <c r="G754" i="3"/>
  <c r="G755" i="3"/>
  <c r="G756" i="3"/>
  <c r="G757" i="3"/>
  <c r="G758" i="3"/>
  <c r="G759" i="3"/>
  <c r="G760" i="3"/>
  <c r="G761" i="3"/>
  <c r="G762" i="3"/>
  <c r="G763" i="3"/>
  <c r="G764" i="3"/>
  <c r="G765" i="3"/>
  <c r="G766" i="3"/>
  <c r="G767" i="3"/>
  <c r="G768" i="3"/>
  <c r="G769" i="3"/>
  <c r="G770" i="3"/>
  <c r="G771" i="3"/>
  <c r="G772" i="3"/>
  <c r="G773" i="3"/>
  <c r="G774" i="3"/>
  <c r="G775" i="3"/>
  <c r="G776" i="3"/>
  <c r="G777" i="3"/>
  <c r="G778" i="3"/>
  <c r="G779" i="3"/>
  <c r="G780" i="3"/>
  <c r="G781" i="3"/>
  <c r="G782" i="3"/>
  <c r="G783" i="3"/>
  <c r="G784" i="3"/>
  <c r="G785" i="3"/>
  <c r="G786" i="3"/>
  <c r="G787" i="3"/>
  <c r="G788" i="3"/>
  <c r="G789" i="3"/>
  <c r="G790" i="3"/>
  <c r="G791" i="3"/>
  <c r="G792" i="3"/>
  <c r="G793" i="3"/>
  <c r="G794" i="3"/>
  <c r="G795" i="3"/>
  <c r="G796" i="3"/>
  <c r="G797" i="3"/>
  <c r="G798" i="3"/>
  <c r="G799" i="3"/>
  <c r="G800" i="3"/>
  <c r="G801" i="3"/>
  <c r="G802" i="3"/>
  <c r="G803" i="3"/>
  <c r="G804" i="3"/>
  <c r="G805" i="3"/>
  <c r="G806" i="3"/>
  <c r="G807" i="3"/>
  <c r="G808" i="3"/>
  <c r="G809" i="3"/>
  <c r="G810" i="3"/>
  <c r="G811" i="3"/>
  <c r="G812" i="3"/>
  <c r="G813" i="3"/>
  <c r="G814" i="3"/>
  <c r="G815" i="3"/>
  <c r="G816" i="3"/>
  <c r="G817" i="3"/>
  <c r="G818" i="3"/>
  <c r="G819" i="3"/>
  <c r="G820" i="3"/>
  <c r="G821" i="3"/>
  <c r="G822" i="3"/>
  <c r="G823" i="3"/>
  <c r="G824" i="3"/>
  <c r="G825" i="3"/>
  <c r="G826" i="3"/>
  <c r="G827" i="3"/>
  <c r="G828" i="3"/>
  <c r="G829" i="3"/>
  <c r="G830" i="3"/>
  <c r="G831" i="3"/>
  <c r="G832" i="3"/>
  <c r="G833" i="3"/>
  <c r="G834" i="3"/>
  <c r="G835" i="3"/>
  <c r="G836" i="3"/>
  <c r="G837" i="3"/>
  <c r="G838" i="3"/>
  <c r="G839" i="3"/>
  <c r="G840" i="3"/>
  <c r="G841" i="3"/>
  <c r="G842" i="3"/>
  <c r="G843" i="3"/>
  <c r="G844" i="3"/>
  <c r="G845" i="3"/>
  <c r="G846" i="3"/>
  <c r="G847" i="3"/>
  <c r="G848" i="3"/>
  <c r="G849" i="3"/>
  <c r="G850" i="3"/>
  <c r="G851" i="3"/>
  <c r="G852" i="3"/>
  <c r="G853" i="3"/>
  <c r="G854" i="3"/>
  <c r="G855" i="3"/>
  <c r="G856" i="3"/>
  <c r="G857" i="3"/>
  <c r="G858" i="3"/>
  <c r="G859" i="3"/>
  <c r="G860" i="3"/>
  <c r="G861" i="3"/>
  <c r="G862" i="3"/>
  <c r="G863" i="3"/>
  <c r="G864" i="3"/>
  <c r="G865" i="3"/>
  <c r="G866" i="3"/>
  <c r="G867" i="3"/>
  <c r="G868" i="3"/>
  <c r="G869" i="3"/>
  <c r="G870" i="3"/>
  <c r="G871" i="3"/>
  <c r="G872" i="3"/>
  <c r="G873" i="3"/>
  <c r="G874" i="3"/>
  <c r="G875" i="3"/>
  <c r="G876" i="3"/>
  <c r="G877" i="3"/>
  <c r="G878" i="3"/>
  <c r="G879" i="3"/>
  <c r="G880" i="3"/>
  <c r="G881" i="3"/>
  <c r="G882" i="3"/>
  <c r="G883" i="3"/>
  <c r="G884" i="3"/>
  <c r="G885" i="3"/>
  <c r="G886" i="3"/>
  <c r="G887" i="3"/>
  <c r="G888" i="3"/>
  <c r="G889" i="3"/>
  <c r="G890" i="3"/>
  <c r="G891" i="3"/>
  <c r="G892" i="3"/>
  <c r="G893" i="3"/>
  <c r="G894" i="3"/>
  <c r="G895" i="3"/>
  <c r="G896" i="3"/>
  <c r="G897" i="3"/>
  <c r="G898" i="3"/>
  <c r="G899" i="3"/>
  <c r="G900" i="3"/>
  <c r="G901" i="3"/>
  <c r="G902" i="3"/>
  <c r="G903" i="3"/>
  <c r="G904" i="3"/>
  <c r="G905" i="3"/>
  <c r="G906" i="3"/>
  <c r="G907" i="3"/>
  <c r="G908" i="3"/>
  <c r="G909" i="3"/>
  <c r="G910" i="3"/>
  <c r="G911" i="3"/>
  <c r="G912" i="3"/>
  <c r="G913" i="3"/>
  <c r="G914" i="3"/>
  <c r="G915" i="3"/>
  <c r="G916" i="3"/>
  <c r="G917" i="3"/>
  <c r="G918" i="3"/>
  <c r="G919" i="3"/>
  <c r="G920" i="3"/>
  <c r="G921" i="3"/>
  <c r="G922" i="3"/>
  <c r="G923" i="3"/>
  <c r="G924" i="3"/>
  <c r="G925" i="3"/>
  <c r="G926" i="3"/>
  <c r="G927" i="3"/>
  <c r="G928" i="3"/>
  <c r="G929" i="3"/>
  <c r="G930" i="3"/>
  <c r="G931" i="3"/>
  <c r="G932" i="3"/>
  <c r="G933" i="3"/>
  <c r="G934" i="3"/>
  <c r="G935" i="3"/>
  <c r="G936" i="3"/>
  <c r="G937" i="3"/>
  <c r="G938" i="3"/>
  <c r="G939" i="3"/>
  <c r="G940" i="3"/>
  <c r="G941" i="3"/>
  <c r="G942" i="3"/>
  <c r="G943" i="3"/>
  <c r="G944" i="3"/>
  <c r="G945" i="3"/>
  <c r="G946" i="3"/>
  <c r="G947" i="3"/>
  <c r="G948" i="3"/>
  <c r="G949" i="3"/>
  <c r="G950" i="3"/>
  <c r="G951" i="3"/>
  <c r="G952" i="3"/>
  <c r="G953" i="3"/>
  <c r="G954" i="3"/>
  <c r="G955" i="3"/>
  <c r="G956" i="3"/>
  <c r="G957" i="3"/>
  <c r="G958" i="3"/>
  <c r="G959" i="3"/>
  <c r="G960" i="3"/>
  <c r="G961" i="3"/>
  <c r="G962" i="3"/>
  <c r="G963" i="3"/>
  <c r="G964" i="3"/>
  <c r="G965" i="3"/>
  <c r="G966" i="3"/>
  <c r="G967" i="3"/>
  <c r="G968" i="3"/>
  <c r="G969" i="3"/>
  <c r="G970" i="3"/>
  <c r="G971" i="3"/>
  <c r="G972" i="3"/>
  <c r="G973" i="3"/>
  <c r="G974" i="3"/>
  <c r="G975" i="3"/>
  <c r="G976" i="3"/>
  <c r="G977" i="3"/>
  <c r="G978" i="3"/>
  <c r="G979" i="3"/>
  <c r="G980" i="3"/>
  <c r="G981" i="3"/>
  <c r="G982" i="3"/>
  <c r="G983" i="3"/>
  <c r="G984" i="3"/>
  <c r="G985" i="3"/>
  <c r="G986" i="3"/>
  <c r="G987" i="3"/>
  <c r="G988" i="3"/>
  <c r="G989" i="3"/>
  <c r="G990" i="3"/>
  <c r="G991" i="3"/>
  <c r="G992" i="3"/>
  <c r="G993" i="3"/>
  <c r="G994" i="3"/>
  <c r="G995" i="3"/>
  <c r="G996" i="3"/>
  <c r="G997" i="3"/>
  <c r="G998" i="3"/>
  <c r="G999" i="3"/>
  <c r="G1000" i="3"/>
  <c r="G1001" i="3"/>
  <c r="G1002" i="3"/>
  <c r="G1003" i="3"/>
  <c r="G1004" i="3"/>
  <c r="G1005" i="3"/>
  <c r="G1006" i="3"/>
  <c r="G1007" i="3"/>
  <c r="G1008" i="3"/>
  <c r="G1009" i="3"/>
  <c r="G1010" i="3"/>
  <c r="G1011" i="3"/>
  <c r="G1012" i="3"/>
  <c r="G1013" i="3"/>
  <c r="G1014" i="3"/>
  <c r="G1015" i="3"/>
  <c r="G1016" i="3"/>
  <c r="G1017" i="3"/>
  <c r="G1018" i="3"/>
  <c r="G1019" i="3"/>
  <c r="G1020" i="3"/>
  <c r="G1021" i="3"/>
  <c r="G1022" i="3"/>
  <c r="G1023" i="3"/>
  <c r="G1024" i="3"/>
  <c r="G1025" i="3"/>
  <c r="G1026" i="3"/>
  <c r="G1027" i="3"/>
  <c r="G1028" i="3"/>
  <c r="G1029" i="3"/>
  <c r="G1030" i="3"/>
  <c r="G1031" i="3"/>
  <c r="G1032" i="3"/>
  <c r="G1033" i="3"/>
  <c r="G1034" i="3"/>
  <c r="G1035" i="3"/>
  <c r="G1036" i="3"/>
  <c r="G1037" i="3"/>
  <c r="G1038" i="3"/>
  <c r="G1039" i="3"/>
  <c r="G1040" i="3"/>
  <c r="G1041" i="3"/>
  <c r="G1042" i="3"/>
  <c r="G1043" i="3"/>
  <c r="G1044" i="3"/>
  <c r="G1045" i="3"/>
  <c r="G1046" i="3"/>
  <c r="G1047" i="3"/>
  <c r="G1048" i="3"/>
  <c r="G1049" i="3"/>
  <c r="G1050" i="3"/>
  <c r="G1051" i="3"/>
  <c r="G1052" i="3"/>
  <c r="G1053" i="3"/>
  <c r="G1054" i="3"/>
  <c r="G1055" i="3"/>
  <c r="G1056" i="3"/>
  <c r="G1057" i="3"/>
  <c r="G1058" i="3"/>
  <c r="G1059" i="3"/>
  <c r="G1060" i="3"/>
  <c r="G1061" i="3"/>
  <c r="G1062" i="3"/>
  <c r="G1063" i="3"/>
  <c r="G1064" i="3"/>
  <c r="G1065" i="3"/>
  <c r="G1066" i="3"/>
  <c r="G1067" i="3"/>
  <c r="G1068" i="3"/>
  <c r="G1069" i="3"/>
  <c r="G1070" i="3"/>
  <c r="G1071" i="3"/>
  <c r="G1072" i="3"/>
  <c r="G1073" i="3"/>
  <c r="G1074" i="3"/>
  <c r="G1075" i="3"/>
  <c r="G1076" i="3"/>
  <c r="G1077" i="3"/>
  <c r="G1078" i="3"/>
  <c r="G1079" i="3"/>
  <c r="G1080" i="3"/>
  <c r="G1081" i="3"/>
  <c r="G1082" i="3"/>
  <c r="G1083" i="3"/>
  <c r="G1084" i="3"/>
  <c r="G1085" i="3"/>
  <c r="G1086" i="3"/>
  <c r="G1087" i="3"/>
  <c r="G1088" i="3"/>
  <c r="G1089" i="3"/>
  <c r="G1090" i="3"/>
  <c r="G1091" i="3"/>
  <c r="G1092" i="3"/>
  <c r="G1093" i="3"/>
  <c r="G1094" i="3"/>
  <c r="G1095" i="3"/>
  <c r="G1096" i="3"/>
  <c r="G1097" i="3"/>
  <c r="G1098" i="3"/>
  <c r="G1099" i="3"/>
  <c r="G1100" i="3"/>
  <c r="G1101" i="3"/>
  <c r="G1102" i="3"/>
  <c r="G1103" i="3"/>
  <c r="G1104" i="3"/>
  <c r="G1105" i="3"/>
  <c r="G1106" i="3"/>
  <c r="G1107" i="3"/>
  <c r="G1108" i="3"/>
  <c r="G1109" i="3"/>
  <c r="G1110" i="3"/>
  <c r="G1111" i="3"/>
  <c r="G1112" i="3"/>
  <c r="G1113" i="3"/>
  <c r="G1114" i="3"/>
  <c r="G1115" i="3"/>
  <c r="G1116" i="3"/>
  <c r="G1117" i="3"/>
  <c r="G1118" i="3"/>
  <c r="G1119" i="3"/>
  <c r="G1120" i="3"/>
  <c r="G1121" i="3"/>
  <c r="G1122" i="3"/>
  <c r="G1123" i="3"/>
  <c r="G1124" i="3"/>
  <c r="G1125" i="3"/>
  <c r="G1126" i="3"/>
  <c r="G1127" i="3"/>
  <c r="G1128" i="3"/>
  <c r="G1129" i="3"/>
  <c r="G1130" i="3"/>
  <c r="G1131" i="3"/>
  <c r="G1132" i="3"/>
  <c r="G1133" i="3"/>
  <c r="G1134" i="3"/>
  <c r="G1135" i="3"/>
  <c r="G1136" i="3"/>
  <c r="G1137" i="3"/>
  <c r="G1138" i="3"/>
  <c r="G1139" i="3"/>
  <c r="G1140" i="3"/>
  <c r="G1141" i="3"/>
  <c r="G1142" i="3"/>
  <c r="G1143" i="3"/>
  <c r="G1144" i="3"/>
  <c r="G1145" i="3"/>
  <c r="G1146" i="3"/>
  <c r="G1147" i="3"/>
  <c r="G1148" i="3"/>
  <c r="G1149" i="3"/>
  <c r="G1150" i="3"/>
  <c r="G1151" i="3"/>
  <c r="G1152" i="3"/>
  <c r="G1153" i="3"/>
  <c r="G1154" i="3"/>
  <c r="G1155" i="3"/>
  <c r="G1156" i="3"/>
  <c r="G1157" i="3"/>
  <c r="G1158" i="3"/>
  <c r="G1159" i="3"/>
  <c r="G1160" i="3"/>
  <c r="G1161" i="3"/>
  <c r="G1162" i="3"/>
  <c r="G1163" i="3"/>
  <c r="G1164" i="3"/>
  <c r="G1165" i="3"/>
  <c r="G1166" i="3"/>
  <c r="G1167" i="3"/>
  <c r="G1168" i="3"/>
  <c r="G1169" i="3"/>
  <c r="G1170" i="3"/>
  <c r="G1171" i="3"/>
  <c r="G1172" i="3"/>
  <c r="G1173" i="3"/>
  <c r="G1174" i="3"/>
  <c r="G1175" i="3"/>
  <c r="G1176" i="3"/>
  <c r="G1177" i="3"/>
  <c r="G1178" i="3"/>
  <c r="G1179" i="3"/>
  <c r="G1180" i="3"/>
  <c r="G1181" i="3"/>
  <c r="G1182" i="3"/>
  <c r="G1183" i="3"/>
  <c r="G1184" i="3"/>
  <c r="G1185" i="3"/>
  <c r="G1186" i="3"/>
  <c r="G1187" i="3"/>
  <c r="G1188" i="3"/>
  <c r="G1189" i="3"/>
  <c r="G1190" i="3"/>
  <c r="G1191" i="3"/>
  <c r="G1192" i="3"/>
  <c r="G1193" i="3"/>
  <c r="G1194" i="3"/>
  <c r="G1195" i="3"/>
  <c r="G1196" i="3"/>
  <c r="G1197" i="3"/>
  <c r="G1198" i="3"/>
  <c r="G1199" i="3"/>
  <c r="G1200" i="3"/>
  <c r="G1201" i="3"/>
  <c r="G1202" i="3"/>
  <c r="G1203" i="3"/>
  <c r="G1204" i="3"/>
  <c r="G1205" i="3"/>
  <c r="G1206" i="3"/>
  <c r="G1207" i="3"/>
  <c r="G1208" i="3"/>
  <c r="G1209" i="3"/>
  <c r="G1210" i="3"/>
  <c r="G1211" i="3"/>
  <c r="G1212" i="3"/>
  <c r="G1213" i="3"/>
  <c r="G1214" i="3"/>
  <c r="G1215" i="3"/>
  <c r="G1216" i="3"/>
  <c r="G1217" i="3"/>
  <c r="G1218" i="3"/>
  <c r="G1219" i="3"/>
  <c r="G1220" i="3"/>
  <c r="G1221" i="3"/>
  <c r="G1222" i="3"/>
  <c r="G1223" i="3"/>
  <c r="G1224" i="3"/>
  <c r="G1225" i="3"/>
  <c r="G1226" i="3"/>
  <c r="G1227" i="3"/>
  <c r="G1228" i="3"/>
  <c r="G1229" i="3"/>
  <c r="G1230" i="3"/>
  <c r="G1231" i="3"/>
  <c r="G1232" i="3"/>
  <c r="G1233" i="3"/>
  <c r="G1234" i="3"/>
  <c r="G1235" i="3"/>
  <c r="G1236" i="3"/>
  <c r="G1237" i="3"/>
  <c r="G1238" i="3"/>
  <c r="G1239" i="3"/>
  <c r="G1240" i="3"/>
  <c r="G1241" i="3"/>
  <c r="G1242" i="3"/>
  <c r="G1243" i="3"/>
  <c r="G1244" i="3"/>
  <c r="G1245" i="3"/>
  <c r="G1246" i="3"/>
  <c r="G1247" i="3"/>
  <c r="G1248" i="3"/>
  <c r="G1249" i="3"/>
  <c r="G1250" i="3"/>
  <c r="G1251" i="3"/>
  <c r="G1252" i="3"/>
  <c r="G1253" i="3"/>
  <c r="G1254" i="3"/>
  <c r="G1255" i="3"/>
  <c r="G1256" i="3"/>
  <c r="G1257" i="3"/>
  <c r="G1258" i="3"/>
  <c r="G1259" i="3"/>
  <c r="G1260" i="3"/>
  <c r="G1261" i="3"/>
  <c r="G1262" i="3"/>
  <c r="G1263" i="3"/>
  <c r="G1264" i="3"/>
  <c r="G1265" i="3"/>
  <c r="G1266" i="3"/>
  <c r="G1267" i="3"/>
  <c r="G1268" i="3"/>
  <c r="G1269" i="3"/>
  <c r="G1270" i="3"/>
  <c r="G1271" i="3"/>
  <c r="G1272" i="3"/>
  <c r="G1273" i="3"/>
  <c r="G1274" i="3"/>
  <c r="G1275" i="3"/>
  <c r="G1276" i="3"/>
  <c r="G1277" i="3"/>
  <c r="G1278" i="3"/>
  <c r="G1279" i="3"/>
  <c r="G1280" i="3"/>
  <c r="G1281" i="3"/>
  <c r="G1282" i="3"/>
  <c r="G1283" i="3"/>
  <c r="G1284" i="3"/>
  <c r="G1285" i="3"/>
  <c r="G1286" i="3"/>
  <c r="G1287" i="3"/>
  <c r="G1288" i="3"/>
  <c r="G1289" i="3"/>
  <c r="G1290" i="3"/>
  <c r="G1291" i="3"/>
  <c r="G1292" i="3"/>
  <c r="G1293" i="3"/>
  <c r="G1294" i="3"/>
  <c r="G1295" i="3"/>
  <c r="G1296" i="3"/>
  <c r="G1297" i="3"/>
  <c r="G1298" i="3"/>
  <c r="G1299" i="3"/>
  <c r="G1300" i="3"/>
  <c r="G1301" i="3"/>
  <c r="G1302" i="3"/>
  <c r="G1303" i="3"/>
  <c r="G1304" i="3"/>
  <c r="G1305" i="3"/>
  <c r="G1306" i="3"/>
  <c r="G1307" i="3"/>
  <c r="G1308" i="3"/>
  <c r="G1309" i="3"/>
  <c r="G1310" i="3"/>
  <c r="G1311" i="3"/>
  <c r="G1312" i="3"/>
  <c r="G1313" i="3"/>
  <c r="G1314" i="3"/>
  <c r="G1315" i="3"/>
  <c r="G1316" i="3"/>
  <c r="G1317" i="3"/>
  <c r="G1318" i="3"/>
  <c r="G1319" i="3"/>
  <c r="G1320" i="3"/>
  <c r="G1321" i="3"/>
  <c r="G1322" i="3"/>
  <c r="G1323" i="3"/>
  <c r="G1324" i="3"/>
  <c r="G1325" i="3"/>
  <c r="G1326" i="3"/>
  <c r="G1327" i="3"/>
  <c r="G1328" i="3"/>
  <c r="G1329" i="3"/>
  <c r="G1330" i="3"/>
  <c r="G1331" i="3"/>
  <c r="G1332" i="3"/>
  <c r="G1333" i="3"/>
  <c r="G1334" i="3"/>
  <c r="G1335" i="3"/>
  <c r="G1336" i="3"/>
  <c r="G1337" i="3"/>
  <c r="G1338" i="3"/>
  <c r="G1339" i="3"/>
  <c r="G1340" i="3"/>
  <c r="G1341" i="3"/>
  <c r="G1342" i="3"/>
  <c r="G1343" i="3"/>
  <c r="G1344" i="3"/>
  <c r="G1345" i="3"/>
  <c r="G1346" i="3"/>
  <c r="G1347" i="3"/>
  <c r="G1348" i="3"/>
  <c r="G1349" i="3"/>
  <c r="G1350" i="3"/>
  <c r="G1351" i="3"/>
  <c r="G1352" i="3"/>
  <c r="G1353" i="3"/>
  <c r="G1354" i="3"/>
  <c r="G1355" i="3"/>
  <c r="G1356" i="3"/>
  <c r="G1357" i="3"/>
  <c r="G1358" i="3"/>
  <c r="G1359" i="3"/>
  <c r="G1360" i="3"/>
  <c r="G1361" i="3"/>
  <c r="G1362" i="3"/>
  <c r="G1363" i="3"/>
  <c r="G1364" i="3"/>
  <c r="G1365" i="3"/>
  <c r="G1366" i="3"/>
  <c r="G1367" i="3"/>
  <c r="G1368" i="3"/>
  <c r="G1369" i="3"/>
  <c r="G1370" i="3"/>
  <c r="G1371" i="3"/>
  <c r="G1372" i="3"/>
  <c r="G1373" i="3"/>
  <c r="G1374" i="3"/>
  <c r="G1375" i="3"/>
  <c r="G1376" i="3"/>
  <c r="G1377" i="3"/>
  <c r="G1378" i="3"/>
  <c r="G1379" i="3"/>
  <c r="G1380" i="3"/>
  <c r="G1381" i="3"/>
  <c r="G1382" i="3"/>
  <c r="G1383" i="3"/>
  <c r="G1384" i="3"/>
  <c r="G1385" i="3"/>
  <c r="G1386" i="3"/>
  <c r="G1387" i="3"/>
  <c r="G1388" i="3"/>
  <c r="G1389" i="3"/>
  <c r="G1390" i="3"/>
  <c r="G1391" i="3"/>
  <c r="G1392" i="3"/>
  <c r="G1393" i="3"/>
  <c r="G1394" i="3"/>
  <c r="G1395" i="3"/>
  <c r="G1396" i="3"/>
  <c r="G1397" i="3"/>
  <c r="G1398" i="3"/>
  <c r="G1399" i="3"/>
  <c r="G1400" i="3"/>
  <c r="G1401" i="3"/>
  <c r="G1402" i="3"/>
  <c r="G1403" i="3"/>
  <c r="G1404" i="3"/>
  <c r="G1405" i="3"/>
  <c r="G1406" i="3"/>
  <c r="G1407" i="3"/>
  <c r="G1408" i="3"/>
  <c r="G1409" i="3"/>
  <c r="G1410" i="3"/>
  <c r="G1411" i="3"/>
  <c r="G1412" i="3"/>
  <c r="G1413" i="3"/>
  <c r="G1414" i="3"/>
  <c r="G1415" i="3"/>
  <c r="G1416" i="3"/>
  <c r="G1417" i="3"/>
  <c r="G1418" i="3"/>
  <c r="G1419" i="3"/>
  <c r="G1420" i="3"/>
  <c r="G1421" i="3"/>
  <c r="G1422" i="3"/>
  <c r="G1423" i="3"/>
  <c r="G1424" i="3"/>
  <c r="G1425" i="3"/>
  <c r="G1426" i="3"/>
  <c r="G1427" i="3"/>
  <c r="G1428" i="3"/>
  <c r="G1429" i="3"/>
  <c r="G1430" i="3"/>
  <c r="G1431" i="3"/>
  <c r="G1432" i="3"/>
  <c r="G1433" i="3"/>
  <c r="G1434" i="3"/>
  <c r="G1435" i="3"/>
  <c r="G1436" i="3"/>
  <c r="G1437" i="3"/>
  <c r="G1438" i="3"/>
  <c r="G1439" i="3"/>
  <c r="G1440" i="3"/>
  <c r="G1441" i="3"/>
  <c r="G1442" i="3"/>
  <c r="G1443" i="3"/>
  <c r="G1444" i="3"/>
  <c r="G1445" i="3"/>
  <c r="G1446" i="3"/>
  <c r="G1447" i="3"/>
  <c r="G1448" i="3"/>
  <c r="G1449" i="3"/>
  <c r="G1450" i="3"/>
  <c r="G1451" i="3"/>
  <c r="G1452" i="3"/>
  <c r="G1453" i="3"/>
  <c r="G1454" i="3"/>
  <c r="G1455" i="3"/>
  <c r="G1456" i="3"/>
  <c r="G1457" i="3"/>
  <c r="G1458" i="3"/>
  <c r="G1459" i="3"/>
  <c r="G1460" i="3"/>
  <c r="G1461" i="3"/>
  <c r="G1462" i="3"/>
  <c r="G1463" i="3"/>
  <c r="G1464" i="3"/>
  <c r="G1465" i="3"/>
  <c r="G1466" i="3"/>
  <c r="G1467" i="3"/>
  <c r="G1468" i="3"/>
  <c r="G1469" i="3"/>
  <c r="G1470" i="3"/>
  <c r="G1471" i="3"/>
  <c r="G1472" i="3"/>
  <c r="G1473" i="3"/>
  <c r="G1474" i="3"/>
  <c r="G1475" i="3"/>
  <c r="G1476" i="3"/>
  <c r="G1477" i="3"/>
  <c r="G1478" i="3"/>
  <c r="G1479" i="3"/>
  <c r="G1480" i="3"/>
  <c r="G1481" i="3"/>
  <c r="G1482" i="3"/>
  <c r="G1483" i="3"/>
  <c r="G1484" i="3"/>
  <c r="G1485" i="3"/>
  <c r="G1486" i="3"/>
  <c r="G1487" i="3"/>
  <c r="G1488" i="3"/>
  <c r="G1489" i="3"/>
  <c r="G1490" i="3"/>
  <c r="G1491" i="3"/>
  <c r="G1492" i="3"/>
  <c r="G1493" i="3"/>
  <c r="G1494" i="3"/>
  <c r="G1495" i="3"/>
  <c r="G1496" i="3"/>
  <c r="G1497" i="3"/>
  <c r="G1498" i="3"/>
  <c r="G1499" i="3"/>
  <c r="G1500" i="3"/>
  <c r="G1501" i="3"/>
  <c r="G1502" i="3"/>
  <c r="G1503" i="3"/>
  <c r="G1504" i="3"/>
  <c r="G1505" i="3"/>
  <c r="G1506" i="3"/>
  <c r="G1507" i="3"/>
  <c r="G1508" i="3"/>
  <c r="G1509" i="3"/>
  <c r="G1510" i="3"/>
  <c r="G1511" i="3"/>
  <c r="G1512" i="3"/>
  <c r="G1513" i="3"/>
  <c r="G1514" i="3"/>
  <c r="G1515" i="3"/>
  <c r="G1516" i="3"/>
  <c r="G1517" i="3"/>
  <c r="G1518" i="3"/>
  <c r="G1519" i="3"/>
  <c r="G1520" i="3"/>
  <c r="G1521" i="3"/>
  <c r="G1522" i="3"/>
  <c r="G1523" i="3"/>
  <c r="G1524" i="3"/>
  <c r="G1525" i="3"/>
  <c r="G1526" i="3"/>
  <c r="G1527" i="3"/>
  <c r="G1528" i="3"/>
  <c r="G1529" i="3"/>
  <c r="G1530" i="3"/>
  <c r="G1531" i="3"/>
  <c r="G1532" i="3"/>
  <c r="G1533" i="3"/>
  <c r="G1534" i="3"/>
  <c r="G1535" i="3"/>
  <c r="G1536" i="3"/>
  <c r="G1537" i="3"/>
  <c r="G1538" i="3"/>
  <c r="G1539" i="3"/>
  <c r="G1540" i="3"/>
  <c r="G1541" i="3"/>
  <c r="G1542" i="3"/>
  <c r="G1543" i="3"/>
  <c r="G1544" i="3"/>
  <c r="G1545" i="3"/>
  <c r="G1546" i="3"/>
  <c r="G1547" i="3"/>
  <c r="G1548" i="3"/>
  <c r="G1549" i="3"/>
  <c r="G1550" i="3"/>
  <c r="G1551" i="3"/>
  <c r="G1552" i="3"/>
  <c r="G1553" i="3"/>
  <c r="G1554" i="3"/>
  <c r="G1555" i="3"/>
  <c r="G1556" i="3"/>
  <c r="G1557" i="3"/>
  <c r="G1558" i="3"/>
  <c r="G1559" i="3"/>
  <c r="G1560" i="3"/>
  <c r="G1561" i="3"/>
  <c r="G1562" i="3"/>
  <c r="G1563" i="3"/>
  <c r="G1564" i="3"/>
  <c r="G1565" i="3"/>
  <c r="G1566" i="3"/>
  <c r="G1567" i="3"/>
  <c r="G1568" i="3"/>
  <c r="G1569" i="3"/>
  <c r="G1570" i="3"/>
  <c r="G1571" i="3"/>
  <c r="G1572" i="3"/>
  <c r="G1573" i="3"/>
  <c r="G1574" i="3"/>
  <c r="G1575" i="3"/>
  <c r="G1576" i="3"/>
  <c r="G1577" i="3"/>
  <c r="G1578" i="3"/>
  <c r="G1579" i="3"/>
  <c r="G1580" i="3"/>
  <c r="G1581" i="3"/>
  <c r="G1582" i="3"/>
  <c r="G1583" i="3"/>
  <c r="G1584" i="3"/>
  <c r="G1585" i="3"/>
  <c r="G1586" i="3"/>
  <c r="G1587" i="3"/>
  <c r="G1588" i="3"/>
  <c r="G1589" i="3"/>
  <c r="G1590" i="3"/>
  <c r="G1591" i="3"/>
  <c r="G1592" i="3"/>
  <c r="G1593" i="3"/>
  <c r="G1594" i="3"/>
  <c r="G1595" i="3"/>
  <c r="G1596" i="3"/>
  <c r="G1597" i="3"/>
  <c r="G1598" i="3"/>
  <c r="G1599" i="3"/>
  <c r="G1600" i="3"/>
  <c r="G1601" i="3"/>
  <c r="G1602" i="3"/>
  <c r="G1603" i="3"/>
  <c r="G1604" i="3"/>
  <c r="G1605" i="3"/>
  <c r="G1606" i="3"/>
  <c r="G1607" i="3"/>
  <c r="G1608" i="3"/>
  <c r="G1609" i="3"/>
  <c r="G1610" i="3"/>
  <c r="G1611" i="3"/>
  <c r="G1612" i="3"/>
  <c r="G1613" i="3"/>
  <c r="G1614" i="3"/>
  <c r="G1615" i="3"/>
  <c r="G1616" i="3"/>
  <c r="G1617" i="3"/>
  <c r="G1618" i="3"/>
  <c r="G1619" i="3"/>
  <c r="G1620" i="3"/>
  <c r="G1621" i="3"/>
  <c r="G1622" i="3"/>
  <c r="G1623" i="3"/>
  <c r="G1624" i="3"/>
  <c r="G1625" i="3"/>
  <c r="G1626" i="3"/>
  <c r="G1627" i="3"/>
  <c r="G1628" i="3"/>
  <c r="G1629" i="3"/>
  <c r="G1630" i="3"/>
  <c r="G1631" i="3"/>
  <c r="G1632" i="3"/>
  <c r="G1633" i="3"/>
  <c r="G1634" i="3"/>
  <c r="G1635" i="3"/>
  <c r="G1636" i="3"/>
  <c r="G1637" i="3"/>
  <c r="G1638" i="3"/>
  <c r="G1639" i="3"/>
  <c r="G1640" i="3"/>
  <c r="G1641" i="3"/>
  <c r="G1642" i="3"/>
  <c r="G1643" i="3"/>
  <c r="G1644" i="3"/>
  <c r="G1645" i="3"/>
  <c r="G1646" i="3"/>
  <c r="G1647" i="3"/>
  <c r="G1648" i="3"/>
  <c r="G1649" i="3"/>
  <c r="G1650" i="3"/>
  <c r="G1651" i="3"/>
  <c r="G1652" i="3"/>
  <c r="G1653" i="3"/>
  <c r="G1654" i="3"/>
  <c r="G1655" i="3"/>
  <c r="G1656" i="3"/>
  <c r="G1657" i="3"/>
  <c r="G1658" i="3"/>
  <c r="G1659" i="3"/>
  <c r="G1660" i="3"/>
  <c r="G1661" i="3"/>
  <c r="G1662" i="3"/>
  <c r="G1663" i="3"/>
  <c r="G1664" i="3"/>
  <c r="G1665" i="3"/>
  <c r="G1666" i="3"/>
  <c r="G1667" i="3"/>
  <c r="G1668" i="3"/>
  <c r="G1669" i="3"/>
  <c r="G1670" i="3"/>
  <c r="G1671" i="3"/>
  <c r="G1672" i="3"/>
  <c r="G1673" i="3"/>
  <c r="G1674" i="3"/>
  <c r="G1675" i="3"/>
  <c r="G1676" i="3"/>
  <c r="G1677" i="3"/>
  <c r="G1678" i="3"/>
  <c r="G1679" i="3"/>
  <c r="G1680" i="3"/>
  <c r="G1681" i="3"/>
  <c r="G1682" i="3"/>
  <c r="G1683" i="3"/>
  <c r="G1684" i="3"/>
  <c r="G1685" i="3"/>
  <c r="G1686" i="3"/>
  <c r="G1687" i="3"/>
  <c r="G1688" i="3"/>
  <c r="G1689" i="3"/>
  <c r="G1690" i="3"/>
  <c r="G1691" i="3"/>
  <c r="G1692" i="3"/>
  <c r="G1693" i="3"/>
  <c r="G1694" i="3"/>
  <c r="G1695" i="3"/>
  <c r="G1696" i="3"/>
  <c r="G1697" i="3"/>
  <c r="G1698" i="3"/>
  <c r="G1699" i="3"/>
  <c r="G1700" i="3"/>
  <c r="G1701" i="3"/>
  <c r="G1702" i="3"/>
  <c r="G1703" i="3"/>
  <c r="G1704" i="3"/>
  <c r="G1705" i="3"/>
  <c r="G1706" i="3"/>
  <c r="G1707" i="3"/>
  <c r="G1708" i="3"/>
  <c r="G1709" i="3"/>
  <c r="G1710" i="3"/>
  <c r="G1711" i="3"/>
  <c r="G1712" i="3"/>
  <c r="G1713" i="3"/>
  <c r="G1714" i="3"/>
  <c r="G1715" i="3"/>
  <c r="G1716" i="3"/>
  <c r="G1717" i="3"/>
  <c r="G1718" i="3"/>
  <c r="G1719" i="3"/>
  <c r="G1720" i="3"/>
  <c r="G1721" i="3"/>
  <c r="G1722" i="3"/>
  <c r="G1723" i="3"/>
  <c r="G1724" i="3"/>
  <c r="G1725" i="3"/>
  <c r="G1726" i="3"/>
  <c r="G1727" i="3"/>
  <c r="G1728" i="3"/>
  <c r="G1729" i="3"/>
  <c r="G1730" i="3"/>
  <c r="G1731" i="3"/>
  <c r="G1732" i="3"/>
  <c r="G1733" i="3"/>
  <c r="G1734" i="3"/>
  <c r="G1735" i="3"/>
  <c r="G1736" i="3"/>
  <c r="G1737" i="3"/>
  <c r="G1738" i="3"/>
  <c r="G1739" i="3"/>
  <c r="G1740" i="3"/>
  <c r="G1741" i="3"/>
  <c r="G1742" i="3"/>
  <c r="G1743" i="3"/>
  <c r="G1744" i="3"/>
  <c r="G1745" i="3"/>
  <c r="G1746" i="3"/>
  <c r="G1747" i="3"/>
  <c r="G1748" i="3"/>
  <c r="G1749" i="3"/>
  <c r="G1750" i="3"/>
  <c r="G1751" i="3"/>
  <c r="G1752" i="3"/>
  <c r="G1753" i="3"/>
  <c r="G1754" i="3"/>
  <c r="G1755" i="3"/>
  <c r="G1756" i="3"/>
  <c r="G1757" i="3"/>
  <c r="G1758" i="3"/>
  <c r="G1759" i="3"/>
  <c r="G1760" i="3"/>
  <c r="G1761" i="3"/>
  <c r="G1762" i="3"/>
  <c r="G1763" i="3"/>
  <c r="G1764" i="3"/>
  <c r="G1765" i="3"/>
  <c r="G1766" i="3"/>
  <c r="G1767" i="3"/>
  <c r="G1768" i="3"/>
  <c r="G1769" i="3"/>
  <c r="G1770" i="3"/>
  <c r="G1771" i="3"/>
  <c r="G1772" i="3"/>
  <c r="G1773" i="3"/>
  <c r="G1774" i="3"/>
  <c r="G1775" i="3"/>
  <c r="G1776" i="3"/>
  <c r="G1777" i="3"/>
  <c r="G1778" i="3"/>
  <c r="G1779" i="3"/>
  <c r="G1780" i="3"/>
  <c r="G1781" i="3"/>
  <c r="G1782" i="3"/>
  <c r="G1783" i="3"/>
  <c r="G1784" i="3"/>
  <c r="G1785" i="3"/>
  <c r="G1786" i="3"/>
  <c r="G1787" i="3"/>
  <c r="G1788" i="3"/>
  <c r="G1789" i="3"/>
  <c r="G1790" i="3"/>
  <c r="G1791" i="3"/>
  <c r="G1792" i="3"/>
  <c r="G1793" i="3"/>
  <c r="G1794" i="3"/>
  <c r="G1795" i="3"/>
  <c r="G1796" i="3"/>
  <c r="G1797" i="3"/>
  <c r="G1798" i="3"/>
  <c r="G1799" i="3"/>
  <c r="G1800" i="3"/>
  <c r="G1801" i="3"/>
  <c r="G1802" i="3"/>
  <c r="G1803" i="3"/>
  <c r="G1804" i="3"/>
  <c r="G1805" i="3"/>
  <c r="G1806" i="3"/>
  <c r="G1807" i="3"/>
  <c r="G1808" i="3"/>
  <c r="G1809" i="3"/>
  <c r="G1810" i="3"/>
  <c r="G1811" i="3"/>
  <c r="G1812" i="3"/>
  <c r="G1813" i="3"/>
  <c r="G1814" i="3"/>
  <c r="G1815" i="3"/>
  <c r="G1816" i="3"/>
  <c r="G1817" i="3"/>
  <c r="G1818" i="3"/>
  <c r="G1819" i="3"/>
  <c r="G1820" i="3"/>
  <c r="G1821" i="3"/>
  <c r="G1822" i="3"/>
  <c r="G1823" i="3"/>
  <c r="G1824" i="3"/>
  <c r="G1825" i="3"/>
  <c r="G1826" i="3"/>
  <c r="G1827" i="3"/>
  <c r="G1828" i="3"/>
  <c r="G1829" i="3"/>
  <c r="G1830" i="3"/>
  <c r="G1831" i="3"/>
  <c r="G1832" i="3"/>
  <c r="G1833" i="3"/>
  <c r="G1834" i="3"/>
  <c r="G1835" i="3"/>
  <c r="G1836" i="3"/>
  <c r="G1837" i="3"/>
  <c r="G1838" i="3"/>
  <c r="G1839" i="3"/>
  <c r="G1840" i="3"/>
  <c r="G1841" i="3"/>
  <c r="G1842" i="3"/>
  <c r="G1843" i="3"/>
  <c r="G1844" i="3"/>
  <c r="G1845" i="3"/>
  <c r="G1846" i="3"/>
  <c r="G1847" i="3"/>
  <c r="G1848" i="3"/>
  <c r="G1849" i="3"/>
  <c r="G1850" i="3"/>
  <c r="G1851" i="3"/>
  <c r="G1852" i="3"/>
  <c r="G1853" i="3"/>
  <c r="G1854" i="3"/>
  <c r="G1855" i="3"/>
  <c r="G1856" i="3"/>
  <c r="G1857" i="3"/>
  <c r="G1858" i="3"/>
  <c r="G1859" i="3"/>
  <c r="G1860" i="3"/>
  <c r="G1861" i="3"/>
  <c r="G1862" i="3"/>
  <c r="G1863" i="3"/>
  <c r="G1864" i="3"/>
  <c r="G1865" i="3"/>
  <c r="G1866" i="3"/>
  <c r="G1867" i="3"/>
  <c r="G1868" i="3"/>
  <c r="G1869" i="3"/>
  <c r="G1870" i="3"/>
  <c r="G1871" i="3"/>
  <c r="G1872" i="3"/>
  <c r="G1873" i="3"/>
  <c r="G1874" i="3"/>
  <c r="G1875" i="3"/>
  <c r="G1876" i="3"/>
  <c r="G1877" i="3"/>
  <c r="G1878" i="3"/>
  <c r="G1879" i="3"/>
  <c r="G1880" i="3"/>
  <c r="G1881" i="3"/>
  <c r="G1882" i="3"/>
  <c r="G1883" i="3"/>
  <c r="G1884" i="3"/>
  <c r="G1885" i="3"/>
  <c r="G1886" i="3"/>
  <c r="G1887" i="3"/>
  <c r="G1888" i="3"/>
  <c r="G1889" i="3"/>
  <c r="G1890" i="3"/>
  <c r="G1891" i="3"/>
  <c r="G1892" i="3"/>
  <c r="G1893" i="3"/>
  <c r="G1894" i="3"/>
  <c r="G1895" i="3"/>
  <c r="G1896" i="3"/>
  <c r="G1897" i="3"/>
  <c r="G1898" i="3"/>
  <c r="G1899" i="3"/>
  <c r="G1900" i="3"/>
  <c r="G1901" i="3"/>
  <c r="G1902" i="3"/>
  <c r="G1903" i="3"/>
  <c r="G1904" i="3"/>
  <c r="G1905" i="3"/>
  <c r="G1906" i="3"/>
  <c r="G1907" i="3"/>
  <c r="G1908" i="3"/>
  <c r="G1909" i="3"/>
  <c r="G1910" i="3"/>
  <c r="G1911" i="3"/>
  <c r="G1912" i="3"/>
  <c r="G1913" i="3"/>
  <c r="G1914" i="3"/>
  <c r="G1915" i="3"/>
  <c r="G1916" i="3"/>
  <c r="G1917" i="3"/>
  <c r="G1918" i="3"/>
  <c r="G1919" i="3"/>
  <c r="G1920" i="3"/>
  <c r="G1921" i="3"/>
  <c r="G1922" i="3"/>
  <c r="G1923" i="3"/>
  <c r="G1924" i="3"/>
  <c r="G1925" i="3"/>
  <c r="G1926" i="3"/>
  <c r="G1927" i="3"/>
  <c r="G1928" i="3"/>
  <c r="G1929" i="3"/>
  <c r="G1930" i="3"/>
  <c r="G1931" i="3"/>
  <c r="G1932" i="3"/>
  <c r="G1933" i="3"/>
  <c r="G1934" i="3"/>
  <c r="G1935" i="3"/>
  <c r="G1936" i="3"/>
  <c r="G1937" i="3"/>
  <c r="G1938" i="3"/>
  <c r="G1939" i="3"/>
  <c r="G1940" i="3"/>
  <c r="G1941" i="3"/>
  <c r="G1942" i="3"/>
  <c r="G1943" i="3"/>
  <c r="G1944" i="3"/>
  <c r="G1945" i="3"/>
  <c r="G1946" i="3"/>
  <c r="G1947" i="3"/>
  <c r="G1948" i="3"/>
  <c r="G1949" i="3"/>
  <c r="G1950" i="3"/>
  <c r="G1951" i="3"/>
  <c r="G1952" i="3"/>
  <c r="G1953" i="3"/>
  <c r="G1954" i="3"/>
  <c r="G1955" i="3"/>
  <c r="G1956" i="3"/>
  <c r="G1957" i="3"/>
  <c r="G1958" i="3"/>
  <c r="G1959" i="3"/>
  <c r="G1960" i="3"/>
  <c r="G1961" i="3"/>
  <c r="G1962" i="3"/>
  <c r="G1963" i="3"/>
  <c r="G1964" i="3"/>
  <c r="G1965" i="3"/>
  <c r="G1966" i="3"/>
  <c r="G1967" i="3"/>
  <c r="G1968" i="3"/>
  <c r="G1969" i="3"/>
  <c r="G1970" i="3"/>
  <c r="G1971" i="3"/>
  <c r="G1972" i="3"/>
  <c r="G1973" i="3"/>
  <c r="G1974" i="3"/>
  <c r="G1975" i="3"/>
  <c r="G1976" i="3"/>
  <c r="G1977" i="3"/>
  <c r="G1978" i="3"/>
  <c r="G1979" i="3"/>
  <c r="G1980" i="3"/>
  <c r="G1981" i="3"/>
  <c r="G1982" i="3"/>
  <c r="G1983" i="3"/>
  <c r="G1984" i="3"/>
  <c r="G1985" i="3"/>
  <c r="G1986" i="3"/>
  <c r="G1987" i="3"/>
  <c r="G1988" i="3"/>
  <c r="G1989" i="3"/>
  <c r="G1990" i="3"/>
  <c r="G1991" i="3"/>
  <c r="G1992" i="3"/>
  <c r="G1993" i="3"/>
  <c r="G1994" i="3"/>
  <c r="G1995" i="3"/>
  <c r="G1996" i="3"/>
  <c r="G1997" i="3"/>
  <c r="G1998" i="3"/>
  <c r="G1999" i="3"/>
  <c r="G2000" i="3"/>
  <c r="G2001" i="3"/>
  <c r="G2002" i="3"/>
  <c r="G2003" i="3"/>
  <c r="G2004" i="3"/>
  <c r="G2005" i="3"/>
  <c r="G2006" i="3"/>
  <c r="G2007" i="3"/>
  <c r="G2008" i="3"/>
  <c r="G2009" i="3"/>
  <c r="G2010" i="3"/>
  <c r="G2011" i="3"/>
  <c r="G2012" i="3"/>
  <c r="G2013" i="3"/>
  <c r="G2014" i="3"/>
  <c r="G2015" i="3"/>
  <c r="G2016" i="3"/>
  <c r="G2017" i="3"/>
  <c r="G2018" i="3"/>
  <c r="G2019" i="3"/>
  <c r="G2020" i="3"/>
  <c r="G2021" i="3"/>
  <c r="G2022" i="3"/>
  <c r="G2023" i="3"/>
  <c r="G2024" i="3"/>
  <c r="G2025" i="3"/>
  <c r="G2026" i="3"/>
  <c r="G2027" i="3"/>
  <c r="G2028" i="3"/>
  <c r="G2029" i="3"/>
  <c r="G2030" i="3"/>
  <c r="G2031" i="3"/>
  <c r="G2032" i="3"/>
  <c r="G2033" i="3"/>
  <c r="G2034" i="3"/>
  <c r="G2035" i="3"/>
  <c r="G2036" i="3"/>
  <c r="G2037" i="3"/>
  <c r="G2038" i="3"/>
  <c r="G2039" i="3"/>
  <c r="G2040" i="3"/>
  <c r="G2041" i="3"/>
  <c r="G2042" i="3"/>
  <c r="G2043" i="3"/>
  <c r="G2044" i="3"/>
  <c r="G2045" i="3"/>
  <c r="G2046" i="3"/>
  <c r="G2047" i="3"/>
  <c r="G2048" i="3"/>
  <c r="G2049" i="3"/>
  <c r="G2050" i="3"/>
  <c r="G2051" i="3"/>
  <c r="G2052" i="3"/>
  <c r="G2053" i="3"/>
  <c r="G2054" i="3"/>
  <c r="G2055" i="3"/>
  <c r="G2056" i="3"/>
  <c r="G2057" i="3"/>
  <c r="G2058" i="3"/>
  <c r="G2059" i="3"/>
  <c r="G2060" i="3"/>
  <c r="G2061" i="3"/>
  <c r="G2062" i="3"/>
  <c r="G2063" i="3"/>
  <c r="G2064" i="3"/>
  <c r="G2065" i="3"/>
  <c r="G2066" i="3"/>
  <c r="G2067" i="3"/>
  <c r="G2068" i="3"/>
  <c r="G2069" i="3"/>
  <c r="G2070" i="3"/>
  <c r="G2071" i="3"/>
  <c r="G2072" i="3"/>
  <c r="G2073" i="3"/>
  <c r="G2074" i="3"/>
  <c r="G2075" i="3"/>
  <c r="G2076" i="3"/>
  <c r="G2077" i="3"/>
  <c r="G2078" i="3"/>
  <c r="G2079" i="3"/>
  <c r="G2080" i="3"/>
  <c r="G2081" i="3"/>
  <c r="G2082" i="3"/>
  <c r="G2083" i="3"/>
  <c r="G2084" i="3"/>
  <c r="G2085" i="3"/>
  <c r="G2086" i="3"/>
  <c r="G2087" i="3"/>
  <c r="G2088" i="3"/>
  <c r="G2089" i="3"/>
  <c r="G2090" i="3"/>
  <c r="G2091" i="3"/>
  <c r="G2092" i="3"/>
  <c r="G2093" i="3"/>
  <c r="G2094" i="3"/>
  <c r="G2095" i="3"/>
  <c r="G2096" i="3"/>
  <c r="G2097" i="3"/>
  <c r="G2098" i="3"/>
  <c r="G2099" i="3"/>
  <c r="G2100" i="3"/>
  <c r="G2101" i="3"/>
  <c r="G2102" i="3"/>
  <c r="G2103" i="3"/>
  <c r="G2104" i="3"/>
  <c r="G2105" i="3"/>
  <c r="G2106" i="3"/>
  <c r="G2107" i="3"/>
  <c r="G2108" i="3"/>
  <c r="G2109" i="3"/>
  <c r="G2110" i="3"/>
  <c r="G2111" i="3"/>
  <c r="G2112" i="3"/>
  <c r="G2113" i="3"/>
  <c r="G2114" i="3"/>
  <c r="G2115" i="3"/>
  <c r="G2116" i="3"/>
  <c r="G2117" i="3"/>
  <c r="G2118" i="3"/>
  <c r="G2119" i="3"/>
  <c r="G2120" i="3"/>
  <c r="G2121" i="3"/>
  <c r="G2122" i="3"/>
  <c r="G2123" i="3"/>
  <c r="G2124" i="3"/>
  <c r="G2125" i="3"/>
  <c r="G2126" i="3"/>
  <c r="G2127" i="3"/>
  <c r="G2128" i="3"/>
  <c r="G2129" i="3"/>
  <c r="G2130" i="3"/>
  <c r="G2131" i="3"/>
  <c r="G2132" i="3"/>
  <c r="G2133" i="3"/>
  <c r="G2134" i="3"/>
  <c r="G2135" i="3"/>
  <c r="G2136" i="3"/>
  <c r="G2137" i="3"/>
  <c r="G2138" i="3"/>
  <c r="G2139" i="3"/>
  <c r="G2140" i="3"/>
  <c r="G2141" i="3"/>
  <c r="G2142" i="3"/>
  <c r="G2143" i="3"/>
  <c r="G2144" i="3"/>
  <c r="G2145" i="3"/>
  <c r="G2146" i="3"/>
  <c r="G2147" i="3"/>
  <c r="G2148" i="3"/>
  <c r="G2149" i="3"/>
  <c r="G2150" i="3"/>
  <c r="G2151" i="3"/>
  <c r="G2152" i="3"/>
  <c r="G2153" i="3"/>
  <c r="G2154" i="3"/>
  <c r="G4" i="3"/>
  <c r="J5948" i="11" l="1"/>
  <c r="J5947" i="11"/>
  <c r="J5946" i="11"/>
  <c r="J5945" i="11"/>
  <c r="J5944" i="11"/>
  <c r="J5943" i="11"/>
  <c r="J5942" i="11"/>
  <c r="J5941" i="11"/>
  <c r="J5940" i="11"/>
  <c r="J5939" i="11"/>
  <c r="G1288" i="15" s="1"/>
  <c r="J1288" i="15" s="1"/>
  <c r="H1224" i="17" s="1"/>
  <c r="J5938" i="11"/>
  <c r="J5937" i="11"/>
  <c r="J5936" i="11"/>
  <c r="J5935" i="11"/>
  <c r="J5934" i="11"/>
  <c r="J5933" i="11"/>
  <c r="J5932" i="11"/>
  <c r="J5931" i="11"/>
  <c r="J5930" i="11"/>
  <c r="J5929" i="11"/>
  <c r="J5928" i="11"/>
  <c r="J5927" i="11"/>
  <c r="J5926" i="11"/>
  <c r="J5925" i="11"/>
  <c r="J5924" i="11"/>
  <c r="J5923" i="11"/>
  <c r="J5922" i="11"/>
  <c r="J5921" i="11"/>
  <c r="J5920" i="11"/>
  <c r="J5919" i="11"/>
  <c r="J5918" i="11"/>
  <c r="J5917" i="11"/>
  <c r="J5916" i="11"/>
  <c r="J5915" i="11"/>
  <c r="J5914" i="11"/>
  <c r="J5913" i="11"/>
  <c r="J5912" i="11"/>
  <c r="J5911" i="11"/>
  <c r="J5910" i="11"/>
  <c r="J5909" i="11"/>
  <c r="J5908" i="11"/>
  <c r="J5907" i="11"/>
  <c r="J5906" i="11"/>
  <c r="J5905" i="11"/>
  <c r="J5904" i="11"/>
  <c r="J5903" i="11"/>
  <c r="J5902" i="11"/>
  <c r="J5901" i="11"/>
  <c r="J5900" i="11"/>
  <c r="J5899" i="11"/>
  <c r="J5898" i="11"/>
  <c r="J5897" i="11"/>
  <c r="J5896" i="11"/>
  <c r="J5895" i="11"/>
  <c r="J5894" i="11"/>
  <c r="J5893" i="11"/>
  <c r="J5892" i="11"/>
  <c r="J5891" i="11"/>
  <c r="J5890" i="11"/>
  <c r="J5889" i="11"/>
  <c r="J5888" i="11"/>
  <c r="J5887" i="11"/>
  <c r="J5886" i="11"/>
  <c r="J5885" i="11"/>
  <c r="J5884" i="11"/>
  <c r="J5883" i="11"/>
  <c r="J5882" i="11"/>
  <c r="J5881" i="11"/>
  <c r="J5880" i="11"/>
  <c r="J5879" i="11"/>
  <c r="J5878" i="11"/>
  <c r="J5877" i="11"/>
  <c r="J5876" i="11"/>
  <c r="J5875" i="11"/>
  <c r="J5874" i="11"/>
  <c r="J5873" i="11"/>
  <c r="J5872" i="11"/>
  <c r="J5871" i="11"/>
  <c r="J5870" i="11"/>
  <c r="J5869" i="11"/>
  <c r="J5868" i="11"/>
  <c r="J5867" i="11"/>
  <c r="J5866" i="11"/>
  <c r="J5865" i="11"/>
  <c r="J5864" i="11"/>
  <c r="J5863" i="11"/>
  <c r="J5862" i="11"/>
  <c r="J5861" i="11"/>
  <c r="J5860" i="11"/>
  <c r="J5859" i="11"/>
  <c r="J5858" i="11"/>
  <c r="J5857" i="11"/>
  <c r="J5856" i="11"/>
  <c r="J5855" i="11"/>
  <c r="J5854" i="11"/>
  <c r="G1289" i="15" s="1"/>
  <c r="J1289" i="15" s="1"/>
  <c r="H1225" i="17" s="1"/>
  <c r="J5853" i="11"/>
  <c r="J5852" i="11"/>
  <c r="J5851" i="11"/>
  <c r="J5850" i="11"/>
  <c r="J5849" i="11"/>
  <c r="G241" i="15" s="1"/>
  <c r="J241" i="15" s="1"/>
  <c r="H239" i="17" s="1"/>
  <c r="J5848" i="11"/>
  <c r="J5847" i="11"/>
  <c r="J5846" i="11"/>
  <c r="J5845" i="11"/>
  <c r="J5844" i="11"/>
  <c r="J5843" i="11"/>
  <c r="J5842" i="11"/>
  <c r="J5841" i="11"/>
  <c r="J5840" i="11"/>
  <c r="J5839" i="11"/>
  <c r="J5838" i="11"/>
  <c r="J5837" i="11"/>
  <c r="J5836" i="11"/>
  <c r="J5835" i="11"/>
  <c r="J5834" i="11"/>
  <c r="J5833" i="11"/>
  <c r="J5832" i="11"/>
  <c r="J5831" i="11"/>
  <c r="J5830" i="11"/>
  <c r="J5829" i="11"/>
  <c r="J5828" i="11"/>
  <c r="J5827" i="11"/>
  <c r="J5826" i="11"/>
  <c r="J5825" i="11"/>
  <c r="J5824" i="11"/>
  <c r="J5823" i="11"/>
  <c r="J5822" i="11"/>
  <c r="J5821" i="11"/>
  <c r="J5820" i="11"/>
  <c r="J5819" i="11"/>
  <c r="J5818" i="11"/>
  <c r="J5817" i="11"/>
  <c r="J5816" i="11"/>
  <c r="J5815" i="11"/>
  <c r="J5814" i="11"/>
  <c r="J5813" i="11"/>
  <c r="J5812" i="11"/>
  <c r="J5811" i="11"/>
  <c r="J5810" i="11"/>
  <c r="J5809" i="11"/>
  <c r="J5808" i="11"/>
  <c r="J5807" i="11"/>
  <c r="J5806" i="11"/>
  <c r="J5805" i="11"/>
  <c r="J5804" i="11"/>
  <c r="J5803" i="11"/>
  <c r="J5802" i="11"/>
  <c r="J5801" i="11"/>
  <c r="J5800" i="11"/>
  <c r="J5799" i="11"/>
  <c r="J5798" i="11"/>
  <c r="J5797" i="11"/>
  <c r="J5796" i="11"/>
  <c r="J5795" i="11"/>
  <c r="J5794" i="11"/>
  <c r="J5793" i="11"/>
  <c r="J5792" i="11"/>
  <c r="J5791" i="11"/>
  <c r="J5790" i="11"/>
  <c r="J5789" i="11"/>
  <c r="G46" i="15" s="1"/>
  <c r="J46" i="15" s="1"/>
  <c r="H45" i="17" s="1"/>
  <c r="J5788" i="11"/>
  <c r="J5787" i="11"/>
  <c r="J5786" i="11"/>
  <c r="J5785" i="11"/>
  <c r="J5784" i="11"/>
  <c r="J5783" i="11"/>
  <c r="G975" i="15" s="1"/>
  <c r="J975" i="15" s="1"/>
  <c r="H936" i="17" s="1"/>
  <c r="J5782" i="11"/>
  <c r="J5781" i="11"/>
  <c r="J5780" i="11"/>
  <c r="J5779" i="11"/>
  <c r="J5778" i="11"/>
  <c r="J5777" i="11"/>
  <c r="J5776" i="11"/>
  <c r="J5775" i="11"/>
  <c r="J5774" i="11"/>
  <c r="J5773" i="11"/>
  <c r="J5772" i="11"/>
  <c r="J5771" i="11"/>
  <c r="J5770" i="11"/>
  <c r="J5769" i="11"/>
  <c r="J5768" i="11"/>
  <c r="J5767" i="11"/>
  <c r="J5766" i="11"/>
  <c r="J5765" i="11"/>
  <c r="J5764" i="11"/>
  <c r="J5763" i="11"/>
  <c r="J5762" i="11"/>
  <c r="J5761" i="11"/>
  <c r="J5760" i="11"/>
  <c r="J5759" i="11"/>
  <c r="J5758" i="11"/>
  <c r="J5757" i="11"/>
  <c r="J5756" i="11"/>
  <c r="J5755" i="11"/>
  <c r="J5754" i="11"/>
  <c r="J5753" i="11"/>
  <c r="J5752" i="11"/>
  <c r="J5751" i="11"/>
  <c r="J5750" i="11"/>
  <c r="J5749" i="11"/>
  <c r="J5748" i="11"/>
  <c r="J5747" i="11"/>
  <c r="J5746" i="11"/>
  <c r="J5745" i="11"/>
  <c r="J5744" i="11"/>
  <c r="J5743" i="11"/>
  <c r="J5742" i="11"/>
  <c r="J5741" i="11"/>
  <c r="J5740" i="11"/>
  <c r="J5739" i="11"/>
  <c r="J5738" i="11"/>
  <c r="J5737" i="11"/>
  <c r="J5736" i="11"/>
  <c r="J5735" i="11"/>
  <c r="J5734" i="11"/>
  <c r="J5733" i="11"/>
  <c r="J5732" i="11"/>
  <c r="J5731" i="11"/>
  <c r="J5730" i="11"/>
  <c r="J5729" i="11"/>
  <c r="J5728" i="11"/>
  <c r="J5727" i="11"/>
  <c r="J5726" i="11"/>
  <c r="J5725" i="11"/>
  <c r="J5724" i="11"/>
  <c r="J5723" i="11"/>
  <c r="J5722" i="11"/>
  <c r="J5721" i="11"/>
  <c r="J5720" i="11"/>
  <c r="J5719" i="11"/>
  <c r="J5718" i="11"/>
  <c r="J5717" i="11"/>
  <c r="J5716" i="11"/>
  <c r="J5715" i="11"/>
  <c r="J5714" i="11"/>
  <c r="J5713" i="11"/>
  <c r="J5712" i="11"/>
  <c r="J5711" i="11"/>
  <c r="J5710" i="11"/>
  <c r="J5709" i="11"/>
  <c r="J5708" i="11"/>
  <c r="J5707" i="11"/>
  <c r="J5706" i="11"/>
  <c r="J5705" i="11"/>
  <c r="J5704" i="11"/>
  <c r="J5703" i="11"/>
  <c r="J5702" i="11"/>
  <c r="J5701" i="11"/>
  <c r="J5700" i="11"/>
  <c r="J5699" i="11"/>
  <c r="J5698" i="11"/>
  <c r="J5697" i="11"/>
  <c r="J5696" i="11"/>
  <c r="J5695" i="11"/>
  <c r="J5694" i="11"/>
  <c r="J5693" i="11"/>
  <c r="J5692" i="11"/>
  <c r="J5691" i="11"/>
  <c r="J5690" i="11"/>
  <c r="J5689" i="11"/>
  <c r="J5688" i="11"/>
  <c r="J5687" i="11"/>
  <c r="J5686" i="11"/>
  <c r="J5685" i="11"/>
  <c r="J5684" i="11"/>
  <c r="J5683" i="11"/>
  <c r="J5682" i="11"/>
  <c r="J5681" i="11"/>
  <c r="J5680" i="11"/>
  <c r="J5679" i="11"/>
  <c r="J5678" i="11"/>
  <c r="J5677" i="11"/>
  <c r="J5676" i="11"/>
  <c r="J5675" i="11"/>
  <c r="J5674" i="11"/>
  <c r="J5673" i="11"/>
  <c r="J5672" i="11"/>
  <c r="J5671" i="11"/>
  <c r="J5670" i="11"/>
  <c r="J5669" i="11"/>
  <c r="J5668" i="11"/>
  <c r="J5667" i="11"/>
  <c r="J5666" i="11"/>
  <c r="J5665" i="11"/>
  <c r="J5664" i="11"/>
  <c r="J5663" i="11"/>
  <c r="J5662" i="11"/>
  <c r="J5661" i="11"/>
  <c r="J5660" i="11"/>
  <c r="J5659" i="11"/>
  <c r="J5658" i="11"/>
  <c r="J5657" i="11"/>
  <c r="J5656" i="11"/>
  <c r="J5655" i="11"/>
  <c r="J5654" i="11"/>
  <c r="J5653" i="11"/>
  <c r="J5652" i="11"/>
  <c r="J5651" i="11"/>
  <c r="J5650" i="11"/>
  <c r="J5649" i="11"/>
  <c r="J5648" i="11"/>
  <c r="J5647" i="11"/>
  <c r="J5646" i="11"/>
  <c r="J5645" i="11"/>
  <c r="J5644" i="11"/>
  <c r="J5643" i="11"/>
  <c r="J5642" i="11"/>
  <c r="J5641" i="11"/>
  <c r="J5640" i="11"/>
  <c r="J5639" i="11"/>
  <c r="J5638" i="11"/>
  <c r="J5637" i="11"/>
  <c r="J5636" i="11"/>
  <c r="J5635" i="11"/>
  <c r="J5634" i="11"/>
  <c r="J5633" i="11"/>
  <c r="J5632" i="11"/>
  <c r="J5631" i="11"/>
  <c r="J5630" i="11"/>
  <c r="J5629" i="11"/>
  <c r="J5628" i="11"/>
  <c r="J5627" i="11"/>
  <c r="J5626" i="11"/>
  <c r="J5625" i="11"/>
  <c r="J5624" i="11"/>
  <c r="J5623" i="11"/>
  <c r="J5622" i="11"/>
  <c r="J5621" i="11"/>
  <c r="J5620" i="11"/>
  <c r="J5619" i="11"/>
  <c r="J5618" i="11"/>
  <c r="J5617" i="11"/>
  <c r="J5616" i="11"/>
  <c r="J5615" i="11"/>
  <c r="J5614" i="11"/>
  <c r="J5613" i="11"/>
  <c r="J5612" i="11"/>
  <c r="J5611" i="11"/>
  <c r="J5610" i="11"/>
  <c r="J5609" i="11"/>
  <c r="J5608" i="11"/>
  <c r="J5607" i="11"/>
  <c r="J5606" i="11"/>
  <c r="J5605" i="11"/>
  <c r="J5604" i="11"/>
  <c r="J5603" i="11"/>
  <c r="J5602" i="11"/>
  <c r="J5601" i="11"/>
  <c r="J5600" i="11"/>
  <c r="J5599" i="11"/>
  <c r="J5598" i="11"/>
  <c r="J5597" i="11"/>
  <c r="J5596" i="11"/>
  <c r="J5595" i="11"/>
  <c r="J5594" i="11"/>
  <c r="J5593" i="11"/>
  <c r="J5592" i="11"/>
  <c r="J5591" i="11"/>
  <c r="J5590" i="11"/>
  <c r="J5589" i="11"/>
  <c r="J5588" i="11"/>
  <c r="J5587" i="11"/>
  <c r="J5586" i="11"/>
  <c r="J5585" i="11"/>
  <c r="J5584" i="11"/>
  <c r="J5583" i="11"/>
  <c r="J5582" i="11"/>
  <c r="J5581" i="11"/>
  <c r="J5580" i="11"/>
  <c r="J5579" i="11"/>
  <c r="J5578" i="11"/>
  <c r="J5577" i="11"/>
  <c r="J5576" i="11"/>
  <c r="J5575" i="11"/>
  <c r="J5574" i="11"/>
  <c r="J5573" i="11"/>
  <c r="J5572" i="11"/>
  <c r="J5571" i="11"/>
  <c r="J5570" i="11"/>
  <c r="J5569" i="11"/>
  <c r="J5568" i="11"/>
  <c r="J5567" i="11"/>
  <c r="J5566" i="11"/>
  <c r="J5565" i="11"/>
  <c r="J5564" i="11"/>
  <c r="J5563" i="11"/>
  <c r="J5562" i="11"/>
  <c r="J5561" i="11"/>
  <c r="J5560" i="11"/>
  <c r="J5559" i="11"/>
  <c r="J5558" i="11"/>
  <c r="J5557" i="11"/>
  <c r="J5556" i="11"/>
  <c r="J5555" i="11"/>
  <c r="J5554" i="11"/>
  <c r="J5553" i="11"/>
  <c r="J5552" i="11"/>
  <c r="J5551" i="11"/>
  <c r="J5550" i="11"/>
  <c r="J5549" i="11"/>
  <c r="J5548" i="11"/>
  <c r="J5547" i="11"/>
  <c r="J5546" i="11"/>
  <c r="J5545" i="11"/>
  <c r="J5544" i="11"/>
  <c r="J5543" i="11"/>
  <c r="J5542" i="11"/>
  <c r="J5541" i="11"/>
  <c r="J5540" i="11"/>
  <c r="J5539" i="11"/>
  <c r="J5538" i="11"/>
  <c r="J5537" i="11"/>
  <c r="J5536" i="11"/>
  <c r="J5535" i="11"/>
  <c r="J5534" i="11"/>
  <c r="J5533" i="11"/>
  <c r="J5532" i="11"/>
  <c r="J5531" i="11"/>
  <c r="J5530" i="11"/>
  <c r="J5529" i="11"/>
  <c r="J5528" i="11"/>
  <c r="J5527" i="11"/>
  <c r="J5526" i="11"/>
  <c r="J5525" i="11"/>
  <c r="J5524" i="11"/>
  <c r="J5523" i="11"/>
  <c r="J5522" i="11"/>
  <c r="J5521" i="11"/>
  <c r="J5520" i="11"/>
  <c r="J5519" i="11"/>
  <c r="J5518" i="11"/>
  <c r="J5517" i="11"/>
  <c r="J5516" i="11"/>
  <c r="J5515" i="11"/>
  <c r="J5514" i="11"/>
  <c r="J5513" i="11"/>
  <c r="J5512" i="11"/>
  <c r="J5511" i="11"/>
  <c r="J5510" i="11"/>
  <c r="J5509" i="11"/>
  <c r="J5508" i="11"/>
  <c r="J5507" i="11"/>
  <c r="J5506" i="11"/>
  <c r="J5505" i="11"/>
  <c r="J5504" i="11"/>
  <c r="J5503" i="11"/>
  <c r="J5502" i="11"/>
  <c r="J5501" i="11"/>
  <c r="J5500" i="11"/>
  <c r="J5499" i="11"/>
  <c r="J5498" i="11"/>
  <c r="J5497" i="11"/>
  <c r="J5496" i="11"/>
  <c r="J5495" i="11"/>
  <c r="J5494" i="11"/>
  <c r="J5493" i="11"/>
  <c r="J5492" i="11"/>
  <c r="J5491" i="11"/>
  <c r="J5490" i="11"/>
  <c r="J5489" i="11"/>
  <c r="J5488" i="11"/>
  <c r="J5487" i="11"/>
  <c r="J5486" i="11"/>
  <c r="J5485" i="11"/>
  <c r="J5484" i="11"/>
  <c r="J5483" i="11"/>
  <c r="J5482" i="11"/>
  <c r="J5481" i="11"/>
  <c r="J5480" i="11"/>
  <c r="J5479" i="11"/>
  <c r="J5478" i="11"/>
  <c r="J5477" i="11"/>
  <c r="J5476" i="11"/>
  <c r="J5475" i="11"/>
  <c r="J5474" i="11"/>
  <c r="J5473" i="11"/>
  <c r="J5472" i="11"/>
  <c r="J5471" i="11"/>
  <c r="G1383" i="15" s="1"/>
  <c r="J1383" i="15" s="1"/>
  <c r="H1318" i="17" s="1"/>
  <c r="J5470" i="11"/>
  <c r="J5469" i="11"/>
  <c r="J5468" i="11"/>
  <c r="J5467" i="11"/>
  <c r="J5466" i="11"/>
  <c r="J5465" i="11"/>
  <c r="J5464" i="11"/>
  <c r="J5463" i="11"/>
  <c r="J5462" i="11"/>
  <c r="J5461" i="11"/>
  <c r="J5460" i="11"/>
  <c r="J5459" i="11"/>
  <c r="J5458" i="11"/>
  <c r="J5457" i="11"/>
  <c r="J5456" i="11"/>
  <c r="J5455" i="11"/>
  <c r="J5454" i="11"/>
  <c r="J5453" i="11"/>
  <c r="J5452" i="11"/>
  <c r="J5451" i="11"/>
  <c r="J5450" i="11"/>
  <c r="J5449" i="11"/>
  <c r="J5448" i="11"/>
  <c r="J5447" i="11"/>
  <c r="J5446" i="11"/>
  <c r="J5445" i="11"/>
  <c r="J5444" i="11"/>
  <c r="J5443" i="11"/>
  <c r="J5442" i="11"/>
  <c r="J5441" i="11"/>
  <c r="J5440" i="11"/>
  <c r="J5439" i="11"/>
  <c r="J5438" i="11"/>
  <c r="J5437" i="11"/>
  <c r="J5436" i="11"/>
  <c r="J5435" i="11"/>
  <c r="J5434" i="11"/>
  <c r="J5433" i="11"/>
  <c r="J5432" i="11"/>
  <c r="J5431" i="11"/>
  <c r="J5430" i="11"/>
  <c r="J5429" i="11"/>
  <c r="J5428" i="11"/>
  <c r="J5427" i="11"/>
  <c r="J5426" i="11"/>
  <c r="G1187" i="15" s="1"/>
  <c r="J1187" i="15" s="1"/>
  <c r="H1124" i="17" s="1"/>
  <c r="J5425" i="11"/>
  <c r="J5424" i="11"/>
  <c r="J5423" i="11"/>
  <c r="J5422" i="11"/>
  <c r="J5421" i="11"/>
  <c r="J5420" i="11"/>
  <c r="J5419" i="11"/>
  <c r="J5418" i="11"/>
  <c r="J5417" i="11"/>
  <c r="J5416" i="11"/>
  <c r="J5415" i="11"/>
  <c r="G725" i="15" s="1"/>
  <c r="J725" i="15" s="1"/>
  <c r="H696" i="17" s="1"/>
  <c r="J5414" i="11"/>
  <c r="J5413" i="11"/>
  <c r="G761" i="15" s="1"/>
  <c r="J761" i="15" s="1"/>
  <c r="H730" i="17" s="1"/>
  <c r="J5412" i="11"/>
  <c r="J5411" i="11"/>
  <c r="J5410" i="11"/>
  <c r="J5409" i="11"/>
  <c r="J5408" i="11"/>
  <c r="J5407" i="11"/>
  <c r="G797" i="15" s="1"/>
  <c r="J797" i="15" s="1"/>
  <c r="H764" i="17" s="1"/>
  <c r="J5406" i="11"/>
  <c r="J5405" i="11"/>
  <c r="G851" i="15" s="1"/>
  <c r="J851" i="15" s="1"/>
  <c r="H815" i="17" s="1"/>
  <c r="J5404" i="11"/>
  <c r="J5403" i="11"/>
  <c r="J5402" i="11"/>
  <c r="J5401" i="11"/>
  <c r="J5400" i="11"/>
  <c r="G293" i="15" s="1"/>
  <c r="J293" i="15" s="1"/>
  <c r="H290" i="17" s="1"/>
  <c r="J5399" i="11"/>
  <c r="J5398" i="11"/>
  <c r="G671" i="15" s="1"/>
  <c r="J671" i="15" s="1"/>
  <c r="H645" i="17" s="1"/>
  <c r="J5397" i="11"/>
  <c r="J5396" i="11"/>
  <c r="J5395" i="11"/>
  <c r="J5394" i="11"/>
  <c r="G689" i="15" s="1"/>
  <c r="J689" i="15" s="1"/>
  <c r="H662" i="17" s="1"/>
  <c r="J5393" i="11"/>
  <c r="J5392" i="11"/>
  <c r="J5391" i="11"/>
  <c r="J5390" i="11"/>
  <c r="G335" i="15" s="1"/>
  <c r="J335" i="15" s="1"/>
  <c r="H331" i="17" s="1"/>
  <c r="J5389" i="11"/>
  <c r="J5388" i="11"/>
  <c r="J5387" i="11"/>
  <c r="J5386" i="11"/>
  <c r="G635" i="15" s="1"/>
  <c r="J635" i="15" s="1"/>
  <c r="H610" i="17" s="1"/>
  <c r="J5385" i="11"/>
  <c r="J5384" i="11"/>
  <c r="J5383" i="11"/>
  <c r="J5382" i="11"/>
  <c r="J5381" i="11"/>
  <c r="J5380" i="11"/>
  <c r="G707" i="15" s="1"/>
  <c r="J707" i="15" s="1"/>
  <c r="H679" i="17" s="1"/>
  <c r="J5379" i="11"/>
  <c r="J5378" i="11"/>
  <c r="G743" i="15" s="1"/>
  <c r="J743" i="15" s="1"/>
  <c r="H713" i="17" s="1"/>
  <c r="J5377" i="11"/>
  <c r="J5376" i="11"/>
  <c r="J5375" i="11"/>
  <c r="J5374" i="11"/>
  <c r="J5373" i="11"/>
  <c r="J5372" i="11"/>
  <c r="G779" i="15" s="1"/>
  <c r="J779" i="15" s="1"/>
  <c r="H747" i="17" s="1"/>
  <c r="J5371" i="11"/>
  <c r="J5370" i="11"/>
  <c r="G833" i="15" s="1"/>
  <c r="J833" i="15" s="1"/>
  <c r="H798" i="17" s="1"/>
  <c r="J5369" i="11"/>
  <c r="J5368" i="11"/>
  <c r="J5367" i="11"/>
  <c r="J5366" i="11"/>
  <c r="G653" i="15" s="1"/>
  <c r="J653" i="15" s="1"/>
  <c r="H628" i="17" s="1"/>
  <c r="J5365" i="11"/>
  <c r="J5364" i="11"/>
  <c r="G59" i="15" s="1"/>
  <c r="J59" i="15" s="1"/>
  <c r="H58" i="17" s="1"/>
  <c r="J5363" i="11"/>
  <c r="J5362" i="11"/>
  <c r="G266" i="15" s="1"/>
  <c r="J266" i="15" s="1"/>
  <c r="H264" i="17" s="1"/>
  <c r="J5361" i="11"/>
  <c r="J5360" i="11"/>
  <c r="J5359" i="11"/>
  <c r="J5358" i="11"/>
  <c r="G173" i="15" s="1"/>
  <c r="J173" i="15" s="1"/>
  <c r="H172" i="17" s="1"/>
  <c r="J5357" i="11"/>
  <c r="J5356" i="11"/>
  <c r="G815" i="15" s="1"/>
  <c r="J815" i="15" s="1"/>
  <c r="H781" i="17" s="1"/>
  <c r="J5355" i="11"/>
  <c r="J5354" i="11"/>
  <c r="G53" i="15" s="1"/>
  <c r="J53" i="15" s="1"/>
  <c r="H52" i="17" s="1"/>
  <c r="J5353" i="11"/>
  <c r="J5352" i="11"/>
  <c r="J5351" i="11"/>
  <c r="J5350" i="11"/>
  <c r="G617" i="15" s="1"/>
  <c r="J617" i="15" s="1"/>
  <c r="H593" i="17" s="1"/>
  <c r="J5349" i="11"/>
  <c r="J5348" i="11"/>
  <c r="J5347" i="11"/>
  <c r="J5346" i="11"/>
  <c r="J5345" i="11"/>
  <c r="J5344" i="11"/>
  <c r="J5343" i="11"/>
  <c r="J5342" i="11"/>
  <c r="J5341" i="11"/>
  <c r="J5340" i="11"/>
  <c r="J5339" i="11"/>
  <c r="J5338" i="11"/>
  <c r="J5337" i="11"/>
  <c r="J5336" i="11"/>
  <c r="J5335" i="11"/>
  <c r="J5334" i="11"/>
  <c r="J5333" i="11"/>
  <c r="J5332" i="11"/>
  <c r="J5331" i="11"/>
  <c r="J5330" i="11"/>
  <c r="J5329" i="11"/>
  <c r="J5328" i="11"/>
  <c r="J5327" i="11"/>
  <c r="J5326" i="11"/>
  <c r="J5325" i="11"/>
  <c r="J5324" i="11"/>
  <c r="J5323" i="11"/>
  <c r="J5322" i="11"/>
  <c r="J5321" i="11"/>
  <c r="J5320" i="11"/>
  <c r="J5319" i="11"/>
  <c r="J5318" i="11"/>
  <c r="J5317" i="11"/>
  <c r="J5316" i="11"/>
  <c r="J5315" i="11"/>
  <c r="J5314" i="11"/>
  <c r="J5313" i="11"/>
  <c r="J5312" i="11"/>
  <c r="J5311" i="11"/>
  <c r="J5310" i="11"/>
  <c r="J5309" i="11"/>
  <c r="J5308" i="11"/>
  <c r="J5307" i="11"/>
  <c r="J5306" i="11"/>
  <c r="J5305" i="11"/>
  <c r="J5304" i="11"/>
  <c r="J5303" i="11"/>
  <c r="J5302" i="11"/>
  <c r="J5301" i="11"/>
  <c r="J5300" i="11"/>
  <c r="J5299" i="11"/>
  <c r="J5298" i="11"/>
  <c r="J5297" i="11"/>
  <c r="J5296" i="11"/>
  <c r="J5295" i="11"/>
  <c r="J5294" i="11"/>
  <c r="J5293" i="11"/>
  <c r="J5292" i="11"/>
  <c r="J5291" i="11"/>
  <c r="J5290" i="11"/>
  <c r="J5289" i="11"/>
  <c r="J5288" i="11"/>
  <c r="J5287" i="11"/>
  <c r="J5286" i="11"/>
  <c r="J5285" i="11"/>
  <c r="J5284" i="11"/>
  <c r="J5283" i="11"/>
  <c r="J5282" i="11"/>
  <c r="J5281" i="11"/>
  <c r="J5280" i="11"/>
  <c r="J5279" i="11"/>
  <c r="J5278" i="11"/>
  <c r="J5277" i="11"/>
  <c r="J5276" i="11"/>
  <c r="J5275" i="11"/>
  <c r="J5274" i="11"/>
  <c r="J5273" i="11"/>
  <c r="J5272" i="11"/>
  <c r="J5271" i="11"/>
  <c r="J5270" i="11"/>
  <c r="J5269" i="11"/>
  <c r="J5268" i="11"/>
  <c r="J5267" i="11"/>
  <c r="J5266" i="11"/>
  <c r="J5265" i="11"/>
  <c r="J5264" i="11"/>
  <c r="J5263" i="11"/>
  <c r="J5262" i="11"/>
  <c r="J5261" i="11"/>
  <c r="J5260" i="11"/>
  <c r="J5259" i="11"/>
  <c r="J5258" i="11"/>
  <c r="J5257" i="11"/>
  <c r="J5256" i="11"/>
  <c r="J5255" i="11"/>
  <c r="J5254" i="11"/>
  <c r="J5253" i="11"/>
  <c r="J5252" i="11"/>
  <c r="J5251" i="11"/>
  <c r="J5250" i="11"/>
  <c r="J5249" i="11"/>
  <c r="J5248" i="11"/>
  <c r="J5247" i="11"/>
  <c r="J5246" i="11"/>
  <c r="J5245" i="11"/>
  <c r="J5244" i="11"/>
  <c r="J5243" i="11"/>
  <c r="J5242" i="11"/>
  <c r="J5241" i="11"/>
  <c r="J5240" i="11"/>
  <c r="J5239" i="11"/>
  <c r="J5238" i="11"/>
  <c r="J5237" i="11"/>
  <c r="J5236" i="11"/>
  <c r="J5235" i="11"/>
  <c r="J5234" i="11"/>
  <c r="J5233" i="11"/>
  <c r="J5232" i="11"/>
  <c r="J5231" i="11"/>
  <c r="J5230" i="11"/>
  <c r="J5229" i="11"/>
  <c r="J5228" i="11"/>
  <c r="J5227" i="11"/>
  <c r="J5226" i="11"/>
  <c r="J5225" i="11"/>
  <c r="J5224" i="11"/>
  <c r="J5223" i="11"/>
  <c r="J5222" i="11"/>
  <c r="J5221" i="11"/>
  <c r="J5220" i="11"/>
  <c r="J5219" i="11"/>
  <c r="J5218" i="11"/>
  <c r="J5217" i="11"/>
  <c r="J5216" i="11"/>
  <c r="J5215" i="11"/>
  <c r="J5214" i="11"/>
  <c r="J5213" i="11"/>
  <c r="J5212" i="11"/>
  <c r="J5211" i="11"/>
  <c r="J5210" i="11"/>
  <c r="J5209" i="11"/>
  <c r="G542" i="15" s="1"/>
  <c r="J542" i="15" s="1"/>
  <c r="H528" i="17" s="1"/>
  <c r="J5208" i="11"/>
  <c r="J5207" i="11"/>
  <c r="J5206" i="11"/>
  <c r="J5205" i="11"/>
  <c r="J5204" i="11"/>
  <c r="J5203" i="11"/>
  <c r="J5202" i="11"/>
  <c r="J5201" i="11"/>
  <c r="J5200" i="11"/>
  <c r="J5199" i="11"/>
  <c r="J5198" i="11"/>
  <c r="J5197" i="11"/>
  <c r="J5196" i="11"/>
  <c r="J5195" i="11"/>
  <c r="J5194" i="11"/>
  <c r="J5193" i="11"/>
  <c r="J5192" i="11"/>
  <c r="J5191" i="11"/>
  <c r="J5190" i="11"/>
  <c r="J5189" i="11"/>
  <c r="J5188" i="11"/>
  <c r="J5187" i="11"/>
  <c r="J5186" i="11"/>
  <c r="J5185" i="11"/>
  <c r="J5184" i="11"/>
  <c r="J5183" i="11"/>
  <c r="J5182" i="11"/>
  <c r="J5181" i="11"/>
  <c r="J5180" i="11"/>
  <c r="J5179" i="11"/>
  <c r="J5178" i="11"/>
  <c r="J5177" i="11"/>
  <c r="J5176" i="11"/>
  <c r="J5175" i="11"/>
  <c r="J5174" i="11"/>
  <c r="J5173" i="11"/>
  <c r="J5172" i="11"/>
  <c r="J5171" i="11"/>
  <c r="J5170" i="11"/>
  <c r="J5169" i="11"/>
  <c r="J5168" i="11"/>
  <c r="J5167" i="11"/>
  <c r="J5166" i="11"/>
  <c r="J5165" i="11"/>
  <c r="J5164" i="11"/>
  <c r="J5163" i="11"/>
  <c r="J5162" i="11"/>
  <c r="J5161" i="11"/>
  <c r="J5160" i="11"/>
  <c r="J5159" i="11"/>
  <c r="J5158" i="11"/>
  <c r="J5157" i="11"/>
  <c r="J5156" i="11"/>
  <c r="J5155" i="11"/>
  <c r="J5154" i="11"/>
  <c r="J5153" i="11"/>
  <c r="J5152" i="11"/>
  <c r="J5151" i="11"/>
  <c r="J5150" i="11"/>
  <c r="J5149" i="11"/>
  <c r="J5148" i="11"/>
  <c r="J5147" i="11"/>
  <c r="J5146" i="11"/>
  <c r="J5145" i="11"/>
  <c r="J5144" i="11"/>
  <c r="J5143" i="11"/>
  <c r="J5142" i="11"/>
  <c r="J5141" i="11"/>
  <c r="J5140" i="11"/>
  <c r="J5139" i="11"/>
  <c r="J5138" i="11"/>
  <c r="J5137" i="11"/>
  <c r="J5136" i="11"/>
  <c r="J5135" i="11"/>
  <c r="J5134" i="11"/>
  <c r="J5133" i="11"/>
  <c r="J5132" i="11"/>
  <c r="J5131" i="11"/>
  <c r="J5130" i="11"/>
  <c r="J5129" i="11"/>
  <c r="J5128" i="11"/>
  <c r="J5127" i="11"/>
  <c r="J5126" i="11"/>
  <c r="J5125" i="11"/>
  <c r="J5124" i="11"/>
  <c r="J5123" i="11"/>
  <c r="J5122" i="11"/>
  <c r="J5121" i="11"/>
  <c r="J5120" i="11"/>
  <c r="J5119" i="11"/>
  <c r="J5118" i="11"/>
  <c r="J5117" i="11"/>
  <c r="J5116" i="11"/>
  <c r="J5115" i="11"/>
  <c r="J5114" i="11"/>
  <c r="J5113" i="11"/>
  <c r="J5112" i="11"/>
  <c r="J5111" i="11"/>
  <c r="J5110" i="11"/>
  <c r="J5109" i="11"/>
  <c r="J5108" i="11"/>
  <c r="J5107" i="11"/>
  <c r="J5106" i="11"/>
  <c r="J5105" i="11"/>
  <c r="J5104" i="11"/>
  <c r="J5103" i="11"/>
  <c r="J5102" i="11"/>
  <c r="J5101" i="11"/>
  <c r="J5100" i="11"/>
  <c r="J5099" i="11"/>
  <c r="J5098" i="11"/>
  <c r="J5097" i="11"/>
  <c r="J5096" i="11"/>
  <c r="J5095" i="11"/>
  <c r="J5094" i="11"/>
  <c r="J5093" i="11"/>
  <c r="J5092" i="11"/>
  <c r="J5091" i="11"/>
  <c r="J5090" i="11"/>
  <c r="J5089" i="11"/>
  <c r="J5088" i="11"/>
  <c r="J5087" i="11"/>
  <c r="J5086" i="11"/>
  <c r="J5085" i="11"/>
  <c r="J5084" i="11"/>
  <c r="J5083" i="11"/>
  <c r="J5082" i="11"/>
  <c r="J5081" i="11"/>
  <c r="J5080" i="11"/>
  <c r="J5079" i="11"/>
  <c r="J5078" i="11"/>
  <c r="J5077" i="11"/>
  <c r="J5076" i="11"/>
  <c r="J5075" i="11"/>
  <c r="J5074" i="11"/>
  <c r="J5073" i="11"/>
  <c r="J5072" i="11"/>
  <c r="J5071" i="11"/>
  <c r="J5070" i="11"/>
  <c r="J5069" i="11"/>
  <c r="J5068" i="11"/>
  <c r="J5067" i="11"/>
  <c r="J5066" i="11"/>
  <c r="J5065" i="11"/>
  <c r="J5064" i="11"/>
  <c r="J5063" i="11"/>
  <c r="J5062" i="11"/>
  <c r="J5061" i="11"/>
  <c r="J5060" i="11"/>
  <c r="J5059" i="11"/>
  <c r="J5058" i="11"/>
  <c r="J5057" i="11"/>
  <c r="J5056" i="11"/>
  <c r="J5055" i="11"/>
  <c r="J5054" i="11"/>
  <c r="J5053" i="11"/>
  <c r="J5052" i="11"/>
  <c r="J5051" i="11"/>
  <c r="J5050" i="11"/>
  <c r="J5049" i="11"/>
  <c r="J5048" i="11"/>
  <c r="J5047" i="11"/>
  <c r="J5046" i="11"/>
  <c r="J5045" i="11"/>
  <c r="J5044" i="11"/>
  <c r="J5043" i="11"/>
  <c r="J5042" i="11"/>
  <c r="J5041" i="11"/>
  <c r="J5040" i="11"/>
  <c r="J5039" i="11"/>
  <c r="J5038" i="11"/>
  <c r="J5037" i="11"/>
  <c r="G969" i="15" s="1"/>
  <c r="J969" i="15" s="1"/>
  <c r="H932" i="17" s="1"/>
  <c r="J5036" i="11"/>
  <c r="G1395" i="15" s="1"/>
  <c r="J1395" i="15" s="1"/>
  <c r="H1330" i="17" s="1"/>
  <c r="J5035" i="11"/>
  <c r="J5034" i="11"/>
  <c r="J5033" i="11"/>
  <c r="J5032" i="11"/>
  <c r="J5031" i="11"/>
  <c r="J5030" i="11"/>
  <c r="J5029" i="11"/>
  <c r="J5028" i="11"/>
  <c r="J5027" i="11"/>
  <c r="J5026" i="11"/>
  <c r="J5025" i="11"/>
  <c r="J5024" i="11"/>
  <c r="J5023" i="11"/>
  <c r="J5022" i="11"/>
  <c r="J5021" i="11"/>
  <c r="J5020" i="11"/>
  <c r="J5019" i="11"/>
  <c r="J5018" i="11"/>
  <c r="J5017" i="11"/>
  <c r="J5016" i="11"/>
  <c r="J5015" i="11"/>
  <c r="J5014" i="11"/>
  <c r="J5013" i="11"/>
  <c r="J5012" i="11"/>
  <c r="G605" i="15" s="1"/>
  <c r="J605" i="15" s="1"/>
  <c r="H590" i="17" s="1"/>
  <c r="J5011" i="11"/>
  <c r="J5010" i="11"/>
  <c r="J5009" i="11"/>
  <c r="J5008" i="11"/>
  <c r="J5007" i="11"/>
  <c r="J5006" i="11"/>
  <c r="J5005" i="11"/>
  <c r="J5004" i="11"/>
  <c r="J5003" i="11"/>
  <c r="J5002" i="11"/>
  <c r="J5001" i="11"/>
  <c r="J5000" i="11"/>
  <c r="J4999" i="11"/>
  <c r="J4998" i="11"/>
  <c r="J4997" i="11"/>
  <c r="J4996" i="11"/>
  <c r="G595" i="15" s="1"/>
  <c r="J595" i="15" s="1"/>
  <c r="H580" i="17" s="1"/>
  <c r="J4995" i="11"/>
  <c r="J4994" i="11"/>
  <c r="J4993" i="11"/>
  <c r="J4992" i="11"/>
  <c r="J4991" i="11"/>
  <c r="G1268" i="15" s="1"/>
  <c r="J1268" i="15" s="1"/>
  <c r="H1204" i="17" s="1"/>
  <c r="J4990" i="11"/>
  <c r="J4989" i="11"/>
  <c r="J4988" i="11"/>
  <c r="J4987" i="11"/>
  <c r="J4986" i="11"/>
  <c r="J4985" i="11"/>
  <c r="J4984" i="11"/>
  <c r="J4983" i="11"/>
  <c r="J4982" i="11"/>
  <c r="J4981" i="11"/>
  <c r="J4980" i="11"/>
  <c r="J4979" i="11"/>
  <c r="J4978" i="11"/>
  <c r="J4977" i="11"/>
  <c r="J4976" i="11"/>
  <c r="J4975" i="11"/>
  <c r="J4974" i="11"/>
  <c r="J4973" i="11"/>
  <c r="J4972" i="11"/>
  <c r="J4971" i="11"/>
  <c r="J4970" i="11"/>
  <c r="J4969" i="11"/>
  <c r="J4968" i="11"/>
  <c r="J4967" i="11"/>
  <c r="J4966" i="11"/>
  <c r="J4965" i="11"/>
  <c r="J4964" i="11"/>
  <c r="J4963" i="11"/>
  <c r="J4962" i="11"/>
  <c r="J4961" i="11"/>
  <c r="J4960" i="11"/>
  <c r="J4959" i="11"/>
  <c r="J4958" i="11"/>
  <c r="J4957" i="11"/>
  <c r="J4956" i="11"/>
  <c r="J4955" i="11"/>
  <c r="J4954" i="11"/>
  <c r="J4953" i="11"/>
  <c r="J4952" i="11"/>
  <c r="J4951" i="11"/>
  <c r="J4950" i="11"/>
  <c r="J4949" i="11"/>
  <c r="J4948" i="11"/>
  <c r="J4947" i="11"/>
  <c r="J4946" i="11"/>
  <c r="J4945" i="11"/>
  <c r="J4944" i="11"/>
  <c r="J4943" i="11"/>
  <c r="J4942" i="11"/>
  <c r="J4941" i="11"/>
  <c r="J4940" i="11"/>
  <c r="J4939" i="11"/>
  <c r="J4938" i="11"/>
  <c r="J4937" i="11"/>
  <c r="J4936" i="11"/>
  <c r="J4935" i="11"/>
  <c r="J4934" i="11"/>
  <c r="J4933" i="11"/>
  <c r="J4932" i="11"/>
  <c r="J4931" i="11"/>
  <c r="J4930" i="11"/>
  <c r="J4929" i="11"/>
  <c r="J4928" i="11"/>
  <c r="J4927" i="11"/>
  <c r="J4926" i="11"/>
  <c r="J4925" i="11"/>
  <c r="J4924" i="11"/>
  <c r="J4923" i="11"/>
  <c r="J4922" i="11"/>
  <c r="J4921" i="11"/>
  <c r="J4920" i="11"/>
  <c r="J4919" i="11"/>
  <c r="J4918" i="11"/>
  <c r="J4917" i="11"/>
  <c r="J4916" i="11"/>
  <c r="J4915" i="11"/>
  <c r="J4914" i="11"/>
  <c r="J4913" i="11"/>
  <c r="J4912" i="11"/>
  <c r="J4911" i="11"/>
  <c r="J4910" i="11"/>
  <c r="J4909" i="11"/>
  <c r="J4908" i="11"/>
  <c r="J4907" i="11"/>
  <c r="J4906" i="11"/>
  <c r="J4905" i="11"/>
  <c r="J4904" i="11"/>
  <c r="J4903" i="11"/>
  <c r="J4902" i="11"/>
  <c r="J4901" i="11"/>
  <c r="J4900" i="11"/>
  <c r="J4899" i="11"/>
  <c r="J4898" i="11"/>
  <c r="J4897" i="11"/>
  <c r="J4896" i="11"/>
  <c r="J4895" i="11"/>
  <c r="J4894" i="11"/>
  <c r="J4893" i="11"/>
  <c r="J4892" i="11"/>
  <c r="J4891" i="11"/>
  <c r="J4890" i="11"/>
  <c r="J4889" i="11"/>
  <c r="J4888" i="11"/>
  <c r="J4887" i="11"/>
  <c r="J4886" i="11"/>
  <c r="J4885" i="11"/>
  <c r="J4884" i="11"/>
  <c r="J4883" i="11"/>
  <c r="J4882" i="11"/>
  <c r="J4881" i="11"/>
  <c r="J4880" i="11"/>
  <c r="J4879" i="11"/>
  <c r="J4878" i="11"/>
  <c r="J4877" i="11"/>
  <c r="J4876" i="11"/>
  <c r="J4875" i="11"/>
  <c r="J4874" i="11"/>
  <c r="J4873" i="11"/>
  <c r="J4872" i="11"/>
  <c r="J4871" i="11"/>
  <c r="J4870" i="11"/>
  <c r="J4869" i="11"/>
  <c r="J4868" i="11"/>
  <c r="J4867" i="11"/>
  <c r="J4866" i="11"/>
  <c r="J4865" i="11"/>
  <c r="J4864" i="11"/>
  <c r="J4863" i="11"/>
  <c r="G13" i="15" s="1"/>
  <c r="J13" i="15" s="1"/>
  <c r="H12" i="17" s="1"/>
  <c r="J4862" i="11"/>
  <c r="G36" i="15" s="1"/>
  <c r="J36" i="15" s="1"/>
  <c r="H35" i="17" s="1"/>
  <c r="J4861" i="11"/>
  <c r="J4860" i="11"/>
  <c r="J4859" i="11"/>
  <c r="J4858" i="11"/>
  <c r="J4857" i="11"/>
  <c r="J4856" i="11"/>
  <c r="J4855" i="11"/>
  <c r="J4854" i="11"/>
  <c r="J4853" i="11"/>
  <c r="J4852" i="11"/>
  <c r="J4851" i="11"/>
  <c r="G33" i="15" s="1"/>
  <c r="J33" i="15" s="1"/>
  <c r="H32" i="17" s="1"/>
  <c r="J4850" i="11"/>
  <c r="J4849" i="11"/>
  <c r="J4848" i="11"/>
  <c r="J4847" i="11"/>
  <c r="J4846" i="11"/>
  <c r="J4845" i="11"/>
  <c r="J4844" i="11"/>
  <c r="J4843" i="11"/>
  <c r="J4842" i="11"/>
  <c r="J4841" i="11"/>
  <c r="J4840" i="11"/>
  <c r="J4839" i="11"/>
  <c r="J4838" i="11"/>
  <c r="J4837" i="11"/>
  <c r="J4836" i="11"/>
  <c r="J4835" i="11"/>
  <c r="J4834" i="11"/>
  <c r="J4833" i="11"/>
  <c r="J4832" i="11"/>
  <c r="J4831" i="11"/>
  <c r="J4830" i="11"/>
  <c r="J4829" i="11"/>
  <c r="J4828" i="11"/>
  <c r="J4827" i="11"/>
  <c r="J4826" i="11"/>
  <c r="J4825" i="11"/>
  <c r="J4824" i="11"/>
  <c r="J4823" i="11"/>
  <c r="J4822" i="11"/>
  <c r="J4821" i="11"/>
  <c r="J4820" i="11"/>
  <c r="J4819" i="11"/>
  <c r="J4818" i="11"/>
  <c r="J4817" i="11"/>
  <c r="J4816" i="11"/>
  <c r="J4815" i="11"/>
  <c r="G6" i="15" s="1"/>
  <c r="J6" i="15" s="1"/>
  <c r="H5" i="17" s="1"/>
  <c r="J4814" i="11"/>
  <c r="G8" i="15" s="1"/>
  <c r="J8" i="15" s="1"/>
  <c r="H7" i="17" s="1"/>
  <c r="J4813" i="11"/>
  <c r="G23" i="15" s="1"/>
  <c r="J23" i="15" s="1"/>
  <c r="H22" i="17" s="1"/>
  <c r="J4812" i="11"/>
  <c r="J4811" i="11"/>
  <c r="J4810" i="11"/>
  <c r="J4809" i="11"/>
  <c r="J4808" i="11"/>
  <c r="J4807" i="11"/>
  <c r="J4806" i="11"/>
  <c r="J4805" i="11"/>
  <c r="J4804" i="11"/>
  <c r="J4803" i="11"/>
  <c r="J4802" i="11"/>
  <c r="J4801" i="11"/>
  <c r="G22" i="15" s="1"/>
  <c r="J22" i="15" s="1"/>
  <c r="H21" i="17" s="1"/>
  <c r="J4800" i="11"/>
  <c r="J4799" i="11"/>
  <c r="J4798" i="11"/>
  <c r="J4797" i="11"/>
  <c r="J4796" i="11"/>
  <c r="J4795" i="11"/>
  <c r="J4794" i="11"/>
  <c r="J4793" i="11"/>
  <c r="J4792" i="11"/>
  <c r="J4791" i="11"/>
  <c r="J4790" i="11"/>
  <c r="J4789" i="11"/>
  <c r="J4788" i="11"/>
  <c r="J4787" i="11"/>
  <c r="J4786" i="11"/>
  <c r="J4785" i="11"/>
  <c r="J4784" i="11"/>
  <c r="J4783" i="11"/>
  <c r="J4782" i="11"/>
  <c r="J4781" i="11"/>
  <c r="J4780" i="11"/>
  <c r="J4779" i="11"/>
  <c r="J4778" i="11"/>
  <c r="J4777" i="11"/>
  <c r="J4776" i="11"/>
  <c r="J4775" i="11"/>
  <c r="J4774" i="11"/>
  <c r="J4773" i="11"/>
  <c r="J4772" i="11"/>
  <c r="J4771" i="11"/>
  <c r="J4770" i="11"/>
  <c r="J4769" i="11"/>
  <c r="J4768" i="11"/>
  <c r="J4767" i="11"/>
  <c r="J4766" i="11"/>
  <c r="J4765" i="11"/>
  <c r="J4764" i="11"/>
  <c r="G69" i="15" s="1"/>
  <c r="J69" i="15" s="1"/>
  <c r="H68" i="17" s="1"/>
  <c r="J4763" i="11"/>
  <c r="J4762" i="11"/>
  <c r="J4761" i="11"/>
  <c r="J4760" i="11"/>
  <c r="J4759" i="11"/>
  <c r="J4758" i="11"/>
  <c r="J4757" i="11"/>
  <c r="J4756" i="11"/>
  <c r="J4755" i="11"/>
  <c r="J4754" i="11"/>
  <c r="J4753" i="11"/>
  <c r="J4752" i="11"/>
  <c r="J4751" i="11"/>
  <c r="J4750" i="11"/>
  <c r="J4749" i="11"/>
  <c r="J4748" i="11"/>
  <c r="J4747" i="11"/>
  <c r="J4746" i="11"/>
  <c r="J4745" i="11"/>
  <c r="J4744" i="11"/>
  <c r="J4743" i="11"/>
  <c r="J4742" i="11"/>
  <c r="J4741" i="11"/>
  <c r="J4740" i="11"/>
  <c r="J4739" i="11"/>
  <c r="J4738" i="11"/>
  <c r="J4737" i="11"/>
  <c r="J4736" i="11"/>
  <c r="J4735" i="11"/>
  <c r="J4734" i="11"/>
  <c r="J4733" i="11"/>
  <c r="J4732" i="11"/>
  <c r="J4731" i="11"/>
  <c r="J4730" i="11"/>
  <c r="J4729" i="11"/>
  <c r="J4728" i="11"/>
  <c r="J4727" i="11"/>
  <c r="J4726" i="11"/>
  <c r="J4725" i="11"/>
  <c r="J4724" i="11"/>
  <c r="J4723" i="11"/>
  <c r="J4722" i="11"/>
  <c r="J4721" i="11"/>
  <c r="J4720" i="11"/>
  <c r="J4719" i="11"/>
  <c r="J4718" i="11"/>
  <c r="J4717" i="11"/>
  <c r="J4716" i="11"/>
  <c r="J4715" i="11"/>
  <c r="J4714" i="11"/>
  <c r="J4713" i="11"/>
  <c r="J4712" i="11"/>
  <c r="G599" i="15" s="1"/>
  <c r="J599" i="15" s="1"/>
  <c r="H584" i="17" s="1"/>
  <c r="J4711" i="11"/>
  <c r="J4710" i="11"/>
  <c r="J4709" i="11"/>
  <c r="J4708" i="11"/>
  <c r="J4707" i="11"/>
  <c r="J4706" i="11"/>
  <c r="J4705" i="11"/>
  <c r="J4704" i="11"/>
  <c r="J4703" i="11"/>
  <c r="J4702" i="11"/>
  <c r="J4701" i="11"/>
  <c r="J4700" i="11"/>
  <c r="J4699" i="11"/>
  <c r="J4698" i="11"/>
  <c r="J4697" i="11"/>
  <c r="J4696" i="11"/>
  <c r="J4695" i="11"/>
  <c r="J4694" i="11"/>
  <c r="J4693" i="11"/>
  <c r="J4692" i="11"/>
  <c r="J4691" i="11"/>
  <c r="J4690" i="11"/>
  <c r="J4689" i="11"/>
  <c r="J4688" i="11"/>
  <c r="J4687" i="11"/>
  <c r="J4686" i="11"/>
  <c r="J4685" i="11"/>
  <c r="J4684" i="11"/>
  <c r="J4683" i="11"/>
  <c r="J4682" i="11"/>
  <c r="J4681" i="11"/>
  <c r="J4680" i="11"/>
  <c r="J4679" i="11"/>
  <c r="J4678" i="11"/>
  <c r="J4677" i="11"/>
  <c r="J4676" i="11"/>
  <c r="J4675" i="11"/>
  <c r="J4674" i="11"/>
  <c r="J4673" i="11"/>
  <c r="J4672" i="11"/>
  <c r="J4671" i="11"/>
  <c r="J4670" i="11"/>
  <c r="J4669" i="11"/>
  <c r="J4668" i="11"/>
  <c r="J4667" i="11"/>
  <c r="J4666" i="11"/>
  <c r="J4665" i="11"/>
  <c r="J4664" i="11"/>
  <c r="J4663" i="11"/>
  <c r="J4662" i="11"/>
  <c r="J4661" i="11"/>
  <c r="J4660" i="11"/>
  <c r="J4659" i="11"/>
  <c r="J4658" i="11"/>
  <c r="J4657" i="11"/>
  <c r="J4656" i="11"/>
  <c r="J4655" i="11"/>
  <c r="J4654" i="11"/>
  <c r="J4653" i="11"/>
  <c r="J4652" i="11"/>
  <c r="J4651" i="11"/>
  <c r="J4650" i="11"/>
  <c r="J4649" i="11"/>
  <c r="J4648" i="11"/>
  <c r="J4647" i="11"/>
  <c r="J4646" i="11"/>
  <c r="J4645" i="11"/>
  <c r="J4644" i="11"/>
  <c r="J4643" i="11"/>
  <c r="J4642" i="11"/>
  <c r="J4641" i="11"/>
  <c r="J4640" i="11"/>
  <c r="J4639" i="11"/>
  <c r="J4638" i="11"/>
  <c r="J4637" i="11"/>
  <c r="J4636" i="11"/>
  <c r="J4635" i="11"/>
  <c r="J4634" i="11"/>
  <c r="J4633" i="11"/>
  <c r="J4632" i="11"/>
  <c r="J4631" i="11"/>
  <c r="J4630" i="11"/>
  <c r="J4629" i="11"/>
  <c r="J4628" i="11"/>
  <c r="J4627" i="11"/>
  <c r="J4626" i="11"/>
  <c r="J4625" i="11"/>
  <c r="J4624" i="11"/>
  <c r="J4623" i="11"/>
  <c r="J4622" i="11"/>
  <c r="J4621" i="11"/>
  <c r="J4620" i="11"/>
  <c r="J4619" i="11"/>
  <c r="G1336" i="15" s="1"/>
  <c r="J1336" i="15" s="1"/>
  <c r="H1271" i="17" s="1"/>
  <c r="J4618" i="11"/>
  <c r="J4617" i="11"/>
  <c r="J4616" i="11"/>
  <c r="J4615" i="11"/>
  <c r="J4614" i="11"/>
  <c r="J4613" i="11"/>
  <c r="J4612" i="11"/>
  <c r="J4611" i="11"/>
  <c r="J4610" i="11"/>
  <c r="G1211" i="15" s="1"/>
  <c r="J1211" i="15" s="1"/>
  <c r="H1148" i="17" s="1"/>
  <c r="J4609" i="11"/>
  <c r="G1212" i="15" s="1"/>
  <c r="J1212" i="15" s="1"/>
  <c r="H1149" i="17" s="1"/>
  <c r="J4608" i="11"/>
  <c r="G242" i="15" s="1"/>
  <c r="J4607" i="11"/>
  <c r="G1198" i="15" s="1"/>
  <c r="J1198" i="15" s="1"/>
  <c r="H1135" i="17" s="1"/>
  <c r="J4606" i="11"/>
  <c r="J4605" i="11"/>
  <c r="J4604" i="11"/>
  <c r="J4603" i="11"/>
  <c r="G1188" i="15" s="1"/>
  <c r="J1188" i="15" s="1"/>
  <c r="H1125" i="17" s="1"/>
  <c r="J4602" i="11"/>
  <c r="J4601" i="11"/>
  <c r="G1191" i="15" s="1"/>
  <c r="J1191" i="15" s="1"/>
  <c r="H1128" i="17" s="1"/>
  <c r="J4600" i="11"/>
  <c r="G1189" i="15" s="1"/>
  <c r="J1189" i="15" s="1"/>
  <c r="H1126" i="17" s="1"/>
  <c r="J4599" i="11"/>
  <c r="G1197" i="15" s="1"/>
  <c r="J1197" i="15" s="1"/>
  <c r="H1134" i="17" s="1"/>
  <c r="J4598" i="11"/>
  <c r="G1196" i="15" s="1"/>
  <c r="J1196" i="15" s="1"/>
  <c r="H1133" i="17" s="1"/>
  <c r="J4597" i="11"/>
  <c r="G1195" i="15" s="1"/>
  <c r="J1195" i="15" s="1"/>
  <c r="H1132" i="17" s="1"/>
  <c r="J4596" i="11"/>
  <c r="J4595" i="11"/>
  <c r="G1190" i="15" s="1"/>
  <c r="J1190" i="15" s="1"/>
  <c r="H1127" i="17" s="1"/>
  <c r="J4594" i="11"/>
  <c r="J4593" i="11"/>
  <c r="G1183" i="15" s="1"/>
  <c r="J1183" i="15" s="1"/>
  <c r="H1120" i="17" s="1"/>
  <c r="J4592" i="11"/>
  <c r="J4591" i="11"/>
  <c r="J4590" i="11"/>
  <c r="J4589" i="11"/>
  <c r="J4588" i="11"/>
  <c r="J4587" i="11"/>
  <c r="J4586" i="11"/>
  <c r="J4585" i="11"/>
  <c r="J4584" i="11"/>
  <c r="J4583" i="11"/>
  <c r="J4582" i="11"/>
  <c r="J4581" i="11"/>
  <c r="J4580" i="11"/>
  <c r="J4579" i="11"/>
  <c r="J4578" i="11"/>
  <c r="J4577" i="11"/>
  <c r="J4576" i="11"/>
  <c r="J4575" i="11"/>
  <c r="J4574" i="11"/>
  <c r="J4573" i="11"/>
  <c r="J4572" i="11"/>
  <c r="J4571" i="11"/>
  <c r="J4570" i="11"/>
  <c r="J4569" i="11"/>
  <c r="J4568" i="11"/>
  <c r="J4567" i="11"/>
  <c r="J4566" i="11"/>
  <c r="J4565" i="11"/>
  <c r="J4564" i="11"/>
  <c r="J4563" i="11"/>
  <c r="J4562" i="11"/>
  <c r="J4561" i="11"/>
  <c r="J4560" i="11"/>
  <c r="J4559" i="11"/>
  <c r="J4558" i="11"/>
  <c r="J4557" i="11"/>
  <c r="J4556" i="11"/>
  <c r="J4555" i="11"/>
  <c r="J4554" i="11"/>
  <c r="J4553" i="11"/>
  <c r="J4552" i="11"/>
  <c r="J4551" i="11"/>
  <c r="J4550" i="11"/>
  <c r="J4549" i="11"/>
  <c r="J4548" i="11"/>
  <c r="J4547" i="11"/>
  <c r="J4546" i="11"/>
  <c r="J4545" i="11"/>
  <c r="J4544" i="11"/>
  <c r="J4543" i="11"/>
  <c r="J4542" i="11"/>
  <c r="J4541" i="11"/>
  <c r="J4540" i="11"/>
  <c r="J4539" i="11"/>
  <c r="J4538" i="11"/>
  <c r="J4537" i="11"/>
  <c r="J4536" i="11"/>
  <c r="J4535" i="11"/>
  <c r="J4534" i="11"/>
  <c r="J4533" i="11"/>
  <c r="J4532" i="11"/>
  <c r="J4531" i="11"/>
  <c r="J4530" i="11"/>
  <c r="J4529" i="11"/>
  <c r="J4528" i="11"/>
  <c r="J4527" i="11"/>
  <c r="J4526" i="11"/>
  <c r="J4525" i="11"/>
  <c r="J4524" i="11"/>
  <c r="J4523" i="11"/>
  <c r="J4522" i="11"/>
  <c r="J4521" i="11"/>
  <c r="J4520" i="11"/>
  <c r="J4519" i="11"/>
  <c r="J4518" i="11"/>
  <c r="J4517" i="11"/>
  <c r="J4516" i="11"/>
  <c r="J4515" i="11"/>
  <c r="J4514" i="11"/>
  <c r="J4513" i="11"/>
  <c r="J4512" i="11"/>
  <c r="J4511" i="11"/>
  <c r="J4510" i="11"/>
  <c r="J4509" i="11"/>
  <c r="J4508" i="11"/>
  <c r="J4507" i="11"/>
  <c r="J4506" i="11"/>
  <c r="J4505" i="11"/>
  <c r="J4504" i="11"/>
  <c r="J4503" i="11"/>
  <c r="J4502" i="11"/>
  <c r="J4501" i="11"/>
  <c r="J4500" i="11"/>
  <c r="J4499" i="11"/>
  <c r="J4498" i="11"/>
  <c r="J4497" i="11"/>
  <c r="J4496" i="11"/>
  <c r="J4495" i="11"/>
  <c r="G245" i="15" s="1"/>
  <c r="J245" i="15" s="1"/>
  <c r="H243" i="17" s="1"/>
  <c r="J4494" i="11"/>
  <c r="G42" i="15" s="1"/>
  <c r="J42" i="15" s="1"/>
  <c r="H41" i="17" s="1"/>
  <c r="J4493" i="11"/>
  <c r="J4492" i="11"/>
  <c r="J4491" i="11"/>
  <c r="J4490" i="11"/>
  <c r="J4489" i="11"/>
  <c r="J4488" i="11"/>
  <c r="J4487" i="11"/>
  <c r="J4486" i="11"/>
  <c r="J4485" i="11"/>
  <c r="J4484" i="11"/>
  <c r="J4483" i="11"/>
  <c r="J4482" i="11"/>
  <c r="J4481" i="11"/>
  <c r="J4480" i="11"/>
  <c r="J4479" i="11"/>
  <c r="J4478" i="11"/>
  <c r="J4477" i="11"/>
  <c r="J4476" i="11"/>
  <c r="J4475" i="11"/>
  <c r="J4474" i="11"/>
  <c r="J4473" i="11"/>
  <c r="J4472" i="11"/>
  <c r="J4471" i="11"/>
  <c r="J4470" i="11"/>
  <c r="J4469" i="11"/>
  <c r="J4468" i="11"/>
  <c r="J4467" i="11"/>
  <c r="J4466" i="11"/>
  <c r="J4465" i="11"/>
  <c r="J4464" i="11"/>
  <c r="J4463" i="11"/>
  <c r="J4462" i="11"/>
  <c r="J4461" i="11"/>
  <c r="J4460" i="11"/>
  <c r="J4459" i="11"/>
  <c r="J4458" i="11"/>
  <c r="J4457" i="11"/>
  <c r="J4456" i="11"/>
  <c r="J4455" i="11"/>
  <c r="J4454" i="11"/>
  <c r="J4453" i="11"/>
  <c r="J4452" i="11"/>
  <c r="J4451" i="11"/>
  <c r="J4450" i="11"/>
  <c r="J4449" i="11"/>
  <c r="J4448" i="11"/>
  <c r="J4447" i="11"/>
  <c r="J4446" i="11"/>
  <c r="J4445" i="11"/>
  <c r="J4444" i="11"/>
  <c r="J4443" i="11"/>
  <c r="J4442" i="11"/>
  <c r="J4441" i="11"/>
  <c r="J4440" i="11"/>
  <c r="J4439" i="11"/>
  <c r="J4438" i="11"/>
  <c r="J4437" i="11"/>
  <c r="J4436" i="11"/>
  <c r="J4435" i="11"/>
  <c r="J4434" i="11"/>
  <c r="J4433" i="11"/>
  <c r="J4432" i="11"/>
  <c r="J4431" i="11"/>
  <c r="J4430" i="11"/>
  <c r="J4429" i="11"/>
  <c r="J4428" i="11"/>
  <c r="J4427" i="11"/>
  <c r="J4426" i="11"/>
  <c r="J4425" i="11"/>
  <c r="J4424" i="11"/>
  <c r="J4423" i="11"/>
  <c r="J4422" i="11"/>
  <c r="J4421" i="11"/>
  <c r="J4420" i="11"/>
  <c r="J4419" i="11"/>
  <c r="J4418" i="11"/>
  <c r="J4417" i="11"/>
  <c r="J4416" i="11"/>
  <c r="J4415" i="11"/>
  <c r="J4414" i="11"/>
  <c r="J4413" i="11"/>
  <c r="J4412" i="11"/>
  <c r="J4411" i="11"/>
  <c r="J4410" i="11"/>
  <c r="J4409" i="11"/>
  <c r="J4408" i="11"/>
  <c r="J4407" i="11"/>
  <c r="J4406" i="11"/>
  <c r="J4405" i="11"/>
  <c r="J4404" i="11"/>
  <c r="J4403" i="11"/>
  <c r="J4402" i="11"/>
  <c r="J4401" i="11"/>
  <c r="J4400" i="11"/>
  <c r="J4399" i="11"/>
  <c r="J4398" i="11"/>
  <c r="J4397" i="11"/>
  <c r="J4396" i="11"/>
  <c r="J4395" i="11"/>
  <c r="J4394" i="11"/>
  <c r="J4393" i="11"/>
  <c r="J4392" i="11"/>
  <c r="J4391" i="11"/>
  <c r="J4390" i="11"/>
  <c r="G889" i="15" s="1"/>
  <c r="J889" i="15" s="1"/>
  <c r="H852" i="17" s="1"/>
  <c r="J4389" i="11"/>
  <c r="J4388" i="11"/>
  <c r="J4387" i="11"/>
  <c r="G905" i="15" s="1"/>
  <c r="J905" i="15" s="1"/>
  <c r="H868" i="17" s="1"/>
  <c r="J4386" i="11"/>
  <c r="J4385" i="11"/>
  <c r="J4384" i="11"/>
  <c r="J4383" i="11"/>
  <c r="J4382" i="11"/>
  <c r="J4381" i="11"/>
  <c r="J4380" i="11"/>
  <c r="J4379" i="11"/>
  <c r="J4378" i="11"/>
  <c r="J4377" i="11"/>
  <c r="J4376" i="11"/>
  <c r="J4375" i="11"/>
  <c r="J4374" i="11"/>
  <c r="J4373" i="11"/>
  <c r="J4372" i="11"/>
  <c r="J4371" i="11"/>
  <c r="J4370" i="11"/>
  <c r="J4369" i="11"/>
  <c r="J4368" i="11"/>
  <c r="J4367" i="11"/>
  <c r="J4366" i="11"/>
  <c r="J4365" i="11"/>
  <c r="J4364" i="11"/>
  <c r="J4363" i="11"/>
  <c r="J4362" i="11"/>
  <c r="J4361" i="11"/>
  <c r="J4360" i="11"/>
  <c r="J4359" i="11"/>
  <c r="J4358" i="11"/>
  <c r="G105" i="15" s="1"/>
  <c r="J105" i="15" s="1"/>
  <c r="H104" i="17" s="1"/>
  <c r="J4357" i="11"/>
  <c r="J4356" i="11"/>
  <c r="J4355" i="11"/>
  <c r="J4354" i="11"/>
  <c r="J4353" i="11"/>
  <c r="J4352" i="11"/>
  <c r="J4351" i="11"/>
  <c r="J4350" i="11"/>
  <c r="J4349" i="11"/>
  <c r="J4348" i="11"/>
  <c r="J4347" i="11"/>
  <c r="J4346" i="11"/>
  <c r="J4345" i="11"/>
  <c r="J4344" i="11"/>
  <c r="J4343" i="11"/>
  <c r="J4342" i="11"/>
  <c r="J4341" i="11"/>
  <c r="J4340" i="11"/>
  <c r="J4339" i="11"/>
  <c r="J4338" i="11"/>
  <c r="J4337" i="11"/>
  <c r="J4336" i="11"/>
  <c r="J4335" i="11"/>
  <c r="J4334" i="11"/>
  <c r="J4333" i="11"/>
  <c r="J4332" i="11"/>
  <c r="J4331" i="11"/>
  <c r="J4330" i="11"/>
  <c r="J4329" i="11"/>
  <c r="J4328" i="11"/>
  <c r="J4327" i="11"/>
  <c r="J4326" i="11"/>
  <c r="J4325" i="11"/>
  <c r="J4324" i="11"/>
  <c r="J4323" i="11"/>
  <c r="J4322" i="11"/>
  <c r="J4321" i="11"/>
  <c r="J4320" i="11"/>
  <c r="J4319" i="11"/>
  <c r="J4318" i="11"/>
  <c r="J4317" i="11"/>
  <c r="J4316" i="11"/>
  <c r="J4315" i="11"/>
  <c r="J4314" i="11"/>
  <c r="J4313" i="11"/>
  <c r="J4312" i="11"/>
  <c r="J4311" i="11"/>
  <c r="J4310" i="11"/>
  <c r="J4309" i="11"/>
  <c r="J4308" i="11"/>
  <c r="J4307" i="11"/>
  <c r="J4306" i="11"/>
  <c r="J4305" i="11"/>
  <c r="J4304" i="11"/>
  <c r="J4303" i="11"/>
  <c r="J4302" i="11"/>
  <c r="J4301" i="11"/>
  <c r="J4300" i="11"/>
  <c r="J4299" i="11"/>
  <c r="J4298" i="11"/>
  <c r="J4297" i="11"/>
  <c r="J4296" i="11"/>
  <c r="J4295" i="11"/>
  <c r="J4294" i="11"/>
  <c r="J4293" i="11"/>
  <c r="J4292" i="11"/>
  <c r="J4291" i="11"/>
  <c r="J4290" i="11"/>
  <c r="J4289" i="11"/>
  <c r="J4288" i="11"/>
  <c r="J4287" i="11"/>
  <c r="J4286" i="11"/>
  <c r="J4285" i="11"/>
  <c r="J4284" i="11"/>
  <c r="J4283" i="11"/>
  <c r="J4282" i="11"/>
  <c r="J4281" i="11"/>
  <c r="J4280" i="11"/>
  <c r="J4279" i="11"/>
  <c r="J4278" i="11"/>
  <c r="J4277" i="11"/>
  <c r="J4276" i="11"/>
  <c r="J4275" i="11"/>
  <c r="J4274" i="11"/>
  <c r="J4273" i="11"/>
  <c r="J4272" i="11"/>
  <c r="J4271" i="11"/>
  <c r="J4270" i="11"/>
  <c r="J4269" i="11"/>
  <c r="J4268" i="11"/>
  <c r="J4267" i="11"/>
  <c r="J4266" i="11"/>
  <c r="J4265" i="11"/>
  <c r="J4264" i="11"/>
  <c r="J4263" i="11"/>
  <c r="J4262" i="11"/>
  <c r="J4261" i="11"/>
  <c r="J4260" i="11"/>
  <c r="J4259" i="11"/>
  <c r="J4258" i="11"/>
  <c r="J4257" i="11"/>
  <c r="J4256" i="11"/>
  <c r="J4255" i="11"/>
  <c r="J4254" i="11"/>
  <c r="J4253" i="11"/>
  <c r="J4252" i="11"/>
  <c r="J4251" i="11"/>
  <c r="J4250" i="11"/>
  <c r="J4249" i="11"/>
  <c r="J4248" i="11"/>
  <c r="J4247" i="11"/>
  <c r="J4246" i="11"/>
  <c r="J4245" i="11"/>
  <c r="J4244" i="11"/>
  <c r="J4243" i="11"/>
  <c r="J4242" i="11"/>
  <c r="J4241" i="11"/>
  <c r="J4240" i="11"/>
  <c r="J4239" i="11"/>
  <c r="J4238" i="11"/>
  <c r="J4237" i="11"/>
  <c r="J4236" i="11"/>
  <c r="J4235" i="11"/>
  <c r="J4234" i="11"/>
  <c r="J4233" i="11"/>
  <c r="J4232" i="11"/>
  <c r="J4231" i="11"/>
  <c r="J4230" i="11"/>
  <c r="J4229" i="11"/>
  <c r="J4228" i="11"/>
  <c r="J4227" i="11"/>
  <c r="J4226" i="11"/>
  <c r="J4225" i="11"/>
  <c r="J4224" i="11"/>
  <c r="J4223" i="11"/>
  <c r="J4222" i="11"/>
  <c r="J4221" i="11"/>
  <c r="J4220" i="11"/>
  <c r="J4219" i="11"/>
  <c r="J4218" i="11"/>
  <c r="J4217" i="11"/>
  <c r="J4216" i="11"/>
  <c r="J4215" i="11"/>
  <c r="J4214" i="11"/>
  <c r="J4213" i="11"/>
  <c r="J4212" i="11"/>
  <c r="J4211" i="11"/>
  <c r="J4210" i="11"/>
  <c r="J4209" i="11"/>
  <c r="J4208" i="11"/>
  <c r="J4207" i="11"/>
  <c r="J4206" i="11"/>
  <c r="G244" i="15" s="1"/>
  <c r="J244" i="15" s="1"/>
  <c r="H242" i="17" s="1"/>
  <c r="J4205" i="11"/>
  <c r="J4204" i="11"/>
  <c r="J4203" i="11"/>
  <c r="J4202" i="11"/>
  <c r="J4201" i="11"/>
  <c r="J4200" i="11"/>
  <c r="J4199" i="11"/>
  <c r="J4198" i="11"/>
  <c r="J4197" i="11"/>
  <c r="J4196" i="11"/>
  <c r="J4195" i="11"/>
  <c r="J4194" i="11"/>
  <c r="J4193" i="11"/>
  <c r="J4192" i="11"/>
  <c r="J4191" i="11"/>
  <c r="J4190" i="11"/>
  <c r="J4189" i="11"/>
  <c r="J4188" i="11"/>
  <c r="J4187" i="11"/>
  <c r="J4186" i="11"/>
  <c r="G1331" i="15" s="1"/>
  <c r="J1331" i="15" s="1"/>
  <c r="H1266" i="17" s="1"/>
  <c r="J4185" i="11"/>
  <c r="J4184" i="11"/>
  <c r="J4183" i="11"/>
  <c r="J4182" i="11"/>
  <c r="J4181" i="11"/>
  <c r="J4180" i="11"/>
  <c r="J4179" i="11"/>
  <c r="J4178" i="11"/>
  <c r="J4177" i="11"/>
  <c r="J4176" i="11"/>
  <c r="J4175" i="11"/>
  <c r="J4174" i="11"/>
  <c r="J4173" i="11"/>
  <c r="J4172" i="11"/>
  <c r="J4171" i="11"/>
  <c r="J4170" i="11"/>
  <c r="J4169" i="11"/>
  <c r="G1335" i="15" s="1"/>
  <c r="J1335" i="15" s="1"/>
  <c r="H1270" i="17" s="1"/>
  <c r="J4168" i="11"/>
  <c r="J4167" i="11"/>
  <c r="J4166" i="11"/>
  <c r="J4165" i="11"/>
  <c r="J4164" i="11"/>
  <c r="J4163" i="11"/>
  <c r="J4162" i="11"/>
  <c r="J4161" i="11"/>
  <c r="J4160" i="11"/>
  <c r="J4159" i="11"/>
  <c r="J4158" i="11"/>
  <c r="J4157" i="11"/>
  <c r="J4156" i="11"/>
  <c r="J4155" i="11"/>
  <c r="J4154" i="11"/>
  <c r="J4153" i="11"/>
  <c r="J4152" i="11"/>
  <c r="J4151" i="11"/>
  <c r="J4150" i="11"/>
  <c r="J4149" i="11"/>
  <c r="J4148" i="11"/>
  <c r="J4147" i="11"/>
  <c r="J4146" i="11"/>
  <c r="J4145" i="11"/>
  <c r="J4144" i="11"/>
  <c r="J4143" i="11"/>
  <c r="J4142" i="11"/>
  <c r="J4141" i="11"/>
  <c r="J4140" i="11"/>
  <c r="J4139" i="11"/>
  <c r="J4138" i="11"/>
  <c r="J4137" i="11"/>
  <c r="J4136" i="11"/>
  <c r="J4135" i="11"/>
  <c r="J4134" i="11"/>
  <c r="J4133" i="11"/>
  <c r="J4132" i="11"/>
  <c r="J4131" i="11"/>
  <c r="J4130" i="11"/>
  <c r="J4129" i="11"/>
  <c r="J4128" i="11"/>
  <c r="J4127" i="11"/>
  <c r="J4126" i="11"/>
  <c r="J4125" i="11"/>
  <c r="J4124" i="11"/>
  <c r="J4123" i="11"/>
  <c r="J4122" i="11"/>
  <c r="J4121" i="11"/>
  <c r="J4120" i="11"/>
  <c r="J4119" i="11"/>
  <c r="J4118" i="11"/>
  <c r="J4117" i="11"/>
  <c r="J4116" i="11"/>
  <c r="J4115" i="11"/>
  <c r="J4114" i="11"/>
  <c r="J4113" i="11"/>
  <c r="J4112" i="11"/>
  <c r="J4111" i="11"/>
  <c r="J4110" i="11"/>
  <c r="J4109" i="11"/>
  <c r="J4108" i="11"/>
  <c r="J4107" i="11"/>
  <c r="J4106" i="11"/>
  <c r="J4105" i="11"/>
  <c r="J4104" i="11"/>
  <c r="J4103" i="11"/>
  <c r="J4102" i="11"/>
  <c r="J4101" i="11"/>
  <c r="J4100" i="11"/>
  <c r="J4099" i="11"/>
  <c r="J4098" i="11"/>
  <c r="J4097" i="11"/>
  <c r="J4096" i="11"/>
  <c r="J4095" i="11"/>
  <c r="J4094" i="11"/>
  <c r="J4093" i="11"/>
  <c r="J4092" i="11"/>
  <c r="J4091" i="11"/>
  <c r="J4090" i="11"/>
  <c r="J4089" i="11"/>
  <c r="J4088" i="11"/>
  <c r="J4087" i="11"/>
  <c r="J4086" i="11"/>
  <c r="J4085" i="11"/>
  <c r="J4084" i="11"/>
  <c r="J4083" i="11"/>
  <c r="J4082" i="11"/>
  <c r="J4081" i="11"/>
  <c r="J4080" i="11"/>
  <c r="J4079" i="11"/>
  <c r="J4078" i="11"/>
  <c r="J4077" i="11"/>
  <c r="J4076" i="11"/>
  <c r="J4075" i="11"/>
  <c r="J4074" i="11"/>
  <c r="J4073" i="11"/>
  <c r="J4072" i="11"/>
  <c r="J4071" i="11"/>
  <c r="J4070" i="11"/>
  <c r="J4069" i="11"/>
  <c r="J4068" i="11"/>
  <c r="J4067" i="11"/>
  <c r="J4066" i="11"/>
  <c r="J4065" i="11"/>
  <c r="J4064" i="11"/>
  <c r="J4063" i="11"/>
  <c r="J4062" i="11"/>
  <c r="J4061" i="11"/>
  <c r="J4060" i="11"/>
  <c r="J4059" i="11"/>
  <c r="J4058" i="11"/>
  <c r="J4057" i="11"/>
  <c r="J4056" i="11"/>
  <c r="J4055" i="11"/>
  <c r="J4054" i="11"/>
  <c r="J4053" i="11"/>
  <c r="J4052" i="11"/>
  <c r="J4051" i="11"/>
  <c r="J4050" i="11"/>
  <c r="J4049" i="11"/>
  <c r="J4048" i="11"/>
  <c r="J4047" i="11"/>
  <c r="J4046" i="11"/>
  <c r="J4045" i="11"/>
  <c r="J4044" i="11"/>
  <c r="J4043" i="11"/>
  <c r="J4042" i="11"/>
  <c r="J4041" i="11"/>
  <c r="J4040" i="11"/>
  <c r="J4039" i="11"/>
  <c r="J4038" i="11"/>
  <c r="J4037" i="11"/>
  <c r="J4036" i="11"/>
  <c r="J4035" i="11"/>
  <c r="J4034" i="11"/>
  <c r="J4033" i="11"/>
  <c r="J4032" i="11"/>
  <c r="J4031" i="11"/>
  <c r="J4030" i="11"/>
  <c r="J4029" i="11"/>
  <c r="J4028" i="11"/>
  <c r="J4027" i="11"/>
  <c r="J4026" i="11"/>
  <c r="J4025" i="11"/>
  <c r="J4024" i="11"/>
  <c r="J4023" i="11"/>
  <c r="J4022" i="11"/>
  <c r="J4021" i="11"/>
  <c r="J4020" i="11"/>
  <c r="J4019" i="11"/>
  <c r="J4018" i="11"/>
  <c r="J4017" i="11"/>
  <c r="J4016" i="11"/>
  <c r="J4015" i="11"/>
  <c r="J4014" i="11"/>
  <c r="J4013" i="11"/>
  <c r="J4012" i="11"/>
  <c r="J4011" i="11"/>
  <c r="J4010" i="11"/>
  <c r="J4009" i="11"/>
  <c r="J4008" i="11"/>
  <c r="J4007" i="11"/>
  <c r="J4006" i="11"/>
  <c r="J4005" i="11"/>
  <c r="J4004" i="11"/>
  <c r="J4003" i="11"/>
  <c r="J4002" i="11"/>
  <c r="J4001" i="11"/>
  <c r="J4000" i="11"/>
  <c r="J3999" i="11"/>
  <c r="J3998" i="11"/>
  <c r="J3997" i="11"/>
  <c r="J3996" i="11"/>
  <c r="J3995" i="11"/>
  <c r="J3994" i="11"/>
  <c r="J3993" i="11"/>
  <c r="J3992" i="11"/>
  <c r="J3991" i="11"/>
  <c r="J3990" i="11"/>
  <c r="J3989" i="11"/>
  <c r="J3988" i="11"/>
  <c r="J3987" i="11"/>
  <c r="J3986" i="11"/>
  <c r="J3985" i="11"/>
  <c r="J3984" i="11"/>
  <c r="J3983" i="11"/>
  <c r="J3982" i="11"/>
  <c r="J3981" i="11"/>
  <c r="J3980" i="11"/>
  <c r="J3979" i="11"/>
  <c r="J3978" i="11"/>
  <c r="J3977" i="11"/>
  <c r="J3976" i="11"/>
  <c r="J3975" i="11"/>
  <c r="J3974" i="11"/>
  <c r="J3973" i="11"/>
  <c r="J3972" i="11"/>
  <c r="J3971" i="11"/>
  <c r="J3970" i="11"/>
  <c r="J3969" i="11"/>
  <c r="J3968" i="11"/>
  <c r="J3967" i="11"/>
  <c r="J3966" i="11"/>
  <c r="J3965" i="11"/>
  <c r="J3964" i="11"/>
  <c r="J3963" i="11"/>
  <c r="J3962" i="11"/>
  <c r="J3961" i="11"/>
  <c r="J3960" i="11"/>
  <c r="J3959" i="11"/>
  <c r="J3958" i="11"/>
  <c r="J3957" i="11"/>
  <c r="J3956" i="11"/>
  <c r="J3955" i="11"/>
  <c r="J3954" i="11"/>
  <c r="J3953" i="11"/>
  <c r="J3952" i="11"/>
  <c r="J3951" i="11"/>
  <c r="J3950" i="11"/>
  <c r="J3949" i="11"/>
  <c r="J3948" i="11"/>
  <c r="J3947" i="11"/>
  <c r="J3946" i="11"/>
  <c r="J3945" i="11"/>
  <c r="J3944" i="11"/>
  <c r="J3943" i="11"/>
  <c r="J3942" i="11"/>
  <c r="J3941" i="11"/>
  <c r="J3940" i="11"/>
  <c r="J3939" i="11"/>
  <c r="J3938" i="11"/>
  <c r="J3937" i="11"/>
  <c r="J3936" i="11"/>
  <c r="J3935" i="11"/>
  <c r="J3934" i="11"/>
  <c r="J3933" i="11"/>
  <c r="J3932" i="11"/>
  <c r="J3931" i="11"/>
  <c r="J3930" i="11"/>
  <c r="J3929" i="11"/>
  <c r="J3928" i="11"/>
  <c r="J3927" i="11"/>
  <c r="J3926" i="11"/>
  <c r="J3925" i="11"/>
  <c r="J3924" i="11"/>
  <c r="J3923" i="11"/>
  <c r="J3922" i="11"/>
  <c r="J3921" i="11"/>
  <c r="J3920" i="11"/>
  <c r="J3919" i="11"/>
  <c r="J3918" i="11"/>
  <c r="J3917" i="11"/>
  <c r="J3916" i="11"/>
  <c r="J3915" i="11"/>
  <c r="J3914" i="11"/>
  <c r="J3913" i="11"/>
  <c r="J3912" i="11"/>
  <c r="J3911" i="11"/>
  <c r="J3910" i="11"/>
  <c r="J3909" i="11"/>
  <c r="J3908" i="11"/>
  <c r="J3907" i="11"/>
  <c r="J3906" i="11"/>
  <c r="J3905" i="11"/>
  <c r="J3904" i="11"/>
  <c r="J3903" i="11"/>
  <c r="J3902" i="11"/>
  <c r="G358" i="15" s="1"/>
  <c r="J358" i="15" s="1"/>
  <c r="H353" i="17" s="1"/>
  <c r="J3901" i="11"/>
  <c r="J3900" i="11"/>
  <c r="J3899" i="11"/>
  <c r="J3898" i="11"/>
  <c r="J3897" i="11"/>
  <c r="J3896" i="11"/>
  <c r="J3895" i="11"/>
  <c r="J3894" i="11"/>
  <c r="J3893" i="11"/>
  <c r="J3892" i="11"/>
  <c r="J3891" i="11"/>
  <c r="J3890" i="11"/>
  <c r="J3889" i="11"/>
  <c r="J3888" i="11"/>
  <c r="J3887" i="11"/>
  <c r="J3886" i="11"/>
  <c r="J3885" i="11"/>
  <c r="J3884" i="11"/>
  <c r="J3883" i="11"/>
  <c r="J3882" i="11"/>
  <c r="J3881" i="11"/>
  <c r="J3880" i="11"/>
  <c r="J3879" i="11"/>
  <c r="J3878" i="11"/>
  <c r="J3877" i="11"/>
  <c r="J3876" i="11"/>
  <c r="J3875" i="11"/>
  <c r="J3874" i="11"/>
  <c r="J3873" i="11"/>
  <c r="J3872" i="11"/>
  <c r="J3871" i="11"/>
  <c r="J3870" i="11"/>
  <c r="J3869" i="11"/>
  <c r="J3868" i="11"/>
  <c r="J3867" i="11"/>
  <c r="J3866" i="11"/>
  <c r="J3865" i="11"/>
  <c r="J3864" i="11"/>
  <c r="J3863" i="11"/>
  <c r="J3862" i="11"/>
  <c r="J3861" i="11"/>
  <c r="J3860" i="11"/>
  <c r="J3859" i="11"/>
  <c r="J3858" i="11"/>
  <c r="J3857" i="11"/>
  <c r="J3856" i="11"/>
  <c r="J3855" i="11"/>
  <c r="J3854" i="11"/>
  <c r="G363" i="15" s="1"/>
  <c r="J363" i="15" s="1"/>
  <c r="H358" i="17" s="1"/>
  <c r="J3853" i="11"/>
  <c r="J3852" i="11"/>
  <c r="J3851" i="11"/>
  <c r="J3850" i="11"/>
  <c r="J3849" i="11"/>
  <c r="J3848" i="11"/>
  <c r="J3847" i="11"/>
  <c r="J3846" i="11"/>
  <c r="J3845" i="11"/>
  <c r="J3844" i="11"/>
  <c r="G1179" i="15" s="1"/>
  <c r="J1179" i="15" s="1"/>
  <c r="H1116" i="17" s="1"/>
  <c r="J3843" i="11"/>
  <c r="G1378" i="15" s="1"/>
  <c r="J1378" i="15" s="1"/>
  <c r="H1313" i="17" s="1"/>
  <c r="J3842" i="11"/>
  <c r="J3841" i="11"/>
  <c r="J3840" i="11"/>
  <c r="J3839" i="11"/>
  <c r="J3838" i="11"/>
  <c r="J3837" i="11"/>
  <c r="J3836" i="11"/>
  <c r="J3835" i="11"/>
  <c r="J3834" i="11"/>
  <c r="J3833" i="11"/>
  <c r="J3832" i="11"/>
  <c r="J3831" i="11"/>
  <c r="J3830" i="11"/>
  <c r="J3829" i="11"/>
  <c r="J3828" i="11"/>
  <c r="G57" i="15" s="1"/>
  <c r="J57" i="15" s="1"/>
  <c r="H56" i="17" s="1"/>
  <c r="J3827" i="11"/>
  <c r="J3826" i="11"/>
  <c r="G1311" i="15" s="1"/>
  <c r="J1311" i="15" s="1"/>
  <c r="H1247" i="17" s="1"/>
  <c r="J3825" i="11"/>
  <c r="J3824" i="11"/>
  <c r="J3823" i="11"/>
  <c r="J3822" i="11"/>
  <c r="J3821" i="11"/>
  <c r="J3820" i="11"/>
  <c r="J3819" i="11"/>
  <c r="J3818" i="11"/>
  <c r="J3817" i="11"/>
  <c r="J3816" i="11"/>
  <c r="J3815" i="11"/>
  <c r="G171" i="15" s="1"/>
  <c r="J171" i="15" s="1"/>
  <c r="H170" i="17" s="1"/>
  <c r="J3814" i="11"/>
  <c r="J3813" i="11"/>
  <c r="J3812" i="11"/>
  <c r="J3811" i="11"/>
  <c r="J3810" i="11"/>
  <c r="J3809" i="11"/>
  <c r="J3808" i="11"/>
  <c r="J3807" i="11"/>
  <c r="J3806" i="11"/>
  <c r="J3805" i="11"/>
  <c r="J3804" i="11"/>
  <c r="J3803" i="11"/>
  <c r="J3802" i="11"/>
  <c r="J3801" i="11"/>
  <c r="J3800" i="11"/>
  <c r="J3799" i="11"/>
  <c r="J3798" i="11"/>
  <c r="J3797" i="11"/>
  <c r="J3796" i="11"/>
  <c r="J3795" i="11"/>
  <c r="J3794" i="11"/>
  <c r="J3793" i="11"/>
  <c r="J3792" i="11"/>
  <c r="J3791" i="11"/>
  <c r="J3790" i="11"/>
  <c r="J3789" i="11"/>
  <c r="J3788" i="11"/>
  <c r="J3787" i="11"/>
  <c r="J3786" i="11"/>
  <c r="J3785" i="11"/>
  <c r="J3784" i="11"/>
  <c r="J3783" i="11"/>
  <c r="J3782" i="11"/>
  <c r="J3781" i="11"/>
  <c r="J3780" i="11"/>
  <c r="J3779" i="11"/>
  <c r="J3778" i="11"/>
  <c r="J3777" i="11"/>
  <c r="J3776" i="11"/>
  <c r="J3775" i="11"/>
  <c r="J3774" i="11"/>
  <c r="J3773" i="11"/>
  <c r="J3772" i="11"/>
  <c r="J3771" i="11"/>
  <c r="J3770" i="11"/>
  <c r="J3769" i="11"/>
  <c r="G170" i="15" s="1"/>
  <c r="J170" i="15" s="1"/>
  <c r="H169" i="17" s="1"/>
  <c r="J3768" i="11"/>
  <c r="J3767" i="11"/>
  <c r="J3766" i="11"/>
  <c r="J3765" i="11"/>
  <c r="J3764" i="11"/>
  <c r="G15" i="15" s="1"/>
  <c r="J15" i="15" s="1"/>
  <c r="H14" i="17" s="1"/>
  <c r="J3763" i="11"/>
  <c r="J3762" i="11"/>
  <c r="J3761" i="11"/>
  <c r="G16" i="15" s="1"/>
  <c r="J16" i="15" s="1"/>
  <c r="H15" i="17" s="1"/>
  <c r="J3760" i="11"/>
  <c r="J3759" i="11"/>
  <c r="G17" i="15" s="1"/>
  <c r="J17" i="15" s="1"/>
  <c r="H16" i="17" s="1"/>
  <c r="J3758" i="11"/>
  <c r="J3757" i="11"/>
  <c r="J3756" i="11"/>
  <c r="G18" i="15" s="1"/>
  <c r="J18" i="15" s="1"/>
  <c r="H17" i="17" s="1"/>
  <c r="J3755" i="11"/>
  <c r="J3754" i="11"/>
  <c r="J3753" i="11"/>
  <c r="J3752" i="11"/>
  <c r="J3751" i="11"/>
  <c r="J3750" i="11"/>
  <c r="J3749" i="11"/>
  <c r="J3748" i="11"/>
  <c r="J3747" i="11"/>
  <c r="J3746" i="11"/>
  <c r="J3745" i="11"/>
  <c r="J3744" i="11"/>
  <c r="J3743" i="11"/>
  <c r="J3742" i="11"/>
  <c r="J3741" i="11"/>
  <c r="J3740" i="11"/>
  <c r="J3739" i="11"/>
  <c r="J3738" i="11"/>
  <c r="J3737" i="11"/>
  <c r="J3736" i="11"/>
  <c r="J3735" i="11"/>
  <c r="J3734" i="11"/>
  <c r="J3733" i="11"/>
  <c r="J3732" i="11"/>
  <c r="J3731" i="11"/>
  <c r="J3730" i="11"/>
  <c r="J3729" i="11"/>
  <c r="J3728" i="11"/>
  <c r="J3727" i="11"/>
  <c r="J3726" i="11"/>
  <c r="J3725" i="11"/>
  <c r="J3724" i="11"/>
  <c r="J3723" i="11"/>
  <c r="J3722" i="11"/>
  <c r="J3721" i="11"/>
  <c r="J3720" i="11"/>
  <c r="J3719" i="11"/>
  <c r="J3718" i="11"/>
  <c r="J3717" i="11"/>
  <c r="J3716" i="11"/>
  <c r="J3715" i="11"/>
  <c r="J3714" i="11"/>
  <c r="J3713" i="11"/>
  <c r="J3712" i="11"/>
  <c r="J3711" i="11"/>
  <c r="J3710" i="11"/>
  <c r="J3709" i="11"/>
  <c r="J3708" i="11"/>
  <c r="J3707" i="11"/>
  <c r="J3706" i="11"/>
  <c r="J3705" i="11"/>
  <c r="J3704" i="11"/>
  <c r="J3703" i="11"/>
  <c r="J3702" i="11"/>
  <c r="J3701" i="11"/>
  <c r="J3700" i="11"/>
  <c r="J3699" i="11"/>
  <c r="J3698" i="11"/>
  <c r="J3697" i="11"/>
  <c r="J3696" i="11"/>
  <c r="J3695" i="11"/>
  <c r="J3694" i="11"/>
  <c r="J3693" i="11"/>
  <c r="J3692" i="11"/>
  <c r="J3691" i="11"/>
  <c r="J3690" i="11"/>
  <c r="J3689" i="11"/>
  <c r="J3688" i="11"/>
  <c r="J3687" i="11"/>
  <c r="J3686" i="11"/>
  <c r="J3685" i="11"/>
  <c r="J3684" i="11"/>
  <c r="J3683" i="11"/>
  <c r="J3682" i="11"/>
  <c r="J3681" i="11"/>
  <c r="J3680" i="11"/>
  <c r="J3679" i="11"/>
  <c r="J3678" i="11"/>
  <c r="J3677" i="11"/>
  <c r="J3676" i="11"/>
  <c r="J3675" i="11"/>
  <c r="J3674" i="11"/>
  <c r="J3673" i="11"/>
  <c r="J3672" i="11"/>
  <c r="J3671" i="11"/>
  <c r="J3670" i="11"/>
  <c r="J3669" i="11"/>
  <c r="J3668" i="11"/>
  <c r="J3667" i="11"/>
  <c r="J3666" i="11"/>
  <c r="J3665" i="11"/>
  <c r="J3664" i="11"/>
  <c r="J3663" i="11"/>
  <c r="J3662" i="11"/>
  <c r="J3661" i="11"/>
  <c r="J3660" i="11"/>
  <c r="J3659" i="11"/>
  <c r="J3658" i="11"/>
  <c r="J3657" i="11"/>
  <c r="J3656" i="11"/>
  <c r="J3655" i="11"/>
  <c r="J3654" i="11"/>
  <c r="J3653" i="11"/>
  <c r="J3652" i="11"/>
  <c r="J3651" i="11"/>
  <c r="J3650" i="11"/>
  <c r="J3649" i="11"/>
  <c r="J3648" i="11"/>
  <c r="J3647" i="11"/>
  <c r="J3646" i="11"/>
  <c r="J3645" i="11"/>
  <c r="J3644" i="11"/>
  <c r="J3643" i="11"/>
  <c r="J3642" i="11"/>
  <c r="J3641" i="11"/>
  <c r="J3640" i="11"/>
  <c r="J3639" i="11"/>
  <c r="J3638" i="11"/>
  <c r="J3637" i="11"/>
  <c r="J3636" i="11"/>
  <c r="J3635" i="11"/>
  <c r="J3634" i="11"/>
  <c r="J3633" i="11"/>
  <c r="J3632" i="11"/>
  <c r="J3631" i="11"/>
  <c r="J3630" i="11"/>
  <c r="J3629" i="11"/>
  <c r="J3628" i="11"/>
  <c r="J3627" i="11"/>
  <c r="J3626" i="11"/>
  <c r="J3625" i="11"/>
  <c r="J3624" i="11"/>
  <c r="J3623" i="11"/>
  <c r="J3622" i="11"/>
  <c r="J3621" i="11"/>
  <c r="J3620" i="11"/>
  <c r="J3619" i="11"/>
  <c r="J3618" i="11"/>
  <c r="J3617" i="11"/>
  <c r="J3616" i="11"/>
  <c r="J3615" i="11"/>
  <c r="J3614" i="11"/>
  <c r="J3613" i="11"/>
  <c r="J3612" i="11"/>
  <c r="J3611" i="11"/>
  <c r="J3610" i="11"/>
  <c r="J3609" i="11"/>
  <c r="J3608" i="11"/>
  <c r="J3607" i="11"/>
  <c r="J3606" i="11"/>
  <c r="J3605" i="11"/>
  <c r="J3604" i="11"/>
  <c r="J3603" i="11"/>
  <c r="J3602" i="11"/>
  <c r="J3601" i="11"/>
  <c r="J3600" i="11"/>
  <c r="J3599" i="11"/>
  <c r="J3598" i="11"/>
  <c r="J3597" i="11"/>
  <c r="J3596" i="11"/>
  <c r="J3595" i="11"/>
  <c r="J3594" i="11"/>
  <c r="J3593" i="11"/>
  <c r="J3592" i="11"/>
  <c r="J3591" i="11"/>
  <c r="J3590" i="11"/>
  <c r="J3589" i="11"/>
  <c r="J3588" i="11"/>
  <c r="J3587" i="11"/>
  <c r="J3586" i="11"/>
  <c r="J3585" i="11"/>
  <c r="J3584" i="11"/>
  <c r="J3583" i="11"/>
  <c r="J3582" i="11"/>
  <c r="J3581" i="11"/>
  <c r="J3580" i="11"/>
  <c r="J3579" i="11"/>
  <c r="J3578" i="11"/>
  <c r="J3577" i="11"/>
  <c r="J3576" i="11"/>
  <c r="J3575" i="11"/>
  <c r="J3574" i="11"/>
  <c r="J3573" i="11"/>
  <c r="J3572" i="11"/>
  <c r="J3571" i="11"/>
  <c r="J3570" i="11"/>
  <c r="J3569" i="11"/>
  <c r="J3568" i="11"/>
  <c r="J3567" i="11"/>
  <c r="J3566" i="11"/>
  <c r="J3565" i="11"/>
  <c r="J3564" i="11"/>
  <c r="J3563" i="11"/>
  <c r="J3562" i="11"/>
  <c r="J3561" i="11"/>
  <c r="J3560" i="11"/>
  <c r="J3559" i="11"/>
  <c r="J3558" i="11"/>
  <c r="J3557" i="11"/>
  <c r="J3556" i="11"/>
  <c r="J3555" i="11"/>
  <c r="J3554" i="11"/>
  <c r="J3553" i="11"/>
  <c r="J3552" i="11"/>
  <c r="J3551" i="11"/>
  <c r="J3550" i="11"/>
  <c r="J3549" i="11"/>
  <c r="J3548" i="11"/>
  <c r="J3547" i="11"/>
  <c r="J3546" i="11"/>
  <c r="J3545" i="11"/>
  <c r="J3544" i="11"/>
  <c r="J3543" i="11"/>
  <c r="J3542" i="11"/>
  <c r="J3541" i="11"/>
  <c r="J3540" i="11"/>
  <c r="J3539" i="11"/>
  <c r="J3538" i="11"/>
  <c r="J3537" i="11"/>
  <c r="J3536" i="11"/>
  <c r="J3535" i="11"/>
  <c r="J3534" i="11"/>
  <c r="J3533" i="11"/>
  <c r="J3532" i="11"/>
  <c r="J3531" i="11"/>
  <c r="J3530" i="11"/>
  <c r="J3529" i="11"/>
  <c r="J3528" i="11"/>
  <c r="J3527" i="11"/>
  <c r="J3526" i="11"/>
  <c r="J3525" i="11"/>
  <c r="J3524" i="11"/>
  <c r="J3523" i="11"/>
  <c r="J3522" i="11"/>
  <c r="J3521" i="11"/>
  <c r="J3520" i="11"/>
  <c r="J3519" i="11"/>
  <c r="J3518" i="11"/>
  <c r="J3517" i="11"/>
  <c r="J3516" i="11"/>
  <c r="J3515" i="11"/>
  <c r="J3514" i="11"/>
  <c r="J3513" i="11"/>
  <c r="J3512" i="11"/>
  <c r="J3511" i="11"/>
  <c r="J3510" i="11"/>
  <c r="J3509" i="11"/>
  <c r="J3508" i="11"/>
  <c r="J3507" i="11"/>
  <c r="J3506" i="11"/>
  <c r="J3505" i="11"/>
  <c r="J3504" i="11"/>
  <c r="J3503" i="11"/>
  <c r="J3502" i="11"/>
  <c r="J3501" i="11"/>
  <c r="G1172" i="15" s="1"/>
  <c r="J1172" i="15" s="1"/>
  <c r="H1109" i="17" s="1"/>
  <c r="J3500" i="11"/>
  <c r="G52" i="15" s="1"/>
  <c r="J52" i="15" s="1"/>
  <c r="H51" i="17" s="1"/>
  <c r="J3499" i="11"/>
  <c r="J3498" i="11"/>
  <c r="J3497" i="11"/>
  <c r="J3496" i="11"/>
  <c r="J3495" i="11"/>
  <c r="J3494" i="11"/>
  <c r="J3493" i="11"/>
  <c r="J3492" i="11"/>
  <c r="J3491" i="11"/>
  <c r="J3490" i="11"/>
  <c r="J3489" i="11"/>
  <c r="J3488" i="11"/>
  <c r="J3487" i="11"/>
  <c r="J3486" i="11"/>
  <c r="J3485" i="11"/>
  <c r="J3484" i="11"/>
  <c r="J3483" i="11"/>
  <c r="J3482" i="11"/>
  <c r="J3481" i="11"/>
  <c r="J3480" i="11"/>
  <c r="J3479" i="11"/>
  <c r="J3478" i="11"/>
  <c r="J3477" i="11"/>
  <c r="J3476" i="11"/>
  <c r="J3475" i="11"/>
  <c r="J3474" i="11"/>
  <c r="J3473" i="11"/>
  <c r="J3472" i="11"/>
  <c r="J3471" i="11"/>
  <c r="J3470" i="11"/>
  <c r="J3469" i="11"/>
  <c r="J3468" i="11"/>
  <c r="J3467" i="11"/>
  <c r="J3466" i="11"/>
  <c r="J3465" i="11"/>
  <c r="J3464" i="11"/>
  <c r="J3463" i="11"/>
  <c r="J3462" i="11"/>
  <c r="J3461" i="11"/>
  <c r="J3460" i="11"/>
  <c r="J3459" i="11"/>
  <c r="J3458" i="11"/>
  <c r="J3457" i="11"/>
  <c r="J3456" i="11"/>
  <c r="J3455" i="11"/>
  <c r="J3454" i="11"/>
  <c r="J3453" i="11"/>
  <c r="J3452" i="11"/>
  <c r="J3451" i="11"/>
  <c r="J3450" i="11"/>
  <c r="J3449" i="11"/>
  <c r="J3448" i="11"/>
  <c r="J3447" i="11"/>
  <c r="J3446" i="11"/>
  <c r="J3445" i="11"/>
  <c r="J3444" i="11"/>
  <c r="J3443" i="11"/>
  <c r="J3442" i="11"/>
  <c r="J3441" i="11"/>
  <c r="J3440" i="11"/>
  <c r="J3439" i="11"/>
  <c r="J3438" i="11"/>
  <c r="J3437" i="11"/>
  <c r="J3436" i="11"/>
  <c r="J3435" i="11"/>
  <c r="J3434" i="11"/>
  <c r="J3433" i="11"/>
  <c r="J3432" i="11"/>
  <c r="J3431" i="11"/>
  <c r="J3430" i="11"/>
  <c r="G30" i="15" s="1"/>
  <c r="J30" i="15" s="1"/>
  <c r="H29" i="17" s="1"/>
  <c r="J3429" i="11"/>
  <c r="J3428" i="11"/>
  <c r="J3427" i="11"/>
  <c r="J3426" i="11"/>
  <c r="J3425" i="11"/>
  <c r="J3424" i="11"/>
  <c r="J3423" i="11"/>
  <c r="J3422" i="11"/>
  <c r="G888" i="15" s="1"/>
  <c r="J888" i="15" s="1"/>
  <c r="H851" i="17" s="1"/>
  <c r="J3421" i="11"/>
  <c r="G870" i="15" s="1"/>
  <c r="J870" i="15" s="1"/>
  <c r="H833" i="17" s="1"/>
  <c r="J3420" i="11"/>
  <c r="G877" i="15" s="1"/>
  <c r="J877" i="15" s="1"/>
  <c r="H840" i="17" s="1"/>
  <c r="J3419" i="11"/>
  <c r="G353" i="15" s="1"/>
  <c r="J353" i="15" s="1"/>
  <c r="H348" i="17" s="1"/>
  <c r="J3418" i="11"/>
  <c r="J3417" i="11"/>
  <c r="J3416" i="11"/>
  <c r="J3415" i="11"/>
  <c r="J3414" i="11"/>
  <c r="J3413" i="11"/>
  <c r="J3412" i="11"/>
  <c r="J3411" i="11"/>
  <c r="J3410" i="11"/>
  <c r="J3409" i="11"/>
  <c r="J3408" i="11"/>
  <c r="J3407" i="11"/>
  <c r="J3406" i="11"/>
  <c r="J3405" i="11"/>
  <c r="J3404" i="11"/>
  <c r="J3403" i="11"/>
  <c r="J3402" i="11"/>
  <c r="J3401" i="11"/>
  <c r="J3400" i="11"/>
  <c r="J3399" i="11"/>
  <c r="J3398" i="11"/>
  <c r="J3397" i="11"/>
  <c r="J3396" i="11"/>
  <c r="J3395" i="11"/>
  <c r="J3394" i="11"/>
  <c r="J3393" i="11"/>
  <c r="J3392" i="11"/>
  <c r="J3391" i="11"/>
  <c r="J3390" i="11"/>
  <c r="J3389" i="11"/>
  <c r="J3388" i="11"/>
  <c r="J3387" i="11"/>
  <c r="J3386" i="11"/>
  <c r="J3385" i="11"/>
  <c r="J3384" i="11"/>
  <c r="J3383" i="11"/>
  <c r="J3382" i="11"/>
  <c r="J3381" i="11"/>
  <c r="J3380" i="11"/>
  <c r="J3379" i="11"/>
  <c r="J3378" i="11"/>
  <c r="J3377" i="11"/>
  <c r="J3376" i="11"/>
  <c r="J3375" i="11"/>
  <c r="J3374" i="11"/>
  <c r="J3373" i="11"/>
  <c r="J3372" i="11"/>
  <c r="J3371" i="11"/>
  <c r="J3370" i="11"/>
  <c r="J3369" i="11"/>
  <c r="J3368" i="11"/>
  <c r="J3367" i="11"/>
  <c r="J3366" i="11"/>
  <c r="J3365" i="11"/>
  <c r="J3364" i="11"/>
  <c r="J3363" i="11"/>
  <c r="J3362" i="11"/>
  <c r="J3361" i="11"/>
  <c r="J3360" i="11"/>
  <c r="J3359" i="11"/>
  <c r="J3358" i="11"/>
  <c r="J3357" i="11"/>
  <c r="J3356" i="11"/>
  <c r="J3355" i="11"/>
  <c r="J3354" i="11"/>
  <c r="J3353" i="11"/>
  <c r="J3352" i="11"/>
  <c r="J3351" i="11"/>
  <c r="J3350" i="11"/>
  <c r="J3349" i="11"/>
  <c r="J3348" i="11"/>
  <c r="J3347" i="11"/>
  <c r="G27" i="15" s="1"/>
  <c r="J27" i="15" s="1"/>
  <c r="H26" i="17" s="1"/>
  <c r="J3346" i="11"/>
  <c r="G26" i="15" s="1"/>
  <c r="J26" i="15" s="1"/>
  <c r="H25" i="17" s="1"/>
  <c r="J3345" i="11"/>
  <c r="J3344" i="11"/>
  <c r="J3343" i="11"/>
  <c r="J3342" i="11"/>
  <c r="J3341" i="11"/>
  <c r="J3340" i="11"/>
  <c r="J3339" i="11"/>
  <c r="J3338" i="11"/>
  <c r="J3337" i="11"/>
  <c r="J3336" i="11"/>
  <c r="J3335" i="11"/>
  <c r="J3334" i="11"/>
  <c r="J3333" i="11"/>
  <c r="J3332" i="11"/>
  <c r="J3331" i="11"/>
  <c r="J3330" i="11"/>
  <c r="J3329" i="11"/>
  <c r="J3328" i="11"/>
  <c r="J3327" i="11"/>
  <c r="J3326" i="11"/>
  <c r="J3325" i="11"/>
  <c r="J3324" i="11"/>
  <c r="J3323" i="11"/>
  <c r="J3322" i="11"/>
  <c r="J3321" i="11"/>
  <c r="J3320" i="11"/>
  <c r="J3319" i="11"/>
  <c r="J3318" i="11"/>
  <c r="J3317" i="11"/>
  <c r="J3316" i="11"/>
  <c r="J3315" i="11"/>
  <c r="J3314" i="11"/>
  <c r="J3313" i="11"/>
  <c r="J3312" i="11"/>
  <c r="J3311" i="11"/>
  <c r="J3310" i="11"/>
  <c r="J3309" i="11"/>
  <c r="J3308" i="11"/>
  <c r="J3307" i="11"/>
  <c r="J3306" i="11"/>
  <c r="J3305" i="11"/>
  <c r="J3304" i="11"/>
  <c r="J3303" i="11"/>
  <c r="J3302" i="11"/>
  <c r="J3301" i="11"/>
  <c r="J3300" i="11"/>
  <c r="J3299" i="11"/>
  <c r="J3298" i="11"/>
  <c r="J3297" i="11"/>
  <c r="J3296" i="11"/>
  <c r="J3295" i="11"/>
  <c r="J3294" i="11"/>
  <c r="J3293" i="11"/>
  <c r="J3292" i="11"/>
  <c r="J3291" i="11"/>
  <c r="J3290" i="11"/>
  <c r="J3289" i="11"/>
  <c r="J3288" i="11"/>
  <c r="J3287" i="11"/>
  <c r="J3286" i="11"/>
  <c r="J3285" i="11"/>
  <c r="J3284" i="11"/>
  <c r="J3283" i="11"/>
  <c r="J3282" i="11"/>
  <c r="J3281" i="11"/>
  <c r="J3280" i="11"/>
  <c r="J3279" i="11"/>
  <c r="J3278" i="11"/>
  <c r="J3277" i="11"/>
  <c r="J3276" i="11"/>
  <c r="J3275" i="11"/>
  <c r="J3274" i="11"/>
  <c r="J3273" i="11"/>
  <c r="G58" i="15" s="1"/>
  <c r="J58" i="15" s="1"/>
  <c r="H57" i="17" s="1"/>
  <c r="J3272" i="11"/>
  <c r="G1124" i="15" s="1"/>
  <c r="J1124" i="15" s="1"/>
  <c r="H1061" i="17" s="1"/>
  <c r="J3271" i="11"/>
  <c r="J3270" i="11"/>
  <c r="J3269" i="11"/>
  <c r="J3268" i="11"/>
  <c r="J3267" i="11"/>
  <c r="J3266" i="11"/>
  <c r="J3265" i="11"/>
  <c r="J3264" i="11"/>
  <c r="J3263" i="11"/>
  <c r="J3262" i="11"/>
  <c r="J3261" i="11"/>
  <c r="J3260" i="11"/>
  <c r="J3259" i="11"/>
  <c r="J3258" i="11"/>
  <c r="J3257" i="11"/>
  <c r="J3256" i="11"/>
  <c r="J3255" i="11"/>
  <c r="J3254" i="11"/>
  <c r="J3253" i="11"/>
  <c r="J3252" i="11"/>
  <c r="J3251" i="11"/>
  <c r="J3250" i="11"/>
  <c r="J3249" i="11"/>
  <c r="J3248" i="11"/>
  <c r="J3247" i="11"/>
  <c r="J3246" i="11"/>
  <c r="J3245" i="11"/>
  <c r="J3244" i="11"/>
  <c r="J3243" i="11"/>
  <c r="J3242" i="11"/>
  <c r="J3241" i="11"/>
  <c r="J3240" i="11"/>
  <c r="J3239" i="11"/>
  <c r="J3238" i="11"/>
  <c r="J3237" i="11"/>
  <c r="J3236" i="11"/>
  <c r="J3235" i="11"/>
  <c r="J3234" i="11"/>
  <c r="J3233" i="11"/>
  <c r="J3232" i="11"/>
  <c r="J3231" i="11"/>
  <c r="J3230" i="11"/>
  <c r="G49" i="15" s="1"/>
  <c r="J49" i="15" s="1"/>
  <c r="H48" i="17" s="1"/>
  <c r="J3229" i="11"/>
  <c r="G106" i="15" s="1"/>
  <c r="J106" i="15" s="1"/>
  <c r="H105" i="17" s="1"/>
  <c r="J3228" i="11"/>
  <c r="J3227" i="11"/>
  <c r="G487" i="15" s="1"/>
  <c r="J487" i="15" s="1"/>
  <c r="H482" i="17" s="1"/>
  <c r="J3226" i="11"/>
  <c r="J3225" i="11"/>
  <c r="J3224" i="11"/>
  <c r="J3223" i="11"/>
  <c r="J3222" i="11"/>
  <c r="J3221" i="11"/>
  <c r="J3220" i="11"/>
  <c r="J3219" i="11"/>
  <c r="J3218" i="11"/>
  <c r="J3217" i="11"/>
  <c r="J3216" i="11"/>
  <c r="J3215" i="11"/>
  <c r="J3214" i="11"/>
  <c r="J3213" i="11"/>
  <c r="J3212" i="11"/>
  <c r="J3211" i="11"/>
  <c r="J3210" i="11"/>
  <c r="J3209" i="11"/>
  <c r="J3208" i="11"/>
  <c r="J3207" i="11"/>
  <c r="J3206" i="11"/>
  <c r="G512" i="15" s="1"/>
  <c r="J512" i="15" s="1"/>
  <c r="H505" i="17" s="1"/>
  <c r="J3205" i="11"/>
  <c r="G515" i="15" s="1"/>
  <c r="J515" i="15" s="1"/>
  <c r="H506" i="17" s="1"/>
  <c r="J3204" i="11"/>
  <c r="G509" i="15" s="1"/>
  <c r="J509" i="15" s="1"/>
  <c r="H504" i="17" s="1"/>
  <c r="J3203" i="11"/>
  <c r="J3202" i="11"/>
  <c r="J3201" i="11"/>
  <c r="J3200" i="11"/>
  <c r="J3199" i="11"/>
  <c r="J3198" i="11"/>
  <c r="J3197" i="11"/>
  <c r="J3196" i="11"/>
  <c r="J3195" i="11"/>
  <c r="J3194" i="11"/>
  <c r="J3193" i="11"/>
  <c r="J3192" i="11"/>
  <c r="J3191" i="11"/>
  <c r="G333" i="15" s="1"/>
  <c r="J333" i="15" s="1"/>
  <c r="H329" i="17" s="1"/>
  <c r="J3190" i="11"/>
  <c r="J3189" i="11"/>
  <c r="G541" i="15" s="1"/>
  <c r="J541" i="15" s="1"/>
  <c r="H527" i="17" s="1"/>
  <c r="J3188" i="11"/>
  <c r="J3187" i="11"/>
  <c r="J3186" i="11"/>
  <c r="J3185" i="11"/>
  <c r="J3184" i="11"/>
  <c r="J3183" i="11"/>
  <c r="J3182" i="11"/>
  <c r="J3181" i="11"/>
  <c r="J3180" i="11"/>
  <c r="J3179" i="11"/>
  <c r="J3178" i="11"/>
  <c r="J3177" i="11"/>
  <c r="J3176" i="11"/>
  <c r="J3175" i="11"/>
  <c r="J3174" i="11"/>
  <c r="J3173" i="11"/>
  <c r="J3172" i="11"/>
  <c r="J3171" i="11"/>
  <c r="J3170" i="11"/>
  <c r="J3169" i="11"/>
  <c r="G869" i="15" s="1"/>
  <c r="J869" i="15" s="1"/>
  <c r="H832" i="17" s="1"/>
  <c r="J3168" i="11"/>
  <c r="J3167" i="11"/>
  <c r="J3166" i="11"/>
  <c r="J3165" i="11"/>
  <c r="J3164" i="11"/>
  <c r="J3163" i="11"/>
  <c r="G1098" i="15" s="1"/>
  <c r="J1098" i="15" s="1"/>
  <c r="H1035" i="17" s="1"/>
  <c r="J3162" i="11"/>
  <c r="G1157" i="15" s="1"/>
  <c r="J1157" i="15" s="1"/>
  <c r="H1094" i="17" s="1"/>
  <c r="J3161" i="11"/>
  <c r="G1149" i="15" s="1"/>
  <c r="J1149" i="15" s="1"/>
  <c r="H1086" i="17" s="1"/>
  <c r="J3160" i="11"/>
  <c r="G1101" i="15" s="1"/>
  <c r="J1101" i="15" s="1"/>
  <c r="H1038" i="17" s="1"/>
  <c r="J3159" i="11"/>
  <c r="G1103" i="15" s="1"/>
  <c r="J1103" i="15" s="1"/>
  <c r="H1040" i="17" s="1"/>
  <c r="J3158" i="11"/>
  <c r="G1154" i="15" s="1"/>
  <c r="J1154" i="15" s="1"/>
  <c r="H1091" i="17" s="1"/>
  <c r="J3157" i="11"/>
  <c r="J3156" i="11"/>
  <c r="J3155" i="11"/>
  <c r="J3154" i="11"/>
  <c r="J3153" i="11"/>
  <c r="J3152" i="11"/>
  <c r="J3151" i="11"/>
  <c r="J3150" i="11"/>
  <c r="J3149" i="11"/>
  <c r="J3148" i="11"/>
  <c r="J3147" i="11"/>
  <c r="J3146" i="11"/>
  <c r="J3145" i="11"/>
  <c r="J3144" i="11"/>
  <c r="J3143" i="11"/>
  <c r="G920" i="15" s="1"/>
  <c r="J920" i="15" s="1"/>
  <c r="H883" i="17" s="1"/>
  <c r="J3142" i="11"/>
  <c r="J3141" i="11"/>
  <c r="J3140" i="11"/>
  <c r="J3139" i="11"/>
  <c r="J3138" i="11"/>
  <c r="J3137" i="11"/>
  <c r="J3136" i="11"/>
  <c r="J3135" i="11"/>
  <c r="J3134" i="11"/>
  <c r="J3133" i="11"/>
  <c r="J3132" i="11"/>
  <c r="J3131" i="11"/>
  <c r="J3130" i="11"/>
  <c r="J3129" i="11"/>
  <c r="J3128" i="11"/>
  <c r="J3127" i="11"/>
  <c r="J3126" i="11"/>
  <c r="J3125" i="11"/>
  <c r="J3124" i="11"/>
  <c r="J3123" i="11"/>
  <c r="J3122" i="11"/>
  <c r="J3121" i="11"/>
  <c r="J3120" i="11"/>
  <c r="J3119" i="11"/>
  <c r="J3118" i="11"/>
  <c r="J3117" i="11"/>
  <c r="J3116" i="11"/>
  <c r="J3115" i="11"/>
  <c r="J3114" i="11"/>
  <c r="J3113" i="11"/>
  <c r="J3112" i="11"/>
  <c r="J3111" i="11"/>
  <c r="J3110" i="11"/>
  <c r="J3109" i="11"/>
  <c r="J3108" i="11"/>
  <c r="J3107" i="11"/>
  <c r="J3106" i="11"/>
  <c r="J3105" i="11"/>
  <c r="J3104" i="11"/>
  <c r="J3103" i="11"/>
  <c r="J3102" i="11"/>
  <c r="J3101" i="11"/>
  <c r="J3100" i="11"/>
  <c r="J3099" i="11"/>
  <c r="J3098" i="11"/>
  <c r="J3097" i="11"/>
  <c r="J3096" i="11"/>
  <c r="J3095" i="11"/>
  <c r="J3094" i="11"/>
  <c r="J3093" i="11"/>
  <c r="J3092" i="11"/>
  <c r="J3091" i="11"/>
  <c r="J3090" i="11"/>
  <c r="J3089" i="11"/>
  <c r="J3088" i="11"/>
  <c r="J3087" i="11"/>
  <c r="J3086" i="11"/>
  <c r="J3085" i="11"/>
  <c r="J3084" i="11"/>
  <c r="J3083" i="11"/>
  <c r="J3082" i="11"/>
  <c r="J3081" i="11"/>
  <c r="J3080" i="11"/>
  <c r="J3079" i="11"/>
  <c r="J3078" i="11"/>
  <c r="J3077" i="11"/>
  <c r="J3076" i="11"/>
  <c r="J3075" i="11"/>
  <c r="J3074" i="11"/>
  <c r="J3073" i="11"/>
  <c r="J3072" i="11"/>
  <c r="J3071" i="11"/>
  <c r="J3070" i="11"/>
  <c r="J3069" i="11"/>
  <c r="J3068" i="11"/>
  <c r="J3067" i="11"/>
  <c r="J3066" i="11"/>
  <c r="J3065" i="11"/>
  <c r="J3064" i="11"/>
  <c r="J3063" i="11"/>
  <c r="J3062" i="11"/>
  <c r="J3061" i="11"/>
  <c r="J3060" i="11"/>
  <c r="J3059" i="11"/>
  <c r="J3058" i="11"/>
  <c r="J3057" i="11"/>
  <c r="J3056" i="11"/>
  <c r="J3055" i="11"/>
  <c r="J3054" i="11"/>
  <c r="J3053" i="11"/>
  <c r="J3052" i="11"/>
  <c r="J3051" i="11"/>
  <c r="J3050" i="11"/>
  <c r="J3049" i="11"/>
  <c r="J3048" i="11"/>
  <c r="J3047" i="11"/>
  <c r="J3046" i="11"/>
  <c r="J3045" i="11"/>
  <c r="J3044" i="11"/>
  <c r="J3043" i="11"/>
  <c r="J3042" i="11"/>
  <c r="J3041" i="11"/>
  <c r="J3040" i="11"/>
  <c r="J3039" i="11"/>
  <c r="J3038" i="11"/>
  <c r="J3037" i="11"/>
  <c r="J3036" i="11"/>
  <c r="J3035" i="11"/>
  <c r="J3034" i="11"/>
  <c r="J3033" i="11"/>
  <c r="J3032" i="11"/>
  <c r="G1153" i="15" s="1"/>
  <c r="J1153" i="15" s="1"/>
  <c r="H1090" i="17" s="1"/>
  <c r="J3031" i="11"/>
  <c r="J3030" i="11"/>
  <c r="J3029" i="11"/>
  <c r="J3028" i="11"/>
  <c r="J3027" i="11"/>
  <c r="J3026" i="11"/>
  <c r="J3025" i="11"/>
  <c r="J3024" i="11"/>
  <c r="J3023" i="11"/>
  <c r="J3022" i="11"/>
  <c r="J3021" i="11"/>
  <c r="J3020" i="11"/>
  <c r="J3019" i="11"/>
  <c r="J3018" i="11"/>
  <c r="J3017" i="11"/>
  <c r="J3016" i="11"/>
  <c r="J3015" i="11"/>
  <c r="J3014" i="11"/>
  <c r="J3013" i="11"/>
  <c r="J3012" i="11"/>
  <c r="J3011" i="11"/>
  <c r="J3010" i="11"/>
  <c r="J3009" i="11"/>
  <c r="J3008" i="11"/>
  <c r="J3007" i="11"/>
  <c r="J3006" i="11"/>
  <c r="J3005" i="11"/>
  <c r="J3004" i="11"/>
  <c r="J3003" i="11"/>
  <c r="J3002" i="11"/>
  <c r="J3001" i="11"/>
  <c r="J3000" i="11"/>
  <c r="J2999" i="11"/>
  <c r="J2998" i="11"/>
  <c r="J2997" i="11"/>
  <c r="J2996" i="11"/>
  <c r="J2995" i="11"/>
  <c r="J2994" i="11"/>
  <c r="J2993" i="11"/>
  <c r="J2992" i="11"/>
  <c r="J2991" i="11"/>
  <c r="J2990" i="11"/>
  <c r="G1389" i="15" s="1"/>
  <c r="J1389" i="15" s="1"/>
  <c r="H1324" i="17" s="1"/>
  <c r="J2989" i="11"/>
  <c r="J2988" i="11"/>
  <c r="J2987" i="11"/>
  <c r="J2986" i="11"/>
  <c r="J2985" i="11"/>
  <c r="J2984" i="11"/>
  <c r="J2983" i="11"/>
  <c r="J2982" i="11"/>
  <c r="J2981" i="11"/>
  <c r="J2980" i="11"/>
  <c r="J2979" i="11"/>
  <c r="J2978" i="11"/>
  <c r="J2977" i="11"/>
  <c r="J2976" i="11"/>
  <c r="J2975" i="11"/>
  <c r="J2974" i="11"/>
  <c r="J2973" i="11"/>
  <c r="J2972" i="11"/>
  <c r="J2971" i="11"/>
  <c r="J2970" i="11"/>
  <c r="J2969" i="11"/>
  <c r="J2968" i="11"/>
  <c r="J2967" i="11"/>
  <c r="J2966" i="11"/>
  <c r="J2965" i="11"/>
  <c r="J2964" i="11"/>
  <c r="J2963" i="11"/>
  <c r="J2962" i="11"/>
  <c r="J2961" i="11"/>
  <c r="J2960" i="11"/>
  <c r="J2959" i="11"/>
  <c r="J2958" i="11"/>
  <c r="J2957" i="11"/>
  <c r="J2956" i="11"/>
  <c r="J2955" i="11"/>
  <c r="J2954" i="11"/>
  <c r="J2953" i="11"/>
  <c r="J2952" i="11"/>
  <c r="J2951" i="11"/>
  <c r="J2950" i="11"/>
  <c r="J2949" i="11"/>
  <c r="J2948" i="11"/>
  <c r="J2947" i="11"/>
  <c r="J2946" i="11"/>
  <c r="J2945" i="11"/>
  <c r="J2944" i="11"/>
  <c r="J2943" i="11"/>
  <c r="J2942" i="11"/>
  <c r="J2941" i="11"/>
  <c r="J2940" i="11"/>
  <c r="J2939" i="11"/>
  <c r="J2938" i="11"/>
  <c r="J2937" i="11"/>
  <c r="J2936" i="11"/>
  <c r="J2935" i="11"/>
  <c r="J2934" i="11"/>
  <c r="J2933" i="11"/>
  <c r="J2932" i="11"/>
  <c r="J2931" i="11"/>
  <c r="J2930" i="11"/>
  <c r="J2929" i="11"/>
  <c r="J2928" i="11"/>
  <c r="J2927" i="11"/>
  <c r="J2926" i="11"/>
  <c r="J2925" i="11"/>
  <c r="J2924" i="11"/>
  <c r="J2923" i="11"/>
  <c r="J2922" i="11"/>
  <c r="J2921" i="11"/>
  <c r="J2920" i="11"/>
  <c r="J2919" i="11"/>
  <c r="J2918" i="11"/>
  <c r="J2917" i="11"/>
  <c r="J2916" i="11"/>
  <c r="J2915" i="11"/>
  <c r="J2914" i="11"/>
  <c r="J2913" i="11"/>
  <c r="J2912" i="11"/>
  <c r="J2911" i="11"/>
  <c r="J2910" i="11"/>
  <c r="J2909" i="11"/>
  <c r="J2908" i="11"/>
  <c r="J2907" i="11"/>
  <c r="J2906" i="11"/>
  <c r="J2905" i="11"/>
  <c r="J2904" i="11"/>
  <c r="J2903" i="11"/>
  <c r="J2902" i="11"/>
  <c r="J2901" i="11"/>
  <c r="J2900" i="11"/>
  <c r="J2899" i="11"/>
  <c r="J2898" i="11"/>
  <c r="J2897" i="11"/>
  <c r="J2896" i="11"/>
  <c r="J2895" i="11"/>
  <c r="J2894" i="11"/>
  <c r="J2893" i="11"/>
  <c r="J2892" i="11"/>
  <c r="J2891" i="11"/>
  <c r="J2890" i="11"/>
  <c r="J2889" i="11"/>
  <c r="J2888" i="11"/>
  <c r="G7" i="15" s="1"/>
  <c r="J7" i="15" s="1"/>
  <c r="H6" i="17" s="1"/>
  <c r="J2887" i="11"/>
  <c r="J2886" i="11"/>
  <c r="J2885" i="11"/>
  <c r="J2884" i="11"/>
  <c r="J2883" i="11"/>
  <c r="J2882" i="11"/>
  <c r="J2881" i="11"/>
  <c r="J2880" i="11"/>
  <c r="J2879" i="11"/>
  <c r="J2878" i="11"/>
  <c r="J2877" i="11"/>
  <c r="J2876" i="11"/>
  <c r="J2875" i="11"/>
  <c r="J2874" i="11"/>
  <c r="J2873" i="11"/>
  <c r="J2872" i="11"/>
  <c r="J2871" i="11"/>
  <c r="J2870" i="11"/>
  <c r="J2869" i="11"/>
  <c r="J2868" i="11"/>
  <c r="J2867" i="11"/>
  <c r="J2866" i="11"/>
  <c r="J2865" i="11"/>
  <c r="J2864" i="11"/>
  <c r="J2863" i="11"/>
  <c r="J2862" i="11"/>
  <c r="J2861" i="11"/>
  <c r="J2860" i="11"/>
  <c r="J2859" i="11"/>
  <c r="J2858" i="11"/>
  <c r="G14" i="15" s="1"/>
  <c r="J14" i="15" s="1"/>
  <c r="H13" i="17" s="1"/>
  <c r="J2857" i="11"/>
  <c r="J2856" i="11"/>
  <c r="J2855" i="11"/>
  <c r="J2854" i="11"/>
  <c r="J2853" i="11"/>
  <c r="J2852" i="11"/>
  <c r="J2851" i="11"/>
  <c r="J2850" i="11"/>
  <c r="J2849" i="11"/>
  <c r="J2848" i="11"/>
  <c r="J2847" i="11"/>
  <c r="J2846" i="11"/>
  <c r="J2845" i="11"/>
  <c r="J2844" i="11"/>
  <c r="J2843" i="11"/>
  <c r="J2842" i="11"/>
  <c r="J2841" i="11"/>
  <c r="J2840" i="11"/>
  <c r="J2839" i="11"/>
  <c r="J2838" i="11"/>
  <c r="J2837" i="11"/>
  <c r="J2836" i="11"/>
  <c r="J2835" i="11"/>
  <c r="J2834" i="11"/>
  <c r="J2833" i="11"/>
  <c r="J2832" i="11"/>
  <c r="J2831" i="11"/>
  <c r="J2830" i="11"/>
  <c r="J2829" i="11"/>
  <c r="J2828" i="11"/>
  <c r="J2827" i="11"/>
  <c r="J2826" i="11"/>
  <c r="J2825" i="11"/>
  <c r="J2824" i="11"/>
  <c r="J2823" i="11"/>
  <c r="J2822" i="11"/>
  <c r="J2821" i="11"/>
  <c r="J2820" i="11"/>
  <c r="J2819" i="11"/>
  <c r="J2818" i="11"/>
  <c r="J2817" i="11"/>
  <c r="J2816" i="11"/>
  <c r="J2815" i="11"/>
  <c r="J2814" i="11"/>
  <c r="J2813" i="11"/>
  <c r="J2812" i="11"/>
  <c r="J2811" i="11"/>
  <c r="J2810" i="11"/>
  <c r="J2809" i="11"/>
  <c r="J2808" i="11"/>
  <c r="J2807" i="11"/>
  <c r="J2806" i="11"/>
  <c r="J2805" i="11"/>
  <c r="J2804" i="11"/>
  <c r="J2803" i="11"/>
  <c r="J2802" i="11"/>
  <c r="J2801" i="11"/>
  <c r="J2800" i="11"/>
  <c r="J2799" i="11"/>
  <c r="J2798" i="11"/>
  <c r="J2797" i="11"/>
  <c r="J2796" i="11"/>
  <c r="J2795" i="11"/>
  <c r="J2794" i="11"/>
  <c r="J2793" i="11"/>
  <c r="G1334" i="15" s="1"/>
  <c r="J1334" i="15" s="1"/>
  <c r="H1269" i="17" s="1"/>
  <c r="J2792" i="11"/>
  <c r="J2791" i="11"/>
  <c r="J2790" i="11"/>
  <c r="J2789" i="11"/>
  <c r="J2788" i="11"/>
  <c r="J2787" i="11"/>
  <c r="J2786" i="11"/>
  <c r="J2785" i="11"/>
  <c r="J2784" i="11"/>
  <c r="J2783" i="11"/>
  <c r="G1159" i="15" s="1"/>
  <c r="J1159" i="15" s="1"/>
  <c r="H1096" i="17" s="1"/>
  <c r="J2782" i="11"/>
  <c r="J2781" i="11"/>
  <c r="J2780" i="11"/>
  <c r="J2779" i="11"/>
  <c r="J2778" i="11"/>
  <c r="J2777" i="11"/>
  <c r="J2776" i="11"/>
  <c r="J2775" i="11"/>
  <c r="J2774" i="11"/>
  <c r="J2773" i="11"/>
  <c r="J2772" i="11"/>
  <c r="J2771" i="11"/>
  <c r="J2770" i="11"/>
  <c r="J2769" i="11"/>
  <c r="J2768" i="11"/>
  <c r="J2767" i="11"/>
  <c r="J2766" i="11"/>
  <c r="J2765" i="11"/>
  <c r="J2764" i="11"/>
  <c r="J2763" i="11"/>
  <c r="J2762" i="11"/>
  <c r="J2761" i="11"/>
  <c r="J2760" i="11"/>
  <c r="J2759" i="11"/>
  <c r="J2758" i="11"/>
  <c r="J2757" i="11"/>
  <c r="J2756" i="11"/>
  <c r="J2755" i="11"/>
  <c r="J2754" i="11"/>
  <c r="J2753" i="11"/>
  <c r="J2752" i="11"/>
  <c r="J2751" i="11"/>
  <c r="J2750" i="11"/>
  <c r="J2749" i="11"/>
  <c r="J2748" i="11"/>
  <c r="J2747" i="11"/>
  <c r="J2746" i="11"/>
  <c r="J2745" i="11"/>
  <c r="J2744" i="11"/>
  <c r="G385" i="15" s="1"/>
  <c r="J385" i="15" s="1"/>
  <c r="H380" i="17" s="1"/>
  <c r="J2743" i="11"/>
  <c r="G209" i="15" s="1"/>
  <c r="J209" i="15" s="1"/>
  <c r="H207" i="17" s="1"/>
  <c r="J2742" i="11"/>
  <c r="G411" i="15" s="1"/>
  <c r="J411" i="15" s="1"/>
  <c r="H406" i="17" s="1"/>
  <c r="J2741" i="11"/>
  <c r="G436" i="15" s="1"/>
  <c r="J436" i="15" s="1"/>
  <c r="H431" i="17" s="1"/>
  <c r="J2740" i="11"/>
  <c r="J2739" i="11"/>
  <c r="J2738" i="11"/>
  <c r="J2737" i="11"/>
  <c r="J2736" i="11"/>
  <c r="J2735" i="11"/>
  <c r="J2734" i="11"/>
  <c r="J2733" i="11"/>
  <c r="J2732" i="11"/>
  <c r="J2731" i="11"/>
  <c r="J2730" i="11"/>
  <c r="J2729" i="11"/>
  <c r="J2728" i="11"/>
  <c r="J2727" i="11"/>
  <c r="J2726" i="11"/>
  <c r="J2725" i="11"/>
  <c r="J2724" i="11"/>
  <c r="J2723" i="11"/>
  <c r="J2722" i="11"/>
  <c r="J2721" i="11"/>
  <c r="J2720" i="11"/>
  <c r="J2719" i="11"/>
  <c r="J2718" i="11"/>
  <c r="J2717" i="11"/>
  <c r="J2716" i="11"/>
  <c r="J2715" i="11"/>
  <c r="J2714" i="11"/>
  <c r="J2713" i="11"/>
  <c r="J2712" i="11"/>
  <c r="J2711" i="11"/>
  <c r="J2710" i="11"/>
  <c r="J2709" i="11"/>
  <c r="J2708" i="11"/>
  <c r="J2707" i="11"/>
  <c r="J2706" i="11"/>
  <c r="J2705" i="11"/>
  <c r="J2704" i="11"/>
  <c r="J2703" i="11"/>
  <c r="J2702" i="11"/>
  <c r="J2701" i="11"/>
  <c r="J2700" i="11"/>
  <c r="J2699" i="11"/>
  <c r="J2698" i="11"/>
  <c r="J2697" i="11"/>
  <c r="J2696" i="11"/>
  <c r="J2695" i="11"/>
  <c r="J2694" i="11"/>
  <c r="J2693" i="11"/>
  <c r="J2692" i="11"/>
  <c r="J2691" i="11"/>
  <c r="J2690" i="11"/>
  <c r="J2689" i="11"/>
  <c r="J2688" i="11"/>
  <c r="J2687" i="11"/>
  <c r="J2686" i="11"/>
  <c r="J2685" i="11"/>
  <c r="J2684" i="11"/>
  <c r="J2683" i="11"/>
  <c r="J2682" i="11"/>
  <c r="J2681" i="11"/>
  <c r="J2680" i="11"/>
  <c r="J2679" i="11"/>
  <c r="J2678" i="11"/>
  <c r="J2677" i="11"/>
  <c r="J2676" i="11"/>
  <c r="J2675" i="11"/>
  <c r="J2674" i="11"/>
  <c r="J2673" i="11"/>
  <c r="J2672" i="11"/>
  <c r="J2671" i="11"/>
  <c r="J2670" i="11"/>
  <c r="J2669" i="11"/>
  <c r="J2668" i="11"/>
  <c r="J2667" i="11"/>
  <c r="J2666" i="11"/>
  <c r="J2665" i="11"/>
  <c r="J2664" i="11"/>
  <c r="J2663" i="11"/>
  <c r="J2662" i="11"/>
  <c r="J2661" i="11"/>
  <c r="J2660" i="11"/>
  <c r="J2659" i="11"/>
  <c r="J2658" i="11"/>
  <c r="J2657" i="11"/>
  <c r="J2656" i="11"/>
  <c r="J2655" i="11"/>
  <c r="J2654" i="11"/>
  <c r="J2653" i="11"/>
  <c r="J2652" i="11"/>
  <c r="J2651" i="11"/>
  <c r="J2650" i="11"/>
  <c r="J2649" i="11"/>
  <c r="J2648" i="11"/>
  <c r="J2647" i="11"/>
  <c r="G1181" i="15" s="1"/>
  <c r="J1181" i="15" s="1"/>
  <c r="H1118" i="17" s="1"/>
  <c r="J2646" i="11"/>
  <c r="G1182" i="15" s="1"/>
  <c r="J1182" i="15" s="1"/>
  <c r="H1119" i="17" s="1"/>
  <c r="J2645" i="11"/>
  <c r="J2644" i="11"/>
  <c r="G1146" i="15" s="1"/>
  <c r="J1146" i="15" s="1"/>
  <c r="H1083" i="17" s="1"/>
  <c r="J2643" i="11"/>
  <c r="G1145" i="15" s="1"/>
  <c r="J1145" i="15" s="1"/>
  <c r="H1082" i="17" s="1"/>
  <c r="J2642" i="11"/>
  <c r="J2641" i="11"/>
  <c r="J2640" i="11"/>
  <c r="J2639" i="11"/>
  <c r="J2638" i="11"/>
  <c r="J2637" i="11"/>
  <c r="J2636" i="11"/>
  <c r="G1148" i="15" s="1"/>
  <c r="J1148" i="15" s="1"/>
  <c r="H1085" i="17" s="1"/>
  <c r="J2635" i="11"/>
  <c r="G1147" i="15" s="1"/>
  <c r="J1147" i="15" s="1"/>
  <c r="H1084" i="17" s="1"/>
  <c r="J2634" i="11"/>
  <c r="J2633" i="11"/>
  <c r="J2632" i="11"/>
  <c r="J2631" i="11"/>
  <c r="J2630" i="11"/>
  <c r="J2629" i="11"/>
  <c r="J2628" i="11"/>
  <c r="J2627" i="11"/>
  <c r="J2626" i="11"/>
  <c r="J2625" i="11"/>
  <c r="J2624" i="11"/>
  <c r="J2623" i="11"/>
  <c r="J2622" i="11"/>
  <c r="J2621" i="11"/>
  <c r="J2620" i="11"/>
  <c r="J2619" i="11"/>
  <c r="J2618" i="11"/>
  <c r="J2617" i="11"/>
  <c r="J2616" i="11"/>
  <c r="J2615" i="11"/>
  <c r="J2614" i="11"/>
  <c r="J2613" i="11"/>
  <c r="J2612" i="11"/>
  <c r="J2611" i="11"/>
  <c r="J2610" i="11"/>
  <c r="J2609" i="11"/>
  <c r="J2608" i="11"/>
  <c r="J2607" i="11"/>
  <c r="J2606" i="11"/>
  <c r="J2605" i="11"/>
  <c r="J2604" i="11"/>
  <c r="J2603" i="11"/>
  <c r="J2602" i="11"/>
  <c r="J2601" i="11"/>
  <c r="J2600" i="11"/>
  <c r="J2599" i="11"/>
  <c r="J2598" i="11"/>
  <c r="J2597" i="11"/>
  <c r="J2596" i="11"/>
  <c r="J2595" i="11"/>
  <c r="J2594" i="11"/>
  <c r="J2593" i="11"/>
  <c r="J2592" i="11"/>
  <c r="J2591" i="11"/>
  <c r="J2590" i="11"/>
  <c r="J2589" i="11"/>
  <c r="J2588" i="11"/>
  <c r="J2587" i="11"/>
  <c r="J2586" i="11"/>
  <c r="J2585" i="11"/>
  <c r="J2584" i="11"/>
  <c r="J2583" i="11"/>
  <c r="J2582" i="11"/>
  <c r="J2581" i="11"/>
  <c r="J2580" i="11"/>
  <c r="J2579" i="11"/>
  <c r="J2578" i="11"/>
  <c r="J2577" i="11"/>
  <c r="J2576" i="11"/>
  <c r="J2575" i="11"/>
  <c r="J2574" i="11"/>
  <c r="J2573" i="11"/>
  <c r="J2572" i="11"/>
  <c r="J2571" i="11"/>
  <c r="J2570" i="11"/>
  <c r="J2569" i="11"/>
  <c r="J2568" i="11"/>
  <c r="J2567" i="11"/>
  <c r="J2566" i="11"/>
  <c r="J2565" i="11"/>
  <c r="J2564" i="11"/>
  <c r="J2563" i="11"/>
  <c r="J2562" i="11"/>
  <c r="J2561" i="11"/>
  <c r="J2560" i="11"/>
  <c r="J2559" i="11"/>
  <c r="J2558" i="11"/>
  <c r="J2557" i="11"/>
  <c r="J2556" i="11"/>
  <c r="J2555" i="11"/>
  <c r="J2554" i="11"/>
  <c r="J2553" i="11"/>
  <c r="J2552" i="11"/>
  <c r="J2551" i="11"/>
  <c r="J2550" i="11"/>
  <c r="J2549" i="11"/>
  <c r="J2548" i="11"/>
  <c r="J2547" i="11"/>
  <c r="J2546" i="11"/>
  <c r="J2545" i="11"/>
  <c r="J2544" i="11"/>
  <c r="J2543" i="11"/>
  <c r="J2542" i="11"/>
  <c r="J2541" i="11"/>
  <c r="J2540" i="11"/>
  <c r="J2539" i="11"/>
  <c r="J2538" i="11"/>
  <c r="J2537" i="11"/>
  <c r="J2536" i="11"/>
  <c r="J2535" i="11"/>
  <c r="J2534" i="11"/>
  <c r="J2533" i="11"/>
  <c r="J2532" i="11"/>
  <c r="J2531" i="11"/>
  <c r="J2530" i="11"/>
  <c r="J2529" i="11"/>
  <c r="J2528" i="11"/>
  <c r="J2527" i="11"/>
  <c r="J2526" i="11"/>
  <c r="J2525" i="11"/>
  <c r="J2524" i="11"/>
  <c r="J2523" i="11"/>
  <c r="J2522" i="11"/>
  <c r="J2521" i="11"/>
  <c r="J2520" i="11"/>
  <c r="J2519" i="11"/>
  <c r="J2518" i="11"/>
  <c r="J2517" i="11"/>
  <c r="J2516" i="11"/>
  <c r="J2515" i="11"/>
  <c r="J2514" i="11"/>
  <c r="J2513" i="11"/>
  <c r="J2512" i="11"/>
  <c r="J2511" i="11"/>
  <c r="J2510" i="11"/>
  <c r="J2509" i="11"/>
  <c r="J2508" i="11"/>
  <c r="J2507" i="11"/>
  <c r="J2506" i="11"/>
  <c r="J2505" i="11"/>
  <c r="J2504" i="11"/>
  <c r="J2503" i="11"/>
  <c r="J2502" i="11"/>
  <c r="J2501" i="11"/>
  <c r="J2500" i="11"/>
  <c r="J2499" i="11"/>
  <c r="J2498" i="11"/>
  <c r="J2497" i="11"/>
  <c r="J2496" i="11"/>
  <c r="J2495" i="11"/>
  <c r="J2494" i="11"/>
  <c r="J2493" i="11"/>
  <c r="J2492" i="11"/>
  <c r="J2491" i="11"/>
  <c r="J2490" i="11"/>
  <c r="J2489" i="11"/>
  <c r="J2488" i="11"/>
  <c r="J2487" i="11"/>
  <c r="J2486" i="11"/>
  <c r="J2485" i="11"/>
  <c r="J2484" i="11"/>
  <c r="J2483" i="11"/>
  <c r="J2482" i="11"/>
  <c r="J2481" i="11"/>
  <c r="J2480" i="11"/>
  <c r="J2479" i="11"/>
  <c r="J2478" i="11"/>
  <c r="J2477" i="11"/>
  <c r="J2476" i="11"/>
  <c r="J2475" i="11"/>
  <c r="J2474" i="11"/>
  <c r="J2473" i="11"/>
  <c r="J2472" i="11"/>
  <c r="J2471" i="11"/>
  <c r="J2470" i="11"/>
  <c r="J2469" i="11"/>
  <c r="J2468" i="11"/>
  <c r="J2467" i="11"/>
  <c r="J2466" i="11"/>
  <c r="J2465" i="11"/>
  <c r="J2464" i="11"/>
  <c r="J2463" i="11"/>
  <c r="J2462" i="11"/>
  <c r="J2461" i="11"/>
  <c r="J2460" i="11"/>
  <c r="J2459" i="11"/>
  <c r="J2458" i="11"/>
  <c r="J2457" i="11"/>
  <c r="J2456" i="11"/>
  <c r="J2455" i="11"/>
  <c r="J2454" i="11"/>
  <c r="J2453" i="11"/>
  <c r="J2452" i="11"/>
  <c r="J2451" i="11"/>
  <c r="J2450" i="11"/>
  <c r="J2449" i="11"/>
  <c r="J2448" i="11"/>
  <c r="J2447" i="11"/>
  <c r="J2446" i="11"/>
  <c r="J2445" i="11"/>
  <c r="J2444" i="11"/>
  <c r="J2443" i="11"/>
  <c r="J2442" i="11"/>
  <c r="J2441" i="11"/>
  <c r="J2440" i="11"/>
  <c r="J2439" i="11"/>
  <c r="J2438" i="11"/>
  <c r="J2437" i="11"/>
  <c r="J2436" i="11"/>
  <c r="J2435" i="11"/>
  <c r="J2434" i="11"/>
  <c r="J2433" i="11"/>
  <c r="J2432" i="11"/>
  <c r="J2431" i="11"/>
  <c r="J2430" i="11"/>
  <c r="J2429" i="11"/>
  <c r="J2428" i="11"/>
  <c r="J2427" i="11"/>
  <c r="J2426" i="11"/>
  <c r="J2425" i="11"/>
  <c r="J2424" i="11"/>
  <c r="J2423" i="11"/>
  <c r="J2422" i="11"/>
  <c r="J2421" i="11"/>
  <c r="J2420" i="11"/>
  <c r="J2419" i="11"/>
  <c r="J2418" i="11"/>
  <c r="J2417" i="11"/>
  <c r="J2416" i="11"/>
  <c r="J2415" i="11"/>
  <c r="J2414" i="11"/>
  <c r="J2413" i="11"/>
  <c r="J2412" i="11"/>
  <c r="J2411" i="11"/>
  <c r="J2410" i="11"/>
  <c r="J2409" i="11"/>
  <c r="J2408" i="11"/>
  <c r="J2407" i="11"/>
  <c r="J2406" i="11"/>
  <c r="J2405" i="11"/>
  <c r="J2404" i="11"/>
  <c r="J2403" i="11"/>
  <c r="J2402" i="11"/>
  <c r="J2401" i="11"/>
  <c r="J2400" i="11"/>
  <c r="J2399" i="11"/>
  <c r="J2398" i="11"/>
  <c r="J2397" i="11"/>
  <c r="J2396" i="11"/>
  <c r="J2395" i="11"/>
  <c r="J2394" i="11"/>
  <c r="J2393" i="11"/>
  <c r="J2392" i="11"/>
  <c r="J2391" i="11"/>
  <c r="J2390" i="11"/>
  <c r="J2389" i="11"/>
  <c r="J2388" i="11"/>
  <c r="J2387" i="11"/>
  <c r="J2386" i="11"/>
  <c r="J2385" i="11"/>
  <c r="J2384" i="11"/>
  <c r="J2383" i="11"/>
  <c r="J2382" i="11"/>
  <c r="J2381" i="11"/>
  <c r="J2380" i="11"/>
  <c r="J2379" i="11"/>
  <c r="J2378" i="11"/>
  <c r="J2377" i="11"/>
  <c r="J2376" i="11"/>
  <c r="J2375" i="11"/>
  <c r="J2374" i="11"/>
  <c r="J2373" i="11"/>
  <c r="J2372" i="11"/>
  <c r="J2371" i="11"/>
  <c r="J2370" i="11"/>
  <c r="J2369" i="11"/>
  <c r="J2368" i="11"/>
  <c r="J2367" i="11"/>
  <c r="J2366" i="11"/>
  <c r="J2365" i="11"/>
  <c r="J2364" i="11"/>
  <c r="J2363" i="11"/>
  <c r="J2362" i="11"/>
  <c r="J2361" i="11"/>
  <c r="J2360" i="11"/>
  <c r="J2359" i="11"/>
  <c r="J2358" i="11"/>
  <c r="J2357" i="11"/>
  <c r="J2356" i="11"/>
  <c r="J2355" i="11"/>
  <c r="J2354" i="11"/>
  <c r="J2353" i="11"/>
  <c r="J2352" i="11"/>
  <c r="J2351" i="11"/>
  <c r="J2350" i="11"/>
  <c r="J2349" i="11"/>
  <c r="J2348" i="11"/>
  <c r="J2347" i="11"/>
  <c r="J2346" i="11"/>
  <c r="J2345" i="11"/>
  <c r="J2344" i="11"/>
  <c r="J2343" i="11"/>
  <c r="J2342" i="11"/>
  <c r="J2341" i="11"/>
  <c r="J2340" i="11"/>
  <c r="J2339" i="11"/>
  <c r="J2338" i="11"/>
  <c r="J2337" i="11"/>
  <c r="J2336" i="11"/>
  <c r="J2335" i="11"/>
  <c r="J2334" i="11"/>
  <c r="J2333" i="11"/>
  <c r="J2332" i="11"/>
  <c r="J2331" i="11"/>
  <c r="J2330" i="11"/>
  <c r="J2329" i="11"/>
  <c r="J2328" i="11"/>
  <c r="J2327" i="11"/>
  <c r="J2326" i="11"/>
  <c r="J2325" i="11"/>
  <c r="J2324" i="11"/>
  <c r="J2323" i="11"/>
  <c r="G264" i="15" s="1"/>
  <c r="J264" i="15" s="1"/>
  <c r="H262" i="17" s="1"/>
  <c r="J2322" i="11"/>
  <c r="J2321" i="11"/>
  <c r="J2320" i="11"/>
  <c r="J2319" i="11"/>
  <c r="J2318" i="11"/>
  <c r="J2317" i="11"/>
  <c r="J2316" i="11"/>
  <c r="J2315" i="11"/>
  <c r="J2314" i="11"/>
  <c r="J2313" i="11"/>
  <c r="J2312" i="11"/>
  <c r="J2311" i="11"/>
  <c r="J2310" i="11"/>
  <c r="J2309" i="11"/>
  <c r="J2308" i="11"/>
  <c r="J2307" i="11"/>
  <c r="J2306" i="11"/>
  <c r="J2305" i="11"/>
  <c r="J2304" i="11"/>
  <c r="J2303" i="11"/>
  <c r="J2302" i="11"/>
  <c r="G9" i="15" s="1"/>
  <c r="J9" i="15" s="1"/>
  <c r="H8" i="17" s="1"/>
  <c r="J2301" i="11"/>
  <c r="J2300" i="11"/>
  <c r="J2299" i="11"/>
  <c r="J2298" i="11"/>
  <c r="J2297" i="11"/>
  <c r="J2296" i="11"/>
  <c r="J2295" i="11"/>
  <c r="J2294" i="11"/>
  <c r="J2293" i="11"/>
  <c r="J2292" i="11"/>
  <c r="J2291" i="11"/>
  <c r="J2290" i="11"/>
  <c r="J2289" i="11"/>
  <c r="J2288" i="11"/>
  <c r="J2287" i="11"/>
  <c r="G1217" i="15" s="1"/>
  <c r="J1217" i="15" s="1"/>
  <c r="H1154" i="17" s="1"/>
  <c r="J2286" i="11"/>
  <c r="J2285" i="11"/>
  <c r="J2284" i="11"/>
  <c r="J2283" i="11"/>
  <c r="J2282" i="11"/>
  <c r="J2281" i="11"/>
  <c r="J2280" i="11"/>
  <c r="J2279" i="11"/>
  <c r="J2278" i="11"/>
  <c r="J2277" i="11"/>
  <c r="J2276" i="11"/>
  <c r="J2275" i="11"/>
  <c r="J2274" i="11"/>
  <c r="J2273" i="11"/>
  <c r="J2272" i="11"/>
  <c r="J2271" i="11"/>
  <c r="J2270" i="11"/>
  <c r="J2269" i="11"/>
  <c r="J2268" i="11"/>
  <c r="J2267" i="11"/>
  <c r="J2266" i="11"/>
  <c r="J2265" i="11"/>
  <c r="J2264" i="11"/>
  <c r="J2263" i="11"/>
  <c r="J2262" i="11"/>
  <c r="J2261" i="11"/>
  <c r="J2260" i="11"/>
  <c r="J2259" i="11"/>
  <c r="J2258" i="11"/>
  <c r="J2257" i="11"/>
  <c r="J2256" i="11"/>
  <c r="J2255" i="11"/>
  <c r="J2254" i="11"/>
  <c r="J2253" i="11"/>
  <c r="J2252" i="11"/>
  <c r="J2251" i="11"/>
  <c r="J2250" i="11"/>
  <c r="J2249" i="11"/>
  <c r="J2248" i="11"/>
  <c r="J2247" i="11"/>
  <c r="J2246" i="11"/>
  <c r="J2245" i="11"/>
  <c r="J2244" i="11"/>
  <c r="J2243" i="11"/>
  <c r="J2242" i="11"/>
  <c r="J2241" i="11"/>
  <c r="J2240" i="11"/>
  <c r="J2239" i="11"/>
  <c r="J2238" i="11"/>
  <c r="J2237" i="11"/>
  <c r="J2236" i="11"/>
  <c r="J2235" i="11"/>
  <c r="J2234" i="11"/>
  <c r="J2233" i="11"/>
  <c r="J2232" i="11"/>
  <c r="J2231" i="11"/>
  <c r="J2230" i="11"/>
  <c r="J2229" i="11"/>
  <c r="J2228" i="11"/>
  <c r="J2227" i="11"/>
  <c r="J2226" i="11"/>
  <c r="J2225" i="11"/>
  <c r="J2224" i="11"/>
  <c r="J2223" i="11"/>
  <c r="J2222" i="11"/>
  <c r="J2221" i="11"/>
  <c r="J2220" i="11"/>
  <c r="J2219" i="11"/>
  <c r="J2218" i="11"/>
  <c r="J2217" i="11"/>
  <c r="J2216" i="11"/>
  <c r="J2215" i="11"/>
  <c r="J2214" i="11"/>
  <c r="J2213" i="11"/>
  <c r="J2212" i="11"/>
  <c r="J2211" i="11"/>
  <c r="J2210" i="11"/>
  <c r="J2209" i="11"/>
  <c r="J2208" i="11"/>
  <c r="J2207" i="11"/>
  <c r="J2206" i="11"/>
  <c r="J2205" i="11"/>
  <c r="J2204" i="11"/>
  <c r="J2203" i="11"/>
  <c r="J2202" i="11"/>
  <c r="J2201" i="11"/>
  <c r="J2200" i="11"/>
  <c r="J2199" i="11"/>
  <c r="J2198" i="11"/>
  <c r="J2197" i="11"/>
  <c r="J2196" i="11"/>
  <c r="J2195" i="11"/>
  <c r="J2194" i="11"/>
  <c r="J2193" i="11"/>
  <c r="J2192" i="11"/>
  <c r="J2191" i="11"/>
  <c r="J2190" i="11"/>
  <c r="J2189" i="11"/>
  <c r="J2188" i="11"/>
  <c r="J2187" i="11"/>
  <c r="J2186" i="11"/>
  <c r="J2185" i="11"/>
  <c r="J2184" i="11"/>
  <c r="J2183" i="11"/>
  <c r="G598" i="15" s="1"/>
  <c r="J598" i="15" s="1"/>
  <c r="H583" i="17" s="1"/>
  <c r="J2182" i="11"/>
  <c r="G596" i="15" s="1"/>
  <c r="J596" i="15" s="1"/>
  <c r="H581" i="17" s="1"/>
  <c r="J2181" i="11"/>
  <c r="G597" i="15" s="1"/>
  <c r="J597" i="15" s="1"/>
  <c r="H582" i="17" s="1"/>
  <c r="J2180" i="11"/>
  <c r="J2179" i="11"/>
  <c r="J2178" i="11"/>
  <c r="J2177" i="11"/>
  <c r="J2176" i="11"/>
  <c r="J2175" i="11"/>
  <c r="J2174" i="11"/>
  <c r="J2173" i="11"/>
  <c r="J2172" i="11"/>
  <c r="J2171" i="11"/>
  <c r="J2170" i="11"/>
  <c r="J2169" i="11"/>
  <c r="J2168" i="11"/>
  <c r="J2167" i="11"/>
  <c r="J2166" i="11"/>
  <c r="J2165" i="11"/>
  <c r="J2164" i="11"/>
  <c r="J2163" i="11"/>
  <c r="J2162" i="11"/>
  <c r="J2161" i="11"/>
  <c r="J2160" i="11"/>
  <c r="J2159" i="11"/>
  <c r="J2158" i="11"/>
  <c r="J2157" i="11"/>
  <c r="J2156" i="11"/>
  <c r="J2155" i="11"/>
  <c r="J2154" i="11"/>
  <c r="J2153" i="11"/>
  <c r="J2152" i="11"/>
  <c r="J2151" i="11"/>
  <c r="J2150" i="11"/>
  <c r="J2149" i="11"/>
  <c r="J2148" i="11"/>
  <c r="J2147" i="11"/>
  <c r="J2146" i="11"/>
  <c r="J2145" i="11"/>
  <c r="J2144" i="11"/>
  <c r="J2143" i="11"/>
  <c r="J2142" i="11"/>
  <c r="J2141" i="11"/>
  <c r="G1192" i="15" s="1"/>
  <c r="J1192" i="15" s="1"/>
  <c r="H1129" i="17" s="1"/>
  <c r="J2140" i="11"/>
  <c r="G1193" i="15" s="1"/>
  <c r="J1193" i="15" s="1"/>
  <c r="H1130" i="17" s="1"/>
  <c r="J2139" i="11"/>
  <c r="G1194" i="15" s="1"/>
  <c r="J1194" i="15" s="1"/>
  <c r="H1131" i="17" s="1"/>
  <c r="J2138" i="11"/>
  <c r="G601" i="15" s="1"/>
  <c r="J601" i="15" s="1"/>
  <c r="H586" i="17" s="1"/>
  <c r="J2137" i="11"/>
  <c r="G602" i="15" s="1"/>
  <c r="J602" i="15" s="1"/>
  <c r="H587" i="17" s="1"/>
  <c r="J2136" i="11"/>
  <c r="G600" i="15" s="1"/>
  <c r="J600" i="15" s="1"/>
  <c r="H585" i="17" s="1"/>
  <c r="J2135" i="11"/>
  <c r="J2134" i="11"/>
  <c r="J2133" i="11"/>
  <c r="G1185" i="15" s="1"/>
  <c r="J1185" i="15" s="1"/>
  <c r="H1122" i="17" s="1"/>
  <c r="J2132" i="11"/>
  <c r="J2131" i="11"/>
  <c r="J2130" i="11"/>
  <c r="J2129" i="11"/>
  <c r="G1184" i="15" s="1"/>
  <c r="J1184" i="15" s="1"/>
  <c r="H1121" i="17" s="1"/>
  <c r="J2128" i="11"/>
  <c r="J2127" i="11"/>
  <c r="J2126" i="11"/>
  <c r="J2125" i="11"/>
  <c r="J2124" i="11"/>
  <c r="J2123" i="11"/>
  <c r="J2122" i="11"/>
  <c r="J2121" i="11"/>
  <c r="J2120" i="11"/>
  <c r="J2119" i="11"/>
  <c r="J2118" i="11"/>
  <c r="J2117" i="11"/>
  <c r="J2116" i="11"/>
  <c r="J2115" i="11"/>
  <c r="J2114" i="11"/>
  <c r="J2113" i="11"/>
  <c r="J2112" i="11"/>
  <c r="J2111" i="11"/>
  <c r="J2110" i="11"/>
  <c r="J2109" i="11"/>
  <c r="J2108" i="11"/>
  <c r="J2107" i="11"/>
  <c r="J2106" i="11"/>
  <c r="J2105" i="11"/>
  <c r="J2104" i="11"/>
  <c r="J2103" i="11"/>
  <c r="J2102" i="11"/>
  <c r="J2101" i="11"/>
  <c r="J2100" i="11"/>
  <c r="J2099" i="11"/>
  <c r="J2098" i="11"/>
  <c r="J2097" i="11"/>
  <c r="J2096" i="11"/>
  <c r="J2095" i="11"/>
  <c r="J2094" i="11"/>
  <c r="J2093" i="11"/>
  <c r="J2092" i="11"/>
  <c r="J2091" i="11"/>
  <c r="J2090" i="11"/>
  <c r="J2089" i="11"/>
  <c r="J2088" i="11"/>
  <c r="J2087" i="11"/>
  <c r="J2086" i="11"/>
  <c r="J2085" i="11"/>
  <c r="J2084" i="11"/>
  <c r="J2083" i="11"/>
  <c r="J2082" i="11"/>
  <c r="J2081" i="11"/>
  <c r="J2080" i="11"/>
  <c r="J2079" i="11"/>
  <c r="J2078" i="11"/>
  <c r="J2077" i="11"/>
  <c r="J2076" i="11"/>
  <c r="J2075" i="11"/>
  <c r="J2074" i="11"/>
  <c r="J2073" i="11"/>
  <c r="J2072" i="11"/>
  <c r="J2071" i="11"/>
  <c r="J2070" i="11"/>
  <c r="J2069" i="11"/>
  <c r="J2068" i="11"/>
  <c r="J2067" i="11"/>
  <c r="J2066" i="11"/>
  <c r="J2065" i="11"/>
  <c r="J2064" i="11"/>
  <c r="J2063" i="11"/>
  <c r="J2062" i="11"/>
  <c r="J2061" i="11"/>
  <c r="J2060" i="11"/>
  <c r="J2059" i="11"/>
  <c r="J2058" i="11"/>
  <c r="J2057" i="11"/>
  <c r="J2056" i="11"/>
  <c r="J2055" i="11"/>
  <c r="J2054" i="11"/>
  <c r="J2053" i="11"/>
  <c r="J2052" i="11"/>
  <c r="J2051" i="11"/>
  <c r="J2050" i="11"/>
  <c r="J2049" i="11"/>
  <c r="J2048" i="11"/>
  <c r="J2047" i="11"/>
  <c r="J2046" i="11"/>
  <c r="J2045" i="11"/>
  <c r="J2044" i="11"/>
  <c r="J2043" i="11"/>
  <c r="J2042" i="11"/>
  <c r="J2041" i="11"/>
  <c r="J2040" i="11"/>
  <c r="J2039" i="11"/>
  <c r="J2038" i="11"/>
  <c r="J2037" i="11"/>
  <c r="J2036" i="11"/>
  <c r="J2035" i="11"/>
  <c r="J2034" i="11"/>
  <c r="J2033" i="11"/>
  <c r="J2032" i="11"/>
  <c r="J2031" i="11"/>
  <c r="J2030" i="11"/>
  <c r="J2029" i="11"/>
  <c r="J2028" i="11"/>
  <c r="J2027" i="11"/>
  <c r="J2026" i="11"/>
  <c r="J2025" i="11"/>
  <c r="J2024" i="11"/>
  <c r="J2023" i="11"/>
  <c r="J2022" i="11"/>
  <c r="J2021" i="11"/>
  <c r="J2020" i="11"/>
  <c r="J2019" i="11"/>
  <c r="J2018" i="11"/>
  <c r="J2017" i="11"/>
  <c r="J2016" i="11"/>
  <c r="J2015" i="11"/>
  <c r="J2014" i="11"/>
  <c r="J2013" i="11"/>
  <c r="J2012" i="11"/>
  <c r="J2011" i="11"/>
  <c r="J2010" i="11"/>
  <c r="J2009" i="11"/>
  <c r="J2008" i="11"/>
  <c r="J2007" i="11"/>
  <c r="J2006" i="11"/>
  <c r="J2005" i="11"/>
  <c r="J2004" i="11"/>
  <c r="J2003" i="11"/>
  <c r="J2002" i="11"/>
  <c r="J2001" i="11"/>
  <c r="J2000" i="11"/>
  <c r="J1999" i="11"/>
  <c r="J1998" i="11"/>
  <c r="J1997" i="11"/>
  <c r="J1996" i="11"/>
  <c r="G12" i="15" s="1"/>
  <c r="J12" i="15" s="1"/>
  <c r="H11" i="17" s="1"/>
  <c r="J1995" i="11"/>
  <c r="G28" i="15" s="1"/>
  <c r="J28" i="15" s="1"/>
  <c r="H27" i="17" s="1"/>
  <c r="J1994" i="11"/>
  <c r="G5" i="15" s="1"/>
  <c r="J5" i="15" s="1"/>
  <c r="H4" i="17" s="1"/>
  <c r="J1993" i="11"/>
  <c r="J1992" i="11"/>
  <c r="J1991" i="11"/>
  <c r="J1990" i="11"/>
  <c r="J1989" i="11"/>
  <c r="J1988" i="11"/>
  <c r="J1987" i="11"/>
  <c r="J1986" i="11"/>
  <c r="J1985" i="11"/>
  <c r="J1984" i="11"/>
  <c r="J1983" i="11"/>
  <c r="J1982" i="11"/>
  <c r="J1981" i="11"/>
  <c r="J1980" i="11"/>
  <c r="J1979" i="11"/>
  <c r="J1978" i="11"/>
  <c r="J1977" i="11"/>
  <c r="J1976" i="11"/>
  <c r="J1975" i="11"/>
  <c r="J1974" i="11"/>
  <c r="J1973" i="11"/>
  <c r="J1972" i="11"/>
  <c r="J1971" i="11"/>
  <c r="J1970" i="11"/>
  <c r="J1969" i="11"/>
  <c r="J1968" i="11"/>
  <c r="J1967" i="11"/>
  <c r="J1966" i="11"/>
  <c r="J1965" i="11"/>
  <c r="J1964" i="11"/>
  <c r="J1963" i="11"/>
  <c r="J1962" i="11"/>
  <c r="J1961" i="11"/>
  <c r="J1960" i="11"/>
  <c r="J1959" i="11"/>
  <c r="J1958" i="11"/>
  <c r="J1957" i="11"/>
  <c r="J1956" i="11"/>
  <c r="J1955" i="11"/>
  <c r="J1954" i="11"/>
  <c r="J1953" i="11"/>
  <c r="J1952" i="11"/>
  <c r="J1951" i="11"/>
  <c r="J1950" i="11"/>
  <c r="J1949" i="11"/>
  <c r="J1948" i="11"/>
  <c r="J1947" i="11"/>
  <c r="J1946" i="11"/>
  <c r="J1945" i="11"/>
  <c r="G39" i="15" s="1"/>
  <c r="J39" i="15" s="1"/>
  <c r="H38" i="17" s="1"/>
  <c r="J1944" i="11"/>
  <c r="J1943" i="11"/>
  <c r="J1942" i="11"/>
  <c r="J1941" i="11"/>
  <c r="J1940" i="11"/>
  <c r="J1939" i="11"/>
  <c r="J1938" i="11"/>
  <c r="J1937" i="11"/>
  <c r="J1936" i="11"/>
  <c r="J1935" i="11"/>
  <c r="J1934" i="11"/>
  <c r="J1933" i="11"/>
  <c r="J1932" i="11"/>
  <c r="J1931" i="11"/>
  <c r="J1930" i="11"/>
  <c r="J1929" i="11"/>
  <c r="J1928" i="11"/>
  <c r="J1927" i="11"/>
  <c r="J1926" i="11"/>
  <c r="J1925" i="11"/>
  <c r="J1924" i="11"/>
  <c r="J1923" i="11"/>
  <c r="J1922" i="11"/>
  <c r="J1921" i="11"/>
  <c r="J1920" i="11"/>
  <c r="J1919" i="11"/>
  <c r="J1918" i="11"/>
  <c r="J1917" i="11"/>
  <c r="J1916" i="11"/>
  <c r="J1915" i="11"/>
  <c r="J1914" i="11"/>
  <c r="J1913" i="11"/>
  <c r="J1912" i="11"/>
  <c r="J1911" i="11"/>
  <c r="J1910" i="11"/>
  <c r="J1909" i="11"/>
  <c r="G904" i="15" s="1"/>
  <c r="J904" i="15" s="1"/>
  <c r="H867" i="17" s="1"/>
  <c r="J1908" i="11"/>
  <c r="J1907" i="11"/>
  <c r="J1906" i="11"/>
  <c r="J1905" i="11"/>
  <c r="J1904" i="11"/>
  <c r="J1903" i="11"/>
  <c r="J1902" i="11"/>
  <c r="J1901" i="11"/>
  <c r="J1900" i="11"/>
  <c r="J1899" i="11"/>
  <c r="J1898" i="11"/>
  <c r="J1897" i="11"/>
  <c r="J1896" i="11"/>
  <c r="J1895" i="11"/>
  <c r="J1894" i="11"/>
  <c r="J1893" i="11"/>
  <c r="J1892" i="11"/>
  <c r="J1891" i="11"/>
  <c r="J1890" i="11"/>
  <c r="J1889" i="11"/>
  <c r="J1888" i="11"/>
  <c r="J1887" i="11"/>
  <c r="J1886" i="11"/>
  <c r="J1885" i="11"/>
  <c r="J1884" i="11"/>
  <c r="J1883" i="11"/>
  <c r="J1882" i="11"/>
  <c r="J1881" i="11"/>
  <c r="J1880" i="11"/>
  <c r="J1879" i="11"/>
  <c r="J1878" i="11"/>
  <c r="J1877" i="11"/>
  <c r="J1876" i="11"/>
  <c r="J1875" i="11"/>
  <c r="J1874" i="11"/>
  <c r="J1873" i="11"/>
  <c r="J1872" i="11"/>
  <c r="J1871" i="11"/>
  <c r="J1870" i="11"/>
  <c r="J1869" i="11"/>
  <c r="J1868" i="11"/>
  <c r="J1867" i="11"/>
  <c r="J1866" i="11"/>
  <c r="J1865" i="11"/>
  <c r="J1864" i="11"/>
  <c r="J1863" i="11"/>
  <c r="J1862" i="11"/>
  <c r="J1861" i="11"/>
  <c r="J1860" i="11"/>
  <c r="J1859" i="11"/>
  <c r="J1858" i="11"/>
  <c r="J1857" i="11"/>
  <c r="J1856" i="11"/>
  <c r="J1855" i="11"/>
  <c r="J1854" i="11"/>
  <c r="J1853" i="11"/>
  <c r="J1852" i="11"/>
  <c r="J1851" i="11"/>
  <c r="J1850" i="11"/>
  <c r="J1849" i="11"/>
  <c r="J1848" i="11"/>
  <c r="J1847" i="11"/>
  <c r="J1846" i="11"/>
  <c r="J1845" i="11"/>
  <c r="J1844" i="11"/>
  <c r="J1843" i="11"/>
  <c r="J1842" i="11"/>
  <c r="J1841" i="11"/>
  <c r="J1840" i="11"/>
  <c r="J1839" i="11"/>
  <c r="J1838" i="11"/>
  <c r="J1837" i="11"/>
  <c r="J1836" i="11"/>
  <c r="J1835" i="11"/>
  <c r="J1834" i="11"/>
  <c r="J1833" i="11"/>
  <c r="J1832" i="11"/>
  <c r="J1831" i="11"/>
  <c r="J1830" i="11"/>
  <c r="J1829" i="11"/>
  <c r="J1828" i="11"/>
  <c r="J1827" i="11"/>
  <c r="J1826" i="11"/>
  <c r="J1825" i="11"/>
  <c r="J1824" i="11"/>
  <c r="J1823" i="11"/>
  <c r="J1822" i="11"/>
  <c r="J1821" i="11"/>
  <c r="J1820" i="11"/>
  <c r="J1819" i="11"/>
  <c r="J1818" i="11"/>
  <c r="J1817" i="11"/>
  <c r="J1816" i="11"/>
  <c r="J1815" i="11"/>
  <c r="J1814" i="11"/>
  <c r="J1813" i="11"/>
  <c r="J1812" i="11"/>
  <c r="J1811" i="11"/>
  <c r="J1810" i="11"/>
  <c r="J1809" i="11"/>
  <c r="J1808" i="11"/>
  <c r="J1807" i="11"/>
  <c r="J1806" i="11"/>
  <c r="J1805" i="11"/>
  <c r="J1804" i="11"/>
  <c r="J1803" i="11"/>
  <c r="J1802" i="11"/>
  <c r="J1801" i="11"/>
  <c r="J1800" i="11"/>
  <c r="J1799" i="11"/>
  <c r="J1798" i="11"/>
  <c r="J1797" i="11"/>
  <c r="J1796" i="11"/>
  <c r="J1795" i="11"/>
  <c r="J1794" i="11"/>
  <c r="J1793" i="11"/>
  <c r="J1792" i="11"/>
  <c r="J1791" i="11"/>
  <c r="J1790" i="11"/>
  <c r="J1789" i="11"/>
  <c r="J1788" i="11"/>
  <c r="J1787" i="11"/>
  <c r="J1786" i="11"/>
  <c r="J1785" i="11"/>
  <c r="J1784" i="11"/>
  <c r="J1783" i="11"/>
  <c r="J1782" i="11"/>
  <c r="J1781" i="11"/>
  <c r="J1780" i="11"/>
  <c r="J1779" i="11"/>
  <c r="G1285" i="15" s="1"/>
  <c r="J1285" i="15" s="1"/>
  <c r="H1221" i="17" s="1"/>
  <c r="J1778" i="11"/>
  <c r="G1284" i="15" s="1"/>
  <c r="J1284" i="15" s="1"/>
  <c r="H1220" i="17" s="1"/>
  <c r="J1777" i="11"/>
  <c r="G1281" i="15" s="1"/>
  <c r="J1281" i="15" s="1"/>
  <c r="H1217" i="17" s="1"/>
  <c r="J1776" i="11"/>
  <c r="J1775" i="11"/>
  <c r="G1276" i="15" s="1"/>
  <c r="J1276" i="15" s="1"/>
  <c r="H1212" i="17" s="1"/>
  <c r="J1774" i="11"/>
  <c r="G1277" i="15" s="1"/>
  <c r="J1277" i="15" s="1"/>
  <c r="H1213" i="17" s="1"/>
  <c r="J1773" i="11"/>
  <c r="G1275" i="15" s="1"/>
  <c r="J1275" i="15" s="1"/>
  <c r="H1211" i="17" s="1"/>
  <c r="J1772" i="11"/>
  <c r="G1269" i="15" s="1"/>
  <c r="J1269" i="15" s="1"/>
  <c r="H1205" i="17" s="1"/>
  <c r="J1771" i="11"/>
  <c r="G1271" i="15" s="1"/>
  <c r="J1271" i="15" s="1"/>
  <c r="H1207" i="17" s="1"/>
  <c r="J1770" i="11"/>
  <c r="G1270" i="15" s="1"/>
  <c r="J1270" i="15" s="1"/>
  <c r="H1206" i="17" s="1"/>
  <c r="J1769" i="11"/>
  <c r="J1768" i="11"/>
  <c r="J1767" i="11"/>
  <c r="J1766" i="11"/>
  <c r="J1765" i="11"/>
  <c r="J1764" i="11"/>
  <c r="J1763" i="11"/>
  <c r="J1762" i="11"/>
  <c r="J1761" i="11"/>
  <c r="J1760" i="11"/>
  <c r="J1759" i="11"/>
  <c r="G1279" i="15" s="1"/>
  <c r="J1279" i="15" s="1"/>
  <c r="H1215" i="17" s="1"/>
  <c r="J1758" i="11"/>
  <c r="G1280" i="15" s="1"/>
  <c r="J1280" i="15" s="1"/>
  <c r="H1216" i="17" s="1"/>
  <c r="J1757" i="11"/>
  <c r="G1273" i="15" s="1"/>
  <c r="J1273" i="15" s="1"/>
  <c r="H1209" i="17" s="1"/>
  <c r="J1756" i="11"/>
  <c r="G1274" i="15" s="1"/>
  <c r="J1274" i="15" s="1"/>
  <c r="H1210" i="17" s="1"/>
  <c r="J1755" i="11"/>
  <c r="G1278" i="15" s="1"/>
  <c r="J1278" i="15" s="1"/>
  <c r="H1214" i="17" s="1"/>
  <c r="J1754" i="11"/>
  <c r="G1283" i="15" s="1"/>
  <c r="J1283" i="15" s="1"/>
  <c r="H1219" i="17" s="1"/>
  <c r="J1753" i="11"/>
  <c r="G1272" i="15" s="1"/>
  <c r="J1272" i="15" s="1"/>
  <c r="H1208" i="17" s="1"/>
  <c r="J1752" i="11"/>
  <c r="J1751" i="11"/>
  <c r="J1750" i="11"/>
  <c r="G1287" i="15" s="1"/>
  <c r="J1287" i="15" s="1"/>
  <c r="H1223" i="17" s="1"/>
  <c r="J1749" i="11"/>
  <c r="G1286" i="15" s="1"/>
  <c r="J1286" i="15" s="1"/>
  <c r="H1222" i="17" s="1"/>
  <c r="J1748" i="11"/>
  <c r="J1747" i="11"/>
  <c r="J1746" i="11"/>
  <c r="J1745" i="11"/>
  <c r="J1744" i="11"/>
  <c r="J1743" i="11"/>
  <c r="J1742" i="11"/>
  <c r="J1741" i="11"/>
  <c r="J1740" i="11"/>
  <c r="J1739" i="11"/>
  <c r="J1738" i="11"/>
  <c r="J1737" i="11"/>
  <c r="J1736" i="11"/>
  <c r="J1735" i="11"/>
  <c r="J1734" i="11"/>
  <c r="J1733" i="11"/>
  <c r="J1732" i="11"/>
  <c r="J1731" i="11"/>
  <c r="J1730" i="11"/>
  <c r="J1729" i="11"/>
  <c r="J1728" i="11"/>
  <c r="J1727" i="11"/>
  <c r="J1726" i="11"/>
  <c r="J1725" i="11"/>
  <c r="J1724" i="11"/>
  <c r="J1723" i="11"/>
  <c r="J1722" i="11"/>
  <c r="J1721" i="11"/>
  <c r="J1720" i="11"/>
  <c r="J1719" i="11"/>
  <c r="J1718" i="11"/>
  <c r="J1717" i="11"/>
  <c r="J1716" i="11"/>
  <c r="J1715" i="11"/>
  <c r="J1714" i="11"/>
  <c r="J1713" i="11"/>
  <c r="J1712" i="11"/>
  <c r="J1711" i="11"/>
  <c r="J1710" i="11"/>
  <c r="J1709" i="11"/>
  <c r="J1708" i="11"/>
  <c r="J1707" i="11"/>
  <c r="J1706" i="11"/>
  <c r="J1705" i="11"/>
  <c r="J1704" i="11"/>
  <c r="J1703" i="11"/>
  <c r="J1702" i="11"/>
  <c r="J1701" i="11"/>
  <c r="J1700" i="11"/>
  <c r="J1699" i="11"/>
  <c r="J1698" i="11"/>
  <c r="J1697" i="11"/>
  <c r="J1696" i="11"/>
  <c r="J1695" i="11"/>
  <c r="J1694" i="11"/>
  <c r="J1693" i="11"/>
  <c r="G354" i="15" s="1"/>
  <c r="J354" i="15" s="1"/>
  <c r="H349" i="17" s="1"/>
  <c r="J1692" i="11"/>
  <c r="J1691" i="11"/>
  <c r="J1690" i="11"/>
  <c r="G968" i="15" s="1"/>
  <c r="J968" i="15" s="1"/>
  <c r="H931" i="17" s="1"/>
  <c r="J1689" i="11"/>
  <c r="J1688" i="11"/>
  <c r="J1687" i="11"/>
  <c r="J1686" i="11"/>
  <c r="J1685" i="11"/>
  <c r="J1684" i="11"/>
  <c r="J1683" i="11"/>
  <c r="J1682" i="11"/>
  <c r="J1681" i="11"/>
  <c r="J1680" i="11"/>
  <c r="J1679" i="11"/>
  <c r="J1678" i="11"/>
  <c r="J1677" i="11"/>
  <c r="J1676" i="11"/>
  <c r="J1675" i="11"/>
  <c r="J1674" i="11"/>
  <c r="J1673" i="11"/>
  <c r="J1672" i="11"/>
  <c r="J1671" i="11"/>
  <c r="J1670" i="11"/>
  <c r="J1669" i="11"/>
  <c r="J1668" i="11"/>
  <c r="J1667" i="11"/>
  <c r="J1666" i="11"/>
  <c r="J1665" i="11"/>
  <c r="J1664" i="11"/>
  <c r="J1663" i="11"/>
  <c r="J1662" i="11"/>
  <c r="J1661" i="11"/>
  <c r="J1660" i="11"/>
  <c r="J1659" i="11"/>
  <c r="J1658" i="11"/>
  <c r="J1657" i="11"/>
  <c r="J1656" i="11"/>
  <c r="J1655" i="11"/>
  <c r="J1654" i="11"/>
  <c r="J1653" i="11"/>
  <c r="J1652" i="11"/>
  <c r="J1651" i="11"/>
  <c r="J1650" i="11"/>
  <c r="J1649" i="11"/>
  <c r="J1648" i="11"/>
  <c r="J1647" i="11"/>
  <c r="J1646" i="11"/>
  <c r="J1645" i="11"/>
  <c r="J1644" i="11"/>
  <c r="J1643" i="11"/>
  <c r="J1642" i="11"/>
  <c r="J1641" i="11"/>
  <c r="J1640" i="11"/>
  <c r="J1639" i="11"/>
  <c r="J1638" i="11"/>
  <c r="J1637" i="11"/>
  <c r="J1636" i="11"/>
  <c r="J1635" i="11"/>
  <c r="J1634" i="11"/>
  <c r="J1633" i="11"/>
  <c r="J1632" i="11"/>
  <c r="J1631" i="11"/>
  <c r="J1630" i="11"/>
  <c r="G1199" i="15" s="1"/>
  <c r="J1199" i="15" s="1"/>
  <c r="H1136" i="17" s="1"/>
  <c r="J1629" i="11"/>
  <c r="G1210" i="15" s="1"/>
  <c r="J1210" i="15" s="1"/>
  <c r="H1147" i="17" s="1"/>
  <c r="J1628" i="11"/>
  <c r="J1627" i="11"/>
  <c r="J1626" i="11"/>
  <c r="J1625" i="11"/>
  <c r="J1624" i="11"/>
  <c r="J1623" i="11"/>
  <c r="J1622" i="11"/>
  <c r="J1621" i="11"/>
  <c r="J1620" i="11"/>
  <c r="J1619" i="11"/>
  <c r="J1618" i="11"/>
  <c r="J1617" i="11"/>
  <c r="J1616" i="11"/>
  <c r="J1615" i="11"/>
  <c r="J1614" i="11"/>
  <c r="J1613" i="11"/>
  <c r="J1612" i="11"/>
  <c r="J1611" i="11"/>
  <c r="J1610" i="11"/>
  <c r="J1609" i="11"/>
  <c r="J1608" i="11"/>
  <c r="J1607" i="11"/>
  <c r="J1606" i="11"/>
  <c r="J1605" i="11"/>
  <c r="J1604" i="11"/>
  <c r="J1603" i="11"/>
  <c r="J1602" i="11"/>
  <c r="J1601" i="11"/>
  <c r="J1600" i="11"/>
  <c r="J1599" i="11"/>
  <c r="J1598" i="11"/>
  <c r="J1597" i="11"/>
  <c r="J1596" i="11"/>
  <c r="J1595" i="11"/>
  <c r="J1594" i="11"/>
  <c r="J1593" i="11"/>
  <c r="J1592" i="11"/>
  <c r="J1591" i="11"/>
  <c r="J1590" i="11"/>
  <c r="J1589" i="11"/>
  <c r="J1588" i="11"/>
  <c r="J1587" i="11"/>
  <c r="J1586" i="11"/>
  <c r="J1585" i="11"/>
  <c r="J1584" i="11"/>
  <c r="J1583" i="11"/>
  <c r="J1582" i="11"/>
  <c r="J1581" i="11"/>
  <c r="J1580" i="11"/>
  <c r="J1579" i="11"/>
  <c r="J1578" i="11"/>
  <c r="J1577" i="11"/>
  <c r="J1576" i="11"/>
  <c r="J1575" i="11"/>
  <c r="J1574" i="11"/>
  <c r="J1573" i="11"/>
  <c r="J1572" i="11"/>
  <c r="J1571" i="11"/>
  <c r="J1570" i="11"/>
  <c r="J1569" i="11"/>
  <c r="J1568" i="11"/>
  <c r="J1567" i="11"/>
  <c r="J1566" i="11"/>
  <c r="J1565" i="11"/>
  <c r="J1564" i="11"/>
  <c r="J1563" i="11"/>
  <c r="J1562" i="11"/>
  <c r="J1561" i="11"/>
  <c r="J1560" i="11"/>
  <c r="J1559" i="11"/>
  <c r="J1558" i="11"/>
  <c r="J1557" i="11"/>
  <c r="J1556" i="11"/>
  <c r="J1555" i="11"/>
  <c r="J1554" i="11"/>
  <c r="J1553" i="11"/>
  <c r="J1552" i="11"/>
  <c r="J1551" i="11"/>
  <c r="J1550" i="11"/>
  <c r="J1549" i="11"/>
  <c r="J1548" i="11"/>
  <c r="J1547" i="11"/>
  <c r="J1546" i="11"/>
  <c r="J1545" i="11"/>
  <c r="J1544" i="11"/>
  <c r="J1543" i="11"/>
  <c r="J1542" i="11"/>
  <c r="J1541" i="11"/>
  <c r="J1540" i="11"/>
  <c r="J1539" i="11"/>
  <c r="J1538" i="11"/>
  <c r="J1537" i="11"/>
  <c r="J1536" i="11"/>
  <c r="J1535" i="11"/>
  <c r="J1534" i="11"/>
  <c r="J1533" i="11"/>
  <c r="J1532" i="11"/>
  <c r="J1531" i="11"/>
  <c r="J1530" i="11"/>
  <c r="J1529" i="11"/>
  <c r="J1528" i="11"/>
  <c r="J1527" i="11"/>
  <c r="J1526" i="11"/>
  <c r="J1525" i="11"/>
  <c r="J1524" i="11"/>
  <c r="G263" i="15" s="1"/>
  <c r="J263" i="15" s="1"/>
  <c r="H261" i="17" s="1"/>
  <c r="J1523" i="11"/>
  <c r="J1522" i="11"/>
  <c r="J1521" i="11"/>
  <c r="J1520" i="11"/>
  <c r="J1519" i="11"/>
  <c r="J1518" i="11"/>
  <c r="J1517" i="11"/>
  <c r="J1516" i="11"/>
  <c r="J1515" i="11"/>
  <c r="J1514" i="11"/>
  <c r="J1513" i="11"/>
  <c r="J1512" i="11"/>
  <c r="J1511" i="11"/>
  <c r="J1510" i="11"/>
  <c r="J1509" i="11"/>
  <c r="J1508" i="11"/>
  <c r="J1507" i="11"/>
  <c r="J1506" i="11"/>
  <c r="J1505" i="11"/>
  <c r="J1504" i="11"/>
  <c r="J1503" i="11"/>
  <c r="J1502" i="11"/>
  <c r="J1501" i="11"/>
  <c r="J1500" i="11"/>
  <c r="J1499" i="11"/>
  <c r="J1498" i="11"/>
  <c r="J1497" i="11"/>
  <c r="J1496" i="11"/>
  <c r="J1495" i="11"/>
  <c r="J1494" i="11"/>
  <c r="J1493" i="11"/>
  <c r="J1492" i="11"/>
  <c r="J1491" i="11"/>
  <c r="J1490" i="11"/>
  <c r="J1489" i="11"/>
  <c r="J1488" i="11"/>
  <c r="J1487" i="11"/>
  <c r="J1486" i="11"/>
  <c r="J1485" i="11"/>
  <c r="J1484" i="11"/>
  <c r="J1483" i="11"/>
  <c r="J1482" i="11"/>
  <c r="J1481" i="11"/>
  <c r="J1480" i="11"/>
  <c r="J1479" i="11"/>
  <c r="J1478" i="11"/>
  <c r="J1477" i="11"/>
  <c r="J1476" i="11"/>
  <c r="J1475" i="11"/>
  <c r="J1474" i="11"/>
  <c r="J1473" i="11"/>
  <c r="J1472" i="11"/>
  <c r="J1471" i="11"/>
  <c r="J1470" i="11"/>
  <c r="J1469" i="11"/>
  <c r="J1468" i="11"/>
  <c r="J1467" i="11"/>
  <c r="J1466" i="11"/>
  <c r="J1465" i="11"/>
  <c r="J1464" i="11"/>
  <c r="J1463" i="11"/>
  <c r="J1462" i="11"/>
  <c r="J1461" i="11"/>
  <c r="J1460" i="11"/>
  <c r="J1459" i="11"/>
  <c r="J1458" i="11"/>
  <c r="J1457" i="11"/>
  <c r="G265" i="15" s="1"/>
  <c r="J265" i="15" s="1"/>
  <c r="H263" i="17" s="1"/>
  <c r="J1456" i="11"/>
  <c r="J1455" i="11"/>
  <c r="J1454" i="11"/>
  <c r="J1453" i="11"/>
  <c r="J1452" i="11"/>
  <c r="J1451" i="11"/>
  <c r="J1450" i="11"/>
  <c r="J1449" i="11"/>
  <c r="J1448" i="11"/>
  <c r="J1447" i="11"/>
  <c r="J1446" i="11"/>
  <c r="J1445" i="11"/>
  <c r="J1444" i="11"/>
  <c r="G1003" i="15" s="1"/>
  <c r="J1003" i="15" s="1"/>
  <c r="H964" i="17" s="1"/>
  <c r="J1443" i="11"/>
  <c r="J1442" i="11"/>
  <c r="J1441" i="11"/>
  <c r="J1440" i="11"/>
  <c r="J1439" i="11"/>
  <c r="J1438" i="11"/>
  <c r="J1437" i="11"/>
  <c r="J1436" i="11"/>
  <c r="J1435" i="11"/>
  <c r="J1434" i="11"/>
  <c r="J1433" i="11"/>
  <c r="J1432" i="11"/>
  <c r="J1431" i="11"/>
  <c r="J1430" i="11"/>
  <c r="J1429" i="11"/>
  <c r="J1428" i="11"/>
  <c r="J1427" i="11"/>
  <c r="J1426" i="11"/>
  <c r="J1425" i="11"/>
  <c r="J1424" i="11"/>
  <c r="J1423" i="11"/>
  <c r="J1422" i="11"/>
  <c r="J1421" i="11"/>
  <c r="J1420" i="11"/>
  <c r="J1419" i="11"/>
  <c r="J1418" i="11"/>
  <c r="J1417" i="11"/>
  <c r="J1416" i="11"/>
  <c r="J1415" i="11"/>
  <c r="J1414" i="11"/>
  <c r="J1413" i="11"/>
  <c r="J1412" i="11"/>
  <c r="J1411" i="11"/>
  <c r="J1410" i="11"/>
  <c r="J1409" i="11"/>
  <c r="J1408" i="11"/>
  <c r="J1407" i="11"/>
  <c r="J1406" i="11"/>
  <c r="J1405" i="11"/>
  <c r="J1404" i="11"/>
  <c r="J1403" i="11"/>
  <c r="J1402" i="11"/>
  <c r="J1401" i="11"/>
  <c r="J1400" i="11"/>
  <c r="J1399" i="11"/>
  <c r="J1398" i="11"/>
  <c r="J1397" i="11"/>
  <c r="J1396" i="11"/>
  <c r="J1395" i="11"/>
  <c r="J1394" i="11"/>
  <c r="J1393" i="11"/>
  <c r="J1392" i="11"/>
  <c r="J1391" i="11"/>
  <c r="J1390" i="11"/>
  <c r="J1389" i="11"/>
  <c r="J1388" i="11"/>
  <c r="J1387" i="11"/>
  <c r="J1386" i="11"/>
  <c r="G1178" i="15" s="1"/>
  <c r="J1178" i="15" s="1"/>
  <c r="H1115" i="17" s="1"/>
  <c r="J1385" i="11"/>
  <c r="J1384" i="11"/>
  <c r="J1383" i="11"/>
  <c r="J1382" i="11"/>
  <c r="J1381" i="11"/>
  <c r="J1380" i="11"/>
  <c r="J1379" i="11"/>
  <c r="J1378" i="11"/>
  <c r="J1377" i="11"/>
  <c r="J1376" i="11"/>
  <c r="J1375" i="11"/>
  <c r="J1374" i="11"/>
  <c r="J1373" i="11"/>
  <c r="J1372" i="11"/>
  <c r="J1371" i="11"/>
  <c r="J1370" i="11"/>
  <c r="J1369" i="11"/>
  <c r="J1368" i="11"/>
  <c r="J1367" i="11"/>
  <c r="J1366" i="11"/>
  <c r="J1365" i="11"/>
  <c r="J1364" i="11"/>
  <c r="J1363" i="11"/>
  <c r="J1362" i="11"/>
  <c r="J1361" i="11"/>
  <c r="J1360" i="11"/>
  <c r="J1359" i="11"/>
  <c r="J1358" i="11"/>
  <c r="J1357" i="11"/>
  <c r="J1356" i="11"/>
  <c r="J1355" i="11"/>
  <c r="J1354" i="11"/>
  <c r="J1353" i="11"/>
  <c r="J1352" i="11"/>
  <c r="J1351" i="11"/>
  <c r="J1350" i="11"/>
  <c r="J1349" i="11"/>
  <c r="J1348" i="11"/>
  <c r="J1347" i="11"/>
  <c r="J1346" i="11"/>
  <c r="J1345" i="11"/>
  <c r="J1344" i="11"/>
  <c r="J1343" i="11"/>
  <c r="J1342" i="11"/>
  <c r="J1341" i="11"/>
  <c r="J1340" i="11"/>
  <c r="J1339" i="11"/>
  <c r="J1338" i="11"/>
  <c r="J1337" i="11"/>
  <c r="J1336" i="11"/>
  <c r="J1335" i="11"/>
  <c r="J1334" i="11"/>
  <c r="J1333" i="11"/>
  <c r="J1332" i="11"/>
  <c r="J1331" i="11"/>
  <c r="J1330" i="11"/>
  <c r="J1329" i="11"/>
  <c r="J1328" i="11"/>
  <c r="J1327" i="11"/>
  <c r="J1326" i="11"/>
  <c r="J1325" i="11"/>
  <c r="J1324" i="11"/>
  <c r="J1323" i="11"/>
  <c r="J1322" i="11"/>
  <c r="J1321" i="11"/>
  <c r="J1320" i="11"/>
  <c r="J1319" i="11"/>
  <c r="J1318" i="11"/>
  <c r="J1317" i="11"/>
  <c r="J1316" i="11"/>
  <c r="J1315" i="11"/>
  <c r="J1314" i="11"/>
  <c r="J1313" i="11"/>
  <c r="J1312" i="11"/>
  <c r="J1311" i="11"/>
  <c r="J1310" i="11"/>
  <c r="J1309" i="11"/>
  <c r="J1308" i="11"/>
  <c r="J1307" i="11"/>
  <c r="J1306" i="11"/>
  <c r="J1305" i="11"/>
  <c r="J1304" i="11"/>
  <c r="J1303" i="11"/>
  <c r="J1302" i="11"/>
  <c r="G11" i="15" s="1"/>
  <c r="J11" i="15" s="1"/>
  <c r="H10" i="17" s="1"/>
  <c r="J1301" i="11"/>
  <c r="G25" i="15" s="1"/>
  <c r="J25" i="15" s="1"/>
  <c r="H24" i="17" s="1"/>
  <c r="J1300" i="11"/>
  <c r="G10" i="15" s="1"/>
  <c r="J10" i="15" s="1"/>
  <c r="H9" i="17" s="1"/>
  <c r="J1299" i="11"/>
  <c r="J1298" i="11"/>
  <c r="J1297" i="11"/>
  <c r="J1296" i="11"/>
  <c r="J1295" i="11"/>
  <c r="J1294" i="11"/>
  <c r="J1293" i="11"/>
  <c r="J1292" i="11"/>
  <c r="J1291" i="11"/>
  <c r="J1290" i="11"/>
  <c r="J1289" i="11"/>
  <c r="J1288" i="11"/>
  <c r="J1287" i="11"/>
  <c r="J1286" i="11"/>
  <c r="J1285" i="11"/>
  <c r="J1284" i="11"/>
  <c r="J1283" i="11"/>
  <c r="J1282" i="11"/>
  <c r="J1281" i="11"/>
  <c r="J1280" i="11"/>
  <c r="J1279" i="11"/>
  <c r="J1278" i="11"/>
  <c r="J1277" i="11"/>
  <c r="J1276" i="11"/>
  <c r="J1275" i="11"/>
  <c r="J1274" i="11"/>
  <c r="J1273" i="11"/>
  <c r="J1272" i="11"/>
  <c r="J1271" i="11"/>
  <c r="J1270" i="11"/>
  <c r="J1269" i="11"/>
  <c r="J1268" i="11"/>
  <c r="J1267" i="11"/>
  <c r="J1266" i="11"/>
  <c r="J1265" i="11"/>
  <c r="J1264" i="11"/>
  <c r="J1263" i="11"/>
  <c r="J1262" i="11"/>
  <c r="J1261" i="11"/>
  <c r="J1260" i="11"/>
  <c r="J1259" i="11"/>
  <c r="J1258" i="11"/>
  <c r="J1257" i="11"/>
  <c r="J1256" i="11"/>
  <c r="J1255" i="11"/>
  <c r="J1254" i="11"/>
  <c r="J1253" i="11"/>
  <c r="J1252" i="11"/>
  <c r="J1251" i="11"/>
  <c r="G1160" i="15" s="1"/>
  <c r="J1160" i="15" s="1"/>
  <c r="H1097" i="17" s="1"/>
  <c r="J1250" i="11"/>
  <c r="G1161" i="15" s="1"/>
  <c r="J1161" i="15" s="1"/>
  <c r="H1098" i="17" s="1"/>
  <c r="J1249" i="11"/>
  <c r="G1171" i="15" s="1"/>
  <c r="J1171" i="15" s="1"/>
  <c r="H1108" i="17" s="1"/>
  <c r="J1248" i="11"/>
  <c r="G1170" i="15" s="1"/>
  <c r="J1170" i="15" s="1"/>
  <c r="H1107" i="17" s="1"/>
  <c r="J1247" i="11"/>
  <c r="G1165" i="15" s="1"/>
  <c r="J1165" i="15" s="1"/>
  <c r="H1102" i="17" s="1"/>
  <c r="J1246" i="11"/>
  <c r="G1166" i="15" s="1"/>
  <c r="J1166" i="15" s="1"/>
  <c r="H1103" i="17" s="1"/>
  <c r="J1245" i="11"/>
  <c r="J1244" i="11"/>
  <c r="G1162" i="15" s="1"/>
  <c r="J1162" i="15" s="1"/>
  <c r="H1099" i="17" s="1"/>
  <c r="J1243" i="11"/>
  <c r="G1163" i="15" s="1"/>
  <c r="J1163" i="15" s="1"/>
  <c r="H1100" i="17" s="1"/>
  <c r="J1242" i="11"/>
  <c r="G1174" i="15" s="1"/>
  <c r="J1174" i="15" s="1"/>
  <c r="H1111" i="17" s="1"/>
  <c r="J1241" i="11"/>
  <c r="J1240" i="11"/>
  <c r="J1239" i="11"/>
  <c r="J1238" i="11"/>
  <c r="J1237" i="11"/>
  <c r="J1236" i="11"/>
  <c r="J1235" i="11"/>
  <c r="J1234" i="11"/>
  <c r="J1233" i="11"/>
  <c r="J1232" i="11"/>
  <c r="J1231" i="11"/>
  <c r="J1230" i="11"/>
  <c r="J1229" i="11"/>
  <c r="J1228" i="11"/>
  <c r="J1227" i="11"/>
  <c r="J1226" i="11"/>
  <c r="J1225" i="11"/>
  <c r="J1224" i="11"/>
  <c r="J1223" i="11"/>
  <c r="J1222" i="11"/>
  <c r="J1221" i="11"/>
  <c r="J1220" i="11"/>
  <c r="J1219" i="11"/>
  <c r="J1218" i="11"/>
  <c r="J1217" i="11"/>
  <c r="J1216" i="11"/>
  <c r="J1215" i="11"/>
  <c r="J1214" i="11"/>
  <c r="J1213" i="11"/>
  <c r="J1212" i="11"/>
  <c r="J1211" i="11"/>
  <c r="J1210" i="11"/>
  <c r="J1209" i="11"/>
  <c r="J1208" i="11"/>
  <c r="J1207" i="11"/>
  <c r="J1206" i="11"/>
  <c r="J1205" i="11"/>
  <c r="J1204" i="11"/>
  <c r="J1203" i="11"/>
  <c r="J1202" i="11"/>
  <c r="J1201" i="11"/>
  <c r="J1200" i="11"/>
  <c r="J1199" i="11"/>
  <c r="J1198" i="11"/>
  <c r="J1197" i="11"/>
  <c r="J1196" i="11"/>
  <c r="J1195" i="11"/>
  <c r="J1194" i="11"/>
  <c r="J1193" i="11"/>
  <c r="J1192" i="11"/>
  <c r="J1191" i="11"/>
  <c r="J1190" i="11"/>
  <c r="J1189" i="11"/>
  <c r="J1188" i="11"/>
  <c r="J1187" i="11"/>
  <c r="J1186" i="11"/>
  <c r="G1291" i="15" s="1"/>
  <c r="J1291" i="15" s="1"/>
  <c r="H1227" i="17" s="1"/>
  <c r="J1185" i="11"/>
  <c r="J1184" i="11"/>
  <c r="J1183" i="11"/>
  <c r="G971" i="15" s="1"/>
  <c r="J971" i="15" s="1"/>
  <c r="H934" i="17" s="1"/>
  <c r="J1182" i="11"/>
  <c r="J1181" i="11"/>
  <c r="J1180" i="11"/>
  <c r="J1179" i="11"/>
  <c r="J1178" i="11"/>
  <c r="J1177" i="11"/>
  <c r="J1176" i="11"/>
  <c r="J1175" i="11"/>
  <c r="J1174" i="11"/>
  <c r="J1173" i="11"/>
  <c r="J1172" i="11"/>
  <c r="J1171" i="11"/>
  <c r="J1170" i="11"/>
  <c r="J1169" i="11"/>
  <c r="J1168" i="11"/>
  <c r="J1167" i="11"/>
  <c r="J1166" i="11"/>
  <c r="J1165" i="11"/>
  <c r="J1164" i="11"/>
  <c r="J1163" i="11"/>
  <c r="J1162" i="11"/>
  <c r="J1161" i="11"/>
  <c r="J1160" i="11"/>
  <c r="J1159" i="11"/>
  <c r="J1158" i="11"/>
  <c r="J1157" i="11"/>
  <c r="J1156" i="11"/>
  <c r="J1155" i="11"/>
  <c r="J1154" i="11"/>
  <c r="J1153" i="11"/>
  <c r="J1152" i="11"/>
  <c r="J1151" i="11"/>
  <c r="J1150" i="11"/>
  <c r="J1149" i="11"/>
  <c r="J1148" i="11"/>
  <c r="J1147" i="11"/>
  <c r="J1146" i="11"/>
  <c r="J1145" i="11"/>
  <c r="J1144" i="11"/>
  <c r="J1143" i="11"/>
  <c r="J1142" i="11"/>
  <c r="J1141" i="11"/>
  <c r="J1140" i="11"/>
  <c r="J1139" i="11"/>
  <c r="J1138" i="11"/>
  <c r="J1137" i="11"/>
  <c r="J1136" i="11"/>
  <c r="J1135" i="11"/>
  <c r="J1134" i="11"/>
  <c r="G1095" i="15" s="1"/>
  <c r="J1095" i="15" s="1"/>
  <c r="H1032" i="17" s="1"/>
  <c r="J1133" i="11"/>
  <c r="J1132" i="11"/>
  <c r="J1131" i="11"/>
  <c r="J1130" i="11"/>
  <c r="J1129" i="11"/>
  <c r="J1128" i="11"/>
  <c r="J1127" i="11"/>
  <c r="J1126" i="11"/>
  <c r="J1125" i="11"/>
  <c r="J1124" i="11"/>
  <c r="J1123" i="11"/>
  <c r="J1122" i="11"/>
  <c r="J1121" i="11"/>
  <c r="J1120" i="11"/>
  <c r="J1119" i="11"/>
  <c r="J1118" i="11"/>
  <c r="J1117" i="11"/>
  <c r="J1116" i="11"/>
  <c r="J1115" i="11"/>
  <c r="J1114" i="11"/>
  <c r="J1113" i="11"/>
  <c r="J1112" i="11"/>
  <c r="J1111" i="11"/>
  <c r="J1110" i="11"/>
  <c r="J1109" i="11"/>
  <c r="J1108" i="11"/>
  <c r="J1107" i="11"/>
  <c r="J1106" i="11"/>
  <c r="J1105" i="11"/>
  <c r="J1104" i="11"/>
  <c r="J1103" i="11"/>
  <c r="J1102" i="11"/>
  <c r="J1101" i="11"/>
  <c r="J1100" i="11"/>
  <c r="J1099" i="11"/>
  <c r="J1098" i="11"/>
  <c r="J1097" i="11"/>
  <c r="J1096" i="11"/>
  <c r="J1095" i="11"/>
  <c r="J1094" i="11"/>
  <c r="J1093" i="11"/>
  <c r="J1092" i="11"/>
  <c r="J1091" i="11"/>
  <c r="J1090" i="11"/>
  <c r="J1089" i="11"/>
  <c r="J1088" i="11"/>
  <c r="J1087" i="11"/>
  <c r="J1086" i="11"/>
  <c r="J1085" i="11"/>
  <c r="J1084" i="11"/>
  <c r="J1083" i="11"/>
  <c r="J1082" i="11"/>
  <c r="J1081" i="11"/>
  <c r="J1080" i="11"/>
  <c r="J1079" i="11"/>
  <c r="J1078" i="11"/>
  <c r="J1077" i="11"/>
  <c r="J1076" i="11"/>
  <c r="J1075" i="11"/>
  <c r="J1074" i="11"/>
  <c r="J1073" i="11"/>
  <c r="J1072" i="11"/>
  <c r="J1071" i="11"/>
  <c r="J1070" i="11"/>
  <c r="J1069" i="11"/>
  <c r="J1068" i="11"/>
  <c r="J1067" i="11"/>
  <c r="J1066" i="11"/>
  <c r="J1065" i="11"/>
  <c r="J1064" i="11"/>
  <c r="J1063" i="11"/>
  <c r="J1062" i="11"/>
  <c r="J1061" i="11"/>
  <c r="J1060" i="11"/>
  <c r="J1059" i="11"/>
  <c r="J1058" i="11"/>
  <c r="J1057" i="11"/>
  <c r="J1056" i="11"/>
  <c r="J1055" i="11"/>
  <c r="J1054" i="11"/>
  <c r="J1053" i="11"/>
  <c r="J1052" i="11"/>
  <c r="J1051" i="11"/>
  <c r="J1050" i="11"/>
  <c r="J1049" i="11"/>
  <c r="J1048" i="11"/>
  <c r="G1105" i="15" s="1"/>
  <c r="J1105" i="15" s="1"/>
  <c r="H1042" i="17" s="1"/>
  <c r="J1047" i="11"/>
  <c r="J1046" i="11"/>
  <c r="J1045" i="11"/>
  <c r="J1044" i="11"/>
  <c r="J1043" i="11"/>
  <c r="J1042" i="11"/>
  <c r="J1041" i="11"/>
  <c r="J1040" i="11"/>
  <c r="J1039" i="11"/>
  <c r="J1038" i="11"/>
  <c r="J1037" i="11"/>
  <c r="J1036" i="11"/>
  <c r="J1035" i="11"/>
  <c r="J1034" i="11"/>
  <c r="J1033" i="11"/>
  <c r="J1032" i="11"/>
  <c r="J1031" i="11"/>
  <c r="J1030" i="11"/>
  <c r="J1029" i="11"/>
  <c r="J1028" i="11"/>
  <c r="J1027" i="11"/>
  <c r="G1104" i="15" s="1"/>
  <c r="J1104" i="15" s="1"/>
  <c r="H1041" i="17" s="1"/>
  <c r="J1026" i="11"/>
  <c r="J1025" i="11"/>
  <c r="J1024" i="11"/>
  <c r="J1023" i="11"/>
  <c r="J1022" i="11"/>
  <c r="J1021" i="11"/>
  <c r="J1020" i="11"/>
  <c r="J1019" i="11"/>
  <c r="J1018" i="11"/>
  <c r="J1017" i="11"/>
  <c r="J1016" i="11"/>
  <c r="J1015" i="11"/>
  <c r="J1014" i="11"/>
  <c r="J1013" i="11"/>
  <c r="J1012" i="11"/>
  <c r="J1011" i="11"/>
  <c r="J1010" i="11"/>
  <c r="J1009" i="11"/>
  <c r="J1008" i="11"/>
  <c r="J1007" i="11"/>
  <c r="J1006" i="11"/>
  <c r="J1005" i="11"/>
  <c r="J1004" i="11"/>
  <c r="J1003" i="11"/>
  <c r="J1002" i="11"/>
  <c r="J1001" i="11"/>
  <c r="J1000" i="11"/>
  <c r="J999" i="11"/>
  <c r="J998" i="11"/>
  <c r="J997" i="11"/>
  <c r="J996" i="11"/>
  <c r="J995" i="11"/>
  <c r="J994" i="11"/>
  <c r="J993" i="11"/>
  <c r="J992" i="11"/>
  <c r="J991" i="11"/>
  <c r="J990" i="11"/>
  <c r="J989" i="11"/>
  <c r="J988" i="11"/>
  <c r="J987" i="11"/>
  <c r="J986" i="11"/>
  <c r="J985" i="11"/>
  <c r="J984" i="11"/>
  <c r="J983" i="11"/>
  <c r="J982" i="11"/>
  <c r="J981" i="11"/>
  <c r="J980" i="11"/>
  <c r="J979" i="11"/>
  <c r="J978" i="11"/>
  <c r="J977" i="11"/>
  <c r="J976" i="11"/>
  <c r="J975" i="11"/>
  <c r="J974" i="11"/>
  <c r="J973" i="11"/>
  <c r="J972" i="11"/>
  <c r="J971" i="11"/>
  <c r="J970" i="11"/>
  <c r="J969" i="11"/>
  <c r="J968" i="11"/>
  <c r="J967" i="11"/>
  <c r="J966" i="11"/>
  <c r="J965" i="11"/>
  <c r="J964" i="11"/>
  <c r="J963" i="11"/>
  <c r="J962" i="11"/>
  <c r="J961" i="11"/>
  <c r="J960" i="11"/>
  <c r="J959" i="11"/>
  <c r="J958" i="11"/>
  <c r="J957" i="11"/>
  <c r="J956" i="11"/>
  <c r="J955" i="11"/>
  <c r="J954" i="11"/>
  <c r="J953" i="11"/>
  <c r="J952" i="11"/>
  <c r="J951" i="11"/>
  <c r="J950" i="11"/>
  <c r="J949" i="11"/>
  <c r="J948" i="11"/>
  <c r="J947" i="11"/>
  <c r="J946" i="11"/>
  <c r="J945" i="11"/>
  <c r="J944" i="11"/>
  <c r="J943" i="11"/>
  <c r="J942" i="11"/>
  <c r="J941" i="11"/>
  <c r="J940" i="11"/>
  <c r="J939" i="11"/>
  <c r="J938" i="11"/>
  <c r="J937" i="11"/>
  <c r="J936" i="11"/>
  <c r="J935" i="11"/>
  <c r="J934" i="11"/>
  <c r="J933" i="11"/>
  <c r="J932" i="11"/>
  <c r="J931" i="11"/>
  <c r="J930" i="11"/>
  <c r="J929" i="11"/>
  <c r="J928" i="11"/>
  <c r="J927" i="11"/>
  <c r="J926" i="11"/>
  <c r="J925" i="11"/>
  <c r="J924" i="11"/>
  <c r="J923" i="11"/>
  <c r="J922" i="11"/>
  <c r="J921" i="11"/>
  <c r="J920" i="11"/>
  <c r="J919" i="11"/>
  <c r="J918" i="11"/>
  <c r="J917" i="11"/>
  <c r="J916" i="11"/>
  <c r="J915" i="11"/>
  <c r="J914" i="11"/>
  <c r="J913" i="11"/>
  <c r="J912" i="11"/>
  <c r="J911" i="11"/>
  <c r="J910" i="11"/>
  <c r="J909" i="11"/>
  <c r="J908" i="11"/>
  <c r="J907" i="11"/>
  <c r="J906" i="11"/>
  <c r="J905" i="11"/>
  <c r="J904" i="11"/>
  <c r="J903" i="11"/>
  <c r="J902" i="11"/>
  <c r="J901" i="11"/>
  <c r="J900" i="11"/>
  <c r="J899" i="11"/>
  <c r="J898" i="11"/>
  <c r="J897" i="11"/>
  <c r="J896" i="11"/>
  <c r="J895" i="11"/>
  <c r="J894" i="11"/>
  <c r="J893" i="11"/>
  <c r="J892" i="11"/>
  <c r="J891" i="11"/>
  <c r="J890" i="11"/>
  <c r="J889" i="11"/>
  <c r="J888" i="11"/>
  <c r="J887" i="11"/>
  <c r="J886" i="11"/>
  <c r="J885" i="11"/>
  <c r="J884" i="11"/>
  <c r="J883" i="11"/>
  <c r="J882" i="11"/>
  <c r="J881" i="11"/>
  <c r="J880" i="11"/>
  <c r="J879" i="11"/>
  <c r="J878" i="11"/>
  <c r="J877" i="11"/>
  <c r="J876" i="11"/>
  <c r="J875" i="11"/>
  <c r="J874" i="11"/>
  <c r="J873" i="11"/>
  <c r="J872" i="11"/>
  <c r="J871" i="11"/>
  <c r="J870" i="11"/>
  <c r="J869" i="11"/>
  <c r="J868" i="11"/>
  <c r="J867" i="11"/>
  <c r="J866" i="11"/>
  <c r="J865" i="11"/>
  <c r="J864" i="11"/>
  <c r="J863" i="11"/>
  <c r="J862" i="11"/>
  <c r="J861" i="11"/>
  <c r="J860" i="11"/>
  <c r="J859" i="11"/>
  <c r="J858" i="11"/>
  <c r="J857" i="11"/>
  <c r="J856" i="11"/>
  <c r="J855" i="11"/>
  <c r="J854" i="11"/>
  <c r="J853" i="11"/>
  <c r="J852" i="11"/>
  <c r="J851" i="11"/>
  <c r="J850" i="11"/>
  <c r="J849" i="11"/>
  <c r="J848" i="11"/>
  <c r="J847" i="11"/>
  <c r="J846" i="11"/>
  <c r="J845" i="11"/>
  <c r="J844" i="11"/>
  <c r="J843" i="11"/>
  <c r="J842" i="11"/>
  <c r="J841" i="11"/>
  <c r="J840" i="11"/>
  <c r="J839" i="11"/>
  <c r="J838" i="11"/>
  <c r="J837" i="11"/>
  <c r="J836" i="11"/>
  <c r="J835" i="11"/>
  <c r="J834" i="11"/>
  <c r="J833" i="11"/>
  <c r="J832" i="11"/>
  <c r="J831" i="11"/>
  <c r="J830" i="11"/>
  <c r="J829" i="11"/>
  <c r="J828" i="11"/>
  <c r="J827" i="11"/>
  <c r="J826" i="11"/>
  <c r="J825" i="11"/>
  <c r="J824" i="11"/>
  <c r="J823" i="11"/>
  <c r="J822" i="11"/>
  <c r="J821" i="11"/>
  <c r="J820" i="11"/>
  <c r="J819" i="11"/>
  <c r="J818" i="11"/>
  <c r="J817" i="11"/>
  <c r="J816" i="11"/>
  <c r="J815" i="11"/>
  <c r="J814" i="11"/>
  <c r="J813" i="11"/>
  <c r="J812" i="11"/>
  <c r="J811" i="11"/>
  <c r="J810" i="11"/>
  <c r="J809" i="11"/>
  <c r="J808" i="11"/>
  <c r="J807" i="11"/>
  <c r="J806" i="11"/>
  <c r="J805" i="11"/>
  <c r="J804" i="11"/>
  <c r="J803" i="11"/>
  <c r="J802" i="11"/>
  <c r="J801" i="11"/>
  <c r="J800" i="11"/>
  <c r="J799" i="11"/>
  <c r="J798" i="11"/>
  <c r="J797" i="11"/>
  <c r="G604" i="15" s="1"/>
  <c r="J604" i="15" s="1"/>
  <c r="H589" i="17" s="1"/>
  <c r="J796" i="11"/>
  <c r="G603" i="15" s="1"/>
  <c r="J603" i="15" s="1"/>
  <c r="H588" i="17" s="1"/>
  <c r="J795" i="11"/>
  <c r="J794" i="11"/>
  <c r="J793" i="11"/>
  <c r="J792" i="11"/>
  <c r="J791" i="11"/>
  <c r="J790" i="11"/>
  <c r="J789" i="11"/>
  <c r="J788" i="11"/>
  <c r="J787" i="11"/>
  <c r="J786" i="11"/>
  <c r="J785" i="11"/>
  <c r="J784" i="11"/>
  <c r="J783" i="11"/>
  <c r="J782" i="11"/>
  <c r="J781" i="11"/>
  <c r="J780" i="11"/>
  <c r="J779" i="11"/>
  <c r="J778" i="11"/>
  <c r="J777" i="11"/>
  <c r="J776" i="11"/>
  <c r="J775" i="11"/>
  <c r="G556" i="15" s="1"/>
  <c r="J556" i="15" s="1"/>
  <c r="H541" i="17" s="1"/>
  <c r="J774" i="11"/>
  <c r="G555" i="15" s="1"/>
  <c r="J555" i="15" s="1"/>
  <c r="H540" i="17" s="1"/>
  <c r="J773" i="11"/>
  <c r="G557" i="15" s="1"/>
  <c r="J557" i="15" s="1"/>
  <c r="H542" i="17" s="1"/>
  <c r="J772" i="11"/>
  <c r="G554" i="15" s="1"/>
  <c r="J554" i="15" s="1"/>
  <c r="H539" i="17" s="1"/>
  <c r="J771" i="11"/>
  <c r="G558" i="15" s="1"/>
  <c r="J558" i="15" s="1"/>
  <c r="H543" i="17" s="1"/>
  <c r="J770" i="11"/>
  <c r="G553" i="15" s="1"/>
  <c r="J553" i="15" s="1"/>
  <c r="H538" i="17" s="1"/>
  <c r="J769" i="11"/>
  <c r="G546" i="15" s="1"/>
  <c r="J546" i="15" s="1"/>
  <c r="H532" i="17" s="1"/>
  <c r="J768" i="11"/>
  <c r="G545" i="15" s="1"/>
  <c r="J545" i="15" s="1"/>
  <c r="H531" i="17" s="1"/>
  <c r="J767" i="11"/>
  <c r="G590" i="15" s="1"/>
  <c r="J590" i="15" s="1"/>
  <c r="H575" i="17" s="1"/>
  <c r="J766" i="11"/>
  <c r="G588" i="15" s="1"/>
  <c r="J588" i="15" s="1"/>
  <c r="H573" i="17" s="1"/>
  <c r="J765" i="11"/>
  <c r="G589" i="15" s="1"/>
  <c r="J589" i="15" s="1"/>
  <c r="H574" i="17" s="1"/>
  <c r="J764" i="11"/>
  <c r="G970" i="15" s="1"/>
  <c r="J970" i="15" s="1"/>
  <c r="H933" i="17" s="1"/>
  <c r="J763" i="11"/>
  <c r="J762" i="11"/>
  <c r="J761" i="11"/>
  <c r="G334" i="15" s="1"/>
  <c r="J334" i="15" s="1"/>
  <c r="H330" i="17" s="1"/>
  <c r="J760" i="11"/>
  <c r="G543" i="15" s="1"/>
  <c r="J543" i="15" s="1"/>
  <c r="H529" i="17" s="1"/>
  <c r="J759" i="11"/>
  <c r="G544" i="15" s="1"/>
  <c r="J544" i="15" s="1"/>
  <c r="H530" i="17" s="1"/>
  <c r="J758" i="11"/>
  <c r="J757" i="11"/>
  <c r="J756" i="11"/>
  <c r="J755" i="11"/>
  <c r="J754" i="11"/>
  <c r="J753" i="11"/>
  <c r="J752" i="11"/>
  <c r="G560" i="15" s="1"/>
  <c r="J560" i="15" s="1"/>
  <c r="H545" i="17" s="1"/>
  <c r="J751" i="11"/>
  <c r="G559" i="15" s="1"/>
  <c r="J559" i="15" s="1"/>
  <c r="H544" i="17" s="1"/>
  <c r="J750" i="11"/>
  <c r="G561" i="15" s="1"/>
  <c r="J561" i="15" s="1"/>
  <c r="H546" i="17" s="1"/>
  <c r="J749" i="11"/>
  <c r="J748" i="11"/>
  <c r="J747" i="11"/>
  <c r="J746" i="11"/>
  <c r="J745" i="11"/>
  <c r="J744" i="11"/>
  <c r="J743" i="11"/>
  <c r="J742" i="11"/>
  <c r="J741" i="11"/>
  <c r="J740" i="11"/>
  <c r="J739" i="11"/>
  <c r="J738" i="11"/>
  <c r="J737" i="11"/>
  <c r="J736" i="11"/>
  <c r="G551" i="15" s="1"/>
  <c r="J551" i="15" s="1"/>
  <c r="H537" i="17" s="1"/>
  <c r="J735" i="11"/>
  <c r="G550" i="15" s="1"/>
  <c r="J550" i="15" s="1"/>
  <c r="H536" i="17" s="1"/>
  <c r="J734" i="11"/>
  <c r="G547" i="15" s="1"/>
  <c r="J547" i="15" s="1"/>
  <c r="H533" i="17" s="1"/>
  <c r="J733" i="11"/>
  <c r="J732" i="11"/>
  <c r="J731" i="11"/>
  <c r="J730" i="11"/>
  <c r="G548" i="15" s="1"/>
  <c r="J548" i="15" s="1"/>
  <c r="H534" i="17" s="1"/>
  <c r="J729" i="11"/>
  <c r="G549" i="15" s="1"/>
  <c r="J549" i="15" s="1"/>
  <c r="H535" i="17" s="1"/>
  <c r="J728" i="11"/>
  <c r="J727" i="11"/>
  <c r="G579" i="15" s="1"/>
  <c r="J579" i="15" s="1"/>
  <c r="H564" i="17" s="1"/>
  <c r="J726" i="11"/>
  <c r="G576" i="15" s="1"/>
  <c r="J576" i="15" s="1"/>
  <c r="H561" i="17" s="1"/>
  <c r="J725" i="11"/>
  <c r="G577" i="15" s="1"/>
  <c r="J577" i="15" s="1"/>
  <c r="H562" i="17" s="1"/>
  <c r="J724" i="11"/>
  <c r="G575" i="15" s="1"/>
  <c r="J575" i="15" s="1"/>
  <c r="H560" i="17" s="1"/>
  <c r="J723" i="11"/>
  <c r="J722" i="11"/>
  <c r="J721" i="11"/>
  <c r="J720" i="11"/>
  <c r="G594" i="15" s="1"/>
  <c r="J594" i="15" s="1"/>
  <c r="H579" i="17" s="1"/>
  <c r="J719" i="11"/>
  <c r="G582" i="15" s="1"/>
  <c r="J582" i="15" s="1"/>
  <c r="H567" i="17" s="1"/>
  <c r="J718" i="11"/>
  <c r="G580" i="15" s="1"/>
  <c r="J580" i="15" s="1"/>
  <c r="H565" i="17" s="1"/>
  <c r="J717" i="11"/>
  <c r="G581" i="15" s="1"/>
  <c r="J581" i="15" s="1"/>
  <c r="H566" i="17" s="1"/>
  <c r="J716" i="11"/>
  <c r="G578" i="15" s="1"/>
  <c r="J578" i="15" s="1"/>
  <c r="H563" i="17" s="1"/>
  <c r="J715" i="11"/>
  <c r="G585" i="15" s="1"/>
  <c r="J585" i="15" s="1"/>
  <c r="H570" i="17" s="1"/>
  <c r="J714" i="11"/>
  <c r="G583" i="15" s="1"/>
  <c r="J583" i="15" s="1"/>
  <c r="H568" i="17" s="1"/>
  <c r="J713" i="11"/>
  <c r="G586" i="15" s="1"/>
  <c r="H571" i="17" s="1"/>
  <c r="J712" i="11"/>
  <c r="G584" i="15" s="1"/>
  <c r="J711" i="11"/>
  <c r="G573" i="15" s="1"/>
  <c r="J573" i="15" s="1"/>
  <c r="H558" i="17" s="1"/>
  <c r="J710" i="11"/>
  <c r="G562" i="15" s="1"/>
  <c r="J562" i="15" s="1"/>
  <c r="H547" i="17" s="1"/>
  <c r="J709" i="11"/>
  <c r="G574" i="15" s="1"/>
  <c r="J574" i="15" s="1"/>
  <c r="H559" i="17" s="1"/>
  <c r="J708" i="11"/>
  <c r="G587" i="15" s="1"/>
  <c r="J707" i="11"/>
  <c r="J706" i="11"/>
  <c r="G1097" i="15" s="1"/>
  <c r="J1097" i="15" s="1"/>
  <c r="H1034" i="17" s="1"/>
  <c r="J705" i="11"/>
  <c r="G1158" i="15" s="1"/>
  <c r="J1158" i="15" s="1"/>
  <c r="H1095" i="17" s="1"/>
  <c r="J704" i="11"/>
  <c r="G1152" i="15" s="1"/>
  <c r="J1152" i="15" s="1"/>
  <c r="H1089" i="17" s="1"/>
  <c r="J703" i="11"/>
  <c r="J702" i="11"/>
  <c r="J701" i="11"/>
  <c r="J700" i="11"/>
  <c r="G1102" i="15" s="1"/>
  <c r="J1102" i="15" s="1"/>
  <c r="H1039" i="17" s="1"/>
  <c r="J699" i="11"/>
  <c r="G1143" i="15" s="1"/>
  <c r="J1143" i="15" s="1"/>
  <c r="H1080" i="17" s="1"/>
  <c r="J698" i="11"/>
  <c r="G1144" i="15" s="1"/>
  <c r="J1144" i="15" s="1"/>
  <c r="H1081" i="17" s="1"/>
  <c r="J697" i="11"/>
  <c r="G372" i="15" s="1"/>
  <c r="J372" i="15" s="1"/>
  <c r="H367" i="17" s="1"/>
  <c r="J696" i="11"/>
  <c r="G1150" i="15" s="1"/>
  <c r="J1150" i="15" s="1"/>
  <c r="H1087" i="17" s="1"/>
  <c r="J695" i="11"/>
  <c r="J694" i="11"/>
  <c r="G1155" i="15" s="1"/>
  <c r="J1155" i="15" s="1"/>
  <c r="H1092" i="17" s="1"/>
  <c r="J693" i="11"/>
  <c r="G1156" i="15" s="1"/>
  <c r="J1156" i="15" s="1"/>
  <c r="H1093" i="17" s="1"/>
  <c r="J692" i="11"/>
  <c r="J691" i="11"/>
  <c r="J690" i="11"/>
  <c r="J689" i="11"/>
  <c r="J688" i="11"/>
  <c r="J687" i="11"/>
  <c r="J686" i="11"/>
  <c r="J685" i="11"/>
  <c r="J684" i="11"/>
  <c r="J683" i="11"/>
  <c r="J682" i="11"/>
  <c r="J681" i="11"/>
  <c r="J680" i="11"/>
  <c r="J679" i="11"/>
  <c r="J678" i="11"/>
  <c r="J677" i="11"/>
  <c r="J676" i="11"/>
  <c r="J675" i="11"/>
  <c r="J674" i="11"/>
  <c r="J673" i="11"/>
  <c r="J672" i="11"/>
  <c r="J671" i="11"/>
  <c r="J670" i="11"/>
  <c r="J669" i="11"/>
  <c r="J668" i="11"/>
  <c r="J667" i="11"/>
  <c r="J666" i="11"/>
  <c r="J665" i="11"/>
  <c r="J664" i="11"/>
  <c r="J663" i="11"/>
  <c r="J662" i="11"/>
  <c r="J661" i="11"/>
  <c r="J660" i="11"/>
  <c r="J659" i="11"/>
  <c r="J658" i="11"/>
  <c r="J657" i="11"/>
  <c r="J656" i="11"/>
  <c r="J655" i="11"/>
  <c r="J654" i="11"/>
  <c r="J653" i="11"/>
  <c r="J652" i="11"/>
  <c r="J651" i="11"/>
  <c r="J650" i="11"/>
  <c r="J649" i="11"/>
  <c r="J648" i="11"/>
  <c r="J647" i="11"/>
  <c r="J646" i="11"/>
  <c r="J645" i="11"/>
  <c r="J644" i="11"/>
  <c r="J643" i="11"/>
  <c r="J642" i="11"/>
  <c r="J641" i="11"/>
  <c r="J640" i="11"/>
  <c r="J639" i="11"/>
  <c r="J638" i="11"/>
  <c r="J637" i="11"/>
  <c r="J636" i="11"/>
  <c r="J635" i="11"/>
  <c r="J634" i="11"/>
  <c r="J633" i="11"/>
  <c r="J632" i="11"/>
  <c r="J631" i="11"/>
  <c r="J630" i="11"/>
  <c r="J629" i="11"/>
  <c r="J628" i="11"/>
  <c r="J627" i="11"/>
  <c r="J626" i="11"/>
  <c r="J625" i="11"/>
  <c r="J624" i="11"/>
  <c r="G1096" i="15" s="1"/>
  <c r="J1096" i="15" s="1"/>
  <c r="H1033" i="17" s="1"/>
  <c r="J623" i="11"/>
  <c r="J622" i="11"/>
  <c r="J621" i="11"/>
  <c r="J620" i="11"/>
  <c r="J619" i="11"/>
  <c r="J618" i="11"/>
  <c r="J617" i="11"/>
  <c r="J616" i="11"/>
  <c r="J615" i="11"/>
  <c r="J614" i="11"/>
  <c r="J613" i="11"/>
  <c r="J612" i="11"/>
  <c r="J611" i="11"/>
  <c r="J610" i="11"/>
  <c r="J609" i="11"/>
  <c r="G1151" i="15" s="1"/>
  <c r="J1151" i="15" s="1"/>
  <c r="H1088" i="17" s="1"/>
  <c r="J608" i="11"/>
  <c r="J607" i="11"/>
  <c r="J606" i="11"/>
  <c r="J605" i="11"/>
  <c r="J604" i="11"/>
  <c r="J603" i="11"/>
  <c r="J602" i="11"/>
  <c r="J601" i="11"/>
  <c r="J600" i="11"/>
  <c r="J599" i="11"/>
  <c r="J598" i="11"/>
  <c r="J597" i="11"/>
  <c r="J596" i="11"/>
  <c r="J595" i="11"/>
  <c r="J594" i="11"/>
  <c r="J593" i="11"/>
  <c r="J592" i="11"/>
  <c r="J591" i="11"/>
  <c r="J590" i="11"/>
  <c r="J589" i="11"/>
  <c r="J588" i="11"/>
  <c r="J587" i="11"/>
  <c r="J586" i="11"/>
  <c r="J585" i="11"/>
  <c r="J584" i="11"/>
  <c r="J583" i="11"/>
  <c r="J582" i="11"/>
  <c r="J581" i="11"/>
  <c r="J580" i="11"/>
  <c r="J579" i="11"/>
  <c r="J578" i="11"/>
  <c r="J577" i="11"/>
  <c r="J576" i="11"/>
  <c r="J575" i="11"/>
  <c r="J574" i="11"/>
  <c r="J573" i="11"/>
  <c r="J572" i="11"/>
  <c r="J571" i="11"/>
  <c r="J570" i="11"/>
  <c r="J569" i="11"/>
  <c r="J568" i="11"/>
  <c r="J567" i="11"/>
  <c r="J566" i="11"/>
  <c r="J565" i="11"/>
  <c r="J564" i="11"/>
  <c r="J563" i="11"/>
  <c r="J562" i="11"/>
  <c r="J561" i="11"/>
  <c r="J560" i="11"/>
  <c r="J559" i="11"/>
  <c r="J558" i="11"/>
  <c r="J557" i="11"/>
  <c r="J556" i="11"/>
  <c r="J555" i="11"/>
  <c r="J554" i="11"/>
  <c r="J553" i="11"/>
  <c r="J552" i="11"/>
  <c r="J551" i="11"/>
  <c r="J550" i="11"/>
  <c r="J549" i="11"/>
  <c r="J548" i="11"/>
  <c r="J547" i="11"/>
  <c r="J546" i="11"/>
  <c r="J545" i="11"/>
  <c r="J544" i="11"/>
  <c r="J543" i="11"/>
  <c r="J542" i="11"/>
  <c r="J541" i="11"/>
  <c r="J540" i="11"/>
  <c r="J539" i="11"/>
  <c r="J538" i="11"/>
  <c r="J537" i="11"/>
  <c r="J536" i="11"/>
  <c r="J535" i="11"/>
  <c r="J534" i="11"/>
  <c r="J533" i="11"/>
  <c r="J532" i="11"/>
  <c r="J531" i="11"/>
  <c r="J530" i="11"/>
  <c r="J529" i="11"/>
  <c r="J528" i="11"/>
  <c r="J527" i="11"/>
  <c r="J526" i="11"/>
  <c r="J525" i="11"/>
  <c r="J524" i="11"/>
  <c r="J523" i="11"/>
  <c r="J522" i="11"/>
  <c r="J521" i="11"/>
  <c r="J520" i="11"/>
  <c r="J519" i="11"/>
  <c r="J518" i="11"/>
  <c r="J517" i="11"/>
  <c r="J516" i="11"/>
  <c r="J515" i="11"/>
  <c r="J514" i="11"/>
  <c r="J513" i="11"/>
  <c r="J512" i="11"/>
  <c r="J511" i="11"/>
  <c r="J510" i="11"/>
  <c r="J509" i="11"/>
  <c r="J508" i="11"/>
  <c r="J507" i="11"/>
  <c r="J506" i="11"/>
  <c r="J505" i="11"/>
  <c r="J504" i="11"/>
  <c r="J503" i="11"/>
  <c r="J502" i="11"/>
  <c r="J501" i="11"/>
  <c r="J500" i="11"/>
  <c r="J499" i="11"/>
  <c r="J498" i="11"/>
  <c r="J497" i="11"/>
  <c r="J496" i="11"/>
  <c r="J495" i="11"/>
  <c r="J494" i="11"/>
  <c r="J493" i="11"/>
  <c r="J492" i="11"/>
  <c r="J491" i="11"/>
  <c r="J490" i="11"/>
  <c r="J489" i="11"/>
  <c r="J488" i="11"/>
  <c r="J487" i="11"/>
  <c r="J486" i="11"/>
  <c r="J485" i="11"/>
  <c r="J484" i="11"/>
  <c r="J483" i="11"/>
  <c r="J482" i="11"/>
  <c r="J481" i="11"/>
  <c r="J480" i="11"/>
  <c r="J479" i="11"/>
  <c r="J478" i="11"/>
  <c r="J477" i="11"/>
  <c r="J476" i="11"/>
  <c r="J475" i="11"/>
  <c r="J474" i="11"/>
  <c r="J473" i="11"/>
  <c r="J472" i="11"/>
  <c r="J471" i="11"/>
  <c r="J470" i="11"/>
  <c r="J469" i="11"/>
  <c r="J468" i="11"/>
  <c r="J467" i="11"/>
  <c r="J466" i="11"/>
  <c r="J465" i="11"/>
  <c r="J464" i="11"/>
  <c r="J463" i="11"/>
  <c r="J462" i="11"/>
  <c r="J461" i="11"/>
  <c r="J460" i="11"/>
  <c r="J459" i="11"/>
  <c r="J458" i="11"/>
  <c r="J457" i="11"/>
  <c r="J456" i="11"/>
  <c r="J455" i="11"/>
  <c r="G1099" i="15" s="1"/>
  <c r="J1099" i="15" s="1"/>
  <c r="H1036" i="17" s="1"/>
  <c r="J454" i="11"/>
  <c r="G1100" i="15" s="1"/>
  <c r="J1100" i="15" s="1"/>
  <c r="H1037" i="17" s="1"/>
  <c r="J453" i="11"/>
  <c r="J452" i="11"/>
  <c r="J451" i="11"/>
  <c r="J450" i="11"/>
  <c r="J449" i="11"/>
  <c r="J448" i="11"/>
  <c r="J447" i="11"/>
  <c r="J446" i="11"/>
  <c r="J445" i="11"/>
  <c r="J444" i="11"/>
  <c r="J443" i="11"/>
  <c r="J442" i="11"/>
  <c r="J441" i="11"/>
  <c r="J440" i="11"/>
  <c r="J439" i="11"/>
  <c r="J438" i="11"/>
  <c r="J437" i="11"/>
  <c r="J436" i="11"/>
  <c r="J435" i="11"/>
  <c r="J434" i="11"/>
  <c r="J433" i="11"/>
  <c r="J432" i="11"/>
  <c r="J431" i="11"/>
  <c r="J430" i="11"/>
  <c r="J429" i="11"/>
  <c r="J428" i="11"/>
  <c r="J427" i="11"/>
  <c r="J426" i="11"/>
  <c r="J425" i="11"/>
  <c r="J424" i="11"/>
  <c r="J423" i="11"/>
  <c r="J422" i="11"/>
  <c r="J421" i="11"/>
  <c r="J420" i="11"/>
  <c r="J419" i="11"/>
  <c r="J418" i="11"/>
  <c r="J417" i="11"/>
  <c r="J416" i="11"/>
  <c r="J415" i="11"/>
  <c r="J414" i="11"/>
  <c r="J413" i="11"/>
  <c r="J412" i="11"/>
  <c r="J411" i="11"/>
  <c r="J410" i="11"/>
  <c r="J409" i="11"/>
  <c r="J408" i="11"/>
  <c r="J407" i="11"/>
  <c r="J406" i="11"/>
  <c r="J405" i="11"/>
  <c r="J404" i="11"/>
  <c r="J403" i="11"/>
  <c r="J402" i="11"/>
  <c r="J401" i="11"/>
  <c r="J400" i="11"/>
  <c r="J399" i="11"/>
  <c r="J398" i="11"/>
  <c r="J397" i="11"/>
  <c r="J396" i="11"/>
  <c r="J395" i="11"/>
  <c r="J394" i="11"/>
  <c r="J393" i="11"/>
  <c r="J392" i="11"/>
  <c r="J391" i="11"/>
  <c r="J390" i="11"/>
  <c r="J389" i="11"/>
  <c r="J388" i="11"/>
  <c r="J387" i="11"/>
  <c r="J386" i="11"/>
  <c r="J385" i="11"/>
  <c r="J384" i="11"/>
  <c r="J383" i="11"/>
  <c r="J382" i="11"/>
  <c r="J381" i="11"/>
  <c r="J380" i="11"/>
  <c r="J379" i="11"/>
  <c r="J378" i="11"/>
  <c r="J377" i="11"/>
  <c r="J376" i="11"/>
  <c r="J375" i="11"/>
  <c r="J374" i="11"/>
  <c r="J373" i="11"/>
  <c r="J372" i="11"/>
  <c r="J371" i="11"/>
  <c r="J370" i="11"/>
  <c r="J369" i="11"/>
  <c r="J368" i="11"/>
  <c r="J367" i="11"/>
  <c r="J366" i="11"/>
  <c r="J365" i="11"/>
  <c r="J364" i="11"/>
  <c r="J363" i="11"/>
  <c r="J362" i="11"/>
  <c r="J361" i="11"/>
  <c r="J360" i="11"/>
  <c r="J359" i="11"/>
  <c r="J358" i="11"/>
  <c r="J357" i="11"/>
  <c r="J356" i="11"/>
  <c r="J355" i="11"/>
  <c r="J354" i="11"/>
  <c r="J353" i="11"/>
  <c r="J352" i="11"/>
  <c r="J351" i="11"/>
  <c r="J350" i="11"/>
  <c r="J349" i="11"/>
  <c r="J348" i="11"/>
  <c r="J347" i="11"/>
  <c r="J346" i="11"/>
  <c r="J345" i="11"/>
  <c r="J344" i="11"/>
  <c r="J343" i="11"/>
  <c r="J342" i="11"/>
  <c r="J341" i="11"/>
  <c r="J340" i="11"/>
  <c r="J339" i="11"/>
  <c r="J338" i="11"/>
  <c r="J337" i="11"/>
  <c r="J336" i="11"/>
  <c r="J335" i="11"/>
  <c r="J334" i="11"/>
  <c r="J333" i="11"/>
  <c r="J332" i="11"/>
  <c r="J331" i="11"/>
  <c r="J330" i="11"/>
  <c r="J329" i="11"/>
  <c r="J328" i="11"/>
  <c r="J327" i="11"/>
  <c r="J326" i="11"/>
  <c r="J325" i="11"/>
  <c r="J324" i="11"/>
  <c r="J323" i="11"/>
  <c r="J322" i="11"/>
  <c r="J321" i="11"/>
  <c r="J320" i="11"/>
  <c r="J319" i="11"/>
  <c r="J318" i="11"/>
  <c r="J317" i="11"/>
  <c r="J316" i="11"/>
  <c r="J315" i="11"/>
  <c r="J314" i="11"/>
  <c r="J313" i="11"/>
  <c r="J312" i="11"/>
  <c r="J311" i="11"/>
  <c r="J310" i="11"/>
  <c r="J309" i="11"/>
  <c r="J308" i="11"/>
  <c r="J307" i="11"/>
  <c r="J306" i="11"/>
  <c r="J305" i="11"/>
  <c r="J304" i="11"/>
  <c r="J303" i="11"/>
  <c r="J302" i="11"/>
  <c r="J301" i="11"/>
  <c r="J300" i="11"/>
  <c r="J299" i="11"/>
  <c r="J298" i="11"/>
  <c r="J297" i="11"/>
  <c r="J296" i="11"/>
  <c r="J295" i="11"/>
  <c r="J294" i="11"/>
  <c r="J293" i="11"/>
  <c r="J292" i="11"/>
  <c r="J291" i="11"/>
  <c r="J290" i="11"/>
  <c r="J289" i="11"/>
  <c r="J288" i="11"/>
  <c r="J287" i="11"/>
  <c r="J286" i="11"/>
  <c r="J285" i="11"/>
  <c r="J284" i="11"/>
  <c r="J283" i="11"/>
  <c r="J282" i="11"/>
  <c r="J281" i="11"/>
  <c r="J280" i="11"/>
  <c r="J279" i="11"/>
  <c r="J278" i="11"/>
  <c r="J277" i="11"/>
  <c r="J276" i="11"/>
  <c r="J275" i="11"/>
  <c r="J274" i="11"/>
  <c r="J273" i="11"/>
  <c r="J272" i="11"/>
  <c r="J271" i="11"/>
  <c r="G1290" i="15" s="1"/>
  <c r="J1290" i="15" s="1"/>
  <c r="H1226" i="17" s="1"/>
  <c r="J270" i="11"/>
  <c r="J269" i="11"/>
  <c r="G1213" i="15" s="1"/>
  <c r="J1213" i="15" s="1"/>
  <c r="H1150" i="17" s="1"/>
  <c r="J268" i="11"/>
  <c r="G1214" i="15" s="1"/>
  <c r="J1214" i="15" s="1"/>
  <c r="H1151" i="17" s="1"/>
  <c r="J267" i="11"/>
  <c r="J266" i="11"/>
  <c r="J265" i="11"/>
  <c r="J264" i="11"/>
  <c r="J263" i="11"/>
  <c r="J262" i="11"/>
  <c r="J261" i="11"/>
  <c r="J260" i="11"/>
  <c r="J259" i="11"/>
  <c r="J258" i="11"/>
  <c r="J257" i="11"/>
  <c r="J256" i="11"/>
  <c r="J255" i="11"/>
  <c r="J254" i="11"/>
  <c r="J253" i="11"/>
  <c r="J252" i="11"/>
  <c r="J251" i="11"/>
  <c r="J250" i="11"/>
  <c r="J249" i="11"/>
  <c r="J248" i="11"/>
  <c r="J247" i="11"/>
  <c r="J246" i="11"/>
  <c r="J245" i="11"/>
  <c r="J244" i="11"/>
  <c r="J243" i="11"/>
  <c r="J242" i="11"/>
  <c r="J241" i="11"/>
  <c r="J240" i="11"/>
  <c r="J239" i="11"/>
  <c r="J238" i="11"/>
  <c r="J237" i="11"/>
  <c r="J236" i="11"/>
  <c r="J235" i="11"/>
  <c r="J234" i="11"/>
  <c r="J233" i="11"/>
  <c r="J232" i="11"/>
  <c r="J231" i="11"/>
  <c r="J230" i="11"/>
  <c r="J229" i="11"/>
  <c r="J228" i="11"/>
  <c r="G1215" i="15" s="1"/>
  <c r="J1215" i="15" s="1"/>
  <c r="H1152" i="17" s="1"/>
  <c r="J227" i="11"/>
  <c r="G1216" i="15" s="1"/>
  <c r="J1216" i="15" s="1"/>
  <c r="H1153" i="17" s="1"/>
  <c r="J226" i="11"/>
  <c r="J225" i="11"/>
  <c r="J224" i="11"/>
  <c r="J223" i="11"/>
  <c r="J222" i="11"/>
  <c r="J221" i="11"/>
  <c r="J220" i="11"/>
  <c r="J219" i="11"/>
  <c r="J218" i="11"/>
  <c r="J217" i="11"/>
  <c r="J216" i="11"/>
  <c r="J215" i="11"/>
  <c r="J214" i="11"/>
  <c r="J213" i="11"/>
  <c r="J212" i="11"/>
  <c r="J211" i="11"/>
  <c r="J210" i="11"/>
  <c r="J209" i="11"/>
  <c r="J208" i="11"/>
  <c r="J207" i="11"/>
  <c r="J206" i="11"/>
  <c r="J205" i="11"/>
  <c r="J204" i="11"/>
  <c r="J203" i="11"/>
  <c r="J202" i="11"/>
  <c r="J201" i="11"/>
  <c r="J200" i="11"/>
  <c r="J199" i="11"/>
  <c r="J198" i="11"/>
  <c r="J197" i="11"/>
  <c r="J196" i="11"/>
  <c r="J195" i="11"/>
  <c r="J194" i="11"/>
  <c r="J193" i="11"/>
  <c r="J192" i="11"/>
  <c r="J191" i="11"/>
  <c r="J190" i="11"/>
  <c r="J189" i="11"/>
  <c r="J188" i="11"/>
  <c r="J187" i="11"/>
  <c r="J186" i="11"/>
  <c r="J185" i="11"/>
  <c r="J184" i="11"/>
  <c r="J183" i="11"/>
  <c r="J182" i="11"/>
  <c r="J181" i="11"/>
  <c r="J180" i="11"/>
  <c r="J179" i="11"/>
  <c r="J178" i="11"/>
  <c r="J177" i="11"/>
  <c r="J176" i="11"/>
  <c r="J175" i="11"/>
  <c r="J174" i="11"/>
  <c r="J173" i="11"/>
  <c r="J172" i="11"/>
  <c r="J171" i="11"/>
  <c r="J170" i="11"/>
  <c r="J169" i="11"/>
  <c r="J168" i="11"/>
  <c r="J167" i="11"/>
  <c r="J166" i="11"/>
  <c r="J165" i="11"/>
  <c r="J164" i="11"/>
  <c r="J163" i="11"/>
  <c r="J162" i="11"/>
  <c r="J161" i="11"/>
  <c r="J160" i="11"/>
  <c r="J159" i="11"/>
  <c r="J158" i="11"/>
  <c r="J157" i="11"/>
  <c r="G1175" i="15" s="1"/>
  <c r="J1175" i="15" s="1"/>
  <c r="H1112" i="17" s="1"/>
  <c r="J156" i="11"/>
  <c r="J155" i="11"/>
  <c r="J154" i="11"/>
  <c r="J153" i="11"/>
  <c r="J152" i="11"/>
  <c r="J151" i="11"/>
  <c r="G1176" i="15" s="1"/>
  <c r="J1176" i="15" s="1"/>
  <c r="H1113" i="17" s="1"/>
  <c r="J150" i="11"/>
  <c r="J149" i="11"/>
  <c r="J148" i="11"/>
  <c r="J147" i="11"/>
  <c r="J146" i="11"/>
  <c r="J145" i="11"/>
  <c r="J144" i="11"/>
  <c r="J143" i="11"/>
  <c r="J142" i="11"/>
  <c r="J141" i="11"/>
  <c r="J140" i="11"/>
  <c r="J139" i="11"/>
  <c r="J138" i="11"/>
  <c r="J137" i="11"/>
  <c r="J136" i="11"/>
  <c r="J135" i="11"/>
  <c r="J134" i="11"/>
  <c r="J133" i="11"/>
  <c r="J132" i="11"/>
  <c r="J131" i="11"/>
  <c r="J130" i="11"/>
  <c r="G38" i="15" s="1"/>
  <c r="J38" i="15" s="1"/>
  <c r="H37" i="17" s="1"/>
  <c r="J129" i="11"/>
  <c r="J128" i="11"/>
  <c r="J127" i="11"/>
  <c r="J126" i="11"/>
  <c r="J125" i="11"/>
  <c r="J124" i="11"/>
  <c r="J123" i="11"/>
  <c r="J122" i="11"/>
  <c r="J121" i="11"/>
  <c r="J120" i="11"/>
  <c r="J119" i="11"/>
  <c r="J118" i="11"/>
  <c r="J117" i="11"/>
  <c r="J116" i="11"/>
  <c r="J115" i="11"/>
  <c r="J114" i="11"/>
  <c r="J113" i="11"/>
  <c r="J112" i="11"/>
  <c r="J111" i="11"/>
  <c r="J110" i="11"/>
  <c r="J109" i="11"/>
  <c r="J108" i="11"/>
  <c r="J107" i="11"/>
  <c r="J106" i="11"/>
  <c r="J105" i="11"/>
  <c r="J104" i="11"/>
  <c r="J103" i="11"/>
  <c r="G593" i="15" s="1"/>
  <c r="J593" i="15" s="1"/>
  <c r="H578" i="17" s="1"/>
  <c r="J102" i="11"/>
  <c r="J101" i="11"/>
  <c r="J100" i="11"/>
  <c r="G592" i="15" s="1"/>
  <c r="J592" i="15" s="1"/>
  <c r="H577" i="17" s="1"/>
  <c r="J99" i="11"/>
  <c r="J98" i="11"/>
  <c r="J97" i="11"/>
  <c r="J96" i="11"/>
  <c r="J95" i="11"/>
  <c r="J94" i="11"/>
  <c r="J93" i="11"/>
  <c r="J92" i="11"/>
  <c r="J91" i="11"/>
  <c r="J90" i="11"/>
  <c r="J89" i="11"/>
  <c r="J88" i="11"/>
  <c r="J87" i="11"/>
  <c r="J86" i="11"/>
  <c r="J85" i="11"/>
  <c r="J84" i="11"/>
  <c r="J83" i="11"/>
  <c r="J82" i="11"/>
  <c r="J81" i="11"/>
  <c r="J80" i="11"/>
  <c r="J79" i="11"/>
  <c r="J78" i="11"/>
  <c r="J77" i="11"/>
  <c r="J76" i="11"/>
  <c r="J75" i="11"/>
  <c r="J74" i="11"/>
  <c r="J73" i="11"/>
  <c r="J72" i="11"/>
  <c r="J71" i="11"/>
  <c r="J70" i="11"/>
  <c r="J69" i="11"/>
  <c r="J68" i="11"/>
  <c r="J67" i="11"/>
  <c r="J66" i="11"/>
  <c r="J65" i="11"/>
  <c r="J64" i="11"/>
  <c r="J63" i="11"/>
  <c r="J62" i="11"/>
  <c r="J61" i="11"/>
  <c r="J60" i="11"/>
  <c r="J59" i="11"/>
  <c r="J58" i="11"/>
  <c r="J57" i="11"/>
  <c r="J56" i="11"/>
  <c r="J55" i="11"/>
  <c r="J54" i="11"/>
  <c r="J53" i="11"/>
  <c r="J52" i="11"/>
  <c r="J51" i="11"/>
  <c r="J50" i="11"/>
  <c r="J49" i="11"/>
  <c r="J48" i="11"/>
  <c r="J47" i="11"/>
  <c r="J46" i="11"/>
  <c r="J45" i="11"/>
  <c r="J44" i="11"/>
  <c r="J43" i="11"/>
  <c r="J42" i="11"/>
  <c r="J41" i="11"/>
  <c r="J40" i="11"/>
  <c r="J39" i="11"/>
  <c r="J38" i="11"/>
  <c r="J37" i="11"/>
  <c r="J36" i="11"/>
  <c r="J35" i="11"/>
  <c r="J34" i="11"/>
  <c r="J33" i="11"/>
  <c r="J32" i="11"/>
  <c r="J31" i="11"/>
  <c r="J30" i="11"/>
  <c r="J29" i="11"/>
  <c r="J28" i="11"/>
  <c r="J27" i="11"/>
  <c r="J26" i="11"/>
  <c r="J25" i="11"/>
  <c r="J24" i="11"/>
  <c r="J23" i="11"/>
  <c r="J22" i="11"/>
  <c r="J21" i="11"/>
  <c r="J20" i="11"/>
  <c r="J19" i="11"/>
  <c r="J18" i="11"/>
  <c r="J17" i="11"/>
  <c r="J16" i="11"/>
  <c r="J15" i="11"/>
  <c r="J14" i="11"/>
  <c r="J13" i="11"/>
  <c r="J12" i="11"/>
  <c r="J11" i="11"/>
  <c r="J10" i="11"/>
  <c r="J9" i="11"/>
  <c r="J8" i="11"/>
  <c r="G173" i="1" l="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15" i="1"/>
  <c r="G102" i="1"/>
  <c r="G103" i="1"/>
  <c r="G104" i="1"/>
  <c r="G105" i="1"/>
  <c r="G106" i="1"/>
  <c r="G107" i="1"/>
  <c r="G108" i="1"/>
  <c r="G109" i="1"/>
  <c r="G110" i="1"/>
  <c r="G111" i="1"/>
  <c r="G112" i="1"/>
  <c r="G113" i="1"/>
  <c r="G114" i="1"/>
  <c r="G97" i="1"/>
  <c r="G98" i="1"/>
  <c r="G99" i="1"/>
  <c r="G100" i="1"/>
  <c r="G101" i="1"/>
  <c r="G95" i="1"/>
  <c r="G96" i="1"/>
  <c r="G94" i="1"/>
  <c r="G88" i="1"/>
  <c r="G89" i="1"/>
  <c r="G90" i="1"/>
  <c r="G91" i="1"/>
  <c r="G92" i="1"/>
  <c r="G93" i="1"/>
  <c r="G85" i="1"/>
  <c r="G86" i="1"/>
  <c r="G87" i="1"/>
  <c r="G82" i="1"/>
  <c r="G83" i="1"/>
  <c r="G84" i="1"/>
  <c r="G78" i="1"/>
  <c r="G79" i="1"/>
  <c r="G80" i="1"/>
  <c r="G81" i="1"/>
  <c r="G73" i="1"/>
  <c r="G74" i="1"/>
  <c r="G75" i="1"/>
  <c r="G76" i="1"/>
  <c r="G77" i="1"/>
  <c r="G69" i="1"/>
  <c r="G70" i="1"/>
  <c r="G71" i="1"/>
  <c r="G72"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5" i="1"/>
  <c r="G6" i="1"/>
  <c r="G7" i="1"/>
  <c r="G8" i="1"/>
  <c r="G9" i="1"/>
  <c r="G10" i="1"/>
  <c r="G11" i="1"/>
  <c r="G12" i="1"/>
  <c r="G13" i="1"/>
  <c r="G14" i="1"/>
  <c r="G15" i="1"/>
  <c r="G16" i="1"/>
  <c r="G17" i="1"/>
  <c r="G18" i="1"/>
  <c r="G4" i="1"/>
  <c r="G61" i="19" l="1"/>
  <c r="G123" i="19"/>
  <c r="G134" i="19"/>
  <c r="G36" i="19"/>
  <c r="G125" i="19"/>
  <c r="G130" i="19"/>
  <c r="G136" i="19"/>
  <c r="G168" i="19"/>
  <c r="G43" i="19"/>
  <c r="G129" i="19"/>
  <c r="G37" i="19"/>
  <c r="G55" i="19"/>
  <c r="G119" i="19"/>
  <c r="G126" i="19"/>
  <c r="G131" i="19"/>
  <c r="G139" i="19"/>
  <c r="G157" i="19"/>
  <c r="G162" i="19"/>
  <c r="G169" i="19"/>
  <c r="G35" i="19"/>
  <c r="G16" i="19"/>
  <c r="G34" i="19"/>
  <c r="G42" i="19"/>
  <c r="G46" i="19"/>
  <c r="G56" i="19"/>
  <c r="G120" i="19"/>
  <c r="G127" i="19"/>
  <c r="G133" i="19"/>
  <c r="G140" i="19"/>
  <c r="G164" i="19"/>
  <c r="G170" i="19"/>
  <c r="G28" i="19"/>
  <c r="G23" i="19"/>
  <c r="G32" i="19"/>
  <c r="G13" i="19"/>
  <c r="G18" i="19"/>
  <c r="G24" i="19"/>
  <c r="G29" i="19"/>
  <c r="G14" i="19"/>
  <c r="G20" i="19"/>
  <c r="G26" i="19"/>
  <c r="G15" i="19"/>
  <c r="G31" i="19"/>
  <c r="G67" i="19"/>
  <c r="G83" i="19" l="1"/>
  <c r="G158" i="19" l="1"/>
  <c r="G111" i="19"/>
  <c r="G85" i="19"/>
  <c r="G70" i="19"/>
  <c r="G53" i="19"/>
  <c r="G113" i="19"/>
  <c r="G45" i="19"/>
  <c r="G107" i="19"/>
  <c r="G155" i="19"/>
  <c r="G124" i="19"/>
  <c r="G64" i="19"/>
  <c r="G59" i="19"/>
  <c r="G58" i="19"/>
  <c r="G112" i="19"/>
  <c r="G6" i="19"/>
  <c r="G109" i="19"/>
  <c r="G47" i="19"/>
  <c r="G57" i="19"/>
  <c r="G60" i="19"/>
  <c r="G153" i="19"/>
  <c r="G152" i="19"/>
  <c r="G166" i="19"/>
  <c r="G165" i="19"/>
  <c r="G82" i="19"/>
  <c r="G68" i="19"/>
  <c r="G50" i="19"/>
  <c r="G2" i="19"/>
  <c r="G141" i="19"/>
  <c r="G161" i="19"/>
  <c r="G77" i="19"/>
  <c r="G71" i="19"/>
  <c r="G44" i="19"/>
  <c r="G74" i="19"/>
  <c r="G156" i="19"/>
  <c r="G62" i="19"/>
  <c r="G95" i="19" l="1"/>
  <c r="G91" i="19"/>
  <c r="G94" i="19"/>
  <c r="G89" i="19"/>
  <c r="G90" i="19"/>
  <c r="G103" i="19"/>
  <c r="G93" i="19"/>
  <c r="G92" i="19"/>
  <c r="G96" i="19"/>
  <c r="G104" i="19"/>
  <c r="G88" i="19"/>
  <c r="G99" i="19" l="1"/>
  <c r="G101" i="19"/>
  <c r="G100" i="19"/>
  <c r="G98" i="19"/>
</calcChain>
</file>

<file path=xl/comments1.xml><?xml version="1.0" encoding="utf-8"?>
<comments xmlns="http://schemas.openxmlformats.org/spreadsheetml/2006/main">
  <authors>
    <author>DISAN - MARIA CAROLINA BARONA CARRILLO</author>
  </authors>
  <commentList>
    <comment ref="J4" authorId="0" shapeId="0">
      <text>
        <r>
          <rPr>
            <b/>
            <sz val="9"/>
            <color indexed="81"/>
            <rFont val="Tahoma"/>
            <charset val="1"/>
          </rPr>
          <t>DISAN - MARIA CAROLINA BARONA CARRILLO:</t>
        </r>
        <r>
          <rPr>
            <sz val="9"/>
            <color indexed="81"/>
            <rFont val="Tahoma"/>
            <charset val="1"/>
          </rPr>
          <t xml:space="preserve">
Los valores del mercado reflejan de manera más ajustada el comportamiento actual frente al valor mínimo de referencia.
Solo se dejaron los valores minismo en procedimientos de baja complejidad dentro de esa especialidad</t>
        </r>
      </text>
    </comment>
  </commentList>
</comments>
</file>

<file path=xl/comments2.xml><?xml version="1.0" encoding="utf-8"?>
<comments xmlns="http://schemas.openxmlformats.org/spreadsheetml/2006/main">
  <authors>
    <author>DISAN - MARIA CAROLINA BARONA CARRILLO</author>
  </authors>
  <commentList>
    <comment ref="N1" authorId="0" shapeId="0">
      <text>
        <r>
          <rPr>
            <b/>
            <sz val="9"/>
            <color indexed="81"/>
            <rFont val="Tahoma"/>
            <charset val="1"/>
          </rPr>
          <t>DISAN - MARIA CAROLINA BARONA CARRILLO:</t>
        </r>
        <r>
          <rPr>
            <sz val="9"/>
            <color indexed="81"/>
            <rFont val="Tahoma"/>
            <charset val="1"/>
          </rPr>
          <t xml:space="preserve">
Los valores del mercado reflejan de manera más ajustada el comportamiento actual frente al valor mínimo de referencia.
Solo se dejaron los valores minismo en procedimientos de baja complejidad dentro de esa especialidad</t>
        </r>
      </text>
    </comment>
  </commentList>
</comments>
</file>

<file path=xl/comments3.xml><?xml version="1.0" encoding="utf-8"?>
<comments xmlns="http://schemas.openxmlformats.org/spreadsheetml/2006/main">
  <authors>
    <author>DISAN - MARIA CAROLINA BARONA CARRILLO</author>
  </authors>
  <commentList>
    <comment ref="J1" authorId="0" shapeId="0">
      <text>
        <r>
          <rPr>
            <b/>
            <sz val="9"/>
            <color indexed="81"/>
            <rFont val="Tahoma"/>
            <charset val="1"/>
          </rPr>
          <t>DISAN - MARIA CAROLINA BARONA CARRILLO:</t>
        </r>
        <r>
          <rPr>
            <sz val="9"/>
            <color indexed="81"/>
            <rFont val="Tahoma"/>
            <charset val="1"/>
          </rPr>
          <t xml:space="preserve">
Los valores del mercado reflejan de manera más ajustada el comportamiento actual frente al valor mínimo de referencia.
Solo se dejaron los valores minismo en procedimientos de baja complejidad dentro de esa especialidad</t>
        </r>
      </text>
    </comment>
  </commentList>
</comments>
</file>

<file path=xl/sharedStrings.xml><?xml version="1.0" encoding="utf-8"?>
<sst xmlns="http://schemas.openxmlformats.org/spreadsheetml/2006/main" count="108666" uniqueCount="16533">
  <si>
    <t>ITEM</t>
  </si>
  <si>
    <t>CUPS</t>
  </si>
  <si>
    <t>DESCRIPCION</t>
  </si>
  <si>
    <t>INCLUYE</t>
  </si>
  <si>
    <t>EXCLUYE</t>
  </si>
  <si>
    <t>CONSULTA DE URGENCIAS POR MEDICINA GENERAL</t>
  </si>
  <si>
    <t>HONORARIOS MEDICOS DEL ESPECIALISTA</t>
  </si>
  <si>
    <t>ECOCARDIOGRAMA TRANSTORÁCICO</t>
  </si>
  <si>
    <t>Adultos </t>
  </si>
  <si>
    <t>CONSULTA DE PRIMERA VEZ POR ESPECIALISTA EN ANESTESIOLOGÍA</t>
  </si>
  <si>
    <t>129A02</t>
  </si>
  <si>
    <t>INTERNACION COMPLEJIDAD ALTA HABITACION BIPERSONAL</t>
  </si>
  <si>
    <t>ELECTROCARDIOGRAMA DE RITMO O DE SUPERFICIE SOD</t>
  </si>
  <si>
    <t>Adultos</t>
  </si>
  <si>
    <t>110A01</t>
  </si>
  <si>
    <t>INTERNACION EN UNIDAD DE CUIDADO INTENSIVO ADULTOS</t>
  </si>
  <si>
    <t>CONSULTA DE PRIMERA VEZ POR ESPECIALISTA EN CARDIOLOGÍA</t>
  </si>
  <si>
    <t>MONITOREO AMBULATORIO DE PRESIÓN ARTERIAL SISTÉMICA</t>
  </si>
  <si>
    <t>MONITOREO ELECTROCARDIOGRÁFICO CONTINUO (HOLTER)</t>
  </si>
  <si>
    <t>129A01</t>
  </si>
  <si>
    <t>INTERNACION COMPLEJIDAD ALTA HABITACION UNIPERSONAL (INCLUYE AISLAMIENTO)</t>
  </si>
  <si>
    <t>CONSULTA DE PRIMERA VEZ POR OTRAS ESPECIALIDADES MÉDICAS(ELECTROFISIOLOGIA)</t>
  </si>
  <si>
    <t>TOMOGRAFÍA COMPUTADA DE CRÁNEO SIMPLE</t>
  </si>
  <si>
    <t>En el caso de requerir anestesiologo se cobrara adicional a la tarifa establecida , materiales de sutura e insumos basicos, medios de contraste</t>
  </si>
  <si>
    <t>TOMOGRAFÍA COMPUTADA DE ABDOMEN Y PELVIS (ABDOMEN TOTAL)</t>
  </si>
  <si>
    <t>TOMOGRAFÍA COMPUTADA DE TÓRAX</t>
  </si>
  <si>
    <t>ECOCARDIOGRAMA DE STRESS CON PRUEBA DE ESFUERZO O CON PRUEBA FARMACOLÓGICA</t>
  </si>
  <si>
    <t xml:space="preserve">Adultos </t>
  </si>
  <si>
    <t>CONSULTA DE CONTROL O DE SEGUIMIENTO POR ESPECIALISTA EN CARDIOLOGÍA</t>
  </si>
  <si>
    <t>CONSULTA DE PRIMERA VEZ POR ESPECIALISTA EN CIRUGÍA VASCULAR</t>
  </si>
  <si>
    <t>TOMOGRAFÍA COMPUTADA DE SENOS PARANASALES O CARA</t>
  </si>
  <si>
    <t>TOMOGRAFÍA COMPUTADA DE COLUMNA SEGMENTOS CERVICAL, TORÁCICO, LUMBAR O SACRO, POR CADA NIVEL (TRES ESPACIOS)</t>
  </si>
  <si>
    <t>TERAPIA DE REHABILITACIÓN CARDIOVASCULAR</t>
  </si>
  <si>
    <t>MONITOREO DE PRESIÓN ARTERIAL SISTÉMICA (TELEMETRÍA)</t>
  </si>
  <si>
    <t>107M01</t>
  </si>
  <si>
    <t>INTERNACION EN UNIDAD DE CUIDADO INTERMEDIO ADULTO</t>
  </si>
  <si>
    <t>EXCLUYE CUALQUIER TIPO DE TERAPIA Y INTERCONSULTA ESPECIALIZA</t>
  </si>
  <si>
    <t>CONSULTA DE CONTROL O DE SEGUIMIENTO POR OTRAS ESPECIALIDADES MÉDICAS(ELECTROFISIOLOGIA)</t>
  </si>
  <si>
    <t>REVISIÓN (REPROGRAMACIÓN) DE MARCAPASOS</t>
  </si>
  <si>
    <t>Consulta, revision y reprogramacion de dispositivo</t>
  </si>
  <si>
    <t>TOMOGRAFÍA COMPUTADA DE CRÁNEO SIMPLE Y CON CONTRASTE</t>
  </si>
  <si>
    <t>TOMOGRAFÍA COMPUTADA DE CUELLO</t>
  </si>
  <si>
    <t>PRUEBA DE CAMINATA DE 6 MINUTOS</t>
  </si>
  <si>
    <t>PRUEBA DE ESFUERZO CARDIOVASCULAR</t>
  </si>
  <si>
    <t>Adultos y Pediátricos </t>
  </si>
  <si>
    <t>ANGIOPLASTIA CORONARIA PERCUTÁNEA (ENDOVASCULAR) UNO O DOS VASOS</t>
  </si>
  <si>
    <t xml:space="preserve">Honorario médico Hemodinamista, Derecho de sala,  Electrocardiograma (1), RX Tórax(1),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t>
  </si>
  <si>
    <t>Complicaciones, Estancia Hospitalaria, Consulta especializada Pre procedimiento, Honorario médico de anestesiólogo, Banco de Sangre, Balón de contrapulsación, Curva de hiperoxia, Iloprost,  Insumos y medicamentos no detayados en las inclusiones de los paquetes</t>
  </si>
  <si>
    <t>CONSULTA DE PRIMERA VEZ POR ESPECIALISTA EN CIRUGÍA CARDIOVASCULAR</t>
  </si>
  <si>
    <t>CONSULTA DE CONTROL O DE SEGUIMIENTO POR ESPECIALISTA EN CIRUGÍA VASCULAR</t>
  </si>
  <si>
    <t>TOMOGRAFÍA COMPUTADA EN RECONSTRUCCIÓN TRIDIMENSIONAL</t>
  </si>
  <si>
    <t>*SERVICIO</t>
  </si>
  <si>
    <t>TOMOGRAFÍA COMPUTADA DE OIDO, PEÑASCO Y CONDUCTO AUDITIVO INTERNO</t>
  </si>
  <si>
    <t>ECOCARDIOGRAMA TRANSESOFÁGICO</t>
  </si>
  <si>
    <t xml:space="preserve">Adultos y Pediátricos </t>
  </si>
  <si>
    <t>PARTICIPACIÓN EN JUNTA MÉDICA, POR MEDICINA ESPECIALIZADA Y CASO (PACIENTE) JUNTA CARDIOQUIRURGICA (Valor de la Junta)</t>
  </si>
  <si>
    <t>TOMOGRAFÍA COMPUTADA DE MIEMBROS INFERIORES Y ARTICULACIONES</t>
  </si>
  <si>
    <t>TOMOGRAFÍA COMPUTADA DE CRÁNEO CON CONTRASTE</t>
  </si>
  <si>
    <t>ANGIOTAC DE TORAX</t>
  </si>
  <si>
    <t>En el caso de requerir anestesiologo se cobrara adicional a la tarifa establecida</t>
  </si>
  <si>
    <t>TOMOGRAFÍA COMPUTADA DE TÓRAX EXTENDIDO AL ABDOMEN SUPERIOR CON SUPRARRENALES</t>
  </si>
  <si>
    <t>TOMOGRAFÍA COMPUTADA DE MIEMBROS INFERIORES (AXIALES DE RÓTULA O LONGITUD DE MIEMBROS INFERIORES)</t>
  </si>
  <si>
    <t>ARTERIOGRAFÍA CORONARIA CON CATETERISMO DERECHO E IZQUIERDO</t>
  </si>
  <si>
    <t xml:space="preserve">Honorario médico Hemodinamista , Derecho de sala,  Electrocardiograma (1) ,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t>
  </si>
  <si>
    <t>ARTERIOGRAFÍA VERTEBRAL BILATERAL SELECTIVA CON CARÓTIDAS (PANANGIOGRAFÍA)</t>
  </si>
  <si>
    <t>Honorario médico Neuroradiologo, Derecho de sala, 1 Electrocardiograma. Rx de Tórax(1), Materiales de Sutura y curación, Agentes anestésicos y  gases anestésicos, Insumos básicos de Procedimientos, Consulta Pos Procedimiento, Insumos:, Cateter diagnostico neuro (1), Guia hidrofilica (1), Introductor hemodinamia (1), Medio de contraste, Transductor de presion.</t>
  </si>
  <si>
    <t>Complicaciones, Estancia Hospitalaria, Consulta especializada Pre Procedimiento, Honorario médico, anestesiólogo, Insumos y medicamentos No incluidos en los paquetes, Banco de Sangre.</t>
  </si>
  <si>
    <t>TOMOGRAFÍA COMPUTADA DE PELVIS</t>
  </si>
  <si>
    <t>CONSULTA DE CONTROL O DE SEGUIMIENTO POR ESPECIALISTA EN CIRUGÍA CARDIOVASCULAR</t>
  </si>
  <si>
    <t>CATETERISMO COMBINADO DE LOS LADOS DERECHO E IZQUIERDO DEL CORAZÓN</t>
  </si>
  <si>
    <t xml:space="preserve">Honorario médico Hemodinamista , Derecho de sala,  Electrocardiograma (1) ,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t>
  </si>
  <si>
    <t>TOMOGRAFÍA COMPUTADA COMO GUÍA PARA PROCEDIMIENTOS</t>
  </si>
  <si>
    <t>TOMOGRAFÍA COMPUTADA DE MIEMBROS SUPERIORES Y ARTICULACIONES</t>
  </si>
  <si>
    <t>INSERCIÓN [IMPLANTACIÓN] DE MARCAPASOS BICAMERAL</t>
  </si>
  <si>
    <t>Honorario médico Electro fisiólogo, Derecho de sala, 1 Electrocardiograma. Rx de Tórax(1), Materiales de Sutura y curación, Agentes y gases anestésicos, Insumos básicos de Procedimientos, Consulta Pos Procedimiento, Insumos:, Bupirop y lidocaina, Cables medicion de umbral (1), Cefazolina o aztreonam con clindamicina, Electrodo bipolar 2, Electrodo multifuncion (1), Introductor marcapaso (1), Marcapaso bicameraltransductor de presion (1)</t>
  </si>
  <si>
    <t>Complicaciones , Estancia Hospitalaria, Honorario Anestesiologo, Consulta especializada Pre Procedimiento, Honorario médico Anestesiólogo, Insumos y medicamentos No incluidos en los paquetes, Banco de Sangre, Marcapaso Micra</t>
  </si>
  <si>
    <t>ARTERIOGRAFÍA CORONARIA CON CATETERISMO IZQUIERDO</t>
  </si>
  <si>
    <t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t>
  </si>
  <si>
    <t>ARTERIOGRAFÍA  PERIFÉRICA DE UNA EXTREMIDAD INFERIOR POR PUNCIÓN</t>
  </si>
  <si>
    <t xml:space="preserve">Honorario médico Vascular Periférico, Derecho de sala, 1 Electrocardiograma, Materiales de Sutura y curación, Agentes y gases anestésicos,  Insumos básicos de Procedimientos, Insumos:, Cateter diagnostico (1), Cefazolina o aztreonam con clindamicina, Extension inyector  (1), Guia hidrofilica  (1), Introductor hemodinamia  (1), Medio de contraste, Transductor de presion </t>
  </si>
  <si>
    <t>Complicaciones, Estancia Hospitalaria, Consulta especializada Pre Procedimeinto,  Insumos y medicamentos No incluidos en los paquetes, Banco de Sangre, Estancia adicionales a las incluidas en el paquete</t>
  </si>
  <si>
    <t>TOMOGRAFÍA COMPUTADA DE ABDOMEN SUPERIOR</t>
  </si>
  <si>
    <t>IMPLANTACIÓN DE CATÉTER VENOSO SUBCLAVIO O FEMORAL</t>
  </si>
  <si>
    <t>TOMOGRAFIA COMPUTADA DE CORONARIAS [ANGIOTC CORONARIO]</t>
  </si>
  <si>
    <t>AORTOGRAMA ABDOMINAL Y ESTUDIO DE MIEMBROS INFERIORES</t>
  </si>
  <si>
    <t xml:space="preserve">Honorario médico Vascular Periférico, Derecho de sala, 1 Electrocardiograma., Materiales de Sutura y curación, Agentes y gases anestésicos,  Insumos básicos de Procedimientos, Insumos:, Cateter diagnostico (1), Cefazolina o aztreonam con clindamicina, Extension inyector  (1), Guia hidrofilica  (1), Introductor hemodinamia  (1), Medio de contraste, Transductor de presion </t>
  </si>
  <si>
    <t>REVISIÓN (REPROGRAMACIÓN) DE CARDIOVERSOR (DESFIBRILADOR)</t>
  </si>
  <si>
    <t>OCLUSIÓN DE VENAS DE MIEMBROS INFERIORES, VÍA ENDOVASCULAR</t>
  </si>
  <si>
    <t xml:space="preserve">INCLUSIONES: El valor total Procedimiento incluye (Insumos básicos, Materiales de Sutrura y Curacion, agentes y gases anestesicos,  honorario médico especialista,derecho de sala, uso de equipo angiografo)., </t>
  </si>
  <si>
    <t>EXCLUSIONES: Honorarios Anestesiologo, Registro digital,  medio de contraste, cateteres y guias, dispositivos medicos, insumos alto costo y todo los servcios adicionales no detallados en las inclusiones de acuerdo al requerimiento de cada paciente.</t>
  </si>
  <si>
    <t>ECOCARDIOGRAMA TRANSTORÁCICO TRIDIMENSIONAL</t>
  </si>
  <si>
    <t>ANGIOPLASTIA DE VASOS INTRACRANEALES CON O SIN IMPLANTE DE DISPOSITIVO</t>
  </si>
  <si>
    <t>ABLACION DE LESIÓN O TEJIDO CARDÍACO FOCAL PERCUTÁNEA (ENDOVASCULAR)</t>
  </si>
  <si>
    <t>Honorario médico Electro fisiólogo, Derecho de sala,  1 Electrocardiograma,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t>
  </si>
  <si>
    <t>Complicaciones, Honorario Anestesiologo, Estancia Hospitalaria, Consulta especializada Pre procedimiento, Honorario médico Anestesiólogo, Insumos y medicamentos No incluidos en los paquetes, Banco de Sangre.</t>
  </si>
  <si>
    <t>ARTERIOGRAFÍA CORONARIA</t>
  </si>
  <si>
    <t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t>
  </si>
  <si>
    <t>OCLUSIÓN DE LESIÓN EN VASOS INTRACRANEALES, VÍA ENDOVASCULAR</t>
  </si>
  <si>
    <t>REPARACIÓN DE DEFECTO DE TABIQUE INTERAURÍCULAR VÍA PERCUTÁNEA (ENDOVASCULAR)</t>
  </si>
  <si>
    <t>Honorario médico Hemodinamista, Honorario médico Anestesiólogo, Derecho de sala,  Electrocardiograma (1), RX Tórax(1) Eco transesofagico(1), Un Dispositivo Amplatzer (1),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t>
  </si>
  <si>
    <t>Complicaciones, Estancia Hospitalaria, Consulta especializada Pre Procedimiento, Insumos y medicamentos No incluidos en los paquetes, Banco de Sangre, Balón de contrapulsación, Dispositivos adicionales , Monitoria Eco cardiográfica transesofagico, Estancia adicionales a las incluidas en el paquete</t>
  </si>
  <si>
    <t>OCLUSIÓN, PINZAMIENTO O LIGADURA VENOSA PROFUNDA INFRAPATELAR</t>
  </si>
  <si>
    <t>Honorario de Cirujano, Anestesiologo, Ayudante, Derechos de sala, Material y sala de Recuperacion</t>
  </si>
  <si>
    <t>CONSULTA DE PRIMERA VEZ POR ESPECIALISTA EN RADIOLOGÍA E IMÁGENES DIAGNÓSTICAS (Neuroradiologia)</t>
  </si>
  <si>
    <t>ESTUDIO ELECTROFISIOLÓGICO CARDÍACO COMBINADO DERECHO E IZQUIERDO DEL CORAZÓN VÍA PERCUTÁNEA (ENDOVASCULAR)</t>
  </si>
  <si>
    <t xml:space="preserve">Honorario médico Electro fisiólogo, Derecho de sala, 1 Electrocardiograma, Materiales de Sutura y curación, Agentes y gases anestésicos, Insumos básicos de Procedimientos , Insumos:, Bupirop y lidocaina, Cateter cuadripolar con extension (1), Cateter decapolar con extension (1), Cateter duodecapolar con extension (1), Cefazolina o aztreonam con clindamicina, Introductor hemodinamia (3), Transductor de presion, </t>
  </si>
  <si>
    <t>REVISIÓN (REPROGRAMACIÓN) DE RESINCRONIZADOR CARDÍACO</t>
  </si>
  <si>
    <t>INTERCONSULTA POR ESPECIALISTA EN CARDIOLOGÍA</t>
  </si>
  <si>
    <t>TOMOGRAFÍA COMPUTADA DE ÓRBITAS</t>
  </si>
  <si>
    <t>INSERCIÓN [IMPLANTACIÓN] DE CARDIOVERSOR (DESFIBRILADOR) BICAMERAL VÍA PERCUTÁNEA (ENDOVASCULAR)</t>
  </si>
  <si>
    <t xml:space="preserve">Honorario médico Electrofisiólogo, Honorario médico Anestesiólogo, Derecho de sala, 1 Electrocardiograma. Rx de Tórax(1). Ordenados por médicos de Angiografía de Occidente,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t>
  </si>
  <si>
    <t>Complicaciones ,  Estancia Hospitalaria, Consulta especializada Pre Procedimiento, Insumos y medicamentos No incluidos en los paquetes (Ver tabla Anexa), Banco de Sangre, adicional, Ayudas diagnosticas adicionales a las incluidas en el paquete.</t>
  </si>
  <si>
    <t>EXPLANTE O ELIMINACION DE MARCAPASO</t>
  </si>
  <si>
    <t>REVISIÓN (REPROGRAMACIÓN) DE CARDIOVERSOR (DESFIBRILADOR) CON RESINCRONIZADOR (CARDIORESINCRONIZADOR)</t>
  </si>
  <si>
    <t>OCLUSIÓN DE VASOS DE CABEZA Y CUELLO, VÍA ENDOVASCULAR</t>
  </si>
  <si>
    <t xml:space="preserve">EXPLANTE O ELIMINACION DE CARDIOVERSOR (DESFIBRILADOR) O RESINCRONIZADOR O CARDIORESINCRONIZADOR </t>
  </si>
  <si>
    <t>TORACOSTOMIA CON O SIN PIGTAIL (TORACOSTOMÍA CERRADA PARA DRENAJE)</t>
  </si>
  <si>
    <t>Honorari de cirujano, anestesiologo, derechos de sala, material y sala de recuperacion.</t>
  </si>
  <si>
    <t>AORTOGRAMA ABDOMINAL</t>
  </si>
  <si>
    <t>ANGIOGRAFÍA DE VENAS CAVAS O CAVOGRAFIA</t>
  </si>
  <si>
    <t>INSERCIÓN [IMPLANTACIÓN] DE MONITOR DE EVENTOS</t>
  </si>
  <si>
    <t>Honorario médico electro fisiólogo, Derecho de sala, 1 Electrocardiograma. , Materiales de Sutura y curación, Agentes y gases anestésicos, Insumos básicos de Procedimientos, Consulta Post Procedimiento, Insumos:, Cables para medicion de umbral (1), Cefazolina o aztreonam con clindamicina, Electrodo multifuncion (1), Transductor de presion</t>
  </si>
  <si>
    <t xml:space="preserve">Complicaciones, Consulta especializada Pre Procedimiento, Honorario médico Anestesiólogo, Insumos y medicamentos No incluidos en los paquetes, Banco de Sangre, Estancia Hospitalaria, Dispositivo Monitor de eventos. </t>
  </si>
  <si>
    <t>ANGIOPLASTIA O ATERECTOMÍA DE VASOS DE MIEMBROS INFERIORES, CON BALÓN, PRÓTESIS (STENT) O INJERTO (S) PROTÉSICO (S)</t>
  </si>
  <si>
    <t>Honorario médico Cirujano Vascular, Derecho de sala,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t>
  </si>
  <si>
    <t>INSERCIÓN [IMPLANTACIÓN] DE RESINCRONIZADOR CARDÍACO</t>
  </si>
  <si>
    <t>Honorario médico Electro fisiólogo, Honorario médico Anestesiólogo, Derecho de sala, 1 Electrocardiograma. Rx de Tórax(1). , Re sincronizador, electrodo, Introductor, Materiales de Sutura y curación, Agentes y gases anestésicos, Insumos básicos de Procedimientos, Consulta Pos Procedimiento, Insumos:, Cables medicion de umbral (1), Cateter diagnostico (1), Defazolina o aztreonam con clindamicina , Destornillador de marcapaso (1) , Electrodo bipolar (2), Electrodo ventriculo izquierdo (1), Guia angioplastia (1), Guia hidrofilica (1), Introductor cps para marcapasos (1), Introductor marcapaso (1), Kit implante (1), Medio de contraste, Transductor de presion, Resincronizador (1)</t>
  </si>
  <si>
    <t>OCLUSIÓN DE ARTERIAS ABDOMINALES, VÍA ENDOVASCULAR</t>
  </si>
  <si>
    <t>INTERCONSULTA POR OTRAS ESPECIALIDADES MÉDICAS</t>
  </si>
  <si>
    <t>ANGIOPLASTIA CORONARIA PERCUTÁNEA (ENDOVASCULAR) CON INFUSIÓN DE SUSTANCIA TERAPÉUTICA UNO O DOS VASOS</t>
  </si>
  <si>
    <t xml:space="preserve">Honorario médico Hemodinamista, Derecho de sala,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t>
  </si>
  <si>
    <t>ARTERIOGRAFÍA PULMONAR</t>
  </si>
  <si>
    <t xml:space="preserve">Honorario médico Hemodinamista, Derecho de sala,  Materiales de Sutura y curación, Agentes y gases anestésicos, Insumos básicos de Procedimientos, Consulta pos Procedimiento , Insumos:, Cateter diagnostico (4), Extension de inyector (1), Guia de diagnostico (1), Introductor hemodinamia (2), Medio de contraste, Transductor de presion,  </t>
  </si>
  <si>
    <t>Complicaciones, Estancia Hospitalaria, Consulta especializada Pre , Honorario médico de anestesiólogo, Insumos y medicamentos No incluidos en los paquetes, Banco de Sangre, Balón de contrapulsación, Estancia adicionales a las incluidas en el paquete</t>
  </si>
  <si>
    <t>ARTERIOGRAFÍA DE VASOS ABDOMINALES (SELECTIVA)</t>
  </si>
  <si>
    <t>Honorario médico Neuroradiología, Derecho de sala, 1 Electrocardiograma., Materiales de Sutura y curación, Agentes y gases anestésicos, Insumos básicos de Procedimientos, Insumos:, Cateter diagnostico  (1), Cefazolina o aztreonam con clindamicina , Extension inyector  (1), Guia hidrofilica  (1), Introductor hemodinamia  (1), Medio de contraste, Transductor de presion.</t>
  </si>
  <si>
    <t>CONSULTA DE CONTROL O DE SEGUIMIENTO POR ESPECIALISTA EN RADIOLOGÍA E IMÁGENES DIAGNÓSTICAS (Neuroradiologia)</t>
  </si>
  <si>
    <t>TOMOGRAFÍA COMPUTADA DE SILLA TURCA (HIPÓFISIS)</t>
  </si>
  <si>
    <t>ANGIOPLASTIA CORONARIA TRANSLUMINAL PERCUTÁNEA SIMPLE CON INFUSIÓN DE SUSTANCIA TERAPÉUTICA MAS DE DOS VASOS</t>
  </si>
  <si>
    <t>Honorario médico Hemodinamista, Derecho de sala,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t>
  </si>
  <si>
    <t>Complicaciones, Estancia Hospitalaria, Honorario Anestesiologo, Consulta especializada Pre Procedimiento , Honorario médico de anestesiólogo, Insumos y medicamentos No incluidos en los paquetes, Banco de Sangre, No incluye los insumos relacionados con aterectomia rotacional ( Rotablator), Balón de contrapulsación.</t>
  </si>
  <si>
    <t>MAPEO ELECTROANATÓMICO CONVENCIONAL</t>
  </si>
  <si>
    <t>Honorario médico Electro fisiólogo, Derecho de sala, 1 Electrocardiograma.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t>
  </si>
  <si>
    <t>INSERCIÓN DE IMPLANTE O FILTRO EN VENA CAVA (SUPERIOR O INFERIOR) SOD</t>
  </si>
  <si>
    <t>Honorario médico Cirujano Vascular, Derecho de sala, 1 Electrocardiograma, Materiales de Sutura y curación, Agentes y gases anestésicos, Insumos básicos de Procedimientos, Insumos:, Bupirop y lidocaina, Cateter de diagnostico (1), Cefazolina o aztreonam con clindamicina (1), Filtro vena cava (1), Guia de diagnostico (1), Introductor hemodinamia (1), Medio de contraste, Transductor de presion</t>
  </si>
  <si>
    <t>CAMBIO O REEMPLAZO DE VÁLVULA MITRAL</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</si>
  <si>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</si>
  <si>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Antibióticos de cuarta generación.,* Banco de sangre, * Medicamentos para terapia Hematológica, * Medicamentos Inotrópicos</t>
  </si>
  <si>
    <t>MAPEO ELECTROANATÓMICO TRIDIMENSIONAL</t>
  </si>
  <si>
    <t>Honorario médico Electro fisiólogo, Honorario médico Anestesiólogo, Derecho de sala, 1 Electrocardiograma. Ecocardiograma Intracardiaco, Materiales de Sutura y curación, Agentes y gases anestésicos, Insumos básicos de Procedimientos, Insumos:, Aguja transeptal, Bupirop y lidocaina (1),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t>
  </si>
  <si>
    <t>Complicaciones , Estancia Hospitalaria, Consulta especializada Pre Procedimiento, Insumos y medicamentos No incluidos en los paquetes, Banco de Sangre, Estancia hospitalaria adicional, Tomografías Cardiacas o Aorticas, Ecocardiograma Transesofagico</t>
  </si>
  <si>
    <t>REPARACION DE ANEURISMA POR OCLUSION VÍA PERCUTÁNEA (ENDOVASCULAR)</t>
  </si>
  <si>
    <t>IMPLANTACIÓN DE BALÓN CONTRAPULSACIÓN SOD</t>
  </si>
  <si>
    <t xml:space="preserve">Honorario médico Hemodinamista, Honorario médico Anestesiólogo, Derecho de sala, 1 Electrocardiograma. Rx de Tórax(1).  Materiales de Sutura y curación, Agentes y gases anestésicos, Insumos básicos de Procedimientos, Insumos:, Balon contrapulsacion (1), Cateter diagnostico (1), Cefazolina, Cefalotina o aztreonam con clindamicina o Vancomicina (1), Guia de diagnostico (1), Introductor hemodinamia (1), Medio de contraste, Transductor de presion, </t>
  </si>
  <si>
    <t>VALORACIÓN ANATÓMICA O FUNCIONAL DE ARTERIAS CORONARIAS</t>
  </si>
  <si>
    <t xml:space="preserve">Honorario médico Hemodinamista, Derecho de sala,  Materiales de Sutura y curación, Agentes y gases anestésicos, Insumos básicos de Procedimientos (RESERVA DE FLUJO FRACCIONAL (FFR) O TOMOGRAFIA OPTICA COHERENTE (OCT) O ULTRASONIDO INTRAVASCULAR INTRACORONARIO ( IVUS)), Consulta pos Procedimiento  , Insumos:, Cateter f/g assy sled pullback single pack md5 a7020 (1), Cateter para ultrasonido opticross o Guia para medicion de ffr o cateter oct (1), Guia angioplastia (1), Introductor hemodinamia (1), Medio de contraste, </t>
  </si>
  <si>
    <t>TOMA DE INJERTO VENOSO SOD</t>
  </si>
  <si>
    <t>HONORARIOS DE CIRUJANO,ANESTESIOLOGO Y AYUDANTE</t>
  </si>
  <si>
    <t xml:space="preserve">ANGIOGRAFÍA ESPINAL </t>
  </si>
  <si>
    <t>TOMOGRAFÍA COMPUTADA DE LARÍNGE</t>
  </si>
  <si>
    <t>TOMOGRAFÍA COMPUTADA DE MIEMBROS INFERIORES (ANTEVERSION FEMORAL O TORSIÓN TIBIAL)</t>
  </si>
  <si>
    <t>RECONSTRUCION DE AORTA TORÁCICA ASCENDENTE VÍA ABIERTA</t>
  </si>
  <si>
    <t>.- Hospitalización pre y postquirúrgica</t>
  </si>
  <si>
    <t>Insumos en hospitalización o adicionales a los descritos en las inclusiones</t>
  </si>
  <si>
    <t>.- Derechos de recuperación+</t>
  </si>
  <si>
    <t>Laboratorios o exámenes en hospitalización</t>
  </si>
  <si>
    <t>Derechos de equipo+</t>
  </si>
  <si>
    <t>Membrana y/o tubo de goretex</t>
  </si>
  <si>
    <t>Instrumentación</t>
  </si>
  <si>
    <t>Pacientes con falla renal que requiera diálisis</t>
  </si>
  <si>
    <t>Servicios de perfusionista</t>
  </si>
  <si>
    <t>pacientes con disfunción ventricular izquierda fe menor del 40%  requieran uso de inotrópicos por un tiempo prolongado ej: dobutamina, corotrope</t>
  </si>
  <si>
    <t>Transfusión autologa</t>
  </si>
  <si>
    <t>Pacientes con infecciones o sangrado que requiera uso de antibiótico</t>
  </si>
  <si>
    <t>Materiales y medicamentos en sala "cubre los siguientes medicamentos: anestesia, analgesia intraoperatoria y antibióticos profilácticos excepto Ertapenem". Todos los demás medicamentos empleados en el quirófano diferentes a estos grupos se cobrarán por actividad</t>
  </si>
  <si>
    <t>Pacientes con falla cardiaca severa agudamente descompensada donde la terapia convencional ha sido insuficiente siendo necesaria la terapia de inotrópicos de apoyo ej: levosimendan y/o icoprost , etc</t>
  </si>
  <si>
    <t>(1) ecocardiograma transtoracico</t>
  </si>
  <si>
    <t>Reintervenciones por sangrado o infecciones</t>
  </si>
  <si>
    <t>(1) ecocardiograma transesofagico postquirúrgico</t>
  </si>
  <si>
    <t>Complicaciones neurológicas</t>
  </si>
  <si>
    <t>Exámenes prequirúrgicos (cuadro hemático, PT, PTT, glicemia, creatinina, parcial de orina, hemoclasificación, sodio, electrocardiograma, Rx de tórax)</t>
  </si>
  <si>
    <t xml:space="preserve"> Transfusión de banco de sangre o plaquetaferesis</t>
  </si>
  <si>
    <t>Valoración preanestésica (1)</t>
  </si>
  <si>
    <t>medicamentos para mantener latente el ductus arterioso. ej: prostin, medicamentos como prostagladine y/o levosimendan, oxido nítrico, válvulas, homoinjertos, anillos, prótesis, y pegantes biológicos, off pump, octupus, starfish, blowmister, pieza de mano, dispositivos de ablación por radiofrecuencia, etc</t>
  </si>
  <si>
    <t xml:space="preserve"> 24 terapias de rehabilitación cardiaca</t>
  </si>
  <si>
    <t>EMBOLIZACIÓN DE TUMORES VÍA PERCUTÁNEA</t>
  </si>
  <si>
    <t>Honorario médico Radiologo Intervencionista, Honorario medico Anestesiologo, Derecho de sala, Uso de ecografo lineal, Ayudas diagnosticas solicitadas y realizadas en la sala de hemodinamia durante el procedimiento:Electrocardiograma (1), RX Torax(1), Materiales de Sutura y curación, Agentes y gases anestésicos, Insumos básicos de Procedimientos, Paquete de Microondas o de Radiofrecuencia (Equipo SOLERO)</t>
  </si>
  <si>
    <t>1. Complicaciones , 2. Consulta especializada Pre, 3. Insumos y medicamentos No incluidos en los paquetes (Ver tabla Anexa), 4. Banco de Sangre, 6..estancia hospitalaria adicional, 7. Ayudas diagnosticas adicionales a las incluidas en el paquete</t>
  </si>
  <si>
    <t>EXTRACCIÓN DE CUERPO EXTRAÑO INTRAVASCULAR (ARTERIAL) (VENOSO), VÍA ENDOVASCULAR [PERCUTÁNEA]</t>
  </si>
  <si>
    <t>ARTERIOGRAFÍA TORÁCICA DE ARTERIA MAMARIA INTERNA</t>
  </si>
  <si>
    <t>REEMPLAZO DE LA VÁLVULA AÓRTICA VÍA PERCUTÁNEA (ENDOVASCULAR)</t>
  </si>
  <si>
    <t xml:space="preserve">Honorario médico Hemodinamista, Honorario médico Anestesiólogo, Derecho de sala, Ayudas diagnosticas solicitadas y realizadas en la sala de hemodinamia durante el procedimiento: Monitoria Eco cardiográfica(1), Angiotac de aorta total (1), Angiotac Corazón(1). , Válvula Aortica Percutánea, Materiales de Sutura y curación, Agentes y gases anestésicos, Insumos básicos de Procedimientos, Consulta pos Procedimiento, Insumos:, Balón coronario (1), Balón periférico convencional (1), Balón valvuloplastia aórtico y pulmonar (1), Cables medición de umbral (1), Catéter arterial (1), Catéter de liberación válvula (1), Catéter diagnostico catéter guía coronario (1), Cefazolina o aztreonam con clindamicina, Cisatracurio o Rocuronio o Vecuronio, Dispositivo de cierre percutáneo (2), Electrodo marcapaso transitorio (1), Guía angioplastia (1), Guía diagnostico (1), Guía endoprotesis (1), guía hidrofilica (1), Guía válvula (1), Insuflador (1), Introductor endoprotesis (1), Introductor hemodinámica (1), Introductor marcapaso transitorio (1), Levosimendan, Medio de contraste, Protamina, Pulsera compresión, Sistema de compresión, Sistema de liberación, Transductor de presión,   </t>
  </si>
  <si>
    <t>EXPLORACIÓN DE ARTERIAS ABDOMINALES</t>
  </si>
  <si>
    <t>ECOCARDIOGRAMA TRANSESOFÁGICO TRIDIMENSIONAL</t>
  </si>
  <si>
    <t>VENOGRAFIA SELECTIVA</t>
  </si>
  <si>
    <t>TROMBOLISIS DE VASOS DE MIEMBROS SUPERIORES</t>
  </si>
  <si>
    <t>ANGIOPLASTIA CORONARIA POR VÍA PERCUTÁNEA (ENDOVASCULAR) (ATERECTOMÍA CORONARIA) REALIZADA DURANTE LA MISMA INTERVENCIÓN</t>
  </si>
  <si>
    <t>Honorario médico Hemodinamista, Derecho de sala,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t>
  </si>
  <si>
    <t>PERICARDIOTOMÍA VÍA ABIERTA</t>
  </si>
  <si>
    <t>INSERCIÓN [IMPLANTACIÓN] DE MARCAPASOS UNICAMERAL</t>
  </si>
  <si>
    <t>Honorario médico Electro fisiólogo, Derecho de sala, 1 Electrocardiograma. (1) Rx de Tórax,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t>
  </si>
  <si>
    <t>Complicaciones , Honorario Anestesiologo, Consulta especializada Pre Procedimiento, Honorario médico Anestesiólogo, Insumos y medicamentos No incluidos en los paquetes, Banco de Sangre, Marcapaso Micra</t>
  </si>
  <si>
    <t>DERIVACIÓN AORTO-FEMORAL</t>
  </si>
  <si>
    <t>HONORARIOS DE CIRUJANO, ANESTESIOLOGO Y AYUDANTE</t>
  </si>
  <si>
    <t>DERIVACIÓN O PUENTE AXILO-FEMORAL BIFEMORAL (CRUZADO)</t>
  </si>
  <si>
    <t>ARTERIOGRAFÍA SELECTIVA TORÁCICA DE OTROS VASOS</t>
  </si>
  <si>
    <t>INSERCIÓN DE CATÉTER PERMANENTE PARA HEMODIÁLISIS</t>
  </si>
  <si>
    <t>Honorario médico Radiólogo Intervencionista, Honorario médico Anestesiólogo, Derecho de sala, 1 electrocardiograma (1). monitoria ecocardiografica (1). Rx de Tórax(1), Materiales de Sutura y curación, Agentes y gases anestésicos, Insumos básicos de Procedimientos, Insumos:, Cateter  dialisis (1), Cefazolina o aztreonam con clindamicina , Guia hidrofilica (1), Introductor hemodinamia (1), Medio de contraste</t>
  </si>
  <si>
    <t>Complicaciones, Estancia Hospitalaria, Consulta especializada Pre Procedimiento, Insumos y medicamentos No incluidos en los paquetes, Banco de Sangre.</t>
  </si>
  <si>
    <t>FLEBOGRAFÍA [VENOGRAFÍA] ABDOMINAL O PÉLVICA (SELECTIVA)</t>
  </si>
  <si>
    <t>FLEBOGRAFÍA DE MIEMBRO SUPERIOR</t>
  </si>
  <si>
    <t>ARTERIOGRAFÍA DE CARÓTIDA INTERNA UNILATERAL SELECTIVA INTRACRANEANA</t>
  </si>
  <si>
    <t>CINEANGIOGRAFÍA (REGITRO DIGITAL)</t>
  </si>
  <si>
    <t>ANGIOPLASTIA O ATERECTOMÍA DE VASOS DE MIEMBROS INFERIORES, CON BALÓN</t>
  </si>
  <si>
    <t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t>
  </si>
  <si>
    <t>ARTERIOGRAFÍA PERIFÉRICA DE MIEMBROS SUPERIORES BILATERAL CON AORTOGRAMA TORÁCICO</t>
  </si>
  <si>
    <t>Honorario médico Vascular Periférico, Derecho de sala,  Materiales de Sutura y curación, Agentes y gases anestésicos, Insumos básicos de Procedimientos, Consulta Post-Procedimiento, Insumos:, Cateter diagnostico (1), Cefazolina o aztreonam con clindamicina , Extension inyector (1), Guia hidrofilica (1)</t>
  </si>
  <si>
    <t>CONSULTA DE URGENCIAS POR OTRAS ESPECIALIDADES MÉDICAS</t>
  </si>
  <si>
    <t>VALVULOPLASTIA AÓRTICA PERCUTÁNEA (ENDOVASCULAR)</t>
  </si>
  <si>
    <t xml:space="preserve">Honorario médico Hemodinamista, Derecho de sala,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t>
  </si>
  <si>
    <t xml:space="preserve">Complicaciones, Estancia Hospitalaria, Consulta especializada Pre Procedimeinto, Honorario médico de anestesiólogo, Insumos y medicamentos No incluidos en los paquetes, Banco de Sangre, Balón de contrapulsación, Estancia adicionales a las incluidas en el paquete, Balon valvuloplastia Aortico y Pulmonar, </t>
  </si>
  <si>
    <t>CIERRE DE DUCTUS ARTERIOSO PERSISTENTE, VÍA PERCUTÁNEA (ENDOVASCULAR)</t>
  </si>
  <si>
    <t>Honorario médico Hemodinamista, Honorario médico Anestesiólogo, Derecho de sala,  Electrocardiograma (1), RX Tórax(1) Eco transesofagico (1), Dispositivo Amplatzer,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t>
  </si>
  <si>
    <t>REPARO DE VASOS DE GRAN CALIBRE VÍA PERCUTÁNEA (ENDOVASCULAR)</t>
  </si>
  <si>
    <t xml:space="preserve">Honorario médico Vascular, Honorario médico Anestesiólogo, Derecho de sala,  Electrocardiograma (1), RX Tórax(1),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t>
  </si>
  <si>
    <t>Complicaciones, Estancia Hospitalaria, Consulta especializada Pre procedimeinto, Insumos y medicamentos No incluidos en los paquetes , Banco de Sangre, Dispositivos de endoprotesis , Angiotac  de aortaToraco abdominal.</t>
  </si>
  <si>
    <t>TROMBOLISIS FARMACOLÓGICA DE VASOS INTRACRANEALES VÍA ENDOVASCULAR</t>
  </si>
  <si>
    <t>ARTERIOGRAFÍA PULMONAR BILATERAL CON CATETERISMO DERECHO</t>
  </si>
  <si>
    <t>ARTERIOGRAFÍA PERIFÉRICA DE UNA EXTREMIDAD SUPERIOR</t>
  </si>
  <si>
    <t>Honorario médico Vascular Periférico, Derecho de sala, Materiales de Sutura y curación, Agentes y gases anestésicos, Insumos básicos de Procedimientos, Consulta Post-Procedimiento, Insumos:, Cateter diagnostico (1), Cefazolina o aztreonam con clindamicina , Extension inyector (1), Guia hidrofilica (1)</t>
  </si>
  <si>
    <t>FLEBOGRAFÍA DE MIEMBRO INFERIOR</t>
  </si>
  <si>
    <t>INSERCION DE CATÉTER YUGULAR</t>
  </si>
  <si>
    <t>INSERCIÓN [IMPLANTACIÓN] DE CARDIOVERSOR (DESFIBRILADOR) CON RESINCRONIZADOR (CARDIORESINCRONIZADOR) VÍA PERCUTÁNEA (ENDOVASCULAR)</t>
  </si>
  <si>
    <t>Honorario médico Electro fisiólogo, Honorario médico Anestesiólogo, Derecho de sala, 1 Electrocardiograma. Rx de Tórax(1),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t>
  </si>
  <si>
    <t>REPARACIÓN DE ANEURISMA DE AORTA VÍA PERCUTÁNEA (ENDOVASCULAR)</t>
  </si>
  <si>
    <t>Honorario médico Cirujano Vascular, Honorario médico Anestesiólogo, Derecho de sala,  Electrocardiograma (1), RX Tórax(1),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t>
  </si>
  <si>
    <t xml:space="preserve">Complicaciones, Estancia Hospitalaria, Consulta especializada Pre Procedimiento, Insumos y medicamentos No incluidos en los paquetes, Banco de Sangre, Dispositivos de endoprotesis (cuerpo principal + pierna contralateral), Extensiones adicionales, Otros insumos ( Ver anexo de insumos y medicamentos ), Angiotac de aorta Toraco abdominal, Estancia hospitalaria adicionales, </t>
  </si>
  <si>
    <t>EXTRACCIÓN DE CUERPO EXTRAÑO INTRACARDÍACO SOD</t>
  </si>
  <si>
    <t>Honorarios especialista electrofisiologia, honorarios anestesiologo, derecho de sala, uso de equipos, medicamentos e insumos basicos, anestesicos, materiales de sutura y curacion) , Stand By Quirurgico: (Incluye Derechos de sala, Uso de máquina de circulación extracorpórea, cirujano cardiovascular, tiempo de profesional en perfusión coronaria, instrumentación quirúrgica, circulante y uso de instrumental) dispositivos e insumos para extraccion instrumentada.</t>
  </si>
  <si>
    <t>Complicaciones , Estancia Hospitalaria, Consulta especializada Pre procedimiento, Insumos y medicamentos No incluidos en los paquetes , Banco de Sangre.</t>
  </si>
  <si>
    <t>INSERCIÓN [IMPLANTACIÓN] DE MARCAPASO TEMPORAL (TRANSITORIO) VÍA PERCUTÁNEA (ENDOVASCULAR)</t>
  </si>
  <si>
    <t>OCLUSIÓN DE VENAS INTRAABDOMINALES, VÍA ENDOVASCULAR</t>
  </si>
  <si>
    <t>ANGIOPLASTIA DE VASOS CERVICALES CON O SIN IMPLANTE DE DISPOSITIVO</t>
  </si>
  <si>
    <t>ANGIOPLASTIA O ATERECTOMÍA DE VASOS ABDOMINALES CON BALÓN, CON PRÓTESIS (STENT) O INJERTO (S) PROTÉSICO (S)</t>
  </si>
  <si>
    <t>CIERRE DE FISTULA ARTERIOVENOSA VÍA PERCUTÁNEA (ENDOVASCULAR)</t>
  </si>
  <si>
    <t>VALVULOPLASTIA MITRAL VÍA PERCUTÁNEA (ENDOVASCULAR)</t>
  </si>
  <si>
    <t xml:space="preserve">Honorario médico Hemodinamista, Derecho de sala,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t>
  </si>
  <si>
    <t>Complicaciones, Estancia Hospitalaria, Honorarios Anestesiologo, Consulta especializada Pre procedimiento , Honorario médico de anestesiólogo, Insumos y medicamentos No incluidos en los paquetes, Banco de Sangre, Balón de contrapulsación, Monitoria Ecocardiografía intra procedimiento, Estancia adicionales a las incluidas en el paquete, Balon valvuloplastia mitral</t>
  </si>
  <si>
    <t>VALVULOPLASTIA TRICUSPÍDEA VÍA PERCUTÁNEA (ENDOVASCULAR)</t>
  </si>
  <si>
    <t>Honorario médico Hemodinamista, Derecho de sala,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t>
  </si>
  <si>
    <t>REEMPLAZO DE LA VÁLVULA PULMONAR VÍA PERCUTÁNEA (ENDOVASCULAR)</t>
  </si>
  <si>
    <t xml:space="preserve">Honorario especialista Hemodinamista, Honorario Anestesiologo, Derecho de sala, uso de equipo angiografo, insumos y medicamentos basicos., Insumos especiales:, Balon coronario, Balon periferico convencional, Balon periferico de dilatacion, Cateter de liberacion valvula,  Cateter diagnostico, Cateter guia coronario, Cefazolina o aztreonam con clindamicinaguia de Diagnostica, Guia endoprotesis, Guia hidrofilica, Guia para cierres, Guia valvula, Insuflador, Medio de contraste, Sistema de liberacion dispositivo (2), Transductor de presion, Valvula pulmonar con cp stent (1), </t>
  </si>
  <si>
    <t>REEMPLAZO DE LA VÁLVULA TRICUSPÍDEA VÍA PERCUTÁNEA (ENDOVASCULAR)</t>
  </si>
  <si>
    <t>Honorario médico Hemodinamista, Honorario médico, Anestesiologo, Derecho de sala,  Electrocardiograma (1), monitoria ecocardiografica(1), ecocardiograma transtoraxico(1),RX Torax(1) Eco transesofagico(1), Dispositivo Valvula Tricuspidea Percutanea, Materiales de Sutura y curación, Agentes y gases anestesicos, Insumos basicos de Procedimientos, Consulta pos Procedimiento.</t>
  </si>
  <si>
    <t>CORRECCIÓN DE PARAFUGAS PERIVALVULARES VÍA PERCUTÁNEA (ENDOVASCULAR)</t>
  </si>
  <si>
    <t>REPARACIÓN DE DEFECTO DE TABIQUE INTERVENTRICULAR VÍA PERCUTÁNEA (ENDOVASCULAR)</t>
  </si>
  <si>
    <t xml:space="preserve">Honorario médico Hemodinamista, Honorario médico Anestesiólogo, Derecho de sala,  Electrocardiograma (1), RX Tórax(1) Eco transesofagico(1), Un Dispositivo Amplatzer (1),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t>
  </si>
  <si>
    <t>REPARACIÓN DE COARTACIÓN AÓRTICA, VÍA PERCUTÁNEA (ENDOVASCULAR)</t>
  </si>
  <si>
    <t>TROMBOLISIS INTRACORONARIA</t>
  </si>
  <si>
    <t>PERICARDIOCENTESIS</t>
  </si>
  <si>
    <t>Honorario médico Hemodinamista, Derecho de sala, 1 Electrocardiograma. Rx de Tórax. Materiales de Sutura y curación, Agentes y gases anestésicos, Insumos:, Cateter arterial (1), Cefazolina, Cefalotina o aztreonam con clindamicina o Vancomicina (1), Kit pericardiocentesis (1), Medio de contraste , Transductor de presion (1).</t>
  </si>
  <si>
    <t>CATETERISMO TRANSEPTAL DEL CORAZÓN</t>
  </si>
  <si>
    <t>PERICARDIECTOMIA VÍA ABIERTA</t>
  </si>
  <si>
    <t>AISLAMIENTO ELÉCTRICO DE VENAS PULMONARES VÍA PERCUTÁNEA (ENDOVASCULAR)</t>
  </si>
  <si>
    <t xml:space="preserve">Honorario médico Electro fisiólogo, Honorario médico Anestesiólogo, Derecho de sala, 1 Electrocardiograma. Ecocardiograma Intracardiaco, Materiales de Sutura y curación, Agentes y gases anestésicos, Insumos básicos de Procedimientos, Insumos:, Aguja transeptal (1), Bupirop y lidocaina (1), Cateter arterial (1), Cateter cuadripolar con extension (1), Cateter de ablacion convencional (1), Cateter de ablacion irrigado fa (1) ,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t>
  </si>
  <si>
    <t>MODULACIÓN DE SUSTRATO ARRÍTMICO (AURÍCULAR O VENTRICULAR) ENDOCÁRDICA</t>
  </si>
  <si>
    <t>Honorario médico Electro fisiólogo, Honorario médico Anestesiólogo, Derecho de sala, 1 Electrocardiograma. Ecocardiograma Intracardiaco, Materiales de Sutura y curación, Agentes y gases anestésicos, Insumos básicos de Procedimientos,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t>
  </si>
  <si>
    <t>EXTRACCIÓN DE CUERPO EXTRAÑO INTRAPERICÁRDICO SOD</t>
  </si>
  <si>
    <t>HONORARIOS CIRUJANO, AYUDANTE Y ANESTESIOLOGO</t>
  </si>
  <si>
    <t>REVISIÓN (REPROGRAMACIÓN) DE MONITOR DE EVENTOS</t>
  </si>
  <si>
    <t>CIERRE U OCLUSIÓN DE AURICULILLA VÍA PERCUTÁNEA (ENDOVASCULAR)</t>
  </si>
  <si>
    <t xml:space="preserve">Honorario médico Hemodinamista, Honorario médico Anestesiólogo, Derecho de sala,  Electrocardiograma (1), RX Tórax (1) Eco transesofagico(1), (1) Dispositivo cierre de auriculilla, Materiales de Sutura y curación, Agentes y gases anestésicos, Insumos básicos de Procedimientos, Consulta pos Procedimiento, Insumos:, Aguja transeptal (1), Cateter diagnostico (1), Cefazolina o aztreonam con clindamicina (1), Dispositivo cierre auriculilla (1), Guia de diagnostico (1), Guia hidrofilica (1), Guia para cierresintroductor hemodinamia (1), Introductores electrofisiologia (1), Medio de contraste, Protamina , Sistema de liberacion dispositivo (1), Transductor de presion (1), ,   </t>
  </si>
  <si>
    <t>TROMBOLISIS DE VASOS DE CABEZA Y CUELLO, VÍA ENDOVASCULAR</t>
  </si>
  <si>
    <t>TROMBOLISIS ARTERIAL ABDOMINAL VÍA ENDOVASCULAR</t>
  </si>
  <si>
    <t>PRUEBA FUNCIONAL EN VASOS ESPINALES</t>
  </si>
  <si>
    <t>PRUEBA FUNCIONAL QUÍMICA EN VASOS INTRACRANEALES</t>
  </si>
  <si>
    <t>RESECCIÓN CON ANASTOMOSIS TERMINO-TERMINAL EN BRAZO O ANTEBRAZO</t>
  </si>
  <si>
    <t>RECONSTRUCION AÓRTICA TORACO- ABDOMINAL (METODOS CLASICO, DE KOUCHOUKOSY DE LA TROMPA DE ELEFANTE)</t>
  </si>
  <si>
    <t>RESECCIÓN CON ANASTOMOSIS TERMINO-TERMINAL DE VENAS ABDOMINALES</t>
  </si>
  <si>
    <t>ANASTOMOSIS ARTERIAL PRIMARIA SUPRAPATELAR</t>
  </si>
  <si>
    <t>ANASTOMOSIS ARTERIAL PRIMARIA INFRAPATELAR</t>
  </si>
  <si>
    <t>ANASTOMOSIS VENOSA TERMINO TERMINAL SUPRAPATELAR</t>
  </si>
  <si>
    <t>ANASTOMOSIS VENOSA TERMINO TERMINAL INFRAPATELAR</t>
  </si>
  <si>
    <t>RESECCIÓN CON ANASTOMOSIS DE VENAS DE MIEMBROS INFERIORES</t>
  </si>
  <si>
    <t>RESECCIÓN CON INJERTO AUTÓLOGO O PRÓTESIS DE VASOS DE LA ZONA II DEL CUELLO</t>
  </si>
  <si>
    <t>RESECCIÓN EN BRAZO O ANTEBRAZO CON INTERPOSICIÓN DE INJERTO O PRÓTESIS</t>
  </si>
  <si>
    <t>RESECCIÓN CON SUSTITUCIÓN DE VASOS TORÁCICOS SOD</t>
  </si>
  <si>
    <t>RESECCIÓN CON SUSTITUCIÓN DE ARTERIAS ABDOMINALES SOD</t>
  </si>
  <si>
    <t>RESECCIÓN CON SUSTITUCIÓN DE VENAS ABDOMINALES SOD</t>
  </si>
  <si>
    <t>RESECCIÓN ARTERIAL SUPRAPATELAR CON INJERTO AUTÓLOGO O PRÓTESIS</t>
  </si>
  <si>
    <t>RESECCIÓN ARTERIAL INFRAPATELAR CON INJERTO AUTÓLOGO O PRÓTESIS</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</si>
  <si>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</si>
  <si>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</si>
  <si>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</si>
  <si>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</si>
  <si>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EMBOLIZACIÓN DE TUMORES VÍA ENDOVASCULAR</t>
  </si>
  <si>
    <t>Honorario médico Radiologo Intervencionista, Honorario medico Anestesiologo, Derecho de sala,  Electrocardiograma (1), RX Torax(1), Materiales de Sutura y curación, Agentes y gases anestésicos, Insumos básicos de Procedimientos, Cateteres y Guias.</t>
  </si>
  <si>
    <t>EXCLUSIONES: Estancia Hospitalaria, dipositivos,  insumos de alto costo y todo los servcios adicionales no detallados en las inclusiones de acuerdo al requerimiento de cada paciente.</t>
  </si>
  <si>
    <t>OCLUSIÓN, PINZAMIENTO O LIGADURA DE SUBCLAVIA</t>
  </si>
  <si>
    <t>OCLUSIÓN, PINZAMIENTO O LIGADURA DE VASOS EN BRAZO O ANTEBRAZO</t>
  </si>
  <si>
    <t>OCLUSIÓN DE VASOS DE MIEMBROS SUPERIORES, VÍA ENDOVASCULAR</t>
  </si>
  <si>
    <t>OCLUSIÓN DE VASOS ESPINALES, VÍA ENDOVASCULAR</t>
  </si>
  <si>
    <t>OCLUSIÓN, PINZAMIENTO O LIGADURA ARTERIAL SUPRAPATELAR</t>
  </si>
  <si>
    <t>OCLUSIÓN, PINZAMIENTO O LIGADURA ARTERIAL INFRAPATELAR</t>
  </si>
  <si>
    <t>OCLUSIÓN DE ARTERIAS DE MIEMBROS INFERIORES, VÍA PERCUTÁNEA O ENDOVASCULAR</t>
  </si>
  <si>
    <t>TOMA DE INJERTO ARTERIAL SOD</t>
  </si>
  <si>
    <t>ESCLEROSIS DE LESIÓN EN VASOS SANGUÍNEOS VÍA PERCUTÁNEA</t>
  </si>
  <si>
    <t>LIGADURA O ESCISIÓN DE VENAS VARICOSAS ABDOMINALES</t>
  </si>
  <si>
    <t>DERIVACIÓN PORTO-CAVA</t>
  </si>
  <si>
    <t>DERIVACIÓN MESENTÉRICO-CAVA</t>
  </si>
  <si>
    <t>DERIVACIÓN ESPLENO-RENAL</t>
  </si>
  <si>
    <t>DERIVACIÓN O PUENTE FEMORO-FEMORAL (CRUZADO)</t>
  </si>
  <si>
    <t>FORMACIÓN DE FÍSTULA AV (PERIFÉRICA) PARA DIÁLISIS RENAL CON PRÓTESIS [DERIVACIÓN AV POR CÁNULA EXTERNA DE SCRIBNER] [INSERCIÓN DE CÁNULA VASO A VASO]</t>
  </si>
  <si>
    <t>DERIVACIÓN (INJERTO) O PUENTE FEMORO-PERONEAL</t>
  </si>
  <si>
    <t>CONTROL DE HEMORRAGIA DESPUÉS DE CIRUGÍA VASCULAR SOD</t>
  </si>
  <si>
    <t>ANGIOPLASTIA O ATERECTOMÍA DE VASOS NO CORONARIOS CON IMPLANTE DE DISPOSITIVO O INJERTO</t>
  </si>
  <si>
    <t>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t>
  </si>
  <si>
    <t>ANGIOPLASTIA CON BALÓN DE VASOS DE MIEMBROS SUPERIORES</t>
  </si>
  <si>
    <t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t>
  </si>
  <si>
    <t>ANGIOPLASTIA CON BALÓN DE VASOS DE MIEMBROS SUPERIORES, CON PRÓTESIS (STENT) O INJERTO (S) PROTÉSICO (S)</t>
  </si>
  <si>
    <t xml:space="preserve">Honorario médico Cirujano Vascular, Derecho de sala,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t>
  </si>
  <si>
    <t>ANGIOPLASTIA O ATERECTOMÍA DE VASOS ABDOMINALES CON BALÓN</t>
  </si>
  <si>
    <t>DENERVACION DE ARTERIAS RENALES VÍA PERCUTÁNEA (ENDOVASCULAR)</t>
  </si>
  <si>
    <t xml:space="preserve">Honorario médico Hemodinamista, Honorario médico Anestesiólogo, Derecho de sala,  Materiales de Sutura y curación, Agentes y gases anestésicos, Insumos básicos de Procedimientos, Consulta post Procedimiento, Insumos:, Cateter diagnostico (1), Cateter guia coronario (1), Cefazolina o aztreonam con clindamicina (1), Guia hidrofilica (1), Introductor hemodinamia (1), kit de denervacion (1), Medio de contraste,     </t>
  </si>
  <si>
    <t>REPARO DE VASOS DE MEDIANO CALIBRE VÍA PERCUTÁNEA (ENDOVASCULAR)</t>
  </si>
  <si>
    <t>Honorario médico Cirujano Vascular, Honorario médico Anestesiólogo, Derecho de sala,  Electrocardiograma (1), RX Tórax(1), Materiales de Sutura y curación, Agentes y gases anestésicos, Insumos básicos de Procedimientos, Consulta post procedimiento, Insumos:, Balon periferico endoprotesis (1), Cateter arterial (1) , Cateter de diagnostico (1), Cefazolina o aztreonam con clindamicina, Cisatracurio o Rocuronio o Vecuronio, Guia angioplastia (1), Guia de diagnostico (1), Guia hidrofilica (1), Insuflador (1), Introductor endoprotesis (1), Introductor hemodinamia (1), Iohexol, Medio de contraste, Protamina, Transductor de presion .</t>
  </si>
  <si>
    <t>CIERRE DE FISTULA ARTERIOVENOSA VÍA ABIERTA</t>
  </si>
  <si>
    <t>EXPLORACIÓN DE ARTERIAS ZONA I Y III DE CUELLO</t>
  </si>
  <si>
    <t>EXPLORACIÓN DE ARTERIAS EN ZONA II DE CUELLO</t>
  </si>
  <si>
    <t>EXPLORACIÓN DE VENAS EN CUERO CABELLUDO Y CARA</t>
  </si>
  <si>
    <t>EXPLORACIÓN DE VENA EN ZONA I Y III DEL CUELLO</t>
  </si>
  <si>
    <t>EXPLORACIÓN DE VENA EN ZONA II DEL CUELLO</t>
  </si>
  <si>
    <t>EXPLORACIÓN DE ARTERIA SUBCLAVIA</t>
  </si>
  <si>
    <t>EXPLORACIÓN DE VENA SUBCLAVIA</t>
  </si>
  <si>
    <t>EXPLORACIÓN DE VENA AXILAR</t>
  </si>
  <si>
    <t>EXPLORACIÓN DE VENA DE BRAZO O ANTEBRAZO</t>
  </si>
  <si>
    <t>EXPLORACIÓN DE AORTA ABDOMINAL SOD</t>
  </si>
  <si>
    <t>EXPLORACIÓN DE VENAS ABDOMINALES SOD</t>
  </si>
  <si>
    <t>EXPLORACIÓN ARTERIAL SUPRAPATELAR</t>
  </si>
  <si>
    <t>EXPLORACIÓN ARTERIAL INFRAPATELAR</t>
  </si>
  <si>
    <t>EXPLORACIÓN VENOSA SUPRAPATELAR</t>
  </si>
  <si>
    <t>EXPLORACIÓN VENOSA INFRAPATELAR</t>
  </si>
  <si>
    <t>RESECCIÓN DE TUMOR DE CUERPO CAROTÍDEO (QUEMODECTOMÍA) CON ESCISIÓN DE LA CARÓTIDA</t>
  </si>
  <si>
    <t>PERFUSIÓN DE CUERPO ENTERO EN ASISTENCIA CIRCULATORIA</t>
  </si>
  <si>
    <t>ANGIOCARDIOGRAFÍA DE CORAZÓN IZQUIERDO</t>
  </si>
  <si>
    <t>ANGIOCARDIOGRAFÍA DE CORAZÓN DERECHO E IZQUIERDO</t>
  </si>
  <si>
    <t>MONITOREO ECOCARDIOGRÁFICO TRANSESOFÁGICO</t>
  </si>
  <si>
    <t>Adultos y Pediátricos (éstos últimos mayores de 12 años exclusivamente)</t>
  </si>
  <si>
    <t xml:space="preserve">MONITORIZACIÓN DE FLUJO SANGUÍNEO CORONARIO </t>
  </si>
  <si>
    <t>INCLUSIONES:,Honorario médico Hemodinamista, Derecho de sala, Electrocardiograma (1), RX Torax(1) , Materiales de Sutura y curación,  Agentes y gases anestésicos, Insumos básicos de Procedimientos ( RESERVA DE FLUJO FRACCIONAL (FFR) O TOMOGRAFIA OPTICA COHERENTE (OCT) O ULTRASONIDO INTRAVASCULAR INTRACORONARIO ( IVUS)),  Consulta post Procedimiento</t>
  </si>
  <si>
    <t>EXCLUSIONES:, Complicaciones, Consulta especializada Pre ,  Honorario médico de anestesiólogo, Insumos y medicamentos No incluidos en los paquetes (Ver tabla Anexa), Banco de Sangre,  Balón de contrapulsación, Estancia Hospitalaria</t>
  </si>
  <si>
    <t>ARTERIOGRAFÍA PULMONAR NO SELECTIVA O POR INYECCIÓN VENOSA</t>
  </si>
  <si>
    <t>DRENAJE DE MEDÍASTINO: EXPLORACIÓN Y DRENAJE DE MEDÍASTINO POR MEDÍASTINOTOMIA</t>
  </si>
  <si>
    <t>DECORTICACIÓN PULMONAR VÍA ABIERTA</t>
  </si>
  <si>
    <t>ARTERIOGRAFÍA VERTEBRAL BILATERAL SELECTIVA EXTRACRANEANA CON AORTOGRAMA DE CAYADO</t>
  </si>
  <si>
    <t>Honorario médico Neuroradiologo, Derecho de sala,  1 Electrocardiograma. Rx de Tórax(1). Materiales de Sutura y curación, Agentes anestésicos y  gases anestésicos, Insumos básicos de Procedimientos, Consulta Post Procedimiento, Insumos:, Cateter diagnostico neuro (1), Guia hidrofilica (1), Introductor hemodinamia (1), Medio de contraste, Transductor de presion.</t>
  </si>
  <si>
    <t>ARTERIOGRAFÍA PULMONAR BILATERAL SELECTIVA</t>
  </si>
  <si>
    <t>ARTERIOGRAFÍA PULMONAR UNILATERAL SELECTIVA</t>
  </si>
  <si>
    <t>RETIRO DE CATÉTER PERMANENTE PARA HEMODIÁLISIS</t>
  </si>
  <si>
    <t>FLEBOGRAFÍA TORÁCICA (VENAS PULMONARES)</t>
  </si>
  <si>
    <t>FLEBOGRAFÍA TORÁCICA (OTRAS VENAS INTRATORÁCICAS)</t>
  </si>
  <si>
    <t>FLEBOGRAFÍA ABDOMINAL (SISTEMA DE LA VENA PORTA)</t>
  </si>
  <si>
    <t>ARTERIOGRAFÍA DE CARÓTIDA EXTERNA BILATERAL SELECTIVA EXTRACRANENANA</t>
  </si>
  <si>
    <t>Honorario médico Neuroradiologo, Derecho de sala, 1 Electrocardiograma. Rx de Tórax(1),  Materiales de Sutura y curación, Agentes anestésicos y  gases anestésicos, Insumos básicos de Procedimientos, Consulta Pos Procedimiento, Insumos:, Cateter diagnostico neuro (1), Guia hidrofilica (1), Introductor hemodinamia (1), Medio de contraste, Transductor de presion.</t>
  </si>
  <si>
    <t>ARTERIOGRAFÍA DE CARÓTIDA EXTERNA UNILATERAL SELECTIVA EXTRACRANEANA</t>
  </si>
  <si>
    <t>ARTERIOGRAFÍA DE CARÓTIDA INTERNA BILATERAL SELECTIVA EXTRACRANENANA</t>
  </si>
  <si>
    <t>ARTERIOGRAFÍA DE CARÓTIDA INTERNA UNILATERAL SELECTIVA EXTRACRANEANA</t>
  </si>
  <si>
    <t>ARTERIOGRAFÍA DE CARÓTIDA BILATERAL SELECTIVA EXTRACRANEANA CON AORTOGRAMA DE CAYADO</t>
  </si>
  <si>
    <t>ARTERIOGRAFÍA VERTEBRAL SELECTIVA EXTRACRANEANA</t>
  </si>
  <si>
    <t>ARTERIOGRAFÍA DE CARÓTIDA EXTERNA BILATERAL SELECTIVA INTRACRANEANA</t>
  </si>
  <si>
    <t>ARTERIOGRAFÍA DE CARÓTIDA EXTERNA UNILATERAL SELECTIVA INTRACRANEANA</t>
  </si>
  <si>
    <t>ARTERIOGRAFÍA DE CARÓTIDA INTERNA BILATERAL SELECTIVA INTRACRANENANA</t>
  </si>
  <si>
    <t>ARTERIOGRAFÍA VERTEBRAL SELECTIVA INTRACRANEANA</t>
  </si>
  <si>
    <t>ARTERIOGRAFÍA VERTEBRAL</t>
  </si>
  <si>
    <t>TROMBECTOMIA DE VASOS ARTERIALES O VENOSOS VIA PERCUTANEA (ENDOVASCULAR)</t>
  </si>
  <si>
    <t>Honorario médico Vascular Periferico, Honorario médico Anestesiologo, Derecho de sala, Ayudas diagnosticas solicitadas y realizadas en la sala de hemodinamia durante el procedimiento: Electrocardiograma (1), Materiales de Sutura y curación, Agentes y gases anestesicos, Insumos basicos de Procedimientos, Consulta pos Procedimiento, 1 Aguja Angiografica, 2 Cateter Diagnostico, 1 Guia de Diagnostico, 1 Guia Hidrofilica, 1 Insuflador, 1 Introductor, 4 Medio de Contraste, 1 Sistema Penumbra Indigo (1 Cateter de Reperfusion Penumbra + 1 Separador Sistema Penumbra + Tuberia Para Aspiracion Penumbra) ó 1 Sistema Trombectomia.</t>
  </si>
  <si>
    <t>Complicaciones, Estancia Hospitalaria, Consulta especializada Pre procedimiento, Insumos y medicamentos No incluidos en los paquetes, Banco de Sangre, Estancia hospitalaria adicionales.</t>
  </si>
  <si>
    <t>ARTERIOGRAFIA PELVICA SELECTIVA</t>
  </si>
  <si>
    <t>Honorario médico Radiologo Intervencionista, Derecho de sala, Ayudas diagnosticas solicitadas y realizadas en la sala de hemodinamia durante el procedimiento: Electrocardiograma (1), RX Torax(1),  Materiales de Sutura y curación, Agentes y gases anestesicos, Insumos basicos de Procedimientos.</t>
  </si>
  <si>
    <t>VENOGRAFÍA SELECTIVA DIAGNÓSTICA DE CABEZA Y CUELLO (UNO O MÁS VASOS)</t>
  </si>
  <si>
    <t>TOMOGRAFÍA COMPUTADA DE RINOFARINGE</t>
  </si>
  <si>
    <t>TOMOGRAFÍA COMPUTADA DE ARTICULACIÓN TEMPORO MANDIBULAR (BILATERAL)</t>
  </si>
  <si>
    <t>ANASTOMOSIS SIMPLE ARTERIA DESCENDENTE ANTERIOR CON ARTERIA MAMARIA VIA ABIERTA</t>
  </si>
  <si>
    <t>REEMPLAZO DE LA VALVULA AORTICA VIA ABIERTA</t>
  </si>
  <si>
    <t xml:space="preserve">COLOCACION CATETER ARTERIAL PERIFERICO (LINEA ARTERIAL) </t>
  </si>
  <si>
    <t>ANASTOMOSIS SIMPLE DE ARTERIA CIRCUNFLEJA CON INJERTO VENOSO VIA ABIERTA</t>
  </si>
  <si>
    <t>CONSULTA DE PRIMERA VEZ POR ESPECIALISTA EN CARDIOLOGÍA PEDIÁTRICA</t>
  </si>
  <si>
    <t>CONSULTA DE CONTROL O DE SEGUIMIENTO POR ESPECIALISTA EN CARDIOLOGÍA PEDIÁTRICA</t>
  </si>
  <si>
    <t>ESPECTROSCOPIA</t>
  </si>
  <si>
    <t>* SERVICIO</t>
  </si>
  <si>
    <t>* NO INCLUYE MEDIO DE CONTRASTE, SE  FACTURARA A CONSUMO SEGÚN LISTA DE PRECIO PACTADA.</t>
  </si>
  <si>
    <t>RESECCIÓN CON INJERTO AUTÓLOGO O PRÓTESIS DE VASOS DE LA ZONA I Y III DEL CUELLO</t>
  </si>
  <si>
    <t>REEMPLAZO DE LA VÁLVULA MITRAL VÍA PERCUTÁNEA (ENDOVASCULAR)</t>
  </si>
  <si>
    <t>Honorario médico Hemodinamista, Honorario médico Anestesiólogo, Derecho de sala,  Electrocardiograma (1), monitoria ecocardiografica(1), ecocardiograma transtoraxico(1),RX Tórax(1) Eco transesofagico(1), Dispositivo Mitraclip o Válvula Mitral Percutánea,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 Valvula mitral  (1)</t>
  </si>
  <si>
    <t>REPARO DEL TRUNCUS ARTERIOSO CON PARCHE PERICÁRDICO DEJANDO ARTERIA PULMONAR ANTERIOR A LA AORTA [LECOMPTE]</t>
  </si>
  <si>
    <t>REPARO DE LA DOBLE SALIDA DEL VENTRÍCULO IZQUIERDO Y CONEXIÓN ATRIOVENTRICULAR CONCORDANTE O DISCORDANTE</t>
  </si>
  <si>
    <t>REPARO DEL DOBLE TRACTO DE SALIDA DEL VENTRÍCULO DERECHO Y CONEXIÓN ATRIOVENTRICULAR DISCORDANTE</t>
  </si>
  <si>
    <t>REPARO INTRAVENTRICULAR DEL DOBLE TRACTO DE SALIDA DEL VENTRÍCULO DERECHO</t>
  </si>
  <si>
    <t>RESECCIÓN DE MALFORMACIÓN ARTERIOVENOSA DE CUERO CABELLUDO, CARA O CUELLO</t>
  </si>
  <si>
    <t>RESECCIÓN ARTERIAL CON ANASTOMOSIS TERMINO TERMINAL EN ZONA I Y III DE CUELLO</t>
  </si>
  <si>
    <t>RESECCIÓN ARTERIAL CON ANASTOMOSIS TERMINO TERMINAL EN ZONA II DE CUELLO</t>
  </si>
  <si>
    <t>RESECCIÓN VENOSA CON ANASTOMOSIS TERMINO TERMINAL EN ZONA I Y III DE CUELLO</t>
  </si>
  <si>
    <t>RESECCIÓN VENOSA CON ANASTOMOSIS TERMINO TERMINAL EN ZONA II DE CUELLO</t>
  </si>
  <si>
    <t>RESECCIÓN CON ANASTOMOSIS PRIMARIA DE SUBCLAVIA</t>
  </si>
  <si>
    <t>RESECCIÓN CON ANASTOMOSIS PRIMARIA AXILAR</t>
  </si>
  <si>
    <t>RESECCIÓN DE SUBCLAVÍA CON INTERPOSICIÓN DE INJERTO O PRÓTESIS</t>
  </si>
  <si>
    <t>RESECCIÓN AXILAR CON INTERPOSICIÓN DE INJERTO O PRÓTESIS</t>
  </si>
  <si>
    <t>TRANSPOSICIÓN VENOSA CON SEGMENTO VALVULADO</t>
  </si>
  <si>
    <t>ANASTOMOSIS (INJERTO) AORTA ASCENDENTE-ARTERIA PULMONAR SOD</t>
  </si>
  <si>
    <t>ANASTOMOSIS (INJERTO) SUBCLAVIA-PULMONAR SOD</t>
  </si>
  <si>
    <t>ANASTOMOSIS DE VENA CAVA-ARTERIA PULMONAR SOD</t>
  </si>
  <si>
    <t>DERIVACIÓN O PUENTE AXILO-AXILAR</t>
  </si>
  <si>
    <t>DERIVACIÓN O PUENTE SUBCLAVIO-SUBCLAVIO</t>
  </si>
  <si>
    <t>DERIVACIÓN AORTA-RENAL SOD</t>
  </si>
  <si>
    <t>DERIVACIÓN AORTO-ILÍACA</t>
  </si>
  <si>
    <t>DERIVACIÓN O PUENTE AXILO-FEMORAL UNILATERAL</t>
  </si>
  <si>
    <t>DERIVACIÓN AÓRTICO-MESENTERICO SUPERIOR</t>
  </si>
  <si>
    <t>SUTURA DE ARTERIAS EN ZONA I Y III DEL CUELLO</t>
  </si>
  <si>
    <t>SUTURA DE ARTERIAS EN ZONA II DEL CUELLO</t>
  </si>
  <si>
    <t>SUTURA DE VENAS ZONA I Y III DE CUELLO</t>
  </si>
  <si>
    <t>SUTURA DE VENAS ZONA II DE CUELLO</t>
  </si>
  <si>
    <t>CURVA DE HIPEROXIA</t>
  </si>
  <si>
    <t>Honorarios médicos (cirujano, anestesiólogo y ayudante)</t>
  </si>
  <si>
    <t>.- Derechos de sala</t>
  </si>
  <si>
    <t>HISTORICO</t>
  </si>
  <si>
    <t>HISTORICO PROYECTADO IPC 5,10%</t>
  </si>
  <si>
    <t>PORTAFOLIO FUNDACIÓN VALLE DEL LILI - PROCEDIMIENTOS</t>
  </si>
  <si>
    <t>Código de Oferta</t>
  </si>
  <si>
    <t>Código de Facturación</t>
  </si>
  <si>
    <t>DESCRIPCIÓN</t>
  </si>
  <si>
    <t>UVR</t>
  </si>
  <si>
    <t>CIRUJANO</t>
  </si>
  <si>
    <t>ANESTESIOLOGO</t>
  </si>
  <si>
    <t>AYUDANTE</t>
  </si>
  <si>
    <t>SALA</t>
  </si>
  <si>
    <t>MATERIAL</t>
  </si>
  <si>
    <t>RECUPERACIÓN</t>
  </si>
  <si>
    <t>TOTAL</t>
  </si>
  <si>
    <t>020105</t>
  </si>
  <si>
    <t>CORRECCION DE CRANEO ESTENOSIS CON ALTERACION CRANEO FACIAL COMPLEJA POR CRANEOTOMIA</t>
  </si>
  <si>
    <t>se cobra por actividad</t>
  </si>
  <si>
    <t>020106</t>
  </si>
  <si>
    <t>CORRECCION DE CRANEO ESTENOSIS CON ALTERACION CRANEO FACIAL COMPLEJA CON AVANCE FRONTO ORBITARIO CON O SIN DISTRACCION</t>
  </si>
  <si>
    <t>020107</t>
  </si>
  <si>
    <t>CORRECCION DE CRANEO ESTENOSIS CON ALTERACION CRANEO FACIAL COMPLEJA CON AVANCEFRONTO NASAL (LEFORT III)</t>
  </si>
  <si>
    <t>020108</t>
  </si>
  <si>
    <t>CORRECCION DE CRANEO ESTENOSIS CON ALTERACION CRANEO FACIAL COMPLEJA CON AVANCEFRONTO MAXILAR (LEFORT II)</t>
  </si>
  <si>
    <t>020110</t>
  </si>
  <si>
    <t>CORRECCION DE CRANEO ESTENOSIS MULTIPLECON BRAQUICEFALIA CON AVANCE FRONTO ORBITARIO POR CRANIECTOMIA</t>
  </si>
  <si>
    <t>020111</t>
  </si>
  <si>
    <t>CORRECCION DE CRANEO ESTENOSIS MULTIPLECON BRAQUICEFALIA CON AVANCE FRONTO ORBITARIO VIA ENDOSCOPICA</t>
  </si>
  <si>
    <t>021209</t>
  </si>
  <si>
    <t>CORRECCION DE MENINGOCELE POR CRANIECTOMIA</t>
  </si>
  <si>
    <t>021210</t>
  </si>
  <si>
    <t>CORRECCION DE MENINGOCELE CON CRANEOPLASTIA</t>
  </si>
  <si>
    <t>021211</t>
  </si>
  <si>
    <t>CORRECCION DE MENINGOCELE DE FOSA ANTERIOR POR CRANIECTOMIA Y PLASTIA DE MENINGE</t>
  </si>
  <si>
    <t>021212</t>
  </si>
  <si>
    <t>CORRECCION DE MENINGOCELE DE FOSA ANTERIOR CON AVANCE FRONTO ORBITARIO Y PLASTIA DE MENINGE</t>
  </si>
  <si>
    <t>021213</t>
  </si>
  <si>
    <t>CORRECCION DE MENINGOCELE DE FOSA ANTERIOR VIA TRANSNASAL ENDOSCOPICA</t>
  </si>
  <si>
    <t>021214</t>
  </si>
  <si>
    <t>CORRECCION DE MENINGOENCEFALOCELE POR CRANIECTOMIA CON PLASTIA DE MENINGE Y CRANEOPLASTIA</t>
  </si>
  <si>
    <t>035201</t>
  </si>
  <si>
    <t>CORRECCION DE ANOMALIA DE MEDULA ESPINAL EN UNION CRANEOCERVICAL POR CRANIECTOMIA SUBOCCIPITAL CON LAMINECTOMIA Y DUROPL</t>
  </si>
  <si>
    <t>035202</t>
  </si>
  <si>
    <t>CORRECCION DE MEDULA ESPINAL EN UNION CRANEOCERVICAL POR CRANIECTOMIA SUBOCCIPITAL CON LAMINECTOMIA C1-C2 Y DUROPLASTIA</t>
  </si>
  <si>
    <t>012102</t>
  </si>
  <si>
    <t>INCISION Y DRENAJE DE SENO FRONTAL</t>
  </si>
  <si>
    <t>012401</t>
  </si>
  <si>
    <t>DRENAJE DE ESPACIO EPIDURAL SUPRATENTORIAL POR CRANEOTOMIA</t>
  </si>
  <si>
    <t>012402</t>
  </si>
  <si>
    <t>DRENAJE DE ESPACIO EPIDURAL FOSA POSTERIOR POR CRANEOTOMIA</t>
  </si>
  <si>
    <t>012403</t>
  </si>
  <si>
    <t>CRANEOTOMIA (DESCOMPRESIVA O EXPLORATORIA)</t>
  </si>
  <si>
    <t>012410</t>
  </si>
  <si>
    <t>EXTRACCION DE CUERPO EXTRAÑO INTRACRANEAL POR CRANEOTOMIA</t>
  </si>
  <si>
    <t>012501</t>
  </si>
  <si>
    <t>SECUESTRECTOMIA DE CRANEO POR CRANIECTOMIA</t>
  </si>
  <si>
    <t>012502</t>
  </si>
  <si>
    <t>DRENAJE DE COLECCION EPIDURAL SUPRATENTORIAL POR CRANIECTOMIA</t>
  </si>
  <si>
    <t>012503</t>
  </si>
  <si>
    <t>DRENAJE DE COLECCION EPIDURAL FOSA POSTERIOR POR CRANIECTOMIA</t>
  </si>
  <si>
    <t>013101</t>
  </si>
  <si>
    <t>DRENAJE DE ESPACIO SUBDURAL POR CRANEOTOMIA</t>
  </si>
  <si>
    <t>013102</t>
  </si>
  <si>
    <t>DRENAJE DE ESPACIO SUBDURAL POR TREPANACION</t>
  </si>
  <si>
    <t>013103</t>
  </si>
  <si>
    <t>DRENAJE DE ESPACIO SUBDURAL EN FOSA POSTERIOR POR CRANIECTOMIA</t>
  </si>
  <si>
    <t>013104</t>
  </si>
  <si>
    <t>DRENAJE DE ESPACIO SUBDURAL POR DRENAJEEXTERNO</t>
  </si>
  <si>
    <t>013110</t>
  </si>
  <si>
    <t>DRENAJE DE ESPACIO SUBDURAL CON REPARO DE SENOS DURALES ROTOS</t>
  </si>
  <si>
    <t>017001</t>
  </si>
  <si>
    <t>DRENAJE DE COLECCIONES INTRACEREBRALES POR CRANEOTOMIA</t>
  </si>
  <si>
    <t>017004</t>
  </si>
  <si>
    <t>DRENAJE DE COLECCIONES INTRACEREBRALES DE FOSA POSTERIOR POR CRANEOTOMIA SUBOCCIPITAL</t>
  </si>
  <si>
    <t>017303</t>
  </si>
  <si>
    <t>DRENAJE DE QUISTE TUMORAL INFRATENTORIAL</t>
  </si>
  <si>
    <t>017806</t>
  </si>
  <si>
    <t>DRENAJE DE QUISTE TUMORAL DE LINEA MEDIA INTRAVENTRICULAR POR CRANEOTOMIA</t>
  </si>
  <si>
    <t>017807</t>
  </si>
  <si>
    <t>DRENAJE DE QUISTE TUMORAL DE LINEA MEDIA INTRAVENTRICULAR VIA ENDOSCOPICA</t>
  </si>
  <si>
    <t>020201</t>
  </si>
  <si>
    <t>ESQUIRLECTOMIA CRANEAL A TRAVES DE TREPANACION</t>
  </si>
  <si>
    <t>020202</t>
  </si>
  <si>
    <t>DESBRIDAMIENTO DE FRACTURA COMPUESTA (CONMINUTA) DE CRANEO</t>
  </si>
  <si>
    <t>020203</t>
  </si>
  <si>
    <t>REDUCCION DE FRACTURA CRANEAL (HUNDIMIENTO SIN COMPROMISO DE DURA) CON ESQUIRLECTOMIA Y CRANEOPLASTIA</t>
  </si>
  <si>
    <t>020204</t>
  </si>
  <si>
    <t>REDUCCION DE FRACTURA COMPUESTA (CONMINUTA) DE CRANEO CON PLASTIA DURAL Y LIMPIEZA HEMOSTASIA CEREBRAL (DESBRIDAMIENTO)</t>
  </si>
  <si>
    <t>TROMBECTOMIA DE VASOS INTRACRANEALES VIA ENDOVASCULAR</t>
  </si>
  <si>
    <t>ENDARTERECTOMIA DE LA CAROTIDA INTERNA PORCION INTRACRANEAL</t>
  </si>
  <si>
    <t>ENDARTERECTOMIA DE ARTERIA CAROTIDA INTERNA O ARTERIA VERTEBRAL PORCION CERVICAL</t>
  </si>
  <si>
    <t>RESECCION DE MALFORMACION VASCULAR SUPRATENTORIAL</t>
  </si>
  <si>
    <t>RESECCION DE MALFORMACION VASCULAR INFRATENTORIAL</t>
  </si>
  <si>
    <t>RESECCION DE MALFORMACION ARTERIOVENOSADE CUERO CABELLUDO CARA O CUELLO</t>
  </si>
  <si>
    <t>CIERRE PINZAMIENTO O LIGADURA DE VASOS INTRACRANEALES VIA ABIERTA</t>
  </si>
  <si>
    <t>015101</t>
  </si>
  <si>
    <t>RESECCION TUMOR OSEO POR CRANEOTOMIA</t>
  </si>
  <si>
    <t>015102</t>
  </si>
  <si>
    <t>RESECCION TUMOR OSEO POR CRANIECTOMIA</t>
  </si>
  <si>
    <t>015201</t>
  </si>
  <si>
    <t>RESECCION DE TUMOR O LESION DE LA BASE DEL CRANEO FOSA ANTERIOR VIA CRANEOFACIAL ANTERIOR</t>
  </si>
  <si>
    <t>015202</t>
  </si>
  <si>
    <t>RESECCION DE TUMOR O LESION DE LA BASE DEL CRANEO FOSA ANTERIOR VIA CRANEOFACIAL ANTEROLATERAL</t>
  </si>
  <si>
    <t>015203</t>
  </si>
  <si>
    <t>RESECCION DE TUMOR O LESION DE LA BASE DEL CRANEO FOSA ANTERIOR VIA ANTEROLATERAL Y RINOTOMIA LATERAL</t>
  </si>
  <si>
    <t>015204</t>
  </si>
  <si>
    <t>RESECCION DE TUMOR O LESION DE LA BASE DEL CRANEO FOSA ANTERIOR VIA TRANSCIGOMATICA Y TRANSPALATAL</t>
  </si>
  <si>
    <t>015301</t>
  </si>
  <si>
    <t>RESECCION DE TUMOR O LESION DE LA BASE DEL CRANEO FOSA MEDIA POR CRANEOTOMIA FRONTAL Y OSTEOTOMIA FRONTO ETMOIDAL</t>
  </si>
  <si>
    <t>015302</t>
  </si>
  <si>
    <t>RESECCION DE TUMOR O LESION DE LA BASE DEL CRANEO FOSA MEDIA POR ABORDAJE TRANSMAXILAR</t>
  </si>
  <si>
    <t>015304</t>
  </si>
  <si>
    <t>RESECCION DE TUMOR O LESION DE LA BASE DEL CRANEO FOSA MEDIA VIA SUBTEMPORAL Y OSTEOTOMIA ZIGOMATICA</t>
  </si>
  <si>
    <t>015305</t>
  </si>
  <si>
    <t>RESECCION DE TUMOR O LESION DE LA BASE DEL CRANEO FOSA MEDIA VIA SUBFRONTAL EXTENDIDA</t>
  </si>
  <si>
    <t>015306</t>
  </si>
  <si>
    <t>RESECCION DE TUMOR O LESION DE LA BASE DEL CRANEO FOSA MEDIA VIA SUBTEMPORAL</t>
  </si>
  <si>
    <t>015307</t>
  </si>
  <si>
    <t>RESECCION DE TUMOR O LESION DE LA BASE DEL CRANEO FOSA MEDIA VIA PREAURICULAR INFRATENTORIAL Y CERVICOTOMIA</t>
  </si>
  <si>
    <t>015308</t>
  </si>
  <si>
    <t>RESECCION DE TUMOR O LESION DE LA BASE DEL CRANEO FOSA MEDIA VIA SUBFRONTAL</t>
  </si>
  <si>
    <t>015309</t>
  </si>
  <si>
    <t>RESECCION DE TUMOR O LESION DE LA BASE DEL CRANEO FOSA MEDIA POR ORBITOTOMIA LATERAL</t>
  </si>
  <si>
    <t>015310</t>
  </si>
  <si>
    <t>RESECCION DE TUMOR O LESION DE LA BASE DEL CRANEO FOSA MEDIA VIA TRANSESFENOIDAL</t>
  </si>
  <si>
    <t>015311</t>
  </si>
  <si>
    <t>RESECCION DE TUMOR O LESION DE LA BASE DEL CRANEO FOSA MEDIA VIA TRANSESFENOIDAL ENDOSCOPICA</t>
  </si>
  <si>
    <t>015401</t>
  </si>
  <si>
    <t>RESECCION DE TUMOR O LESION DE LA BASE DEL CRANEO FOSA POSTERIOR VIA EXTREMO LATERAL</t>
  </si>
  <si>
    <t>015402</t>
  </si>
  <si>
    <t>RESECCION DE TUMOR O LESION DE LA BASE DEL CRANEO FOSA POSTERIOR VIA FRONTO ORBITO ETMOIDAL</t>
  </si>
  <si>
    <t>015403</t>
  </si>
  <si>
    <t>RESECCION DE TUMOR O LESION DE LA BASE DEL CRANEO FOSA POSTERIOR VIA SUBTEMPORAL PREAURICULAR INFRATEMPORAL Y CERVICOTOM</t>
  </si>
  <si>
    <t>015404</t>
  </si>
  <si>
    <t>RESECCION DE TUMOR O LESION DE LA BASE DEL CRANEO FOSA POSTERIOR VIA TRANSORAL</t>
  </si>
  <si>
    <t>015405</t>
  </si>
  <si>
    <t>RESECCION DE TUMOR O LESION DE LA BASE DEL CRANEO FOSA POSTERIOR VIA MAXILOTOMIA EXTENDIDA</t>
  </si>
  <si>
    <t>015406</t>
  </si>
  <si>
    <t>RESECCION DE TUMOR O LESION DE LA BASE DEL CRANEO FOSA POSTERIOR VIA TRANSLABERINTICA</t>
  </si>
  <si>
    <t>015407</t>
  </si>
  <si>
    <t>RESECCION DE TUMOR O LESION DE LA BASE DEL CRANEO FOSA POSTERIOR VIA TRANSCOCLEAR</t>
  </si>
  <si>
    <t>015409</t>
  </si>
  <si>
    <t>RESECCION DE TUMOR O LESION DE LA BASE DEL CRANEO FOSA POSTERIOR VIA SUBOCCIPITAL RETROMASTOIDEA</t>
  </si>
  <si>
    <t>016101</t>
  </si>
  <si>
    <t>RESECCION TUMOR DE MENINGE CEREBRAL PORCRANEOTOMIA</t>
  </si>
  <si>
    <t>016102</t>
  </si>
  <si>
    <t>RESECCION TUMOR DE MENINGE CEREBRAL PORCRANIECTOMIA CON DUROPLASTIA Y CRANEOPLASTIA</t>
  </si>
  <si>
    <t>016201</t>
  </si>
  <si>
    <t>RESECCION TUMOR DE LA HOZ POR CRANEOTOMIA Y PLASTIA</t>
  </si>
  <si>
    <t>016301</t>
  </si>
  <si>
    <t>RESECCION TUMOR DEL TENTORIO POR CRANEOTOMIA</t>
  </si>
  <si>
    <t>017201</t>
  </si>
  <si>
    <t>RESECCION DE TUMOR SUPRATENTORIAL HEMISFERICO POR CRANEOTOMIA</t>
  </si>
  <si>
    <t>017202</t>
  </si>
  <si>
    <t>RESECCION DE TUMOR SUPRATENTORIAL HEMISFERICO POR CRANEOTOMIA OSTEOPLASTICA</t>
  </si>
  <si>
    <t>017203</t>
  </si>
  <si>
    <t>RESECCION DE TUMOR SUPRATENTORIAL HEMISFERICO POR CRANEOTOMIA GUIADA POR ESTEREOTAXIA</t>
  </si>
  <si>
    <t>017204</t>
  </si>
  <si>
    <t>RESECCION DE TUMOR SUPRATENTORIAL HEMISFERICOCON ESTIMULACION CORTICAL</t>
  </si>
  <si>
    <t>017301</t>
  </si>
  <si>
    <t>RESECCION TUMOR INTRACEREBELOSO POR CRANEOTOMIA SUBOCCIPITAL</t>
  </si>
  <si>
    <t>017401</t>
  </si>
  <si>
    <t>RESECCION DE LESION O TUMOR DE LINEA MEDIA SUPRATENTORIAL POR CRANEOTOMIA</t>
  </si>
  <si>
    <t>017403</t>
  </si>
  <si>
    <t>RESECCION DE LESION O TUMOR DE LINEA MEDIA SUPRATENTORIALES VIA ENDOSCOPICA</t>
  </si>
  <si>
    <t>017404</t>
  </si>
  <si>
    <t>RESECCION DE LESION O TUMOR DE LA REGION PINEAL VIA SUPRATENTORIAL</t>
  </si>
  <si>
    <t>017405</t>
  </si>
  <si>
    <t>RESECCION DE LESION O TUMOR DE LA REGION PINEAL VIA INFRATENTORIAL</t>
  </si>
  <si>
    <t>017406</t>
  </si>
  <si>
    <t>RESECCION DE LESION O TUMOR DE LA REGION PINEAL VIA ENDOSCOPICA</t>
  </si>
  <si>
    <t>017501</t>
  </si>
  <si>
    <t>RESECCION DE TUMOR DE LINEA MEDIA INFRATENTORIAL EXTRA AXIAL POR CRANEOTOMIA SUBOCCIPITAL</t>
  </si>
  <si>
    <t>017504</t>
  </si>
  <si>
    <t>RESECCION DE LESIONES EXOFITICAS SOLIDAS EN TRONCO CEREBRAL (EXTRA AXIALES) PORCRANEOTOMIA SUBOCCIPITAL</t>
  </si>
  <si>
    <t>017505</t>
  </si>
  <si>
    <t>RESECCION DE LESIONES EXOFITICAS SOLIDAS EN TRONCO CEREBRAL (EXTRA AXIALES) PORCRANEOTOMIA DE FOSA MEDIA</t>
  </si>
  <si>
    <t>017508</t>
  </si>
  <si>
    <t>RESECCION DE LESIONES SOLIDAS O QUISTICAS INTRAAXIALES (TRONCO CEREBRAL) POR CRANEOTOMIA SUBOCCIPITAL</t>
  </si>
  <si>
    <t>017509</t>
  </si>
  <si>
    <t>RESECCION DE LESIONES SOLIDAS O QUISTICAS INTRAAXIALES (TRONCO CEREBRAL) POR CRANEOTOMIA SUBTEMPORAL</t>
  </si>
  <si>
    <t>017601</t>
  </si>
  <si>
    <t>RESECCION DE LESIONES VENTRICULARES SUPRATENTORIALES POR CRANEOTOMIA</t>
  </si>
  <si>
    <t>017603</t>
  </si>
  <si>
    <t>RESECCION DE LESIONES VENTRICULARES SUPRATENTORIALES POR ENDOSCOPIA</t>
  </si>
  <si>
    <t>017701</t>
  </si>
  <si>
    <t>RESECCION DE LESIONES VENTRICULARES INFRATENTORIALES POR CRANEOTOMIA SUBOCCIPITAL</t>
  </si>
  <si>
    <t>017801</t>
  </si>
  <si>
    <t>RESECCION DE LESIONES INTRAVENTRICULARES DE LINEA MEDIA POR CRANEOTOMIA</t>
  </si>
  <si>
    <t>017803</t>
  </si>
  <si>
    <t>RESECCION DE LESIONES INTRAVENTRICULARES DE LINEA MEDIA VIA ENDOSCOPICA</t>
  </si>
  <si>
    <t>020401</t>
  </si>
  <si>
    <t>CORRECCION DE DEFECTO OSEO PRE-EXISTENTE POR CRANEOPLASTIA CON INJERTO AUTOLOGOO HETEROLOGO</t>
  </si>
  <si>
    <t>040701</t>
  </si>
  <si>
    <t>RESECCION DE TUMOR PRIMARIO DEL NERVIO OPTICO POR CRANEOTOMIA SUBFRONTAL</t>
  </si>
  <si>
    <t>071401</t>
  </si>
  <si>
    <t>BIOPSIA DE HIPOFISIS VIA TRANSESFENOIDAL</t>
  </si>
  <si>
    <t>075301</t>
  </si>
  <si>
    <t>ESCISION PARCIAL DE GLANDULA PINEAL</t>
  </si>
  <si>
    <t>075401</t>
  </si>
  <si>
    <t>ESCISION TOTAL DE GLANDULA PINEAL [PINEALECTOMIA]</t>
  </si>
  <si>
    <t>076101</t>
  </si>
  <si>
    <t>ESCISION PARCIAL DE HIPOFISIS, VIA TRANSFRONTAL</t>
  </si>
  <si>
    <t>076201</t>
  </si>
  <si>
    <t>ESCISION PARCIAL DE HIPOFISIS, VIA TRANSESFENOIDAL</t>
  </si>
  <si>
    <t>076401</t>
  </si>
  <si>
    <t>ESCISION TOTAL DE HIPOFISIS, VIA TRANSFRONTAL</t>
  </si>
  <si>
    <t>076501</t>
  </si>
  <si>
    <t>ESCISION TOTAL DE HIPOFISIS, VIA TRANSESFENOIDAL</t>
  </si>
  <si>
    <t>018103</t>
  </si>
  <si>
    <t>HEMISFERECTOMIA CEREBRAL ANATOMICA POR CRANEOTOMIA</t>
  </si>
  <si>
    <t>018104</t>
  </si>
  <si>
    <t>HEMISFERECTOMIA CEREBRAL FUNCIONAL POR CRANEOTOMIA</t>
  </si>
  <si>
    <t>018201</t>
  </si>
  <si>
    <t>HEMISFERECTOMIA CEREBELOSA POR CRANEOTOMIA SUBOCCIPITAL</t>
  </si>
  <si>
    <t>019101</t>
  </si>
  <si>
    <t>LOBECTOMIA POR CRANEOTOMIA</t>
  </si>
  <si>
    <t>019201</t>
  </si>
  <si>
    <t>LOBECTOMIA POR CRANIECTOMIA</t>
  </si>
  <si>
    <t>028302</t>
  </si>
  <si>
    <t>COLOCACION DE ELECTRODO EPIDURAL TRANSITORIO</t>
  </si>
  <si>
    <t>028303</t>
  </si>
  <si>
    <t>IMPLANTACION DE ELECTRODO INTRACRANEAL PROFUNDO</t>
  </si>
  <si>
    <t>028304</t>
  </si>
  <si>
    <t>IMPLANTACION DE RECEPTOR ELECTROENCEFALOGRAFICO POR TREPANACION</t>
  </si>
  <si>
    <t>044101</t>
  </si>
  <si>
    <t>DESCOMPRESION NEUROVASCULAR DE NERVIO TRIGEMINAL POR CRANEOTOMIA SUBOCCIPITAL</t>
  </si>
  <si>
    <t>044201</t>
  </si>
  <si>
    <t>DESCOMPRESION INTRACANALICULAR DE NERVIO OPTICO POR CRANEOTOMIA</t>
  </si>
  <si>
    <t>044203</t>
  </si>
  <si>
    <t>DESCOMPRESION NEUROVASCULAR DE NERVIOS CRANEALES BAJOS (IX X XI XII)</t>
  </si>
  <si>
    <t>044204</t>
  </si>
  <si>
    <t>DESCOMPRESION NEUROVASCULAR DE NERVIO ACUSTICO VESTIBULAR</t>
  </si>
  <si>
    <t>044205</t>
  </si>
  <si>
    <t>DESCOMPRESION INTRACANALICULAR DE NERVIO FACIAL</t>
  </si>
  <si>
    <t>044206</t>
  </si>
  <si>
    <t>DESCOMPRESION NEUROVASCULAR DE NERVIO FACIAL POR CRANEOTOMIA SUBOCCIPITAL</t>
  </si>
  <si>
    <t>044207</t>
  </si>
  <si>
    <t>DESCOMPRESION DE NERVIO FACIAL INTRATEMPORAL VIA TRANSLABERINTICA</t>
  </si>
  <si>
    <t>013105</t>
  </si>
  <si>
    <t>DRENAJE DE ESPACIO SUBARACNOIDEO POR DERIVACION CISTO PERITONEAL</t>
  </si>
  <si>
    <t>013106</t>
  </si>
  <si>
    <t>DRENAJE DE ESPACIO SUBDURAL POR DERIVACION SUBDURO PERITONEAL</t>
  </si>
  <si>
    <t>022101</t>
  </si>
  <si>
    <t>DERIVACION DE VENTRICULO A CISTERNA MAGNA</t>
  </si>
  <si>
    <t>022102</t>
  </si>
  <si>
    <t>CRANEOSTOMIA CON FENESTRACION ENDOSCOPICA</t>
  </si>
  <si>
    <t>022201</t>
  </si>
  <si>
    <t>COLOCACION DE CATETER VENTRICULAR AL EXTERIOR</t>
  </si>
  <si>
    <t>022202</t>
  </si>
  <si>
    <t>DERIVACION VENTRICULAR A ESPACIO SUBARACNOIDEO CERVICAL</t>
  </si>
  <si>
    <t>022401</t>
  </si>
  <si>
    <t>COLOCACION DE CATETER VENTRICULO PERITONEAL SIN VALVULA POR CRANEOTOMIA</t>
  </si>
  <si>
    <t>022402</t>
  </si>
  <si>
    <t>COLOCACION DE CATETER VENTRICULO PERITONEAL CON VALVULA POR CRANEOTOMIA</t>
  </si>
  <si>
    <t>022403</t>
  </si>
  <si>
    <t>COLOCACION DE CATETER VENTRICULO PERITONEAL SIN VALVULA VIA ENDOSCOPICA</t>
  </si>
  <si>
    <t>022404</t>
  </si>
  <si>
    <t>COLOCACION DE CATETER VENTRICULO PERITONEAL CON VALVULA VIA ENDOSCOPICA</t>
  </si>
  <si>
    <t>023201</t>
  </si>
  <si>
    <t>DERIVACION VENTRICULOATRIAL</t>
  </si>
  <si>
    <t>023402</t>
  </si>
  <si>
    <t>DERIVACION CISTO PERITONEAL (QUISTE VENTRICULAR A PERITONEO)</t>
  </si>
  <si>
    <t>023403</t>
  </si>
  <si>
    <t>DERIVACION VENTRICULAR A CAVIDAD Y ORGANOS ABDOMINALES</t>
  </si>
  <si>
    <t>023404</t>
  </si>
  <si>
    <t>DERIVACION VENTRICULAR A CAVIDAD U OTROS ORGANOS</t>
  </si>
  <si>
    <t>024101</t>
  </si>
  <si>
    <t>IRRIGACION DE DERIVACION VENTRICULAR</t>
  </si>
  <si>
    <t>024201</t>
  </si>
  <si>
    <t>REEMPLAZO PARCIAL DE DERIVACION</t>
  </si>
  <si>
    <t>024202</t>
  </si>
  <si>
    <t>REEMPLAZO TOTAL DE DERIVACION</t>
  </si>
  <si>
    <t>024301</t>
  </si>
  <si>
    <t>RETIRO DE DERIVACION VENTRICULAR</t>
  </si>
  <si>
    <t>037101</t>
  </si>
  <si>
    <t>DERIVACION SIRINGO PERITONEAL O RETROPERITONEAL</t>
  </si>
  <si>
    <t>037201</t>
  </si>
  <si>
    <t>DERIVACION SIRINGO SUBDURAL ESPINAL VIAABIERTA</t>
  </si>
  <si>
    <t>037301</t>
  </si>
  <si>
    <t>DERIVACION LUMBO PERITONEAL</t>
  </si>
  <si>
    <t>037401</t>
  </si>
  <si>
    <t>DERIVACION Y DRENAJE LUMBAR EXTERNA</t>
  </si>
  <si>
    <t>037501</t>
  </si>
  <si>
    <t>DERIVACION SIRINGO PLEURAL ESPINAL</t>
  </si>
  <si>
    <t>038101</t>
  </si>
  <si>
    <t>INYECCIONES NEUROLITICAS SUBARACNOIDEAS</t>
  </si>
  <si>
    <t>014103</t>
  </si>
  <si>
    <t>TALAMOTOMIA POR ESTEREOTAXIA</t>
  </si>
  <si>
    <t>014201</t>
  </si>
  <si>
    <t>PALIDOTOMIA POR ESTEREOTAXIA</t>
  </si>
  <si>
    <t>016401</t>
  </si>
  <si>
    <t>DRENAJE DE QUISTE ARACNOIDEO GUIADO PORESTEREOTAXIA</t>
  </si>
  <si>
    <t>017002</t>
  </si>
  <si>
    <t>DRENAJE DE COLECCIONES INTRACEREBRALES GUIADO POR ESTEREOTAXIA</t>
  </si>
  <si>
    <t>017005</t>
  </si>
  <si>
    <t>DRENAJE DE COLECCIONES INTRACEREBRALES DE FOSA POSTERIOR GUIADO POR ESTEREOTAXIA</t>
  </si>
  <si>
    <t>011302</t>
  </si>
  <si>
    <t>BIOPSIA ABIERTA (CRANEOTOMIA) DE CEREBRO</t>
  </si>
  <si>
    <t>011303</t>
  </si>
  <si>
    <t>BIOPSIA DE CEREBRO POR TREPANACION</t>
  </si>
  <si>
    <t>012101</t>
  </si>
  <si>
    <t>CRANEALIZACION DE SENO FRONTAL</t>
  </si>
  <si>
    <t>012201</t>
  </si>
  <si>
    <t>RETIRO O SUSTITUCION DE ELECTRODO CRANEAL PROFUNDO O INTRAPARENQUIMATOSO</t>
  </si>
  <si>
    <t>012202</t>
  </si>
  <si>
    <t>RETIRO O SUSTITUCION DE ELECTRODO EPIDURAL</t>
  </si>
  <si>
    <t>012203</t>
  </si>
  <si>
    <t>RETIRO O SUSTITUCION DE ELECTRODO SUBDURAL</t>
  </si>
  <si>
    <t>012204</t>
  </si>
  <si>
    <t>RETIRO O SUSTITUCION DE ELECTRODO A NERVIO CRANEAL O PERIFERICO</t>
  </si>
  <si>
    <t>012205</t>
  </si>
  <si>
    <t>RETIRO O SUSTITUCION DE NEUROESTIMULADOR INTRACRANEAL</t>
  </si>
  <si>
    <t>012206</t>
  </si>
  <si>
    <t>REVISION DE ELECTRODO CRANEAL PROFUNDO O INTRAPARENQUIMATOSO</t>
  </si>
  <si>
    <t>012207</t>
  </si>
  <si>
    <t>REVISION DE ELECTRODO EPIDURAL</t>
  </si>
  <si>
    <t>012208</t>
  </si>
  <si>
    <t>REVISION DE ELECTRODO SUBDURAL</t>
  </si>
  <si>
    <t>012209</t>
  </si>
  <si>
    <t>REVISION DE ELECTRODO A NERVIO CRANEAL O PERIFERICO</t>
  </si>
  <si>
    <t>015104</t>
  </si>
  <si>
    <t>CORRECCION DE DISPLASIA FIBROSA DEL CRANEO POR CRANIECTOMIA</t>
  </si>
  <si>
    <t>017209</t>
  </si>
  <si>
    <t>DRENAJE DE QUISTE TUMORAL SUPRATENTORIAL</t>
  </si>
  <si>
    <t>020501</t>
  </si>
  <si>
    <t>INSERCION O SUSTITUCION DE DISPOSITIVO DE FIJACION U OSTEOSINTESIS EN CRANEO</t>
  </si>
  <si>
    <t>020601</t>
  </si>
  <si>
    <t>CORRECCION DISPLASIA FIBROSA POR CRANEOPLASTIA</t>
  </si>
  <si>
    <t>021101</t>
  </si>
  <si>
    <t>CORRECCION DE DESGARRO DURAL POST TRAUMATICO EN BOVEDA CRANEANA POR CRANEOTOMIA</t>
  </si>
  <si>
    <t>021102</t>
  </si>
  <si>
    <t>CORRECCION DE DESGARRO DURAL POST TRAUMATICO EN BOVEDA CRANEANA CON PLASTIA DURAL</t>
  </si>
  <si>
    <t>021103</t>
  </si>
  <si>
    <t>CORRECCION DE DESGARRO DURAL EN BASE DECRANEO POR CRANEOTOMIA</t>
  </si>
  <si>
    <t>021104</t>
  </si>
  <si>
    <t>CORRECCION DE DESGARRO DURAL EN BASE DECRANEO CON PLASTIA AUTOLOGA O HETEROLOGA POR CRANEOTOMIA</t>
  </si>
  <si>
    <t>021201</t>
  </si>
  <si>
    <t>CORRECCION FISTULA LCR EN BOVEDA CRANEANA POR CRANEOTOMIA Y CRANEOPLASTIA</t>
  </si>
  <si>
    <t>021202</t>
  </si>
  <si>
    <t>CORRECCION FISTULA LCR EN BOVEDA CRANEANA POR DUROPLASTIA</t>
  </si>
  <si>
    <t>021203</t>
  </si>
  <si>
    <t>CORRECCION FISTULA LCR EN BASE DE CRANEO ANTERIOR VIA SUBFRONTAL</t>
  </si>
  <si>
    <t>021204</t>
  </si>
  <si>
    <t>CORRECCION FISTULA LCR EN BASE DE CRANEO ANTERIOR VIA TRANSESFENOIDAL</t>
  </si>
  <si>
    <t>021206</t>
  </si>
  <si>
    <t>CORRECCION FISTULA LCR EN BASE DE CRANEO MEDIO POR CRANIECTOMIA</t>
  </si>
  <si>
    <t>021207</t>
  </si>
  <si>
    <t>CORRECCION FISTULA LCR EN BASE DE CRANEO MEDIO VIA TRANSESFENOIDAL</t>
  </si>
  <si>
    <t>021208</t>
  </si>
  <si>
    <t>CORRECCION FISTULA LCR EN BASE DE CRANEO POSTERIOR VIA SUBOCCIPITAL</t>
  </si>
  <si>
    <t>022103</t>
  </si>
  <si>
    <t>CRANEOSTOMIA CON FENESTRACION ESTEREOTACTICA</t>
  </si>
  <si>
    <t>035401</t>
  </si>
  <si>
    <t>PLASTIA O INJERTO DE MENINGE ESPINAL</t>
  </si>
  <si>
    <t>071301</t>
  </si>
  <si>
    <t>BIOPSIA DE HIPOFISIS, VIA TRANSFRONTAL</t>
  </si>
  <si>
    <t>071701</t>
  </si>
  <si>
    <t>BIOPSIA DE GLANDULA PINEAL</t>
  </si>
  <si>
    <t>DESCOMPRESION DE ORBITA VIA INFERIOR O MEDIAL VIA ENDOSCOPICA</t>
  </si>
  <si>
    <t>025001</t>
  </si>
  <si>
    <t>IMPLANTE DE CATETER (INTRAVENTRICULAR, INTRACISTICO) CON RESERVORIO SUBCUTANEO</t>
  </si>
  <si>
    <t>028201</t>
  </si>
  <si>
    <t>IMPLANTACION DE CATETER INTRACEREBRAL</t>
  </si>
  <si>
    <t>028202</t>
  </si>
  <si>
    <t>IMPLANTACION DE DISPOSITIVO EXTRADURAL</t>
  </si>
  <si>
    <t>028203</t>
  </si>
  <si>
    <t>IMPLANTACION DE DISPOSITIVO INTRACEREBRAL (ELECTRODOS O TRANSDUCTORES)</t>
  </si>
  <si>
    <t>035103</t>
  </si>
  <si>
    <t>CORRECCION DE MALFORMACION DE MEDULA ESPINAL CON DESCOMPRESION VIA ANTERIOR</t>
  </si>
  <si>
    <t>035104</t>
  </si>
  <si>
    <t>CORRECCION DE MALFORMACION DE MEDULA ESPINAL CON FUSION OSEA E INJERTO AUTOLOGOO HETEROLOGO</t>
  </si>
  <si>
    <t>035105</t>
  </si>
  <si>
    <t>CORRECCION DE MALFORMACION DE MEDULA ESPINAL CON RESECCION DE TABIQUE OSEO</t>
  </si>
  <si>
    <t>035106</t>
  </si>
  <si>
    <t>CORRECCION DE MALFORMACION DE MEDULA ESPINAL CON SECCION DE FILUM TERMINALIS</t>
  </si>
  <si>
    <t>035107</t>
  </si>
  <si>
    <t>CORRECCION DE MALFORMACION DE MEDULA ESPINAL CON RESECCION DE CELE DUROPLASTIA Y PLASTIA DE PIEL</t>
  </si>
  <si>
    <t>035108</t>
  </si>
  <si>
    <t>CIERRE O LIGADURA DE COMUNICACION PERSISTENTE ENTRE PIEL Y MEDULA ESPINAL (SENODERMICO)</t>
  </si>
  <si>
    <t>035109</t>
  </si>
  <si>
    <t>CORRECCION DE MALFORMACION DE MEDULA ESPINAL SIN INSTRUMENTACION VIA POSTERIOR</t>
  </si>
  <si>
    <t>028401</t>
  </si>
  <si>
    <t>COLOCACION DE TRACTOR CEFALICO</t>
  </si>
  <si>
    <t>028501</t>
  </si>
  <si>
    <t>EXTRACCION O RETIRO DE TRACTOR CEFALICO</t>
  </si>
  <si>
    <t>030105</t>
  </si>
  <si>
    <t>EXTRACCION DE CUERPO EXTRAÑO DEL CANAL RAQUIDEO POR LAMINECTOMIA VIA ABIERTA</t>
  </si>
  <si>
    <t>030106</t>
  </si>
  <si>
    <t>EXTRACCION DE CUERPO EXTRAÑO DEL CANAL RAQUIDEO POR LAMINECTOMIA VIA PERCUTANEA</t>
  </si>
  <si>
    <t>030108</t>
  </si>
  <si>
    <t>EXTRACCION DE CUERPO EXTRAÑO DEL CANAL RAQUIDEO POR HEMILAMINECTOMIA VIA ABIERTA</t>
  </si>
  <si>
    <t>030109</t>
  </si>
  <si>
    <t>EXTRACCION DE CUERPO EXTRAÑO DEL CANAL RAQUIDEO POR HEMILAMINECTOMIA VIA PERCUTANEA</t>
  </si>
  <si>
    <t>030111</t>
  </si>
  <si>
    <t>EXTRACCION DE CUERPO EXTRAÑO DEL CANAL RAQUIDEO POR LAMINOTOMIA VIA ABIERTA</t>
  </si>
  <si>
    <t>030112</t>
  </si>
  <si>
    <t>EXTRACCION DE CUERPO EXTRAÑO DEL CANAL RAQUIDEO POR LAMINOTOMIA VIA PERCUTANEA</t>
  </si>
  <si>
    <t>035402</t>
  </si>
  <si>
    <t>ESQUIRLECTOMIA CON PLASTIA O INJERTO DEMENINGE ESPINAL</t>
  </si>
  <si>
    <t>RESECCION DE APOFISIS ODONTOIDES POR ABORDAJE TRANSORAL</t>
  </si>
  <si>
    <t>VERTEBRECTOMIA PARCIAL CERVICAL TRANSORAL O TRANSNASAL</t>
  </si>
  <si>
    <t>VERTEBRECTOMIA PARCIAL CERVICAL UN SEGMENTO VIA ANTERIOR</t>
  </si>
  <si>
    <t>VERTEBRECTOMIA PARCIAL CERVICAL MAS DE UN SEGMENTO VIA ANTERIOR</t>
  </si>
  <si>
    <t>VERTEBRECTOMIA PARCIAL CERVICAL MAS DE UN SEGMENTO VIA LATERAL</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</si>
  <si>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</si>
  <si>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</si>
  <si>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</si>
  <si>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</si>
  <si>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</si>
  <si>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</si>
  <si>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</si>
  <si>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</si>
  <si>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</si>
  <si>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TRACCION ESPINAL CON EMPLEO DEL DISPOSITIVO CRANEAL</t>
  </si>
  <si>
    <t>030404</t>
  </si>
  <si>
    <t>DRENAJE DE COLECCION EPIDURAL CERVICAL</t>
  </si>
  <si>
    <t>030405</t>
  </si>
  <si>
    <t>DRENAJE DE COLECCION EPIDURAL TORACICA</t>
  </si>
  <si>
    <t>030406</t>
  </si>
  <si>
    <t>DRENAJE DE COLECCION EPIDURAL LUMBOSACRA</t>
  </si>
  <si>
    <t>030407</t>
  </si>
  <si>
    <t>DRENAJE DE COLECCION SUBDURAL CERVICAL</t>
  </si>
  <si>
    <t>030408</t>
  </si>
  <si>
    <t>DRENAJE DE COLECCION SUBDURAL TORACICA</t>
  </si>
  <si>
    <t>030409</t>
  </si>
  <si>
    <t>DRENAJE DE COLECCION SUBDURAL LUMBOSACRA</t>
  </si>
  <si>
    <t>031101</t>
  </si>
  <si>
    <t>RIZOTOMIA DE RAIZ NERVIO ESPINAL VIA ABIERTA</t>
  </si>
  <si>
    <t>031102</t>
  </si>
  <si>
    <t>RIZOTOMIA DE RAIZ NERVIO ESPINAL VIA PERCUTANEA</t>
  </si>
  <si>
    <t>031103</t>
  </si>
  <si>
    <t>RIZOTOMIA DE RAIZ NERVIO ESPINAL VIA ENDOSCOPICA</t>
  </si>
  <si>
    <t>RESECCION DE MALFORMACIONES VASCULARES EN VASOS ESPINALES</t>
  </si>
  <si>
    <t>033201</t>
  </si>
  <si>
    <t>BIOPSIA DE TUMOR INTRADURALES (INTRAMEDULARES Y EXTRAMEDULARES) CERVICALES DORSALES LUMBOSACROS O COCCIGEOS</t>
  </si>
  <si>
    <t>034208</t>
  </si>
  <si>
    <t>RESECCION DE TUMOR O LESION INTRARRAQUIDEO EXTRADURAL C1 C2 VIA ABIERTA</t>
  </si>
  <si>
    <t>034209</t>
  </si>
  <si>
    <t>RESECCION DE TUMOR O LESION INTRARRAQUIDEO EXTRADURAL C1 C2 VIA PERCUTANEA</t>
  </si>
  <si>
    <t>034212</t>
  </si>
  <si>
    <t>RESECCION DE TUMOR O LESION INTRARRAQUIDEO EXTRADURAL SUBAXIAL HASTA DOS SEGMENTOS VIA PERCUTANEA</t>
  </si>
  <si>
    <t>034214</t>
  </si>
  <si>
    <t>RESECCION DE TUMOR O LESION INTRARRAQUIDEO EXTRADURAL SUBAXIAL MAS DE DOS SEGMENTOS VIA ABIERTA</t>
  </si>
  <si>
    <t>034215</t>
  </si>
  <si>
    <t>RESECCION DE TUMOR O LESION INTRARRAQUIDEO EXTRADURAL SUBAXIAL MAS DE DOS SEGMENTOS VIA PERCUTANEA</t>
  </si>
  <si>
    <t>034218</t>
  </si>
  <si>
    <t>RESECCION DE TUMOR O LESION INTRARRAQUIDEO EXTRADURAL TORACICO HASTA DOS SEGMENTOS VIA PERCUTANEA</t>
  </si>
  <si>
    <t>034220</t>
  </si>
  <si>
    <t>RESECCION DE TUMOR O LESION INTRARRAQUIDEO EXTRADURAL TORACICO MAS DE DOS SEGMENTOS VIA ABIERTA</t>
  </si>
  <si>
    <t>034221</t>
  </si>
  <si>
    <t>RESECCION DE TUMOR O LESION INTRARRAQUIDEO EXTRADURAL TORACICO MAS DE DOS SEGMENTOS VIA PERCUTANEA</t>
  </si>
  <si>
    <t>034224</t>
  </si>
  <si>
    <t>RESECCION DE TUMOR O LESION INTRARRAQUIDEO EXTRADURAL LUMBAR HASTA DOS SEGMENTOS VIA PERCUTANEA</t>
  </si>
  <si>
    <t>034226</t>
  </si>
  <si>
    <t>RESECCION DE TUMOR O LESION INTRARRAQUIDEO EXTRADURAL LUMBAR MAS DE DOS SEGMENTOS VIA ABIERTA</t>
  </si>
  <si>
    <t>034227</t>
  </si>
  <si>
    <t>RESECCION DE TUMOR O LESION INTRARRAQUIDEO EXTRADURAL LUMBAR MAS DE DOS SEGMENTOS VIA PERCUTANEA</t>
  </si>
  <si>
    <t>034229</t>
  </si>
  <si>
    <t>RESECCION DE TUMOR O LESION INTRARRAQUIDEO SACRO VIA ABIERTA</t>
  </si>
  <si>
    <t>034313</t>
  </si>
  <si>
    <t>RESECCION DE TUMOR O LESION INTRARRAQUIDEO INTRADURAL SUBAXIAL HASTA DOS SEGMENTOS VIA PERCUTANEA</t>
  </si>
  <si>
    <t>034314</t>
  </si>
  <si>
    <t>RESECCION DE TUMOR O LESION INTRARRAQUIDEO INTRADURAL SUBAXIAL HASTA DOS SEGMENTOS VIA ENDOSCOPICA</t>
  </si>
  <si>
    <t>034315</t>
  </si>
  <si>
    <t>RESECCION DE TUMOR O LESION INTRARRAQUIDEO INTRADURAL SUBAXIAL MAS DE DOS SEGMENTOS VIA ABIERTA</t>
  </si>
  <si>
    <t>034316</t>
  </si>
  <si>
    <t>RESECCION DE TUMOR O LESION INTRARRAQUIDEO INTRADURAL SUBAXIAL MAS DE DOS SEGMENTOS VIA PERCUTANEA</t>
  </si>
  <si>
    <t>034317</t>
  </si>
  <si>
    <t>RESECCION DE TUMOR O LESION INTRARRAQUIDEO INTRADURAL SUBAXIAL MAS DE DOS SEGMENTOS VIA ENDOSCOPICA</t>
  </si>
  <si>
    <t>034318</t>
  </si>
  <si>
    <t>RESECCION DE TUMOR O LESION INTRARRAQUIDEO INTRADURAL TORACICO HASTA DOS SEGMENTOS VIA ABIERTA</t>
  </si>
  <si>
    <t>034319</t>
  </si>
  <si>
    <t>RESECCION DE TUMOR O LESION INTRARRAQUIDEO INTRADURAL TORACICO HASTA DOS SEGMENTOS VIA PERCUTANEA</t>
  </si>
  <si>
    <t>034320</t>
  </si>
  <si>
    <t>RESECCION DE TUMOR O LESION INTRARRAQUIDEO INTRADURAL TORACICO HASTA DOS SEGMENTOS VIA ENDOSCOPICA</t>
  </si>
  <si>
    <t>034321</t>
  </si>
  <si>
    <t>RESECCION DE TUMOR O LESION INTRARRAQUIDEO INTRADURAL TORACICO MAS DE DOS SEGMENTOS VIA ABIERTA</t>
  </si>
  <si>
    <t>034322</t>
  </si>
  <si>
    <t>RESECCION DE TUMOR O LESION INTRARRAQUIDEO INTRADURAL TORACICO MAS DE DOS SEGMENTOS VIA PERCUTANEA</t>
  </si>
  <si>
    <t>034323</t>
  </si>
  <si>
    <t>RESECCION DE TUMOR O LESION INTRARRAQUIDEO INTRADURAL TORACICO MAS DE DOS SEGMENTOS VIA ENDOSCOPICA</t>
  </si>
  <si>
    <t>034324</t>
  </si>
  <si>
    <t>RESECCION DE TUMOR O LESION INTRARRAQUIDEO INTRADURAL LUMBAR HASTA DOS SEGMENTOS VIA ABIERTA</t>
  </si>
  <si>
    <t>034325</t>
  </si>
  <si>
    <t>RESECCION DE TUMOR O LESION INTRARRAQUIDEO INTRADURAL LUMBAR HASTA DOS SEGMENTOS VIA PERCUTANEA</t>
  </si>
  <si>
    <t>034326</t>
  </si>
  <si>
    <t>RESECCION DE TUMOR O LESION INTRARRAQUIDEO INTRADURAL LUMBAR HASTA DOS SEGMENTOS VIA ENDOSCOPICA</t>
  </si>
  <si>
    <t>034327</t>
  </si>
  <si>
    <t>RESECCION DE TUMOR O LESION INTRARRAQUIDEO INTRADURAL LUMBAR MAS DE DOS SEGMENTOS VIA ABIERTA</t>
  </si>
  <si>
    <t>034328</t>
  </si>
  <si>
    <t>RESECCION DE TUMOR O LESION INTRARRAQUIDEO INTRADURAL LUMBAR MAS DE DOS SEGMENTOS VIA PERCUTANEA</t>
  </si>
  <si>
    <t>034329</t>
  </si>
  <si>
    <t>RESECCION DE TUMOR O LESION INTRARRAQUIDEO INTRADURAL LUMBAR MAS DE DOS SEGMENTOS VIA ENDOSCOPICA</t>
  </si>
  <si>
    <t>034330</t>
  </si>
  <si>
    <t>RESECCION DE TUMOR O LESION INTRARRAQUIDEO INTRADURAL SACRO VIA ABIERTA</t>
  </si>
  <si>
    <t>034331</t>
  </si>
  <si>
    <t>RESECCION DE TUMOR O LESION INTRARRAQUIDEO INTRADURAL SACRO VIA ENDOSCOPICA</t>
  </si>
  <si>
    <t>034403</t>
  </si>
  <si>
    <t>RESECCION DE TUMOR O LESION INTRADURAL INTRAMEDULAR C1 C2 VIA ABIERTA</t>
  </si>
  <si>
    <t>034404</t>
  </si>
  <si>
    <t>RESECCION DE TUMOR O LESION INTRADURAL INTRAMEDULAR C1 C2 VIA PERCUTANEA</t>
  </si>
  <si>
    <t>034405</t>
  </si>
  <si>
    <t>RESECCION DE TUMOR O LESION INTRADURAL INTRAMEDULAR C1 C2 VIA ENDOSCOPICA</t>
  </si>
  <si>
    <t>034406</t>
  </si>
  <si>
    <t>RESECCION DE TUMOR O LESION INTRADURAL INTRAMEDULAR SUBAXIAL HASTA DOS SEGMENTOS VIA ABIERTA</t>
  </si>
  <si>
    <t>034407</t>
  </si>
  <si>
    <t>RESECCION DE TUMOR O LESION INTRADURAL INTRAMEDULAR SUBAXIAL HASTA DOS SEGMENTOS VIA PERCUTANEA</t>
  </si>
  <si>
    <t>034408</t>
  </si>
  <si>
    <t>RESECCION DE TUMOR O LESION INTRADURAL INTRAMEDULAR SUBAXIAL HASTA DOS SEGMENTOS VIA ENDOSCOPICA</t>
  </si>
  <si>
    <t>034409</t>
  </si>
  <si>
    <t>RESECCION DE TUMOR O LESION INTRADURAL INTRAMEDULAR SUBAXIAL MAS DE DOS SEGMENTOS VIA ABIERTA</t>
  </si>
  <si>
    <t>034410</t>
  </si>
  <si>
    <t>RESECCION DE TUMOR O LESION INTRADURAL INTRAMEDULAR SUBAXIAL MAS DE DOS SEGMENTOS VIA PERCUTANEA</t>
  </si>
  <si>
    <t>034411</t>
  </si>
  <si>
    <t>RESECCION DE TUMOR O LESION INTRADURAL INTRAMEDULAR SUBAXIAL MAS DE DOS SEGMENTOS VIA ENDOSCOPICA</t>
  </si>
  <si>
    <t>034412</t>
  </si>
  <si>
    <t>RESECCION DE TUMOR O LESION INTRADURAL INTRAMEDULAR TORACICO HASTA DOS SEGMENTOS VIA ABIERTA</t>
  </si>
  <si>
    <t>034413</t>
  </si>
  <si>
    <t>RESECCION DE TUMOR O LESION INTRADURAL INTRAMEDULAR TORACICO HASTA DOS SEGMENTOS VIA PERCUTANEA</t>
  </si>
  <si>
    <t>034414</t>
  </si>
  <si>
    <t>RESECCION DE TUMOR O LESION INTRADURAL INTRAMEDULAR TORACICO HASTA DOS SEGMENTOS VIA ENDOSCOPICA</t>
  </si>
  <si>
    <t>034415</t>
  </si>
  <si>
    <t>RESECCION DE TUMOR O LESION INTRADURAL INTRAMEDULAR TORACICO MAS DE DOS SEGMENTOS VIA ABIERTA</t>
  </si>
  <si>
    <t>034416</t>
  </si>
  <si>
    <t>RESECCION DE TUMOR O LESION INTRADURAL INTRAMEDULAR TORACICO MAS DE DOS SEGMENTOS VIA PERCUTANEA</t>
  </si>
  <si>
    <t>034417</t>
  </si>
  <si>
    <t>RESECCION DE TUMOR O LESION INTRADURAL INTRAMEDULAR TORACICO MAS DE DOS SEGMENTOS VIA ENDOSCOPICA</t>
  </si>
  <si>
    <t>034418</t>
  </si>
  <si>
    <t>RESECCION DE TUMOR O LESION INTRAMEDULAR O MULTIRRADICULAR LUMBAR HASTA DOS SEGMENTOS VIA ABIERTA</t>
  </si>
  <si>
    <t>034419</t>
  </si>
  <si>
    <t>RESECCION DE TUMOR O LESION INTRAMEDULAR O MULTIRRADICULAR LUMBAR HASTA DOS SEGMENTOS VIA PERCUTANEA</t>
  </si>
  <si>
    <t>034420</t>
  </si>
  <si>
    <t>RESECCION DE TUMOR O LESION INTRAMEDULAR O MULTIRRADICULAR LUMBAR HASTA DOS SEGMENTOS VIA ENDOSCOPICA</t>
  </si>
  <si>
    <t>034421</t>
  </si>
  <si>
    <t>RESECCION DE TUMOR O LESION INTRAMEDULAR O MULTIRRADICULAR LUMBAR MAS DE DOS SEGMENTOS VIA ABIERTA</t>
  </si>
  <si>
    <t>034422</t>
  </si>
  <si>
    <t>RESECCION DE TUMOR O LESION INTRAMEDULAR O MULTIRRADICULAR LUMBAR MAS DE DOS SEGMENTOS VIA PERCUTANEA</t>
  </si>
  <si>
    <t>034423</t>
  </si>
  <si>
    <t>RESECCION DE TUMOR O LESION INTRAMEDULAR O MULTIRRADICULAR LUMBAR MAS DE DOS SEGMENTOS VIA ENDOSCOPICA</t>
  </si>
  <si>
    <t>034424</t>
  </si>
  <si>
    <t>RESECCION DE TUMOR O LESION MULTIRRADICULAR SACRO VIA ABIERTA</t>
  </si>
  <si>
    <t>034425</t>
  </si>
  <si>
    <t>RESECCION DE TUMOR O LESION MULTIRRADICULAR SACRO VIA ENDOSCOPICA</t>
  </si>
  <si>
    <t>030214</t>
  </si>
  <si>
    <t>EXPLORACION Y DESCOMPRESION DEL CANAL RAQUIDEO Y RAICES ESPINALES HASTA DOS SEGMENTOS POR HEMILAMINECTOMIA VIA ABIERTA</t>
  </si>
  <si>
    <t>030215</t>
  </si>
  <si>
    <t>EXPLORACION Y DESCOMPRESION DEL CANAL RAQUIDEO Y RAICES ESPINALES HASTA DOS SEGMENTOS POR HEMILAMINECTOMIA VIA PERCUTANE</t>
  </si>
  <si>
    <t>030216</t>
  </si>
  <si>
    <t>EXPLORACION Y DESCOMPRESION DEL CANAL RAQUIDEO Y RAICES ESPINALES HASTA DOS SEGMENTOS POR HEMILAMINECTOMIA VIA ENDOSCOPI</t>
  </si>
  <si>
    <t>030217</t>
  </si>
  <si>
    <t>EXPLORACION Y DESCOMPRESION DEL CANAL RAQUIDEO Y RAICES ESPINALES MAS DE DOS SEGMENTOS POR HEMILAMINECTOMIA VIA ABIERTA</t>
  </si>
  <si>
    <t>030218</t>
  </si>
  <si>
    <t>EXPLORACION Y DESCOMPRESION DEL CANAL RAQUIDEO Y RAICES ESPINALES MAS DE DOS SEGMENTOS POR HEMILAMINECTOMIA VIA PERCUTAN</t>
  </si>
  <si>
    <t>030219</t>
  </si>
  <si>
    <t>EXPLORACION Y DESCOMPRESION DEL CANAL RAQUIDEO Y RAICES ESPINALES MAS DE DOS SEGMENTOS POR HEMILAMINECTOMIA VIA ENDOSCOP</t>
  </si>
  <si>
    <t>030220</t>
  </si>
  <si>
    <t>EXPLORACION Y DESCOMPRESION DEL CANAL RAQUIDEO Y RAICES ESPINALES HASTA DOS SEGMENTOS POR LAMINOTOMIA VIA ABIERTA</t>
  </si>
  <si>
    <t>030221</t>
  </si>
  <si>
    <t>EXPLORACION Y DESCOMPRESION DEL CANAL RAQUIDEO Y RAICES ESPINALES HASTA DOS SEGMENTOS POR LAMINOTOMIA VIA PERCUTANEA</t>
  </si>
  <si>
    <t>030222</t>
  </si>
  <si>
    <t>EXPLORACION Y DESCOMPRESION DEL CANAL RAQUIDEO Y RAICES ESPINALES HASTA DOS SEGMENTOS POR LAMINOTOMIA VIA ENDOSCOPICA</t>
  </si>
  <si>
    <t>030223</t>
  </si>
  <si>
    <t>EXPLORACION Y DESCOMPRESION DEL CANAL RAQUIDEO Y RAICES ESPINALES MAS DE DOS SEGMENTOS POR LAMINOTOMIA VIA ABIERTA</t>
  </si>
  <si>
    <t>030224</t>
  </si>
  <si>
    <t>EXPLORACION Y DESCOMPRESION DEL CANAL RAQUIDEO Y RAICES ESPINALES MAS DE DOS SEGMENTOS POR LAMINOTOMIA VIA PERCUTANEA</t>
  </si>
  <si>
    <t>030225</t>
  </si>
  <si>
    <t>EXPLORACION Y DESCOMPRESION DEL CANAL RAQUIDEO Y RAICES ESPINALES MAS DE DOS SEGMENTOS POR LAMINOTOMIA VIA ENDOSCOPICA</t>
  </si>
  <si>
    <t>030226</t>
  </si>
  <si>
    <t>EXPLORACION Y DESCOMPRESION HASTA DOS SEGMENTOS POR FORAMINOTOMIA VIA ABIERTA</t>
  </si>
  <si>
    <t>030227</t>
  </si>
  <si>
    <t>EXPLORACION Y DESCOMPRESION HASTA DOS SEGMENTOS POR FORAMINOTOMIA VIA PERCUTANEA</t>
  </si>
  <si>
    <t>030229</t>
  </si>
  <si>
    <t>EXPLORACION Y DESCOMPRESION MAS DE DOS SEGMENTOS POR FORAMINOTOMIA VIA ABIERTA</t>
  </si>
  <si>
    <t>030230</t>
  </si>
  <si>
    <t>EXPLORACION Y DESCOMPRESION MAS DE DOS SEGMENTOS POR FORAMINOTOMIA VIA PERCUTANEA</t>
  </si>
  <si>
    <t>036101</t>
  </si>
  <si>
    <t>LISIS O RESECCION DE ADHERENCIAS EXTRADURALES EN MEDULA ESPINAL O RAICES DE NERVIOS ESPINALES VIA ABIERTA</t>
  </si>
  <si>
    <t>VERTEBRECTOMIA TOTAL CERVICAL UN SEGMENTO VIA ANTERIOR</t>
  </si>
  <si>
    <t>VERTEBRECTOMIA TOTAL TORACICA ANTEROLATERAL TRANSPLEURAL MAS DE UN SEGMENTO</t>
  </si>
  <si>
    <t>VERTEBRECTOMIA TOTAL TORACICA ANTEROLATERAL EXTRACAVITARIA UN SEGMENTO</t>
  </si>
  <si>
    <t>VERTEBRECTOMIA TOTAL TORACICA ANTEROLATERAL EXTRACAVITARIA MAS DE UN SEGMENTO</t>
  </si>
  <si>
    <t>VERTEBRECTOMIA TOTAL TORACICA VIA POSTERIOR UN SEGMENTO</t>
  </si>
  <si>
    <t>VERTEBRECTOMIA TOTAL TORACICA VIA POSTERIOR MAS DE UN SEGMENTO</t>
  </si>
  <si>
    <t>VERTEBRECTOMIA TOTAL LUMBAR ANTEROLATERAL TRANSPERITONEAL UN SEGMENTO</t>
  </si>
  <si>
    <t>VERTEBRECTOMIA TOTAL LUMBAR ANTEROLATERAL TRANSPERITONEAL MAS DE UN SEGMENTO</t>
  </si>
  <si>
    <t>VERTEBRECTOMIA TOTAL LUMBAR ANTEROLATERAL RETROPERITONEAL UN SEGMENTO</t>
  </si>
  <si>
    <t>VERTEBRECTOMIA TOTAL LUMBAR ANTEROLATERAL RETROPERITONEAL MAS DE UN SEGMENTO</t>
  </si>
  <si>
    <t>VERTEBRECTOMIA TOTAL LUMBAR VIA POSTERIOR UN SEGMENTO</t>
  </si>
  <si>
    <t>VERTEBRECTOMIA TOTAL LUMBAR VIA POSTERIOR MAS DE UN SEGMENTO</t>
  </si>
  <si>
    <t>INJERTO OSEO EN COLUMNA VERTEBRAL VIA ANTERIOR</t>
  </si>
  <si>
    <t>INJERTO OSEO EN COLUMNA VERTEBRAL VIA POSTERIOR</t>
  </si>
  <si>
    <t>ESCISION DE DISCO INTERVERTEBRAL EN SEGMENTO CERVICAL VIA ANTERIOR ABIERTA</t>
  </si>
  <si>
    <t>ESCISION DE DISCO INTERVERTEBRAL EN SEGMENTO CERVICAL VIA ANTERIOR PERCUTANEO</t>
  </si>
  <si>
    <t>ESCISION DE DISCO INTERVERTEBRAL EN SEGMENTO CERVICAL VIA POSTERIOR ABIERTA</t>
  </si>
  <si>
    <t>ESCISION DE DISCO INTERVERTEBRAL EN SEGMENTO CERVICAL VIA POSTERIOR PERCUTANEO</t>
  </si>
  <si>
    <t>ESCISION DE DISCO INTERVERTEBRAL EN SEGMENTO TORACICO VIA ANTERIOR O LATERAL ABIERTA</t>
  </si>
  <si>
    <t>ESCISION DE DISCO INTERVERTEBRAL EN SEGMENTO TORACICO VIA ANTERIOR O LATERAL PERCUTANEA</t>
  </si>
  <si>
    <t>ESCISION DE DISCO INTERVERTEBRAL EN SEGMENTO TORACICO VIA ANTERIOR O LATERAL ENDOSCOPICA</t>
  </si>
  <si>
    <t>ESCISION DE DISCO INTERVERTEBRAL EN SEGMENTO TORACICO VIA POSTERIOR ABIERTA</t>
  </si>
  <si>
    <t>ESCISION DE DISCO INTERVERTEBRAL EN SEGMENTO TORACICO VIA POSTERIOR PERCUTANEA</t>
  </si>
  <si>
    <t>ESCISION DE DISCO INTERVERTEBRAL EN SEGMENTO LUMBAR VIA ANTERIOR O LATERAL ABIERTA</t>
  </si>
  <si>
    <t>ESCISION DE DISCO INTERVERTEBRAL EN SEGMENTO LUMBAR VIA ANTERIOR O LATERAL PERCUTANEA</t>
  </si>
  <si>
    <t>ESCISION DE DISCO INTERVERTEBRAL EN SEGMENTO LUMBAR VIA POSTERIOR ABIERTA</t>
  </si>
  <si>
    <t>ESCISION DE DISCO INTERVERTEBRAL EN SEGMENTO LUMBAR VIA POSTERIOR PERCUTANEA</t>
  </si>
  <si>
    <t>032001</t>
  </si>
  <si>
    <t>CORDOTOMIA VIA ABIERTA</t>
  </si>
  <si>
    <t>032002</t>
  </si>
  <si>
    <t>CORDOTOMIA VIA PERCUTANEA</t>
  </si>
  <si>
    <t>032003</t>
  </si>
  <si>
    <t>CORDOTOMIA VIA ENDOSCOPICA</t>
  </si>
  <si>
    <t>032304</t>
  </si>
  <si>
    <t>LESION DE TRACTOS DE ENTRADA DE RAICES POSTERIORES [DREZ]</t>
  </si>
  <si>
    <t>032401</t>
  </si>
  <si>
    <t>MIELOTOMIA POR ABLACION VIA ABIERTA</t>
  </si>
  <si>
    <t>038201</t>
  </si>
  <si>
    <t>NEUROLISIS DE RAICES ESPINALES</t>
  </si>
  <si>
    <t>039002</t>
  </si>
  <si>
    <t>INSERCION DE CATETER EPIDURAL EN CANAL ESPINAL CON PUERTO DE ENTRADA IMPLANTABLE PARA INFUSION DE SUSTANCIA TERAPEUTICA</t>
  </si>
  <si>
    <t>039003</t>
  </si>
  <si>
    <t>INSERCION DE CATETER SUBARACNOIDEO EN CANAL ESPINAL PARA INFUSION DE SUSTANCIA TERAPEUTICA O PALIATIVA</t>
  </si>
  <si>
    <t>039004</t>
  </si>
  <si>
    <t>INSERCION DE CATETER SUBARACNOIDEO EN CANAL ESPINAL CON PUERTO DE ENTRADA IMPLANTABLE PARA INFUSION DE SUSTANCIA TERAPEU</t>
  </si>
  <si>
    <t>039401</t>
  </si>
  <si>
    <t>RETIRO DE ELECTRODOS O RECEPTOR DE NEUROESTIMULACION ESPINAL</t>
  </si>
  <si>
    <t>039701</t>
  </si>
  <si>
    <t>REEMPLAZO, IRRIGACION O REVISION DE DERIVACION ESPINAL</t>
  </si>
  <si>
    <t>039801</t>
  </si>
  <si>
    <t>RETIRO DE DERIVACION ESPINAL</t>
  </si>
  <si>
    <t>039901</t>
  </si>
  <si>
    <t>REVISION DE ELECTRODOS O RECEPTORES DE NEUROESTIMULACION ESPINAL</t>
  </si>
  <si>
    <t>IMPLANTACION DE MARCAPASOS DIAFRAGMATICO VIA ABIERTA</t>
  </si>
  <si>
    <t>IMPLANTACION DE MARCAPASOS DIAFRAGMATICO POR TORACOSCOPIA O LAPAROSCOPIA</t>
  </si>
  <si>
    <t>010101</t>
  </si>
  <si>
    <t>PUNCION CISTERNAL VIA LATERAL</t>
  </si>
  <si>
    <t>010102</t>
  </si>
  <si>
    <t>PUNCION CISTERNAL VIA MEDIAL</t>
  </si>
  <si>
    <t>010201</t>
  </si>
  <si>
    <t>PUNCION (ASPIRACION DE LIQUIDO) VENTRICULAR A TRAVES DE CATETER PREVIAMENTE IMPLANTADO</t>
  </si>
  <si>
    <t>010202</t>
  </si>
  <si>
    <t>PUNCION (ASPIRACION DE LIQUIDO) VENTRICULAR POR TREPANACION (SIN CATETER)</t>
  </si>
  <si>
    <t>010203</t>
  </si>
  <si>
    <t>PUNCION (ASPIRACION DE LIQUIDO) VENTRICULAR A TRAVES DE UN RESERVORIO</t>
  </si>
  <si>
    <t>010901</t>
  </si>
  <si>
    <t>PUNCION SUBDURAL</t>
  </si>
  <si>
    <t>033101</t>
  </si>
  <si>
    <t>PUNCION LUMBAR (DIAGNOSTICA O TERAPEUTICA)</t>
  </si>
  <si>
    <t>040201</t>
  </si>
  <si>
    <t>SECCION DE NERVIO TRIGEMINO POR CRANEOTOMIA</t>
  </si>
  <si>
    <t>042102</t>
  </si>
  <si>
    <t>RIZOTOMIA DE NERVIO XI POR CRANEOTOMIA SUBOCCIPITAL</t>
  </si>
  <si>
    <t>042201</t>
  </si>
  <si>
    <t>NEUROLISIS DE NERVIO XI POR AMIGDALECTOMIA ESTEREOTACTICA</t>
  </si>
  <si>
    <t>043001</t>
  </si>
  <si>
    <t>ANASTOMOSIS DE NERVIO FACIAL</t>
  </si>
  <si>
    <t>047102</t>
  </si>
  <si>
    <t>REPARACION DE NERVIO FACIAL POR ANASTOMOSIS TERMINO TERMINAL</t>
  </si>
  <si>
    <t>047108</t>
  </si>
  <si>
    <t>NEUROTIZACION DE NERVIO FACIAL POR INTERPOSICION DE NERVIO</t>
  </si>
  <si>
    <t>053207</t>
  </si>
  <si>
    <t>NEUROLISIS DEL GANGLIO SIMPATICO PRESACRO [GANGLIO IMPAR DE WALTER]</t>
  </si>
  <si>
    <t>052101</t>
  </si>
  <si>
    <t>GANGLIONECTOMIA ESFENOPALATINA</t>
  </si>
  <si>
    <t>052201</t>
  </si>
  <si>
    <t>SIMPATECTOMIA CERVICAL</t>
  </si>
  <si>
    <t>052301</t>
  </si>
  <si>
    <t>SIMPATECTOMIA LUMBAR</t>
  </si>
  <si>
    <t>052401</t>
  </si>
  <si>
    <t>SIMPATECTOMIA PRESACRA POR LAPAROTOMIA</t>
  </si>
  <si>
    <t>052601</t>
  </si>
  <si>
    <t>RESECCION DE TUMOR EN NERVIO O GANGLIO SIMPATICO</t>
  </si>
  <si>
    <t>052602</t>
  </si>
  <si>
    <t>RESECCION DE TUMOR EN NERVIO O GANGLIO SIMPATICO CERVICAL</t>
  </si>
  <si>
    <t>054201</t>
  </si>
  <si>
    <t>RECONSTRUCCION DE PLEJO POR NEURORRAFIA</t>
  </si>
  <si>
    <t>055102</t>
  </si>
  <si>
    <t>EXPLORACION DE PLEJO O TRONCO (CERVICALLUMBAR O SACRO)</t>
  </si>
  <si>
    <t>055201</t>
  </si>
  <si>
    <t>DESCOMPRESION DE PLEJO O TRONCO (CERVICAL, LUMBAR O SACRO)</t>
  </si>
  <si>
    <t>RESECCION DE COSTILLA CERVICAL O SUPERNUMERARIA</t>
  </si>
  <si>
    <t>092001</t>
  </si>
  <si>
    <t>DACRIOADENECTOMIA PARCIAL</t>
  </si>
  <si>
    <t>092002</t>
  </si>
  <si>
    <t>DACRIOADENECTOMIA TOTAL</t>
  </si>
  <si>
    <t>094101</t>
  </si>
  <si>
    <t>EXTRACCION DE CUERPO EXTRAÑO DEL SACO LAGRIMAL</t>
  </si>
  <si>
    <t>094201</t>
  </si>
  <si>
    <t>SONDEO Y LAVADO DE LAS VIAS LAGRIMALES VIA EXTERNA</t>
  </si>
  <si>
    <t>094401</t>
  </si>
  <si>
    <t>INTUBACION DE VIA LAGRIMAL VIA EXTERNA</t>
  </si>
  <si>
    <t>095001</t>
  </si>
  <si>
    <t>DRENAJE DEL SACO LAGRIMAL</t>
  </si>
  <si>
    <t>096101</t>
  </si>
  <si>
    <t>DACRIOCISTECTOMIA</t>
  </si>
  <si>
    <t>097101</t>
  </si>
  <si>
    <t>PLASTIA EN CANALICULOS LAGRIMALES</t>
  </si>
  <si>
    <t>097201</t>
  </si>
  <si>
    <t>PLASTIA DE PUNTO LAGRIMAL SIMPLE</t>
  </si>
  <si>
    <t>097301</t>
  </si>
  <si>
    <t>PLASTIA DE PUNTO LAGRIMAL MODIFICADA CON SUTURAS</t>
  </si>
  <si>
    <t>098101</t>
  </si>
  <si>
    <t>DACRIOCISTORRINOSTOMIA VIA ABIERTA</t>
  </si>
  <si>
    <t>098201</t>
  </si>
  <si>
    <t>CONJUNTIVODACRIOCISTORRINOSTOMIA SIMPLEVIA EXTERNA</t>
  </si>
  <si>
    <t>098301</t>
  </si>
  <si>
    <t>CONJUNTIVODACRIOCISTORRINOSTOMIA CON DISPOSITIVO VIA EXTERNA</t>
  </si>
  <si>
    <t>098302</t>
  </si>
  <si>
    <t>CONJUNTIVODACRIOCISTORRINOSTOMIA CON DISPOSITIVO VIA ENDOSCOPICA</t>
  </si>
  <si>
    <t>080101</t>
  </si>
  <si>
    <t>DRENAJE DE COLECCION POR BLEFAROTOMIA</t>
  </si>
  <si>
    <t>082101</t>
  </si>
  <si>
    <t>RESECCION DE CHALAZION VIA ANTERIOR</t>
  </si>
  <si>
    <t>082102</t>
  </si>
  <si>
    <t>RESECCION DE CHALAZION VIA POSTERIOR</t>
  </si>
  <si>
    <t>082301</t>
  </si>
  <si>
    <t>RESECCION DE TUMOR BENIGNO O MALIGNO DEPARPADO ESPESOR PARCIAL UN TERCIO</t>
  </si>
  <si>
    <t>082302</t>
  </si>
  <si>
    <t>RESECCION DE TUMOR BENIGNO O MALIGNO DEPARPADO ESPESOR PARCIAL DOS TERCIOS</t>
  </si>
  <si>
    <t>082405</t>
  </si>
  <si>
    <t>RESECCION DE TUMOR BENIGNO O MALIGNO DEPARPADO ESPESOR TOTAL MAYOR DE DOS TERCIOS</t>
  </si>
  <si>
    <t>082406</t>
  </si>
  <si>
    <t>RESECCION DE TUMOR BENIGNO O MALIGNO DEPARPADO ESPESOR TOTAL CON CANTO</t>
  </si>
  <si>
    <t>083001</t>
  </si>
  <si>
    <t>CORRECCION DE PTOSIS PALPEBRAL POR SUSPENSION FRONTAL CON SUTURA O TEJIDO</t>
  </si>
  <si>
    <t>083002</t>
  </si>
  <si>
    <t>CORRECCION DE PTOSIS PALPEBRAL POR SUSPENSION FRONTAL CON DESLIZAMIENTO DEL MUSCULO FRONTAL</t>
  </si>
  <si>
    <t>083003</t>
  </si>
  <si>
    <t>CORRECCION DE PTOSIS PALPEBRAL POR RESECCION EXTERNA DEL ELEVADOR VIA ANTERIOR</t>
  </si>
  <si>
    <t>083004</t>
  </si>
  <si>
    <t>CORRECCION DE PTOSIS PALPEBRAL POR RESECCION EXTERNA DEL ELEVADOR VIA CONJUNTIVAL</t>
  </si>
  <si>
    <t>083601</t>
  </si>
  <si>
    <t>CORRECCION DE ENTROPION POR SUTURA (REINSERCION DE RETRACTORES)</t>
  </si>
  <si>
    <t>083703</t>
  </si>
  <si>
    <t>CORRECCION DE ECTROPION POR FIJACION CANTAL</t>
  </si>
  <si>
    <t>083801</t>
  </si>
  <si>
    <t>CANTOTOMIA</t>
  </si>
  <si>
    <t>083802</t>
  </si>
  <si>
    <t>CANTORRAFIA</t>
  </si>
  <si>
    <t>083803</t>
  </si>
  <si>
    <t>CANTOPLASTIA</t>
  </si>
  <si>
    <t>083804</t>
  </si>
  <si>
    <t>BLEFAROPLASTIA SUPERIOR</t>
  </si>
  <si>
    <t>083805</t>
  </si>
  <si>
    <t>BLEFAROPLASTIA INFERIOR VIA EXTERNA</t>
  </si>
  <si>
    <t>083806</t>
  </si>
  <si>
    <t>BLEFAROPLASTIA INFERIOR VIA CONJUNTIVAL</t>
  </si>
  <si>
    <t>083811</t>
  </si>
  <si>
    <t>CORRECCION DE EPICANTO</t>
  </si>
  <si>
    <t>086002</t>
  </si>
  <si>
    <t>RECONSTRUCCION DE PARPADOS CON INJERTO</t>
  </si>
  <si>
    <t>086003</t>
  </si>
  <si>
    <t>RECONSTRUCCION DE PARPADOS POR LIBERACION DE COLGAJO</t>
  </si>
  <si>
    <t>088001</t>
  </si>
  <si>
    <t>REPARACION DE HERIDA EN CEJA</t>
  </si>
  <si>
    <t>088201</t>
  </si>
  <si>
    <t>SUTURA SUPERFICIAL DE HERIDA UNICA DE PARPADO</t>
  </si>
  <si>
    <t>088202</t>
  </si>
  <si>
    <t>SUTURA SUPERFICIAL DE HERIDA MULTIPLE DE PARPADO</t>
  </si>
  <si>
    <t>088401</t>
  </si>
  <si>
    <t>SUTURA PROFUNDA DE HERIDA UNICA DE PARPADO</t>
  </si>
  <si>
    <t>088402</t>
  </si>
  <si>
    <t>SUTURA PROFUNDA DE HERIDA MULTIPLE DE PARPADO</t>
  </si>
  <si>
    <t>088403</t>
  </si>
  <si>
    <t>SUTURA DE PARPADO Y RECONSTRUCCION CON INJERTO O COLGAJO</t>
  </si>
  <si>
    <t>089210</t>
  </si>
  <si>
    <t>PLASTIA DE CEJAS (FRONTOPLASTIA) POR VIA ENDOSCOPICA</t>
  </si>
  <si>
    <t>089215</t>
  </si>
  <si>
    <t>RECONSTRUCCION DE CEJAS (FRONTOPLASTIA) POR VIA ENDOSCOPICA</t>
  </si>
  <si>
    <t>RESECCION DE LESION O TUMOR BENIGNO DE CONJUNTIVA</t>
  </si>
  <si>
    <t>RESECCION DE LESION O TUMOR BENIGNO DE CONJUNTIVA CON INJERTO</t>
  </si>
  <si>
    <t>RESECCION SIMPLE DE PTERIGION (NASAL O TEMPORAL)</t>
  </si>
  <si>
    <t>RESECCION DE PTERIGION (NASAL O TEMPORAL) CON INJERTO</t>
  </si>
  <si>
    <t>RESECCION DE PTERIGION REPRODUCIDO (NASAL O TEMPORAL) CON INJERTO</t>
  </si>
  <si>
    <t>RESECCION DE TUMOR MALIGNO DE CONJUNTIVA CON INJERTO</t>
  </si>
  <si>
    <t>RESECCION DE TUMOR MALIGNO DE CONJUNTIVA SIN INJERTO</t>
  </si>
  <si>
    <t>PERITOMIA TOTAL</t>
  </si>
  <si>
    <t>REPARACION SIMPLE DE SIMBLEFARON</t>
  </si>
  <si>
    <t>REPARACION DE SIMBLEFARON CON INJERTO LIBRE EN CONJUNTIVA</t>
  </si>
  <si>
    <t>REPARACION DE SIMBLEFARON CON INJERTO DE TEJIDO EXTRAOCULAR</t>
  </si>
  <si>
    <t>SUTURA EN LA CONJUNTIVA</t>
  </si>
  <si>
    <t>INYECCION INTRAPALPEBRAL DE SUSTANCIA TERAPEUTICA</t>
  </si>
  <si>
    <t>INYECCION SUBCONJUNTIVAL DE SUSTANCIA TERAPEUTICA</t>
  </si>
  <si>
    <t>INYECCION EN MUSCULOS EXTRAOCULARES DE SUSTANCIA TERAPEUTICA</t>
  </si>
  <si>
    <t>CORRECCION DE CONJUNTIVO CHALASIS</t>
  </si>
  <si>
    <t>083809</t>
  </si>
  <si>
    <t>CORRECCION DE TELECANTO CON COLGAJO</t>
  </si>
  <si>
    <t>EXTRACCION DE CUERPO EXTRAÑO INTRAOCULAR DEL SEGMENTO ANTERIOR DE OJO</t>
  </si>
  <si>
    <t>VITRECTOMIA POSTERIOR CON RETIRO DE MATERIAL IMPLANTADO</t>
  </si>
  <si>
    <t>VITRECTOMIA POSTERIOR CON RETIRO DE CUERPO EXTRAÑO INTRAOCULAR</t>
  </si>
  <si>
    <t>ALARGAMIENTO EN UN MUSCULO EXTRAOCULAR</t>
  </si>
  <si>
    <t>ALARGAMIENTO EN UN MUSCULO EXTRAOCULAR CON INJERTO</t>
  </si>
  <si>
    <t>ACORTAMIENTO EN UN MUSCULO EXTRAOCULAR</t>
  </si>
  <si>
    <t>TRANSPOSICION DE MUSCULOS EXTRAOCULARESA ESCLERA</t>
  </si>
  <si>
    <t>TRANSPOSICION DE MUSCULOS EXTRAOCULARESA ORBITA</t>
  </si>
  <si>
    <t>EXTRACCION DE CUERPO EXTRAÑO EN ORBITA</t>
  </si>
  <si>
    <t>EVISCERACION DEL GLOBO OCULAR SIN IMPLANTE</t>
  </si>
  <si>
    <t>EVISCERACION DEL GLOBO OCULAR CON IMPLANTE</t>
  </si>
  <si>
    <t>ENUCLEACION SIMPLE</t>
  </si>
  <si>
    <t>ENUCLEACION CON IMPLANTE PROTESICO</t>
  </si>
  <si>
    <t>ENUCLEACION CON INJERTO DERMOGRASO</t>
  </si>
  <si>
    <t>EXENTERACION DE LA ORBITA</t>
  </si>
  <si>
    <t>INSERCION SECUNDARIA DE PROTESIS CON FORMACION DE FONDOS DE SACO CONJUNTIVALES</t>
  </si>
  <si>
    <t>INYECCION INTRAORBITARIA DE SUSTANCIA TERAPEUTICA</t>
  </si>
  <si>
    <t>DRENAJE DE COLECCION ANTERIOR DE ORBITA</t>
  </si>
  <si>
    <t>DRENAJE DE COLECCION POSTERIOR DE ORBITA</t>
  </si>
  <si>
    <t>EXTRACCION DE CUERPO EXTRAÑO SUBCONJUNTIVAL</t>
  </si>
  <si>
    <t>ABLACION DE LESION O TEJIDO DE CONJUNTIVA</t>
  </si>
  <si>
    <t>EXTRACCION DE CUERPO EXTRAÑO SUPERFICIAL EN CORNEA</t>
  </si>
  <si>
    <t>EXTRACCION DE CUERPO EXTRAÑO PROFUNDO EN CORNEA</t>
  </si>
  <si>
    <t>RESECCION DE TUMOR BENIGNO DE CORNEA</t>
  </si>
  <si>
    <t>RESECCION DE TUMOR MALIGNO DE CORNEA</t>
  </si>
  <si>
    <t>CAUTERIZACION DE CORNEA ASISTIDA</t>
  </si>
  <si>
    <t>REPARACION DE DESHISCENCIA DE HERIDA CORNEAL</t>
  </si>
  <si>
    <t>REPARACION DE LACERACION O HERIDA CORNEAL CON INJERTO ESPESOR PARCIAL</t>
  </si>
  <si>
    <t>REPARACION DE LACERACION O HERIDA CORNEAL CON INJERTO ESPESOR TOTAL</t>
  </si>
  <si>
    <t>SUTURA DE CORNEA</t>
  </si>
  <si>
    <t>QUERATECTOMIA MANUAL</t>
  </si>
  <si>
    <t>QUERATECTOMIA ASISTIDA</t>
  </si>
  <si>
    <t>RETIRO DE SUTURA EN CORNEA</t>
  </si>
  <si>
    <t>QUERATOPLASTIA LAMELAR ANTERIOR MANUAL</t>
  </si>
  <si>
    <t>QUERATOPLASTIA LAMELAR ANTERIOR ASISTIDA</t>
  </si>
  <si>
    <t>QUERATOTOMIA INCISIONAL ASISTIDA</t>
  </si>
  <si>
    <t>QUERATOPIGMENTACION [TATUAJE DE CORNEA]</t>
  </si>
  <si>
    <t>SUTURA DE LA ESCLERA [ESCLERORRAFIA]</t>
  </si>
  <si>
    <t>RESECCION DE TUMOR DE LA ESCLEROTICA VIA ABIERTA</t>
  </si>
  <si>
    <t>ABLACION DE LESION O TUMOR DE LA ESCLEROTICA</t>
  </si>
  <si>
    <t>ESCLEROPLASTIA SIMPLE</t>
  </si>
  <si>
    <t>ESCLEROPLASTIA CON INJERTO</t>
  </si>
  <si>
    <t>REDUCCION DE HERNIA DE IRIS</t>
  </si>
  <si>
    <t>IRIDECTOMIA (BASAL PERIFERICA Y TOTAL)</t>
  </si>
  <si>
    <t>IRIDOPLASTIA MANUAL</t>
  </si>
  <si>
    <t>LISIS DE SINEQUIAS ANTERIORES</t>
  </si>
  <si>
    <t>REPARACION O SUTURA DE IRIDODIALISIS</t>
  </si>
  <si>
    <t>RESECCION DE TUMOR DE IRIS</t>
  </si>
  <si>
    <t>ABLACION DE LESION DE CUERPO CILIAR VIAEXTERNA</t>
  </si>
  <si>
    <t>RESECCION DE LESION O TUMOR EN CUERPO CILIAR</t>
  </si>
  <si>
    <t>REVISION DE AMPOLLA FILTRANTE</t>
  </si>
  <si>
    <t>ABLACION DE LESION DE CUERPO CILIAR VIA INTERNA</t>
  </si>
  <si>
    <t>GONIOTOMIA</t>
  </si>
  <si>
    <t>TRABECULOTOMIA</t>
  </si>
  <si>
    <t>CICLODIALISIS (DESINSERCION PARCIAL DELCUERPO CILIAR)</t>
  </si>
  <si>
    <t>TRABECULECTOMIA CONVENCIONAL</t>
  </si>
  <si>
    <t>INSERCION DE DISPOSITIVO ANCLADO A ESCLERA</t>
  </si>
  <si>
    <t>INSERCION DE DISPOSITIVO VIA GONIOSCOPICA</t>
  </si>
  <si>
    <t>INSERCION DE DISPOSITIVO VIA EXTERNA</t>
  </si>
  <si>
    <t>REVISION ANTERIOR DE TUBO DE DISPOSITIVO</t>
  </si>
  <si>
    <t>REVISION DE DISPOSITIVO CON OBSTRUCCIONPOSTERIOR</t>
  </si>
  <si>
    <t>PARACENTESIS TERAPEUTICA DE CAMARA ANTERIOR DEL OJO</t>
  </si>
  <si>
    <t>REPARACION ASISTIDA DE LESION RETINAL POR RETINOPEXIA</t>
  </si>
  <si>
    <t>REPARACION DE LESION RETINAL POR INDENTACION ESCLERAL</t>
  </si>
  <si>
    <t>147402-02</t>
  </si>
  <si>
    <t>REPARACION DE DESGARRO RETINAL RETINOPEXIA POR DIATERMIA O CRIOTERAPIA</t>
  </si>
  <si>
    <t>EXTRACCION INTRACAPSULAR DE CRISTALINO</t>
  </si>
  <si>
    <t>EXTRACCION EXTRACAPSULAR MANUAL DE CRISTALINO</t>
  </si>
  <si>
    <t>EXTRACCION EXTRACAPSULAR DE CRISTALINO EN PRESENCIA DE AMPOLLA FILTRANTE PREVIA</t>
  </si>
  <si>
    <t>CAPSULOTOMIA MANUAL</t>
  </si>
  <si>
    <t>INSERCION DE LENTE INTRAOCULAR EN CAMARA POSTERIOR SOBRE RESTOS CAPSULARES</t>
  </si>
  <si>
    <t>INSERCION DE LENTE INTRAOCULAR EN CAMARA POSTERIOR FIJADO A ESCLERA</t>
  </si>
  <si>
    <t>EXTRACCION DE LENTE INTRAOCULAR (PSEUDOCRISTALINO) DE CAMARA ANTERIOR O POSTERIOR</t>
  </si>
  <si>
    <t>VITRECTOMIA ANTERIOR</t>
  </si>
  <si>
    <t>VITRECTOMIA ANTERIOR CON RETIRO DE MATERIAL IMPLANTADO</t>
  </si>
  <si>
    <t>VITRECTOMIA POSTERIOR CON INSERCION DE SILICON O GASES</t>
  </si>
  <si>
    <t>VITRECTOMIA POSTERIOR CON RETINOPEXIA</t>
  </si>
  <si>
    <t>DRENAJE DE COLECCION DE PABELLON AURICULAR</t>
  </si>
  <si>
    <t>DRENAJE DE COLECCION DE CONDUCTO AUDITIVO EXTERNO</t>
  </si>
  <si>
    <t>EXTRACCION DE CUERPO EXTRAÑO DE CONDUCTO AUDITIVO EXTERNO CON INCISION</t>
  </si>
  <si>
    <t>APICECTOMIA FOSA MEDIA</t>
  </si>
  <si>
    <t>RESECCION PARCIAL DE HUESO TEMPORAL</t>
  </si>
  <si>
    <t>RESECCION SUBTOTAL DE HUESO TEMPORAL</t>
  </si>
  <si>
    <t>RESECCION TOTAL DE HUESO TEMPORAL</t>
  </si>
  <si>
    <t>RESECCION DE APENDICE PREAURICULAR</t>
  </si>
  <si>
    <t>RESECCION DE QUISTE DE PABELLON AURICULAR</t>
  </si>
  <si>
    <t>AURICULECTOMIA PARCIAL</t>
  </si>
  <si>
    <t>AURICULECTOMIA TOTAL</t>
  </si>
  <si>
    <t>DRENAJE DE COLECCION DE MASTOIDES</t>
  </si>
  <si>
    <t>DESFUNCIONALIZACION DE LA MASTOIDES</t>
  </si>
  <si>
    <t>DESFUNCIONALIZACION DE LA MASTOIDES VIAENDOSCOPICA</t>
  </si>
  <si>
    <t>CORRECCION DE DIVERTICULO DEL SENO SIGMOIDES</t>
  </si>
  <si>
    <t>CORRECCION DE DIVERTICULO DEL SENO SIGMOIDES VIA ENDOSCOPICA</t>
  </si>
  <si>
    <t>CORRECCION DE DEFECTO OSEO EN EL TEGMENTIMPANICO BAJO VISION MICROSCOPICA O ENDOSCOPICA VIA TRANSMASTOIDEA</t>
  </si>
  <si>
    <t>CORRECCION DE DEFECTO OSEO EN EL TEGMENTIMPANICO BAJO VISION MICROSCOPICA O ENDOSCOPICA VIA FOSA MEDIA</t>
  </si>
  <si>
    <t>SUTURA DE LACERACION DE PABELLON AURICULAR</t>
  </si>
  <si>
    <t>RECONSTRUCCION DE MEATO AUDITIVO EXTERNO</t>
  </si>
  <si>
    <t>RECONSTRUCCION DE PABELLON AURICULAR</t>
  </si>
  <si>
    <t>TIMPANOTOMIA CON DRENAJE DE MEMBRANA TIMPANICA</t>
  </si>
  <si>
    <t>TIMPANOTOMIA CON DRENAJE DE MEMBRANA TIMPANICA VIA ENDOSCOPICA</t>
  </si>
  <si>
    <t>TIMPANOSTOMIA CON COLOCACION DE DISPOSITIVO</t>
  </si>
  <si>
    <t>TIMPANOSTOMIA CON COLOCACION DE DISPOSITIVO VIA ENDOSCOPICA</t>
  </si>
  <si>
    <t>ASPIRACION DE OIDO MEDIO O CAVIDAD MASTOIDEA</t>
  </si>
  <si>
    <t>ASPIRACION DE OIDO MEDIO O CAVIDAD MASTOIDEA VIA ENDOSCOPICA</t>
  </si>
  <si>
    <t>ESTAPEDIOLISIS</t>
  </si>
  <si>
    <t>ESTAPEDIOLISIS VIA ENDOSCOPICA</t>
  </si>
  <si>
    <t>PETROSECTOMIA</t>
  </si>
  <si>
    <t>CIERRE DE FISTULA PERILINFATICA DE OIDOMEDIO VIA ENDOSCOPICA</t>
  </si>
  <si>
    <t>RESECCION DE TUMOR O LESION DE OIDO MEDIO VIA TRANSCANAL</t>
  </si>
  <si>
    <t>RESECCION DE TUMOR O LESION DE OIDO MEDIO Y DEL FORAMEN YUGULAR VIA FOSA INFRATEMPORAL</t>
  </si>
  <si>
    <t>RESECCION DE TUMOR O LESION DE OIDO MEDIO Y DEL FORAMEN YUGULAR VIA TRANSMASTOIDEA</t>
  </si>
  <si>
    <t>RESECCION DE TUMOR O LESION DE OIDO MEDIO Y DEL FORAMEN YUGULAR VIA TRANSLABERINTICA</t>
  </si>
  <si>
    <t>RESECCION DE TUMOR O LESION DE OIDO MEDIO Y DEL FORAMEN YUGULAR VIA TRANSCOCLEAR O TRANSCONDILAR O TRANSOTICO</t>
  </si>
  <si>
    <t>040003</t>
  </si>
  <si>
    <t>RESECCION DE LESION DE NERVIO DEL CONDUCTO AUDITIVO INTERNO VIA SUBOCCIPITAL O RETROSIGMOIDEA</t>
  </si>
  <si>
    <t>040004</t>
  </si>
  <si>
    <t>RESECCION DE LESION DE NERVIO DEL CONDUCTO AUDITIVO INTERNO VIA TRANSLABERINTICA</t>
  </si>
  <si>
    <t>040005</t>
  </si>
  <si>
    <t>RESECCION DE LESION DE NERVIO DEL CONDUCTO AUDITIVO INTERNO VIA TRANSOTICA O TRANSCOCLEAR</t>
  </si>
  <si>
    <t>DESCOMPRESION DE SACO ENDOLINFATICO</t>
  </si>
  <si>
    <t>LABERINTECTOMIA O VESTIBULOTOMIA</t>
  </si>
  <si>
    <t>INYECCION DE SUSTANCIA TERAPEUTICA INTRATIMPANICA</t>
  </si>
  <si>
    <t>BIOPSIA DE OIDO MEDIO E INTERNO</t>
  </si>
  <si>
    <t>BIOPSIA DE OIDO MEDIO E INTERNO VIA ENDOSCOPICA</t>
  </si>
  <si>
    <t>IMPLANTACION O SUSTITUCION DE DISPOSITIVO DE OIDO MEDIO</t>
  </si>
  <si>
    <t>REVISION DE DISPOSITIVO AUDITIVO IMPLANTABLE</t>
  </si>
  <si>
    <t>EXTRACCION DE DISPOSITIVO AUDITIVO IMPLANTABLE</t>
  </si>
  <si>
    <t>RESECCION DE TUMOR BENIGNO DE FOSA NASAL VIA ABIERTA</t>
  </si>
  <si>
    <t>RESECCION DE LESION BENIGNA DE CAVUM VIA TRANSNASAL</t>
  </si>
  <si>
    <t>RESECCION DE LESION BENIGNA DE CAVUM VIA TRANSNASAL ENDOSCOPICA</t>
  </si>
  <si>
    <t>RESECCION DE TUMOR BENIGNO DE CAVUM CONEXTENSION INTRACRANEANA</t>
  </si>
  <si>
    <t>RESECCION DE TUMOR MALIGNO DE CAVUM VIATRANSPALATINA</t>
  </si>
  <si>
    <t>RECONSTRUCCION ENDONASAL VIA TRANSNASAL</t>
  </si>
  <si>
    <t>RECONSTRUCCION ENDONASAL VIA TRANSNASALENDOSCOPICA</t>
  </si>
  <si>
    <t>RECONSTRUCCION ENDONASAL VIA ABIERTA</t>
  </si>
  <si>
    <t>DRENAJE DE LESION (COLECCION) EN PIRAMIDE NASAL</t>
  </si>
  <si>
    <t>CIERRE DE PERFORACION SEPTAL</t>
  </si>
  <si>
    <t>EXTRACCION DE CUERPO EXTRAÑO DE LA NARIZ SIN INCISION VIA TRANSNASAL</t>
  </si>
  <si>
    <t>TURBINOPLASTIA VIA TRANSNASAL</t>
  </si>
  <si>
    <t>TURBINOPLASTIA VIA TRANSNASAL ENDOSCOPICA</t>
  </si>
  <si>
    <t>SUTURA DE LACERACION DE NARIZ</t>
  </si>
  <si>
    <t>SEPTORRINOPLASTIA PRIMARIA VIA TRANSNASAL</t>
  </si>
  <si>
    <t>SEPTORRINOPLASTIA PRIMARIA VIA ABIERTA</t>
  </si>
  <si>
    <t>SEPTORRINOPLASTIA SECUNDARIA VIA ABIERTA</t>
  </si>
  <si>
    <t>SEPTOPLASTIA PRIMARIA TRANSNASAL</t>
  </si>
  <si>
    <t>SEPTOPLASTIA PRIMARIA VIA TRANSNASAL ENDOSCOPICA</t>
  </si>
  <si>
    <t>SEPTOPLASTIA EXTRACORPOREA</t>
  </si>
  <si>
    <t>SEPTOPLASTIA REVISIONAL TRANSNASAL</t>
  </si>
  <si>
    <t>SEPTOPLASTIA REVISIONAL VIA TRANSNASAL ENDOSCOPICA</t>
  </si>
  <si>
    <t>REDUCCION CERRADA DE FRACTURA NASAL</t>
  </si>
  <si>
    <t>REDUCCION ABIERTA DE FRACTURA NASAL</t>
  </si>
  <si>
    <t>CONTROL DE EPISTAXIS POR ABLACION VIA TRANSNASAL</t>
  </si>
  <si>
    <t>CONTROL DE EPISTAXIS POR ABLACION VIA TRANSNASAL ENDOSCOPICA</t>
  </si>
  <si>
    <t>CONTROL DE EPISTAXIS POR TAPONAMIENTO ANTERIOR VIA TRANSNASAL</t>
  </si>
  <si>
    <t>CONTROL DE EPISTAXIS POR TAPONAMIENTO POSTERIOR VIA TRANSNASAL</t>
  </si>
  <si>
    <t>CONTROL DE EPISTAXIS POR TAPONAMIENTO POSTERIOR VIA TRANSNASAL ENDOSCOPICA</t>
  </si>
  <si>
    <t>CONTROL DE EPISTAXIS POR TAPONAMIENTO ANTERIOR Y POSTERIOR</t>
  </si>
  <si>
    <t>CONTROL DE EPISTAXIS POR LIGADURA DE ARTERIAS ETMOIDALES VIA TRANSNASAL</t>
  </si>
  <si>
    <t>CONTROL DE EPISTAXIS POR LIGADURA DE ARTERIAS ETMOIDALES VIA ENDOSCOPICA</t>
  </si>
  <si>
    <t>CONTROL DE EPISTAXIS POR LIGADURA DE ARTERIA MAXILAR INTERNA VIA TRANSNASAL</t>
  </si>
  <si>
    <t>CONTROL DE EPISTAXIS POR LIGADURA DE ARTERIA MAXILAR INTERNA VIA TRANSNASAL ENDOSCOPICA</t>
  </si>
  <si>
    <t>CONTROL DE EPISTAXIS POR LIGADURA DE ARTERIA ESFENOPALATINA VIA TRANSNASAL</t>
  </si>
  <si>
    <t>CONTROL DE EPISTAXIS POR LIGADURA DE ARTERIA ESFENOPALATINA VIA TRANSNASAL ENDOSCOPICA</t>
  </si>
  <si>
    <t>CONTROL DE EPISTAXIS POR DERMOPLASTIA VIA TRANSNASAL</t>
  </si>
  <si>
    <t>CONTROL DE EPISTAXIS POR DERMOPLASTIA VIA TRANSNASAL ENDOSCOPICA</t>
  </si>
  <si>
    <t>EXTRACCION DE CUERPO EXTRAÑO DE NARIZ CON INCISION VIA TRANSNASAL</t>
  </si>
  <si>
    <t>EXTRACCION DE CUERPO EXTRAÑO DE NARIZ CON INCISION VIA TRANSNASAL ENDOSCOPICA</t>
  </si>
  <si>
    <t>EXTRACCION DE CUERPO EXTRAÑO DE NARIZ VIA ABIERTA</t>
  </si>
  <si>
    <t>RESECCION O ABLACION DE LESION DE PIRAMIDE NASAL</t>
  </si>
  <si>
    <t>RINECTOMIA</t>
  </si>
  <si>
    <t>ESCISION O ABLACION DE LESION INTRANASAL</t>
  </si>
  <si>
    <t>ABLACION DE LESION INTRANASAL POR INFILTRACION</t>
  </si>
  <si>
    <t>CORRECCION DE ATRESIA DE COANAS VIA TRANSPALATINA</t>
  </si>
  <si>
    <t>042202</t>
  </si>
  <si>
    <t>NEUROLISIS DE NERVIO VIDIANO POR ELECTROCOAGULACION O ESCISION</t>
  </si>
  <si>
    <t>RESECCION DE TUMOR MALIGNO DE FOSA NASAL VIA CRANEOFACIAL</t>
  </si>
  <si>
    <t>RESECCION DE TUMOR MALIGNO DE FOSA NASAL VIA TRANSORBITARIA</t>
  </si>
  <si>
    <t>RESECCION DE TUMOR MALIGNO DE FOSA NASAL POR DESPEGAMIENTO FACIAL VIA SUBLABIAL</t>
  </si>
  <si>
    <t>ANTROSTOMIA MAXILAR POR MEATO INFERIOR VIA TRANSNASAL</t>
  </si>
  <si>
    <t>ANTROSTOMIA MAXILAR POR MEATO INFERIOR VIA TRANSNASAL ENDOSCOPICA</t>
  </si>
  <si>
    <t>ASPIRACION O LAVADO O DRENAJE DE SENO MAXILAR VIA OROANTRAL</t>
  </si>
  <si>
    <t>ASPIRACION O LAVADO O DRENAJE DE SENO MAXILAR VIA TRANSNASAL ENDOSCOPICA</t>
  </si>
  <si>
    <t>ANTROTOMIA MAXILAR RADICAL VIA OROANTRAL</t>
  </si>
  <si>
    <t>ANTROTOMIA MAXILAR RADICAL VIA TRANSNASAL</t>
  </si>
  <si>
    <t>ANTROTOMIA MAXILAR RADICAL VIA TRANSNASAL ENDOSCOPICA</t>
  </si>
  <si>
    <t>ANTROTOMIA MAXILAR RADICAL VIA ABIERTA</t>
  </si>
  <si>
    <t>ANTROTOMIA MAXILAR EXPLORATORIA VIA TRANSNASAL</t>
  </si>
  <si>
    <t>ANTROTOMIA MAXILAR EXPLORATORIA VIA OROANTRAL</t>
  </si>
  <si>
    <t>SINUSOTOMIA FRONTAL VIA TRANSNASAL</t>
  </si>
  <si>
    <t>SINUSOTOMIA FRONTAL VIA CORONAL CON COLGAJO OSTEOPLASTICO</t>
  </si>
  <si>
    <t>SINUSOTOMIA FRONTAL VIA CORONAL CON FRONTOTOMIA RADICAL</t>
  </si>
  <si>
    <t>SINUSOTOMIA FRONTAL VIA CORONAL CON CRANEALIZACION DE SENO FRONTAL</t>
  </si>
  <si>
    <t>SINUSOTOMIA FRONTAL VIA CILIAR CON TREPANACION OBLITERATIVA SIN COLGAJO OSTEOPLASTICO</t>
  </si>
  <si>
    <t>SINUSOTOMIA FRONTAL VIA CILIAR CON TREPANACION OBLITERATIVA CON COLGAJO OSTEOPLASTICO</t>
  </si>
  <si>
    <t>RESECCION DE LESIONES BENIGNAS DE SENOSFRONTAL O ETMOIDAL VIA TRANSNASAL</t>
  </si>
  <si>
    <t>RESECCION DE LESIONES BENIGNAS DE SENOSFRONTAL O ETMOIDAL VIA TRANSNASAL ENDOSCOPICA</t>
  </si>
  <si>
    <t>ANTROSTOMIA MAXILAR REVISIONAL</t>
  </si>
  <si>
    <t>INCISION DE MULTIPLES SENOS PARANASALESVIA TRANSNASAL</t>
  </si>
  <si>
    <t>INCISION DE MULTIPLES SENOS PARANASALESVIA TRANSNASAL ENDOSCOPICA</t>
  </si>
  <si>
    <t>ESCISION DE LESION DE SENO MAXILAR VIA OROANTRAL</t>
  </si>
  <si>
    <t>RESECCION DE LESION MALIGNA EN SENO MAXILAR VIA TRANSNASAL ENDOSCOPICA</t>
  </si>
  <si>
    <t>RESECCION DE LESION MALIGNA EN SENO MAXILAR CON MAXILECTOMIA MEDIA VIA TRANSNASAL ENDOSCOPICA</t>
  </si>
  <si>
    <t>RESECCION DE LESION MALIGNA EN SENO MAXILAR VIA ABIERTA</t>
  </si>
  <si>
    <t>FRONTO ETMOIDECTOMIA EXTERNA</t>
  </si>
  <si>
    <t>ETMOIDECTOMIA EXTERNA</t>
  </si>
  <si>
    <t>ETMOIDECTOMIA ANTERIOR TRANSNASAL</t>
  </si>
  <si>
    <t>ETMOIDECTOMIA ANTERIOR Y POSTERIOR VIA TRANSNASAL ENDOSCOPICA</t>
  </si>
  <si>
    <t>MAXILOETMOIDECTOMIA VIA TRANSNASAL ENDOSCOPICA</t>
  </si>
  <si>
    <t>DRENAJE DE SENOS ESFENOIDALES VIA TRANSNASAL</t>
  </si>
  <si>
    <t>DRENAJE DE SENOS ESFENOIDALES VIA TRANSNASAL ENDOSCOPICA</t>
  </si>
  <si>
    <t>CIERRE DE FISTULA OROANTRAL</t>
  </si>
  <si>
    <t>CIERRE DE FISTULA DE SENO MAXILAR</t>
  </si>
  <si>
    <t>DILATACION DE TROMPA DE EUSTAQUIO CON DISPOSITIVO TRANSNASAL VIA ENDOSCOPICA</t>
  </si>
  <si>
    <t>DILATACION DE TROMPA DE EUSTAQUIO CON DISPOSITIVO TRANSTIMPANICA VIA ENDOSCOPICA</t>
  </si>
  <si>
    <t>EXTRACCION DE CUERPO EXTRAÑO DE LARINGEVIA ABIERTA</t>
  </si>
  <si>
    <t>CRICOTIROTOMIA VIA ABIERTA</t>
  </si>
  <si>
    <t>TRAQUEOSTOMIA VIA PERCUTANEA</t>
  </si>
  <si>
    <t>PUNCION (ASPIRACION) TRANSTRAQUEAL VIA PERCUTANEA</t>
  </si>
  <si>
    <t>EXTRACCION DE CUERPO EXTRAÑO DE TRAQUEAVIA ABIERTA</t>
  </si>
  <si>
    <t>REVISION DE TRAQUEOSTOMIA VIA ABIERTA</t>
  </si>
  <si>
    <t>REVISION DE TRAQUEOSTOMIA VIA ENDOSCOPICA</t>
  </si>
  <si>
    <t>INSERCION DE TUBO ENDOTRAQUEAL CON TECNICA RETROGRADA</t>
  </si>
  <si>
    <t>SUSTITUCION DE TUBO DE TRAQUEOSTOMIA</t>
  </si>
  <si>
    <t>HEMILARINGECTOMIA SUPRAGLOTICA VIA ENDOSCOPICA</t>
  </si>
  <si>
    <t>HEMILARINGECTOMIA SUPRAGLOTICA AMPLIADAVIA ABIERTA</t>
  </si>
  <si>
    <t>HEMILARINGECTOMIA SUPRAGLOTICA AMPLIADAVIA ENDOSCOPICA</t>
  </si>
  <si>
    <t>HEMILARINGECTOMIA VERTICAL VIA ABIERTA</t>
  </si>
  <si>
    <t>HEMILARINGECTOMIA VERTICAL VIA ENDOSCOPICA</t>
  </si>
  <si>
    <t>HEMILARINGECTOMIA VERTICAL AMPLIADA VIAABIERTA</t>
  </si>
  <si>
    <t>HEMILARINGECTOMIA VERTICAL AMPLIADA VIAENDOSCOPICA</t>
  </si>
  <si>
    <t>EPIGLOTIDECTOMIA VIA ABIERTA</t>
  </si>
  <si>
    <t>ARITENOIDECTOMIA BILATERAL VIA ABIERTA</t>
  </si>
  <si>
    <t>ARITENOIDECTOMIA UNILATERAL VIA ABIERTA</t>
  </si>
  <si>
    <t>CORDECTOMIA PARCIAL VIA ABIERTA</t>
  </si>
  <si>
    <t>CORDECTOMIA TOTAL VIA ABIERTA</t>
  </si>
  <si>
    <t>LARINGECTOMIA RADICAL VIA ABIERTA</t>
  </si>
  <si>
    <t>INSERCION O SUSTITUCION DE DISPOSITIVO EN LARINGE VIA ABIERTA</t>
  </si>
  <si>
    <t>INSERCION O SUSTITUCION DE DISPOSITIVO EN LARINGE VIA ENDOSCOPICA</t>
  </si>
  <si>
    <t>EXTRACCION DE DISPOSITIVO LARINGEO VIA ABIERTA</t>
  </si>
  <si>
    <t>REDUCCION ABIERTA DE FRACTURA LARINGEA CON SUTURA O ALAMBRE</t>
  </si>
  <si>
    <t>REDUCCION ABIERTA DE FRACTURA LARINGEA CON MINIPLACAS DE FIJACION INTERNA (DISPOSITIVOS DE FIJACION U OSTEOSINTESIS)</t>
  </si>
  <si>
    <t>REDUCCION DE LUXACION DE ARITENOIDES VIA ABIERTA</t>
  </si>
  <si>
    <t>EPIGLOTOPLASTIA VIA ABIERTA</t>
  </si>
  <si>
    <t>EPIGLOTOPLASTIA VIA ENDOSCOPICA</t>
  </si>
  <si>
    <t>EPIGLOTOPEXIA VIA ABIERTA</t>
  </si>
  <si>
    <t>EPIGLOTOPEXIA VIA ENDOSCOPICA</t>
  </si>
  <si>
    <t>ARITENOPLASTIA VIA ENDOSCOPICA</t>
  </si>
  <si>
    <t>LARINGOFARINGECTOMIA CON RECONSTRUCCIONCON COLGAJO FASCIOCUTANEO O MIOCUTANEO A DISTANCIA</t>
  </si>
  <si>
    <t>RECONSTRUCCION LARINGOTRAQUEAL CON INJERTO (ANTERIOR O POSTERIOR)</t>
  </si>
  <si>
    <t>040301</t>
  </si>
  <si>
    <t>SECCION DE NERVIO LARINGEO RECURRENTE</t>
  </si>
  <si>
    <t>FISTULECTOMIA LARINGOTRAQUEAL VIA ABIERTA</t>
  </si>
  <si>
    <t>DILATACION DE LARINGE</t>
  </si>
  <si>
    <t>INYECCION EN PLIEGUE VOCAL LATERAL CON TEJIDO AUTOLOGO VIA PERCUTANEA</t>
  </si>
  <si>
    <t>INYECCION EN PLIEGUE VOCAL LATERAL CON TEJIDO AUTOLOGO VIA ENDOSCOPICA</t>
  </si>
  <si>
    <t>INYECCION EN PLIEGUE VOCAL LATERAL CON MATERIAL INERTE VIA PERCUTANEA</t>
  </si>
  <si>
    <t>INYECCION EN PLIEGUE VOCAL LATERAL CON MATERIAL INERTE VIA ENDOSCOPICA</t>
  </si>
  <si>
    <t>INYECCION EN PLIEGUE VOCAL DE SUSTANCIATERAPEUTICA VIA PERCUTANEA</t>
  </si>
  <si>
    <t>INYECCION EN PLIEGUE VOCAL DE SUSTANCIATERAPEUTICA VIA ENDOSCOPICA</t>
  </si>
  <si>
    <t>SUTURA DE LACERACION DE TRAQUEA VIA ABIERTA</t>
  </si>
  <si>
    <t>SUTURA DE LACERACION DE TRAQUEA VIA ENDOSCOPICA</t>
  </si>
  <si>
    <t>CIERRE DE FISTULA TRAQUEO CUTANEA</t>
  </si>
  <si>
    <t>DILATACION DE LA TRAQUEA VIA ENDOSCOPICA</t>
  </si>
  <si>
    <t>AMIGDALECTOMIA VIA ABIERTA</t>
  </si>
  <si>
    <t>RESECCION DE RESTOS ADENOAMIGDALINOS</t>
  </si>
  <si>
    <t>ADENOIDECTOMIA VIA ABIERTA</t>
  </si>
  <si>
    <t>CONTROL DE HEMORRAGIA POS AMIGDALECTOMIA</t>
  </si>
  <si>
    <t>CONTROL DE HEMORRAGIA POS ADENOIDECTOMIA VIA ABIERTA</t>
  </si>
  <si>
    <t>CONTROL DE HEMORRAGIA POS ADENOIDECTOMIA VIA ENDOSCOPICA</t>
  </si>
  <si>
    <t>DRENAJE EN AMIGDALAS O ESTRUCTURAS PERIAMIGDALINAS VIA TRANSORAL</t>
  </si>
  <si>
    <t>RESECCION O ABLACION DE AMIGDALA LINGUAL BANDAS FARINGEAS LATERALES Y MEMBRANA CONGENITA VIA ABIERTA</t>
  </si>
  <si>
    <t>DRENAJE DE FARINGE VIA ENDOSCOPICA</t>
  </si>
  <si>
    <t>MIOTOMIA CRICOFARINGEA VIA ABIERTA</t>
  </si>
  <si>
    <t>MIOTOMIA CRICOFARINGEA VIA ENDOSCOPICA</t>
  </si>
  <si>
    <t>RESECCION DE LESION O TUMOR BENIGNO DE FARINGE VIA ABIERTA</t>
  </si>
  <si>
    <t>RESECCION DE LESION O TUMOR BENIGNO DE FARINGE VIA ENDOSCOPICA</t>
  </si>
  <si>
    <t>RESECCION DE TUMOR MALIGNO DE FARINGE VIA ENDOSCOPICA</t>
  </si>
  <si>
    <t>DIVERTICULECTOMIA FARINGEA VIA ABIERTA</t>
  </si>
  <si>
    <t>DIVERCUTILOPEXIA FARINGEA VIA ENDOSCOPICA</t>
  </si>
  <si>
    <t>FARINGECTOMIA TOTAL VIA ABIERTA</t>
  </si>
  <si>
    <t>FARINGECTOMIA TOTAL VIA ENDOSCOPICA</t>
  </si>
  <si>
    <t>FISTULECTOMIA FARINGEA</t>
  </si>
  <si>
    <t>LISIS DE ADHERENCIAS FARINGEAS VIA ABIERTA</t>
  </si>
  <si>
    <t>RESECCION DE QUISTE VENTRICULAR VIA ABIERTA</t>
  </si>
  <si>
    <t>RESECCION DE LESION EN LARINGE VIA ABIERTA</t>
  </si>
  <si>
    <t>RESECCION O LISIS DE ADHERENCIAS DE LARINGE VIA ANTERIOR [LARINGOFISURA]</t>
  </si>
  <si>
    <t>RESECCION O ABLACION DE LESION DE TRAQUEA VIA ABIERTA</t>
  </si>
  <si>
    <t>FARINGOSTOMIA VIA ABIERTA</t>
  </si>
  <si>
    <t>CORRECCION DE ATRESIA NASOFARINGEA VIA ABIERTA</t>
  </si>
  <si>
    <t>CORRECCION DE ATRESIA NASOFARINGEA VIA ENDOSCOPICA</t>
  </si>
  <si>
    <t>CORRECCION DE ESTENOSIS NASOFARINGEA VIA ABIERTA</t>
  </si>
  <si>
    <t>CORRECCION DE ESTENOSIS NASOFARINGEA VIA ENDOSCOPICA</t>
  </si>
  <si>
    <t>FARINGOPLASTIA CON COLGAJO FARINGEO</t>
  </si>
  <si>
    <t>RESECCION DE FISTULA BRANQUIAL</t>
  </si>
  <si>
    <t>FARINGOPLASTIA POR IMPLANTE FARINGEO</t>
  </si>
  <si>
    <t>FARINGOPLASTIA POR COLGAJO FARINGEO DE BASE SUPERIOR O INFERIOR</t>
  </si>
  <si>
    <t>FARINGOPLASTIA POR ENTRECRUZAMIENTO DE PILARES</t>
  </si>
  <si>
    <t>FARINGOPLASTIA CON COLGAJO FARINGEO POSTERIOR Y DESPLAZAMIENTO DE PILARES [TECNICA HOGAN]</t>
  </si>
  <si>
    <t>EXTRACCION DE CUERPO EXTRAÑO ENCLAVADO EN FARINGE VIA ABIERTA</t>
  </si>
  <si>
    <t>DILATACION DE NASOFARINGE</t>
  </si>
  <si>
    <t>DILATACION DE OROFARINGE</t>
  </si>
  <si>
    <t>060101</t>
  </si>
  <si>
    <t>DRENAJE DEL AREA TIROIDEA VIA PERCUTANEA</t>
  </si>
  <si>
    <t>060201</t>
  </si>
  <si>
    <t>REAPERTURA DE HERIDA DE AREA TIROIDEA VIA ABIERTA</t>
  </si>
  <si>
    <t>060901</t>
  </si>
  <si>
    <t>DRENAJE DE COLECCION EN AREA TIROIDEA POR INCISION</t>
  </si>
  <si>
    <t>060902</t>
  </si>
  <si>
    <t>EXTRACCION DE CUERPO EXTRAÑO POR INCISION</t>
  </si>
  <si>
    <t>060903</t>
  </si>
  <si>
    <t>EXPLORACION DE CUELLO O AREA TIROIDEA POR INCISION</t>
  </si>
  <si>
    <t>060904</t>
  </si>
  <si>
    <t>DRENAJE EN CUELLO (EXCEPTO AREA TIROIDEA) POR INCISION</t>
  </si>
  <si>
    <t>069101</t>
  </si>
  <si>
    <t>REEXPLORACION DE CUELLO Y MEDIASTINO VIA ABIERTA</t>
  </si>
  <si>
    <t>069501</t>
  </si>
  <si>
    <t>REIMPLANTE DE TEJIDO PARATIROIDEO VIA ABIERTA</t>
  </si>
  <si>
    <t>DRENAJE EN AMIGDALAS O ESTRUCTURAS PERIAMIGDALINAS VIA TRANSCERVICAL</t>
  </si>
  <si>
    <t>067201</t>
  </si>
  <si>
    <t>RESECCION DE FISTULA TIROGLOSA VIA ABIERTA</t>
  </si>
  <si>
    <t>RESECCION RADICAL DE OROFARINGE (TEJIDOS BLANDOS Y DUROS) VIA ABIERTA</t>
  </si>
  <si>
    <t>RESECCION DE TUMOR DE CUERPO CAROTIDEO (QUEMODECTOMIA) CON ESCISION DE LA CAROTIDA</t>
  </si>
  <si>
    <t>INSERCION O IMPLANTE DE OTRO DISPOSITIVO ENDOVASCULAR (ESPECIFICO)</t>
  </si>
  <si>
    <t>ESCISION DE HIGROMA QUISTICO DE CUELLO</t>
  </si>
  <si>
    <t>ESCISION DE LINFANGIOMA DE CUELLO</t>
  </si>
  <si>
    <t>TROMBOLECTOMIA DE ARTERIA SUBCLAVIA</t>
  </si>
  <si>
    <t>TROMBOEMBOLECTOMIA ARTERIAL AXILAR</t>
  </si>
  <si>
    <t>TROMBOEMBOLECTOMIA ARTERIAL DE BRAZO O ANTEBRAZO</t>
  </si>
  <si>
    <t>TROMBOLECTOMIA DE VENA SUBCLAVIA</t>
  </si>
  <si>
    <t>TROMBOEMBOLECTOMIA VENOSA DE BRAZO O ANTEBRAZO</t>
  </si>
  <si>
    <t>TROMBOEMBOLECTOMIA EN VASOS ESPINALES</t>
  </si>
  <si>
    <t>TROMBOEMBOLECTOMIA INFRAPATELAR DE ARTERIAS EN MIEMBROS INFERIORES</t>
  </si>
  <si>
    <t>TROMBOEMBOLECTOMIA INFRAPATELAR VENOSA PROFUNDA</t>
  </si>
  <si>
    <t>TROMBOEMBOLECTOMIA VENOSA SUPERFICIAL EN MIEMBROS INFERIORES</t>
  </si>
  <si>
    <t>ENDARTERECTOMIA DE SUBCLAVIA</t>
  </si>
  <si>
    <t>ENDARTERECTOMIA DE VASOS DE BRAZO O ANTEBRAZO</t>
  </si>
  <si>
    <t>ENDARTERECTOMIA SUPRAPATELAR</t>
  </si>
  <si>
    <t>ENDARTERECTOMIA INFRAPATELAR</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</si>
  <si>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</si>
  <si>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</si>
  <si>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</si>
  <si>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</si>
  <si>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ARTERIAS DE MIEMBROS INFERIORES</t>
  </si>
  <si>
    <t>RESECCION CON ANASTOMOSIS DE VENAS DE MIEMBROS INFERIORES</t>
  </si>
  <si>
    <t>RESECCION DE SUBCLAVIA CON INTERPOSICION DE INJERTO O PROTESIS</t>
  </si>
  <si>
    <t>RESECCION AXILAR CON INTERPOSICION DE INJERTO O PROTESIS</t>
  </si>
  <si>
    <t>RESECCION EN BRAZO O ANTEBRAZO CON INTERPOSICION DE INJERTO O PROTESIS</t>
  </si>
  <si>
    <t>RESECCION ARTERIAL SUPRAPATELAR CON INJERTO AUTOLOGO O PROTESIS</t>
  </si>
  <si>
    <t>RESECCION ARTERIAL INFRAPATELAR CON INJERTO AUTOLOGO O PROTESIS</t>
  </si>
  <si>
    <t>RESECCION CON SUSTITUCION DE VENAS DE MIEMBROS INFERIORES</t>
  </si>
  <si>
    <t>OCLUSION PINZAMIENTO O LIGADURA ARTERIAL EN ZONA I Y III DEL CUELLO</t>
  </si>
  <si>
    <t>OCLUSION PINZAMIENTO O LIGADURA DE SUBCLAVIA</t>
  </si>
  <si>
    <t>OCLUSION PINZAMIENTO O LIGADURA DE VASOS EN BRAZO O ANTEBRAZO</t>
  </si>
  <si>
    <t>OCLUSION PINZAMIENTO O LIGADURA DE VASOS DE MIEMBROS SUPERIORES</t>
  </si>
  <si>
    <t>OCLUSION PINZAMIENTO O LIGADURA ARTERIAL SUPRAPATELAR</t>
  </si>
  <si>
    <t>OCLUSION PINZAMIENTO O LIGADURA ARTERIAL INFRAPATELAR</t>
  </si>
  <si>
    <t>OCLUSION PINZAMIENTO O LIGADURA VENOSA PROFUNDA SUPRAPATELAR</t>
  </si>
  <si>
    <t>OCLUSION PINZAMIENTO O LIGADURA VENOSA PROFUNDA INFRAPATELAR</t>
  </si>
  <si>
    <t>TOMA DE INJERTO ARTERIAL</t>
  </si>
  <si>
    <t>TOMA DE INJERTO VENOSO</t>
  </si>
  <si>
    <t>EXTRACCION DE CUERPO EXTRAÑO INTRAVASCULAR (ARTERIAL) (VENOSO) VIA ABIERTA</t>
  </si>
  <si>
    <t>SUTURA DE ARTERIA DE BRAZO O ANTEBRAZO</t>
  </si>
  <si>
    <t>SUTURA DE VENA AXILAR</t>
  </si>
  <si>
    <t>SUTURA DE VENA DE BRAZO O ANTEBRAZO</t>
  </si>
  <si>
    <t>SUTURA SUPRAPATELAR DE VENAS VIA ABIERTA</t>
  </si>
  <si>
    <t>SUTURA SUPRAPATELAR DE VENAS VIA PERCUTANEA (ENDOVASCULAR)</t>
  </si>
  <si>
    <t>SUTURA INFRAPATELAR DE VENAS VIA ABIERTA</t>
  </si>
  <si>
    <t>SUTURA INFRAPATELAR DE VENAS VIA PERCUTANEA (ENDOVASCULAR)</t>
  </si>
  <si>
    <t>CONTROL DE HEMORRAGIA DESPUES DE CIRUGIA VASCULAR</t>
  </si>
  <si>
    <t>EXPLORACION DE ARTERIA SUBCLAVIA</t>
  </si>
  <si>
    <t>EXPLORACION DE ARTERIA AXILAR</t>
  </si>
  <si>
    <t>EXPLORACION DE ARTERIA DE BRAZO O ANTEBRAZO</t>
  </si>
  <si>
    <t>EXPLORACION DE VENA SUBCLAVIA</t>
  </si>
  <si>
    <t>EXPLORACION DE VENA AXILAR</t>
  </si>
  <si>
    <t>EXPLORACION DE VENA DE BRAZO O ANTEBRAZO</t>
  </si>
  <si>
    <t>EXPLORACION DE VASOS DE MIEMBROS SUPERIORES</t>
  </si>
  <si>
    <t>EXPLORACION ARTERIAL SUPRAPATELAR</t>
  </si>
  <si>
    <t>EXPLORACION ARTERIAL INFRAPATELAR</t>
  </si>
  <si>
    <t>EXPLORACION DE ARTERIAS DE MIEMBROS INFERIORES</t>
  </si>
  <si>
    <t>EXPLORACION VENOSA SUPRAPATELAR</t>
  </si>
  <si>
    <t>EXPLORACION VENOSA INFRAPATELAR</t>
  </si>
  <si>
    <t>OCLUSION PINZAMIENTO O LIGADURAS DE VENAS DE MIEMBROS INFERIORES</t>
  </si>
  <si>
    <t>COLOCACION CATETER ARTERIAL PERIFERICO (LINEA ARTERIAL)</t>
  </si>
  <si>
    <t>INSERCION DE CATETER YUGULAR</t>
  </si>
  <si>
    <t>TRANSPOSICION VENOSA CON SEGMENTO VALVULADO</t>
  </si>
  <si>
    <t>DERIVACION O PUENTE AXILO-AXILAR</t>
  </si>
  <si>
    <t>DERIVACION O PUENTE FEMORO-FEMORAL (CRUZADO)</t>
  </si>
  <si>
    <t>DERIVACION O PUENTE AXILO-FEMORAL UNILATERAL</t>
  </si>
  <si>
    <t>DERIVACION O PUENTE AXILO-FEMORAL BIFEMORAL (CRUZADO)</t>
  </si>
  <si>
    <t>DERIVACION (INJERTO) O PUENTE FEMORO-PERONEAL</t>
  </si>
  <si>
    <t>DERIVACION (INJERTO) O PUENTE FEMORO-TIBIAL</t>
  </si>
  <si>
    <t>DERIVACION O PUENTES DE VASOS PERIFERICOS</t>
  </si>
  <si>
    <t>DERIVACION LINFOVENOSA</t>
  </si>
  <si>
    <t>ANASTOMOSIS DE VASOS LINFATICOS DE GRUESO CALIBRE</t>
  </si>
  <si>
    <t>LINFANGIORRAFIA</t>
  </si>
  <si>
    <t>LINFANGIOPLASTIA</t>
  </si>
  <si>
    <t>CIERRE DE FISTULA DEL CONDUCTO TORACICO</t>
  </si>
  <si>
    <t>LIGADURA DEL CONDUCTO TORACICO VIA ABIERTA</t>
  </si>
  <si>
    <t>LIGADURA (OBLITERACION) EN EL AREA ILIACA</t>
  </si>
  <si>
    <t>VACIAMIENTO LINFATICO RADICAL O RADICALMODIFICADO DE CUELLO BILATERAL VIA ABIERTA</t>
  </si>
  <si>
    <t>VACIAMIENTO LINFATICO SELECTIVO [FUNCIONAL] DE CUELLO VIA ENDOSCOPICA</t>
  </si>
  <si>
    <t>VACIAMIENTO LINFATICO SELECTIVO [FUNCIONAL] DE MEDIASTINO POR CERVICOTOMIA</t>
  </si>
  <si>
    <t>VACIAMIENTO LINFATICO SELECTIVO [FUNCIONAL] DE MEDIASTINO POR ESTERNOTOMIA LIMITADA</t>
  </si>
  <si>
    <t>ESCISION DE GANGLIO LINFATICO AXILAR VIA ABIERTA</t>
  </si>
  <si>
    <t>VACIAMIENTO RADICAL LINFATICO AXILAR VIA ABIERTA</t>
  </si>
  <si>
    <t>ESCISION DE GANGLIO LINFATICO INGUINAL</t>
  </si>
  <si>
    <t>LINFADENECTOMIA RADICAL INGUINOFEMORAL UNILATERAL VIA ABIERTA</t>
  </si>
  <si>
    <t>LINFADENECTOMIA RADICAL INGUINOFEMORAL UNILATERAL VIA LAPAROSCOPICA</t>
  </si>
  <si>
    <t>LINFADENECTOMIA RADICAL INGUINOILIACO BILATERAL VIA ABIERTA</t>
  </si>
  <si>
    <t>LINFADENECTOMIA RADICAL INGUINOILIACO BILATERAL VIA LAPAROSCOPICA</t>
  </si>
  <si>
    <t>LINFADENECTOMIA RADICAL ABDOMINAL VIA ABIERTA</t>
  </si>
  <si>
    <t>LINFADENECTOMIA RADICAL ABDOMINAL VIA LAPAROSCOPICA</t>
  </si>
  <si>
    <t>LINFADENECTOMIA RADICAL EXTRAPERITONEALVIA ABIERTA</t>
  </si>
  <si>
    <t>LINFADENECTOMIA RADICAL EXTRAPERITONEALVIA LAPAROSCOPICA</t>
  </si>
  <si>
    <t>RESECCION RADICAL DE GANGLIOS LINFATICOS RETROPERITONEALES VIA ABIERTA</t>
  </si>
  <si>
    <t>TROMBOEMBOLECTOMIA ARTERIAL DE ZONA II DE CUELLO</t>
  </si>
  <si>
    <t>TROMBOEMBOLECTOMIA VENOSA DE ZONA I Y III DE CUELLO</t>
  </si>
  <si>
    <t>TROMBOEMBOLECTOMIA VENOSA DE ZONA II DECUELLO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</si>
  <si>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</si>
  <si>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</si>
  <si>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</si>
  <si>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</si>
  <si>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DE VASOS DE CABEZA Y CUELLO</t>
  </si>
  <si>
    <t>OCLUSION PINZAMIENTO O LIGADURA ARTERIAL EN ZONA II DEL CUELLO</t>
  </si>
  <si>
    <t>OCLUSION PINZAMIENTO O LIGADURA VENOSA EN ZONA I Y III DEL CUELLO</t>
  </si>
  <si>
    <t>OCLUSION PINZAMIENTO O LIGADURA VENOSA EN ZONA II DEL CUELLO</t>
  </si>
  <si>
    <t>SUTURA DE ARTERIA AXILAR</t>
  </si>
  <si>
    <t>SUTURA DE ARTERIAS ABDOMINALES</t>
  </si>
  <si>
    <t>SUTURA DE VENAS ABDOMINALES</t>
  </si>
  <si>
    <t>SUTURA SUPRAPATELAR DE ARTERIAS VIA PERCUTANEA (ENDOVASCULAR)</t>
  </si>
  <si>
    <t>SUTURA INFRAPATELAR DE ARTERIAS VIA ABIERTA</t>
  </si>
  <si>
    <t>SUTURA INFRAPATELAR DE ARTERIAS VIA PERCUTANEA (ENDOVASCULAR)</t>
  </si>
  <si>
    <t>EXPLORACION DE ARTERIAS EN CUERO CABELLUDO Y CARA</t>
  </si>
  <si>
    <t>EXPLORACION DE ARTERIAS ZONA I Y III DECUELLO</t>
  </si>
  <si>
    <t>EXPLORACION DE ARTERIAS EN ZONA II DE CUELLO</t>
  </si>
  <si>
    <t>EXPLORACION DE VENAS EN CUERO CABELLUDOY CARA</t>
  </si>
  <si>
    <t>EXPLORACION DE VENA EN ZONA I Y III DELCUELLO</t>
  </si>
  <si>
    <t>EXPLORACION DE VENA EN ZONA II DEL CUELLO</t>
  </si>
  <si>
    <t>EXPLORACION DE VASOS DE CABEZA Y CUELLO</t>
  </si>
  <si>
    <t>RESECCION CON INJERTO AUTOLOGO O PROTESIS DE VASOS DE LA ZONA I Y III DEL CUELLO</t>
  </si>
  <si>
    <t>RESECCION CON INJERTO AUTOLOGO O PROTESIS DE VASOS DE LA ZONA II DEL CUELLO</t>
  </si>
  <si>
    <t>TROMBOEMBOLECTOMIA DE ARTERIAS ABDOMINALES VIA ABIERTA</t>
  </si>
  <si>
    <t>TROMBOEMBOLECTOMIA DE ARTERIAS ABDOMINALES</t>
  </si>
  <si>
    <t>TROMBOEMBOLECTOMIA DE VENAS ABDOMINALESVIA ABIERTA</t>
  </si>
  <si>
    <t>TROMBOEMBOLECTOMIA DE VENAS ABDOMINALES</t>
  </si>
  <si>
    <t>ENDARTERECTOMIA AORTOILIACA</t>
  </si>
  <si>
    <t>ENDARTERECTOMIA DE AORTA</t>
  </si>
  <si>
    <t>RESECCION CON SUSTITUCION DE AORTA ABDOMINAL</t>
  </si>
  <si>
    <t>RESECCION CON SUSTITUCION DE ARTERIAS ABDOMINALES</t>
  </si>
  <si>
    <t>DERIVACION AORTICO-MESENTERICO SUPERIOR</t>
  </si>
  <si>
    <t>ENDARTERECTOMIA DE VASOS TORACICOS</t>
  </si>
  <si>
    <t>ENDARTERECTOMIA RENAL</t>
  </si>
  <si>
    <t>ENDARTERECTOMIA CELIACA O MESENTERICA</t>
  </si>
  <si>
    <t>ENDARTERECTOMIA DE ARTERIAS ABDOMINALES</t>
  </si>
  <si>
    <t>RESECCION CON ANASTOMOSIS TERMINO-TERMINAL DE ARTERIAS ABDOMINALES</t>
  </si>
  <si>
    <t>RESECCION CON ANASTOMOSIS TERMINO-TERMINAL DE VENAS ABDOMINALES</t>
  </si>
  <si>
    <t>RESECCION CON SUSTITUCION DE VENAS ABDOMINALES</t>
  </si>
  <si>
    <t>LIGADURA O ESCISION DE VENAS VARICOSAS ABDOMINALES</t>
  </si>
  <si>
    <t>DERIVACION AORTA-RENAL</t>
  </si>
  <si>
    <t>DERIVACION AORTO-FEMORAL</t>
  </si>
  <si>
    <t>DERIVACION AORTO-ILIACA</t>
  </si>
  <si>
    <t>RESECCION CON SUSTITUCION DE VASOS TORACICOS</t>
  </si>
  <si>
    <t>CIERRE PINZAMIENTO O LIGADURA DE VASOS TORACICOS</t>
  </si>
  <si>
    <t>ANASTOMOSIS (CON O SIN INJERTO) SUBCLAVIA-PULMONAR</t>
  </si>
  <si>
    <t>DERIVACION YUGULO-CAVA</t>
  </si>
  <si>
    <t>DERIVACION YUGULO-ATRIAL</t>
  </si>
  <si>
    <t>ANASTOMOSIS DE VENA CAVA-ARTERIA PULMONAR</t>
  </si>
  <si>
    <t>DERIVACION DE AORTA A CAROTIDA</t>
  </si>
  <si>
    <t>DERIVACION O PUENTE SUBCLAVIO-SUBCLAVIO</t>
  </si>
  <si>
    <t>DERIVACION O PUENTE AORTO-SUBCLAVIO</t>
  </si>
  <si>
    <t>RECONSTRUCION AORTICA TORACO- ABDOMINAL(METODOS CLASICO DE KOUCHOUKOSY DE LA TROMPA DE ELEFANTE)</t>
  </si>
  <si>
    <t>RECONSTRUCION DE AORTA TORACICA ASCENDENTE VIA ABIERTA</t>
  </si>
  <si>
    <t>RESECCION CON ANASTOMOSIS DE ARTERIAS ABDOMINALES</t>
  </si>
  <si>
    <t>CREACION DE CONDUCTO ENTRE EL VENTRICULO IZQUIERDO Y LA AORTA</t>
  </si>
  <si>
    <t>CREACION DE CONDUCTO ENTRE AURICULA Y ARTERIA PULMONAR</t>
  </si>
  <si>
    <t>DERIVACION CAVO SUPERIOR-PULMONAR DEJANDO FLUJO ANTEROGRADO (REPARO UNO Y MEDIOVENTRICULAR)</t>
  </si>
  <si>
    <t>ANASTOMOSIS (CON O SIN INJERTO) AORTA ASCENDENTE-ARTERIA PULMONAR</t>
  </si>
  <si>
    <t>PERICARDIOTOMIA VIA ABIERTA</t>
  </si>
  <si>
    <t>PERICARDIECTOMIA VIA ABIERTA</t>
  </si>
  <si>
    <t>ESCISION DE QUISTE O TUMOR PERICARDICO VIA ABIERTA</t>
  </si>
  <si>
    <t>ESCISION DE ANEURISMA DE CORAZON</t>
  </si>
  <si>
    <t>RESECCION ENDOMIOCARDICA</t>
  </si>
  <si>
    <t>ESCISION DE TUMOR DEL CORAZON VIA ABIERTA</t>
  </si>
  <si>
    <t>EXTRACCION DE CUERPO EXTRAÑO INTRACARDIACO</t>
  </si>
  <si>
    <t>EXTRACCION DE CUERPO EXTRAÑO INTRAPERICARDICO</t>
  </si>
  <si>
    <t>PERICARDIORRAFIA</t>
  </si>
  <si>
    <t>REPARO DEL TRUNCUS ARTERIOSO CON PARCHEPERICARDICO DEJANDO ARTERIA PULMONAR ANTERIOR A LA AORTA [LECOMPTE]</t>
  </si>
  <si>
    <t>REPARO DE LA DOBLE SALIDA DEL VENTRICULO IZQUIERDO Y CONEXION ATRIOVENTRICULAR CONCORDANTE O DISCORDANTE</t>
  </si>
  <si>
    <t>REPARO DE DEFECTO VENTRICULAR POR TRANSPOSICION AORTA CABALGAMIENTO PULMONAR [CORAZON DE TAUSSING-BING]</t>
  </si>
  <si>
    <t>REPARO DEL DOBLE TRACTO DE SALIDA DEL VENTRICULO DERECHO Y CONEXION ATRIOVENTRICULAR DISCORDANTE</t>
  </si>
  <si>
    <t>REPARO INTRAVENTRICULAR DEL DOBLE TRACTO DE SALIDA DEL VENTRICULO DERECHO</t>
  </si>
  <si>
    <t>CARDIORRAFIA</t>
  </si>
  <si>
    <t>REPARACION DE CORAZON POR RUPTURA POSTINFARTO</t>
  </si>
  <si>
    <t>ANGIOPLASTIA DE ARTERIA CORONARIA CON TORAX ABIERTO</t>
  </si>
  <si>
    <t>REINTERVENCION POR SANGRADO DESPUES DE CIRUGIA CARDIACA</t>
  </si>
  <si>
    <t>RESECCION DE HACES ANOMALOS DEL SISTEMADE CONDUCCION VIA ABIERTA</t>
  </si>
  <si>
    <t>IMPLANTACION DE BALON CONTRAPULSACION</t>
  </si>
  <si>
    <t>RETIRO DE DISPOSITIVO DE OXIGENACION DE MEMBRANA EXTRACORPOREA [ECMO]</t>
  </si>
  <si>
    <t>EXTRACCION DE CUERPO EXTRAÑO DE BRONQUIO O PULMON VIA ABIERTA</t>
  </si>
  <si>
    <t>EXTRACCION DE CUERPO EXTRAÑO DE BRONQUIO O PULMON VIA ENDOSCOPICA</t>
  </si>
  <si>
    <t>EXTRACCION DE CUERPO EXTRAÑO DE BRONQUIO O PULMON POR TORACOSCOPIA</t>
  </si>
  <si>
    <t>TORACOTOMIA EXPLORATORIA</t>
  </si>
  <si>
    <t>TORACOSTOMIA VIA ABIERTA CON RESECCION COSTAL</t>
  </si>
  <si>
    <t>TORACOSTOMIA CERRADA PARA DRENAJE</t>
  </si>
  <si>
    <t>ESCISION O ABLACION DE LESION DE PARED TORACICA POR TORACOTOMIA</t>
  </si>
  <si>
    <t>EXTRACCION DE CUERPO EXTRAÑO EN PARED TORACICA</t>
  </si>
  <si>
    <t>CIERRE DE TORACOSTOMIA VIA ABIERTA</t>
  </si>
  <si>
    <t>RECONSTRUCCION DE LA PARED TORACICA ANTERIOR CON COLGAJO (MUSCULAR O DE EPIPLON)</t>
  </si>
  <si>
    <t>TORACOPLASTIA CON CIERRE DE FISTULA BRONCOPLEURAL</t>
  </si>
  <si>
    <t>TORACOPLASTIA EXTRAPLEURAL</t>
  </si>
  <si>
    <t>RECONSTRUCCION DEL ESTERNON CON INTERPOSICION DE MUSCULOS</t>
  </si>
  <si>
    <t>RECONSTRUCCION DE ESTERNON CON DISPOSITIVO</t>
  </si>
  <si>
    <t>EXPLORACION Y DRENAJE DE MEDIASTINO PORMEDIASTINOTOMIA</t>
  </si>
  <si>
    <t>EXPLORACION Y DRENAJE DE MEDIASTINO PORESTERNOTOMIA</t>
  </si>
  <si>
    <t>EXPLORACION Y DRENAJE DE MEDIASTINO PORTORACOTOMIA</t>
  </si>
  <si>
    <t>EXPLORACION Y DRENAJE DE MEDIASTINO PORTORACOSCOPIA</t>
  </si>
  <si>
    <t>EXTRACCION DE CUERPO EXTRAÑO DE MEDIASTINO POR TORACOTOMIA CON O SIN RESECCION DE COSTILLA</t>
  </si>
  <si>
    <t>TORACENTESIS DIAGNOSTICA</t>
  </si>
  <si>
    <t>TORACENTESIS DE DRENAJE O DESCOMPRESIVA</t>
  </si>
  <si>
    <t>ESCISION TRANSTORACICA DE LESION O TEJIDO DE DIAFRAGMA POR TORACOSCOPIA</t>
  </si>
  <si>
    <t>CONTROL DE HEMORRAGIA DESPUES DE INTERVENCIONES INTRATORACICAS VIA ABIERTA</t>
  </si>
  <si>
    <t>CONTROL DE HEMORRAGIA DESPUES DE INTERVENCIONES INTRATORACICAS POR TORACOSCOPIA</t>
  </si>
  <si>
    <t>CANULACION PERIFERICA PARA DISPOSITIVO DE OXIGENACION DE MEMBRANA EXTRACORPOREA[ECMO]</t>
  </si>
  <si>
    <t>CANULACION CENTRAL PARA DISPOSITIVO DE OXIGENACION DE MEMBRANA EXTRACORPOREA [ECMO]</t>
  </si>
  <si>
    <t>REACOMODACION O RECANULACION DE DISPOSITIVO DE OXIGENACION DE MEMBRANA EXTRACORPOREA [ECMO]</t>
  </si>
  <si>
    <t>EXPLORACION DE VASOS TORACICOS POR ESTERNOTOMIA</t>
  </si>
  <si>
    <t>EXPLORACION DE VASOS TORACICOS POR TORACOTOMIA</t>
  </si>
  <si>
    <t>EXPLORACION DE VASOS TORACICOS POR TORACOSCOPIA</t>
  </si>
  <si>
    <t>RESECCION TUMOR BENIGNO DE TORAX (REJA COSTAL Y ESTERNON)</t>
  </si>
  <si>
    <t>RESECCION TUMOR MALIGNO DE TORAX (REJA COSTAL Y ESTERNON)</t>
  </si>
  <si>
    <t>RESECCION TOTAL DE ESTERNON</t>
  </si>
  <si>
    <t>RESECCION TOTAL DE COSTILLA O COSTOCONDRECTOMIA (UNA O MAS)</t>
  </si>
  <si>
    <t>RETIRO DE SUTURAS DE TORAX (RETIRO DE PUNTOS)</t>
  </si>
  <si>
    <t>PLEURECTOMIA PARIETAL VIA ABIERTA</t>
  </si>
  <si>
    <t>PLEURODESIS QUIMICA VIA ABIERTA</t>
  </si>
  <si>
    <t>PLEURODESIS QUIMICA POR TORACOSCOPIA</t>
  </si>
  <si>
    <t>PLEURODESIS QUIMICA POR TORACOSTOMIA CERRADA</t>
  </si>
  <si>
    <t>DECORTICACION PULMONAR VIA ABIERTA</t>
  </si>
  <si>
    <t>RESECCION O ABLACION DE LESION O TEJIDOEN BRONQUIO CON BRONCOPLASTIA VIA ABIERTA</t>
  </si>
  <si>
    <t>CIERRE DE FISTULA BRONCOCUTANEA O BRONCOPLEURAL VIA ABIERTA</t>
  </si>
  <si>
    <t>CIERRE DE FISTULA BRONCOCUTANEA O BRONCOPLEURAL VIA ENDOSCOPICA</t>
  </si>
  <si>
    <t>CIERRE DE FISTULA BRONCOCUTANEA O BRONCOPLEURAL POR TORACOSCOPIA</t>
  </si>
  <si>
    <t>CIERRE DE BRONCOSTOMIA VIA ABIERTA</t>
  </si>
  <si>
    <t>CIERRE DE BRONCOSTOMIA VIA ENDOSCOPICA</t>
  </si>
  <si>
    <t>CIERRE DE BRONCOSTOMIA POR TORACOSCOPIA</t>
  </si>
  <si>
    <t>BRONCOPLASTIA VIA ABIERTA</t>
  </si>
  <si>
    <t>BRONCOPLASTIA VIA ENDOSCOPICA</t>
  </si>
  <si>
    <t>BRONCOPLASTIA POR TORACOSCOPIA</t>
  </si>
  <si>
    <t>BRONCORRAFIA VIA ABIERTA</t>
  </si>
  <si>
    <t>NEUMORRAFIA VIA ABIERTA</t>
  </si>
  <si>
    <t>NEUMORRAFIA POR TORACOSCOPIA</t>
  </si>
  <si>
    <t>RESECCION DE BULAS PULMONARES VIA ABIERTA</t>
  </si>
  <si>
    <t>RESECCION DE BULAS PULMONARES POR TORACOSCOPIA</t>
  </si>
  <si>
    <t>REDUCCION DE VOLUMEN PULMONAR VIA ABIERTA</t>
  </si>
  <si>
    <t>REDUCCION DE VOLUMEN PULMONAR POR TORACOSCOPIA</t>
  </si>
  <si>
    <t>LOBECTOMIA SEGMENTARIA VIA ABIERTA</t>
  </si>
  <si>
    <t>NEUMONECTOMIA SIMPLE VIA ABIERTA</t>
  </si>
  <si>
    <t>NEUMONECTOMIA SIMPLE POR TORACOSCOPIA</t>
  </si>
  <si>
    <t>NEUMONECTOMIA RADICAL VIA ABIERTA</t>
  </si>
  <si>
    <t>NEUMONECTOMIA RADICAL POR TORACOSCOPIA</t>
  </si>
  <si>
    <t>NEUMONECTOMIA CON DECORTICACION CONCOMITANTE [PLEURONEUMONECTOMIA] VIA ABIERTA</t>
  </si>
  <si>
    <t>PLEURONEUMOPERICARDIECTOMIA EXTRAPLEURAL CON RECONSTRUCCION VIA ABIERTA</t>
  </si>
  <si>
    <t>FIJACION DE ESTERNON CON DISPOSITIVO</t>
  </si>
  <si>
    <t>VACIAMIENTO RADICAL LINFATICO (LINFADENECTOMIA) DE MEDIASTINO VIA TORACOSCOPICA</t>
  </si>
  <si>
    <t>DRENAJE DE COLECCION DE ESOFAGO POR ESOFAGOTOMIA VIA ABIERTA</t>
  </si>
  <si>
    <t>ESOFAGOSTOMIA CON MIOTOMIA CERVICAL VIAABIERTA</t>
  </si>
  <si>
    <t>ESOFAGOSTOMIA CON MIOTOMIA CERVICAL VIAENDOSCOPICA</t>
  </si>
  <si>
    <t>ESOFAGOTOMIA CERVICAL VIA ABIERTA</t>
  </si>
  <si>
    <t>ESOFAGOTOMIA CERVICAL VIA ENDOSCOPICA</t>
  </si>
  <si>
    <t>ESOFAGOTOMIA TRANSTORACICA CON MIOTOMIA</t>
  </si>
  <si>
    <t>ESOFAGOTOMIA CON MIOTOMIA EN ESPIRAL</t>
  </si>
  <si>
    <t>CIERRE DE ESOFAGOSTOMIA</t>
  </si>
  <si>
    <t>EXTRACCION DE CUERPO EXTRAÑO O LESION LOCALIZADA EN ESOFAGO CON REPARO PRIMARIOVIA TRANSTORACICA</t>
  </si>
  <si>
    <t>DIVERTICULECTOMIA DE ESOFAGO TORACICO VIA ABIERTA</t>
  </si>
  <si>
    <t>RESECCION DE LESION O TUMOR DE ESOFAGO CERVICAL VIA ABIERTA</t>
  </si>
  <si>
    <t>RESECCION DE LESION O TUMOR DE ESOFAGO TORACICO VIA ABIERTA</t>
  </si>
  <si>
    <t>RESECCION DE LESION O TUMOR DE ESOFAGO ABDOMINAL VIA ABIERTA</t>
  </si>
  <si>
    <t>ESOFAGECTOMIA PARCIAL VIA ABIERTA</t>
  </si>
  <si>
    <t>ESOFAGOESOFAGOSTOMIA INTRATORACICA O CERVICAL VIA ABIERTA</t>
  </si>
  <si>
    <t>ESOFAGOESOFAGOSTOMIA INTRATORACICA O CERVICAL VIA TORACOSCOPICA</t>
  </si>
  <si>
    <t>ESOFAGOESOFAGOSTOMIA INTRATORACICA O CERVICAL VIA LAPAROSCOPICA</t>
  </si>
  <si>
    <t>RECONSTRUCCION O ANASTOMOSIS ESOFAGICA CON INTERPOSICION DEL INTESTINO DELGADO VIA ABIERTA</t>
  </si>
  <si>
    <t>RECONSTRUCCION O ANASTOMOSIS ESOFAGICA CON INTERPOSICION DEL INTESTINO DELGADO VIA TORACOSCOPICA</t>
  </si>
  <si>
    <t>RECONSTRUCCION ESOFAGICA CON INTERPOSICION DE COLON VIA ABIERTA</t>
  </si>
  <si>
    <t>RECONSTRUCCION ESOFAGICA CON INTERPOSICION DE COLON VIA TORACOSCOPICA</t>
  </si>
  <si>
    <t>ESOFAGOGASTRECTOMIA VIA ABIERTA</t>
  </si>
  <si>
    <t>ESOFAGOGASTRECTOMIA VIA LAPAROSCOPICA</t>
  </si>
  <si>
    <t>CIERRE DE FISTULA TRAQUEOESOFAGICA CON RECONSTRUCCION DE ESOFAGO VIA ABIERTA</t>
  </si>
  <si>
    <t>CIERRE DE FISTULA TRAQUEOESOFAGICA CON RECONSTRUCCION DE ESOFAGO POR TORACOSCOPIA</t>
  </si>
  <si>
    <t>ESOFAGOCARDIOMIOTOMIA ABDOMINAL O TORACICA [HELLER] VIA ABIERTA</t>
  </si>
  <si>
    <t>ESOFAGORRAFIA POR CERVICOTOMIA</t>
  </si>
  <si>
    <t>ESOFAGORRAFIA POR TORACOTOMIA</t>
  </si>
  <si>
    <t>REPARACION DE ESTENOSIS ESOFAGICA</t>
  </si>
  <si>
    <t>REPARACION DE ATRESIA ESOFAGICA VIA ABIERTA</t>
  </si>
  <si>
    <t>REPARACION DE ATRESIA ESOFAGICA POR TORACOSCOPIA</t>
  </si>
  <si>
    <t>LIGADURA DE VARICES ESOFAGICAS POR TRANSECCION GASTRICA</t>
  </si>
  <si>
    <t>LIGADURA DE VARICES ESOFAGICAS POR TORACOTOMIA</t>
  </si>
  <si>
    <t>HERNIORRAFIA UMBILICAL VIA LAPAROSCOPICA</t>
  </si>
  <si>
    <t>REPARACION DE HERNIA INCISIONAL (EVENTRACION) ENCARCELADA VIA ABIERTA</t>
  </si>
  <si>
    <t>REPARACION DE HERNIA INCISIONAL (EVENTRACION) ENCARCELADA VIA LAPAROSCOPICA</t>
  </si>
  <si>
    <t>REPARACION DE HERNIA INCISIONAL (EVENTRACION) VIA ABIERTA</t>
  </si>
  <si>
    <t>REPARACION DE HERNIA INCISIONAL (EVENTRACION) VIA LAPAROSCOPICA</t>
  </si>
  <si>
    <t>HERNIORRAFIA EPIGASTRICA VIA ABIERTA</t>
  </si>
  <si>
    <t>HERNIORRAFIA EPIGASTRICA VIA LAPAROSCOPICA</t>
  </si>
  <si>
    <t>HERNIORRAFIA PARAESTOMAL VIA ABIERTA</t>
  </si>
  <si>
    <t>HERNIORRAFIA PARAESTOMAL VIA LAPAROSCOPICA</t>
  </si>
  <si>
    <t>HERNIORRAFIA SEMILUNAR [SPIEGEL] VIA ABIERTA</t>
  </si>
  <si>
    <t>HERNIORRAFIA SEMILUNAR [SPIEGEL] VIA LAPAROSCOPICA</t>
  </si>
  <si>
    <t>HERNIORRAFIA PARAESTOMAL ENCARCELADA VIA ABIERTA</t>
  </si>
  <si>
    <t>HERNIORRAFIA PARAESTOMAL ENCARCELADA VIA LAPAROSCOPICA</t>
  </si>
  <si>
    <t>HERNIORRAFIA SEMILUNAR [SPIEGEL] ENCARCELADA VIA ABIERTA</t>
  </si>
  <si>
    <t>HERNIORRAFIA SEMILUNAR [SPIEGEL] ENCARCELADA VIA LAPAROSCOPICA</t>
  </si>
  <si>
    <t>ESCISION DE LESION AMPLIA EN LA PARED ABDOMINAL CON PROTESIS</t>
  </si>
  <si>
    <t>EVENTRORRAFIA CON COLOCACION DE MALLA</t>
  </si>
  <si>
    <t>EVENTRORRAFIA VIA ABIERTA</t>
  </si>
  <si>
    <t>PLASTIA DE PARED ABDOMINAL VIA ABIERTA</t>
  </si>
  <si>
    <t>PLASTIA DE PARED ABDOMINAL VIA LAPAROSCOPICA</t>
  </si>
  <si>
    <t>SUTURA DE LACERACION DIAFRAGMATICA VIA ABDOMINAL POR LAPAROTOMIA</t>
  </si>
  <si>
    <t>SUTURA DE LACERACION DIAFRAGMATICA VIA ABDOMINAL POR LAPAROSCOPIA</t>
  </si>
  <si>
    <t>SUTURA DE LACERACION DIAFRAGMATICA TRANSTORACICA VIA ABIERTA</t>
  </si>
  <si>
    <t>SUTURA DE LACERACION DIAFRAGMATICA TRANSTORACICA POR TORACOSCOPIA</t>
  </si>
  <si>
    <t>PLICATURA DE DIAFRAGMA POR EVENTRACION VIA ABIERTA</t>
  </si>
  <si>
    <t>PLICATURA DE DIAFRAGMA POR EVENTRACION POR TORACOSCOPIA</t>
  </si>
  <si>
    <t>HERNIORRAFIA LUMBAR VIA ABIERTA</t>
  </si>
  <si>
    <t>HERNIORRAFIA LUMBAR VIA LAPAROSCOPICA</t>
  </si>
  <si>
    <t>HERNIORRAFIA OBTURADORA VIA ABIERTA</t>
  </si>
  <si>
    <t>HERNIORRAFIA OBTURADORA VIA LAPAROSCOPICA</t>
  </si>
  <si>
    <t>HERNIORRAFIA ISQUIATICA VIA ABIERTA</t>
  </si>
  <si>
    <t>HERNIORRAFIA PERINEAL VIA ABIERTA</t>
  </si>
  <si>
    <t>HERNIORRAFIA PERINEAL VIA LAPAROSCOPICA</t>
  </si>
  <si>
    <t>HERNIORRAFIA PERINEAL ABORDAJE PERINEAL</t>
  </si>
  <si>
    <t>HERNIORRAFIA LUMBAR ENCARCELADA VIA ABIERTA</t>
  </si>
  <si>
    <t>HERNIORRAFIA LUMBAR ENCARCELADA VIA LAPAROSCOPICA</t>
  </si>
  <si>
    <t>HERNIORRAFIA OBTURADORA ENCARCELADA VIAABIERTA</t>
  </si>
  <si>
    <t>HERNIORRAFIA OBTURADORA ENCARCELADA VIALAPAROSCOPICA</t>
  </si>
  <si>
    <t>HERNIORRAFIA PERINEAL ENCARCELADA VIA ABIERTA</t>
  </si>
  <si>
    <t>HERNIORRAFIA PERINEAL ENCARCELADA VIA LAPAROSCOPICA</t>
  </si>
  <si>
    <t>REPARACION DE HERNIA DIAFRAGMATICA VIA ABIERTA</t>
  </si>
  <si>
    <t>REPARACION DE HERNIA DIAFRAGMATICA ENCARCELADA VIA ABIERTA</t>
  </si>
  <si>
    <t>REPARACION DE HERNIA DIAFRAGMATICA ENCARCELADA VIA TORACOSCOPICA</t>
  </si>
  <si>
    <t>REPARACION DE HERNIA DIAFRAGMATICA ENCARCELADA VIA LAPAROSCOPICA</t>
  </si>
  <si>
    <t>REPARACION DE HERNIA DIAFRAGMATICA REPRODUCIDA VIA ABIERTA</t>
  </si>
  <si>
    <t>REPARACION DE HERNIA DIAFRAGMATICA REPRODUCIDA VIA TORACOSCOPICA</t>
  </si>
  <si>
    <t>REPARACION DE HERNIA DIAFRAGMATICA REPRODUCIDA VIA LAPAROSCOPICA</t>
  </si>
  <si>
    <t>EXPLORACION DE AORTA ABDOMINAL</t>
  </si>
  <si>
    <t>EXPLORACION DE ARTERIAS ABDOMINALES</t>
  </si>
  <si>
    <t>EXPLORACION DE VENAS ABDOMINALES</t>
  </si>
  <si>
    <t>DRENAJE DE COLECCION DE LA PARED ABDOMINAL VIA ABIERTA</t>
  </si>
  <si>
    <t>LAPAROTOMIA EXPLORATORIA</t>
  </si>
  <si>
    <t>LAVADO PERITONEAL DIAGNOSTICO VIA ABIERTA</t>
  </si>
  <si>
    <t>LAVADO PERITONEAL DIAGNOSTICO VIA LAPAROSCOPICA</t>
  </si>
  <si>
    <t>RESECCION DE TUMOR BENIGNO EN LA PARED ABDOMINAL VIA ABIERTA</t>
  </si>
  <si>
    <t>RESECCION DE TUMOR BENIGNO EN LA PARED ABDOMINAL VIA LAPAROSCOPICA</t>
  </si>
  <si>
    <t>RESECCION DE TUMOR MALIGNO EN LA PARED ABDOMINAL VIA LAPAROSCOPICA</t>
  </si>
  <si>
    <t>CIERRE DE DISRUPCION POSTOPERATORIA DE PARED ABDOMINAL (EVISCERACION)</t>
  </si>
  <si>
    <t>CIERRE RETARDADO DE HERIDA ABDOMINAL EN FASE DE GRANULACION</t>
  </si>
  <si>
    <t>EXPLORACION DE TEJIDO PERIVESICAL</t>
  </si>
  <si>
    <t>DRENAJE DE COLECCION EXTRAPERITONEAL VIA ABIERTA</t>
  </si>
  <si>
    <t>DRENAJE DE COLECCION EXTRAPERITONEAL VIA PERCUTANEA</t>
  </si>
  <si>
    <t>DRENAJE DE COLECCION RETROPERITONEAL VIA ABIERTA</t>
  </si>
  <si>
    <t>DRENAJE DE COLECCION RETROPERITONEAL VIA PERCUTANEA</t>
  </si>
  <si>
    <t>DRENAJE DE COLECCION RETROPERITONEAL VIA LAPAROSCOPICA</t>
  </si>
  <si>
    <t>DRENAJE DE COLECCION INTRAPERITONEAL VIA ABIERTA</t>
  </si>
  <si>
    <t>LAVADO PERITONEAL TERAPEUTICO VIA ABIERTA</t>
  </si>
  <si>
    <t>LAVADO PERITONEAL TERAPEUTICO VIA LAPAROSCOPICA</t>
  </si>
  <si>
    <t>541504-01</t>
  </si>
  <si>
    <t>TRAUMA RESECCION DE TUMOR RETROPERITONEAL VIA ABIERTA</t>
  </si>
  <si>
    <t>RESECCION DE TUMOR RETROPERITONEAL VIA LAPAROSCOPICA</t>
  </si>
  <si>
    <t>RESECCION DE TUMOR RETROPERITONEAL CON DISECCION DE ESTRUCTURAS VASCULARES U ORGANOS RETROPERITONEALES VIA ABIERTA</t>
  </si>
  <si>
    <t>RESECCION DE TUMOR RETROPERITONEAL CON DISECCION DE ESTRUCTURAS VASCULARES U ORGANOS RETROPERITONEALES VIA LAPAROSCOPICA</t>
  </si>
  <si>
    <t>RESECCION DE LESION BENIGNA O MALIGNA EN EPIPLON O EN MESENTERIO VIA ABIERTA</t>
  </si>
  <si>
    <t>RESECCION DE LESION BENIGNA O MALIGNA EN EPIPLON O EN MESENTERIO VIA LAPAROSCOPICA</t>
  </si>
  <si>
    <t>OMENTECTOMIA PARCIAL VIA ABIERTA</t>
  </si>
  <si>
    <t>OMENTECTOMIA PARCIAL VIA LAPAROSCOPICA</t>
  </si>
  <si>
    <t>OMENTECTOMIA TOTAL VIA ABIERTA</t>
  </si>
  <si>
    <t>OMENTECTOMIA TOTAL VIA LAPAROSCOPICA</t>
  </si>
  <si>
    <t>ONFALECTOMIA</t>
  </si>
  <si>
    <t>LISIS DE ADHERENCIAS PERITONEALES VIA ABIERTA</t>
  </si>
  <si>
    <t>CORRECCION PARCIAL DE GASTROSQUISIS CONDISPOSITIVO</t>
  </si>
  <si>
    <t>CORRECCION TOTAL DE GASTROSQUISIS INTRAPARTO</t>
  </si>
  <si>
    <t>CORRECCION TOTAL DE GASTROSQUISIS</t>
  </si>
  <si>
    <t>CORRECCION TOTAL DE GASTROSQUISIS CON SEPARACION DE COMPONENTES DE PARED ABDOMINAL</t>
  </si>
  <si>
    <t>CORRECCION PARCIAL DE ONFALOCELE CON DISPOSITIVO</t>
  </si>
  <si>
    <t>CORRECCION TOTAL DE ONFALOCELE</t>
  </si>
  <si>
    <t>CORRECCION TOTAL DE ONFALOCELE CON SEPARACION DE COMPONENTES DE PARED ABDOMINAL</t>
  </si>
  <si>
    <t>REPARACION DE DIASTASIS DE RECTOS ABDOMINALES VIA ABIERTA</t>
  </si>
  <si>
    <t>REPARACION DE DIASTASIS DE RECTOS ABDOMINALES VIA LAPAROSCOPICA</t>
  </si>
  <si>
    <t>RECONSTRUCCION DE PARED ABDOMINAL ANATOMICA Y FUNCIONAL VIA ABIERTA</t>
  </si>
  <si>
    <t>RECONSTRUCCION DE PARED ABDOMINAL ANATOMICA Y FUNCIONAL VIA LAPAROSCOPICA</t>
  </si>
  <si>
    <t>RESECCION DE QUISTE VITELINO O SENO UMBILICAL VIA ABIERTA</t>
  </si>
  <si>
    <t>EXTRACCION DE CUERPO EXTRAÑO INTRAPERITONEAL (O DIU PERDIDO) POR LAPAROTOMIA</t>
  </si>
  <si>
    <t>PLICATURA DE PERITONEO [NOBLE MODIFICADA]</t>
  </si>
  <si>
    <t>INYECCION DE AIRE EN CAVIDAD PERITONEAL</t>
  </si>
  <si>
    <t>ESCISION DE TUMOR RETROPERITONEAL CON DISECCION DE GRANDES VASOS</t>
  </si>
  <si>
    <t>DRENAJE DE LESION HEPATICA VIA ABIERTA</t>
  </si>
  <si>
    <t>ENUCLEACION DE LESION HEPATICA VIA ABIERTA</t>
  </si>
  <si>
    <t>ENUCLEACION DE LESION HEPATICA VIA LAPAROSCOPICA</t>
  </si>
  <si>
    <t>RESECCION EN CUÑA DE HIGADO VIA ABIERTA</t>
  </si>
  <si>
    <t>RESECCION EN CUÑA DE HIGADO VIA LAPAROSCOPICA</t>
  </si>
  <si>
    <t>HEPATECTOMIA DE UN SEGMENTO VIA ABIERTA</t>
  </si>
  <si>
    <t>HEPATECTOMIA DE UN SEGMENTO VIA LAPAROSCOPICA</t>
  </si>
  <si>
    <t>HEPATECTOMIA DE DOS SEGMENTOS VIA LAPAROSCOPICA</t>
  </si>
  <si>
    <t>HEPATECTOMIA TRISEGMENTARIA VIA LAPAROSCOPICA</t>
  </si>
  <si>
    <t>CIERRE PINZAMIENTO O LIGADURA DE ARTERIAS ABDOMINALES</t>
  </si>
  <si>
    <t>OCLUSION PINZAMIENTO O LIGADURA DE VENAS INTRAABDOMINALES UNA O MAS</t>
  </si>
  <si>
    <t>OCLUSION PINZAMIENTO O LIGADURA DE ARTERIAS DE MIEMBROS INFERIORES</t>
  </si>
  <si>
    <t>DERIVACION PORTO-CAVA</t>
  </si>
  <si>
    <t>DERIVACION MESENTERICO-CAVA</t>
  </si>
  <si>
    <t>DERIVACION ESPLENO-RENAL</t>
  </si>
  <si>
    <t>EXTRACCION DE CUERPO EXTRAÑO INTRAHEPATICO VIA ABIERTA</t>
  </si>
  <si>
    <t>EXTRACCION DE CUERPO EXTRAÑO INTRAHEPATICO VIA LAPAROSCOPICA</t>
  </si>
  <si>
    <t>HEPATORRAFIA SIMPLE VIA ABIERTA</t>
  </si>
  <si>
    <t>HEPATORRAFIA SIMPLE VIA LAPAROSCOPICA</t>
  </si>
  <si>
    <t>HEPATORRAFIA MULTIPLE VIA ABIERTA</t>
  </si>
  <si>
    <t>HEPATORRAFIA MULTIPLE VIA LAPAROSCOPICA</t>
  </si>
  <si>
    <t>HEPATICOTOMIA O HEPATICOSTOMIA CON DRENAJE O EXTRACCION DE CALCULOS VIA ABIERTA</t>
  </si>
  <si>
    <t>HEPATICOTOMIA O HEPATICOSTOMIA CON DRENAJE O EXTRACCION DE CALCULOS VIA LAPAROSCOPICA</t>
  </si>
  <si>
    <t>ANASTOMOSIS DE VESICULA BILIAR A INTESTINO VIA ABIERTA</t>
  </si>
  <si>
    <t>COLEDOCODUODENOSTOMIA VIA LAPAROSCOPICA</t>
  </si>
  <si>
    <t>EXPLORACION DE VIAS BILIARES VIA ABIERTA</t>
  </si>
  <si>
    <t>RE EXPLORACION DE VIAS BILIARES VIA ABIERTA</t>
  </si>
  <si>
    <t>RE EXPLORACION DE VIAS BILIARES VIA LAPAROSCOPICA</t>
  </si>
  <si>
    <t>INSERCION DE DISPOSITIVO COLEDOCOHEPATICO PARA DESCOMPRESION VIA ABIERTA</t>
  </si>
  <si>
    <t>INSERCION DE DISPOSITIVO COLEDOCOHEPATICO PARA DESCOMPRESION VIA LAPAROSCOPICA</t>
  </si>
  <si>
    <t>ESCISION DE LA AMPOLLA DE VATER (AMPULECTOMIA) CON REIMPLANTACION DE COLEDOCO VIA ABIERTA</t>
  </si>
  <si>
    <t>ESCISION DE LA AMPOLLA DE VATER (AMPULECTOMIA) CON REIMPLANTACION DE COLEDOCO VIA LAPAROSCOPICA</t>
  </si>
  <si>
    <t>SUTURA SIMPLE DE COLEDOCO VIA ABIERTA</t>
  </si>
  <si>
    <t>SUTURA SIMPLE DE COLEDOCO VIA LAPAROSCOPICA</t>
  </si>
  <si>
    <t>COLEDOCOPLASTIA VIA ABIERTA</t>
  </si>
  <si>
    <t>COLEDOCOPLASTIA VIA LAPAROSCOPICA</t>
  </si>
  <si>
    <t>DILATACION DE ESFINTER DE ODDI</t>
  </si>
  <si>
    <t>ESFINTEROPLASTIA VIA ABIERTA</t>
  </si>
  <si>
    <t>ESFINTEROPLASTIA VIA LAPAROSCOPICA</t>
  </si>
  <si>
    <t>REVISION DE ANASTOMOSIS DE LAS VIAS BILIARES VIA ABIERTA</t>
  </si>
  <si>
    <t>REVISION DE ANASTOMOSIS DE LAS VIAS BILIARES VIA LAPAROSCOPICA</t>
  </si>
  <si>
    <t>COLECISTOSTOMIA VIA ABIERTA</t>
  </si>
  <si>
    <t>COLECISTOSTOMIA VIA PERCUTANEA</t>
  </si>
  <si>
    <t>COLECISTOSTOMIA VIA LAPAROSCOPICA</t>
  </si>
  <si>
    <t>CIERRE DE COLECISTOSTOMIA VIA ABIERTA</t>
  </si>
  <si>
    <t>CIERRE DE COLECISTOSTOMIA VIA LAPAROSCOPICA</t>
  </si>
  <si>
    <t>CIERRE DE FISTULA BILIAR VIA ABIERTA</t>
  </si>
  <si>
    <t>CIERRE DE FISTULA BILIAR VIA LAPAROSCOPICA</t>
  </si>
  <si>
    <t>COLECISTECTOMIA VIA ABIERTA</t>
  </si>
  <si>
    <t>RESECCION DE QUISTES DEL COLEDOCO CON DERIVACION BILIODIGESTIVA Y VALVULA ANTIRREFLUJO VIA ABIERTA</t>
  </si>
  <si>
    <t>RESECCION DE LESION BENIGNA O MALIGNA DE VIAS BILIARES VIA ABIERTA</t>
  </si>
  <si>
    <t>RESECCION DE LESION BENIGNA O MALIGNA DE VIAS BILIARES VIA LAPAROSCOPICA</t>
  </si>
  <si>
    <t>DRENAJE DE COLECCION DE PANCREAS VIA ABIERTA</t>
  </si>
  <si>
    <t>DRENAJE DE COLECCION DE PANCREAS VIA LAPAROSCOPICA</t>
  </si>
  <si>
    <t>MARSUPIALIZACION ABDOMINAL POR PANCREATITIS</t>
  </si>
  <si>
    <t>MARSUPIALIZACION DE QUISTE DEL PANCREASVIA ABIERTA</t>
  </si>
  <si>
    <t>MARSUPIALIZACION DE QUISTE DEL PANCREASVIA LAPAROSCOPICA</t>
  </si>
  <si>
    <t>RESECCION DE LESION O TEJIDO DE PANCREAS VIA ABIERTA</t>
  </si>
  <si>
    <t>EXTRACCION DE CUERPO EXTRAÑO DE PANCREAS VIA ABIERTA</t>
  </si>
  <si>
    <t>EXTRACCION DE CUERPO EXTRAÑO DE PANCREAS VIA LAPAROSCOPICA</t>
  </si>
  <si>
    <t>PANCREATECTOMIA SUBTOTAL VIA ABIERTA</t>
  </si>
  <si>
    <t>PANCREATECTOMIA SUBTOTAL VIA LAPAROSCOPICA</t>
  </si>
  <si>
    <t>PANCREATICODUODENECTOMIA PROXIMAL VIA ABIERTA</t>
  </si>
  <si>
    <t>PANCREATICODUODENECTOMIA PROXIMAL VIA LAPAROSCOPICA</t>
  </si>
  <si>
    <t>FISTULECTOMIA DE PANCREAS VIA ABIERTA</t>
  </si>
  <si>
    <t>FISTULECTOMIA DE PANCREAS VIA LAPAROSCOPICA</t>
  </si>
  <si>
    <t>SUTURA SIMPLE DE PANCREAS VIA ABIERTA</t>
  </si>
  <si>
    <t>SUTURA SIMPLE DE PANCREAS VIA LAPAROSCOPICA</t>
  </si>
  <si>
    <t>DRENAJE DE QUISTE O SEUDOQUISTE PANCREATICO VIA ABIERTA</t>
  </si>
  <si>
    <t>DRENAJE DE QUISTE O SEUDOQUISTE PANCREATICO VIA PERCUTANEA</t>
  </si>
  <si>
    <t>DRENAJE DE QUISTE O SEUDOQUISTE PANCREATICO VIA LAPAROSCOPICA</t>
  </si>
  <si>
    <t>ANASTOMOSIS PANCREATOENTERICA VIA ABIERTA</t>
  </si>
  <si>
    <t>ANASTOMOSIS PANCREATOENTERICA VIA LAPAROSCOPICA</t>
  </si>
  <si>
    <t>PANCREATOYEYUNOSTOMIA TERMINO LATERAL VIA ABIERTA</t>
  </si>
  <si>
    <t>PANCREATOYEYUNOSTOMIA TERMINO LATERAL VIA LAPAROSCOPICA</t>
  </si>
  <si>
    <t>070001</t>
  </si>
  <si>
    <t>EXPLORACION DE AREA SUPRARRENAL VIA ABIERTA</t>
  </si>
  <si>
    <t>070002</t>
  </si>
  <si>
    <t>EXPLORACION DE AREA SUPRARRENAL VIA LAPAROSCOPICA</t>
  </si>
  <si>
    <t>072001</t>
  </si>
  <si>
    <t>SUPRARRENALECTOMIA PARCIAL UNILATERAL VIA ABIERTA</t>
  </si>
  <si>
    <t>072701</t>
  </si>
  <si>
    <t>REIMPLANTE DE TEJIDO SUPRARRENAL VIA ABIERTA</t>
  </si>
  <si>
    <t>072702</t>
  </si>
  <si>
    <t>REIMPLANTE DE TEJIDO SUPRARRENAL VIA LAPAROSCOPICA</t>
  </si>
  <si>
    <t>074101</t>
  </si>
  <si>
    <t>DRENAJE DE GLANDULA SUPRARRENAL VIA ABIERTA</t>
  </si>
  <si>
    <t>074103</t>
  </si>
  <si>
    <t>DRENAJE DE GLANDULA SUPRARRENAL VIA LAPAROSCOPICA</t>
  </si>
  <si>
    <t>ESCISION O ABLACION DE LESION O TEJIDO DE BAZO VIA ABIERTA</t>
  </si>
  <si>
    <t>ESCISION O ABLACION DE LESION O TEJIDO DE BAZO VIA LAPAROSCOPICA</t>
  </si>
  <si>
    <t>ESPLENECTOMIA PARCIAL VIA ABIERTA</t>
  </si>
  <si>
    <t>EXTRACCION DE CUERPO EXTRAÑO DEL BAZO VIA ABIERTA</t>
  </si>
  <si>
    <t>EXTRACCION DE CUERPO EXTRAÑO DEL BAZO VIA LAPAROSCOPICA</t>
  </si>
  <si>
    <t>ESCISION DE BAZO ACCESORIO VIA ABIERTA</t>
  </si>
  <si>
    <t>ESCISION DE BAZO ACCESORIO VIA LAPAROSCOPICA</t>
  </si>
  <si>
    <t>415102-01</t>
  </si>
  <si>
    <t>TRAUMA ESPLENECTOMIA TOTAL VIA ABIERTA</t>
  </si>
  <si>
    <t>ESPLENORRAFIA VIA ABIERTA</t>
  </si>
  <si>
    <t>ESPLENORRAFIA VIA LAPAROSCOPICA</t>
  </si>
  <si>
    <t>DRENAJE DE COLECCION DE ESOFAGO POR ESOFAGOTOMIA VIA ENDOSCOPICA</t>
  </si>
  <si>
    <t>DRENAJE DE COLECCION DE ESOFAGO POR ESOFAGOTOMIA VIA TORACOSCOPICA</t>
  </si>
  <si>
    <t>DRENAJE DE COLECCION DE ESOFAGO POR ESOFAGOTOMIA VIA LAPAROSCOPICA</t>
  </si>
  <si>
    <t>EXTRACCION DE CUERPO EXTRAÑO MULTIPLE (BEZOARD) POR GASTROTOMIA VIA ABIERTA</t>
  </si>
  <si>
    <t>EXTRACCION DE CUERPO EXTRAÑO MULTIPLE (BEZOARD) POR GASTROTOMIA POR LAPAROSCOPIA</t>
  </si>
  <si>
    <t>GASTROSTOMIA VIA ABIERTA</t>
  </si>
  <si>
    <t>CIERRE DE GASTROSTOMIA VIA ABIERTA</t>
  </si>
  <si>
    <t>CIERRE DE GASTROSTOMIA VIA LAPAROSCOPICA</t>
  </si>
  <si>
    <t>GASTRECTOMIA PARCIAL CON RECONSTRUCCIONCON VAGOTOMIA VIA ABIERTA</t>
  </si>
  <si>
    <t>GASTRECTOMIA PARCIAL CON RECONSTRUCCIONCON VAGOTOMIA VIA LAPAROSCOPICA</t>
  </si>
  <si>
    <t>REANASTOMOSIS DEL ESTOMAGO POR DEHISCENCIA DE LA SUTURA VIA ABIERTA</t>
  </si>
  <si>
    <t>REANASTOMOSIS DEL ESTOMAGO POR DEHISCENCIA DE LA SUTURA VIA LAPAROSCOPICA</t>
  </si>
  <si>
    <t>REINTERVENCION DE ANASTOMOSIS INTESTINAL VIA ABIERTA</t>
  </si>
  <si>
    <t>REINTERVENCION DE ANASTOMOSIS INTESTINAL VIA LAPAROSCOPICA</t>
  </si>
  <si>
    <t>RECONSTRUCCION O ANASTOMOSIS ESOFAGICA CON INTERPOSICION DEL ESTOMAGO VIA ABIERTA</t>
  </si>
  <si>
    <t>RECONSTRUCCION O ANASTOMOSIS ESOFAGICA CON INTERPOSICION DEL ESTOMAGO VIA TORACOSCOPICA</t>
  </si>
  <si>
    <t>PILOROMIOTOMIA VIA ABIERTA</t>
  </si>
  <si>
    <t>PILOROMIOTOMIA VIA LAPAROSCOPICA</t>
  </si>
  <si>
    <t>GASTRODUODENOSTOMIA VIA ABIERTA</t>
  </si>
  <si>
    <t>437101-01</t>
  </si>
  <si>
    <t>TRAUMA GASTROYEYUNOSTOMIA VIA ABIERTA</t>
  </si>
  <si>
    <t>GASTROENTEROANASTOMOSIS DERIVATIVA (DUODENO O YEYUNO) CON EXCLUSION PILORICA VIA ABIERTA</t>
  </si>
  <si>
    <t>GASTROENTEROANASTOMOSIS DERIVATIVA (DUODENO O YEYUNO) CON EXCLUSION PILORICA VIA LAPAROSCOPICA</t>
  </si>
  <si>
    <t>GASTROENTEROANASTOMOSIS DERIVATIVA (DUODENO O YEYUNO) SIN EXCLUSION PILORICA VIA ABIERTA</t>
  </si>
  <si>
    <t>GASTROENTEROANASTOMOSIS DERIVATIVA (DUODENO O YEYUNO) SIN EXCLUSION PILORICA VIA LAPAROSCOPICA</t>
  </si>
  <si>
    <t>RECONSTRUCCION GASTROINTESTINAL EN Y DEROUX VIA ABIERTA</t>
  </si>
  <si>
    <t>RECONSTRUCCION GASTROINTESTINAL EN Y DEROUX VIA LAPAROSCOPICA</t>
  </si>
  <si>
    <t>DISECCION DEL VAGO TRONCAL [VAGOTOMIA TRONCAL] CON O SIN PILOROPLASTIA VIA ABIERTA</t>
  </si>
  <si>
    <t>DISECCION DEL VAGO TRONCAL [VAGOTOMIA TRONCAL] CON O SIN PILOROPLASTIA VIA LAPAROSCOPICA</t>
  </si>
  <si>
    <t>VAGOTOMIA SELECTIVA O SUPRASELECTIVA VIA ABIERTA</t>
  </si>
  <si>
    <t>VAGOTOMIA SELECTIVA O SUPRASELECTIVA VIA LAPAROSCOPICA</t>
  </si>
  <si>
    <t>DILATACION DE PILORO MEDIANTE INCISION VIA ABIERTA</t>
  </si>
  <si>
    <t>DILATACION DE PILORO MEDIANTE INCISION VIA LAPAROSCOPICA</t>
  </si>
  <si>
    <t>PILOROPLASTIA VIA ABIERTA</t>
  </si>
  <si>
    <t>SUTURA DE ULCERA PERFORADA CON O SIN VAGOTOMIA CON EPIPLOPLASTIA VIA ABIERTA</t>
  </si>
  <si>
    <t>SUTURA DE ULCERA PERFORADA CON O SIN VAGOTOMIA CON EPIPLOPLASTIA VIA LAPAROSCOPICA</t>
  </si>
  <si>
    <t>SUTURA DE ULCERA GASTRICA VIA ABIERTA</t>
  </si>
  <si>
    <t>SUTURA DE ULCERA GASTRICA VIA LAPAROSCOPICA</t>
  </si>
  <si>
    <t>SUTURA DE ULCERA DUODENAL VIA ABIERTA</t>
  </si>
  <si>
    <t>SUTURA DE ULCERA DUODENAL VIA LAPAROSCOPICA</t>
  </si>
  <si>
    <t>SUTURA DE DESGARRO O HERIDA DE ESTOMAGO[GASTRORRAFIA] VIA ABIERTA</t>
  </si>
  <si>
    <t>SUTURA DE DESGARRO O HERIDA DE ESTOMAGO[GASTRORRAFIA] VIA LAPAROSCOPICA</t>
  </si>
  <si>
    <t>ESOFAGOGASTROPLASTIA VIA ABIERTA</t>
  </si>
  <si>
    <t>ESOFAGOGASTROPLASTIA VIA LAPAROSCOPICA</t>
  </si>
  <si>
    <t>CIRUGIA ANTIRREFLUJO GASTROESOFAGICO CON RECONSTRUCCION DEL ESFINTER ESOFAGICO VIA INFERIOR TRANSTORACICA</t>
  </si>
  <si>
    <t>REINTERVENCION EN ANTIRREFLUJO GASTROESOFAGICO CON RECONSTRUCCION DEL ESFINTER ESOFAGICO INFERIOR</t>
  </si>
  <si>
    <t>LIGADURA DE VARICES GASTRICAS VIA ABIERTA</t>
  </si>
  <si>
    <t>LIGADURA DE VARICES GASTRICAS VIA LAPAROSCOPICA</t>
  </si>
  <si>
    <t>FISTULECTOMIA TORACICOABDOMINAL</t>
  </si>
  <si>
    <t>FISTULECTOMIA TORACICOGASTRICA</t>
  </si>
  <si>
    <t>FISTULECTOMIA TORACICOINTESTINAL</t>
  </si>
  <si>
    <t>CIERRE DE OTRA FISTULA GASTRICA VIA ABIERTA</t>
  </si>
  <si>
    <t>CIERRE DE OTRA FISTULA GASTRICA VIA LAPAROSCOPICA</t>
  </si>
  <si>
    <t>CIERRE DE PERFORACION O FISTULA GASTRICA VIA ENDOSCOPICA</t>
  </si>
  <si>
    <t>GASTROPEXIA VIA ABIERTA</t>
  </si>
  <si>
    <t>GASTROPEXIA VIA LAPAROSCOPICA</t>
  </si>
  <si>
    <t>MANIPULACION INTRAOPERATORIA DE ESTOMAGO (REDUCCION DE VOLVULO) VIA ABIERTA</t>
  </si>
  <si>
    <t>MANIPULACION INTRAOPERATORIA DE ESTOMAGO (REDUCCION DE VOLVULO) VIA LAPAROSCOPICA</t>
  </si>
  <si>
    <t>EXTRACCION DE CUERPO EXTRAÑO INTESTINALPOR ENTEROTOMIA VIA ABIERTA</t>
  </si>
  <si>
    <t>EXTERIORIZACION DE INTESTINO DELGADO VIA ABIERTA</t>
  </si>
  <si>
    <t>COLOSTOMIA VIA ABIERTA</t>
  </si>
  <si>
    <t>COLOSTOMIA VIA LAPAROSCOPICA</t>
  </si>
  <si>
    <t>REMODELACION DE ESTOMA INTESTINAL</t>
  </si>
  <si>
    <t>REDUCCION INTESTINAL SIN RESECCION INTESTINAL VIA LAPAROSCOPICA</t>
  </si>
  <si>
    <t>REDUCCION INTESTINAL CON RESECCION INTESTINAL VIA LAPAROSCOPICA</t>
  </si>
  <si>
    <t>BAIPAS O DERIVACION O PUENTE DUODENAL PARA REFLUJO DUODENOGASTRICO VIA ABIERTA</t>
  </si>
  <si>
    <t>RESECCION LOCAL DE LESION O TEJIDO DE INTESTINO DELGADO SALVO DUODENO VIA ABIERTA</t>
  </si>
  <si>
    <t>RESECCION INTESTINAL DE DIVERTICULOS VIA ABIERTA</t>
  </si>
  <si>
    <t>RESECCION DE LESION O TEJIDO DE INTESTINO GRUESO VIA ABIERTA</t>
  </si>
  <si>
    <t>RESECCION DE LESION O TEJIDO DE INTESTINO GRUESO VIA LAPAROSCOPICA</t>
  </si>
  <si>
    <t>AISLAMIENTO DE SEGMENTO DE INTESTINO DELGADO VÍA ABIERTA</t>
  </si>
  <si>
    <t>AISLAMIENTO DE SEGMENTO DE INTESTINO DELGADO VÍA LAPAROSCÓPICA</t>
  </si>
  <si>
    <t>AISLAMIENTO DE SEGMENTO DE INTESTINO GRUESO VÍA ABIERTA</t>
  </si>
  <si>
    <t>AISLAMIENTO DE SEGMENTO DE INTESTINO GRUESO VÍA LAPAROSCÓPICA</t>
  </si>
  <si>
    <t>DUODENECTOMIA VIA ABIERTA</t>
  </si>
  <si>
    <t>YEYUNECTOMIA VIA ABIERTA</t>
  </si>
  <si>
    <t>ILECTOMIA VIA ABIERTA</t>
  </si>
  <si>
    <t>RESECCION TOTAL DE INTESTINO DELGADO VIA ABIERTA</t>
  </si>
  <si>
    <t>RESECCION TOTAL DE INTESTINO DELGADO VIA LAPAROSCOPICA</t>
  </si>
  <si>
    <t>RESECCION INTESTINAL CONDUCTO ONFALOMESENTERICO</t>
  </si>
  <si>
    <t>COLECTOMIA PARCIAL CON COLOSTOMIA O ILEOSTOMIA Y FISTULA MUCOSA VIA ABIERTA</t>
  </si>
  <si>
    <t>457301-01</t>
  </si>
  <si>
    <t>TRAUMA HEMICOLECTOMIA DERECHA VIA ABIERTA</t>
  </si>
  <si>
    <t>457401-01</t>
  </si>
  <si>
    <t>TRAUMA RESECCION DE COLON TRANSVERSO VIAABIERTA</t>
  </si>
  <si>
    <t>457501-01</t>
  </si>
  <si>
    <t>TRAUMA HEMICOLECTOMIA IZQUIERDA VIA ABIERTA</t>
  </si>
  <si>
    <t>COLECTOMIA TOTAL VIA ABIERTA</t>
  </si>
  <si>
    <t>ANASTOMOSIS DE INTESTINO DELGADO A INTESTINO DELGADO VIA ABIERTA</t>
  </si>
  <si>
    <t>ANASTOMOSIS DE INTESTINO DELGADO A INTESTINO DELGADO VIA LAPAROSCOPICA</t>
  </si>
  <si>
    <t>ANASTOMOSIS DE INTESTINO DELGADO AL MUÑON RECTAL VIA ABIERTA</t>
  </si>
  <si>
    <t>ANASTOMOSIS DE INTESTINO DELGADO AL MUÑON RECTAL VIA LAPAROSCOPICA</t>
  </si>
  <si>
    <t>ANASTOMOSIS DE INTESTINO DELGADO A INTESTINO GRUESO VIA ABIERTA</t>
  </si>
  <si>
    <t>ANASTOMOSIS DE INTESTINO DELGADO A INTESTINO GRUESO VIA LAPAROSCOPICA</t>
  </si>
  <si>
    <t>ANASTOMOSIS DE INTESTINO GRUESO A INTESTINO GRUESO VIA ABIERTA</t>
  </si>
  <si>
    <t>ANASTOMOSIS DE INTESTINO GRUESO A INTESTINO GRUESO VIA LAPAROSCOPICA</t>
  </si>
  <si>
    <t>ANASTOMOSIS DE INTESTINO DELGADO AL ANOCON FORMACION DE RESERVORIO VIA ABIERTA</t>
  </si>
  <si>
    <t>REUBICACION DE ESTOMA INTESTINAL VIA ABIERTA</t>
  </si>
  <si>
    <t>REUBICACION DE ESTOMA INTESTINAL VIA LAPAROSCOPICA</t>
  </si>
  <si>
    <t>RESECCION INTESTINAL Y DE QUISTE POR PERITONITIS MECONIAL</t>
  </si>
  <si>
    <t>RESECCION DE DUPLICCION INTESTINAL</t>
  </si>
  <si>
    <t>ANASTOMOSIS ILEO-COLICA LATEROLATERAL POR AGANGLIOSIS</t>
  </si>
  <si>
    <t>APENDICECTOMIA VIA ABIERTA</t>
  </si>
  <si>
    <t>ENTERORRAFIA VIA ABIERTA</t>
  </si>
  <si>
    <t>ENTERORRAFIA VIA LAPAROSCOPICA</t>
  </si>
  <si>
    <t>CIERRE ESTOMA DEL INTESTINO DELGADO VIALAPAROSCOPICA</t>
  </si>
  <si>
    <t>CIERRE DE FISTULA DE DUODENO VIA ABIERTA</t>
  </si>
  <si>
    <t>CIERRE DE FISTULA DE DUODENO VIA LAPAROSCOPICA</t>
  </si>
  <si>
    <t>CIERRE DE FISTULA DE INTESTINO DELGADO SALVO DUODENO VIA ABIERTA</t>
  </si>
  <si>
    <t>CIERRE DE FISTULA DE INTESTINO DELGADO SALVO DUODENO VIA LAPAROSCOPICA</t>
  </si>
  <si>
    <t>CIERRE DE FISTULA ENTEROCOLICA (UNA O MAS) VIA ABIERTA</t>
  </si>
  <si>
    <t>CIERRE DE FISTULA ENTEROCUTANEA VIA ABIERTA</t>
  </si>
  <si>
    <t>CIERRE DE FISTULA ENTEROCUTANEA VIA LAPAROSCOPICA</t>
  </si>
  <si>
    <t>FISTULECTOMIA RECTO-VESICAL O RECTO-VESICO-VAGINAL VIA ABIERTA</t>
  </si>
  <si>
    <t>FISTULECTOMIA RECTO-VESICAL O RECTO-VESICO-VAGINAL VIA LAPAROSCOPICA</t>
  </si>
  <si>
    <t>456001-01</t>
  </si>
  <si>
    <t>TRAUMA RESECCION SEGMENTARIA DE INTESTINO DELGADO VIA ABIERTA</t>
  </si>
  <si>
    <t>456101-01</t>
  </si>
  <si>
    <t>TRAUMA RESECCION SEGMENTARIA MULTIPLE DEINTESTINO DELGADO VIA ABIERTA</t>
  </si>
  <si>
    <t>RESECCION SEGMENTARIA MULTIPLE DE INTESTINO DELGADO VIA LAPAROSCOPICA</t>
  </si>
  <si>
    <t>PLICATURA INTESTINAL [OPERACION DE NOBLE]</t>
  </si>
  <si>
    <t>CORRECCION DE ATRESIA DE INTESTINO CON PLASTIA PROXIMAL VIA ABIERTA</t>
  </si>
  <si>
    <t>CORRECCION DE ATRESIA DE INTESTINO CON PLASTIA PROXIMAL VIA LAPAROSCOPICA</t>
  </si>
  <si>
    <t>CORRECCION DE ATRESIA DE DUODENO YEYUNOE ILEON VIA ABIERTA</t>
  </si>
  <si>
    <t>CORRECCION DE ATRESIA DE DUODENO YEYUNOE ILEON VIA LAPAROSCOPICA</t>
  </si>
  <si>
    <t>CORRECCION DE ATRESIAS INTESTINALES MULTIPLES VIA ABIERTA</t>
  </si>
  <si>
    <t>CORRECCION DE ATRESIAS INTESTINALES MULTIPLES VIA LAPAROSCOPICA</t>
  </si>
  <si>
    <t>CORRECCION DE ATRESIA DE COLON VIA ABIERTA</t>
  </si>
  <si>
    <t>CORRECCION DE ATRESIA DE COLON VIA LAPAROSCOPICA</t>
  </si>
  <si>
    <t>468011-01</t>
  </si>
  <si>
    <t>TRAUMA REDUCCION INTESTINAL SIN RESECCION INTESTINAL VIA ABIERTA</t>
  </si>
  <si>
    <t>468012-01</t>
  </si>
  <si>
    <t>TRAUMA REDUCCION INTESTINAL CON RESECCION INTESTINAL VIA ABIERTA</t>
  </si>
  <si>
    <t>DESCOMPRESION HIDROSTATICA DE INVAGINACION DE INTESTINO</t>
  </si>
  <si>
    <t>DESPLAZAMIENTO DE CONTENIDO INTESTINAL POR LAPAROTOMIA</t>
  </si>
  <si>
    <t>LIBERACION O LISIS DE ADHERENCIAS PERIVESICALES</t>
  </si>
  <si>
    <t>EXTRACCION DE CUERPO EXTRAÑO EN RECTO VIA RECTAL ABIERTA</t>
  </si>
  <si>
    <t>EXTRACCION DE CUERPO EXTRAÑO EN RECTO VIA ABDOMINAL</t>
  </si>
  <si>
    <t>DRENAJE DE COLECCION RECTAL</t>
  </si>
  <si>
    <t>DRENAJE DE COLECCION PERIRRECTAL RETRORECTAL O PELVICA VIA ABIERTA</t>
  </si>
  <si>
    <t>DRENAJE DE COLECCION PERIRRECTAL RETRORECTAL O PELVICA POR LAPAROSCOPIA</t>
  </si>
  <si>
    <t>ESCISION DE LESION O TEJIDO PERIRRECTAL(RETRORECTAL) VIA PERINEAL O TRANSACRA</t>
  </si>
  <si>
    <t>EXTRACCION DIGITAL O MANUAL DE HECES IMPACTADAS</t>
  </si>
  <si>
    <t>FISTULECTOMIA RECTO-VAGINAL CON COLOSTOMIA</t>
  </si>
  <si>
    <t>FISTULECTOMIA RECTO-VESICAL CON COLOSTOMIA</t>
  </si>
  <si>
    <t>FISTULECTOMIA RECTO-URETRAL CON COLOSTOMIA</t>
  </si>
  <si>
    <t>MIOMECTOMIA ANO-RECTAL</t>
  </si>
  <si>
    <t>REPARACION DE FISTULA PERIRRECTAL VIA ENDOSCOPICA</t>
  </si>
  <si>
    <t>PROCTECTOMIA ABORDAJE PERINEAL (TRANS-ANAL) VIA ABIERTA</t>
  </si>
  <si>
    <t>PROCTECTOMIA ABORDAJE PERINEAL (TRANS-ANAL) VIA LAPAROSCOPICA</t>
  </si>
  <si>
    <t>486201-01</t>
  </si>
  <si>
    <t>TRAUMA RESECCION ANTERIOR DE RECTO VIA ABIERTA</t>
  </si>
  <si>
    <t>CORRECCION DE PROLAPSO POR RESECCION DEPROCIDENCIA RECTAL CON ANASTOMOSIS VIA PERINEAL</t>
  </si>
  <si>
    <t>PROCTOTOMIA, VIA ABDOMINAL O PERINEAL</t>
  </si>
  <si>
    <t>RESECCION DE RECTO CON RECONSTRUCCION TIPO PULL-THROUGH</t>
  </si>
  <si>
    <t>SUTURA DE LACERACION DE RECTO [PROCTORRAFIA] VIA ABIERTA</t>
  </si>
  <si>
    <t>SUTURA DE LACERACION DE RECTO [PROCTORRAFIA] VIA LAPAROSCOPICA</t>
  </si>
  <si>
    <t>PROCTOPEXIA ABDOMINAL VIA ABIERTA</t>
  </si>
  <si>
    <t>RECTOPEXIA VENTRAL ANTERIOR VIA ABIERTA</t>
  </si>
  <si>
    <t>RECTOPEXIA VENTRAL ANTERIOR VIA LAPAROSCOPICA</t>
  </si>
  <si>
    <t>DESCENSO RECTAL VIA SAGITAL POSTERIOR</t>
  </si>
  <si>
    <t>DESCENSO RECTAL VIA ANTERIOR Y POSTERIOR</t>
  </si>
  <si>
    <t>DESCENSO RECTAL ABDOMINOPERINEAL POR AGANGLIOSIS VIA ABIERTA</t>
  </si>
  <si>
    <t>DESCENSO RECTAL ABDOMINOPERINEAL POR AGANGLIOSIS VIA LAPAROSCOPICA</t>
  </si>
  <si>
    <t>DESCENSO RECTAL ABDOMINOPERINEAL ENDOANAL</t>
  </si>
  <si>
    <t>DESCENSO RECTAL ABDOMINOPERINEAL ENDOANAL ASISTIDO POR LAPAROTOMIA</t>
  </si>
  <si>
    <t>DESCENSO RECTAL ABDOMINOPERINEAL ENDOANAL ASISTIDO POR LAPAROSCOPIA</t>
  </si>
  <si>
    <t>REPARACION DE LESION OBSTETRICA ANTIGUADE RECTO</t>
  </si>
  <si>
    <t>CORRECCION DE LA ESTENOSIS RECTAL VIA SAGITAL POSTERIOR</t>
  </si>
  <si>
    <t>REPARACION DE LA ESTENOSIS RECTAL CON RESECCION DE ANILLO RECTAL</t>
  </si>
  <si>
    <t>INCISION DE ESTENOSIS RECTAL</t>
  </si>
  <si>
    <t>DRENAJE DE COLECCION ISQUIORRECTAL</t>
  </si>
  <si>
    <t>DRENAJE DE COLECCION PERIANAL VIA ABIERTA</t>
  </si>
  <si>
    <t>ABLACION DE LESION O TEJIDO RECTAL O ANAL</t>
  </si>
  <si>
    <t>REPARACION DE FISTULA PERIRRECTAL VIA ABIERTA</t>
  </si>
  <si>
    <t>RESECCION DE HEMORROIDES INTERNAS</t>
  </si>
  <si>
    <t>RESECCION DE HEMORROIDES EXTERNAS</t>
  </si>
  <si>
    <t>EVACUACION EN HEMORROIDES TROMBOSADAS</t>
  </si>
  <si>
    <t>REPARACION DE RECTO PROLAPSADO POR INFILTRACION PERIRRECTAL</t>
  </si>
  <si>
    <t>CORRECCION DE ATRESIA RECTAL VIA SAGITAL POSTERIOR</t>
  </si>
  <si>
    <t>SUTURA DE LACERACION O DESGARRO DE ANO</t>
  </si>
  <si>
    <t>FISTULECTOMIA ANO-VAGINAL</t>
  </si>
  <si>
    <t>TRANSPOSICION DEL MUSCULO RECTO INTERNOPARA INCONTINENCIA ANAL VIA SAGITAL POSTERIOR</t>
  </si>
  <si>
    <t>CONSTRUCCION DE ANO POR AGENESIA CONGENITA</t>
  </si>
  <si>
    <t>RECONSTRUCCION DE ANO POR ATRESIA ANAL</t>
  </si>
  <si>
    <t>ANOPLASTIA POR ESTENOSIS</t>
  </si>
  <si>
    <t>CORRECCION DE ANO IMPERFORADO Y FISTULARECTO-VAGINAL</t>
  </si>
  <si>
    <t>CORRECCION DE ANO IMPERFORADO Y FISTULARECTO-VESICAL VIA SAGITAL POSTERIOR</t>
  </si>
  <si>
    <t>CORRECCION DE ANO IMPERFORADO Y FISTULARECTO-VESICAL VIA COMBINADA</t>
  </si>
  <si>
    <t>CORRECCION DE ANO IMPERFORADO Y FISTULARECTO-URETRAL</t>
  </si>
  <si>
    <t>PLASTIA DE ANO [ANOPLASTIA]</t>
  </si>
  <si>
    <t>INCISION DE TABIQUE ANAL</t>
  </si>
  <si>
    <t>REDUCCION DE PROLAPSO ANAL</t>
  </si>
  <si>
    <t>CONTROL DE HEMORRAGIA (POSOPERATORIA) DE ANO</t>
  </si>
  <si>
    <t>RETIRO DE MATERIAL DE CERCLAJE</t>
  </si>
  <si>
    <t>MARSUPIALIZACION DE QUISTE PILONIDAL</t>
  </si>
  <si>
    <t>RESECCION QUISTE PILONIDAL (CIERRE PARCIAL O ESCISION ABIERTA)</t>
  </si>
  <si>
    <t>DILATACION DEL ESFINTER ANAL</t>
  </si>
  <si>
    <t>NEFROSTOMIA VIA ABIERTA</t>
  </si>
  <si>
    <t>NEFROSTOMIA VIA PERCUTANEA</t>
  </si>
  <si>
    <t>RETIRO DE NEFROSTOMIA</t>
  </si>
  <si>
    <t>CIERRE DE NEFROSTOMIA O PIELOSTOMIA VIAABIERTA</t>
  </si>
  <si>
    <t>CIERRE DE NEFROSTOMIA O PIELOSTOMIA VIALAPAROSCOPICA</t>
  </si>
  <si>
    <t>NEFROLITOTOMIA O EXTRACCION DE CUERPO EXTRAÑO EN RIÑON VIA ENDOSCOPICA RETROGADA</t>
  </si>
  <si>
    <t>EXPLORACION DE PELVIS RENAL POR PIELOTOMIA VIA ABIERTA</t>
  </si>
  <si>
    <t>PIELOSTOMIA O INSERCION DE TUBO PARA DRENAJE DE PELVIS RENAL VIA ABIERTA</t>
  </si>
  <si>
    <t>PIELOSTOMIA O INSERCION DE TUBO PARA DRENAJE DE PELVIS RENAL VIA PERCUTANEA</t>
  </si>
  <si>
    <t>PIELOSTOMIA O INSERCION DE TUBO PARA DRENAJE DE PELVIS RENAL VIA LAPAROSCOPICA</t>
  </si>
  <si>
    <t>NEFROLITOTOMIA O EXTRACCION DE CUERPO EXTRAÑO EN RIÑON VIA ABIERTA</t>
  </si>
  <si>
    <t>PIELOLITOTOMIA O EXTRACCION DE CUERPO EXTRAÑO EN PELVIS RENAL VIA ABIERTA</t>
  </si>
  <si>
    <t>URETROLITOTOMIA O EXTRACCION DE CUERPO EXTRAÑO EN URETRA VIA ABIERTA</t>
  </si>
  <si>
    <t>DRENAJE DE COLECCION RENAL POR NEFROTOMIA</t>
  </si>
  <si>
    <t>EXPLORACION RETROPERITONEAL (LUMBOTOMIAEXPLORADORA) VIA ABIERTA</t>
  </si>
  <si>
    <t>INCISION Y DRENAJE DE COLECCION PERIRRENAL</t>
  </si>
  <si>
    <t>DIVERTICULECTOMIA U OBLITERACION DE DIVERTICULO DE CALIZ VIA ABIERTA</t>
  </si>
  <si>
    <t>DIVERTICULECTOMIA U OBLITERACION DE DIVERTICULO DE CALIZ VIA PERCUTANEA</t>
  </si>
  <si>
    <t>DIVERTICULECTOMIA U OBLITERACION DE DIVERTICULO DE CALIZ VIA LAPAROSCOPICA</t>
  </si>
  <si>
    <t>NEFRECTOMIA PARCIAL POR LAPAROTOMIA</t>
  </si>
  <si>
    <t>NEFRECTOMIA PARCIAL POR LUMBOTOMIA</t>
  </si>
  <si>
    <t>NEFRECTOMIA PARCIAL POR LAPAROSCOPIA</t>
  </si>
  <si>
    <t>HEMINEFRECTOMIA POR LUMBOTOMIA</t>
  </si>
  <si>
    <t>HEMINEFRECTOMIA POR LAPAROTOMIA</t>
  </si>
  <si>
    <t>NEFROURETERECTOMIA CON SEGMENTO DE VEJIGA VIA ABIERTA</t>
  </si>
  <si>
    <t>NEFRECTOMIA DE RIÑON RESIDUAL O UNICO POR LUMBOTOMIA</t>
  </si>
  <si>
    <t>NEFRECTOMIA DE RIÑON RESIDUAL O UNICO POR LAPAROTOMIA</t>
  </si>
  <si>
    <t>NEFRECTOMIA DE RIÑON RESIDUAL O UNICO VIA LAPAROSCOPICA</t>
  </si>
  <si>
    <t>REMOCION DE RIÑON TRASPLANTADO O RECHAZADO VIA ABIERTA</t>
  </si>
  <si>
    <t>REMOCION DE RIÑON TRASPLANTADO O RECHAZADO VIA LAPAROSCOPICA</t>
  </si>
  <si>
    <t>RESECCION DE RIÑON UNILATERAL TOTAL [NEFRECTOMIA SIMPLE] POR LUMBOTOMIA</t>
  </si>
  <si>
    <t>NEFRORRAFIA O SUTURA DE LACERACION RENAL VIA ABIERTA</t>
  </si>
  <si>
    <t>CIERRE DE FISTULA NEFROVISCERAL VIA ABIERTA</t>
  </si>
  <si>
    <t>CIERRE DE FISTULA NEFROVISCERAL VIA LAPAROSCOPICA</t>
  </si>
  <si>
    <t>ANASTOMOSIS PIELO-URETERO-VESICAL VIA ABIERTA</t>
  </si>
  <si>
    <t>ANASTOMOSIS URETERO CALICIAL O NEFROCALICOSTOMIA VIA ABIERTA</t>
  </si>
  <si>
    <t>ANASTOMOSIS URETERO CALICIAL O NEFROCALICOSTOMIA VIA LAPAROSCOPICA</t>
  </si>
  <si>
    <t>PIELOPLASTIA VIA ABIERTA</t>
  </si>
  <si>
    <t>ESCISION LOCAL O ABLACION DE LESION RENAL VIA ABIERTA</t>
  </si>
  <si>
    <t>NEFROPEXIA POR VIA ABIERTA</t>
  </si>
  <si>
    <t>SINFISIOTOMIA DE RIÑON EN HERRADURA VIAABIERTA</t>
  </si>
  <si>
    <t>SINFISIOTOMIA DE RIÑON EN HERRADURA VIALAPAROSCOPICA</t>
  </si>
  <si>
    <t>NEFRO-PIELO-URETEROSTOMIA VIA ABIERTA</t>
  </si>
  <si>
    <t>NEFRO-PIELO-URETEROSTOMIA VIA LAPAROSCOPICA</t>
  </si>
  <si>
    <t>COLOCACION DE DISPOSITIVO (CATETER DOBLE J) ANTEROGRADO DE RIÑON A VEJIGA</t>
  </si>
  <si>
    <t>DRENAJE PERCUTANEO DE COLECCION O QUISTE RENAL</t>
  </si>
  <si>
    <t>REEMPLAZO DE CATETER DE NEFROSTOMIA</t>
  </si>
  <si>
    <t>035501</t>
  </si>
  <si>
    <t>REPARACION DE FISTULA ESPINAL DE LIQUIDO CEFALORRAQUIDEO (DUROPLASTIA ESPINAL)</t>
  </si>
  <si>
    <t>IMPLANTACION DE CATETER VENOSO SUBCLAVIO O FEMORAL</t>
  </si>
  <si>
    <t>DISECCION VENOSA</t>
  </si>
  <si>
    <t>CATETERIZACION VENOSA PARA DIALISIS RENAL</t>
  </si>
  <si>
    <t>FORMACION DE FISTULA AV (PERIFERICA) PARA DIALISIS RENAL</t>
  </si>
  <si>
    <t>FORMACION DE FISTULA AV (PERIFERICA) PARA DIALISIS RENAL CON PROTESIS [DERIVACION AV POR CANULA EXTERNA DE SCRIBNER] [IN</t>
  </si>
  <si>
    <t>CIERRE DE FISTULA ARTERIOVENOSA VIA ABIERTA</t>
  </si>
  <si>
    <t>SUSTITUCION O REVISION DE CANULA VASO A VASO</t>
  </si>
  <si>
    <t>RETIRO DE CATETER INTRARTERIAL O INTRAVENOSO PERMANENTE</t>
  </si>
  <si>
    <t>COLOCACION DE CATETER PERITONEAL IMPLANTABLE PARA QUIMIOTERAPIA INTRAARTERIAL</t>
  </si>
  <si>
    <t>COLOCACION DE CATETER PARA DIALISIS PERITONEAL VIA ABIERTA</t>
  </si>
  <si>
    <t>COLOCACION DE CATETER PARA DIALISIS PERITONEAL VIA PERCUTANEA</t>
  </si>
  <si>
    <t>RETIRO DE CATETER PERITONEAL PARA QUIMIOTERAPIA INTRAARTERIAL</t>
  </si>
  <si>
    <t>RETIRO DE CATETER PERMANENTE PARA HEMODIALISIS</t>
  </si>
  <si>
    <t>RETIRO DE OTRO CATETER PERITONEAL</t>
  </si>
  <si>
    <t>REEMPLAZO DE CATETER DE PIELOSTOMIA</t>
  </si>
  <si>
    <t>MEATOTOMIA URETERAL VIA ABIERTA</t>
  </si>
  <si>
    <t>EXPLORACION DE URETER POR URETEROTOMIA (VIA ABIERTA)</t>
  </si>
  <si>
    <t>ESCISION DE LESION URETERAL O PARA URETERAL</t>
  </si>
  <si>
    <t>URETEROLITOTOMIA O EXTRACCION DE CUERPOEXTRAÑO EN URETER VIA ABIERTA</t>
  </si>
  <si>
    <t>URETERECTOMIA TOTAL O RESIDUAL POR VIA ABIERTA</t>
  </si>
  <si>
    <t>CIERRE DE URETEROSTOMIA VIA ABIERTA</t>
  </si>
  <si>
    <t>CIERRE DE FISTULA URETERO-ENTERICA O URETEROVISCERAL VIA ABIERTA</t>
  </si>
  <si>
    <t>CIERRE DE FISTULA URETERO-ENTERICA O URETEROVISCERAL VIA LAPAROSCOPICA</t>
  </si>
  <si>
    <t>RESECCION DE URETEROCELE Y REIMPLANTE DE URETER IPSILATERAL VIA ABIERTA</t>
  </si>
  <si>
    <t>RESECCION DE URETEROCELE Y REIMPLANTE DE URETER IPSILATERAL VIA LAPAROSCOPICA</t>
  </si>
  <si>
    <t>RESECCION ENDOSCOPICA DE URETEROCELE</t>
  </si>
  <si>
    <t>NEFROENTEROSTOMIA CUTANEA VIA ABIERTA</t>
  </si>
  <si>
    <t>NEFROENTEROSTOMIA CUTANEA VIA LAPAROSCOPICA</t>
  </si>
  <si>
    <t>URETEROILEOSTOMIA CUTANEA [CIRUGIA DE BRICKER]</t>
  </si>
  <si>
    <t>URETEROSIGMOIDOSTOMIA</t>
  </si>
  <si>
    <t>ANASTOMOSIS URETEROCOLONICA TUNELIZADA</t>
  </si>
  <si>
    <t>URETERONEOCECOCISTOPLASTIA</t>
  </si>
  <si>
    <t>URETEROENTEROSTOMIA CUTANEA</t>
  </si>
  <si>
    <t>URETEROCOLOSTOMIA</t>
  </si>
  <si>
    <t>URETERONEOPROCTOSTOMIA (ANASTOMOSIS DE URETERES A RECTO AISLADO IN SITU) [OPERACION DE HEINZ-BOYER]</t>
  </si>
  <si>
    <t>REVISION DE ANASTOMOSIS URETERO INTESTINAL VIA ABIERTA</t>
  </si>
  <si>
    <t>REVISION DE ANASTOMOSIS URETERO INTESTINAL VIA LAPAROSCOPICA</t>
  </si>
  <si>
    <t>URETEROSTOMIA CUTANEA VIA ABIERTA</t>
  </si>
  <si>
    <t>URETEROSTOMIA CUTANEA VIA LAPAROSCOPICA</t>
  </si>
  <si>
    <t>REVISION DE ESTOMA DE URETEROSTOMIA CUTANEA VIA ABIERTA</t>
  </si>
  <si>
    <t>REVISION DE ESTOMA DE URETEROSTOMIA CUTANEA VIA LAPAROSCOPICA</t>
  </si>
  <si>
    <t>REEMPLAZO DE URETER CON SEGMENTO ILEAL IMPLANTADO EN VEJIGA VIA ABIERTA</t>
  </si>
  <si>
    <t>REEMPLAZO DE URETER CON SEGMENTO ILEAL IMPLANTADO EN VEJIGA VIA LAPAROSCOPICA</t>
  </si>
  <si>
    <t>URETERONEOCISTOSTOMIA POR ANASTOMOSIS OREIMPLANTACION URETEROVESICAL VIA ABIERTA</t>
  </si>
  <si>
    <t>URETERONEOCISTOSTOMIA POR ANASTOMOSIS OREIMPLANTACION URETEROVESICAL VIA LAPAROSCOPICA</t>
  </si>
  <si>
    <t>URETERONEOCISTOSTOMIA CON TECNICA DE ALARGAMIENTO VESICAL (CON COLGAJO O PLIEGUE VESICAL) VIA ABIERTA</t>
  </si>
  <si>
    <t>URETERONEOCISTOSTOMIA CON TECNICA DE ALARGAMIENTO VESICAL (CON COLGAJO O PLIEGUE VESICAL) VIA LAPAROSCOPICA</t>
  </si>
  <si>
    <t>REANASTOMOSIS URETERO-VESICAL VIA ABIERTA</t>
  </si>
  <si>
    <t>REANASTOMOSIS URETERO-VESICAL VIA LAPAROSCOPICA</t>
  </si>
  <si>
    <t>TRANSURETERO-URETEROSTOMIA VIA ABIERTA</t>
  </si>
  <si>
    <t>TRANSURETERO-URETEROSTOMIA VIA LAPAROSCOPICA</t>
  </si>
  <si>
    <t>ACORTAMIENTO O REMODELACION DE URETER CON REIMPLANTACION URETEROVESICAL</t>
  </si>
  <si>
    <t>SUTURA DE LACERACION DE URETER O URETERORRAFIA VIA ABIERTA</t>
  </si>
  <si>
    <t>SUTURA DE LACERACION DE URETER O URETERORRAFIA VIA LAPAROSCOPICA</t>
  </si>
  <si>
    <t>URETEROPLASTIA O ANASTOMOSIS TERMINO-TERMINAL VIA ABIERTA</t>
  </si>
  <si>
    <t>INJERTO DE URETER VIA ABIERTA</t>
  </si>
  <si>
    <t>INJERTO DE URETER VIA LAPAROSCOPICA</t>
  </si>
  <si>
    <t>URETEROLISIS CON LIBERACION O REPOSICIONAMIENTO DE URETER</t>
  </si>
  <si>
    <t>LIBERACION DE ADHERENCIAS PERIURETERALES Y PERICALICIALES [URETEROLISIS] O [PIELOURETEROLISIS]</t>
  </si>
  <si>
    <t>CISTOSTOMIA VIA ABIERTA</t>
  </si>
  <si>
    <t>CISTOSTOMIA VIA PERCUTANEA</t>
  </si>
  <si>
    <t>ASPIRACION DE VEJIGA VIA PERCUTANEA</t>
  </si>
  <si>
    <t>CISTOLITOTOMIA O EXTRACCION DE CUERPO EXTRAÑO EN VEJIGA VIA ABIERTA</t>
  </si>
  <si>
    <t>RESECCION O FULGURACION SUPRAPUBICA DE LESION VESICAL VIA ABIERTA</t>
  </si>
  <si>
    <t>ENDOMETRECTOMIA DE VEJIGA VIA ABIERTA</t>
  </si>
  <si>
    <t>ENDOMETRECTOMIA DE VEJIGA VIA LAPAROSCOPICA</t>
  </si>
  <si>
    <t>RESECCION DE CUELLO VESICAL TRANSVESICAL</t>
  </si>
  <si>
    <t>LIBERACION DE ADHERENCIAS EN VEJIGA</t>
  </si>
  <si>
    <t>CISTECTOMIA PARCIAL VIA ABIERTA</t>
  </si>
  <si>
    <t>CISTECTOMIA TOTAL CON URETRECTOMIA VIA ABIERTA</t>
  </si>
  <si>
    <t>EXENTERACION PELVICA MASCULINA (CON RECTO) VIA ABIERTA</t>
  </si>
  <si>
    <t>EXENTERACION PELVICA MASCULINA (CON RECTO) VIA LAPAROSCOPICA</t>
  </si>
  <si>
    <t>ESCISION O REMOCION DE VEJIGA URETRA Y TEJIDO GRASO EN MUJER VIA ABIERTA</t>
  </si>
  <si>
    <t>ESCISION O REMOCION DE VEJIGA URETRA Y TEJIDO GRASO EN MUJER VIA LAPAROSCOPICA</t>
  </si>
  <si>
    <t>ANASTOMOSIS DE VEJIGA CON SEGMENTO INTESTINAL</t>
  </si>
  <si>
    <t>ANASTOMOSIS CISTOCOLICA</t>
  </si>
  <si>
    <t>EXENTERACION O EVISCERACION PELVICA FEMENINA TOTAL O COMPLETA</t>
  </si>
  <si>
    <t>CORRECCION DE EXTROFIA DE CLOACA</t>
  </si>
  <si>
    <t>CORRECCION DE CLOACA</t>
  </si>
  <si>
    <t>EVALUACION ANATOMICA O FUNCIONAL DE CLOACA</t>
  </si>
  <si>
    <t>HEMOSTASIA O CONTROL DE HEMORRAGIA VESICAL VIA ABIERTA</t>
  </si>
  <si>
    <t>VESICOSTOMIA (CUTANEA)</t>
  </si>
  <si>
    <t>REVISION DE VESICOSTOMIA VIA ABIERTA</t>
  </si>
  <si>
    <t>RESECCION DE SENO URACAL DE VEJIGA (URACOVESICAL) VIA ABIERTA</t>
  </si>
  <si>
    <t>RESECCION DE SENO URACAL DE VEJIGA (URACOVESICAL) VIA LAPAROSCOPICA</t>
  </si>
  <si>
    <t>RESECCION DE FISTULA URACAL VIA ABIERTA</t>
  </si>
  <si>
    <t>RESECCION DE FISTULA URACAL VIA LAPAROSCOPICA</t>
  </si>
  <si>
    <t>RESECCION DE URACO VIA ABIERTA</t>
  </si>
  <si>
    <t>SUTURA DE LACERACION O DESGARRO VESICAL[CISTORRAFIA] VIA ABIERTA</t>
  </si>
  <si>
    <t>CIERRE DE CISTOSTOMIA (FISTULECTOMIA VESICO-CUTANEA)</t>
  </si>
  <si>
    <t>CIERRE DE VESICOSTOMIA</t>
  </si>
  <si>
    <t>FISTULECTOMIA VESICO-SIGMOIDO-VAGINAL VIA ABIERTA</t>
  </si>
  <si>
    <t>FISTULECTOMIA VESICO-SIGMOIDO-VAGINAL VIA LAPAROSCOPICA</t>
  </si>
  <si>
    <t>FISTULECTOMIA CERVICO-VESICAL</t>
  </si>
  <si>
    <t>FISTULECTOMIA VESICO-VAGINAL</t>
  </si>
  <si>
    <t>FISTULECTOMIA UTERO-VESICAL (VESICOUTERINA)</t>
  </si>
  <si>
    <t>FISTULECTOMIA URETRO-PERINEO-VESICAL</t>
  </si>
  <si>
    <t>REPARACION DE EXTROFIA VESICAL</t>
  </si>
  <si>
    <t>AMPLIACION DE VEJIGA CON SEGMENTO AISLADO DE ILEON</t>
  </si>
  <si>
    <t>AMPLIACION DE VEJIGA CON SEGMENTO DE COLON</t>
  </si>
  <si>
    <t>ILEO-CECO-CISTOPLASTIA</t>
  </si>
  <si>
    <t>CISTOPEXIA (SUSPENSION VESICAL)</t>
  </si>
  <si>
    <t>INCISION Y DRENAJE DE COLECCION EN TEJIDO PERIVESICAL Y ESPACIO DE RETZIUS</t>
  </si>
  <si>
    <t>PEXIA URETRAL RETROPUBICA</t>
  </si>
  <si>
    <t>CISTOURETROPEXIA CON DISPOSITIVO (SUSPENSION DEL MUSCULO ELEVADOR)</t>
  </si>
  <si>
    <t>CISTOURETROPEXIA VAGINAL</t>
  </si>
  <si>
    <t>INYECCION ENDOSCOPICA DE IMPLANTE EN CUELLO VESICAL O INTRAURETRAL</t>
  </si>
  <si>
    <t>INYECCION PERIURETRAL ENDOSCOPICA</t>
  </si>
  <si>
    <t>URETROPEXIA ANTERIOR</t>
  </si>
  <si>
    <t>URETROSTOMIA</t>
  </si>
  <si>
    <t>URETROSTOMIA PERINEAL</t>
  </si>
  <si>
    <t>URETROLITOTOMIA O EXTRACCION DE CUERPO EXTRAÑO EN URETRA VIA PERCUTANEA</t>
  </si>
  <si>
    <t>RESECCION O ESCISION DE TABIQUE URETRAL</t>
  </si>
  <si>
    <t>MEATOTOMIA URETRAL EXTERNA</t>
  </si>
  <si>
    <t>FULGURACION DE LESIONES URETRALES VIA ABIERTA</t>
  </si>
  <si>
    <t>MEATOPLASTIA URETRAL</t>
  </si>
  <si>
    <t>LIBERACION DE ADHERENCIAS EN URETRA [URETROLISIS]</t>
  </si>
  <si>
    <t>MEATOTOMIA URETRAL INTERNA</t>
  </si>
  <si>
    <t>URETRECTOMIA SIMPLE VIA ABIERTA</t>
  </si>
  <si>
    <t>URETRECTOMIA RADICAL VIA ABIERTA</t>
  </si>
  <si>
    <t>MARSUPIALIZACION DE DIVERTICULO URETRAL</t>
  </si>
  <si>
    <t>DILATACION DE URETRA POR URETROTOMIA EXTERNA</t>
  </si>
  <si>
    <t>DILATACION DE URETRA POR URETROTOMIA INTERNA</t>
  </si>
  <si>
    <t>URETRORRAFIA FEMENINA</t>
  </si>
  <si>
    <t>URETRORRAFIA PENEANA</t>
  </si>
  <si>
    <t>URETRORRAFIA PERINEAL</t>
  </si>
  <si>
    <t>CIERRE DE URETROSTOMIA</t>
  </si>
  <si>
    <t>CIERRE DE FISTULA URETRORECTAL</t>
  </si>
  <si>
    <t>CIERRE DE FISTULA URETRO-PERINEO-ESCROTAL</t>
  </si>
  <si>
    <t>RESECCION DE FISTULA URETROCUTANEA</t>
  </si>
  <si>
    <t>CIERRE DE FISTULA URETRO -VAGINAL</t>
  </si>
  <si>
    <t>CIERRE DE FISTULA DE NEOURETRA</t>
  </si>
  <si>
    <t>ANASTOMOSIS DE URETRA - URETRA</t>
  </si>
  <si>
    <t>REVISION DE ANASTOMOSIS DE URETRA</t>
  </si>
  <si>
    <t>URETROPLASTIA TRANSPUBICA</t>
  </si>
  <si>
    <t>URETROPLASTIA CON OTROS TEJIDOS (CON INJERTO LIBRE DE MUCOSA VESICAL)</t>
  </si>
  <si>
    <t>URETROPLASTIA PERINEAL</t>
  </si>
  <si>
    <t>URETROPLASTIA DE AMPLIACION</t>
  </si>
  <si>
    <t>PLICATURA DE ESFINTER VESICAL</t>
  </si>
  <si>
    <t>CISTOURETROPLASTIA Y PLASTIA DE CUELLO VESICAL</t>
  </si>
  <si>
    <t>PROCEDIMIENTO ANTI-INCONTINENCIA URINARIA MASCULINA</t>
  </si>
  <si>
    <t>ESCISION DE VALVA CONGENITA DE URETRA VIA ABIERTA</t>
  </si>
  <si>
    <t>DRENAJE DE GLANDULA BULBOURETRAL</t>
  </si>
  <si>
    <t>INCISION Y DRENAJE DE COLECCIONES PERIURETRALES O URINOSOS</t>
  </si>
  <si>
    <t>ESCISION DE TEJIDO PERIURETRAL</t>
  </si>
  <si>
    <t>IMPLANTACION DE APARATO DE ESFINTER URINARIO INFLABLE VIA ABDOMINAL</t>
  </si>
  <si>
    <t>IMPLANTACION DE APARATO DE ESFINTER URINARIO INFLABLE VIA PERINEAL</t>
  </si>
  <si>
    <t>IMPLANTACION DE APARATO DE ESFINTER URINARIO INFLABLE VIA LAPAROSCOPICA</t>
  </si>
  <si>
    <t>IMPLANTACION DE DISPOSITIVO PERIURETRAL</t>
  </si>
  <si>
    <t>RETIRO DE APARATO DE ESFINTER URINARIO INFLABLE VIA PERINEAL</t>
  </si>
  <si>
    <t>RETIRO DE APARATO DE ESFINTER URINARIO INFLABLE VIA LAPAROSCOPICA</t>
  </si>
  <si>
    <t>RETIRO DE DISPOSITIVO PERIURETRAL</t>
  </si>
  <si>
    <t>REVISION O SUSTITUCION QUIRURGICA DE DISPOSITIVO DE ESFINTER URINARIO ARTIFICIAL VIA ABDOMINAL</t>
  </si>
  <si>
    <t>REVISION O SUSTITUCION QUIRURGICA DE DISPOSITIVO DE ESFINTER URINARIO ARTIFICIAL VIA PERINEAL</t>
  </si>
  <si>
    <t>REVISION O SUSTITUCION QUIRURGICA DE DISPOSITIVO DE ESFINTER URINARIO ARTIFICIAL VIA LAPAROSCOPICA</t>
  </si>
  <si>
    <t>REVISION O SUSTITUCION QUIRURGICA DE DISPOSITIVO DE DISPOSITIVO PERIURETRAL</t>
  </si>
  <si>
    <t>DRENAJE DE COLECCION EN PROSTATA VIA ABIERTA</t>
  </si>
  <si>
    <t>PROSTATOLITOTOMIA VIA ABIERTA</t>
  </si>
  <si>
    <t>PROSTATOLITOTOMIA VIA PERCUTANEA</t>
  </si>
  <si>
    <t>PROSTATOLITOTOMIA VIA ENDOSCOPICA</t>
  </si>
  <si>
    <t>DRENAJE DE COLECCION PERIPROSTATICA</t>
  </si>
  <si>
    <t>ESCISION DE LESION DE TEJIDO PERIPROSTATICO</t>
  </si>
  <si>
    <t>ESCISION O REMOCION DE VEJIGA PROSTATA VESICULAS SEMINALES Y TEJIDO GRASO [CISTOPROSTATECTOMIA] VIA ABIERTA</t>
  </si>
  <si>
    <t>ADENOMECTOMIA O PROSTATECTOMIA RETROPUBICA O TRANSVESICOCAPSULAR</t>
  </si>
  <si>
    <t>RESECCION DE PROSTATA [PROSTATECTOMIA] RADICAL [PROSTATOVESICULECTOMIA]</t>
  </si>
  <si>
    <t>CONTROL DE HEMORRAGIA (POSQUIRURGICA) DE PROSTATA VIA ABIERTA</t>
  </si>
  <si>
    <t>BIOPSIA DE VESICULA SEMINAL VIA ABIERTA</t>
  </si>
  <si>
    <t>RESECCION DE VESICULA SEMINAL [VESICULOTOMIA]</t>
  </si>
  <si>
    <t>ASPIRACION DE PROSTATA, VIA PERCUTANEA</t>
  </si>
  <si>
    <t>INCISION Y DRENAJE DE ESCROTO Y TUNICA VAGINALIS</t>
  </si>
  <si>
    <t>REPARACION O ESCISION DE HIDROCELE [HIDROCELECTOMIA] DE TUNICA VAGINALIS</t>
  </si>
  <si>
    <t>ASPIRACION PERCUTANEA DE TUNICA VAGINAL (HIDROCELE)</t>
  </si>
  <si>
    <t>DRENAJE DE COLECCION DE TUNICA VAGINALIS</t>
  </si>
  <si>
    <t>DRENAJE POR INCISION EN TESTICULO</t>
  </si>
  <si>
    <t>ASPIRACION DE TESTICULO VIA ABIERTA</t>
  </si>
  <si>
    <t>ASPIRACION DE TESTICULO VIA PERCUTANEA</t>
  </si>
  <si>
    <t>LIGADURA ALTA DE VENA ESPERMATICA VIA RETROPERITONEAL</t>
  </si>
  <si>
    <t>VARICOCELECTOMIA CON LIGADURA ALTA DE VENA ESPERMATICA</t>
  </si>
  <si>
    <t>VARICOCELECTOMIA CON PRESERVACION DE ARTERIA</t>
  </si>
  <si>
    <t>HIDROCELECTOMIA DE CORDON ESPERMATICO VIA INGUINAL</t>
  </si>
  <si>
    <t>RESECCION DE HEMATOCELE DE CORDON ESPERMATICO</t>
  </si>
  <si>
    <t>ASPIRACION DE EPIDIDIMO VIA PERCUTANEA</t>
  </si>
  <si>
    <t>ASPIRACION DE ESPERMATOCELE VIA PERCUTANEA</t>
  </si>
  <si>
    <t>INCISION O DRENAJE DE CORDON ESPERMATICO</t>
  </si>
  <si>
    <t>CONSTRUCCION (DE NOVO) DE PENE</t>
  </si>
  <si>
    <t>CIRUGIA DE GENITALES AMBIGUOS FEMINIZANTE</t>
  </si>
  <si>
    <t>CIRUGIA DE GENITALES AMBIGUOS VIRILIZANTE</t>
  </si>
  <si>
    <t>BIOPSIAS GONADAL EN GENITALES AMBIGUOS VIA ABIERTA</t>
  </si>
  <si>
    <t>BIOPSIAS GONADAL EN GENITALES AMBIGUOS VIA LAPAROSCOPICA</t>
  </si>
  <si>
    <t>FULGURACION DE LESION ESCROTAL</t>
  </si>
  <si>
    <t>RESECCION PARCIAL DEL ESCROTO</t>
  </si>
  <si>
    <t>RESECCION TOTAL DEL ESCROTO</t>
  </si>
  <si>
    <t>FISTULECTOMIA DE ESCROTO</t>
  </si>
  <si>
    <t>RECONSTRUCCION DE ESCROTO CON COLGAJO OINJERTO PEDICULAR</t>
  </si>
  <si>
    <t>ORQUIECTOMIA CON EPIDIDIDECTOMIA (RADICAL)</t>
  </si>
  <si>
    <t>RESECCION DE TESTICULO [ORQUIECTOMIA]</t>
  </si>
  <si>
    <t>IMPLANTACION DEL TESTICULO EN TEJIDOS VECINOS</t>
  </si>
  <si>
    <t>ORQUIDORRAFIA O SUTURA DE TESTICULO</t>
  </si>
  <si>
    <t>IMPLANTE DE PROTESIS TESTICULAR</t>
  </si>
  <si>
    <t>ORQUIDOPEXIA CON DESTORSION DE TESTICULO O DE CORDON ESPERMATICO</t>
  </si>
  <si>
    <t>FIJACION TESTICULAR PROFILACTICA</t>
  </si>
  <si>
    <t>ORQUIDOPEXIA UNILATERAL VIA ABIERTA</t>
  </si>
  <si>
    <t>ORQUIDOPEXIA UNILATERAL VIA LAPAROSCOPICA</t>
  </si>
  <si>
    <t>ORQUIDOPEXIA BILATERAL VIA ABIERTA</t>
  </si>
  <si>
    <t>ORQUIDOPEXIA BILATERAL VIA LAPAROSCOPICA</t>
  </si>
  <si>
    <t>RESECCION DE QUISTE SEBACEO EN ESCROTO</t>
  </si>
  <si>
    <t>SUTURA DE LACERACION DE ESCROTO Y TUNICA VAGINALIS</t>
  </si>
  <si>
    <t>EXTRACCION DE CUERPO EXTRAÑO DEL ESCROTO POR INCISION</t>
  </si>
  <si>
    <t>RESECCION DE LESION TESTICULAR</t>
  </si>
  <si>
    <t>EXTRACCION DE CUERPO EXTRAÑO DEL TESTICULO</t>
  </si>
  <si>
    <t>REDUCCION DE TORSION TESTICULAR O CORDON ESPERMATICO</t>
  </si>
  <si>
    <t>EXTRACCION DE CUERPO EXTRAÑO DE CORDON ESPERMATICO Y EPIDIDIMO</t>
  </si>
  <si>
    <t>ESPERMATOCELECTOMIA O RESECCION QUISTE DEL EPIDIDIMO</t>
  </si>
  <si>
    <t>EPIDIDIMECTOMIA</t>
  </si>
  <si>
    <t>VASOTOMIA</t>
  </si>
  <si>
    <t>LIGADURA O SECCION DE CONDUCTO DEFERENTE</t>
  </si>
  <si>
    <t>LIGADURA DE CORDON ESPERMATICO</t>
  </si>
  <si>
    <t>VASECTOMIA</t>
  </si>
  <si>
    <t>RECONSTRUCCION DEL CONDUCTO DEFERENTE SECCIONADO O VASO-VASOSTOMIA VIA ABIERTA</t>
  </si>
  <si>
    <t>EPIDIDIMOVASOSTOMIA</t>
  </si>
  <si>
    <t>INCISION DEL EPIDIDIMO [EPIDIDIMOTOMIA]Y DRENAJE VIA ABIERTA</t>
  </si>
  <si>
    <t>INCISION DEL EPIDIDIMO [EPIDIDIMOTOMIA]Y DRENAJE VIA PERCUTANEO</t>
  </si>
  <si>
    <t>CIRCUNCISION</t>
  </si>
  <si>
    <t>FULGURACION O RESECCION DE LESION EN PENE</t>
  </si>
  <si>
    <t>PLASTIA DE FRENILLO PENEAL</t>
  </si>
  <si>
    <t>CORTE DORSAL O LATERAL EN PREPUCIO</t>
  </si>
  <si>
    <t>SECCION O CORTE DE ADHERENCIAS PENEANAS</t>
  </si>
  <si>
    <t>AMPUTACION PARCIAL DEL PENE O PENECTOMIA PARCIAL</t>
  </si>
  <si>
    <t>AMPUTACION TOTAL DEL PENE O PENECTOMIA TOTAL</t>
  </si>
  <si>
    <t>CORRECCION DE EPISPADIAS O HIPOSPADIAS</t>
  </si>
  <si>
    <t>MEATOPLASTIA GLANDULOPLASTIA AVANZAMIENTO [MAGPI]</t>
  </si>
  <si>
    <t>SUTURA DE LACERACION O HERIDA EN PENE</t>
  </si>
  <si>
    <t>RECONSTRUCCION PENEANA</t>
  </si>
  <si>
    <t>REIMPLANTE O RECOLOCACION DE PENE</t>
  </si>
  <si>
    <t>ESCISION DE NODULOS DE ENFERMEDAD DE PEYRONIE SIN INJERTO</t>
  </si>
  <si>
    <t>ESCISION DE NODULOS DE ENFERMEDAD DE PEYRONIE CON INJERTO</t>
  </si>
  <si>
    <t>LIBERACION DE CORDEE</t>
  </si>
  <si>
    <t>INSERCION O REEMPLAZO DE PROTESIS INTERNA DE PENE NO INFLABLE (RIGIDA O SEMIRRIGIDA)</t>
  </si>
  <si>
    <t>RETIRO DE PROTESIS PENEANA INFLABLE</t>
  </si>
  <si>
    <t>RETIRO DE PROTESIS PENEANA NO INFLABLE</t>
  </si>
  <si>
    <t>INSERCION DE PROTESIS DE PENE INFLABLE</t>
  </si>
  <si>
    <t>REVISION O SUSTITUCION DE PROTESIS DE PENE INFLABLE</t>
  </si>
  <si>
    <t>CORRECCION DE ANGULACION PENEANA</t>
  </si>
  <si>
    <t>INYECCION EN PLACAS DE FIBROSIS DE PENE</t>
  </si>
  <si>
    <t>DERIVACION CUERPO CAVERNOSA - CUERPO ESPONJOSA O BULBO - CAVERNOSA</t>
  </si>
  <si>
    <t>DERIVACION CUERPO-SAFENA O SAFENO-CAVERNOSA</t>
  </si>
  <si>
    <t>IRRIGACION PUNCION O DRENAJE DE CUERPO CAVERNOSO</t>
  </si>
  <si>
    <t>INCISION Y DRENAJE DE FLEGMON PENEANO</t>
  </si>
  <si>
    <t>DRENAJE EN MAMA DE COLECCION POR MASTOTOMIA O MAMOTOMIA</t>
  </si>
  <si>
    <t>EXTRACCION DE CUERPO EXTRAÑO DE MAMA POR MASTOTOMIA</t>
  </si>
  <si>
    <t>ESCISION SELECTIVA DE CANAL GALACTOFORO</t>
  </si>
  <si>
    <t>ESCISION EN BLOQUE DE CONDUCTOS GALACTOFOROS</t>
  </si>
  <si>
    <t>RESECCION LOCAL DE LESION DE MAMA</t>
  </si>
  <si>
    <t>RESECCION DE CUADRANTE DE MAMA</t>
  </si>
  <si>
    <t>MASTECTOMIA SUBTOTAL</t>
  </si>
  <si>
    <t>ESCISION DE PEZON ACCESORIO O SUPERNUMERARIO</t>
  </si>
  <si>
    <t>ESCISION DE PEZON</t>
  </si>
  <si>
    <t>MASTECTOMIA SUBCUTANEA CON RECONSTRUCCION SIMULTANEA</t>
  </si>
  <si>
    <t>EXTIRPACION DE TEJIDO MAMARIO [MASTECTOMIA] SUBCUTANEA</t>
  </si>
  <si>
    <t>MASTECTOMIA SIMPLE UNILATERAL</t>
  </si>
  <si>
    <t>MASTECTOMIA SIMPLE UNILATERAL POR GLANDULA SUPERNUMERARIA</t>
  </si>
  <si>
    <t>MASTECTOMIA SIMPLE BILATERAL</t>
  </si>
  <si>
    <t>MASTECTOMIA SIMPLE BILATERAL POR GLANDULA SUPERNUMERARIA</t>
  </si>
  <si>
    <t>MASTECTOMIA SIMPLE CON ESCISION DE GANGLIOS LINFATICOS REGIONALES</t>
  </si>
  <si>
    <t>MASTECTOMIA SIMPLE AMPLIADA BILATERAL VIA ABIERTA</t>
  </si>
  <si>
    <t>ESCISION DE MAMA MUSCULOS PECTORALES Y GANGLIO LINFATICO REGIONALES</t>
  </si>
  <si>
    <t>MASTECTOMIA RADICAL MODIFICADA UNILATERAL</t>
  </si>
  <si>
    <t>MASTECTOMIA RADICAL BILATERAL VIA ABIERTA</t>
  </si>
  <si>
    <t>ESCISION DE MAMA MUSCULOS GANGLIOS LINFATICOS (AXILARES CLAVICULARES SUPRACLAVICULARES MAMARIOS INTERNOS Y MEDIASTINICOS</t>
  </si>
  <si>
    <t>MASTECTOMIA RADICAL AMPLIADA BILATERAL VIA ABIERTA</t>
  </si>
  <si>
    <t>CISTECTOMIA DE OVARIO POR LAPAROTOMIA</t>
  </si>
  <si>
    <t>RESECCION PARCIAL DE OVARIO POR LAPAROTOMIA</t>
  </si>
  <si>
    <t>RESECCION PARCIAL DE OVARIO POR LAPAROSCOPIA</t>
  </si>
  <si>
    <t>PUNCION Y DRENAJE DE LESION DE OVARIO POR LAPAROTOMIA</t>
  </si>
  <si>
    <t>RESECCION DE QUISTE PARAOVARICO POR LAPAROTOMIA</t>
  </si>
  <si>
    <t>OOFORECTOMIA UNILATERAL POR LAPAROTOMIA</t>
  </si>
  <si>
    <t>CITORREDUCCION DE TUMOR DE OVARIO POR LAPAROSCOPIA</t>
  </si>
  <si>
    <t>OFOROPLASTIA POR LAPAROTOMIA</t>
  </si>
  <si>
    <t>OFOROPLASTIA POR LAPAROSCOPIA</t>
  </si>
  <si>
    <t>OOFOROPEXIA UNILATERAL POR LAPAROTOMIA</t>
  </si>
  <si>
    <t>OOFOROPEXIA BILATERAL POR LAPAROTOMIA</t>
  </si>
  <si>
    <t>CITORREDUCCION DE TUMOR DE LIGAMENTO ANCHO O DE LIGAMENTO UTERO SACRO</t>
  </si>
  <si>
    <t>SALPINGECTOMIA UNILATERAL TOTAL POR LAPAROTOMIA</t>
  </si>
  <si>
    <t>SALPINGECTOMIA BILATERAL TOTAL POR LAPAROTOMIA</t>
  </si>
  <si>
    <t>ESCISION DE LESION CON SALPINGECTOMIA PARCIAL</t>
  </si>
  <si>
    <t>SALPINGO-OOFORECTOMIA UNILATERAL POR LAPAROTOMIA</t>
  </si>
  <si>
    <t>SALPINGO-OOFORECTOMIA BILATERAL POR LAPAROTOMIA</t>
  </si>
  <si>
    <t>SALPINGOSTOMIA POR LAPAROTOMIA</t>
  </si>
  <si>
    <t>SALPINGOPLASTIA (FIMBRIOPLASTIA) POR LAPAROTOMIA</t>
  </si>
  <si>
    <t>SALPINGO-OOFOROPLASTIA [OPERACION DE ESTES]</t>
  </si>
  <si>
    <t>LIBERACION O LISIS DE ADHERENCIAS (LEVES MODERADAS O SEVERAS) DE OVARIO POR LAPAROTOMIA</t>
  </si>
  <si>
    <t>SUTURA SIMPLE DE TROMPA DE FALOPIO POR LAPAROTOMIA</t>
  </si>
  <si>
    <t>SALPINGOLISIS POR LAPAROTOMIA</t>
  </si>
  <si>
    <t>LIBERACION O LISIS DE ADHERENCIAS DE OVARIO Y TROMPAS DE FALOPIO POR LAPAROTOMIA</t>
  </si>
  <si>
    <t>LIBERACION O LISIS DE ADHERENCIAS DE OVARIO Y TROMPAS DE FALOPIO POR LAPAROSCOPIA</t>
  </si>
  <si>
    <t>RESECCION DE LESION EN MESOSALPINX POR LAPAROTOMIA</t>
  </si>
  <si>
    <t>RESECCION DE TUMOR DE LIGAMENTO ANCHO POR LAPAROTOMIA</t>
  </si>
  <si>
    <t>DRENAJE DE COLECCION DE LIGAMENTO ANCHOPOR LAPAROTOMIA</t>
  </si>
  <si>
    <t>INTERPOSICION UTERINA [WATKINS]</t>
  </si>
  <si>
    <t>HISTEROPEXIA POR LAPAROTOMIA</t>
  </si>
  <si>
    <t>MIOMECTOMIA UTERINA UNICA O MULTIPLE POR LAPAROTOMIA</t>
  </si>
  <si>
    <t>MIOMECTOMIA UTERINA UNICA O MULTIPLE POR VIA VAGINAL</t>
  </si>
  <si>
    <t>LEGRADO UTERINO GINECOLOGICO</t>
  </si>
  <si>
    <t>RETIRO DE DISPOSITIVO EN CUELLO UTERINOVIA VAGINAL</t>
  </si>
  <si>
    <t>DILATACION Y CURETAJE DEL MUÑON CERVICAL</t>
  </si>
  <si>
    <t>CONIZACION CERVICAL</t>
  </si>
  <si>
    <t>ESCISION DE POLIPO EN CUELLO UTERINO [CERVIX]</t>
  </si>
  <si>
    <t>RESECCION DE LESION CUELLO UTERINO</t>
  </si>
  <si>
    <t>ABLACION DE LESION O TEJIDO DE CUELLO UTERINO</t>
  </si>
  <si>
    <t>AMPUTACION DE CUELLO O TRAQUELECTOMIA POR LAPAROTOMIA</t>
  </si>
  <si>
    <t>AMPUTACION DE CUELLO O TRAQUELECTOMIA POR LAPAROSCOPIA</t>
  </si>
  <si>
    <t>CERCLAJE DE ISTMO UTERINO POR LAPAROTOMIA</t>
  </si>
  <si>
    <t>CERCLAJE DE ISTMO UTERINO POR LAPAROSCOPIA</t>
  </si>
  <si>
    <t>CERCLAJE DE ISTMO UTERINO POR VIA VAGINAL</t>
  </si>
  <si>
    <t>RETIRO DE MATERIAL DE CERCLAJE DE CUELLO UTERINO POR LAPAROSCOPIA</t>
  </si>
  <si>
    <t>SUTURA DE LACERACION O DESGARRO DE CUELLO UTERINO [CERVIX] VIA VAGINAL</t>
  </si>
  <si>
    <t>CORRECCION DE DESGARRO OBSTETRICO ANTIGUO DE CUELLO UTERINO</t>
  </si>
  <si>
    <t>TRAQUELOPLASTIA CON TRAQUELORRAFIA</t>
  </si>
  <si>
    <t>INCISION O ESCISION DE TABIQUE CONGENITO UTERINO POR LAPAROTOMIA</t>
  </si>
  <si>
    <t>HISTERORRAFIA POR LAPAROTOMIA</t>
  </si>
  <si>
    <t>HISTEROPLASTIA POR LAPAROSCOPIA</t>
  </si>
  <si>
    <t>REPARACION DE DESGARRO OBSTETRICO RECIENTE DE CUELLO UTERINO [CERVIX] POR LAPAROTOMIA</t>
  </si>
  <si>
    <t>REPARACION DE DESGARRO OBSTETRICO RECIENTE DE CUELLO UTERINO [CERVIX] POR VIA VAGINAL</t>
  </si>
  <si>
    <t>REPARACION DE DESGARRO OBSTETRICO RECIENTE DE CUERPO UTERINO POR LAPAROTOMIA</t>
  </si>
  <si>
    <t>HISTERECTOMIA SUBTOTAL O SUPRACERVICAL POR LAPAROTOMIA</t>
  </si>
  <si>
    <t>HISTERECTOMIA TOTAL ABDOMINAL AMPLIADA POR LAPAROSCOPIA</t>
  </si>
  <si>
    <t>HISTERECTOMIA POR VIA VAGINAL</t>
  </si>
  <si>
    <t>SECCION DE ADHERENCIAS UTERINAS A PAREDABDOMINAL VIA LAPAROTOMIA</t>
  </si>
  <si>
    <t>INSERCION DE DISPOSITIVO INTRAUTERINO ANTICONCEPTIVO [DIU]</t>
  </si>
  <si>
    <t>.- Incluye: Honorario médico.
.- Excluye: Dispositivo, Ecografía.</t>
  </si>
  <si>
    <t>INSERCION DE DISPOSITIVO TERAPEUTICO NOANTICONCEPTIVO EN CERVIX</t>
  </si>
  <si>
    <t>694101-01</t>
  </si>
  <si>
    <t>CIRUGIA DE BLYNCH</t>
  </si>
  <si>
    <t>TAPONAMIENTO OBSTETRICO DE UTERO</t>
  </si>
  <si>
    <t>COLPOTOMIA</t>
  </si>
  <si>
    <t>LIBERACION DE ADHERENCIAS INTRALUMINALES EN VAGINA</t>
  </si>
  <si>
    <t>SECCION O INCISION DE TABIQUE VAGINAL</t>
  </si>
  <si>
    <t>DRENAJE DE COLECCION DE FONDO DE SACO (CUPULA VAGINAL)</t>
  </si>
  <si>
    <t>RESECCION DEL TABIQUE VAGINAL</t>
  </si>
  <si>
    <t>LISIS DE ADHERENCIAS EN LA VULVA</t>
  </si>
  <si>
    <t>HIMENECTOMIA</t>
  </si>
  <si>
    <t>HIMENOTOMIA</t>
  </si>
  <si>
    <t>RESECCION O ABLACION DE LESION O TEJIDOVAGINAL</t>
  </si>
  <si>
    <t>RESECCION DE TUMOR MALIGNO DE VAGINA</t>
  </si>
  <si>
    <t>VAGINECTOMIA O COLPECTOMIA TOTAL</t>
  </si>
  <si>
    <t>VAGINECTOMIA O COLPECTOMIA PARCIAL</t>
  </si>
  <si>
    <t>OBLITERACION VAGINAL [COLPOCLEISIS]</t>
  </si>
  <si>
    <t>FISTULECTOMIA VESICO-URETERO-VAGINAL Y REIMPLANTE URETERAL VIA ABIERTA</t>
  </si>
  <si>
    <t>VAGINOPLASTIA VIA PERINEAL</t>
  </si>
  <si>
    <t>VAGINOPLASTIA VIA ABDOMINOPERINEAL</t>
  </si>
  <si>
    <t>CIERRE DE FISTULA URETROVAGINAL O VESICO VAGINALPOR LAPAROTOMIA</t>
  </si>
  <si>
    <t>CIERRE DE FISTULA URETROVAGINAL O VESICO VAGINAL VIA LAPAROSCOPICA</t>
  </si>
  <si>
    <t>EXTRACCION DE DISPOSITIVO O CUERPO EXTRAÑO EN VAGINA SIN INCISION</t>
  </si>
  <si>
    <t>EXTRACCION DE DISPOSITIVO O CUERPO EXTRAÑO EN VAGINA CON INCISION</t>
  </si>
  <si>
    <t>URETROCOLPOPEXIA VIA VAGINAL O ABDOMINAL</t>
  </si>
  <si>
    <t>URETROCOLPOPEXIA REPRODUCIDA VIA VAGINAL O ABDOMINAL</t>
  </si>
  <si>
    <t>REPARACION DE INCONTINENCIA URINARIA DEESFUERZO</t>
  </si>
  <si>
    <t>COLPORRAFIA ANTERIOR CON PLASTIA O REPARACION DE URETROCELE</t>
  </si>
  <si>
    <t>COLPORRAFIA POSTERIOR</t>
  </si>
  <si>
    <t>COLPORRAFIA ANTERIOR Y POSTERIOR</t>
  </si>
  <si>
    <t>COLPORRAFIA ANTERIOR Y POSTERIOR CON REPARACION DE ENTEROCELE</t>
  </si>
  <si>
    <t>COLPORRAFIA ANTERIOR Y POSTERIOR CON AMPUTACION DE CUELLO</t>
  </si>
  <si>
    <t>COLPOPEXIA POR LAPAROTOMIA</t>
  </si>
  <si>
    <t>COLPOPEXIA VIA VAGINAL</t>
  </si>
  <si>
    <t>REPARACION DE ENTEROCELE POR LAPAROTOMIA</t>
  </si>
  <si>
    <t>REPARACION DE ENTEROCELE POR LAPAROSCOPIA</t>
  </si>
  <si>
    <t>REPARACION DE ENTEROCELE VIA VAGINAL</t>
  </si>
  <si>
    <t>RECONSTRUCCION DE VAGINA</t>
  </si>
  <si>
    <t>REPARACION DE DESGARRO VAGINAL NO OBSTETRICO GRADO III (RECTOVAGINAL CON COMPROMISO DE ESFINTER ANAL)</t>
  </si>
  <si>
    <t>REPARACION DE DESGARRO VAGINAL NO OBSTETRICO GRADO IV (ESTALLIDO DE VEJIGA CON O SIN EVISCERACION)</t>
  </si>
  <si>
    <t>CORRECCION DE FISTULA COLOVAGINAL</t>
  </si>
  <si>
    <t>CORRECCION DE FISTULA RECTO-VAGINAL O PERINEAL</t>
  </si>
  <si>
    <t>CORRECCION DE OTRA FISTULA VAGINOINTESTINAL</t>
  </si>
  <si>
    <t>CORRECCION DE FISTULA DE VULVA</t>
  </si>
  <si>
    <t>CORRECCION DE FISTULA DE PERINE</t>
  </si>
  <si>
    <t>SUTURA DE DESGARRO O LACERACION NO OBSTETRICA RECIENTE QUE INVOLUCRA VULVA O PERINE (MUCOSA O MUSCULO) (GRADO I-II)</t>
  </si>
  <si>
    <t>INCISION Y DRENAJE DE COLECCION DE VULVA O DE GLANDULA DE SKENE</t>
  </si>
  <si>
    <t>DRENAJE POR PUNCION DE LA GLANDULA DE BARTHOLIN</t>
  </si>
  <si>
    <t>DRENAJE DE COLECCION VULVOPERINEAL</t>
  </si>
  <si>
    <t>EXTRACCION DE CUERPO EXTRAÑO DE VULVA OPERINE SIN INCISION</t>
  </si>
  <si>
    <t>EXTRACCION DE CUERPO EXTRAÑO DE VULVA OPERINE CON INCISION</t>
  </si>
  <si>
    <t>RESECCION DE ENDOMETRIOMA EN PERINE</t>
  </si>
  <si>
    <t>RESECCION DE GRANULOMA VULVO-PERINEAL</t>
  </si>
  <si>
    <t>RESECCION DE LESION VULVO-PERINEAL</t>
  </si>
  <si>
    <t>RESECCION DE LESIONES CUTANEAS POR CAUTERIZACION FULGURACION O CRIOTERAPIA EN AREA ESPECIAL HASTA TRES LESIONES</t>
  </si>
  <si>
    <t>RESECCION DE LESIONES CUTANEAS POR CAUTERIZACION FULGURACION O CRIOTERAPIA EN AREA ESPECIAL ENTRE TRES A DIEZ LESIONES</t>
  </si>
  <si>
    <t>RESECCION DE LESIONES CUTANEAS POR CAUTERIZACION FULGURACION O CRIOTERAPIA EN AREA ESPECIAL MAS DE DIEZ LESIONES</t>
  </si>
  <si>
    <t>RESECCION O ABLACION DE GLANDULA DE BARTHOLIN</t>
  </si>
  <si>
    <t>RESECCION O ABLACION DE GLANDULA DE SKENE</t>
  </si>
  <si>
    <t>VULVECTOMIA SIMPLE UNILATERAL</t>
  </si>
  <si>
    <t>VULVECTOMIA SIMPLE BILATERAL</t>
  </si>
  <si>
    <t>VULVECTOMIA TOTAL BILATERAL</t>
  </si>
  <si>
    <t>CORRECCION DE LACERACION OBSTETRICA ANTIGUA EN VAGINA</t>
  </si>
  <si>
    <t>PLASTIA DE LABIOS MENORES</t>
  </si>
  <si>
    <t>CORRECCION DE DESGARRO ANTIGUO EN VULVAY PERINE</t>
  </si>
  <si>
    <t>REPARACION DE LACERACIONES O DESGARROS OBSTETRICOS RECIENTES QUE INVOLUCRAN VEJIGA Y URETRA POR LAPAROTOMIA</t>
  </si>
  <si>
    <t>REPARACION DE LACERACIONES O DESGARROS OBSTETRICOS RECIENTES QUE INVOLUCRAN VEJIGA Y URETRA POR VIA VAGINAL</t>
  </si>
  <si>
    <t>REPARACION DE LACERACIONES O DESGARROS OBSTETRICOS RECIENTES QUE INVOLUCRAN RECTO Y ESFINTER ANAL VIA VAGINAL</t>
  </si>
  <si>
    <t>PLASTIA O REPARACION DE DESGARRO OBSTETRICO DE PERINE</t>
  </si>
  <si>
    <t>PLASTIA O REPARACION DE DESGARRO OBSTETRICO VULVAR</t>
  </si>
  <si>
    <t>REMOCION MANUAL DE PLACENTA RETENIDA O REVISION UTERINA SIN ATENCION DEL PARTO</t>
  </si>
  <si>
    <t>ESCISION DE EMBARAZO ECTOPICO OVARICO SIN OOFORECTOMIA POR LAPAROTOMIA</t>
  </si>
  <si>
    <t>ESCISION DE EMBARAZO ECTOPICO OVARICO SIN OOFORECTOMIA POR LAPAROSCOPIA</t>
  </si>
  <si>
    <t>HISTEROTOMIA</t>
  </si>
  <si>
    <t>HISTERECTOMIA TOTAL ABDOMINAL CON REMOCION DE MOLA O FETO MUERTO POR LAPAROTOMIA</t>
  </si>
  <si>
    <t>REMOCION DE EMBARAZO ECTOPICO ABDOMINALPOR LAPAROTOMIA</t>
  </si>
  <si>
    <t>REMOCION DE EMBARAZO ECTOPICO ABDOMINALPOR LAPAROSCOPIA</t>
  </si>
  <si>
    <t>REMOCION DE FETO EN CAVIDAD PERITONEAL SUBSIGUIENTE A RUPTURA UTERINA O TUBARICA POR LAPAROTOMIA</t>
  </si>
  <si>
    <t>REMOCION DE FETO EN CAVIDAD PERITONEAL SUBSIGUIENTE A RUPTURA UTERINA O TUBARICA POR LAPAROSCOPIA</t>
  </si>
  <si>
    <t>LEGRADO UTERINO OBSTETRICO POSPARTO O POSABORTO POR DILATACION Y CURETAJE</t>
  </si>
  <si>
    <t>LEGRADO UTERINO OBSTETRICO POSPARTO O POSABORTO POR ASPIRACION AL VACIO</t>
  </si>
  <si>
    <t>REPARO SECUNDARIO DE EPISIOTOMIA</t>
  </si>
  <si>
    <t>SECUESTRECTOMIA, DRENAJE, DESBRIDAMIENTO O CURETAJE DE ESCAPULA, CLAVICULA O TORAX (COSTILLAS Y ESTERNON)</t>
  </si>
  <si>
    <t>SECUESTRECTOMIA, DRENAJE, DESBRIDAMIENTO DE HUMERO</t>
  </si>
  <si>
    <t xml:space="preserve">LAVADO Y DESBRIDAMIENTO DE FRACTURA ABIERTA DE HUMERO </t>
  </si>
  <si>
    <t>DESBRIDAMIENTO LAVADO Y LIMPIEZA DE ARTICULACION DE HOMBRO VIA ABIERTA</t>
  </si>
  <si>
    <t>DESBRIDAMIENTO DE MUSCULO TENDON Y FASCIA EXCEPTO MANO</t>
  </si>
  <si>
    <t>OTRA FASCIECTOMIA VIA ABIERTA</t>
  </si>
  <si>
    <t>RESECCION DE VAINA TENDINOSA FASCIA MUSCULO O TENDON; EXCEPTO MANO Y PIE VIA ABIERTA</t>
  </si>
  <si>
    <t>LIMPIEZA Y DESBRIDAMIENTO QUIRURGICOS DE MUSCULOS TENDONES Y FASCIA EN BRAZO</t>
  </si>
  <si>
    <t>EXTRACCION DE DISPOSITIVO IMPLANTADO ENESCAPULA CLAVICULA O TORAX (COSTILLAS YESTERNON)</t>
  </si>
  <si>
    <t>EXTRACCION DE CUERPO EXTRAÑO EN ESCAPULA CLAVICULA O TORAX (COSTILLAS Y ESTERNON) VIA ABIERTA</t>
  </si>
  <si>
    <t>EXTRACCION DE DISPOSITIVO IMPLANTADO ENHUMERO</t>
  </si>
  <si>
    <t>EXTRACCION DE CUERPO EXTRAÑO EN HUMERO VIA ABIERTA</t>
  </si>
  <si>
    <t>INYECCION O INFILTRACION DE SUSTANCIA TERAPEUTICA DENTRO DE TENDON</t>
  </si>
  <si>
    <t>EXTRACCION DE CUERPO EXTRAÑO EN TEJIDOSBLANDOS DE HOMBRO (MUSCULOS TENDON SINOVIAL)</t>
  </si>
  <si>
    <t>EXTRACCION DE CUERPO EXTRAÑO EN TEJIDOSBLANDOS DE BRAZO (MUSCULOS TENDON SINOVIAL)</t>
  </si>
  <si>
    <t>INYECCION O INFILTRACION DE ESTEROIDE</t>
  </si>
  <si>
    <t>OSTEOTOMIA DE CLAVICULA CON FIJACION INTERNA (DISPOSITIVOS DE FIJACION U OSTEOSINTESIS)</t>
  </si>
  <si>
    <t>OSTEOTOMIA DE CLAVICULA</t>
  </si>
  <si>
    <t>OSTEOTOMIA DE ESCAPULA</t>
  </si>
  <si>
    <t>OSTEOTOMIA DE HUMERO CON FIJACION INTERNA</t>
  </si>
  <si>
    <t>OSTEOTOMIA DE HUMERO CON FIJACION EXTERNA</t>
  </si>
  <si>
    <t>RESECCION PARCIAL DE CLAVICULA</t>
  </si>
  <si>
    <t>RESECCION DE EPICONDILO O EPITROCLEA HUMERAL</t>
  </si>
  <si>
    <t>HEMI O DIAFISECTOMIA DE HUMERO</t>
  </si>
  <si>
    <t>RESECCION TOTAL DE ESCAPULA</t>
  </si>
  <si>
    <t>RESECCION TOTAL DE CLAVICULA</t>
  </si>
  <si>
    <t>ACORTAMIENTO DE HUMERO MEDIANTE RESECCION (OSTEOTOMIA)</t>
  </si>
  <si>
    <t>RESECCION DE HUMERO (PROXIMAL O DISTAL)</t>
  </si>
  <si>
    <t>INJERTO OSEO EN CLAVICULA</t>
  </si>
  <si>
    <t>INJERTO OSEO EN HUMERO</t>
  </si>
  <si>
    <t>ALARGAMIENTO DE HUMERO POR INJERTO CON DISPOSITIVOS INTERNOS DE FIJACION U OSTEOTOMIA</t>
  </si>
  <si>
    <t>OSTEOCLASTIA DE ESCAPULA, CLAVICULA O TORAX (COSTILLAS Y ESTERNON)</t>
  </si>
  <si>
    <t>REDUCCION ABIERTA SIN FIJACION INTERNA DE FRACTURA DE ESCAPULA O CLAVICULA</t>
  </si>
  <si>
    <t>ACROMIOPLASTIA VIA ABIERTA</t>
  </si>
  <si>
    <t>REMODELACION [RECONSTRUCCION] (REVISION) DEL MUÑON DE AMPUTACION DE HOMBRO</t>
  </si>
  <si>
    <t>REMODELACION [RECONSTRUCCION] (REVISION) DEL MUÑON DE AMPUTACION DE BRAZO</t>
  </si>
  <si>
    <t>REDUCCION CERRADA DE FRACTURA SIN FIJACION INTERNA DE ESCAPULA, CLAVICULA O TORAX (COSTILLAS O ESTERNON)</t>
  </si>
  <si>
    <t>REDUCCION CERRADA DE FRACTURA SIN FIJACION INTERNA DE HUMERO</t>
  </si>
  <si>
    <t>REDUCCION INDIRECTA DE FRACTURA CON FIJACION INTERNA DE ESCAPULA CLAVICULA O TORAX (COSTILLAS Y ESTERNON)</t>
  </si>
  <si>
    <t>REDUCCION INDIRECTA DE FRACTURA CON FIJACION INTERNA DE LESIONES INTRAARTICULARES DE HOMBRO VIA ARTROSCOPICA</t>
  </si>
  <si>
    <t>REDUCCION CERRADA DE EPIFISIS SEPARADA EN HUMERO SIN FIJACION</t>
  </si>
  <si>
    <t>REDUCCION CERRADA DE EPIFISIS SEPARADA EN HUMERO CON FIJACION</t>
  </si>
  <si>
    <t>APLICACION DE TUTORES EXTERNOS EN HUMERO</t>
  </si>
  <si>
    <t>COLOCACION DE DISPOSITIVO DE FIJACION EN CODO</t>
  </si>
  <si>
    <t>FIJACION INTERNA SIN REDUCCION DE FRACTURA EN ESCAPULA, CLAVICULA O TORAX (COSTILLAS Y ESTERNON)</t>
  </si>
  <si>
    <t>FIJACION INTERNA SIN REDUCCION DE FRACTURA DE HUMERO</t>
  </si>
  <si>
    <t>REDUCCION INDIRECTA DE FRACTURA CON FIJACION INTERNA DE HUMERO (EPIFISIS O DIAFISIS) PERCUTANEA CON PINES</t>
  </si>
  <si>
    <t>REDUCCION ABIERTA DE FRACTURA SIN FIJACION INTERNA DE HUMERO</t>
  </si>
  <si>
    <t>REDUCCION ABIERTA DE FRACTURA CON FIJACION INTERNA (DISPOSITIVOS DE FIJACION U OSTEOSINTESIS) DE CLAVICULA</t>
  </si>
  <si>
    <t>REDUCCION ABIERTA DE FRACTURA SUBCAPITAL DE HUMERO CON FIJACION INTERNA (DISPOSITIVOS DE FIJACION U OSTEOSINTESIS)</t>
  </si>
  <si>
    <t>REDUCCION ABIERTA DE FRACTURA DE TUBEROSIDAD PROXIMAL DE HUMERO CON FIJACION INTERNA (DISPOSITIVOS DE FIJACION U OSTEOSI</t>
  </si>
  <si>
    <t>REDUCCION ABIERTA DE FRACTURA CONMINUTADE TERCIO PROXIMAL HUMERO CON FIJACION INTERNA (DISPOSITIVOS DE FIJACION U OSTEO</t>
  </si>
  <si>
    <t>REDUCCION ABIERTA DE FRACTURA SUPRACONDILEA DE HUMERO CON FIJACION INTERNA (DISPOSITIVOS DE FIJACION U OSTEOSINTESIS)</t>
  </si>
  <si>
    <t>REDUCCION ABIERTA DE FRACTURA SUPRACONDILEA E INTERCONDILEA DE HUMERO CON FIJACION INTERNA (DISPOSITIVOS DE FIJACION U O</t>
  </si>
  <si>
    <t>REDUCCION ABIERTA DE FRACTURA DE EPICONDILO O EPITROCLEA DE HUMERO CON FIJACIONINTERNA (DISPOSITIVOS DE FIJACION U OSTE</t>
  </si>
  <si>
    <t>REDUCCION ABIERTA DE FRACTURA EN DIAFISIS DE HUMERO CON FIJACION INTERNA (DISPOSITIVOS DE FIJACION U OSTEOSINTESIS)</t>
  </si>
  <si>
    <t>REDUCCION ABIERTA SIN FIJACION INTERNA DE EPIFISIS SEPARADA DE HUMERO</t>
  </si>
  <si>
    <t>REDUCCION ABIERTA CON FIJACION INTERNA DE EPIFISIS SEPARADA DE HUMERO</t>
  </si>
  <si>
    <t>AMPUTACION CON COLGAJO CERRADO DE MIEMBRO SUPERIOR SITIO NO ESPECIFICADO</t>
  </si>
  <si>
    <t>AMPUTACION DE BRAZO</t>
  </si>
  <si>
    <t>DESARTICULACION DE HOMBRO</t>
  </si>
  <si>
    <t>AMPUTACION INTERTORACO ESCAPULAR</t>
  </si>
  <si>
    <t>REIMPLANTE DE MIEMBRO SUPERIOR A NIVEL DE BRAZO</t>
  </si>
  <si>
    <t>SECUESTRECTOMIA DRENAJE DESBRIDAMIENTO DE RADIO O CUBITO</t>
  </si>
  <si>
    <t>SECUESTRECTOMIA DRENAJE DESBRIDAMIENTO DE RADIO Y CUBITO</t>
  </si>
  <si>
    <t>EXTRACCION DE DISPOSITIVO IMPLANTADO ENRADIO O CUBITO</t>
  </si>
  <si>
    <t>EXTRACCION DE CUERPO EXTRAÑO EN RADIO OCUBITO VIA ABIERTA</t>
  </si>
  <si>
    <t>LAVADO Y DESBRIDAMIENTO DE FRACTURA ABIERTA DE CUBITO O RADIO</t>
  </si>
  <si>
    <t>EXTRACCION DE DISPOSITIVO IMPLANTADO ENCODO POR ARTROTOMIA</t>
  </si>
  <si>
    <t>DESBRIDAMIENTO LAVADO Y LIMPIEZA DE ARTICULACION DE CODO VIA ABIERTA</t>
  </si>
  <si>
    <t>DESBRIDAMIENTO LAVADO Y LIMPIEZA DE ARTICULACION DE MUÑECA O PUÑO VIA ABIERTA</t>
  </si>
  <si>
    <t>LIMPIEZA Y DESBRIDAMIENTO QUIRURGICOS DE MUSCULOS TENDONES Y FASCIA EN ANTEBRAZO</t>
  </si>
  <si>
    <t>EXTRACCION DE CUERPO EXTRAÑO EN TEJIDOSBLANDOS DE ANTEBRAZO (MUSCULO TENDON SINOVIAL)</t>
  </si>
  <si>
    <t>OSTEOTOMIA EN RADIO O CUBITO CON FIJACION INTERNA</t>
  </si>
  <si>
    <t>OSTEOTOMIA EN RADIO O CUBITO CON FIJACION EXTERNA</t>
  </si>
  <si>
    <t>OSTEOTOMIA EN RADIO Y CUBITO CON FIJACION INTERNA</t>
  </si>
  <si>
    <t>OSTEOTOMIA EN RADIO Y CUBITO CON FIJACION EXTERNA</t>
  </si>
  <si>
    <t>RESECCION PARCIAL DE DIAFISIS EN CUBITO(HEMIDIAFISECTOMIA)</t>
  </si>
  <si>
    <t>RESECCION DE EPIFISIS DE CUBITO</t>
  </si>
  <si>
    <t>RESECCION PARCIAL DE DIAFISIS EN RADIO</t>
  </si>
  <si>
    <t>RESECCION DE CUPULA DE RADIO</t>
  </si>
  <si>
    <t>RESECCION DE OLECRANON</t>
  </si>
  <si>
    <t>RESECCION DE CABEZA DE RADIO</t>
  </si>
  <si>
    <t>RESECCION TOTAL O RADICAL DE CUBITO O RADIO</t>
  </si>
  <si>
    <t>ACORTAMIENTO DE RADIO Y CUBITO MEDIANTERESECCION (OSTEOTOMIA)</t>
  </si>
  <si>
    <t>INJERTO OSEO EN CUBITO O RADIO</t>
  </si>
  <si>
    <t>EPIFISIODESIS ABIERTA DE CUBITO O RADIO</t>
  </si>
  <si>
    <t>EPIFISIODESIS ABIERTA DE CUBITO Y RADIO</t>
  </si>
  <si>
    <t>EPIFISIODESIS PERCUTANEA DE CUBITO O RADIO</t>
  </si>
  <si>
    <t>EPIFISIODESIS PERCUTANEA DE RADIO Y CUBITO</t>
  </si>
  <si>
    <t>REMODELACION [RECONSTRUCCION] (REVISION) DEL MUÑON DE AMPUTACION DE ANTEBRAZO</t>
  </si>
  <si>
    <t>REDUCCION CERRADA SIN FIJACION DE FRACTURA DE RADIO Y CUBITO (RADIOCUBITAL PROXIMAL O DISTAL)</t>
  </si>
  <si>
    <t>REDUCCION CERRADA DE FRACTURA SIN FIJACION INTERNA DE CUBITO O RADIO</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</si>
  <si>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</si>
  <si>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</si>
  <si>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</si>
  <si>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</si>
  <si>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LUXOFRACTURA RADIOCUBITAL [MONTEGGIA-GALLEAZI]</t>
  </si>
  <si>
    <t>REDUCCION CERRADA DE FRACTURA DE CODO</t>
  </si>
  <si>
    <t>APLICACION DE TUTOR EXTERNO EN RADIO O CUBITO</t>
  </si>
  <si>
    <t>APLICACION DE TUTORES EXTERNOS EN RADIOY CUBITO</t>
  </si>
  <si>
    <t>APLICACION DE TUTORES EXTERNOS EN PUÑO O MUÑECA</t>
  </si>
  <si>
    <t>APLICACION DE TUTOR EXTERNO EN MANO</t>
  </si>
  <si>
    <t>FIJACION INTERNA SIN REDUCCION DE FRACTURA DE RADIO O CUBITO</t>
  </si>
  <si>
    <t>REDUCCION INDIRECTA DE FRACTURA DE CUBITO O RADIO CON FIJACION</t>
  </si>
  <si>
    <t>REDUCCION ABIERTA DE FRACTURA SIN FIJACION INTERNA DE RADIO O CUBITO</t>
  </si>
  <si>
    <t>REDUCCION ABIERTA DE FRACTURA EN DIAFISIS DE CUBITO O RADIO CON FIJACION INTERNA</t>
  </si>
  <si>
    <t>REDUCCION ABIERTA DE FRACTURA EN SEGMENTO PROXIMAL DE CUBITO O DE OLECRANON CONFIJACION INTERNA</t>
  </si>
  <si>
    <t>REDUCCION ABIERTA DE FRACTURA EN SEGMENTO DISTAL DE CUBITO O RADIO CON FIJACIONINTERNA</t>
  </si>
  <si>
    <t>REDUCCION ABIERTA DE FRACTURA EN SEGMENTO PROXIMAL DE RADIO (CUPULA RADIAL) CONFIJACION INTERNA</t>
  </si>
  <si>
    <t>REDUCCION ABIERTA DE FRACTURA EN SEGMENTO PROXIMAL DE RADIO Y CUBITO CON FIJACION INTERNA</t>
  </si>
  <si>
    <t>REDUCCION ABIERTA DE FRACTURA EN SEGMENTO DISTAL DE RADIO Y CUBITO CON FIJACIONINTERNA</t>
  </si>
  <si>
    <t>REDUCCION ABIERTA DE FRACTURA EN DIAFISIS DE CUBITO Y RADIO CON FIJACION INTERNA</t>
  </si>
  <si>
    <t>REDUCCION ABIERTA DE EPIFISIS SEPARADA DE RADIO O CUBITO SIN FIJACION</t>
  </si>
  <si>
    <t>REDUCCION ABIERTA DE EPIFISIS SEPARADA DE RADIO O CUBITO CON FIJACION</t>
  </si>
  <si>
    <t>REDUCCION ABIERTA DE EPIFISIS SEPARADA DE RADIO Y CUBITO SIN FIJACION</t>
  </si>
  <si>
    <t>REDUCCION ABIERTA DE EPIFISIS SEPARADA DE RADIO Y CUBITO CON FIJACION</t>
  </si>
  <si>
    <t>REDUCCION DE LUXACION RADIOCUBITAL VIA ABIERTA</t>
  </si>
  <si>
    <t>REDUCCION ABIERTA DE LUXACION RADIOCUBITAL VIA ARTROSCOPICA</t>
  </si>
  <si>
    <t>REDUCCION ABIERTA FRACTURA O LUXOFRACTURA CODO CON FIJACION INTERNA (DISPOSITIVOS DE FIJACION U OSTEOSINTESIS)</t>
  </si>
  <si>
    <t>DESARTICULACION DE MUÑECA</t>
  </si>
  <si>
    <t>AMPUTACION A TRAVES DE ANTEBRAZO</t>
  </si>
  <si>
    <t>DESARTICULACION DE CODO</t>
  </si>
  <si>
    <t>SECUESTRECTOMIA DRENAJE DESBRIDAMIENTO DE HUESOS PELVIANOS</t>
  </si>
  <si>
    <t>LAVADO Y DESBRIDAMIENTO DE FRACTURA EXPUESTA DE PELVIS</t>
  </si>
  <si>
    <t>DESBRIDAMIENTO LAVADO Y LIMPIEZA DE ARTICULACION DE CADERA VIA ABIERTA</t>
  </si>
  <si>
    <t>EXTRACCION DE DISPOSITIVO IMPLANTADO ENHUESOS PELVIANOS</t>
  </si>
  <si>
    <t>EXTRACCION DE CUERPO EXTRAÑO EN HUESOS PELVIANOS VIA ABIERTA</t>
  </si>
  <si>
    <t>EXTRACCION DE CUERPO EXTRAÑO EN TEJIDOSBLANDOS DE CADERA (MUSCULO TENDON SINOVIAL)</t>
  </si>
  <si>
    <t>OSTEOTOMIA EN FEMUR MULTIPLE CON FIJACION INTERNA O EXTERNA</t>
  </si>
  <si>
    <t>OSTEOTOMIA EN FEMUR PROXIMAL (CUELLO DEFEMUR O INTERTROCANTERICA O SUBTROCANTERICA) CON FIJACION INTERNA</t>
  </si>
  <si>
    <t>OSTEOTOMIA EN FEMUR PROXIMAL (CUELLO DEFEMUR O INTERTROCANTERICA O SUBTROCANTERICA) CON FIJACION EXTERNA</t>
  </si>
  <si>
    <t>OSTEOTOMIA CON DESCENSO DEL TROCANTER MAYOR CON FIJACION INTERNA</t>
  </si>
  <si>
    <t>OSTEOTOMIA DEL TROCANTER MAYOR CON LUXACION QUIRURGICA CON FIJACION INTERNA</t>
  </si>
  <si>
    <t>OSTEOTOMIA DE PELVIS VIA ABIERTA</t>
  </si>
  <si>
    <t>OSTEOTOMIAS PERIACETABULARES (MULTIPLESCORTES) VIA ABIERTA</t>
  </si>
  <si>
    <t>RECONSTRUCCION DE PELVIS EN EXTROFIA VESICAL</t>
  </si>
  <si>
    <t>OSTEOTOMIA INTRAARTICULAR UNICA</t>
  </si>
  <si>
    <t>INJERTO OSEO EN PELVIS</t>
  </si>
  <si>
    <t>REMODELACION [RECONSTRUCCION] (REVISION) DEL MUÑON DE AMPUTACION DE CADERA</t>
  </si>
  <si>
    <t>REDUCCION CERRADA DE FRACTURA SIN FIJACION INTERNA DE FRACTURA DE HUESOS PELVIANOS</t>
  </si>
  <si>
    <t>REDUCCION DE FRACTURA DESCOMPRESION CONINSTRUMENTACION EN SEGMENTO TORACICO O LUMBAR VIA ENDOSCOPICA</t>
  </si>
  <si>
    <t>REDUCCION DE FRACTURA INTRAARTICULAR Y LUXOFRACTURA DE CADERA</t>
  </si>
  <si>
    <t>REDUCCION INDIRECTA DE FRACTURA SACROILIACO CON FIJACION INTERNA</t>
  </si>
  <si>
    <t>REDUCCION INDIRECTA DE FRACTURA EN SINFISIS PUBICA CON FIJACION INTERNA</t>
  </si>
  <si>
    <t>REDUCCION INDIRECTA DE FRACTURA EN PELVIS (ACETABULO REBORDE ANTERIOR O POSTERIOR) CON FIJACION INTERNA</t>
  </si>
  <si>
    <t>REDUCCION INDIRECTA DE FRACTURA COMPLEJA EN PELVIS (ACETABULO REBORDE ANTERIOR POSTERIOR Y SUPERIOR) CON FIJACION INTERN</t>
  </si>
  <si>
    <t>APLICACION DE TUTOR EXTERNO EN FEMUR</t>
  </si>
  <si>
    <t>APLICACION DE TUTORES EXTERNOS EN PELVIS POR VIA ANTERIOR O POSTERIOR</t>
  </si>
  <si>
    <t>REDUCCION ABIERTA DE FRACTURA SIN FIJACION INTERNA DE HUESOS PELVIANOS</t>
  </si>
  <si>
    <t>REDUCCION ABIERTA DE FRACTURA DEL ILIACO CON FIJACION INTERNA (DISPOSITIVOS DE FIJACION U OSTEOSINTESIS)</t>
  </si>
  <si>
    <t>REDUCCION ABIERTA DE FRACTURA EN RAMAS PUBIS CON FIJACION INTERNA (DISPOSITIVOSDE FIJACION U OSTEOSINTESIS)</t>
  </si>
  <si>
    <t>REDUCCION ABIERTA DE FRACTURA EN SINFISIS PUBICA CON FIJACION INTERNA (DISPOSITIVOS DE FIJACION U OSTEOSINTESIS)</t>
  </si>
  <si>
    <t>REDUCCION ABIERTA DE FRACTURA EN PELVIS[ACETABULO REBORDE ANTERIOR O POSTERIOR] CON FIJACION INTERNA (DISPOSITIVOS DE F</t>
  </si>
  <si>
    <t>REDUCCION ABIERTA DE FRACTURA COMPLEJA EN PELVIS (ACETABULO REBORDE ANTERIOR POSTERIOR Y SUPERIOR) CON FIJACION INTERNA</t>
  </si>
  <si>
    <t>SECUESTRECTOMIA DRENAJE DESBRIDAMIENTO DE FEMUR VIA ABIERTA</t>
  </si>
  <si>
    <t>SECUESTRECTOMIA DRENAJE DESBRIDAMIENTO DE ROTULA VIA ABIERTA</t>
  </si>
  <si>
    <t>LAVADO Y DESBRIDAMIENTO DE FRACTURA ABIERTA DE FEMUR</t>
  </si>
  <si>
    <t>LAVADO Y DESBRIDAMIENTO DE FRACTURA EXPUESTA DE ROTULA</t>
  </si>
  <si>
    <t>DESBRIDAMIENTO LAVADO Y LIMPIEZA DE RODILLA VIA ABIERTA</t>
  </si>
  <si>
    <t>LIMPIEZA Y DESBRIDAMIENTO QUIRURGICOS DE MUSCULOS TENDONES Y FASCIA EN MUSLO</t>
  </si>
  <si>
    <t>EXTRACCION DE DISPOSITIVO IMPLANTADO ENFEMUR</t>
  </si>
  <si>
    <t>EXTRACCION DE CUERPO EXTRAÑO EN FEMUR VIA ABIERTA</t>
  </si>
  <si>
    <t>EXTRACCION DE DISPOSITIVO IMPLANTADO ENROTULA</t>
  </si>
  <si>
    <t>EXTRACCION DE CUERPO EXTRAÑO EN ROTULA VIA ABIERTA</t>
  </si>
  <si>
    <t>OSTEOTOMIA EN DIAFISIS DE FEMUR CON FIJACION INTERNA</t>
  </si>
  <si>
    <t>OSTEOTOMIA EN DIAFISIS DE FEMUR CON FIJACION EXTERNA</t>
  </si>
  <si>
    <t>OSTEOTOMIA EN FEMUR DISTAL (SUPRA O INTERCONDILEA) CON FIJACION INTERNA</t>
  </si>
  <si>
    <t>OSTEOTOMIA EN FEMUR DISTAL (SUPRA O INTERCONDILEA) CON FIJACION EXTERNA</t>
  </si>
  <si>
    <t>OSTEOTOMIA EN ROTULA CON FIJACION</t>
  </si>
  <si>
    <t>RESECCION PARCIAL DE ROTULA O HEMIPATELECTOMIA</t>
  </si>
  <si>
    <t>RESECCION TOTAL DE ROTULA O PATELECTOMIA</t>
  </si>
  <si>
    <t>ACORTAMIENTO DE FEMUR MEDIANTE RESECCION (OSTEOTOMIA)</t>
  </si>
  <si>
    <t>INJERTO OSEO EN FEMUR</t>
  </si>
  <si>
    <t>EPIFISIODESIS ABIERTA DE FEMUR</t>
  </si>
  <si>
    <t>EPIFISIODESIS PERCUTANEA DE FEMUR</t>
  </si>
  <si>
    <t>ALARGAMIENTO DE FEMUR POR INJERTO SIN DISPOSITIVOS INTERNOS DE FIJACION Y OSTEOTOMIA</t>
  </si>
  <si>
    <t>ALARGAMIENTO DE FEMUR POR INJERTO CON DISPOSITIVOS INTERNOS DE FIJACION Y OSTEOTOMIA</t>
  </si>
  <si>
    <t>ALARGAMIENTO DE FEMUR POR TECNICA DE DISTRACCION SIN (CORTICOTOMIA OSTEOTOMIA)</t>
  </si>
  <si>
    <t>ALARGAMIENTO DE FEMUR POR TECNICA DE DISTRACCION CON (CORTICOTOMIA OSTEOTOMIA)</t>
  </si>
  <si>
    <t>EXTRACCION DE CUERPO EXTRAÑO EN TEJIDOSBLANDOS DE MUSLO (MUSCULO TENDON SINOVIAL)</t>
  </si>
  <si>
    <t>REMODELACION [RECONSTRUCCION] (REVISION) DEL MUÑON DE AMPUTACION DE MUSLO</t>
  </si>
  <si>
    <t>REDUCCION CERRADA DE FRACTURA DE FEMUR SIN FIJACION INTERNA</t>
  </si>
  <si>
    <t>REDUCCION CERRADA DE FRACTURA SIN FIJACION INTERNA DE ROTULA</t>
  </si>
  <si>
    <t>REDUCCION INDIRECTA CON FIJACION INTERNA DE CUELLO DE FEMUR O INTERTROCANTERICA</t>
  </si>
  <si>
    <t>REDUCCION INDIRECTA DE FRACTURA DE FEMUR SUPRACONDILEA E INTERCONDILEA CON FIJACION INTERNA</t>
  </si>
  <si>
    <t>REDUCCION CERRADA DE EPIFISIS SEPARADA EN FEMUR SIN FIJACION</t>
  </si>
  <si>
    <t>REDUCCION CERRADA DE EPIFISIS SEPARADA EN FEMUR CON FIJACION</t>
  </si>
  <si>
    <t>APLICACION DE TUTORES EXTERNOS EN MUSLO</t>
  </si>
  <si>
    <t>COLOCACION QUIRURGICA DE DISPOSITIVO PARA TRACCION ESQUELETICA EN MUSLO (TRANSCONDILEA)</t>
  </si>
  <si>
    <t>APLICACION DE TUTOR EXTERNO RODILLA</t>
  </si>
  <si>
    <t>FIJACION INTERNA SIN REDUCCION DE FRACTURA DE FEMUR</t>
  </si>
  <si>
    <t>FIJACION INTERNA SIN REDUCCION DE FRACTURA DE ROTULA</t>
  </si>
  <si>
    <t>REDUCCION ABIERTA DE FRACTURA DE FEMUR SIN FIJACION INTERNA</t>
  </si>
  <si>
    <t>REDUCCION ABIERTA DE FRACTURA DE ROTULA SIN FIJACION INTERNA</t>
  </si>
  <si>
    <t>REDUCCION ABIERTA DE FRACTURA EN FEMUR (CUELLO INTERTROCANTERICA SUPRACONDILEA)CON FIJACION INTERNA (DISPOSITIVOS DE FI</t>
  </si>
  <si>
    <t>REDUCCION ABIERTA DE FRACTURA EN DIAFISIS DE FEMUR CON FIJACION INTERNA (DISPOSITIVOS DE FIJACION U OSTEOSINTESIS)</t>
  </si>
  <si>
    <t>REDUCCION ABIERTA DE FRACTURA EN ROTULA CON FIJACION INTERNA (DISPOSITIVOS DE FIJACION U OSTEOSINTESIS)</t>
  </si>
  <si>
    <t>REDUCCION ABIERTA SIN FIJACION INTERNA DE EPIFISIS SEPARADA DE FEMUR</t>
  </si>
  <si>
    <t>REDUCCION ABIERTA CON FIJACION INTERNA DE EPIFISIS SEPARADA DE FEMUR</t>
  </si>
  <si>
    <t>DESARTICULACION DE RODILLA</t>
  </si>
  <si>
    <t>AMPUTACION POR ENCIMA DE RODILLA</t>
  </si>
  <si>
    <t>SECUESTRECTOMIA DRENAJE DESBRIDAMIENTO DE TIBIA O PERONE</t>
  </si>
  <si>
    <t>SECUESTRECTOMIA DRENAJE DESBRIDAMIENTO DE TIBIA Y PERONE</t>
  </si>
  <si>
    <t>SECUESTRECTOMIA DRENAJE DESBRIDAMIENTO DE TARSO O METATARSO (CADA UNO)</t>
  </si>
  <si>
    <t>SECUESTRECTOMIA DRENAJE DESBRIDAMIENTO DE TARSIANOS Y METATARSIANOS (CADA UNO)</t>
  </si>
  <si>
    <t>SECUESTRECTOMIA DRENAJE DESBRIDAMIENTO DE ARTEJO O DE FALANGE DE PIE (CADA UNO)</t>
  </si>
  <si>
    <t>ESCISION TUMOR BENIGNO EN TIBIA O PERONE</t>
  </si>
  <si>
    <t>LAVADO Y DESBRIDAMIENTO DE FRACTURA ABIERTA DE TIBIA O PERONE</t>
  </si>
  <si>
    <t>LAVADO Y DESBRIDAMIENTO DE FRACTURA ABIERTA DE TARSIANOS O METATARSIANOS</t>
  </si>
  <si>
    <t>LAVADO Y DESBRIDAMIENTO DE FRACTURA ABIERTA DE DEDOS DE PIE</t>
  </si>
  <si>
    <t>DESBRIDAMIENTO LAVADO Y LIMPIEZA DE TOBILLO VIA ABIERTA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</si>
  <si>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</si>
  <si>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</si>
  <si>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</si>
  <si>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</si>
  <si>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LAVADO Y LIMPIEZA DE FALANGES DE DEDO DEL PIE (CADA UNO) VIA ABIERTA</t>
  </si>
  <si>
    <t>LIMPIEZA Y DESBRIDAMIENTO QUIRURGICOS DE MUSCULOS TENDONES Y FASCIA EN PIERNA</t>
  </si>
  <si>
    <t>LIMPIEZA Y DESBRIDAMIENTO QUIRURGICOS DE MUSCULOS TENDONES Y FASCIA EN PIE</t>
  </si>
  <si>
    <t>EXTRACCION DE DISPOSITIVO IMPLANTADO ENTIBIA O PERONE</t>
  </si>
  <si>
    <t>EXTRACCION DE CUERPO EXTRAÑO EN TIBIA OPERONE VIA ABIERTA</t>
  </si>
  <si>
    <t>EXTRACCION DE DISPOSITIVO IMPLANTADO ENTARSIANOS O METATARSIANOS (CADA UNO)</t>
  </si>
  <si>
    <t>EXTRACCION DE CUERPO EXTRAÑO EN TARSIANOS O METATARSIANOS (CADA UNO) VIA ABIERTA</t>
  </si>
  <si>
    <t>EXTRACCION DE DISPOSITIVO IMPLANTADO ENFALANGES (UNO O MAS) DE MANO</t>
  </si>
  <si>
    <t>EXTRACCION DE CUERPO EXTRAÑO EN FALANGES (UNO O MAS) DE MANO VIA ABIERTA</t>
  </si>
  <si>
    <t>EXTRACCION DE DISPOSITIVO IMPLANTADO ENFALANGES (UNO O MAS) DE PIE</t>
  </si>
  <si>
    <t>EXTRACCION DE DISPOSITIVO IMPLANTADO ENPIE Y ARTEJOS POR ARTROTOMIA</t>
  </si>
  <si>
    <t>EXTRACCION DE CUERPO EXTRAÑO EN TEJIDOSBLANDOS DE PIERNA (MUSCULO TENDON SINOVIAL)</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</si>
  <si>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</si>
  <si>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</si>
  <si>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</si>
  <si>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</si>
  <si>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FIJACIONINTERNA</t>
  </si>
  <si>
    <t>OSTEOTOMIA DE TIBIA DISTAL CON FIJACIONEXTERNA</t>
  </si>
  <si>
    <t>OSTEOTOMIA DIAFISIARIA DE PERONE CON FIJACION INTERNA</t>
  </si>
  <si>
    <t>OSTEOTOMIA DE PERONE DISTAL CON FIJACION INTERNA</t>
  </si>
  <si>
    <t>OSTEOTOMIA DE TIBIA PROXIMAL SIN FIJACION</t>
  </si>
  <si>
    <t>OSTEOTOMIA DE DIAFISIS DE TIBIA SIN FIJACION</t>
  </si>
  <si>
    <t>OSTEOTOMIA DE TIBIA DISTAL SIN FIJACION</t>
  </si>
  <si>
    <t>OSTEOTOMIA DE PERONE PROXIMAL SIN FIJACION</t>
  </si>
  <si>
    <t>OSTEOTOMIA DE PERONE DISTAL SIN FIJACION</t>
  </si>
  <si>
    <t>OSTEOTOMIA DE HUESO DEL TARSO CON FIJACION INTERNA</t>
  </si>
  <si>
    <t>OSTEOTOMIA DE HUESO DEL METATARSO CON FIJACION INTERNA</t>
  </si>
  <si>
    <t>OSTEOTOMIA DE HUESO DEL METATARSO CON FIJACION EXTERNA</t>
  </si>
  <si>
    <t>OSTEOTOMIA DE HUESO DEL TARSO SIN FIJACION</t>
  </si>
  <si>
    <t>OSTEOTOMIA DE HUESO DEL METATARSO SIN FIJACION</t>
  </si>
  <si>
    <t>OSTEOTOMIA EN FALANGE DE DEDO DE PIE (EXCEPTO GRUESO ARTEJO) CON FIJACION INTERNA</t>
  </si>
  <si>
    <t>OSTEOTOMIA EN FALANGES DE GRUESO ARTEJOCON FIJACION INTERNA</t>
  </si>
  <si>
    <t>OSTEOTOMIA EN FALANGE DE DEDO DE PIE (EXCEPTO GRUESO ARTEJO) SIN FIJACION</t>
  </si>
  <si>
    <t>OSTEOTOMIA EN FALANGES DE GRUESO ARTEJOSIN FIJACION</t>
  </si>
  <si>
    <t>RESECCION DE EXOSTOSIS EN HUESO NO ESPECIFICADO (UNA O MAS)</t>
  </si>
  <si>
    <t>RESECCION DEL ESPOLON CALCANEO</t>
  </si>
  <si>
    <t>RESECCION PARCIAL DE TARSIANOS O METATARSIANOS (UNO O MAS)</t>
  </si>
  <si>
    <t>ACORTAMIENTO DE TIBIA O PERONE MEDIANTERESECCION (OSTEOTOMIA)</t>
  </si>
  <si>
    <t>ACORTAMIENTO DE TIBIA Y PERONE MEDIANTERESECCION (OSTEOTOMIA)</t>
  </si>
  <si>
    <t>ACORTAMIENTO DE TARSIANOS O METATARSIANOS MEDIANTE RESECCION (OSTEOTOMIA) (UNA O MAS)</t>
  </si>
  <si>
    <t>ACORTAMIENTO DE FALANGES DE PIE MEDIANTE RESECCION (OSTEOTOMIA) (UNA O MAS)</t>
  </si>
  <si>
    <t>AMPUTACION CON COLGAJO CERRADO DE MIEMBRO INFERIOR SITIO NO ESPECIFICADO</t>
  </si>
  <si>
    <t>AMPUTACION O DESARTICULACION DE DEDO DEPIE (CADA UNO)</t>
  </si>
  <si>
    <t>AMPUTACION O DESARTICULACION DE RETROPIE</t>
  </si>
  <si>
    <t>AMPUTACION O DESARTICULACION DE MEDIOPIE</t>
  </si>
  <si>
    <t>AMPUTACION O DESARTICULACION DE ANTEPIE</t>
  </si>
  <si>
    <t>AMPUTACION DE TOBILLO A TRAVES DEL MALEOLO DE TIBIA Y PERONE</t>
  </si>
  <si>
    <t>AMPUTACION O DESARTICULACION DE PIERNA</t>
  </si>
  <si>
    <t>REMODELACION [RECONSTRUCCION] (REVISION) DEL MUÑON DE AMPUTACION DE LA PIERNA</t>
  </si>
  <si>
    <t>REMODELACION [RECONSTRUCCION] (REVISION) DEL MUÑON DE AMPUTACION DEL PIE O ARTEJOS</t>
  </si>
  <si>
    <t>HEMIDIAFISECTOMIA EN TIBIA Y PERONE</t>
  </si>
  <si>
    <t>ASTRAGALECTOMIA</t>
  </si>
  <si>
    <t>INJERTO OSEO EN ROTULA</t>
  </si>
  <si>
    <t>INJERTO OSEO EN TIBIA O PERONE</t>
  </si>
  <si>
    <t>INJERTO OSEO EN HUESOS TARSIANOS O METATARSIANOS</t>
  </si>
  <si>
    <t>INJERTO OSEO EN FALANGES DEL PIE (UNA OMAS)</t>
  </si>
  <si>
    <t>EPIFISIODESIS ABIERTA DE TIBIA O PERONE</t>
  </si>
  <si>
    <t>EPIFISIODESIS ABIERTA DE TIBIA Y PERONE</t>
  </si>
  <si>
    <t>EPIFISIODESIS PERCUTANEA DE TIBIA O PERONE</t>
  </si>
  <si>
    <t>EPIFISIODESIS PERCUTANEA DE TIBIA Y PERONE</t>
  </si>
  <si>
    <t>REPARACION DE DEDO DE PIE EN MARTILLO OEN GARRA CON ARTRODESIS O ARTROPLASTIA (CADA ARTEJO) VIA ABIERTA</t>
  </si>
  <si>
    <t>REPARACION DE DEDO DE PIE EN MARTILLO OEN GARRA CON TRANSFERENCIA TENDINOSA (CADA ARTEJO) VIA ABIERTA</t>
  </si>
  <si>
    <t>REPARACION DE DEDO DE PIE EN MARTILLO OEN GARRA CON REPARACION DE LA PLACA PLANTAR (CADA ARTEJO) VIA ABIERTA</t>
  </si>
  <si>
    <t>REVISION DE DEDO DE PIE EN MARTILLO O EN GARRA (CADA ARTEJO) VIA ABIERTA</t>
  </si>
  <si>
    <t>ALARGAMIENTO DE TIBIA POR INJERTO SIN DISPOSITIVOS INTERNOS DE FIJACION Y OSTEOTOMIA</t>
  </si>
  <si>
    <t>ALARGAMIENTO DE TIBIA POR INJERTO CON DISPOSITIVOS INTERNOS DE FIJACION Y OSTEOTOMIA</t>
  </si>
  <si>
    <t>ALARGAMIENTO DE PERONE POR INJERTO SIN DISPOSITIVOS INTERNOS DE FIJACION Y OSTEOTOMIA</t>
  </si>
  <si>
    <t>ALARGAMIENTO DE PERONE POR INJERTO CON DISPOSITIVOS INTERNOS DE FIJACION Y OSTEOTOMIA</t>
  </si>
  <si>
    <t>ALARGAMIENTO DE TIBIA POR TECNICA DE DISTRACCION SIN (CORTICOTOMIA OSTEOTOMIA)</t>
  </si>
  <si>
    <t>ALARGAMIENTO DE TIBIA POR TECNICA DE DISTRACCION CON (CORTICOTOMIA OSTEOTOMIA)</t>
  </si>
  <si>
    <t>ALARGAMIENTO DE PERONE POR TECNICA DE DISTRACCION SIN (CORTICOTOMIA OSTEOTOMIA)</t>
  </si>
  <si>
    <t>ALARGAMIENTO DE PERONE POR TECNICA DE DISTRACCION CON (CORTICOTOMIA OSTEOTOMIA)</t>
  </si>
  <si>
    <t>CORRECCION DE VARO METATARSIANO O PIE ADUCTO [HEYMAN-HERNDON-STRONG]</t>
  </si>
  <si>
    <t>REIMPLANTE DE PIE</t>
  </si>
  <si>
    <t>REIMPLANTE DE PIERNA</t>
  </si>
  <si>
    <t>CORRECCION DE MALFORMACION CONGENITA DEPIE CON LIBERACION DE PARTES BLANDAS POSTERIORES</t>
  </si>
  <si>
    <t>CORRECCION DE MALFORMACION CONGENITA DEPIE CON LIBERACION DE PARTES BLANDAS POSTERIORES Y MEDIALES</t>
  </si>
  <si>
    <t>CORRECCION DE MALFORMACION CONGENITA DEPIE CON LIBERACION DE PARTES BLANDAS Y PARTES OSEAS</t>
  </si>
  <si>
    <t>REDUCCION CERRADA DE FRACTURA DE PERONE</t>
  </si>
  <si>
    <t>REDUCCION CERRADA SIN FIJACION INTERNA FRACTURA TARSO O METATARSO</t>
  </si>
  <si>
    <t>REDUCCION CERRADA DE FRACTURA SIN FIJACION INTERNA DE FALANGES DE PIE (UNA O MAS)</t>
  </si>
  <si>
    <t>REDUCCION CERRADA DE EPIFISIS SEPARADA DE TIBIA O PERONE SIN FIJACION</t>
  </si>
  <si>
    <t>REDUCCION INDIRECTA DE EPIFISIS SEPARADA DE TIBIA O PERONE CON FIJACION</t>
  </si>
  <si>
    <t>REDUCCION CERRADA DE EPIFISIS SEPARADA DE TIBIA Y PERONE SIN FIJACION</t>
  </si>
  <si>
    <t>REDUCCION INDIRECTA DE EPIFISIS SEPARADA DE TIBIA Y PERONE CON FIJACION</t>
  </si>
  <si>
    <t>REDUCCION CERRADA DE LUXACION TRAUMATICA TOBILLO (CUELLO DE PIE)</t>
  </si>
  <si>
    <t>REDUCCION CERRADA DE LUXACION TARSO-METATARSIANOS</t>
  </si>
  <si>
    <t>REDUCCION CERRADA DE LUXACION TARSO-METATARSIANOS CON FIJACION PERCUTANEA</t>
  </si>
  <si>
    <t>REDUCCION CERRADA DE LUXACIONES METATARSO-FALANGICAS O INTERFALANGICAS EN PIE</t>
  </si>
  <si>
    <t>REDUCCION CERRADA DE LUXOFRACTURA DE CUELLO DE PIE O TOBILLO</t>
  </si>
  <si>
    <t>APLICACION DE TUTORES EXTERNOS EN TIBIAO PERONE</t>
  </si>
  <si>
    <t>APLICACION DE TUTORES EXTERNOS EN TIBIAY PERONE</t>
  </si>
  <si>
    <t>APLICACION DE TUTOR EXTERNO EN CUELLO DE PIE</t>
  </si>
  <si>
    <t>COLOCACION DE DISPOSITIVO EXTERNO DE FIJACION TRANSTIBIAL</t>
  </si>
  <si>
    <t>APLICACION DE TUTOR EXTERNO PIE</t>
  </si>
  <si>
    <t>APLICACION DE DISPOSITIVO EXTERNO DE FIJACION DE FALANGES DE MANO</t>
  </si>
  <si>
    <t>FIJACION INTERNA SIN REDUCCION DE FRACTURA DE TARSIANOS O METATARSIANOS</t>
  </si>
  <si>
    <t>REDUCCION CERRADA DE FRACTURA DE TIBIA</t>
  </si>
  <si>
    <t>REDUCCION INDIRECTA DE PILON CON FIJACION EXTERNA</t>
  </si>
  <si>
    <t>REDUCCION ABIERTA FRACTURA SIN FIJACIONINTERNA DE HUESOS DEL TARSO O METATARSO(UNO O MAS)</t>
  </si>
  <si>
    <t>REDUCCION ABIERTA DE FRACTURA SIN FIJACION INTERNA DE FALANGES DE PIE</t>
  </si>
  <si>
    <t>REDUCCION ABIERTA DE FRACTURA DE PERONEPROXIMAL CON FIJACION INTERNA</t>
  </si>
  <si>
    <t>REDUCCION ABIERTA DE FRACTURA DE PERONEPROXIMAL CON FIJACION EXTERNA</t>
  </si>
  <si>
    <t>REDUCCION ABIERTA DE FRACTURA DE PERONEDIAFISIARIO CON FIJACION INTERNA</t>
  </si>
  <si>
    <t>REDUCCION ABIERTA DE FRACTURA DE PERONEDISTAL CON FIJACION INTERNA</t>
  </si>
  <si>
    <t>REDUCCION ABIERTA DE FRACTURA DE PERONEDISTAL CON FIJACION EXTERNA</t>
  </si>
  <si>
    <t>REDUCCION ABIERTA DE FRACTURA DE TIBIA PROXIMAL CON FIJACION INTERNA</t>
  </si>
  <si>
    <t>REDUCCION ABIERTA DE FRACTURA DE ESPINATIBIAL CON FIJACION INTERNA</t>
  </si>
  <si>
    <t>REDUCCION ABIERTA DE FRACTURA DE TIBIA PROXIMAL CON FIJACION EXTERNA</t>
  </si>
  <si>
    <t>REDUCCION ABIERTA DE FRACTURA DE TIBIA DIAFISIARIA CON FIJACION INTERNA</t>
  </si>
  <si>
    <t>REDUCCION ABIERTA DE FRACTURA DE TIBIA DIAFISIARIA CON FIJACION EXTERNA</t>
  </si>
  <si>
    <t>REDUCCION ABIERTA DE FRACTURA DE TIBIA DISTAL CON FIJACION INTERNA</t>
  </si>
  <si>
    <t>REDUCCION ABIERTA DE FRACTURA DE TIBIA DISTAL CON FIJACION EXTERNA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</si>
  <si>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</si>
  <si>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</si>
  <si>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</si>
  <si>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PIE (UNA O MAS) CON FIJACION INTERNA</t>
  </si>
  <si>
    <t>REDUCCION ABIERTA DE EPIFISIS SEPARADA DE TIBIA O PERONE SIN FIJACION</t>
  </si>
  <si>
    <t>REDUCCION ABIERTA DE EPIFISIS SEPARADA DE TIBIA O PERONE CON FIJACION</t>
  </si>
  <si>
    <t>REDUCCION ABIERTA DE EPIFISIS SEPARADA DE TIBIA Y PERONE SIN FIJACION</t>
  </si>
  <si>
    <t>REDUCCION ABIERTA DE EPIFISIS SEPARADA DE TIBIA Y PERONE CON FIJACION</t>
  </si>
  <si>
    <t>REDUCCION ABIERTA DE LUXACION TARSO-METATARSIANOS (UNO O MAS) CON DISPOSITIVO DE FIJACION</t>
  </si>
  <si>
    <t>REDUCCION ABIERTA CON FIJACION DE LUXO FRACTURA O FRACTURA (UNI O BIMALEOLAR) DE TOBILLO</t>
  </si>
  <si>
    <t>REDUCCION ABIERTA CON FIJACION DE LUXO FRACTURA TRIMALEOLAR DE TOBILLO</t>
  </si>
  <si>
    <t>REDUCCION ABIERTA DE LUXOFRACTURA CON FIJACION DE HUESOS DEL TARSO (CADA UNO)</t>
  </si>
  <si>
    <t>REDUCCION ABIERTA DE LUXOFRACTURA CON FIJACION DE HUESOS DEL METATARSO (CADA UNO)</t>
  </si>
  <si>
    <t>REDUCCION ABIERTA DE LUXOFRACTURA CON FIJACION DE HUESO DE DEDO DE PIE (CADA UNO)</t>
  </si>
  <si>
    <t>EXTRACCION DE CUERPO EXTRAÑO EN TEJIDOSBLANDOS DE PIE (MUSCULO TENDON SINOVIAL)</t>
  </si>
  <si>
    <t>DRENAJE CURETAJE SECUESTRECTOMIA DE COLUMNA VERTEBRAL VIA ANTERIOR</t>
  </si>
  <si>
    <t>DRENAJE CURETAJE SECUESTRECTOMIA DE COLUMNA VERTEBRAL VIA POSTERIOR O POSTEROLATERAL</t>
  </si>
  <si>
    <t>DRENAJE EN COLUMNA VERTEBRAL VIA PERCUTANEA</t>
  </si>
  <si>
    <t>LAVADO Y DESBRIDAMIENTO DE FRACTURA ABIERTA DE RAQUIS O COLUMNA</t>
  </si>
  <si>
    <t>EXTRACCION DE DISPOSITIVO IMPLANTADO ENCOLUMNA VERTEBRAL VIA ANTERIOR</t>
  </si>
  <si>
    <t>EXTRACCION DE CUERPO EXTRAÑO EN COLUMNAVERTEBRAL O TEJIDO PARAVERTEBRAL VIA ANTERIOR</t>
  </si>
  <si>
    <t>EXTRACCION DE DISPOSITIVO IMPLANTADO ENCOLUMNA VERTEBRAL VIA POSTERIOR</t>
  </si>
  <si>
    <t>EXTRACCION DE CUERPO EXTRAÑO EN COLUMNAVERTEBRAL O TEJIDO PARAVERTEBRAL VIA POSTERIOR</t>
  </si>
  <si>
    <t>OSTEOTOMIA DE COSTILLA (UNA O MAS)</t>
  </si>
  <si>
    <t>OSTEOTOMIA DE ESTERNON</t>
  </si>
  <si>
    <t>RESECCION PARCIAL DE COSTILLAS</t>
  </si>
  <si>
    <t>RESECCION PARCIAL DE ESTERNON</t>
  </si>
  <si>
    <t>RESECCION TOTAL DE COCCIX [COCCIGECTOMIA]</t>
  </si>
  <si>
    <t>REDUCCION CERRADA DE FRACTURA CERVICAL E INMOVILIZACION CON HALOYESO O HALOCHAQUETA</t>
  </si>
  <si>
    <t>REDUCCION CERRADA DE FRACTURA DE COLUMNA CERVICAL E INMOVILIZACION CON DISPOSITIVO</t>
  </si>
  <si>
    <t>REDUCCION CERRADA DE FRACTURA COLUMNA VERTEBRAL (DORSAL O LUMBAR) E INMOVILIZACION</t>
  </si>
  <si>
    <t>REDUCCION CERRADA DE FRACTURA DE SACRO O SACROILIACA O COCCIGEA</t>
  </si>
  <si>
    <t>REDUCCION CERRADA DE LUXACION DE COLUMNA TORACICA O LUMBAR</t>
  </si>
  <si>
    <t>REDUCCION CERRADA DE LUXACION DE SACRO Y COCCIX</t>
  </si>
  <si>
    <t>REDUCCION ABIERTA DE FRACTURA CON FIJACION INTERNA DE COSTILLA O ESTERNON</t>
  </si>
  <si>
    <t>REDUCCION ABIERTA DE FRACTURA DE COLUMNA VERTEBRAL (TORACICA LUMBAR O SACRA) VIA POSTERIOR O POSTEROLATERAL</t>
  </si>
  <si>
    <t>REDUCCION ABIERTA DE LUXACION CERVICAL</t>
  </si>
  <si>
    <t>ARTRODESIS OCCIPITOCERVICAL MEDIANTE TECNICA TRANSORAL CON INSTRUMENTACION</t>
  </si>
  <si>
    <t>ARTRODESIS C1-C2 MEDIANTE TECNICA TRANSORAL ANTERIOR CON INSTRUMENTACION</t>
  </si>
  <si>
    <t>ARTRODESIS C1-C2 MEDIANTE VIA POSTERIORCON INSTRUMENTACION</t>
  </si>
  <si>
    <t>ARTRODESIS OCCIPITOCERVICAL DE UNA A TRES VERTEBRAS VIA POSTERIOR CON INSTRUMENTACION</t>
  </si>
  <si>
    <t>ARTRODESIS OCCIPITOCERVICAL DE MAS DE TRES VERTEBRAS VIA POSTERIOR CON INSTRUMENTACION</t>
  </si>
  <si>
    <t>ARTRODESIS CERVICAL DE NIVEL C2 O POR DEBAJO DE UNA A TRES VERTEBRAS VIA ANTERIOR O LATERAL CON INSTRUMENTACION</t>
  </si>
  <si>
    <t>ARTRODESIS CERVICAL DE NIVEL C2 O POR DEBAJO DE MAS DE TRES VERTEBRAS VIA ANTERIOR O LATERAL CON INSTRUMENTACION</t>
  </si>
  <si>
    <t>ARTRODESIS DE NIVEL C2 O POR DEBAJO DE UNA A TRES VERTEBRAS VIA POSTERIOR O LATERAL CON INSTRUMENTACION</t>
  </si>
  <si>
    <t>ARTRODESIS DE NIVEL C2 O POR DEBAJO DE MAS DE TRES VERTEBRAS VIA POSTERIOR O LATERAL CON INSTRUMENTACION</t>
  </si>
  <si>
    <t>ARTRODESIS DE LA REGION TORACICA DE UNAA TRES VERTEBRAS VIA ANTERIOR O LATERALCON INSTRUMENTACION VIA ABIERTA</t>
  </si>
  <si>
    <t>ARTRODESIS DE LA REGION TORACICA DE UNAA TRES VERTEBRAS VIA ANTERIOR O LATERALCON INSTRUMENTACION VIA PERCUTANEA</t>
  </si>
  <si>
    <t>ARTRODESIS DE LA REGION TORACICA DE UNAA TRES VERTEBRAS TECNICA POSTERIOR CON INSTRUMENTACION VIA ABIERTA</t>
  </si>
  <si>
    <t>ARTRODESIS DE LA REGION TORACICA DE UNAA TRES VERTEBRAS TECNICA POSTERIOR CON INSTRUMENTACION VIA PERCUTANEA</t>
  </si>
  <si>
    <t>ARTRODESIS DE LA REGION TORACICA DE CUATRO A SEIS VERTEBRAS TECNICA POSTERIOR CON INSTRUMENTACION VIA ABIERTA</t>
  </si>
  <si>
    <t>ARTRODESIS DE LA REGION TORACICA MAS DESEIS VERTEBRAS TECNICA POSTERIOR CON INSTRUMENTACION VIA ABIERTA</t>
  </si>
  <si>
    <t>ARTRODESIS DE LA REGION TORACICA MAS DESEIS VERTEBRAS TECNICA POSTERIOR CON INSTRUMENTACION VIA PERCUTANEA</t>
  </si>
  <si>
    <t>ARTRODESIS DE LA REGION TORACOLUMBAR TECNICA POSTERIOR SIN INSTRUMENTACION VIA PERCUTANEA</t>
  </si>
  <si>
    <t>ARTRODESIS DE LA REGION TORACOLUMBAR TECNICA POSTERIOR CON INSTRUMENTACION VIA ABIERTA</t>
  </si>
  <si>
    <t>ARTRODESIS DE LA REGION TORACOLUMBAR TECNICA POSTERIOR CON INSTRUMENTACION VIA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</si>
  <si>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</si>
  <si>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</si>
  <si>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</si>
  <si>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</si>
  <si>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</si>
  <si>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</si>
  <si>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</si>
  <si>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</si>
  <si>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INTERCORPORAL TORACICA VIA POSTEROLATERAL DE UNA VERTEBRA</t>
  </si>
  <si>
    <t>ARTRODESIS INTERCORPORAL TORACICA VIA POSTEROLATERAL MAS DE UNA VERTEBRA</t>
  </si>
  <si>
    <t>ARTRODESIS DE LA REGION LUMBAR TECNICA ANTERIOR O LATERAL DE UNA A TRES VERTEBRAS CON INSTRUMENTACION VIA ABIERTA</t>
  </si>
  <si>
    <t>ARTRODESIS DE LA REGION LUMBAR TECNICA ANTERIOR O LATERAL DE UNA A TRES VERTEBRAS CON INSTRUMENTACION VIA PERCUTANEA</t>
  </si>
  <si>
    <t>ARTRODESIS DE LA REGION LUMBAR TECNICA ANTERIOR O LATERAL MAS DE TRES VERTEBRASCON INSTRUMENTACION VIA ABIERTA</t>
  </si>
  <si>
    <t>ARTRODESIS DE LA REGION LUMBAR TECNICA ANTERIOR O LATERAL MAS DE TRES VERTEBRASCON INSTRUMENTACION VIA PERCUTANEA</t>
  </si>
  <si>
    <t>ARTRODESIS DE LA UNION LUMBOSACRA TECNICA ANTERIOR O LATERAL CON INSTRUMENTACION VIA ABIERTA</t>
  </si>
  <si>
    <t>ARTRODESIS DE LA UNION LUMBOSACRA TECNICA ANTERIOR O LATERAL CON INSTRUMENTACION VIA PERCUTANEA</t>
  </si>
  <si>
    <t>ARTRODESIS DE LA UNION LUMBOPELVICA TECNICA ANTERIOR CON INSTRUMENTACION VIA ABIERTA</t>
  </si>
  <si>
    <t>ARTRODESIS DE LA UNION LUMBOPELVICA TECNICA ANTERIOR CON INSTRUMENTACION VIA PERCUTANEA</t>
  </si>
  <si>
    <t>ARTRODESIS DE LA UNION SACROILIACA TECNICA ANTERIOR CON INSTRUMENTACION VIA ABIERTA</t>
  </si>
  <si>
    <t>ARTRODESIS DE LA UNION SACROILIACA TECNICA ANTERIOR CON INSTRUMENTACION VIA PERCUTANEA</t>
  </si>
  <si>
    <t>ARTRODESIS INTERSOMATICA LUMBOSACRA HASTA DOS SEGMENTOS TECNICA ANTERIOR O LATERAL VIA ABIERTA</t>
  </si>
  <si>
    <t>ARTRODESIS INTERSOMATICA LUMBOSACRA HASTA DOS SEGMENTOS TECNICA ANTERIOR O LATERAL VIA PERCUTANEA</t>
  </si>
  <si>
    <t>ARTRODESIS INTERSOMATICA LUMBOSACRA MASDE DOS SEGMENTOS TECNICA ANTERIOR O LATERAL VIA ABIERTA</t>
  </si>
  <si>
    <t>ARTRODESIS INTERSOMATICA LUMBOSACRA MASDE DOS SEGMENTOS TECNICA ANTERIOR O LATERAL VIA PERCUTANEA</t>
  </si>
  <si>
    <t>ARTRODESIS INTERCORPORAL LUMBOSACRA UNAVERTEBRA TECNICA ANTERIOR O LATERAL VIAABIERTA</t>
  </si>
  <si>
    <t>ARTRODESIS INTERCORPORAL LUMBOSACRA UNAVERTEBRA TECNICA ANTERIOR O LATERAL VIAPERCUTANEA</t>
  </si>
  <si>
    <t>ARTRODESIS INTERCORPORAL LUMBOSACRA MASDE UNA VERTEBRA TECNICA ANTERIOR O LATERAL VIA ABIERTA</t>
  </si>
  <si>
    <t>ARTRODESIS INTERCORPORAL LUMBOSACRA MASDE UNA VERTEBRA TECNICA ANTERIOR O LATERAL VIA PERCUTANEA</t>
  </si>
  <si>
    <t>ARTRODESIS DE LA REGION LUMBAR TECNICA POSTERIOR DE UNA A TRES VERTEBRAS CON INSTRUMENTACION VIA ABIERTA</t>
  </si>
  <si>
    <t>ARTRODESIS DE LA REGION LUMBAR TECNICA POSTERIOR MAS DE TRES VERTEBRAS CON INSTRUMENTACION VIA ABIERTA</t>
  </si>
  <si>
    <t>ARTRODESIS DE LA REGION LUMBAR TECNICA POSTERIOR MAS DE TRES VERTEBRAS CON INSTRUMENTACION VIA PERCUTANEA</t>
  </si>
  <si>
    <t>ARTRODESIS DE LA UNION LUMBOSACRA TECNICA POSTERIOR CON INSTRUMENTACION VIA ABIERTA</t>
  </si>
  <si>
    <t>ARTRODESIS DE LA UNION LUMBOSACRA TECNICA POSTERIOR CON INSTRUMENTACION VIA PERCUTANEA</t>
  </si>
  <si>
    <t>ARTRODESIS DE LA UNION LUMBOPELVICA TECNICA POSTERIOR CON INSTRUMENTACION VIA ABIERTA</t>
  </si>
  <si>
    <t>ARTRODESIS DE LA UNION LUMBOPELVICA TECNICA POSTERIOR CON INSTRUMENTACION VIA PERCUTANEA</t>
  </si>
  <si>
    <t>ARTRODESIS DE LA UNION SACROILIACA TECNICA POSTERIOR CON INSTRUMENTACION VIA ABIERTA</t>
  </si>
  <si>
    <t>ARTRODESIS DE LA UNION SACROILIACA TECNICA POSTERIOR CON INSTRUMENTACION VIA PERCUTANEA</t>
  </si>
  <si>
    <t>ARTRODESIS INTERSOMATICA POSTEROLATERALO TRANSFORAMINAL HASTA DOS SEGMENTOS VIA ABIERTA</t>
  </si>
  <si>
    <t>ARTRODESIS INTERSOMATICA POSTEROLATERALO TRANSFORAMINAL HASTA DOS SEGMENTOS VIA PERCUTANEA</t>
  </si>
  <si>
    <t>ARTRODESIS INTERSOMATICA POSTEROLATERALO TRANSFORAMINAL MAS DE DOS SEGMENTOS VIA ABIERTA</t>
  </si>
  <si>
    <t>ARTRODESIS INTERSOMATICA POSTEROLATERALO TRANSFORAMINAL MAS DE DOS SEGMENTOS VIA PERCUTANEA</t>
  </si>
  <si>
    <t>ARTRODESIS INTERSOMATICA TRANSACRA POSTERIOR VIA ABIERTA</t>
  </si>
  <si>
    <t>ARTRODESIS INTERSOMATICA TRANSACRA POSTERIOR VIA PERCUTANEA</t>
  </si>
  <si>
    <t>ARTRODESIS INTERSOMATICA INTERESPINOSA POSTERIOR VIA ABIERTA</t>
  </si>
  <si>
    <t>ARTRODESIS INTERSOMATICA INTERESPINOSA POSTERIOR VIA PERCUTANEA</t>
  </si>
  <si>
    <t>ARTRODESIS INTERCORPORAL LUMBOSACRA VIAPOSTEROLATERAL DE UNA VERTEBRA</t>
  </si>
  <si>
    <t>ARTRODESIS INTERCORPORAL LUMBOSACRA VIAPOSTEROLATERAL MAS DE UNA VERTEBRA</t>
  </si>
  <si>
    <t>ARTRODESIS INTERFACETARIA POSTERIOR VIAABIERTA</t>
  </si>
  <si>
    <t>ARTRODESIS INTERFACETARIA POSTERIOR VIAPERCUTANEA</t>
  </si>
  <si>
    <t>REFUSION DE COLUMNA OCCIPITOCERVICAL ANTERIOR O LATERAL</t>
  </si>
  <si>
    <t>REFUSION DE COLUMNA OCCIPITOCERVICAL POSTERIOR</t>
  </si>
  <si>
    <t>REFUSION DE COLUMNA CERVICAL ANTERIOR OLATERAL</t>
  </si>
  <si>
    <t>REFUSION DE COLUMNA CERVICAL POSTERIOR</t>
  </si>
  <si>
    <t>REFUSION DE COLUMNA CERVICOTORACICA ANTERIOR O LATERAL</t>
  </si>
  <si>
    <t>REFUSION DE COLUMNA CERVICOTORACICA POSTERIOR</t>
  </si>
  <si>
    <t>REFUSION DE COLUMNA TORACOLUMBAR ANTERIOR O LATERAL</t>
  </si>
  <si>
    <t>REFUSION DE COLUMNA TORACOLUMBAR POSTERIOR</t>
  </si>
  <si>
    <t>REFUSION DE COLUMNA LUMBOSACRA ANTERIORO LATERAL</t>
  </si>
  <si>
    <t>REFUSION DE COLUMNA LUMBOSACRA POSTERIOR</t>
  </si>
  <si>
    <t>REFUSION DE COLUMNA LUMBOPELVICA ANTERIOR O LATERAL</t>
  </si>
  <si>
    <t>REFUSION DE COLUMNA LUMBOPELVICA POSTERIOR</t>
  </si>
  <si>
    <t>REDUCCION DE FRACTURAS INTRAARTICULARESY LUXOFRACTURAS EN RODILLA POR ARTROTOMIA</t>
  </si>
  <si>
    <t>ARTROTOMIA DE HOMBRO CON EXPLORACION DEARTICULACION ACROMIOCLAVICULAR O ESTERNO CLAVICULAR</t>
  </si>
  <si>
    <t>ARTROTOMIA DE CODO</t>
  </si>
  <si>
    <t>ARTROTOMIA DE MUÑECA</t>
  </si>
  <si>
    <t>ARTROTOMIA DE PELVIS</t>
  </si>
  <si>
    <t>ARTROTOMIA DE RODILLA</t>
  </si>
  <si>
    <t>ARTROTOMIA DE TOBILLO O CUELLO DE PIE</t>
  </si>
  <si>
    <t>ARTROTOMIA EN PIE</t>
  </si>
  <si>
    <t>EXTRACCION DE DISPOSITIVO IMPLANTADO ENHOMBRO POR ARTROTOMIA</t>
  </si>
  <si>
    <t>EXTRACCION DE CUERPO EXTRAÑO INTRAARTICULAR EN HOMBRO POR ARTROTOMIA</t>
  </si>
  <si>
    <t>EXTRACCION DE CUERPO EXTRAÑO INTRAARTICULAR EN CODO POR ARTROTOMIA</t>
  </si>
  <si>
    <t>EXTRACCION DE DISPOSITIVO IMPLANTADO ENMUÑECA POR ARTROTOMIA</t>
  </si>
  <si>
    <t>EXTRACCION DE CUERPO EXTRAÑO INTRAARTICULAR EN MUÑECA POR ARTROTOMIA</t>
  </si>
  <si>
    <t>EXTRACCION DE DISPOSITIVO IMPLANTADO ENCADERA POR ARTROTOMIA</t>
  </si>
  <si>
    <t>EXTRACCION DE CUERPO EXTRAÑO INTRAARTICULAR EN CADERA POR ARTROTOMIA</t>
  </si>
  <si>
    <t>EXTRACCION DE DISPOSITIVO IMPLANTADO ENRODILLA POR ARTROTOMIA</t>
  </si>
  <si>
    <t>EXTRACCION DE CUERPO EXTRAÑO INTRAARTICULAR EN RODILLA POR ARTROTOMIA</t>
  </si>
  <si>
    <t>EXTRACCION DE DISPOSITIVO IMPLANTADO ENTOBILLO POR ARTROTOMIA</t>
  </si>
  <si>
    <t>EXTRACCION DE CUERPO EXTRAÑO INTRAARTICULAR EN TOBILLO POR ARTROTOMIA</t>
  </si>
  <si>
    <t>EXTRACCION DE CUERPO EXTRAÑO EN PIE O ARTEJOS POR ARTROTOMIA</t>
  </si>
  <si>
    <t>MENISCECTOMIA SIMPLE MEDIAL O LATERAL DE RODILLA VIA ABIERTA</t>
  </si>
  <si>
    <t>MENISECTOMIA MEDIAL Y LATERAL DE RODILLA VIA ABIERTA</t>
  </si>
  <si>
    <t>RESECCION COMPLETA O PARCIAL DE MEMBRANA SINOVIAL</t>
  </si>
  <si>
    <t>SINOVECTOMIA DE HOMBRO PARCIAL VIA ABIERTA</t>
  </si>
  <si>
    <t>SINOVECTOMIA DE HOMBRO TOTAL VIA ABIERTA</t>
  </si>
  <si>
    <t>SINOVECTOMIA DE CODO PARCIAL VIA ABIERTA</t>
  </si>
  <si>
    <t>SINOVECTOMIA DE CODO TOTAL VIA ABIERTA</t>
  </si>
  <si>
    <t>SINOVECTOMIA PARCIAL DE CADERA VIA ABIERTA</t>
  </si>
  <si>
    <t>SINOVECTOMIA TOTAL DE CADERA VIA ABIERTA</t>
  </si>
  <si>
    <t>SINOVECTOMIA DE RODILLA PARCIAL VIA ABIERTA</t>
  </si>
  <si>
    <t>SINOVECTOMIA DE RODILLA TOTAL VIA ABIERTA</t>
  </si>
  <si>
    <t>SINOVECTOMIA DE TOBILLO ANTERIOR VIA ABIERTA</t>
  </si>
  <si>
    <t>SINOVECTOMIA DE TOBILLO POSTERIOR VIA ABIERTA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</si>
  <si>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</si>
  <si>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</si>
  <si>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</si>
  <si>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</si>
  <si>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REPARACION TRIADA DE RODILLA MENISCOPLASTIA CON REPARACION DE LIGAMENTO CRUZADO ANTERIOR Y LIGAMENTO MEDIAL COLATERAL</t>
  </si>
  <si>
    <t>REALINEAMIENTO DE ROTULA CON CIRUGIA DETEJIDOS BLANDOS</t>
  </si>
  <si>
    <t>REALINEAMIENTO DE ROTULA CON OSTEOTOMIADE TUBEROSIDAD ANTERIOR</t>
  </si>
  <si>
    <t>REPARACION DE LIGAMENTO CRUZADO</t>
  </si>
  <si>
    <t>RECONSTRUCCION DE LIGAMENTO CRUZADO ANTERIOR CON AUTOINJERTO O ALOINJERTO VIA ABIERTA</t>
  </si>
  <si>
    <t>RECONSTRUCCION DE LIGAMENTO CRUZADO POSTERIOR CON AUTOINJERTO O ALOINJERTO VIA ABIERTA</t>
  </si>
  <si>
    <t>OTRA CORRECCION LIGAMENTARIA MEDIAL O LATERAL O CAPSULAR</t>
  </si>
  <si>
    <t>OTRA RECONSTRUCCION O TRANSFERENCIAS PARA LIGAMENTOS MEDIAL O LATERAL</t>
  </si>
  <si>
    <t>RETINACULOPLASTIA (PARA LIBERACION DE LA ROTULA)</t>
  </si>
  <si>
    <t>REPARACION AGUDA DE LIGAMENTO CRUZADO</t>
  </si>
  <si>
    <t>RECONSTRUCCION PRIMARIA DE LIGAMENTOS DEL TOBILLO VIA ABIERTA</t>
  </si>
  <si>
    <t>RECONSTRUCCION SECUNDARIA DE LIGAMENTOSDE TOBILLO CON AUTO O ALOINJERTO O DISPOSTIVO VIA ABIERTA</t>
  </si>
  <si>
    <t>RECONSTRUCCION SECUNDARIA DE LIGAMENTOSDE CODO CON AUTO O ALOINJERTO</t>
  </si>
  <si>
    <t>REPARACION AGUDA DE LIGAMIENTO COLATERAL CODO</t>
  </si>
  <si>
    <t>INMOVILIZACION O MANIPULACION ARTICULAR INESPECIFICA</t>
  </si>
  <si>
    <t>ARTROPLASTIA DE PIE Y ARTEJOS CON PROTESIS</t>
  </si>
  <si>
    <t>ARTROPLASTIA DE PIE Y ARTEJOS SIN PROTESIS</t>
  </si>
  <si>
    <t>ARTROPLASTIA POR INTERPOSICION DE HUESOS DEL TARSO</t>
  </si>
  <si>
    <t>ARTROPLASTIA POR INTERPOSICION DE HUESOS DEL METATARSO</t>
  </si>
  <si>
    <t>ARTROPLASTIA POR INTERPOSICION O RESECCION DE CADERA</t>
  </si>
  <si>
    <t>REEMPLAZO PARCIAL DE CADERA</t>
  </si>
  <si>
    <t>REVISION REEMPLAZO PROTESICO PARCIAL DECADERA</t>
  </si>
  <si>
    <t>REEMPLAZO PROTESICO TOTAL DE TOBILLO VIA ABIERTA</t>
  </si>
  <si>
    <t>REEMPLAZO METATARSOFALANGICO CON DISPOSTIVO</t>
  </si>
  <si>
    <t>REVISION REEMPLAZO PROTESICO TOTAL DE TOBILLO</t>
  </si>
  <si>
    <t>ARTROPLASTIA RADIOCARPIANA (MUÑECA O PUÑO)</t>
  </si>
  <si>
    <t>ARTROPLASTIA POR INTERPOSICION O RESECCION HOMBRO</t>
  </si>
  <si>
    <t>REEMPLAZO PARCIAL PROTESICO DE CODO</t>
  </si>
  <si>
    <t>ARTROPLASTIA POR INTERPOSICION O RESECCION DEL CODO</t>
  </si>
  <si>
    <t>REVISION DE ARTROPLASTIA DE HOMBRO</t>
  </si>
  <si>
    <t>ARTRODESIS OCCIPITOCERVICAL MEDIANTE TECNICA TRANSORAL SIN INSTRUMENTACION</t>
  </si>
  <si>
    <t>ARTRODESIS OCCIPITOCERVICAL VIA POSTERIOR SIN INSTRUMENTACION</t>
  </si>
  <si>
    <t>ARTRODESIS C1-C2 MEDIANTE TECNICA TRANSORAL ANTERIOR SIN INSTRUMENTACION</t>
  </si>
  <si>
    <t>ARTRODESIS C1-C2 MEDIANTE VIA POSTERIORSIN INSTRUMENTACION</t>
  </si>
  <si>
    <t>REFUSION DE COLUMNA TORACICA ANTERIOR OLATERAL</t>
  </si>
  <si>
    <t>REFUSION DE COLUMNA TORACICA POSTERIOR</t>
  </si>
  <si>
    <t>ARTRODESIS TIBIO-TALAR VIA ABIERTA</t>
  </si>
  <si>
    <t>ARTRODESIS SUBTALAR VIA ABIERTA</t>
  </si>
  <si>
    <t>ARTRODESIS SUBTALAR VIA ARTROSCOPICA</t>
  </si>
  <si>
    <t>ARTRODESIS SUBTALAR DISTRACTORA CON INJERTO ESTRUCTURAL VIA ABIERTA</t>
  </si>
  <si>
    <t>ARTRODESIS CALCANEOCUBOIDEA VIA ABIERTA</t>
  </si>
  <si>
    <t>ARTRODESIS TALONAVICULAR VIA ABIERTA</t>
  </si>
  <si>
    <t>ARTRODESIS TALONAVICULAR VIA ARTROSCOPICA</t>
  </si>
  <si>
    <t>ARTRODESIS TARSOMETATARSAL (CADA COLUMNA) VIA ABIERTA</t>
  </si>
  <si>
    <t>ARTRODESIS METATARSOFALANGICA (CADA UNA) VIA ABIERTA</t>
  </si>
  <si>
    <t>ARTRODESIS INTERFALANGICA DE DEDO DEL PIE (CADA UNO) VIA ABIERTA</t>
  </si>
  <si>
    <t>REVISION DE ARTRODESIS DE MEDIOPIE O RETROPIE (CADA UNA) VIA ABIERTA</t>
  </si>
  <si>
    <t>ARTRODESIS DE CADERA</t>
  </si>
  <si>
    <t>ARTRODESIS DE RODILLA</t>
  </si>
  <si>
    <t>ARTRODESIS DE HOMBRO VIA ABIERTA</t>
  </si>
  <si>
    <t>ARTRODESIS RADIOCUBITAL DISTAL</t>
  </si>
  <si>
    <t>ARTRODESIS DE CODO</t>
  </si>
  <si>
    <t>ARTRODESIS SACROILIACA CON INSTRUMENTACION</t>
  </si>
  <si>
    <t>REDUCCION CERRADA DE LUXACION EN HOMBRO</t>
  </si>
  <si>
    <t>REDUCCION CERRADA DE LUXACION EN CODO</t>
  </si>
  <si>
    <t>REDUCCION CERRADA DE DISPLASIA O LUXACION CONGENITA DE CADERA (UNI O BILATERAL)</t>
  </si>
  <si>
    <t>REDUCCION CERRADA DE LUXACION TRAUMATICA DE CADERA</t>
  </si>
  <si>
    <t>REDUCCION CERRADA DE LUXACION TRAUMATICA DE RODILLA</t>
  </si>
  <si>
    <t>REDUCCION CERRADA DE LUXACION TIBIOPERONERA PROXIMAL</t>
  </si>
  <si>
    <t>REDUCCION CERRADA DE LUXACION TRAUMATICA DE ROTULA</t>
  </si>
  <si>
    <t>REDUCCION DE FRACTURAS INTRAARTICULARES Y LUXOFRACTURAS EN HOMBRO</t>
  </si>
  <si>
    <t>REDUCCION CERRADA DE DISPLASIA O LUXACION CONGENITA DE CADERA CON TENOTOMIA DE ADUCTORES O PSOAS</t>
  </si>
  <si>
    <t>REDUCCION ABIERTA DE LUXACION ACROMIOCLAVICULAR</t>
  </si>
  <si>
    <t>REDUCCION ABIERTA DE LA LUXACION GLENOHUMERAL</t>
  </si>
  <si>
    <t>REDUCCION ABIERTA DE LUXACION DE LA CABEZA RADIAL</t>
  </si>
  <si>
    <t>REDUCCION ABIERTA DE LUXACION CONGENITADE CADERA</t>
  </si>
  <si>
    <t>REDUCCION ABIERTA DE LUXACION TRAUMATICA DE CADERA</t>
  </si>
  <si>
    <t>REDUCCION ABIERTA DE LUXACION DE LA RODILLA</t>
  </si>
  <si>
    <t>REDUCCION ABIERTA DE LUXACION DE ROTULA</t>
  </si>
  <si>
    <t>REDUCCION ABIERTA DE LUXACION DE TOBILLO (TIBIOASTRAGALINA)</t>
  </si>
  <si>
    <t>REDUCCION ABIERTA DE LUXO-FRACTURA TOBILLO SIN FIJACION INTERNA (DISPOSITIVOS DE FIJACION U OSTEOSINTESIS)</t>
  </si>
  <si>
    <t>REPARACION DE LUXACION RECURRENTE DE HOMBRO VIA ABIERTA</t>
  </si>
  <si>
    <t>REPARACION DE LUXACION RECURRENTE DE HOMBRO VIA ARTROSCOPICA</t>
  </si>
  <si>
    <t>REVISION DE REPARACION DE LUXACION RECURRENTE DE HOMBRO VIA ABIERTA</t>
  </si>
  <si>
    <t>REVISION DE REPARACION DE LUXACION RECURRENTE DE HOMBRO VIA ARTROSCOPICA</t>
  </si>
  <si>
    <t>LIBERACION ANTERIOR O POSTERIOR DE CODOPARA CONTRACTURA</t>
  </si>
  <si>
    <t>TENOTOMIAS EN PIE (UNA O MAS)</t>
  </si>
  <si>
    <t>LIBERACION DE FLEXORES DE CADERA</t>
  </si>
  <si>
    <t>LIBERACION DE MUSCULATURA PELVITROCANTERICA</t>
  </si>
  <si>
    <t>TENOTOMIA DE CADERA VIA ABIERTA</t>
  </si>
  <si>
    <t>TENOTOMIA DE CADERA VIA ENDOSCOPICA</t>
  </si>
  <si>
    <t>TENOTOMIAS EN BRAZO (UNA O MAS)</t>
  </si>
  <si>
    <t>TENOTOMIAS EN ANTEBRAZO (UNA O MAS)</t>
  </si>
  <si>
    <t>TENOTOMIA SIMPLE EN CUELLO (TORTICOLIS CONGENITA)</t>
  </si>
  <si>
    <t>TENOTOMIA MULTIPLE EN CUELLO</t>
  </si>
  <si>
    <t>TENOTOMIA DE MUSCULOS ESPASTICOS (EXCEPTO MANO)</t>
  </si>
  <si>
    <t>TENOTOMIA EN PIERNA (UNA O MAS)</t>
  </si>
  <si>
    <t>TENOTOMIAS DE ISQUIOTIBIALES (UNA O MAS)</t>
  </si>
  <si>
    <t>TENOTOMIAS EN HOMBRO (UNA O MAS) VIA ABIERTA</t>
  </si>
  <si>
    <t>TENOTOMIAS EN HOMBRO (UNA O MAS) VIA ARTROSCOPICA</t>
  </si>
  <si>
    <t>INCISION DE BANDA ILIOTIBIAL</t>
  </si>
  <si>
    <t>ESCISION PARCIAL DE FASCIA</t>
  </si>
  <si>
    <t>FASCIOTOMIA EN ANTEBRAZO CON LIBERACIONEN CODO Y MUÑECA</t>
  </si>
  <si>
    <t>FASCIOTOMIA DESCOMPRESIVA DE LA ARTERIABRAQUIAL</t>
  </si>
  <si>
    <t>FASCIOTOMIA EN MUSLO POR UNA O MAS INCISIONES</t>
  </si>
  <si>
    <t>FASCIOTOMIA EN PIERNA POR UNA O MAS INCISIONES</t>
  </si>
  <si>
    <t>FASCIOTOMIA EN PIE UNA O MAS INCISIONES</t>
  </si>
  <si>
    <t>SECCION DE ESTERNOCLEIDOMASTOIDEO</t>
  </si>
  <si>
    <t>REPARACION DEL MANGUITO ROTADOR VIA ABIERTA</t>
  </si>
  <si>
    <t>RESECCION DE LESION O TEJIDO DE HOMBRO VIA ABIERTA</t>
  </si>
  <si>
    <t>RESECCION DE HIGROMA DE CODO</t>
  </si>
  <si>
    <t>RESECCION DE HIGROMA DE RODILLA VIA ABIERTA</t>
  </si>
  <si>
    <t>TENOSINOVECTOMIA EN COMPARTIMENTO EXTENSOR</t>
  </si>
  <si>
    <t>ESCISION DE GANGLION DE ENVOLTURA DE TENDON EXCEPTO DE MANO</t>
  </si>
  <si>
    <t>ESCISION DE MIOSITIS OSIFICANTE</t>
  </si>
  <si>
    <t>ESCISION O RESECCION DE: HUESO HETEROTOPICO O CALCIFICACIONES HETEROTOPICAS EN MUSCULO</t>
  </si>
  <si>
    <t>ESCISION DE QUISTE POPLITEO [DE BAKER]</t>
  </si>
  <si>
    <t>BURSECTOMIA ABIERTA</t>
  </si>
  <si>
    <t>RECONSTRUCCION PRIMARIA DE TENDON DE AQUILES VIA ABIERTA</t>
  </si>
  <si>
    <t>RECONSTRUCCION PRIMARIA DE TENDON DE AQUILES VIA ENDOSCOPICA</t>
  </si>
  <si>
    <t>RECONSTRUCCION DE TENDON DE AQUILES CONTRANSFERENCIAS TENDINOSAS</t>
  </si>
  <si>
    <t>RECONSTRUCCION DE TENDON DE AQUILES CONCALCANEOPLASTIA VIA ABIERTA</t>
  </si>
  <si>
    <t>RECONSTRUCCION DE TENDON DE AQUILES CONCALCANEOPLASTIA VIA ENDOSCOPICA</t>
  </si>
  <si>
    <t>RECONSTRUCCION DE TENDONES PERONEOS VIAABIERTA</t>
  </si>
  <si>
    <t>RECONSTRUCCION DE TENDONES PERONEOS VIAENDOSCOPICA</t>
  </si>
  <si>
    <t>RECONSTRUCCION DE TENDONES TIBIALES VIAABIERTA</t>
  </si>
  <si>
    <t>RECONSTRUCCION DE TENDONES TIBIALES VIAENDOSCOPICA</t>
  </si>
  <si>
    <t>REPARACION O RECONSTRUCCION DEL TENDON ROTULIANO</t>
  </si>
  <si>
    <t>SUTURA DE MUSCULO O TENDON O FASCIA O APONEUROSIS VIA ABIERTA</t>
  </si>
  <si>
    <t>SUTURA DE MUSCULO O TENDON O FASCIA O APONEUROSIS VIA ENDOSCOPICA</t>
  </si>
  <si>
    <t>TENORRAFIA DE FLEXORES DE ANTEBRAZO (UNO O MAS)</t>
  </si>
  <si>
    <t>TENORRAFIA DE EXTENSORES DE ANTEBRAZO (UNO O MAS)</t>
  </si>
  <si>
    <t>TRANSFERENCIAS DEL PRONADOR REDONDO</t>
  </si>
  <si>
    <t>TRANSFERENCIAS DE TENDON EN PARALISIS RADIAL</t>
  </si>
  <si>
    <t>TRANSFERENCIA TENDINOSA O MIOTENDINOSA CON ESCAPULOPEXIA</t>
  </si>
  <si>
    <t>TRANSFERENCIAS MIOTENDINOSAS DE HOMBRO</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</si>
  <si>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</si>
  <si>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</si>
  <si>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</si>
  <si>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</si>
  <si>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</si>
  <si>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</si>
  <si>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</si>
  <si>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</si>
  <si>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ALARGAMIENTO O ACORTAMIENTO DEL TENDON DE AQUILES</t>
  </si>
  <si>
    <t>REPARACION DEL TENDON DEL CUADRICEPS CON FIJACION</t>
  </si>
  <si>
    <t>CUADRICESPLASTIA ABIERTA</t>
  </si>
  <si>
    <t>TENODESIS</t>
  </si>
  <si>
    <t>LISIS DE ADHERENCIAS DE TENDON [TENOLISIS]</t>
  </si>
  <si>
    <t>044304</t>
  </si>
  <si>
    <t>DESCOMPRESION DE NERVIO EN TUNEL DEL CARPO CON NEUROLISIS VIA ABIERTA</t>
  </si>
  <si>
    <t>044401</t>
  </si>
  <si>
    <t>DESCOMPRESION DE NERVIO EN TUNEL DEL TARSO VIA ABIERTA</t>
  </si>
  <si>
    <t>044510</t>
  </si>
  <si>
    <t>DESCOMPRESION DE NERVIO EN HOMBRO VIA ABIERTA</t>
  </si>
  <si>
    <t>044512</t>
  </si>
  <si>
    <t>DESCOMPRESION DE NERVIO EN BRAZO VIA ABIERTA</t>
  </si>
  <si>
    <t>044514</t>
  </si>
  <si>
    <t>DESCOMPRESION DE NERVIO EN CODO VIA ABIERTA</t>
  </si>
  <si>
    <t>044516</t>
  </si>
  <si>
    <t>DESCOMPRESION DE NERVIO EN ANTEBRAZO VIA ABIERTA</t>
  </si>
  <si>
    <t>044520</t>
  </si>
  <si>
    <t>DESCOMPRESION DE NERVIO EN MUSLO VIA ABIERTA</t>
  </si>
  <si>
    <t>044523</t>
  </si>
  <si>
    <t>DESCOMPRESION DE NERVIO EN PIERNA VIA ABIERTA</t>
  </si>
  <si>
    <t>044525</t>
  </si>
  <si>
    <t>DESCOMPRESION DE NERVIO EN TOBILLO VIA ABIERTA</t>
  </si>
  <si>
    <t>044527</t>
  </si>
  <si>
    <t>DESCOMPRESION DE NERVIO EN PIE VIA ABIERTA</t>
  </si>
  <si>
    <t>046103</t>
  </si>
  <si>
    <t>TRANSPOSICION DE NERVIO PERIFERICO EN MIEMBRO SUPERIOR VIA ABIERTA</t>
  </si>
  <si>
    <t>046104</t>
  </si>
  <si>
    <t>TRANSPOSICION DE NERVIO PERIFERICO MIEMBRO INFERIOR VIA ABIERTA</t>
  </si>
  <si>
    <t>SINOVECTOMIA DE MUÑECA PARCIAL VIA ABIERTA</t>
  </si>
  <si>
    <t>SINOVECTOMIA DE MUÑECA TOTAL VIA ABIERTA</t>
  </si>
  <si>
    <t>040712</t>
  </si>
  <si>
    <t>RESECCION DE TUMOR DE NERVIO EN MUÑON (DE AMPUTACION O HERIDA) O EN PLEJO</t>
  </si>
  <si>
    <t>040715</t>
  </si>
  <si>
    <t>RESECCION DE TUMOR BENIGNO DE NERVIO ENBRAZO VIA ABIERTA</t>
  </si>
  <si>
    <t>040716</t>
  </si>
  <si>
    <t>RESECCION DE TUMOR MALIGNO DE NERVIO ENBRAZO VIA ABIERTA</t>
  </si>
  <si>
    <t>040717</t>
  </si>
  <si>
    <t>RESECCION DE TUMOR BENIGNO DE NERVIO ENANTEBRAZO VIA ABIERTA</t>
  </si>
  <si>
    <t>040718</t>
  </si>
  <si>
    <t>RESECCION DE TUMOR MALIGNO DE NERVIO ENANTEBRAZO VIA ABIERTA</t>
  </si>
  <si>
    <t>040727</t>
  </si>
  <si>
    <t>RESECCION DE TUMOR BENIGNO DE NERVIO ENTOBILLO VIA ABIERTA</t>
  </si>
  <si>
    <t>040728</t>
  </si>
  <si>
    <t>RESECCION DE TUMOR MALIGNO DE NERVIO ENTOBILLO VIA ABIERTA</t>
  </si>
  <si>
    <t>040729</t>
  </si>
  <si>
    <t>RESECCION DE TUMOR BENIGNO DE NERVIO ENPIE VIA ABIERTA</t>
  </si>
  <si>
    <t>040731</t>
  </si>
  <si>
    <t>RESECCION DE TUMOR MALIGNO DE NERVIO ENPIE VIA ABIERTA</t>
  </si>
  <si>
    <t>043103</t>
  </si>
  <si>
    <t>NEURORRAFIA DE NERVIO EN BRAZO</t>
  </si>
  <si>
    <t>043104</t>
  </si>
  <si>
    <t>NEURORRAFIA DE NERVIO EN ANTEBRAZO</t>
  </si>
  <si>
    <t>043107</t>
  </si>
  <si>
    <t>NEURORRAFIA DE NERVIO EN MUSLO</t>
  </si>
  <si>
    <t>043108</t>
  </si>
  <si>
    <t>NEURORRAFIA DE NERVIO EN PIERNA</t>
  </si>
  <si>
    <t>043109</t>
  </si>
  <si>
    <t>NEURORRAFIA DE NERVIO EN PIE</t>
  </si>
  <si>
    <t>042310</t>
  </si>
  <si>
    <t>NEUROLISIS DE NERVIO EN BRAZO VIA ABIERTA</t>
  </si>
  <si>
    <t>042312</t>
  </si>
  <si>
    <t>NEUROLISIS DE NERVIO EN ANTEBRAZO VIA ABIERTA</t>
  </si>
  <si>
    <t>042316</t>
  </si>
  <si>
    <t>NEUROLISIS DE NERVIO EN MUSLO VIA ABIERTA</t>
  </si>
  <si>
    <t>042319</t>
  </si>
  <si>
    <t>NEUROLISIS DE NERVIO EN PIERNA VIA ABIERTA</t>
  </si>
  <si>
    <t>042321</t>
  </si>
  <si>
    <t>NEUROLISIS DE NERVIO EN TOBILLO VIA ABIERTA</t>
  </si>
  <si>
    <t>042324</t>
  </si>
  <si>
    <t>NEUROLISIS DE NERVIO EN DEDO DE PIE VIAABIERTA</t>
  </si>
  <si>
    <t>040730</t>
  </si>
  <si>
    <t>TOMA DE INJERTO DE NERVIO PERIFERICO</t>
  </si>
  <si>
    <t>045102</t>
  </si>
  <si>
    <t>INJERTO DE NERVIO PERIFERICO</t>
  </si>
  <si>
    <t>045103</t>
  </si>
  <si>
    <t>INJERTO DE NERVIO PERIFERICO A NERVIO FACIAL IPSILATERAL</t>
  </si>
  <si>
    <t>045104</t>
  </si>
  <si>
    <t>INJERTO DE NERVIO PERIFERICO A NERVIO FACIAL CONTRALATERAL</t>
  </si>
  <si>
    <t>TOMA DE INJERTO CONDRAL DE PABELLON AURICULAR</t>
  </si>
  <si>
    <t>TOMA DE INJERTOS OSEOS</t>
  </si>
  <si>
    <t>OBTENCION DE TEJIDO OSEO (DONANTE)</t>
  </si>
  <si>
    <t>TOMA DE INJERTO OSEO DE RADIO O CUBITO</t>
  </si>
  <si>
    <t>TOMA DE INJERTO DE TIBIA O PERONE</t>
  </si>
  <si>
    <t>TOMA DE INJERTO DE HUESO ILIACO</t>
  </si>
  <si>
    <t>APLICACION DE ALOINJERTO ESTRUCTURAL ENHUMERO</t>
  </si>
  <si>
    <t>APLICACION DE ALOINJERTO ESTRUCTURAL ENDIAFISIS DE FEMUR</t>
  </si>
  <si>
    <t>APLICACION DE ALOINJERTO ESTRUCTURAL ENDIAFISIS DE TIBIA</t>
  </si>
  <si>
    <t>APLICACION DE ALOINJERTO ESTRUCTURAL OSTEOCONDRAL EN TIBIA</t>
  </si>
  <si>
    <t>APLICACION DE ALOINJERTO ESTRUCTURAL ENDIAFISIS DE PERONE</t>
  </si>
  <si>
    <t>APLICACION DE ALOINJERTO ESTRUCTURAL ENPELVIS</t>
  </si>
  <si>
    <t>ESCISION DE TENDON DE MANO PARA INJERTO (DIFERENTE REGION OPERATORIA)</t>
  </si>
  <si>
    <t>ESCISION DE TENDON PARA INJERTO (DIFERENTE REGION OPERATORIA)</t>
  </si>
  <si>
    <t>CIRUGIA RECONSTRUCTIVA MULTIPLE: OSTEOTOMIAS O FIJACION INTERNA (DISPOSITIVOS DE FIJACION U OSTEOSINTESIS) EN FEMUR TIBI</t>
  </si>
  <si>
    <t>ONICECTOMIA</t>
  </si>
  <si>
    <t>MATRICECTOMIA TOTAL</t>
  </si>
  <si>
    <t>862701-2</t>
  </si>
  <si>
    <t>ONICECTOMIA POR DERMATOLOGIA</t>
  </si>
  <si>
    <t>APLICACION O CAMBIO DE YESO PARA INMOVILIZACION EN MIEMBRO SUPERIOR (EXCEPTO MANO)</t>
  </si>
  <si>
    <t>APLICACION O CAMBIO DE YESO PARA INMOVILIZACION EN MANO</t>
  </si>
  <si>
    <t>APLICACION O CAMBIO DE YESO PARA INMOVILIZACION EN MIEMBRO INFERIOR (MUSLO PIERNA O TOBILLO)</t>
  </si>
  <si>
    <t>APLICACION O CAMBIO DE YESO EN PIE</t>
  </si>
  <si>
    <t>APLICACION DE FERULA</t>
  </si>
  <si>
    <t>SUSTITUCION DE ESCAYOLA O FERULA EN MIEMBRO SUPERIOR</t>
  </si>
  <si>
    <t>SUSTITUCION DE ESCAYOLA O FERULA EN MIEMBRO INFERIOR</t>
  </si>
  <si>
    <t>DRENAJE CURETAJE O SECUESTRECTOMIA EN HUESOS DEL CARPO (UNO O MAS)</t>
  </si>
  <si>
    <t>DRENAJE CURETAJE O SECUESTRECTOMIA EN METACARPIANOS (UNO O MAS)</t>
  </si>
  <si>
    <t>SECUESTRECTOMIA DRENAJE DESBRIDAMIENTO DE FALANGES DE MANO (UNA O MAS)</t>
  </si>
  <si>
    <t>LAVADO Y DESBRIDAMIENTO DE FRACTURA ABIERTA O EXPUESTA EN MANO (EXCEPTO FALANGES)</t>
  </si>
  <si>
    <t>LAVADO Y DESBRIDAMIENTO DE FRACTURAS EXPUESTAS DE FALANGES EN MANO</t>
  </si>
  <si>
    <t>DESBRIDAMIENTO LAVADO Y LIMPIEZA DE ARTICULACION EN MANO O DEDOS VIA ABIERTA</t>
  </si>
  <si>
    <t>DESBRIDAMIENTO DE MUSCULO TENDON Y FASCIA EN MANO</t>
  </si>
  <si>
    <t>EXTRACCION DE DISPOSITIVO IMPLANTADO ENCARPIANOS O METACARPIANOS (UNO O MAS)</t>
  </si>
  <si>
    <t>EXTRACCION DE CUERPO EXTRAÑO EN CARPIANOS O METACARPIANOS (UNO O MAS) VIA ABIERTA</t>
  </si>
  <si>
    <t>EXTRACCION DE CUERPO EXTRAÑO EN FALANGES (UNO O MAS) DE PIE VIA ABIERTA</t>
  </si>
  <si>
    <t>EXTRACCION DE CUERPO EXTRAÑO EN TEJIDOSBLANDOS DE DEDOS DE LA MANO</t>
  </si>
  <si>
    <t>EXTRACCION DE CUERPO EXTRAÑO EN REGION TENAR O TUNEL CARPIANO</t>
  </si>
  <si>
    <t>EXTRACCION DE CUERPO EXTRAÑO EN TEJIDOSBLANDOS DE MANO (EXCEPTO DEDOS)</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</si>
  <si>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</si>
  <si>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</si>
  <si>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</si>
  <si>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</si>
  <si>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FALANGES DE MANO (UNO O MAS HUESOS) CON FIJACION INTERNA</t>
  </si>
  <si>
    <t>OSTEOTOMIA EN FALANGES DE MANO (UNO O MAS HUESOS) CON FIJACION EXTERNA</t>
  </si>
  <si>
    <t>RESECCION PARCIAL DE HUESO DE CARPO VIAABIERTA</t>
  </si>
  <si>
    <t>HEMIDIAFISECTOMIA FALANGES DE MANO (UNAO MAS)</t>
  </si>
  <si>
    <t>HEMIDIAFISECTOMIA FALANGES DE PIE (UNA O MAS)</t>
  </si>
  <si>
    <t>RESECCION TOTAL DE HUESO DE METACARPO VIA ABIERTA</t>
  </si>
  <si>
    <t>RESECCION TOTAL DE FALANGES DE PIE (UNAO MAS)</t>
  </si>
  <si>
    <t>RESECCION (OSTEOTOMIA) DE CARPIANOS O METACARPIANOS PARA ACORTAMIENTO</t>
  </si>
  <si>
    <t>ACORTAMIENTO DE FALANGES DE MANO MEDIANTE RESECCION (OSTEOTOMIA) (UNA O MAS)</t>
  </si>
  <si>
    <t>RESECCION PARCIAL DE HUESO DE METACARPOVIA ABIERTA</t>
  </si>
  <si>
    <t>RESECCION CABEZA DE FALANGE DE MANO (UNA O MAS)</t>
  </si>
  <si>
    <t>RESECCION CABEZA DE FALANGE DE PIE (UNAO MAS)</t>
  </si>
  <si>
    <t>CARPECTOMIA (CADA UNO) VIA ABIERTA</t>
  </si>
  <si>
    <t>CARPECTOMIA (CADA UNO) VIA ARTROSCOPICA</t>
  </si>
  <si>
    <t>INJERTO OSEO EN HUESOS DEL CARPO (EXCEPTO ESCAFOIDES)</t>
  </si>
  <si>
    <t>INJERTO OSEO EN ESCAFOIDES</t>
  </si>
  <si>
    <t>INJERTO OSEO EN METACARPIANOS (UNO O MAS)</t>
  </si>
  <si>
    <t>APLICACION DE INJERTO OSEO EN FALANGE DE LA MANO</t>
  </si>
  <si>
    <t>REDUCCION CERRADA DE FRACTURA SIN FIJACION DE FRACTURA DE HUESOS DEL CARPO (UNOO MAS)</t>
  </si>
  <si>
    <t>REDUCCION CERRADA DE FRACTURA SIN FIJACION DE FRACTURA DE METACARPIANOS (UNO O MAS)</t>
  </si>
  <si>
    <t>REDUCCION CERRADA DE FRACTURA SIN FIJACION INTERNA DE FALANGES DE MANO (UNA O MAS)</t>
  </si>
  <si>
    <t>REDUCCION CERRADA DE LUXACION EN MUÑECA</t>
  </si>
  <si>
    <t>REDUCCION CERRADA DE LUXACION CARPIANA</t>
  </si>
  <si>
    <t>REDUCCION CERRADA DE LUXACION CARPOMETACARPIANA</t>
  </si>
  <si>
    <t>REDUCCION CERRADA DE LUXACION METACARPOFALANGICA (UNA O MAS)</t>
  </si>
  <si>
    <t>REDUCCION CERRADA DE LUXACION INTERFALANGICA (UNA O MAS)</t>
  </si>
  <si>
    <t>EPIFISIODESIS PERCUTANEA DE FALANGES DEMANO (UNA O MAS)</t>
  </si>
  <si>
    <t>REDUCCION INDIRECTA DE FRACTURA DE METACARPIANOS Y FIJACION PERCUTANEA CON DISPOSITIVO</t>
  </si>
  <si>
    <t>REDUCCION DE FRACTURA DE HUESOS DE CARPO Y FIJACION PERCUTANEA CON DISPOSITIVO</t>
  </si>
  <si>
    <t>REDUCCION DE FRACTURA DE HUESO DE CARPOCON DISPOSITIVO VIA ARTROSCOPICA</t>
  </si>
  <si>
    <t>REDUCCION INDIRECTA DE FRACTURA CON FIJACION PERCUTANEA CON DISPOSITIVO DE FALANGES DE PIE O DE MANO</t>
  </si>
  <si>
    <t>FIJACION INTERNA SIN REDUCCION DE FRACTURA DE CARPIANOS O METACARPIANOS</t>
  </si>
  <si>
    <t>REDUCCION ABIERTA SIN FIJACION DE FRACTURA DE HUESO DEL CARPO O METACARPO</t>
  </si>
  <si>
    <t>REDUCCION ABIERTA DE FRACTURA SIN FIJACION INTERNA DE FALANGES DE MANO</t>
  </si>
  <si>
    <t>REDUCCION ABIERTA DE FRACTURA DE HUESOSDE CARPO CON FIJACION INTERNA</t>
  </si>
  <si>
    <t>REDUCCION ABIERTA DE FRACTURA DE METACARPIANOS CON FIJACION INTERNA</t>
  </si>
  <si>
    <t>REDUCCION ABIERTA DE FRACTURA DE METACARPIANOS CON FIJACION INTERNA VIA ARTROSCOPICA</t>
  </si>
  <si>
    <t>REDUCCION ABIERTA DE FRACTURA EN FALANGES DE MANO (UNA O MAS) CON FIJACION INTERNA</t>
  </si>
  <si>
    <t>ALARGAMIENTO DE METACARPIANOS (UNO O MAS) POR INJERTO SIN DISPOSITIVOS INTERNOSDE FIJACION Y OSTEOTOMIA</t>
  </si>
  <si>
    <t>ALARGAMIENTO DE METACARPIANOS (UNO O MAS) POR INJERTO CON DISPOSITIVOS INTERNOSDE FIJACION Y OSTEOTOMIA</t>
  </si>
  <si>
    <t>ALARGAMIENTO DE FALANGES DE MANO CON INJERTO SIN DISPOSITIVOS INTERNOS DE FIJACION Y OSTEOTOMIA</t>
  </si>
  <si>
    <t>REDUCCION CON FIJACION DE LUXACION CARPIANA VIA ABIERTA</t>
  </si>
  <si>
    <t>REDUCCION CON FIJACION DE LUXACION CARPIANA VIA ARTROSCOPICA</t>
  </si>
  <si>
    <t>REDUCCION CON FIJACION DE LUXACION CARPO-METACARPIANA VIA ABIERTA</t>
  </si>
  <si>
    <t>REDUCCION CON FIJACION DE LUXACION CARPO-METACARPIANA VIA ARTROSCOPICA</t>
  </si>
  <si>
    <t>REDUCCION CON FIJACION DE LUXACION METACARPOFALANGICA O INTERFALANGICA VIA ABIERTA</t>
  </si>
  <si>
    <t>REDUCCION CON FIJACION DE LUXACION METACARPOFALANGICA O INTERFALANGICA VIA ARTROSCOPICA</t>
  </si>
  <si>
    <t>REDUCCION ABIERTA Y FIJACION DE LUXOFRACTURA DE BENNET</t>
  </si>
  <si>
    <t>AMPUTACION Y DESARTICULACION DE DEDOS DE LA MANO (UNO O MAS)</t>
  </si>
  <si>
    <t>AMPUTACION Y DESARTICULACION DE PULGAR</t>
  </si>
  <si>
    <t>AMPUTACION A TRAVES DE MANO (CARPO)</t>
  </si>
  <si>
    <t>REMODELACION [RECONSTRUCCION] (REVISION) DEL MUÑON DE AMPUTACION DE MANO</t>
  </si>
  <si>
    <t>REMODELACION [RECONSTRUCCION] (REVISION) DEL MUÑON DE AMPUTACION DE DEDOS DE MANO (UNO O MAS)</t>
  </si>
  <si>
    <t>MIOTOMIA DE MANO</t>
  </si>
  <si>
    <t>DIVISION DE MUSCULO DE MANO</t>
  </si>
  <si>
    <t>ESCISION DE MUSCULO O FASCIA DE MANO PARA INJERTO</t>
  </si>
  <si>
    <t>SUTURA DE ENVOLTURA O VAINA DE TENDON DE MANO</t>
  </si>
  <si>
    <t>MIORRAFIA DE EXTENSORES DE MANO (UNO O MAS)</t>
  </si>
  <si>
    <t>MIORRAFIA DE FLEXORES DE MANO (UNO O MAS)</t>
  </si>
  <si>
    <t>REFIJACION DE MUSCULO DE MANO</t>
  </si>
  <si>
    <t>LIBERACION DE ADHESIONES DE FASCIA MUSCULO Y TENDON DE MANO</t>
  </si>
  <si>
    <t>TENORRAFIA DE FLEXORES DE DEDOS (CADA UNO) CON NEURORRAFIA</t>
  </si>
  <si>
    <t>TENORRAFIA DE FLEXORES DE DEDOS (CADA UNO) CON NEURORRAFIA Y VASCULARIZACION</t>
  </si>
  <si>
    <t>TENORRAFIA DE FLEXORES DE DEDOS (CADA UNO) SIN NEURORRAFIA</t>
  </si>
  <si>
    <t>TENORRAFIA DE FLEXORES DE MANO (UNO O MAS) CON NEURORRAFIA Y VASCULARIZACION</t>
  </si>
  <si>
    <t>TENORRAFIA DE FLEXORES DE MANO (UNO O MAS) SIN NEURORRAFIA</t>
  </si>
  <si>
    <t>TENORRAFIA DE EXTENSORES DE DEDOS (CADAUNO)</t>
  </si>
  <si>
    <t>TRANSFERENCIA TENDON MANO Y PUÑO (UNO OMAS)</t>
  </si>
  <si>
    <t>TRANSFERENCIA DE PRONADOR A SUPINADOR</t>
  </si>
  <si>
    <t>TRANSFERENCIA DE FLEXORES A EXTENSORES (ESPASTICOS)</t>
  </si>
  <si>
    <t>TRANSFERENCIA DE EXTENSOR DEL PULGAR</t>
  </si>
  <si>
    <t>REINSERCION DE TENDON EN MANO (UNO O MAS)</t>
  </si>
  <si>
    <t>ALARGAMIENTO DE TENDON EN MANO (UNO O MAS)</t>
  </si>
  <si>
    <t>TENODESIS EN MANO (UNO O MAS)</t>
  </si>
  <si>
    <t>REPARACION DE HERNIA FASCIAL VIA ARTROSCOPICA</t>
  </si>
  <si>
    <t>INJERTO DE TENDON DE FLEXOR DE UN DEDO CON RECONSTRUCCION DE POLEAS</t>
  </si>
  <si>
    <t>INJERTO DE TENDON DE FLEXOR DE DOS O MAS DEDOS CON RECONSTRUCCION DE POLEAS</t>
  </si>
  <si>
    <t>INJERTO DE TENDON EXTENSOR DE MANO O DEDOS (UNO O MAS)</t>
  </si>
  <si>
    <t>INJERTO DE TENDON FLEXOR DE MANO O DEDOS (UNO O MAS)</t>
  </si>
  <si>
    <t>INJERTO TENDINOSO CON IMPLANTE EN DEDOSDE LA MANO (CADA UNO)</t>
  </si>
  <si>
    <t>TENOLISIS EN EXTENSORES DE DEDO (UNO O MAS)</t>
  </si>
  <si>
    <t>TENOLISIS EN FLEXORES DE DEDOS (UNO O MAS)</t>
  </si>
  <si>
    <t>TENOLISIS EN EXTENSORES DE MANO (UNO O MAS)</t>
  </si>
  <si>
    <t>TENOLISIS EN FLEXORES DE MANO (UNO O MAS)</t>
  </si>
  <si>
    <t>052603</t>
  </si>
  <si>
    <t>SIMPATECTOMIA DIGITAL (DEDO)</t>
  </si>
  <si>
    <t>RECONSTRUCCION DE VASOS PERIFERICOS EN MANO</t>
  </si>
  <si>
    <t>EXPLORACION DE VAINA DE TENDON DE MANO</t>
  </si>
  <si>
    <t>TENOTOMIA DE MANO PALMAR</t>
  </si>
  <si>
    <t>TENOTOMIA DE MANO DORSAL</t>
  </si>
  <si>
    <t>CORRECCION QUIRURGICA DE DEDO EN BOTONERA</t>
  </si>
  <si>
    <t>CORRECCION QUIRURGICA DE DEDO EN CUELLODE CISNE</t>
  </si>
  <si>
    <t>CORRECCION QUIRURGICA DE DEDO EN MARTILLO</t>
  </si>
  <si>
    <t>CORRECCION QUIRURGICA DE DEDO EN GATILLO [DEDO DE RESORTE]</t>
  </si>
  <si>
    <t>ASPIRACION DE BURSA DE MANO</t>
  </si>
  <si>
    <t>INYECCION DE SUSTANCIA TERAPEUTICA DENTRO DE BURSA DE MANO</t>
  </si>
  <si>
    <t>INYECCION DE SUSTANCIA TERAPEUTICA DENTRO DE TENDON DE MANO</t>
  </si>
  <si>
    <t>EXTRACCION DE DISPOSITIVO IMPLANTADO ENMANO Y DEDO POR ARTROTOMIA</t>
  </si>
  <si>
    <t>EXTRACCION DE CUERPO EXTRAÑO EN ARTICULACION DE MANO POR ARTROTOMIA</t>
  </si>
  <si>
    <t>ARTROTOMIA EN MANO</t>
  </si>
  <si>
    <t>CAPSULOTOMIA METACARPOFALANGICA (UNA O MAS)</t>
  </si>
  <si>
    <t>CAPSULOTOMIA INTERFALANGICA (UNA O MAS)</t>
  </si>
  <si>
    <t>RESECCION DE GANGLION EN DEDOS DE MANO</t>
  </si>
  <si>
    <t>RESECCION DE GANGLION DORSAL DE MUÑECA VIA ABIERTA</t>
  </si>
  <si>
    <t>RESECCION DE GANGLION DORSAL DE MUÑECA VIA ARTROSCOPICA</t>
  </si>
  <si>
    <t>RESECCION DE GANGLION PALMAR DE MUÑECA VIA ABIERTA</t>
  </si>
  <si>
    <t>RESECCION DE GANGLION PALMAR DE MUÑECA VIA ARTROSCOPICA</t>
  </si>
  <si>
    <t>ARTRODESIS RADIOCARPIANA SIN INJERTO OSEO VIA ABIERTA</t>
  </si>
  <si>
    <t>ARTRODESIS RADIOCARPIANA CON INJERTO OSEO VIA ABIERTA</t>
  </si>
  <si>
    <t>ARTRODESIS CARPO-METACARPIANA</t>
  </si>
  <si>
    <t>ARTRODESIS METACARPO-FALANGICA</t>
  </si>
  <si>
    <t>ARTRODESIS INTERFALANGICA EN MANO SIN INJERTO (UNA O MAS)</t>
  </si>
  <si>
    <t>ARTRODESIS INTERFALANGICA EN MANO CON INJERTO (UNA O MAS)</t>
  </si>
  <si>
    <t>ARTRODESIS INTERCARPIANA CON INJERTO OSEO VIA ABIERTA</t>
  </si>
  <si>
    <t>REEMPLAZO PROTESICO DE LA MUÑECA</t>
  </si>
  <si>
    <t>REEMPLAZO PROTESICO EN HUESOS DEL CARPO(UNO O MAS)</t>
  </si>
  <si>
    <t>REEMPLAZO PROTESICO DE LA ARTICULACION TRAPECIO-METACARPIANA</t>
  </si>
  <si>
    <t>ARTROPLASTIA RESECCION TRAPECIO-METACARPIANA</t>
  </si>
  <si>
    <t>ARTROPLASTIA METACARPO-FALANGICA (UNA OMAS)</t>
  </si>
  <si>
    <t>REVISION DE REEMPLAZO TOTAL DE MUÑECA</t>
  </si>
  <si>
    <t>ARTROPLASTIAS INTERFALANGICAS (POR CADADEDO)</t>
  </si>
  <si>
    <t>CAPSULODESIS EN MANO</t>
  </si>
  <si>
    <t>DIVISION DE CAPSULA LIGAMENTO O CARTILAGO ARTICULAR DE CADERA VIA ABIERTA</t>
  </si>
  <si>
    <t>LIGAMENTORRAFIA O REINSERCION DE LIGAMENTOS VIA ARTROSCOPICA</t>
  </si>
  <si>
    <t>CAPSULORRAFIA ARTICULAR EN MUÑECA VIA ABIERTA</t>
  </si>
  <si>
    <t>CAPSULORRAFIA ARTICULAR EN MUÑECA VIA ARTROSCOPICA</t>
  </si>
  <si>
    <t>RECONSTRUCCION DE LIGAMENTO EN MANO</t>
  </si>
  <si>
    <t>SINOVECTOMIA INTERFALANGICA (UNA O MAS)VIA ABIERTA</t>
  </si>
  <si>
    <t>SINOVECTOMIA EN CARPO VIA ABIERTA</t>
  </si>
  <si>
    <t>SINOVECTOMIA METACARPOFALANGICA (UNA O MAS) VIA ABIERTA</t>
  </si>
  <si>
    <t>BURSECTOMIA DE MANO</t>
  </si>
  <si>
    <t>TENOSINOVECTOMIA EN EXTENSORES DE MANO (UNO O MAS)</t>
  </si>
  <si>
    <t>TENOSINOVECTOMIA FLEXORES MANO (UNO O MAS)</t>
  </si>
  <si>
    <t>INCISION Y DRENAJE DE ESPACIO PALMAR O TENAR</t>
  </si>
  <si>
    <t>FASCIOTOMIA DE MANO</t>
  </si>
  <si>
    <t>ESCISION DE APONEUROSIS EN MANO</t>
  </si>
  <si>
    <t>ESCISION DE APONEUROSIS EN DEDOS</t>
  </si>
  <si>
    <t>RECONSTRUCCION DE POLEA DEL TENDON</t>
  </si>
  <si>
    <t>044518</t>
  </si>
  <si>
    <t>DESCOMPRESION DE NERVIO EN MANO VIA ABIERTA</t>
  </si>
  <si>
    <t>044519</t>
  </si>
  <si>
    <t>DESCOMPRESION DE NERVIO EN DEDO DE LA MANO VIA ABIERTA</t>
  </si>
  <si>
    <t>040719</t>
  </si>
  <si>
    <t>RESECCION DE TUMOR BENIGNO DE NERVIO ENMANO O DEDOS VIA ABIERTA</t>
  </si>
  <si>
    <t>040720</t>
  </si>
  <si>
    <t>RESECCION DE TUMOR MALIGNO DE NERVIO ENMANO O DEDOS VIA ABIERTA</t>
  </si>
  <si>
    <t>040721</t>
  </si>
  <si>
    <t>RESECCION DE TUMOR BENIGNO DE NERVIO ENMUSLO VIA ABIERTA</t>
  </si>
  <si>
    <t>040722</t>
  </si>
  <si>
    <t>RESECCION DE TUMOR MALIGNO DE NERVIO ENMUSLO VIA ABIERTA</t>
  </si>
  <si>
    <t>040725</t>
  </si>
  <si>
    <t>RESECCION DE TUMOR BENIGNO DE NERVIO ENPIERNA VIA ABIERTA</t>
  </si>
  <si>
    <t>040726</t>
  </si>
  <si>
    <t>RESECCION DE TUMOR MALIGNO DE NERVIO ENPIERNA VIA ABIERTA</t>
  </si>
  <si>
    <t>043105</t>
  </si>
  <si>
    <t>NEURORRAFIA DE NERVIO EN MANO</t>
  </si>
  <si>
    <t>043106</t>
  </si>
  <si>
    <t>NEURORRAFIA DE NERVIO COLATERAL EN DEDODE MANO</t>
  </si>
  <si>
    <t>042314</t>
  </si>
  <si>
    <t>NEUROLISIS EN NERVIO DE MANO VIA ABIERTA</t>
  </si>
  <si>
    <t>042315</t>
  </si>
  <si>
    <t>NEUROLISIS DE NERVIOS EN DEDOS DE MANO VIA ABIERTA</t>
  </si>
  <si>
    <t>053201</t>
  </si>
  <si>
    <t>NEUROLISIS DE PLEJO BRAQUIAL</t>
  </si>
  <si>
    <t>053202</t>
  </si>
  <si>
    <t>NEUROLISIS DE PLEJO LUMBAR</t>
  </si>
  <si>
    <t>053203</t>
  </si>
  <si>
    <t>NEUROLISIS DE PLEJO CERVICAL (SUPERFICIAL O PROFUNDO)</t>
  </si>
  <si>
    <t>053204</t>
  </si>
  <si>
    <t>NEUROLISIS DE PLEJO TORACICO</t>
  </si>
  <si>
    <t>053205</t>
  </si>
  <si>
    <t>NEUROLISIS DE PLEJO CELIACO</t>
  </si>
  <si>
    <t>053206</t>
  </si>
  <si>
    <t>NEUROLISIS DE PLEJO HIPOGASTRICO</t>
  </si>
  <si>
    <t>054101</t>
  </si>
  <si>
    <t>NEURORRAFIA DE TRONCO DE PLEJO BRAQUIAL</t>
  </si>
  <si>
    <t>054102</t>
  </si>
  <si>
    <t>NEURORRAFIA DE TRONCO DE PLEJO BRAQUIALCON INJERTO DE TRONCOS</t>
  </si>
  <si>
    <t>054103</t>
  </si>
  <si>
    <t>INJERTO NEUROVASCULAR EN NERVIO O GANGLIO SIMPATICO</t>
  </si>
  <si>
    <t>054202</t>
  </si>
  <si>
    <t>RECONSTRUCCION DE PLEJO POR INJERTO DE NERVIO</t>
  </si>
  <si>
    <t>054203</t>
  </si>
  <si>
    <t>RECONSTRUCCION DE PLEJO POR NEUROTIZACION</t>
  </si>
  <si>
    <t>055101</t>
  </si>
  <si>
    <t>EXPLORACION SUPRA E INFRACLAVICULAR DE PLEJO BRAQUIAL</t>
  </si>
  <si>
    <t>PLASTIA EN Z O W EN MANO (SIN INCLUIR DEDOS) ENTRE UNA A DOS</t>
  </si>
  <si>
    <t>PLASTIA EN Z O W EN MANO (SIN INCLUIR DEDOS) ENTRE TRES A CINCO</t>
  </si>
  <si>
    <t>PLASTIA EN Z O W EN MANO (SIN INCLUIR DEDOS) MAS DE CINCO</t>
  </si>
  <si>
    <t>PLASTIA EN Z EN CADA DEDO DE LA MANO O DEL PIE</t>
  </si>
  <si>
    <t>LIBERACION DE BANDAS CONSTRICTIVAS</t>
  </si>
  <si>
    <t>REPARACION DE DEFORMIDADES CONGENITAS DE MANO</t>
  </si>
  <si>
    <t>CORRECCION DE SINDACTILIA SIMPLE (UNO OMAS ESPACIOS)</t>
  </si>
  <si>
    <t>CORRECCION DE SINDACTILIA COMPLEJA</t>
  </si>
  <si>
    <t>CORRECCION QUIRURGICA DE LA MACRODACTILIA</t>
  </si>
  <si>
    <t>CORRECCION SIMPLE DE CAMPTODACTILIA (UNO O MAS DEDOS)</t>
  </si>
  <si>
    <t>CORRECCION DE CAMPTODACTILIA CON OSTEOTOMIA (UNO O MAS DEDOS)</t>
  </si>
  <si>
    <t>CORRECCION QUIRURGICA DE CLINODACTILIA (UNO O MAS DEDOS)</t>
  </si>
  <si>
    <t>CORRECCION DE POLIDACTILIA CON RECONSTRUCCION</t>
  </si>
  <si>
    <t>CORRECCION DE POLIDACTILIA CON ESCISIONSIMPLE</t>
  </si>
  <si>
    <t>CORRECCION DE SINOSTOSIS RADIOCUBITAL</t>
  </si>
  <si>
    <t>PULGARIZACION O POLICITACION CON SUMINISTRO NEUROVASCULAR</t>
  </si>
  <si>
    <t>TRASPLANTE DE ARTEJO A MANO</t>
  </si>
  <si>
    <t>REIMPLANTE DE PULGAR</t>
  </si>
  <si>
    <t>REIMPLANTE DE UN DEDO EN MANO</t>
  </si>
  <si>
    <t>REIMPLANTE DE DOS DEDOS EN MANO</t>
  </si>
  <si>
    <t>REIMPLANTE DE TRES DEDOS EN MANO</t>
  </si>
  <si>
    <t>REIMPLANTE DE CUATRO O MAS DEDOS EN MANO</t>
  </si>
  <si>
    <t>REIMPLANTE DE MANO A NIVEL DEL METACARPO</t>
  </si>
  <si>
    <t>REIMPLANTE DE MANO A NIVEL DE LA MUÑECA</t>
  </si>
  <si>
    <t>DRENAJE DE COLECCION OBSTETRICA (DE EPISIOTOMIA O EPISIORRAFIA) EN PERINE POR INCISION</t>
  </si>
  <si>
    <t>DRENAJE DE COLECCION SUPERFICIAL DE PIEL O TEJIDO CELULAR SUBCUTANEO POR INCISION O ASPIRACION</t>
  </si>
  <si>
    <t>DRENAJE DE COLECCION PROFUNDA EN PIEL OTEJIDO CELULAR SUBCUTANEO POR INCISION O ASPIRACION</t>
  </si>
  <si>
    <t>EXTRACCION DE CUERPO EXTRAÑO EN PIEL O TEJIDO CELULAR SUBCUTANEO DE AREA GENERAL POR INCISION</t>
  </si>
  <si>
    <t>DESBRIDAMIENTO ESCISIONAL MENOR DEL 10%DE SUPERFICIE CORPORAL EN AREA GENERAL</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</si>
  <si>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</si>
  <si>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</si>
  <si>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</si>
  <si>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DESBRIDAMIENTO ESCISIONAL DEL 50% O MASDE SUPERFICIE CORPORAL EN AREA GENERAL</t>
  </si>
  <si>
    <t>DRENAJE DE QUISTE PILONIDAL</t>
  </si>
  <si>
    <t>ESCISION DE ULCERA (SACRA ISQUIATICA TROCANTERICA Y OTRAS LOCALIZACIONES) CON CIERRE PRIMARIO</t>
  </si>
  <si>
    <t>ESCISION DE ULCERA (SACRA ISQUIATICA TROCANTERICA Y OTRAS LOCALIZACIONES) CON OSTECTOMIA RESECCION DE BURSA POR ULCERA Y CIERRE CON COLGAJO COMPUESTO</t>
  </si>
  <si>
    <t>DESBRIDAMIENTO DE LESION PROFUNDA (ULCERA) CON COCCIGECTOMIA</t>
  </si>
  <si>
    <t>ESCISION DE ULCERA (SACRA ISQUIATICA TROCANTERICA Y OTRAS LOCALIZACIONES)</t>
  </si>
  <si>
    <t>ESCISION DE ULCERA (SACRA ISQUIATICA TROCANTERICA Y OTRAS LOCALIZACIONES) CON OSTECTOMIA</t>
  </si>
  <si>
    <t>ESCISION DE ULCERA (SACRA ISQUIATICA TROCANTERICA Y OTRAS LOCALIZACIONES) CON RESECCION DE BURSA POR ULCERA Y CIERRE CON COLGAJO COMPUESTO</t>
  </si>
  <si>
    <t>861102-2</t>
  </si>
  <si>
    <t>DRENAJE MAS DE UN ABSCESO POR DERMATOLOGIA</t>
  </si>
  <si>
    <t>FISTULECTOMIA DE PIEL Y TEJIDO CELULAR SUBCUTANEO</t>
  </si>
  <si>
    <t>RESECCION DE TUMOR BENIGNO O MALIGNO DEPIEL O TEJIDO CELULAR SUBCUTANEO AREA GENERAL HASTA TRES CENTIMETROS</t>
  </si>
  <si>
    <t>RESECCION DE TUMOR BENIGNO O MALIGNO DEPIEL O TEJIDO CELULAR SUBCUTANEO AREA GENERAL ENTRE TRES A CINCO CENTIMETROS</t>
  </si>
  <si>
    <t>RESECCION DE TUMOR BENIGNO O MALIGNO DEPIEL O TEJIDO CELULAR SUBCUTANEO AREA GENERAL ENTRE CINCO A DIEZ CENTIMETROS</t>
  </si>
  <si>
    <t>RESECCION DE TUMOR BENIGNO O MALIGNO DEPIEL O TEJIDO CELULAR SUBCUTANEO AREA GENERAL DE MAS DE DIEZ CENTIMETROS</t>
  </si>
  <si>
    <t>RESECCION DE TUMOR BENIGNO DE PIEL O TEJIDO CELULAR SUBCUTANEO AREA GENERAL CONREPARACION (COLGAJO O INJERTO)</t>
  </si>
  <si>
    <t>864101-2</t>
  </si>
  <si>
    <t>RESECCION EXTIRPACION DE LESION EN AREAGENERAL SIMPLE  POR DERMATOLOGIA</t>
  </si>
  <si>
    <t>864105-2</t>
  </si>
  <si>
    <t>RESECCION EXTIRPACION DE LESION EN AREAGENERAL SIMPLE + CIERRE PRIMARIO + COLG</t>
  </si>
  <si>
    <t>864106-2</t>
  </si>
  <si>
    <t>RESECCION EXTIRPACION DE LESION EN AREAGENERAL SIMPLE + CIERRE PRIMARIO</t>
  </si>
  <si>
    <t>SUTURA DE HERIDA DE MAMA</t>
  </si>
  <si>
    <t>SUTURA DE HERIDA UNICA EN AREA GENERAL</t>
  </si>
  <si>
    <t>SUTURA DE HERIDA MULTIPLE EN AREA GENERAL</t>
  </si>
  <si>
    <t>RESECCION DE GLANDULAS SUDORIPARAS AXILARES SIMPLE CON RESECCION GANGLIONAR</t>
  </si>
  <si>
    <t>RESECCION DE GLANDULAS SUDORIPARAS AXILARES CON RESECCION TOTAL DEL AREA</t>
  </si>
  <si>
    <t>RESECCION PARCIAL DE GLANDULAS SUDORIPARAS</t>
  </si>
  <si>
    <t>RESECCION TOTAL DE GLANDULAS SUDORIPARAS</t>
  </si>
  <si>
    <t>INJERTO DE PIEL PARCIAL EN AREA GENERALMENOR DEL DIEZ 10% DE SUPERFICIE CORPORAL TOTAL</t>
  </si>
  <si>
    <t>INJERTO DE PIEL PARCIAL EN AREA GENERALDEL DIEZ 10% AL 19% DE SUPERFICIE CORPORAL TOTAL</t>
  </si>
  <si>
    <t>INJERTO DE PIEL PARCIAL EN AREA GENERALDEL VEINTE 20% AL 29% DE SUPERFICIE CORPORAL TOTAL</t>
  </si>
  <si>
    <t>INJERTO DE PIEL PARCIAL EN AREA GENERALMAYOR DEL TREINTA 30% DE SUPERFICIE CORPORAL TOTAL</t>
  </si>
  <si>
    <t>INJERTO DE PIEL TOTAL EN AREA GENERAL MENOR DEL DIEZ 10% DE SUPERFICIE CORPORALTOTAL</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</si>
  <si>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</si>
  <si>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</si>
  <si>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</si>
  <si>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GRASO</t>
  </si>
  <si>
    <t>INJERTO DERMOGRASO</t>
  </si>
  <si>
    <t>ESCISION DE LESION AMPLIA EN LA PARED ABDOMINAL CON ROTACION DE COLGAJO</t>
  </si>
  <si>
    <t>COLGAJO LOCAL SIMPLE DE PIEL HASTA DE DOS CENTIMETROS CUADRADOS</t>
  </si>
  <si>
    <t>COLGAJO LOCAL SIMPLE DE PIEL ENTRE DOS A CINCO CENTIMETROS CUADRADOS</t>
  </si>
  <si>
    <t>COLGAJO LOCAL SIMPLE DE PIEL DE CINCO ADIEZ CENTIMETROS CUADRADOS</t>
  </si>
  <si>
    <t>COLGAJO LOCAL SIMPLE DE PIEL DE MAS DE DIEZ CENTIMETROS CUADRADOS</t>
  </si>
  <si>
    <t>COLGAJO LIBRE CUTANEO CON TECNICA MICROVASCULAR</t>
  </si>
  <si>
    <t>FASCIOTOMIA O INCISION DE FASCIA</t>
  </si>
  <si>
    <t>ESCAROTOMIA DESCOMPRESIVA EN MUÑECA O MANOS</t>
  </si>
  <si>
    <t>ESCARECTOMIA MENOR DEL 10 % DE SUPERFICIE CORPORAL</t>
  </si>
  <si>
    <t>ESCARECTOMIA DEL 10% AL 19% DE SUPERFICIE CORPORAL</t>
  </si>
  <si>
    <t>ESCARECTOMIA DEL 20% AL 29% DE SUPERFICIE CORPORAL</t>
  </si>
  <si>
    <t>ESCARECTOMIA DEL 30% O MAS DE SUPERFICIE CORPORAL</t>
  </si>
  <si>
    <t>ESCAROTOMIA DESCOMPRESIVA EN MUÑECAS O MANOS</t>
  </si>
  <si>
    <t>ESCAROTOMIA DESCOMPRESIVA EN TOBILLOS OPIES</t>
  </si>
  <si>
    <t>ESCAROTOMIA DESCOMPRESIVA EN EXTREMIDADSUPERIOR EXCEPTO MUÑECA MANOS</t>
  </si>
  <si>
    <t>ESCAROTOMIA DESCOMPRESIVA EN EXTREMIDADINFERIOR EXCEPTO TOBILLO PIE</t>
  </si>
  <si>
    <t>ESCAROTOMIA DESCOMPRESIVA EN TRONCO (TORAX O ABDOMEN)</t>
  </si>
  <si>
    <t>DESBRIDAMIENTO NO ESCISIONAL DE TEJIDO DESVITALIZADO HASTA DEL 5% DE SUPERFICIECORPORAL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</si>
  <si>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</si>
  <si>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</si>
  <si>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</si>
  <si>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</si>
  <si>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</si>
  <si>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</si>
  <si>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RESECCION SIMPLE DE CICATRIZ EN AREA GENERAL</t>
  </si>
  <si>
    <t>RESECCION DE CICATRIZ HIPERTROFICA O QUELOIDE EN AREA GENERAL</t>
  </si>
  <si>
    <t>PLASTIA EN Z O W EN AREA GENERAL ENTRE UNA A DOS</t>
  </si>
  <si>
    <t>PLASTIA EN Z O W EN AREA GENERAL ENTRE TRES A CINCO</t>
  </si>
  <si>
    <t>PLASTIA EN Z O W EN AREA GENERAL MAS DECINCO</t>
  </si>
  <si>
    <t>DERMOABRASION (QUIMICA O MECANICA) DE AREA GENERAL MENOR DEL 10% DE SUPERFICIE CORPORAL</t>
  </si>
  <si>
    <t>DERMOABRASION (QUIMICA O MECANICA) DE AREA GENERAL ENTRE EL 10% AL 19 % DE SUPERFICIE CORPORAL</t>
  </si>
  <si>
    <t>DERMOABRASION (QUIMICA O MECANICA) DE AREA GENERAL ENTRE EL 20% AL 29 % DE SUPERFICIE CORPORAL</t>
  </si>
  <si>
    <t>DERMOABRASION (QUIMICA O MECANICA) DE AREA GENERAL DEL 30 % AL 49% DE SUPERFICIE CORPORAL</t>
  </si>
  <si>
    <t>DERMOABRASION (QUIMICA O MECANICA) DE AREA GENERAL DEL 50% O MAS DE SUPERFICIE CORPORAL</t>
  </si>
  <si>
    <t>DERIVACION LINFATICA (MANEJO DE LINFEDEMA)</t>
  </si>
  <si>
    <t xml:space="preserve">CURACION DE LESION EN PIEL O TEJIDO CELULAR SUBCUTANEO </t>
  </si>
  <si>
    <t>INSERCION (SUBCUTANEA) (TEJIDO BLANDO) DE EXPANSOR DE TEJIDOS (UNICO O MULTIPLE)</t>
  </si>
  <si>
    <t>RETIRO DE EXPANSOR TISULAR (UNICO O MULTIPLE)</t>
  </si>
  <si>
    <t>RESECCION TOTAL DE LABIO</t>
  </si>
  <si>
    <t>EXTRACCION DE CUERPO EXTRAÑO EN PIEL O TEJIDO CELULAR SUBCUTANEO DE AREA ESPECIAL POR INCISION</t>
  </si>
  <si>
    <t>EXTRACCION DE ANTICONCEPTIVOS SUBDERMICOS POR INCISION</t>
  </si>
  <si>
    <t>RESECCION DE TUMOR BENIGNO O MALIGNO DEPIEL O TEJIDO CELULAR SUBCUTANEO DE AREA ESPECIAL HASTA UN CENTIMETRO</t>
  </si>
  <si>
    <t>RESECCION DE TUMOR BENIGNO O MALIGNO DEPIEL O TEJIDO CELULAR SUBCUTANEO DE AREA ESPECIAL ENTRE UNO A DOS CENTIMETROS</t>
  </si>
  <si>
    <t>RESECCION DE TUMOR BENIGNO O MALIGNO DEPIEL O TEJIDO CELULAR SUBCUTANEO DE AREA ESPECIAL ENTRE DOS A TRES CENTIMETROS</t>
  </si>
  <si>
    <t>RESECCION DE TUMOR BENIGNO O MALIGNO DEPIEL O TEJIDO CELULAR SUBCUTANEO DE AREA ESPECIAL ENTRE TRES A CINCO CENTIMETROS</t>
  </si>
  <si>
    <t>RESECCION DE TUMOR BENIGNO O MALIGNO DEPIEL O TEJIDO CELULAR SUBCUTANEO DE AREA ESPECIAL DE MAS DE CINCO CENTIMETROS</t>
  </si>
  <si>
    <t>864204-2</t>
  </si>
  <si>
    <t>RESECCION EXTIRPACION DE LESION EN CARASIMPLE + CIERRE PRIMARIO POR DERMATOLOG</t>
  </si>
  <si>
    <t>864205-2</t>
  </si>
  <si>
    <t>RESECCION EXTIRPACION DE LESION EN CARASIMPLE + CIERRE PRIMARIO + COLGAJO POR</t>
  </si>
  <si>
    <t>SUTURA O REPARACION DE LACERACION (HERIDA) EN LABIOS HASTA DE CINCO CENTIMETROS</t>
  </si>
  <si>
    <t>SUTURA O REPARACION DE LACERACION (HERIDA) EN LABIOS DE MAS DE CINCO CENTIMETROS</t>
  </si>
  <si>
    <t>SUTURA DE HERIDA UNICA DE CARA SIN COMPROMISO DE LABIOS O PARPADOS</t>
  </si>
  <si>
    <t>SUTURA DE HERIDA UNICA DE PLIEGUES DE FLEXION GENITALES MANOS Y PIES</t>
  </si>
  <si>
    <t>SUTURA DE HERIDA MULTIPLE DE CARA</t>
  </si>
  <si>
    <t>SUTURA DE HERIDA PARCIAL DE CUERO CABELLUDO (ESCALPE)</t>
  </si>
  <si>
    <t>SUTURA DE AVULSION EN PABELLON AURICULAR NARIZ LABIOS PARPADOS O GENITALES</t>
  </si>
  <si>
    <t>COREOPLASTIA (PUPILOPLASTIA)</t>
  </si>
  <si>
    <t>RECONSTRUCCION POR AGENESIA DE LA AURICULA (PRIMER TIEMPO) CON IMPLANTE ALOPLASTICO</t>
  </si>
  <si>
    <t>RECONSTRUCCION POR AGENESIA DE LA AURICULA (PRIMER TIEMPO) CON INJERTO DE CARTILAGO COSTAL</t>
  </si>
  <si>
    <t>RECONSTRUCCION POR AGENESIA DE LA AURICULA TRANSPOSICION DEL LOBULO EN MICROTIA (SEGUNDO TIEMPO)</t>
  </si>
  <si>
    <t>RECONSTRUCCION POR AGENESIA DE LA AURICULA CON RECONSTRUCCION DEL TRAGO Y SURCORETROAURICULAR (TERCER TIEMPO)</t>
  </si>
  <si>
    <t>FRENILLECTOMIA LABIAL VIA ABIERTA</t>
  </si>
  <si>
    <t>RESECCION DE FOSETAS LABIALES</t>
  </si>
  <si>
    <t>CORRECCION PARCIAL DE LABIO FISURADO POR ADHESION</t>
  </si>
  <si>
    <t>CORRECCION DE LABIO FISURADO BILATERAL</t>
  </si>
  <si>
    <t>CORRECCION DE MACROSTOMA</t>
  </si>
  <si>
    <t>CORRECCION DE MICROSTOMA</t>
  </si>
  <si>
    <t>INJERTO DE PIEL DE GROSOR TOTAL APLICADO AL LABIO Y CAVIDAD BUCAL</t>
  </si>
  <si>
    <t>LIPOINJERTO EN CARA</t>
  </si>
  <si>
    <t>INJERTO DE PIEL EN LABIOS CON ADHESION DE COLGAJO PEDICULADO</t>
  </si>
  <si>
    <t>INJERTO OSEO AUTOLOGO O HETEROLOGO POR REBORDE ALVEOLAR</t>
  </si>
  <si>
    <t>INSERCION DE IMPLANTE SINTETICO EN HUESO FACIAL</t>
  </si>
  <si>
    <t>INJERTO DE PIEL PARCIAL EN AREA ESPECIAL</t>
  </si>
  <si>
    <t>INJERTO DE PIEL TOTAL EN AREA ESPECIAL</t>
  </si>
  <si>
    <t xml:space="preserve">Aplica para cada área:
CARA O CUELLO, PLIEGUES DE FLEXION (AXILA, ANTECUBITAL, HUECOS POPLITEOS, INGUINAL), MUÑECAS O MANOS, TOBILLO O PIES, GENITALES
</t>
  </si>
  <si>
    <t>INJERTO CONDROCUTANEO</t>
  </si>
  <si>
    <t>INJERTO DE CUERO CABELLUDO (ALOPECIA SECUELA POST-TRAUMA)</t>
  </si>
  <si>
    <t>COLGAJO UNICO DE CUERO CABELLUDO</t>
  </si>
  <si>
    <t>COLGAJO MULTIPLE DE CUERO CABELLUDO</t>
  </si>
  <si>
    <t>COLGAJO CUTANEO A DISTANCIA EN VARIOS TIEMPOS</t>
  </si>
  <si>
    <t>COLGAJO COMPUESTO A DISTANCIA EN VARIOS TIEMPOS</t>
  </si>
  <si>
    <t>COLGAJO LOCAL DE PIEL COMPUESTO DE VECINDAD HASTA DE DOS CENTIMETROS CUADRADOS</t>
  </si>
  <si>
    <t>COLGAJO LOCAL DE PIEL COMPUESTO DE VECINDAD ENTRE DOS A CINCO CENTIMETROS CUADRADOS</t>
  </si>
  <si>
    <t>COLGAJO LOCAL DE PIEL COMPUESTO DE VECINDAD ENTRE CINCO A DIEZ CENTIMETROS CUADRADOS</t>
  </si>
  <si>
    <t>DIFERIMIENTO DE CUALQUIER COLGAJO [DELAY]</t>
  </si>
  <si>
    <t>083602</t>
  </si>
  <si>
    <t>CORRECCION DE ENTROPION POR INJERTO</t>
  </si>
  <si>
    <t>083702</t>
  </si>
  <si>
    <t>CORRECCION DE ECTROPION CON INJERTO</t>
  </si>
  <si>
    <t>OTOPLASTIA CON REDUCCION DE TAMAÑO</t>
  </si>
  <si>
    <t>PLASTIA EN LOBULO DE OREJA</t>
  </si>
  <si>
    <t>REIMPLANTE DE AURICULA (PABELLON AURICULAR)</t>
  </si>
  <si>
    <t>RECONSTRUCCION NASAL CON INJERTO</t>
  </si>
  <si>
    <t>RECONSTRUCCION NASAL CON COLGAJO FRONTAL</t>
  </si>
  <si>
    <t>RECONSTRUCCION PROTESICA DE NARIZ CON MINIPLACAS DE FIJACION INTERNA (DISPOSITIVOS DE FIJACION U OSTEOSINTESIS)</t>
  </si>
  <si>
    <t>RECONSTRUCCION PROTESICA DE NARIZ CON IMPLANTE OSEOINTEGRADO</t>
  </si>
  <si>
    <t>REIMPLANTACION DE NARIZ AMPUTADA</t>
  </si>
  <si>
    <t>RECONSTRUCCION DEL COMPLEJO AREOLA PEZON</t>
  </si>
  <si>
    <t>EXTRACCION DE DISPOSITIVO DE MAMA UNILATERAL</t>
  </si>
  <si>
    <t>EXTRACCION DE DISPOSITIVO DE MAMA BILATERAL</t>
  </si>
  <si>
    <t>DRENAJE DE HEMATOMA SUBUNGUEAL POR INCISION O ASPIRACION</t>
  </si>
  <si>
    <t>INYECCION DE MATERIAL MIORELAJANTE (TOXINA BOTULINICA)</t>
  </si>
  <si>
    <t>DESBRIDAMIENTO ESCISIONAL EN AREA ESPECIAL EN CARA Y CUELLO</t>
  </si>
  <si>
    <t>DESBRIDAMIENTO ESCISIONAL EN AREA ESPECIAL EN PLIEGUES DE FLEXION (AXILA ANTECUBITAL HUECOS POPLITEOS INGUINAL)</t>
  </si>
  <si>
    <t>DESBRIDAMIENTO ESCISIONAL EN AREA ESPECIAL EN MUÑECAS O MANOS</t>
  </si>
  <si>
    <t>DESBRIDAMIENTO ESCISIONAL EN AREA ESPECIAL EN TOBILLOS O PIES</t>
  </si>
  <si>
    <t>DESBRIDAMIENTO ESCISIONAL EN AREA ESPECIAL EN GENITALES</t>
  </si>
  <si>
    <t>MATRICECTOMIA PARCIAL</t>
  </si>
  <si>
    <t>SUTURA DE MATRIZ UNGUEAL</t>
  </si>
  <si>
    <t>RECONSTRUCCION DEL LECHO UNGUEAL CON INJERTO DE MATRIZ UNGUEAL</t>
  </si>
  <si>
    <t>RECONSTRUCCION DE MATRIZ UNGUEAL CON INJERTO COMPUESTO</t>
  </si>
  <si>
    <t>EXTRACCION SIN INCISION DE CUERPO EXTRAÑO DE CONDUCTO AUDITIVO EXTERNO</t>
  </si>
  <si>
    <t>RESECCION SIMPLE DE CICATRIZ EN AREA ESPECIAL</t>
  </si>
  <si>
    <t>RESECCION DE CICATRIZ HIPERTROFICA O QUELOIDE EN AREA ESPECIAL</t>
  </si>
  <si>
    <t>PLASTIA EN Z O W EN AREA ESPECIAL (CARACUELLO MANOS PIES PLIEGUES DE FLEXION GENITALES) ENTRE UNO A DOS</t>
  </si>
  <si>
    <t>PLASTIA EN Z O W EN AREA ESPECIAL (CARACUELLO MANOS PIES PLIEGUES DE FLEXION GENITALES) ENTRE TRES A CINCO</t>
  </si>
  <si>
    <t>PLASTIA EN Z O W EN AREA ESPECIAL (CARA CUELLO MANOS PIES PLIEGUES DE FLEXION GENITALES) MAS DE CINCO</t>
  </si>
  <si>
    <t>PLASTIA EN Z O W EN ZONAS DE FLEXION</t>
  </si>
  <si>
    <t>DERMOABRASION (QUIMICA O MECANICA) EN AREA ESPECIAL EN CARA O CUELLO</t>
  </si>
  <si>
    <t>DERMOABRASION (QUIMICA O MECANICA) EN AREA ESPECIAL EN PLIEGUES DE FLEXION (AXILA ANTECUBITAL HUECOS POPLITEOS INGUINAL)</t>
  </si>
  <si>
    <t>DERMOABRASION (QUIMICA O MECANICA) EN AREA ESPECIAL EN MUÑECAS Y MANOS</t>
  </si>
  <si>
    <t>DERMOABRASION (QUIMICA O MECANICA) EN AREA ESPECIAL EN TOBILLOS Y PIES</t>
  </si>
  <si>
    <t>DERMOABRASION (QUIMICA O MECANICA) EN AREA ESPECIAL EN GENITALES</t>
  </si>
  <si>
    <t>REPOSICION UÑA DE POLIETILENO</t>
  </si>
  <si>
    <t>015501</t>
  </si>
  <si>
    <t>TOMA DE INJERTO OSEO DE CRANEO</t>
  </si>
  <si>
    <t>TOMA DE INJERTO OSEO DE COSTILLA [COSTOCONDRAL] O ESTERNON</t>
  </si>
  <si>
    <t>SIALOLITOTOMIA VIA ABIERTA</t>
  </si>
  <si>
    <t>EXPLORACION DE GLANDULA SALIVAL VIA ABIERTA</t>
  </si>
  <si>
    <t>CATETERIZACION Y SIALOMETRIA</t>
  </si>
  <si>
    <t>DRENAJE DE GLANDULA SALIVAL VIA ABIERTA</t>
  </si>
  <si>
    <t>DRENAJE DE GLANDULA SALIVAL VIA ENDOSCOPICA</t>
  </si>
  <si>
    <t>BIOPSIA ABIERTA DE GLANDULA SALIVAL MENOR (CON CONDUCTO SALIVAL)</t>
  </si>
  <si>
    <t>MARSUPIALIZACION DE LA RANULA</t>
  </si>
  <si>
    <t>RESECCION DE MUCOCELE DE GLANDULA SALIVAL</t>
  </si>
  <si>
    <t>SIALOADENECTOMIA PARCIAL</t>
  </si>
  <si>
    <t>SIALOADENECTOMIA DE GLANDULA SUBMAXILAR(SUBMANDIBULAR)</t>
  </si>
  <si>
    <t>SIALOADENECTOMIA DE GLANDULAS SALIVALESMENORES</t>
  </si>
  <si>
    <t>CIERRE O REPARACION DE FISTULA SALIVAL CON INJERTO VIA ABIERTA</t>
  </si>
  <si>
    <t>CIERRE O REPARACION DE FISTULA SALIVAL CON INJERTO VIA ENDOSCOPICA</t>
  </si>
  <si>
    <t>SIALOPLASTIA (REPARACION DEL CONDUCTO) CON INJERTO</t>
  </si>
  <si>
    <t>FISTULIZACION DE GLANDULA SALIVAL</t>
  </si>
  <si>
    <t>DRENAJE DE COLECCION EN LENGUA</t>
  </si>
  <si>
    <t>RESECCION DE LENGUA EN CUÑA</t>
  </si>
  <si>
    <t>GLOSECTOMIA RADICAL VIA ABIERTA</t>
  </si>
  <si>
    <t>GLOSOPLASTIA CON INJERTO CUTANEO O MUCOSO</t>
  </si>
  <si>
    <t>GLOSOPEXIA ANTERIOR</t>
  </si>
  <si>
    <t>GLOSOPEXIA POSTERIOR VIA ABIERTA</t>
  </si>
  <si>
    <t>GLOSOPEXIA POSTERIOR VIA ENDOSCOPICA</t>
  </si>
  <si>
    <t>SUTURA DE LACERACION DE LENGUA (GLOSORRAFIA) VIA ABIERTA</t>
  </si>
  <si>
    <t>UVULO-PALATO-FARINGOPLASTIA</t>
  </si>
  <si>
    <t>BIOPSIA ESCISIONAL DE ENCIA CON CIERRE PRIMARIO</t>
  </si>
  <si>
    <t>BIOPSIA ESCISIONAL DE ENCIA Y RECUBRIMIENTO CON COLGAJO O INJERTO</t>
  </si>
  <si>
    <t>SUTURA DE LACERACION DE ENCIA MENOR DE TRES CENTIMETROS</t>
  </si>
  <si>
    <t>SUTURA DE LACERACION DE ENCIA MAYOR DE TRES CENTIMETROS</t>
  </si>
  <si>
    <t>ESTOMATORRAFIA (SUTURA DE HERIDA EN MUCOSA ORAL) DE MAS DE CINCO CENTIMETROS</t>
  </si>
  <si>
    <t>CIERRE DE FISTULA OROSINUSAL U ORONASALCON COLGAJO PALATINO LINGUAL O BUCAL</t>
  </si>
  <si>
    <t>CIERRE DE FISTULA OROSINUSAL CON SINUSOTOMIA CON O SIN REMOCION DE CUERPO EXTRAÑO O COLGAJO PALATINO LINGUAL O BUCAL</t>
  </si>
  <si>
    <t>RECONSTRUCCION DE BOVEDA PALATINA MEDIANTE COLGAJOS PEDICULADOS</t>
  </si>
  <si>
    <t>HEMIMANDIBULECTOMIA SIN DESARTICULACION</t>
  </si>
  <si>
    <t>MANDIBULECTOMIA TOTAL SIN RECONSTRUCCION OSEA</t>
  </si>
  <si>
    <t>RECONSTRUCCION MANDIBULAR (TOTAL O PARCIAL) CON INJERTO OSEO AUTOLOGO O HETEROLOGO</t>
  </si>
  <si>
    <t>RECONSTRUCCION MANDIBULAR (TOTAL O PARCIAL) CON INJERTO LIBRE OSEO AUTOLOGO O HETEROLOGO</t>
  </si>
  <si>
    <t>RECONSTRUCCION MANDIBULAR (TOTAL O PARCIAL) CON INJERTO OSEO AUTOLOGO O HETEROLOGO COLGAJO PEDICULADO</t>
  </si>
  <si>
    <t>RECONSTRUCCION MANDIBULAR (TOTAL O PARCIAL) CON INJERTO OSEO VASCULARIZADO AUTOLOGO O HETEROLOGO</t>
  </si>
  <si>
    <t>OSTEOTOMIA DE CUERPO MANDIBULAR VIA TRANS MUCOSA CON FIJACION INTERNA</t>
  </si>
  <si>
    <t>OSTEOTOMIA DE CUERPO MANDIBULAR VIA TRANSCUTANEA CON FIJACION INTERNA</t>
  </si>
  <si>
    <t>OSTEOTOMIA DE MENTON CON FIJACION INTERNA</t>
  </si>
  <si>
    <t>OSTEOTOMIA LEFORT I SEGMENTARIA CON FIJACION INTERNA</t>
  </si>
  <si>
    <t>MIOTOMIA DEL TEMPORAL</t>
  </si>
  <si>
    <t>MIOTOMIA PTERIGOIDEO</t>
  </si>
  <si>
    <t>MIOTOMIA DE MASETERO</t>
  </si>
  <si>
    <t>ARTROCENTESIS DIAGNOSTICA DE ARTICULACION TEMPOROMANDIBULAR</t>
  </si>
  <si>
    <t>CONDILECTOMIA DE LA MANDIBULA</t>
  </si>
  <si>
    <t>REEMPLAZO TOTAL DE ARTICULACION TEMPOROMANDIBULAR CON INJERTO</t>
  </si>
  <si>
    <t>REMODELACION DEL CARTILAGO ARTICULAR TEMPOROMANDIBULAR VIA ENDOSCOPICA</t>
  </si>
  <si>
    <t>CORONOIDECTOMIA</t>
  </si>
  <si>
    <t>INYECCION DE SUSTANCIA TERAPEUTICA EN ARTICULACION TEMPOROMANDIBULAR</t>
  </si>
  <si>
    <t>RETIRO DE CERCLAJE INTER O INTRA MAXILAR</t>
  </si>
  <si>
    <t>ARTRECTOMIA TEMPOROMANDIBULAR</t>
  </si>
  <si>
    <t>PROFUNDIZACION O DESCENSO DE PISO DE BOCA CON DESINSERCION DE MILOHIODEO O GENIHIODEO</t>
  </si>
  <si>
    <t>PROFUNDIZACION DE SURCO VESTIBULAR CON INJERTO MUCOSO</t>
  </si>
  <si>
    <t>PROFUNDIZACION DE SURCO VESTIBULAR CON INJERTO CUTANEO</t>
  </si>
  <si>
    <t>PROFUNDIZACION DE SURCO VESTIBULAR</t>
  </si>
  <si>
    <t>INSERCION DE EXPANSOR DE PERIOSTIO EN HUESO O ARTICULACION FACIAL</t>
  </si>
  <si>
    <t>REDUCCION CERRADA DE FRACTURA MULTIPLE DE CUERPO O RAMA MANDIBULAR</t>
  </si>
  <si>
    <t>REDUCCION CERRADA DE FRACTURA ORBITAL</t>
  </si>
  <si>
    <t>ESCISION DE LESION MALIGNA DE ENCIA SINVACIAMIENTO GANGLIONAR NI RESECCION DE ESTRUCTURAS VECINAS U OSEAS</t>
  </si>
  <si>
    <t>ENUCLEACION DE QUISTE EPIDERMOIDE VIA INTRAORAL</t>
  </si>
  <si>
    <t>ENUCLEACION DE QUISTE EPIDERMOIDE VIA EXTRAORAL</t>
  </si>
  <si>
    <t>DECORTICACION O CURETAJE OSEO EN HUESO FACIAL</t>
  </si>
  <si>
    <t>ENUCLEACION RESECCION Y CURETAJE DE LESIONES BENIGNAS EN MAXILAR SUPERIOR O INFERIOR DE MENOS DE TRES CMS VIA TRANSCUTANEA</t>
  </si>
  <si>
    <t>RESECCION RADICAL DE TUMOR MALIGNO MAXILAR O MANDIBULAR</t>
  </si>
  <si>
    <t>040705</t>
  </si>
  <si>
    <t>NEURECTOMIA DE NERVIO PERIFERICO EN CABEZA O CUELLO</t>
  </si>
  <si>
    <t>043102</t>
  </si>
  <si>
    <t>NEURORRAFIA DE NERVIO DENTARIO</t>
  </si>
  <si>
    <t>011201</t>
  </si>
  <si>
    <t>BIOPSIA DE MENINGE POR CRANEOTOMIA</t>
  </si>
  <si>
    <t>033203</t>
  </si>
  <si>
    <t>BIOPSIA DE MEDULA ESPINAL O MENINGES ESPINALES</t>
  </si>
  <si>
    <t>041101</t>
  </si>
  <si>
    <t>BIOPSIA NERVIO PERIFERICO (SUPERFICIAL O PROFUNDO) VIA PERCUTANEA</t>
  </si>
  <si>
    <t>041201</t>
  </si>
  <si>
    <t>BIOPSIA ABIERTA DE NERVIO O GANGLIO PERIFERICO</t>
  </si>
  <si>
    <t>051101</t>
  </si>
  <si>
    <t>BIOPSIA DE NERVIO O GANGLIO SIMPATICO</t>
  </si>
  <si>
    <t>081101</t>
  </si>
  <si>
    <t>BIOPSIA EN PARPADO</t>
  </si>
  <si>
    <t>091101</t>
  </si>
  <si>
    <t>BIOPSIA DE LA GLANDULA LAGRIMAL</t>
  </si>
  <si>
    <t>091201</t>
  </si>
  <si>
    <t>BIOPSIA DE LA VIA LAGRIMAL</t>
  </si>
  <si>
    <t>BIOPSIA DE CONJUNTIVA</t>
  </si>
  <si>
    <t>BIOPSIA DE CORNEA</t>
  </si>
  <si>
    <t>BIOPSIA DE IRIS</t>
  </si>
  <si>
    <t>BIOPSIA DE ESCLEROTICA</t>
  </si>
  <si>
    <t>BIOPSIA DE CUERPO CILIAR</t>
  </si>
  <si>
    <t>ASPIRACION DIAGNOSTICA EN ORBITA</t>
  </si>
  <si>
    <t>BIOPSIA DE PARED DE ORBITA</t>
  </si>
  <si>
    <t>BIOPSIA DE CONTENIDO ORBITARIO</t>
  </si>
  <si>
    <t>BIOPSIA DE AURICULA (PABELLON AURICULAR)</t>
  </si>
  <si>
    <t>BIOPSIA DE CONDUCTO AUDITIVO EXTERNO</t>
  </si>
  <si>
    <t>BIOPSIA NASAL VIA TRANSNASAL</t>
  </si>
  <si>
    <t>BIOPSIA NASAL VIA ABIERTA</t>
  </si>
  <si>
    <t>BIOPSIA NASAL VIA ENDOSCOPICA</t>
  </si>
  <si>
    <t>BIOPSIA DE SENO PARANASAL VIA OROANTRAL</t>
  </si>
  <si>
    <t>BIOPSIA DE SENO PARANASAL VIA TRANSNASAL</t>
  </si>
  <si>
    <t>BIOPSIA DE SENO PARANASAL VIA ENDOSCOPICA</t>
  </si>
  <si>
    <t>BIOPSIA INCISIONAL DE ENCIA</t>
  </si>
  <si>
    <t>BIOPSIA CERRADA (PUNCION O ASPIRACION) DE LENGUA</t>
  </si>
  <si>
    <t>BIOPSIA INCISIONAL DE LENGUA (EN CUÑA)</t>
  </si>
  <si>
    <t>BIOPSIA CERRADA DE GLANDULA O CONDUCTO SALIVAL (PUNCION O ASPIRACION CON AGUJA FINA O TRUCUT)</t>
  </si>
  <si>
    <t>BIOPSIA ABIERTA DE GLANDULA SALIVAL MAYOR (CON CONDUCTO SALIVAL)</t>
  </si>
  <si>
    <t>BIOPSIA DE UVULA</t>
  </si>
  <si>
    <t>BIOPSIA INCISIONAL DE PALADAR</t>
  </si>
  <si>
    <t>BIOPSIA ESCISIONAL DE PALADAR</t>
  </si>
  <si>
    <t>BIOPSIA INCISIONAL DE LABIO</t>
  </si>
  <si>
    <t>BIOPSIA ESCISIONAL DE LABIO</t>
  </si>
  <si>
    <t>BIOPSIA DE PARED DE CAVIDAD BUCAL</t>
  </si>
  <si>
    <t>BIOPSIA POR ASPIRACION CON AGUJA FINA DE AMIGDALAS Y ADENOIDES</t>
  </si>
  <si>
    <t>BIOPSIA DE AMIGDALAS O VEGETACIONES ADENOIDES</t>
  </si>
  <si>
    <t>BIOPSIA DE NASOFARINGE</t>
  </si>
  <si>
    <t>BIOPSIA DE OROFARINGE</t>
  </si>
  <si>
    <t>BIOPSIA DE HIPOFARINGE</t>
  </si>
  <si>
    <t>BIOPSIA DE LARINGE VIA ABIERTA</t>
  </si>
  <si>
    <t>061001</t>
  </si>
  <si>
    <t>BIOPSIA DE GLANDULA TIROIDES VIA ABIERTA</t>
  </si>
  <si>
    <t>061301</t>
  </si>
  <si>
    <t>BIOPSIA DE GLANDULA PARATIROIDES VIA ABIERTA</t>
  </si>
  <si>
    <t>071602</t>
  </si>
  <si>
    <t>BIOPSIA DE TIMO POR TORACOSCOPIA</t>
  </si>
  <si>
    <t>BIOPSIA DE TRAQUEA VIA ABIERTA</t>
  </si>
  <si>
    <t>BIOPSIA DE PULMON VIA ABIERTA</t>
  </si>
  <si>
    <t>BIOPSIA DE LESION DE PARED TORACICA VIAPERCUTANEA</t>
  </si>
  <si>
    <t>BIOPSIA DE ORGANO O TEJIDO DE MEDIASTINO VIA PERCUTANEA</t>
  </si>
  <si>
    <t>BIOPSIA DE ORGANO O TEJIDO DE MEDIASTINO VIA ABIERTA</t>
  </si>
  <si>
    <t>BIOPSIA DE PLEURA PERCUTANEA</t>
  </si>
  <si>
    <t>BIOPSIAS DE PLEURA VIA ABIERTA</t>
  </si>
  <si>
    <t>BIOPSIA DE PERICARDIO VIA ABIERTA</t>
  </si>
  <si>
    <t>BIOPSIA DE ESOFAGO VIA ABIERTA</t>
  </si>
  <si>
    <t>BIOPSIA DE DIAFRAGMA VIA ABIERTA</t>
  </si>
  <si>
    <t>BIOPSIA DE ESTOMAGO VIA ABIERTA</t>
  </si>
  <si>
    <t>BIOPSIA DE ESTOMAGO VIA LAPAROSCOPICA</t>
  </si>
  <si>
    <t>BIOPSIA DE INTESTINO DELGADO VIA ABIERTA</t>
  </si>
  <si>
    <t>BIOPSIA DE INTESTINO DELGADO VIA LAPAROSCOPICA</t>
  </si>
  <si>
    <t>BIOPSIA DE INTESTINO GRUESO VIA ABIERTA</t>
  </si>
  <si>
    <t>BIOPSIA DE INTESTINO GRUESO VIA LAPAROSCOPICA</t>
  </si>
  <si>
    <t>BIOPSIA DE RECTO O SIGMOIDE, VIA ABIERTA</t>
  </si>
  <si>
    <t>BIOPSIA DE TEJIDO PERIRRECTAL</t>
  </si>
  <si>
    <t>BIOPSIA DE PERITONEO VIA ABIERTA</t>
  </si>
  <si>
    <t>BIOPSIA DE PERITONEO VIA PERCUTANEA</t>
  </si>
  <si>
    <t>BIOPSIA DE PERITONEO VIA LAPAROSCOPICA</t>
  </si>
  <si>
    <t>BIOPSIA DE MASA INTRAABDOMINAL VIA ABIERTA</t>
  </si>
  <si>
    <t>BIOPSIA DE MASA INTRAABDOMINAL VIA LAPAROSCOPICA</t>
  </si>
  <si>
    <t>PARACENTESIS ABDOMINAL DIAGNOSTICA VIA PERCUTANEA</t>
  </si>
  <si>
    <t>PARACENTESIS ABDOMINAL TERAPEUTICA VIA PERCUTANEA</t>
  </si>
  <si>
    <t>PARACENTESIS ABDOMINAL TERAPEUTICA VIA LAPAROSCOPICA</t>
  </si>
  <si>
    <t>BIOPSIA DE BAZO VIA PERCUTANEA</t>
  </si>
  <si>
    <t>BIOPSIA DE BAZO VIA ABIERTA</t>
  </si>
  <si>
    <t>BIOPSIA ABIERTA DE HIGADO</t>
  </si>
  <si>
    <t>BIOPSIA DE VESICULA BILIAR O VIAS BILIARES VIA ABIERTA</t>
  </si>
  <si>
    <t>BIOPSIA DE VESICULA BILIAR O VIAS BILIARES VIA PERCUTANEA</t>
  </si>
  <si>
    <t>BIOPSIA DE VESICULA BILIAR O VIAS BILIARES VIA LAPAROSCOPICA</t>
  </si>
  <si>
    <t>071001</t>
  </si>
  <si>
    <t>BIOPSIA DE GLANDULA SUPRARRENAL VIA ABIERTA</t>
  </si>
  <si>
    <t>071002</t>
  </si>
  <si>
    <t>BIOPSIA DE GLANDULA SUPRARRENAL VIA PERCUTANEA</t>
  </si>
  <si>
    <t>071003</t>
  </si>
  <si>
    <t>BIOPSIA DE GLANDULA SUPRARRENAL VIA LAPAROSCOPICA</t>
  </si>
  <si>
    <t>BIOPSIA RIÑON POR LUMBOTOMIA</t>
  </si>
  <si>
    <t>BIOPSIA RIÑON POR LAPAROTOMIA</t>
  </si>
  <si>
    <t>BIOPSIA TEJIDOS PERIRRENALES POR LUMBOTOMIA</t>
  </si>
  <si>
    <t>BIOPSIA TEJIDOS PERIRRENALES POR LAPAROTOMIA</t>
  </si>
  <si>
    <t>BIOPSIA TEJIDOS PERIRRENALES VIA PERCUTANEA</t>
  </si>
  <si>
    <t>BIOPSIA TEJIDOS PERIRRENALES VIA LAPAROSCOPICA</t>
  </si>
  <si>
    <t>BIOPSIA DE URETER VIA ABIERTA</t>
  </si>
  <si>
    <t>BIOPSIA UNICA DE VEJIGA VIA ABIERTA</t>
  </si>
  <si>
    <t>BIOPSIA MULTIPLE DE VEJIGA VIA ABIERTA</t>
  </si>
  <si>
    <t>BIOPSIA DE TEJIDO PERIVESICAL</t>
  </si>
  <si>
    <t>BIOPSIA DE URETRA VIA ABIERTA</t>
  </si>
  <si>
    <t>BIOPSIA DE TEJIDO PERIURETRAL VIA ABIERTA</t>
  </si>
  <si>
    <t>BIOPSIA CERRADA DE PROSTATA POR ABORDAJE PERINEAL</t>
  </si>
  <si>
    <t>BIOPSIA DE PROSTATA VIA ABIERTA</t>
  </si>
  <si>
    <t>BIOPSIA CERRADA (PERCUTANEA) (AGUJA) DEVESICULAS SEMINALES POR ABORDAJE TRANSRECTAL</t>
  </si>
  <si>
    <t>BIOPSIA DE TEJIDO PERIPROSTATICO VIA ABIERTA</t>
  </si>
  <si>
    <t>BIOPSIA DE TEJIDO PERIPROSTATICO VIA LAPAROSCOPICA</t>
  </si>
  <si>
    <t>ASPIRACION DE VESICULAS SEMINALES CON AGUJA, VIA PERCUTANEA</t>
  </si>
  <si>
    <t>BIOPSIA DE ESCROTO</t>
  </si>
  <si>
    <t>BIOPSIA DE TUNICA VAGINALIS</t>
  </si>
  <si>
    <t>BIOPSIA CERRADA DE TESTICULO, VIA PERCUTANEA CON AGUJA</t>
  </si>
  <si>
    <t>BIOPSIA DE TESTICULO, VIA ABIERTA</t>
  </si>
  <si>
    <t>BIOPSIA DE EPIDIDIMO</t>
  </si>
  <si>
    <t>BIOPSIA DE CORDON ESPERMATICO</t>
  </si>
  <si>
    <t>BIOPSIA DE CONDUCTO DEFERENTE</t>
  </si>
  <si>
    <t>BIOPSIA DE PENE</t>
  </si>
  <si>
    <t>BIOPSIA DE VAGINA</t>
  </si>
  <si>
    <t>BIOPSIA DE LABIO MAYOR VULVA</t>
  </si>
  <si>
    <t>BIOPSIA EN PERINE</t>
  </si>
  <si>
    <t>BIOPSIA EN OVARIO POR LAPAROTOMIA</t>
  </si>
  <si>
    <t>BIOPSIA DE TROMPAS DE FALOPIO POR LAPAROTOMIA</t>
  </si>
  <si>
    <t>BIOPSIA EN SACABOCADO DE CUELLO UTERINO</t>
  </si>
  <si>
    <t>BIOPSIA DE CUELLO UTERINO CIRCUNFERENCIAL</t>
  </si>
  <si>
    <t>BIOPSIA DE UTERO POR LAPAROTOMIA</t>
  </si>
  <si>
    <t>INSTILACION GENITOURINARIA</t>
  </si>
  <si>
    <t>BIOPSIA DE VASO SANGUINEO SUPERFICIAL</t>
  </si>
  <si>
    <t>BIOPSIA DE VASO SANGUINEO PROFUNDO</t>
  </si>
  <si>
    <t>BIOPSIA DE GANGLIO LINFATICO SUPERFICIAL</t>
  </si>
  <si>
    <t>BIOPSIA DE GANGLIO LINFATICO PROFUNDO</t>
  </si>
  <si>
    <t>ESCISION DE GANGLIO LINFATICO CERVICAL PROFUNDO</t>
  </si>
  <si>
    <t>ABLACION DE GANGLIO LINFATICO CERVICAL PROFUNDO VIA PERCUTANEA</t>
  </si>
  <si>
    <t>ESCISION DE GANGLIO LINFATICO MAMARIO INTERNO</t>
  </si>
  <si>
    <t>011101</t>
  </si>
  <si>
    <t>BIOPSIA OSEA EN CRANEO POR CRANEOTOMIA</t>
  </si>
  <si>
    <t>BIOPSIA POR ASPIRACION DE MEDULA OSEA</t>
  </si>
  <si>
    <t>ASPIRACION DE MEDULA OSEA DE DONANTE</t>
  </si>
  <si>
    <t>BIOPSIA DE HUESOS MAXILARES</t>
  </si>
  <si>
    <t>BIOPSIA DE PALADAR OSEO</t>
  </si>
  <si>
    <t>BIOPSIA DE HUESO EN SITIO NO ESPECIFICADO VIA ABIERTA</t>
  </si>
  <si>
    <t>BIOPSIA DE HUESO EN SITIO NO ESPECIFICADO VIA PERCUTANEA</t>
  </si>
  <si>
    <t>BIOPSIA DE VERTEBRA VIA PERCUTANEA</t>
  </si>
  <si>
    <t>BIOPSIA DE MUSCULO O TENDON EXTRAOCULAR</t>
  </si>
  <si>
    <t>EXPLORACION DE MUSCULOS EXTRAOCULARES</t>
  </si>
  <si>
    <t>BIOPSIA ARTICULAR DE HOMBRO VIA ABIERTA</t>
  </si>
  <si>
    <t>BIOPSIA ARTICULAR DE CODO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</si>
  <si>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</si>
  <si>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</si>
  <si>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</si>
  <si>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</si>
  <si>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</si>
  <si>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t>
  </si>
  <si>
    <t>BIOPSIA DE TEJIDO BLANDO: MUSCULOS TENDON FASCIA Y BURSA (INCLUYENDO MANO) VIA ABIERTA</t>
  </si>
  <si>
    <t>BIOPSIA DE TEJIDO BLANDO: MUSCULOS TENDON FASCIA Y BURSA (INCLUYENDO MANO) VIA PERCUTANEA</t>
  </si>
  <si>
    <t>BIOPSIA DE TEJIDO PERIANAL</t>
  </si>
  <si>
    <t>BIOPSIA DE PARED ABDOMINAL VIA ABIERTA</t>
  </si>
  <si>
    <t>BIOPSIA DE PARED ABDOMINAL VIA PERCUTANEA</t>
  </si>
  <si>
    <t>BIOPSIA DE PARED ABDOMINAL VIA LAPAROSCOPICA</t>
  </si>
  <si>
    <t>BIOPSIA DE PIEL CON SACABOCADO Y SUTURASIMPLE</t>
  </si>
  <si>
    <t>BIOPSIA INCISIONAL O ESCISIONAL DE PIELTEJIDO CELULAR SUBCUTANEO O MUCOSA (CONSUTURA)</t>
  </si>
  <si>
    <t>BIOPSIA ESCISIONAL DE UÑA (LECHO O MATRIZ)</t>
  </si>
  <si>
    <t>INFILTRACION INTRALESIONAL CON MEDICAMENTO HASTA DE CINCO LESIONES</t>
  </si>
  <si>
    <t>INFILTRACION INTRALESIONAL CON MEDICAMENTO ENTRE CINCO A DIEZ LESIONES</t>
  </si>
  <si>
    <t>INFILTRACION INTRALESIONAL CON MEDICAMENTO DE MAS DE DIEZ LESIONES</t>
  </si>
  <si>
    <t>RESECCION DE LESIONES CUTANEAS POR CAUTERIZACION FULGURACION O CRIOTERAPIA EN AREA GENERAL HASTA SEIS LESIONES</t>
  </si>
  <si>
    <t>RESECCION DE LESIONES CUTANEAS POR CAUTERIZACION FULGURACION O CRIOTERAPIA EN AREA GENERAL MAS DE SEIS LESIONES</t>
  </si>
  <si>
    <t>BIOPSIA ABIERTA DE MAMA</t>
  </si>
  <si>
    <t>BIOPSIA DE ANO</t>
  </si>
  <si>
    <t>NASOSINUSCOPIA</t>
  </si>
  <si>
    <t>FARINGOSCOPIA DIAGNOSTICA</t>
  </si>
  <si>
    <t>NASOLARINGOSCOPIA</t>
  </si>
  <si>
    <t>LARINGOSCOPIA</t>
  </si>
  <si>
    <t>BIOPSIA DE LARINGE VIA ENDOSCOPICA</t>
  </si>
  <si>
    <t>BIOPSIA DE TRAQUEA VIA ENDOSCOPICA</t>
  </si>
  <si>
    <t>BIOPSIA DE BRONQUIO VIA ENDOSCOPICA</t>
  </si>
  <si>
    <t>021205</t>
  </si>
  <si>
    <t>CORRECCION FISTULA LCR EN BASE DE CRANEO ANTERIOR VIA ENDOSCOPICA TRANSNASAL</t>
  </si>
  <si>
    <t>RESECCION DE TUMOR MALIGNO DE FOSA NASAL VIA TRANSNASAL ENDOSCOPICA</t>
  </si>
  <si>
    <t>CORRECCION DE ATRESIA DE COANAS VIA TRANSNASAL</t>
  </si>
  <si>
    <t>CORRECCION DE ATRESIA DE COANAS VIA TRANSNASAL ENDOSCOPICA</t>
  </si>
  <si>
    <t>RESECCION DE TUMOR MALIGNO DE CAVUM VIATRANSCLIVAL ENDOSCOPICA</t>
  </si>
  <si>
    <t>RESECCION DE TUMOR MALIGNO DE CAVUM VIATRANSPTERIGOIDEO ENDOSCOPICA</t>
  </si>
  <si>
    <t>TURBINECTOMIA VIA TRANSNASAL</t>
  </si>
  <si>
    <t>TURBINECTOMIA VIA TRANSNASAL ENDOSCOPICA</t>
  </si>
  <si>
    <t>ANTROSTOMIA MAXILAR POR MEATO MEDIO VIATRANSNASAL</t>
  </si>
  <si>
    <t>ANTROSTOMIA MAXILAR POR MEATO MEDIO VIATRANSNASAL ENDOSCOPICA</t>
  </si>
  <si>
    <t>ANTROTOMIA MAXILAR EXPLORATORIA VIA TRANSNASAL ENDOSCOPICA</t>
  </si>
  <si>
    <t>SINUSOTOMIA FRONTAL VIA TRANSNASAL ENDOSCOPICA</t>
  </si>
  <si>
    <t>ETMOIDECTOMIA ANTERIOR REVISIONAL</t>
  </si>
  <si>
    <t>ETMOIDECTOMIA ANTERIOR Y POSTERIOR REVISIONAL</t>
  </si>
  <si>
    <t>ESFENOIDECTOMIA REVISIONAL</t>
  </si>
  <si>
    <t>RESECCION DE TUMOR MALIGNO DE SENO PARANASAL VIA TRANSNASAL ENDOSCOPICA</t>
  </si>
  <si>
    <t>RESECCION DE LESION BENIGNA EN SENO MAXILAR VIA TRANSNASAL</t>
  </si>
  <si>
    <t>RESECCION DE LESION BENIGNA EN SENO MAXILAR VIA TRANSNASAL ENDOSCOPICA</t>
  </si>
  <si>
    <t>ESFENOIDECTOMIA VIA TRANSNASAL</t>
  </si>
  <si>
    <t>ESFENOIDECTOMIA VIA TRANSNASAL ENDOSCOPICA</t>
  </si>
  <si>
    <t>EXTRACCION DE CUERPO EXTRAÑO EN LARINGEVIA ENDOSCOPICA</t>
  </si>
  <si>
    <t>EXTRACCION DE DISPOSITIVO LARINGEO VIA ENDOSCOPICA</t>
  </si>
  <si>
    <t>EXTRACCION DE CUERPO EXTRAÑO DE TRAQUEAVIA ENDOSCOPICA</t>
  </si>
  <si>
    <t>RESECCION O ABLACION DE LESION DE TRAQUEA VIA ENDOSCOPICA</t>
  </si>
  <si>
    <t>INYECCION INTRATRAQUEAL DE SUSTANCIA TERAPEUTICA VIA ENDOSCOPICA</t>
  </si>
  <si>
    <t>BIOPSIA DE PULMON POR TORACOSCOPIA</t>
  </si>
  <si>
    <t>EXTRACCION DE CUERPO EXTRAÑO DE MEDIASTINO O LIBERACION DE ADHERENCIAS POR TORACOSCOPIA</t>
  </si>
  <si>
    <t>BIOPSIAS DE PLEURA POR TORACOSCOPIA</t>
  </si>
  <si>
    <t>ARTROSCOPIA DIAGNOSTICA DE HOMBRO</t>
  </si>
  <si>
    <t>ARTROSCOPIA EN PIE O ARTEJOS (CADA UNO)</t>
  </si>
  <si>
    <t>ENDOSCOPIA DIAGNOSTICA DE COLUMNA VERTEBRAL</t>
  </si>
  <si>
    <t>RESECCION DE OSTEOFITOS TIBIALES O TALARES POR ENDOSCOPIA</t>
  </si>
  <si>
    <t>RESECCION DE EXOSTOSIS NO ARTICULAR DE PIE POR ENDOSCOPIA</t>
  </si>
  <si>
    <t>RESECCION PARCIAL DE CLAVICULA VIA ENDOSCOPICA</t>
  </si>
  <si>
    <t>REDUCCION INDIRECTA DE FRACTURAS OSTEOCONDRALES O DE LA ESPINA TIBIAL CON FIJACION INTERNA VIA ARTROSCOPICA</t>
  </si>
  <si>
    <t>REDUCCION INDIRECTA DE FRACTURAS DEL TERCIO PROXIMAL DE LA TIBIA CON FIJACION INTERNA</t>
  </si>
  <si>
    <t>REDUCCION DE LAS FRACTURAS INTRAARTICULARES DE RODILLA CON FIJACION INTERNA PORARTROSCOPIA</t>
  </si>
  <si>
    <t>REDUCCION CON FIJACION DE LAS FRACTURASDE TOBILLO POR ARTROSCOPIA</t>
  </si>
  <si>
    <t>RESECCION DE LESION EN MUÑECA POR ARTROSCOPIA</t>
  </si>
  <si>
    <t>SINOVECTOMIA DE CODO PARCIAL POR ARTROSCOPIA</t>
  </si>
  <si>
    <t>SINOVECTOMIA DE MUÑECA PARCIAL POR ARTROSCOPIA</t>
  </si>
  <si>
    <t>SINOVECTOMIA DE RODILLA TOTAL POR ARTROSCOPIA</t>
  </si>
  <si>
    <t>DESBRIDAMIENTO LAVADO Y LIMPIEZA DE ARTICULACION DE HOMBRO POR ARTROSCOPIA</t>
  </si>
  <si>
    <t>LAVADO O DESBRIDAMIENTO DE RODILLA POR ARTROSCOPIA</t>
  </si>
  <si>
    <t>RESECCION DE LESION O TEJIDO DE HOMBRO VIA ARTROSCOPICA</t>
  </si>
  <si>
    <t>REMOCION DE EXOSTOSIS DE HOMBRO POR ARTROSCOPIA</t>
  </si>
  <si>
    <t>EXTRACCION DE CUERPOS LIBRES INTRA-ARTICULARES DE FALANGES (UNA O MAS) POR ARTROSCOPIA</t>
  </si>
  <si>
    <t>EXTRACCION DE CUERPOS LIBRES INTRA-ARTICULARES DE RODILLA POR ARTROSCOPIA</t>
  </si>
  <si>
    <t>ARTRODESIS DE HOMBRO POR ARTROSCOPIA</t>
  </si>
  <si>
    <t>FIJACION DE LA RODILLA POR ARTROSCOPIA</t>
  </si>
  <si>
    <t>FIJACION E INJERTO OSEO DE LA RODILLA POR ARTROSCOPIA</t>
  </si>
  <si>
    <t>CONDROPLASTIA DEL CODO VIA ARTROSCOPICA</t>
  </si>
  <si>
    <t>CUADRICEPLASTIA POR ARTROSCOPIA</t>
  </si>
  <si>
    <t>ESOFAGOSCOPIA OPERATORIA POR INCISION</t>
  </si>
  <si>
    <t>ESOFAGOSCOPIA A TRAVES DE ESTOMA ARTIFICIAL</t>
  </si>
  <si>
    <t>ESOFAGOSCOPIA VIA ORAL EXPLORATORIA O DIAGNOSTICA SIN BIOPSIA</t>
  </si>
  <si>
    <t>INYECCION EN ESOFAGO DE SUSTANCIA PROFILACTICA O TERAPEUTICA VIA ENDOSCOPICA</t>
  </si>
  <si>
    <t>BIOPSIA DE ESOFAGO VIA ENDOSCOPICA</t>
  </si>
  <si>
    <t>GASTROSCOPIA TRANSABDOMINAL (INTRAQUIRURGICA) VIA ABIERTA</t>
  </si>
  <si>
    <t>GASTROSCOPIA TRANSABDOMINAL (INTRAQUIRURGICA) VIA LAPAROSCOPICA</t>
  </si>
  <si>
    <t>GASTROSCOPIA A TRAVES DE ESTOMA ARTIFICIAL</t>
  </si>
  <si>
    <t>ENDOSCOPIA TRANSABDOMINAL DE INTESTINO DELGADO</t>
  </si>
  <si>
    <t>PROCTOSIGMOIDOSCOPIA A TRAVES DEL ESTOMA ARTIFICIAL</t>
  </si>
  <si>
    <t>POLIPECTOMIA DE ESOFAGO VIA ENDOSCOPICA</t>
  </si>
  <si>
    <t>CONTROL DE HEMORRAGIA DE ESOFAGO VIA ENDOSCOPICA</t>
  </si>
  <si>
    <t>INYECCION (ESCLEROSIS) DE VARICES ESOFAGICAS VIA ENDOSCOPICA</t>
  </si>
  <si>
    <t>LIGADURA DE VARICES ESOFAGICAS VIA ENDOSCOPICA</t>
  </si>
  <si>
    <t>EXTRACCION ENDOSCOPICA DE CUERPO EXTRAÑO EN ESOFAGO</t>
  </si>
  <si>
    <t>GASTROSTOMIA VIA PERCUTANEA (ENDOSCOPICA)</t>
  </si>
  <si>
    <t>ESCISION DE POLIPOS GASTRICOS VIA ENDOSCOPICA</t>
  </si>
  <si>
    <t>LIGADURA ENDOSCOPICA DE VARICES GASTRICAS</t>
  </si>
  <si>
    <t>CONTROL ENDOSCOPICO DE HEMORRAGIA GASTRICA MEDIANTE ESCLEROTERAPIA</t>
  </si>
  <si>
    <t>CONTROL ENDOSCOPICO DE HEMORRAGIA GASTRICA MEDIANTE CORRIENTE BIPOLAR</t>
  </si>
  <si>
    <t>MUCOSECTOMIA GASTRICA, VIA ENDOSCOPICA</t>
  </si>
  <si>
    <t>ESOFAGOGASTRODUODEOSCOPIA [EGD] CON EXTRACCION DE CUERPO EXTRAÑO</t>
  </si>
  <si>
    <t>ENDOSCOPIA DE INTESTINO DELGADO A TRAVES DE ESTOMA ARTIFICIAL</t>
  </si>
  <si>
    <t>YEYUNOSTOMIA PERCUTANEA (ENDOSCOPICA)</t>
  </si>
  <si>
    <t>EXTRACCION ENDOSCOPICA DE CUERPO EXTRAÑO EN INTESTINO DELGADO</t>
  </si>
  <si>
    <t>INSERCION ENDOSCOPICA DE SONDA NASOYEYUNAL</t>
  </si>
  <si>
    <t>SUSTITUCION DE TUBO (SONDA) DE GASTROSTOMIA</t>
  </si>
  <si>
    <t>EXTRACCION DE TUBO DE GASTROSTOMIA</t>
  </si>
  <si>
    <t>DRENAJE BILIAR VIA PERCUTANEA Y COLOCACION DE DISPOSITIVO</t>
  </si>
  <si>
    <t>DRENAJE BILIAR VIA ENDOSCOPICA Y COLOCACION DE DISPOSITIVO</t>
  </si>
  <si>
    <t>COLANGIOPANCREATOGRAFIA RETROGRADA ENDOSCOPICA</t>
  </si>
  <si>
    <t>MEDICION DE LA PRESION DEL ESFINTER DE ODDI</t>
  </si>
  <si>
    <t>BIOPSIA ESFINTER DE ODDI VIA ENDOSCOPICA</t>
  </si>
  <si>
    <t>LITOTRIPSIA BILIAR POR COLANGIOPANCREATOGRAFIA RETROGRADA ENDOSCOPICA</t>
  </si>
  <si>
    <t>ESCISION DE LESION EN LAS VIAS BILIARESVIA ENDOSCOPICA</t>
  </si>
  <si>
    <t>DILATACION ENDOSCOPICA DE AMPOLLA Y DELCONDUCTO BILIAR</t>
  </si>
  <si>
    <t>INSERCION DE TUBO DE DRENAJE NASOBILIAR, VIA ENDOSCOPICA</t>
  </si>
  <si>
    <t>EXTRACCION DE DISPOSITIVO DE VIA BILIARVIA ABIERTA</t>
  </si>
  <si>
    <t>EXTRACCION DE DISPOSITIVO DE VIA BILIARVIA LAPAROSCOPICA</t>
  </si>
  <si>
    <t>EXTRACCION DE DISPOSITIVO DE VIA BILIARVIA ENDOSCOPICA</t>
  </si>
  <si>
    <t>EXTRACCION DE CALCULOS EN VIA BILIAR VIA PERCUTANEA</t>
  </si>
  <si>
    <t>BIOPSIA DE DUCTO PANCREATICO VIA ENDOSCOPICA</t>
  </si>
  <si>
    <t>RESECCION DE LESION O TEJIDO DE PANCREAS VIA ENDOSCOPICA</t>
  </si>
  <si>
    <t>INSERCION DE TUBO TUTOR (PROTESIS, STENT) EN EL CONDUCTO PANCREATICO, VIA ENDOSCOPICA</t>
  </si>
  <si>
    <t>EXTRACCION DE CALCULOS DEL CONDUCTO PANCREATICO, VIA ENDOSCOPICA</t>
  </si>
  <si>
    <t>INSERCION DE TUBO DE DRENAJE NASOPANCREATICO, VIA ENDOSCOPICA</t>
  </si>
  <si>
    <t>DILATACION DE DUCTO PANCREATICO, VIA ENDOSCOPICA</t>
  </si>
  <si>
    <t>ENDOSCOPIA TRANSABDOMINAL DE INTESTINO GRUESO (INTRAQUIRURGICA) VIA ABIERTA</t>
  </si>
  <si>
    <t>ENDOSCOPIA TRANSABDOMINAL DE INTESTINO GRUESO (INTRAQUIRURGICA) VIA LAPAROSCOPICA</t>
  </si>
  <si>
    <t>ENDOSCOPIA DEL INTESTINO GRUESO A TRAVES DE ESTOMA ARTIFICIAL</t>
  </si>
  <si>
    <t>MARCACION DE LESION EN COLON VIA ENDOSCOPICA</t>
  </si>
  <si>
    <t>.- Honorario especialista
.- Derecho de sala de endoscopia
.- Derecho de material en endoscopia
.- Aguja escleroterapia dvi 25-240 cook</t>
  </si>
  <si>
    <t>SIGMOIDOSCOPIA FLEXIBLE O RIGIDA</t>
  </si>
  <si>
    <t>ANOSCOPIA CON MAPEO</t>
  </si>
  <si>
    <t>RESECCION DE LESION DE INTESTINO GRUESOVIA ENDOSCOPICA (1- 3)</t>
  </si>
  <si>
    <t>RESECCION DE LESION DE INTESTINO GRUESOVIA ENDOSCOPICA (4 - 10)</t>
  </si>
  <si>
    <t>RESECCION DE LESION DE INTESTINO GRUESOVIA ENDOSCOPICA (11 O MAS)</t>
  </si>
  <si>
    <t>DESCOMPRESION ENDOSCOPICA DE DILATACIONAGUDA DE COLON (OGILVIE)</t>
  </si>
  <si>
    <t>DESCOMPRESION ENDOSCOPICA DE VOLVULO DECOLON (SIGMOIDE)</t>
  </si>
  <si>
    <t>EXTRACCION ENDOSCOPICA DE CUERPO EXTRAÑO EN INTESTINO GRUESO</t>
  </si>
  <si>
    <t>DILATACION INSTRUMENTAL ENDOSCOPICA DE RECTO</t>
  </si>
  <si>
    <t>BIOPSIA POR LAPAROSCOPIA DE HIGADO</t>
  </si>
  <si>
    <t>DRENAJE DE LESION HEPATICA VIA PERCUTANEA</t>
  </si>
  <si>
    <t>DRENAJE DE LESION HEPATICA VIA LAPAROSCOPICA</t>
  </si>
  <si>
    <t>DRENAJE DE COLECCION INTRAPERITONEAL VIA LAPAROSCOPICA</t>
  </si>
  <si>
    <t>BIOPSIA EN OVARIO POR LAPAROSCOPIA</t>
  </si>
  <si>
    <t>BIOPSIA DE TROMPAS DE FALOPIO POR LAPAROSCOPIA</t>
  </si>
  <si>
    <t>NEFROSCOPIA VIA PERCUTANEA</t>
  </si>
  <si>
    <t>NEFROSCOPIA VIA LAPAROSCOPICA</t>
  </si>
  <si>
    <t>NEFROSCOPIA VIA ENDOSCOPICA RETROGRADA</t>
  </si>
  <si>
    <t>PIELOSCOPIA VIA PERCUTANEA</t>
  </si>
  <si>
    <t>PIELOSCOPIA VIA LAPAROSCOPICA</t>
  </si>
  <si>
    <t>BIOPSIA DE RIÑON VIA ENDOSCOPICA</t>
  </si>
  <si>
    <t>RESECCION ENDOSCOPICA DE LESION PIELICA</t>
  </si>
  <si>
    <t>PIELOPLASTIA ENDOSCOPICA (POR ENDOPIELOTOMIA O ANTEROGRADA)</t>
  </si>
  <si>
    <t>MEATOTOMIA URETERAL VIA ENDOSCOPICA</t>
  </si>
  <si>
    <t>URETEROSCOPIA ANTEROGRADA DIAGNOSTICA</t>
  </si>
  <si>
    <t>BIOPSIA DE URETER ANTEROGRADA VIA ENDOSCOPICA</t>
  </si>
  <si>
    <t>DILATACION DE MEATO URETERAL</t>
  </si>
  <si>
    <t>DILATACION URETERAL VIA ENDOSCOPICA</t>
  </si>
  <si>
    <t>INYECCION O INFILTRACION PARAURETERAL</t>
  </si>
  <si>
    <t>LIMPIEZA Y DRENAJE TRANSURETRAL DE VEJIGA</t>
  </si>
  <si>
    <t>HEMOSTASIA O CONTROL DE HEMORRAGIA VESICAL VIA LAPAROSCOPICA</t>
  </si>
  <si>
    <t>HEMOSTASIA O CONTROL DE HEMORRAGIA VESICAL VIA ENDOSCOPICA</t>
  </si>
  <si>
    <t>HEMOSTASIA O CONTROL DE HEMORRAGIA POR ABLACION</t>
  </si>
  <si>
    <t>CISTOSCOPIA A TRAVES DE ESTOMA ARTIFICIAL O CISTOSTOMIA</t>
  </si>
  <si>
    <t>CISTOSCOPIA TRANSURETRAL</t>
  </si>
  <si>
    <t>BIOPSIA UNICA DE VEJIGA TRANSURETRAL</t>
  </si>
  <si>
    <t>BIOPSIA MULTIPLE DE VEJIGA TRANSURETRAL</t>
  </si>
  <si>
    <t>ABLACION DE ADHERENCIAS INTRALUMINALES VESICALES TRANSURETRAL</t>
  </si>
  <si>
    <t>RESECCION DE LESION VESICAL VIA ENDOSCOPICA</t>
  </si>
  <si>
    <t>FULGURACION ENDOSCOPICA DE LESION VESICAL</t>
  </si>
  <si>
    <t>RESECCION TRANSURETRAL (ENDOSCOPICA) DECUELLO VESICAL</t>
  </si>
  <si>
    <t>EXTIRPACION TOTAL DE VEJIGA URINARIA [CISTECTOMIA] VIA ABIERTA</t>
  </si>
  <si>
    <t>INSERCION DE DISPOSITIVO MEDICO URETRALVIA ENDOSCOPICA</t>
  </si>
  <si>
    <t>PIELOLITOTOMIA O EXTRACCION DE CUERPO EXTRAÑO EN PELVIS RENAL VIA ENDOSCOPICA RETROGADA</t>
  </si>
  <si>
    <t>CISTOLITOTOMIA O EXTRACCION DE CUERPO EXTRAÑO EN VEJIGA VIA PERCUTANEA</t>
  </si>
  <si>
    <t>CISTOLITOTOMIA O EXTRACCION DE CUERPO EXTRAÑO EN VEJIGA VIA ENDOSCOPICA</t>
  </si>
  <si>
    <t>CATETERISMO URETERAL DE AUTORETENCION VIA ENDOSCOPICA</t>
  </si>
  <si>
    <t>URETROSCOPIA PERINEAL</t>
  </si>
  <si>
    <t>ESFINTEROTOMIA VESICAL CERRADA ENDOSCOPICA</t>
  </si>
  <si>
    <t>URETROTOMIA INTERNA ENDOSCOPICA</t>
  </si>
  <si>
    <t>FULGURACION ENDOSCOPICA DE LESIONES URETRALES</t>
  </si>
  <si>
    <t>ESCISION ENDOSCOPICA DE VALVA CONGENITADE URETRA</t>
  </si>
  <si>
    <t>RESECCION O ABLACION ENDOSCOPICA DE LESION O TEJIDO URETRAL</t>
  </si>
  <si>
    <t>URETROLITOTOMIA O EXTRACCION DE CUERPO EXTRAÑO EN URETRA VIA ENDOSCOPICA</t>
  </si>
  <si>
    <t>DRENAJE DE COLECCION EN PROSTATA VIA ENDOSCOPICA</t>
  </si>
  <si>
    <t>RESECCION O ENUCLEACION TRANSURETRAL DE ADENOMA DE PROSTATA [RTUP] O ADENOMECTOMIA</t>
  </si>
  <si>
    <t>CONTROL DE HEMORRAGIA PROSTATICA VIA ENDOSCOPICA</t>
  </si>
  <si>
    <t>COLOCACION DE DISPOSITIVO TRANSURETRAL EN URETRA PROSTATICA VIA ABIERTA</t>
  </si>
  <si>
    <t>COLOCACION DE DISPOSITIVO TRANSURETRAL EN URETRA PROSTATICA VIA PERCUTANEA</t>
  </si>
  <si>
    <t>EXTRACCION ENDOSCOPICA DE CUERPO EXTRAÑO DE URETRA</t>
  </si>
  <si>
    <t>BIOPSIA DE ENDOMETRIO</t>
  </si>
  <si>
    <t>VAGINOSCOPIA</t>
  </si>
  <si>
    <t>COLPOSCOPIA</t>
  </si>
  <si>
    <t>VULVOSCOPIA</t>
  </si>
  <si>
    <t>AMNIOSCOPIA</t>
  </si>
  <si>
    <t>BIOPSIA DE VELLOSIDAD CORIAL VIA VAGINAL</t>
  </si>
  <si>
    <t>LISIS DE ADHERENCIAS PERITONEALES VIA LAPAROSCOPICA</t>
  </si>
  <si>
    <t>EXTRACCION DE CUERPO EXTRAÑO INTRAPERITONEAL (O DIU PERDIDO) POR LAPAROSCOPIA</t>
  </si>
  <si>
    <t>CREACION DE DERIVACION [CORTOCIRCUITO] PERITONEO-VASCULAR</t>
  </si>
  <si>
    <t>URETROCISTOPEXIA POR LAPAROSCOPIA</t>
  </si>
  <si>
    <t>FULGURACION EN OVARIO POR LAPAROSCOPIA</t>
  </si>
  <si>
    <t>OOFOROPEXIA UNILATERAL POR LAPAROSCOPIA</t>
  </si>
  <si>
    <t>ABLACION U OCLUSION DE TROMPA DE FALOPIO BILATERAL POR LAPAROTOMIA</t>
  </si>
  <si>
    <t>SALPINGO-SALPINGOSTOMIA POR LAPAROSCOPIA</t>
  </si>
  <si>
    <t>SALPINGOHISTEROTOMIA (SALPINGO-UTEROSTOMIA) POR LAPAROSCOPIA</t>
  </si>
  <si>
    <t>SALPINGOLISIS POR LAPAROSCOPIA</t>
  </si>
  <si>
    <t>SALPINGOPLASTIA (FIMBRIOPLASTIA) POR LAPAROSCOPIA</t>
  </si>
  <si>
    <t>SECCION DE LIGAMENTO UTERO SACRO POR LAPAROSCOPIA</t>
  </si>
  <si>
    <t>DRENAJE DE COLECCION DE LIGAMENTO ANCHOPOR LAPAROSCOPIA</t>
  </si>
  <si>
    <t>CIERRE DE FISTULA DE UTERO (ISTMOCELE) POR LAPAROSCOPIA</t>
  </si>
  <si>
    <t>CIERRE DE FISTULA DE UTERO (ISTMOCELE) POR HISTEROSCOPIA</t>
  </si>
  <si>
    <t>REPARACION DE UTERO BICORNE POR LAPAROTOMIA</t>
  </si>
  <si>
    <t>REPARACION DE UTERO BICORNE POR LAPAROSCOPIA</t>
  </si>
  <si>
    <t>DESBRIDAMIENTO CON COLOCACION DE DISPOSITIVO DE PRESION SUBATMOSFERICA</t>
  </si>
  <si>
    <t>Procedimientos para la eliminación del material extraño y del tejido desvitalizado o contaminado de una lesión traumática o infectada, o de zonas adyacentes, hasta que se descubre tejido sano circundante.
Se incluye para Tejidos Blandos: Ulcera por presión, Fasciotomia, defectos de cobertura (Primera vez).</t>
  </si>
  <si>
    <t>SUSTITUCION DE DISPOSITIVO DE PRESION SUBATMOSFERICA</t>
  </si>
  <si>
    <t>Procedimientos para la eliminación del material extraño y del tejido desvitalizado o contaminado de una lesión traumática o infectada, o de zonas adyacentes, hasta que se descubre tejido sano circundante.
Se incluye para: cambio de vac en cualquier uso.</t>
  </si>
  <si>
    <t>541701-01</t>
  </si>
  <si>
    <t>CIRUGIA PARA MANEJO DE FISTULAS LAVADO PERITONEAL TERAPEUTICO VIA ABIERTA</t>
  </si>
  <si>
    <t>039501</t>
  </si>
  <si>
    <t>PARCHE HEMATICO EPIDURAL EN CANAL ESPINAL</t>
  </si>
  <si>
    <t>040601</t>
  </si>
  <si>
    <t>IMPLANTACION DE NEUROESTIMULADOR DE NERVIO VAGO</t>
  </si>
  <si>
    <t>INSERCION DE LENTE INTRAOCULAR FAQUICO EN CAMARA ANTERIOR</t>
  </si>
  <si>
    <t>INSERCION DE LENTE INTRAOCULAR FAQUICO EN CAMARA POSTERIOR</t>
  </si>
  <si>
    <t>REVISION DE ELECTRODO DE ESTIMULACION (AURICULAR O VENTRICULAR)</t>
  </si>
  <si>
    <t>OCLUSION DE VASOS ESPINALES VIA ENDOVASCULAR</t>
  </si>
  <si>
    <t>OCLUSION DE VASOS TORACICOS VIA PERCUTANEA (ENDOVASCULAR)</t>
  </si>
  <si>
    <t>OCLUSION DE ARTERIAS ABDOMINALES VIA ENDOVASCULAR</t>
  </si>
  <si>
    <t>OCLUSION DE VENAS INTRAABDOMINALES VIA ENDOVASCULAR</t>
  </si>
  <si>
    <t>OXIGENACION EXTRACORPOREA DE MEMBRANA [ECMO]</t>
  </si>
  <si>
    <t>INSERCION DE TUBO O PROTESIS (STENT) PERMANENTE EN ESOFAGO</t>
  </si>
  <si>
    <t>DILATACION DE URETRA POR SONDEO</t>
  </si>
  <si>
    <t>REEMPLAZO DE DISPOSITIVO DE URETEROSTOMIA</t>
  </si>
  <si>
    <t>REEMPLAZO DE DISPOSITIVO DE CISTOSTOMIA</t>
  </si>
  <si>
    <t>RECONSTRUCCION DE MAMA UNILATERAL CON TEJIDO AUTOLOGO</t>
  </si>
  <si>
    <t>COLGAJO COMPUESTO CON TECNICA MICROVASCULAR (EN PROPELA)</t>
  </si>
  <si>
    <t>REDUCCION DE TEJIDO ADIPOSO DE PARED ABDOMINAL POR LIPOSUCCION</t>
  </si>
  <si>
    <t>Se utilizan en reconstrucción de mama con tejido natural, por lo cual esta tarifa aplica únicamente para la toma de injerto graso.
No aplica para cirugía estética de abdomen o muslos.</t>
  </si>
  <si>
    <t>REDUCCION DE TEJIDO ADIPOSO EN MUSLOS PELVIS GLUTEOS O BRAZOS POR LIPOSUCCION</t>
  </si>
  <si>
    <t>NAVEGACION ELECTROMAGNETICA COMO GUIA DE PROCEDIMIENTOS</t>
  </si>
  <si>
    <t>MONITORIZACION INTRAOPERATORIA CORTICAL Y SUBCORTICAL</t>
  </si>
  <si>
    <t>Valor equivale a 1 fracción de tiempo de 1 hora.
Se cobra en todos los eventos al 100%.</t>
  </si>
  <si>
    <t>MONITORIZACION INTRAOPERATORIA DE BASE DE CRANEO TRONCO CEREBRAL Y PARES CRANEANOS</t>
  </si>
  <si>
    <t>MONITORIZACION INTRAOPERATORIA DEL X PAR O DEL NERVIO LARINGEO RECURRENTE</t>
  </si>
  <si>
    <t>MONITORIZACION INTRAOPERATORIA CEREBRAL EN CIRUGIA CARDIOVASCULAR</t>
  </si>
  <si>
    <t>MONITORIZACION INTRAOPERATORIA DE COLUMNA VERTEBRAL Y MEDULA ESPINAL</t>
  </si>
  <si>
    <t>MONITORIZACION INTRAOPERATORIA DEL SISTEMA NERVIOSO PERIFERICO</t>
  </si>
  <si>
    <t>SUSTITUCION DE TUBO (SONDA) O DISPOSITIVO EN VIAS BILIARES O CONDUCTO PANCREATICO</t>
  </si>
  <si>
    <t>EXTRACCION DE DISPOSITIVO URETRAL</t>
  </si>
  <si>
    <t>053101</t>
  </si>
  <si>
    <t>BLOQUEO DE NERVIO SIMPATICO UNICO</t>
  </si>
  <si>
    <t>INSERCION DE DISPOSITIVO URINARIO (VESICAL)</t>
  </si>
  <si>
    <t>REEMPLAZO DE DISPOSITIVO URINARIO (VESICAL)</t>
  </si>
  <si>
    <t>ENDOSCOPIA DE URETRA PENEANA</t>
  </si>
  <si>
    <t>LITOTRICIA ORTOPEDICA DE ALTA ENERGIA</t>
  </si>
  <si>
    <t>Incluye:
.- Evaluación inicial
.- Dos o tres sesiones (una semanal)
.- Evaluación a la segunda semana
.- Si no se logra controlar el dolor superior a un 50% se realizará una cuarta sesión en dos semanas
.- Cubre hasta cinco sesiones
.- Evaluación y reporte final
.- Terapia eléctrica concomitante en todas las sesiones (tens, ondas H o rusas, etc) dependiendo de la patología
Se incluye para: Tratamiento de dolor articular y/o tendinosos de procesos inflamatorios crónicos y de patologías deportivas seleccionadas.
En caso de que el procedimiento se realice bilateral aplica el porcentaje de acuerdo a la tabla de liquidación de procedimientos y/o intervenciones múltiples.</t>
  </si>
  <si>
    <t>INSERCION DE ANTICONCEPTIVOS SUBDERMICOS</t>
  </si>
  <si>
    <t>RECAMBIO DE SUSTANCIA TERAPEUTICA EN DISPOSITIVO DE INFUSION</t>
  </si>
  <si>
    <t>EXTRACCION DE TUBO DE TRAQUEOSTOMIA</t>
  </si>
  <si>
    <t>ADMINISTRACION DE ANTITOXINA DE BOTULISMO</t>
  </si>
  <si>
    <t>INSERCION [IMPLANTACION] DE MONITOR DE EVENTOS</t>
  </si>
  <si>
    <t>INSERCION [IMPLANTACION] DE MARCAPASO TEMPORAL (TRANSITORIO) VIA PERCUTANEA (ENDOVASCULAR)</t>
  </si>
  <si>
    <t>INSERCION [IMPLANTACION] DE MARCAPASOS UNICAMERAL</t>
  </si>
  <si>
    <t>INSERCION [IMPLANTACION] DE MARCAPASOS BICAMERAL</t>
  </si>
  <si>
    <t>REVISION (REPROGRAMACION) DE MARCAPASOS</t>
  </si>
  <si>
    <t>378501-001</t>
  </si>
  <si>
    <t>REVISION (REPROGRAMACION) DE MARCAPASOSPARA RESONANCIA NUCLEAR MAGNETICA</t>
  </si>
  <si>
    <t>.- Valoración por electrofisiólogo antes de la RNM
.- Apagado del marcapaso
.- Supervisión por el electrofisiólogo durante la RNM
.- Encendido del marcapaso
.- Valoración por electrofisiólogo una vez se realice la RNM</t>
  </si>
  <si>
    <t>REVISION (REPROGRAMACION) DE RESINCRONIZADOR CARDIACO</t>
  </si>
  <si>
    <t>REVISION (REPROGRAMACION) DE CARDIOVERSOR (DESFIBRILADOR)</t>
  </si>
  <si>
    <t>EXTRACCION INSTRUMENTADA DE ELECTRODO DE ESTIMULACION (AURICULAR O VENTRICULAR)</t>
  </si>
  <si>
    <t>EXTRACCION INSTRUMENTADA DE ELECTRODO DE DESFIBRILACION</t>
  </si>
  <si>
    <t>EXTRACCION INSTRUMENTADA DE ELECTRODO DE SENO CORONARIO</t>
  </si>
  <si>
    <t>PRUEBA DE MESA BASCULANTE</t>
  </si>
  <si>
    <t>CARDIOVERSION ELECTRICA A TORAX CERRADO</t>
  </si>
  <si>
    <t>Este procedimiento también lo realiza un Médico Internista y/o Urgenciólogo.</t>
  </si>
  <si>
    <t>CIERRE DE DUCTUS ARTERIOSO PERSISTENTE VIA PERCUTANEA (ENDOVASCULAR)</t>
  </si>
  <si>
    <t>ANGIOPLASTIA CORONARIA PERCUTANEA (ENDOVASCULAR) UNO O DOS VASOS</t>
  </si>
  <si>
    <t>ANGIOPLASTIA CORONARIA PERCUTANEA (ENDOVASCULAR) MAS DE DOS VASOS</t>
  </si>
  <si>
    <t>ANGIOPLASTIA CORONARIA PERCUTANEA (ENDOVASCULAR) CON INFUSION DE SUSTANCIA TERAPEUTICA UNO O DOS VASOS</t>
  </si>
  <si>
    <t>ESTUDIO ELECTROFISIOLOGICO CARDIACO COMBINADO DERECHO E IZQUIERDO DEL CORAZON VIA PERCUTANEA (ENDOVASCULAR)</t>
  </si>
  <si>
    <t>CATETERISMO TRANSEPTAL DEL CORAZON</t>
  </si>
  <si>
    <t>ABLACION DE LESION O TEJIDO CARDIACO FOCAL PERCUTANEA (ENDOVASCULAR)</t>
  </si>
  <si>
    <t>EXPLANTE O ELIMINACION DE CARDIOVERSOR (DESFIBRILADOR) O RESINCRONIZADOR O CARDIORESINCRONIZADOR</t>
  </si>
  <si>
    <t>TROMBECTOMIA CORONARIA VIA PERCUTANEA (ENDOVASCULAR)</t>
  </si>
  <si>
    <t>TROMBOLISIS ARTERIAL ABDOMINAL VIA ENDOVASCULAR</t>
  </si>
  <si>
    <t>PRUEBA FUNCIONAL MECANICA DE VASOS INTRACRANEALES</t>
  </si>
  <si>
    <t>PRUEBA FUNCIONAL QUIMICA EN VASOS INTRACRANEALES</t>
  </si>
  <si>
    <t>OCLUSION DE VASOS DE CABEZA Y CUELLO VIA ENDOVASCULAR</t>
  </si>
  <si>
    <t>OCLUSION DE VENAS DE MIEMBROS INFERIORES VIA ENDOVASCULAR</t>
  </si>
  <si>
    <t>INSERCION DE IMPLANTE O FILTRO EN VENA CAVA (SUPERIOR O INFERIOR)</t>
  </si>
  <si>
    <t>DERIVACION PORTO-SISTEMICA TRANSYUGULARINTRAHEPATICA</t>
  </si>
  <si>
    <t>ANGIOPLASTIA CON BALON DE VASOS DE MIEMBROS SUPERIORES</t>
  </si>
  <si>
    <t>ANGIOPLASTIA CON BALON DE VASOS DE MIEMBROS SUPERIORES CON PROTESIS (STENT) O INJERTO (S) PROTESICO (S)</t>
  </si>
  <si>
    <t>ANGIOPLASTIA O ATERECTOMIA DE VASOS ABDOMINALES CON BALON</t>
  </si>
  <si>
    <t>ANGIOPLASTIA O ATERECTOMIA DE VASOS ABDOMINALES CON BALON CON PROTESIS (STENT) O INJERTO (S) PROTESICO (S)</t>
  </si>
  <si>
    <t>ANGIOPLASTIA O ATERECTOMIA DE VASOS DE MIEMBROS INFERIORES CON BALON</t>
  </si>
  <si>
    <t>ANGIOPLASTIA O ATERECTOMIA DE VASOS DE MIEMBROS INFERIORES CON BALON PROTESIS (STENT) O INJERTO (S) PROTESICO (S)</t>
  </si>
  <si>
    <t>INSERCION DE DISPOSITIVO EN VIA BILIAR VIA PERCUTANEA</t>
  </si>
  <si>
    <t>AORTOGRAMA ABDOMINAL POR CATETERISMO BRAQUIAL RETROGRADO O POR CATETERISMO FEMORAL</t>
  </si>
  <si>
    <t>ARTERIOGRAFIA DE CAROTIDA EXTERNA BILATERAL SELECTIVA EXTRACRANENANA</t>
  </si>
  <si>
    <t>ARTERIOGRAFIA DE CAROTIDA EXTERNA UNILATERAL SELECTIVA EXTRACRANEANA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</si>
  <si>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</si>
  <si>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</si>
  <si>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</si>
  <si>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 BILATERAL SELECTIVA CON CAROTIDAS (PANANGIOGRAFIA)</t>
  </si>
  <si>
    <t>ANGIOGRAFIA ESPINAL</t>
  </si>
  <si>
    <t>DISCOGRAFIA DESEGMENTO LUMBAR (DOS O MAS DISCOS)</t>
  </si>
  <si>
    <t>DISCOGRAFIA LUMBOSACRA (DOS O MAS DISCOS)</t>
  </si>
  <si>
    <t>AORTOGRAMA TORACICO</t>
  </si>
  <si>
    <t>ARTERIOGRAFIA CORONARIA CON CATETERISMODERECHO E IZQUIERDO</t>
  </si>
  <si>
    <t>ARTERIOGRAFIA CORONARIA CON CATETERISMOIZQUIERDO</t>
  </si>
  <si>
    <t>ARTERIOGRAFIA PULMONAR BILATERAL CON CATETERISMO DERECHO</t>
  </si>
  <si>
    <t>ARTERIOGRAFIA TORACICA DE ARTERIA MAMARIA INTERNA</t>
  </si>
  <si>
    <t>ARTERIOGRAFIA SELECTIVA TORACICA DE OTROS VASOS</t>
  </si>
  <si>
    <t>ANGIOGRAFIA DE VENAS CAVAS O CAVOGRAFIA</t>
  </si>
  <si>
    <t>ARTERIOGRAFIA DE VASOS ABDOMINALES (SELECTIVA)</t>
  </si>
  <si>
    <t>ARTERIOGRAFIA PELVICA (SELECTIVA)</t>
  </si>
  <si>
    <t>FLEBOGRAFIA [VENOGRAFIA] ABDOMINAL O PELVICA (SELECTIVA)</t>
  </si>
  <si>
    <t>PORTOGRAFIA TRANSHEPATICA</t>
  </si>
  <si>
    <t>ARTERIOGRAFIA PERIFERICA DE UNA EXTREMIDAD SUPERIOR</t>
  </si>
  <si>
    <t>PRUEBAS DE FUNCION AUTONOMICA CARDIOVASCULAR</t>
  </si>
  <si>
    <t>898803-001</t>
  </si>
  <si>
    <t>ESTUDIO ANATOMOPATOLOGICO DE INMUNOMARCACION CITOMETRICA DE FLUJO (ESPECIFICO)</t>
  </si>
  <si>
    <t>898803-002</t>
  </si>
  <si>
    <t>ESTUDIO ANATOMOPATOLOGICO DE INMUNOMARCACION CITOMETRICA DE FLUJO (HEMOGLOBINURIA PAROXISTICA NOCTURNO (HPN))</t>
  </si>
  <si>
    <t>901003-003</t>
  </si>
  <si>
    <t>ANTIBIOGRAMA CONCENTRACION MINIMA INHIBITORIA METODO MANUAL CEFTAZIDIMA/AVIBACTAM</t>
  </si>
  <si>
    <t>901003-004</t>
  </si>
  <si>
    <t>ANTIBIOGRAMA CONCENTRACION MINIMA INHIBITORIA METODO MANUAL CEFTOLOZANO/TAZOBACTAM</t>
  </si>
  <si>
    <t>901009-001</t>
  </si>
  <si>
    <t>DETECCION DE CARBAPENEMASAS (CARBA NP)</t>
  </si>
  <si>
    <t>901009-003</t>
  </si>
  <si>
    <t>DETECCION DE CARBAPENEMASAS (GENES DE RESISTENCIA)</t>
  </si>
  <si>
    <t>BACILOSCOPIA COLORACION ACIDO ALCOHOL-RESISTENTE [ZIEHL-NEELSEN]</t>
  </si>
  <si>
    <t>COLORACION ACIDO ALCOHOL RESISTENTE MODIFICADA Y LECTURA</t>
  </si>
  <si>
    <t>COLORACION GRAM Y LECTURA PARA CUALQUIER MUESTRA</t>
  </si>
  <si>
    <t>COLORACION ROMANOWSKY Y LECTURA</t>
  </si>
  <si>
    <t>COLORACION TINTA CHINA Y LECTURA</t>
  </si>
  <si>
    <t>COPROCULTIVO</t>
  </si>
  <si>
    <t>901210-002</t>
  </si>
  <si>
    <t>CULTIVO ESPECIAL PARA OTROS MICROORGANISMOS MYCOPLASMA/UREAPLASMA EN LIQUIDO AMNIOTICO</t>
  </si>
  <si>
    <t>CULTIVO PARA HONGOS EN MEDULA OSEA</t>
  </si>
  <si>
    <t>CULTIVO PARA HONGOS MICOSIS PROFUNDA</t>
  </si>
  <si>
    <t>CULTIVO PARA HONGOS MICOSIS SUPERFICIAL</t>
  </si>
  <si>
    <t>901213-001</t>
  </si>
  <si>
    <t>CULTIVO PARA HONGOS MICOSIS SUPERFICIAL RASTREO PARA CANDIDA AURIS</t>
  </si>
  <si>
    <t>CULTIVO PARA MICOBACTERIAS EN MEDULA OSEA</t>
  </si>
  <si>
    <t>CULTIVO PARA MICROORGANISMOS AEROBIOS EN MEDULA OSEA</t>
  </si>
  <si>
    <t>CULTIVO PARA MICROORGANISMOS ANAEROBIOSEN MEDULA OSEA</t>
  </si>
  <si>
    <t>CULTIVO PARA MICROORGANISMOS EN CUALQUIER MUESTRA DIFERENTE A MEDULA OSEA ORINAY HECES</t>
  </si>
  <si>
    <t>901217-001</t>
  </si>
  <si>
    <t>CULTIVO CUANTITATIVO PARA MICROORGANISMOS EN CUALQUIER MUESTRA DIFERENTE A MEDULA OSEA ORINA Y HECES</t>
  </si>
  <si>
    <t>901217-33</t>
  </si>
  <si>
    <t>CULTIVO PARA MICROORGANISMOS EN PACIENTE DE FIBROSIS QUISTICA</t>
  </si>
  <si>
    <t>CULTIVO PARA MICROORGANISMOS ANAEROBIOSDE CUALQUIER MUESTRA DIFERENTE A MEDULAOSEA</t>
  </si>
  <si>
    <t>HEMOCULTIVO AEROBIO AUTOMATIZADO CADA MUESTRA</t>
  </si>
  <si>
    <t>HEMOCULTIVO ANAEROBIO AUTOMATIZADO CADAMUESTRA</t>
  </si>
  <si>
    <t>HEMOCULTIVO PARA HONGOS CADA MUESTRA</t>
  </si>
  <si>
    <t>MYCOBACTERIUM TUBERCULOSIS CULTIVO</t>
  </si>
  <si>
    <t>901230-36</t>
  </si>
  <si>
    <t>HEMOCULTIVO MICOBACTERIAS</t>
  </si>
  <si>
    <t>UROCULTIVO (ANTIBIOGRAMA CONCENTRACION MINIMA INHIBITORIA AUTOMATIZADO)</t>
  </si>
  <si>
    <t>EXAMEN DIRECTO FRESCO DE CUALQUIER MUESTRA</t>
  </si>
  <si>
    <t>EXAMEN DIRECTO PARA HONGOS (KOH)</t>
  </si>
  <si>
    <t>STREPTOCOCCUS BETA HEMOLITICO GRUPO A (PRUEBA DIRECTA)</t>
  </si>
  <si>
    <t>CLOSTRIDIUM TOXINA</t>
  </si>
  <si>
    <t>ADHESIVIDAD PLAQUETARIA</t>
  </si>
  <si>
    <t>AGREGACION PLAQUETARIA CON RISTOCETINA 2 DILUCIONES [RIPA]</t>
  </si>
  <si>
    <t>902003-001</t>
  </si>
  <si>
    <t>AGREGACION PLAQUETARIA CURVA SANGRADO</t>
  </si>
  <si>
    <t>902003-002</t>
  </si>
  <si>
    <t>AGREGACION PLAQUETARIA CURVA PARA HIPERAGREGABILIDAD</t>
  </si>
  <si>
    <t>902003-003</t>
  </si>
  <si>
    <t>AGREGACION PLAQUETARIA CURVA ACIDO ARAQUIDONICO</t>
  </si>
  <si>
    <t xml:space="preserve">PRUEBA DE MEZCLAS DEL TIEMPO DE PROTOMBINA </t>
  </si>
  <si>
    <t>PRUEBA DE MEZCLAS DEL TIEMPO DE TROMBOPLASTINA PARCIAL</t>
  </si>
  <si>
    <t>FACTOR II DE LA COAGULACION CUANTIFICACION [PROTROMBINA]</t>
  </si>
  <si>
    <t>FACTOR IX DE LA COAGULACION [CHRISTMAS O PTC]</t>
  </si>
  <si>
    <t>FACTOR V DE LA COAGULACION [LABIL O PROACELERINA]</t>
  </si>
  <si>
    <t>FACTOR VII DE LA COAGULACION [ESTABLE OPROCONVERTINA]</t>
  </si>
  <si>
    <t>FACTOR VIII DE LA COAGULACION</t>
  </si>
  <si>
    <t>ANTIGENO DEL FACTOR VON WILLEBRAND</t>
  </si>
  <si>
    <t>FACTOR X [STUART PROWER]</t>
  </si>
  <si>
    <t>FACTOR XI [PTA]</t>
  </si>
  <si>
    <t>FIBRINOGENO</t>
  </si>
  <si>
    <t>PROTEINA C DE LA COAGULACION ACTIVIDAD</t>
  </si>
  <si>
    <t>PROTEINA S DE LA COAGULACION ACTIVIDAD</t>
  </si>
  <si>
    <t>TIEMPO DE PROTROMBINA [TP]</t>
  </si>
  <si>
    <t>TIEMPO DE TROMBINA</t>
  </si>
  <si>
    <t>TIEMPO DE TROMBOPLASTINA PARCIAL [TTP]</t>
  </si>
  <si>
    <t>INHIBIDOR DE FACTOR VIII</t>
  </si>
  <si>
    <t>FACTOR VON WILLEBRAND PROTEASA DE CLIVAJE</t>
  </si>
  <si>
    <t>ACTIVIDAD DEL FACTOR VON WILLEBAND</t>
  </si>
  <si>
    <t>VISCOELASTICIDAD DE LA SANGRE</t>
  </si>
  <si>
    <t>ESTUDIO DE ANTICOAGULANTE LUPICO</t>
  </si>
  <si>
    <t>DIMERO D AUTOMATIZADO</t>
  </si>
  <si>
    <t>HEMOGLOBINA A 2</t>
  </si>
  <si>
    <t>HEMOGLOBINA FETAL AUTOMATIZADA</t>
  </si>
  <si>
    <t>METAHEMOGLOBINA CUANTITATIVA</t>
  </si>
  <si>
    <t>PRUEBA DE CICLAJE [CELULAS FALCIFORMES O DREPANOCITOS]</t>
  </si>
  <si>
    <t>ERITROSEDIMENTACION [VELOCIDAD SEDIMENTACION GLOBULAR - VSG] MANUAL</t>
  </si>
  <si>
    <t>EXTENDIDO DE SANGRE PERIFERICA ESTUDIO DE MORFOLOGIA</t>
  </si>
  <si>
    <t>HEMOGRAMA IV (HEMOGLOBINA HEMATOCRITO RECUENTO DE ERITROCITOS INDICES ERITROCITARIOS LEUCOGRAMA RECUENTO DE PLAQUETAS IN</t>
  </si>
  <si>
    <t>HEMATOCRITO</t>
  </si>
  <si>
    <t>HEMOGLOBINA</t>
  </si>
  <si>
    <t>HEMOPARASITOS EXTENDIDO DE GOTA GRUESA</t>
  </si>
  <si>
    <t xml:space="preserve">LEUCOGRAMA (RECUENTO TOTAL Y DIFERENCIAL) </t>
  </si>
  <si>
    <t>RECUENTO DE EOSINOFILO EN CUALQUIER MUESTRA</t>
  </si>
  <si>
    <t>EOSINOFILOS EN MOCO NASAL</t>
  </si>
  <si>
    <t>RECUENTO DE PLAQUETAS AUTOMATIZADO</t>
  </si>
  <si>
    <t>RECUENTO DE RETICULOCITOS AUTOMATIZADO</t>
  </si>
  <si>
    <t>FERRITINA</t>
  </si>
  <si>
    <t>HOMOCISTEINA</t>
  </si>
  <si>
    <t>NACIONAL</t>
  </si>
  <si>
    <t>MICROALBUMINURIA AUTOMATIZADA EN ORINA PARCIAL</t>
  </si>
  <si>
    <t>MICROALBUMINURIA AUTOMATIZADA EN ORINA DE 24 HORAS</t>
  </si>
  <si>
    <t>OSMOLARIDAD EN ORINA</t>
  </si>
  <si>
    <t>OSMOLARIDAD EN SUERO</t>
  </si>
  <si>
    <t>PROTEINA TRANSPORTADORA DE HORMONAS SEXUALES [PTHS]</t>
  </si>
  <si>
    <t>SATURACION DE TRANSFERRINA</t>
  </si>
  <si>
    <t>TRANSFERRINA AUTOMATIZADA</t>
  </si>
  <si>
    <t>MEDICION DE GASES EN SANGRE VENOSA</t>
  </si>
  <si>
    <t>PRO PEPTIDO ATRIAL NATRIURETICO [PRO-BNP] (PEPTIDO CEREBRAL NATRIURETICO)</t>
  </si>
  <si>
    <t>ACIDO FOLICO [FOLATOS] EN SUERO</t>
  </si>
  <si>
    <t>ACIDO LACTICO [L-LACTATO] AUTOMATIZADO</t>
  </si>
  <si>
    <t>ALFA 1 ANTITRIPSINA AUTOMATIZADA</t>
  </si>
  <si>
    <t>APOLIPOPROTEINAS A1 AUTOMATIZADA</t>
  </si>
  <si>
    <t>APOLIPOPROTEINAS B AUTOMATIZADA</t>
  </si>
  <si>
    <t>HEMOGLOBINA GLICOSILADA AUTOMATIZADA</t>
  </si>
  <si>
    <t>LIPOPROTEINA A</t>
  </si>
  <si>
    <t>TROPONINA T CUANTITATIVA</t>
  </si>
  <si>
    <t>TRIPTASA NIVELES SEMIAUTOMATIZADO O AUTOMATIZADO</t>
  </si>
  <si>
    <t>LIQUIDO PERICARDICO (EXAMEN FISICO Y CITOQUIMICO CON DENSIDAD Y PROTEINAS)</t>
  </si>
  <si>
    <t>LIQUIDO SINOVIAL (EXAMEN FISICO Y CITOQUIMICO CON RECUENTO Y MORFOLOGIA DE ERITROCITOS Y LEUCOCITOS GLUCOSA PROTEINAS FA</t>
  </si>
  <si>
    <t>AMONIO</t>
  </si>
  <si>
    <t>CALCIO AUTOMATIZADO</t>
  </si>
  <si>
    <t>CALCIO IONICO</t>
  </si>
  <si>
    <t>VITAMINA B12 [CIANOCOBALAMINA]</t>
  </si>
  <si>
    <t>VITAMINA D 25 HIDROXI TOTAL [D2-D3] [CALCIFEROL]</t>
  </si>
  <si>
    <t>ACIDO URICO EN SUERO U OTROS FLUIDOS</t>
  </si>
  <si>
    <t>ACIDO URICO EN ORINA DE 24 HORAS</t>
  </si>
  <si>
    <t>ALBUMINA EN SUERO U OTROS FLUIDOS</t>
  </si>
  <si>
    <t>ALBUMINA EN ORINA DE 24 HORAS</t>
  </si>
  <si>
    <t>AMILASA EN SUERO U OTROS FLUIDOS</t>
  </si>
  <si>
    <t>AMILASA EN ORINA DE 24 HORAS</t>
  </si>
  <si>
    <t>BILIRRUBINAS TOTAL Y DIRECTA</t>
  </si>
  <si>
    <t>CALCIO AUTOMATIZADO EN ORINA DE 24 HORAS</t>
  </si>
  <si>
    <t>CAPACIDAD DE COMBINACION DEL HIERRO</t>
  </si>
  <si>
    <t>CLORO</t>
  </si>
  <si>
    <t>CLORO EN ORINA DE 24 HORAS</t>
  </si>
  <si>
    <t>COLESTEROL DE ALTA DENSIDAD</t>
  </si>
  <si>
    <t>COLESTEROL DE BAJA DENSIDAD [LDL] AUTOMATIZADO</t>
  </si>
  <si>
    <t>COLESTEROL TOTAL</t>
  </si>
  <si>
    <t>CREATIN QUINASA (FRACCION MB) AUTOMATIZADA</t>
  </si>
  <si>
    <t>CREATIN QUINASA TOTAL [CK-CPK]</t>
  </si>
  <si>
    <t>CREATININA DEPURACION</t>
  </si>
  <si>
    <t>CREATININA EN ORINA DE 24 HORAS</t>
  </si>
  <si>
    <t>CUERPOS CETONICOS O CETONAS EN ORINA</t>
  </si>
  <si>
    <t>CUERPOS CETONICOS O CETONAS EN SANGRE</t>
  </si>
  <si>
    <t>DESHIDROGENASA LACTICA</t>
  </si>
  <si>
    <t>FOSFATASA ALCALINA</t>
  </si>
  <si>
    <t>FOSFORO EN SUERO U OTROS FLUIDOS</t>
  </si>
  <si>
    <t>FOSFORO EN ORINA DE 24 HORAS</t>
  </si>
  <si>
    <t>FRACCION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</si>
  <si>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</si>
  <si>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</si>
  <si>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</si>
  <si>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</si>
  <si>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</si>
  <si>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</si>
  <si>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</si>
  <si>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</si>
  <si>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</si>
  <si>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</si>
  <si>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LIQUIDO AMNIOTICO (EXAMEN FISICO Y CITOQUOMICO: CELULAS ANARANJADAS TEST DE CLEMENS Y CREATININA)</t>
  </si>
  <si>
    <t>Aplica únicamente para examen citoquímico.</t>
  </si>
  <si>
    <t>LIQUIDO ASCITICO (EXAMEN FISICO Y CITOQUIMICO)</t>
  </si>
  <si>
    <t>LIQUIDO CEFALORRAQUIDEO (LCR EXAMEN FISICO Y CITOQUIMICO CON GLUCOSA PROTEINAS MORFOLOGIA DE ERITROCITOS Y DIFERENCIAL D</t>
  </si>
  <si>
    <t>LIQUIDO PERITONEAL (EXAMEN FISICO Y CITOQUIMICO CON DETECCION DE ERITROCITOS RECUENTO Y MORFOLOGIA DE LEUCOCITOS GLUCOSA</t>
  </si>
  <si>
    <t>LIQUIDO PLEURAL (EXAMEN FISICO Y CITOQUIMICO CON RECUENTO Y MORFOLOGIA DE LEUCOCITOS GLUCOSA Y DESHIDROGENASA LACTICA)</t>
  </si>
  <si>
    <t>LIQUIDO SINOVIAL (EXAMEN FISICO Y CITOQUIMICO CON RECUENTO Y MORFOLOGIA DE ERITROCITOS Y LEUCOCITOS GLUCOSA PROTEINAS Y</t>
  </si>
  <si>
    <t>MAGNESIO EN SUERO U OTROS FLUIDOS</t>
  </si>
  <si>
    <t>MAGNESIO EN ORINA DE 24 HORAS</t>
  </si>
  <si>
    <t>NITROGENO UREICO</t>
  </si>
  <si>
    <t>NITROGENO UREICO EN ORINA DE 24 HORAS</t>
  </si>
  <si>
    <t>903857-3</t>
  </si>
  <si>
    <t>NITROGENO UREICO [BUN] EN ORINA ESPONTANEA</t>
  </si>
  <si>
    <t>POTASIO EN SUERO U OTROS FLUIDOS</t>
  </si>
  <si>
    <t>POTASIO EN ORINA DE 24 HORAS</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</si>
  <si>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</si>
  <si>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</si>
  <si>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</si>
  <si>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</si>
  <si>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</si>
  <si>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</si>
  <si>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</si>
  <si>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AMILASA EN ORINA PARCIAL</t>
  </si>
  <si>
    <t>SODIO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</si>
  <si>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</si>
  <si>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</si>
  <si>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</si>
  <si>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</si>
  <si>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</si>
  <si>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</si>
  <si>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</si>
  <si>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</si>
  <si>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CREATININA EN SUERO U OTROS FLUIDOS</t>
  </si>
  <si>
    <t>SOMATOMEDINA C [FACTOR I DE CRECIMIENTOSIMILAR A LA INSULINA O IGF-1]</t>
  </si>
  <si>
    <t>HORMONA ADRENOCORTICOTROPICA</t>
  </si>
  <si>
    <t>HORMONA DE CRECIMIENTO [SOMATOTROPICA]</t>
  </si>
  <si>
    <t>HORMONA FOLICULO ESTIMULANTE</t>
  </si>
  <si>
    <t>HORMONA LUTEINIZANTE</t>
  </si>
  <si>
    <t>PROLACTINA</t>
  </si>
  <si>
    <t>PROLACTINA (MEZCLA DE TRES MUESTRAS)</t>
  </si>
  <si>
    <t>ANDROSTENEDIONA</t>
  </si>
  <si>
    <t>ESTRADIOL</t>
  </si>
  <si>
    <t>GONADOTROPINA CORIONICA SUBUNIDAD BETA CUALITATIVA PRUEBA DE EMBARAZO EN ORINA O SUERO</t>
  </si>
  <si>
    <t>PROGESTERONA</t>
  </si>
  <si>
    <t>HORMONA ANTIMULLERIANA</t>
  </si>
  <si>
    <t>TESTOSTERONA LIBRE</t>
  </si>
  <si>
    <t>TESTOSTERONA TOTAL</t>
  </si>
  <si>
    <t>INSULINA PRE Y POST GLUCOSA</t>
  </si>
  <si>
    <t>INSULINA (CADA MUESTRA)</t>
  </si>
  <si>
    <t>CORTISOL DIFERENTES MUESTRAS</t>
  </si>
  <si>
    <t>904805-001</t>
  </si>
  <si>
    <t>CORTISOL DIFERENTES MUESTRAS - SALIVA</t>
  </si>
  <si>
    <t>CORTISOL (DOS MUESTRAS AM-PM)</t>
  </si>
  <si>
    <t>DEHIDROEPINANDROSTERONA SULFATO [EPINANDROSTERONA - DHEA-SO4] CADA MUESTRA</t>
  </si>
  <si>
    <t>HORMONA ESTIMULANTE DEL TIROIDES ULTRASENSIBLE</t>
  </si>
  <si>
    <t>HORMONA PARATIROIDEA MOLECULA INTACTA</t>
  </si>
  <si>
    <t>TIROGLOBULINA</t>
  </si>
  <si>
    <t>TIROXINA LIBRE</t>
  </si>
  <si>
    <t>TIROXINA TOTAL</t>
  </si>
  <si>
    <t>TRIYODOTIRONINA LIBRE</t>
  </si>
  <si>
    <t>TRIYODOTIRONINA TOTAL</t>
  </si>
  <si>
    <t>NIVEL DE INHIBIDORES INDIRECTOS DEL FACTOR Xa (HEPARINA DE BAJO PESO MOLECULAR)</t>
  </si>
  <si>
    <t>HEPARINA NO FRACCIONADA DOSIFICACION</t>
  </si>
  <si>
    <t>ACIDO VALPROICO AUTOMATIZADO</t>
  </si>
  <si>
    <t>CARBAMAZEPINA CUANTITATIVA AUTOMATIZADA</t>
  </si>
  <si>
    <t>FENITOINA TOTAL AUTOMATIZADA</t>
  </si>
  <si>
    <t>LITIO SEMIAUTOMATIZADO</t>
  </si>
  <si>
    <t>905410-3</t>
  </si>
  <si>
    <t>VANCOMICINA CUANTITATIVA NIVEL VALLE</t>
  </si>
  <si>
    <t>905410-31</t>
  </si>
  <si>
    <t>VANCOMICINA CUANTITATIVA NIVEL PICO</t>
  </si>
  <si>
    <t>CICLOSPORINA A O METABOLITOS SEMIAUTOMATIZADO O AUTOMATIZADO</t>
  </si>
  <si>
    <t>TACROLIMUS SEMIAUTOMATIZADO O AUTOMATIZADO</t>
  </si>
  <si>
    <t>METOTREXATO SEMIAUTOMATIZADO O AUTOMATIZADO</t>
  </si>
  <si>
    <t>EVEROLIMUS SEMIAUTOMATIZADO O AUTOMATIZADO</t>
  </si>
  <si>
    <t>DIGOXINA SEMIAUTOMATIZADO</t>
  </si>
  <si>
    <t>DROGAS DE ABUSO</t>
  </si>
  <si>
    <t>MONOXIDO DE CARBONO [CARBOXIHEMOGLOBINA] AUTOMATIZADO</t>
  </si>
  <si>
    <t>ANTIESTREPTOLISINA MANUAL</t>
  </si>
  <si>
    <t>LEPTOSPIRA  ANTICUERPOS Ig M SEMIAUTOMATIZADO O AUTOMATIZADO</t>
  </si>
  <si>
    <t>TREPONEMA PALLIDUM ANTICUERPOS (PRUEBA TREPONEMICA) MANUAL O SEMIAUTOMATIZADA OAUTOMATIZADA</t>
  </si>
  <si>
    <t>906039-002</t>
  </si>
  <si>
    <t>TREPONEMA PALLIDUM ANTICUERPOS (PRUEBA TREPONEMICA) MANUAL O SEMIAUTOMATIZADA O AUTOMATIZADA - PRUEBA MANUAL</t>
  </si>
  <si>
    <t>TOXOPLASMA GONDII ANTICUERPOS Ig G AUTOMATIZADO</t>
  </si>
  <si>
    <t>TOXOPLASMA GONDII ANTICUERPOS Ig M AUTOMATIZADO</t>
  </si>
  <si>
    <t>TRYPANOSOMA CRUZI ANTICUERPOS Ig G SEMIAUTOMATIZADO O AUTOMATIZADO</t>
  </si>
  <si>
    <t>CITOMEGALOVIRUS ANTICUERPOS Ig G SEMIAUTOMATIZADO O AUTOMATIZADO</t>
  </si>
  <si>
    <t>CITOMEGALOVIRUS ANTICUERPOS Ig M SEMIAUTOMATIZADO O AUTOMATIZADO</t>
  </si>
  <si>
    <t>DENGUE ANTICUERPOS TOTALES</t>
  </si>
  <si>
    <t>EPSTEIN-BARR ANTICUERPOS Ig G (CAPSULA EB-VCA-G) SEMIAUTOMATIZADO O AUTOMATIZADO</t>
  </si>
  <si>
    <t>EPSTEIN-BARR  ANTICUERPOS Ig M (CAPSULA EB-VCA-M)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</si>
  <si>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</si>
  <si>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</si>
  <si>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</si>
  <si>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</si>
  <si>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S [ANTI-HBs] SEMIAUTOMATIZADO O AUTOMATIZADO</t>
  </si>
  <si>
    <t>HEPATITIS C ANTICUERPO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</si>
  <si>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</si>
  <si>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</si>
  <si>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</si>
  <si>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</si>
  <si>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</si>
  <si>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Se cobra 1 examen por cada componente sanguíneo trasfundido.</t>
  </si>
  <si>
    <t>RUBEOLA ANTICUERPOS Ig G AUTOMATIZADO</t>
  </si>
  <si>
    <t>RUBEOLA ANTICUERPOS Ig M AUTOMATIZADO</t>
  </si>
  <si>
    <t>SARAMPION ANTICUERPOS Ig G SEMIAUTOMATIZADO O AUTOMATIZADO</t>
  </si>
  <si>
    <t>VARICELA ZOSTER ANTICUERPOS Ig G SEMIAUTOMATIZADO O AUTOMATIZADO</t>
  </si>
  <si>
    <t>VARICELA ZOSTER ANTICUERPOS IG M SEMIAUTOMATIZADO O AUTOMATIZADO</t>
  </si>
  <si>
    <t>VIRUS DE INMUNODEFICIENCIA HUMANA 1 Y 2 ANTICUERPOS</t>
  </si>
  <si>
    <t>906249-001</t>
  </si>
  <si>
    <t>VIRUS DE INMUNODEFICIENCIA HUMANA 1 Y 2ANTICUERPOS PRUEBA RAPIDA</t>
  </si>
  <si>
    <t>HEPATITIS C ANTICUERPOS MANUAL</t>
  </si>
  <si>
    <t>ADENOVIRUS ANTIGENO</t>
  </si>
  <si>
    <t>Aplica para materia fecal.</t>
  </si>
  <si>
    <t>ANTIGENOS FEBRILES MANUAL O SEMIAUTOMATIZADO</t>
  </si>
  <si>
    <t>CRYPTOCOCCUS NEOFORMANS ANTIGENO</t>
  </si>
  <si>
    <t>HEPATITIS B ANTIGENO DE SUPERFICIE [AG HBS]</t>
  </si>
  <si>
    <t>906317-001</t>
  </si>
  <si>
    <t>HEPATITIS B ANTÍGENO DE SUPERFICIE [AG HBS] - DESCENTRALIZADO</t>
  </si>
  <si>
    <t>INFLUENZA ANTIGENO</t>
  </si>
  <si>
    <t>ROTAVIRUS ANTIGENOS MANUAL</t>
  </si>
  <si>
    <t>VIRUS SINCITIAL RESPIRATORIO ANTIGENO</t>
  </si>
  <si>
    <t>ASPERGILLUS SPP ANTIGENO (GALACTOMANAN) SEMIAUTOMATIZADO O AUTOMATIZADO</t>
  </si>
  <si>
    <t>SARS CoV 2 [COVID-19] ANTIGENO</t>
  </si>
  <si>
    <t>DENGUE ANTIGENO MANUAL</t>
  </si>
  <si>
    <t>ANTICUERPOS NUCLEARES EXTRACTABLES TOTALES [ENA] SS-A [Ro] SS-B [La] RNP y Sm SEMIAUTOMATIZADO O AUTOMATIZADO</t>
  </si>
  <si>
    <t>CARDIOLIPINA ANTICUERPOS Ig G SEMIAUTOMATIZADO O AUTOMATIZADO</t>
  </si>
  <si>
    <t>CARDIOLIPINA ANTICUERPOS Ig M SEMIAUTOMATIZADO O AUTOMATIZADO</t>
  </si>
  <si>
    <t>CITOPLASMA DE NEUTROFILOS ANTICUERPOS TOTALES [C-ANCA O P-ANCA] MANUAL O SEMIAUTOMATIZADO</t>
  </si>
  <si>
    <t>CITOPLASMA DE NEUTROFILOS ANTICUERPOS TOTALES [C ANCA O P ANCA] AUTOMATIZADO</t>
  </si>
  <si>
    <t>DNA n ANTICUERPOS SEMIAUTOMATIZADO O AUTOMATIZADO</t>
  </si>
  <si>
    <t>DNA n ANTICUERPOS MANUAL</t>
  </si>
  <si>
    <t>JO1 ANTICUERPOS SEMIAUTOMATIZADO O AUTOMATIZADO</t>
  </si>
  <si>
    <t>SSB [La] ANTICUERPOS Ig G SEMIAUTOMATIZADO O AUTOMATIZADO</t>
  </si>
  <si>
    <t>MITOCONDRIA ANTICUERPOS SEMIAUTOMATIZADO</t>
  </si>
  <si>
    <t>MUSCULO LISO ANTICUERPOS SEMIAUTOMATIZADO</t>
  </si>
  <si>
    <t>ANTICUERPOS ANTINUCLEARES SEMIAUTOMATIZADO</t>
  </si>
  <si>
    <t>RNP ANTICUERPOS SEMIAUTOMATIZADO O AUTOMATIZADO</t>
  </si>
  <si>
    <t>SSA [RO] ANTICUERPOS SEMIAUTOMATIZADO OAUTOMATIZADO</t>
  </si>
  <si>
    <t>SCL-70 ANTICUERPOS SEMIAUTOMATIZADO O AUTOMATIZADO</t>
  </si>
  <si>
    <t>Sm ANTICUERPOS SEMIAUTOMATIZADO O AUTOMATIZADO</t>
  </si>
  <si>
    <t>TIROIDEOS MICROSOMALES ANTICUERPOS (TIROIDEOS PEROXIDASA ANTICUERPOS) AUTOMATIZADO</t>
  </si>
  <si>
    <t>TIROIDEOS TIROGLOBULINICOS ANTICUERPOS AUTOMATIZADO</t>
  </si>
  <si>
    <t>CITRULINA ANTICUERPOS [ANTI PEPTIDO CICLICO CITRULINADO] SEMIAUTOMATIZADO O AUTOMATIZADO</t>
  </si>
  <si>
    <t>GLIADINA ANTICUERPOS Ig A SEMIAUTOMATIZADO O AUTOMATIZADO</t>
  </si>
  <si>
    <t>GLIADINA ANTICUERPOS Ig G SEMIAUTOMATIZADO O AUTOMATIZADO</t>
  </si>
  <si>
    <t>TRANSGLUTAMINASA ANTICUERPOS Ig A SEMIAUTOMATIZADO O AUTOMATIZADO</t>
  </si>
  <si>
    <t>TRANSGLUTAMINASA ANTICUERPOS Ig G SEMIAUTOMATIZADO O AUTOMATIZADO</t>
  </si>
  <si>
    <t>BETA 2 GLICOPROTEINA I Ig G SEMIAUTOMATIZADO O AUTOMATIZADO</t>
  </si>
  <si>
    <t>BETA 2 GLICOPROTEINA I Ig M SEMIAUTOMATIZADO O AUTOMATIZADO</t>
  </si>
  <si>
    <t>MICROSOMALES HIGADO Y RIÑON ANTICUERPOSSEMIAUTOMATIZADO O AUTOMATIZADO</t>
  </si>
  <si>
    <t>ANTICUERPOS ANTI RECEPTOR DE TSH SEMIAUTOMATIZADO O AUTOMATIZADO</t>
  </si>
  <si>
    <t>TIPIFICACION ANTIGENO LEUCOCITARIO HUMANO CLASE I (A B C)</t>
  </si>
  <si>
    <t>TIPIFICACION ANTIGENO LEUCOCITARIO HUMANO CLASE I Y II (A B C DR DQ DP)</t>
  </si>
  <si>
    <t>TIPIFICACION ANTIGENO LEUCOCITARIO HUMANO LOCUS B</t>
  </si>
  <si>
    <t>TIPIFICACION ANTIGENO LEUCOCITARIO HUMANO LOCUS DR</t>
  </si>
  <si>
    <t>TIPIFICACION ANTIGENO LEUCOCITARIO HUMANO CLASE II (DR DQ DP)</t>
  </si>
  <si>
    <t>TIPIFICACION DE ANTIGENO LEUCOCITARIO HUMANO LOCUS DQ</t>
  </si>
  <si>
    <t>TIPIFICACION ANTIGENO LEUCOCITARIO HUMANO LOCUS B27</t>
  </si>
  <si>
    <t>ANTICUERPOS DONANTE ESPECIFICO (DONANTE- RECEPTOR TRASPLANTE)</t>
  </si>
  <si>
    <t>ANTICUERPOS ANTI HLA ANTIGENO AISLADO CLASE I</t>
  </si>
  <si>
    <t>ANTICUERPOS ANTI HLA ANTIGENO AISLADO CLASE II</t>
  </si>
  <si>
    <t>PRUEBA DE QUIMERISMO</t>
  </si>
  <si>
    <t>ALFA FETOPROTEINA SEMIAUTOMATIZADO O AUTOMATIZADO</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</si>
  <si>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</si>
  <si>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</si>
  <si>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</si>
  <si>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</si>
  <si>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ESPECIFICO DE PROSTATA SEMIAUTOMATIZADO O AUTOMATIZADO</t>
  </si>
  <si>
    <t>ANTIGENO ESPECIFICO DE PROSTATA FRACCION LIBRE SEMIAUTOMATIZADO O AUTOMATIZADO</t>
  </si>
  <si>
    <t>BETA 2 MICROGLOBULINA SEMIAUTOMATIZADO O AUTOMATIZADO</t>
  </si>
  <si>
    <t>GONADOTROPINA CORIONICA SUBUNIDAD BETA SEMIAUTOMATIZADO O AUTOMATIZADO</t>
  </si>
  <si>
    <t>GONADOTROPINA CORIONICA SUBUNIDAD BETA FRACCION LIBRE SEMIAUTOMATIZADO O AUTOMATIZADO</t>
  </si>
  <si>
    <t>LEUCOCITOS CD34 CELULAS PROGENITORAS SEMIAUTOMATIZADO O AUTOMATIZADO</t>
  </si>
  <si>
    <t>LINFOCITOS B (CD19 Y CD20) SEMIAUTOMATIZADO O AUTOMATIZADO</t>
  </si>
  <si>
    <t>LINFOCITOS T CD3 SEMIAUTOMATIZADO O AUTOMATIZADO</t>
  </si>
  <si>
    <t>LINFOCITOS T CD4 SEMIAUTOMATIZADO O AUTOMATIZADO</t>
  </si>
  <si>
    <t>LINFOCITOS T CD8 SEMIAUTOMATIZADO O AUTOMATIZADO</t>
  </si>
  <si>
    <t>LINFOCITOS CD16 LINFOCITOS NK SEMIAUTOMATIZADO O AUTOMATIZADO</t>
  </si>
  <si>
    <t>LINFOCITOS CD56 LINFOCITOS NK SEMIAUTOMATIZADO O AUTOMATIZADO</t>
  </si>
  <si>
    <t>LINFOCITOS T CUANTIFICACIÓN CD3 CD4 CD8 SEMIAUTOMATIZADO O AUTOMATIZADO</t>
  </si>
  <si>
    <t>COMPLEMENTO C1Q SEMIAUTOMATIZADO O AUTOMATIZADO</t>
  </si>
  <si>
    <t>ELECTROFORESIS DE PROTEINAS SEMIAUTOMATIZADO Y AUTOMATIZADO</t>
  </si>
  <si>
    <t>INMUNOFIJACION AUTOMATIZADA</t>
  </si>
  <si>
    <t>INMUNOGLOBULINA A [Ig A] AUTOMATIZADO</t>
  </si>
  <si>
    <t>INMUNOGLOBULINA G [Ig G] AUTOMATIZADO</t>
  </si>
  <si>
    <t>INMUNOGLOBULINA M [Ig M] AUTOMATIZADO</t>
  </si>
  <si>
    <t>906834-005</t>
  </si>
  <si>
    <t>IGE ESPECIFICA ALERGENO ACARO SIRO d70 ANTICUERPOS IGE</t>
  </si>
  <si>
    <t>906834-007</t>
  </si>
  <si>
    <t>IGE ESPECIFICA LECHE DE VACA F2</t>
  </si>
  <si>
    <t>906834-008</t>
  </si>
  <si>
    <t>IGE ESPECIFICA CASEINA F78</t>
  </si>
  <si>
    <t>906834-009</t>
  </si>
  <si>
    <t>IGE ESPECIFICA CLARA DE HUEVO F1</t>
  </si>
  <si>
    <t>906834-010</t>
  </si>
  <si>
    <t>IGE ESPECIFICA LACTOGLOBULINA F77</t>
  </si>
  <si>
    <t>906834-011</t>
  </si>
  <si>
    <t>IGE ESPECIFICA LACTO ALBUMINA F76</t>
  </si>
  <si>
    <t>906834-012</t>
  </si>
  <si>
    <t>IGE ESPECIFICA DERMATOPHAGOIDES PTERONYSSINUS D1</t>
  </si>
  <si>
    <t>906834-013</t>
  </si>
  <si>
    <t>IGE ESPECIFICA DERMATOPHAGOIDES FARINAED2</t>
  </si>
  <si>
    <t>906834-014</t>
  </si>
  <si>
    <t>IGE ESPECIFICA ASPERGILLUS FUMIGATUS M3</t>
  </si>
  <si>
    <t>906834-015</t>
  </si>
  <si>
    <t>IGE ESPECIFICA HUEVO F245</t>
  </si>
  <si>
    <t>906834-016</t>
  </si>
  <si>
    <t>IGE ESPECIFICA YEMA DE HUEVO F75</t>
  </si>
  <si>
    <t>906834-017</t>
  </si>
  <si>
    <t>IGE ESPECIFICA OVOMUCOIDE F233</t>
  </si>
  <si>
    <t>906834-018</t>
  </si>
  <si>
    <t>IGE ESPECIFICA BLOMIA TROPICALIS D201</t>
  </si>
  <si>
    <t>906834-019</t>
  </si>
  <si>
    <t>IGE ESPECIFICA MANI F13</t>
  </si>
  <si>
    <t>906834-020</t>
  </si>
  <si>
    <t>IGE ESPECIFICA CACAO F93</t>
  </si>
  <si>
    <t>906834-067</t>
  </si>
  <si>
    <t>IGE ESPECIFICA CAMARON F24</t>
  </si>
  <si>
    <t>906834-078</t>
  </si>
  <si>
    <t>IGE ESPECIFICA CASPA DE GATO E1</t>
  </si>
  <si>
    <t>906834-108</t>
  </si>
  <si>
    <t>IGE ESPECIFICA SOYA F14</t>
  </si>
  <si>
    <t>906834-110</t>
  </si>
  <si>
    <t>IGE ESPECIFICA TRIGO F4</t>
  </si>
  <si>
    <t>906834-153</t>
  </si>
  <si>
    <t>IGE ESPECIFICA TROPOMIOSINA RECOMBINANTE</t>
  </si>
  <si>
    <t>906834-166</t>
  </si>
  <si>
    <t>IGE ESPECIFICA CASPA DE PERRO E5</t>
  </si>
  <si>
    <t>INMUNOGLOBULINA E [Ig E] SEMIAUTOMATIZADO</t>
  </si>
  <si>
    <t>PROCALCITONINA SEMIAUTOMATIZADO O AUTOMATIZADO</t>
  </si>
  <si>
    <t>INMUNOGLOBULINAS CADENAS LIVIANAS LIBRES KAPPA SEMIAUTOMATIZADO O AUTOMATIZADO</t>
  </si>
  <si>
    <t>INMUNOGLOBULINAS CADENAS LIVIANAS LIBRES LAMBDA SEMIAUTOMATIZADO O AUTOMATIZADO</t>
  </si>
  <si>
    <t>DETERMINACION DE LA EXPLOSION RESPIRATORIA DE LOS GRANULOCITOS</t>
  </si>
  <si>
    <t>CALPROTECTINA SEMIAUTOMATIZADO O AUTOMATIZADO</t>
  </si>
  <si>
    <t>INTERLEUQUINA 6</t>
  </si>
  <si>
    <t>FACTOR DE CRECIMIENTO PLACENTARIO (PGIF)</t>
  </si>
  <si>
    <t>TIROSINQUINASA SOLUBLE (SFLT1)</t>
  </si>
  <si>
    <t xml:space="preserve">HEMOGLOBINAS (ESPECIFICO) CUALITATIVA O CUANTITATIVA </t>
  </si>
  <si>
    <t>ANTICUERPOS HETEROFILOS MANUAL SEMIAUTOMATIZADO O AUTOMATIZADO</t>
  </si>
  <si>
    <t>COMPLEMENTO SERICO C3 AUTOMATIZADO</t>
  </si>
  <si>
    <t>COMPLEMENTO SERICO C4 AUTOMATIZADO</t>
  </si>
  <si>
    <t>FACTOR REUMATOIDEO SEMIAUTOMATIZADO O AUTOMATIZADO</t>
  </si>
  <si>
    <t>PROTEINA C REACTIVA ALTA PRECISION AUTOMATIZADO</t>
  </si>
  <si>
    <t>PROTEINA C REACTIVA MANUAL O SEMIAUTOMATIZADO</t>
  </si>
  <si>
    <t>PRUEBA NO TREPONEMICA MANUAL</t>
  </si>
  <si>
    <t>906915-001</t>
  </si>
  <si>
    <t>PRUEBA NO TREPONEMICA MANUAL SEROLOGIA EN LCR VDRL</t>
  </si>
  <si>
    <t>CRIOGLOBULINAS</t>
  </si>
  <si>
    <t>AZUCARES REDUCTORES EN HECES</t>
  </si>
  <si>
    <t>COPROLOGICO</t>
  </si>
  <si>
    <t>COPROSCOPICO</t>
  </si>
  <si>
    <t>GRASAS NEUTRAS EN HECES [SUDAN III]</t>
  </si>
  <si>
    <t>SANGRE OCULTA EN MATERIA FECAL (DETERMINACION DE HEMOGLOBINA HUMANA ESPECIFICA)</t>
  </si>
  <si>
    <t>AZUCARES REDUCTORES EN ORINA</t>
  </si>
  <si>
    <t>UROANALISIS</t>
  </si>
  <si>
    <t>CARIOTIPO PARA ESTADOS LEUCEMICOS</t>
  </si>
  <si>
    <t>908420-160</t>
  </si>
  <si>
    <t>ESTUDIOS MOLECULARES DE GENES LEUCEMIA MIELOIDE AGUDA PANEL GENES FLT3ITDFLT3TKD y NPM1 PCR CUALITATIVA</t>
  </si>
  <si>
    <t>908420-186</t>
  </si>
  <si>
    <t>ESTUDIOS MOLECULARES DE GENES ESPECIFICOS ESTUDIO DE METILACION PARA EL GEN MGMT</t>
  </si>
  <si>
    <t>908421-000</t>
  </si>
  <si>
    <t>ESTUDIO MOLECULAR REARREGLO PML/RARA CUANTITATIVO PCR</t>
  </si>
  <si>
    <t>908421-015</t>
  </si>
  <si>
    <t>ESTUDIO MOLECULAR DE REARREGLOS (p210 BCR/ABL TRANSLOCACION DE GENES CUANTITATIVO - Monitoreo)</t>
  </si>
  <si>
    <t>908421-016</t>
  </si>
  <si>
    <t>ESTUDIO MOLECULAR DE REARREGLOS (p190 p210 p230 BCR/ABL TRANSLOCACION DEGENES CUANTITATIVO)</t>
  </si>
  <si>
    <t>908424-028</t>
  </si>
  <si>
    <t>ESTUDIO MOLECULAR DE MUTACIONES JAK2 JANUS QUINASA 2 MUTACION V617F</t>
  </si>
  <si>
    <t>908424-037</t>
  </si>
  <si>
    <t>ESTUDIO MOLECULAR DE MUTACIONES (MONOCLONALIDAD ENF LINFOPROLIFERATIVA CELULAS T SANGRE PERIFERICATEJ LINFOIDE)</t>
  </si>
  <si>
    <t>F2 (FACTOR II O PROTROMBINA) MUTACION G20210A</t>
  </si>
  <si>
    <t>EXTRACCION DE ACIDOS NUCLEICOS</t>
  </si>
  <si>
    <t>CARIOTIPO CON FRAGILIDAD CROMOSOMICA</t>
  </si>
  <si>
    <t>FACTOR DE LEIDEN MUTACION</t>
  </si>
  <si>
    <t>908448-001</t>
  </si>
  <si>
    <t>CARIOTIPO CON BANDEO (G)</t>
  </si>
  <si>
    <t>908448-002</t>
  </si>
  <si>
    <t>CARIOTIPO CON BANDEO (G EN SANGRE FETAL)</t>
  </si>
  <si>
    <t>908448-003</t>
  </si>
  <si>
    <t>CARIOTIPO CON BANDEO (G EN LIQUIDO AMNIOTICO)</t>
  </si>
  <si>
    <t>CITOMEGALOVIRUS CARGA VIRAL</t>
  </si>
  <si>
    <t>BK POLIOMAVIRUS CARGA VIRAL</t>
  </si>
  <si>
    <t>EPSTEIN-BARR CARGA VIRAL</t>
  </si>
  <si>
    <t>VIRUS DE INMUNODEFICIENCIA HUMANA CARGA VIRAL</t>
  </si>
  <si>
    <t>IDENTIFICACION DE OTRA BACTERIA (ESPECIFICA) POR PRUEBAS MOLECULARES</t>
  </si>
  <si>
    <t>IDENTIFICACION DE OTRO VIRUS (ESPECIFICA) POR PRUEBAS MOLECULARES</t>
  </si>
  <si>
    <t>908859-001</t>
  </si>
  <si>
    <t>IDENTIFICACION SIMULTANEA DE MULTIPLES PATOGENOS POR PRUEBAS MOLECULARES - PANEL RESPIRATORIO</t>
  </si>
  <si>
    <t>908859-002</t>
  </si>
  <si>
    <t>IDENTIFICACION SIMULTANEA DE MULTIPLES PATOGENOS POR PRUEBAS MOLECULARES - PANEL DE NEUMONIAS</t>
  </si>
  <si>
    <t>908859-003</t>
  </si>
  <si>
    <t>IDENTIFICACION SIMULTANEA DE MULTIPLES PATOGENOS POR PRUEBAS MOLECULARES - PANEL MENINGEO</t>
  </si>
  <si>
    <t>908859-004</t>
  </si>
  <si>
    <t>IDENTIFICACION SIMULTANEA DE MULTIPLES PATOGENOS POR PRUEBAS MOLECULARES - PANEL GASTROINTESTINAL</t>
  </si>
  <si>
    <t>908859-005</t>
  </si>
  <si>
    <t>IDENTIFICACION SIMULTANEA DE MULTIPLES PATOGENOS POR PRUEBAS MOLECULARES - PANEL DE HEMOCULTIVOS</t>
  </si>
  <si>
    <t>908859-006</t>
  </si>
  <si>
    <t>IDENTIFICACION SIMULTANEA DE MULTIPLES PATOGENOS POR PRUEBAS MOLECULARES - PANEL ARTICULAR</t>
  </si>
  <si>
    <t>908873-001</t>
  </si>
  <si>
    <t>MYCOBACTERIUM TUBERCULOSIS IDENTIFICACION PCR (ESPUTO LBA Y SECRECION OROTRAQUEAL)</t>
  </si>
  <si>
    <t>CLOSTRIDIUM DIFFICILE IDENTIFICACION POR PRUEBAS MOLECULARES (ESPECIFICO)</t>
  </si>
  <si>
    <t>CHLAMYDIA IDENTIFICACION POR PRUEBAS MOLECULARES (ESPECIFICO)</t>
  </si>
  <si>
    <t>NEISSERIA GONORRHOEAE IDENTIFICACION POR PRUEBAS MOLECULARES (ESPECIFICO)</t>
  </si>
  <si>
    <t>898802-017</t>
  </si>
  <si>
    <t>ESTUDIO ANATOMOPATOLOGICO MOLECULAR (Biomarcadores de ADN Tumoral en Sangre, Panel - Biopsia Liquida (NGS))</t>
  </si>
  <si>
    <t>INTERNACIONAL</t>
  </si>
  <si>
    <t>901003-002</t>
  </si>
  <si>
    <t>ANTIBIOGRAMA CONCENTRACION INHIBITORIA MINIMA METODO MANUAL NOCARDIA Y ACTINOMICETOS AEROBIOS</t>
  </si>
  <si>
    <t>HONGOS PRUEBAS DE SENSIBILIDAD</t>
  </si>
  <si>
    <t>901007-001</t>
  </si>
  <si>
    <t>MYCOBACTERIUM PRUEBAS DE SENSIBILIDAD (PRIMERA LINEA)</t>
  </si>
  <si>
    <t>901007-002</t>
  </si>
  <si>
    <t>MYCOBACTERIUM PRUEBAS DE SENSIBILIDAD (SEGUNDA LINEA)</t>
  </si>
  <si>
    <t>901007-003</t>
  </si>
  <si>
    <t>MYCOBACTERIUM PRUEBAS DE SENSIBILIDAD (NO TUBERCULOSAS)</t>
  </si>
  <si>
    <t>901240-003</t>
  </si>
  <si>
    <t>IDENTIFICACION DE CULTIVO AISLADO MICOBACTERIAS POR ESPECTOMETRIA DE MASAS</t>
  </si>
  <si>
    <t>LEISHMANIA EXAMEN DIRECTO</t>
  </si>
  <si>
    <t>ANTITROMBINA III FUNCIONAL AUTOMATIZADA</t>
  </si>
  <si>
    <t>FACTOR XII [FACTOR DE HAGEMAN]</t>
  </si>
  <si>
    <t>FACTOR XIII [FSF FACTOR ESTABILIZANTE DE LA FIBRINA O TIEMPO DE LISIS COAGULO]</t>
  </si>
  <si>
    <t>PLASMINOGENO</t>
  </si>
  <si>
    <t>PRECALICREINA</t>
  </si>
  <si>
    <t>PRODUCTOS DE DEGRADACION DE FIBRINOGENO</t>
  </si>
  <si>
    <t>PROTEINA C DE LA COAGULACION ANTIGENO</t>
  </si>
  <si>
    <t>PROTEINA S DE LA COAGULACION ANTIGENO TOTAL</t>
  </si>
  <si>
    <t>PROTEINA S DE LA COAGULACION ANTIGENO LIBRE</t>
  </si>
  <si>
    <t>RESISTENCIA A LA PROTEINA C ACTIVADA (ASOCIADA A FACTOR V)</t>
  </si>
  <si>
    <t>INHIBIDOR DE FACTOR IX</t>
  </si>
  <si>
    <t>INHIBIDOR DE FACTOR X</t>
  </si>
  <si>
    <t>UNION DE VON WILLEBRAND A FACTOR VIII: (VWF:FVIIIB)</t>
  </si>
  <si>
    <t>MULTIMEROS DEL FACTOR DE VON WILLEBRAND (VWF MA)</t>
  </si>
  <si>
    <t>ERITROPOYETINA</t>
  </si>
  <si>
    <t>GLUCOSA 6 FOSFATO DESHIDROGENASA CUANTITATIVA</t>
  </si>
  <si>
    <t>BICARBONATO</t>
  </si>
  <si>
    <t>CALCULO RENAL ANALISIS FISICO-QUIMICO CUANTITATIVO</t>
  </si>
  <si>
    <t>CATECOLAMINAS FRACCIONADAS O DIFERENCIADAS (ADRENALINA [EPINEFRINA] Y NORADRENALINA [NOREPINEFRINA]) EN ORINA DE 24 H</t>
  </si>
  <si>
    <t>DEOXIPIRIDINOLINA</t>
  </si>
  <si>
    <t>HAPTOGLOBINA AUTOMATIZADA</t>
  </si>
  <si>
    <t>METANEFRINAS TOTALES EN ORINA DE 24 HORAS</t>
  </si>
  <si>
    <t>OSTEOCALCINA</t>
  </si>
  <si>
    <t>OXALATOS EN ORINA O EN SANGRE</t>
  </si>
  <si>
    <t>PORFIRINAS CUANTITATIVAS EN ORINA 24 HORAS</t>
  </si>
  <si>
    <t>PORFOBILINOGENO CUANTITATIVO EN ORINA DE 24 HORAS</t>
  </si>
  <si>
    <t>CITRATOS EN ORINA DE 24 HORAS</t>
  </si>
  <si>
    <t>C-TELOPEPTIDO</t>
  </si>
  <si>
    <t>METANEFRINAS EN ORINA PARCIAL</t>
  </si>
  <si>
    <t>METANEFRINAS FRACCIONADAS EN ORINA DE 24 HORAS</t>
  </si>
  <si>
    <t>903070-012</t>
  </si>
  <si>
    <t>IDENTIFICACION DE OTRA PROTEINA (PROTEINA TAU: Fosforilada (P-TAU),Total (T-TAU) y Beta Amiloide 42 (AB42) en LCR</t>
  </si>
  <si>
    <t>ACIDOS BILIARES TOTALES</t>
  </si>
  <si>
    <t>ACIDO DELTA AMINOLEVULINICO [ALA] EN ORINA DE 24 HORAS</t>
  </si>
  <si>
    <t>ACIDO HOMOVALINICO EN ORINA DE 24 HORAS</t>
  </si>
  <si>
    <t>ACIDO PIRUVICO [PIRUVATO]</t>
  </si>
  <si>
    <t>903301-001</t>
  </si>
  <si>
    <t>GALACTOSA CUANTITATIVA TAMIZAJE</t>
  </si>
  <si>
    <t>Aplica para Tamizaje Neonatal</t>
  </si>
  <si>
    <t>ADENOSIN DEAMINASA [ADA]</t>
  </si>
  <si>
    <t>903406-001</t>
  </si>
  <si>
    <t>ALFA 1 ANTITRIPSINA AUTOMATIZADA EN MATERIA FECAL</t>
  </si>
  <si>
    <t>CERULOPLASMINA AUTOMATIZADA</t>
  </si>
  <si>
    <t>SEROTONINA-5 HIDROXI-TRIPTAMINA</t>
  </si>
  <si>
    <t>TROPONINA I CUANTITATIVA</t>
  </si>
  <si>
    <t>ZINC</t>
  </si>
  <si>
    <t>VITAMINA A [RETINOL]</t>
  </si>
  <si>
    <t>VITAMINA B1 [TIAMINA]</t>
  </si>
  <si>
    <t>VITAMINA B6 [PIRIDOXINA]</t>
  </si>
  <si>
    <t>VITAMINA D 125 DIHIDROXI [D2-D3] [CALCIFIDOL]</t>
  </si>
  <si>
    <t>VITAMINA E [TOCOFEROL]</t>
  </si>
  <si>
    <t>VITAMINA K</t>
  </si>
  <si>
    <t>FOSFATASA ACIDA</t>
  </si>
  <si>
    <t>FOSFATASA ALCALINA ESPECIFICA DE HUESO</t>
  </si>
  <si>
    <t>ENZIMA CONVERTIDORA DE ANGIOTENSINA</t>
  </si>
  <si>
    <t>RENINA TOTAL</t>
  </si>
  <si>
    <t>RENINA ACTIVIDAD PLASMATICA</t>
  </si>
  <si>
    <t>LEPTINA</t>
  </si>
  <si>
    <t>HORMONA ANTIDIURETICA</t>
  </si>
  <si>
    <t>MACROPROLACTINA</t>
  </si>
  <si>
    <t>ESTRIOL</t>
  </si>
  <si>
    <t>ESTRONA SEMIAUTOMATIZADO O AUTOMATIZADO</t>
  </si>
  <si>
    <t>HIDROXIPROGESTERONA 17 ALFA</t>
  </si>
  <si>
    <t>904509-001</t>
  </si>
  <si>
    <t>HIDROXIPROGESTERONA 17 ALFA PEDIATRICA</t>
  </si>
  <si>
    <t>HORMONA ESTIMULANTE DEL TIROIDES</t>
  </si>
  <si>
    <t>904509-002</t>
  </si>
  <si>
    <t>HIDROXIPROGESTERONA 17 ALFA TAMIZAJE</t>
  </si>
  <si>
    <t>ANDROSTERONA</t>
  </si>
  <si>
    <t>DIHIDROTESTOSTERONA</t>
  </si>
  <si>
    <t>INSULINA LIBRE</t>
  </si>
  <si>
    <t>PEPTIDO C</t>
  </si>
  <si>
    <t>PROINSULINA</t>
  </si>
  <si>
    <t>ELASTASA PANCREATICA</t>
  </si>
  <si>
    <t>ALDOSTERONA</t>
  </si>
  <si>
    <t>904801-33</t>
  </si>
  <si>
    <t>ALDOSTERONA EN PLASMA</t>
  </si>
  <si>
    <t>CORTISOL LIBRE EN ORINA DE 24 HORAS</t>
  </si>
  <si>
    <t>DEHIDROEPINANDROSTERONA</t>
  </si>
  <si>
    <t>TRIYODOTIRONINA (CAPTACION)</t>
  </si>
  <si>
    <t>TRIYODOTIRONINA REVERSA</t>
  </si>
  <si>
    <t>FENOBARBITAL NIVELES SERICOS AUTOMATIZADO</t>
  </si>
  <si>
    <t>ITRACONAZOLE AUTOMATIZADO</t>
  </si>
  <si>
    <t>ACETAMINOFEN SEMIAUTOMATIZADO</t>
  </si>
  <si>
    <t>ALCOHOL ETILICO SEMIAUTOMATIZADO</t>
  </si>
  <si>
    <t>MERCURIO AUTOMATIZADO</t>
  </si>
  <si>
    <t>905736-004</t>
  </si>
  <si>
    <t>METALES PESADOS CADA UNO SEMIAUTOMATIZADO SELENIO EN SANGRE</t>
  </si>
  <si>
    <t>905736-33</t>
  </si>
  <si>
    <t>METALES PESADOS CADA UNO SEMIAUTOMATIZADO COBRE EN ORINA</t>
  </si>
  <si>
    <t>905736-37</t>
  </si>
  <si>
    <t>METALES PESADOS CADA UNO SEMIAUTOMATIZADO PLOMO EN ORINA 24 HORAS</t>
  </si>
  <si>
    <t>905736-38</t>
  </si>
  <si>
    <t>METALES PESADOS CADA UNO SEMIAUTOMATIZADO PLOMO EN SANGRE</t>
  </si>
  <si>
    <t>NIVEL DE SUSTANCIA TERAPEUTICA (ESPECIFICA)</t>
  </si>
  <si>
    <t>905801-003</t>
  </si>
  <si>
    <t>NIVEL DE SUSTANCIA TERAPEUTICA MITOTANE (LISODREN)</t>
  </si>
  <si>
    <t>905801-005</t>
  </si>
  <si>
    <t>NIVEL DE SUSTANCIA TERAPEUTICA (VORICONAZOL)</t>
  </si>
  <si>
    <t>905801-01</t>
  </si>
  <si>
    <t>NIVEL DE SUSTANCIA TERAPEUTICA (POSACONAZOL)</t>
  </si>
  <si>
    <t>BORRELIA BURGDORFERI ANTICUERPOS IG G SEMIAUTOMATIZADO O AUTOMATIZADO</t>
  </si>
  <si>
    <t>BRUCELLA SPP ANTICUERPOS SEMIAUTOMATIZADO</t>
  </si>
  <si>
    <t>CHLAMYDIA TRACHOMATIS ANTICUERPOS Ig G SEMIAUTOMATIZADO O AUTOMATIZADO</t>
  </si>
  <si>
    <t>CHLAMYDIA TRACHOMATIS ANTICUERPOS Ig M SEMIAUTOMATIZADO O AUTOMATIZADO</t>
  </si>
  <si>
    <t>HELICOBACTER PYLORI ANTICUERPOS Ig A SEMIAUTOMATIZADO O AUTOMATIZADO</t>
  </si>
  <si>
    <t>HELICOBACTER PYLORI ANTICUERPOS IG G SEMIAUTOMATIZADO O AUTOMATIZADO</t>
  </si>
  <si>
    <t>HELICOBACTER PYLORI ANTICUERPOS IG M SEMIAUTOMATIZADO O AUTOMATIZADO</t>
  </si>
  <si>
    <t>LEPTOSPIRA ANTICUERPOS Ig G SEMIAUTOMATIZADO O AUTOMATIZADO</t>
  </si>
  <si>
    <t>MYCOPLASMA PNEUMONIAE ANTICUERPOS TOTALES SEMIAUTOMATIZADO O AUTOMATIZADO</t>
  </si>
  <si>
    <t>MYCOPLASMA PNEUMONIAE ANTICUERPOS IG M SEMIAUTOMATIZADO O AUTOMATIZADO</t>
  </si>
  <si>
    <t>906039-31</t>
  </si>
  <si>
    <t>TREPONEMA PALLIDUM ANTICUERPOS (PRUEBA TREPONEMICA) MANUAL O SEMIAUTOMATIZADA OAUTOMATIZADA – (FTA-ABS) EN LCR</t>
  </si>
  <si>
    <t>TREPONEMA PALLIDUM ANTICUERPOS IG M SEMIAUTOMATIZADO O AUTOMATIZADO</t>
  </si>
  <si>
    <t>BARTONELLA HENSELAE ANTICUERPOS Ig G SEMIAUTOMATIZADO O AUTOMATIZADO</t>
  </si>
  <si>
    <t>BARTONELLA HENSELAE ANTICUERPOS Ig M SEMIAUTOMATIZADO O AUTOMATIZADO</t>
  </si>
  <si>
    <t>STREPTOCOCCUS PNEUMONIAE (SEROTIPOS ESPECIFICOS) ANTICUERPOS IG G SEMIAUTOMATIZADO O AUTOMATIZADO</t>
  </si>
  <si>
    <t>ECHINOCOCCUS ANTICUERPOS</t>
  </si>
  <si>
    <t>TOXOCARA CANIS ANTICUERPOS SEMIAUTOMATIZADO O AUTOMATIZADO</t>
  </si>
  <si>
    <t>TOXOPLASMA GONDII ANTICUERPOS IG A SEMIAUTOMATIZADO O AUTOMATIZADO</t>
  </si>
  <si>
    <t>906132-001</t>
  </si>
  <si>
    <t>TRYPANOSOMA CRUZI ANTICUERPOS MANUAL - POR IFI</t>
  </si>
  <si>
    <t>TEST DE AVIDEZ ANTICUERPOS Ig G TOXOPLASMA SEMIAUTOMATIZADO O AUTOMATIZADO</t>
  </si>
  <si>
    <t>SACCHAROMYCES CEREVISIAE ANTICUERPOS Ig A SEMIAUTOMATIZADO O AUTOMATIZADO</t>
  </si>
  <si>
    <t>DENGUE ANTICUERPOS Ig M</t>
  </si>
  <si>
    <t>EPSTEIN-BARR ANTICUERPOS Ig A (CÁPSULA EB-VCA-A) SEMIAUTOMATIZADO O AUTOMATIZADO</t>
  </si>
  <si>
    <t>EPSTEIN-BARR ANTICUERPOS Ig G (NUCLEARES EBNA-G) SEMIAUTOMATIZADO O AUTOMATIZADO</t>
  </si>
  <si>
    <t>EPSTEIN-BARR ANTICUERPOS Ig M (NUCLEARES EBNA-M) SEMIAUTOMATIZADO O AUTOMATIZADO</t>
  </si>
  <si>
    <t>HEPATITIS B ANTICUERPOS E [ANTI-HBe] SEMIAUTOMATIZADO O AUTOMATIZADO</t>
  </si>
  <si>
    <t>HEPATITIS DELTA ANTICUERPOS SEMIAUTOMATIZADO O AUTOMATIZADO</t>
  </si>
  <si>
    <t>HTLV-I Y II ANTICUERPOS TOTALES CONFIRMATORIO SEMIAUTOMATIZADO O AUTOMATIZADO</t>
  </si>
  <si>
    <t>906233-3</t>
  </si>
  <si>
    <t>HTLV-I Y II ANTICUERPOS [ANTI HTLV-I] TOTALES CONFIRMATIVO POR WESTERN BLOT</t>
  </si>
  <si>
    <t>PAROTIDITIS ANTICUERPOS IG G SEMIAUTOMATIZADO O AUTOMATIZADO</t>
  </si>
  <si>
    <t>POLIOVIRUS ANTICUERPOS SEMIAUTOMATIZADO O AUTOMATIZADO</t>
  </si>
  <si>
    <t>SARAMPION ANTICUERPOS IG M SEMIAUTOMATIZADO O AUTOMATIZADO</t>
  </si>
  <si>
    <t>VIRUS DE INMUNODEFICIENCIA HUMANA PRUEBA CONFIRMATORIA</t>
  </si>
  <si>
    <t>PARVOVIRUS B19 ANTICUERPOS SEMIAUTOMATIZADO O AUTOMATIZADO</t>
  </si>
  <si>
    <t>HEPATITIS E ANTICUERPOS Ig G SEMIAUTOMATIZADO O AUTOMATIZADO</t>
  </si>
  <si>
    <t>HEPATITIS E ANTICUERPOS Ig M SEMIAUTOMATIZADO O AUTOMATIZADO</t>
  </si>
  <si>
    <t>TEST DE AVIDEZ ANTICUERPOS Ig G Citomegalovirus SEMIAUTOMATIZADO O AUTOMATIZADO</t>
  </si>
  <si>
    <t>SARS CoV2 [COVID-19] ANTICUERPOS Ig G</t>
  </si>
  <si>
    <t>CHLAMYDIA TRACHOMATIS ANTIGENO SEMIAUTOMATIZADO O AUTOMATIZADO</t>
  </si>
  <si>
    <t>CHLAMYDIA TRACHOMATIS ANTIGENO MANUAL</t>
  </si>
  <si>
    <t>GIARDIA LAMBLIA MANUAL</t>
  </si>
  <si>
    <t>HEPATITIS B ANTIGENO e [Ag HBe] SEMIAUTOMATIZADO O AUTOMATIZADO</t>
  </si>
  <si>
    <t>ACETILCOLINA RECEPTORES ANTICUERPOS BLOQUEADORES AUTOMATIZADO</t>
  </si>
  <si>
    <t>CARDIOLIPINA ANTICUERPOS Ig A SEMIAUTOMATIZADO O AUTOMATIZADO</t>
  </si>
  <si>
    <t>CELULAS PARIETALES ANTICUERPOS SEMIAUTOMATIZADO O AUTOMATIZADO</t>
  </si>
  <si>
    <t>CENTROMERO ANTICUERPOS SEMIAUTOMATIZADO O AUTOMATIZADO</t>
  </si>
  <si>
    <t>FOSFOLIPIDOS ANTICUERPOS IG G SEMIAUTOMATIZADO O AUTOMATIZADO</t>
  </si>
  <si>
    <t>FOSFOLIPIDOS ANTICUERPOS IG M SEMIAUTOMATIZADO O AUTOMATIZADO</t>
  </si>
  <si>
    <t>INSULINA ANTICUERPOS SEMIAUTOMATIZADO OAUTOMATIZADO</t>
  </si>
  <si>
    <t>906425-001</t>
  </si>
  <si>
    <t>INSULINA ANTICUERPOS SEMIAUTOMATIZADO O AUTOMATIZADO- ANTI-RECEPTOR</t>
  </si>
  <si>
    <t>INSULINA ANTICUERPOS ISLOTES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</si>
  <si>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</si>
  <si>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</si>
  <si>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</si>
  <si>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</si>
  <si>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</si>
  <si>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BETA 2 GLICOPROTEINA I Ig A SEMIAUTOMATIZADO O AUTOMATIZADO</t>
  </si>
  <si>
    <t>ACIDO GLUTAMICO DECARBOXILASA ANTICUERPO SEMIAUTOMATIZADO O AUTOMATIZADO</t>
  </si>
  <si>
    <t>ANTIGENO SOLUBLE DE HIGADO ANTICUERPOS SEMIAUTOMATIZADO O AUTOMATIZADO</t>
  </si>
  <si>
    <t>N-METIL ASPARTATO RECEPTOR ANTICUERPOS SEMIAUTOMATIZADO O AUTOMATIZADO</t>
  </si>
  <si>
    <t>21 HIDROXILASA ANTICUERPOS SEMIAUTOMATIZADO O AUTOMATIZADO</t>
  </si>
  <si>
    <t>906498-005</t>
  </si>
  <si>
    <t>IDENTIFICACION DE OTROS ANTICUERPOS (PANEL ENCEFALOPATIA AUTOINMUNE, EN LCR) SEMIAUTOMATIZADO O AUTOMATIZADO</t>
  </si>
  <si>
    <t>906498-006</t>
  </si>
  <si>
    <t>IDENTIFICACION DE OTROS ANTICUERPOS (PANEL ENCEFALOPATIA AUTOINMUNE, PARANENOPLASICA EN SUERO) SEMIAUTOMATIZADO O AUTOMATIZADO</t>
  </si>
  <si>
    <t>906498-007</t>
  </si>
  <si>
    <t>IDENTIFICACION DE OTROS ANTICUERPOS (PANEL ENCEFALOPATIA AUTOINMUNE, PARANENOPLASICA EN LCR ) SEMIAUTOMATIZADO O AUTOMATIZADO</t>
  </si>
  <si>
    <t>906498-008</t>
  </si>
  <si>
    <t>IDENTIFICACION DE OTROS ANTICUERPOS (PANEL ENCEFALOPATIA AUTOINMUNE, EN SUERO) SEMIAUTOMATIZADO O AUTOMATIZADO</t>
  </si>
  <si>
    <t>906602-001</t>
  </si>
  <si>
    <t>ALFA FETOPROTEINA SEMIAUTOMATIZADO O AUTOMATIZADO - CUANTITATIVA EN LCR</t>
  </si>
  <si>
    <t>GASTRINA SEMIAUTOMATIZADO O AUTOMATIZADO</t>
  </si>
  <si>
    <t>CROMOGRANINA A SEMIAUTOMATIZADO O AUTOMATIZADO</t>
  </si>
  <si>
    <t>ELECTROFORESIS DE AMINOACIDOS EN ORINA</t>
  </si>
  <si>
    <t>ELECTROFORESIS DE LIPOPROTEINAS SEMIAUTOMATIZADO Y AUTOMATIZADO</t>
  </si>
  <si>
    <t>ELECTROFORESIS DE PROTEINAS DE LIQUIDO CEFALORRAQUIDEO [DETECCION DE BANDAS OLIGOCLONALES] SEMIAUTOMATIZADO Y AUTOMATIZADO</t>
  </si>
  <si>
    <t>FACTOR INTRINSECO ANTICUERPOS SEMIAUTOMATIZADO Y AUTOMATIZADO</t>
  </si>
  <si>
    <t>HEPATITIS C PRUEBA CONFIRMATORIA SEMIAUTOMATIZADO O AUTOMATIZADO</t>
  </si>
  <si>
    <t>HISTAMINA SEMIAUTOMATIZADO O AUTOMATIZADO</t>
  </si>
  <si>
    <t>906823-31</t>
  </si>
  <si>
    <t>INHIBIDOR C1 ESTERASA CONCENTRACION</t>
  </si>
  <si>
    <t>906823-32</t>
  </si>
  <si>
    <t>INHIBIDOR C1 ESTERASA FUNCIONAL</t>
  </si>
  <si>
    <t>906825-003</t>
  </si>
  <si>
    <t>INMUNOFIJACION AUTOMATIZADA EN ORINA</t>
  </si>
  <si>
    <t>INMUNOGLOBULINA G [Ig G] SUBCLASES 1 2 3 4 SEMIAUTOMATIZADO O AUTOMATIZADO</t>
  </si>
  <si>
    <t>906830-001</t>
  </si>
  <si>
    <t>INMUNOGLOBULINA G IgG SUBCLASE 4</t>
  </si>
  <si>
    <t>INMUNOGLOBULINA D [IG D] SEMIAUTOMATIZADO O AUTOMATIZADO</t>
  </si>
  <si>
    <t>INMUNOGLOBULINA E [Ig E] ESPECIFICA (DOSIFICACION CADA ALERGENO) SEMIAUTOMATIZADO O AUTOMATIZADO</t>
  </si>
  <si>
    <t xml:space="preserve">INTERFERON GAMMA [GAMMAINTERFERON] </t>
  </si>
  <si>
    <t>906858-001</t>
  </si>
  <si>
    <t xml:space="preserve">HEMOGLOBINA (ESPECIFICO) CUALITATIVA O CUANTITATIVA TAMIZAJE </t>
  </si>
  <si>
    <t>COMPLEMENTO HEMOLITICO AL 50% [CH 50] MANUAL O SEMIAUTOMATIZADO</t>
  </si>
  <si>
    <t>PREALBUMINA SEMIAUTOMATIZADO O AUTOMATIZADO</t>
  </si>
  <si>
    <t>908309-002</t>
  </si>
  <si>
    <t>AMINOACIDOS CUALITATIVOS POR CROMATOGRAFIA EN ORINA</t>
  </si>
  <si>
    <t>908309-003</t>
  </si>
  <si>
    <t>AMINOACIDOS CUALITATIVOS POR CROMATOGRAFIA EN SANGRE</t>
  </si>
  <si>
    <t>FENILALANINA CUANTITATIVA</t>
  </si>
  <si>
    <t>908316-001</t>
  </si>
  <si>
    <t>FENILALANINA CUANTITATIVA FENILALANINAYTIROSINA EVAVUACION Y MONITOREO CUANTITATIVO</t>
  </si>
  <si>
    <t>908316-002</t>
  </si>
  <si>
    <t>FENILALANINA CUANTITATIVA (CONFIRMATORIA) NEONATAL</t>
  </si>
  <si>
    <t>CARBOHIDRATOS CUALITATIVOS</t>
  </si>
  <si>
    <t>GALACTOSA 1 - FOSFATO URIDIL TRANSFERASA ACTIVIDAD</t>
  </si>
  <si>
    <t>ACIDOS GRASOS DE CADENA MUY LARGA CUANTITATIVO</t>
  </si>
  <si>
    <t>ALFA GLUCOSIDASA ACTIVIDAD</t>
  </si>
  <si>
    <t>RELACION LACTATO/PIRUVATO</t>
  </si>
  <si>
    <t>GLICOSAMINOGLICANOS [MUCOPOLISACARIDOS] CUANTITATIVOS</t>
  </si>
  <si>
    <t>OTRAS ENZIMAS ACTIVIDAD (ESPECIFICO)</t>
  </si>
  <si>
    <t>908349-002</t>
  </si>
  <si>
    <t>OTRAS ENZIMAS ACTIVIDAD (BIOTINIDASA ACTIVIDAD EN PLASMA)</t>
  </si>
  <si>
    <t>908350-002</t>
  </si>
  <si>
    <t>OTROS METABOLITOS DETERMINACION DE PROTEINA AMILOIDE, TEJIDO EN PARAFINA, LC MS/MS</t>
  </si>
  <si>
    <t>908350-003</t>
  </si>
  <si>
    <t>OTROS METABOLITOS DETERMINACION (Hormona estimulante de melanocitos o MSH)</t>
  </si>
  <si>
    <t>908350-004</t>
  </si>
  <si>
    <t>OTROS METABOLITOS DETERMINACION (OXITOCINA)</t>
  </si>
  <si>
    <t>908350-006</t>
  </si>
  <si>
    <t>OTROS METABOLITOS DETERMINACION( TAMIZAJE NEONATAL BASICO)</t>
  </si>
  <si>
    <t>Aplica para la toma de:
.- Hormona estimulante del tiroides
.- Fenilalanina cuantitativa
.- Tripsinogeno inmunoreactivo
.- Biotinidasa actividad
.- Galactosa cuantitativa tamizaje
.- Hidroxiprogesterona 17 alfa tamizaje
.- Hemoglobina (especifico) cualitativa o cuantitativa tamizaje</t>
  </si>
  <si>
    <t>TRIPSINOGENO INMUNOREACTIVO</t>
  </si>
  <si>
    <t>BIOTINIDASA ACTIVIDAD</t>
  </si>
  <si>
    <t>ACIDOS ORGANICOS DE CADENA CORTA Y MEDIA CUALITATIVO</t>
  </si>
  <si>
    <t>ACIDOS ORGANICOS DE CADENA CORTA Y MEDIA CUANTITATIVO</t>
  </si>
  <si>
    <t>908420-085</t>
  </si>
  <si>
    <t>ESTUDIO MOLECULAR DE GENES (ESTUDIO DE METILACION DE 11p15 PARA SINDROME DE RUSSELL SILVER)</t>
  </si>
  <si>
    <t>908420-203</t>
  </si>
  <si>
    <t>ESTUDIOS MOLECULARES DE GENES (CENTO MITOCOMPREHENSIVE)</t>
  </si>
  <si>
    <t>908420-205</t>
  </si>
  <si>
    <t>ESTUDIOS MOLECULARES DE GENES (PANEL PARA ATAXIAS ESPINOCEREBELOSAS SCA COMPREHENSIVE)</t>
  </si>
  <si>
    <t>908420-216</t>
  </si>
  <si>
    <t>ESTUDIOS MOLECULARES DE GENES (SECUENCIACION DEL GENOMA)</t>
  </si>
  <si>
    <t>908420-218</t>
  </si>
  <si>
    <t>ESTUDIOS MOLECULARES DE GENES (ABL MUTACION DE LA REGION TIROSINA KINASA)</t>
  </si>
  <si>
    <t>908421-011</t>
  </si>
  <si>
    <t>ESTUDIO MOLECULAR DE REARREGLOS CHIC2 DELECION 4q12 (FUSION FIP1L1 Y PDGFRA)</t>
  </si>
  <si>
    <t>908423-003</t>
  </si>
  <si>
    <t>ESTUDIO MOLECULAR  DELECIONES Y DUPLICACIONES (HIBRIDACION GENOMICACOMPARADA ARRAYS)</t>
  </si>
  <si>
    <t>908423-006</t>
  </si>
  <si>
    <t>ESTUDIO MOLECULAR DE DELECIONES Y DUPLICACIONES (DEL+DUP+MET DE 15q11 PARA PRADER-WILLI Y ANGELMAN MS-MLPA)</t>
  </si>
  <si>
    <t>908423-008</t>
  </si>
  <si>
    <t>ESTUDIO MOLECULAR DE DELECIONES Y DUPLICACIONES (GEN RB1 PARA EL RETINOBLASTOMA, MLPA)</t>
  </si>
  <si>
    <t>908423-031</t>
  </si>
  <si>
    <t>ESTUDIO MOLECULAR DE DELECIONES Y DUPLICACIONES (MICRODELECION O DUPLICACION DE 22q11 SONDAS P250 POR MLPA)</t>
  </si>
  <si>
    <t>908423-032</t>
  </si>
  <si>
    <t>ESTUDIO MOLECULAR DE DELECIONES Y DUPLICACIONES (ATROFIA MUSCULAR ESPINAL GENES SMN1 Y SMN2MLPA)</t>
  </si>
  <si>
    <t>908423-035</t>
  </si>
  <si>
    <t>ESTUDIO MOLECULAR DE DELECIONES Y DUPLICACIONES (ESTUDIO DE EXPANSION DEL GEN CNBP DISTROFIA MIOTONICA)</t>
  </si>
  <si>
    <t>908423-038</t>
  </si>
  <si>
    <t>ESTUDIO MOLECULAR DE GENES DELECIONES Y DUPLICACIONES (EN EL GEN PMP22PARA EL SINDROME DE CHARCOT-MARIE-TOOTH)</t>
  </si>
  <si>
    <t>908423-039</t>
  </si>
  <si>
    <t>ESTUDIO MOLECULAR DE DELECIONES Y DUPLICACIONES ANALISIS DE REPETICIONES DEL GENHTT PARA LA ENFERMEDAD DE HUNTINGTON</t>
  </si>
  <si>
    <t>908423-041</t>
  </si>
  <si>
    <t>ESTUDIO MOLECULAR DE DELECIONES Y DUPLICACIONES (ESTUDIO DE TRIPLETASEN EL GEN DMPK DISTROFIA MIOTONICA)</t>
  </si>
  <si>
    <t>908423-042</t>
  </si>
  <si>
    <t>ESTUDIO MOLECULAR DE DELECIONES Y DUPLICACIONES (ANALISIS DE REPETICIONES DEL GEN FMR1 PARA Xq FRAGIL)</t>
  </si>
  <si>
    <t>908423-044</t>
  </si>
  <si>
    <t>ESTUDIO MOLECULAR DE DELECIONES Y DUPLICACIONES (METILACION DE LA REGION 11p15 SINDROME DE BECKWITH WIEDEMAN)</t>
  </si>
  <si>
    <t>908423-045</t>
  </si>
  <si>
    <t>ESTUDIO MOLECULAR DE DELECIONES Y DUPLICACIONES (GEN CYP21A2 PARA LA HIPERPLASIA SUPRARRENAL CONGENITA MLPA)</t>
  </si>
  <si>
    <t>908423-051</t>
  </si>
  <si>
    <t>ESTUDIO MOLECULAR DE DELECIONES Y DUPLICACIONES (GEN LDLR PARA LA HIPERCOLESTEROLEMIA FAMILIAR MLPA)</t>
  </si>
  <si>
    <t>908423-055</t>
  </si>
  <si>
    <t>ESTUDIO MOLECULAR DE DELECIONES Y DUPLICACIONES (MLPA PARA LOS GENES JAG1)</t>
  </si>
  <si>
    <t>908423-059</t>
  </si>
  <si>
    <t>ESTUDIO MOLECULAR DE DELECIONES Y DUPLICACIONES (MLPA PARA LOS GENESMLH1 Y MSH2 PARA EL SINDROME DE LYNCH)</t>
  </si>
  <si>
    <t>908423-065</t>
  </si>
  <si>
    <t>ESTUDIO MOLECULAR DE DELECIONES Y DUPLICACIONES (GEN COL4A3 PARA EL SINDROMEDE ALPORT MLPA)</t>
  </si>
  <si>
    <t>908423-066</t>
  </si>
  <si>
    <t>ESTUDIO MOLECULAR  DELECIONES Y DUPLICACIONES (HIBRIDACION GENOMICA COMPARADA ARRAY EN LIQUIDO AMNIOTICO)</t>
  </si>
  <si>
    <t>908423-073</t>
  </si>
  <si>
    <t>ESTUDIO MOLECULAR DE DELECIONES Y DUPLICACIONES  (GEN ATM MLPA)</t>
  </si>
  <si>
    <t>908423-074</t>
  </si>
  <si>
    <t>ESTUDIO MOLECULAR DE DELECIONES Y DUPLICACIONES (GEN APC MLPA)</t>
  </si>
  <si>
    <t>908423-079</t>
  </si>
  <si>
    <t>ESTUDIOS MOLECULARES DE GENES (GENES TSC1 y TSC2 MLPA)</t>
  </si>
  <si>
    <t>908423-085</t>
  </si>
  <si>
    <t>ESTUDIO MOLECULAR DE DELECIONES Y DUPLICACIONES (GENES PAX6 Y WT1 MLPA)</t>
  </si>
  <si>
    <t>908423-32</t>
  </si>
  <si>
    <t>ESTUDIO MOLECULAR DE DELECCIONES Y DUPLICACIONES (GEN CFTR PARA LA FIBROSIS QUISTICA MLPA)</t>
  </si>
  <si>
    <t>METILENTETRAHIDROFOLATO REDUCTASA [MTHFR] MUTACION</t>
  </si>
  <si>
    <t>HFE (HEMOCROMATOSIS)</t>
  </si>
  <si>
    <t>ACILCARNITINAS CUANTITATIVAS</t>
  </si>
  <si>
    <t>908802-002</t>
  </si>
  <si>
    <t>VIRUS DE INMUNODEFICIENCIA HUMANA GENOTIPO TR Y P INHIBIDORES DE TRANSCRIPTASAY PROTEASA</t>
  </si>
  <si>
    <t>HEPATITIS B CARGA VIRAL</t>
  </si>
  <si>
    <t>HEPATITIS C CARGA VIRAL</t>
  </si>
  <si>
    <t>ADENOVIRUS CARGA VIRAL</t>
  </si>
  <si>
    <t>PARVOVIRUS CARGA VIRAL</t>
  </si>
  <si>
    <t>HEPATITIS C GENOTIPO</t>
  </si>
  <si>
    <t>908859-007</t>
  </si>
  <si>
    <t>IDENTIFICACIÓN SIMULTÁNEA DE MÚLTIPLES PATÓGENOS POR PRUEBAS MOLECULARES - PANFUNGAL</t>
  </si>
  <si>
    <t>CITOMEGALOVIRUS IDENTIFICACION POR PRUEBAS MOLECULARES (ESPECIFICO)</t>
  </si>
  <si>
    <t>HEPATITIS B IDENTIFICACION POR PRUEBAS MOLECULARES (ESPECIFICO)</t>
  </si>
  <si>
    <t>TOXOPLASMA GONDII IDENTIFICACION POR PRUEBAS MOLECULARES (ESPECIFICO)</t>
  </si>
  <si>
    <t>EPSTEIN BAARR IDENTIFICACION POR PRUEBAS MOLECULARES (ESPECIFICO)</t>
  </si>
  <si>
    <t>908872-001</t>
  </si>
  <si>
    <t>HERPES SIMPLEX I y II IDENTIFICACION POR PRUEBAS MOLECULARES (ESPECIFICO)</t>
  </si>
  <si>
    <t>908873-002</t>
  </si>
  <si>
    <t>MYCOBACTERIUM TUBERCULOSIS IDENTIFICACION PCR (DIFERENTE A ESPUTO LBA Y SECRECION OROTRAQUEAL)</t>
  </si>
  <si>
    <t>908873-003</t>
  </si>
  <si>
    <t>MYCOBACTERIUM TUBERCULOSIS IDENTIFICACION REACCION EN CADENA DE LA POLIMERASA GENOTYPE</t>
  </si>
  <si>
    <t>MYCOBACTERIUM NO TUBERCULOSO IDENTIFICACION POR PRUEBAS MOLECULARES (ESPECIFICO)</t>
  </si>
  <si>
    <t>908874-002</t>
  </si>
  <si>
    <t>MYCOBACTERIUM NO TUBERCULOSO IDENTIFICACIÓN POR PRUEBAS MOLECULARES (EN PARAFINA)</t>
  </si>
  <si>
    <t>MYCOBACTERIUM TUBERCULOSIS PRUEBAS DE SENSIBILIDAD POR PRUEBAS MOLECULARES (ESPECIFICO)</t>
  </si>
  <si>
    <t>908885-001</t>
  </si>
  <si>
    <t>Mycobacterium tuberculosis PRUEBAS DE SENSIBILIDAD POR PRUEBAS MOLECULARES (MUESTRA RESPIRATORIA)</t>
  </si>
  <si>
    <t>DETECCION VIRUS DEL PAPILOMA HUMANO POR PRUEBAS MOLECULARES (ESPECIFICO)</t>
  </si>
  <si>
    <t>ESTUDIO ANATOMOPATOLOGICO BASICO EN LIQUIDO CORPORAL O SECRECION</t>
  </si>
  <si>
    <t xml:space="preserve">ESTUDIO ANATOMOPATOLOGICO BASICO EN CITOLOGIA POR ASPIRACION CON AGUJA FINA [ACAF] DE CUALQUIER TEJIDO U ORGANO </t>
  </si>
  <si>
    <t>ESTUDIO ANATOMOPATOLOGICO BASICO EN ASPIRADO DE MEDULA OSEA (MIELOGRAMA)</t>
  </si>
  <si>
    <t>ESTUDIO ANATOMOPATOLOGICO EN CITOLOGIA O MIELOGRAMA POR INMUNOHISTOQUIMICA (CITOPATOLOGIA DE ROSE)</t>
  </si>
  <si>
    <t>Aplica para Citopatología de Rose.
Se deben facturar al 100% todas las veces que se realice.</t>
  </si>
  <si>
    <t>ESTUDIO ANATOMOPATOLOGICO BASICO EN CITOLOGIA CERVICOVAGINAL SEMIAUTOMATIZADO O AUTOMATIZADO</t>
  </si>
  <si>
    <t>ESTUDIO DE COLORACION BASICA EN BIOPSIA</t>
  </si>
  <si>
    <t>898101-002</t>
  </si>
  <si>
    <t>ESTUDIO DE COLORACION BASICA EN BIOPSIA - ALOPECIA</t>
  </si>
  <si>
    <t>ESTUDIO DE ONCOGENES EN BIOPSIA</t>
  </si>
  <si>
    <t>ESTUDIO DE COLORACION BASICA EN ESPECIMEN DE RECONOCIMIENTO</t>
  </si>
  <si>
    <t>ESTUDIO DE COLORACION BASICA EN ESPECIMEN CON RESECCION DE MARGENES</t>
  </si>
  <si>
    <t>AUTOPSIA [NECROPSIA] COMPLETA</t>
  </si>
  <si>
    <t>.- Para los fetos incluye (1) rayos X de tórax.
.- Este examen es de remisión nacional y puede presentar cambios de tarifa durante la vigencia debido a la disponibilidad que tenga los proveedores para realizar las pruebas.
.- No será objeto de glosa la diferencia que pueda presentarse con respecto a la tarifa reportada.
.- Este servicio se presta mediante interdependencia a través de una alianza estratégica en el marco de la CE 067 de 2010 de la Superintendencia Nacional de Salud.</t>
  </si>
  <si>
    <t>AUTOPSIA [NECROPSIA] PARCIAL (VISCEROTOMIA)</t>
  </si>
  <si>
    <t>ESTUDIOS ANATOMOPATOLOGICOS POST MORTEM DE ORGANOS O TEJIDOS</t>
  </si>
  <si>
    <t>ESTUDIOS ANATOMOPATOLOGICOS POST MORTEM DE FETO Y PLACENTA</t>
  </si>
  <si>
    <t>ESTUDIO POR CONGELACION</t>
  </si>
  <si>
    <t>898802-001</t>
  </si>
  <si>
    <t>ESTUDIO ANATOMOPATOLOGICO MOLECULAR (MAMAPRINT, ONCOTYPE FOUNDATION ONE)</t>
  </si>
  <si>
    <t>El CUPS aplica para las PRUEBAS ONCOTYPE - MAMAPRINT</t>
  </si>
  <si>
    <t>898802-002</t>
  </si>
  <si>
    <t>ESTUDIO ANATOMOPATOLOGICO MOLECULAR (DELECION 1P Y 19Q OLIGODENDRODLIOMA FISH)</t>
  </si>
  <si>
    <t>898802-003</t>
  </si>
  <si>
    <t>ESTUDIO ANATOMOPATOLOGICO MOLECULAR (SYT (SS18) (18q112) BA FISH)</t>
  </si>
  <si>
    <t>898802-004</t>
  </si>
  <si>
    <t>ESTUDIO ANATOMOPATOLOGICO MOLECULAR (PML/RARa (15,17) CUALITATIVO FISH)</t>
  </si>
  <si>
    <t>898802-005</t>
  </si>
  <si>
    <t>ESTUDIO ANATOMOPATOLOGICO MOLECULAR (EWSR1 (22q12) BA FISH)</t>
  </si>
  <si>
    <t>898802-006</t>
  </si>
  <si>
    <t>ESTUDIO ANATOMOPATOLOGICO MOLECULAR (BCL-6 BA FISH)</t>
  </si>
  <si>
    <t>898802-007</t>
  </si>
  <si>
    <t>ESTUDIO ANATOMOPATOLOGICO MOLECULAR (MYC BA FISH)</t>
  </si>
  <si>
    <t>898802-008</t>
  </si>
  <si>
    <t>ESTUDIO ANATOMOPATOLOGICO MOLECULAR (ETV6 BA FISH)</t>
  </si>
  <si>
    <t>898802-009</t>
  </si>
  <si>
    <t>ESTUDIO ANATOMOPATOLOGICO MOLECULAR (17p DELECION FISH)</t>
  </si>
  <si>
    <t>898802-010</t>
  </si>
  <si>
    <t>ESTUDIO ANATOMOPATOLOGICO MOLECULAR ( t(12,21) FISH)</t>
  </si>
  <si>
    <t>898802-011</t>
  </si>
  <si>
    <t>ESTUDIO ANATOMOPATOLOGICO MOLECULAR (11q23 BA FISH)</t>
  </si>
  <si>
    <t>898802-012</t>
  </si>
  <si>
    <t>ESTUDIO ANATOMOPATOLOGICO MOLECULAR (MDM2 FISH EN TEJIDO INCLUIDO EN PARAFINA)</t>
  </si>
  <si>
    <t>898802-013</t>
  </si>
  <si>
    <t>ESTUDIO ANATOMOPATOLOGICO MOLECULAR (AML1/ETO (RUNX1/RUNX1T1) t(8;21))</t>
  </si>
  <si>
    <t>898802-014</t>
  </si>
  <si>
    <t>ESTUDIO ANATOMOPATOLOGICO MOLECULAR (inv(16) t(16;16) (CBFB/MYH11))</t>
  </si>
  <si>
    <t>898802-015</t>
  </si>
  <si>
    <t>ESTUDIO ANATOMOPATOLOGICO MOLECULAR (EBER)</t>
  </si>
  <si>
    <t>ESTUDIO ANATOMOPATOLOGICO DE ULTRAESTRUCTURA O MICROSCOPIA ELECTRONICA (ESPECIFICO)</t>
  </si>
  <si>
    <t>VERIFICACION INTEGRAL CON PREPARACION DE MATERIAL DE RUTINA</t>
  </si>
  <si>
    <t>898807-001</t>
  </si>
  <si>
    <t>ESTUDIO ANATOMOPATOLOGICO DE MARCACION INMUNOHISTOQUIMICA BASICA (1 MARCADOR)</t>
  </si>
  <si>
    <t>Se cobrará al 100% cuando la muestra solamente requiera de la coloración de inmunohistoquímica con un marcador.</t>
  </si>
  <si>
    <t>898807-002</t>
  </si>
  <si>
    <t>ESTUDIO ANATOMOPATOLOGICO DE MARCACION INMUNOHISTOQUIMICA BASICA (ALK PARA CANCER DE PULMON)</t>
  </si>
  <si>
    <t>898807-003</t>
  </si>
  <si>
    <t>ESTUDIO ANATOMOPATOLOGICO DE MARCACION INMUNOHISTOQUIMICA BASICA (NTKR)</t>
  </si>
  <si>
    <t>898807-004</t>
  </si>
  <si>
    <t>ESTUDIO ANATOMOPATOLOGICO DE MARCACION INMUNOHISTOQUIMICA BASICA (RECEPTORES HORMONALES)</t>
  </si>
  <si>
    <t>898807-005</t>
  </si>
  <si>
    <t>ESTUDIO ANATOMOPATOLOGICO DE MARCACION INMUNOHISTOQUIMICA BASICA (ESPECIFICO)</t>
  </si>
  <si>
    <t>Incluye hasta 14 marcadores. 
Esta prestación se cobrara al 100% cuando se empleen de 2 marcadores en adelante.</t>
  </si>
  <si>
    <t>898807-006</t>
  </si>
  <si>
    <t>ESTUDIO ANATOMOPATOLOGICO DE MARCACION INMUNOHISTOQUIMICA BASICA (IDH1-R132)</t>
  </si>
  <si>
    <t>898807-007</t>
  </si>
  <si>
    <t>ESTUDIO ANATOMOPATOLOGICO DE MARCACION INMUNOHISTOQUIMICA BASICA (HER 2 POR INMUNOHISTOQUIMICA)</t>
  </si>
  <si>
    <t>898807-008</t>
  </si>
  <si>
    <t>ESTUDIO ANATOMOPATOLOGICO DE MARCACION INMUNOHISTOQUIMICA BASICA (PDL1)</t>
  </si>
  <si>
    <t>898807-009</t>
  </si>
  <si>
    <t>ESTUDIO ANATOMOPATOLOGICO DE MARCACION INMUNOHISTOQUIMICA BASICA (C4D)</t>
  </si>
  <si>
    <t xml:space="preserve">El marcador de Inmunohistoquímica C4D es un marcador específico para rechazo agudo vascular.           </t>
  </si>
  <si>
    <t>898807-010</t>
  </si>
  <si>
    <t>ESTUDIO ANATOMOPATOLOGICO DE MARCACION INMUNOHISTOQUIMICA BASICA (ROS 1)</t>
  </si>
  <si>
    <t>ESTUDIO ANATOMOPATOLOGICO EN BIOPSIA POR TINCION HISTOQUIMICA (ESPECIFICO)</t>
  </si>
  <si>
    <t>ESTUDIO ANATOMOPATOLOGICO EN BIOPSIA POR INMUNOFLUORESCENCIA (ESPECIFICO)</t>
  </si>
  <si>
    <t>898811-001</t>
  </si>
  <si>
    <t>ESTUDIO ANATOMOPATOLOGICO DE HIBRIDACION "IN SITU" (HER-2 DISH Hibridacion dual in situ )</t>
  </si>
  <si>
    <t>ERBB2 [HER-2/neu] (ONCOGEN) HIBRIDACION IN SITU</t>
  </si>
  <si>
    <t>908421-012</t>
  </si>
  <si>
    <t>ESTUDIO MOLECULAR DE REARREGLOS FISH TRASLOCACION 11,14</t>
  </si>
  <si>
    <t>908421-017</t>
  </si>
  <si>
    <t>ESTUDIO MOLECULAR DE REARREGLOS (BCL-2 TRANSLOCACION (14;18))</t>
  </si>
  <si>
    <t>908421-018</t>
  </si>
  <si>
    <t>ESTUDIO MOLECULAR DE REARREGLOS (BCR/ABL TRANSLOCACION DE GENES CUALITATIVO)</t>
  </si>
  <si>
    <t>908424-038</t>
  </si>
  <si>
    <t>ESTUDIO MOLECULAR DE MUTACIONES (MONOCLONALIDAD ENF LINFOPROLIFERATIVA CELULASB SANGRE PERIFERICATEJ LINFOIDE)</t>
  </si>
  <si>
    <t>898802-016</t>
  </si>
  <si>
    <t>ESTUDIO ANATOMOPATOLOGICO MOLECULAR (38 genes, Indels, inserciones ALU, CNV y fusiones  ALK, RET y ROS1 de cáncer en tejido tumoral)</t>
  </si>
  <si>
    <t>ESTUDIOS GENETICOS DE ADN MITOCONDRIAL (ESPECIFICO)</t>
  </si>
  <si>
    <t>908420-008</t>
  </si>
  <si>
    <t>ESTUDIO MOLECULAR DE GENES (PANEL MULTIGEN GLOBAL DE ENFERMEDADES CARDIOVASCULARES NGS)</t>
  </si>
  <si>
    <t>908420-011</t>
  </si>
  <si>
    <t>ESTUDIO MOLECULAR DE GENES (PANEL MULTIGEN PARA CARDIOPATIAS CONGENITAS NGS)</t>
  </si>
  <si>
    <t>908420-012</t>
  </si>
  <si>
    <t>ESTUDIO MOLECULAR DE GENES (SECUENCIACION COMPLETA DEL GEN CFTR PARA LA FIBROSISQUISTICA NGS)</t>
  </si>
  <si>
    <t>908420-015</t>
  </si>
  <si>
    <t>ESTUDIO MOLECULAR DE GENES (PANEL MULTIGEN PARA DISLIPIDEMIA Y DETECCION DE MIOPATIA POR ESTATINAS NGS)</t>
  </si>
  <si>
    <t>908420-024</t>
  </si>
  <si>
    <t>ESTUDIO MOLECULAR DE GENES (PANEL MULTIGEN PARA RIESGO DE CANCER HEREDITARIO NGS)</t>
  </si>
  <si>
    <t>908420-027</t>
  </si>
  <si>
    <t>ESTUDIO MOLECULAR DE GENES (PANEL MULTIGEN PARA CHARCOT-MARIE-TOOTH NGS)</t>
  </si>
  <si>
    <t>908420-032</t>
  </si>
  <si>
    <t>ESTUDIO MOLECULAR DE GENES (PANEL MULTIGEN DE GENES PARA EL DIAGNOSTICO Y TRATAMIENTO DE LA EPILEPSIA NGS)</t>
  </si>
  <si>
    <t>908420-045</t>
  </si>
  <si>
    <t>ESTUDIO MOLECULAR DE GENES (PANEL MULTIGEN DISTROFIAS MUSCULARES AUTOSOMICAS DOM REC Y LIG AL X)</t>
  </si>
  <si>
    <t>908420-048</t>
  </si>
  <si>
    <t>ESTUDIO MOLECULAR DE GENES (SECUENCIACION COMPLETA DEL GEN RB1 NGS)</t>
  </si>
  <si>
    <t>908420-053</t>
  </si>
  <si>
    <t>ESTUDIO MOLECULAR DE GENES (PANEL MULTIGEN PARA ENFERMEDAD AORTICA MARFAN Y SINDROMES RELACIONADOS  NGS)</t>
  </si>
  <si>
    <t>908420-059</t>
  </si>
  <si>
    <t>ESTUDIO MOLECULAR DE GENES (PANEL MULTIGEN PARA MIOCARDIOPATIA DILATADA NGS)</t>
  </si>
  <si>
    <t>908420-060</t>
  </si>
  <si>
    <t>ESTUDIO MOLECULAR DE GENES (PANEL MULTIGEN PARA RASOPATIAS NGS)</t>
  </si>
  <si>
    <t>908420-061</t>
  </si>
  <si>
    <t>ESTUDIO MOLECULAR DE GENES (PANEL MULTIGEN PARA MIOCARDIOPATIA HIPERTROFICA NGS)</t>
  </si>
  <si>
    <t>908420-109</t>
  </si>
  <si>
    <t>ESTUDIO MOLECULAR DE GENES (PANEL MULTIGEN DE OSTEOGENESIS IMPERFECTAYENF DE DENSIDAD OSEA DISMINUIDA NGS)</t>
  </si>
  <si>
    <t>908420-114</t>
  </si>
  <si>
    <t>ESTUDIO MOLECULAR DE GENES (PANEL MULTIGEN DE DESARROLLO ANOMALO DE LOS COMPONENTES ESQUELETICOS)</t>
  </si>
  <si>
    <t>908420-119</t>
  </si>
  <si>
    <t>ESTUDIO MOLECULAR DE GENES (PANEL MULTIGEN DE SINDROME DE EHLERS DANLOS)</t>
  </si>
  <si>
    <t>908420-133</t>
  </si>
  <si>
    <t>ESTUDIOS MOLECULARES DE GENES (SECUENCIACION GENES TSC1 Y TSC2 PARALA ESCLEROSIS TUBEROSA)</t>
  </si>
  <si>
    <t>908420-148</t>
  </si>
  <si>
    <t>ESTUDIO MOLECULAR DE GENES (PANEL MULTIGEN PARA OSTEOCONDRODISPLASIAS NGS)</t>
  </si>
  <si>
    <t>908420-152</t>
  </si>
  <si>
    <t>ESTUDIO MOLECULAR DE GENES (PANEL MULTIGEN PARA NEUTROPENIA CONGENITA NGS)</t>
  </si>
  <si>
    <t>908420-157</t>
  </si>
  <si>
    <t>ESTUDIOS MOLECULARES DE GENES (GEN WT1 TUMOR DE WILMS NGS)</t>
  </si>
  <si>
    <t>908420-159</t>
  </si>
  <si>
    <t>ESTUDIO MOLECULAR DE GENES (PANEL MULTIGEN FALLA DE MEDULA OSEA NGS)</t>
  </si>
  <si>
    <t>908420-166</t>
  </si>
  <si>
    <t>ESTUDIOS MOLECULARES DE GENES (PANEL MULTIGEN PARA SINDROME DE KABUKINGS)</t>
  </si>
  <si>
    <t>908420-174</t>
  </si>
  <si>
    <t>ESTUDIO MOLECULAR DE GENES (PANEL MULTIGEN GLOBAL PARA INMUNODEFICIENCIAS NGS)</t>
  </si>
  <si>
    <t>908420-177</t>
  </si>
  <si>
    <t>ESTUDIO MOLECULAR DE GENES (PANEL MULTIGEN PARA SINDROME DE ALPORTNGS)</t>
  </si>
  <si>
    <t>908420-193</t>
  </si>
  <si>
    <t>ESTUDIOS MOLECULARES DE GENES (DIAGNOSTICO DE RIESGO GENETICO PRECONCEPCIONAL PARA PAREJAS NGS)</t>
  </si>
  <si>
    <t>908420-201</t>
  </si>
  <si>
    <t>ESTUDIO MOLECULAR DE GENES (PANEL MULTIGEN PARA PARALISIS PERIODICAHIPOCALEMICA NGS)</t>
  </si>
  <si>
    <t>908420-213</t>
  </si>
  <si>
    <t>ESTUDIOS MOLECULARES DE GENES (REANALISIS BIOINFORMATICO DE ESTUDIO MOLECULAR DE GENES)</t>
  </si>
  <si>
    <t>908422-000</t>
  </si>
  <si>
    <t>ESTUDIO MOLECULAR DE EXONES (SECUENCIACION EXOMICA EN TRIO NGS)</t>
  </si>
  <si>
    <t>908422-002</t>
  </si>
  <si>
    <t>ESTUDIO MOLECULAR DE EXONES (SECUENCIACION EXOMICA DIRIGIDA NGS)</t>
  </si>
  <si>
    <t>908422-003</t>
  </si>
  <si>
    <t>ESTUDIO MOLECULAR DE EXONES (SECUENCIACION EXOMICA INDIVIDUAL NGS)</t>
  </si>
  <si>
    <t>908422-006</t>
  </si>
  <si>
    <t>ESTUDIO MOLECULAR DE EXONES (SECUENCIACION EXOMICA EN DUO NGS)</t>
  </si>
  <si>
    <t>908423-036</t>
  </si>
  <si>
    <t>ESTUDIOS MOLECULAR DE DELECCIONES Y DUPLICACIONES (MLPA PARA LOS GENES BRCA1 Y BRCA2 PARA CANCER DE MAMA MLPA)</t>
  </si>
  <si>
    <t>908424-029</t>
  </si>
  <si>
    <t>ESTUDIO MOLECULAR DE MUTACIONES (ESTUDIO DE MUTACION FAMILIAR CONOCIDA SANGER)</t>
  </si>
  <si>
    <t>908424-039</t>
  </si>
  <si>
    <t>ESTUDIO MOLECULAR DE MUTACIONES (PANEL MULTIGEN PARA NEOPLASIA MIELODE MAS REORDENAMIENTOS NGS)</t>
  </si>
  <si>
    <t>BRCA1 Y BRCA2 SECUENCIACION COMPLETA</t>
  </si>
  <si>
    <t>BRCA1 Y BRCA2 MUTACION FAMILIAR CONOCIDA</t>
  </si>
  <si>
    <t>FLEBOTOMIA TERAPEUTICA</t>
  </si>
  <si>
    <t>ANTICUERPOS IRREGULARES DETECCION (COOMBS INDIRECTO RASTREO ANTICUERPOS IRREGULARES PRUEBA DE ANTIGLOBULINA INDIRECTA ES</t>
  </si>
  <si>
    <t>ANTICUERPOS IRREGULARES IDENTIFICACION POR MICROTECNICA</t>
  </si>
  <si>
    <t>COOMBS DIRECTO FRACCIONADO MONOESPECIFICO (INMUNOGLOBULINAS Y FRACCIONES DEL COMPLEMENTO) POR MICROTECNICA</t>
  </si>
  <si>
    <t>COOMBS DIRECTO CUALITATIVO POR MICROTECNICA</t>
  </si>
  <si>
    <t>FENOTIPO ERITROCITARIO EXTENDIDO POR MICROTECNICA CUALQUIER ANTIGENO</t>
  </si>
  <si>
    <t>FENOTIPO SISTEMA Rh CUALQUIER ANTIGENO POR MICROTECNICA</t>
  </si>
  <si>
    <t>HEMOCLASIFICACION SISTEMA Rh [ANTIGENO Rh D] POR MICROTECNICA</t>
  </si>
  <si>
    <t>HEMOCLASIFICACION SISTEMA ABO DIRECTA [HEMOCLASIFICACION GLOBULAR] POR MICROTECNICA</t>
  </si>
  <si>
    <t>HEMOCLASIFICACION SISTEMA ABO INVERSA [HEMOCLASIFICACION SERICA] POR MICROTECNICA</t>
  </si>
  <si>
    <t>PRUEBA CRUZADA MAYOR ERITROCITARIA POR MICROTECNICA</t>
  </si>
  <si>
    <t>ADSORCION (ABSORCION) AUTOLOGA O ALOGENICA POR MEDIOS QUIMICOS</t>
  </si>
  <si>
    <t>ELUCION (DISOCIACION) O MODIFICACION DEMEMBRANA ERITROCITARIA AUTOLOGA O ALOGENICA POR MEDIOS QUIMICOS</t>
  </si>
  <si>
    <t>911037-001</t>
  </si>
  <si>
    <t>TITULACION DE AGLUTININAS IgM POR MICROTECNICA</t>
  </si>
  <si>
    <t>911037-002</t>
  </si>
  <si>
    <t>TITULACION DE AGLUTININAS IgG POR MICROTECNICA</t>
  </si>
  <si>
    <t>PROCESAMIENTO DE LA UNIDAD DE AUTOTRANSFUSION [PREDEPOSITO]</t>
  </si>
  <si>
    <t>PROCESAMIENTO DE LA UNIDAD DE CONCENTRADO DE PLAQUETAS ESTANDAR</t>
  </si>
  <si>
    <t>Se cobrará un procesamiento de la unidad correspondiente, por cada unidad de plaquetas estándar transfundida.</t>
  </si>
  <si>
    <t>PROCESAMIENTO DE LA UNIDAD DE CRIOPRECIPITADO</t>
  </si>
  <si>
    <t>Se cobrará un procesamiento de la unidad correspondiente, por cada unidad de crioprecitado transfundida.</t>
  </si>
  <si>
    <t>PROCESAMIENTO DE LA UNIDAD DE CONCENTRADO DE GLOBULOS ROJOS LEUCORREDUCIDOS</t>
  </si>
  <si>
    <t>911107-3</t>
  </si>
  <si>
    <t>PROCESAMIENTO DE LA UNIDAD DE CONCENTRADO DE GLOBULOS ROJOS FRACCION PEDIATRICA</t>
  </si>
  <si>
    <t>PROCESAMIENTO DE LA UNIDAD DE PLASMA FRESCO CONGELADO</t>
  </si>
  <si>
    <t>Se cobrará un procesamiento de la unidad correspondiente, por cada unidad de plasma fresco transfundida.</t>
  </si>
  <si>
    <t>PROCESAMIENTO DE LA UNIDAD DE PLAQUETASPOR AFERESIS</t>
  </si>
  <si>
    <t>Se cobrará un procesamiento de la unidad correspondiente, por cada unidad de plaquetas por aféresis transfundida así sean del mismo donante.</t>
  </si>
  <si>
    <t>911201-3</t>
  </si>
  <si>
    <t>PROCESAMIENTO 100 ML DE UNIDAD CONCENTRADO DE PLAQUETAS POR AFERESIS O PLAQUETAFERESIS (05)</t>
  </si>
  <si>
    <t>Se cobrará un procesamiento de la unidad de 100 ml correspondiente, por cada unidad de 100 ml de plaquetas por aféresis transfundida así sean del mismo donante.</t>
  </si>
  <si>
    <t>911201-31</t>
  </si>
  <si>
    <t>PROCESAMIENTO POR 50 ml  DE LA UNIDAD DE CONCENTRADO DE PLAQUETAS POR AFERESIS O PLAQUETOFERESIS (1/3)</t>
  </si>
  <si>
    <t>Se cobrará un procesamiento de la unidad de 50 ml correspondiente, por cada unidad de 50 ml de plaquetas por aféresis transfundida  así sean del mismo donante.</t>
  </si>
  <si>
    <t>CITAFERESIS REDUCTIVA (LEUCOCITOS ERITROCITOS O PLAQUETAS)</t>
  </si>
  <si>
    <t>TRANSFUSION DE LA UNIDAD DE CRIOPRECIPITADO</t>
  </si>
  <si>
    <t>Se cobra en UCI, hospitalización, cirugía y urgencias, así como en Clínica de Infusiones. Se cobra una aplicación por cada  componente transfundido.</t>
  </si>
  <si>
    <t>TRANSFUSION DE LA UNIDAD DE GLOBULOS ROJOS O ERITROCITOS</t>
  </si>
  <si>
    <t>Se cobra en UCI, hospitalización, cirugía y urgencias así como en Clínica de Infusiones. Se cobra un aplicación de la unidad de glóbulos rojos por cada unidad transfundida, inclusive para las unidades obtenidas por eritroaferesis (de un mismo donante).</t>
  </si>
  <si>
    <t>TRANSFUSION DE LA UNIDAD DE PLAQUETAS</t>
  </si>
  <si>
    <t>Se cobra en UCI, hospitalización, cirugía y urgencias, así como en Clínica de Infusiones.</t>
  </si>
  <si>
    <t>TRANSFUSION DE LA UNIDAD DE PLASMA FRESCO CONGELADO</t>
  </si>
  <si>
    <t>ECOGRAFIA CEREBRAL TRANSFONTANELAR CON TRANSDUCTOR DE 7MHZ O MAS</t>
  </si>
  <si>
    <t>ECOGRAFIA CEREBRAL TRANSFONTANELAR CON ANALISIS DOPPLER</t>
  </si>
  <si>
    <t>ECOGRAFIA DE TEJIDOS BLANDOS DE CARA</t>
  </si>
  <si>
    <t>ECOGRAFIA DE GLANDULAS SALIVALES CON TRANSDUCTOR DE 7 MHZ O MAS</t>
  </si>
  <si>
    <t>ECOGRAFIA DE CUELLO</t>
  </si>
  <si>
    <t>ECOGRAFIA DE TIROIDES CON TRANSDUCTOR DE 7 MHZ O MAS</t>
  </si>
  <si>
    <t>ECOGRAFIA DE GLANGLIOS CERVICALES (MAPEO)</t>
  </si>
  <si>
    <t>ECOGRAFIA DE MAMA CON TRANSDUCTOR DE 7 MHZ O MAS</t>
  </si>
  <si>
    <t>ECOGRAFIA DE TORAX (PERICARDIO O PLEURA)</t>
  </si>
  <si>
    <t>ECOGRAFIA DE OTROS SITIOS TORACICOS</t>
  </si>
  <si>
    <t>ECOGRAFIA DE TEJIDOS BLANDOS DE PARED ABDOMINAL Y DE PELVIS</t>
  </si>
  <si>
    <t>ECOGRAFIA DE ABDOMEN TOTAL (HIGADO PANCREAS VESICULA VIAS BILIARES RIÑONES BAZOGRANDES VASOS PELVIS Y FLANCOS)</t>
  </si>
  <si>
    <t>ECOGRAFIA DE ABDOMEN SUPERIOR</t>
  </si>
  <si>
    <t>ECOGRAFIA DE HIGADO PANCREAS VIA BILIAR Y VESICULA</t>
  </si>
  <si>
    <t>Aplica para test de Boyden. Se cobra dos prestaciones una ecografía sin ingesta de alimentos y otra ecografía 1 o 2 horas posterior a la ingesta de comida rica en grasa.</t>
  </si>
  <si>
    <t>ECOGRAFIA DE ABDOMEN (PILORO)</t>
  </si>
  <si>
    <t>ECOGRAFIA DE VIAS URINARIAS (RIÑONES VEJIGA Y PROSTATA TRANSABDOMINAL)</t>
  </si>
  <si>
    <t>ECOGRAFIA PELVICA CON ANALISIS DOPPLER</t>
  </si>
  <si>
    <t>ECOGRAFIA DE TEJIDOS BLANDOS DE ABDOMENCON ANALISIS DOPPLER</t>
  </si>
  <si>
    <t>ECOGRAFIA DEL ABDOMEN Y PELVIS COMO GUIA DE PROCEDIMIENTO QUIRURGICO O INTERVENCIONISTA</t>
  </si>
  <si>
    <t>Guía Ecográfica.</t>
  </si>
  <si>
    <t>ECOGRAFIA DE PROSTATA TRANSABDOMINAL</t>
  </si>
  <si>
    <t>ECOGRAFIA DE PROSTATA TRANSRECTAL</t>
  </si>
  <si>
    <t>ECOGRAFIA TESTICULAR CON TRANSDUCTOR DE7 MHZ O MAS</t>
  </si>
  <si>
    <t>ECOGRAFIA TESTICULAR CON ANALISIS DOPPLER</t>
  </si>
  <si>
    <t>ECOGRAFIA DE PENE CON TRANSDUCTOR DE 7 MHZ O MAS</t>
  </si>
  <si>
    <t>ECOGRAFIA DE TEJIDOS BLANDOS EN LAS EXTREMIDADES SUPERIORES CON TRANSDUCTOR DE 7 MHZ O MAS</t>
  </si>
  <si>
    <t>El valor es unilateral y en caso de ser bilateral deben autorizar cantidad 2.</t>
  </si>
  <si>
    <t>ECOGRAFIA DE TEJIDOS BLANDOS EN LAS EXTREMIDADES INFERIORES CON TRANSDUCTOR DE 7 MHZ O MAS</t>
  </si>
  <si>
    <t>ECOGRAFIA ARTICULAR DE HOMBRO</t>
  </si>
  <si>
    <t>ECOGRAFIA ARTICULAR DE CODO</t>
  </si>
  <si>
    <t>ECOGRAFIA ARTICULAR DE PUÑO (MUÑECA)</t>
  </si>
  <si>
    <t>ECOGRAFIA ARTICULAR DE MANO</t>
  </si>
  <si>
    <t>ECOGRAFIA ARTICULAR DE RODILLA</t>
  </si>
  <si>
    <t>ECOGRAFIA ARTICULAR DE TOBILLO</t>
  </si>
  <si>
    <t>ECOGRAFIA ARTICULAR DE PIE</t>
  </si>
  <si>
    <t>ECOGRAFIA ARTICULAR DE CADERA</t>
  </si>
  <si>
    <t>ECOGRAFIA DE CALCANEO</t>
  </si>
  <si>
    <t>ECOGRAFIA COMO GUIA PARA PROCEDIMIENTOS</t>
  </si>
  <si>
    <t>ECOGRAFIA COMO GUIA PARA PROCEDIMIENTOS CON MARCACION</t>
  </si>
  <si>
    <t>ECOGRAFIA DE PIEL O ANEXOS</t>
  </si>
  <si>
    <t>ECOGRAFIA DE COLUMNA PREOSIFICACION</t>
  </si>
  <si>
    <t>ECOGRAFIA DOPPLER DE ARTERIAS TEMPORALES</t>
  </si>
  <si>
    <t>ECOGRAFIA DOPPLER DE VASOS ABDOMINALES O PELVICOS</t>
  </si>
  <si>
    <t>ECOGRAFIA DOPPLER DE AORTA ABDOMINAL</t>
  </si>
  <si>
    <t>ECOGRAFIA DOPPLER DE ARTERIAS RENALES</t>
  </si>
  <si>
    <t>ECOGRAFIA DOPPLER DE ARTERIAS MESENTERICAS</t>
  </si>
  <si>
    <t>ECOGRAFIA DOPPLER DE TRONCO CELIACO</t>
  </si>
  <si>
    <t>ECOGRAFIA DOPPLER DE VENA CAVA</t>
  </si>
  <si>
    <t>ECOGRAFIA DOPPLER DE ARTERIAS ILIACAS</t>
  </si>
  <si>
    <t>ECOGRAFIA DOPPLER DE VASOS ESCROTALES</t>
  </si>
  <si>
    <t>ECOGRAFIA DOPPLER CON EVALUACION DE FLUJO SANGUINEO EN MASAS ABDOMINALES</t>
  </si>
  <si>
    <t>ECOGRAFIA DOPPLER CON EVALUACION DE FLUJO SANGUINEO EN MASAS PELVICAS</t>
  </si>
  <si>
    <t>ECOGRAFIA DOPPLER CON EVALUACION DE FLUJO SANGUINEO EN HIPERTENSION PORTAL</t>
  </si>
  <si>
    <t>ECOGRAFIA DOPPLER DE OTROS ORGANOS TRASPLANTADOS</t>
  </si>
  <si>
    <t>ECOGRAFIA DOPPLER DE RIÑON TRASPLANTADO</t>
  </si>
  <si>
    <t>ECOGRAFIA DOPPLER DE VASOS</t>
  </si>
  <si>
    <t>Indicaciones:
.- Tejidos blandos en cualquier parte del cuerpo.
.- Doppler de Tiroides.
.- Pene: Deformidad, Masa, trauma.</t>
  </si>
  <si>
    <t>ELASTOGRAFIA</t>
  </si>
  <si>
    <t>EQ195</t>
  </si>
  <si>
    <t>EQUIPO ECOGRAFIA PORTATIL INTRAOPERATORIA</t>
  </si>
  <si>
    <t>Uso total.</t>
  </si>
  <si>
    <t>878711-001</t>
  </si>
  <si>
    <t>ARTROTAC - ARTROGRAFIA DE HOMBRO</t>
  </si>
  <si>
    <t>Incluye: Honorario Especialista, Insumos, Equipo,  Medio de contraste</t>
  </si>
  <si>
    <t>878731-003</t>
  </si>
  <si>
    <t>ARTROTAC - ARTROGRAFIA DE MUÑECA</t>
  </si>
  <si>
    <t>878812-005</t>
  </si>
  <si>
    <t>ARTROTAC - ARTROGRAFIA DE RODILLA</t>
  </si>
  <si>
    <t>TOMOGRAFIA COMPUTADA DE CRANEO SIMPLE</t>
  </si>
  <si>
    <t>TOMOGRAFIA COMPUTADA DE CRANEO CON CONTRASTE</t>
  </si>
  <si>
    <t>TOMOGRAFIA COMPUTADA DE CRANEO SIMPLE YCON CONTRASTE</t>
  </si>
  <si>
    <t>CISTERNOGRAFIA POR TOMOGRAFIA COMPUTADA (TC)</t>
  </si>
  <si>
    <t>TOMOGRAFIA COMPUTADA DE SILLA TURCA (HIPOFISIS)</t>
  </si>
  <si>
    <t>TOMOGRAFIA COMPUTADA DE ORBITAS</t>
  </si>
  <si>
    <t>TOMOGRAFIA COMPUTADA DE OIDO PEÑASCO Y CONDUCTO AUDITIVO INTERNO</t>
  </si>
  <si>
    <t>TOMOGRAFIA COMPUTADA DE SENOS PARANASALES O CARA</t>
  </si>
  <si>
    <t>TOMOGRAFIA COMPUTADA DE MAXILARES (ESTUDIO IMPLANTOLOGIA)</t>
  </si>
  <si>
    <t>TOMOGRAFIA COMPUTADA DE ARTICULACION TEMPORO MANDIBULAR (BILATERAL)</t>
  </si>
  <si>
    <t>TOMOGRAFIA COMPUTADA DE CUELLO</t>
  </si>
  <si>
    <t>TOMOGRAFIA COMPUTADA DE LARINGE</t>
  </si>
  <si>
    <t>TOMOGRAFIA COMPUTADA DE COLUMNA SEGMENTOS CERVICAL TORACICO LUMBAR O SACRO POR CADA NIVEL (TRES ESPACIOS)</t>
  </si>
  <si>
    <t>TOMOGRAFIA COMPUTADA DE COLUMNA SEGMENTOS CERVICAL TORACICO LUMBAR O SACRO COMPLEMENTO A MIELOGRAFIA (CADA SEGMENTO)</t>
  </si>
  <si>
    <t>TOMOGRAFIA COMPUTADA DE TORAX</t>
  </si>
  <si>
    <t>879301-001</t>
  </si>
  <si>
    <t>TOMOGRAFIA COMPUTADA DE TORAX – SCORE DE CALCIO</t>
  </si>
  <si>
    <t>TOMOGRAFIA COMPUTADA DE CORAZON Y GRANDES VASOS</t>
  </si>
  <si>
    <t>TOMOGRAFIA COMPUTADA DE TORAX EXTENDIDOAL ABDOMEN SUPERIOR CON SUPRARRENALES</t>
  </si>
  <si>
    <t>TOMOGRAFIA COMPUTADA DE ABDOMEN SUPERIOR</t>
  </si>
  <si>
    <t>TOMOGRAFIA COMPUTADA DE INTESTINO [ENTEROTC]</t>
  </si>
  <si>
    <t>TOMOGRAFIA COMPUTADA DE ABDOMEN Y PELVIS (ABDOMEN TOTAL)</t>
  </si>
  <si>
    <t>TOMOGRAFIA COMPUTADA DE CADERA</t>
  </si>
  <si>
    <t>TOMOGRAFIA COMPUTADA DE VIAS URINARIAS [UROTC]</t>
  </si>
  <si>
    <t>879430-001</t>
  </si>
  <si>
    <t>ANGIOTAC RENAL FASE ARTERIAL VENOSA Y UROGRAFIA - TOMOGRAFIA COMPUTADA DE VIASURINARIAS [UROTC]</t>
  </si>
  <si>
    <t>879430-3</t>
  </si>
  <si>
    <t>TOMOGRAFIA COMPUTADA DE VIAS URINARIAS [UROTC] TRES FASES</t>
  </si>
  <si>
    <t>TOMOGRAFIA COMPUTADA DE PELVIS</t>
  </si>
  <si>
    <t>TOMOGRAFIA COMPUTADA DE MIEMBROS SUPERIORES Y ARTICULACIONES</t>
  </si>
  <si>
    <t>TOMOGRAFIA COMPUTADA DE MIEMBROS INFERIORES Y ARTICULACIONES</t>
  </si>
  <si>
    <t>TOMOGRAFIA COMPUTADA DE MIEMBROS INFERIORES (ANTEVERSION FEMORAL O TORSION TIBIAL)</t>
  </si>
  <si>
    <t>TOMOGRAFIA COMPUTADA DE MIEMBROS INFERIORES (AXIALES DE ROTULA O LONGITUD DE MIEMBROS INFERIORES)</t>
  </si>
  <si>
    <t>879901-005</t>
  </si>
  <si>
    <t>ANGIOTAC CIRCULACION ESPLENOPORTAL - TOMOGRAFIA COMPUTADA DE VASOS</t>
  </si>
  <si>
    <t>879901-006</t>
  </si>
  <si>
    <t>ANGIOTAC ABDOMINAL - TOMOGRAFIA COMPUTADA DE VASOS</t>
  </si>
  <si>
    <t>879901-007</t>
  </si>
  <si>
    <t>ANGIOTAC TRIFASICO DE HIGADO - TOMOGRAFIA COMPUTADA DE VASOS</t>
  </si>
  <si>
    <t>879901-008</t>
  </si>
  <si>
    <t>ANGIOTAC CAROTIDAS Y ARTERIAS CEREBRALES - TOMOGRAFIA COMPUTADA DE VASOS</t>
  </si>
  <si>
    <t>879901-009</t>
  </si>
  <si>
    <t>ANGIOTAC TORACICO - TOMOGRAFIA COMPUTADA DE VASOS</t>
  </si>
  <si>
    <t>879901-010</t>
  </si>
  <si>
    <t>ANGIOTAC AORTA TORACICO ABDOMINAL - TOMOGRAFIA COMPUTADA DE VASOS</t>
  </si>
  <si>
    <t>879901-011</t>
  </si>
  <si>
    <t>ANGIOTAC ARTERIAS CEREBRALES - TOMOGRAFIA COMPUTADA DE VASOS</t>
  </si>
  <si>
    <t>879901-012</t>
  </si>
  <si>
    <t>ANGIOTAC DE MIEMBROS INFERIORES BILATERALES - TOMOGRAFIA COMPUTADA DE VASOS</t>
  </si>
  <si>
    <t>Aplica para MIEMBROS INFERIORES PROXIMALES Y DISTALES.</t>
  </si>
  <si>
    <t>879901-014</t>
  </si>
  <si>
    <t>ANGIOTAC DE MIEMBROS SUPERIORES BILATERALES - TOMOGRAFIA COMPUTADA DE VASOS</t>
  </si>
  <si>
    <t>Aplica para MIEMBROS SUPERIORES.</t>
  </si>
  <si>
    <t>879901-015</t>
  </si>
  <si>
    <t>ANGIOTAC PULMONAR - TOMOGRAFIA COMPUTADA DE VASOS</t>
  </si>
  <si>
    <t>TOMOGRAFIA COMPUTADA CON PERFUSION</t>
  </si>
  <si>
    <t>TOMOGRAFIA COMPUTADA EN RECONSTRUCCION TRIDIMENSIONAL</t>
  </si>
  <si>
    <t>TOMOGRAFIA COMPUTADA RECONSTRUCCION VIRTUAL</t>
  </si>
  <si>
    <t>TOMOGRAFIA COMPUTADA COMO GUIA PARA PROCEDIMIENTOS</t>
  </si>
  <si>
    <t>Guía Escanográfica.</t>
  </si>
  <si>
    <t>890486-001</t>
  </si>
  <si>
    <t>LECTURA DE IMAGENES REALIZADAS EN OTRA INSTITUCION RN Y TAC - INTERCONSULTA POR ESPECIALISTA RADIOLOGIA E IMAGENES DIAGN</t>
  </si>
  <si>
    <t>Para paciente hospitalizado.</t>
  </si>
  <si>
    <t>GALACTOGRAFIA DE UN CONDUCTO</t>
  </si>
  <si>
    <t>Se cobrará adicional el código 873501 fluoroscopia como guía para procedimientos.</t>
  </si>
  <si>
    <t>FISTULOGRAFIA EN PARED ABDOMINAL</t>
  </si>
  <si>
    <t>COLANGIOGRAFIA POR TUBO O CATETER EN LAVIA BILIAR</t>
  </si>
  <si>
    <t>PIELOGRAFIA A TRAVES DE TUBO DE NEFROSTOMIA</t>
  </si>
  <si>
    <t>PIELOGRAFIA RETROGRADA A TRAVES DE CATETER DEJADO EN EL URETER O A TRAVES DE URETEROSTOMIA</t>
  </si>
  <si>
    <t>PIELOGRAFIA RETROGRADA O ANTEROGRADA</t>
  </si>
  <si>
    <t>PIELOGRAFIA PERCUTANEA</t>
  </si>
  <si>
    <t>URETEROGRAFIA RETROGRADA A TRAVES DE CATETER O URETEROSTOMIA</t>
  </si>
  <si>
    <t>CISTOGRAFIA CON PROYECCIONES OBLICUAS</t>
  </si>
  <si>
    <t>URETROCISTOGRAFIA</t>
  </si>
  <si>
    <t>URETROCISTOGRAFIA MICCIONAL</t>
  </si>
  <si>
    <t>URETROCISTOGRAFIA RETROGRADA</t>
  </si>
  <si>
    <t>URETROGRAFIA RETROGRADA</t>
  </si>
  <si>
    <t>HISTEROSALPINGOGRAFIA</t>
  </si>
  <si>
    <t>FLEBOGRAFIA DE MIEMBRO SUPERIOR</t>
  </si>
  <si>
    <t>FLEBOGRAFIA DE MIEMBRO INFERIOR</t>
  </si>
  <si>
    <t>RADIOGRAFIA DE CRANEO SIMPLE</t>
  </si>
  <si>
    <t>RADIOGRAFIA DE BASE DE CRANEO</t>
  </si>
  <si>
    <t>RADIOGRAFIA DE SILLA TURCA</t>
  </si>
  <si>
    <t>RADIOGRAFIA DE CARA (PERFILOGRAMA)</t>
  </si>
  <si>
    <t>RADIOGRAFIA DE ORBITAS</t>
  </si>
  <si>
    <t>RADIOGRAFIA DE ARCO CIGOMATICO</t>
  </si>
  <si>
    <t>RADIOGRAFIA DE HUESOS NASALES</t>
  </si>
  <si>
    <t>RADIOGRAFIA DE SENOS PARANASALES</t>
  </si>
  <si>
    <t>RADIOGRAFIA DE MAXILAR SUPERIOR</t>
  </si>
  <si>
    <t>RADIOGRAFIA DE MAXILAR INFERIOR</t>
  </si>
  <si>
    <t>RADIOGRAFIA DE ARTICULACION TEMPOROMAXILAR [ATM]</t>
  </si>
  <si>
    <t>RADIOGRAFIA DE TEJIDOS BLANDOS DE CUELLO</t>
  </si>
  <si>
    <t>RADIOGRAFIA DE CAVUM FARINGEO</t>
  </si>
  <si>
    <t>RADIOGRAFIA DE COLUMNA CERVICAL</t>
  </si>
  <si>
    <t>RADIOGRAFIA DE COLUMNA UNION CERVICO DORSAL</t>
  </si>
  <si>
    <t>RADIOGRAFIA DE COLUMNA TORACICA</t>
  </si>
  <si>
    <t>RADIOGRAFIA DE COLUMNA DORSOLUMBAR</t>
  </si>
  <si>
    <t>RADIOGRAFIA DE COLUMNA LUMBOSACRA</t>
  </si>
  <si>
    <t>RADIOGRAFIA DE SACRO COCCIX</t>
  </si>
  <si>
    <t>RADIOGRAFIA DE COLUMNA VERTEBRAL TOTAL</t>
  </si>
  <si>
    <t>RADIOGRAFIA PANORAMICA DE COLUMNA (GONIOMETRIA U ORTOGRAMA) FORMATO 14" X 36" (ADULTOS)</t>
  </si>
  <si>
    <t>871061-001</t>
  </si>
  <si>
    <t>TEST DE ESCOLIOSIS RADIOGRAFIA PANORAMICA DE COLUMNA (GONIOMETRIA U ORTOGRAMA)</t>
  </si>
  <si>
    <t>RADIOGRAFIA PANORAMICA DE COLUMNA (GONIOMETRIA U ORTOGRAMA) FORMATO 14" X 17" (NIÑOS)</t>
  </si>
  <si>
    <t>RADIOGRAFIA DE ARTICULACIONES SACROILIACAS</t>
  </si>
  <si>
    <t>RADIOGRAFIA DE REJA COSTAL</t>
  </si>
  <si>
    <t>RADIOGRAFIA DE ESTERNON</t>
  </si>
  <si>
    <t>RADIOGRAFIA DE TORAX (PA O AP Y LATERAL DECUBITO LATERAL OBLICUAS O LATERAL)</t>
  </si>
  <si>
    <t>RADIOGRAFIA DE ARTICULACIONES ESTERNOCLAVICULARES</t>
  </si>
  <si>
    <t>MOVILIDAD DIAFRAGMATICA POR FLUOROSCOPIA PULMONAR</t>
  </si>
  <si>
    <t>Equipo de FLUOROSCOPIA.</t>
  </si>
  <si>
    <t>RADIOGRAFIA DE ESOFAGO</t>
  </si>
  <si>
    <t>RADIOGRAFIA DE ABDOMEN SIMPLE</t>
  </si>
  <si>
    <t>RADIOGRAFIA DE ABDOMEN SIMPLE CON PROYECCIONES ADICIONALES (SERIE DE ABDOMEN AGUDO)</t>
  </si>
  <si>
    <t>RADIOGRAFIA DE TRANSITO INTESTINAL CONVENCIONAL</t>
  </si>
  <si>
    <t>RADIOGRAFIA DE TRANSITO INTESTINAL DOBLE CONTRASTE</t>
  </si>
  <si>
    <t>RADIOGRAFIA DE COLON POR ENEMA O COLON POR INGESTA</t>
  </si>
  <si>
    <t>RADIOGRAFIA DE COLON POR ENEMA CON DOBLE CONTRASTE</t>
  </si>
  <si>
    <t>RADIOGRAFIA DE VIAS DIGESTIVAS ALTAS (ESOFAGO ESTOMAGO Y DUODENO)</t>
  </si>
  <si>
    <t>RADIOGRAFIA DE VIAS DIGESTIVAS ALTAS (ESOFAGO ESTOMAGO Y DUODENO) CON DOBLE CONTRASTE</t>
  </si>
  <si>
    <t>RADIOGRAFIA DE VIAS DIGESTIVAS ALTAS (ESOFAGO ESTOMAGO Y DUODENO) Y TRANSITO INTESTINAL</t>
  </si>
  <si>
    <t>RADIOGRAFIA DE HUESOS LARGOS SERIE COMPLETA (ESQUELETO AXIAL Y APENDICULAR)</t>
  </si>
  <si>
    <t>RADIOGRAFIA PARA DETECTAR EDAD OSEA [CARPOGRAMA]</t>
  </si>
  <si>
    <t>RADIOGRAFIA DE OMOPLATO</t>
  </si>
  <si>
    <t>RADIOGRAFIA DE CLAVICULA</t>
  </si>
  <si>
    <t>RADIOGRAFIA DE HUMERO</t>
  </si>
  <si>
    <t>RADIOGRAFIA DE ANTEBRAZO</t>
  </si>
  <si>
    <t>RADIOGRAFIA DE ARTICULACIONES ACROMIO CLAVICULARES COMPARATIVAS</t>
  </si>
  <si>
    <t>RADIOGRAFIA DE HOMBRO</t>
  </si>
  <si>
    <t>RADIOGRAFIA DE CODO</t>
  </si>
  <si>
    <t>RADIOGRAFIA DE PUÑO O MUÑECA</t>
  </si>
  <si>
    <t>RADIOGRAFIA DE MANO</t>
  </si>
  <si>
    <t>RADIOGRAFIA PANORAMICA DE MIEMBROS INFERIORES (GONIOMETRIA U ORTOGRAMA) EN FORMATO 14" X 36" (ADULTOS)</t>
  </si>
  <si>
    <t>RADIOGRAFIA PANORAMICA DE MIEMBROS INFERIORES (GONIOMETRIA U ORTOGRAMA) EN FORMATO 14" X 17" (NIÑOS)</t>
  </si>
  <si>
    <t>RADIOGRAFIA DIGITAL DE MIEMBROS INFERIORES (ESTUDIO DE LONGITUD)</t>
  </si>
  <si>
    <t>RADIOGRAFIA DE FEMUR (AP LATERAL)</t>
  </si>
  <si>
    <t>RADIOGRAFIA DE PIERNA (AP LATERAL)</t>
  </si>
  <si>
    <t>RADIOGRAFIA DE PIE (AP LATERAL Y OBLICUA)</t>
  </si>
  <si>
    <t>RADIOGRAFIA DE CALCANEO (AXIAL Y LATERAL)</t>
  </si>
  <si>
    <t>RADIOGRAFIA DE CADERA O ARTICULACION COXO-FEMORAL (AP LATERAL)</t>
  </si>
  <si>
    <t>RADIOGRAFIA DE CADERA COMPARATIVA</t>
  </si>
  <si>
    <t>RADIOGRAFIA DE RODILLA (AP LATERAL)</t>
  </si>
  <si>
    <t>RADIOGRAFIA DE RODILLAS COMPARATIVAS POSICION VERTICAL (UNICAMENTE VISTA ANTEROPOSTERIOR)</t>
  </si>
  <si>
    <t>RADIOGRAFIA TANGENCIAL O AXIAL DE ROTULA</t>
  </si>
  <si>
    <t>RADIOGRAFIA DE TOBILLO (AP LATERAL Y ROTACION INTERNA)</t>
  </si>
  <si>
    <t>RADIOGRAFIAS COMPARATIVAS DE EXTREMIDADES INFERIORES</t>
  </si>
  <si>
    <t>RADIOGRAFIAS EN EXTREMIDADES PROYECCIONES ADICIONALES (STRESS TUNEL OBLICUAS)</t>
  </si>
  <si>
    <t>876801-002</t>
  </si>
  <si>
    <t>PROYECCIONES ADICIONALES PARA MAMOGRAFIA - RADIOGRAFIAS EN EXTREMIDADES PROYECCIONES ADICIONALES (STRESS, TUNEL, OBLICUAS)</t>
  </si>
  <si>
    <t>FLUOROSCOPIA COMO GUIA PARA PROCEDIMIENTOS</t>
  </si>
  <si>
    <t>Se cobrará adicional al estudio cuando se realicen procedimientos o exámenes bajo FLUOROSCOPIA.</t>
  </si>
  <si>
    <t>MAMOGRAFIA UNILATERAL O DE PIEZA QUIRURGICA</t>
  </si>
  <si>
    <t>.- Mamografía digital Unilateral de campo completo 2D
.- Tomosíntesis 3D
.- Ayuda a detectar de manera más efectiva y precisa las lesiones sospechosas de cáncer de mama, en etapas más tempranas.
.- Pacientes con prótesis mamaria no se realiza con tomosíntesis, por lo cual se factura mamografía digital 2D por valor de $ 249.087</t>
  </si>
  <si>
    <t>MAMOGRAFIA BILATERAL</t>
  </si>
  <si>
    <t>.- Mamografía digital Bilateral de campo completo 2D
.- Tomosíntesis 3D
.- Ayuda a detectar de manera más efectiva y precisa las lesiones sospechosas de cáncer de mama, en etapas más tempranas.
.- Pacientes con prótesis mamaria no se realiza con tomosíntesis, por lo cual se factura mamografía digital 2D por valor de $ 325.004</t>
  </si>
  <si>
    <t xml:space="preserve">FISTULOGRAFIA EN SITIO NO ESPECIFICADO </t>
  </si>
  <si>
    <t>EQ193</t>
  </si>
  <si>
    <t>PORTATILES PARA ESTUDIOS RADIOGRAFICOS</t>
  </si>
  <si>
    <t>ARTROGRAFIA DE HOMBRO</t>
  </si>
  <si>
    <t>.- Cuando se requiera estudio de Artroresonancia el medico ordenará la Artografia más la Resonancia. Para estos dos estudios 878711 y 883512 no aplica normatividad y se cobran al 100%.
.- Incluye: Honorario Especialista, Insumos, Equipo, Medio de contraste.</t>
  </si>
  <si>
    <t>ARTROGRAFIA DE MUÑECA</t>
  </si>
  <si>
    <t>.- Cuando se requiera estudio de Artroresonancia el medico ordenará la Artografia más la Resonancia. Para estos dos estudios 878731 y 883512 no aplica normatividad y se cobran al 100%.
.- Incluye: Honorario Especialista, Insumos, Equipo, Medio de contraste.</t>
  </si>
  <si>
    <t>ARTROGRAFIA DE CADERA</t>
  </si>
  <si>
    <t>.- Cuando se requiera estudio de Artroresonancia el medico ordenará la Artografia más la Resonancia. Para estos dos estudios 878811 y 883440 no aplica normatividad y se cobran al 100%.
.- Incluye: Honorario Especialista, Insumos, Equipo, Medio de contraste.</t>
  </si>
  <si>
    <t>ARTROGRAFIA DE RODILLA</t>
  </si>
  <si>
    <t>.- Cuando se requiera estudio de Artroresonancia el medico ordenará la Artografia más la Resonancia. Para estos dos estudios 878812 y 883522 no aplica normatividad y se cobran al 100%.
.- Incluye: Honorario Especialista, Insumos, Equipo, Medio de contraste.</t>
  </si>
  <si>
    <t>ARTROGRAFIA DE TOBILLO</t>
  </si>
  <si>
    <t>.- Cuando se requiera estudio de Artroresonancia el medico ordenará la Artografia más la Resonancia. Para estos dos estudios 878831 y 883522 no aplica normatividad y se cobran al 100%.
.- Incluye: Honorario Especialista, Insumos, Equipo, Medio de contraste.</t>
  </si>
  <si>
    <t>RESONANCIA MAGNETICA DE CEREBRO</t>
  </si>
  <si>
    <t>RESONANCIA MAGNETICA DE BASE DE CRANEO O SILLA TURCA</t>
  </si>
  <si>
    <t>RESONANCIA MAGNETICA DE ORBITAS</t>
  </si>
  <si>
    <t>RESONANCIA MAGNETICA DE CEREBRO FUNCIONAL</t>
  </si>
  <si>
    <t>.- Resonancia funcional con mapeo.
.- Es una resonancia para planeamiento quirúrgico.
.- Indicaciones: Definir áreas elocuentes en el cerebro (área motora, memoria, lenguaje, áreas visuales) para determinar el riesgo en la resección del tumor.</t>
  </si>
  <si>
    <t>RESONANCIA MAGNETICA DE ARTICULACION TEMPOROMANDIBULAR</t>
  </si>
  <si>
    <t>RESONANCIA MAGNETICA DE CEREBRO CON TRACTOGRAFIA</t>
  </si>
  <si>
    <t>.- Tractografía por Resonancia Magnética
.- Resonancia Magnética Cerebral.
.- Indicaciones:
- Planeamiento en cirugías de tumor cerebral con el objetivo de identificar si los tractos cerebrales están comprometidos por el tumor.
- Pacientes con ECV.
- Pacientes con enfermedades desmielinizantes. Esclerosis múltiple - Infarto cerebral.
RESONANCIA MAGNETICA DE CEREBRO CON TRACTOGRAFIA no está sujeto a desglose por considerarse una tarifa integral y no permite separarse por partes o prestaciones.</t>
  </si>
  <si>
    <t>RESONANCIA MAGNETICA PARA EVALUACION DINAMICA DE LIQUIDO CEFALORRAQUIDEO</t>
  </si>
  <si>
    <t>RESONANCIA MAGNETICA DE PARES CRANEANOS</t>
  </si>
  <si>
    <t>Aplica para Volumetría.</t>
  </si>
  <si>
    <t>RESONANCIA MAGNETICA DE OIDOS</t>
  </si>
  <si>
    <t>RESONANCIA MAGNETICA DE SENOS PARANASALES O CARA</t>
  </si>
  <si>
    <t>RESONANCIA MAGNETICA DE CUELLO</t>
  </si>
  <si>
    <t>RESONANCIA MAGNETICA DEL HIPOCAMPO CON ANALISIS VOLUMETRICO</t>
  </si>
  <si>
    <t>RESONANCIA MAGNETICA DE COLUMNA CERVICAL SIMPLE</t>
  </si>
  <si>
    <t>RESONANCIA MAGNETICA DE COLUMNA CERVICAL CON CONTRASTE</t>
  </si>
  <si>
    <t>RESONANCIA MAGNETICA DE COLUMNA TORACICA SIMPLE</t>
  </si>
  <si>
    <t>RESONANCIA MAGNETICA DE COLUMNA TORACICA CON CONTRASTE</t>
  </si>
  <si>
    <t>RESONANCIA MAGNETICA DE COLUMNA LUMBOSACRA SIMPLE</t>
  </si>
  <si>
    <t>RESONANCIA MAGNETICA DE COLUMNA LUMBAR CON CONTRASTE</t>
  </si>
  <si>
    <t>RESONANCIA MAGNETICA DE ARTICULACION SACROILIACA SIMPLE</t>
  </si>
  <si>
    <t>RESONANCIA MAGNETICA DE ARTICULACION SACROILIACA CON CONTRASTE</t>
  </si>
  <si>
    <t>RESONANCIA MAGNETICA DE COLUMNA SACROCOXIGEA SIMPLE</t>
  </si>
  <si>
    <t>RESONANCIA MAGNETICA DE COLUMNA SACROCOXIGEA CON CONTRASTE</t>
  </si>
  <si>
    <t>RASTREO DE COLUMNA TOTAL POR RESONANCIA MAGNETICA</t>
  </si>
  <si>
    <t>RESONANCIA MAGNETICA DEL TORAX</t>
  </si>
  <si>
    <t>RESONANCIA MAGNETICA DE CORAZON CON VALORACION FUNCIONAL</t>
  </si>
  <si>
    <t>.- Incluye: Honorarios de Radiólogo, Equipo, Morfología, Perfusión, Viabilidad Miocárdica, Medio de Contraste (2)
.- No inlcuye: Medicamento vasodilatador coronario</t>
  </si>
  <si>
    <t>ANGIORRESONANCIA DE TORAX (SIN INCLUIR CORAZON)</t>
  </si>
  <si>
    <t>RESONANCIA MAGNETICA DE MAMA</t>
  </si>
  <si>
    <t>RESONANCIA MAGNETICA DE OTRAS ESTRUCTURAS NO ESPECIFICADAS DEL TORAX Y SISTEMA CARDIOVASCULAR</t>
  </si>
  <si>
    <t>RESONANCIA MAGNETICA DE ABDOMEN</t>
  </si>
  <si>
    <t>RESONANCIA MAGNETICA DE VIAS BILIARES</t>
  </si>
  <si>
    <t>.- Colangiografía por Resonancia Nuclear Magnética Hígado
.- Colangiografía por Resonancia Nuclear Magnética Páncreas
.- Colangiopancreatografía por Resonancia</t>
  </si>
  <si>
    <t>RESONANCIA MAGNETICA DE VIA URINARIA [URORRESONANCIA]</t>
  </si>
  <si>
    <t>RESONANCIA MAGNETICA DE INTESTINO [ENTERORM]</t>
  </si>
  <si>
    <t>RESONANCIA MAGNETICA DE PELVIS</t>
  </si>
  <si>
    <t>.- Cuando se requiera estudio de Artroresonancia el medico ordenará la Artografia más la Resonancia.
.- Para estos dos estudios 878811 y 883440 no aplica normatividad y se cobran al 100%.</t>
  </si>
  <si>
    <t>RESONANCIA MAGNETICA DINAMICA DE PISO PELVICO</t>
  </si>
  <si>
    <t>RESONANCIA MAGNETICA OBSTETRICA</t>
  </si>
  <si>
    <t>RESONANCIA MAGNETICA DE PLACENTA</t>
  </si>
  <si>
    <t>RESONANCIA MAGNETICA DE MIEMBRO SUPERIOR SIN INCLUIR ARTICULACIONES</t>
  </si>
  <si>
    <t>RESONANCIA MAGNETICA DE ARTICULACIONES DE MIEMBRO SUPERIOR (ESPECIFICO)</t>
  </si>
  <si>
    <t>.- El valor es unilateral y en caso de ser bilateral deben autorizar cantidad 2.
.- Cuando se requiera estudio de Artroresonancia el medico ordenará la Artografia más la Resonancia.
.- Para estos dos estudios 878711 y 883512 no aplica normatividad y se cobran al 100%.
.- Para estos dos estudios 878731 y 883512 no aplica normatividad y se cobran al 100%.</t>
  </si>
  <si>
    <t>RESONANCIA MAGNETICA DE MIEMBRO INFERIOR SIN INCLUIR ARTICULACIONES</t>
  </si>
  <si>
    <t>RESONANCIA MAGNETICA DE ARTICULACIONES DE MIEMBRO INFERIOR (ESPECIFICO)</t>
  </si>
  <si>
    <t>.- La resonancia de rodilla incluye MAPEO DE CARTILAGO.
.- El valor es unilateral y en caso de ser bilateral deben autorizar cantidad 2.
.- Cuando se requiera estudio de Artroresonancia el medico ordenará la Artografia más la Resonancia.
.- Para estos dos estudios 878812 y 883522 no aplica normatividad y se cobran al 100%.
.- Para estos dos estudios 878831 y 883522 no aplica normatividad y se cobran al 100%.</t>
  </si>
  <si>
    <t>RESONANCIA MAGNETICA DE ARTICULACIONES COMPARATIVA</t>
  </si>
  <si>
    <t>RESONANCIA MAGNETICA DE PLEJO BRAQUIAL</t>
  </si>
  <si>
    <t>RESONANCIA MAGNETICA DE SISTEMA MUSCULOESQUELETICO</t>
  </si>
  <si>
    <t>RESONANCIA MAGNETICA DE CUERPO ENTERO</t>
  </si>
  <si>
    <t>RESONANCIA MAGNETICA CON PERFUSION</t>
  </si>
  <si>
    <t>Incluye: Perfusión cerebral (Resonancia magnética), Angioresonancia cerebral intracraneanas, para los pacientes remitidos a este procedimiento, la Espectroscopia y la Cocleografía por resonancia quedan a tarifas convenio.
RESONANCIA MAGNETICA CON PERFUSION no está sujeto a desglose por considerarse una tarifa integral y no permite separarse por partes o prestaciones.</t>
  </si>
  <si>
    <t>RESONANCIA MAGNETICA CON ANGIOGRAFIA</t>
  </si>
  <si>
    <t>DEFECOGRAFIA</t>
  </si>
  <si>
    <t>GAMAGRAFIA CEREBRAL DINAMICA (ESTUDIO DE MUERTE CEREBRAL)</t>
  </si>
  <si>
    <t>CISTERNOGAMAGRAFIA</t>
  </si>
  <si>
    <t>GAMAGRAFIA SPECT CEREBRAL</t>
  </si>
  <si>
    <t>CAPTACION TIROIDEA DE I-131 A 4 O 24 HORAS</t>
  </si>
  <si>
    <t>GAMAGRAFIA DE TIROIDES</t>
  </si>
  <si>
    <t>GAMAGRAFIA CON METAIODO BENCILGUANIDINA[MIBG]</t>
  </si>
  <si>
    <t>GAMAGRAFIA DE GLANDULAS PARATIROIDES O TETROFOSMIN</t>
  </si>
  <si>
    <t>Toma de estudio en dos tiempos:
.- Primer tiempo aplicación de material radioactivo
.- El segundo tiempo toma de imágenes</t>
  </si>
  <si>
    <t>GAMAGRAFIA PULMONAR PERFUSION</t>
  </si>
  <si>
    <t>GAMAGRAFIA PULMONAR PERFUSION Y VENTILACION</t>
  </si>
  <si>
    <t>PERFUSION MIOCARDICA EN REPOSO</t>
  </si>
  <si>
    <t>GAMAGRAFIA DE MIOCARDIO CON PIROFOSFATOS O DIFOSFONATOS</t>
  </si>
  <si>
    <t>GAMAGRAFIA DE GANGLIOS LINFATICOS - LINFOGAMAGRAFIA</t>
  </si>
  <si>
    <t>GAMAGRAFIA DE GLANDULAS SALIVALES</t>
  </si>
  <si>
    <t>GAMAGRAFIA EN HEMORRAGIA DIGESTIVA CON ERITROCITOS MARCADOS</t>
  </si>
  <si>
    <t>GAMAGRAFIA PARA MUCOSA GASTRICA ECTOPICA</t>
  </si>
  <si>
    <t>GAMAGRAFIA DE REFLUJO GASTROESOFAGICO</t>
  </si>
  <si>
    <t>GAMAGRAFIA DE VACIAMIENTO GASTRICO EN FASE SOLIDA</t>
  </si>
  <si>
    <t>GAMAGRAFIA DE VACIAMIENTO GASTRICO EN FASE LIQUIDA</t>
  </si>
  <si>
    <t>GAMAGRAFIA HEPATOBILIAR</t>
  </si>
  <si>
    <t>RENOGRAMA SECUENCIAL CON FILTRACION GLOMERULAR</t>
  </si>
  <si>
    <t>GAMAGRAFIA DE FLUJO PLASMATICO RENAL EFECTIVO</t>
  </si>
  <si>
    <t>GAMAGRAFIA DE FILTRACION GLOMERULAR</t>
  </si>
  <si>
    <t>GAMAGRAFIA DE PERFUSION TESTICULAR Y CONTENIDO ESCROTAL</t>
  </si>
  <si>
    <t>CISTOGAMAGRAFIA</t>
  </si>
  <si>
    <t>RENOGRAMA BASAL Y POST CAPTOPRIL</t>
  </si>
  <si>
    <t>GAMAGRAFIA RENAL ESTATICA CON DMSA</t>
  </si>
  <si>
    <t>RENOGRAMA DIURETICO</t>
  </si>
  <si>
    <t>GAMAGRAFIA DE TRASPLANTE RENAL</t>
  </si>
  <si>
    <t>GAMAGRAFIA OSEA (CORPORAL TOTAL O SEGMENTARIA)</t>
  </si>
  <si>
    <t>GAMAGRAFIA OSEA DE TRES FASES</t>
  </si>
  <si>
    <t>GAMAGRAFIA OSEA CON SPECT</t>
  </si>
  <si>
    <t>DACRIOCISTOGAMAGRAFIA [GAMAGRAFIA DE VIAS LAGRIMALES]</t>
  </si>
  <si>
    <t>GAMAGRAFIA CON GALIO 67</t>
  </si>
  <si>
    <t>GAMAGRAFIA DE VIABILIDAD TUMORAL CON MIBI TETROFOSMIN TALIO U OCTEOTRIDE</t>
  </si>
  <si>
    <t>RECORRIDO CORPORAL RASTREO DE METASTASIS</t>
  </si>
  <si>
    <t>TERAPIA CON YODO RADIACTIVO (131-I)</t>
  </si>
  <si>
    <t>.- Una valoración Preterapia
.- Una a la semana seis (6) Posterapia</t>
  </si>
  <si>
    <t>922803-001</t>
  </si>
  <si>
    <t>TERAPIA DE HIPERTIROIDISMO CON YODO RADIACTIVO (131-I)</t>
  </si>
  <si>
    <t>.- Una valoración Preterapia
.- Una a los quince (15) días Posterapia</t>
  </si>
  <si>
    <t>TERAPIA CON ITRIUM 90</t>
  </si>
  <si>
    <t>890467-001</t>
  </si>
  <si>
    <t>LECTURA DE IMAGENES NUCLEARES REALIZADAS EN OTRA INSTITUCION - INTERCONSULTA POR ESPECIALISTA EN MEDICINA NUCLEAR</t>
  </si>
  <si>
    <t>Honorario especialista.</t>
  </si>
  <si>
    <t>370101-1</t>
  </si>
  <si>
    <t>PERICARDIOCENTESIS EN CIRUGIA</t>
  </si>
  <si>
    <t>ECOCARDIOGRAMA TRANSTORACICO</t>
  </si>
  <si>
    <t>Esta tarifa se incluye para ecocardiograma adulto, pediátrico y de urgencia.</t>
  </si>
  <si>
    <t>ECOCARDIOGRAMA TRANSTORACICO CON CONTRASTE</t>
  </si>
  <si>
    <t>ECOCARDIOGRAMA TRANSESOFAGICO</t>
  </si>
  <si>
    <t>Esta tarifa se incluye para ecocardiograma transesofágico adulto, pediátrico y de urgencia.</t>
  </si>
  <si>
    <t>ECOCARDIOGRAMA DE STRESS CON PRUEBA DE ESFUERZO O CON PRUEBA FARMACOLOGICA</t>
  </si>
  <si>
    <t>Especificar en la orden que el ecocardiograma es de estrés. Se incluye para examen urgente y programado.</t>
  </si>
  <si>
    <t>882103-001</t>
  </si>
  <si>
    <t>ECOGRAFIA DOPPLER TRANSCRANEAL PEDIATRICO</t>
  </si>
  <si>
    <t>Examen ambulatorio para niños con anemia de células falciformes.</t>
  </si>
  <si>
    <t>No incluye Electrodos.</t>
  </si>
  <si>
    <t>MONITOREO ELECTROCARDIOGRAFICO CONTINUO(HOLTER)</t>
  </si>
  <si>
    <t>Monitoreo por 24 horas.</t>
  </si>
  <si>
    <t>MONITOREO AMBULATORIO DE PRESION ARTERIAL SISTEMICA</t>
  </si>
  <si>
    <t>ELECTROCARDIOGRAMA DE RITMO O DE SUPERFICIE</t>
  </si>
  <si>
    <t>MEDICION NO INVASIVA DE RIGIDEZ VASCULAR</t>
  </si>
  <si>
    <t>S41101-7</t>
  </si>
  <si>
    <t>SERVICIOS PROFESIONALES DE ENDOSCOPIA ADULTO</t>
  </si>
  <si>
    <t>Para aquellos procedimientos endoscópicos que no son paquete, el honorario médico del especialista se liquida según el número de UVR definidos en este manual en el Capítulo II PROCEDIMIENTOS E INTERVENCIONES QUIRURGICOS por el valor de la UVR definido para este especialista, los cuales tienen el mismo valor de UVR de la prestación S41101 SERVICIOS PROFESIONALES DE CIRUJANO O GINECOBSTETRA.</t>
  </si>
  <si>
    <t>S41101-71</t>
  </si>
  <si>
    <t>SERVICIOS PROFESIONALES DE ENDOSCOPIA PEDIATRICO</t>
  </si>
  <si>
    <t>LITOTRICIA (FRAGMENTACION) EXTRACORPOREA DE CALCULOS SIMPLES EN VIA URINARIA</t>
  </si>
  <si>
    <t>UROFLUJOMETRIA</t>
  </si>
  <si>
    <t>ASISTENCIA INTRAHOSPITALARIA POR TERAPIA FONIATRIA Y FONOAUDIOLOGIA</t>
  </si>
  <si>
    <t>.- Paciente hospitalizado
.- Valor por sesión
.- Cuando por pertinencia médica el paciente requiera realización de más de una terapia en el día, estas se facturarán de acuerdo a lo registrado en la historia clínica, aplica para:
- Pacientes con cirugía de cabeza y cuello
- Trastorno de deglución severo
- Pacientes de UCI (para favorecer la evolución pronta de su proceso de alimentación y dar salida sin soporte nutricional)
- Pacientes pediátricos con cirugías cardiacas
- Post traqueostomía, Post destete de ventilación mecánica</t>
  </si>
  <si>
    <t>ASISTENCIA INTRAHOSPITALARIA POR FISIOTERAPIA</t>
  </si>
  <si>
    <t>.- Valor por sesión
.- Se cobra en todos los servicios de internación</t>
  </si>
  <si>
    <t>ASISTENCIA INTRAHOSPITALARIA POR TERAPIA RESPIRATORIA</t>
  </si>
  <si>
    <t>Incluye:
.- Oxigeno como propulsor de la mezcla
.- Jeringas para dilución
.- Procedimiento individualizado del terapeuta
.- Aplicadores y toallas de papel recolectora de secreciones
.- Guantes, Tapabocas y lentes
Excluye:
.- Recolector de secreciones
.- Sondas de succión
.- Micro nebulizador Kit (mascara o boquilla, micro y conector)
.- Jeringas para instalación o lavado
.- Solvente que emplea solución salina y agua estéril
.- Broncodilatador B2, Ipratropium Bromuro, Adrenalina, Dexametasona,  Corticoide inhalado (pulmicort 0.5 mg) y Pentamidina Isocianoto
.- Inspirómetro incentivo
.- Si la orden de servicios no especifica el cubrimiento de los mismos, estos se facturarán al paciente
Aplica para:
.- Paciente hospitalizado
.- Valor por sesión
.- Se factura en todos los servicios, excepto en la UCI y UCIN</t>
  </si>
  <si>
    <t>ASISTENCIA INTRAHOSPITALARIA POR TERAPIA OCUPACIONAL</t>
  </si>
  <si>
    <t>.- Paciente hospitalizado
.- Valor por sesión
.- Se factura en todos los servicios</t>
  </si>
  <si>
    <t>MEDICION DE LA FUERZA MUSCULAR RESPIRATORIA (PIM-PEM AJUSTADO CON VOLUMENES PULMONARES)</t>
  </si>
  <si>
    <t>RESPUESTA VENTILATORIA A LA HIPOXIA</t>
  </si>
  <si>
    <t>Incluye:
.- Soporte médico por Teleconsulta con Neumología cada 72 horas
.- Monitoreo remoto de signos vitales tres veces al día por fisioterapeuta entrenado
.- Equipo de monitor
.- Concentrador de oxigeno
.- Bala de respaldo 1,75 lts
.- 12 sesiones de Rehabilitación pulmonar
Excluye:
.- Atención de urgencias
.- Hospitalización y prestaciones relacionadas en esta</t>
  </si>
  <si>
    <t>TERAPIA FISICA INTEGRAL</t>
  </si>
  <si>
    <t>.- Paciente ambulatorio
.- Valor por sesión
Especificar en la orden el número de sesiones autorizadas. Si se requieren sesiones adicionales se debe solicitar justificación ante la auditoria del cliente.</t>
  </si>
  <si>
    <t>931001-02</t>
  </si>
  <si>
    <t>TERAPIA FISICA INTEGRAL NEUROLOGICA</t>
  </si>
  <si>
    <t>Valor por sesión.</t>
  </si>
  <si>
    <t>931001-03</t>
  </si>
  <si>
    <t>TERAPIA FISICA INTEGRAL NEUROLOGICA HOSPITALARIA</t>
  </si>
  <si>
    <t>MODALIDADES CINETICAS DE TERAPIA</t>
  </si>
  <si>
    <t>MODALIDADES MECANICAS DE TERAPIA</t>
  </si>
  <si>
    <t>TERAPIA DE REHABILITACION PULMONAR</t>
  </si>
  <si>
    <t>.- Valor por sesión
.- Se factura en todos los servicios</t>
  </si>
  <si>
    <t>TERAPIA DE REHABILITACION CARDIOVASCULAR</t>
  </si>
  <si>
    <t>TERAPIA FONOAUDIOLOGICA INTEGRAL</t>
  </si>
  <si>
    <t>.- Paciente ambulatorio
.- Valor por sesión</t>
  </si>
  <si>
    <t>TERAPIA FONOAUDIOLOGICA PARA DESORDENES AUDITIVOS COMUNICATIVOS</t>
  </si>
  <si>
    <t>ENTRENAMIENTO FUNCIONAL EN AUTOCUIDADO (ACTIVIDADES BASICAS E INSTRUMENTALES DE LA VIDA DIARIA)</t>
  </si>
  <si>
    <t>.- Terapia Ocupacional del Programa de Salud Mental
.- Valor por Sesión</t>
  </si>
  <si>
    <t>TERAPIA OCUPACIONAL EN DESEMPEÑO OCUPACIONAL DE JUEGO OCIO Y ESPARCIMIENTO</t>
  </si>
  <si>
    <t>TERAPIA OCUPACIONAL INTEGRAL</t>
  </si>
  <si>
    <t>.- Paciente ambulatorio
.- Valor por sesión
.- Se factura en todos los servicios</t>
  </si>
  <si>
    <t>NEBULIZACION</t>
  </si>
  <si>
    <t>Incluye y excluye los mismos insumos y medicamentos de la terapia respiratoria hospitalizada y ambulatoria según en donde se preste el servicio.</t>
  </si>
  <si>
    <t>TERAPIA RESPIRATORIA INTEGRAL</t>
  </si>
  <si>
    <t>TERAPIA ORTOPTICA</t>
  </si>
  <si>
    <t>Honorario profesional.</t>
  </si>
  <si>
    <t>LIBERACION Y REPOSICIONAMIENTO CANALICULAR (TERAPIA DE REHABILITACION VESTIBULAR PERIFERICA)</t>
  </si>
  <si>
    <t>CONSULTA DE PRIMERA VEZ POR OTRAS ESPECIALIDADES MEDICAS</t>
  </si>
  <si>
    <t>Honorarios para las Consultas de Alta Complejidad Obstétrica y Perinatología</t>
  </si>
  <si>
    <t>CONSULTA DE PRIMERA VEZ POR NUTRICION YDIETETICA</t>
  </si>
  <si>
    <t>Honorario del profesional.</t>
  </si>
  <si>
    <t>CONSULTA DE PRIMERA VEZ POR OPTOMETRIA</t>
  </si>
  <si>
    <t>CONSULTA DE PRIMERA VEZ POR PSICOLOGIA</t>
  </si>
  <si>
    <t>CONSULTA DE PRIMERA VEZ POR FONOAUDIOLOGIA</t>
  </si>
  <si>
    <t>890210-8</t>
  </si>
  <si>
    <t>CONSULTA DE AUDIOLOGIA</t>
  </si>
  <si>
    <t>CONSULTA DE PRIMERA VEZ POR ESPECIALISTA EN ALERGOLOGIA</t>
  </si>
  <si>
    <t>Honorario del especialista.</t>
  </si>
  <si>
    <t>CONSULTA DE PRIMERA VEZ POR ESPECIALISTA EN ANESTESIOLOGIA</t>
  </si>
  <si>
    <t>CONSULTA DE PRIMERA VEZ POR ESPECIALISTA EN CARDIOLOGIA</t>
  </si>
  <si>
    <t>Se incluye para la facturación de Cardiología, Hemodinamia, Electrofisiología y Falla cardiaca.
Honorario del especialista.</t>
  </si>
  <si>
    <t>CONSULTA DE PRIMERA VEZ POR ESPECIALISTA EN CARDIOLOGIA PEDIATRICA</t>
  </si>
  <si>
    <t>CONSULTA DE PRIMERA VEZ POR ESPECIALISTA EN CIRUGIA CARDIOVASCULAR</t>
  </si>
  <si>
    <t>CONSULTA DE PRIMERA VEZ POR ESPECIALISTA EN CIRUGIA DE CABEZA Y CUELLO</t>
  </si>
  <si>
    <t>CONSULTA DE PRIMERA VEZ POR ESPECIALISTA EN CIRUGIA DE TORAX</t>
  </si>
  <si>
    <t>CONSULTA DE PRIMERA VEZ POR ESPECIALISTA EN CIRUGIA GASTROINTESTINAL</t>
  </si>
  <si>
    <t>CONSULTA DE PRIMERA VEZ POR ESPECIALISTA EN CIRUGIA GENERAL</t>
  </si>
  <si>
    <t>Se incluye para la facturación de Cirugía general, Cirugía Laparoscopia - Bariátrica, Cirujano del programa de fistulas
Honorario del especialista.</t>
  </si>
  <si>
    <t>CONSULTA DE PRIMERA VEZ POR ESPECIALISTA EN CIRUGIA PEDIATRICA</t>
  </si>
  <si>
    <t>CONSULTA DE PRIMERA VEZ POR ESPECIALISTA EN CIRUGIA PLASTICA ESTETICA Y RECONSTRUCTIVA</t>
  </si>
  <si>
    <t>CONSULTA DE PRIMERA VEZ POR ESPECIALISTA EN CIRUGIA VASCULAR</t>
  </si>
  <si>
    <t>CONSULTA DE PRIMERA VEZ POR ESPECIALISTA EN COLOPROCTOLOGIA</t>
  </si>
  <si>
    <t>CONSULTA DE PRIMERA VEZ POR ESPECIALISTA EN DERMATOLOGIA</t>
  </si>
  <si>
    <t>CONSULTA DE PRIMERA VEZ POR ESPECIALISTA EN ENDOCRINOLOGIA</t>
  </si>
  <si>
    <t>CONSULTA DE PRIMERA VEZ POR ESPECIALISTA EN ENDOCRINOLOGIA PEDIATRICA</t>
  </si>
  <si>
    <t>CONSULTA DE PRIMERA VEZ POR ESPECIALISTA EN GASTROENTEROLOGIA</t>
  </si>
  <si>
    <t>CONSULTA DE PRIMERA VEZ POR ESPECIALISTA EN GASTROENTEROLOGIA PEDIATRICA</t>
  </si>
  <si>
    <t>Se incluye para la facturación de Gastroenterología pediátrica y Gastro-Hepatología Pediátrica.
Honorario del especialista.</t>
  </si>
  <si>
    <t>CONSULTA DE PRIMERA VEZ POR ESPECIALISTA EN GENETICA MEDICA</t>
  </si>
  <si>
    <t>CONSULTA DE PRIMERA VEZ POR ESPECIALISTA EN GERIATRIA</t>
  </si>
  <si>
    <t>CONSULTA DE PRIMERA VEZ POR ESPECIALISTA EN GINECOLOGIA Y OBSTETRICIA</t>
  </si>
  <si>
    <t>Se incluye para la facturación de Ginecología y Obstetricia, Ginecología y Obstetricia Oncológica, Medicina Materno infantil.
Honorario del especialista.</t>
  </si>
  <si>
    <t>CONSULTA DE PRIMERA VEZ POR ESPECIALISTA EN HEMATOLOGIA</t>
  </si>
  <si>
    <t>Se incluye para la facturación de Hematología y Hemato-Oncología Adulto.
Honorario del especialista.</t>
  </si>
  <si>
    <t>CONSULTA DE PRIMERA VEZ POR ESPECIALISTA EN HEPATOLOGIA</t>
  </si>
  <si>
    <t>CONSULTA DE PRIMERA VEZ POR ESPECIALISTA EN INFECTOLOGIA</t>
  </si>
  <si>
    <t>CONSULTA DE PRIMERA VEZ POR ESPECIALISTA EN MEDICINA DEL DEPORTE</t>
  </si>
  <si>
    <t>CONSULTA DE PRIMERA VEZ POR ESPECIALISTA EN MEDICINA FAMILIAR</t>
  </si>
  <si>
    <t>CONSULTA DE PRIMERA VEZ POR ESPECIALISTA EN MEDICINA FISICA Y REHABILITACION</t>
  </si>
  <si>
    <t>CONSULTA DE PRIMERA VEZ POR ESPECIALISTA EN MEDICINA INTERNA</t>
  </si>
  <si>
    <t>CONSULTA DE PRIMERA VEZ POR ESPECIALISTA EN NEFROLOGIA</t>
  </si>
  <si>
    <t>CONSULTA DE PRIMERA VEZ POR ESPECIALISTA EN NEFROLOGIA PEDIATRICA</t>
  </si>
  <si>
    <t>CONSULTA DE PRIMERA VEZ POR ESPECIALISTA EN NEONATOLOGIA</t>
  </si>
  <si>
    <t>CONSULTA DE PRIMERA VEZ POR ESPECIALISTA EN NEUMOLOGIA</t>
  </si>
  <si>
    <t>CONSULTA DE PRIMERA VEZ POR ESPECIALISTA EN NEUMOLOGIA PEDIATRICA</t>
  </si>
  <si>
    <t>CONSULTA DE PRIMERA VEZ POR ESPECIALISTA EN NEUROCIRUGIA</t>
  </si>
  <si>
    <t>CONSULTA DE PRIMERA VEZ POR ESPECIALISTA EN NEUROLOGIA</t>
  </si>
  <si>
    <t>CONSULTA DE PRIMERA VEZ POR ESPECIALISTA EN NEUROLOGIA PEDIATRICA</t>
  </si>
  <si>
    <t>CONSULTA DE PRIMERA VEZ POR ESPECIALISTA EN OFTALMOLOGIA</t>
  </si>
  <si>
    <t>CONSULTA DE PRIMERA VEZ POR ESPECIALISTA EN ORTOPEDIA Y TRAUMATOLOGIA</t>
  </si>
  <si>
    <t>Se incluye para la facturación de Ortopedia y traumatología y Cirugía de Columna.
Honorario del especialista.</t>
  </si>
  <si>
    <t>CONSULTA DE PRIMERA VEZ POR ESPECIALISTA EN ORTOPEDIA Y TRAUMATOLOGIA PEDIATRICA</t>
  </si>
  <si>
    <t>CONSULTA DE PRIMERA VEZ POR ESPECIALISTA EN OTORRINOLARINGOLOGIA</t>
  </si>
  <si>
    <t>Se incluye para la facturación de Otorrinolaringología y Otología.
Honorario del especialista.</t>
  </si>
  <si>
    <t>CONSULTA DE PRIMERA VEZ POR ESPECIALISTA EN PEDIATRIA</t>
  </si>
  <si>
    <t>CONSULTA DE PRIMERA VEZ POR ESPECIALISTA EN PSIQUIATRIA</t>
  </si>
  <si>
    <t>CONSULTA DE PRIMERA VEZ POR ESPECIALISTA EN PSIQUIATRIA PEDIATRICA</t>
  </si>
  <si>
    <t>CONSULTA DE PRIMERA VEZ POR ESPECIALISTA EN RADIOLOGIA E IMAGENES DIAGNOSTICAS</t>
  </si>
  <si>
    <t>Se incluye para la facturación de Radiología e imágenes diagnósticas y Neuroradiología.
Honorario del especialista.</t>
  </si>
  <si>
    <t>CONSULTA DE PRIMERA VEZ POR ESPECIALISTA EN REUMATOLOGIA</t>
  </si>
  <si>
    <t>CONSULTA DE PRIMERA VEZ POR ESPECIALISTA EN REUMATOLOGIA PEDIATRICA</t>
  </si>
  <si>
    <t>CONSULTA DE PRIMERA VEZ POR ESPECIALISTA EN TRASPLANTES</t>
  </si>
  <si>
    <t>Se incluye para la facturación de Cirugía Hepato Biliopancreatica.
Honorario del especialista.</t>
  </si>
  <si>
    <t>CONSULTA DE PRIMERA VEZ POR ESPECIALISTA EN UROLOGIA</t>
  </si>
  <si>
    <t>CONSULTA DE CONTROL O DE SEGUIMIENTO POR OTRAS ESPECIALIDADES MEDICAS</t>
  </si>
  <si>
    <t>Esta prestación aplica para las especialidades de Control que no tienen aún CUPS
Honorarios para las Consultas de Alta Complejidad Obstétrica y Perinatología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</si>
  <si>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NUTRICION Y DIETETICA</t>
  </si>
  <si>
    <t>Honorario del profesional.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</si>
  <si>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OPTOMETRIA</t>
  </si>
  <si>
    <t>CONSULTA DE CONTROL O DE SEGUIMIENTO POR PSICOLOGIA</t>
  </si>
  <si>
    <t>CONSULTA DE CONTROL O DE SEGUIMIENTO POR FONOAUDIOLOGIA</t>
  </si>
  <si>
    <t>CONSULTA DE CONTROL O DE SEGUIMIENTO POR ESPECIALISTA EN ALERGOLOGIA</t>
  </si>
  <si>
    <t>CONSULTA DE CONTROL O DE SEGUIMIENTO POR ESPECIALISTA EN ANESTESIOLOGIA</t>
  </si>
  <si>
    <t>CONSULTA DE CONTROL O DE SEGUIMIENTO POR ESPECIALISTA EN CARDIOLOGIA</t>
  </si>
  <si>
    <t>Se incluye para la facturación de Cardiología, Hemodinamia, Electrofisiología y Falla cardiaca.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</si>
  <si>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CARDIOLOGIA PEDIATRICA</t>
  </si>
  <si>
    <t>CONSULTA DE CONTROL O DE SEGUIMIENTO POR ESPECIALISTA EN CIRUGIA CARDIOVASCULAR</t>
  </si>
  <si>
    <t>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</si>
  <si>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CIRUGIA DE CABEZA Y CUELLO</t>
  </si>
  <si>
    <t>CONSULTA DE CONTROL O DE SEGUIMIENTO POR ESPECIALISTA EN CIRUGIA DE TORAX</t>
  </si>
  <si>
    <t>CONSULTA DE CONTROL O DE SEGUIMIENTO POR ESPECIALISTA EN CIRUGIA GASTROINTESTINAL</t>
  </si>
  <si>
    <t>CONSULTA DE CONTROL O DE SEGUIMIENTO POR ESPECIALISTA EN CIRUGIA GENERAL</t>
  </si>
  <si>
    <t>Se incluye para la facturación de Cirugía general, Cirugía Laparoscopia - Bariátrica, Cirujano del programa de fistulas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</si>
  <si>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CIRUGIA PEDIATRICA</t>
  </si>
  <si>
    <t>CONSULTA DE CONTROL O DE SEGUIMIENTO POR ESPECIALISTA EN CIRUGIA PLASTICA ESTETICA Y RECONSTRUCTIVA</t>
  </si>
  <si>
    <t>CONSULTA DE CONTROL O DE SEGUIMIENTO POR ESPECIALISTA EN CIRUGIA VASCULAR</t>
  </si>
  <si>
    <t>CONSULTA DE CONTROL O DE SEGUIMIENTO POR ESPECIALISTA EN COLOPROCTOLOGIA</t>
  </si>
  <si>
    <t>CONSULTA DE CONTROL O DE SEGUIMIENTO POR ESPECIALISTA EN DERMATOLOGIA</t>
  </si>
  <si>
    <t>CONSULTA DE CONTROL O DE SEGUIMIENTO POR ESPECIALISTA EN ENDOCRINOLOGIA</t>
  </si>
  <si>
    <t>CONSULTA DE CONTROL O DE SEGUIMIENTO POR ESPECIALISTA EN ENDOCRINOLOGIA PEDIATRICA</t>
  </si>
  <si>
    <t>CONSULTA DE CONTROL O DE SEGUIMIENTO POR ESPECIALISTA EN GASTROENTEROLOGIA</t>
  </si>
  <si>
    <t>CONSULTA DE CONTROL O DE SEGUIMIENTO POR ESPECIALISTA EN GASTROENTEROLOGIA PEDIATRICA</t>
  </si>
  <si>
    <t>Se incluye para la facturación de Gastroenterología pediátrica y Gastro-Hepatología Pediátrica.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</si>
  <si>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GENETICA MEDICA</t>
  </si>
  <si>
    <t>CONSULTA DE CONTROL O DE SEGUIMIENTO POR ESPECIALISTA EN GERIATRIA</t>
  </si>
  <si>
    <t>CONSULTA DE CONTROL O DE SEGUIMIENTO POR ESPECIALISTA EN GINECOLOGIA Y OBSTETRICIA</t>
  </si>
  <si>
    <t>Se incluye para la facturación de Ginecología y Obstetricia, Ginecología y Obstetricia Oncológica, Medicina Materno infantil.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</si>
  <si>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HEMATOLOGIA</t>
  </si>
  <si>
    <t>Se incluye para la facturación de Hematología y Hemato-Oncología Adulto.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</si>
  <si>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HEPATOLOGIA</t>
  </si>
  <si>
    <t>CONSULTA DE CONTROL O DE SEGUIMIENTO POR ESPECIALISTA EN INFECTOLOGIA</t>
  </si>
  <si>
    <t>CONSULTA DE CONTROL O DE SEGUIMIENTO POR ESPECIALISTA EN MEDICINA DEL DEPORTE</t>
  </si>
  <si>
    <t>CONSULTA DE CONTROL O DE SEGUIMIENTO POR ESPECIALISTA EN MEDICINA FAMILIAR</t>
  </si>
  <si>
    <t>CONSULTA DE CONTROL O DE SEGUIMIENTO POR ESPECIALISTA EN MEDICINA FISICA Y REHABILITACION</t>
  </si>
  <si>
    <t>CONSULTA DE CONTROL O DE SEGUIMIENTO POR ESPECIALISTA EN MEDICINA INTERNA</t>
  </si>
  <si>
    <t>CONSULTA DE CONTROL O DE SEGUIMIENTO POR ESPECIALISTA EN NEFROLOGIA</t>
  </si>
  <si>
    <t>CONSULTA DE CONTROL O DE SEGUIMIENTO POR ESPECIALISTA EN NEFROLOGIA PEDIATRICA</t>
  </si>
  <si>
    <t>CONSULTA DE CONTROL O DE SEGUIMIENTO POR ESPECIALISTA EN NEONATOLOGIA</t>
  </si>
  <si>
    <t>CONSULTA DE CONTROL O DE SEGUIMIENTO POR ESPECIALISTA EN NEUMOLOGIA</t>
  </si>
  <si>
    <t>CONSULTA DE CONTROL O DE SEGUIMIENTO POR ESPECIALISTA EN NEUMOLOGIA PEDIATRICA</t>
  </si>
  <si>
    <t>CONSULTA DE CONTROL O DE SEGUIMIENTO POR ESPECIALISTA EN NEUROCIRUGIA</t>
  </si>
  <si>
    <t>CONSULTA DE CONTROL O DE SEGUIMIENTO POR ESPECIALISTA EN NEUROLOGIA</t>
  </si>
  <si>
    <t>CONSULTA DE CONTROL O DE SEGUIMIENTO POR ESPECIALISTA EN NEUROLOGIA PEDIATRICA</t>
  </si>
  <si>
    <t>CONSULTA DE CONTROL O DE SEGUIMIENTO POR ESPECIALISTA EN OFTALMOLOGIA</t>
  </si>
  <si>
    <t>CONSULTA DE CONTROL O DE SEGUIMIENTO POR ESPECIALISTA EN ORTOPEDIA Y TRAUMATOLOGIA</t>
  </si>
  <si>
    <t>Se incluye para la facturación de Ortopedia y traumatología y Cirugía de Columna.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</si>
  <si>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ORTOPEDIA Y TRAUMATOLOGIA PEDIATRICA</t>
  </si>
  <si>
    <t>CONSULTA DE CONTROL O DE SEGUIMIENTO POR ESPECIALISTA EN OTORRINOLARINGOLOGIA</t>
  </si>
  <si>
    <t>Se incluye para la facturación de Otorrinolaringología y Otología.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</si>
  <si>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PEDIATRIA</t>
  </si>
  <si>
    <t>CONSULTA DE CONTROL O DE SEGUIMIENTO POR ESPECIALISTA EN PSIQUIATRIA</t>
  </si>
  <si>
    <t>CONSULTA DE CONTROL O DE SEGUIMIENTO POR ESPECIALISTA EN PSIQUIATRIA PEDIATRICA</t>
  </si>
  <si>
    <t>CONSULTA DE CONTROL O DE SEGUIMIENTO POR ESPECIALISTA EN RADIOLOGIA E IMAGENES DIAGNOSTICAS</t>
  </si>
  <si>
    <t>Se incluye para la facturación de Radiología e imágenes diagnósticas y Neuroradiología.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</si>
  <si>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REUMATOLOGIA</t>
  </si>
  <si>
    <t>CONSULTA DE CONTROL O DE SEGUIMIENTO POR ESPECIALISTA EN REUMATOLOGIA PEDIATRICA</t>
  </si>
  <si>
    <t>890392-008</t>
  </si>
  <si>
    <t>CONSULTA DE CONTROL  DE CIRUGIA HEPATO BILIOPANCREATICA</t>
  </si>
  <si>
    <t>CONSULTA DE CONTROL O DE SEGUIMIENTO POR ESPECIALISTA EN UROLOGIA</t>
  </si>
  <si>
    <t>PARTICIPACION EN JUNTA MEDICA O EQUIPO INTERDISCIPLINARIO POR MEDICINA ESPECIALIZADA Y CASO (PACIENTE)</t>
  </si>
  <si>
    <t>Junta Médico-Quirúrgica.
Honorario del especialista.
Este valor se facturará por cada especialista que participe en la junta.</t>
  </si>
  <si>
    <t>PARTICIPACION EN JUNTA MEDICA O EQUIPO INTERDISCIPLINARIO POR OTRO PROFESIONAL DE LA SALUD Y CASO (PACIENTE)</t>
  </si>
  <si>
    <t>Este valor se facturará por cada especialista y/o profesional que participe en la junta.</t>
  </si>
  <si>
    <t>DETERMINACION DEL ESTADO MENTAL POR PSIQUIATRIA</t>
  </si>
  <si>
    <t>.- Honorario del especialista
Se incluye para:
.- Concepto de pares, .- Segundo conceptos, .- Entre otros</t>
  </si>
  <si>
    <t>EVALUACION ORTOPTICA</t>
  </si>
  <si>
    <t>PRUEBAS CLINICAS DE LA FUNCION VESTIBULAR</t>
  </si>
  <si>
    <t>PRUEBA INTRADERMICA DE ALERGIA</t>
  </si>
  <si>
    <t>Una batería, máximo dos.</t>
  </si>
  <si>
    <t>PRUEBA EPICUTANEA DE ALERGIA (PRUEBA DEPARCHE)</t>
  </si>
  <si>
    <t>RINOMETRIA ACUSTICA</t>
  </si>
  <si>
    <t>PRUEBA DE PROVOCACION NASAL CON ALERGENO (ESPECIFICO)</t>
  </si>
  <si>
    <t>PRUEBA DE SENSIBILIZACION CON ALERGENO VIA ORAL [PROVOCACION]</t>
  </si>
  <si>
    <t>INMUNOTERAPIA CON EXTRACTO ALERGENICO POR VIA SUBCUTANEA</t>
  </si>
  <si>
    <t>INMUNOTERAPIA CON EXTRACTO ALERGENICO POR VIA SUBLINGUAL</t>
  </si>
  <si>
    <t>INDUCCION DE TOLERANCIA ORAL A ALIMENTO</t>
  </si>
  <si>
    <t>DESENSIBILIZACION A MEDICAMENTO POR VIA ORAL</t>
  </si>
  <si>
    <t>DESENSIBILIZACION A MEDICAMENTO POR VIA PARENTERAL</t>
  </si>
  <si>
    <t>AUDIOMETRIA DE TONOS PUROS AEREOS Y OSEOS CON ENMASCARAMIENTO [AUDIOMETRIA TONAL]</t>
  </si>
  <si>
    <t>LOGOAUDIOMETRIA</t>
  </si>
  <si>
    <t>INMITANCIA ACUSTICA (IMPEDANCIOMETRIA)</t>
  </si>
  <si>
    <t>ACUFENOMETRIA [TINNITUGRAMA]</t>
  </si>
  <si>
    <t>EVALUACION ELECTROACUSTICA FUNCIONAL DE LA TROMPA DE EUSTAQUIO</t>
  </si>
  <si>
    <t>PRUEBAS DE RECLUTAMIENTO</t>
  </si>
  <si>
    <t>PRUEBAS DE FATIGA ACUSTICA</t>
  </si>
  <si>
    <t>ELECTRONISTAGMOGRAFIA [ENG] O FOTOELECTRONISTAGMOGRAFIA</t>
  </si>
  <si>
    <t>EVALUACION DEL REFLEJO VESTIBULO OCULO MOTOR ASISTIDO</t>
  </si>
  <si>
    <t>EMISIONES OTOACUSTICAS</t>
  </si>
  <si>
    <t>ELECTROCOCLEOGRAFIA [ECOG]</t>
  </si>
  <si>
    <t>POTENCIALES EVOCADOS MIOGENICOS VESTIBULARES CERVICALES</t>
  </si>
  <si>
    <t>POTENCIALES EVOCADOS AUDITIVOS DE CORTA LATENCIA MEDICION DE INTEGRIDAD</t>
  </si>
  <si>
    <t>Ambulatorio y Hospitalario.</t>
  </si>
  <si>
    <t>POTENCIALES EVOCADOS AUDITIVOS DE CORTA LATENCIA ANALISIS DE HABITUACION Y SINCRONIA NEURAL</t>
  </si>
  <si>
    <t>ALTA RATA (PRUEBA DE HABITUACION) PRUEBA DE DIS-SINCRONIA NEURAL AUDITIVA</t>
  </si>
  <si>
    <t>POTENCIALES EVOCADOS AUDITIVOS DE CORTA LATENCIA POR VIA OSEA</t>
  </si>
  <si>
    <t>POTENCIALES EVOCADOS AUDITIVOS DE CORTA LATENCIA CON CURVA FUNCION INTENSIDAD-LATENCIA</t>
  </si>
  <si>
    <t>POTENCIALES EVOCADOS AUDITIVOS DE CORTA LATENCIA AUTOMATIZADOS MEDICION DE MADURACION</t>
  </si>
  <si>
    <t>MONITOREO DE PROTESIS Y AYUDAS AUDITIVAS</t>
  </si>
  <si>
    <t>.- Revisión y ajuste de componentes externo de dispositivo auditivo implantable y no implantable
.- Adaptación de accesorios</t>
  </si>
  <si>
    <t>EVALUACION DE LA GANANCIA FUNCIONAL CON DISPOSITIVO AUDITIVO</t>
  </si>
  <si>
    <t>REVISION Y AJUSTE DE COMPONENTES EXTERNOS DE DISPOSITIVO AUDITIVO IMPLANTABLE</t>
  </si>
  <si>
    <t>LAVADO E IRRIGACION DE OIDOS</t>
  </si>
  <si>
    <t>.- Incluye: Honorario del Especialista.
.- Excluye: Derechos de sala, ni insumos.</t>
  </si>
  <si>
    <t>579501-01</t>
  </si>
  <si>
    <t>CAMBIO DE SONDA VESICAL (URETRAL O CISTOSTOMIA)</t>
  </si>
  <si>
    <t>962401-02</t>
  </si>
  <si>
    <t>CURACION OSTOMIAS TUBOS O DRENES</t>
  </si>
  <si>
    <t>965901-2</t>
  </si>
  <si>
    <t>CURACION MENOR</t>
  </si>
  <si>
    <t>Aplica para:
.- Heridas cerradas
.- Heridas quirúrgicas suturadas sin signos de infección
.- Heridas agudas superficiales y simples menores de 10 cm
.- Heridas crónicas: lesiones por presión estadio I y II
.- Quemaduras de primer grado
.- Heridas de origen oncológico (lesión exofitica, tumores)</t>
  </si>
  <si>
    <t>965902-2</t>
  </si>
  <si>
    <t>CURACION MAYOR POR CLINICA DE HERIDAS</t>
  </si>
  <si>
    <t>Aplica para:
.- Heridas abiertas, agudas, complejas y profundas
.- Heridas agudas superficiales y simples mayor a 10cm
.- Heridas de zonas donantes y colgajos
.- Quemaduras desde segundo grado
.- Quemaduras o heridas en zona facial
.- Fístulas: esofágica, anorectales, traqueoesofágicas, rectovaginales, biliares
.- Heridas en paciente con patologías o factores de riesgo que pueden impedir el proceso normal de cicatrización tales como diabetes mellitus, enfermedades vasculares, vasculitis, enfermedades ampollosas, enfermedades oncológicas, enfermedades terminales, pacientes inmunosuprimidos (trasplantados, oncológicos, HIV, artritis, LUPUS, en tratamientos farmacológicos con estos efectos) pacientes en radioterapia o quimioterapia, pacientes en estado de obesidad o desnutrición
.- Heridas crónicas: lesiones por presión estadio III y IV, pie diabético, úlceras arteriales, úlceras venosas, estas últimas solo cuando no se ha autorizado su tratamiento específico. Solo se realiza curación, sin terapia de elastocompresion
.- Granulomas
.- Heridas infectadas en paciente con manejo médico establecido (tratamiento antibiótico)
.- Heridas quirúrgicas complicadas</t>
  </si>
  <si>
    <t>965902-25</t>
  </si>
  <si>
    <t>CATETERISMO VESICAL EDUCACION (2 SESIONES)</t>
  </si>
  <si>
    <t>FOTOTERAPIA INTERMITENTE</t>
  </si>
  <si>
    <t>FOTOFERESIS</t>
  </si>
  <si>
    <t>Incluye:
.- Honorarios médicos
.- Atención por enfermería
.- Derechos de sala
.- Equipo de fotoféresis
.- Insumos básicos y medicamentos en sala
Excluye:Kit de fotoféresis
Procedimiento mediante el cual se extrae sangre del cuerpo y se trata con luz ultravioleta y medicamentos que se activan con la exposición a la luz. Luego, la sangre se reinyecta en el cuerpo. 
Se encuentra en estudio para el tratamiento de algunas enfermedades de la sangre y la médula ósea, y de injerto contra huésped.</t>
  </si>
  <si>
    <t>ECOGRAFIA DOPPLER TRANSCRANEAL</t>
  </si>
  <si>
    <t>861902-01</t>
  </si>
  <si>
    <t>SEGUIMIENTO DE BOMBA DE INSULINA</t>
  </si>
  <si>
    <t>OSTEODENSITOMETRIA POR ABSORCION DUAL</t>
  </si>
  <si>
    <t>OSTEODENSITOMETRIA Y COMPOSICION CORPORAL (TEJIDOS BLANDOS)</t>
  </si>
  <si>
    <t>HORMONA FOLICULO ESTIMULANTE Y HORMONA LUTEINIZANTE PRE Y POST HORMONA LIBERADORA DE GONADOTROPINA CADA MUESTRA</t>
  </si>
  <si>
    <t>HORMONA DEL CRECIMIENTO [SOMATOTROPICA]PRE Y POST ESTIMULO CLONIDINA CADA MUESTRA</t>
  </si>
  <si>
    <t>HORMONA DEL CRECIMIENTO [SOMATOTROPICA]PRE Y POST ESTIMULO GLUCOSA CADA MUESTRA</t>
  </si>
  <si>
    <t>HORMONA DEL CRECIMIENTO [SOMATOTROPICA]PRE Y POST ESTIMULO INSULINA CADA MUESTRA</t>
  </si>
  <si>
    <t>904301-001</t>
  </si>
  <si>
    <t>CORTISOL PRE Y POST ESTIMULACION INSULINA 1 MUESTRA</t>
  </si>
  <si>
    <t>904301-3</t>
  </si>
  <si>
    <t>ESTIMULACION CORTISOL POST ACTH 1 MUESTRA</t>
  </si>
  <si>
    <t>HIDROXIPROGESTERONA 17 ALFA PRE Y POST HORMONA ADRENOCORTICOTROPICA CADA MUESTRA</t>
  </si>
  <si>
    <t>PEPTIDO C PRE Y POST GLUCAGON</t>
  </si>
  <si>
    <t>TUBERCULINA PRUEBA [DE MANTOUX]</t>
  </si>
  <si>
    <t>MONITOREO DE PRESION POSITIVA DURANTE EL SUEÑO</t>
  </si>
  <si>
    <t>Incluye:
.- Uso del Equipo
.- Educación en el uso del equipo
.- Lectura de los resultados
Excluye:
.- Consulta de control</t>
  </si>
  <si>
    <t>MONITOREO DE FLUJO RESPIRATORIO DURANTE EL SUEÑO [POLIGRAFIA RESPIRATORIA]</t>
  </si>
  <si>
    <t>Incluye:
.- Derecho equipo
.- Interpretación de resultados 
Excluye:
.- Internación
.- Consulta con especialista de sueño
.- Adaptación de CPAP</t>
  </si>
  <si>
    <t>VOLUMENES PULMONARES POR PLETISMOGRAFIAPRE Y POST BRONCODILATADORES</t>
  </si>
  <si>
    <t>ESPIROMETRIA O CURVA DE FLUJO VOLUMEN PRE Y POST BRONCODILATADORES</t>
  </si>
  <si>
    <t>CAPACIDAD DE DIFUSION CON MONOXIDO DE CARBONO</t>
  </si>
  <si>
    <t>ESPIROMETRIA O CURVA DE FLUJO VOLUMEN SIMPLE</t>
  </si>
  <si>
    <t>RESISTENCIA DE VIAS AEREAS POR PLETISMOGRAFIA SIMPLE</t>
  </si>
  <si>
    <t>REGISTRO DE OXIMETRIA CUTANEA</t>
  </si>
  <si>
    <t>No Incluye insumos ni medicamentos.</t>
  </si>
  <si>
    <t>RESISTENCIA DE LAS VIAS AEREAS POR PLETISMOGRAFIA PRE Y POST BRONCODILATADORES</t>
  </si>
  <si>
    <t>PRUEBA DE BRONCOPROVOCACION ESPECIFICA (ALERGENO) O INESPECIFICA</t>
  </si>
  <si>
    <t>PRUEBA DE BRONCOMOTRICIDAD CON EJERCICIO Y MONITOREO</t>
  </si>
  <si>
    <t>OSCILOMETRIA DE IMPULSO</t>
  </si>
  <si>
    <t>ELECTROLITOS EN SUDOR [IONTOFORESIS] MEDICION DIRECTA</t>
  </si>
  <si>
    <t>MONITOREO AMBULATORIO DE SUEÑO</t>
  </si>
  <si>
    <t>Incluye:
.- Visita por auxiliar de enfermería para conexión y desconexión del equipo
.- Derecho equipo
.- Interpretación de resultados
.- Insumo necesarios para la realización del procedimiento
Excluye:
.- Internación
.- Consulta con especialista de sueño
.- Adaptación de CPAP</t>
  </si>
  <si>
    <t>AMNIOCENTESIS DIAGNOSTICA</t>
  </si>
  <si>
    <t>Solo toma de muestra.</t>
  </si>
  <si>
    <t>AMNIOREDUCCION</t>
  </si>
  <si>
    <t>ECOGRAFIA PELVICA GINECOLOGICA TRANSVAGINAL</t>
  </si>
  <si>
    <t>881401-01</t>
  </si>
  <si>
    <t>ECOGRAFIA PELVICA GINECOLOGICA TRANSVAGINAL CERVICOMETRIA</t>
  </si>
  <si>
    <t>ECOGRAFIA PELVICA GINECOLOGICA TRANSABDOMINAL</t>
  </si>
  <si>
    <t>ECOGRAFIA PELVICA GINECOLOGICA (HISTEROSONOGRAFIA O HISTEROSALPINGOSONOGRAFIA)</t>
  </si>
  <si>
    <t>ECOGRAFIA OBSTETRICA TRANSABDOMINAL</t>
  </si>
  <si>
    <t>ECOGRAFIA OBSTETRICA TRANSVAGINAL</t>
  </si>
  <si>
    <t>PERFIL BIOFISICO</t>
  </si>
  <si>
    <t>Incluye: ecografía obstétrica transvaginal o transabdominal.</t>
  </si>
  <si>
    <t>ECOGRAFIA OBSTETRICA CON TRANSLUCENCIA NUCAL</t>
  </si>
  <si>
    <t>ECOGRAFIA OBSTETRICA CON DETALLE ANATOMICO</t>
  </si>
  <si>
    <t>Aplica para ecografías del III nivel, 3D y 4D.
Incluye: ecografía obstétrica transvaginal o transabdominal.</t>
  </si>
  <si>
    <t>ECOCARDIOGRAFIA FETAL</t>
  </si>
  <si>
    <t>NEUROSONOGRAFIA FETAL</t>
  </si>
  <si>
    <t>ECOGRAFIA DOPPLER OBSTETRICA CON EVALUACION DE CIRCULACION PLACENTARIA</t>
  </si>
  <si>
    <t>La ecografía obstétrica gemelar se cobra cada una al 100%.
Incluye: ecografía obstétrica transvaginal o transabdominal.</t>
  </si>
  <si>
    <t>882298-01</t>
  </si>
  <si>
    <t>ECOGRAFIA DOPPLER OBSTETRICA CON EVALUACION DE CIRCULACION PLACENTARIA PERFIL BIOFISICO MAS CERVICOMETRIA POR GINECOLOGIA</t>
  </si>
  <si>
    <t>MONITORIA FETAL ANTEPARTO</t>
  </si>
  <si>
    <t>MONITORIA FETAL INTRAPARTO</t>
  </si>
  <si>
    <t>ELECTROENCEFALOGRAMA COMPUTARIZADO</t>
  </si>
  <si>
    <t>REFLEJO NEUROLOGICO TRIGEMINO FACIAL (PALPEBRAL)</t>
  </si>
  <si>
    <t>NEUROCONDUCCION (CADA NERVIO)</t>
  </si>
  <si>
    <t>Se cobrará cada extremidad al 100%, igualmente para los bilaterales.</t>
  </si>
  <si>
    <t>PRUEBA DE ESTIMULO REPETITIVO</t>
  </si>
  <si>
    <t>ONDA F (POR NERVIO)</t>
  </si>
  <si>
    <t>REFLEJO H (POR NERVIO)</t>
  </si>
  <si>
    <t>POTENCIALES EVOCADOS SOMATOSENSORIALES (ESPECIFICO)</t>
  </si>
  <si>
    <t>ELECTROMIOGRAFIA EN CADA EXTREMIDAD (UNO O MAS MUSCULOS)</t>
  </si>
  <si>
    <t>POTENCIALES VISUALES EVOCADOS MONOFOCALES</t>
  </si>
  <si>
    <t>POTENCIALES VISUALES EVOCADOS MULTIFOCALES</t>
  </si>
  <si>
    <t>ESTUDIO DE CAMPO VISUAL CENTRAL O PERIFERICO COMPUTARIZADO</t>
  </si>
  <si>
    <t>950505-3</t>
  </si>
  <si>
    <t>ESTUDIO DE CAMPO VISUAL CENTRAL O PERIFERICO COMPUTARIZADO UN OJO</t>
  </si>
  <si>
    <t>RECUENTO DE CELULAS ENDOTELIALES</t>
  </si>
  <si>
    <t>950610-2</t>
  </si>
  <si>
    <t>RECUENTO DE CELULAS ENDOTELIALES DOS OJOS</t>
  </si>
  <si>
    <t>FOTOGRAFIA A COLOR DE SEGMENTO ANTERIOR DEL OJO</t>
  </si>
  <si>
    <t>Cada Ojo.</t>
  </si>
  <si>
    <t>FOTOGRAFIA A COLOR DE SEGMENTO POSTERIOR DEL OJO</t>
  </si>
  <si>
    <t>ANGIOGRAFIA OCULAR DE SEGMENTO POSTERIOR DEL OJO</t>
  </si>
  <si>
    <t>951203-01</t>
  </si>
  <si>
    <t>ANGIOGRAFIA OCULAR DE SEGMENTO POSTERIORDEL OJO - BILATERAL</t>
  </si>
  <si>
    <t>ECOGRAFIA OCULAR MODO A Y B</t>
  </si>
  <si>
    <t>951302-01</t>
  </si>
  <si>
    <t>ECOGRAFIA OCULAR MODO A Y B DOS OJOS</t>
  </si>
  <si>
    <t>ECOGRAFIA DE ORBITA MODO A Y B</t>
  </si>
  <si>
    <t>951303-01</t>
  </si>
  <si>
    <t>ECOGRAFIA DE ORBITA MODO A Y B Bilateral</t>
  </si>
  <si>
    <t>ULTRABIOMICROSCOPIA OCULAR</t>
  </si>
  <si>
    <t>951304-01</t>
  </si>
  <si>
    <t>ULTRABIOMICROSCOPIA OCULAR Bilateral</t>
  </si>
  <si>
    <t>TOPOGRAFIA COMPUTADA CORNEAL SIMPLE</t>
  </si>
  <si>
    <t>951501-02</t>
  </si>
  <si>
    <t>TOPOGRAFIA COMPUTADA CORNEAL SIMPLE  DOS OJOS</t>
  </si>
  <si>
    <t>TOMOGRAFIA OPTICA DE SEGMENTO ANTERIOR</t>
  </si>
  <si>
    <t>Visante OMNI Unilateral.</t>
  </si>
  <si>
    <t>TOMOGRAFIA OPTICA DE SEGMENTO POSTERIOR</t>
  </si>
  <si>
    <t>OCT Cirrus de la Retina (Macula) o Nervio óptico Unilateral.</t>
  </si>
  <si>
    <t>BIOMETRIA OCULAR</t>
  </si>
  <si>
    <t>Unilateral.
Si se requiere realizar el procedimiento en ambos ojos se cobrará cada uno al 100%.</t>
  </si>
  <si>
    <t>PAQUIMETRIA</t>
  </si>
  <si>
    <t>952501-01</t>
  </si>
  <si>
    <t>PAQUIMETRIA DOS OJOS SOD</t>
  </si>
  <si>
    <t>TONOGRAFIA OCULAR CON PRUEBAS PROVOCATIVAS</t>
  </si>
  <si>
    <t>IRIDOTOMIA ASISTIDA</t>
  </si>
  <si>
    <t>Honorario, Derechos de sala e Insumos.</t>
  </si>
  <si>
    <t>121102-01</t>
  </si>
  <si>
    <t>IRIDOTOMIA CON LASER DOS OJOS</t>
  </si>
  <si>
    <t>EQ098</t>
  </si>
  <si>
    <t>DERECHO DE LASER IRIDOTOMIA PERIFERICA</t>
  </si>
  <si>
    <t>EQ110</t>
  </si>
  <si>
    <t>DERECHO DE LASER IRIDOTOMIA PERIFERICA (DOS OJOS)</t>
  </si>
  <si>
    <t>IRIDOPLASTIA ASISTIDA</t>
  </si>
  <si>
    <t>EQ099</t>
  </si>
  <si>
    <t>DERECHO DE LASER IRIDOPLASTIA</t>
  </si>
  <si>
    <t>SUTUROLISIS SUBCONJUNTIVAL DE COLGAJO ESCLERAL ASISTIDA</t>
  </si>
  <si>
    <t>EQ101</t>
  </si>
  <si>
    <t>DERECHO DE LASER SUTUROLOSIS SUBCONJUNTIVAL DE FLAP ESCLERAL</t>
  </si>
  <si>
    <t>TRABECULOPLASTIA ASISTIDA</t>
  </si>
  <si>
    <t>127501-3</t>
  </si>
  <si>
    <t>TRABECULOPLASTIA SEGMENTO ANTERIOR (DOS OJOS)</t>
  </si>
  <si>
    <t>EQ102</t>
  </si>
  <si>
    <t>DERECHO DE LASER TRABECULOPLASTIA</t>
  </si>
  <si>
    <t>EQ113</t>
  </si>
  <si>
    <t>DERECHO DE LASER TRABECULOPLASTIA (DOS OJOS)</t>
  </si>
  <si>
    <t>CAPSULOTOMIA ASISTIDA</t>
  </si>
  <si>
    <t>136505-01</t>
  </si>
  <si>
    <t>CAPSULOTOMIA CON LASER DOS OJOS</t>
  </si>
  <si>
    <t>EQ103</t>
  </si>
  <si>
    <t>DERECHO DE LASER CAPSULOTOMIA SEGMENTO ANTERIOR</t>
  </si>
  <si>
    <t>EQ114</t>
  </si>
  <si>
    <t>DERECHO DE LASER CAPSULOTOMIA SEGMENTO ANTERIOR (DOS OJOS)</t>
  </si>
  <si>
    <t>ABLACION DE LESION CORIORETINAL</t>
  </si>
  <si>
    <t>142004-02</t>
  </si>
  <si>
    <t>FOTOCOAGULACION RETINAL 2 CUADRANTES DESGARROS AGUJEROS DOS OJOS</t>
  </si>
  <si>
    <t>EQ105</t>
  </si>
  <si>
    <t>DERECHO DE LASER FOTOCOAGULACION RETINAL 2 CUADRANTES</t>
  </si>
  <si>
    <t>EQ116</t>
  </si>
  <si>
    <t>DERECHO DE LASER FOTOCOAGULACION RETINAL2 CUADRANTES (DOS OJOS)</t>
  </si>
  <si>
    <t>REPARACION ASISTIDA DE LESION RETINAL VIA INTERNA</t>
  </si>
  <si>
    <t>143402-04</t>
  </si>
  <si>
    <t>PANFOTOCOAGULACION RETINOPATIA DIABETICATROMBOSIS VDOS OJOS</t>
  </si>
  <si>
    <t>EQ106</t>
  </si>
  <si>
    <t>DERECHO DE LASER PANFOTOCOAGULACION (RETINOPATIA DIABETICA TROMBOSIS V)</t>
  </si>
  <si>
    <t>EQ117</t>
  </si>
  <si>
    <t>DERECHO DE LASER PANFOTOCOAGULACION (RETINOPATIA DIABETICA TROMBOSIS V) (DOS OJOS)</t>
  </si>
  <si>
    <t>INYECCION O INFILTRACION DE SUSTANCIA TERAPEUTICA DENTRO DE BURSA</t>
  </si>
  <si>
    <t>Incluye:
.- Honorario del especialista
.- Valor por sesión
Excluye:
.- Insumos ni medicamentos
.- Las infiltraciones Peridurales y de Esteroides las cuales se facturarán como punción lumbar</t>
  </si>
  <si>
    <t>ECOGRAFIA DOPPLER DE VASOS DEL CUELLO</t>
  </si>
  <si>
    <t>PLETISMOGRAFIA DE VASOS ARTERIALES EN MIEMBROS SUPERIORES</t>
  </si>
  <si>
    <t>ECOGRAFIA DOPPLER DE VASOS ARTERIALES DE MIEMBROS SUPERIORES</t>
  </si>
  <si>
    <t>882307-001</t>
  </si>
  <si>
    <t>ECOGRAFIA DOPPLER DE VASOS ARTERIALES DEMIEMBROS SUPERIORES - 1 UN MIEMBRO SUPERIOR</t>
  </si>
  <si>
    <t>ECOGRAFIA DOPPLER DE VASOS ARTERIALES DE MIEMBROS INFERIORES</t>
  </si>
  <si>
    <t>882308-001</t>
  </si>
  <si>
    <t>ECOGRAFIA DOPPLER DE VASOS ARTERIALES DEMIEMBROS INFERIORES- 1 UN MIEMBRO INFERIOR</t>
  </si>
  <si>
    <t>ECOGRAFIA DOPPLER DE VASOS VENOSOS DE MIEMBROS SUPERIORES</t>
  </si>
  <si>
    <t>ECOGRAFIA DOPPLER DE VASOS VENOSOS DE MIEMBRO SUPERIOR</t>
  </si>
  <si>
    <t>ECOGRAFIA DOPPLER DE VASOS VENOSOS DE MIEMBROS INFERIORES</t>
  </si>
  <si>
    <t>ECOGRAFIA DOPPLER DE VASOS VENOSOS DE MIEMBRO INFERIOR</t>
  </si>
  <si>
    <t>PLETISMOGRAFIA DE VASOS ARTERIALES EN MIEMBROS INFERIORES</t>
  </si>
  <si>
    <t>.- Incluye: Honorario del especialista, derecho de sala
.- Excluye: Insumos o materiales en caso de ser necesaria su utilización.</t>
  </si>
  <si>
    <t>APLICACION DE VENDAJE DE PRESION</t>
  </si>
  <si>
    <t>TRATAMIENTO MANIPULATIVO OSTEOPATICO PARA DESPLAZAR LIQUIDOS DE TEJIDOS (BOMBA LINFATICA)</t>
  </si>
  <si>
    <t>Valor por sesión</t>
  </si>
  <si>
    <t>LAVADO IRRIGACION Y CUIDADOS DE HERIDA EN AREA ESPECIAL</t>
  </si>
  <si>
    <t>.- Incluye: Flebología más botta de Unna. Honorario del especialista. 
.- Excluye: Derecho de sala, insumos ni la bota.
Cuando se realice el procedimiento en forma Bilateral se liquida la segunda al 75%</t>
  </si>
  <si>
    <t>EQ190</t>
  </si>
  <si>
    <t>EQUIPO PORTATIL PARA ECOCARDIOGRAFIA O DUPLEX VASCULAR EN HABITACION</t>
  </si>
  <si>
    <t>Esta prestación se cobra adicional cuando se realicen los siguientes exámenes:
881202 Ecocardiograma transtorácico
881205 Ecocardiograma transesofágico</t>
  </si>
  <si>
    <t>PRUEBA COGNITIVA (CADA UNA)</t>
  </si>
  <si>
    <t>Evaluación Neuropsicológica. Cada Sesión.
En total 4 sesiones, Incluye el tamizaje y prueba especifica de cada trastorno y el informe. 
En pacientes hospitalizados solo se cobran 2 sesiones.</t>
  </si>
  <si>
    <t>EVALUACION DEL COMPONENTE COGNITIVO</t>
  </si>
  <si>
    <t>REHABILITACION FUNCIONAL DE LA DEFICIENCIA-DISCAPACIDAD TRANSITORIA LEVE</t>
  </si>
  <si>
    <t>Valor por sesión.
Nota: Esta rehabilitación es para compensar o intervenir funciones afectadas tales como la memoria, atención, Praxias y funciones ejecutivas.</t>
  </si>
  <si>
    <t>REHABILITACION FUNCIONAL DE LA DEFICIENCIA-DISCAPACIDAD TRANSITORIA SEVERA</t>
  </si>
  <si>
    <t>ADMINISTRACION [APLICACION] DE PRUEBA DE INTELIGENCIA (CUALQUIER TIPO) (CADA UNA)</t>
  </si>
  <si>
    <t>PSICOTERAPIA INDIVIDUAL POR PSIQUIATRIA</t>
  </si>
  <si>
    <t>943101-81</t>
  </si>
  <si>
    <t>BIOFEEDBACK + CONSULTA DE PSIQUIATRIA</t>
  </si>
  <si>
    <t>PSICOTERAPIA INDIVIDUAL POR PSICOLOGIA</t>
  </si>
  <si>
    <t>PSICOTERAPIA DE PAREJA POR PSIQUIATRIA</t>
  </si>
  <si>
    <t>PSICOTERAPIA DE PAREJA POR PSICOLOGIA</t>
  </si>
  <si>
    <t>PSICOTERAPIA FAMILIAR POR PSICOLOGIA</t>
  </si>
  <si>
    <t>Sesión (1 hora) paciente ambulatorio y hospitalizado.</t>
  </si>
  <si>
    <t>TERAPIA DE REHABILITACION COGNITIVA</t>
  </si>
  <si>
    <t>HEMODIALISIS ESTANDAR CON BICARBONATO</t>
  </si>
  <si>
    <t>.- Set de Hemodiálisis
.- Sesión hasta 4 horas
.- Cubre filtro de Polisulfona
.- Supervisión por equipo clínico de la unidad de diálisis</t>
  </si>
  <si>
    <t>.- Tratamiento con técnica prismaflex o cualquier otra técnica</t>
  </si>
  <si>
    <t>Prestaciones diferentes o en cantidades superiores a las mencionadas en las inclusiones; serán facturadas adicionales a la tarifa del paquete, de acuerdo a su consumo o actividad.</t>
  </si>
  <si>
    <t>399802.</t>
  </si>
  <si>
    <t>HEMOFILTRACION VENOVENOSA CONTINUA (CVVH)</t>
  </si>
  <si>
    <t>.- Honorario médico
.- Equipo de hemodiálisis
.- Atención asistencial
Nota: se cobra cada 24 horas</t>
  </si>
  <si>
    <t>.- Filtro
.- Insumos y medicamentos
.- Interconsulta con otra especialidad</t>
  </si>
  <si>
    <t>HEMOFILTRACION INTERMITENTE</t>
  </si>
  <si>
    <t>.- Insumos diferentes a filtros y líquidos empleados en la Hemofiltración
.- Sesión desde 4 hasta 12 horas
.- Supervisión por equipo clínico de la unidad de diálisis</t>
  </si>
  <si>
    <t>.- Ningún tipo de Filtro
.- Equipo Plasmaflo OP</t>
  </si>
  <si>
    <t>ASISTENCIA HEPATICA EXTRACORPOREA</t>
  </si>
  <si>
    <t>.- Derecho de equipo e insumos</t>
  </si>
  <si>
    <t>.- Derechos de sala
.- Complicaciones
.- Banco de Sangre
.- Exámenes diagnósticos
.- Hospitalización</t>
  </si>
  <si>
    <t>.- Prestaciones diferentes o en cantidades superiores a las mencionadas en las inclusiones; serán facturadas adicionales a la tarifa del paquete, de acuerdo a su consumo o actividad.
.- Aplicación: Indicado en pacientes con falla hepático, trasplante, falla hepática post-trasplante, candidatos a trasplante, falla hepática aguda en pacientes con opción de trasplante temprano, falla hepática crónica agudizada.  No Se incluye para pacientes pediátricos, pacientes con peso &lt;35 Kl y con falla hepática de origen séptico excepto en leptospirosis donde la literatura demuestra muy buenos resultados.</t>
  </si>
  <si>
    <t>DIALISIS PERITONEAL MANUAL</t>
  </si>
  <si>
    <t>.- Supervisión por equipo clínico de la unidad de diálisis</t>
  </si>
  <si>
    <t>.- Insumos
.- Valoración por el nefrólogo y/u otras especialidades para el manejo de las patologías de base y/o complicaciones y/o patologías subyacentes</t>
  </si>
  <si>
    <t>DIALISIS PERITONEAL AUTOMATIZADA</t>
  </si>
  <si>
    <t>TROMBOLISIS DE VASOS INTRACRANEALES VIAENDOVENOSA</t>
  </si>
  <si>
    <t>.- Incluye: Honorarios Médicos. 
.- Excluye: Agentes trombolíticos, los cuales se cobrarán por actividad.</t>
  </si>
  <si>
    <t>890402-72</t>
  </si>
  <si>
    <t>INTERCONSULTA DE URGENCIAS</t>
  </si>
  <si>
    <t xml:space="preserve">.- Incluye: .- Médico especialista Clínico, .- Médico especialista Quirúrgico
.- No habrá oferta de servicio de urgencias para las especialidades de Otorrino, Oftalmología, Maxilofacial y Cirugía Plástica, a menos que sea manejo integral de un paciente politraumatizado o que ingrese a la FVL para manejo integral de una patología de alta complejidad.
.- Esta Interconsulta de urgencias también aplica para el cobro de Interconsulta por tele-experticia y adicional se cobrará el EQ187 Derecho de uso de plataforma tele-experticia. </t>
  </si>
  <si>
    <t>EQ187</t>
  </si>
  <si>
    <t>DERECHO DE USO DE PLATAFORMA TELE-EXPERTICIA</t>
  </si>
  <si>
    <t>.- Incluye: Honorarios Médicos y Derechos de Consultorio.
.- Aplica Triage establecido por FVL y plasmado en el Procedimiento PR-URG-007, alineados con la norma Resolución 5596 de 2015 y el Decreto 780 de 2016, haciendo especial mención al artículo 2.5.3.2.5 y siguientes. Toda valoración médica que se realice en el servicio de urgencias por el médico general.</t>
  </si>
  <si>
    <t>CONSULTA DE URGENCIAS POR OTRAS ESPECIALIDADES MEDICAS</t>
  </si>
  <si>
    <t>Internista.</t>
  </si>
  <si>
    <t>CONSULTA DE URGENCIAS POR ESPECIALISTA EN GINECOLOGIA Y OBSTETRICIA</t>
  </si>
  <si>
    <t>CONSULTA DE URGENCIAS POR ESPECIALISTA EN PEDIATRIA</t>
  </si>
  <si>
    <t>La Consulta de Pediatría se facturará para pacientes hasta los 18 años de edad.</t>
  </si>
  <si>
    <t>CONSULTA DE URGENCIAS POR ESPECIALISTA EN URGENCIAS O EMERGENCIAS</t>
  </si>
  <si>
    <t>5DSA01</t>
  </si>
  <si>
    <t>DERECHO DE SALA DE OBSERVACION EN URGENCIAS COMPLEJIDAD ALTA</t>
  </si>
  <si>
    <t>.- Excluye: .- La consulta inicial de urgencias, .- El manejo intrahospitalario
.- Esta tarifa es un valor diario, se reconoce desde el momento en que el médico de urgencias considere que el paciente debe recibir atención para evaluar condiciones clínicas que a criterio de los médicos del grupo tratante (del cual hace parte el médico general) ameriten el seguimiento clínico y para clínico en el servicio de urgencias, así como la evaluación de la respuesta del paciente a tratamientos farmacológicos y no farmacológicos tales como terapias entre otros. En el caso que se ordene la internación del paciente en la misma institución, la tarifa de la internación excluye la de observación causada en el día de la orden de la hospitalización. En pacientes que Ingresan por Urgencias la habitación se cobrará desde el momento que se da la orden de manejo hospitalario por parte de uno de los médicos del grupo tratante (del cual hace parte el médico general), así ésta no se encuentre disponible en el momento.</t>
  </si>
  <si>
    <t>S41605</t>
  </si>
  <si>
    <t>MANEJO INTRAHOSPITALARIO EN SALA DE OBSERVACION DE URGENCIAS</t>
  </si>
  <si>
    <t>La tarifa "corresponde a la valoración del médico en sala de observación de urgencias", es un valor que se factura cuando el paciente permanezca en el servicio de observación y es adicional al valor de la consulta.
Este valor se cobrará por cada día calendario de permanencia en la sala o por las horas que permanezca en la sala por el médico especialista o médico general.</t>
  </si>
  <si>
    <t>881211-001</t>
  </si>
  <si>
    <t>ECOGRAFIA DE TORAX (PERICARDIO O PLEURA) - POR ESPECIALISTA</t>
  </si>
  <si>
    <t>881390-001</t>
  </si>
  <si>
    <t>ULTRASONOGRAFIA FAST EXTENDIDO</t>
  </si>
  <si>
    <t>Su cobro aplica en los servicios de Urgencias, Hospitalización, UCI, UCIN y Cirugía. No requieren de reporte adicional, se describirán en las evoluciones médicas o registros de procedimiento asistido o descripción quirúrgica.</t>
  </si>
  <si>
    <t>881390-003</t>
  </si>
  <si>
    <t>ULTRASONOGRAFIA FAST DE ABDOMEN TOTAL</t>
  </si>
  <si>
    <t>ECOGRAFIA DOOPLER COMO GUIA PARA PROCEDIMIENTOS</t>
  </si>
  <si>
    <t>S55118</t>
  </si>
  <si>
    <t>MATERIALES DE CURACION POR COMPLICACIONES INTRAHOSPITALARIAS</t>
  </si>
  <si>
    <t>No incluye insumos especiales.</t>
  </si>
  <si>
    <t>129A01-002</t>
  </si>
  <si>
    <t>INTERNACION ADULTOS COMPLEJIDAD ALTA HABITACION INDIVIDUAL TERAPIA METABOLICA</t>
  </si>
  <si>
    <t>INTERNACION ADULTOS COMPLEJIDAD ALTA HABITACION MULTIPLE</t>
  </si>
  <si>
    <t>130A01-002</t>
  </si>
  <si>
    <t>130A01</t>
  </si>
  <si>
    <t>INTERNACION PEDIATRICA COMPLEJIDAD ALTA HABITACION INDIVIDUAL TERAPIA METABOLICA</t>
  </si>
  <si>
    <t>130A02</t>
  </si>
  <si>
    <t>INTERNACION PEDIATRICA COMPLEJIDAD ALTA HABITACION MULTIPLE</t>
  </si>
  <si>
    <t>131A01</t>
  </si>
  <si>
    <t>INTERNACION EN UNIDAD DE SALUD MENTAL, COMPLEJIDAD ALTA, HABITACION INDIVIDUAL</t>
  </si>
  <si>
    <t>Este servicio estará disponible para usuarios que lo requieran, mientras se realiza la gestión de remisión a la red adscrita de servicios psiquiátricos de la EPS.</t>
  </si>
  <si>
    <t>108A01</t>
  </si>
  <si>
    <t>INTERNACION EN UNIDAD DE CUIDADO INTENSIVO NEONATAL</t>
  </si>
  <si>
    <t>109A01</t>
  </si>
  <si>
    <t>INTERNACION EN UNIDAD DE CUIDADO INTENSIVO PEDIATRICO</t>
  </si>
  <si>
    <t>109A01-001</t>
  </si>
  <si>
    <t>INTERNACION EN UNIDAD DE CUIDADO INTENSIVO PEDIATRICO CARDIOVASCULAR</t>
  </si>
  <si>
    <t>109A01-002</t>
  </si>
  <si>
    <t>INTERNACION EN UNIDAD DE CUIDADO INTENSIVO PEDIATRICO AISLAMIENTO ESPECIAL</t>
  </si>
  <si>
    <t>Habitación de Aislamiento Especial en UCI se incluye para pacientes con las siguientes condiciones:
1. Pacientes con infección o colonización por microorganismos: Clostridium Difficile, Staphylococcus aureus resistente a Oxacilina (MRSA), Staphylococcus aureus intermedio o resistente a Vancomicina (VISA), Enterococcus intermedio o resistente a Vancomicina (VRE), Escherichia coli intermedio o resistente a Carbapenem, Klebsiella pneumoniae intermedio o resistente a Carbapenem, Enterobacter cloacae intermedio o resistente a Carbapenem, Acinetobacter baumannii intermedio o resistente a Carbapenem, Pseudomonas aeruginosa intermedio o resistente a carbapenems, productores de KPC (Carbapenemasa de Klebsiella Pneumoniae).
2. Otras condiciones de enfermedades transmisibles por contacto físico directo o indirecto según protocolo institucional. Ej: Infecciones entéricas, pediculosis, Infecciones de la piel contagiosas.
3. Paciente referido de otras instituciones de salud con infecciones nosocomiales o complejas.
4. Pacientes con infecciones bacterianas o virales de transmisión por aerosoles o gotas (Infección por H1N1, SARS-Cov-2 y cualquier patógeno que se transmita por esta vía).</t>
  </si>
  <si>
    <t>109A01-003</t>
  </si>
  <si>
    <t>INTERNACION EN UNIDAD DE CUIDADO INTENSIVO PEDIATRICO CARDIOVASCULAR AISLAMIENTO ESPECIAL</t>
  </si>
  <si>
    <t>También aplica para la facturación de la UNIDAD DE CUIDADO INTENSIVO DE ALTO RIESGO OBSTETRICO</t>
  </si>
  <si>
    <t>110A01-002</t>
  </si>
  <si>
    <t>INTERNACION EN UNIDAD DE CUIDADO INTENSIVO ADULTOS AISLAMIENTO ESPECIAL</t>
  </si>
  <si>
    <t>105M01</t>
  </si>
  <si>
    <t>INTERNACION EN UNIDAD DE CUIDADO INTERMEDIO NEONATAL</t>
  </si>
  <si>
    <t>106M01</t>
  </si>
  <si>
    <t>INTERNACION EN UNIDAD DE CUIDADO INTERMEDIO PEDIATRICO</t>
  </si>
  <si>
    <t>120B01</t>
  </si>
  <si>
    <t>INTERNACION EN UNIDAD DE CUIDADO BASICO NEONATAL (CUNA O INCUBADORA)</t>
  </si>
  <si>
    <t>129A01-001</t>
  </si>
  <si>
    <t>INTERNACION ADULTOS COMPLEJIDAD ALTA (INCLUYE AISLAMIENTO GENERAL Y PARA TRASPLANTE DE CELULAS PROGENITORAS)</t>
  </si>
  <si>
    <t>Habitación de Aislamiento se incluye para pacientes con las siguientes condiciones:
1. Aislamiento respiratorio (Ej: TBC Pulmonar, Etc) Varicela, Herpes zoster.
2. Paciente referido de otras instituciones de salud con infecciones nosocomiales o complejas.
3. Pacientes referidos de otras instituciones con complicaciones de manejos previos que requieran atención en cuarto nivel.
4. Pacientes con cualquier tipo de fistulas a nivel abdominal.
5. Aislamiento por cualquier causa, incluyendo colonización por gérmenes tipo: Staphylococcus aureus resistente a Oxacilina (MRSA), Staphylococcus aureus intermedio o resistente a Vancomicina (VISA), Enterococcus resistente a Vancomicina (VRE), Escherichia coli intermedio o resistente a Carbapenem, Klebsiella pneumoniae intermedio o resistente a Carbapenem, Clostridium Difficile, Enterobacter cloacae intermedio o resistente a Carbapenem, Acinetobacter baumannii intermedio o resistente a Carbapenem, Pseudomonas aeruginosa resistente a carbapenems, Clostridium Difficile y productores de KPC).
6. Otras condiciones de enfermedades transmisibles por contacto físico directo o indirecto según protocolo institucional. Ej: Infecciones entéricas, pediculosis, Infecciones de la piel contagiosas.
7. Pacientes con infecciones bacterianas o virales de transmisión por aerosoles o gotas (Infección por H1N1, SARS-Cov-2 y cualquier patógeno que se transmita por esta vía).
8. Pacientes de aislamiento protector.
9. Serán dejados en aislamiento todos los casos que acorde al protocolo institucional definido por el comité de infecciones así lo requieran.</t>
  </si>
  <si>
    <t>130A01-001</t>
  </si>
  <si>
    <t>INTERNACION PEDIATRICA COMPLEJIDAD ALTA (INCLUYE AISLAMIENTO GENERAL Y PARA TRASPLANTE DE CELULAS PROGENITORAS)</t>
  </si>
  <si>
    <t>109A02</t>
  </si>
  <si>
    <t xml:space="preserve">INTERNACION EN UNIDAD DE CUIDADO INTENSIVO PEDIATRICO PACIENTE QUEMADO </t>
  </si>
  <si>
    <t>110A02</t>
  </si>
  <si>
    <t xml:space="preserve">110A02 </t>
  </si>
  <si>
    <t xml:space="preserve">INTERNACION EN UNIDAD DE CUIDADO INTENSIVO ADULTOS PACIENTE QUEMADO </t>
  </si>
  <si>
    <t>OXIGENO LT24 HORAS O FRACCION</t>
  </si>
  <si>
    <t>El oxígeno se podrá cobrar en hospitalización en Piso, Unidad de Cuidados Intermedios, Unidad de Cuidados Intensivos o cualquier otro servicio donde se requiera.
Este valor se cobra por litros consumidos durante la permanencia del paciente.
Para el cobro del oxígeno se tendrá en cuenta el equipo utilizado, este se puede cobrar por fracción de 1 hora o 24 horas en litros, a continuación, se detallan la cantidad requerida de acuerdo al equipo, ya sea por fracción o 24 horas. El valor correspondiente a facturar será:
- Para 24 horas: Se multiplica el cobro 24 horas en litros por el valor de esta prestación (ejemplo: Mascara simple, se multiplica 450 por el valor de la prestación 133).
- Para periodos de tiempo inferiores a 24 horas: Se multiplica el Cobro 1 hora por el número de horas de suministro del oxígeno por el valor de esta prestación (ejemplo: cánula nasal por 6 horas, se multiplica 16 por 6 por el valor de la prestación 133).</t>
  </si>
  <si>
    <t>INTERCONSULTA POR OTRAS ESPECIALIDADES MEDICAS</t>
  </si>
  <si>
    <t>Con este código también se facturará el código de respuesta rápida realizada por internista o intensivistas.
Aplica: para cobro de interconsulta por nutriólogo.
Condición Paciente:
Adultos o niños con alimentación enteral (oral/sonda) contraindicada, disfuncional, insuficiente o refractaria.</t>
  </si>
  <si>
    <t>INTERCONSULTA POR OTRAS ESPECIALIDADES EN ODONTOLOGIA</t>
  </si>
  <si>
    <t>INTERCONSULTA POR NUTRICION Y DIETETICA</t>
  </si>
  <si>
    <t>INTERCONSULTA POR PSICOLOGIA</t>
  </si>
  <si>
    <t>INTERCONSULTA POR ESPECIALISTA EN REHABILITACION ORAL</t>
  </si>
  <si>
    <t>INTERCONSULTA POR ESPECIALISTA EN ALERGOLOGIA</t>
  </si>
  <si>
    <t>INTERCONSULTA POR ESPECIALISTA EN ANESTESIOLOGIA</t>
  </si>
  <si>
    <t>INTERCONSULTA POR ESPECIALISTA EN CARDIOLOGIA</t>
  </si>
  <si>
    <t>INTERCONSULTA POR ESPECIALISTA EN CARDIOLOGIA PEDIATRICA</t>
  </si>
  <si>
    <t>INTERCONSULTA POR ESPECIALISTA EN CIRUGIA CARDIOVASCULAR</t>
  </si>
  <si>
    <t>INTERCONSULTA POR ESPECIALISTA EN CIRUGIA DE CABEZA Y CUELLO</t>
  </si>
  <si>
    <t>INTERCONSULTA POR ESPECIALISTA EN CIRUGIA DE MAMA Y TUMORES DE TEJIDOS BLANDOS</t>
  </si>
  <si>
    <t>INTERCONSULTA POR ESPECIALISTA EN CIRUGIA DE TORAX</t>
  </si>
  <si>
    <t>INTERCONSULTA POR ESPECIALISTA EN CIRUGIA GASTROINTESTINAL</t>
  </si>
  <si>
    <t>INTERCONSULTA POR ESPECIALISTA EN CIRUGIA GENERAL</t>
  </si>
  <si>
    <t>INTERCONSULTA POR ESPECIALISTA EN CIRUGIA MAXILOFACIAL</t>
  </si>
  <si>
    <t>INTERCONSULTA POR ESPECIALISTA EN CIRUGIA PEDIATRICA</t>
  </si>
  <si>
    <t>INTERCONSULTA POR ESPECIALISTA EN CIRUGIA PLASTICA ESTETICA Y RECONSTRUCTIVA</t>
  </si>
  <si>
    <t>INTERCONSULTA POR ESPECIALISTA EN CIRUGIA VASCULAR</t>
  </si>
  <si>
    <t>INTERCONSULTA POR ESPECIALISTA EN COLOPROCTOLOGIA</t>
  </si>
  <si>
    <t>INTERCONSULTA POR ESPECIALISTA EN DERMATOLOGIA</t>
  </si>
  <si>
    <t>INTERCONSULTA POR ESPECIALISTA EN DOLOR Y CUIDADOS PALIATIVOS</t>
  </si>
  <si>
    <t>INTERCONSULTA POR ESPECIALISTA EN ENDOCRINOLOGIA</t>
  </si>
  <si>
    <t>INTERCONSULTA POR ESPECIALISTA EN ENDOCRINOLOGIA PEDIATRICA</t>
  </si>
  <si>
    <t>INTERCONSULTA POR ESPECIALISTA EN GASTROENTEROLOGIA</t>
  </si>
  <si>
    <t>INTERCONSULTA POR ESPECIALISTA EN GASTROENTEROLOGIA PEDIATRICA</t>
  </si>
  <si>
    <t>INTERCONSULTA POR ESPECIALISTA EN GENETICA MEDICA</t>
  </si>
  <si>
    <t>INTERCONSULTA POR ESPECIALISTA EN GERIATRIA</t>
  </si>
  <si>
    <t>INTERCONSULTA POR ESPECIALISTA EN GINECOLOGIA Y OBSTETRICIA</t>
  </si>
  <si>
    <t>INTERCONSULTA POR ESPECIALISTA EN HEMATOLOGIA</t>
  </si>
  <si>
    <t>INTERCONSULTA POR ESPECIALISTA EN HEPATOLOGIA</t>
  </si>
  <si>
    <t>INTERCONSULTA POR ESPECIALISTA EN INFECTOLOGIA</t>
  </si>
  <si>
    <t>INTERCONSULTA POR ESPECIALISTA EN MEDICINA FAMILIAR</t>
  </si>
  <si>
    <t>INTERCONSULTA POR ESPECIALISTA EN MEDICINA FISICA Y REHABILITACION</t>
  </si>
  <si>
    <t>INTERCONSULTA POR ESPECIALISTA EN MEDICINA INTERNA</t>
  </si>
  <si>
    <t>INTERCONSULTA POR ESPECIALISTA EN MEDICINA NUCLEAR</t>
  </si>
  <si>
    <t>INTERCONSULTA POR ESPECIALISTA EN NEFROLOGIA</t>
  </si>
  <si>
    <t>INTERCONSULTA POR ESPECIALISTA EN NEFROLOGIA PEDIATRICA</t>
  </si>
  <si>
    <t>INTERCONSULTA POR ESPECIALISTA EN NEONATOLOGIA</t>
  </si>
  <si>
    <t>INTERCONSULTA POR ESPECIALISTA EN NEUMOLOGIA</t>
  </si>
  <si>
    <t>INTERCONSULTA POR ESPECIALISTA EN NEUMOLOGIA PEDIATRICA</t>
  </si>
  <si>
    <t>INTERCONSULTA POR ESPECIALISTA EN NEUROCIRUGIA</t>
  </si>
  <si>
    <t>INTERCONSULTA POR ESPECIALISTA EN NEUROLOGIA</t>
  </si>
  <si>
    <t>INTERCONSULTA POR ESPECIALISTA EN NEUROLOGIA PEDIATRICA</t>
  </si>
  <si>
    <t>INTERCONSULTA POR ESPECIALISTA EN OFTALMOLOGIA</t>
  </si>
  <si>
    <t>INTERCONSULTA POR ESPECIALISTA EN ONCOHEMATOLOGIA PEDIATRICA</t>
  </si>
  <si>
    <t>INTERCONSULTA POR ESPECIALISTA EN ONCOLOGIA</t>
  </si>
  <si>
    <t>INTERCONSULTA POR ESPECIALISTA EN ONCOLOGIA PEDIATRICA</t>
  </si>
  <si>
    <t>INTERCONSULTA POR ESPECIALISTA EN ORTOPEDIA Y TRAUMATOLOGIA</t>
  </si>
  <si>
    <t>INTERCONSULTA POR ESPECIALISTA EN ORTOPEDIA Y TRAUMATOLOGIA PEDIATRICA</t>
  </si>
  <si>
    <t>INTERCONSULTA POR ESPECIALISTA EN OTORRINOLARINGOLOGIA</t>
  </si>
  <si>
    <t>INTERCONSULTA POR ESPECIALISTA EN PEDIATRIA</t>
  </si>
  <si>
    <t>INTERCONSULTA POR ESPECIALISTA EN PSIQUIATRIA</t>
  </si>
  <si>
    <t>INTERCONSULTA POR ESPECIALISTA EN PSIQUIATRIA PEDIATRICA</t>
  </si>
  <si>
    <t>INTERCONSULTA POR ESPECIALISTA EN RADIOLOGIA E IMAGENES DIAGNOSTICAS</t>
  </si>
  <si>
    <t>INTERCONSULTA POR ESPECIALISTA EN RADIOTERAPIA</t>
  </si>
  <si>
    <t>INTERCONSULTA POR ESPECIALISTA EN REUMATOLOGIA</t>
  </si>
  <si>
    <t>INTERCONSULTA POR ESPECIALISTA EN REUMATOLOGIA PEDIATRICA</t>
  </si>
  <si>
    <t>INTERCONSULTA POR ESPECIALISTA EN TRASPLANTES</t>
  </si>
  <si>
    <t>INTERCONSULTA POR ESPECIALISTA EN UROLOGIA</t>
  </si>
  <si>
    <t>CUIDADO (MANEJO) INTRAHOSPITALARIO POR MEDICINA ESPECIALIZADA</t>
  </si>
  <si>
    <t>Condición Paciente:
Adultos con alimentación enteral (oral/sonda) contraindicada, disfuncional, insuficiente o refractaria, que reciben nutrición parenteral formulada por el médico de soporte nutricional de adultos.</t>
  </si>
  <si>
    <t>ASISTENCIA INTRAHOSPITALARIA POR NUTRICION Y DIETETICA</t>
  </si>
  <si>
    <t>Condición Paciente:
Adultos o niños remitidos a nutrición a juicio del médico tratante y seguimiento por nutrición (Adultos o niños con tratamientos diseñados, dosificados y formulados por nutricionistas), aplica para control de pacientes con riesgo nutricional.</t>
  </si>
  <si>
    <t>2DS003-023</t>
  </si>
  <si>
    <t>2DS003</t>
  </si>
  <si>
    <t>DERECHOS DE SALA DE CIRUGIA (QUIROFANOS) COMPLEJIDAD ALTA MAYOR A 450 UVR</t>
  </si>
  <si>
    <t>2DS003-001</t>
  </si>
  <si>
    <t>DERECHOS DE SALA DE CIRUGIA (QUIROFANOS) COMPLEJIDAD ALTA HASTA 20 UVR</t>
  </si>
  <si>
    <t>2DS003-002</t>
  </si>
  <si>
    <t>DERECHOS DE SALA DE CIRUGIA (QUIROFANOS) COMPLEJIDAD ALTA DE 21 HASTA 30 UVR</t>
  </si>
  <si>
    <t>2DS003-003</t>
  </si>
  <si>
    <t>DERECHOS DE SALA DE CIRUGIA (QUIROFANOS) COMPLEJIDAD ALTA DE 31 HASTA 40 UVR</t>
  </si>
  <si>
    <t>2DS003-004</t>
  </si>
  <si>
    <t>DERECHOS DE SALA DE CIRUGIA (QUIROFANOS) COMPLEJIDAD ALTA DE 41 HASTA 50 UVR</t>
  </si>
  <si>
    <t>2DS003-005</t>
  </si>
  <si>
    <t>DERECHOS DE SALA DE CIRUGIA (QUIROFANOS) COMPLEJIDAD ALTA DE 51 HASTA 60 UVR</t>
  </si>
  <si>
    <t>2DS003-006</t>
  </si>
  <si>
    <t>DERECHOS DE SALA DE CIRUGIA (QUIROFANOS) COMPLEJIDAD ALTA DE 61 HASTA 70 UVR</t>
  </si>
  <si>
    <t>2DS003-007</t>
  </si>
  <si>
    <t>DERECHOS DE SALA DE CIRUGIA (QUIROFANOS) COMPLEJIDAD ALTA DE 71 HASTA 80 UVR</t>
  </si>
  <si>
    <t>2DS003-008</t>
  </si>
  <si>
    <t>DERECHOS DE SALA DE CIRUGIA (QUIROFANOS) COMPLEJIDAD ALTA DE 81 HASTA 90 UVR</t>
  </si>
  <si>
    <t>2DS003-009</t>
  </si>
  <si>
    <t>DERECHOS DE SALA DE CIRUGIA (QUIROFANOS) COMPLEJIDAD ALTA DE 91 HASTA 100 UVR</t>
  </si>
  <si>
    <t>2DS003-010</t>
  </si>
  <si>
    <t>DERECHOS DE SALA DE CIRUGIA (QUIROFANOS) COMPLEJIDAD ALTA DE 101 HASTA 110 UVR</t>
  </si>
  <si>
    <t>2DS003-011</t>
  </si>
  <si>
    <t>DERECHOS DE SALA DE CIRUGIA (QUIROFANOS) COMPLEJIDAD ALTA DE 111 HASTA 130 UVR</t>
  </si>
  <si>
    <t>2DS003-012</t>
  </si>
  <si>
    <t>DERECHOS DE SALA DE CIRUGIA (QUIROFANOS) COMPLEJIDAD ALTA DE 131 HASTA 150 UVR</t>
  </si>
  <si>
    <t>2DS003-013</t>
  </si>
  <si>
    <t>DERECHOS DE SALA DE CIRUGIA (QUIROFANOS) COMPLEJIDAD ALTA DE 151 HASTA 170 UVR</t>
  </si>
  <si>
    <t>2DS003-014</t>
  </si>
  <si>
    <t>DERECHOS DE SALA DE CIRUGIA (QUIROFANOS) COMPLEJIDAD ALTA DE 171 HASTA 200 UVR</t>
  </si>
  <si>
    <t>2DS003-015</t>
  </si>
  <si>
    <t>DERECHOS DE SALA DE CIRUGIA (QUIROFANOS) COMPLEJIDAD ALTA DE 201 HASTA 230 UVR</t>
  </si>
  <si>
    <t>2DS003-016</t>
  </si>
  <si>
    <t>DERECHOS DE SALA DE CIRUGIA (QUIROFANOS) COMPLEJIDAD ALTA DE 231 HASTA 260 UVR</t>
  </si>
  <si>
    <t>2DS003-017</t>
  </si>
  <si>
    <t>DERECHOS DE SALA DE CIRUGIA (QUIROFANOS) COMPLEJIDAD ALTA DE 261 HASTA 290 UVR</t>
  </si>
  <si>
    <t>2DS003-018</t>
  </si>
  <si>
    <t>DERECHOS DE SALA DE CIRUGIA (QUIROFANOS) COMPLEJIDAD ALTA DE 291 HASTA 320 UVR</t>
  </si>
  <si>
    <t>2DS003-019</t>
  </si>
  <si>
    <t>DERECHOS DE SALA DE CIRUGIA (QUIROFANOS) COMPLEJIDAD ALTA DE 321 HASTA 350 UVR</t>
  </si>
  <si>
    <t>2DS003-020</t>
  </si>
  <si>
    <t>DERECHOS DE SALA DE CIRUGIA (QUIROFANOS) COMPLEJIDAD ALTA DE 351 HASTA 380 UVR</t>
  </si>
  <si>
    <t>2DS003-021</t>
  </si>
  <si>
    <t>DERECHOS DE SALA DE CIRUGIA (QUIROFANOS) COMPLEJIDAD ALTA DE 381 HASTA 410 UVR</t>
  </si>
  <si>
    <t>2DS003-022</t>
  </si>
  <si>
    <t>DERECHOS DE SALA DE CIRUGIA (QUIROFANOS) COMPLEJIDAD ALTA DE 411 HASTA 450 UVR</t>
  </si>
  <si>
    <t>S55101</t>
  </si>
  <si>
    <t>DERECHO DE MATERIALES DE QUIROFANO Y RECUPERACION HASTA 20 UVR</t>
  </si>
  <si>
    <t>S55102</t>
  </si>
  <si>
    <t>DERECHO DE MATERIALES DE QUIROFANO Y RECUPERACION DE 21 HASTA 30 UVR</t>
  </si>
  <si>
    <t>S55103</t>
  </si>
  <si>
    <t>DERECHO DE MATERIALES DE QUIROFANO Y RECUPERACION DE 31 HASTA 40 UVR</t>
  </si>
  <si>
    <t>S55104</t>
  </si>
  <si>
    <t>DERECHO DE MATERIALES DE QUIROFANO Y RECUPERACION DE 41 HASTA 50 UVR</t>
  </si>
  <si>
    <t>S55105</t>
  </si>
  <si>
    <t>DERECHO DE MATERIALES DE QUIROFANO Y RECUPERACION DE 51 HASTA 60 UVR</t>
  </si>
  <si>
    <t>S55106</t>
  </si>
  <si>
    <t>DERECHO DE MATERIALES DE QUIROFANO Y RECUPERACION DE 61 HASTA 70 UVR</t>
  </si>
  <si>
    <t>S55107</t>
  </si>
  <si>
    <t>DERECHO DE MATERIALES DE QUIROFANO Y RECUPERACION DE 71 HASTA 80 UVR</t>
  </si>
  <si>
    <t>S55108</t>
  </si>
  <si>
    <t>DERECHO DE MATERIALES DE QUIROFANO Y RECUPERACION DE 81 HASTA 90 UVR</t>
  </si>
  <si>
    <t>S55109</t>
  </si>
  <si>
    <t>DERECHO DE MATERIALES DE QUIROFANO Y RECUPERACION DE 91 HASTA 100 UVR</t>
  </si>
  <si>
    <t>S55110</t>
  </si>
  <si>
    <t>DERECHO DE MATERIALES DE QUIROFANO Y RECUPERACION DE 101 HASTA 110 UVR</t>
  </si>
  <si>
    <t>S55111</t>
  </si>
  <si>
    <t>DERECHO DE MATERIALES DE QUIROFANO Y RECUPERACION DE 111 HASTA 130 UVR</t>
  </si>
  <si>
    <t>S55112</t>
  </si>
  <si>
    <t>DERECHO DE MATERIALES DE QUIROFANO Y RECUPERACION DE 131 HASTA 150 UVR</t>
  </si>
  <si>
    <t>S55113</t>
  </si>
  <si>
    <t>DERECHO DE MATERIALES DE QUIROFANO Y RECUPERACION DE 151 HASTA 170 UVR</t>
  </si>
  <si>
    <t>7DS004-001</t>
  </si>
  <si>
    <t>7DS004</t>
  </si>
  <si>
    <t>DERECHOS DE SALA DE PROCEDIMIENTOS ENDOSCOPICOS HASTA 20 UVR</t>
  </si>
  <si>
    <t>7DS004-002</t>
  </si>
  <si>
    <t>DERECHOS DE SALA  DE PROCEDIMIENTOS ENDOSCOPICOS 21 HASTA 30 UVR</t>
  </si>
  <si>
    <t>7DS004-003</t>
  </si>
  <si>
    <t>DERECHOS DE SALA  DE PROCEDIMIENTOS ENDOSCOPICOS 31 HASTA 40 UVR</t>
  </si>
  <si>
    <t>7DS004-004</t>
  </si>
  <si>
    <t>DERECHOS DE SALA  DE PROCEDIMIENTOS ENDOSCOPICOS 41 HASTA 50 UVR</t>
  </si>
  <si>
    <t>7DS004-005</t>
  </si>
  <si>
    <t>DERECHOS DE SALA  DE PROCEDIMIENTOS ENDOSCOPICOS 51 HASTA 60 UVR</t>
  </si>
  <si>
    <t>7DS004-006</t>
  </si>
  <si>
    <t>DERECHOS DE SALA  DE PROCEDIMIENTOS ENDOSCOPICOS 61 HASTA 70 UVR</t>
  </si>
  <si>
    <t>7DS004-007</t>
  </si>
  <si>
    <t>DERECHOS DE SALA  DE PROCEDIMIENTOS ENDOSCOPICOS 71 HASTA 80 UVR</t>
  </si>
  <si>
    <t>7DS004-008</t>
  </si>
  <si>
    <t>DERECHOS DE SALA  DE PROCEDIMIENTOS ENDOSCOPICOS 81 HASTA 90 UVR</t>
  </si>
  <si>
    <t>7DS004-009</t>
  </si>
  <si>
    <t>DERECHOS DE SALA  DE PROCEDIMIENTOS ENDOSCOPICOS 91 HASTA 100 UVR</t>
  </si>
  <si>
    <t>7DS004-010</t>
  </si>
  <si>
    <t>DERECHOS DE SALA  DE PROCEDIMIENTOS ENDOSCOPICOS 101 HASTA 110 UVR</t>
  </si>
  <si>
    <t>7DS004-011</t>
  </si>
  <si>
    <t>DERECHOS DE SALA  DE PROCEDIMIENTOS ENDOSCOPICOS 111 HASTA 130 UVR</t>
  </si>
  <si>
    <t>7DS004-012</t>
  </si>
  <si>
    <t>DERECHOS DE SALA  DE PROCEDIMIENTOS ENDOSCOPICOS 131 HASTA 150 UVR</t>
  </si>
  <si>
    <t>7DS004-013</t>
  </si>
  <si>
    <t>DERECHOS DE SALA  DE PROCEDIMIENTOS ENDOSCOPICOS 151 HASTA 170 UVR</t>
  </si>
  <si>
    <t>7DS004-014</t>
  </si>
  <si>
    <t>DERECHOS DE SALA  DE PROCEDIMIENTOS ENDOSCOPICOS 171 HASTA 200 UVR</t>
  </si>
  <si>
    <t>S55114</t>
  </si>
  <si>
    <t>MATERIAL DE SUTURA Y CURACION EN SALA DE PROCEDIMIENTOS ESPECIAL</t>
  </si>
  <si>
    <t>S24103-E</t>
  </si>
  <si>
    <t>DERECHO SALA DE RECUPERACION ENDOSCOPIA</t>
  </si>
  <si>
    <t>S24103</t>
  </si>
  <si>
    <t>SALA DE RECUPERACION EN SERVICIO DE COMPLEJIDAD ALTA</t>
  </si>
  <si>
    <t>7DS006-001</t>
  </si>
  <si>
    <t>7DS006</t>
  </si>
  <si>
    <t>DERECHO DE SALA DE PROCEDIMIENTO ESPECIAL HASTA 20 UVR</t>
  </si>
  <si>
    <t>7DS006-002</t>
  </si>
  <si>
    <t>DERECHO DE SALA DE PROCEDIMIENTO ESPECIAL DE 21 HASTA 30 UVR</t>
  </si>
  <si>
    <t>7DS006-003</t>
  </si>
  <si>
    <t>DERECHO DE SALA DE PROCEDIMIENTO ESPECIAL DE 31 HASTA 40 UVR</t>
  </si>
  <si>
    <t>7DS006-004</t>
  </si>
  <si>
    <t>DERECHO DE SALA DE PROCEDIMIENTO ESPECIAL DE 41 HASTA 50 UVR</t>
  </si>
  <si>
    <t>7DS006-005</t>
  </si>
  <si>
    <t>DERECHO DE SALA DE PROCEDIMIENTO ESPECIAL DE 51 HASTA 60 UVR</t>
  </si>
  <si>
    <t>7DS006-006</t>
  </si>
  <si>
    <t>DERECHO DE SALA DE PROCEDIMIENTO ESPECIAL DE 61 HASTA 70 UVR</t>
  </si>
  <si>
    <t>7DS006-007</t>
  </si>
  <si>
    <t>DERECHO DE SALA DE PROCEDIMIENTO ESPECIAL DE 71 HASTA 80 UVR</t>
  </si>
  <si>
    <t>7DS006-008</t>
  </si>
  <si>
    <t>DERECHO DE SALA DE PROCEDIMIENTO ESPECIAL DE 81 HASTA 90 UVR</t>
  </si>
  <si>
    <t>7DS006-009</t>
  </si>
  <si>
    <t>DERECHO DE SALA DE PROCEDIMIENTO ESPECIAL DE 91 HASTA 100 UVR</t>
  </si>
  <si>
    <t>7DS006-010</t>
  </si>
  <si>
    <t>DERECHO DE SALA DE PROCEDIMIENTO ESPECIAL DE 101 HASTA 110 UVR</t>
  </si>
  <si>
    <t>7DS006-011</t>
  </si>
  <si>
    <t>DERECHO DE SALA DE PROCEDIMIENTO ESPECIAL DE 111 HASTA 130 UVR</t>
  </si>
  <si>
    <t>7DS006-012</t>
  </si>
  <si>
    <t>DERECHO DE SALA DE PROCEDIMIENTO ESPECIAL DE 131 HASTA 150 UVR</t>
  </si>
  <si>
    <t>7DS006-013</t>
  </si>
  <si>
    <t>DERECHO DE SALA DE PROCEDIMIENTO ESPECIAL DE 151 HASTA 170 UVR</t>
  </si>
  <si>
    <t>7DS006-014</t>
  </si>
  <si>
    <t>DERECHO DE SALA DE PROCEDIMIENTO ESPECIAL DE 171 HASTA 200 UVR</t>
  </si>
  <si>
    <t>5DS002</t>
  </si>
  <si>
    <t>DERECHOS DE SALA DE CIRUGIA DE CURACIONES O PROCEDIMIENTOS</t>
  </si>
  <si>
    <t>No incluye insumos.</t>
  </si>
  <si>
    <t>PERFUSION DE CUERPO ENTERO EN ASISTENCIA CIRCULATORIA</t>
  </si>
  <si>
    <t>Uso Total</t>
  </si>
  <si>
    <t>TRANSFUSION AUTOLOGA POR OBTENCION MECANICA INTRAOPERATORIA</t>
  </si>
  <si>
    <t>.- Kit para Autotransfusion ATLS24 Adul</t>
  </si>
  <si>
    <t>Derecho de Equipo Cell Saver, No Incluye Kit</t>
  </si>
  <si>
    <t>EQ000</t>
  </si>
  <si>
    <t>ARTROSCOPIO</t>
  </si>
  <si>
    <t>.- Manguera Irrigacion Esteril Artrosc 281142
.- Juego Tuberia P/Set de Irrigacion 10k100
.- Manguera Irrigación Bomba Artrosc 284504</t>
  </si>
  <si>
    <t>EQ001</t>
  </si>
  <si>
    <t>BRONCOSCOPIO</t>
  </si>
  <si>
    <t>1/2 hora o fracción</t>
  </si>
  <si>
    <t>EQ007</t>
  </si>
  <si>
    <t>EQUIPO ARGON</t>
  </si>
  <si>
    <t>EQ008</t>
  </si>
  <si>
    <t>ENDOSCOPIO TRANSNASAL</t>
  </si>
  <si>
    <t>EQ009</t>
  </si>
  <si>
    <t>INTENSIFICADOR DE IMAGEN</t>
  </si>
  <si>
    <t>EQ012</t>
  </si>
  <si>
    <t>LAPAROSCOPIO CON VIDEO - TORACOSCOPIO OPERATORIO</t>
  </si>
  <si>
    <t>1/2 hora o Fraccion
El trocar se cobrará adicionalmente al valor del equipo</t>
  </si>
  <si>
    <t>EQ016</t>
  </si>
  <si>
    <t>MEDIASTINOSCOPIO</t>
  </si>
  <si>
    <t>EQ017</t>
  </si>
  <si>
    <t>MICROSCOPIO NEURO</t>
  </si>
  <si>
    <t>EQ018</t>
  </si>
  <si>
    <t>MICROSCOPIO OTORRINO</t>
  </si>
  <si>
    <t>EQ024</t>
  </si>
  <si>
    <t>EQUIPO LASER CO2</t>
  </si>
  <si>
    <t>.- Tubo Endotra. Reforzado C.Balon 7.0
.- Tubo Endotra. Reforzado C.Balon 6.5
.- Tubo Endotra. Reforzado C.Balon 5.0 REF.
.- Tubo Endotra. Reforzado C.Balon 8.0
.- Tubo Endotra. Refor C.Balon 9.5 86555</t>
  </si>
  <si>
    <t>.- Tubo Endotra. Refor C.Balon 7.5 REF86551
.- Tubo Endotra Refor C.Balon 6.0 GCA-RZ-6.0
.- Tubo Endotra Refor C.Balon5.5 GCA-RZ-5.5
.- Tubo Endo Redorza C.Balon 8.5 R.86553</t>
  </si>
  <si>
    <t>EQ031</t>
  </si>
  <si>
    <t>EQUIPO CIRUGIA TRANSNASAL</t>
  </si>
  <si>
    <t>EQ032</t>
  </si>
  <si>
    <t>VITRECTOMO</t>
  </si>
  <si>
    <t>.- Kit Cassette Seg. Anterior 8065740884
.- Kit Accupak sin Pieza Mano8065400040
.- Pak Accurus 2500 CPM REF.8065750115
.- Accurus Total Pak 2500 CPM (20g)
.- Pak Combinado 2500CPM 8065750814 (23g)
.- Fibra Optica Endoluz 8065812001
.- Kit Intercambio Fluido Aire 8065807001
.- Pieza Vitrectomia 2500CPM 8065741018
.- Fibra Endolaser Recta 23GA 8065750991</t>
  </si>
  <si>
    <t>.- Pak Combinado 5000 cpm 23GA 8065751077
.- Pak Posterior 5000 cpm 23GA 8065751058
.- Pak VFC 20/23/25 GA 8065750957
.- Punta de Facofragmentación 20GA 8065750958
.- Canula Charles Punta Silicon 337.86
.- Pinzas (ILM) 706.44
.- Tijera Vertical 23GA REF: 706.26
.- Borrador Mentor  23 221268 Punta
.- Pinza Aserrada 23GA 706.47 Constellation</t>
  </si>
  <si>
    <t>EQ033</t>
  </si>
  <si>
    <t>ENDOLASER</t>
  </si>
  <si>
    <t>.- Fibra Endolaser Prof REF.8065010219
.- Fibra Optica Endoluz 8065812001</t>
  </si>
  <si>
    <t>EQ034</t>
  </si>
  <si>
    <t>CRYO</t>
  </si>
  <si>
    <t>EQ035</t>
  </si>
  <si>
    <t>MICROSCOPIO DE OFTALMOLOGIA</t>
  </si>
  <si>
    <t>EQ036</t>
  </si>
  <si>
    <t>EQUIPO TORNIQUETTE NEUMATICO</t>
  </si>
  <si>
    <t>EQ037</t>
  </si>
  <si>
    <t>SHEAVER</t>
  </si>
  <si>
    <t>.- Cuchilla Dyonics REF: 7205312 -  3.5 mm
.- Cuchilla Dyonics REF: 7205326  - ACROMIO
.- Cuchilla Dyonics REF: 7205345  - 4.5 mm
.- Cuchilla Shaver 3.5mm 0375535000</t>
  </si>
  <si>
    <t>.- Cuchilla Shaver 5.0 mm 375554000
.- Fresa Acromionizer  4.0mm REF375-941-012
.- Cuchilla Shaver 4.0MM REF 375-545-000</t>
  </si>
  <si>
    <t>EQ040-A</t>
  </si>
  <si>
    <t>RESECTOSCOPIO MONOPOLAR UROLOGIA</t>
  </si>
  <si>
    <t>.- Asa de Vaporizacion verde oro 8424151
.- Asa Vapor(verde) REF.8424.131
.- Asa Vapor (rojo) c. 24 REF8656801</t>
  </si>
  <si>
    <t>.- Asa Urologia 24CH REF.27050G
.- Asa Vapor (azul) REF 8422.131
.- Asas de Vaporizacion (azul) REF8422151</t>
  </si>
  <si>
    <t>EQ040-A1</t>
  </si>
  <si>
    <t>RESECTOSCOPIO GINECOLOGICO</t>
  </si>
  <si>
    <t>EQ041</t>
  </si>
  <si>
    <t>FACO (CONSTELLATION)</t>
  </si>
  <si>
    <t>.- Punta 45° Kelman 0.9MM mini-8065750853
.- Kit Camisas Alta Infusion 8065750159
.- Camisa 0.9m Microultrainfusion8065750517
.- Cassette SMS Centurion 8065752200
.- Pieza Vitrectom Ant 4.000cpm 8065752134</t>
  </si>
  <si>
    <t>.- Solucion BSS FMS Centurion 7950177 500
.- Pak FAKO sin punta 0.9MM 8065751155
.- Pieza ULT Vitrectomía 5000CPM 8065751020
.- Punta FAKO Kelman 30 8065790022</t>
  </si>
  <si>
    <t>EQ041.</t>
  </si>
  <si>
    <t>FACO (CENTURION)</t>
  </si>
  <si>
    <t>.- 1000008840 Solucion bss  fms centurion 7950177  500
.- 1000008843 Pieza vitrectom ant 4.000CPM 8065752134
.- 1000000826 Camisa 0.9M microultrainfusion 8065750517
.- 1000000827 Punta 45° kelman 0.9MM mini -8065750853
.- 1000008535 Iunta IA polimero curva Ref 8065751512
.- 1000008839 Cassette SMS centurion 8065752200</t>
  </si>
  <si>
    <t>EQ042</t>
  </si>
  <si>
    <t>SIERRA OSCILANTE</t>
  </si>
  <si>
    <t>EQ045</t>
  </si>
  <si>
    <t>LITOTRICTOR ELECTROHIDRAULICO</t>
  </si>
  <si>
    <t>EQ046</t>
  </si>
  <si>
    <t>HISTEROSCOPIO</t>
  </si>
  <si>
    <t>EQ051</t>
  </si>
  <si>
    <t>URETROTOMO</t>
  </si>
  <si>
    <t>EQ052</t>
  </si>
  <si>
    <t>NEFROSCOPIO</t>
  </si>
  <si>
    <t>EQ053</t>
  </si>
  <si>
    <t>URETEROSCOPIO</t>
  </si>
  <si>
    <t>.- Cateter Uretral 5FR X7CM 020038C5 Cook
.- Camisa Flexor 10.7FR X 35CM FUS107035
.- Camisa Flexor 10.7FR X 55CM FUS107055
.- Camisa Flexor 12FRX55CM P.HOM FUS120055
.- Camisa Flexor 12FRX35CM P.MUJ FUS120035</t>
  </si>
  <si>
    <t>.- Canastilla Extract Calculos NGE-022115
.- Canastilla Extractora REF.CE-445065
.- Canastilla Extrac Calculos 3.2F 115CMS
.- Canastilla NITI-DIS 2.4-4-120 MARFLOW
.- Canastilla CH3 120CM SE34120T MARFLOW</t>
  </si>
  <si>
    <t>EQ054</t>
  </si>
  <si>
    <t>ECOGRAFO</t>
  </si>
  <si>
    <t>.- Aguja sonoplex g-21 x 100mm 1185-77
.- Aguja Stimuplex X 150MM R.4894278U
.- Aguja Stimuplex G-22 X 50MM R.4894502U
.- Aguja Stimuplex G-21 X 100MM 4894260
.- Contiplex Stim 100MM R.331758
.- Contiplex Stim 60MM R.331757</t>
  </si>
  <si>
    <t>EQ060</t>
  </si>
  <si>
    <t>EQUIPO DE MONITORIA INTRAOPERATORIO</t>
  </si>
  <si>
    <t>.- Aguja Subdermica 13MM 1 302353-040
.- Estimulador Tornillo Monopolar 302430090
.- Estimulador Monopolar 302427000 Desechab
.- Estimulador Concentrico 302425000 Desech</t>
  </si>
  <si>
    <t>.- Estimulador Bipolar 302429-000 Desechab
.- Electrodo Aguja Corkscrew 302357-000
.- Elect Aguja Subdermica twisted 202820060</t>
  </si>
  <si>
    <t>Uso por hora</t>
  </si>
  <si>
    <t>EQ061</t>
  </si>
  <si>
    <t>MORCELADOR</t>
  </si>
  <si>
    <t>EQ063</t>
  </si>
  <si>
    <t>GENERADOR DE RADIOFRECUENCIA</t>
  </si>
  <si>
    <t>.- Electrodo de Efecto Lateral Varp 225312
.- Electrodo de Efecto Distal Varp 225202
.- Electrodo en Gancho R.225305
.- Pieza de Mano Varp REF: 225002</t>
  </si>
  <si>
    <t>.- Gancho Readiofrecuencia 3.5MM 0279350501
.- Punta Radiofrecu Lateral 3.5MM 279350201
.- Electrodo Radiofrecuenc 2.5MM 279251101</t>
  </si>
  <si>
    <t>EQ065</t>
  </si>
  <si>
    <t>CRIOSONDA</t>
  </si>
  <si>
    <t>EQ066</t>
  </si>
  <si>
    <t>MOTOR COMPAC AIR DRIVER</t>
  </si>
  <si>
    <t>EQ071</t>
  </si>
  <si>
    <t>MOTOR STRYKER DE MANO</t>
  </si>
  <si>
    <t>EQ072</t>
  </si>
  <si>
    <t>MOTOR DE PIE MINIFRAGMENTO STRYKER</t>
  </si>
  <si>
    <t>.- Fresa shannon ref-ds201265n  2x12 mm</t>
  </si>
  <si>
    <t>EQ074</t>
  </si>
  <si>
    <t>LASER HOLMIUN</t>
  </si>
  <si>
    <t>.- Fibra Duotome Sidelide 550 R.0623-703-01
.- Fibra Laser Reusable 365 SL 101 503 128
.- Fibra Laser Reusable 273SL 101 503 189
.- Fibra Slim 550</t>
  </si>
  <si>
    <t>.- Fibra Slimline 200 REF.0644-017-01
.- Fibra Slim 365
.- Fibra Slim 550
.- Fibra Laser Reusable 940SL</t>
  </si>
  <si>
    <t>EQ075</t>
  </si>
  <si>
    <t>CINEANGIO</t>
  </si>
  <si>
    <t>Derecho de Equipo de Cineangio</t>
  </si>
  <si>
    <t>EQ078</t>
  </si>
  <si>
    <t>BOMBA CIRCULACION EXTRACORPOREA</t>
  </si>
  <si>
    <t>.- Bulbo de Presion REF. 03bulaisla cjx1
.- Cubeta Desechable 1.2. x 1.2. REF 6912
.- Cubeta Desechable 3.8. x 3.8.
.- Cubeta Desechable 1.4. x 1.4. REF 6914
.- Combo Neonatal Oxigenador Tuberia Filtro
.- Kit Ecmo Oxige+Tuberia+Filtro+Cono Pedia
.- Kit Hemofiltracion Infan.Neona DHF02
.- Kit Drenaje Venoso Asistido REF.CP86000
.- Kit para Autotransfusion ATLS24 Adul
.- Adaptador Perfusion Conector 1.4 10007
.- Cono Biopump BP80 3.8 Adul + Sensor DP38
.- Cono Biopump BP50 Pediat + Sensor DP38P
.- Custom Pack TL5C29R4 (Tub+Oxig+Fil)</t>
  </si>
  <si>
    <t>.- (K) Custom Pack TL5x27R (Tub+Oxig+Fil)
.- Hemofiltro Adul -Pediatrico REF.03Hemoap
.- Hemofiltro Neonatal REF 03Hemoin
.- Oxigenador Terumo RX15RE30
.- Tubing Pack AD Coat. Filtr Af125 0975154
.- Cubeta Biotrend 1/4 REF TMC25
.- Cubeta Biotrend 3/8 TMC38
.- Cubeta Biotrend 1/2 REF TMC50
.- Oxigenador D902 Tuber AB1120 Filtro incl
.- Oxigenador D901 Phsio Tub AB1119 Filtro
.- Solucion Anticoagulante ACD-A4B7898Q
.- Custom Pack BB8Q09R2/3 (TUB+OXIG+FIL)</t>
  </si>
  <si>
    <t>EQ079-A</t>
  </si>
  <si>
    <t>ENDOSCOPIA UROLOGICA EQUIPO EN ENDOSCOPIA</t>
  </si>
  <si>
    <t>EQ083</t>
  </si>
  <si>
    <t>ESTEREOTAXIA</t>
  </si>
  <si>
    <t>EQ086</t>
  </si>
  <si>
    <t>RESECTOSCOPIO BIPOLAR  UROLOGIA</t>
  </si>
  <si>
    <t>EQ093</t>
  </si>
  <si>
    <t>LASER DIODO PARA IRIDECTOMIA</t>
  </si>
  <si>
    <t>EQ125</t>
  </si>
  <si>
    <t>CRANEOTOMO</t>
  </si>
  <si>
    <t>.- Broca autobloqueante 14mm BA0010FAA
.- Fresa base craneo 3.00mm  tn30rfl
.- Fresa base craneo 4.00mm tn40rcd</t>
  </si>
  <si>
    <t>EQ134</t>
  </si>
  <si>
    <t>CISTOSCOPIO</t>
  </si>
  <si>
    <t>EQ150</t>
  </si>
  <si>
    <t>NEUROENDOSCOPIO DE GAAB STORZ</t>
  </si>
  <si>
    <t>1/2 hora o fracción
El Neuroendoscopio Ventricular se utiliza para realizar cirugía con mínima invasión para patologías del sistema ventricular:
.- Hidrocefalia obstructiva: se evita la utilización de la válvula y por ende se minimiza el riesgo de infección y obstrucciones repetidas, tan comunes en niños.
.- Tumores ventriculares: se pueden resecar o tomárseles biopsia con una mínima apertura del cráneo.
.- Tumores pineales: se pueden resecar o tomárseles biopsia con una mínima apertura del cráneo.
.- Asistencia de algunos procedimientos de microcirugía: para acceder a sitios ocultos para el campo del microscopio.
.- Drenaje de hematomas hipertensivos: en pacientes seleccionados.</t>
  </si>
  <si>
    <t>EQ155</t>
  </si>
  <si>
    <t>(ALQUILER) ASPIRADOR ULTRASONICA SONOCAPOR ARRENDAMIENTO</t>
  </si>
  <si>
    <t>998701-001</t>
  </si>
  <si>
    <t>SOPORTE ANESTESICO PARA RADIOCIRUGIA O TLI CADA SESION</t>
  </si>
  <si>
    <t>(Los insumos de anestesia se facturan adicional) No incluye Angiografía.</t>
  </si>
  <si>
    <t>S41238</t>
  </si>
  <si>
    <t>ANALGESIA EPIDURAL PARA PARTO</t>
  </si>
  <si>
    <t>.- Honorarios de Anestesiólogo.
.- Excluye: Insumos y medicamentos, así como los honorarios de anestesiólogo durante la cesárea.
Esta prestación se cobrará por fuera del paquete de cesárea cuando la paciente obstétrica en trabajo de parto por condición clínica materno y/o fetal deba ser llevada a cesárea.</t>
  </si>
  <si>
    <t>S41101</t>
  </si>
  <si>
    <t>SERVICIOS PROFESIONALES DE CIRUJANO O GINECOBSTETRA</t>
  </si>
  <si>
    <t>S41201</t>
  </si>
  <si>
    <t>SERVICIOS PROFESIONALES DE ANESTESIOLOGO</t>
  </si>
  <si>
    <t>S41301</t>
  </si>
  <si>
    <t>SERVICIOS PROFESIONALES DE 1ER AYUDANTE</t>
  </si>
  <si>
    <t>S41237</t>
  </si>
  <si>
    <t>SERVICIOS PROFESIONALES DE ANESTESIOLOGO PARA APOYOS DIAGNOSTICOS</t>
  </si>
  <si>
    <t>Aplica para la supervisión por anestesiólogo, en procedimientos diagnósticos o terapéuticos fuera del quirófano.</t>
  </si>
  <si>
    <t>CONSULTA DE PRIMERA VEZ POR ESPECIALISTA EN ODONTOPEDIATRIA</t>
  </si>
  <si>
    <t>CONSULTA DE PRIMERA VEZ POR ESPECIALISTA EN REHABILITACION ORAL</t>
  </si>
  <si>
    <t>CONSULTA DE PRIMERA VEZ POR ESPECIALISTA EN CIRUGIA MAXILOFACIAL</t>
  </si>
  <si>
    <t>Honorario especialista.
Este valor se factura adicional al valor de los honorarios del procedimiento.</t>
  </si>
  <si>
    <t>CONSULTA DE CONTROL O DE SEGUIMIENTO POR ESPECIALISTA EN ODONTOPEDIATRIA</t>
  </si>
  <si>
    <t>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</si>
  <si>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REHABILITACION ORAL</t>
  </si>
  <si>
    <t>CONSULTA DE CONTROL O DE SEGUIMIENTO POR ESPECIALISTA EN CIRUGIA MAXILOFACIAL</t>
  </si>
  <si>
    <t>Honorario especialista.
Este valor se factura adicional al valor de los honorarios del procedimiento.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</si>
  <si>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5DS003-1</t>
  </si>
  <si>
    <t>5DS003</t>
  </si>
  <si>
    <t>DERECHO DE SALA DE ODONTOLOGIA</t>
  </si>
  <si>
    <t>EXODONCIA DE DIENTE PERMANENTE UNIRRADICULAR</t>
  </si>
  <si>
    <t>EXODONCIA DE DIENTE PERMANENTE MULTIRRADICULAR</t>
  </si>
  <si>
    <t>EXODONCIA DE DIENTES PERMANENTES</t>
  </si>
  <si>
    <t>EXODONCIA DE DIENTE TEMPORAL UNIRRADICULAR</t>
  </si>
  <si>
    <t>EXODONCIA DE DIENTE TEMPORAL MULTIRRADICULAR</t>
  </si>
  <si>
    <t>EXODONCIA DE DIENTES TEMPORALES</t>
  </si>
  <si>
    <t>EXODONCIA QUIRURGICA UNIRRADICULAR</t>
  </si>
  <si>
    <t>EXODONCIA QUIRURGICA MULTIRRADICULAR</t>
  </si>
  <si>
    <t>EXODONCIA DE INCLUIDO EN POSICION ECTOPICA CON ABORDAJE INTRAORAL</t>
  </si>
  <si>
    <t>EXODONCIA DE DIENTE INCLUIDO</t>
  </si>
  <si>
    <t>EXODONCIAS MULTIPLES CON ALVEOLOPLASTIA, POR CUADRANTE</t>
  </si>
  <si>
    <t>COLGAJO DESPLAZADO PARA ABORDAJE DE DIENTE RETENIDO (VENTANA QUIRURGICA)</t>
  </si>
  <si>
    <t>OBTURACION DENTAL CON RESINA DE FOTOCURADO</t>
  </si>
  <si>
    <t>OBTURACION DENTAL CON IONOMERO DE VIDRIO</t>
  </si>
  <si>
    <t>OBTURACION DENTAL</t>
  </si>
  <si>
    <t>RECONSTRUCCION DE ANGULO INCISAL</t>
  </si>
  <si>
    <t>RECONSTRUCCION TERCIO INCISAL</t>
  </si>
  <si>
    <t>RESTAURACION DE DIENTES MEDIANTE INCRUSTACION METALICA</t>
  </si>
  <si>
    <t>RESTAURACION DE DIENTES MEDIANTE INCRUSTACION NO METALICA</t>
  </si>
  <si>
    <t>COLOCACION O APLICACION DE CORONA EN ACERO INOXIDABLE (PARA DIENTES TEMPORALES)</t>
  </si>
  <si>
    <t>COLOCACION O APLICACION DE CORONA EN FORMA PLASTICA</t>
  </si>
  <si>
    <t>INSERCION O APLICACION DE CORONA</t>
  </si>
  <si>
    <t>Incluye toma de impresión y adaptacion</t>
  </si>
  <si>
    <t>COLOCACION O APLICACION DE CORONA PROVISIONAL</t>
  </si>
  <si>
    <t>COLOCACION O INSERCION DE PROTESIS FIJACADA UNIDAD (PILAR Y PONTICOS)</t>
  </si>
  <si>
    <t>RECONSTRUCCION DE MUÑONES</t>
  </si>
  <si>
    <t>REPARACION DE PROTESIS FIJA</t>
  </si>
  <si>
    <t>INSERCION DE RETENEDOR INTRARRADICULAR</t>
  </si>
  <si>
    <t>INSERCION ADAPTACION Y CONTROL DE PROTESIS REMOVIBLE PARCIAL (SUPERIOR O INFERIOR) MUCOSOPORTADA</t>
  </si>
  <si>
    <t>INSERCION ADAPTACION Y CONTROL DE PROTESIS REMOVIBLE PARCIAL (SUPERIOR O INFERIOR) DENTOMUCOSOPORTADA O IMPLANTOSOPORTADA</t>
  </si>
  <si>
    <t>REPARACION DE PROTESIS REMOVIBLE PARCIAL</t>
  </si>
  <si>
    <t>INSERCION ADAPTACION Y CONTROL DE PROTESIS MUCOSOPORTADA TOTAL MEDIO CASO SUPERIOR O INFERIOR</t>
  </si>
  <si>
    <t>INSERCION ADAPTACION Y CONTROL DE PROTESIS MUCOSOPORTADA TOTAL SUPERIOR E INFERIOR</t>
  </si>
  <si>
    <t>234402-03</t>
  </si>
  <si>
    <t>AJUSTES CEKA POR UNIDAD MACHO Y HEMBRA</t>
  </si>
  <si>
    <t>REIMPLANTE DE DIENTE</t>
  </si>
  <si>
    <t>235101-01</t>
  </si>
  <si>
    <t>REHABILITACION REIMPLANTE DE DIENTE SOBRE IMPLANTE</t>
  </si>
  <si>
    <t>IMPLANTE ALOPLASTICO METALICO</t>
  </si>
  <si>
    <t>IMPLANTE ALOPLASTICO (OSEOINTEGRACION)</t>
  </si>
  <si>
    <t>PULPOTOMIA</t>
  </si>
  <si>
    <t>PULPECTOMIA</t>
  </si>
  <si>
    <t>TERAPIA DE CONDUCTO RADICULAR EN DIENTEUNIRRADICULAR</t>
  </si>
  <si>
    <t>TERAPIA DE CONDUCTO RADICULAR EN DIENTEBIRRADICULAR</t>
  </si>
  <si>
    <t>TERAPIA DE CONDUCTO RADICULAR EN DIENTEMULTIRRADICULAR</t>
  </si>
  <si>
    <t>TERAPIA DE CONDUCTO RADICULAR EN DIENTE TEMPORAL UNIRRADICULAR</t>
  </si>
  <si>
    <t>TERAPIA DE CONDUCTO RADICULAR EN DIENTETEMPORAL MULTIRRADICULAR</t>
  </si>
  <si>
    <t>CURETAJE APICAL CON APICECTOMIA Y OBTURACION RETROGRADA (CIRUGIA PERIRRADICULAR)</t>
  </si>
  <si>
    <t>REMOCION DE RETENEDOR INTRARRADICULAR</t>
  </si>
  <si>
    <t>BLANQUEAMIENTO DE DIENTE INTRINSECO</t>
  </si>
  <si>
    <t>DETARTRAJE SUBGINGIVAL</t>
  </si>
  <si>
    <t>ALISADO RADICULAR, CAMPO CERRADO</t>
  </si>
  <si>
    <t>PLASTIA MUCOGINGIVAL CON INJERTOS PEDICULADOS (COLGAJOS PEDICULADOS)</t>
  </si>
  <si>
    <t>PLASTIA MUCOGINGIVAL CON INJERTO GINGIVAL LIBRE</t>
  </si>
  <si>
    <t>PLASTIA MUCOGINGIVAL</t>
  </si>
  <si>
    <t>CURETAJE A CAMPO ABIERTO</t>
  </si>
  <si>
    <t>CIRUGIA A COLGAJO CON RESECCION RADICULAR (AMPUTACION HEMISECCION)</t>
  </si>
  <si>
    <t>PLASTIAS PREPROTESICAS (AUMENTO DE CORONA CLINICA)</t>
  </si>
  <si>
    <t>REPARACION O PLASTIA PERIODONTAL REGENERATIVA (INJERTOS, MEMBRANAS)</t>
  </si>
  <si>
    <t>ESCISION DE LESION BENIGNA NO ENCAPSULADA EN ENCIA HASTA DE TRES CENTIMETROS</t>
  </si>
  <si>
    <t>RESECCION DE LESION DE ENCIA</t>
  </si>
  <si>
    <t>GINGIVECTOMIA</t>
  </si>
  <si>
    <t>CUÑA DISTAL</t>
  </si>
  <si>
    <t>OPERCULECTOMIA</t>
  </si>
  <si>
    <t>ENUCLEACION DE QUISTE ODONTOGENICO HASTA DE TRES CENTIMETROS DE DIAMETRO</t>
  </si>
  <si>
    <t>RESECCION DE TUMOR BENIGNO O MALIGNO ODONTOGENICO</t>
  </si>
  <si>
    <t>REGULARIZACION DE REBORDES</t>
  </si>
  <si>
    <t>ALVEOLECTOMIA</t>
  </si>
  <si>
    <t>FERULIZACION RIGIDA (SUPERIOR O INFERIOR)</t>
  </si>
  <si>
    <t>FERULIZACION</t>
  </si>
  <si>
    <t>CIERRE DE DIASTEMA (ALVEOLAR, DENTAL)</t>
  </si>
  <si>
    <t>AJUSTAMIENTO OCLUSAL</t>
  </si>
  <si>
    <t>REPARACION DE APARATOLOGIA FIJA O REMOVIBLE</t>
  </si>
  <si>
    <t>CONTROL DE HEMORRAGIA DENTAL POSQUIRURGICA</t>
  </si>
  <si>
    <t>INCISION Y DRENAJE INTRAORAL EN CAVIDADBUCAL</t>
  </si>
  <si>
    <t>DRENAJE DE COLECCION DE PALADAR VIA ABIERTA</t>
  </si>
  <si>
    <t>274305 </t>
  </si>
  <si>
    <t xml:space="preserve">RESECCION DE LESION EN MUCOSA ORAL </t>
  </si>
  <si>
    <t>REMOCION DE CUERPO EXTRAÑO EN TEJIDOS BLANDOS DE LA BOCA</t>
  </si>
  <si>
    <t>RESECCION DE BRIDAS INTRAORALES</t>
  </si>
  <si>
    <t>ESTOMATORRAFIA (SUTURA DE HERIDA EN MUCOSA ORAL) DE MENOS DE CINCO CENTIMETROS</t>
  </si>
  <si>
    <t>SECUESTRECTOMIA INTRAORAL CON FIJACION INTERNA</t>
  </si>
  <si>
    <t>RESECCION PARCIAL MAXILAR SIN RECONSTRUCCION</t>
  </si>
  <si>
    <t>RESECCION PARCIAL MAXILAR CON RECONSTRUCCION SIMULTANEA</t>
  </si>
  <si>
    <t>GENIOPLASTIA CON FIJACION INTERNA</t>
  </si>
  <si>
    <t>REDUCCION CERRADA DE FRACTURA SIMPLE DECUERPO O RAMA MANDIBULAR</t>
  </si>
  <si>
    <t>REDUCCION Y FIJACION DE LUXACION DENTOALVEOLAR QUE COMPROMETE HASTA TRES DIENTES</t>
  </si>
  <si>
    <t>IMPRESION DE ARCO DENTARIO SUPERIOR O INFERIOR CON MODELO DE ESTUDIO Y CONCEPTO</t>
  </si>
  <si>
    <t>CONTROL DE ORTODONCIA FIJA REMOVIBLE O TRATAMIENTO ORTOPEDICO FUNCIONAL Y MECANICO</t>
  </si>
  <si>
    <t>ELABORACION Y ADAPTACION DE APARATO ORTESICO INTRAORAL</t>
  </si>
  <si>
    <t>INSERCION ADAPTACION DE APARATO ORTOPEDICO ORAL</t>
  </si>
  <si>
    <t>EXTRACCION DE APARATOLOGIA ORTODONTICA FIJA</t>
  </si>
  <si>
    <t>EDUCACION INDIVIDUAL EN SALUD POR HIGIENE ORAL</t>
  </si>
  <si>
    <t>CONTROL DE PLACA DENTAL</t>
  </si>
  <si>
    <t>Incluye profilaxis dental o pulido coronal.</t>
  </si>
  <si>
    <t>TOPICACION DE FLUOR EN GEL</t>
  </si>
  <si>
    <t>APLICACION DE RESINA PREVENTIVA</t>
  </si>
  <si>
    <t>TOPICACION DE FLUOR EN BARNIZ</t>
  </si>
  <si>
    <t>APLICACION DE SELLANTES</t>
  </si>
  <si>
    <t>Tarifa aplica por cada diente.</t>
  </si>
  <si>
    <t>DETARTRAJE SUPRAGINGIVAL</t>
  </si>
  <si>
    <t>998701.</t>
  </si>
  <si>
    <t>SOPORTE ANESTESICO PARA CONSULTA O APOYO DIAGNOSTICO</t>
  </si>
  <si>
    <t>.- Honorarios Médicos
.- Insumos de y medicamentos de Anestesia
.- Equipo de Anestesia</t>
  </si>
  <si>
    <t>.- Consulta preanestésica
.- Derechos de sala de cirugía</t>
  </si>
  <si>
    <t>998702.</t>
  </si>
  <si>
    <t>SOPORTE DE SEDACION PARA CONSULTA O APOYO DIAGNOSTICO</t>
  </si>
  <si>
    <t>048101.</t>
  </si>
  <si>
    <t>BLOQUEO DE NERVIO TRIGEMINAL O ESFENOPALATINO</t>
  </si>
  <si>
    <t>.- Honorarios médicos (Cirujano y Anestesiólogo)
.- Derechos de sala
.- Derecho sala de recuperación
.- Derecho de equipo (Fluoroscopio, Guía TAC ó Guía Ecográfica)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Cubre hasta 4 niveles y bilateralidad
Cuando se trate de un segmento o zona diferente se cobrará un segundo paquete (por ejemplo: Bloqueo lumbar y bloqueo de la articulación sacro iliaca)
.- (1) control pos bloqueo (hasta el primer mes después de realizado el procedimiento)
.-Insumos especiales: Catéter (1) y Aguja Punción (1)</t>
  </si>
  <si>
    <t>048201.</t>
  </si>
  <si>
    <t>INYECCION DE AGENTE ANESTESICO PARA NERVIO PERIFERICO</t>
  </si>
  <si>
    <t>.- Honorarios médicos (Cirujano y Anestesiólogo)
.- Derechos de sala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Este valor aplica hasta 8 puntos</t>
  </si>
  <si>
    <t>048202.</t>
  </si>
  <si>
    <t>INFUSION CONTINUA DE OTRA SUSTANCIA TERAPEUTICA PARA NERVIO PERIFERICO</t>
  </si>
  <si>
    <t>.- Prestaciones diferentes o en cantidades superiores a las mencionadas en las inclusiones; serán facturadas adicionales a la tarifa del paquete, de acuerdo a su consumo o actividad.
.- Este paquete aplica para la práctica de los siguientes CUPS. Dar clic en el código.</t>
  </si>
  <si>
    <t>048204.</t>
  </si>
  <si>
    <t>ANESTESIA REGIONAL INTRAVENOSA</t>
  </si>
  <si>
    <t>.- Honorarios médicos (Cirujano y Anestesiólogo)
.- Derechos de sala
.- Materiales y medicamentos en sala "cubre los siguientes medicamentos: anestesia, analgesia intraoperatoria y antibióticos profilácticos excepto Ertapenem". Todos los demás medicamentos empleados en el quirófano diferentes a estos grupos se cobrarán por actividad</t>
  </si>
  <si>
    <t>048301.</t>
  </si>
  <si>
    <t>INYECCION DE ANESTESIA EN NERVIO DE FACETA ARTICULAR VERTEBRAL CON FINES ANALGESICOS</t>
  </si>
  <si>
    <t>048402.</t>
  </si>
  <si>
    <t>INYECCION DE ANESTESIA EN ARTICULACION SACROILIACA CON FINES ANALGESICOS</t>
  </si>
  <si>
    <t>048403.</t>
  </si>
  <si>
    <t>INYECCION DE ANESTESIA TRANSFORAMINAL CON FINES ANALGESICOS</t>
  </si>
  <si>
    <t>048404.</t>
  </si>
  <si>
    <t>INYECCION DE ANESTESIA EPIDURAL CAUDAL CON FINES ANALGESICOS</t>
  </si>
  <si>
    <t>.- Honorarios médicos (Cirujano y Anestesiólogo)
.- Derechos de sala
.- Derecho sala de recuperación
.- Materiales y medicamentos en sala "cubre los siguientes medicamentos en sala: anestesia, analgesia intraoperatoria y antibióticos profilácticos excepto Ertapenem". Todos los demás medicamentos empleados en el quirófano diferentes a estos grupos se cobrarán por actividad</t>
  </si>
  <si>
    <t>053102.</t>
  </si>
  <si>
    <t>BLOQUEO DE PLEJO BRAQUIAL</t>
  </si>
  <si>
    <t>053103.</t>
  </si>
  <si>
    <t>BLOQUEO DE PLEJO LUMBOSACRO</t>
  </si>
  <si>
    <t>053105.</t>
  </si>
  <si>
    <t>BLOQUEO DE UNIÓN MIONEURAL</t>
  </si>
  <si>
    <t>053107.</t>
  </si>
  <si>
    <t>BLOQUEO DE NERVIO FRENICO</t>
  </si>
  <si>
    <t>053108.</t>
  </si>
  <si>
    <t>BLOQUEO DE PLEJO CELIACO</t>
  </si>
  <si>
    <t>053109.</t>
  </si>
  <si>
    <t>BLOQUEO DE NERVIOS PUDENDOS</t>
  </si>
  <si>
    <t>053110.</t>
  </si>
  <si>
    <t>BLOQUEO DE NERVIO VAGO</t>
  </si>
  <si>
    <t>053111.</t>
  </si>
  <si>
    <t>BLOQUEO DEL NERVIO HIPOGASTRICO SUPERIOR</t>
  </si>
  <si>
    <t>053112.</t>
  </si>
  <si>
    <t>BLOQUEO DE NERVIO ESPLACNICO</t>
  </si>
  <si>
    <t>053113.</t>
  </si>
  <si>
    <t>BLOQUEO REGIONAL CONTINUO</t>
  </si>
  <si>
    <t>053114.</t>
  </si>
  <si>
    <t>BLOQUEO SIMPATICO REGIONAL (CERVICAL TORACICO O LUMBAR)</t>
  </si>
  <si>
    <t>053115.</t>
  </si>
  <si>
    <t>BLOQUEO DEL SIMPATICO PRESACRO (GANGLIO IMPAR DE WALTER)</t>
  </si>
  <si>
    <t>053301.</t>
  </si>
  <si>
    <t>GANGLIOLISIS EN GANGLIOS SIMPATICOS POR RADIOFRECUENCIA O FENOLIZACION</t>
  </si>
  <si>
    <t>861805.</t>
  </si>
  <si>
    <t>INSERCION DE BOMBA DE INFUSION TOTALMENTE IMPLANTABLE</t>
  </si>
  <si>
    <t>.- Honorarios médicos de Angiólogo, Ayudante y Anestesiólogo
.- Derecho sala de cirugía
.- Derecho sala de recuperación
.- Cubre los siguientes medicamentos: anestesia, analgesia intraoperatoria y antibióticos profilácticos excepto "Ertapenem". Todos los demás medicamentos empleados en el quirófano diferentes a estos grupos se cobrarán por actividad
.- Derecho de Equipo Intensificador
.- (1) Radiografía de Columna Dorsolumbar
.- Hospitalización posquirúrgica 3 días en piso (después de realizado el procedimiento).</t>
  </si>
  <si>
    <t>039306.</t>
  </si>
  <si>
    <t>IMPLANTACION DE ELECTRODOS DE NEUROESTIMULACION ESPINAL VIA PERCUTANEA (Fase de Prueba)</t>
  </si>
  <si>
    <t>.- Prestaciones diferentes o en cantidades superiores a las mencionadas en las inclusiones; serán facturadas adicionales a la tarifa del paquete, de acuerdo a su consumo o actividad.
.- El paquete aplica para la fase de prueba.
.- Cuando se realice en el mismo acto los paquetes 039306. IMPLANTACIÓN DE ELECTRODOS DE NEUROESTIMULACIÓN ESPINAL VÍA PERCUTÁNEA  y 039309. LA IMPLANTACION DE NEUROESTIMULADOR ESPINAL VIA PERCUTANEA, estos paquetes se liquidaran al 100% cada uno.</t>
  </si>
  <si>
    <t>039309.</t>
  </si>
  <si>
    <t>IMPLANTACION DE NEUROESTIMULADOR ESPINAL VIA PERCUTANEA</t>
  </si>
  <si>
    <t>.- Honorarios Médicos (2 Angiólogos, Anestesiólogo y Ayudante)
.- Derechos de sala de cirugía
.- Derecho sala de recuperación
.- Medicamentos en sala "cubre los siguientes medicamentos: anestesia, analgesia intraoperatoria y antibióticos profilácticos excepto Ertapenem". Todos los demás medicamentos empleados en el quirófano diferentes a estos grupos se cobrarán por actividad
.- Derecho de equipo Intensificador</t>
  </si>
  <si>
    <t>.- Prestaciones diferentes o en cantidades superiores a las mencionadas en las inclusiones; serán facturadas adicionales a la tarifa del paquete, de acuerdo a su consumo o actividad.
.- El paquete aplica para la fase definitiva.
.- Cuando se realice en el mismo acto los paquetes 039306. IMPLANTACIÓN DE ELECTRODOS DE NEUROESTIMULACIÓN ESPINAL VÍA PERCUTÁNEA  y 039309. LA IMPLANTACION DE NEUROESTIMULADOR ESPINAL VIA PERCUTANEA, estos paquetes se liquidaran al 100% cada uno.</t>
  </si>
  <si>
    <t>911302.</t>
  </si>
  <si>
    <t>RECAMBIO PLASMATICO TERAPEUTICO</t>
  </si>
  <si>
    <t>.- Interconsulta previa (1), Interconsulta de seguimiento al procedimiento (1)
.- Equipo de Aféresis (1)
.- Solución ACD (1)
.- Equipo desechable de recambio plasmático (1)
.- Solución Salina por 5000 ML (1)</t>
  </si>
  <si>
    <t>.- Derecho de sala
.- Kit conexión catéter
.- Heparina sódica por 5000 UI/ML vial 5ML
.- Atención de urgencias
.- Hospitalización y prestaciones relacionadas en esta
.- Albúmina
.- Bolsa exactamix
.- Componente sanguíneo</t>
  </si>
  <si>
    <t>438402.</t>
  </si>
  <si>
    <t>GASTRECTOMIA VERTICAL MANGA GASTRICA POR LAPAROSCOPIA</t>
  </si>
  <si>
    <t>.- Honorarios médicos (Cirujano, Anestesiólogo y Ayudante)
.- Derechos de sala de cirugía
.- Derecho sala de recuperación
.- Instrumentación 
.- Hospitalización posquirúrgica 1 día en piso (después de realizado el procedimiento)
.- Consulta cirujano bariátrico (3) (1 prequirúrgica y 2 ambulatorias: día 8 y día 30 posquirúrgicos)
.- Consulta de nutrición (4) - 2 prequirúrgicas y 2 posquirúrgicas
.- Consulta de psiquiatría (1) - prequirúrgica 
.- Consulta endocrinología (1 prequirúrgica)
.- Consulta preanestésica (1 prequirúrgica)
.- Consulta fisiatría (1) - prequirúrgica
.- Derecho de equipo de laparoscopio
.- Grapadora (1), Recargas (6), Pinza Ligasure (1), Trocar (3)
.- Medicamentos en sala "cubre los siguientes medicamentos: anestesia, analgesia intraoperatoria y antibióticos profilácticos excepto Ertapenem". Todos los demás medicamentos empleados en el quirófano diferentes a estos grupos se cobrarán por actividad
.- Grapadora mecánica y pistola hasta 6 recargas
.- Exámenes prequirúrgicos: Colesterol total, Colesterol HDL, creatinina, glucosa en suero, proteínas totales en suero y otros, transaminasa glutamicopiruvica (ALT), transaminasa glutámico oxalacitica (AST), triglicéridos, ultrasonografía de hígado, páncreas, vía biliar y vesícula, hemograma IV, vitamina B12, ácido fólico, albumina, TSH, electrocardiograma de ritmo</t>
  </si>
  <si>
    <t>.- No incluye ningún tipo de complicación (teniendo en cuenta que cualquier interconsulta, examen o ayuda diagnóstica que sea requerida para definir el manejo médico se facturará por fuera del paquete)
.- Medicamentos de uso ambulatorio después del egreso del paciente
.- No incluye plasmaféresis ni sus insumos, materiales, pruebas de banco de sangre que sean necesarias para su realización
.- No incluye estancia hospitalaria adicional a la mencionada en las inclusiones
.- No incluye estudios anatomopatológicos adicional al mencionado en las inclusiones
.- Complicaciones médicas o quirúrgicas
.- Suturas mecánicas, adicionales a las mencionadas en las inclusiones
.- Internación en unidad de cuidados intensivos o unidad de cuidados intermedios
.- Laboratorio clínico e imágenes diagnósticas no convencionales
.- Hospitalización después del primer día
.- Exámenes diagnósticos posquirúrgicos
.- Esofagodudenoscopia, ni patologías requeridas (no incluye anestesia general en caso de necesitarse)
.- No incluye insumos VAC</t>
  </si>
  <si>
    <t>449602.</t>
  </si>
  <si>
    <t>BAIPAS O DERIVACION O PUENTE GASTRICO POR LAPAROSCOPIA</t>
  </si>
  <si>
    <t>062001.</t>
  </si>
  <si>
    <t>TIROIDECTOMIA PARCIAL VIA ABIERTA</t>
  </si>
  <si>
    <t>.- Honorarios médicos (Cirujano, Anestesiólogo y Ayudante)
.- Derechos de sala de cirugía
.- Derecho sala de recuperación
.- Derecho de equipo (microscopio de otorrino)
.- Estudio patológico: Biopsia por congelación hasta 3, Estudio de coloración básica hasta 5, Estudio de coloración inmunohistoquímica (1)
.- Medicamentos en sala "cubre los siguientes medicamentos: anestesia, analgesia intraoperatoria y antibióticos profilácticos excepto Ertapenem". Todos los demás medicamentos empleados en el quirófano diferentes a estos grupos se cobrarán por actividad
.- 1 Dren</t>
  </si>
  <si>
    <t>.- Cánula de traqueostomía e intercambiador
.- Albumina
.- Patologías adicionales a las descritas en las inclusiones
.- Equipos adicionales a los descritos en las inclusiones
.- Hemostático
.- Monitoria intraoperatoria
.- Hospitalización
.- Pegante biológico como el Tisucol, Beriplast, entre otros
.- Pacientes de atención de urgencias
.- Valoración preanestésica
.- Tijera focus o pinza desechable ligasure
.- Exámenes prequirúrgicos
.- Banco de sangre
.- Complicaciones
.- No incluye insumos VAC</t>
  </si>
  <si>
    <t>.- Prestaciones diferentes o en cantidades superiores a las mencionadas en las inclusiones; serán facturadas adicionales a la tarifa del paquete, de acuerdo a su consumo o actividad.
.- Incluye vaciamiento, No incluye colgajo microvascular.
.- Este paquete aplica para la práctica de los siguientes CUPS. Dar clic en el código.</t>
  </si>
  <si>
    <t>062101.</t>
  </si>
  <si>
    <t>ABLACION PARCIAL DE TIROIDES VIA PERCUTANEA</t>
  </si>
  <si>
    <t>.- Hospitalización
.- Insumos y/o medicamentos de hospitalización
.- Valoración preanestésica y prequirúrgica
.- Complicaciones
.- Anatomía patológica
.- Inmunohistoquímica
.- Los insumos especiales diferentes a los descritos en las inclusiones se facturarán por fuera del paquete</t>
  </si>
  <si>
    <t>.- Prestaciones diferentes o en cantidades superiores a las mencionadas en las inclusiones; serán facturadas adicionales a la tarifa del paquete, de acuerdo a su consumo o actividad.
.- El procedimiento es realizado por las especialidades Cirugía de cabeza y cuello y Radiología intervencionista.</t>
  </si>
  <si>
    <t>064101.</t>
  </si>
  <si>
    <t>TIROIDECTOMIA TOTAL VIA ABIERTA</t>
  </si>
  <si>
    <t>065101.</t>
  </si>
  <si>
    <t>TIROIDECTOMIA RETROESTERNAL PARCIAL VIA ABIERTA</t>
  </si>
  <si>
    <t>.- Honorarios médicos (Cirujano, Anestesiólogo y Ayudante)
.- Derechos de sala de cirugía
.- Derecho sala de recuperación
.- Derecho de equipo (microscopio de otorrino)
.- Tijera Focus o Pinza desechable ligasure (1)
.- Cánula de traqueostomía (1)
.- Estudio patológico: Biopsia por congelación hasta 3, estudio de coloración básica hasta 5, estudio de coloración inmunohistoquímica (1)
.- Medicamentos en sala "cubre los siguientes medicamentos: anestesia, analgesia intraoperatoria y antibióticos profilácticos excepto Ertapenem". Todos los demás medicamentos empleados en el quirófano diferentes a estos grupos se cobrarán por actividad</t>
  </si>
  <si>
    <t>.- Fibrinógeno
.- Albumina
.- Patologías adicionales a las descritas en las inclusiones
.- Equipos adicionales a los descritos en las inclusiones
.- Monitoria intraoperatoria
.- Hospitalización
.- Pegante biológico o Sellantes como el Tisucol, Beriplast, entre otros
.- Consumos derivados de la atención en urgencias
.- Valoración preanestésica
.- Exámenes prequirúrgicos
.- Banco de sangre
.- Complicaciones
.- No incluye insumos VAC</t>
  </si>
  <si>
    <t>.- Prestaciones diferentes o en cantidades superiores a las mencionadas en las inclusiones; serán facturadas adicionales a la tarifa del paquete, de acuerdo a su consumo o actividad.
.- Incluye vaciamiento y colgajo, excepto colgajo microvascular.
.- Este paquete aplica para la práctica de los siguientes CUPS. Dar clic en el código.</t>
  </si>
  <si>
    <t>065201.</t>
  </si>
  <si>
    <t>TIROIDECTOMIA RETROESTERNAL TOTAL VIA ABIERTA</t>
  </si>
  <si>
    <t>067001.</t>
  </si>
  <si>
    <t>RESECCION DE QUISTE O CONDUCTO TIROGLOSO VIA ABIERTA</t>
  </si>
  <si>
    <t>.- Honorarios médicos (Cirujano, Anestesiólogo y Ayudante)
.- Derechos de sala de cirugía
.- Derecho sala de recuperación
.- Derecho de equipo (microscopio de otorrino)
.- Estudio patológico: (1) biopsia por congelación, estudio de coloración básica hasta 3
.- Medicamentos en sala "cubre los siguientes medicamentos: anestesia, analgesia intraoperatoria y antibióticos profilácticos excepto Ertapenem". Todos los demás medicamentos empleados en el quirófano diferentes a estos grupos se cobrarán por actividad
.- 1 Dren</t>
  </si>
  <si>
    <t>068101.</t>
  </si>
  <si>
    <t>PARATIROIDECTOMIA TOTAL VIA ABIERTA</t>
  </si>
  <si>
    <t>.- Prestaciones diferentes o en cantidades superiores a las mencionadas en las inclusiones; serán facturadas adicionales a la tarifa del paquete, de acuerdo a su consumo o actividad.
.- Incluye colgajo, excepto colgajo microvascular.
.- Este paquete aplica para la práctica de los siguientes CUPS. Dar clic en el código.</t>
  </si>
  <si>
    <t>068901.</t>
  </si>
  <si>
    <t>PARATIROIDECTOMIA PARCIAL VIA ABIERTA</t>
  </si>
  <si>
    <t>219007.</t>
  </si>
  <si>
    <t>RESECCION DE TUMOR MALIGNO DE FOSA NASAL POR RINOTOMIA LATERAL</t>
  </si>
  <si>
    <t>226205.</t>
  </si>
  <si>
    <t>RESECCION DE LESION MALIGNA EN SENO MAXILAR VIA TRANSNASAL</t>
  </si>
  <si>
    <t>252506.</t>
  </si>
  <si>
    <t>HEMIGLOSECTOMIA CON COLGAJO LOCAL O A DISTANCIA VIA ABIERTA</t>
  </si>
  <si>
    <t>263101.</t>
  </si>
  <si>
    <t>PAROTIDECTOMIA DEL LOBULO SUPERFICIAL</t>
  </si>
  <si>
    <t>.- Prestaciones diferentes o en cantidades superiores a las mencionadas en las inclusiones; serán facturadas adicionales a la tarifa del paquete, de acuerdo a su consumo o actividad.
.- Aplica para patología benigna y maligna. Incluye vaciamiento y colgajo, excepto colgajo microvascular.
.- Este paquete aplica para la práctica de los siguientes CUPS. Dar clic en el código.</t>
  </si>
  <si>
    <t>263201.</t>
  </si>
  <si>
    <t>PAROTIDECTOMIA TOTAL</t>
  </si>
  <si>
    <t>263203.</t>
  </si>
  <si>
    <t>SIALOADENECTOMIA DE GLANDULA SUBLINGUAL</t>
  </si>
  <si>
    <t>263208.</t>
  </si>
  <si>
    <t>REINTERVENCION DE GLANDULA SALIVAL MAYOR</t>
  </si>
  <si>
    <t>293307.</t>
  </si>
  <si>
    <t>RESECCION DE TUMOR MALIGNO DE FARINGE VIA ABIERTA</t>
  </si>
  <si>
    <t>295202.</t>
  </si>
  <si>
    <t>RESECCION DE QUISTE BRANQUIAL</t>
  </si>
  <si>
    <t>295605.</t>
  </si>
  <si>
    <t>FARINGOPLASTIA LATERAL</t>
  </si>
  <si>
    <t>300202.</t>
  </si>
  <si>
    <t>RESECCION ENDOSCOPICA DE LESION EN LARINGE</t>
  </si>
  <si>
    <t>.- Honorarios médicos (Cirujano, Anestesiólogo y Ayudante)
.- Derechos de sala de cirugía
.- Instrumentación
.- Derecho sala de recuperación
.- Derecho de equipos: Microlaringoscopio y Laser DEKA
.-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t>
  </si>
  <si>
    <t>.- Insumos y/o medicamentos en hospitalización
.- Insumos Especiales
.- Cánula de traqueostomia
.- Balón de Dilatación
.- Fibra Laser
.- Pegante biológico
.- Hospitalización
.- Estudio anatomopatológico
.- Exámenes diagnósticos prequirúrgicos
.- Terapia de Lenguaje
.- Banco de sangre
.- Complicaciones
.- La atención de urgencias se facturará adicional al paquete
.- Estroboscopia
.- No incluye insumos VAC</t>
  </si>
  <si>
    <t>.- Prestaciones diferentes o en cantidades superiores a las mencionadas en las inclusiones; serán facturadas adicionales a la tarifa del paquete, de acuerdo a su consumo o actividad.
.- Aplica para:
- Tumores de nariz, cavidad oral, Tumores benignos y malignos de laringe y faringe.
- Nódulos, membranas sinequias, granulomas que alteran la vía aérea y disminuyen su calibre.
- Estenosis laríngeo traqueal compleja, alteraciones benignas o malignas complejas del esqueleto laríngeo y sus articulaciones.
.- Este paquete aplica para la práctica de los siguientes CUPS. Dar clic en el código.</t>
  </si>
  <si>
    <t>301105.</t>
  </si>
  <si>
    <t>HEMILARINGECTOMIA SUPRAGLOTICA VIA ABIERTA</t>
  </si>
  <si>
    <t>301304.</t>
  </si>
  <si>
    <t>ARITENOIDECTOMIA BILATERAL VIA ENDOSCOPICA</t>
  </si>
  <si>
    <t>.- Hospitalización
.- Estudio anatomopatológico
.- Exámenes diagnósticos prequirúrgicos
.- Terapia de Lenguaje
.- Banco de sangre
.- Complicaciones
.- La atención de urgencias se facturará adicional al paquete
.- Estroboscopia
.- No incluye insumos VAC</t>
  </si>
  <si>
    <t>.- Prestaciones diferentes o en cantidades superiores a las mencionadas en las inclusiones; serán facturadas adicionales a la tarifa del paquete, de acuerdo a su consumo o actividad.
.- El paquete de ARITENOIDECTOMIA VIA ENDOSCOPICA Se incluye para:
- Corrección de malformaciones y disfunciones congénitas o adquiridas de la laringe y las articulaciones crioaritenoideas que generan obstrucción de la vía aérea
.- Este paquete aplica para la práctica de los siguientes CUPS. Dar clic en el código.</t>
  </si>
  <si>
    <t>302002.</t>
  </si>
  <si>
    <t>SUTURA DE LACERACION DE LARINGE VIA ENDOSCOPICA</t>
  </si>
  <si>
    <t>.- Insumos y/o medicamentos en hospitalización
.- Cánula de traqueostomia
.- Balón de Dilatación
.- Fibra Laser
.- Pegante biológico
.- Hospitalización
.- Estudio anatomopatológico
.- Exámenes diagnósticos prequirúrgicos
.- Terapia de Lenguaje
.- Banco de sangre
.- Complicaciones
.- La atención de urgencias se facturará adicional al paquete
.- Estroboscopia
.- No incluye insumos VAC</t>
  </si>
  <si>
    <t>302405.</t>
  </si>
  <si>
    <t>ARITENOPLASTIA VIA ABIERTA</t>
  </si>
  <si>
    <t>302501.</t>
  </si>
  <si>
    <t>REINERVACION EN LARINGE CON PEDICULO NEUROMUSCULAR</t>
  </si>
  <si>
    <t>.- Honorarios médicos (Cirujano, Anestesiólogo y Ayudante)
.- Derecho sala de cirugía
.- Hospitalización posquirúrgica 1 día en UCI (después de realizado el procedimiento), hospitalización posquirúrgica 3 días en piso
.- Derecho de equipo: Monitor de Nervio Facial 8 horas, Microscopio de Neuro EQ017, Microscopio de Otorrino EQ018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t>
  </si>
  <si>
    <t>.- Atención de urgencias (se cobra adicional al Valor del paquete)
.- Material de osteosíntesis
.- Estancia adicional a la definida en las inclusiones
.- Exámenes pre y posquirúrgicos durante la hospitalización
.- Banco de sangre
.- Complicaciones posquirúrgicas
.- No incluye insumos VAC</t>
  </si>
  <si>
    <t>303201.</t>
  </si>
  <si>
    <t>LARINGECTOMIA TOTAL VIA ABIERTA</t>
  </si>
  <si>
    <t>306002.</t>
  </si>
  <si>
    <t>MICROENDOSCOPIA LARINGEA</t>
  </si>
  <si>
    <t>311301.</t>
  </si>
  <si>
    <t>TRAQUEOSTOMIA VIA ABIERTA</t>
  </si>
  <si>
    <t>317503.</t>
  </si>
  <si>
    <t>RECONSTRUCCION LARINGOTRAQUEAL TERMINOTERMINAL</t>
  </si>
  <si>
    <t>.- Honorarios médicos (Cirujano, Anestesiólogo y Ayudante)
.- Derecho sala de cirugía
.- Derecho sala de recuperación
.- Hospitalización posquirúrgica 2 días en UCI (después de realizado el procedimiento), hospitalización posquirúrgica 5 días en piso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t>
  </si>
  <si>
    <t>.- Atención de urgencias (se cobra adicional al Valor del paquete)
.- Material de osteosíntesis
.- Estancia adicional a la definida en las inclusiones
.- Exámenes pre y posquirúrgicos durante la hospitalización y/o Ambulatorios
.- Banco de sangre
.- Complicaciones posquirúrgicas
.- No incluye insumos VAC</t>
  </si>
  <si>
    <t>398001.</t>
  </si>
  <si>
    <t>RESECCION DE TUMOR DE CUERPO CAROTIDEO (QUEMODECTOMIA) SIN ESCISION DE LA CAROTIDA</t>
  </si>
  <si>
    <t>404001.</t>
  </si>
  <si>
    <t>VACIAMIENTO LINFATICO RADICAL O RADICAL MODIFICADO DE CUELLO UNILATERAL VIA ABIERTA</t>
  </si>
  <si>
    <t>.- Prestaciones diferentes o en cantidades superiores a las mencionadas en las inclusiones; serán facturadas adicionales a la tarifa del paquete, de acuerdo a su consumo o actividad.
.- Aplica únicamente para los casos que se requiere solo el vaciamiento.</t>
  </si>
  <si>
    <t>404401.</t>
  </si>
  <si>
    <t>VACIAMIENTO LINFATICO SELECTIVO [FUNCIONAL] DE CUELLO VIA ABIERTA</t>
  </si>
  <si>
    <t>.- Prestaciones diferentes o en cantidades superiores a las mencionadas en las inclusiones; serán facturadas adicionales a la tarifa del paquete, de acuerdo a su consumo o actividad.
.- Se usa para Biopsia de cuello, adenopatias.</t>
  </si>
  <si>
    <t>423103.</t>
  </si>
  <si>
    <t>DIVERTICULECTOMIA DE ESOFAGO CERVICAL VIA ABIERTA</t>
  </si>
  <si>
    <t>765302.</t>
  </si>
  <si>
    <t>REEMPLAZO TOTAL DE ARTICULACION TEMPOROMANDIBULAR CON IMPLANTE ALOPLASTICO</t>
  </si>
  <si>
    <t>.- Honorarios médicos (Cirujano, Anestesiólogo y Ayudante)
.- Derecho sala de cirugía
.- Derecho sala de recuperación
.- Hospitalización posquirúrgica 5 días en piso (después de realizado el procedimiento)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t>
  </si>
  <si>
    <t>.- Atención de urgencias (se cobra adicional al Valor del paquete)
.- Material de osteosíntesis y/o prótesis
.- Estancia adicional a la definida en las inclusiones
.- Exámenes pre y posquirúrgicos durante la hospitalización y/o Ambulatorios
.- Banco de sangre
.- Complicaciones posquirúrgicas
.- No incluye insumos VAC</t>
  </si>
  <si>
    <t>864106.</t>
  </si>
  <si>
    <t>RESECCION DE TUMOR MALIGNO DE PIEL O TEJIDO CELULAR SUBCUTANEO AREA GENERAL CON REPARACION (COLGAJO O INJERTO)</t>
  </si>
  <si>
    <t>.- Prestaciones diferentes o en cantidades superiores a las mencionadas en las inclusiones; serán facturadas adicionales a la tarifa del paquete, de acuerdo a su consumo o actividad.
.- Aplica únicamente para médicos de cirugía de cabeza y cuello.  Incluye vaciamiento, No incluye colgajo microvascular.
.- Este paquete aplica para la práctica de los siguientes CUPS. Dar clic en el código.</t>
  </si>
  <si>
    <t>867106-02.</t>
  </si>
  <si>
    <t>RESECCION Y RECONSTRUCCION CON COLGAJO MICROVASCULAR</t>
  </si>
  <si>
    <t>.- Honorarios médicos (Cirujano, Anestesiólogo y Ayudante)
.- Derecho sala de cirugía
.- Derecho sala de recuperación
.- Derecho de equipo: Microscopio de Neuro EQ017, Microscopio de Otorrino EQ018
.- Hospitalización posquirúrgica 2 días en UCI (después de realizado el procedimiento), hospitalización posquirúrgica 8 días en piso
.- Valoración preanestésica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t>
  </si>
  <si>
    <t>.- Atención de urgencias (se cobra adicional al Valor del paquete)
.- Material de osteosíntesis
.- Banco de sangre
.- Estancia adicional a la definida en las inclusiones
.- Exámenes pre y posquirúrgicos durante la hospitalización y/o Ambulatorios
.- Complicaciones posquirúrgicas
.- No incluye insumos VAC</t>
  </si>
  <si>
    <t>352101.</t>
  </si>
  <si>
    <t>352102.</t>
  </si>
  <si>
    <t>REEMPLAZO DE LA VALVULA AORTICA MINIMAMENTE INVASIVA</t>
  </si>
  <si>
    <t>352201.</t>
  </si>
  <si>
    <t>REEMPLAZO DE LA VALVULA MITRAL VIA ABIERTA</t>
  </si>
  <si>
    <t>352202.</t>
  </si>
  <si>
    <t>REEMPLAZO DE LA VALVULA MITRAL MINIMAMENTE INVASIVA</t>
  </si>
  <si>
    <t>355104.</t>
  </si>
  <si>
    <t>REPARACION DE DEFECTO DE TABIQUE INTERAURICULAR VIA ABIERTA</t>
  </si>
  <si>
    <t>361801-01.</t>
  </si>
  <si>
    <t>PUENTES AORTOCORONARIOS</t>
  </si>
  <si>
    <t>363201-01.</t>
  </si>
  <si>
    <t>CIRUGIA CARDIOVASCULAR DOBLE CON CIRCULACION EXTRACORPOREA</t>
  </si>
  <si>
    <t>.- Prestaciones diferentes o en cantidades superiores a las mencionadas en las inclusiones; serán facturadas adicionales a la tarifa del paquete, de acuerdo a su consumo o actividad.
.- El paquete aplica para Reintervención (Paciente ya intervenido previamente en esta u otra institución, a quien se le realizó un reemplazo de válvula cardiaca, revascularización, o cualquier otra cirugía cardiaca, es decir, cualquier corazón previamente intervenido de cualquier patología. No incluye la reintervención por sangrado.
.- Este paquete aplica para la práctica de los siguientes CUPS. Dar clic en el código.</t>
  </si>
  <si>
    <t>376701.</t>
  </si>
  <si>
    <t>IMPLANTE DE UN SISTEMA DE ASISTENCIA CARDIACA EXTERNO O INTERNO TEMPORAL (DISPOSITIVO NO IMPLANTABLE FUERA DEL CUERPO PERO CONECTADO AL CORAZON) UNIVENTRICULAR</t>
  </si>
  <si>
    <t>381501.</t>
  </si>
  <si>
    <t>TROMBOENDARTERECTOMIA PULMONAR</t>
  </si>
  <si>
    <t>.- Prestaciones diferentes o en cantidades superiores a las mencionadas en las inclusiones; serán facturadas adicionales a la tarifa del paquete, de acuerdo a su consumo o actividad.
.- De acuerdo a evidencias clínicas el 75% de los pacientes que han sido tratados con tromboendarterectomía pulmonar obtiene resultados satisfactorios a nivel funcional y cerca de la mitad recobra la tolerancia al ejercicio, lo cual aumenta la supervivencia del paciente.
 - Las complicaciones del procedimiento equivalen a un 20%.
 - La mortalidad del procedimiento es del 4 %.</t>
  </si>
  <si>
    <t>383406-01.</t>
  </si>
  <si>
    <t>CIRUGIA CARDIOVASCULAR MULTIPLE INCLUYE 3 O MAS PROCEDIMIENTOS O CIRUGIAS DE ALTA COMPLEJIDAD</t>
  </si>
  <si>
    <t>.- Prestaciones diferentes o en cantidades superiores a las mencionadas en las inclusiones; serán facturadas adicionales a la tarifa del paquete, de acuerdo a su consumo o actividad.
.- El paquete aplica para:
- Cirugía de Bentall: Reconstrucción de aorta torácica ascendente cod. 383406 + Reimplante o reconstrucción de ostia coronaria cod. 383412 + Reemplazo de válvula aortica cod. 352101
- Cirugía de emergencia de disección de Aorta tipo A: Reemplazo de aorta ascendente con o sin reemplazo de la válvula aortica con o sin reconstrucción del cayado aórtico con o sin revascularización coronaria (reimplante de coronarias)
- Cirugía de aorta torácica descendente cod. 383410
- Reconstrucción de aorta torácica ascendente cod. 383406
- Reconstrucción del cayado aórtico cod. 383408
- Corrección de coartación aórtica  cod. 358701
.- Este paquete aplica para la práctica de los siguientes CUPS. Dar clic en el código.</t>
  </si>
  <si>
    <t>351101.</t>
  </si>
  <si>
    <t>VALVULOPLASTIA AORTICA VIA ABIERTA</t>
  </si>
  <si>
    <t>351201.</t>
  </si>
  <si>
    <t>VALVULOPLASTIA MITRAL VIA ABIERTA</t>
  </si>
  <si>
    <t>351301.</t>
  </si>
  <si>
    <t>VALVULOPLASTIA PULMONAR VIA ABIERTA</t>
  </si>
  <si>
    <t>351401.</t>
  </si>
  <si>
    <t>VALVULOPLASTIA TRICUSPIDEA VIA ABIERTA</t>
  </si>
  <si>
    <t>352001.</t>
  </si>
  <si>
    <t>REEMPLAZO DE LA VALVULA PULMONAR VIA ABIERTA</t>
  </si>
  <si>
    <t>REEMPLAZO DE LA VALVULA AORTICA VIA ABIERTA (PEDIATRICO)</t>
  </si>
  <si>
    <t>REEMPLAZO DE LA VALVULA MITRAL VIA ABIERTA (PEDIATRICO)</t>
  </si>
  <si>
    <t>352301.</t>
  </si>
  <si>
    <t>REEMPLAZO DE LA VALVULA TRICUSPIDEA VIA ABIERTA</t>
  </si>
  <si>
    <t>353503.</t>
  </si>
  <si>
    <t>RESECCION DE MEMBRANA SUBAORTICA VIA ABIERTA</t>
  </si>
  <si>
    <t>354101.</t>
  </si>
  <si>
    <t>ATRIOSEPTOSTOMIA (CREACION O AMPLIACION DE DEFECTO DE TABIQUE INTERAURICULAR) VIA ABIERTA</t>
  </si>
  <si>
    <t>REPARACION DE DEFECTO DE TABIQUE INTERAURICULAR VIA ABIERTA (PEDIATRICO)</t>
  </si>
  <si>
    <t>355204.</t>
  </si>
  <si>
    <t>REPARACION DE DEFECTO DE TABIQUE INTERVENTRICULAR VIA ABIERTA</t>
  </si>
  <si>
    <t>358001.</t>
  </si>
  <si>
    <t>REPARACION DE CANAL ATRIO-VENTRICULAR PARCIAL</t>
  </si>
  <si>
    <t>358002.</t>
  </si>
  <si>
    <t>REPARACION DE CANAL ATRIO-VENTRICULAR COMPLETO (RASTELLY A, B, C)</t>
  </si>
  <si>
    <t>358101.</t>
  </si>
  <si>
    <t>REPARACION DE TETRALOGIA DE FALLOT CON ESTENOSIS DE RAMAS PULMONARES</t>
  </si>
  <si>
    <t>358207.</t>
  </si>
  <si>
    <t>REPARACION DE DRENAJE VENOSO PULMONAR ANOMALO PARCIAL DE VENAS PULMONARES DERECHAS A VENA CAVA SUPERIOR</t>
  </si>
  <si>
    <t>358208.</t>
  </si>
  <si>
    <t>REPARACION DE DRENAJE VENOSO PULMONAR ANOMALO PARCIAL DE VENAS PULMONARES DERECHAS A VENA CAVA INFERIOR</t>
  </si>
  <si>
    <t>358209.</t>
  </si>
  <si>
    <t>REPARACION DE DRENAJE VENOSO PULMONAR ANOMALO PARCIAL DE VENAS PULMONARES IZQUIERDA A VENA INNOMINADA</t>
  </si>
  <si>
    <t>358210.</t>
  </si>
  <si>
    <t>REPARACION DE DRENAJE VENOSO PULMONAR ANOMALO TOTAL A CAMARA ACCESORIA (CORTRIATUM)</t>
  </si>
  <si>
    <t>358211.</t>
  </si>
  <si>
    <t>REPARACION COMPLETA DE DRENAJE VENOSO PULMONAR ANOMALO</t>
  </si>
  <si>
    <t>358307.</t>
  </si>
  <si>
    <t>REPARO DEL TRUNCUS ARTERIOSO CON CONDUCTO EXTERNO</t>
  </si>
  <si>
    <t>358402.</t>
  </si>
  <si>
    <t>REPARO DE LA DOBLE SALIDA DEL VENTRICULO IZQUIERDO CON ESTENOSIS PULMONAR</t>
  </si>
  <si>
    <t>358511.</t>
  </si>
  <si>
    <t>REPARACION DEL DOBLE TRACTO DE SALIDA DEL VENTRICULO DERECHO</t>
  </si>
  <si>
    <t>358601.</t>
  </si>
  <si>
    <t>REPARACION DE HIPOPLASIA DE VENTRICULO IZQUIERDO [NORWOOD O SANO]</t>
  </si>
  <si>
    <t>358602.</t>
  </si>
  <si>
    <t>ANASTOMOSIS AORTO-PULMONAR Y CREACION DE FISTULA SISTEMICO PULMONAR [DAMUS - KAYE - STANSEL]</t>
  </si>
  <si>
    <t>358701.</t>
  </si>
  <si>
    <t>REPARACION DE COARTACION AORTICA CON RESECCION Y ANASTOMOSIS T-T</t>
  </si>
  <si>
    <t>358702.</t>
  </si>
  <si>
    <t>REPARACION DE COARTACION AORTICA CON RESECCION Y COLGAJO DE SUBCLAVIA</t>
  </si>
  <si>
    <t>358703.</t>
  </si>
  <si>
    <t>REPARACION DE COARTACION AORTICA CON INTERPOSICION DE INJERTO</t>
  </si>
  <si>
    <t>358705.</t>
  </si>
  <si>
    <t>RESECCION ARTERIAL Y LIBERACION DE TEJIDOS VECINOS (CORRECCION DE ANILLO VASCULAR)</t>
  </si>
  <si>
    <t>358801.</t>
  </si>
  <si>
    <t>TRANSPOSICION DEL RETORNO VENOSO CON PARCHE O SEPTACION INTERAURICULAR [MUSTARD Y SENNING]</t>
  </si>
  <si>
    <t>358802.</t>
  </si>
  <si>
    <t>TRANSPOSICION ARTERIAL CON REIMPLANTE DE CORONARIAS [JATENE]</t>
  </si>
  <si>
    <t>358803.</t>
  </si>
  <si>
    <t>REPARO DE VENTANA AORTOPULMONAR CON PARCHE AORTICO O PULMONAR</t>
  </si>
  <si>
    <t>358901.</t>
  </si>
  <si>
    <t>CIERRE DE DUCTUS ARTERIOSO PERSISTENTE VIA ABIERTA</t>
  </si>
  <si>
    <t>359201.</t>
  </si>
  <si>
    <t>CREACION DE CONDUCTO ENTRE EL VENTRICULO DERECHO Y LA ARTERIA PULMONAR</t>
  </si>
  <si>
    <t>359402.</t>
  </si>
  <si>
    <t>CREACION DE FISTULAS SISTEMICO-PULMONARES</t>
  </si>
  <si>
    <t>359403.</t>
  </si>
  <si>
    <t>DERIVACION CAVO-PULMONAR TOTAL [FONTAN]</t>
  </si>
  <si>
    <t>359404.</t>
  </si>
  <si>
    <t>DERIVACION CAVO SUPERIOR A ARTERIA PULMONAR (GLENN CLASICO O BIDIRECCIONAL)</t>
  </si>
  <si>
    <t>359502.</t>
  </si>
  <si>
    <t>REINTERVENCION POR CARDIOPATIAS CONGENITAS COMPLEJAS</t>
  </si>
  <si>
    <t>359701.</t>
  </si>
  <si>
    <t>CERCLAJE DE ARTERIA PULMONAR VIA ABIERTA</t>
  </si>
  <si>
    <t>359702.</t>
  </si>
  <si>
    <t>CERCLAJE BILATERAL DE RAMAS DE ARTERIA PULMONAR VIA ABIERTA</t>
  </si>
  <si>
    <t>359801.</t>
  </si>
  <si>
    <t>REPARACION O RECONSTRUCCION DE ARTERIA PULMONAR O RAMAS VIA ABIERTA</t>
  </si>
  <si>
    <t>361605.</t>
  </si>
  <si>
    <t>378201.</t>
  </si>
  <si>
    <t>378301.</t>
  </si>
  <si>
    <t>378603.</t>
  </si>
  <si>
    <t>INSERCION [IMPLANTACION] DE CARDIOVERSOR (DESFIBRILADOR) BICAMERAL VIA ABIERTA</t>
  </si>
  <si>
    <t>378701.</t>
  </si>
  <si>
    <t>INSERCION O SUSTITUCION DE ELECTRODO EPICARDICO VIA ABIERTA</t>
  </si>
  <si>
    <t>383408.</t>
  </si>
  <si>
    <t>RECONSTRUCCION DEL CAYADO AORTICO VIA ABIERTA</t>
  </si>
  <si>
    <t>405407.</t>
  </si>
  <si>
    <t>LINFADENECTOMIA RADICAL PELVICA VIA LAPAROSCOPICA</t>
  </si>
  <si>
    <t>.- Honorarios médicos (Cirujano, Anestesiólogo y Ayudante)
.- Derechos de sala de cirugía
.- Derecho sala de recuperación
.- Derecho de equipo Laparoscopia
.- Materiales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</si>
  <si>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Plasmaféresis ni sus insumos, materiales, pruebas de banco de sangre que sean necesarias para su realización
.- Estudios histopatológicos
.- Complicaciones médicas o quirúrgicas
.- Estancia en Piso, UCIN o UCI
.- Suturas mecánicas
.- Marcación de ganglio centinela (verde indocianina)
.- No incluye insumos VAC</t>
  </si>
  <si>
    <t>.- Prestaciones diferentes o en cantidades superiores a las mencionadas en las inclusiones; serán facturadas adicionales a la tarifa del paquete, de acuerdo a su consumo o actividad.
.- Cuando se realice en el mismo acto otro procedimiento, estos paquetes se liquidarán al 100% cada uno.</t>
  </si>
  <si>
    <t>485004.</t>
  </si>
  <si>
    <t>PROCTOSIGMOIDECTOMIA ABORDAJE PERINEAL</t>
  </si>
  <si>
    <t>.- Honorarios médicos (Cirujano, Anestesiólogo y Ayudante)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Estudio de coloración básica (1)
.- Ligasure 1 hora
.- Valoración preanestésica (1)</t>
  </si>
  <si>
    <t>.- Suturas mecánicas
.- Laparoscopio
.- Exámenes diagnósticos prequirúrgicos
.- Hospitalización
.- Pacientes de atención de urgencia
.- Transfusión sanguínea en caso de ser necesario
.- Terapia respiratoria
.- Valoración prequirúrgica
.- Marcación de ganglio centinela (verde indocianina) 
.- No incluye insumos VAC</t>
  </si>
  <si>
    <t>486202.</t>
  </si>
  <si>
    <t>RESECCION ANTERIOR DE RECTO VIA LAPAROSCOPICA</t>
  </si>
  <si>
    <t>.- Honorarios médicos (Cirujano, Anestesiólogo y Ayudante)
.- Derechos de sala de cirugía
.- Derechos de sala de recuperación
.- Hospitalización posquirúrgica 5 días en piso (después de realizado el procedimiento)
.- Reserva de 4 unidades de glóbulos rojos
.- Pinza desechable Ligasure (1)
.- Suturas mecánicas: Grapadora Endo GIA 60 mm (1), Recarga Endo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Inmunohistoquimica
.- Manejo del dolor posoperatorio por 2 días
.- Valoración preanestésica (1)
.- Equipo de Laparoscopia</t>
  </si>
  <si>
    <t>.- Banco de sangre
.- Hospitalización en UCI y/o UCIN
.- Exámenes diagnósticos prequirúrgicos
.- Estudio patológico adicionales a los mencionados en las inclusiones
.- Interconsultas con otras especialidades
.- Complicaciones
.- No incluye insumos VAC</t>
  </si>
  <si>
    <t>490401.</t>
  </si>
  <si>
    <t>ESCISION DE LESION O TEJIDO PERIANAL VIA ABIERTA</t>
  </si>
  <si>
    <t>.- Honorarios médicos  (Cirujano, Ayudante y Anestesiólogo)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t>
  </si>
  <si>
    <t>.- Ligasure
.- Suturas mecánicas
.- Exámenes diagnósticos prequirúrgicos
.- Hospitalización
.- Pacientes de atención de urgencia
.- Transfusión sanguínea en caso de ser necesario
.- Terapia respiratoria
.- Valoración prequirúrgica
.- No incluye insumos VAC</t>
  </si>
  <si>
    <t>495001.</t>
  </si>
  <si>
    <t>ESFINTEROTOMIA ANAL VIA ABIERTA</t>
  </si>
  <si>
    <t>.- Honorarios médicos (Cirujano, Anestesiólogo y Ayudante)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t>
  </si>
  <si>
    <t>.- Ligasure
.- Suturas mecánicas
.- Exámenes diagnósticos prequirúrgicos
.- Hospitalización
.- Pacientes de atención de Urgencia
.- Transfusión sanguínea en caso de ser necesario
.- Terapia respiratoria
.- Valoración prequirúrgica
.- No incluye insumos VAC</t>
  </si>
  <si>
    <t>.- Prestaciones diferentes o en cantidades superiores a las mencionadas en las inclusiones; serán facturadas adicionales a la tarifa del paquete, de acuerdo a su consumo o actividad.
.- Aplica con o sin resección de hemorroides.
.- Este paquete aplica para la práctica de los siguientes CUPS. Dar clic en el código.</t>
  </si>
  <si>
    <t>497301.</t>
  </si>
  <si>
    <t>FISTULECTOMIA ANO-VESTIBULAR</t>
  </si>
  <si>
    <t>.- Honorarios médicos (Cirujano, Anestesiólogo y Ayudante)
.- Derechos de sala
.- Derecho sala de recuperación
.- Instrumentación
.- Patología
.- Materiales y medicamentos en sala "cubre los siguientes medicamentos: anestesia, analgesia intraoperatoria y antibióticos profilácticos excepto Ertapenem". Todos los demás medicamentos empleados en el quirófano diferentes a estos grupos se cobrarán por actividad</t>
  </si>
  <si>
    <t>.- Ligasure
.- Suturas mecánicas
.- Exámenes diagnósticos prequirúrgicos
.- Hospitalización
.- Pacientes de atención de urgencia
.- Transfusión sanguínea en caso de ser necesario
.- Terapia respiratoria
.- Valoración Prequirúrgica y preanestésica
.- No incluye insumos VAC</t>
  </si>
  <si>
    <t>497302.</t>
  </si>
  <si>
    <t>FISTULECTOMIA ANO PERINEAL</t>
  </si>
  <si>
    <t>.- Honorarios médicos (Cirujano, Anestesiólogo y Ayudante)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t>
  </si>
  <si>
    <t>.- Ligasure
.- Suturas mecánicas
.- Exámenes diagnósticos prequirúrgicos
.- Hospitalización
.- Pacientes de atención de urgencia
.- Transfusión sanguínea en caso de ser necesario
.- Terapia respiratoria
.- Valoración prequirúrgica y preanestésica
.- No incluye insumos VAC</t>
  </si>
  <si>
    <t>497503.</t>
  </si>
  <si>
    <t>ESFINTEROPLASTIA ANAL</t>
  </si>
  <si>
    <t>862104.</t>
  </si>
  <si>
    <t>RESECCION QUISTE PILONIDAL CON RECONSTRUCCION CON COLGAJO</t>
  </si>
  <si>
    <t>.- Honorarios médicos (Cirujano, Anestesiólogo y Ayudante)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Estudio de coloración básica (1)
.- Reservorio Jackson Prat
.- Valoración preanestésica (1)
.- Incluye Colgajo</t>
  </si>
  <si>
    <t>.- Ligasure
.- Suturas mecánicas
.- Laparoscopio
.- Exámenes diagnósticos prequirúrgicos
.- Hospitalización
.- Pacientes de atención de urgencia
.- Transfusión sanguínea en caso de ser necesario
.- Terapia respiratoria
.- Valoración prequirúrgica
.- No incluye insumos VAC</t>
  </si>
  <si>
    <t>052001.</t>
  </si>
  <si>
    <t>SIMPATECTOMIA TORACICA POR TORACOSCOPIA</t>
  </si>
  <si>
    <t>.- Honorarios médicos (Cirujano y Anestesiólogo)
.- Derechos de sala de cirugía
.- Derecho sala de recuperación
.- Derecho de equipo Toracoscopio (1 Hora)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Rx de Tórax post Quirúrgico (1)</t>
  </si>
  <si>
    <t>.- Exámenes prequirúrgicos
.- Banco de sangre
.- Atención de urgencias (se cobra adicional al valor del paquete)
.- Complicaciones
.- Hospitalización
.- No incluye insumos VAC</t>
  </si>
  <si>
    <t>324102.</t>
  </si>
  <si>
    <t>LOBECTOMIA SEGMENTARIA POR TORACOSCOPIA</t>
  </si>
  <si>
    <t>.- Honorarios médicos (Cirujano, Anestesiólogo y Ayudante)
.- Derechos de sala de cirugía
.- Derecho sala de recuperación
.- Derecho de equipo (toracoscopio 4 tiempos)
.- Fibrobroncoscopia
.- Instrumentación
.- Hospitalización posquirúrgica 1 día en UCIN (después de realizado el procedimiento), hospitalización posquirúrgica 4 días en piso
.- Sutura mecánica Endo gia 60 mm azul # 2
.- Materiales y medicamentos en sala "cubre los siguientes medicamentos: anestesia, analgesia intraoperatoria y antibióticos profilácticos excepto Ertapenem". Todos los demás medicamentos empleados en el quirófano diferentes a estos grupos se cobrarán por actividad
.- Cubre los materiales y medicamentos inherentes al procedimiento durante la hospitalización que está incluida en el paquete</t>
  </si>
  <si>
    <t>.- Pinza desechable y/o Ligasure, Tijera Harmonic
.- Banco de Sangre
.- Hospitalización después del Quinto día
.- Materiales y Medicamentos en hospitalización después del quinto día
.- Exámenes diagnósticos
.- Valoración prequirúrgica y preanestésica
.- No incluye insumos VAC</t>
  </si>
  <si>
    <t>324201.</t>
  </si>
  <si>
    <t>LOBECTOMIA TOTAL PULMONAR VIA ABIERTA</t>
  </si>
  <si>
    <t>.- Honorarios médicos (Cirujano, Anestesiólogo y Ayudante)
.- Derechos de sala de cirugía
.- Derecho sala de recuperación
.- Instrumentación
.- Materiales y medicamentos en sala "cubre los siguientes medicamento: anestesia, analgesia intraoperatoria y antibióticos profilácticos excepto Ertapenem". Todos los demás medicamentos empleados en el quirófano diferentes a estos grupos se cobrarán por actividad
.- Hospitalización posquirúrgica 2 días en UCI (después de realizado el procedimiento), hospitalización posquirúrgica 2 días en UCIN, hospitalización posquirúrgica 4 días en piso
.- (4) Rx de tórax durante la estancia hospitalaria
.- (3) Terapias respiratorias cada día durante la estancia hospitalaria
.- Suturas mecánicas (2 recargas Gia80, Ligaclip # 3)
.- (1) Pegante biológico Beriplast
.- Manejo del dolor POP bomba PCA 2 días</t>
  </si>
  <si>
    <t>.- Hospitalización después del octavo día
.- Exámenes prequirúrgicos
.- Valoración prequirúrgica
.- Banco de sangre
.- No incluye insumos VAC</t>
  </si>
  <si>
    <t>324202.</t>
  </si>
  <si>
    <t>LOBECTOMIA TOTAL PULMONAR POR TORACOSCOPIA</t>
  </si>
  <si>
    <t>.- Honorarios médicos (Cirujano, Anestesiólogo y Ayudante)
.- Derechos de sala de cirugía
.- Derecho sala de recuperación
.- Instrumentación
.- Intubación con fibrobroncoscopia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UCI (después de realizado el procedimiento), hospitalización posquirúrgica 5 días en piso
.- Derecho de equipo (Toracoscopio)
.- Suturas Mecánicas (3 Recargas Blancas de 30 mm, 4 Recargas verdes de 60 mm, Ligaclip # 3)
.- Manejo de dolor POP bomba PCA 2 días</t>
  </si>
  <si>
    <t>.- Equipo Mediastinoscopio
.- Hospitalización después del sexto día
.- Exámenes Prequirúrgicos
.- Valoración Prequirúrgica y preanestésica
.- Banco de Sangre
.- No incluye insumos VAC</t>
  </si>
  <si>
    <t>340904.</t>
  </si>
  <si>
    <t>RECONSTRUCCION DE LA PARED TORACICA CON DISPOSITIVO</t>
  </si>
  <si>
    <t>.- Honorarios médicos (Cirujano, Anestesiólogo y Ayudante)
.- Derechos de sala de cirugía
.- Derecho sala de recuperación
.- Instrumentación
.- Intubación con fibrobroncoscopia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Terapia respiratoria
.- (3) Rx de tórax durante la estancia en UCI
.- Hospitalización posquirúrgica 2 días en UCI (después de realizado el procedimiento), hospitalización posquirúrgica 1 día UCIN, hospitalización posquirúrgica 3 días en piso
.- Manejo de dolor POP bomba PCA 2 días
.- Valoración preanestésica (1)</t>
  </si>
  <si>
    <t>.- Hospitalización después del séptimo día
.- Barra conexión dentata
.- Clip recto titanio para costilla
.- Malla de prolene
.- Exámenes prequirúrgicos
.- Valoración prequirúrgica
.- Banco de sangre
.- No incluye insumos VAC</t>
  </si>
  <si>
    <t>340908.</t>
  </si>
  <si>
    <t>REPARACION DE DEFORMIDAD DE PECTUS CON DISPOSITIVO</t>
  </si>
  <si>
    <t xml:space="preserve">.- Honorarios médicos (Cirujano, Anestesiólogo y Ayudante)
.- Derechos de sala de cirugía
.- Derecho sala de recuperación
.- Derecho de equipo Toracoscopio
.- Hospitalización posquirúrgica 2 días en UCIN (después de realizado el procedimiento), hospitalización posquirúrgica 2 días en piso
.- (1) Barra de Nuss
.- (1) Estabilizador
.- Manejo de dolor posoperatorio de 2 a 3 días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
.- Rx de Tórax pre y posquirúrgico (1) </t>
  </si>
  <si>
    <t>.- Exámenes prequirúrgicos
.- Banco de sangre
.- Atención de urgencias (se cobra adicional al valor del paquete)
.- Complicaciones
.- Estancia adicional a los definidos en el paquete
.- No incluye insumos VAC</t>
  </si>
  <si>
    <t>.- Prestaciones diferentes o en cantidades superiores a las mencionadas en las inclusiones; serán facturadas adicionales a la tarifa del paquete, de acuerdo a su consumo o actividad.
.- Se incluye para: Carinatum y Escavatum.</t>
  </si>
  <si>
    <t>341001.</t>
  </si>
  <si>
    <t>MEDIASTINOSCOPIA DIAGNOSTICA</t>
  </si>
  <si>
    <t>.- Honorarios médicos (Cirujano y Anestesiólogo)
.- Derechos de sala de cirugía
.- Derecho sala de recuperación
.- Instrumentación
.- Material y medicamentos durante el procedimiento
.- Patología básica 
898241 estudio de coloracion basica en especimen con reseccion de margenes
898201 estudio de coloracion basica en especimen de reconocimiento
.- Cultivos (Hongo, Bacterias y TBC)
.- Valoración preanestésica (1)</t>
  </si>
  <si>
    <t>.- Inmunohistoquímica
.- Hospitalización
.- Esternotomia
.- Complicaciones médicas y/o quirúrgicas que se puedan presentar en el periodo posoperatorio
.- Banco de sangre
.- Exámenes prequirúrgicos
.- Patologías especiales
.- No incluye insumos VAC</t>
  </si>
  <si>
    <t>341301.</t>
  </si>
  <si>
    <t>RESECCION DE QUISTE O TUMOR BENIGNO DEL MEDIASTINO POR TORACOTOMIA</t>
  </si>
  <si>
    <t>.- Honorarios médicos (Cirujano, Anestesiólogo y Ayudante)
.- Derechos de sala de cirugía
.- Derecho sala de recuperación
.- Instrumentación
.- Materiales y medicamentos en sala "cubre los siguientes medicamento: anestesia, analgesia intraoperatoria y antibióticos profilácticos excepto Ertapenem". Todos los demás medicamentos empleados en el quirófano diferentes a estos grupos se cobrarán por actividad
.- Hospitalización posquirúrgica 2 días en UCI (después de realizado el procedimiento), hospitalización posquirúrgica 2 días en UCIN, hospitalización posquirúrgica 4 días en piso
.- (4) Rx de tórax durante la estancia hospitalaria
.- (3) Terapias respiratorias cada día durante la estancia hospitalaria
.- Suturas mecánicas (2 recargas Gia80, Ligaclip # 3)
.- Pegante biológico Beriplast No.1
.- Manejo del dolor POP bomba PCA 2 días</t>
  </si>
  <si>
    <t>.- Pinza desechable y/o Ligasure 
.- Hospitalización después del octavo día
.- Exámenes prequirúrgicos
.- Valoración prequirúrgica
.- Banco de sangre
.- No incluye insumos VAC</t>
  </si>
  <si>
    <t>341302.</t>
  </si>
  <si>
    <t>RESECCION DE QUISTE O TUMOR BENIGNO DEL MEDIASTINO POR ESTERNOTOMIA</t>
  </si>
  <si>
    <t>341303.</t>
  </si>
  <si>
    <t>RESECCION DE QUISTE O TUMOR BENIGNO DEL MEDIASTINO POR TORACOSCOPIA</t>
  </si>
  <si>
    <t>.- Honorarios médicos (Cirujano, Anestesiólogo y Ayudante)
.- Derechos de sala de cirugía
.- Derecho sala de recuperación
.- Instrumentación
.- Intubación con fibrobroncoscopia
.- Hospitalización posquirúrgica 1 día en UCIN (después de realizado el procedimiento), hospitalización posquirúrgica 5 días en piso
.- (3) Rx de tórax durante la estancia hospitalaria
.- (1) Terapia respiratoria cada día durante la estancia hospitalaria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Suturas mecánicas
.- Pinza desechable y/o Ligasure
.- Manejo del dolor POP bomba PCA 2 días</t>
  </si>
  <si>
    <t>.- Hospitalización después del sexto día
.- Exámenes prequirúrgicos
.- Valoración prequirúrgica y preanestésica
.- Banco de sangre
.- No incluye insumos VAC</t>
  </si>
  <si>
    <t>.- Prestaciones diferentes o en cantidades superiores a las mencionadas en las inclusiones; serán facturadas adicionales a la tarifa del paquete, de acuerdo a su consumo o actividad.
.- Se incluye para lesiones complejas que comprometan Pleura, Pulmón, Estructuras Mediastinales, incluyendo Neumonectomía más Linfadenectomía Radical Mediastinal.</t>
  </si>
  <si>
    <t>341401.</t>
  </si>
  <si>
    <t>RESECCION DE TUMOR MALIGNO DEL MEDIASTINO POR TORACOTOMIA</t>
  </si>
  <si>
    <t>.- Pinza desechable y/o Ligasure
.- Hospitalización después del octavo día
.- Exámenes prequirúrgicos
.- Valoración prequirúrgica
.- Banco de sangre
.- No incluye insumos VAC</t>
  </si>
  <si>
    <t>341402.</t>
  </si>
  <si>
    <t>RESECCION DE TUMOR MALIGNO DEL MEDIASTINO POR ESTERNOTOMIA</t>
  </si>
  <si>
    <t>341403.</t>
  </si>
  <si>
    <t>RESECCION DE TUMOR MALIGNO DEL MEDIASTINO POR TORACOSCOPIA</t>
  </si>
  <si>
    <t>.- Honorarios médicos (Cirujano, Anestesiólogo y Ayudante)
.- Derechos de sala de cirugía
.- Derecho sala de recuperación
.- Instrumentación
.- Intubación con fibrobroncoscopia
.- Hospitalización posquirúrgica 1 día en UCIN (después de realizado el procedimiento), hospitalización posquirúrgica 5 días en piso
.- (3) Rx de tórax durante la estancia hospitalaria
.- (1) Terapia respiratoria cada día durante la estancia hospitalaria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Suturas mecánicas
.- Manejo del dolor POP bomba PCA 2 días</t>
  </si>
  <si>
    <t>345102.</t>
  </si>
  <si>
    <t>PLEURECTOMIA PARIETAL POR TORACOSCOPIA</t>
  </si>
  <si>
    <t>.- Honorarios médicos (Cirujano, Anestesiólogo y Ayudante)
.- Derechos de sala de cirugía
.- Derecho sala de recuperación
.- Derecho de equipo (Toracoscopio)
.- Instrumentación
.- Rx de tórax (1)
.- Medicamentos en sala "cubre los siguientes medicamentos en sala: anestesia, analgesia intraoperatoria y antibióticos profilácticos excepto Ertapenem". Todos los demás medicamentos empleados en el quirófano diferentes a estos grupos se cobrarán por actividad</t>
  </si>
  <si>
    <t>.- Hospitalización
.- Materiales y Medicamentos en hospitalización
.- Exámenes diagnósticos
.- Valoración prequirúrgica y preanestésica
.- Suturas mecánicas
.- Banco de sangre
.- Complicaciones
.- No incluye insumos VAC</t>
  </si>
  <si>
    <t>345302.</t>
  </si>
  <si>
    <t>DECORTICACION PULMONAR POR TORACOSCOPIA</t>
  </si>
  <si>
    <t>.- Honorarios médicos (Cirujano, Anestesiólogo y Ayudante)
.- Derechos de sala de cirugía
.- Derecho sala de recuperación
.- Derecho de equipo (toracoscopio 4 tiempos)
.- Intubación fibrobroncoscopia
.- Instrumentación
.- Terapia Respiratoria # 6 (durante la hospitalización)
.- Hospitalización posquirúrgica 1 día en UCIN (después de realizado el procedimiento), hospitalización posquirúrgica 5 días en piso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t>
  </si>
  <si>
    <t>.- Hospitalización después del sexto día
.- Materiales y Medicamentos en hospitalización después de 6to día
.- Exámenes diagnósticos Prequirúrgicos
.- Valoración prequirúrgica y preanestésica
.- Suturas Mecánicas
.- Banco de Sangre
.- No incluye insumos VAC</t>
  </si>
  <si>
    <t>602T02.</t>
  </si>
  <si>
    <t>TRASLADO ASISTENCIAL MEDICALIZADO TERRESTRE SECUNDARIO</t>
  </si>
  <si>
    <t>.- Recargo de Honorarios médicos por canulación
.- Instrumentación
.- Derecho de perfusión
.- Equipo para Ecmo y Ecógrafo
.- Traslado terrestre redondo en ambulancia medicalizada</t>
  </si>
  <si>
    <t>.- Honorarios médicos de canulación o manejo en Ecmo
.- Transporte Aéreo y Traslado terrestre por fuera
.- Departamento del Valle del Cauca
.- Insumos y Medicamentos
.- Estancia</t>
  </si>
  <si>
    <t>.- Prestaciones diferentes o en cantidades superiores a las mencionadas en las inclusiones; serán facturadas adicionales a la tarifa del paquete, de acuerdo a su consumo o actividad.
.- Aplica para: RECARGO ECMO EXTRAINSTITUCIONAL.
.- Los demás servicios prestados al paciente se cobran por evento.
.- Ante un desplazamiento para canulación independientemente de su realización se facturará la prestación para cubrir los gastos generados por el desplazamiento y el tiempo de los profesionales.</t>
  </si>
  <si>
    <t>415102.</t>
  </si>
  <si>
    <t>ESPLENECTOMIA TOTAL VIA ABIERTA</t>
  </si>
  <si>
    <t>.- Honorarios médicos (Cirujano, Anestesiólogo y Ayudante)
.- Derechos de sala de cirugía
.- Derecho sala de recuperación
.- Hospitalización posquirúrgica 1 día en UCI, 5 días en piso (después de realizado el procedimiento)
.- Pinza desechable ligasure (1)
.- Suturas mecánicas: Grapadora GIA 60 ( 1), Recarga GIA 60 (4)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
.- Manejo del dolor posoperatorio por 2 días
.- Exámenes diagnósticos durante la hospitalización</t>
  </si>
  <si>
    <t>415103.</t>
  </si>
  <si>
    <t>ESPLENECTOMIA TOTAL VIA LAPAROSCOPICA</t>
  </si>
  <si>
    <t>.- Honorarios médicos (Cirujano, Anestesiólogo y Ayudante)
.- Derechos de sala de cirugía
.- Derecho sala de recuperación
.- Hospitalización posquirúrgica 1 día en piso (después de realizado el procedimiento)
.- Pinza desechable ligasure (1)
.- Trocar  Desechable
.- Cubre los siguientes medicamentos en sala: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t>
  </si>
  <si>
    <t>424201.</t>
  </si>
  <si>
    <t>ESOFAGECTOMIA TOTAL VIA ABIERTA</t>
  </si>
  <si>
    <t>.- Honorarios médicos (Cirujano, Anestesiólogo y Ayudante)
.- Derechos de sala de cirugía
.- Derecho sala de recuperación
.- Hospitalización posquirúrgica 3 días en UCI, 2 días en UCIN, 5 días en piso (después de realizado el procedimiento)
.- Reserva de 4 unidades de glóbulos rojos
.- Pinza desechable ligasure (1)
.- Suturas mecánicas: Grapadora GIA 60 mm (1), Recarga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Inmunohistoquímica
.- Valoración preanestésica (1)
.- Manejo del dolor posoperatorio por 2 días
.- (4) Controles posquirúrgicos durante el primer año</t>
  </si>
  <si>
    <t>424203.</t>
  </si>
  <si>
    <t>ESOFAGECTOMIA TOTAL VIA LAPAROSCOPICA</t>
  </si>
  <si>
    <t>.- Honorarios médicos (Cirujano, Anestesiólogo y Ayudante)
.- Derechos de sala de cirugía
.- Derecho sala de recuperación
.- Hospitalización posquirúrgica 5 días en piso (después de realizado el procedimiento)
.- Reserva de 4 unidades de glóbulos rojos
.- Pinza desechable ligasure (1)
.- Suturas mecánicas: Grapadora Endo GIA 60 mm (1), Recarga Endo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Inmunohistoquímica
.- Manejo del dolor posoperatorio por 2 días
.- Valoración preanestésica (1)
.- Equipo de Laparoscopia</t>
  </si>
  <si>
    <t>427402.</t>
  </si>
  <si>
    <t>ESOFAGOCARDIOMIOTOMIA ABDOMINAL O TORACICA [HELLER] POR LAPAROSCOPIA</t>
  </si>
  <si>
    <t>437101.</t>
  </si>
  <si>
    <t>GASTROYEYUNOSTOMIA VIA ABIERTA</t>
  </si>
  <si>
    <t>438101.</t>
  </si>
  <si>
    <t>GASTRECTOMIA SUBTOTAL RADICAL VIA ABIERTA</t>
  </si>
  <si>
    <t>438102.</t>
  </si>
  <si>
    <t>GASTRECTOMIA SUBTOTAL RADICAL VIA LAPAROSCOPICA</t>
  </si>
  <si>
    <t>.- Honorarios médicos (Cirujano, Anestesiólogo y Ayudante)
.- Derechos de sala de cirugía
.- Derecho sala de recuperación
.- Hospitalización posquirúrgica 5 días en piso (después de realizado el procedimiento)
.- Pinza desechable ligasure (1)
.- Suturas mecánicas: Grapadora Endo GIA 60 (1), Recarga Endo GIA 60 (4)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
.- Manejo del dolor posoperatorio por 2 días
.- Exámenes diagnósticos durante la hospitalización
.- Equipo de Laparoscopia</t>
  </si>
  <si>
    <t>439002.</t>
  </si>
  <si>
    <t>GASTRECTOMIA TOTAL VIA LAPAROSCOPICA</t>
  </si>
  <si>
    <t>.- Honorarios médicos (Cirujano, Anestesiólogo y Ayudante)
.- Derechos de sala de cirugía
.- Derecho sala de recuperación
.- Hospitalización posquirúrgica 5 días en piso (después de realizado el procedimiento)
.- Reserva de 4 unidades de glóbulos rojos
.- Pinza desechable ligasure (1)
.- Suturas mecánicas: Grapadora Endo GIA 60 mm (1), Recarga Endo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Inmunohistoquímica
.- Manejo del dolor posoperatorio por 2 días
.- Valoración preanestésica (1)
.- Equipo de Laparoscopia</t>
  </si>
  <si>
    <t>439003.</t>
  </si>
  <si>
    <t>GASTRECTOMIA TOTAL RADICAL VIA ABIERTA</t>
  </si>
  <si>
    <t>446604.</t>
  </si>
  <si>
    <t>CIRUGIA ANTIRREFLUJO GASTRESOFAGICO MAS RECONSTRUCCION DE ESFINTER POR LAPAROSCOPIA O TORACOSCOPIA</t>
  </si>
  <si>
    <t>449802.</t>
  </si>
  <si>
    <t>REINTERVENCION O REVISION DE CIRUGIA TIPO BAIPAS O DERIVACION O PUENTE GASTRICO POR LAPAROSCOPIA</t>
  </si>
  <si>
    <t>456001.</t>
  </si>
  <si>
    <t>RESECCION SEGMENTARIA DE INTESTINO DELGADO VIA ABIERTA</t>
  </si>
  <si>
    <t>456101.</t>
  </si>
  <si>
    <t>RESECCION SEGMENTARIA MULTIPLE DE INTESTINO DELGADO VIA ABIERTA</t>
  </si>
  <si>
    <t>456102-01.</t>
  </si>
  <si>
    <t>RESECCION DE TUMOR DE INTESTINO DELGADO CON ANASTOMOSIS U OSTOMIA POR LAPAROSCOPIA</t>
  </si>
  <si>
    <t>457001.</t>
  </si>
  <si>
    <t>COLECTOMIA PARCIAL CON COLOSTOMIA Y CIERRE DE SEGMENTO DISTAL [HARTMAN] VIA ABIERTA</t>
  </si>
  <si>
    <t>457301.</t>
  </si>
  <si>
    <t>HEMICOLECTOMIA DERECHA VIA ABIERTA</t>
  </si>
  <si>
    <t>457302.</t>
  </si>
  <si>
    <t>HEMICOLECTOMIA DERECHA VIA LAPAROSCOPICA</t>
  </si>
  <si>
    <t>.- Honorarios médicos (Cirujano, Anestesiólogo, Ayudante)
.- Derecho de sala de cirugía
.- Derecho de Equipo Laparoscopio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Pinza desechable ligasure (1)
.- Suturas mecánicas: Grapadora Echelon (1), Recargas (3)
.- Valoración preanestésica (1)</t>
  </si>
  <si>
    <t>.- Prestaciones diferentes o en cantidades superiores a las mencionadas en las inclusiones; serán facturadas adicionales a la tarifa del paquete, de acuerdo a su consumo o actividad.
.- El procedimiento será realizado por Cirugía gastroenterológica Adulto y Cirugía de colon y recto.
.- Este paquete aplica para la práctica de los siguientes CUPS. Dar clic en el código.</t>
  </si>
  <si>
    <t>457401.</t>
  </si>
  <si>
    <t>RESECCION DE COLON TRANSVERSO VIA ABIERTA</t>
  </si>
  <si>
    <t>457402.</t>
  </si>
  <si>
    <t>RESECCION DE COLON TRANSVERSO VIA LAPAROSCOPICA</t>
  </si>
  <si>
    <t>.- Prestaciones diferentes o en cantidades superiores a las mencionadas en las inclusiones; serán facturadas adicionales a la tarifa del paquete, de acuerdo a su consumo o actividad.
.- Se incluye para patologías malignas. Dar clic en el código.
.- Este paquete aplica para la práctica de los siguientes CUPS. Dar clic en el código.</t>
  </si>
  <si>
    <t>457501.</t>
  </si>
  <si>
    <t>HEMICOLECTOMIA IZQUIERDA VIA ABIERTA</t>
  </si>
  <si>
    <t>457502.</t>
  </si>
  <si>
    <t>HEMICOLECTOMIA IZQUIERDA VIA LAPAROSCOPICA</t>
  </si>
  <si>
    <t>.- Prestaciones diferentes o en cantidades superiores a las mencionadas en las inclusiones; serán facturadas adicionales a la tarifa del paquete, de acuerdo a su consumo o actividad.
.- Se incluye para patologías benignas.
.- Este paquete aplica para la práctica de los siguientes CUPS. Dar clic en el código.</t>
  </si>
  <si>
    <t>457602.</t>
  </si>
  <si>
    <t>SIGMOIDECTOMIA VIA LAPAROSCOPICA</t>
  </si>
  <si>
    <t>458101.</t>
  </si>
  <si>
    <t xml:space="preserve">COLECTOMIA TOTAL CON ILEOSTOMIA Y PROCTECTOMIA VIA ABIERTA </t>
  </si>
  <si>
    <t>458102.</t>
  </si>
  <si>
    <t>COLECTOMIA TOTAL CON ILEOSTOMIA Y PROCTECTOMIA VIA LAPAROSCOPICA</t>
  </si>
  <si>
    <t>458302.</t>
  </si>
  <si>
    <t>COLECTOMIA TOTAL VIA LAPAROSCOPICA</t>
  </si>
  <si>
    <t>465101.</t>
  </si>
  <si>
    <t>CIERRE DE ESTOMA DE INTESTINO DELGADO VIA ABIERTA</t>
  </si>
  <si>
    <t>.- Honorarios médicos (Cirujano, Anestesiólogo y Ayudante)
.- Derechos de sala de cirugía
.- Derecho sala de recuperación
.- Suturas mecánicas: Grapadora Lineal (1), Recarga Lineal (2)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t>
  </si>
  <si>
    <t>465201.</t>
  </si>
  <si>
    <t>CIERRE DE ESTOMA DE INTESTINO GRUESO VIA ABIERTA</t>
  </si>
  <si>
    <t>465203.</t>
  </si>
  <si>
    <t>CIERRE ESTOMA DEL INTESTINO GRUESO VIA LAPAROSCOPICA</t>
  </si>
  <si>
    <t>468011.</t>
  </si>
  <si>
    <t>REDUCCION INTESTINAL SIN RESECCION INTESTINAL VIA ABIERTA</t>
  </si>
  <si>
    <t>468012.</t>
  </si>
  <si>
    <t>REDUCCION INTESTINAL CON RESECCION INTESTINAL VIA ABIERTA</t>
  </si>
  <si>
    <t>485401.</t>
  </si>
  <si>
    <t>PROCTECTOMIA CON DESCENSO ABDOMINO-PERINEAL VIA ABIERTA</t>
  </si>
  <si>
    <t>485402.</t>
  </si>
  <si>
    <t>PROCTECTOMIA CON DESCENSO ABDOMINO-PERINEAL VIA LAPAROSCOPICA</t>
  </si>
  <si>
    <t>486201.</t>
  </si>
  <si>
    <t>RESECCION ANTERIOR DE RECTO VIA ABIERTA</t>
  </si>
  <si>
    <t>486701.</t>
  </si>
  <si>
    <t>RESECCION DE LESION O TUMOR RECTAL ABORDAJE TRANS-ANAL VIA ABIERTA</t>
  </si>
  <si>
    <t>486702.</t>
  </si>
  <si>
    <t>RESECCION DE LESION O TUMOR RECTAL ABORDAJE TRANS-ANAL VIA LAPAROSCOPICA</t>
  </si>
  <si>
    <t>.- Honorarios médicos (Cirujano, Anestesiólogo y Ayudante)
.- Derechos de sala de cirugía
.- Derecho sala de recuperación
.- Hospitalización posquirúrgica 5 días en piso (después de realizado el procedimiento)
.- Pinza desechable ligasure (1)
.- Suturas mecánicas: Grapadora Endo GIA 60 (1), Recarga Endo GIA 60 (4)
.- Sistema Gelpoint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Valoración preanestésica (1)
.- Manejo del dolor posoperatorio por 2 días
.- Exámenes diagnósticos durante la hospitalización
.- Equipo de Laparoscopia</t>
  </si>
  <si>
    <t>487502.</t>
  </si>
  <si>
    <t>PROCTOPEXIA ABDOMINAL VIA LAPAROSCOPICA</t>
  </si>
  <si>
    <t>.- Honorarios médicos (Cirujano, Anestesiólogo y Ayudante)
.- Derechos de sala de cirugía
.- Derecho sala de recuperación
.- Equipo de Laparoscopia
.- Reserva de 4 unidades de glóbulos rojos
.- Pinza desechable ligasure (1)
.- Malla (1)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t>
  </si>
  <si>
    <t>502210.</t>
  </si>
  <si>
    <t>HEPATECTOMIA DE DOS SEGMENTOS VIA ABIERTA</t>
  </si>
  <si>
    <t>502212.</t>
  </si>
  <si>
    <t>HEPATECTOMIA TRISEGMENTARIA VIA ABIERTA</t>
  </si>
  <si>
    <t>502403.</t>
  </si>
  <si>
    <t>ABLACION DE LESION HEPATICA VIA ABIERTA</t>
  </si>
  <si>
    <t>.- Honorarios médicos (Cirujano, Anestesiólogo y Ayudante)
.- Derechos de sala de cirugía
.- Derecho sala de recuperación
.- Hospitalización posquirúrgica 3 días en piso (después de realizado el procedimiento)
.- Cubre los siguientes medicamentos en sala: anestesia, analgesia intraoperatoria y antibióticos profilácticos excepto Ertapenem". Todos los demás medicamentos empleados en el quirófano diferentes a estos grupos se cobrarán por actividad
.- Ecografía intraoperatoria
.- Derecho de equipo de radiofrecuencia</t>
  </si>
  <si>
    <t>513601.</t>
  </si>
  <si>
    <t>COLEDOCODUODENOSTOMIA VIA ABIERTA</t>
  </si>
  <si>
    <t>513701.</t>
  </si>
  <si>
    <t>HEPATICOYEYUNOSTOMIA VIA ABIERTA</t>
  </si>
  <si>
    <t>513702.</t>
  </si>
  <si>
    <t>HEPATICOYEYUNOSTOMIA VIA LAPAROSCOPICA</t>
  </si>
  <si>
    <t>521001.</t>
  </si>
  <si>
    <t>BIOPSIA DE PANCREAS VIA ABIERTA</t>
  </si>
  <si>
    <t>525001.</t>
  </si>
  <si>
    <t>PANCREATECTOMIA CENTRAL VIA ABIERTA</t>
  </si>
  <si>
    <t>525002.</t>
  </si>
  <si>
    <t>PANCREATECTOMIA CENTRAL VIA LAPAROSCOPICA</t>
  </si>
  <si>
    <t>525203.</t>
  </si>
  <si>
    <t>PANCREATECTOMIA DISTAL VIA ABIERTA</t>
  </si>
  <si>
    <t>527101.</t>
  </si>
  <si>
    <t>PANCREATICODUODENECTOMIA TOTAL VIA ABIERTA</t>
  </si>
  <si>
    <t>527102.</t>
  </si>
  <si>
    <t>PANCREATICODUODENECTOMIA TOTAL VIA LAPAROSCOPICA</t>
  </si>
  <si>
    <t>537003.</t>
  </si>
  <si>
    <t>REPARACION DE HERNIA DIAFRAGMATICA VIA LAPAROSCOPICA</t>
  </si>
  <si>
    <t>.- Honorarios médicos (Cirujano, Anestesiólogo y Ayudante)
.- Derechos de sala de cirugía
.- Derecho sala de recuperación
.- Hospitalización posquirúrgica 1 día en piso (después de realizado el procedimiento)
.- Pinza desechable ligasure (1)
.- Trocar  Desechable
.- Cubre los siguientes medicamentos en sala: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t>
  </si>
  <si>
    <t>541101.</t>
  </si>
  <si>
    <t>LAPAROTOMIA DE PRECISION (ESTADIFICACION)</t>
  </si>
  <si>
    <t>.- Honorarios médicos (Cirujano, Anestesiólogo y Ayudante)
.- Derechos de sala de cirugía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Insumos y medicamentos en hospitalización
.- Derecho de equipo de Laparoscopio</t>
  </si>
  <si>
    <t>541504.</t>
  </si>
  <si>
    <t>RESECCION DE TUMOR RETROPERITONEAL VIA ABIERTA</t>
  </si>
  <si>
    <t>541901.</t>
  </si>
  <si>
    <t>CITORREDUCCION VIA ABIERTA</t>
  </si>
  <si>
    <t>.- Prestaciones diferentes o en cantidades superiores a las mencionadas en las inclusiones; serán facturadas adicionales a la tarifa del paquete, de acuerdo a su consumo o actividad.
.- Este paquete se incluye para pacientes con compromiso tumoral peritoneal primario o secundario de las siguientes enfermedades:
- Pseudomixoma peritoneal
- Carcinoma de ovario
- Mesotelioma
- Carcinoma de colon
- Carcinoma de estómago
- Carcinoma de páncreas
- Carcinomas de serosas
- Sarcomas
- Tumores que tengan diseminación peritoneal</t>
  </si>
  <si>
    <t>542102.</t>
  </si>
  <si>
    <t>LAPAROSCOPIA DE PRECISION (ESTADIFICACION)</t>
  </si>
  <si>
    <t>543201.</t>
  </si>
  <si>
    <t>RESECCION DE TUMOR MALIGNO EN LA PARED ABDOMINAL VIA ABIERTA</t>
  </si>
  <si>
    <t>547404.</t>
  </si>
  <si>
    <t>EVENTRORRAFIA VIA LAPAROSCOPICA</t>
  </si>
  <si>
    <t>.- Honorarios médicos (Cirujano, Anestesiólogo y Ayudante)
.- Derechos de sala de cirugía
.- Derecho sala de recuperación
.- Derecho de equipo Laparoscopio hasta por (2 h)
.- Instrumentación
.- Trocar  Desechable
.- Insumos y medicamentos básicos en sala: anestesia, analgesia intraoperatoria y antibióticos profilácticos excepto Ertapenem". Todos los demás medicamentos empleados en el quirófano diferentes a estos grupos se cobrarán por actividad</t>
  </si>
  <si>
    <t>072002.</t>
  </si>
  <si>
    <t>SUPRARRENALECTOMIA PARCIAL UNILATERAL VIA LAPAROSCOPICA</t>
  </si>
  <si>
    <t>072501.</t>
  </si>
  <si>
    <t>SUPRARRENALECTOMIA TOTAL UNILATERAL VIA ABIERTA</t>
  </si>
  <si>
    <t>.- Honorarios médicos (Cirujano, Anestesiólogo y Ayudante)
.- Derechos de sala de cirugía
.- Derecho sala de recuperación
.- Hospitalización posquirúrgica 3 días en UCI, 2 días en UCIN, 5 días en piso (después de realizado el procedimiento)
.- Reserva de 4 unidades de glóbulos rojos
.- Pinza desechable ligasure (1)
.- Suturas mecánicas: Grapadora GIA 60 mm (1), Recarga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Inmunohistoquímica
.- Valoración preanestésica (1)
.- Manejo del dolor posoperatorio por 2 días
.- (4) controles posquirúrgicos durante el primer año</t>
  </si>
  <si>
    <t>072502.</t>
  </si>
  <si>
    <t>SUPRARRENALECTOMIA TOTAL UNILATERAL VIA LAPAROSCOPICA</t>
  </si>
  <si>
    <t>992507.</t>
  </si>
  <si>
    <t>ADMINISTRACION (INFUSION O PERFUSION) DE QUIMIOTERAPIA EN CAVIDADES</t>
  </si>
  <si>
    <t>.- Prestaciones diferentes o en cantidades superiores a las mencionadas en las inclusiones; serán facturadas adicionales a la tarifa del paquete, de acuerdo a su consumo o actividad.
.- Este paquete Se incluye para pacientes con compromiso tumoral peritoneal primario o secundario de las siguientes enfermedades:
- Pseudomixoma peritoneal
- Carcinoma de ovario
- Mesotelioma
- Carcinoma de colon
- Carcinoma de estómago
- Carcinoma de páncreas
- Carcinomas de serosas
- Sarcomas
- Tumores que tengan diseminación peritoneal</t>
  </si>
  <si>
    <t>389106.</t>
  </si>
  <si>
    <t>INSERCION DE DISPOSITIVO DE ACCESO VASCULAR IMPLANTABLE</t>
  </si>
  <si>
    <t>.- Honorarios médicos (Cirujano, Anestesiólogo y Ayudante)
.- Derechos de sala de cirugía
.- Derecho de equipo (intensificador de imagen)
.- Derecho sala de recuperación
.- Instrumentación
.- Sistema implantable celsite  o Puerto implantable Powerport 8FR
.- Valoración prequirúrgica (1) y Valoración preanestésica (1)
.- Medicamentos en sala "cubre los siguientes medicamentos: anestesia, analgesia intraoperatoria y antibióticos profilácticos excepto Ertapenem". Todos los demás medicamentos empleados en el quirófano diferentes a estos grupos se cobrarán por actividad</t>
  </si>
  <si>
    <t>.- Hospitalización
.- Materiales y medicamentos en hospitalización
.- Exámenes diagnósticos pre y posquirúrgicos
.- Complicaciones médicas o quirúrgicas
.- Cambio de infusor
.- No incluye insumos VAC</t>
  </si>
  <si>
    <t>471110.</t>
  </si>
  <si>
    <t>APENDICECTOMIA VIA LAPAROSCOPICA</t>
  </si>
  <si>
    <t>.- Honorarios médicos (Cirujano, Anestesiólogo y Ayudante)
.- Derechos de sala de cirugía
.- Derechos de sala recuperación
.- Instrumentación
.- Derecho de Equipo de laparoscopio
.- Estudio de coloración básica (1)
.- Insumos y medicamentos básicos en sala "cubre los siguientes medicamentos: anestesia, analgesia intraoperatoria y antibióticos profilácticos excepto Ertapenem". Todos los demás medicamentos empleados en el quirófano diferentes a estos grupos se cobrarán por actividad</t>
  </si>
  <si>
    <t>.- Atención de urgencias
.- Ayudas Diagnósticas (Pre y Post) Quirúrgicas
.- Hospitalización
.- Complicaciones clínicas o quirúrgicas
.- No incluye insumos VAC</t>
  </si>
  <si>
    <t>512104.</t>
  </si>
  <si>
    <t>COLECISTECTOMIA VIA LAPAROSCOPICA</t>
  </si>
  <si>
    <t>.- Honorarios médicos (Cirujano, Anestesiólogo y Ayudante)
.- Derechos de sala de cirugía
.- Derecho sala de recuperación
.- Derecho de equipo  Laparoscopio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Estudio de Coloración Basica 898201 o 898101 (1)
.- Hospitalización posquirúrgica 1 día en piso (después de realizado el procedimiento)
.- Materiales y medicamentos en Hospitalización
.- Valoración prequirúrgica (1) y preanestésica (1)
.- Clip (1)
.- Hemostatico (1)</t>
  </si>
  <si>
    <t>.- Trocar desechable y/o Kit Trocar
.- Pinza desechable Ligasure
.- Patologías adicionales a las descritas en las inclusiones
.- Equipo adicionales a los descritos en las inclusiones
.- Medio de Contraste
.- Exámenes diagnósticos prequirúrgicos y post quirúrgicos
.- Interconsultas
.- Pacientes de atención de urgencia
.- Hospitalización adicional a la mencionada en las inclusiones
.- Colecistitis más Peritonitis, Colecistitis o colelitiasis asociada a tumores de vesícula o vía biliar, Hernia encarcelada o estrangulada
.- Las Hernias no Incluyen la Malla (insumo)
.- Complicaciones
.- Tijera Focus
.- No incluye insumos VAC</t>
  </si>
  <si>
    <t>525204.</t>
  </si>
  <si>
    <t>PANCREATECTOMIA DISTAL VIA LAPAROSCOPICA</t>
  </si>
  <si>
    <t>.- Honorarios médicos (Cirujano, Anestesiólogo y Ayudante)
.- Derechos de sala de cirugía
.- Derecho sala de recuperación
.- Instrumentación
.- Hospitalización posquirúrgica hasta el día 3 en piso 
.- Pinza Ligasure (1)
.- Suturas mecánicas hasta 2 recargas
.- Insumos especiales
.- Derecho de equipo de laparoscopio
.- Biopsia simple (1)
.-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</si>
  <si>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No incluye plasmaféresis ni sus insumos, materiales, pruebas de banco de sangre que sean necesarias para su realización
.- Complicaciones médicas y/o quirúrgicas que se puedan presentar en el periodo posoperatorio
.- Consulta preanestésica y prequirúrgica
.- Exámenes prequirúrgicos
.- Estancia adicional a la definida en las inclusiones
.- No incluye insumos VAC</t>
  </si>
  <si>
    <t>530001.</t>
  </si>
  <si>
    <t>HERNIORRAFIA INGUINAL UNILATERAL VIA ABIERTA</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</si>
  <si>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y preanestésica (1)</t>
  </si>
  <si>
    <t>.- Derecho de equipo
.- Anatomía patológica
.- Hospitalización
.- Materiales y medicamentos en hospitalización
.- Exámenes diagnósticos prequirúrgicos y posquirúrgicos
.- Interconsultas
.- Pacientes de atención de urgencia
.- Colecistitis más Peritonitis, Colecistitis o colelitiasis asociada a tumores de vesícula o vía biliar, Hernia encarcelada o estrangulada
.- Las Hernias no incluyen la Malla (insumo)
.- Complicaciones
.- Tijera Focus
.- No incluye insumos VAC</t>
  </si>
  <si>
    <t>530002.</t>
  </si>
  <si>
    <t>HERNIORRAFIA INGUINAL UNILATERAL VIA LAPAROSCOPICA</t>
  </si>
  <si>
    <t>.- Honorarios médicos (Cirujano, Anestesiólogo y Ayudante)
.- Derechos de sala de cirugía
.- Derecho sala de recuperación
.- Instrumentación
.- Insumos especiales
.- Fijador
.- Derecho de equipo de laparoscopio
.- Medicamentos en sala "cubre los siguientes medicamentos: anestesia, analgesia intraoperatoria y antibióticos profilácticos excepto Ertapenem". Todos los demás medicamentos empleados en el quirófano diferentes a estos grupos se cobrarán por actividad</t>
  </si>
  <si>
    <t>.- Malla
.- Medicamentos de uso ambulatorio después del egreso del paciente
.- Plasmaféresis ni sus insumos, materiales, pruebas de banco de sangre que sean necesarias para su realización
.- Estancia hospitalaria
.- Estudios histopatológicos
.- Complicaciones médicas y/o quirúrgicas que se puedan presentar en el periodo posoperatorio
.- Valoración preanestésica y prequirúrgica
.- Exámenes diagnósticos
.- No incluye insumos VAC</t>
  </si>
  <si>
    <t>.- Prestaciones diferentes o en cantidades superiores a las mencionadas en las inclusiones; serán facturadas adicionales a la tarifa del paquete, de acuerdo a su consumo o actividad.
.- Se incluye para: Hernia transabdominal por laparoscopia TAPP ó Hernia Inguinal preperitoneal por laparoscopia TEPP unilateral.
.- Este paquete aplica para la práctica de los siguientes CUPS. Dar clic en el código.</t>
  </si>
  <si>
    <t>534001.</t>
  </si>
  <si>
    <t>HERNIORRAFIA UMBILICAL VIA ABIERTA</t>
  </si>
  <si>
    <t>.- Honorarios médicos (Cirujano, Anestesiólogo y Ayudante)
.- Derechos de sala de cirugía
.- Derecho sala de recuperación
.- Derecho de equipo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Anatomía Patológica (1)
.- Hospitalización posquirúrgica 1 día en piso (después de realizado el procedimiento)
.- Materiales y medicamentos en Hospitalización
.- Valoración prequirúrgica (1) y preanestésica (1)</t>
  </si>
  <si>
    <t>.- Exámenes diagnósticos prequirúrgicos y post quirúrgicos
.- Interconsultas
.- Pacientes de atención de urgencia
.- Hospitalización adicional a la mencionada en las inclusiones
.- Colecistitis más Peritonitis, Colecistitis o colelitiasis asociada a tumores de vesícula o vía biliar, Hernia encarcelada o estrangulada
.- Las Hernias no Incluyen la Malla (insumo)
.- Complicaciones
.- Tijera Focus
.- No incluye insumos VAC</t>
  </si>
  <si>
    <t>537002.</t>
  </si>
  <si>
    <t>REPARACION DE HERNIA DIAFRAGMATICA VIA TORACOSCOPICA</t>
  </si>
  <si>
    <t>.- Honorarios médicos (Cirujano, Anestesiólogo y Ayudante)
.- Derechos de sala de cirugía
.- Derecho sala de recuperación
.- Instrumentación
.- Derecho de equipo (toracoscopio operatorio 2 horas)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en UCI 1 día (después de realizado el procedimiento), hospitalización posquirúrgica 3 días en piso
.- Terapia respiratoria (hasta 18 terapias durante la hospitalización incluida en el paquete)
.- 4 Rx de tórax posquirúrgico
.- Valoración preanestésica (1)</t>
  </si>
  <si>
    <t>.- Hospitalización después del quinto día
.- Exámenes prequirúrgicos
.- Complicaciones
.- Banco de sangre
.- Malla
.- Estudio patológico
.- No incluye insumos VAC</t>
  </si>
  <si>
    <t>541501.</t>
  </si>
  <si>
    <t>EXPLORACION DE ESPACIO RETROPERITONEAL</t>
  </si>
  <si>
    <t>.- Honorarios médicos (Cirujano, Anestesiólogo y Ayudante)
.- Derechos de sala de cirugía
.- Derecho sala de recuperación
.- Instrumentación
.- Patología (1)
.- Derecho de equipo de laparoscopio
.- Insumos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</si>
  <si>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No incluye plasmaféresis ni sus insumos, materiales, pruebas de banco de sangre que sean necesarias para su realización
.- No incluye estancia Hospitalaria
.- Complicaciones médicas o quirúrgicas
.- No incluye insumos VAC</t>
  </si>
  <si>
    <t>542101.</t>
  </si>
  <si>
    <t>LAPAROSCOPIA EXPLORATORIA</t>
  </si>
  <si>
    <t>.- Honorarios médicos (Cirujano, Anestesiólogo y Ayudante)
.- Derechos de sala de cirugía
.- Derecho sala de recuperación
.- Instrumentación
.- Derecho de equipo de laparoscopio
.- Insumos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</si>
  <si>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No incluye plasmaféresis ni sus insumos, materiales, pruebas de banco de sangre que sean necesarias para su realización
.- No incluye estancia hospitalaria
.- No incluye estudios anatomopatológicos
.- Complicaciones médicas o quirúrgicas
.- No incluye insumos VAC</t>
  </si>
  <si>
    <t>549007.</t>
  </si>
  <si>
    <t>COLOCACION DE CATETER PARA DIALISIS PERITONEAL VIA LAPAROSCOPICA</t>
  </si>
  <si>
    <t>.- Honorarios médicos (Cirujano, Anestesiólogo y Ayudante)
.- Derechos de sala de cirugía
.- Derecho sala de recuperación
.- Instrumentación
.- Catéter peritoneal (1)
.- Derecho de equipo (laparoscopio)
.- Valoración prequirúrgica (1)
.- Valoración preanestésica (1)
.- Medicamentos en sala "cubre los siguientes medicamentos: anestesia, analgesia intraoperatoria y antibióticos profilácticos excepto Ertapenem". Todos los demás medicamentos empleados en el quirófano diferentes a estos grupos se cobrarán por actividad</t>
  </si>
  <si>
    <t>.- Atención inicial de urgencias
.- Complicaciones
.- Hospitalización en cualquier estancia
.- Banco de sangre
.- Exámenes prequirúrgicos
.- Exámenes de apoyo diagnóstico
.- Estudios de patología especializadas
.- Demás servicios que no estén especificados en los incluye
.- Ligasure
.- No incluye insumos VAC</t>
  </si>
  <si>
    <t>012103.</t>
  </si>
  <si>
    <t>DESFUNCIONALIZACION DE SENO FRONTAL</t>
  </si>
  <si>
    <t>.- Honorarios médicos (Cirujano, Anestesiólogo y Ayudante)
.- Derechos de sala de cirugía
.- Derecho sala de recuperación
.- Instrumentación
.- Incluyen los medicamentos en sala relacionados con la anestesia, analgesia intraoperatoria y antibióticos profilácticos excepto Ertapenem". Todos los demás medicamentos empleados en el quirófano diferentes a estos grupos se cobrarán al consumo</t>
  </si>
  <si>
    <t>.- Kit Traqueo
.- Valoración preanestésica
.- Valoración prequirúrgica
.- Anclaje y/o Minianclaje
.- Injerto
.- Material de osteosíntesis
.- Hospitalización
.- Materiales y medicamentos en hospitalización
.- Exámenes prequirúrgicos</t>
  </si>
  <si>
    <t>243102.</t>
  </si>
  <si>
    <t>ESCISION DE LESION BENIGNA ENCAPSULADA EN ENCIA DE MAS DE TRES CENTIMETROS</t>
  </si>
  <si>
    <t>244102.</t>
  </si>
  <si>
    <t>ENUCLEACION DE QUISTE ODONTOGENICO DE MAS DE TRES CENTIMETROS DE DIAMETRO</t>
  </si>
  <si>
    <t>252002.</t>
  </si>
  <si>
    <t xml:space="preserve">RESECCION O ABLACION PARCIAL DE LENGUA </t>
  </si>
  <si>
    <t>252501.</t>
  </si>
  <si>
    <t>HEMIGLOSECTOMIA CON CIERRE PRIMARIO</t>
  </si>
  <si>
    <t>255006.</t>
  </si>
  <si>
    <t>PLASTIA DE FRENILLO LINGUAL</t>
  </si>
  <si>
    <t>.- Valoración preanestésica
.- Valoración prequirúrgica
.- Anclaje y/o Minianclaje
.- Injerto
.- Material de Osteosíntesis
.- Hospitalización
.- Materiales y medicamentos en hospitalización
.- Exámenes prequirúrgicos</t>
  </si>
  <si>
    <t>270102.</t>
  </si>
  <si>
    <t>INCISION Y DRENAJE EXTRAORAL EN CAVIDAD BUCAL</t>
  </si>
  <si>
    <t>270103.</t>
  </si>
  <si>
    <t>INCISION Y DRENAJE EN CAVIDAD BUCAL</t>
  </si>
  <si>
    <t>273201.</t>
  </si>
  <si>
    <t>ESCISION O RESECCION O ABLACION DE LESION PROFUNDA DE PALADAR OSEO</t>
  </si>
  <si>
    <t>274202.</t>
  </si>
  <si>
    <t>RESECCION PARCIAL DE LABIO CON ROTACION DE COLGAJO</t>
  </si>
  <si>
    <t>274301.</t>
  </si>
  <si>
    <t>RESECCION DE LESION BENIGNA DE LA MUCOSA ORAL, HASTA DE DOS CENTIMETROS DE DIAMETRO</t>
  </si>
  <si>
    <t>274302.</t>
  </si>
  <si>
    <t>RESECCION DE LESION BENIGNA DE LA MUCOSA ORAL, MAYOR DE DOS CENTIMETROS DE DIAMETRO</t>
  </si>
  <si>
    <t>274304.</t>
  </si>
  <si>
    <t>RESECCION DE TUMOR MALIGNO DE MUCOSA ORAL, CON COLGAJO LOCAL O A DISTANCIA</t>
  </si>
  <si>
    <t>275302.</t>
  </si>
  <si>
    <t>RESECCION EXTRAORAL DE FISTULA DE BOCA</t>
  </si>
  <si>
    <t>276101.</t>
  </si>
  <si>
    <t>PALATORRAFIA EN Z</t>
  </si>
  <si>
    <t>760103.</t>
  </si>
  <si>
    <t>SECUESTRECTOMIA INTRAORAL O EXTRAORAL</t>
  </si>
  <si>
    <t>760901.</t>
  </si>
  <si>
    <t>OSTEOTOMIA MAXILAR PARA EXTRACCION DE CUERPO EXTRAÑO</t>
  </si>
  <si>
    <t>762101.</t>
  </si>
  <si>
    <t>ENUCLEACION, RESECCION Y CURETAJE DE LESIONES BENIGNAS EN MAXILAR SUPERIOR O INFERIOR, DE MENOS DE TRES CMS, VIA TRANSMUCOSA</t>
  </si>
  <si>
    <t>762103.</t>
  </si>
  <si>
    <t>ENUCLEACION, RESECCION Y CURETAJE DE LESIONES BENIGNAS EN MAXILAR SUPERIOR O INFERIOR, DE MAS DE TRES CMS, VIA TRANSMUCOSA</t>
  </si>
  <si>
    <t>762105.</t>
  </si>
  <si>
    <t>ELIMINACION DE EXOSTOSIS O TUBEROSIDADES FIBROSAS EN MAXILAR SUPERIOR O INFERIOR</t>
  </si>
  <si>
    <t>763101.</t>
  </si>
  <si>
    <t>MANDIBULECTOMIA PARCIAL SIMPLE, MARGINAL</t>
  </si>
  <si>
    <t>764301.</t>
  </si>
  <si>
    <t>RECONSTRUCCION MANDIBULAR (TOTAL O PARCIAL)</t>
  </si>
  <si>
    <t>.- Honorarios médicos (Cirujano, Anestesiólogo y Ayudante)
.- Derechos de sala de cirugía
.- Derecho de equipo
.- Derecho sala de recuperación
.- Instrumentación
.- Incluyen los medicamentos en sala relacionados con la anestesia, analgesia intraoperatoria y antibióticos profilácticos excepto Ertapenem". Todos los demás medicamentos empleados en el quirófano diferentes a estos grupos se cobrarán al consumo</t>
  </si>
  <si>
    <t>.- Valoración preanestésica
.- Anclaje y/o Minianclaje
.- Material de Osteosíntesis
.- Hospitalización
.- Materiales y medicamentos en hospitalización
.- Exámenes prequirúrgicos
.- Valoración prequirúrgica</t>
  </si>
  <si>
    <t>764402.</t>
  </si>
  <si>
    <t>RESECCION TOTAL DE MAXILAR CON RECONSTRUCCION SIMULTANEA</t>
  </si>
  <si>
    <t>765101.</t>
  </si>
  <si>
    <t>MENISCOPEXIA TEMPOROMANDIBULAR, VIA ENDOSCOPICA</t>
  </si>
  <si>
    <t>765105.</t>
  </si>
  <si>
    <t>MENISCOPEXIA TEMPOROMANDIBULAR, VIA EXTERNA</t>
  </si>
  <si>
    <t>765201.</t>
  </si>
  <si>
    <t>MENISECTOMIA TEMPOROMANDIBULAR CON INJERTO</t>
  </si>
  <si>
    <t>766201.</t>
  </si>
  <si>
    <t>OSTEOTOMIA DE RAMA MANDIBULAR VIA TRANS MUCOSA CON FIJACION INTERNA</t>
  </si>
  <si>
    <t>.- Honorarios médicos (Cirujano, Anestesiólogo y Ayudante)
.- Derechos de sala de cirugía
.- Derecho sala de recuperación
.- Instrumentación
.- Medicamentos en sala "cubre los siguientes medicamentos: anestesia, analgesia intraoperatoria y antibióticos profilácticos excepto Ertapenem". Todos los demás medicamentos empleados en el quirófano diferentes a estos grupos se cobrarán por actividad</t>
  </si>
  <si>
    <t>.- Hospitalización
.- Valoración preanestésica
.- Material de osteosíntesis
.- Kit de cerclaje
.- Banco de sangre: Procesamiento y aplicación de 2 unidades de Glóbulos rojos
.- Medicamentos de uso ambulatorio después del egreso del paciente
.- Estudio patológico, ni Coloración inmunohistoquímica
.- Exámenes diagnósticos prequirúrgicos
.- Complicaciones médicas o quirúrgicas</t>
  </si>
  <si>
    <t>766202.</t>
  </si>
  <si>
    <t>OSTEOTOMIA RAMA MANDIBULAR VIA TRANSCUTANEA CON FIJACION INTERNA</t>
  </si>
  <si>
    <t>.- Hospitalización
.- Valoración preanestésica
.- Material de osteosíntesis
.- Banco de sangre: Procesamiento y aplicación de 2 unidades de Glóbulos rojos
.- Medicamentos de uso ambulatorio después del egreso del paciente
.- Material de osteosíntesis
.- Estudio patológico, ni coloración inmunohistoquímica
.- Exámenes diagnósticos prequirúrgicos
.- Complicaciones médicas o quirúrgicas</t>
  </si>
  <si>
    <t>766402.</t>
  </si>
  <si>
    <t>CORTICOTOMIA MANDIBULAR</t>
  </si>
  <si>
    <t>.- Hospitalización
.- Valoración preanestésica
.- Material de osteosíntesis
.- Banco de sangre: Procesamiento y aplicación de 2 unidades de Glóbulos rojos
.- Medicamentos de uso ambulatorio después del egreso del paciente
.- Material de osteosíntesis adicional al mencionado en las inclusiones
.- Estudio patológico, ni Coloración inmunohistoquímica
.- Exámenes diagnósticos prequirúrgicos
.- Complicaciones médicas o quirúrgicas</t>
  </si>
  <si>
    <t>766601.</t>
  </si>
  <si>
    <t>OSTEOTOMIA LEFORT I CON FIJACION INTERNA</t>
  </si>
  <si>
    <t>.- Hospitalización
.- Valoración preanestésica
.- Material de osteosíntesis
.- Banco de sangre: Procesamiento y aplicación de 2 unidades de Glóbulos rojos
.- Medicamentos de uso ambulatorio después del egreso del paciente
.- Estudio patológico, ni Coloración inmunohistoquímica
.- Exámenes diagnósticos prequirúrgicos
.- Complicaciones médicas o quirúrgicas</t>
  </si>
  <si>
    <t>766606.</t>
  </si>
  <si>
    <t>CORTICOTOMIA TIPO LEFORT II</t>
  </si>
  <si>
    <t>766903.</t>
  </si>
  <si>
    <t>OSTEOPLASTIA SIMULTANEA DE VARIOS HUESOS FACIALES</t>
  </si>
  <si>
    <t>766970.</t>
  </si>
  <si>
    <t>LAVADO Y DESBRIDAMIENTO DE FRACTURA ABIERTA DE HUESOS FACIALES</t>
  </si>
  <si>
    <t>767202.</t>
  </si>
  <si>
    <t>REDUCCION ABIERTA DE FRACTURA DE ARCO CIGOMATICO</t>
  </si>
  <si>
    <t>767203.</t>
  </si>
  <si>
    <t>REDUCCION ABIERTA DE FRACTURA MALAR, CON REDUCCION PISO DE ORBITA INJERTO O FIJACION INTERNA</t>
  </si>
  <si>
    <t>767402.</t>
  </si>
  <si>
    <t>REDUCCION ABIERTA DE FRACTURA LEFORT I, CON FIJACION INTERNA</t>
  </si>
  <si>
    <t>767403.</t>
  </si>
  <si>
    <t>REDUCCION ABIERTA DE FRACTURA LEFORT II, CON FIJACION INTERNA</t>
  </si>
  <si>
    <t>767404.</t>
  </si>
  <si>
    <t>REDUCCION ABIERTA DE FRACTURA LEFORT III, CON FIJACION INTERNA</t>
  </si>
  <si>
    <t>767501.</t>
  </si>
  <si>
    <t>REDUCCION CERRADA FRACTURA DE CONDILO</t>
  </si>
  <si>
    <t>767602.</t>
  </si>
  <si>
    <t>REDUCCION ABIERTA DE FRACTURA SIMPLE DE CUERPO O RAMA MANDIBULAR, CON FIJACION INTERNA</t>
  </si>
  <si>
    <t>767603.</t>
  </si>
  <si>
    <t>REDUCCION ABIERTA DE FRACTURA MULTIPLE DE CUERPO O RAMA MANDIBULAR, CON FIJACION INTERNA</t>
  </si>
  <si>
    <t>767701.</t>
  </si>
  <si>
    <t>REDUCCION ABIERTA DE FRACTURAS DENTOALVEOLARES, CON FIJACION</t>
  </si>
  <si>
    <t>767902.</t>
  </si>
  <si>
    <t>REDUCCION ABIERTA DE FRACTURA DE UNA PARED ORBITARIA CON INJERTO</t>
  </si>
  <si>
    <t>.- Prestaciones diferentes o en cantidades superiores a las mencionadas en las inclusiones; serán facturadas adicionales a la tarifa del paquete, de acuerdo a su consumo o actividad.
.- Este paquete aplica para las especialidades de cirugía maxilofacial y oftalmología.
.- Este paquete aplica para la práctica de los siguientes CUPS. Dar clic en el código.</t>
  </si>
  <si>
    <t>767903.</t>
  </si>
  <si>
    <t>REDUCCION ABIERTA DE FRACTURA DE DOS O MAS PAREDES ORBITARIAS CON INJERTO</t>
  </si>
  <si>
    <t>.- Prestaciones diferentes o en cantidades superiores a las mencionadas en las inclusiones; serán facturadas adicionales a la tarifa del paquete, de acuerdo a su consumo o actividad.
.- Este paquete aplica para las especialidades de cirugía maxilofacial y oftalmología.</t>
  </si>
  <si>
    <t>767904.</t>
  </si>
  <si>
    <t>REDUCCION ABIERTA DE FRACTURA DE PISO DE ORBITA Y RECONSTRUCCION CON INJERTO</t>
  </si>
  <si>
    <t>767907.</t>
  </si>
  <si>
    <t>REDUCCION ABIERTA DE FRACTURA NASO-ORBITO-ETMOIDAL, CON FIJACION INTERNA (DISPOSITIVOS DE FIJACION U OSTEOSINTESIS)</t>
  </si>
  <si>
    <t>767908.</t>
  </si>
  <si>
    <t>REDUCCION ABIERTA DE FRACTURAS MULTIPLES DE HUESOS FACIALES CON IMPLANTE O INJERTO DEL PISO ORBITARIO</t>
  </si>
  <si>
    <t>.- Valoración pre anestésica
.- Anclaje y/o Minianclaje
.- Material de Osteosíntesis
.- Hospitalización
.- Materiales y medicamentos en hospitalización
.- Exámenes prequirúrgicos
.- Valoración prequirúrgica</t>
  </si>
  <si>
    <t>768101.</t>
  </si>
  <si>
    <t>INJERTO OSEO EN HUESO FACIAL</t>
  </si>
  <si>
    <t>768701.</t>
  </si>
  <si>
    <t>RETIRO DE MATERIAL DE FIJACION INTERNA DE HUESO FACIAL</t>
  </si>
  <si>
    <t>(PEDIATRICO) RESECCION DE QUISTE O CONDUCTO TIROGLOSO VIA ABIERTA</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</si>
  <si>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prequirúrgica
.- (1) Valoración preanestésica
.- Estudio de coloración basica en espécimen 898201 o 898241
.- (1) Control posquirúrgico dentro del primer mes</t>
  </si>
  <si>
    <t>.- Atención inicial de urgencias
.- Complicaciones
.- Hospitalización
.- Insumos especiales como: Catéter Lumen, Ligasure, Malla, Stent, Trocar desechable, entre otros
.- Banco de sangre
.- Insumos y medicamentos de hospitalización
.- Exámenes diagnóstico y/o prequirúrgicos
.- Patologías adicionales a las descritas en las inclusiones
.- Derecho de Equipo Laparoscopio-Toracoscopio, (insumos, accesorios o implementos)
.- No incluye insumos VAC como Canister, entre otros</t>
  </si>
  <si>
    <t>.- Prestaciones diferentes o en cantidades superiores a las mencionadas en las inclusiones; serán facturadas adicionales a la tarifa del paquete, de acuerdo a su consumo o actividad.
.- El paquete aplica únicamente para los médicos de cirugía pediátrica.</t>
  </si>
  <si>
    <t>317304.</t>
  </si>
  <si>
    <t>(PEDIATRICO) CIERRE DE FISTULA TRAQUEOESOFAGICA CON RECONSTRUCCION DE ESOFAGO VIA ABIERTA</t>
  </si>
  <si>
    <t>.- Honorarios médicos (Cirujano, Anestesiólogo y Ayudante)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Valoración prequirúrgica (1)
.- Estudio de coloración basica en espécimen 898201 o 898241
.- Control posquirúrgico dentro del primer mes (1)</t>
  </si>
  <si>
    <t>.- Insumos especiales como: Catéter Lumen, Ligasure, Malla, Stent, Trocar desechable, entre otros
.- Banco de sangre
.- Hospitalización
.- Insumos y medicamentos de hospitalización
.- Exámenes diagnóstico y/o prequirúrgicos
.- Patologías adicionales a las descritas en las inclusiones
.- Derecho de Equipo Laparoscopio-Toracoscopio, (insumos, accesorios o implementos)
.- No incluye insumos VAC como Canister, entre otros
.- Atención inicial de urgencias
.- Complicaciones</t>
  </si>
  <si>
    <t>.- Prestaciones diferentes o en cantidades superiores a las mencionadas en las inclusiones; serán facturadas adicionales a la tarifa del paquete, de acuerdo a su consumo o actividad.
.- El paquete aplica únicamente para los médicos de cirugía pediátrica.
.- Este paquete aplica para la práctica de los siguientes CUPS. Dar clic en el código.</t>
  </si>
  <si>
    <t>332901.</t>
  </si>
  <si>
    <t>(PEDIATRICO) EXTRACCION DE CUERPO EXTRAÑO DE BRONQUIO O PULMON VIA ABIERTA</t>
  </si>
  <si>
    <t>332902.</t>
  </si>
  <si>
    <t>(PEDIATRICO) EXTRACCION DE CUERPO EXTRAÑO DE BRONQUIO O PULMON VIA ENDOSCOPICA</t>
  </si>
  <si>
    <t>332903.</t>
  </si>
  <si>
    <t>(PEDIATRICO) EXTRACCION DE CUERPO EXTRAÑO DE BRONQUIO O PULMON POR TORACOSCOPIA</t>
  </si>
  <si>
    <t>389101.</t>
  </si>
  <si>
    <t>(PEDIATRICO) IMPLANTACION DE CATETER VENOSO SUBCLAVIO O FEMORAL</t>
  </si>
  <si>
    <t>399902.</t>
  </si>
  <si>
    <t>(PEDIATRICO) RETIRO DE CATETER INTRARTERIAL O INTRAVENOSO PERMANENTE</t>
  </si>
  <si>
    <t>402101.</t>
  </si>
  <si>
    <t>(PEDIATRICO) ESCISION DE GANGLIO LINFATICO CERVICAL PROFUNDO</t>
  </si>
  <si>
    <t>428201.</t>
  </si>
  <si>
    <t>(PEDIATRICO) ESOFAGORRAFIA POR CERVICOTOMIA</t>
  </si>
  <si>
    <t>428202.</t>
  </si>
  <si>
    <t>(PEDIATRICO) ESOFAGORRAFIA POR TORACOTOMIA</t>
  </si>
  <si>
    <t>428701.</t>
  </si>
  <si>
    <t>(PEDIATRICO) REPARACION DE ATRESIA ESOFAGICA VIA ABIERTA</t>
  </si>
  <si>
    <t>428702.</t>
  </si>
  <si>
    <t>(PEDIATRICO) REPARACION DE ATRESIA ESOFAGICA POR TORACOSCOPIA</t>
  </si>
  <si>
    <t>431001.</t>
  </si>
  <si>
    <t>(PEDIATRICO) GASTROSTOMIA VIA ABIERTA</t>
  </si>
  <si>
    <t>431003.</t>
  </si>
  <si>
    <t>(PEDIATRICO)GASTROSTOMIA VIA LAPAROSCOPICA</t>
  </si>
  <si>
    <t>.- Honorarios médicos (Cirujano, Anestesiólogo y Ayudante)
.- Derechos de sala de cirugía
.- Derecho sala de recuperación
.- Instrumentación
.- Derecho de Equipo Laparoscopio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prequirúrgica
.- (1) Valoración preanestésica
.- Estudio de coloración basica en espécimen 898201 o 898241
.- (1) Control posquirúrgico dentro del primer mes</t>
  </si>
  <si>
    <t>.- Atención inicial de urgencias
.- Complicaciones
.- Hospitalización
.- Insumos especiales como: Catéter Lumen, Ligasure, Malla, Stent, Trocar desechable, entre otros
.- Banco de sangre
.- Insumos y medicamentos de hospitalización
.- Exámenes diagnóstico y/o prequirúrgicos
.- Patologías adicionales a las descritas en las inclusiones
.- No incluye insumos VAC como Canister, entre otros</t>
  </si>
  <si>
    <t>433101.</t>
  </si>
  <si>
    <t>(PEDIATRICO) PILOROMIOTOMIA VIA ABIERTA</t>
  </si>
  <si>
    <t>438301.</t>
  </si>
  <si>
    <t>(PEDIATRICO) GASTROENTEROANASTOMOSIS DERIVATIVA (DUODENO O YEYUNO) CON EXCLUSION PILORICA VIA ABIERTA</t>
  </si>
  <si>
    <t>446201.</t>
  </si>
  <si>
    <t>(PEDIATRICO) CIERRE DE GASTROSTOMIA VIA ABIERTA</t>
  </si>
  <si>
    <t>446301.</t>
  </si>
  <si>
    <t>(PEDIATRICO) CIERRE DE OTRA FISTULA GASTRICA VIA ABIERTA</t>
  </si>
  <si>
    <t>(PEDIATRICO) RESECCION SEGMENTARIA MULTIPLE DE INTESTINO DELGADO VIA ABIERTA</t>
  </si>
  <si>
    <t>456202.</t>
  </si>
  <si>
    <t>(PEDIATRICO) YEYUNECTOMIA VIA ABIERTA</t>
  </si>
  <si>
    <t>456203.</t>
  </si>
  <si>
    <t>(PEDIATRICO) ILECTOMIA VIA ABIERTA</t>
  </si>
  <si>
    <t>456401.</t>
  </si>
  <si>
    <t>(PEDIATRICO) RESECCION INTESTINAL CONDUCTO ONFALOMESENTERICO</t>
  </si>
  <si>
    <t>(PEDIATRICO) HEMICOLECTOMIA DERECHA VIA ABIERTA</t>
  </si>
  <si>
    <t>(PEDIATRICO) RESECCION DE COLON TRANSVERSO VIA ABIERTA</t>
  </si>
  <si>
    <t>(PEDIATRICO) HEMICOLECTOMIA IZQUIERDA VIA ABIERTA</t>
  </si>
  <si>
    <t>459101.</t>
  </si>
  <si>
    <t>(PEDIATRICO) ANASTOMOSIS DE INTESTINO DELGADO A INTESTINO DELGADO VIA ABIERTA</t>
  </si>
  <si>
    <t>459201.</t>
  </si>
  <si>
    <t>(PEDIATRICO) ANASTOMOSIS DE INTESTINO DELGADO AL MUÑON RECTAL VIA ABIERTA</t>
  </si>
  <si>
    <t>459301.</t>
  </si>
  <si>
    <t>(PEDIATRICO) ANASTOMOSIS DE INTESTINO DELGADO A INTESTINO GRUESO VIA ABIERTA</t>
  </si>
  <si>
    <t>459401.</t>
  </si>
  <si>
    <t>(PEDIATRICO) ANASTOMOSIS DE INTESTINO GRUESO A INTESTINO GRUESO VIA ABIERTA</t>
  </si>
  <si>
    <t>460103.</t>
  </si>
  <si>
    <t>(PEDIATRICO) EXTERIORIZACION DE INTESTINO DELGADO VIA ABIERTA</t>
  </si>
  <si>
    <t>461301.</t>
  </si>
  <si>
    <t>(PEDIATRICO) COLOSTOMIA VIA ABIERTA</t>
  </si>
  <si>
    <t>464003.</t>
  </si>
  <si>
    <t>(PEDIATRICO) REUBICACION DE ESTOMA INTESTINAL VIA ABIERTA</t>
  </si>
  <si>
    <t>(PEDIATRICO) CIERRE DE ESTOMA DE INTESTINO DELGADO VIA ABIERTA</t>
  </si>
  <si>
    <t>(PEDIATRICO) CIERRE DE ESTOMA DE INTESTINO GRUESO VIA ABIERTA</t>
  </si>
  <si>
    <t>467808.</t>
  </si>
  <si>
    <t>(PEDIATRICO) CORRECCION DE ATRESIA DE DUODENO, YEYUNO E ILEON VIA ABIERTA</t>
  </si>
  <si>
    <t>467812.</t>
  </si>
  <si>
    <t>(PEDIATRICO) CORRECCION DE ATRESIA DE COLON VIA ABIERTA</t>
  </si>
  <si>
    <t>467903.</t>
  </si>
  <si>
    <t>(PEDIATRICO) ANASTOMOSIS ILEO-COLICA LATEROLATERAL POR AGANGLIOSIS</t>
  </si>
  <si>
    <t>468001.</t>
  </si>
  <si>
    <t>CORRECCION DE MALROTACION INTESTINAL</t>
  </si>
  <si>
    <t>.- Honorarios médicos (Cirujano, Anestesiólogo y Ayudante)
.- Derechos de sala de cirugía
.- Derecho sala de recuperación
.- Derecho de equipo laparoscopio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Valoración prequirúrgica (1)
.- Estudio de coloración basica en espécimen 898201 o 898241
.- Control posquirúrgico dentro del primer mes (1)</t>
  </si>
  <si>
    <t>.- Insumos especiales como: Catéter Lumen, Ligasure, Malla, Stent, Trocar desechable, entre otros
.- Banco de sangre
.- Hospitalización
.- Insumos y medicamentos de hospitalización
.- Exámenes diagnóstico y/o prequirúrgicos
.- Patologías adicionales a las descritas en las inclusiones
.- No incluye insumos VAC como Canister, entre otros
.- Atención inicial de urgencias
.- Complicaciones</t>
  </si>
  <si>
    <t>(PEDIATRICO) REDUCCION INTESTINAL SIN RESECCION INTESTINAL VIA ABIERTA</t>
  </si>
  <si>
    <t>(PEDIATRICO) REDUCCION INTESTINAL CON RESECCION INTESTINAL VIA ABIERTA</t>
  </si>
  <si>
    <t>468015.</t>
  </si>
  <si>
    <t>(PEDIATRICO) REDUCCION INTESTINAL SIN RESECCION INTESTINAL VIA LAPAROSCOPICA</t>
  </si>
  <si>
    <t>471102.</t>
  </si>
  <si>
    <t xml:space="preserve">(PEDIATRICO) APENDICECTOMIA VIA ABIERTA </t>
  </si>
  <si>
    <t>(PEDIATRICO) APENDICECTOMIA VIA LAPAROSCOPICA</t>
  </si>
  <si>
    <t>.- Honorarios médicos (Cirujano, Anestesiólogo y Ayudante)
.- Derechos de sala de cirugía
.- Derecho sala de recuperación
.- Derecho de Equipo Laparoscopio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Estudio de coloración basica en espécimen 898201 o 898241
.- (1) Control posquirúrgico dentro del primer mes</t>
  </si>
  <si>
    <t>.- Valoración preanestésica y prequirúrgica
.- Atención inicial de urgencias
.- Complicaciones
.- Hospitalización
.- Insumos especiales como: Catéter Lumen, Ligasure, Malla, Stent, Trocar desechable, entre otros
.- Banco de sangre
.- Insumos y medicamentos de hospitalización
.- Exámenes diagnóstico y/o prequirúrgicos
.- Patologías adicionales a las descritas en las inclusiones
.- No incluye insumos VAC como Canister, entre otros</t>
  </si>
  <si>
    <t>(PEDIATRICO) PROCTECTOMIA CON DESCENSO ABDOMINO-PERINEAL VIA ABIERTA</t>
  </si>
  <si>
    <t>.- Prestaciones diferentes o en cantidades superiores a las mencionadas en las inclusiones; serán facturadas adicionales a la tarifa del paquete, de acuerdo a su consumo o actividad.
.- A partir del tercer procedimiento este se debe facturar por evento.
.- El paquete aplica únicamente para los médicos de cirugía pediátrica.</t>
  </si>
  <si>
    <t>486501.</t>
  </si>
  <si>
    <t>(PEDIATRICO) RESECCION DE MUÑON RECTAL POST-DUHAMEL</t>
  </si>
  <si>
    <t>486801.</t>
  </si>
  <si>
    <t>(PEDIATRICO) RESECCION DE RECTO CON RECONSTRUCCION TIPO PULL-THROUGH</t>
  </si>
  <si>
    <t>487701.</t>
  </si>
  <si>
    <t>(PEDIATRICO) DESCENSO RECTAL VIA SAGITAL POSTERIOR</t>
  </si>
  <si>
    <t>487702.</t>
  </si>
  <si>
    <t>(PEDIATRICO) DESCENSO RECTAL VIA ANTERIOR Y POSTERIOR</t>
  </si>
  <si>
    <t>.- Prestaciones diferentes o en cantidades superiores a las mencionadas en las inclusiones; serán facturadas adicionales a la tarifa del paquete, de acuerdo a su consumo o actividad.
.- El paquete aplica únicamente para los médicos de cirugía pediátrica.}.- Este paquete aplica para la práctica de los siguientes CUPS. Dar clic en el código.</t>
  </si>
  <si>
    <t>487704.</t>
  </si>
  <si>
    <t>(PEDIATRICO) DESCENSO RECTAL ABDOMINOPERINEAL POR AGANGLIOSIS VIA ABIERTA</t>
  </si>
  <si>
    <t>487708.</t>
  </si>
  <si>
    <t>(PEDIATRICO) DESCENSO RECTAL ABDOMINOPERINEAL ENDOANAL ASISTIDO POR LAPAROSCOPIA</t>
  </si>
  <si>
    <t>.- Honorarios médicos (Cirujano, Anestesiólogo y Ayudante)
.- Derechos de sala de cirugía
.- Derecho sala de recuperación
.- Instrumentación
.- Derecho de Equipo Laparoscopio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preanestésica
.- (1) Valoración prequirúrgica
.- Estudio de coloración básica en espécimen 898201 o 898241
.- (1) Control posquirúrgico dentro del primer mes</t>
  </si>
  <si>
    <t>487903.</t>
  </si>
  <si>
    <t>(PEDIATRICO) CORRECCION DE ATRESIA RECTAL, VIA SAGITAL POSTERIOR</t>
  </si>
  <si>
    <t>487904.</t>
  </si>
  <si>
    <t>(PEDIATRICO) CORRECCION DE LA ESTENOSIS RECTAL VIA SAGITAL POSTERIOR</t>
  </si>
  <si>
    <t>487905.</t>
  </si>
  <si>
    <t>(PEDIATRICO) REPARACION DE LA ESTENOSIS RECTAL CON RESECCION DE ANILLO RECTAL</t>
  </si>
  <si>
    <t>497501.</t>
  </si>
  <si>
    <t>(PEDIATRICO) CONSTRUCCION DE ANO, POR AGENESIA CONGÉNITA</t>
  </si>
  <si>
    <t>(PEDIATRICO) COLEDOCODUODENOSTOMIA VIA ABIERTA</t>
  </si>
  <si>
    <t>(PEDIATRICO) HEPATICOYEYUNOSTOMIA VIA ABIERTA</t>
  </si>
  <si>
    <t>(PEDIATRICO) HERNIORRAFIA INGUINAL UNILATERAL VIA LAPAROSCOPICA</t>
  </si>
  <si>
    <t>530401.</t>
  </si>
  <si>
    <t>(PEDIATRICO) HERNIORRAFIA INGUINAL REPRODUCIDA VIA ABIERTA</t>
  </si>
  <si>
    <t>535101.</t>
  </si>
  <si>
    <t>(PEDIATRICO) REPARACION DE HERNIA INCISIONAL (EVENTRACION) VIA ABIERTA</t>
  </si>
  <si>
    <t>535204.</t>
  </si>
  <si>
    <t>(PEDIATRICO) HERNIORRAFIA EPIGASTRICA VIA ABIERTA</t>
  </si>
  <si>
    <t>537001.</t>
  </si>
  <si>
    <t>(PEDIATRICO) REPARACION DE HERNIA DIAFRAGMATICA VIA ABIERTA</t>
  </si>
  <si>
    <t>(PEDIATRICO) REPARACION DE HERNIA DIAFRAGMATICA VIA TORACOSCOPICA</t>
  </si>
  <si>
    <t>(PEDIATRICO) REPARACION DE HERNIA DIAFRAGMATICA VIA LAPAROSCOPICA</t>
  </si>
  <si>
    <t>545001.</t>
  </si>
  <si>
    <t>(PEDIATRICO) LISIS DE ADHERENCIAS PERITONEALES VIA ABIERTA</t>
  </si>
  <si>
    <t>547001.</t>
  </si>
  <si>
    <t>(PEDIATRICO) CORRECCION PARCIAL DE GASTROSQUISIS CON DISPOSITIVO</t>
  </si>
  <si>
    <t>547102.</t>
  </si>
  <si>
    <t>(PEDIATRICO) CORRECCION TOTAL DE GASTROSQUISIS</t>
  </si>
  <si>
    <t>547201.</t>
  </si>
  <si>
    <t>(PEDIATRICO) CORRECCION PARCIAL DE ONFALOCELE CON DISPOSITIVO</t>
  </si>
  <si>
    <t>547202.</t>
  </si>
  <si>
    <t>(PEDIATRICO) CORRECCION TOTAL DE ONFALOCELE</t>
  </si>
  <si>
    <t>547401.</t>
  </si>
  <si>
    <t>(PEDIATRICO) EVENTRORRAFIA CON COLOCACION DE MALLA</t>
  </si>
  <si>
    <t>547503.</t>
  </si>
  <si>
    <t>(PEDIATRICO) PLASTIA DE PARED ABDOMINAL VIA ABIERTA</t>
  </si>
  <si>
    <t>549002.</t>
  </si>
  <si>
    <t>(PEDIATRICO) INSERCION DE CATETER PERMANENTE PARA HEMODIALISIS</t>
  </si>
  <si>
    <t>.- Atención inicial de urgencias
.- Complicaciones
.- Hospitalización
.- Insumos especiales como: Catéter Lumen, Ligasure, Malla, Stent, Trocar desechable, entre otros
.- Banco de sangre
.- Insumos y medicamentos de hospitalización
.- Exámenes diagnóstico y/o prequirúrgicos
- Patologías adicionales a las descritas en las inclusiones
.- Derecho de Equipo Laparoscopio-Toracoscopio, (insumos, accesorios o implementos)
.- No incluye insumos VAC como Canister, entre otros</t>
  </si>
  <si>
    <t>549005.</t>
  </si>
  <si>
    <t>(PEDIATRICO) COLOCACION DE CATETER PARA DIALISIS PERITONEAL VIA ABIERTA</t>
  </si>
  <si>
    <t>(PEDIATRICO) COLOCACION DE CATETER PARA DIALISIS PERITONEAL VIA LAPAROSCOPICA</t>
  </si>
  <si>
    <t>549012.</t>
  </si>
  <si>
    <t>(PEDIATRICO) RETIRO DE CATETER PERMANENTE PARA HEMODIALISIS</t>
  </si>
  <si>
    <t>549013.</t>
  </si>
  <si>
    <t>(PEDIATRICO) RETIRO DE OTRO CATETER PERITONEAL</t>
  </si>
  <si>
    <t>550201.</t>
  </si>
  <si>
    <t>(PEDIATRICO) NEFROSTOMIA VIA ABIERTA</t>
  </si>
  <si>
    <t>.- Prestaciones diferentes o en cantidades superiores a las mencionadas en las inclusiones; serán facturadas adicionales a la tarifa del paquete, de acuerdo a su consumo o actividad.
.- El paquete aplica únicamente para los médicos de cirugía pediátrica y urología pediátrica.</t>
  </si>
  <si>
    <t>551201.</t>
  </si>
  <si>
    <t>(PEDIATRICO) PIELOSTOMIA O INSERCION DE TUBO PARA DRENAJE DE PELVIS RENAL VIA ABIERTA</t>
  </si>
  <si>
    <t>552601.</t>
  </si>
  <si>
    <t>(PEDIATRICO) BIOPSIA RIÑON POR LUMBOTOMIA</t>
  </si>
  <si>
    <t>554102.</t>
  </si>
  <si>
    <t>(PEDIATRICO) HEMINEFRECTOMIA POR LUMBOTOMIA</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</si>
  <si>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preanestésica
.- (1) Valoración prequirúrgica
.- Estudio de coloración basica en espécimen 898201 o 898241
.- (1) Control posquirúrgico dentro del primer mes</t>
  </si>
  <si>
    <t>.- Atención inicial de urgencias
.- Complicaciones
.- Hospitalización
.- Exámenes diagnóstico y/o prequirúrgicos
.- Insumos especiales como: Catéter Lumen, ligasure, Malla, Stent, Trocar desechable, entre otros
.- Banco de sangre
.- Insumos y medicamentos de hospitalización
.- Patologías adicionales a las descritas en las inclusiones
.- Derecho de Equipo Laparoscopio-Toracoscopio, (insumos, accesorios o implementos)
.- No incluye insumos VAC como canister, entre otros</t>
  </si>
  <si>
    <t>.- Prestaciones diferentes o en cantidades superiores a las mencionadas en las inclusiones; serán facturadas adicionales a la tarifa del paquete, de acuerdo a su consumo o actividad.
.- El paquete aplica únicamente para los médicos de cirugía pediátrica y urología pediátrica.
.- Este paquete aplica para la práctica de los siguientes CUPS. Dar clic en el código.</t>
  </si>
  <si>
    <t>554103.</t>
  </si>
  <si>
    <t>(PEDIATRICO) HEMINEFRECTOMIA POR LAPAROTOMIA</t>
  </si>
  <si>
    <t>555101.</t>
  </si>
  <si>
    <t>(PEDIATRICO) NEFROURETERECTOMIA CON SEGMENTO DE VEJIGA VIA ABIERTA</t>
  </si>
  <si>
    <t>555102.</t>
  </si>
  <si>
    <t>(PEDIATRICO) NEFROURETERECTOMIA TOTAL (UNILATERAL)</t>
  </si>
  <si>
    <t>558202.</t>
  </si>
  <si>
    <t>(PEDIATRICO) CIERRE DE NEFROSTOMIA O PIELOSTOMIA VIA ABIERTA</t>
  </si>
  <si>
    <t>558701.</t>
  </si>
  <si>
    <t>(PEDIATRICO) PIELOPLASTIA VIA ABIERTA</t>
  </si>
  <si>
    <t>559301.</t>
  </si>
  <si>
    <t>(PEDIATRICO) REEMPLAZO DE CATETER DE NEFROSTOMIA</t>
  </si>
  <si>
    <t>559401.</t>
  </si>
  <si>
    <t>(PEDIATRICO) REEMPLAZO DE CATETER DE PIELOSTOMIA</t>
  </si>
  <si>
    <t>568903.</t>
  </si>
  <si>
    <t>(PEDIATRICO) RESECCION DE URETEROCELE Y REIMPLANTE DE URETER IPSILATERAL VIA ABIERTA</t>
  </si>
  <si>
    <t>572101.</t>
  </si>
  <si>
    <t>(PEDIATRICO) VESICOSTOMIA (CUTANEA)</t>
  </si>
  <si>
    <t>578202.</t>
  </si>
  <si>
    <t>(PEDIATRICO) CIERRE DE VESICOSTOMIA</t>
  </si>
  <si>
    <t>578502.</t>
  </si>
  <si>
    <t>(PEDIATRICO) CISTOURETROPLASTIA Y PLASTIA DE CUELLO VESICAL</t>
  </si>
  <si>
    <t>578701.</t>
  </si>
  <si>
    <t>(PEDIATRICO) AMPLIACION DE VEJIGA CON SEGMENTO AISLADO DE ILEON</t>
  </si>
  <si>
    <t>584501.</t>
  </si>
  <si>
    <t>(PEDIATRICO) CORRECCION DE EPISPADIAS O HIPOSPADIAS</t>
  </si>
  <si>
    <t>612101.</t>
  </si>
  <si>
    <t>(PEDIATRICO) REPARACION O ESCISION DE HIDROCELE [HIDROCELECTOMIA] DE TUNICA VAGINALIS</t>
  </si>
  <si>
    <t>623011.</t>
  </si>
  <si>
    <t>(PEDIATRICO)ORQUIECTOMIA DE UN TESTICULO INTRAABDOMINAL UNILATERAL POR LAPAROSCOPIA</t>
  </si>
  <si>
    <t>.- Honorarios médicos (Cirujano, Anestesiólogo y Ayudante)
.- Derechos de sala de cirugía
.- Derecho sala de recuperación
.- Instrumentación
.- Derecho de Equipo Laparoscopio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preanestésica
.- (1) Valoración prequirúrgica
.- Estudio de coloración basica en espécimen 898201 o 898241
.- (1) Control posquirúrgico dentro del primer mes</t>
  </si>
  <si>
    <t>.- Atención inicial de urgencias
.- Complicaciones
.- Hospitalización
.- Exámenes diagnóstico y/o prequirúrgicos
.- Insumos especiales como: Catéter Lumen, ligasure, Malla, Stent, Trocar desechable, entre otros
.- Banco de sangre
.- Insumos y medicamentos de hospitalización
.- Patologías adicionales a las descritas en las inclusiones
.- No incluye insumos VAC como canister, entre otros</t>
  </si>
  <si>
    <t>625101.</t>
  </si>
  <si>
    <t>(PEDIATRICO) ORQUIDOPEXIA CON DESTORSION DE TESTICULO O DE CORDON ESPERMATICO</t>
  </si>
  <si>
    <t>625203.</t>
  </si>
  <si>
    <t>(PEDIATRICO) ORQUIDOPEXIA UNILATERAL VIA ABIERTA</t>
  </si>
  <si>
    <t>625204.</t>
  </si>
  <si>
    <t>(PEDIATRICO) ORQUIDOPEXIA UNILATERAL VIA LAPAROSCOPICA</t>
  </si>
  <si>
    <t>625205.</t>
  </si>
  <si>
    <t>(PEDIATRICO) ORQUIDOPEXIA BILATERAL VIA ABIERTA</t>
  </si>
  <si>
    <t>625206.</t>
  </si>
  <si>
    <t>(PEDIATRICO) ORQUIDOPEXIA BILATERAL VIA LAPAROSCOPICA</t>
  </si>
  <si>
    <t>631301.</t>
  </si>
  <si>
    <t>(PEDIATRICO) HIDROCELECTOMIA DE CORDON ESPERMATICO VIA INGUINAL</t>
  </si>
  <si>
    <t>631302.</t>
  </si>
  <si>
    <t xml:space="preserve">(PEDIATRICO) DRENAJE DE LIQUIDO [HIDROCELECTOMIA] DE CORDON ESPERMATICO </t>
  </si>
  <si>
    <t>640001.</t>
  </si>
  <si>
    <t>(PEDIATRICO) CIRCUNCISION</t>
  </si>
  <si>
    <t>644401.</t>
  </si>
  <si>
    <t>(PEDIATRICO) RECONSTRUCCION PENEANA</t>
  </si>
  <si>
    <t>646001.</t>
  </si>
  <si>
    <t>(PEDIATRICO) CIRUGIA DE GENITALES AMBIGUOS FEMINIZANTE</t>
  </si>
  <si>
    <t>646002.</t>
  </si>
  <si>
    <t>(PEDIATRICO) CIRUGIA DE GENITALES AMBIGUOS VIRILIZANTE</t>
  </si>
  <si>
    <t>646101.</t>
  </si>
  <si>
    <t>(PEDIATRICO) BIOPSIAS GONADAL EN GENITALES AMBIGUOS VIA ABIERTA</t>
  </si>
  <si>
    <t>646102.</t>
  </si>
  <si>
    <t>(PEDIATRICO) BIOPSIAS GONADAL EN GENITALES AMBIGUOS VIA LAPAROSCOPICA</t>
  </si>
  <si>
    <t>706102.</t>
  </si>
  <si>
    <t>(PEDIATRICO) VAGINOPLASTIA VIA PERINEAL</t>
  </si>
  <si>
    <t>706103.</t>
  </si>
  <si>
    <t>(PEDIATRICO) VAGINOPLASTIA VIA ABDOMINOPERINEAL</t>
  </si>
  <si>
    <t>706104.</t>
  </si>
  <si>
    <t>(PEDIATRICO) VAGINOPLASTIA POR LAPAROTOMIA</t>
  </si>
  <si>
    <t>275405.</t>
  </si>
  <si>
    <t>REPARACION EN LABIO FISURADO (QUEILOPLASTIA)</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</si>
  <si>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(1) Patología en caso necesario
.- (1) Control posquirúrgico dentro del primer mes</t>
  </si>
  <si>
    <t>.- Hospitalización
.- Insumos especiales como: injerto óseo, membrana
.- Exámenes de apoyo diagnóstico
.- Exámenes prequirúrgicos
.- Estudios de patologías especializadas
.- Demás servicios que no estén especificados en los incluye
.- No incluye insumos VAC</t>
  </si>
  <si>
    <t>.- Prestaciones diferentes o en cantidades superiores a las mencionadas en las inclusiones; serán facturadas adicionales a la tarifa del paquete, de acuerdo a su consumo o actividad.
.- Aplica para cirugía unilateral, en caso de bilateralidad se cobrará de acuerdo a la normatividad definida.
.- Los procedimientos son realizados por la especialidad de Cirugía Plástica y en algunos casos por Cirugía Maxilofacial.
.- Este paquete aplica para la práctica de los siguientes CUPS. Dar clic en el código.</t>
  </si>
  <si>
    <t>276201.</t>
  </si>
  <si>
    <t>CORRECCION DE HENDIDURA ALVEOLOPALATINA</t>
  </si>
  <si>
    <t>.- Prestaciones diferentes o en cantidades superiores a las mencionadas en las inclusiones; serán facturadas adicionales a la tarifa del paquete, de acuerdo a su consumo o actividad.
.- Aplica para cirugía unilateral.
.- Lo procedimientos son realizados por la especialidad de Cirugía Plástica y en algunos casos por Cirugía Maxilofacial.
.- Este paquete aplica para la práctica de los siguientes CUPS. Dar clic en el código.</t>
  </si>
  <si>
    <t>276205.</t>
  </si>
  <si>
    <t>CORRECCION DE FISURA PALATINA, CON COLGAJO VOMERIANO</t>
  </si>
  <si>
    <t>853002.</t>
  </si>
  <si>
    <t>PEXIA MAMARIA [MAMOPEXIA] BILATERAL</t>
  </si>
  <si>
    <t>.- Honorarios médicos (Cirujano, Anestesiólogo y Ayudante)
.- Derechos de sala de cirugía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t>
  </si>
  <si>
    <t>.- Estudio patológico
.- Hospitalización
.- Prótesis mamaria
.- Valoración prequirúrgica
.- Valoración preanestésica
.- Complicaciones
.- Banco de Sangre
.- No incluye insumos VAC</t>
  </si>
  <si>
    <t>853103.</t>
  </si>
  <si>
    <t>MAMOPLASTIA DE REDUCCION UNILATERAL</t>
  </si>
  <si>
    <t>.- Honorarios médicos (Cirujano, Anestesiólogo y Ayudante)
.- Derechos de sala de cirugía
.- Derecho sala de recuperación
.- Estudio de coloración básica (1)
.- Materiales y medicamentos en sala "cubre los siguientes medicamentos: anestesia, analgesia intraoperatoria y antibióticos profilácticos excepto Ertapenem". Todos los demás medicamentos empleados en el quirófano diferentes a estos grupos se cobrarán por actividad</t>
  </si>
  <si>
    <t>.- Hospitalización
.- Prótesis mamaria
.- Valoración prequirúrgica
.- Valoración preanestésica
.- Complicaciones
.- Banco de sangre
.- No incluye insumos VAC</t>
  </si>
  <si>
    <t>853104.</t>
  </si>
  <si>
    <t>MAMOPLASTIA DE REDUCCION BILATERAL</t>
  </si>
  <si>
    <t>.- Honorarios médicos (Cirujano, Anestesiólogo y Ayudante)
.- Derechos de sala de cirugía
.- Derecho sala de recuperación
.- Estudio de coloración básica (2)
.- Materiales y medicamentos en sala "cubre los siguientes medicamentos: anestesia, analgesia intraoperatoria y antibióticos profilácticos excepto Ertapenem". Todos los demás medicamentos empleados en el quirófano diferentes a estos grupos se cobrarán por actividad</t>
  </si>
  <si>
    <t>857101.</t>
  </si>
  <si>
    <t>RECONSTRUCCION DE MAMA UNILATERAL CON DISPOSITIVO</t>
  </si>
  <si>
    <t>.- Honorarios médicos (Cirujano, Anestesiólogo y Ayudante)
.- Derechos de sala de cirugía
.- Instrumentación
.- Derecho sala de recuperación
.- Derecho de equipo
.- Materiales y medicamentos en sala "cubre los siguientes medicamentos: anestesia, analgesia intraoperatoria y antibióticos profilácticos excepto Ertapenem". Todos los demás medicamentos empleados en el quirófano diferentes a estos grupos se cobrarán por actividad
.- (1) control posquirúrgico dentro del primer mes</t>
  </si>
  <si>
    <t>.- Anatomía patológica
.- Malla ni prótesis
.- Exámenes diagnósticos
.- Valoración prequirúrgica y preanestésica
.- Complicaciones
.- No incluye insumos VAC
.- Hospitalización</t>
  </si>
  <si>
    <t>857102.</t>
  </si>
  <si>
    <t>RECONSTRUCCION DE MAMA BILATERAL CON DISPOSITIVO</t>
  </si>
  <si>
    <t>.- Honorarios médicos (Cirujano, Anestesiólogo y Ayudante)
.- Derechos de sala de cirugía
.- Instrumentación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(1) control posquirúrgico dentro del primer mes</t>
  </si>
  <si>
    <t>.- Estudio Patológico
.- Malla ni prótesis
.- Exámenes diagnósticos
.- Valoración prequirúrgica y preanestésica
.- Complicaciones
.- Hospitalización</t>
  </si>
  <si>
    <t>857201.</t>
  </si>
  <si>
    <t>RECONSTRUCCION DE MAMA UNILATERAL CON COLGAJO</t>
  </si>
  <si>
    <t>861001.</t>
  </si>
  <si>
    <t>RESECCION QUIRURGICA DE MATERIALES EXOGENOS POR ALOGENOSIS EN BLOQUE</t>
  </si>
  <si>
    <t>.- Honorarios médicos (Cirujano, Anestesiólogo y Ayudante)
.- Derecho de sala de Cirugía
.- Derecho sala de recuperación
.- Insumos y medicamentos básicos en sala. "Cubre los siguientes medicamentos: Anestesia, analgesia y antibióticos profilácticos excepto Ertapenem". Todos los demás medicamentos empleados en el quirófano diferentes a estos grupos se cobrarán por actividad o consumo
.- Patologías Estudio de coloración básica (2) y Estudio anatatomopatológico de marcación inmunohistoquímica(1)
.- Valoración preanestésica</t>
  </si>
  <si>
    <t>.- Patologías adicionales a las descritas en las inclusiones
.- Atención de urgencias
.- Hospitalización
.- Insumos Especiales
.- Banco de Sangre
.- Ayudas diagnósticas (Pre y Post) quirúrgicas
.- Complicaciones clínicas o quirúrgicas
.- No incluye insumos VAC</t>
  </si>
  <si>
    <t>867106-01.</t>
  </si>
  <si>
    <t>COLGAJO LIBRE COMPUESTO CON TECNICA MICROVASCULAR POR MICROCIRUGIA</t>
  </si>
  <si>
    <t>.- Honorarios médicos (Cirujano, Anestesiólogo y Ayudante)
.- Derechos de sala de cirugía
.- Derecho sala de recuperación
.- Derecho de equipo (Microscopio de Otorrino) EQ018 - uso total
.- Insumos y medicamentos básicos en sala. "Cubre los siguientes medicamentos: Anestesia, analgesia y antibióticos profilácticos excepto Ertapenem". Todos los demás medicamentos empleados en el quirófano diferentes a estos grupos se cobrarán por actividad o consumo
.- Valoración preanestésica</t>
  </si>
  <si>
    <t>.- Atención de urgencias
.- Hospitalización y prestaciones relacionadas en ésta
.- Insumos o Medicamentos especiales tales cómo Pegante biológico, entre otros
.- Banco de Sangre
.- Ayudas diagnósticas (Pre y Post) quirúrgicas
.- Complicaciones clínicas o quirúrgicas
.- No incluye insumos VAC</t>
  </si>
  <si>
    <t>.- Prestaciones diferentes o en cantidades superiores a las mencionadas en las inclusiones; serán facturadas adicionales a la tarifa del paquete, de acuerdo a su consumo o actividad.
.- Se incluye para: 
- Lesiones en Extremidades y tronco.
- Cirugía reconstructiva: oncológica, trauma, reconstrucción diferida de parálisis del nervio facial.</t>
  </si>
  <si>
    <t>868315.</t>
  </si>
  <si>
    <t>PANICULECTOMIA DE ABDOMEN</t>
  </si>
  <si>
    <t>.- Honorarios médicos (Cirujano, Anestesiólogo y Ayudante)
.- Derechos de sala de cirugía
.- Derecho sala de recuperación
.- (1) Dren
.- Hospitalización posquirúrgica 1 días en piso (después de realizado el procedimiento)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(1) control posquirúrgico dentro del primer mes</t>
  </si>
  <si>
    <t>.- Anatomía patológica
.- Insumos especiales
.- Malla
.- Exámenes diagnósticos
.- Valoración prequirúrgica y preanestésica
.- Complicaciones
.- No incluye insumos VAC
.- Estancia adicional a la definida en el paquete
.- Banco de sangre</t>
  </si>
  <si>
    <t>868316.</t>
  </si>
  <si>
    <t>PANICULECTOMIA DE MUSLOS PELVIS GLUTEOS O BRAZOS</t>
  </si>
  <si>
    <t>.- Honorarios médicos (Cirujano, Anestesiólogo y Ayudante)
.- Derechos de sala de cirugía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(1) Control posquirúrgico dentro del primer mes</t>
  </si>
  <si>
    <t>.- Estudios patológicos
.- Insumos especiales
.- Malla
.- Exámenes diagnósticos
.- Valoración prequirúrgica y preanestésica
.- Complicaciones
.- No incluye insumos VAC
.- Hospitalización
.- Banco de sangre</t>
  </si>
  <si>
    <t>030208.</t>
  </si>
  <si>
    <t>EXPLORACION Y DESCOMPRESION DEL CANAL RAQUIDEO Y RAICES ESPINALES HASTA DOS SEGMENTOS POR LAMINECTOMIA VIA ABIERTA</t>
  </si>
  <si>
    <t>.- Honorarios médicos (Cirujano, Anestesiólogo y Ayudante)
.- Insumos y medicamentos en sala "cubre los siguientes medicamentos: anestesia, analgesia intraoperatoria y antibióticos profilácticos excepto Ertapenem". Todos los demás medicamentos empleados en el quirófano diferentes a estos grupos se cobrarán por actividad
.- Derechos de sala de cirugía
.- Derecho de equipo
.- Derecho sala de recuperación
.- Valoración prequirúrgica (1)
.- Valoración preanestésica (1)
.- Hospitalización posquirúrgica 1 día en piso (después de realizado el procedimiento)
.- Insumos y medicamentos en estancia hospitalaria
.- Patología (1 estudio de coloración básica)
.- Exámenes prequirúrgicos: hemograma, pruebas de coagulación y RH
.- Hasta dos unidades de hemostático</t>
  </si>
  <si>
    <t>035110.</t>
  </si>
  <si>
    <t>CORRECCION DE MALFORMACION DE MEDULA ESPINAL CON INSTRUMENTACION VIA POSTERIOR</t>
  </si>
  <si>
    <t>.- Honorarios médicos (Cirujano, Anestesiólogo y Ayudante)
.- Derechos de sala de cirugía
.- Derecho sala de recuperación
.- Derecho de equipo intensificador
.- Instrumentación
.-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 Valoración anestesiólogo (1)
.- Reserva de 3 unidades del banco de sangre, Hemoclasificación (1)
.- Monitoria electromiografica transoperatoria
.- (1) Tac de columna POP, (1) Rx POP (Columna dorsolumbar o columna lumbosacra)
.- Monitoria Intraoperatoria
.- Hasta dos unidades de hemostático</t>
  </si>
  <si>
    <t>.- Hospitalización en UCI, UCIN y Piso
.- Equipo Leyend
.- Insumos y exámenes durante la hospitalización
.- Transfusión autóloga o banco de sangre
.- Pacientes con infecciones que requieran antibioticoterapia prolongada
.- Reintervenciones por sangrado o infecciones
.- Complicaciones neurológicas
.- Material de osteosíntesis
.- Injertos óseos como Chips corticoesponjoso
.- Terapia de rehabilitación física
.- No incluye insumos VAC</t>
  </si>
  <si>
    <t>770934.</t>
  </si>
  <si>
    <t>DRENAJE EN COLUMNA VERTEBRAL VIA ABIERTA</t>
  </si>
  <si>
    <t>.- Honorarios médicos (Cirujano, Anestesiólogo y Ayudante)
.- Derechos de sala de cirugía
.- Derecho sala de recuperación
.- Derecho de equipo intensificador
.- Instrumentación
.-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 Valoración anestesiólogo (1)
.- Reserva de 3 unidades del banco de sangre
.- Monitoria electromiografica transoperatoria
.- (1) Tac de columna POP, (1) Rx POP (Columna dorsolumbar o columna lumbosacra)
.- Monitoria Intraoperatoria
.- Hasta dos unidades de hemostático</t>
  </si>
  <si>
    <t>.- Hospitalización en UCI, UCIN y Piso
.- Equipo Leyend
.- Insumos y exámenes durante la hospitalización
.- Transfusión autóloga o banco de sangre
.- Pacientes con infecciones que requieran antibioticoterapia prolongada
.- Complicaciones
.- Material de osteosíntesis
.- Injertos óseos como Chips corticoesponjoso o Infuse small
.- Terapia de rehabilitación física
.- No incluye insumos VAC</t>
  </si>
  <si>
    <t>776929.</t>
  </si>
  <si>
    <t>ESCISION DE TUMOR (BENIGNO O MALIGNO) EN COLUMNA VERTEBRAL VIA ANTERIOR O LATERAL CERVICOTORACICA</t>
  </si>
  <si>
    <t xml:space="preserve">.- Prestaciones diferentes o en cantidades superiores a las mencionadas en las inclusiones; serán facturadas adicionales a la tarifa del paquete, de acuerdo a su consumo o actividad.
.- Aplica para tumores complejos de columna.
</t>
  </si>
  <si>
    <t>776930.</t>
  </si>
  <si>
    <t>ESCISION DE TUMOR (BENIGNO O MALIGNO) EN COLUMNA VERTEBRAL VIA ANTERIOR O LATERAL TORACOABDOMINAL</t>
  </si>
  <si>
    <t>776931.</t>
  </si>
  <si>
    <t>ESCISION DE TUMOR (BENIGNO O MALIGNO) EN COLUMNA VERTEBRAL VIA POSTERIOR O POSTEROLATERAL</t>
  </si>
  <si>
    <t>810007.</t>
  </si>
  <si>
    <t>CORRECCION O RECONSTRUCCION DE DEFORMIDAD DE TRECE O MAS VERTEBRAS VIA POSTERIOR EN UN TIEMPO</t>
  </si>
  <si>
    <t>.- Hospitalización en UCI, UCIN y Piso
.- Equipo Leyend
.- Insumos y exámenes durante la hospitalización
.- Transfusión autologa o banco de sangre
.- Pacientes con infecciones que requieran antibioticoterapia prolongada
.- Reintervenciones por sangrado o infecciones
.- Complicaciones neurológicas
.- Material de osteosíntesis
.- Injertos óseos como Chips corticoesponjoso
.- Terapia de rehabilitación física
.- No incluye insumos VAC</t>
  </si>
  <si>
    <t>810028.</t>
  </si>
  <si>
    <t>REFUSION DE CORRECCION O RECONSTRUCCION DE DEFORMIDAD DE COLUMNA VIA POSTERIOR EN UN TIEMPO</t>
  </si>
  <si>
    <t>810209.</t>
  </si>
  <si>
    <t>ARTRODESIS INTERSOMATICA CERVICAL DE UNO A TRES SEGMENTOS VIA ANTERIOR O LATERAL</t>
  </si>
  <si>
    <t>.- Honorarios médicos (Cirujano, Anestesiólogo y Ayudante)
.- Insumos y medicamentos en sala "cubre los siguientes medicamentos: anestesia, analgesia intraoperatoria y antibióticos profilácticos excepto Ertapenem". Todos los demás medicamentos empleados en el quirófano diferentes a estos grupos se cobrarán por actividad
.- Derechos de sala de cirugía
.- Derecho de equipo
.- Derecho sala de recuperación    
.- Valoración prequirúrgica (1)
.- Valoración preanestésica (1)
.- Hospitalización posquirúrgica 2 días en piso (después de realizado el procedimiento)
.- Insumos y medicamentos en estancia hospitalaria
.- Patología (1 estudio de coloración básica)
.- Material de osteosíntesis (4 tornillo, 1 placa cervical)
.- (2) reservas de glóbulos rojos (Incluye 1 anticuerpos irregulares, 2 pruebas de compatibilidad)
.- Exámenes prequirúrgicos: Hemograma, PT y hemoclasificación
.- Hasta Dos unidades de hemostático</t>
  </si>
  <si>
    <t>.- Aplicación y procesamiento de banco de sangre
.- Atención de urgencias (se cobra adicional al valor del paquete)
.- Complicaciones
.- Estancia adicional a los definidos en el paquete
.- Injerto óseo
.- Exámenes especiales
.- Equipo de monitoria intraoperatorio EQ060
.- No incluye insumos VAC</t>
  </si>
  <si>
    <t xml:space="preserve">Prestaciones diferentes o en cantidades superiores a las mencionadas en las inclusiones; serán facturadas adicionales a la tarifa del paquete, de acuerdo a su consumo o actividad.
</t>
  </si>
  <si>
    <t>819002.</t>
  </si>
  <si>
    <t>VERTEBROPLASTIA CON COLOCACION DE DISPOSITIVO INTRACORPORAL</t>
  </si>
  <si>
    <t>.- Honorarios médicos (Cirujano, Anestesiólogo y Ayudante)
.- Derecho de sala de cirugía hasta 6 tiempos quirúrgicos
.- Derecho sala de recuperación
.- Derecho de equipo intensificador
.- Instrumentación
.- Medicamentos en sala "cubre los siguientes medicamentos: anestesia, analgesia intraoperatoria y antibióticos profilácticos excepto Ertapenem". Todos los demás medicamentos empleados en el quirófano diferentes a estos grupos se cobrarán por actividad
.- Monitoria electromiográfica transoperatoria
.- Equipo Monitoria Intraoperatorio</t>
  </si>
  <si>
    <t>039304.</t>
  </si>
  <si>
    <t>IMPLANTACION DE ELECTRODOS DE NEUROESTIMULACION ESPINAL POR LAMINECTOMIA</t>
  </si>
  <si>
    <t>.- Honorarios médicos (Cirujano, Anestesiólogo y Ayudante)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
.- Derechos de sala de cirugía
.- Instrumentación
.- Derecho sala de recuperación
.- Hospitalización posquirúrgica 7 días en piso (después de realizado el procedimiento)
.- Controles posoperatorios hasta el tercer mes
.- (4) Urodinamias posquirúrgicas hasta el tercer mes
.- (2) Cistografías posquirúrgicas hasta el tercer mes
.- Insumos especiales tales como: Neuroestimulador raíces sacras SARS Anterior</t>
  </si>
  <si>
    <t>.- Complicaciones
.- Exámenes prequirúrgicos, intraoperatorios ni durante la hospitalización
.- Valoración preanestésica
.- Banco de sangre
.- No incluye insumos VAC</t>
  </si>
  <si>
    <t>550120.</t>
  </si>
  <si>
    <t>MARSUPIALIZACION DE QUISTE RENAL POR LAPAROSCOPIA</t>
  </si>
  <si>
    <t>.- Honorarios médicos (Cirujano, Anestesiólogo y Ayudante)
.- Derechos de sala de cirugía
.- Derecho sala de recuperación
.- Instrumentación
.- Derecho de equipo de laparoscopio
.- Estudio patológico (1)
.- Insumos y medicamentos en sala "cubre los siguientes medicamentos: anestesia, analgesia intraoperatoria y antibióticos profilácticos excepto Ertapenem". Todos los demás medicamentos empleados en el quirófano diferentes a estos grupos se cobrarán por actividad</t>
  </si>
  <si>
    <t>.- Pinza desechable ligasure
.- Insumos especiales
.- Medicamentos de uso ambulatorio después del egreso del paciente
.- Hospitalización
.- Plasmaféresis ni sus insumos, materiales, pruebas de banco de sangre que sean necesarias para su realización
.- Estudios histopatológicos
.- Complicaciones médicas o quirúrgicas
.- Estancia adicional a la definida en las inclusiones
.- Insumos especiales
.- No incluye insumos VAC</t>
  </si>
  <si>
    <t>552605.</t>
  </si>
  <si>
    <t>BIOPSIA DE RIÑON VIA LAPAROSCOPICA</t>
  </si>
  <si>
    <t>554111.</t>
  </si>
  <si>
    <t>HEMINEFRECTOMIA POR LAPAROSCOPIA</t>
  </si>
  <si>
    <t>.- Honorarios médicos (Cirujano, Anestesiólogo y Ayudante)
.- Derechos de sala de cirugía
.- Derecho sala de recuperación
.- Instrumentación
.- Hospitalización posquirúrgica 2 días en piso (después de realizado el procedimiento)
.- Derecho de equipo de laparoscopio
.- Pinza desechable Ligasure (1)
.- Clip Endo Polímero No.12
.- Estudio patológico (1)
.- Insumos y medicamentos durante la hospitalización</t>
  </si>
  <si>
    <t>.- Medicamentos de uso ambulatorio después del egreso del paciente
.- Plasmaféresis ni sus insumos, materiales, pruebas de banco de sangre que sean necesarias para su realización
.- Estudios histopatológicos
.- Complicaciones médicas o quirúrgicas
.- Estancia adicional a la defina en la inclusiones
.- No incluye insumos VAC</t>
  </si>
  <si>
    <t>NEFROURETERECTOMIA TOTAL (UNILATERAL)</t>
  </si>
  <si>
    <t>.- Parche pericar Bovi
.- Medicamentos de uso ambulatorio después del egreso del paciente
.- Plasmaféresis ni sus insumos, materiales, pruebas de banco de sangre que sean necesarias para su realización
.- Estudios histopatológicos
.- Complicaciones médicas o quirúrgicas
.- Estancia adicional a la defina en la inclusiones
.- No incluye insumos VAC</t>
  </si>
  <si>
    <t>555103.</t>
  </si>
  <si>
    <t>NEFROURETERECTOMIA CON SEGMENTO VESICAL VIA LAPAROSCOPICA</t>
  </si>
  <si>
    <t>555608.</t>
  </si>
  <si>
    <t>RESECCION DE RIÑON UNILATERAL TOTAL [NEFRECTOMIA SIMPLE] VIA LAPAROSCOPICA</t>
  </si>
  <si>
    <t>.- Honorarios médicos (Cirujano, Anestesiólogo y Ayudante)
.- Derechos de sala de cirugía
.- Derecho sala de recuperación
.- Instrumentación
.- Hospitalización posquirúrgica 2 días en piso (después de realizado el procedimiento)
.- Derecho de equipo de laparoscopio
.- Pinza desechable ligasure (1)
.- Clip endo polímero N.12
.- Estudio de coloración básica (1)
.- Agua esteril para irrigación (10)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</si>
  <si>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 Cateter Doble J
.- Medicamentos de uso ambulatorio después del egreso del paciente
.- Plasmaféresis ni sus insumos, materiales, pruebas de banco de sangre que sean necesarias para su realización
.- Estudios histopatológicos
.- Complicaciones médicas o quirúrgicas
.- Estancia adicional a la definida en las inclusiones
.- No incluye insumos VAC</t>
  </si>
  <si>
    <t>555721.</t>
  </si>
  <si>
    <t>NEFRECTOMIA RADICAL POR LAPAROSCOPIA</t>
  </si>
  <si>
    <t>.- Honorarios médicos (Cirujano, Anestesiólogo y Ayudante)
.- Derechos de sala de cirugía
.- Derecho sala de recuperación
.- Derecho de equipo (laparoscopio)
.- Instrumentación
.- Patología
.- Hospitalización posquirúrgica 2 días en piso (después de realizado el procedimiento)
.- Materiales y medicamentos en sala "cubre los siguientes medicamentos: anestesia, analgesia intraoperatoria y antibióticos profilácticos excepto Ertapenem". Todos los demás medicamentos empleados en el quirófano diferentes a estos grupos se cobrarán por actividad
.- Lligasure (1), trocar, Endoclinch, clip de polímero #12</t>
  </si>
  <si>
    <t>.- Exámenes diagnósticos prequirúrgicos
.- Hospitalización en UCI
.- Pacientes de atención de urgencias
.- Transfusión sanguínea en caso de ser necesario
.- Terapia respiratoria
.- Valoración prequirúrgica y preanestésica
.- No incluye insumos VAC</t>
  </si>
  <si>
    <t>558604.</t>
  </si>
  <si>
    <t>ANASTOMOSIS PIELO-URETERO-VESICAL VIA LAPAROSCOPICA</t>
  </si>
  <si>
    <t>.- Honorarios médicos (Cirujano, Anestesiólogo y Ayudante)
.- Derechos de sala de cirugía
.- Derecho sala de recuperación
.- Instrumentación
.- Hospitalización posquirúrgica 2 días en piso (después de realizado el procedimiento)
.- Derecho de equipo de laparoscopio
.- Pinza desechable ligasure (1)
.- Clip endo polímero N.12
.- Estudio de coloración básica (1)
.- Agua estéril para irrigación (10)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</si>
  <si>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 Catéter Doble J
.- Medicamentos de uso ambulatorio después del egreso del paciente
.- Plasmaféresis ni sus insumos, materiales, pruebas de banco de sangre que sean necesarias para su realización
.- Estudios histopatológicos
.- Complicaciones médicas o quirúrgicas
.- Estancia adicional a la definida en las inclusiones
.- No incluye insumos VAC</t>
  </si>
  <si>
    <t>558730.</t>
  </si>
  <si>
    <t>PIELOPLASTIA POR LAPAROSCOPIA</t>
  </si>
  <si>
    <t>563102.</t>
  </si>
  <si>
    <t>URETEROSCOPIA RETROGRADA DIAGNOSTICA</t>
  </si>
  <si>
    <t>.- Honorarios médicos (Cirujano, Anestesiólogo y Ayudante)
.- Derechos de sala de cirugía
.- Instrumentación
.- Derecho sala de recuperación
.- Insumos y medicamentos durante el procedimiento y la estancia
.- Hospitalización posquirúrgica 1 día en piso (después de realizado el procedimiento)
.- Derecho de equipo (ureterorenofibrovideoscopio flexible, intensificador de imagen, cistoscopio, ureteroscopio)
.- Catéter doble J
.- Valoración preanestésica (1)</t>
  </si>
  <si>
    <t>.- Complicaciones
.- Hospitalización adicional a la mencionada en las inclusiones
.- Exámenes prequirúrgicos, ni intraoperatorios
.- Banco de sangre
.- No incluye insumos VAC</t>
  </si>
  <si>
    <t>564121.</t>
  </si>
  <si>
    <t>ABLACION DE LESION URETERAL VIA ENDOSCOPICA</t>
  </si>
  <si>
    <t>.- Honorarios médicos (Cirujano, Anestesiólogo y Ayudante)
.- Derechos de sala de cirugía
.- Instrumentación
.- Derecho sala de recuperación
.- Insumos y medicamentos durante el procedimiento y la estancia
.- Hospitalización posquirúrgica 1 día en piso (después de realizado el procedimiento)
.- Derecho de equipo (ureterorenofibrovideoscopio flexible, laser holmium, intensificador de imagen, cistoscopio, ureterocopio)
.- Fibra laser
.- Catéter doble J
.- Valoración preanestésica (1)</t>
  </si>
  <si>
    <t>.- Complicaciones
.- Hospitalización adicional a la mencionada en las inclusiones
.- Exámenes prequirúrgicos ni intraoperatorios
.- Banco de sangre
.- No incluye insumos VAC</t>
  </si>
  <si>
    <t>568404.</t>
  </si>
  <si>
    <t>FISTULECTOMIA VESICO-URETERO-VAGINAL Y REIMPLANTE URETERAL VIA LAPAROSCOPICA</t>
  </si>
  <si>
    <t>575206.</t>
  </si>
  <si>
    <t>RESECCION DE DIVERTICULO VESICAL VIA LAPAROSCOPICA</t>
  </si>
  <si>
    <t>577304.</t>
  </si>
  <si>
    <t>CISTECTOMIA TOTAL CON URETRECTOMIA VIA LAPAROSCOPICA</t>
  </si>
  <si>
    <t>.- Honorarios médicos (Cirujano, Anestesiólogo y Ayudante)
.- Derechos de sala de cirugía
.- Derecho sala de recuperación
.- Instrumentación
.- Hospitalización posquirúrgica 2 días en piso (después de realizado el procedimiento)
.- Derecho de equipo de laparoscopio
.- Pinza desechable ligasure (1)
.- Clip Endo Polímero No.12
.- Estudio patológico (1)
.- Insumos y medicamentos durante la hospitalización</t>
  </si>
  <si>
    <t>577312.</t>
  </si>
  <si>
    <t>CISTOPROSTATECTOMIA RADICAL POR LAPAROSCOPIA MAS DERIVACION URINARIA (CONDUCTO ILEAL O SIMILAR) VA LAPAROSCOPICA</t>
  </si>
  <si>
    <t>592002.</t>
  </si>
  <si>
    <t>NEFROLITOTOMIA O EXTRACCION DE CUERPO EXTRAÑO EN RIÑON VIA PERCUTANEA</t>
  </si>
  <si>
    <t>.- Honorarios médicos (Cirujano, Anestesiólogo y Ayudante)
.- Derechos de sala de cirugía
.- Derecho sala de recuperación
.- Derecho de equipo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Hospitalización posquirúrgica 2 días en piso (después de realizado el procedimiento)
.- Valoración prequirúrgica (1)
.- Valoración preanestésica (1)</t>
  </si>
  <si>
    <t>.- Exámenes diagnósticos prequirúrgicos ni durante la hospitalización en caso de ser necesario
.- Pacientes de atención de urgencia
.- Transfusión sanguínea en caso de ser necesario
.- Catéter JJ
.- No incluye insumos VAC</t>
  </si>
  <si>
    <t>592102.</t>
  </si>
  <si>
    <t>URETEROLITOTOMIA O EXTRACCION DE CUERPO EXTRAÑO EN URETER VIA LAPAROSCOPICA</t>
  </si>
  <si>
    <t>592401.</t>
  </si>
  <si>
    <t>LITOTRICIA (FRAGMENTACION) INTRACORPOREA DE CALCULOS EN VIA URINARIA</t>
  </si>
  <si>
    <t>.- Honorarios médicos (Cirujano, Anestesiólogo y Ayudante)
.- Derechos de sala de cirugía
.- Instrumentación
.- Derecho sala de recuperación
.- Insumos y medicamentos durante el procedimiento y la estancia
.- Hospitalización posquirúrgica 1 día en piso (después de realizado el procedimiento)
.- Derecho de equipo (ureterorenofibrovideoscopio flexible, laser holmium, intensificador de imagen, cistoscopio, ureteroscopio)
.- Fibra laser
.- Catéter doble J
.- Valoración preanestésica (1)</t>
  </si>
  <si>
    <t>.- Complicaciones
.- Hospitalización adicional a la mencionada en las inclusiones
.- Exámenes prequirúrgicos ni intraoperaotorios
.- Banco de sangre
.- No incluye insumos VAC
.- Canastilla extracción Cálculos
.- Camisa Flexor</t>
  </si>
  <si>
    <t>595101.</t>
  </si>
  <si>
    <t>SUSPENSION URETRO VESICAL RETROPUBICA</t>
  </si>
  <si>
    <t>602004.</t>
  </si>
  <si>
    <t>ADENOMECTOMIA O PROSTATECTOMIA POR LAPAROSCOPIA</t>
  </si>
  <si>
    <t>605111.</t>
  </si>
  <si>
    <t>PROSTATECTOMIA RADICAL POR LAPAROSCOPIA</t>
  </si>
  <si>
    <t>.- Honorarios médicos (Cirujano, Anestesiólogo y Ayudante)
.- Derechos de sala de cirugía
.- Derecho de equipo de Laparoscopio
.- Derecho sala de recuperación
.- Estudio Patológico (1)
.- Instrumentación
.- Valoración preanestésica (1) y prequirúrgica (1)
.- Hospitalización posquirúrgica 2 días en piso (después de realizado el procedimiento)
.- Materiales y medicamentos en sala "cubre los siguientes medicamentos: anestesia, analgesia intraoperatoria y antibióticos profilácticos excepto Ertapenem". Todos los demás medicamentos empleados en el quirófano diferentes a estos grupos, se cobrarán por actividad
.- Insumos especiales tales como: Trocar, Endoclinch, 2 recargas GIA 80</t>
  </si>
  <si>
    <t>.- Medicamentos de uso ambulatorio después del egreso del paciente
.- Plasmaféresis ni sus insumos, materiales, pruebas de banco de sangre que sean necesarias para su realización
.- Estudios histopatológicos
.- Complicaciones médicas o quirúrgicas
.- Estancia adicional a la definida en las inclusiones
.- No incluye insumos VAC</t>
  </si>
  <si>
    <t>605112.</t>
  </si>
  <si>
    <t>PROSTATECTOMIA RADICAL POR ABLACION</t>
  </si>
  <si>
    <t>.- Honorarios médicos (Cirujano, Anestesiólogo y Ayudante)
.- Derechos de sala de cirugía 
.- Derechos de sala de recuperación
.- Instrumentación
.- Derecho de Equipo: (EQ134 Cistoscopiol, EQ052 Nefroscopio, EQ061 Morcelador, EQ074 Laser Holmium Pulse, Resectoscopio Bipolar Urología)
.- Fibra Laser (1)
.- Cuchilla Morcelador (1)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</si>
  <si>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 Hospitalización adicional a la descrita en las inclusiones
.- Insumos especiales adicional a la descrita en las inclusiones
.- Valoración preanestésica
.- Exámenes diagnósticos prequirúrgicos
.- Pacientes de atención de urgencia
.- Transfusión sanguínea en caso de ser necesario
.- Complicaciones
.- No incluye insumos VAC</t>
  </si>
  <si>
    <t>631002.</t>
  </si>
  <si>
    <t>LIGADURA ALTA DE VENA ESPERMATICA POR LAPAROSCOPIA</t>
  </si>
  <si>
    <t>.- Medicamentos de uso ambulatorio después del egreso del paciente
.- Hospitalización
.- Plasmaféresis ni sus insumos, materiales, pruebas de banco de sangre que sean necesarias para su realización
.- Estudios histopatológicos
.- Complicaciones médicas o quirúrgicas
.- Estancia adicional a la definida en las inclusiones
.- Insumos especiales
.- No incluye insumos VAC</t>
  </si>
  <si>
    <t>688201.</t>
  </si>
  <si>
    <t>EXENTERACION ANTERIOR: UTERO Y VEJIGA</t>
  </si>
  <si>
    <t>574203.</t>
  </si>
  <si>
    <t>ABLACION DE LESION VESICAL VIA ENDOSCOPICA</t>
  </si>
  <si>
    <t>.- Honorarios médicos (cirujano,  anestesiólogo y ayudante)
.- Derechos de sala de cirugía 1 hora 30 min
.- Derecho sala de recuperación 1 hora 30min
.- Instrumentación 2 horas
.- Fibra Laser (Insumo no reutilizable)
.- Derecho de Equipo: EQ134 Cistoscopio Uso total, EQ074 Laser Holmium Uso total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</si>
  <si>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 Valoración preanestésica
.- Exámenes diagnósticos prequirúrgicos
.- Pacientes de atención de urgencia
.- Transfusión sanguínea en caso de ser necesario
.- Complicaciones
.- No incluye insumos VAC</t>
  </si>
  <si>
    <t>580051.</t>
  </si>
  <si>
    <t>URETROTOMIA INTERNA POR ABLACION</t>
  </si>
  <si>
    <t>.- Honorarios médicos (Cirujano, Anestesiólogo y Ayudante)
.- Derechos de sala de cirugía 2 horas
.- Derecho sala de recuperación 2 horas
.- Instrumentación 2 horas
.- Fibra Laser
.- Derecho de Equipo: EQ134 Cistoscopio Uso total, EQ074 Laser Holmium Uso total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</si>
  <si>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592103.</t>
  </si>
  <si>
    <t>URETEROLITOTOMIA O EXTRACCION DE CUERPOEXTRAÑO EN URETER VIA ENDOSCOPICA</t>
  </si>
  <si>
    <t>.- Honorarios médicos (Cirujano, Anestesiólogo y Ayudante)
.- Derechos de sala de cirugía 1 hora
.- Derecho sala de recuperación 2 horas
.- Instrumentación 1 hora
.- Fibra Laser (Insumo no reutilizable)
.- Derecho de Equipo: EQ134 Cistoscopio Uso total, EQ053 Ureteroscopio Uso total, EQ074 Laser Holmium Uso total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</si>
  <si>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 Camisa flexor
.- Canastilla
.- Guía Hidro
.- Valoración preanestésica
.- Exámenes diagnósticos prequirúrgicos
.- Pacientes de atención de urgencia
.- Transfusión sanguínea en caso de ser necesario
.- Complicaciones
.- No incluye insumos VAC</t>
  </si>
  <si>
    <t>592203.</t>
  </si>
  <si>
    <t>CISTOLITOTOMIA O EXTRACCION DE CUERPO EXTRAÑO EN VEJIGA VIA LAPAROSCOPICA</t>
  </si>
  <si>
    <t>602005.</t>
  </si>
  <si>
    <t>ADENOMECTOMIA POR ABLACION DE PROSTATA</t>
  </si>
  <si>
    <t>.- Honorarios médicos (Cirujano y Anestesiólogo)
.- Derechos de sala de cirugía  2 1/2 horas
.- Derecho sala de recuperación
.- Instrumentación
.- Derecho de Equipo : EQ134 Cistoscopio Uso total, EQ061 Morcelador Uso total, EQ074 Laser Holmium Uso total
.- Hospitalización posquirúrgica 2 días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hospitalización</t>
  </si>
  <si>
    <t xml:space="preserve">.- Valoración preanestésica
.- Exámenes diagnósticos prequirúrgicos
.- Pacientes de atención de urgencia
.- Transfusión sanguínea en caso de ser necesario
.- Complicaciones
.- Fibra moxy green ligth
.- Fibra Laser
.- No incluye insumos VAC
</t>
  </si>
  <si>
    <t>380307.</t>
  </si>
  <si>
    <t>TROMBOEMBOLECTOMIA DE VASOS DE MIEMBROS SUPERIORES</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</si>
  <si>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Catéter fogarty Embolect (2)</t>
  </si>
  <si>
    <t>.- Insumos especiales diferentes a los descritos en las inclusiones
.- Sensor flotrac linea presión
.- Hospitalización
.- Materiales y medicamentos en hospitalización
.- Prótesis PTFE
.- Banco de sangre
.- Pacientes en atención de urgencias
.- No incluye insumos VAC</t>
  </si>
  <si>
    <t>380904.</t>
  </si>
  <si>
    <t>TROMBOEMBOLECTOMIA DE VENAS DE MIEMBROS INFERIORES</t>
  </si>
  <si>
    <t>388905.</t>
  </si>
  <si>
    <t xml:space="preserve">LIGADURA Y ESCISION DE VENAS VARICOSAS DE MIEMBROS INFERIORES </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</si>
  <si>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t>
  </si>
  <si>
    <t>.- Hospitalización
.- Materiales y medicamentos en hospitalización
.- Pacientes en atención de urgencias
.- Exámenes diagnósticos pre y posquirúrgicos
.- Complicaciones
.- No incluye insumos VAC</t>
  </si>
  <si>
    <t>391703-01.</t>
  </si>
  <si>
    <t>CIRUGIA SHUNT DE REX</t>
  </si>
  <si>
    <t>.- Honorarios médicos (Cirujano y Anestesiólogo)
.- Derechos de sala de cirugía
.- Derecho de equipo Maisonix
.- Derecho sala de recuperación
.- Hospitalización posquirúrgica 7 días en UCI (después de realizado el procedimiento), hospitalización posquirúrgica 5 días en piso
.- Ecografía intraoperatoria
.- Pinza desechable ligasure (1)
.- Estudio patológico (1)
.- Albumina humana hasta 10 unidades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t>
  </si>
  <si>
    <t>.- Exámenes prequirúrgicos
.- Banco de sangre
.- Pacientes de atención de urgencias
.- Coloración de inmunohistoquímica
.- No incluye insumos VAC</t>
  </si>
  <si>
    <t>.- Prestaciones diferentes o en cantidades superiores a las mencionadas en las inclusiones; serán facturadas adicionales a la tarifa del paquete, de acuerdo a su consumo o actividad.
.- Se incluye para pacientes pediátricos con hipertensión portal con obstrucción de la porta, sin hígado cirrótico.
.- Este paquete aplica para la práctica de los siguientes CUPS. Dar clic en el código.</t>
  </si>
  <si>
    <t>392803.</t>
  </si>
  <si>
    <t>DERIVACION (INJERTO) O PUENTE FEMORO-POPLITEO</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</si>
  <si>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t>
  </si>
  <si>
    <t>.- Hospitalización
.- Materiales y medicamentos en hospitalización
.- Injerto anillado  PTFE
.- Banco de sangre
.- Pacientes en atención de urgencias
.- No incluye insumos VAC</t>
  </si>
  <si>
    <t>517301.</t>
  </si>
  <si>
    <t>RECONSTRUCCION DE VIAS BILIARES VIA ABIERTA</t>
  </si>
  <si>
    <t>.- Honorarios médicos (Cirujano, Anestesiólogo y Ayudante)
.- Derechos de sala de cirugía
.- Materiales y medicamentos en sala "cubre los siguientes medicamentos: anestesia, analgesia intraoperatoria y antibióticos profilácticos excepto Ertapenem". Todos los demás medicamentos empleados en el quirófano diferentes a estos grupos se cobrarán por actividad
.- Instrumentación
.- Banco de sangre hasta 2 unidades de glóbulos rojos
.- Valoración preanestésica (1)
.- Anatomía patológica (1)</t>
  </si>
  <si>
    <t>.- Insumos especiales
.- Hospitalización
.- Exámenes pre y posquirúrgicos
.- Banco de sangre después de 2 unidades
.- No incluye insumos VAC</t>
  </si>
  <si>
    <t>.- Prestaciones diferentes o en cantidades superiores a las mencionadas en las inclusiones; serán facturadas adicionales a la tarifa del paquete, de acuerdo a su consumo o actividad.
.- Aplica también para la especialidad de trasplante.</t>
  </si>
  <si>
    <t>180302.</t>
  </si>
  <si>
    <t>EXTRACCION DE CERUMEN O CUERPO EXTRAÑO DEL CONDUCTO AUDITIVO EXTERNO BAJO VISION MICROSCOPICA O ENDOSCOPICA</t>
  </si>
  <si>
    <t>.- Honorario médico especialista
.- Derecho de equipo (Microscopio)
.- Insumos</t>
  </si>
  <si>
    <t>.- Consulta con especialista
.- Complicaciones</t>
  </si>
  <si>
    <t>709207.</t>
  </si>
  <si>
    <t>REPARACION DE LA MUCOSA VAGINAL POR MEDIOS FISICOS</t>
  </si>
  <si>
    <t>.- Honorario médico especialista
.- Derechos de sala de procedimiento especial
.- Insumos básicos y medicamentos en sala (especulo desechable, roxicaina, gasa y guantes)
.- Equipo laser</t>
  </si>
  <si>
    <t>.- Anestesia o sedación durante el procedimiento
.- Insumos de anestesia o sedación
.- Consulta
.- Exámenes de laboratorio</t>
  </si>
  <si>
    <t>718201.</t>
  </si>
  <si>
    <t>REPARACION DE VULVA POR MEDIOS FISICOS</t>
  </si>
  <si>
    <t>864301-01.</t>
  </si>
  <si>
    <t>CIRUGIA MICROGRAFICA DE MOHS POR CORTE SOD + AREA ESPECIAL POR CONGELACION MAS RECONSTRUCCION</t>
  </si>
  <si>
    <t>.- Honorarios médicos (Cirujano Plástico, Anestesiólogo y Dermatopatologo)
.- Derechos de sala
.- Patologías: Estudio de coloración básica en espécimen (898241) y Estudio por congelación (898801)
.- Derecho sala de recuperación
.- Instrumentación
.- Infiltración para sedación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t>
  </si>
  <si>
    <t>.- Hospitalización
.- Banco de sangre
.- Complicaciones
.- Insumos especiales
.- Estudios patológicos adicionales a los descritos en las inclusiones
.- Valoración prequirúrgica</t>
  </si>
  <si>
    <t>.- Prestaciones diferentes o en cantidades superiores a las mencionadas en las inclusiones; serán facturadas adicionales a la tarifa del paquete, de acuerdo a su consumo o actividad.
.- Área especial comprende cuero cabelludo, cuello, manos, pies, pliegues de flexión, genitales.
.- Este paquete aplica para la práctica de los siguientes CUPS. Dar clic en el código.</t>
  </si>
  <si>
    <t>864301-02.</t>
  </si>
  <si>
    <t>CIRUGIA MICROGRAFICA DE MOHS POR CORTE SOD + AREA GENERAL POR CONGELACION MAS RECONSTRUCCION</t>
  </si>
  <si>
    <t>.- Honorarios médicos (Cirujano plástico y Anestesiólogo)
.- Derechos de sala
.- Instrumentación
.- Derecho sala de recuperación
.- Patologías: Estudio de coloración básica en espécimen (898241) y Estudio por congelación (898801)
.- Materiales y medicamentos en sala "cubre los siguientes medicamentos: anestesia, analgesia intraoperatoria y antibióticos profilácticos excepto Ertapenem". Todos los demás medicamentos empleados en el quirófano diferentes a estos grupos se cobrarán por actividad
.- Infiltración para sedación
.- Valoración preanestésica</t>
  </si>
  <si>
    <t>.- Hospitalización
.- Banco de sangre
.- Complicaciones
.- Insumos especiales
.- Estudios patológicos adicionales a los descritos en las inclusiones</t>
  </si>
  <si>
    <t>.- Prestaciones diferentes o en cantidades superiores a las mencionadas en las inclusiones; serán facturadas adicionales a la tarifa del paquete, de acuerdo a su consumo o actividad.
.- Comprende áreas diferentes a cabeza y cuello.
.- Este paquete aplica para la práctica de los siguientes CUPS. Dar clic en el código.</t>
  </si>
  <si>
    <t>864301-03.</t>
  </si>
  <si>
    <t>CIRUGIA MICROGRAFICA DE MOHS POR CORTE SOD + AREA ESPECIAL POR CONGELACION SIN RECONSTRUCCION</t>
  </si>
  <si>
    <t>.- Honorarios médicos (Cirujano, Anestesiólogo y Dermatopatologo)
.- Derecho de sala
.- Patologías: Estudio de coloración básica en espécimen (898241) y Estudio por congelación (898801)
.- Derecho sala de recuperación
.- Instrumentación
.- Infiltración para sedación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t>
  </si>
  <si>
    <t>.- Hospitalización
.- Banco de sangre
.- Complicaciones
.- Insumos especiales
.- Estudios patológicos adicionales a los descritos en las inclusiones
.- Reconstrucción</t>
  </si>
  <si>
    <t>.- Prestaciones diferentes o en cantidades superiores a las mencionadas en las inclusiones; serán facturadas adicionales a la tarifa del paquete, de acuerdo a su consumo o actividad.
.- Área especial comprende cabeza y cuello.</t>
  </si>
  <si>
    <t>864301-04.</t>
  </si>
  <si>
    <t>CIRUGIA MICROGRAFICA DE MOHS POR CORTE</t>
  </si>
  <si>
    <t>.- Honorarios médicos (Cirujano y Dermatopatologo)
.- Derechos de sala de pequeña cirugía
.- Insumos
.- Patologías: Estudio de coloración básica en espécimen (898241) y Estudio por congelación (898801)
.- Derecho sala de recuperación
.- Instrumentación
.- Infiltración para sedación</t>
  </si>
  <si>
    <t>.- Hospitalización
.- Anestesia (Honorario, Medicamentos e Insumos)
.- Estudios patológicos adicionales a los descritos en las inclusiones
.- Valoración prequirúrgica o preanestésica
.- Interconsulta por otro especialista
.- Banco de sangre
.- Complicaciones
.- Insumos especiales</t>
  </si>
  <si>
    <t>890215-03.</t>
  </si>
  <si>
    <t>MANEJO MULTIDISCLIPINARIO DE LA MIELODISPLASIA</t>
  </si>
  <si>
    <t>.- Valoración médica por Pediatría (1)
.- Valoración médica por Ortopedia (1)
.- Valoración médica por Fisiatría (1)
.- Valoración médica por Urología (1)
.- Valoración médica por Neurocirugía (1)
.- Valoración médica por Neurología (1)
.- Valoración médica por Nefrología (1)
.- Valoración por Nutrición (1)
.- Valoración por Psicología (1)
.- Enfermera clínica
.- Actividades de Educación</t>
  </si>
  <si>
    <t>.- Valoraciones médicas por otros especialistas
.- Terapias físicas
.- Terapia ocupacional
.- Terapia de fonoaudiología
.- Hospitalización
.- Banco de sangre
.- Exámenes diagnósticos
.- Insumos o medicamentos</t>
  </si>
  <si>
    <t>.- Prestaciones diferentes o en cantidades superiores a las mencionadas en las inclusiones; serán facturadas adicionales a la tarifa del paquete, de acuerdo a su consumo o actividad.
.- Este programa se incluye para pacientes con diagnóstico de Mielodisplasia o Espina Bifida. 
.- La atención por el equipo multidisciplinario proporcionará la evaluación y atención integral, así como el  seguimiento oportuno de los pacientes, garantizando mantener un óptimo estado de salud el grupo médico solicitará este paquete máximo 3 veces al año.</t>
  </si>
  <si>
    <t>890215-04.</t>
  </si>
  <si>
    <t>MANEJO TRIMESTRAL MULTIDISCLIPINARIO DE LA FIBROSIS QUISTICA CON AYUDAS DIAGNOSTICAS</t>
  </si>
  <si>
    <t>.- Valoración médica por Neumología Pediátrica 890272 (1)
.- Valoración médica por Gastroenterología Pediátrica 890247 (1)
.- Valoración por Nutricionista 890206 (1)
.- SaO2 Pulsoximetría
.- Cultivo de secreciones respiratorias 901217 (1)
.- Terapia de Rehabilitación Pulmonar 933501 (1)
.- Espirometría 893805 (1)
.- Terapia Respiratoria 939403 (1)
.- Baciloscopia coloración acido alcohol 901101 (1)</t>
  </si>
  <si>
    <t>.- Atención de urgencias
.- Valoraciones médicas por otras especialidades
.- Terapia física
.- Terapia ocupacional
.- Terapia de fonoaudiología
.- Hospitalización y prestaciones relacionadas en ésta
.- Insumos y medicamentos</t>
  </si>
  <si>
    <t>890328-01.</t>
  </si>
  <si>
    <t>CLINICA ANTICOAGULACION</t>
  </si>
  <si>
    <t>.- Honorario médico (Falla Cardíaca) (1)
.- Insumo para Coaguchek (2)
.- Tiempo de protrombina [PT] (1)</t>
  </si>
  <si>
    <t>.- Atención de urgencias
.- Hospitalización
.- Consultas con otras especialidades
.- Medicamentos
.- Complicaciones clínicas o quirúrgicas</t>
  </si>
  <si>
    <t>893911.</t>
  </si>
  <si>
    <t>MONITORIZACION CONTINUA DE GLUCOSA</t>
  </si>
  <si>
    <t>.- Colocación del sensor por enfermera
.- Interpretación del Monitoreo por Endocrinólogo
.- Asesoría Telefónica durante el monitoreo
.- Equipo Guardián Rela Time
.- Sensor</t>
  </si>
  <si>
    <t>.- Consulta con Endocrinólogo u otros especialistas, en el caso de requerirse facturar por evento</t>
  </si>
  <si>
    <t>912021.</t>
  </si>
  <si>
    <t>INFUSION (TRANSFUSION) DE LINFOCITOS DEL DONANTE DEL TRASPLANTE</t>
  </si>
  <si>
    <t>.- Honorario médico especialista
.- Derecho de sala de procedimiento especial
.- Insumos básicos del procedimiento
.- Atencion por enfermería</t>
  </si>
  <si>
    <t>.- Prestaciones diferentes o en cantidades superiores a las mencionadas en las inclusiones; serán facturadas adicionales a la tarifa del paquete, de acuerdo a su consumo o actividad.
.- Terapia en que se administran los linfocitos de la sangre de un donante a un paciente que ya ha recibido un trasplante de células madre.</t>
  </si>
  <si>
    <t>953401.</t>
  </si>
  <si>
    <t>ADAPTACION DE PROTESIS OCULAR</t>
  </si>
  <si>
    <t>.- Honorario Especialista
.- Consulta de medición
.- Insumos</t>
  </si>
  <si>
    <t>.- Prótesis ocular
.- Aditamentos para rehabilitación facial
.- Gastos de laboratorio</t>
  </si>
  <si>
    <t>990113-01.</t>
  </si>
  <si>
    <t>CUIDADO PALIATIVO</t>
  </si>
  <si>
    <t>.- Hospitalización
.- Medicamentos
.- Insumos
.- Interconsulta con otros especialistas</t>
  </si>
  <si>
    <t>998304.</t>
  </si>
  <si>
    <t>FOTOQUIMIOTERAPIA</t>
  </si>
  <si>
    <t>.- Honorario médico
.- Metil aminolevulinato 160 mg/1g crema 2g
.- Lámpara de luz roja
.- Accesorios de protección (gafas, mascara y cobertor)</t>
  </si>
  <si>
    <t>.- Hospitalización en cualquier estancia
.- Exámenes diagnósticos
.- Valoración por dermatología</t>
  </si>
  <si>
    <t>890215-01.</t>
  </si>
  <si>
    <t>CONTACTO CANGURO ETAPA I</t>
  </si>
  <si>
    <t>.- 8 Consultas de pediatría hasta llegar a las 40 semanas de edad corregida o el peso indicado
.- 1 Ecografía cerebral durante la etapa
.- 1 Valoración por Oftalmología Pediátrica
.- 2 Consultas por psicología
.- 1 TSH
.- 1 Hemograma
.- Medicamentos (1 Sulfato de Hierro y 1 Multivitamínicos)
.- Vacunación PAI</t>
  </si>
  <si>
    <t>.- Consultas Adicionales a las mencionadas en las inclusiones y otros exámenes no descritos
.- Terapia física, ocupacional, fonoaudiología
.- Alimentación
.- Hospitalización
.- Medicamentos adicionales a los mencionados en las inclusiones
.- Vacunas adicionales o diferentes a las mencionadas    
.- Transporte
.- Tamizaje auditivo durante la etapa</t>
  </si>
  <si>
    <t>890215-02.</t>
  </si>
  <si>
    <t>CONTACTO CANGURO ETAPA II</t>
  </si>
  <si>
    <t xml:space="preserve">.- Máximo 6 consultas de pediatría hasta llegar a los 12 meses de edad corregida (Incluye prueba Infanib)
.- 2 Valoraciones por psicología para aplicación de escala neuropsicológica
.- Vacunación PAI
.- Seguimiento por enfermería
.- 1 Tamizaje auditivo durante la etapa
</t>
  </si>
  <si>
    <t>.- Consultas Adicionales a las mencionadas en las inclusiones y otros exámenes no descritos
.- Terapia física, ocupacional, fonoaudiología
.- Alimentación
.- Hospitalización
.- Medicamentos adicionales a los mencionados en las inclusiones
.- Vacunas adicionales o diferentes a las mencionadas
.- Transporte</t>
  </si>
  <si>
    <t>372301.</t>
  </si>
  <si>
    <t>.- Prestaciones diferentes o en cantidades superiores a las mencionadas en las inclusiones; serán facturadas adicionales a la tarifa del paquete, de acuerdo a su consumo o actividad.
.- Cuando se realice en el mismo acto, estudio electrofisiologico cardiaco combinado derecho e izquierdo del corazon via percutanea (endovascular) 372301. con ablacion de lesion o tejido cardiaco focal percutanea (endovascular) 373406., estos paquetes se liquidarán al 100% cada uno.</t>
  </si>
  <si>
    <t>372802.</t>
  </si>
  <si>
    <t>MAPEO ELECTROANATOMICO TRIDIMENSIONAL</t>
  </si>
  <si>
    <r>
      <t xml:space="preserve">.- Prestaciones diferentes o en cantidades superiores a las mencionadas en las inclusiones; serán facturadas adicionales a la tarifa del paquete, de acuerdo a su consumo o actividad.
.- El sistema Carto es un sistema de mapeo electro-anatómico que permite reconstruir de manera más confiable y menos de 1 mm de error:
1°. Mapas de voltaje, que permite encontrar áreas de infarto o de bajo voltaje que son los sitios por donde circulan las taquicardias ventriculares en corazones enfermos
2°. Mapas de progresión en donde el aparato muestra, después de hacer el mapeo, la evolución espacial de una arritmia, muestra el sitio dónde se puede originar o por dónde está circulando y
3°. Mapas anatómicos que permiten con fiabilidad saber en qué punto del corazón se está y dónde se puede realizar a ablación.
.- Se incluye para ablaciones de arritmias más complejas como taquicardias ventriculares en corazones sanos o enfermos; en arritmias malignas; el sistema permite hacer ablaciones como la fibrilación auricular de manera segura evitando hacer daños en las venas pulmonares o  en nervios especiales del corazón, también  sirve para mapear arritmias difíciles como Flutter recidivante y taquicardias atriales.
.- Cuando se realice en el mismo acto Mapeo Electroanatomico Tridimensional 372802. con Ablación de lesión o tejido cardiaco focal percutáneo (Endovascular) 373406. </t>
    </r>
    <r>
      <rPr>
        <b/>
        <sz val="9"/>
        <color rgb="FF006600"/>
        <rFont val="Arial"/>
        <family val="2"/>
      </rPr>
      <t>El mapeo se liquida al 100% y la ablación se liquida al 50%.</t>
    </r>
  </si>
  <si>
    <t>373406.</t>
  </si>
  <si>
    <t>.- Honorario Electrofisiólogo
.- Derechos de sala de hemodinamia
.- Derecho sala de recuperación
.- Derecho de equipo
.- Materiales y medicamentos en sala "cubre los siguientes medicamentos: anestesia, analgesia intraoperatoria y antibióticos profilácticos excepto Ertapenem". Todos los demás medicamentos empleados en el quirófano diferentes a estos grupos se cobrarán por actividad
.- Catéter Ablación (1)</t>
  </si>
  <si>
    <t>373412.</t>
  </si>
  <si>
    <t xml:space="preserve">AISLAMIENTO ELECTRICO DE VENAS PULMONARES VIA PERCUTANEA (ENDOVASCULAR) </t>
  </si>
  <si>
    <t>.- Retractor Esofágico
.- Insumos especiales adicionales a los relacionados en las inclusiones
.- Complicaciones médicas y/o quirúrgicas que se puedan presentar en el periodo posoperatorio
.- Hospitalización
.- Insumos y medicamentos en hospitalización
.- Medicamentos ambulatorios después del egreso del paciente
.- Plasmaféresis ni sus insumos, materiales, pruebas de banco  de sangre que sean necesarias para su realización
.- Resonancia nuclear magnética corazón morfología
.- Ecocardiograma Transesofágico (Pre y Pos)</t>
  </si>
  <si>
    <t>373413.</t>
  </si>
  <si>
    <t>MODULACION DE SUSTRATO ARRITMICO ENDOCARDICA</t>
  </si>
  <si>
    <t>.- Honorarios médicos (Cirujano y Anestesiólogo)
.- Derechos de sala de hemodinamia
.- Derechos de recuperación (6 Horas)
.- Derecho de equipo Cineangio
.- Insumos especiales: Smarttouch (1), Pentaray (1), Catéter Ismus o Duodecapolar (1), Parche de referencia (1), Set tubbing (1), Guía introduc (1), Introductor (4),  Sonda ecografía intracardíaca (Cat Ultrasonido) (1), Aguja punción transeptal (1), Camisa bidi vizigo o introductor defectable (1) y Catéter Diagnostico (1)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Exámenes prequirúrgicos (Hemograma, Creatinina en suero orina u otros)
.- Consulta electrofisiología posterior al procedimiento (2)</t>
  </si>
  <si>
    <t>.- Retractor esofágico, Cierre vascular angioseal u insumos especiales adicionales a los descritos en las inclusiones
.- Exámenes prequirúrgicos adicionales a los descritos en las inclusiones
.- Complicaciones médicas y/o quirúrgicas
.- Hospitalización
.- Medicamentos ambulatorios después del egreso del paciente
.- Banco de sangre
.- Resonancia Nuclear magnética corazón morfología
.- Ecocardiograma Transesofágico</t>
  </si>
  <si>
    <t>373414.</t>
  </si>
  <si>
    <t>MODULACION DE SUSTRATO ARRITMICO EPICARDICA</t>
  </si>
  <si>
    <t>.- Honorarios médicos (Cirujano y Anestesiólogo)
.- Derechos de sala de hemodinamia
.- Derecho de equipo Cineangio
.- Insumos y medicamentos en sala "cubre los siguientes medicamentos: anestesia, analgesia intraoperatoria y antibióticos profilácticos excepto Ertapenem". Todos los demás medicamentos empleados en el quirófano diferentes a estos grupos se cobrarán por actividad
.- Insumos especiales: Smarttouch (1), Pentaray (1),Catéter Ismus o Duodecapolar (1), Parche de referencia (1), Set tubbing (1), Guía introduc (1), Introductor (4),  Sonda ecografía intracardíaca (Cat Ultrasonido) (1), Aguja punción transeptal (1), Cierre vascular angioseal (1),Catéter Diagnostico (1), Camisa bidi vizigo o introductor defectable (1) y Kit pericardiocentesis (1)
.- Consulta electrofisiología posterior al procedimiento (2)</t>
  </si>
  <si>
    <t>.- Retractor esofágico u insumos especiales adicionales a los descritos en las inclusiones
.- Exámenes prequirúrgicos
.- Valoración preanestésica
.- Complicaciones médicas y/o quirúrgicas
.- Hospitalización
.- Medicamentos ambulatorios después del egreso del paciente
.- Banco de sangre
.- Resonancia Nuclear magnética corazón morfología
.- Ecocardiograma Transesofágico</t>
  </si>
  <si>
    <t>378401.</t>
  </si>
  <si>
    <t>INSERCION [IMPLANTACION] DE RESINCRONIZADOR CARDIACO</t>
  </si>
  <si>
    <t>.- Honorarios médicos (Cirujano y Anestesiólogo)
.- Derechos de sala de Hemodinamia
.- Instrumentación
.- Derecho sala de recuperación
.- Derecho de equipo (Cineangio)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Hospitalización posquirúrgica 2 días en piso (después de realizado el procedimiento)
.- Insumos Especiales (Marcapaso Tricameral cant 1, Cable de Resincronización Cardiaca cant 1 o Electrodo Seno Coronario cant 1, Catéter Canulación seno Coronario cant 1, Guía Navegación cant 1, Electrodo Auricular cant 1, Electrodo Ventricular cant 1, Introductor cant 3)
.- (1) Control posquirúrgico dentro del primer mes
.- Exámenes prequirúrgicos (Creatinina, PT, PTT)
.- (1) Rx de tórax posterior al procedimiento (antes del egreso)
.- Valoración preanestésica (1)</t>
  </si>
  <si>
    <t>.- Pacientes de atención urgencia
.- Banco de Sangre
.- Complicaciones</t>
  </si>
  <si>
    <t>378508.</t>
  </si>
  <si>
    <t>REVISION DE ELECTRODO DE SENO CORONARIO</t>
  </si>
  <si>
    <t>.- Honorarios médicos (Cirujano y Anestesiólogo)
.- Derechos de sala de hemodinamia
.- Instrumentación
.- Derecho sala de recuperación
.- Derecho de equipo (cineangio)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Hospitalización posquirúrgica 1 día en piso (después de realizado el procedimiento)
.- Insumos especiales (1 Cable Resincronización cardiaca 4194-88, 1 Catéter canulación seno coronario 6227, 1 Guía navegación ref 4639, 1 Electro seno coronario, 1 Electrodo Auricular, 1 Catéter para venografia 6215, 1 Inductor p.electrod definitivo, 1 Guía finishing ref 6668)
.- Incluye (1) control posquirúrgico dentro del primer mes
.- Exámenes posquirúrgicos: 1 Rx de tórax y 1 EKG
.- Valoración preanestésica (1)</t>
  </si>
  <si>
    <t>.- Pacientes de atención de urgencia
.- Banco de sangre
.- Complicaciones
.- ECO intracardiaco</t>
  </si>
  <si>
    <t>.- Prestaciones diferentes o en cantidades superiores a las mencionadas en las inclusiones; serán facturadas adicionales a la tarifa del paquete, de acuerdo a su consumo o actividad.
.- Este procedimiento está indicado en pacientes con desalojo o ruptura del electrodo de seno coronario. Incluye el retiro del electrodo.</t>
  </si>
  <si>
    <t>378604.</t>
  </si>
  <si>
    <t>INSERCION [IMPLANTACION] DE CARDIOVERSOR (DESFIBRILADOR) BICAMERAL VIA PERCUTANEA (ENDOVASCULAR)</t>
  </si>
  <si>
    <t>.- Honorarios médicos (Cirujano y Anestesiólogo)
.- Derechos de sala de hemodinamia
.- Instrumentación
.- Derecho sala de recuperación
.- Derecho de equipo (cineangio)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Hospitalización posquirúrgica 1 día en piso (después de realizado el procedimiento),
.- Insumos Especiales (Cardiodesfibrilador Bicameral d29drg cant 1, Introductor p. electrod definit 7fr 6207 cant 1, Introductor p. electr. marcapaso 9fr 6209 cant 1, Electrodo de Desfibrilación ref: 6947 cant 1, Electrodo Auricular Capsure sp bip r5554 cant 1)
.- (1) Control posquirúrgico dentro del primer mes
.- Exámenes prequirúrgicos (Creatinina, PT, PTT)
.- (1) Rx de tórax posterior al procedimiento (antes del egreso)
.- Valoración preanestésica (1)</t>
  </si>
  <si>
    <t>.- UCI ni UCIN
.- Complicaciones
.- Otros procedimientos quirúrgicos diferentes al planteado</t>
  </si>
  <si>
    <t>378606.</t>
  </si>
  <si>
    <t>INSERCION [IMPLANTACION] DE CARDIOVERSOR (DESFIBRILADOR) CON RESINCRONIZADOR (CARDIORESINCRONIZADOR) VIA PERCUTANEA (ENDOVASCULAR)</t>
  </si>
  <si>
    <t>.- Honorarios médicos (Cirujano y Anestesiólogo)
.- Derechos de sala de hemodinamia
.- Instrumentación
.- Derecho sala de recuperación
.- Derecho de equipo (cineangio)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Hospitalización posquirúrgica 2 días en piso (después de realizado el procedimiento)
.- Insumos Especiales (Resincr+cardiodesfib cant 1, Introductor p. electrod definit 7fr cant 1, Introductor p. electrod 9fr cant 1, Introductor p. electr. marcapaso 9fr cant 1, Guía de Navegación cant 1, Electrodo de Desfibrilación cant 1, Electrodo Auricular Capsure sp bip cant 1, Catéter Canulación seno Capsure Coronario  cant 1, Cable de resincronización cardiaca cant 1 o Electrodo Seno Coronario cant 1, Cateter Guia cant 2)
.- (1) Control posquirúrgico dentro del primer mes
.- Exámenes prequirúrgicos (Creatinina, PT, PTT)
.- (1) Rx de tórax posterior al procedimiento (antes del egreso)
.- Valoración preanestésica (1)</t>
  </si>
  <si>
    <t>.- Pacientes en atención de urgencia
.- Banco de Sangre
.- Complicaciones</t>
  </si>
  <si>
    <t>.- Prestaciones diferentes o en cantidades superiores a las mencionadas en las inclusiones; serán facturadas adicionales a la tarifa del paquete, de acuerdo a su consumo o actividad.
.- Cuando se realice en el mismo acto, insercion [implantacion] de cardioversor (desfibrilador) con resincronizador (cardioresincronizador) via percutanea (endovascular) 378606. con mapeo electroanatomico tridimensional 372802., estos paquetes se liquidarán al 100% cada uno.</t>
  </si>
  <si>
    <t>378607.</t>
  </si>
  <si>
    <t>INSERCION [IMPLANTACION] DE CARDIOVERSOR(DESFIBRILADOR) VIA SUBCUTANEA</t>
  </si>
  <si>
    <t>.- Honorarios médicos (Cirujano y Anestesiólogo)
.- Derechos de sala de hemodinamia
.- Derecho de equipo (Cineangio)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Exámenes prequirúrgicos (Creatinina, PT, PTT)
.- Valoración preanestésica (1)
.- Materiales y medicamentos en hospitalización
.- Hospitalización posquirúrgica 1 día en piso (después de realizado el procedimiento)
.- (1) Control posquirúrgico dentro del primer mes
.- (1) Rx de tórax posterior al procedimiento (antes del egreso)
.- Insumos Especiales:
(1) Cardiodesfibrilador subcutaneo s-icd emblem s-icd mri (Cardiodesfibrilador Subcutáneo),
(1) 3401 - s-icd electrode 3401 sala (Electrodo Subcutáneo),
(1) Tunelizador emblem s-icd electrode (Tunelizador SICD),
(1) Introductor p.electr.marcapaso 9fr 6209</t>
  </si>
  <si>
    <t>.- Pacientes en atención de urgencia
.- Banco de Sangre
.- Complicaciones
.- Insumos especiales adicionales y/o diferentes a los mencionados en las inclusiones
.- No incluye Cateterismo Cardiaco
.- Banco de sangre</t>
  </si>
  <si>
    <t xml:space="preserve">Prestaciones diferentes o en cantidades superiores a las mencionadas en las inclusiones; serán facturadas adicionales a la tarifa del paquete, de acuerdo a su consumo o actividad.
</t>
  </si>
  <si>
    <t>895002.</t>
  </si>
  <si>
    <t>MONITOREO ELECTROCARDIOGRAFICO DE EVENTOS</t>
  </si>
  <si>
    <t>.- Honorario Electrofisiólogo
.- Lectura del monitoreo
.- Chaleco
.- Equipo de monitorización electrocardiográfica</t>
  </si>
  <si>
    <t>.- Hospitalización
.- Otros exámenes diagnósticos
.- Consulta de seguimiento</t>
  </si>
  <si>
    <t>.- Prestaciones diferentes o en cantidades superiores a las mencionadas en las inclusiones; serán facturadas adicionales a la tarifa del paquete, de acuerdo a su consumo o actividad.
.- Sistema de monitorización de ECG para medio-largo plazo. (Grabación hasta 30 días).
.- Detección de arritmias aisladas de baja carga y alto riesgo de desenlaces adversos, y que no son detectadas con métodos de monitorización corta.</t>
  </si>
  <si>
    <t>306006.</t>
  </si>
  <si>
    <t>EVALUACION FUNCIONAL FARINGOLARINGEA DE LA DEGLUCION VIA ENDOSCOPICA</t>
  </si>
  <si>
    <t xml:space="preserve">.- Honorario especialista
.- Derecho de sala de endoscopia
.- Derecho de equipo Nasofibrolaringoscopio </t>
  </si>
  <si>
    <t>.- Medio de contraste
.- Medicamentos</t>
  </si>
  <si>
    <t>322202.</t>
  </si>
  <si>
    <t>REDUCCION DE VOLUMEN PULMONAR VIA ENDOSCOPICA</t>
  </si>
  <si>
    <t>.- Honorarios Neumólogo y Anestesiólogo
.- Derecho de sala de endoscopia
.- Derecho de equipo Endosonografo Bronquial
.- Derecho sala de recuperación
.- Materiales y medicamentos básicos utilizados durante el procedimiento
.- Insumos especiales: Válvula Endobronquial Hasta 4 y Catéter Chartis hasta 1</t>
  </si>
  <si>
    <t>.- Junta Médica
.- Atención de urgencias
.- Complicaciones
.- Estancia hospitalaria
.- Válvulas adicionales a la mencionadas en las inclusiones
.- Banco de sangre</t>
  </si>
  <si>
    <t>.- Prestaciones diferentes o en cantidades superiores a las mencionadas en las inclusiones; serán facturadas adicionales a la tarifa del paquete, de acuerdo a su consumo o actividad.
.- Consiste en la implantación de válvulas unidireccionales en la vía aérea para el manejo de la hiperinflación en individuos con EPOC severo, fenotipo enfisema heterogéneo para producir una reducción de volumen pulmonar endoscópica.</t>
  </si>
  <si>
    <t>332101.</t>
  </si>
  <si>
    <t>BRONCOSCOPIA A TRAVES DE ESTOMA ARTIFICIAL</t>
  </si>
  <si>
    <t>.- Honorario especialista
.- Derecho de sala de endoscopia
.- Derecho sala de recuperación
.- Insumos aproximados durante el procedimiento</t>
  </si>
  <si>
    <t>.- Toma de la Biopsia Bronquial o transbronquial
.- Estudio Anatomopatológico
.- Otros exámenes diagnósticos
.- Hospitalización
.- Complicaciones
.- Anestesia (Honorario, Medicamentos e Insumos)
.- Equipo Criosonda</t>
  </si>
  <si>
    <t>332201.</t>
  </si>
  <si>
    <t>BRONCOSCOPIA CON LAVADO BRONQUIAL</t>
  </si>
  <si>
    <t>.- Honorario Neumólogo
.- Derecho de sala de endoscopia
.- Derecho sala de recuperación
.- Insumos aproximados durante el procedimiento</t>
  </si>
  <si>
    <t>332202.</t>
  </si>
  <si>
    <t>BRONCOSCOPIA</t>
  </si>
  <si>
    <t>.- Honorario Endoscopista
.- Derecho de sala de endoscopia
.- Derecho sala de recuperación
.- Insumos y medicamentos básicos para el procedimiento</t>
  </si>
  <si>
    <t>.- Toma de la Biopsia Bronquial o transbronquial
.- Patologías
.- Otros exámenes diagnósticos
.- Hospitalización
.- Complicaciones
.- Anestesia (Honorario, Medicamentos e Insumos)
.- Recargo de anestesia
.- Equipo Criosonda
.- Insumos especiales (cánulas de traqueostomía, entre otras)</t>
  </si>
  <si>
    <t>.- Prestaciones diferentes o en cantidades superiores a las mencionadas en las inclusiones; serán facturadas adicionales a la tarifa del paquete, de acuerdo a su consumo o actividad.
.- El procedimiento será realizado por Otorrinolaringología, Cabeza y cuello.</t>
  </si>
  <si>
    <t>332202-001</t>
  </si>
  <si>
    <t>VALORACION INTEGRAL DE LA VIA AEREA</t>
  </si>
  <si>
    <t>.- (1) Consulta con Cirugía de Cabeza y Cuello
.- Incluye la realización de cualquiera de los siguientes procedimientos:
-Fibrobroncoscopia
-Nasofibroscopia
-Broncoscopia</t>
  </si>
  <si>
    <t>.- Complicaciones
.- Hospitalización
.- Consulta de control</t>
  </si>
  <si>
    <t>.- Prestaciones diferentes o en cantidades superiores a las mencionadas en las inclusiones; serán facturadas adicionales a la tarifa del paquete, de acuerdo a su consumo o actividad.
.- Se incluye para patologías que comprometan la vía aérea.</t>
  </si>
  <si>
    <t>332204.</t>
  </si>
  <si>
    <t>BRONCOSCOPIA CON CEPILLADO</t>
  </si>
  <si>
    <t>.- Honorario Neumólogo
.- Derecho de sala de endoscopia
.- Insumos aproximados durante el procedimiento</t>
  </si>
  <si>
    <t>332206.</t>
  </si>
  <si>
    <t>BRONCOSCOPIA CON PUNCION (ASPIRACION) TRANSTRAQUEAL</t>
  </si>
  <si>
    <t>386302.</t>
  </si>
  <si>
    <t>ESCLEROSIS DE LESION DE VASOS SANGUINEOS</t>
  </si>
  <si>
    <t>.- Honorario Gastroenterólogo
.- Derechos de sala de endoscopia
.- Derecho sala de recuperación
.- Sonda de argón
.- Una endoscopia o una colonoscopia
.- Equipo de argón plasma
.- Insumos aproximados durante el procedimiento</t>
  </si>
  <si>
    <t>.- Anestesia (Honorario, medicamentos e insumos)
.- Insumos especiales como Kit ligador de varices, Clip de fijación, Hemoclip, Hemospray, histoacryl y Lipiodol,  Adrenalina, Stent, extractor para Stent; Clips Metálicos, entre otros
.- Valoración preanestésica
.- Exámenes diagnósticos
.- Hospitalización
.- Banco de sangre
.- Complicaciones</t>
  </si>
  <si>
    <t>429209.</t>
  </si>
  <si>
    <t>DILATACION ESOFAGICA CON DISPOSITIVO</t>
  </si>
  <si>
    <t>.- Honorario Gastroenterólogo
.- Derecho de sala de endoscopia
.- Derecho sala de recuperación
.- Insumos básicos y medicamentos en sala</t>
  </si>
  <si>
    <t>429301.</t>
  </si>
  <si>
    <t>INSERCION DE DISPOSITIVO EN ESOFAGO VIA ENDOSCOPICA</t>
  </si>
  <si>
    <t>.- Honorario Gastroenterólogo
.- Derecho de sala de endoscopia
.- Derecho sala de recuperación
.- Stent (1)
.- Insumos básicos y medicamentos en sala</t>
  </si>
  <si>
    <t>.- Sonda Naso-duodenal
.- Asa de polipectomía
.- Anestesia (Honorario, Medicamentos e Insumos)
.- Balón de dilatación
.- Valoración preanestésica
.- Otros exámenes diagnósticos
.- Hospitalización
.- Banco de Sangre
.- Complicaciones</t>
  </si>
  <si>
    <t>.- Prestaciones diferentes o en cantidades superiores a las mencionadas en las inclusiones; serán facturadas adicionales a la tarifa del paquete, de acuerdo a su consumo o actividad.
.- En el caso de realizar en el mismo acto dilatación esofágica y dilatación pilórica se cobrará el valor de cada paquete al 100%.</t>
  </si>
  <si>
    <t>434201.</t>
  </si>
  <si>
    <t>RESECCION DE LESION O TUMOR SUBMUCOSO GASTRICO VIA ENDOSCOPICA</t>
  </si>
  <si>
    <t>.- Honorarios Gastroenterólogo y Anestesiólogo
.- Derechos de sala de endoscopia
.- Derecho sala de recuperación
.- Bisturí electroquirúrgico (1) Ej PROKNIFE o ITKNIFE
.- Aguja de Escleroterapia (1)
.- Asa de Polipectomía (1)
.- Insumos aproximados durante el procedimiento</t>
  </si>
  <si>
    <t>441302.</t>
  </si>
  <si>
    <t>ESOFAGOGASTRODUODENOSCOPIA [EGD] CON O SIN BIOPSIA</t>
  </si>
  <si>
    <t>.- Honorario médico (Especialista en Endoscopia Adulto)
.- Derecho de sala de endoscopia
.- Derecho de equipo (Endoscopio) uso total
.- Derecho sala de recuperación
 - Insumos y medicamentos básicos en sala (Anestesia local o sedación, líquidos intravenosos)
.- Estudio de coloración básica 898101 (2)</t>
  </si>
  <si>
    <t>.- Atención de urgencias
.- Hospitalización y prestaciones relacionadas en ésta
.- Anestesia (Honorario, Medicamentos e Insumos)
.- Insumos y medicamentos especiales
.- Complicaciones clínicas o quirúrgicas
.- Ayudas diagnósticas
.- Procedimientos terapéuticos</t>
  </si>
  <si>
    <t>441302-02.</t>
  </si>
  <si>
    <t>GASTRODUODENOSCOPIA DIAGNOSTICA NIÑOS</t>
  </si>
  <si>
    <t>.- Honorarios médicos (Especialista en Endoscopia Pediátrico y Anestesiólogo)
.- Derecho de sala de endoscopia
.- Derecho de equipo (Endoscopio) uso total
.- Derecho sala de recuperación
 - Insumos y medicamentos básicos en sala (Anestesia local o sedación, líquidos intravenosos)</t>
  </si>
  <si>
    <t>.- Atención de urgencias
.- Hospitalización y prestaciones relacionadas en ésta
.- Insumos y medicamentos especiales
.- Complicaciones clínicas o quirúrgicas
.- Ayudas diagnósticas
.- Procedimientos terapéuticos</t>
  </si>
  <si>
    <t>441303.</t>
  </si>
  <si>
    <t>ESOFAGOGASTRODUODENOSCOPIA [EGD] CON MAGNIFICACION O CROMOENDOSCOPIA</t>
  </si>
  <si>
    <t>.- Atención de urgencias
.- Hospitalización y prestaciones relacionadas en ésta
.- Anestesia (Honorario, Medicamentos e Insumos)
.- Insumos y Medicamentos especiales
.- Complicaciones clínicas o quirúrgicas
.- Ayudas diagnósticas
.- Procedimientos terapéuticos</t>
  </si>
  <si>
    <t>442201.</t>
  </si>
  <si>
    <t>DILATACION DE PILORO VIA ENDOSCOPICA</t>
  </si>
  <si>
    <t>.- Stent
.- Valoración preanestésica
.- Otros exámenes diagnósticos
.- Hospitalización
.- Banco de sangre
.- Complicaciones</t>
  </si>
  <si>
    <t>444305.</t>
  </si>
  <si>
    <t>CONTROL DE HEMORRAGIA GASTRICA O DUODENAL CON DISPOSITIVO VIA ENDOSCOPICA</t>
  </si>
  <si>
    <t>.- Honorario Gastroenterólogo
.- Derecho de sala de endoscopia
.- Derecho sala de recuperación
.- Aguja de Escleroterapia (1)
.- Insumos básicos y medicamentos en sala</t>
  </si>
  <si>
    <t>.- Insumos especiales como Sonda Argón (gástrica, colónica, Enteroscopia), Kit ligador de varices, Clip de fijación, Hemoclip, Hemospray, histoacryl y Lipiodol,  Adrenalina, Stent, extractor para Stent; Clips Metálicos, entre otros
.- Equipo Argón
.- Anestesia (Honorario, Medicamentos e Insumos)
.- Valoración preanestésica
.- Exámenes diagnósticos
.- Hospitalización
.- Banco de Sangre
.- Complicaciones</t>
  </si>
  <si>
    <t>449301.</t>
  </si>
  <si>
    <t>INSERCION DE DISPOSITIVO INTRAGASTRICO RESTRICTIVO POR ENDOSCOPIA</t>
  </si>
  <si>
    <t>451302.</t>
  </si>
  <si>
    <t>ENTEROSCOPIA O ENDOSCOPIA DE INTESTINO DELGADO DESPUES DE DUODENO</t>
  </si>
  <si>
    <t>.- Honorario Gastroenterólogo
.- Derecho sala de recuperación
.- Videocapsula
.- Análisis de todas las imágenes tomadas por la videocapsula
.- Redacción del informe e impresión a color de los resultados
.- Insumo Forro Protector para el cinturon de colon FGS-0448</t>
  </si>
  <si>
    <t>.- Otros Insumos especiales como Capsula Pillcam Patency 
.- Otros exámenes diagnósticos
.- Hospitalización
.- Complicaciones</t>
  </si>
  <si>
    <t>451303.</t>
  </si>
  <si>
    <t>INSERCION ENDOSCOPICA DE DISPOSTIVO DUODENAL</t>
  </si>
  <si>
    <t>.- Prestaciones diferentes o en cantidades superiores a las mencionadas en las inclusiones; serán facturadas adicionales a la tarifa del paquete, de acuerdo a su consumo o actividad.
.- En el caso de realizar en el mismo acto dilatación esofágica y dilatación pilórica se cobrará el valor de cada paquete al 100%.
.- Este paquete se incluye para estenosis duodenal y pilórica (lesiones en estómago e intestino grueso).</t>
  </si>
  <si>
    <t>451306.</t>
  </si>
  <si>
    <t>ENTEROSCOPIA O ENDOSCOPIA DE INTESTINO DELGADO DESPUES DE DUODENO CON BIOPSIA</t>
  </si>
  <si>
    <t>.- Honorarios médicos (Cirujano y Anestesiólogo)
.- Derechos de sala de endoscopia
.- Derecho sala de recuperación
.- Equipo de enteroscopia
.- Insumos especiales: Sobretubo, Balón para enteroscopio y cono 
.- Insumos aproximados</t>
  </si>
  <si>
    <t>.- Balón dilatación
.- Sonda enteroscopia
.- Insumos especiales diferentes a los descritos en las inclusiones
.- Valoración preanestésica
.- Otros exámenes diagnósticos
.- Hospitalización
.- Complicaciones</t>
  </si>
  <si>
    <t>452301.</t>
  </si>
  <si>
    <t>COLONOSCOPIA TOTAL</t>
  </si>
  <si>
    <t>.- Honorario Endoscopista
.- Derechos de sala de endoscopia
.- Derecho sala de recuperación
.- Insumos del procedimiento
.- 2 patologías</t>
  </si>
  <si>
    <t>.- Anestesia (Honorario, Medicamentos e Insumos)
.- Complicaciones
.- Procedimientos Terapéuticos</t>
  </si>
  <si>
    <t>452303.</t>
  </si>
  <si>
    <t>COLONOSCOPIA CON MAGNIFICACION O CROMOENDOSCOPICA</t>
  </si>
  <si>
    <t>.- Honorario Endoscopista
.- Derechos de sala de endoscopia
.- Derecho sala de recuperación
.- Insumos del procedimiento
.- 2 patologías
.- Banda Estrecha de Alta Resolución</t>
  </si>
  <si>
    <t>.- Anestesia (Honorario, Medicamentos e Insumos)
.- Hospitalización y prestaciones relacionadas en ésta
.- Complicaciones
.- Procedimientos Terapéuticos</t>
  </si>
  <si>
    <t>454203.</t>
  </si>
  <si>
    <t>CONTROL DE HEMORRAGIA DE COLON O RECTO VIA ENDOSCOPICA</t>
  </si>
  <si>
    <t>454205.</t>
  </si>
  <si>
    <t>MUCOSECTOMIA DE COLON O RECTO VIA ENDOSCOPICA</t>
  </si>
  <si>
    <t>.- Honorario Endoscopista
.- Derechos de sala de endoscopia
.- Derecho sala de recuperación
.- Insumos básicos y medicamentos en sala</t>
  </si>
  <si>
    <t>.- Anestesia (Honorario, Medicamentos e Insumos)
.- Asa de Polipectomía
.- Aguja de Escleroterapia</t>
  </si>
  <si>
    <t>454206.</t>
  </si>
  <si>
    <t>DISECCION DE LA SUBMUCOSA EN COLON O RECTO VIA ENDOSCOPICA</t>
  </si>
  <si>
    <t>.- Honorarios médicos (Gastroenterólogo y Anestesiólogo)
.- Derecho de sala de endoscopia
.- Derecho sala de recuperación
.- Bisturí electroquirúrgico (1) Ej PROKNIFE o ITKNIFE
.- Aguja de escleroterapia (1)
.- Asa de Polipectomia (1)
.- Insumos aproximados durante el procedimiento</t>
  </si>
  <si>
    <t>454301.</t>
  </si>
  <si>
    <t>INSERCION DE DISPOSITIVO EN INTESTINO GRUESO VIA ENDOSCOPICA</t>
  </si>
  <si>
    <t>.- Honorario Gastroenterólogo
.- Derecho de sala de endoscopia
.- Derecho sala de recuperación
.- Stent
.- Balón
.- Insumos básicos y medicamentos en sala</t>
  </si>
  <si>
    <t>.- Anestesia (Honorario, Medicamentos e Insumos)
.- Valoración preanestésica
.- Otros exámenes diagnósticos
.- Hospitalización
.- Banco de Sangre
.- Complicaciones</t>
  </si>
  <si>
    <t>482701.</t>
  </si>
  <si>
    <t>MANOMETRIA ANORECTAL</t>
  </si>
  <si>
    <t>.- Honorario Gastroenterólogo
.- Derecho de sala (2 Horas)
.- Derecho de equipo
.- Derecho sala de recuperación
.- Materiales y medicamentos básicos utilizados durante el procedimiento
.- Insumos especiales: Balón Anorectal y Catéter Anorectal 2D</t>
  </si>
  <si>
    <t>.- Complicaciones
.- Estancia Hospitalaria
.- Anestesia (Honorario, Medicamentos e Insumos)</t>
  </si>
  <si>
    <t>.- Prestaciones diferentes o en cantidades superiores a las mencionadas en las inclusiones; serán facturadas adicionales a la tarifa del paquete, de acuerdo a su consumo o actividad.
.- La manometría anorectal se trata de un procedimiento mediante el cual se evalúa de manera completa la mecánica defecatoria. Esta se realiza mediante el análisis de una imagen topografía única en donde se observa los esfínteres anales y el recto al igual que su comportamiento durante el proceso defecatorio. Tiene indicación en todo paciente con estreñimiento, incontinencia fecal, proctalgia, previo a cierre de colostomía, previo a cirugía rectales como fistulas o fisuras crónicas entre otros.</t>
  </si>
  <si>
    <t>494001.</t>
  </si>
  <si>
    <t>LIGADURA DE HEMORROIDES</t>
  </si>
  <si>
    <t>.- Honorario Gastroenterólogo
.- Derechos de sala de endoscopia
.- Equipo
.- Derecho sala de recuperación
.- Materiales y medicamentos del procedimiento</t>
  </si>
  <si>
    <t>.- Anestesia (Honorario, Medicamentos e Insumos)
.- Canastilla para extracción de cálculos
.- Catéter nasobiliar
.- Balones de dilatación
.- Papilotomo y otros accesorios de un solo uso</t>
  </si>
  <si>
    <t>511102.</t>
  </si>
  <si>
    <t>COLANGIOGRAFIA ENDOSCOPICA RETROGRADA (TRANSDUODENAL)</t>
  </si>
  <si>
    <t>.- Honorario Gastroenterólogo
.- Derecho de sala de endoscopia
.- Derecho de equipo
.- Derecho sala de recuperación
.- Insumos y medicamentos básicos utilizados durante el procedimiento
.- Medio de contraste (1)</t>
  </si>
  <si>
    <t>.- Canastilla para extracción de cálculos
.- Catéter nasobiliar, balones de dilatación, guía, papilotomo esfinterotomo, tapón para duodenoscopio y otros accesorios de un solo uso
.- Aguja de escleroterapia
.- Stent
.- Anestesia (Honorario, Medicamentos e Insumos)</t>
  </si>
  <si>
    <t>.- Prestaciones diferentes o en cantidades superiores a las mencionadas en las inclusiones; serán facturadas adicionales a la tarifa del paquete, de acuerdo a su consumo o actividad.
.- Balones de Dilatación y otros accesorios de un solo uso se cobran adicionalmente al valor del paquete por el 100% del precio de venta.
.- Cuando en la CPER Terapéutica se realicen en el mismo procedimiento Endoprotesis + Papilotomia + Extracción de Cálculos, se cobrará únicamente un paquete.
.- Este paquete aplica para la práctica de los siguientes CUPS. Dar clic en el código.</t>
  </si>
  <si>
    <t>512302.</t>
  </si>
  <si>
    <t>LITOTRIPSIA INTRADUCTAL POR COLEDOCOSCOPIA VIA ENDOSCOPICA</t>
  </si>
  <si>
    <t>.- Honorarios Gastroenterólogo y Anestesiólogo
.- Derecho de sala de endoscopia (2 horas)
.- Derecho de equipo Duodenoscopio
.- Derecho sala de recuperación
.- Materiales y medicamentos básicos utilizados durante el procedimiento
.- Insumos especiales: Catéter de acceso y de introducción SpyScopeTm (1)
.- Pinza de biopsia Spybite (1) ó Fibra laser Lumenis (1)
.- Canastilla para extracción de cálculos (1)
.- Papilotomo (1)
.- Balón de dilatación (1)
.- Guía de alto rendimiento (1)</t>
  </si>
  <si>
    <t>.- Aguja de escleroterapia
.- Catéter nasobiliar
.- Stent
.- Estudio Patológico
.- Hospitalización adicional a la mencionada en las inclusiones     
.- Atención inicial de Urgencia</t>
  </si>
  <si>
    <t>.- Prestaciones diferentes o en cantidades superiores a las mencionadas en las inclusiones; serán facturadas adicionales a la tarifa del paquete, de acuerdo a su consumo o actividad.
.- El coledoscopio es un instrumento endoscopico que permite acceder a la via biliar para evaluar estenosis indeterminadas y realizar biopsia y litotricia e cálulos difíciles de manejar por CPRE.</t>
  </si>
  <si>
    <t>ABLACION DE LESION DE VIA BILIAR</t>
  </si>
  <si>
    <t>.- Honorarios médicos (Cirujano y Anestesiólogo)
.- Derecho de sala de endoscopia
.- Derecho sala de recuperación
.- Derecho de equipo de ablación
.- Insumos Especiales: Electrodo ELRA (1), Stent biliar (1), Papilotomo (1) y Guia Agwire (1)
.- Insumos aproximados durante el procedimiento</t>
  </si>
  <si>
    <t>.- Insumos especiales diferentes a los descritos en las inclusiones
.- Valoración preanestésica
.- Exámenes diagnósticos
.- Hospitalización
.- Patologías
.- Banco de Sangre
.- Complicaciones
.- Atención inicial de Urgencia</t>
  </si>
  <si>
    <t>516402.</t>
  </si>
  <si>
    <t>ESCISION DE LA AMPOLLA DE VATER VIA ENDOSCOPICA</t>
  </si>
  <si>
    <t>.- Honorarios médicos (Gastroenterólogo y Anestesiólogo)
.- Derecho de sala de endoscopia
.- Derecho sala de recuperación
.- Stent biliar
.- Papilotomo
.- Insumos aproximados durante el procedimiento</t>
  </si>
  <si>
    <t>.- Valoración preanestésica
.- Otros exámenes diagnósticos
.- Hospitalización
.- Banco de Sangre
.- Complicaciones</t>
  </si>
  <si>
    <t>.- Prestaciones diferentes o en cantidades superiores a las mencionadas en las inclusiones; serán facturadas adicionales a la tarifa del paquete, de acuerdo a su consumo o actividad.
.- Se incluye para pacientes con Cáncer temprano de papila o Ampuloma Obstructivo.</t>
  </si>
  <si>
    <t>ABLACION DE LESION DE PANCREAS</t>
  </si>
  <si>
    <t>.- Honorarios médicos (Cirujano y Anestesiólogo)
.- Derecho de sala de endoscopia
.- Derecho sala de recuperación
.- Derecho de equipo de ablación
.- Insumos Especiales: Electrodo Eusra (1)
.- Insumos aproximados durante el procedimiento</t>
  </si>
  <si>
    <t>524101.</t>
  </si>
  <si>
    <t>DRENAJE TRANSGASTRICO ENDOSCOPICO DE QUISTE O SEUDOQUISTE PANCREATICO</t>
  </si>
  <si>
    <t>609503.</t>
  </si>
  <si>
    <t>COLOCACION DE DISPOSITIVO TRASURETRAL EN URETRA PROSTATICA VIA ENDOSCOPICA</t>
  </si>
  <si>
    <t>.- Honorarios médicos (Urólogo y Anestesiólogo)
.- Derecho de sala de procedimiento
.- Derechos de sala de recuperación
.- El Kit de terapia para vapor de agua, Dispositivo Rezum y set de Infusión (todos los Insumos requeridos para la realización de este procedimiento)
.- Equipo de cistoscopia
.- Anestésicos para anestesia local o Sedación
.- Medicamentos, insumos básicos e indispensables para el procedimiento</t>
  </si>
  <si>
    <t>.- Consulta prequirúrgica
.- Exámenes de laboratorio</t>
  </si>
  <si>
    <t>881312.</t>
  </si>
  <si>
    <t>ECOGRAFIA ENDOSCOPICA DE ESOFAGO</t>
  </si>
  <si>
    <t>881314.</t>
  </si>
  <si>
    <t>ECOGRAFIA ENDOSCOPICA DE ESTOMAGO O DUODENO</t>
  </si>
  <si>
    <t>881317.</t>
  </si>
  <si>
    <t>ECOGRAFIA ENDOSCOPICA BILIOPANCREATICA</t>
  </si>
  <si>
    <t>881319.</t>
  </si>
  <si>
    <t>ECOGRAFIA ENDOSCOPICA DE RECTO</t>
  </si>
  <si>
    <t>892001.</t>
  </si>
  <si>
    <t>URODINAMIA ESTANDAR</t>
  </si>
  <si>
    <t>.- Honorario médico
.- Derechos de sala de endoscopia
.- Derecho sala de recuperación
.- Insumos básicos y medicamentos en sala</t>
  </si>
  <si>
    <t>.- Complicaciones
.- Anestesia (Honorario, Medicamentos e Insumos)
.- Otros exámenes diagnósticos</t>
  </si>
  <si>
    <t>892003.</t>
  </si>
  <si>
    <t>URODINAMIA CON VALORACION ANATOMICA</t>
  </si>
  <si>
    <t>893201.</t>
  </si>
  <si>
    <t>MANOMETRIA ESOFAGICA SIN IMPEDANCIOMETRIA</t>
  </si>
  <si>
    <t>.- Honorario Gastroenterólogo
.- Derecho de sala de endoscopia
.- Derecho de equipo de Manometría
.- Derecho sala de recuperación
.- Materiales y medicamentos básicos utilizados durante el procedimiento
.- Insumos especiales: Catéter Esofágico 2D</t>
  </si>
  <si>
    <t>.- Prestaciones diferentes o en cantidades superiores a las mencionadas en las inclusiones; serán facturadas adicionales a la tarifa del paquete, de acuerdo a su consumo o actividad.
.- La manometría esofágica de alta resolución es un procedimiento de alta tecnología que permite evaluar de una forma dinámica la mecánica deglutoria. Tiene múltiples indicaciones entre las cuales esta: disfagia, ERGE refractaria o previo a cirugía, cirugía e obesidad, trasplante pulmonar, sospecha de trastornos motores esofágicos y enfermedades sistémicas como la esclerosis o el sjogren.</t>
  </si>
  <si>
    <t>893202.</t>
  </si>
  <si>
    <t>MANOMETRIA ESOFAGICA CON IMPEDANCIOMETRIA</t>
  </si>
  <si>
    <t>.- Prestaciones diferentes o en cantidades superiores a las mencionadas en las inclusiones; serán facturadas adicionales a la tarifa del paquete, de acuerdo a su consumo o actividad.
.- La manometría esofágica de alta resolución es un procedimiento de alta tecnología que permite evaluar de una forma dinámica la mecánica deglutoria. Tiene múltiples indicaciones entre las cuales esta: disfagia, ERGE refractaria o previo a cirugía, cirugía e obesidad, trasplante pulmonar, sospecha de trastornos motores esofágicos y enfermedades sistémicas como la esclerosis o el sjogren. Puede realizarse con impadanciometría permitiendo evaluación completa de la mecánica deglutoria del cuerpo esofágico con el aclaramiento del bolo.</t>
  </si>
  <si>
    <t>893905.</t>
  </si>
  <si>
    <t>MONITOREO DE pH ESOFAGICO EN 24 HORAS [pHMETRIA] CON IMPEDANCIOMETRIA</t>
  </si>
  <si>
    <t>.- Honorario Gastroenterólogo
.- (1) Rx de Control
.- Derechos Clínicos
.- Derecho sala de recuperación</t>
  </si>
  <si>
    <t>.- Catéter
.- Valoraciones médicas
.- Hospitalización
.- Exámenes diagnósticos
.- Insumos o medicamentos
.- Anestesia (Honorario, Medicamentos e Insumos)</t>
  </si>
  <si>
    <t>.- Prestaciones diferentes o en cantidades superiores a las mencionadas en las inclusiones; serán facturadas adicionales a la tarifa del paquete, de acuerdo a su consumo o actividad.
.- Se incluye para pacientes con diagnóstico de:
- Reflujo gastroesofágico refractivo
- Reflujo acido y no acido
- Esófago hipersensible
- Síndrome de eructo crónico
- Diagnóstico de reflujo previo a cirugía antirreflujo
- Síndrome de tos crónica por reflujo</t>
  </si>
  <si>
    <t>903043.</t>
  </si>
  <si>
    <t>PRUEBA DE ALIENTO [13 C UREA] PARA HELICOBACTER PILORY</t>
  </si>
  <si>
    <t>.- Interpretación del examen
.- Derecho de sala de endoscopia
.- Equipo (analizador Heliprobe)
.- Insumo Heliprobe</t>
  </si>
  <si>
    <t>.- Complicaciones
.- Endoscopia
.- Biopsia</t>
  </si>
  <si>
    <t>.- Prestaciones diferentes o en cantidades superiores a las mencionadas en las inclusiones; serán facturadas adicionales a la tarifa del paquete, de acuerdo a su consumo o actividad.
.- Procedimiento de laboratorio que permite detectar la presencia de Helicobacter pylori, la bacteria causante de úlceras estomacales y algunos tipos de gastritis.</t>
  </si>
  <si>
    <t>652301.</t>
  </si>
  <si>
    <t>RESECCION DE TUMOR DE OVARIO POR LAPAROTOMIA</t>
  </si>
  <si>
    <t>.- Honorarios médicos (Cirujano, Anestesiólogo y Ayudante)
.- Derechos de sala de cirugía hasta 4 horas
.- Derecho sala de recuperación hasta 3 horas
.- Instrumentación hasta 4 horas
.- Estudio patológico:  1 Biopsia por congelación (COD 898801), 1 Estudio de coloración básica con resección de varios margenes (898241) 2 Estudio de coloración basica en especimen de reconocimiento (898201), 1 Estudio anatomopatologico de marcación inmunohistoquimica basica (especifico) (898807-005), 1 Estudio de coloracion basica en citologia de líquido corporal o secrecion (898002)
.- Insumos y medicamentos en sala "cubre los siguientes medicamentos: anestesia, analgesia intraoperatoria y antibióticos profilácticos excepto Ertapenem". Todos los demás medicamentos empleados en el quirófano diferentes a estos grupos se cobrarán por actividad
.- Pinza Enseal No. 1</t>
  </si>
  <si>
    <t>.- Medicamentos de uso ambulatorio después del egreso del paciente
.- Plasmaféresis ni sus insumos, materiales, pruebas de banco de sangre que sean necesarias para su realización
.- Estudios histopatológicos diferentes a los relacionados en las inclusiones
.- Complicaciones médicas o quirúrgicas
.- Hospitalización</t>
  </si>
  <si>
    <t>652302.</t>
  </si>
  <si>
    <t>RESECCION DE TUMOR DE OVARIO POR LAPAROSCOPIA</t>
  </si>
  <si>
    <t>.- Honorarios médicos (Cirujano, Anestesiólogo y Ayudante)
.- Derechos de sala de cirugía hasta 4 horas
.- Derecho sala de recuperación hasta 3 horas
.- Instrumentación hasta 4 horas
.- Estudio patológico: 1 Biopsia por congelación (COD 898801), 1 Estudio de coloración basica en especimen de reconocimiento (898201)
.- Insumos y medicamentos en sala "cubre los siguientes medicamentos: anestesia, analgesia intraoperatoria y antibióticos profilácticos excepto Ertapenem". Todos los demás medicamentos empleados en el quirófano diferentes a estos grupos se cobrarán por actividad
.- Equipo de Laparoscopia hasta 4 horas
.- Ligasure (1)</t>
  </si>
  <si>
    <t>.- Medicamentos de uso ambulatorio después del egreso del paciente
.- Plasmaféresis ni sus insumos, materiales, pruebas de banco de sangre que sean necesarias para su realización
.- Estudios histopatológicos diferentes a los relacionados en las inclusiones
.- Complicaciones médicas o quirúrgicas
.- Hospitalización
.- Marcación de ganglio centinela (verde indocianina)</t>
  </si>
  <si>
    <t>652304.</t>
  </si>
  <si>
    <t>CITORREDUCCION DE TUMOR DE OVARIO POR LAPAROTOMIA</t>
  </si>
  <si>
    <t>.- Honorarios médicos (Cirujano, Anestesiólogo y Ayudante)
.- Derechos de sala de cirugía hasta 4 horas
.- Derecho sala de recuperación
.- Instrumentación
.- Estudio patológico: 1 Coloraciones basicas con reseccion de margenes (COD 898241), 6 Estudio de coloracion basica en especimen de reconocimiento (898201), 1 Estudio anatomopatologico de marcacion inmunohistoquimica basica (especifico) (898807-005), 1 Estudio de coloracion basica en citologia de líquido corporal o secrecion (898002)
.- Pinza Enseal No. 1
.- Insumos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</si>
  <si>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Transfusión sanguinea ni reserva de sangre
.- Estudios histopatológicos diferentes a los relacionados en las inclusiones
.- Manejo de complicaciones
.- Hospitalización</t>
  </si>
  <si>
    <t>655101.</t>
  </si>
  <si>
    <t>OOFORECTOMIA BILATERAL POR LAPAROTOMIA</t>
  </si>
  <si>
    <t>.- Honorarios médicos (Cirujano, Anestesiólogo y Ayudante)
.- Derechos de sala de cirugía
.- Derecho sala de recuperación
.- instrumentación
.- Hospitalización posquirúrgica 2 días en piso (después de realizado el procedimiento)
.- Estudio patológico (2)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en la hospitalización</t>
  </si>
  <si>
    <t>.- Derecho de equipo de Laparoscopio
.- Pinza desechable Ligasure
.- Medicamentos de uso ambulatorio después del egreso del paciente
.- Plasmaféresis ni sus insumos, materiales, pruebas de sangre que sean necesarias para su realización
.- Biopsia por congelación
.- Estudios histopatológicos
.- Complicaciones médicas o quirúrgicas
.- Estancia adicional a la definida en las inclusiones
.- Marcación de ganglio centinela (verde indocianina)
.- No incluye insumos VAC</t>
  </si>
  <si>
    <t>.- Prestaciones diferentes o en cantidades superiores a las mencionadas en las inclusiones; serán facturadas adicionales a la tarifa del paquete, de acuerdo a su consumo o actividad.
.- Patología benigna, Carcinoma in situ.
.- Este paquete aplica para la práctica de los siguientes CUPS. Dar clic en el código.</t>
  </si>
  <si>
    <t>662202.</t>
  </si>
  <si>
    <t>ABLACION U OCLUSION DE TROMPA DE FALOPIO BILATERAL POR LAPAROSCOPIA</t>
  </si>
  <si>
    <t>.- Honorarios médicos (Cirujano, Anestesiólogo y Ayudante)
.- Derechos de sala
.- Derecho sala de recuperación
.- Laparoscopia
.- Insumo y materiales usados en cirugía
.- Valoración por especialista en Ginecología (3)
.- Valoración prequirúrgica preanestésica (1)</t>
  </si>
  <si>
    <t>.- Valoraciones con otros especialistas
.- Hospitalización, UCI, UCIN
.- Exámenes
.- Medicamentos
.- No incluye insumos VAC</t>
  </si>
  <si>
    <t>.- Prestaciones diferentes o en cantidades superiores a las mencionadas en las inclusiones; serán facturadas adicionales a la tarifa del paquete, de acuerdo a su consumo o actividad.
.- Consulta Inicial, 3 y 6 meses (Control anticonceptivo).</t>
  </si>
  <si>
    <t>674501.</t>
  </si>
  <si>
    <t>TRAQUELECTOMIA RADICAL POR LAPAROTOMIA</t>
  </si>
  <si>
    <t>.- Honorarios médicos (Cirujano, Anestesiólogo y Ayudante)
.- Derechos de sala de cirugía hasta 4 horas
.- Derecho sala de recuperación
.- Instrumentación
.- Estudio patológico: 2 biopsia por congelación (COD 898801), 2 Coloraciones básicas con resección de márgenes (COD 898241), 2 Estudio de coloración básica en espécimen de reconocimiento (898201), 1 Estudio anatomopatologico de marcacion inmunohistoquimica basica (especifico) (898807-005)
.- Pinza desechable ligasure No 1
.- Insumos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</si>
  <si>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Transfusión sanguínea ni reserva de sangre
.- Estudios histopatológicos diferentes a los relacionados en las inclusiones
.- Manejo de complicaciones
.- Hospitalización</t>
  </si>
  <si>
    <t>.- Prestaciones diferentes o en cantidades superiores a las mencionadas en las inclusiones; serán facturadas adicionales a la tarifa del paquete, de acuerdo a su consumo o actividad.
.- Procedimiento consistente en la extirpación o resección del cuello del útero (proción del útero entre la parte más baja del istmo y la vagina que forma el canal cervical), por apertura quirúrgica de la pared abdominal.</t>
  </si>
  <si>
    <t>684003.</t>
  </si>
  <si>
    <t>HISTERECTOMIA TOTAL POR LAPAROTOMIA</t>
  </si>
  <si>
    <t>.- Honorarios médicos  (Cirujano, Anestesiólogo y Ayudante)
.- Derechos de sala de cirugía
.- Derecho sala de recuperación
.- Derecho de equipo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Patología quirúrgica (1)
.- Hospitalización posquirúrgica 1 día en piso (después de realizado el procedimiento)
.- Valoración prequirúrgica y preanestésica (1)</t>
  </si>
  <si>
    <t>.- Hospitalización adicional a la mencionada en las inclusiones (UCI, UCIN, UACO)
.- Exámenes diagnósticas preoperatorios o durante hospitalización en caso necesario
.- Pacientes de atención de urgencia
.- Transfusión sanguínea
.- Paciente de alto riesgo anestésico
.- Analgesia posquirúrgica
.- No incluye insumos VAC</t>
  </si>
  <si>
    <t>684103.</t>
  </si>
  <si>
    <t>HISTERECTOMIA TOTAL ABDOMINAL AMPLIADA POR LAPAROTOMIA</t>
  </si>
  <si>
    <t>686001.</t>
  </si>
  <si>
    <t>HISTERECTOMIA RADICAL POR LAPAROTOMIA</t>
  </si>
  <si>
    <t>.- Honorarios médicos (Cirujano, Anestesiólogo y Ayudante)
.- Derechos de sala de cirugía hasta 4 horas
.- Derecho sala de recuperación hasta 3 horas
.- Instrumentación hasta 4 horas
.- Estudio patológico: 1 Coloracion basica con reseccion de margenes (COD 898241), 2 Biopsia por congelación (COD 898801), 2 Estudio de coloración basica en especimen de
reconocimiento (898201) 1 Estudio anatomopatologico de marcacion inmunohistoquimica basica (especifico) (898807-005)
.- Insumos y medicamentos en sala "cubre los siguientes medicamentos: anestesia, analgesia intraoperatoria y antibióticos profilácticos excepto Ertapenem". Todos los demás medicamentos empleados en el quirófano diferentes a estos grupos se cobrarán por actividad
.- Ligasure (1)</t>
  </si>
  <si>
    <t>.- Medicamentos de uso ambulatorio después del egreso del paciente
.- No incluye Verde de Indocianina
.- Plasmaféresis ni sus insumos, materiales, pruebas de banco de sangre que sean necesarias para su realización
.- Estudios histopatológicos diferentes a los relacionados en las inclusiones
.- Complicaciones médicas o quirúrgicas
.- Hospitalización
.- Marcación de ganglio centinela (verde indocianina)</t>
  </si>
  <si>
    <t>686011.</t>
  </si>
  <si>
    <t>HISTERECTOMIA RADICAL POR LAPAROSCOPIA</t>
  </si>
  <si>
    <t>.- Honorarios médicos (Cirujano, Anestesiólogo y Ayudante)
.- Derechos de sala de cirugía hasta 4 horas
.- Derecho sala de recuperación hasta 3 horas
.- Instrumentación hasta 4 horas
.- Estudio patológico: 1 Coloracion basica con reseccion de margenes (898241), 2 Biopsia por congelación (898801), 2 Estudio de coloración basica en especimen de
reconocimiento (898201), 1 Estudio anatomopatologico de marcacion inmunohistoquimica basica (especifico) (898807-005)
.- Insumos y medicamentos en sala "cubre los siguientes medicamentos: anestesia, analgesia intraoperatoria y antibióticos profilácticos excepto Ertapenem". Todos los demás medicamentos empleados en el quirófano diferentes a estos grupos se cobrarán por actividad
.- Equipo de Laparoscopia hasta 4 horas
.- Ligasure (1)</t>
  </si>
  <si>
    <t>688301.</t>
  </si>
  <si>
    <t>EXENTERACION POSTERIOR: UTERO Y RECTO</t>
  </si>
  <si>
    <t>.- Honorarios médicos (cirujano Gineco-oncólogo, Cirujano de colon y recto, Ayudante y Anestesiólogo)
.- Derechos de sala de cirugía hasta 6 horas
.- Instrumentación hasta 6 horas
.- Derecho sala de recuperación hasta 3 horas
.- Estudio patológico: 3 Coloraciones basicas con reseccion de margenes (COD 898241)
.- Suturas mecanicas (Pistola Echelon No 1, Recarga lineal No 2, Pistola circular No 1)
.- Ligasure (1)
.- Equipo de Laparoscopia hasta 6 horas
.- Insumos y medicamentos en sala "cubre los siguientes medicamentos: anestesia, analgesia intraoperatoria y antibióticos profilácticos excepto Ertapenem". Todos los demás medicamentosempleados en el quirófano diferentes a estos grupos se cobrarán por actividad</t>
  </si>
  <si>
    <t>.- Prestaciones diferentes o en cantidades superiores a las mencionadas en las inclusiones; serán facturadas adicionales a la tarifa del paquete, de acuerdo a su consumo o actividad.
.- Procedimiento quirúrgico consistente en la extracción total del útero, la parte superior de la vagina, y los ligamentos y tejidos a su alrededor, y el recto.</t>
  </si>
  <si>
    <t>694901.</t>
  </si>
  <si>
    <t>HISTEROPLASTIA [OPERACION DE STRASMAN] POR LAPAROTOMIA</t>
  </si>
  <si>
    <t>.- Honorarios médicos Cirujano Ginecológico, Ayudante y Anestesiólogo
.- Derechos de sala de cirugía hasta 4 horas
.- Instrumentación
.- Derecho sala de recuperación
.- Reserva Banco de sangre hasta 3 unidades
.- Valoración preanestésica
.- Unidad de cuidado intensivo Alto Riesgo Obstétrico (1 día)
.- Internación en unidad alta complejidad Riesgo Obstétrico (1 día)
.- Estudio histológico del útero y la placenta: Estudio de coloración básica en espécimen con resección de márgenes 898241 (1), Estudio anatomopatologico de marcacion inmunohistoquímica basica 1 marcador 898807-001 (1)
.- Cita de control post operatorio</t>
  </si>
  <si>
    <t>.- Complicaciones
.- Atención inicial de urgencias
.- Exámenes diagnósticos pre Quirúrgicos
.- Pacientes que por el compromiso y avance de la enfermedad requieran manejo de abdomen abierto y cierre en un tiempo quirúrgico diferente
.- Otras cirugías requeridas diferentes a las relacionadas en las inclusiones
.- Exámenes de remisión nacional o internacional
.- Exámenes genéticos
.- Colocación de balón de Bakri, honorarios e insumos en general
.- Cistoscopia y colocación de catéter ureteral, colocación de balón intra-aórtico
.- Transfusión sanguínea y/o Autotransfusión
.- Hospitalización adicional a la mencionada en las inclusiones
.- Estudios diagnósticos de imagenología</t>
  </si>
  <si>
    <t>.- Prestaciones diferentes o en cantidades superiores a las mencionadas en las inclusiones; serán facturadas adicionales a la tarifa del paquete, de acuerdo a su consumo o actividad.
.- En caso de ser necesario se podrán realizar dentro del paquete los siguientes procedimientos: Cesárea, Histerectomía o reconstrucción uterina, ligadura de varices pélvicas, sutura compresiva uterina, ligadura de trompas.</t>
  </si>
  <si>
    <t>699103.</t>
  </si>
  <si>
    <t>INSERCION DE DISPOSITIVO TERAPEUTICO NO ANTICONCEPTIVO EN VAGINA</t>
  </si>
  <si>
    <t>.- Honorarios Médicos
.- Derecho de sala
.- Pesario
.- Insumos para el procedimiento</t>
  </si>
  <si>
    <t>.- Hospitalización
.- Materiales y medicamentos en hospitalización
.- Exámenes diagnósticos pre y post quirúrgicos
.- Complicaciones médicas o quirúrgicas
.- Anestesia (Honorario, Medicamentos e Insumos)
.- No incluye insumos VAC</t>
  </si>
  <si>
    <t>.- Prestaciones diferentes o en cantidades superiores a las mencionadas en las inclusiones; serán facturadas adicionales a la tarifa del paquete, de acuerdo a su consumo o actividad.
.- Se incluye para inserción de pesario.</t>
  </si>
  <si>
    <t>712002.</t>
  </si>
  <si>
    <t>INCISION Y DRENAJE DE LA GLANDULA DE BARTHOLIN</t>
  </si>
  <si>
    <t>.- Honorarios médicos (Cirujano y Anestesiólogo)
.- Derechos de sala de cirugía
.- Derecho sala de recuperación
.- Derecho de equipo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Patología quirúrgica (1)
.- Valoración prequirúrgica (1) y preanestésica (1)</t>
  </si>
  <si>
    <t>.- Hospitalización en caso necesario
.- Materiales y medicamentos  en hospitalización
.- Exámenes diagnósticas preoperatorios o durante hospitalización en caso necesario
.- Pacientes de atención de urgencia
.- Transfusión sanguínea
.- Paciente de alto riesgo anestésico
.- Analgesia posquirúrgica
.- No incluye insumos VAC</t>
  </si>
  <si>
    <t>715007.</t>
  </si>
  <si>
    <t>VULVECTOMIA RADICAL</t>
  </si>
  <si>
    <t>.- Honorarios médicos (Cirujano, Anestesiólogo y Ayudante)
.- Derechos de sala de cirugía hasta 4 horas
.- Derecho sala de recuperación hasta 3 horas
.- Instrumentación hasta 4 horas
.- Estudio patológico: 2 Estudios por congelación (COD 898801), 2 Estudio de coloracion básica en especimen de reconocimiento (Cod 898201), 1 Coloracion basica con reseccion de margenes (COD 898241), 1 Estudio anatomopatologico de marcacion inmunohistoquimica basica (especifico) (898807-005)
.- Insumos y medicamentos en sala "cubre los siguientes medicamentos: anestesia, analgesia intraoperatoria y antibióticos profilácticos excepto Ertapenem". Todos los demás medicamentos empleados en el quirófano diferentes a estos grupos se cobrarán por actividad</t>
  </si>
  <si>
    <t>750301.</t>
  </si>
  <si>
    <t>EVACUACION UTERINA PARA TERMINACION DEL EMBARAZO POR DILATACION Y CURETAJE</t>
  </si>
  <si>
    <t>.- Honorario médico (Ginecología)
.- Derechos de sala de Procedimiento o Partos
.- Derecho sala de recuperación
.- Instrumentación
.- Insumos y medicamentos básicos en sala de partos "cubre los siguientes medicamentos: anestesia, analgesia intraoperatoria y antibióticos profilácticos excepto Ertapenem". Todos los demás medicamentos empleados en el quirófano diferentes a estos grupos se cobrarán por actividad
.- 2 días de Hospitalización en UACO de acuerdo a la situación clínica de la paciente (pre o post procedimiento obstétrico)
.- Medicamentos hospitalarios para proceso de Inducción (Misoprostol), analgésicos convencionales (Acetaminofén, Dipirona), soluciones de mantenimiento como Lactato Ringer
.- Exámenes para la madre: Hemograma IV 902210 (1), Serología 906915 (1) y VIH 906249 (1)
.- Consulta alta complejidad obstétrica 890202 antes del procedimiento
.- Ultrasonografía pélvica ginecológica 881402-3 posquirúrgico (1)
.- Colocación de implante subdérmico o DIU (1)
.- Legrado o Ameu</t>
  </si>
  <si>
    <t>.- Hospitalización adicional a la mencionada en las inclusiones
.- Atención de urgencias
.- Ayudas diagnósticas diferentes a las mencionadas en las inclusiones
.- Complicaciones clínicas o quirúrgicas
.- Banco de sangre
.- No incluye medicamentos para tratamiento de patologías de base y/o analgésicos de última generación o para manejo de complicaciones obstétricas
.- Pacientes de alto riesgo anestésico
.- Interconsultas por especialidades diferentes a Ginecología y Obstetricia
.- Analgesia epidural para parto y/o posquirúrgica
.- No incluye pomeroy, mirena o cualquier otro método diferente a los mencionados en las inclusiones
.- No incluye insumos VAC</t>
  </si>
  <si>
    <t>.- Prestaciones diferentes o en cantidades superiores a las mencionadas en las inclusiones; serán facturadas adicionales a la tarifa del paquete, de acuerdo a su consumo o actividad.
.- Aplica para INTERRUPCION VOLUNTARIA DEL EMBARAZO PARA PACIENTES CON MENOS DE 24 SEMANAS DE GESTACION Y/O MORTINATO DE CUALQUIER EDAD GESTACIONAL.</t>
  </si>
  <si>
    <t>752101.</t>
  </si>
  <si>
    <t>TRANSFUSION FETAL INTRAUTERINA</t>
  </si>
  <si>
    <t>.- Honorarios médicos (Ginecólogo y Ayudante)
.- Derechos de sala de cirugía
.- Insumos y medicamentos en sala "cubre los siguientes medicamentos: anestesia, analgesia intraoperatoria y antibióticos profilácticos excepto Ertapenem". Todos los demás medicamentos empleados en el quirófano diferentes a estos grupos se cobrarán por actividad</t>
  </si>
  <si>
    <t>.- Hospitalización
.- Cariotipo Fetal
.- Patología
.- Banco de sangre
.- Paciente de atención en urgencias
.- Complicaciones
.- No incluye insumos VAC</t>
  </si>
  <si>
    <t>753601.</t>
  </si>
  <si>
    <t>CORDOCENTESIS VIA PERCUTANEA</t>
  </si>
  <si>
    <t>.- Honorarios médicos (Ginecólogo y Ayudante)
.- Derechos de sala cirugía
.- Insumos y medicamentos en sala "cubre los siguientes medicamentos: anestesia, analgesia intraoperatoria y antibióticos profilácticos excepto Ertapenem". Todos los demás medicamentos empleados en el quirófano diferentes a estos grupos se cobrarán por actividad</t>
  </si>
  <si>
    <t>753701.</t>
  </si>
  <si>
    <t>FETOSCOPIA</t>
  </si>
  <si>
    <t>.- Honorarios médicos (cirujano, ayudante, segundo ayudante y anestesiólogo)
.- Derechos de sala de cirugía
.- Instrumentación
.- Derecho sala de recuperación
.- Derecho de equipo Fetoscopio - Laser
.- Hospitalización posquirúrgica 1 día en piso (después de realizado el procedimiento)
.- Insumos y medicamentos en sala "cubre los siguientes medicamentos: anestesia, analgesia intraoperatoria y antibióticos profilácticos excepto Ertapenem". Todos los demás medicamentos empleados en el quirófano diferentes a estos grupos se cobrarán por actividad
.- Equipo Laparoscopia</t>
  </si>
  <si>
    <t>.- Hospitalización en UCI, UCIN, UACO
.- Exámenes diagnósticos prequirúrgicos
.- Banco de sangre
.- Valoración prequirúrgico o preanestésica
.- Complicaciones
.- La atención de urgencias se facturará adicional al paquete
.- Estudios patológicos
.- No incluye insumos VAC</t>
  </si>
  <si>
    <t>.- Prestaciones diferentes o en cantidades superiores a las mencionadas en las inclusiones; serán facturadas adicionales a la tarifa del paquete, de acuerdo a su consumo o actividad.
.- El paquete de Cirugía Fetal Se incluye para:
- Pacientes con Embarazo gemelar y síndrome de transfusión feto fetal, Síndrome de gemelo acardico, Embarazo gemelar monocorial con restricción de crecimiento intrauterino selectivo.
- El objetivo del procedimiento es corregir los desbalances hemodinámicos a través de placentas con comunicaciones anormales y evitar la morbilidad fetal.
- El procedimiento se practica entre la semana 16 y 26 máximo.</t>
  </si>
  <si>
    <t>052402.</t>
  </si>
  <si>
    <t>SIMPATECTOMIA PRESACRA POR LAPAROSCOPIA</t>
  </si>
  <si>
    <t>.- Honorarios médicos (Cirujano, Anestesiólogo y Ayudante)
.- Derechos de sala de cirugía
.- Derecho sala de recuperación
.- Derecho de equipo de laparoscopio
.- Anatomía patológica (1)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y Preanestésica (1)
.- Incluye Vasopresina</t>
  </si>
  <si>
    <t>.- Trocar desechable, pinza desechable ligasure
.- Exámenes diagnósticos
.- Hospitalización
.- Pinza desechable ligasure
.- No incluye insumos VAC
.- Marcación de ganglio centinela (verde indocianina)</t>
  </si>
  <si>
    <t>545101.</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</si>
  <si>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Equipo laparoscopia EQ012</t>
  </si>
  <si>
    <t>.- Equipos no especificados en las inclusiones
.- Valoración Prequirúrgica y/o Preanestésica 
.- Trocar desechable, pinza desechable ligasure
.- Estudios patológicos
.- Hospitalización en caso necesario
.- Materiales y medicamentos en hospitalización
.- Analgesia posquirúrgica
.- Exámenes diagnósticos preoperatorios o durante hospitalización en caso necesario
.- Transfusión sanguínea
.- Paciente de alto riesgo anestésico
.- No incluye insumos VAC</t>
  </si>
  <si>
    <t>652102.</t>
  </si>
  <si>
    <t>CISTECTOMIA DE OVARIO POR LAPAROSCOPIA</t>
  </si>
  <si>
    <t>.- Honorarios médicos (Cirujano, Anestesiólogo y Ayudante)
.- Derechos de sala de cirugía
.- Derecho sala de recuperación
.- Derecho equipo  de laparoscopia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y Preanestésica (1)</t>
  </si>
  <si>
    <t>.- Pinza desechable ligasure
.- Estudios patológicos
.- Hospitalización en caso necesario
.- Material y medicamentos en hospitalización
.- Analgesia posquirúrgica
.- Exámenes diagnósticos preoperatorios o durante hospitalización en caso necesario
.- Transfusión sanguínea
.- Pacientes con alto riesgo anestésico
.- Pacientes de atención de urgencias
.- No incluye insumos VAC
.- Marcación de ganglio centinela (verde indocianina)</t>
  </si>
  <si>
    <t>.- Prestaciones diferentes o en cantidades superiores a las mencionadas en las inclusiones; serán facturadas adicionales a la tarifa del paquete, de acuerdo a su consumo o actividad.
.-  Procedimiento unilateral o bilateral, aplica para patología benigna.</t>
  </si>
  <si>
    <t>652402.</t>
  </si>
  <si>
    <t>PUNCION Y DRENAJE DE LESION DE OVARIO POR LAPAROSCOPIA</t>
  </si>
  <si>
    <t>652802.</t>
  </si>
  <si>
    <t>RESECCION DE QUISTE PARAOVARICO POR LAPAROSCOPIA</t>
  </si>
  <si>
    <t>.- Prestaciones diferentes o en cantidades superiores a las mencionadas en las inclusiones; serán facturadas adicionales a la tarifa del paquete, de acuerdo a su consumo o actividad.
.- Aplica para patología benigna.</t>
  </si>
  <si>
    <t>652902.</t>
  </si>
  <si>
    <t>LIBERACION O LISIS DE ADHERENCIAS (LEVES, MODERADAS O SEVERAS) DE OVARIO POR LAPAROSCOPIA</t>
  </si>
  <si>
    <t>653102.</t>
  </si>
  <si>
    <t>OOFORECTOMIA UNILATERAL POR LAPAROSCOPIA</t>
  </si>
  <si>
    <t>660202.</t>
  </si>
  <si>
    <t>SALPINGOSTOMIA POR LAPAROSCOPIA</t>
  </si>
  <si>
    <t>664002.</t>
  </si>
  <si>
    <t>SALPINGECTOMIA UNILATERAL TOTAL POR LAPAROSCOPIA</t>
  </si>
  <si>
    <t>665002.</t>
  </si>
  <si>
    <t>SALPINGECTOMIA BILATERAL TOTAL POR LAPAROSCOPIA</t>
  </si>
  <si>
    <t>666102.</t>
  </si>
  <si>
    <t>RESECCION DE LESION EN TROMPA DE FALOPIO POR LAPAROSCOPIA</t>
  </si>
  <si>
    <t>666111.</t>
  </si>
  <si>
    <t>ESCISION DE LESION CON SALPINGECTOMIA PARCIAL POR LAPAROSCOPIA</t>
  </si>
  <si>
    <t>666220.</t>
  </si>
  <si>
    <t>RESECCION DE LESION EN MESOSALPINX POR LAPAROSCOPIA</t>
  </si>
  <si>
    <t>669102.</t>
  </si>
  <si>
    <t>SALPINGO-OOFORECTOMIA UNILATERAL POR LAPAROSCOPIA</t>
  </si>
  <si>
    <t>674511.</t>
  </si>
  <si>
    <t>TRAQUELECTOMIA RADICAL POR LAPAROSCOPIA</t>
  </si>
  <si>
    <t>.- Honorarios médicos (Cirujano, Anestesiólogo y Ayudante)
.- Derechos de sala de cirugía hasta 4 horas
.- Derecho sala de recuperación
.- Instrumentación
.- Derecho de equipo de Laparoscopia (Hasta 4 horas)
.- Estudio patológico: 2 biopsia por congelación (COD 898801), 2 Coloraciones básicas con resección de márgenes (COD 898241), 2 Estudio de coloración básica en espécimen de reconocimiento (898201), 1 Estudio anatomopatologico de marcacion inmunohistoquimica basica (especifico) (898807-005)
.- Pinza desechable ligasure (1)
.- Insumos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</si>
  <si>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Transfusión sanguínea ni reserva de sangre
.- Estudios histopatológicos diferentes a los relacionados en las inclusiones
.- Manejo de Complicaciones
.- Hospitalización</t>
  </si>
  <si>
    <t>681102.</t>
  </si>
  <si>
    <t>BIOPSIA DE UTERO POR LAPAROSCOPIA</t>
  </si>
  <si>
    <t>681201.</t>
  </si>
  <si>
    <t>HISTEROSCOPIA</t>
  </si>
  <si>
    <t>.- Honorarios médicos  (Cirujano, Anestesiólogo y Ayudante)
.- Derechos de sala de cirugía
.- Derecho de equipo: Histeroscopio y Receptoscopio
.- Derecho sala de recuperación
.- Instrumentación
.- Patología 1 Muestra
.- Material y medicamentos en sala "cubre los siguientes medicamentos: anestesia, analgesia intraoperatoria y antibióticos profilácticos excepto Ertapenem". Todos los demás medicamentos empleados en el quirófano diferentes a estos grupos se cobrarán por actividad
.- Consulta preanestésica (1)</t>
  </si>
  <si>
    <t>.- Hospitalización
.- Material y medicamentos en hospitalización
.- Exámenes diagnósticos
.- Pacientes de atención de urgencias
.- No incluye insumos VAC</t>
  </si>
  <si>
    <t>682101.</t>
  </si>
  <si>
    <t>LIBERACION DE ADHERENCIAS INTRALUMINALES DEL UTERO</t>
  </si>
  <si>
    <t>.- Honorarios médicos (Cirujano, Anestesiólogo y Ayudante)
.- Derechos de sala de cirugía
.- Derecho sala de recuperación
.- Derecho de equipo: Histeroscopio y Recectoscopio
.- Instrumentación
.- Anatomía Patológica 1 muestra
.- Materiales y medicamentos en sala "cubre los siguientes medicamentos: anestesia, analgesia intraoperatoria y antibióticos profilácticos excepto Ertapenem". Todos los demás medicamentos empleados en el quirófano diferentes a estos grupos se cobrarán por actividad
.- Consulta Preanestésica (1)</t>
  </si>
  <si>
    <t>.- Equipos no especificados en las inclusiones
.- Hospitalización
.- Material y medicamentos en hospitalización
.- Exámenes diagnósticos
.- Pacientes de atención de urgencias
.- No incluye insumos VAC</t>
  </si>
  <si>
    <t>682202.</t>
  </si>
  <si>
    <t>INCISION O ESCISION DE TABIQUE CONGENITO UTERINO POR HISTEROSCOPIA</t>
  </si>
  <si>
    <t>682302.</t>
  </si>
  <si>
    <t>RESECCION DE POLIPO ENDOMETRIAL POR HISTEROSCOPIA</t>
  </si>
  <si>
    <t>682403.</t>
  </si>
  <si>
    <t>MIOMECTOMIA UTERINA UNICA O MULTIPLE POR LAPAROSCOPIA</t>
  </si>
  <si>
    <t>682404.</t>
  </si>
  <si>
    <t>MIOMECTOMIA UTERINA UNICA O MULTIPLE POR HISTEROSCOPIA</t>
  </si>
  <si>
    <t>682510.</t>
  </si>
  <si>
    <t>ABLACION ENDOMETRIAL O ENDOMETRECTOMIA POR HISTEROSCOPIA</t>
  </si>
  <si>
    <t>683111.</t>
  </si>
  <si>
    <t>HISTERECTOMIA SUBTOTAL O SUPRACERVICAL, POR LAPAROSCOPIA</t>
  </si>
  <si>
    <t>684020.</t>
  </si>
  <si>
    <t>HISTERECTOMIA TOTAL POR LAPAROSCOPIA</t>
  </si>
  <si>
    <t>691201.</t>
  </si>
  <si>
    <t>ESCISION Y ABLACION DE ENDOMETROSIS ESTADOS I Y II POR LAPAROSCOPIA</t>
  </si>
  <si>
    <t>691202.</t>
  </si>
  <si>
    <t>ESCISION Y ABLACION DE ENDOMETROSIS ESTADOS III Y IV POR LAPAROSCOPIA</t>
  </si>
  <si>
    <t>691302.</t>
  </si>
  <si>
    <t>SECCION DE ADHERENCIAS UTERINAS A PARED ABDOMINAL VIA LAPAROSCOPICA</t>
  </si>
  <si>
    <t>698003.</t>
  </si>
  <si>
    <t>EXTRACCION DE CUERPO EXTRAÑO INTRAUTERINO POR HISTEROSCOPIA</t>
  </si>
  <si>
    <t>707703.</t>
  </si>
  <si>
    <t>COLPOPEXIA POR LAPAROSCOPIA</t>
  </si>
  <si>
    <t>735301.</t>
  </si>
  <si>
    <t>ASISTENCIA DEL PARTO CON O SIN EPISIORRAFIA O PERINEORRAFIA</t>
  </si>
  <si>
    <t>.- Honorarios médicos (Ginecobstetra)
.- Derecho de sala de partos
.- Analgesia epidural para parto
.- Monitoria fetal intraparto (1)
.- Insumos y medicamentos básicos para el procedimiento
.- Valoración del recién nacido por especialista en Neonatología o Pediatría (1)
.- Medicamentos para el neonato (Profilaxis ocular, Vitamina K)
.- Vacunas para el neonato (Hepatitis B, BCG y Polio) y para la madre (MMR)
.- Laboratorios para el neonato (TSH Neonatal y Hemoclasificación) (1)
.- Laboratorios para la madre (Hemoclasificación y Hemograma) (1)
.- Analgesia post parto
.- Hospitalización UACO para la madre (1)</t>
  </si>
  <si>
    <t>.- Atención de urgencias
.- Hospitalización para el recién nacido y prestaciones relacionadas en ésta
.- Ayudas diagnósticas para la madre y el recién nacido diferentes a las mencionadas en las inclusiones
.- Complicaciones clínicas o quirúrgicas
.- Manejo del dolor
.- Banco de sangre
.- No incluye medicamentos para tratamiento de patologías de base</t>
  </si>
  <si>
    <t>740001.</t>
  </si>
  <si>
    <t>CESAREA SEGMENTARIA TRANSPERITONEAL</t>
  </si>
  <si>
    <t>.- Honorarios médicos (Cirujano, Anestesiólogo y Ayudante)
.- Derechos de sala de cirugía
.- Derechos de sala de recuperación
.- Instrumentación
.- Insumos básicos y medicamentos en sala "cubre los siguientes medicamentos en sala: anestesia, analgesia intraoperatoria y antibióticos profilácticos excepto Ertapenem". Todos los demás medicamentos empleados  en el quirófano diferentes a estos grupos se cobrarán por actividad
.- Valoración preanestésica (1)
.- Valoración del recién nacido por especialista en Neonatología o Pediatría (1)
.- Medicamentos para el neonato (Profilaxis ocular, Vitamina K)
.- Vacunas para el neonato (Hepatitis B, BCG y Polio) y para la madre (MMR)
.- Laboratorios para el neonato (TSH Neonatal y Hemoclasificación) (1)
.- Laboratorios para la madre (Hemoclasificación y Hemograma) (1)
.- Hospitalización UACO para la madre (1)</t>
  </si>
  <si>
    <t xml:space="preserve">.- Prestaciones diferentes o en cantidades superiores a las mencionadas en las inclusiones; serán facturadas adicionales a la tarifa del paquete, de acuerdo a su consumo o actividad.
.- Aplica a partir de la semana 20 de embarazo, si solicita realizar Pomeroy el valor es adicional al valor de este paquete.
</t>
  </si>
  <si>
    <t>332601.</t>
  </si>
  <si>
    <t>BIOPSIA CERRADA DE PULMON VIA PERCUTANEA</t>
  </si>
  <si>
    <t>.- Honorario especialistas (Radiólogo y Cirujano)
.- Recuperación
.- Guía Ecografía o Guía Escanográfica (1)
.- Derecho de equipo
.- Insumos y medicamentos del procedimiento</t>
  </si>
  <si>
    <t>.- Medio de contraste
.- Laboratorio clínico
.- Anatomía patológica
.- Banco de sangre
.- Pacientes de atención de urgencia
.- Hospitalización
.- Aguja biopsia
.- Anestesia (Honorario, Medicamentos e Insumos)
.- Exámenes Prequirúrgicos
.- Complicaciones
.- Ecografía</t>
  </si>
  <si>
    <t>.- Prestaciones diferentes o en cantidades superiores a las mencionadas en las inclusiones; serán facturadas adicionales a la tarifa del paquete, de acuerdo a su consumo o actividad.
.- En caso de ser bilateral, diferente o igual vía se cobrará cada uno al 100%</t>
  </si>
  <si>
    <t>501002.</t>
  </si>
  <si>
    <t>BIOPSIA CERRADA (PERCUTANEA) (AGUJA) DE HIGADO</t>
  </si>
  <si>
    <t>542402.</t>
  </si>
  <si>
    <t>BIOPSIA DE MASA INTRAABDOMINAL VIA PERCUTANEA</t>
  </si>
  <si>
    <t>552603.</t>
  </si>
  <si>
    <t>BIOPSIA DE RIÑON VIA PERCUTANEA</t>
  </si>
  <si>
    <t>.- Honorarios nefrólogo y radiólogo
.- Honorario patólogo intraoperatorio
.- Derecho de sala
.- Recuperación
.- Guía ecográfica o Guía Escanográfica (1)
.- Derecho de equipo
.- Insumos y medicamentos del procedimiento</t>
  </si>
  <si>
    <t>.- Medio de contraste
.- Laboratorio clínico
.- Banco de sangre
.- Anatomía patológica
.- Ecografía renal
.- Pacientes de atención de urgencia
.- Hospitalización
.- Aguja biopsia
.- Anestesia (Honorario, Medicamentos e Insumos)
.- Exámenes prequirúrgicos
.- Complicaciones</t>
  </si>
  <si>
    <t>601101.</t>
  </si>
  <si>
    <t>BIOPSIA CERRADA DE PROSTATA POR ABORDAJE TRANSRECTAL</t>
  </si>
  <si>
    <t>.- Honorario especialistas (Radiólogo y Cirujano)
.- Recuperación
.- Guía Ecografía  o Guía Escanográfica (1)
.- Derecho de equipo
.- Insumos y medicamentos del procedimiento</t>
  </si>
  <si>
    <t>601103.</t>
  </si>
  <si>
    <t>BIOPSIA CERRADA DE PROSTATA POR SATURACION ABORDAJE TRANSRECTAL</t>
  </si>
  <si>
    <t>061002.</t>
  </si>
  <si>
    <t>BIOPSIA DE GLANDULA TIROIDES VIA PERCUTANEA</t>
  </si>
  <si>
    <t>.- Honorario cirujano
.- Recuperación
.- Guía Ecografía
.- Derecho de Equipo
.- Ecografía  (1)
.- Insumos y medicamentos del procedimiento</t>
  </si>
  <si>
    <t>.- Citopatología de rose
.- Laboratorio clínico
.- Anatomía patológica
.- Banco de sangre
.- Pacientes de atención de urgencia
.- Hospitalización
.- Aguja
.- Anestesia (Honorario, Medicamentos e Insumos)
.- Exámenes prequirúrgicos
.- Complicaciones</t>
  </si>
  <si>
    <t>.- Prestaciones diferentes o en cantidades superiores a las mencionadas en las inclusiones; serán facturadas adicionales a la tarifa del paquete, de acuerdo a su consumo o actividad.
.- Indicado para lesiones sólidas.
.- Aplica para cada nódulo.
.- En los casos que por justificación clínica se requiere clip de titanio, se facturará por fuera del paquete con la autorización de la biopsia.
.- En caso de ser bilateral, diferente o igual vía se cobrará cada uno al 100%</t>
  </si>
  <si>
    <t>819101.</t>
  </si>
  <si>
    <t>ASPIRACION ARTICULAR</t>
  </si>
  <si>
    <t>.- Honorario médico del radiólogo
.- Guía Ecográfica o Fluoroscópica
.- Derecho de Sala
.- Insumos y medicamentos básicos para el procedimiento  - Cultivos: 903504 cantidad (1), 901107 cantidad (2), 901217 cantidad (1)</t>
  </si>
  <si>
    <t>.- Anestesia general o sedación (Honorario, Medicamentos e insumos)
.- Otros estudios patológicos o de laboratorio
.- Valoración preanestésica y prequirúrgica
.- Hospitalización en piso, UCIN y UCI
.- Material de Osteosíntesis (Aloinjertos, Tornillos, Placas, Prótesis articulares, etc)
.- Insumos y medicamentos en Hospitalización
.- Complicaciones</t>
  </si>
  <si>
    <t>851101.</t>
  </si>
  <si>
    <t>BIOPSIA POR PUNCION CON AGUJA FINA DE MAMA</t>
  </si>
  <si>
    <t>.- Laboratorio clínico
.- Anatomía patológica
.- Banco de sangre
.- Pacientes de atención de urgencia
.- Hospitalización
.- Aguja biopsia
.- Anestesia (Honorario, Medicamentos e Insumos)
.- Exámenes prequirúrgicos
.- Complicaciones</t>
  </si>
  <si>
    <t>.- Prestaciones diferentes o en cantidades superiores a las mencionadas en las inclusiones; serán facturadas adicionales a la tarifa del paquete, de acuerdo a su consumo o actividad.
.- Se cobrará adicional el código 873501 fluoroscopia como guía para procedimientos.
.- Indicado para lesiones sólidas.
.- En los casos que por justificación clínica se requiere clip de titanio, se facturará por fuera del paquete con la autorización de la biopsia.
.- En caso de ser bilateral, diferente o igual vía se cobrará cada uno al 100%</t>
  </si>
  <si>
    <t>851102.</t>
  </si>
  <si>
    <t>BIOPSIA DE MAMA CON AGUJA (TRUCUT)</t>
  </si>
  <si>
    <t>851103.</t>
  </si>
  <si>
    <t>BIOPSIA DE MAMA POR ESTEREOTAXIA</t>
  </si>
  <si>
    <t>.- Honorarios de Radiólogo
.- Aguja para biopsia
.- Anestesia local
.- Guía estereotáxica
.- Derecho de equipo (Mamotest Eq137)</t>
  </si>
  <si>
    <t>.- Patologías
.- Hospitalización
.- Urgencias
.- Anestesia (Honorario, Medicamentos e Insumos)
.- Consulta preanestésica
.- Exámenes de laboratorio</t>
  </si>
  <si>
    <t>.- Prestaciones diferentes o en cantidades superiores a las mencionadas en las inclusiones; serán facturadas adicionales a la tarifa del paquete, de acuerdo a su consumo o actividad.
.- En los casos que por justificación clínica se requiere clip de titanio, se facturará por fuera del paquete con la autorización de la biopsia.
.- Procedimiento se incluye para: Lesiones que no son visibles por ecografía, lesiones estrelladas, nódulos no palpables y no clasificables.
.- Limitaciones: Seno muy pequeño que no descuelgue.
.- En caso de ser bilateral, diferente o igual vía se cobrará cada uno al 100%</t>
  </si>
  <si>
    <t>851104.</t>
  </si>
  <si>
    <t>BIOPSIA DE MAMA ASISTIDA POR VACIO (BAV)</t>
  </si>
  <si>
    <t>.- Honorario especialista
.- Derechos de sala Imagenes Diagnosticas
.- Derecho de equipo de ecografía o estereotaxia
.- Insumos especiales: Aguja encor 10 g #1, casete #1, canister #1, marcador mamario senomark #1, bushing #2
.- Otros insumos básicos necesarios para la realización del procedimientos tales como: guantes, jeringas, vendas, anestésicos</t>
  </si>
  <si>
    <t>.- Anestesia (Honorario, Medicamentos e Insumos)
.- Banco de sangre
.- Atención de urgencias (se cobra adicional al valor del paquete)
.- Complicaciones</t>
  </si>
  <si>
    <t>851301.</t>
  </si>
  <si>
    <t>LOCALIZACION DE LESION NO PALPABLE DE MAMA CON ARPON U OTRO DISPOSITIVO</t>
  </si>
  <si>
    <t>.- Honorarios de radiólogo
.- Aguja para localización ó Clip de Titanio
.- Anestesia local
.- Guía Estereotáxica o Guía Ecográfica
.- Derecho de equipo (Mamotest Eq137)</t>
  </si>
  <si>
    <t>.- Patologías
.- Hospitalización
.- Resonancia Magnética
.- Urgencias
.- Anestesia (Honorario, Medicamentos e Insumos)
.- Consulta preanestésica
.- Exámenes de laboratorio</t>
  </si>
  <si>
    <t>.- Prestaciones diferentes o en cantidades superiores a las mencionadas en las inclusiones; serán facturadas adicionales a la tarifa del paquete, de acuerdo a su consumo o actividad.
.- Procedimiento se incluye para:
- Lesiones estrelladas, nódulos no palpables. Distorsión de la arquitectura.
- Marcación de tumores previos a quimioterapia.
- Microcalcificaciones de mama, sospechosas o con diagnóstico de neoplasia.
.- Si el paciente necesita resonancia magnética se cobrará adicional al paquete.
.- En caso de ser bilateral, diferente o igual vía se cobrará cada uno al 100%</t>
  </si>
  <si>
    <t>874801.</t>
  </si>
  <si>
    <t>FARINGOLARINGOGRAFIA</t>
  </si>
  <si>
    <t xml:space="preserve">.- Honorario Especialista
.- Estudio </t>
  </si>
  <si>
    <t>874810.</t>
  </si>
  <si>
    <t>FARINGOLARINGOGRAFIA DINAMICA (CON CINE O VIDEO)</t>
  </si>
  <si>
    <t>874910.</t>
  </si>
  <si>
    <t>FARINGOGRAFIA O ESOFAGOGRAMA (ESTUDIO DE LA DEGLUCION)</t>
  </si>
  <si>
    <t>882272.</t>
  </si>
  <si>
    <t>ECOGRAFIA DOPPLER DE VASOS DEL PENE</t>
  </si>
  <si>
    <t>.- Alprostadil 20 MCG (1)
.- Insumos básicos y medicamentos en sala
.- Ecografía
.- Honorario del radiólogo
.- Derecho de sala procedimiento especial</t>
  </si>
  <si>
    <t>.- Atención de urgencias
.- Hospitalización
.- Complicaciones
.- Medicamentos adicionales a los definidos en las inclusiones</t>
  </si>
  <si>
    <t>.- Prestaciones diferentes o en cantidades superiores a las mencionadas en las inclusiones; serán facturadas adicionales a la tarifa del paquete, de acuerdo a su consumo o actividad.
.- Indicaciones: Disfunción eréctil, Fuga venosa.</t>
  </si>
  <si>
    <t>991801.</t>
  </si>
  <si>
    <t>INFUSION O ADMINISTRACION DE SOLUCIONES DE LIQUIDOS Y ELECTROLITOS</t>
  </si>
  <si>
    <t>.- Solución salina y medicamentos
.- Equipo de Venopunción
.- Hasta 6 Horas de observación antes del procedimiento
.- Monitoreo e hidratación previas al examen
.- Hasta 6 horas de observación después del procedimiento
.- Monitoreo e hidratación  posteriores a la realización del examen
.- Bomba de infusión
.- Vigilancia por parte de la enfermera del servicio de imágenes diagnósticas durante todo el procedimiento</t>
  </si>
  <si>
    <t>.- Estabilización del paciente inestable
.- Hospitalización
.- Urgencias
.- Exámenes de laboratorio</t>
  </si>
  <si>
    <t>.- Prestaciones diferentes o en cantidades superiores a las mencionadas en las inclusiones; serán facturadas adicionales a la tarifa del paquete, de acuerdo a su consumo o actividad.
.- Aplica para la facturación de Nefroprotección y Test de supresión salina.
.- Indicaciones:
NEFROPROECCION: En  pacientes que requieran TAC con medio de contraste y que su TFG se encuentra entre 40 y 59 ml/min.
TEST DE SUPRESIÓN SALINA: Es un procedimiento mediante el cual se realiza la medición de la cantidad de aldosterona en la sangre o en la orina, teniendo en cuanta el nivel basal de aldosterona y el nivel posterior a la infusión de solución salina, que busca apoyar en el abordaje diagnóstico de:
- Aldosteronismo primario o secundario.
- Afecciones que hacen que las glándulas suprarrenales produzcan demasiada aldosterona.
- Diagnosticar insuficiencia suprarrenal.
- Encontrar la causa de hipertensión arterial secundaria.
- Ayudar en el abordaje diagnóstico de tumores de las glándulas suprarrenales.
.- Por favor adicional al paquete autorizar el examen 904801 Aldosterona (cantidad 2).</t>
  </si>
  <si>
    <t>074102.</t>
  </si>
  <si>
    <t>DRENAJE DE GLANDULA SUPRARRENAL VIA PERCUTANEA</t>
  </si>
  <si>
    <t>.- Honorario especialista
.- Derechos de sala de hemodinamia
.- Derecho sala de recuperación
.- Derecho de equipo
.- Instrumentación
.- Hospitalización posquirúrgica 1 día en piso (después de realizado el procedimiento), hospitalización posquirúrgica 1 día en UCIN
.- Insumos y medicamentos en estancia hospitalaria
.- Laboratorios de rutina e imágenes diagnósticas convencionales durante los días establecidos en el paquete</t>
  </si>
  <si>
    <t>.- Anestesia (Honorario anestesiólogo, medicamentos o insumos)
.- Banco de sangre
.- Atención de urgencias (se cobra adicional al valor del paquete)
.- Complicaciones
.- Estancia adicional a los definidos en el paquete
.- Coils, Partículas, líquido antiembólico, Microguía, Microcatéter
.- No incluye insumos VAC
.- No incluye insumos especiales como: Catéteres de alto costo como MULTI-SNARE, Dispositivos vasculares, Dispositivos de ductus, etc.</t>
  </si>
  <si>
    <t>351103.</t>
  </si>
  <si>
    <t>VALVULOPLASTIA AORTICA PERCUTANEA (ENDOVASCULAR)</t>
  </si>
  <si>
    <t>.- Honorarios médicos (Hemodinamista y Anestesiólogo)
.- Derechos de sala (Hemodinamia-UIV)
.- Derechos de sala recuperación
.- Derecho de equipo (Cineangio)
.- Insumos básicos y medicamentos en sala (Anestesia local, líquidos intravenosos)
.- Insumos y medicamentos especiales en sala: Catéter Guía (4), Guía (4), Kit insufladora (1), Iopramida 100 ml (2), Transductor de presión (1), Introductor (2), Kit Angiografía (1), el Cierre vascular Angioseal (1) o proglide (1)</t>
  </si>
  <si>
    <t xml:space="preserve">.- Hospitalización
.- Insumos y medicamentos en hospitalización
.- Atención en urgencias
.- Insumos especiales como Stent, Catéteres, Balón de angioplastia, Balón de contrapulsación y guías de alto costo
.- Banco de sangre
.- No incluye medicamentos anticoagulantes o para tratamiento de patologías de base
.- Complicaciones clínicas o quirúrgicas                                                                                         </t>
  </si>
  <si>
    <t>351203.</t>
  </si>
  <si>
    <t>VALVULOPLASTIA MITRAL VIA PERCUTANEA (ENDOVASCULAR)</t>
  </si>
  <si>
    <t>351303.</t>
  </si>
  <si>
    <t>VALVULOPLASTIA PULMONAR VIA PERCUTANEA (ENDOVASCULAR)</t>
  </si>
  <si>
    <t>351403.</t>
  </si>
  <si>
    <t>VALVULOPLASTIA TRICUSPIDEA VIA PERCUTANEA (ENDOVASCULAR)</t>
  </si>
  <si>
    <t>352003.</t>
  </si>
  <si>
    <t>REEMPLAZO DE LA VALVULA PULMONAR VIA PERCUTANEA (ENDOVASCULAR)</t>
  </si>
  <si>
    <t>.- Honorarios médicos (Hemodinamista, Cx cardiovascular, Ecocardiografista, Anestesiólogo)
.- Derechos de sala (Hemodinamia-UIV) uso total
.- Derechos de sala de cirugía Stand-by hasta (4 h)
.- Derecho sala de recuperación hasta (2 h)
.- Derecho de equipo (Cineangio) uso total
.- Insumos básicos y medicamentos en sala (Anestésicos, analgesia intraoperatoria y líquidos intravenosos)
.- Válvula Pulmonar y sistema de liberación (1)
.- Stent (2), Catéter para dilatación (3), Catéter Guía (3), Guía (4), Catéter Multipropósito (2), Kit insufladora (1), Iopramida 100 ml (4), Transductor de presión (1)
Introductor (5), Kit Angiografía (1), Aguja Angio (1)
.- Valoración preanestésica</t>
  </si>
  <si>
    <t>.- Prestaciones diferentes o en cantidades superiores a las mencionadas en las inclusiones; serán facturadas adicionales a la tarifa del paquete, de acuerdo a su consumo o actividad.
.- Cuando se realice un procedimiento Diagnóstico y en el mismo evento se realice un procedimiento terapéutico ambos se cobrarán al 100%.
.- El implante percutáneo es el procedimiento que restablece la función de la VALVULA PULMONAR, en pacientes que desarrollan disfunción del tracto de salida del ventrículo derecho (estenosis y/o insuficiencia) lo cual constituye una complicación frecuente en pacientes corregidos por patología cardiaca que comprometen el tracto de salida del ventrículo derecho.</t>
  </si>
  <si>
    <t>352103.</t>
  </si>
  <si>
    <t>REEMPLAZO DE LA VALVULA AORTICA VIA PERCUTANEA (ENDOVASCULAR)</t>
  </si>
  <si>
    <t>352203.</t>
  </si>
  <si>
    <t>REEMPLAZO DE LA VALVULA MITRAL VIA PERCUTANEA (ENDOVASCULAR)</t>
  </si>
  <si>
    <t>.- Honorarios médicos (Hemodinamista, Stand By Cirujano cardiovascular, Ecocardiografista, Anestesiólogo)
.- Derechos de sala de hemodinamia
.- Derecho sala de recuperación
.- Derecho de equipo (Cineangio y Ecógrafo cardiovascular)
.- Materiales y medicamentos en sala y en hospitalizacion
.- Dispositivo Mitraclip (hasta dos clip)
.- Insumos especiales durante el procedimiento: Introductor Vascular No 1, Aguja de punción transeptal No 1, Sisitema de cierre percutaneo Proglide No 1
.- Internación en unidad de cuidado intensivo (2 días)
.- Internación en habitación bipersonal (3 días)
.- Valoración preanestésica
.- Valoración prequirúrgica
.- Participación en Junta Médica (Cx Cardiovascular, Hemodinamia, Anestesia, Cardiología No invasiva, Falla cardiaca)</t>
  </si>
  <si>
    <t>354201.</t>
  </si>
  <si>
    <t>ATRIOSEPTOSTOMIA (CREACION O AMPLIACION DE DEFECTO DE TABIQUE INTERAURICULAR) VIA PERCUTANEA (ENDOVASCULAR)</t>
  </si>
  <si>
    <t>.- Honorarios médicos (Hemodinamista y Anestesiólogo)
.- Derechos de sala (Hemodinamia-UIV)
.- Derecho de equipo (Cineangio)
.- Derecho de sala recuperación
.- Materiales básicos y medicamentos en sala "cubre los siguientes medicamentos: anestesia, analgesia intraoperatoria y antibióticos profilácticos excepto Ertapenem". Todos los demás medicamentos empleados en sala, diferentes a estos grupos se cobrarán por actividad
.- Insumos y medicamentos especiales: Kit Angiografía (1), Medio de contraste por 100 ml (2), Introductor (2), Guías (3), Catéter guía (3), Transductor de presión (1), Aguja Angio (1)</t>
  </si>
  <si>
    <t>.- Insumos especiales adicionales a los relacionados en las inclusiones, tales como Stent, Catéteres y guías de alto costo, Kit Insufladora,  Balón de angioplastia,  Balón de contrapulsación, Catéter Swan Ganz. Cierre vascular Angioseal o proglide, Oclusor, Sistema de liberación, entre otros
.- Examenes prequirúrgicos
.- Atención en urgencias
.- Hospitalización y prestaciones relacionadas en ésta
.- Banco de sangre
.- No incluye medicamentos anticoagulantes o para tratamiento de patologías de base
.- Complicaciones clínicas o quirúrgicas
.- Se excluyen todo tipo de embolizaciones.</t>
  </si>
  <si>
    <t>355102.</t>
  </si>
  <si>
    <t xml:space="preserve">REPARACION DE DEFECTO DE TABIQUE INTERAURICULAR VIA PERCUTANEA (ENDOVASCULAR) </t>
  </si>
  <si>
    <t>355205.</t>
  </si>
  <si>
    <t xml:space="preserve">REPARACION DE DEFECTO DE TABIQUE INTERVENTRICULAR VIA PERCUTANEA (ENDOVASCULAR) </t>
  </si>
  <si>
    <t>358710.</t>
  </si>
  <si>
    <t>REPARACION  DE COARTACION AORTICA, VIA PERCUTANEA (ENDOVASCULAR)</t>
  </si>
  <si>
    <t>358903.</t>
  </si>
  <si>
    <t>CIERRE DE DUCTUS ARTERIOSO PERSISTENTE, VIA PERCUTANEA (ENDOVASCULAR)</t>
  </si>
  <si>
    <t>358904.</t>
  </si>
  <si>
    <t>DILATACION DE DUCTUS ARTERIOSO (ANGIOPLASTIA O IMPLANTE DE DISPOSITIVO) VIA PERCUTANEA (ENDOVASCULAR)</t>
  </si>
  <si>
    <t>359803.</t>
  </si>
  <si>
    <t>REPARACION O RECONSTRUCCION DE ARTERIA PULMONAR O RAMAS VIA PERCUTANEA (ENDOVASCULAR)</t>
  </si>
  <si>
    <t>360101.</t>
  </si>
  <si>
    <t>.- Honorarios médicos (Hemodinamista)
.- Derechos de sala (Hemodinamia-UIV)
.- Derechos de sala recuperación
.- Derecho de equipo (Cineangio)
.- Hospitalización posquirúrgica: Estancia en UCI (1), Habitación Bipersonal (1), insumos y medicamentos básicos
.- Insumos básicos y medicamentos en sala (Anestesia local, líquidos intravenosos)
.- Insumos y medicamentos especiales en sala:
Balón (3), Catéter Guía (2), Guía (2), Kit insufladora (1), Medio de contraste por 100 ml (3), Transductor de presión (1), Introductor (1), Cierre Vascular Radial o Femoral (1)</t>
  </si>
  <si>
    <t>.- Cierre vascular Angioseal
.- Atención en urgencias
.- Anestesia (Honorario, Medicamentos e Insumos)
.- Stent, catéteres y guías de alto costo
.- Balón de contrapulsación
.- Banco de sangre
.- No incluye medicamentos anticoagulantes o para tratamiento de patologías de base
.- Complicaciones clínicas o quirúrgicas</t>
  </si>
  <si>
    <t>360104.</t>
  </si>
  <si>
    <t>ANGIOPLASTIA CORONARIA PERCUTANEA (ENDOVASCULAR) DE TRONCO PRINCIPAL</t>
  </si>
  <si>
    <t>.- Honorarios médicos (Hemodinamista y .Anestesiólogo)
.- Derechos de sala (Hemodinamia-UIV) hasta (3 h)
.- Derecho de equipo (Cineangio) uso total
.- Derecho de sala recuperación hasta (2 h)
.- Insumos básicos y medicamentos en sala (Anestésicos, analgesia intraoperatoria y líquidos intravenosos)
.- Insumos y medicamentos especiales en sala:
Balón (2), Catéter Guía (1), Guía (2), Kit insufladora (1), Catéter para IVUS (1), Avanzador para IVUS (1) Stent (1), Medio de contraste 100 ml (2), Transductor de presión (1), Introductor (1), Cartucho I-STAT ACT (2), Kit Angiografía (1), Aguja Angio (1), Pulsera de Compresión Radial (1)</t>
  </si>
  <si>
    <t>.- Cierre vascular Angioseal
.- Atención en urgencias
.- Hospitalización y prestaciones relacionadas en ésta
.- Balón de contrapulsación, Cierre vascular femoral Angioseal, Proglide o similar
.- No incluye medicamentos anticoagulantes o para tratamiento de patologías de base
.- Complicaciones clínicas o quirúrgicas
.- Ayudas diagnósticas</t>
  </si>
  <si>
    <t>.- Prestaciones diferentes o en cantidades superiores a las mencionadas en las inclusiones; serán facturadas adicionales a la tarifa del paquete, de acuerdo a su consumo o actividad.
.- Procedimiento para tratar la enfermedad coronaria del origen de la arteria principal izquierda del corazón, ingresando por punción de la arteria.</t>
  </si>
  <si>
    <t>360105.</t>
  </si>
  <si>
    <t>ANGIOPLASTIA CORONARIA PERCUTANEA (ENDOVASCULAR) DE BIFURCACION</t>
  </si>
  <si>
    <t>.- Honorarios médicos Hemodinamista
.- Derechos de sala (Hemodinamia-UIV) hasta (3 h)
.- Derecho de equipo (Cineangio) uso total
.- Derecho de sala recuperación hasta (2 h)
.- Insumos básicos y medicamentos en sala (Anestesia local, líquidos intravenosos)
.- Insumos y medicamentos especiales en sala:
Balón (4), Catéter Guía (1), Guía (2), Kit insufladora (1), Stent (1), Medio de contraste 100 ml (2), Transductor de presión (1), Introductor (2), Cartucho I-STAT ACT (2), Kit Angiografía (1), Aguja Angio (1), Pulsera de Compresión Radial (1)</t>
  </si>
  <si>
    <t>.- Cierre vascular Angioseal
.- Atención en urgencias
.- Hospitalización y prestaciones relacionadas en ésta
.- Balón de contrapulsación, Cierre vascular femoral Angioseal, Proglide o similar
.- Anestesia (Honorario, Medicamentos e Insumos)
.- No incluye medicamentos anticoagulantes o para tratamiento de patologías de base
.- Complicaciones clínicas o quirúrgicas
.- Ayudas diagnósticas</t>
  </si>
  <si>
    <t>.- Prestaciones diferentes o en cantidades superiores a las mencionadas en las inclusiones; serán facturadas adicionales a la tarifa del paquete, de acuerdo a su consumo o actividad.
.- Procedimiento para tratar la enfermedad coronaria que compromete una arteria principal del corazón y el origen de sus ramas adyacentes.</t>
  </si>
  <si>
    <t>360106.</t>
  </si>
  <si>
    <t>ANGIOPLASTIA CORONARIA PERCUTANEA (ENDOVASCULAR) DE OCLUSION TOTAL CRONICA</t>
  </si>
  <si>
    <t>.- Honorarios médicos (Hemodinamista y Anestesiólogo)
.- Derechos de sala (Hemodinamia-UIV) hasta (3 h)
.- Derecho de equipo (Cineangio) uso total
.- Derecho de sala recuperación hasta (2 h)
.- Insumos básicos y medicamentos en sala (Anestésicos, analgesia intraoperatoria y líquidos intravenosos)
.- Insumos y medicamentos especiales en sala:
Balón (4), Catéter Guía (2), Guía (4), Kit insufladora (1), Microcatéter (1), Stent (1), Medio de contraste 100 ml (3), Transductor de presión (1), Introductor (2), Cartucho I-STAT ACT (3), Kit Angiografía (1), Aguja Angio (1), Pulsera de Compresión Radial (2)</t>
  </si>
  <si>
    <t xml:space="preserve">.- Prestaciones diferentes o en cantidades superiores a las mencionadas en las inclusiones; serán facturadas adicionales a la tarifa del paquete, de acuerdo a su consumo o actividad.
.- Procedimiento para corregir la ausencia total de flujo sanguíneo en una arteria coronaria por un tiempo mayor de 3 meses.
</t>
  </si>
  <si>
    <t>360201.</t>
  </si>
  <si>
    <t xml:space="preserve">.- Honorarios médicos (Hemodinamista)
.- Derechos de sala (Hemodinamia-UIV)
.- Derecho de sala recuperación
.- Derecho de equipo (Cineangio)
.- Hospitalización posquirúrgica: Estancia en UCI (2),  Estancia en UCIN (1), Habitación Bipersonal (1), insumos y medicamentos básicos
.- Insumos básicos y medicamentos en sala (Anestesia local, líquidos intravenosos)
.- Insumos y medicamentos especiales en sala:
Balón (2), Catéter Guía (2), Guía (2), Kit insufladora (1), Medio de contraste por 100 ml (3), Transductor de presión (1), Introductor (1), Kit Angiografía (1), Aguja Angio (1), Cierre Vascular Radial o Femoral (1), Tirofiban Clorhidrato (1)                          </t>
  </si>
  <si>
    <t xml:space="preserve">.- Cierre vascular Angioseal
.- Atención en urgencias
.- Anestesia (Honorario, Medicamentos e Insumos)
.- Stent, catéteres y guías de alto costo
.- Balón de contrapulsación
.- Banco de sangre
.- No incluye medicamentos anticoagulantes o para tratamiento de patologías de base
.- Complicaciones clínicas o quirúrgicas                                                               </t>
  </si>
  <si>
    <t>.- Prestaciones diferentes o en cantidades superiores a las mencionadas en las inclusiones; serán facturadas adicionales a la tarifa del paquete, de acuerdo a su consumo o actividad.
.- Este procedimiento Se incluye para pacientes con síndrome coronario agudo con lesión aterosclerótica y trombo intravascular.
.- Este paquete aplica para la práctica de los siguientes CUPS. Dar clic en el código.</t>
  </si>
  <si>
    <t>360501.</t>
  </si>
  <si>
    <t>ANGIOPLASTIA CORONARIA POR VIA PERCUTANEA (ENDOVASCULAR) (ATERECTOMIA CORONARIA) REALIZADA DURANTE LA MISMA INTERVENCION</t>
  </si>
  <si>
    <t>.- Honorarios médicos (Hemodinamista y Anestesiólogo)
.- Derechos de sala (Hemodinamia-UIV)
.- Derecho de equipo (Cineangio)
.- Derecho de sala recuperación
.- Hospitalización posquirúrgica: Estancia en UCI (1), Habitación Bipersonal (1), insumos y medicamentos básicos
.- Materiales básicos y medicamentos en sala "cubre los siguientes medicamentos: anestesia, analgesia intraoperatoria y antibióticos profilácticos excepto Ertapenem". Todos los demás medicamentos empleados en sala, diferentes a estos grupos se cobrarán por actividad
.- Insumos y medicamentos especiales en sala:
Avanzador Rotablator (1), Oliva de Rotablator (1), Microguía de Rotablator (1), Catéter Guía (2), Balón (3), Guía (4), Medio de contraste por 100 ml (2), Introductor (2), Cierre Vascular Radial o Femoral (1), Kit Angiografía (1), Aguja Angio (1)
.- Cierre vascular Angioseal</t>
  </si>
  <si>
    <t>.- Atención en urgencias
.- Stent, catéteres y guías de alto costo
.- Balón de contrapulsación, Marcapasos transitorio, Microcatéter, Extensión de catéter guía Kit insufladora
.- Banco de sangre
.- No incluye medicamentos anticoagulantes o para tratamiento de patologías de base
.- Complicaciones clínicas o quirúrgicas</t>
  </si>
  <si>
    <t>.- Prestaciones diferentes o en cantidades superiores a las mencionadas en las inclusiones; serán facturadas adicionales a la tarifa del paquete, de acuerdo a su consumo o actividad.
.- Este paquete incluye la realización de ARTERIOGRAFIA CORONARIA MAS ANGIOPLASTIA
Ultrasonido intracoronario es un estudio que tiene por objetivo la adquisición de imágenes tomográficas, empleando ondas sonoras para producir una imagen de las arterias coronarias y ver en qué estado se encuentra. Este método permite identificar los componentes de las placas ateromatosas y de la pared vascular, además de medir con alta precisión las intensidades de la luz arterial.  
ANGIOPLASTIA CORONARIA VÍA PERCUTÁNEA (ENDOVASCULAR) (ATERECTOMÍA CORONARIA) REALIZADA DURANTE LA MISMA INTERVENCIÓN 
Procedimiento invasivo no quirúrgico donde se introduce por arteria periférica un catéter con un balón hasta el interior de las arterias coronarias, y una vez dentro de una estenosis o estrechamiento, se infla el balón, con lo que se logra ampliar o dilatar y rompe la placa de ateroma o grasa, asociado a medicamentos antitrombóticos con el fin de mejorar el flujo sanguíneo al corazón.</t>
  </si>
  <si>
    <t>369402.</t>
  </si>
  <si>
    <t>OCLUSION O LIGADURA DE COLATERALES SISTEMICO PULMONARES VIA PERCUTANEA (ENDOVASCULAR)</t>
  </si>
  <si>
    <t>372102.</t>
  </si>
  <si>
    <t>CATETERISMO CARDIACO DEL LADO DERECHO DEL CORAZON CON PRUEBA DE SUSTANCIA TERAPEUTICA</t>
  </si>
  <si>
    <t>. - Honorarios médicos (Hemodinamista)
. - Derechos de sala (Hemodinamia-UIV)
. - Derecho de equipo (Cineangio)
. - Derecho de sala recuperación
. - Insumos básicos y medicamentos en sala (Anestesia local, líquidos intravenosos)
. - Insumos y medicamentos especiales en sala:
Kit Angiografía (1), Medio de contraste por 100 ml (1), Introductor (1), Guías (1), Catéter guía (1), Catéter Swan Ganz (1), Aguja Angio (1), Epoprostenol sódico 1,5 mg vial (1)</t>
  </si>
  <si>
    <t>.- Cierre vascular Angioseal
.- Atención en urgencias
.- Anestesia (Honorario, Medicamentos e Insumos)
.- Hospitalización y prestaciones relacionadas en ésta
.- Stent, Catéteres y guías de alto costo, Balón de contrapulsación
.- No incluye medicamentos anticoagulantes o para tratamiento de patologías de base
.- Banco de sangre
.- Complicaciones clínicas o quirúrgicas</t>
  </si>
  <si>
    <t>372202.</t>
  </si>
  <si>
    <t>CATETERISMO CARDIACO DEL LADO IZQUIERDO DEL CORAZON</t>
  </si>
  <si>
    <t>.- Honorarios médicos (Hemodinamista y Anestesiólogo)
.- Derechos de sala (Hemodinamia-UIV)
.- Derecho de equipo (Cineangio)
.- Derecho de sala recuperación
.- Hospitalización: 1 día en piso
.- Insumos y medicamentos básicos en hospitalización
.- Materiales básicos y medicamentos en sala "cubre los siguientes medicamentos: anestesia, analgesia intraoperatoria y antibióticos profilácticos excepto Ertapenem". Todos los demás medicamentos empleados en sala, diferentes a estos grupos se cobrarán por actividad
.- Insumos y medicamentos especiales: Introductor (2), Guía (2), Catéter guía (3), Transductor de presión (2), Kit Angiografía (1), Medio de contraste por 100 ml (1), Aguja Angio (1)</t>
  </si>
  <si>
    <t>.- Insumos especiales adicionales a los relacionados en las inclusiones, tales como Stent, Catéteres y guías de alto costo, Kit insufladora, Balón de contrapulsación, Catéter Swan Ganz, Cierre vascular Angioseal o Proglide, entre otros
.- Exámenes prequirúrgicos
.- Hospitalización adicional a la descrita en las inclusiones
.- Atención en urgencias
.- Banco de sangre
.- No incluye medicamentos anticoagulantes o para tratamiento de patologías de base
.- Complicaciones clínicas o quirúrgicas</t>
  </si>
  <si>
    <t>.- Prestaciones diferentes o en cantidades superiores a las mencionadas en las inclusiones; serán facturadas adicionales a la tarifa del paquete, de acuerdo a su consumo o actividad.
.- Este paquete se incluye para el cateterismo diagnóstico en pacientes pediátricos.
.- Aplica para cardiología pediátrica.
.- Este paquete aplica para la práctica de los siguientes CUPS. Dar clic en el código.</t>
  </si>
  <si>
    <t>372302.</t>
  </si>
  <si>
    <t>CATETERISMO COMBINADO DE LOS LADOS DERECHO E IZQUIERDO DEL CORAZON</t>
  </si>
  <si>
    <t>.- Honorarios médicos (Hemodinamista)
.- Derechos de sala (Hemodinamia-UIV)
.- Derechos de sala recuperación
.- Derecho de equipo (Cineangio)
.- Hospitalización posquirúrgica: Habitación Bipersonal (1), insumos y medicamentos
.- Insumos básicos y medicamentos en sala (Anestesia local, líquidos intravenosos)
.- Insumos y medicamentos especiales en sala:
Catéter Diagnóstico (2), Guía (2), Medio de contraste por 100 ml (2), Introductor (1), Cierre Vascular Radial (1), Kit Angiografía (1), Aguja Angio (1)</t>
  </si>
  <si>
    <t>.- Cierre vascular Angioseal
.- Atención en urgencias
.- Anestesia (Honorario, Medicamentos e Insumos)
.- Stent, catéteres y guías de alto costo
.- Balón de contrapulsación
.- Banco de sangre
.- Catéter Swan Ganz
.- No incluye medicamentos anticoagulantes o para tratamiento de patologías de base
.- Complicaciones clínicas o quirúrgicas</t>
  </si>
  <si>
    <t>.- Prestaciones diferentes o en cantidades superiores a las mencionadas en las inclusiones; serán facturadas adicionales a la tarifa del paquete, de acuerdo a su consumo o actividad.
.- Aplica para arteriografía derecha</t>
  </si>
  <si>
    <t>379003.</t>
  </si>
  <si>
    <t>CIERRE U OCLUSION DE AURICULILLA VIA PERCUTANEA (ENDOVASCULAR)</t>
  </si>
  <si>
    <t>.- Honorarios Médicos (Electrofisiólogo, Anestesiólogo)
.- Derecho sala de recuperación
.- Derecho de equipo (Cineangio y Consola de Radiofrecuencia)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Hospitalización posquirúrgica 1 día en UCI (después de realizado el procedimiento), hospitalización posquirúrgica 1 día en piso
.- Dispositivo Watchman e implantación
.- Punción transeptal o Cateterismo transeptal.</t>
  </si>
  <si>
    <t>380002.</t>
  </si>
  <si>
    <t xml:space="preserve">.- Honorarios médicos (Hemodinamista)
.- Derechos de sala (Hemodinamia-UIV)
.- Derechos de sala recuperación
.- Derecho de equipo (Cineangio)
.- Hospitalización posquirúrgica: Estancia en UCI (2),  Estancia en UCIN (1), Habitación Bipersonal (1), insumos y medicamentos básicos
.- Insumos básicos y medicamentos en sala (Anestesia local, líquidos intravenosos)
.- Insumos y medicamentos especiales en sala:
Balón (2), Catéter Guía (3), Catéter de tromboaspiración (1), Guía (2), Kit insufladora (1), Medio de contraste por 100 ml (3), Transductor de presión (1), Introductor (1), Kit Angiografía (1), Aguja Angio (1), Cierre Vascular Radial o Femoral (1), Tirofiban Clorhidrato (1) </t>
  </si>
  <si>
    <t>.- Cierre vascular Angioseal
.- Catéter de tromboaspiración Spiroflex
.- Atención en urgencias
.- Anestesia (Honorario, Medicamentos e Insumos)
.- Stent, catéteres y guías de alto costo
.- Balón de contrapulsación
.- Banco de sangre
.- No incluye medicamentos anticoagulantes o para tratamiento de patologías de base
.- Complicaciones clínicas o quirúrgicas</t>
  </si>
  <si>
    <t>.- Prestaciones diferentes o en cantidades superiores a las mencionadas en las inclusiones; serán facturadas adicionales a la tarifa del paquete, de acuerdo a su consumo o actividad.
.- Este procedimiento se incluye para pacientes con síndrome coronario agudo con lesión aterosclerótica y trombo intravascular.
.- Este paquete aplica para la práctica de los siguientes CUPS. Dar clic en el código.</t>
  </si>
  <si>
    <t>380003.</t>
  </si>
  <si>
    <t>TROMBECTOMIA PULMONAR VIA PERCUTANEA (ENDOVASCULAR)</t>
  </si>
  <si>
    <t>.- Honorarios médicos (Cirujano y Anestesiólogo)
.- Derechos de sala de hemodinamia
.- Derecho de equipo Cineangio
.- Derecho de sala de recuperación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Sistema Penumbra: Catéter Indigo 8FR (1), Canister Bomba (1), Separador Indigo (1) o Sistema Endovascular Ekos: Kit Ekos (2), Alteplase (1)
.- Insumos especiales: Guia Diagnostica (1), Guia Superstiff de alto soporte (1), Introductor Flexor (1), Introductor Femoral (1), Catéter Diagnostico (3), Ext de jeringa (1), Medio de contraste 100 ML (3)
.- Consulta Cardiología (1)
.- Consulta Neumología (1)</t>
  </si>
  <si>
    <t>.- Hospitalización
.- Insumos y medicamentos de la hospitalización
.- Catéter Lightning, Catéter de aspiración mayor a 8Fr u otros Insumos especiales adicionales a los mencionados en las inclusiones
.- Banco de sangre
.- Atención de urgencias
.- Complicaciones
.- No incluye insumos VAC
.- Exámenes prequirúrgicos</t>
  </si>
  <si>
    <t>380210.</t>
  </si>
  <si>
    <t>TROMBOLISIS DE VASOS DE CABEZA Y CUELLOVIA ENDOVASCULAR</t>
  </si>
  <si>
    <t>.- Honorarios médicos (Cirujano y Anestesiólogo)
.- Derechos de sala de hemodinamia
.- Derecho sala de recuperación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Derecho de equipo (cinenagio)
.- Insumos especiales: Introductor (3), Guía (1), Cateter Diagnostico (2), Medio de contraste hasta 150 ml</t>
  </si>
  <si>
    <t>.- Hospitalización
.- Insumos y Medicamentos en hospitalización
.- Valoración preanestésica
.- Laboratorios y/o imágenes diagnósticas
.- Banco de sangre
.- Atención de urgencias (se cobra adicional al valor del paquete)
.- Complicaciones
.- Estancia adicional a la definida en el paquete
.- Coils, liquido embolico, micropartículas, Microguía, Microcatéter, Catéter Neuron, Canister, Kit aspiración, Stent
.- Exámenes prequirúrgicos
.- No incluye insumos VAC</t>
  </si>
  <si>
    <t>385207.</t>
  </si>
  <si>
    <t>EMBOLIZACION DE TUMORES VIA ENDOVASCULAR</t>
  </si>
  <si>
    <t>.- Honorarios médicos (Cirujano y Anestesiólogo)
.- Honorarios Médicos (Oncólogo 992505 POLITERAPIA ANTINEOPLASICA DE ALTA TOXICIDAD)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especiales:
Kit angiografía (1), Introductor (1), Catéter (1), Guía (1), Iopramida 100 ML (2) y medicamento antineoplásico (5)
.- Derecho de sala  intervencionismo vascular
.- Derecho de equipo  (Cineangio)
.- Derecho sala de recuperación
.- Instrumentación
.- Hospitalización posquirúrgica 1 día en piso (después de realizado el procedimiento)
.- Insumos y medicamentos en estancia hospitalaria
.- medicamentos para la quimioterapia (Doxorubicina o Cisplatino o Irinotecan)
.- Laboratorios de rutina e imágenes diagnósticas convencionales durante la hospitalización</t>
  </si>
  <si>
    <t>.- Cierre vascular Angioseal
.- Banco de sangre
.- Atención de urgencias
.- Complicaciones
.- Estancia adicional a los definidos en el paquete
.- Coils, partículas, líquido antiembólico, microesferas recargables, microguía, microcatéter</t>
  </si>
  <si>
    <t>385320.</t>
  </si>
  <si>
    <t>OCLUSION DE VASOS DE MIEMBROS SUPERIORES, VIA ENDOVASCULAR</t>
  </si>
  <si>
    <t>385520.</t>
  </si>
  <si>
    <t xml:space="preserve">OCLUSION DE VASOS TORACICOS VIA PERCUTANEA (ENDOVASCULAR) </t>
  </si>
  <si>
    <t>385521.</t>
  </si>
  <si>
    <t>OCLUSION DE COLATERALES AORTO PULMONARES VIA PERCUTANEA (ENDOVASCULAR)</t>
  </si>
  <si>
    <t>385620.</t>
  </si>
  <si>
    <t xml:space="preserve">OCLUSION DE ARTERIAS ABDOMINALES, VIA ENDOVASCULAR </t>
  </si>
  <si>
    <t>385720.</t>
  </si>
  <si>
    <t xml:space="preserve">OCLUSION DE VENAS INTRAABDOMINALES, VIA ENDOVASCULAR </t>
  </si>
  <si>
    <t>385820.</t>
  </si>
  <si>
    <t>OCLUSION DE ARTERIAS DE MIEMBROS INFERIORES, VIA ENDOVASCULAR</t>
  </si>
  <si>
    <t>386402.</t>
  </si>
  <si>
    <t xml:space="preserve">EXTRACCION DE CUERPO EXTRAÑO INTRAVASCULAR (ARTERIAL) (VENOSO), VIA ENDOVASCULAR [PERCUTANEA] </t>
  </si>
  <si>
    <t>387301.</t>
  </si>
  <si>
    <t>389108.</t>
  </si>
  <si>
    <t>INSERCION DE CATETER EN VENA CAVA VIA TRANSLUMBAR (TRANSCAVO)</t>
  </si>
  <si>
    <t>.- Honorarios médicos (Cirujano y Anestesiólogo)
.- Derechos de sala de hemodinamia
.- Derecho de equipo
.- Derecho sala de recuperación
.- Guía ecográfica
.- Materiales y medicamentos básicos utilizados durante el procedimiento
.- Catéter transcavo</t>
  </si>
  <si>
    <t>.- Cierre vascular Angioseal
.- Hospitalización
.- Sistema introductor
.- Complicaciones
.- Insumos adicionales a los descritos</t>
  </si>
  <si>
    <t>395024.</t>
  </si>
  <si>
    <t>ANGIOPLASTIA DE VASOS TORACICOS VIA PERCUTANEA (ENDOVASCULAR)</t>
  </si>
  <si>
    <t>.- Honorarios médicos (Cirujano y Anestesiólogo)
.- Derechos de sala de hemodinamia
.- Derecho de equipo Cineangio
.- Derecho de sala de recuperación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Insumos especiales: Balón (2), Balón Mustang (1) Guía Diagnostica (1), Guía Superstiff de alto soporte (1), Guía Coronaria (2), Cat Guía (1), Introductor Flexor (1), Introductor Femoral (1), Catéter Diagnostico (2), Ext de jeringa (1) y Medio de contraste 100 ML (3)</t>
  </si>
  <si>
    <t>.- Hospitalización
.- Insumos y medicamentos de la hospitalización
.- Insumos especiales diferentes a los mencionados en las inclusiones
.- Banco de sangre
.- Atención de urgencias
.- Complicaciones
.- Exámenes prequirúrgicos</t>
  </si>
  <si>
    <t>395027.</t>
  </si>
  <si>
    <t>ANGIOPLASTIA DE VENAS PULMONARES VIA PERCUTANEA (ENDOVASCULAR)</t>
  </si>
  <si>
    <t>395031.</t>
  </si>
  <si>
    <t>ANGIOPLASTIA CON BALON DE VASOS DE MIEMBROS SUPERIORES, CON PROTESIS (STENT) O INJERTO (S) PROTESICO (S)</t>
  </si>
  <si>
    <t>395061.</t>
  </si>
  <si>
    <t>ANGIOPLASTIA O ATERECTOMIA DE VASOS ABDOMINALES CON BALON, CON PROTESIS (STENT) O INJERTO (S) PROTESICO (S)</t>
  </si>
  <si>
    <t>395081.</t>
  </si>
  <si>
    <t>ANGIOPLASTIA O ATERECTOMIA DE VASOS DE MIEMBROS INFERIORES, CON BALON, PROTESIS (STENT) O INJERTO (S) PROTESICO (S)</t>
  </si>
  <si>
    <t>395220.</t>
  </si>
  <si>
    <t>REPARACION DE ANEURISMA DE AORTA VIA PERCUTANEA (ENDOVASCULAR)</t>
  </si>
  <si>
    <t>.- Honorarios médicos (Cirujano y Anestesiólogo)
.- Derechos de sala de hemodinamia
.- Derecho de equipo (Cineangio)</t>
  </si>
  <si>
    <t>.- Cierre vascular Angioseal
.- Materiales y medicamentos en sala
.- Insumos especiales
.- Endoprotesis
.- Valoración prequirúrgica y preanestésica
.- Hospitalización
.- Exámenes Prequirúrgicos o posquirúrgicos
.- Complicaciones
.- Banco de Sangre
.- Oxígeno, agentes y gases anestésicos</t>
  </si>
  <si>
    <t>.- Prestaciones diferentes o en cantidades superiores a las mencionadas en las inclusiones; serán facturadas adicionales a la tarifa del paquete, de acuerdo a su consumo o actividad.
.- El paquete REPARACION DE ANEURISMA DE AORTA VIA PERCUTANEA (ENDOVASCULAR) se incluye para los siguientes diagnósticos:
- Aneurismas Yuxtarrenales mayores a 5.0 cm.
- Aneurismas toracoabdominales mayores a 6.0 cm.
- Disección de la aorta con complicaciones secundarias a la disección como lo son dilatación aneurismática, Isquemia de los vasos viscerales, hipertensión intratable.
- Pseudocoartación de la aorta.</t>
  </si>
  <si>
    <t>399701.</t>
  </si>
  <si>
    <t>PERFUSION LOCAL (REGIONAL) DIRIGIDA CON CATETER</t>
  </si>
  <si>
    <t>.- Honorarios médicos (Cirujano)
.- Derechos de sala de hemodinamia
.- Derecho sala de recuperación
.- Derecho de equipo EQ075 (Cineangio)
.- Hospitalización posquirúrgica 2 días en UCI
.- Insumos y medicamentos en estancia hospitalaria
.- Insumos básicos y medicamentos en sala (Anestesia local, líquidos intravenosos)
.- Laboratorios de rutina (Electrolitos, tiempos de coagulación, PCR, creatinina, hemograma y glucosa) e imágenes diagnósticas convencionales (Rx) durante los días de hospitalización establecidos en el paquete
.- Insumos y medicamentos especiales:
- (2) Introductor, (3) Balón, (2) Guía, (1) Catéter Guía, (1) Catéter Fountain
- (2) Medicamento trombolítico
- (1) Iopramida 100 ml</t>
  </si>
  <si>
    <t>.- Exámenes prequirúrgicos
.- Anestesia (Honorario anestesiólogo, medicamentos o insumos)
.- Banco de sangre o patologías
.- Atención de urgencias (se cobra adicional al valor del paquete)
.- Catéteres diferentes a los mencionados en las inclusiones
.- Complicaciones
.- Hospitalización adicional a la definida en las inclusiones</t>
  </si>
  <si>
    <t>.- Prestaciones diferentes o en cantidades superiores a las mencionadas en las inclusiones; serán facturadas adicionales a la tarifa del paquete, de acuerdo a su consumo o actividad.
.- Se incluye para: Trombólisis venosa y arterial en cualquier parte del organismo y rescate de fistula arteriovenosa.
.- Este paquete aplica para la práctica de los siguientes CUPS. Dar clic en el código.</t>
  </si>
  <si>
    <t>501004.</t>
  </si>
  <si>
    <t>BIOPSIA POR VIA ENDOVASCULAR (TRANSYUGULAR) DE HIGADO</t>
  </si>
  <si>
    <t>.- Honorarios médicos Radiólogos
.- Derechos de sala de hemodinamia
.- Derecho de equipo (Angiografo)
.- Derecho sala de recuperación
.- Instrumentación
.- Hospitalización posquirúrgica 2 días en piso (después de realizado el procedimiento)
.- Set de Cook Liver acces and Biopsy sets (1)
.- Guía Ecográfica
.- Medio de Contraste (1)
.- Materiales y medicamentos del procedimiento</t>
  </si>
  <si>
    <t>.- Cierre vascular Angioseal
.- Anestesia (Honorario, Medicamentos e Insumos)
.- Exámenes diagnósticos
.- Valoración prequirúrgica y preanestésica</t>
  </si>
  <si>
    <t>.- Prestaciones diferentes o en cantidades superiores a las mencionadas en las inclusiones; serán facturadas adicionales a la tarifa del paquete, de acuerdo a su consumo o actividad.
.- Si el procedimiento se realiza bajo anestesia se cobrará adicional los honorarios de anestesiólogo $ 440.396</t>
  </si>
  <si>
    <t>INSERCION DE CATETER PERMANENTE PARA HEMODIALISIS</t>
  </si>
  <si>
    <t>.- Honorarios médicos (Cirujano y Anestesiólogo)
.- Derechos de sala de hemodinamia
.- Derecho de equipo de cineangio
.- Guía ecográfica
.- Derecho sala de recuperación
.- Materiales y medicamentos básicos utilizados durante el procedimiento
.- (1) Catéter traslumbar</t>
  </si>
  <si>
    <t>.- Cierre vascular Angioseal
.- Hospitalización
.- Complicaciones
.- Insumos adicionales a los descritos</t>
  </si>
  <si>
    <t>876122.</t>
  </si>
  <si>
    <t>ARTERIOGRAFIA CORONARIA CON CATETERISMO IZQUIERDO</t>
  </si>
  <si>
    <t>.- Prestaciones diferentes o en cantidades superiores a las mencionadas en las inclusiones; serán facturadas adicionales a la tarifa del paquete, de acuerdo a su consumo o actividad.
.- Aplica para arteriografía izquierda</t>
  </si>
  <si>
    <t>876123.</t>
  </si>
  <si>
    <t>VALORACION ANATOMICA O FUNCIONAL DE ARTERIAS CORONARIAS</t>
  </si>
  <si>
    <t>.- Honorarios médicos (Hemodinamista)
.- Derechos de sala (Hemodinamia-UIV)
.- Derecho de equipo (Cineangio y Consola de Radiofrecuencia)
.- Derechos de sala recuperación
.- Insumos básicos y medicamentos en sala (Anestesia local, líquidos intravenosos)
.- Insumos y medicamentos especiales en sala:
Guía Coronaria para medición de reserva de flujo fraccional  (1), Catéter Diagnóstico (2), Adenosina hasta (4), Guía (2), Medio de contraste por 100 ml (1), Introductor (2), Cierre Vascular Radial (1), Kit Angiografía (1), Aguja Angio (1)
.- Cierre vascular Angioseal</t>
  </si>
  <si>
    <t>.- Atención en urgencias
.- Anestesia (Honorario, Medicamentos e Insumos)
.- Hospitalización y prestaciones relacionadas en ésta
.- Stent, catéteres y guías de alto costo
.- Balón de contrapulsación, Introductor Super Flex, Kit insufladora
.- Banco de sangre
.- No incluye medicamentos anticoagulantes o para tratamiento de patologías de base
.- Complicaciones clínicas o quirúrgicas</t>
  </si>
  <si>
    <t>.- Prestaciones diferentes o en cantidades superiores a las mencionadas en las inclusiones; serán facturadas adicionales a la tarifa del paquete, de acuerdo a su consumo o actividad.
.- Este paquete incluye la realización de:
ARTERIOGRAFIA CORONARIA
La Medición de reserva Flujo Fraccional (FFR) mediante una guía de presión permite, en el laboratorio de hemodinamia una estimación exacta de la funcionalidad de la lesión interrogada y la consecuente terapia, ya no basada en la anatomía si no en la funcionalidad. La intervención sólo de las lesiones que resultan "funcionalmente activas" mejora los resultados, reduce el uso de stents innecesarios, y además excluye pacientes de cirugía cardiovascular.
VALORACIÓN ANATÓMICA O FUNCIONAL DE ARTERIAS CORONARIAS
Procedimiento radiográfico en el que se evalúan las arterias a nivel del tórax, mediante la aplicación de un líquido que resalta en la imagen para ver mejor los detalles.</t>
  </si>
  <si>
    <t>876131.</t>
  </si>
  <si>
    <t xml:space="preserve">.- Honorarios médicos (Hemodinamista)
.- Derechos de sala (Hemodinamia-UIV)
.- Derechos de sala recuperación
.- Derecho de equipo (Cineangio)
.- Hospitalización posquirúrgica: Habitación Bipersonal (1), insumos y medicamentos básicos
.- Insumos básicos y medicamentos en sala (Anestesia local, líquidos intravenosos)
.- Insumos y medicamentos especiales en sala:
Catéter Diagnóstico (1), Guía (1), Medio de contraste por 100 ml (2), Introductor (1),  Cierre Vascular Radial (1), Kit Angiografía (1), Aguja Angio (1)                                                                </t>
  </si>
  <si>
    <t xml:space="preserve">.- Cierre vascular Angioseal
.- Atención en urgencias
.- Anestesia (Honorario, Medicamentos e Insumos)
.- Catéter Swan Ganz o similar
.- Stent, catéteres y guías de alto costo
.- Balón de contrapulsación
.- Banco de sangre
.- No incluye medicamentos anticoagulantes o para tratamiento de patologías de base
.- Complicaciones clínicas o quirúrgicas                                                                                                 </t>
  </si>
  <si>
    <t>876212.</t>
  </si>
  <si>
    <t>ANGIOCARDIOGRAFIA DE CORAZON DERECHO</t>
  </si>
  <si>
    <t>.- Honorarios médicos (Hemodinamista)
.- Derechos de sala (Hemodinamia-UIV)
.- Derecho de Equipo (Cineangio)
.- Derechos de sala recuperación
.- Hospitalización: Habitación Bipersonal (1), insumos y medicamentos básicos
.- Insumos básicos y medicamentos en sala (Anestesia local, líquidos intravenosos)
.- Insumos y medicamentos especiales en sala:
Transductor de Presión (1), Introductor (1), Aguja Angio (1), Kit de Angiografía (1)</t>
  </si>
  <si>
    <t xml:space="preserve">.- Cierre vascular Angioseal
.- Atención en urgencias
.- Anestesia (Honorario, Medicamentos e Insumos)
.- Banco de sangre
.- Medio de contraste
.- Catéter Swan Ganz o similar
.- Stent, Catéteres y guías de alto costo
.- No incluye medicamentos anticoagulantes o para tratamiento de patologías de base
.- Complicaciones clínicas o quirúrgicas                                     </t>
  </si>
  <si>
    <t>877112.</t>
  </si>
  <si>
    <t>.- Honorario médico cirujano
.- Derechos de sala de hemodinamia
.- Derecho sala de recuperación
.- Derecho de equipo (cineangio)
.- Hospitalización posquirúrgica 1 día en piso (después de realizado el procedimiento)
.- Insumos básicos y medicamentos en sala (Anestesia local, líquidos intravenosos)
.- Materiales y medicamentos en hospitalización
.- Insumos especiales : Introductor (1), Guía (1), Catéter Diagnostico (1), Medio de contraste hasta 150 ml</t>
  </si>
  <si>
    <t>.- Cierre vascular (Angioseal, Proglide)
.- Extensión de Jeringa
.- Complicaciones
.- Exámenes diagnósticos pre y posquirúrgicos
.- Pacientes en atención de urgencias (se cobra adicional al paquete)
.- Honorario del anestesiólogo (en caso de necesitarla se cobrará adicional al paquete)
.- Anticoagulantes (Ej: Reopro, Agrastat, etc)
.- Stent
.- Balón de contrapulsación
.- Balones y guías adicionales a los especificados en las inclusiones
.- Hospitalización adicional a la mencionada en las inclusiones
.- Valoración pre anestésica</t>
  </si>
  <si>
    <t>877603.</t>
  </si>
  <si>
    <t>COLANGIOGRAFIA PERCUTANEA</t>
  </si>
  <si>
    <t>.- Honorarios médicos (especialista y anestesiólogo)
.- Derechos de sala de hemodinamia
.- Derecho de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Cita preanestésica (1)</t>
  </si>
  <si>
    <t>.- Cierre vascular Angioseal
.- Visitas hospitalarias
.- Interconsultas
.- Hospitalización en piso, UCIN, UCI
.- Insumos y medicamentos en piso, UCIN, UCI
.- Exámenes y procedimientos pre y posquirúrgicos
.- Consulta de urgencias
.- Consulta prequirúrgica
.- Complicaciones
.- BALÓN POWERFLEX 8X4
.- Insuflador</t>
  </si>
  <si>
    <t>878101.</t>
  </si>
  <si>
    <t>878201.</t>
  </si>
  <si>
    <t>ARTERIOGRAFIA PERIFERICA DE UNA EXTREMIDAD INFERIOR POR PUNCION</t>
  </si>
  <si>
    <t>879904.</t>
  </si>
  <si>
    <t>TOMOGRAFIA DE COHERENCIA OPTICA ENDOVASCULAR (INTRAVASCULAR)</t>
  </si>
  <si>
    <t>.- Honorarios médicos Hemodinamista
.- Derechos de sala de hemodinamia
.- Derecho sala de recuperación
.- Derecho de equipo OCT y Cineangio
.- Materiales y medicamentos básicos del procedimiento
.- Introductor y Catéter Guía (hasta 2 unidades de cada uno)
.- Catéter - DRAGON FLY</t>
  </si>
  <si>
    <t>.- Cierre vascular Angioseal
.- Hospitalización
.- Anestesia general o sedación (Honorarios, Medicamentos e insumos)
.- Atención inicial de Urgencia
.- Banco de Sangre
.- Insufladora
.- Insumos, medicamentos o equipos adicionales a los descritos en las inclusiones
.- Pacientes con acceso difícil que requieran la utilización de insumos adicionales a los mencionados en las inclusiones
.- Complicaciones</t>
  </si>
  <si>
    <t>.- Prestaciones diferentes o en cantidades superiores a las mencionadas en las inclusiones; serán facturadas adicionales a la tarifa del paquete, de acuerdo a su consumo o actividad.
.- Este paquete incluye la realización de ARTERIOGRAFIA CORONARIA.
Cuando se realice en el mismo acto, TOMOGRAFIA DE COHERENCIA OPTICA ENDOVASCULAR (INTRAVASCULAR) 879904. con un procedimiento terapéutico, ambos se cobrarán al 100%.
La tomografía de coherencia óptica (OCT) es una modalidad de imagen óptica que utiliza luz infrarroja cercana para crear imágenes de alta resolución de la microestructura tisular con imágenes nítidas, detalladas y fáciles de interpretar.</t>
  </si>
  <si>
    <t>887001.</t>
  </si>
  <si>
    <t>CINERADIOGRAFIA</t>
  </si>
  <si>
    <t>.- Honorarios médicos (Hemodinamista)
.- Derechos de sala (Hemodinamia-UIV)
.- Derechos de sala recuperación
.- Derecho de equipo (Cineangio)</t>
  </si>
  <si>
    <t>.- Cierre vascular Angioseal
.- Atención en urgencias
.- Insumos y medicamentos
.- Hospitalización y prestaciones relacionadas en ésta
.- Sedación oAnestesia (Honorario, Medicamentos e Insumos)
.- Stent, catéteres y guías de alto costo
.- Balón de contrapulsación
.- Banco de sangre
.- No incluye medicamentos anticoagulantes o para tratamiento de patologías de base
.- Complicaciones clínicas o quirúrgicas</t>
  </si>
  <si>
    <t>895801.</t>
  </si>
  <si>
    <t>ULTRASONIDO INTRAVASCULAR DIAGNOSTICO</t>
  </si>
  <si>
    <t>.- Honorarios médicos (Hemodinamista)
.- Derechos de sala (Hemodinamia-UIV)
.- Derechos de sala recuperación
.- Derecho de equipo (Cineangio)
.- Insumos básicos y medicamentos en sala (Anestesia local, líquidos intravenosos)
.- Insumos y medicamentos especiales en sala:
Catéter de IVUS (1), Avanzador de IVUS (1), Catéter Diagnóstico (2), Guía (2), Medio de contraste por 100 ml (1), Introductor (2), Cierre Vascular Radial (1), Kit Angiografía (1), Aguja Angio (1)
.- Cierre vascular Angioseal</t>
  </si>
  <si>
    <t>.- Atención en urgencias
.- Hospitalización y prestaciones relacionadas en ésta
.- Stent, catéteres y guías de alto costo
.- Balón de contrapulsación
.- Banco de sangre
.- No incluye medicamentos anticoagulantes o para tratamiento de patologías de base
.- Complicaciones clínicas o quirúrgicas</t>
  </si>
  <si>
    <t>.- Prestaciones diferentes o en cantidades superiores a las mencionadas en las inclusiones; serán facturadas adicionales a la tarifa del paquete, de acuerdo a su consumo o actividad.
.- Este paquete incluye la realización de ARTERIOGRAFIA CORONARIA.
Cuando se realice en el mismo acto, ULTRASONIDO INTRAVASCULAR DIAGNOSTICO 895801. con un procedimiento terapéutico, ambos se cobrarán al 100%.
Ultrasonido intracoronario es un estudio que tiene por objetivo la adquisición de imágenes topográficas, empleando ondas sonoras para producir una imagen de las arterias coronarias y ver en qué estado se encuentra. Este método permite identificar los componentes de las placas ateromatosas y de la pared vascular, además de medir con alta precisión las intensidades de la luz arterial.</t>
  </si>
  <si>
    <t>921402.</t>
  </si>
  <si>
    <t>TOMOGRAFIA POR EMISION DE POSITRONES [PET-TC] CON 18-FLUOR</t>
  </si>
  <si>
    <t>.- Consulta inicial con orden procedimiento autorizado
.- Equipo PET
.- Tac localizador No 1
.- Honorario Especialista
.- Materiales, medicamentos e insumos durante el procedimiento
.- Medio de contraste (Ioversol No1)</t>
  </si>
  <si>
    <t>.- Radiofármaco
.- Exámenes pre estudio (prueba de embarazo, glicemia, etc)
.- Anestesia (Honorario, Medicamentos e Insumos)
.- Atención inicial de urgencias
.- Complicaciones
.- Tirotropina</t>
  </si>
  <si>
    <t>921405.</t>
  </si>
  <si>
    <t>TOMOGRAFIA POR EMISION DE POSITRONES [PET-TC] CON PSMA</t>
  </si>
  <si>
    <t>.- Radiofármaco
.- Exámenes pre estudio (prueba de embarazo, glicemia, etc)
.- Anestesia (Honorario, medicamentos e insumos)
.- Atención inicial de urgencias
.- Complicaciones
.- Tirotropina</t>
  </si>
  <si>
    <t>920407.</t>
  </si>
  <si>
    <t>PERFUSION MIOCARDICA EN REPOSO Y POST-EJERCICIO</t>
  </si>
  <si>
    <t>.- Honorario Especialista
.- Prueba de Esfuerzo</t>
  </si>
  <si>
    <t>922802.</t>
  </si>
  <si>
    <t>TERAPIA CON LUTECIO 177</t>
  </si>
  <si>
    <t>.- Hospitalización posquirúrgica 2 días en habitación de terapia metabólica (después de realizado el procedimiento)
.- Honorario Especialista
.- Insumos y medicamentos
.- Valoración por medicina nuclear (1)
.- Terapia para tumores carcinoides y dosimetría
.- Consulta de control por medicina nuclear a los 8 días
.- Gammagrafía 24 horas y a los 8 días</t>
  </si>
  <si>
    <t>.- Costo del Material Radiactivo: Dotatate - Lutecio 177, ni Aminoácidos
.- Estudios de Octreoscan previos a la terapia
.- Exámenes de Laboratorio pre y Post-terapia (CH completo, plaquetas, pruebas de función Hepática y Renal pre y post - terapia y en seguimiento hasta 8 semanas
.- Estudios Radiológicos pre y post-terapia (TAC o Resonancia)
.- Hospitalización adicional</t>
  </si>
  <si>
    <t>.- Prestaciones diferentes o en cantidades superiores a las mencionadas en las inclusiones; serán facturadas adicionales a la tarifa del paquete, de acuerdo a su consumo o actividad.
.- El equipo de ventilación perfusión utilizado en los estudios de ventilación perfusión se cobra a tarifa FVL adicional al valor del procedimiento.</t>
  </si>
  <si>
    <t>320201.</t>
  </si>
  <si>
    <t>RESECCION DE LESION EN BRONQUIO VIA ENDOSCOPICA</t>
  </si>
  <si>
    <t>.- Honorarios Médicos (Neumólogo y Anestesiólogo)
.- Derechos de sala de endoscopia
.- Equipo argón, electrocauterio, fluoroscopia
.- Eco Radial
.- Valoración preanestésica (1)
.- Insumos aproximados durante el procedimiento
.- Equipo Criosonda</t>
  </si>
  <si>
    <t>.- Stent
.- Balón
.- Biopsia
.- Otros exámenes diagnósticos
.- Hospitalización
.- Complicaciones
.- Patología
.- No incluye la valoración inicial previa al procedimiento por parte del Neumólogo</t>
  </si>
  <si>
    <t>321401.</t>
  </si>
  <si>
    <t>DILATACION DE BRONQUIO VIA ENDOSCOPICA</t>
  </si>
  <si>
    <t>.- Prestaciones diferentes o en cantidades superiores a las mencionadas en las inclusiones; serán facturadas adicionales a la tarifa del paquete, de acuerdo a su consumo o actividad.
.- El paquete se incluye para los procedimientos que se describen a continuación: Colocación de Stent en la vía aérea, Dilatación con Balón de la vía aérea o Traqueoplastia, Broncoscopia con utilización de argón o Electrocoagulación Endoscópica.</t>
  </si>
  <si>
    <t>881213.</t>
  </si>
  <si>
    <t>ECOGRAFIA ENDOSCOPICA DE MEDIASTINO TRAQUEA Y BRONQUIOS</t>
  </si>
  <si>
    <t>.- Honorarios médicos (Neumólogo y Anestesiólogo)
.- Derecho de sala de endoscopia
.- Equipo endosonógrafo
.- Aguja de Aspiración
.- Insumos aproximados durante el procedimiento
.- Estudios Anatomopatológicos según el diagnóstico así:
1. SOSPECHA DE CARCINOMA O METASTASIS: 
.- Estudio por congelación
.- Estudio de coloración Inmunohistoquímica en Biopsia
.- Estudio de coloración básica en citología de líquido corporal o secreción
.- Estudio de coloración básica en biopsia
.- Estudio de coloración Inmunohistoquímica en espécimen de reconocimiento
2. SOSPECHA DE LINFOMA/PROCESOS INTERSTICIALES LINFOCITARIOS:
.- Estudio por congelación
.- Estudio de citometría de flujo en Espécimen con múltiple muestreo
.- Estudio de coloración básica en Biopsia
.- Estudio de coloración Inmunohistoquímica en Espécimen de Reconocimiento
3. INFECCIOSAS:
.- Estudio por congelación
.- Estudio de coloración básica en Biopsia
.- Mycobacterium Identificación por PCR
.- Baciloscopia coloración para acido alcohol resistente y lectura+C7391
.- Mycobacterium Tuberculosis cultivo</t>
  </si>
  <si>
    <t>.- Valoración preanestésica
.- Otros exámenes diagnósticos
.- Hospitalización
.- Complicaciones
.- No incluye valoración inicial previa al procedimiento por parte del neumólogo</t>
  </si>
  <si>
    <t>.- Prestaciones diferentes o en cantidades superiores a las mencionadas en las inclusiones; serán facturadas adicionales a la tarifa del paquete, de acuerdo a su consumo o actividad.
.- Es un estudio de broncoscopia con ultrasonido lineal en tiempo real que es capaz de identificar las lesiones aledañas a la pared y permite tomarles una biopsia o citología aspirativa con una aguja fina.</t>
  </si>
  <si>
    <t>881215.</t>
  </si>
  <si>
    <t>ECOGRAFIA ENDOSCOPICA DE PULMON</t>
  </si>
  <si>
    <t>.- Honorarios médicos (Neumólogo y Anestesiólogo)
.- Derecho de sala de endoscopia
.- Equipo endosonógrafo
.- Aguja de Aspiración
.- Insumos aproximados durante el procedimiento
.- Estudios Anatomopatológicos según el diagnóstico así:
1. SOSPECHA DE CARCINOMA O METASTASIS:
.- Estudio por congelación
.- Estudio de coloración Inmunohistoquímica en Biopsia
.- Estudio de coloración básica en citología de líquido corporal o secreción
.- Estudio de coloración básica en biopsia
.- Estudio de coloración Inmunohistoquímica en espécimen de reconocimiento
2. SOSPECHA DE LINFOMA/PROCESOS INTERSTICIALES LINFOCITARIOS:
.- Estudio por congelación
.- Estudio de citometria de flujo en Espécimen con múltiple muestreo
.- Estudio de coloración básica en Biopsia
.- Estudio de coloración Inmunohistoquímica en Espécimen de Reconocimiento
3. INFECCIOSAS:
.- Estudio por congelación
.- Estudio de coloración básica en Biopsia
.- Mycobacterium Identificación por PCR
.- Baciloscopia coloración para acido alcohol resistente y lectura
.- Mycobacterium Tuberculosis cultivo</t>
  </si>
  <si>
    <t xml:space="preserve">.- Prestaciones diferentes o en cantidades superiores a las mencionadas en las inclusiones; serán facturadas adicionales a la tarifa del paquete, de acuerdo a su consumo o actividad.
.- Es un estudio de broncoscopia con ultrasonido lineal en tiempo real que es capaz de identificar las lesiones aledañas a la pared y permite tomarles una biopsia o citología aspirativa con una aguja fina. </t>
  </si>
  <si>
    <t>891703.</t>
  </si>
  <si>
    <t>POLISOMNOGRAMA EN TITULACION DE DISPOSITIVO MEDICO</t>
  </si>
  <si>
    <t>.- Hospitalización adicional a la mencionada en las inclusiones</t>
  </si>
  <si>
    <t>891704.</t>
  </si>
  <si>
    <t>ESTUDIO FISIOLOGICO COMPLETO DEL SUEÑO [POLISOMNOGRAFIA]</t>
  </si>
  <si>
    <t>893819.</t>
  </si>
  <si>
    <t>MEDICION DE LA FRACCION EXHALADA DE OXIDO NITRICO</t>
  </si>
  <si>
    <t>.- Uso del Equipo Monitor de Óxido Nítrico
.- Boquilla desechable</t>
  </si>
  <si>
    <t>.- Consulta con especialista</t>
  </si>
  <si>
    <t>.- Prestaciones diferentes o en cantidades superiores a las mencionadas en las inclusiones; serán facturadas adicionales a la tarifa del paquete, de acuerdo a su consumo o actividad.
.- Procedimiento por medio del cual se evalúa el grado de inflamación de la vía aérea.
.- El procedimiento es realizado por las especialidades de Neumología y Alergología.</t>
  </si>
  <si>
    <t>011307.</t>
  </si>
  <si>
    <t>BIOPSIA DE CEREBRO PROFUNDA POR ESTEREOTAXIA</t>
  </si>
  <si>
    <t>.- Honorarios médicos (Cirujano, Anestesiólogo y Ayudante)
.- Derechos de sala de cirugía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UCIN (después de realizado el procedimiento)
.- Derecho de Equipo: Equipo de Estereotaxia (uso Total)
.- Patología y coloraciones
.- Exámenes prequirúrgicos: Cuadro Hemático, Tiempo de Protombina (PT), Tiempo de Tromboplastina, Creatinina en suero orina u otros, Rx de Tórax, EKG
.- Valoración preanestésica (1)</t>
  </si>
  <si>
    <t>.- Hospitalización adicional a la mencionada en las inclusiones
.- Kit de Craneotomo        
.- Complicaciones médicas y/o quirúrgicas que se puedan presentar en el periodo  posoperatorio
.- Banco de sangre
.- Aplicación y procesamiento de banco de sangre
.- Inmunohistoquímica
.- No incluye insumos VAC</t>
  </si>
  <si>
    <t>012210.</t>
  </si>
  <si>
    <t>REVISION DE NEUROESTIMULADOR</t>
  </si>
  <si>
    <t>.- Honorarios médicos (Cirujano, Anestesiólogo y Ayudante)
.- Derechos de sala de cirugía
.- Derecho sala de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Exámenes prequirúrgicos: Cuadro Hemático, Tiempo de Protombina (PT), Tiempo de Tromboplastina, Creatinina en suero orina u otros, Rx de Tórax, EKG</t>
  </si>
  <si>
    <t>.- Hospitalización
.- Estimulador
.- Complicaciones médicas y/o quirúrgicas que se puedan presentar en el periodo posoperatorio
.- Banco de sangre
.- No incluye insumos VAC</t>
  </si>
  <si>
    <t>013201.</t>
  </si>
  <si>
    <t>SECCION DE TEJIDO CEREBRAL (TRACTOS CEREBRALES) CON ABLACION POR ESTEREOTAXIA</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</si>
  <si>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UCIN (después de realizado el procedimiento)
.- Derecho de Equipo: EQ083 Equipo de estereotaxia (Uso total durante el procedimiento), EQ063 Generador de radiofrecuencia (Uso Total durante la cirugía)
.- Monitoria Intrahospitalaria por Neurólogo Clínico y control posquirúrgico hasta el día 30
.- Resonancia magnética cerebral (1)
.- Valoración preanestésica (1)
.- Exámenes prequirúrgicos: Cuadro Hemático, Tiempo de Protombina (PT), Tiempo de Tromboplastina, Creatinina en suero  orina u otros, Rx de Tórax, EKG</t>
  </si>
  <si>
    <t>.- Hospitalización en UCI, estancia y/o exámenes  adicionales a los definidos en las inclusiones
.- Aplicación y procesamiento de banco de sangre
.- Estimulador cerebral ni Electrodos
.- Complicaciones médicas y/o quirúrgicas que se puedan presentar en el periodo  posoperatorio
.- No incluye insumos VAC</t>
  </si>
  <si>
    <t>013202.</t>
  </si>
  <si>
    <t>SECCION DE TEJIDO CEREBRAL (TRACTOS CEREBRALES) POR CRANEOTOMIA</t>
  </si>
  <si>
    <t>Segundo tiempo quirúrgico: Retiro de electrodos más resección del foco convulsivo (013202)
.- Honorarios médicos (Cirujano, Anestesiólogo y Ayudante)
.- Derechos de sala de cirugía
.- Derecho sala de recuperación
.- Instrumentación
.- Insumos y medicamentos en sala (Cubre los siguientes grupos de medicamentos: Anestesia, analgesia intraoperatoria y antibióticos profilácticos excepto Ertapenem)
.- Todos los medicamentos diferentes a estos grupos se facturarán por consumo o actividad
.- Implante para craneotomía cantidad (2)
.- TAC de cráneo simple posquirúrgico cantidad (1)
.- Hospitalización posquirúrgica en la unidad de cuidado intensivo (UCI) cantidad (2)
.- Hospitalización posquirúrgica PISO cantidad (2)
.- Insumos y medicamentos básicos en hospitalización</t>
  </si>
  <si>
    <t>.- Exámenes prequirúrgicos
.- Prueba neuropsicológica
.- PET o SPECT cerebral en caso de requerirse
.- Complicaciones médicas o quirúrgicas
.- Hospitalización adicional a la definida en las inclusiones
.- Valoración preanestésica
.- Banco de sangre o patología
.- Neuronavegador</t>
  </si>
  <si>
    <t>.- Prestaciones diferentes o en cantidades superiores a las mencionadas en las inclusiones; serán facturadas adicionales a la tarifa del paquete, de acuerdo a su consumo o actividad.
.- En caso de realizarse el paquete IMPLANTACION DE ELECTRODO PARA ESTIMULACION CEREBRAL POR CRANEOTOMIA (028307. ) y el paquete SECCION DE TEJIDO CEREBRAL (TRACTOS CEREBRALES) POR CRANEOTOMIA (013202.), ambos se facturarán al 100%</t>
  </si>
  <si>
    <t>015408.</t>
  </si>
  <si>
    <t>RESECCION DE TUMOR O LESION DE LA BASE DEL CRANEO FOSA POSTERIOR, VIA FOSA MEDIA</t>
  </si>
  <si>
    <t>.- Honorarios médicos (Neurocirujano, Anestesiólogo y Ayudante)
.- Derechos de sala de cirugía
.- Derechos de recuperación
.- Derecho de Equipo Leyend, Equipo Microscopio de Neuro, Equipo (alquiler) Aspirador ultrasónica sonocap o Disector ultrasónico cusa
.- Instrumentación
.- Medicamentos en sala "cubre los siguientes medicamentos: anestesia, analgesia intraoperatoria y antibióticos profilácticos excepto Ertapenem". Todos los demás medicamentos empleados en el quirófano diferentes a estos grupos se cobrarán por actividad
.- Estudio Coloración Básica (1) y Estudio de Coloración Inmunohistoquímica Básica (1)
.- Reserva de 3 unidades de glóbulos rojos
.- Insumos especiales: Sellante duraseal (2), Tornillo  ht 1.5x4mm ht 91-610 (8), Miniplaca titanio (1), Gel hemostático  surgicel (2), Surgiflo hemostatic (2), Parche lyoplant o neuropatch membrana (1) y Sonda doppler (1)</t>
  </si>
  <si>
    <t>.- Monitoria Intraoperatoria (Honorario, Equipo e Insumos)  
.- Navegación Electromagnética
.- Insumos especiales diferentes a los descritos en las inclusiones
.- Equipos diferentes a los descritos a las inclusiones
.- Valoraciones prequirúrgicas y preanestésicas
.- Exámenes prequirúrgicos
.- Medicamentos de uso ambulatorio después del egreso del paciente
.- Banco de Sangre
.- Hospitalización
.- Insumos y medicamentos de Hospitalización
.- Complicaciones médicas o quirúrgicas
.- No incluye insumos VAC
.- No incluye embolización</t>
  </si>
  <si>
    <t>.- Prestaciones diferentes o en cantidades superiores a las mencionadas en las inclusiones; serán facturadas adicionales a la tarifa del paquete, de acuerdo a su c.- onsumo o actividad.
.- Este paquete aplica para la práctica de los siguientes CUPS. Dar clic en el código.</t>
  </si>
  <si>
    <t>015411.</t>
  </si>
  <si>
    <t>RESECCION DE TUMOR O LESION DE LA BASE DEL CRANEO FOSA POSTERIOR VIA ENDONASAL (EXTENDIDA)</t>
  </si>
  <si>
    <t>.- Honorarios médicos (Neurocirujano, Anestesiólogo y Ayudante)
.- Derechos de sala de cirugía
.- Derechos de recuperación
.- Derecho de Equipo Leyend, Equipo Endoscópico Transnasal y Equipo (alquiler) Aspirador ultrasónica sonocap o Disector ultrasónico cusa
.- Instrumentación
.- Medicamentos en sala "cubre los siguientes medicamentos: anestesia, analgesia intraoperatoria y antibióticos profilácticos excepto Ertapenem". Todos los demás medicamentos empleados en el quirófano diferentes a estos grupos se cobrarán por actividad
.- Estudio Coloración Básica (1) y Estudio de Coloración Inmunohistoquímica Básica (1)
.- Reserva de 2 unidades de glóbulos rojos
.- Insumos especiales: Sellante duraseal (2), Gel hemostático  surgicel (2), Surgiflo hemostatic (2), Parche lyoplant (1) ), Bolsa drain external codman (1), Cat perifix 16g (1), Sistema drenaje duet edms medtronic (1) y Spongostan estandar (1)</t>
  </si>
  <si>
    <t>.- Monitoria Intraoperatoria (Honorario, Equipo e Insumos)
.- Sonda doppler o Insumos especiales diferentes a los descritos en las inclusiones
.- Equipos diferentes a los descritos a las inclusiones
.- Valoraciones prequirúrgicas y preanestésicas
.- Exámenes prequirúrgicos
.- Medicamentos de uso ambulatorio después del egreso del paciente
.- Banco de Sangre
.- Hospitalización
.- Insumos y medicamentos de Hospitalización
.- Complicaciones médicas o quirúrgicas
.- No incluye insumos VAC
.- No incluye embolización</t>
  </si>
  <si>
    <t>022105.</t>
  </si>
  <si>
    <t>TERCER VENTRICULOSTOMIA VIA ENDOSCOPICA</t>
  </si>
  <si>
    <t>.- Honorarios médicos (Cirujano, Anestesiólogo y Ayudante)
.- Insumos y medicamentos en sala "cubre los siguientes medicamentos: anestesia, analgesia intraoperatoria y antibióticos profilácticos excepto Ertapenem". Todos los demás medicamentos empleados en el quirófano diferentes a estos grupos se cobrarán por actividad
.- Derechos de sala de cirugía
.- Derecho de equipo
.- Derecho sala de recuperación
.- Valoración prequirúrgica (1)
.- Valoración preanestésica (1)
.- Hospitalización posquirúrgica 2 días en piso (después de realizado el procedimiento), hospitalización posquirúrgica 1 día en UCIN
.- Insumos y medicamentos en estancia hospitalaria</t>
  </si>
  <si>
    <t>.- Aplicación y procesamiento de banco de sangre
.- Atención de urgencias (se cobra adicional al valor del paquete)
.- Complicaciones
.- Estancia adicional a los definidos en el paquete
.- Exámenes diagnósticos pre y post
.- No incluye insumos VAC</t>
  </si>
  <si>
    <t>028307.</t>
  </si>
  <si>
    <t>IMPLANTACION DE ELECTRODO PARA ESTIMULACION CEREBRAL POR CRANEOTOMIA</t>
  </si>
  <si>
    <t>Primer tiempo quirúrgico: Implantación de electrodo para estimulación cerebral por craneotomía (028307)
.- Honorarios médicos (Cirujano, Anestesiólogo y Ayudante)
.- Derechos de sala de cirugía
.- Derecho sala de recuperación
.- Instrumentación
.- Electrodo cortical hasta 32 canales cantidad (1)
.- Derecho de equipo Leyend
.- Telemetría intraoperatoria
.- Insumos y medicamentos en sala (Cubre los siguientes grupos de medicamentos: Anestesia, analgesia intraoperatoria y antibióticos profilácticos excepto Ertapenem)
.- Todos los medicamentos diferentes a estos grupos se facturarán por consumo o actividad
.- TAC de cráneo simple posquirúrgico cantidad (1)
.- Ubicación del foco convulsivo:
- Telemetría hasta 4 días (Honorarios y Equipo)
- Hospitalización postquirúrgíca 4 días en la unidad de cuidado intermedio (UCIN)
.- Insumos y medicamentos básicos en hospitalización</t>
  </si>
  <si>
    <t>.- Exámenes prequirúrgicos
.- Prueba neuropsicológica
.- PET o SPECT cerebral en caso de requerirse
.- Complicaciones médicas o quirúrgicas
.- Hospitalización adicional a la definida en las inclusiones
.- Valoración preanestésica
.- Banco de sangre o patología
.- En caso del que el paciente requiera electrodos mayores a 32 canales, se facturarán por fuera del paquete
.- Navegación electromagnética</t>
  </si>
  <si>
    <t>.- Prestaciones diferentes o en cantidades superiores a las mencionadas en las inclusiones; serán facturadas adicionales a la tarifa del paquete, de acuerdo a su consumo o actividad.
.- En caso de realizarse el paquete de IMPLANTACION DE ELECTRODO PARA ESTIMULACION CEREBRAL POR CRANEOTOMIA (028307.) y el paquete SECCION DE TEJIDO CEREBRAL (TRACTOS CEREBRALES) POR CRANEOTOMIA (013202.), ambos se facturarán al 100%</t>
  </si>
  <si>
    <t>028308.</t>
  </si>
  <si>
    <t>IMPLANTACION DE ELECTRODO PARA ESTIMULACION CEREBRAL PROFUNDA POR ESTEREOTAXIA</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</si>
  <si>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UCIN (después de realizado el procedimiento)
.- Derecho de Equipo: EQ083 Equipo de estereotaxia (Uso total Durante la Cirugía), EQ125 Equipo Leyend (Uso Total durante la Cirugía), EQ009 Intensificador de Imagen (Uso total durante la cirugía)
.- Programación o reprogramación de estimulador cerebral (Consulta por Neurólogo clínico hasta 3)
.- Resonancia magnética cerebral simple prequirúrgica bajo sedación (Honorario) (1) 
.- Tac de cráneo con contraste posquirúrgica (1)
.- Exámenes prequirúrgicos: Cuadro Hemático, Tiempo de Protombina (PT), Tiempo de Tromboplastina, Creatinina en suero  orina u otros, Rx de Tórax, EKG
.- Valoración preanestésica (1)</t>
  </si>
  <si>
    <t>.- Microregistro
.- Hospitalización en UCI
.- Estancia y/o exámenes  adicionales a los definidos en las inclusiones
.- Aplicación y procesamiento de banco de sangre
.- Estimulador cerebral ni electrodos
.- Complicaciones médicas y/o quirúrgicas que se puedan presentar en el periodo  posoperatorio
.- No incluye insumos VAC</t>
  </si>
  <si>
    <t>028313.</t>
  </si>
  <si>
    <t>IMPLANTACION DE ELECTRODO INTRACRANEAL PROFUNDO PARA ESTEREOELECTROENCEFALOGRAFIA</t>
  </si>
  <si>
    <t>.- Prestaciones diferentes o en cantidades superiores a las mencionadas en las inclusiones; serán facturadas adicionales a la tarifa del paquete, de acuerdo a su consumo o actividad.
.- Procedimiento consistente en la colocación de dispositivo (electrodos) profundos en el área que se sospecha como foco epiléptico, con el fin de registrar la actividad eléctrica en este punto.
.- Aplica para Epilepsia hemisférica catastrófica refractaria.</t>
  </si>
  <si>
    <t>042103.</t>
  </si>
  <si>
    <t>RIZOTOMIA DE NERVIO CRANEAL</t>
  </si>
  <si>
    <t>.- Honorarios médicos (Cirujano, Anestesiólogo y Ayudante)
.- Derechos de sala de cirugía
.- Derecho sala de recuperación
.- Derecho de Equipo:  EQ013 Equipo de radiofrecuencia (Uso Total), EQ009 Intensificador de Imagen (Uso Total)
.- Materiales y medicamentos en sala "cubre los siguientes medicamentos: anestesia, analgesia intraoperatoria y antibióticos profilácticos excepto Ertapenem". Todos los demás medicamentos empleados en el quirófano diferentes a estos grupos se cobrarán por actividad
.- Insumos Especiales: Electrodo Trigeminal y Guía trigeminal
.- Valoración preanestésica (1)
.- Exámenes prequirúrgicos: Cuadro Hemático, Tiempo de Protombina (PT), Tiempo de Tromboplastina, Creatinina en suero  orina u otros, Rx de Tórax, EKG</t>
  </si>
  <si>
    <t>.- Hospitalización
.- Complicaciones médicas y/o quirúrgicas que se puedan presentar en el periodo posoperatorio
.- Banco de Sangre
.- No incluye insumos VAC</t>
  </si>
  <si>
    <t>891501.</t>
  </si>
  <si>
    <t>ELECTROCORTICOGRAFIA</t>
  </si>
  <si>
    <t xml:space="preserve">.- Honorario Epileptologo
.- Equipo Microregistro	</t>
  </si>
  <si>
    <t>.- Gridas
.- Derecho de sala
.- Otros Equipos
.- Complicaciones y/o procedimientos adicionales.</t>
  </si>
  <si>
    <t>.-Prestaciones diferentes o en cantidades superiores a las mencionadas en las inclusiones; serán facturadas adicionales a la tarifa del paquete, de acuerdo a su consumo o actividad.
.-Es una prueba de diagnóstico realizada dentro de un procedimiento neuroquirúrgico, en la cual se colocan los sensores del equipo que mide la actividad eléctrica de las células del sistema nervioso directamente sobre la superficie del cerebro.
.-Este procedimiento es complementario a otros procedimientos neuroquirúrgicos donde se requiera el registro electrocorticográfico para la realización de la cirugía.
Cuando se requiera el servicio se cobrará al 100%</t>
  </si>
  <si>
    <t>922806.</t>
  </si>
  <si>
    <t>TERAPIA CON OTRO RADIOISOTOPO</t>
  </si>
  <si>
    <t>.-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piso (después de realizado el procedimiento)
.- Derecho de Equipo: Equipo de Esterotaxia (Uso total durante el procedimiento), Intensificador de imagen (Uso total durante la cirugía)
.- (3) controles POP (1 cada mes)
.- Honorarios medicina nuclear Terapia Intracavitaria con Isotopos radiactivos (3 valoraciones prequirúrgicas, aplicación del medicamento, (1) posquirúrgico)
.- Resonancia magnética cerebral (1) prequirúrgica
.- Exámenes prequirúrgicos (Cuadro Hemático 1, Tiempo de Protombina 1, Tiempo de Tromboplastina 1, Creatinina en suero orina u otros 1)
.- Valoración preanestésica (1)
.- Reservorio de Omaya</t>
  </si>
  <si>
    <t>.- Hospitalización en UCI y UCIN, Estancia y/o exámenes adicionales a los definidos en las inclusiones
.- Aplicación y procesamiento de banco de sangre
.- Fármaco ni material radioactivo como Rheniun, Fosforo, Itrium
.- Complicaciones médicas y/o quirúrgicas que se puedan presentar en el periodo posoperatorio
.- No incluye insumos VAC</t>
  </si>
  <si>
    <t>891901-01.</t>
  </si>
  <si>
    <t>TELEMETRIA 6 HORAS</t>
  </si>
  <si>
    <t>.- Honorario del estudio de telemetría 6 horas
.- Equipo de Telemetría
.- 1 día de habitación para telemetría
.- 1 manejo diario (Visita hospitalaria)</t>
  </si>
  <si>
    <t>.- Exámenes diagnósticos
.- Estancia diferente a la habitación para telemetría
.- Banco de sangre
.- Complicaciones
.- Insumos y medicamentos
.- No incluye insumos VAC</t>
  </si>
  <si>
    <t>891901-02.</t>
  </si>
  <si>
    <t>TELEMETRIA 12 HORAS</t>
  </si>
  <si>
    <t>.- Honorario del estudio de telemetría 12 horas
.- Equipo de Telemetría
.- 1 día de habitación para telemetría
.- 1 manejo diario (Visita hospitalaria)</t>
  </si>
  <si>
    <t>891901-03.</t>
  </si>
  <si>
    <t>TELEMETRIA 24 HORAS</t>
  </si>
  <si>
    <t>.- Honorario del estudio de telemetría 24 horas
.- Equipo de Telemetría
.- 1 día de habitación para telemetría
.- 1 manejo diario (Visita hospitalaria)</t>
  </si>
  <si>
    <t>082403.</t>
  </si>
  <si>
    <t>RESECCION DE TUMOR BENIGNO O MALIGNO DE PARPADO, ESPESOR TOTAL, UN TERCIO</t>
  </si>
  <si>
    <t>.- Honorarios médicos (Cirujano, Anestesiólogo y Ayudante)
.- Derechos de sala de cirugía
.- Derecho de equipo Microscopio de oftalmología
.- Derecho sala de recuperación
.- Instrumentación
.- Medicamentos en sala "cubre los siguientes medicamentos: anestesia, analgesia intraoperatoria y antibióticos profilácticos excepto Ertapenem". Todos los demás medicamentos empleados en el quirófano diferentes a estos grupos se cobrarán por actividad</t>
  </si>
  <si>
    <t>.- Set intubación lagrimal
.- Fibrinogeno
.- Valoración preanestésica
.- Injerto corneal y/o injerto de esclera
.- Conformador
.- Implante ocular
.- Set de craforwrd
.- Membrana amniótica
.- Material de osteosíntesis
.- Hospitalización
.- Materiales y medicamentos en hospitalización
.- Exámenes prequirúrgicos
.- Valoración prequirúrgica
.- No incluye insumos VAC</t>
  </si>
  <si>
    <t>082404.</t>
  </si>
  <si>
    <t>RESECCION DE TUMOR BENIGNO O MALIGNO DE PARPADO, ESPESOR TOTAL, DOS TERCIOS</t>
  </si>
  <si>
    <t>.- Set intubación lagrimal
.- Fibrinogeno
.- Neuronavegación e insumos de neuronavegación
.- Parche lyoplant
.- Valoración Preanestésica o Prequirúrgica
.- Injerto corneal y/o Injerto de esclera
.- Conformador
.- Implante ocular
.- Membrana amniótica
.- Set de craforwrd
.- Material de osteosíntesis
.- Hospitalización
.- Materiales y medicamentos en hospitalización
.- Exámenes prequirúrgicos
.- No incluye insumos VAC</t>
  </si>
  <si>
    <t>082407.</t>
  </si>
  <si>
    <t>RESECCION DE TUMOR BENIGNO O MALIGNO DE PARPADO, ESPESOR TOTAL CON CANTO Y VIA LAGRIMAL</t>
  </si>
  <si>
    <t>086001.</t>
  </si>
  <si>
    <t>RECONSTRUCCION DE PARPADOS CON COLGAJO</t>
  </si>
  <si>
    <t>098102.</t>
  </si>
  <si>
    <t>DACRIOCISTORRINOSTOMIA TRANSNASAL VIA ENDOSCOPICA</t>
  </si>
  <si>
    <t>.- Honorarios médicos (Cirujano Oculoplastia, Cirujano Otorrino y Anestesiólogo)
.- Derechos de sala de cirugía
.- Derecho de equipo Microscopio de oftalmología
.- Derecho sala de recuperación
.- Instrumentación
.- Medicamentos en sala "cubre los siguientes medicamentos: anestesia, analgesia intraoperatoria y antibióticos profilácticos excepto Ertapenem". Todos los demás medicamentos empleados en el quirófano diferentes a estos grupos se cobrarán por actividad</t>
  </si>
  <si>
    <t>.- Valoración preanestésica
.- Injerto corneal y/o injerto de esclera
.- Conformador, implante ocular
.- Membrana Amniótica
.- Set de Craforwrd
.- Material de Osteosíntesis
.- Hospitalización
.- Materiales y medicamentos en hospitalización
.- Exámenes prequirúrgicos
.- Valoración prequirúrgica</t>
  </si>
  <si>
    <t>168301.</t>
  </si>
  <si>
    <t>PLASTIA DE ORBITA CON RECONSTRUCCION DE FONDOS DE SACO CON INJERTOS</t>
  </si>
  <si>
    <t>.- Honorarios médicos (Cirujano, Anestesiólogo y Ayudante)
.- Derechos de sala de cirugía
.- Derecho de equipo Microscopio de Oftalmología
.- Derecho sala de recuperación
.- Instrumentación
.- Medicamentos en sala "cubre los siguientes medicamentos: anestesia, analgesia intraoperatoria y antibióticos profilácticos excepto Ertapenem". Todos los demás medicamentos empleados en el quirófano diferentes a estos grupos se cobrarán por actividad</t>
  </si>
  <si>
    <t>168401.</t>
  </si>
  <si>
    <t>DESCOMPRESION DE ORBITA VIA TECHO DE ORBITA</t>
  </si>
  <si>
    <t>168402.</t>
  </si>
  <si>
    <t>DESCOMPRESION DE ORBITA VIA LATERAL</t>
  </si>
  <si>
    <t>168405.</t>
  </si>
  <si>
    <t>DESCOMPRESION DE ORBITA VIA INFERIOR O MEDIAL VIA ABIERTA</t>
  </si>
  <si>
    <t>169201.</t>
  </si>
  <si>
    <t>RESECCION DE TUMOR MALIGNO DE ORBITA</t>
  </si>
  <si>
    <t>169202.</t>
  </si>
  <si>
    <t>RESECCION DE TUMOR BENIGNO DE ORBITA</t>
  </si>
  <si>
    <t>IMPLANTE DE DISPOSITIVO EN CORNEA ASISTIDO</t>
  </si>
  <si>
    <t>.- Honorarios médicos (cirujano)
.- Derechos de sala
.- Derecho de equipo (Microscopio Oftalmología)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t>
  </si>
  <si>
    <t>.- Anillos Intraestromales
.- Anestesia (Honorario, Medicamentos e Insumos)
.- Hospitalización
.- Material y Medicamentos en hospitalización
.- Exámenes diagnósticos prequirúrgicos y posquirúrgicos
.- Valoración prequirúrgica y posquirúrgica
.- Complicaciones</t>
  </si>
  <si>
    <t>116101-01.</t>
  </si>
  <si>
    <t>QUERATOPLASTIA PEDIATRICA</t>
  </si>
  <si>
    <t>.- Honorarios médicos
.- Derechos de sala
.- Derecho de equipo 1 tiempo (Microscopio de oftalmología y Faco)
.- Instrumentación
.- Valoración preanestésica (1)
.-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.- 1/2 ampolla de ácido hialuronico o 1 ampolla de metilcelulosa en caso de una mayor cantidad o necesitarse otro viscoelastico especial se cobrará adicional
.- Incluye Mitomicina o 5 Flurouracilo</t>
  </si>
  <si>
    <t>.- Viscoelástico especial
.- Colorantes Azul Tripan
.- Lente intraocular
.- Consulta prequirúrgica
.- Set de intubación lacrimal de silastic
.- Hospitalización pre y posquirúrgica
.- Prótesis oculares
.- Injerto de esclera (1/4)
.- Injerto corneal
.- Trepano
.- Comformador
.- El implante ocular
.- Válvula Amhed
.- Krupin, Baerveldt
.- Materiales y Medicamentos en hospitalización
.- Exámenes diagnósticos prequirúrgicos y posquirúrgicos
.- Equipo Vitrectomo
.- Camisa micro, punta 45, punta de polímero
.- Duovisc, Provisc</t>
  </si>
  <si>
    <t>116202-01.</t>
  </si>
  <si>
    <t>QUERATOPLASTIA PENETRANTE</t>
  </si>
  <si>
    <t>.- Viscoelastico especial
.- Colorantes Azul Tripan
.- Lente intraocular
.- Consulta prequirúrgica
.- Set de intubación lacrimal de silastic
.- Hospitalización pre y posquirúrgica
.- Prótesis oculares
.- Injerto de esclera (1/4)
.- Injerto corneal
.- Trepano
.- Comformador
.- El implante ocular
.- Válvula Amhed
.- Krupin, Baerveldt
.- Materiales y Medicamentos en hospitalización
.- Exámenes diagnósticos prequirúrgicos y posquirúrgicos
.- Equipo Vitrectomo
.- Camisa micro, punta 45, punta de polímero
.- Duovisc, Provisc</t>
  </si>
  <si>
    <t>116401.</t>
  </si>
  <si>
    <t>ESCLEROQUERATOPLASTIA</t>
  </si>
  <si>
    <t>.- Honorarios médicos (Cirujano, Segundo Cirujano y Anestesiólogo)
.- Derecho de sala
.- Derecho sala de recuperación
.- Derecho de equipo:  Microscopio y Vitrectomo
.- Insumos básicos y medicamentos en sala
.- Insumos especiales: Prótesis, tejido corneal, Trepano Barron  y Punch d.barron.</t>
  </si>
  <si>
    <t>.- Hospitalización
.- Banco de Sangre
.- Complicaciones
.- Insumos especiales diferentes a los nombrados en las inclusiones
.- Exámenes de diagnóstico</t>
  </si>
  <si>
    <t>117302.</t>
  </si>
  <si>
    <t>IMPLANTE DE PROTESIS CORNEANA [QUERATOPROTESIS] PERMANENTE</t>
  </si>
  <si>
    <t>.- Honorarios médicos Cirujano y Anestesiólogo
.- Derechos de sala de cirugía
.- Derecho de equipo Microscopio Oftalmología y Vitrectomo
.- Derecho sala de recuperación
.- Insumos y medicamentos en sala (Cubre los siguientes grupos de medicamentos: Anestesia, analgesia intraoperatoria y antibióticos profilácticos excepto Ertapenem)
.- Todos los medicamentos diferentes a estos grupos se facturarán por consumo o actividad
.- Insumos especiales: 1 Keratoprotesis corneal, 1 Tejido corneal, 1 Trepano Barron 7.5mm y Punch d.barron 8,0</t>
  </si>
  <si>
    <t>.- Exámenes Diagnósticos
.- Atención de urgencias
.- Hospitalización
.- Complicaciones
.- Insumos especiales diferentes a los nombrados en las inclusiones</t>
  </si>
  <si>
    <t>118303.</t>
  </si>
  <si>
    <t>ENTRECRUZAMIENTO DE COLAGENO CORNEAL</t>
  </si>
  <si>
    <t>.- Honorarios médicos (cirujano)
.- Derechos de sala
.- Derecho de equipo + Riboflavina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t>
  </si>
  <si>
    <t>.- Hospitalización
.- Materiales y Medicamentos en Hospitalización
.- Exámenes diagnósticos
.- Valoración prequirúrgica y preanestésica</t>
  </si>
  <si>
    <t>130003-02.</t>
  </si>
  <si>
    <t>FACO EMULSIFICANTE DE CATARATA LIO</t>
  </si>
  <si>
    <t>.- Honorarios médicos (Cirujano y Anestesiólogo)
.- Derechos de sala
.- Derecho de equipo (Microscopio de oftalmología y Faco)
.- Instrumentación
.- Valoración preanestésica (1)
.- Recuperación
.- Materiales y medicamentos en sala "cubre los siguientes medicamentos: anestesia, analgesia intraoperatoria y antibióticos profilácticos excepto Ertapenem". Todos los demás medicamentos empleados en el quirófano diferentes a estos grupos se cobrarán por actividad
.- Insumos Especiales: Cessette Centurion (1), Cuchillet Faco (2), Duovisc o Provisc (1), Punta 45 o 30 (1), Camisa Micro (1), Punta de Polímero (1)</t>
  </si>
  <si>
    <t>.- Insumos como Pack combinado, Pieza Vitrectomia 4000, illum Laser, Pak Vfc, Canula Charles, Sonda Endodiatermia, Vicryl, Sutura Mersilene, Banda Silicona, ácido hialuronico, Metilcelulosa, Mitomicina, Flurouracilo, Retractor de Iris.
.- Equipos adicionales a los descritos en las inclusiones
.- Viscoelastico especial
.- Colorantes Azul Tripan
.- Lente intraocular
.- Consulta prequirúrgica
.- Set de intubación lacrimal de silastic
.- Hospitalización pre y posquirúrgica
.- Prótesis oculares
.- Injerto de esclera (1/4)
.- Injerto corneal
.- Trepano
.- Comformador
.- El implante ocular
.- Válvula Amhed
.- Krupin, Baerveldt
.- Materiales y medicamentos en hospitalización
.- Exámenes diagnósticos prequirúrgicos y posquirúrgicos
.- Equipo Vitrectomo</t>
  </si>
  <si>
    <t>154001.</t>
  </si>
  <si>
    <t>REINSERCION DE MUSCULOS RECTOS</t>
  </si>
  <si>
    <t>154002.</t>
  </si>
  <si>
    <t>REINSERCION DE MUSCULOS OBLICUOS</t>
  </si>
  <si>
    <t>169006.</t>
  </si>
  <si>
    <t>INYECCION INTRAVITREA DE SUSTANCIA TERAPEUTICA</t>
  </si>
  <si>
    <t>.- Honorarios médicos (Cirujano)
.- Derechos de sala de cirugía
.- Derecho sala de recuperación
.- Insumos y medicamentos en sala "cubre los siguientes medicamentos: anestesia, analgesia intraoperatoria y antibióticos profilácticos excepto Ertapenem". Todos los demás medicamentos empleados en el quirófano diferentes a estos grupos se cobrarán por actividad
.- (3) controles posquirúrgicos</t>
  </si>
  <si>
    <t>.- Complicaciones
.- Hospitalización
.- Exámenes prequirúrgicos ni intraoperatorios
.- Medicamentos Intravitreos tales como el Lucentis, el Avastin, entre otros</t>
  </si>
  <si>
    <t>169006-01.</t>
  </si>
  <si>
    <t>INYECCION INTRAVITREA DE SUSTANCIA TERAPEUTICA TERAPIA ANTIANGIOGENICA</t>
  </si>
  <si>
    <t>.- Honorarios médicos (Cirujano)
.- Derechos de sala de cirugía
.- Derecho sala de recuperación
.- (3) controles posquirúrgicos
.-  medicamentos Intravitreos tales como el Lucentis, el Avastin, Aflibercept</t>
  </si>
  <si>
    <t>.- Anestesia (Honorario, Medicamentos e Insumos)
.- Complicaciones
.- Hospitalización
.- Exámenes prequirúrgicos ni intraoperatorios</t>
  </si>
  <si>
    <t>950602.</t>
  </si>
  <si>
    <t>INTERFEROMETRIA</t>
  </si>
  <si>
    <t>992506.</t>
  </si>
  <si>
    <t>ADMINISTRACION (INFUSION O PERFUSION) DE TERAPIA ANTINEOPLASICA INTRARTERIAL (REGIONAL)</t>
  </si>
  <si>
    <t>.- Honorarios médicos (Cirujano: Neurointervencionista, Hemato-Oncologo, Oftalmólogo y Anestesiólogo)
.- Derechos de sala de hemodinamia
.- Sala de recuperación
.- Instrumentación
.- Derecho de equipo cineangio
.- Hospitalización posquirúrgica 1 día en piso (después de realizado el procedimiento)
.- Exámenes prequirúrgicos: (Hemograma, creatinina, PT, PTT)
.- Valoración preanestésica (1)
.- insumos y medicamentos en sala "cubre los siguientes medicamentos: anestesia, analgesia intraoperatoria y antibióticos profilácticos excepto Ertapenem". Todos los demás medicamentos empleados en el quirófano diferentes a estos grupos se cobrarán por actividad
.- Insumos y medicamentos hospitalarios
.- Incluye la realización de un examen oftálmico bajo anestesia general
.- Medicamento Melfalan y Topotecan</t>
  </si>
  <si>
    <t>.- Exámenes diagnósticos y procedimientos prequirúrgicos y posquirúrgicos
.- Banco de sangre
.- Internación adicional a la definida en las inclusiones
.- Laboratorio clínico e imágenes diagnósticas no convencionales</t>
  </si>
  <si>
    <t>.- Prestaciones diferentes o en cantidades superiores a las mencionadas en las inclusiones; serán facturadas adicionales a la tarifa del paquete, de acuerdo a su consumo o actividad.
.- Este paquete incluye la Embolización del tumor, la Angiografía cerebral 4 vasos, aplicación de la quimioterapia en la arteria y un Examen oftalmológico bajo anestesia.
.- Aplica para administración de quimioterapia intraarterial OFTALMICA.</t>
  </si>
  <si>
    <t>044301.</t>
  </si>
  <si>
    <t>DESCOMPRESION DE NERVIO EN TUNEL DEL CARPO VIA ENDOSCOPICA</t>
  </si>
  <si>
    <t>.- Derechos de sala y equipos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y preanestésica (1)
.- Honorarios médicos (Cirujano, Anestesiólogo y Ayudante)
.- Kit de liberación endoscópica</t>
  </si>
  <si>
    <t>.- Hospitalización
.- Materiales y Medicamentos en hospitalización
.- Exámenes diagnósticos
.- Pacientes de atención en urgencias
.- Clavos de Steimnann
.- Los insumos especiales diferentes a los descritos en las inclusiones se facturarán por fuera del paquete
.- No incluye ningún tipo de ALOINJERTO
.- No incluye insumos VAC</t>
  </si>
  <si>
    <t>054204.</t>
  </si>
  <si>
    <t>RECONSTRUCCION DE PLEJO</t>
  </si>
  <si>
    <t>.- Honorarios médicos (Cirujano, Anestesiólogo y Ayudante)
.- Derechos de sala  de cirugía
.- Derecho de Equipo Microscópico
.- Materiales y medicamentos en sala "cubre los siguientes medicamentos: anestesia, analgesia intraoperatoria y antibióticos profilácticos excepto Ertapenem". Todos los demás medicamentos empleados en el quirófano diferentes a estos grupos se cobrarán por actividad</t>
  </si>
  <si>
    <t>.- Suturas de Microcirugía
.- Colagenasa Guardis
.- Medicamentos de uso ambulatorio después del egreso del paciente
.- Plasmaféresis, insumos, materiales, pruebas de banco de sangre que sean necesarias para su realización
.- Estudios anatomopatológicos
.- Complicaciones médicas o quirúrgicas
.- Estancia Hospitalaria
.- No incluye insumos VAC</t>
  </si>
  <si>
    <t>.- Prestaciones diferentes o en cantidades superiores a las mencionadas en las inclusiones; serán facturadas adicionales a la tarifa del paquete, de acuerdo a su consumo o actividad.
.- Se incluye para pacientes con lesión de plejo braquial traumática reciente, de no más de 3 meses de evolución y parcial.
.- Este paquete aplica para la práctica de los siguientes CUPS. Dar clic en el código.</t>
  </si>
  <si>
    <t>405406.</t>
  </si>
  <si>
    <t>LINFADENECTOMIA RADICAL PELVICA VIA ABIERTA</t>
  </si>
  <si>
    <t xml:space="preserve">
.- Honorarios médicos (Cirujano, Anestesiólogo y Ayudante)
.- Derecho de sala - 6 Horas
.- Derecho sala de recuperación
.- Derecho de equipo Intensificado de Imagen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Anatomía Patológica (1)</t>
  </si>
  <si>
    <t xml:space="preserve">.- Prestaciones diferentes o en cantidades superiores a las mencionadas en las inclusiones; serán facturadas adicionales a la tarifa del paquete, de acuerdo a su consumo o actividad.
.- Comprende cirugías por resección de tumores óseos o de tejidos blandos o sus secuelas en pelvis, incluyendo amputaciones (hemipelvectomías parciales o totales). Además, se incluye para cirugías por tumores en miembros superiores o inferiores que causen defectos masivos que requieran reconstrucciones complejas con prótesis articulares, aloinjertos óseos estructurales u osteocondrales y/ artrodesis en articulaciones mayores.
 </t>
  </si>
  <si>
    <t>REPARACION DEL LABRUM ACETABULAR VIA ARTROSCOPICA</t>
  </si>
  <si>
    <t>.- Honorarios médicos (Cirujano, Anestesiólogo y Ayudante)
.- Derechos de sala de cirugía
.- Derecho sala de recuperación
.- Instrumentación
.- Derecho de equipo  (Sheaver, Artroscopio e Intensificador)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post quirurgica 1 dia en piso
.- Materiales y medicamentos en hospitalización
.- Insumos Especiales: Manguera de Irrigación (2) o Juego de Tubería (1), Kit de Entrada (1), Punta de Radiofrecuencia (1), Cuchilla Shaver (1), Hoja de Samurai (1), Canula de Transporte (1) y Cojin para Tracción Sin Poste (1)</t>
  </si>
  <si>
    <t>.- Materiales de osteosíntesis (tornillos, anclajes, clavos Steimnann, entre otros)
.- Insumos especiales adicionales a los descritos en las inclusones
.- Valoración preanestésica
.- Banco de sangre
.- Complicaciones
.- Manejo del dolor posoperatorio
.- Exámenes prequirúrgicos
.- Pacientes de atención en urgencias
.- No incluye ningún tipo de ALOINJERTO
.- Equipos diferentes a los descritos en las inclusiones 
.- No incluye insumos VAC</t>
  </si>
  <si>
    <t>775106.</t>
  </si>
  <si>
    <t>CORRECCION HALLUX VALGUS CON OSTEOTOMIA PROXIMAL DEL PRIMER METATARSIANO CON FIJACION INTERNA</t>
  </si>
  <si>
    <t>.- Honorarios médicos (Cirujano, Anestesiólogo y Ayudante)
.- Derechos de sala
.- Derecho de equipos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y preanestésica (1)</t>
  </si>
  <si>
    <t>.- Hospitalización
.- Materiales y Medicamentos en Hospitalización
.- Exámenes diagnósticos
.- Pacientes de atención en urgencias
.- Clavos de Steimnann
.- Materiales de Osteosíntesis (interferencia o Grapas)
.- Los insumos especiales diferentes a los descritos en las inclusiones se facturarán por fuera del paquete
.- No incluye ningún tipo de ALOINJERTO
.- No incluye insumos VAC</t>
  </si>
  <si>
    <t>.- Prestaciones diferentes o en cantidades superiores a las mencionadas en las inclusiones; serán facturadas adicionales a la tarifa del paquete, de acuerdo a su consumo o actividad.
.- El paquete aplica para cirugía unilateral, cuando se realice el procedimiento bilateral se cobrará de acuerdo a normatividad.
.- Este paquete aplica para la práctica de los siguientes CUPS. Dar clic en el código.</t>
  </si>
  <si>
    <t>776203.</t>
  </si>
  <si>
    <t>ESCISION TUMOR MALIGNO EN HUMERO</t>
  </si>
  <si>
    <t>.- Prestaciones diferentes o en cantidades superiores a las mencionadas en las inclusiones; serán facturadas adicionales a la tarifa del paquete, de acuerdo a su consumo o actividad.
.- Comprende cirugías por resección de tumores óseos o de tejidos blandos o sus secuelas en pelvis, incluyendo amputaciones (hemipelvectomías parciales o totales). Además, se incluye para cirugías por tumores en miembros superiores o inferiores que causen defectos masivos que requieran reconstrucciones complejas con prótesis articulares, aloinjertos óseos estructurales u osteocondrales y/ artrodesis en articulaciones mayores.
 .- Este paquete aplica para la práctica de los siguientes CUPS. Dar clic en el código.</t>
  </si>
  <si>
    <t>776503.</t>
  </si>
  <si>
    <t>ESCISION TUMOR MALIGNO EN FEMUR</t>
  </si>
  <si>
    <t>776702.</t>
  </si>
  <si>
    <t>ESCISION TUMOR MALIGNO EN TIBIA O PERONE</t>
  </si>
  <si>
    <t>776920.</t>
  </si>
  <si>
    <t>ESCISION DE TUMOR BENIGNO EN HUESOS PELVIANOS</t>
  </si>
  <si>
    <t>776921.</t>
  </si>
  <si>
    <t>ESCISION DE TUMOR MALIGNO EN HUESOS PELVIANOS</t>
  </si>
  <si>
    <t>776932.</t>
  </si>
  <si>
    <t>ESCISION DE TUMOR (BENIGNO O MALIGNO) SACROCOCCIGEO VIA ANTERIOR</t>
  </si>
  <si>
    <t>.- Prestaciones diferentes o en cantidades superiores a las mencionadas en las inclusiones; serán facturadas adicionales a la tarifa del paquete, de acuerdo a su consumo o actividad.
.- Comprende cirugías por resección de tumores óseos o de tejidos blandos o sus secuelas en pelvis, incluyendo amputaciones (hemipelvectomías parciales o totales). Además, se incluye para cirugías por tumores en miembros superiores o inferiores que causen defectos masivos que requieran reconstrucciones complejas con prótesis articulares, aloinjertos óseos estructurales u osteocondrales y/ artrodesis en articulaciones mayores.</t>
  </si>
  <si>
    <t>776933.</t>
  </si>
  <si>
    <t>ESCISION DE TUMOR (BENIGNO O MALIGNO) SACROCOCCIGEO VIA POSTERIOR O POSTEROLATERAL</t>
  </si>
  <si>
    <t>778501.</t>
  </si>
  <si>
    <t>HEMIDIAFISECTOMIA EN FEMUR</t>
  </si>
  <si>
    <t>778701.</t>
  </si>
  <si>
    <t>RESECCION PARCIAL DE LA TIBIA (HEMIDIAFISECTOMIA)</t>
  </si>
  <si>
    <t>.- Prestaciones diferentes o en cantidades superiores a las mencionadas en las inclusiones; serán facturadas adicionales a la tarifa del paquete, de acuerdo a su consumo o actividad.
.- Comprende cirugías por resección de tumores óseos o de tejidos blandos o sus secuelas en pelvis, incluyendo amputaciones (hemipelvectomías parciales o totales). Además, se incluye para cirugías por tumores en miembros superiores o inferiores que causen defectos masivos que requieran reconstrucciones complejas con prótesis articulares, aloinjertos óseos estructurales u osteocondrales y/ artrodesis en articulaciones mayores.
.- Este paquete aplica para la práctica de los siguientes CUPS. Dar clic en el código.</t>
  </si>
  <si>
    <t>778921.</t>
  </si>
  <si>
    <t>RESECCION PARCIAL DE HUESOS PELVIANOS</t>
  </si>
  <si>
    <t>778922.</t>
  </si>
  <si>
    <t>HEMIHEMIPELVECTOMIA</t>
  </si>
  <si>
    <t>778923.</t>
  </si>
  <si>
    <t>HEMIPELVECTOMIA</t>
  </si>
  <si>
    <t>779203.</t>
  </si>
  <si>
    <t>RESECCION TOTAL O RADICAL DE HUMERO CON INJERTO</t>
  </si>
  <si>
    <t>779501.</t>
  </si>
  <si>
    <t>RESECCION TOTAL DE FEMUR</t>
  </si>
  <si>
    <t>ARTROSCOPIA DE CADERA</t>
  </si>
  <si>
    <t>.- Honorarios médicos (Cirujano, Anestesiólogo y Ayudante)
.- Derechos de sala de cirugía
.- Derecho sala de recuperación
.- Instrumentación
.- Derecho de equipo  (Sheaver, Artroscopio e Intensificador)
.- Materiales y medicamentos en sala "cubre los siguientes medicamentos: anestesia, analgesia intraoperatoria y antibióticos profilácticos excepto Ertapenem". Todos los demás medicamentos empleados en el quirófano diferentes a estos grupos se cobrarán por actividad
.- Hospitalización post quirúrgica 1 día en piso
.- Materiales y medicamentos en hospitalización
.- Insumos Especiales: Manguera de irrigación (2) o Juego de tubería (1), Kit de Entrada (1), Punta de Radiofrecuencia (1), Cuchilla Shaver (1), Hoja de Samurai (1) y Canula de transporte (1)</t>
  </si>
  <si>
    <t>.- Materiales de osteosíntesis (tornillos, anclajes, clavos Steimnann, entre otros)
.- Insumos especiales adicionales a los descritos en las inclusiones
.- Valoración preanestésica
.- Banco de sangre
.- Complicaciones
.- Manejo del dolor posoperatorio
.- Exámenes prequirúrgicos
.- Pacientes de atención en urgencias
.- No incluye ningún tipo de ALOINJERTO
.- Equipos diferentes a los descritos en las inclusiones 
.- No incluye insumos VAC</t>
  </si>
  <si>
    <t>804303.</t>
  </si>
  <si>
    <t>DESBRIDAMIENTO DE FIBROCARTILAGO TRIANGULAR O EXTRACCION DE CUERPO EXTRAÑO EN MUÑECA POR ARTROSCOPIA</t>
  </si>
  <si>
    <t>.- Honorarios médicos (Cirujano, Anestesiólogo y Ayudante)
.- Derechos de sala  de cirugía
.- Derecho de Equipo  (Artroscopio, Sheaver y Ecografo)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Manguera de irrigación (2) o Juego de tubería (1)</t>
  </si>
  <si>
    <t>.- Insumos especiales como Guardix Jering Pre-llena, Kit de tunel carpeano, Pieza de mano y/o Punta de Radiofrecuencia, Electrodo, Cuchillas del Sheaver, Cánulas o kit de artrocopia, Fresa Acromionizer, entre otros
.- Radiografias
.- Equipos adicionales a los descritos en las inclusiones
.- Material de osteosíntesis
.- Hospitalización
.- Materiales y medicamentos en hospitalización
.- Exámenes diagnósticos
.- La atención de urgencias se cobrará adicional al paquete
.- Banco de sangre
.- Manejo postquirúrgico con antibióticos
.- Reintervenciones por infección
.- No incluye ningún tipo de ALOINJERTO
.- No incluye insumos VAC</t>
  </si>
  <si>
    <t>811102.</t>
  </si>
  <si>
    <t>ARTRODESIS TIBIO-TALAR VIA ARTROSCOPICA</t>
  </si>
  <si>
    <t xml:space="preserve">
.- Honorarios médicos (Cirujano, Anestesiólogo y Ayudante)
.- Derecho de sala
.- Derecho sala de recuperación
.- Derecho de equipo (Artroscopio, Sheaver y Ecografo)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 Valoración preanestésica (1)
.- Manguera de irrigación (2) o Juego de tuberías (1)</t>
  </si>
  <si>
    <t>.- Insumos especiales con Pieza de mano y/o Punta de radiofrecuencia, Electrodo, Cuchillas del Sheaver, Cánulas de artrocopia, Kit de artroscopia de Eurociencia, Fresa Acromionizer, Aguja Biopsia, Guardix Jering Pre-llena, entre otros)
.- Materiales de osteosíntesis (tornillos, anclajes, clavos steimnann)
.- Hospitalización
.- Materiales y medicamentos en hospitalización
.- Exámenes prequirúrgicos
.- Pacientes de atención en urgencias
.- No incluye ningún tipo de ALOINJERTO
.- Equipos diferentes a los descritos en las inclusiones se facturaran por fuera del paquete
.- No incluye insumos VAC
.- Banco de sangre
.- Complicaciones
.- Manejo del dolor posoperatorio</t>
  </si>
  <si>
    <t>.- Prestaciones diferentes o en cantidades superiores a las mencionadas en las inclusiones; serán facturadas adicionales a la tarifa del paquete, de acuerdo a su consumo o actividad.
.- Aplica para la realización de cirugías múltiples en pacientes que hayan sido operados previamente por la misma patología, complicaciones de cirugía artroscópica o abierta realizada en otra institución, pacientes con inestabilidades multiligamentarias, pacientes a quienes se les debe realizar artroscopia mayor más osteotomía, pacientes con secuelas de fractura articulares.</t>
  </si>
  <si>
    <t>814210.</t>
  </si>
  <si>
    <t>REPARACION DE RODILLA CINCO EN UNO: MENISCOPLASTIA, REPARACION DE LIGAMENTO COLATERAL MEDIAL, AVANZAMIENTO DE VASTUS MEDIAL O INTERNO, AVANZAMIENTO SEMITENDINOSO Y TRANSPOSICION DE (PATA DE GANSO O PES ANSERINUS)</t>
  </si>
  <si>
    <t>814905.</t>
  </si>
  <si>
    <t>RESECCION DE LESION OSTEOCONDRAL, PERFORACIONES O CURETAJE DE TOBILLO POR ARTROSCOPIA</t>
  </si>
  <si>
    <t>814906.</t>
  </si>
  <si>
    <t>RESECCION DE LESION OSTEOCONDRAL CON FIJACION EN TOBILLO POR ARTROSCOPIA</t>
  </si>
  <si>
    <t>818307.</t>
  </si>
  <si>
    <t>REPARACION DE HOMBRO POR ARTROSCOPIA</t>
  </si>
  <si>
    <t>819202.</t>
  </si>
  <si>
    <t>APLICACION DE PLASMA RICO EN PLAQUETAS DENTRO DEL SISTEMA OSTEOMUSCULAR</t>
  </si>
  <si>
    <t>.- Honorario del Ortopedista
.- Derecho de sala de procedimientos especiales
.- Insumos básicos y medicamentos en sala: guantes, gasa, jeringa, alcohol, solución desinfectante
.- Sistema para la obtención del plasma</t>
  </si>
  <si>
    <t>.- Consulta de control
.- Complicaciones</t>
  </si>
  <si>
    <t>.- Prestaciones diferentes o en cantidades superiores a las mencionadas en las inclusiones; serán facturadas adicionales a la tarifa del paquete, de acuerdo a su consumo o actividad.
.- Aplica para una articulación</t>
  </si>
  <si>
    <t>842301.</t>
  </si>
  <si>
    <t>REIMPLANTE DEL MIEMBRO SUPERIOR A NIVEL DEL ANTEBRAZO</t>
  </si>
  <si>
    <t>.- Honorarios médicos (Cirujano, Anestesiólogo y Ayudante)
.- Derechos de sala  de cirugía
.- Derecho de Equipo Intensificador de Imagen y Microscópico
.- Materiales y medicamentos en sala "cubre los siguientes medicamentos: anestesia, analgesia intraoperatoria y antibióticos profilácticos excepto Ertapenem". Todos los demás medicamentos empleados en el quirófano diferentes a estos grupos se cobrarán por actividad</t>
  </si>
  <si>
    <t>.- Medicamentos de uso ambulatorio después del egreso del paciente
.- Plasmaféresis, insumos, materiales, pruebas de banco de sangre que sean necesarias para su realización
.- Trombosis de los vasos comprometidos, que puede terminar en revisión o  amputación
.- Material de osteosíntesis, Injerto óseo
.- Estancia Hospitalaria
.- Estudios anatomopatologicos
.- Complicaciones médicas o quirúrgicas
.- No incluye insumos VAC</t>
  </si>
  <si>
    <t>781201.</t>
  </si>
  <si>
    <t>.- Honorarios médicos (Cirujano, Anestesiólogo y Ayudante)
.- Derechos de sala  de cirugía
.- Derecho de Equipos Intensificador y Leyend
.- Cemento Óseo hasta 2 unidades
.- (1) Rx Post Quirúrgico
.- Planeamiento Sistematizado
.- (1) Estudio de Coloración Básica + Cultivo para Bacterias, microbacterias y Hongos
.- Materiales y medicamentos en sala "cubre los siguientes medicamentos: anestesia, analgesia intraoperatoria y antibióticos profilácticos excepto Ertapenem". Todos los demás medicamentos empleados en el quirófano diferentes a estos grupos se cobrarán por actividad</t>
  </si>
  <si>
    <t>.- No incluye ningún tipo de ALOINJERTO
.- Complicaciones médicas y/o quirúrgicas que se puedan presentar en el periodo posoperatorio
.- Hospitalización
.- Otros Insumos Especiales
.- Material de Osteosíntesis
.- Valoración prequirúrgica y preanestésica
.- Complicaciones
.- Banco de Sangre
.- Segundo tiempo quirúrgico (lavados, colgajos, entre otros)
.- No incluye insumos VAC (Canister, Sistema de presión negativa, entre otros)</t>
  </si>
  <si>
    <t>.- Prestaciones diferentes o en cantidades superiores a las mencionadas en las inclusiones; serán facturadas adicionales a la tarifa del paquete, de acuerdo a su consumo o actividad.
.- Aplica para:
- Manejo de Fracturas expuesta asociada a defectos óseos agudos y defecto de Cobertura (IIIB) o mal estado de partes Blandas Tscherne II-III, con fijador ILIZAROV o sistema RLS (sistema de riel lateral)
- Estrategia de Erradicación de Infecciones donde se emplee fijador externo (ILIZAROV / RLS) y/o antibiótico local
- No incluye amputación, drenajes profundos, artrotomias, ni colocación de Vac
.- Este paquete aplica para la práctica de los siguientes CUPS. Dar clic en el código.</t>
  </si>
  <si>
    <t>781702.</t>
  </si>
  <si>
    <t>APLICACION DE TUTORES EXTERNOS EN TIBIA Y PERONE</t>
  </si>
  <si>
    <t>781301.</t>
  </si>
  <si>
    <t>781501.</t>
  </si>
  <si>
    <t>781601.</t>
  </si>
  <si>
    <t>781703.</t>
  </si>
  <si>
    <t>781801.</t>
  </si>
  <si>
    <t>783202.</t>
  </si>
  <si>
    <t>.- Honorarios médicos (Cirujano, Anestesiólogo y Ayudante)
.- Derechos de sala  de cirugía
.- Derecho de Equipos Intensificador y Leyend
.- Cemento Óseo hasta 2 unidades
.- Planeamiento Sistematizado
.- Materiales y medicamentos en sala "cubre los siguientes medicamentos: anestesia, analgesia intraoperatoria y antibióticos profilácticos excepto Ertapenem". Todos los demás medicamentos empleados en el quirófano diferentes a estos grupos se cobrarán por actividad</t>
  </si>
  <si>
    <t>.- No incluye ningún tipo de ALOINJERTO
.- Insumo Stimulan Rapid Cure
.- Complicaciones médicas y/o quirúrgicas que se puedan presentar en el periodo posoperatorio
.- Hospitalización
.- Otros Insumos Especiales
.- Material de Osteosíntesis
.- Valoración prequirúrgica y preanestésica
.- Complicaciones
.- Banco de Sangre
.- Segundo tiempo quirúrgico (lavados, colgajos, entre otros)
.- No incluye Insumos VAC (Canister, Sistema de presion negativa, entre otros)</t>
  </si>
  <si>
    <t>.- Prestaciones diferentes o en cantidades superiores a las mencionadas en las inclusiones; serán facturadas adicionales a la tarifa del paquete, de acuerdo a su consumo o actividad.
.- Aplica para:
- Fijación externa o interna para manejo de defectos óseos con corticotomia.
- Corrección de deformidades en múltiples planos: muslo, pierna, brazo, antebrazo y pie. 
- Osteotomía correctora de deformidades periarticulares con fijación interna o externa y tratamiento de pseudoartrosis.
.- Este paquete aplica para la práctica de los siguientes CUPS. Dar clic en el código.</t>
  </si>
  <si>
    <t>783204.</t>
  </si>
  <si>
    <t>ALARGAMIENTO DE HUMERO POR TECNICA DE DISTRACCION CON (CORTICOTOMIA, OSTEOTOMIA)</t>
  </si>
  <si>
    <t>783302.</t>
  </si>
  <si>
    <t>ALARGAMIENTO DE RADIO Y CUBITO POR INJERTO CON DISPOSITIVOS INTERNOS DE FIJACION Y OSTEOTOMIA</t>
  </si>
  <si>
    <t>783308.</t>
  </si>
  <si>
    <t>ALARGAMIENTO DE RADIO Y CUBITO POR TECNICA DE DISTRACCION CON (CORTICOTOMIA, OSTEOTOMIA)</t>
  </si>
  <si>
    <t>783502.</t>
  </si>
  <si>
    <t>783504.</t>
  </si>
  <si>
    <t>ALARGAMIENTO DE FEMUR POR TECNICA DE DISTRACCION CON (CORTICOTOMIA, OSTEOTOMIA)</t>
  </si>
  <si>
    <t>783702.</t>
  </si>
  <si>
    <t>783706.</t>
  </si>
  <si>
    <t>ALARGAMIENTO DE TIBIA POR TECNICA DE DISTRACCION CON (CORTICOTOMIA, OSTEOTOMIA)</t>
  </si>
  <si>
    <t>783802.</t>
  </si>
  <si>
    <t>ALARGAMIENTO DE TARSIANOS (UNO O MAS) POR INJERTO CON DISPOSITIVOS INTERNOS DE FIJACION Y OSTEOTOMIA</t>
  </si>
  <si>
    <t>783806.</t>
  </si>
  <si>
    <t>ALARGAMIENTO DE TARSIANOS (UNO O MAS) POR TECNICA DE DISTRACCION CON (CORTICOTOMIA, OSTEOTOMIA)</t>
  </si>
  <si>
    <t>772203.</t>
  </si>
  <si>
    <t>.- Honorarios médicos (Cirujano, Anestesiólogo y Ayudante)
.- Derechos de sala
.- Derecho sala de recuperación
.- Instrumentación
.- Material y medicamentos en sala "cubre los siguientes medicamentos: anestesia, analgesia intraoperatoria y antibióticos profilácticos excepto Ertapenem". Todos los demás medicamentos empleados en el quirófano diferentes a estos grupos se cobrarán por actividad
.- Material y medicamento en hospitalización
.- Hospitalización posquirúrgica 4 días en piso (después de realizado el procedimiento)
.- Laboratorio de rutina
.- Reserva banco de sangre (1 rastreo de anticuerpos código 911004 - 2 pruebas cruzadas código 911021
.- Rx (1) POP
.- Consulta preanestésica (1)</t>
  </si>
  <si>
    <t>.- Material de osteosíntesis
.- Prótesis articulares, Etc
.- UCI
.- Complicaciones
.- Banco de sangre
.- Los insumos especiales diferentes a los descritos en las inclusiones se facturarán por fuera del paquete
.- No incluye ningún tipo de ALOINJERTO
.- No incluye insumos VAC</t>
  </si>
  <si>
    <t>772204.</t>
  </si>
  <si>
    <t>782401.</t>
  </si>
  <si>
    <t>.- Honorarios médicos (Cirujano, Anestesiólogo y Ayudante)
.- Derechos de sala
.- Derecho sala de recuperación
.- Instrumentación
.- Material y medicamentos en sala "cubre los siguientes medicamentos: anestesia, analgesia intraoperatoria y antibióticos profilácticos excepto Ertapenem". Todos los demás medicamentos empleados en el quirófano diferentes a estos grupos se cobrarán por actividad
.- Material y medicamentos en hospitalización
.- Hospitalización posquirúrgica 3 días en piso (después de realizado el procedimiento)
.- Laboratorio de rutina
.- Rx (1) POP
.- Consulta preanestésica (1)</t>
  </si>
  <si>
    <t>.- Material de osteosíntesis
.- Prótesis articulares, etc
.- UCI
.- Complicaciones
.- Banco de sangre
.- Los insumos especiales diferentes a los descritos en las inclusiones se facturarán por fuera del paquete
.- No incluye ningún tipo de ALOINJERTO
.- No incluye insumos VAC</t>
  </si>
  <si>
    <t>782511.</t>
  </si>
  <si>
    <t>793204.</t>
  </si>
  <si>
    <t>798501.</t>
  </si>
  <si>
    <t>REDUCCION ABIERTA DE LUXACION CONGENITA DE CADERA</t>
  </si>
  <si>
    <t>849001.</t>
  </si>
  <si>
    <t>CORRECCION DE MALFORMACION CONGENITA DE PIE CON LIBERACION DE PARTES BLANDAS POSTERIORES</t>
  </si>
  <si>
    <t>849003.</t>
  </si>
  <si>
    <t>CORRECCION DE MALFORMACION CONGENITA DE PIE CON LIBERACION DE PARTES BLANDAS Y PARTES OSEAS</t>
  </si>
  <si>
    <t>849504.</t>
  </si>
  <si>
    <t>RECONSTRUCCION MULTIPLE DE FEMUR POR MALFORMACION CONGENITA CON FIJACION INTERNA (INTERVENCION DE PARTES BLANDAS, OSEAS O ARTICULARES)</t>
  </si>
  <si>
    <t>849505.</t>
  </si>
  <si>
    <t>RECONSTRUCCION MULTIPLE DE FEMUR POR MALFORMACION CONGENITA CON FIJACION EXTERNA (INTERVENCION DE PARTES BLANDAS, OSEAS O ARTICULARES)</t>
  </si>
  <si>
    <t>849506.</t>
  </si>
  <si>
    <t>RECONSTRUCCION MULTIPLE DE TIBIA POR MALFORMACION CONGENITA CON FIJACION INTERNA (INTERVENCION DE PARTES BLANDAS, OSEAS O ARTICULARES)</t>
  </si>
  <si>
    <t>849507.</t>
  </si>
  <si>
    <t>RECONSTRUCCION MULTIPLE DE TIBIA POR MALFORMACION CONGENITA CON FIJACION EXTERNA (INTERVENCION DE PARTES BLANDAS, OSEAS O ARTICULARES)</t>
  </si>
  <si>
    <t>849508.</t>
  </si>
  <si>
    <t>RECONSTRUCCION MULTIPLE DE PIE POR MALFORMACION CONGENITA CON FIJACION INTERNA (INTERVENCION DE PARTES BLANDAS, OSEAS O ARTICULARES)</t>
  </si>
  <si>
    <t>849512.</t>
  </si>
  <si>
    <t>CIRUGIA RECONSTRUCTIVA MULTIPLE DE PIE: OSTEOTOMIAS EN RETROPIE O MEDIOPIE O ANTEPIE CON FIJACION INTERNA INTERVENCION DE TENDONES O ARTICULACIONES O LIGAMENTOS</t>
  </si>
  <si>
    <t>804701.</t>
  </si>
  <si>
    <t>DIVISION DE CAPSULA, LIGAMENTO O CARTILAGO ARTICULAR DE TOBILLO POR ARTROSCOPIA</t>
  </si>
  <si>
    <t>.- Honorarios médicos (Cirujano, Anestesiólogo y Ayudante)
.- Derechos de sala de cirugía
.- Derecho sala de recuperación
.- Derecho de equipo (Artroscopio, Sheaver y Ecografo)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y preanestésica (1)
.- Manguera de irrigación (2) o Juego de tubería (1)</t>
  </si>
  <si>
    <t>.- Hospitalización
.- Materiales y medicamentos en hospitalización
.- Banco de sangre
.- Complicaciones
.- Manejo del dolor posoperatorio
.- Materiales de osteosíntesis (tornillos, anclajes, clavos Steimnann)
.- Insumos especiales como Pieza de mano y/o Punta de radiofrecuencia, Electrodo, Cuchillas de Sheaver, Cánulas de artroscopia,  Kit de artroscopia de Eurociencia, Fresa Acromionizer, Aguja Biopsia, Guardix jering pre-llena, entre otros)
.- Exámenes prequirúrgicos
.- Pacientes de atención en urgencias
.- No incluye ningún tipo de ALOINJERTO
.- Equipos diferentes a los descritos en las inclusiones se facturaran por fuera del paquete
.- No incluye insumos VAC</t>
  </si>
  <si>
    <t>806104.</t>
  </si>
  <si>
    <t>MENISCECTOMIA MEDIAL Y LATERAL POR ARTROSCOPIA</t>
  </si>
  <si>
    <t>807707.</t>
  </si>
  <si>
    <t>SINOVECTOMIA DE TOBILLO ANTERIOR VIA ARTROSCOPICA</t>
  </si>
  <si>
    <t>808704.</t>
  </si>
  <si>
    <t xml:space="preserve">RESECCION DE LESION OSTEOCONDRAL EN TOBILLO SIN INJERTO VIA ARTROSCOPICA </t>
  </si>
  <si>
    <t>814504.</t>
  </si>
  <si>
    <t>RECONSTRUCCION DE LIGAMENTO CRUZADO ANTERIOR CON INJERTO AUTOLOGO O CON ALOINJERTO POR ARTROSCOPIA</t>
  </si>
  <si>
    <t>814705.</t>
  </si>
  <si>
    <t>RELAJACION DE RETINACULO LATERAL, MAS OSTEOTOMIA DE REALONEACION, MAS PLICATURA DE RETINACULO MEDIAL POR ARTROSCOPIA</t>
  </si>
  <si>
    <t>814725.</t>
  </si>
  <si>
    <t>CONDROPLASTIA DE ABRASION PARA ZONA PATELAR POR ARTROSCOPIA</t>
  </si>
  <si>
    <t>814909.</t>
  </si>
  <si>
    <t>RECONSTRUCCION PRIMARIA DE LIGAMENTOS DEL TOBILLO VIA ARTROSCOPICA</t>
  </si>
  <si>
    <t>814910.</t>
  </si>
  <si>
    <t>RECONSTRUCCION SECUNDARIA DE LIGAMENTOS DE TOBILLO CON INJERTO O DISPOSTIVO VÍA ARTROSCOPICA</t>
  </si>
  <si>
    <t>819310.</t>
  </si>
  <si>
    <t>CAPSULORRAFIA DE HOMBRO POR ARTROSCOPIA</t>
  </si>
  <si>
    <t>836302.</t>
  </si>
  <si>
    <t>SUTURA DEL MANGUITO ROTADOR VIA ENDOSCOPICA</t>
  </si>
  <si>
    <t>836405.</t>
  </si>
  <si>
    <t>SUTURA DEL TENDON [TENODESIS] BICIPITAL POR ENDOSCOPIA</t>
  </si>
  <si>
    <t>773101.</t>
  </si>
  <si>
    <t>OSTEOTOMIA PERIARTICULAR UNICA</t>
  </si>
  <si>
    <t>.- Honorarios médicos (Cirujano, Anestesiólogo y Ayudante)
.- Derechos de sala
.- Derecho de equipo (Torniquete neumático e Intensificador)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 Valoración preanestésica (1)</t>
  </si>
  <si>
    <t>.- Insumos especiales como Guardix Jering Pre-llena, Kit de tunel carpeano, Juego de tubería, Pieza de mano y/o Punta de radiofrecuencia, Electrodo, Cuchillas del Sheaver, Cánuals o kit de artroscopia, Fresa acromionizer, entre otros
.- Radiografías
.- Equipos adicionales a los descritos en las inclusiones
.- Hospitalización
.- Materiales y medicamentos en hospitalización
.- Exámenes diagnósticos
.- La atención de urgencias se cobrará adicional al paquete
.- Materiales de osteosíntesis
.- Banco de sangre
.- Manejo posquirúrgico con antibióticos
.- Reintervenciones por infección
.- No incluye ningún tipo de ALOINJERTO
.- No incluye insumos VAC</t>
  </si>
  <si>
    <t>784106.</t>
  </si>
  <si>
    <t>REPARACION DE PSEUDOARTROSIS DE HUESOS DEL CARPO</t>
  </si>
  <si>
    <t>799401.</t>
  </si>
  <si>
    <t>REDUCCION ABIERTA CON FIJACION DE FRACTURA INTRAARTICULAR DE MANO (UNA O MAS ARTICULACIONES)</t>
  </si>
  <si>
    <t>817201.</t>
  </si>
  <si>
    <t>ARTROPLASTIA POR INTERPOSICION O RESECCION MUÑECA</t>
  </si>
  <si>
    <t>817204.</t>
  </si>
  <si>
    <t>LIGAMENTORRAFIA O REINSERCION DE LIGAMENTOS VIA ABIERTA</t>
  </si>
  <si>
    <t>823311.</t>
  </si>
  <si>
    <t>TENOSINOVECTOMIA EN DEDOS DE MANO (UNO O MAS)</t>
  </si>
  <si>
    <t>824213.</t>
  </si>
  <si>
    <t>TENORRAFIA DE FLEXORES DE MANO (UNO O MAS) CON NEURORRAFIA</t>
  </si>
  <si>
    <t>824321.</t>
  </si>
  <si>
    <t>TENORRAFIA DE EXTENSORES DE MANO (UNO O MAS)</t>
  </si>
  <si>
    <t>825307.</t>
  </si>
  <si>
    <t>TRASFERENCIA DE TENDON EN MANO O MUÑECA (UNO O MAS)</t>
  </si>
  <si>
    <t>867107.</t>
  </si>
  <si>
    <t>COLGAJO NEUROVASCULAR (EN ISLA)</t>
  </si>
  <si>
    <t>815103-01.</t>
  </si>
  <si>
    <t>REEMPLAZO PRIMARIO TOTAL CADERA NO CEMENTADA</t>
  </si>
  <si>
    <r>
      <t xml:space="preserve">.- Honorarios médicos (Cirujano, Anestesiólogo y Ayudante)
.- Derechos de sala de cirugía
.- Derecho sala de recuperación
.- Derechos de preinducción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2 días en piso (después de realizado el procedimiento)
.- Insumos y medicamentos durante la hospitalización
.- Interconsulta de medicina física
.- Terapias físicas hospitalarias por 2 días
.- Exámenes prequirúrgicos (Hematocrito, Hemoglobina, Hemoclasificación, BUN, creatinina, Uroanálisis, glucosa, PT, PTT, Rx de Tórax, EKG) incluye un examen de cada uno de los anteriormente mencionados
.- (1) Control posquirúrgico durante el primer mes posterior a la cirugía
.- (2) Consultas prequirúrgicas con medicina interna
.- (1) Valoración preanestésica
.- Bloqueo analgésico prequirúrgico
</t>
    </r>
    <r>
      <rPr>
        <b/>
        <sz val="9"/>
        <color rgb="FF006600"/>
        <rFont val="Arial"/>
        <family val="2"/>
      </rPr>
      <t>.- Prótesis de Cadera: Vástago No Cementado (1), Cabeza Metálica (1), Copa No cementada (1), Inserto (1) y Tornillo (1)</t>
    </r>
  </si>
  <si>
    <r>
      <rPr>
        <b/>
        <sz val="9"/>
        <color rgb="FF006600"/>
        <rFont val="Arial"/>
        <family val="2"/>
      </rPr>
      <t xml:space="preserve">.- No incluye Prótesis de Revisión, en caso de requerirse se facturará el excedente por fuera del paquete
.- Cabeza cerámica y/o Copa de doble movilidad
</t>
    </r>
    <r>
      <rPr>
        <sz val="9"/>
        <rFont val="Arial"/>
        <family val="2"/>
      </rPr>
      <t xml:space="preserve">.- Complicaciones médicas y/o quirúrgicas que se puedan presentar en el periodo posoperatorio como por ejemplo infarto agudo al miocardio, tromboembolismo pulmonar, insuficiencia renal aguda, accidente cerebro vascular, lesión nerviosa y/o vascular, aflojamiento de la prótesis, infección de la prótesis, luxación de la prótesis, infección de la herida, entre otras
.- Utilización de la UCI
.- Exámenes prequirúrgicos diferentes a los descritos en las inclusiones
.- Banco de sangre
.- Reserva de glóbulos rojos empaquetados
.- Pacientes de falla renal que requieran diálisis
.- Pacientes con infecciones que requieran el uso de antibióticos o medicamentos de otras patologías, </t>
    </r>
    <r>
      <rPr>
        <sz val="9"/>
        <color theme="1"/>
        <rFont val="Arial"/>
        <family val="2"/>
      </rPr>
      <t>reintervenciones por sangrado o infecciones</t>
    </r>
    <r>
      <rPr>
        <sz val="9"/>
        <color theme="4"/>
        <rFont val="Arial"/>
        <family val="2"/>
      </rPr>
      <t xml:space="preserve">
</t>
    </r>
    <r>
      <rPr>
        <sz val="9"/>
        <rFont val="Arial"/>
        <family val="2"/>
      </rPr>
      <t>.- Complicaciones neurológicas
.- Plaquetaféresis
.- Terapia hematológica. Ej: Factor VII, Factor VIII, etc
.- La atención de urgencias se facturará adicional al paquete
.- Los insumos especiales diferentes a los descritos en las inclusiones se facturarán por fuera del paquete
.- No incluye ningún tipo de ALOINJERTO
.- No incluye insumos VAC</t>
    </r>
  </si>
  <si>
    <t>815103-02.</t>
  </si>
  <si>
    <t>REEMPLAZO PRIMARIO TOTAL CADERA HIBRIDA</t>
  </si>
  <si>
    <r>
      <t xml:space="preserve">.- Honorarios médicos (Cirujano, Anestesiólogo y Ayudante)
.- Derechos de sala de cirugía
.- Derecho sala de recuperación
.- Derechos de preinducción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2 días en piso (después de realizado el procedimiento)
.- Insumos y medicamentos durante la hospitalización
.- Interconsulta de medicina física
.- Terapias físicas hospitalarias por 2 días
.- Exámenes prequirúrgicos (Hematocrito, Hemoglobina, Hemoclasificación, BUN, creatinina, Uroanálisis, glucosa, PT, PTT, Rx de Tórax, EKG) incluye un examen de cada uno de los anteriormente mencionados
.- (1) Control posquirúrgico durante el primer mes posterior a la cirugía
.- (2) Consultas prequirúrgicas con medicina interna
.- (1) Valoración preanestésica
.- Bloqueo analgésico prequirúrgico
</t>
    </r>
    <r>
      <rPr>
        <b/>
        <sz val="9"/>
        <color rgb="FF006600"/>
        <rFont val="Arial"/>
        <family val="2"/>
      </rPr>
      <t xml:space="preserve">.- Prótesis de Cadera: Vástago (1), Cabeza Metálica (1), Copa No Cementada (1), Inserto (1), Cemento (2), Restrictor de Cemento (1) e Inyector de Cemento (1) </t>
    </r>
  </si>
  <si>
    <r>
      <rPr>
        <b/>
        <sz val="9"/>
        <color rgb="FF006600"/>
        <rFont val="Arial"/>
        <family val="2"/>
      </rPr>
      <t xml:space="preserve">.- No incluye Prótesis de Revisión, en caso de requerirse se facturará el excedente por fuera del paquete
.- Cabeza cerámica y/o Copa de doble movilidad
</t>
    </r>
    <r>
      <rPr>
        <sz val="9"/>
        <rFont val="Arial"/>
        <family val="2"/>
      </rPr>
      <t>.- Complicaciones médicas y/o quirúrgicas que se puedan presentar en el periodo posoperatorio como por ejemplo infarto agudo al miocardio, tromboembolismo pulmonar, insuficiencia renal aguda, accidente cerebro vascular, lesión nerviosa y/o vascular, aflojamiento de la prótesis, infección de la prótesis, luxación de la prótesis, infección de la herida, entre otras
.- Utilización de la UCI
.- Exámenes prequirúrgicos diferentes a los descritos en las inclusiones
.- Banco de sangre
.- Reserva de glóbulos rojos empaquetados
.- Pacientes de falla renal que requieran diálisis
.- Pacientes con infecciones que requieran el uso de antibióticos o medicamentos de otras patologías, reintervenciones por sangrado o infecciones
.- Complicaciones neurológicas
.- Plaquetaféresis
.- Terapia hematológica. Ej: Factor VII, Factor VIII, etc
.- La atención de urgencias se facturará adicional al paquete
.- Los insumos especiales diferentes a los descritos en las inclusiones se facturarán por fuera del paquete
.- No incluye ningún tipo de ALOINJERTO
.- No incluye insumos VAC</t>
    </r>
  </si>
  <si>
    <t>815103-03.</t>
  </si>
  <si>
    <t>REEMPLAZO PRIMARIO TOTAL CADERA CEMENTADA CON PROTESIS</t>
  </si>
  <si>
    <r>
      <t>.- Honorarios médicos (Cirujano, Anestesiólogo y Ayudante)
.- Derechos de sala de cirugía
.- Derecho sala de recuperación
.- Derechos de preinducción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2 días en piso (después de realizado el procedimiento)
.- Insumos y medicamentos durante la hospitalización
.- Interconsulta de medicina física
.- Terapias físicas hospitalarias por 2 días
.- Exámenes prequirúrgicos (Hematocrito, Hemoglobina, Hemoclasificación, BUN, creatinina, Uroanálisis, glucosa, PT, PTT, Rx de Tórax, EKG) incluye un examen de cada uno de los anteriormente mencionados
.- (1) Control posquirúrgico durante el primer mes posterior a la cirugía
.- (2) consultas prequirúrgicas con medicina interna
.- (1) Valoración preanestésica
.- Bloqueo analgésico prequirúrgico</t>
    </r>
    <r>
      <rPr>
        <b/>
        <sz val="9"/>
        <color rgb="FF006600"/>
        <rFont val="Arial"/>
        <family val="2"/>
      </rPr>
      <t xml:space="preserve">
.- Prótesis de Cadera: Vástago (1), Cabeza Femoral (1), Copa Cementada (1), Inserto (1), Tornillo (2) y Cemento (1)</t>
    </r>
  </si>
  <si>
    <r>
      <rPr>
        <b/>
        <sz val="9"/>
        <color rgb="FF006600"/>
        <rFont val="Arial"/>
        <family val="2"/>
      </rPr>
      <t xml:space="preserve">.- No incluye Prótesis de Revisión, en caso de requerirse se facturará el excedente por fuera del paquete
.- Componentes Biológicos y/o de Cerámica
.- Copa de doble movilidad
</t>
    </r>
    <r>
      <rPr>
        <sz val="9"/>
        <rFont val="Arial"/>
        <family val="2"/>
      </rPr>
      <t>.- Complicaciones médicas y/o quirúrgicas que se puedan presentar en el periodo posoperatorio como por ejemplo infarto agudo al miocardio, tromboembolismo pulmonar, insuficiencia renal aguda, accidente cerebro vascular, lesión nerviosa y/o vascular, aflojamiento de la prótesis, infección de la prótesis, luxación de la prótesis, infección de la herida, entre otras
.- Utilización de la UCI
.- Exámenes prequirúrgicos diferentes a los descritos en las inclusiones
.- Banco de sangre
.- Reserva de glóbulos rojos empaquetados
.- Pacientes de falla renal que requieran diálisis
.- Pacientes con infecciones que requieran el uso de antibióticos o medicamentos de otras patologías, reintervenciones por sangrado o infecciones
.- Complicaciones neurológicas
.- Plaquetaféresis
.- Terapia hematológica. Ej: Factor VII, Factor VIII, etc
.- La atención de urgencias se facturará adicional al paquete
.- Los insumos especiales diferentes a los descritos en las inclusiones se facturarán por fuera del paquete
.- No incluye ningún tipo de ALOINJERTO</t>
    </r>
  </si>
  <si>
    <t>815302.</t>
  </si>
  <si>
    <t>REVISION REEMPLAZO TOTAL DE CADERA CON RECONSTRUCIO}N DE AMBOS COMPONENTES (ACETABULAR Y FEMORAL)</t>
  </si>
  <si>
    <t>.- Honorarios médicos (Cirujano, Anestesiólogo y Ayudante)
.- Derechos de sala de cirugía
.- Derecho sala de recuperación
.- Derecho de equipo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UCIN (después de realizado el procedimiento), hospitalización posquirúrgica 2 días en piso
.- Insumos y medicamentos durante la hospitalización
.- Manejo del dolor de 2 a 3 días
.- Controles posoperatorios durante el primer mes
.- (1) Valoración preanestésica
.- (2) Consultas prequirúrgicas con medicina interna
.- Bloqueo analgésico prequirúrgico
.- Exámenes posquirúrgicos durante la hospitalización: (1) laboratorio de hemoglobina en la hospitalización, (1) laboratorio de hematocrito en la hospitalización, (1) radiografía de control en la hospitalización
.- Exámenes prequirúrgicos (1) Hematocrito, (1) Hemoglobina, (1) Hemoclasificación grupo abo y factor rh, (1) Nitrógeno Ureico (BUN), (1) Creatinina en suero, orina u otros, (1) Uroanálisis con sedimento y densidad urinaria, (1) Radiografía, (1) Electrocardiograma de ritmo o de superficie sod, (1) Glucosa en suero, lcr u otro fluid diferente a orina</t>
  </si>
  <si>
    <t>.- Estancia adicional a los definidos en el paquete
.- Banco de sangre
.- Prótesis
.- Material de osteosíntesis
.- Complicaciones
.- Atención de urgencias (se cobra adicional al valor del paquete)
.- Exámenes diagnósticos diferentes a los autorizados en el paquete
.- No incluye equipo Leyend
.- Los insumos especiales diferentes a los descritos en las inclusiones se facturarán por fuera del paquete
.- No incluye ningún tipo de ALOINJERTO
.- No incluye insumos VAC</t>
  </si>
  <si>
    <t>815403.</t>
  </si>
  <si>
    <t>REEMPLAZO TOTAL DE RODILLA UNICOMPARTIMENTAL (HEMIARTICULACION)</t>
  </si>
  <si>
    <t>.- Honorarios médicos (Cirujano, Anestesiólogo y Ayudante)
.- Derechos de sala de cirugía
.- Derecho sala de recuperación
.- Derechos de preinducción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2 días en piso (después de realizado el procedimiento)
.- Insumos y medicamentos durante la hospitalización
.- Interconsulta de medicina física
.- Terapias físicas hospitalarias por 2 días
.- Exámenes prequirúrgicos (Hematocrito, Hemoglobina, Hemoclasificación, BUN, creatinina, Uroanálisis, glucosa, PT, PTT, Rx de Tórax, EKG) incluye un examen de cada uno de los anteriormente mencionados
.- (1) Control posquirúrgico durante el primer mes posterior a la cirugía
.- (2) Consultas prequirúrgicas con medicina interna
.- (1) Valoración preanestésica
.- Bloqueo analgésico prequirúrgico
.- Prótesis de Rodilla</t>
  </si>
  <si>
    <t>.- Prestaciones diferentes o en cantidades superiores a las mencionadas en las inclusiones; serán facturadas adicionales a la tarifa del paquete, de acuerdo a su consumo o actividad.
.- Siempre se tratará de utilizar prótesis Johnson &amp; Johnson en los casos en que no sea posible se pactará como adicional la diferencia entre el costo de la prótesis utilizada y la incluida en el paquete.
.- Este paquete aplica para la práctica de los siguientes CUPS. Dar clic en el código.</t>
  </si>
  <si>
    <t>815404.</t>
  </si>
  <si>
    <t>REEMPLAZO PROTESICO TOTAL PRIMARIO TRICOMPARTIMENTAL SIMPLE DE RODILLA</t>
  </si>
  <si>
    <t>815506.</t>
  </si>
  <si>
    <t>REVISION REEMPLAZO TOTAL DE RODILLA CON RECONSTRUCION DE LOS TRES COMPONENTES (FEMORAL, TIBIAL Y PATELAR)</t>
  </si>
  <si>
    <t>.- Honorarios médicos (Cirujano, Anestesiólogo y Ayudante)
.- Derechos de sala de cirugía
.- Derecho sala de recuperación
.- Derecho de equipo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UCIN (después de realizado el procedimiento), hospitalización posquirúrgica 2 días en piso
.- Materiales y medicamentos en estancia hospitalaria
.- Manejo del dolor de 2 a 3 días
.- Controles posoperatorios durante el primer mes
.- (1) Valoración preanestésica
.- (2) Consultas prequirúrgicas con medicina interna
.- Bloqueo analgésico prequirúrgico
.- Exámenes posquirúrgicos durante la hospitalización: (1) laboratorio de hemoglobina en la hospitalización, (1) laboratorio de hematocrito en la hospitalización, (1) radiografía de control en la hospitalización
.- Exámenes prequirúrgicos (1) Hematocrito, (1) Hemoglobina, (1) Hemoclasificación grupo abo y factor rh, (1) Nitrógeno Ureico (BUN), (1) Creatinina en suero, orina u otros, (1) Uroanálisis con sedimento y densidad urinaria, (1) Radiografía, (1) Electrocardiograma de ritmo o de superficie sod, (1) Glucosa en suero, lcr u otro fluid diferente a orina</t>
  </si>
  <si>
    <t>818010.</t>
  </si>
  <si>
    <t>REEMPLAZO PROTESICO PRIMARIO TOTAL DE HOMBRO</t>
  </si>
  <si>
    <t>.- Honorarios médicos (Cirujano, Anestesiólogo y Ayudante)
.- Derechos de sala de cirugía
.- Derechos de sala de recuperación
.- Derecho de equipo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Hospitalización posquirúrgica 1 día en piso (después de realizado el procedimiento)
.- Insumos y medicamentos en estancia hospitalaria
.- Controles posoperatorios durante el primer mes
.- (2) Consultas prequirúrgicas con medicina interna
.- (1) Valoración preanestésica
.- Prótesis de hombro
.- Bloqueo analgésico prequirúrgico
.- Exámenes posquirúrgicos durante la hospitalización: (1) laboratorio de hemoglobina en la hospitalización, (1) laboratorio de hematocrito en la hospitalización, (1) radiografía de hombro de control en la hospitalización
.- Exámenes prequirúrgicos: Hematocrito, Hemoglobina, Hemoclasificación grupo abo y factor Rh, Nitrógeno ureico [bun], Creatinina en suero orina u otros, Uroanálisis con sedimento y densidad urinaria, Radiografía de hombro, Electrocardiograma de ritmo o de superficie sod, Glucosa en suero, lcr u otro fluido diferente a orina</t>
  </si>
  <si>
    <t>.- Banco de sangre
.- Atención de urgencias (se cobra adicional al valor del paquete)
.- Complicaciones  
.- Estancia adicional a los definidos en el paquete
.- Exámenes diagnósticos diferentes a los autorizados en el paquete
.- Los insumos especiales diferentes a los descritos en las inclusiones se facturarán por fuera del paquete
.- No incluye ningún tipo de ALOINJERTO
.- No incluye insumos VAC</t>
  </si>
  <si>
    <t>.- Prestaciones diferentes o en cantidades superiores a las mencionadas en las inclusiones; serán facturadas adicionales a la tarifa del paquete, de acuerdo a su consumo o actividad.
.- La prótesis utilizada se incluye para reemplazo parcial o total de hombro.
.- Se podrán utilizar las siguientes prótesis de acuerdo al diagnóstico:
1.  Artrosis total o parcial - Global advantage, Global advantage + cabeza CTA  o  Global  CAP.
2.  Fracturas - Global fx.
.- Este paquete aplica para la práctica de los siguientes CUPS. Dar clic en el código.</t>
  </si>
  <si>
    <t>818401.</t>
  </si>
  <si>
    <t>REEMPLAZO TOTAL PROTESICO DE CODO</t>
  </si>
  <si>
    <t>.- Honorarios médicos (Cirujano, Anestesiólogo y Ayudante)
.- Insumos y medicamentos en sala "cubre los siguientes medicamentos: anestesia, analgesia intraoperatoria y antibióticos profilácticos excepto Ertapenem". Todos los demás medicamentos empleados en el quirófano diferentes a estos grupos se cobrarán por actividad
.- Derechos de sala de cirugía
.- Derecho de equipo
.- Derecho sala de recuperación
.- Instrumentación
.- Hospitalización posquirúrgica 2 días en piso (después de realizado el procedimiento)
.- Insumos y medicamentos en estancia hospitalaria
.- Controles posoperatorios durante el primer mes
.- (1) Valoración preanestésica
.- Exámenes prequirúrgicos: Hematocrito 1, Hemoglobina 1, Hemoclasificación grupo abo y factor rh 1, Nitrógeno Ureico (BUN) 1, Creatinina en suero 1, Uroanálisis con sedimento y densidad urinaria 1, PT 1, PTT 1, Rx de Tórax 1, Electrocardiograma de ritmo o de superficie 1, Glucosa en suero lcr u otro fluido diferente a orina 1
.- (2) consultas prequirúrgicas con medicina interna
.- Bloqueo analgésico prequirúrgico</t>
  </si>
  <si>
    <t>.- Prótesis
.- Material de osteosíntesis
.- Banco de sangre
.- Atención de urgencias (se cobra adicional al valor del paquete)
.- Complicaciones
.- Estancia adicional a los definidos en el paquete
.- Exámenes diagnósticos diferentes a los autorizados en el paquete
.- Los insumos especiales diferentes a los descritos en las inclusiones se facturarán por fuera del paquete
.- No incluye ningún tipo de ALOINJERTO
.- No incluye insumos VAC</t>
  </si>
  <si>
    <t>818702.</t>
  </si>
  <si>
    <t>REVISION DE REEMPLAZO TOTAL PROTESICO DE HOMBRO</t>
  </si>
  <si>
    <t>044208.</t>
  </si>
  <si>
    <t>DESCOMPRESION DE NERVIO FACIAL INTRATEMPORAL VIA TRANSMASTOIDEA</t>
  </si>
  <si>
    <t>.- Honorarios médicos (Cirujano, Anestesiólogo y Ayudante)
.- Derechos de sala de cirugía
.- Derecho sala de recuperación
.- Instrumentación
.- Derecho de Equipo Microscopio Otorrino
.- Monitor de nervio facial
.- Medicamentos en sala "cubre los siguientes medicamentos: anestesia, analgesia intraoperatoria y antibióticos profilácticos excepto Ertapenem". Todos los demás medicamentos empleados en el quirófano diferentes a estos grupos se cobrarán por actividad
.- Biopsia simple hasta 3 (898101)</t>
  </si>
  <si>
    <t>.- Prótesis de Oído
.- Hospitalización
.- Insumos y medicamentos durante la hospitalización
.- Banco de sangre
.- No incluye coloración ni inmunohistoquímica
.- Complicaciones médicas o quirúrgicas
.- Pegante biológico
.- No incluye insumos VAC</t>
  </si>
  <si>
    <t>170010.</t>
  </si>
  <si>
    <t>RESECCION DE TUMOR O LESION DE OIDO MEDIO Y MASTOIDES VIA TRANSMASTOIDEA</t>
  </si>
  <si>
    <t>182101.</t>
  </si>
  <si>
    <t>RESECCION DE FISTULA O QUISTE PREAURICULAR</t>
  </si>
  <si>
    <t>183101.</t>
  </si>
  <si>
    <t>RESECCION DE TUMOR BENIGNO DE CONDUCTO AUDITIVO EXTERNO</t>
  </si>
  <si>
    <t>185101.</t>
  </si>
  <si>
    <t>OTOPLASTIA SIN REDUCCION DE TAMAÑO</t>
  </si>
  <si>
    <t>186203.</t>
  </si>
  <si>
    <t>RECONSTRUCCION DE MEATO AUDITIVO EXTERNO VIA ENDOSCOPICA</t>
  </si>
  <si>
    <t>187101.</t>
  </si>
  <si>
    <t>RECONSTRUCCION PROTESICA DE AURICULA</t>
  </si>
  <si>
    <t>193101.</t>
  </si>
  <si>
    <t>ESTAPEDECTOMIA O ESTAPEDOTOMIA CON COLOCACION DE PROTESIS</t>
  </si>
  <si>
    <t>193201.</t>
  </si>
  <si>
    <t>REVISION DE ESTAPEDECTOMIA O ESTAPEDOTOMIA</t>
  </si>
  <si>
    <t>194105.</t>
  </si>
  <si>
    <t>CIERRE DE PERFORACION DE MEMBRANA TIMPANICA [MIRINGOPLASTIA]</t>
  </si>
  <si>
    <t>194107.</t>
  </si>
  <si>
    <t>TIMPANOPLASTIA CON REVISION DE LA CADENA OSICULAR</t>
  </si>
  <si>
    <t>194108.</t>
  </si>
  <si>
    <t>TIMPANOPLASTIA CON REVISION DE LA CADENA OSICULAR VIA ENDOSCOPICA</t>
  </si>
  <si>
    <t>194201.</t>
  </si>
  <si>
    <t>RECONSTRUCCION DE CADENA OSEA [OSICULOPLASTIA] CON INJERTO O PROTESIS SOBRE REMANENTE DE CADENA OSEA</t>
  </si>
  <si>
    <t>194203.</t>
  </si>
  <si>
    <t>RECONSTRUCCION DE CADENA OSEA [OSICULOPLASTIA] CON INJERTO O PROTESIS SOBRE VENTANA SIN CADENA OSEA</t>
  </si>
  <si>
    <t>199101.</t>
  </si>
  <si>
    <t>CIERRE DE FISTULA PERILINFATICA DE OIDO MEDIO</t>
  </si>
  <si>
    <t>202301.</t>
  </si>
  <si>
    <t>TIMPANOTOMIA EXPLORATORIA</t>
  </si>
  <si>
    <t>204001.</t>
  </si>
  <si>
    <t>ATICO ANTROMASTOIDECTOMIA</t>
  </si>
  <si>
    <t>204003.</t>
  </si>
  <si>
    <t>MASTOIDECTOMIA CON EPITIMPANECTOMIA O TIMPANOTOMIA POSTERIOR</t>
  </si>
  <si>
    <t>204201.</t>
  </si>
  <si>
    <t>MASTOIDECTOMIA SIN PRESERVACION DE LA PARED POSTERIOR</t>
  </si>
  <si>
    <t>207301.</t>
  </si>
  <si>
    <t>DESCOMPRESION DE SACO ENDOLINFATICO CON DERIVACION</t>
  </si>
  <si>
    <t>207501.</t>
  </si>
  <si>
    <t>LABERINTECTOMIA Y VESTIBULOTOMIA, VIA TRANSMASTOIDEA</t>
  </si>
  <si>
    <t>209001.</t>
  </si>
  <si>
    <t>CIERRE DE FISTULA DE CANALES SEMICIRCULARES BAJO VISION MICROSCOPICA O ENDOSCOPICA VIA TRANSMASTOIDEA</t>
  </si>
  <si>
    <t>209002.</t>
  </si>
  <si>
    <t>CIERRE DE FISTULA DE CANALES SEMICIRCULARES BAJO VISION MICROSCOPICA O ENDOSCOPICA VIA FOSA MEDIA</t>
  </si>
  <si>
    <t>209101.</t>
  </si>
  <si>
    <t>REVISION DE MASTOIDECTOMIAS O MASTOIDOPLASTIAS</t>
  </si>
  <si>
    <t>209604.</t>
  </si>
  <si>
    <t>IMPLANTACION O SUSTITUCION DE DISPOSITIVO DE CONDUCCION OSEA</t>
  </si>
  <si>
    <t>.- Derechos de sala
.- Recuperación
.- Instrumentación
.- Insumos de cirugía
.- Honorarios médicos (Especialista, Anestesiólogo y Ayudante)
.- Consulta preanestésica (1)
.- Valoración posquirúrgica por Otología (3)
.- Evaluación y adaptación de prótesis y ayudas auditivas.
.- Pruebas Audiológicas: Audiometría (1), Impedanciometría (1), Logoaudiometría (1), Campo Dinámico con y sin amplificación
.- Encendido del sistema de Amplificación
.- 3 controles por audiología posteriores al encendido (primero a los 8 días, segundo al mes y el tercero a los dos meses después del encendido)</t>
  </si>
  <si>
    <t>.- Complicaciones
.- Laboratorios prequirúrgicos
.- Soft Band, Anclaje para prótesis auricular y sistema Vistafix
.- Hospitalización
.- Audífono e Implante oseointegrado
.- Materiales y Medicamentos en hospitalización
.- Junta médica en caso de requerirla
.- No incluye insumos VAC</t>
  </si>
  <si>
    <t>209606.</t>
  </si>
  <si>
    <t>IMPLANTACION O SUSTITUCION DE PROTESIS COCLEAR CON PRESERVACION DE RESTOS AUDITIVOS</t>
  </si>
  <si>
    <t>Etapa de programación operatoria y posquirúrgica:
.- Vacuna contra Neumococo
.- Hemograma (1), PT (1), PTT (1)
.- Derechos de sala
.- Recuperación
.- Instrumentación
.- Insumos de cirugía
.- Honorarios médicos (Especialista, anestesiólogo, ayudante)
.- Telemetría auditiva intraquirúrgica
.- Equipo de monitoria de nervio facial (1)
.- Evaluación Psicológica (2)
.- 64 Terapias Fonoaudiológicas post implante coclear para pacientes pre y post linguales
.- Programación de implante coclear ambulatorio (encendido y 2 controles)
.- Valoración posquirúrgica por otología (3)</t>
  </si>
  <si>
    <t>.- Sistema de implante coclear
.- Sistema de procesador de sonido
.- Potenciales evocados de estado estable y osteoemisiones acústicas
.- Hospitalización en caso de ser necesario (es inusual)
.- Insumos/Medicamentos en hospitalización
.- Cocleografía por resonancia en caso de ser necesaria
.- Complicaciones
.- Pruebas audiológicas especiales
.- Consulta preanestésica
.- Laboratorios prequirúrgicos: Etapa inicial - Evaluación pre implante coclear
.- No incluye insumos VAC</t>
  </si>
  <si>
    <t>209607.</t>
  </si>
  <si>
    <t>IMPLANTACION O SUSTITUCION DE PROTESIS COCLEAR SIN PRESERVACION DE RESTOS AUDITIVOS</t>
  </si>
  <si>
    <t>218405.</t>
  </si>
  <si>
    <t>SEPTORRINOPLASTIA SECUNDARIA VIA TRANSNASAL</t>
  </si>
  <si>
    <t>.- Honorarios médicos (Cirujano, Anestesiólogo y Ayudante)
.- Derechos de sala de cirugía (4 Horas)
.- Derecho sala de recuperación
.- Insumos del procedimiento</t>
  </si>
  <si>
    <t>.- Hospitalización
.- Patologías
.- Exámenes de laboratorio
.- Urgencias
.- Valoración Preanestésica
- No incluye insumos VAC</t>
  </si>
  <si>
    <t>219002.</t>
  </si>
  <si>
    <t>RESECCION DE TUMOR BENIGNO DE FOSA NASAL VIA TRANSNASAL ENDOSCOPICA</t>
  </si>
  <si>
    <t>.- Honorarios médicos (Cirujano, Anestesiólogo y Ayudante)
.- Derechos de sala de cirugía
.- Derecho sala de recuperación
.- Instrumentación
.- Materiales y medicamentos en sala
.- Materiales y medicamentos en hospitalización
.- Hospitalización posquirúrgica 1 día en UCIN (después de realizado el procedimiento),  hospitalización posquirúrgica 1 día en piso
.- Banco de sangre: procesamiento y aplicación de 2 unidades de glóbulos rojos
.- Valoración prequirúrgica (1) y preanestésica (1)</t>
  </si>
  <si>
    <t>.- Embolización del tumor
.- Medicamentos de uso ambulatorio después del egreso del paciente
.- Banco de sangre adicional al mencionado en las inclusiones
.- Material de osteosíntesis
.- Estudio patológico, ni coloración inmunohistoquímica
.- Exámenes diagnósticos prequirúrgicos
.- Complicaciones médicas o quirúrgicas
.- Estancia adicional a  la definida en las inclusiones
.- No incluye insumos VAC</t>
  </si>
  <si>
    <t>Prestaciones diferentes o en cantidades superiores a las mencionadas en las inclusiones; serán facturadas adicionales a la tarifa del paquete, de acuerdo a su consumo o actividad.
El procedimiento es realizado por otorrino y en algunos casos podrá participar neurocirugía. Aplica para tumores de la fosa nasal y senos paranasales con o sin compromiso intracraneal.</t>
  </si>
  <si>
    <t>890210-01.</t>
  </si>
  <si>
    <t>EVALUACION PRE IMPLANTE COCLEAR</t>
  </si>
  <si>
    <t>.- Potenciales evocados de estado estable
.- Otoemisiones Acústicas
.- Hospitalización en caso de ser necesaria
.- Insumos/ Medicamentos en hospitalización y procedimiento en caso de ser necesario
.- Cocleografia por resonancia en caso de ser necesaria
.- Pruebas Audiológicas Especiales
.- Audiometría Comportamental
.- Etapa de programación operatoria y posquirúrgica
.- No incluye insumos VAC</t>
  </si>
  <si>
    <t>.- Prestaciones diferentes o en cantidades superiores a las mencionadas en las inclusiones; serán facturadas adicionales a la tarifa del paquete, de acuerdo a su consumo o actividad.
.- Una vez realizadas las evaluaciones previas  el grupo interdisciplinario de  Audiología, Fonoaudiología, Rehabilitación, Psicología y Otología de la FVL  determinará si el paciente es candidato para cirugía.</t>
  </si>
  <si>
    <t>943102-01.</t>
  </si>
  <si>
    <t>ETAPA 1 - PROGRAMA AMBULATORIO DE TRASTORNOS DE LA CONDUCTA ALIMENTARIA</t>
  </si>
  <si>
    <t>.-Valoración del especialista de Medicina interna o Pediatría una (1) vez al mes
.- Control por Psiquiatría cuatro (4) al mes
.- Psicoterapia individual por Psicología hasta seis (6) al mes (según necesidad del paciente)
.- Psicoterapia de familia hasta cuatro (4) al mes (según necesidad del paciente)
.- Valoración por Nutrición 4 al mes
.- Hemograma (1) y Glicemia (1)
.- Junta Médica (4) (Psiquiatría, Psicología Familia, Psicología Individual, Nutrición)</t>
  </si>
  <si>
    <t>.- Hospitalización
.- Valoración con otros especialistas
.- Atención de urgencias
.- Complicaciones
.- Medicamentos
.- Exámenes de laboratorio adicionales a los descritos en las inclusiones</t>
  </si>
  <si>
    <t>943102-03.</t>
  </si>
  <si>
    <t>ETAPA 3 - PROGRAMA AMBULATORIO DE TRASTORNOS DE LA CONDUCTA ALIMENTARIA</t>
  </si>
  <si>
    <t>.- Control por Psiquiatría una (1) al mes
- Psicoterapia individual por Psicología hasta cuatro (4) al mes (según necesidad del paciente)
- Psicoterapia de familia hasta dos (2) al mes (según necesidad del paciente)
- Valoración por Nutrición 1 al mes
- Junta Médica (4) (Psiquiatría, Psicología Familia, Psicología Individual, Nutrición)</t>
  </si>
  <si>
    <t>.- Hospitalización
.- Valoración con otros especialistas
.- Atención de urgencias
.- Complicaciones
.- Medicamentos
.- Exámenes de laboratorio</t>
  </si>
  <si>
    <t>.- Prestaciones diferentes o en cantidades superiores a las mencionadas en las inclusiones; serán facturadas adicionales a la tarifa del paquete, de acuerdo a su consumo o actividad.
.- Se dará de alta al paciente (sale del programa) cuando se tenga un control satisfactorio de los síntomas.
.- Recuperación del peso mínimo saludable, recuperación de una ingesta activa aceptable, remisión de síntomas de inanición, remisión o reducción significativa de síntomas compensatorios (Abuso de ejercicio, vómito autoprovocado y/o abuso de laxantes); disminución significativa de la excesiva preocupación por el peso y la figura y mejoría significativa del funcionamiento global.</t>
  </si>
  <si>
    <t>943102-04.</t>
  </si>
  <si>
    <t>ETAPA 2 - PROGRAMA AMBULATORIO DE TRASTORNOS DE LA CONDUCTA ALIMENTARIA</t>
  </si>
  <si>
    <t>.- Valoración del especialista de Medicina interna o Pediatría una (1) vez al mes
.- Control por Psiquiatría dos veces (2) al mes
.- Psicoterapia individual por psicología hasta seis (6) al mes (según necesidad del paciente)
.- Psicoterapia de familia hasta cuatro (4) al mes (según necesidad del paciente)
.- Valoración por Nutrición 2 al mes
.- Junta Médica (4) (Psiquiatría, Psicología Familia, Psicología Individual, Nutrición)</t>
  </si>
  <si>
    <t>492401.</t>
  </si>
  <si>
    <t>ELECTROESTIMULACION PERINEAL</t>
  </si>
  <si>
    <t>.- Fisioterapeuta especializada
.- Electrodos, equipos
.- Derechos clínicos</t>
  </si>
  <si>
    <t>.- Consulta
.- Otras terapias</t>
  </si>
  <si>
    <t>894101.</t>
  </si>
  <si>
    <t>PRUEBA DE EJERCICIO CARDIO-PULMONAR INTEGRADA (ERGOESPIROMETRIA)</t>
  </si>
  <si>
    <t>.- Prueba de ejercicio cardiopulmonar integrada
.- Gases arteriales pre y post.</t>
  </si>
  <si>
    <t>.- Medicamentos
.- No incluye insumos VAC</t>
  </si>
  <si>
    <t>930401.</t>
  </si>
  <si>
    <t>EVALUACION DE LA FUNCION OSTEOMUSCULAR</t>
  </si>
  <si>
    <t>.- Honorario Especialista
.- 1 Caminata de 6 minutos CUPS 894402 Rehabilitación Pulmonar
.- 1 Sesión de informe final realizado por el especialista (Fisioterapeuta Especialista en Neurología)
.- 3 Sesiones de tratamiento Evaluaciones Osteomusculares</t>
  </si>
  <si>
    <t>.- Otros procedimientos diagnósticos
.- Hospitalización
.- Insumos especiales</t>
  </si>
  <si>
    <t>395205.</t>
  </si>
  <si>
    <t>REPARACION DE ANEURISMA POR OCLUSION VIA PERCUTANEA (ENDOVASCULAR)</t>
  </si>
  <si>
    <t>.- Honorarios médicos (Cirujano y Anestesiólogo)
.- Derechos de sala
.- Derecho sala de recuperación
.- Derecho de equipo (cineangio)</t>
  </si>
  <si>
    <t>.- Exámenes pre y post quirúrgicos
.- Hospitalización en UCI, UCIN y/o piso
.- Materiales y Medicamentos en sala y hospitalización
.- Atención de urgencias
.- No incluye Endoprótesis
.- No incluye insumos VAC
.- Banco de sangre
.- Complicaciones
.- Coils, partículas, líquido antiembólico
.- Microguía
.- Microcatéter</t>
  </si>
  <si>
    <t>372702.</t>
  </si>
  <si>
    <t>BIOPSIA DE CORAZON VIA PERCUTANEA</t>
  </si>
  <si>
    <t>.- Honorarios médicos (Falla cardíaca)
.- Derechos de sala (Hemodinamia-UIV)
.- Derechos de sala recuperación
.- Estudio de coloración básico en biopsia 898101 (1)
.- Insumos básicos y medicamentos en sala (Anestesia local, líquidos intravenosos)
.- Insumos y medicamentos especiales:
Pinza de Biopsia (1), Catéter guía, Introductor (1), Guía (1), Kit Angiografía (1), Aguja Angio (1)</t>
  </si>
  <si>
    <t>.- Atención en urgencias
.-Anestesia (Honorario, Medicamentos e Insumos)
.- Medio de contraste
.- Hospitalización y prestaciones relacionadas en ésta
.- Stent, Catéteres y guías de alto costo, Balón de contrapulsación
.- No incluye Medicamentos anticoagulantes o para tratamiento de patologías de base
.- Banco de sangre
.- Complicaciones clínicas o quirúrgicas</t>
  </si>
  <si>
    <t>890315-30.</t>
  </si>
  <si>
    <t>EVALUACION RECEPTOR TRASPLANTE CARDIACO</t>
  </si>
  <si>
    <t>375101.</t>
  </si>
  <si>
    <t>TRASPLANTE DE CORAZON VIA ABIERTA</t>
  </si>
  <si>
    <t>890315-20.</t>
  </si>
  <si>
    <t>EVALUACION DEL RECEPTOR PROTOCOLO HEPATICO</t>
  </si>
  <si>
    <t>890315-21.</t>
  </si>
  <si>
    <t>EVALUACION DONANTE VIVO TRASPLANTE HEPATICO</t>
  </si>
  <si>
    <t>504102.</t>
  </si>
  <si>
    <t xml:space="preserve">HEPATECTOMIA TOTAL (OBTENCION DE ORGANO) CON CIRUGIA DE BANCO CON DIVISION ANATOMICA </t>
  </si>
  <si>
    <t>.- Prestaciones diferentes o en cantidades superiores a las mencionadas en las inclusiones; serán facturadas adicionales a la tarifa del paquete, de acuerdo a su consumo o actividad.
.- HEPATICO DONANTE VIVO.
.- Fase RESCATE.</t>
  </si>
  <si>
    <t>505402.</t>
  </si>
  <si>
    <t>TRASPLANTE ORTOTOPICO DE HIGADO CON CIRUGIA DE BANCO CON DIVISION ANATOMICA</t>
  </si>
  <si>
    <t>.- Prestaciones diferentes o en cantidades superiores a las mencionadas en las inclusiones; serán facturadas adicionales a la tarifa del paquete, de acuerdo a su consumo o actividad.
.- Se facturaran ambos paquetes 504102. y 505402. al 100%.
.- Se debe garantizar que los exámenes adicionales que se ordenen en el primer año postrasplante deben ser autorizados de forma oportuna de acuerdo a los requerimientos médicos para ser realizados en Fundación Valle del Lili.
.- Teniendo en cuenta lo consagrado en la Resolución 5395 del 24 de Diciembre de 2013 en su artículo 8 "Reuniones y Actas", donde se se establece que las aseguradoras responsables de la cobertura de atención del paciente de trasplantes deberá garantizar la respuesta a las solicitudes de tecnología en salud NO POS (medicamentos y procedimientos) dentro de los 2 días hábiles siguientes contados a partir de la fecha de la radicación, las EPS deben cumplir a cabalidad este parámetro de tiempo definido por la norma y especialmente en los pacientes trasplantados de medula ósea.
.- Cada que se hospitalice un paciente para la realización de trasplante, la EPS deberá garantizar código de autorización para las prestaciones evento que se generen durante su hospitalización.
.- HEPATICO DONANTE VIVO.
.- Fase INTERVENCIÓN.</t>
  </si>
  <si>
    <t>504103.</t>
  </si>
  <si>
    <t>HEPATECTOMIA TOTAL (OBTENCION DE ORGANO) CON CIRUGIA DE BANCO VIA ABIERTA</t>
  </si>
  <si>
    <t>.- Prestaciones diferentes o en cantidades superiores a las mencionadas en las inclusiones; serán facturadas adicionales a la tarifa del paquete, de acuerdo a su consumo o actividad.
.- HEPATICO DONANTE CADAVERICO.
.- Fase PROTOCOLO Y RESCATE.</t>
  </si>
  <si>
    <t>505403.</t>
  </si>
  <si>
    <t>TRASPLANTE ORTOTOPICO DE HIGADO CON CIRUGIA DE BANCO VIA ABIERTA</t>
  </si>
  <si>
    <t>.- Prestaciones diferentes o en cantidades superiores a las mencionadas en las inclusiones; serán facturadas adicionales a la tarifa del paquete, de acuerdo a su consumo o actividad.
.- Se facturaran ambos paquetes 504103. y 505403. al 100%.
.- HEPATICO DONANTE CADAVERICO.
.- Fase INTERVENCIÓN.</t>
  </si>
  <si>
    <t>890315-11.</t>
  </si>
  <si>
    <t>EVALUACION DEL DONANTE VIVO RELACIONADOTX RENAL</t>
  </si>
  <si>
    <t>556201.</t>
  </si>
  <si>
    <t>RESCATE DEL ORGANO INTERVENCION EN EL RECEPTOR CON DONANTE VIVO RELACIONADO Y CONTROL HASTA EL MES 12 RENAL</t>
  </si>
  <si>
    <t>.- Prestaciones diferentes o en cantidades superiores a las mencionadas en las inclusiones; serán facturadas adicionales a la tarifa del paquete, de acuerdo a su consumo o actividad.
.- Se debe garantizar que los exámenes adicionales que se ordenen en el primer año postrasplante deben ser autorizados de forma oportuna de acuerdo a los requerimientos médicos para ser realizados en Fundación Valle del Lili.
.- Teniendo en cuenta lo consagrado en la Resolución 5395 del 24 de Diciembre de 2013 en su artículo 8 "Reuniones y Actas", donde se se establece que las aseguradoras responsables de la cobertura de atención del paciente de trasplantes deberá garantizar la respuesta a las solicitudes de tecnología en salud NO POS (medicamentos y procedimientos) dentro de los 2 días hábiles siguientes contados a partir de la fecha de la radicación, las EPS deben cumplir a cabalidad este parámetro de tiempo definido por la norma y especialmente en los pacientes trasplantados de medula ósea.
.- Cada que se hospitalice un paciente para la realización de trasplante, la EPS deberá garantizar código de autorización para las prestaciones evento que se generen durante su hospitalización.
.- Fase INTERVENCIÓN.</t>
  </si>
  <si>
    <t>890315-10.</t>
  </si>
  <si>
    <t>EVALUACION DEL RECEPTOR TRASPLANTE RENAL</t>
  </si>
  <si>
    <t>RESCATE DEL ORGANO INTERVENCION EN EL RECEPTOR CON DONANTE CADAVERICO Y CONTROL HASTA EL MES 12 TRASPLANTE RENAL</t>
  </si>
  <si>
    <t>.- Prestaciones diferentes o en cantidades superiores a las mencionadas en las inclusiones; serán facturadas adicionales a la tarifa del paquete, de acuerdo a su consumo o actividad.
.- Fase INTERVENCIÓN.</t>
  </si>
  <si>
    <t>890215-50.</t>
  </si>
  <si>
    <t>EVALUACION DEL RECEPTOR TX PANCREAS</t>
  </si>
  <si>
    <t>526201.</t>
  </si>
  <si>
    <t>PANCREATECTOMIA TOTAL (OBTENCION DEL ORGANO) VIA ABIERTA</t>
  </si>
  <si>
    <t>.- Prestaciones diferentes o en cantidades superiores a las mencionadas en las inclusiones; serán facturadas adicionales a la tarifa del paquete, de acuerdo a su consumo o actividad.
.- Fase PROTOCOLO Y RESCATE.</t>
  </si>
  <si>
    <t>528001.</t>
  </si>
  <si>
    <t>TRASPLANTE TOTAL DE PANCREAS</t>
  </si>
  <si>
    <t>890315-40.</t>
  </si>
  <si>
    <t>EVALUACION DEL RECEPTOR TRASPLANTE RENAL HEPATICO</t>
  </si>
  <si>
    <t>504001-02.</t>
  </si>
  <si>
    <t>EVALUACION DEL DONANTE Y RESCATE DEL ORGANO HEPATICORENAL</t>
  </si>
  <si>
    <t>505403-01.</t>
  </si>
  <si>
    <t>INTERVENCION EN EL RECEPTOR Y CONTROL POSQUIRURGICO PRIMER MES HEPATICO RENAL</t>
  </si>
  <si>
    <t>327001.</t>
  </si>
  <si>
    <t>TRASPLANTE UNILATERAL DE PULMON VIA ABIERTA</t>
  </si>
  <si>
    <t>327101.</t>
  </si>
  <si>
    <t>TRASPLANTE BILATERAL DE PULMON VIA ABIERTA</t>
  </si>
  <si>
    <t>410601.</t>
  </si>
  <si>
    <t>TRASPLANTE ALOGENICO DE MEDULA OSEA</t>
  </si>
  <si>
    <t>.- Prestaciones diferentes o en cantidades superiores a las mencionadas en las inclusiones; serán facturadas adicionales a la tarifa del paquete, de acuerdo a su consumo o actividad.
.- Se debe garantizar que los exámenes adicionales que se ordenen en el primer año postrasplante deben ser autorizados de forma oportuna de acuerdo a los requerimientos médicos para ser realizados en Fundación Valle del Lili.
.- Teniendo en cuenta lo consagrado en la Resolución 5395 del 24 de Diciembre de 2013 en su artículo 8 "Reuniones y Actas", donde se se establece que las aseguradoras responsables de la cobertura de atención del paciente de trasplantes deberá garantizar la respuesta a las solicitudes de tecnología en salud NO POS (medicamentos y procedimientos) dentro de los 2 días hábiles siguientes contados a partir de la fecha de la radicación, las EPS deben cumplir a cabalidad este parámetro de tiempo definido por la norma y especialmente en los pacientes trasplantados de medula ósea.
.- Cada que se hospitalice un paciente para la realización de trasplante, la EPS deberá garantizar código de autorización para las prestaciones evento que se generen durante su hospitalización.</t>
  </si>
  <si>
    <t>410501.</t>
  </si>
  <si>
    <t>TRASPLANTE AUTOLOGO DE MEDULA OSEA</t>
  </si>
  <si>
    <t>.- Prestaciones diferentes o en cantidades superiores a las mencionadas en las inclusiones; serán facturadas adicionales a la tarifa del paquete, de acuerdo a su consumo o actividad.
.- Se debe garantizar que los exámenes adicionales que se ordenen en el primer año postrasplante deben ser autorizados de forma oportuna de acuerdo a los requerimientos médicos para ser realizados en Fundación Valle del Lili.
.- Teniendo en cuenta lo consagrado en la Resolución 5395 del 24 de Diciembre de 2013 en su artículo 8 "Reuniones y Actas", donde se se establece que las aseguradoras responsables de la cobertura de atención del paciente de trasplantes deberá garantizar la respuesta a las solicitudes de tecnología en salud NO POS (medicamentos y procedimientos) dentro de los 2 días hábiles siguientes contados a partir de la fecha de la radicación, las EPS deben cumplir a cabalidad este parámetro de tiempo definido por la norma y especialmente en los pacientes trasplantados de medula ósea.
.- Cada que se hospitalice un paciente para la realización de trasplante, la EPS deberá garantizar código de autorización para las prestaciones evento que se generen durante su hospitalización.
.- Trasplante Autologo de Medula Ósea y células progenitoras extraídas de sangre periférica , con criopresipitados en caso de muerte intraoperatoria del paciente o en las primeras 24 horas Postransplante se facturará el 50% del valor del paquete. 
.- Todos los Trasplantes realizados al paciente se facturarán al 100%. 
.- Los exámenes pretrasplantes se cobrarán aparte del paquete si el paciente fallece antes de ser realizado su trasplante.
.- Antes de la realización del trasplante se deberán realizar exámenes de histocompatibilidad al paciente y sus posibles donante código 906506-001, para los cuales se deberán enviar por separado las respectivas autorizaciones tanto para el paciente como para el donante con la inclusión de ambas pruebas.</t>
  </si>
  <si>
    <t>456601.</t>
  </si>
  <si>
    <t>TRASPLANTE DE INTESTINO VIA ABIERTA</t>
  </si>
  <si>
    <t>890392.</t>
  </si>
  <si>
    <t>CONSULTA DE CONTROL O DE SEGUIMIENTO POR ESPECIALISTA EN TRASPLANTES</t>
  </si>
  <si>
    <t>601T02</t>
  </si>
  <si>
    <t>TRASLADO ASISTENCIAL BASICO TERRESTRE SECUNDARIO</t>
  </si>
  <si>
    <t>La tarifa aplica solo para el perimetro urbano de la ciudad de Cali</t>
  </si>
  <si>
    <t>Aeropuerto, Buitrera (Club Campestre), Candelaria, Dapa Bajo, Guacarí, Jamundí, Palmira, Yumbo</t>
  </si>
  <si>
    <t>Buitrera (Palmira), Florida, La cumbre</t>
  </si>
  <si>
    <t>Ginebra, Pradera, Santander de Quilichao</t>
  </si>
  <si>
    <t>Dagua, El Cerrito, Restrepo</t>
  </si>
  <si>
    <t>Yotoco</t>
  </si>
  <si>
    <t>Buga, Corinto</t>
  </si>
  <si>
    <t>Caldono, Darién</t>
  </si>
  <si>
    <t>Tuluá</t>
  </si>
  <si>
    <t>Andalucía, Bugalagrande, Obando, Piendamó - Cauca, Roldanillo</t>
  </si>
  <si>
    <t>Sevilla</t>
  </si>
  <si>
    <t>Buenaventura, Trujillo</t>
  </si>
  <si>
    <t>Caicedonia, La Unión - Valle, Zarzal</t>
  </si>
  <si>
    <t>Popayán</t>
  </si>
  <si>
    <t>Cartago</t>
  </si>
  <si>
    <t>Versalles</t>
  </si>
  <si>
    <t>Cerritos</t>
  </si>
  <si>
    <t>Pereira</t>
  </si>
  <si>
    <t>Armenia, El Dovio, Valle del Patía</t>
  </si>
  <si>
    <t>Chinchiná</t>
  </si>
  <si>
    <t>Manizales</t>
  </si>
  <si>
    <t>Medellín</t>
  </si>
  <si>
    <t>Bogotá</t>
  </si>
  <si>
    <t>Florencia, Tumaco</t>
  </si>
  <si>
    <t>Bucaramanga, Cartagena</t>
  </si>
  <si>
    <t>Barranquilla, Villavicencio</t>
  </si>
  <si>
    <t>Santa Martha</t>
  </si>
  <si>
    <t>602T02</t>
  </si>
  <si>
    <t>Dapa Bajo</t>
  </si>
  <si>
    <t>Buitrera (Club Campestre)</t>
  </si>
  <si>
    <t>El Cerrito</t>
  </si>
  <si>
    <t>Buitrera (Palmira), Yotoco</t>
  </si>
  <si>
    <t>Aeropuerto, Candelaria, Dagua, Jamundí, Santander de Quilichao, Yumbo</t>
  </si>
  <si>
    <t>Palmira</t>
  </si>
  <si>
    <t>Pradera</t>
  </si>
  <si>
    <t>Ginebra, La Cumbre</t>
  </si>
  <si>
    <t>Guacarí, Restrepo</t>
  </si>
  <si>
    <t>Florida</t>
  </si>
  <si>
    <t>CONSULTA DE PRIMERA VEZ POR ESPECIALISTA EN CIRUGIA DE MAMA Y TUMORES DE TEJIDOS BLANDOS</t>
  </si>
  <si>
    <t>CONSULTA DE PRIMERA VEZ POR ESPECIALISTA EN CIRUGIA ONCOLOGICA</t>
  </si>
  <si>
    <t>CONSULTA DE PRIMERA VEZ POR ESPECIALISTA EN DOLOR Y CUIDADOS PALIATIVOS</t>
  </si>
  <si>
    <t>CONSULTA DE PRIMERA VEZ POR ESPECIALISTA EN MASTOLOGIA</t>
  </si>
  <si>
    <t>CONSULTA DE PRIMERA VEZ POR ESPECIALISTA EN MEDICINA NUCLEAR</t>
  </si>
  <si>
    <t>Honorarios.
Se factura cuando la orden de servicios especifica valoración o concepto de Medicina Nuclear. No se cobra cuando la orden viene remitida como Terapia. El primer control Post-Terapia no se cobra.</t>
  </si>
  <si>
    <t>CONSULTA DE PRIMERA VEZ POR ESPECIALISTA EN ONCOHEMATOLOGIA PEDIATRICA</t>
  </si>
  <si>
    <t>CONSULTA DE PRIMERA VEZ POR ESPECIALISTA EN ONCOLOGIA</t>
  </si>
  <si>
    <t>CONSULTA DE PRIMERA VEZ POR ESPECIALISTA EN ONCOLOGIA PEDIATRICA</t>
  </si>
  <si>
    <t>CONSULTA DE PRIMERA VEZ POR ESPECIALISTA EN RADIOTERAPIA</t>
  </si>
  <si>
    <t>CONSULTA DE CONTROL O DE SEGUIMIENTO POR ESPECIALISTA EN CIRUGIA DE MAMA Y TUMORES DE TEJIDOS BLANDOS</t>
  </si>
  <si>
    <t>Honorario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</si>
  <si>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CIRUGIA ONCOLOGICA</t>
  </si>
  <si>
    <t>CONSULTA DE CONTROL O DE SEGUIMIENTO POR ESPECIALISTA EN DOLOR Y CUIDADOS PALIATIVOS</t>
  </si>
  <si>
    <t>CONSULTA DE CONTROL O DE SEGUIMIENTO POR ESPECIALISTA EN MASTOLOGIA</t>
  </si>
  <si>
    <t>CONSULTA DE CONTROL O DE SEGUIMIENTO POR ESPECIALISTA EN MEDICINA NUCLEAR</t>
  </si>
  <si>
    <t>Honorarios.
Se factura cuando la orden de servicios especifica valoración o concepto de Medicina Nuclear. No se cobra cuando la orden viene remitida como Terapia. El primer control Post-Terapia no se cobra.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</si>
  <si>
    <t>CONSULTA DE CONTROL O DE SEGUIMIENTO POR ESPECIALISTA EN ONCOHEMATOLOGIA PEDIATRICA</t>
  </si>
  <si>
    <t>CONSULTA DE CONTROL O DE SEGUIMIENTO POR ESPECIALISTA EN ONCOLOGIA</t>
  </si>
  <si>
    <t>CONSULTA DE CONTROL O DE SEGUIMIENTO POR ESPECIALISTA EN ONCOLOGIA PEDIATRICA</t>
  </si>
  <si>
    <t>CONSULTA DE CONTROL O DE SEGUIMIENTO POR ESPECIALISTA EN RADIOTERAPIA</t>
  </si>
  <si>
    <t>TERAPIA ANTINEOPLASICA DE INDUCCION</t>
  </si>
  <si>
    <t>TERAPIA ANTINEOPLASICA INTRATECAL</t>
  </si>
  <si>
    <t>POLITERAPIA ANTINEOPLASICA DE BAJA TOXICIDAD</t>
  </si>
  <si>
    <t>POLITERAPIA ANTINEOPLASICA DE ALTA TOXICIDAD</t>
  </si>
  <si>
    <t>TERAPIA ANTINEOPLASICA MIELOABLATIVA</t>
  </si>
  <si>
    <t>MONOTERAPIA ANTINEOPLASICA DE BAJA TOXICIDAD</t>
  </si>
  <si>
    <t>MONOTERAPIA ANTINEOPLASICA DE ALTA TOXICIDAD</t>
  </si>
  <si>
    <t>IRRADIACION DE HEMOCOMPONENTE</t>
  </si>
  <si>
    <t>7DS005</t>
  </si>
  <si>
    <t>DERECHO DE SALA DE QUIMIOTERAPIA</t>
  </si>
  <si>
    <t>922607.</t>
  </si>
  <si>
    <t>BRAQUITERAPIA INTRACAVITARIA (PLANEACION COMPUTARIZADA TRIDIMENSIONAL Y SIMULACION VIRTUAL) CON ALTA TASA DE DOSIS</t>
  </si>
  <si>
    <t>.- Honorario Especialista
.- Derechos clínicos (sala, insumos y medicamentos)
.- (1) Salida de Fuente
.- Tomografía durante sesión</t>
  </si>
  <si>
    <t>.- Anestesia (Honorario, Medicamentos e Insumos)
.- Valoración preanestésica
.- Complicaciones</t>
  </si>
  <si>
    <t>.- Prestaciones diferentes o en cantidades superiores a las mencionadas en las inclusiones; serán facturadas adicionales a la tarifa del paquete, de acuerdo a su consumo o actividad.
.- Indicaciones: CA Cérvix,  CA Endometrio, CA Vagina.
.- Se factura el número de sesiones de acuerdo a protocolo clínico.
.- Se incluye para Braquiterapia de Cérvix, tratamiento CA Cérvix paciente sin Histerectomía y como complemento a radioterapia externa. 
.- Se incluye para Braquiterapia Ginecológica, tratamiento a pacientes de post operatorio Ginecológico.</t>
  </si>
  <si>
    <t>922612.</t>
  </si>
  <si>
    <t>BRAQUITERAPIA DE CONTACTO (PLANEACION COMPUTARIZADA TRIDIMENSIONAL Y SIMULACION VIRTUAL) CON ALTA TASA DE DOSIS</t>
  </si>
  <si>
    <t>.- Honorario especialista
.- Derechos de sala
.- (1) Salida de Fuente
.- (1) Aplicación
.- (1) Tac</t>
  </si>
  <si>
    <t>.- Prestaciones diferentes o en cantidades superiores a las mencionadas en las inclusiones; serán facturadas adicionales a la tarifa del paquete, de acuerdo a su consumo o actividad.
.- Se indica para Braquiterapia de piel.
.- La decisión de la técnica de braquiterapia a utilizar se revalora de acuerdo a la situación clínica de cada paciente y será justificada en la historia clínica. La presente guía sirve sólo como orientación.</t>
  </si>
  <si>
    <t>401002.</t>
  </si>
  <si>
    <t>BIOPSIA DE GANGLIO LINFATICO CENTINELA CON RADIOMARCACION</t>
  </si>
  <si>
    <t>.- Honorarios médicos (Cirujano, Anestesiólogo y Ayudante)
.- Derechos de sala
.- Recuperación
.- Instrumentación
.- Hospitalización posquirúrgica 3 días en piso (después de realizado el procedimiento)
.- Insumos y medicamentos en piso
.- Valoración preanestésica (1)
.- Anatomía patológica - 898241 (1)
.- Materiales y medicamentos en sala "cubre los siguientes medicamentos: anestesia, analgesia intraoperatoria y antibióticos profilácticos excepto Ertapenem". Todos los demás medicamentos empleados en el quirófano diferentes a estos grupos se cobrarán por actividad
.- Derecho de equipo EQ009 Intensificador de Imagen</t>
  </si>
  <si>
    <t>.- Linfogammagrafía
.- Pinza desechable ligasure
.- Material de osteosíntesis (Aloinjertos, Tornillos, Placas, Prótesis articulares etc)
.- UCI
.- Complicaciones
.- Los insumos especiales diferentes a los descritos en las inclusiones se facturarán por fuera del paquete
.- No incluye ningún tipo de ALOINJERTO
.- Manejo del Dolor.
.- Interconsulta con otras especialidades
.- Terapia Física</t>
  </si>
  <si>
    <t>.- Prestaciones diferentes o en cantidades superiores a las mencionadas en las inclusiones; serán facturadas adicionales a la tarifa del paquete, de acuerdo a su consumo o actividad.
.- Cirugía de resección de tumor óseo o de tejidos blandos en extremidades superiores o inferiores o de sus secuelas, que no requieran reconstrucción. Incluye resecciones y amputaciones en miembros superiores o inferiores, así como los vaciamientos ganglionares axilares o inguinales. También se incluye para el tratamiento de tumores o quistes óseos con inyecciones de sustancias terapéuticas en hueso, realizado en quirófano.
Aplica también para los procedimientos de ganglio centinela en extremidades, por técnicas de tinción o radiomarcación (No incluye linfogammagrafia).</t>
  </si>
  <si>
    <t>405601.</t>
  </si>
  <si>
    <t>VACIAMIENTO RADICAL EPITROCLEAR VIA ABIERTA</t>
  </si>
  <si>
    <t>.- Prestaciones diferentes o en cantidades superiores a las mencionadas en las inclusiones; serán facturadas adicionales a la tarifa del paquete, de acuerdo a su consumo o actividad.
.- Cirugía de resección de tumor óseo o de tejidos blandos en extremidades superiores o inferiores o de sus secuelas, que no requieran reconstrucción. Incluye resecciones y amputaciones en miembros superiores o inferiores, así como los vaciamientos ganglionares axilares o inguinales. También se incluye para el tratamiento de tumores o quistes óseos con inyecciones de sustancias terapéuticas en hueso, realizado en quirófano.
Aplica también para los procedimientos de ganglio centinela en extremidades, por técnicas de tinción o radiomarcación (No incluye linfogammagrafia).
.- Este paquete aplica para la práctica de los siguientes CUPS. Dar clic en el código.</t>
  </si>
  <si>
    <t>776101.</t>
  </si>
  <si>
    <t>ESCISION TUMOR BENIGNO DE CLAVICULA</t>
  </si>
  <si>
    <t>776102.</t>
  </si>
  <si>
    <t>ESCISION TUMOR MALIGNO DE CLAVICULA</t>
  </si>
  <si>
    <t>.- Honorarios médicos (Cirujano, Anestesiólogo y Ayudante)
.- Derechos de sala
.- Recuperación
.- Instrumentación
.- Hospitalización posquirúrgica 7 días en piso (después de realizado el procedimiento)
.- Insumos y medicamentos en piso
.- Valoración preanestésica (1)
.- Anatomía patológica - 898241 (1)
.- Materiales y medicamentos en sala "cubre los siguientes medicamentos: anestesia, analgesia intraoperatoria y antibióticos profilácticos excepto Ertapenem". Todos los demás medicamentos empleados en el quirófano diferentes a estos grupos se cobrarán por actividad
.- Derecho de equipo EQ009 Intensificador de Imagen</t>
  </si>
  <si>
    <t>.- Linfogammagrafía
.- Pinza desechable ligasure
.- Material de osteosíntesis (Aloinjertos, Tornillos, Placas, Prótesis articulares etc)
.- UCI
.- Complicaciones
.- Los insumos especiales diferentes a los descritos en las inclusiones se facturarán por fuera del paquete
.- No incluye ningún tipo de ALOINJERTO
.- Manejo del Dolor
.- Interconsulta con otras especialidades
.- Terapia Física</t>
  </si>
  <si>
    <t>.- Prestaciones diferentes o en cantidades superiores a las mencionadas en las inclusiones; serán facturadas adicionales a la tarifa del paquete, de acuerdo a su consumo o actividad.
.- Cirugía de resección de tumores muscoesqueliticos o de sus secuelas en extremidades, con reconstrucción que puede ser con osteosíntesis y/o cementado, transferencias tendinosas, uso de suturas de anclaje óseo, injertos óseos no estructurales (Corticoesponjoso, matriz ósea, sustitutos  óseos). Incluye manejo de fracturas patológicas o por metástasis óseas que no requieran prótesis articulares. Se aplica también para las desarticulaciones mayores interescapulotoracica o de cadera.</t>
  </si>
  <si>
    <t>776104.</t>
  </si>
  <si>
    <t>ESCISION TUMOR BENIGNO DE ESCAPULA</t>
  </si>
  <si>
    <t>776105.</t>
  </si>
  <si>
    <t>ESCISION TUMOR MALIGNO DE ESCAPULA</t>
  </si>
  <si>
    <t>.- Prestaciones diferentes o en cantidades superiores a las mencionadas en las inclusiones; serán facturadas adicionales a la tarifa del paquete, de acuerdo a su consumo o actividad.
.- Cirugía de resección de tumores muscoesqueliticos o de sus secuelas en extremidades, con reconstrucción que puede ser con osteosíntesis y/o cementado, transferencias tendinosas, uso de suturas de anclaje óseo, injertos óseos no estructurales (Corticoesponjoso, matriz ósea, sustitutos  óseos). Incluye manejo de fracturas patológicas o por metástasis óseas que no requieran prótesis articulares. Se aplica también para las desarticulaciones mayores interescapulotoracica o de cadera.
.- Este paquete aplica para la práctica de los siguientes CUPS. Dar clic en el código.</t>
  </si>
  <si>
    <t>776201.</t>
  </si>
  <si>
    <t>ESCISION TUMOR BENIGNO EN HUMERO</t>
  </si>
  <si>
    <t>776202.</t>
  </si>
  <si>
    <t>ESCISION TUMOR BENIGNO EN HUMERO CON INJERTO</t>
  </si>
  <si>
    <t>776301.</t>
  </si>
  <si>
    <t>ESCISION TUMOR BENIGNO EN RADIO O CUBITO</t>
  </si>
  <si>
    <t>776302.</t>
  </si>
  <si>
    <t>ESCISION TUMOR MALIGNO EN RADIO O CUBITO</t>
  </si>
  <si>
    <t>776401.</t>
  </si>
  <si>
    <t>ESCISION TUMOR BENIGNO EN CARPIANOS O METACARPIANOS</t>
  </si>
  <si>
    <t>776402.</t>
  </si>
  <si>
    <t>ESCISION TUMOR MALIGNO EN CARPIANOS O METACARPIANOS</t>
  </si>
  <si>
    <t>776501.</t>
  </si>
  <si>
    <t>ESCISION TUMOR BENIGNO EN FEMUR</t>
  </si>
  <si>
    <t>776502.</t>
  </si>
  <si>
    <t>ESCISION TUMOR BENIGNO EN FEMUR CON FIJACION INTERNA (DISPOSITIVOS DE FIJACION U OSTEOSINTESIS)</t>
  </si>
  <si>
    <t>776601.</t>
  </si>
  <si>
    <t>ESCISION TUMOR BENIGNO EN ROTULA</t>
  </si>
  <si>
    <t>776602.</t>
  </si>
  <si>
    <t>ESCISION TUMOR MALIGNO EN ROTULA</t>
  </si>
  <si>
    <t>776801.</t>
  </si>
  <si>
    <t>RESECCION DE LESION MALIGNA OSEA EN TARSIANOS O METATARSIANOS</t>
  </si>
  <si>
    <t>776802.</t>
  </si>
  <si>
    <t>RESECCION DE TUMOR BENIGNO EN TARSIANOS O METATARSIANOS</t>
  </si>
  <si>
    <t>776901.</t>
  </si>
  <si>
    <t>ESCISION DE TUMOR BENIGNO EN FALANGES DE PIE O DE MANO</t>
  </si>
  <si>
    <t>776902.</t>
  </si>
  <si>
    <t>ESCISION DE TUMOR MALIGNO EN FALANGES DE PIE O DE MANO</t>
  </si>
  <si>
    <t>819201.</t>
  </si>
  <si>
    <t>INYECCION DE SUSTANCIA TERAPEUTICA DENTRO DE LA ARTICULACION O EL LIGAMENTO</t>
  </si>
  <si>
    <t>822201.</t>
  </si>
  <si>
    <t>ESCISION DE TUMOR BENIGNO EN MUSCULO DE MANO</t>
  </si>
  <si>
    <t>822202.</t>
  </si>
  <si>
    <t>ESCISION DE TUMOR MALIGNO EN MUSCULO DE MANO</t>
  </si>
  <si>
    <t>833001.</t>
  </si>
  <si>
    <t>RESECCION DE TUMOR BENIGNO DE FASCIA, MUSCULO, TENDON O SINOVIAL</t>
  </si>
  <si>
    <t>Prestaciones diferentes o en cantidades superiores a las mencionadas en las inclusiones; serán facturadas adicionales a la tarifa del paquete, de acuerdo a su consumo o actividad.
.- Cirugía de resección de tumor óseo o de tejidos blandos en extremidades superiores o inferiores o de sus secuelas, que no requieran reconstrucción. Incluye resecciones y amputaciones en miembros superiores o inferiores, así como los vaciamientos ganglionares axilares o inguinales. También se incluye para el tratamiento de tumores o quistes óseos con inyecciones de sustancias terapéuticas en hueso, realizado en quirófano.
Aplica también para los procedimientos de ganglio centinela en extremidades, por técnicas de tinción o radiomarcación (No incluye linfogammagrafia).</t>
  </si>
  <si>
    <t>833002.</t>
  </si>
  <si>
    <t>RESECCION DE TUMOR MALIGNO DE FASCIA, MUSCULO, TENDON O SINOVIAL</t>
  </si>
  <si>
    <t>841801.</t>
  </si>
  <si>
    <t>DESARTICULACION DE CADERA</t>
  </si>
  <si>
    <t>878905.</t>
  </si>
  <si>
    <t>ABLACION DE LESION O TEJIDO VIA PERCUTANEA</t>
  </si>
  <si>
    <t>.- Honorarios médicos (cirujano, radiólogo y anestesiólogo)
.- Derechos de sala
.- Derecho sala de recuperación
.- Instrumentación
.- Guía Tomográfica
.- Equipo de radiofrecuencia
.- Placa y electrodo de radiofrecuencia
.- Hospitalización posquirúrgica (1) día en piso (después de realizado el procedimiento)
.- Insumos en cirugía y hospitalización</t>
  </si>
  <si>
    <t>.- Aguja de Radiofrecuencia
.- Valoración preanestésica y prequirúrgica
.- Hospitalización UCI
.- Material de osteosíntesis (Aloinjertos, Tornillos, Placas, Prótesis articulares etc)
.- Complicaciones
.- Anatomía patológica
.- Inmunohistoquímica
.- Kit de Vertebroplastia ni Cemento Óseo
.- Los insumos especiales diferentes a los descritos en las inclusiones se facturarán por fuera del paquete
.- No incluye ningún tipo de ALOINJERTO</t>
  </si>
  <si>
    <t>389103.</t>
  </si>
  <si>
    <t>INSERCION DE CATETER CENTRAL VIA PERIFERICA</t>
  </si>
  <si>
    <t>.- Honorarios médicos cirujano
.- Derecho de sala de procedimiento especial
.- Insumos básicos y medicamentos en sala
.- Insumos especiales; Catéter implantable, sistema de posicionamiento
.- Guía ecográfica
.- Hasta 4 controles post implante</t>
  </si>
  <si>
    <t>.- Honorarios de Anestesia
.- Insumos de anestesia
.- Consulta e interconsulta
.- Curaciones</t>
  </si>
  <si>
    <t>.- Prestaciones diferentes o en cantidades superiores a las mencionadas en las inclusiones; serán facturadas adicionales a la tarifa del paquete, de acuerdo a su consumo o actividad.
.- Procedimiento donde se implanta un dispositivo (catéter) a nivel central.</t>
  </si>
  <si>
    <t>389103-11.</t>
  </si>
  <si>
    <t>INSERCION DE CATETER PICC Paciente Ambulatorio</t>
  </si>
  <si>
    <t>.- Atención por enfermería
.- Sala de Quimioterapia hasta por 3 tiempos
.- Ecógrafo para terapia intravenosa EQ175 (uso total)
.- Rx de Tórax post inserción (1)
.- Portátil radiográfico (1)
.- Insumos y medicamentos básicos requeridos para el procedimiento
.- Incluye hasta 6 curaciones o mantenimiento (Atención por enfermería, derecho de sala de quimioterapia, insumos y medicamentos básicos)</t>
  </si>
  <si>
    <t>.- Hospitalización ni prestaciones relacionadas en ésta
.- Catéter PICC o similar
.- Complicaciones médicas o quirúrgicas
.- Anestesia (Honorario, insumos y Medicamentos)</t>
  </si>
  <si>
    <t>389103-12.</t>
  </si>
  <si>
    <t>MANTENIMIENTO DE CATETER PICC</t>
  </si>
  <si>
    <t>.- Atención por enfermería
.- Sala de Quimioterapia
.- Insumos básicos y medicamentos en sala</t>
  </si>
  <si>
    <t>.- Prestaciones diferentes o en cantidades superiores a las mencionadas en las inclusiones; serán facturadas adicionales a la tarifa del paquete, de acuerdo a su consumo o actividad.
.- El mantenimiento del Catéter PICC se debe realizar de manera semanal, durante el tiempo que dure insertado el Catéter. (Este paquete Se incluye para un (1) mantenimiento).</t>
  </si>
  <si>
    <t>389103-13.</t>
  </si>
  <si>
    <t>INSERCION DE CATETER PICC Paciente Hospitalario y Cirugía</t>
  </si>
  <si>
    <t>.- Atención por enfermería
.- Sala de procedimiento especial o Cirugía
.- Ecógrafo para terapia intravenosa EQ175 (uso total)
.- Rx de Tórax post inserción (1)
.- Portátil radiográfico (1)
.- Insumos y medicamentos básicos requeridos para el procedimiento
.- Incluye hasta 6 curaciones o mantenimiento (Derecho de sala de quimioterapia, insumos y medicamentos básicos)</t>
  </si>
  <si>
    <t>389104-02.</t>
  </si>
  <si>
    <t>MANTENIMIENTO DE CATETER IMPLANTABLE</t>
  </si>
  <si>
    <t>.- Hospitalización ni prestaciones relacionadas en ésta
.- Complicaciones médicas o quirúrgicas
.- Anestesia (Honorario, insumos y Medicamentos)</t>
  </si>
  <si>
    <t>CATETERISMO O CANALIZACION DE VENA</t>
  </si>
  <si>
    <t>.- Derechos de sala de procedimiento especial o cirugía
.- Atención por enfermería
.- Insumos y medicamentos del procedimiento
.- 7DS0DC - DERECHOS CLINICOS</t>
  </si>
  <si>
    <t>.- Guía ecográfica
.- Catéter
.- Insumos y medicamentos de anestesia
.- Honorarios de cirujano y anestesiólogo
.- Curaciones</t>
  </si>
  <si>
    <t>.- Prestaciones diferentes o en cantidades superiores a las mencionadas en las inclusiones; serán facturadas adicionales a la tarifa del paquete, de acuerdo a su consumo o actividad.
.- Procedimiento donde se implanta un dispositivo (catéter) o se canaliza con una cánula corta a nivel de la vena umbilical.</t>
  </si>
  <si>
    <t>.- S41101 - SERVICIOS PROFESIONALES DE CIRUJANO O GINECOBSTETRA</t>
  </si>
  <si>
    <t>912002-01.</t>
  </si>
  <si>
    <t>TRANSFUSION SANGUINEA PACIENTE AMBULATORIO</t>
  </si>
  <si>
    <t>.- Atención por enfermería
.- Derecho de sala de Quimioterapia
.- Insumos para la Aplicación: ((1) Bolsa de recolección Cód. 911000 y (1) Equipo para admon de sangre Cód. 1600002882)
.- Aplicación de la unidad de glóbulos rojos o eritrocitos Cód. 912002 (1)
.- Procesamiento de la unidad de glóbulos rojos o eritrocitos irradiados Cód. 911107 (1)
.- Prueba de compatibilidad cruzada por microtécnica Cód. 911021 (1)
.- Anticuerpos irregulares detección [rastreo o rai] por microtécnica Cód. 911003(1)
.- HTLV-I y II anticuerpos totales cód. 906232 (1)</t>
  </si>
  <si>
    <t>.- Hospitalización ni prestaciones relacionadas en ésta
.- Exámenes diagnósticos pre y post quirúrgicos
.- Complicaciones médicas o quirúrgicas
.- Anestesia (Honorarios, insumos y Medicamentos)
.- Hemoclasificación
.- Sangre Filtrada y Leucorreducida (BIOR 01 PLUS BBS)
.- Canalización y mantenimiento de catéter implantable</t>
  </si>
  <si>
    <t>.- Prestaciones diferentes o en cantidades superiores a las mencionadas en las inclusiones; serán facturadas adicionales a la tarifa del paquete, de acuerdo a su consumo o actividad.
.- Este paquete Se incluye para la transfusión de una (1) Unidad de Sangre (Glóbulos Rojos).</t>
  </si>
  <si>
    <t>990213.</t>
  </si>
  <si>
    <t>EDUCACION INDIVIDUAL EN SALUD POR EQUIPO INTERDISCIPLINARIO</t>
  </si>
  <si>
    <t>.- Consulta con médico General (Tamizaje Cuidado Paliativo)
.- Consulta primera vez Psicología
.- Consulta primera vez Nutrición
.- Consulta por Fisioterapia</t>
  </si>
  <si>
    <t>.- Valoración con otras especialidades médicas
.- Terapia física</t>
  </si>
  <si>
    <t>992990-02.</t>
  </si>
  <si>
    <t>CLINICA DE INFUSIONES</t>
  </si>
  <si>
    <t>.- Honorario Especialista
.- Derecho de Sala
.- Insumos para la aplicación
.- El paquete solamente se incluye para una sola aplicación</t>
  </si>
  <si>
    <t>.- Interconsultas
.- Exámenes diagnósticos
.- Insumos para la aplicación de premédicación así como Medicamentos incluidos los de premédicación
.- Pacientes de atención por urgencias
.- Medicamentos
.- Hospitalización</t>
  </si>
  <si>
    <t>911113-01.</t>
  </si>
  <si>
    <t>IRRADIACION LINFOIDE TOTAL TLI</t>
  </si>
  <si>
    <t>.- 879990-31 Apoyo diagnóstico Radioterapia
.- 879990-01 Simulación RNM y/o TAC Para IMRT
.- Derecho de equipo (Acelerador Lineal)
.- Planeación 3D, Inmovilizadores
.- Medio de Contraste
.- Incluye todas las sesiones del tratamiento si lo requiere
.- Insumos y medicamentos básicos</t>
  </si>
  <si>
    <t>.- Anestesia general (Honorario, Medicamentos e Insumos)
.- Hospitalización</t>
  </si>
  <si>
    <t>.- Prestaciones diferentes o en cantidades superiores a las mencionadas en las inclusiones; serán facturadas adicionales a la tarifa del paquete, de acuerdo a su consumo o actividad.
.- La Técnica de Irradiación Linfática Total tiene indicación en protocolo de trasplante para entidades benignas con buen resultado, respaldado en la literatura. Es una importante opción para el trasplante en anemia de células falciformes y otros como consolidación en algunos casos de estudios de linfoma. 
Algunos de los beneficios es que los pacientes presentan menos efectos secundarios lo cual se ve reflejado en acortamiento en el tiempo de hospitalización.
La técnica incluye control de movimientos respiratorios, imágenes, definición detallada de órganos a riesgo y volúmenes a tratar con reconstrucción 3D, optimización dosimétrica computarizada, Evaluación Histograma dosis volumen (cumplimiento de dosis a tratar y dosis límites tolerables), Sistemas de planeación IPLAN, Dosis hipofraccionada.
.- Indicaciones: Principalmente protocolo de TMO.</t>
  </si>
  <si>
    <t>922443.</t>
  </si>
  <si>
    <t>TELETERAPIA CON ACELERADOR LINEAL (PLANEACION COMPUTARIZADA TRIDIMENSIONAL Y SIMULACION VIRTUAL) TECNICA CONFORMACIONAL</t>
  </si>
  <si>
    <t>.- 879990-31 Apoyo diagnóstico Radioterapia
.- Planeación 3D, Inmovilizadores
.- Todas las sesiones de tratamiento por isocentro planeado
.- Medio de contraste
.- Insumos y medicamentos básicos</t>
  </si>
  <si>
    <t>.- Anestesia (Honorario, Medicamentos e Insumos)
.- Hospitalización</t>
  </si>
  <si>
    <t>.- Prestaciones diferentes o en cantidades superiores a las mencionadas en las inclusiones; serán facturadas adicionales a la tarifa del paquete, de acuerdo a su consumo o actividad.
.- Indicaciones:
- Metástasis Ósea
- Metástasis Cerebrales
- CA Mama
- CA Endometrio (Solo Pelvis)
- CA de Cérvix (sin boost a paramétricos)</t>
  </si>
  <si>
    <t>922444.</t>
  </si>
  <si>
    <t>TELETERAPIA CON ACELERADOR LINEAL (PLANEACION COMPUTARIZADA TRIDIMENSIONAL Y SIMULACION VIRTUAL) TECNICA RADIOTERAPIA DE INTENSIDAD MODULADA [IMRT]</t>
  </si>
  <si>
    <t>.- 879990-01 Simulación RNM y/o TAC IMRT
.- 879990-31 Apoyo diagnóstico Radioterapia
.- Derecho de equipo (Acelerador Lineal)
.- Planeación 3D, Inmovilizadores
.- Todas las sesiones de tratamiento
.- Medio de contraste
.- Insumos y medicamentos básicos</t>
  </si>
  <si>
    <t>.- Prestaciones diferentes o en cantidades superiores a las mencionadas en las inclusiones; serán facturadas adicionales a la tarifa del paquete, de acuerdo a su consumo o actividad.
.- Indicaciones:
- CA Próstata
- CA Canal anal
- Vía Biliar
- Pulmón
- Re-irradiación
- Boost integrado simultaneo
- Casos que requieran modulación en la intensidad de la radiación
- Cabeza y cuello
- Gliomas
- Recto
- CA de Cérvix (con boost a paramétrios)
- CA Endometrio (Pelvis + Paraorticos)</t>
  </si>
  <si>
    <t>922445.</t>
  </si>
  <si>
    <t>TELETERAPIA CON ACELERADOR LINEAL (PLANEACION COMPUTARIZADA TRIDIMENSIONAL Y SIMULACION VIRTUAL) TECNICA RADIOTERAPIA GUIADA POR IMAGENES [IGRT]</t>
  </si>
  <si>
    <t>.- 879990-01 Simulación RNM y/o TAC IGRT
.- 879990-31 Apoyo diagnóstico Radioterapia
.- Derecho de equipo (Acelerador Lineal)
.- Planeación 3D, Inmovilizadores
.- Todas las sesiones de tratamiento
.- Medio de contraste
.- Insumos y medicamentos básicos</t>
  </si>
  <si>
    <t>922446.</t>
  </si>
  <si>
    <t>TELETERAPIA CON ACELERADOR LINEAL (PLANEACION COMPUTARIZADA TRIDIMENSIONAL Y SIMULACION VIRTUAL) TECNICA RADIOTERAPIA - ARCOTERAPIA DE MODULACION VOLUMETRICA [VMAT]</t>
  </si>
  <si>
    <t>.- 879990-01 Simulación RNM y/o TAC VMAT
.- 879990-31 Apoyo diagnóstico Radioterapia
.- Derecho de equipo (Acelerador Lineal)
.- Planeación 3D, Inmovilizadores
.- Todas las sesiones de tratamiento
.- Medio de contraste
.- Insumos y medicamentos básicos</t>
  </si>
  <si>
    <t>923104.</t>
  </si>
  <si>
    <t>RADIOCIRUGIA INTRACRANEAL DE FUENTE UNICA DE FOTONES (PLANEACION COMPUTARIZADA Y SIMULACION VIRTUAL)</t>
  </si>
  <si>
    <t>.- Anestesia local
.- 879990-31 Apoyo diagnóstico Radioterapia
.- 879990-01 Simulación RNM y/o TAC Para IMRT 
.- Derecho de equipo (Acelerador Lineal)
.- Incluye dosis única de radioterapia
.- Medio de contraste
.- Insumos y medicamentos básicos</t>
  </si>
  <si>
    <t>.- Anestesia general (Honorario, Medicamentos e insumos)
.- Hospitalización</t>
  </si>
  <si>
    <t>.- Prestaciones diferentes o en cantidades superiores a las mencionadas en las inclusiones; serán facturadas adicionales a la tarifa del paquete, de acuerdo a su consumo o actividad.
.- Indicaciones: 
- Tumores Benignos y Malignos en cerebro y cabeza.
- Metástasis.
.- En caso de que se requiera anestesia para la radiocirugía se cobrará adicional los honorarios del anestesiólogo $ 827.572</t>
  </si>
  <si>
    <t>923104-01.</t>
  </si>
  <si>
    <t>RADIOCIRUGIA CRANEAL VASCULAR</t>
  </si>
  <si>
    <t>.- Insumos y medicamentos básicos del procedimiento
.- Anestesia local para radiocirugía
.- Derecho de equipo (Acelerador Lineal)
.- Apoyo diagnóstico de Radioterapia (Simulación TAC y Resonancia)
.- 879990-01 Simulación RNM y/o TAC Para IMRT
.- Medio de contraste
.- Dosis única de Radioterapia
.- 874122-01 Angiografía cerebral de planeación estereotáxica bajo anestesia
.- Derecho de equipo (Cineangio)
.- Insumos y medicamentos especiales para Angiografía:    Iopramida 100 Ml (1), Kit Angiografía (1), Catéter guía (1), Guía Hidrofílica o similar (1), Introductor (1)
.- Insumos y medicamentos básicos de anestesia para Angiografía</t>
  </si>
  <si>
    <t>.- Anestesia durante la radiocirugía (Honorario, Medicamentos e insumos)
.- Hospitalización</t>
  </si>
  <si>
    <t>.- Prestaciones diferentes o en cantidades superiores a las mencionadas en las inclusiones; serán facturadas adicionales a la tarifa del paquete, de acuerdo a su consumo o actividad.
.- Indicaciones: Malformaciones arteriovenosas.
.- En caso de que se requiera anestesia para la radiocirugía se cobrará adicional los honorarios del anestesiólogo $ 827.572</t>
  </si>
  <si>
    <t>923105.</t>
  </si>
  <si>
    <t>RADIOCIRUGIA EXTRACRANEAL DE FUENTE UNICA DE FOTONES (PLANEACION COMPUTARIZADA Y SIMULACION VIRTUAL)</t>
  </si>
  <si>
    <t>.- Anestesia local
.- 879990-31 Apoyo diagnóstico Radioterapia
.- 879990-01 Simulación RNM y/o TAC Para IMRT
.- Derecho de equipo (Acelerador Lineal)
.- Medio de contraste
.- Incluye todas las sesiones del tratamiento
.- Insumos y medicamentos básicos</t>
  </si>
  <si>
    <t>.- Procedimiento intervencionista y/o quirúrgico
.- Anestesia general (Honorario, Medicamentos e insumos)
.- Hospitalización
.- Insumos ni fiduciales</t>
  </si>
  <si>
    <t>.- Prestaciones diferentes o en cantidades superiores a las mencionadas en las inclusiones; serán facturadas adicionales a la tarifa del paquete, de acuerdo a su consumo o actividad.
.- Indicaciones: Tumores en hígado, pulmón, páncreas, columna y medula espinal.
.- En caso de que se requiera anestesia para la radiocirugía se cobrará adicional los honorarios del anestesiólogo $ 827.572</t>
  </si>
  <si>
    <t>923201.</t>
  </si>
  <si>
    <t>RADIOCIRUGIA INTRACRANEAL DE MULTIPLE FUENTE DE FOTONES (PLANEACION COMPUTARIZADA Y SIMULACION VIRTUAL)</t>
  </si>
  <si>
    <t>.- Anestesia local
.- 879990-31 Apoyo diagnóstico Radioterapia
.- 879990-01 Simulación RNM y/o TAC Para IMRT
.- Derecho de equipo (Acelerador Lineal)
.- Incluye todas las sesiones del tratamiento (Radioterapia Fraccionada)
.- Medio de contraste
.- Insumos y medicamentos básicos</t>
  </si>
  <si>
    <t>.- Prestaciones diferentes o en cantidades superiores a las mencionadas en las inclusiones; serán facturadas adicionales a la tarifa del paquete, de acuerdo a su consumo o actividad.
.- Indicaciones:
- Tumores malignos y benignos cercanos a estructuras críticas de acuerdo al tamaño
- Metástasis
.- En caso de que se requiera anestesia para la radiocirugía se cobrará adicional los honorarios del anestesiólogo $ 827.572</t>
  </si>
  <si>
    <r>
      <t xml:space="preserve">POLICIA </t>
    </r>
    <r>
      <rPr>
        <b/>
        <sz val="28"/>
        <color rgb="FF009DC2"/>
        <rFont val="Poppins"/>
      </rPr>
      <t>2026</t>
    </r>
  </si>
  <si>
    <t xml:space="preserve"> </t>
  </si>
  <si>
    <t>CÓDIGO CUPS CON CEROS RES. 2706</t>
  </si>
  <si>
    <t>TIPO
DE
TARIFA</t>
  </si>
  <si>
    <t>GRUPO</t>
  </si>
  <si>
    <t>SUBGRUPO</t>
  </si>
  <si>
    <t>CÓDIGO TARIFARIO CDO CON CERO</t>
  </si>
  <si>
    <t>UNIDAD</t>
  </si>
  <si>
    <t>VALOR FINAL 2025</t>
  </si>
  <si>
    <t>TARIFA ISS 2001 LIQUIDADA PESOS</t>
  </si>
  <si>
    <t>TARIFA FINAL EN PESOS</t>
  </si>
  <si>
    <t>GRAVAMEN</t>
  </si>
  <si>
    <t>COBERTURA</t>
  </si>
  <si>
    <t>EXCEPCION</t>
  </si>
  <si>
    <t xml:space="preserve">INCLUYES </t>
  </si>
  <si>
    <t>EXCLUYES</t>
  </si>
  <si>
    <t>COD REPS CDO 25102022</t>
  </si>
  <si>
    <t>DESCRIP REPS CDO 25102022</t>
  </si>
  <si>
    <t>ISS2001</t>
  </si>
  <si>
    <t>INTERVENCIONES QUIRURGICAS</t>
  </si>
  <si>
    <t>ABDOMINAL Y PROCTOLOGICA</t>
  </si>
  <si>
    <t>YEYUNOSTOMÍA PERCUTÁNEA (ENDOSCÓPICA)</t>
  </si>
  <si>
    <t>UVRS</t>
  </si>
  <si>
    <t>HONORARIOS MEDICOS ( CIRUJANO - ANESTESIOLOGO- AYUDANTE), DERECHOS DE SALA DE CIRUGIA, MATERIALES E INSUMOS BASICOS DEL PROCEDIMIENTO QUIRURGICO (CANASTA BASICA DE CIRUGIA ) , DERECHOS DE RECUPERACION</t>
  </si>
  <si>
    <t>INFECCIONES, COMPLICACIONES QUIRÚRGICAS, MATERIAL DE OSTEOSINTESIS, MEDICAMENTOS E INSUMOS, HOSPITALIZACIÓN EN UCI, UCIM O EN HABITACIÓN, SANGRE Y / O  HEMODERIVADOS,NO INCLUYE PROCEDIMIENTOS ADICIONALES.</t>
  </si>
  <si>
    <t>CIRUGÍA GASTROINTESTINAL</t>
  </si>
  <si>
    <t>GINECOLOGICA Y OBSTETRICA</t>
  </si>
  <si>
    <t>CIRUGÍA GINECOLÓGICA</t>
  </si>
  <si>
    <t>HONORARIOS MEDICOS ( CIRUJANO - ANESTESIOLOGO ), DERECHOS DE SALA DE CIRUGIA, MATERIALES E INSUMOS BASICOS DEL PROCEDIMIENTO QUIRURGICO (CANASTA BASICA DE CIRUGIA ) , DERECHOS DE RECUPERACION</t>
  </si>
  <si>
    <t>HONORARIO MEDICO ( AYUDANTE ) INFECCIONES, COMPLICACIONES QUIRÚRGICAS, MATERIAL DE OSTEOSINTESIS, MEDICAMENTOS E INSUMOS, HOSPITALIZACIÓN EN UCI, UCIM O EN HABITACIÓN, SANGRE Y / O  HEMODERIVADOS,NO INCLUYE PROCEDIMIENTOS ADICIONALES.HONORARIOS DE ANESTESIOLOGO</t>
  </si>
  <si>
    <t>LABORATORIO CLINICO</t>
  </si>
  <si>
    <t>QUIMICA CLINICA</t>
  </si>
  <si>
    <t>PESOS</t>
  </si>
  <si>
    <t>TOMA , PROCESAMIENTO Y ENTREGA DE RESULTADO</t>
  </si>
  <si>
    <t xml:space="preserve">SERVICIOS, PROCEDIMIENTOS ADICIONALES AL OFERTADO Y/O COMPLICACIONES </t>
  </si>
  <si>
    <t>LABORATORIO CLÍNICO</t>
  </si>
  <si>
    <t>INMUNOLOGIA</t>
  </si>
  <si>
    <t>Virus Sincitial Respiratorio ANTIGENO</t>
  </si>
  <si>
    <t>Virus de Inmunodeficiencia Humana 1 Y 2 ANTICUERPOS</t>
  </si>
  <si>
    <t>UROLOGICA/NEFROLOGIA</t>
  </si>
  <si>
    <t>VESICULECTOMIA O ESPERMATOCISTECTOMIA</t>
  </si>
  <si>
    <t>CIRUGÍA UROLÓGICA</t>
  </si>
  <si>
    <t>ORTOPEDIA Y TRAUMATOLOGIA</t>
  </si>
  <si>
    <t>HONORARIOS MEDICOS ( CIRUJANO - ANESTESIOLOGO- AYUDANTE), DERECHOS DE SALA DE CIRUGIA, DERECHOS DE RECUPERACION</t>
  </si>
  <si>
    <t>MATERIALES AL CONSUMO 
INFECCIONES, COMPLICACIONES QUIRÚRGICAS, MATERIAL DE OSTEOSINTESIS, MEDICAMENTOS E INSUMOS, HOSPITALIZACIÓN EN UCI, UCIM O EN HABITACIÓN, SANGRE Y / O  HEMODERIVADOS,NO INCLUYE PROCEDIMIENTOS ADICIONALES.</t>
  </si>
  <si>
    <t>CIRUGÍA ORTOPÉDICA</t>
  </si>
  <si>
    <t>VERTEBRECTOMIA TOTAL TORACICA ANTEROLATERAL TRANSPLEURAL UN SEGMENTO</t>
  </si>
  <si>
    <t>VERTEBRECTOMIA TOTAL TORACICA ANTEROLATERAL TRANSPLEURAL POR TORACOSCOPIA UN SEGMENTO</t>
  </si>
  <si>
    <t>VERTEBRECTOMIA TOTAL TORACICA ANTEROLATERAL TRANSPLEURAL POR TORACOSCOPIA MAS DE UN SEGMENTO</t>
  </si>
  <si>
    <t>VERTEBRECTOMIA TOTAL DE COLUMNA SACRA VIA POSTERIOR UN SEGMENTO</t>
  </si>
  <si>
    <t>VERTEBRECTOMIA TOTAL DE COLUMNA SACRA VIA POSTERIOR MAS DE UN SEGMENTO</t>
  </si>
  <si>
    <t xml:space="preserve">VERTEBRECTOMIA TOTAL DE COLUMNA SACRA VIA ANTERIOR UN SEGMENTO </t>
  </si>
  <si>
    <t xml:space="preserve">VERTEBRECTOMIA TOTAL DE COLUMNA SACRA VIA ANTERIOR MAS DE UN SEGMENTO </t>
  </si>
  <si>
    <t>VERTEBRECTOMIA TOTAL CERVICOTORACICA POR ESTERNOTOMIA UN SEGMENTO</t>
  </si>
  <si>
    <t>VERTEBRECTOMIA TOTAL CERVICOTORACICA POR ESTERNOTOMIA MAS DE UN SEGMENTO</t>
  </si>
  <si>
    <t>VERTEBRECTOMIA TOTAL CERVICAL UN SEGMENTO VIA POSTERIOR</t>
  </si>
  <si>
    <t>VERTEBRECTOMIA TOTAL CERVICAL UN SEGMENTO VIA LATERAL</t>
  </si>
  <si>
    <t>VERTEBRECTOMIA TOTAL CERVICAL TRANSORAL</t>
  </si>
  <si>
    <t>VERTEBRECTOMIA TOTAL CERVICAL MAS DE UN SEGMENTO VIA LATERAL</t>
  </si>
  <si>
    <t>VERTEBRECTOMIA TOTAL CERVICAL MAS DE UN SEGMENTO VIA ANTERIOR</t>
  </si>
  <si>
    <t>VERTEBRECTOMIA PARCIAL TORACICA VIA POSTERIOR</t>
  </si>
  <si>
    <t>VERTEBRECTOMIA PARCIAL TORACICA ANTEROLATERAL TRANSPLEURAL POR TORACOSCOPIA</t>
  </si>
  <si>
    <t>VERTEBRECTOMIA PARCIAL TORACICA ANTEROLATERAL TRANSPLEURAL</t>
  </si>
  <si>
    <t>VERTEBRECTOMIA PARCIAL TORACICA ANTEROLATERAL EXTRACAVITARIA</t>
  </si>
  <si>
    <t xml:space="preserve">VERTEBRECTOMIA PARCIAL LUMBAR VIA POSTERIOR </t>
  </si>
  <si>
    <t>VERTEBRECTOMIA PARCIAL LUMBAR ANTEROLATERAL TRANSPERITONEAL</t>
  </si>
  <si>
    <t xml:space="preserve">VERTEBRECTOMIA PARCIAL LUMBAR ANTEROLATERAL RETROPERITONEAL </t>
  </si>
  <si>
    <t xml:space="preserve">VERTEBRECTOMIA PARCIAL DE COLUMNA SACRA VIA POSTERIOR </t>
  </si>
  <si>
    <t xml:space="preserve">VERTEBRECTOMIA PARCIAL DE COLUMNA SACRA VIA ANTERIOR </t>
  </si>
  <si>
    <t>VERTEBRECTOMIA PARCIAL CERVICOTORACICA POR ESTERNOTOMIA</t>
  </si>
  <si>
    <t>VERTEBRECTOMIA PARCIAL CERVICAL UN SEGMENTO VIA LATERAL</t>
  </si>
  <si>
    <t>VERTEBRECTOMIA PARCIAL CERVICAL MAS DE UN SEGMENTO VIA POSTERIOR</t>
  </si>
  <si>
    <t>VASOTOMÍA</t>
  </si>
  <si>
    <t>VASECTOMÍA</t>
  </si>
  <si>
    <t>Varicela zoster ANTICUERPOS Ig M SEMIAUTOMATIZADO O AUTOMATIZADO</t>
  </si>
  <si>
    <t>CARDIOVASCULAR</t>
  </si>
  <si>
    <t>VALVULOPLASTIA DE VALVULA TRUNCAL</t>
  </si>
  <si>
    <t>CIRUGÍA CARDIOVASCULAR</t>
  </si>
  <si>
    <t>VAGINOPERINEOTOMIA</t>
  </si>
  <si>
    <t>ORAL Y MAXILOFACIAL</t>
  </si>
  <si>
    <t>UVULORRAFIA</t>
  </si>
  <si>
    <t>CIRUGÍA MAXILOFACIAL</t>
  </si>
  <si>
    <t>MICROSCOPICA</t>
  </si>
  <si>
    <t>UROBILINOGENO EN MATERIA FECAL CUANTITATIVO</t>
  </si>
  <si>
    <t>UROBILINOGENO EN MATERIA FECAL CUALITATIVO</t>
  </si>
  <si>
    <t>URETRECTOMIA SIMPLE, VIA ABIERTA</t>
  </si>
  <si>
    <t>URETRECTOMIA RADICAL, VIA ABIERTA</t>
  </si>
  <si>
    <t xml:space="preserve">URETEROSCOPIA RETROGRADA DIAGNOSTICA </t>
  </si>
  <si>
    <t xml:space="preserve">URETEROSCOPIA ANTEROGRADA DIAGNOSTICA </t>
  </si>
  <si>
    <t>UREA EN SANGRE U OTROS FLUIDOS</t>
  </si>
  <si>
    <t>OTORRINOLARINGOLOGIA</t>
  </si>
  <si>
    <t>CIRUGÍA OTORRINOLARINGOLOGÍA</t>
  </si>
  <si>
    <t>Trypanosoma cruzi ANTICUERPOS MANUAL</t>
  </si>
  <si>
    <t>PRUEBAS ESPECIALES</t>
  </si>
  <si>
    <t>DE MANO</t>
  </si>
  <si>
    <t>TRASPOSICION DE DEDO</t>
  </si>
  <si>
    <t>CIRUGÍA DE LA MANO</t>
  </si>
  <si>
    <t xml:space="preserve">TRASFERENCIA DE TENDON EN MANO O MUÑECA (UNO O MAS) </t>
  </si>
  <si>
    <t>TRANSPOSICION DEL MUSCULO RECTO INTERNO PARA INCONTINENCIA ANAL, VIA SAGITAL POSTERIOR</t>
  </si>
  <si>
    <t>MEDICINA TRANSFUSIONAL</t>
  </si>
  <si>
    <t>PROCEDIMIENTOS</t>
  </si>
  <si>
    <t>TRANSFUSION DE LA UNIDAD DE SANGRE TOTAL</t>
  </si>
  <si>
    <t>HONORARIO DEL PROFESIONAL</t>
  </si>
  <si>
    <t>DERECHOS DE SALA, MATERIALES,  MEDICAMENTOS E INSUMOS, INFECCIONES,  COMPLICACIONES QUIRÚRGICAS,  MATERIAL DE OSTEOSINTESIS,  HOSPITALIZACIÓN EN UCI,  UCIM O EN HABITACIÓN,  SANGRE Y / O  HEMODERIVADOS, NO INCLUYE PROCEDIMIENTOS ADICIONALES.</t>
  </si>
  <si>
    <t>GESTION PRE-TRANSFUSIONAL</t>
  </si>
  <si>
    <t xml:space="preserve">TRANSFERENCIA TENDON MANO Y PUÑO (UNO O MAS) </t>
  </si>
  <si>
    <t>NEUROCIRUGIA</t>
  </si>
  <si>
    <t>NEUROCIRUGÍA</t>
  </si>
  <si>
    <t>CUELLO Y TORAX</t>
  </si>
  <si>
    <t>CIRUGÍA DE TÓRAX</t>
  </si>
  <si>
    <t>IMAGENOLOGIA</t>
  </si>
  <si>
    <t>ESCANOGRAFIA</t>
  </si>
  <si>
    <t xml:space="preserve">INFORMACION DEL EXAMEN. TOMA DEL ESTUDIO ENTREGA DE RESULTADO </t>
  </si>
  <si>
    <t xml:space="preserve">COMPLICACIONES DERIVADAS DEL PROCEDIMIENTO Y APLICACION DEL MEDIO DE CONTRASTE
 HOSPITALIZACIÓN, UCI Y UCIN.
 AYUDAS DIAGNOSTICAS ADICONALES A LA SOLICITADA
</t>
  </si>
  <si>
    <t>IMÁGENES DIAGNOSTICAS - IONIZANTES</t>
  </si>
  <si>
    <t>TOMOGRAFIA COMPUTADA DE RINOFARINGE</t>
  </si>
  <si>
    <t>TOMOGRAFIA COMPUTADA DE OIDO, PEÑASCO Y CONDUCTO AUDITIVO INTERNO</t>
  </si>
  <si>
    <t>TOMOGRAFIA COMPUTADA DE CRANEO SIMPLE Y CON CONTRASTE</t>
  </si>
  <si>
    <t>TOMOGRAFIA COMPUTADA DE COLUMNA SEGMENTOS CERVICAL, TORACICO, LUMBAR O SACRO, POR CADA NIVEL (TRES ESPACIOS)</t>
  </si>
  <si>
    <t>TOMOGRAFIA COMPUTADA DE COLUMNA SEGMENTOS CERVICAL, TORACICO, LUMBAR O SACRO, COMPLEMENTO A MIELOGRAFIA (CADA SEGMENTO)</t>
  </si>
  <si>
    <t>CIRUGÍA VASCULAR Y ANGIOLÓGICA</t>
  </si>
  <si>
    <t>TOMA DE INJERTO DE TIBIA O PERONÉ</t>
  </si>
  <si>
    <t>PROCEDIMIENTOS NO QUIRURGICOS</t>
  </si>
  <si>
    <t>PIEL</t>
  </si>
  <si>
    <t>TIMPANOTOMIA EXPLORATORIA VIA ENDOSCOPICA</t>
  </si>
  <si>
    <t>HEMATOLOGIA</t>
  </si>
  <si>
    <t>TIEMPO DE SANGRIA ESTANDARIZADO</t>
  </si>
  <si>
    <t>MEDICINA FISICA Y REHABILITACION</t>
  </si>
  <si>
    <t>TERAPIAS</t>
  </si>
  <si>
    <t>TERAPIA OCUPACIONAL</t>
  </si>
  <si>
    <t>TERAPIA FONOAUDIOLÓGICA INTEGRAL</t>
  </si>
  <si>
    <t>FONOAUDIOLOGÍA Y/O TERAPIA DEL LENGUAJE</t>
  </si>
  <si>
    <t>TERAPIA FONOAUDIOLOGICA DE LA VOZ</t>
  </si>
  <si>
    <t>MEDICINA FÍSICA Y REHABILITACIÓN</t>
  </si>
  <si>
    <t>ONCOLOGIA</t>
  </si>
  <si>
    <t>QUIMIOTERAPIAS</t>
  </si>
  <si>
    <t>PROCEDIMIENTO INCLUYE LA ADMNSTRACION DEL MEDCAMENTO VIA INTRATECAL</t>
  </si>
  <si>
    <t>DERECHOS DE SALA, PUNCION LUMBAR ,MATERIALES E INSUMOS  Y MEDICAMENTOS.COMPLICACIONES QUIRÚRGICAS, MATERIAL DE OSTEOSINTESIS, HOSPITALIZACIÓN EN UCI, UCIM O EN HABITACIÓN, SANGRE Y / O  HEMODERIVADOS,NO INCLUYE PROCEDIMIENTOS ADICIONALES.</t>
  </si>
  <si>
    <t>QUIMIOTERAPIA</t>
  </si>
  <si>
    <t xml:space="preserve">TERAPIA ANTINEOPLASICA DE INDUCCION </t>
  </si>
  <si>
    <t>TARIFA PARA TRATAMIENTO INTRAHOSPITALARIO DE LEUCEMIA AGUDA O ANEMIA APLASTICA. INCLUYE: FORMULACION Y CONTROL DE QUIMIOTERAPIA SISTEMICA, QUIMIOTERAPIAS INTRATECALES Y CUIDADO MEDICO DURANTE EL PERÍODO DE INDUCCION</t>
  </si>
  <si>
    <t>DERECHOS DE SALA,TRATAMIENTO,HOSPITALIZACION Y DEMAS, COMPLICACIONES QUIRÚRGICAS, MATERIAL DE OSTEOSINTESIS, HOSPITALIZACIÓN EN UCI, UCIM O EN HABITACIÓN, SANGRE Y / O  HEMODERIVADOS,NO INCLUYE PROCEDIMIENTOS ADICIONALES.</t>
  </si>
  <si>
    <t xml:space="preserve">TENOTOMIAS EN PIE (UNA O MAS) </t>
  </si>
  <si>
    <t xml:space="preserve">TENOTOMIAS EN BRAZO (UNA O MAS) </t>
  </si>
  <si>
    <t xml:space="preserve">TENOTOMIAS EN ANTEBRAZO (UNA O MAS) </t>
  </si>
  <si>
    <t xml:space="preserve">TENOTOMIAS DE ISQUIOTIBIALES (UNA O MAS) </t>
  </si>
  <si>
    <t xml:space="preserve">TENOTOMIA EN PIERNA (UNA O MAS) </t>
  </si>
  <si>
    <t xml:space="preserve">TENOSINOVECTOMIA EN DEDOS DE MANO (UNO O MAS) </t>
  </si>
  <si>
    <t xml:space="preserve">TENORRAFIA DE FLEXORES DE MANO (UNO O MAS) CON NEURORRAFIA Y VASCULARIZACION  </t>
  </si>
  <si>
    <t xml:space="preserve">TENORRAFIA DE FLEXORES DE DEDOS (CADA UNO) CON NEURORRAFIA Y VASCULARIZACION  </t>
  </si>
  <si>
    <t xml:space="preserve">TENORRAFIA DE FLEXORES DE ANTEBRAZO (UNO O MAS) </t>
  </si>
  <si>
    <t xml:space="preserve">TENORRAFIA DE EXTENSORES DE MANO (UNO O MAS) </t>
  </si>
  <si>
    <t>TENORRAFIA DE EXTENSORES DE DEDOS (CADA UNO)</t>
  </si>
  <si>
    <t xml:space="preserve">TENORRAFIA DE EXTENSORES DE ANTEBRAZO (UNO O MAS) </t>
  </si>
  <si>
    <t xml:space="preserve">TENOLISIS EN FLEXORES DE MANO (UNO O MAS) </t>
  </si>
  <si>
    <t xml:space="preserve">TENOLISIS EN FLEXORES DE DEDOS (UNO O MAS) </t>
  </si>
  <si>
    <t xml:space="preserve">TENOLISIS EN EXTENSORES DE MANO (UNO O MAS) </t>
  </si>
  <si>
    <t xml:space="preserve">TENOLISIS EN EXTENSORES DE DEDO (UNO O MAS) </t>
  </si>
  <si>
    <t>TERAPEUTICOS GINECOOBSTETRICIA</t>
  </si>
  <si>
    <t>TAPONAMIENTO VAGINAL</t>
  </si>
  <si>
    <t>GINECOBSTETRICIA</t>
  </si>
  <si>
    <t>TALAMOTOMIA POR ESTEREOTAXIA (ESTIMULACION O ABLACION DE UNO DE SUS NUCLEOS)</t>
  </si>
  <si>
    <t>PIEL, PLASTICA Y RECONSTRUCTIVA</t>
  </si>
  <si>
    <t>CIRUGÍA PLÁSTICA ONCOLÓGICA</t>
  </si>
  <si>
    <t>CIRUGÍA GENERAL</t>
  </si>
  <si>
    <t>CIRUGÍA PLÁSTICA Y ESTÉTICA</t>
  </si>
  <si>
    <t>SUTURA DE LACERACIÓN O HERIDA EN PENE</t>
  </si>
  <si>
    <t>SUTURA DE LACERACION O DESGARRO VESICAL [CISTORRAFIA] VIA ABIERTA</t>
  </si>
  <si>
    <t>SUTURA DE LACERACIÓN DE ESCROTO Y TÚNICA VAGINALIS</t>
  </si>
  <si>
    <t>SUTURA DE LACERACION DE ENCIA, MENOR DE TRES CENTIMETROS</t>
  </si>
  <si>
    <t>OTORRINOLARINGOLOGÍA</t>
  </si>
  <si>
    <t>SUTURA DE LACERACION DE ENCIA, MAYOR DE TRES CENTIMETROS</t>
  </si>
  <si>
    <t>SUTURA DE HERIDA UNICA, EN AREA GENERAL</t>
  </si>
  <si>
    <t>SUTURA DE HERIDA UNICA DE PLIEGUES DE FLEXION, GENITALES, MANOS Y PIES</t>
  </si>
  <si>
    <t>SUTURA DE HERIDA MULTIPLE, EN AREA GENERAL</t>
  </si>
  <si>
    <t>CIRUGÍA DE MAMA Y TUMORES TEJIDOS BLANDOS</t>
  </si>
  <si>
    <t>SUTURA DE ENVOLTURA O VAINA DE TENDÓN DE MANO</t>
  </si>
  <si>
    <t>SUTURA DE DESGARRO O HERIDA DE ESTOMAGO [GASTRORRAFIA] VIA LAPAROSCOPICA</t>
  </si>
  <si>
    <t>SUTURA DE DESGARRO O HERIDA DE ESTOMAGO [GASTRORRAFIA] VIA ABIERTA</t>
  </si>
  <si>
    <t>SUTURA DE AVULSION EN PABELLON AURICULAR, NARIZ, LABIOS, PARPADOS O GENITALES</t>
  </si>
  <si>
    <t>SUTURA DE ANILLO PERICERVICAL VIA VAGINAL</t>
  </si>
  <si>
    <t>SUSTITUCIÓN O REVISIÓN DE CÁNULA VASO A VASO</t>
  </si>
  <si>
    <t>GASTROENTEROLOGIA Y CIRUGIA GENERAL</t>
  </si>
  <si>
    <t>SUSTITUCIÓN DE TUBO (SONDA) O DISPOSITIVO EN VÍAS BILIARES O CONDUCTO PANCREÁTICO</t>
  </si>
  <si>
    <t>SUSTITUCIÓN DE TUBO (SONDA) O DISPOSITIVO DE ENTEROSTOMÍA DEL INTESTINO GRUESO</t>
  </si>
  <si>
    <t>SUSTITUCIÓN DE TUBO (SONDA) O DISPOSITIVO DE ENTEROSTOMÍA DEL INTESTINO DELGADO</t>
  </si>
  <si>
    <t>SUSTITUCIÓN DE TUBO (SONDA) NASOGÁSTRICO O DE ESOFAGOSTOMÍA</t>
  </si>
  <si>
    <t>SUSTITUCIÓN DE OTRO TAPÓN (MECHA) O DRENAJE VAGINAL O VULVAR</t>
  </si>
  <si>
    <t>SUSTITUCIÓN DE OTRO DISPOSITIVO PARA INMOVILIZACIÓN MUSCULOESQUELÉTICA</t>
  </si>
  <si>
    <t>ORTOPEDIA Y/O TRAUMATOLOGÍA</t>
  </si>
  <si>
    <t>SUSTITUCIÓN DE ESCAYOLA O FÉRULA EN MIEMBRO SUPERIOR</t>
  </si>
  <si>
    <t>SUSTITUCIÓN DE ESCAYOLA O FÉRULA EN MIEMBRO INFERIOR</t>
  </si>
  <si>
    <t>SUSPENSION ESQUELETICA EN FRACTURAS U OSTEOTOMIAS FACIALES</t>
  </si>
  <si>
    <t>MICROBIOLOGIA</t>
  </si>
  <si>
    <t>Streptococcus BETA HEMOLITICO GRUPO A (PRUEBA RAPIDA O DIRECTA)</t>
  </si>
  <si>
    <t>Staphylococcus aureus SEROTIPIFICACION</t>
  </si>
  <si>
    <t>SSA [Ro] ANTICUERPOS SEMIAUTOMATIZADO O AUTOMATIZADO</t>
  </si>
  <si>
    <t>SINUSOTOMIA FRONTAL VIA CILIAR CON TREPANACION OBLITERATIVA, SIN COLGAJO OSTEOPLASTICO</t>
  </si>
  <si>
    <t>SINUSOTOMIA FRONTAL VIA CILIAR CON TREPANACION OBLITERATIVA, CON COLGAJO OSTEOPLASTICO</t>
  </si>
  <si>
    <t>SINUSOTOMIA FRONTAL BILATERAL VIA TRANSNASAL ENDOSCOPICA</t>
  </si>
  <si>
    <t>SINOVECTOMIA TOTAL DE CADERA, VIA ABIERTA</t>
  </si>
  <si>
    <t>SINOVECTOMIA PARCIAL DE CADERA, VIA ABIERTA</t>
  </si>
  <si>
    <t>SINOVECTOMIA INTERFALANGICA (UNA O MAS) VIA ABIERTA</t>
  </si>
  <si>
    <t>SINFISIOTOMIA DE RIÑON EN HERRADURA VIA ABIERTA</t>
  </si>
  <si>
    <t>SIMPATECTOMÍA LUMBAR</t>
  </si>
  <si>
    <t>SIMPATECTOMÍA CERVICAL</t>
  </si>
  <si>
    <t>PROCEDIMIENTOS ENDOCCIDENTE</t>
  </si>
  <si>
    <t>GASTROENTEROLOGÍA</t>
  </si>
  <si>
    <t>SIALOADENECTOMIA DE GLANDULAS SALIVALES MENORES</t>
  </si>
  <si>
    <t>SIALOADENECTOMIA DE GLANDULA SUBMAXILAR (SUBMANDIBULAR)</t>
  </si>
  <si>
    <t>Shiguella SEROTIPIFICACION</t>
  </si>
  <si>
    <t>SEPTOPLASTIA REVISIONAL VÍA TRANSNASAL ENDOSCÓPICA</t>
  </si>
  <si>
    <t>SEPTOPLASTIA PRIMARIA VÍA TRANSNASAL ENDOSCÓPICA</t>
  </si>
  <si>
    <t>SECUESTRECTOMÍA, DRENAJE, DESBRIDAMIENTO O CURETAJE DE ESCÁPULA, CLAVÍCULA O TÓRAX (COSTILLAS Y ESTERNÓN)</t>
  </si>
  <si>
    <t>SECUESTRECTOMIA, DRENAJE, DESBRIDAMIENTO DE TIBIA Y PERONE</t>
  </si>
  <si>
    <t>SECUESTRECTOMIA, DRENAJE, DESBRIDAMIENTO DE TIBIA O PERONE</t>
  </si>
  <si>
    <t>SECUESTRECTOMIA, DRENAJE, DESBRIDAMIENTO DE TARSO O METATARSO (CADA UNO)</t>
  </si>
  <si>
    <t>SECUESTRECTOMIA, DRENAJE, DESBRIDAMIENTO DE TARSIANOS Y METATARSIANOS (CADA UNO)</t>
  </si>
  <si>
    <t>SECUESTRECTOMIA, DRENAJE, DESBRIDAMIENTO DE ROTULA VIA ABIERTA</t>
  </si>
  <si>
    <t>SECUESTRECTOMIA, DRENAJE, DESBRIDAMIENTO DE RADIO Y CUBITO</t>
  </si>
  <si>
    <t>SECUESTRECTOMIA, DRENAJE, DESBRIDAMIENTO DE RADIO O CUBITO</t>
  </si>
  <si>
    <t>SECUESTRECTOMÍA, DRENAJE, DESBRIDAMIENTO DE HÚMERO</t>
  </si>
  <si>
    <t>SECUESTRECTOMIA, DRENAJE, DESBRIDAMIENTO DE HUESOS PELVIANOS</t>
  </si>
  <si>
    <t>SECUESTRECTOMIA, DRENAJE, DESBRIDAMIENTO DE FEMUR VIA ABIERTA</t>
  </si>
  <si>
    <t>SECUESTRECTOMIA, DRENAJE, DESBRIDAMIENTO DE FALANGES DE MANO (UNA O MAS)</t>
  </si>
  <si>
    <t>SECUESTRECTOMIA, DRENAJE, DESBRIDAMIENTO DE ARTEJO O DE FALANGE DE PIE (CADA UNO)</t>
  </si>
  <si>
    <t>SECUESTRECTOMIA EXTRAORAL CON FIJACION INTERNA</t>
  </si>
  <si>
    <t>SECUESTRECTOMIA DE CRANEO, POR CRANIECTOMIA</t>
  </si>
  <si>
    <t>SECCIÓN O CORTE DE ADHERENCIAS PENEANAS</t>
  </si>
  <si>
    <t>013202</t>
  </si>
  <si>
    <t>SECCION DE TEJIDO CEREBRAL (TRACTOS CEREBRALES), POR CRANEOTOMIA</t>
  </si>
  <si>
    <t>013201</t>
  </si>
  <si>
    <t>SECCION DE LIGAMENTO UTERO SACRO POR LAPAROTOMIA</t>
  </si>
  <si>
    <t>CIRUGÍA DE CABEZA Y CUELLO</t>
  </si>
  <si>
    <t>SECCION DE ADHERENCIAS UTERINAS A PARED ABDOMINAL VIA LAPAROTOMIA</t>
  </si>
  <si>
    <t>SALPINGOHISTEROTOMIA (SALPINGO-UTEROSTOMIA) POR LAPAROTOMIA</t>
  </si>
  <si>
    <t>Salmonella spp IDENTIFICACION MANUAL</t>
  </si>
  <si>
    <t>HOSPITALIZACION ESTANCIAS</t>
  </si>
  <si>
    <t>SALA DE OBSERVACION Y DE RECUPERACION DE CIRUGIA</t>
  </si>
  <si>
    <t>5DSA011</t>
  </si>
  <si>
    <t>SALA DE RECUPERACION SERVICIO DE COMPLEJIDAD ALTA CUANDO PASA DE 6 HORAS SE COBRA ADICIONAL</t>
  </si>
  <si>
    <t>ESTANCIA OFERTADA, ATENCION PERSONAL DE ENFERMERÍA.</t>
  </si>
  <si>
    <t>URGENCIAS</t>
  </si>
  <si>
    <t>DERECHOS DE SALA</t>
  </si>
  <si>
    <t>S22201</t>
  </si>
  <si>
    <t>SALA DE PROCEDIMIENTOS ESPECIAL HASTA 20 UVR</t>
  </si>
  <si>
    <t>ÁREA FÍSICA, EL USO DE EQUIPOS E INSTRUMENTAL Y EL SERVICIO DE ENFERMERÍA.</t>
  </si>
  <si>
    <t>N/A</t>
  </si>
  <si>
    <t>S22202</t>
  </si>
  <si>
    <t>SALA DE PROCEDIMIENTOS ESPECIAL DE 21 HASTA 30 UVR</t>
  </si>
  <si>
    <t>S22203</t>
  </si>
  <si>
    <t>SALA DE PROCEDIMIENTOS ESPECIAL DE 31 HASTA 40 UVR</t>
  </si>
  <si>
    <t>S22204</t>
  </si>
  <si>
    <t>SALA DE PROCEDIMIENTOS ESPECIAL DE 41 HASTA 50 UVR</t>
  </si>
  <si>
    <t>S22205</t>
  </si>
  <si>
    <t>SALA DE PROCEDIMIENTOS ESPECIAL DE 51 HASTA 60 UVR</t>
  </si>
  <si>
    <t>S22206</t>
  </si>
  <si>
    <t>SALA DE PROCEDIMIENTOS ESPECIAL DE 61 HASTA 70 UVR</t>
  </si>
  <si>
    <t>S22207</t>
  </si>
  <si>
    <t>SALA DE PROCEDIMIENTOS ESPECIAL DE 71 HASTA 80 UVR</t>
  </si>
  <si>
    <t>S22208</t>
  </si>
  <si>
    <t>SALA DE PROCEDIMIENTOS ESPECIAL DE 81 HASTA 90 UVR</t>
  </si>
  <si>
    <t>S22209</t>
  </si>
  <si>
    <t>SALA DE PROCEDIMIENTOS ESPECIAL DE 91 HASTA 100 UVR</t>
  </si>
  <si>
    <t>S22210</t>
  </si>
  <si>
    <t>SALA DE PROCEDIMIENTOS ESPECIAL DE 101 HASTA 110 UVR</t>
  </si>
  <si>
    <t>S22211</t>
  </si>
  <si>
    <t>SALA DE PROCEDIMIENTOS ESPECIAL DE 111 HASTA 130 UVR</t>
  </si>
  <si>
    <t>S22212</t>
  </si>
  <si>
    <t>SALA DE PROCEDIMIENTOS ESPECIAL DE 131 HASTA 150 UVR</t>
  </si>
  <si>
    <t>S22213</t>
  </si>
  <si>
    <t>SALA DE PROCEDIMIENTOS ESPECIAL DE 151 HASTA 170 UVR</t>
  </si>
  <si>
    <t>S22214</t>
  </si>
  <si>
    <t>SALA DE PROCEDIMIENTOS ESPECIAL DE 171 HASTA 200 UVR</t>
  </si>
  <si>
    <t>S22104</t>
  </si>
  <si>
    <t>SALA DE PROCEDIMIENTOS BASICA HASTA 20 UVR</t>
  </si>
  <si>
    <t>S22105</t>
  </si>
  <si>
    <t>SALA DE PROCEDIMIENTOS BASICA DE 21 HASTA 30 UVR</t>
  </si>
  <si>
    <t>S22106</t>
  </si>
  <si>
    <t>SALA DE PROCEDIMIENTOS BASICA DE 31 HASTA 40 UVR</t>
  </si>
  <si>
    <t>S22107</t>
  </si>
  <si>
    <t>SALA DE PROCEDIMIENTOS BASICA DE 41 HASTA 50 UVR</t>
  </si>
  <si>
    <t>S22108</t>
  </si>
  <si>
    <t>SALA DE PROCEDIMIENTOS BASICA DE 51 HASTA 60 UVR</t>
  </si>
  <si>
    <t>S22109</t>
  </si>
  <si>
    <t>SALA DE PROCEDIMIENTOS BASICA DE 61 HASTA 70 UVR</t>
  </si>
  <si>
    <t>S22110</t>
  </si>
  <si>
    <t>SALA DE PROCEDIMIENTOS BASICA DE 71 HASTA 80 UVR</t>
  </si>
  <si>
    <t>S22111</t>
  </si>
  <si>
    <t>SALA DE PROCEDIMIENTOS BASICA DE 81 HASTA 90 UVR</t>
  </si>
  <si>
    <t>S22112</t>
  </si>
  <si>
    <t>SALA DE PROCEDIMIENTOS BASICA DE 91 HASTA 100 UVR</t>
  </si>
  <si>
    <t>S22113</t>
  </si>
  <si>
    <t>SALA DE PROCEDIMIENTOS BASICA DE 101 HASTA 110 UVR</t>
  </si>
  <si>
    <t>S22114</t>
  </si>
  <si>
    <t>SALA DE PROCEDIMIENTOS BASICA DE 111 HASTA 130 UVR</t>
  </si>
  <si>
    <t>S22115</t>
  </si>
  <si>
    <t>SALA DE PROCEDIMIENTOS BASICA DE 131 HASTA 150 UVR</t>
  </si>
  <si>
    <t>S22224</t>
  </si>
  <si>
    <t>SALA DE ENDOSCOPIA HASTA 20 UVR</t>
  </si>
  <si>
    <t>UTILIZACIÓN DE LA DOTACIÓN BÁSICA, LOS EQUIPOS CON SUS ACCESORIOS E IMPLEMENTOS, EL INSTRUMENTAL Y  LA ROPA REUTILIZABLE O DESECHABLE; LOS SERVICIOS DE ENFERMERÍA</t>
  </si>
  <si>
    <t>S22225</t>
  </si>
  <si>
    <t>SALA DE ENDOSCOPIA DE 21 HASTA 30 UVR</t>
  </si>
  <si>
    <t>S22226</t>
  </si>
  <si>
    <t>SALA DE ENDOSCOPIA DE 31 HASTA 40 UVR</t>
  </si>
  <si>
    <t>S22227</t>
  </si>
  <si>
    <t>SALA DE ENDOSCOPIA DE 41 HASTA 50 UVR</t>
  </si>
  <si>
    <t>S22228</t>
  </si>
  <si>
    <t>SALA DE ENDOSCOPIA DE 51 HASTA 60 UVR</t>
  </si>
  <si>
    <t>S22229</t>
  </si>
  <si>
    <t>SALA DE ENDOSCOPIA DE 61 HASTA 70 UVR</t>
  </si>
  <si>
    <t>S22230</t>
  </si>
  <si>
    <t>SALA DE ENDOSCOPIA DE 71 HASTA 80 UVR</t>
  </si>
  <si>
    <t>S22231</t>
  </si>
  <si>
    <t>SALA DE ENDOSCOPIA DE 81 HASTA 90 UVR</t>
  </si>
  <si>
    <t>S22232</t>
  </si>
  <si>
    <t>SALA DE ENDOSCOPIA DE 91 HASTA 100 UVR</t>
  </si>
  <si>
    <t>S22233</t>
  </si>
  <si>
    <t>SALA DE ENDOSCOPIA DE 101 HASTA 110 UVR</t>
  </si>
  <si>
    <t>S22234</t>
  </si>
  <si>
    <t>SALA DE ENDOSCOPIA DE 111 HASTA 130 UVR</t>
  </si>
  <si>
    <t>S22235</t>
  </si>
  <si>
    <t>SALA DE ENDOSCOPIA DE 131 HASTA 150 UVR</t>
  </si>
  <si>
    <t>S22236</t>
  </si>
  <si>
    <t>SALA DE ENDOSCOPIA DE 151 HASTA 170 UVR</t>
  </si>
  <si>
    <t>S22237</t>
  </si>
  <si>
    <t>SALA DE ENDOSCOPIA DE 171 HASTA 200 UVR</t>
  </si>
  <si>
    <t>Rubeola ANTICUERPOS Ig M SEMIAUTOMATIZADO</t>
  </si>
  <si>
    <t>Rubeola ANTICUERPOS Ig M AUTOMATIZADO</t>
  </si>
  <si>
    <t>RIZOTOMIA DE NERVIO XI, POR CRANEOTOMIA SUBOCCIPITAL</t>
  </si>
  <si>
    <t>042101</t>
  </si>
  <si>
    <t>RIZOTOMIA DE NERVIO TRIGEMINAL, POR CRANEOTOMIA SUBOCCIPITAL</t>
  </si>
  <si>
    <t>RINOQUEILOPLASTIA UNILATERAL</t>
  </si>
  <si>
    <t>REVISION Y REPARACION DE CAPSULA VIA TRANSVESICAL</t>
  </si>
  <si>
    <t>REVISIÓN DE MASTOIDECTOMÍAS O MASTOIDOPLASTIAS</t>
  </si>
  <si>
    <t>REVISION DE ESTAPEDECTOMIA O ESTAPEDOTOMIA VIA ENDOSCOPICA</t>
  </si>
  <si>
    <t>RETROPOSICION QUIRURGICA DE LA PREMAXILA</t>
  </si>
  <si>
    <t>RETIRO DE MATERIAL DE CERCLAJE DE CUELLO UTERINO VIA VAGINAL</t>
  </si>
  <si>
    <t>RETIRO DE EXPANSOR TISULAR (ÚNICO O MÚLTIPLE)</t>
  </si>
  <si>
    <t>RETIRO DE DISPOSITIVO EN CUELLO UTERINO VIA VAGINAL</t>
  </si>
  <si>
    <t>RETIRO DE DERIVACIÓN VENTRICULAR</t>
  </si>
  <si>
    <t>RETIRO DE DERIVACIÓN ESPINAL</t>
  </si>
  <si>
    <t>RETIRO CUERPO EXTRAÑO PENETRANTE EN CUELLO UTERINO VIA VAGINAL</t>
  </si>
  <si>
    <t>RESONANCIA MAGNETICA</t>
  </si>
  <si>
    <t xml:space="preserve">HONORARIOS DEL (ANESTESIOLOGO), COMPLICACIONES DERIVADAS DEL PROCEDIMIENTO Y APLICACION DEL MEDIO DE CONTRASTE
 HOSPITALIZACIÓN, UCI Y UCIN.
 AYUDAS DIAGNOSTICAS ADICONALES A LA SOLICITADA
</t>
  </si>
  <si>
    <t>SOLO SE OFERTA PAR DESCARTAR RUPTURA DE PROTESIS , NO PARA DIAGNOSTICO DE MALIGNIDAD INFORMACION DEL EXAMEN. TOMA DEL ESTUDIO ENTREGA DE RESULTADO //Se realiza solo en pacientes con protesis</t>
  </si>
  <si>
    <t xml:space="preserve">HONORARIOS DEL (ANESTESIOLOGO), MEDIO DE CONTRASTE, COMPLICACIONES DERIVADAS DEL PROCEDIMIENTO, SECUENCIAS CONTRASTADAS,
 HOSPITALIZACIÓN, UCI Y UCIN.
 AYUDAS DIAGNOSTICAS ADICONALES A LA SOLICITADA
</t>
  </si>
  <si>
    <t>RESECCION TUMOR OSEO, POR CRANIECTOMIA</t>
  </si>
  <si>
    <t>RESECCION TUMOR OSEO, POR CRANEOTOMIA</t>
  </si>
  <si>
    <t>RESECCION TUMOR INTRACEREBELOSO, POR CRANEOTOMIA SUBOCCIPITAL</t>
  </si>
  <si>
    <t>RESECCION TUMOR DEL TENTORIO, POR CRANEOTOMIA</t>
  </si>
  <si>
    <t>RESECCION TUMOR DE MENINGE CEREBRAL, POR CRANIECTOMIA CON DUROPLASTIA Y CRANEOPLASTIA</t>
  </si>
  <si>
    <t>RESECCION TUMOR DE MENINGE CEREBRAL, POR CRANEOTOMIA</t>
  </si>
  <si>
    <t>RESECCION TUMOR DE LA HOZ, POR CRANEOTOMIA Y PLASTIA</t>
  </si>
  <si>
    <t>RESECCION TRANSURETRAL (ENDOSCOPICA) DE CUELLO VESICAL</t>
  </si>
  <si>
    <t>RESECCION TOTAL RADICAL DEL TARSO O METATARSO</t>
  </si>
  <si>
    <t>RESECCIÓN TOTAL DE RÓTULA O PATELECTOMÍA</t>
  </si>
  <si>
    <t>RESECCION TOTAL DE LA TIBIA O PERONE</t>
  </si>
  <si>
    <t>RESECCIÓN TOTAL DE FÉMUR</t>
  </si>
  <si>
    <t>RESECCION TOTAL DE FALANGES DE PIE (UNA O MAS)</t>
  </si>
  <si>
    <t>RESECCION TOTAL DE FALANGES DE MANO (UNA O MAS)</t>
  </si>
  <si>
    <t>RESECCION TOTAL DE CLITORIS</t>
  </si>
  <si>
    <t>RESECCION RADICAL DE HUMERO SIN INJERTO</t>
  </si>
  <si>
    <t>OTRAS CIRUGÍAS</t>
  </si>
  <si>
    <t>RESECCION PARCIAL DE UVULA</t>
  </si>
  <si>
    <t>RESECCIÓN PARCIAL DE TARSIANOS O METATARSIANOS (UNO O MÁS)</t>
  </si>
  <si>
    <t xml:space="preserve">RESECCIÓN PARCIAL DE RÓTULA O HEMIPATELECTOMÍA </t>
  </si>
  <si>
    <t>RESECCION PARCIAL DE PERONE (HEMIDIAFISECTOMIA)</t>
  </si>
  <si>
    <t>RESECCION PARCIAL DE LABIO</t>
  </si>
  <si>
    <t xml:space="preserve">RESECCION PARCIAL DE HUESO TEMPORAL </t>
  </si>
  <si>
    <t>RESECCION PARCIAL DE HUESO DE METACARPO VIA ABIERTA</t>
  </si>
  <si>
    <t>RESECCION PARCIAL DE ESCAPULA</t>
  </si>
  <si>
    <t>RESECCION PARCIAL DE DIAFISIS EN CUBITO (HEMIDIAFISECTOMIA)</t>
  </si>
  <si>
    <t>RESECCION PARCIAL DE CLITORIS</t>
  </si>
  <si>
    <t>RESECCION PARCIAL DE CLAVICULA, VIA ENDOSCOPICA</t>
  </si>
  <si>
    <t>RESECCION O FULGURACION SUPRAPUBICA DE LESION VESICAL, VIA ABIERTA</t>
  </si>
  <si>
    <t>RESECCION O ABLACION DE LESION O TEJIDO VAGINAL</t>
  </si>
  <si>
    <t>RESECCION O ABLACION DE AMIGDALA LINGUAL, BANDAS FARINGEAS LATERALES Y MEMBRANA CONGENITA VIA ABIERTA</t>
  </si>
  <si>
    <t>DE MAMA</t>
  </si>
  <si>
    <t>RESECCIÓN LOCAL DE LESIÓN DE MAMA</t>
  </si>
  <si>
    <t>RESECCION INTRAORAL DE FISTULA DE BOCA</t>
  </si>
  <si>
    <t>RESECCIÓN INTESTINAL CONDUCTO ONFALOMESENTÉRICO</t>
  </si>
  <si>
    <t>RESECCION EN BLOQUE DE APOFISIS ALVEOLAR Y PALADAR OSEO</t>
  </si>
  <si>
    <t>RESECCION DE TUMOR SUPRATENTORIAL HEMISFERICO, POR CRANEOTOMIA OSTEOPLASTICA</t>
  </si>
  <si>
    <t>RESECCION DE TUMOR SUPRATENTORIAL HEMISFERICO, POR CRANEOTOMIA</t>
  </si>
  <si>
    <t>RESECCION DE TUMOR SUPRATENTORIAL HEMISFERICO, CON ESTIMULACION CORTICAL</t>
  </si>
  <si>
    <t>034308</t>
  </si>
  <si>
    <t>RESECCION DE TUMOR RADICULAR EN RELOJ DE ARENA EN CANAL VERTEBRAL INTRA Y EXTRADURAL CON EXTENSION FORAMINAL (POR LAMINECTOMIA Y FORAMINECTOMIA)</t>
  </si>
  <si>
    <t>RESECCION DE TUMOR O LESION INTRARRAQUIDEO SACRO VIA ABIERTA (CON SACRECTOMIA TOTAL O PARCIAL)</t>
  </si>
  <si>
    <t>RESECCION DE TUMOR O LESION INTRARRAQUIDEO INTRADURAL SUBAXIAL MAS DE DOS SEGMENTOS VIA ABIERTA (POSTERIOR O POSTERO LATERAL)</t>
  </si>
  <si>
    <t>RESECCION DE TUMOR O LESION INTRARRAQUIDEO EXTRADURAL TORACICO MAS DE DOS SEGMENTOS VIA ABIERTA (CON CORPECTOMIA, ARTRODESIS E INSTRUMENTACION)</t>
  </si>
  <si>
    <t>RESECCION DE TUMOR O LESION INTRARRAQUIDEO EXTRADURAL C1 C2 VIA ABIERTA (CON LAMINECTOMIA BILATERAL)</t>
  </si>
  <si>
    <t>RESECCION DE TUMOR O LESION INTRARAQUIDEO INTRADURAL LUMBAR HASTA DOS SEGMENTOS VIA ABIERTA</t>
  </si>
  <si>
    <t>034217</t>
  </si>
  <si>
    <t>RESECCION DE TUMOR O LESION INTRARAQUIDEO EXTRADURAL TORACICO HASTA DOS SEGMENTOS VIA ABIERTA</t>
  </si>
  <si>
    <t>RESECCION DE TUMOR O LESION INTRARAQUIDEO EXTRADURAL SUBAXIAL MAS DE DOS SEGMENTOS VIA ABIERTA (CON LAMINOPLASTIA)</t>
  </si>
  <si>
    <t>RESECCION DE TUMOR O LESION DE LA BASE DEL CRANEO, FOSA ANTERIOR, VIA TRANSZIGOMATICA Y TRANSPALATAL</t>
  </si>
  <si>
    <t>RESECCION DE TUMOR O LESION DE LA BASE DEL CRANEO, FOSA ANTERIOR, VIA CRANEOFACIAL ANTEROLATERAL</t>
  </si>
  <si>
    <t>RESECCION DE TUMOR O LESION DE LA BASE DEL CRANEO, FOSA ANTERIOR, VIA ANTEROLATERAL Y RINOTOMIA LATERAL</t>
  </si>
  <si>
    <t>RESECCION DE TUMOR O LESION DE LA BASE DEL CRANEO FOSA POSTERIOR, VIA TRANSORAL</t>
  </si>
  <si>
    <t>RESECCION DE TUMOR O LESION DE LA BASE DEL CRANEO FOSA POSTERIOR, VIA TRANSLABERINTICA</t>
  </si>
  <si>
    <t>RESECCION DE TUMOR O LESION DE LA BASE DEL CRANEO FOSA POSTERIOR, VIA TRANSCOCLEAR</t>
  </si>
  <si>
    <t>RESECCION DE TUMOR O LESION DE LA BASE DEL CRANEO FOSA POSTERIOR, VIA SUBTEMPORAL PREAURICULAR INFRATEMPORAL Y CERVICOTOMIA TRANSMANDIBULAR</t>
  </si>
  <si>
    <t>RESECCION DE TUMOR O LESION DE LA BASE DEL CRANEO FOSA POSTERIOR, VIA SUBOCCIPITAL RETROMASTOIDEA</t>
  </si>
  <si>
    <t>RESECCION DE TUMOR O LESION DE LA BASE DEL CRANEO FOSA POSTERIOR, VIA MAXILOTOMIA EXTENDIDA</t>
  </si>
  <si>
    <t>RESECCION DE TUMOR O LESION DE LA BASE DEL CRANEO FOSA POSTERIOR, VIA FRONTO ORBITO ETMOIDAL</t>
  </si>
  <si>
    <t>015408</t>
  </si>
  <si>
    <t>RESECCION DE TUMOR O LESION DE LA BASE DEL CRANEO FOSA POSTERIOR, VIA EXTREMO LATERAL</t>
  </si>
  <si>
    <t>RESECCION DE TUMOR MALIGNO MAXILAR O MANDIBULAR</t>
  </si>
  <si>
    <t>RESECCION DE TUMOR MALIGNO DE MUCOSA ORAL</t>
  </si>
  <si>
    <t>RESECCION DE TUMOR MALIGNO DE CAVUM VIA TRANSPALATINA</t>
  </si>
  <si>
    <t>RESECCION DE TUMOR MALIGNO DE CAVUM VIA TRANSCLIVAL ENDOSCOPICA</t>
  </si>
  <si>
    <t>RESECCION DE TUMOR DE LINEA MEDIA INFRATENTORIAL, EXTRA AXIAL, POR CRANEOTOMIA SUBOCCIPITAL</t>
  </si>
  <si>
    <t>RESECCION DE TUMOR BENIGNO O MALIGNO ODONTOGENICO Y RECONSTRUCCION INMEDIATA CON INJERTO OSEO LIBRE</t>
  </si>
  <si>
    <t>RESECCION DE TUMOR BENIGNO O MALIGNO ODONTOGENICO Y RECONSTRUCCION CON PLACA</t>
  </si>
  <si>
    <t>RESECCION DE TUMOR BENIGNO O MALIGNO ODONTOGENICO Y RECONSTRUCCION CON COLGAJO OSEO LIBRE</t>
  </si>
  <si>
    <t>RESECCION DE TUMOR BENIGNO DE PIEL O TEJIDO CELULAR SUBCUTANEO AREA GENERAL, CON REPARACION (COLGAJO O INJERTO)</t>
  </si>
  <si>
    <t>RESECCION DE TUMOR BENIGNO DE NERVIO EN PIERNA VIA ABIERTA</t>
  </si>
  <si>
    <t>RESECCION DE TUMOR BENIGNO DE NERVIO EN PIE VIA ABIERTA</t>
  </si>
  <si>
    <t>RESECCION DE TUMOR BENIGNO DE NERVIO EN MUSLO VIA ABIERTA</t>
  </si>
  <si>
    <t>RESECCION DE TUMOR BENIGNO DE NERVIO EN MANO O DEDOS VIA ABIERTA</t>
  </si>
  <si>
    <t>RESECCION DE TUMOR BENIGNO DE NERVIO EN BRAZO VIA ABIERTA</t>
  </si>
  <si>
    <t>RESECCION DE TUMOR BENIGNO DE NERVIO EN ANTEBRAZO VIA ABIERTA</t>
  </si>
  <si>
    <t>RESECCION DE TUMOR BENIGNO DE CAVUM CON EXTENSION INTRACRANEANA</t>
  </si>
  <si>
    <t>CIRUGÍA PEDIÁTRICA</t>
  </si>
  <si>
    <t>RESECCION DE QUISTE VENTRICULAR (MARSUPIALIZACION) VIA ENDOSCOPICA</t>
  </si>
  <si>
    <t>067001</t>
  </si>
  <si>
    <t>RESECCION DE MALFORMACION ARTERIOVENOSA DE CUERO CABELLUDO, CARA O CUELLO</t>
  </si>
  <si>
    <t>RESECCION DE LESIONES VENTRICULARES SUPRATENTORIALES, POR CRANEOTOMIA</t>
  </si>
  <si>
    <t>RESECCION DE LESIONES VENTRICULARES INFRATENTORIALES, POR CRANEOTOMIA SUBOCCIPITAL</t>
  </si>
  <si>
    <t>RESECCION DE LESIONES SOLIDAS O QUISTICAS INTRAAXIALES (TRONCO CEREBRAL), POR CRANEOTOMIA SUBTEMPORAL</t>
  </si>
  <si>
    <t>RESECCION DE LESIONES SOLIDAS O QUISTICAS INTRAAXIALES (TRONCO CEREBRAL), POR CRANEOTOMIA SUBOCCIPITAL</t>
  </si>
  <si>
    <t>RESECCION DE LESIONES EXOFITICAS SOLIDAS EN TRONCO CEREBRAL (EXTRA AXIALES), POR CRANEOTOMIA SUBOCCIPITAL</t>
  </si>
  <si>
    <t>RESECCION DE LESIONES EXOFITICAS SOLIDAS EN TRONCO CEREBRAL (EXTRA AXIALES), POR CRANEOTOMIA DE FOSA MEDIA</t>
  </si>
  <si>
    <t>RESECCION DE LESIONES BENIGNAS DE SENOS FRONTAL O ETMOIDAL VIA TRANSNASAL ENDOSCOPICA</t>
  </si>
  <si>
    <t>RESECCION DE LESIONES BENIGNAS DE SENOS FRONTAL O ETMOIDAL VIA TRANSNASAL</t>
  </si>
  <si>
    <t>RESECCIÓN DE LESIÓN TESTICULAR</t>
  </si>
  <si>
    <t>CIRUGIA ENDOSCOPICA</t>
  </si>
  <si>
    <t>RESECCION DE LESION DE INTESTINO GRUESO VIA ENDOSCOPICA (4 - 10)</t>
  </si>
  <si>
    <t>HONORARIOS MEDICO (ENDOSCOPISTA, DERECHOS DE SALA,  MATERIALES BASICOS, USO DE ENDOSCOPIO</t>
  </si>
  <si>
    <t>RESECCION DE LESION DE INTESTINO GRUESO VIA ENDOSCOPICA (1- 3)</t>
  </si>
  <si>
    <t>RESECCION DE HEMORROIDES INTERNAS (CIRUGIA GENRAL)</t>
  </si>
  <si>
    <t>RESECCION DE HEMORROIDES EXTERNAS (CIRUGIA GENERAL)</t>
  </si>
  <si>
    <t>RESECCIÓN DE HEMATOCELE DE CORDÓN ESPERMÁTICO</t>
  </si>
  <si>
    <t>RESECCIÓN DE FOSETAS LABIALES</t>
  </si>
  <si>
    <t xml:space="preserve">RESECCION DE FISTULA TIROGLOSA VIA ABIERTA (OTORRINO) </t>
  </si>
  <si>
    <t>RESECCIÓN DE FÍSTULA O QUISTE PREAURICULAR</t>
  </si>
  <si>
    <t>RESECCION DE DUPLICACION INTESTINAL</t>
  </si>
  <si>
    <t>RESECCION DE CABEZA HUMERAL</t>
  </si>
  <si>
    <t>RESECCIÓN CON SUSTITUCIÓN DE VENAS ABDOMINALES</t>
  </si>
  <si>
    <t>RESECCIÓN CON SUSTITUCIÓN DE ARTERIAS ABDOMINALES</t>
  </si>
  <si>
    <t>RESECCIÓN CON SUSTITUCIÓN DE AORTA ABDOMINAL</t>
  </si>
  <si>
    <t>RESECCION CABEZA DE FALANGE DE PIE (UNA O MAS)</t>
  </si>
  <si>
    <t>REPARO DEL TRUNCUS ARTERIOSO CON PARCHE PERICARDICO DEJANDO ARTERIA PULMONAR ANTERIOR A LA AORTA [LECOMPTE]</t>
  </si>
  <si>
    <t>REPARO DEL TRUNCUS ARTERIOSO CON HOMOINJERTO O CON TEJIDO AUTOLOGO</t>
  </si>
  <si>
    <t>REPARO DEL DOBLE TRACTO DE SALIDA DEL VENTRICULO DERECHO SIN ESTENOSIS PULMONAR</t>
  </si>
  <si>
    <t>REPARO DEL DOBLE TRACTO DE SALIDA DEL VENTRICULO DERECHO CON L- MALPOSICION DE LA AORTA</t>
  </si>
  <si>
    <t>REPARO DEL DOBLE TRACTO DE SALIDA DEL VENTRICULO DERECHO CON ESTENOSIS PULMONAR</t>
  </si>
  <si>
    <t>REPARO DEL DOBLE TRACTO DE SALIDA DEL VENTRICULO DERECHO CON CIV SUBAORTICA Y ESTENOSIS PULMONAR</t>
  </si>
  <si>
    <t>REPARO DEL DOBLE TRACTO DE SALIDA DEL VENTRICULO DERECHO CON CIV NO RELACIONADA</t>
  </si>
  <si>
    <t>REPARO DEL DOBLE TRACTO DE SALIDA DEL VENTRICULO DERECHO CON CIV DOBLE/RELACIONADA</t>
  </si>
  <si>
    <t>REPARO DEL DOBLE TRACTO DE SALIDA DEL VENTRICULO DERECHO CON CANAL AV</t>
  </si>
  <si>
    <t>REPARO DE VASOS DE PEQUEÑO CALIBRE VIA ABIERTA</t>
  </si>
  <si>
    <t>HONORARIOS MEDICOS (CIRUJANO - ANESTESIOLOGO- AYUDANTE), DERECHOS DE SALA DE CIRUGIA, MATERIALES E INSUMOS BASICOS DEL PROCEDIMIENTO QUIRURGICO (CANASTA BASICA DE CIRUGIA ), DERECHOS DE RECUPERACION</t>
  </si>
  <si>
    <t>REPARO DE VASOS DE MEDIANO CALIBRE VIA ABIERTA</t>
  </si>
  <si>
    <t>REPARO DE VASOS DE GRAN CALIBRE VIA ABIERTA</t>
  </si>
  <si>
    <t>REPARO DE LA DOBLE SALIDA DEL VENTRICULO IZQUIERDO E HIPOPLASIA DEL VENTRICULO DERECHO</t>
  </si>
  <si>
    <t>REPARACION TRIADA DE RODILLA: MENISCOPLASTIA CON REPARACION DE LIGAMENTO CRUZADO ANTERIOR Y LIGAMENTO MEDIAL COLATERAL</t>
  </si>
  <si>
    <t>REPARACION TRANSVENTRICULAR DE LA TETRALOGIA DE FALLOT</t>
  </si>
  <si>
    <t>REPARACION TRANSATRIAL DE LA TETRALOGIA DE FALLOT CON ESTENOSIS PULMONAR</t>
  </si>
  <si>
    <t>REPARACION DE TETRALOGIA DE FALLOT CON ESTENOSIS DE BIFURCACION DEL TRONCO PULMONAR</t>
  </si>
  <si>
    <t>REPARACION DE TETRALOGIA DE FALLOT CON CORONARIA ANOMALA (DESCENDENTE ANTERIOR ORIGINADA DE LA CORONARIA DERECHA)</t>
  </si>
  <si>
    <t>REPARACION DE NERVIO FACIAL, POR ANASTOMOSIS TERMINO TERMINAL</t>
  </si>
  <si>
    <t>REPARACION DE LESION OBSTETRICA ANTIGUA DE RECTO</t>
  </si>
  <si>
    <t>REPARACION DE FISTULA PERIRRECTAL VIA ABIERTA (CX GENERAL)</t>
  </si>
  <si>
    <t>REPARACIÓN DE EXTROFIA VESICAL</t>
  </si>
  <si>
    <t>REPARACIÓN DE DEFORMIDADES CONGÉNITAS DE MANO</t>
  </si>
  <si>
    <t>REPARACION DE DEFECTO INTERVENTRICULAR CON PARCHE A TRAVES DE VENTRICULOTOMIA IZQUIERDA</t>
  </si>
  <si>
    <t>REPARACION DE DEFECTO INTERVENTRICULAR CON PARCHE A TRAVES DE AURICULA DERECHA, VENTRICULOTOMIA DERECHA O ARTERIOTOMIA PULMONAR O AORTICA</t>
  </si>
  <si>
    <t xml:space="preserve">REPARACION DE DEDO DE PIE EN MARTILLO O EN GARRA CON TRANSFERENCIA TENDINOSA (CADA ARTEJO) VIA ABIERTA </t>
  </si>
  <si>
    <t xml:space="preserve">REPARACION DE DEDO DE PIE EN MARTILLO O EN GARRA CON ARTRODESIS O ARTROPLASTIA (CADA ARTEJO) VIA ABIERTA </t>
  </si>
  <si>
    <t>REPARACIÓN DE CORAZÓN POR RUPTURA POSTINFARTO</t>
  </si>
  <si>
    <t>REPARACION COMPLETA DE DRENAJE VENOSO PULMONAR ANOMALO TOTAL SUPRACARDIACO</t>
  </si>
  <si>
    <t>REPARACION COMPLETA DE DRENAJE VENOSO PULMONAR ANOMALO TOTAL MIXTO</t>
  </si>
  <si>
    <t>REPARACION COMPLETA DE DRENAJE VENOSO PULMONAR ANOMALO TOTAL INFRACARDIACO</t>
  </si>
  <si>
    <t>REPARACION COMPLETA DE DRENAJE VENOSO PULMONAR ANOMALO TOTAL A VENA INFRADIAFRAGMATICA</t>
  </si>
  <si>
    <t>REPARACION COMPLETA DE DRENAJE VENOSO PULMONAR ANOMALO TOTAL A SENO CORONARIO O INTRACARDIACO</t>
  </si>
  <si>
    <t>REPARACION COMPLETA DE DRENAJE VENOSO PULMONAR ANOMALO TOTAL A AURICULA DERECHA</t>
  </si>
  <si>
    <t>MEDICINA NUCLEAR</t>
  </si>
  <si>
    <t xml:space="preserve">RADIOFARMACO, ANESTESIOLOGO, COMPLICACIONES DERIVADAS DEL PROCEDIMIENTO Y APLICACIO0N DEL MEDIO DE CONTRASTE
 HOSPITALIZACIÓN, UCI Y UCIN.
 AYUDAS DIAGNOSTICAS ADICONALES A LA SOLICITADA
</t>
  </si>
  <si>
    <t>RENOGRAMA CON MERTIATIDE</t>
  </si>
  <si>
    <t>REMODELACIÓN [RECONSTRUCCIÓN] (REVISIÓN) DEL MUÑÓN DE AMPUTACIÓN DEL PIE O ARTEJOS</t>
  </si>
  <si>
    <t>REMODELACIÓN [RECONSTRUCCIÓN] (REVISIÓN) DEL MUÑÓN DE AMPUTACIÓN DE MUSLO</t>
  </si>
  <si>
    <t xml:space="preserve">REMODELACIÓN [RECONSTRUCCIÓN] (REVISIÓN) DEL MUÑÓN DE AMPUTACIÓN DE MANO </t>
  </si>
  <si>
    <t>REMODELACIÓN [RECONSTRUCCIÓN] (REVISIÓN) DEL MUÑÓN DE AMPUTACIÓN DE LA PIERNA</t>
  </si>
  <si>
    <t>REMODELACIÓN [RECONSTRUCCIÓN] (REVISIÓN) DEL MUÑÓN DE AMPUTACIÓN DE HOMBRO</t>
  </si>
  <si>
    <t>REMODELACIÓN [RECONSTRUCCIÓN] (REVISIÓN) DEL MUÑÓN DE AMPUTACIÓN DE DEDOS DE MANO (UNO O MÁS)</t>
  </si>
  <si>
    <t>REMODELACIÓN [RECONSTRUCCIÓN] (REVISIÓN) DEL MUÑÓN DE AMPUTACIÓN DE CADERA</t>
  </si>
  <si>
    <t>REMODELACIÓN [RECONSTRUCCIÓN] (REVISIÓN) DEL MUÑÓN DE AMPUTACIÓN DE BRAZO</t>
  </si>
  <si>
    <t>REMODELACIÓN [RECONSTRUCCIÓN] (REVISIÓN) DEL MUÑÓN DE AMPUTACIÓN DE ANTEBRAZO</t>
  </si>
  <si>
    <t>REMOCION MANUAL DE PLACENTA RETENIDA O REVISION UTERINA, SIN ATENCION DEL PARTO</t>
  </si>
  <si>
    <t>REMOCION DE EMBARAZO ECTOPICO ABDOMINAL POR LAPAROTOMIA</t>
  </si>
  <si>
    <t>REINTERVENCION POR SANGRADO, DESPUES DE CIRUGIA CARDIACA</t>
  </si>
  <si>
    <t xml:space="preserve">REINSERCION DE TENDON EN MANO (UNO O MAS) </t>
  </si>
  <si>
    <t>REIMPLANTE DE AURÍCULA (PABELLÓN AURICULAR)</t>
  </si>
  <si>
    <t>REFUSION DE COLUMNA TORACICA ANTERIOR O LATERAL</t>
  </si>
  <si>
    <t>REFUSION DE COLUMNA LUMBOSACRA ANTERIOR O LATERAL</t>
  </si>
  <si>
    <t>REFIJACIÓN DE MÚSCULO DE MANO</t>
  </si>
  <si>
    <t>REEMPLAZO, IRRIGACIÓN O REVISIÓN DE DERIVACIÓN ESPINAL</t>
  </si>
  <si>
    <t>REEMPLAZO DE LA VALVULA TRUNCAL</t>
  </si>
  <si>
    <t xml:space="preserve">REEMPLAZO DE DISPOSITIVO URINARIO (VESICAL) </t>
  </si>
  <si>
    <t>REDUCCION INDIRECTA DE FRACTURA DE FEMUR SUPRACONDILEA CON FIJACION INTERNA</t>
  </si>
  <si>
    <t>REDUCCION INDIRECTA DE FRACTURA CON FIJACION INTERNA DE ROTULA</t>
  </si>
  <si>
    <t>REDUCCION INDIRECTA DE FRACTURA CON FIJACION INTERNA DE HUMERO (EPIFISIS O DIAFISIS), PERCUTANEA CON PINES</t>
  </si>
  <si>
    <t>REDUCCIÓN DE TORSIÓN TESTICULAR O CORDÓN ESPERMÁTICO</t>
  </si>
  <si>
    <t>REDUCCIÓN DE PROLAPSO ANAL</t>
  </si>
  <si>
    <t>REDUCCION DE FRACTURAS INTRAARTICULARES Y LUXOFRACTURAS EN RODILLA POR ARTROTOMIA</t>
  </si>
  <si>
    <t>REDUCCIÓN DE FRACTURAS INTRAARTICULARES Y LUXOFRACTURAS EN HOMBRO</t>
  </si>
  <si>
    <t>REDUCCION DE FRACTURA COMPUESTA (CONMINUTA) DE CRANEO, CON PLASTIA DURAL Y LIMPIEZA HEMOSTASIA CEREBRAL (DESBRIDAMIENTO) EN UN SOLO TIEMPO</t>
  </si>
  <si>
    <t>REDUCCION CERRADA Y FIJACION DE LUXOFRACTURA DE BENNET</t>
  </si>
  <si>
    <t>REDUCCIÓN CERRADA DE LUXACIÓN EN MUÑECA</t>
  </si>
  <si>
    <t>REDUCCIÓN CERRADA DE LUXACIÓN EN HOMBRO</t>
  </si>
  <si>
    <t>REDUCCIÓN CERRADA DE LUXACIÓN EN CODO</t>
  </si>
  <si>
    <t>REDUCCION CERRADA DE LUXACION ARTICULACION TEMPORO MANDIBULAR CON FIJACION INTERMAXILAR</t>
  </si>
  <si>
    <t>REDUCCION CERRADA DE LUXACION ARTICULACION TEMPORO MANDIBULAR</t>
  </si>
  <si>
    <t>REDUCCIÓN CERRADA DE FRACTURA SIN FIJACIÓN INTERNA DE RÓTULA</t>
  </si>
  <si>
    <t>REDUCCIÓN CERRADA DE FRACTURA SIN FIJACIÓN INTERNA DE HÚMERO</t>
  </si>
  <si>
    <t>REDUCCIÓN CERRADA DE FRACTURA SIN FIJACIÓN INTERNA DE ESCÁPULA, CLAVÍCULA O TÓRAX (COSTILLAS O ESTERNÓN)</t>
  </si>
  <si>
    <t>REDUCCION CERRADA DE FRACTURA SIN FIJACION DE FRACTURA DE HUESOS DEL CARPO (UNO O MAS)</t>
  </si>
  <si>
    <t>REDUCCION CERRADA DE FRACTURA SIMPLE DE CUERPO O RAMA MANDIBULAR</t>
  </si>
  <si>
    <t>REDUCCION CERRADA DE FRACTURA LEFORT III, CON FIJACION INTERMAXILAR, TUTORES Y HALOS DE TRACCION</t>
  </si>
  <si>
    <t>REDUCCION CERRADA DE FRACTURA LEFORT II, CON FIJACION INTERMAXILAR, TUTORES Y HALOS DE TRACCION</t>
  </si>
  <si>
    <t>REDUCCION CERRADA DE FRACTURA LEFORT I, CON FIJACION INTERMAXILAR, TUTORES Y HALOS DE TRACCION</t>
  </si>
  <si>
    <t>REDUCCION CERRADA DE FRACTURA HEMI LEFORT I, CON FIJACION INTERMAXILAR, TUTORES Y HALOS DE TRACCION</t>
  </si>
  <si>
    <t>REDUCCIÓN CERRADA DE FRACTURA DE FÉMUR SIN FIJACIÓN INTERNA</t>
  </si>
  <si>
    <t>REDUCCION ABIERTA SIN FIJACION INTERNA DE FRACTURA DE UNA O MAS COSTILLAS</t>
  </si>
  <si>
    <t>REDUCCION ABIERTA SIN FIJACION INTERNA DE FRACTURA CUELLO Y GLENOIDES</t>
  </si>
  <si>
    <t>REDUCCION ABIERTA FRACTURA SIN FIJACION INTERNA, DE HUESOS DEL TARSO O METATARSO (UNO O MAS)</t>
  </si>
  <si>
    <t>REDUCCION ABIERTA FRACTURA CODO SIN FIJACION INTERNA (DISPOSITIVOS DE FIJACION U OSTEOSINTESIS)</t>
  </si>
  <si>
    <t>REDUCCION ABIERTA DE LUXACION TEMPOROMANDIBULAR RECIDIVANTE POR CONDILECTOMIA DEL TEMPORAL</t>
  </si>
  <si>
    <t>REDUCCION ABIERTA DE FRACTURAS MULTIPLES DE HUESOS FACIALES, CON IMPLANTE O INJERTO DEL PISO ORBITARIO</t>
  </si>
  <si>
    <t>REDUCCION ABIERTA DE FRACTURAS DENTOALVEOLARES CON REIMPLANTE HASTA TRES DIENTES, CON FIJACION</t>
  </si>
  <si>
    <t>REDUCCION ABIERTA DE FRACTURAS DENTOALVEOLARES CON REIMPLANTE DE MAS DE TRES DIENTES, CON FIJACION</t>
  </si>
  <si>
    <t>REDUCCION ABIERTA DE FRACTURA SUPRACONDILEA E INTERCONDILEA DE HUMERO CON FIJACION INTERNA (DISPOSITIVOS DE FIJACION U OSTEOSINTESIS)</t>
  </si>
  <si>
    <t>REDUCCION ABIERTA DE FRACTURA SIN FIJACION INTERNA DE RADIO Y CUBITO</t>
  </si>
  <si>
    <t>REDUCCIÓN ABIERTA DE FRACTURA SIN FIJACIÓN INTERNA DE HÚMERO</t>
  </si>
  <si>
    <t>REDUCCION ABIERTA DE FRACTURA EN SEGMENTO PROXIMAL DE RADIO (CUPULA RADIAL) CON FIJACION INTERNA</t>
  </si>
  <si>
    <t>REDUCCION ABIERTA DE FRACTURA EN SEGMENTO PROXIMAL DE CUBITO O DE OLECRANON CON FIJACION INTERNA</t>
  </si>
  <si>
    <t>REDUCCION ABIERTA DE FRACTURA EN SEGMENTO DISTAL DE RADIO Y CUBITO CON FIJACION INTERNA</t>
  </si>
  <si>
    <t>REDUCCION ABIERTA DE FRACTURA EN SEGMENTO DISTAL DE CUBITO O RADIO CON FIJACION INTERNA</t>
  </si>
  <si>
    <t>REDUCCIÓN ABIERTA DE FRACTURA EN RÓTULA CON FIJACIÓN INTERNA (DISPOSITIVOS DE FIJACIÓN U OSTEOSÍNTESIS)</t>
  </si>
  <si>
    <t>REDUCCION ABIERTA DE FRACTURA EN RAMAS PUBIS CON FIJACION INTERNA (DISPOSITIVOS DE FIJACION U OSTEOSINTESIS)</t>
  </si>
  <si>
    <t>REDUCCION ABIERTA DE FRACTURA EN PELVIS [ACETABULO, REBORDE ANTERIOR O POSTERIOR] CON FIJACION INTERNA (DISPOSITIVOS DE FIJACION U OSTEOSINTESIS)</t>
  </si>
  <si>
    <t>REDUCCION ABIERTA DE FRACTURA EN FEMUR (CUELLO, INTERTROCANTERICA, SUPRACONDILEA) CON FIJACION INTERNA (DISPOSITIVOS DE FIJACION U OSTEOSINTESIS)</t>
  </si>
  <si>
    <t>REDUCCION ABIERTA DE FRACTURA DE TUBEROSIDAD PROXIMAL DE HUMERO CON FIJACION INTERNA (DISPOSITIVOS DE FIJACION U OSTEOSINTESIS)</t>
  </si>
  <si>
    <t xml:space="preserve">REDUCCIÓN ABIERTA DE FRACTURA DE RÓTULA SIN FIJACIÓN INTERNA </t>
  </si>
  <si>
    <t>REDUCCION ABIERTA DE FRACTURA DE PERONE PROXIMAL CON FIJACION INTERNA</t>
  </si>
  <si>
    <t>REDUCCION ABIERTA DE FRACTURA DE PERONE DISTAL CON FIJACION INTERNA</t>
  </si>
  <si>
    <t>REDUCCION ABIERTA DE FRACTURA DE PERONE DIAFISIARIO CON FIJACION INTERNA</t>
  </si>
  <si>
    <t>REDUCCION ABIERTA DE FRACTURA DE PERONE DIAFISIARIO CON FIJACION EXTERNA</t>
  </si>
  <si>
    <t>REDUCCION ABIERTA DE FRACTURA DE HUESOS DE CARPO CON FIJACION INTERNA</t>
  </si>
  <si>
    <t>REDUCCIÓN ABIERTA DE FRACTURA DE FÉMUR SIN FIJACIÓN INTERNA</t>
  </si>
  <si>
    <t>REDUCCION ABIERTA DE FRACTURA DE ESPINA TIBIAL CON FIJACION INTERNA</t>
  </si>
  <si>
    <t>REDUCCION ABIERTA DE FRACTURA DE EPICONDILO O EPITROCLEA DE HUMERO CON FIJACION INTERNA (DISPOSITIVOS DE FIJACION U OSTEOSINTESIS)</t>
  </si>
  <si>
    <t>REDUCCION ABIERTA DE FRACTURA DE CONDILO, CON FIJACION INTERNA</t>
  </si>
  <si>
    <t>REDUCCION ABIERTA DE FRACTURA DE COLUMNA VERTEBRAL (TORACICA, LUMBAR O SACRA) VIA POSTERIOR O POSTEROLATERAL</t>
  </si>
  <si>
    <t>REDUCCION ABIERTA DE FRACTURA DE COLUMNA VERTEBRAL (TORACICA, LUMBAR O SACRA) VIA ANTERIOR</t>
  </si>
  <si>
    <t>REDUCCION ABIERTA DE FRACTURA DE ARCO CIGOMATICO CON FIJACION INTERNA</t>
  </si>
  <si>
    <t>REDUCCION ABIERTA DE FRACTURA CONMINUTA DE TERCIO PROXIMAL HUMERO CON FIJACION INTERNA (DISPOSITIVOS DE FIJACION U OSTEOSINTESIS)</t>
  </si>
  <si>
    <t>REDUCCION ABIERTA DE FRACTURA COMPLEJA EN PELVIS (ACETABULO, REBORDE ANTERIOR, POSTERIOR Y SUPERIOR) CON FIJACION INTERNA (DISPOSITIVOS DE FIJACION U OSTEOSINTESIS)</t>
  </si>
  <si>
    <t>RECUENTO DE RETICULOCITOS METODO MANUAL</t>
  </si>
  <si>
    <t>RECONSTRUCION AORTICA TORACO- ABDOMINAL (METODOS CLASICO, DE KOUCHOUKOSY DE LA TROMPA DE ELEFANTE)</t>
  </si>
  <si>
    <t>RECONSTRUCCION POR AGENESIA DE LA AURICULA; TRANSPOSICION DEL LOBULO EN MICROTIA (SEGUNDO TIEMPO)</t>
  </si>
  <si>
    <t>RECONSTRUCCION POR AGENESIA DE LA AURICULA CON RECONSTRUCCION DEL TRAGO Y SURCO RETROAURICULAR (TERCER TIEMPO)</t>
  </si>
  <si>
    <t>RECONSTRUCCION POR AGENESIA DE LA AURICULA (PRIMER TIEMPO), CON INJERTO DE CARTILAGO COSTAL</t>
  </si>
  <si>
    <t>RECONSTRUCCION POR AGENESIA DE LA AURICULA (PRIMER TIEMPO), CON IMPLANTE ALOPLASTICO</t>
  </si>
  <si>
    <t>RECONSTRUCCION MULTIPLE DE PIE POR MALFORMACION CONGENITA CON FIJACION EXTERNA (INTERVENCION DE PARTES BLANDAS, OSEAS O ARTICULARES)</t>
  </si>
  <si>
    <t>RECONSTRUCCION MULTIPLE DE ARTICULACION POR MALFORMACION CONGENITA SIN FIJACION INTERNA (INTERVENCION DE PARTES BLANDAS, OSEAS O ARTICULARES)</t>
  </si>
  <si>
    <t>RECONSTRUCCION MULTIPLE DE ARTICULACION POR MALFORMACION CONGENITA CON FIJACION EXTERNA (INTERVENCION DE PARTES BLANDAS, OSEAS O ARTICULARES)</t>
  </si>
  <si>
    <t>RECONSTRUCCION ENDONASAL VIA TRANSNASAL ENDOSCOPICA</t>
  </si>
  <si>
    <t>RECONSTRUCCION DE PLEJO, POR NEUROTIZACION</t>
  </si>
  <si>
    <t>RECONSTRUCCION DE PLEJO, POR NEURORRAFIA</t>
  </si>
  <si>
    <t>RECONSTRUCCION DE PLEJO, POR INJERTO DE NERVIO</t>
  </si>
  <si>
    <t>RECONSTRUCCION DE ESCROTO CON COLGAJO O INJERTO PEDICULAR</t>
  </si>
  <si>
    <t>RECONSTRUCCION DE CADENA OSEA [OSICULOPLASTIA] CON INJERTO O PROTESIS SOBRE VENTANA SIN CADENA OSEA VIA ENDOSCOPICA</t>
  </si>
  <si>
    <t>RECONSTRUCCION DE ANO, POR ATRESIA ANAL</t>
  </si>
  <si>
    <t>REALINEAMIENTO DE ROTULA CON OSTEOTOMIA DE TUBEROSIDAD ANTERIOR</t>
  </si>
  <si>
    <t>REALINEAMIENTO DE ROTULA CON CIRUGIA DE TEJIDOS BLANDOS</t>
  </si>
  <si>
    <t>RADIOLOGIA SIMPLE</t>
  </si>
  <si>
    <t>RADIOGRAFIAS EN EXTREMIDADES PROYECCIONES ADICIONALES (STRESS, TUNEL, OBLICUAS)</t>
  </si>
  <si>
    <t xml:space="preserve">COMPLICACIONES DERIVADAS DEL PROCEDIMIENTO
 HOSPITALIZACIÓN, UCI Y UCIN.
 AYUDAS DIAGNOSTICAS ADICONALES A LA SOLICITADA
</t>
  </si>
  <si>
    <t>ESTUDIOS RADIOLOGICOS ESPECIALES</t>
  </si>
  <si>
    <t>RADIOGRAFIA DE TORAX (P.A. O A.P. Y LATERAL, DECUBITO LATERAL, OBLICUAS O LATERAL)</t>
  </si>
  <si>
    <t>RADIOGRAFIA DE TOBILLO (AP, LATERAL Y ROTACION INTERNA)</t>
  </si>
  <si>
    <t>RADIOGRAFIA DE RODILLA (AP, LATERAL)</t>
  </si>
  <si>
    <t>RADIOGRAFIA DE PIERNA (AP, LATERAL)</t>
  </si>
  <si>
    <t>RADIOGRAFIA DE PIE (AP, LATERAL Y OBLICUA)</t>
  </si>
  <si>
    <t>RADIOGRAFIA DE PEÑASCOS</t>
  </si>
  <si>
    <t>RADIOGRAFIA DE FEMUR (AP, LATERAL)</t>
  </si>
  <si>
    <t>RADIOGRAFIA DE CONDUCTO AUDITIVO INTERNO</t>
  </si>
  <si>
    <t>RADIOGRAFIA DE CADERA O ARTICULACION COXO-FEMORAL (AP, LATERAL)</t>
  </si>
  <si>
    <t>RADIOGRAFIA DE ANTEVERSION TIBIAL</t>
  </si>
  <si>
    <t>RADIOGRAFIA DE ANTEVERSION FEMORAL</t>
  </si>
  <si>
    <t>RADIOGRAFIA D|E MASTOIDES COMPARATIVAS</t>
  </si>
  <si>
    <t xml:space="preserve">QUIMIONUCLEOLISIS DISCAL TORACICA </t>
  </si>
  <si>
    <t>PUNCION CISTERNAL, VIA MEDIAL</t>
  </si>
  <si>
    <t>PUNCION CISTERNAL, VIA LATERAL</t>
  </si>
  <si>
    <t>PULGARIZACIÓN O POLICITACIÓN CON SUMINISTRO NEUROVASCULAR</t>
  </si>
  <si>
    <t>PROTEINAS DIFERENCIADAS [ALBUMINA-GLOBULINA]</t>
  </si>
  <si>
    <t>PROCTOTOMÍA, VÍA ABDOMINAL O PERINEAL</t>
  </si>
  <si>
    <t>PROCTECTOMIA VIA TRANS-SACRA</t>
  </si>
  <si>
    <t>C21601</t>
  </si>
  <si>
    <t>USO DE EQUIPOS</t>
  </si>
  <si>
    <t>PORTATILES SIN FLUOROSCOPIA E INTENSIFICADOR DE IMÁGENES (PRACTICADO EN HABITACION, UCI, RN O QUIROFANOS); AGREGAR AL VALOR DEL ESTUDIO</t>
  </si>
  <si>
    <t>USO DE EQUIPO , SI DURANTE LA INTERNACIÓN DEL PACIENTE A NIVEL DE QUIRÓFANO, SALA DE PROCEDIMIENTOS ESPECIAL, UCI, HABITACIÓN CONVENCIONAL O ÁREA DEL CENTRO HOSPITALARIO DIFERENTE AL SERVICIO DE RADIOLOGÍA, SE UTILIZA UN EQUIPO DE RADIOLOGÍA PORTÁTIL, ADICIONAL A LA TARIFA DEL ESTUDIO SE PAGARÁ LAS SIGUIENTES TARIFA.</t>
  </si>
  <si>
    <t>C21600</t>
  </si>
  <si>
    <t>PORTATILES ECOGRAFIA (PRACTICADO EN HABITACION, UCI, RN O QUIROFANOS); AGREGAR AL VALOR DEL ESTUDIO</t>
  </si>
  <si>
    <t>USO DE EQUIPO</t>
  </si>
  <si>
    <t>C21602</t>
  </si>
  <si>
    <t>PORTATILES CON  INTENSIFICADOR DE IMÁGENES (PRACTICADO EN HABITACION, UCI, RN O QUIROFANOS); AGREGAR AL VALOR DEL ESTUDIO</t>
  </si>
  <si>
    <t>USO DE EQUIPO ,SI COMO APOYO A LA PRÁCTICA DEL PROCEDIMIENTO ES INDISPENSABLE LA UTILIZACIÓN DE FLUOROSCOPIA Y/O INTENSIFICADOR DE IMÁGENES</t>
  </si>
  <si>
    <t>CICLO DE TRATAMIENTO, ADMINISTRACION DEL MEDICAMENTO,VGILANCIA POR EL PROFESIONAL ,USO DE EQUIPOS,</t>
  </si>
  <si>
    <t>DERECHOS DE SALA, MEDICAMENTOS, MATERALES E INSUMOS. COMPLICACIONES QUIRÚRGICAS, MATERIAL DE OSTEOSINTESIS, HOSPITALIZACIÓN EN UCI, UCIM O EN HABITACIÓN, SANGRE Y / O  HEMODERIVADOS,NO INCLUYE PROCEDIMIENTOS ADICIONALES.</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</si>
  <si>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</si>
  <si>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PM1 ANTICUERPOS ASOCIADOS A POLIMIOSITIS AUTOMATIZADO</t>
  </si>
  <si>
    <t>PLICATURA INTESTINAL [OPERACIÓN DE NOBLE]</t>
  </si>
  <si>
    <t>ESTUDIOS ECOGRAFICOS ESPECIALES</t>
  </si>
  <si>
    <t>PLETISMOGRAFIA VENOSA CUANTITATIVA DE AIRE EN MIEMBROS INFERIORES  (PACIENTE HOSPITALIZADO)</t>
  </si>
  <si>
    <t>INFORMACION DEL EXAMEN. TOMA DEL ESTUDIO ENTREGA DE RESULTADO (PACIENTE HOSPITALIZADO)</t>
  </si>
  <si>
    <t>IMÁGENES DIAGNOSTICAS - NO IONIZANTES</t>
  </si>
  <si>
    <t>PLETISMOGRAFIA DE VASOS VENOSOS EN MIEMBROS SUPERIORES (PACIENTE HOSPITALIZADO)</t>
  </si>
  <si>
    <t>PLETISMOGRAFIA DE VASOS VENOSOS EN MIEMBROS INFERIORES (PACIENTE HOSPITALIZADO)</t>
  </si>
  <si>
    <t>PLETISMOGRAFIA ARTERIAL DE MIEMBROS INFERIORES POST EJERCICIO (PACIENTE HOSPITALIZADO)</t>
  </si>
  <si>
    <t>PLASTIA EN Z, EN CADA DEDO DE LA MANO O DEL PIE</t>
  </si>
  <si>
    <t>PLASTIA EN Z O W, EN ZONAS DE FLEXION</t>
  </si>
  <si>
    <t>PLASTIA EN Z O W EN MANO (SIN INCLUIR DEDOS), MAS DE CINCO</t>
  </si>
  <si>
    <t>PLASTIA EN Z O W EN MANO (SIN INCLUIR DEDOS), ENTRE UNA A DOS</t>
  </si>
  <si>
    <t>PLASTIA EN Z O W EN MANO (SIN INCLUIR DEDOS), ENTRE TRES A CINCO</t>
  </si>
  <si>
    <t>PLASTIA EN Z O W EN AREA GENERAL, MAS DE CINCO</t>
  </si>
  <si>
    <t>PLASTIA EN Z O W EN AREA GENERAL, ENTRE UNA A DOS</t>
  </si>
  <si>
    <t>PLASTIA EN Z O W EN AREA GENERAL, ENTRE TRES A CINCO</t>
  </si>
  <si>
    <t>PLASTIA EN Z O W EN AREA ESPECIAL (CARA, CUELLO, MANOS, PIES, PLIEGUES DE FLEXION, GENITALES), MAS DE CINCO</t>
  </si>
  <si>
    <t>PLASTIA EN Z O W EN AREA ESPECIAL (CARA, CUELLO, MANOS, PIES, PLIEGUES DE FLEXION, GENITALES), ENTRE UNO A DOS</t>
  </si>
  <si>
    <t>PLASTIA EN Z O W EN AREA ESPECIAL (CARA, CUELLO, MANOS, PIES, PLIEGUES DE FLEXION, GENITALES), ENTRE TRES A CINCO</t>
  </si>
  <si>
    <t>PERFUSION MIOCARDICA EN REPOSO Y POST-EJERCICIO (MIBI)</t>
  </si>
  <si>
    <t>PERFUSION MIOCARDICA CON STRESS FARMACOLOGICO</t>
  </si>
  <si>
    <t>CARDIOLOGIA</t>
  </si>
  <si>
    <t>HONORARIOS MEDICOS (ESPECIALISTA), DERECHOS DE SALA, MATERIALES E INSUMOS BASICOS DEL PROCEDIMIENTO QUIRURGICO (CANASTA BASICA  ), DERECHOS DE RECUPERACION</t>
  </si>
  <si>
    <t>ECOGRAFIA SIMPLE</t>
  </si>
  <si>
    <t>PANCREATOYEYUNOSTOMIA TERMINO LATERAL VIA ABIERTA [OPERACION DE PUESTOW]</t>
  </si>
  <si>
    <t>PALATECTOMIA DE PALADAR OSEO TOTAL</t>
  </si>
  <si>
    <t>PALATECTOMIA DE PALADAR OSEO PARCIAL</t>
  </si>
  <si>
    <t>OXIUROS IDENTIFICACION PERIANAL [CINTA ADHESIVA O PRUEBA DE GRAHAM]</t>
  </si>
  <si>
    <t>OSTEOTOMIA EN FEMUR PROXIMAL (CUELLO DE FEMUR O INTERTROCANTERICA O SUBTROCANTERICA) CON FIJACION INTERNA</t>
  </si>
  <si>
    <t>OSTEOTOMIA DESLIZANTE (VISERA)</t>
  </si>
  <si>
    <t>OSTEOTOMIA DE PERONE PROXIMAL CON FIJACION INTERNA</t>
  </si>
  <si>
    <t>OSTEOTOMIA DE HUESO DEL TARSO CON FIJACION EXTERNA</t>
  </si>
  <si>
    <t>OSTEOPLASTIA CERRADA (OSTEOTOMÍA) DE RAMA MANDIBULAR</t>
  </si>
  <si>
    <t>OSTEOCLASTIA DE TARSIANOS O METATARSIANOS</t>
  </si>
  <si>
    <t>OSTEOCLASTIA DE FALANGES (UNO O MAS) DE PIE</t>
  </si>
  <si>
    <t>OSTEOCLASTIA DE ESCÁPULA, CLAVÍCULA O TÓRAX (COSTILLAS Y ESTERNÓN)</t>
  </si>
  <si>
    <t>ORQUIDORRAFIA O SUTURA DE TESTÍCULO</t>
  </si>
  <si>
    <t>ONFALECTOMÍA</t>
  </si>
  <si>
    <t>OFOROSTOMIA</t>
  </si>
  <si>
    <t>OCLUSION, PINZAMIENTO O LIGADURA VENOSA PROFUNDA INFRAPATELAR</t>
  </si>
  <si>
    <t>OCLUSION, PINZAMIENTO O LIGADURA VENOSA EN ZONA II DEL CUELLO</t>
  </si>
  <si>
    <t>OCLUSION, PINZAMIENTO O LIGADURA VENOSA EN ZONA I Y III DEL CUELLO</t>
  </si>
  <si>
    <t>OCLUSION, PINZAMIENTO O LIGADURA DE VENAS INTRAABDOMINALES, UNA O MAS</t>
  </si>
  <si>
    <t>OCLUSION, PINZAMIENTO O LIGADURA DE VASOS EN BRAZO O ANTEBRAZO</t>
  </si>
  <si>
    <t>OCLUSION, PINZAMIENTO O LIGADURA DE SUBCLAVIA</t>
  </si>
  <si>
    <t>OCLUSION, PINZAMIENTO O LIGADURA ARTERIAL SUPRAPATELAR</t>
  </si>
  <si>
    <t>OCLUSION, PINZAMIENTO O LIGADURA ARTERIAL INFRAPATELAR</t>
  </si>
  <si>
    <t>OCLUSION, PINZAMIENTO O LIGADURA ARTERIAL EN ZONA II DEL CUELLO</t>
  </si>
  <si>
    <t>OCLUSION, PINZAMIENTO O LIGADURA ARTERIAL EN ZONA I Y III DEL CUELLO</t>
  </si>
  <si>
    <t>NEURORRAFIA DE TRONCO DE PLEJO BRAQUIAL, CON INJERTO DE TRONCOS</t>
  </si>
  <si>
    <t>NEURORRAFIA DE NERVIO COLATERAL EN DEDO DE MANO</t>
  </si>
  <si>
    <t>NEUROLISIS DE RAÍCES ESPINALES</t>
  </si>
  <si>
    <t>NEUROLISIS DE NERVIO XI, POR AMIGDALECTOMIA ESTEREOTACTICA</t>
  </si>
  <si>
    <t>042323</t>
  </si>
  <si>
    <t>NEUROLISIS DE NERVIO EN PIE EXCEPTO DEDO DE PIE VIA ABIERTA</t>
  </si>
  <si>
    <t>NEUROLISIS DE NERVIO EN DEDO DE PIE VIA ABIERTA</t>
  </si>
  <si>
    <t>OTROS ESTUDIOS DIAGNOSTICOS</t>
  </si>
  <si>
    <t>PRUEBAS NEUROLOGICAS Y SICOLOGICAS</t>
  </si>
  <si>
    <t>NEUROLOGÍA</t>
  </si>
  <si>
    <t>Neisseria meningitidis SEROTIPIFICACION POR LATEX</t>
  </si>
  <si>
    <t>Neisseria meningitidis CULTIVO</t>
  </si>
  <si>
    <t>Neisseria gonorrhoeae CULTIVO</t>
  </si>
  <si>
    <t>TERAPIA RESPIRATORIA</t>
  </si>
  <si>
    <t>Mycobacterium tuberculosis CULTIVO</t>
  </si>
  <si>
    <t>MUSCULO LISO ANTICUERPOS AUTOMATIZADO</t>
  </si>
  <si>
    <t>MUCOSECTOMÍA GÁSTRICA, VÍA ENDOSCÓPICA</t>
  </si>
  <si>
    <t>ADMINISTRACION DEL MEDICAMENTO , VIGILANCIA POR EL PROFESIONAL ,USO DE EQUIPOS</t>
  </si>
  <si>
    <t>MONOCITOS CD64 SEMIAUTOMATIZADO O AUTOMATIZADO</t>
  </si>
  <si>
    <t>CARDIOLOGIA Y ELECTROFISIOLOGIA</t>
  </si>
  <si>
    <t>MONITORIZACION ELECTROCARDIOGRAFICA (TELEMETRIA)</t>
  </si>
  <si>
    <t>HONORARIOS DEL PROFESIONAL, REALIZACION DEL EXAMEN, ENTREGA DE SOPORTE Y  LECTURA</t>
  </si>
  <si>
    <t xml:space="preserve">COMPLICACIONES DERIVADAS DEL PROCEDIMIENTO
 HOSPITALIZACIÓN, UCI Y UCIN.
 AYUDAS DIAGNOSTICAS.
  INSUMOS Y MEDICAMENTOS ESPECIALES SE FACTURAN POR CONSUMO DE  ACUERDO A LA TARIFA CONVENIDA  
</t>
  </si>
  <si>
    <t>CARDIOLOGÍA</t>
  </si>
  <si>
    <t>MONITOREO ELECTROCARDIOGRAFICO CONTINUO (HOLTER)</t>
  </si>
  <si>
    <t>HONORARIOS DEL PROFESIONAL, EQUIPO,  MATERIALES E INSUMOS ,ENTREGA DE SOPORTE Y  LECTURA</t>
  </si>
  <si>
    <t>MONITOREO DE PRESION ARTERIAL SISTEMICA (TELEMETRIA)</t>
  </si>
  <si>
    <t>MOCO CERVICAL ANALISIS (TEST DE HELECHO)</t>
  </si>
  <si>
    <t>MITOCONDRIA ANTICUERPOS AUTOMATIZADO</t>
  </si>
  <si>
    <t>MIOTOMÍA DE MANO</t>
  </si>
  <si>
    <t xml:space="preserve">MIORRAFIA DE FLEXORES DE MANO (UNO O MAS) </t>
  </si>
  <si>
    <t xml:space="preserve">MIORRAFIA DE EXTENSORES DE MANO (UNO O MAS) </t>
  </si>
  <si>
    <t>MIOMECTOMÍA ANO-RECTAL</t>
  </si>
  <si>
    <t>HONORARIOS</t>
  </si>
  <si>
    <t>HONORARIOS QUIRURGICOS</t>
  </si>
  <si>
    <t>MEDICO AYUDANTE QUIRURGICO</t>
  </si>
  <si>
    <t>S41401</t>
  </si>
  <si>
    <t xml:space="preserve">MÉDICO U ODONTÓLOGO GENERAL </t>
  </si>
  <si>
    <t>MEDICIÓN DE LA PRESIÓN DEL ESFÍNTER DE ODDI</t>
  </si>
  <si>
    <t>MAXILOETMOIDECTOMIA VIA TRANSNASAL</t>
  </si>
  <si>
    <t>DERECHOS DE MATERIALES DE SUTURA Y CURACION, OXIGENO, AGENTES Y GASES ANESTESICOS</t>
  </si>
  <si>
    <t>MATERIALES DE SUTURA MATERIALES DE SUTURA HASTA 20 UVR</t>
  </si>
  <si>
    <t>APLICA PARA LIQUIDACION DE PROCEDIMIENTOS QUIRURGICOS</t>
  </si>
  <si>
    <t>MATERIALES DE SUTURA MATERIALES DE SUTURA DE 21 HASTA 30 UVR</t>
  </si>
  <si>
    <t>MATERIALES DE SUTURA MATERIALES DE SUTURA DE 31 HASTA 40 UVR</t>
  </si>
  <si>
    <t>MATERIALES DE SUTURA MATERIALES DE SUTURA DE 41 HASTA 50 UVR</t>
  </si>
  <si>
    <t>MATERIALES DE SUTURA MATERIALES DE SUTURA DE 51 HASTA 60 UVR</t>
  </si>
  <si>
    <t>MATERIALES DE SUTURA MATERIALES DE SUTURA DE 61 HASTA 70 UVR</t>
  </si>
  <si>
    <t>MATERIALES DE SUTURA MATERIALES DE SUTURA DE 71 HASTA 80 UVR</t>
  </si>
  <si>
    <t>MATERIALES DE SUTURA MATERIALES DE SUTURA DE 81 HASTA 90 UVR</t>
  </si>
  <si>
    <t>MATERIALES DE SUTURA MATERIALES DE SUTURA DE 91 HASTA 100 UVR</t>
  </si>
  <si>
    <t>MATERIALES DE SUTURA MATERIALES DE SUTURA DE 101 HASTA 110 UVR</t>
  </si>
  <si>
    <t>MATERIALES DE SUTURA MATERIALES DE SUTURA DE 111 HASTA 130 UVR</t>
  </si>
  <si>
    <t>MATERIALES DE SUTURA MATERIALES DE SUTURA DE 131 HASTA 150 UVR</t>
  </si>
  <si>
    <t>MATERIALES DE SUTURA MATERIALES DE SUTURA DE 151 HASTA 170 UVR</t>
  </si>
  <si>
    <t>DERECHOS DE MATERIALES DE SUTURA Y CURACION, OXIGENO AGENTES Y GASES ANESTESICOS</t>
  </si>
  <si>
    <t>MATERIAL DE SUTURA Y CURACION, AGENTES Y GASES ANESTESICOS, EN SALA DE PROCEDIMIENTOS ESPECIAL</t>
  </si>
  <si>
    <t>APLICA PARA LIQUIDACION DE PROCEDIMIENTOS -  SOLO PARAMETRIZABLE POR CLINICA DE OCCIDENTE</t>
  </si>
  <si>
    <t>S55115</t>
  </si>
  <si>
    <t>MATERIALES DE SUTURA Y CURACION, AGENTES Y GASES ANESTESICOS, EN SALA DE PROCEDIMIENTOS BASICA</t>
  </si>
  <si>
    <t>S55116</t>
  </si>
  <si>
    <t>MATERIALES DE SUTURA Y CURACION, AGENTES Y GASES ANESTESICOS</t>
  </si>
  <si>
    <t>MASTOIDECTOMIA SIN PRESERVACION DE LA PARED POSTERIOR VIA ENDOSCOPICA</t>
  </si>
  <si>
    <t>MASTOIDECTOMIA CON EPITIMPANECTOMIA O TIMPANOTOMIA POSTERIOR VIA ENDOSCOPICA</t>
  </si>
  <si>
    <t>MARSUPIALIZACION O DRENAJE EN LA GLANDULA DE BARTHOLIN</t>
  </si>
  <si>
    <t>MARSUPIALIZACION DE QUISTE ODONTOGENICO</t>
  </si>
  <si>
    <t>MARSUPIALIZACION DE QUISTE DEL PANCREAS VIA ABIERTA</t>
  </si>
  <si>
    <t>LIQUIDO SINOVIAL (EXAMEN FISICO Y CITOQUIMICO CON RECUENTO Y MORFOLOGIA DE ERITROCITOS Y LEUCOCITOS GLUCOSA PROTEINAS Y TEST DE MUCINA)</t>
  </si>
  <si>
    <t>LIQUIDO SINOVIAL (EXAMEN FISICO Y CITOQUIMICO CON RECUENTO Y MORFOLOGIA DE ERITROCITOS Y LEUCOCITOS GLUCOSA PROTEINAS FACTOR R.A. COMPLEMENTO TEST DE MUCINA Y ANALISIS CON LUZ POLARIZADA)</t>
  </si>
  <si>
    <t>LIQUIDO PERITONEAL (EXAMEN FISICO Y CITOQUIMICO CON DETECCION DE ERITROCITOS RECUENTO Y MORFOLOGIA DE LEUCOCITOS GLUCOSA PROTEINAS Y AMILASA)</t>
  </si>
  <si>
    <t>LIQUIDO CEFALORRAQUIDEO (LCR EXAMEN FISICO Y CITOQUIMICO CON GLUCOSA PROTEINAS MORFOLOGIA DE ERITROCITOS Y DIFERENCIAL DE LEUCOCITOS)</t>
  </si>
  <si>
    <t>LINFOCITOS T CUANTIFICACION CD3 CD4 CD8 SEMIAUTOMATIZADO O AUTOMATIZADO</t>
  </si>
  <si>
    <t>LINFOCITOS T CD8 POR INMUNOFLUORESCENCIA</t>
  </si>
  <si>
    <t>LINFOCITOS T CD4 POR INMUNOFLUORESCENCIA</t>
  </si>
  <si>
    <t>LINFOCITOS T CD3 POR INMUNOFLUORESCENCIA</t>
  </si>
  <si>
    <t>LINFOCITOS CD10 LINFOCITOS PRE-B [CALLA] SEMIAUTOMATIZADO O AUTOMATIZADO</t>
  </si>
  <si>
    <t>LIMPIEZA Y DESBRIDAMIENTO QUIRURGICOS DE MUSCULOS, TENDONES Y FASCIA EN PIERNA</t>
  </si>
  <si>
    <t>LIMPIEZA Y DESBRIDAMIENTO QUIRURGICOS DE MUSCULOS, TENDONES Y FASCIA EN PIE</t>
  </si>
  <si>
    <t>LIMPIEZA Y DESBRIDAMIENTO QUIRURGICOS DE MUSCULOS, TENDONES Y FASCIA EN MUSLO</t>
  </si>
  <si>
    <t>LIMPIEZA Y DESBRIDAMIENTO QUIRURGICOS DE MUSCULOS, TENDONES Y FASCIA EN BRAZO</t>
  </si>
  <si>
    <t>LIMPIEZA Y DESBRIDAMIENTO QUIRURGICOS DE MUSCULOS, TENDONES Y FASCIA EN ANTEBRAZO</t>
  </si>
  <si>
    <t>LIGADURA Y ESCISION DE SAFENA INTERNA</t>
  </si>
  <si>
    <t>LIGADURA Y ESCISION DE SAFENA EXTERNA</t>
  </si>
  <si>
    <t>LIGADURA O SECCIÓN DE CONDUCTO DEFERENTE</t>
  </si>
  <si>
    <t>LIGADURA DE VENAS PERFORANTES, VÍA ABIERTA</t>
  </si>
  <si>
    <t>HONORARIOS ESPECIALISTA, SALA DE ENDOSCOPIA, MATERIALES E INSUMOS BÁSICOS DEL PROCEDIMIENTO, DERECHOS DE RECUPERACIÓN</t>
  </si>
  <si>
    <t>KIT PISTOLA DE HEMORROIDES, HONORARIOS ANESTESIOLOGÍA Y AYUDANTÍA, INFECCIONES, COMPLICACIONES QUIRÚRGICAS, MATERIAL DE OSTEOSÍNTESIS, HOSPITALIZACIÓN EN UCI, UCIN O EN HABITACIÓN, IYM HOSPITALARIOS, SANGRE Y / O  HEMODERIVADOS, NO INCLUYE PROCEDIMIENTOS ADICIONALES.</t>
  </si>
  <si>
    <t>LIGADURA DE CORDÓN ESPERMÁTICO</t>
  </si>
  <si>
    <t>LIGADURA (OBLITERACIÓN) EN EL ÁREA ILÍACA</t>
  </si>
  <si>
    <t>LIBERACION PERIARTICULAR DE LA CADERA, CON TENOTOMIAS (CADERA COLGANTE)</t>
  </si>
  <si>
    <t>LIBERACIÓN O LISIS DE ADHERENCIAS PERIVESICALES</t>
  </si>
  <si>
    <t>LIBERACION O LISIS DE ADHERENCIAS (LEVES, MODERADAS O SEVERAS) DE OVARIO POR LAPAROTOMIA</t>
  </si>
  <si>
    <t>LIBERACIÓN DE CORDEE</t>
  </si>
  <si>
    <t>LIBERACION DE ADHESIONES DE FASCIA, MUSCULO Y TENDON DE MANO</t>
  </si>
  <si>
    <t>LIBERACION DE ADHERENCIAS PIELICAS O URETEROPIELICAS POR VIA ABIERTA</t>
  </si>
  <si>
    <t>LIBERACION ANTERIOR O POSTERIOR DE CODO PARA CONTRACTURA</t>
  </si>
  <si>
    <t>LEUCOCITOS CD45 LEUCOCITOS TOTALES POR INMUNOHISTOQUIMICA</t>
  </si>
  <si>
    <t>LAVADO, IRRIGACION Y CUIDADOS DE HERIDA EN AREA GENERAL</t>
  </si>
  <si>
    <t>GENERALES Y MISCELANEOS</t>
  </si>
  <si>
    <t>LAVADO, IRRIGACION Y CUIDADOS DE HERIDA EN AREA ESPECIAL</t>
  </si>
  <si>
    <t>LAVADO Y DESBRIDAMIENTO DE FRACTURA ABIERTA DE TIBIA O PERONÉ</t>
  </si>
  <si>
    <t>LAVADO Y DESBRIDAMIENTO DE FRACTURA ABIERTA DE HÚMERO</t>
  </si>
  <si>
    <t>LAVADO Y DESBRIDAMIENTO DE FRACTURA ABIERTA DE FÉMUR</t>
  </si>
  <si>
    <t>LAVADO GÁSTRICO PARA HIPOTERMIA O CONGELACIÓN GÁSTRICA</t>
  </si>
  <si>
    <t>LAVADO GÁSTRICO DE LIMPIEZA</t>
  </si>
  <si>
    <t>IRRIGACION O CURACION DE CONDUCTOS NASALES</t>
  </si>
  <si>
    <t>IRRIGACIÓN DE DERIVACIÓN VENTRICULAR</t>
  </si>
  <si>
    <t>IONOGRAMA [CLORO SODIO POTASIO Y BICARBONATO O CALCIO]</t>
  </si>
  <si>
    <t>INYECCIÓN O INFILTRACIÓN DE SUSTANCIA TERAPÉUTICA DENTRO DE TENDÓN</t>
  </si>
  <si>
    <t>INYECCIÓN O INFILTRACIÓN DE SUSTANCIA TERAPÉUTICA DENTRO DE BURSA</t>
  </si>
  <si>
    <t xml:space="preserve">INYECCION EN PLIEGUE VOCAL DE SUSTANCIA TERAPEUTICA VIA PERCUTANEA </t>
  </si>
  <si>
    <t>INYECCION EN PLIEGUE VOCAL DE SUSTANCIA TERAPEUTICA VIA ENDOSCOPICA</t>
  </si>
  <si>
    <t>INYECCIÓN DE SUSTANCIA TERAPÉUTICA EN ARTICULACIÓN TEMPOROMANDIBULAR</t>
  </si>
  <si>
    <t>INYECCIÓN DE SUSTANCIA TERAPÉUTICA DENTRO DE TENDÓN DE MANO</t>
  </si>
  <si>
    <t>CIRUGÍA DE MANO</t>
  </si>
  <si>
    <t>INYECCIÓN DE SUSTANCIA TERAPÉUTICA DENTRO DE BURSA DE MANO</t>
  </si>
  <si>
    <t>UROLOGIA/NEFROLOGIA</t>
  </si>
  <si>
    <t>INSTILACIÓN GENITOURINARIA</t>
  </si>
  <si>
    <t>UROLOGÍA</t>
  </si>
  <si>
    <t xml:space="preserve">INSERCION O SUSTITUCION DE PLACA O MALLA CRANEAL (METALICA, ACRILICA) </t>
  </si>
  <si>
    <t>INSERCIÓN DE VÍA AÉREA OROFARÍNGEA</t>
  </si>
  <si>
    <t>INSERCIÓN DE VÍA AÉREA NASOFARÍNGEA</t>
  </si>
  <si>
    <t>ANESTESIA</t>
  </si>
  <si>
    <t>INSERCION DE TUBO ENDOTRAQUEAL DOBLE LUZ</t>
  </si>
  <si>
    <t>INSERCIÓN DE TUBO DE DRENAJE NASOPANCREÁTICO, VÍA ENDOSCÓPICA</t>
  </si>
  <si>
    <t>INSERCIÓN DE TUBO DE DRENAJE NASOBILIAR, VÍA ENDOSCÓPICA</t>
  </si>
  <si>
    <t>INSERCIÓN DE EXPANSOR DE PERIOSTIO EN HUESO O ARTICULACIÓN FACIAL</t>
  </si>
  <si>
    <t xml:space="preserve">INSERCION DE DISPOSITIVO URINARIO (VESICAL) </t>
  </si>
  <si>
    <t>INSERCION DE DISPOSITIVO EN URETRA</t>
  </si>
  <si>
    <t>INMUNOGLOBULINA E [Ig E] AUTOMATIZADO</t>
  </si>
  <si>
    <t>INMUNOGLOBULINA A [Ig A] SEMIAUTOMATIZADO</t>
  </si>
  <si>
    <t>TERAPIA ENTEROSTOMAL</t>
  </si>
  <si>
    <t>INMOVILIZACIÓN, PRESIÓN Y CUIDADO DE HERIDA</t>
  </si>
  <si>
    <t>ENFERMERÍA</t>
  </si>
  <si>
    <t>INMOVILIZACIÓN O MANIPULACIÓN ARTICULAR INESPECÍFICA</t>
  </si>
  <si>
    <t>INJERTO TENDINOSO CON IMPLANTE EN DEDOS DE LA MANO (CADA UNO)</t>
  </si>
  <si>
    <t>INJERTO ÓSEO EN HUESOS TARSIANOS O METATARSIANOS</t>
  </si>
  <si>
    <t>INJERTO OSEO EN FALANGES DEL PIE (UNA O MAS)</t>
  </si>
  <si>
    <t>INJERTO ÓSEO EN CÚBITO O RADIO</t>
  </si>
  <si>
    <t>INJERTO OSEO DE PALADAR O ALVEOLAR</t>
  </si>
  <si>
    <t>028601</t>
  </si>
  <si>
    <t>INJERTO INTRACEREBRAL DE TEJIDO SUPRARRENAL</t>
  </si>
  <si>
    <t xml:space="preserve">INJERTO DE TENDON FLEXOR DE MANO O DEDOS (UNO O MAS) </t>
  </si>
  <si>
    <t xml:space="preserve">INJERTO DE TENDON EXTENSOR DE MANO O DEDOS (UNO O MAS) </t>
  </si>
  <si>
    <t>INJERTO DE PIEL TOTAL EN AREA GENERAL MENOR DEL DIEZ 10% DE SUPERFICIE CORPORAL TOTAL</t>
  </si>
  <si>
    <t>INJERTO DE PIEL PARCIAL EN AREA GENERAL MENOR DEL DIEZ 10% DE SUPERFICIE CORPORAL TOTAL</t>
  </si>
  <si>
    <t>INJERTO DE PIEL PARCIAL EN AREA GENERAL MAYOR DEL TREINTA 30% DE SUPERFICIE CORPORAL TOTAL</t>
  </si>
  <si>
    <t>INJERTO DE PIEL PARCIAL EN AREA GENERAL DEL VEINTE 20% AL 29% DE SUPERFICIE CORPORAL TOTAL</t>
  </si>
  <si>
    <t>INJERTO DE PIEL PARCIAL EN AREA GENERAL DEL DIEZ 10% AL 19% DE SUPERFICIE CORPORAL TOTAL</t>
  </si>
  <si>
    <t>INJERTO CONDROCUTÁNEO</t>
  </si>
  <si>
    <t>INCISION Y DRENAJE INTRAORAL EN CAVIDAD BUCAL</t>
  </si>
  <si>
    <t xml:space="preserve">INCISION Y DRENAJE DE SENO FRONTAL </t>
  </si>
  <si>
    <t>INCISION Y DRENAJE DE LA GLANDULA DE BARTHOLIN (QUISTE)</t>
  </si>
  <si>
    <t>INCISIÓN Y DRENAJE DE ESPACIO PALMAR O TENAR</t>
  </si>
  <si>
    <t>INCISIÓN O DRENAJE DE CORDÓN ESPERMÁTICO</t>
  </si>
  <si>
    <t>INCISION DEL EPIDIDIMO [EPIDIDIMOTOMIA] Y DRENAJE VIA ABIERTA</t>
  </si>
  <si>
    <t>INCISIÓN DE TABIQUE ANAL</t>
  </si>
  <si>
    <t>INCISION DE MULTIPLES SENOS PARANASALES VIA TRANSNASAL ENDOSCOPICA</t>
  </si>
  <si>
    <t>INCISION DE MULTIPLES SENOS PARANASALES VIA TRANSNASAL</t>
  </si>
  <si>
    <t>INCISIÓN DE ESTENOSIS RECTAL</t>
  </si>
  <si>
    <t>IMPLANTACION DE UN DISPOSITIVO ANAL</t>
  </si>
  <si>
    <t>IMPLANTACION DE DISPOSITIVO INTRACEREBRAL (ELECTRODOS O TRASDUCTORES)</t>
  </si>
  <si>
    <t>HORMONA PARATIROIDEA N TERMINAL</t>
  </si>
  <si>
    <t>HORMONA PARATIROIDEA MOLECULA MEDIA</t>
  </si>
  <si>
    <t>HORMONA PARATIROIDEA C TERMINAL</t>
  </si>
  <si>
    <t>HORMONA ESTIMULANTE DEL TIROIDES ULTRASENSIBLE (NEONATAL )</t>
  </si>
  <si>
    <t xml:space="preserve">HORMONA ESTIMULANTE DEL TIROIDES ULTRASENSIBLE </t>
  </si>
  <si>
    <t xml:space="preserve">HISTERECTOMIA RADICAL POR VIA VAGINAL </t>
  </si>
  <si>
    <t>HISTERECTOMIA RADICAL MODIFICADA POR LAPAROTOMIA</t>
  </si>
  <si>
    <t>HIMENORRAFIA</t>
  </si>
  <si>
    <t>HIERRO MEDULAR</t>
  </si>
  <si>
    <t>Herpes II ANTICUERPOS Ig G MANUAL, SEMIAUTOMATIZADO O AUTOMATIZADO</t>
  </si>
  <si>
    <t>Herpes I ANTICUERPOS Ig M MANUAL, SEMIAUTOMATIZADO O AUTOMATIZADO</t>
  </si>
  <si>
    <t>Herpes I ANTICUERPOS Ig G MANUAL, SEMIAUTOMATIZADO O AUTOMATIZADO</t>
  </si>
  <si>
    <t>Hepatitis C ANTICUERPO SEMIAUTOMATIZADO O AUTOMATIZADO</t>
  </si>
  <si>
    <t>Hepatitis B ANTIGENO e [Ag HBe] SEMIAUTOMATIZADO O AUTOMATIZADO</t>
  </si>
  <si>
    <t>Hepatitis B ANTIGENO DE SUPERFICIE [Ag HBs]</t>
  </si>
  <si>
    <t>Hepatitis B ANTICUERPOS CENTRAL Ig M [ANTI-CORE HBC-M] SEMIAUTOMATIZADO O AUTOMATIZADO</t>
  </si>
  <si>
    <t>Hepatitis A ANTICUERPOS TOTALES SEMIAUTOMATIZADO O AUTOMATIZADO</t>
  </si>
  <si>
    <t>Hepatitis A ANTICUERPOS Ig M SEMIAUTOMATIZADO O AUTOMATIZADO</t>
  </si>
  <si>
    <t>HEMOGRAMA IV (HEMOGLOBINA HEMATOCRITO RECUENTO DE ERITROCITOS INDICES ERITROCITARIOS LEUCOGRAMA RECUENTO DE PLAQUETAS INDICES PLAQUETARIOS Y MORFOLOGIA ELECTRONICA E HISTOGRAMA) AUTOMATIZADO</t>
  </si>
  <si>
    <t>HEMODILUCION NORMOVOLEMICA INTRAOPERATORIA</t>
  </si>
  <si>
    <t>HEMIDIAFISECTOMIA FALANGES DE MANO (UNA O MAS)</t>
  </si>
  <si>
    <t>Helicobacter pylori ANTICUERPOS Ig G SEMIAUTOMATIZADO O AUTOMATIZADO</t>
  </si>
  <si>
    <t>HAPTOGLOBINA SEMIAUTOMATIZADA</t>
  </si>
  <si>
    <t>GRAPADO EPIFISIARIO DE FEMUR</t>
  </si>
  <si>
    <t>GLUCOSA SEMIAUTOMATIZADA [GLUCOMETRIA]</t>
  </si>
  <si>
    <t>GLOBULOS ROJOS MORFOLOGIA EN ORINA</t>
  </si>
  <si>
    <t>GAMAGRAFIA PULMONAR, PERFUSION</t>
  </si>
  <si>
    <t>GAMAGRAFIA HEPATOESPLENICA</t>
  </si>
  <si>
    <t>GAMAGRAFIA DE TRANSITO ESOFAGICO</t>
  </si>
  <si>
    <t>GAMAGRAFIA CON OCTREOTIDE</t>
  </si>
  <si>
    <t>FULGURACION DE LESIONES URETRALES, VIA ABIERTA</t>
  </si>
  <si>
    <t>FOSFATASA ACIDA FRACCION PROSTATICA SEMIAUTOMATIZADA</t>
  </si>
  <si>
    <t>FOSFATASA ACIDA FRACCION PROSTATICA AUTOMATIZADA</t>
  </si>
  <si>
    <t>FORMACION DE FISTULA AV (PERIFERICA) PARA DIALISIS RENAL CON PROTESIS [DERIVACION AV POR CANULA EXTERNA DE SCRIBNER] [INSERCION DE CANULA VASO A VASO]</t>
  </si>
  <si>
    <t>FIJACIÓN INTERNA SIN REDUCCIÓN DE FRACTURA EN ESCÁPULA, CLAVÍCULA O TÓRAX (COSTILLAS Y ESTERNÓN)</t>
  </si>
  <si>
    <t>FIJACIÓN INTERNA SIN REDUCCIÓN DE FRACTURA DE TARSIANOS O METATARSIANOS</t>
  </si>
  <si>
    <t>FIJACIÓN INTERNA SIN REDUCCIÓN DE FRACTURA DE RÓTULA</t>
  </si>
  <si>
    <t>FIJACIÓN INTERNA SIN REDUCCIÓN DE FRACTURA DE RADIO O CÚBITO</t>
  </si>
  <si>
    <t>FIJACIÓN INTERNA SIN REDUCCIÓN DE FRACTURA DE HÚMERO</t>
  </si>
  <si>
    <t>FIJACIÓN INTERNA SIN REDUCCIÓN DE FRACTURA DE FÉMUR</t>
  </si>
  <si>
    <t>FIJACIÓN INTERNA SIN REDUCCIÓN DE FRACTURA DE CARPIANOS O METACARPIANOS</t>
  </si>
  <si>
    <t>FIJACION DE ESCAPULA A COSTILLAS [ESCAPULOPEXIA] (TRATAMIENTO DE LA LUXACION CONGENITA DE ESCAPULA ALADA)</t>
  </si>
  <si>
    <t>FASCIOTOMIA EN MUSLO, POR UNA O MAS INCISIONES</t>
  </si>
  <si>
    <t>FASCIOTOMIA EN ANTEBRAZO, CON LIBERACION EN CODO Y MUÑECA</t>
  </si>
  <si>
    <t>FASCIOTOMIA DESCOMPRESIVA DE LA ARTERIA BRAQUIAL</t>
  </si>
  <si>
    <t>FASCIOTOMÍA DE MANO</t>
  </si>
  <si>
    <t>EXTRACCIÓN SIN INCISIÓN DE CUERPO EXTRAÑO EN PIE</t>
  </si>
  <si>
    <t>EXTRACCIÓN SIN INCISIÓN DE CUERPO EXTRAÑO EN MIEMBRO INFERIOR SALVO PIE</t>
  </si>
  <si>
    <t>EXTRACCIÓN SIN INCISIÓN DE CUERPO EXTRAÑO EN BRAZO Y ANTEBRAZO</t>
  </si>
  <si>
    <t>EXTRACCIÓN SIN INCISIÓN DE CUERPO EXTRAÑO DE CONDUCTO AUDITIVO EXTERNO</t>
  </si>
  <si>
    <t>EXTRACCION NO QUIRURGICA DE DISPOSITIVO DE INMOVILIZACION EXTERNO</t>
  </si>
  <si>
    <t>EXTRACCIÓN DIGITAL O MANUAL DE HECES IMPACTADAS</t>
  </si>
  <si>
    <t>EXTRACCIÓN DE TUBO DE TRAQUEOSTOMÍA</t>
  </si>
  <si>
    <t>EXTRACCION DE DISPOSITIVO IMPLANTADO EN TIBIA O PERONE</t>
  </si>
  <si>
    <t>EXTRACCION DE DISPOSITIVO IMPLANTADO EN TARSIANOS O METATARSIANOS (CADA UNO)</t>
  </si>
  <si>
    <t>EXTRACCION DE DISPOSITIVO IMPLANTADO EN ROTULA</t>
  </si>
  <si>
    <t>EXTRACCION DE DISPOSITIVO IMPLANTADO EN RODILLA POR ARTROTOMIA</t>
  </si>
  <si>
    <t>EXTRACCION DE DISPOSITIVO IMPLANTADO EN RADIO O CUBITO</t>
  </si>
  <si>
    <t>EXTRACCION DE DISPOSITIVO IMPLANTADO EN MUÑECA POR ARTROTOMIA</t>
  </si>
  <si>
    <t>EXTRACCION DE DISPOSITIVO IMPLANTADO EN MANO Y DEDO POR ARTROTOMIA</t>
  </si>
  <si>
    <t>EXTRACCION DE DISPOSITIVO IMPLANTADO EN HUMERO</t>
  </si>
  <si>
    <t>EXTRACCION DE DISPOSITIVO IMPLANTADO EN HOMBRO POR ARTROTOMIA</t>
  </si>
  <si>
    <t>EXTRACCION DE DISPOSITIVO IMPLANTADO EN FEMUR</t>
  </si>
  <si>
    <t>EXTRACCION DE DISPOSITIVO IMPLANTADO EN COLUMNA VERTEBRAL, VIA POSTERIOR</t>
  </si>
  <si>
    <t>EXTRACCION DE DISPOSITIVO IMPLANTADO EN COLUMNA VERTEBRAL, VIA ANTERIOR</t>
  </si>
  <si>
    <t>EXTRACCION DE DISPOSITIVO IMPLANTADO EN CODO POR ARTROTOMIA</t>
  </si>
  <si>
    <t>EXTRACCION DE DISPOSITIVO DE VIA BILIAR VIA ABIERTA</t>
  </si>
  <si>
    <t>EXTRACCION DE DEPOSITOS CALCAREOS O BURSA-SUBDELTOIDEOS O INTRATENDINOSOS</t>
  </si>
  <si>
    <t>EXTRACCION DE CUERPO EXTRAÑO O LESION LOCALIZADA EN ESOFAGO CON REPARO PRIMARIO, VIA CERVICAL</t>
  </si>
  <si>
    <t>EXTRACCION DE CUERPO EXTRAÑO INTRAPERITONEAL (O DIU PERDIDO), POR LAPAROTOMIA</t>
  </si>
  <si>
    <t>EXTRACCIÓN DE CUERPO EXTRAÑO INTRAPERICÁRDICO</t>
  </si>
  <si>
    <t>EXTRACCION DE CUERPO EXTRAÑO INTRACRANEAL, POR CRANEOTOMIA</t>
  </si>
  <si>
    <t>EXTRACCIÓN DE CUERPO EXTRAÑO INTRACARDÍACO</t>
  </si>
  <si>
    <t>EXTRACCION DE CUERPO EXTRAÑO INTESTINAL POR ENTEROTOMIA VIA ABIERTA</t>
  </si>
  <si>
    <t>EXTRACCION DE CUERPO EXTRAÑO ENCLAVADO EN FARINGE VIA ENDOSCOPICA</t>
  </si>
  <si>
    <t>EXTRACCION DE CUERPO EXTRAÑO EN TIBIA O PERONE, VIA ABIERTA</t>
  </si>
  <si>
    <t>EXTRACCION DE CUERPO EXTRAÑO EN TEJIDOS BLANDOS DE PIERNA (MUSCULO, TENDON, SINOVIAL)</t>
  </si>
  <si>
    <t>EXTRACCION DE CUERPO EXTRAÑO EN TEJIDOS BLANDOS DE PIE (MUSCULO, TENDON, SINOVIAL)</t>
  </si>
  <si>
    <t>EXTRACCION DE CUERPO EXTRAÑO EN TEJIDOS BLANDOS DE MUSLO (MUSCULO, TENDON, SINOVIAL)</t>
  </si>
  <si>
    <t>EXTRACCION DE CUERPO EXTRAÑO EN TEJIDOS BLANDOS DE MANO (EXCEPTO DEDOS)</t>
  </si>
  <si>
    <t>EXTRACCION DE CUERPO EXTRAÑO EN TEJIDOS BLANDOS DE HOMBRO (MUSCULOS, TENDON, SINOVIAL)</t>
  </si>
  <si>
    <t>EXTRACCION DE CUERPO EXTRAÑO EN TEJIDOS BLANDOS DE DEDOS DE LA MANO</t>
  </si>
  <si>
    <t>EXTRACCION DE CUERPO EXTRAÑO EN TEJIDOS BLANDOS DE CADERA (MUSCULO, TENDON, SINOVIAL)</t>
  </si>
  <si>
    <t>EXTRACCION DE CUERPO EXTRAÑO EN TEJIDOS BLANDOS DE BRAZO (MUSCULOS, TENDON, SINOVIAL)</t>
  </si>
  <si>
    <t>EXTRACCION DE CUERPO EXTRAÑO EN TEJIDOS BLANDOS DE ANTEBRAZO (MUSCULO, TENDON, SINOVIAL)</t>
  </si>
  <si>
    <t>EXTRACCION DE CUERPO EXTRAÑO EN ROTULA, VIA ABIERTA</t>
  </si>
  <si>
    <t>EXTRACCION DE CUERPO EXTRAÑO EN RECTO, VIA RECTAL ABIERTA</t>
  </si>
  <si>
    <t>EXTRACCION DE CUERPO EXTRAÑO EN RECTO, VIA ABDOMINAL</t>
  </si>
  <si>
    <t>EXTRACCION DE CUERPO EXTRAÑO EN RADIO O CUBITO, VIA ABIERTA</t>
  </si>
  <si>
    <t>EXTRACCION DE CUERPO EXTRAÑO EN HUMERO, VIA ABIERTA</t>
  </si>
  <si>
    <t>EXTRACCION DE CUERPO EXTRAÑO EN HUESOS PELVIANOS, VIA ABIERTA</t>
  </si>
  <si>
    <t>EXTRACCION DE CUERPO EXTRAÑO EN FEMUR, VIA ABIERTA</t>
  </si>
  <si>
    <t>EXTRACCION DE CUERPO EXTRAÑO EN FALANGES (UNO O MAS) DE PIE, VIA ABIERTA</t>
  </si>
  <si>
    <t>EXTRACCION DE CUERPO EXTRAÑO EN FALANGES (UNO O MAS) DE MANO, VIA ABIERTA</t>
  </si>
  <si>
    <t>EXTRACCION DE CUERPO EXTRAÑO EN ESCAPULA, CLAVICULA O TORAX (COSTILLAS Y ESTERNON), VIA ABIERTA</t>
  </si>
  <si>
    <t>EXTRACCION DE CUERPO EXTRAÑO EN COLUMNA VERTEBRAL O TEJIDO PARAVERTEBRAL VIA POSTERIOR</t>
  </si>
  <si>
    <t>EXTRACCION DE CUERPO EXTRAÑO EN COLUMNA VERTEBRAL O TEJIDO PARAVERTEBRAL VIA ANTERIOR</t>
  </si>
  <si>
    <t>EXTRACCION DE CUERPO EXTRAÑO EN CARPIANOS O METACARPIANOS (UNO O MAS), VIA ABIERTA</t>
  </si>
  <si>
    <t>EXTRACCIÓN DE CUERPO EXTRAÑO DEL TESTÍCULO</t>
  </si>
  <si>
    <t>EXTRACCION DE CUERPO EXTRAÑO DE VULVA O PERINE CON INCISION</t>
  </si>
  <si>
    <t>EXTRACCION DE CUERPO EXTRAÑO DE TRAQUEA VIA ENDOSCOPICA</t>
  </si>
  <si>
    <t>EXTRACCION DE CUERPO EXTRAÑO DE TRAQUEA VIA ABIERTA</t>
  </si>
  <si>
    <t>EXTRACCION DE CUERPO EXTRAÑO DE LARINGE VIA ABIERTA</t>
  </si>
  <si>
    <t>EXTRACCIÓN DE CUERPO EXTRAÑO DE CORDÓN ESPERMÁTICO Y EPIDÍDIMO</t>
  </si>
  <si>
    <t xml:space="preserve">EXTRACCION DE CUERPO EXTRAÑO DE CONDUCTO AUDITIVO EXTERNO, CON INCISION </t>
  </si>
  <si>
    <t>EXPLORACION Y MOVILIZACION DE NERVIO DENTARIO INFERIOR</t>
  </si>
  <si>
    <t>EXPLORACION RETROPERITONEAL (LUMBOTOMIA EXPLORADORA) VIA ABIERTA</t>
  </si>
  <si>
    <t>EXPLORACION DE VENAS EN CUERO CABELLUDO Y CARA</t>
  </si>
  <si>
    <t>EXPLORACIÓN DE VENAS ABDOMINALES</t>
  </si>
  <si>
    <t>EXPLORACION DE VENA EN ZONA I Y III DEL CUELLO</t>
  </si>
  <si>
    <t>EXPLORACION DE VAINA DE TENDON</t>
  </si>
  <si>
    <t>EXPLORACION DE RIÑON POR NEFROTOMIA</t>
  </si>
  <si>
    <t>EXPLORACION DE PLEJO O TRONCO (CERVICAL, LUMBAR O SACRO)</t>
  </si>
  <si>
    <t>EXPLORACION DE ARTERIAS ZONA I Y III DE CUELLO</t>
  </si>
  <si>
    <t>EXPLORACION DE AREA SUPRARENAL VIA ABIERTA</t>
  </si>
  <si>
    <t>EXPLORACIÓN DE AORTA ABDOMINAL</t>
  </si>
  <si>
    <t>EXCLUSION DE VALVULA AORTICA VIA ABIERTA</t>
  </si>
  <si>
    <t>EXANGUINO TRANSFUSION</t>
  </si>
  <si>
    <t>ETMOIDECTOMIA POSTERIOR REVISIONAL</t>
  </si>
  <si>
    <t>ETMOIDECTOMIA ANTERIOR VIA TRANSNASAL ENDOSCOPICA</t>
  </si>
  <si>
    <t>PATOLOGIA</t>
  </si>
  <si>
    <t>ESTUDIOS ESPECIALES</t>
  </si>
  <si>
    <t>TOMA DE MUESTRA, PROCESAMIENTO Y ENTREGA DE RESULTADO</t>
  </si>
  <si>
    <t>PATOLOGÍA</t>
  </si>
  <si>
    <t>ESTUDIO DE ANTICOAGULANTE LÚPICO</t>
  </si>
  <si>
    <t>CITOLOGIA</t>
  </si>
  <si>
    <t>ESTUDIO ANATOMOPATOLÓGICO BÁSICO EN LÍQUIDO CORPORAL O SECRECIÓN</t>
  </si>
  <si>
    <t xml:space="preserve">ESTUDIO ANATOMOPATOLÓGICO BÁSICO EN CITOLOGÍA POR ASPIRACIÓN CON AGUJA FINA [ACAF] DE CUALQUIER TEJIDO U ÓRGANO </t>
  </si>
  <si>
    <t>LABORATORIO DE HISTOTECNOLOGÍA</t>
  </si>
  <si>
    <t>ESTUDIO ANATOMOPATOLÓGICO BÁSICO EN CITOLOGÍA CERVICOVAGINAL MANUAL</t>
  </si>
  <si>
    <t>LABORATORIO CITOLOGÍAS CERVICO-UTERINAS</t>
  </si>
  <si>
    <t>ESTAPEDECTOMIA O ESTAPEDOTOMIA CON COLOCACION DE PROTESIS VIA ENDOSCOPICA</t>
  </si>
  <si>
    <t>ESQUIRLECTOMIA CON PLASTIA O INJERTO DE MENINGE ESPINAL</t>
  </si>
  <si>
    <t>NEUMOLOGIA</t>
  </si>
  <si>
    <t>HONORARIOS DEL PROFESIONAL, USO DE EQUIPO SOPORTE</t>
  </si>
  <si>
    <t>NEUMOLOGÍA</t>
  </si>
  <si>
    <t>ESPIROMETRIA</t>
  </si>
  <si>
    <t>ESPERMATOCELECTOMÍA O RESECCIÓN QUISTE DEL EPIDÍDIMO</t>
  </si>
  <si>
    <t xml:space="preserve">ESPECIALISTAS DE CLINICAS QUIRURGICAS O GINECOOBSTETRICAS </t>
  </si>
  <si>
    <t>ESPECIALISTA EN ANESTESIOLOGIA</t>
  </si>
  <si>
    <t>ESCISIÓN TOTAL DE HIPÓFISIS, VÍA TRANSFRONTAL</t>
  </si>
  <si>
    <t>ESCISIÓN TOTAL DE HIPÓFISIS, VÍA TRANSESFENOIDAL</t>
  </si>
  <si>
    <t>ESCISIÓN TOTAL DE GLÁNDULA PINEAL [PINEALECTOMÍA]</t>
  </si>
  <si>
    <t>ESCISIÓN PARCIAL DE HIPÓFISIS, VÍA TRANSFRONTAL</t>
  </si>
  <si>
    <t>ESCISIÓN PARCIAL DE HIPÓFISIS, VÍA TRANSESFENOIDAL</t>
  </si>
  <si>
    <t>ESCISIÓN PARCIAL DE GLÁNDULA PINEAL</t>
  </si>
  <si>
    <t>ESCISION O RESECCION O ABLACION DE LESION SUPERFICIAL DE PALADAR OSEO</t>
  </si>
  <si>
    <t>ESCISION O RESECCION O ABLACION DE LESION SUPERFICIAL DE PALADAR BLANDO</t>
  </si>
  <si>
    <t>ESCISION O REMOCION DE VEJIGA, URETRA Y TEJIDO GRASO EN MUJER VIA ABIERTA</t>
  </si>
  <si>
    <t>ESCISION O REMOCION DE VEJIGA, PROSTATA, VESICULAS SEMINALES Y TEJIDO GRASO [CISTOPROSTATECTOMIA] VIA ABIERTA</t>
  </si>
  <si>
    <t>ESCISION ENDOSCOPICA DE VALVA CONGENITA DE URETRA</t>
  </si>
  <si>
    <t>ESCISION DE VALVA CONGENITA DE URETRA, VIA ABIERTA</t>
  </si>
  <si>
    <t>ESCISIÓN DE TENDÓN PARA INJERTO (DIFERENTE REGIÓN OPERATORIA)</t>
  </si>
  <si>
    <t>ESCISIÓN DE TENDÓN DE MANO PARA INJERTO (DIFERENTE REGIÓN OPERATORIA)</t>
  </si>
  <si>
    <t>ESCISIÓN DE TEJIDO PERIURETRAL</t>
  </si>
  <si>
    <t>ESCISION DE POLIPO ENDOMETRIAL POR LEGRADO</t>
  </si>
  <si>
    <t>ESCISIÓN DE MÚSCULO O FASCIA PARA INJERTO</t>
  </si>
  <si>
    <t>ESCISIÓN DE MÚSCULO O FASCIA DE MANO PARA INJERTO</t>
  </si>
  <si>
    <t>ESCISION DE MUÑON CERVICAL POR VIA VAGINAL</t>
  </si>
  <si>
    <t>ESCISION DE MUÑON CERVICAL POR LAPAROTOMIA</t>
  </si>
  <si>
    <t>ESCISION DE LESION MALIGNA DE ENCIA SIN VACIAMIENTO GANGLIONAR NI RESECCION DE ESTRUCTURAS VECINAS U OSEAS</t>
  </si>
  <si>
    <t>ESCISION DE LESION MALIGNA DE ENCIA CON VACIAMIENTO GANGLIONAR, RESECCION OSEA Y RECONSTRUCCION CON PLACA Y COLGAJO PEDICULADO</t>
  </si>
  <si>
    <t>ESCISION DE LESION MALIGNA DE ENCIA CON VACIAMIENTO GANGLIONAR, RESECCION OSEA Y RECONSTRUCCION CON PLACA Y COLGAJO LIBRE</t>
  </si>
  <si>
    <t>ESCISION DE LESION MALIGNA DE ENCIA CON VACIAMIENTO GANGLIONAR, PISO DE BOCA O LENGUA Y RECONSTRUCCION CON COLGAJO PEDICULADO</t>
  </si>
  <si>
    <t>ESCISION DE LESION MALIGNA DE ENCIA CON VACIAMIENTO GANGLIONAR, PISO DE BOCA O LENGUA CON CIERRE PRIMARIO</t>
  </si>
  <si>
    <t>ESCISION DE LESION EN LAS VIAS BILIARES VIA ENDOSCOPICA</t>
  </si>
  <si>
    <t>ESCISION DE LESION BENIGNA NO ENCAPSULADA EN ENCIA DE MAS DE TRES CENTIMETROS</t>
  </si>
  <si>
    <t>ESCISION DE LESION BENIGNA ENCAPSULADA EN ENCIA HASTA DE TRES CENTIMETROS</t>
  </si>
  <si>
    <t>ESCISION DE GANGLION DE ENVOLTURA DE TENDON, EXCEPTO DE MANO</t>
  </si>
  <si>
    <t>ESCISIÓN DE GANGLIO LINFÁTICO INGUINAL</t>
  </si>
  <si>
    <t>ESCISIÓN DE ANEURISMA DE CORAZÓN</t>
  </si>
  <si>
    <t>ESCALENOTOMIA O SECCION DE ESCALENO ANTERIOR SIN RESECCION DE COSTILLA CERVICAL</t>
  </si>
  <si>
    <t>EPIFISIODESIS PERCUTANEA DE FALANGES DE MANO (UNA O MAS)</t>
  </si>
  <si>
    <t>EPIDÍDIMOVASOSTOMÍA</t>
  </si>
  <si>
    <t>EPIDIDIMECTOMÍA</t>
  </si>
  <si>
    <t>ENUCLEACION, RESECCION Y CURETAJE DE LESIONES BENIGNAS EN MAXILAR SUPERIOR O INFERIOR, DE MENOS DE TRES CMS, VIA TRANSCUTANEA</t>
  </si>
  <si>
    <t>ENUCLEACION, RESECCION Y CURETAJE DE LESIONES BENIGNAS EN MAXILAR SUPERIOR O INFERIOR, DE MAS DE TRES CMS, VIA TRANSCUTANEA</t>
  </si>
  <si>
    <t>ENUCLEACION DE QUISTE EPIDERMOIDE, VIA INTRAORAL</t>
  </si>
  <si>
    <t>ENUCLEACION DE QUISTE EPIDERMOIDE, VIA EXTRAORAL</t>
  </si>
  <si>
    <t>ENDOSCOPIA (CISTOSCOPIA) DEL CONDUCTO COLONICO</t>
  </si>
  <si>
    <t>ELIMINACION DE CUERPOS RICIFORMES DE VAINA DE TENDON DE MANO</t>
  </si>
  <si>
    <t>NEUROLOGIA</t>
  </si>
  <si>
    <t>ELECTROENCEFALOGRAMA CONVENCIONAL</t>
  </si>
  <si>
    <t>HONORARIO MEDICO,  REALIZACION DEL EXAMEN, ENTREGA DE SOPORTE Y  LECTURA</t>
  </si>
  <si>
    <t>ECOGRAFIA TESTICULAR CON TRANSDUCTOR DE 7 MHZ O MAS</t>
  </si>
  <si>
    <t xml:space="preserve">ECOGRAFIA PELVICA GINECOLOGICA (ESTUDIO INTEGRAL FOLICULAR CON ECO VAGINAL) </t>
  </si>
  <si>
    <t>ECOGRAFIA DOPPLER DE OTROS VASOS PERIFERICOS DEL CUELLO</t>
  </si>
  <si>
    <t xml:space="preserve">ECOGRAFIA DOPPLER CON EVALUACION DE FLUJO SANGUINEO EN MASAS PELVICAS </t>
  </si>
  <si>
    <t>ECOGRAFIA DOPPLER COMO GUIA PARA PROCEDIMIENTOS (COLOCACION DE CATETERES)</t>
  </si>
  <si>
    <t>ECOGRAFIA DE VIAS URINARIAS (RIÑONES, VEJIGA Y PROSTATA TRANSABDOMINAL)</t>
  </si>
  <si>
    <t>ECOGRAFIA DE TEJIDOS BLANDOS DE ABDOMEN CON ANALISIS DOPPLER</t>
  </si>
  <si>
    <t>ECOGRAFIA DE MAMA, CON TRANSDUCTOR DE 7 MHZ O MAS</t>
  </si>
  <si>
    <t>ECOGRAFIA DE HIGADO, PANCREAS, VIA BILIAR Y VESICULA</t>
  </si>
  <si>
    <t>ECOGRAFIA DE ABDOMEN TOTAL (HIGADO, PANCREAS, VESICULA, VIAS BILIARES, RIÑONES, BAZO, GRANDES VASOS, PELVIS Y FLANCOS)</t>
  </si>
  <si>
    <t>ECOGRAFIA DE ABDOMEN SUPERIOR (HIGADO, PANCREAS, VIAS BILIARES, RIÑONES, BAZO Y GRANDES VASOS)</t>
  </si>
  <si>
    <t>ECOGRAFIA CEREBRAL TRANSFONTANELAR CON TRANSDUCTOR DE 7.MHZ O MAS</t>
  </si>
  <si>
    <t>ECOGRAFIA ARTICULAR DE CADERA (indicado para menores de 5 meses)</t>
  </si>
  <si>
    <t>INFORMACION DEL EXAMEN. TOMA DEL ESTUDIO ENTREGA DE RESULTADO  examen solo aplica para niños menores de 5 años</t>
  </si>
  <si>
    <t>HONORARIOS DEL PROFESIONAL ,REALIZACION DEL EXAMEN,ENTREGA DE SOPORTE Y  LECTURA</t>
  </si>
  <si>
    <t>DRENAJE, CURETAJE, SECUESTRECTOMIA DE COLUMNA VERTEBRAL, VIA ANTERIOR</t>
  </si>
  <si>
    <t>DRENAJE, CURETAJE, SECUESTRECTOMIA DE COLUMNA VERTEBRAL VIA POSTERIOR O POSTEROLATERAL</t>
  </si>
  <si>
    <t>DRENAJE, CURETAJE O SECUESTRECTOMIA EN METACARPIANOS (UNO O MAS)</t>
  </si>
  <si>
    <t>DRENAJE, CURETAJE O SECUESTRECTOMIA EN HUESOS DEL CARPO (UNO O MAS)</t>
  </si>
  <si>
    <t>DRENAJE POR INCISIÓN EN TESTÍCULO</t>
  </si>
  <si>
    <t>DRENAJE EN MAMA DE COLECCIÓN POR MASTOTOMÍA O MAMOTOMÍA</t>
  </si>
  <si>
    <t>PROCEDIMIENTOS POR PUNCIONES CUTANEAS</t>
  </si>
  <si>
    <t>DRENAJE EN AMIGDALAS O ESTRUCTURAS PERIAMIGDALARES VIA TRANSORAL</t>
  </si>
  <si>
    <t>DRENAJE EN AMIGDALAS O ESTRUCTURAS PERIAMIGDALARES VIA TRANSCERVICAL</t>
  </si>
  <si>
    <t>DRENAJE DE QUISTE ARACNOIDEO GUIADO POR ESTEREOTAXIA</t>
  </si>
  <si>
    <t>DRENAJE DE FARINGE VIA ABIERTA</t>
  </si>
  <si>
    <t>DRENAJE DE ESPACIO SUBDURAL, POR TREPANACION</t>
  </si>
  <si>
    <t>DRENAJE DE ESPACIO SUBDURAL, POR DRENAJE EXTERNO</t>
  </si>
  <si>
    <t>DRENAJE DE ESPACIO SUBDURAL, POR DERIVACION SUBDURO PERITONEAL</t>
  </si>
  <si>
    <t>DRENAJE DE ESPACIO SUBDURAL, POR CRANEOTOMIA</t>
  </si>
  <si>
    <t>DRENAJE DE ESPACIO SUBDURAL EN FOSA POSTERIOR, POR CRANIECTOMIA</t>
  </si>
  <si>
    <t>DRENAJE DE ESPACIO SUBARACNOIDEO, POR DERIVACION CISTO PERITONEAL</t>
  </si>
  <si>
    <t>DRENAJE DE ESPACIO EPIDURAL SUPRATENTORIAL, POR CRANEOTOMIA</t>
  </si>
  <si>
    <t>DRENAJE DE ESPACIO EPIDURAL FOSA POSTERIOR, POR CRANEOTOMIA</t>
  </si>
  <si>
    <t>DRENAJE DE COLECCIONES INTRACEREBRALES, POR CRANEOTOMIA</t>
  </si>
  <si>
    <t>DRENAJE DE COLECCIONES INTRACEREBRALES, GUIADO POR ESTEREOTAXIA</t>
  </si>
  <si>
    <t>DRENAJE DE COLECCIONES INTRACEREBRALES DE FOSA POSTERIOR, POR CRANEOTOMIA SUBOCCIPITAL</t>
  </si>
  <si>
    <t>DRENAJE DE COLECCIONES INTRACEREBRALES DE FOSA POSTERIOR, GUIADO POR ESTEREOTAXIA</t>
  </si>
  <si>
    <t>DRENAJE DE COLECCION EPIDURAL SUPRATENTORIAL, POR CRANIECTOMIA</t>
  </si>
  <si>
    <t>DRENAJE DE COLECCION EPIDURAL FOSA POSTERIOR, POR CRANIECTOMIA</t>
  </si>
  <si>
    <t>DRENAJE DE COLECCION DE LIGAMENTO ANCHO POR LAPAROTOMIA</t>
  </si>
  <si>
    <t xml:space="preserve">DIVERCUTILOPEXIA FARINGEA VIA ENDOSCOPICA </t>
  </si>
  <si>
    <t>DIOXIDO DE CARBON</t>
  </si>
  <si>
    <t>DILATACIÓN Y MANIPULACIÓN DE ESTOMA DE ENTEROSTOMÍA</t>
  </si>
  <si>
    <t>DILATACIÓN INSTRUMENTAL O MANUAL DE LA VAGINA</t>
  </si>
  <si>
    <t>DILATACIÓN DE URETRA POR SONDEO</t>
  </si>
  <si>
    <t>DILATACIÓN DE UNIÓN URETROVESICAL</t>
  </si>
  <si>
    <t>DESCOMPRESION NEUROVASCULAR DE NERVIO TRIGEMINAL, POR CRANEOTOMIA SUBOCCIPITAL</t>
  </si>
  <si>
    <t>DESCOMPRESION NEUROVASCULAR DE NERVIO FACIAL, POR CRANEOTOMIA SUBOCCIPITAL</t>
  </si>
  <si>
    <t>DESCOMPRESION ENDOSCOPICA DE VOLVULO DE COLON (SIGMOIDE)</t>
  </si>
  <si>
    <t>DESCOMPRESIÓN DE PLEJO O TRONCO (CERVICAL, LUMBAR O SACRO)</t>
  </si>
  <si>
    <t>044208</t>
  </si>
  <si>
    <t>044301</t>
  </si>
  <si>
    <t>044303</t>
  </si>
  <si>
    <t>DESCOMPRESION DE NERVIO EN TUNEL DEL CARPO VIA ABIERTA</t>
  </si>
  <si>
    <t>DESBRIDAMIENTO, LAVADO Y LIMPIEZA METATARSOFALANGICA VIA ABIERTA</t>
  </si>
  <si>
    <t>DESBRIDAMIENTO, LAVADO Y LIMPIEZA DEL TARSO VIA ABIERTA</t>
  </si>
  <si>
    <t>DESBRIDAMIENTO, LAVADO Y LIMPIEZA DE TOBILLO VIA ABIERTA</t>
  </si>
  <si>
    <t>DESBRIDAMIENTO, LAVADO Y LIMPIEZA DE RODILLA VIA ABIERTA</t>
  </si>
  <si>
    <t>DESBRIDAMIENTO, LAVADO Y LIMPIEZA DE FALANGES DE DEDO DEL PIE (CADA UNO) VIA ABIERTA</t>
  </si>
  <si>
    <t>DESBRIDAMIENTO, LAVADO Y LIMPIEZA DE ARTICULACION EN MANO O DEDOS VIA ABIERTA</t>
  </si>
  <si>
    <t>DESBRIDAMIENTO, LAVADO Y LIMPIEZA DE ARTICULACION DE MUÑECA O PUÑO VIA ABIERTA</t>
  </si>
  <si>
    <t>DESBRIDAMIENTO, LAVADO Y LIMPIEZA DE ARTICULACION DE HOMBRO VIA ABIERTA</t>
  </si>
  <si>
    <t>DESBRIDAMIENTO, LAVADO Y LIMPIEZA DE ARTICULACION DE CODO VIA ABIERTA</t>
  </si>
  <si>
    <t>DESBRIDAMIENTO, LAVADO Y LIMPIEZA DE ARTICULACION DE CADERA VIA ABIERTA</t>
  </si>
  <si>
    <t>DESBRIDAMIENTO ESCISIONAL MENOR DEL 10% DE SUPERFICIE CORPORAL EN AREA GENERAL</t>
  </si>
  <si>
    <t xml:space="preserve">DESBRIDAMIENTO ESCISIONAL EN AREA ESPECIAL EN CARA Y CUELLO </t>
  </si>
  <si>
    <t>DESBRIDAMIENTO ESCISIONAL   ENTRE EL 30% AL 49% DE SUPERFICIE CORPORAL EN AREA GENERAL</t>
  </si>
  <si>
    <t>DESBRIDAMIENTO ESCISIONAL   ENTRE EL 20% AL 29% DE SUPERFICIE CORPORAL EN AREA GENERAL</t>
  </si>
  <si>
    <t>DESBRIDAMIENTO ESCISIONAL    DEL 50% O MAS DE SUPERFICIE CORPORAL EN AREA GENERAL</t>
  </si>
  <si>
    <t>DESBRIDAMIENTO DE MUSCULO, TENDON Y FASCIA EXCEPTO MANO</t>
  </si>
  <si>
    <t>DESBRIDAMIENTO DE MUSCULO, TENDON Y FASCIA EN MANO</t>
  </si>
  <si>
    <t>DESARTICULACIÓN DE RODILLA</t>
  </si>
  <si>
    <t>DESARTICULACIÓN DE MUÑECA</t>
  </si>
  <si>
    <t>DESARTICULACIÓN DE HOMBRO</t>
  </si>
  <si>
    <t>DESARTICULACIÓN DE CODO</t>
  </si>
  <si>
    <t>DERIVACION SIRINGO SUBDURAL ESPINAL VIA ABIERTA</t>
  </si>
  <si>
    <t>DERIVACIÓN LINFOVENOSA</t>
  </si>
  <si>
    <t>DERIVACION CAVO SUPERIOR-PULMONAR, DEJANDO FLUJO ANTEROGRADO (REPARO UNO Y MEDIO VENTRICULAR)</t>
  </si>
  <si>
    <t>DERIVACIÓN AORTA-RENAL</t>
  </si>
  <si>
    <t>DERECHOS DE SALA DE OBSERVACIÓN EN URGENCIAS COMPLEJIDAD ALTA</t>
  </si>
  <si>
    <t>7DS002</t>
  </si>
  <si>
    <t>UNIDAD RENAL</t>
  </si>
  <si>
    <t xml:space="preserve">DERECHOS DE SALA DE HEMODIÁLISIS </t>
  </si>
  <si>
    <t>7DS001</t>
  </si>
  <si>
    <t xml:space="preserve">DERECHOS DE SALA DE DIÁLISIS PERITONEAL </t>
  </si>
  <si>
    <t>SALA OFERTADA , EL USO DE EQUIPOS E INSTRUMENTAL Y EL SERVICIO DE ENFERMERÍA.</t>
  </si>
  <si>
    <t>DERECHOS DE SALA DE CURACIONES O PROCEDIMIENTOS</t>
  </si>
  <si>
    <t>S23101</t>
  </si>
  <si>
    <t>DERECHOS DE SALA DE CIRUGÍA (QUIRÓFANOS) COMPLEJIDAD ALTA HASTA 20 UVR</t>
  </si>
  <si>
    <t>APLICA PARA LIQUIDACION DE PROCEDIMIENTOS QUIRURGICOS 
COMPRENDEN: LA DOTACIÓN BÁSICA DEL QUIRÓFANO, LOS IMPLEMENTOS, INSTRUMENTAL, ROPAS
REUTILIZABLES O DESECHABLES, MATERIALES, MEDICAMENTOS Y SOLUCIONES, OXÍGENO, AGENTES Y
GASES ANESTÉSICOS, LOS SERVICIOS DE ENFERMERÍA, ESTERILIZACIÓN, INSTRUMENTACIÓN,
CIRCULANTES PARA EL ACTO QUIRÚRGICO Y ANESTÉSICO, SE INCLUYE RECUPERACIÓN HASTA POR SEIS
HORAS.</t>
  </si>
  <si>
    <t>S23102</t>
  </si>
  <si>
    <t>DERECHOS DE SALA DE CIRUGÍA (QUIRÓFANOS) COMPLEJIDAD ALTA DE 21 HASTA 30 UVR</t>
  </si>
  <si>
    <t>S23201</t>
  </si>
  <si>
    <t>DERECHOS DE SALA DE CIRUGÍA (QUIRÓFANOS) COMPLEJIDAD ALTA DE 31 HASTA 40 UVR</t>
  </si>
  <si>
    <t>S23202</t>
  </si>
  <si>
    <t>DERECHOS DE SALA DE CIRUGÍA (QUIRÓFANOS) COMPLEJIDAD ALTA DE 41 HASTA 50 UVR</t>
  </si>
  <si>
    <t>S23203</t>
  </si>
  <si>
    <t>DERECHOS DE SALA DE CIRUGÍA (QUIRÓFANOS) COMPLEJIDAD ALTA DE 51 HASTA 60 UVR</t>
  </si>
  <si>
    <t>S23204</t>
  </si>
  <si>
    <t>DERECHOS DE SALA DE CIRUGÍA (QUIRÓFANOS) COMPLEJIDAD ALTA DE 61 HASTA 70 UVR</t>
  </si>
  <si>
    <t>S23205</t>
  </si>
  <si>
    <t>DERECHOS DE SALA DE CIRUGÍA (QUIRÓFANOS) COMPLEJIDAD ALTA DE 71 HASTA 80 UVR</t>
  </si>
  <si>
    <t>S23301</t>
  </si>
  <si>
    <t>DERECHOS DE SALA DE CIRUGÍA (QUIRÓFANOS) COMPLEJIDAD ALTA DE 81 HASTA 90 UVR</t>
  </si>
  <si>
    <t>S23302</t>
  </si>
  <si>
    <t>DERECHOS DE SALA DE CIRUGÍA (QUIRÓFANOS) COMPLEJIDAD ALTA DE 91 HASTA 100 UVR</t>
  </si>
  <si>
    <t>S23303</t>
  </si>
  <si>
    <t>DERECHOS DE SALA DE CIRUGÍA (QUIRÓFANOS) COMPLEJIDAD ALTA DE 101 HASTA 110 UVR</t>
  </si>
  <si>
    <t>S23304</t>
  </si>
  <si>
    <t>DERECHOS DE SALA DE CIRUGÍA (QUIRÓFANOS) COMPLEJIDAD ALTA DE 111 HASTA 130 UVR</t>
  </si>
  <si>
    <t>S23305</t>
  </si>
  <si>
    <t>DERECHOS DE SALA DE CIRUGÍA (QUIRÓFANOS) COMPLEJIDAD ALTA DE 131 HASTA 150 UVR</t>
  </si>
  <si>
    <t>S23306</t>
  </si>
  <si>
    <t>DERECHOS DE SALA DE CIRUGÍA (QUIRÓFANOS) COMPLEJIDAD ALTA DE 151 HASTA 170 UVR</t>
  </si>
  <si>
    <t>S23307</t>
  </si>
  <si>
    <t>DERECHOS DE SALA DE CIRUGÍA (QUIRÓFANOS) COMPLEJIDAD ALTA DE 171 HASTA 200 UVR</t>
  </si>
  <si>
    <t>S23308</t>
  </si>
  <si>
    <t>DERECHOS DE SALA DE CIRUGÍA (QUIRÓFANOS) COMPLEJIDAD ALTA DE 201 HASTA 230 UVR</t>
  </si>
  <si>
    <t>S23309</t>
  </si>
  <si>
    <t>DERECHOS DE SALA DE CIRUGÍA (QUIRÓFANOS) COMPLEJIDAD ALTA DE 231 HASTA 260 UVR</t>
  </si>
  <si>
    <t>S23310</t>
  </si>
  <si>
    <t>DERECHOS DE SALA DE CIRUGÍA (QUIRÓFANOS) COMPLEJIDAD ALTA DE 261 HASTA 290 UVR</t>
  </si>
  <si>
    <t>S23311</t>
  </si>
  <si>
    <t>DERECHOS DE SALA DE CIRUGÍA (QUIRÓFANOS) COMPLEJIDAD ALTA DE 291 HASTA 320 UVR</t>
  </si>
  <si>
    <t>S23312</t>
  </si>
  <si>
    <t>DERECHOS DE SALA DE CIRUGÍA (QUIRÓFANOS) COMPLEJIDAD ALTA DE 321 HASTA 350 UVR</t>
  </si>
  <si>
    <t>S23313</t>
  </si>
  <si>
    <t>DERECHOS DE SALA DE CIRUGÍA (QUIRÓFANOS) COMPLEJIDAD ALTA DE 351 HASTA 380 UVR</t>
  </si>
  <si>
    <t>S23314</t>
  </si>
  <si>
    <t>DERECHOS DE SALA DE CIRUGÍA (QUIRÓFANOS) COMPLEJIDAD ALTA DE 381 HASTA 410 UVR</t>
  </si>
  <si>
    <t>S23315</t>
  </si>
  <si>
    <t>DERECHOS DE SALA DE CIRUGÍA (QUIRÓFANOS) COMPLEJIDAD ALTA DE 411 HASTA 450 UVR</t>
  </si>
  <si>
    <t>DACRIOCISTOGAMAGRAFÍA [GAMAGRAFÍA DE VÍAS LAGRIMALES]</t>
  </si>
  <si>
    <t>CULTIVO PARA MICROORGANISMOS ANAEROBIOS DE CUALQUIER MUESTRA DIFERENTE A MEDULAOSEA</t>
  </si>
  <si>
    <t>Cryptococcus neoformans CULTIVO</t>
  </si>
  <si>
    <t>CREATIN QUINASA (FRACCION MB) SEMIAUTOMATIZADA</t>
  </si>
  <si>
    <t>CREACIÓN DE CONDUCTO ENTRE EL VENTRÍCULO IZQUIERDO Y LA AORTA</t>
  </si>
  <si>
    <t>CREACIÓN DE CONDUCTO ENTRE EL VENTRÍCULO DERECHO Y LA ARTERIA PULMONAR</t>
  </si>
  <si>
    <t>012506</t>
  </si>
  <si>
    <t>CRANIECTOMIA DESCOMPRESIVA HEMISFERICA</t>
  </si>
  <si>
    <t>012507</t>
  </si>
  <si>
    <t>CRANIECTOMIA DESCOMPRESIVA EN FOSA POSTERIOR</t>
  </si>
  <si>
    <t>CORTICOTOMIA TIPO LEFORT I (DISYUNCION PALATINA)</t>
  </si>
  <si>
    <t>CORRECION DE TRASPOSICION DE GRANDES ARTERIAS CON COMUNICACION INTERVENTRICULAR Y ESTENOSIS PULMONAR CON TRASLOCACION AORTICA [NIKAIDOH]</t>
  </si>
  <si>
    <t>CORRECCION SECUNDARIA DE LABIO FISURADO UNILATERAL</t>
  </si>
  <si>
    <t>CORRECCION QUIRURGICA DE DEDO EN CUELLO DE CISNE</t>
  </si>
  <si>
    <t>CORRECCION PRIMARIA DE LABIO FISURADO UNILATERAL</t>
  </si>
  <si>
    <t>CORRECCION HALLUX VALGUS CON OSTEOTOMIA DISTAL DEL PRIMER METATARSIANO CON FIJACION INTERNA</t>
  </si>
  <si>
    <t>CORRECCION HALLUX VALGUS CON OSTEOTOMIA COMBINADA DEL PRIMER METATARSIANO CON FIJACION INTERNA</t>
  </si>
  <si>
    <t>CORRECCION FISTULA LCR EN BOVEDA CRANEANA, POR DUROPLASTIA</t>
  </si>
  <si>
    <t>CORRECCION FISTULA LCR EN BOVEDA CRANEANA, POR CRANEOTOMIA Y CRANEOPLASTIA</t>
  </si>
  <si>
    <t>CORRECCION FISTULA LCR EN BASE DE CRANEO POSTERIOR, VIA SUBOCCIPITAL</t>
  </si>
  <si>
    <t>CORRECCION FISTULA LCR EN BASE DE CRANEO MEDIO, VIA TRANSESFENOIDAL</t>
  </si>
  <si>
    <t>CORRECCION FISTULA LCR EN BASE DE CRANEO MEDIO, POR CRANIECTOMIA</t>
  </si>
  <si>
    <t>CORRECCION FISTULA LCR EN BASE DE CRANEO ANTERIOR, VIA TRANSESFENOIDAL</t>
  </si>
  <si>
    <t>CORRECCION FISTULA LCR EN BASE DE CRANEO ANTERIOR, VIA SUBFRONTAL</t>
  </si>
  <si>
    <t>CORRECCION FISTULA LCR EN BASE DE CRANEO ANTERIOR, VIA ENDOSCOPICA TRANSNASAL</t>
  </si>
  <si>
    <t>CORRECCION DEL TUNEL AORTO VENTRICULAR</t>
  </si>
  <si>
    <t>CORRECCION DE TRANSPOSICION DE GRANDES ARTERIAS CON COMUNICACION INTERVENTRICULAR Y ESTENOSIS PULMONAR [REV]</t>
  </si>
  <si>
    <t>CORRECCION DE TRANSPOSICION DE GRANDES ARTERIAS CON COMUNICACION INTERVENTRICULAR Y ESTENOSIS PULMONAR [RASTELLI]</t>
  </si>
  <si>
    <t>CORRECCIÓN DE SINOSTOSIS RADIOCUBITAL</t>
  </si>
  <si>
    <t>CORRECCION DE SINDACTILIA SIMPLE (UNO O MAS ESPACIOS)</t>
  </si>
  <si>
    <t>CORRECCION DE SENO UROGENITAL</t>
  </si>
  <si>
    <t>CORRECCION DE POLIDACTILIA CON ESCISION SIMPLE</t>
  </si>
  <si>
    <t>CORRECCION DE MENINGOCELE, POR CRANIECTOMIA</t>
  </si>
  <si>
    <t>CORRECCION DE MENINGOCELE, CON CRANEOPLASTIA</t>
  </si>
  <si>
    <t>CORRECCION DE MENINGOCELE DE FOSA ANTERIOR, VIA TRANSNASAL ENDOSCOPICA</t>
  </si>
  <si>
    <t>CORRECCION DE MENINGOCELE DE FOSA ANTERIOR, POR CRANIECTOMIA Y PLASTIA DE MENINGE</t>
  </si>
  <si>
    <t>CORRECCION DE MENINGOCELE DE FOSA ANTERIOR, CON AVANCE FRONTO ORBITARIO Y PLASTIA DE MENINGE</t>
  </si>
  <si>
    <t>CORRECCION DE MALFORMACION DE MEDULA ESPINAL, CON SECCION DE FILUM TERMINALIS</t>
  </si>
  <si>
    <t>CORRECCION DE MALFORMACION DE MEDULA ESPINAL, CON RESECCION DE TABIQUE OSEO</t>
  </si>
  <si>
    <t>CORRECCION DE MALFORMACION DE MEDULA ESPINAL, CON RESECCION DE CELE, DUROPLASTIA Y PLASTIA DE PIEL</t>
  </si>
  <si>
    <t>035102</t>
  </si>
  <si>
    <t>CORRECCION DE MALFORMACION DE MEDULA ESPINAL, CON MIELOTOMIA POSTERIOR</t>
  </si>
  <si>
    <t>CORRECCION DE MALFORMACION DE MEDULA ESPINAL, CON FUSION OSEA E INJERTO AUTOLOGO O HETEROLOGO</t>
  </si>
  <si>
    <t>CORRECCION DE MALFORMACION DE MEDULA ESPINAL, CON DESCOMPRESION VIA ANTERIOR</t>
  </si>
  <si>
    <t>035110</t>
  </si>
  <si>
    <t>CORRECCION DE DESGARRO DURAL POST TRAUMATICO EN BOVEDA CRANEANA, POR CRANEOTOMIA</t>
  </si>
  <si>
    <t>CORRECCION DE DESGARRO DURAL POST TRAUMATICO EN BOVEDA CRANEANA, CON PLASTIA DURAL</t>
  </si>
  <si>
    <t>CORRECCION DE DESGARRO DURAL EN BASE DE CRANEO, POR CRANEOTOMIA</t>
  </si>
  <si>
    <t>CORRECCION DE DESGARRO DURAL EN BASE DE CRANEO, CON PLASTIA AUTOLOGA O HETEROLOGA, POR CRANEOTOMIA</t>
  </si>
  <si>
    <t>CORRECCION DE DESGARRO ANTIGUO EN VULVA Y PERINE</t>
  </si>
  <si>
    <t>CORRECCION DE DEFECTO OSEO PRE-EXISTENTE POR CRANEOPLASTIA, CON INJERTO AUTOLOGO O HETEROLOGO</t>
  </si>
  <si>
    <t>CORRECCION DE DEFECTO OSEO EN EL TEGMEN TIMPANICO BAJO VISION MICROSCOPICA O ENDOSCOPICA VIA TRANSMASTOIDEA</t>
  </si>
  <si>
    <t>CORRECCION DE CRANEO ESTENOSIS MULTIPLE CON BRAQUICEFALIA CON AVANCE FRONTO ORBITARIO POR CRANIECTOMIA</t>
  </si>
  <si>
    <t>CORRECCION DE CRANEO ESTENOSIS CON ALTERACION CRANEO FACIAL COMPLEJA, POR CRANEOTOMIA</t>
  </si>
  <si>
    <t>CORRECCION DE CRANEO ESTENOSIS CON ALTERACION CRANEO FACIAL COMPLEJA, CON AVANCE FRONTO-ORBITARIO, CON O SIN DISTRACCION</t>
  </si>
  <si>
    <t>CORRECCION DE CRANEO ESTENOSIS CON ALTERACION CRANEO FACIAL COMPLEJA, CON AVANCE FRONTO NASAL (LEFORT III)</t>
  </si>
  <si>
    <t>CORRECCION DE CRANEO ESTENOSIS CON ALTERACION CRANEO FACIAL COMPLEJA, CON AVANCE FRONTO MAXILAR (LEFORT II)</t>
  </si>
  <si>
    <t>CORRECCION DE ATRESIA RECTAL, VIA SAGITAL POSTERIOR</t>
  </si>
  <si>
    <t>CORRECCION DE ANOMALIA DE MEDULA ESPINAL EN UNION CRANEOCERVICAL POR CRANIECTOMIA SUBOCCIPITAL CON LAMINECTOMIA Y DUROPLASTIA</t>
  </si>
  <si>
    <t>CORDECTOMIA TOTAL VIA ENDOSCOPICA</t>
  </si>
  <si>
    <t>CORDECTOMIA PARCIAL VIA ENDOSCOPICA</t>
  </si>
  <si>
    <t>CONTROL DE HEMORRAGIA DESPUÉS DE CIRUGÍA VASCULAR</t>
  </si>
  <si>
    <t>CONTROL DE EPISTAXIS, POR TAPONAMIENTO POSTERIOR VIA TRANSNASAL</t>
  </si>
  <si>
    <t>CONTROL DE EPISTAXIS, POR TAPONAMIENTO ANTERIOR Y POSTERIOR</t>
  </si>
  <si>
    <t>CONTROL DE EPISTAXIS, POR TAPONAMIENTO ANTERIOR VIA TRANSNASAL</t>
  </si>
  <si>
    <t>CONTROL DE EPISTAXIS, POR LIGADURA DE ARTERIAS ETMOIDALES VIA TRANSNASAL</t>
  </si>
  <si>
    <t>CONTROL DE EPISTAXIS, POR LIGADURA DE ARTERIAS ETMOIDALES VIA ENDOSCOPICA</t>
  </si>
  <si>
    <t>CONTROL DE EPISTAXIS, POR LIGADURA DE ARTERIA MAXILAR INTERNA VIA TRANSNASAL ENDOSCOPICA</t>
  </si>
  <si>
    <t>CONTROL DE EPISTAXIS, POR LIGADURA DE ARTERIA MAXILAR INTERNA VIA TRANSNASAL</t>
  </si>
  <si>
    <t>CONTROL DE EPISTAXIS, POR LIGADURA DE ARTERIA ESFENOPALATINA VIA TRANSNASAL ENDOSCOPICA</t>
  </si>
  <si>
    <t>CONTROL DE EPISTAXIS, POR LIGADURA DE ARTERIA ESFENOPALATINA VIA TRANSNASAL</t>
  </si>
  <si>
    <t>ATENCION DE URGENCIAS</t>
  </si>
  <si>
    <t>CONSTRUCCION DE ANO, POR AGENESIA CONGENITA</t>
  </si>
  <si>
    <t>COLORACION AZUL DE METILENO Y LECTURA PARA CUALQUIER MUESTRA</t>
  </si>
  <si>
    <t>HONORARIOS MEDICO ESPECIALISTA, DERECHOS DE SALA , MATERIALES E INSUMOS BASICOS DEL PROCEDIMIENTO.</t>
  </si>
  <si>
    <t>COLOCACION DE DISPOSITIVO EXTERNO EN PIE (CALCANEO)</t>
  </si>
  <si>
    <t>COLOCACION DE CATETER ARTERIAL FEMORAL O BRAQUIAL</t>
  </si>
  <si>
    <t>COLINESTERASA SERICA</t>
  </si>
  <si>
    <t>COLGAJO LOCAL SIMPLE DE PIEL DE CINCO A DIEZ CENTIMETROS CUADRADOS</t>
  </si>
  <si>
    <t>COLGAJO CUTANEO A DISTANCIA, EN VARIOS TIEMPOS</t>
  </si>
  <si>
    <t>COLESTEROL DE BAJA DENSIDAD SEMIAUTOMATIZADO</t>
  </si>
  <si>
    <t>COLANGIORESONANCIA</t>
  </si>
  <si>
    <t>Citomegalovirus ANTICUERPOS Ig G SEMIAUTOMATIZADO O AUTOMATIZADO</t>
  </si>
  <si>
    <t>CISTOTOMIA VIA ABIERTA</t>
  </si>
  <si>
    <r>
      <t xml:space="preserve">CIRUGÍA RECONSTRUCTIVA MÚLTIPLE: OSTEOTOMÍAS O FIJACIÓN INTERNA (DISPOSITIVOS DE FIJACIÓN U OSTEOSÍNTESIS) EN HÚMERO, CÚBITO O RADIO; TRANSFERENCIAS MUSCULOTENDINOSAS; TENOTOMÍAS O ALARGAMIENTOS TENDINOSOS EN BRAZO, ANTEBRAZO, MUÑECA O MANO  </t>
    </r>
    <r>
      <rPr>
        <b/>
        <sz val="8"/>
        <color theme="1"/>
        <rFont val="Century Gothic"/>
        <family val="2"/>
      </rPr>
      <t>( ORTOPEDIA GENERAL)</t>
    </r>
  </si>
  <si>
    <r>
      <t xml:space="preserve">CIRUGIA RECONSTRUCTIVA MULTIPLE: OSTEOTOMIAS O FIJACION INTERNA (DISPOSITIVOS DE FIJACION U OSTEOSINTESIS) EN FEMUR, TIBIA Y PERONE; TRANSFERENCIAS MUSCULOTENDINOSAS; TENOTOMIAS O ALARGAMIENTOS TENDINOSOS EN MUSLO, PIERNA Y PIE TRIPLE ARTRODESIS EN PIE </t>
    </r>
    <r>
      <rPr>
        <b/>
        <sz val="8"/>
        <color theme="1"/>
        <rFont val="Century Gothic"/>
        <family val="2"/>
      </rPr>
      <t>( ORTOPEDIA GENERAL )</t>
    </r>
  </si>
  <si>
    <t>CIERRE, PINZAMIENTO O LIGADURA DE VASOS INTRACRANEALES VIA ABIERTA</t>
  </si>
  <si>
    <t>CIERRE VELOFARINGEO CON COLGAJO FARINGEO</t>
  </si>
  <si>
    <t>CIERRE O REPARACION DE FISTULA SALIVAL SIN INJERTO VIA ABIERTA</t>
  </si>
  <si>
    <t>CIERRE O LIGADURA DE COMUNICACION PERSISTENTE ENTRE PIEL Y MEDULA ESPINAL (SENO DERMICO)</t>
  </si>
  <si>
    <t>CIERRE DE URETROSTOMÍA</t>
  </si>
  <si>
    <t>CIERRE DE PERFORACION DE MEMBRANA TIMPANICA [MIRINGOPLASTIA] VIA ENDOSCOPICA</t>
  </si>
  <si>
    <t>CIERRE DE OTRA FISTULA GASTRICA VIA ABIERTA (CX GENERAL)</t>
  </si>
  <si>
    <t>CIERRE DE NEFROSTOMIA O PIELOSTOMIA VIA ABIERTA</t>
  </si>
  <si>
    <t>CIERRE DE HENDIDURA ALVEOLAR CON INJERTO</t>
  </si>
  <si>
    <t>CIERRE DE FISTULA ENTEROCOLICA (UNA O MAS) VIA ABIERTA (CX GENERAL)</t>
  </si>
  <si>
    <t>CIERRE DE FÍSTULA DEL CONDUCTO TORÁCICO</t>
  </si>
  <si>
    <t>CIERRE DE FISTULA DE INTESTINO DELGADO, SALVO DUODENO VIA ABIERTA (CX GENERAL)</t>
  </si>
  <si>
    <t>CIERRE DE FISTULA DE DUODENO VIA ABIERTA (CX GENERAL)</t>
  </si>
  <si>
    <t>CIERRE DE DISRUPCIÓN POSTOPERATORIA DE PARED ABDOMINAL (EVISCERACIÓN)</t>
  </si>
  <si>
    <t>Chlamydia trachomatis ANTIGENO SEMIAUTOMATIZADO O AUTOMATIZADO</t>
  </si>
  <si>
    <t>Chlamydia trachomatis ANTICUERPOS Ig M SEMIAUTOMATIZADO O AUTOMATIZADO</t>
  </si>
  <si>
    <t>CARIOTIPO DE INTERCAMBIO DE CROMATIDES HERMANAS [SCE]</t>
  </si>
  <si>
    <t>CAMPO OSCURO PARA CUALQUIER MUESTRA</t>
  </si>
  <si>
    <t>BURSECTOMÍA DE MANO</t>
  </si>
  <si>
    <t>BURSECTOMÍA ABIERTA</t>
  </si>
  <si>
    <t>ENDOSCOPIAS DIAGNOSTICAS</t>
  </si>
  <si>
    <t>NEUMOLOGICA</t>
  </si>
  <si>
    <t>BRONCORRAFIA POR TORACOSCOPIA</t>
  </si>
  <si>
    <t>BIOPSIA DE VERTEBRA, VIA ABIERTA</t>
  </si>
  <si>
    <t xml:space="preserve">BIOPSIA DE UTERO POR LAPAROTOMIA </t>
  </si>
  <si>
    <t>BIOPSIA DE TUMOR INTRADURALES (INTRAMEDULARES Y EXTRAMEDULARES) CERVICALES, DORSALES, LUMBOSACROS O COCCIGEOS</t>
  </si>
  <si>
    <t>BIOPSIA DE TESTÍCULO, VÍA ABIERTA</t>
  </si>
  <si>
    <t>BIOPSIA DE RECTO O SIGMOIDE, VÍA ABIERTA</t>
  </si>
  <si>
    <t>BIOPSIA DE OIDO EXTERNO</t>
  </si>
  <si>
    <t>BIOPSIA DE NERVIO O GANGLIO SIMPÁTICO</t>
  </si>
  <si>
    <t>BIOPSIA DE MENINGE, POR CRANEOTOMIA</t>
  </si>
  <si>
    <t>BIOPSIA DE LIGAMENTOS UTERINOS POR LAPAROTOMIA</t>
  </si>
  <si>
    <t>BIOPSIA DE HUESO EN SITIO NO ESPECIFICADO, VIA ABIERTA</t>
  </si>
  <si>
    <t>BIOPSIA DE HIPÓFISIS, VÍA TRANSFRONTAL</t>
  </si>
  <si>
    <t>071402</t>
  </si>
  <si>
    <t>BIOPSIA DE HIPOFISIS TRANSESFENOIDAL VIA ENDOSCOPICA</t>
  </si>
  <si>
    <t>BIOPSIA DE GLÁNDULA PINEAL</t>
  </si>
  <si>
    <t>BIOPSIA DE GLANDULA DE BARTHOLIN</t>
  </si>
  <si>
    <t>BIOPSIA DE EPIDÍDIMO</t>
  </si>
  <si>
    <t>BIOPSIA DE CORDÓN ESPERMÁTICO</t>
  </si>
  <si>
    <t>BIOPSIA DE CORAZON VIA ABIERTA</t>
  </si>
  <si>
    <t>BIOPSIA DE CLITORIS</t>
  </si>
  <si>
    <t>BIOPSIA CERRADA DE TESTÍCULO, VÍA PERCUTÁNEA CON AGUJA</t>
  </si>
  <si>
    <t>BIOPSIA CERRADA DE RECTO O SIGMOIDE, VÍA ENDOSCÓPICA</t>
  </si>
  <si>
    <t>BIOPSIA ARTICULAR DE MUÑECA VIA ABIERTA</t>
  </si>
  <si>
    <t>BIOPSIA ABIERTA DE NERVIO O GANGLIO PERIFÉRICO</t>
  </si>
  <si>
    <t>ASPIRACIÓN PERCUTÁNEA DE TÚNICA VAGINAL (HIDROCELE)</t>
  </si>
  <si>
    <t>ASPIRACIÓN DE VESÍCULAS SEMINALES CON AGUJA, VÍA PERCUTÁNEA</t>
  </si>
  <si>
    <t>ASPIRACIÓN DE PRÓSTATA, VÍA PERCUTÁNEA</t>
  </si>
  <si>
    <t>ASPIRACIÓN DE OTRO TEJIDO BLANDO</t>
  </si>
  <si>
    <t>ASPIRACIÓN DE BURSA DE MANO</t>
  </si>
  <si>
    <t>ASPIRACIÓN DE BURSA</t>
  </si>
  <si>
    <t>ATENCION DE OTRAS DISCIPLINAS</t>
  </si>
  <si>
    <t>ASISTENCIA INTRAHOSPITALARIA POR NUTRICION Y DIETETICA (MANEJO DIARIO NUTRICIONAL ENTERAL O PARENTERAL)</t>
  </si>
  <si>
    <t>NUTRICIÓN Y DIETÉTICA</t>
  </si>
  <si>
    <t>ARTROTOMÍA EN PIE</t>
  </si>
  <si>
    <t>ARTROTOMÍA EN MANO</t>
  </si>
  <si>
    <t>ARTROTOMÍA DE TOBILLO O CUELLO DE PIE</t>
  </si>
  <si>
    <t>ARTROTOMÍA DE RODILLA</t>
  </si>
  <si>
    <t>ARTROTOMÍA DE PELVIS</t>
  </si>
  <si>
    <t>ARTROTOMÍA DE MUÑECA</t>
  </si>
  <si>
    <t>ARTROTOMIA DE HOMBRO CON EXPLORACION DE ARTICULACION ACROMIOCLAVICULAR O ESTERNO CLAVICULAR</t>
  </si>
  <si>
    <t>ARTROTOMÍA DE CODO</t>
  </si>
  <si>
    <t>ARTROPLASTIA ACROMIO-CLAVICULAR</t>
  </si>
  <si>
    <t>ARTRODESIS TRAPECIO-METACARPIANO</t>
  </si>
  <si>
    <t>ARTRODESIS METACARPO-FALÁNGICA</t>
  </si>
  <si>
    <t>ARTRODESIS INTERSOMATICA POSTEROLATERAL O TRANSFORAMINAL HASTA DOS SEGMENTOS VIA ABIERTA</t>
  </si>
  <si>
    <t>ARTRODESIS INTERCARPIANA SIN INJERTO OSEO VIA ABIERTA</t>
  </si>
  <si>
    <t>ARTRODESIS DE NIVEL C2 O POR DEBAJO DE MAS DE TRES VERTEBRAS VIA POSTERIOR O LATERAL SIN INSTRUMENTACION</t>
  </si>
  <si>
    <t>ARTRODESIS DE LA UNION TORACOLUMBAR VIA ANTERIOR O LATERAL SIN INSTRUMENTACION VIA ABIERTA</t>
  </si>
  <si>
    <t>ARTRODESIS DE LA UNION TORACOLUMBAR VIA ANTERIOR O LATERAL CON INSTRUMENTACION VIA ABIERTA</t>
  </si>
  <si>
    <t>ARTRODESIS DE LA UNION LUMBOSACRA TECNICA ANTERIOR O LATERAL SIN INSTRUMENTACION VIA ABIERTA</t>
  </si>
  <si>
    <t>ARTRODESIS DE LA UNION LUMBOPELVICA TECNICA POSTERIOR SIN INSTRUMENTACION VIA ABIERTA</t>
  </si>
  <si>
    <t xml:space="preserve">ARTRODESIS DE LA REGION TORACOLUMBAR TECNICA POSTERIOR SIN INSTRUMENTACION VIA ABIERTA </t>
  </si>
  <si>
    <t xml:space="preserve">ARTRODESIS DE LA REGION TORACOLUMBAR TECNICA POSTERIOR CON INSTRUMENTACION VIA ABIERTA </t>
  </si>
  <si>
    <t>ARTRODESIS DE LA REGION TORACICA DE UNA A TRES VERTEBRAS VIA ANTERIOR O LATERAL CON INSTRUMENTACION VIA ABIERTA</t>
  </si>
  <si>
    <t>ARTRODESIS DE LA REGION TORACICA DE UNA A TRES VERTEBRAS TECNICA POSTERIOR SIN INSTRUMENTACION VIA ABIERTA</t>
  </si>
  <si>
    <t>ARTRODESIS DE LA REGION TORACICA DE UNA A TRES VERTEBRAS TECNICA POSTERIOR CON INSTRUMENTACION VIA ABIERTA</t>
  </si>
  <si>
    <t>ARTRODESIS DE LA REGION LUMBAR TECNICA POSTERIOR DE UNA A TRES VERTEBRAS SIN INSTRUMENTACION VIA ABIERTA</t>
  </si>
  <si>
    <t>ARTRODESIS DE LA REGION LUMBAR TECNICA ANTERIOR O LATERAL MAS DE TRES VERTEBRAS CON INSTRUMENTACION VIA ABIERTA</t>
  </si>
  <si>
    <t>ARTRODESIS DE LA REGION LUMBAR TECNICA ANTERIOR O LATERAL DE UNA A TRES VERTEBRAS SIN INSTRUMENTACION VIA ENDOSCOPICA</t>
  </si>
  <si>
    <t>ARTRODESIS CERVICAL DE NIVEL C2 O POR DEBAJO DE UNA A TRES VERTEBRAS VIA ANTERIOR O LATERAL SIN INSTRUMENTACION</t>
  </si>
  <si>
    <t>ARTRODESIS CERVICAL DE NIVEL C2 O POR DEBAJO DE MAS DE TRES VERTEBRAS VIA ANTERIOR O LATERAL SIN INSTRUMENTACION</t>
  </si>
  <si>
    <t>ARTRODESIS C1-C2 MEDIANTE VIA POSTERIOR SIN INSTRUMENTACION</t>
  </si>
  <si>
    <t>ARTRODESIS C1-C2 MEDIANTE VIA POSTERIOR CON INSTRUMENTACION</t>
  </si>
  <si>
    <t>ARTRODESIS C1-C2 MEDIANTE TECNICA TRANSCERVICAL SIN INSTRUMENTACION</t>
  </si>
  <si>
    <t>ARITENOPEXIA VIA ABIERTA</t>
  </si>
  <si>
    <t>APLICACION O CAMBIO DE YESO, ESPICA, ARNES O ALMOHADILLA PARA INMOVILIZACION DE PELVIS (CADERA)</t>
  </si>
  <si>
    <t>APLICACION O CAMBIO DE YESO PARA INMOVILIZACION EN MIEMBRO INFERIOR (MUSLO, PIERNA O TOBILLO)</t>
  </si>
  <si>
    <t>APLICACION O CAMBIO DE YESO PARA INMOVILIZACION DE PELVIS (CADERA) Y COCCIX</t>
  </si>
  <si>
    <t>APLICACION O CAMBIO DE YESO O ARNES TORACOLUMBOSACRO</t>
  </si>
  <si>
    <t>APLICACION DE TUTORES EXTERNOS EN TIBIA O PERONE</t>
  </si>
  <si>
    <t>APLICACION DE TUTORES EXTERNOS EN RADIO Y CUBITO</t>
  </si>
  <si>
    <t>APLICACION DE TUTORES EXTERNOS EN PELVIS, POR VIA ANTERIOR O POSTERIOR</t>
  </si>
  <si>
    <t>APLICACIÓN DE FÉRULA</t>
  </si>
  <si>
    <t>APLICACION DE DISPOSITIVO EXTERNO DE FIJACION DE FALANGES DE PIE</t>
  </si>
  <si>
    <t>APLICACION DE ALOINJERTO ESTRUCTURAL OSTEOCONDRAL EN FEMUR</t>
  </si>
  <si>
    <t>APLICACION DE ALOINJERTO ESTRUCTURAL EN PELVIS</t>
  </si>
  <si>
    <t>APLICACION DE ALOINJERTO ESTRUCTURAL EN HUMERO</t>
  </si>
  <si>
    <t>APLICACION DE ALOINJERTO ESTRUCTURAL EN DIAFISIS DE TIBIA</t>
  </si>
  <si>
    <t>APLICACION DE ALOINJERTO ESTRUCTURAL EN DIAFISIS DE PERONE</t>
  </si>
  <si>
    <t>APLICACION DE ALOINJERTO ESTRUCTURAL EN DIAFISIS DE FEMUR</t>
  </si>
  <si>
    <t>ANTROTOMIA MAXILAR EXPLORATORIA VIA FOSA CANINA CON RESECCION DE MUCOSA DEL ANTRO MAXILAR Y ANTROTOMIA INFERIOR [OPERACION DE CALDWELL-LUC]</t>
  </si>
  <si>
    <t>ANTROSTOMIA MAXILAR POR MEATO MEDIO VIA TRANSNASAL ENDOSCOPICA</t>
  </si>
  <si>
    <t>ANTROSTOMIA MAXILAR POR MEATO MEDIO VIA TRANSNASAL</t>
  </si>
  <si>
    <t>ANTROSCOPIA</t>
  </si>
  <si>
    <t>ANTIGENO ESPECIFICO DE PROSTATA VELOCIDAD DE CAMBIO 2 MUESTRAS SEMIAUTOMATIZADO O AUTOMATIZADO</t>
  </si>
  <si>
    <t>ANTIESTREPTOLISINA AUTOMATIZADO</t>
  </si>
  <si>
    <t>ANTICUERPOS IRREGULARES DETECCION (COOMBS INDIRECTO, RASTREO ANTICUERPOS IRREGULARES, PRUEBA DE ANTIGLOBULINA INDIRECTA ESCRUTINIO DE ANTICUERPOS IRREGULARES) POR MICROTECNICA</t>
  </si>
  <si>
    <t>ANASTOMOSIS (CON O SIN INJERTO) AORTA ASCENDENTE- ARTERIA PULMONAR</t>
  </si>
  <si>
    <t>C40107</t>
  </si>
  <si>
    <t xml:space="preserve">ANALGESIA POST OPERATORIA, POR PACIENTE </t>
  </si>
  <si>
    <t>HONORARIOS MEDICOS (CIRUJANO)- APLICA PARA PROCEDIMIENTOS DE CIRUGIA CARDIOVASCULAR .</t>
  </si>
  <si>
    <t>AMPUTACIÓN Y DESARTICULACIÓN DE PULGAR</t>
  </si>
  <si>
    <t xml:space="preserve">AMPUTACIÓN Y DESARTICULACIÓN DE DEDOS DE LA MANO (UNO O MÁS) </t>
  </si>
  <si>
    <t>AMPUTACIÓN POR ENCIMA DE RODILLA</t>
  </si>
  <si>
    <t>AMPUTACIÓN O DESARTICULACIÓN DE PIERNA</t>
  </si>
  <si>
    <t>AMPUTACION O DESARTICULACION DE DEDO DE PIE (CADA UNO)</t>
  </si>
  <si>
    <t>AMPUTACIÓN INTERTORACO ESCAPULAR</t>
  </si>
  <si>
    <t>AMPUTACIÓN DE TOBILLO A TRAVÉS DEL MALÉOLO DE TIBIA Y PERONÉ</t>
  </si>
  <si>
    <t>AMPUTACION DE CUELLO O TRAQUELECTOMIA POR VIA VAGINAL</t>
  </si>
  <si>
    <t>AMPUTACIÓN A TRAVÉS DE ANTEBRAZO</t>
  </si>
  <si>
    <t>ALFA 1 ANTIQUIMIOTRIPSINA AUTOMATIZADA</t>
  </si>
  <si>
    <t>ALARGAMIENTO TENDON POPLITEO</t>
  </si>
  <si>
    <t>ALARGAMIENTO DE TIBIA POR TECNICA DE DISTRACCION SIN (CORTICOTOMIA, OSTEOTOMIA)</t>
  </si>
  <si>
    <t xml:space="preserve">ALARGAMIENTO DE TENDON EN MANO (UNO O MAS) </t>
  </si>
  <si>
    <t>ALARGAMIENTO DE PERONE POR TECNICA DE DISTRACCION SIN (CORTICOTOMIA, OSTEOTOMIA)</t>
  </si>
  <si>
    <t>ALARGAMIENTO DE PERONE POR TECNICA DE DISTRACCION CON (CORTICOTOMIA, OSTEOTOMIA)</t>
  </si>
  <si>
    <t>ALARGAMIENTO DE METACARPIANOS (UNO O MAS) POR INJERTO SIN DISPOSITIVOS INTERNOS DE FIJACION Y OSTEOTOMIA</t>
  </si>
  <si>
    <t>ALARGAMIENTO DE METACARPIANOS (UNO O MAS) POR INJERTO CON DISPOSITIVOS INTERNOS DE FIJACION Y OSTEOTOMIA</t>
  </si>
  <si>
    <t>ALARGAMIENTO DE FEMUR POR TECNICA DE DISTRACCION SIN (CORTICOTOMIA, OSTEOTOMIA)</t>
  </si>
  <si>
    <t>Actinomyces CULTIVO</t>
  </si>
  <si>
    <t>ACORTAMIENTO DE TIBIA Y PERONE MEDIANTE RESECCION (OSTEOTOMIA)</t>
  </si>
  <si>
    <t>ACORTAMIENTO DE RADIO Y CUBITO MEDIANTE RESECCION (OSTEOTOMIA)</t>
  </si>
  <si>
    <t>ACORTAMIENTO DE CUBITO O RADIO MEDIANTE RESECCION (OSTEOTOMIA)</t>
  </si>
  <si>
    <t>ABLACION DE LESION O TEJIDO CARDIACO FOCAL VIA ABIERTA</t>
  </si>
  <si>
    <t>ABLACION DE LESION ESOFAGICA VIA ENDOSCOPICA</t>
  </si>
  <si>
    <t>ABLACION DE LESION DE OIDO EXTERNO POR COAGULACION, CAUTERIZACION, FULGURACION, CRIOTERAPIA U OTRA TECNICA</t>
  </si>
  <si>
    <t>ABLACION DE LESION DE OIDO EXTERNO</t>
  </si>
  <si>
    <t>ABLACION DE DISCO TORACICO (NUCLEOLISIS) INTERVERTEBRAL VIA PERCUTANEA</t>
  </si>
  <si>
    <t>ABLACION DE DISCO LUMBAR (NUCLEOLISIS) INTERVERTEBRAL VIA PERCUTANEA</t>
  </si>
  <si>
    <t>ABLACION DE DISCO CERVICAL (NUCLEOLISIS) INTERVERTEBRAL VIA PERCUTANEA</t>
  </si>
  <si>
    <t>PROPIA</t>
  </si>
  <si>
    <t>HLA-DRB1 TECNICA LUMINEX (TIPIFICACIÓN ANTÍGENO LEUCOCITARIO HUMANO LOCUS DR)</t>
  </si>
  <si>
    <t>HLA-B27 PCR TECNICA LUMINEX (TIPIFICACIÓN ANTÍGENO LEUCOCITARIO HUMANO LOCUS B27</t>
  </si>
  <si>
    <t>HLA-CLASE II (DRB, DQB1) (TIPIFICACIÓN ANTÍGENO LEUCOCITARIO HUMANO CLASE II (DRB, DQB1))</t>
  </si>
  <si>
    <t>HLA-CLASE I Y II (A,B,DRB) TECNICA LUMINEX (TIPIFICACIÓN ANTÍGENO LEUCOCITARIO HUMANO CLASE I Y II (A,B,DRB))</t>
  </si>
  <si>
    <t>HLA-CLASE I (A,B,C) (TIPIFICACIÓN ANTÍGENO LEUCOCITARIO HUMANO CLASE I (A B C))</t>
  </si>
  <si>
    <t>ANTICUERPOS CITOTÓXICOS (1 A 3 RECEPTORES) ANTI-HLA PRUEBA CRUZADA CON SEPARACION DE LINFOCITOS T Y B DONANTE VIVO O FALLECIDO</t>
  </si>
  <si>
    <t>ZINC EN ORINA DE 24 HORAS</t>
  </si>
  <si>
    <t>Yersinia enterocolItica CULTIVO</t>
  </si>
  <si>
    <t>WARFARINA CUANTITATIVA SEMIAUTOMATIZADA O AUTOMATIZADA</t>
  </si>
  <si>
    <t>WARFARINA CUALITATIVA SEMIAUTOMATIZADA O AUTOMATIZADA</t>
  </si>
  <si>
    <t>VULVECTOMIA TOTAL UNILATERAL</t>
  </si>
  <si>
    <t>715007GO</t>
  </si>
  <si>
    <t>VITAMINA B2 [RIBOFLAVINA]</t>
  </si>
  <si>
    <t>VIRUS SINCITIAL RESPIRATORIO ANTICUERPOS IG G</t>
  </si>
  <si>
    <t>Virus de Inmunodeficiencia Humana PRUEBA CONFIRMATORIA</t>
  </si>
  <si>
    <t>Virus de Inmunodeficiencia Humana GENOTIPO</t>
  </si>
  <si>
    <t>Virus de Inmunodeficiencia Humana CARGA VIRAL</t>
  </si>
  <si>
    <t>Virus de Encefalitis ANTICUERPOS SEMIAUTOMATIZADO O AUTOMATIZADO</t>
  </si>
  <si>
    <t>VERTEBRECTOMIA TOTAL CERVICAL MAS DE UN SEGMENTO VIA POSTERIOR</t>
  </si>
  <si>
    <t>HONORARIOS MEDICOS (CIRUJANO - ANESTESIOLOGO- AYUDANTE GENERAL), DERECHOS DE SALA, MATERIALES E INSUMOS BASICOS DEL PROCEDIMIENTO QUIRURGICO (CANASTA BASICA DE CIRUGIA ), DERECHOS DE RECUPERACION</t>
  </si>
  <si>
    <t xml:space="preserve">MATERIALES AL CONSUMO 
INFECCIONES, COMPLICACIONES QUIRÚRGICAS, MATERIAL DE OSTEOSINTESIS, MEDICAMENTOS E INSUMOS, HOSPITALIZACIÓN EN UCI, UCIM O EN HABITACIÓN, SANGRE Y / O  HEMODERIVADOS LABORATORIO CLÍNICO Y PATOLÓGICO, MATRIZ HEMOSTÁTICA, ENERGÍAS, RECARGAS, GRAPADORAS, INJERTOS, HOMOINJERTOS, MATERIAL DE OSTEOSÍNTESIS.,NO INCLUYE PROCEDIMIENTOS ADICIONALES. </t>
  </si>
  <si>
    <t>VERIFICACION INTEGRAL SIN PREPARACION DE MATERIAL DE RUTINA</t>
  </si>
  <si>
    <t>VERIFICACION INTEGRAL CON PREPARACION DE MATERIAL DE RUTINA   -    VERIFICACION INTEGRAL CON PREPARACION DE MATERIAL DE RUTINA.</t>
  </si>
  <si>
    <t>Varicela zoster ANTICUERPOS Ig G SEMIAUTOMATIZADO O AUTOMATIZADO</t>
  </si>
  <si>
    <t>VANCOMICINA AUTOMATIZADO</t>
  </si>
  <si>
    <t>351401CV</t>
  </si>
  <si>
    <t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t>
  </si>
  <si>
    <t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t>
  </si>
  <si>
    <t>351301CV</t>
  </si>
  <si>
    <t>351201CV</t>
  </si>
  <si>
    <t>351101CV</t>
  </si>
  <si>
    <t>706102GO</t>
  </si>
  <si>
    <t>VAGINOPLASTIA, VIA PERINEAL</t>
  </si>
  <si>
    <t>Derechos de sala, derechos de recuperación, IyM básicos de Cx, Honorarios cirujano, anestesiólogo y ayudante general.</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</si>
  <si>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</si>
  <si>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706103GO</t>
  </si>
  <si>
    <t>VAGINOPLASTIA VIA  ABDOMINOPERINEAL</t>
  </si>
  <si>
    <t>706104GO</t>
  </si>
  <si>
    <t>VAGINOPLASTIA POR LAPAROTOMIA</t>
  </si>
  <si>
    <t>NO CONTRATADO P Y P</t>
  </si>
  <si>
    <t>COLECTIVO</t>
  </si>
  <si>
    <t>993106V</t>
  </si>
  <si>
    <t>VACUNACION CONTRA NEUMOCOCO ( NEUMOCOCICA 13 VALENTE) (Hospitalario)</t>
  </si>
  <si>
    <t>APLICACIÓN Y VACUNA OFERTADA</t>
  </si>
  <si>
    <t>TERCERIZADO</t>
  </si>
  <si>
    <t>VACUNACION CONTRA NEUMOCOCO  (Hospitalario)</t>
  </si>
  <si>
    <t>VACUNACION CONTRA MENINGOCOCO (AC o BC) (Hospitalario)</t>
  </si>
  <si>
    <t>VACUNACION CONTRA Hepatitis B (Hospitalario)</t>
  </si>
  <si>
    <t>VACUNACION COMBINADA CONTRA Haemophilus influenza tipo b, DIFTERIA, TETANOS, TOS FERINA Y POLIOMELITIS IVP (PENTAVALENTE) (Hospitalario)</t>
  </si>
  <si>
    <t>405101MB</t>
  </si>
  <si>
    <t>405202CT</t>
  </si>
  <si>
    <t>HONORARIOS MEDICOS (CIRUJANO - ANESTESIOLOGO- AYUDANTE), DERECHOS DE SALA, MATERIALES E INSUMOS BASICOS DEL PROCEDIMIENTO QUIRURGICO (CANASTA BASICA  ), DERECHOS DE RECUPERACION</t>
  </si>
  <si>
    <t>COMPLICACIONES QX, ESTANCIAS Y SU GASTO HOSPITALARIO, AYUDAS DX Y LABORATORIO, INSUMOS ESPECIALES (ENERGÍAS, INJERTOS, RECARGAS, IYM DE ALTO COSTO)</t>
  </si>
  <si>
    <t>405201CT</t>
  </si>
  <si>
    <t>VACIAMIENTO RADICAL LINFATICO (LINFADENECTOMIA) DE MEDIASTINO VIA ABIERTA</t>
  </si>
  <si>
    <t>404401CC</t>
  </si>
  <si>
    <t>HONORARIOS MEDICOS (CIRUJANO - ANESTESIOLOGO- AYUDANTE (2)), DERECHOS DE SALA, MATERIALES E INSUMOS BASICOS DEL PROCEDIMIENTO QUIRURGICO (CANASTA BASICA  ), DERECHOS DE RECUPERACION</t>
  </si>
  <si>
    <t>404001CC</t>
  </si>
  <si>
    <t>404003CC</t>
  </si>
  <si>
    <t>VACIAMIENTO LINFATICO RADICAL O RADICAL MODIFICADO DE CUELLO BILATERAL VIA ABIERTA</t>
  </si>
  <si>
    <t>UROBILINOGENO EN ORINA PARCIAL</t>
  </si>
  <si>
    <t>UROANALISIS (PARCIAL DE ORINA)</t>
  </si>
  <si>
    <t>580110UO</t>
  </si>
  <si>
    <t>COMPLICACIONES DERIVADAS DEL PROCEDIMIENTO, ATERIALES E INSUMOS DEL PROCEDIMIENTO QUIRURGICO  AL CONSUMO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</si>
  <si>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584602UO</t>
  </si>
  <si>
    <t>URETEROLITOTOMIA O EXTRACCION DE CUERPO EXTRAÑO EN URETER VIA ENDOSCOPICA</t>
  </si>
  <si>
    <t>URETEROLISIS CON LIBERACIÓN O REPOSICIONAMIENTO DE URÉTER</t>
  </si>
  <si>
    <t>Trypanosoma cruzi ANTICUERPOS Ig M SEMIAUTOMATIZADO O AUTOMATIZADO</t>
  </si>
  <si>
    <t>Trypanosoma cruzi ANTICUERPOS Ig G SEMIAUTOMATIZADO O AUTOMATIZADO</t>
  </si>
  <si>
    <t>TROMBOLISIS DE VASOS INTRACRANEALES VÍA ENDOVENOSA</t>
  </si>
  <si>
    <t>OBSERVACIÓN 24 HRS POR NEUROLOGÍA CLÍNICA, DERECHOS DE SALA DURANTE LA OBSERVACIÓN.</t>
  </si>
  <si>
    <t>HOSPITALIZACIÓN DE CUALQUIER TIPO, AYUDAS DIAGNÓSTICAS, DISPOSITIVOS ENDOSCÓPICOS, INSUMOS DENTRO DE LA OBSERVACIÓN, ALTEPLASE, CATÉTER, ALQUILER DE EQUIPOS ESPECIALES, PROCEDIMIENTOS ADICIONALES.</t>
  </si>
  <si>
    <t>TRIPSINA EN SUERO O EN MATERIA FECAL</t>
  </si>
  <si>
    <t>Treponema pallidum ANTICUERPOS Ig M SEMIAUTOMATIZADO O AUTOMATIZADO</t>
  </si>
  <si>
    <t>Treponema pallidum ANTICUERPOS Ig G SEMIAUTOMATIZADO O AUTOMATIZADO</t>
  </si>
  <si>
    <t>Treponema pallidum ANTICUERPOS (PRUEBA TREPONEMICA) MANUAL O SEMIAUTOMATIZADA O AUTOMATIZADA</t>
  </si>
  <si>
    <t>HONORARIOS MEDICOS (CIRUJANO - ANESTESIOLOGO), DERECHOS DE SALA, INSUMOS BASICOS DEL PROCEDIMIENTO.</t>
  </si>
  <si>
    <t>TRANSPOSICION DE GANGLIOS LINFATICOS CON ANASTOMOSIS</t>
  </si>
  <si>
    <t>TRANSFERRINA SEMIAUTOMATIZADA</t>
  </si>
  <si>
    <t>Toxoplasma gondii ANTICUERPOS Ig M AUTOMATIZADO</t>
  </si>
  <si>
    <t>Toxoplasma gondii ANTICUERPOS Ig G AUTOMATIZADO O SEMIAUTOMATIZADO</t>
  </si>
  <si>
    <t>Toxoplasma gondii ANTICUERPOS Ig A SEMIAUTOMATIZADO O AUTOMATIZADO</t>
  </si>
  <si>
    <t>Toxocara spp IDENTIFICACIÓN POR PRUEBAS MOLECULARES (ESPECÍFICO)</t>
  </si>
  <si>
    <t>340401CT</t>
  </si>
  <si>
    <t>HONORARIOS MEDICOS (CIRUJANO), DERECHOS DE SALA, MATERIALES E INSUMOS BASICOS DEL PROCEDIMIENTO, Cateter para el procx.</t>
  </si>
  <si>
    <t>HONORARIOS MEDICOS (ANESTESIOLOGO- AYUDANTE) Complicaciones Qx
Estancias y su gasto Hospitalario
Ayudas Dx y laboratorio
Insumos especiales (energias, grapadoras, recargas, suturas, IyM de alto costo)
Conector macho y Aqua-seal</t>
  </si>
  <si>
    <t>342101CT</t>
  </si>
  <si>
    <t>TORACOSCOPIA DIAGNOSTICA</t>
  </si>
  <si>
    <t>340905CT</t>
  </si>
  <si>
    <t>PROCEDIMIENTOS INTERVENCIONISTAS</t>
  </si>
  <si>
    <t>345001IT</t>
  </si>
  <si>
    <t>HONORARIOS DE MÉDICO DEL  RADIOLOGO O MEDICO ESPECIALISTA QUE REALICE EL PROCEDIMIENTO  ,DERECHOS DE SALA DE PROCEDIMIENTOS ESPECIALES,GUIA TOMOGRAFICA Y /O ECOGRAFICA ,MATERIALES E INSUMOS DEL PROCEDIMIENTO</t>
  </si>
  <si>
    <t>HONORARIOS DEL (ANESTESIOLOGO), 
MEDIO DE CONTRASTE
ESTANCIA HOSPITALARIA
COMPLICACIONES
INFECCIONES
DISPOSITIVOS ESPECIALES DIFERENTES A LOS MENCIONADOS
LABORATORIO
 CLINICO, ANATOMIA PATOLOGICA,NO INCLUYE PROCEDIMIENTOS ADICIONALES.</t>
  </si>
  <si>
    <t>345002IT</t>
  </si>
  <si>
    <t>Uso de equipo Pet ct, tac de localizacion, especialista en medicina nuclear, radiofarmaco PSMA, medicamentos e insumos</t>
  </si>
  <si>
    <t xml:space="preserve">Estudios diagnosticos previos y posteriores al procedimiento, soporte anestesico, complicaciones </t>
  </si>
  <si>
    <t>TOMOGRAFIA POR EMISION DE POSITRONES [PET-TC] (Paquete FDG)</t>
  </si>
  <si>
    <t>Uso de equipo Pet ct, tac de localizacion, especialista en medicina nuclear, radiofarmaco F18-FDG medicamentos e insumos</t>
  </si>
  <si>
    <t>TOMOGRAFIA POR EMISION DE POSITRONES [PET-TC] (Paquete DOPA)</t>
  </si>
  <si>
    <t>Uso de equipo Pet ct, tac de localizacion, especialista en medicina nuclear, radiofarmaco DOPA, medicamentos e insumos</t>
  </si>
  <si>
    <t>TOMOGRAFIA POR EMISION DE POSITRONES [PET-TC] (Paquete COLINA)</t>
  </si>
  <si>
    <t>Uso de equipo Pet ct, tac de localizacion, especialista en medicina nuclear, radiofarmaco COLINA, medicamentos e insumos</t>
  </si>
  <si>
    <t>TOMOGRAFIA POR EMISION DE POSITRONES [PET-TC]</t>
  </si>
  <si>
    <t>TOMOGRAFIA COMPUTADA DE VIAS URINARIAS [UROTAC]</t>
  </si>
  <si>
    <t xml:space="preserve">COMPLICACIONES DERIVADAS DEL PROCEDIMIENTO Y APLICACION ,  MEDIO DE CONTRASTE, SECUENCIAS CONTRASTADAS
 HOSPITALIZACIÓN,  UCI Y UCIN.
 AYUDAS DIAGNOSTICAS ADICONALES A LA SOLICITADA
</t>
  </si>
  <si>
    <t>TOMOGRAFIA COMPUTADA DE VASOS (Angiotac Arteria Pulmonar)</t>
  </si>
  <si>
    <t>TOMOGRAFIA COMPUTADA DE VASOS - Angiotac de vena cava  ( superior o inferior )</t>
  </si>
  <si>
    <t>TOMOGRAFIA COMPUTADA DE VASOS - ANGIOTAC DE CORAZON.</t>
  </si>
  <si>
    <t>TOMOGRAFIA COMPUTADA DE VASOS - ANGIOTAC DE ARTERIA RENAL</t>
  </si>
  <si>
    <t>TOMOGRAFIA COMPUTADA DE VASOS - ANGIOTAC DE ARTERIA HEPATICA</t>
  </si>
  <si>
    <t>TOMOGRAFIA COMPUTADA DE VASOS - ANGIOTAC DE ARTERIA ESPLENICA</t>
  </si>
  <si>
    <t>TOMOGRAFIA COMPUTADA DE VASOS - ANGIOTAC DE AORTA TOTAL</t>
  </si>
  <si>
    <t>TOMOGRAFIA COMPUTADA DE VASOS - Angiotac de Aorta Torácica</t>
  </si>
  <si>
    <t>TOMOGRAFIA COMPUTADA DE VASOS - ANGIOTAC DE AORTA ABDOMINAL, CON MIEMBROS INFERIORES</t>
  </si>
  <si>
    <t>TOMOGRAFIA COMPUTADA DE VASOS - Angiotac de Aorta Abdominal</t>
  </si>
  <si>
    <t>TOMOGRAFIA COMPUTADA DE VASOS - Angiotac de abdomen ( mesenterica -pancreatica-hepatica-esplenica)</t>
  </si>
  <si>
    <t>TOMOGRAFIA COMPUTADA DE VASOS - ANGIOTAC CAROTIDAS Y ARTERIAS CEREBRALES</t>
  </si>
  <si>
    <t>TOMOGRAFIA COMPUTADA DE VASOS - ANGIOTAC ARTERIOGRAFIA PANCREATICA</t>
  </si>
  <si>
    <t>TOMOGRAFIA COMPUTADA DE VASOS - Angiotac Arteriografía de Miembros Superiores</t>
  </si>
  <si>
    <t>TOMOGRAFIA COMPUTADA DE VASOS - Angiotac Arteriografía de Miembros Inferiores</t>
  </si>
  <si>
    <t>TOMOGRAFIA COMPUTADA DE VASOS - ANGIOTAC ARTERIOGRAFIA ARTERIAS ILIACAS Y/O FEMORAL</t>
  </si>
  <si>
    <t>TOMOGRAFIA COMPUTADA DE VASOS - Angiotac Arterias Cerebrales</t>
  </si>
  <si>
    <t>TOMOGRAFIA COMPUTADA DE VASOS - ANGIOTAC ARTERIAS CAROTIDAS, VERTEBRALES Y CEREBRALES</t>
  </si>
  <si>
    <t>TOMOGRAFIA COMPUTADA DE VASOS - ANGIOTAC ARTERIAS CAROTIDAS Y VERTEBRALES</t>
  </si>
  <si>
    <t>TOMOGRAFIA COMPUTADA DE VASOS - Angiotac  Vasos del cuello</t>
  </si>
  <si>
    <t>TOMOGRAFIA COMPUTADA DE VASOS - Angiotac  Aorta  toracoabdominal</t>
  </si>
  <si>
    <t>TOMOGRAFIA COMPUTADA DE TORAX EXTENDIDO AL ABDOMEN SUPERIOR CON SUPRARRENALES</t>
  </si>
  <si>
    <t>TOMOGRAFÍA COMPUTADA DE TÓRAX DE ALTA RESOLUCIÓN (TCAR)</t>
  </si>
  <si>
    <t>TOMOGRAFIA COMPUTADA DE TORAX - SCORE DE CALCIO CORONARIO</t>
  </si>
  <si>
    <t>TOMOGRAFIA COMPUTADA DE PELVIS (CISTO TAC )</t>
  </si>
  <si>
    <t>TOMOGRAFIA COMPUTADA DE CORONARIAS [ANGIOTC CORONARIO] - ANGIOTAC DE CORAZON.</t>
  </si>
  <si>
    <t>TOMOGRAFIA COMPUTADA DE CORONARIAS [ANGIOTC CORONARIO] - ANGIOTAC DE AORTA TOTAL</t>
  </si>
  <si>
    <t>TOMOGRAFÍA COMPUTADA CON PERFUSIÓN (Protocolo Perfusión Cerebral) (Hospitalizado)</t>
  </si>
  <si>
    <t>Uso de equipos, información del examen, toma del estudio, entrega de resultado, medio de contraste hasta 2 unidades Incluye las siguientes ayudas dx: 879111 TOMOGRAFIA COMPUTADA DE CRANEO SIMPLE (1), 879112 TOMOGRAFIA COMPUTADA DE CRANEO CON CONTRASTE (1), 879901 TOMOGRAFÍA COMPUTADA DE VASOS (angiotac vasos de  cuello y arterias cerebrales) (2)</t>
  </si>
  <si>
    <t>Hospitalización de cualquier tipo, ayudas diagnósticas adicionales , complicaciones del procedimiento , medio de contraste adicionales, alquiler de equipos especiales.</t>
  </si>
  <si>
    <t>TOBRAMICINA AUTOMATIZADO</t>
  </si>
  <si>
    <t>TIROXINA NORMALIZADA</t>
  </si>
  <si>
    <t>TIROSINA TEST CON RAIZ DE CABELLO</t>
  </si>
  <si>
    <t>TIROIDEOS TIROGLOBULINICOS ANTICUERPOS SEMIAUTOMATIZADO</t>
  </si>
  <si>
    <t>TIROIDEOS PEROXIDASA ANTICUERPOS</t>
  </si>
  <si>
    <t>TIROIDEOS COLOIDALES ANTICUERPOS</t>
  </si>
  <si>
    <t>064102</t>
  </si>
  <si>
    <t>064102CC</t>
  </si>
  <si>
    <t>TIROIDECTOMIA TOTAL VIA ENDOSCOPICA</t>
  </si>
  <si>
    <t>HONORARIOS MEDICOS (CIRUJANO ESPECIALISTA DE CABEZA Y CUELLO - ANESTESIOLOGO- AYUDANTE), DERECHOS DE SALA DE CIRUGIA, MATERIALES E INSUMOS BASICOS DEL PROCEDIMIENTO QUIRURGICO (CANASTA BASICA DE CIRUGIA ), DERECHOS DE RECUPERACION</t>
  </si>
  <si>
    <t>064101</t>
  </si>
  <si>
    <t>064101CC</t>
  </si>
  <si>
    <t>065202</t>
  </si>
  <si>
    <t>065202CC</t>
  </si>
  <si>
    <t>TIROIDECTOMIA RETROESTERNAL TOTAL VIA ENDOSCOPICA</t>
  </si>
  <si>
    <t>065201</t>
  </si>
  <si>
    <t>065201CC</t>
  </si>
  <si>
    <t>065102</t>
  </si>
  <si>
    <t>065102CC</t>
  </si>
  <si>
    <t>TIROIDECTOMIA RETROESTERNAL PARCIAL VIA ENDOSCOPICA</t>
  </si>
  <si>
    <t>065101</t>
  </si>
  <si>
    <t>065101CC</t>
  </si>
  <si>
    <t>062001</t>
  </si>
  <si>
    <t>062001CC</t>
  </si>
  <si>
    <t>TIEMPO ACTIVADO DE COAGULACION</t>
  </si>
  <si>
    <t>TEST DE AVIDEZ ANTICUERPOS Ig G Toxoplasma SEMIAUTOMATIZADO O AUTOMATIZADO</t>
  </si>
  <si>
    <t>HONORARIO PROFESIONAL - ASESORIA Y DIRECCIONAMIENTO DEL PROFESIONAL Y USO DE EQUIPO</t>
  </si>
  <si>
    <t>FISIOTERAPIA</t>
  </si>
  <si>
    <t xml:space="preserve">TERAPIA CON RADIOISOTOPOS(CON CLORURO DE RADIO 223 (SESION ) </t>
  </si>
  <si>
    <t>DERECHOS DE  SALA, HONORARIOS DEL MEDICO NUCLEAR, PREPARACION DEL PACIENTE</t>
  </si>
  <si>
    <t>RADIOFARMACO, CLORURO DE RADIO 2233 (XOFIGO), COMPLICACIONES,HOSPITALIZACION, AYUDAS DIANOSTICAS.NOTA : LO ANTERIOR APLIXCA SOLO PARA CADA SESION DEL TRATAMIENTO.</t>
  </si>
  <si>
    <t>TERAPIA CON RADIOISOTOPOS (PARA HIPERTIROIDISMO)</t>
  </si>
  <si>
    <t>DERECHOS DE SALA DE PROCEDIMIENTOS ESPECIALES, HONORARIOS DEL MEDICO NUCLEAR, PREPARACION DEL PACIENTE</t>
  </si>
  <si>
    <t>RADIOFARMACO, CAPSULA DE YODO DE 15 A 30 MCI MILICURIOS,AYUDAS DIAGNOSTICAS</t>
  </si>
  <si>
    <t>TERAPIA CON RADIOISOTOPOS (CANCER DE TIROIDES)</t>
  </si>
  <si>
    <t>RADIOFARMACO, CAPSULA DE RADIO YODO DE 30MCI, ESTUDIO DE AYUDAS DIAGNOSTICAS.</t>
  </si>
  <si>
    <t>TERAPIA CON RADIOISOTOPOS (ALTA DOSIS)</t>
  </si>
  <si>
    <t>HOSPITALIZACION 1 DIA EN HABITACION DE TERAPIA METABOLICA (DESPUES DE REALIZADO EL PROCEDIMIENTO), HONORARIO ESPECIALISTA, INSUMOS Y MEDICAMENTOS BÁSICOS DE LA ESTANCIA, VALORACIÓN POR MEDICINA NUCLEAR, DOSIMETRÍA, RECORRIDO CORPORAL CON I-131 (RASTREO DE METÁSTASIS), EXÁMENES DE LABORATORIO: 904920 TIROGLOBULINA(1), 906463 TIROIDEOS TIROGLOBULINICOS ANTICUERPOS AUTOMATIZADO (1), 904904 HORMONA ESTIMULANTE DE TIROIDES ULTRASENSIBLE (1), CONSULTA DE CONTROL POR MEDICINA NUCLEAR A LOS 20 DIAS.</t>
  </si>
  <si>
    <t>MATERIAL RADIOACTIVO TALES COMO IODO I-131, LUTECIO ETC, ESTUDIOS DIAGNÓSTICOS PREVIOS Y POSTERIORES AL PROCEDIMIENTO, SOPORTE ANESTÉSICO, OTROS ESTUDIOS DIAGNÓSTICOS DIFERENTES A LOS MENCIONADOS EN LAS INCLUSIONES, COMPLICACIONES.</t>
  </si>
  <si>
    <t>TERAPIA CON LUTECIO (PSMA)</t>
  </si>
  <si>
    <t>TERAPIA CON LUTECIO (DOTA)</t>
  </si>
  <si>
    <t>TEOFILINA SEMIAUTOMATIZADO</t>
  </si>
  <si>
    <t>HONORARIOS MEDICOS (CIRUJANO - ANESTESIOLOGO- AYUDANTE), DERECHOS DE SALA DE CIRUGIA, MATERIALES E INSUMOS BASICOS DEL PROCEDIMIENTO QUIRURGICO (CANASTA BASICA DE CIRUGIA ), USO DE ARTROSCOPIO, DERECHOS DE RECUPERACION</t>
  </si>
  <si>
    <t>RADIOTERAPIAS</t>
  </si>
  <si>
    <t>TELETERAPIA CON ACELERADOR LINEAL DE ELECTRONES (PLANEACION COMPUTARIZADA TRIDIMENSIONAL Y SIMULACION VIRTUAL)</t>
  </si>
  <si>
    <t xml:space="preserve">HONORARIOS DEL PROFESIONAL, TOMOGRAFÍA AXIAL COMPUTADA CON RECONSTRUCCIÓN TRIDIMENSIONAL + SIMULACIÓN, MASCARILLAS TERMOPLÁSTICAS, INMOVILIZADOR, MEDIO DE CONTRASTE (Incluye hasta 30 secciones) </t>
  </si>
  <si>
    <t>COMPLICACIONES POR EL TRATAMENTO COMO ES DERMATITIS,MUCOCITIS, QUEMADURAS, INFECCIONES, HOSPITALIZACIÓN EN UCI, UCIM O EN HABITACIÓN, SANGRE Y / O  HEMODERIVADOS,NO INCLUYE PROCEDIMIENTOS ADICIONALES. ANESTESIOLOGO</t>
  </si>
  <si>
    <t>RADIOTERAPIA</t>
  </si>
  <si>
    <t>TELETERAPIA CON ACELERADOR LINEAL (PLANEACION COMPUTARIZADA TRIDIMENSIONAL Y SIMULACION VIRTUAL) TECNICA RADIOTERAPIA CONVENCIONAL</t>
  </si>
  <si>
    <t>TELETERAPIA CON ACELERADOR LINEAL (PLANEACION COMPUTARIZADA TRIDIMENSIONAL Y SIMULACION VIRTUAL) TECNICA CONFORMACIONAL [3D - CRT]</t>
  </si>
  <si>
    <t>TALIO SEMIAUTOMATIZADO</t>
  </si>
  <si>
    <t>SUTURA DEL FIBROCARTILAGO TRIANGULAR O DE LIGAMENTOS INTERCARPIANOS VIA ARTROSCOPICA</t>
  </si>
  <si>
    <t>SUTURA DE MENISCO MEDIAL Y LATERAL POR ARTROSCOPIA</t>
  </si>
  <si>
    <t>SUTURA DE MENISCO MEDIAL O LATERAL, POR ARTROSCOPIA</t>
  </si>
  <si>
    <t>487102CP</t>
  </si>
  <si>
    <t>SUTURA DE LACERACION DE RECTO [PROCTORRAFIA] VIA LAPAROSCOPICA - CIRUGIA ABDOMINAL VIA LAPAROSCOPICA  DE ALTA COMPLEJIDAD</t>
  </si>
  <si>
    <t>REGLA DE LIQUIDACION
1. CUBRE TODOS LOS PROCEDIMIENTOS REALIZADOS EN EL MISMO ACTO QUIRURGICO DE LA MISMA COMPLEJIDAD, INDEPENDIETEMENTE LA CANTIDAD  (  UNO O MAS ).
 CUPS : 486702,457002,458402,457102,457202,457302,457502,457602,459102,459202,459302,461302,465203,536302,458102,459503,459505,485002,485402,486202,487102,487502,487604,405405,405407,405412,405503, 497510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 Laparoscópico-Honorarios cirujano, Anestesiólogo y ayudante-Dispositivos especiales de Cx (Endo grapadora, Recargas de la Endo grapadora, fuente de energía bipolar, Retractor Alexis, pinza, drenaje y barrera de colostomía y Trocar 12 y 5 mm)-Materiales y medicamentos en sala (insumos básicos de Cx y anestesia, profilaxis, Vycril, soluciones liquidas, guantes, jeringas, prolene, ropa Qx, catéter intravenoso)-Estancia hospitalaria en Habitación Bipersonal post procedimiento hasta 5 días-Insumos y medicamentos en estancia hasta el día 5 (Soluciones liquidas, Catéter intravenosos, jeringas, analgésicos, antibióticos)-Radiografía de Tórax PA o AP-Cuidado médico por medicina interna-Pruebas básicas de laboratorio (Hemograma, Cloro, Sodio, potasio, Nitrógeno Ureico, Calcio, Magnesio, Fosforo, PT, PTT, Albumina, Creatinina y proteínas totales)-Estudios patológicos (2 coloración básica en espécimen con resección de márgenes y 1 coloración básica en biopsia)</t>
  </si>
  <si>
    <t xml:space="preserve">
Pruebas de laboratorio no enunciadas- Reserva y aplicación sanguínea-Colocación de Catéter picc-Estudio histoquímico e inmunohistoquímico-Hospitalización, medicamentos e insumos posteriores al dia 5to-Hospitalización diferente a la incluida, como UCI o UCIN-Complicaciones derivadas del procedimiento o propias del paciente</t>
  </si>
  <si>
    <t>SUTURA DE LACERACIÓN DE PABELLÓN AURICULAR</t>
  </si>
  <si>
    <t>HONORARIO DEL PROFESIONAL EN CONSULTORIO</t>
  </si>
  <si>
    <t>HONORARIOS QUIRURGICO, SERVICIOS ADICIONALES,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</si>
  <si>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972301NM</t>
  </si>
  <si>
    <t xml:space="preserve">SUSTITUCION DE TUBO DE TRAQUEOSTOMIA </t>
  </si>
  <si>
    <t>HONORARIOS MEDICOS (ESPECIALISTA EN NEUMOLOGIA - ANESTESIOLOGO), DERECHOS DE SALA DE CIRUGIA  Y EQUIPO, INSUMOS Y MEDICAMENTOS BASICOS.</t>
  </si>
  <si>
    <t>HONORARIOS MEDICOS (AYUDANTE) COMPLICACIONES DERIVADAS DEL PROCEDIMIENTO ESTANCIAS Y SU GASTO, AYUDAS DX, LABORATORIOS, BANCO DE SANGRE, INSUMOS Y MEDICAMENTOS DE ALTO COSTO, MATERIAL DE OSTEOSINTESIS, ENERGIAS.
NO INCLUYE PROCEDIMIENTOS ADICIONALES.</t>
  </si>
  <si>
    <t>SUSTITUCION DE DISPOSITIVO DE PRESION SUBATMOSFERICA (TERAPIA VAC) CURACION ENTEROSTOMAL</t>
  </si>
  <si>
    <t>KIT DE CICATRIZACION AL VACIO, RESERVORIO DE 1000CC, MATERIALES BASICOS(GUANTES,LAINERS, SOLUCION SALINA,MANGUERAS DE SUCCION, SONDAS DE ASPIRACION),   INFECCIONES, COMPLICACIONES QUIRÚRGICAS, MATERIALES, MEDICAMENTOS E INSUMOS, HOSPITALIZACIÓN EN UCI, UCIM O EN HABITACIÓN, SANGRE Y / O  HEMODERIVADOS,NO INCLUYE PROCEDIMIENTOS ADICIONALES.</t>
  </si>
  <si>
    <t>SUSTANCIAS ALUCINOGENAS</t>
  </si>
  <si>
    <t>072502</t>
  </si>
  <si>
    <t>072501</t>
  </si>
  <si>
    <t>072501UO</t>
  </si>
  <si>
    <t>HONORARIOS MEDICOS (CIRUJANO - ANESTESIOLOGO- AYUDANTE), DERECHOS DE SALA DE CIRUGIA,  DERECHOS DE RECUPERACION</t>
  </si>
  <si>
    <t>072002</t>
  </si>
  <si>
    <t>Streptococcus pneumoniae [Pneumococcus] SEROTIPIFICACION</t>
  </si>
  <si>
    <t>SOPORTE ANESTESICO PARA CONSULTA O APOYO DIAGNOSTICO -  HONORARIOS DE SEDACION ASISTIDA POR ANESTESIOLOGO PARA PROCEDIMIENTOS DE SALUD ORAL</t>
  </si>
  <si>
    <t>SOPORTE ANESTESICO PARA CONSULTA O APOYO DIAGNOSTICO -  HONORARIOS DE SEDACION ASISTIDA POR ANESTESIOLOGO PARA  AYUDAS DIAGNOSTICAS, PACIENTE CON CONDICION ESPECIAL EN PROCEDIMIENTOS DE BRAQUITERAPIA Y  RADIOTERAPIA</t>
  </si>
  <si>
    <t>SOPORTE ANESTESICO PARA CONSULTA O APOYO DIAGNOSTICO  - HONORARIOS DE ANESTESIOLOGO EN ESTUDIOS RADIOLOGICOS , ENDOSCOPIA - COLONOSCOPIA , OTROS ESTUDIOS  CONVENCIONALES Y DE TAC</t>
  </si>
  <si>
    <t>SOPORTE ANESTESICO PARA CONSULTA O APOYO DIAGNOSTICO  - ANESTESIOLOGO PARA PROCEDIMIENTOS INTERVENCIONISTAS</t>
  </si>
  <si>
    <t>SOPORTE ANESTESICO PARA CONSULTA O APOYO DIAGNOSTICO  - ANESTESIOLOGO PARA CARDIOVERSION DE PACIENTES EN TRATAMIENTO NO QUIRURGICO</t>
  </si>
  <si>
    <t>SOPORTE ANESTESICO PARA CONSULTA O APOYO DIAGNOSTICO  - ANESTESIOLOGO PARA ACCESOS VASCULARES (NEONATAL, PACIENTE COMPLEJO)</t>
  </si>
  <si>
    <t>SOPORTE ANESTESICO PARA CONSULTA O APOYO DIAGNOSTICO  - ANESTESIOLOGO EN RESONANCIA PRIMER PROCEDIMIENTO</t>
  </si>
  <si>
    <t>SOPORTE ANESTESICO PARA CONSULTA O APOYO DIAGNOSTICO  - ANESTESIOLOGO EN RESONANCIA POR CADA PROCEDIMIENTO ADICIONAL</t>
  </si>
  <si>
    <t>SOPORTE ANESTESICO PARA CONSULTA O APOYO DIAGNOSTICO  - ANESTESIOLOGO EN PROCEDIMIENTOS DE CEPER, PROCEDIMIENTOS COMPLEJOS NO REALIZADOS EN QUIROFANO (EXAMEN MEDICO)</t>
  </si>
  <si>
    <t>SOPORTE ANESTESICO PARA CONSULTA O APOYO DIAGNOSTICO  - ANESTESIOLOGO CARDIOVASCULAR EN PROCEDIMIENTOS DE CIRUGIA NO CARDIOVASCULAR</t>
  </si>
  <si>
    <t>SOPORTE ANESTESICO PARA CONSULTA O APOYO DIAGNOSTICO  - ANESTESIA GENERAL EN RESONANCIA MAGNETICA</t>
  </si>
  <si>
    <t xml:space="preserve">HONORARIO DEL PROFESIONAL  Anestesiólogo, uso de equipos, gases anestésicos e insumos.  Incluye las secuencias que se requieran </t>
  </si>
  <si>
    <t>SOMATOSTATINA</t>
  </si>
  <si>
    <t>SOMATOMEDINA C [FACTOR I DE CRECIMIENTO SIMILAR A LA INSULINA O IGF-1]</t>
  </si>
  <si>
    <t>SINOVECTOMIA TOTAL DE CADERA, POR ARTROSCOPIA</t>
  </si>
  <si>
    <t>SINOVECTOMIA PARCIAL DE CADERA, POR ARTROSCOPIA</t>
  </si>
  <si>
    <t>SINOVECTOMIA DE TOBILLO POSTERIOR VIA ARTROSCOPICA</t>
  </si>
  <si>
    <t>SINOVECTOMIA DE RODILLA PARCIAL POR ARTROSCOPIA</t>
  </si>
  <si>
    <t>SINOVECTOMIA DE MUÑECA TOTAL POR ARTROSCOPIA</t>
  </si>
  <si>
    <t>SINOVECTOMIA DE HOMBRO TOTAL POR ARTROSCOPIA</t>
  </si>
  <si>
    <t>SINOVECTOMIA DE HOMBRO PARCIAL POR ARTROSCOPIA</t>
  </si>
  <si>
    <t>SINOVECTOMIA DE FALANGES (UNA O MAS) POR ARTROSCOPIA</t>
  </si>
  <si>
    <t>SINOVECTOMIA DE CODO TOTAL POR ARTROSCOPIA</t>
  </si>
  <si>
    <t>052001</t>
  </si>
  <si>
    <t>052001CT</t>
  </si>
  <si>
    <t>HONORARIOS MEDICOS, DERECHOS DE SALA, MATERIALES E INSUMOS BASICOS DEL PROCEDIMIENTO QUIRURGICO (CANASTA BASICA  ), DERECHOS DE RECUPERACION</t>
  </si>
  <si>
    <t>457602CP</t>
  </si>
  <si>
    <t>SIGMOIDECTOMIA VIA LAPAROSCOPICA - CIRUGIA ABDOMINAL VIA LAPAROSCOPICA DE ALTA COMPLEJIDAD</t>
  </si>
  <si>
    <t>SIGMOIDECTOMIA VIA ABIERTA</t>
  </si>
  <si>
    <t>S43300</t>
  </si>
  <si>
    <t>APOYOS HOSPITALARIOS</t>
  </si>
  <si>
    <t>ESTERILIZACION</t>
  </si>
  <si>
    <t>SERVICIO DE ESTERILIZACION DE COMPLEJIDAD ALTA</t>
  </si>
  <si>
    <t>PORCENTAJE DE ESTERILIZACION 15% SEGÚN EL VALOR TOTAL DEL MATERIAL UTILIZADO</t>
  </si>
  <si>
    <t>SECUENCIACION COMPLETA DEL GEN RB1 RETINOBLASTOMA</t>
  </si>
  <si>
    <t>SarampiOn ANTICUERPOS Ig M SEMIAUTOMATIZADO O AUTOMATIZADO</t>
  </si>
  <si>
    <t>SarampiOn ANTICUERPOS Ig G SEMIAUTOMATIZADO O AUTOMATIZADO</t>
  </si>
  <si>
    <t>669101GO</t>
  </si>
  <si>
    <t>669201GO</t>
  </si>
  <si>
    <t xml:space="preserve">SALPINGO-OOFORECTOMIA BILATERAL POR LAPAROTOMIA </t>
  </si>
  <si>
    <t>669202GO</t>
  </si>
  <si>
    <t>SALPINGO-OOFORECTOMIA BILATERAL POR LAPAROSCOPIA (DIAGNOSTICO ONCOLOGICO)</t>
  </si>
  <si>
    <t>664001GO</t>
  </si>
  <si>
    <t xml:space="preserve">SALPINGECTOMIA UNILATERAL TOTAL POR LAPAROTOMIA </t>
  </si>
  <si>
    <t>664002GO</t>
  </si>
  <si>
    <t>665001GO</t>
  </si>
  <si>
    <t xml:space="preserve">SALPINGECTOMIA BILATERAL TOTAL POR LAPAROTOMIA </t>
  </si>
  <si>
    <t>665002GO</t>
  </si>
  <si>
    <t xml:space="preserve">SALPINGECTOMIA BILATERAL TOTAL POR LAPAROSCOPIA </t>
  </si>
  <si>
    <t>HONORARIOS MEDICOS (CIRUJANO - ANESTESIOLOGO- AYUDANTE), DERECHOS DE SALA DE CIRUGIA, MATERIALES E INSUMOS BASICOS DEL PROCEDIMIENTO, laparoscopio operatorio, DERECHOS DE RECUPERACION.</t>
  </si>
  <si>
    <t>Hospitalización de cualquier tipo
-Ayudas Diagnosticas
-Complicaciones Qx
-Insumos especiales, energías, injertos, homoinjertos, material de osteosintesis</t>
  </si>
  <si>
    <t>SALICILATOS SEMIAUTOMATIZADO</t>
  </si>
  <si>
    <t>SALICILATOS AUTOMATIZADO</t>
  </si>
  <si>
    <t>SALA DE QUIMIOTERAPIA (INFUSION HASTA 3 HORAS)</t>
  </si>
  <si>
    <t xml:space="preserve">ESPACIO FISICO, SILLA RECLINABLE , OBSERVACION DE PERSONAL DE ENFERMERIA. </t>
  </si>
  <si>
    <t>7DS0051</t>
  </si>
  <si>
    <t xml:space="preserve">SALA DE QUIMIOTERAPIA ( INFUSION MAYOR  A 3 HORAS ) </t>
  </si>
  <si>
    <t>Rubeola ANTICUERPOS Ig G AUTOMATIZADO</t>
  </si>
  <si>
    <t>Rotavirus ANTIGENOS SEMIAUTOMATIZADO O AUTOMATIZADO</t>
  </si>
  <si>
    <t>Rotavirus ANTIGENOS MANUAL</t>
  </si>
  <si>
    <t>031104</t>
  </si>
  <si>
    <t>RIZOLISIS FACETARIA (NEUROTOMIA DE RAMA MEDIAL) VIA PERCUTANEA</t>
  </si>
  <si>
    <t>031105</t>
  </si>
  <si>
    <t>RIZOLISIS FACETARIA (NEUROTOMIA DE RAMA MEDIAL) VIA ENDOSCOPICA</t>
  </si>
  <si>
    <t>RINOQUEILOPLASTIA BILATERAL</t>
  </si>
  <si>
    <t>HONORARIOS MEDICOS(CIRUJANO - ANESTESIOLOGO - AYUDANTE), DERECHOS DE SALA DE CIRUGIA, INSUMOS BASICOS DE PROCEDIMIENTO, HABITACION 2 DIAS ( SOLO LA ESTANCIA)</t>
  </si>
  <si>
    <t>PROTESIS , INSUMOS O DISPOSITIVOS ESPECIALES
TRATAMIENTO INTRAHOSPITALARIO DE ESTANCIA INCLUIDA
COMPLICACIONES DERIVADAS DEL PROCEDIMIENTO
HOSPITALIZACIÓN, UCI Y UCIN.
AYUDAS DIAGNOSTICAS.
ESTUDIO ANATOMOPATOLOGICO, BIOPSIA POR CONGELACION  
 NSUMOS Y MEDICAMENTOS ESPECIALES SE FACTURAN POR CONSUMO DE  ACUERDO A LA TARIFA CONVENIDA  
 BANCO DE SANGRE (APLICACIÓN Y PROCESAMIENTO). ,NO INCLUYE PROCEDIMIENTOS ADICIONALES.</t>
  </si>
  <si>
    <t>REVISION REEMPLAZO TOTAL DE RODILLA CON RECONSTRUCCION DE COMPONENTE TIBIAL</t>
  </si>
  <si>
    <t>REVISION REEMPLAZO TOTAL DE RODILLA CON RECONSTRUCCION DE COMPONENTE PATELAR</t>
  </si>
  <si>
    <t>REVISION REEMPLAZO TOTAL DE RODILLA CON RECONSTRUCCION DE COMPONENTE FEMORAL</t>
  </si>
  <si>
    <t>REVISION REEMPLAZO TOTAL DE CODO</t>
  </si>
  <si>
    <t>REVISION REEMPLAZO TOTAL DE CADERA CON RECONSTRUCION DE AMBOS COMPONENTES (ACETABULAR Y FEMORAL)</t>
  </si>
  <si>
    <t>REVISION REEMPLAZO TOTAL DE CADERA CON RECONSTRUCCION DE COMPONENTE FEMORAL</t>
  </si>
  <si>
    <t>REVISION REEMPLAZO TOTAL DE CADERA CON RECONSTRUCCION DE COMPONENTE ACETABULAR</t>
  </si>
  <si>
    <t>REVISION REEMPLAZO PROTESICO TOTAL DE HOMBRO COMPONENTE HUMERAL</t>
  </si>
  <si>
    <t>REVISION REEMPLAZO PROTESICO TOTAL DE HOMBRO</t>
  </si>
  <si>
    <t>REVISION REEMPLAZO PROTESICO PARCIAL DE CADERA</t>
  </si>
  <si>
    <t>REVISION REEMPLAZO PROTESICO DE HOMBRO COMPONENTE GLENOIDEO</t>
  </si>
  <si>
    <t>REVISION O LIGADURA DE FISTULA SISTEMICO PULMONAR</t>
  </si>
  <si>
    <t>317402NM</t>
  </si>
  <si>
    <t>317401NM</t>
  </si>
  <si>
    <t>REVISION DE REPARACION DEL MANGUITO ROTADOR CON AUMENTACION VIA ABIERTA</t>
  </si>
  <si>
    <t>REVISION DE REEMPLAZO TOTAL PROTESICO DE CODO</t>
  </si>
  <si>
    <t>REVISION DE REEMPLAZO PROTESICO TOTAL DE TOBILLO VIA ABIERTA</t>
  </si>
  <si>
    <t>REVISION DE REEMPLAZO PARCIAL PROTESICO DE HOMBRO</t>
  </si>
  <si>
    <t>REVISION DE REEMPLAZO PARCIAL PROTESICO DE CODO</t>
  </si>
  <si>
    <t>REVISION DE OSTEOTOMIA UNICA DE PELVIS</t>
  </si>
  <si>
    <t>REVISION DE OSTEOTOMIA MULTIPLE DE PELVIS</t>
  </si>
  <si>
    <t>REVISION DE ARTRODESIS TIBIO-TALAR VIA ARTROSCOPICA</t>
  </si>
  <si>
    <t>REVISION DE ARTRODESIS METATARSOFALANGICA (CADA UNA) VIA ABIERTA</t>
  </si>
  <si>
    <t>REVISION DE ARTRODESIS INTERFALANGICA (CADA UNA) VIA ABIERTA</t>
  </si>
  <si>
    <t>REVISION DE ARTRODESIS DE MEDIOPIE O RETROPIE (CADA UNA) VIA ARTROSCOPICA</t>
  </si>
  <si>
    <t>012201NC</t>
  </si>
  <si>
    <t>RETIRO O SUSTITUCIÓN DE ELECTRODO CRANEAL PROFUNDO O INTRAPARENQUIMATOSO  (PAQUETE)</t>
  </si>
  <si>
    <t>Derechos de sala, derechos de recuperacion, honorarios neurocirujano, honorarios ayudante neurocirujano, honorarios anestesiologo, IyM basicos de cirugia, antibioticos profilacticos (Excepto ertapenem), examenes prequirurgicos (1 hemograma, 1 PT, 1 PTT, 1 Creatinina en suero u orina),  valoracion preanestesica, valoracion postquirurgica durante el primer mes.</t>
  </si>
  <si>
    <t>Complicaciones Qx y medicas, Internacion en UCI y Hospitalización,  Kit de craneotomo para midax rex, banco de sangre, Transfusiones sanguineos o cualquier hemoderivado, ayudas diagnosticas no especificadas, migracion o fractura de electrodos, reposicionamiento de electrodos, infeccion o rechazo del sistema, electrodos de estimulacion, extensiones, baterias o cualquier otro elemento adicional a los mencionados,  material y dispositivos especiales extra que se deban usar por complicaciones de la cirugia.</t>
  </si>
  <si>
    <t>RETIRO DE SUTURAS DE TÓRAX (RETIRO DE PUNTOS)</t>
  </si>
  <si>
    <t>HONORARIOS DEL (ANESTESIOLOGO - AYUDANTE), 
COMPLICACIONES DERIVADAS DEL PROCEDIMIENTO
 HOSPITALIZACIÓN, UCI Y UCIN.
 AYUDAS DIAGNOSTICAS.
 ESTUDIO ANATOMOPATOLOGICO, BIOPSIA POR CONGELACION  
 INSUMOS Y MEDICAMENTOS ESPECIALES SE FACTURAN POR CONSUMO, NO INCLUYE PROCEDIMIENTO ADICIONALES</t>
  </si>
  <si>
    <t>COMPLICACIONES DERIVADAS DEL PROCEDIMIENTO,  HOSPITALIZACIÓN, UCI Y UCIN, AYUDAS DIAGNOSTICAS, ESTUDIO ANATOMOPATOLOGICO, BIOPSIA POR CONGELACION , INSUMOS Y MEDICAMENTOS, ESPECIALES SE FACTURAN POR CONSUMO DE  ACUERDO A LA TARIFA CONVENIDA , BANCO DE SANGRE (APLICACIÓN Y PROCESAMIENTO). ,NO INCLUYE  TERAPIA VAC NI PROCEDIMIENTOS ADICIONALES.</t>
  </si>
  <si>
    <t>HONORARIOS DEL PROFESIONAL, DERECHOS DE SALA DE PROCEDIMIENTOS ESPECIALES, MATERIALES E INSUMOS BASICOS DEL PROCEDIMIENTO, DERECHOS DE SALA RECUPERACION</t>
  </si>
  <si>
    <t>CATETER ESPECIALES,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</si>
  <si>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549011CT</t>
  </si>
  <si>
    <t>HONORARIOS MEDICO (CIRUJANO),  DERECHOS DE SALA, MATERIALES E INSUMOS BASICOS, DERECHOS DE RECUPERACION</t>
  </si>
  <si>
    <t>Complicaciones Qx
Estancias y su gasto Hospitalario
Ayudas Dx y laboratorio
Insumos especiales (energias, grapadoras, recargas, suturas, IyM de alto costo)</t>
  </si>
  <si>
    <t>RETIRO DE CATÉTER INTRAARTERIAL E INTRAVENOSO PERMANENTE</t>
  </si>
  <si>
    <t xml:space="preserve">Derechos de sala básica, Enfermero profesional certificado en inserción y mantenimiento de acceso vascular, auxiliar de enfermería certificado en mantenimiento de acceso vascular, IyM básicos del procedimiento. </t>
  </si>
  <si>
    <t>Honorarios médicos,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</si>
  <si>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 xml:space="preserve">HONORARIOS DEL (ANESTESIOLOGO), COMPLICACIONES DERIVADAS DEL PROCEDIMIENTO Y APLICACIO0N DEL MEDIO DE CONTRASTE Y SECUENCIAS CONTRASTADAS
 HOSPITALIZACIÓN, UCI Y UCIN.
 AYUDAS DIAGNOSTICAS ADICONALES A LA SOLICITADA
</t>
  </si>
  <si>
    <t>RESONANCIA MAGNETICA DE VASOS</t>
  </si>
  <si>
    <t>RESONANCIA MAGNETICA DE CORAZON CON VALORACION FUNCIONAL (PERFUSION CORONARIA CON ESTRES FISICO O FARMACOLOGICO)</t>
  </si>
  <si>
    <t xml:space="preserve">SE RECUERDA QUE PARA ESTUDIO DE CORAZON SE DEBEN AUTROIZAR 3 DE LOS CUATRO CUPS (883321-883322-883324 Y/O 883324)
INFORMACION DEL EXAMEN. TOMA DEL ESTUDIO ENTREGA DE RESULTADO </t>
  </si>
  <si>
    <t>RESONANCIA MAGNETICA DE CORAZON CON VALORACION DE LA MORFOLOGIA (CARACTERIZACION TISULAR)</t>
  </si>
  <si>
    <t>RESONANCIA MAGNETICA DE CORAZON CON MAPEO DE LA VELOCIDAD DE FLUJO</t>
  </si>
  <si>
    <t xml:space="preserve">INFORMACION DEL EXAMEN. TOMA DEL ESTUDIO DE LA REGION Y EL ANGIO ENTREGA DE RESULTADO </t>
  </si>
  <si>
    <t>776110CT</t>
  </si>
  <si>
    <t>078204</t>
  </si>
  <si>
    <t>RESECCION TOTAL DEL TIMO POR TORACOSCOPIA</t>
  </si>
  <si>
    <t>SUTURAS MECANICAS, RECARGAS ESPECIALES ESTANCIA HOSPITALARIA DIFERENTE Y/O ADICIONAL A LA DESCRITA,  RESERVA Y APLICACION DE BANCO DE SANGRE, AYUDAS DIAGNOSTICAS ESPECIALIZADAS, COMPLICACIONES,NO INCLUYE PROCEDIMIENTOS ADICIONALES.</t>
  </si>
  <si>
    <t>764402MX</t>
  </si>
  <si>
    <t xml:space="preserve">RESECCION TOTAL DE HUESO TEMPORAL </t>
  </si>
  <si>
    <t>405502CP</t>
  </si>
  <si>
    <t>RESECCION RADICAL DE GANGLIOS LINFATICOS RETROPERITONEALES VIA ABIERTA -  CIRUGIA ABDOMINAL VIA ABIERTA DE ALTA COMPLEJIDAD</t>
  </si>
  <si>
    <t>REGLA DE LIQUIDACION
1. CUBRE TODOS LOS PROCEDIMIENTOS REALIZADOS EN EL MISMO ACTO QUIRURGICO DE LA MISMA COMPLEJIDAD, INDEPENDIETEMENTE LA CANTIDAD  (  UNO O MAS ).
CUPS : 457001,485401,458401,457101,487703,486201,457301,457501,459101,459201,459301,459401,460103,465101,465201,467001,862601,487603,405404,405406,405408,405411,405502,497510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básicos en Cx-Honorarios cirujano, Anestesiólogo y ayudante-Dispositivos especiales de Cx (Endo grapadora, Recarga de la Endo grapadora, fuente de energía bipolar, Retractor Alexis, pinza, drenaje y barrera de colostomía)-Materiales y medicamentos en sala (insumos básicos de Cx y anestesia, Vycril, soluciones liquidas, guantes, jeringas, ropa Qx)-Estancia hospitalaria en Habitación Bipersonal despues de realizado el procedimiento hasta 5 dias-Insumos Hospitalarios hasta el día 5to (Soluciones liquidas, jeringas, antibióticos, analgésicos)-Consulta de ingreso con especialista-Pruebas básicas de laboratorio (Hemograma, Cloro, Sodio, potasio, Nitrógeno Ureico, Calcio, Magnesio, Fosforo, PT, PTT, Albumina, Creatinina y proteínas totales)-Estudios patológicos (2 coloración básica y 1 coloración histoquímica)</t>
  </si>
  <si>
    <t>862104CP</t>
  </si>
  <si>
    <t>RESECCION QUISTE PILONIDAL CON RECONSTRUCCION CON COLGAJO   -   CIRUGIA PERINEAL  MEDIANA COMPLEJIDAD</t>
  </si>
  <si>
    <t>REGLA DE LIQUIDACION
1. CUBRE TODOS LOS PROCEDIMIENTOS REALIZADOS EN EL MISMO ACTO QUIRURGICO DE LA MISMA COMPLEJIDAD, INDEPENDIETEMENTE LA CANTIDAD  (  UNO O MAS ).
CUPS : 487301,486701,487302,487303,487602,497511,862104,485004,489302,489001,536303, 497510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 en CX-Honorarios cirujano, Anestesiólogo y ayudante-Dispositivo especial de Cx (Grapadora PPH03)-Materiales y medicamentos en sala (Insumos básicos de Cx y Anestesia, Vycril, soluciones liquidas, guantes, jeringas, prolene, ropa Qx, catéter intravenoso)-Estancia hospitalaria en Habitación Bipersonal después de realizado el procedimiento por 1 día.-Insumos Hospitalarios por 1 día a razón de la Cx (Soluciones liquidas, jeringas, analgésicos, antibióticos).-Consulta de ingreso por especialista-Consulta de anestesia</t>
  </si>
  <si>
    <t xml:space="preserve">
Pruebas de laboratorio no enunciadas- Reserva y aplicación sanguínea-Colocación de Catéter picc-Estudio histoquímico e inmunohistoquímico-Hospitalización, medicamentos e insumos posteriores al dia 5to dia de Hospitalización o  diferente a los incluidos, infecciones, complicaciones quirúrgicas, material de osteosintesis, medicamentos e insumos diferentes a los incluidos, hospitalización diferente a la incluida,no incluye insumos especiales diferentes a los incluidos </t>
  </si>
  <si>
    <t>Derechos de sala, derechos de recuperación, IyM básicos de Cx, Honorarios cirujano, anestesiólogo y ayudante general</t>
  </si>
  <si>
    <t>Hospitalización de cualquier tipo, ayudas Diagnósticas, complicaciones Qx, insumos o dispositivos especiales y alto costo, energías, sistema de sellados, grapadoras, recargas, injertos, homoinjertos, material de osteosíntesis, alquiler de equipos especiales.</t>
  </si>
  <si>
    <t>862103CP</t>
  </si>
  <si>
    <t>RESECCION QUISTE PILONIDAL (CIERRE PARCIAL O ESCISION ABIERTA)   -   CIRUGIA PERINEAL  BAJA COMPLEJIDAD</t>
  </si>
  <si>
    <t>REGLA DE LIQUIDACION
1. CUBRE TODOS LOS PROCEDIMIENTOS REALIZADOS EN EL MISMO ACTO QUIRURGICO DE LA MISMA COMPLEJIDAD, INDEPENDIETEMENTE LA CANTIDAD  (  UNO O MAS ).
CUPS:  492101,497302,867203,497510,494004,497504,861411,862103,490401, 497510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 en CX-Honorarios cirujano, Anestesiólogo y ayudante-Materiales y medicamentos en sala (Insumos básicos de Cx y Anestesia, soluciones liquidas, guantes, jeringas, ropa Qx, catéter intravenoso)-Consulta de ingreso por especialista- Consulta de anestesia</t>
  </si>
  <si>
    <t>764401MX</t>
  </si>
  <si>
    <t>RESECCION PARCIAL DE HUESO DE METACARPO VIA ARTROSCOPICA</t>
  </si>
  <si>
    <t>RESECCION PARCIAL DE HUESO DE CARPO VIA ARTROSCOPICA</t>
  </si>
  <si>
    <t>RESECCION O ABLACION DE LESION O TEJIDO EN BRONQUIO CON BRONCOPLASTIA VIA ENDOSCOPICA</t>
  </si>
  <si>
    <t>320001CT</t>
  </si>
  <si>
    <t>RESECCION O ABLACION DE LESION O TEJIDO EN BRONQUIO CON BRONCOPLASTIA VIA ABIERTA</t>
  </si>
  <si>
    <t>320003CT</t>
  </si>
  <si>
    <t>RESECCION O ABLACION DE LESION O TEJIDO EN BRONQUIO CON BRONCOPLASTIA POR TORACOSCOPIA</t>
  </si>
  <si>
    <t>315104CT</t>
  </si>
  <si>
    <t>Hospitalización de cualquier tipo, ayudas Diagnósticas, complicaciones Qx, insumos o dispositivos especiales y alto costo, energías, sistema de sellados, grapadoras, recargas, injertos, homoinjertos, material de osteosíntesis, alquiler de equipos especiales y láser.</t>
  </si>
  <si>
    <t>315002CT</t>
  </si>
  <si>
    <t>RESECCION O ABLACION DE LESION DE TRAQUEA CON RECONSTRUCCION E INTERPOSICION DE COLGAJO VIA ABIERTA</t>
  </si>
  <si>
    <t>HONORARIOS MEDICOS (CIRUJANO - ANESTESIOLOGO), DERECHOS DE SALA, MATERIALES E INSUMOS BASICOS DEL PROCEDIMIENTO, DERECHOS DE RECUPERACION</t>
  </si>
  <si>
    <t>RESECCION O ABLACION DE AMIGDALA LINGUAL, BANDAS FARINGEAS LATERALES Y MEMBRANA CONGENITA VIA ENDOSCOPICA</t>
  </si>
  <si>
    <t>RESECCION LOCAL DE LESION O TEJIDO DE INTESTINO DELGADO SALVO DUODENO VIA LAPAROSCOPICA</t>
  </si>
  <si>
    <t>300202CC</t>
  </si>
  <si>
    <t>HONORARIOS MEDICOS (CIRUJANO ESPECIALISTA DE CABEZA Y CUELLO - ANESTESIOLOGO), DERECHOS DE SALA DE CIRUGIA, MATERIALES E INSUMOS BASICOS DEL PROCEDIMIENTO QUIRURGICO (CANASTA BASICA DE CIRUGIA ), DERECHOS DE RECUPERACION</t>
  </si>
  <si>
    <t>HONORARIOS MEDICOS (AYUDANTE)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</si>
  <si>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373303CV</t>
  </si>
  <si>
    <t>RESECCION EN MANGUITO CON BRONCOPLASTIA VIA ABIERTA</t>
  </si>
  <si>
    <t>RESECCION EN MANGUITO CON BRONCOPLASTIA POR TORACOSCOPIA</t>
  </si>
  <si>
    <t>HONORARIOS MEDICOS (ESPECIALISTA-ANESTESIOLOGIA-AYUDANTE), DERECHOS DE SALA, MATERIALES E INSUMOS BASICOS DEL PROCEDIMIENTO QUIRURGICO (CANASTA BASICA  ), DERECHOS DE RECUPERACION</t>
  </si>
  <si>
    <t>RESECCION DE TUMOR O LESION SACRO VIA POSTERIOR ABIERTA</t>
  </si>
  <si>
    <t>RESECCION DE TUMOR O LESION SACRO VIA ANTERIOR</t>
  </si>
  <si>
    <t>RESECCION DE TUMOR O LESION INTRARAQUIDEO INTRADURAL LUMBAR HASTA DOS SEGMENTOS VIA ENDOSCOPICA</t>
  </si>
  <si>
    <t>Derechos de sala y equipos, IyM básicos de Cx, honorarios cirujano, anestesiólogo y ayudante par.</t>
  </si>
  <si>
    <t>Hospitalización de cualquier tipo, ayudas Dx, Complicaciones Qx, Laboratorio clínico y patológico, matriz hemostática, energías, recargas, grapadoras, injertos, homoinjertos, material de osteosíntesis.</t>
  </si>
  <si>
    <t>RESECCION DE TUMOR O LESION DEL CUERPO O DISCO VERTEBRAL TORACICO MAS DE DOS VERTEBRAS VIA POSTERIOR ENDOSCOPICA</t>
  </si>
  <si>
    <t>RESECCION DE TUMOR O LESION DEL CUERPO O DISCO VERTEBRAL TORACICO MAS DE DOS VERTEBRAS VIA POSTERIOR ABIERTA</t>
  </si>
  <si>
    <t>RESECCION DE TUMOR O LESION DEL CUERPO O DISCO VERTEBRAL TORACICO MAS DE DOS VERTEBRAS ANTERIOR O LATERAL VIA ENDOSCOPICA</t>
  </si>
  <si>
    <t xml:space="preserve">RESECCION DE TUMOR O LESION DEL CUERPO O DISCO VERTEBRAL TORACICO MAS DE DOS VERTEBRAS ANTERIOR O LATERAL VIA ABIERTA </t>
  </si>
  <si>
    <t>RESECCION DE TUMOR O LESION DEL CUERPO O DISCO VERTEBRAL TORACICO HASTA DOS VERTEBRAS VIA POSTERIOR ENDOSCOPICA</t>
  </si>
  <si>
    <t>RESECCION DE TUMOR O LESION DEL CUERPO O DISCO VERTEBRAL TORACICO HASTA DOS VERTEBRAS VIA POSTERIOR ABIERTA</t>
  </si>
  <si>
    <t>RESECCION DE TUMOR O LESION DEL CUERPO O DISCO VERTEBRAL TORACICO HASTA DOS VERTEBRAS ANTERIOR O LATERAL VIA ENDOSCOPICA</t>
  </si>
  <si>
    <t xml:space="preserve">RESECCION DE TUMOR O LESION DEL CUERPO O DISCO VERTEBRAL TORACICO HASTA DOS VERTEBRAS ANTERIOR O LATERAL VIA ABIERTA </t>
  </si>
  <si>
    <t>RESECCION DE TUMOR O LESION DEL CUERPO O DISCO VERTEBRAL SUBAXIAL VIA ANTERIOR O LATERAL MAS DE DOS VERTEBRAS</t>
  </si>
  <si>
    <t>RESECCION DE TUMOR O LESION DEL CUERPO O DISCO VERTEBRAL SUBAXIAL VIA ANTERIOR O LATERAL HASTA DOS VERTEBRAS</t>
  </si>
  <si>
    <t>RESECCION DE TUMOR O LESION DEL CUERPO O DISCO VERTEBRAL NIVEL C1 C2 VIA TRANSORAL O TRANSNASAL ENDOSCOPICA</t>
  </si>
  <si>
    <t>RESECCION DE TUMOR O LESION DEL CUERPO O DISCO VERTEBRAL NIVEL C1 C2 VIA TRANSORAL ABIERTA</t>
  </si>
  <si>
    <t>RESECCION DE TUMOR O LESION DEL CUERPO O DISCO VERTEBRAL NIVEL C1 C2 VIA ANTERIOR O LATERAL TRANSCERVICAL</t>
  </si>
  <si>
    <t>RESECCION DE TUMOR O LESION DEL CUERPO O DISCO VERTEBRAL LUMBAR MAS DE DOS VERTEBRAS VIA POSTERIOR ENDOSCOPICA</t>
  </si>
  <si>
    <t>RESECCION DE TUMOR O LESION DEL CUERPO O DISCO VERTEBRAL LUMBAR MAS DE DOS VERTEBRAS VIA POSTERIOR ABIERTA</t>
  </si>
  <si>
    <t>RESECCION DE TUMOR O LESION DEL CUERPO O DISCO VERTEBRAL LUMBAR MAS DE DOS VERTEBRAS ANTERIOR O LATERAL VIA ENDOSCOPICA</t>
  </si>
  <si>
    <t xml:space="preserve">RESECCION DE TUMOR O LESION DEL CUERPO O DISCO VERTEBRAL LUMBAR MAS DE DOS VERTEBRAS ANTERIOR O LATERAL VIA ABIERTA </t>
  </si>
  <si>
    <t>RESECCION DE TUMOR O LESION DEL CUERPO O DISCO VERTEBRAL LUMBAR HASTA DOS VERTEBRAS VIA POSTERIOR ENDOSCOPICA</t>
  </si>
  <si>
    <t>RESECCION DE TUMOR O LESION DEL CUERPO O DISCO VERTEBRAL LUMBAR HASTA DOS VERTEBRAS VIA POSTERIOR ABIERTA</t>
  </si>
  <si>
    <t>RESECCION DE TUMOR O LESION DEL CUERPO O DISCO VERTEBRAL LUMBAR HASTA DOS VERTEBRAS ANTERIOR O LATERAL VIA ENDOSCOPICA</t>
  </si>
  <si>
    <t xml:space="preserve">RESECCION DE TUMOR O LESION DEL CUERPO O DISCO VERTEBRAL LUMBAR HASTA DOS VERTEBRAS ANTERIOR O LATERAL VIA ABIERTA </t>
  </si>
  <si>
    <t>RESECCION DE TUMOR O LESION DEL CUERPO O DISCO VERTEBRAL DE LA UNION CERVICOTORACICA VIA ANTERIOR O LATERAL</t>
  </si>
  <si>
    <t>RESECCION DE TUMOR O LESION DEL CUERPO O DISCO VERTEBRAL DE LA UNION CERVICOTORACICA POSTERIOR VIA ENDOSCOPICA</t>
  </si>
  <si>
    <t>RESECCION DE TUMOR O LESION DEL CUERPO O DISCO VERTEBRAL DE LA UNION CERVICOTORACICA POSTERIOR VIA ABIERTA</t>
  </si>
  <si>
    <t>RESECCION DE TUMOR O LESION DEL ARCO POSTERIOR O MUSCULATURA ANEXA TORACICO MAS DE DOS VERTEBRAS VIA POSTERIOR ENDOSCOPICA</t>
  </si>
  <si>
    <t>RESECCION DE TUMOR O LESION DEL ARCO POSTERIOR O MUSCULATURA ANEXA TORACICO MAS DE DOS VERTEBRAS VIA POSTERIOR ABIERTA</t>
  </si>
  <si>
    <t>RESECCION DE TUMOR O LESION DEL ARCO POSTERIOR O MUSCULATURA ANEXA TORACICO HASTA DOS VERTEBRAS VIA POSTERIOR ENDOSCOPICA</t>
  </si>
  <si>
    <t>RESECCION DE TUMOR O LESION DEL ARCO POSTERIOR O MUSCULATURA ANEXA TORACICO HASTA DOS VERTEBRAS VIA POSTERIOR ABIERTA</t>
  </si>
  <si>
    <t>RESECCION DE TUMOR O LESION DEL ARCO POSTERIOR O MUSCULATURA ANEXA SUBAXIAL MAS DE DOS VERTEBRAS VIA POSTERIOR ENDOSCOPICA</t>
  </si>
  <si>
    <t>RESECCION DE TUMOR O LESION DEL ARCO POSTERIOR O MUSCULATURA ANEXA SUBAXIAL MAS DE DOS VERTEBRAS VIA POSTERIOR ABIERTA</t>
  </si>
  <si>
    <t>RESECCION DE TUMOR O LESION DEL ARCO POSTERIOR O MUSCULATURA ANEXA SUBAXIAL HASTA DOS VERTEBRAS VIA POSTERIOR ENDOSCOPICA</t>
  </si>
  <si>
    <t>RESECCION DE TUMOR O LESION DEL ARCO POSTERIOR O MUSCULATURA ANEXA SUBAXIAL HASTA DOS VERTEBRAS VIA POSTERIOR ABIERTA</t>
  </si>
  <si>
    <t>RESECCION DE TUMOR O LESION DEL ARCO POSTERIOR O MUSCULATURA ANEXA SACRA VIA ABIERTA</t>
  </si>
  <si>
    <t>RESECCION DE TUMOR O LESION DEL ARCO POSTERIOR O MUSCULATURA ANEXA LUMBAR MAS DE DOS VERTEBRAS VIA POSTERIOR ENDOSCOPICA</t>
  </si>
  <si>
    <t>RESECCION DE TUMOR O LESION DEL ARCO POSTERIOR O MUSCULATURA ANEXA LUMBAR MAS DE DOS VERTEBRAS VIA POSTERIOR ABIERTA</t>
  </si>
  <si>
    <t>RESECCION DE TUMOR O LESION DEL ARCO POSTERIOR O MUSCULATURA ANEXA LUMBAR HASTA DOS VERTEBRAS VIA POSTERIOR ENDOSCOPICA</t>
  </si>
  <si>
    <t>RESECCION DE TUMOR O LESION DEL ARCO POSTERIOR O MUSCULATURA ANEXA LUMBAR HASTA DOS VERTEBRAS VIA POSTERIOR ABIERTA</t>
  </si>
  <si>
    <t>RESECCION DE TUMOR O LESION DEL ARCO POSTERIOR O MUSCULATURA ANEXA C1 C2 VIA POSTERIOR ENDOSCOPICA</t>
  </si>
  <si>
    <t>RESECCION DE TUMOR O LESION DEL ARCO POSTERIOR O MUSCULATURA ANEXA C1 C2 VIA POSTERIOR ABIERTA</t>
  </si>
  <si>
    <t>341401CT</t>
  </si>
  <si>
    <t>341403CT</t>
  </si>
  <si>
    <t>RESECCION DE TUMOR MALIGNO DE PIEL O TEJIDO CELULAR SUBCUTANEO AREA GENERAL, CON REPARACION (COLGAJO O INJERTO)(CIRUGIA SALVAMENTO DE EXTREMIDAD)</t>
  </si>
  <si>
    <t>RESECCION DE TUMOR MALIGNO DE NERVIO EN MANO O DEDOS VIA ABIERTA</t>
  </si>
  <si>
    <t>RESECCION DE TUMOR MALIGNO DE NERVIO EN BRAZO VIA ABIERTA</t>
  </si>
  <si>
    <t>345501CT</t>
  </si>
  <si>
    <t>RESECCION DE TUMOR DE PLEURA VIA ABIERTA</t>
  </si>
  <si>
    <t>345502CT</t>
  </si>
  <si>
    <t>RESECCION DE TUMOR DE PLEURA POR TORACOSCOPIA</t>
  </si>
  <si>
    <t>Derechos de sala, derechos de recuperación, IyM básicos de Cx, Honorarios cirujano, anestesiólogo y ayudante genera</t>
  </si>
  <si>
    <t>Hospitalización de cualquier tipo, ayudas Diagnósticas, complicaciones Qx, insumos o dispositivos especiales y alto costo, energías, injertos, homoinjertos, material de osteosíntesis, alquiler de equipos especiales.</t>
  </si>
  <si>
    <t>652301GO</t>
  </si>
  <si>
    <t>244105CC</t>
  </si>
  <si>
    <t>RESECCION DE TUMOR BENIGNO O MALIGNO ODONTOGENICO Y RECONSTRUCCION CON COLGAJO OSEO PEDICULADO</t>
  </si>
  <si>
    <t>HONORARIOS MEDICOS (CIRUJANO - ANESTESIOLOGO), DERECHOS DE SALA DE CIRUGIA, MATERIALES E INSUMOS BASICOS DEL PROCEDIMIENTO QUIRURGICO (CANASTA BASICA DE CIRUGIA ), DERECHOS DE RECUPERACION</t>
  </si>
  <si>
    <t>RESECCION DE TUMOR BENIGNO O MALIGNO DE PIEL O TEJIDO CELULAR SUBCUTANEO DE AREA ESPECIAL, HASTA UN CENTIMETRO</t>
  </si>
  <si>
    <t>RESECCION DE TUMOR BENIGNO O MALIGNO DE PIEL O TEJIDO CELULAR SUBCUTANEO DE AREA ESPECIAL, ENTRE UNO A DOS CENTIMETROS</t>
  </si>
  <si>
    <t>HONORARIOS MEDICO ESPECIALISTA, DERECHOS DE SALA BASICA,  MATERIALES E INSUMOS BASICOS DEL PROCEDIMIENTO, ANESTESIA LOCAL, ESTUDIO DE COLORACION BASICA</t>
  </si>
  <si>
    <t>HONORARIOS DE ANESTESIOLOGO, SALA DE CIRUGIA, PROCEDIMIENTOS ADICIONALES,COMPLICACIONES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</si>
  <si>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RESECCION DE TUMOR BENIGNO O MALIGNO DE PIEL O TEJIDO CELULAR SUBCUTANEO DE AREA ESPECIAL, ENTRE TRES A CINCO CENTIMETROS (SALA BASICA)</t>
  </si>
  <si>
    <t>HONORARIOS MEDICO ESPECIALISTA, DERECHOS DE SALA BÁSICA O CONSULTORIO, MATERIALES E INSUMOS BÁSICOS DEL PROCEDIMIENTO.</t>
  </si>
  <si>
    <t>COMPLICACIONES DERIVADAS DEL PROCEDIMIENTO HONORARIOS ANESTESIOLOGIA Y AYUDANTIA, HOSPITALIZACION, UCI, UCIM, ESTUDIO ANATOMOPATOLÓGICO, BIOPSIA POR CONGELACIÓN, BANCO DE SANGRE, PROCEDIMIENTOS ADICIONALES.</t>
  </si>
  <si>
    <t>RESECCION DE TUMOR BENIGNO O MALIGNO DE PIEL O TEJIDO CELULAR SUBCUTANEO DE AREA ESPECIAL, ENTRE TRES A CINCO CENTIMETROS</t>
  </si>
  <si>
    <t>RESECCION DE TUMOR BENIGNO O MALIGNO DE PIEL O TEJIDO CELULAR SUBCUTANEO DE AREA ESPECIAL, ENTRE DOS A TRES CENTIMETROS</t>
  </si>
  <si>
    <t>RESECCION DE TUMOR BENIGNO O MALIGNO DE PIEL O TEJIDO CELULAR SUBCUTANEO DE AREA ESPECIAL, DE MAS DE CINCO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</si>
  <si>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</si>
  <si>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</si>
  <si>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O MALIGNO DE PIEL O TEJIDO CELULAR SUBCUTANEO AREA GENERAL, DE MAS DE DIEZ CENTIMETROS</t>
  </si>
  <si>
    <t>HONORARIOS MEDICOS( CIRUJANO GENERAL - ANESTESIOLOGO- AYUDANTE), SALA DE PROCEDIMIENTOS, MATERIALES E INSUMOS BASICOS , DERECHOS DE RECUPERACION</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</si>
  <si>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</si>
  <si>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RESECCION DE TUMOR BENIGNO O MALIGNO DE PIEL O TEJIDO CELULAR SUBCUTANEO AREA GENERAL HASTA TRES CENTIMETROS</t>
  </si>
  <si>
    <t>082404</t>
  </si>
  <si>
    <t>OFTALMOLOGIA</t>
  </si>
  <si>
    <t>RESECCIÓN DE TUMOR BENIGNO O MALIGNO DE PÁRPADO, ESPESOR TOTAL, DOS TERCIOS</t>
  </si>
  <si>
    <t>Derechos de sala, derechos de recuperación, IyM básicos de Cx, Honorarios cirujano, Honorarios anestesiólogo y ayudantía general.</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</si>
  <si>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</si>
  <si>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RESECCIÓN DE TUMOR BENIGNO O MALIGNO DE PÁRPADO, ESPESOR TOTAL CON CANTO</t>
  </si>
  <si>
    <t>RESECCION DE TUMOR BENIGNO DE PIEL O TEJIDO CELULAR SUBCUTANEO AREA GENERAL, CON REPARACION (COLGAJO O INJERTO) (REALIZADO EN CONSULTORIO)</t>
  </si>
  <si>
    <t>Honorarios especialista, Derechos de sala básica o consultorio, IyM para el procedimiento no quirúrgico</t>
  </si>
  <si>
    <t>infecciones, complicaciones quirúrgicas, material de osteosintesis, medicamentos e insumos, hospitalización en uci, ucim o en habitación, sangre y / o  hemoderivados,no incluye procedimientos adicionales.</t>
  </si>
  <si>
    <t>DERMATOLOGIA</t>
  </si>
  <si>
    <t>RESECCION DE RIÑON UNILATERAL TOTAL [NEFRECTOMIA SIMPLE] POR LAPAROTOMIA</t>
  </si>
  <si>
    <t>512505EO</t>
  </si>
  <si>
    <t>HONORARIOS MEDICOS (CIRUJANO EPECIALISTA - ANESTESIOLOGO - AYUDANTE ) DERECHOSDE SALA Y RECUPERACION, MATERIALES E INSUMOS BASICOS DEL ACTO QUIRURGICO, VALORACION PRE ANESTESICA Y PREQUIRURGICA, , DISPOSITIVOS E INSUMOS ESPECIALES (LIGASURE(1), LIGA CLIP(1), ENDOGUIA(1),BISTURI ARMONICO(1),, CONTROL POST QUIRURGICO, ESTANCIA EN PISO , MATERIALES E INSUMOS BASICOS RELACIONADOS CON EL POS QUIRURGICO ,ESTANCIA EN PISO (5DIAS), AYUDASDIAGNOSTICAS BASICASDE CONTROL.</t>
  </si>
  <si>
    <t>MEDICAMENTOS , SUTURAS MECANICAS, RECARGAS ESPECIALES, ESTANCIA HOSPITALARIA DIFERENTE Y/O ADICIONAL A LA DESCRITA,  RESERVA Y APLICACION DE BANCO DE SANGRE, AYUDAS DIAGNOSTICAS ESPECIALIZADAS, COMPLICACIONES,NO INCLUYE PROCEDIMIENTOS ADICIONALES.</t>
  </si>
  <si>
    <t>341301CT</t>
  </si>
  <si>
    <t>341303CT</t>
  </si>
  <si>
    <t>341302CT</t>
  </si>
  <si>
    <t>RESECCIÓN DE QUISTE DE PABELLÓN AURICULAR</t>
  </si>
  <si>
    <t>295202CC</t>
  </si>
  <si>
    <t>605101UO</t>
  </si>
  <si>
    <t>RESECCION DE PLICAS DE RODILLA POR ARTROSCOPIA</t>
  </si>
  <si>
    <t>RESECCIÓN DE MUÑÓN RECTAL POST-DUHAMEL</t>
  </si>
  <si>
    <t>353503CV</t>
  </si>
  <si>
    <t>RESECCION DE LESIONES CUTANEAS POR CAUTERIZACION, FULGURACION O CRIOTERAPIA EN AREA GENERAL, MAS DE SEIS LESIONES</t>
  </si>
  <si>
    <t>RESECCION DE LESIONES CUTANEAS POR CAUTERIZACION, FULGURACION O CRIOTERAPIA EN AREA GENERAL, HASTA SEIS LESIONES</t>
  </si>
  <si>
    <t>HONORARIOS MEDICOS, DERECHOS DE SALA BASICA</t>
  </si>
  <si>
    <t>MATERIALES,  MEDICAMENTOS E INSUMOS, INFECCIONES,  COMPLICACIONES QUIRÚRGICAS,  MATERIAL DE OSTEOSINTESIS,  HOSPITALIZACIÓN EN UCI,  UCIM O EN HABITACIÓN,  SANGRE Y / O  HEMODERIVADOS, NO INCLUYE PROCEDIMIENTOS ADICIONALES.</t>
  </si>
  <si>
    <t>RESECCION DE LESIONES CUTANEAS POR CAUTERIZACION, FULGURACION O CRIOTERAPIA EN AREA ESPECIAL, MAS DE DIEZ LESIONES</t>
  </si>
  <si>
    <t>RESECCION DE LESIONES CUTANEAS POR CAUTERIZACION, FULGURACION O CRIOTERAPIA EN AREA ESPECIAL, HASTA TRES LESIONES</t>
  </si>
  <si>
    <t>RESECCION DE LESIONES CUTANEAS POR CAUTERIZACION, FULGURACION O CRIOTERAPIA EN AREA ESPECIAL, ENTRE TRES A DIEZ LESIONES</t>
  </si>
  <si>
    <t xml:space="preserve">RESECCION DE LESION OSTEOCONDRAL EN TOBILLO CON INJERTO VIA ARTROSCOPICA </t>
  </si>
  <si>
    <t>486702CP</t>
  </si>
  <si>
    <t>RESECCION DE LESION O TUMOR RECTAL ABORDAJE TRANS- ANAL VIA LAPAROSCOPICA - CIRUGIA ABDOMINAL VIA LAPAROSCOPICA  DE ALTA COMPLEJIDAD</t>
  </si>
  <si>
    <t>486701CP</t>
  </si>
  <si>
    <t>RESECCION DE LESION O TUMOR RECTAL ABORDAJE TRANS- ANAL VIA ABIERTA - CIRUGIA PERINEAL  MEDIANA COMPLEJIDAD</t>
  </si>
  <si>
    <t>RESECCION DE LESION O TUMOR DE ESOFAGO ABDOMINAL VIA LAPAROSCOPICA</t>
  </si>
  <si>
    <t>320201NM</t>
  </si>
  <si>
    <t xml:space="preserve">RESECCION DE LESION EN BRONQUIO VIA ENDOSCOPICA </t>
  </si>
  <si>
    <t>494004CP</t>
  </si>
  <si>
    <t>RESECCION DE HEMORROIDES INTERNAS - CIRUGIA PERINEAL  BAJA COMPLEJIDAD</t>
  </si>
  <si>
    <t>373307CV</t>
  </si>
  <si>
    <t>RESECCION DE HACES ANOMALOS DEL SISTEMA DE CONDUCCION VIA ABIERTA</t>
  </si>
  <si>
    <t>295201CC</t>
  </si>
  <si>
    <t>RESECCION DE CUADRANTE DE MAMA CON CONDUCTOS TERMINALES</t>
  </si>
  <si>
    <t>852201MB</t>
  </si>
  <si>
    <t>457402CP</t>
  </si>
  <si>
    <t>RESECCION DE COLON TRANSVERSO VIA LAPAROSCOPICA - CIRUGIA ABDOMINAL VIA ABIERTA DE ALTA COMPLEJIDAD</t>
  </si>
  <si>
    <t>457401EO</t>
  </si>
  <si>
    <t>HONORARIOS MÉDICOS (CIRUJANO EPECIALISTA - ANESTESIÓLOGO - AYUDANTE),  DERECHOS DE SALA Y RECUPERACIÓN, MATERIALES E INSUMOS BASICOS DEL ACTO QUIRÚRGICO, VALORACIÓN PRE ANESTÉSICA Y PREQUIRÚRGICA, DISPOSITIVOS E INSUMOS ESPECIALES (LIGASURE(1), LIGA CLIP(1), ENDOGUÍA(1), PISTOLA CIRCULAR(1), BISTURÍ ARMÓNICO(1), CONTROL POST QUIRÚRGICO, ESTANCIA 3DÍAS EN UCI  Y MEDICAMENTOS PARA ESTANCIA EN UCI (3DÍAS), ESTANCIA EN PISO 4DÍAS Y MEDICAMENTOS PARA ESTANCIA EN PISO (4DÍAS), ESTUDIODE COLORACIÓN BÁSICA EN BIOPSIA (4), ESTUDIODE COLORACIÓN INMUNOHISTOQUÍMICA (1),  AYUDASDIAGNÓSTICAS BÁSICAS EN LA ESTANCIA, MANEJODELDOLOR POSTOPERATORIO HASTA ELDÍA 2.</t>
  </si>
  <si>
    <t>COMPLICACIONES DERIVADAS DEL PROCEDIMIENTO 
 AYUDAS DIAGNOSTICAS.
 ESTUDIO ANATOMOPATOLOGICO, BIOPSIA POR CONGELACION , ,NO INCLUYE SUTURAS MECANICAS, RECARGAS ESPECIALES ESTANCIA HOSPITALARIA DIFERENTE Y/O ADICIONAL A LA DESCRITA EN INCLUYE ,  RESERVA Y APLICACION DE BANCO DE SANGRE, AYUDAS DIAGNOSTICAS ESPECIALIZADAS, COMPLICACIONES,NO INCLUYE PROCEDIMIENTOS ADICIONALES.</t>
  </si>
  <si>
    <t>HONORARIOS MÉDICOS (CIRUJANO EPECIALISTA - ANESTESIÓLOGO - AYUDANTE),  DERECHOS DE SALA DE CIRUGIA, MATERIALES E INSUMOS BASICOS DEL PROCEDIMIENTO QUIRÚRGICO (CANASTA BASICA DE CIRUGIA), DERECHOS DE RECUPERACION</t>
  </si>
  <si>
    <t>COMPLICACIONES DERIVADAS DEL PROCEDIMIENTO, HOSPITALIZACION, UCI, Y UCIN, AYUDAS DIAGNOSTICAS, ESTUDIO ANATOMOPATOLOGICO, BIOPSIA POR CONGELACION, INSUMOS Y MEDICAMENTOS ESPECIALES SE FACTURAN POR CONSUMO DE ACUERDO A LA TARIFA CONVENIDA, BANCO DE SANGRE, (APLICACION Y PROCESAMIENTO) NO INCLUYE PROCEDIMIENTOS ADICIONALES.</t>
  </si>
  <si>
    <t>RESECCION DE CICATRIZ HIPERTROFICA O QUELOIDE, EN AREA GENERAL</t>
  </si>
  <si>
    <t>RESECCION DE CICATRIZ HIPERTROFICA O QUELOIDE, EN AREA ESPECIAL</t>
  </si>
  <si>
    <t>322101CT</t>
  </si>
  <si>
    <t>322102CT</t>
  </si>
  <si>
    <t>868302MX</t>
  </si>
  <si>
    <t>RESECCION DE BOLSAS ADIPOSAS DE BICHAT EN CARA</t>
  </si>
  <si>
    <t>RESECCIÓN DE APÉNDICE PREAURICULAR</t>
  </si>
  <si>
    <t>RESECCIÓN CON SUSTITUCIÓN DE VASOS TORÁCICOS</t>
  </si>
  <si>
    <t>486202CP</t>
  </si>
  <si>
    <t>RESECCION ANTERIOR DE RECTO VIA LAPAROSCOPICA - CIRUGIA ABDOMINAL VIA LAPAROSCOPICA  DE ALTA COMPLEJIDAD</t>
  </si>
  <si>
    <t>486201CP</t>
  </si>
  <si>
    <t>RESECCION ANTERIOR DE RECTO VIA ABIERTA - CIRUGIA ABDOMINAL VIA ABIERTA DE ALTA COMPLEJIDAD</t>
  </si>
  <si>
    <t>RESECCCION O ENUCLEACION TRANSURETRAL DE ADENOMA DE PROSTATA [RTUP] O ADENOMECTOMIA</t>
  </si>
  <si>
    <t>REPARACIÓN O ESCISIÓN DE HIDROCELE [HIDROCELECTOMÍA] DE TÚNICA VAGINALIS</t>
  </si>
  <si>
    <t>369201CV</t>
  </si>
  <si>
    <t>REPARACION O CIERRE DE FISTULA CORONARIA VIA ABIERTA</t>
  </si>
  <si>
    <t>REPARACION O CIERRE DE FISTULA CORONARIA MINIMAMENTE INVASIVA</t>
  </si>
  <si>
    <t>REPARACION DE INCONTINENCIA URINARIA DE ESFUERZO</t>
  </si>
  <si>
    <t>537002CT</t>
  </si>
  <si>
    <t>537001CT</t>
  </si>
  <si>
    <t>REPARACION DE HERNIA DIAFRAGMATICA VIA ABIERTA (CORRECCION DE HIATO)</t>
  </si>
  <si>
    <t>537305CT</t>
  </si>
  <si>
    <t>537304CT</t>
  </si>
  <si>
    <t>537302CT</t>
  </si>
  <si>
    <t>537301CT</t>
  </si>
  <si>
    <t>489302CP</t>
  </si>
  <si>
    <t>REPARACION DE FISTULA PERIRRECTAL VIA ENDOSCOPICA - CIRUGIA PERINEAL  MEDIANA COMPLEJIDAD</t>
  </si>
  <si>
    <t>REPARACION DE FISTULA A CAVIDAD CARDIACA VIA ABIERTA</t>
  </si>
  <si>
    <t>REPARACIÓN DE ESTENOSIS ESOFÁGICA</t>
  </si>
  <si>
    <t>340908CT</t>
  </si>
  <si>
    <t>340907CT</t>
  </si>
  <si>
    <t>REPARACION DE DEFORMIDAD DE PECTUS</t>
  </si>
  <si>
    <t>356101CV</t>
  </si>
  <si>
    <t>REPARACION DE DEFECTO INTERAURICULAR CON SUTURA CONTINUA</t>
  </si>
  <si>
    <t>356203CV</t>
  </si>
  <si>
    <t>REPARACION DE DEFECTO DE TABIQUE INTERVENTRICULAR CON INJERTO DE TEJIDO</t>
  </si>
  <si>
    <t>355104CV</t>
  </si>
  <si>
    <t>REORGANIZACION DE GENE BCR/ABL</t>
  </si>
  <si>
    <t>REMODELACION DE MENISCO ROTO (PICO DE LORO) POR ARTROSCOPIA</t>
  </si>
  <si>
    <t>REMODELACION DE MENISCO MEDIAL Y LATERAL POR ARTROSCOPIA</t>
  </si>
  <si>
    <t>REMOCION DE PLICAS DE CODO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</si>
  <si>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</si>
  <si>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</si>
  <si>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</si>
  <si>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446603EO</t>
  </si>
  <si>
    <t>REINTERVENCION EN ANTIRREFLUJO GASTRESOFAGICO CON RECONSTRUCCION DEL ESFINTER ESOFAGICO INFERIOR.</t>
  </si>
  <si>
    <t>363201CV</t>
  </si>
  <si>
    <t>REINTERVENCION DE REVASCULARIZACION CARDIACA (DERIVACION O PUENTES CORONARIOS) VIA ABIERTA</t>
  </si>
  <si>
    <t>352501CV</t>
  </si>
  <si>
    <t>REINTERVENCION DE DISPOSITIVO O VALVULA PULMONAR VIA ABIERTA</t>
  </si>
  <si>
    <t>352507CV</t>
  </si>
  <si>
    <t>REINTERVENCION DE DISPOSITIVO O VALVULA MITRAL VIA ABIERTA</t>
  </si>
  <si>
    <t>352504CV</t>
  </si>
  <si>
    <t>REINTERVENCION DE DISPOSITIVO O VALVULA AORTICA VIA ABIERTA</t>
  </si>
  <si>
    <t>HONORARIOS DEL PROFESIONAL ,TOMA DEL EXAMEN Y RESULTADO</t>
  </si>
  <si>
    <t>REFLEJO H (POR NERVIO) - NERVIO UNLAR  O TIBIAL BILATERAL</t>
  </si>
  <si>
    <t xml:space="preserve">HONORARIOS DEL PROFESIONAL, EQUIPOS PORTATILES , TOMA DEL EXAMEN Y RESULTADO
</t>
  </si>
  <si>
    <t>REEMPLAZO TOTAL PROTÉSICO DE CODO</t>
  </si>
  <si>
    <t>REEMPLAZO TOTAL DE RODILLA BICOMPARTIMENTAL</t>
  </si>
  <si>
    <t>765301MX</t>
  </si>
  <si>
    <t>REEMPLAZO TOTAL DE ARTICULACION TEMPOROMANDIBULAR, CON INJERTO</t>
  </si>
  <si>
    <t>REEMPLAZO PROTESICO TOTAL PRIMARIO TRICOMPARTIMENTAL COMPLEJO DE RODILLA (ARTROSIS SECUNDARIA)</t>
  </si>
  <si>
    <t>REEMPLAZO PROTESICO TOTAL PRIMARIO SIMPLE DE CADERA</t>
  </si>
  <si>
    <t>REEMPLAZO PROTESICO TOTAL PRIMARIO COMPLEJO DE CADERA (ARTROSIS SECUNDARIA)</t>
  </si>
  <si>
    <t>REEMPLAZO PROTESICO TOTAL EN ARTRODESIS DE RODILLA</t>
  </si>
  <si>
    <t>REEMPLAZO PROTESICO TOTAL EN ARTRODESIS DE CADERA</t>
  </si>
  <si>
    <t>REEMPLAZO PROTESICO SECUNDARIO TOTAL DE HOMBRO</t>
  </si>
  <si>
    <t>REEMPLAZO PROTESICO PARCIAL DE HOMBRO VIA ABIERTA</t>
  </si>
  <si>
    <t>REEMPLAZO PARCIAL PROTÉSICO DE CODO</t>
  </si>
  <si>
    <t>352301CV</t>
  </si>
  <si>
    <t>352001CV</t>
  </si>
  <si>
    <t>REEMPLAZO DE LA VALVULA PULMONAR VIA ABIERTA</t>
  </si>
  <si>
    <t>352201CV</t>
  </si>
  <si>
    <t>352101CV</t>
  </si>
  <si>
    <t>REDUCCION Y FIJACION DE LUXACION DENTOALVEOLAR QUE COMPROMETE MAS DE TRES DIENTES</t>
  </si>
  <si>
    <t>REDUCCION INDIRECTA DE FRACTURA EN PELVIS (ACETABULO, REBORDE ANTERIOR O POSTERIOR) CON FIJACION INTERNA</t>
  </si>
  <si>
    <t>REDUCCION DE TEJIDO CELULAR SUBCUTANEO (MANEJO DE LINFEDEMA)</t>
  </si>
  <si>
    <t>REDUCCION DE TEJIDO ADIPOSO EN MUSLOS, PELVIS, GLUTEOS O BRAZOS, POR LIPOSUCCION</t>
  </si>
  <si>
    <t>REDUCCION DE TEJIDO ADIPOSO EN MUSLOS, PELVIS, GLUTEOS O BRAZOS, POR LIPECTOMIA</t>
  </si>
  <si>
    <t>REDUCCION DE TEJIDO ADIPOSO EN CARA, POR LIPOSUCCION</t>
  </si>
  <si>
    <t>REDUCCION DE TEJIDO ADIPOSO EN CARA, POR LIPECTOMIA</t>
  </si>
  <si>
    <t>868308MX</t>
  </si>
  <si>
    <t>REDUCCION DE TEJIDO ADIPOSO EN AREA SUBMANDIBULAR, POR LIPOSUCCION</t>
  </si>
  <si>
    <t>REDUCCION DE TEJIDO ADIPOSO EN AREA SUBMANDIBULAR, POR LIPECTOMIA</t>
  </si>
  <si>
    <t>REDUCCION DE TEJIDO ADIPOSO DE PARED ABDOMINAL, POR LIPOSUCCION</t>
  </si>
  <si>
    <t>REDUCCION DE TEJIDO ADIPOSO DE PARED ABDOMINAL, POR LIPECTOMIA</t>
  </si>
  <si>
    <t>REDUCCION DE LUXACION DE ARITENOIDES VIA ENDOSCOPICA</t>
  </si>
  <si>
    <t>REDUCCION DE LAS FRACTURAS INTRAARTICULARES DE RODILLA CON FIJACION INTERNA POR ARTROSCOPIA</t>
  </si>
  <si>
    <t>REDUCCION DE FRACTURA DE HUESO DE CARPO CON DISPOSITIVO VIA ARTROSCOPICA</t>
  </si>
  <si>
    <t>REDUCCION CON FIJACION DE LAS FRACTURAS DE TOBILLO POR ARTROSCOPIA</t>
  </si>
  <si>
    <t>REDUCCION ABIERTA SIN FIJACION DE FRACTURA DE HUESO DEL CARPO O METACARPO VIA ARTROSCOPICA</t>
  </si>
  <si>
    <t>REDUCCION ABIERTA DE FRACTURA MULTIPLE DE CUERPO O RAMA MANDIBULAR, CON FIJACION EXTERNA</t>
  </si>
  <si>
    <t>REDUCCION ABIERTA DE FRACTURA DE PERONE PROXIMAL CON FIJACION EXTERNA</t>
  </si>
  <si>
    <t>REDUCCION ABIERTA DE FRACTURA DE PARED MEDIAL DE ORBITA Y RECONSTRUCCION CON INJERTO</t>
  </si>
  <si>
    <t xml:space="preserve">REDUCCION ABIERTA DE FRACTURA DE LAMINA CUADRILATERA CON ABORDAJE ANTERIOR MAS VENTANA LATERAL ILIOINGUINAL CON FIJACION INTERNA </t>
  </si>
  <si>
    <t>REDUCCION ABIERTA DE FRACTURA DE HUESOS DE CARPO CON FIJACION INTERNA VIA ARTROSCOPICA</t>
  </si>
  <si>
    <t>REDUCCION ABIERTA DE FRACTURA DE BORDE O PARED ORBITAL</t>
  </si>
  <si>
    <t>REDUCCION ABIERTA CON FIJACION DE FRACTURA INTRAARTICULAR DE MANO VIA ARTROSCOPICA</t>
  </si>
  <si>
    <t>RECUENTO HAMBURGUER</t>
  </si>
  <si>
    <t>RECUENTO DE ADDIS</t>
  </si>
  <si>
    <t>487604CP</t>
  </si>
  <si>
    <t>RECTOPEXIA VENTRAL ANTERIOR VIA LAPAROSCOPICA - CIRUGIA ABDOMINAL VIA LAPAROSCOPICA  DE ALTA COMPLEJIDAD</t>
  </si>
  <si>
    <t>487603CP</t>
  </si>
  <si>
    <t>RECTOPEXIA VENTRAL ANTERIOR VIA ABIERTA - CIRUGIA ABDOMINAL VIA ABIERTA DE ALTA COMPLEJIDAD</t>
  </si>
  <si>
    <t>RECONSTRUCION DE AORTA TORACICA DESCENDENTE VIA ABIERTA</t>
  </si>
  <si>
    <t>383406CV</t>
  </si>
  <si>
    <t>317507CC</t>
  </si>
  <si>
    <t>RECONSTRUCCION TRAQUEAL TERMINOTERMINAL VIA ABIERTA</t>
  </si>
  <si>
    <t>317510CC</t>
  </si>
  <si>
    <t>RECONSTRUCCION TRAQUEAL POR DESLIZAMIENTO</t>
  </si>
  <si>
    <t>317509CC</t>
  </si>
  <si>
    <t>RECONSTRUCCION TRAQUEAL CON INJERTO</t>
  </si>
  <si>
    <t>RECONSTRUCCION SECUNDARIA DE LIGAMENTOS DE TOBILLO CON INJERTO O DISPOSTIVO VIA ARTROSCOPICA</t>
  </si>
  <si>
    <t>RECONSTRUCCION SECUNDARIA DE LIGAMENTOS DE TOBILLO CON AUTO O ALOINJERTO O DISPOSTIVO VIA ABIERTA</t>
  </si>
  <si>
    <t>RECONSTRUCCION SECUNDARIA DE LIGAMENTOS DE CODO CON AUTO O ALOINJERTO</t>
  </si>
  <si>
    <t>317505CC</t>
  </si>
  <si>
    <t>RECONSTRUCCION POR RESECCION CRICOTRAQUEAL PARCIAL SIN INJERTO</t>
  </si>
  <si>
    <t>317506CC</t>
  </si>
  <si>
    <t>RECONSTRUCCION POR RESECCION CRICOTRAQUEAL PARCIAL CON INJERTO (EXTENDIDA)</t>
  </si>
  <si>
    <t>RECONSTRUCCIÓN PENEANA</t>
  </si>
  <si>
    <t>Derechos de sala, IyM básicos de Cx, Honorarios cirujano, anestesiólogo y ayudante general</t>
  </si>
  <si>
    <t>Hospitalización de cualquier tipo, ayudas Diagnósticas, complicaciones Qx, insumos o dispositivos especiales y alto costo, energías, prótesis, injertos, homoinjertos, material de osteosíntesis, alquiler de equipos especiales.</t>
  </si>
  <si>
    <t>RECONSTRUCCION O ANASTOMOSIS ESOFAGICA CON TUBO GASTRICO VIA LAPAROSCOPICA</t>
  </si>
  <si>
    <t>HONORARIOS MÉDICOS (CIRUJANO EPECIALISTA - ANESTESIÓLOGO - AYUDANTE), DERECHOS DE SALA Y RECUPERACIÓN, MATERIALES E INSUMOS BASICOS DEL ACTO QUIRÚRGICO, VALORACIÓN PRE ANESTÉSICA Y PREQUIRÚRGICA, USO DE TROCARS (3) , DISPOSITIVOS E INSUMOS ESPECIALES (LIGASURE(1), LIGA CLIP(1), ENDOGUÍA(1), PISTOLA CIRCULAR(1), BISTURÍ ARMÓNICO(1), CONTROL POST QUIRÚRGICO, ESTANCIA 3 DÍAS EN UCI  Y MEDICAMENTOS PARA ESTANCIA EN UCI (3 DÍAS), ESTANCIA EN PISO 4 DÍAS Y MEDICAMENTOS PARA ESTANCIA EN PISO (4 DÍAS), ESTUDIO DE COLORACIÓN BÁSICA EN BIOPSIA (4), ESTUDIO DE COLORACIÓN INMUNOHISTOQUÍMICA (1),  AYUDAS DIAGNÓSTICAS BÁSICAS EN LA ESTANCIA, MANEJO DEL DOLOR POSTOPERATORIO HASTA EL DÍA 2.</t>
  </si>
  <si>
    <t>RECONSTRUCCION O ANASTOMOSIS ESOFAGICA CON TUBO GASTRICO VIA ABIERTA</t>
  </si>
  <si>
    <t>RECONSTRUCCION O ANASTOMOSIS ESOFAGICA CON INTERPOSICION DEL INTESTINO DELGADO VIA LAPAROSCOPICA</t>
  </si>
  <si>
    <t>425203EO</t>
  </si>
  <si>
    <t>RECONSTRUCCION O ANASTOMOSIS ESOFAGICA CON INTERPOSICION DEL ESTOMAGO VIA LAPAROSCOPICA</t>
  </si>
  <si>
    <t>HONORARIOS MÉDICOS (CIRUJANO EPECIALISTA - ANESTESIÓLOGO - AYUDANTE) DERECHOS DE SALA Y RECUPERACIÓN, MATERIALES E INSUMOS BASICOS DEL ACTO QUIRÚRGICO, VALORACIÓN PRE ANESTÉSICA Y PREQUIRÚRGICA, USO DE TROCARS (3) , DISPOSITIVOS E INSUMOS ESPECIALES (LIGASURE(1), LIGA CLIP(1), ENDOGUÍA(1), PISTOLA CIRCULAR(1), BISTURÍ ARMÓNICO(1), CONTROL POST QUIRÚRGICO, ESTANCIA 3 DÍAS EN UCI  Y MEDICAMENTOS PARA ESTANCIA EN UCI (3 DÍAS), ESTANCIA EN PISO 4 DÍAS Y MEDICAMENTOS PARA ESTANCIA EN PISO (4 DÍAS), ESTUDIO DE COLORACIÓN BÁSICA EN BIOPSIA (4), ESTUDIO DE COLORACIÓN INMUNOHISTOQUÍMICA (1),  AYUDAS DIAGNÓSTICAS BÁSICAS EN LA ESTANCIA, MANEJO DEL DOLOR POSTOPERATORIO HASTA EL DÍA 2.</t>
  </si>
  <si>
    <t>425201EO</t>
  </si>
  <si>
    <t>RECONSTRUCCION O ANASTOMOSIS ESOFAGICA CON ASCENSO GASTRICO RETROESTERNAL VIA ABIERTA</t>
  </si>
  <si>
    <t>RECONSTRUCCION O ANASTOMOSIS ESOFAGICA CON ASCENSO GASTRICO MEDIASTINAL VIA ABIERTA</t>
  </si>
  <si>
    <t>RECONSTRUCCION NASAL REMODELACIONES EN VARIOS TIEMPOS</t>
  </si>
  <si>
    <t>764305MX</t>
  </si>
  <si>
    <t>764304MX</t>
  </si>
  <si>
    <t>RECONSTRUCCION MANDIBULAR (TOTAL O PARCIAL) CON INJERTO OSEO AUTOLOGO O HETEROLOGO, COLGAJO PEDICULADO</t>
  </si>
  <si>
    <t>764302MX</t>
  </si>
  <si>
    <t>764303MX</t>
  </si>
  <si>
    <t>764301MX</t>
  </si>
  <si>
    <t>317503CC</t>
  </si>
  <si>
    <t>317504CC</t>
  </si>
  <si>
    <t>RECONSTRUCCION GASTROINTESTINAL EN Y DE ROUX VIA LAPAROSCOPICA</t>
  </si>
  <si>
    <t xml:space="preserve">HONORARIOS MEDICOS (CIRUJANO - ANESTESIOLOGO- AYUDANTE), DERECHOS DE SALA Y RECUPERACION, MATERIALES E INSUMOS BASICOS DEL ACTO QUIRURGICO, VALORACION PRE ANESTESICA Y PREQUIRURGICA, DISPOSITIVOS E INSUMOS ESPECIALES (LIGASURE(1), LIGA CLIP(1), ENDOGUIA(1),BISTURI ARMONICO(1),, CONTROL POST QUIRURGICO, ESTANCIA EN PISO , MATERIALES E INSUMOS BASICOS RELACIONADOS CON EL POS QUIRURGICO ,ESTANCIA EN PISO (5 DIAS), AYUDAS DIAGNOSTICAS BASICAS DE CONTROL.
</t>
  </si>
  <si>
    <t>RECONSTRUCCION GASTROINTESTINAL EN Y DE ROUX VIA ABIERTA</t>
  </si>
  <si>
    <t>MEDICAMENTOS, SUTURAS MECANICAS, RECARGAS ESPECIALES, ESTANCIA HOSPITALARIA DIFERENTE Y/O ADICIONAL A LA DESCRITA,  RESERVA Y APLICACION DE BANCO DE SANGRE, AYUDAS DIAGNOSTICAS ESPECIALIZADAS, COMPLICACIONES,NO INCLUYE PROCEDIMIENTOS ADICIONALES.</t>
  </si>
  <si>
    <t>439102EO</t>
  </si>
  <si>
    <t>RECONSTRUCCION GASTRICA CON INTERPOSICION INTESTINAL VIA LAPAROSCOPICA</t>
  </si>
  <si>
    <t>HONORARIOS MEDICOS (CIRUJANO EPECIALISTA - ANESTESIOLOGO - AYUDANTE ) DERECHOS DE SALA Y RECUPERACION, MATERIALES E INSUMOS BASICOS DEL ACTO QUIRURGICO, VALORACION PRE ANESTESICA Y PREQUIRURGICA, USO DE LAPAROSCOPIO,  DISPOSITIVOS E INSUMOS ESPECIALES (LIGASURE(1), LIGA CLIP(1), ENDOGUIA(1),BISTURI ARMONICO(1),CONTROL POST QUIRURGICO, MATERIALES E INSUMOS BASICOS RELACIONADOS ON POS OPERATORIO,  ESTANCIA EN PISO (5 DIAS), AYUDAS DIAGNOSTICAS BASICAS DE CONTROL.</t>
  </si>
  <si>
    <t>439101EO</t>
  </si>
  <si>
    <t>RECONSTRUCCION GASTRICA CON INTERPOSICION INTESTINAL VIA ABIERTA</t>
  </si>
  <si>
    <t>425505EO</t>
  </si>
  <si>
    <t xml:space="preserve">RECONSTRUCCION ESOFAGICA CON INTERPOSICION DE COLON VIA LAPAROSCOPICA </t>
  </si>
  <si>
    <t>425503EO</t>
  </si>
  <si>
    <t>Derechos de sala, derechos de recuperación, IyM básicos de Cx, Honorarios cirujano, anestesiólogo y ayudante par.</t>
  </si>
  <si>
    <t>Hospitalizacion de cualquier tipo, ayudas Diagnosticas, dispositivos endoscópicos, complicaciones Qx, insumos o dispositivos especiales y alto costo, sistema de sellado, grapadora, recargas, injertos, homoinjertos, material de osteosíntesis, alquiler de equipos especiales, procedimientos adicionales.</t>
  </si>
  <si>
    <t>858701MB</t>
  </si>
  <si>
    <t>517302EO</t>
  </si>
  <si>
    <t>RECONSTRUCCION DE VIAS BILIARES VIA LAPAROSCOPICA</t>
  </si>
  <si>
    <t>517301EO</t>
  </si>
  <si>
    <t>RECONSTRUCCION DE TENDON DE AQUILES CON TRANSFERENCIAS TENDINOSAS</t>
  </si>
  <si>
    <t>RECONSTRUCCION DE TENDON DE AQUILES CON CALCANEOPLASTIA VIA ENDOSCOPICA</t>
  </si>
  <si>
    <t>RECONSTRUCCION DE TENDON DE AQUILES CON CALCANEOPLASTIA VIA ABIERTA</t>
  </si>
  <si>
    <t>Derechos de sala, IyM básicos de Cx, hasta 2 trocars, Honorarios cirujano, anestesiólogo y ayudante general.</t>
  </si>
  <si>
    <t>Malla polipropileno, hospitalización de cualquier tipo, ayudas Diagnósticas, complicaciones Qx, insumos o dispositivos especiales y alto costo, energías, injertos, homoinjertos, material de osteosíntesis.</t>
  </si>
  <si>
    <t>HONORARIOS MEDICOS (CIRUJANO - ANESTESIOLOGO - AYUDANTE), DERECHOS DE SALA DE CIRUGIA, MATERIALES E INSUMOS BASICOS DEL PROCEDIMIENTO QUIRURGICO (CANASTA BASICA DE CIRUGIA ), DERECHOS DE RECUPERACION</t>
  </si>
  <si>
    <t xml:space="preserve">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</si>
  <si>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 xml:space="preserve">RECONSTRUCCION DE MAMA UNILATERAL CON COLGAJO (PEDICULADO DE ABDOMEN) </t>
  </si>
  <si>
    <t>RECONSTRUCCION DE MAMA BILATERAL CON TEJIDO AUTOLOGO</t>
  </si>
  <si>
    <t>RECONSTRUCCION DE MAMA BILATERAL CON COLGAJO</t>
  </si>
  <si>
    <t>RECONSTRUCCION DE LIGAMENTO CRUZADO POSTERIOR CON INJERTO AUTOLOGO O CON ALOINJERTO POR ARTROSCOPIA</t>
  </si>
  <si>
    <t>340904CT</t>
  </si>
  <si>
    <t>HONORARIOS MEDICOS (CIRUJANO - ANESTESIOLOGO- AYUDANTE), DERECHOS DE SALA, MATERIALES E INSUMOS BASICOS DEL PROCEDIMIENTO, Cateter peridural.</t>
  </si>
  <si>
    <t>Derechos de sala y recuperación, IyM básicos de Cx, Honorarios cirujano, anestesiólogo y ayudante genera</t>
  </si>
  <si>
    <t>Hospitalización de cualquier tipo, Ayudas Diagnósticas, Complicaciones Qx, Insumos o dispositivos especiales y alto costo, Energías, injertos, homoinjertos, material de osteosíntesis, banco de sangre.</t>
  </si>
  <si>
    <t>HONORARIOS MEDICOS (CIRUJANO - ANESTESIOLOGO- AYUDANTE), DERECHOS DE SALA  Y EQUIPOS, MATERIALES E INSUMOS BASICOS de Cx maxilo, consulta pre anestésica</t>
  </si>
  <si>
    <t>Hospitalización de cualquier tipo, Ayudas Diagnosticas, complicaciones Qx, insumos especiales y alto costo, energías, injertos, homoinjertos, material de osteosíntesis. Banco de sangre</t>
  </si>
  <si>
    <t>RECAMBIO PLASMATICO TERAPEUTICO (Plasmaféresis)</t>
  </si>
  <si>
    <t xml:space="preserve">HONORARIOS MEDICOS, SALA DE PROCEDIMIENTOS, MATERIALES E INSUMOS BASICOS </t>
  </si>
  <si>
    <t>HONORARIOS DEL (ANESTESIOLOGO),  MEDICAMENTOS E INSUMOS ESPECIALES,  COMPLICACIONES,  PROCESOS INFECCIONOS,  ESTANCIA HOSPITALARIA,  UCI Y UCIN,  ESTUDIOS ANATOMOPATOLOGICOS Y BANCO DE SANGRE,  PLASMA O ALBUMINA QUE SE FACTURARAN AL CONSUMO SEGUN LA TARIFA PACTADA CON LA ENTIDAD,  NO INLCUYE PROCEDIMIENTOS ADICIONALES</t>
  </si>
  <si>
    <t>Derechos de sala, derechos de recuperación, IyM básicos de Cx, Honorarios especialista.</t>
  </si>
  <si>
    <t>Honorarios anestesiología, Honorarios ayudantía,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</si>
  <si>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060201CC</t>
  </si>
  <si>
    <t>INFORMACION DEL EXAMEN. TOMA DE ESTUDIOS  ENTREGA DE RESULTADO 
El servicio incluye los siguientes  estudios (cups)
,870001-radiografia craneo simple-( cantidad )-1,871010-radiografia de columna cervical-( cantidad )-1,871020-radiografia de columna dorsal-( cantidad )-1,871040-radiografia de columna lumbosacra-( cantidad )-1,871111-radiografia de reja costal #2-( cantidad )-2,873411-radiografia de cadera #2-( cantidad )-2,871121-radiografia de torax-( cantidad )-1,873312-radiografia de femur #2-( cantidad )-2,873313-radiografia de pierna #2-( cantidad )-2,873121-radiografia de humero #2-( cantidad )-2,873122-radiografia de antebrazo #2-( cantidad )-2,873002-radiografia de huesos largos serie completa-( cantidad )-1</t>
  </si>
  <si>
    <t>RADIOCIRUGÍA INTRACRANEAL DE MÚLTIPLE FUENTE DE FOTONES (PLANEACION COMPUTARIZADA Y SIMULACIÓN VIRTUAL)  (PAQUETE DE MÚLTIPLES METÁSTASIS ENTRE 2 A 5 LESIONES)</t>
  </si>
  <si>
    <t>*Honorarios Del Especialista Oncólogo Radioterápico, Uso De Acelerador Lineal (Hasta 5 Sesiones),  Simulación 3D,  Tomografía Computarizada 3D,   Planeación,  Personal Con Formación Específica De SBRT (Físico, Tecnólogo, Enfermera),   Contraste, Inmovilizadores Especiales SBRT Contorneo,  Planificación Rapid Arc,  Dosimetría 4D,  Control De Imagen Intra-Tratamiento IGRT.  Un Ciclo Corresponde El Total De Secciones Prescriptas Y La Sección Se Limita A La Aplicación De Radioterapia, En Caso De Tratamiento De Más De Una Lesión En Diferente Área Anatómica Se Facturará Acorde A Los Campos A Tratar.
REGLA DE LIQUIDACION:  En caso de tratamiento sea  de más de  Tres   lesiones  en diferente área anatómica se facturará  el  primer campo al 100% y  valor el  segundo campo  al 50% de valor pactado y el tercer  y demás campos no serán facturables.  Se solicitará autorización a la entidad por cantidad 2</t>
  </si>
  <si>
    <t>Honorarios del Anestesiólogo y medicamentos derivados de la anestesia, Hospitalización en piso o en UCI, Estudios adicionales, Complicaciones del Procedimiento</t>
  </si>
  <si>
    <t>*Honorarios Del Especialista Oncólogo Radioterápico, Uso De Acelerador Lineal (Hasta 5 Sesiones),  Simulación 3D,  Tomografía Computarizada 3D,   Planeación,  Personal Con Formación Específica De SBRT (Físico, Tecnólogo, Enfermera),   Contraste, Inmovilizadores Especiales SBRT Contorneo,  Planificación Rapid Arc,  Dosimetría 4D,  Control De Imagen Intra-Tratamiento IGRT.  Un Ciclo Corresponde El Total De Secciones Prescriptas Y La Sección Se Limita A La Aplicación De Radioterapia, En Caso De Tratamiento De Más De Una Lesión En Diferente Área Anatómica Se Facturará Acorde A Los Campos A Tratar.</t>
  </si>
  <si>
    <t>Honorarios del Anestesiólogo y medicamentos derivados de la anestesia, Hospitalización en piso o en UCI, Estudios adicionales, Complicaciones del Procedimiento.</t>
  </si>
  <si>
    <t>QUININA SEMIAUTOMATIZADO</t>
  </si>
  <si>
    <t>QUIMIONUCLEOLISIS DISCAL LUMBAR</t>
  </si>
  <si>
    <t xml:space="preserve">QUIMIONUCLEOLISIS DISCAL CERVICAL </t>
  </si>
  <si>
    <t>PRUEBA DE ESTIMULO REPETITIVO [LAMBERT]</t>
  </si>
  <si>
    <t>PRUEBA DE ALIENTO [13 C UREA] PARA Helicobacter pilory</t>
  </si>
  <si>
    <t>USO DE EQUIPO, TIRA RADIOACTIVA, HONORARIOS DEL ESPECIALISTA, DERECHOS DE SALA BÁSICA, CANASTA BÁSICA DE INSUMOS.</t>
  </si>
  <si>
    <t>ESTANCIA HOSPITALARIA, COMPLICACIONES, SEDACIÓN, PATOLOGÍAS BÁSICAS Y/O ESPECIALIZADAS, OTRAS AYUDAS DIAGNOSTICAS.</t>
  </si>
  <si>
    <t>PROTOPORFIRINA ZINC ERITROCITARIA</t>
  </si>
  <si>
    <t>PROTEINAS DE BENCE JONES MANUAL</t>
  </si>
  <si>
    <t>605111UO</t>
  </si>
  <si>
    <t>PROPOXIFENO MANUAL O SEMIAUTOMATIZADO</t>
  </si>
  <si>
    <t>PROPOXIFENO AUTOMATIZADO</t>
  </si>
  <si>
    <t>PROPERDINA FACTOR B</t>
  </si>
  <si>
    <t>PROCTOSIGMOIDOSCOPIA TRANSABDOMINAL</t>
  </si>
  <si>
    <t>PROCTOSIGMOIDOSCOPIA</t>
  </si>
  <si>
    <t>HONORARIOS MEDICOS (ESPECIALISTA), DERECHOS DE SALA PROCEDIMIENTOS ESPECIALES, MATERIALES E INSUMOS BASICOS DEL PROCEDIMIENTO QUIRURGICO (CANASTA BASICA  ), DERECHOS DE RECUPERACION</t>
  </si>
  <si>
    <t>HONORARIOS DEL (ANESTESIOLOGO), AGUJA DE ESCLEROTERAPIA, COMPLICACIONES, PROCEDIMIENTOS, INSUMOS Y MEDICAMENTOS  ADICIONALES.</t>
  </si>
  <si>
    <t>485004CP</t>
  </si>
  <si>
    <t>PROCTOSIGMOIDECTOMIA ABORDAJE PERINEAL - CIRUGIA PERINEAL  MEDIANA COMPLEJIDAD</t>
  </si>
  <si>
    <t>487502CP</t>
  </si>
  <si>
    <t>PROCTOPEXIA ABDOMINAL VIA LAPAROSCOPICA - CIRUGIA ABDOMINAL VIA LAPAROSCOPICA  DE ALTA COMPLEJIDAD</t>
  </si>
  <si>
    <t>485402CP</t>
  </si>
  <si>
    <t>PROCTECTOMIA CON DESCENSO ABDOMINO-PERINEAL VIA LAPAROSCOPICA - CIRUGIA ABDOMINAL VIA LAPAROSCOPICA  DE ALTA COMPLEJIDAD</t>
  </si>
  <si>
    <t>485401CP</t>
  </si>
  <si>
    <t>PROCTECTOMIA CON DESCENSO ABDOMINO-PERINEAL VIA ABIERTA - CIRUGIA ABDOMINAL VIA ABIERTA DE ALTA COMPLEJIDAD</t>
  </si>
  <si>
    <t>485002CP</t>
  </si>
  <si>
    <t>PROCTECTOMIA ABORDAJE PERINEAL (TRANS-ANAL) VIA LAPAROSCOPICA - CIRUGIA ABDOMINAL VIA LAPAROSCOPICA  DE ALTA COMPLEJIDAD</t>
  </si>
  <si>
    <t>485001CP</t>
  </si>
  <si>
    <t>PRIMIDONA SEMIAUTOMATIZADO O AUTOMATIZADO</t>
  </si>
  <si>
    <t>PRIMIDONA MANUAL</t>
  </si>
  <si>
    <t>POTENCIALES VISUALES EVOCADOS MULTIFOCALES (PACIENTE HOSPITALIZADO)</t>
  </si>
  <si>
    <t>HONORARIOS DEL PROFESIONAL, EQUIPOS PORTATILES, TOMA DEL EXAMEN Y RESULTADO
APLICA PARA PACIENTES HOSPITALIZADOS  QUE POR SU CUADRO CLINICO NO PUEDAN DESPLAZARSE  Y REQUIERAN EL ESTUDIO CON PORTATIL.</t>
  </si>
  <si>
    <t>POTENCIALES EVOCADOS SOMATOSENSORIALES (ESPECÍFICO)-(6 Nervios)</t>
  </si>
  <si>
    <t>POTENCIALES EVOCADOS SOMATOSENSORIALES (ESPECÍFICO)-(4 Nervios)</t>
  </si>
  <si>
    <t>POTENCIALES EVOCADOS SOMATOSENSORIALES (ESPECÍFICO)-(2 Nervios)</t>
  </si>
  <si>
    <t>POTENCIALES EVOCADOS AUDITIVOS DE CORTA LATENCIA MEDICION DE INTEGRIDAD (Bilateral)</t>
  </si>
  <si>
    <t>PORFOBILINOGENO CUALITATIVO EN ORINA PARCIAL</t>
  </si>
  <si>
    <t>PORFIRINAS TOTALES EN SANGRE</t>
  </si>
  <si>
    <t>Pneumocystis carinii ANTIGENO MANUAL O SEMIAUTOMATIZADO O AUTOMATIZADO</t>
  </si>
  <si>
    <t>PM/SCL ANTICUERPOS SEMIAUTOMATIZADO O AUTOMATIZADO</t>
  </si>
  <si>
    <t>348601CT</t>
  </si>
  <si>
    <t>348602CT</t>
  </si>
  <si>
    <t>345201CT</t>
  </si>
  <si>
    <t>345203CT</t>
  </si>
  <si>
    <t>345202CT</t>
  </si>
  <si>
    <t>345205CT</t>
  </si>
  <si>
    <t>PLEURODESIS MECANICA POR TORACOSCOPIA</t>
  </si>
  <si>
    <t>345101CT</t>
  </si>
  <si>
    <t>345102CT</t>
  </si>
  <si>
    <t>PLETISMOGRAFIA DE VASOS ARTERIALES EN MIEMBROS SUPERIORES (PACIENTE HOSPITALIZADO)</t>
  </si>
  <si>
    <t>PLETISMOGRAFIA DE VASOS ARTERIALES EN MIEMBROS INFERIORES (PACIENTE HOSPITALIZADO)</t>
  </si>
  <si>
    <t>PLASTIA O REPARACION DE DESGARRO OBSTETRICO DE PERINE (MUCOSA Y/O MUSCULO) (GRADO I-II)</t>
  </si>
  <si>
    <t>547504PO</t>
  </si>
  <si>
    <t>PLASTIA DE PARED ABDOMINAL VIA LAPAROSCOPICA
(Abdominoplastia)</t>
  </si>
  <si>
    <t>547503PO</t>
  </si>
  <si>
    <t>PLASTIA DE PARED ABDOMINAL VIA ABIERTA
(Abdominoplastia)</t>
  </si>
  <si>
    <t>PLASMOBLASTOS CD38: CD19 IgD CD38 SEMIAUTOMATIZADO O AUTOMATIZADO</t>
  </si>
  <si>
    <t>PLASMINOGENO ACTIVADOR TISULAR</t>
  </si>
  <si>
    <t>PIRUVATO DESHIDROGENASA ACTIVIDAD</t>
  </si>
  <si>
    <t>PIRIDINOLINA EN ORINA</t>
  </si>
  <si>
    <t>PIRETROIDES SEMIAUTOMATIZADO</t>
  </si>
  <si>
    <t>877812IT</t>
  </si>
  <si>
    <t>HONORARIOS DE MÉDICO DEL  RADIOLOGO O MEDICO ESPECIALISTA QUE REALICE EL PROCEDIMIENTO  ,DERECHOS  DE SALA,GUIA TOMOGRAFICA Y /O ECOGRAFICA ,MATERIALES E INSUMOS DEL PROCEDIMIENTO</t>
  </si>
  <si>
    <t>HONORARIOS DEL (ANESTESIOLOGO),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</si>
  <si>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HONORARIOS MEDICOS (CIRUJANO - ANESTESIOLOGO- AYUDANTE), insumos basicos del procedimiento, sala y Drenaje blake.</t>
  </si>
  <si>
    <t>Complicaciones Qx Estancias y su gasto Hospitalario Ayudas Dx y laboratorio Insumos especiales (energias, grapadoras, recargas, suturas, IyM de alto costo).</t>
  </si>
  <si>
    <t xml:space="preserve">PERINEOPLASTIA O COLGAJO MAYOR (PIEL MÚSCULO) VIA ABIERTA </t>
  </si>
  <si>
    <t xml:space="preserve">Derechos de sala, derechos de recuperación, IyM básicos de Cx, Honorarios cirujano, Honorarios anestesiólogo y ayudantía general. </t>
  </si>
  <si>
    <t>489001CP</t>
  </si>
  <si>
    <t>PERINEOPLASTIA O COLGAJO MAYOR  (PIEL MUSCULO) VIA ABIERTA - CIRUGIA PERINEAL  MEDIANA COMPLEJIDAD</t>
  </si>
  <si>
    <t>371203CT</t>
  </si>
  <si>
    <t>PERICARDIOTOMIA MINIMAMENTE INVASIVA</t>
  </si>
  <si>
    <t>HONORARIOS DE MEDICO, DERECHOS  DE SALA, SALA DE RECUPERACION, GUIA TOMOGRAFICA Y /O ECOGRAFICA, MATERIALES E INSUMOS DEL PROCEDIMIENTO.</t>
  </si>
  <si>
    <t>373104CT</t>
  </si>
  <si>
    <t>PERICARDIECTOMIA VIA ABIERTA (Cuello-Tórax)</t>
  </si>
  <si>
    <t>373104CV</t>
  </si>
  <si>
    <t>PERFUSION AISLADA DE EXTREMIDAD</t>
  </si>
  <si>
    <t>PEPTIDO ATRIAL NATRIURETICO [BNP] [PEPTIDO CEREBRAL NATRIURETICO]</t>
  </si>
  <si>
    <t>PARTO INTERVENIDO CON MANIOBRAS DE VERSION</t>
  </si>
  <si>
    <t>Derechos de sala de parto,  Derecho de materiales y equipo(Insumos a utilizar preparto y intraparto), Pruebas de Laboratorio (Antigeno RH(1), TSH Neonatal(1), prueba no treponemica(1)),  Estancia y gasto hospitalario (1 dia Habitación bipersonal y su gasto hospitalario), Consultas Y asesorias de parto humanizado(Consulta gineco(1), valoracion recien nacido(1), consulta pediatra(1), consulta control gineco(1), acompañamiento via telefonico hasta por 7 dias con la unidad neonatal, asesoria en lactancia materna),  Vacunas(Vacuna BCG y Hepatitis B), Monitoreo fetal (Monitoreo fetal en trabajo de parto(3) e intraparto(1)).</t>
  </si>
  <si>
    <t>Atencion urgencias.
Complicaciones, 
Estancia Uci y Ucin.
Ayudas diagnosticas y laboratorio clinico diferente a los mencionados en las inclusiones.
Estudios patologicos
Insumos y medicamentos especiales y de alto costo se facturan por consumo de acuerdo a tarifa convenida.
Banco De Sangre (Aplicación Y Procesamiento).
 Procedimientos no Qx Adicionales.</t>
  </si>
  <si>
    <t>PARTO INSTRUMENTADO, INTERVENIDO O EXPONTANEO/ASISTENCIA DEL PARTO CON O SIN EPISIORRAFIA O PERINEORRAFIA - PAQUETE UNIFICADO INTEGRAL</t>
  </si>
  <si>
    <t>PARTO INSTRUMENTADO</t>
  </si>
  <si>
    <t>ATENCION MEDICA ESPECIALIZADA</t>
  </si>
  <si>
    <t>PARTICIPACION EN JUNTA MEDICA O EQUIPO INTERDISCIPLINARIO POR MEDICINA ESPECIALIZADA Y CASO (PACIENTE)( ONCOLOGICA)</t>
  </si>
  <si>
    <t>CUBRE HASTA 6 ESPECIALISTAS Y SOLO APLICA PARA CASOS DE PACIENTES ONCOLOGICOS</t>
  </si>
  <si>
    <t>HEMATOLOGÍA ONCOLÓGICA</t>
  </si>
  <si>
    <t>PARTICIPACION EN JUNTA MEDICA O EQUIPO INTERDISCIPLINARIO POR MEDICINA ESPECIALIZADA ( 1 a 2 ESPECIALISTAS)</t>
  </si>
  <si>
    <t>CUBRE HASTA 2 ESPECIALISTAS</t>
  </si>
  <si>
    <t>Parotiditis ANTICUERPOS Ig G SEMIAUTOMATIZADO O AUTOMATIZADO</t>
  </si>
  <si>
    <t>263201CC</t>
  </si>
  <si>
    <t>263101CC</t>
  </si>
  <si>
    <t>068101</t>
  </si>
  <si>
    <t>068101CC</t>
  </si>
  <si>
    <t>068901</t>
  </si>
  <si>
    <t>068901CC</t>
  </si>
  <si>
    <t>PARASITOS EN BILIS JUGO DUODENAL EXPECTORACIONES U OTRAS SECRECIONES</t>
  </si>
  <si>
    <t>PARANITROFENOL SEMIAUTOMATIZADO</t>
  </si>
  <si>
    <t>542802IT</t>
  </si>
  <si>
    <t>PARACENTESIS ABDOMINAL TERAPEUTICA VIA PERCUTANEA (PARA DESCOMPRENSION O DRENAJE)</t>
  </si>
  <si>
    <t>PARACENTESIS ABDOMINAL TERAPEUTICA VIA LAPAROSCOPICA (COLOCACION DE DISPOSITIVO PARA PARACENTESIS PERMANENTE (ASCITIS)</t>
  </si>
  <si>
    <t>542801IT</t>
  </si>
  <si>
    <t>PAQUETE CUIDADO PALIATIVO AMBULATORIO PACIENTE NUEVO (APLICA AL PRIMER MES)</t>
  </si>
  <si>
    <t>(1) CONSULTA DE PRIMERA VEZ Y DE CONTROL POR MEDICO PALIATIVISTA, (1) VALORACIÓN  Y HASTA 2 SEGUIMIENTOS PRESENCIALES Y/O TELEFÓNICOS POR ENFERMERÍA, EDUCACIÓN A LA FAMILIA Y/O CUIDADOR POR ENFERMERÍA, (1) CONSULTA POR PRIMERA VEZ POR PSICOLOGÍA, (1) CONSULTA DE PRIMERA VEZ POR TRABAJO SOCIAL, (1) CONSULTA POR NUTRICIONISTA, DERECHOS DE CONSULTORIO, SOPORTE DE ENFERMERA GESTORA PARA EL MODELO.</t>
  </si>
  <si>
    <t>ATENCIÓN DEL PRIMER NIVEL POR MEDICINA GENERAL, AYUDAS DIAGNOSTICAS, FISIOTERAPIA, OTRAS VALORACIONES ESPECIALIZADAS ADICIONALES O DIFERENTES A LAS MENCIONADAS, SUMINISTRO MEDICAMENTOSO Y COMPLICACIONES.</t>
  </si>
  <si>
    <t>DOLOR Y CUIDADOS PALIATIVOS</t>
  </si>
  <si>
    <t>PAQUETE CUIDADO PALIATIVO AMBULATORIO PACIENTE ACTIVO (APLICA SOLO PARA UN MES)</t>
  </si>
  <si>
    <t>(1) CONSULTA DE SEGUIMIENTO Y (1) DE CONTROL POR MEDICO PALIATIVISTA CUANDO SEA NECESARIO, SEGUIMIENTOS PRESENCIALES Y/O TELEFÓNICOS POR ENFERMERÍA, EDUCACIÓN A LA FAMILIA Y/O CUIDADOR POR ENFERMERÍA, (1) CONSULTA POR PRIMERA VEZ POR PSICOLOGÍA, (1) CONSULTA DE PRIMERA VEZ POR TRABAJO SOCIAL, (1) CONSULTA POR NUTRICIONISTA, DERECHOS DE CONSULTORIO, SOPORTE DE ENFERMERA GESTORA PARA EL MODELO.</t>
  </si>
  <si>
    <t>PANEL MOLECULAR PARA ATAXIAS AUTOSOMICAS DOMINANTES 36 GENES</t>
  </si>
  <si>
    <t>527102EO</t>
  </si>
  <si>
    <t>527101EO</t>
  </si>
  <si>
    <t>527202EO</t>
  </si>
  <si>
    <t>526102EO</t>
  </si>
  <si>
    <t>PANCREATECTOMIA TOTAL VIA LAPAROSCOPICA</t>
  </si>
  <si>
    <t>526101EO</t>
  </si>
  <si>
    <t>PANCREATECTOMIA TOTAL VIA ABIERTA</t>
  </si>
  <si>
    <t>525302EO</t>
  </si>
  <si>
    <t>525301EO</t>
  </si>
  <si>
    <t>525204EO</t>
  </si>
  <si>
    <t>525203EO</t>
  </si>
  <si>
    <t>849101MB</t>
  </si>
  <si>
    <t>OTRA AMPUTACION (AMPUTACIONES MAYORES)</t>
  </si>
  <si>
    <t>OSTEOTOMIAS PERIACETABULARES (MULTIPLES CORTES) VIA ABIERTA</t>
  </si>
  <si>
    <t>766604MX</t>
  </si>
  <si>
    <t>OSTEOTOMIA LEFORT III CON FIJACION INTERNA</t>
  </si>
  <si>
    <t>766603MX</t>
  </si>
  <si>
    <t>OSTEOTOMIA LEFORT II CON FIJACION INTERNA</t>
  </si>
  <si>
    <t>766501MX</t>
  </si>
  <si>
    <t>OSTEOTOMIA LEFORT I SEGMENTARIA, CON FIJACION INTERNA</t>
  </si>
  <si>
    <t>766601MX</t>
  </si>
  <si>
    <t>OSTEOTOMIA EN FEMUR PROXIMAL (CUELLO DE FEMUR O INTERTROCANTERICA O SUBTROCANTERICA) CON FIJACION EXTERNA</t>
  </si>
  <si>
    <t>OSTEOTOMIA EN FALANGES DE GRUESO ARTEJO SIN FIJACION</t>
  </si>
  <si>
    <t>OSTEOTOMIA EN FALANGES DE GRUESO ARTEJO CON FIJACION INTERNA</t>
  </si>
  <si>
    <t>OSTEOTOMIA DE TIBIA DISTAL CON FIJACION INTERNA</t>
  </si>
  <si>
    <t>OSTEOTOMIA DE TIBIA DISTAL CON FIJACION EXTERNA</t>
  </si>
  <si>
    <t>766201MX</t>
  </si>
  <si>
    <t>623001UO</t>
  </si>
  <si>
    <t>HOSPITALIZACIÓN DE CUALQUIER TIPO
, AYUDAS DIAGNOSTICAS
, COMPLICACIONES QX
, INSUMOS O DISPOSITIVOS ESPECIALES Y DE ALTO COSTO, ENERGÍAS, INJERTOS, HOMOINJERTOS, MATERIAL DE OSTEOSÍNTESIS</t>
  </si>
  <si>
    <t>Derechos de sala, IyM básicos de Cx, Honorarios cirujano, anestesiólogo y ayudante general.</t>
  </si>
  <si>
    <t>Hospitalización de cualquier tipo, ayudas Diagnósticas, complicaciones Qx, insumos o dispositivos especiales y alto costo, energías, injertos, homoinjertos, material de osteosíntesis.</t>
  </si>
  <si>
    <t>ORGANOFOSFORADOS SEMIAUTOMATIZADO</t>
  </si>
  <si>
    <t>ORGANOFOSFORADOS MANUAL</t>
  </si>
  <si>
    <t>ORGANOCLORADOS SEMIAUTOMATIZADO</t>
  </si>
  <si>
    <t>OPIACEOS SEMIAUTOMATIZADO O AUTOMATIZADO</t>
  </si>
  <si>
    <t>653101GO</t>
  </si>
  <si>
    <t>HONORARIOS MEDICOS (CIRUJANO - ANESTESIOLOGO- AYUDANTE), DERECHOS DE SALA DE CIRUGIA, MATERIALES E INSUMOS BASICOS DEL PROCEDIMIENTO, DISPOSITIVOS DE LAPAROSCOPIA</t>
  </si>
  <si>
    <t>Infecciones, complicaciones quirúrgicas, material de osteosintesis, medicamentos e insumos, hospitalización en UCI, UCIM o en habitación, sangre y / o  hemoderivados</t>
  </si>
  <si>
    <t>655101GO</t>
  </si>
  <si>
    <t>OOFORECTOMIA BILATERAL POR LAPAROSCOPIA</t>
  </si>
  <si>
    <t>HONORARIOS MEDICOS (CIRUJANO NO ONCOLOGICO - ANESTESIOLOGO), DERECHOS DE SALA, MATERIALES E INSUMOS BASICOS DEL PROCEDIMIENTO, consulta preanestésica, ayudante, patologías básicas (2), trocars (2) y ligasure (1).</t>
  </si>
  <si>
    <t>Infecciones, complicaciones quirúrgicas, material de osteosintesis, medicamentos e insumos, hospitalización en UCI, UCIM o en habitación, sangre y / o  hemoderivados, INSUMOS ESPECIALES DIFERENTES A LOS INCLUIDOS</t>
  </si>
  <si>
    <t xml:space="preserve">ONDA F (POR NERVIO) - NERVIO UNLAR  O TIBIAL BILATERAL </t>
  </si>
  <si>
    <t>544104GO</t>
  </si>
  <si>
    <t>OCLUSION O LIGADURA DE COLATERALES SISTEMICO PULMONARES VIA ABIERTA</t>
  </si>
  <si>
    <t>385920VP</t>
  </si>
  <si>
    <t>OCLUSION DE VENAS DE MIEMBROS INFERIORES, VIA ENDOVASCULAR</t>
  </si>
  <si>
    <t>385820VP</t>
  </si>
  <si>
    <t>OCLUSION DE ARTERIAS DE MIEMBROS INFERIORES, VIA PERCUTANEA O ENDOVASCULAR</t>
  </si>
  <si>
    <t>NIVEL DE PROCAINAMIDA METABOLITOS N-ACETIL PROCAINAMIDA SEMIAUTOMATIZADO O AUTOMATIZADO</t>
  </si>
  <si>
    <t>NIVEL DE LIDOCAINA [MONOETILGLICINEXILIDIDA-MEGX] EN SUERO SEMIAUTOMATIZADO O AUTOMATIZADO</t>
  </si>
  <si>
    <t>NIVEL DE LIDOCAINA [MONOETILGLICINEXILIDIDA-MEGX] EN ORINA SEMIAUTOMATIZADO O AUTOMATIZADO</t>
  </si>
  <si>
    <t>NITROPRUSIATO DE SODIO</t>
  </si>
  <si>
    <t>NEURONALES ANTICUERPOS (ANTI-Hu Yo Ri Fifisina CV2 Ma2) SEMIAUTOMATIZADO O AUTOMATIZADO EN SUERO</t>
  </si>
  <si>
    <t xml:space="preserve">NEURONALES ANTICUERPOS (ANTI-Hu Yo Ri Fifisina CV2 Ma2) SEMIAUTOMATIZADO O AUTOMATIZADO EN LCR  </t>
  </si>
  <si>
    <t>039204</t>
  </si>
  <si>
    <t>NEUROLISIS DE NERVIOS PERIFÉRICOS POR RADIOFRECUENCIA</t>
  </si>
  <si>
    <t>ESPECIALISTA EN MEDICINA DEL DOLOR, USO DE SALA QUIRÚRGICA, SALA DE RECUPERACIÓN, CANASTA BÁSICA DE INSUMOS Y MEDICAMENTOS, EQUIPO DE RADIOFRECUENCIA, ELECTRODO ECOGÉNICO Y PLACA TIERRA CON CABLE.</t>
  </si>
  <si>
    <t>PROCEDIMIENTO ADICIONAL O BILATERALIDAD, COMPLICACIONES QUIRÚRGICAS, ESTANCIA HOSPITALARIA, AYUDAS DIAGNÓSTICAS, OTROS DISPOSITIVOS DIFERENTES A LOS MENCIONADOS EN LAS INCLUSIONES.</t>
  </si>
  <si>
    <t>053208</t>
  </si>
  <si>
    <t>NEUROLISIS DE NERVIO SIMPATICO UNICO</t>
  </si>
  <si>
    <t>325101CT</t>
  </si>
  <si>
    <t>325102CT</t>
  </si>
  <si>
    <t>325202CT</t>
  </si>
  <si>
    <t>NEUMONECTOMIA CON DECORTICACION CONCOMITANTE [PLEURONEUMONECTOMIA] POR TORACOSCOPIA</t>
  </si>
  <si>
    <t>NETILMICINA AUTOMATIZADO</t>
  </si>
  <si>
    <t>A32108</t>
  </si>
  <si>
    <t>Neisseria gonorrhoeae PRUEBA DE SUSCEPTIBILIDAD (KIRBY BAUER)</t>
  </si>
  <si>
    <t>A32107</t>
  </si>
  <si>
    <t>Neisseria gonorrhoeae PRUEBA DE SUSCEPTIBILIDAD (CONCENTRACION MINIMA INHIBITORIA)</t>
  </si>
  <si>
    <t>Neisseria gonorrhoeae ANTIGENO</t>
  </si>
  <si>
    <t>550202IT</t>
  </si>
  <si>
    <t>NEFRECTOMIA RADICAL POR LUMBOTOMIA</t>
  </si>
  <si>
    <t>555703UO</t>
  </si>
  <si>
    <t>NEFRECTOMIA RADICAL POR LAPAROTOMIA</t>
  </si>
  <si>
    <t>555721UO</t>
  </si>
  <si>
    <t>Mycoplasma pneumoniae ANTICUERPOS TOTALES SEMIAUTOMATIZADO O AUTOMATIZADO</t>
  </si>
  <si>
    <t>Mycoplasma pneumoniae ANTICUERPOS Ig M SEMIAUTOMATIZADO O AUTOMATIZADO</t>
  </si>
  <si>
    <t>Mycoplasma pneumoniae ANTICUERPOS Ig G SEMIAUTOMATIZADO O AUTOMATIZADO</t>
  </si>
  <si>
    <t>Mycoplasma pneumoniae ANTICUERPOS Ig A SEMIAUTOMATIZADO O AUTOMATIZADO</t>
  </si>
  <si>
    <t>Mycoplasma CULTIVO</t>
  </si>
  <si>
    <t>Mycobacterium, PRUEBAS DE SENSIBILIDAD (MULTIRESISTENCIA GENEXPERT)</t>
  </si>
  <si>
    <t>Mycobacterium tuberculosis PRUEBAS DE SENSIBILIDAD POR PRUEBAS MOLECULARES (ESPECIFICO)</t>
  </si>
  <si>
    <t>Mycobacterium tuberculosis IDENTIFICACIÓN POR PRUEBAS MOLECULARES (ESPECÍFICO)</t>
  </si>
  <si>
    <t>Mycobacterium tuberculosis ANTICUERPOS SEMIAUTOMATIZADO O AUTOMATIZADO</t>
  </si>
  <si>
    <t>Mycobacterium leprae ANTICUERPOS Ig M SEMIAUTOMATIZADO O AUTOMATIZADO</t>
  </si>
  <si>
    <t>Mycobacterium IDENTIFICACION</t>
  </si>
  <si>
    <t>HONORARIOS MEDICO (ENDOSCOPISTA),  DERECHOS DE SALA DE PROCEDIMIENTOS ESPECIALES, DERECHOS DE EQUIPO,  MATERIALES E INSUMOS CONVENCIONALES Y DERECHOS DE RECUPERACION.</t>
  </si>
  <si>
    <t>MONOCITOS CD14</t>
  </si>
  <si>
    <t xml:space="preserve">USO DE EQUIPOS, HONORARIO DE MÉDICO FISIATRA, ELECTRODOS DE ESTIMULACIÓN, ELECTRODOS SUBDÉRMICOS, SONDA DE ESTIMULACIÓN Aplica para: Cirugía de columna cervical, cirugía de columna dorso lumbar (escoliosis), cirugía de columna lumbar, cirugía de tiroides y paratiroides
 </t>
  </si>
  <si>
    <t>OTROS DISPOSITIVOS MÉDICOS DIFERENTES A LOS MENCIONADOS EN LAS INCLUSIONES.</t>
  </si>
  <si>
    <t>C88124</t>
  </si>
  <si>
    <t>MONITORIZACION CON ECOCARDIOGRAMA TRANSESOFAGICO INTRAOPERATORIO HORA ADICIONAL</t>
  </si>
  <si>
    <t>C88123</t>
  </si>
  <si>
    <t>MONITORIZACION CON ECOCARDIOGRAMA TRANSESOFAGICO INTRAOPERATORIO</t>
  </si>
  <si>
    <t>DIAGNOSTICOS GINECOOBSTETRICIA</t>
  </si>
  <si>
    <t>C88125</t>
  </si>
  <si>
    <t>MONITORIA ECOCARDIOGRAFICA EN PROCEDIMIENTOS MINIMAMENTE INVASIVOS</t>
  </si>
  <si>
    <t>EQUIPO DE PHMETRIA, SONDA DE PH IMPEDANCIOMETRIA, HONORARIOS DEL ESPECIALISTA, DERECHOS DE SALA BÁSICA, DERECHOS DE RECUPERACIÓN, CANASTA BÁSICA DE INSUMOS.</t>
  </si>
  <si>
    <t>Incluye 3 terapias de acondicionamiento fisico semanales por 1 mes</t>
  </si>
  <si>
    <t>Estudios paraclínicos (Ekg, prueba de esfuerzo, Tc6, perfil lipídico),  consultas con otras especialidades y/o medicina general</t>
  </si>
  <si>
    <t>MITOCONDRIA ANTICUERPOS MANUAL</t>
  </si>
  <si>
    <t>682401GO</t>
  </si>
  <si>
    <t>MIOMECTOMÍA UTERINA UNICA O MULTIPLE POR LAPAROSCOPIA</t>
  </si>
  <si>
    <t>682403GO</t>
  </si>
  <si>
    <t>MIOGLOBINA EN ORINA O EN SUERO</t>
  </si>
  <si>
    <t>MIOGLOBINA CARDIACA</t>
  </si>
  <si>
    <t>MICOBACTERIAS NO TUBERCULOSAS CULTIVO</t>
  </si>
  <si>
    <t>METALES PESADOS CADA UNO SEMIAUTOMATIZADO</t>
  </si>
  <si>
    <t>METADONA SEMIAUTOMATIZADO O AUTOMATIZADO</t>
  </si>
  <si>
    <t>METADONA MANUAL</t>
  </si>
  <si>
    <t>METACUALONA MANUAL</t>
  </si>
  <si>
    <t>MERCURIO SEMIAUTOMATIZADO</t>
  </si>
  <si>
    <t>765201MX</t>
  </si>
  <si>
    <t>765202MX</t>
  </si>
  <si>
    <t>MENISECTOMIA TEMPOROMANDIBULAR CON COLGAJO</t>
  </si>
  <si>
    <t>765105MX</t>
  </si>
  <si>
    <t>MENISCECTOMIA MEDIAL O LATERAL POR ARTROSCOPIA</t>
  </si>
  <si>
    <t>MEMBRANA BASAL DEL GLOMERULO ANTICUERPOS Ig G SEMIAUTOMATIZADO O AUTOMATIZADO</t>
  </si>
  <si>
    <t>341001CT</t>
  </si>
  <si>
    <t>HONORARIOS MEDICO (AYUDANTE), 
COMPLICACIONES DERIVADAS DEL PROCEDIMIENTO
 HOSPITALIZACIÓN, UCI Y UCIN.
 AYUDAS DIAGNOSTICAS.
 ESTUDIO ANATOMOPATOLOGICO, BIOPSIA POR CONGELACION  
 INSUMOS Y MEDICAMENTOS ESPECIALES SE FACTURAN POR CONSUMO</t>
  </si>
  <si>
    <t>MATERIALES,INSUMOS Y SECUENCIAS CONTRASTADAS EN RESONANCIA MAGNETICA</t>
  </si>
  <si>
    <t>INSUMOS Y SECUENCIAS CONTRASTADAS</t>
  </si>
  <si>
    <t>S551141</t>
  </si>
  <si>
    <t>MATERIAL DE SUTURA Y CURACION, AGENTES Y GASES ANESTESICOS, EN PROCEDIMIENTOS DE RESONANCIA CON ANESTESIOLOGO</t>
  </si>
  <si>
    <t>NO APLICA</t>
  </si>
  <si>
    <t>EQUIPO DE BEING, NO INCLUYE SERVICIOS, NI PROCEDIMIENTOS ADICIONALES</t>
  </si>
  <si>
    <t>S551142</t>
  </si>
  <si>
    <t>MATERIAL DE SUTURA Y CURACION, AGENTES Y GASES ANESTESICOS, EN PROCEDIMIENTOS DE QUIMIOTERAPIA</t>
  </si>
  <si>
    <t>MASTECTOMÍA SUBTOTAL</t>
  </si>
  <si>
    <t>MASTECTOMIA SUBCUTANEA CON RECONSTRUCCION SIMULTANEA UNILATERAL</t>
  </si>
  <si>
    <t>HONORARIOS MEDICOS (CIRUJANO MASTOLOGO (1) - ANESTESIÓLOGO - AYUDANTE), DERECHOS DE SALA, USO DE EQUIPOS, RECUPERACIÓN QUIRÚRGICA, CONSULTA PREANESTÉSICA, ESTUDIOS PATOLÓGICOS (INMUNOHISTOQUÍMICA (1), BÁSICAS (2), RESECCIÓN DE MÁRGENES (1)), INSUMOS ( GUANTES, JERINGAS, CATÉTERES, TUBO ENDOT., GASAS, EQUIPO DE BOMBA, VENOCLISIS, ENTRE OTROS), SUTURAS ( PROLENE, VICRYL, MAXON, SEDA), GASES E INDUCTORES DE ANESTESIA, MEDICAMENTOS DEL PROTOCOLO QUIRÚRGICO, DREN SILICONADO (2), PINZA LIGASURE (1).</t>
  </si>
  <si>
    <t>ESTANCIA HOSPITALARIA, COMPLICACIONES,  RESERVAS Y TRANSFUSIÓN SANGUÍNEA, AYUDAS DIAGNOSTICAS ADICIONALES O DIFERENTES A LAS ENUNCIADAS, GRAPADORA CIERRE PIEL, PRÓTESIS O IMPLANTES, MALLAS, DISPOSITIVOS MÉDICOS ADICIONALES O DIFERENTES A LOS ENUNCIADOS.
NOTA ACLARATORIA: DADO EL CASO EN QUE SE REQUIERA UN 2DO MASTOLOGO, SE FACTURARA ADICIONAL UN VALOR DE HONORARIO DE $ 1,650,000</t>
  </si>
  <si>
    <t>MASTECTOMIA SIMPLE UNILATERAL CON PRESERVACION DE PIEL O COMPLEJO AREOLA PEZON</t>
  </si>
  <si>
    <t>MASTECTOMIA SIMPLE BILATERAL CON PRESERVACION DE PIEL O COMPLEJO AREOLA PEZON</t>
  </si>
  <si>
    <t>MARSUPIALIZACION O DRENAJE EN GLANDULA DE SKENE</t>
  </si>
  <si>
    <t>764201MX</t>
  </si>
  <si>
    <t>764101MX</t>
  </si>
  <si>
    <t>MANDIBULECTOMIA TOTAL CON RECONSTRUCCION OSEA</t>
  </si>
  <si>
    <t>763102MX</t>
  </si>
  <si>
    <t>MANDIBULECTOMIA PARCIAL SIMPLE, SEGMENTARIA</t>
  </si>
  <si>
    <t>763101MX</t>
  </si>
  <si>
    <t>MAMOPLASTIA ONCOLOGICA UNILATERAL</t>
  </si>
  <si>
    <t>MAMOPLASTIA ONCOLOGICA BILATERAL</t>
  </si>
  <si>
    <t>DERECHOS DE SALA Y EQUIPOS NECESARIOS PARA EL CX, IYM BÁSICOS DE CX , HONORARIOS DE CIRUJANO, ANESTESIÓLOGO Y AYUDANTE GENERAL, ESTUDIO DE COLORACION BASICA EN ESPECIMEN DE RECONOCIMIENTO (1)</t>
  </si>
  <si>
    <t>HOSPITALIZACIÓN DE CUALQUIER TIPO, AYUDAS DIAGNÓSTICAS, COMPLICACIONES QX, TERAPIA E INSUMOS VAC, INSUMOS ESPECIALES Y ALTO COSTO, DISPOSITIVOS Y/O PRÓTESIS, ENERGÍAS, INJERTOS, HOMOINJERTOS, MATERIAL DE OSTEOSÍNTESIS., BANCO DE SANGRE.</t>
  </si>
  <si>
    <t>DERECHOS DE SALA Y EQUIPOS NECESARIOS PARA EL CX, IYM BÁSICOS DE CX , HONORARIOS DE CIRUJANO, ANESTESIÓLOGO Y AYUDANTE GENERAL, ESTUDIO DE COLORACIÓN BÁSICA EN ESPÉCIMEN DE RECONOCIMIENTO (2)</t>
  </si>
  <si>
    <t>LUXACION QUIRURGICA DE LA ARTICULACION COXOFEMORAL</t>
  </si>
  <si>
    <t>851303IT</t>
  </si>
  <si>
    <t>LOCALIZACION DE LESION NO PALPABLE DE MAMA RADIOGUIADA</t>
  </si>
  <si>
    <t>851301IT</t>
  </si>
  <si>
    <t>324201CT</t>
  </si>
  <si>
    <t>324202CT</t>
  </si>
  <si>
    <t>324101CT</t>
  </si>
  <si>
    <t>324102CT</t>
  </si>
  <si>
    <t>502220EO</t>
  </si>
  <si>
    <t>LOBECTOMIA HEPATICA IZQUIERDA DE DONANTE VIA ABIERTA</t>
  </si>
  <si>
    <t>502218EO</t>
  </si>
  <si>
    <t>LOBECTOMIA HEPATICA DERECHA DE DONANTE VIA ABIERTA</t>
  </si>
  <si>
    <t>LITOTRIPSIA INTRADUCTAL POR COLEDOSCOPIA  (SPYGLASS)</t>
  </si>
  <si>
    <t xml:space="preserve"> Equipo con tecnologia spysglass, honorarios del especialista, anestesiologo, derechos de sala especial o quirugica, derechos de recuperacion, canasta para sedacion, canasta basica de insumos y medicamentos, cateter de acceso y de introduccion spyscope, canastilla para extraccion de calculos, balon de dilatacion, set de irrigacion, stent, papilotomo y guia de alto rendimiento.</t>
  </si>
  <si>
    <t xml:space="preserve"> Estancia hospitalaria, complicaciones, patologias basicas y/o especializadas, otros dispositivos diferentes a los mencionados en las inclusiones.</t>
  </si>
  <si>
    <t xml:space="preserve">Derechos de Sala, derechos de recuperacion, IyM basicos de Cx, Honorarios de cirujano y ayudantia par, honorarios anestesiologo </t>
  </si>
  <si>
    <t>Hospitalizacion de cualquier tipo, ayudas Diagnosticas, dispositivos endoscopicos, complicaciones Qx, insumos o dispositivos especiales y alto costo, sistema de sellado, grapadora, recargas, injertos, homoinjertos, material de osteosintesis, alquiler de especiales, equipo laser ( Holmium o Thulium) + ureteroscopio flexible, procedimientos adicionales</t>
  </si>
  <si>
    <t>LITOTRICIA (FRAGMENTACION) INTRACORPOREA DE CALCULOS EN VIA URINARIA ( laser Holmium)</t>
  </si>
  <si>
    <t>HONORARIOS MÉDICOS (CIRUJANO - ANESTESIÓLOGO - AYUDANTE PAR), derechos de sala, recuperación quirúrgica, insumos y medicamentos en sala (anestésicos, gases, profilaxis, soluciones líquidas, jeringas, guantes, catéter JJ y suturas no especializadas), uso de equipo láser Holmium + ureteroscopio flexible</t>
  </si>
  <si>
    <t>Morcelador, complicaciones médicas, transfusiones sanguíneas, ayudas diagnósticas prequirúrgicas y posquirúrgicas, hospitalización de cualquier tipo, ni dispositivos adicionales o diferentes a los enunciados, uso de equipo láser + ureteroscopio flexible</t>
  </si>
  <si>
    <t>LITOTRICIA (FRAGMENTACION) INTRACORPOREA DE CALCULOS EN VIA URINARIA (Laser Thulium)</t>
  </si>
  <si>
    <t>HONORARIOS MÉDICOS (CIRUJANO - ANESTESIÓLOGO - AYUDANTE PAR), derechos de sala, recuperación quirúrgica, insumos y medicamentos en sala (anestésicos, gases, profilaxis, soluciones líquidas, jeringas, guantes, catéter JJ y suturas no especializadas), uso de equipo láser Thulium + ureteroscopio flexible</t>
  </si>
  <si>
    <t>LITIO AUTOMATIZADO</t>
  </si>
  <si>
    <t>Listeria SEROTIPIFICACION</t>
  </si>
  <si>
    <t>036102</t>
  </si>
  <si>
    <t>LISIS O RESECCION DE ADHERENCIAS EXTRADURALES EN MEDULA ESPINAL O RAICES DE NERVIOS ESPINALES VIA ENDOSCOPICA</t>
  </si>
  <si>
    <t>LIQUIDO PROSTATICO (EXAMEN MICROSCOPICO)</t>
  </si>
  <si>
    <t>LIQUIDO AMNIOTICO INDICE DE MADUREZ FETAL PULMONAR (LECITINA-ESFINGOMIELINA O SULFACTANTE-ALBUMINA FOSFATIDIL GLICEROL RECUENTO DE CELULAS LAMELARES O ESPECTROFOTOMETRIA 650 nm)</t>
  </si>
  <si>
    <t>LIQUIDO AMNIOTICO CURVA ESPECTRAL O DE LILEY</t>
  </si>
  <si>
    <t>LIQUIDO AMNIOTICO (EXAMEN FISICO Y CITOQUIMICO: CELULAS ANARANJADAS TEST DE CLEMENS Y CREATININA)</t>
  </si>
  <si>
    <t>LINFOCITOS T SUBPOBLACIONES PRINCIPALES: CD45 CD3 CD4 CD8 SEMIAUTOMATIZADO O AUTOMATIZADO</t>
  </si>
  <si>
    <t>LINFOCITOS T CUANTIFICACION CD3 CD4 CD8 SEMIAUTOMATIZADO O AUTOMATIZADO   -    LINFOCITOS T CUANTIFICACION CD3 CD4 CD8 SEMIAUTOMATIZADO O AUTOMATIZADO (POR CITOMETRIA DE FLUJO)</t>
  </si>
  <si>
    <t>LINFOCITOS T (CD3 CD4 CD8 RELACION CD4/CD8) Y LINFOCITOS B (CD19 CD20) RECUENTO SEMIAUTOMATIZADO O AUTOMATIZADO</t>
  </si>
  <si>
    <t>LINFOCITOS T (CD3 CD4 CD8 DOBLEMENTE NEGATIVOS) SEMIAUTOMATIZADO O AUTOMATIZADO</t>
  </si>
  <si>
    <t>LINFOCITOS NK: EXPRESION DE CD107a SEMIAUTOMATIZADO O AUTOMATIZADO</t>
  </si>
  <si>
    <t>LINFOCITOS NK: ENSAYO DE CITOTOXICIDAD SEMIAUTOMATIZADO O AUTOMATIZADO</t>
  </si>
  <si>
    <t>LINFOCITOS CD7 LINFOCITOS T Y NK SEMIAUTOMATIZADO O AUTOMATIZADO</t>
  </si>
  <si>
    <t>LINFOCITOS CD7 LINFOCITOS T Y NK POR INMUNOHISTOQUIMICA</t>
  </si>
  <si>
    <t>LINFOCITOS CD56 LINFOCITOS NK SEMIAUTOMATIZADO O AUTOMATIZADO   -    LINFOCITOS CD56 LINFOCITOS NK SEMIAUTOMATIZADO O AUTOMATIZADO (POR CITOMETRIA DE FLUJO )</t>
  </si>
  <si>
    <t>LINFOCITOS CD5 SEMIAUTOMATIZADO O AUTOMATIZADO</t>
  </si>
  <si>
    <t>LINFOCITOS CD5 POR INMUNOFLUORESCENCIA</t>
  </si>
  <si>
    <t>LINFOCITOS CD15 SEMIAUTOMATIZADO O AUTOMATIZADO</t>
  </si>
  <si>
    <t>LINFOCITOS CD13 SEMIAUTOMATIZADO O AUTOMATIZADO</t>
  </si>
  <si>
    <t>LINFOCITOS CD11 SEMIAUTOMATIZADO O AUTOMATIZADO</t>
  </si>
  <si>
    <t>LINFOCITOS B TRANSICIONALES: CD24 CD19 CD38 SEMIAUTOMATIZADO O AUTOMATIZADO</t>
  </si>
  <si>
    <t>LINFOCITOS B TOTALES MAS EXPRESION DEL RECEPTOR DEL COMPLEMENTO CR2: CD45 CD19 CD21 SEMIAUTOMATIZADO O AUTOMATIZADO</t>
  </si>
  <si>
    <t>LINFOCITOS B DE MEMORIA SUBPOBLACIONES IgD CD27 CD19 SEMIAUTOMATIZADO O AUTOMATIZADO</t>
  </si>
  <si>
    <t>LINFOCITOS B (CD19 Y CD20) SEMIAUTOMATIZADO O AUTOMATIZADO   -    LINFOCITOS B (CD19 ) SEMIAUTOMATIZADO O AUTOMATIZADO ( POR CITOMETIA DE FLUJO )</t>
  </si>
  <si>
    <t>LINFOCITOS ALFA BETA (CD4 CD8): TC Rab CD4 CD8 SEMIAUTOMATIZADO O AUTOMATIZADO</t>
  </si>
  <si>
    <t>LINFADENECTOMIA RETROPERITONEAL VIA LAPAROSCOPICA ( ESCICION RADICAL DE GANGLIOS LINFATICOS)</t>
  </si>
  <si>
    <t>405503CP</t>
  </si>
  <si>
    <t>LINFADENECTOMIA RETROPERITONEAL VIA LAPAROSCOPICA -  CIRUGIA ABDOMINAL VIA LAPAROSCOPICA  DE ALTA COMPLEJIDAD</t>
  </si>
  <si>
    <t>405407CP</t>
  </si>
  <si>
    <t>LINFADENECTOMIA RADICAL PELVICA VIA LAPAROSCOPICA -  CIRUGIA ABDOMINAL VIA LAPAROSCOPICA  DE ALTA COMPLEJIDAD</t>
  </si>
  <si>
    <t>405406CP</t>
  </si>
  <si>
    <t>LINFADENECTOMIA RADICAL PELVICA VIA ABIERTA -  CIRUGIA ABDOMINAL VIA ABIERTA DE ALTA COMPLEJIDAD</t>
  </si>
  <si>
    <t>LINFADENECTOMIA RADICAL INGUINOFEMORAL, UNILATERAL VIA LAPAROSCOPICA</t>
  </si>
  <si>
    <t>LINFADENECTOMIA RADICAL INGUINOFEMORAL, UNILATERAL VIA ABIERTA</t>
  </si>
  <si>
    <t>LINFADENECTOMIA RADICAL EXTRAPERITONEAL VIA LAPAROSCOPICA</t>
  </si>
  <si>
    <t>405408CP</t>
  </si>
  <si>
    <t>LINFADENECTOMIA RADICAL EXTRAPERITONEAL VIA ABIERTA -  CIRUGIA ABDOMINAL VIA ABIERTA DE ALTA COMPLEJIDAD</t>
  </si>
  <si>
    <t>LINFADENECTOMIA RADICAL EXTRAPERITONEAL VIA ABIERTA</t>
  </si>
  <si>
    <t>405412CP</t>
  </si>
  <si>
    <t>LINFADENECTOMIA RADICAL ABDOMINO INGUINAL VIA
LAPAROSCOPICA -  CIRUGIA ABDOMINAL VIA LAPAROSCOPICA  DE ALTA COMPLEJIDAD</t>
  </si>
  <si>
    <t>LINFADENECTOMIA RADICAL ABDOMINO INGUINAL VIA LAPAROSCOPICA</t>
  </si>
  <si>
    <t>405411CP</t>
  </si>
  <si>
    <t>LINFADENECTOMIA RADICAL ABDOMINO INGUINAL VIA ABIERTA -  CIRUGIA ABDOMINAL VIA ABIERTA DE ALTA COMPLEJIDAD</t>
  </si>
  <si>
    <t>LINFADENECTOMIA RADICAL ABDOMINO INGUINAL VIA ABIERTA</t>
  </si>
  <si>
    <t>405405CP</t>
  </si>
  <si>
    <t>LINFADENECTOMIA RADICAL ABDOMINAL VIA LAPAROSCOPICA -  CIRUGIA ABDOMINAL VIA LAPAROSCOPICA  DE ALTA COMPLEJIDAD</t>
  </si>
  <si>
    <t>405404CP</t>
  </si>
  <si>
    <t>LINFADENECTOMIA RADICAL ABDOMINAL VIA ABIERTA -  CIRUGIA ABDOMINAL VIA ABIERTA DE ALTA COMPLEJIDAD</t>
  </si>
  <si>
    <t>HONORARIOS MEDICOS (CIRUJANO - ANESTESIOLOGO), DERECHOS DE SALA Y EQUIPO, INSUMOS Y MEDICAMENTOS BASICOS.</t>
  </si>
  <si>
    <t>HONORARIOS MEDICOS (AYUDANTE) COMPLICACIONES DERIVADAS DEL PROCEDIMIENTO ESTANCIAS Y SU GASTO, AYUDAS DX, LABORATORIOS, BANCO DE SANGRE, IYM DE ALTO COSTO, MATERIAL DE OSTEOSINTESIS, ENERGIAS.
NO INCLUYE PROCEDIMIENTOS ADICIONALES.</t>
  </si>
  <si>
    <t>388901VP</t>
  </si>
  <si>
    <t>LIGADURA Y ESCISION SUPRAPATELAR DE VENAS VARICOSAS</t>
  </si>
  <si>
    <t>LIGADURA Y ESCISION INFRAPATELAR DE VENAS VARICOSAS</t>
  </si>
  <si>
    <t>LIGADURA DE VARICES ESOFAGICAS POR TORACOSCOPICA</t>
  </si>
  <si>
    <t>LIBERACION DE PLASTRON EN ABDOMEN VIA ABIERTA</t>
  </si>
  <si>
    <t>LIBERACION DE MUSCULO TENDON Y FASCIA DE PIE TALO</t>
  </si>
  <si>
    <t>LIBERACION DE ADHERENCIAS DE RODILLA POR ARTROSCOPIA</t>
  </si>
  <si>
    <t>LEUCOGRAMA (RECUENTO TOTAL Y DIFERENCIAL)</t>
  </si>
  <si>
    <t>LEUCINA AMINOPEPTIDASA</t>
  </si>
  <si>
    <t>A32303</t>
  </si>
  <si>
    <t>LEPTOSPIROSIS AISLAMIENTO</t>
  </si>
  <si>
    <t>Leptospira SEROTIPIFICACION</t>
  </si>
  <si>
    <t>Leptospira ANTICUERPOS Ig M SEMIAUTOMATIZADO O AUTOMATIZADO</t>
  </si>
  <si>
    <t>Leptospira ANTICUERPOS Ig G SEMIAUTOMATIZADO O AUTOMATIZADO</t>
  </si>
  <si>
    <t>Leishmania PRUEBA [DE MONTENEGRO]</t>
  </si>
  <si>
    <t>Leishmania ANTICUERPOS MANUAL O SEMIAUTOMATIZADO</t>
  </si>
  <si>
    <t>Leishmania ANTICUERPOS AUTOMATIZADO</t>
  </si>
  <si>
    <t>Legionella spp ANTIGENO</t>
  </si>
  <si>
    <t>Legionella spp ANTICUERPOS Ig G SEROTIPOS 1-14 SEMIAUTOMATIZADO O AUTOMATIZADO</t>
  </si>
  <si>
    <t>Legionella pneumoniae ANTICUERPOS SEMIAUTOMATIZADO</t>
  </si>
  <si>
    <t>Legionella pneumoniae ANTICUERPOS AUTOMATIZADO</t>
  </si>
  <si>
    <t>LAVADO, IRRIGACION Y CUIDADOS DE HERIDA EN AREA GENERAL - (APLICA PARA MANTENIMIENTO DE CATETER PICC EN QUIMIOTERAPIA -CATETER VENOSO CENTRAL)</t>
  </si>
  <si>
    <t>HONORARIO DEL PROFESIONAL, INSUMOS Y MEDICAMENTOS BASICOS DEL PROCEDIIMIENTO</t>
  </si>
  <si>
    <t>COMPLICACIONES DERIVADAS DEL PROCEDIMIENTO
- HOSPITALIZACIÓN, UCI, UCIN
- INSUMOS Y MEDICAMENTOS ADICIONALES A LO COTIZADO SE FACTURAN POR CONSUMO DE  ACUERDO A LA TARIFA CONVENIDA 
- ESTUDIOS ANATOMOPATOLÓGICOS  DIFERENTES A LOS INCLUIDOS EN LA PROPUESTA.
- BANCO DE SANGRE (APLICACIÓN Y PROCESAMIENTO). 
,NO INCLUYE PROCEDIMIENTOS ADICIONALES.</t>
  </si>
  <si>
    <t>LAVADO O DESBRIDAMIENTO DE TORACOSTOMIA ABIERTA</t>
  </si>
  <si>
    <t>LAVADO O DESBRIDAMIENTO DE MEDIASTINO</t>
  </si>
  <si>
    <t>LAVADO O DESBRIDAMIENTO DE CADERA POR ARTROSCOPIA</t>
  </si>
  <si>
    <t>LARINGOTRAQUEOESOFAGOPLASTIA</t>
  </si>
  <si>
    <t>LARINGOPLASTIA CON INJERTO VIA ENDOSCOPICA</t>
  </si>
  <si>
    <t>NO INCLUYE IYM Y DISPOSITIVOS DE ALTO COSTO, INJERTOS, HOMOINJERTOS, MATERIAL DE OSTEOSÍNTESIS, ESTANCIAS, AYUDAS DX Y/O COMPLICACIONES QX</t>
  </si>
  <si>
    <t>303201CC</t>
  </si>
  <si>
    <t>LAMINOPLASTIA TORACICA MAS DE TRES SEGMENTOS VIA POSTERIOR</t>
  </si>
  <si>
    <t>LAMINOPLASTIA TORACICA HASTA TRES SEGMENTOS VIA POSTERIOR</t>
  </si>
  <si>
    <t>LAMINOPLASTIA CERVICAL MAS DE DOS SEGMENTOS VIA POSTERIOR</t>
  </si>
  <si>
    <t>LAMINOPLASTIA CERVICAL HASTA DOS SEGMENTOS VIA POSTERIOR</t>
  </si>
  <si>
    <t>LACTOGENO PLACENTARIO</t>
  </si>
  <si>
    <t>KANAMICINA AUTOMATIZADO</t>
  </si>
  <si>
    <t>Jo1 ANTICUERPOS SEMIAUTOMATIZADO O AUTOMATIZADO</t>
  </si>
  <si>
    <t>ISOLEUCOAGLUTININAS</t>
  </si>
  <si>
    <t>IRRIGACION, PUNCION O DRENAJE DE CUERPO CAVERNOSO</t>
  </si>
  <si>
    <t>INYECCIÓN O INFUSIÓN DE OTRAS SUSTANCIAS TERAPÉUTICAS Y PROFILÁCTICAS</t>
  </si>
  <si>
    <t>Uso de sala de infusiones, profesional de enfermería, insumos para la infusión.</t>
  </si>
  <si>
    <t>Medicamentos, ayudas diagnósticas</t>
  </si>
  <si>
    <t>INYECCIÓN O INFILTRACIÓN DE ESTEROIDE</t>
  </si>
  <si>
    <t>INYECCION DE TOXINA BOTULINICA INTRAVESICAL</t>
  </si>
  <si>
    <t>HONORARIOS MEDICOS (CIRUJANO - ANESTESIOLOGO- AYUDANTE), Derechos de sala, Uso de equipos básico en CX, Materiales y medicamentos en sala (Insumos básicos de Cx y Anestesia, soluciones liquidas, guantes, jeringas, ropa Qx, catéter intravenoso) Insumos especial AGUJA ENDOCOPICA FLEXIBLE 5FR-Consulta de ingreso por especialista- Consulta de anestesia</t>
  </si>
  <si>
    <t>Pruebas de laboratorio - Reserva y aplicación sanguínea-Colocación de Catéter picc-Estudio histoquímico e inmunohistoquímico-Hospitalización, infecciones, complicaciones quirúrgicas, material de osteosintesis, medicamentos e insumos diferentes a los incluidos, no incluye insumos especiales diferentes a los incluidos </t>
  </si>
  <si>
    <t>861411CP</t>
  </si>
  <si>
    <t>INYECCION DE MATERIAL MIORELAJANTE (TOXINA BOTULINICA)   -   CIRUGIA PERINEAL  BAJA COMPLEJIDAD</t>
  </si>
  <si>
    <t>REGLA DE LIQUIDACION
1. medicamento TOXINA BOTULINICA  CUBRE TODOS LOS PROCEDIMIENTOS REALIZADOS EN EL MISMO ACTO QUIRURGICO DE LA MISMA COMPLEJIDAD, INDEPENDIETEMENTE LA CANTIDAD  (  UNO O MAS ).
CUPS:  492101,497302,867203,497510,494004,497504,861411,862103,490401, 497510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 en CX-Honorarios cirujano, Anestesiólogo y ayudante-Materiales y medicamentos en sala (Insumos básicos de Cx y Anestesia, soluciones liquidas, guantes, jeringas, ropa Qx, catéter intravenoso)-Consulta de ingreso por especialista- Consulta de anestesia</t>
  </si>
  <si>
    <t xml:space="preserve">INYECCION DE MATERIAL MIORELAJANTE ( TOXINA BOTULINICA ) </t>
  </si>
  <si>
    <t>HONORARIOS DEL PROFESIONAL, DERECHOS DE SALA, MATERIALES E INSUMOS BASICOS DEL PROCEDIMIENTO, DERECHOS DE SALA RECUPERACION, medicamento TOXINA BOTULINICA</t>
  </si>
  <si>
    <t>HONORARIOS DEL (ANESTESIOLOGO),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</si>
  <si>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053116</t>
  </si>
  <si>
    <t xml:space="preserve">INYECCION DE ANESTESICO EN NERVIO SIMPATICO </t>
  </si>
  <si>
    <t>053121</t>
  </si>
  <si>
    <t>INYECCION DE ANESTESICO EN GANGLIO SIMPATICO CILIAL</t>
  </si>
  <si>
    <t>048404</t>
  </si>
  <si>
    <t>INYECCION DE ANESTESIA EPIDURAL CAUDAL CON FINES ANALGESICOS (ANALGESIA POS OPERATORIA) Y/O (POS PARTO)</t>
  </si>
  <si>
    <t>Honorario anestesiologo, IyM Anestesia epidural</t>
  </si>
  <si>
    <t>Complicaciones  - Insumos especiales.</t>
  </si>
  <si>
    <t>048301</t>
  </si>
  <si>
    <t>048402</t>
  </si>
  <si>
    <t>OTROS CARGOS DE ESTANCIA</t>
  </si>
  <si>
    <t>130A022</t>
  </si>
  <si>
    <t>INTERNACIÓN PEDIÁTRICA COMPLEJIDAD ALTA HABITACION MÚLTIPLE (CUATRO CAMAS)</t>
  </si>
  <si>
    <t xml:space="preserve">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
</t>
  </si>
  <si>
    <t xml:space="preserve">1. Todos los Procedimientos No quirúrgicos, 
2. Procedimientos quirúrgicos, intervencionistas, y procedimientos de apoyo Diagnostico y terapéuticos realizados por los profesionales ya sea médico general o especialistas, 
3. Las curaciones que realice la enfermera especialista en terapia enterostomal y los insumos especiales no se incluyen en la estancia, 
4. Procedimientos especiales como colocación de catéter PICC, 
5. Apósitos, dispositivos e insumos especiales o nuevas tecnologías. 
6. Interconsultas de nutrición para evaluación del estado nutricional del paciente
7. Sustancias, bolsas, equipos, Kits de nutrición enteral y parenteral.
8. Procedimientos para la colocación del catéter o tubo cuando fuere el caso y la sustitución de tubo (sonda) nasogástrico o de esofagostomía o del tubo de gastrostomía
9. Los servicios profesionales, la utilización del área quirúrgica, los elementos y materiales utilizados con fines de la implantación del catéter subclavio, o accesos para nutrición parenteral
10. Intervención por equipo psicosocial (psicología, trabajo social, psiquiatría, terapia ocupacional)
11. Equipos portátiles e intensificador de imágenes
12. Guías ecográficas
13. Terapia rehabilitación Cardiaca y pulmonar
14. Servicios adicionales
</t>
  </si>
  <si>
    <t>HOSPITALIZACIÓN ADULTOS</t>
  </si>
  <si>
    <t>INTERNACIÓN PEDIÁTRICA COMPLEJIDAD ALTA HABITACION MÚLTIPLE (BIPERSONAL)</t>
  </si>
  <si>
    <t>130A021</t>
  </si>
  <si>
    <t>INTERNACIÓN PEDIÁTRICA COMPLEJIDAD ALTA HABITACION MÚLTIPLE  (TRES CAMAS)</t>
  </si>
  <si>
    <t>CUIDADO INTENSIVO ADULTOS</t>
  </si>
  <si>
    <t>130A011</t>
  </si>
  <si>
    <t>INTERNACIÓN PEDIÁTRICA COMPLEJIDAD ALTA HABITACION INDIVIDUAL ( UNIDAD DE AISLAMIENTO )</t>
  </si>
  <si>
    <t>INTERNACIÓN PEDIÁTRICA COMPLEJIDAD ALTA HABITACION INDIVIDUAL</t>
  </si>
  <si>
    <t>UNIDAD DE CUIDADOS INTERMEDIOS PEDIATRICOS</t>
  </si>
  <si>
    <t>INTERNACIÓN EN UNIDAD DE CUIDADO INTERMEDIO PEDIÁTRICO</t>
  </si>
  <si>
    <t xml:space="preserve">a) Médico General Hospitalario, 
b) Personal de Enfermería (Enfermera y Auxiliares de enfermería), 
c) Uso de la infraestructura física, 
d) Dotación básica de elementos de enfermería necesarios para la realización de las actividades relacionadas con la higiene del paciente, 
e) Registro de oximetría cutánea (cualquier número de mediciones), 
f) Determinación de régimen nutricional oral, 
g) Alimentación adecuada al estado del paciente, 
h) Suministro de ropa de cama, Aseo, Servicios públicos, Teléfono Local
i) servicios profesionales permanentes durante 24 horas diarias por parte del especialista (Pediatría, Neonatólogo, Medicina Interna, Intensivista, Anestesiólogo), de la Unidad 
j) práctica de: electrocardiogramas, electroencefalograma convencional; gasometrías arteriales y los componentes reportados; gasometrías arteriovenosas mixtas; procedimientos para el monitoreo y resucitación cardio-pulmonar; procedimientos neumológicos (distensibilidad, reclutamiento, resistencia pulmonar, oximetrías)
k) Inserción de cánulas, sondas, tubos, catéteres y otros; 
l) Terapia respiratoria; 
m) Aire comprimido para el funcionamiento de los equipos.
</t>
  </si>
  <si>
    <t xml:space="preserve">a) Interconsultas de cualquier especialidad
b) Equipos portátiles e intensificador de imágenes
c) Guías ecográficas
d) Terapia rehabilitación Cardiaca y pulmonar
e) Todos los insumos desechables se cobrarán de manera adicional
f) Adicional a la tarifa de internación en UCI -UCIM se facturará el valor de los servicios profesionales correspondientes a "Cuidado (manejo) intrahospitalario por medicina especializada Cod 898602
g) Servicios adicionales
</t>
  </si>
  <si>
    <t>CUIDADO INTERMEDIO PEDIÁTRICO</t>
  </si>
  <si>
    <t>UNIDAD DE CUIDADOS INTERMEDIOS NEONATALES</t>
  </si>
  <si>
    <t>INTERNACIÓN EN UNIDAD DE CUIDADO INTERMEDIO NEONATAL</t>
  </si>
  <si>
    <t>CUIDADO INTERMEDIO NEONATAL</t>
  </si>
  <si>
    <t>UNIDAD DE CUIDADOS INTERMEDIOS ADULTO</t>
  </si>
  <si>
    <t>INTERNACIÓN EN UNIDAD DE CUIDADO INTERMEDIO ADULTO</t>
  </si>
  <si>
    <t>CUIDADO INTERMEDIO ADULTOS</t>
  </si>
  <si>
    <t>UNIDAD DE CUIDADOS INTENSIVOS PEDIATRICA</t>
  </si>
  <si>
    <t>INTERNACIÓN EN UNIDAD DE CUIDADO INTENSIVO PEDIÁTRICO</t>
  </si>
  <si>
    <t>CUIDADO INTENSIVO PEDIÁTRICO</t>
  </si>
  <si>
    <t>UNIDAD DE CUIDADOS INTENSIVOS NEONATAL</t>
  </si>
  <si>
    <t>INTERNACIÓN EN UNIDAD DE CUIDADO INTENSIVO NEONATAL</t>
  </si>
  <si>
    <t>CUIDADO INTENSIVO NEONATAL</t>
  </si>
  <si>
    <t>UNIDAD DE CUIDADOS INTENSIVOS ADULTO</t>
  </si>
  <si>
    <t>INTERNACIÓN EN UNIDAD DE CUIDADO INTENSIVO ADULTOS</t>
  </si>
  <si>
    <t>UNIDAD DE CUIDADOS BASICOS (CUNA-INCUBADORA)</t>
  </si>
  <si>
    <t>INTERNACIÓN EN UNIDAD DE CUIDADO BÁSICO NEONATAL (CUNA O INCUBADORA)</t>
  </si>
  <si>
    <t>MEDICO PEDIATRA O NEONATOLOGO DE PISO, ENFERMERA,AUXILIAR DE ENFERMERIA,USO DE LA INFRAESTRUCTURA FISICA Y DE DOTACION PROPIA DEL SERVICIO(BOMBA DE INFUSION,LAMPARA DE FOTOTERAPIA,VACIO,MENAJE,MOBILIARIO, DOTACION DE ELEMENTOS DE ENFERMERIA NECESARIO PARA LA REALIZACION DE LAS ACTIVIDADES CON LA HIGIEN DEL PACIENTE,CONTROL DE SIGNOS VITALES,VALORACION DE TALLA Y PESO,ADMINISTRACION DE MEDICAMENTOS POR VIA TOPICA Y ORAL, ELEMENTO DE PROTECCION PARA EL MANEJO DEL PACIENTYE AISLADO O DE CUIDADO ESPECIAL,MATERIALES DE CURACION Y SOLUCIONES DESINFECTANTES,REGISTRO DE OXIMETRIA CUTANEO, DETERMINACION DEL REGIMEN NUTRICIONAL ORAL, ALIMENTACION ADECUADA AL ESTADO DEL PACIENTE ,SUMINISTRIO DE ROPA DE CAMA,ASEO,SERVICIOS PUBLICOS,USO DE TELEFONO LOCAL.</t>
  </si>
  <si>
    <t>MEDICO TRATANTE, NUTRICION ENTERAL Y PARENTERAL, PROCEDIMIENTOS Y SERVICIOS ADICIONALES A LOS INCLUIDOS</t>
  </si>
  <si>
    <t>CUIDADO BÁSICO NEONATAL</t>
  </si>
  <si>
    <t>129A021</t>
  </si>
  <si>
    <t>INTERNACIÓN ADULTOS COMPLEJIDAD ALTA HABITACION MÚLTIPLE (TRES CAMAS)</t>
  </si>
  <si>
    <t>129A022</t>
  </si>
  <si>
    <t>INTERNACIÓN ADULTOS COMPLEJIDAD ALTA HABITACION MÚLTIPLE (CUATRO CAMAS)</t>
  </si>
  <si>
    <t>INTERNACIÓN ADULTOS COMPLEJIDAD ALTA HABITACION MÚLTIPLE (BIPERSONAL)</t>
  </si>
  <si>
    <t>HABITACION UNIPERSONAL SECTOR 1</t>
  </si>
  <si>
    <t>129A011</t>
  </si>
  <si>
    <t>INTERNACIÓN ADULTOS COMPLEJIDAD ALTA HABITACION INDIVIDUAL ( UNIDAD DE AISLAMIENTO )</t>
  </si>
  <si>
    <t xml:space="preserve">INTERNACIÓN ADULTOS COMPLEJIDAD ALTA HABITACION INDIVIDUAL </t>
  </si>
  <si>
    <t>INTERCONSULTA POR TRABAJO SOCIAL</t>
  </si>
  <si>
    <t>PSICOLOGÍA</t>
  </si>
  <si>
    <t>INTERCONSULTA POR FONOAUDIOLOGIA</t>
  </si>
  <si>
    <t xml:space="preserve">HONORARIOS  PROFESIONAL  </t>
  </si>
  <si>
    <t>SERVICIOS ADICIONALES AL OFERTADO</t>
  </si>
  <si>
    <t>890450ON</t>
  </si>
  <si>
    <t>INTERCONSULTA POR ESPECIALISTA ENGINECOLOGIA Y OBSTETRICIA (ONCOLOGICA)</t>
  </si>
  <si>
    <t>890494ON</t>
  </si>
  <si>
    <t>INTERCONSULTA POR ESPECIALISTA EN UROLOGIA UROLOGIA (ONCOLOGICA)</t>
  </si>
  <si>
    <t>REUMATOLOGÍA</t>
  </si>
  <si>
    <t>PSIQUIATRÍA</t>
  </si>
  <si>
    <t>ONCOLOGÍA Y HEMATOLOGÍA PEDIÁTRICA</t>
  </si>
  <si>
    <t>ONCOLOGÍA CLÍNICA</t>
  </si>
  <si>
    <t>INTERCONSULTA POR ESPECIALISTA EN OFTALMOLOGIA PEDIATRICA</t>
  </si>
  <si>
    <t>NEFROLOGÍA</t>
  </si>
  <si>
    <t>MEDICINA INTERNA</t>
  </si>
  <si>
    <t>INTERCONSULTA POR ESPECIALISTA EN MASTOLOGIA</t>
  </si>
  <si>
    <t xml:space="preserve">INTERCONSULTA POR ESPECIALISTA EN INFECTOLOGIA PEDIATRICA </t>
  </si>
  <si>
    <t>INFECTOLOGÍA</t>
  </si>
  <si>
    <t>INTERCONSULTA POR ESPECIALISTA EN HEMATOLOGIA PEDIATRICA</t>
  </si>
  <si>
    <t>HEMATOLOGÍA</t>
  </si>
  <si>
    <t>GERIATRÍA</t>
  </si>
  <si>
    <t>INTERCONSULTA POR ESPECIALISTA EN GASTROENTEROLOGIA (CLINICA)</t>
  </si>
  <si>
    <t>ENDOCRINOLOGÍA</t>
  </si>
  <si>
    <t>890480CM</t>
  </si>
  <si>
    <t>INTERCONSULTA POR ESPECIALISTA EN EN ORTOPEDIA Y TRAUMATOLOGIA (CIRUGIA DE MANO)</t>
  </si>
  <si>
    <t>890442ON</t>
  </si>
  <si>
    <t>INTERCONSULTA POR ESPECIALISTA EN DERMATOLOGIA( ONCOLOGICA)</t>
  </si>
  <si>
    <t>DERMATOLOGÍA</t>
  </si>
  <si>
    <t>COLOPROCTOLOGÍA</t>
  </si>
  <si>
    <t>CIRUGÍA VASCULAR</t>
  </si>
  <si>
    <t>890439ON</t>
  </si>
  <si>
    <t>INTERCONSULTA POR ESPECIALISTA EN CIRUGIA PLASTICA, ESTETICA Y RECONSTRUCTIVA  (ONCOLOGICA)</t>
  </si>
  <si>
    <t>INTERCONSULTA POR ESPECIALISTA EN CIRUGIA PLASTICA, ESTETICA Y RECONSTRUCTIVA</t>
  </si>
  <si>
    <t>INTERCONSULTA POR ESPECIALISTA EN CIRUGIA ONCOLOGICA</t>
  </si>
  <si>
    <t>CIRUGÍA ONCOLÓGICA</t>
  </si>
  <si>
    <t>INTERCONSULTA POR ESPECIALISTA CIRUGIA GASTROINTESTINAL  (CIRUGIA HEPATOBILIAR)</t>
  </si>
  <si>
    <t xml:space="preserve">HONORARIO DEL PROFESIONAL </t>
  </si>
  <si>
    <t>SERVICIOS, PROCEDIMIENTOS ADICIONALES AL OFERTADO Y/O COMPLICACIONES</t>
  </si>
  <si>
    <t>890480ON</t>
  </si>
  <si>
    <t>INTERCONSULTA POR ESPECIALISTA  EN ORTOPEDIA ORTOPEDIA Y TRAUMATOLOGIA (ONCOLOGICA)</t>
  </si>
  <si>
    <t>INSULINA CURVA (CINCO MUESTRAS)</t>
  </si>
  <si>
    <t>HONORARIOS MEDICO (ENDOSCOPISTA),  DERECHOS DE SALA, DERECHOS DE EQUIPO,  MATERIALES E INSUMOS CONVENCIONALES Y DERECHOS DE RECUPERACION.</t>
  </si>
  <si>
    <t>INSERCIÓN DE TUBO TUTOR (PRÓTESIS, STENT) EN EL CONDUCTO PANCREÁTICO, VÍA ENDOSCÓPICA</t>
  </si>
  <si>
    <t>HONORARIOS MEDICOS (PROFESIONAL - ANESTESIOLOGO), DERECHOS DE SALA, MATERIALES E INSUMOS BSICOS"CANASTA BASICA",  STENT METALICO,  DERECHOS DE RECUPERACION</t>
  </si>
  <si>
    <t>INSERCIÓN DE TUBO O PRÓTESIS (STENT) PERMANENTE EN ESÓFAGO</t>
  </si>
  <si>
    <t>HONORARIOS MEDICO (ENDOSCOPISTA - ANESTESOLOGO), DERECHOS DE SALA, DERECHOS DE EQUIPO, MATERIALES E INSUMOS CONVENCIONALES Y RECUPERACION. STENT METALICO</t>
  </si>
  <si>
    <t>DERECHOS DE SALA, INSUMOS BÁSICOS PARA PROCEDIMIENTO, DISPOSITIVO INTRAUTERINO EN T DE COBRE, HONORARIO ESPECIALISTA (El valor incluye cuando se realiza en Cx y Cuando se realice en sala de procedimientos basica)</t>
  </si>
  <si>
    <t>HONORARIOS Y MATERIALES DE SEDACIÓN, COMPLICACIONES DEL PROCEDIMIENTO, OTROS DISPOSITIVOS ANTICONCEPTIVOS, HONORARIOS AYUDANTE, PROCEDIMIENTOS ADICIONALES.</t>
  </si>
  <si>
    <t>INSERCION DE DISPOSITIVO EN VIA BILIAR VIA ENDOSCOPICA</t>
  </si>
  <si>
    <t>INSERCION DE CATETER SUBDERMICO (EPIDERMOCLISIS)</t>
  </si>
  <si>
    <r>
      <t xml:space="preserve">INSERCION DE CATETER PERMANENTE PARA HEMODIALISIS (PERCUTANEA) </t>
    </r>
    <r>
      <rPr>
        <b/>
        <sz val="8"/>
        <color theme="1"/>
        <rFont val="Century Gothic"/>
        <family val="2"/>
      </rPr>
      <t>(CATETER DE ALTO FLUJO)</t>
    </r>
  </si>
  <si>
    <t>HONORARIOS MEDICOS (NEURORADIOLOGO - ANESTESIOLOGO) DERECHOS DE SALA ESPECIAL, AYUDAS DIAGNOSTICAS SOLICITADAS Y REALIZADAS EN SALA DE HEMODINAMIA, ( Hemograma(1). PT(1). PTT(1)) ,electrocardiograma(1). monitoria ecocardiografica(1). Rx de Torax(1), INSUMO Cateter para Dialisis (1), materiales de sutura y curacion,agentes y gases anestesicos,insumos basicos del procedimiento.</t>
  </si>
  <si>
    <t>COMPLICACIONES DERIVADAS DEL PROCEDIMIENTO, CONSULTA DE PREANESTESIA,INSUMOS ESPECIALES NO INCLUIDOS EN EL PAQUETE,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</si>
  <si>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INSERCION DE CATETER PERMANENTE (PARA QUIMIOTERAPIA  Y  HEMODIALISIS ) (ADULTO O PEDIATRICO) (TECNICA QUIRURGICA )</t>
  </si>
  <si>
    <t>HONORARIOS MEDICOS ( CIRUJANO - ANESTESIOLOGO), SALA DE PROCEDIMIENTOS, MATERIALES E INSUMOS BASICOS DEL PROCEDIMIENTO QUIRURGICO (CANASTA BASICA DE CIRUGIA ), CATETER, DERECHOS DE RECUPERACION</t>
  </si>
  <si>
    <t>039001</t>
  </si>
  <si>
    <t>INSERCION DE CATETER EPIDURAL EN CANAL ESPINAL PARA INFUSION DE SUSTANCIA TERAPEUTICA O PALIATIVA (ANALGESIA POST OPERATORIA)</t>
  </si>
  <si>
    <t>HONORARIOS DEL (ANESTESIOLOGO), MATERIALES E INSUMOS BASICOS DEL PROCEDIMIENTO.</t>
  </si>
  <si>
    <t>INSERCION DE CATETER EPIDURAL EN CANAL ESPINAL CON PUERTO DE ENTRADA IMPLANTABLE PARA INFUSION DE SUSTANCIA TERAPEUTICA O PALIATIVA</t>
  </si>
  <si>
    <t>389103CG</t>
  </si>
  <si>
    <t>INSERCION DE CATETER CENTRAL, VIA PERIFERICA (CIRUGIA GENERAL )</t>
  </si>
  <si>
    <t>INSERCION DE CATETER CENTRAL, VIA PERIFERICA ( CATETER PICC ) ( ENFERMERIA PROFESIONAL)</t>
  </si>
  <si>
    <t>Asistencia por enfermería,  Derechos de sala básica, un (1) rx de control,  insumos y medicamentos</t>
  </si>
  <si>
    <t>Cateter venoso, otros dispositivos especiales, otras ayudas diagnosticas diferentes o adicionales a las mencionadas, complicaciones.</t>
  </si>
  <si>
    <t>389103IT</t>
  </si>
  <si>
    <t>INSERCION DE CATETER CENTRAL, VIA PERIFERICA  ( VIA PERCUTANEA)</t>
  </si>
  <si>
    <t>INSERCION DE CATETER CENTRAL VIA ABIERTA (CIRUGIA GENERAL)</t>
  </si>
  <si>
    <t xml:space="preserve">HONORARIOS MEDICOS (CIRUJANO - ANESTESIOLOGO- AYUDANTE), DERECHOS DE SALA Y RECUPERACIÓN, MEDICAMENTOS E INSUMOS BASICOS, HOSPITALIZACIÓN EN PISO POR 2 DÍAS, MEDICAMENTOS Y MATERIALES EN ESTANCIA POR 2 DÍAS,                                                                                                                      </t>
  </si>
  <si>
    <t>INSERCION DE ANTICONCEPTIVOS SUBDERMICOS (POS PARTO)</t>
  </si>
  <si>
    <t>Aplicación del anticonceptivos .
- Implante (levonorgestrel 75 MG   - Implante subdermico ) y/o(Etonogestrel 68 MG -Implante anticonceptivo)</t>
  </si>
  <si>
    <t>Complicaciones  - Insumos especiales adicionales al ofertado</t>
  </si>
  <si>
    <t>378102IT</t>
  </si>
  <si>
    <t>Honorarios de especialista, Derechos de sala básica, insumos y materiales, catéter introductor 8.0 u 8.5 fr, catéter cordi para marcapaso, guía ecográfica</t>
  </si>
  <si>
    <t>Complicaciones, estancia hospitalaria, soporte anestesico, dispositivos diferentes a los enunciados en las inclusiones.</t>
  </si>
  <si>
    <t>INMUNOGLOBULINAS CADENAS LIVIANAS KAPPA Y LAMBDA SEMIAUTOMATIZADO O AUTOMATIZADO</t>
  </si>
  <si>
    <t>INMUNOGLOBULINA D [Ig D] SEMIAUTOMATIZADO O AUTOMATIZADO</t>
  </si>
  <si>
    <t>INMUNOFIJACION SEMIAUTOMATIZADO</t>
  </si>
  <si>
    <t>INJERTOS AL PULGAR (OSEO Y PEDICULO DE PIEL)</t>
  </si>
  <si>
    <t>HONORARIOS MEDICOS( CIRUJANO - ANESTESIOLOGO- AYUDANTE), DERECHOS DE SALA DE CIRUGIA, MATERIALES E INSUMOS BASICOS DEL PROCEDIMIENTO QUIRURGICO
(CANASTA BASICA DE CIRUGIA ) , DERECHOS DE RECUPERACION</t>
  </si>
  <si>
    <t>INFECCIONES, COMPLICACIONES QUIRÚRGICAS, MATERIAL DE OSTEOSINTESIS, MEDICAMENTOS E INSUMOS, HOSPITALIZACIÓN EN UCI, UCIM O EN HABITACIÓN, SANGRE Y / O
HEMODERIVADOS,NO INCLUYE PROCEDIMIENTOS ADICIONALES.</t>
  </si>
  <si>
    <t>858301PO</t>
  </si>
  <si>
    <t>INJERTO DE GROSOR TOTAL EN LA PIEL DE LA MAMA</t>
  </si>
  <si>
    <t>INHIBINA B</t>
  </si>
  <si>
    <t>INHIBIDOR DEL ACTIVADOR DE PLASMINOGENO [PAI 1]</t>
  </si>
  <si>
    <t>INHIBIDOR DE FACTOR XII</t>
  </si>
  <si>
    <t>INHIBIDOR DE FACTOR V</t>
  </si>
  <si>
    <t>INHIBIDOR DE FACTOR II</t>
  </si>
  <si>
    <t>INHIBIDOR C1 ESTERASA CONCENTRACION O FUNCIONAL SEMIAUTOMATIZADO O AUTOMATIZADO</t>
  </si>
  <si>
    <t>Influenza TIPO A ANTICUERPOS Ig G</t>
  </si>
  <si>
    <t>Influenza ANTIGENO (H1N1 PRUEBA RAPIDA)</t>
  </si>
  <si>
    <t>HONORARIOS DEL ESPECIALISTA, DERECHOS DE SALA BÁSICA, CANASTA BÁSICA DE INSUMOS, LIDOCAÍNA SIMPLE.</t>
  </si>
  <si>
    <t>ESTANCIA HOSPITALARIA, COMPLICACIONES, SEDACIÓN.</t>
  </si>
  <si>
    <t>INCISIÓN Y DRENAJE DE COLECCIÓN PERIRRENAL</t>
  </si>
  <si>
    <t>IMPLANTE DE PRÓTESIS TESTICULAR</t>
  </si>
  <si>
    <t>IMPLANTE DE CATÉTER (INTRAVENTRICULAR, INTRACÍSTICO) CON RESERVORIO SUBCUTÁNEO</t>
  </si>
  <si>
    <t>HONORARIOS MEDICOS (CIRUJANO - ANESTESIOLOGO), DERECHOS DE SALA DE CIRUGIA, MATERIALES E INSUMOS BASICOS DEL PROCEDIMIENTO QUIRURGICO (CANASTA BASICA DE CIRUGIA ), DERECHOS DE RECUPERACION, CATETER</t>
  </si>
  <si>
    <t xml:space="preserve">IMPLANTACION O SUSTITUCION DE PROTESIS COCLEAR SIN PRESERVACION DE RESTOS AUDITIVOS </t>
  </si>
  <si>
    <t xml:space="preserve">IMPLANTACION O SUSTITUCION DE PROTESIS COCLEAR CON PRESERVACION DE RESTOS AUDITIVOS </t>
  </si>
  <si>
    <t>039309</t>
  </si>
  <si>
    <t>039309NC</t>
  </si>
  <si>
    <t>IMPLANTACIÓN DE NEUROESTIMULADOR ESPINAL VÍA PERCUTÁNEA (PAQUETE)</t>
  </si>
  <si>
    <t>Derechos de sala, derechos de recuperacion, honorarios neurocirujano, honorarios ayudante neurocirujano, honorarios anestesiologo, IyM basicos de cirugia, antibioticos profilacticos (Excepto ertapenem), 1 Kit Electrodo, 1 Cable de prueba, examenes prequirurgicos (1 hemograma, 1 PT, 1 PTT, 1 Creatinina en suero u orina), Rx de torax, 2 dia de estancia en piso con su gasto hospitalario, valoracion preanestesica, valoracion postquirurgica durante el primer mes.</t>
  </si>
  <si>
    <t>Complicaciones Qx y medicas, Internacion en UCI, Estancia mayor a 2 dia en piso , Kit de craneotomo para midax rex, banco de sangre, Transfusiones sanguineos o cualquier hemoderivado, ayudas diagnosticas no especificadas, migracion o fractura de electrodos, reposicionamiento de electrodos, infeccion o rechazo del sistema, electrodos de estimulacion, extensiones, baterias o cualquier otro elemento adicional a los mencionados,  material y dispositivos especiales extra que se deban usar por complicaciones de la cirugia.</t>
  </si>
  <si>
    <t>039307</t>
  </si>
  <si>
    <t>039307NC</t>
  </si>
  <si>
    <t>IMPLANTACIÓN DE NEUROESTIMULADOR ESPINAL VÍA ABIERTA (PAQUETE)</t>
  </si>
  <si>
    <t>Derechos de sala, derechos de recuperacion, honorarios neurocirujano, honorarios ayudante neurocirujano, honorarios anestesiologo, IyM basicos de cirugia, antibioticos profilacticos (Excepto ertapenem), 1 Neuroestimulador implantable, 1 Programador de paciente, 1 Sistema de recarga, 1 Kit Electrodo quirurgico, 1 Extension de 40 cm, examenes prequirurgicos (1 hemograma, 1 PT, 1 PTT, 1 Creatinina en suero u orina), Rx de torax, 2 dia de estancia en piso con su gasto hospitalario, valoracion preanestesica, valoracion postquirurgica durante el primer mes.</t>
  </si>
  <si>
    <t>Complicaciones Qx y medicas, Internacion en UCI, Estancia mayor a 2 dia en piso , Kit de craneotomo para midax rex, banco de sangre, Transfusiones sanguineos o cualquier hemoderivado, ayudas diagnosticas no especificadas, migracion o fractura de electrodos, reposicionamiento de electrodos, infeccion o rechazo del sistema, electrodos de estimulacion, paletas, extensiones, adaptadores 2x4, adaptadores 2x1, baterias o cualquier otro elemento adicional a los mencionados,  material y dispositivos especiales extra que se deban usar por complicaciones de la cirugia.</t>
  </si>
  <si>
    <t>IMPLANTACION DE NEUROESTIMULADOR ESPINAL VIA ABIERTA</t>
  </si>
  <si>
    <t>039310</t>
  </si>
  <si>
    <t>IMPLANTACION DE NEUROESTIMULADOR ESPINAL POR LAPAROSCOPIA</t>
  </si>
  <si>
    <t>039308</t>
  </si>
  <si>
    <t>IMPLANTACION DE NEUROESTIMULADOR ESPINAL POR LAMINECTOMIA</t>
  </si>
  <si>
    <t>028314</t>
  </si>
  <si>
    <t>028314NC</t>
  </si>
  <si>
    <t>IMPLANTACIÓN DE GENERADOR PARA NEUROESTIMULACIÓN INTRACRANEAL  (PAQUETE)</t>
  </si>
  <si>
    <t>Derechos de sala, derechos de recuperacion, honorarios neurocirujano, honorarios ayudante neurocirujano, honorarios anestesiologo, IyM basicos de cirugia, antibioticos profilacticos (Excepto ertapenem), 1 Generador Activa RC, 1 Programador de paciente, 1 Sistema de recarga, examenes prequirurgicos (1 hemograma, 1 PT, 1 PTT, 1 Creatinina en suero u orina), valoracion preanestesica, valoracion postquirurgica durante el primer mes.</t>
  </si>
  <si>
    <t>Complicaciones Qx y medicas, Internacion en UCI y Hospitalizacion , Kit de craneotomo para midax rex, banco de sangre, Transfusiones sanguineos o cualquier hemoderivado, ayudas diagnosticas no especificadas, migracion o fractura de electrodos, reposicionamiento de electrodos, infeccion o rechazo del sistema, electrodos de estimulacion, extensiones, baterias o cualquier otro elemento adicional a los mencionados,  material y dispositivos especiales extra que se deban usar por complicaciones de la cirugia.</t>
  </si>
  <si>
    <t>039306</t>
  </si>
  <si>
    <t>IMPLANTACION DE ELECTRODOS DE NEUROESTIMULACION ESPINAL VIA PERCUTANEA</t>
  </si>
  <si>
    <t>039305</t>
  </si>
  <si>
    <t>IMPLANTACION DE ELECTRODOS DE NEUROESTIMULACION ESPINAL POR LAPAROSCOPIA</t>
  </si>
  <si>
    <t>039304</t>
  </si>
  <si>
    <t>028310</t>
  </si>
  <si>
    <t>IMPLANTACION DE ELECTRODO SUBDURAL POR ESTEREOTAXIA</t>
  </si>
  <si>
    <t>028308</t>
  </si>
  <si>
    <t>028308NC</t>
  </si>
  <si>
    <t>IMPLANTACIÓN DE ELECTRODO PARA ESTIMULACIÓN CEREBRAL PROFUNDA POR ESTEREOTAXIA (PAQUETE)</t>
  </si>
  <si>
    <t>Derechos de sala, derechos de recuperacion, honorarios neurocirujano, honorarios ayudante neurocirujano, honorarios anestesiologo, honorarios neurofisiologo (monitoreo electrofisiologico, localizacion electronica de blancos, 3 primeros controles, realizacion de umbrales), IyM basicos de cirugia, antibioticos profilacticos (Excepto ertapenem), equipo de estereotaxia, software de fusion de imagenes, uso de equipo microregistro, 1 Generador Activa PC, 1 Programador de paciente, 2 Extensión flexible de 40 o 60 cm, 2 Electrodo cerebral, 1 Cable de prueba, examenes prequirurgicos (1 hemograma, 1 PT, 1 PTT, 1 Creatinina en suero u orina), Rx de torax, EKG, 1 dia de estancia en piso con su gasto hospitalario, 1 dia de UCI con sus IyM, valoracion preanestesica, valoracion postquirurgica durante el primer mes.</t>
  </si>
  <si>
    <t>Complicaciones Qx y medicas, Estancia mayor a 1 dia en piso y UCI, Kit de craneotomo para midax rex, banco de sangre, ayudas diagnosticas no especificadas, migracion o fractura de electrodos, reposicionamiento de electrodos, infeccion o rechazo del sistema, electrodos de estimulacion, extensiones, baterias o cualquier otro elemento adicional a los mencionados,  material y dispositivos especiales extra que se deban usar por complicaciones de la cirugia.</t>
  </si>
  <si>
    <t>028307</t>
  </si>
  <si>
    <t>376101CV</t>
  </si>
  <si>
    <t>IMPLANTACIÓN DE BALÓN CONTRAPULSACIÓN</t>
  </si>
  <si>
    <t>IDENTIFICACION SIMULTANEA DE MULTIPLES PATOGENOS POR PRUEBAS MOLECULARES (TECNICA FILM ARRAY Y OTRAS PARA VIRUS)</t>
  </si>
  <si>
    <t>IDENTIFICACION DE OTROS VIRUS (COVID -19 ) POR PRUEBAS MOLECULARES</t>
  </si>
  <si>
    <t>HONGOS ANTICUERPOS TOTALES SEMIAUTOMATIZADO O AUTOMATIZADO</t>
  </si>
  <si>
    <t>HONGOS ANTICUERPOS TOTALES MANUAL</t>
  </si>
  <si>
    <t>Histoplasma capsulatum ANTICUERPOS SEMIAUTOMATIZADO O AUTOMATIZADO</t>
  </si>
  <si>
    <t>HISTONA ANTICUERPOS SEMIAUTOMATIZADO O AUTOMATIZADO</t>
  </si>
  <si>
    <r>
      <t xml:space="preserve">HISTERECTOMIA TOTAL POR LAPAROTOMIA </t>
    </r>
    <r>
      <rPr>
        <b/>
        <sz val="8"/>
        <color theme="1"/>
        <rFont val="Century Gothic"/>
        <family val="2"/>
      </rPr>
      <t xml:space="preserve"> ( CERVICECTOMIA- REMOCION DE VEJIGA - TRANSPLANTE URETERAL Y/O RESECCION ABDOMINOPERINEAL DE COLON Y RECTO Y COLOSTOMIA O CUALQUIER COMBINACION ANTERIOR)</t>
    </r>
  </si>
  <si>
    <t>HONORARIOS MEDICOS (CIRUJANO - ANESTESIOLOGO - AYUDANTE), SALA DE PROCEDIMIENTOS, MATERIALES E INSUMOS BASICOS , DERECHOS DE RECUPERACION</t>
  </si>
  <si>
    <t>HISTERECTOMÍA TOTAL POR LAPAROSCOPIA</t>
  </si>
  <si>
    <t>684020GO</t>
  </si>
  <si>
    <t>684003GO</t>
  </si>
  <si>
    <t xml:space="preserve">HISTERECTOMIA TOTAL POR LAPARATOMIA  </t>
  </si>
  <si>
    <t>684103GO</t>
  </si>
  <si>
    <t>687001GO</t>
  </si>
  <si>
    <t>HISTERECTOMIA RADICAL POR VIA  VAGINAL (OPERACION DE SCHAUTA)</t>
  </si>
  <si>
    <t>686102GO</t>
  </si>
  <si>
    <t xml:space="preserve">HISTERECTOMIA RADICAL MODIFICADA POR LAPAROTOMIA </t>
  </si>
  <si>
    <t>685102GO</t>
  </si>
  <si>
    <t>HISTERECTOMIA POR VIA VAGINAL  (Ginecología Oncológica)</t>
  </si>
  <si>
    <t>HIPOXANTINA GUANINA FOSFORIBOSIL TRANSFERASA ACTIVIDAD</t>
  </si>
  <si>
    <t>HIDROXIPROLINA EN ORINA</t>
  </si>
  <si>
    <t>HIDROXICORTICOSTEROIDES 17</t>
  </si>
  <si>
    <t>HIDROCARBUROS SEMIAUTOMATIZADO</t>
  </si>
  <si>
    <t>HIDROCARBUROS AUTOMATIZADO</t>
  </si>
  <si>
    <t>HEXOSAMINIDASA A Y B ACTIVIDAD</t>
  </si>
  <si>
    <t>Herpes simplex I y II IDENTIFICACIÓN POR PRUEBAS MOLECULARES (ESPECÍFICO)</t>
  </si>
  <si>
    <t>Herpes simplex CARGA VIRAL</t>
  </si>
  <si>
    <t>Herpes simplex ANTIGENO SEMIAUTOMATIZADO O AUTOMATIZADO</t>
  </si>
  <si>
    <t>Herpes II ANTICUERPOS Ig M MANUAL, SEMIAUTOMATIZADO O AUTOMATIZADO</t>
  </si>
  <si>
    <t>HERNIORRAFIA UNILATERAL INGUINO ESCROTAL VIA ABIERTA</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</si>
  <si>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ADICIONALES.NOINCLUYE NINGUN TIPO DE MALLA</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</si>
  <si>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ADICIONALES.NO INCLUYE NINGUN TIPO DE MALLA</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</si>
  <si>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 NO INCLUYE NINGUN TIPO DE MALLA</t>
  </si>
  <si>
    <t>HERNIORRAFIA UMBILICAL REPRODUCIDA VIA ABIERTA</t>
  </si>
  <si>
    <t>INFECCIONES, COMPLICACIONES QUIRÚRGICAS, MATERIAL DE OSTEOSINTESIS, MEDICAMENTOS E INSUMOS, HOSPITALIZACIÓN EN UCI, UCIM O EN HABITACIÓN, SANGRE Y / O  HEMODERIVADOS,NO INCLUYE PROCEDIMIENTOS ADICIONALES.NO INCLUYE NINGUN TIPO DE MALLA</t>
  </si>
  <si>
    <t>HERNIORRAFIA UMBILICAL ENCARCELADA VIA ABIERTA</t>
  </si>
  <si>
    <t>536302CP</t>
  </si>
  <si>
    <t>HERNIORRAFIA PERINEAL VIA LAPAROSCOPICA - CIRUGIA ABDOMINAL VIA LAPAROSCOPICA  DE ALTA COMPLEJIDAD</t>
  </si>
  <si>
    <t xml:space="preserve">
Pruebas de laboratorio no enunciadas- Reserva y aplicación sanguínea-Colocación de Catéter picc-Estudio histoquímico e inmunohistoquímico-Hospitalización, medicamentos e insumos posteriores al dia 5to-Hospitalización diferente a la incluida, como UCI o UCIN-Complicaciones derivadas del procedimiento o propias del paciente. NO INCLUYE NINGUN TIPO DE MALLA</t>
  </si>
  <si>
    <t>536303CP</t>
  </si>
  <si>
    <t>HERNIORRAFIA PERINEAL ABORDAJE PERINEAL - CIRUGIA PERINEAL  MEDIANA COMPLEJIDAD</t>
  </si>
  <si>
    <t xml:space="preserve">
Pruebas de laboratorio no enunciadas- Reserva y aplicación sanguínea-Colocación de Catéter picc-Estudio histoquímico e inmunohistoquímico-Hospitalización, medicamentos e insumos posteriores al dia 5to dia de Hospitalización o  diferente a los incluidos, infecciones, complicaciones quirúrgicas, material de osteosintesis, medicamentos e insumos diferentes a los incluidos, hospitalización diferente a la incluida,no incluye insumos especiales diferentes a los incluidos. No incluye ningun tipo de malla </t>
  </si>
  <si>
    <t>HERNIORRAFIA OBTURADORA ENCARCELADA VIA ABIERTA</t>
  </si>
  <si>
    <t>INFECCIONES, COMPLICACIONES QUIRÚRGICAS, MATERIAL DE OSTEOSINTESIS, MEDICAMENTOS E INSUMOS, HOSPITALIZACIÓN EN UCI, UCIM O EN HABITACIÓN, SANGRE Y / O  HEMODERIVADOS,NO INCLUYE PROCEDIMIENTOS ADICIONALES. NO INCLUYE NINGUN TIPO DE MALLA</t>
  </si>
  <si>
    <t>HERNIORRAFIA INGUINAL REPRODUCIDA VIA LAPAROSCOPICA</t>
  </si>
  <si>
    <t>HERNIORRAFIA INGUINAL REPRODUCIDA VIA ABIERTA</t>
  </si>
  <si>
    <t>HERNIORRAFIA INGUINAL ENCARCELADA VIA ABIERTA</t>
  </si>
  <si>
    <t>HERNIORRAFIA INGUINAL BILATERAL VIA LAPAROSCOPICA</t>
  </si>
  <si>
    <t>HERNIORRAFIA INGUINAL BILATERAL VIA ABIERTA</t>
  </si>
  <si>
    <t>HERNIORRAFIA EPIGASTRICA ENCARCELADA VIA ABIERTA</t>
  </si>
  <si>
    <t>HERNIORRAFIA BILATERAL INGUINO ESCROTAL VIA ABIERTA</t>
  </si>
  <si>
    <t>HERNIORRAFIA BILATERAL INGUINAL REPRODUCIDA VIA ABIERTA</t>
  </si>
  <si>
    <t>HERNIORRAFIA BILATERAL INGUINAL ENCARCELADA VIA ABIERTA</t>
  </si>
  <si>
    <t>Hepatitis E IDENTIFICACIÓN POR PRUEBAS MOLECULARES (ESPECÍFICO)</t>
  </si>
  <si>
    <t>Hepatitis delta ANTIGENO [Ag HVD] SEMIAUTOMATIZADO O AUTOMATIZADO</t>
  </si>
  <si>
    <t>Hepatitis delta ANTICUERPOS SEMIAUTOMATIZADO O AUTOMATIZADO</t>
  </si>
  <si>
    <t>Hepatitis delta ANTICUERPOS Ig M SEMIAUTOMATIZADO O AUTOMATIZADO</t>
  </si>
  <si>
    <t>Hepatitis C PRUEBA CONFIRMATORIA SEMIAUTOMATIZADO O AUTOMATIZADO</t>
  </si>
  <si>
    <t>Hepatitis C IDENTIFICACIÓN POR PRUEBAS MOLECULARES (ESPECÍFICO)</t>
  </si>
  <si>
    <t>Hepatitis B IDENTIFICACIÓN POR PRUEBAS MOLECULARES (ESPECÍFICO)</t>
  </si>
  <si>
    <t>Hepatitis B CARGA VIRAL</t>
  </si>
  <si>
    <t>Hepatitis B ANTICUERPOS S [ANTI-HBs] SEMIAUTOMATIZADO O AUTOMATIZADO</t>
  </si>
  <si>
    <t>Hepatitis B ANTICUERPOS E [ANTI-HBe] SEMIAUTOMATIZADO O AUTOMATIZADO</t>
  </si>
  <si>
    <t>Hepatitis B ANTICUERPOS DNA POLIMERASA AUTOMATIZADA</t>
  </si>
  <si>
    <t>Hepatitis B ANTICUERPOS CENTRAL TOTALES [ANTI-CORE HBc] SEMIAUTOMATIZADO O AUTOMATIZADO</t>
  </si>
  <si>
    <t>HEPATITIS B (HBsAg) Antigeno de Superficie; Prueba de Neutralización</t>
  </si>
  <si>
    <t>HONORARIOS MEDICOS (CIRUJANO - ANESTESIOLOGO- AYUDANTE PAR) Derechos de sala, recuperacion, uso de equipos, insumos y medicamentos en sala.</t>
  </si>
  <si>
    <t>Complicaciones, ayudas diagnosticas, reservas y transfuciones sanguineas, dispositivos especiales(Equipo de aspiracion, pinza ultrasonica, torniquetes, sistemas de drenaje, ligasure, cateter linea arterial, catater linea central, liga clips, vesell loops, disectores, recargas, hemostasicos, endoguias, grapadoras, guias de acceso viliar), estancia hospitalaria.</t>
  </si>
  <si>
    <t>502213EO</t>
  </si>
  <si>
    <t>502212EO</t>
  </si>
  <si>
    <t>502209EO</t>
  </si>
  <si>
    <t>502208EO</t>
  </si>
  <si>
    <t>502211EO</t>
  </si>
  <si>
    <t>502210EO</t>
  </si>
  <si>
    <t>HEPARINA COFACTOR II</t>
  </si>
  <si>
    <t>HEMOSIDERINA EN ORINA</t>
  </si>
  <si>
    <t>HEMOPEXINA</t>
  </si>
  <si>
    <t>HEMOPARASITOS EXTENDIDO DE SANGRE PERIFERICA</t>
  </si>
  <si>
    <t>HEMOLISIS ACIDA [PRUEBA DE HAM]</t>
  </si>
  <si>
    <t>HEMOGLOBINURIA</t>
  </si>
  <si>
    <t>HEMOGLOBINA PLASMATICA</t>
  </si>
  <si>
    <t>HEMOGLOBINA MATERNA Y FETAL</t>
  </si>
  <si>
    <t>HEMOGLOBINA FETAL SEMIAUTOMATIZADA</t>
  </si>
  <si>
    <t>HEMOFILTRACION VENOVENOSA CONTINUA (CVVH) (2 DIAS) ( PAQUETE  2 SECCIONES)</t>
  </si>
  <si>
    <t>HONORARIOS DEL PROFESIONAL, MATERIALES E INSUMOS BASICOS DEL PROCEDIMIENTO, USO DE EQUIPOS CONTINUO , DERECHOS DE SALA , MONITOREO CONTINUO.</t>
  </si>
  <si>
    <t>HEMOFILTRACION VENOVENOSA CONTINUA (CVVH) (1 DIA)  ( PAQUETE  1 SECCION)</t>
  </si>
  <si>
    <t xml:space="preserve">HEMOFILTRACION VENOVENOSA CONTINUA (CVVH) ( TERAPIA OXIRIS) </t>
  </si>
  <si>
    <t>CATETER ESPECIALES ( set de oxiris y el prismasate )
COMPLICACIONES DERIVADAS DEL PROCEDIMIENTO
 HOSPITALIZACIÓN,  UCI Y UCIN.
 AYUDAS DIAGNOSTICAS.
 ESTUDIO ANATOMOPATOLOGICO,  BIOPSIA POR CONGELACION  
 INSUMOS Y MEDICAMENTOS ESPECIALES SE FACTURAN POR CONSUMO DE  ACUERDO A LA TARIFA CONVENIDA  
 BANCO DE SANGRE (APLICACIÓN Y PROCESAMIENTO). , NO INCLUYE PROCEDIMIENTOS ADICIONALES.</t>
  </si>
  <si>
    <t>HEMOFILTRACION VENOVENOSA CONTINUA (CVVH) ( 3 DIAS)  ( PAQUETE  3 SECCIONES)</t>
  </si>
  <si>
    <t>HEMODIAFILTRACION VENOVENOSA ( 3 DIA)   ( PAQUETE  3 SECCIONES)</t>
  </si>
  <si>
    <t>HEMODIAFILTRACION VENOVENOSA ( 2 DIA)  ( PAQUETE  2 SECCIONES)</t>
  </si>
  <si>
    <t>HEMODIAFILTRACION VENOVENOSA ( 1 DIA) ( PAQUETE  1 SECCION)</t>
  </si>
  <si>
    <t>HEMODIAFILTRACION ARTERIOVENOSA ( 3 DIA ) ( PAQUETE  3 SECCIONES)</t>
  </si>
  <si>
    <t>HEMODIAFILTRACION ARTERIOVENOSA ( 2 DIA ) ( PAQUETE  2 SECCIONES)</t>
  </si>
  <si>
    <t>HEMODIAFILTRACION ARTERIOVENOSA ( 1 DIA ) ( PAQUETE  1 SECCION)</t>
  </si>
  <si>
    <t>HEMOCULTIVO ANAEROBIO AUTOMATIZADO CADA MUESTRA</t>
  </si>
  <si>
    <t>554103UO</t>
  </si>
  <si>
    <t>554111UO</t>
  </si>
  <si>
    <t>763903CC</t>
  </si>
  <si>
    <t>HEMIMAXILECTOMIA</t>
  </si>
  <si>
    <t>502215EO</t>
  </si>
  <si>
    <t>HEMIHEPATECTOMIA VIA LAPAROSCOPICA</t>
  </si>
  <si>
    <t>502214EO</t>
  </si>
  <si>
    <t>HEMIHEPATECTOMIA VIA ABIERTA</t>
  </si>
  <si>
    <t>252507CC</t>
  </si>
  <si>
    <t>HEMIGLOSECTOMIA CON COLGAJO LOCAL O A DISTANCIA VIA ENDOSCOPICA</t>
  </si>
  <si>
    <t>252506CC</t>
  </si>
  <si>
    <t>252501CC</t>
  </si>
  <si>
    <t>457502CP</t>
  </si>
  <si>
    <t>HEMICOLECTOMIA IZQUIERDA VIA LAPAROSCOPICA - CIRUGIA ABDOMINAL VIA LAPAROSCOPICA DE ALTA COMPLEJIDAD</t>
  </si>
  <si>
    <t>457501CP</t>
  </si>
  <si>
    <t>HEMICOLECTOMIA IZQUIERDA VIA ABIERTA - CIRUGIA ABDOMINAL VIA ABIERTA DE ALTA COMPLEJIDAD</t>
  </si>
  <si>
    <t>derechos de sala, derechos de recuperación, IyM básicos del procedimiento, honorarios cirujano, honorarios anestesiología, honorarios ayudantía</t>
  </si>
  <si>
    <t>457302CP</t>
  </si>
  <si>
    <t>HEMICOLECTOMIA DERECHA VIA LAPAROSCOPICA - CIRUGIA ABDOMINAL VIA LAPAROSCOPICA DE ALTA COMPLEJIDAD</t>
  </si>
  <si>
    <t>457301CP</t>
  </si>
  <si>
    <t>HEMICOLECTOMIA DERECHA VIA ABIERTA -  CIRUGIA ABDOMINAL VIA ABIERTA DE ALTA COMPLEJIDAD</t>
  </si>
  <si>
    <t>Derechos de sala, derechos de recuperación, IyM basicos de Cx, Honorarios cirujano, anestesiólogo y ayudante general.</t>
  </si>
  <si>
    <t>Hospitalizacion de cualquier tipo, ayudas Diagnosticas, dispositivos endoscopicos, complicaciones Qx, insumos o dispositivos especiales y alto costo, sistema de sellado, grapadora, recargas, injertos, homoinjertos, material de osteosintesis, alquiler de equipos especiales, procedimientos adicionales.</t>
  </si>
  <si>
    <t>Helicobacter pylori ANTICUERPOS TOTALES SEMIAUTOMATIZADO O AUTOMATIZADO</t>
  </si>
  <si>
    <t>Helicobacter pylori ANTICUERPOS Ig M SEMIAUTOMATIZADO O AUTOMATIZADO</t>
  </si>
  <si>
    <t>A32104</t>
  </si>
  <si>
    <t>Haemophilus influenzae SEROTIPIFICACION</t>
  </si>
  <si>
    <t>GLUCOSA 6 FOSFATO DESHIDROGENASA CUALITATIVA</t>
  </si>
  <si>
    <t>GLUCOSA 6 FOSFATASA ACTIVIDAD</t>
  </si>
  <si>
    <t>253402CC</t>
  </si>
  <si>
    <t>GLOSECTOMIA TOTAL VIA ENDOSCOPICA</t>
  </si>
  <si>
    <t>253401CC</t>
  </si>
  <si>
    <t>GLOSECTOMIA TOTAL VIA ABIERTA</t>
  </si>
  <si>
    <t>254002CC</t>
  </si>
  <si>
    <t>GLOSECTOMIA RADICAL VIA ENDOSCOPICA</t>
  </si>
  <si>
    <t>254001CC</t>
  </si>
  <si>
    <t>GLOBULINA TRANSPORTADORA DE TIROXINA</t>
  </si>
  <si>
    <t>GLICOSAMINOGLICANOS [MUCOPOLISACARIDOS] CUALITATIVOS</t>
  </si>
  <si>
    <t>GLICOSAMINOGLICANOS (MUCOPOLISACARIDOS) CUANTITATIVOS</t>
  </si>
  <si>
    <t>Giardia lamblia MANUAL</t>
  </si>
  <si>
    <t>GENTAMICINA AUTOMATIZADA</t>
  </si>
  <si>
    <t>437102EO</t>
  </si>
  <si>
    <t>GASTROYEYUNOSTOMIA VIA LAPAROSCOPICA</t>
  </si>
  <si>
    <t>437101EO</t>
  </si>
  <si>
    <t>COMPLICACIONES DERIVADAS DEL PROCEDIMIENTO
 HOSPITALIZACIÓN, UCI Y UCIN.
 AYUDAS DIAGNOSTICAS.
 ESTUDIO ANATOMOPATOLOGICO, BIOPSIA POR CONGELACION  
 INSUMOS Y MEDICAMENTOS ESPECIALES SE FACTURAN POR CONSUMO DE  ACUERDO A LA TARIFA CONVENIDA  (KIT GASTROSTOMIA )
 BANCO DE SANGRE (APLICACIÓN Y PROCESAMIENTO). ,NO INCLUYE PROCEDIMIENTOS ADICIONALES.</t>
  </si>
  <si>
    <t>GASTROSTOMIA VIA LAPAROSCOPICA</t>
  </si>
  <si>
    <t>HONORARIOS MEDICOS (CIRUJANO - ANESTESIOLOGO- AYUDANTE GENERAL) DERECHOS DE SALA DE CIRUGIA, MATERIALES E INSUMOS BASICOS DEL PROCEDIMIENTO Y  2 Trocar máximo.</t>
  </si>
  <si>
    <t>Hospitalización de cualquier tipo, ayudas Dx, complicaciones Qx, sonda de recambio, kit y tubos de gastrostomía, insumos o dispositivos especiales y alto costo, Energías, injertos, homoinjertos, material de osteosíntesis, medicina transfusional</t>
  </si>
  <si>
    <t>438304EO</t>
  </si>
  <si>
    <t>438303EO</t>
  </si>
  <si>
    <t>438302EO</t>
  </si>
  <si>
    <t>GASTROENTEROANASTOMOSIS DERIVATIVA (DUODENO O YEYUNO) CON EXCLUSION PILORICA VIA LAPAROSCOPICA (PALIATIVO)</t>
  </si>
  <si>
    <t>438301EO</t>
  </si>
  <si>
    <t>GASTROENTEROANASTOMOSIS DERIVATIVA (DUODENO O YEYUNO) CON EXCLUSION PILORICA VIA  ABIERTA (PALIATIVO)</t>
  </si>
  <si>
    <t>GASTRODUODENOSTOMIA VIA LAPAROSCOPICA</t>
  </si>
  <si>
    <t>439002EO</t>
  </si>
  <si>
    <t>439001EO</t>
  </si>
  <si>
    <t>GASTRECTOMIA TOTAL VIA ABIERTA</t>
  </si>
  <si>
    <t>439004EO</t>
  </si>
  <si>
    <t>GASTRECTOMIA TOTAL RADICAL VIA LAPAROSCOPICA</t>
  </si>
  <si>
    <t>439003EO</t>
  </si>
  <si>
    <t>438102EO</t>
  </si>
  <si>
    <t>438101EO</t>
  </si>
  <si>
    <t>GASTRECTOMIA PARCIAL CON RECONSTRUCCION SIN VAGOTOMIA VIA LAPAROSCOPICA</t>
  </si>
  <si>
    <t>GASTRECTOMIA PARCIAL CON RECONSTRUCCION SIN VAGOTOMIA VIA ABIERTA</t>
  </si>
  <si>
    <t>438202EO</t>
  </si>
  <si>
    <t>GASTRECTOMIA PARCIAL CON RECONSTRUCCION CON VAGOTOMIA VIA LAPAROSCOPICA</t>
  </si>
  <si>
    <t>438201EO</t>
  </si>
  <si>
    <t>GASTRECTOMIA PARCIAL CON RECONSTRUCCION CON VAGOTOMIA VIA ABIERTA</t>
  </si>
  <si>
    <t>052101CT</t>
  </si>
  <si>
    <t>GAMAGRAFIA CON LEUCOCITOS MARCADOS</t>
  </si>
  <si>
    <t>GALACTOSA CURVA DE TOLERANCIA</t>
  </si>
  <si>
    <t>GALACTOSA CUANTITATIVA</t>
  </si>
  <si>
    <t>FRUCTOSAMINA</t>
  </si>
  <si>
    <t>FROTIS RECTAL (IDENTIFICACION DE TROFOZOITOS)</t>
  </si>
  <si>
    <t>TOMA , PROCESAMAIENTO Y ENTREGA DE RESULTADO</t>
  </si>
  <si>
    <t>FRAGILIDAD OSMOTICA DE ERITROCITOS</t>
  </si>
  <si>
    <t>FRACCION EXCRETADA DE BICARBONATO</t>
  </si>
  <si>
    <t>FOTOPLETISMOGRAFIA DE VASOS VENOSOS EN MIEMBROS SUPERIORES (PACIENTE HOSPITALIZADO)</t>
  </si>
  <si>
    <t>FOTOPLETISMOGRAFIA DE VASOS ARTERIALES EN MIEMBROS SUPERIORES (PACIENTE HOSPITALIZADO)</t>
  </si>
  <si>
    <t>FOSFOLIPIDOS ANTICUERPOS Ig M SEMIAUTOMATIZADO O AUTOMATIZADO</t>
  </si>
  <si>
    <t>FOSFOLIPIDOS ANTICUERPOS Ig G SEMIAUTOMATIZADO O AUTOMATIZADO</t>
  </si>
  <si>
    <t>FOSFATASA ALCALINA ISOENZIMA</t>
  </si>
  <si>
    <t>FLUOROSCOPIA COMO GUIA PARA PROCEDIMIENTOS TERAPEUTICOS</t>
  </si>
  <si>
    <t>ESTUDIO COMO GUIA</t>
  </si>
  <si>
    <t>FLUOROSCOPIA COMO GUIA PARA PROCEDIMIENTOS DIAGNOSTICOS</t>
  </si>
  <si>
    <t>HONORARIOS MEDICOS (CIRUJANO - ANESTESIOLOGO- AYUDANTE), DERECHOS DE SALA DE PROCEDIMIENTOS, DERECHOS DE RECUPERACION</t>
  </si>
  <si>
    <t>487302CP</t>
  </si>
  <si>
    <t>FISTULECTOMIA RECTO-VESICAL CON COLOSTOMIA - CIRUGIA PERINEAL  MEDIANA COMPLEJIDAD</t>
  </si>
  <si>
    <t>487301CP</t>
  </si>
  <si>
    <t>FISTULECTOMIA RECTO-VAGINAL CON COLOSTOMIA - CIRUGIA PERINEAL  MEDIANA COMPLEJIDAD</t>
  </si>
  <si>
    <t>487303CP</t>
  </si>
  <si>
    <t>FISTULECTOMIA RECTO-URETRAL CON COLOSTOMIA  - CIRUGIA PERINEAL  MEDIANA COMPLEJIDAD</t>
  </si>
  <si>
    <t>FISTULECTOMÍA DE PIEL Y TEJIDO CELULAR SUBCUTÁNEO</t>
  </si>
  <si>
    <t>FISTULECTOMÍA DE ESCROTO</t>
  </si>
  <si>
    <t>497302CP</t>
  </si>
  <si>
    <t>FISTULECTOMIA ANO-PERINEAL - CIRUGIA PERINEAL  BAJA COMPLEJIDAD</t>
  </si>
  <si>
    <t>FIJACION INTERNA DE FRACTURA E INESTABILIDAD DE MUÑECA POR ARTROSCOPIA</t>
  </si>
  <si>
    <t>FIJACION INTERMAXILAR O CERCLAJE INTRA MAXILAR</t>
  </si>
  <si>
    <t>FIJACION INTERMAXILAR O CERCLAJE INTER MAXILAR</t>
  </si>
  <si>
    <t>FENOTIPO SISTEMA ABO [SUBGRUPOS] POR MICROTECNICA</t>
  </si>
  <si>
    <t>FENOTIAZINAS MANUAL O SEMIAUTOMATIZADO</t>
  </si>
  <si>
    <t>FENOTIAZINAS AUTOMATIZADO</t>
  </si>
  <si>
    <t>FENITOINA LIBRE AUTOMATIZADA</t>
  </si>
  <si>
    <t>FENILALANINA CUALITATIVA</t>
  </si>
  <si>
    <t>FENCICLIDINA</t>
  </si>
  <si>
    <t>FASCIOTOMIA EN PIE, UNA O MAS INCISIONES</t>
  </si>
  <si>
    <t>FACTOR X [STUART POWER]</t>
  </si>
  <si>
    <t>FACTOR VII DE LA COAGULACION [ESTABLE O PROCONVERTINA]</t>
  </si>
  <si>
    <t>FACTOR III PLAQUETARIO</t>
  </si>
  <si>
    <t>EXTRACCION ENDOSCOPICA DE CALCULOS DE LAS VIAS BILIARES CON ESFINTEROTOMIA</t>
  </si>
  <si>
    <t>HONORARIOS DEL (ANESTESIOLOGO), PROCEDIMIENTOS ADICIONALES , COMPLICACIONES, INSUMOS Y MEDICAMENTOS  ADICIONALES.</t>
  </si>
  <si>
    <t>973701NM</t>
  </si>
  <si>
    <t>EXTRACCIÓN DE TUBO DE TORACOTOMÍA O DE DRENAJE DE CAVIDAD PLEURAL</t>
  </si>
  <si>
    <t>EXTRACCION DE DISPOSITIVO IMPLANTADO EN TOBILLO POR ARTROTOMIA</t>
  </si>
  <si>
    <t>EXTRACCION DE DISPOSITIVO IMPLANTADO EN PIE Y ARTEJOS POR ARTROTOMIA</t>
  </si>
  <si>
    <t>EXTRACCION DE DISPOSITIVO IMPLANTADO EN HUESOS PELVIANOS</t>
  </si>
  <si>
    <t>EXTRACCION DE DISPOSITIVO IMPLANTADO EN HOMBRO VIA ARTROSCOPICA</t>
  </si>
  <si>
    <t>EXTRACCION DE DISPOSITIVO IMPLANTADO EN FALANGES (UNO O MAS) DE PIE</t>
  </si>
  <si>
    <t>EXTRACCION DE DISPOSITIVO IMPLANTADO EN FALANGES (UNO O MAS) DE MANO</t>
  </si>
  <si>
    <t>786101CT</t>
  </si>
  <si>
    <t>EXTRACCION DE DISPOSITIVO IMPLANTADO EN ESCAPULA, CLAVICULA O TORAX (COSTILLAS Y ESTERNON)</t>
  </si>
  <si>
    <t>EXTRACCION DE DISPOSITIVO IMPLANTADO EN CARPIANOS O METACARPIANOS (UNO O MAS)</t>
  </si>
  <si>
    <t>EXTRACCION DE DISPOSITIVO IMPLANTADO EN CADERA POR ARTROTOMIA</t>
  </si>
  <si>
    <t>340702CT</t>
  </si>
  <si>
    <t>EXTRACCION DE DISPOSITIVO EN PARED TORACICA VIA ABIERTA</t>
  </si>
  <si>
    <t>340703CT</t>
  </si>
  <si>
    <t>EXTRACCION DE DISPOSITIVO EN PARED TORACICA POR TORACOSCOPIA</t>
  </si>
  <si>
    <t>EXTRACCION DE CUERPOS LIBRES INTRA-ARTICULARES DE TOBILLO POR ARTROSCOPIA</t>
  </si>
  <si>
    <t>EXTRACCION DE CUERPOS LIBRES INTRA-ARTICULARES DE PIE O ARTEJOS (UNO O MAS) POR ARTROSCOPIA</t>
  </si>
  <si>
    <t>EXTRACCION DE CUERPOS LIBRES INTRA-ARTICULARES DE MUÑECA POR ARTROSCOPIA</t>
  </si>
  <si>
    <t>EXTRACCION DE CUERPOS LIBRES INTRA-ARTICULARES DE HOMBRO POR ARTROSCOPIA</t>
  </si>
  <si>
    <t>HONORARIOS MEDICOS (CIRUJANO - ANESTESIOLOGO- AYUDANTE), DERECHOS DE SALA, USO DE ARTROSCOPIO, INSUMOS Y MEDICAMENTOS DEL ACTO QUIRURGICO, CONSULTA PRE ANESTÉSICA</t>
  </si>
  <si>
    <t>EXTRACCION DE CUERPOS LIBRES INTRA-ARTICULARES DE CODO POR ARTROSCOPIA</t>
  </si>
  <si>
    <t>EXTRACCION DE CUERPOS LIBRES INTRA-ARTICULARES DE CADERA POR ARTROSCOPIA</t>
  </si>
  <si>
    <t>060902CC</t>
  </si>
  <si>
    <t>EXTRACCION DE CUERPO EXTRAÑO O LESION LOCALIZADA EN ESOFAGO CON REPARO PRIMARIO, VIA TRANSTORACICA</t>
  </si>
  <si>
    <t>EXTRACCION DE CUERPO EXTRAÑO INTRAUTERINO POR LEGRADO</t>
  </si>
  <si>
    <t>EXTRACCION DE CUERPO EXTRAÑO INTRAARTICULAR EN HOMBRO VIA ARTROSCOPICA</t>
  </si>
  <si>
    <t>EXTRACCION DE CUERPO EXTRAÑO INTESTINAL POR ENTEROTOMIA VIA LAPAROSCOPICA</t>
  </si>
  <si>
    <t>HONORARIOS MEDICOS (CIRUJANO), COMO PROCEDIMIENTO COMPLEMENTARIO ADICIONAL A UN PROCEDIMIENTO MAYOR, SALA Y MATERIALES BASICOS DEL PROCEDIMIENTO</t>
  </si>
  <si>
    <t>340701CT</t>
  </si>
  <si>
    <t>EXTRACCION DE CUERPO EXTRAÑO EN COLUMNA VERTEBRAL O TEJIDO PARAVERTEBRAL VIA LATERAL</t>
  </si>
  <si>
    <t>030113</t>
  </si>
  <si>
    <t>EXTRACCION DE CUERPO EXTRAÑO DEL CANAL RAQUIDEO POR LAMINOTOMIA VIA ENDOSCOPICA</t>
  </si>
  <si>
    <t>030107</t>
  </si>
  <si>
    <t>EXTRACCION DE CUERPO EXTRAÑO DEL CANAL RAQUIDEO POR LAMINECTOMIA VIA ENDOSCOPICA</t>
  </si>
  <si>
    <t>030110</t>
  </si>
  <si>
    <t>EXTRACCION DE CUERPO EXTRAÑO DEL CANAL RAQUIDEO POR HEMILAMINECTOMIA VIA ENDOSCOPICA</t>
  </si>
  <si>
    <t>341501CT</t>
  </si>
  <si>
    <t>341502CT</t>
  </si>
  <si>
    <t>332902NM</t>
  </si>
  <si>
    <t>EXTRACCION DE CAPSULA DE DISPOSITIVO EN MAMA (CAPSULECTOMIA EN MAMA)</t>
  </si>
  <si>
    <t>EXTERIORIZACION DE INTESTINO DELGADO VIA LAPAROSCOPICA</t>
  </si>
  <si>
    <t>460103CP</t>
  </si>
  <si>
    <t>EXTERIORIZACION DE INTESTINO DELGADO VIA ABIERTA - CIRUGIA ABDOMINAL VIA ABIERTA DE ALTA COMPLEJIDAD</t>
  </si>
  <si>
    <t>DERECHOS DE SALA, DERECHOS DE RECUPERACIÓN, IYM BÁSICOS DE CX, HONORARIOS CIRUJANO, ANESTESIÓLOGO Y AYUDANTE GENERAL</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</si>
  <si>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</si>
  <si>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341106CT</t>
  </si>
  <si>
    <t>EXPLORACION Y DRENAJE DE MEDIASTINO POR TORACOSCOPIA</t>
  </si>
  <si>
    <t>341101CT</t>
  </si>
  <si>
    <t>EXPLORACION Y DRENAJE DE MEDIASTINO POR MEDIASTINOTOMIA</t>
  </si>
  <si>
    <t>030231</t>
  </si>
  <si>
    <t>EXPLORACION Y DESCOMPRESION MAS DE DOS SEGMENTOS POR FORAMINOTOMIA VIA ENDOSCOPICA</t>
  </si>
  <si>
    <t>030228</t>
  </si>
  <si>
    <t>EXPLORACION Y DESCOMPRESION HASTA DOS SEGMENTOS POR FORAMINOTOMIA VIA ENDOSCOPICA</t>
  </si>
  <si>
    <t>030213</t>
  </si>
  <si>
    <t>EXPLORACION Y DESCOMPRESION DEL CANAL RAQUIDEO Y RAICES ESPINALES MAS DE DOS SEGMENTOS POR LAMINECTOMIA VIA ENDOSCOPICA</t>
  </si>
  <si>
    <t>030211</t>
  </si>
  <si>
    <t>EXPLORACION Y DESCOMPRESION DEL CANAL RAQUIDEO Y RAICES ESPINALES MAS DE DOS SEGMENTOS POR LAMINECTOMIA VIA ABIERTA</t>
  </si>
  <si>
    <t>EXPLORACION Y DESCOMPRESION DEL CANAL RAQUIDEO Y RAICES ESPINALES MAS DE DOS SEGMENTOS POR HEMILAMINECTOMIA VIA ENDOSCOPICA</t>
  </si>
  <si>
    <t>030210</t>
  </si>
  <si>
    <t>EXPLORACION Y DESCOMPRESION DEL CANAL RAQUIDEO Y RAICES ESPINALES HASTA DOS SEGMENTOS POR LAMINECTOMIA VIA ENDOSCOPICA</t>
  </si>
  <si>
    <t>030208</t>
  </si>
  <si>
    <t>EXPLORACION Y DESCOMPRESION DEL CANAL RAQUIDEO Y RAICES ESPINALES HASTA DOS SEGMENTOS POR HEMILAMINECTOMIA VIA ENDOSCOPICA</t>
  </si>
  <si>
    <t>055101CM</t>
  </si>
  <si>
    <t>HONORARIOS MEDICOS (CIRUJANO (2)- ANESTESIOLOGO- AYUDANTE), DERECHOS DE SALA, MATERIALES E INSUMOS BASICOS DEL PROCEDIMIENTO, USO DE EQUIPOS.</t>
  </si>
  <si>
    <t>EXPLORACION INGUINAL VIA ABIERTA</t>
  </si>
  <si>
    <t>397207CC</t>
  </si>
  <si>
    <t>060903CC</t>
  </si>
  <si>
    <t>EXPLORACION DE AREA SUPRARENAL VIA LAPAROSCOPICA</t>
  </si>
  <si>
    <t>EXODONCIA QUIRÚRGICA UNIRRADICULAR</t>
  </si>
  <si>
    <t>231201MX</t>
  </si>
  <si>
    <t>EXODONCIA QUIRÚRGICA MULTIRRADICULAR</t>
  </si>
  <si>
    <t>HONORARIOS MEDICOS (ESPECIALISTA), DERECHOS DE SALA BASICA</t>
  </si>
  <si>
    <t>COMPLICACIONES DERIVADAS DEL PROCEDIMIENTO, MATERIALES E INSUMOS  DEL PROCEDIMIENTO QUIRURGICO SE FACTURAN AL CONSUMO, DERECHOS DE RECUPERACION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</si>
  <si>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688101GO</t>
  </si>
  <si>
    <t>EXCLUSION DE VALVULA TRICUSPIDEA VIA ABIERTA</t>
  </si>
  <si>
    <t>COMPLICACIONES DERIVADAS DEL PROCEDIMIENTO
 HOSPITALIZACIÓN, UCI Y UCIN.
 AYUDAS DIAGNOSTICAS. VÁLVULAS
 ESTUDIO ANATOMOPATOLOGICO, BIOPSIA POR CONGELACION  
 INSUMOS Y MEDICAMENTOS ESPECIALES SE FACTURAN POR CONSUMO</t>
  </si>
  <si>
    <t>COC250</t>
  </si>
  <si>
    <t>CARGOS VARIOS (CLINICA)</t>
  </si>
  <si>
    <t>HABITACIONES</t>
  </si>
  <si>
    <t>EXCEDENTE DE HABITACION</t>
  </si>
  <si>
    <t xml:space="preserve">HABITACION </t>
  </si>
  <si>
    <t>ESTUDIOS MOLECULARES DE GENES FISH t(12,22)(q13;q12) EWS-CHOP</t>
  </si>
  <si>
    <t>TOMA DE MUESTRA, PROCESAMIENTO Y ENTREGA DE RESULTADO-MUESTRA: Tejido incluido en parafina</t>
  </si>
  <si>
    <t>ESTUDIOS MOLECULARES DE GENES ESPECIFICOS (SECUENCIACION COMPLETA CYP17A1 CYP21A2 HSD3B2 POR PRKAR1A STAR EN SANGRE)</t>
  </si>
  <si>
    <t>ESTUDIOS MOLECULARES DE GENES (SECUENCIACION DEL GEN PTPN11 EN SANGRE)</t>
  </si>
  <si>
    <t>ESTUDIOS MOLECULARES DE GENES (SECUENCIACION DEL GEN FGFR3 EN SANGRE)- PFTN</t>
  </si>
  <si>
    <t>ESTUDIOS MOLECULARES DE GENES (SECUENCIACION COMPLETA DEL GEN GAA EN SANGRE)- PFTN</t>
  </si>
  <si>
    <t>ESTUDIOS MOLECULARES DE GENES (PANEL MOLECULAR DE 21 GENES PARA SINDROME DE EHLERS DANLOS EN SANGRE)</t>
  </si>
  <si>
    <t>ESTUDIOS MOLECULARES DE GENES (PANEL DE CANCER HEREDITARIO 109 GENES EN SANGRE PERIFERICA)- PFTN</t>
  </si>
  <si>
    <t>ESTUDIOS MOLECULARES DE GENES (PANEL DE 21 GENES ASOCIADOS A SINDROME DE MARFAN EN SANGRE PERIFERICA)- PFTN</t>
  </si>
  <si>
    <t xml:space="preserve">ESTUDIOS MOLECULARES DE GENES (ESPECIFICOS) -ONCOPANEL EN BIOPSIA 688 GENES (INCLUYE INTRONES Y EVALUACIÓN DE TMB Y MSI) </t>
  </si>
  <si>
    <t>ESTUDIOS MOLECULARES DE GENES (ESPECIFICOS)- HEMAVISION 28Q</t>
  </si>
  <si>
    <t xml:space="preserve">ESTUDIOS MOLECULARES DE GENES (ESPECIFICOS) (deleción 1p/19p, MGMT,IDH) </t>
  </si>
  <si>
    <t xml:space="preserve">ESTUDIOS MOLECULARES DE GENES (ESPECIFICOS) - t(4;11)(q21;q23) KMT2A-AFF1 MUESTRA SANGRE PERIFERICA, MEDULA OSEA </t>
  </si>
  <si>
    <t xml:space="preserve">ESTUDIOS MOLECULARES DE GENES (ESPECIFICOS) - t(1;19)(q23;p13) TCF3-PBX1 MUESTRA SANDRE PERIFERICA, MEDULA OSEA, TEJIDO PARAFINA (BLOQUES Y LAMINAS HISTOLOGICAS) </t>
  </si>
  <si>
    <t>ESTUDIOS MOLECULARES DE GENES (ESPECIFICOS) - SECUENCIACION DEL EXOMA COMPLETO INDIVIDUAL -EXOMA CLÍNICO (22,000 GENES) CONVENCIONAL, INCLUYE CNV S y ADN MITOCONDRIAL</t>
  </si>
  <si>
    <t>ESTUDIOS MOLECULARES DE GENES (ESPECIFICOS) - RT-PCR t(15;17) (PML/Rara)</t>
  </si>
  <si>
    <t>ESTUDIOS MOLECULARES DE GENES (ESPECIFICOS) - RT -PCR t(8;21) (AML1/ETO)</t>
  </si>
  <si>
    <t>ESTUDIOS MOLECULARES DE GENES (ESPECIFICOS) - RT -PCR t(1;19) (E2A/PBX1)</t>
  </si>
  <si>
    <t>ESTUDIOS MOLECULARES DE GENES (ESPECIFICOS) - RT -PCR FIP 1L1 - PDGFRa</t>
  </si>
  <si>
    <t>ESTUDIOS MOLECULARES DE GENES (ESPECIFICOS) - PCR PARA JACK2 V617F</t>
  </si>
  <si>
    <t xml:space="preserve">ESTUDIOS MOLECULARES DE GENES (ESPECIFICOS) - ESTUDIO BIOINFORMATICO PARA RECLASIFICACION DE VARIANTES </t>
  </si>
  <si>
    <t>ESTUDIOS MOLECULARES DE GENES (ESPECIFICOS) - CODELECCIÓN 1p/19q POR FISH</t>
  </si>
  <si>
    <t>ESTUDIOS MOLECULARES DE GENES (ESPECIFICOS) - CLINEXOME (ANALISIS DE 6699 GENES INCLUYE CNVS + ADN MITOCONDRIAL)</t>
  </si>
  <si>
    <t>ESTUDIOS MOLECULARES DE GENES (ESPECIFICOS) - CENTOXOME SOLO INCLUYE CNV - AMAREY</t>
  </si>
  <si>
    <t>ESTUDIOS MOLECULARES DE GENES (ESPECIFICOS) - CENTOCANCER COMPREHENSIVE</t>
  </si>
  <si>
    <t xml:space="preserve">ESTUDIOS MOLECULARES DE GENES (ESPECIFICOS) - ANÁLISIS DE SECUENCIA IDH1/IDH2 </t>
  </si>
  <si>
    <t>ESTUDIOS MOLECULARES DE GENES (ESPECIFICOS) -  PANEL GENETICO PARA DIABETES NEONATAL ( genes: ABCC8, EIF2AK3, GCK, INS, KCNJ11, PDX1, PTF1A, GLIS3)</t>
  </si>
  <si>
    <t>ESTUDIOS MOLECULARES DE GENES (ESPECIFICOS)  -   SECUENCIACION GEN GLA (XQ21.3-Q22) -ENF DE FABRY - POR SECUENCIACION AUTOMATICA EN SANGRE</t>
  </si>
  <si>
    <t>ESTUDIOS MOLECULARES DE GENES (ESPECIFICOS)  -   SECUENCIACION GEN C677T Y A1298C MTHFR -HOMOCISTEINA- POR PCR EN SANGRE</t>
  </si>
  <si>
    <t>ESTUDIOS MOLECULARES DE GENES (ESPECIFICOS)  -   PANEL SECUENCIACION GENES CDH23,CIB2,CLRN1,GPR98,MYO7A,PCDH15,PDZD7,USH1C,USH1G,USH2A -SIND DE USHER</t>
  </si>
  <si>
    <t>ESTUDIOS MOLECULARES DE GENES (ESPECIFICOS)  -   PANEL MULTIGENICO PARA CANCER HEREDITARIO 35 GENES - MYRISK</t>
  </si>
  <si>
    <t>ESTUDIOS MOLECULARES DE GENES (ESPECIFICOS)  -   PANEL MOLECULAR SINDROME KALLMAN HIPOGONADISMO HIPOGONADOTRÓFICO, 25 GENES</t>
  </si>
  <si>
    <t>ESTUDIOS MOLECULARES DE GENES (ESPECIFICOS)  -   PANEL MOLECULAR PARA SINDROME DE EHLERS-DANLOS, 18 GENES</t>
  </si>
  <si>
    <t>ESTUDIOS MOLECULARES DE GENES (ESPECIFICOS)  -   PANEL MOLECULAR PARA CANCER HEREDITARIO, 56 GENES</t>
  </si>
  <si>
    <t>ESTUDIOS MOLECULARES DE GENES (ESPECIFICOS)  -   PANEL MOLECULAR PARA CANCER HEREDITARIO, 28 GENES</t>
  </si>
  <si>
    <t>ESTUDIOS MOLECULARES DE GENES (ESPECIFICOS)  -   PANEL MOLECULAR CANCER HEREDITARIO BRCA1,BRCA2,MLH1,MSH2,MSH6,PMS2,EPCAM,APC,MUTYH,CDKN2A,CDK4,TP53,</t>
  </si>
  <si>
    <t>ESTUDIOS MOLECULARES DE GENES (ESPECIFICOS)  -   PANEL 31 GENES -ANO5,CHKB,COL6A1,COL6A2,COL6A3,DMD,DNM2,SYNE2,TCAP,TMEM43 Y OTROS- PARA DISTROFIAS M</t>
  </si>
  <si>
    <t>ESTUDIOS MOLECULARES DE GENES (ESPECIFICOS)  -   HIBRIDACION GENOMICA COMPARATIVA (CGH) ARRAY -CITOGENETICA MOLECULAR- EN SANGRE</t>
  </si>
  <si>
    <t>ESTUDIOS MOLECULARES DE GENES (ESPECIFICOS)   -   SEC- PANEL 496   -   ONCOCLEVER NGSCNV   -   PANEL PARA CANCER HEREDITARIO EN SANGRE PERIFERICA</t>
  </si>
  <si>
    <t>ESTUDIOS MOLECULARES DE GENES (ESPECIFICOS)   -   SEC- PANEL 496   -   CENTOCANCER PANEL 72 GENES NGSCNV   -   PANEL PARA CANCER HEREDITARIO EN SANGRE PERIFERICA</t>
  </si>
  <si>
    <t>ESTUDIOS MOLECULARES DE GENES (ESPECIFICOS)   -   MIX-PANEL542   -   CENTOCANCER COMPRENHENSIVE PANEL NGSCNV   -   PANEL PARA CANCER HEREDITARIO EN SANGRE PERIFERICA</t>
  </si>
  <si>
    <t>ESTUDIOS MOLECULARES DE GENES ( GENES HBA1 Y HBA2 PARA ALFA TALASEMIA) PFTN</t>
  </si>
  <si>
    <t>ESTUDIOS GENETICOS DE CROMOSOMAS (HIBRIDIZACION IN SITU CON FLUORESCENCIA FISH PARA GANANCIA 1Q21 Y DELECION 1P32 EN SANGRE)</t>
  </si>
  <si>
    <t>ESTUDIOS GENETICOS DE CROMOSOMAS (ESPECIFICOS) - PCR FIP1L1/PDGFRB</t>
  </si>
  <si>
    <t>ESTUDIOS GENETICOS DE CROMOSOMAS (ESPECIFICOS) - PCR FIP1L1/PDGFRA</t>
  </si>
  <si>
    <t>NECROPSIAS</t>
  </si>
  <si>
    <t>ESTUDIO MOLECULAR PARA EL GEN SMN1</t>
  </si>
  <si>
    <t>ESTUDIO MOLECULAR DE REARREGLOS (ESPECIFICOS)</t>
  </si>
  <si>
    <t xml:space="preserve">ESTUDIO MOLECULAR DE MUTACIONES (ESPECIFICAS) CEPBA </t>
  </si>
  <si>
    <t>ESTUDIO MOLECULAR DE MUTACIONES (ESPECIFICAS) ANALISIS METILACION MGM</t>
  </si>
  <si>
    <t>ESTUDIO MOLECULAR DE MUTACIONES (ESPECIFICAS) (NUCLEOFOSMINA - NPM1</t>
  </si>
  <si>
    <t>ESTUDIO MOLECULAR DE MUTACIONES (ESPECIFICAS) (FLT3 PCR  CUANTITATIVA )</t>
  </si>
  <si>
    <t xml:space="preserve">ESTUDIO MOLECULAR DE EXONES (ESPECIFICOS) - (ANÁLISIS DE 6699 GENES INCLUYE CNVS ADN MITOCONDRIAL) </t>
  </si>
  <si>
    <t xml:space="preserve">ESTUDIO MOLECULAR DE ENFERMEDADES (PANEL NGS PARA NEUROFIBROMATOSIS TIPO I (2 GENES)) </t>
  </si>
  <si>
    <t>ESTUDIO MOLECULAR DE ENFERMEDADES (PANEL NG PARA LINFOHISTIOCITOSIS HEMAFAGOTIZA FAMILIAR) EXOMA COMPLETO</t>
  </si>
  <si>
    <t>ESTUDIO MOLECULAR DE ENFERMEDADES</t>
  </si>
  <si>
    <t>ESTUDIO MOLECULAR DE DELECIONES Y DUPLICACIONES (SECUENCIACION DELECCIONES Y DUPLICACIONES DEL GEN WFS1 EN SANGRE)</t>
  </si>
  <si>
    <t>ESTUDIO MOLECULAR DE DELECIONES Y DUPLICACIONES (ESPECIFICAS) (POR MLPA PARA LOS GENES MSH6, EPCAM)</t>
  </si>
  <si>
    <t>ESTUDIO DEL ANTIGENO Rh D VARIANTE POR MICROTECNICA</t>
  </si>
  <si>
    <t>ESTUDIO DE ONCOGENES EN BIOPSIA  - FOUNDATION ONE - LIQUID CDX</t>
  </si>
  <si>
    <t>PATOLOGIA SIMPLE</t>
  </si>
  <si>
    <t>ESTUDIO DE COLORACION BASICA EN ESPECIMEN CON MULTIPLE MUESTREO</t>
  </si>
  <si>
    <t>ESTUDIO DE COLORACION BASICA EN ESPECIMEN CON MAPEO</t>
  </si>
  <si>
    <t>ESTUDIO ANATOMOPATOLÓGICO MOLECULAR (ESPECÍFICO)-FOUNDATION ONE HEME</t>
  </si>
  <si>
    <t>ESTUDIO ANATOMOPATOLÓGICO MOLECULAR (ESPECÍFICO)-ESTUDIO DE CITOGENETICA EN BIOPSIA HIBRIDACIÓN IN SITU CON FLUORESCENCIA (FISH) POR ALTERACIÓN (NO POS). SE ANEXA LISTADO DE FISH.1</t>
  </si>
  <si>
    <t>ESTUDIO ANATOMOPATOLÓGICO MOLECULAR (ESPECÍFICO)-(MUTACIONES GIST(EXON 9 Y11)K-RAS)</t>
  </si>
  <si>
    <t>ESTUDIO ANATOMOPATOLÓGICO MOLECULAR (ESPECÍFICO) - ONCOTYPE </t>
  </si>
  <si>
    <t xml:space="preserve"> TOMA DE MUESTRA, PROCESAMIENTO Y ENTREGA DE RESULTADO</t>
  </si>
  <si>
    <t>ESTUDIO ANATOMOPATOLÓGICO MOLECULAR (ESPECÍFICO) - MUTACION CHEK2</t>
  </si>
  <si>
    <t>ESTUDIO ANATOMOPATOLÓGICO MOLECULAR (ESPECÍFICO) -  FOUNDATION ONE - CDX</t>
  </si>
  <si>
    <t>INCLUYE EXAMEN PDL1; TOMA DE MUESTRA, PROCESAMIENTO Y ENTREGA DE RESULTADO</t>
  </si>
  <si>
    <t>ESTUDIO ANATOMOPATOLÓGICO MOLECULAR (ESPECÍFICO)  -    ESTUDIO DE MUTACIONES FRECUENTES PARA EL GEN BRAF</t>
  </si>
  <si>
    <t>ESTUDIO ANATOMOPATOLÓGICO MOLECULAR (ESPECÍFICO)   -    SECUENCIACIÓN COMPLETA DEL GEN WTX</t>
  </si>
  <si>
    <t>ESTUDIO ANATOMOPATOLÓGICO MOLECULAR (ESPECÍFICO)   -    SECUENCIACIÓN COMPLETA DEL GEN SRY</t>
  </si>
  <si>
    <t>ESTUDIO ANATOMOPATOLÓGICO MOLECULAR (ESPECÍFICO)   -    SECUENCIACIÓN COMPLETA DEL GEN RET</t>
  </si>
  <si>
    <t>ESTUDIO ANATOMOPATOLÓGICO MOLECULAR (ESPECÍFICO)   -    SECUENCIACIÓN COMPLETA DEL GEN PARK2 (PARKINSON FAMILIAR)</t>
  </si>
  <si>
    <t>ESTUDIO ANATOMOPATOLÓGICO MOLECULAR (ESPECÍFICO)   -    SECUENCIACIÓN COMPLETA DEL GEN CDKN2A</t>
  </si>
  <si>
    <t>ESTUDIO ANATOMOPATOLÓGICO MOLECULAR (ESPECÍFICO)   -    SECUENCIACIÓN COMPLETA DEL GEN CDK4</t>
  </si>
  <si>
    <t>ESTUDIO ANATOMOPATOLÓGICO MOLECULAR (ESPECÍFICO)   -    REORDENAMIENTO PML/RARa t(15;17) (bcr1, bcr2, bcr3)</t>
  </si>
  <si>
    <t>ESTUDIO ANATOMOPATOLÓGICO MOLECULAR (ESPECÍFICO)   -    REORDENAMIENTO FIP1L1/PDGFRA, del4(q12)</t>
  </si>
  <si>
    <t>ESTUDIO ANATOMOPATOLÓGICO MOLECULAR (ESPECÍFICO)   -    REORDENAMIENTO AML1/ETO T(8;21) RT-PCR</t>
  </si>
  <si>
    <t>ESTUDIO ANATOMOPATOLÓGICO MOLECULAR (ESPECÍFICO)   -    PERFIL MUTACIONAL cKIT(exones 9,11,13 y 17) y PDGFRa (exones  12,18)</t>
  </si>
  <si>
    <t>ESTUDIO ANATOMOPATOLÓGICO MOLECULAR (ESPECÍFICO)   -    PANEL CÁNCER DE MAMA BRCA1 Y BRCA2 NGS  MPLA</t>
  </si>
  <si>
    <t>ESTUDIO ANATOMOPATOLÓGICO MOLECULAR (ESPECÍFICO)   -    MUTACIONES EN NUCLEOFOSMINA (NPM1) (exón 12)</t>
  </si>
  <si>
    <t>ESTUDIO ANATOMOPATOLÓGICO MOLECULAR (ESPECÍFICO)   -    MUTACIONES EN NRAS (exones 2,3,4) en Tejido embebido en parafina</t>
  </si>
  <si>
    <t>ESTUDIO ANATOMOPATOLÓGICO MOLECULAR (ESPECÍFICO)   -    MUTACIONES EN MPL (exón 10)</t>
  </si>
  <si>
    <t>ESTUDIO ANATOMOPATOLÓGICO MOLECULAR (ESPECÍFICO)   -    MUTACIONES EN KRAS (exones 2,3,4) en Tejido embebido en parafina</t>
  </si>
  <si>
    <t>ESTUDIO ANATOMOPATOLÓGICO MOLECULAR (ESPECÍFICO)   -    MUTACIONES EN FLT3 (ITD, TKD)</t>
  </si>
  <si>
    <t xml:space="preserve">ESTUDIO ANATOMOPATOLÓGICO MOLECULAR (ESPECÍFICO)   -    MUTACIONES en el gen JAK2 (exón 12) </t>
  </si>
  <si>
    <t>ESTUDIO ANATOMOPATOLÓGICO MOLECULAR (ESPECÍFICO)   -    MUTACIONES EN EGFR (exones 18,19,20,21) en Tejido embebido en parafina</t>
  </si>
  <si>
    <t>ESTUDIO ANATOMOPATOLÓGICO MOLECULAR (ESPECÍFICO)   -    MUTACIONES EN CALR (Calreticulina)</t>
  </si>
  <si>
    <t>ESTUDIO ANATOMOPATOLÓGICO MOLECULAR (ESPECÍFICO)   -    MUTACIONES CEBP alfa</t>
  </si>
  <si>
    <t>ESTUDIO ANATOMOPATOLÓGICO MOLECULAR (ESPECÍFICO)   -    MUTACIONES  en IDH (exón 4) IDH1, IDH2</t>
  </si>
  <si>
    <t>ESTUDIO ANATOMOPATOLÓGICO MOLECULAR (ESPECÍFICO)   -    MUTACIÓN V600 EN BRAF (exones 11 y 15) en Tejido embebido en parafina</t>
  </si>
  <si>
    <t>ESTUDIO ANATOMOPATOLÓGICO MOLECULAR (ESPECÍFICO)   -    MUTACION T315I EN ABL</t>
  </si>
  <si>
    <t>ESTUDIO ANATOMOPATOLÓGICO MOLECULAR (ESPECÍFICO)   -    MUTACIÓN L265P EN MYD88</t>
  </si>
  <si>
    <t>ESTUDIO ANATOMOPATOLÓGICO MOLECULAR (ESPECÍFICO)   -    MUTACIÓN GEN RET(exones 10 y 11 )</t>
  </si>
  <si>
    <t>ESTUDIO ANATOMOPATOLÓGICO MOLECULAR (ESPECÍFICO)   -    MUTACIÓN GEN RET ( exones 15 Y 16 )</t>
  </si>
  <si>
    <t>ESTUDIO ANATOMOPATOLÓGICO MOLECULAR (ESPECÍFICO)   -    MUTACION GEN RET ( EXONES 10 - 16 )</t>
  </si>
  <si>
    <t>ESTUDIO ANATOMOPATOLÓGICO MOLECULAR (ESPECÍFICO)   -    MUTACIÓN en el gen JAK2 Codón V617F (exón 14).</t>
  </si>
  <si>
    <t>ESTUDIO ANATOMOPATOLÓGICO MOLECULAR (ESPECÍFICO)   -    MUTACION 20210A Factor II</t>
  </si>
  <si>
    <t>ESTUDIO ANATOMOPATOLÓGICO MOLECULAR (ESPECÍFICO)   -    MUTACIÓN (D816V) DEL GEN C-KIT</t>
  </si>
  <si>
    <t>ESTUDIO ANATOMOPATOLÓGICO MOLECULAR (ESPECÍFICO)   -    EXPANSIÓN CAG DEL GEN HTT COREA DE HUNTINGTON</t>
  </si>
  <si>
    <t>ESTUDIO ANATOMOPATOLÓGICO MOLECULAR (ESPECÍFICO)   -    ESTUDIO TRIPLETES CGG EN GEN FMR1 (T.EXCLUSIÓN)( X FRAGIL)</t>
  </si>
  <si>
    <t>ESTUDIO ANATOMOPATOLÓGICO MOLECULAR (ESPECÍFICO)   -    ESTUDIO MUTACIONAL DE LA REGIÓN QUINASA DEL GEN ABL</t>
  </si>
  <si>
    <t>ESTUDIO ANATOMOPATOLÓGICO MOLECULAR (ESPECÍFICO)   -    ESTUDIO METILACIÓN MGMT</t>
  </si>
  <si>
    <t>ESTUDIO ANATOMOPATOLÓGICO MOLECULAR (ESPECÍFICO)   -    ESTUDIO METILACIÓN DE LA REGIÓN GENÓMICA PWS/AS (15Q11-13) ANGELMAN, PRADER-WILLI</t>
  </si>
  <si>
    <t>ESTUDIO ANATOMOPATOLÓGICO MOLECULAR (ESPECÍFICO)   -    ESTUDIO METILACIÓN DE LA REGIÓN GENÓMICA BWS/SRS (11P15) RUSSELL-SILVER</t>
  </si>
  <si>
    <t>ESTUDIO ANATOMOPATOLÓGICO MOLECULAR (ESPECÍFICO)   -    DELECIONES/DUPLICIONES GEN CDKN2A</t>
  </si>
  <si>
    <t>ESTUDIO ANATOMOPATOLÓGICO MOLECULAR (ESPECÍFICO)   -    DELECCIONES/DUPLICACIONES GEN PARK2(MLPA)</t>
  </si>
  <si>
    <t>ESTUDIO ANATOMOPATOLÓGICO MOLECULAR (ESPECÍFICO)   -    CLONALIDAD LINFOIDE B -INMUNOGLOBULINAS</t>
  </si>
  <si>
    <t>ESTUDIO ANATOMOPATOLÓGICO MOLECULAR (ESPECÍFICO)   -    CLONALIDAD LINFOIDE  T-TCR</t>
  </si>
  <si>
    <t>ESTUDIO ANATOMOPATOLÓGICO MOLECULAR (ESPECÍFICO)   -     BCR/ABL TRANSLOCACION GENES CUANTITATIVO/ BCR-ABL4,5 log IS p210</t>
  </si>
  <si>
    <t>ESTUDIO ANATOMOPATOLÓGICO MOLECULAR (ESPECÍFICO)</t>
  </si>
  <si>
    <t>ESTUDIO ANATOMOPATOLÓGICO EN CITOLOGÍA POR TINCIÓN DE HISTOQUÍMICA (ESPECÍFICO)</t>
  </si>
  <si>
    <t>INMUNOHISTOQUIMICA</t>
  </si>
  <si>
    <t>ESTUDIO ANATOMOPATOLÓGICO EN CITOLOGÍA O MIELOGRAMA POR INMUNOHISTOQUÍMICA (MARCADOR ESPECÍFICO)</t>
  </si>
  <si>
    <t>ESTUDIO ANATOMOPATÓLOGICO EN CITOLOGIA DE LÍQUIDO CORPORAL O SECRECIÓN POR INMUNOFLUORESCENCIA</t>
  </si>
  <si>
    <t>ESTUDIO ANATOMOPATOLÓGICO EN BIOPSIA POR TINCIÓN HISTOQUÍMICA (ESPECÍFICO)</t>
  </si>
  <si>
    <t>ESTUDIO ANATOMOPATOLÓGICO EN BIOPSIA POR INMUNOFLUORESCENCIA (ESPECÍFICO)</t>
  </si>
  <si>
    <t>ESTUDIO ANATOMOPATOLÓGICO EN ASPIRADO DE MÉDULA ÓSEA (MIELOGRAMA) POR TINCIÓN DE HISTOQUIMICA (ESPECÍFICO)</t>
  </si>
  <si>
    <t>ESTUDIO ANATOMOPATOLÓGICO DE ULTRAESTRUCTURA O MICROSCOPÍA ELECTRÓNICA (ESPECÍFICO)</t>
  </si>
  <si>
    <t>ESTUDIO ANATOMOPATOLÓGICO DE MARCACIÓN INMUNOHISTOQUÍMICA BÁSICA (ESPECÍFICO)-PDL1</t>
  </si>
  <si>
    <t>ESTUDIO ANATOMOPATOLÓGICO DE MARCACIÓN INMUNOHISTOQUÍMICA BÁSICA (ESPECÍFICO)-  RECEPTORES HORMONALES</t>
  </si>
  <si>
    <t>ESTUDIO ANATOMOPATOLÓGICO DE MARCACIÓN INMUNOHISTOQUÍMICA BÁSICA (ESPECÍFICO)</t>
  </si>
  <si>
    <t>ESTUDIO ANATOMOPATOLÓGICO DE INMUNOMARCACIÓN CITOMÉTRICA DE FLUJO (ESPECÍFICO)</t>
  </si>
  <si>
    <t>ESTUDIO ANATOMOPATOLÓGICO BÁSICO EN ASPIRADO DE MÉDULA ÓSEA (MIELOGRAMA)</t>
  </si>
  <si>
    <t>ESTROGENOS (ESTRADIOL 17 BETA)</t>
  </si>
  <si>
    <t>ESTRIOL LIBRE</t>
  </si>
  <si>
    <t>ESTRICNINA SEMIAUTOMATIZADO</t>
  </si>
  <si>
    <t>ESTERASA PANCREATICA ENZIMA ALFA NAFTIL-BUTIRATO</t>
  </si>
  <si>
    <t>415103EO</t>
  </si>
  <si>
    <t>ESPLENECTOMÍA TOTAL VIA ABIERTA</t>
  </si>
  <si>
    <t>Derechos de sala, derechos de recuperación, IyM básicos de Cx, Honorarios cirujano, anestesiólogo y ayudantía.</t>
  </si>
  <si>
    <t>415102EO</t>
  </si>
  <si>
    <t>414302EO</t>
  </si>
  <si>
    <t>ESPLENECTOMIA PARCIAL VIA LAPAROSCOPICA</t>
  </si>
  <si>
    <t>HONORARIOS MEDICOS (CIRUJANO EPECIALISTA - ANESTESIOLOGO - AYUDANTE ), DERECHOS DE SALA Y RECUPERACION, MATERIALES E INSUMOS BASICOS DEL ACTO QUIRURGICO, VALORACION PRE ANESTESICA Y PREQUIRURGICA, USO DE LAPAROSCOPIO,  DISPOSITIVOS E INSUMOS ESPECIALES (LIGASURE(1), LIGA CLIP(1), ENDOGUIA(1),BISTURI ARMONICO(1), CONTROL POST QUIRURGICO, ESTANCIA EN PISO Y MEDICAMENTOS PARA ESTANCIA EN PISO (5 DIAS), AYUDAS DIAGNOSTICAS BASICAS DE CONTROL.</t>
  </si>
  <si>
    <t>414301EO</t>
  </si>
  <si>
    <t>HONORARIOS MEDICOS (CIRUJANO EPECIALISTA - ANESTESIOLOGO - AYUDANTE ), DERECHOSDE SALA Y RECUPERACION, MATERIALES E INSUMOS BASICOS DEL ACTO QUIRURGICO, VALORACION PRE ANESTESICA Y PREQUIRURGICA, DISPOSITIVOS E INSUMOS ESPECIALES (LIGASURE(1), LIGA CLIP(1), ENDOGUIA(1),BISTURI ARMONICO(1),, CONTROL POST QUIRURGICO, ESTANCIA EN PISO Y MEDICAMENTOS PARA ESTANCIA EN PISO (5DIAS), AYUDASDIAGNOSTICAS BASICASDE CONTROL.</t>
  </si>
  <si>
    <t>ESOFAGOTOMÍA TRANSTORÁCICA CON MIOTOMÍA</t>
  </si>
  <si>
    <t>ESOFAGOTOMÍA CON MIOTOMÍA EN ESPIRAL</t>
  </si>
  <si>
    <t>ESOFAGOSTOMIA CON MIOTOMIA CERVICAL VIA ENDOSCOPICA</t>
  </si>
  <si>
    <t>ESOFAGOSTOMIA CON MIOTOMIA CERVICAL VIA ABIERTA</t>
  </si>
  <si>
    <t>441303EOE</t>
  </si>
  <si>
    <t>HONORARIOS DE PROFESIONAL, DERECHOS DE SALA DE PROCEDIMIENTOS ENDOSCOPICOS,MATERIALES E INSUMOS BASICOS.</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</si>
  <si>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</si>
  <si>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424203EO</t>
  </si>
  <si>
    <t>424201EO</t>
  </si>
  <si>
    <t>424103EO</t>
  </si>
  <si>
    <t>ESOFAGECTOMIA PARCIAL VIA LAPAROSCOPICA</t>
  </si>
  <si>
    <t>424101EO</t>
  </si>
  <si>
    <t>ESFINTERECTOMÍA Y PAPILOTOMÍA, VÍA ENDOSCÓPICA</t>
  </si>
  <si>
    <t>ESCISION Y ABLACION DE ENDOMETRIOSIS POR LAPAROTOMIA</t>
  </si>
  <si>
    <t>776203SE</t>
  </si>
  <si>
    <t>ESCISIÓN TUMOR MALIGNO EN HUMERO (Salvamento Extremidades Miembros Superiores)</t>
  </si>
  <si>
    <t>HONORARIOS MEDICOS (CIRUJANO PRINCIPAL - CIRUJANO PAR - ANESTESIOLOGO - AYUDANTE 1 Y AYUDANTE 2, DERECHO DE SALA Y EQUIPOS, INSUMOS BASICOS, INCLUYE LOS SIGUIENTES PROCEDIMIENTOS: 867203 COLGAJO LOCAL DE PIEL COMPUESTO DE VECINDAD ENTRE CINCO A DIEZ CENTIMETROS CUADRADOS
864203 RESECCION DE TUMOR BENIGNO O MALIGNO DE PIEL O TEJIDO CELULAR SUBCUTANEO DE AREA ESPECIAL, ENTRE DOS A TRES CENTIMETROS
780202 APLICACION DE ALOINJERTO ESTRUCTURAL EN HUMERO
40716 RESECCION DE TUMOR MALIGNO DE NERVIO EN BRAZO VIA ABIERTA
774001 BIOPSIA DE HUESO EN SITIO NO ESPECIFICADO, VIA ABIERTA
832101 BIOPSIA DE TEJIDO BLANDO: MUSCULOS, TENDON, FASCIA Y BURSA (INCLUYENDO MANO) VIA ABIERTA
780300 INJERTO OSEO EN CUBITO O RADIO SOD
776301 ESCISION TUMOR BENIGNO EN RADIO O CUBITO
833001 RESECCION DE TUMOR BENIGNO DE FASCIA, MUSCULO,TENDON O SINOVIAL
867105 COLGAJO LIBRE CUTANEO CON TECNICA MICROVASCULAR
867108 COLGAJO COMPUESTO CON TECNICA MICROVASCULAR (EN PROPELA)
867106 COLGAJO LIBRE COMPUESTO CON TECNICA MICROVASCULAR
818400 REEMPLAZO TOTAL PROTESICO DE CODO SOD
818704 REVISION DE REEMPLAZO TOTAL PROTESICO DE CODO
818010 REEMPLAZO PROTESICO PRIMARIO TOTAL DE HOMBRO
818702 REVISION DE REEMPLAZO TOTAL PROTESICO DE HOMBRO</t>
  </si>
  <si>
    <t>MATERIAL DE OSTEOSINTESIS, INJERTOS, DISPOSITIVOS E INSUMOS ESPECIALES, COMPLICACIONES QX, ESTANCIA HOSPITALARIA Y AYUDAS DX </t>
  </si>
  <si>
    <t>776503SE</t>
  </si>
  <si>
    <t>ESCISIÓN TUMOR MALIGNO EN FEMUR (Salvamento Extremidades Miembros Inferiores)</t>
  </si>
  <si>
    <t>HONORARIOS MEDICOS (CIRUJANO PRINCIPAL - CIRUJANO PAR - ANESTESIOLOGO - AYUDANTE 1 Y AYUDANTE 2, DERECHO DE SALA Y EQUIPOS, INSUMOS BASICOS, INCLUYE LOS SIGUIENTES PROCEDIMIENTOS: 867203 COLGAJO LOCAL DE PIEL COMPUESTO DE VECINDAD ENTRE CINCO A DIEZ CENTIMETROS CUADRADOS
864203 RESECCION DE TUMOR BENIGNO O MALIGNO DE PIEL O TEJIDO CELULAR SUBCUTANEO DE AREA ESPECIAL, ENTRE DOS A TRES CENTIMETROS
774001 BIOPSIA DE HUESO EN SITIO NO ESPECIFICADO, VIA ABIERTA
832101 BIOPSIA DE TEJIDO BLANDO: MUSCULOS, TENDON, FASCIA Y BURSA (INCLUYENDO MANO) VIA ABIERTA
833001 RESECCION DE TUMOR BENIGNO DE FASCIA, MUSCULO,TENDON O SINOVIAL
867105 COLGAJO LIBRE CUTANEO CON TECNICA MICROVASCULAR
867108 COLGAJO COMPUESTO CON TECNICA MICROVASCULAR (EN PROPELA)
867106 COLGAJO LIBRE COMPUESTO CON TECNICA MICROVASCULAR
780501 INJERTO OSEO EN FEMUR
780701 INJERTO OSEO EN TIBIA O PERONE
815301 REVISION REEMPLAZO PROTESICO PARCIAL DE CADERA
815406 REEMPLAZO PROTESICO TOTAL EN ARTRODESIS DE RODILLA
815102 REEMPLAZO PROTESICO TOTAL EN ARTRODESIS DE CADERA</t>
  </si>
  <si>
    <t>340601CT</t>
  </si>
  <si>
    <t>553101UO</t>
  </si>
  <si>
    <t>852003MB</t>
  </si>
  <si>
    <t>ESCISION DE ULCERA (SACRA, ISQUIATICA, TROCANTERICA Y OTRAS LOCALIZACIONES) CON OSTECTOMIA, RESECCION DE BURSA POR ULCERA Y CIERRE CON COLGAJO COMPUESTO</t>
  </si>
  <si>
    <t>030302</t>
  </si>
  <si>
    <t>ESCISION DE QUISTE SINOVIAL FACETARIO VIA POSTERIOR</t>
  </si>
  <si>
    <t>373106CV</t>
  </si>
  <si>
    <t>402601CC</t>
  </si>
  <si>
    <t>ESCISIÓN DE LINFANGIOMA DE CUELLO</t>
  </si>
  <si>
    <t>490401CP</t>
  </si>
  <si>
    <t>ESCISION DE LESION O TEJIDO PERIANAL VIA ABIERTA   -   CIRUGIA PERINEAL  BAJA COMPLEJIDAD</t>
  </si>
  <si>
    <t xml:space="preserve">ESCISION DE LA VALVULA TRICUSPIDEA VIA ABIERTA </t>
  </si>
  <si>
    <t>402501CC</t>
  </si>
  <si>
    <t>ESCISIÓN DE HIGROMA QUÍSTICO DE CUELLO</t>
  </si>
  <si>
    <t>402101CC</t>
  </si>
  <si>
    <t>402301MB</t>
  </si>
  <si>
    <t>ESCISION DE DISCO INTERVERTEBRAL EN SEGMENTO TORACICO VIA POSTERIOR ENDOSCOPICA</t>
  </si>
  <si>
    <t>ESCISION DE DISCO INTERVERTEBRAL EN SEGMENTO LUMBAR VIA POSTERIOR ENDOSCOPICA</t>
  </si>
  <si>
    <t>ESCISION DE DISCO INTERVERTEBRAL EN SEGMENTO LUMBAR VIA ANTERIOR O LATERAL ENDOSCOPICA</t>
  </si>
  <si>
    <t>ESCISION DE DISCO INTERVERTEBRAL EN SEGMENTO CERVICAL VIA POSTERIOR ENDOSCOPICA</t>
  </si>
  <si>
    <t>ESCISION DE DISCO INTERVERTEBRAL EN SEGMENTO CERVICAL VIA ANTERIOR ENDOSCOPICA</t>
  </si>
  <si>
    <t>Escherichia coli ENTEROPATOGENA EN MATERIA FECAL POR SEROTIPIFICACION</t>
  </si>
  <si>
    <t xml:space="preserve">ESCAROTOMIA DESCOMPRESIVA EN TOBILLOS O PIES </t>
  </si>
  <si>
    <t>ESCAROTOMIA DESCOMPRESIVA EN EXTREMIDAD SUPERIOR EXCEPTO MUÑECA MANOS</t>
  </si>
  <si>
    <t>ESCAROTOMIA DESCOMPRESIVA EN EXTREMIDAD INFERIOR EXCEPTO TOBILLO PIE</t>
  </si>
  <si>
    <t>ERBB2 [HER-2/neu] (ONCOGEN) HIBRIDACION IN SITU CON FLUORESCENCIA [FISH] - t(4;11)(q21;q23) KMT2A-AFF1 MUESTRA SANGRE PERIFERICA, MEDULA OSEA</t>
  </si>
  <si>
    <t>ERBB2 [HER-2/neu] (ONCOGEN) HIBRIDACION IN SITU CON FLUORESCENCIA [FISH] - t(1;19)(q23;p13) TCF3-PBX1 MUESTRA SANGRE PERIFERICA, MEDULA OSEA, TEJIDO PARAFINA (BLOQUES Y LAMINAS HISTOLOGICAS)</t>
  </si>
  <si>
    <t>ERBB2 [HER-2/neu] (ONCOGEN) HIBRIDACION "IN SITU" CON FLUORESCENCIA [FISH]  - REORDENAMIENTO MLL/AF4 t(4:11) ( FISH)</t>
  </si>
  <si>
    <t>ERBB2 [HER-2/neu] (ONCOGEN) HIBRIDACION "IN SITU" CON FLUORESCENCIA [FISH]  - PCR-PLM-RAR ALPHA t (15:17) (FISH)</t>
  </si>
  <si>
    <t>ERBB2 [HER-2/neu] (ONCOGEN) HIBRIDACION "IN SITU" CON FLUORESCENCIA [FISH]  - LA DELECION PARA  1P19Q (FISH)</t>
  </si>
  <si>
    <t>ERBB2 [HER-2/neu] (ONCOGEN) HIBRIDACION "IN SITU" CON FLUORESCENCIA [FISH]  - FUSION GENICA TEL-AML t(12;21) (FISH)</t>
  </si>
  <si>
    <t>ERBB2 [HER-2/neu] (ONCOGEN) HIBRIDACION "IN SITU" CON FLUORESCENCIA [FISH]  - FUSION GENICA PML-RARA t(15;17) (FISH)</t>
  </si>
  <si>
    <t>ERBB2 [HER-2/neu] (ONCOGEN) HIBRIDACION "IN SITU" CON FLUORESCENCIA [FISH]  - FUSION GENICA MYC-IGH t (8;14) (FISH)</t>
  </si>
  <si>
    <t>ERBB2 [HER-2/neu] (ONCOGEN) HIBRIDACION "IN SITU" CON FLUORESCENCIA [FISH]  - FUSION GENICA FGFR3-IGH t (4;14) (FISH)</t>
  </si>
  <si>
    <t>ERBB2 [HER-2/neu] (ONCOGEN) HIBRIDACION "IN SITU" CON FLUORESCENCIA [FISH]  - FUSION GENICA E2A/PBX1  t(1:19)  (FISH)</t>
  </si>
  <si>
    <t>ERBB2 [HER-2/neu] (ONCOGEN) HIBRIDACION "IN SITU" CON FLUORESCENCIA [FISH]  - FUSION GENICA CBFB-MYH11 t (16;16) inv(16) (FISH)</t>
  </si>
  <si>
    <t>ERBB2 [HER-2/neu] (ONCOGEN) HIBRIDACION "IN SITU" CON FLUORESCENCIA [FISH]  - FUSIÓN GENICA BCR-ABL t(9:22) FISH</t>
  </si>
  <si>
    <t>ERBB2 [HER-2/neu] (ONCOGEN) HIBRIDACION "IN SITU" CON FLUORESCENCIA [FISH]  - FUSION GENICA BCL2 -IGH t(14;18) (FISH)</t>
  </si>
  <si>
    <t>ERBB2 [HER-2/neu] (ONCOGEN) HIBRIDACION "IN SITU" CON FLUORESCENCIA [FISH]  - FUSION GENICA AML-ETO t (8;21) (FISH)</t>
  </si>
  <si>
    <t>ERBB2 [HER-2/neu] (ONCOGEN) HIBRIDACION "IN SITU" CON FLUORESCENCIA [FISH]  - FISH INV 16</t>
  </si>
  <si>
    <t>ERBB2 [HER-2/neu] (ONCOGEN) HIBRIDACION "IN SITU" CON FLUORESCENCIA [FISH]  - FISH 17p</t>
  </si>
  <si>
    <t>ERBB2 [HER-2/neu] (ONCOGEN) HIBRIDACION "IN SITU" CON FLUORESCENCIA [FISH]  - FISH 14;16</t>
  </si>
  <si>
    <t>ERBB2 [HER-2/neu] (ONCOGEN) HIBRIDACION "IN SITU" CON FLUORESCENCIA [FISH]  - FISH 1 p</t>
  </si>
  <si>
    <t>ERBB2 [HER-2/neu] (ONCOGEN) HIBRIDACION "IN SITU" CON FLUORESCENCIA [FISH]  - FIP1L1- PDGFRA (FISH)</t>
  </si>
  <si>
    <t>ERBB2 [HER-2/neu] (ONCOGEN) HIBRIDACION "IN SITU" CON FLUORESCENCIA [FISH]  - ESTUDIO DE BIOG. TRASLOCACION BCR/ABL (FISH)</t>
  </si>
  <si>
    <t>ERBB2 [HER-2/neu] (ONCOGEN) HIBRIDACION "IN SITU" CON FLUORESCENCIA [FISH]  - DETERMINACION DE LA MUTACIÓN JAK 2 V617F (FISH)</t>
  </si>
  <si>
    <t>ERBB2 [HER-2/neu] (ONCOGEN) HIBRIDACION "IN SITU" CON FLUORESCENCIA [FISH]  - DELECIÓN p53 (17p13) (FISH)</t>
  </si>
  <si>
    <t>ERBB2 [HER-2/neu] (ONCOGEN) HIBRIDACION "IN SITU" CON FLUORESCENCIA [FISH]  - DELECION MLL (11q23) (FISH)</t>
  </si>
  <si>
    <t>ERBB2 [HER-2/neu] (ONCOGEN) HIBRIDACION "IN SITU" CON FLUORESCENCIA [FISH]  -  HIBRIDIZACION IN SITU FISH - HER2 NEU -POS</t>
  </si>
  <si>
    <t>ERBB2 [HER-2/neu] (ONCOGEN) HIBRIDACION "IN SITU" CON FLUORESCENCIA [FISH]</t>
  </si>
  <si>
    <t>Epstein-Barr ANTICUERPOS Ig M (NUCLEARES EBNA-M) SEMIAUTOMATIZADO O AUTOMATIZADO</t>
  </si>
  <si>
    <t>Epstein-Barr ANTICUERPOS Ig M (CAPSULA EB-VCA-M) SEMIAUTOMATIZADO O AUTOMATIZADO</t>
  </si>
  <si>
    <t>Epstein-Barr ANTICUERPOS Ig G (TEMPRANOS G) SEMIAUTOMATIZADO O AUTOMATIZADO</t>
  </si>
  <si>
    <t>Epstein-Barr ANTICUERPOS Ig G (NUCLEARES EBNA-G) SEMIAUTOMATIZADO O AUTOMATIZADO</t>
  </si>
  <si>
    <t>Epstein-Barr ANTICUERPOS Ig G (CAPSULA EB-VCA-G) SEMIAUTOMATIZADO O AUTOMATIZADO</t>
  </si>
  <si>
    <t>Epstein-Barr ANTICUERPOS Ig A (TEMPRANOS A) SEMIAUTOMATIZADO O AUTOMATIZADO</t>
  </si>
  <si>
    <t>EPSTEIN BARR VIRUS- DETECCIÓN POR PCR</t>
  </si>
  <si>
    <t>EPIGLOTIDECTOMIA VIA ENDOSCOPICA</t>
  </si>
  <si>
    <t>A32014</t>
  </si>
  <si>
    <t>ENTEROVIRUS DETECCION REACCION EN CADENA DE LA POLIMERASA</t>
  </si>
  <si>
    <t>Enterovirus ANTICUERPOS SEMIAUTOMATIZADO O AUTOMATIZADO</t>
  </si>
  <si>
    <t>Equipo de ultrasonografia o enteroscopia, honorarios del especialista, derechos de sala especial o quirugica, derechos de recuperacion, palogia de especimen basico y/o histoquimico, canasta para sedacion, canasta basica de insumos y medicamentos, pinza instrumental para biopsia, sonda de argon plasma, aguja de escleroterapia</t>
  </si>
  <si>
    <t>Estancia hospitalaria, complicaciones, honorarios de la sedacion, patologias especializadas</t>
  </si>
  <si>
    <t>HONORARIOS MEDICO (ENDOSCOPISTA), Insumo capsula endoscopica, equipo, software insercion capsula retiro de grabaadora lectura de proceidmiento, sala e insumos.</t>
  </si>
  <si>
    <t>HONORARIOS MEDICOS( ANESTESIOLOGO), medicamentos de sedacion,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</si>
  <si>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467001CP</t>
  </si>
  <si>
    <t>ENTERORRAFIA VIA ABIERTA -  CIRUGIA ABDOMINAL VIA ABIERTA DE ALTA COMPLEJIDAD</t>
  </si>
  <si>
    <t>Entamoeba histolItica ANTIGENO SEMIAUTOMATIZADO O AUTOMATIZADO</t>
  </si>
  <si>
    <t>Entamoeba histolItica ANTICUERPOS SEMIAUTOMATIZADO O AUTOMATIZADO</t>
  </si>
  <si>
    <t>ENOLASA NEURONAL ESPECIFICA SEMIAUTOMATIZADO O AUTOMATIZADO</t>
  </si>
  <si>
    <t>ELUCION (DISOCIACION) O MODIFICACION DE MEMBRANA ERITROCITARIA AUTOLOGA O ALOGENICA POR MEDIOS QUIMICOS</t>
  </si>
  <si>
    <t xml:space="preserve">ELECTROMIOGRAFIA LARINGEA </t>
  </si>
  <si>
    <t xml:space="preserve">ELECTROMIOGRAFIA EN CARA </t>
  </si>
  <si>
    <t>ELECTROMIOGRAFIA DE PARAESPINALES (PLEJO LUMBOSACRO)</t>
  </si>
  <si>
    <t xml:space="preserve">*Incluye De 5 A 10 Aplicaciones Por Campo, </t>
  </si>
  <si>
    <t xml:space="preserve">ELECTROESTIMULACION PERINEAL (Terapia de piso pélvico) </t>
  </si>
  <si>
    <t xml:space="preserve">Honorario del profesional, asesoría y direccionamiento del profesional, uso de equipos, 1 electrodo intracavitario (Se aplica al inicio del ciclo de terapias). </t>
  </si>
  <si>
    <t>Hospitalización de cualquier tipo, ayudas diagnósticas, complicaciones del procedimiento , alquiler de equipos especiales, procedimientos adicionales.</t>
  </si>
  <si>
    <t>ELECTROENCEFALOGRAMA COMPUTARIZADO (CON PORTATIL)</t>
  </si>
  <si>
    <t>EDUCACION INDIVIDUAL EN SALUD, POR ENFERMERIA (EDUCACION EN PACIENTE OSTOMIZADO)</t>
  </si>
  <si>
    <t>EDUCACION INDIVIDUAL EN SALUD, POR ENFERMERIA</t>
  </si>
  <si>
    <t>CHARLA Y PRACTICA</t>
  </si>
  <si>
    <t>INFECCIONES, COMPLICACIONES QUIRÚRGICAS, MATERIALES, MEDICAMENTOS E INSUMOS, HOSPITALIZACIÓN EN UCI, UCIM O EN HABITACIÓN, SANGRE Y / O  HEMODERIVADOS,NO INCLUYE PROCEDIMIENTOS ADICIONALES.</t>
  </si>
  <si>
    <t>EDUCACION GRUPAL EN SALUD, POR ENFERMERIA (PREQUIRURGICO PARA OSTOMIZADOS)</t>
  </si>
  <si>
    <r>
      <t>ECOGRAFIA OBSTETRICA TRANSABDOMINAL-</t>
    </r>
    <r>
      <rPr>
        <b/>
        <sz val="8"/>
        <color theme="1"/>
        <rFont val="Century Gothic"/>
        <family val="2"/>
      </rPr>
      <t>ECOGRAFIA FETAL CON RECONSTRUCCION (3-D)</t>
    </r>
  </si>
  <si>
    <t>ECOGRAFIA OBSTETRICA CON EVALUACION DE CIRCULACION PLACENTARIA Y FETAL</t>
  </si>
  <si>
    <t>Equipo de ultrasonografia, honorarios del especialista, derechos de sala especial o quirugica, derechos de recuperacion, canasta para sedacion, canasta basica de insumos y medicamentos.</t>
  </si>
  <si>
    <t>Estancia hospitalaria, complicaciones, honorarios de la sedacion, patologias basicas y/o especializadas</t>
  </si>
  <si>
    <t>ECOGRAFIA ENDOSCOPICA BILIOPANCREATICA (neurolisis del plexo celiaco )</t>
  </si>
  <si>
    <t>Equipo de ultrasonografia, honorarios del especialista, derechos de sala especial o quirugica, derechos de recuperacion, patologia bascia y/o histoquimica,  canasta para sedacion, canasta basica de insumos y medicamentos</t>
  </si>
  <si>
    <t>Estancia hospitalaria, complicaciones, aguja para puncion, honorarios de la sedacion, patologias basicas y/o especializadas</t>
  </si>
  <si>
    <t>ECOGRAFIA ENDOSCOPICA BILIOPANCREATICA (drenaje de seudoquiste del páncreas )</t>
  </si>
  <si>
    <t>Estancia hospitalaria, complicaciones, stent axios, honorarios de la sedacion, patologias especializadas</t>
  </si>
  <si>
    <t>ECOGRAFÍA DOPPLER DE VASOS DE PENE</t>
  </si>
  <si>
    <t>ESPECIALISTA EN RADIOLOGÍA, ALPROSTADIL 20 MCG (1), INSUMOS BÁSICOS, GUÍA ECOGRÁFICA DOPPLER Y DERECHOS DE SALA ESPECIAL.</t>
  </si>
  <si>
    <t>COMPLICACIONES, ESTANCIA HOSPITALARIA, MEDICAMENTOS ADICIONALES AL MENCIONADO EN LA INCLUSIÓN</t>
  </si>
  <si>
    <t>ECOGRAFÍA DE GANGLIOS CERVICALES (MAPEO)</t>
  </si>
  <si>
    <t>COMPLICACIONES DERIVADAS DEL PROCEDIMIENTO
 HOSPITALIZACIÓN, UCI Y UCIN.
 AYUDAS DIAGNÓSTICAS ADICIONALES A LA SOLICITADA</t>
  </si>
  <si>
    <t>ECOCARDIOGRAMA TRANSTORACICO TRIDIMENSIONAL</t>
  </si>
  <si>
    <t>ECOCARDIOGRAMA TRANSESOFAGICO TRIDIMENSIONAL</t>
  </si>
  <si>
    <t>Echinococcus ANTICUERPOS</t>
  </si>
  <si>
    <t>DROGAS DE ABUSO: 8 (Met,Mor, Mar,Anf,Coc,Bnz,Bar,Fenot)</t>
  </si>
  <si>
    <t>559220IT</t>
  </si>
  <si>
    <t>590501IT</t>
  </si>
  <si>
    <t>DRENAJE PERCUTÁNEO DE COLECCIÓN EN ÁREA PERIRRENAL</t>
  </si>
  <si>
    <t>033102</t>
  </si>
  <si>
    <t>DRENAJE LUMBAR TRANSITORIO</t>
  </si>
  <si>
    <t>060904CC</t>
  </si>
  <si>
    <t>060101IT</t>
  </si>
  <si>
    <t>524002IT</t>
  </si>
  <si>
    <t>502102IT</t>
  </si>
  <si>
    <t>074102</t>
  </si>
  <si>
    <t>074102IT</t>
  </si>
  <si>
    <t>861101IT</t>
  </si>
  <si>
    <t>540008IT</t>
  </si>
  <si>
    <t>488101IT</t>
  </si>
  <si>
    <t>HONORARIO RADIOLOGO INTERVENCIONISTA, DERECHOS DE SALA,MATERIALES E INSUMOS BASICOS, GUIA TOMOGRAFICA</t>
  </si>
  <si>
    <t>HONORARIOS DE ANESTESIOLOGO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</si>
  <si>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861102IT</t>
  </si>
  <si>
    <t>DRENAJE DE COLECCION PROFUNDA EN PIEL O TEJIDO CELULAR SUBCUTANEO POR INCISION O ASPIRACION</t>
  </si>
  <si>
    <t>861104IT</t>
  </si>
  <si>
    <t>DRENAJE DE COLECCION PROFUNDA DE TEJIDOS BLANDOS</t>
  </si>
  <si>
    <t>DRENAJE DE COLECCION PERIRRECTAL, RETRORECTAL O PELVICA VIA ABIERTA</t>
  </si>
  <si>
    <t>DRENAJE DE COLECCIÓN ISQUIORRECTAL</t>
  </si>
  <si>
    <t>540014IT</t>
  </si>
  <si>
    <t>DRENAJE DE COLECCION INTRAPERITONEAL VIA PERCUTANEA</t>
  </si>
  <si>
    <t>540005IT</t>
  </si>
  <si>
    <t>060901CC</t>
  </si>
  <si>
    <t>DRENAJE DE COLECCIÓN DE PABELLÓN AURICULAR</t>
  </si>
  <si>
    <t>DRENAJE DE COLECCION DE LIGAMENTO ANCHO POR LAPAROSCOPIA</t>
  </si>
  <si>
    <t>540011IT</t>
  </si>
  <si>
    <t>DRENAJE DE COLECCION DE LA PARED ABDOMINAL VIA PERCUTANEA</t>
  </si>
  <si>
    <t>420101CC</t>
  </si>
  <si>
    <t>DRENAJE DE COLECCIÓN DE CONDUCTO AUDITIVO EXTERNO</t>
  </si>
  <si>
    <t>DIVISION DE CAPSULA, LIGAMENTO O CARTILAGO ARTICULAR DE HOMBRO POR ARTROSCOPIA</t>
  </si>
  <si>
    <t>423106EO</t>
  </si>
  <si>
    <t>DIVERTICULECTOMIA DE ESOFAGO TORACICO VIA TORACOSCOPICA</t>
  </si>
  <si>
    <t>DIVERTICULECTOMIA DE ESOFAGO CERVICAL VIA ENDOSCOPICA</t>
  </si>
  <si>
    <t>DERECHOS DE SALA, DERECHOS DE RECUPERACIÓN, IYM BÁSICOS DE CX, DIVERTICULOTOMO SOBRE TUBO, BOQUILLA, HASTA 2 HEMOCLIPS, GUIA HIDROFILICA 0,035, PAPILOTOMO DE PUNTA, HONORARIOS ESPECIALISTA EN ENDOSCOPIA, HONORARIOS ANESTESIÓLOGO.</t>
  </si>
  <si>
    <t>HONORARIOS AYUDANTÍA, HOSPITALIZACIÓN DE CUALQUIER TIPO, AYUDAS DIAGNÓSTICAS, DISPOSITIVOS ENDOSCÓPICOS NO DESCRITOS, COMPLICACIONES QX, INSUMOS O DISPOSITIVOS ESPECIALES Y ALTO COSTO, SISTEMA DE SELLADO, GRAPADORA, RECARGAS, INJERTOS, HOMOINJERTOS, MATERIAL DE OSTEOSÍNTESIS, ALQUILER DE EQUIPOS ESPECIALES, PROCEDIMIENTOS ADICIONALES.</t>
  </si>
  <si>
    <t>423104EO</t>
  </si>
  <si>
    <t>ESTANCIA HOSPITALARIA DIFERENTE Y/O ADICIONAL A LA DESCRITA,  RESERVA Y APLICACION DE BANCO DE SANGRE, AYUDAS DIAGNOSTICAS ESPECIALIZADAS, COMPLICACIONES,NO INCLUYE PROCEDIMIENTOS ADICIONALES.</t>
  </si>
  <si>
    <t>DILATACION ESOFAGICA CON DISPOSITIVO (BALON)</t>
  </si>
  <si>
    <t>DILATACIÓN DEL ESFÍNTER ANAL</t>
  </si>
  <si>
    <t>HONORARIOS MEDICOS (CIRUJANO - ANESTESIOLOGO), DERECHOS DE SALA DE ANGIOGRAFIA, MATERIALES E INSUMOS BASICOS DE RX.</t>
  </si>
  <si>
    <t>BALON DE DILATACION, INFECCIONES, COMPLICACIONES QUIRÚRGICAS, MATERIAL DE OSTEOSINTESIS, MEDICAMENTOS E INSUMOS, HOSPITALIZACIÓN EN UCI, UCIM O EN HABITACIÓN, SANGRE Y / O  HEMODERIVADOS,NO INCLUYE PROCEDIMIENTOS ADICIONALES.</t>
  </si>
  <si>
    <t>DIGITOXINA SEMIAUTOMATIZADO</t>
  </si>
  <si>
    <t>DIGITOXINA AUTOMATIZADO</t>
  </si>
  <si>
    <t>DIALISIS PERITONEAL MANUAL-PACIENTE PEDIATRICO</t>
  </si>
  <si>
    <t>DETECCIÓN Virus del Papiloma Humano POR PRUEBAS MOLECULARES (ESPECÍFICO) -  TIPIFICACION DE CEPAS ESPECIFICA DE PVH -PAPILOMAVIRUS HUMANO- EN BIOPSIA O CITOLOGIA POR PCR CLASIF</t>
  </si>
  <si>
    <t>TOMA DE MUESTRA, PROCESAMIENTO Y ENTREGA DE RESULTADO: Muestra: Cepillado endocervical, Cepillado uretral, Tejido incluido en parafina. Biopsia de tejido fresco, hisopado faríngeo- *Kit de toma de muestra incluido</t>
  </si>
  <si>
    <t>DETECCIÓN Virus del Papiloma Humano POR PRUEBAS MOLECULARES (ESPECÍFICO)</t>
  </si>
  <si>
    <t>DESHIDROGENASA LACTICA ISOENZIMAS</t>
  </si>
  <si>
    <t>DESHIDROGENASA HIDROXIBUTIRICA</t>
  </si>
  <si>
    <t>012103</t>
  </si>
  <si>
    <t>044210</t>
  </si>
  <si>
    <t>DESCOMPRESION DE NERVIO FACIAL INTRATEMPORAL VIA FOSA MEDIA</t>
  </si>
  <si>
    <t>044511</t>
  </si>
  <si>
    <t>DESCOMPRESION DE NERVIO EN HOMBRO VIA ENDOSCOPICA</t>
  </si>
  <si>
    <t>044515</t>
  </si>
  <si>
    <t>DESCOMPRESION DE NERVIO EN CODO VIA ENDOSCOPICA</t>
  </si>
  <si>
    <t>044513</t>
  </si>
  <si>
    <t>DESCOMPRESION DE NERVIO EN BRAZO VIA ENDOSCOPICA</t>
  </si>
  <si>
    <t>044517</t>
  </si>
  <si>
    <t>DESCOMPRESION DE NERVIO EN ANTEBRAZO VIA ENDOSCOPICA</t>
  </si>
  <si>
    <t>487701CP</t>
  </si>
  <si>
    <t>487702CP</t>
  </si>
  <si>
    <t>487704CP</t>
  </si>
  <si>
    <t>DESBRIDAMIENTO, LAVADO Y LIMPIEZA METATARSOFALANGICA VIA ARTROSCOPICA</t>
  </si>
  <si>
    <t>DESBRIDAMIENTO, LAVADO Y LIMPIEZA DEL TARSO VIA ARTROSCOPICA</t>
  </si>
  <si>
    <t>DESBRIDAMIENTO, LAVADO Y LIMPIEZA DE TOBILLO VIA ARTROSCOPICA</t>
  </si>
  <si>
    <t>DESBRIDAMIENTO, LAVADO Y LIMPIEZA DE ARTICULACION EN MANO O DEDOS POR ARTROSCOPIA</t>
  </si>
  <si>
    <t>DESBRIDAMIENTO, LAVADO Y LIMPIEZA DE ARTICULACION DE MUÑECA POR ARTROSCOPIA</t>
  </si>
  <si>
    <t>DESBRIDAMIENTO, LAVADO Y LIMPIEZA DE ARTICULACION DE HOMBRO POR ARTROSCOPIA</t>
  </si>
  <si>
    <t>DESBRIDAMIENTO, LAVADO Y LIMPIEZA DE ARTICULACION DE CODO POR ARTROSCOPIA</t>
  </si>
  <si>
    <t>DESBRIDAMIENTO NO ESCISIONAL DE TEJIDO DESVITALIZADO HASTA DEL 5% DE SUPERFICIE CORPORAL</t>
  </si>
  <si>
    <t xml:space="preserve">DESBRIDAMIENTO ESCISIONAL EN AREA ESPECIAL EN PLIEGUES DE FLEXION (AXILA, ANTECUBITAL, HUECOS POPLITEOS, INGUINAL) </t>
  </si>
  <si>
    <t xml:space="preserve">DESBRIDAMIENTO ESCISIONAL EN AREA ESPECIAL EN GENITALES </t>
  </si>
  <si>
    <t>DESBRIDAMIENTO DE MUSCULO</t>
  </si>
  <si>
    <t>DESBRIDAMIENTO CON COLOCACION DE DISPOSITIVO DE PRESION SUBATMOSFERICA (TERAPIA VAC) TECNICA QUIRURGICA</t>
  </si>
  <si>
    <t>DESBRIDAMIENTO  ESCISIONAL EN AREA ESPECIAL EN TOBILLOS O PIES</t>
  </si>
  <si>
    <t>DESARTICULACIÓN DE TOBILLO</t>
  </si>
  <si>
    <t>DESARTICULACIÓN DE CADERA</t>
  </si>
  <si>
    <t xml:space="preserve">DERMOABRASION (QUIMICA O MECANICA) EN AREA ESPECIAL EN PLIEGUES DE FLEXION (AXILA, ANTECUBITAL, HUECOS POPLITEOS, INGUINAL) </t>
  </si>
  <si>
    <t xml:space="preserve">DERMOABRASION (QUIMICA O MECANICA) EN AREA ESPECIAL EN GENITALES </t>
  </si>
  <si>
    <t xml:space="preserve">DERMOABRASION (QUIMICA O MECANICA) EN AREA ESPECIAL EN CARA O CUELLO </t>
  </si>
  <si>
    <t>HONORARIOS ANESTESIOLOGIA Y AYUDANTIA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</si>
  <si>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037202</t>
  </si>
  <si>
    <t>DERIVACION SIRINGO SUBDURAL ESPINAL VIA PERCUTANEA</t>
  </si>
  <si>
    <t>392805VP</t>
  </si>
  <si>
    <t>392203VP</t>
  </si>
  <si>
    <t>HONORARIOS MEDICOS (CIRUJANO (2) MISMA ESPECIALIDAD - ANESTESIOLOGO- AYUDANTE), DERECHOS DE SALA DE CIRUGÍA, INSUMOS Y MEDICAMENTOS DEL PROCEDIMIENTO, INCLUYE USO DE EQUIPOS.</t>
  </si>
  <si>
    <t>392503VP</t>
  </si>
  <si>
    <t>DERIVACION O PUENTE ILIO-FEMORAL</t>
  </si>
  <si>
    <t>392601VP</t>
  </si>
  <si>
    <t>392602VP</t>
  </si>
  <si>
    <t>392603VP</t>
  </si>
  <si>
    <t>392202VP</t>
  </si>
  <si>
    <t>392204VP</t>
  </si>
  <si>
    <t>037302</t>
  </si>
  <si>
    <t>DERIVACION LUMBO RETROPERITONEAL</t>
  </si>
  <si>
    <t>392201VP</t>
  </si>
  <si>
    <t>DERIVACION DE AORTA A CAROTIDA (SUBCLAVIA CAROTIDEA)</t>
  </si>
  <si>
    <t>DERIVACION CAVO SUPERIOR A ARTERIA PULMONAR (GLENN CLASICO O BIDIRECCIONAL) BILATERAL</t>
  </si>
  <si>
    <t>392604VP</t>
  </si>
  <si>
    <t>392804VP</t>
  </si>
  <si>
    <t>392803VP</t>
  </si>
  <si>
    <t>392802VP</t>
  </si>
  <si>
    <t>392801VP</t>
  </si>
  <si>
    <t>DERIVACION (INJERTO) AXILAR-BRAQUIAL</t>
  </si>
  <si>
    <t>5DS004</t>
  </si>
  <si>
    <t>DERECHOS DE SALA DE YESOS</t>
  </si>
  <si>
    <t>SALA OFERTADA</t>
  </si>
  <si>
    <t>Dengue ANTICUERPOS TOTALES</t>
  </si>
  <si>
    <t>Dengue ANTICUERPOS Ig M (ELISA)</t>
  </si>
  <si>
    <t>Dengue ANTICUERPOS Ig G (ELISA)</t>
  </si>
  <si>
    <r>
      <t xml:space="preserve">Dengue  (NS1) (incluye anticuerpos  IgG - IgM - Totales ) </t>
    </r>
    <r>
      <rPr>
        <sz val="8"/>
        <color rgb="FFFF0000"/>
        <rFont val="Century Gothic"/>
        <family val="2"/>
      </rPr>
      <t>( 906341 Dengue ANTÍGENO MANUAL)</t>
    </r>
  </si>
  <si>
    <t>345301CT</t>
  </si>
  <si>
    <t>PROCEDIMIENTOS CLINITORAX</t>
  </si>
  <si>
    <t>345302CT</t>
  </si>
  <si>
    <t>D- XILOSA PRUEBA DE ABSORCION</t>
  </si>
  <si>
    <t>CURVA DE LACTOSA</t>
  </si>
  <si>
    <t>CURACION DE LESION EN PIEL O TEJIDO CELULAR SUBCUTANEO -LESION AGUDA LIMPIA HASTA 5% SUPERFICIE CORPORAL</t>
  </si>
  <si>
    <t>HONORARIO DEL PROFESIONAL, ESPACIO FISICO ( LUGAR DONDE SE REALICE EL PROCEDIMIENTO )</t>
  </si>
  <si>
    <t>MATERIALES, INSUMOS Y MEDICAMENTOS ( SE FACTURAN AL CONSUMO)
INFECCIONES, COMPLICACIONES QUIRÚRGICAS, HOSPITALIZACIÓN EN UCI, UCIM O EN HABITACIÓN, SANGRE Y / O  HEMODERIVADOS,NO INCLUYE PROCEDIMIENTOS ADICIONALES.</t>
  </si>
  <si>
    <t xml:space="preserve">CURACION DE LESION EN PIEL O TEJIDO CELULAR SUBCUTANEO - SALVAMENTO DE PIE 
</t>
  </si>
  <si>
    <t xml:space="preserve">CURACION DE LESION EN PIEL O TEJIDO CELULAR SUBCUTANEO - SALVAMENTO DE EXTREMIDADES
</t>
  </si>
  <si>
    <t>CURACION DE LESION EN PIEL O TEJIDO CELULAR SUBCUTANEO - LESIONES AGUDAS CON EXUDADO</t>
  </si>
  <si>
    <t>CURACION DE LESION EN PIEL O TEJIDO CELULAR SUBCUTANEO - LESION AGUDA LIMPIA MAYOR A 5% SUPERFICIE CORPORAL</t>
  </si>
  <si>
    <t>CURACION DE LESION EN PIEL O TEJIDO CELULAR SUBCUTANEO - COMPROMISO DEDOS O LECHO DE ARTEJOS AMPUTADOS</t>
  </si>
  <si>
    <t>CURACION DE LESION EN PIEL O TEJIDO CELULAR SUBCUTANEO - (ULCERA VENOSAS O MIXTAS  MAYOR 5% SUPERFICIE CORPORAL)</t>
  </si>
  <si>
    <t>CURACION DE LESION EN PIEL O TEJIDO CELULAR SUBCUTANEO - (MANEJO OSTOMIAS COMPLICADAS (INVAGINACIONES, NECROSIS, PROLAPSOS, ABSESOS PAROSTOMALES)</t>
  </si>
  <si>
    <t>CURACION DE LESION EN PIEL O TEJIDO CELULAR SUBCUTANEO - (CURACION DE CATETER PERITONEAL  PARA DIALISIS O QUIMIOTERAPIA)</t>
  </si>
  <si>
    <t>CURACION DE LESION EN PIEL O TEJIDO CELULAR SUBCUTANEO - (ABDOMEN CON FISTULA)</t>
  </si>
  <si>
    <t>CURACION DE LESION EN PIEL O TEJIDO CELULAR SUBCUTANEO  - TERAPIA Y/O ASESORIA FISTULA - OSTOMAL</t>
  </si>
  <si>
    <t>CURACION DE LESION EN PIEL O TEJIDO CELULAR SUBCUTANEO -  ( ULCERAS )  POR PRECION INDETERMINADAS - OTRAS</t>
  </si>
  <si>
    <t>CURACION DE LESION EN PIEL O TEJIDO CELULAR SUBCUTANEO -  ( ABDOMEN SIN FISTULA)</t>
  </si>
  <si>
    <t>CURACION DE LESION EN PIEL O TEJIDO CELULAR SUBCUTANEO -   curación  de abdomen abierto con ostoma</t>
  </si>
  <si>
    <t>CULTIVO PARA MICROORGANISMOS EN CUALQUIER MUESTRA DIFERENTE A MEDULA OSEA ORINA Y HECES</t>
  </si>
  <si>
    <t>CULTIVO PARA MICROORGANISMOS ANAEROBIOS EN MEDULA OSEA</t>
  </si>
  <si>
    <t>CULTIVO ESPECIAL PARA OTROS MICROORGANISMOS EN CUALQUIER MUESTRA</t>
  </si>
  <si>
    <t>CULTIVO DE LIQUIDOS CORPORALES (BILIS L.C.R PERITONEAL PLEURAL ASCITICO SINOVIAL OTROS DIFERENTE A ORINA)</t>
  </si>
  <si>
    <t>CUIDADO Y  MANEJO INTRAHOSPITALARIO PEDIATRIA</t>
  </si>
  <si>
    <t>CUIDADO MEDICO INTRAHOSPITALARIO POR CARDIOLOGIA</t>
  </si>
  <si>
    <t>890694ON</t>
  </si>
  <si>
    <t>CUIDADO MANEJO INTRAHOSPITALARIO POR UROLOGIA ONCOLOGICA</t>
  </si>
  <si>
    <t>CUIDADO MANEJO INTRAHOSPITALARIO POR UROLOGIA</t>
  </si>
  <si>
    <t>CUIDADO MANEJO INTRAHOSPITALARIO POR REUMATOLOGIA PEDIATRICA</t>
  </si>
  <si>
    <t>CUIDADO MANEJO INTRAHOSPITALARIO POR REUMATOLOGIA</t>
  </si>
  <si>
    <t>CUIDADO MANEJO INTRAHOSPITALARIO POR RADIOTERAPIA</t>
  </si>
  <si>
    <t>CUIDADO MANEJO INTRAHOSPITALARIO POR PSIQUIATRIA</t>
  </si>
  <si>
    <t>CUIDADO MANEJO INTRAHOSPITALARIO POR NEUROLOGIA</t>
  </si>
  <si>
    <t>CUIDADO MANEJO INTRAHOSPITALARIO POR NEUROCIRUGIA</t>
  </si>
  <si>
    <t>CUIDADO MANEJO INTRAHOSPITALARIO POR NEUMOLOGIA</t>
  </si>
  <si>
    <t>CUIDADO MANEJO INTRAHOSPITALARIO POR NEFROLOGIA</t>
  </si>
  <si>
    <t>CUIDADO MANEJO INTRAHOSPITALARIO POR MEDICINA INTERNA</t>
  </si>
  <si>
    <t xml:space="preserve">CUIDADO MANEJO INTRAHOSPITALARIO POR INFECTOLOGIA PEDIATRICA </t>
  </si>
  <si>
    <t>CUIDADO MANEJO INTRAHOSPITALARIO POR INFECTOLOGIA</t>
  </si>
  <si>
    <t>CUIDADO MANEJO INTRAHOSPITALARIO POR HEMATOLOGIA</t>
  </si>
  <si>
    <t>CUIDADO MANEJO INTRAHOSPITALARIO POR ESPECIALISTA EN OTORRINOLARINGOLOGIA</t>
  </si>
  <si>
    <t>CUIDADO MANEJO INTRAHOSPITALARIO POR ESPECIALISTA EN ONCOLOGIA PEDIATRICA</t>
  </si>
  <si>
    <t>CUIDADO MANEJO INTRAHOSPITALARIO POR ESPECIALISTA EN ONCOHEMATOLOGIA PEDIATRICA</t>
  </si>
  <si>
    <t>CUIDADO MANEJO INTRAHOSPITALARIO POR ESPECIALISTA EN HEMATOLOGIA PEDIATRICA</t>
  </si>
  <si>
    <t>890680ON</t>
  </si>
  <si>
    <t>CUIDADO MANEJO INTRAHOSPITALARIO POR ESPECIALISTA EN  ORTOPEDIA ONCOLOGICA</t>
  </si>
  <si>
    <t>CUIDADO MANEJO INTRAHOSPITALARIO POR ESPECIALISTA CIRUGIA GASTROINTESTINAL (CIRUGIA HEPATOBILIAR)</t>
  </si>
  <si>
    <t>CUIDADO MANEJO INTRAHOSPITALARIO POR COLOPROCTOLOGIA</t>
  </si>
  <si>
    <t>890639ON</t>
  </si>
  <si>
    <t>CUIDADO MANEJO INTRAHOSPITALARIO POR CIRUGIA PLASTICA, ESTETICA Y RECONSTRUCTIVA ONCOLOGICA</t>
  </si>
  <si>
    <t>CUIDADO MANEJO INTRAHOSPITALARIO POR CIRUGIA GENERAL</t>
  </si>
  <si>
    <t>CUIDADO MANEJO INTRAHOSPITALARIO POR CIRUGIA DE TORAX</t>
  </si>
  <si>
    <t>CUIDADO MANEJO INTRAHOSPITALARIO POR CIRUGIA CARDIOVASCULAR</t>
  </si>
  <si>
    <t>CUIDADO MANEJO INTRAHOSPITALARIO POR CABEZA Y CUELLO</t>
  </si>
  <si>
    <t>CUIDADO MANEJO INTRAHOSPITALARIO POR  ESPECIALISTA EN ORTOPEDIA Y TRAUMATOLOGIA PEDIATRICA</t>
  </si>
  <si>
    <t>CUIDADO MANEJO INTRAHOSPITALARIO POR  ESPECIALISTA EN ORTOPEDIA Y TRAUMATOLOGIA</t>
  </si>
  <si>
    <t>CUIDADO MANEJO INTRAHOSPITALARIO POR  ESPECIALISTA EN ONCOLOGIA</t>
  </si>
  <si>
    <t>CUIDADO MANEJO INTRAHOSPITALARIO EN ENDOCRINOLOGIA</t>
  </si>
  <si>
    <t>CUIDADO MANEJO INTRAHOSPITALARIO EN CIRUGIA VASCULAR</t>
  </si>
  <si>
    <t>CUIDADO (MANEJO) INTRAHOSPITALARIO POR MEDICINA GENERAL</t>
  </si>
  <si>
    <t>MEDICINA GENERAL</t>
  </si>
  <si>
    <t>CUIDADO (MANEJO) INTRAHOSPITALARIO POR MEDICINA ESPECIALIZADA EN OFTALMOLOGIA</t>
  </si>
  <si>
    <t>CUIDADO (MANEJO) INTRAHOSPITALARIO POR GERIATRIA</t>
  </si>
  <si>
    <t>CUIDADO (MANEJO) INTRAHOSPITALARIO POR ESPECIALISTA EN NEUMOLOGIA PEDIATRICA</t>
  </si>
  <si>
    <t>CUIDADO (MANEJO) INTRAHOSPITALARIO POR ESPECIALISTA EN NEFROLOGIA PEDIATRICA</t>
  </si>
  <si>
    <t>CUIDADO (MANEJO) INTRAHOSPITALARIO POR ESPECIALISTA EN MEDICINA FISICA Y REHABILITACION</t>
  </si>
  <si>
    <t>CUIDADO (MANEJO) INTRAHOSPITALARIO POR ESPECIALISTA EN MASTOLOGIA</t>
  </si>
  <si>
    <t>890650ON</t>
  </si>
  <si>
    <t>CUIDADO (MANEJO) INTRAHOSPITALARIO POR ESPECIALISTA EN GINECOLOGIA ONCOLOGICA</t>
  </si>
  <si>
    <t>CUIDADO (MANEJO) INTRAHOSPITALARIO POR ESPECIALISTA EN GASTROENTEROLOGIA ( CLINICA)</t>
  </si>
  <si>
    <t>CUIDADO (MANEJO) INTRAHOSPITALARIO POR ESPECIALISTA EN DOLOR Y CUIDADOS PALIATIVOS</t>
  </si>
  <si>
    <t>890642ON</t>
  </si>
  <si>
    <t>CUIDADO (MANEJO) INTRAHOSPITALARIO POR ESPECIALISTA EN DERMATOLOGIA ONCOLOGICA</t>
  </si>
  <si>
    <t>CUIDADO (MANEJO) INTRAHOSPITALARIO POR ESPECIALISTA EN DERMATOLOGIA</t>
  </si>
  <si>
    <t>CUIDADO (MANEJO) INTRAHOSPITALARIO POR ESPECIALISTA EN CIRUGIA PLASTICA, ESTETICA Y RECONSTRUCTIVA</t>
  </si>
  <si>
    <t>CUIDADO (MANEJO) INTRAHOSPITALARIO POR ESPECIALISTA EN CIRUGIA ONCOLOGICA</t>
  </si>
  <si>
    <t>CUIDADO (MANEJO) INTRAHOSPITALARIO POR ESPECIALISTA EN CIRUGIA MAXILOFACIAL</t>
  </si>
  <si>
    <t>CUIDADO (MANEJO) INTRAHOSPITALARIO POR ESPECIALISTA EN CIRUGIA DE MAMA Y TUMORES DE TEJIDOS BLANDOS</t>
  </si>
  <si>
    <t>CUIDADO (MANEJO) INTRAHOSPITALARIO POR ESPECIALISTA EN CARDIOLOGIA PEDIATRICA</t>
  </si>
  <si>
    <t>CUIDADO (MANEJO) INTRAHOSPITALARIO POR ESPECIALISTA EN ANESTESIOLOGIA</t>
  </si>
  <si>
    <t>CUIDADO (MANEJO) INTRAHOSPITALARIO POR ESPECIALISTA EN  GINECOLOGIA Y OBSTETRICIA</t>
  </si>
  <si>
    <t>CUIDADO (MANEJO) INTRAHOSPITALARIO POR ESPECIALISTA EN  CIRUGIA PEDIATRIA</t>
  </si>
  <si>
    <t>CUIDADO (MANEJO) INTRAHOSPITALARIO POR ESPECIALISTA CIRUGIA GASTROINTESTINAL ( ONCOLOGICA)</t>
  </si>
  <si>
    <t>890680CM</t>
  </si>
  <si>
    <t>CUIDADO (MANEJO) INTRAHOSPITALARIO POR ESPECIALISTA CIRUGIA DE MANO</t>
  </si>
  <si>
    <t>CUERPOS DE HEINZ PRUEBA DIRECTA</t>
  </si>
  <si>
    <t>Cryptococcus neoformans ANTIGENO</t>
  </si>
  <si>
    <t>Cryptococcus neoformans ANTICUERPOS MANUAL</t>
  </si>
  <si>
    <t>CRIOFIBRINOGENO</t>
  </si>
  <si>
    <t>CREATINA</t>
  </si>
  <si>
    <t>CREACIÓN DE FÍSTULA CUTÁNEOPERITONEAL</t>
  </si>
  <si>
    <t>Corynebacterium difteriae CULTIVO</t>
  </si>
  <si>
    <t>CORTISOL PM</t>
  </si>
  <si>
    <t>CORTISOL AM</t>
  </si>
  <si>
    <t>TOMA , PROCESAMIENTO Y ENTREGA DE RESULTADO.</t>
  </si>
  <si>
    <t>SERVICIOS, PROCEDIMIENTOS ADICIONALES AL OFERTADO Y/O COMPLICACIONES.</t>
  </si>
  <si>
    <t>CORRECCION PARCIAL DE GASTROSQUISIS CON DISPOSITIVO</t>
  </si>
  <si>
    <t>021216</t>
  </si>
  <si>
    <t>CORRECCION FISTULA LCR EN BASE DE CRANEO MEDIO VIA TRANSESFENOIDAL ENDOSCOPICA</t>
  </si>
  <si>
    <t>487602CP</t>
  </si>
  <si>
    <t>CORRECCION DE PROLAPSO POR RESECCION DE PROCIDENCIA RECTAL CON ANASTOMOSIS VIA PERINEAL - CIRUGIA PERINEAL  MEDIANA COMPLEJIDAD</t>
  </si>
  <si>
    <t>276209MX</t>
  </si>
  <si>
    <t>CORRECCION DE PALADAR FISURADO</t>
  </si>
  <si>
    <t>0351021</t>
  </si>
  <si>
    <t>CORRECCION DE MALFORMACION DE MEDULA ESPINAL, CON MIELOTOMIA POSTERIOR (ESCOLIOSIS O CIFOSIS)</t>
  </si>
  <si>
    <t>. Derechos de sala e instrumental.
. Uso de intensificador.
. Derechos de recuperación.
. IyM básicos para cirugía neuro, Honorarios neurocirujano, ayudante par y anestesiólogo.
. Valoración preanestésica y prequirúrgica por neurocx, Monitorización intraoperatoria de columna.</t>
  </si>
  <si>
    <t>. Hospitalización de cualquier tipo.
. Ayudas Diagnósticas, reintervenciones, complicaciones Qx y neurológicas.
. Insumos/dispositivos especiales y de alto costo.
. Energías, injertos, homoinjertos.
. Todo material de osteosíntesis.
. Terapia VAC.
. Alquiler de equipos.</t>
  </si>
  <si>
    <t>CORRECCION DE MALFORMACION CONGENITA DE PIE CON LIBERACION DE PARTES BLANDAS POSTERIORES Y MEDIALES</t>
  </si>
  <si>
    <t>CORRECCION DE DEFECTO OSEO EN EL TEGMEN TIMPANICO BAJO VISION MICROSCOPICA O ENDOSCOPICA VIA FOSA MEDIA</t>
  </si>
  <si>
    <t>CORRECCION DE DEFECTO OSEO EN EL TEGMEN MASTOIDEO BAJO VISION MICROSCOPICA O ENDOSCOPICA VIA TRANSMASTOIDEA</t>
  </si>
  <si>
    <t>CORRECCION DE DEFECTO OSEO EN EL TEGMEN MASTOIDEO BAJO VISION MICROSCOPICA O ENDOSCOPICA VIA FOSA MEDIA</t>
  </si>
  <si>
    <t>CORRECCION DE CRANEO ESTENOSIS MULTIPLE CON BRAQUICEFALIA CON AVANCE FRONTO ORBITARIO VIA ENDOSCOPICA</t>
  </si>
  <si>
    <t>497506CP</t>
  </si>
  <si>
    <t>CORRECCION DE ANO IMPERFORADO Y FISTULA RECTO-VESICAL, VIA SAGITAL POSTERIOR</t>
  </si>
  <si>
    <t>497507CP</t>
  </si>
  <si>
    <t>CORRECCION DE ANO IMPERFORADO Y FISTULA RECTO-VESICAL, VIA COMBINADA</t>
  </si>
  <si>
    <t>497505CP</t>
  </si>
  <si>
    <t>CORRECCION DE ANO IMPERFORADO Y FISTULA RECTO-VAGINAL</t>
  </si>
  <si>
    <t>497508CP</t>
  </si>
  <si>
    <t>CORRECCION DE ANO IMPERFORADO Y FISTULA RECTO-URETRAL</t>
  </si>
  <si>
    <t>CORRECCION DE ACORTAMIENTO Y ARQUEAMIENTO DE RADIO Y CUBITO [DEFORMIDAD DE MADELUNG]</t>
  </si>
  <si>
    <t>CORACOPLASTIA POR ARTROSCOPIA</t>
  </si>
  <si>
    <t>COPROPORFIRINAS EN ORINA DE 24 HORAS AUTOMATIZADA</t>
  </si>
  <si>
    <t>COPROPORFIRINAS EN ORINA DE 24 HORAS</t>
  </si>
  <si>
    <t>COPROLOGICO POR CONCENTRACION</t>
  </si>
  <si>
    <t>CONVERSION DE ARTRODESIS DE TOBILLO A REEMPLAZO PROTESICO TOTAL DE TOBILLO VIA ABIERTA</t>
  </si>
  <si>
    <t>POP001</t>
  </si>
  <si>
    <t>CONTROL POSTQUIRURGICO PRIMERA VEZ</t>
  </si>
  <si>
    <t>CONTROL DE HEMORRAGIA GÁSTRICA O DUODENAL CON DISPOSITIVO VÍA ENDOSCÓPICA-ARGON PLASMA EN VIAS DIGESTIVAS BAJAS</t>
  </si>
  <si>
    <t>Honorarios Medico (Endoscopista), TORRE OLYMPUS 170, VIDEOPROCESADOR, BOMB DE AGUA  VIDEOGASTROSCOPIO, VIDEOCOLONOSCOPIO,UNIDAD ELECTROQUIRURGICA VIO3, MODULO APC3 MARCA ERBE, ACCESORIOS PLCAS DESECHABLES, SONDAS, CILINDRO Y REGULDOR  DE GAS ARGON. DERECHOS DE SALA E INSUMOS.</t>
  </si>
  <si>
    <t>*Honorarios Del (Anestesiologo),  
*Medicamentos De Sedación.
*Otras Ayudas Diagnosticas Diferentes O Adicionales A Las Mencionadas, 
*Complicaciones.</t>
  </si>
  <si>
    <t>CONTROL DE HEMORRAGIA GÁSTRICA O DUODENAL CON DISPOSITIVO VÍA ENDOSCÓPICA-ARGON PLASMA EN VIAS DIGESTIVAS ALTAS</t>
  </si>
  <si>
    <t>349401CT</t>
  </si>
  <si>
    <t>349402CT</t>
  </si>
  <si>
    <t>890280ON</t>
  </si>
  <si>
    <t>CONSULTA PRIMERA VEZ POR ESPECIALISTA EN  ORTOPEDIA Y TRAUMATOLOGIA (ONCOLOGICA)</t>
  </si>
  <si>
    <t>CONSULTA DE URGENCIAS, POR ESPECIALISTA EN URGENCIAS O EMERGENCIAS</t>
  </si>
  <si>
    <t>CONSULTA DE URGENCIAS, POR ESPECIALISTA EN PEDIATRIA</t>
  </si>
  <si>
    <t>CONSULTA DE URGENCIAS, POR ESPECIALISTA EN ORTOPEDIA Y TRAUMATOLOGIA PEDIATRICA</t>
  </si>
  <si>
    <t>CONSULTA DE URGENCIAS, POR ESPECIALISTA EN ORTOPEDIA Y TRAUMATOLOGIA</t>
  </si>
  <si>
    <t>CONSULTA DE URGENCIAS, POR ESPECIALISTA EN GINECOLOGIA Y OBSTETRICIA</t>
  </si>
  <si>
    <t>CONSULTA DE URGENCIAS, POR ESPECIALISTA EN CIRUGIA GENERAL</t>
  </si>
  <si>
    <t>CONSULTA DE PRIMERA VEZ POR NUTRICION Y DIETETICA</t>
  </si>
  <si>
    <t>CONSULTA DE PRIMERA VEZ POR FISIOTERAPIA- EVALUACIÓN Y SEGUIMIENTO DEL RIESGO CARDIOVASCULAR</t>
  </si>
  <si>
    <t>Evaluación inicial por especialista en rehabilitación cardiaca y pulmonar, recomendaciones para ingreso a programa de acondicionamiento físico, dos (2) controles con periodicidad mensual.</t>
  </si>
  <si>
    <t>Estudios paraclínicos (Ekg, prueba de esfuerzo, Tc6, perfil lipídico), acondicionamiento físico, consultas con otras especialidades y/o medicina general.</t>
  </si>
  <si>
    <t>890294ON</t>
  </si>
  <si>
    <t>CONSULTA DE PRIMERA VEZ POR ESPECIALISTA EN UROLOGIA (ONCOLOGICA)</t>
  </si>
  <si>
    <t>890280CM</t>
  </si>
  <si>
    <t>CONSULTA DE PRIMERA VEZ POR ESPECIALISTA EN ORTOPEDIA Y TRAUMATOLOGIA ( CIRUGIA DE MANO )</t>
  </si>
  <si>
    <t>CONSULTA DE PRIMERA VEZ POR ESPECIALISTA EN INFECTOLOGIA PEDIATRICA</t>
  </si>
  <si>
    <t>CONSULTA DE PRIMERA VEZ POR ESPECIALISTA EN HEMATOLOGIA PEDIATRICA</t>
  </si>
  <si>
    <t>890250ON</t>
  </si>
  <si>
    <t>CONSULTA DE PRIMERA VEZ POR ESPECIALISTA EN GINECOLOGIA Y OBSTETRICIA (ONCOLOGICA)</t>
  </si>
  <si>
    <t>GINECOLOGÍA ONCOLÓGICA</t>
  </si>
  <si>
    <t>CONSULTA DE PRIMERA VEZ POR ESPECIALISTA EN GASTROENTEROLOGIA (CLINICA)</t>
  </si>
  <si>
    <t>CONSULTA DE PRIMERA VEZ POR ESPECIALISTA EN DOLOR Y CUIDADOS PALIATIVOS (Pediátrico)</t>
  </si>
  <si>
    <t>890242ON</t>
  </si>
  <si>
    <t>CONSULTA DE PRIMERA VEZ POR ESPECIALISTA EN DERMATOLOGIA (ONCOLOGICA)</t>
  </si>
  <si>
    <t>890239ON</t>
  </si>
  <si>
    <t>CONSULTA DE PRIMERA VEZ POR ESPECIALISTA EN CIRUGIA PLASTICA, ESTETICA Y RECONSTRUCTIVA  (ONCOLOGICA)</t>
  </si>
  <si>
    <t>CONSULTA DE PRIMERA VEZ POR ESPECIALISTA EN CIRUGIA PLASTICA, ESTETICA Y RECONSTRUCTIVA</t>
  </si>
  <si>
    <t>CONSULTA DE PRIMERA VEZ POR ESPECIALISTA EN CIRUGIA GASTROINTESTINAL (CIRUGIA HEPATOBILIAR)</t>
  </si>
  <si>
    <t>890394ON</t>
  </si>
  <si>
    <t>CONSULTA DE CONTROL O DE SEGUIMIENTO POR ESPECIALISTA EN UROLOGIA (ONCOLOGICA)</t>
  </si>
  <si>
    <t>890380CM</t>
  </si>
  <si>
    <t>CONSULTA DE CONTROL O DE SEGUIMIENTO POR ESPECIALISTA EN ORTOPEDIA Y TRAUMATOLOGIA (CIRUGIA DE MANO)</t>
  </si>
  <si>
    <t>CONSULTA DE CONTROL O DE SEGUIMIENTO POR ESPECIALISTA EN INFECTOLOGIA  PEDIATRICA</t>
  </si>
  <si>
    <t>CONSULTA DE CONTROL O DE SEGUIMIENTO POR ESPECIALISTA EN HEMATOLOGIA PEDIATRICA</t>
  </si>
  <si>
    <t>890350ON</t>
  </si>
  <si>
    <t>CONSULTA DE CONTROL O DE SEGUIMIENTO POR ESPECIALISTA EN GINECOLOGIA Y OBSTETRICIA (ONCOLOGICA)</t>
  </si>
  <si>
    <t>CONSULTA DE CONTROL O DE SEGUIMIENTO POR ESPECIALISTA EN GASTROENTEROLOGIA (CLINICA)</t>
  </si>
  <si>
    <t>CONSULTA DE CONTROL O DE SEGUIMIENTO POR ESPECIALISTA EN DOLOR Y CUIDADOS PALIATIVOS (Pediátrico)</t>
  </si>
  <si>
    <t>890342ON</t>
  </si>
  <si>
    <t>CONSULTA DE CONTROL O DE SEGUIMIENTO POR ESPECIALISTA EN DERMATOLOGIA ( ONCOLOGICA)</t>
  </si>
  <si>
    <t>CONSULTA DE CONTROL O DE SEGUIMIENTO POR ESPECIALISTA EN CIRUGIA PLASTICA, ESTETICA Y RECONSTRUCTIVA</t>
  </si>
  <si>
    <t>CONSULTA DE CONTROL O DE SEGUIMIENTO POR ESPECIALISTA EN CIRUGIA GASTROINTESTINAL (CIRUGIA HEPATOBILIAR)</t>
  </si>
  <si>
    <t>890339ON</t>
  </si>
  <si>
    <t>CONSULTA DE CONTROL O DE SEGUIMIENTO POR CIRUGIA PLASTICA, ESTETICA Y RECONSTRUCTIVA  (ONCOLOGICA)</t>
  </si>
  <si>
    <t xml:space="preserve">CONIZACION CERVICAL LEGRADO </t>
  </si>
  <si>
    <t>CONDROPLASTIA DEL CODO, VIA ARTROSCOPICA</t>
  </si>
  <si>
    <t>CONDROPLASTIA DE HOMBRO VIA ARTROSCOPICA</t>
  </si>
  <si>
    <t>CONDROPLASTIA DE HOMBRO VIA ABIERTA</t>
  </si>
  <si>
    <t>CONDROPLASTIA DE ABRASION MAS OSTEOTOMIA TIBIAL POR ARTROSCOPIA</t>
  </si>
  <si>
    <t>CONDROPLASTIA DE ABRASION DE FALANGES POR ARTROSCOPIA</t>
  </si>
  <si>
    <t>CONDROPLASTIA DE ABRASION DE CADERA POR ARTROSCOPIA</t>
  </si>
  <si>
    <t>COMPLEJOS INMUNES CIRCULANTES SEMIAUTOMATIZADO O AUTOMATIZADO</t>
  </si>
  <si>
    <t>HONORARIOS DEL PROFESIONAL  ,DERECHOS DE SALA, MATERIALES E INSUMOS BASICOS DEL PROCEDIMIENTO , DERECHOS DE SALA RECUPERACION, 898201 ESTUDIO DE COLORACION BASICA EN ESPECIMEN DE RECONOCIMIENTO (2)</t>
  </si>
  <si>
    <t>INFECCIONES, COMPLICACIONES QUIRÚRGICAS, MATERIAL DE OSTEOSINTESIS, MEDICAMENTOS E INSUMOS, HOSPITALIZACIÓN EN UCI, UCIM O EN HABITACIÓN, SANGRE Y / O  HEMODERIVADOS,NO INCLUYE PROCEDIMIENTOS ADICIONALES.</t>
  </si>
  <si>
    <t>487606CP</t>
  </si>
  <si>
    <t>COLPOPROCTOPEXIA VENTRAL ANTERIOR VIA LAPAROSCOPICA</t>
  </si>
  <si>
    <t>487605CP</t>
  </si>
  <si>
    <t>COLPOPROCTOPEXIA VENTRAL ANTERIOR VIA ABIERTA</t>
  </si>
  <si>
    <t>461302CP</t>
  </si>
  <si>
    <t>COLOSTOMIA VIA LAPAROSCOPICA -  CIRUGIA ABDOMINAL VIA LAPAROSCOPICA  DE ALTA COMPLEJIDAD</t>
  </si>
  <si>
    <t>Hospitalización de cualquier tipo, ayudas Diagnosticas, complicaciones Qx, insumos o dispositivos especiales y alto costo, energías, injertos, homoinjertos, material de osteosíntesis, alquiler de equipos especiales.</t>
  </si>
  <si>
    <t>461301CP</t>
  </si>
  <si>
    <t>COLOSTOMIA VIA ABIERTA - CIRUGIA ABDOMINAL VIA ABIERTA DE ALTA COMPLEJIDAD</t>
  </si>
  <si>
    <t>COLORACION ALBERT [LOEFFLER] Y LECTURA</t>
  </si>
  <si>
    <t>COLONOSCOPIA CON MAGNIFICACION O CROMOENDOSCOPICA (COTIZAR)</t>
  </si>
  <si>
    <t>028402</t>
  </si>
  <si>
    <t>COLOCACION DE TRACTOR ESQUELETICO CERVICAL</t>
  </si>
  <si>
    <t>345601CT</t>
  </si>
  <si>
    <t>COLOCACION DE CATETER PLEURAL PERMANENTE (PIGTAIL)</t>
  </si>
  <si>
    <t>HONORARIOS DEL GRUPO MÉDICO (CIRUJANO EPECIALISTA- ANESTESIÓLOGO),DERECHOS DE SALA, USO DE EQUIPOS,  INSUMOS Y MEDICAMENTOS DEL ACTO QUIRÚRGICO BASICOS .</t>
  </si>
  <si>
    <t>HONORARIOS MEDICOS (CIRUJANO - ANESTESIOLOGO- AYUDANTE), SALA DE PROCEDIMIENTOS, MATERIALES E INSUMOS BASICOS , CATETER, DERECHOS DE RECUPERACION</t>
  </si>
  <si>
    <t>COLINESTERASA EN ERITROCITOS [ACETILCOLINESTERASA]</t>
  </si>
  <si>
    <t>497511CP</t>
  </si>
  <si>
    <t>COLGAJO O TRANSPOSICION MUSCULAR PERINEAL O PERIRRECTAL - CIRUGIA PERINEAL  MEDIANA COMPLEJIDAD</t>
  </si>
  <si>
    <t>858403PO</t>
  </si>
  <si>
    <t>COLGAJO LOCAL MUSCULOCUTANEO EN LA MAMA</t>
  </si>
  <si>
    <t>COLGAJO LOCAL DE PIEL COMPUESTO DE VECINDAD ENTRE CINCO A DIEZ CENTIMETROS CUADRADOS (CONSULTORIO)</t>
  </si>
  <si>
    <t>Honorarios especialista, derechos de sala especial o consultorio, anestesia local, insumos y medicamentos para procedimiento no quirúrgico</t>
  </si>
  <si>
    <t>Hospitalización de cualquier tipo, derechos de sala quirúrgica, complicaciones quirúrgicas, honorarios anestesiología, honorarios ayudantía, ayudas diagnósticas.</t>
  </si>
  <si>
    <t>867203CP</t>
  </si>
  <si>
    <t>COLGAJO LOCAL DE PIEL COMPUESTO DE VECINDAD ENTRE CINCO A DIEZ CENTIMETROS CUADRADOS   -   CIRUGIA PERINEAL  BAJA COMPLEJIDAD</t>
  </si>
  <si>
    <t>858402MB</t>
  </si>
  <si>
    <t>COLGAJO LOCAL CUTANEO EN LA MAMA</t>
  </si>
  <si>
    <t>497510CP</t>
  </si>
  <si>
    <t>COLGAJO LOCAL (MUCOSO O SUBMUCOSO) ENDORECTAL - CIRUGIA PERINEAL  BAJA COMPLEJIDAD</t>
  </si>
  <si>
    <t>867106PO</t>
  </si>
  <si>
    <t>COLGAJO LIBRE COMPUESTO CON TECNICA MICROVASCULAR</t>
  </si>
  <si>
    <t>COLGAJO COMPUESTO CON TECNICA MICROVASCULAR (EN PROPELA) (BAJA COMPLEJIDAD)</t>
  </si>
  <si>
    <t>HONORARIOS MEDICOS (CIRUJANO - ANESTESIOLOGO- AYUDANTE), DERECHOS DE SALA DE CIRUGIA, MATERIALES E INSUMOS BASICOS DEL PROCEDIMIENTO QUIRURGICO (CANASTA BASICA DE CIRUGIA ), DERECHOS DE RECUPERACION.</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</si>
  <si>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</si>
  <si>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867104PO</t>
  </si>
  <si>
    <t>COLGAJO COMPUESTO A DISTANCIA, EN VARIOS TIEMPOS</t>
  </si>
  <si>
    <t>458302CP</t>
  </si>
  <si>
    <t>COLECTOMIA TOTAL VIA LAPAROSCOPICA - CIRUGIA ABDOMINAL VIA ABIERTA DE ALTA COMPLEJIDAD</t>
  </si>
  <si>
    <t>458301CP</t>
  </si>
  <si>
    <t>COLECTOMIA TOTAL VIA ABIERTA - CIRUGIA ABDOMINAL VIA ABIERTA DE ALTA COMPLEJIDAD</t>
  </si>
  <si>
    <t>458102CP</t>
  </si>
  <si>
    <t>COLECTOMIA TOTAL CON ILEOSTOMIA Y PROCTECTOMIA VIA LAPAROSCOPICA - CIRUGIA ABDOMINAL VIA LAPAROSCOPICA  DE ALTA COMPLEJIDAD</t>
  </si>
  <si>
    <t>458402CP</t>
  </si>
  <si>
    <t>COLECTOMIA TOTAL CON ILEOSTOMIA Y CIERRE DE SEGMENTO DISTAL [HARTMAN] VIA LAPAROSCOPICA - CIRUGIA ABDOMINAL VIA LAPAROSCOPICA  DE ALTA COMPLEJIDAD</t>
  </si>
  <si>
    <t>458401CP</t>
  </si>
  <si>
    <t>COLECTOMIA TOTAL CON ILEOSTOMIA Y CIERRE DE SEGMENTO DISTAL [HARTMAN] VIA ABIERTA - CIRUGIA ABDOMINAL VIA ABIERTA DE ALTA COMPLEJIDAD</t>
  </si>
  <si>
    <t>457002CP</t>
  </si>
  <si>
    <t>COLECTOMIA PARCIAL CON COLOSTOMIA Y CIERRE DE SEGMENTO DISTAL [HARTMAN] VIA LAPAROSCOPICA - CIRUGIA ABDOMINAL VIA LAPAROSCOPICA DE ALTA COMPLEJIDAD</t>
  </si>
  <si>
    <t>457001CP</t>
  </si>
  <si>
    <t>COLECTOMIA PARCIAL CON COLOSTOMIA Y CIERRE DE SEGMENTO DISTAL [HARTMAN] VIA ABIERTA - CIRUGIA ABDOMINAL VIA ABIERTA DE ALTA COMPLEJIDAD</t>
  </si>
  <si>
    <t>457102CP</t>
  </si>
  <si>
    <t>COLECTOMIA PARCIAL CON COLOSTOMIA O ILEOSTOMIA Y FISTULA MUCOSA VIA LAPAROSCOPICA - CIRUGIA ABDOMINAL VIA LAPAROSCOPICA DE ALTA COMPLEJIDAD</t>
  </si>
  <si>
    <t>457101CP</t>
  </si>
  <si>
    <t>COLECTOMIA  PARCIAL  CON  COLOSTOMIA  O  ILEOSTOMIA  Y FISTULA MUCOSA VIA ABIERTA - CIRUGIA ABDOMINAL VIA ABIERTA DE ALTA COMPLEJIDAD</t>
  </si>
  <si>
    <t>510002IT</t>
  </si>
  <si>
    <t>HONORARIOS MEDICOS (CIRUJANO - ANESTESIOLOGO- AYUDANTE), DERECHOS DE SALA, MATERIALES E INSUMOS BASICOS, 1 Trocar Versapat 12mm</t>
  </si>
  <si>
    <t>Complicaciones Qx
Estancias y su gasto Hospitalario
Ayudas Dx y laboratorio
Insumos especiales (Ligasure, energias, grapadoras, recargas, suturas, IyM de alto costo)</t>
  </si>
  <si>
    <t>COLANGIOPANCREATOGRAFÍA RETRÓGRADA ENDOSCÓPICA</t>
  </si>
  <si>
    <t>HONORARIOS DEL (ANESTESIOLOGO), COMPLICACIONES, MATERIALES Y EQUIPOS ESPECIALES,  INSUMOS  Y MEDICAMENTOS  ADICIONALES, NO INCLUYE PROCEDIMIENTOS ADICIONALES.</t>
  </si>
  <si>
    <t>877602IT</t>
  </si>
  <si>
    <t>COLANGIOGRAFIA POR TUBO O CATETER EN LA VIA BILIAR</t>
  </si>
  <si>
    <t>877603IT</t>
  </si>
  <si>
    <t>COLANGIOGRAFIA PERCUTANEA (PACIENTE HOSPITALIZADO)</t>
  </si>
  <si>
    <t>HONORARIOS MEDICOS (CIRUJANO), DERECHOS DE SALA, MATERIALES E INSUMOS BASICOS DEL PROCEDIMIENTO, DERECHOS DE RECUPERACION</t>
  </si>
  <si>
    <t>Coccidioides ANTICUERPOS</t>
  </si>
  <si>
    <t>COCAINA O METABOLITOS MANUAL</t>
  </si>
  <si>
    <t>Clostridium TOXINA</t>
  </si>
  <si>
    <t>Clostridium difficile ANTIGENO A Y B</t>
  </si>
  <si>
    <t>CLORPROMAZINA</t>
  </si>
  <si>
    <t>CLINICA DEL DOLOR AGUDO-CONSULTA DE PRIMERA VEZ POR ESPECIALISTA EN DOLOR Y CUIDADOS PALIATIVOS</t>
  </si>
  <si>
    <t>CLINICA DEL DOLOR AGUDO-CONSULTA DE CONTROL O DE SEGUIMIENTO POR ESPECIALISTA EN DOLOR Y CUIDADOS PALIATIVOS</t>
  </si>
  <si>
    <t>CITRATOS EN ORINA PARCIAL</t>
  </si>
  <si>
    <t>Citomegalovirus IDENTIFICACIÓN POR PRUEBAS MOLECULARES (ESPECÍFICO)</t>
  </si>
  <si>
    <t>Citomegalovirus GENOTIPO</t>
  </si>
  <si>
    <t>Citomegalovirus CARGA VIRAL</t>
  </si>
  <si>
    <t>Citomegalovirus ANTICUERPOS Ig M SEMIAUTOMATIZADO O AUTOMATIZADO</t>
  </si>
  <si>
    <t>HONORARIOS MEDICOS (CIRUJANO - ANESTESIOLOGO- AYUDANTE), DERECHOS DE SALA, USO DE EQUIPOS, RECUPERACIÓN,  INDUCTORES DE ANESTESIA, GASES ANESTÉSICOS Y SUTURAS BÁSICAS.</t>
  </si>
  <si>
    <t>COMPLICACIONES, PROFILAXIS, ESTANCIA, INSUMOS Y DISPOSITIVOS ESPECIALES O DIFERENTES A LOS GRUPOS MENCIONADOS, LOS CUALES SE FACTURARÁN AL CONSUMO</t>
  </si>
  <si>
    <t>HONORARIOS MEDICOS (CIRUJANO - ANESTESIOLOGO- AYUDANTE), DERECHOS DE SALA DE CIRUGIA, AGENTES ANESTESICOS, GASES Y PROFILAXIS</t>
  </si>
  <si>
    <t>MATERIALES E INSUMOS DEL ACTO QUIRURGICO SE FACTURAN AL CONSUMO,  MEDICAMENTOS DIFERENTES A LOS MENSIONADOS, INFECCIONES,  COMPLICACIONES QUIRÚRGICAS,  MATERIAL DE OSTEOSINTESIS,  HOSPITALIZACIÓN EN UCI,  UCIM O EN HABITACIÓN,  SANGRE Y / O  HEMODERIVADOS, NO INCLUYE PROCEDIMIENTOS ADICIONALES.</t>
  </si>
  <si>
    <t>Cisticerco ANTICUERPOS Ig G SEMIAUTOMATIZADO O AUTOMATIZADO</t>
  </si>
  <si>
    <t>CISTECTOMIA TOTAL CON URETRECTOMIA VIA ABIERTA (INCLUYE  URETEROILEOSTOMIA CUTANEA [CIRUGIA DE BRICKER])</t>
  </si>
  <si>
    <t>CISTECTOMIA PARCIAL, VIA ABIERTA</t>
  </si>
  <si>
    <t>CISTECTOMÍA DE OVARIO POR LAPAROTOMÍA</t>
  </si>
  <si>
    <t>652101GO</t>
  </si>
  <si>
    <t>652102GO</t>
  </si>
  <si>
    <t>CISTECTOMÍA DE OVARIO POR LAPAROSCOPIA</t>
  </si>
  <si>
    <t>849701PM</t>
  </si>
  <si>
    <r>
      <t xml:space="preserve">CIRUGÍA RECONSTRUCTIVA MÚLTIPLE: OSTEOTOMÍAS O FIJACIÓN INTERNA (DISPOSITIVOS DE FIJACIÓN U OSTEOSÍNTESIS) EN HÚMERO, CÚBITO O RADIO; TRANSFERENCIAS MUSCULOTENDINOSAS; TENOTOMÍAS O ALARGAMIENTOS TENDINOSOS EN BRAZO, ANTEBRAZO, MUÑECA O MANO 
</t>
    </r>
    <r>
      <rPr>
        <b/>
        <sz val="8"/>
        <color theme="1"/>
        <rFont val="Century Gothic"/>
        <family val="2"/>
      </rPr>
      <t>PAQUETE DE CIRUGIA ORTOPEDICA COMPLEJIDAD MEDIA ( MIEMBROS SUPERIORES )</t>
    </r>
  </si>
  <si>
    <t>HONORARIOS MÉDICOS (CIRUJANO, ANESTESIÓLOGO Y AYUDANTE)
.- DERECHOS DE SALA
.- DERECHO DE RECUPERACIÓN
.- INSTRUMENTACIÓN
.- MATERIAL Y MEDICAMENTOS EN SALA "CUBRE LOS SIGUIENTES MEDICAMENTOS: ANESTESIA, ANALGESIA INTRAOPERATORIA Y ANTIBIÓTICOS PROFILÁCTICOS EXCEPTO ERTAPENEM". TODOS LOS DEMÁS     MEDICAMENTOS EMPLEADOS EN EL QUIRÓFANO DIFERENTES A ESTOS GRUPOS SE COBRARÁN POR ACTIVIDAD
.- MATERIAL Y MEDICAMENTO EN HOSPITALIZACIÓN
.- HOSPITALIZACIÓN POSTQUIRÚRGICA 3 DÍAS EN PISO (DESPUÉS DE REALIZADO EL PROCEDIMIENTO)
.- LABORATORIO DE RUTINA
.- RX (1) POP</t>
  </si>
  <si>
    <t>MATERIAL DE OSTEOSÍNTESIS
.- PRÓTESIS ARTICULARES, ETC
.- UCI
.- COMPLICACIONES
.- BANCO DE SANGRE
.- LOS INSUMOS ESPECIALES DIFERENTES A LOS DESCRITOS EN LAS INCLUSIONES SE FACTURARÁN POR FUERA DEL PAQUETE
.- NO INCLUYE NINGÚN TIPO DE ALOINJERTO
.- NO INCLUYE INSUMOS VAC
.- MEDICAMENTOS PARA REVERTIR LA RELAJACIÓN NEUROMUSCULAR EJ: SUGAMMADEX
.- CONSULTA DE PREANESTESIA</t>
  </si>
  <si>
    <t>849701PA</t>
  </si>
  <si>
    <r>
      <t xml:space="preserve">CIRUGÍA RECONSTRUCTIVA MÚLTIPLE: OSTEOTOMÍAS O FIJACIÓN INTERNA (DISPOSITIVOS DE FIJACIÓN U OSTEOSÍNTESIS) EN HÚMERO, CÚBITO O RADIO; TRANSFERENCIAS MUSCULOTENDINOSAS; TENOTOMÍAS O ALARGAMIENTOS TENDINOSOS EN BRAZO, ANTEBRAZO, MUÑECA O MANO 
</t>
    </r>
    <r>
      <rPr>
        <b/>
        <sz val="8"/>
        <color theme="1"/>
        <rFont val="Century Gothic"/>
        <family val="2"/>
      </rPr>
      <t>PAQUETE DE CIRUGIA ORTOPEDICA COMPLEJIDAD ALTA ( MIEMBROS SUPERIORES )</t>
    </r>
    <r>
      <rPr>
        <sz val="8"/>
        <color theme="1"/>
        <rFont val="Century Gothic"/>
        <family val="2"/>
      </rPr>
      <t xml:space="preserve"> </t>
    </r>
  </si>
  <si>
    <t>849501PM</t>
  </si>
  <si>
    <r>
      <t xml:space="preserve">CIRUGIA RECONSTRUCTIVA MULTIPLE: OSTEOTOMIAS O FIJACION INTERNA (DISPOSITIVOS DE FIJACION U OSTEOSINTESIS) EN FEMUR, TIBIA Y PERONE; TRANSFERENCIAS MUSCULOTENDINOSAS; TENOTOMIAS O ALARGAMIENTOS TENDINOSOS EN MUSLO, PIERNA Y PIE TRIPLE ARTRODESIS EN PIE 
</t>
    </r>
    <r>
      <rPr>
        <b/>
        <sz val="8"/>
        <color theme="1"/>
        <rFont val="Century Gothic"/>
        <family val="2"/>
      </rPr>
      <t>PAQUETE DE CIRUGIA ORTOPEDICA COMPLEJIDAD MEDIA ( MIEMBROS INFERIORES)</t>
    </r>
  </si>
  <si>
    <t>HONORARIOS MÉDICOS (CIRUJANO, ANESTESIÓLOGO Y AYUDANTE)
.- DERECHOS DE SALA
.- DERECHO DE RECUPERACIÓN
.- INSTRUMENTACIÓN
.- MATERIAL Y MEDICAMENTOS EN SALA "CUBRE LOS SIGUIENTES MEDICAMENTOS: ANESTESIA, ANALGESIA INTRAOPERATORIA Y ANTIBIÓTICOS PROFILÁCTICOS EXCEPTO ERTAPENEM". TODOS LOS DEMÁS     MEDICAMENTOS EMPLEADOS EN EL QUIRÓFANO DIFERENTES A ESTOS GRUPOS SE COBRARÁN POR ACTIVIDAD
.- LABORATORIO DE RUTINA
.- RX (1) POP</t>
  </si>
  <si>
    <t>849501PA</t>
  </si>
  <si>
    <r>
      <t xml:space="preserve">CIRUGIA RECONSTRUCTIVA MULTIPLE: OSTEOTOMIAS O FIJACION INTERNA (DISPOSITIVOS DE FIJACION U OSTEOSINTESIS) EN FEMUR, TIBIA Y PERONE; TRANSFERENCIAS MUSCULOTENDINOSAS; TENOTOMIAS O ALARGAMIENTOS TENDINOSOS EN MUSLO, PIERNA Y PIE TRIPLE ARTRODESIS EN PIE 
</t>
    </r>
    <r>
      <rPr>
        <b/>
        <sz val="8"/>
        <color theme="1"/>
        <rFont val="Century Gothic"/>
        <family val="2"/>
      </rPr>
      <t>PAQUETE DE CIRUGIA ORTOPEDICA COMPLEJIDAD ALTA ( MIEMBROS INFERIORES )</t>
    </r>
  </si>
  <si>
    <t>HONORARIOS MÉDICOS (CIRUJANO, ANESTESIÓLOGO Y AYUDANTE PAR)
.- DERECHOS DE SALA
.- DERECHO DE RECUPERACIÓN
.- INSTRUMENTACIÓN
.- MATERIAL Y MEDICAMENTOS EN SALA "CUBRE LOS SIGUIENTES MEDICAMENTOS: ANESTESIA, ANALGESIA INTRAOPERATORIA Y ANTIBIÓTICOS PROFILÁCTICOS EXCEPTO ERTAPENEM". TODOS LOS DEMÁS     MEDICAMENTOS EMPLEADOS EN EL QUIRÓFANO DIFERENTES A ESTOS GRUPOS SE COBRARÁN POR ACTIVIDAD
.- MATERIAL Y MEDICAMENTO EN HOSPITALIZACIÓN
.- HOSPITALIZACIÓN POSTQUIRÚRGICA 3 DÍAS EN PISO (DESPUÉS DE REALIZADO EL PROCEDIMIENTO)
.- LABORATORIO DE RUTINA
.- RX (1) POP</t>
  </si>
  <si>
    <t>CIRUGIA RECONSTRUCTIVA MULTIPLE DE PIE: OSTEOTOMIAS EN RETROPIE O MEDIOPIE O ANTEPIE CON FIJACION EXTERNA INTERVENCION DE TENDONES O ARTICULACIONES O LIGAMENTOS</t>
  </si>
  <si>
    <t>CIRUGIA MICROGRAFICA [DE MOHS] POR CORTE</t>
  </si>
  <si>
    <t xml:space="preserve">CIRUGIA DE RECONSTRUCCION URETRAL CON INJERTO DE MUCOSA ORAL    </t>
  </si>
  <si>
    <t>446604EO</t>
  </si>
  <si>
    <t>446601EO</t>
  </si>
  <si>
    <t>CIRUGIA ANTIRREFLUJO GASTRESOFAGICO CON RECONSTRUCCION DEL ESFINTER ESOFAGICO, VIA INFERIOR TRANSTORACICA</t>
  </si>
  <si>
    <t>446602EO</t>
  </si>
  <si>
    <t>CIRUGIA ANTIRREFLUJO GASTRESOFAGICO CON RECONSTRUCCION DEL ESFINTER ESOFAGICO INFERIOR, VIA ABDOMINAL</t>
  </si>
  <si>
    <t>CIRCUNCISIÓN</t>
  </si>
  <si>
    <t>HONORARIOS MEDICOS (CIRUJANO - ANESTESIOLOGO- AYUDANTE), Derechos de Sala,
Iym Basicos del Procx,
Consulta preanestesica,</t>
  </si>
  <si>
    <t>CIRCULACIÓN EXTRACORPÓREA AUXILIAR PARA CIRUGÍA CARDÍACA ABIERTA [DERIVACIÓN CARDIOPULMONAR]</t>
  </si>
  <si>
    <t xml:space="preserve">HONORARIO MEDICO - PROCEDIMIENTO INMERSO EN CIRUGIAS DE CARDIO ALTA COMPLEJIDAD </t>
  </si>
  <si>
    <t xml:space="preserve">PROCEDIMIENTO INMERSO EN CIRUGIAS DE CARDIO ALTA COMPLEJIDAD </t>
  </si>
  <si>
    <t>CIERRE, PINZAMIENTO O LIGADURA DE VASOS TORACICOS</t>
  </si>
  <si>
    <t>465203CP</t>
  </si>
  <si>
    <t>CIERRE ESTOMA DEL INTESTINO GRUESO VIA LAPAROSCOPICA - CIRUGIA ABDOMINAL VIA LAPAROSCOPICA  DE ALTA COMPLEJIDAD</t>
  </si>
  <si>
    <t>465103EO</t>
  </si>
  <si>
    <t>CIERRE ESTOMA DEL INTESTINO DELGADO VIA LAPAROSCOPICA</t>
  </si>
  <si>
    <t>HONORARIOS MEDICO (ENDOSCOPISTA - ANESTESOLOGO), DERECHOS DE SALA, DERECHOS DE EQUIPO,MATERIALES E INSUMOS CONVENCIONALES Y RECUPERACION. STENT METALICO</t>
  </si>
  <si>
    <t>CIERRE DE FISTULA VENOVENOSA VIA ABIERTA</t>
  </si>
  <si>
    <t>CIERRE DE FISTULA TRAQUEOESOFAGICA SIN RECONSTRUCCION VIA ENDOSCOPICA</t>
  </si>
  <si>
    <t>317306CT</t>
  </si>
  <si>
    <t>CIERRE DE FISTULA TRAQUEOESOFAGICA CON RECONSTRUCCION TRAQUEAL VIA ABIERTA</t>
  </si>
  <si>
    <t>317307CT</t>
  </si>
  <si>
    <t>CIERRE DE FISTULA TRAQUEOESOFAGICA CON RECONSTRUCCION TRAQUEAL POR TORACOSCOPIA</t>
  </si>
  <si>
    <t>317304CT</t>
  </si>
  <si>
    <t>CIERRE DE FISTULA PERILINFATICA DE OIDO MEDIO VIA ENDOSCOPICA</t>
  </si>
  <si>
    <t>321001CT</t>
  </si>
  <si>
    <t>CIERRE DE FISTULA ARTERIOARTERIAL VIA ABIERTA</t>
  </si>
  <si>
    <t>465201CP</t>
  </si>
  <si>
    <t>CIERRE DE ESTOMA DE INTESTINO GRUESO VIA ABIERTA - CIRUGIA ABDOMINAL VIA ABIERTA DE ALTA COMPLEJIDAD</t>
  </si>
  <si>
    <t>465101CP</t>
  </si>
  <si>
    <t>CIERRE DE ESTOMA DE INTESTINO DELGADO VIA ABIERTA - CIRUGIA ABDOMINAL VIA ABIERTA DE ALTA COMPLEJIDAD</t>
  </si>
  <si>
    <t>CIERRE DE ESOFAGOSTOMÍA</t>
  </si>
  <si>
    <t>CIANUROS SEMIAUTOMATIZADO</t>
  </si>
  <si>
    <t>CIANUROS AUTOMATIZADO</t>
  </si>
  <si>
    <t>Chlamydia trachomatis ANTIGENO MANUAL</t>
  </si>
  <si>
    <t>Chlamydia trachomatis ANTICUERPOS TOTALES SEMIAUTOMATIZADO O AUTOMATIZADO</t>
  </si>
  <si>
    <t>Chlamydia trachomatis ANTICUERPOS Ig G SEMIAUTOMATIZADO O AUTOMATIZADO</t>
  </si>
  <si>
    <t>Chlamydia trachomatis ANTICUERPOS Ig A SEMIAUTOMATIZADO O AUTOMATIZADO</t>
  </si>
  <si>
    <t>CETOESTEROIDES 17</t>
  </si>
  <si>
    <t>Derechos de sala y equipos para cesarea
Derechos de recuperacion
Honorarios Cirujano, Anestesiologo y ayudante
Glucometria(1),  PT(1), PTT(1), TSH Neonatal(1), Prueba no treponemica(1), Antigeno RH(1)
Habitacion bipersonal(1 dia) y su gasto hospitalario derivado de la cesaria.
Consulta Preanestesica(1), Ginecologia Obstetra(1), Valoración recien nacido(1), Cita control Post parto(1) y retiro de puntos.
Vacunas Hepatitis B y BCG
Ecografia obstetrica transabdominal(1), monitoreo fetal anteparto(3) e intraparto(1).</t>
  </si>
  <si>
    <t>Atencion urgencias.
Complicaciones post cesarea.
Estancia Uci y Ucin.
Ayudas diagnosticas y laboratorio clinico diferente a los mencionados en las inclusiones.
Estudios patologicos
Insumos y medicamentos especiales y de alto costo se facturan por consumo de acuerdo a tarifa convenida.
Banco De Sangre (Aplicación Y Procesamiento).
 Procedimientos no Qx Adicionales.</t>
  </si>
  <si>
    <t>CESAREA EXTRAPERITONEAL</t>
  </si>
  <si>
    <t>CESAREA CORPORAL</t>
  </si>
  <si>
    <t>CERVICOPEXIA POR LAPAROTOMIA</t>
  </si>
  <si>
    <t>CERULOPLASMINA SEMIAUTOMATIZADA</t>
  </si>
  <si>
    <t>CEMENTO INTERCELULAR ANTICUERPOS SEMIAUTOMATIZADO O AUTOMATIZADO</t>
  </si>
  <si>
    <t>CELULAS L.E.</t>
  </si>
  <si>
    <t>457202CP</t>
  </si>
  <si>
    <t>CECECTOMIA VIA LAPAROSCOPICA -  CIRUGIA ABDOMINAL VIA LAPAROSCOPICA  DE ALTA COMPLEJIDAD</t>
  </si>
  <si>
    <t>CECECTOMIA VÍA LAPAROSCÓPICA</t>
  </si>
  <si>
    <t>Hospitalización de cualquier tipo, ayudas diagnósticas, complicaciones Qx, insumos o dispositivos especiales y alto costo, energías, ligasure, recargas, injertos, homoinjertos, material de osteosíntesis, alquiler de equipos especiales.</t>
  </si>
  <si>
    <t>CECECTOMIA VIA ABIERTA</t>
  </si>
  <si>
    <t>457201EO</t>
  </si>
  <si>
    <t>CATETERIZACIÓN VENOSA PARA DIÁLISIS RENAL</t>
  </si>
  <si>
    <t>HONORARIOS DEL PROFESIONAL, DERECHOS DE SALA, MATERIALES E INSUMOS BASICOS DEL PROCEDIMIENTO, DERECHOS DE SALA RECUPERACION</t>
  </si>
  <si>
    <t>CATECOLAMINAS TOTALES EN ORINA DE 24 H</t>
  </si>
  <si>
    <t>CATECOLAMINAS FRACCIONADAS O DIFERENCIADAS (ADRENALINA [EPINEFRINA] Y NORADRENALINA [NOREPINEFRINA]) EN PLASMA</t>
  </si>
  <si>
    <t>CARIOTIPO PARA CROMOSOMA X FRAGIL</t>
  </si>
  <si>
    <t>CARIOTIPO PARA CROMOSOMA FILADELFIA</t>
  </si>
  <si>
    <t>HONORARIO DEL PROFESIONAL ,PROCESAMIENTO Y ENTREGA DE RESULTADO</t>
  </si>
  <si>
    <t>CARIOTIPO CON BANDEO RT</t>
  </si>
  <si>
    <t>CARIOTIPO CON BANDEO Q</t>
  </si>
  <si>
    <t>CARIOTIPO CON BANDEO G</t>
  </si>
  <si>
    <t>CARIOTIPO CON BANDEO C</t>
  </si>
  <si>
    <t>CARDIOVERSION ELECTRICA A TORAX CERRADO ELECTIVA</t>
  </si>
  <si>
    <t>CARBOHIDRATOS CUANTITATIVOS</t>
  </si>
  <si>
    <t>CARBAMAZEPINA CUANTITATIVA SEMIAUTOMATIZADA</t>
  </si>
  <si>
    <t>CARBAMATOS O METABOLITOS SEMIAUTOMATIZADO</t>
  </si>
  <si>
    <t>CARBAMATOS O METABOLITOS AUTOMATIZADO</t>
  </si>
  <si>
    <t>CAPSULORRAFIA DE TOBILLO</t>
  </si>
  <si>
    <t>CAPSULORRAFIA DE RODILLA</t>
  </si>
  <si>
    <t>CAPSULORRAFIA DE CODO VIA ARTROSCOPICA</t>
  </si>
  <si>
    <t>CAPSULORRAFIA DE CODO VIA ABIERTA</t>
  </si>
  <si>
    <t>CAPSULORRAFIA DE CADERA</t>
  </si>
  <si>
    <t>CANNABINOIDES MANUAL O SEMIAUTOMATIZADO</t>
  </si>
  <si>
    <t>CAndida albicans ANTICUERPOS Ig M SEMIAUTOMATIZADO O AUTOMATIZADO</t>
  </si>
  <si>
    <t>CAndida albicans ANTICUERPOS Ig G SEMIAUTOMATIZADO O AUTOMATIZADO</t>
  </si>
  <si>
    <t>CAndida albicans ANTICUERPOS Ig A SEMIAUTOMATIZADO O AUTOMATIZADO</t>
  </si>
  <si>
    <t>Campylobacter jejuni ANTICUERPOS Ig M SEMIAUTOMATIZADO O AUTOMATIZADO</t>
  </si>
  <si>
    <t>Campylobacter jejuni ANTICUERPOS Ig G SEMIAUTOMATIZADO O AUTOMATIZADO</t>
  </si>
  <si>
    <t>CALCULO BILIAR ANALISIS FISICO-QUIMICO CUANTITATIVO</t>
  </si>
  <si>
    <t>CALCITONINA SEMIAUTOMATIZADO O AUTOMATIZADO</t>
  </si>
  <si>
    <t>CAFEINA SEMIAUTOMATIZADO</t>
  </si>
  <si>
    <t>CAFEINA AUTOMATIZADO</t>
  </si>
  <si>
    <t>BURSECTOMÍA POR ARTROSCOPIA</t>
  </si>
  <si>
    <t>Brucella spp ANTICUERPOS SEMIAUTOMATIZADO</t>
  </si>
  <si>
    <t>Brucella spp ANTICUERPOS MANUAL</t>
  </si>
  <si>
    <t>Brucella CULTIVO</t>
  </si>
  <si>
    <t>BRONCOSCOPIA CON LAVADO BRONQUIAL (SALA DE ENDOSCOPIA)</t>
  </si>
  <si>
    <t xml:space="preserve">Derechos de sala especial, Derechos de recuperación, Insumos básicos del procedimiento y sedación, Honorarios especialista, Honorario sedación. </t>
  </si>
  <si>
    <t>Derechos de sala quirúrgica, Honorarios de ayudantía, hospitalización de cualquier tipo, ayudas diagnósticas, patologías, complicaciones Qx, insumos o dispositivos especiales y alto costo, energías, injertos, homoinjertos, material de osteosíntesis.</t>
  </si>
  <si>
    <t>BRONCOSCOPIA CON LAVADO BRONCOALVEOLAR</t>
  </si>
  <si>
    <t>HONORARIOS MEDICOS (CIRUJANO - ANESTESIOLOGO), DERECHOS DE SALA, INSUMOS Y MEDICAMENTOS BASICOS.</t>
  </si>
  <si>
    <t>BRAQUITERAPIA INTRACAVITARIA (PLANEACION COMPUTARIZADA TRIDIMENSIONAL Y SIMULACION VIRTUAL) CON ALTA TASA DE DOSIS (FLETCHER O CILINDRO)</t>
  </si>
  <si>
    <t xml:space="preserve">Honorarios Del Especialista En Radioterapia, Sesiones Según Protocolo Clínico,  Derechos De Sala,  Tomografías Durante Sesión, Uso De 3 Salidas De Fuentes.
</t>
  </si>
  <si>
    <t xml:space="preserve">Honorario medico (Anestesiólogo), Complicaciones Por El Tratamiento Como Es Dermatitis, Mucocitis, Quemaduras, Infecciones,  Hospitalización En Uci, Ucim O En Habitación, 
Sangre Y / O Hemoderivados, No Incluye Procedimientos Adicionales. </t>
  </si>
  <si>
    <t>Honorarios Del Especialista En Radioterapia, Sesiones Según Protocolo Clínico,  Derechos De Sala,  Incluye De 5 A 10 Aplicaciones Por Campo, Si Excede Las 10 Aplicaciones En Casos Extraordinarios, El Valor No Se Incrementa.</t>
  </si>
  <si>
    <t xml:space="preserve">*Honorario medico (Anestesiólogo), Complicaciones Por El Tratamiento Como Es Dermatitis, Mucocitis, Quemaduras, Infecciones, Hospitalización En Uci, Ucim O En Habitación, Sangre Y / O Hemoderivados, No Incluye Procedimientos Adicionales. </t>
  </si>
  <si>
    <t>Borrelia burgdorferi ANTICUERPOS Ig M SEMIAUTOMATIZADO O AUTOMATIZADO</t>
  </si>
  <si>
    <t>Borrelia burgdorferi ANTICUERPOS Ig G SEMIAUTOMATIZADO O AUTOMATIZADO</t>
  </si>
  <si>
    <t>Bordetella pertussis CULTIVO</t>
  </si>
  <si>
    <t>Bordetella pertussi ANTIGENO SEMIAUTOMATIZADO O AUTOMATIZADO</t>
  </si>
  <si>
    <t>Bordetella pertussi ANTICUERPOS Ig M SEMIAUTOMATIZADO</t>
  </si>
  <si>
    <t>Bordetella pertussi ANTICUERPOS Ig G SEMIAUTOMATIZADO</t>
  </si>
  <si>
    <t>Bordetella pertussi ANTICUERPOS Ig A SEMIAUTOMATIZADO O AUTOMATIZADO</t>
  </si>
  <si>
    <t>053114</t>
  </si>
  <si>
    <t>BLOQUEO SIMPATICO REGIONAL (CERVICAL, TORACICO O LUMBAR)</t>
  </si>
  <si>
    <t>HONORARIOS MEDICOS (CIRUJANO - ANESTESIOLOGO), DERECHOS DE SALA, MATERIALES E INSUMOS BASICOS DEL PROCEDIMIENTO,GUIA TOMOGRAFICA Y /O ECOGRAFICA, DERECHOS DE RECUPERACION</t>
  </si>
  <si>
    <t>053113</t>
  </si>
  <si>
    <t>053115</t>
  </si>
  <si>
    <t>053111</t>
  </si>
  <si>
    <t>HONORARIOS MEDICOS (ESPECIALISTA), DERECHOS DE SALA, MATERIALES E INSUMOS BASICOS DEL PROCEDIMIENTO QUIRURGICO (CANASTA BASICA  ),GUIA TOMOGRAFICA Y /O ECOGRAFICA DERECHOS DE RECUPERACION</t>
  </si>
  <si>
    <t>053105</t>
  </si>
  <si>
    <t>BLOQUEO DE UNION MIONEURAL</t>
  </si>
  <si>
    <t>HONORARIOS MEDICOS (CIRUJANO - ANESTESIOLOGO), DERECHOS DE SALA Y EQUIPO, INSUMOS Y MEDICAMENTOS BASICOS,GUIA TOMOGRAFICA Y /O ECOGRAFICA</t>
  </si>
  <si>
    <t>053104</t>
  </si>
  <si>
    <t>BLOQUEO DE SENO CAROTIDEO</t>
  </si>
  <si>
    <t>053103</t>
  </si>
  <si>
    <t>053108</t>
  </si>
  <si>
    <t>HONORARIOS MEDICOS (ESPECIALISTA), DERECHOS DE SALA, MATERIALES E INSUMOS BASICOS DEL PROCEDIMIENTO QUIRURGICO (CANASTA BASICA  ),GUIA TOMOGRAFICA Y /O ECOGRAFICA, DERECHOS DE RECUPERACION</t>
  </si>
  <si>
    <t>053102</t>
  </si>
  <si>
    <t>053109</t>
  </si>
  <si>
    <t>HONORARIOS MEDICOS (ESPECIALISTA), DERECHOS DE SALA, MATERIALES E INSUMOS BASICOS DEL PROCEDIMIENTO QUIRURGICO (CANASTA BASICA  ), DERECHOS DE RECUPERACION,GUIA TOMOGRAFICA Y /O ECOGRAFICA.</t>
  </si>
  <si>
    <t>053112</t>
  </si>
  <si>
    <t>Blastomyces ANTICUERPOS SEMIAUTOMATIZADO O AUTOMATIZADO</t>
  </si>
  <si>
    <t>BK POLIOMAVIRUS CARGA VIRAL EN SANGRE</t>
  </si>
  <si>
    <t>BK POLIOMAVIRUS CARGA VIRAL EN ORINA</t>
  </si>
  <si>
    <t>BIPIRIDILO AUTOMATIZADO</t>
  </si>
  <si>
    <t>345402CT</t>
  </si>
  <si>
    <t>345403CT</t>
  </si>
  <si>
    <t>BIOPSIA POR PUNCION Y ASPIRACION GUIADA POR ECOENDOSCOPIA</t>
  </si>
  <si>
    <t>Equipo de ultrasonografia, honorarios del especialista, derechos de sala especial o quirugica, derechos de recuperacion, patologia basica y/o histoquimica, canasta para sedacion, canasta basica de insumos y medicamentos.</t>
  </si>
  <si>
    <t>Estancia hospitalaria, complicaciones, aguja para biopsia, honorarios de la sedacion, patologias especializadas</t>
  </si>
  <si>
    <t>851101IT</t>
  </si>
  <si>
    <t>HONORARIOS DEL (ANESTESIOLOGO), MEDIO DE CONTRASTE,ESTANCIA HOSPITALARIA,COMPLICACIONES ,INFECCIONES,DISPOSITIVOS ESPECIALES DIFERENTES A LOS MENCIONADOS
LABORATORIO CLINICO, ANATOMIA PATOLOGICA,NO INCLUYE PROCEDIMIENTOS ADICIONALES.</t>
  </si>
  <si>
    <t xml:space="preserve">BIOPSIA NASAL VIA ABIERTA </t>
  </si>
  <si>
    <t>BIOPSIA INCISIONAL O ESCISIONAL DE PIEL, TEJIDO CELULAR SUBCUTANEO O MUCOSA (CON SUTURA)</t>
  </si>
  <si>
    <t>272102CC</t>
  </si>
  <si>
    <t>250002CC</t>
  </si>
  <si>
    <t>272301CC</t>
  </si>
  <si>
    <t>BIOPSIA ESFINTER DE ODDI VIA ABIERTA</t>
  </si>
  <si>
    <t>272103CC</t>
  </si>
  <si>
    <t>272302CC</t>
  </si>
  <si>
    <t>HONORARIOS ANESTESIOLOGIA Y AYUDANTE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</si>
  <si>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774911IT</t>
  </si>
  <si>
    <t>BIOPSIA DE VERTEBRA, VIA PERCUTANEA</t>
  </si>
  <si>
    <t>272101CC</t>
  </si>
  <si>
    <t>314602NM</t>
  </si>
  <si>
    <t>314601CC</t>
  </si>
  <si>
    <t xml:space="preserve">BIOPSIA DE TRAQUEA VIA ABIERTA </t>
  </si>
  <si>
    <t>832102IT</t>
  </si>
  <si>
    <t>BIOPSIA DE TEJIDO BLANDO: MUSCULOS, TENDON, FASCIA Y BURSA (INCLUYENDO MANO) VIA PERCUTANEA</t>
  </si>
  <si>
    <t>BIOPSIA DE TEJIDO BLANDO: MUSCULOS, TENDON, FASCIA Y BURSA (INCLUYENDO MANO) VIA ABIERTA</t>
  </si>
  <si>
    <t>552603IT</t>
  </si>
  <si>
    <t>332703NM</t>
  </si>
  <si>
    <t>BIOPSIA DE PULMON VIA ENDOSCOPICA</t>
  </si>
  <si>
    <t>332801CT</t>
  </si>
  <si>
    <t>332704NM</t>
  </si>
  <si>
    <t>BIOPSIA DE PIEL CON SACABOCADO Y SUTURA SIMPLE</t>
  </si>
  <si>
    <t>272402CC</t>
  </si>
  <si>
    <t>521002IT</t>
  </si>
  <si>
    <t>BIOPSIA DE PANCREAS VIA PERCUTANEA</t>
  </si>
  <si>
    <t>651203IT</t>
  </si>
  <si>
    <t>BIOPSIA DE OVARIO VIA PERCUTANEA</t>
  </si>
  <si>
    <t>291204CC</t>
  </si>
  <si>
    <t>341201IT</t>
  </si>
  <si>
    <t>341202CT</t>
  </si>
  <si>
    <t>341204CT</t>
  </si>
  <si>
    <t>BIOPSIA DE ORGANO O TEJIDO DE MEDIASTINO POR TORACOSCOPIA</t>
  </si>
  <si>
    <t>341203CT</t>
  </si>
  <si>
    <t>BIOPSIA DE ORGANO O TEJIDO DE MEDIASTINO POR MEDIASTINOSCOPIA</t>
  </si>
  <si>
    <t>341205CT</t>
  </si>
  <si>
    <t>BIOPSIA DE ORGANO O TEJIDO DE MEDIASTINO POR BRONCOSCOPIA</t>
  </si>
  <si>
    <t>291203CC</t>
  </si>
  <si>
    <t>542402IT</t>
  </si>
  <si>
    <t>BIOPSIA DE MASA INTRAABDOMINAL VIA PERCUTANEA (CON AGUJA)</t>
  </si>
  <si>
    <t>851103IT</t>
  </si>
  <si>
    <t xml:space="preserve">BIOPSIA DE MAMA POR ESTEREOTAXIA </t>
  </si>
  <si>
    <t>851102IT</t>
  </si>
  <si>
    <t>340501IT</t>
  </si>
  <si>
    <t>BIOPSIA DE LESION DE PARED TORACICA VIA PERCUTANEA</t>
  </si>
  <si>
    <t xml:space="preserve">HONORARIOS MEDICOS (ESPECIALISTA) - Derechos de sala y equipos
-IyM básicos de intervencionismo y aguja supercore 18Gx20CM
</t>
  </si>
  <si>
    <t>HONORARIOS MEDICOS (ANESTESIOLOGO), Hospitalización de cualquier tipo
-Laboratorio clinico y patologico, complicaciones del procedimiento
-insumos especiales y alto costo, banco de sangre</t>
  </si>
  <si>
    <t>306101CC</t>
  </si>
  <si>
    <t>774002IT</t>
  </si>
  <si>
    <t>BIOPSIA DE HUESO EN SITIO NO ESPECIFICADO, VIA PERCUTANEA</t>
  </si>
  <si>
    <t>061002</t>
  </si>
  <si>
    <t>061002IT</t>
  </si>
  <si>
    <t>061001CC</t>
  </si>
  <si>
    <t>071002IT</t>
  </si>
  <si>
    <t>061302</t>
  </si>
  <si>
    <t>061302IT</t>
  </si>
  <si>
    <t>BIOPSIA DE GLANDULA PARATIROIDES VIA PERCUTANEA</t>
  </si>
  <si>
    <t>061301CC</t>
  </si>
  <si>
    <t>401101IT</t>
  </si>
  <si>
    <t>401102IT</t>
  </si>
  <si>
    <t>BIOPSIA DE GANGLIO LINFÁTICO CENTINELA CON TINCIÓN</t>
  </si>
  <si>
    <t>1 VIAL VERDE DE INDOCIANINA, HONORARIO CIRUJANO, IYM BASICOS PARA LA TOMA DE MUESTRA DENTRO DE LA CIRUGIA PRINCIPAL.</t>
  </si>
  <si>
    <t>SI EL PROCEDIMIENTO ES PRINCIPAL O ES EL UNICO EN LA CIRUGIA NO APLICA TARIFA, HONORARIOS ANESTESIOLOGO, HONORARIOS AYUDANTE, HOSPITALIZACION DE CUALQUIER TIPO, AYUDAS DIAGNOSTICAS, DISPOSITIVOS ENDOSCOPICOS, COMPLICACIONES QX, INSUMOS O DISPOSITIVOS ESPECIALES Y ALTO COSTO,  MAS DE 1 VIAL DE VERDE INDOCIANINA.</t>
  </si>
  <si>
    <t>INFECCIONES, COMPLICACIONES QUIRÚRGICAS, MATERIAL DE OSTEOSINTESIS, MEDICAMENTOS E INSUMOS, HOSPITALIZACIÓN EN UCI, UCIM O EN HABITACIÓN, SANGRE Y / O  HEMODERIVADOS,NO INCLUYE HONORARIOS DE AYUDANTE,PROCEDIMIENTOS ADICIONALES.</t>
  </si>
  <si>
    <t>BIOPSIA DE DISCO INTERVERTEBRAL VIA ABIERTA</t>
  </si>
  <si>
    <t>BIOPSIA DE DIAFRAGMA POR TORACOSCOPIA</t>
  </si>
  <si>
    <t>011306</t>
  </si>
  <si>
    <t>BIOPSIA DE CEREBRO SUPERFICIAL POR ESTEREOTAXIA</t>
  </si>
  <si>
    <t>011307</t>
  </si>
  <si>
    <t>011307NC</t>
  </si>
  <si>
    <t>BIOPSIA DE CEREBRO PROFUNDA POR ESTEREOTAXIA (PAQUETE)</t>
  </si>
  <si>
    <t>Derechos de sala, derechos de recuperacion, honorarios neurocirujano, honorarios ayudante neurocirujano, honorarios anestesiologo, IyM basicos de cirugia, antibioticos profilacticos (Excepto ertapenem), equipo de estereotaxia, software de fusion de imagenes,  valoracion preanestesica, valoracion postquirurgica durante el primer mes.</t>
  </si>
  <si>
    <t>Complicaciones Qx y medicas, Internacion en UCI y Hospitalizacion,  Kit de craneotomo para midax rex, banco de sangre, examenes prequirurgicos (1 hemograma, 1 PT, 1 PTT, 1 Creatinina en suero u orina),Transfusiones sanguineos o cualquier hemoderivado, ayudas diagnosticas no especificadas, Coloraciones especiales de Inmunohistoquimica o cualquier otro elemento adicional a los mencionados,  material y dispositivos especiales extra que se deban usar por complicaciones de la cirugia.</t>
  </si>
  <si>
    <t>332401NM</t>
  </si>
  <si>
    <t>BIOPSIA DE BRONQUIO VIA ABIERTA</t>
  </si>
  <si>
    <t>413201IT</t>
  </si>
  <si>
    <t>289102CC</t>
  </si>
  <si>
    <t>BIOPSIA DE ADENOIDES VIA ENDOSCOPICA</t>
  </si>
  <si>
    <t>HONORARIOS DEL (ANESTESIOLOGO - AYUDANTE), PROCEDIMIENTOS ADICIONALES , COMPLICACIONES, INSUMOS Y MEDICAMENTOS  ADICIONALES.</t>
  </si>
  <si>
    <t>332601IT</t>
  </si>
  <si>
    <t>HONORARIOS DEL (ANESTESIOLOGO).
MEDIO DE CONTRASTE.
ESTANCIA HOSPITALARIA.
COMPLICACIONES.
INFECCIONES.
DISPOSITIVOS ESPECIALES DIFERENTES A LOS MENCIONADOS.
LABORATORIOCLINICO, ANATOMIA PATOLOGICA,NO INCLUYE PROCEDIMIENTOS ADICIONALES.</t>
  </si>
  <si>
    <t>601103IT</t>
  </si>
  <si>
    <t>601104IT</t>
  </si>
  <si>
    <t>BIOPSIA CERRADA DE PROSTATA POR SATURACION ABORDAJE PERINEAL</t>
  </si>
  <si>
    <t>Derechos de sala, IyM básicos del procedimiento, 1 aguja biopsia, Honorarios intervencionista</t>
  </si>
  <si>
    <t>Hospitalización de cualquier tipo, ayudas Diagnósticas, complicaciones Qx, insumos o dispositivos especiales y alto costo, energías, injertos, homoinjertos, material de osteosíntesis. Procedimientos adicionales, soporte anestésico y ayudantía.</t>
  </si>
  <si>
    <t>BIOPSIA CERRADA DE GLANDULA O CONDUCTO SALIVAL (PUNCION O ASPIRACION CON AGUJA FINA O TRUCUT) Sala Basica</t>
  </si>
  <si>
    <t>261001IT</t>
  </si>
  <si>
    <t>250001CC</t>
  </si>
  <si>
    <t>601101IT</t>
  </si>
  <si>
    <t>BIOPSIA CERRADA (PERCUTANEA) (AGUJA) DE PROSTATA POR ABORDAJE TRANSRECTAL</t>
  </si>
  <si>
    <t>501002IT</t>
  </si>
  <si>
    <t>BIOPSIA ABIERTA DE HIGADO (ADICIONAL A PROCEDIMIENTO PRINCIPAL)</t>
  </si>
  <si>
    <t>BIOPSIA ABIERTA DE GLANDULA SALIVAL MENOR (CON CONDUCTO SALIVAL) Sala Basica</t>
  </si>
  <si>
    <t>261002CC</t>
  </si>
  <si>
    <t>BETA GLUCORONIDASA ACTIVIDAD</t>
  </si>
  <si>
    <t>BETA GALACTOCIDASA ACTIVIDAD</t>
  </si>
  <si>
    <t>BETA 2 GLICOPROTEINA I SEMIAUTOMATIZADO O AUTOMATIZADO</t>
  </si>
  <si>
    <t>BETA 2 GLICOPROTEINA I IG A SEMIAUTOMATIZADO O AUTOMATIZADO</t>
  </si>
  <si>
    <t>BENZODIACEPINAS SEMICUANTITATIVO MANUAL O SEMIAUTOMATIZADO</t>
  </si>
  <si>
    <t>BENZODIACEPINAS CUANTITATIVAS AUTOMATIZADO</t>
  </si>
  <si>
    <t>BCR/ABL TRANSLOCACION DE GENES CUANTITATIVO</t>
  </si>
  <si>
    <t>BCR/ABL TRANSLOCACION DE GENES CUALITATIVO   -    REORDENAMIENTO BCR/ABL (p190, p210, p230) CUALITATIVA</t>
  </si>
  <si>
    <t>BCR/ABL TRANSLOCACION DE GENES CUALITATIVO</t>
  </si>
  <si>
    <t>BCL-2 TRANSLOCACION (14;18)</t>
  </si>
  <si>
    <t>BARBITURICOS SEMICUANTITATIVO MANUAL O SEMIAUTOMATIZADO</t>
  </si>
  <si>
    <t>BARBITURICOS CUANTITATIVO SEMIAUTOMATIZADO O AUTOMATIZADO</t>
  </si>
  <si>
    <t>BALANCE NITROGENADO [INDICE CATABOLICO]</t>
  </si>
  <si>
    <t>BAIPAS O DERIVACION O PUENTE GASTRICO VIA ABIERTA</t>
  </si>
  <si>
    <t>HONORARIOS MÉDICOS (CIRUJANO EPECIALISTA, ANESTESIÓLOGO Y AYUDANTE), DERECHOS DE SALA Y RECUPERACIÓN, MATERIALES E INSUMOS BASICOS DEL ACTO QUIRÚRGICO, VALORACIÓN PRE ANESTÉSICA Y PREQUIRÚRGICA, USO DE TROCARS(3) , DISPOSITIVOS E INSUMOS ESPECIALES (LIGASURE(1), LIGA CLIP(1), ENDOGUÍA(1), PISTOLA CIRCULAR(1), BISTURÍ ARMÓNICO(1), CONTROL POST QUIRÚRGICO, ESTANCIA EN PISO (2 DÍAS), ESTUDIO DE COLORACIÓN BÁSICA EN BIOPSIA (1)</t>
  </si>
  <si>
    <t>BAIPAS O DERIVACION O PUENTE DUODENAL PARA REFLUJO DUODENOGASTRICO VIA LAPAROSCOPICA</t>
  </si>
  <si>
    <t>BACILOSCOPIA COLORACION ACIDO ALCOHOL RESISTENTE [ZIELH-NEELSEN] LECTURA SERIADA TRES MUESTRAS</t>
  </si>
  <si>
    <t>352401CV</t>
  </si>
  <si>
    <t>AUTOINJERTO PULMONAR EN POSICION AORTICA Y REEMPLAZO DE LA VALVULA PULMONAR [ROSS]</t>
  </si>
  <si>
    <t>ATROPINICOS SEMIAUTOMATIZADO</t>
  </si>
  <si>
    <t>356102CV</t>
  </si>
  <si>
    <t>ATRIOSEPTOPLASTIA CON INJERTO (PARCHE) DE TEJIDO</t>
  </si>
  <si>
    <t>ATICO ANTROMASTOIDECTOMIA VIA ENDOSCOPICA</t>
  </si>
  <si>
    <t>ASPIRADO GASTRICO (EXAMEN FISICO Y CITOQUIMICO CON RECUENTO DE POLIMORFONUCLEARES)</t>
  </si>
  <si>
    <t>ASPIRACION FOLICULAR DE OVARIO VIA VAGINAL</t>
  </si>
  <si>
    <t>HONORARIOS MEDICOS (CIRUJANO).</t>
  </si>
  <si>
    <t>COMPLICACIONES DERIVADAS DEL PROCEDIMIENTO, DERECHO DE SALA Y MATERIALES E INSUMOS BASICOS Y ESPECIALES
 HOSPITALIZACIÓN, UCI Y UCIN.
 AYUDAS DIAGNOSTICAS.
 ESTUDIO ANATOMOPATOLOGICO, BIOPSIA POR CONGELACION  
 BANCO DE SANGRE (APLICACIÓN Y PROCESAMIENTO). ,NO INCLUYE PROCEDIMIENTOS ADICIONALES.</t>
  </si>
  <si>
    <t>509101IT</t>
  </si>
  <si>
    <t>ASPIRACION DE HIGADO VIA PERCUTANEA</t>
  </si>
  <si>
    <t>Aspergillus spp ANTIGENO (GALACTOMANAN) SEMIAUTOMATIZADO O AUTOMATIZADO</t>
  </si>
  <si>
    <t>Aspergillus ANTICUERPOS MANUAL</t>
  </si>
  <si>
    <t>ASISTENCIA INTRAHOSPITALARIA POR PSICOLOGIA</t>
  </si>
  <si>
    <t>ASISTENCIA DEL PARTO INTERVENIDO GEMELAR O MULTIPLE</t>
  </si>
  <si>
    <t xml:space="preserve">Derechos de sala de parto (Trabajo de preparto y parto humanizado), Derecho de materiales y equipo (Insumos a utilizar preparto y intraparto), Pruebas de Laboratorio (Antigeno RH(1), TSH Neonatal(1), prueba no treponemica(1)),Estancia y gasto hospitalario (1 dia Habitación bipersonal y su gasto hospitalario), Consultas Y asesorias de parto humanizado (Consulta gineco(1), valoracion recien nacido para cada bebe, consulta pediatra para cada bebe, consulta control gineco(1), acompañamiento via telefonico hasta por 7 dias con la unidad neonatal, asesoria en lactancia materna ) ,Vacunas (Vacuna BCG y Hepatitis B para cada bebe), Monitoreo fetal (Monitoreo fetal en trabajo de parto(3) e intraparto(1) para cada bebe), </t>
  </si>
  <si>
    <t>Atencion urgencias.
Complicaciones.
Estancia Uci y Ucin.
Ayudas diagnosticas y laboratorio clinico diferente a los mencionados en las inclusiones.
Estudios patologicos
Insumos y medicamentos especiales y de alto costo se facturan por consumo de acuerdo a tarifa convenida.
Banco De Sangre (Aplicación Y Procesamiento).
 Procedimientos no Qx Adicionales.</t>
  </si>
  <si>
    <t>ASISTENCIA DEL PARTO ESPONTANEO GEMELAR O MULTIPLE</t>
  </si>
  <si>
    <t>ARTROSCOPIA DIAGNOSTICA DE RODILLA</t>
  </si>
  <si>
    <t>ARTROSCOPIA DIAGNOSTICA DE MUÑECA</t>
  </si>
  <si>
    <t>ARTROSCOPIA DIAGNOSTICA DE FALANGES (UNA O MAS) DE MANO</t>
  </si>
  <si>
    <t>ARTROSCOPIA DIAGNOSTICA DE CODO</t>
  </si>
  <si>
    <t>ARTROSCOPIA DIAGNOSTICA DE ARTICULACION TEMPOROMANDIBULAR</t>
  </si>
  <si>
    <t>ARTROSCOPIA DE TOBILLO</t>
  </si>
  <si>
    <t>ARTROSCOPIA DE PELVIS</t>
  </si>
  <si>
    <t>ARTROPLASTIAS INTERFALANGICAS (POR CADA DEDO)</t>
  </si>
  <si>
    <t>ARTROPLASTIA METACARPO-FALANGICA (UNA O MAS)</t>
  </si>
  <si>
    <t>ARTRODESIS SACROILIACA SIN INSTRUMENTACION</t>
  </si>
  <si>
    <t>ARTRODESIS RADIOCARPIANA SIN INJERTO OSEO VIA ARTROSCOPICA</t>
  </si>
  <si>
    <t>ARTRODESIS RADIOCARPIANA CON INJERTO OSEO VIA ARTROSCOPICA</t>
  </si>
  <si>
    <t>ARTRODESIS METATARSOFALANGICA (CADA UNA) VIA ARTROSCOPICA</t>
  </si>
  <si>
    <t>ARTRODESIS INTERSOMATICA TORACICO MAS DE TRES SEGMENTOS VIA ANTERIOR O LATERAL ABIERTA</t>
  </si>
  <si>
    <t>ARTRODESIS INTERSOMATICA TORACICA MAS DE TRES SEGMENTOS VIA ANTERIOR O LATERAL ENDOSCOPICA</t>
  </si>
  <si>
    <t>ARTRODESIS INTERSOMATICA TORACICA DE UNO A TRES SEGMENTOS VIA ANTERIOR O LATERAL ENDOSCOPICA</t>
  </si>
  <si>
    <t>ARTRODESIS INTERSOMATICA TORACICA DE UNO A TRES SEGMENTOS VIA ANTERIOR O LATERAL ABIERTA</t>
  </si>
  <si>
    <t>ARTRODESIS INTERSOMATICA POSTEROLATERAL O TRANSFORAMINAL MAS DE DOS SEGMENTOS VIA ENDOSCOPICA</t>
  </si>
  <si>
    <t>ARTRODESIS INTERSOMATICA POSTEROLATERAL O TRANSFORAMINAL MAS DE DOS SEGMENTOS VIA ABIERTA</t>
  </si>
  <si>
    <t>ARTRODESIS INTERSOMATICA POSTEROLATERAL O TRANSFORAMINAL HASTA DOS SEGMENTOS VIA ENDOSCOPICA</t>
  </si>
  <si>
    <t>ARTRODESIS INTERSOMATICA INTERESPINOSA POSTERIOR VIA ENDOSCOPICA</t>
  </si>
  <si>
    <t>ARTRODESIS INTERFACETARIA POSTERIOR VIA ENDOSCOPICA</t>
  </si>
  <si>
    <t>ARTRODESIS INTERFACETARIA POSTERIOR VIA ABIERTA</t>
  </si>
  <si>
    <t>ARTRODESIS INTERCORPORAL TORACICO MAS DE TRES SEGMENTOS VIA ANTERIOR O LATERAL ABIERTA</t>
  </si>
  <si>
    <t>ARTRODESIS INTERCORPORAL TORACICO DE UNO A TRES SEGMENTOS VIA ANTERIOR O LATERAL ABIERTA</t>
  </si>
  <si>
    <t>ARTRODESIS INTERCORPORAL TORACICA MAS DE TRES SEGMENTOS VIA ANTERIOR O LATERAL ENDOSCOPICA</t>
  </si>
  <si>
    <t>ARTRODESIS INTERCORPORAL TORACICA DE UNO A TRES SEGMENTOS VIA ANTERIOR O LATERAL ENDOSCOPICA</t>
  </si>
  <si>
    <t>ARTRODESIS INTERCORPORAL LUMBOSACRA VIA POSTEROLATERAL MAS DE UNA VERTEBRA</t>
  </si>
  <si>
    <t>ARTRODESIS INTERCORPORAL LUMBOSACRA VIA POSTEROLATERAL DE UNA VERTEBRA</t>
  </si>
  <si>
    <t>ARTRODESIS INTERCARPIANA SIN INJERTO OSEO VIA ARTROSCOPICA</t>
  </si>
  <si>
    <t>ARTRODESIS INTERCARPIANA CON INJERTO OSEO VIA ARTROSCOPICA</t>
  </si>
  <si>
    <t>ARTRODESIS ESCAFOSEMILUNAR POR ARTROSCOPIA</t>
  </si>
  <si>
    <t>ARTRODESIS DE NIVEL C2 O POR DEBAJO DE UNA A TRES VERTEBRAS VIA POSTERIOR O LATERAL SIN INSTRUMENTACION</t>
  </si>
  <si>
    <t>ARTRODESIS DE LA UNION TORACOLUMBAR VIA ANTERIOR O LATERAL SIN INSTRUMENTACION VIA ENDOSCOPICA</t>
  </si>
  <si>
    <t>ARTRODESIS DE LA UNION TORACOLUMBAR VIA ANTERIOR O LATERAL CON INSTRUMENTACION VIA ENDOSCOPICA</t>
  </si>
  <si>
    <t>ARTRODESIS DE LA UNION SACROILIACA TECNICA POSTERIOR SIN INSTRUMENTACION VIA ABIERTA</t>
  </si>
  <si>
    <t>ARTRODESIS DE LA UNION SACROILIACA TECNICA ANTERIOR SIN INSTRUMENTACION VIA ABIERTA</t>
  </si>
  <si>
    <t>ARTRODESIS DE LA UNION LUMBOSACRA TECNICA POSTERIOR SIN INSTRUMENTACION VIA ABIERTA</t>
  </si>
  <si>
    <t>ARTRODESIS DE LA UNION LUMBOSACRA TECNICA ANTERIOR TRANSACRA CON INSTRUMENTACION VIA RETROPERITONEAL</t>
  </si>
  <si>
    <t>ARTRODESIS DE LA UNION LUMBOSACRA TECNICA ANTERIOR O LATERAL SIN INSTRUMENTACION VIA ENDOSCOPICA</t>
  </si>
  <si>
    <t>ARTRODESIS DE LA UNION LUMBOSACRA TECNICA ANTERIOR O LATERAL CON INSTRUMENTACION VIA ENDOSCOPICA</t>
  </si>
  <si>
    <t>ARTRODESIS DE LA UNION LUMBOPELVICA TECNICA POSTERIOR CON INSTRUMENTACION INTERCRESTILIA</t>
  </si>
  <si>
    <t>ARTRODESIS DE LA UNION LUMBOPELVICA TECNICA ANTERIOR SIN INSTRUMENTACION VIA ABIERTA</t>
  </si>
  <si>
    <t>ARTRODESIS DE LA REGION TORACICA TECNICA ANTERIOR O LATERAL DE UNA A TRES SIN INSTRUMENTACION VIA ENDOSCOPICA</t>
  </si>
  <si>
    <t>ARTRODESIS DE LA REGION TORACICA TECNICA ANTERIOR O LATERAL DE UNA A TRES SIN INSTRUMENTACION VIA ABIERTA</t>
  </si>
  <si>
    <t>ARTRODESIS DE LA REGION TORACICA TECNICA ANTERIOR O LATERAL DE MAS DE TRES SIN INSTRUMENTACION VIA ENDOSCOPICA</t>
  </si>
  <si>
    <t>ARTRODESIS DE LA REGION TORACICA TECNICA ANTERIOR O LATERAL DE MAS DE TRES SIN INSTRUMENTACION VIA ABIERTA</t>
  </si>
  <si>
    <t>ARTRODESIS DE LA REGION TORACICA MAS DE SEIS VERTEBRAS TECNICA POSTERIOR SIN INSTRUMENTACION VIA ABIERTA</t>
  </si>
  <si>
    <t>ARTRODESIS DE LA REGION TORACICA MAS DE SEIS VERTEBRAS TECNICA POSTERIOR CON INSTRUMENTACION VIA ABIERTA</t>
  </si>
  <si>
    <t>ARTRODESIS DE LA REGION TORACICA DE UNA A TRES VERTEBRAS VIA ANTERIOR O LATERAL CON INSTRUMENTACION VIA ENDOSCOPICA</t>
  </si>
  <si>
    <t>ARTRODESIS DE LA REGION TORACICA DE MAS DE TRES VERTEBRAS VIA ANTERIOR O LATERAL CON INSTRUMENTACION VIA ENDOSCOPICA</t>
  </si>
  <si>
    <t>ARTRODESIS DE LA REGION TORACICA DE MAS DE TRES VERTEBRAS VIA ANTERIOR O LATERAL CON INSTRUMENTACION VIA ABIERTA</t>
  </si>
  <si>
    <t>ARTRODESIS DE LA REGION TORACICA DE CUATRO A SEIS VERTEBRAS TECNICA POSTERIOR SIN INSTRUMENTACION VIA ABIERTA</t>
  </si>
  <si>
    <t>ARTRODESIS DE LA REGION LUMBAR TECNICA POSTERIOR MAS DE TRES VERTEBRAS SIN INSTRUMENTACION VIA ABIERTA</t>
  </si>
  <si>
    <t>ARTRODESIS DE LA REGION LUMBAR TECNICA ANTERIOR O LATERAL MAS DE TRES VERTEBRAS SIN INSTRUMENTACION VIA ENDOSCOPICA</t>
  </si>
  <si>
    <t>ARTRODESIS DE LA REGION LUMBAR TECNICA ANTERIOR O LATERAL MAS DE TRES VERTEBRAS SIN INSTRUMENTACION VIA ABIERTA</t>
  </si>
  <si>
    <t>ARTRODESIS DE LA REGION LUMBAR TECNICA ANTERIOR O LATERAL MAS DE TRES VERTEBRAS CON INSTRUMENTACION VIA ENDOSCOPICA</t>
  </si>
  <si>
    <t>ARTRODESIS DE LA REGION LUMBAR TECNICA ANTERIOR O LATERAL DE UNA A TRES VERTEBRAS SIN INSTRUMENTACION VIA ABIERTA</t>
  </si>
  <si>
    <t>ARTRODESIS DE LA REGION LUMBAR TECNICA ANTERIOR O LATERAL DE UNA A TRES VERTEBRAS CON INSTRUMENTACION VIA ENDOSCOPICA</t>
  </si>
  <si>
    <t>ARTRODESIS CALCANEOCUBOIDEA VIA ARTROSCOPICA</t>
  </si>
  <si>
    <t>ARTRODESIS C1-C2 MEDIANTE TECNICA TRANSCERVICAL CON INSTRUMENTACION</t>
  </si>
  <si>
    <t>768801MX</t>
  </si>
  <si>
    <t>ARSENICO SEMIAUTOMATIZADO</t>
  </si>
  <si>
    <t>ARITENOPEXIA VIA ENDOSCOPICA</t>
  </si>
  <si>
    <t>ARILSULFATASA B ACTIVIDAD</t>
  </si>
  <si>
    <t>ARILSULFATASA A ACTIVIDAD</t>
  </si>
  <si>
    <t>Dengue NS1 Anticuerpo Ag (ELISA)</t>
  </si>
  <si>
    <t>APLICACION DE VENDAJE DE PRESION MULTICAPA</t>
  </si>
  <si>
    <t>HONORARIOS MEDICOS (CIRUJANO - ANESTESIOLOGO- AYUDANTE), DERECHOS DE SALA DE CIRUGIA, MATERIALES E INSUMOS BASICOS DEL PROCEDIMIENTO,  Hospitalizacion bipersonal o pabellon de 1 dia con IyM basicos, 
Hemograma, Proteina C y Uroanalisis Y 1 trocar versapat 12mm)</t>
  </si>
  <si>
    <t>Complicaciones Qx
2do dia o mas de estancias y su gasto Hospitalario
Ayudas Dx y laboratorio no especificadas
Insumos especiales (ligasure, energias, grapadoras, recargas, suturas, IyM de alto costo)</t>
  </si>
  <si>
    <t>ANTITROMBINA III FUNCIONAL MANUAL</t>
  </si>
  <si>
    <t>ANTIGENOS BACTERIANOS MANUAL O SEMIAUTOMATIZADO</t>
  </si>
  <si>
    <t>ANTIGENO POLIPEPTIDO DE TEJIDO O ANTIGENO DE PROLIFERACION CELULAR AUTOMATIZADO</t>
  </si>
  <si>
    <t>ANTIGENO P 24 Virus de Inmunodeficiencia Humana 1</t>
  </si>
  <si>
    <t>ANTIGENO ANTITROMBINA III (CONCENTRACION) MANUAL</t>
  </si>
  <si>
    <t>ANTIGENO ANTITROMBINA III (CONCENTRACION) AUTOMATIZADA</t>
  </si>
  <si>
    <t>ANTIDEPRESIVOS TRICICLICOS SEMICUANTITATIVO MANUAL O SEMIAUTOMATIZADO</t>
  </si>
  <si>
    <t>ANTICUERPOS PLAQUETARIOS DETECCION MANUAL O SEMIAUTOMATIZADO</t>
  </si>
  <si>
    <t>ANTICUERPOS PLAQUETARIOS DETECCION AUTOMATIZADO</t>
  </si>
  <si>
    <t>ANTICUERPOS ANTINUCLEARES AUTOMATIZADO</t>
  </si>
  <si>
    <t>ANTIBIOGRAMA CONCENTRACION MINIMA INHIBITORIA METODO AUTOMATIZADO</t>
  </si>
  <si>
    <t>ANFOTERICINA B AUTOMATIZADO</t>
  </si>
  <si>
    <t>ANFETAMINAS Y METANFETAMINAS SEMICUANTITATIVA MANUAL O SEMIAUTOMATIZADO</t>
  </si>
  <si>
    <t xml:space="preserve">ANDROSTERONA </t>
  </si>
  <si>
    <t>ANDROSTENEDIOL GLUCURONIDO 3 ALFA</t>
  </si>
  <si>
    <t>361601CV</t>
  </si>
  <si>
    <t>ANASTOMOSIS SIMPLE DE ARTERIA DESCENDENTE ANTERIOR CON INJERTO VENOSO VIA ABIERTA</t>
  </si>
  <si>
    <t>361602CV</t>
  </si>
  <si>
    <t>ANASTOMOSIS SIMPLE DE ARTERIA DESCENDENTE ANTERIOR CON INJERTO VENOSO MINIMAMENTE INVASIVA</t>
  </si>
  <si>
    <t>361609CV</t>
  </si>
  <si>
    <t>ANASTOMOSIS SIMPLE DE ARTERIA DESCENDENTE ANTERIOR CON ARTERIA RADIAL VIA ABIERTA</t>
  </si>
  <si>
    <t>361610CV</t>
  </si>
  <si>
    <t>ANASTOMOSIS SIMPLE DE ARTERIA DESCENDENTE ANTERIOR CON ARTERIA RADIAL MINIMANTE INVASIVA</t>
  </si>
  <si>
    <t>361901CV</t>
  </si>
  <si>
    <t>ANASTOMOSIS SIMPLE DE ARTERIA CORONARIA DERECHA CON INJERTO VENOSO VIA ABIERTA</t>
  </si>
  <si>
    <t>361902CV</t>
  </si>
  <si>
    <t>ANASTOMOSIS SIMPLE DE ARTERIA CORONARIA DERECHA CON INJERTO VENOSO MINIMAMENTE INVASIVA</t>
  </si>
  <si>
    <t>361909CV</t>
  </si>
  <si>
    <t>ANASTOMOSIS SIMPLE DE ARTERIA CORONARIA DERECHA CON ARTERIA RADIAL VIA ABIERTA</t>
  </si>
  <si>
    <t>361910CV</t>
  </si>
  <si>
    <t>ANASTOMOSIS SIMPLE DE ARTERIA CORONARIA DERECHA CON ARTERIA RADIAL MINIMANTE INVASIVA</t>
  </si>
  <si>
    <t>361801CV</t>
  </si>
  <si>
    <t>361802CV</t>
  </si>
  <si>
    <t>ANASTOMOSIS SIMPLE DE ARTERIA CIRCUNFLEJA CON INJERTO VENOSO MINIMAMENTE INVASIVA</t>
  </si>
  <si>
    <t>361809CV</t>
  </si>
  <si>
    <t>ANASTOMOSIS SIMPLE DE ARTERIA CIRCUNFLEJA CON ARTERIA RADIAL VIA ABIERTA</t>
  </si>
  <si>
    <t>361810CV</t>
  </si>
  <si>
    <t>ANASTOMOSIS SIMPLE DE ARTERIA CIRCUNFLEJA CON ARTERIA RADIAL MINIMANTE INVASIVA</t>
  </si>
  <si>
    <t>361621CV</t>
  </si>
  <si>
    <t>ANASTOMOSIS SIMPLE ARTERIA DESCENDENTE ANTERIOR CON OTRAS ARTERIAS VIA ABIERTA</t>
  </si>
  <si>
    <t>361622CV</t>
  </si>
  <si>
    <t>ANASTOMOSIS SIMPLE ARTERIA DESCENDENTE ANTERIOR CON OTRAS ARTERIAS MINIMANTE INVASIVA</t>
  </si>
  <si>
    <t>361605CV</t>
  </si>
  <si>
    <t xml:space="preserve">ANASTOMOSIS SIMPLE ARTERIA DESCENDENTE ANTERIOR CON ARTERIA MAMARIA VIA ABIERTA </t>
  </si>
  <si>
    <t>361606CV</t>
  </si>
  <si>
    <t xml:space="preserve">ANASTOMOSIS SIMPLE ARTERIA DESCENDENTE ANTERIOR CON ARTERIA MAMARIA MINIMAMENTE INVASIVA </t>
  </si>
  <si>
    <t>361617CV</t>
  </si>
  <si>
    <t>ANASTOMOSIS SIMPLE ARTERIA DESCENDENTE ANTERIOR CON ARTERIA GASTROEPIPLOICA VIA ABIERTA</t>
  </si>
  <si>
    <t>361618CV</t>
  </si>
  <si>
    <t>ANASTOMOSIS SIMPLE ARTERIA DESCENDENTE ANTERIOR CON ARTERIA GASTROEPIPLOICA MINIMANTE INVASIVA</t>
  </si>
  <si>
    <t>361613CV</t>
  </si>
  <si>
    <t>ANASTOMOSIS SIMPLE ARTERIA DESCENDENTE ANTERIOR CON ARTERIA EPIGASTRICA VIA ABIERTA</t>
  </si>
  <si>
    <t>361614CV</t>
  </si>
  <si>
    <t>ANASTOMOSIS SIMPLE ARTERIA DESCENDENTE ANTERIOR CON ARTERIA EPIGASTRICA MINIMAMENTE INVASIVA</t>
  </si>
  <si>
    <t>361921CV</t>
  </si>
  <si>
    <t>ANASTOMOSIS SIMPLE ARTERIA CORONARIA DERECHA CON OTRAS ARTERIAS VIA ABIERTA</t>
  </si>
  <si>
    <t>361922CV</t>
  </si>
  <si>
    <t>ANASTOMOSIS SIMPLE ARTERIA CORONARIA DERECHA CON OTRAS ARTERIAS MINIMANTE INVASIVA</t>
  </si>
  <si>
    <t>361905CV</t>
  </si>
  <si>
    <t xml:space="preserve">ANASTOMOSIS SIMPLE ARTERIA CORONARIA DERECHA CON ARTERIA MAMARIA VIA ABIERTA </t>
  </si>
  <si>
    <t>361906CV</t>
  </si>
  <si>
    <t xml:space="preserve">ANASTOMOSIS SIMPLE ARTERIA CORONARIA DERECHA CON ARTERIA MAMARIA MINIMAMENTE INVASIVA </t>
  </si>
  <si>
    <t>361917CV</t>
  </si>
  <si>
    <t>ANASTOMOSIS SIMPLE ARTERIA CORONARIA DERECHA CON ARTERIA GASTROEPIPLOICA VIA ABIERTA</t>
  </si>
  <si>
    <t>361918CV</t>
  </si>
  <si>
    <t>ANASTOMOSIS SIMPLE ARTERIA CORONARIA DERECHA CON ARTERIA GASTROEPIPLOICA MINIMANTE INVASIVA</t>
  </si>
  <si>
    <t>361913CV</t>
  </si>
  <si>
    <t>ANASTOMOSIS SIMPLE ARTERIA CORONARIA DERECHA CON ARTERIA EPIGASTRICA VIA ABIERTA</t>
  </si>
  <si>
    <t>361914CV</t>
  </si>
  <si>
    <t>ANASTOMOSIS SIMPLE ARTERIA CORONARIA DERECHA CON ARTERIA EPIGASTRICA MINIMAMENTE INVASIVA</t>
  </si>
  <si>
    <t>361821CV</t>
  </si>
  <si>
    <t>ANASTOMOSIS SIMPLE ARTERIA CIRCUNFLEJA CON OTRAS ARTERIAS VIA ABIERTA</t>
  </si>
  <si>
    <t>361822CV</t>
  </si>
  <si>
    <t>ANASTOMOSIS SIMPLE ARTERIA CIRCUNFLEJA CON OTRAS ARTERIAS MINIMANTE INVASIVA</t>
  </si>
  <si>
    <t>361805CV</t>
  </si>
  <si>
    <t xml:space="preserve">ANASTOMOSIS SIMPLE ARTERIA CIRCUNFLEJA CON ARTERIA MAMARIA VIA ABIERTA </t>
  </si>
  <si>
    <t>361806CV</t>
  </si>
  <si>
    <t xml:space="preserve">ANASTOMOSIS SIMPLE ARTERIA CIRCUNFLEJA CON ARTERIA MAMARIA MINIMAMENTE INVASIVA </t>
  </si>
  <si>
    <t>361817CV</t>
  </si>
  <si>
    <t>ANASTOMOSIS SIMPLE ARTERIA CIRCUNFLEJA CON ARTERIA GASTROEPIPLOICA VIA ABIERTA</t>
  </si>
  <si>
    <t>361818CV</t>
  </si>
  <si>
    <t>ANASTOMOSIS SIMPLE ARTERIA CIRCUNFLEJA CON ARTERIA GASTROEPIPLOICA MINIMANTE INVASIVA</t>
  </si>
  <si>
    <t>361813CV</t>
  </si>
  <si>
    <t>ANASTOMOSIS SIMPLE ARTERIA CIRCUNFLEJA CON ARTERIA EPIGASTRICA VIA ABIERTA</t>
  </si>
  <si>
    <t>361814CV</t>
  </si>
  <si>
    <t>ANASTOMOSIS SIMPLE ARTERIA CIRCUNFLEJA CON ARTERIA EPIGASTRICA MINIMAMENTE INVASIVA</t>
  </si>
  <si>
    <t>361603CV</t>
  </si>
  <si>
    <t>ANASTOMOSIS SECUENCIAL DE ARTERIA DESCENDENTE ANTERIOR CON INJERTO VENOSO VIA ABIERTA</t>
  </si>
  <si>
    <t>361604CV</t>
  </si>
  <si>
    <t>ANASTOMOSIS SECUENCIAL DE ARTERIA DESCENDENTE ANTERIOR CON INJERTO VENOSO MINIMAMENTE INVASIVA</t>
  </si>
  <si>
    <t>361611CV</t>
  </si>
  <si>
    <t>ANASTOMOSIS SECUENCIAL DE ARTERIA DESCENDENTE ANTERIOR CON ARTERIA RADIAL VIA ABIERTA</t>
  </si>
  <si>
    <t>361612CV</t>
  </si>
  <si>
    <t xml:space="preserve">ANASTOMOSIS SECUENCIAL DE ARTERIA DESCENDENTE ANTERIOR CON ARTERIA RADIAL MINIMAMENTE INVASIVA </t>
  </si>
  <si>
    <t>361903CV</t>
  </si>
  <si>
    <t>ANASTOMOSIS SECUENCIAL DE ARTERIA CORONARIA DERECHA CON INJERTO VENOSO VIA ABIERTA</t>
  </si>
  <si>
    <t>361904CV</t>
  </si>
  <si>
    <t>ANASTOMOSIS SECUENCIAL DE ARTERIA CORONARIA DERECHA CON INJERTO VENOSO MINIMAMENTE INVASIVA</t>
  </si>
  <si>
    <t>361911CV</t>
  </si>
  <si>
    <t>ANASTOMOSIS SECUENCIAL DE ARTERIA CORONARIA DERECHA CON ARTERIA RADIAL VIA ABIERTA</t>
  </si>
  <si>
    <t>a</t>
  </si>
  <si>
    <t>361912CV</t>
  </si>
  <si>
    <t>ANASTOMOSIS SECUENCIAL DE ARTERIA CORONARIA DERECHA CON ARTERIA RADIAL MINIMAMENTE INVASIVA</t>
  </si>
  <si>
    <t>361803CV</t>
  </si>
  <si>
    <t>ANASTOMOSIS SECUENCIAL DE ARTERIA CIRCUNFLEJA CON INJERTO VENOSO VIA ABIERTA</t>
  </si>
  <si>
    <t>361804CV</t>
  </si>
  <si>
    <t>ANASTOMOSIS SECUENCIAL DE ARTERIA CIRCUNFLEJA CON INJERTO VENOSO MINIMAMENTE INVASIVA</t>
  </si>
  <si>
    <t>361811CV</t>
  </si>
  <si>
    <t>ANASTOMOSIS SECUENCIAL DE ARTERIA CIRCUNFLEJA CON ARTERIA RADIAL VIA ABIERTA</t>
  </si>
  <si>
    <t>361812CV</t>
  </si>
  <si>
    <t>ANASTOMOSIS SECUENCIAL DE ARTERIA CIRCUNFLEJA CON ARTERIA RADIAL MINIMAMENTE INVASIVA</t>
  </si>
  <si>
    <t>361623CV</t>
  </si>
  <si>
    <t>ANASTOMOSIS SECUENCIAL ARTERIA DESCENDENTE ANTERIOR CON OTRAS ARTERIAS VIA ABIERTA</t>
  </si>
  <si>
    <t>361624CV</t>
  </si>
  <si>
    <t>ANASTOMOSIS SECUENCIAL ARTERIA DESCENDENTE ANTERIOR CON OTRAS ARTERIAS MINIMAMENTE INVASIVA</t>
  </si>
  <si>
    <t>361607CV</t>
  </si>
  <si>
    <t>ANASTOMOSIS SECUENCIAL ARTERIA DESCENDENTE ANTERIOR CON ARTERIA MAMARIA VIA ABIERTA</t>
  </si>
  <si>
    <t>361619CV</t>
  </si>
  <si>
    <t>ANASTOMOSIS SECUENCIAL ARTERIA DESCENDENTE ANTERIOR CON ARTERIA GASTROEPIPLOICA VIA ABIERTA</t>
  </si>
  <si>
    <t>361620CV</t>
  </si>
  <si>
    <t>ANASTOMOSIS SECUENCIAL ARTERIA DESCENDENTE ANTERIOR CON ARTERIA GASTROEPIPLOICA MINIMANTE INVASIVA</t>
  </si>
  <si>
    <t>361615CV</t>
  </si>
  <si>
    <t>ANASTOMOSIS SECUENCIAL ARTERIA DESCENDENTE ANTERIOR CON ARTERIA EPIGASTRICA VIA ABIERTA</t>
  </si>
  <si>
    <t>361616CV</t>
  </si>
  <si>
    <t>ANASTOMOSIS SECUENCIAL ARTERIA DESCENDENTE ANTERIOR CON ARTERIA EPIGASTRICA MINIMANTE INVASIVA</t>
  </si>
  <si>
    <t>361923CV</t>
  </si>
  <si>
    <t>ANASTOMOSIS SECUENCIAL ARTERIA CORONARIA DERECHA CON OTRAS ARTERIAS VIA ABIERTA</t>
  </si>
  <si>
    <t>361924CV</t>
  </si>
  <si>
    <t>ANASTOMOSIS SECUENCIAL ARTERIA CORONARIA DERECHA CON OTRAS ARTERIAS MINIMAMENTE INVASIVA</t>
  </si>
  <si>
    <t>361907CV</t>
  </si>
  <si>
    <t>ANASTOMOSIS SECUENCIAL ARTERIA CORONARIA DERECHA CON ARTERIA MAMARIA VIA ABIERTA</t>
  </si>
  <si>
    <t>361908CV</t>
  </si>
  <si>
    <t>ANASTOMOSIS SECUENCIAL ARTERIA CORONARIA DERECHA CON ARTERIA MAMARIA MINIMAMENTE INVASIVA</t>
  </si>
  <si>
    <t>361919CV</t>
  </si>
  <si>
    <t>ANASTOMOSIS SECUENCIAL ARTERIA CORONARIA DERECHA CON ARTERIA GASTROEPIPLOICA VIA ABIERTA</t>
  </si>
  <si>
    <t>361920CV</t>
  </si>
  <si>
    <t>ANASTOMOSIS SECUENCIAL ARTERIA CORONARIA DERECHA CON ARTERIA GASTROEPIPLOICA MINIMANTE INVASIVA</t>
  </si>
  <si>
    <t>361915CV</t>
  </si>
  <si>
    <t>ANASTOMOSIS SECUENCIAL ARTERIA CORONARIA DERECHA CON ARTERIA EPIGASTRICA VIA ABIERTA</t>
  </si>
  <si>
    <t>361916CV</t>
  </si>
  <si>
    <t>ANASTOMOSIS SECUENCIAL ARTERIA CORONARIA DERECHA CON ARTERIA EPIGASTRICA MINIMANTE INVASIVA</t>
  </si>
  <si>
    <t>361823CV</t>
  </si>
  <si>
    <t>ANASTOMOSIS SECUENCIAL ARTERIA CIRCUNFLEJA CON OTRAS ARTERIAS VIA ABIERTA</t>
  </si>
  <si>
    <t>361824CV</t>
  </si>
  <si>
    <t>ANASTOMOSIS SECUENCIAL ARTERIA CIRCUNFLEJA CON OTRAS ARTERIAS MINIMAMENTE INVASIVA</t>
  </si>
  <si>
    <t>361807CV</t>
  </si>
  <si>
    <t>ANASTOMOSIS SECUENCIAL ARTERIA CIRCUNFLEJA CON ARTERIA MAMARIA VIA ABIERTA</t>
  </si>
  <si>
    <t>361808CV</t>
  </si>
  <si>
    <t>ANASTOMOSIS SECUENCIAL ARTERIA CIRCUNFLEJA CON ARTERIA MAMARIA MINIMAMENTE INVASIVA</t>
  </si>
  <si>
    <t>361819CV</t>
  </si>
  <si>
    <t>ANASTOMOSIS SECUENCIAL ARTERIA CIRCUNFLEJA CON ARTERIA GASTROEPIPLOICA VIA ABIERTA</t>
  </si>
  <si>
    <t>361820CV</t>
  </si>
  <si>
    <t>ANASTOMOSIS SECUENCIAL ARTERIA CIRCUNFLEJA CON ARTERIA GASTROEPIPLOICA MINIMANTE INVASIVA</t>
  </si>
  <si>
    <t>361815CV</t>
  </si>
  <si>
    <t>ANASTOMOSIS SECUENCIAL ARTERIA CIRCUNFLEJA CON ARTERIA EPIGASTRICA VIA ABIERTA</t>
  </si>
  <si>
    <t>361816CV</t>
  </si>
  <si>
    <t>ANASTOMOSIS SECUENCIAL ARTERIA CIRCUNFLEJA CON ARTERIA EPIGASTRICA MINIMANTE INVASIVA</t>
  </si>
  <si>
    <t>HONORARIOS MEDICOS (CIRUJANO UROLOGO  - ANESTESIOLOGO- AYUDANTE), DERECHOS DE SALA DE CIRUGIA, MATERIALES E INSUMOS BASICOS DEL PROCEDIMIENTO QUIRURGICO (CANASTA BASICA DE CIRUGIA ), DERECHOS DE RECUPERACION</t>
  </si>
  <si>
    <t>COMPLICACIONES QX ESTANCIAS Y SU GASTO HOSPITALARIO AYUDAS DX Y LABORATORIO INSUMOS ESPECIALES (CATETER JJ, LIGASURE, ENERGIAS, GRAPADORAS, RECARGAS, SUTURAS, IYM DE ALTO COSTO)</t>
  </si>
  <si>
    <t>ANASTOMOSIS LINFATICO VENOSO</t>
  </si>
  <si>
    <t>ANASTOMOSIS LINFATICO LINFATICA</t>
  </si>
  <si>
    <t>513202EO</t>
  </si>
  <si>
    <t>ANASTOMOSIS DE VESICULA BILIAR A INTESTINO VIA LAPAROSCOPICA</t>
  </si>
  <si>
    <t>513201EO</t>
  </si>
  <si>
    <t>459505CP</t>
  </si>
  <si>
    <t>ANASTOMOSIS DE INTESTINO GRUESO AL ANO VIA LAPAROSCOPICA - CIRUGIA ABDOMINAL VIA LAPAROSCOPICA  DE ALTA COMPLEJIDAD</t>
  </si>
  <si>
    <t>459402CP</t>
  </si>
  <si>
    <t>ANASTOMOSIS DE INTESTINO GRUESO A INTESTINO GRUESO VIA LAPAROSCOPICA - CIRUGIA ABDOMINAL VIA LAPAROSCOPICA DE ALTA COMPLEJIDAD</t>
  </si>
  <si>
    <t>Pruebas de laboratorio no enunciadas- Reserva y aplicación sanguínea-Colocación de Catéter picc-Estudio histoquímico e inmunohistoquímico-Hospitalización, medicamentos e insumos posteriores al dia 5to-Hospitalización diferente a la incluida, como UCI o UCIN-Complicaciones derivadas del procedimiento o propias del paciente.</t>
  </si>
  <si>
    <t>459401CP</t>
  </si>
  <si>
    <t>ANASTOMOSIS DE INTESTINO GRUESO A INTESTINO GRUESO VIA ABIERTA -  CIRUGIA ABDOMINAL VIA ABIERTA DE ALTA COMPLEJIDAD</t>
  </si>
  <si>
    <t>ANASTOMOSIS DE INTESTINO GRUESO A INTESTINO GRUESO VÍA ABIERTA</t>
  </si>
  <si>
    <t>Hospitalización de cualquier tipo, ayudas Diagnósticas, complicaciones Qx, insumos o dispositivos especiales y alto costo, sistema de sellado, grapadoras, recargas, energías, injertos, homoinjertos, material de osteosíntesis, alquiler de equipos especiales.</t>
  </si>
  <si>
    <t>459202CP</t>
  </si>
  <si>
    <t>ANASTOMOSIS DE INTESTINO DELGADO AL MUÑON RECTAL VIA LAPAROSCOPICA - CIRUGIA ABDOMINAL VIA LAPAROSCOPICA  DE ALTA COMPLEJIDAD</t>
  </si>
  <si>
    <t>459201CP</t>
  </si>
  <si>
    <t>ANASTOMOSIS DE INTESTINO DELGADO AL MUÑON RECTAL VIA ABIERTA - CIRUGIA ABDOMINAL VIA ABIERTA DE ALTA COMPLEJIDAD</t>
  </si>
  <si>
    <t>459503CP</t>
  </si>
  <si>
    <t>ANASTOMOSIS DE INTESTINO DELGADO AL ANO, CON FORMACION DE RESERVORIO VIA LAPAROSCOPICA - CIRUGIA ABDOMINAL VIA LAPAROSCOPICA  DE ALTA COMPLEJIDAD</t>
  </si>
  <si>
    <t>459501CP</t>
  </si>
  <si>
    <t>ANASTOMOSIS DE INTESTINO DELGADO AL ANO, CON FORMACION DE RESERVORIO VIA ABIERTA</t>
  </si>
  <si>
    <t>REGLA DE LIQUIDACION
1. CUBRE TODOS LOS PROCEDIMIENTOS REALIZADOS EN EL MISMO ACTO QUIRURGICO DE LA MISMA COMPLEJIDAD, INDEPENDIETEMENTE LA CANTIDAD  (  UNO O MAS ).
CUPS : 457001,485401,458401,457101,487703,486201,457301,457501,459101,459201,459301,459401,460103,465101,465201,467001,862601,487603,405404,405406,405408,405411,405502,497510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básicos en Cx-Honorarios cirujano, Anestesiólogo y ayudante-Dispositivos especiales de Cx (Endo grapadora, Recarga de la Endo grapadora, fuente de energía bipolar, Retractor Alexis, pinza, drenaje y barrera de colostomía)-Materiales y medicamentos en sala (insumos básicos de Cx y anestesia, Vycril, soluciones liquidas, guantes, jeringas, ropa Qx)-Insumos Hospitalarios hasta el día 5to (Soluciones liquidas, jeringas, antibióticos, analgésicos)-Consulta de ingreso con especialista-Pruebas básicas de laboratorio (Hemograma, Cloro, Sodio, potasio, Nitrógeno Ureico, Calcio, Magnesio, Fosforo, PT, PTT, Albumina, Creatinina y proteínas totales)-Estudios patológicos (2 coloración básica y 1 coloración histoquímica)</t>
  </si>
  <si>
    <t>459302CP</t>
  </si>
  <si>
    <t>ANASTOMOSIS DE INTESTINO DELGADO A INTESTINO GRUESO VIA LAPAROSCOPICA - CIRUGIA ABDOMINAL VIA LAPAROSCOPICA  DE ALTA COMPLEJIDAD</t>
  </si>
  <si>
    <t>459301CP</t>
  </si>
  <si>
    <t>ANASTOMOSIS DE INTESTINO DELGADO A INTESTINO GRUESO VIA ABIERTA - CIRUGIA ABDOMINAL VIA ABIERTA DE ALTA COMPLEJIDAD</t>
  </si>
  <si>
    <t>ANASTOMOSIS DE INTESTINO DELGADO A INTESTINO GRUESO VÍA ABIERTA</t>
  </si>
  <si>
    <t>459102CP</t>
  </si>
  <si>
    <t>ANASTOMOSIS DE INTESTINO DELGADO A INTESTINO DELGADO VIA LAPAROSCOPICA - CIRUGIA ABDOMINAL VIA LAPAROSCOPICA  DE ALTA COMPLEJIDAD</t>
  </si>
  <si>
    <t>459101CP</t>
  </si>
  <si>
    <t>ANASTOMOSIS DE INTESTINO DELGADO A INTESTINO DELGADO VIA ABIERTA -  CIRUGIA ABDOMINAL VIA ABIERTA DE ALTA COMPLEJIDAD</t>
  </si>
  <si>
    <t>643201UO</t>
  </si>
  <si>
    <t>AMPUTACIÓN TOTAL DEL PENE O PENECTOMÍA TOTAL</t>
  </si>
  <si>
    <t>643101UO</t>
  </si>
  <si>
    <t>AMPUTACIÓN PARCIAL DEL PENE O PENECTOMÍA PARCIAL</t>
  </si>
  <si>
    <t>AMPUTACION ABIERTA O DE GUILLOTINA DE MIEMBRO INFERIOR SITIO NO ESPECIFICADO</t>
  </si>
  <si>
    <t>840301CM</t>
  </si>
  <si>
    <t>AMPUTACIÓN A TRAVÉS DE MANO (CARPO)</t>
  </si>
  <si>
    <t>AMINOACIDOS POR NITROSONAFTOL</t>
  </si>
  <si>
    <t>AMINOACIDOS POR NITROPRUSIATO</t>
  </si>
  <si>
    <t>AMINOACIDOS POR DINITROFENILHIDRACINA</t>
  </si>
  <si>
    <t>AMINOACIDOS POR CLORURO FERRICO</t>
  </si>
  <si>
    <t>AMINOACIDOS CUANTITATIVOS</t>
  </si>
  <si>
    <t>AMINOACIDOS CUALITATIVOS</t>
  </si>
  <si>
    <t>AMIKACINA AUTOMATIZADO</t>
  </si>
  <si>
    <t>ALUMINIO EN ORINA DE 24 HORAS</t>
  </si>
  <si>
    <t>ALFA FETOPROTEINA [AFP] EN LIQUIDO AMNIOTICO</t>
  </si>
  <si>
    <t>ALFA 2 MACROGLOBULINA</t>
  </si>
  <si>
    <t>ALFA 1 GLICOPROTEINA ACIDA U OROMUCOIDE</t>
  </si>
  <si>
    <t>ALFA 1 ANTITRIPSINA SEMIAUTOMATIZADO</t>
  </si>
  <si>
    <t>ALFA 1 ANTIQUIMIOTRIPSINA SEMIAUTOMATIZADA</t>
  </si>
  <si>
    <t>ALDOSTERONA EN ORINA</t>
  </si>
  <si>
    <t>ALDOLASA</t>
  </si>
  <si>
    <t>ALCOHOL METILICO [FORMALDEHIDO] MANUAL</t>
  </si>
  <si>
    <t>ALCALOIDES SEMIAUTOMATIZADO</t>
  </si>
  <si>
    <t>AGREGACION PLAQUETARIA CURVA</t>
  </si>
  <si>
    <t>AGLUTININAS AL FRIO</t>
  </si>
  <si>
    <t>HONORARIO DE MEDICO (NEURORADIOLOGO Y  ANESTESIOLOGO) DERECHOS DE SALA,  LABORATORIOS CLINICOS(HEMOGRAMA, PT,  PTT,  ELECTROCARDIOGRAMA,  RX DE TORAX, ECO TRANSESOFAGICO, INCLUIDOS DURANTE EL PROCEDIMIENTO U ORDENADOS POR MEDICO DE ANGIOGRAFIA DE OCCIDENTE, MICROESFERAS,  1 DIA HOSPITALIZACION EN PISO,  1 DIA HOSPITALIZACION EN UCI,  1 DIA DE HOSPITALIZACION EN UCIN,  MATERIALES DE SUTURA,  INSUMOS BASICOS,  GASES Y ANESTESICOS DEL PROCEDIMIENTO</t>
  </si>
  <si>
    <t>MEDICAMENTOS, MATERALES E INSUMOS.</t>
  </si>
  <si>
    <r>
      <t xml:space="preserve">ADMINISTRACION (INFUSION O PERFUSION) DE TERAPIA ANTINEOPLASICA EN CAVIDADES (Cirugía para quimioterapia hipertérmica intraoperatoria (técnica </t>
    </r>
    <r>
      <rPr>
        <b/>
        <sz val="8"/>
        <color theme="1"/>
        <rFont val="Century Gothic"/>
        <family val="2"/>
      </rPr>
      <t>SUGARBAKER</t>
    </r>
    <r>
      <rPr>
        <sz val="8"/>
        <color theme="1"/>
        <rFont val="Century Gothic"/>
        <family val="2"/>
      </rPr>
      <t>)</t>
    </r>
  </si>
  <si>
    <t> Derechos de sala,  recuperación,  cirujanos especialistas en hipec (2); anestesiólogo especialista en hipec,  cirujano gineco oncólogo,  cirujano general,  asistencia por urología no oncológica,  asistencia por per fusionista,  junta medica oncológica,  uso de máquina de hipertermia,  kit para máquina de hipertermia,  uso de equipos quirúrgicos,  dispositivos (energías bipolares (1),  grapadoras (2),  recargas (3),  catéter jj),  gasto quirúrgico,  insumos para lavado quirúrgico,  medicamentos para quimioterapia( mitomicina amp (6),  minazol amp (2),  cisplatino amp (4),  doxorrubicina liposomal amp (4),  paclitaxel nanopartículas amp (4)),  estancia en uci hasta tres (3) dias,  estancia en habitación unipersonal hasta siete (7) dias,  insumos y medicamentos en uci y piso relacionados con la estancia y según protocolo,  ayudas diagnosticas de seguimiento nivel 1 y 2,  manejo nutricional.</t>
  </si>
  <si>
    <t>Estancia adicional a cada una de las mencionadas en las inclusiones, ayudas diagnosticas de 3er y 4to nivel, medicina nuclear, banco de sangre, terapias físicas y respiratorias, exámenes prequirúrgicos, estudios anatomopatológicos, manejo del dolor, interconsultas por otras especialidades.
 Los servicios no incluidos o prestaciones superiores a las enumeradas se facturan adicionales, a la tarifa convenida para el evento</t>
  </si>
  <si>
    <t>Adenovirus CARGA VIRAL</t>
  </si>
  <si>
    <t>Adenovirus ANTIGENO</t>
  </si>
  <si>
    <t>ADENOMECTOMIA O PROSTATECTOMIA TRANSVESICAL</t>
  </si>
  <si>
    <t>602003UO</t>
  </si>
  <si>
    <t>ADENOIDECTOMIA VIA ENDOSCOPICA</t>
  </si>
  <si>
    <t>Actynomices, ANTICUERPOS</t>
  </si>
  <si>
    <t>ACROMIOPLASTIA POR ARTROSCOPIA</t>
  </si>
  <si>
    <t>ACORTAMIENTO DE TIBIA O PERONE MEDIANTE RESECCION (OSTEOTOMIA)</t>
  </si>
  <si>
    <t>ACIDOS ORGANICOS DE CADENA CORTA Y MEDIA CUALITATIVO O CUANTITATIVO</t>
  </si>
  <si>
    <t>ACIDO VANILMANDELICO [VMA] EN ORINA DE 24 HORAS</t>
  </si>
  <si>
    <t>ACIDO VALPROICO LIBRE AUTOMATIZADO</t>
  </si>
  <si>
    <t>ACIDO SIALICO SEMIAUTOMATIZADO O AUTOMATIZADO</t>
  </si>
  <si>
    <t>ACIDO FORMICO EN ORINA</t>
  </si>
  <si>
    <t>ACIDO FOLICO EN ERITROCITOS</t>
  </si>
  <si>
    <t>ACIDO 5 HIDROXI INDOLACETICO EN ORINA DE 24 HORAS</t>
  </si>
  <si>
    <t>ACETAMINOFEN AUTOMATIZADO</t>
  </si>
  <si>
    <t>ABLACION U OCLUSION DE TROMPA DE FALOPIO UNICA POR LAPAROTOMIA</t>
  </si>
  <si>
    <t>ABLACION U OCLUSION DE TROMPA DE FALOPIO BILATERAL POR LAPAROTOMIA (LIGADURA DE TROMPAS DE FALOPIO - POMEROY)</t>
  </si>
  <si>
    <t>ABLACION U OCLUSION DE TROMPA DE FALOPIO BILATERAL POR LAPAROSCOPIA (LIGADURA DE TROMPAS DE FALOPIO)</t>
  </si>
  <si>
    <t>062101</t>
  </si>
  <si>
    <t>DERECHOS DE SALA, DERECHOS DE RECUPERACION, IYM BASICOS DE CX, HONORARIOS CIRUJANO Y AYUDANTIA PAR, HONORARIOS ANESTESIOLOGO, SISTEMA MICRO INVASIVO DE TERMO ABLACION LASER PARA TEJIDOS BLANDOS, KIT
DE AGUJA FINA DE 21G CON FIBRA OPTICA, GUIAS DE AGUJA, BRACKET DE ANCLAJE ESPECIFICO PARA TRANSDUCTOR LINEAL.</t>
  </si>
  <si>
    <t>HOSPITALIZACION DE CUALQUIER TIPO, AYUDAS DIAGNOSTICAS, DISPOSITIVOS ENDOSCOPICOS, COMPLICACIONES QX, INSUMOS O DISPOSITIVOS ESPECIALES Y ALTO COSTO, SISTEMA DE SELLADO, GRAPADORA, RECARGAS, INJERTOS, HOMOINJERTOS, MATERIAL DE OSTEOSINTESIS, ALQUILER DE EQUIPOS ESPECIALES, PROCEDIMIENTOS ADICIONALES.</t>
  </si>
  <si>
    <t>068201</t>
  </si>
  <si>
    <t>ABLACION PARCIAL DE PARATIROIDES VIA PERCUTANEA</t>
  </si>
  <si>
    <t>HONORARIOS MEDICOS, DERECHOS DE SALA DE PROCEDIMIENTOS ESPECIALES, MATERIALES E INSUMOS BASICOS DEL PROCEDIMIENTO QUIRURGICO (CANASTA BASICA  ), DERECHOS DE RECUPERACION</t>
  </si>
  <si>
    <t>HONORARIOS DEL PROFESIONAL  ,DERECHOS DE SALA, MATERIALES E INSUMOS BASICOS DEL PROCEDIMIENTO , DERECHOS DE SALA RECUPERACION</t>
  </si>
  <si>
    <t xml:space="preserve"> ESTUDIO DE COLORACIÓN BASICA EN ESPECIMEN CON RESECCION DE MARGENES(ESPÉCIMEN TUMORAL)</t>
  </si>
  <si>
    <t>890380ON</t>
  </si>
  <si>
    <t xml:space="preserve"> CONSULTA DE CONTROL O DE SEGUIMIENTO POR ESPECIALISTA ENORTOPEDIA Y TRAUMATOLOGIA (ONCOLOGICA)</t>
  </si>
  <si>
    <t>361608CV</t>
  </si>
  <si>
    <t xml:space="preserve"> ANASTOMOSIS SECUENCIAL ARTERIA DESCENDENTE ANTERIOR CON ARTERIA MAMARIA MINIMAMENTE INVASIVA</t>
  </si>
  <si>
    <t>A32016</t>
  </si>
  <si>
    <t>INFLUENZA A Y B DETECCIÓN REACCIÓN EN CADENA DE LA POLIMERASA</t>
  </si>
  <si>
    <t>MEDICIÓN DE PRESIONES SEGMENTARIAS E ÍNDICES ARTERIALES CON DOPPLER (INCLUYE ÍNDICE TOBILLO BRAZO) (PACIENTE HOSPITALIZADO)</t>
  </si>
  <si>
    <t>MANIPULACIÓN Y APLICACIÓN DE YESO PARA MALFORMACION CONGENITA DE PIE</t>
  </si>
  <si>
    <t>Derechos de sala de yesos, IyM básicos del procedimiento, Honorarios de especialista en ortopedia infantil con apoyo de 1 auxiliar de enfermeria
(Tarifa por Sesión)</t>
  </si>
  <si>
    <t>Hospitalización de cualquier tipo, ayudas Diagnósticas, dispositivos endoscópicos, complicaciones Qx, insumos o dispositivos especiales y alto costo, sistema de sellado, grapadora, recargas, injertos, homoinjertos, material de osteosíntesis, alquiler de equipos especiales, demás honorarios no especificados, procedimientos adicionales.</t>
  </si>
  <si>
    <t>TRASPLANTE AUTÓLOGO DE CÉLULAS MADRES HEMATOPOYÉTICAS DE SANGRE PERIFÉRICA</t>
  </si>
  <si>
    <t>PRETRASPLANTE: Hasta 5 dias de hospitalización unipersonal o aislados, Insumos y medicamentos basicos de estancia, manejo intrahospitalario. -Consulta, Interconsulta y manejo por especialista en trasplante de medula osea, interconsulta por odontologia, nutrición, psicologia clinica, trabajo social, infectologia, psiquiatria. -Insercion de cateter venoso (1), Biopsia por aspiracion de medula osea(1), (1), TAC Senos paranasales o cara, TAC Torax sin contraste (1), Rx Torax (1), Ecocardiograma Transtoracico (1), Electrocardiograma (1),  -Tuberculina(1), Hemograma(1), Calcio(1), Ferritina(1), TP(1), TTP(1), CK(1), Nitrogeno(1), Gamma Glutamil Transferasa(1), Fosfatasa(1), Glucosa(1), Aspartato(1) o Alanino amino transfersa(1), Deshidrogenasa(1), Magnesio(1), Uroanalisis(1), Albumina(1), Bilirrubinas(2), Proteinas totales(1), Creatinina(2), HCG(1), Hemoclasificacion RH,(1) ABO directa e inversa(2), anticuerpos irregulares(1), EB IGM(1), EB IGG(1), VIH(1), Varicela Zoster(1),, Frotis en cualquier muestra(1), anticuerpos HTLV I(1) y II(1), Toxoplasma Gondii IGG(1) e IGM(1), Prueba no treponemica manual(1), Herpes I(1), Herpes II(1), Hepatitis A(1), B(1) y C(1) Anticuerpos, Inmunofenotipo para leucemias por Citometria de flujo (1).
MOVILIZACION Y COLECTA: .-Estancia Hospitalaria al momento de la movilización efectiva.-Terapia de movilizacion de celulas progenitoras perifericas con Filgastrim. -Extraccion de medula osea, criopreservacion, almacenamiento, lecucocitos CD34. -Insumos o medicamentos necesarios para la movilizacion. -Implante cateter central de alto flujo.  -Manejo y tratamiento de sintomas relacionados con los medicamentos utilizados en la movilizacion efectiva, incluye medicamentos de profilaxis.
TRASPLANTE AUTOLOGO: .-Estancia hospitalaria unipersonal o aislados hasta 35 dias, Gasto hospitalario y manejo intrahospitalario. -Medicamentos (Carmustina, Alkeran, Citarabina, Busulfano tabletas, Filgrastrim, Etoposido, Ciclofosfamida, Fludarabina.) para el acondicionamiento para el trasplante de medula osea. -Cálculo y aplicación del esquema de acondicionamiento o descongelación e implante de la médula ósea o de las células progenitoras periféricas. -Materiales de sutura y curación, agentes, gases anestésicos y cualquier elemento médico, servicio en salas de recuperación y de cirugia. -Alimentación adecuada al estado del paciente (oral o parenteral). -Medicamentos para profilaxis de Herpes virus y pneumocystis J hasta el dia 100 Postrasplante. -Todas las  consultas de control ambulatoria por especialista en trasplante de medula osea dentro del primer año postrasplante. -Interconsulta hospitalaria por psicologia(5), trabajo social(2), infectologia(3), psiquiatria(2), nutricion(2). -TAC de senos paranasales(1), TAC de torax(1), Radiografia de torax (4), Terapia fisica (30), Terapia Respiratoria (30). -Paraclinicos durante la estancia hospitalaria y hasta 100 dias postrasplante de acuerdo a criterio medico (Hemograma, Bilirrubinas, potasio, Aspartato y alanino amino transferasa, creatinina, TSH, Tiroxina libre, Niveles de ciclosporina, inmunoglobulina, citomegalovirus, Uroanalisis, coloracion gram, coprocultivo, frotis rectal, hemocultivo aerobiom urocultivo, KOH, Fibrinogeno, TP, TTP, Dimero D, Hemograma, Ferritina, Bicarbonato, L Lactato, Calcio, Albumina, Bilirrubinas, Deshidrogenasa, Fosforo, Magnesio, Potasio, Proteinas totales, Sodio, Creatinina, coproscopico, Panel gastrointestinal y respiratorio, Coombs directo, Antigeno RH, Banco de sangre). -Medicamentos para el post-trasplante (Ciprofloxacino, Aciclovir y Fluconazol).- Transfusiones de hemoderivados : Unidad globulos rojos (4) , pool de plaquetas (3)</t>
  </si>
  <si>
    <t>PRETRASPLANTE: .-Estancia cuidados intensivos o intermedios con su gasto hospitalario. -Estancia e IyM en hospitalización si el motivo es su patologia de base y subyacentes. -Procedimientos odontologicos -Ortopantomografia -Complicaciones por procedimientos realizados -IyM que por la patologia de base requiera durante la realización de la etapa. - Ayudas diagnosticas adicionales a los incluidos -Vacunacion -P.R.A, LSA, Tipificación HLA o análogos existentes. -Cargas virales, toxoplasma IgG avidez o cualquier analogo existente. -Biopsias, inmunohistoquimica, citometria de flujo y trasfusiones previas al TMO. -Nuevas opciones terapeuticas (tratamiento medico de rescate si el paciente progresa durante el tiempo de espera para el trasplante) que por criterio medico se considere necesarias. -Terapias fisicas, fonoaudiologicas, ocupacional, rehabilitacion pulmonar o cardiaca. -Examenes adicionales derivadas de una interconsulta que no estan el el protocolo de TMO y que se consideren necesarias. -Capacidad de difusion de monoxido de carbono
MOVILIZACION Y COLECTA: .-Estancia cuidados intensivos o intermedios con su gasto hospitalario. -Estancia e IyM en hospitalización si el motivo es su patologia de base y subyacentes. -Inmunoglobulina Humana, Albumina Humana o insumos VAC. -Movilizacion fallida con su estancia y gasto hospitalario. -Procedimientos odontologicos -Complicaciones  e IyM por procedimientos realizados. -IyM que por la patologia de base requiera durante la realización de la etapa. - Ayudas diagnosticas adicionales a los incluidos. -Vacunacion. -Laboratorio patologico. -Nuevas opciones terapeuticas que por criterio medico se considere necesarias. -Terapias fisicas, fonoaudiologicas, ocupacional, rehabilitacion pulmonar o cardiaca.
TRASPLANTE AUTOLOGO: .-Estancia cuidados intensivos o intermedios con su gasto hospitalario. -Manejo y tratamiento de Sindrome de venoclusion hepatica, cistitis hemorragica severa, enfermedad de injerto contra huesped, Aspergyrosis pulmonar, Neumonitis, o cualquier enfermerdad o infeccion relacionada con su proceso de trasplante no incluida explicitamente. -Estancia hospitalaria despues del día 40 del trasplante. -Excluye los medicamentos e insumos utilizados en el manejo de cualquier comorbilidad. -Excluye los medicamentos e insumos utilizados en el manejo de cualquier comorbilidad. -Excluye explicitamente la utilización de los siguientes medicamentos sin limitarse a ellos: Plerixafor(Mozobil),Terapia Celular, Cidofovir, Infliximab, Inhibidores de Tirosín quinasa, Anticuerpos Monoclonales, Tiotepa clofarabina, Busulfan, Bifosfatos, Defibrotide, Octreotide, Gamaglobulina especifica para citomegalovirus, Varicela Inmunoglobulina Humana y otras inmunoglobulinas humanas para otras enfermedades virales,Ganciclovir, Valganciclovir, Neomega, Anfotericina B Liposomal, Voriconazol, posaconazol, isavuconazol, Caspofungina, Anidalofungina, Polimixina, Anfotericina B, Linezolid, Labetaloc EV, Colistina, Tigecilina, Foscarnet, Factores de la coagulación y concentrados de los mismos,  Quimioterapia Intratecal. En caso de requerirse estos u otros medicamentos no incluidos en el paquete, se hará una solicitud previa a la entidad y se facturaran adicional al paquete. -No incluye realización de diálisis, plasmaferesis y demás procedimientos especiales que se deban realizar de acuerdo a su condición clínica. -PET-SCAN y demas ayudas diagnosticas no descritas. -Niveles de sirolimus o everolimus. -Si el paciente se va a trasplantar con Diagnósticos de Hepatitis B o C y requiere medicamentos antivirales, Inmunoglobulina hiperinmune, interferon, se cobraran en forma adicional al paquete. -Inmunoglobulina Humana, Albumina Humana o insumos VAC. -Movilizacion fallida con su estancia y gasto hospitalario. -Procedimientos odontologicos -Complicaciones por procedimientos realizados. -IyM que por la patologia de base requiera durante la realización de la etapa. - Ayudas diagnosticas adicionales a los incluidos. -Vacunacion. -Laboratorio patologico. -Nuevas opciones terapeuticas que por criterio medico se considere necesarias. -Terapias fisicas, fonoaudiologicas, ocupacional, rehabilitacion pulmonar o cardiaca.</t>
  </si>
  <si>
    <t>TRASPLANTE ALOGÉNICO DE CÉLULAS MADRES HEMATOPOYÉTICAS DE SANGRE PERIFÉRICA</t>
  </si>
  <si>
    <t>PRETRASPLANTE RECEPTOR: Hasta 8 dias de hospitalización unipersonal o aislados, Insumos y medicamentos basicos de estancia, manejo intrahospitalario. -Consulta, Interconsulta y manejo por especialista en trasplante de medula osea, interconsulta por odnotologia, nutrición, psicologia clinica, trabajo social, infectologia, psiquiatria -Insercion de cateter venoso (1), Biopsia por aspiracion de medula osea(1) - (1), TAC Senos paranasales o cara, TAC Torax sin contraste (1), Rx Torax (1), Ecocardiograma Transtoracico (1), Electrocardiograma (1),  -Tuberculina(1), Hemograma(1), Calcio(1), Ferritina(1), TP(1), TTP(1), Fibrinogeno(1), CK(1), Nitrogeno(1), Gamma Glutamil Transferasa(1), Potasio(1), Fosfatasa(1), Glucosa(1), ASpartato(1) o Alanino amino transfersa(1), Deshidrogenasa(1), Magnesio(1), Uroanalisis(1), Albumina(1), Bilirrubinas(2), Proteinas totales(1), Creatinina(2), HCG(1), Hemoclasificacion RH,(1) ABO directa e inversa(2), anticuerpos irregulares(1), EB IGM(1), EB IGG(1), VIH(1), Varicela Zoster(1), Prueba de quimerismo(1), Citometria de flujo(1), Frotis en cualquier muestra(1), anticuerpos HTLV I(1) y II(1), Toxoplasma Gondii IGG(1) e IGM(1), Prueba no treponemica manual(1), Herpes I(1), Herpes II(1), Hepatitis A(1), B(1) y C(1) Anticuerpos.
PRETRASPLANTE DONANTE: .-Hasta 3 dias de hospitalizacion unipersonal o aislado, insumos y medicamentos basicos de estancia. -Rx de tomax(1), EKG(1) -Consulta de preingreso(1), Insercion de cateter(1), consulta por especialista en trasplante de medula osea(1), interconsulta por psicologia clinica(1), trabajo social(1), infectologia(1) -Hemograma(1), Calcio(1), PT(1), PTT(1), potasio(1), glucosa(1), aspartato(1) y alanino(1) amino transferasa, bilirrubinas(2), creatinina(1), Hemoclasificacion RH(1), ABO directa(1) e inversa(1), Trypanosoma Cruzi(1), Citomegalovirus IGM(1) e IGG(1), EB IGM(1) e IGG(1), Hepatitis A(1), B(1) y C(1), Herpes I(1) y II(1), VIH(1), Prueba no treponemica(1), Toxoplasma IGG(1) e IGM(1), Varicela Zoster(1), Anticuerpos HTLV I(1) y II(1), Prueba de quimerismo(1).
MOVILIZACION Y COLECTA: .-Estancia hospitalaria unipersonal o aislados hasta 40 dias, Gasto hospitalario y manejo intrahospitalario. -Medicamentos para el acondicionamiento para el trasplante de medula osea. -Insumos y medicamentos requeridos durante el trasplante de medula osea. -Todas las  consultas de control ambulatoria por especialista en trasplante de medula osea dentro del primer año     -Interconsulta  por especialista en trasplante de medula osea, interconsulta por psicologia, trabajo social, infectologia, psiquiatria, nutricion, durante la hospitalizacion. -TAC de senos paranasales, TAC de torax, Ecocardiograma, Radiografia de torax- Hemograma, Bilirrubinas, potasio, Aspartato y alanino amino transferasa, creatinina, TSH, Tiroxina libre, Niveles de ciclosporina, Quimerismo, inmunoglobulina, citomegalovirus, Uroanalisis,coloracion gram, coprocultivo, frotis rectal, hemocultivo aerobiom urocultivo, KOH, Fibrinogeno, TP, TTP, Dimero D, Hemograma, Ferritina, Bicarbonato, L Lactato, Calcio, Albumina, Bilirrubinas, Deshidrogenasa, Fosforo, Magnesio, Potasio, Proteinas totales, Sodio, Creatinina, coproscopico, TSH, Tiroxina libre, Ciclosporina, Panel gastrointestina y respiratorio, , Linfocitos B, T, Inmunoglobulina, Uroanalisis, Coomb directo, Antigeno RH, Banco de sangre. Paraclinicos durante la estancia hospitalaria y hasta 100 dias postrasplante de acuerdo a criterio medico (Hemograma, Bilirrubinas, potasio, Aspartato y alanino amino transferasa, creatinina, TSH, Tiroxina libre, Niveles de ciclosporina, inmunoglobulina, citomegalovirus, Uroanalisis, coloracion gram, coprocultivo, frotis rectal, hemocultivo aerobiom urocultivo, KOH, Fibrinogeno, TP, TTP, Dimero D, Hemograma, Ferritina, Bicarbonato, L Lactato, Calcio, Albumina, Bilirrubinas, Deshidrogenasa, Fosforo, Magnesio, Potasio, Protein as totales, Sodio, Creatinina, coproscopico, Panel gastrointestinal y respiratorio, Coombs directo, Antigeno RH, Banco de sangre). - Quimerismo (1) -Medicamentos para el post-trasplante (Ciprofloxacino, Aciclovir y Fluconazol). -Transfusiones de hemoderivados : Unidad globulos rojos (6) , pool de plaquetas (6)
TRASPLANTE ALOGENICO: .-Estancia hospitalaria unipersonal o aislados hasta 40 dias, Gasto hospitalario y manejo intrahospitalario. -Medicamentos para el acondicionamiento para el trasplante de medula osea.
-Insumos y medicamentos requeridos durante el trasplante de medula osea. -Todas las  consultas de control ambulatoria por especialista en trasplante de medula osea dentro del primer año     -Interconsulta  por especialista en trasplante de medula osea, interconsulta por psicologia, trabajo social, infectologia, psiquiatria, nutricion, durante la hospitalizacion. -TAC de senos paranasales, TAC de torax, Ecocardiograma, Radiografia de torax
- Hemograma, Bilirrubinas, potasio, Aspartato y alanino amino transferasa, creatinina, TSH, Tiroxina libre, Niveles de ciclosporina, Quimerismo, inmunoglobulina, citomegalovirus, Uroanalisis,coloracion gram, coprocultivo, frotis rectal, hemocultivo aerobiom urocultivo, KOH, Fibrinogeno, TP, TTP, Dimero D, Hemograma, Ferritina, Bicarbonato, L Lactato, Calcio, Albumina, Bilirrubinas, Deshidrogenasa, Fosforo, Magnesio, Potasio, Proteinas totales, Sodio, Creatinina, coproscopico, TSH, Tiroxina libre, Ciclosporina, Panel gastrointestina y respiratorio, , Linfocitos B, T, Inmunoglobulina, Uroanalisis, Coomb directo, Antigeno RH, Banco de sangre. Paraclinicos durante la estancia hospitalaria y hasta 100 dias postrasplante de acuerdo a criterio medico (Hemograma, Bilirrubinas, potasio, Aspartato y alanino amino transferasa, creatinina, TSH, Tiroxina libre, Niveles de ciclosporina, inmunoglobulina, citomegalovirus, Uroanalisis, coloracion gram, coprocultivo, frotis rectal, hemocultivo aerobiom urocultivo, KOH, Fibrinogeno, TP, TTP, Dimero D, Hemograma, Ferritina, Bicarbonato, L Lactato, Calcio, Albumina, Bilirrubinas, Deshidrogenasa, Fosforo, Magnesio, Potasio, Protein as totales, Sodio, Creatinina, coproscopico, Panel gastrointestinal y respiratorio, Coombs directo, Antigeno RH, Banco de sangre). - Quimerismo (1) -Medicamentos para el post-trasplante (Ciprofloxacino, Aciclovir y Fluconazol). -Transfusiones de hemoderivados : Unidad globulos rojos (6) , pool de plaquetas (6)</t>
  </si>
  <si>
    <t>PRETRASPLANTE RECEPTOR: .-Estancia cuidados intensivos o intermedios con su gasto hospitalario. -Estancia e IyM en hospitalización si el motivo es su patologia de base y subyacentes. -Procedimientos odontologicos -Complicaciones por procedimientos realizados -IyM que por la patologia de base requiera durante la realización de la etapa. - Ayudas diagnosticas adicionales a los incluidos -Vacunacion -Biopsia inmunohistoquimica y banco de sangre. -Nuevas opciones terapeuticas que por criterio medico se considere necesarias. -Terapias fisicas, fonoaudiologicas, ocupacional, rehabilitacion pulmonar o cardiaca. -Capacidad de difusion de monoxido de carbono  -Ortopantomografia
PRETRASPLANTE DONANTE: .-Estancia cuidados intensivos o intermedios con su gasto hospitalario. -Estancia e IyM en hospitalización si el motivo es su patologia de base y subyacentes. -Procedimientos odontologicos -Complicaciones por procedimientos realizados -IyM que por la patologia de base requiera durante la realización de la etapa. - Ayudas diagnosticas adicionales a los incluidos -Vacunacion - banco de sangre -Nuevas opciones terapeuticas que por criterio medico se considere necesarias. -Terapias fisicas, fonoaudiologicas, ocupacional, rehabilitacion pulmonar o cardiaca.
MOVILIZACION Y COLECTA: .-Estancia cuidados intensivos o intermedios con su gasto hospitalario. -Manejo y tratamiento de Sindrome de venoclusion hepatica, cistitis hemorragica severa, enfermedad de injerto contra huesped, Aspergyrosis pulmonar, Neumonitis, o cualquier enfermerdad o infeccion relacionada con su proceso de trasplante. -Estancia hospitalaria despues del egreso del paciente, independiente de los dias de post-trasplante.-Excluye los medicamentos e insumos utilizados en el manejo de cualquier comorbilidad.-Excluye explicitamente la utilización de los siguientes medicamentos sin limitarse a ellos: Terapia Celular, Cidofovir, Infliximab, Inhibidores de Tirosín quinasa, Anticuerpos Monoclonales, Thiotepa, Bifosfatos, Defibrotide, Octreotide, Gamaglobulina especifica para citomegalovirus, Varicela Inmunoglobulina Humana y otras inmunoglobulinas humanas para otras enfermedades virales,Ganciclovir, Valganciclovir, Neomega, Anfotericina B Liposomal, Voriconazol, Caspofungina, Anidalofungina,Levofloxacina,Linezolida, Labetaloc EV, Colistina,Tigecilina, Foscarnet, Quimioterapia Intratecal. En caso de requerirse estos u otros medicamentos no incluidos en el paquete, se hará una solicitud previa a la entidad y se facturaran adicional al paquete.-Pet-scan y demas ayudas diagnosticas no descritas.-Inmunoglobulina Humana, Albumina Humana o insumos VAC.-Movilizacion fallida con su estancia y gasto hospitalario.-Procedimientos odontologicos-Complicaciones por procedimientos realizados-IyM que por la patologia de base requiera durante la realización de la etapa.- Ayudas diagnosticas adicionales a los incluidos-Vacunacion-Laboratorio patologico.-Nuevas opciones terapeuticas que por criterio medico se considere necesarias.-Terapias fisicas, fonoaudiologicas, ocupacional, rehabilitacion pulmonar o cardiaca.
TRASPLANTE ALOGENICO: .-Estancia cuidados intensivos o intermedios con su gasto hospitalario. -Manejo y tratamiento de Sindrome de venoclusion hepatica, cistitis hemorragica severa, enfermedad de injerto contra huesped, Aspergyrosis pulmonar, Neumonitis, o cualquier enfermerdad o infeccion relacionada con su proceso de trasplante. -Estancia hospitalaria despues del egreso del paciente, independiente de los dias de post-trasplante. -Excluye los medicamentos e insumos utilizados en el manejo de cualquier comorbilidad. -Excluye explicitamente la utilización de los siguientes medicamentos sin limitarse a ellos: Terapia Celular, Cidofovir, Infliximab, Inhibidores de Tirosín quinasa, Anticuerpos Monoclonales, Thiotepa, Bifosfatos, Defibrotide, Octreotide, Gamaglobulina especifica para citomegalovirus, Varicela Inmunoglobulina Humana y otras inmunoglobulinas humanas para otras enfermedades virales,Ganciclovir, Valganciclovir, Neomega, Anfotericina B Liposomal, Voriconazol, Caspofungina, Anidalofungina,Levofloxacina,Linezolida, Labetaloc EV, Colistina,Tigecilina, Foscarnet, Quimioterapia Intratecal. En caso de requerirse estos u otros medicamentos no incluidos en el paquete, se hará una solicitud previa a la entidad y se facturaran adicional al paquete. -Pet-scan y demas ayudas diagnosticas no descritas. -Inmunoglobulina Humana, Albumina Humana o insumos VAC. -Movilizacion fallida con su estancia y gasto hospitalario. -Procedimientos odontologicos -Complicaciones por procedimientos realizados -IyM que por la patologia de base requiera durante la realización de la etapa. - Ayudas diagnosticas adicionales a los incluidos -Vacunacion -Laboratorio patologico. -Nuevas opciones terapeuticas que por criterio medico se considere necesarias. -Terapias fisicas, fonoaudiologicas, ocupacional, rehabilitacion pulmonar o cardiaca.</t>
  </si>
  <si>
    <t>TRASPLANTE ALOGÉNICO DE MÉDULA ÓSEA (haploidentico)</t>
  </si>
  <si>
    <t>PRETRASPLANTE RECEPTOR: Hasta 10 dias de hospitalización unipersonal o aislados, Insumos y medicamentos basicos de estancia, manejo intrahospitalario. -Consulta, Interconsulta y manejo por especialista en trasplante de medula osea, interconsulta por odnotologia, nutrición, psicologia clinica, trabajo social, infectologia, psiquiatria -Insercion de cateter venoso (1), Biopsia por aspiracion de medula osea(1) - (1), TAC Senos paranasales o cara, TAC Torax sin contraste (1), Rx Torax (1), Ecocardiograma Transtoracico (1), Electrocardiograma (1),  -Tuberculina(1), Hemograma(1), Calcio(1), Ferritina(1), TP(1), TTP(1), Fibrinogeno(1), CK(1), Nitrogeno(1), Gamma Glutamil Transferasa(1), Potasio(1), Fosfatasa(1), Glucosa(1), ASpartato(1) o Alanino amino transfersa(1), Deshidrogenasa(1), Magnesio(1), Uroanalisis(1), Albumina(1), Bilirrubinas(2), Proteinas totales(1), Creatinina(2), HCG(1), Hemoclasificacion RH,(1) ABO directa e inversa(2), anticuerpos irregulares(1), EB IGM(1), EB IGG(1), VIH(1), Varicela Zoster(1), Prueba de quimerismo(1), Citometria de flujo(1), Frotis en cualquier muestra(1), anticuerpos HTLV I(1) y II(1), Toxoplasma Gondii IGG(1) e IGM(1), Prueba no treponemica manual(1), Herpes I(1), Herpes II(1), Hepatitis A(1), B(1) y C(1) Anticuerpos. -Anticuerpos AntiHLA Crossmatch virtual (1) -Evaluacion de donantes y seleccion de donante mas adecuado.
PRETRASPLANTE DONANTE: .-Hasta 3 dias de hospitalizacion unipersonal o aislado, insumos y medicamentos basicos de estancia. -Rx de tomax(1), EKG(1) -Consulta de preingreso(1), Insercion de cateter(1), consulta por especialista en trasplante de medula osea(1), interconsulta por psicologia clinica(1), trabajo social(1), infectologia(1) -Hemograma(1), Calcio(1), PT(1), PTT(1), potasio(1), glucosa(1), aspartato(1) y alanino(1) amino transferasa, bilirrubinas(2), creatinina(1), Hemoclasificacion RH(1), ABO directa(1) e inversa(1), Trypanosoma Cruzi(1), Citomegalovirus IGM(1) e IGG(1), EB IGM(1) e IGG(1), Hepatitis A(1), B(1) y C(1), Herpes I(1) y II(1), VIH(1), Prueba no treponemica(1), Toxoplasma IGG(1) e IGM(1), Varicela Zoster(1), Anticuerpos HTLV I(1) y II(1), Prueba de quimerismo(1).
MOVILIZACION Y COLECTA: .-Estancia Hospitalaria al momento de la movilización efectiva. -Terapia de movilizacion de celulas progenitoras perifericas, -Extraccion de medula osea, criopreservacion, almacenamiento, lecucocitos CD34,  -Insumos o medicamentos necesarios para la movilizacion. -Implante cateter central de alto flujo,  -Manejo y tratamiento de sintomas relacionados con los medicamentos utilizados en la movilizacion efectiva, incluye medicamentos de profilaxis.
TRASPLANTE HAPLOIDENTICO: .-Estancia hospitalaria unipersonal o aislados hasta 50 dias, Gasto hospitalario y manejo intrahospitalario. -Medicamentos para el acondicionamiento para el trasplante de medula osea. -Insumos y medicamentos requeridos durante el trasplante de medula osea. -Todas las  consultas de control ambulatoria por especialista en trasplante de medula osea dentro del primer año     -Interconsulta  por especialista en trasplante de medula osea, interconsulta por psicologia, trabajo social, infectologia, psiquiatria, nutricion, durante la hospitalizacion. -TAC de senos paranasales, TAC de torax, Ecocardiograma, Radiografia de torax -Hemograma, Bilirrubinas, potasio, Aspartato y alanino amino transferasa, creatinina, TSH, Tiroxina libre, Niveles de ciclosporina, Quimerismo, inmunoglobulina, citomegalovirus, Uroanalisis,coloracion gram, coprocultivo, frotis rectal, hemocultivo aerobiom urocultivo, KOH, Fibrinogeno, TP, TTP, Dimero D, Hemograma, Ferritina, Bicarbonato, L Lactato, Calcio, Albumina, Bilirrubinas, Deshidrogenasa, Fosforo, Magnesio, Potasio, Proteinas totales, Sodio, Creatinina, coproscopico, TSH, Tiroxina libre, Ciclosporina, Panel gastrointestina y respiratorio, Quimerismo, Linfocitos B, T, Inmunoglobulina, Uroanalisis, Coomb directo, Antigeno RH, Banco de sangre.
Paraclinicos durante la estancia hospitalaria y hasta 100 dias postrasplante de acuerdo a criterio medico (Hemograma, Bilirrubinas, potasio, Aspartato y alanino amino transferasa, creatinina, TSH, Tiroxina libre, Niveles de ciclosporina, inmunoglobulina, citomegalovirus, Uroanalisis, coloracion gram, coprocultivo, frotis rectal, hemocultivo aerobiom urocultivo, KOH, Fibrinogeno, TP, TTP, Dimero D, Hemograma, Ferritina, Bicarbonato, L Lactato, Calcio, Albumina, Bilirrubinas, Deshidrogenasa, Fosforo, Magnesio, Potasio, Proteinas totales, Sodio, Creatinina, coproscopico, Panel gastrointestinal y respiratorio, Coombs directo, Antigeno RH, Banco de sangre). -Medicamentos para el post-trasplante (Ciprofloxacino, Aciclovir y Fluconazol). -transfusiones de hemoderivados:Unidad globulos rojos (6) , pool de plaquetas (6)</t>
  </si>
  <si>
    <t>PRETRASPLANTE RECEPTOR: .-Estancia cuidados intensivos o intermedios con su gasto hospitalario. -Estancia e IyM en hospitalización si el motivo es su patologia de base y subyacentes. -Procedimientos odontologicos -Complicaciones por procedimientos realizados -IyM que por la patologia de base requiera durante la realización de la etapa. - Ayudas diagnosticas adicionales a los incluidos -Vacunacion -Biopsia inmunohistoquimica y banco de sangre. -Nuevas opciones terapeuticas que por criterio medico se considere necesarias. -Terapias fisicas, fonoaudiologicas, ocupacional, rehabilitacion pulmonar o cardiaca. -Capacidad de difusion de monoxido de carbono  -Ortopantomografia
PRETRASPLANTE DONANTE: .-Estancia cuidados intensivos o intermedios con su gasto hospitalario. -Estancia e IyM en hospitalización si el motivo es su patologia de base y subyacentes. -Procedimientos odontologicos -Complicaciones por procedimientos realizados -IyM que por la patologia de base requiera durante la realización de la etapa. - Ayudas diagnosticas adicionales a los incluidos -Vacunacion - banco de sangre -Nuevas opciones terapeuticas que por criterio medico se considere necesarias. -Terapias fisicas, fonoaudiologicas, ocupacional, rehabilitacion pulmonar o cardiaca.
MOVILIZACION Y COLECTA: .-Estancia cuidados intensivos o intermedios con su gasto hospitalario. -Estancia e IyM en hospitalización si el motivo es su patologia de base y subyacentes. -Inmunoglobulina Humana, Albumina Humana o insumos VAC. -Movilizacion fallida con su estancia y gasto hospitalario. -Procedimientos odontologicos -Complicaciones por procedimientos realizados -IyM que por la patologia de base requiera durante la realización de la etapa. - Ayudas diagnosticas adicionales a los incluidos -Vacunacion -Laboratorio patologico. -Nuevas opciones terapeuticas que por criterio medico se considere necesarias. -Terapias fisicas, fonoaudiologicas, ocupacional, rehabilitacion pulmonar o cardiaca.
TRASPLANTE HAPLOIDENTICO: .-Estancia cuidados intensivos o intermedios con su gasto hospitalario. -Manejo y tratamiento de Sindrome de venoclusion hepatica, cistitis hemorragica severa, enfermedad de injerto contra huesped, Aspergyrosis pulmonar, Neumonitis, o cualquier enfermerdad o infeccion relacionada con su proceso de trasplante. -Estancia hospitalaria despues del egreso del paciente, independiente de los dias de post-trasplante. -Excluye los medicamentos e insumos utilizados en el manejo de cualquier comorbilidad. -Excluye explicitamente la utilización de los siguientes medicamentos sin limitarse a ellos: Terapia Celular, Cidofovir, Infliximab, Inhibidores de Tirosín quinasa, Anticuerpos Monoclonales, Thiotepa, Bifosfatos, Defibrotide, Octreotide, Gamaglobulina especifica para citomegalovirus, Varicela Inmunoglobulina Humana y otras inmunoglobulinas humanas para otras enfermedades virales,Ganciclovir, Valganciclovir, Neomega, Anfotericina B Liposomal, Voriconazol, Caspofungina, Anidalofungina,Levofloxacina,Linezolida, Labetaloc EV, Colistina,Tigecilina, Foscarnet, Quimioterapia Intratecal. En caso de requerirse estos u otros medicamentos no incluidos en el paquete, se hará una solicitud previa a la entidad y se facturaran adicional al paquete. -Pet-scan y demas ayudas diagnosticas no descritas. -Inmunoglobulina Humana, Albumina Humana o insumos VAC. -Movilizacion fallida con su estancia y gasto hospitalario. -Procedimientos odontologicos -Complicaciones por procedimientos realizados -IyM que por la patologia de base requiera durante la realización de la etapa. - Ayudas diagnosticas adicionales a los incluidos -Vacunacion -Laboratorio patologico. -Nuevas opciones terapeuticas que por criterio medico se considere necesarias. -Terapias fisicas, fonoaudiologicas, ocupacional, rehabilitacion pulmonar o cardiaca</t>
  </si>
  <si>
    <t>HLA-A PCR TECNICA LUMINEX (TIPIFICACIÓN ANTÍGENO LEUCOCITARIO HUMANO LOCUS A)</t>
  </si>
  <si>
    <t>HLA-C PCR TECNICA LUMINEX TIPIFICACIÓN DE ANTÍGENO LEUCOCITARIO HUMANO LOCUS C</t>
  </si>
  <si>
    <t>HLA-DQB1 TECNICA LUMINEX (TIPIFICACIÓN DE ANTÍGENO LEUCOCITARIO HUMANO LOCUS DQ)</t>
  </si>
  <si>
    <t>HLA-CLASE I Y II (A,B,C,DRB,DQB1) TECNICA LUMINEX (TIPIFICACIÓN ANTÍGENO LEUCOCITARIO HUMANO CLASE I Y II (A,B,C,DRB,DQB1))</t>
  </si>
  <si>
    <t>DONANTE FALLECIDO HLA-CLASE I Y II (A,B,C,DRB,DQB1) TECNICA LUMINEX (TIPIFICACIÓN ANTÍGENO LEUCOCITARIO HUMANO CLASE I Y II (A,B,C,DRB,DQB1))</t>
  </si>
  <si>
    <t>HLA-DRB1 ALTA RESOLUCION POR SECUENCIACION (TIPIFICACIÓN ANTÍGENO LEUCOCITARIO HUMANO LOCUS DR ALTA RESOLUCIÓN) (Requiere tipificación previa por PCR)</t>
  </si>
  <si>
    <t>NGS TIPIFICACION HLA ALTA RESOLUCION HLA-A,B,C,DRB1,DRB3,DRB4,DRB5,DQA1,DQB1,DPA1 y DPB1 Secuencia nueva generación</t>
  </si>
  <si>
    <t>ANTICUERPOS CITOTÓXICOS (RECEPTOR ADICIONAL) ANTI-HLA PRUEBA CRUZADA CON SEPARACION DE LINFOCITOS T Y B DONANTE VIVO O FALLECIDO (PRECIO POR CADA RECEPTOR ADICIONAL)</t>
  </si>
  <si>
    <t xml:space="preserve">CROSSMATCH VIRTUAL - PRUEBA CRUZADA VIRTUAL </t>
  </si>
  <si>
    <t>SUERO PARA SEROTECA PRECIO POR MUESTRA/MENSUAL</t>
  </si>
  <si>
    <t>PRA CLASE I Y II CUALITATIVO (ANTICUERPOS ANTI-HLA CLASE I Y II PRA CUALITATIVO)</t>
  </si>
  <si>
    <t>PRA ESPECIFICO CLASE I CUANTITATIVO (ANTICUERPOS ANTI-HLA CLASE I PRA CUANTITATIVO)</t>
  </si>
  <si>
    <t>PRA ESPECIFICO CLASE II CUANTITATIVO (ANTICUERPOS ANTI-HLA CLASE II PRA CUANTITATIVO)</t>
  </si>
  <si>
    <t>LSA SINGLE ANTIGEN CLASE I Y II (ANTICUERPOS ANTI HLA ANTÍGENO AISLADO)</t>
  </si>
  <si>
    <t>DSA (Donor Specific Antibodies) ANTICUERPOS DONANTE ESPECÍFICO (DONANTE RECEPTOR TRASPLANTE) PRUEBA PARA UN RECEPTOR</t>
  </si>
  <si>
    <t>DSA (Donor Specific Antibodies) RECEPTOR ADICIONAL - ANTICUERPOS DONANTE ESPECÍFICO (DONANTE RECEPTOR TRASPLANTE) PRUEBA ADICIONL POR CADA RECEPTOR</t>
  </si>
  <si>
    <t>PRUEBA DE QUIMERISMO PRE-TRASPLANTE valor por cada muestra</t>
  </si>
  <si>
    <t>PRUEBA DE QUIMERISMO POST-TRASPLANTE valor por cada muestra</t>
  </si>
  <si>
    <t>TRASPLANTE</t>
  </si>
  <si>
    <t>TRASPLANTE DE MEDULA OSEA</t>
  </si>
  <si>
    <t>CONSULTA DE PRIMERA VEZ POR ESPECIALISTA EN TRASPLANTES (COTIZAR)</t>
  </si>
  <si>
    <t>CONSULTA DE CONTROL O DE SEGUIMIENTO POR ESPECIALISTA EN TRASPLANTES (COTIZAR)</t>
  </si>
  <si>
    <t>INTERCONSULTA POR ESPECIALISTA EN TRASPLANTES (COTIZAR)</t>
  </si>
  <si>
    <t>DILATACIÓN INSTRUMENTAL ENDOSCÓPICA DE RECTO</t>
  </si>
  <si>
    <t>HONORARIOS MEDICO (ENDOSCOPISTA - ANESTESIOLOGO), DERECHOS DE SALA ANGIOGRAFIA.</t>
  </si>
  <si>
    <t>MATERIALES E INSUMOS, BALON DE DILATACION, MEDICAMENTOS, COMPLICACIONES DERIVADAS DEL PROCEDIMIENTO, SERVICIOS ADICIONALES A LOS INCLUIDOS</t>
  </si>
  <si>
    <t>CONSULTA POS TRASPLANTE DE MÉDULA OSEA</t>
  </si>
  <si>
    <t>Hace parte del paquete de Trasplante de Medula Osea</t>
  </si>
  <si>
    <t>PANCREATECTOMÍA DISTAL VÍA ABIERTA (Cirugía general)</t>
  </si>
  <si>
    <t>Hospitalización de cualquier tipo, ayudas Diagnósticas, dispositivos endoscópicos, complicaciones Qx, insumos o dispositivos especiales y alto costo, sistema de sellado, insumos VAC, grapadora, recargas, injertos, homoinjertos, material de osteosíntesis, alquiler de equipos especiales, procedimientos adicionales.</t>
  </si>
  <si>
    <t>LEUCOCITOS CD34 CÉLULAS PROGENITORAS SEMIAUTOMATIZADO O AUTOMATIZADO</t>
  </si>
  <si>
    <t xml:space="preserve">INFORMACIÓN DEL EXAMEN. TOMA DEL ESTUDIO Y ENTREGA DE RESULTADOS </t>
  </si>
  <si>
    <t>ANESTESIÓLOGO, COMPLICACIONES DERIVADAS DEL PROCEDIMIENTO Y APLICACIÓN DEL MEDIO DE CONTRASTE. HOSPITALIZACIÓN, UCI Y UCIN. AYUDAS DIAGNÓSTICAS ADICIONALES A LA SOLICITADA</t>
  </si>
  <si>
    <t>033103</t>
  </si>
  <si>
    <t>MANOMETRIA DE LIQUIDO CEFALORRAQUIDEO</t>
  </si>
  <si>
    <t>INTERFERÓN GAMMA [GAMMAINTERFERÓN]</t>
  </si>
  <si>
    <t>EXTRACCIÓN DE TUBO DE GASTROSTOMÍA</t>
  </si>
  <si>
    <t xml:space="preserve">Honorarios,sala basica , insumos basicos </t>
  </si>
  <si>
    <t xml:space="preserve">Insumo especiales, salas especiales, complicaciones derivadas del procedimiento </t>
  </si>
  <si>
    <t>SUSTITUCIÓN DE TUBO (SONDA) DE GASTROSTOMÍA</t>
  </si>
  <si>
    <t>PERFIL METABÓLICO NEONATAL BÁSICO</t>
  </si>
  <si>
    <t>TOMA , PROCESAMIENTO Y ENTREGA DE RESULTADO (Costa de las siguientes determinaciones: Tripsina, Galactosa, Fenilalanina Cuantitativa, Biotinidasa actividad, Hidroxiprogesterona, electroforesis de Hemoglobina y TSH)</t>
  </si>
  <si>
    <t>Derechos de sala
-IyM basicos de Cx.
-Honorarios medicos.</t>
  </si>
  <si>
    <t>Hospitalizacion de cualquier tipo
-Ayudas Diagnosticas
-Complicaciones Qx
-Insumos o dispositivos especiales y alto costo,
-Energias, injertos, homoinjertos, material de osteosintesis.</t>
  </si>
  <si>
    <t>086001</t>
  </si>
  <si>
    <t>RECONSTRUCCION DE PARPADO CON COLGAJO</t>
  </si>
  <si>
    <t>Derechos de sala
-IyM básicos de Cx
-Hasta 2 trocar
-Honorarios de cirujano, anestesiólogo y ayudante</t>
  </si>
  <si>
    <t>Hospitalización de cualquier tipo
-Ayudas Diagnosticas
-complicaciones Qx
-insumos o dispositivos especiales y alto costo, energías, injertos, homoinjertos, material de osteosíntesis.</t>
  </si>
  <si>
    <t>Derechos de sala
-IyM básicos de Cx
-Hasta 2 trocar
-Honorarios de cirujano, anestesiólogo y ayudante.</t>
  </si>
  <si>
    <t>CIRUGÍA GINECOLÓGICA LAPAROSCÓPICA</t>
  </si>
  <si>
    <t>CIERRE TEMPORAL DE PARED ABDOMINAL CON O SIN DISPOSITIVO VIA ABIERTA</t>
  </si>
  <si>
    <t>Derechos de sala y equipos para el Procx
-IyM basicos de Cx.
-Honorarios medicos</t>
  </si>
  <si>
    <t>Hospitalizacion de cualquier tipo
-Ayudas Diagnosticas
-Complicaciones Qx
-Insumos o dispositivos especiales y de alto costo,
-Mallas, Energias, injertos, homoinjertos, material de osteosintesis.</t>
  </si>
  <si>
    <t>Derechos de sala
-IyM basicos de Cx.
-Cateter doble J.
-Alquiler ureteroscopio flexible Maxiflex
-Honorarios  cirujano principal y ayudante par.
-Honorarios anestesiólogo</t>
  </si>
  <si>
    <t>Hospitalización de cualquier tipo
-Ayudas Diagnosticas
-complicaciones Qx
-Medicina transfusional
-Insumos o dispositivos especiales y alto costo,
-Energías, injertos, homoinjertos, material de osteosintesis.</t>
  </si>
  <si>
    <t>Derechos de sala
-IyM básicos de Cx.
-Honorarios médicos.</t>
  </si>
  <si>
    <t>Estancia de cualquier tipo
-Ayudas Diagnosticas
-Complicaciones Qx
-Insumos o dispositivos especiales y alto costo,
-Energías, injertos, homoinjertos, material de osteosíntesis.</t>
  </si>
  <si>
    <t>Virus de Inmunodeficiencia Humana DETECCION DEL PROVIRUS REACCION EN CADENA DE LA POLIMERASA</t>
  </si>
  <si>
    <t>DIGOXINA</t>
  </si>
  <si>
    <t>NIVELES SERICOS DE METOTREXATE</t>
  </si>
  <si>
    <t>LEVETIRACETAN NIVELES SERICOS (Keppra)</t>
  </si>
  <si>
    <t>NIVELES DE PREGABALINA EN SANGRE</t>
  </si>
  <si>
    <t>SIROLIMUS NIVELES SERICOS</t>
  </si>
  <si>
    <t xml:space="preserve">PARVOVIRUS B 19 ANTICUERPOS IGM </t>
  </si>
  <si>
    <t>Parvovirus B19; Anticuerpos IgG</t>
  </si>
  <si>
    <t>TOMA NO QUIRURGICA DE MUESTRA O TEJIDO VAGINAL PARA ESTUDIO CITOLOGICO</t>
  </si>
  <si>
    <t xml:space="preserve">CLOSTRIDIUM DIFFICILE;CULTIVO </t>
  </si>
  <si>
    <t xml:space="preserve">HELICOBACTER PYLORI CULTIVO </t>
  </si>
  <si>
    <t>EUGLOBULINA TIEMPO DE LISIS</t>
  </si>
  <si>
    <t>Unión del Factor Von Willebrand al Colágeno</t>
  </si>
  <si>
    <t>CAROTENOS</t>
  </si>
  <si>
    <t>CITRATOS EN ORINA 24 HORAS</t>
  </si>
  <si>
    <t>METANEFRINAS FRACCIONADAS EN ORINA DE 24 HORAS (INCLUYE NORMETANEFRINA; METANEFRINA Y METANEFRINAS TOTALES)</t>
  </si>
  <si>
    <t>METANEFRINAS LIBRES EN PLASMA</t>
  </si>
  <si>
    <t>NORMETANEFRINAS EN PLASMA</t>
  </si>
  <si>
    <t>ACIDOS BILIARES; FRACCIONADOS</t>
  </si>
  <si>
    <t>Alfa 2 Antiplasmina Funcional</t>
  </si>
  <si>
    <t>NUCLEOTIDASA 5</t>
  </si>
  <si>
    <t>SEROTONINA EN SANGRE (5-Hidroxitriptamina)</t>
  </si>
  <si>
    <t>SEROTONINA (5 HIDROXI-TRIPTAMINA) en Orina de 24 horas</t>
  </si>
  <si>
    <t>VIH 1; DNA DETECTOR</t>
  </si>
  <si>
    <t>VITAMINA K1 (FITOMENADIONA)</t>
  </si>
  <si>
    <t>FOSFORO INORGANICO -FOSFATOS- EN ORINA DE 24 HORAS</t>
  </si>
  <si>
    <t>ACIDO URICO EN ORINA ESPONTANEA</t>
  </si>
  <si>
    <t>POTASIO EN ORINA ESPONTANEA</t>
  </si>
  <si>
    <t>ANGIOTENSINA II</t>
  </si>
  <si>
    <t>Renina Actividad Plasmática</t>
  </si>
  <si>
    <t>INHIBINA A</t>
  </si>
  <si>
    <t>DIHIDROTESTOSTERONA (DHT)</t>
  </si>
  <si>
    <t>GLUCAGON</t>
  </si>
  <si>
    <t>CURVA DE INSULINA 4 MUESTRAS</t>
  </si>
  <si>
    <t>PEPTIDO INTESTINAL VASOACTIVO</t>
  </si>
  <si>
    <t>T3 REVERSE</t>
  </si>
  <si>
    <t>TACROLIMUS</t>
  </si>
  <si>
    <t>COCAINA  METABOLITOS EN ORINA (PRUEBA DE TAMIZACION)</t>
  </si>
  <si>
    <t>BRUCELLA ANTICUERPOS IGG</t>
  </si>
  <si>
    <t>HELICOBACTER PYLORI  ANTICUERPOS IGA</t>
  </si>
  <si>
    <t>NEISSERIA GONORRHOEAE ANTICUERPOS</t>
  </si>
  <si>
    <t>PARACCOCIDIOIDES BRASILIENSIS; ANTICUERPOS</t>
  </si>
  <si>
    <t xml:space="preserve">ASCA AC. IGA SACCHAROMYCES CEREVISIAE </t>
  </si>
  <si>
    <t>INFLUENZA VIRUS A; ANTICUERPOS IGM</t>
  </si>
  <si>
    <t>TOXOCARA CANIS ANTICUERPOS IGG</t>
  </si>
  <si>
    <t>HELICOBACTER PYLORI ANTIGENO EN MATERIA FECAL</t>
  </si>
  <si>
    <t>PAPERAS ANTICUERPOS IGM</t>
  </si>
  <si>
    <t>HEPATITIS E (HEV) ANTICUERPOS IGG</t>
  </si>
  <si>
    <t>HEPATITIS E (HEV) ANTICUERPOS IGM</t>
  </si>
  <si>
    <t>RUBEOLA PRUEBA DE AVIDEZ</t>
  </si>
  <si>
    <t>Histoplasma capsulatum ANTIGENO SEMIAUTOMATIZADO O AUTOMATIZADO</t>
  </si>
  <si>
    <t xml:space="preserve">DEOXIRIBONUCLEASA B ANTICUERPOS </t>
  </si>
  <si>
    <t>INSULINA  ANTICUERPOS IAA</t>
  </si>
  <si>
    <t>ISLOTES PANCREATICOS :ANTICUERPOS(I.C.A)</t>
  </si>
  <si>
    <t>ANTICUERPOS TOTALES MUSCULO ESTRIADO</t>
  </si>
  <si>
    <t>MUSCULO LISO (ASMA); ANTICUERPOS IGG (IFI)</t>
  </si>
  <si>
    <t>ANTICUERPOS ANTINUCLEARES -ANA- (IFI)</t>
  </si>
  <si>
    <t>TIROIDES  ANTICUERPOS MICROSOMALES (IHA)</t>
  </si>
  <si>
    <t>ACETILCOLINA RECEPTORES;ANTICUERPOS FIJADORES (ACHRF)</t>
  </si>
  <si>
    <t>ACETILCOLINA RECEPTORES ANTICUERPOS MODULADORES</t>
  </si>
  <si>
    <t>ANTICUERPOS ANTI ENDOMISIO IgG</t>
  </si>
  <si>
    <t>ANTICUERPOS ANTIGLIADINA IGA</t>
  </si>
  <si>
    <t>ANTICUERPOS ANTIGLIADINA IGG</t>
  </si>
  <si>
    <t>ACIDO GLUTAMICO DECARBOXILASA; ANTICUERPOS (GAD)</t>
  </si>
  <si>
    <t>Microsomales de Hígado y Riñón (LKM1), Autoanticuerpos</t>
  </si>
  <si>
    <t>Mieloperoxidasa (MPO); Anticuerpos</t>
  </si>
  <si>
    <t>GANGLIOSIDO ASIALO GM1 ANTICUERPOS IGG</t>
  </si>
  <si>
    <t>GANGLIOSIDO ASIALO GM1 ANTICUERPOS IGM</t>
  </si>
  <si>
    <t>ANTIGENOS SOLUBLES HEPATICOS (HIGADO/PANCREAS) (M2; LKM1; LC1-SLA; SP100; GP210); ANTICUERPOS</t>
  </si>
  <si>
    <t>MUSK ANTICUERPOS</t>
  </si>
  <si>
    <t xml:space="preserve">ANTICUERPOS ANTI RECEPTOR DE TSH SEMIAUTOMATIZADO O AUTOMATIZADO </t>
  </si>
  <si>
    <t>ANTICUERPOS ANTI RECEPTOR NMDA (NR1 y NR2) (ANTI NEURONALES), SUERO</t>
  </si>
  <si>
    <t>21 HIDROXILASA ANTICUERPOS</t>
  </si>
  <si>
    <t>HLA-B CLASE I (ALTA RESOLUCIÓN); GENOTIPO</t>
  </si>
  <si>
    <t>HLA POR LSA CLASE I (Anticuerpos contra Antígeno Único Clase I )</t>
  </si>
  <si>
    <t>HLA POR LSA CLASE II (Anticuerpos contra Antígeno Único Clase II )</t>
  </si>
  <si>
    <t>Antígeno Tumoral de Vejiga (BTA) en Orina</t>
  </si>
  <si>
    <t>FRACCION LIBRE DE LA BHCG-BHCG LIBRE</t>
  </si>
  <si>
    <t>PROTEÍNA EPIDIDIMAL HUMANA 4 (HE4) - MONITOREO CÁNCER DE OVARIO</t>
  </si>
  <si>
    <t>HEPATITIS DELTA; ANTICUERPOS IGM</t>
  </si>
  <si>
    <t>COMPLEMENTO C1Q</t>
  </si>
  <si>
    <t>FACTOR INTRINSECO  ANTICUERPOS BLOQUEADORES</t>
  </si>
  <si>
    <t>HEPATITIS C CARGA VIRAL (PCR)</t>
  </si>
  <si>
    <t>HISTAMINA EN PLASMA</t>
  </si>
  <si>
    <t>COPROLOGICO SERIADO 3 MUESTRAS</t>
  </si>
  <si>
    <t>PIRUVATO KINASA</t>
  </si>
  <si>
    <t>CISTINA CUANTITATIVA EN ORINA DE 24 HORAS</t>
  </si>
  <si>
    <t>CARBOHIDRATOS ESPECIFICOS EN ORINA PRUEBA CUALITATIVA - BIOQUIMICAS</t>
  </si>
  <si>
    <t>GALACTOSA URIDIL TRANSFERASA 1 Fosfato</t>
  </si>
  <si>
    <t xml:space="preserve">PORFOBILINOGENO DEAMINASA ERITROCITARIA (PBGD) </t>
  </si>
  <si>
    <t>HEMOCROMATOSIS; MUTACION DEL GEN HFE(C282Y;H63D;S65C) Tamizaje (PCR)</t>
  </si>
  <si>
    <t>ACILCARNITINA Cuantitativa en Plasma/Suero; Perfil - USA</t>
  </si>
  <si>
    <t>EPSTEIN BARR; CARGA VIRAL</t>
  </si>
  <si>
    <t>Toxoplasma gondii IDENTIFICACION REACCION EN CADENA DE LA POLIMERASA - (LIQUIDO CEFALORRAQUIDEO )</t>
  </si>
  <si>
    <t>Toxoplasma gondii; DNA Detector</t>
  </si>
  <si>
    <t>CLOSTRIDIUM DIFFICILE POR PCR EN MATERIA FECAL</t>
  </si>
  <si>
    <t>ADENOVIRUS ADN CUANTITATIVO POR PCR EN TIEMPO REAL (ADENOVIRUS DNA DETECTOR)</t>
  </si>
  <si>
    <t>Fenotipage Eritrocitario Extendido: KIDD (Jka - Jkb)</t>
  </si>
  <si>
    <t>FENOTIPAGE ERITROCITARIO EXTENDIDO KELL</t>
  </si>
  <si>
    <t>A32118</t>
  </si>
  <si>
    <t>Salmonella typhi y paratyphi; Anticuerpos</t>
  </si>
  <si>
    <t>RESECCION DEL DOMO DE QUISTE HEPATICO VIA LAPAROSCOPICA</t>
  </si>
  <si>
    <t>Derechos de sala y equipos
-IyM básicos de Cx laparo.
-Honorarios médicos Cx Hepatobiliar, Anestesiologo, Ayudante medico general.</t>
  </si>
  <si>
    <t>Hospitalización de cualquier tipo
-Ayudas Diagnósticas, Lab Clinico y patologico
-Complicaciones Qx
-Insumos o dispositivos especiales y alto costo,
-Energías, injertos, homoinjertos, material de osteosíntesis.</t>
  </si>
  <si>
    <t>Histoplasma capsulatum, DNA Detector- Muestra Biológica (PCR-RT)</t>
  </si>
  <si>
    <t>Brucella abortus ANTICUERPOS Ig M SEMIAUTOMATIZADA O AUTOMATIZADO</t>
  </si>
  <si>
    <t>Derechos de sala -IyM básicos de Cx. -Honorarios cirujano y anestesiólogo.</t>
  </si>
  <si>
    <t>Hospitalización de cualquier tipo -Ayudas Diagnósticas -Complicaciones Qx -Insumos o dispositivos especiales y catéter de alto costo. -Energías, injertos, homoinjertos, material de osteosíntesis.</t>
  </si>
  <si>
    <t>036103</t>
  </si>
  <si>
    <t>LISIS O RESECCION DE ADHERENCIAS EXTRADURALES EN MEDULA ESPINAL O RAICES DE NERVIOS ESPINALES VIA PERCUTANEA</t>
  </si>
  <si>
    <t>RESECCION DE TUMOR BENIGNO O MALIGNO DE PARPADO, ESPESOR PARCIAL, DOS TERCIOS</t>
  </si>
  <si>
    <t>HONORARIOS MEDICOS( CIRUJANO - ANESTESIOLOGO ), DERECHOS DE SALA DE CIRUGIA, MATERIALES E INSUMOS BASICOS DEL PROCEDIMIENTO QUIRURGICO (CANASTA BASICA DE CIRUGIA ) , DERECHOS DE RECUPERACION</t>
  </si>
  <si>
    <t>INFECCIONES, COMPLICACIONES QUIRÚRGICAS, MATERIAL DE OSTEOSINTESIS, MEDICAMENTOS E INSUMOS, HOSPITALIZACIÓN EN UCI, UCIM O EN HABITACIÓN, SANGRE Y / O  HEMODERIVADOS,NO INCLUYE PROCEDIMIENTOS ADICIONALES.HONORARIOS DE ANESTESIOLOGO</t>
  </si>
  <si>
    <t>857102PO</t>
  </si>
  <si>
    <t>HONORARIOS MEDICOS( CIRUJANO - ANESTESIOLOGO- AYUDANTE), DERECHOS DE SALA DE CIRUGIA, MATERIALES E INSUMOS BASICOS DEL PROCEDIMIENTO QUIRURGICO (CANASTA BASICA DE CIRUGIA ), DERECHOS DE RECUPERACION</t>
  </si>
  <si>
    <t>TENOSINOVECTOMIA</t>
  </si>
  <si>
    <t>HONORARIOS MEDICOS( CIRUJANO - ANESTESIOLOGO- AYUDANTE), DERECHOS DE SALA DE CIRUGIA, MATERIALES E INSUMOS BASICOS DEL PROCEDIMIENTO QUIRURGICO (CANASTA BASICA DE CIRUGIA ) , DERECHOS DE RECUPERACION</t>
  </si>
  <si>
    <t>098102</t>
  </si>
  <si>
    <t>Honorarios (cirujano, anestesiologo y ayudante), derechos de sala e insumos basicos del procedimiento</t>
  </si>
  <si>
    <t>No incluye IyM, no incluye el set de intubación lagrimal o Crawford, y dispositivos de alto costo, injertos, homoinjertos, material de osteosíntesis, estancias, ayudas Dx y/o complicaciones Qx</t>
  </si>
  <si>
    <t>VERTEBROPLASTIA</t>
  </si>
  <si>
    <t>Derechos de sala y equipos
-IyM basicos de Cx
-Honorarios Medicos cirujano, ayudante par y  anestesiologo.</t>
  </si>
  <si>
    <t>Hospitalizacion de cualquier tipo
-Ayudas Diagnosticas
-complicaciones Qx
-insumos especiales y de alto costo,     - Energias, injertos, homoinjertos, material de osteosintesis, kit Cemento para Vertebroplastia.</t>
  </si>
  <si>
    <t>Derechos de sala -IyM básicos de Cx. -Honorarios médicos.</t>
  </si>
  <si>
    <t>Hospitalizacion de cualquier tipo -Ayudas Diagnosticas -Complicaciones Qx -Insumos o dispositivos especiales y de alto costo, -Mallas, Energias, injertos, homoinjertos, material de osteosintesis.</t>
  </si>
  <si>
    <t>Derechos de sala -IyM básicos de Cx. -Honorarios médicos, Aplica para Uno o Dos Cornetes</t>
  </si>
  <si>
    <t>Hospitalización de cualquier tipo
-Ayudas Diagnósticas y banco de sangre
-Complicaciones Qx
-Insumos o dispositivos especiales y alto costo,
-Energías, injertos, homoinjertos, material de osteosíntesis, trocar.</t>
  </si>
  <si>
    <t>MAMOPLASTIA DE AUMENTO BILATERAL CON DISPOSITIVO</t>
  </si>
  <si>
    <t xml:space="preserve">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
DISPOSITIVOS Y/O PROTESIS </t>
  </si>
  <si>
    <t>SIGMOIDECTOMIA VIA LAPAROSCOPICA (AMBULATORIO)</t>
  </si>
  <si>
    <t>Hospitalización de cualquier tipo
-Ayudas Diagnósticas
-complicaciones Qx
-insumos o dispositivos especiales y de alto costo, -energías, recargas, injertos, homoinjertos, material de osteosíntesis.</t>
  </si>
  <si>
    <t>URETERONEOCISTOSTOMIA POR ANASTOMOSIS O REIMPLANTACION URETEROVESICAL VIA ABIERTA</t>
  </si>
  <si>
    <t>Derechos de Sala
Iym Básicos del Procx
Honorarios médicos cirujano, anestesiologo, ayudante General</t>
  </si>
  <si>
    <t>Complicaciones Qx
Estancias y su gasto Hospitalario
Ayudas Dx y laboratorio
Insumos especiales (energías, grapadoras, recargas, suturas, IyM de alto costo, homoinjertos, injertos, material de osteosíntesis).
Banco de sangre</t>
  </si>
  <si>
    <t>542202IT</t>
  </si>
  <si>
    <t>HONORARIOS DE ANESTESIÓLOGO
MEDIO DE CONTRASTE
ESTANCIA HOSPITALARIA
COMPLICACIONES
INFECCIONES
DISPOSITIVOS ESPECIALES DIFERENTES A LOS MENCIONADOS
LABORATORIO
 CLINICO, ANATOMIA PATOLOGICA,NO INCLUYE PROCEDIMIENTOS ADICIONALES.</t>
  </si>
  <si>
    <t>PEXIA MAMARIA [MAMOPEXIA] UNILATERAL</t>
  </si>
  <si>
    <t>Derechos de sala y equipos -IyM básicos de Cx -Honorarios de cirujano -Honorarios anestesiólogo y ayudante.</t>
  </si>
  <si>
    <t>Estancia y gasto hospitalario de cualquier tipo -Ayudas Diagnósticas, complicaciones Qx -insumos especiales y de alto costo, energías, injertos, homoinjertos, material de osteosíntesis, prótesis, implantes, banco de sangre.</t>
  </si>
  <si>
    <t>Hospitalizacion de cualquier tipo -Ayudas Diagnosticas -Complicaciones Qx -Insumos o dispositivos especiales y alto costo, -Energias, injertos, homoinjertos, material de osteosintesis.</t>
  </si>
  <si>
    <t xml:space="preserve">IMPLANTACION DE APARATO DE ESFINTER URINARIO INFLABLE VIA PERINEAL </t>
  </si>
  <si>
    <t>Derechos de sala y equipos
-IyM básicos de Cx
-Honorarios de cirujano
-Honorarios anestesiólogo y ayudante.</t>
  </si>
  <si>
    <t>Hospitalización de cualquier tipo, ayudas Dx, complicaciones Qx, insumos especiales, alto costo, separador de scott, energías, injertos, homoinjertos, material de osteosíntesis, banco de sangre.</t>
  </si>
  <si>
    <t>906486Y</t>
  </si>
  <si>
    <t>PROTEINASA 3 ANTICUERPOS SEMIAUTOMATIZADO O AUTOMATIZADO</t>
  </si>
  <si>
    <t>908337Y</t>
  </si>
  <si>
    <t>Derechos de sala
-IyM básicos de Cx.
-Honorarios cirujano, anestesiólogo y ayudante general.</t>
  </si>
  <si>
    <t>Hospitalización de cualquier tipo, ayudas Dx, complicaciones Qx, insumos o dispositivos especiales y de alto costo, energías, injertos, homo-injertos, material de osteosíntesis, implantes oculares.</t>
  </si>
  <si>
    <t>Hospitalización de cualquier tipo, ayudas Dx, complicaciones Qx, agujas o dispositivos especiales de alto costo, energías, injertos, homoinjertos, material de osteosíntesis, banco de sangre.</t>
  </si>
  <si>
    <t>METANEFRINAS FRACCIONADAS EN PLASMA SEMIAUTOMATIZADO O AUTOMATIZADO</t>
  </si>
  <si>
    <t>LIBERACION DE PLASTRON EN ABDOMEN VIA LAPAROSCOPICA</t>
  </si>
  <si>
    <t>Derechos de sala y equipos, Insumos quirúrgicos, 2 Trocars, Honorarios cirujano, anestesiólogo y ayudante general.</t>
  </si>
  <si>
    <t>Complicaciones Qx, Estancias Hospitalarias, Gasto Hospitalario, Ayudas Dx, Patologías, Laboratorio, Ligaclip, Energías e insumos de alto costo.</t>
  </si>
  <si>
    <t xml:space="preserve"> Derechos de Sala y equipos, Derechos de recuperación, IyM básicos del Procx, honorarios cirujano, anestesiólogo, ayudante general.</t>
  </si>
  <si>
    <t>Complicaciones Qx, Hospitalización, Insumos o dispositivos especiales y/o alto costo, energías, recargas, injertos, homoinjertos, material de osteosíntesis, banco de sangre, ayudas Dx y todo tipo de Laboratorio clínico y patológico.</t>
  </si>
  <si>
    <t>Derechos de sala y equipos
-IyM básicos de Cx
-Honorarios de cirujano
-Honorarios anestesiólogo y ayudante PAR.</t>
  </si>
  <si>
    <t>Hospitalización de cualquier tipo, ayudas Dx, complicaciones Qx, insumos especiales de alto costo, separador de scott, esfínter o bomba inflable, energías, injertos, homoinjertos, material de osteosíntesis, banco de sangre.</t>
  </si>
  <si>
    <t>Hospitalización de cualquier tipo, ayudas Dx, complicaciones Qx, insumos especiales y de alto costo, energías, injertos, homoinjertos, material de osteosíntesis, banco de sangre.</t>
  </si>
  <si>
    <t>EXPLORACION ABDOMINAL DE TESTICULO NO DESCENDIDO POR LAPAROSCOPIA</t>
  </si>
  <si>
    <t>IMPLANTE O SUSTITUCION DE DISPOSITIVO EN TRAQUEA VIA ENDOSCOPICA</t>
  </si>
  <si>
    <t>Resección De Tumor Intratraqueal Por Endoscopia, Derechos de Sala y equipos, Derechos de recuperación, IyM básicos del Procx, honorarios cirujano, anestesiólogo, ayudante general.</t>
  </si>
  <si>
    <t>Complicaciones Qx, Hospitalización, Láser azul, Stent de dumon, Insumos o dispositivos especiales y/o alto costo, energías, grapadoras, recargas, injertos, homoinjertos, material de osteosíntesis, banco de sangre, ayudas Dx y todo tipo de Laboratorio clinico y patologico.</t>
  </si>
  <si>
    <t>Giardia lamblia ANTIGENO SEMIAUTOMATIZADO O AUTOMATIZADO</t>
  </si>
  <si>
    <t>ANTICUERPOS ANTIFOSFOLIPASA A2</t>
  </si>
  <si>
    <t>EXTRACCION DE CATETER URETERAL VIA ENDOSCOPICA</t>
  </si>
  <si>
    <t>Honorarios medicos( cirujano - anestesiologo- ayudante), sala de procedimientos, materiales e insumos basicos , derechos de recuperacion</t>
  </si>
  <si>
    <t>Dispositivos especiales, Complicaciones derivadas del procedimiento  Hospitalización, UCI y UCIN.  Ayudas diagnosticas.  Estudio anatomopatologico, biopsia por congelacion    Insumos y medicamentos especiales se facturan por consumo de  acuerdo a la tarifa convenida    Banco de sangre (aplicación y procesamiento). , no inlcuye procedimientos adicionales</t>
  </si>
  <si>
    <t>Derechos de sala, IyM básicos de la Cx, Honorarios cirujano, anestesiólogo y ayudante general.</t>
  </si>
  <si>
    <t>Hospitalización de cualquier tipo, ayudas Diagnosticas, complicaciones Qx
energías, injertos, homoinjertos, material de osteosíntesis., banco de sangre</t>
  </si>
  <si>
    <t>776204SE</t>
  </si>
  <si>
    <t>RESECCION DE LESION OSEA EN HUMERO (Salvamento Extremidades Miembros Superiores)</t>
  </si>
  <si>
    <t xml:space="preserve">INCLUYE : DERECHO DE SALA Y EQUIPOS, INSUMOS BASICOS, HONORARIOS CIRUJANO PRINCIPAL, CIRUJANO PAR, ANESTESIOLOGO, AYUDANTE 1 Y AYUDANTE 2(LOS HONORARIOS DE CIRUJANOS Y AYUDANTES SE LE PAGAN AL CIRUJANO PRINCIPAL) INCLUYE LOS SIGUIENTES PROCEDIMIENTOS: 867203 COLGAJO LOCAL DE PIEL COMPUESTO DE VECINDAD ENTRE CINCO A DIEZ CENTIMETROS CUADRADOS
864203 RESECCION DE TUMOR BENIGNO O MALIGNO DE PIEL O TEJIDO CELULAR SUBCUTANEO DE AREA ESPECIAL, ENTRE DOS A TRES CENTIMETROS
780202 APLICACION DE ALOINJERTO ESTRUCTURAL EN HUMERO
40716 RESECCION DE TUMOR MALIGNO DE NERVIO EN BRAZO VIA ABIERTA
774001 BIOPSIA DE HUESO EN SITIO NO ESPECIFICADO, VIA ABIERTA
832101 BIOPSIA DE TEJIDO BLANDO: MUSCULOS, TENDON, FASCIA Y BURSA (INCLUYENDO MANO) VIA ABIERTA
780300 INJERTO OSEO EN CUBITO O RADIO 
776301 ESCISION TUMOR BENIGNO EN RADIO O CUBITO
833001 RESECCION DE TUMOR BENIGNO DE FASCIA, MUSCULO,TENDON O SINOVIAL
867105 COLGAJO LIBRE CUTANEO CON TECNICA MICROVASCULAR
867108 COLGAJO COMPUESTO CON TECNICA MICROVASCULAR (EN PROPELA)
867106 COLGAJO LIBRE COMPUESTO CON TECNICA MICROVASCULAR
780501 INJERTO OSEO EN FEMUR
780701 INJERTO OSEO EN TIBIA O PERONE
818400 REEMPLAZO TOTAL PROTESICO DE CODO 
818704 REVISION DE REEMPLAZO TOTAL PROTESICO DE CODO
815301 REVISION REEMPLAZO PROTESICO PARCIAL DE CADERA
815406 REEMPLAZO PROTESICO TOTAL EN ARTRODESIS DE RODILLA
818010 REEMPLAZO PROTESICO PRIMARIO TOTAL DE HOMBRO
818702 REVISION DE REEMPLAZO TOTAL PROTESICO DE HOMBRO
815102 REEMPLAZO PROTESICO TOTAL EN ARTRODESIS DE CADERA
</t>
  </si>
  <si>
    <t>NO INCLUYE: MATERIAL DE OSTEOSINTESIS, INJERTOS, DISPOSITIVOS E INSUMOS ESPECIALES, COMPLICACIONES QX, ESTANCIA HOSPITALARIA Y AYUDAS DX </t>
  </si>
  <si>
    <t>REFUSION DE CORRECCION O RECOSTRUCCION DE DEFORMIDAD DE COLUMNA VIA ANTERIOR EN UN TIEMPO</t>
  </si>
  <si>
    <t>772713SE</t>
  </si>
  <si>
    <t>OSTEOTOMIA MULTIPLE DE TIBIA O PERONE (Salvamento Extremidades Miembros Inferiores)</t>
  </si>
  <si>
    <t>RECONSTRUCCION NASAL CON TEJIDO HETEROLOGO U HOMOLOGO O DISPOSITIVO</t>
  </si>
  <si>
    <t>Derechos de sala y equipos, IyM básicos de Cx general, Honorarios de cirujano, anestesiólogo y ayudante general.</t>
  </si>
  <si>
    <t>Hospitalización de cualquier tipo, ayudas Dx, complicaciones Qx, insumos especiales y alto costo, energías, injertos, homoinjertos, material de osteosíntesis, banco de sangre.</t>
  </si>
  <si>
    <t>AGLUTININAS AL CALOR</t>
  </si>
  <si>
    <t>PALATOPLASTIA CON COLGAJO UVULO - PALATAL</t>
  </si>
  <si>
    <t>Hospitalización de cualquier tipo, ayudas Dx, complicaciones Qx, energías, injertos, homoinjertos, material de osteosíntesis, banco de sangre, sutura barbada stratafix</t>
  </si>
  <si>
    <t>GANGLIOSIDOS CUALITATIVOS - GANGLIOSIDOS (GM1, GD1a, GT1b) ANTICUERPOS IgG, MUESTRA BIOLOGICA</t>
  </si>
  <si>
    <t>Bartonella henselae ANTICUERPOS Ig G SEMIAUTOMATIZADO O AUTOMATIZADO</t>
  </si>
  <si>
    <t>Bartonella henselae ANTICUERPOS Ig M SEMIAUTOMATIZADO O AUTOMATIZADO</t>
  </si>
  <si>
    <t>040608</t>
  </si>
  <si>
    <t>RETIRO DE NEUROESTIMULADOR NERVIOS PERIFERICOS</t>
  </si>
  <si>
    <t>Derechos de sala y equipos
Insumos básicos del Procx
Honorarios cirujano, anestesiologo ayudante general</t>
  </si>
  <si>
    <t>Complicaciones Qx, estancias y su gasto Hospitalario, ayudas dx, laboratorio clínico y patológico, insumos y dispositivos especiales, energías. Injertos, material de osteosíntesis.</t>
  </si>
  <si>
    <t>054204</t>
  </si>
  <si>
    <t>Derechos de sala, IyM básicos de Cx, Honorarios cirujano, anestesiólogo y ayudante par</t>
  </si>
  <si>
    <t>Hospitalización de cualquier tipo, Ayudas Diagnósticas, Complicaciones Qx, Insumos o dispositivos especiales y alto costo, Energías, injertos, homoinjertos, material de osteosíntesis.</t>
  </si>
  <si>
    <t>ESCISION O ABLACION DE ENDOMETRIOSIS PROFUNDA POR LAPAROSCOPIA</t>
  </si>
  <si>
    <t>Hospitalización de cualquier tipo, ayudas Diagnósticas, complicaciones Qx, insumos o dispositivos especiales y alto costo, energías, injertos, homoinjertos, material de osteosíntesis</t>
  </si>
  <si>
    <t>OTROS LIQUIDOS (EXAMEN FISICO Y CITOQUIMICO CON RECUENTO Y MORFOLOGIA DE ERITROCITOS Y LEUCOCITOS GLUCOSA PROTEINAS)</t>
  </si>
  <si>
    <t xml:space="preserve">Bordetella pertussis IDENTIFICACION POR PRUEBAS MOLECULARES (ESPECIFICO) </t>
  </si>
  <si>
    <t xml:space="preserve">  CIERRE DE FISTULA DE SENO MAXILAR</t>
  </si>
  <si>
    <t xml:space="preserve">Incluye: Equipo de broncoscopia rígida (insumos y complementos del equipo), honorarios del especialista, ayudantía par, anestesiólogo, derechos de sala quirúrgica, derechos de recuperación, canasta básica de insumos y medicamentos (Anestesia, líquidos, ropería, guantes, jeringas y profilaxis según protocolo).
</t>
  </si>
  <si>
    <t>No incluye: Estancia hospitalaria, complicaciones, patologías básicas y/o especializadas, stent de silicona u otro dispositivo medico</t>
  </si>
  <si>
    <t>RETIRO DE DISPOSITIVO EN TRAQUEA VIA ENDOSCOPICA</t>
  </si>
  <si>
    <t>No incluye: Estancia hospitalaria, complicaciones, patologías básicas y/o especializadas, dispositivos médicos</t>
  </si>
  <si>
    <t xml:space="preserve">RECANALIZACION DE BRONQUIO VIA ENDOSCOPICA </t>
  </si>
  <si>
    <t>IMPLANTE O SUSTITUCION DE DISPOSITIVO EN BRONQUIO VIA ENDOSCOPICA</t>
  </si>
  <si>
    <t>ECOGRAFIA ENDOSCOPICA DE TRAQUEA, BRONQUIOS Y MEDIASTINO</t>
  </si>
  <si>
    <t>Incluye: Equipo de ecobroncoscopia, (insumos y complementos del equipo), procesador, agujas de biopsia, honorarios del especialista, ayudantía par, anestesiólogo, derechos de sala quirúrgica, derechos de recuperación, canasta básica de insumos y medicamentos (Anestesia, líquidos, ropería, guantes, jeringas y profilaxis según protocolo).</t>
  </si>
  <si>
    <t>No incluye: Estancia hospitalaria, uso de torre de endoscopia, complicaciones, patologías básicas y/o especializadas, dispositivos médicos</t>
  </si>
  <si>
    <t>ONICOPLASTIA CON COLGAJO DE UÑA</t>
  </si>
  <si>
    <t>Derechos de sala, IyM básicos de Cx, Honorarios cirujano, anestesiólogo y ayudante par.</t>
  </si>
  <si>
    <t>Derechos de sala, Derechos de recuperación, IyM básicos del procx, Honorarios especialista.</t>
  </si>
  <si>
    <t>Soporte de sedación, Insumos de anestesia, Stent autoexpandible, hospitalización de cualquier tipo, Ayudas Diagnósticas, complicaciones Qx, Insumos o dispositivos especiales y alto costo, energías, injertos, homoinjertos, material de osteosíntesis.</t>
  </si>
  <si>
    <t>Virus de Fiebre Amarilla ANTICUERPOS Ig M SEMIAUTOMATIZADO O AUTOMATIZADO</t>
  </si>
  <si>
    <t>CIERRE U OCLUSION DE AURICULILLA VIA ABIERTA</t>
  </si>
  <si>
    <t>Hospitalización de cualquier tipo, ayudas Diagnósticas, complicaciones Qx, insumos o dispositivos especiales y alto costo, energías, injertos, homoinjertos, material de osteosíntesis, cualquier tipo de clips, válvulas, albumina humana</t>
  </si>
  <si>
    <t>INSERCION O REEMPLAZO DE PROTESIS INTERNA DE PENE NO INFLABLE (RIGIDA O SEMIRIGIDA)</t>
  </si>
  <si>
    <t>HONORARIOS DE CIRUJANO, HONORARIO DE AYUDANTE, HONORARIO DE ANESTESIOLOGO, DERECHOS DE SALA, INSUMOS Y MEDICAMENTOS BASICOS.</t>
  </si>
  <si>
    <t>Hospitalización de cualquier tipo, ayudas Diagnósticas, complicaciones Qx, insumos o dispositivos especiales y alto costo, energías, injertos, homoinjertos, material de osteosíntesis, válvulas, stents, fibrinógeno y albúmina humana, surgicel, custodiol, matriz hemostática.</t>
  </si>
  <si>
    <t>Hospitalizacion de cualquier tipo, ayudas Diagnosticas, complicaciones Qx, insumos o dispositivos especiales y alto costo, energías, injertos, homoinjertos, material de osteosíntesis, alquiler de equipos.</t>
  </si>
  <si>
    <t>ALFAFETOPROTEINA [AFP] BETAGONADOTROPINA CORIONICA LIBRE [BHCG LIBRE] Y ESTRIOL TRIPLE MARCADOR</t>
  </si>
  <si>
    <t xml:space="preserve">EXODONCIA DE DIENTE INCLUIDO </t>
  </si>
  <si>
    <t>Hospitalización de cualquier tipo, ayudas Diagnósticas, complicaciones Qx, insumos o dispositivos especiales y alto costo, energías, injertos, homoinjertos, material de osteosíntesis, alquiler de equipos.</t>
  </si>
  <si>
    <t>Hospitalización de cualquier tipo, ayudas Diagnósticas, complicaciones Qx, insumos o dispositivos especiales y alto costo, energías, injertos, homoinjertos, material de osteosíntesis, surgicel, alquiler de equipos.</t>
  </si>
  <si>
    <t>REVISION DE RINOPLASTIA VIA TRANSNASAL</t>
  </si>
  <si>
    <t>Hospitalización de cualquier tipo, ayudas Diagnósticas, complicaciones Qx, insumos o dispositivos especiales y alto costo, energías, injertos, homoinjertos, material de osteosíntesis, surgicel, procedimientos adicionales.</t>
  </si>
  <si>
    <t>RESECCION SEGMENTARIA DE INTESTINO DELGADO VIA LAPAROSCOPICA</t>
  </si>
  <si>
    <t>Derechos de sala, IyM básicos de Cx coloproctología, Hasta 2 Trocars, Honorarios cirujano, anestesiólogo y ayudante general</t>
  </si>
  <si>
    <t>Hospitalización de cualquier tipo, ayudas Diagnósticas, complicaciones Qx, insumos o dispositivos especiales y alto costo, energías, ligasure, enseal, grapadoras, recargas, injertos, homoinjertos, material de osteosíntesis, surgicel, bolsa post operatoria.</t>
  </si>
  <si>
    <t>849501MCO</t>
  </si>
  <si>
    <t>CIRUGIA RECONSTRUCTIVA MULTIPLE: OSTEOTOMIAS O FIJACION INTERNA (DISPOSITIVOS DE FIJACION U OSTEOSINTESIS) EN FEMUR, TIBIA Y PERONE; TRANSFERENCIAS MUSCULOTENDINOSAS; TENOTOMIAS O ALARGAMIENTOS TENDINOSOS EN MUSLO, PIERNA Y PIE TRIPLE ARTRODESIS EN PIE - (PAQUETE CIRUGIA MICROVASCULAR ORTOPEDICA)</t>
  </si>
  <si>
    <t>DERECHO DE SALA Y EQUIPOS,DERECHOS DE RECUPERACION, INSUMOS BASICOS, AGENTES ANESTESICOS, SUTURAS ESPECIALES, HASTA 2 CATETER FOGARTY, DREN BLAKE O HEMOVAC, HASTA 3 GRAPAS DE PIEL, HONORARIOS CIRUJANO PRINCIPALY 2 CIRUJANOS PAR AYUDANTES(LOS HONORARIOS SE LE CARGAN SOLO AL PRINCIPAL), HONORARIOS ANESTESIOLOGO, INCLUYE LOS SIGUIENTES PROCEDIMIENTOS: 867105,867106,825301,825303,825304,825305,837609,867001,867002,867003,867004,867107,867108,867201,867202,867203,849701,849501.</t>
  </si>
  <si>
    <t>REIMPLANTE DE DEDOS, MANOS O PIE, HOSPITALIZACION Y AYUDAS DIAGNOSTICAS DE CUALQUIER TIPO, COMPLICACIONES QX, INSUMOS O DISPOSITIVOS ESPECIALES Y DE ALTO COSTO NO DESCRITOS, SUTURAS DE ANCLAJE, ENERGIAS, INJERTOS, HOMOINJERTOS, MATERIAL DE OSTEOSINTESIS, FIBRINOGENO Y ALBUMINA HUMANA, SURGICEL, CUSTODIOL, MATRIZ HEMOSTATICA, ALQUILER DE EQUIPOS ESPECIALES.</t>
  </si>
  <si>
    <t>HONORARIOS MEDICOS (CIRUJANO - ANESTESIOLOGO- AYUDANTE PAR), Derechos de sala, recuperación quirúrgica, insumos y medicamentos en sala( anestésicos, gases, profilaxis, soluciones líquidas, jeringas, guantes, catéter JJ y suturas no especializadas), uso de equipo láser + ureteroscopio flexible.</t>
  </si>
  <si>
    <t>Complicaciones médicas, transfusiones sanguíneas, ayudas diagnósticas prequirúrgicas y posquirúrgicas, hospitalización de cualquier tipo, dispositivos adicionales o diferentes a los enunciados.</t>
  </si>
  <si>
    <t>RINOPLASTIA DE AUMENTO CON INJERTO OSEO O CONDRAL VIA ABIERTA</t>
  </si>
  <si>
    <t>RECANALIZACION DE TRAQUEA VIA ENDOSCOPICA</t>
  </si>
  <si>
    <t xml:space="preserve">Incluye: Equipo de broncoscopia rígida y electrocauterio (insumos y complementos del equipo), honorarios del especialista, ayudantía par, anestesiólogo, derechos de sala quirúrgica, derechos de recuperación, canasta básica de insumos y medicamentos (Anestesia, líquidos, ropería, guantes, jeringas y profilaxis según protocolo).
</t>
  </si>
  <si>
    <t>REVISION DE RECONSTRUCCION DE LIGAMENTO CRUZADO POSTERIOR CON INJERTO AUTOLOGO O CON ALOINJERTO POR ARTROSCOPIA</t>
  </si>
  <si>
    <t>Derechos de sala -IyM básicos de Cx.-Honorarios médicos.</t>
  </si>
  <si>
    <t>IDENTIFICACION DE OTROS ANTICUERPOS (ESPECIFICO) SEMIAUTOMATIZADO O AUTOMATIZADO - ANTI-MOG</t>
  </si>
  <si>
    <t>RETIRO DE PRÓTESIS PENEANA NO INFLABLE</t>
  </si>
  <si>
    <t>LIGADURA O ESCISION DE VENAS VARICOSAS PELVICAS POR LAPAROSCOPIA</t>
  </si>
  <si>
    <t>SLEEVE GASTRICO- MANGA GASTRICA-CONVERSIÓN DE GASTRECTOMÍA VERTICAL</t>
  </si>
  <si>
    <t>Derechos de sala, recuperacion y equipos,IyM basicos de cirugia gastrica, dispositivos medicos( ligasure, endoguia, cargas, trocars), Honorarios cirujano, anestesiólogo y ayudante par, Estancia unipersonal/bipersonal hasta 2 días incluido su gasto hospitalario, Estudio de coloracion basica, Examenes prequirurgicos(Endoscopia sin anestesia, Eco de Higado y vias biliares, Cuadro hemático, AST, ALT, Creatinina, Parcial de orina, Vitamina B12, Albúmina, Glicemia, Triglicéridos, HDL, LDL, VLDL, TSH, Colesterol Total, Valoración Nutricionista.)</t>
  </si>
  <si>
    <t>Hospitalización después del 3er dia, Estancia uci o ucin con su gasto hospitalario, Ayudas Dx no descritas, complicaciones Qx, injertos, homoinjertos, material de osteosíntesis, 2do ayudante, Estudios patológicos histoquímicos e inmunohistoquímicos.</t>
  </si>
  <si>
    <t>RECONSTRUCCION O ANASTOMOSIS ESOFAGICA CON ASCENSO GASTRICO MEDIASTINAL POR TORACOSCOPIA</t>
  </si>
  <si>
    <t>COMPLICACIONES DERIVADAS DEL PROCEDIMIENTO
 AYUDAS DIAGNOSTICAS.
 ESTUDIO ANATOMOPATOLOGICO, BIOPSIA POR CONGELACION , ,NO INCLUYE SUTURAS MECANICAS, RECARGAS ESPECIALES ESTANCIA HOSPITALARIA DIFERENTE Y/O ADICIONAL A LA DESCRITA EN INCLUYE ,  RESERVA Y APLICACION DE BANCO DE SANGRE, AYUDAS DIAGNOSTICAS ESPECIALIZADAS, COMPLICACIONES,NO INCLUYE PROCEDIMIENTOS ADICIONALES</t>
  </si>
  <si>
    <t xml:space="preserve">PERFIL METABÓLICO NEONATAL BÁSICO (PLUS) </t>
  </si>
  <si>
    <t>TOMA , PROCESAMIENTO Y ENTREGA DE RESULTADO (El perfil comprende las siguientes pruebas: Hipotiroidismo Congénito, Galactosemia, Hiperplasia Adrenal Congénita, Deficiencia de Biotinidasa, Fibrosis Quística, Glucosa 6 Fosfato Deshidrogenasa, Hemoglobinopatías, Desordenes relacionados con Aminoácidos, Desordenes relacionados con Ácidos Grasos y Desordenes relacionados con Ácidos Orgánicos)</t>
  </si>
  <si>
    <t>BIOPSIA DE PANCREAS VIA LAPAROSCOPICA</t>
  </si>
  <si>
    <t>DERECHOS DE SALA, IYM BASICOS DE CX,TIJERAS HARMONIC HD HONORARIOS CIRUJANO,ANESTESIOLOGOY Y AYUDANTE PAR</t>
  </si>
  <si>
    <t>HOSPITALIZACION DE CUALQUIER TIPO ,AYUDAS DIAGNOSTICAS ,COMPLICACIONES QX,INSUMOS O DISPOSITIVOS ESPECIALES Y ALTO COSTO,ENERGIAS,INJERTOS,HOMOINJESRTOS,MATERIAL DE OSTEOSINTESIS ,ALQUILER DE EQUIPOS ESPECIALES</t>
  </si>
  <si>
    <t xml:space="preserve">MIOTOMIA DEL COLON SIGMOIDEO </t>
  </si>
  <si>
    <t>MONITORIZACION ELECTROENCEFALOGRAFICA POR VIDEO Y RADIO (TELEMETRÍA POR HORA)-AMBULATORIO</t>
  </si>
  <si>
    <t>Honorario medico,  realización del examen, entrega de soporte y  lectura.</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</si>
  <si>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</si>
  <si>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MONITORIZACION ELECTROENCEFALOGRAFICA POR VIDEO Y RADIO (TELEMETRÍA POR HORA)-HOSPITALARIO</t>
  </si>
  <si>
    <t>ESTUDIO FISIOLOGICO DEL SUEÑO EN  TITULACIÓN DE CPAC-TITULACION</t>
  </si>
  <si>
    <t>ESTUDIO FISIOLOGICO DEL SUEÑO CON OXIMETRIA Y/O (POLISOMNOGRAMA EN TITULACIÓN DE CPAP NASAL- OXIMETRIA</t>
  </si>
  <si>
    <t>082403</t>
  </si>
  <si>
    <t>RESECCIÓN DE TUMOR BENIGNO O MALIGNO DE PÁRPADO, ESPESOR TOTAL, UN TERCIO</t>
  </si>
  <si>
    <t>Derechos de sala, IyM básicos de Cx, Honorarios cirujano, anestesiólogo y ayudante genera</t>
  </si>
  <si>
    <t xml:space="preserve">Hospitalización de cualquier tipo, ayudas Diagnósticas, complicaciones Qx, insumos o dispositivos especiales y alto costo, energías, injertos, homoinjertos, material de osteosíntesis, alquiler de equipos especiales, suturas especiales </t>
  </si>
  <si>
    <t>RESECCIÓN DE TUMOR BENIGNO O MALIGNO DE PÁRPADO, ESPESOR TOTAL, MAYOR DE DOS TERCIOS</t>
  </si>
  <si>
    <t>Hospitalización de cualquier tipo, ayudas Diagnosticas, complicaciones Qx, insumos o dispositivos especiales y alto costo, energías, injertos, homoinjertos, material de osteosíntesis, alquiler de equipos especiales, suturas microquirúrgicas.</t>
  </si>
  <si>
    <t>HEPATICOYEYUNOSTOMÍA VÍA LAPAROSCOPICA</t>
  </si>
  <si>
    <t>INCLUYE LOS PROCEDIMIENTOS 513702, 512602 Y 514002
HONORARIOS MÉDICOS (CIRUJANO ESPECIALISTA - ANESTESIÓLOGO - AYUDANTE), DERECHOS DE SALA Y RECUPERACIÓN, MATERIALES E INSUMOS BASICOS DEL ACTO QUIRÚRGICO, VALORACIÓN PREANESTÉSICA Y PREQUIRÚRGICA, DISPOSITIVOS E INSUMOS ESPECIALES (LIGASURE(1), LIGA CLIP(1), ENDOGUÍA(1), PISTOLA CIRCULAR(1), BISTURÍ ARMÓNICO(1), CONTROL POST QUIRÚRGICO, ESTANCIA 3 DÍAS EN UCI Y MEDICAMENTOS PARA ESTANCIA EN UCI (3 DÍAS), ESTANCIA EN PISO 4 DÍAS Y MEDICAMENTOS PARA ESTANCIA EN PISO (4 DÍAS), ESTUDIO DE COLORACIÓN BÁSICA EN BIOPSIA (4), ESTUDIO DE COLORACIÓN INMUNOHISTOQUÍMICA (1), AYUDAS DIAGNÓSTICAS BÁSICAS EN LA ESTANCIA, MANEJO DEL DOLOR POSTOPERATORIO HASTA EL DÍA 2</t>
  </si>
  <si>
    <t>COMPLICACIONES DERIVADAS DEL PROCEDIMIENTO, ESTUDIO ANATOMOPATOLÓGICO, BIOPSIA POR CONGELACIÓN ,NO INCLUYE SUTURAS MECÁNICAS, RECARGAS Y GRAPAS ESPECIALES ESTANCIA HOSPITALARIA DIFERENTE Y/O ADICIONAL A LA DESCRITA EN INCLUYE , RESERVA Y APLICACIÓN DE BANCO DE SANGRE, AYUDAS DIAGNÓSTICAS ESPECIALIZADAS, COMPLICACIONES, NO INCLUYE PROCEDIMIENTOS ADICIONALES A LOS DESCRITOS EN INCLUYE.</t>
  </si>
  <si>
    <t>RETIRO DE DISPOSITIVO DE FIJACIÓN EXTERNA EN MANDÍBULA</t>
  </si>
  <si>
    <t xml:space="preserve">CISTERNOGRAFIA POR TOMOGRAFIA COMPUTADA (TC) </t>
  </si>
  <si>
    <t>Derechos de sala procedimientos especiales y recuperación, insumos del procedimiento, medio de contraste, aguja de anestesia, honorario especialista, tac de columna lumbar, tac senos paranasales.</t>
  </si>
  <si>
    <t>Hospitalización de cualquier tipo, Honorario anestesiólogo, ayudas Diagnósticas diferentes a las descritas, complicaciones del procedimiento, insumos o dispositivos especiales y alto costo, alquiler de equipos especiales.</t>
  </si>
  <si>
    <t>Mycobacterium leprae IDENTIFICACION POR PRUEBAS MOLECULARES (ESPECIFICO)</t>
  </si>
  <si>
    <t>REPARACIÓN DE PSEUDOARTROSIS DE FALANGES DE MANO</t>
  </si>
  <si>
    <t>RESECCION O ABLACION DE LESION EN ESCROTO</t>
  </si>
  <si>
    <t>Derechos de sala y equipos, derechos de recuperación, IyM básicos de Cx, Honorarios cirujano, anestesiólogo y ayudante.</t>
  </si>
  <si>
    <t>Hospitalización de cualquier tipo, ayudas diagnósticas, complicaciones Qx, antibióticos de alto espectro, Tubo drenake Blake, surgicel, insumos especiales y de alto costo, energías, homoinjertos, material de osteosíntesis, banco de sangre.</t>
  </si>
  <si>
    <t>083502</t>
  </si>
  <si>
    <t>ELONGACIÓN DEL PÁRPADO POR VÍA CONJUNTIVAL</t>
  </si>
  <si>
    <t>CORRECCIÓN CAPSULAR SUPERIOR DE HOMBRO CON INJERTO VIA ARTROSCOPICA</t>
  </si>
  <si>
    <t>Derechos de sala, IyM básicos de Cx, Uso de artroscopio, Honorarios cirujano, anestesiólogo y ayudante general</t>
  </si>
  <si>
    <t>Hospitalización de cualquier tipo, ayudas Diagnósticas, complicaciones Qx, antibióticos de alto espectro, suturas especiales, insumos o dispositivos de alto costo, energías, injertos, homoinjertos, material de osteosíntesis, alquiler de equipos especiales.</t>
  </si>
  <si>
    <t>083807</t>
  </si>
  <si>
    <t>REFORMA DE PLIEGUE PALPEBRAL POR FIJACIÓN TARSAL</t>
  </si>
  <si>
    <t>Hospitalización de cualquier tipo, ayudas diagnósticas, complicaciones Qx, insumos o dispositivos especiales y alto costo, energías, injertos, homoinjertos, material de osteosíntesis, alquiler de equipos especiales.</t>
  </si>
  <si>
    <t>CITOMEGALOVIRUS AVIDEZ, ANTICUERPOS IGG</t>
  </si>
  <si>
    <t>SERVICIO ADICIONAL AL OFERTADO</t>
  </si>
  <si>
    <t>542102EO</t>
  </si>
  <si>
    <t>LAPAROSCOPIA DE PRECISIÓN (ESTADIFICACIÓN)</t>
  </si>
  <si>
    <t>Derechos de sala, IyM básicos de Cx, Honorarios de cirujano, anestesiólogo y ayudante par.</t>
  </si>
  <si>
    <t>Hospitalización de cualquier tipo, ayudas Diagnósticas, complicaciones Qx, insumos o dispositivos especiales y alto costo, energías, injertos,tijeras armónicas, homoinjertos, material de osteosíntesis, alquiler de equipos.</t>
  </si>
  <si>
    <t>PROSTATECTOMÍA RADICAL POR ABLACIÓN</t>
  </si>
  <si>
    <t>Hospitalización de cualquier tipo, ayudas Diagnósticas, complicaciones Qx, insumos o dispositivos especiales y alto costo, energías, injertos, láser holmium, homoinjertos, material de osteosíntesis, alquiler de equipos especiales.</t>
  </si>
  <si>
    <t>CONSTRUCCION (DE NOVO) DE PENE (1er tiempo)</t>
  </si>
  <si>
    <t>Hospitalización de cualquier tipo, ayudas Diagnósticas, complicaciones Qx, insumos o dispositivos especiales y alto costo, energías, injertos, homoinjertos, material de osteosíntesis, alquiler de equipos especiales</t>
  </si>
  <si>
    <t>INSERCION DE OTRO DISPOSITIVO ESOFAGOGASTRICO</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</si>
  <si>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</si>
  <si>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OMENTECTOMÍA PARCIAL VIA ABIERTA</t>
  </si>
  <si>
    <t>NEFROLITOTOMIA O EXTRACCION DE CUERPO EXTRAÑO EN RIÑÓN VÍA LAPAROSCÓPICA</t>
  </si>
  <si>
    <t>Derechos de sala, derechos de recuperación, IyM básicos de Cx, Honorarios cirujano, anestesiólogo y ayudante par</t>
  </si>
  <si>
    <t>Hospitalización de cualquier tipo, ayudas Diagnósticas, complicaciones Qx, insumos o dispositivos especiales, de disección y alto costo, energías, injertos, homoinjertos, material de osteosíntesis, alquiler de equipos especiales.</t>
  </si>
  <si>
    <t>ERBB2 [HER-2/neu] (ONCOGEN) HIBRIDACION "IN SITU"</t>
  </si>
  <si>
    <t>321401NM</t>
  </si>
  <si>
    <t>DILATACION DE BRONQUIO VIA ENDOSCOPICA- NEUMOLOGIA INTERVENCIONISTA</t>
  </si>
  <si>
    <t>321401CT</t>
  </si>
  <si>
    <t>DILATACION DE BRONQUIO VIA ENDOSCOPICA- CIRUGIA DE TORAX</t>
  </si>
  <si>
    <t>INSERCIÓN [IMPLANTACIÓN] DE MARCAPASO TEMPORAL (TRANSITORIO) VIA ABIERTA</t>
  </si>
  <si>
    <t>Hospitalización de cualquier tipo, ayudas Diagnósticas, complicaciones Qx, insumos o dispositivos especiales y alto costo, energías, injertos, homoinjertos, material de osteosíntesis, marcapasos, alquiler de equipos especiales.</t>
  </si>
  <si>
    <t>DRENAJE BILIAR VÍA ENDOSCÓPICA Y COLOCACIÓN DE DISPOSITIVO</t>
  </si>
  <si>
    <t>Derechos de sala, derechos de recuperación, IyM básicos de Cx, guia hidrofilica, uso de instrumental (Aguja expect 19G, cistotomo 6FR, pinza de cuerpo extraño), honorarios especialista gastroenterólogo, anestesiólogo y ayudante general.</t>
  </si>
  <si>
    <t>Hospitalización de cualquier tipo, ayudas Diagnósticas, complicaciones Qx, insumos o dispositivos especiales y alto costo, energías, sistema de sellados, grapadoras, recargas, injertos, homoinjertos, material de osteosíntesis, alquiler de equipos especiales, stent, hot axius.</t>
  </si>
  <si>
    <t>494005CP</t>
  </si>
  <si>
    <t>RESECCION DE HEMORROIDES EXTERNA</t>
  </si>
  <si>
    <t>ASPIRACIÓN O LAVADO O DRENAJE DE SENO MAXILAR VIA TRANSNASAL ENDOSCOPICA</t>
  </si>
  <si>
    <t>Hospitalización de cualquier tipo, ayudas Diagnósticas, complicaciones Qx, insumos o dispositivos especiales y alto costo, energías, sistema de sellados, grapadoras, recargas, injertos, homoinjertos, material de osteosíntesis, alquiler de equipos especiales, complicaciones qx.</t>
  </si>
  <si>
    <t xml:space="preserve">REDUCCION MANUAL DE PROLAPSO RECTAL </t>
  </si>
  <si>
    <t>Derechos de sala, derechos de recuperación, Honorarios cirujano, anestesiólogo y ayudante general</t>
  </si>
  <si>
    <t>IyM del procedimiento, Hospitalización de cualquier tipo, ayudas diagnósticas, complicaciones Qx, insumos o dispositivos especiales y alto costo, energías, injertos, homoinjertos, material de osteosíntesis, alquiler de equipos especiales, complicaciones quirúrgicas.</t>
  </si>
  <si>
    <t>FISTULECTOMIA RECTO-VESICAL O RECTO-VESICO-VAGINAL VÍA LAPAROSCÓPICA</t>
  </si>
  <si>
    <t>Derechos de sala, derechos de recuperación, IyM de procedimiento, sutura vloc, honorarios cirujano, anestesiólogo y ayudante general.</t>
  </si>
  <si>
    <t>IyM del procedimiento, Hospitalización de cualquier tipo, ayudas Diagnósticas, complicaciones Qx, insumos o dispositivos especiales y alto costo, energias, tissel, sutura microquirúrgica, injertos, homoinjertos, material de osteosíntesis, alquiler de equipos especiales.</t>
  </si>
  <si>
    <t>CONSULTA DE PRIMERA VEZ POR ESPECIALISTA EN ANESTESIOLOGÍA CARDIOVASCULAR</t>
  </si>
  <si>
    <t>REPARACIÓN DE DEFORMIDAD DE PECTUS CON DISPOSITIVO ASISTIDO POR TORACOSCOPIA</t>
  </si>
  <si>
    <t>089207</t>
  </si>
  <si>
    <t>CORRECCIÓN DE PTOSIS DE CEJAS POR ABORDAJE CORONAL</t>
  </si>
  <si>
    <t>IyM del procedimiento, Hospitalización de cualquier tipo, ayudas Diagnósticas, dispositivos endoscópicos, complicaciones Qx, insumos o dispositivos especiales y alto costo, energías, injertos, homoinjertos, material de osteosíntesis, alquiler de equipos especiales.</t>
  </si>
  <si>
    <t xml:space="preserve">POS PARCHE HEMATICO EPIDURAL EN CANAL ESPINAL </t>
  </si>
  <si>
    <t>Derechos de sala, IyM básicos de Cx, Catéter epidural, Honorarios anestesiología.</t>
  </si>
  <si>
    <t>Parche hemático, Honorarios cirujano, honorarios ayudante, hospitalización de cualquier tipo, ayudas Diagnósticas, complicaciones Qx, insumos o dispositivos especiales y alto costo, energías, injertos, homoinjertos, material de osteosíntesis, alquiler de equipos especiales. </t>
  </si>
  <si>
    <t>REDUCCION INTESTINAL SIN RESECCIÓN INTESTINAL VÍA LAPAROSCÓPICA</t>
  </si>
  <si>
    <t>Malla especial para procedimiento, Hospitalización de cualquier tipo, ayudas Diagnosticas, dispositivos endoscópicos, complicaciones Qx, insumos o dispositivos especiales y alto costo, sistema de sellado, recargas, grapadoras, injertos, homoinjertos, material de osteosíntesis, alquiler de equipos especiales.</t>
  </si>
  <si>
    <t>BLEFAROPLASTIA INFERIOR VÍA CONJUNTIVAL</t>
  </si>
  <si>
    <t>URETERONEOCISTOSTOMIA CON TECNICA DE ALARGAMIENTO VESICAL (CON COLGAJO O PLIEGUE VESICAL) VÍA LAPAROSCÓPICA</t>
  </si>
  <si>
    <t>Hospitalización de cualquier tipo, ayudas Diagnosticas, dispositivos endoscópicos, complicaciones Qx, insumos o dispositivos especiales y alto costo, sistema de sellado, grapadora, recargas, injertos, homoinjertos, material de osteosíntesis, alquiler de equipos especiales, procedimientos adicionales.</t>
  </si>
  <si>
    <t>601T01</t>
  </si>
  <si>
    <t>TRASLADO DE PACIENTES (AMBULANCIA)</t>
  </si>
  <si>
    <t>TRASLADO ASISTENCIAL BÁSICO TERRESTRE PRIMARIO</t>
  </si>
  <si>
    <t>RECONSTRUCCIÓN DE PÁRPADOS CON INJERTO</t>
  </si>
  <si>
    <t>Derechos de sala
-IyM básicos de Cx.
-Honorarios medicos.</t>
  </si>
  <si>
    <t>Hospitalización de cualquier tipo
-Ayudas Diagnosticas
-Complicaciones Qx
-Insumos o dispositivos especiales y alto costo,
-Energías, injertos, homoinjertos, material de osteosíntesis.</t>
  </si>
  <si>
    <t>REIMPLANTE O RECONSTRUCCIÓN DE OSTIA CORONARIA VÍA ABIERTA</t>
  </si>
  <si>
    <t>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t>
  </si>
  <si>
    <t>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t>
  </si>
  <si>
    <t>HERNIORRAFIA UNILATERAL INGUINO ESCROTAL VÍA LAPAROSCOPICA</t>
  </si>
  <si>
    <t>HONORARIOS MÉDICOS (CIRUJANO - ANESTESIOLOGO- AYUDANTE), DERECHOS DE SALA DE CIRUGÍA, MATERIALES E INSUMOS BÁSICOS DEL PROCEDIMIENTO QUIRÚRGICO (CANASTA BÁSICA DE CIRUGÍA ), DERECHOS DE RECUPERACIÓN</t>
  </si>
  <si>
    <t>COMPLICACIONES DERIVADAS DEL PROCEDIMIENTO
 HOSPITALIZACIÓN, UCI Y UCIN.
 AYUDAS DIAGNOSTICAS.
 ESTUDIO ANATOMOPATOLOGICO, BIOPSIA POR CONGELACIÓN 
 INSUMOS Y MEDICAMENTOS ESPECIALES SE FACTURAN POR CONSUMO DE  ACUERDO A LA TARIFA CONVENIDA 
 BANCO DE SANGRE (APLICACIÓN Y PROCESAMIENTO). ,NO INCLUYE PROCEDIMIENTOS ADICIONALES.</t>
  </si>
  <si>
    <t>CORRECCIÓN DE ANGULACIÓN PENEANA</t>
  </si>
  <si>
    <t>RETIRO DE APARATO DE ESFINTER URINARIO INFLABLE VÍA PERINEA</t>
  </si>
  <si>
    <t xml:space="preserve">INSERCION DE IMPLANTE SINTETICO EN HUESO FACIAL </t>
  </si>
  <si>
    <t>SUTURA DE LACERACION DE PARED TORÁCICA</t>
  </si>
  <si>
    <t>Derechos de sala, derechos de recuperación, IyM básicos de Cx, Honorarios cirujano, anestesiólogo y ayudante genera.</t>
  </si>
  <si>
    <t>ESCISION O REMOCION DE VEJIGA, PROSTATA, VESICULAS SEMINALES Y TEJIDO GRASO [CISTOPROSTATECTOMIA] VÍA LAPAROSCÓPICA</t>
  </si>
  <si>
    <t>Derechos de sala, derechos de recuperación, IyM básicos de Cx, Honorarios cirujano, anestesiólogo y ayudante general, incluye 566002 ureterostomia cutánea vía laparoscópica.</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</si>
  <si>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 no descritos.</t>
  </si>
  <si>
    <t xml:space="preserve">HONORARIOS MÉDICOS (CIRUJANO - ANESTESIOLOGO- AYUDANTE), DERECHOS DE SALA DE CIRUGÍA, MATERIALES E INSUMOS BÁSICOS DEL PROCEDIMIENTO QUIRÚRGICO (CANASTA BÁSICA DE CIRUGÍA ), DERECHOS DE RECUPERACIÓN. INCLUYE 566002 URETEROSTOMIA CUTÁNEA VÍA LAPAROSCOPICA </t>
  </si>
  <si>
    <t>COMPLICACIONES DERIVADAS DEL PROCEDIMIENTO,HOSPITALIZACIÓN, UCI Y UCIN.
AYUDAS DIAGNOSTICAS.
ESTUDIO ANATOMOPATOLOGICO, BIOPSIA POR CONGELACIÓN,INSUMOS Y MEDICAMENTOS ESPECIALES SE FACTURAN POR CONSUMO DE  ACUERDO A LA TARIFA CONVENIDA,BANCO DE SANGRE (APLICACIÓN Y PROCESAMIENTO). ,NO INCLUYE PROCEDIMIENTOS ADICIONALES.</t>
  </si>
  <si>
    <t xml:space="preserve">TROMBECTOMÍA DE VASOS ARTERIALES O VENOSOS VIA ABIERTA </t>
  </si>
  <si>
    <t>Derechos de sala, derechos de recuperación, IyM básicos de Cx, Honorarios cirujano vascular, Honorarios cirujano urologo oncologo y honorarios anestesiólogo.
Incluye procedimientos :
599110 ESCISIÓN DE TUMOR RETROPERITONEAL CON DISECCIÓN DE GRANDES VASOS. 392503 DERIVACION O PUENTE ILIO-FEMORAL.</t>
  </si>
  <si>
    <t>Ayudantía general, Hospitalización de cualquier tipo, ayudas Diagnósticas, dispositivos endoscópicos, complicaciones Qx, insumos o dispositivos especiales y alto costo, sellantes hemostáticos, catéter de embolectomía, sistema de sellado, suturas vasculares, grapadora, recargas, injertos, homoinjertos, material de osteosíntesis, alquiler de equipos especiales,banco de sangre, procedimientos y/o servicios adicionales.</t>
  </si>
  <si>
    <t>CANULACIÓN PERIFÉRICA PARA DISPOSITIVO DE OXIGENACIÓN DE MEMBRANA EXTRACORPÓREA [ECMO]</t>
  </si>
  <si>
    <t>Derechos de sala, derechos de recuperación, IyM básicos de Cx, Honorarios 2 cirujanos cardiovasculares y Honorarios anestesiólogo cardiovascular.
Incluye:
396100 CIRCULACION EXTRACORPOREA AUXILIAR PARA CIRUGIA CARDIACA ABIERTA [DERIVACIÓN CARDIOPULMONAR] 
396200 HIPOTERMIA (SISTEMICA) ACCESORIA DE CIRUGIA CARDIACA ABIERTA 
373305 ESCISION DE TUMOR DEL CORAZÓN VÍA ABIERTA
371202 PERICARDIOTOMIA VÍA ABIERTA 881205 ECOCARDIOGRAMA TRANSESOFÁGICO</t>
  </si>
  <si>
    <t>Honorarios ayudantía general, Hospitalización de cualquier tipo, ayudas Diagnósticas, dispositivos endoscópicos, complicaciones Qx, insumos o dispositivos especiales y alto costo, sistema de sellado, válvulas, grapadora, recargas, suturas vasculares, injertos, homoinjertos, material de osteosíntesis, alquiler de equipos especiales, banco de sangre, procedimientos y/o servicios adicionales.</t>
  </si>
  <si>
    <t>ENUCLEACIÓN DE QUISTE EPIDERMOIDE</t>
  </si>
  <si>
    <t>Derechos de sala, derechos de recuperación, IyM básicos de Cx, Honorarios cirujano, Y Honorario anestesiología.</t>
  </si>
  <si>
    <t>Honorarios ayudantía,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 banco de sangre.</t>
  </si>
  <si>
    <t>514002EO</t>
  </si>
  <si>
    <t>EXPLORACION DE VIAS BILIARES VÍA LAPAROSCÓPICA</t>
  </si>
  <si>
    <t>Derechos de sala, derechos de recuperación, IyM de Cx laparoscopica, Uso de torre de laparoscopia, 1 sistema de sellado (Harmonic/ligasure), Honorarios de 2 cirujano gastro oncologo, anestesiólogo.Incluye procedimiento COLECISTECTOMÍA VÍA LAPAROSCÓPICA .</t>
  </si>
  <si>
    <t>Honorarios ayudante general, Hospitalización de cualquier tipo, ayudas Diagnósticas, dispositivos endoscópicos, complicaciones Qx, insumos o dispositivos especiales y alto costo, grapadora, recargas, injertos, homoinjertos, material de osteosíntesis, alquiler de equipos especiales, procedimientos adicionales.</t>
  </si>
  <si>
    <t>RECONSTRUCCION DEL LECHO UNGUEAL CON INJERTO DE MATRIZ UNGUEAL.</t>
  </si>
  <si>
    <t>Hospitalización de cualquier tipo, ayudas Diagnósticas, dispositivos endoscópicos, complicaciones Qx, insumos o dispositivos especiales y alto costo, sistema de sellado, suturas especiales, grapadora, recargas, injertos, homoinjertos, material de osteosíntesis, alquiler de equipos especiales, procedimientos adicionales.</t>
  </si>
  <si>
    <t>SIALOPLASTIA (REPARACION DEL CONDUCTO) VIA ABIERTA</t>
  </si>
  <si>
    <t>Ayudantia par,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</si>
  <si>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849501MCP</t>
  </si>
  <si>
    <t>COLGAJO LIBRE COMPUESTO CON TECNICA MICROVASCULAR (RECONSTRUCCIÓN DE PISO PÉLVICO Y SACO ESCROTAL) </t>
  </si>
  <si>
    <t>GAMAGRAFIA PULMONAR, PERFUSION Y VENTILACION</t>
  </si>
  <si>
    <t>INFORMACIÓN DEL EXAMEN. TOMA DEL ESTUDIO ENTREGA DE RESULTADO.</t>
  </si>
  <si>
    <t xml:space="preserve">KIT RADIOAEROSOL (SWIRLER CON BOQUILLA),RADIOFARMACO - RADIOFARMACOS - ANESTESIOLOGO, COMPLICACIONES DERIVADAS DEL PROCEDIMIENTO Y APLICACIO0N DEL MEDIO DE CONTRASTE
 HOSPITALIZACIÓN, UCI Y UCIN.
 AYUDAS DIAGNOSTICAS ADICONALES A LA SOLICITADA
</t>
  </si>
  <si>
    <t>INSERCION DE CATÉTER CENTRAL, VÍA PERIFÉRICA</t>
  </si>
  <si>
    <t>Derechos de sala, derechos de recuperación, IyM básicos de Cx, Insumos de sedación, Cateter,  Honorarios  anestesiólogo, Enfermeria profesional asistida por auxiliar de enfermería.</t>
  </si>
  <si>
    <t>Honorarios cirujano y ayudante general,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</si>
  <si>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 xml:space="preserve">EXTRACCION DE APARATOLOGIA ORTODONTICA FIJA </t>
  </si>
  <si>
    <t>867106CPMV</t>
  </si>
  <si>
    <t>Derechos de sala, derechos de recuperación, IyM básicos de Cx, valoración prequirúrgica, junta médica y planeación vascular, Honorarios micro-cirujano 1, Honorarios micro-cirujano 2, Honorarios anestesiología, incluye procedimientos de soporte (Naso fibrobroncoscopia, Traqueostomia, Gastrostomia abierta).</t>
  </si>
  <si>
    <t>Planeación 3D, Ablación tumoral, Fijación externa o interna, Ayudantía adicional, Hospitalización de cualquier tipo, ayudas diagnósticas, dispositivos endoscópicos, Sistema de sellado (Ligasure, Harmonic), complicaciones Qx, insumos o dispositivos especiales y alto costo, ligaclip, ligating, suturas microvasculares, grapadora, recargas, injertos, homoinjertos, material de osteosíntesis, alquiler de equipos especiales, banco de sangre, procedimientos adicionales.</t>
  </si>
  <si>
    <t>MIOTOMÍA CRICOFARINGEA VÍA ENDOSCÓPICA (GPOEM)</t>
  </si>
  <si>
    <t>Derechos de sala quirúrgica, recuperación, especialista en gastroenterología, ayudante par, anestesiólogo, uso de equipos (torre de endoscopia, unidad erbe electroquirugica, sistema water jet), dispositivos médicos (bisturí electroquirugico, pinza para hemostasia, hemoclips, aguja inyector No. 23), canasta quirurgica basica y sedación</t>
  </si>
  <si>
    <t>Estancia hospitalaria,  complicaciones, patologías básicas y/o especializadas, estudios diagnósticos prequirúrgicos, otros dispositivos diferentes a los mencionados en las inclusiones.</t>
  </si>
  <si>
    <t>684104GO</t>
  </si>
  <si>
    <t>HONORARIOS MÉDICOS (CIRUJANO - ANESTESIOLOGO- AYUDANTE), DERECHOS DE SALA DE CIRUGÍA, MATERIALES E INSUMOS BÁSICOS DEL PROCEDIMIENTO QUIRÚRGICO (CANASTA BÁSICA DE CIRUGÍA ), DERECHOS DE RECUPERACIÓN.</t>
  </si>
  <si>
    <t>COMPLICACIONES DERIVADAS DEL PROCEDIMIENTO
HOSPITALIZACIÓN, UCI Y UCIN.
AYUDAS DIAGNOSTICAS.
ESTUDIO ANATOMOPATOLOGICO, BIOPSIA POR CONGELACIÓN 
INSUMOS Y MEDICAMENTOS ESPECIALES SE FACTURAN POR CONSUMO DE  ACUERDO A LA TARIFA CONVENIDA 
BANCO DE SANGRE (APLICACIÓN Y PROCESAMIENTO). ,NO INCLUYE PROCEDIMIENTOS ADICIONALES.</t>
  </si>
  <si>
    <t>VARICELA ZOSTER DNA DETECTOR (PCR)</t>
  </si>
  <si>
    <t>047104</t>
  </si>
  <si>
    <t>REANIMACIÓN FACIAL CON COLGAJO MUSCULAR PEDICULADO</t>
  </si>
  <si>
    <t>Derechos de sala, derechos de recuperación, IyM básicos de Cx, hasta 4 Suturas   microvascular Ethibond 2-0, Honorarios cirujano plastico, anestesiólogo y ayudante general</t>
  </si>
  <si>
    <t>RECONSTRUCCIÓN DE VÁLVULA NASAL</t>
  </si>
  <si>
    <t>DERECHOS DE SALA, DERECHOS DE RECUPERACIÓN, USO DE TORRE LAPAROSCOPIA, IYM BÁSICOS DE CX, HONORARIOS CIRUJANO, ANESTESIÓLOGO Y AYUDANTE GENERAL.</t>
  </si>
  <si>
    <t>DERECHOS DE SALA, DERECHOS DE RECUPERACIÓN, IYM BÁSICOS DE CX, HONORARIOS CIRUJANO, ANESTESIÓLOGO Y AYUDANTE GENERA</t>
  </si>
  <si>
    <t>AGREGACIÓN PLAQUETARIA CON RISTOCETINA 3 DILUCIONES</t>
  </si>
  <si>
    <t>5310022P</t>
  </si>
  <si>
    <t>HONORARIOS MEDICOS (ANESTESIOLOGO- AYUDANTE), DERECHOS DE SALA DE CIRUGIA, MATERIALES E INSUMOS BASICOS DEL PROCEDIMIENTO QUIRURGICO (CANASTA BASICA DE CIRUGIA ), DERECHOS DE RECUPERACION</t>
  </si>
  <si>
    <t>RETIRO DE PRÓTESIS PENEANA INFLABLE</t>
  </si>
  <si>
    <t>DERECHOS DE SALA, DERECHOS DE RECUPERACIÓN, IYM BÁSICOS DE CX, HONORARIOS CIRUJANO, ANESTESIÓLOGO Y AYUDANTE GENERAL.</t>
  </si>
  <si>
    <t>HOSPITALIZACIÓN DE CUALQUIER TIPO, AYUDAS DIAGNOSTICAS, DISPOSITIVOS ENDOSCÓPICOS, COMPLICACIONES QX, INSUMOS O DISPOSITIVOS ESPECIALES Y ALTO COSTO, SISTEMA DE SELLADO, GRAPADORA, RECARGAS, INJERTOS, HOMOINJERTOS, MATERIAL DE OSTEOSÍNTESIS, ALQUILER DE EQUIPOS ESPECIALES, PROCEDIMIENTOS ADICIONALES.</t>
  </si>
  <si>
    <t>020602</t>
  </si>
  <si>
    <t>OSTEOPLASTIA CRANEAL</t>
  </si>
  <si>
    <t xml:space="preserve">ESCISIÓN DE GANGLIO LINFATICO REGIONAL EXTENDIDA AL AREA DE DRENAJE LINFATICO, INCLUSO PIEL Y TEJIDO CELULAR SUBCUTANEO </t>
  </si>
  <si>
    <t>DESCOMPRESIÓN DE HUESO DE MUÑECA O MANO VÍA ABIERTA</t>
  </si>
  <si>
    <t>ORQUIECTOMIA DE UN TESTICULO INTRAABDOMINAL UNILATERAL POR LAPAROSCOPIA</t>
  </si>
  <si>
    <t>RESECCIÓN DE TUMOR O LESIÓN INTRADURAL INTRAMEDULAR SUBAXIAL HASTA DOS SEGMENTOS VIA ABIERTA</t>
  </si>
  <si>
    <t>DERECHOS DE SALA, DERECHOS DE RECUPERACIÓN, IYM BÁSICOS DE CX, HONORARIOS CIRUJANO, ANESTESIÓLOGO Y AYUDANTE PAR.</t>
  </si>
  <si>
    <t xml:space="preserve">OSTEOTOMÍA DE SUSTRACCIÓN PEDICULAR DE COLUMNA CERVICAL HASTA DOS SEGMENTOS CON ARTRODESIS POSTERIOR DE COLUMNA INSTRUMENTADA BILATERAL </t>
  </si>
  <si>
    <t>ESTUDIO MOLECULAR DE REARREGLOS (ESPECIFICOS) - CLONALIDAD LINFOIDE T (REARREGLOS DEL RECEPTOR DE CÉLULAS T GEN TCR)</t>
  </si>
  <si>
    <t>REPARACIÓN DE HERNIA DIAFRAGMÁTICA ENCARCELADA VÍA LAPAROSCÓPICA</t>
  </si>
  <si>
    <t>ARTRODESIS UNIÓN CERVICOTORACICA VIA POSTERIOR CON INSTRUMENTACION ABIERTA</t>
  </si>
  <si>
    <t>CERVICOTOMIA CERVICAL ANTERIOR</t>
  </si>
  <si>
    <t>HERNIORRAFIA PARAESTOMAL VÍA LAPAROSCÓPICA</t>
  </si>
  <si>
    <t>REPARACIÓN DE DEFECTO PARAVAGINAL VÍA VAGINAL</t>
  </si>
  <si>
    <t>ABLACION U OCLUSION DE TROMPA DE FALOPIO UNICA POR LAPAROSCOPIA</t>
  </si>
  <si>
    <t>RECONSTRUCCION DE MEATO AUDITIVO EXTERNO CON INJERTO LIBRE MICROVASCULARIZADO</t>
  </si>
  <si>
    <t>JC POLIOMAVIRUS CARGA VIRAL</t>
  </si>
  <si>
    <t>CISTOLITOTOMÍA O EXTRACCIÓN DE CUERPO EXTRAÑO EN VEJIGA VÍA LAPAROSCÓPICA</t>
  </si>
  <si>
    <t>RESECCIÓN DE URACO VÍA LAPAROSCÓPICA</t>
  </si>
  <si>
    <t>ADENOMECTOMÍA POR ABLACIÓN DE PRÓSTATA</t>
  </si>
  <si>
    <t>LIGADURA Y ESCISIÓN DE VENAS VARICOSAS DE MIEMBROS INFERIOR</t>
  </si>
  <si>
    <t>CIERRE, PINZAMIENTO O LIGADURA DE VASOS ESPINALES</t>
  </si>
  <si>
    <t>RESECCION DE SENO URACAL DE VEJIGA (URACOVESICAL) VÍA LAPAROSCÓPICA</t>
  </si>
  <si>
    <t>RESECCIÓN DE TUMOR DE CUERPO CAROTIDEO (QUEMODECTOMIA) CON ESCISIÓN DE LA CARÓTIDA</t>
  </si>
  <si>
    <t>HEMICOLECTOMÍA IZQUIERDA VÍA LAPAROSCÓPICA</t>
  </si>
  <si>
    <t>ESTUDIO DE COLORACION INMUNOHISTOQUIMICA EN BIOPSIA - ESTUDIO DE COLORACION INMUNOHISTOQUIMICA EN BIOPSIA (POR MARCADOR SIN LECTURA) EXCLUYE: MARCADORES P40, CMYC Y P16 BAJO</t>
  </si>
  <si>
    <t>IMPLANTACIÓN DE MARCAPASOS DIAFRAGMÁTICO POR TORACOSCOPIA</t>
  </si>
  <si>
    <t>DERECHOS DE SALA, DERECHOS DE RECUPERACIÓN, IYM BÁSICOS DE CX, HONORARIOS CIRUJANO DE TÓRAX, ANESTESIÓLOGO Y AYUDANTE CIRUJANO DE TÓRAX.</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</si>
  <si>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 MARCAPASOS DIAFRAGMÁTICO TEMPORAL TRANAERIS SYSTEM INVIMA</t>
  </si>
  <si>
    <t>Neisseria gonorrhoeae IDENTIFICACIÓN POR PRUEBAS MOLECULARES (ESPECÍFICO)</t>
  </si>
  <si>
    <t>Chlamydia IDENTIFICACIÓN POR PRUEBAS MOLECULARES (ESPECÍFICO)</t>
  </si>
  <si>
    <t>DRENAJE DE GLÁNDULA SUPRARRENAL VÍA LAPAROSCÓPICA</t>
  </si>
  <si>
    <t>DERECHOS DE SALA, DERECHOS DE RECUPERACIÓN, IYM BÁSICOS DE CX, HONORARIOS CIRUJANO Y AYUDANTIA PAR, HONORARIOS ANESTESIÓLOGO.</t>
  </si>
  <si>
    <t xml:space="preserve">Rickettsia spp ANTICUERPOS Ig G SEMIAUTOMATIZADO O AUTOMATIZADO  </t>
  </si>
  <si>
    <t>Rickettsia spp ANTICUERPOS Ig M SEMIAUTOMATIZADO O AUTOMATIZADO</t>
  </si>
  <si>
    <t>DRENAJE VÍA BILIAR PERCUTÁNEO E INSERCIÓN DE DISPOSITIVO</t>
  </si>
  <si>
    <t>Derechos de sala, derechos de recuperación, (1) introductor arterial, (1) balón para dilatación periférica, (1) guia vascular periférica hidrofilica, (1) Stent biliar totalmente recubierto, IyM básicos de Cx, Honorarios especialista, anestesiólogo y ayudante  general.</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</si>
  <si>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 y mayor frecuencia de las descritas en Inclusiones para insumos especiales.</t>
  </si>
  <si>
    <t>ADENOMECTOMIA POR ABLACION DE PROSTATA (vaporización prostática con laser verde)</t>
  </si>
  <si>
    <t>DERECHOS DE SALA, DERECHOS DE RECUPERACION, IYM BASICOS DE CX, FIBRA LASER (GREEN LASER), HONORARIOS CIRUJANO, ANESTESIOLOGO Y AYUDANTE PAR.</t>
  </si>
  <si>
    <t>HOSPITALIZACION DE CUALQUIER TIPO, AYUDAS DIAGNOSTICAS, DISPOSITIVOS ENDOSCOPICOS, COMPLICACIONES QX, INSUMOS O DISPOSITIVOS ESPECIALES Y ALTO COSTO, SISTEMA DE SELLADO, GRAPADORA, RECARGAS, INJERTOS, HOMOINJERTOS, MATERIAL DE OSTEOSINTESIS, ALQUILER DE EQUIPOS ESPECIALES, LASER HOLEP, LASER THULEP, PROCEDIMIENTOS ADICIONALES.</t>
  </si>
  <si>
    <t>ARTRODESIS INTERSOMÁTICA CERVICAL DE UNO A TRES SEGMENTOS VÍA ANTERIOR O LATERAL</t>
  </si>
  <si>
    <t>Hospitalización de cualquier tipo, ayudas Diagnósticas, Cajetin cervical, dispositivos endoscópicos, complicaciones Qx, insumos o dispositivos especiales y alto costo, sistema de sellado, grapadora, recargas, injertos, homoinjertos, material de osteosíntesis, alquiler de equipos especiales, procedimientos adicionales.</t>
  </si>
  <si>
    <t>OSTEOTOMÍA DE TIBIA PROXIMAL SIN FIJACIÓN</t>
  </si>
  <si>
    <t>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</si>
  <si>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URETEROILEOSTOMIA CUTÁNEA [CIRUGIA DE BRICKER]</t>
  </si>
  <si>
    <t>SUTURA DE VEJIGA POR LAPAROSCOPIA</t>
  </si>
  <si>
    <t>Derechos de sala, derechos de recuperación, IyM básicos de Cx, Honorarios cirujano y ayudantia par, Honorarios anestesiólogo</t>
  </si>
  <si>
    <t>RESECCIÓN QUIRÚRGICA DE MATERIALES EXÓGENOS POR ALOGENOSIS EN BLOQUE</t>
  </si>
  <si>
    <t>HONORARIOS MEDICOS (CIRUJANO PLASTICO - ANESTESIOLOGO- AYUDANTE), DERECHOS DE SALA DE CIRUGIA, MATERIALES E INSUMOS BASICOS DEL PROCEDIMIENTO QUIRURGICO (CANASTA BASICA DE CIRUGIA ), DERECHOS DE RECUPERACION</t>
  </si>
  <si>
    <t>Hospitalizacion de cualquier tipo -Ayudas Diagnosticas -Complicaciones Qx -Insumos especiales, energias, injertos, homoinjertos, material de osteosintesis</t>
  </si>
  <si>
    <t>DISECCIÓN DE LA SUBMUCOSA EN COLON O RECTO VÍA ENDOSCÓPICA (POEM)</t>
  </si>
  <si>
    <t>REVISION O SUSTITUCION QUIRURGICA DE DISPOSITIVO PERIURETRAL</t>
  </si>
  <si>
    <t>DERECHOS DE SALA, DERECHOS DE RECUPERACION, IYM BASICOS DE CX, HONORARIOS CIRUJANO Y AYUDANTIA PAR, HONORARIOS ANESTESIOLOGO.</t>
  </si>
  <si>
    <t>CORRECCIÓN O RECONSTRUCCIÓN DE DEFORMIDAD HASTA SEIS VÉRTEBRAS VÍA POSTERIOR EN UN TIEMPO</t>
  </si>
  <si>
    <t>053106</t>
  </si>
  <si>
    <t>BLOQUEO PARACERVICAL BILATERAL</t>
  </si>
  <si>
    <t xml:space="preserve">MEATOPLASTIA, GLANDULOPLASTIA, AVANZAMIENTO [MAGPI] </t>
  </si>
  <si>
    <t>Derechos de sala, derechos de recuperacion, IyM basicos de Cx, Honorarios cirujano, Honorarios anestesiologo y ayudantia general.</t>
  </si>
  <si>
    <t xml:space="preserve">Hospitalizacion de cualquier tipo, ayudas diagnosticas, dispositivos endoscopicos, complicaciones Qx, insumos o dispositivos especiales y alto costo, sistema de sellado, grapadora, recargas, injertos, homoinjertos, material de osteosintesis, alquiler de equipos especiales, procedimientos adicionales.
</t>
  </si>
  <si>
    <t>URETEROLISIS O PIELOURETEROLISIS POR LAPAROSCOPIA</t>
  </si>
  <si>
    <t>Derechos de sala, derechos de recuperacion, IyM basicos de Cx, Cateter Doble J,  Honorarios cirujano y ayudantia par, Honorarios anestesiologo.</t>
  </si>
  <si>
    <t>Hospitalizacion de cualquier tipo, ayudas diagnosticas, dispositivos endoscopicos, complicaciones Qx, insumos o dispositivos especiales y alto costo, sistema de sellado, grapadora, recargas, injertos, homoinjertos, material de osteosintesis, alquiler de equipos especiales, procedimientos adicionales.</t>
  </si>
  <si>
    <t>PERFUSION DE CUERPO ENTERO EN ASISTENCIA RESPIRATORIA (TERAPIA DE REMOCION DE CO2)</t>
  </si>
  <si>
    <t>HONORARIOS MEDICOS (ESPECIALISTA), DERECHOS DE SALA, MATERIALES E INSUMOS BASICOS DEL PROCEDIMIENTO QUIRURGICO (CANASTA BASICA  ), DERECHOS DE RECUPERACION (Sesion de hasta 24 horas de Remocion de CO2 con Prismalung+
CRRT,)</t>
  </si>
  <si>
    <t>HEMOPERFUSION (SESION DE HASTA 6 HORAS)</t>
  </si>
  <si>
    <t>HONORARIOS MEDICOS (ESPECIALISTA), DERECHOS DE SALA, MATERIALES E INSUMOS BASICOS DEL PROCEDIMIENTO QUIRURGICO (CANASTA BASICA  ), DERECHOS DE RECUPERACION (Sesion de hasta 6 horas de Hemoperfusion)</t>
  </si>
  <si>
    <t>RESECCION DE LESION O TEJIDO DE PANCREAS VIA ENDOSCOPICA (RADIOFRECUENCIA)</t>
  </si>
  <si>
    <t>Derechos de sala, derechos de recuperacion, IyM básicos de Cx, Honorarios especialista y Honorarios anestesiologo.</t>
  </si>
  <si>
    <t>Honorarios ayudantía, estancia hospitalaria de cualquier tipo, ayudas diagnósticas, dispositivos endoscópicos, complicaciones Qx, insumos o dispositivos especiales y alto costo, aguja de aspiración guiada por ultrasonido, equipo viva para ablación por RFA, eusra FR electrodo, sistema de sellado, grapadora, recargas, injertos, homoinjertos, material de osteosíntesis, alquiler de equipos especiales, procedimientos adicionales.</t>
  </si>
  <si>
    <t>ADENOMECTOMÍA POR ABLACIÓN DE PRÓSTATA ( LASER MOXY)</t>
  </si>
  <si>
    <t>DERECHOS DE SALA, DERECHOS DE RECUPERACION, IYM BASICOS DE CX, FIBRA LASER (MOXY), HONORARIOS CIRUJANO, ANESTESIOLOGO Y AYUDANTE PAR.</t>
  </si>
  <si>
    <t>IDENTIFICACION DE OTRA PROTEINA (ESPECIFICA)</t>
  </si>
  <si>
    <t>URETEROLITOTOMIA O EXTRACCION DE CUERPO EXTRANO EN URETER VIA LAPAROSCOPICA</t>
  </si>
  <si>
    <t>Derechos de sala y equipos, Insumos quirurgicos, 2 Trocars, Honorarios cirujano, anestesiologo y ayudante general.</t>
  </si>
  <si>
    <t>Complicaciones Qx, Estancias Hospitalarias, Gasto Hospitalario, Ayudas Dx, Patologias, Laboratorio, Ligaclip, Energias e insumos de alto costo.</t>
  </si>
  <si>
    <t>Derechos de sala, derechos de recuperacion, IyM basicos de Cx, Honorarios cirujano y ayudantia par, Honorarios anestesiologo.</t>
  </si>
  <si>
    <t>Hospitalizacion de cualquier tipo, ayudas diagnosticas, dispositivos endoscopicos, complicaciones Qx, insumos o dispositivos especiales y alto costo, sistema de drenaje externo Y bolsa de repuesto CODMAN, sistema de sellado, grapadora, recargas, injertos, homoinjertos, material de osteosintesis, alquiler de equipos especiales, procedimientos adicionales.</t>
  </si>
  <si>
    <t>EXPLORACIÓN INGUINAL VÍA LAPAROSCOPICA</t>
  </si>
  <si>
    <t>ADMINISTRACION (INFUSION O PERFUSION) DE TERAPIA ANTINEOPLASICA EN CAVIDADES (Cirugía para quimioterapia hipertermica intraoperatoria (Técnica SUGARBAKER) VIA LAPAROSCOPICA.</t>
  </si>
  <si>
    <t>Derechos de sala,  recuperacion,  cirujanos especialistas en hipec (2); anestesiologo especialista en hipec,  cirujano gineco oncologo,  cirujano general,  asistencia por urologia no oncologica,  asistencia por per fusionista,  junta medica oncologica,  uso de maquina de hipertermia,  kit para maquina de hipertermia,  uso de equipos quirurgicos,  dispositivos (energias bipolares (1),  grapadoras (2),  recargas (3),  cateter jj),  gasto quirurgico,  insumos para lavado quirurgico,  medicamentos para quimioterapia( mitomicina amp (6),  minazol amp (2),  cisplatino amp (4),  doxorrubicina liposomal amp (4),  paclitaxel nanoparticulas amp (4)),  estancia en uci hasta tres (3) dias,  estancia en habitacion unipersonal hasta siete (7) dias,  insumos y medicamentos en uci y piso relacionados con la estancia y segun protocolo,  ayudas diagnosticas de seguimiento nivel 1 y 2,  manejo nutricional.</t>
  </si>
  <si>
    <t>Estancia adicional a cada una de las mencionadas en las inclusiones, ayudas diagnosticas de 3er y 4to nivel, medicina nuclear, banco de sangre, terapias físicas y respiratorias, examenes prequirurgicos, estudios anatomopatologicos, manejo del dolor, interconsultas por otras especialidades. Los servicios no incluidos o prestaciones superiores a las enumeradas se facturan adicionales, a la tarifa convenida para el evento.</t>
  </si>
  <si>
    <t>Derechos de sala, derechos de recuperacion, IyM basicos de Cx, Honorarios especialista, Honorarios anestesiologo</t>
  </si>
  <si>
    <t>Honorarios ayudantia, hospitalizacion de cualquier tipo, ayudas Diagnosticas, dispositivos endoscopicos, complicaciones Qx, insumos o dispositivos especiales y alto costo, sistema de sellado, grapadora, recargas, injertos, homoinjertos, material de osteosintesis, alquiler de equipos especiales, procedimientos adicionales.</t>
  </si>
  <si>
    <t>039203</t>
  </si>
  <si>
    <t>NEUROLISIS DE NERVIOS ESPINALES POR RADIOFRECUENCIA</t>
  </si>
  <si>
    <t>FOTOPLETISMOGRAFIA DE VASOS ARTERIALES EN MIEMBROS INFERIORES (Hospitalario)</t>
  </si>
  <si>
    <t>RESECCION DE LESION O TUMOR SUBMUCOSO GASTRICO VIA ENDOSCOPICA (PAQUETE)</t>
  </si>
  <si>
    <t>Haemophilus influenzae IDENTIFICACIÓN POR PRUEBAS MOLECULARES (INFLUENZA A)</t>
  </si>
  <si>
    <t>Haemophilus influenzae IDENTIFICACIÓN POR PRUEBAS MOLECULARES (INFLUENZA B )</t>
  </si>
  <si>
    <t>EXTRACCION DE DISPOSITIVO ANTICONCEPTIVO INTRAUTERINO (DIU)</t>
  </si>
  <si>
    <t>DERECHOS DE SALA, INSUMOS BÁSICOS PARA PROCEDIMIENTO,HONORARIO ESPECIALISTA (El valor incluye cuando se realiza en Cx y Cuando se realice en sala de procedimientos basica)</t>
  </si>
  <si>
    <t>HONORARIOS Y MATERIALES DE SEDACIÓN, DISPOSITIVO INTRAUTERINO EN T DE COBRE,COMPLICACIONES DEL PROCEDIMIENTO, OTROS DISPOSITIVOS ANTICONCEPTIVOS, HONORARIOS AYUDANTE, PROCEDIMIENTOS ADICIONALES.</t>
  </si>
  <si>
    <t xml:space="preserve">OSTEOTOMIA DE CUERPO MANDIBULAR VIA TRANS MUCOSA CON FIJACION INTERNA </t>
  </si>
  <si>
    <t>INCISIÓN DE CÁPSULA DE DISPOSITIVO EN MAMA (CAPSULOTOMÍA EN MAMA)</t>
  </si>
  <si>
    <t>LIBERACION DE ADHERENCIAS PIELICAS O URETEROPIELICAS POR LAPAROSCOPIA</t>
  </si>
  <si>
    <t>URETERONEOCISTOSTOMIA POR ANASTOMOSIS O REIMPLANTACIÓN URETEROVESICAL VÍA LAPAROSCOPICA</t>
  </si>
  <si>
    <t>REPARACIÓN DE ANEURISMA POR ENVOLTURA [REFORZAMIENTO DE PARED]</t>
  </si>
  <si>
    <t>HOSPITALIZACIÓN DE CUALQUIER TIPO, AYUDAS DIAGNOSTICAS, DISPOSITIVOS ENDOSCÓPICOS, COMPLICACIONES QX, INSUMOS O DISPOSITIVOS ESPECIALES Y ALTO COSTO, SISTEMA DE SELLADO, GRAPADORA, PRÓTESIS DE CUALQUIER TIPO, RECARGAS, INJERTOS, HOMOINJERTOS, MATERIAL DE OSTEOSÍNTESIS, ALQUILER DE EQUIPOS ESPECIALES, PROCEDIMIENTOS ADICIONALES.</t>
  </si>
  <si>
    <t>EXTRACCIÓN DE DISPOSITIVO INTRAGÁSTRICO RESTRICTIVO POR ENDOSCOPIA (EN SALA DE ENDOSCOPIA)</t>
  </si>
  <si>
    <t>Derechos de sala en endoscopia, derechos de materiales y anestesia para el procedimiento, derechos de recuperación, Honorarios especialista y honorarios anestesiólogo.</t>
  </si>
  <si>
    <t>Honorarios ayudantía, hospitalización de cualquier tipo, ayudas diagnósticas, dispositivos endoscópicos, kit de balon intragastrico, complicaciones Qx, insumos o dispositivos especiales y alto costo, energías, injertos, homoinjertos, material de osteosíntesis, alquiler de equipos especiales.</t>
  </si>
  <si>
    <t>CORRECCION CAPSULAR SUPERIOR DE HOMBRO CON INJERTO VIA ABIERTA</t>
  </si>
  <si>
    <t>LIBERACIÓN DE ADHERENCIAS EN VEJIGA</t>
  </si>
  <si>
    <t>Derechos de sala, derechos de recuperación, IyM básicos de Cx, Honorarios cirujano y ayudantia par, Honorarios anestesiólogo.</t>
  </si>
  <si>
    <t>Derechos de sala, derechos de recuperación, IyM básicos de Cx, Honorarios cirujano, Honorarios anestesiólogo.</t>
  </si>
  <si>
    <t>Ayudantía quirúrgica,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</si>
  <si>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REPARACIÓN DE LACERACIONES O DESGARROS NO OBSTETRICOS QUE INVOLUCRAN VEJIGA Y URETRA (GRADO IV)</t>
  </si>
  <si>
    <t xml:space="preserve">URETERECTOMIA TOTAL O RESIDUAL POR LAPAROSCOPIA </t>
  </si>
  <si>
    <t>DERECHOS DE SALA, DERECHOS DE RECUPERACIÓN, IYM BÁSICOS DE CX, HONORARIOS CIRUJANO, HONORARIOS ANESTESIÓLOGO Y AYUDANTÍA GENERAL.</t>
  </si>
  <si>
    <t>047106</t>
  </si>
  <si>
    <t>REANIMACIÓN FACIAL CON TÉCNICA DE SUSPENSIÓN VÍA ABIERTA</t>
  </si>
  <si>
    <t>RECONSTRUCCION DE CADENA OSEA [OSICULOPLASTIA] CON INJERTO O PROTESIS SOBRE REMANENTE DE CADENA OSEA VIA ENDOSCOPICA</t>
  </si>
  <si>
    <t>HOSPITALIZACIÓN DE CUALQUIER TIPO, AYUDAS DIAGNÓSTICAS, DISPOSITIVOS ENDOSCÓPICOS, COMPLICACIONES QX, INSUMOS O DISPOSITIVOS ESPECIALES Y ALTO COSTO TALES COMO MOTOR DE OÍDO, MONITOR DE NERVIO FACIAL, ETC, SISTEMA DE SELLADO, GRAPADORA, RECARGAS, INJERTOS, HOMOINJERTOS, MATERIAL DE OSTEOSÍNTESIS, ALQUILER DE EQUIPOS ESPECIALES, PROCEDIMIENTOS ADICIONALES.</t>
  </si>
  <si>
    <t>MONITORIZACIÓN INTRAOPERATORIA DE BASE DE CRÁNEO, TRONCO CEREBRAL Y PARES CRANEANOS</t>
  </si>
  <si>
    <t>IMPLANTE O SUSTITUCION DE DISPOSITIVO TRAQUEOBRONQUIAL VIA ENDOSCOPICA</t>
  </si>
  <si>
    <t>313302IT</t>
  </si>
  <si>
    <t>IMPLANTE O SUSTITUCION DE DISPOSITIVO TRAQUEOBRONQUIAL VIA ENDOSCOPICA (intervencionista)</t>
  </si>
  <si>
    <t>Equipo de broncoscopia rígida ( insumos y complementos del equipo), honorarios del especialista, ayudantía par, anestesiologo, derechos de sala quirúrgica, derechos de recuperación, canasta básica de insumos y medicamentos (Anestesia, líquidos, ropería, guantes, jeringas y profilaxis según protocolo), Esta tarifa solo aplica para neumología intervencionista.</t>
  </si>
  <si>
    <t>Estancia hospitalaria, complicaciones, patologias basicas y/o especializadas, stent de silicona u otro dispositivo médico</t>
  </si>
  <si>
    <t>EXPLORACION DE VENAS MIEMBRO INFERIOR</t>
  </si>
  <si>
    <t>EXPLORACION DE ARTERIAS EN MIEMBROS INFERIORES</t>
  </si>
  <si>
    <t>VACIAMIENTO RADICAL POPLITEO VIA ABIERTA</t>
  </si>
  <si>
    <t xml:space="preserve">CIERRE DE PERFORACION O FISTULA GASTRICA VIA ENDOSCOPICA </t>
  </si>
  <si>
    <t>DERECHOS DE SALA, DERECHOS DE RECUPERACIÓN, IYM BÁSICOS DE CX, HONORARIOS CIRUJANO, HONORARIOS ANESTESIÓLOGO.</t>
  </si>
  <si>
    <t>HONORARIOS AYUDANTÍA,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</si>
  <si>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ADENOMECTOMIA POR ABLACIÓN DE PROSTATA (LASER THULIUM)</t>
  </si>
  <si>
    <t>DERECHOS DE SALA, DERECHOS DE RECUPERACION, IYM BASICOS DE CX, FIBRA LASER (THULIUM), HONORARIOS CIRUJANO, ANESTESIOLOGO Y AYUDANTE PAR.</t>
  </si>
  <si>
    <t>ABLACION DE LESION URETERAL ENDOSCOPICA</t>
  </si>
  <si>
    <t>DERECHOS DE SALA, DERECHOS DE RECUPERACION, IYM BASICOS DE CX, HONORARIOS CIRUJANO, ANESTESIOLOGO Y AYUDANTE PAR.</t>
  </si>
  <si>
    <t>ABLACION DE LESION URETERAL ENDOSCOPICA (LASER THULIUM)</t>
  </si>
  <si>
    <t>HOSPITALIZACION DE CUALQUIER TIPO, AYUDAS DIAGNOSTICAS, DISPOSITIVOS ENDOSCOPICOS, COMPLICACIONES QX, INSUMOS O DISPOSITIVOS ESPECIALES Y ALTO COSTO, SISTEMA DE SELLADO, GRAPADORA, RECARGAS, INJERTOS, HOMOINJERTOS, MATERIAL DE OSTEOSINTESIS, ALQUILER DE EQUIPOS ESPECIALES,PROCEDIMIENTOS ADICIONALES.</t>
  </si>
  <si>
    <t>HISTEROPEXIA POR VÍA VAGINAL</t>
  </si>
  <si>
    <t>Derechos de sala, derechos de recuperación, IyM básicos de Cx, Honorarios cirujano, Honorarios anestesiólogo y ayudantía general</t>
  </si>
  <si>
    <t>GINECOLOGICA</t>
  </si>
  <si>
    <t xml:space="preserve">HONORARIOS MEDICOS (CIRUJANO - ANESTESIOLOGO- AYUDANTE), DERECHOS DE SALA DE CIRUGIA, MATERIALES E INSUMOS BASICOS DEL PROCEDIMIENTO QUIRURGICO (CANASTA BASICA DE CIRUGIA ), DERECHOS DE RECUPERACION </t>
  </si>
  <si>
    <t>HOSPITALIZACIÓN DE CUALQUIER TIPO, AYUDAS DIAGNOSTICAS, COMPLICACIONES QX, INSUMOS O DISPOSITIVOS ESPECIALES Y DE ALTO COSTO, ENERGÍAS, INJERTOS, HOMOINJERTOS, MATERIAL DE OSTEOSÍNTESIS</t>
  </si>
  <si>
    <t>CIRUGIA RECONSTRUCTIVA DE NERVIO PERIFERICO (COTIZAR)</t>
  </si>
  <si>
    <t>RESECCIÓN RADICAL DE OROFARINGE (TEJIDOS BLANDOS Y DUROS) VÍA ABIERTA</t>
  </si>
  <si>
    <t>ALCOHOL ETILICO AUTOMATIZADO</t>
  </si>
  <si>
    <t>IDENTIFICACION DE OTROS ANTICUERPOS (ESPECIFICO) SEMIAUTOMATIZADO O AUTOMATIZADO - (Panel de miopatias inflamatorias)</t>
  </si>
  <si>
    <t>772716 </t>
  </si>
  <si>
    <t>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t>
  </si>
  <si>
    <t>COLECTOMIA PARCIAL CON COLOSTOMIA O ILEOSTOMIA Y FISTULA MUCOSA VIA LAPAROSCOPICA - Cirugía General</t>
  </si>
  <si>
    <t>PLASTIA DE PARED ABDOMINAL VIA ABIERTA (Abdominoplastia)  - Cirugía General</t>
  </si>
  <si>
    <t>PERFUSION DE CUERPO ENTERO EN ASISTENCIA RESPIRATORIA (TERAPIA DE REMOCIÓN DE CO2 CON FILTRO PRISMALUNG)</t>
  </si>
  <si>
    <t>HONORARIOS MEDICOS (ESPECIALISTA), DERECHOS DE SALA, MATERIALES E INSUMOS BASICOS DEL PROCEDIMIENTO QUIRURGICO (CANASTA BASICA  ), DERECHOS DE RECUPERACION (Sesion de hasta 72 horas de Remocion de CO2 con Prismalung+CRRT,)</t>
  </si>
  <si>
    <t>INFECCIONES, COMPLICACIONES QUIRÚRGICAS, MATERIAL DE OSTEOSINTESIS, MEDICAMENTOS E INSUMOS, HOSPITALIZACIÓN EN UCI, UCIM O EN HABITACIÓN, SANGRE Y / O  HEMODERIVADOS,NO INCLUYE PROCEDIMIENTOS ADICIONALES</t>
  </si>
  <si>
    <t>DENSIDAD URINARIA</t>
  </si>
  <si>
    <t>PRUEBA DE BRONCOMOTRICIDAD CON EJERCICIO</t>
  </si>
  <si>
    <t xml:space="preserve"> FACTOR DE CRECIMIENTO ENDOTELIAL (VEGF-A)</t>
  </si>
  <si>
    <t>HISTERECTOMIA TOTAL ABDOMINAL AMPLIADA POR LAPAROSCOPIA - Cirugía General</t>
  </si>
  <si>
    <t>Derechos de sala, derechos de recuperación, I y M básicos de Cx, honorarios cirujano y ayudantía par, honorarios anestesiólogo.</t>
  </si>
  <si>
    <t>EXTRACCIÓN SIN INCISIÓN DE CUERPO EXTRAÑO NO INTRALUMINAL EN PENE O ESCROTO</t>
  </si>
  <si>
    <t>Derechos de sala, derechos de recuperación, I y M básicos de Cx, honorarios cirujano, honorarios anestesiólogo y ayudantía general.</t>
  </si>
  <si>
    <t>RESECCIÓN DE TUMOR DE CUERPO CAROTÍDEO (QUEMODECTOMÍA) SIN ESCISIÓN DE LA CARÓTIDA</t>
  </si>
  <si>
    <t>Derechos de sala, derechos de recuperación, I y M básicos de Cx, tijera ultrasónica punta curva (Harmonic Focus) y cánula de traqueostomía, honorarios cirujano, honorarios anestesiólogo y ayudantía general</t>
  </si>
  <si>
    <t>MANOMETRIA ANORRECTAL</t>
  </si>
  <si>
    <t>Derechos de sala, derechos de recuperación, I y M básicos, honorarios.</t>
  </si>
  <si>
    <t>Honorarios ayudantía,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</si>
  <si>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ELECTROMIOGRAFÍA DE ESFÍNTER ANAL (Hospitalario)</t>
  </si>
  <si>
    <t>Derechos de sala, I y M básicos, honorarios cirujano</t>
  </si>
  <si>
    <t>Honorarios anestesiologo, ayudantia general, 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t>
  </si>
  <si>
    <t>ELECTROMIOGRAFÍA DE ESFÍNTER ANAL (Ambulatorio)</t>
  </si>
  <si>
    <t>APOYO DIAGNOSTICO</t>
  </si>
  <si>
    <t>REFLEJO NEUROLÓGICO BULBO CAVERNOSO (Hospitalario)</t>
  </si>
  <si>
    <t>REFLEJO NEUROLÓGICO BULBO CAVERNOSO (Ambulatorio)</t>
  </si>
  <si>
    <t>ADHESIVIDAD PLAQUETARIA (Prueba de Tamizaje con Epinefrina y ADP (PFA-200)</t>
  </si>
  <si>
    <t>IDENTIFICACIÓN DE OTRO HONGO (ESPECÍFICO) POR PRUEBAS MOLECULARES (Panfungal, PCR Universal)</t>
  </si>
  <si>
    <t>Mycobacterium no tuberculoso (Mycobacterium avium y del complejo Mycobacterium chelorae, DNA Detector)</t>
  </si>
  <si>
    <t>CODIGO</t>
  </si>
  <si>
    <t>ESPECIALIDAD</t>
  </si>
  <si>
    <t>AMBITO</t>
  </si>
  <si>
    <t xml:space="preserve"> TARIFA</t>
  </si>
  <si>
    <t>H-U</t>
  </si>
  <si>
    <t>HONORARIOS CIRUJANO, ANESTESIOLOGO, AYUDANTE, DERECHOS DE SALA, CANASTA BASICA DE  MATERIALES E INSUMOS</t>
  </si>
  <si>
    <t>COMPLICACIONES, ESTANCIAS, HEMODERIVADOS,MATERIALES,  EQUIPOS ESPECIALES , AYUDAS DIAGNOSTICAS, BIOPSIAS.</t>
  </si>
  <si>
    <t>PUNCION CISTERNAL</t>
  </si>
  <si>
    <t>PUNCION (ASPIRACION DE LIQUIDO) VENTRICULAR</t>
  </si>
  <si>
    <t>BIOPSIA OSEA EN CRANEO POR CRANIECTOMIA</t>
  </si>
  <si>
    <t>A-H-U</t>
  </si>
  <si>
    <t>BIOPSIA DE CRANEO</t>
  </si>
  <si>
    <t xml:space="preserve">BIOPSIA DE MENINGE CEREBRAL </t>
  </si>
  <si>
    <t>BIOPSIA CERRADA (PERCUTANEA) (AGUJA) DE CEREBRO</t>
  </si>
  <si>
    <t>REAPERTURA DE CRANEOTOMÍA</t>
  </si>
  <si>
    <t>DRENAJE DE COLECCIONES INTRACEREBRALES</t>
  </si>
  <si>
    <t>RESECCIÓN DE TUMORES SUPRATENTORIALES HEMISFÉRICOS</t>
  </si>
  <si>
    <t>CORRECCION DE DEFECTO OSEO PREEXISTENTE POR CRANEOPLASTIA, CON INJERTO AUTOLOGO O HETEROLOGO</t>
  </si>
  <si>
    <t>EXTRACCION O SUSTITUCION DE DISPOSITIVO DE FIJACION U OSTEOSINTESIS EN CRANEO</t>
  </si>
  <si>
    <t>COMPLICACIONES, ESTANCIAS, HEMODERIVADOS,MATERIALES,  EQUIPOS ESPECIALES , AYUDAS DIAGNOSTICAS, BIOPSIAS.-CATETER</t>
  </si>
  <si>
    <t>VENTRICULOSTOMIA EXTERNA</t>
  </si>
  <si>
    <t>SUSTITUCION DE DERIVACION VENTRICULAR</t>
  </si>
  <si>
    <t>EXPLORACION Y DESCOMPRESION DE RAIZ DEL NERVIO ESPINAL</t>
  </si>
  <si>
    <t>LISIS O RESECCION DE ADHERENCIAS EXTRADURALES EN MEDULA ESPINAL O RAÍCES DE NERVIOS ESPINALES VIA PERCUTANEA</t>
  </si>
  <si>
    <t>INYECCION DE ANESTESICO EN EL CANAL ESPINAL</t>
  </si>
  <si>
    <t>ARTRODIASTASIS CON FIJADOR EXTERNO</t>
  </si>
  <si>
    <t>ORTOPEDIA</t>
  </si>
  <si>
    <t>COMPLICACIONES, ESTANCIAS, HEMODERIVADOS,MATERIALES,  EQUIPOS ESPECIALES , AYUDAS DIAGNOSTICAS, BIOPSIAS.MAOST</t>
  </si>
  <si>
    <t>CIRUGIA RECONSTRUCTIVA MULTIPLE ALTA: OSTEOTOMIAS O FIJACION INTERNA (DISPOSITIVOS DE FIJACION U OSTEOSINTESIS) EN FEMUR, TIBIA Y PERONE; TRANSFERENCIAS MUSCULOTENDINOSAS; TENOTOMIAS O ALARGAMIENTOS TENDINOSOS EN MUSLO, PIERNA Y PIE TRIPLE ARTRODESIS EN PIE</t>
  </si>
  <si>
    <t>CIRUGIA RECONSTRUCTIVA MULTIPLE: OSTEOTOMIAS O FIJACION INTERNA (DISPOSITIVOS DE FIJACION U OSTEOSINTESIS) EN HUMERO, CUBITO O RADIO; TRANSFERENCIAS MUSCULOTENDINOSAS; TENOTOMIAS O ALARGAMIENTOS TENDINOSOS EN BRAZO, ANTEBRAZO, MUÑECA O MANO</t>
  </si>
  <si>
    <t>849501-2</t>
  </si>
  <si>
    <t xml:space="preserve">CIRUGIA RECONSTRUCTIVA MULTIPLE MEDIA: OSTEOTOMIAS O FIJACION INTERNA (DISPOSITIVOS DE FIJACION U OSTEOSINTESIS) EN FEMUR, TIBIA Y PERONE; TRANSFERENCIAS MUSCULOTENDINOSAS; TENOTOMIAS O ALARGAMIENTOS TENDINOSOS EN MUSLO, PIERNA Y PIE TRIPLE  </t>
  </si>
  <si>
    <t>RESECCION DE TUMOR BENIGNO DE NERVIO EN TOBILLO VIA ABIERTA</t>
  </si>
  <si>
    <t>DESCOMPRESIÓN DE RAÍZ DE NERVIO TRIGÉMINO</t>
  </si>
  <si>
    <t>HONORARIOS CIRUJANO, ANESTESIOLOGO, AYUDANTE, PERSONAL EN SALA, CANASTA BASICA DE MEDICAMENTOS E INSUMOS.</t>
  </si>
  <si>
    <t xml:space="preserve">CIRUGÍA GENERAL </t>
  </si>
  <si>
    <t xml:space="preserve"> BIOPSIA DE GLANDULA TIROIDES VIA ABIERTA</t>
  </si>
  <si>
    <t>RADIOLOGIA INTERVENCIONISTA</t>
  </si>
  <si>
    <t>COMPLICACIONES, ESTANCIAS, HEMODERIVADOS,MATERIALES,  EQUIPOS ESPECIALES (AGUJA TRUCUT) , AYUDAS DIAGNOSTICAS, BIOPSIAS.</t>
  </si>
  <si>
    <t>UROLOGIA</t>
  </si>
  <si>
    <t>COMPLICACIONES, ESTANCIAS, HEMODERIVADOS,MATERIALES,  EQUIPOS ESPECIALES , PROTESIS, MALLAS, DISPOSITIVOS MEDICOS IMPLANTABLES, AYUDAS DIAGNOSTICAS, BIOPSIAS.</t>
  </si>
  <si>
    <t>RESECCION TOTAL DEL TIMO VIA ABIERTA</t>
  </si>
  <si>
    <t>RESECCION PARCIAL DEL TIMO VIA ABIERTA</t>
  </si>
  <si>
    <t>RESECCION PARCIAL DEL TIMO POR TORACOSCOPIA</t>
  </si>
  <si>
    <t>BIOPSIA DE MÚSCULO O TENDÓN EXTRAOCULAR</t>
  </si>
  <si>
    <t xml:space="preserve"> CIRUGÍA PLÁSTICA Y ESTÉTICA</t>
  </si>
  <si>
    <t>FISTULECTOMIA GINGIVONASAL</t>
  </si>
  <si>
    <t>SEPTORRINOPLASTIA FUNCIONAL SECUNDARIA VIA ABIERTA</t>
  </si>
  <si>
    <t>SINUSECTOMIA FRONTAL VIA TRANSNASAL ENDOSCOPICA</t>
  </si>
  <si>
    <t>CURACION DE SENOS PARANASALES VIA TRANSNASAL</t>
  </si>
  <si>
    <t xml:space="preserve"> EXODONCIA </t>
  </si>
  <si>
    <t xml:space="preserve">OBTURACION EN RESINA </t>
  </si>
  <si>
    <t>592401-1</t>
  </si>
  <si>
    <t>URETERORENOSCOPIA FLEXIBLE + LASER</t>
  </si>
  <si>
    <t xml:space="preserve">CIRUGÍA GINECOLÓGICA </t>
  </si>
  <si>
    <t>BIOPSIA POR ASPIRACION CON AGUJA FINA EN CAVIDAD ORAL [BACAF]</t>
  </si>
  <si>
    <t>SUTURA O PLASTIA EN AVULSION DE LABIOS</t>
  </si>
  <si>
    <t>SUTURA DE LACERACION EN LABIOS</t>
  </si>
  <si>
    <t xml:space="preserve">SUTURA DE LACERACION DE OTRA PARTE DE LA BOCA </t>
  </si>
  <si>
    <t>INCISION DE LA UVULA</t>
  </si>
  <si>
    <t>INCISIÓN DE ESTRUCTURA NO ESPECIFICADA EN CAVIDAD BUCAL</t>
  </si>
  <si>
    <t>RESECCION O LISIS DE ADHERENCIAS DE LARINGE VIA ENDOSCOPICA</t>
  </si>
  <si>
    <t>SUTURA DE LACERACION DE LARINGE VIA ABIERTA</t>
  </si>
  <si>
    <t>849501-3</t>
  </si>
  <si>
    <t>CIRUGIA RECONSTRUCTIVA MULTIPLE BAJA: OSTEOTOMIAS O FIJACION INTERNA (DISPOSITIVOS DE FIJACION U OSTEOSINTESIS) EN FEMUR, TIBIA Y PERONE; TRANSFERENCIAS MUSCULOTENDINOSAS; TENOTOMIAS O ALARGAMIENTOS TENDINOSOS EN MUSLO, PIERNA Y PIE TRIPLE  CUPS 849501</t>
  </si>
  <si>
    <t>CRICOTIROTOMIA VIA PERCUTANEA</t>
  </si>
  <si>
    <t>TRAQUEOSCOPIA A TRAVES DEL ESTOMA ARTIFICIAL</t>
  </si>
  <si>
    <t>RESECCION DE CARINA CON REIMPLANTACION BRONQUIAL</t>
  </si>
  <si>
    <t>CIERRE DE FISTULA TRAQUEOESOFAGICA SIN RECONSTRUCCION POR CERVICOTOMIA</t>
  </si>
  <si>
    <t>CIERRE DE FISTULA TRAQUEOESOFAGICA SIN RECONSTRUCCION POR TORACOTOMIA</t>
  </si>
  <si>
    <t>RECONSTRUCCION TRAQUEAL TERMINOTERMINAL POR TORACOSCOPIA</t>
  </si>
  <si>
    <t>DILATACION DE LA TRAQUEA VIA TRANSLARINGEA</t>
  </si>
  <si>
    <t>FISTULIZACIÓN TRAQUEOESOFÁGICA</t>
  </si>
  <si>
    <t>BLOQUEO DE BRONQUIO VIA ENDOSCOPICA</t>
  </si>
  <si>
    <t>RETIRO DE DISPOSITIVO EN BRONQUIO VIA ENDOSCOPICA</t>
  </si>
  <si>
    <t>INYECCION DE SUSTANCIA TERAPEUTICA EN BRONQUIO O PULMON VIA ENDOSCOPICA</t>
  </si>
  <si>
    <t xml:space="preserve">RESECCION O ABLACION DE LESION O TEJIDO PULMONAR VIA ENDOSCOPICA </t>
  </si>
  <si>
    <t>RESECCION EN CUÑA VIA ABIERTA</t>
  </si>
  <si>
    <t>RESECCION EN CUÑA POR TORACOSCOPIA</t>
  </si>
  <si>
    <t>RESECCION DE METASTASIS PULMONARES VIA ABIERTA</t>
  </si>
  <si>
    <t>RESECCION DE METASTASIS PULMONARES POR TORACOSCOPIA</t>
  </si>
  <si>
    <t>BILOBECTOMIA PULMONAR VIA ABIERTA</t>
  </si>
  <si>
    <t>BILOBECTOMIA PULMONAR POR TORACOSCOPIA</t>
  </si>
  <si>
    <t>LOBECTOMIA TOTAL PULMONAR (DONANTE VIVO) VIA ABIERTA</t>
  </si>
  <si>
    <t>LOBECTOMIA TOTAL PULMONAR (DONANTE VIVO) POR TORACOSCOPIA</t>
  </si>
  <si>
    <t>DISECCION EN (BLOQUE) DE BRONQUIO, LOBULO DE PULMON, PLEJO BRAQUIAL, ESTRUCTURA INTERCOSTAL, COSTILLA (APOFISIS TRANSVERSAL) Y NERVIOS SIMPATICOS</t>
  </si>
  <si>
    <t>TORACOTOMIA PARA ABORDAJE DE COLUMNA</t>
  </si>
  <si>
    <t>BIOPSIA DE LESION DE PARED TORACICA VIA ABIERTA</t>
  </si>
  <si>
    <t>ESCISION O ABLACION RADICAL DE PARED TORACICA</t>
  </si>
  <si>
    <t>SUTURA DE LACERACION DE PARED TORACICA</t>
  </si>
  <si>
    <t>REPARACION DE DEFORMIDAD DE PECTUS CON DISPOSITIVO ASISTIDO POR TORACOSCOPIA</t>
  </si>
  <si>
    <t>EXPLORACION Y DRENAJE DE MEDIASTINO POR ESTERNOTOMIA</t>
  </si>
  <si>
    <t>EXPLORACION Y DRENAJE DE MEDIASTINO POR TORACOTOMIA</t>
  </si>
  <si>
    <t>PLEURODESIS MECANICA VIA ABIERTA</t>
  </si>
  <si>
    <t>LISIS DE ADHERENCIAS PLEURALES VIA ABIERTA</t>
  </si>
  <si>
    <t>LISIS DE ADHERENCIAS PLEURALES POR TORACOSCOPIA</t>
  </si>
  <si>
    <t>COLOCACION DE CATETER PLEURAL PERMANENTE</t>
  </si>
  <si>
    <t>ESCISION TRANSTORACICA DE LESION O TEJIDO DE DIAFRAGMA VIA ABIERTA</t>
  </si>
  <si>
    <t>TROMBOEMBOLECTOMIA VENOSA AXILAR</t>
  </si>
  <si>
    <t xml:space="preserve">CIRUGÍA VASCULAR Y ANGIOLÓGICA </t>
  </si>
  <si>
    <t>COMPLICACIONES, ESTANCIAS, HEMODERIVADOS,MATERIALES,  EQUIPOS ESPECIALES , AYUDAS DIAGNOSTICAS, BIOPSIAS.MATERIALES E INSUMOS ESPECIALES QUE NO ESTE EN EL EINCLUYE</t>
  </si>
  <si>
    <t>TROMBOEMBOLECTOMIA SUPRAPATELAR VENOSA PROFUNDA</t>
  </si>
  <si>
    <t>OCLUSION, PINZAMIENTO O LIGADURA DE VASOS DE MIEMBROS SUPERIORES</t>
  </si>
  <si>
    <t xml:space="preserve">OCLUSION, PINZAMIENTO O LIGADURA DE ARTERIAS DE MIEMBROS INFERIORES </t>
  </si>
  <si>
    <t>OCLUSION, PINZAMIENTO O LIGADURA VENOSA PROFUNDA SUPRAPATELAR</t>
  </si>
  <si>
    <t>LIGADURA DE VENAS PERFORANTES, VIA ABIERTA</t>
  </si>
  <si>
    <t>LIGADURA Y ESCISION DE VENAS VARICOSAS DE MIEMBROS INFERIORES</t>
  </si>
  <si>
    <t>INSERCION DE CATETER CENTRAL, VIA PERIFERICA</t>
  </si>
  <si>
    <t>HONORARIOS MATERIALES EN SALA, CATETER PIC DOBLE LUMEN, GUIAS, GUIA ECOGRAFICA</t>
  </si>
  <si>
    <t>COMPLICACIONES, PATOLOGIAS, HEMODERIVADOS Y OTROS INSUMOS ESPECIALES</t>
  </si>
  <si>
    <t>SUTURA DE VASOS DE CABEZA Y CUELLO</t>
  </si>
  <si>
    <t>SUTURA DE VASOS DE MIEMBROS SUPERIORES</t>
  </si>
  <si>
    <t>SUTURA SUPRAPATELAR DE ARTERIAS VIA ABIERTA</t>
  </si>
  <si>
    <t>SUTURA SUPRAPATELAR DE ARTERIAS VÍA PERCUTÁNEA (ENDOVASCULAR)</t>
  </si>
  <si>
    <t>EXPLORACION DE VENAS DE MIEMBROS INFERIORES</t>
  </si>
  <si>
    <t>INYECCIÓN DE AGENTE ESCLEROSANTE EN VENA (ESCLEROTERAPIA)</t>
  </si>
  <si>
    <t>HEMODIALISIS ESTANDAR CON BICARBONATO (4 HORAS)</t>
  </si>
  <si>
    <t xml:space="preserve">TERAPIA RENAL </t>
  </si>
  <si>
    <t>HONORARIOS , DERECHOS DE SALA, CANASTA BASICA DE  MATERIALES E INSUMOS</t>
  </si>
  <si>
    <t>COMPLICACIONES, ESTANCIAS, HEMODERIVADOS,MATERIALES Y  EQUIPOS ESPECIALES , AYUDAS DIAGNOSTICAS, BIOPSIAS Y PATOLOGIAS</t>
  </si>
  <si>
    <t>HEMODIAFILTRACION INTERMITENTE SESION DE (HASTA 8 HRS)</t>
  </si>
  <si>
    <t>HEMODIAFILTRACION DE ALTO VOLUMEN INTERMITENTE (12 HORAS)</t>
  </si>
  <si>
    <t>ESCISIÓN DE GANGLIO LINFÁTICO REGIONAL EXTENDIDA AL ÁREA DE DRENAJE LINFÁTICO, INCLUSO PIEL Y TEJIDO CELULAR SUBCUTÁNEO</t>
  </si>
  <si>
    <t>VACIAMIENTO RADICAL LINFATICO (LINFADENECTOMIA) DE MEDIASTINO POR MEDIASTINOSCOPIA</t>
  </si>
  <si>
    <t>LIGADURA DEL CONDUCTO TORACICO POR TORACOSCOPIA</t>
  </si>
  <si>
    <t>Honorarios medicos ,estudio de coloracion histoquimica en biopsia- estudio de coloracion basica de aspirado de medula osea (mielograma)-estudio de citometria de flujo en citologia-estudio de coloracion basica en biopsia- - aguja de aspiracion para medula osea 9g (3.5mm) x 10-15mm rosada.</t>
  </si>
  <si>
    <t>CIRUGIA HEPATOBILIAR</t>
  </si>
  <si>
    <t>DIVERTICULOSTOMIA DE ESOFAGO TRANSORAL</t>
  </si>
  <si>
    <t>DIVERTICULECTOMIA DE ESOFAGO VIA LAPAROSCOPICA</t>
  </si>
  <si>
    <t>RESECCION DE LESION O TUMOR DE ESOFAGO TORACICO VIA TORACOSCOPICA</t>
  </si>
  <si>
    <t>ESOFAGECTOMIA PARCIAL VIA TORACOSCOPICA</t>
  </si>
  <si>
    <t>ESOFAGECTOMIA TOTAL VIA TORACOSCOPICA</t>
  </si>
  <si>
    <t>DERIVACION TRANSPARIETOHEPATICA</t>
  </si>
  <si>
    <t>HONORARIOS MATERIALES EN SALA,  GUIAS, GUIA ECOGRAFICA-</t>
  </si>
  <si>
    <t>MEDIO DE CONSTRASTE, SEDACION, COMPLICACIONES Y TRASLADOS,ESTANCIAS , INSUMOS ESPECIALES</t>
  </si>
  <si>
    <t>DRENAJE DE COLECCION DE DIVERTICULO VIA ABIERTA</t>
  </si>
  <si>
    <t>BIOPSIA DE INTESTINO GRUESO ESCALONADA VIA ENDOSCOPICA (10 O MAS)</t>
  </si>
  <si>
    <t>COLECTOMIA TOTAL CON ILEOSTOMIA Y PROCTECTOMIA VIA ABIERTA</t>
  </si>
  <si>
    <t>COLECTOMIA TOTAL CON ILEOSTOMIA Y CIERRE DE SEGMENTO DISTAL [HARTMAN] VIA ABIERTA</t>
  </si>
  <si>
    <t xml:space="preserve">BIOPSIA CERRADA DE RECTO O SIGMOIDE, VÍA ENDOSCÓPICA </t>
  </si>
  <si>
    <t>PERINEOPLASTIA O COLGAJO MAYOR (PIEL MUSCULO) VIA ABIERTA</t>
  </si>
  <si>
    <t>DRENAJE DE COLECCIÓN PERIANAL VÍA ABIERTA</t>
  </si>
  <si>
    <t>ESCISIÓN DE LESIÓN O TEJIDO PERIANAL VÍA ABIERTA</t>
  </si>
  <si>
    <t>CAUTERIZACIÓN DE HEMORROIDES</t>
  </si>
  <si>
    <t>ASPIRACIÓN DE HÍGADO VÍA PERCUTÁNEA</t>
  </si>
  <si>
    <t>COLANGIOGRAFIA VIA ABIERTA</t>
  </si>
  <si>
    <t>BIOPSIA ESFINTER DE ODDI VIA LAPAROSCOPICA</t>
  </si>
  <si>
    <t>RESECCION DE QUISTE DEL COLEDOCO CON DERIVACION BILIODIGESTIVA VIA ABIERTA</t>
  </si>
  <si>
    <t>EXPLORACION DE VIAS BILIARES VIA LAPAROSCOPICA</t>
  </si>
  <si>
    <t>REPARACIÓN DE LESIÓN DE VESÍCULA BILIAR</t>
  </si>
  <si>
    <t>PANCREATECTOMIA PROXIMAL VIA ABIERTA</t>
  </si>
  <si>
    <t>EXTRACCIÓN DE CÁLCULOS DEL CONDUCTO PANCREÁTICO, VÍA ENDOSCÓPICA</t>
  </si>
  <si>
    <t xml:space="preserve">HERNIORRAFIA INGUINAL BILATERAL VIA LAPAROSCOPICA </t>
  </si>
  <si>
    <t xml:space="preserve">HERNIORRAFIA UMBILICAL VIA LAPAROSCOPICA </t>
  </si>
  <si>
    <t>REPARACION DE HERNIA PARAESTERNAL [MORGAGNI] VIA ABIERTA</t>
  </si>
  <si>
    <t>REPARACION DE HERNIA PARAESTERNAL [MORGAGNI] VIA TORACOSCOPICA</t>
  </si>
  <si>
    <t>REPARACION DE HERNIA PARAESTERNAL [MORGAGNI] VIA LAPAROSCOPICA</t>
  </si>
  <si>
    <t>COMPLICACIONES, ESTANCIAS, HEMODERIVADOS,MATERIALES,  EQUIPOS ESPECIALES , AYUDAS DIAGNOSTICAS, BIOPSIASMALLAS</t>
  </si>
  <si>
    <t>NEFROLOGIA</t>
  </si>
  <si>
    <t>NEFRECTOMIA (OBTENCION DE ORGANO)</t>
  </si>
  <si>
    <t>DRENAJE DE COLECCION RENAL POR NEFROTOMÍA</t>
  </si>
  <si>
    <t>TOMA DE IMÁGENES Y LECTURA DE RESULTADOS</t>
  </si>
  <si>
    <t>MEDIO DE CONSTRASTE, SEDACION, COMPLICACIONES Y TRASLADOS</t>
  </si>
  <si>
    <t>RETIRO DE APARATO DE ESFINTER URINARIO INFLABLE VIA ABDOMINAL</t>
  </si>
  <si>
    <t>EXTRACCION DE DISPOSITIVO DE NEFROSTOMIA</t>
  </si>
  <si>
    <t>CONSTRUCCIÓN (DE NOVO) DE PENE</t>
  </si>
  <si>
    <t>ESCISION LOCAL O ABLACION DE LESION RENAL VIA LAPAROSCOPICA</t>
  </si>
  <si>
    <t>SUSPENSION PARAURETRAL ENDOSCOPICA</t>
  </si>
  <si>
    <t>ESFINTEROTOMIA DE VEJIGA</t>
  </si>
  <si>
    <t>URETEROLITOTOMIA O EXTRACCION DE CUERPO EXTRAÑO EN URETER VIA ABIERTA</t>
  </si>
  <si>
    <t>PIELOPLASTIA ENDOSCOPICA (RETROGRADA)</t>
  </si>
  <si>
    <t>PEXIA PARAURETRAL O PERIURETRAL</t>
  </si>
  <si>
    <t>HONORARIOS, DERECHOS DE SALA, CANASTA BASICA DE  MATERIALES E INSUMOS</t>
  </si>
  <si>
    <t>COMPLICACIONES, ESTANCIAS, HEMODERIVADOS,MATERIALES Y EQUIPOS ESPECIALES , AYUDAS DIAGNOSTICAS, BIOPSIAS.</t>
  </si>
  <si>
    <t>BIOPSIADE URETER VIA LAPAROSCOPICA</t>
  </si>
  <si>
    <t>PRUEBA FARMACOLÓGICA INTRACAVERNOSA</t>
  </si>
  <si>
    <t>ENUCLEACION DE QUISTE EPIDERMOIDE</t>
  </si>
  <si>
    <t>SUTURA DE LACERACIÓN DE CONDUCTO DEFERENTE Y EPIDÍDIMO</t>
  </si>
  <si>
    <t>RESECCION O ABLACION ABIERTA DE LESION O TEJIDO URETRAL</t>
  </si>
  <si>
    <t xml:space="preserve">DRENAJE DE LIQUIDO [HIDROCELECTOMIA] DE CORDON ESPERMATICO </t>
  </si>
  <si>
    <t>PUNCION Y DRENAJE DE LESION DE OVARIO VIA PERCUTANEA</t>
  </si>
  <si>
    <t>FULGURACION EN OVARIO POR LAPAROTOMIA</t>
  </si>
  <si>
    <t>LIBERACION DE TORSION DE OVARIO POR LAPAROTOMIA</t>
  </si>
  <si>
    <t>ABLACION U OCLUSION DE TROMPA DE FALOPIO UNICA POR HISTEROSCOPIA</t>
  </si>
  <si>
    <t>ABLACION U OCLUSION DE TROMPA DE FALOPIO BILATERAL POR HISTEROSCOPIA</t>
  </si>
  <si>
    <t xml:space="preserve">SALPINGECTOMIA BILATERAL TOTAL POR  LAPAROTOMIA </t>
  </si>
  <si>
    <t xml:space="preserve">SALPINGECTOMIA BILATERAL TOTAL POR LAPAROSCOPIA
</t>
  </si>
  <si>
    <t>RESECCION DE LESION EN TROMPA DE FALOPIO POR LAPAROTOMIA</t>
  </si>
  <si>
    <t>BIOPSIA CERRADA (PERCUTANEA) (AGUJA) DE VESICULAS SEMINALES POR ABORDAJE TRANSRECTAL</t>
  </si>
  <si>
    <t>BIOPSIA DE LIGAMENTOS UTERINOS POR LAPAROSCOPIA</t>
  </si>
  <si>
    <t>HISTERECTOMIA RADICAL MODIFICADA POR LAPAROSCOPIA</t>
  </si>
  <si>
    <t>HISTERORRAFIA POR LAPAROSCOPIA</t>
  </si>
  <si>
    <t xml:space="preserve">INSERCION DE DISPOSITIVO TERAPEUTICO NO ANTICONCEPTIVO EN EL UTERO </t>
  </si>
  <si>
    <t xml:space="preserve"> VAGINECTOMIA O COLPECTOMIA PARCIAL</t>
  </si>
  <si>
    <t>VULVECTOMIA SUPERFICIAL UNILATERAL</t>
  </si>
  <si>
    <t>FULGURACIÓN O RESECCIÓN DE LESIÓN EN PENE</t>
  </si>
  <si>
    <t>EXTRACCION DE CUERPO EXTRAÑO DE VULVA O PERINE SIN INCISION</t>
  </si>
  <si>
    <t>HEMIMANDIBULECTOMIA CON DESARTICULACION</t>
  </si>
  <si>
    <t>OSTEOTOMIA SUBAPICAL CON FIJACION INTERNA</t>
  </si>
  <si>
    <t>CORTICOTOMIA TIPO LEFORT III</t>
  </si>
  <si>
    <t>REDUCCION ABIERTA DE FRACTURA HEMI LEFORT I, CON FIJACION INTERNA</t>
  </si>
  <si>
    <t>REDUCCION CERRADA DE FRACTURAS ALVEOLARES, CON REIMPLANTE DENTAL Y FIJACION</t>
  </si>
  <si>
    <t>OSTEOCLASTIA DE TIBIA O PERONÉ</t>
  </si>
  <si>
    <t>Honorarios medicos ,estudio de coloracion histoquimica en biopsia- estudio de coloracion basica de aspirado de medula osea (mielograma)-estudio de citometria de flujo en citologia-estudio de coloracion basica en biopsia- cariotipo para estados leucemicos-- aguja de aspiracion para medula osea 9g (3.5mm) x 10-15mm rosada.</t>
  </si>
  <si>
    <t>BIOPSIA DE VERTEBRA, VIA ENDOSCOPICA</t>
  </si>
  <si>
    <t>OSTEOCONDROPLASTIA DE CUELLO FEMORAL POR ARTROSCOPIA</t>
  </si>
  <si>
    <t>REPARACION DE PSEUDOARTROSIS DE TIBIA</t>
  </si>
  <si>
    <t>OSTEOCLASTIA DE FÉMUR</t>
  </si>
  <si>
    <t>SUTURA DE MENISCO MEDIAL Y LATERAL ABIERTA</t>
  </si>
  <si>
    <t xml:space="preserve">ORTOPEDIA </t>
  </si>
  <si>
    <t>RESECCION PARCIAL DE HUESO DE CARPO VIA ABIERTA</t>
  </si>
  <si>
    <t>APLICACION DE TUTORES EXTERNOS EN COLUMNA VERTEBRAL</t>
  </si>
  <si>
    <t>ALARGAMIENTO DE FALANGES DE PIE POR TECNICA DE DISTRACCION CON (CORTICOTOMIA, OSTEOTOMIA)</t>
  </si>
  <si>
    <t>GANGLIOLISIS</t>
  </si>
  <si>
    <t>OSTEOCLASTIA DE HÚMERO</t>
  </si>
  <si>
    <t>OSTEOCLASTIA DE RADIO O CÚBITO</t>
  </si>
  <si>
    <t>OSTEOCLASTIA DE CARPIANOS O METACARPIANOS</t>
  </si>
  <si>
    <t>RESECCION DE VAINA TENDINOSA, FASCIA, MUSCULO O TENDON; EXCEPTO MANO Y PIE VIA ABIERTA</t>
  </si>
  <si>
    <t>SUTURA DE MENISCO MEDIAL O LATERAL, ABIERTA</t>
  </si>
  <si>
    <t>REPARACION DE PSEUDOARTROSIS DE ROTULA</t>
  </si>
  <si>
    <t>EXTRACCION DE CUERPO EXTRAÑO EN HUESO NO ESPECIFICADO, VIA ABIERTA</t>
  </si>
  <si>
    <t>DIVISION DE CAPSULA, LIGAMENTO O CARTILAGO ARTICULAR DE CADERA VIA ABIERTA</t>
  </si>
  <si>
    <t>DIVISIÓN DE CÁPSULA, LIGAMENTO O CARTÍLAGO ARTICULAR DE RODILLA</t>
  </si>
  <si>
    <t>DIVISIÓN DE CÁPSULA, LIGAMENTO O CARTÍLAGO ARTICULAR DE CODO</t>
  </si>
  <si>
    <t>TOMA DE INJERTO ÓSEO DE TARSO O METATARSO</t>
  </si>
  <si>
    <t>GANGLIONECTOMIA</t>
  </si>
  <si>
    <t>BIOPSIA DE TEJIDO BLANDO: MUSCULOS, TENDÓN, FASCIA Y BURSA (INCLUYENDO MANO) VÍA PERCUTÁNEA</t>
  </si>
  <si>
    <t>LIBERACION DE PIE TALO [GOLDNER]</t>
  </si>
  <si>
    <t>REDUCCION INDIRECTA DE FRACTURAS DE LA TIBIA DIAFISIARIA CON FIJACION INTERNA</t>
  </si>
  <si>
    <t>TOMA DE INJERTO ÓSEO DE RADIO O CÚBITO</t>
  </si>
  <si>
    <t>REDUCCIÓN ABIERTA DE FRACTURA DE RÓTULA SIN FIJACIÓN INTERNA</t>
  </si>
  <si>
    <t>RESECCIÓN PARCIAL DE RÓTULA O HEMIPATELECTOMÍA</t>
  </si>
  <si>
    <t>ARTRODESIS DE LA REGION TORACOLUMBAR TECNICA POSTERIOR SIN INSTRUMENTACION VIA A</t>
  </si>
  <si>
    <t>CORRECCION HALLUX VALGUS CON OSTEOTOMIA DIAFISIARIA DEL PRIMER METATARSIANO CON FIJACION INTERNA</t>
  </si>
  <si>
    <t>AMPUTACION ABIERTA O DE GUILLOTINA DE MIEMBRO SUPERIOR SITIO NO ESPECIFICADO</t>
  </si>
  <si>
    <t>OSTEOTOMIA MULTIPLE DE TIBIA O PERONE</t>
  </si>
  <si>
    <t xml:space="preserve">LAVADO Y DESBRIDAMIENTO DE FRACTURA ABIERTA DE HÚMERO </t>
  </si>
  <si>
    <t>ESCISION DE ULCERA (SACRA, ISQUIATICA, TROCANTERICA Y OTRAS LOCALIZACIONES), CON CIERRE PRIMARIO</t>
  </si>
  <si>
    <t>REMODELACIÓN [RECONSTRUCCIÓN] (REVISIÓN) DEL MUÑÓN DE AMPUTACIÓN DE MANO</t>
  </si>
  <si>
    <t xml:space="preserve">DESBRIDAMIENTO ESCISIONAL EN AREA ESPECIAL EN TOBILLOS O PIES </t>
  </si>
  <si>
    <t>AMPUTACIÓN Y DESARTICULACIÓN DE DEDOS DE LA MANO (UNO O MÁS)</t>
  </si>
  <si>
    <t>AVANZAMIENTO DE TENDÓN DE MANO</t>
  </si>
  <si>
    <t>RESECCION DE LESION OSEA EN HUMERO</t>
  </si>
  <si>
    <t>LIBERACION DE MUSCULO</t>
  </si>
  <si>
    <t>ALARGAMIENTO DE TARSIANOS (UNO O MAS) POR INJERTO SIN DISPOSITIVOS INTERNOS DE FIJACION Y OSTEOTOMIA</t>
  </si>
  <si>
    <t>ALARGAMIENTO DE METATARSIANOS (UNO O MAS) POR INJERTO SIN DISPOSITIVOS INTERNOS DE FIJACION Y OSTEOTOMIA</t>
  </si>
  <si>
    <t>ALARGAMIENTO DE METATARSIANOS (UNO O MAS) POR INJERTO CON DISPOSITIVOS INTERNOS DE FIJACION Y OSTEOTOMIA</t>
  </si>
  <si>
    <t>ALARGAMIENTO DE FALANGES DE PIE POR INJERTO SIN DISPOSITIVOS INTERNOS DE FIJACION Y OSTEOTOMIA</t>
  </si>
  <si>
    <t>ALARGAMIENTO DE FALANGES DE PIE POR INJERTO CON DISPOSITIVOS INTERNOS DE FIJACION Y OSTEOTOMIA</t>
  </si>
  <si>
    <t>EXTRACCIÓN DE DISPOSITIVO DE MAMA BILATERAL</t>
  </si>
  <si>
    <t>HONORARIOS CIRUJANO, ANESTESIOLOGO, AYUDANTE, PERSONAL EN SALA, CANASTA BASICA DEINSUMOS.</t>
  </si>
  <si>
    <t>COMPLICACIONES, ESTANCIAS, HEMODERIVADOS,MATERIALES,  EQUIPOS ESPECIALES , AYUDAS DIAGNOSTICAS, BIOPSIAS.MEDICAMENTOS</t>
  </si>
  <si>
    <t xml:space="preserve">DESBRIDAMIENTO CON COLOCACION DE DISPOSITIVO DE PRESION SUBATMOSFERICA </t>
  </si>
  <si>
    <t>TERAPIA VAC</t>
  </si>
  <si>
    <t>COMPLICACIONES, ESTANCIAS, HEMODERIVADOS,MATERIALES,  EQUIPOS ESPECIALES , AYUDAS DIAGNOSTICAS, BIOPSIAS, CANISTER Y DEMAS INSUMOS</t>
  </si>
  <si>
    <t>COMPLICACIONES, ESTANCIAS, HEMODERIVADOS,MATERIALES,  EQUIPOS ESPECIALES , AYUDAS DIAGNOSTICAS, BIOPSIAS.(CRIOTERAPIA GINECOLOGICAS)</t>
  </si>
  <si>
    <t>SUTURA DE HERIDA UNICA DE CARA</t>
  </si>
  <si>
    <t>SUTURA DE HERIDA MULTIPLE DE CARA SIN COMPROMISO DE LABIOS O PARPADOS</t>
  </si>
  <si>
    <t>SUTURA DE HERIDA MULTIPLE DE PLIEGUES DE FLEXION, GENITALES, MANOS Y PIES</t>
  </si>
  <si>
    <t>INJERTO DE PIEL PARCIAL EN ÁREA ESPECIAL</t>
  </si>
  <si>
    <t>REVISIÓN DE INJERTO O COLGAJO</t>
  </si>
  <si>
    <t>PANICULECTOMIA DE TORAX</t>
  </si>
  <si>
    <t>PANICULECTOMIA DE MUSLOS, PELVIS, GLUTEOS O BRAZOS</t>
  </si>
  <si>
    <t xml:space="preserve">RETIRO DE SUTURA EN PIEL O TEJIDO CELULAR SUBCUTÁNEO </t>
  </si>
  <si>
    <t xml:space="preserve">CURACIÓN DE LESIÓN EN PIEL O TEJIDO CELULAR SUBCUTÁNEO </t>
  </si>
  <si>
    <t xml:space="preserve">RADIOGRAFIA CONVENCIONAL </t>
  </si>
  <si>
    <t>RADIOGRAFIA CRANEO SIMPLE MAS BASE DE CRANEO</t>
  </si>
  <si>
    <t>RADIOGRAFIA CONVENCIONAL</t>
  </si>
  <si>
    <t>RADIOGRAFIA DE MASTOIDES COMPARATIVAS</t>
  </si>
  <si>
    <t>RADIOGRAFÍA DE AGUJEROS ÓPTICOS</t>
  </si>
  <si>
    <t>RADIOGRAFIA DE MALAR</t>
  </si>
  <si>
    <t>RADIOGRAFIA DINAMICA DE COLUMNA VERTEBRAL</t>
  </si>
  <si>
    <t>RADIOGRAFÍA PARA MEDICIÓN DE MIEMBROS INFERIORES [ESTUDIO DE FARILL U OSTEOMETRÍA]</t>
  </si>
  <si>
    <t>RENOPUNCION O PUNCION RENAL PERCUTANEA</t>
  </si>
  <si>
    <t>TOMOGRAFIA</t>
  </si>
  <si>
    <t>TOMA DE IMÁGENES Y LECTURA DE RESULTADOS, MEDIO DE CONTRASTE (50 CC)</t>
  </si>
  <si>
    <t>UROGRAFIA CON TOMOGRAFIA COMPUTADA</t>
  </si>
  <si>
    <t>TOMOGRAFIA COMPUTADA DE VASOS</t>
  </si>
  <si>
    <t>ECOGRAFIA</t>
  </si>
  <si>
    <t>ECOGRAFÍA DE GLANGLIOS CERVICALES (MAPEO)</t>
  </si>
  <si>
    <t xml:space="preserve">CARDIOLOGIA NO INVASIVA </t>
  </si>
  <si>
    <t>TOMA DE IMÁGENES, HONORARIOS Y LECTURA DE RESULTADOS</t>
  </si>
  <si>
    <t>COMPLICACIONES, ESTANCIAS, HEMODERIVADOS,MATERIALES,  EQUIPOS ESPECIALES , AYUDAS DIAGNOSTICAS, BIOPSIAS.MATERIALES E INSUMOS ESPECIALES QUE NO ESTE EN EL EINCLUYE, INTYERVENCIONISMO , MEDIOS DE CONTRASTE</t>
  </si>
  <si>
    <t>MONITOREO ECOCARDIOGRÁFICO TRANSESOFÁGICO (INTRAOPERATORIO)</t>
  </si>
  <si>
    <t>MONITOREO INTRAOPERATORIO POR HORA, HONORARIOS</t>
  </si>
  <si>
    <t>ECOGRAFIA DE ABDOMEN TOTAL</t>
  </si>
  <si>
    <t>ECOGRAFÍA DE ABDOMEN (PÍLORO)</t>
  </si>
  <si>
    <t>ECOGRAFIA DE RECTO</t>
  </si>
  <si>
    <t>ECOGRAFÍA DE ANO</t>
  </si>
  <si>
    <t>ECOGRAFIA DOPPLER</t>
  </si>
  <si>
    <t>ECOGRAFÍA DE PENE CON TRANSDUCTOR DE 7 MHZ O MAS</t>
  </si>
  <si>
    <t>ECOGRAFIA DE ABDOMEN (MASAS ABDOMINALES Y DE RETROPERITONEO)</t>
  </si>
  <si>
    <t>ECOGRAFÍA DOPPLER DE VASOS ESCROTALES</t>
  </si>
  <si>
    <t>ECOGRAFÍA DOPPLER CON EVALUACIÓN DE FLUJO SANGUÍNEO EN HIPERTENSIÓN PORTAL</t>
  </si>
  <si>
    <t>DUPPLEX SCANNING [DOPPLER- ECOGRAFIAGRAFIA] DE VASOS VENOSOS DE MIEMBROS SUPERIORES A COLOR</t>
  </si>
  <si>
    <t>DUPPLEX SCANNING [DOPPLER- ECOGRAFIAGRAFIA]  DE VASOS ARTERIALES DE MIEMBROS INFERIORES A COLOR</t>
  </si>
  <si>
    <t>ECOGRAFIA DOPPLER COMO GUIA PARA PROCEDIMIENTOS</t>
  </si>
  <si>
    <t xml:space="preserve">RESONANCIA MAGNETICA </t>
  </si>
  <si>
    <t>RESONANCIA MAGNETICA DE SISTEMA MUSCULO ESQUELETICO</t>
  </si>
  <si>
    <t>RESONANCIA MAGNETICA DE SITIO NO ESPECIFICADO</t>
  </si>
  <si>
    <t>RESONANCIA MAGNETICA COMO GUIA PARA PROCEDIMIENTOS</t>
  </si>
  <si>
    <t>RESONANCIA MAGNETICA CON RECONSTRUCCION TRIDIMENSIONAL</t>
  </si>
  <si>
    <t>CONSULTA DE PRIMERA VEZ POR MEDICINA GENERAL</t>
  </si>
  <si>
    <t>CONSULTA ESPECIALIZADA</t>
  </si>
  <si>
    <t>A</t>
  </si>
  <si>
    <t>CONSULTA CON ESPECIALISTA</t>
  </si>
  <si>
    <t>OTRAS CONSULTAS, AYUDAS DIAGNOSTICAS</t>
  </si>
  <si>
    <t xml:space="preserve">CONSULTA ESPECIALIZADA </t>
  </si>
  <si>
    <t>CONSULTA DE PRIMERA VEZ POR PSICOLOGÍA</t>
  </si>
  <si>
    <t>CONSULTA DE PRIMERA VEZ POR FISIOTERAPIA</t>
  </si>
  <si>
    <t>CONSULTA DE PRIMERA VEZ POR ESPECIALISTA EN ANESTESIOLOGIA CARDIOVASCULAR</t>
  </si>
  <si>
    <t>CONSULTA DE PRIMERA VEZ POR ESPECIALISTA EN CIRUGÍA PEDIÁTRICA</t>
  </si>
  <si>
    <t>CONSULTA DE PRIMERA VEZ POR ESPECIALISTA EN MEDICINA
INTERNA</t>
  </si>
  <si>
    <t>CONSULTA DE CONTROL O DE SEGUIMIENTO POR ENFERMERIA</t>
  </si>
  <si>
    <t>CONSULTA DE CONTROL O DE SEGUIMIENTO POR FISIOTERAPIA</t>
  </si>
  <si>
    <t>CONSULTA DE CONTROL O DE SEGUIMIENTO POR ESPECIALISTA EN ANESTESIOLOGIA CARDIOVASCULAR</t>
  </si>
  <si>
    <t>CONSULTA DE CONTROL O DE SEGUIMIENTO POR ESPECIALISTA EN CIRUGÍA PEDIÁTRICA</t>
  </si>
  <si>
    <t>CONSULTA DE CONTROL O DE SEGUIMIENTO POR ESPECIALISTA
EN MEDICINA INTERNA</t>
  </si>
  <si>
    <t>INTERCONSULTA</t>
  </si>
  <si>
    <t xml:space="preserve">VALORACION POR ODONTOLOGIA </t>
  </si>
  <si>
    <t>INTERCONSULTA POR NUTRICIÓN Y DIETÉTICA</t>
  </si>
  <si>
    <t>INTERCONSULTA POR FONOAUDIOLOGÍA </t>
  </si>
  <si>
    <t>INTERCONSULTA POR FISIOTERAPIA</t>
  </si>
  <si>
    <t>INTERCONSULTA POR TERAPIA RESPIRATORIA</t>
  </si>
  <si>
    <t>INTERCONSULTA POR ESPECIALISTA EN ANESTESIOLOGIA CARDIOVASCULAR</t>
  </si>
  <si>
    <t>INTERCONSULTA POR ESPECIALISTA EN CIRUGÍA GENERAL</t>
  </si>
  <si>
    <t>INTERCONSULTA POR ESPECIALISTA EN CIRUGÍA PLÁSTICA,
ESTÉTICA Y RECONSTRUCTIVA</t>
  </si>
  <si>
    <t>INTERCONSULTA POR ESPECIALISTA EN INFECTOLOGÍA</t>
  </si>
  <si>
    <t>INTERCONSULTA POR ESPECIALISTA EN RADIOLOGIA E IMÁGENES DIAGNOSTICAS (ACOMPAÑAMIENTO INTRAOPERATORIO POR HORA)</t>
  </si>
  <si>
    <t>INTERCONSULTA POR MEDICINA GENERAL</t>
  </si>
  <si>
    <t>PARTICIPACIÓN EN JUNTA MÉDICA O EQUIPO INTERDISCIPLINARIO POR MEDICINA ESPECIALIZADA Y CASO (PACIENTE)</t>
  </si>
  <si>
    <t>H</t>
  </si>
  <si>
    <t>ASISTENCIA INTRAHOSPITALARIA POR NUTRICIÓN Y DIETÉTICA</t>
  </si>
  <si>
    <t>U</t>
  </si>
  <si>
    <t xml:space="preserve">CONSULTA </t>
  </si>
  <si>
    <t xml:space="preserve">MEDICAMENTO E INSUMOS, CONSULTAS E INTERCONSULTAS, PROCEDIMIENTOS </t>
  </si>
  <si>
    <t>UROGRAFÍA INTRAVENOSA</t>
  </si>
  <si>
    <t>TOMA Y PROCESAMIENTO DE LA MUESTRA</t>
  </si>
  <si>
    <t>DEMAS MUESTRAS U OTROS CODIGOS</t>
  </si>
  <si>
    <t xml:space="preserve">ESTUDIO ANATOMOPATOLOGICO BASICO EN CITOLOGIA CERVICOVAGINAL MANUAL </t>
  </si>
  <si>
    <t xml:space="preserve">ESTUDIO ANATOMOPATOLOGICO BASICO EN CITOLOGIA DE OTRO ESPECIMEN POR METODO MANUAL </t>
  </si>
  <si>
    <t>ESTUDIO ANATOMOPATOLGICO DE ULTRA ESTRUCTURA O MICROSCOPIA ELECTRONICA (ESPECIFICO) - (BIOPSIA RENAL)</t>
  </si>
  <si>
    <t>ESTUDIO ANATOMOPATOLGICO DE MARCACION INMUNOHISTOQUIMICA BASICA (ESPECIFICO) - (BIOPSIA RENAL)</t>
  </si>
  <si>
    <t>ESTUDIO ANATOMOPATOLGICO EN BIOPSIA POR TINCION HISTOQUIMICA (ESPECIFICO) - (BIOPSIA RENAL)</t>
  </si>
  <si>
    <t>ESTUDIO ANATOMOPATOLGICO EN BIOPSIA POR INMUNOFLUORECENCIA (ESPECIFICO) - (BIOPSIA RENAL)</t>
  </si>
  <si>
    <t xml:space="preserve">ESTUDIO ANATOMOPATOLGICO DE MARCACION INMUNOHISTOQUIMICA ESPECIAL (ESPECIFICO) HASTA 8 MARCADORES </t>
  </si>
  <si>
    <t>ANTIBIOGRAMA (MIC) METODO AUTOMATICO</t>
  </si>
  <si>
    <t>MYCOBACTERIUM, PRUEBAS DE SENSIBILIDAD</t>
  </si>
  <si>
    <t>COLORACION PARA ACIDO ALCOHOL RESISTENTE [ZIELH-NIELSEN] Y LECTURA O BACILOSCOPIA *</t>
  </si>
  <si>
    <t>COLORACION  AZUL DE METILENO Y LECTURA PARA CUALQUIER MUESTRA</t>
  </si>
  <si>
    <t>CRYPTOCOCCUS NEOFORMANS, CULTIVO</t>
  </si>
  <si>
    <t>CULTIVO DE LIQUIDOS CORPORALES: BILIS, L.C.R, PERITONEAL, PLEURAL, ASCITICO, SINOVIAL, OTROS DIFERENTE A ORINA.</t>
  </si>
  <si>
    <t>CULTIVO PARA MICOBACTERIAS EN MEDULA OSEA    (110)</t>
  </si>
  <si>
    <t>CULTIVO PARA MICROORGANISMOS AEROBIOS EN MEDULA OSEA    (110)</t>
  </si>
  <si>
    <t>CULTIVO PARA MICROORGANISMOS EN CUALQUIER MUESTRA DIFERENTE A MEDULA OSEA, ORINA Y HECES</t>
  </si>
  <si>
    <t>CULTIVO PARA MICROORGANISMOS ANAEROBIOS DE CUALQUIER MUESTRA DIFERENTE A MEDULA OSEA</t>
  </si>
  <si>
    <t>HEMOCULTIVO AEROBIO POR METODO AUTOMATICO    (111)</t>
  </si>
  <si>
    <t>REDUCCION CERRADA LUXACION ARTICULACION TEMPORO MANDIBULAR CON FIJACION INTERMAXILAR</t>
  </si>
  <si>
    <t>MYCOBACTERIUM TUBERCULOSIS, CULTIVO</t>
  </si>
  <si>
    <t>NEISSERIA GONORRHOEAE, CULTIVO *</t>
  </si>
  <si>
    <t>NEISSERIA MENINGITIDIS, CULTIVO *</t>
  </si>
  <si>
    <t>UROCULTIVO [ANTIBIOGRAMA MIC AUTOMATICO]    (112)</t>
  </si>
  <si>
    <t>EXAMEN DIRECTO PARA HONGOS [KOH]</t>
  </si>
  <si>
    <t>LEPTOSPIRA, SEROTIPIFICACION</t>
  </si>
  <si>
    <t>MYCOBACTERIUM, IDENTIFICACION POR PCR</t>
  </si>
  <si>
    <t>STREPTOCOCCUS BETA HEMOLITICO GRUPO A [PRUEBA RAPIDA O DIRECTA]</t>
  </si>
  <si>
    <t>AGREGACION PLAQUETARIA, CURVA</t>
  </si>
  <si>
    <t>ANTITROMBINA III POR COAGULACION</t>
  </si>
  <si>
    <t>DILUCIONES DE TIEMPO DE PROTROMBINA [PT]</t>
  </si>
  <si>
    <t>DILUCIONES DE TIEMPO DE TROMBOPLASTINA PARCIAL  [PTT]</t>
  </si>
  <si>
    <t>FACTOR II DE LA COAGULACION, CUANTIFICACION [PROTROMBINA]</t>
  </si>
  <si>
    <t>FACTOR V DE LA COAGUALCION [LABIL O PROACELERINA]</t>
  </si>
  <si>
    <t>FACTOR VON WILLEBRAND</t>
  </si>
  <si>
    <t>FACTOR XII [FACTOR DE HAGEMAN, DE CONTACTO]</t>
  </si>
  <si>
    <t>FACTOR XIII [FSF, FACTOR ESTABILIZANTE DE LA FIBRINA O TIEMPO DE LISIS COAGULO]</t>
  </si>
  <si>
    <t>FIBRINOGENO, COAGULACION</t>
  </si>
  <si>
    <t>PRODUCTOS DE DEGRADACION DE FIBRINOGENO [PDF]</t>
  </si>
  <si>
    <t>RESISTENCIA A LA PROTEINA C ACTIVADA [FACTOR DE LEIDEN]</t>
  </si>
  <si>
    <t>RETRACCION DE COAGULO</t>
  </si>
  <si>
    <t>TIEMPO DE PROTROMBINA [PT]</t>
  </si>
  <si>
    <t>TIEMPO DE TROMBOPLASTINA PARCIAL [PTT]</t>
  </si>
  <si>
    <t>CUERPOS DE HEINZ, PRUEBA DIRECTA</t>
  </si>
  <si>
    <t>DIMERO D POR EIA</t>
  </si>
  <si>
    <t>GLUCOSA 6 FOSFATO DESHIDROGENASA, CUANTITATIVA</t>
  </si>
  <si>
    <t>HEMOGLOBINA A 2 POR CROMATOGRAFIA</t>
  </si>
  <si>
    <t>HEMOGLOBINA FETAL</t>
  </si>
  <si>
    <t>ERITROSEDIMENTACION [VELOCIDAD SEDIMENTACION GLOBULAR - VSG]</t>
  </si>
  <si>
    <t>ERITROSEDIMENTACION [VELOCIDAD SEDIMENTACION GLOBULAR - VSG] AUTOMATIZADA</t>
  </si>
  <si>
    <t>EXTENDIDO DE SANGRE PERIFERICA, ESTUDIO DE MORFOLOGIA</t>
  </si>
  <si>
    <t>HEMOGRAMA III [HEMOGLOBINA, HEMATOCRITO, RECUENTO DE ERITROCITOS, INDICES ERITROCITARIOS, LEUCOGRAMA, RECUENTO DE PLAQUETAS, INDICES PLAQUETARIOS Y MORFOLOGIA ELECTRONICA] METODO AUTOMATICO</t>
  </si>
  <si>
    <t>HEMOGRAMA IV [HEMOGLOBINA, HEMATOCRITO, RECUENTO DE ERITROCITOS,INDICES ERITROCITARIOS,LEUCOGRAMA,RECUENTO DE PLAQUETAS,INDICES PLAQUETARIOS Y MORFOLOGIA ELECTRONICA E HISTOGRAMA] METODO AUTOMATICO    (233)</t>
  </si>
  <si>
    <t>HEMOPARASITOS, EXTENDIDO DE GOTA GRUESA</t>
  </si>
  <si>
    <t>HEMOPARASITOS, EXTENDIDO DE SANGRE PERIFERICA *</t>
  </si>
  <si>
    <t>PRUEBA DE TORNIQUETE [FRAGILIDAD CAPILAR]</t>
  </si>
  <si>
    <t>RECUENTO DE EOSINOFILO EN MOCO NASAL POR COLORACION DE HAN</t>
  </si>
  <si>
    <t>RECUENTO DE PLAQUETAS, METODO AUTOMATICO</t>
  </si>
  <si>
    <t>RECUENTO DE RETICULOCITOS, METODO MANUAL</t>
  </si>
  <si>
    <t>CALCULO RENAL, ANALISIS FISICO-QUIMICO CUANTITATIVO</t>
  </si>
  <si>
    <t>CATECOLAMINAS FRACCIONADAS O DIFERENCIADAS [ADRENALINA O EPINEFRINA Y NORADRENALINA O NOREPINEFRINA] EN PLASMA</t>
  </si>
  <si>
    <t>HAPTOGLOBINA POR NEFELOMETRIA</t>
  </si>
  <si>
    <t>METAEPINEFRINAS EN ORINA DE 24H</t>
  </si>
  <si>
    <t>MICROALBUMINURIA POR EIA</t>
  </si>
  <si>
    <t>MICROALBUMINURIA POR NEFELOMETRIA</t>
  </si>
  <si>
    <t>MIOGLOBINA EN ORINA</t>
  </si>
  <si>
    <t xml:space="preserve">OSMOLAR(L)IDAD EN ORINA </t>
  </si>
  <si>
    <t xml:space="preserve">OSMOLAR(L)IDAD EN SUERO </t>
  </si>
  <si>
    <t>OSTEOCALCINA, GLICOPROTEINA G1A</t>
  </si>
  <si>
    <t>OXALATOS EN ORINA</t>
  </si>
  <si>
    <t>PORFOBILINOGENO EN ORINA</t>
  </si>
  <si>
    <t>PORFOBILINOGENO EN ORINA DE 24 H</t>
  </si>
  <si>
    <t>TRANSFERRINA POR NEFELOMETRIA</t>
  </si>
  <si>
    <t>ACIDO 5 HIDROXI INDOLACETICO EN ORINA DE 24 H</t>
  </si>
  <si>
    <t>ACIDO DELTA AMINOLEVULINICO [ALA] EN ORINA DE 24 H</t>
  </si>
  <si>
    <t>ACIDO HOMOVALINICO EN ORINA DE 24 H</t>
  </si>
  <si>
    <t>ACIDO LACTICO [L-LACTATO] POR METODO ENZIMATICO</t>
  </si>
  <si>
    <t>ACIDO VANILMANDELICO [VMA] EN ORINA DE 24 H</t>
  </si>
  <si>
    <t>ALFA 1 ANTITRIPSINA POR NEFELOMETRIA</t>
  </si>
  <si>
    <t>APOLIPOPROTEINAS A1 POR NEFELOMETRIA</t>
  </si>
  <si>
    <t>APOLIPOPROTEINAS B POR NEFELOMETRIA</t>
  </si>
  <si>
    <t>CERULOPLASMINA POR NEFELOMETRIA</t>
  </si>
  <si>
    <t>COLINESTERASA EN ERITROCITOS [VERDADERA O ACETILCOLINESTERASA]</t>
  </si>
  <si>
    <t>COLINESTERASA SERICA [SEUDOCOLINESTERASA]</t>
  </si>
  <si>
    <t>D- XILOSA, PRUEBA DE ABSORCION</t>
  </si>
  <si>
    <t>HEMOGLOBINA GLICOSILADA POR ANTICUERPOS MONOCLONALES</t>
  </si>
  <si>
    <t>LIPOPROTEINA A [LPA]</t>
  </si>
  <si>
    <t>PROTOPORFIRINA ZINC ERITROCITARIA [ZPP]</t>
  </si>
  <si>
    <t>SEROTONINA -5 HIDROXI-TRIPTAMINA</t>
  </si>
  <si>
    <t>SEROTONINA -5 HIDROXI-TRIPTAMINA EN ORINA DE 24H</t>
  </si>
  <si>
    <t>TROPONINA T, CUANTITATIVA</t>
  </si>
  <si>
    <t>LIQUIDO PERICARDICO [EXAMEN FISICO Y CITOQUIMICO CON DENSIDAD Y PROTEINAS]</t>
  </si>
  <si>
    <t>CALCIO ABSORCION ATOMICA</t>
  </si>
  <si>
    <t>IONOGRAMA [CLORO, SODIO, POTASIO Y BICARBONATO O CALCIO]</t>
  </si>
  <si>
    <t>VITAMINA B 1</t>
  </si>
  <si>
    <t>VITAMINA B 12</t>
  </si>
  <si>
    <t>VITAMINA B 2</t>
  </si>
  <si>
    <t>VITAMINA D 25 DIHIDROXI</t>
  </si>
  <si>
    <t>VITAMINA D 1,25 DIHIDROXI</t>
  </si>
  <si>
    <t>ACIDO URICO</t>
  </si>
  <si>
    <t>ACIDO URICO EN ORINA DE 24 H</t>
  </si>
  <si>
    <t>ALBUMINA</t>
  </si>
  <si>
    <t>AMILASA</t>
  </si>
  <si>
    <t>AMILASA EN ORINA DE 24 H</t>
  </si>
  <si>
    <t>CALCIO POR COLORIMETRIA</t>
  </si>
  <si>
    <t>CALCIO EN ORINA DE 24 H POR COLORIMETRIA</t>
  </si>
  <si>
    <t>CAPACIDAD DE COMBINACION DEL HIERRO [TIBC]</t>
  </si>
  <si>
    <t>CLORO [CLORURO]</t>
  </si>
  <si>
    <t>CLORO [CLORURO] EN ORINA DE 24 H</t>
  </si>
  <si>
    <t>COLESTEROL DE ALTA DENSIDAD [HDL]</t>
  </si>
  <si>
    <t>COLESTEROL DE BAJA DENSIDAD [LDL] INMUNOLOGICO DIRECTO</t>
  </si>
  <si>
    <t>CREATIN QUINASA [FRACCION MB] POR METODO INMUNOLOGICO</t>
  </si>
  <si>
    <t>CREATIN QUINASA TOTAL CK- CPK</t>
  </si>
  <si>
    <t>CREATININA EN ORINA DE 24 H</t>
  </si>
  <si>
    <t>CUERPOS CETONICOS O CETONAS EN ORINA    (114) INCL LA DETERMI. DE CADA UNO (ACETALDEHIDO</t>
  </si>
  <si>
    <t>CUERPOS CETONICOS O CETONAS EN SANGRE    (114)</t>
  </si>
  <si>
    <t>DESHIDROGENASA LACTICA [LDH]</t>
  </si>
  <si>
    <t>FOSFATASA ACIDA, FRACCION PROSTATICA POR EIA/RIA</t>
  </si>
  <si>
    <t>FOSFORO INORGANICO [FOSFATOS]</t>
  </si>
  <si>
    <t>FOSFORO INORGANICO [FOSFATOS] EN ORINA DE 24 H</t>
  </si>
  <si>
    <t>GAMMA GLUTAMIL TRANSFERASA [GGT]</t>
  </si>
  <si>
    <t>GLUCOSA EN SUERO, LCR U OTRO FLUIDO DIFERENTE A ORINA</t>
  </si>
  <si>
    <t>GLUCOSA PRE Y POST CARGA DE GLUCOSA    (232)</t>
  </si>
  <si>
    <t>GLUCOSA, CURVA DE TOLERANCIA (POR MUESTRA)    (115)</t>
  </si>
  <si>
    <t>LIQUIDO AMNIOTICO [EXAMEN FISICO Y CITOQUIMICO: CELULAS ANARANJADAS, TEST DE CLEMENS Y CREATININA]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</si>
  <si>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</si>
  <si>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</si>
  <si>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</si>
  <si>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LDH]</t>
  </si>
  <si>
    <t>LIQUIDO SINOVIAL [EXAMEN FISICO Y CITOQUIMICO CON RECUENTO Y MORFOLOGIA DE ERITROCITOS Y LEUCOCITOS, GLUCOSA, PROTEINAS Y TEST DE MUCINA]</t>
  </si>
  <si>
    <t>MAGNESIO</t>
  </si>
  <si>
    <t>MAGNESIO EN ORINA DE 24H</t>
  </si>
  <si>
    <t>NITROGENO UREICO [BUN] *</t>
  </si>
  <si>
    <t>NITROGENO UREICO [BUN] EN ORINA DE 24 H</t>
  </si>
  <si>
    <t>POTASIO</t>
  </si>
  <si>
    <t>POTASIO EN ORINA DE 24 H *</t>
  </si>
  <si>
    <t>PROTEINAS DIFERENCIADAS [ALBUMINA/GLOBULINA]</t>
  </si>
  <si>
    <t>PROTEINAS EN ORINA DE 24 H</t>
  </si>
  <si>
    <t>SODIO</t>
  </si>
  <si>
    <t>TRANSAMINASA GLUTAMICO PIRUVICA O ALANINO AMINO TRANSFERASA [TGP-ALT]</t>
  </si>
  <si>
    <t>TRANSAMINASA GLUTAMICO OXALACETICA O ASPARTATO AMINO TRANSFERASA [TGO-AST]</t>
  </si>
  <si>
    <t>UREA</t>
  </si>
  <si>
    <t>FACTOR I DE CRECIMIENTO SIMILAR A LA INSULINA [SOMATOMEDINA C]</t>
  </si>
  <si>
    <t>HORMONA ADRENOCORTICOTROPICA [ACTH]</t>
  </si>
  <si>
    <t>HORMONA DE CRECIMIENTO O SOMATOTROPICA</t>
  </si>
  <si>
    <t>HORMONA FOLICULO ESTIMULANTE [FSH]</t>
  </si>
  <si>
    <t>HORMONA FOLICULO ESTIMULANTE Y HORMONA LUTEINIZANTE PRE Y POST HORMONA LIBERADORA DE GONADOTROPINA</t>
  </si>
  <si>
    <t>HORMONA LUTEINIZANTE [LH]</t>
  </si>
  <si>
    <t>PROLACTINA [BASAL]</t>
  </si>
  <si>
    <t>PROLACTINA [MEZCLA DE TRES MUESTRAS]</t>
  </si>
  <si>
    <t>HORMONA DEL CRECIMIENTO PRE Y POST EJERCICIO (POR MUESTRA)</t>
  </si>
  <si>
    <t>GONADOTROPINA CORIONICA, SUBUNIDAD BETA CUALITATIVA, [BHCG] PRUEBA DE EMBARAZO EN ORINA O SUERO</t>
  </si>
  <si>
    <t>HIDROXIPROGESTERONA 17ALFA</t>
  </si>
  <si>
    <t>INSULINA, CURVA [CINCO MUESTRAS]</t>
  </si>
  <si>
    <t>INSULINA [CADA MUESTRA]</t>
  </si>
  <si>
    <t>CORTISOL</t>
  </si>
  <si>
    <t>CORTISOL [DOS MUESTRAS -AM/PM-]</t>
  </si>
  <si>
    <t>CORTISOL LIBRE EN ORINA DE 24 H</t>
  </si>
  <si>
    <t>DEHIDROEPIANDROSTERONA SULFATO [EPIANDROSTERONA -DHEA-SO4]</t>
  </si>
  <si>
    <t>HIDROXICORTICOSTEROIDES, 17 [17 OHCS]</t>
  </si>
  <si>
    <t>GLOBULINA TRANSPORTADORA DE TIROXINA [TBG]</t>
  </si>
  <si>
    <t>HORMONA ESTIMULANTE DEL TIROIDES [TSH]</t>
  </si>
  <si>
    <t>HORMONA ESTIMULANTE DEL TIROIDES [TSH] ULTRASENSIBLE</t>
  </si>
  <si>
    <t>TIROXINA LIBRE [T4L]</t>
  </si>
  <si>
    <t>TIROXINA TOTAL [T4]</t>
  </si>
  <si>
    <t>TRIYODOTIRONINA LIBRE [T3L]</t>
  </si>
  <si>
    <t>TRIYODOTIRONINA TOTAL  [T3]</t>
  </si>
  <si>
    <t>ACIDO VALPROICO</t>
  </si>
  <si>
    <t>FENITOINA LIBRE</t>
  </si>
  <si>
    <t>FENITOINA TOTAL, SEMICUANTITATIVO POR INMUNOENSAYO O CROMATOGRAFIA DE CAPA FINA</t>
  </si>
  <si>
    <t>FENOBARBITAL, SEMICUANTITATIVO POR INMUNOENSAYO O CROMATOGRAFIA DE CAPA FINA</t>
  </si>
  <si>
    <t>ANFETAMINAS Y METANFETAMINAS, SEMICUANTITATIVA POR INMUNOENSAYO</t>
  </si>
  <si>
    <t>BENZODIACEPINAS, SEMICUANTITATIVA POR CROMATOGRAFIA DE CAPA DELGADA E INMUNOENSAYO</t>
  </si>
  <si>
    <t>FENOTIAZINAS EN SUERO, ORINA Y LAVADO GASTRICO, SEMICUANTITATIVA POR CROMATOGRAFIA DE CAPA FINA</t>
  </si>
  <si>
    <t>LITIO POR FOTOMETRIA DE LLAMA</t>
  </si>
  <si>
    <t>CICLOSPORINA A Y METABOLITOS</t>
  </si>
  <si>
    <t>DIGOXINA, SEMICUANTITATIVA POR INMUNOENSAYO O CROMATOGRAFIA DE CAPA FINA</t>
  </si>
  <si>
    <t>ALCOHOL ETILICO EN CUALQUIER MUESTRA POR INMUNOENSAYO</t>
  </si>
  <si>
    <t>ARSENICO EN ORINA O SANGRE POR ABSORCION ATOMICA</t>
  </si>
  <si>
    <t>CANNABINOIDES, SEMICUANTITATIVA POR CROMATOGRAFIA DE CAPA FINA O INMUNOENSAYO</t>
  </si>
  <si>
    <t>COCAINA, METABOLITOS EN ORINA</t>
  </si>
  <si>
    <t>DROGAS DE ABUSO NCOC</t>
  </si>
  <si>
    <t>MERCURIO EN ORINA DE 24H O SANGRE</t>
  </si>
  <si>
    <t>TALIO EN ORINA DE 24 H</t>
  </si>
  <si>
    <t>ANTIESTREPTOLISINA “O” CUANTITATIVA POR NEFELOMETRIA</t>
  </si>
  <si>
    <t>BORRELIA BURGDORFERI, ANTICUERPOS IG G -ENFERMEDAD DE LYME-</t>
  </si>
  <si>
    <t>BRUCELLA, PRUEBA DE BANQ EN PLACA</t>
  </si>
  <si>
    <t>CHLAMYDIA TRACHOMATIS, ANTICUERPOS IG G</t>
  </si>
  <si>
    <t>CHLAMYDIA TRACHOMATIS, ANTICUERPOS IG M</t>
  </si>
  <si>
    <t>HELICOBACTER PYLORI, ANTICUERPOS IG G</t>
  </si>
  <si>
    <t>HELICOBACTER PYLORI, ANTICUERPOS IG M</t>
  </si>
  <si>
    <t>MYCOPLASMA PNEUMONIAE, ANTICUERPOS IG M</t>
  </si>
  <si>
    <t>TREPONEMA PALLIDUM, ANTICUERPOS (FTA-ABS O TPHA-PRUEBA TREPONEMICA)</t>
  </si>
  <si>
    <t>TREPONEMA PALLIDUM, ANTICUERPOS IG G</t>
  </si>
  <si>
    <t>ASPERGILLUS, ANTICUERPOS POR LATEX</t>
  </si>
  <si>
    <t>CISTICERCO, ANTICUERPOS IG G POR EIA</t>
  </si>
  <si>
    <t>CRYPTOCOCCUS NEOFORMANS, ANTICUERPOS POR LATEX</t>
  </si>
  <si>
    <t>HISTOPLASMA CAPSULATUM, ANTICUERPOS POR EIA</t>
  </si>
  <si>
    <t xml:space="preserve">HONGOS, ANTICUERPOS TOTALES POR SEROLOGIA, FIJACION DE COMPLEMENTO </t>
  </si>
  <si>
    <t>TOXOPLASMA GONDII, ANTICUERPOS IG A</t>
  </si>
  <si>
    <t>TOXOPLASMA GONDII, ANTICUERPOS IG G POR EIA</t>
  </si>
  <si>
    <t>TOXOPLASMA GONDII, ANTICUERPOS IG M POR EIA</t>
  </si>
  <si>
    <t xml:space="preserve">TRIPANOSOMA CRUZY [CHAGAS] ANTICUERPOS POR EIA * &amp; </t>
  </si>
  <si>
    <t>CITOMEGALOVIRUS, ANTICUERPOS IG G [CMV-G] POR EIA</t>
  </si>
  <si>
    <t>CITOMEGALOVIRUS, ANTICUERPOS IG M [CMV-M] POR EIA</t>
  </si>
  <si>
    <t>DENGUE, ANTICUERPOS IG G</t>
  </si>
  <si>
    <t>DENGUE, ANTICUERPOS IG M</t>
  </si>
  <si>
    <t>DENGUE, ANTICUERPOS TOTALES</t>
  </si>
  <si>
    <t>EPSTEIN-BARR, ANTICUERPOS IG G [CAPSULA EB-VCA-G]  POR EIA</t>
  </si>
  <si>
    <t>HEPATITIS A, ANTICUERPOS IG M [ANTI HVA-M] *</t>
  </si>
  <si>
    <t>HEPATITIS A, ANTICUERPOS TOTALES [ANTI HVA]</t>
  </si>
  <si>
    <t>HEPATITIS B, ANTICUERPOS CENTRAL IG M [ANTI-CORE HBC-M]</t>
  </si>
  <si>
    <t>HEPATITIS B, ANTICUERPOS CENTRAL TOTALES [ANTI-CORE HBC] &amp; *</t>
  </si>
  <si>
    <t>HEPATITIS B, ANTICUERPOS E [ANTI-HBE]</t>
  </si>
  <si>
    <t>HEPATITIS B, ANTICUERPOS S [ANTI-HBS] *</t>
  </si>
  <si>
    <t>HEPATITIS C, ANTICUERPO [ANTI-HVC] &amp; *</t>
  </si>
  <si>
    <t>HEPATITIS DELTA, ANTICUERPOS [ANTI-HVD]</t>
  </si>
  <si>
    <t>HERPES I, ANTICUERPOS IG G</t>
  </si>
  <si>
    <t>HERPES I, ANTICUERPOS IG M</t>
  </si>
  <si>
    <t>HERPES II, ANTICUERPOS IG G</t>
  </si>
  <si>
    <t>HERPES II, ANTICUERPOS IG M</t>
  </si>
  <si>
    <t>HTLV-I Y II, ANTICUERPOS [ANTI HTLV-I] TOTALES &amp;</t>
  </si>
  <si>
    <t>HTLV-I Y II, ANTICUERPOS [ANTI HTLV-I] TOTALES CONFIRMATIVO</t>
  </si>
  <si>
    <t>RUBEOLA, ANTICUERPOS IG G POR EIA</t>
  </si>
  <si>
    <t>RUBEOLA, ANTICUERPOS IG M POR EIA</t>
  </si>
  <si>
    <t>SARAMPION, ANTICUERPOS IG G POR EIA</t>
  </si>
  <si>
    <t>VARICELA ZOSTER, ANTICUERPOS IG G</t>
  </si>
  <si>
    <t>VARICELA ZOSTER, ANTICUERPOS IG M</t>
  </si>
  <si>
    <t>VIH 1 Y 2, ANTICUERPOS &amp; *</t>
  </si>
  <si>
    <t>VIH, PRUEBA CONFIRMATORIA POR WESTERN BLOTTING O EQUIVALENTE</t>
  </si>
  <si>
    <t>ANTIGENOS BACTERIANOS EN L.C.R, SANGRE U OTRA MUESTRA, PRUEBA DIRECTA [POLIVALENTE PARA MENINGITIS]</t>
  </si>
  <si>
    <t>ANTIGENOS FEBRILES [VIDAL O WEIL FELIX]</t>
  </si>
  <si>
    <t>ARBOVIRUS, ANTIGENO</t>
  </si>
  <si>
    <t>CHLAMYDIA TRACHOMATIS, ANTIGENO POR IFD</t>
  </si>
  <si>
    <t>CRYPTOCOCCUS NEOFORMANS, ANTIGENO</t>
  </si>
  <si>
    <t xml:space="preserve">HEPATITIS B, ANTIGENO DE SUPERFICIE [AG HBS] &amp; * </t>
  </si>
  <si>
    <t>HEPATITIS B, ANTIGENO E [AG HBE]</t>
  </si>
  <si>
    <t>HEPATITIS DELTA, ANTIGENO [AG HVD]</t>
  </si>
  <si>
    <t>ROTAVIRUS, ANTIGENOS EN MATERIA FECAL POR LATEX</t>
  </si>
  <si>
    <t>VIRUS SICITIAL RESPIRATORIO, ANTIGENO</t>
  </si>
  <si>
    <t>ACETILCOLINA RECEPTORES, ANTICUERPOS BLOQUEADORES</t>
  </si>
  <si>
    <t>ANTICUERPOS NUCLEARES EXTRACTABLES TOTALES [ENA] SS-A [RO] SS-B [LA] RNP Y SM</t>
  </si>
  <si>
    <t>CARDIOLIPINA, ANTICUERPOS IG G POR EIA</t>
  </si>
  <si>
    <t>CARDIOLIPINA, ANTICUERPOS IG M O IG A POR EIA</t>
  </si>
  <si>
    <t>CELULAS PARIETALES, ANTICUERPOS</t>
  </si>
  <si>
    <t>CENTROMERO, ANTICUERPOS POR IFI</t>
  </si>
  <si>
    <t>CITOPLASMA DE NEUTROFILOS, ANTICUERPOS TOTALES [C-ANCA O P-ANCA] POR IFI</t>
  </si>
  <si>
    <t>DNA N, ANTICUERPOS POR EIA</t>
  </si>
  <si>
    <t>ESPERMA O ESPERMATOZIODES, ANTICUERPOS POR CITOMETRIA DE FLUJO</t>
  </si>
  <si>
    <t>FOSFOLIPIDOS, ANTICUERPOS IG G POR EIA    (117)</t>
  </si>
  <si>
    <t>FOSFOLIPIDOS, ANTICUERPOS IG M POR EIA     (117)</t>
  </si>
  <si>
    <t>INSULINA, ANTICUERPOS [IAA] POR RIA</t>
  </si>
  <si>
    <t>INSULINA, ANTICUERPOS ISLOTES [ICA]</t>
  </si>
  <si>
    <t>JO1, ANTICUERPOS POR EIA</t>
  </si>
  <si>
    <t>LA/SSB, ANTICUERPOS POR EIA</t>
  </si>
  <si>
    <t>MITOCONDRIA, ANTICUERPOS [AMA] POR RIA</t>
  </si>
  <si>
    <t>MUSCULO LISO, ANTICUERPOS [ASMA] POR IHA</t>
  </si>
  <si>
    <t>NUCLEARES, ANTICUERPOS [ANA] POR EIA</t>
  </si>
  <si>
    <t>PLAQUETARIOS, ANTICUERPOS POR CITOMETRIA DE FLUJO</t>
  </si>
  <si>
    <t>PM/SCL, ANTICUERPOS</t>
  </si>
  <si>
    <t>RNP, ANTICUERPOS</t>
  </si>
  <si>
    <t>RO/SSA, ANTICUERPOS POR EIA</t>
  </si>
  <si>
    <t xml:space="preserve">SCL 70, ANTICUERPOS POR EIA </t>
  </si>
  <si>
    <t>SM, ANTICUERPOS POR EIA</t>
  </si>
  <si>
    <t>TIROIDEOS MICROSOMALES, ANTICUERPOS POR EIA</t>
  </si>
  <si>
    <t>TIROIDEOS TIROGLOBULINICOS, ANTICUERPOS POR EIA</t>
  </si>
  <si>
    <t>HISTOCOMPATIBILIDAD, ANTIGENO A, B, C, DR, DQ [CLASE I Y II]</t>
  </si>
  <si>
    <t>ALFA FETOPROTEINA [AFP] SERICA</t>
  </si>
  <si>
    <t>ANTIGENO CARCINOEMBRIONARIO [ACE-CEA]</t>
  </si>
  <si>
    <t xml:space="preserve">ANTIGENO DE CANCER DE MAMA [CA 15-3]  </t>
  </si>
  <si>
    <t>ANTIGENO DE CANCER DE OVARIO [CA 125]</t>
  </si>
  <si>
    <t>ANTIGENO DE CANCER DE TUBO DIGESTIVO [CA 19-9]</t>
  </si>
  <si>
    <t>ANTIGENO ESPECIFICO DE PROSTATA [PSA]</t>
  </si>
  <si>
    <t>ANTIGENO ESPECIFICO DE PROSTATA, FRACCION LIBRE</t>
  </si>
  <si>
    <t>BETA 2 MICROGLOBULINA EN CUALQUIER MUESTRA</t>
  </si>
  <si>
    <t>CALCITONINA</t>
  </si>
  <si>
    <t>GASTRINA</t>
  </si>
  <si>
    <t>GONADOTROPINA CORIONICA, SUBUNIDAD BETA CUANTITATIVA [BHCG]</t>
  </si>
  <si>
    <t>LINFOCITOS B, CUANTIFICACION [TOTALES CD19 Y MADUROS CD20] POR CITOMETRIA DE FLUJO</t>
  </si>
  <si>
    <t>LINFOCITOS T CD4 POR CITOMETRIA DE FLUJO</t>
  </si>
  <si>
    <t>LINFOCITOS CD56 LINFOCITOS NK POR CITOMETRIA DE FLUJO</t>
  </si>
  <si>
    <t>LINFOCITOS T, CUANTIFICACION CD3, CD4, CD8 POR CITOMETRIA DE FLUJO</t>
  </si>
  <si>
    <t>ELECTROFORESIS DE HEMOGLOBINA EN MEDIO ACIDO</t>
  </si>
  <si>
    <t>ELECTROFORESIS DE HEMOGLOBINA EN MEDIO ALCALINO</t>
  </si>
  <si>
    <t>ELECTROFORESIS DE LIPOPROTEINAS</t>
  </si>
  <si>
    <t>ELECTROFORESIS DE PROTEINAS DE LCR [DETECCION DE BANDAS OLIGOCLONALES]</t>
  </si>
  <si>
    <t>ELECTROFORESIS DE PROTEINAS EN CUALQUIER LIQUIDO INCLUIDO SUERO Y ORINA</t>
  </si>
  <si>
    <t>FACTOR INTRINSECO, ANTICUERPOS</t>
  </si>
  <si>
    <t>HEPATITIS B, CARGA VIRAL</t>
  </si>
  <si>
    <t>HEPATITIS C, CARGA VIRAL</t>
  </si>
  <si>
    <t>INHIBIDORES DE ESTERASAS DE C1Q</t>
  </si>
  <si>
    <t>INMUNOFIJACION DE PROTEINAS [GAMMAGLOBULINAS] EN ORINA, SUERO O LCR</t>
  </si>
  <si>
    <t>INMUNOGLOBULINA A [IGA] CUANTITATIVA POR NEFELOMETRIA</t>
  </si>
  <si>
    <t>INMUNOGLOBULINA G [IGG] CUANTITATIVA POR NEFELOMETRIA</t>
  </si>
  <si>
    <t>INMUNOGLOBULINA M [IGM] CUANTITATIVA POR NEFELOMETRIA</t>
  </si>
  <si>
    <t>INMUNOGLOBULINA E [IG E] ESPECIFICA [DOSIFICACION CADA ALERGENO- RAST]</t>
  </si>
  <si>
    <t>INMUNOGLOBULINA E [IG E] TOTAL POR RIA</t>
  </si>
  <si>
    <t>INMUNOGLOBULINAS CADENAS LIVIANAS KAPPA Y LAMBDA, CUANTITATIVA POR NEFELOMETRIA PARA CUALQUIER MUESTRA</t>
  </si>
  <si>
    <t>ANTICUERPOS HETEROFILOS [ESPECIFICOS Y TOTALES]</t>
  </si>
  <si>
    <t xml:space="preserve">COMPLEMENTO HEMOLITICO AL 50%  CH 50 </t>
  </si>
  <si>
    <t>COMPLEMENTO SERICO C3 CUANTITATIVO POR NEFELOMETRIA</t>
  </si>
  <si>
    <t>COMPLEMENTO SERICO C4 CUANTITATIVO POR NEFELOMETRIA</t>
  </si>
  <si>
    <t>FACTOR REMATOIDEO [R.A.] CUANTITATIVO POR NEFELOMETRIA</t>
  </si>
  <si>
    <t>PROTEINA C REACTIVA, CUANTITATIVO DE ALTA PRECISION</t>
  </si>
  <si>
    <t>SEROLOGIA [PRUEBA NO TREPONEMICA] RPR</t>
  </si>
  <si>
    <t>COPROSCOPICO    (118)  INCLUYE  DETERMINACION DE PH , SANGRE OCULTA AZUCARES REDICTORES</t>
  </si>
  <si>
    <t>FROTIS RECTAL [IDENTIFICACION DE TROFOZOITOS]</t>
  </si>
  <si>
    <t>OXIUROS, IDENTIFICACION PERIANAL [CINTA ADHESIVA O PRUEBA DE GRAHAM]</t>
  </si>
  <si>
    <t>SANGRE OCULTA [MATERIA FECAL] DETERMINACION DE HEMOGLOBINA HUMANA ESPECIFICA POR EIA</t>
  </si>
  <si>
    <t>PROTEINA BENCE JONES POR CALOR</t>
  </si>
  <si>
    <t xml:space="preserve">RECUENTO HAMBURGUER </t>
  </si>
  <si>
    <t>UROANALISIS CON SEDIMENTO Y DENSIDAD URINARIA</t>
  </si>
  <si>
    <t xml:space="preserve">ESPERMOGRAMA BASICO    (230) INCLUYE MORFOLOGIA Y RECUENTO </t>
  </si>
  <si>
    <t>CARIOTIPO CON BANDEO G EN CUALQUIER TIPO DE MUESTRA</t>
  </si>
  <si>
    <t>DIAGNOSTICO MOLECULAR DE ENFERMEDADES</t>
  </si>
  <si>
    <t>HEMODERIVADO</t>
  </si>
  <si>
    <t>DISPOSITIVO PARA ADMINISTRACION, COMPLICACIONES</t>
  </si>
  <si>
    <t>ANTICUERPOS IRREGULARES, DETECCION [RASTREO O RAI] EN TUBO</t>
  </si>
  <si>
    <t>ANTICUERPOS IRREGULARES, IDENTIFICACION [D, KELL, DUFFY, KIDD Y OTROS] POR MICROTECNICA</t>
  </si>
  <si>
    <t>COOMBS DIRECTO FRACCIONADO [MONOESPECIFICO IG A, IG G E IG M] EN TUBO</t>
  </si>
  <si>
    <t>HEMOCLASIFICACION GRUPO ABO, DIRECTA O GLOBULAR EN PLACA</t>
  </si>
  <si>
    <t>PROCESAMIENTO DE LA UNIDAD DE CONCENTRADO DE PLAQUETAS LEUCORREDUCIDAS (UNIDAD DE PLAQUETAS ESTANDAR FILTRADAS)</t>
  </si>
  <si>
    <t>PROCESAMIENTO DE LA UNIDAD DE CONCENTRADO DE GLOBULOS ROJOS LEUCORREDUCIDOS (UNIDAD DE GLOBULOS ROJOS FILTRADOS)</t>
  </si>
  <si>
    <t>PROCESAMIENTO DE LA UNIDAD DE GLOBULOS ROJOS O ERITROCITOS LAVADOS</t>
  </si>
  <si>
    <t>IRRADICACION DE HEMOCOMPONENTE</t>
  </si>
  <si>
    <t>PROCESAMIENTO DE LA UNIDAD DE CONCENTRADO DE PLAQUETAS POBRE EN LEUCOCITOS (CAPA LEUCOPLAQUETARIA)</t>
  </si>
  <si>
    <t>PROCESAMIENTO DE LA UNIDAD DE CONCENTRADO DE GLOBULOS ROJOS POBRE EN LEUCOCITO (CAPA LEUCOPLAQUETARIA)</t>
  </si>
  <si>
    <t>PROCESAMIENTO DE LA UNIDAD DE PLAQUETAS POR AFERESIS (CUPS POR 6 UNIDADES)</t>
  </si>
  <si>
    <t>PROCESAMIENTO DE PLASMA POR AFERESIS O PLASMAFERESIS</t>
  </si>
  <si>
    <t>TAMIZAJE MOLECULAR DE ANTIGENO EN MEZCLA DE SUEROS DE DONANTES (NAT)</t>
  </si>
  <si>
    <t>GAMAGRAFIA DE GLANDULA MAMARIA</t>
  </si>
  <si>
    <t>GAMAGRAFIA PULMONAR, VENTILACION</t>
  </si>
  <si>
    <t>GAMAGRAFIA SPECT COLUMNA</t>
  </si>
  <si>
    <t>GAMAGRAFIA DE VIABILIDAD TUMORAL CON MIBI, TETROFOSMIN, TALIO U OCTEOTRIDE</t>
  </si>
  <si>
    <t>CARDIOLOGIA NO INVASIVA</t>
  </si>
  <si>
    <t>HONORARIOS MATERIALES EN SALA, CATETER PIC SOBLE LUMEN, GUIAS, GUIA ECOGRAFICA</t>
  </si>
  <si>
    <t>APLICACIÓN DE OTRO VENDAJE (NO COMPRESIVO) EN HERIDA</t>
  </si>
  <si>
    <t>APLICACION DE VENDAJE DE VELPEAU</t>
  </si>
  <si>
    <t xml:space="preserve">MEDICINA GENERAL </t>
  </si>
  <si>
    <t xml:space="preserve">INSERCIÓN DE VÍA AÉREA NASOFARÍNGEA </t>
  </si>
  <si>
    <t>INSERCIÓN DE TUBO ENDOTRAQUEAL CON TÉCNICA RETRÓGRADA</t>
  </si>
  <si>
    <t>IRRIGACIÓN, LAVADO O LIMPIEZA E INSTILACIÓN LOCAL DE COLECISTOSMÍA Y OTRO TUBO BILIAR</t>
  </si>
  <si>
    <t>CURACION DE OIDO VIA ENDOSCOPICA</t>
  </si>
  <si>
    <t>COMPLICACIONES, ESTANCIAS, HEMODERIVADOS,MATERIALES,  EQUIPOS ESPECIALES , AYUDAS DIAGNOSTICAS, BIOPSIAS.KIT</t>
  </si>
  <si>
    <t>SUSTITUCIÓN DE CATÉTER DE HERIDA</t>
  </si>
  <si>
    <t>SUSTITUCIÓN DE TAPÓN O DRENAJE DE HERIDA</t>
  </si>
  <si>
    <t>SUSTITUCIÓN DE TAPÓN NASAL</t>
  </si>
  <si>
    <t>EXTRACCIÓN DE TAPÓN NASAL</t>
  </si>
  <si>
    <t>EXTRACCIÓN SIN INCISIÓN DE CUERPO EXTRAÑO INTRALUMINAL DE LA FARINGE</t>
  </si>
  <si>
    <t>EXTRACCIÓN SIN INCISIÓN DE CUERPO EXTRAÑO INTRALUMINAL DEL ÚTERO</t>
  </si>
  <si>
    <t xml:space="preserve">REEMPLAZO DE DISPOSITIVO DE CISTOSTOMIA </t>
  </si>
  <si>
    <t>EXTRACCIÓN SIN INCISIÓN DE CUERPO EXTRAÑO NO INTRALUMINAL EN CUELLO O CABEZA</t>
  </si>
  <si>
    <t>EXTRACCIÓN SIN INCISIÓN DE CUERPO EXTRAÑO EN MANO</t>
  </si>
  <si>
    <t>INYECCION O INFUSION DE ANTIBIOTICO</t>
  </si>
  <si>
    <t>HONORARIOS , DERECHOS DE SALA, CANASTA BASICA DE  MATERIALES E INSUMOS( SOLO PENICILINAS EN AMBITO AMBULATORIO)</t>
  </si>
  <si>
    <t xml:space="preserve">SEDACION </t>
  </si>
  <si>
    <t xml:space="preserve">UNIDAD DE CUIDADO CRITICO </t>
  </si>
  <si>
    <t>INTERNACION  POR DIA</t>
  </si>
  <si>
    <t>INTERNACIÓN ADULTOS COMPLEJIDAD ALTA HABITACION INDIVIDUAL (INCLUYE AISLAMIENTO GENERAL Y PARA TRASPLANTE DE CÉLULAS PROGENITORAS)</t>
  </si>
  <si>
    <t>INTERNACIÓN ADULTOS COMPLEJIDAD ALTA HABITACION MÚLTIPLE</t>
  </si>
  <si>
    <t>132P02</t>
  </si>
  <si>
    <t>INTERNACIÓN PARCIAL EN INSTITUCIÓN NO HOSPITALARIA</t>
  </si>
  <si>
    <t>389103-1</t>
  </si>
  <si>
    <t>INSERCION DE CATETER CENTRAL - VIA PERIFERICA (QUIMIOTERAPIA)</t>
  </si>
  <si>
    <t>EXTRACCION DE DISPOSITIVO DE URETEROSTOMIA</t>
  </si>
  <si>
    <t>879901-1</t>
  </si>
  <si>
    <t xml:space="preserve">ANGIOTOMOGRAFIA AXIAL COMPUTADA DE AORTA TORAXICA </t>
  </si>
  <si>
    <t>879901-10</t>
  </si>
  <si>
    <t>ANGIOTOMOGRAFIA AXIAL COMPUTADA DE VASOS PELVICOS</t>
  </si>
  <si>
    <t>879901-2</t>
  </si>
  <si>
    <t>ANGIOTOMOGRAFIA AXIAL COMPUTADA DE ARTERIA PULMONAR</t>
  </si>
  <si>
    <t>879901-3</t>
  </si>
  <si>
    <t>ANGIOTOMOGRAFIA AXIAL COMPUTADA DE MIEMBROS SUPERIORES</t>
  </si>
  <si>
    <t>879901-4</t>
  </si>
  <si>
    <t>ANGIOTOMOGRAFIA AXIAL COMPUTADA DE MIEMBROS INFERIORES Y ARTICULACIONES</t>
  </si>
  <si>
    <t>879901-6</t>
  </si>
  <si>
    <t>ANGIOTOMOGRAFIA AXIAL COMPUTADA DE AORTA ABDOMINAL</t>
  </si>
  <si>
    <t>879901-7</t>
  </si>
  <si>
    <t>ANGIOTOMOGRAFIA AXIAL COMPUTADA DE CEREBRO</t>
  </si>
  <si>
    <t>879901-9</t>
  </si>
  <si>
    <t>ANGIOTOMOGRAFIA AXIAL COMPUTADA DE ABDOMEN</t>
  </si>
  <si>
    <t>E19351</t>
  </si>
  <si>
    <t>ECHINOCOQUIASIS, DETERMINACION DE AC</t>
  </si>
  <si>
    <t>E19352</t>
  </si>
  <si>
    <t>ELASTASA</t>
  </si>
  <si>
    <t>E19724</t>
  </si>
  <si>
    <t>METOTREXATE</t>
  </si>
  <si>
    <t>M19275</t>
  </si>
  <si>
    <t>GLUCOMETRIA</t>
  </si>
  <si>
    <t>M19636</t>
  </si>
  <si>
    <t>LEISHMANIASIS, DETERMINACION AC</t>
  </si>
  <si>
    <t>M19737</t>
  </si>
  <si>
    <t>MYCOPLASMA NEUMONIE, DETERMINACION DE AC.</t>
  </si>
  <si>
    <t>PORTAFOLIO DE SERVICIOS
COSMITET LTDA - CLINICA REY DAVID
NIT 830023202-1</t>
  </si>
  <si>
    <t>SERVICIO REPS</t>
  </si>
  <si>
    <t>NOMBRE SERVICIO</t>
  </si>
  <si>
    <t>CUPS RESOLUCION 2706 DEL 2025</t>
  </si>
  <si>
    <t>DESCRIPCION CUPS</t>
  </si>
  <si>
    <t>TARIFA UVB 2026 PLENO Y TARIFAS PROPIAS</t>
  </si>
  <si>
    <t>OBSERVACION</t>
  </si>
  <si>
    <t>316</t>
  </si>
  <si>
    <t xml:space="preserve">GASTROENTEROLOGÍA </t>
  </si>
  <si>
    <t>INCLUYE: PROFESIONAL, ANESTESIOLOGIA, AYUDANTIA, DERECHOS DE SALA, MATERIALES SUTURA,CURACION, MED Y SOLUCIONES OXG AGENTES Y GASES ANESTESIA</t>
  </si>
  <si>
    <t>312</t>
  </si>
  <si>
    <t>CURACION DE LESION EN PIEL O TEJIDO CELULAR SUBCUTANEO</t>
  </si>
  <si>
    <t>739</t>
  </si>
  <si>
    <t>203</t>
  </si>
  <si>
    <t>742</t>
  </si>
  <si>
    <t>DIAGNÓSTICO VASCULAR</t>
  </si>
  <si>
    <t>745</t>
  </si>
  <si>
    <t>744</t>
  </si>
  <si>
    <t>COLONOSCOPIA TOTAL CON O SIN BIOPSIA</t>
  </si>
  <si>
    <t>706</t>
  </si>
  <si>
    <t>TARIFA PROPIA</t>
  </si>
  <si>
    <t>245</t>
  </si>
  <si>
    <t>355</t>
  </si>
  <si>
    <t>INYECCION O INFUSION DE OTRA SUSTANCIA TERAPEUTICA O PROFILACTICA</t>
  </si>
  <si>
    <t>215</t>
  </si>
  <si>
    <t>301</t>
  </si>
  <si>
    <t>DETECCION Virus del Papiloma Humano POR PRUEBAS MOLECULARES (ESPECIFICO)</t>
  </si>
  <si>
    <t>INCLUYE: PROFESIONAL, ANESTESIOLOGIA,  DERECHOS DE SALA, MATERIALES SUTURA,CURACION, MED Y SOLUCIONES OXG AGENTES Y GASES ANESTESIA</t>
  </si>
  <si>
    <t>HEMOGRAMA III (HEMOGLOBINA HEMATOCRITO RECUENTO DE ERITROCITOS INDICES ERITROCITARIOS LEUCOGRAMA RECUENTO DE PLAQUETAS INDICES PLAQUETARIOS Y MORFOLOGIA ELECTRONICA) AUTOMATIZADO</t>
  </si>
  <si>
    <t>729</t>
  </si>
  <si>
    <t>367</t>
  </si>
  <si>
    <t>209</t>
  </si>
  <si>
    <t>740</t>
  </si>
  <si>
    <t>204</t>
  </si>
  <si>
    <t>709</t>
  </si>
  <si>
    <t xml:space="preserve">INCLUYE: PROFESIONAL, ANESTESIOLOGIA,  DERECHOS DE SALA, MATERIALES SUTURA,CURACION, MED Y SOLUCIONES OXG AGENTES Y GASES ANESTESIA </t>
  </si>
  <si>
    <t>207</t>
  </si>
  <si>
    <t>235</t>
  </si>
  <si>
    <t>GASTRECTOMIA VERTICAL [MANGA GASTRICA] POR LAPAROSCOPIA</t>
  </si>
  <si>
    <t xml:space="preserve">INCLUYE:PROFESIONAL, ANESTESIOLOGIA, AYUDANTIA, DERECHOS DE SALA - NO INCLUYEN: DISPOSITIVOS MEDICOS, INSUMOS ESPECIALES Y MEDICAMENTOS LOS CUALES SE FACTURAN AL CONSUMO </t>
  </si>
  <si>
    <t>Dengue ANTICUERPOS Ig M</t>
  </si>
  <si>
    <t>213</t>
  </si>
  <si>
    <t>369</t>
  </si>
  <si>
    <t>RETIRO DE SUTURA EN PIEL O TEJIDO CELULAR SUBCUTANEO</t>
  </si>
  <si>
    <t>210</t>
  </si>
  <si>
    <t>214</t>
  </si>
  <si>
    <t>Dengue ANTICUERPOS Ig G</t>
  </si>
  <si>
    <t>743</t>
  </si>
  <si>
    <t>HEMODINAMIA E INTERVENCIONISMO</t>
  </si>
  <si>
    <t>INSERCION DE CATETER EPIDURAL EN CANAL ESPINAL PARA INFUSION DE SUSTANCIA TERAPEUTICA O PALIATIVA</t>
  </si>
  <si>
    <t>332</t>
  </si>
  <si>
    <t>231</t>
  </si>
  <si>
    <t>CONDROPLASTIA DE RODILLA POR ARTROSCOPIA</t>
  </si>
  <si>
    <t>733</t>
  </si>
  <si>
    <t>HEMODIÁLISIS</t>
  </si>
  <si>
    <t>HEMOGRAMA I (HEMOGLOBINA HEMATOCRITO Y LEUCOGRAMA) MANUAL</t>
  </si>
  <si>
    <t>GANGLIOLISIS EN GANGLIOS PARAVERTEBRALES, POR RADIOFRECUENCIA O FENOLIZACION</t>
  </si>
  <si>
    <t>ARTERIOGRAFIA CORONARIA</t>
  </si>
  <si>
    <t>IDENTIFICACION SIMULTANEA DE MULTIPLES PATOGENOS POR PRUEBAS MOLECULARES</t>
  </si>
  <si>
    <t>734</t>
  </si>
  <si>
    <t>DIÁLISIS PERITONEAL</t>
  </si>
  <si>
    <t>129</t>
  </si>
  <si>
    <t>202</t>
  </si>
  <si>
    <t xml:space="preserve">CIRUGÍA CARDIOVASCULAR </t>
  </si>
  <si>
    <t>SANGRE OCULTA EN MATERIA FECAL [GUAYACO O EQUIVALENTE]</t>
  </si>
  <si>
    <t>PROCESAMIENTO DE LA UNIDAD DE CONCENTRADO DE GLOBULOS ROJOS POBRE EN LEUCOCITOS (CAPA LEUCOPLAQUETARIA)</t>
  </si>
  <si>
    <t>205</t>
  </si>
  <si>
    <t>UROCULTIVO (ANTIBIOGRAMA DE DISCO)</t>
  </si>
  <si>
    <t>HEMOGLOBINA GLICOSILADA MANUAL O SEMIAUTOMATIZADA</t>
  </si>
  <si>
    <t>218</t>
  </si>
  <si>
    <t>CIRUGÍA ENDOVASCULAR NEUROLÓGICA</t>
  </si>
  <si>
    <t>OCLUSION DE LESION EN VASOS INTRACRANEALES, VIA ENDOVASCULAR</t>
  </si>
  <si>
    <t>234</t>
  </si>
  <si>
    <t>LINFADENECTOMIA RETROPERITONEAL VIA LAPAROSCOPICA</t>
  </si>
  <si>
    <t>ESTUDIO ANATOMOPATOLOGICO BASICO EN CITOLOGIA POR ASPIRACION CON AGUJA FINA [ACAF] DE CUALQUIER TEJIDO U ORGANO</t>
  </si>
  <si>
    <t>HEMOGRAMA II (HEMOGLOBINA HEMATOCRITO RECUENTO DE ERITROCITOS INDICES ERITROCITARIOS LEUCOGRAMA RECUENTO DE PLAQUETAS E INDICES PLAQUETARIOS) SEMIAUTOMATIZADO</t>
  </si>
  <si>
    <t>HEMODIAFILTRACION VENOVENOSA CONTINUA</t>
  </si>
  <si>
    <t>Toxoplasma gondii ANTICUERPOS Ig G AUTOMATIZADO</t>
  </si>
  <si>
    <t>MICROALBUMINURIA SEMIAUTOMATIZADA</t>
  </si>
  <si>
    <t>Mycobacterium tuberculosis IDENTIFICACION POR PRUEBAS MOLECULARES (ESPECIFICO)</t>
  </si>
  <si>
    <t>CALCIO SEMIAUTOMATIZADO</t>
  </si>
  <si>
    <t>CIRUGIA ANTIRREFLUJO GASTROESOFAGICO MAS RECONSTRUCCION DE ESFINTER POR LAPAROSCOPIA O TORACOSCOPIA</t>
  </si>
  <si>
    <t>LITOTRICIA (FRAGMENTACION) EXTRACORPOREA DE CALCULOS COMPLEJOS EN VIA URINARIA</t>
  </si>
  <si>
    <t>ARTERIOGRAFIA CORONARIA CON CATETERISMO DERECHO E IZQUIERDO</t>
  </si>
  <si>
    <t>CIRUGIA RECONSTRUCTIVA MULTIPLE: OSTEOTOMIAS O FIJACION INTERNA (DISPOSITIVOS DE FIJACION U OSTEOSINTESIS) EN FEMUR, TIBIA Y PERONE; TRANSFERENCIAS MUSCULOTENDINOSAS; TENOTOMIAS O ALARGAMIENTOS TENDINOSOS EN MUSLO, PIERNA Y PIE TRIPLE ARTRODESIS EN PIE</t>
  </si>
  <si>
    <t>ACIDO LACTICO [L-LACTATO] SEMIAUTOMATIZADO</t>
  </si>
  <si>
    <t>GANGLIOLISIS EN GANGLIOS SIMPATICOS, POR RADIOFRECUENCIA O FENOLIZACION</t>
  </si>
  <si>
    <t>339</t>
  </si>
  <si>
    <t>ESFINTERECTOMIA Y PAPILOTOMIA, VIA ENDOSCOPICA</t>
  </si>
  <si>
    <t>EXTRACCION DE TUBO DE TORACOTOMIA O DE DRENAJE DE CAVIDAD PLEURAL</t>
  </si>
  <si>
    <t>INSERCION DE CATETER CENTRAL MINIMAMENTE INVASIVA</t>
  </si>
  <si>
    <t>CINEANGIOGRAFIA</t>
  </si>
  <si>
    <t>Influenza ANTIGENO</t>
  </si>
  <si>
    <t>HEMOGLOBINAS (ESPECIFICO) CUALITATIVA O CUANTITATIVA</t>
  </si>
  <si>
    <t>UROCULTIVO (ANTIBIOGRAMA CONCENTRACION MINIMA INHIBITORIA MANUAL)</t>
  </si>
  <si>
    <t>RADIOGRAFIA COMPARATIVA DE PIES CON APOYO (AP Y LATERAL)</t>
  </si>
  <si>
    <t>TIROSINASA MUSCULO ESPECIFICA [MUSK] ANTICUERPOS SEMIAUTOMATIZADO O AUTOMATIZADO</t>
  </si>
  <si>
    <t>AMPLIACION DE ANILLO VIA ABIERTA</t>
  </si>
  <si>
    <t>REEMPLAZO DE LA VALVULA TRICUSPIDEA VIA PERCUTANEA (ENDOVASCULAR)</t>
  </si>
  <si>
    <t>CORRECCION DE PARAFUGAS PERIVALVULARES VIA PERCUTANEA (ENDOVASCULAR)</t>
  </si>
  <si>
    <t>REPARACION DE DEFECTO DE TABIQUE INTERAURICULAR VIA PERCUTANEA (ENDOVASCULAR)</t>
  </si>
  <si>
    <t>REPARACION DE DEFECTO DE TABIQUE INTERVENTRICULAR VIA PERCUTANEA (ENDOVASCULAR)</t>
  </si>
  <si>
    <t>REPARACION DE COARTACION AORTICA, VIA PERCUTANEA (ENDOVASCULAR)</t>
  </si>
  <si>
    <t>ABLACION DE LESION O TEJIDO CARDIACO FOCAL MINIMAMENTE INVASIVA</t>
  </si>
  <si>
    <t>EMBOLIZACION DE MALFORMACION VASCULAR INFRATENTORIAL</t>
  </si>
  <si>
    <t>DERIVACION O PUENTE AORTO-AORTICO</t>
  </si>
  <si>
    <t>ARTRODESIS CERVICAL INTERCOPORAL DE UNO A TRES SEGMENTOS VIA ANTERIOR O LATERAL</t>
  </si>
  <si>
    <t>CARIOTIPO CON BANDEO (ESPECIFICO)</t>
  </si>
  <si>
    <t>304</t>
  </si>
  <si>
    <t>RETIRO DE SUTURAS DE CABEZA Y CUELLO (RETIRO DE PUNTOS)</t>
  </si>
  <si>
    <t>REPARACION DE DEFECTO DE TABIQUE INTERVENTRICULAR MINIMAMENTE INVASIVA</t>
  </si>
  <si>
    <t>PERFORACION DE VALVULA PULMONAR VIA PERCUTANEA (ENDOVASCULAR)</t>
  </si>
  <si>
    <t>Parainfluenza TIPO 1 3 ANTIGENO</t>
  </si>
  <si>
    <t>328</t>
  </si>
  <si>
    <t>211</t>
  </si>
  <si>
    <t>CIRUGÍA ORAL</t>
  </si>
  <si>
    <t>CIERRE U OCLUSION DE AURICULILLA MINIMAMENTE INVASIVA</t>
  </si>
  <si>
    <t>REPARACION DE DEFECTO DE TABIQUE INTERAURICULAR MINIMAMENTE INVASIVA</t>
  </si>
  <si>
    <t>MONITOREO DE pH ESOFAGICO EN 24 HORAS [pHMETRIA] SIN IMPEDANCIOMETRIA</t>
  </si>
  <si>
    <t>Hepatitis C ANTICUERPOS MANUAL</t>
  </si>
  <si>
    <t>PROCESAMIENTO DE LA UNIDAD DE GLOBULOS ROJOS O ERITROCITOS POR AFERESIS O ERITROFERESIS</t>
  </si>
  <si>
    <t>ESTUDIOS MOLECULARES DE GENES (ESPECIFICOS)</t>
  </si>
  <si>
    <t>HEMOCLASIFICACION SISTEMA Rh [ANTIGENO Rh D] EN TUBO</t>
  </si>
  <si>
    <t>CIERRE DE DUCTUS ARTERIOSO PERSISTENTE MINIMAMENTE INVASIVA</t>
  </si>
  <si>
    <t>PERICARDIECTOMIA MINIMAMENTE INVASIVA</t>
  </si>
  <si>
    <t>CIERRE DE PERFORACION O FISTULA ESOFAGICA VIA ENDOSCOPICA</t>
  </si>
  <si>
    <t>ANTICUERPOS ANTINUCLEARES MANUAL</t>
  </si>
  <si>
    <t>OCLUSION DE VENAS INTRAABDOMINALES, VIA ENDOVASCULAR</t>
  </si>
  <si>
    <t>INSERCION DE DISPOSITIVO TERAPEUTICO NO ANTICONCEPTIVO EN EL UTERO</t>
  </si>
  <si>
    <t>ANGIOPLASTIA QUIMICA DE VASOS INTRACRANEALES</t>
  </si>
  <si>
    <t>CIERRE DE FISTULA ARTERIOVENOSA VIA PERCUTANEA (ENDOVASCULAR)</t>
  </si>
  <si>
    <t>COLECTOMIA PARCIAL CON COLOSTOMIA O ILEOSTOMIA Y FISTULA MUCOSA VIA LAPAROSCOPICA</t>
  </si>
  <si>
    <t>237</t>
  </si>
  <si>
    <t>ABLACION DE LESION GASTRICA VIA ENDOSCOPICA</t>
  </si>
  <si>
    <t>Streptococcus pneumoniae (SEROTIPOS ESPECIFICOS) ANTICUERPOS Ig G SEMIAUTOMATIZADO O AUTOMATIZADO</t>
  </si>
  <si>
    <t>AISLAMIENTO ELECTRICO DE VENAS PULMONARES VIA PERCUTANEA (ENDOVASCULAR)</t>
  </si>
  <si>
    <t>RECONSTRUCCION PROTESICA DE BOVEDA CRANEAL CON DISPOSITIVOS DE FIJACION U OSTEOSINTESIS</t>
  </si>
  <si>
    <t>INSERCION [IMPLANTACION] DE CARDIOVERSOR (DESFIBRILADOR) UNICAMERAL VIA ABIERTA</t>
  </si>
  <si>
    <t>INSERCION [IMPLANTACION] DE CARDIOVERSOR (DESFIBRILADOR) UNICAMERAL VIA PERCUTANEA (ENDOVASCULAR)</t>
  </si>
  <si>
    <t>INSERCION [IMPLANTACION] DE CARDIOVERSOR (DESFIBRILADOR) VIA SUBCUTANEA</t>
  </si>
  <si>
    <t>REPARO DE VASOS DE GRAN CALIBRE VIA PERCUTANEA (ENDOVASCULAR)</t>
  </si>
  <si>
    <t>EXTRACCION DE DISPOSITIVO EN ESOFAGO VIA ENDOSCOPICA</t>
  </si>
  <si>
    <t>CIRUGIA ANTIRREFLUJO GASTROESOFAGICO CON RECONSTRUCCION DEL ESFINTER ESOFAGICO INFERIOR, VIA ABDOMINAL</t>
  </si>
  <si>
    <t>REINTERVENCION EN ANTIRREFLUJO GASTROESOFAGICO CON RECONSTRUCCION DEL ESFINTER ESOFAGICO INFERIOR.</t>
  </si>
  <si>
    <t>COLECTOMIA PARCIAL CON COLOSTOMIA Y CIERRE DE SEGMENTO DISTAL [HARTMAN] VIA LAPAROSCOPICA</t>
  </si>
  <si>
    <t>COLECTOMIA TOTAL CON ILEOSTOMIA Y CIERRE DE SEGMENTO DISTAL [HARTMAN] VIA LAPAROSCOPICA</t>
  </si>
  <si>
    <t>DILATACION ENDOSCOPICA DE AMPOLLA Y DEL CONDUCTO BILIAR</t>
  </si>
  <si>
    <t>EXTRACCION DE DISPOSITIVO DE VIA BILIAR VIA ENDOSCOPICA</t>
  </si>
  <si>
    <t>EXPLORACION DE PELVIS RENAL POR PIELOTOMIA VIA LAPAROSCOPICA</t>
  </si>
  <si>
    <t>ESCISION DE ULCERA (SACRA, ISQUIATICA, TROCANTERICA Y OTRAS LOCALIZACIONES) CON RESECCION DE BURSA POR ULCERA Y CIERRE CON COLGAJO COMPUESTO</t>
  </si>
  <si>
    <t>Hepatitis C CARGA VIRAL</t>
  </si>
  <si>
    <t>INSERCION DE CATETER CENTRAL VIA ABIERTA</t>
  </si>
  <si>
    <t>FISTULECTOMIA ANO-PERINEAL</t>
  </si>
  <si>
    <t>RESONANCIA MAGNETICA DE MEDULA OSEA (ESTUDIO DE SUPLENCIA VASCULAR)</t>
  </si>
  <si>
    <t>FACTOR REUMATOIDEO MANUAL</t>
  </si>
  <si>
    <t>RECUENTO DE PLAQUETAS MANUAL</t>
  </si>
  <si>
    <t>ANGIOPLASTIA CORONARIA TRANSLUMINAL PERCUTANEA SIMPLE CON INFUSION DE SUSTANCIA TERAPEUTICA MAS DE DOS VASOS</t>
  </si>
  <si>
    <t>RESECCION DE TUMOR O LESION INTRARRAQUIDEO EXTRADURAL LUMBAR HASTA DOS SEGMENTOS VIA ABIERTA</t>
  </si>
  <si>
    <t>RINOPLASTIA VIA TRANSNASAL</t>
  </si>
  <si>
    <t>INSERCION [IMPLANTACION] DE MARCAPASO TEMPORAL (TRANSITORIO) VIA ABIERTA</t>
  </si>
  <si>
    <t>VAGINECTOMIA RADICAL VIA VAGINAL</t>
  </si>
  <si>
    <t>ALARGAMIENTO DE HUMERO POR TECNICA DE DISTRACCION SIN (CORTICOTOMIA, OSTEOTOMIA)</t>
  </si>
  <si>
    <t>ALARGAMIENTO DE FALANGES DE PIE POR TECNICA DE DISTRACCION SIN (CORTICOTOMIA, OSTEOTOMIA)</t>
  </si>
  <si>
    <t>TRANSFERENCIA TENDON MANO Y PUÑO (UNO O MAS)</t>
  </si>
  <si>
    <t>ESCISION DE MAMA, MUSCULOS, GANGLIOS LINFATICOS (AXILARES, CLAVICULARES, SUPRACLAVICULARES, MAMARIOS INTERNOS Y MEDIASTINICOS)</t>
  </si>
  <si>
    <t>EXTRACCION DE DREN MEDIASTINICO</t>
  </si>
  <si>
    <t>OCLUSION DE ANEURISMA INTRACRANEAL POR VIA ENDOVASCULAR</t>
  </si>
  <si>
    <t>DESCOMPRESION DE HUESO DE MUÑECA O MANO VIA ABIERTA</t>
  </si>
  <si>
    <t xml:space="preserve">IMÁGENES DIAGNOSTICAS- IONIZANTES </t>
  </si>
  <si>
    <t>COLGAJO LIBRE CON TECNICA MICROVASCULAR EN LA MAMA</t>
  </si>
  <si>
    <t>RESECCION O ABLACION DE LESION DE DUODENO VIA ENDOSCOPICA</t>
  </si>
  <si>
    <t>ABLACION DE LESION EN INTESTINO GRUESO VIA ENDOSCOPICA</t>
  </si>
  <si>
    <t>COLEDOCOSCOPIA INTRAOPERATORIA</t>
  </si>
  <si>
    <t>AJUSTE DE DISPOSITIVO DE CISTOURETROPEXIA</t>
  </si>
  <si>
    <t>CIERRE DE FISTULA URETROVAGINAL O VESICO VAGINAL VIA VAGINAL</t>
  </si>
  <si>
    <t>INJERTO OSEO VASCULARIZADO EN ESCAFOIDES</t>
  </si>
  <si>
    <t>ESCISION DE MAMA, MUSCULOS PECTORALES Y GANGLIO LINFATICO REGIONALES</t>
  </si>
  <si>
    <t>REVASCULARIZACION DE VASOS DE CUELLO VIA ABIERTA</t>
  </si>
  <si>
    <t>ANGIOPLASTIA O ATERECTOMIA DE VASOS DE MIEMBROS INFERIORES, CON BALON</t>
  </si>
  <si>
    <t>PRUEBA DE MEZCLAS DEL TIEMPO DE PROTOMBINA</t>
  </si>
  <si>
    <t>RESECCION DE TUMOR MALIGNO DE NERVIO EN MUSLO VIA ABIERTA</t>
  </si>
  <si>
    <t>TROMBOEMBOLECTOMIA SUPRAPATELAR DE ARTERIAS EN MIEMBROS INFERIORES</t>
  </si>
  <si>
    <t>TROMBOEMBOLECTOMIA DE ARTERIAS DE MIEMBROS INFERIORES</t>
  </si>
  <si>
    <t>OCLUSION, PINZAMIENTO O LIGADURAS DE VENAS DE MIEMBROS INFERIORES</t>
  </si>
  <si>
    <t>REPOSICIONAMIENTO DE DISPOSITIVO EN ESOFAGO VIA ENDOSCOPICA</t>
  </si>
  <si>
    <t>MARCACION DE LESION EN ESOFAGO ESTOMAGO O DUODENO VIA ENDOSCOPICA</t>
  </si>
  <si>
    <t>EXTRACCION DE DISPOSITIVO INTRAGASTRICO RESTRICTIVO POR ENDOSCOPIA</t>
  </si>
  <si>
    <t>DILATACION DEL COLON POR COLONOSCOPIA</t>
  </si>
  <si>
    <t>ALARGAMIENTO DE CUBITO Y RADIO PROGRESIVO CON DISPOSITIVO DE FIJACION EXTERNA</t>
  </si>
  <si>
    <t>OSTEOCLASTIA DE FEMUR</t>
  </si>
  <si>
    <t>RECONSTRUCCION LIGAMENTARIA DE LUXACION ACROMIOCLAVICULAR CON AUTO O ALOINJERTO VIA ABIERTA</t>
  </si>
  <si>
    <t>COLGAJO COMPUESTO PREFABRICADO</t>
  </si>
  <si>
    <t>RESECCION DE TUMOR MALIGNO DE PIEL O TEJIDO CELULAR SUBCUTANEO AREA GENERAL, CON REPARACION (COLGAJO O INJERTO)</t>
  </si>
  <si>
    <t>MEDICACION RESPIRATORIA ADMINISTRADA MEDIANTE NEBULIZACION (AEROSOLTERAPIA)</t>
  </si>
  <si>
    <t>DRENAJE TRANSAMPULAR ENDOSCOPICO DE QUISTE O SEUDOQUISTE PANCREATICO</t>
  </si>
  <si>
    <t>GANGLIOSIDOS ANTICUERPOS Ig G SEMIAUTOMATIZADO O AUTOMATIZADO</t>
  </si>
  <si>
    <t>Parvovirus CARGA VIRAL</t>
  </si>
  <si>
    <t>EXTRACCION DE DISPOSITIVO DEL CONDUCTO PANCREATICO VIA ENDOSCOPICA</t>
  </si>
  <si>
    <t>MIELOPEROXIDASA ANTICUERPOS SEMIAUTOMATIZADO O AUTOMATIZADO</t>
  </si>
  <si>
    <t>OCLUSION DE VASOS DE CABEZA Y CUELLO, VIA ENDOVASCULAR</t>
  </si>
  <si>
    <t>TROMBECTOMIA DE VASOS DE CABEZA Y CUELLO VIA ENDOVASCULAR</t>
  </si>
  <si>
    <t>ANGIOPLASTIA O ATERECTOMIA DE ARTERIA MESENTERICA</t>
  </si>
  <si>
    <t>ANGIOPLASTIA O ATERECTOMIA DE ARTERIA RENAL</t>
  </si>
  <si>
    <t>ESTUDIO ELECTROFISIOLOGICO CARDIACO DEL LADO IZQUIERDO DEL CORAZON VIA PERCUTANEA (ENDOVASCULAR)</t>
  </si>
  <si>
    <t>MAPEO ELECTROANATOMICO CONVENCIONAL</t>
  </si>
  <si>
    <t>ABLACION DE LESION O TEJIDO CARDIACO MULTIFOCAL PERCUTANEA (ENDOVASCULAR)</t>
  </si>
  <si>
    <t>IMPLANTACION EN CUERPO CAROTIDEO DE MARCAPASOS O ESTIMULADOR ELECTRONICO</t>
  </si>
  <si>
    <t>PROCESAMIENTO DE LA UNIDAD DE PLAQUETAS POR AFERESIS</t>
  </si>
  <si>
    <t>OCLUSION, PINZAMIENTO O LIGADURA DE ARTERIAS ABDOMINALES, UNA O MAS (SELECTIVAS)</t>
  </si>
  <si>
    <t>OTRA ELIMINACION O ESCISION DE LESION DE DUODENO</t>
  </si>
  <si>
    <t>ANASTOMOSIS DE INTESTINO GRUESO AL ANO VIA ABIERTA</t>
  </si>
  <si>
    <t>ESCISION O ABLACION DE ENDOMETRIOSIS PROFUNDA POR LAPAROTOMIA</t>
  </si>
  <si>
    <t>OSTEOCLASTIA DE TIBIA O PERONE</t>
  </si>
  <si>
    <t>EXTRACCION DE DISPOSITIVO DE DRENAJE PERITONEAL</t>
  </si>
  <si>
    <t>FACTOR ANTINUCLEO ANTICUERPOS SEMIAUTOMATIZADO O AUTOMATIZADO</t>
  </si>
  <si>
    <t>HEMOCULTIVO AEROBIO MANUAL CADA MUESTRA</t>
  </si>
  <si>
    <t>TROPONINA I CUALITATIVA</t>
  </si>
  <si>
    <t>ANGIOPLASTIA O ATERECTOMIA DE VASOS NO CORONARIOS CON IMPLANTE DE DISPOSITIVO O INJERTO</t>
  </si>
  <si>
    <t>INYECCION DE AGENTE ANESTESICO EN ESPACIO INTERFACIAL DE NERVIO PERIFERICO</t>
  </si>
  <si>
    <t>ANGIOCARDIOGRAFIA DE CORAZON DERECHO E IZQUIERDO</t>
  </si>
  <si>
    <t>Hepatitis B [HBsAg] ANTIGENO DE SUPERFICIE PRUEBA DE NEUTRALIZACION AUTOMATIZADA</t>
  </si>
  <si>
    <t>110</t>
  </si>
  <si>
    <t>INYECCION O INFUSION DE MODIFICADOR DE RESPUESTA BIOLOGICA</t>
  </si>
  <si>
    <t>NEUROLISIS DE OTRO NERVIO PERIFERICO VIA ABIERTA</t>
  </si>
  <si>
    <t>OCLUSION, PINZAMIENTO O LIGADURA DE ARTERIAS DE MIEMBROS INFERIORES</t>
  </si>
  <si>
    <t>RESECCION DE LESION MUCOSA DE ESOFAGO VIA ENDOSCOPICA</t>
  </si>
  <si>
    <t>RESECCION DE LESION SUBMUCOSA DE ESOFAGO VIA ENDOSCOPICA</t>
  </si>
  <si>
    <t>RESECCION DE LESION DE INTESTINO GRUESO VIA ENDOSCOPICA (11 O MAS)</t>
  </si>
  <si>
    <t>DESCOMPRESION ENDOSCOPICA DE DILATACION AGUDA DE COLON (OGILVIE)</t>
  </si>
  <si>
    <t>BIOPSIA DE VIA BILIAR POR COLEDOCOSCOPIA</t>
  </si>
  <si>
    <t>BIOPSIA DE PANCREAS VIA ENDOSCOPICA</t>
  </si>
  <si>
    <t>AMPUTACION KINEPLASTICA DE MIEMBRO INFERIOR SITIO NO ESPECIFICADO</t>
  </si>
  <si>
    <t>REVISION DE INJERTO O COLGAJO</t>
  </si>
  <si>
    <t>Toxoplasma gondii ANTICUERPOS Ig G MANUAL O SEMIAUTOMATIZADO</t>
  </si>
  <si>
    <t>ANTIBIOGRAMA (DISCO)</t>
  </si>
  <si>
    <t>ESTUDIO ELECTROFISIOLOGICO CARDIACO COMBINADO DERECHO E IZQUIERDO CON PUNCION TRANSEPTAL EN CORAZON VIA PERCUTANEA (ENDOVASCULAR)</t>
  </si>
  <si>
    <t>DILATACION DE ANASTOMOSIS GASTROENTERICA VIA ENDOSCOPICA</t>
  </si>
  <si>
    <t>INYECCION (ESCLEROSIS) EN HEMORROIDES</t>
  </si>
  <si>
    <t>HERNIORRAFIA INGUINAL INDIRECTA UNILATERAL POR MICROCIRUGIA</t>
  </si>
  <si>
    <t>HERNIORRAFIA UNILATERAL INGUINO ESCROTAL VIA LAPAROSCOPICA</t>
  </si>
  <si>
    <t>HERNIORRAFIA BILATERAL INGUINAL REPRODUCIDA VIA LAPAROSCOPICA</t>
  </si>
  <si>
    <t>RETIRO DE DISPOSITIVO PARA CIERRE TEMPORAL DE PARED ABDOMINAL VIA ABIERTA</t>
  </si>
  <si>
    <t>CISTECTOMIA DE OVARIO VIA VAGINAL</t>
  </si>
  <si>
    <t>SALPINGO-OOFORECTOMIA BILATERAL POR LAPAROSCOPIA</t>
  </si>
  <si>
    <t>DIVISION DE CAPSULA, LIGAMENTO O CARTILAGO ARTICULAR DE CODO</t>
  </si>
  <si>
    <t>DIVISION DE CAPSULA, LIGAMENTO O CARTILAGO ARTICULAR DE RODILLA</t>
  </si>
  <si>
    <t>ESCISION DE ULCERA (SACRA, ISQUIATICA, TROCANTERICA Y OTRAS LOCALIZACIONES)</t>
  </si>
  <si>
    <t>CIERRE DE FISTULA ARTERIOARTERIAL VIA PERCUTANEA (ENDOVASCULAR)</t>
  </si>
  <si>
    <t>Toxoplasma gondii ANTICUERPOS Ig M MANUAL O SEMIAUTOMATIZADO</t>
  </si>
  <si>
    <t>TROPONINA T CUALITATIVA</t>
  </si>
  <si>
    <t>OCLUSION DE VASOS ESPINALES, VIA ENDOVASCULAR</t>
  </si>
  <si>
    <t>MANIOBRAS DE MANIPULACION (DESROTACION, TRASLACION, ENTRE OTRAS) DE IMPLANTE VERTEBRAL PARA ALINEACION DE COLUMNA</t>
  </si>
  <si>
    <t>CIERRE DE FISTULA VENOVENOSA VIA PERCUTANEA (ENDOVASCULAR)</t>
  </si>
  <si>
    <t>ARTERIOGRAFIA PULMONAR BILATERAL SELECTIVA</t>
  </si>
  <si>
    <t>Epstein-Barr ANTICUERPOS Ig A (CAPSULA EB-VCA-A) SEMIAUTOMATIZADO O AUTOMATIZADO</t>
  </si>
  <si>
    <t>EMBOLIZACION DE EPISTAXIS VIA ENDOVASCULAR</t>
  </si>
  <si>
    <t>Epstein-Barr CARGA VIRAL</t>
  </si>
  <si>
    <t>LIBERACION DE VASO SANGUINEO (ADHERENCIAS DE HAZ VASCULAR)</t>
  </si>
  <si>
    <t>IDENTIFICACION DE OTROS ANTICUERPOS (ESPECIFICO) SEMIAUTOMATIZADO O AUTOMATIZADO</t>
  </si>
  <si>
    <t>TROMBOLISIS DE VASOS INTRACRANEALES VIA ENDOVENOSA</t>
  </si>
  <si>
    <t>RESECCION DE LESION AMPLIA EN LA PARED ABDOMINAL</t>
  </si>
  <si>
    <t>VERTEBRECTOMIA PARCIAL LUMBAR VIA POSTERIOR</t>
  </si>
  <si>
    <t>REVISION O RETIRO DE PROTESIS Y COLOCACION DE ESPACIADOR ARTICULAR</t>
  </si>
  <si>
    <t>METANEFRINAS LIBRES EN PLASMA SEMIAUTOMATIZADO O AUTOMATIZADO</t>
  </si>
  <si>
    <t>Helicobacter pylori ANTIGENO</t>
  </si>
  <si>
    <t>SUSTITUCION DE TUBO (SONDA) NASOGASTRICO O DE ESOFAGOSTOMIA</t>
  </si>
  <si>
    <t>HEMOCLASIFICACION SISTEMA ABO DIRECTA [HEMOCLASIFICACION GLOBULAR] EN TUBO</t>
  </si>
  <si>
    <t>ESPERMOGRAMA BASICO</t>
  </si>
  <si>
    <t>ANGIOCARDIOGRAFIA DE CORAZON IZQUIERDO</t>
  </si>
  <si>
    <t>Herpes simplex I y II IDENTIFICACION POR PRUEBAS MOLECULARES (ESPECIFICO)</t>
  </si>
  <si>
    <t>RESECCION O ABLACION DE LESION DE INTESTINO DELGADO VIA ENDOSCOPICA</t>
  </si>
  <si>
    <t>MARCACION DE LESION EN INTESTINO DELGADO VIA ENDOSCOPICA</t>
  </si>
  <si>
    <t>BIOPSIA CERRADA DE RECTO O SIGMOIDE, VIA ENDOSCOPICA</t>
  </si>
  <si>
    <t>ABLACION U OCLUSION DE TROMPA DE FALOPIO UNICA POR VIA VAGINAL</t>
  </si>
  <si>
    <t>BURSECTOMIA POR ARTROSCOPIA</t>
  </si>
  <si>
    <t>SARS CoV2 [COVID-19] ANTICUERPOS Ig M</t>
  </si>
  <si>
    <t>ARTERIOGRAFIA DE CAROTIDA EXTERNA BILATERAL SELECTIVA INTRACRANEANA</t>
  </si>
  <si>
    <t>ESPERMOGRAMA COMPLETO</t>
  </si>
  <si>
    <t>ESCLEROSIS DE LESION EN VASOS SANGUINEOS VIA PERCUTANEA</t>
  </si>
  <si>
    <t>REIMPLANTE O RECONSTRUCCION DE OSTIA CORONARIA VIA ABIERTA</t>
  </si>
  <si>
    <t>ANFETAMINAS Y METANFETAMINAS CUANTITATIVAS AUTOMATIZADO</t>
  </si>
  <si>
    <t>107</t>
  </si>
  <si>
    <t>PROCESAMIENTO DE LA UNIDAD DE CONCENTRADO DE PLAQUETAS LEUCORREDUCIDAS</t>
  </si>
  <si>
    <t>SUBPOBLACIONES EXTENDIDAS DE LINFOCITOS T (AYUDADORES Y CITOTOXICOS VIRGENES Y DE MEMORIA CENTRAL Y EFECTORA) SEMIAUTOMATIZADO O AUTOMATIZADO</t>
  </si>
  <si>
    <t>Mycobacterium PRUEBAS DE SENSIBILIDAD</t>
  </si>
  <si>
    <t>EXTRACCION DE OTRO DISPOSITIVO TERAPEUTICO DEL APARATO DIGESTIVO</t>
  </si>
  <si>
    <t>NEURECTOMIA DE OTRO NERVIO PERIFERICO VIA ABIERTA</t>
  </si>
  <si>
    <t>RESECCION DE TUMOR BENIGNO O MALIGNO DE PARPADO, ESPESOR PARCIAL, UN TERCIO</t>
  </si>
  <si>
    <t>TROMBOLISIS FARMACOLOGICA DE VASOS INTRACRANEALES VIA ENDOVASCULAR</t>
  </si>
  <si>
    <t>TROMBOLISIS DE VENAS DE MIEMBROS INFERIORES, VIA ENDOVASCULAR</t>
  </si>
  <si>
    <t>BIOPSIA DE DISCO INTERVERTEBRAL VIA PERCUTANEA</t>
  </si>
  <si>
    <t>DESBRIDAMIENTO ESCISIONAL EN AREA ESPECIAL EN PLIEGUES DE FLEXION (AXILA, ANTECUBITAL, HUECOS POPLITEOS, INGUINAL)</t>
  </si>
  <si>
    <t>HORMONA ESTIMULANTE DEL TIROIDES PRE Y POST ESTIMULACION</t>
  </si>
  <si>
    <t>RADIOGRAFIAS COMPARATIVAS DE EXTREMIDADES SUPERIORES</t>
  </si>
  <si>
    <t>RADIOGRAFIA DE VIAS DIGESTIVAS ALTAS (ESOFAGO, ESTOMAGO Y DUODENO) Y TRANSITO INTESTINAL</t>
  </si>
  <si>
    <t>INSERCION DE VIA AEREA OROFARINGEA</t>
  </si>
  <si>
    <t>CORRECCION O RECONSTRUCCION DE DEFORMIDAD DE TRECE O MAS VERTEBRAS VIA POSTERIOR EN DOS TIEMPOS</t>
  </si>
  <si>
    <t>ESTUDIO ELECTROFISIOLOGICO CARDIACO CONVENCIONAL DEL LADO DERECHO DEL CORAZON VIA PERCUTANEA (ENDOVASCULAR)</t>
  </si>
  <si>
    <t>ARTERIOGRAFIA PERIFERICA DE MIEMBROS SUPERIORES BILATERAL CON AORTOGRAMA TORACICO</t>
  </si>
  <si>
    <t>ARTERIOGRAFIA PERIFERICA A TRAVES DE CATETER PREVIAMENTE COLOCADO</t>
  </si>
  <si>
    <t>EMBOLIZACION DE TUMORES VIA PERCUTANEA</t>
  </si>
  <si>
    <t>OCLUSION DE ARTERIAS ABDOMINALES, VIA ENDOVASCULAR</t>
  </si>
  <si>
    <t>ARTERIOGRAFIA PULMONAR</t>
  </si>
  <si>
    <t>ARTERIOGRAFIA PULMONAR UNILATERAL SELECTIVA</t>
  </si>
  <si>
    <t>MICROSOMALES HIGADO Y RIÑON ANTICUERPOS SEMIAUTOMATIZADO O AUTOMATIZADO</t>
  </si>
  <si>
    <t>Parvovirus B19 ANTICUERPOS SEMIAUTOMATIZADO O AUTOMATIZADO</t>
  </si>
  <si>
    <t>Toxoplasma gondii IDENTIFICACION POR PRUEBAS MOLECULARES (ESPECIFICO)</t>
  </si>
  <si>
    <t>ESTUDIO ELECTROFISIOLOGICO CARDIACO TRANS ESOFAGICO</t>
  </si>
  <si>
    <t>ANTICUERPOS ANTI HLA CLASE I (P.R.A) CUALITATIVO</t>
  </si>
  <si>
    <t>ANTICUERPOS ANTI HLA CLASE II (P.R.A) CUALITATIVO</t>
  </si>
  <si>
    <t>RESONANCIA MAGNETICA CON RECONSTRUCCION VIRTUAL</t>
  </si>
  <si>
    <t>TROMBOLISIS DE VASOS DE CABEZA Y CUELLO, VIA ENDOVASCULAR</t>
  </si>
  <si>
    <t>TROMBOLISIS VENOSA ABDOMINAL, VIA ENDOVASCULAR</t>
  </si>
  <si>
    <t>TROMBOLISIS DE ARTERIAS DE MIEMBROS INFERIORES, VIA ENDOVASCULAR</t>
  </si>
  <si>
    <t>COOMBS DIRECTO CUALITATIVO EN TUBO</t>
  </si>
  <si>
    <t>Hepatitis E ANTICUERPOS Ig G SEMIAUTOMATIZADO O AUTOMATIZADO</t>
  </si>
  <si>
    <t>INFUSION DE ALIMENTACION ENTERAL POR SONDA</t>
  </si>
  <si>
    <t>EXTRACCION DE TAPON NASAL</t>
  </si>
  <si>
    <t>Hepatitis C GENOTIPO</t>
  </si>
  <si>
    <t>COMPLEMENTO SERICO C3 SEMIAUTOMATIZADO</t>
  </si>
  <si>
    <t>MUSCULO LISO ANTICUERPOS MANUAL</t>
  </si>
  <si>
    <t>HORMONA ESTIMULANTE DEL TIROIDES PRE Y POST ESTIMULACION ULTRASENSIBLE</t>
  </si>
  <si>
    <t>COMPLEMENTO SERICO C4 SEMIAUTOMATIZADO</t>
  </si>
  <si>
    <t>EXTRACCION DE CUERPO EXTRAÑO INTRAVASCULAR (ARTERIAL) (VENOSO), VIA ENDOVASCULAR [PERCUTANEA]</t>
  </si>
  <si>
    <t>ARTERIOGRAFIA DE CAROTIDA EXTERNA UNILATERAL SELECTIVA INTRACRANEANA</t>
  </si>
  <si>
    <t>ARTERIOGRAFIA DE CAROTIDA INTERNA BILATERAL SELECTIVA EXTRACRANENANA</t>
  </si>
  <si>
    <t>ARTERIOGRAFIA DE CAROTIDA INTERNA BILATERAL SELECTIVA INTRACRANENANA</t>
  </si>
  <si>
    <t>ARTERIOGRAFIA VERTEBRAL</t>
  </si>
  <si>
    <t>ARTERIOGRAFIA VERTEBRAL SELECTIVA EXTRACRANEANA</t>
  </si>
  <si>
    <t>ARTERIOGRAFIA VERTEBRAL SELECTIVA INTRACRANEANA</t>
  </si>
  <si>
    <t>ARTERIOGRAFIA VERTEBRAL BILATERAL SELECTIVA EXTRACRANEANA CON AORTOGRAMA DE CAYADO</t>
  </si>
  <si>
    <t>INMOVILIZACION, PRESION Y CUIDADO DE HERIDA</t>
  </si>
  <si>
    <t>Hepatitis B ANTICUERPOS S [ANTI-HBs] MANUAL</t>
  </si>
  <si>
    <t>DILATACION DEL RECTO</t>
  </si>
  <si>
    <t>EXAMEN DIRECTO DE CUALQUIER MUESTRA</t>
  </si>
  <si>
    <t>MONITORIZACION DE PRESION VENOSA CENTRAL</t>
  </si>
  <si>
    <t>PERICARDIOCENTESIS GUIADA POR IMAGENES</t>
  </si>
  <si>
    <t>ANTIDEPRESIVOS TRICICLICOS CUANTITATIVO AUTOMATIZADO</t>
  </si>
  <si>
    <t>OTRA CONVERSION DE RITMO CARDIACO O RESUCITACION CARDIOPULMONAR</t>
  </si>
  <si>
    <t>UROGRAFIA INTRAVENOSA</t>
  </si>
  <si>
    <t>COCAINA O METABOLITOS SEMIAUTOMATIZADO</t>
  </si>
  <si>
    <t>Rubeola ANTICUERPOS Ig G SEMIAUTOMATIZADO</t>
  </si>
  <si>
    <t>ESTUDIOS GENETICOS DE CROMOSOMAS (ESPECIFICOS)</t>
  </si>
  <si>
    <t>DIMERO D MANUAL</t>
  </si>
  <si>
    <t>Citomegalovirus IDENTIFICACION POR PRUEBAS MOLECULARES (ESPECIFICO)</t>
  </si>
  <si>
    <t>ACIDO HIPURICO SEMIAUTOMATIZADO</t>
  </si>
  <si>
    <t>Toxocara spp ANTICUERPOS Ig G SEMIAUTOMATIZADO O AUTOMATIZADO</t>
  </si>
  <si>
    <t>DRENAJE PERCUTANEO DE COLECCION EN AREA PERIRRENAL</t>
  </si>
  <si>
    <t>INTERNACION ADULTOS COMPLEJIDAD ALTA HABITACION INDIVIDUAL (INCLUYE AISLAMIENTO GENERAL Y PARA TRASPLANTE DE CELULAS PROGENITORAS)</t>
  </si>
  <si>
    <t>714</t>
  </si>
  <si>
    <t>SERVICIO FARMACÉUTICO</t>
  </si>
  <si>
    <t>INFUSION DE ALIMENTACION PARENTERAL</t>
  </si>
  <si>
    <t>7DS003</t>
  </si>
  <si>
    <t>DERECHOS DE SALA DE HEMODINAMIA E INTERVENCIONISMO</t>
  </si>
  <si>
    <t>INSERCION DE TUBO ENDOTRAQUEAL CON SONDA LUMINOSA</t>
  </si>
  <si>
    <t>MOCO CERVICAL ANALISIS</t>
  </si>
  <si>
    <t>ESPERMATOZOIDES ANTICUERPOS AUTOMATIZADO</t>
  </si>
  <si>
    <t>MULTIMEROS DEL FACTOR DE VON WILLEBRAND: (VWF:MA)</t>
  </si>
  <si>
    <t>Virus Sincitial Respiratorio ANTICUERPOS Ig G</t>
  </si>
  <si>
    <t>Virus Sincitial Respiratorio ANTICUERPOS Ig M</t>
  </si>
  <si>
    <t>Adenovirus ANTICUERPOS Ig M SEMIAUTOMATIZADO O AUTOMATIZADO</t>
  </si>
  <si>
    <t>MUSCULO ESTRIADO ANTICUERPOS</t>
  </si>
  <si>
    <t>INYECCION O INFUSION DE SUSTANCIA HORMONAL</t>
  </si>
  <si>
    <t>INSERCION DE OTRO TUBO O SONDA NASO-GASTRICA (INTUBACION PARA DECOMPRESION)</t>
  </si>
  <si>
    <t>FLEBOGRAFIA TORACICA (VENAS PULMONARES)</t>
  </si>
  <si>
    <t>FLEBOGRAFIA ABDOMINAL (SISTEMA DE LA VENA PORTA)</t>
  </si>
  <si>
    <t>VENOGRAFIA SELECTIVA DIAGNOSTICA DE CABEZA Y CUELLO (UNO O MAS VASOS)</t>
  </si>
  <si>
    <t>RADIOGRAFIA DE MIEMBRO INFERIOR (AP, LATERAL)</t>
  </si>
  <si>
    <t>Influenza TIPO A ANTICUERPOS Ig M</t>
  </si>
  <si>
    <t>Influenza TIPO B ANTICUERPOS Ig G</t>
  </si>
  <si>
    <t>INSULINA ANTICUERPOS SEMIAUTOMATIZADO O AUTOMATIZADO</t>
  </si>
  <si>
    <t>INMUNOGLOBULINA M [Ig M] SEMIAUTOMATIZADO</t>
  </si>
  <si>
    <t>FLEBOGRAFIA TORACICA (OTRAS VENAS INTRATORACICAS)</t>
  </si>
  <si>
    <t>OPIACEOS MANUAL</t>
  </si>
  <si>
    <t>747</t>
  </si>
  <si>
    <t>COLORACIONES VITALES EN MUCOSA DIGESTIVA, VIA ENDOSCOPICA</t>
  </si>
  <si>
    <t>MEDICION DE PRESIONES SEGMENTARIAS E INDICES ARTERIALES CON DOPPLER (INCLUYE INDICE TOBILLO BRAZO BASAL)</t>
  </si>
  <si>
    <t>Hepatitis C IDENTIFICACION POR PRUEBAS MOLECULARES (ESPECIFICO)</t>
  </si>
  <si>
    <t>INTERFERON GAMMA [GAMMAINTERFERON]</t>
  </si>
  <si>
    <t>PROTEINA EPIDIDIMAL HUMANA 4 (HE-4) SEMIAUTOMATIZADO O AUTOMATIZADO</t>
  </si>
  <si>
    <t>SUSTITUCION DE TUBO (SONDA) O DISPOSITIVO DE ENTEROSTOMIA DEL INTESTINO DELGADO</t>
  </si>
  <si>
    <t>SUSTITUCION DE CATETER DE HERIDA</t>
  </si>
  <si>
    <t>DERECHOS DE SALA DE CIRUGIA (QUIROFANOS) COMPLEJIDAD ALTA</t>
  </si>
  <si>
    <t>TRACCION ESQUELETICA DE MIEMBROS</t>
  </si>
  <si>
    <t>TRACCION CUTANEA DE MIEMBROS</t>
  </si>
  <si>
    <t>HORMONA DE CRECIMIENTO [SOMATOTROPICA] PRE Y POST ESTIMULACION CADA MUESTRA</t>
  </si>
  <si>
    <t>HORMONA DEL CRECIMIENTO [SOMATOTROPICA] PRE Y POST ESTIMULO CLONIDINA CADA MUESTRA</t>
  </si>
  <si>
    <t>1102</t>
  </si>
  <si>
    <t>MASAJE CARDIACO A TORAX CERRADO</t>
  </si>
  <si>
    <t>CATETERISMO DE VENA UMBILICAL</t>
  </si>
  <si>
    <t>ADRENAL AUTOANTICUERPOS SEMIAUTOMATIZADA O AUTOMATIZADA</t>
  </si>
  <si>
    <t>Bordetella pertussi ANTICUERPOS Ig G AUTOMATIZADO</t>
  </si>
  <si>
    <t>INYECCION DE VITAMINA K</t>
  </si>
  <si>
    <t>COCAINA O METABOLITOS AUTOMATIZADO</t>
  </si>
  <si>
    <t>APLICACION DE VENDAJE ENYESADO</t>
  </si>
  <si>
    <t>MANIPULACION Y APLICACION DE YESO PARA MALFORMACION CONGENITA DE PIE</t>
  </si>
  <si>
    <t>RESPIRACION DE PRESION POSITIVA CONTINUA [RPPC]</t>
  </si>
  <si>
    <t>INYECCION DE ANESTESICO EN NERVIO SIMPATICO</t>
  </si>
  <si>
    <t>DERECHOS DE SALA DE OBSERVACION EN URGENCIAS COMPLEJIDAD ALTA</t>
  </si>
  <si>
    <t>356</t>
  </si>
  <si>
    <t>OTRAS CONSULTAS DE ESPECIALIDAD   CIRUGIA ORAL Y MAXILOFACIAL</t>
  </si>
  <si>
    <t>ASISTENCIA INTRAHOSPITALARIA POR EQUIPO INTERDISCIPLINARIO</t>
  </si>
  <si>
    <t>PROCALCITONINA MANUAL</t>
  </si>
  <si>
    <t>INMUNOGLOBULINA G [Ig G] SEMIAUTOMATIZADO</t>
  </si>
  <si>
    <t>DERECHOS DE SALA DE HEMODIALISIS</t>
  </si>
  <si>
    <t>DERECHOS DE SALA DE DIALISIS PERITONEAL</t>
  </si>
  <si>
    <t>ESTIMULACION DE SENO CAROTIDEO</t>
  </si>
  <si>
    <t>PLAQUETAS ANTICUERPOS CIRCULANTES Ig G Ig M e Ig A SEMIAUTOMATIZADO O AUTOMATIZADO</t>
  </si>
  <si>
    <t>COOMBS DIRECTO FRACCIONADO MONOESPECIFICO (INMUNOGLOBULINAS Y FRACCIONES DEL COMPLEMENTO) EN TUBO</t>
  </si>
  <si>
    <t>Saccharomyces cerevisiae ANTICUERPOS Ig G SEMIAUTOMATIZADO O AUTOMATIZADO</t>
  </si>
  <si>
    <t>APLICACION O CAMBIO DE SOPORTE CERVICAL MOLDEADO</t>
  </si>
  <si>
    <t>APLICACION O CAMBIO DE SOPORTE CERVICAL PREVIAMENTE FABRICADO</t>
  </si>
  <si>
    <t>CORTISOL Y GLUCOSA PRE Y POST INSULINA HASTA 4 MUESTRAS</t>
  </si>
  <si>
    <t>CORTISOL PRE Y POST ESTIMULACION 2 MUESTRAS</t>
  </si>
  <si>
    <t>Toxocara canis ANTICUERPOS SEMIAUTOMATIZADO O AUTOMATIZADO</t>
  </si>
  <si>
    <t>PM2 ANTICUERPOS AUTOMATIZADO</t>
  </si>
  <si>
    <t>SUSTITUCION DE OTRO DISPOSITIVO PARA INMOVILIZACION MUSCULOESQUELETICA</t>
  </si>
  <si>
    <t>DERECHOS DE SALA DE QUIMIOTERAPIA</t>
  </si>
  <si>
    <t>DIGOXINA AUTOMATIZADO</t>
  </si>
  <si>
    <t>Streptococcus BETA HEMOLITICO GRUPO A (PRUEBA DIRECTA)</t>
  </si>
  <si>
    <t>TIROIDEOS MICROSOMALES ANTICUERPOS (TIROIDEOS PEROXIDASA ANTICUERPOS) SEMIAUTOMATIZADO</t>
  </si>
  <si>
    <t>TIROIDEOS TIROGLOBULINICOS ANTICUERPOS MANUAL</t>
  </si>
  <si>
    <t>Brucella abortus ANTICUERPOS Ig G SEMIAUTOMATIZADA O AUTOMATIZADA</t>
  </si>
  <si>
    <t>Citomegalovirus ANTICUERPOS Ig G MANUAL</t>
  </si>
  <si>
    <t>Citomegalovirus ANTICUERPOS Ig M MANUAL</t>
  </si>
  <si>
    <t>LIMPIEZA Y CUIDADOS DE TRAQUEOSTOMIA</t>
  </si>
  <si>
    <t>RADIOGRAFIA DE AGUJEROS OPTICOS</t>
  </si>
  <si>
    <t>Cisticerco ANTICUERPOS TOTALES</t>
  </si>
  <si>
    <t>CORTISOL PRE Y POSTSUPRESION CON DEXAMETASONA</t>
  </si>
  <si>
    <t>TIROIDEOS MICROSOMALES ANTICUERPOS (TIROIDEOS PEROXIDASA ANTICUERPOS) MANUAL</t>
  </si>
  <si>
    <t>ESTRADIOL PRE Y POST GONADOTROPINA CORIONICA CADA MUESTRA</t>
  </si>
  <si>
    <t>320</t>
  </si>
  <si>
    <t>INTERCONSULTA POR ESPECIALISTA EN RADIOLOGIA ORAL Y MAXILOFACIAL</t>
  </si>
  <si>
    <t>302</t>
  </si>
  <si>
    <t>303</t>
  </si>
  <si>
    <t>OTRAS CONSULTAS DE ESPECIALIDAD</t>
  </si>
  <si>
    <t>372</t>
  </si>
  <si>
    <t>377</t>
  </si>
  <si>
    <t>321</t>
  </si>
  <si>
    <t>323</t>
  </si>
  <si>
    <t>330</t>
  </si>
  <si>
    <t>387</t>
  </si>
  <si>
    <t>336</t>
  </si>
  <si>
    <t>ENEMA O IRRIGACION TRANSANAL</t>
  </si>
  <si>
    <t>ASPIRACION DE BURSA</t>
  </si>
  <si>
    <t>APLICACION DE OTRO VENDAJE (NO COMPRESIVO) EN HERIDA</t>
  </si>
  <si>
    <t>EXTRACCION DE DIAFRAGMA VAGINAL</t>
  </si>
  <si>
    <t>EXTRACCION DE TAPON (MECHA) VAGINAL O VULVAR</t>
  </si>
  <si>
    <t>Influenza TIPO B ANTICUERPOS Ig M</t>
  </si>
  <si>
    <t>INYECCION DE GAMMA GLOBULINA O DE SUEROS INMUNES</t>
  </si>
  <si>
    <t>Helicobacter pylori ANTICUERPOS Ig A SEMIAUTOMATIZADO O AUTOMATIZADO</t>
  </si>
  <si>
    <t>DERECHOS DE SALA DE PEQUEÑA CIRUGIA (SUTURAS)</t>
  </si>
  <si>
    <t>INSERCION O SUSTITUCION DE TUBO O SONDA RECTAL</t>
  </si>
  <si>
    <t>329</t>
  </si>
  <si>
    <t>INTERCONSULTA POR MEDICINA GENERAL</t>
  </si>
  <si>
    <t>ECOGRAFIA PELVICA GINECOLOGICA (ESTUDIO INTEGRAL FOLICULAR CON ECO VAGINAL)</t>
  </si>
  <si>
    <t>Helicobacter pylori CULTIVO</t>
  </si>
  <si>
    <t>COPROSCOPICO SERIADO TRES MUESTRAS</t>
  </si>
  <si>
    <t>TEST DE O'SULLIVAN CONFIRMATORIO (CUATRO MUESTRAS)</t>
  </si>
  <si>
    <t>MONOXIDO DE CARBONO [CARBOXIHEMOGLOBINA] SEMIAUTOMATIZADO</t>
  </si>
  <si>
    <t>COLORACION GIEMSA Y LECTURA</t>
  </si>
  <si>
    <t>CANNABINOIDES AUTOMATIZADO</t>
  </si>
  <si>
    <t>LAVADO GASTRICO DE LIMPIEZA</t>
  </si>
  <si>
    <t>REDUCCION MANUAL DE HERNIA</t>
  </si>
  <si>
    <t>ACTIVIDAD DE FACTOR VON WILLEBRAND PRE Y POST ESTIMULO (ESPECIFICO) HASTA 6 MUESTRAS</t>
  </si>
  <si>
    <t>UREA EN ORINA DE 24 HORAS</t>
  </si>
  <si>
    <t>DILATACION Y MANIPULACION DE ESTOMA DE ENTEROSTOMIA</t>
  </si>
  <si>
    <t>CURACION DE SENOS PARANASALES VIA TRANSNASAL ENDOSCOPICA</t>
  </si>
  <si>
    <t>Leishmania EXAMEN DIRECTO</t>
  </si>
  <si>
    <t>ASISTENCIA INTRAHOSPITALARIA POR ENFERMERIA</t>
  </si>
  <si>
    <t>METODOS DE RESUCITACION NO MECANICOS (RESPIRACION ARTIFICIAL, BOCA A BOCA, MANUAL)</t>
  </si>
  <si>
    <t>INTERCONSULTA POR ENFERMERIA</t>
  </si>
  <si>
    <t>COPROLOGICO SERIADO TRES MUESTRAS</t>
  </si>
  <si>
    <t>ASISTENCIA INTRAHOSPITALARIA POR TRABAJO SOCIAL</t>
  </si>
  <si>
    <t>SANGRE OCULTA EN MATERIA FECAL [GUAYACO O EQUIVALENTE] SERIADO TRES MUESTRAS</t>
  </si>
  <si>
    <t>VITAMINA C [ACIDO ASCORBICO]</t>
  </si>
  <si>
    <t>CONSULTA DE PRIMERA VEZ POR ENFERMERIA</t>
  </si>
  <si>
    <t>CONSULTA DE CONTROL O DE SEGUIMIENTO POR MEDICINA GENERAL</t>
  </si>
  <si>
    <t>RESONANCIA MAGNÉTICA DE CORAZÓN CON VALORACIÓN FUNCIONAL</t>
  </si>
  <si>
    <t>RESONANCIA MAGNÉTICA DE CORAZÓN CON VALORACIÓN DE LA MORFOLOGÍA (CARACTERIZACIÓN TISULAR)</t>
  </si>
  <si>
    <t>RESONANCIA MAGNÉTICA DE CORAZÓN CON MAPEO DE LA VELOCIDAD DE FLUJO</t>
  </si>
  <si>
    <t>TARIFA 2026</t>
  </si>
  <si>
    <t>Ecocardiograma Transesofagico</t>
  </si>
  <si>
    <t>FVL</t>
  </si>
  <si>
    <t>OCCIDENTE</t>
  </si>
  <si>
    <t>NUESTRA</t>
  </si>
  <si>
    <t>COSMITET</t>
  </si>
  <si>
    <t>VALRO DEL MERCADO</t>
  </si>
  <si>
    <t>NO OFERTA</t>
  </si>
  <si>
    <t>OFRECE</t>
  </si>
  <si>
    <t>NO OFRECE</t>
  </si>
  <si>
    <t>PRECIO HISTORICO Y PROYECTADO -  AMBULATORIO CARDIOLOGÍA 2026</t>
  </si>
  <si>
    <t>PRECIO HISTORICO Y PROYECTADO - INTEGRALIDAD CARDIOLOGÍA 2026</t>
  </si>
  <si>
    <t>ITEMS</t>
  </si>
  <si>
    <t>SERVICIO OFERTADO</t>
  </si>
  <si>
    <t>COMPLICACIONES DERIVADAS DEL PROCEDIMIENTO
 HOSPITALIZACIÓN, UCI Y UCIN.
 AYUDAS DIAGNOSTICAS ADICONALES A LA SOLICITADA</t>
  </si>
  <si>
    <t/>
  </si>
  <si>
    <t>COMPLICACIONES , TRATAMIENTO HOSPITALARIO, ESTANCIAS, BANCO DE SANGRE, ESTUDIOS NO OFERTADOS O INCLUIDOS (IMÁGENES DIAGNOSTICAS, LABORATORIO CLINICO Y PATOLOGIA )</t>
  </si>
  <si>
    <t>HONORARIOS, DERECHOS DE SALA E INSUMOS BASICOS, SEDACION</t>
  </si>
  <si>
    <t xml:space="preserve">ANESTESIOLOGO, COMPLICACIONES DERIVADAS DEL PROCEDIMIENTO Y APLICACION DEL MEDIO DE CONTRASTE
 HOSPITALIZACIÓN, UCI Y UCIN.
 AYUDAS DIAGNOSTICAS ADICONALES A LA SOLICITADA
</t>
  </si>
  <si>
    <t>ANESTESIOLOGO, COMPLICACIONES DERIVADAS DEL PROCEDIMIENTO Y APLICACION DEL MEDIO DE CONTRASTE
 HOSPITALIZACIÓN, UCI Y UCIN.
 AYUDAS DIAGNOSTICAS ADICONALES A LA SOLICITADA</t>
  </si>
  <si>
    <t>TERAPIA FONOAUDIOLOGICA INTEGRAL SOD</t>
  </si>
  <si>
    <t>CONSULTA</t>
  </si>
  <si>
    <t>LO NO MENCIONADO EN LOS INCLUYES</t>
  </si>
  <si>
    <t>NASOFIBROLARINGOSCOPIA - DERECHOS DE SALA DE ENDOSCOPIA Y/O CONSULTORIO  CON MEDICAMENTOS E INSUMOS BÁSICOS, HONORARIO ESPECIALISTA.</t>
  </si>
  <si>
    <t>VALORACIÓN PREANESTÉSICA, HOSPITALIZACIÓN EN HABITACIÓN, ESTANCIA EN UCI O CUIDADOS INTERMEDIOS, TRANSFUSIONES SANGUÍNEAS, NUTRICIÓN PARENTERAL, AYUDAS DIAGNÓSTICAS, INSUMOS Y MATERIALES DIFERENTES A LOS DESCRITOS. LOS CUALES SERÁN FACTURADOS A LO REAL UTILIZADO EN EL HALLAZGO QUIRÚRGICO.</t>
  </si>
  <si>
    <t>RADIOFARMACO, ANESTESIOLOGO, COMPLICACIONES DERIVADAS DEL PROCEDIMIENTO Y APLICACIO0N DEL MEDIO DE CONTRASTE
 HOSPITALIZACIÓN, UCI Y UCIN.
 AYUDAS DIAGNOSTICAS ADICONALES A LA SOLICITADA</t>
  </si>
  <si>
    <t>INCLUYE TODO LO RELACIONADO CON LA TOMA DE MUESTRA Y ENVIO A LABORATORIO</t>
  </si>
  <si>
    <t>HONORARIOS MEDICOS( CIRUJANO - ANESTESIOLOGO- AYUDANTE), DERECHOS DE SALA DE CIRUGIA, MATERIALES E INSUMOS BASICOS</t>
  </si>
  <si>
    <t>ESTUDIO DE COLORACION BASICA EN CITOLOGIA POR ASPIRACION DE CUALQUIER TEJIDO U ORGANO [BACAF]</t>
  </si>
  <si>
    <t>HONORARIOS MEDICOS+DERECHOS DE SALA E INSUMOS BASICOS</t>
  </si>
  <si>
    <t>HONORARIOS MEDICOS CIRUJANO,AYUDANTE,ANESTESIOLOGO, DERECHOS DE SALA. INSTRUMENTADORA, CIRCULANTE, MEDICAMENTOS E INSUMOS INTRAQUIRURGICOS, EQUIPOS, RECUPERACION</t>
  </si>
  <si>
    <t>COMPLICACIONES DEL PROCEDIMIENTO: UCI, O CUIDADO INTERMEDIO: TRANSFUSIONES SANGUINEAS, NUTRITION PARENTERAL, OTRAS AYUDAS DIAGNOSTICAS PREQUIRURGICAS</t>
  </si>
  <si>
    <t>HONORARIOS, DERECHOS DE SALA E INSUMOS</t>
  </si>
  <si>
    <t>ESTUDIO HISTOPATOLOGICO</t>
  </si>
  <si>
    <t>DERECHO DE SALA+HONORARIO ESPECIALISTA</t>
  </si>
  <si>
    <t>CATETER GASTROSTOMIA, COMPLICACIONES , TRATAMIENTO HOSPITALARIO, ESTANCIAS, BANCO DE SANGRE, ESTUDIOS NO OFERTADOS O INCLUIDOS (IMÁGENES DIAGNOSTICAS, LABORATORIO CLINICO Y PATOLOGIA )</t>
  </si>
  <si>
    <t>VASECTOMIA SOD</t>
  </si>
  <si>
    <t>COLANGIOPANCREATOGRAFIA RETROGRADA ENDOSCOPICA SOD</t>
  </si>
  <si>
    <t>NO INCLUYE MEDIO DE CONTRASTE ESTE SE FACTURA DE ACUERDO AL LISTADO DE INSUMOS Y MCTOS VIGENTE</t>
  </si>
  <si>
    <t>ESTUDIO DE COLORACION BASICA EN CITOLOGIA DE LIQUIDO CORPORAL O SECRECION</t>
  </si>
  <si>
    <t>.- Honorarios médicos (cirujano, anestesiólogo y ayudante)
.- Derechos de Sala
.- Derechos de Recuperación
.- Derechos de Equipo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Anatomía Patológica (1)
.- Hospitalización postquirúrgica 1 día en piso (después de realizado el procedimiento)
.- Materiales y Medicamentos en Hospitalización
.- Valoración prequirúrgica (1) y preanestésica (1)</t>
  </si>
  <si>
    <t>.- Exámenes diagnósticos prequirúrgicos y post quirúrgicos
.- Interconsultas
.- Pacientes de atención de urgencia
.- Hospitalización adicional a la mencionada en las inclusiones
.- Colecistitis más Peritonitis, Colecistitis o colelitiasis asociada a tumores de vesícula o vía biliar, Hernia encarcelada o estrangulada
.- Las Hernias no Incluyen la Malla (insumo)
.- Complicaciones
.- Tijera Focus
.- No incluye insumos VAC
.- Medicamentos para revertir la relajación neuromuscular Ej: Sugammadex</t>
  </si>
  <si>
    <t>HONORARIOS, DERECHOS DE SALA E INSUMOS BASICOS</t>
  </si>
  <si>
    <t>POTENCIALES EVOCADOS SOMATOSENSORIALES (CADA EXTREMIDAD)</t>
  </si>
  <si>
    <t>ESTUDIO, DERECHO DE SALA</t>
  </si>
  <si>
    <t>INYECCION O INFILTRACION DE ESTEROIDE SOD</t>
  </si>
  <si>
    <t>DERECHOS DE SALA CON MEDICAMENTOS E INSUMOS BÁSICOS (PREPARACIÓN, ROPA QUIRÚRGICA, DINAMAP, MONITORIA, INSTRUMENTADORA, CIRCULANTE,RECUPERACIÓN). HONORARIO DE CIRUJANO, AYUDANTE Y ANESTESIÓLOGO</t>
  </si>
  <si>
    <t>HONORARIO DE CIRUJANO, HOSPITALIZACIÓN EN HABITACIÓN, ESTANCIA EN UCI O CUIDADOS INTERMEDIOS, TRANSFUSIONES SANGUÍNEAS, NUTRICIÓN PARENTERAL, AYUDAS DIAGNÓSTICAS, INSUMOS Y MATERIALES DIFERENTES A LOS DESCRITOS. LOS CUALES SERÁN FACTURADOS A LO REAL UTILIZADO EN EL HALLAZGO QUIRÚRGICO.</t>
  </si>
  <si>
    <t>.- Honorarios médicos (cirujano, anestesiólogo y ayudante)
.- Derechos de Sala
.- Derechos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prequirúrgica (1) y preanestésica (1)</t>
  </si>
  <si>
    <t>.- Derechos de Equipo
.- Anatomía Patológica
.- Hospitalización
.- Materiales y Medicamentos en Hospitalización
.- Exámenes diagnósticos prequirúrgicos y post quirúrgicos
.- Interconsultas
.- Pacientes de atención de urgencia
.- Colecistitis más Peritonitis, Colecistitis o colelitiasis asociada a tumores de vesícula o vía biliar, Hernia encarcelada o estrangulada
.- Las Hernias no Incluyen la Malla (insumo)
.- Complicaciones
.- Tijera Focus
.- No incluye insumos VAC
.- Medicamentos para revertir la relajación neuromuscular Ej: Sugammadex</t>
  </si>
  <si>
    <t>HONORARIO MEDICO</t>
  </si>
  <si>
    <t> Uso de sala de infusiones, profesional de enfermería, insumos para la infusión.</t>
  </si>
  <si>
    <t>HONORARIOS MÉDICO, MEDICAMENTOS E INSUMOS, DERECHOS DE SALA, INSUMOS ESPECIALIES (PINZA MOPOLAR Y BIPOLAR-TIJERA ARMOY CURVA DE 36MM ACE36C-EQUIPO (USO DE TORRE DE LAPAROSCOPIO Y 4 TROCAR. UN ESTUDIO DE COLORACIO BASICA EN ESPECIMEN CON RESECCION DE MARGENES, HOSPITALIZACION 1 DIA DE HABITACION MEDICAMENTOS E INSUMOS</t>
  </si>
  <si>
    <t xml:space="preserve">COMPLICACIONES, HEMODERIVADOS, NUTRICION PARENTERAL, HOSPIOTALIZACION UCI-UCIN. </t>
  </si>
  <si>
    <t>HONORARIO ESPECIALISTA,SALA DE PROCEDIMIENTOS ESPECIALES, INSUMOS Y MEDICAMENTOS</t>
  </si>
  <si>
    <t>EN EL CASO DE REQUERIR ANESTESIOLOGO SE COBRARA ADICIONAL, INSUMOS BASICOS, MEDIOS DE CONTRASTE</t>
  </si>
  <si>
    <t>INCLUYE EL RADIOFARMACO</t>
  </si>
  <si>
    <t>HONORARIO, ESTUDIO, DERECHO DE SALA</t>
  </si>
  <si>
    <t>SI REQUIERE ANESTESIA SE COBRARA ADICIONAL, LO NO MENCIONADO EN LOS INCLUYES</t>
  </si>
  <si>
    <t>NO INCLUYE MEDIO DE CONTRASTE</t>
  </si>
  <si>
    <t>ESTUDIO DE COLORACION BASICA DE ASPIRADO DE MEDULA OSEA (MIELOGRAMA)</t>
  </si>
  <si>
    <t>SUSTITUCION DE TUBO (SONDA) DE GASTROSTOMIA SOD</t>
  </si>
  <si>
    <t>HONORARIOS CIRUJANO, HONORARIOS ANESTESIÓLOGO, HONORARIOS AYUDANTE, DERECHO DE SALA,MONITORIA RECUPERACIÓN DE CIRUGÍA, MEDICAMENTOS E INSUMOS INTRAQUIRURGICOS, TORRE LAPAROSCOPIO, TROCAR DE PRIMERA PUNCIÓN,TROCAR ADICIONAL, CANTIDAD 3 , PATOLOGIA</t>
  </si>
  <si>
    <t>BISTURÍ ARMÓNICO, TIJERA ENDOSHEARS 5 MM, PINZA MARYLAND ENDODISECT 5 MM
COMPLICACIONES DERIVADAS O NO DEL PROCEDIMIENTO, HEMODERIVADOS, ALIMENTACIÓN PARENTERAL.</t>
  </si>
  <si>
    <t>DILUCIONES DE TIEMPO DE PROTROMBINA (TP CRUZADO O ANTICOAGULANTE CIRCULANTE)</t>
  </si>
  <si>
    <t>DACRIOCISTOGAMAGRAFIA [GAMAGRAFIA DE VIAS LAGRIMALES] SOD</t>
  </si>
  <si>
    <t>RADIOGRAFIA DE VIAS DIGESTIVAS ALTAS (ESOFAGO, ESTOMAGO Y DUODENO)</t>
  </si>
  <si>
    <t>HONORARIO DE ANESTESIOLOGO, AYUDANTE,COMPLICACIONES , TRATAMIENTO HOSPITALARIO, ESTANCIAS, BANCO DE SANGRE, ESTUDIOS NO OFERTADOS O INCLUIDOS (IMÁGENES DIAGNOSTICAS, LABORATORIO CLINICO Y PATOLOGIA )</t>
  </si>
  <si>
    <t>.- Derechos de sala
.- Derechos de recuperación
.- Derechos de equipo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(2) RX de Tórax durante la estancia en UCI (Incluye Portátil)
.- (1) Ecocardiograma Transtoracico postquirúrgico
.- Honorarios médicos (cirujano, anestesiólogo y ayudante)
.- Exámenes de Rutina durante la estancia hospitalaria
.- Materiales y medicamentos en hospitalización
.- Hospitalización postquirúrgica 2 días en UCI (después de realizado el procedimiento), hospitalización postquirúrgica 1 día en UCIN, hospitalización postquirúrgica 3 días en piso
.- Transfusión Autologa (Incluye Kit de autotransfusión y derecho de perfusión)
.- Monitor UCI
.- Exámenes Prequirúrgicos (Ver protocolo)
.- Valoración por medicina interna (1)
.- Valoración preanestésica (1)
.- 12 terapias de rehabilitación cardiaca</t>
  </si>
  <si>
    <t>.- Banco de Sangre
.- Pacientes con falla renal que requieran diálisis
.- Pacientes con disfunción ventricular izquierda  FE menor del 40% que requieran uso de inotrópicos  Ej: Dobutamina, Corotrope, vasoprisina, noreprinefina, etc
.- Pacientes con Hipertensión pulmonar que requieran Oxido Nítrico
.- Pacientes con infecciones que requieran el uso de Antibióticos
.- Reintervenciones por sangrado o infecciones
.- Complicaciones neurológicas
.- Pacientes combinados
.- Plaquetaferesis
.- La atención de urgencias se facturará adicional al paquete</t>
  </si>
  <si>
    <t xml:space="preserve">DERECHOS DE SALA (PREPARACIÓN, ROPA QUIRÚRGICA, DINAMAP, MONITORIA, INSTRUMENTADORA, CIRCULANTE,RECUPERACIÓN). MEDICAMENTOS E INSUMOS BÁSICOS,  HONORARIOS ESPECIALISTA, ANESTESIOLOGO, AYUDANTE, TORRE DE VIDEOLAPAROSCOPIO, TROCARES. </t>
  </si>
  <si>
    <t>VALORACIÓN PREQUIRURGICA, ESTANCIA EN UCI O CUIDADOS INTERMEDIOS, TRANSFUSIONES SANGUÍNEAS, NUTRICIÓN PARENTERAL, AYUDAS DIAGNÓSTICAS, TIEMPOS ADICIONALES A LOS COTIZADOS,  INSUMOS Y MATERIALES DIFERENTES A LOS DESCRITOS. NO INCLUYE MATERIAL ESPECIAL.</t>
  </si>
  <si>
    <t>CATETERIZACION VENOSA PARA DIALISIS RENAL SOD</t>
  </si>
  <si>
    <t xml:space="preserve">HONORARIOS MEDICOS(ESPECIALISTA, ANESTESIOLOGO, AYUDANTE, MEDDICINA GENERAL), DERECHOS DE SALA, MATERIAL E INSUMOS BASICOS. </t>
  </si>
  <si>
    <t>DERECHO DE SALA DE ENDOSCOPIA+HONORARIO ESPECILISTA+BALON DE DILATACION</t>
  </si>
  <si>
    <t>DERECHOS DE SALA, DERECHOS DE RECUPERACIÓN,  DERECHOS DE EQUIPO, INSTRUMENTACIÓN,  MATERIALES Y MEDICAMENTOS EN SALA, MATERIALES Y MEDICAMENTOS EN HOSPITALIZACIÓN,  HOSPITALIZACIÓN POSTQUIRÚRGICA 2 DÍAS EN PISO (DESPUÉS DE REALIZADO EL PROCEDIMIENTO), VALORACIÓN PREQUIRÚRGICA (1),  VALORACIÓN PREANESTÉSICA (1), HONORARIOS MÉDICOS (CIRUJANO, ANESTESIOLOGO Y AYUDANTE</t>
  </si>
  <si>
    <t>EXÁMENES DIAGNÓSTICOS PRE QUIRÚRGICOS NI DURANTE LA HOSPITALIZACIÓN EN CASO NECESARIO, PACIENTES DE ATENCIÓN DE URGENCIA, HOSPITALIZACIÓN DESPUÉS DEL TERCER DÍA, TRANSFUSIÓN SANGUÍNEA EN CASO DE SER NECESARIO.</t>
  </si>
  <si>
    <t>DERECHOS DE SALA CON MEDICAMENTOS E INSUMOS BÁSICOS DEL PROCEDIMIENTO. (PREPARACIÓN, ROPA QUIRÚRGICA, DINAMAP,MONITORIA, INSTRUMENTADORA, CIRCULANTE,RECUPERACIÓN). HONORARIO DE ANESTESIOLOGO Y AYUDANTE. VALORACIÓN PREANESTESICA. 898241 ESTUDIO DE BIOPSIA (1)</t>
  </si>
  <si>
    <t xml:space="preserve">HONORARIO DE ESPECIALISTA, HOSPITALIZACIÓN EN HABITACIÓN, ESTANCIA EN UCI O CUIDADOS INTERMEDIOS , TRANSFUSIONES
SANGUÍNEAS, NUTRICIÓN PARENTERAL, AYUDAS DIAGNÓSTICAS, TIEMPOS ADICIONALES A LOS COTIZADOS, SERVICIOS, INSUMOS Y
MATERIALES DIFERENTES A LOS DESCRITOS. </t>
  </si>
  <si>
    <t>ENTEROSCOPIA O ENDOSCOPIA DE INTESTINO DELGADO DESPUES DE DUODENO (VIDEO CAPSULA)</t>
  </si>
  <si>
    <t>REPARACION O ESCISION DE HIDROCELE [HIDROCELECTOMIA] DE TUNICA VAGINALIS SOD</t>
  </si>
  <si>
    <t>CIRCUNCISION SOD</t>
  </si>
  <si>
    <t>SUSTITUCION DE TUBO DE TRAQUEOSTOMIA SOD</t>
  </si>
  <si>
    <t>BIOPSIA DE GANGLIO LINFATICO CENTINELA CON TINCION</t>
  </si>
  <si>
    <t xml:space="preserve"> HONORARIOS MEDICOS DE CIRUJANO, HONORARIOS AYUDANTE,HONORARIOS ANESTESIOLOGO,DERECHOS DE SALA, MEDICAMENTOS E INSUMOS , EQUIPO LASER</t>
  </si>
  <si>
    <t xml:space="preserve"> HOSPITALIZACION, COMPLICACIONES DERIVADAS O NO DEL  PROCEDIMIENTO, HEMODERIVADOS,NUTRICION PARENTERAL Y DEMAS PROCEDIMIENTOS ADICIONALES QUE REQUIERA EL PACIENTE, COMPLICACIONES DERIVADAS O NO DEL PROCEDIMIENTO.NOTA: EN CASO DE BILATERALIDAD SE COBRARÁ EL 50% EN EL PROCEDIMIENTO ADICIONAL.</t>
  </si>
  <si>
    <t>DERECHOS DE SALA,  DERECHOS DE EQUIPO, MATERIALES Y MEDICAMENTOS EN SALA "CUBRE LOS SIGUIENTES MEDICAMENTOS: ANESTESIA, ANALGESIA INTRAOPERATORIA Y ANTIBIÓTICOS PROFILÁCTICOS EXCEPTO ERTAPENEM". TODOS LOS DEMÁS MEDICAMENTOS EMPLEADOS EN EL QUIRÓFANO DIFERENTES A ESTOS GRUPOS SE COBRARÁN AL CONSUMO, VALORACIÓN PREQUIRÚRGICA (1) Y PREANESTÉSICA (1), HONORARIOS MÉDICOS (CIRUJANO, ANESTESIOLOGO Y AYUDANTE)</t>
  </si>
  <si>
    <t>EXÁMENES DIAGNÓSTICOS PRE QUIRÚRGICOS NI DURANTE LA HOSPITALIZACIÓN EN CASO NECESARIO, PACIENTES DE ATENCIÓN DE URGENCIA, HOSPITALIZACIÓN, TRANSFUSIÓN SANGUÍNEA EN CASO DE SER NECESARIO</t>
  </si>
  <si>
    <t xml:space="preserve">HONORARIO MÉDICO HEMODINAMISTA, DERECHO DE SALA, AYUDAS DIAGNOSTICAS SOLICITADAS Y REALIZADAS EN LA SALA DE HEMODINAMIA DURANTE EL PROCEDIMIENTO: HEMOGRAMA(1), PT(1), PTT(1), ELECTROCARDIOGRAMA (1), RX TÓRAX(1) ,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,HONORARIO MÉDICO DE ANESTESIÓLOGO, </t>
  </si>
  <si>
    <t>COMPLICACIONES, CONSULTA ESPECIALIZADA PRE   , INSUMOS Y MEDICAMENTOS NO INCLUIDOS EN LOS PAQUETES (VER TABLA ANEXA), BANCO DE SANGRE, NO INCLUYE LOS INSUMOS RELACIONADOS CON ATERECTOMIA ROTACIONAL ( ROTABLATOR), BALÓN DE CONTRAPULSACIÓN, ESTANCIA ADICIONALES A LAS INCLUIDAS EN EL PAQUETE</t>
  </si>
  <si>
    <t>ESFINTERECTOMIA Y PAPILOTOMIA ENDOSCOPICA SOD</t>
  </si>
  <si>
    <t>DERECHOS DE SALA HASTA 120 MINUTOS (PREPARACIÓN, ROPA QUIRÚRGICA, DINAMAP, MONITORIA, INSTRUMENTADORA, 
CIRCULANTE,RECUPERACIÓN). MEDICAMENTOS E INSUMOS BÁSICOS, HONORARIOS DE ESPECIALISTA, AYUDANTE Y ANESTESIOLOGO. USO DE TORRE VIDEOLAPAROSCOPICA.</t>
  </si>
  <si>
    <t>INMOVILIZACION O MANIPULACION ARTICULAR INESPECIFICA SOD</t>
  </si>
  <si>
    <t>REGLA DE LIQUIDACION
1. CUBRE TODOS LOS PROCEDIMIENTOS REALIZADOS EN EL MISMO ACTO QUIRURGICO DE LA MISMA COMPLEJIDAD, INDEPENDIETEMENTE LA CANTIDAD  (  UNO O MAS ).
CUPS : 457001,485401,458401,457101,487703,486201,457301,457501,459101,459201,459301,459401,460103,465101,465201,467001,862601,487603,405404,405406,405408,405411,405502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básicos en Cx-Honorarios cirujano, Anestesiólogo y ayudante-Dispositivos especiales de Cx (Endo grapadora, Recarga de la Endo grapadora, fuente de energía bipolar, Retractor Alexis, pinza, drenaje y barrera de colostomía)-Materiales y medicamentos en sala (insumos básicos de Cx y anestesia, Vycril, soluciones liquidas, guantes, jeringas, ropa Qx)-Estancia hospitalaria en Habitación Bipersonal despues de realizado el procedimiento hasta 5 dias-Insumos Hospitalarios hasta el día 5to (Soluciones liquidas, jeringas, antibióticos, analgésicos)-Consulta de ingreso con especialista-Pruebas básicas de laboratorio (Hemograma, Cloro, Sodio, potasio, Nitrógeno Ureico, Calcio, Magnesio, Fosforo, PT, PTT, Albumina, Creatinina y proteínas totales)-Estudios patológicos (2 coloración básica y 1 coloración histoquímica)</t>
  </si>
  <si>
    <t>DERECHOS DE SALA CON MEDICAMENTOS E INSUMOS BÁSICOS (PREPARACIÓN, ROPA QUIRÚRGICA, DINAMAP, MONITORIA, INSTRUMENTADORA, CIRCULANTE,RECUPERACIÓN). HONORARIO DE  ANESTESIÓLOGO, VALORACIÓN PREANESTESICA.</t>
  </si>
  <si>
    <t>HONORARIO DE CIRUJANO Y/O AYUDANTE, HOSPITALIZACIÓN EN HABITACIÓN, ESTANCIA EN UCI O CUIDADOS INTERMEDIOS, TRANSFUSIONES SANGUÍNEAS, NUTRICIÓN PARENTERAL, AYUDAS DIAGNÓSTICAS, INSUMOS Y MATERIALES DIFERENTES A LOS DESCRITOS. LOS CUALES SERÁN FACTURADOS A LO REAL UTILIZADO EN EL HALLAZGO QUIRÚRGICO.</t>
  </si>
  <si>
    <t>Equipo de phmetria, sonda de ph impedanciometria, honorarios del especialista, derechos de sala especial o quirugica, derechos de recuperacion, canasta basica de insumos y medicamentos</t>
  </si>
  <si>
    <t>Estancia hospitalaria, complicaciones, sedacion, patologias basicas y/o especializadas, otras ayudas diagnosticas.</t>
  </si>
  <si>
    <t xml:space="preserve">HONORARIO EPSCIALISTA, AYUDANTE, ANESTESIOLOGO, DERECHO DE SALA Y RECUPERACIÓN QUIRÚRGICA RECUPERACIÓN QUIRÚRGICA DERECHO DE SALA DE MONITORIADERECHO DE INSTRUMENTADORA Y CIRCULANTE), MATERIALES E INSUMOS BASICOS. </t>
  </si>
  <si>
    <t xml:space="preserve">VALORACIÓN PREQUIRURGICA, TRANSFUSIONES SANGUÍNEAS, NUTRICIÓN PARENTERAL, AYUDAS DIAGNÓSTICAS, TIEMPOS ADICIONALES A LOS COTIZADOS,  INTERNACION HOSPITALIZACION, INTERNACION EN  UCI O UCIN,   INSUMOS Y MATERIALES DIFERENTES A LOS DESCRITOS. </t>
  </si>
  <si>
    <t>RESECCION INTESTINAL CONDUCTO ONFALOMESENTERICO SOD</t>
  </si>
  <si>
    <t>REGLA DE LIQUIDACION
1. CUBRE TODOS LOS PROCEDIMIENTOS REALIZADOS EN EL MISMO ACTO QUIRURGICO DE LA MISMA COMPLEJIDAD, INDEPENDIETEMENTE LA CANTIDAD  (  UNO O MAS ).
 CUPS : 486702,457002,458402,457102,457202,457302,457502,457602,459102,459202,459302,461302,465203,536302,458102,459503,459505,485002,485402,486202,487102,487502,487604,405405,405407,405412,405503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 Laparoscópico-Honorarios cirujano, Anestesiólogo y ayudante-Dispositivos especiales de Cx (Endo grapadora, Recargas de la Endo grapadora, fuente de energía bipolar, Retractor Alexis, pinza, drenaje y barrera de colostomía y Trocar 12 y 5 mm)-Materiales y medicamentos en sala (insumos básicos de Cx y anestesia, profilaxis, Vycril, soluciones liquidas, guantes, jeringas, prolene, ropa Qx, catéter intravenoso)-Estancia hospitalaria en Habitación Bipersonal post procedimiento hasta 5 días-Insumos y medicamentos en estancia hasta el día 5 (Soluciones liquidas, Catéter intravenosos, jeringas, analgésicos, antibióticos)-Radiografía de Tórax PA o AP-Cuidado médico por medicina interna-Pruebas básicas de laboratorio (Hemograma, Cloro, Sodio, potasio, Nitrógeno Ureico, Calcio, Magnesio, Fosforo, PT, PTT, Albumina, Creatinina y proteínas totales)-Estudios patológicos (2 coloración básica en espécimen con resección de márgenes y 1 coloración básica en biopsia)</t>
  </si>
  <si>
    <t>DERECHOS DE SALA CON MEDICAMENTOS E INSUMOS BÁSICOS (PREPARACIÓN, ROPA QUIRÚRGICA, DINAMAP, MONITORIA, INSTRUMENTADORA, CIRCULANTE,RECUPERACIÓN). HONORARIO DE CIRUJANO, AYUDANTE Y ANESTESIÓLOGO,  USO DE
TORRE VIDEOLAPAROSCOPIA</t>
  </si>
  <si>
    <t>RECONSTRUCCION PENEANA SOD</t>
  </si>
  <si>
    <t>MASTECTOMIA SUBTOTAL SOD</t>
  </si>
  <si>
    <t xml:space="preserve">HONORARIOS, DERECHOS DE SALA E INSUMOS BASICOS
</t>
  </si>
  <si>
    <t>DERECHOS DE SALA 45 MINUTOS
MATERIALES E INSUMOS BASICOS EN SALA
GUIA FLUOROSCOPIA
HONORARIOS MEDICOS INTERVENCIONISTA
CATETER SKATER 8FRX25CM  #1
GUIA HIDROFILICA DE 035 X 260# 1
AGUJA CHIBA 20GA X 15CM #1
IOPRAMIDA 300MG/50ML #2</t>
  </si>
  <si>
    <t>HONORARIOS ANESTESIOLOGO
MEDIOS DE CONTRASTE IOPAMIDOL 300MG50ML SOLUCION INYECTABLE ULTRAVIS SE UTILIZA 2FCOS
ESTANCIA HOSPITALARIA UCI Y UCIN
BANCO DE SANGRE
COMPLICACIONES
ESTUDIO DE PATOLOGIA
INSUMOS DIFERENTES A LOS INCLUIDOS</t>
  </si>
  <si>
    <t>DILUCIONES DE TIEMPO DE TROMBOPLASTINA PARCIAL (TTP CRUZADO O ANTICOAGULANTE CIRCULANTE)</t>
  </si>
  <si>
    <t>INSTILACION GENITOURINARIA SOD</t>
  </si>
  <si>
    <t>TARIFA EXCLUYE USO DE EQUIPO</t>
  </si>
  <si>
    <t>DERECHO DE SALA DE ENDOSCOPIA+HONORARIO ESPECIALISTA</t>
  </si>
  <si>
    <t>INCLUSIONES: EL VALOR TOTAL PROCEDIMIENTO INCLUYE (INSUMOS BÁSICOS, HONORARIO MÉDICO ESPECIALISTA, HONORARIOS ANESTESIOLOGO, DERECHO DE SALA, USO DE EQUIPO ANGIOGRAFO, REGISTRO DIGITAL). LO DEMAS SERVICIOS, INSUMOS, DISPOSITIVOS Y MEDICAMENTOS SE FACTURAN DEACUERDO AL CONSUMO ( ANEXO INSUMOS Y MEDICAMENTOS), </t>
  </si>
  <si>
    <t>EXCLUSIONES: MEDIO DE CONTRASTE, CATETERES Y GUIAS, INSUMOS DE ALTO COSTO, Y TODO LOS SERVCIOS ADICIONALES NO DETALLADOS EN LAS INCLUSIONES DE ACUERDO AL REQUERIMIENTO DE CADA PACIENTE.</t>
  </si>
  <si>
    <t>DERECHOS DE SALA CON MEDICAMENTOS E INSUMOS BÁSICOS (PREPARACIÓN, ROPA QUIRÚRGICA, DINAMAP, MONITORIA, INSTRUMENTADORA, CIRCULANTE,RECUPERACIÓN). HONORARIO DE CIRUJANO, AYUDANTE Y ANESTESIÓLOGO. USO DE TORRE VIDEOLAPAROSCOPICA, TROCAR PRIMERA PUNCIÓN</t>
  </si>
  <si>
    <t>BIOPSIA DE TEJIDO PERIANAL SOD</t>
  </si>
  <si>
    <t xml:space="preserve">EN SALA DE PROCEDIMIENTOS BASICOS: DERECHOS DE SALA BASICA,  MEDICAMENTOS E INSUMOS BÁSICOS,  SEDACION. </t>
  </si>
  <si>
    <t>VALORACIÓN PREQUIRURGICA, HOSPITALIZACIÓN EN HABITACIÓN, ESTANCIA EN UCI O CUIDADOS INTERMEDIOS, TRANSFUSIONES SANGUÍNEAS, NUTRICIÓN PARENTERAL, AYUDAS DIAGNÓSTICAS, TIEMPOS ADICIONALES A LOS COTIZADOS,  INSUMOS Y MATERIALES DIFERENTES A LOS DESCRITOS. NO INCLUYE MATERIAL ESPECIAL.</t>
  </si>
  <si>
    <t>EPIDIDIMECTOMIA SOD</t>
  </si>
  <si>
    <t xml:space="preserve">DERECHOS DE SALA, HONORARIOS MEDICOS,(ESPECIALISTA, ANESTESIOLOGO, MED GENERAL)MATERIAL E INSUMOS BASICOS. </t>
  </si>
  <si>
    <t>DERECHOS DE SALA CON MEDICAMENTOS E INSUMOS BÁSICOS HASTA 180 MINUTOS  (PREPARACIÓN, ROPA QUIRÚRGICA, DINAMAP, MONITORIA, INSTRUMENTADORA, CIRCULANTE,RECUPERACIÓN). HONORARIO DE CIRUJANO, AYUDANTE Y ANESTESIÓLOGO</t>
  </si>
  <si>
    <t>RADIOGRAFIA DE VIAS DIGESTIVAS ALTAS (ESOFAGO, ESTOMAGO Y DUODENO) CON DOBLE CONTRASTE</t>
  </si>
  <si>
    <t>HONORARIO ESPECIALISTA</t>
  </si>
  <si>
    <t xml:space="preserve">HONORARIO MÉDICO HEMODINAMISTA, DERECHO DE SALA, AYUDAS DIAGNOSTICAS SOLICITADAS Y REALIZADAS EN LA SALA DE HEMODINAMIA DURANTE EL PROCEDIMIENTO: HEMOGRAMA(1), PT(1), PTT(1), ELECTROCARDIOGRAMA (1), RX TÓRAX(1) , (1) DÍA DE HOSPITALIZACIÓN EN PISO, MATERIALES DE SUTURA Y CURACIÓN, AGENTES Y GASES ANESTÉSICOS, INSUMOS BÁSICOS DE PROCEDIMIENTOS, CONSULTA POS PROCEDIMIENTO  , INSUMOS:, CATETER F/G ASSY SLED PULLBACK SINGLE PACK MD5 A7020 (1), CATETER PARA ULTRASONIDO OPTICROSS O GUIA PARA MEDICION DE FFR O CATETER OCT (1), GUIA ANGIOPLASTIA (1), INTRODUCTOR HEMODINAMIA (1), MEDIO DE CONTRASTE, ,HONORARIO MÉDICO DE ANESTESIÓLOGO, </t>
  </si>
  <si>
    <t>COMPLICACIONES, CONSULTA ESPECIALIZADA PRE   ,  INSUMOS Y MEDICAMENTOS NO INCLUIDOS EN LOS PAQUETES (VER TABLA ANEXA), BANCO DE SANGRE, BALÓN DE CONTRAPULSACIÓN, ESTANCIA ADICIONALES A LAS INCLUIDAS EN EL PAQUETE</t>
  </si>
  <si>
    <t>EXTRACCION DE TUBO DE TRAQUEOSTOMIA SOD</t>
  </si>
  <si>
    <t>RESECCION DE FISTULA O QUISTE PREAURICULAR SOD</t>
  </si>
  <si>
    <t>ESCISION DE ANEURISMA DE CORAZON SOD</t>
  </si>
  <si>
    <t>HONORARIOS DE ESPECIALISTA, SEDACION, DERECHOS DE SALA DE ENDOSCOPIA, MEDICAMENTOS E INSUMOS BÁSICOS.</t>
  </si>
  <si>
    <t xml:space="preserve">VALORACIÓN PREQUIRURGICA, TRANSFUSIONES SANGUÍNEAS, NUTRICIÓN PARENTERAL, AYUDAS DIAGNÓSTICAS,  INTERNACION HOSPITALIZACION, INTERNACION EN  UCI O UCIN,   INSUMOS Y MATERIALES DIFERENTES A LOS DESCRITOS. </t>
  </si>
  <si>
    <t xml:space="preserve">
1. CUBRE TODOS LOS PROCEDIMIENTOS REALIZADOS EN EL MISMO ACTO QUIRURGICO DE LA MISMA COMPLEJIDAD, INDEPENDIETEMENTE LA CANTIDAD  (  UNO O MAS ).
 CUPS : 486702,457002,458402,457102,457202,457302,457502,457602,459102,459202,459302,461302,465203,536302,458102,459503,459505,485002,485402,486202,487102,487502,487604,405405,405407,405412,405503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 Laparoscópico-Honorarios cirujano, Anestesiólogo y ayudante-Dispositivos especiales de Cx (Endo grapadora, Recargas de la Endo grapadora, fuente de energía bipolar, Retractor Alexis, pinza, drenaje y barrera de colostomía y Trocar 12 y 5 mm)-Materiales y medicamentos en sala (insumos básicos de Cx y anestesia, profilaxis, Vycril, soluciones liquidas, guantes, jeringas, prolene, ropa Qx, catéter intravenoso)-Estancia hospitalaria en Habitación Bipersonal post procedimiento hasta 5 días-Insumos y medicamentos en estancia hasta el día 5 (Soluciones liquidas, Catéter intravenosos, jeringas, analgésicos, antibióticos)-Radiografía de Tórax PA o AP-Cuidado médico por medicina interna-Pruebas básicas de laboratorio (Hemograma, Cloro, Sodio, potasio, Nitrógeno Ureico, Calcio, Magnesio, Fosforo, PT, PTT, Albumina, Creatinina y proteínas totales)-Estudios patológicos (2 coloración básica en espécimen con resección de márgenes y 1 coloración básica en biopsia)</t>
  </si>
  <si>
    <t>YEYUNOSTOMIA PERCUTANEA (ENDOSCOPICA) SOD</t>
  </si>
  <si>
    <t>CORRECCION DE PROLAPSO POR RESECCION DE PROCIDENCIA RECTAL CON ANASTOMOSIS VIA PERINEAL</t>
  </si>
  <si>
    <t>MEATOPLASTIA, GLANDULOPLASTIA, AVANZAMIENTO [MAGPI]</t>
  </si>
  <si>
    <t>ESPERMATOCELECTOMIA O RESECCION QUISTE DEL EPIDIDIMO SOD</t>
  </si>
  <si>
    <t>REDUCCION DE TORSION TESTICULAR O CORDON ESPERMATICO SOD</t>
  </si>
  <si>
    <t>HONORARIO ESPECIALISTA DERECHO DE SALA, INSUMOS BASICOS</t>
  </si>
  <si>
    <t>DRENAJE EN MAMA DE COLECCION POR MASTOTOMIA O MAMOTOMIA SOD</t>
  </si>
  <si>
    <t>RESECCION LOCAL DE LESION DE MAMA SOD</t>
  </si>
  <si>
    <t>COLGAJO LOCAL EN LA MAMA</t>
  </si>
  <si>
    <t xml:space="preserve">ESTUDIO </t>
  </si>
  <si>
    <t>ANTICUERPOS CITOTOXICOS ANTI HLA</t>
  </si>
  <si>
    <t xml:space="preserve"> IDENTIFICACIÓN SIMULTANEA DE MULTIPLES PATOGENOS POR PRUEBASMOLECULARES (PANEL RESPIRATORIO) PCR</t>
  </si>
  <si>
    <t>DILATACION DEL ESFINTER ANAL SOD</t>
  </si>
  <si>
    <t>EXTRACCION DIGITAL O MANUAL DE HECES IMPACTADAS SOD</t>
  </si>
  <si>
    <t>SUSTITUCION DE TUBO O DISPOSITIVO DE ENTEROSTOMIA DEL INTESTINO GRUESO SOD</t>
  </si>
  <si>
    <t>DRENAJE DE COLECCION DE PABELLON AURICULAR SOD</t>
  </si>
  <si>
    <t>DRENAJE DE COLECCION DE CONDUCTO AUDITIVO EXTERNO SOD</t>
  </si>
  <si>
    <t>RESECCION DE APENDICE PREAURICULAR SOD</t>
  </si>
  <si>
    <t>RESECCION DE QUISTE DE PABELLON AURICULAR SOD</t>
  </si>
  <si>
    <t>SUTURA DE LACERACION DE PABELLON AURICULAR SOD</t>
  </si>
  <si>
    <t>REIMPLANTE DE AURICULA (PABELLON AURICULAR) SOD</t>
  </si>
  <si>
    <t>REVISION DE MASTOIDECTOMIAS O MASTOIDOPLASTIAS SOD</t>
  </si>
  <si>
    <t>SEPTECTOMIA VIA TRANSNASAL ENDOSCOPICA</t>
  </si>
  <si>
    <t>RESECCION DE FOSETAS LABIALES SOD</t>
  </si>
  <si>
    <t>CIERRE DE FISTULA OROSINUSAL U ORONASAL, CON COLGAJO PALATINO, LINGUAL O BUCAL</t>
  </si>
  <si>
    <t>CIERRE DE FISTULA OROSINUSAL CON SINUSOTOMIA, CON O SIN REMOCION DE CUERPO EXTRAÑO O COLGAJO PALATINO, LINGUAL O BUCAL</t>
  </si>
  <si>
    <t>INJERTO DE PIEL DE GROSOR TOTAL APLICADO AL LABIO Y CAVIDAD BUCAL SOD</t>
  </si>
  <si>
    <t>PALATOPLASTIA CON COLGAJO UVULO-PALATAL</t>
  </si>
  <si>
    <t xml:space="preserve">HONORARIO MÉDICO HEMODINAMISTA, DERECHO DE SALA, AYUDAS DIAGNOSTICAS SOLICITADAS Y REALIZADAS EN LA SALA DE HEMODINAMIA DURANTE EL PROCEDIMIENTO: HEMOGRAMA(1), PT(1), PTT(1), ELECTROCARDIOGRAMA (1), RX TÓRAX(1) ,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PRESION,HONORARIO MÉDICO DE ANESTESIÓLOGO, </t>
  </si>
  <si>
    <t>COMPLICACIONES, CONSULTA ESPECIALIZADA PRE                                ,  INSUMOS Y MEDICAMENTOS NO INCLUIDOS EN LOS PAQUETES, BANCO DE SANGRE, BALÓN DE CONTRAPULSACIÓN, ESTANCIA ADICIONALES A LAS INCLUIDAS EN EL PAQUETE, BALON VALVULOPLASTIA AORTICO Y PULMONAR</t>
  </si>
  <si>
    <t>CREACION DE CONDUCTO ENTRE EL VENTRICULO DERECHO Y LA ARTERIA PULMONAR SOD</t>
  </si>
  <si>
    <t xml:space="preserve"> DERECHOS DE SALA, HONORARIOS MEDICOS(ESPECIALISTA, ANESTESIOLOGO, AYUDANTE), DERECHOS DE SALA, MATERIALES E INSUMOS BASICOS.</t>
  </si>
  <si>
    <t>CARDIORRAFIA SOD</t>
  </si>
  <si>
    <t>RESECCION CON SUSTITUCION DE AORTA ABDOMINAL SOD</t>
  </si>
  <si>
    <t>INSERCION DE CATETER PERMANENTE</t>
  </si>
  <si>
    <t>REPARACION DE ANEURISMA POR ENVOLTURA [REFORZAMIENTO DE PARED]</t>
  </si>
  <si>
    <t>ESCISION DE GANGLIO LINFATICO INGUINAL SOD</t>
  </si>
  <si>
    <t>ESCISION DE HIGROMA QUISTICO DE CUELLO SOD</t>
  </si>
  <si>
    <t>ESCISION DE LINFANGIOMA DE CUELLO SOD</t>
  </si>
  <si>
    <t>.- Honorarios médicos (cirujano, anestesiólogo y ayudante)
.- Derechos de sala
.- Derechos de recuperación
.- Instrumentación
.- materiales y medicamentos en sala "cubre los siguientes medicamento: anestesia, analgesia intraoperatoria y antibióticos profilácticos excepto Ertapenem". Todos los demás medicamentos empleados en el quirófano diferentes a estos grupos se cobrarán por actividad
.- Hospitalización postquirúrgica 2 días en UCI (después de realizado el procedimiento), hospitalización postquirúrgica 2 días en UCIN, hospitalización postquirúrgica 4 días en piso
.- (4) Rx de tórax durante la estancia hospitalaria
.- (3) terapias respiratorias cada día durante la estancia hospitalaria
.- Suturas mecánicas (2 recargas Gia80, Ligaclip # 3)
.- (1) Pegante biológico Beriplast
.- Manejo del dolor POP bomba PCA 2 días</t>
  </si>
  <si>
    <t>.- Hospitalización después del octavo día
.-Exámenes prequirúrgicos
.- Valoración prequirúrgica
.- Banco de sangre
.- No incluye insumos VAC
.- Medicamentos para revertir la relajación neuromuscular Ej: Sugammadex</t>
  </si>
  <si>
    <t>.- Honorarios médicos (cirujano, anestesiólogo y ayudante)
.- Derechos de sala de cirugía hasta 4 horas
.- Derechos de recuperación hasta 3 horas
.- Instrumentación hasta 4 horas
.- Estudio patológico: 1 Coloracion basica con reseccion de margenes (COD 898241), 2 Biopsia por congelación (COD 898801), 2 Estudio de coloración basica en especimen de
reconocimiento (898201) 1 Estudio de coloracion Inmunohistoquimica (898203)
.- Insumos y medicamentos en sala "cubre los siguientes medicamentos: anestesia, analgesia intraoperatoria y antibióticos profilácticos excepto Ertapenem". Todos los demás medicamentos empleados en el quirófano diferentes a estos grupos se cobrarán por actividad
.- Equipo de Laparoscopia hasta 4 horas
.- Ligasure (1)</t>
  </si>
  <si>
    <r>
      <t xml:space="preserve">.- Medicamentos de uso ambulatorio después del egreso del paciente
.- Plasmaferesis ni sus insumos, materiales, pruebas de banco de sangre que sean necesarias para su realización
.- Estudios histopatológicos diferentes a los relacionados en las inclusiones
.- Complicaciones médicas o quirúrgicas
.- Hospitalización
</t>
    </r>
    <r>
      <rPr>
        <b/>
        <sz val="8"/>
        <color rgb="FF006600"/>
        <rFont val="Arial"/>
        <family val="2"/>
      </rPr>
      <t>.- Marcación de ganglio centinela (verde indocianina)</t>
    </r>
    <r>
      <rPr>
        <sz val="8"/>
        <color theme="1"/>
        <rFont val="Arial"/>
        <family val="2"/>
      </rPr>
      <t xml:space="preserve">
.- Medicamentos para revertir la relajación neuromuscular Ej: Sugammadex</t>
    </r>
  </si>
  <si>
    <t>CIERRE DE FISTULA DEL CONDUCTO TORACICO SOD</t>
  </si>
  <si>
    <t>DERIVACION LINFOVENOSA SOD</t>
  </si>
  <si>
    <t>LIGADURA (OBLITERACION) EN EL AREA ILIACA SOD</t>
  </si>
  <si>
    <t>ESOFAGOTOMIA TRANSTORACICA CON MIOTOMIA SOD</t>
  </si>
  <si>
    <t>ESOFAGOTOMIA CON MIOTOMIA EN ESPIRAL SOD</t>
  </si>
  <si>
    <t>.- Honorarios médicos (cirujano, anestesiólogo y ayudante)
.- Derecho de sala de cirugía
.- Derecho de recuperación
.- Hospitalización posquirúrgica 1 día en piso (después de realizado el procedimiento)
.- Pinza desechable Ligasure (1)
.- Trocar  Desechable
.- Cubre los siguientes medicamentos en sala: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t>
  </si>
  <si>
    <t>.- Hospitalización en UCI y UCIN
.- Exámenes diagnósticos prequirúrgicos
.- Banco de sangre
.- Estudio Patológico
.- Complicaciones
.- Malla
.- No incluye insumos VAC
.- Medicamentos para revertir la relajación neuromuscular Ej: Sugammadex</t>
  </si>
  <si>
    <t>INSERCION DE TUBO O PROTESIS (STENT) PERMANENTE EN ESOFAGO SOD</t>
  </si>
  <si>
    <t>CIERRE DE ESOFAGOSTOMIA SOD</t>
  </si>
  <si>
    <t>REPARACION DE ESTENOSIS ESOFAGICA SOD</t>
  </si>
  <si>
    <t>MUCOSECTOMIA ENDOSCOPICA GASTRICA SOD</t>
  </si>
  <si>
    <t>CIRUGIA ANTIRREFLUJO GASTROESOFAGICO CON RECONSTRUCCION DEL ESFINTER ESOFAGICO, VIA INFERIOR TRANSTORACICA</t>
  </si>
  <si>
    <t>.- Honorarios gastroenterólogo
.- Derecho de sala de Endoscopia
.- Derechos de recuperación
.- Stent (1)
.- Insumos básicos de endoscopia requeridos durante el procedimiento</t>
  </si>
  <si>
    <t>.- Anestesia (Honorario, medicamentos e insumos)
.- Balón de dilatación
.- Valoración preanestésica
.- Otros exámenes diagnósticos
.- Hospitalización
.- Banco de Sangre
.- Complicaciones
.- Medicamentos para revertir la relajación neuromuscular Ej: Sugammadex</t>
  </si>
  <si>
    <t>.- Honorarios gastroenterólogo
.- Derecho de sala de endoscopia
.- Derechos de recuperación
.- Stent
.- Balón
.- Insumos básicos de endoscopia requeridos durante el procedimiento</t>
  </si>
  <si>
    <t>.- Anestesia (Honorario, medicamentos e insumos)
.- Valoración preanestésica
.- Otros exámenes diagnósticos
.- Hospitalización
.- Banco de Sangre
.- Complicaciones
.- Medicamentos para revertir la relajación neuromuscular Ej: Sugammadex</t>
  </si>
  <si>
    <t>CECECTOMIA VIA LAPAROSCOPICA</t>
  </si>
  <si>
    <t>ANASTOMOSIS DE INTESTINO DELGADO AL ANO, CON FORMACION DE RESERVORIO VIA LAPAROSCOPICA</t>
  </si>
  <si>
    <t>ANASTOMOSIS DE INTESTINO GRUESO AL ANO VIA LAPAROSCOPICA</t>
  </si>
  <si>
    <t>PLICATURA INTESTINAL [OPERACION DE NOBLE] SOD</t>
  </si>
  <si>
    <t>CIERRE DE FISTULA DE INTESTINO DELGADO, SALVO DUODENO VIA ABIERTA</t>
  </si>
  <si>
    <t>DERECHOS DE SALA CON MEDICAMENTOS E INSUMOS BÁSICOS (PREPARACIÓN, ROPA QUIRÚRGICA, DINAMAP, MONITORIA, INSTRUMENTADORA, CIRCULANTE,RECUPERACIÓN). HONORARIO DE CIRUJANO, AYUDANTE Y ANESTESIÓLOGO, USO DE TORRE DE LAPAROSCOPIO.</t>
  </si>
  <si>
    <t>MIOTOMIA DEL COLON SIGMOIDEO SOD</t>
  </si>
  <si>
    <t>PROCTOTOMIA, VIA ABDOMINAL O PERINEAL SOD</t>
  </si>
  <si>
    <t>BIOPSIA CERRADA (ENDOSCOPICA) DE RECTO O SIGMOIDE SOD</t>
  </si>
  <si>
    <t>BIOPSIA ABIERTA DE RECTO O SIGMOIDE SOD</t>
  </si>
  <si>
    <t>BIOPSIA DE TEJIDO PERIRRECTAL SOD</t>
  </si>
  <si>
    <t>REGLA DE LIQUIDACION
1. CUBRE TODOS LOS PROCEDIMIENTOS REALIZADOS EN EL MISMO ACTO QUIRURGICO DE LA MISMA COMPLEJIDAD, INDEPENDIETEMENTE LA CANTIDAD  (  UNO O MAS ).
CUPS : 487301,486701,487302,487303,487602,497511,862104,485004,489302,489001,536303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 en CX-Honorarios cirujano, Anestesiólogo y ayudante-Dispositivo especial de Cx (Grapadora PPH03)-Materiales y medicamentos en sala (Insumos básicos de Cx y Anestesia, Vycril, soluciones liquidas, guantes, jeringas, prolene, ropa Qx, catéter intravenoso)-Estancia hospitalaria en Habitación Bipersonal después de realizado el procedimiento por 1 día.-Insumos Hospitalarios por 1 día a razón de la Cx (Soluciones liquidas, jeringas, analgésicos, antibióticos).-Consulta de ingreso por especialista-Consulta de anestesia</t>
  </si>
  <si>
    <t>RESECCION DE MUÑON RECTAL POST-DUHAMEL SOD</t>
  </si>
  <si>
    <t>FISTULECTOMIA RECTO-URETRAL CON COLOSTOMIA.</t>
  </si>
  <si>
    <t>INCISION DE ESTENOSIS RECTAL SOD</t>
  </si>
  <si>
    <t>MIOMECTOMIA ANO-RECTAL SOD</t>
  </si>
  <si>
    <t>DILATACION INSTRUMENTAL ENDOSCOPICA DE RECTO SOD</t>
  </si>
  <si>
    <t>DRENAJE DE COLECCION ISQUIORRECTAL SOD</t>
  </si>
  <si>
    <t>BIOPSIA DE ANO SOD</t>
  </si>
  <si>
    <t>COLGAJO LOCAL (MUCOSO O SUBMUCOSO) ENDORECTAL</t>
  </si>
  <si>
    <t>REGLA DE LIQUIDACION
1. CUBRE TODOS LOS PROCEDIMIENTOS REALIZADOS EN EL MISMO ACTO QUIRURGICO DE LA MISMA COMPLEJIDAD, INDEPENDIETEMENTE LA CANTIDAD  (  UNO O MAS ).
CUPS:  492101,497302,867203,497510,494004,497504,861411,862103,490401
2. SI DENTRO DEL MISMO ACTO QUIRURGICO SE REQUIERE LA REALIZACION DE VARIOS PROCEDIMIENTOS QUE CORRESPONDAS A GRUPO Y COMPLEJIDAD DIFERENTE SOLO SE PODRAN CARGAR DOS TARIFAS , LA DEL  PAQUETE DE MAYOR COMPLEJIDAD AL 100% Y  AL 60%  DEL VALOR ESTABLECIDO PARA EL PAQUETE DE LA COMPLEJIDAD MENOR ,  EN LA LIQUIDACION DEL ACTO QUIRURGICO  CUANDO SE REALICEN VARIOS PROCEDIMIENTOS , TENIENDO EN CUENTA QUE PERTENEZCAN AL MISMO GRUPO Y COMPLEJIDAD SE DEBE LIQUIDAR EL CODIGO PRINCIPAL , LOS DEMAS PROCEDIMIENTOS SE DEBEN LIQUIDAR EN TARIFA  $ 0 
INCLUYE
Derechos de sala-Uso de equipos básico en CX-Honorarios cirujano, Anestesiólogo y ayudante-Materiales y medicamentos en sala (Insumos básicos de Cx y Anestesia, soluciones liquidas, guantes, jeringas, ropa Qx, catéter intravenoso)-Consulta de ingreso por especialista- Consulta de anestesia</t>
  </si>
  <si>
    <t>COLGAJO O TRANSPOSICION MUSCULAR PERINEAL O PERIRRECTAL</t>
  </si>
  <si>
    <t>INCISION DE TABIQUE ANAL SOD</t>
  </si>
  <si>
    <t>REDUCCION DE PROLAPSO ANAL SOD</t>
  </si>
  <si>
    <t>CONTROL DE HEMORRAGIA (POSOPERATORIA) DE ANO SOD</t>
  </si>
  <si>
    <t>RETIRO DE MATERIAL DE CERCLAJE SOD</t>
  </si>
  <si>
    <t>.- Honorarios médicos (Cirujano, Anestesiólogo, Ayudante)
.- Derechos de sala de cirugía
.- Derechos de sala de recuperación
.- Hospitalización postquirúrgica 3 días en UCI, 2 días en UCIN, 5 días en piso 
     (después de realizado el procedimiento)
.- Solamente incluye Reserva de 4 unidades de glóbulos rojos
.- Pinza desechable Ligasure (1)
.- Suturas mecánicas: Grapadora GIA 60 mm (1), Recarga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Inmunohistoquimica
.- Valoración preanestésica (1)
.- Manejo del dolor postoperatorio por 2 días
.- (4) controles Post quirúrgicos durante el primer año</t>
  </si>
  <si>
    <t>.- Banco de sangre
.- Exámenes diagnósticos prequirúrgicos o postquirúrgicos realizados posterior a la estancia hospitalaria incluida en el paquete
.- Estudio patológico adicionales a los mencionados en las inclusiones
.- Interconsultas con otras especialidades
.- complicaciones
.- Marcación de ganglio centinela (verde indocianina)
.- No incluye insumos VAC
.- Medicamentos para revertir la relajación neuromuscular Ej: Sugammadex</t>
  </si>
  <si>
    <t>.- Honorarios médicos (Cirujano, Anestesiólogo, Ayudante)
.- Derechos de sala de cirugía
.- Derechos de sala de recuperación
.- Hospitalización postquirúrgica 5 días en piso (después de realizado el procedimiento)
.- Reserva de 4 unidades de glóbulos rojos
.- Pinza desechable Ligasure (1)
.- Suturas mecánicas: Grapadora Endo GIA 60 mm (1), Recarga Endo GIA 60 ( 3), Pistola circular (1)
.- Materiales y medicamentos en sala "cubre los siguientes medicamentos: anestesia, analgesia intraoperatoria y antibióticos profilácticos excepto Ertapenem". Todos los demás medicamentos empleados en el quirófano diferentes a estos grupos se cobrarán por actividad
.- Materiales y medicamentos en Hospitalización
.- Exámenes diagnósticos durante la hospitalización
.- Estudio de coloración básica en espécimen de reconocimiento (4)
.- Estudio de coloración Inmunohistoquimica
.- Manejo del dolor postoperatorio por 2 días
.- Valoración preanestésica (1)
.- Equipo de Laparoscopia</t>
  </si>
  <si>
    <t>.- Banco de sangre
.- Hospitalización en UCI y/o UCIN
.- Exámenes diagnósticos prequirúrgicos 
.- Estudio patológico adicionales a los mencionados en las inclusiones
.- Interconsultas con otras especialidades
.- complicaciones
.- Marcación de ganglio centinela (verde indocianina)
.- No incluye insumos VAC
.- Medicamentos para revertir la relajación neuromuscular Ej: Sugammadex</t>
  </si>
  <si>
    <t>MEDICION DE LA PRESION DEL ESFINTER DE ODDI SOD</t>
  </si>
  <si>
    <t>INSERCION ENDOSCOPICA DE TUBO DE DRENAJE NASOBILIAR SOD</t>
  </si>
  <si>
    <t>INSERCION ENDOSCOPICA DE TUBO TUTOR (PROTESIS, STENT) EN EL CONDUCTO PANCREATICO SOD</t>
  </si>
  <si>
    <t>INSERCION ENDOSCOPICA DE TUBO DE DRENAJE NASOPANCREATICO SOD</t>
  </si>
  <si>
    <t>ONFALECTOMIA SOD</t>
  </si>
  <si>
    <t>NUEVO CIERRE DE DISRUPCION POSTOPERATORIA DE PARED ABDOMINAL (EVISCERACION) SOD</t>
  </si>
  <si>
    <t>HONORARIOS MEDICOS(ESPECIALISTA, ANESTESIOLOGO, AYUDANTE, MEDICINA GENERAL), DERECHOS DE SALA, MATERIALES E INSUMOS BASICOS</t>
  </si>
  <si>
    <t>ENDOSCOPIA (FLEXIBLE) DEL CONDUCTO COLONICO</t>
  </si>
  <si>
    <t>URETERECTOMIA TOTAL O RESIDUAL POR LAPAROSCOPIA</t>
  </si>
  <si>
    <t>BIOPSIA DE TEJIDO PERIVESICAL SOD</t>
  </si>
  <si>
    <t>ESCISION O REMOCION DE VEJIGA, PROSTATA, VESICULAS SEMINALES Y TEJIDO GRASO [CISTOPROSTATECTOMIA] VIA LAPAROSCOPICA</t>
  </si>
  <si>
    <t>REPARACION DE EXTROFIA VESICAL SOD</t>
  </si>
  <si>
    <t>REPARACION DE LACERACIONES O DESGARROS NO OBSTETRICOS QUE INVOLUCRAN VEJIGA Y URETRA (GRADO IV)</t>
  </si>
  <si>
    <t>CIERRE DE URETROSTOMIA SOD</t>
  </si>
  <si>
    <t>MEATOPLASTIA URETRAL SOD</t>
  </si>
  <si>
    <t>DILATACION DE UNION URETROVESICAL SOD</t>
  </si>
  <si>
    <t>DILATACION DE URETRA POR SONDEO SOD</t>
  </si>
  <si>
    <t>ESCISION DE TEJIDO PERIURETRAL SOD</t>
  </si>
  <si>
    <t>URETEROLISIS CON LIBERACION O REPOSICIONAMIENTO DE URETER SOD</t>
  </si>
  <si>
    <t>INCISION Y DRENAJE DE COLECCION PERIRRENAL SOD</t>
  </si>
  <si>
    <t>DRENAJE PERCUTANEO DE COLECCION EN AREA PERIRRENAL SOD</t>
  </si>
  <si>
    <t>LIBERACION O LISIS DE ADHERENCIAS PERIVESICALES SOD</t>
  </si>
  <si>
    <t>NEFROLITOTOMIA O EXTRACCION DE CUERPO EXTRAÑO EN RIÑON VIA LAPAROSCOPICA</t>
  </si>
  <si>
    <t>ASPIRACION (PERCUTANEA) CON (AGUJA) DE VESICULAS SEMINALES SOD</t>
  </si>
  <si>
    <t>ASPIRACION PERCUTANEA DE PROSTATA SOD</t>
  </si>
  <si>
    <t>SUTURA DE LACERACION DE ESCROTO Y TUNICA VAGINALIS SOD</t>
  </si>
  <si>
    <t>FISTULECTOMIA DEL ESCROTO SOD</t>
  </si>
  <si>
    <t>ASPIRACION PERCUTANEA DE TUNICA VAGINAL (HIDROCELE) SOD</t>
  </si>
  <si>
    <t>DRENAJE POR INCISION EN TESTICULO SOD</t>
  </si>
  <si>
    <t>BIOPSIA CERRADA (PERCUTANEA) (AGUJA) DE TESTICULO SOD</t>
  </si>
  <si>
    <t>BIOPSIA ABIERTA DE TESTICULO SOD</t>
  </si>
  <si>
    <t>RESECCION DE LESION TESTICULAR SOD</t>
  </si>
  <si>
    <t>ORQUIDORRAFIA O SUTURA DE TESTICULO SOD</t>
  </si>
  <si>
    <t>IMPLANTE DE PROTESIS TESTICULAR SOD</t>
  </si>
  <si>
    <t>EXTRACCION DE CUERPO EXTRAÑO DEL TESTICULO SOD</t>
  </si>
  <si>
    <t>BIOPSIA DE EPIDIDIMO SOD</t>
  </si>
  <si>
    <t>BIOPSIA DE CORDON ESPERMATICO SOD</t>
  </si>
  <si>
    <t>BIOPSIA DE CONDUCTO DEFERENTE SOD</t>
  </si>
  <si>
    <t>RESECCION DE HEMATOCELE DE CORDON ESPERMATICO SOD</t>
  </si>
  <si>
    <t>VASOTOMIA SOD</t>
  </si>
  <si>
    <t>LIGADURA O SECCION DE CONDUCTO DEFERENTE SOD</t>
  </si>
  <si>
    <t>LIGADURA DE CORDON ESPERMATICO SOD</t>
  </si>
  <si>
    <t>EPIDIDIMOVASOSTOMIA SOD</t>
  </si>
  <si>
    <t>INCISION Y DRENAJE DE CORDON ESPERMATICO SOD</t>
  </si>
  <si>
    <t>EXTRACCION DE CUERPO EXTRAÑO DE CORDON ESPERMATICO Y EPIDIDIMO SOD</t>
  </si>
  <si>
    <t>BIOPSIA DE PENE SOD</t>
  </si>
  <si>
    <t>AMPUTACION PARCIAL DEL PENE O PENECTOMIA PARCIAL SOD</t>
  </si>
  <si>
    <t>AMPUTACION TOTAL DEL PENE O PENECTOMIA TOTAL SOD</t>
  </si>
  <si>
    <t>SUTURA DE LACERACION O HERIDA EN PENE SOD</t>
  </si>
  <si>
    <t>CONSTRUCCION (DE NOVO) DE PENE SOD</t>
  </si>
  <si>
    <t>CORTE DORSAL O LATERAL EN PREPUCIO SOD</t>
  </si>
  <si>
    <t>SECCION O CORTE DE ADHERENCIAS PENEANAS SOD</t>
  </si>
  <si>
    <t>.- Honorarios médicos (Cirujano, Ayudante, Anestesiólogo)
.- Derechos de sala
.- Derecho de equipo: Histeroscopio y Recectoscopio
.- Derechos de recuperación
.- Instrumentación
.- Anatomía Patológica 1 muestra
.- Materiales y medicamentos en sala "cubre los siguientes medicamentos: anestesia, analgesia intraoperatoria y antibióticos profilácticos excepto Ertapenem". Todos los demás medicamentos empleados en el quirófano diferentes a estos grupos se cobrarán por actividad
.- Consulta Preanestésica (1)</t>
  </si>
  <si>
    <t>.- Hospitalización
.- Material y medicamentos en hospitalización
.- Exámenes diagnósticos
.- Pacientes de atención de urgencias
.- No incluye insumos VAC
.- Medicamentos para revertir la relajación neuromuscular Ej: Sugammadex</t>
  </si>
  <si>
    <t>'CONSULTA PREANESTESICA, HONORARIOS MÉDICOS CIRUJANO, AYUDANTE, ANESTESIOLOGO, DERECHOS DE SALA, MEDICAMENTOS E INSUMOS EN CIRUGÍA, USO TE TORRE VIDEOLAPAROSCOPICA.</t>
  </si>
  <si>
    <t>HOSPITALIZACION, COMPLICACIONES DERIVADAS O NO DEL PROCEDIMIENTO, HEMODERIVADOS,NUTRICION PARENTERAL Y DEMAS PROCEDIMIENTOS ADICIONALES QUE REQUIERA EL PACIENTE, COMPLICACIONES DERIVADAS O NO DEL PROCEDIMIENTO. INSUMOS ESPECIALES DIFERENTES A LOS DESCRITOS. NO INCLUYE TROCAR, NO INCLUYE PATOLOGIA</t>
  </si>
  <si>
    <t>HONORARIOS MEDICOS(ESPECIALISTA, ANESTESIOLOGO, AYUDANTE), DERECHOS DE SALA, MATERIALES E INSUMOS BASICOS</t>
  </si>
  <si>
    <t>DERECHOS DE SALA CON MEDICAMENTOS E INSUMOS BÁSICOS (PREPARACIÓN, ROPA QUIRÚRGICA, DINAMAP, MONITORIA, INSTRUMENTADORA, CIRCULANTE,RECUPERACIÓN). HONORARIO DE CIRUJANO, AYUDANTE Y ANESTESIÓLOGO, USO DE TORRE VIDEOLAPAROSCOPICA</t>
  </si>
  <si>
    <t>BIOPSIA ABIERTA DE MAMA SOD</t>
  </si>
  <si>
    <t>DERECHOS DE SALA HASTA 60 MINUTOS CON MEDICAMENTOS E INSUMOS BÁSICOS (PREPARACIÓN, ROPA QUIRÚRGICA, DINAMAP,MONITORIA, INSTRUMENTADORA, CIRCULANTE,RECUPERACIÓN). 898241 ESTUDIO COLORACIÓN BÁSICA EN ESPECÍMENES CON RESECCIÓNDE MÁRGENES, HONORARIOS DE ANESTESIOLOGO Y AYUDANTE.</t>
  </si>
  <si>
    <t>HONORARIO ESPECIALISTA, VALORACIÓN PREQUIRURGICA, HOSPITALIZACIÓN EN HABITACIÓN, ESTANCIA EN UCI O CUIDADOS INTERMEDIOS,TRANSFUSIONES SANGUÍNEAS, NUTRICIÓN PARENTERAL, AYUDAS DIAGNÓSTICAS, TIEMPOS ADICIONALES A LOS COTIZADOS, INSUMOS Y MATERIALES DIFERENTES A LOS DESCRITOS.</t>
  </si>
  <si>
    <t xml:space="preserve">HONORARIOS, INSUMOS,EQUIPO, DERECHOS DE SALA.
</t>
  </si>
  <si>
    <t>MEDIO DE CONTRASTE EL CUAL SE FACTURA DE ACUERDO AL LISTADO DE INSUMOS Y MCTOS Y
ANESTESIOLOGO ($160.000)</t>
  </si>
  <si>
    <t>TIPIFICACION DE ANTIGENO LEUCOCITARIO HUMANO LOCUS A</t>
  </si>
  <si>
    <t>Clostridium difficile IDENTIFICACION POR PRUEBAS MOLECULARES (ESPECIFICO)</t>
  </si>
  <si>
    <t>INCLUYE MEDICO NEFROLOGO, ENFERMERIA, MAQUINA, KIT PLASMAFERESIS</t>
  </si>
  <si>
    <t>EXSANGUINO TRANSFUSION</t>
  </si>
  <si>
    <t>GAMAGRAFIA DE MIOCARDIO CON PIROFOSFATOS</t>
  </si>
  <si>
    <t>INMOVILIZACION, PRESION Y CUIDADO DE HERIDA SOD</t>
  </si>
  <si>
    <t>APLICACION DE FERULA SOD</t>
  </si>
  <si>
    <t>INSERCION DE VIA AEREA OROFARINGEA SOD</t>
  </si>
  <si>
    <t>TAPONAMIENTO VAGINAL SOD</t>
  </si>
  <si>
    <t>DILATACION INSTRUMENTAL O MANUAL DE LA VAGINA SOD</t>
  </si>
  <si>
    <t>DILATACION Y MANIPULACION DE ESTOMA DE ENTEROSTOMIA SOD</t>
  </si>
  <si>
    <t>LAVADO GASTRICO PARA HIPOTERMIA O CONGELACION GASTRICA SOD</t>
  </si>
  <si>
    <t>LAVADO GASTRICO DE LIMPIEZA SOD</t>
  </si>
  <si>
    <t>SUSTITUCION DE TUBO (SONDA) NASOGASTRICO O DE ESOFAGOSTOMIA SOD</t>
  </si>
  <si>
    <t>SUSTITUCION DE TUBO O DISPOSITIVO DE ENTEROSTOMIA DEL INTESTINO DELGADO SOD</t>
  </si>
  <si>
    <t>SUSTITUCION DE TUBO O DISPOSITIVO EN VIAS BILIARES O CONDUCTO PANCREATICO SOD</t>
  </si>
  <si>
    <t>SUSTITUCION DE ESCAYOLA O FERULA EN MIEMBRO SUPERIOR SOD</t>
  </si>
  <si>
    <t>SUSTITUCION DE ESCAYOLA O FERULA EN MIEMBRO INFERIOR SOD</t>
  </si>
  <si>
    <t>EXTRACCION DE TUBO DE TORACOTOMIA O DE DRENAJE DE CAVIDAD PLEURAL SOD</t>
  </si>
  <si>
    <t>RETIRO DE SUTURAS DE TORAX (RETIRO DE PUNTOS) SOD</t>
  </si>
  <si>
    <t xml:space="preserve">HONORARIOS MEDICOS(ESPECIALISTA, ANESTESIOLOGO, AYUDANTE, MEDICINA GENERAL), DERECHOS DE SALA, MATERIAL E INSUMOS BASICOS. </t>
  </si>
  <si>
    <t>EXTRACCION DE DISPOSITIVO ANTICONCEPTIVO INTRAUTERINO (DIU) SOD</t>
  </si>
  <si>
    <t>EXTRACCION SIN INCISION DE CUERPO EXTRAÑO DE CONDUCTO AUDITIVO EXTERNO SOD</t>
  </si>
  <si>
    <t>EXTRACCION SIN INCISION DE CUERPO EXTRAÑO EN BRAZO Y ANTEBRAZO SOD</t>
  </si>
  <si>
    <t>EXTRACCION SIN INCISION DE CUERPO EXTRAÑO EN PIE SOD</t>
  </si>
  <si>
    <t xml:space="preserve">DERECHOS DE SALA DE PEQUEÑA CIRUGÍA (SUTURAS) </t>
  </si>
  <si>
    <t>VALOR ESTIMADO</t>
  </si>
  <si>
    <t xml:space="preserve">MEDICO GENERAL ENTRENADO  SOLO PARA UNIDAD DE ATENCION DIGESTIVA </t>
  </si>
  <si>
    <t>Adultos y Pediátricos (éstos últimos mayores de 15 años y previa revisión de la HC por parte de nuestro especialista)</t>
  </si>
  <si>
    <t xml:space="preserve">EXCLUYE CUALQUIER TIPO DE TERAPIA Y INTERCONSULTA ESPECIALIZA </t>
  </si>
  <si>
    <t>CATETERISMO CARDÍACO DEL LADO IZQUIERDO DEL CORAZÓN</t>
  </si>
  <si>
    <t>* Honorarios profesional de hemodinamia.</t>
  </si>
  <si>
    <t>* Complicaciones</t>
  </si>
  <si>
    <t>* (1) Consulta post durante los 15 días siguientes al procedimiento y por la misma especialidad.</t>
  </si>
  <si>
    <t>* Derechos de sala</t>
  </si>
  <si>
    <t>* Consultas especializadas pre y post procedimiento pasado más de 15 días.</t>
  </si>
  <si>
    <t>* Derechos de Recuperación</t>
  </si>
  <si>
    <t>* Apoyo diagnostico pre y post procedimiento.</t>
  </si>
  <si>
    <t>* Banco de sangre</t>
  </si>
  <si>
    <t>* Materiales de sutura y curación.</t>
  </si>
  <si>
    <t>* Medicamentos e Insumos básicos de procedimiento</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</si>
  <si>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t>
  </si>
  <si>
    <t>Complicaciones</t>
  </si>
  <si>
    <t xml:space="preserve">Consulta especializada Pre   </t>
  </si>
  <si>
    <t>Honorario médico de anestesiólogo</t>
  </si>
  <si>
    <t>Insumos y medicamentos No incluidos en los paquetes</t>
  </si>
  <si>
    <t>Banco de Sangre</t>
  </si>
  <si>
    <t>No incluye los insumos relacionados con aterectomia rotacional ( Rotablator)</t>
  </si>
  <si>
    <t>Balón de contrapulsación</t>
  </si>
  <si>
    <t>Estancia adicionales a las incluidas en el paquete</t>
  </si>
  <si>
    <t>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Aguja Angiografica (1),Jeringa De 5 C.C. (3),Jeringa De 10 C.C. (3),Extensiones (1),Jeringa de Inyeccion (1),Manifold (1).</t>
  </si>
  <si>
    <t xml:space="preserve">Consulta especializada Pre                                </t>
  </si>
  <si>
    <t>Curva de hiperoxia</t>
  </si>
  <si>
    <t>Iloprost</t>
  </si>
  <si>
    <t>INSERCIÓN O IMPLANTE DE PRÓTESIS INTRACORONARIA (STENT) SOD</t>
  </si>
  <si>
    <t>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t>
  </si>
  <si>
    <t>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</si>
  <si>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ANGIOPLASTIA CORONARIA PERCUTÁNEA (ENDOVASCULAR) MAS DE DOS VASOS</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</si>
  <si>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 Aguja Angiografica (1),Jeringa De 5 C.C. (3),Jeringa De 10 C.C. (3),Extensiones (1),Jeringa de Inyeccion (1),Manifold (1).</t>
  </si>
  <si>
    <t>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t>
  </si>
  <si>
    <t xml:space="preserve">Banco de Sangre                                   </t>
  </si>
  <si>
    <t>Estancia hospitalaria adicionales</t>
  </si>
  <si>
    <t>Honorario médico Electro fisiólogo, Derecho de sala, (1) días de hospitalización en piso, Materiales de Sutura y curación, Agentes y gases anestésicos, Insumos básicos de Procedimientos, Consulta Pos Procedimiento, Insumos:, Bupirop y lidocaina, Cables medicion de umbral (1), Cefazolina o aztreonam con clindamicina, Electrodo bipolar 2, Electrodo multifuncion (1), Introductor marcapaso (1), Marcapaso bicameraltransductor de presion (1), Aguja Angiografica (1),Jeringa De 5 C.C. (3),Jeringa De 10 C.C. (3),Extensiones (1),Jeringa de Inyeccion (1),Manifold (1).</t>
  </si>
  <si>
    <t>Consulta especializada Pre</t>
  </si>
  <si>
    <t>Honorario médico Anestesiólogo</t>
  </si>
  <si>
    <t>Estancia hospitalaria adicional</t>
  </si>
  <si>
    <t>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t>
  </si>
  <si>
    <t>* Exámenes de laboratorio  pre, durante y post. (Excepto los descritos en las inclusiones)</t>
  </si>
  <si>
    <t>* Consultas especializadas pre y post procedimiento pasado más de 15 días. .</t>
  </si>
  <si>
    <t>* Exámenes de laboratorio: (Hemograma. PT. PTT) antes del procedimiento</t>
  </si>
  <si>
    <t>* Materiales y medicamentos de la estancia.</t>
  </si>
  <si>
    <t>* Honorarios de anestesiólogo en caso de necesitarlos se facturara a tarifa convenida.</t>
  </si>
  <si>
    <t xml:space="preserve">* Medio de contraste  </t>
  </si>
  <si>
    <t>* Agentes y gases anestésicos</t>
  </si>
  <si>
    <t>Honorario médico Electro fisiólogo, Derecho de sala, (1) días de hospitalización en piso, Materiales de Sutura y curación, Agentes y gases anestésicos, Insumos básicos de Procedimientos , Insumos:, Bupirop y lidocaina, Cateter cuadripolar con extension (1), Cateter decapolar con extension (1), Cateter duodecapolar con extension (1), Cefazolina o aztreonam con clindamicina, Introductor hemodinamia (3), Transductor de presion, , Aguja Angiografica (1),Jeringa De 5 C.C. (3),Jeringa De 10 C.C. (3),Extensiones (1),Jeringa de Inyeccion (1),Manifold (1).</t>
  </si>
  <si>
    <t>* Materiales y medicamentos de Estancia.</t>
  </si>
  <si>
    <t xml:space="preserve">* Insumos y medicamentos descritos en la tabla anexa. Tarifa convenida.  </t>
  </si>
  <si>
    <t>REEMPLAZO DE LA VÁLVULA AÓRTICA VÍA ABIERTA</t>
  </si>
  <si>
    <t>* Honorarios cirujano cardiovascular</t>
  </si>
  <si>
    <t>* Complicaciones y/o reintervenciones por sangrado.</t>
  </si>
  <si>
    <t xml:space="preserve">* Honorarios Anestesiólogo  </t>
  </si>
  <si>
    <t>* Honorarios Ayudante</t>
  </si>
  <si>
    <t>* Consultas especializadas pre y post procedimiento pasado más de 30 días.</t>
  </si>
  <si>
    <t>* (1) Consulta post durante los 30 días siguientes al procedimiento y por la misma especialidad.</t>
  </si>
  <si>
    <t>* Apoyo diagnostico pre y post procedimiento. Diferentes a los relacionados en las inclusiones.</t>
  </si>
  <si>
    <t>* Valoración  Preanestesica</t>
  </si>
  <si>
    <t>* Valoración por medicina Interna</t>
  </si>
  <si>
    <t xml:space="preserve">* Antibióticos de cuarta generación.  </t>
  </si>
  <si>
    <t>* Derechos de equipo</t>
  </si>
  <si>
    <t>* Medicamentos para terapia Hematológica.</t>
  </si>
  <si>
    <t>* Exámenes de laboratorio: (Hemograma completo, TP, TPT, Electrolitos, Glucosa, Urea, Creatinina, Parcial de orina, Hemoclasificación) antes del procedimiento</t>
  </si>
  <si>
    <t>* Medicamentos Inotrópicos</t>
  </si>
  <si>
    <t>* (1) Ecocardiograma transtoracico  Rx de tórax si se requiere durante el procedimiento.</t>
  </si>
  <si>
    <t>* Estancia  postquirúrgica:   (3) días de UCI; (2) días de UCIN  (después de realizado el procedimiento) ;(2) días en piso.</t>
  </si>
  <si>
    <t>* Incluye kit de trasfusión y derechos de perfusión.</t>
  </si>
  <si>
    <t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t>
  </si>
  <si>
    <t>EXCLUSIONES: medio de contraste, medicamentos, cateteres y guias, insumos de alto costo, y todo los servcios adicionales no detallados en las inclusiones de acuerdo al requerimiento de cada paciente.</t>
  </si>
  <si>
    <t>ANASTOMOSIS SIMPLE DE ARTERIA CORONARIA DERECHA CON INJERTO VENOSO VÍA ABIERTA</t>
  </si>
  <si>
    <t>* (1) Electrocardiograma Rx de tórax si se requiere durante el procedimiento.</t>
  </si>
  <si>
    <t>* Estancia  postquirúrgica:   (2) días de UCI; (1) días de UCIN  (después de realizado el procedimiento) ;(3) día en piso.</t>
  </si>
  <si>
    <t>* Incluye kit de trasfusión y derechos de perfusión</t>
  </si>
  <si>
    <t>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 Aguja Angiografica (1),Jeringa De 5 C.C. (3),Jeringa De 10 C.C. (3),Extensiones (1),Jeringa de Inyeccion (1),Manifold (1).</t>
  </si>
  <si>
    <t>Dispositivos adicionales</t>
  </si>
  <si>
    <t>Monitoria Eco cardiográfica transesofagico</t>
  </si>
  <si>
    <t xml:space="preserve">ANASTOMOSIS SIMPLE ARTERIA DESCENDENTE ANTERIOR CON ARTERIA MAMARIA VÍA ABIERTA </t>
  </si>
  <si>
    <t>Honorario médico electro fisiólogo, Derecho de sala, Materiales de Sutura y curación, Agentes y gases anestésicos, Insumos básicos de Procedimientos, Consulta Post Procedimiento, Insumos:, Cables para medicion de umbral (1), Cefazolina o aztreonam con clindamicina, Electrodo multifuncion (1), Transductor de presion, Aguja Angiografica (1),Jeringa De 5 C.C. (3),Jeringa De 10 C.C. (3),Extensiones (1),Jeringa de Inyeccion (1),Manifold (1).</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</si>
  <si>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Aguja Angiografica (1),Jeringa De 5 C.C. (3),Jeringa De 10 C.C. (3),Extensiones (1),Jeringa de Inyeccion (1),Manifold (1).</t>
  </si>
  <si>
    <t>Honorario médico Vascular Periférico, Derecho de sala, (1) día de hospitalización en piso, Materiales de Sutura y curación, Agentes y gases anestésicos, Insumos básicos de Procedimientos, Consulta Post-Procedimiento, Insumos:, Cateter diagnostico (1), Cefazolina o aztreonam con clindamicina , Extension inyector (1), Guia hidrofilica (1), Aguja Angiografica (1),Jeringa De 5 C.C. (3),Jeringa De 10 C.C. (3),Extensiones (1),Jeringa de Inyeccion (1),Manifold (1).</t>
  </si>
  <si>
    <t>Honorario médico Electrofisiólogo, Honorario médico Anestesiólogo, Derecho de sala,  (1) días de hospitalización en piso, (1) días de hospitalización en UCI,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 Aguja Angiografica (1),Jeringa De 5 C.C. (3),Jeringa De 10 C.C. (3),Extensiones (1),Jeringa de Inyeccion (1),Manifold (1).</t>
  </si>
  <si>
    <t>Ayudas diagnosticas adicionales a las incluidas en el paquete</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</si>
  <si>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t>
  </si>
  <si>
    <t>Balon valvuloplastia Aortico y Pulmonar</t>
  </si>
  <si>
    <t>ESTUDIO ELECTROFISIOLÓGICO CARDÍACO CONVENCIONAL DEL LADO DERECHO DEL CORAZÓN VÍA PERCUTÁNEA (ENDOVASCULAR)</t>
  </si>
  <si>
    <t>*Complicaciones</t>
  </si>
  <si>
    <t>* Honorarios profesional Electrofisiologo.</t>
  </si>
  <si>
    <t>* Exámenes de laboratorio  pre, durante y post</t>
  </si>
  <si>
    <t>* Materiales y medicamentos</t>
  </si>
  <si>
    <t>* (1) Electrocardiograma si se requiere durante el procedimiento. .</t>
  </si>
  <si>
    <t>* Estancia postquirúrgica: (1) día en piso.</t>
  </si>
  <si>
    <t>* Medio de contraste</t>
  </si>
  <si>
    <t>ESTUDIO ELECTROFISIOLÓGICO CARDÍACO COMBINADO DERECHO E IZQUIERDO CON PUNCIÓN TRANSEPTAL EN CORAZÓN VÍA PERCUTÁNEA (ENDOVASCULAR)</t>
  </si>
  <si>
    <t>REEMPLAZO DE LA VÁLVULA MITRAL VÍA ABIERTA</t>
  </si>
  <si>
    <t>Honorario médico Electro fisiólogo, Honorario médico Anestesiólogo, Derecho de sala, Re sincronizador, electrodo, Introductor, (1) días de hospitalización en piso, (1) días de hospitalización en UCI, Materiales de Sutura y curación, Agentes y gases anestésicos, Insumos básicos de Procedimientos, Consulta Pos Procedimiento, Insumos:, Cables medicion de umbral (1), Cateter diagnostico (1), Defazolina o aztreonam con clindamicina , Destornillador de marcapaso (1)  , Electrodo bipolar (2), Electrodo ventriculo izquierdo (1), Guia angioplastia (1), Guia hidrofilica (1), Introductor cps para marcapasos (1), Introductor marcapaso (1), Kit implante (1), Medio de contraste, Transductor de presion, Resincronizador (1), Aguja Angiografica (1),Jeringa De 5 C.C. (3),Jeringa De 10 C.C. (3),Extensiones (1),Jeringa de Inyeccion (1),Manifold (1).</t>
  </si>
  <si>
    <t>Honorario médico Electro fisiólogo, Derecho de sala, (1) días de hospitalización en piso,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 Aguja Angiografica (1),Jeringa De 5 C.C. (3),Jeringa De 10 C.C. (3),Extensiones (1),Jeringa de Inyeccion (1),Manifold (1).</t>
  </si>
  <si>
    <t>Honorario médico Cirujano Vascular, Derecho de sala, (1) días de hospitalización en Piso, (1) días de hospitalización en UCIN, Materiales de Sutura y curación, Agentes y gases anestésicos, Insumos básicos de Procedimientos, Insumos:, Bupirop y lidocaina, Cateter de diagnostico (1), Cefazolina o aztreonam con clindamicina (1), Filtro vena cava (1), Guia de diagnostico (1), Introductor hemodinamia (1), Medio de contraste, Transductor de presion, Aguja Angiografica (1),Jeringa De 5 C.C. (3),Jeringa De 10 C.C. (3),Extensiones (1),Jeringa de Inyeccion (1),Manifold (1).</t>
  </si>
  <si>
    <t>Honorario médico Hemodinamista, Honorario médico Anestesiólogo, Derecho de sala, Ayudas diagnosticas solicitadas y realizadas en la sala de hemodinamia durante el procedimiento: Eco transesofagico(1), Dispositivo Amplatzer, (1) días de hospitalización en piso, (1) días de UCIN,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 Aguja Angiografica (1),Jeringa De 5 C.C. (3),Jeringa De 10 C.C. (3),Extensiones (1),Jeringa de Inyeccion (1),Manifold (1).</t>
  </si>
  <si>
    <t>Honorario médico Radiologo Intervencionista, Honorario medico Anestesiologo, Derecho de sala, (1) Dia Hospitalizacioon en piso,  Materiales de Sutura y curación, Agentes y gases anestésicos, Insumos básicos de Procedimientos, Paquete de Microondas o de Radiofrecuencia (Equipo SOLERO), Aguja Angiografica (1),Jeringa De 5 C.C. (3),Jeringa De 10 C.C. (3),Extensiones (1),Jeringa de Inyeccion (1),Manifold (1).</t>
  </si>
  <si>
    <t>EXCLUSIONES: Registro digital, materiales de sutura y curacion, gases anestesicos, medio de contraste, cateteres y guias, insumos de alto costo, y todo los servcios adicionales no detallados en las inclusiones de acuerdo al requerimiento de cada paciente.</t>
  </si>
  <si>
    <t>OCLUSION DE VASOS TORACICOS VÍA PERCUTÁNEA (ENDOVASCULAR)</t>
  </si>
  <si>
    <t>Honorario médico Vascular, Honorario médico Anestesiólogo, Derecho de sala, (2) días de hospitalización en piso, (2) días de UCIN, (3) días de UCI,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Aguja Angiografica (1),Jeringa De 5 C.C. (3),Jeringa De 10 C.C. (3),Extensiones (1),Jeringa de Inyeccion (1),Manifold (1).</t>
  </si>
  <si>
    <t xml:space="preserve">Dispositivos de endoprotesis  </t>
  </si>
  <si>
    <t>Otros insumos ( Ver anexo de insumos y medicamentos )</t>
  </si>
  <si>
    <t>Angiotac  de aortaToraco abdominal)</t>
  </si>
  <si>
    <t>CONSULTA DE CONTROL O DE SEGUIMIENTO POR ESPECIALISTA EN ANESTESIOLOGÍA CARDIOVASCULAR</t>
  </si>
  <si>
    <t>INTERCONSULTA POR ESPECIALISTA EN CIRUGÍA VASCULAR</t>
  </si>
  <si>
    <t>ANASTOMOSIS SIMPLE DE ARTERIA CIRCUNFLEJA CON INJERTO VENOSO VÍA ABIERTA</t>
  </si>
  <si>
    <t>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Electrodo para marcapaso transitorio, (1) Introductor Marcapaso transitorio.</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</si>
  <si>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t>
  </si>
  <si>
    <t>ANGIOCARDIOGRAFÍA DE CORAZÓN DERECHO</t>
  </si>
  <si>
    <t>ULTRASONIDO INTRAVASCULAR DIAGNÓSTICO</t>
  </si>
  <si>
    <t>INCLUSIONES:, Honorario médico Hemodinamista, Derecho de sala,  Materiales de Sutura y curación, Agentes y gases anestésicos,  Insumos básicos de Procedimientos ( RESERVA DE FLUJO FRACCIONAL (FFR) O TOMOGRAFIA OPTICA COHERENTE (OCT) O ULTRASONIDO INTRAVASCULAR INTRACORONARIO ( IVUS)), Consulta pos Procedimiento, Aguja Angiografica (1),Jeringa De 5 C.C. (3),Jeringa De 10 C.C. (3),Extensiones (1),Jeringa de Inyeccion (1),Manifold (1).</t>
  </si>
  <si>
    <t>EXCLUSIONES:</t>
  </si>
  <si>
    <t>1. Complicaciones</t>
  </si>
  <si>
    <t>2. Consulta especializada Pre</t>
  </si>
  <si>
    <t>3. Honorario médico de anestesiólogo</t>
  </si>
  <si>
    <t>4. Insumos y medicamentos No incluidos en los paquetes</t>
  </si>
  <si>
    <t>5. Banco de Sangre</t>
  </si>
  <si>
    <t>6. Balón de contrapulsación</t>
  </si>
  <si>
    <t>7. Estancia Hospitalaria</t>
  </si>
  <si>
    <t>VALVULOPLASTIA MITRAL VÍA ABIERTA</t>
  </si>
  <si>
    <t>Honorario médico Hemodinamista, Honorario médico Anestesiólogo, Derecho de sala, Ayudas diagnosticas solicitadas y realizadas en la sala de hemodinamia durante el procedimiento: Monitoria Eco cardiográfica(1), Angiotac de aorta total (1), Angiotac Corazón(1), Válvula Aortica Percutánea, (3) días de hospitalización en piso, (4) días de UCI, Materiales de Sutura y curación, Agentes y gases anestésicos, Insumos básicos de Procedimientos, Consulta pos Procedimiento, Insumos:, Balón coronario (1), Balón periférico convencional (1), Balón valvuloplastia aórtico y pulmonar (1), Cables medición de umbral (1), Catéter arterial (1), Catéter de liberación válvula (1), Catéter diagnostico catéter guía coronario (1), Cefazolina o aztreonam con clindamicina, Cisatracurio o Rocuronio o Vecuronio, Dispositivo de cierre percutáneo (2), Electrodo marcapaso transitorio (1), Guía angioplastia (1), Guía diagnostico (1), Guía endoprotesis (1), guía hidrofilica (1), Guía válvula (1), Insuflador (1), Introductor endoprotesis (1), Introductor hemodinámica (1), Introductor marcapaso transitorio (1), Levosimendan, Medio de contraste, Protamina, Pulsera compresión, Sistema de compresión, Sistema de liberación, Transductor de presión,   , Aguja Angiografica (1),Jeringa De 5 C.C. (3),Jeringa De 10 C.C. (3),Extensiones (1),Jeringa de Inyeccion (1),Manifold (1).</t>
  </si>
  <si>
    <t xml:space="preserve">Consulta especializada Pre                                            </t>
  </si>
  <si>
    <t>Implante de Marcapaso definitivo</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</si>
  <si>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Bupirop y lidocaina (1),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t>
  </si>
  <si>
    <t>Tomografías Cardiacas o Aorticas</t>
  </si>
  <si>
    <t>TARIFA DE HONORARIO MÉDICO.</t>
  </si>
  <si>
    <t>EXCLUYE HONORARIOS DE ANESTESIOLOGO, DERECHOS DE SALA E INSUMOS.</t>
  </si>
  <si>
    <t>LIGADURA Y ESCISIÓN DE VENAS VARICOSAS DE MIEMBROS INFERIORES</t>
  </si>
  <si>
    <t>1. Canasta Básica la cual incluye: 1 kit accesorio, 1 aguja especial para punción de safena, 1 introductor femoral, 1 Fleboextractor.</t>
  </si>
  <si>
    <t>DERIVACIÓN (INJERTO) O PUENTE FEMORO-TIBIAL</t>
  </si>
  <si>
    <t>HONORARIOS DE CIRUJANO,</t>
  </si>
  <si>
    <t xml:space="preserve">ANESTESIOLOGO Y AYUDANTE </t>
  </si>
  <si>
    <t>ANGIOPLASTIA DE VASOS TORÁCICOS VÍA PERCUTÁNEA (ENDOVASCULAR)</t>
  </si>
  <si>
    <t>1. Canasta básica de insumos, contiene: 1 introductor, 1 Kit accesorio, 1 aguja angiográfica, 1 extensión de inyector, 1 jeringa vacía, 1 guía hidrofílica de 150 ó 260cms, 1 frasco de medio de contraste de 100cc, 1 catéter Optitorque vertebral 5 Fr x 100, 1 Guía Teflonada de 150, 1 Jeringa de</t>
  </si>
  <si>
    <t xml:space="preserve">1.Honorarios de Anestesiólogo en caso de requerirse, </t>
  </si>
  <si>
    <t>Honorario médico Hemodinamista, Derecho de sala,  Electrocardiograma (1),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Aguja Angiografica (1),Jeringa De 5 C.C. (3),Jeringa De 10 C.C. (3),Extensiones (1),Jeringa de Inyeccion (1),Manifold (1).</t>
  </si>
  <si>
    <t>COLOCACIÓN CATÉTER ARTERIAL PERIFÉRICO (LÍNEA ARTERIAL)</t>
  </si>
  <si>
    <t>HONORARIOS MEDICOS</t>
  </si>
  <si>
    <t>ANASTOMOSIS SIMPLE ARTERIA DESCENDENTE ANTERIOR CON OTRAS ARTERIAS VÍA ABIERTA</t>
  </si>
  <si>
    <t>BIOPSIA DE CORAZÓN VÍA PERCUTÁNEA</t>
  </si>
  <si>
    <t>HONORARIOS MÉDICOS, DERECHOS DE SALA HEMODINAMÍA, EQUIPO CINEANGIO, PATOLOGÍA, MEDICAMENTOS.</t>
  </si>
  <si>
    <t>PINZA DE BIOPSIA, HOSPITALIZACIÓN EN PISO, HOSPITALIZACIÓN EN INTERMEDIO Y/O UCI // NO INCLUYE COMPLICACIONES NI OTROS PROCEDIMIENTOS AGREGADOS A ESTE, SI SE REALIZA OTRO PROCEDIMIENTO LA FACTURACIÓN SE HARÁ A MANERA DE EVENTO.</t>
  </si>
  <si>
    <t>Honorario médico Electro fisiólogo, Honorario médico Anestesiólogo, Derecho de sala, (1) días de hospitalización en piso, (1) días de hospitalización en UCI,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 , , , , Aguja Angiografica (1),Jeringa De 5 C.C. (3),Jeringa De 10 C.C. (3),Extensiones (1),Jeringa de Inyeccion (1),Manifold (1).</t>
  </si>
  <si>
    <t>RESONANCIA MAGNÉTICA CON PERFUSIÓN</t>
  </si>
  <si>
    <t>ANASTOMOSIS SECUENCIAL ARTERIA DESCENDENTE ANTERIOR CON ARTERIA MAMARIA VÍA ABIERTA</t>
  </si>
  <si>
    <t>TROMBOEMBOLECTOMÍA SUPRAPATELAR DE ARTERIAS EN MIEMBROS INFERIORES</t>
  </si>
  <si>
    <t>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t>
  </si>
  <si>
    <t>TROMBOEMBOLECTOMÍA INFRAPATELAR DE ARTERIAS EN MIEMBROS INFERIORES</t>
  </si>
  <si>
    <t>Honorario médico Cirujano Vascular, Honorario médico Anestesiólogo, Derecho de sala, (3) días de hospitalización en piso, (3) días de UCIN,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 Aguja Angiografica (1),Jeringa De 5 C.C. (3),Jeringa De 10 C.C. (3),Extensiones (1),Jeringa de Inyeccion (1),Manifold (1).</t>
  </si>
  <si>
    <t>Dispositivos de endoprotesis (cuerpo principal + pierna contralateral)</t>
  </si>
  <si>
    <t>Extensiones adicionales</t>
  </si>
  <si>
    <t>Angiotac de aorta Toraco abdominal</t>
  </si>
  <si>
    <t>REPARACIÓN DE DEFECTO DE TABIQUE INTERAURÍCULAR VÍA ABIERTA</t>
  </si>
  <si>
    <t xml:space="preserve">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t>
  </si>
  <si>
    <t>1. Complicaciones.</t>
  </si>
  <si>
    <t>REPARACIÓN DE DEFECTO DE TABIQUE INTERVENTRICULAR VÍA ABIERTA</t>
  </si>
  <si>
    <t>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filtro, 1 Pledjet, 6 Prolene 3.0 V.20, 6 Prolene 4.0 CV.23, 6 Prolene 4.0 V.20, 6 Prolene 5.0 CV.11, 6 Prolene 5.0 CV.20, 6 Prolene 5.0 CV.23, 6 Prolene 6.0 CV11, 6 Prolene 6.0 CV.20, 6 Prolone 7.0 CV.1, 1 Set de</t>
  </si>
  <si>
    <t>ANASTOMOSIS SECUENCIAL DE ARTERIA CORONARIA DERECHA CON INJERTO VENOSO VÍA ABIERTA</t>
  </si>
  <si>
    <t>TRASPLANTE DE CORAZÓN VÍA ABIERTA</t>
  </si>
  <si>
    <t>HOSPITALIZACIÓN 15 DÍAS INDEPENDIENTE DEL SERVICIO YA SEA UCI, UCIN O PISO.</t>
  </si>
  <si>
    <t>SEGUIMIENTO HASTA EL MES 12 (VER PAQUETE SEGUIMIENTO MENSUAL), RESCATE, DERECHOS DE SALA DE CIRUGÍA Y EQUIPOS QUIRURGICOS, INSUMOS Y MEDICAMENTOS DE CIRUGÍA, INSUMOS Y MEDICAMENTOS DURANTE LOS 15 DÍAS DE ESTANCIA RELACIONADOS CON EL TRASPLANTE (NOTA: MILRRINONE CUBRE SOLO 25 AMPOLLAS), TERAPIA RESPIRATORIA (LAS NECESARIAS DURANTE LA HOSPITALIZACIÓN QX), REHABILITACIÓN CARDIACA (PRIMERA FASE), NUTRICIÓN Y DIETETICA (LAS NECESARIAS DURANTE LA HOSPITALIZACIÓN QX), (1) PSICOLOGÍA Y/O PSIQUIATRÍA, (1) MARCAPASO TRANSITORIO INTRAOPERATORIO EPICARDICO.</t>
  </si>
  <si>
    <t>MARCAPASO DEFINITIVO, NO SE INCLUYEN INDUCTORES COMO ZENAPAX O SIMULECT, INMUNOGLOBULINA ANTILINFOCITICA. TRATAMIENTO QUIRURGICO O MÉDICO DE PATOLOGÍA AGUDA O CRÓNICA NO RELACIONADA CON EL TRASPLANTE, HOSPITALIZACIÓN DESPUES DEL DÍA 15 DESPUES DEL TRASPLANTE, ANTIVIRALES COMO CYMEVENE O GANCICLOVIR Y VALIXA O VALGANCICLOVIR. ANTICUERPOS MONOCLONALES COMO OKT3 O INMUNOGLOBULINA ANTITIMOCITICA O TIMOGLOBULINA, CASPOFUNGINA. NO CUBRE MILRRINONE A PARTIR DE LA AMPOLLA NÚMERO 25. HONORARIOS, INSUMOS, MEDICAMENTOS, MATERIALES Y BANCO DE SANGRE PARA LA REALIZACIÓN DE PLASMAFERESIS. NO INCLUYE EQUIPOS O DISPOSITIVOS MEDICOS DE ASISTENCIA VENTIRCULAR DIFERENTE AL BALON DE CONTRAPULSACIÓN. NO INCLUYE NINGÚN TIPO DE ANTIBIOTICO PARA EL MANEJO DE INFECCIONES. VUELO CHARTER.  NO INCLUYE  EVALUACIÓN PRETRASPLANTE.</t>
  </si>
  <si>
    <t>BANCO DE SANGRE:  RESERVA PLASMA (6),  RESERVA GLOBULOS ROJOS (6), PLAQUETAFERESIS (2). IMAGENES DIAGNOSTICAS: (4) ECOCARDIOGRAMAS EN EL PRIMER MES POSTRASPLANTE, (4) BIOPSIAS ENDOMIOCARDICAS EN EL PRIMER MES DE TRASPLANTE (INCLUYE HONORARIOS, DERECHOS DE SALA, INSUMOS Y PATOLOGIA), ASISTENCIA VENTRICULAR CON BALÓN DE CONTRAPULSACIÓN, (1) CATETERISMO DERECHO DIAGNSOTICO (INCLUYE HONORARIOS, DERECHOS DE SALA, INSUMOS Y MEDICAMENTOS UTILIZADOS PARA SU REALIZACIÓN, REINTERVENCIONES QUIRURGICAS POR SANGRADO (LAS NECESARIAS DURANTE LA HOSPITALIZACIÓN QX) Y/O MANEJO QUIRUGICO DE INFECCIÓN DE LA HERIDA EN LOS PRIMEROS 15 DÍAS POSTRASPLANTE. HEMODIALISIS O HEMOFILTRACIÓN POR FALLA RENAL AGUDA REVERSIBLE HASTA TRES SESIONES DURANTE LA HOSPITALIZACIÓN DEL PAQUETE DE TRASPLANTE. TRATAMIENTO MEDICO DE PATOLOGIA DE BASE DE PACIENTE. HONORARIOS QUIRUGICOS (RESCATE, TRASPLANTE Y REINTERVENCIONES QUIRURGICAS), HONORARIOS DE ANESTESIOLOGO, HONORARIOS DE INTENSIVISTA, HONORARIOS DE CARDIOLOGO DE TRASPLANTE, HONORARIOS DE PERFUSIONISTA. SE INCLUYEN INMUNOSUPRESORES COMO TACROLIMUS O CICLOSPORINA Y MICOFENOLATO (CELLCEPT O MYFORTIC). SE INCLUYEN ANTIBIÓTICOS PROFILÁCTICOS DE CIRUGÍA.</t>
  </si>
  <si>
    <t>Honorario médico Hemodinamista, Honorario médico Anestesiólogo, Derecho de sala, (1) días de hospitalización en piso, (1) día de UCI, Materiales de Sutura y curación, Agentes y gases anestésicos, Insumos básicos de Procedimientos, Insumos:, Balon contrapulsacion (1), Cateter diagnostico (1), Cefazolina, Cefalotina o aztreonam con clindamicina o Vancomicina (1), Guia de diagnostico (1), Introductor hemodinamia (1), Medio de contraste, Transductor de presion, , Aguja Angiografica (1),Jeringa De 5 C.C. (3),Jeringa De 10 C.C. (3),Extensiones (1),Jeringa de Inyeccion (1),Manifold (1).</t>
  </si>
  <si>
    <t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(1) Electrodo para marcapaso, (1) Introductor Marcapaso. </t>
  </si>
  <si>
    <t>Honorario médico Electro fisiólogo, Derecho de sala, (1) días de hospitalización en piso,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 Aguja Angiografica (1),Jeringa De 5 C.C. (3),Jeringa De 10 C.C. (3),Extensiones (1),Jeringa de Inyeccion (1),Manifold (1).</t>
  </si>
  <si>
    <t>TROMBOEMBOLECTOMÍA ARTERIAL DE BRAZO O ANTEBRAZO</t>
  </si>
  <si>
    <t>Honorario médico Hemodinamista, Derecho de sala,  (1) día de hospitalización en piso, Materiales de Sutura y curación, Agentes y gases anestésicos, Insumos básicos de Procedimientos (RESERVA DE FLUJO FRACCIONAL (FFR) O TOMOGRAFIA OPTICA COHERENTE (OCT) O ULTRASONIDO INTRAVASCULAR INTRACORONARIO ( IVUS)), Consulta pos Procedimiento  , Insumos:, Cateter f/g assy sled pullback single pack md5 a7020 (1), Cateter para ultrasonido opticross o Guia para medicion de ffr o cateter oct (1), Guia angioplastia (1), Introductor hemodinamia (1), Medio de contraste, , Aguja Angiografica (1),Jeringa De 5 C.C. (3),Jeringa De 10 C.C. (3),Extensiones (1),Jeringa de Inyeccion (1),Manifold (1).</t>
  </si>
  <si>
    <t>VALVULOPLASTIA AÓRTICA VÍA ABIERTA</t>
  </si>
  <si>
    <t>Honorario médico Hemodinamista, Derecho de sala, (1) día de hospitalización en piso, (1) día de UCIN,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Aguja Angiografica (1),Jeringa De 5 C.C. (3),Jeringa De 10 C.C. (3),Extensiones (1),Jeringa de Inyeccion (1),Manifold (1).</t>
  </si>
  <si>
    <t>Monitoria Ecocardiografía intra procedimiento</t>
  </si>
  <si>
    <t>Balon valvuloplastia mitral</t>
  </si>
  <si>
    <t>VALVULOPLASTIA PULMONAR VÍA ABIERTA</t>
  </si>
  <si>
    <t>VALVULOPLASTIA PULMONAR VÍA PERCUTÁNEA (ENDOVASCULAR)</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</si>
  <si>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t>
  </si>
  <si>
    <t>Balon valvuloplastia aortico y pulmonar</t>
  </si>
  <si>
    <t>VALVULOPLASTIA TRICUSPÍDEA VÍA ABIERTA</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</si>
  <si>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t>
  </si>
  <si>
    <t>Honorario especialista Hemodinamista, Honorario Anestesiologo, Derecho de sala, uso de equipo angiografo, insumos y medicamentos basicos., Insumos especiales:, Balon coronario, Balon periferico convencional, Balon periferico de dilatacion, Cateter de liberacion valvula, (2) días de hospitalización en piso, (2) días de UCI, Cateter diagnostico, Cateter guia coronario, Cefazolina o aztreonam con clindamicinaguia de Diagnostica, Guia endoprotesis, Guia hidrofilica, Guia para cierres, Guia valvula, Insuflador, Medio de contraste, Sistema de liberacion dispositivo (2), Transductor de presion, Valvula pulmonar con cp stent (1), , Aguja Angiografica (1),Jeringa De 5 C.C. (3),Jeringa De 10 C.C. (3),Extensiones (1),Jeringa de Inyeccion (1),Manifold (1).</t>
  </si>
  <si>
    <t>Complicaciones,</t>
  </si>
  <si>
    <t>Tomografías de Corazón</t>
  </si>
  <si>
    <t>REEMPLAZO DE LA VÁLVULA AÓRTICA MÍNIMAMENTE INVASIVA</t>
  </si>
  <si>
    <t>* Honorario médico Hemodinamista</t>
  </si>
  <si>
    <t>* Honorario médico Anestesiólogo</t>
  </si>
  <si>
    <t>* Consulta especializada Pre y post procedimiento pasado más de 15 días. .</t>
  </si>
  <si>
    <t>* Derecho de sala</t>
  </si>
  <si>
    <t>* Exámenes de laboratorio  pre, durante y post.(Excepto los descritos en las inclusiones)</t>
  </si>
  <si>
    <t>* Exámenes de laboratorio (Hemograma. PT. PTT) antes del procedimiento.</t>
  </si>
  <si>
    <t>* (1) Electrocardiograma. Rx de Tórax. (1)Monitoria Ecocardiografía. (1) Angiotac de Aorta abdominal. (1) Angiotac de Arterias del Corazón. si se requiere  durante el procedimiento</t>
  </si>
  <si>
    <t>* Materiales y medicamentos de hospitalización.</t>
  </si>
  <si>
    <t>*  (1) Válvula Aortica</t>
  </si>
  <si>
    <t>* Insumos y medicamentos No incluidos en los paquetes</t>
  </si>
  <si>
    <t>* Estancia postquirúrgica: (4) días de UCI (después de realizado el procedimiento) (3) días en piso.</t>
  </si>
  <si>
    <t>* SISTEMA DE COMPRESION Y CATETER DE LIBERACION ENVEOR</t>
  </si>
  <si>
    <t>* Materiales de Sutura y curación</t>
  </si>
  <si>
    <t>* Implante de Marcapaso definitivo</t>
  </si>
  <si>
    <t>* Comisurotomia o Valvulotomia Aórtica</t>
  </si>
  <si>
    <t>* Medicamentos e Insumos básicos de Procedimientos</t>
  </si>
  <si>
    <t> * Banco de Sangre</t>
  </si>
  <si>
    <t>* Estancia en UCIN</t>
  </si>
  <si>
    <t>* Todo lo que no esta implicito se entiende fuera del paquete, incluye solo VALCULA CORE sin SISTEMA DE COMPRESION ni CATETER DE LIBERACION ENVEOR</t>
  </si>
  <si>
    <t>Honorario médico Hemodinamista, Honorario médico Anestesiólogo, Derecho de sala, Ayudas diagnosticas solicitadas y realizadas en la sala de hemodinamia durante el procedimiento: monitoria ecocardiografica(1), ecocardiograma transtoraxico(1), Eco transesofagico(1), Dispositivo Mitraclip o Válvula Mitral Percutánea, (2) días de hospitalización en piso, (2) días de UCI,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 Valvula mitral  (1), Aguja Angiografica (1),Jeringa De 5 C.C. (3),Jeringa De 10 C.C. (3),Extensiones (1),Jeringa de Inyeccion (1),Manifold (1).</t>
  </si>
  <si>
    <t>REEMPLAZO DE LA VÁLVULA TRICUSPÍDEA VÍA ABIERTA</t>
  </si>
  <si>
    <t>Honorario médico Hemodinamista, Honorario médico, Anestesiologo, Derecho de sala, Ayudas diagnosticas solicitadas y realizadas en la sala de hemodinamia durante el procedimiento: monitoria ecocardiografica(1), ecocardiograma transtoraxico(1), Eco transesofagico(1), Dispositivo Valvula Tricuspidea Percutanea, (2) días de hospitalización en piso, (2) días de UCI, Materiales de Sutura y curación, Agentes y gases anestesicos, Insumos basicos de Procedimientos, Consulta pos Procedimiento., Aguja Angiografica (1),Jeringa De 5 C.C. (3),Jeringa De 10 C.C. (3),Extensiones (1),Jeringa de Inyeccion (1),Manifold (1).</t>
  </si>
  <si>
    <t>REINTERVENCIÓN DE DISPOSITIVO O VÁLVULA PULMONAR VÍA ABIERTA</t>
  </si>
  <si>
    <t>REINTERVENCIÓN DE DISPOSITIVO O VÁLVULA PULMONAR MÍNIMAMENTE INVASIVA</t>
  </si>
  <si>
    <t>REINTERVENCIÓN DE DISPOSITIVO O VÁLVULA PULMONAR VÍA PERCUTÁNEA (ENDOVASCULAR)</t>
  </si>
  <si>
    <t>REINTERVENCIÓN DE DISPOSITIVO O VÁLVULA AÓRTICA VÍA ABIERTA</t>
  </si>
  <si>
    <t>REINTERVENCIÓN DE DISPOSITIVO O VÁLVULA AÓRTICA MÍNIMAMENTE INVASIVA</t>
  </si>
  <si>
    <t>REINTERVENCIÓN DE DISPOSITIVO O VÁLVULA AÓRTICA VÍA PERCUTÁNEA (ENDOVASCULAR)</t>
  </si>
  <si>
    <t>REINTERVENCIÓN DE DISPOSITIVO O VÁLVULA MITRAL VÍA ABIERTA</t>
  </si>
  <si>
    <t>REINTERVENCIÓN DE DISPOSITIVO O VÁLVULA MITRAL MÍNIMAMENTE INVASIVA</t>
  </si>
  <si>
    <t>REINTERVENCIÓN DE DISPOSITIVO O VÁLVULA MITRAL VÍA PERCUTÁNEA (ENDOVASCULAR)</t>
  </si>
  <si>
    <t>REINTERVENCIÓN DE DISPOSITIVO O VÁLVULA TRICUSPÍDEA VÍA ABIERTA</t>
  </si>
  <si>
    <t>REINTERVENCIÓN DE DISPOSITIVO O VÁLVULA TRICUSPÍDEA MÍNIMAMENTE INVASIVA</t>
  </si>
  <si>
    <t>REINTERVENCIÓN DE DISPOSITIVO O VÁLVULA TRICUSPÍDEA VÍA PERCUTÁNEA (ENDOVASCULAR)</t>
  </si>
  <si>
    <t>REPARACIÓN DE DEFECTO DE TABIQUE INTERVENTRICULAR MÍNIMAMENTE INVASIVA</t>
  </si>
  <si>
    <t>* (1)Consulta post durante los 15 dias siguientes al procedimiento y por la misma especialidad.</t>
  </si>
  <si>
    <t>* Examenes de laboratorio: (Hemograma. PT. PTT) antes del procedimiento.</t>
  </si>
  <si>
    <t>* (1) Electrocardiograma; (1) Rx de torax si se requiere durante el procedimiento.</t>
  </si>
  <si>
    <t>* Estancia postquirurgica:  (1) dia de UCI. (después de realizado el procedimiento);(1) dia en piso.</t>
  </si>
  <si>
    <t>* Estancia  en UCIN</t>
  </si>
  <si>
    <t>* Agentes y gases anestesicos</t>
  </si>
  <si>
    <t>* Medicamentos e Insumos basicos de procedimiento Y  SISTEMA OCLUSOR HYMPERIUM</t>
  </si>
  <si>
    <t>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 Aguja Angiografica (1),Jeringa De 5 C.C. (3),Jeringa De 10 C.C. (3),Extensiones (1),Jeringa de Inyeccion (1),Manifold (1).</t>
  </si>
  <si>
    <t>REPARACIÓN DE DEFECTO INTERAURÍCULAR CON SUTURA CONTINUA</t>
  </si>
  <si>
    <t>REPARACIÓN DE DEFECTO INTERVENTRICULAR CON PARCHE A TRAVÉS DE AURÍCULA DERECHA, VENTRICULOTOMÍA DERECHA O ARTERIOTOMÍA PULMONAR O AÓRTICA</t>
  </si>
  <si>
    <t>REPARACIÓN DE DEFECTO INTERVENTRICULAR CON PARCHE A TRAVÉS DE VENTRICULOTOMÍA IZQUIERDA</t>
  </si>
  <si>
    <t>REPARACIÓN DE CANAL ATRIO-VENTRICULAR PARCIAL</t>
  </si>
  <si>
    <t>REPARACIÓN DE CANAL ATRIO-VENTRICULAR COMPLETO (RASTELLY A, B, C)</t>
  </si>
  <si>
    <t>REPARACIÓN DE TETRALOGÍA DE FALLOT CON ESTENOSIS DE RAMAS PULMONARES</t>
  </si>
  <si>
    <t>REPARACIÓN TRANSATRIAL DE LA TETRALOGÍA DE FALLOT CON ESTENOSIS PULMONAR</t>
  </si>
  <si>
    <t>REPARACIÓN TRANSVENTRICULAR DE LA TETRALOGÍA DE FALLOT</t>
  </si>
  <si>
    <t>REPARACIÓN DE TETRALOGÍA DE FALLOT CON ESTENOSIS DE BIFURCACIÓN DEL TRONCO PULMONAR</t>
  </si>
  <si>
    <t>REPARACIÓN DE TETRALOGÍA DE FALLOT CON CORONARIA ANÓMALA (DESCENDENTE ANTERIOR ORIGINADA DE LA CORONARIA DERECHA)</t>
  </si>
  <si>
    <t>REPARACIÓN DE TETRALOGÍA DE FALLOT CON FÍSTULA SISTÉMICO PULMONAR PREVIA</t>
  </si>
  <si>
    <t>REPARACIÓN COMPLETA DE DRENAJE VENOSO PULMONAR ANÓMALO TOTAL SUPRACARDÍACO</t>
  </si>
  <si>
    <t>REPARACIÓN COMPLETA DE DRENAJE VENOSO PULMONAR ANÓMALO TOTAL INFRACARDÍACO</t>
  </si>
  <si>
    <t>REPARACIÓN COMPLETA DE DRENAJE VENOSO PULMONAR ANÓMALO TOTAL A SENO CORONARIO O INTRACARDÍACO</t>
  </si>
  <si>
    <t>REPARACIÓN COMPLETA DE DRENAJE VENOSO PULMONAR ANÓMALO TOTAL A AURÍCULA DERECHA</t>
  </si>
  <si>
    <t>REPARACIÓN COMPLETA DE DRENAJE VENOSO PULMONAR ANÓMALO TOTAL A VENA INFRADIAFRAGMÁTICA</t>
  </si>
  <si>
    <t>REPARACIÓN COMPLETA DE DRENAJE VENOSO PULMONAR ANÓMALO TOTAL MIXTO</t>
  </si>
  <si>
    <t>REPARACIÓN DE DRENAJE VENOSO PULMONAR ANÓMALO PARCIAL DE VENAS PULMONARES DERECHAS A VENA CAVA SUPERIOR</t>
  </si>
  <si>
    <t>REPARACIÓN DE DRENAJE VENOSO PULMONAR ANÓMALO PARCIAL DE VENAS PULMONARES DERECHAS A VENA CAVA INFERIOR</t>
  </si>
  <si>
    <t>REPARACIÓN DE DRENAJE VENOSO PULMONAR ANÓMALO PARCIAL DE VENAS PULMONARES IZQUIERDA A VENA INNOMINADA</t>
  </si>
  <si>
    <t>REPARO DEL TRUNCUS ARTERIOSO CON HOMOINJERTO O CON TEJIDO AUTÓLOGO</t>
  </si>
  <si>
    <t xml:space="preserve">* Medicamentos e Insumos basicos de procedimiento Y  SISTEMA OCLUSOR </t>
  </si>
  <si>
    <t>REPARO DE LA DOBLE SALIDA DEL VENTRÍCULO IZQUIERDO CON ESTENOSIS PULMONAR</t>
  </si>
  <si>
    <t>REPARO DE LA DOBLE SALIDA DEL VENTRÍCULO IZQUIERDO E HIPOPLASIA DEL VENTRÍCULO DERECHO</t>
  </si>
  <si>
    <t>REPARO DEL DOBLE TRACTO DE SALIDA DEL VENTRÍCULO DERECHO CON CIV SUBAÓRTICA Y ESTENOSIS PULMONAR</t>
  </si>
  <si>
    <t>REPARO DE DEFECTO VENTRICULAR POR TRANSPOSICIÓN AORTA CABALGAMIENTO PULMONAR [CORAZÓN DE TAUSSING-BING]</t>
  </si>
  <si>
    <t>REPARO DEL DOBLE TRACTO DE SALIDA DEL VENTRÍCULO DERECHO CON CIV DOBLE/RELACIONADA</t>
  </si>
  <si>
    <t>REPARO DEL DOBLE TRACTO DE SALIDA DEL VENTRÍCULO DERECHO CON CIV NO RELACIONADA</t>
  </si>
  <si>
    <t>REPARO DEL DOBLE TRACTO DE SALIDA DEL VENTRÍCULO DERECHO CON CANAL AV</t>
  </si>
  <si>
    <t>REPARO DEL DOBLE TRACTO DE SALIDA DEL VENTRÍCULO DERECHO CON L- MALPOSICIÓN DE LA AORTA</t>
  </si>
  <si>
    <t>REPARO DEL DOBLE TRACTO DE SALIDA DEL VENTRÍCULO DERECHO CON ESTENOSIS PULMONAR</t>
  </si>
  <si>
    <t>REPARO DEL DOBLE TRACTO DE SALIDA DEL VENTRÍCULO DERECHO SIN ESTENOSIS PULMONAR</t>
  </si>
  <si>
    <t>REPARACIÓN DE COARTACIÓN AÓRTICA CON RESECCIÓN Y ANASTOMOSIS T-T</t>
  </si>
  <si>
    <t>REPARACIÓN DE COARTACIÓN AÓRTICA CON RESECCIÓN Y COLGAJO DE SUBCLAVIA</t>
  </si>
  <si>
    <t>REPARACIÓN DE COARTACIÓN AÓRTICA CON INTERPOSICIÓN DE INJERTO</t>
  </si>
  <si>
    <t>TRANSPOSICIÓN DEL RETORNO VENOSO CON PARCHE O SEPTACIÓN INTERAURÍCULAR [MUSTARD Y SENNING]</t>
  </si>
  <si>
    <t>TRANSPOSICIÓN ARTERIAL CON REIMPLANTE DE CORONARIAS [JATENE]</t>
  </si>
  <si>
    <t>REPARO DE VENTANA AORTOPULMONAR CON PARCHE AÓRTICO O PULMONAR</t>
  </si>
  <si>
    <t>CIERRE DE DUCTUS ARTERIOSO PERSISTENTE VÍA ABIERTA</t>
  </si>
  <si>
    <t>CREACIÓN DE CONDUCTO ENTRE EL VENTRÍCULO DERECHO Y LA ARTERIA PULMONAR SOD</t>
  </si>
  <si>
    <t>CREACIÓN DE CONDUCTO ENTRE EL VENTRÍCULO IZQUIERDO Y LA AORTA SOD</t>
  </si>
  <si>
    <t>CREACIÓN DE CONDUCTO ENTRE AURÍCULA Y ARTERIA PULMONAR</t>
  </si>
  <si>
    <t>CREACIÓN DE FÍSTULAS SISTÉMICO-PULMONARES</t>
  </si>
  <si>
    <t>DERIVACIÓN CAVO-PULMONAR TOTAL [FONTAN]</t>
  </si>
  <si>
    <t>DERIVACIÓN CAVO SUPERIOR A ARTERIA PULMONAR (GLENN CLÁSICO O BIDIRECCIONAL)</t>
  </si>
  <si>
    <t>DERIVACIÓN CAVO SUPERIOR-PULMONAR, DEJANDO FLUJO ANTEROGRADO (REPARO UNO Y MEDIO VENTRICULAR)</t>
  </si>
  <si>
    <t>REINTERVENCIÓN POR SANGRADO, DESPUÉS DE CIRUGÍA CARDÍACA</t>
  </si>
  <si>
    <t>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t>
  </si>
  <si>
    <t>REINTERVENCIÓN POR CARDIOPATÍAS CONGÉNITAS COMPLEJAS</t>
  </si>
  <si>
    <t>CERCLAJE DE ARTERIA PULMONAR VÍA ABIERTA</t>
  </si>
  <si>
    <t>ANGIOPLASTIA DE ARTERIA CORONARIA CON TÓRAX ABIERTO SOD</t>
  </si>
  <si>
    <t>INFUSION ARTERIAL INTRACORONARIA DE TROMBOLITICOS VÍA PERCUTÁNEA (ENDOVASCULAR)</t>
  </si>
  <si>
    <t>* Medicamentos e Insumos basicos de procedimiento ALTELPLASE ACTIVADOR TISULAR (ACTYLISE)</t>
  </si>
  <si>
    <t>ANASTOMOSIS SIMPLE DE ARTERIA DESCENDENTE ANTERIOR CON INJERTO VENOSO VÍA ABIERTA</t>
  </si>
  <si>
    <t>ANASTOMOSIS SECUENCIAL DE ARTERIA DESCENDENTE ANTERIOR CON INJERTO VENOSO VÍA ABIERTA</t>
  </si>
  <si>
    <t>ANASTOMOSIS SIMPLE ARTERIA DESCENDENTE ANTERIOR CON ARTERIA GASTROEPIPLOICA VÍA ABIERTA</t>
  </si>
  <si>
    <t>ANASTOMOSIS SECUENCIAL ARTERIA DESCENDENTE ANTERIOR CON OTRAS ARTERIAS VÍA ABIERTA</t>
  </si>
  <si>
    <t>ANASTOMOSIS SECUENCIAL DE ARTERIA CIRCUNFLEJA CON INJERTO VENOSO VÍA ABIERTA</t>
  </si>
  <si>
    <t xml:space="preserve">ANASTOMOSIS SIMPLE ARTERIA CIRCUNFLEJA CON ARTERIA MAMARIA VÍA ABIERTA </t>
  </si>
  <si>
    <t>ANASTOMOSIS SECUENCIAL ARTERIA CIRCUNFLEJA CON ARTERIA MAMARIA VÍA ABIERTA</t>
  </si>
  <si>
    <t>ANASTOMOSIS SIMPLE ARTERIA CIRCUNFLEJA CON OTRAS ARTERIAS VÍA ABIERTA</t>
  </si>
  <si>
    <t>ANASTOMOSIS SECUENCIAL ARTERIA CIRCUNFLEJA CON OTRAS ARTERIAS VÍA ABIERTA</t>
  </si>
  <si>
    <t xml:space="preserve">ANASTOMOSIS SIMPLE ARTERIA CORONARIA DERECHA CON ARTERIA MAMARIA VÍA ABIERTA </t>
  </si>
  <si>
    <t>ANASTOMOSIS SECUENCIAL ARTERIA CORONARIA DERECHA CON ARTERIA MAMARIA VÍA ABIERTA</t>
  </si>
  <si>
    <t>ANASTOMOSIS SIMPLE DE ARTERIA CORONARIA DERECHA CON ARTERIA RADIAL VÍA ABIERTA</t>
  </si>
  <si>
    <t>ANASTOMOSIS SIMPLE ARTERIA CORONARIA DERECHA CON OTRAS ARTERIAS VÍA ABIERTA</t>
  </si>
  <si>
    <t>ANASTOMOSIS SECUENCIAL ARTERIA CORONARIA DERECHA CON OTRAS ARTERIAS VÍA ABIERTA</t>
  </si>
  <si>
    <t>REPARACIÓN O CIERRE DE FÍSTULA CORONARIA VÍA ABIERTA</t>
  </si>
  <si>
    <t>Honorario médico Hemodinamista, Derecho de sala,  (1) día de hospitalización en piso, Materiales de Sutura y curación, Agentes y gases anestésicos, Insumos:, Cateter arterial (1), Cefazolina, Cefalotina o aztreonam con clindamicina o Vancomicina (1), Kit pericardiocentesis (1), Medio de contraste , Transductor de presion (1), Aguja Angiografica (1),Jeringa De 5 C.C. (3),Jeringa De 10 C.C. (3),Extensiones (1),Jeringa de Inyeccion (1),Manifold (1).</t>
  </si>
  <si>
    <t>PERICARDIOTOMÍA MÍNIMAMENTE INVASIVA</t>
  </si>
  <si>
    <t>Honorario médico Hemodinamista , Derecho de sala, Ayudas diagnosticas solicitadas y realizadas en la sala de hemodinamia durante el procedimiento: Hemograma(1), PT(1), PTT(1), creatinina(1), Electrocardiograma (1) ,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</si>
  <si>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ESTUDIO ELECTROFISIOLÓGICO CARDÍACO TRANS ESOFÁGICO</t>
  </si>
  <si>
    <t>ESCISION DE QUISTE O TUMOR PERICARDICO VÍA ABIERTA</t>
  </si>
  <si>
    <t xml:space="preserve">* Honorarios Anestesiologo  </t>
  </si>
  <si>
    <t>* Examenes de laboratorio  pre, durante y post.</t>
  </si>
  <si>
    <t>* Consultas especializadas pre y post procedimiento pasado mas de 30 dias.</t>
  </si>
  <si>
    <t>* (1) Consulta post durante los 30 dias siguientes al procedimiento y por la misma especialidad.</t>
  </si>
  <si>
    <t>* Apoyo diagnostico pre y post procedimiento. diferentes a los relacionados en el incluye.</t>
  </si>
  <si>
    <t>* Valoracion por medicina Interna</t>
  </si>
  <si>
    <t xml:space="preserve">* Insumos y medicamentos descritos en la tabla anexa. tarifa convenida.  </t>
  </si>
  <si>
    <t xml:space="preserve">* Antibioticos de cuarta generación.  </t>
  </si>
  <si>
    <t>* Examenes de laboratorio: (Hemograma completo, TP, TPT, Electrolitos, Glucosa, Urea, Creatinina, Parcial de orina , Hemoclasificación) antes del procedimiento</t>
  </si>
  <si>
    <t>* Medicamentos para terapia Hematologica.</t>
  </si>
  <si>
    <t>* (1) Ecocardiograma transtoracico  Rx de torax si se requiere durante el procedimiento.</t>
  </si>
  <si>
    <t>* Medicamentos Inotropicos.</t>
  </si>
  <si>
    <t>* Hospitalizacion postquirurgica:   (3) dias de UCI; (2) dias deUCIN  (después de realizado el procedimiento);(2) dia en piso..</t>
  </si>
  <si>
    <t>* Medicamentos e Insumos basicos de procedimiento</t>
  </si>
  <si>
    <t xml:space="preserve">* Incluye derechos de perfusión </t>
  </si>
  <si>
    <t>ESCISIÓN DE ANEURISMA DE CORAZÓN SOD</t>
  </si>
  <si>
    <t>ESCISIÓN DE TUMOR DEL CORAZÓN VÍA ABIERTA</t>
  </si>
  <si>
    <t>RESECCIÓN DE HACES ANÓMALOS DEL SISTEMA DE CONDUCCIÓN VÍA ABIERTA</t>
  </si>
  <si>
    <t>* Estancia  postquirúrgica:   (3) días de UCI; (después de realizado el procedimiento) ;(6) días en piso.</t>
  </si>
  <si>
    <t>* (1) Valvula biologica porcina epc aortica 23MM</t>
  </si>
  <si>
    <t>*SISTEMA BIPOLAR ATRICURE LAPIZ DE RADIOFRECUENCIA BIPOLAR</t>
  </si>
  <si>
    <t>*SISTEMA BIPOLAR ATRICURE REF 0SL2 (PINZA DE MANO)</t>
  </si>
  <si>
    <t>*SISTEMA CRIOQUIRURGICO SONDA DE CRIOABLACION REF CRY02</t>
  </si>
  <si>
    <t>*SISTEMA DE EXCLUSION DE APENDICE AURICULAR ATRICLIP CON CLIP</t>
  </si>
  <si>
    <t>* Medicamentos e Insumos básicos de procedimiento y en la estancia según protocolo derivados del mismo procedimiento</t>
  </si>
  <si>
    <t>* Terapias de rehabilitación cardiaca # 9</t>
  </si>
  <si>
    <t>ABLACION DE LESIÓN O TEJIDO CARDÍACO MULTIFOCAL PERCUTÁNEA (ENDOVASCULAR)</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</si>
  <si>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(1), Cateter arterial (1), Cateter cuadripolar con extension (1), Cateter de ablacion convencional (1), Cateter de ablacion irrigado fa (1) ,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 Aguja Angiografica (1),Jeringa De 5 C.C. (3),Jeringa De 10 C.C. (3),Extensiones (1),Jeringa de Inyeccion (1),Manifold (1).</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</si>
  <si>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t>
  </si>
  <si>
    <t>REPARACIÓN DE CORAZÓN POR RUPTURA POSTINFARTO SOD</t>
  </si>
  <si>
    <t>PERICARDIORRAFIA SOD</t>
  </si>
  <si>
    <t>EXTRACCIÓN O RETIRO DE SISTEMA DE ASISTENCIA CARDÍACA SOD</t>
  </si>
  <si>
    <t>IMPLANTE DE UN SISTEMA DE ASISTENCIA CARDÍACA EXTERNO O INTERNO TEMPORAL (DISPOSITIVO NO IMPLANTABLE FUERA DEL CUERPO PERO CONECTADO AL CORAZON) UNIVENTRICULAR</t>
  </si>
  <si>
    <t>IMPLANTE DE UN SISTEMA DE ASISTENCIA CARDÍACA EXTERNO O INTERNO TEMPORAL (DISPOSITIVO NO IMPLANTABLE, FUERA DEL CUERPO PERO CONECTADO AL CORAZON) BIVENTRICULAR</t>
  </si>
  <si>
    <t>INSERCIÓN [IMPLANTACIÓN] DE MARCAPASO TEMPORAL (TRANSITORIO) VÍA ABIERTA</t>
  </si>
  <si>
    <t>* Honorarios de anestesiólogo</t>
  </si>
  <si>
    <t>*Valoración  Preanestesica</t>
  </si>
  <si>
    <t>* Derechos de Recuperación hasta por 6 horas en Sala Angio.</t>
  </si>
  <si>
    <t>* MONITOR REVEAL DX 9528 MED</t>
  </si>
  <si>
    <t>* Estancia postquirúrgica: No dentro del Protocolo Establecido.</t>
  </si>
  <si>
    <t>* Medicamentos e  Insumos básicos de procedimiento.</t>
  </si>
  <si>
    <t>INSERCIÓN [IMPLANTACIÓN] DE CARDIOVERSOR (DESFIBRILADOR) UNICAMERAL VÍA PERCUTÁNEA (ENDOVASCULAR)</t>
  </si>
  <si>
    <t>* Una (1) Consulta post durante los 15 días siguientes al procedimiento y por la misma especialidad.</t>
  </si>
  <si>
    <t>* Exámenes de laboratorio  pre, durante y post. (Excepto los descritos en las inclusiones).</t>
  </si>
  <si>
    <t>* Valoración Preanestesica.</t>
  </si>
  <si>
    <t>* Derechos de sala.</t>
  </si>
  <si>
    <t>* Derechos de Recuperación.</t>
  </si>
  <si>
    <t xml:space="preserve">* Materiales y medicamentos de hospitalización no derivados del procedimiento.  </t>
  </si>
  <si>
    <t>* Exámenes de laboratorio: (Hemograma, PT, PTT, INR) antes del procedimiento.</t>
  </si>
  <si>
    <t>* (1) Electrocardiograma y una (1) Radiografía de Torax.</t>
  </si>
  <si>
    <t>* Un (1) Cardiodesfibrilador Unicameral EVERA MRI, Un (1) Electrodo Sprint Quattro, Un (1) Introductor Pell-Away Medtronic.</t>
  </si>
  <si>
    <t>* Estancia en UCI y  dias adicionales de las que incluye UCIN, PISO.</t>
  </si>
  <si>
    <t>* Estancia postquirúrgica: (1) día en UCIN, un (1) día en PISO con medicamentos derivados del procedimiento quirúrgico.</t>
  </si>
  <si>
    <t>* Honorarios Anestesiologo.</t>
  </si>
  <si>
    <t>* Agentes y gases anestésicos.</t>
  </si>
  <si>
    <t>* Medicamentos e Insumos básicos de procedimiento (ver tabla anexa).</t>
  </si>
  <si>
    <t>INSERCIÓN [IMPLANTACIÓN] DE CARDIOVERSOR (DESFIBRILADOR) VÍA SUBCUTANEA</t>
  </si>
  <si>
    <t>INSERCIÓN O SUSTITUCIÓN DE ELECTRODO EPICÁRDICO VÍA ABIERTA</t>
  </si>
  <si>
    <t>Honorario médico Hemodinamista, Honorario médico Anestesiólogo, Derecho de sala, Ayudas diagnosticas solicitadas y realizadas en la sala de hemodinamia durante el procedimiento:Eco transesofagico(1), (1)Dispositivo cierre de auriculilla, (1) días de hospitalización en piso, (1) días de UCIN, Materiales de Sutura y curación, Agentes y gases anestésicos, Insumos básicos de Procedimientos, Consulta pos Procedimiento, Insumos:, Aguja transeptal (1), Cateter diagnostico (1), Cefazolina o aztreonam con clindamicina (1), Dispositivo cierre auriculilla (1), Guia de diagnostico (1), Guia hidrofilica (1), Guia para cierresintroductor hemodinamia (1), Introductores electrofisiologia (1), Medio de contraste, Protamina , Sistema de liberacion dispositivo (1), Transductor de presion (1), ,   , Aguja Angiografica (1),Jeringa De 5 C.C. (3),Jeringa De 10 C.C. (3),Extensiones (1),Jeringa de Inyeccion (1),Manifold (1).</t>
  </si>
  <si>
    <t>Monitoreo Ecocardiografico Transesofacico</t>
  </si>
  <si>
    <t>Circulacion Extracorporea</t>
  </si>
  <si>
    <t>TROMBOEMBOLECTOMÍA ARTERIAL DE ZONA I Y III DE CUELLO</t>
  </si>
  <si>
    <t>TROMBOEMBOLECTOMÍA ARTERIAL DE ZONA II DE CUELLO</t>
  </si>
  <si>
    <t>TROMBOEMBOLECTOMÍA VENOSA DE ZONA I Y III DE CUELLO</t>
  </si>
  <si>
    <t>TROMBOEMBOLECTOMÍA VENOSA DE ZONA II DE CUELLO</t>
  </si>
  <si>
    <t>TROMBOEMBOLECTOMÍA DE VASOS DE CABEZA Y CUELLO</t>
  </si>
  <si>
    <t>TROMBOLECTOMÍA DE ARTERIA SUBCLAVIA</t>
  </si>
  <si>
    <t>TROMBOEMBOLECTOMÍA ARTERIAL AXILAR</t>
  </si>
  <si>
    <t>TROMBOLECTOMÍA DE VENA SUBCLAVIA</t>
  </si>
  <si>
    <t>TROMBOEMBOLECTOMÍA VENOSA AXILAR</t>
  </si>
  <si>
    <t>TROMBOEMBOLECTOMÍA VENOSA DE BRAZO O ANTEBRAZO</t>
  </si>
  <si>
    <t>TROMBOEMBOLECTOMÍA DE VASOS DE MIEMBROS SUPERIORES</t>
  </si>
  <si>
    <t>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t>
  </si>
  <si>
    <t>TROMBOEMBOLECTOMÍA ARTERIAL TORÁCICA</t>
  </si>
  <si>
    <t xml:space="preserve">* Medicamentos e Insumos basicos de procedimiento  CATETER DE ASPIRACION, CATETER BALON , INSUFLADOR, CATETER GUIA </t>
  </si>
  <si>
    <t>TROMBOLISIS EN VASOS TORÁCICOS</t>
  </si>
  <si>
    <t xml:space="preserve">Incluye los siguientes medicamentos e insumos y los que estan relacionados en la tabla (MEIDS QUIRURGICOS).                                                                                                                                                                                                                                                                                                                                                                                                                                                                                        *(1) Alteplase -Activador Tisular Del Plasminogeno Humano Recombinante (Actylise) 50mg Vial - Lab. :Boehringer Ingelheim S. A.  </t>
  </si>
  <si>
    <t>*(1) Balon Periferico Power Flex Pro 10mmx4cm 4401004x Empaque Individual Unidad - Lab. :Johnson Y Johnson De Colombia S.A.</t>
  </si>
  <si>
    <t>*(1) Kit Dialisis Cronica Proguide 14 5frx24cm Dc21452419 -World Medical S.A.S. Empaque Individual Unidad</t>
  </si>
  <si>
    <t>*(1) Dia UCI                                                                                                                                                                                                                                                                                                                                                                                                                                                                                                                                                                                                                                                                                                                                * Derechos de Sala  incluye personal: Especialista, Tecnico y  Circulante.                                                                                                                                                                                                                                                            *Exámenes de laboratorio: Creatinina (1) Cuadro Hematico (1). PT(1). PTT (1) antes del procedimiento.                                                                                                                                                                                                                                                                                                   * Materiales de sutura y curación (1).                                                                                                                                                                                                                                                                                                                                                                                                                                                                                                                                                                                                                                                                                                                                        * Honorarios Especialista Hemodinamista  (1)                                                                                                                                                                                                                                                                                                                                                                                                                                                                                                                                                                               * (1) Agentes y gases anestésicos (locales)                                                                                                                                                                                                                                                                                                          * (1) Medicamentos e Insumos básicos de procedimiento</t>
  </si>
  <si>
    <t>* Apoyo diagnostico pre y post procedimiento (Excepto los descritos en las inclusiones).</t>
  </si>
  <si>
    <t xml:space="preserve">* Banco de sangre (Excepto los descritos en las inclusiones)  </t>
  </si>
  <si>
    <t>* LO QUE NO ESTE EXPLICITO, SE  ENTIENDE EXCLUIDO DEL PAQUETE y se facturará a tarifas convenidas</t>
  </si>
  <si>
    <t>* No habrá ruptura del paquete.</t>
  </si>
  <si>
    <t>TROMBOEMBOLECTOMÍA ARTERIAL CORONARIA</t>
  </si>
  <si>
    <t>Incluyes: Honorario médico Hemodinamista, Honorarios Anestesiologo, Derecho de sala, (1) día de hospitalización en piso, (1) día de UCIN, Materiales de Sutura y curación, Agentes y gases anestesicos, Insumos basicos de Procedimientos, Consulta post Procedimiento., Insumos Incluidos: Balon Coronario Convencional Para 1 Vaso Hasta (2) Balones, Para 2 Vasos Hasta (3) Balones, Cateter Diagnostico Hemodinamia, Cateter Guia Coronario (1) Por Cada Vaso, Clopidogrel, Conector De Alta Presion, Equipo De Bomba, Equipo Extension Anestesia, Equipo Extension Monitoreo, Guia Angioplastia Coronaria (2) Para Un Vaso, (3) Para Dos Vasos Y (4) Para 3 Vasos, Guia De Diagnostico, Guia Hidrofilica, Insuflador, Introductor Hemodinamia, Medio De Contraste, Solucion Salina, Transductor De Presion, Kit de Trombectomia Cathrx, Aguja Angiografica (1),Jeringa De 5 C.C. (3),Jeringa De 10 C.C. (3),Extensiones (1),Jeringa de Inyeccion (1),Manifold (1).</t>
  </si>
  <si>
    <t>TROMBOEMBOLECTOMÍA EN VASOS ESPINALES SOD</t>
  </si>
  <si>
    <t>TROMBOEMBOLECTOMÍA DE ARTERIAS ABDOMINALES VÍA ABIERTA</t>
  </si>
  <si>
    <t>TROMBOEMBOLECTOMÍA DE ARTERIAS ABDOMINALES</t>
  </si>
  <si>
    <t>TROMBOEMBOLECTOMÍA DE VENAS ABDOMINALES, VÍA ABIERTA</t>
  </si>
  <si>
    <t>TROMBOLISIS VENOSA ABDOMINAL, VÍA ENDOVASCULAR</t>
  </si>
  <si>
    <t>TROMBOEMBOLECTOMÍA DE VENAS ABDOMINALES</t>
  </si>
  <si>
    <t>TROMBOEMBOLECTOMÍA DE ARTERIAS DE MIEMBROS INFERIORES</t>
  </si>
  <si>
    <t>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t>
  </si>
  <si>
    <t>TROMBOLISIS DE ARTERIAS DE MIEMBROS INFERIORES, VÍA ENDOVASCULAR</t>
  </si>
  <si>
    <t>TROMBOEMBOLECTOMÍA SUPRAPATELAR VENOSA PROFUNDA</t>
  </si>
  <si>
    <t>TROMBOEMBOLECTOMÍA INFRAPATELAR VENOSA PROFUNDA</t>
  </si>
  <si>
    <t>TROMBOEMBOLECTOMÍA VENOSA SUPERFICIAL EN MIEMBROS INFERIORES</t>
  </si>
  <si>
    <t>TROMBOEMBOLECTOMÍA DE VENAS DE MIEMBROS INFERIORES</t>
  </si>
  <si>
    <t>Incluyes: Honorario médico Hemodinamista, Derecho de sala, (1) día de hospitalización en piso, (1) día de UCIN, Materiales de Sutura y curación, Agentes y gases anestesicos, Insumos basicos de Procedimientos, Consulta pos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Aspirex o Sistema Angiojet o Sistema Indigo (Penumbra)., Aguja Angiografica (1),Jeringa De 5 C.C. (3),Jeringa De 10 C.C. (3),Extensiones (1),Jeringa de Inyeccion (1),Manifold (1).</t>
  </si>
  <si>
    <t>TROMBOLISIS DE VENAS DE MIEMBROS INFERIORES, VÍA ENDOVASCULAR</t>
  </si>
  <si>
    <t>ENDARTERECTOMIA DE LA CARÓTIDA INTERNA PORCIÓN INTRACRANEAL</t>
  </si>
  <si>
    <t>ENDARTERECTOMÍA DE ARTERIA CARÓTIDA INTERNA O ARTERIA VERTEBRAL PORCIÓN CERVICAL</t>
  </si>
  <si>
    <t>ENDARTERECTOMIA AXILAR</t>
  </si>
  <si>
    <t>ENDARTERECTOMIA DE AORTA SOD</t>
  </si>
  <si>
    <t>ENDARTERECTOMIA DE VASOS TORÁCICOS</t>
  </si>
  <si>
    <t>ENDARTERECTOMIA CELIACA O MESENTÉRICA</t>
  </si>
  <si>
    <t>ENDARTERECTOMIA AORTOILÍACA</t>
  </si>
  <si>
    <t>RECONSTRUCCION DEL CAYADO AÓRTICO VÍA ABIERTA</t>
  </si>
  <si>
    <t>* Estancia  postquirúrgica:   (5) días de UCI; (2) días de UCIN  (después de realizado el procedimiento) ;(8) días en piso.</t>
  </si>
  <si>
    <t>*Laboratorios incluidos en Estancia: quince (15) Hemogramas, quince (15) Creatininas, quince (15) Nitrogenos Ureicos (BUN), quince (15) PT- INR, quince (15) PTT, siete (7) Ácido Láctico, siete (7) Gases arteriales y venosos, siete (7) Electrolitos, ocho (8) Potasio, ocho (8) sodio.</t>
  </si>
  <si>
    <t>* Materiales de sutura y curación. (un (1) Custodiol Solucion Htk De Bretschneider, dos (2) Adhesivo quirurgico Bioglue- X 5 ML-jeringa con puntas aplicadoras, dos (2)  Adhesivos quirurgicos Bioglue- X 2 ML-jeringa con puntas aplicadoras, un (1) Tubo Valvulado N° 21, una (1) Valvula biologica porcina epc aortica 23MM</t>
  </si>
  <si>
    <t>* Terapias de rehabilitación cardiaca # 30</t>
  </si>
  <si>
    <t>RECONSTRUCION DE AORTA TORÁCICA DESCENDENTE VÍA ABIERTA</t>
  </si>
  <si>
    <t>RESECCIÓN CON ANASTOMOSIS TERMINO-TERMINAL DE ARTERIAS ABDOMINALES</t>
  </si>
  <si>
    <t>Honorario médico Radiologo Intervencionista, Honorario medico Anestesiologo, Derecho de sala, (1) Hospitalizacion en UCI, (1) Hospitalizacioon en UCIN, Materiales de Sutura y curación, Agentes y gases anestésicos, Insumos básicos de Procedimientos., Aguja Angiografica (1),Jeringa De 5 C.C. (3),Jeringa De 10 C.C. (3),Extensiones (1),Jeringa de Inyeccion (1),Manifold (1).</t>
  </si>
  <si>
    <t>OCLUSIÓN, PINZAMIENTO O LIGADURA DE ARTERIAS ABDOMINALES, UNA O MÁS (SELECTIVAS)</t>
  </si>
  <si>
    <t>1. Canasta Básica la cual incluye: 1 kit accesorio, 1 aguja angiográfica para punción, 1 introductor femoral 6 Fr, 1 catéter cobra, 1 catéter Optitorque amplatz diagnóstico, 1 guía hidrofílica Radiofocus de 0,35 x 150 cm, 1 microcatéter proguide, micropartículas, 1 jeringa medallón, 1 llave con extensión, 1 frasco de medio de contraste de 100 cc, 1 Catéter Pigtail,1 Guía Teglona, 1 Jeringa Vacía de 150</t>
  </si>
  <si>
    <t>OCLUSIÓN, PINZAMIENTO O LIGADURA VENOSA PROFUNDA SUPRAPATELAR</t>
  </si>
  <si>
    <t>INSERCION DE CATÉTER PERMANENTE</t>
  </si>
  <si>
    <t>DISECCIÓN VENOSA SOD</t>
  </si>
  <si>
    <t>DERIVACIÓN PORTO-SISTÉMICA TRANSYUGULAR INTRAHEPÁTICA</t>
  </si>
  <si>
    <t>DERIVACIÓN DE AORTA A CARÓTIDA</t>
  </si>
  <si>
    <t>DERIVACIÓN O PUENTE AORTO-SUBCLAVIO</t>
  </si>
  <si>
    <t>FORMACIÓN DE FÍSTULA AV (PERIFÉRICA) PARA DIÁLISIS RENAL</t>
  </si>
  <si>
    <t>Incluye los siguientes medicamentos e insumos y los que estan relacionados en la tabla (MEIDS QUIRURGICOS).</t>
  </si>
  <si>
    <t>*(1)Protesis Vascular Sealptfe Ref S6006 60cmx6mm Vascutek</t>
  </si>
  <si>
    <t>* Examenes de laboratorio pre, durante y post (diferentes a los relacionados en el incluye).</t>
  </si>
  <si>
    <t>*(2)Surgipro (Polipropileno)5/0 Da Cv-11- Refvp720x Empaque Individual Unidad - Lab. :Covidien Colombia S.A.</t>
  </si>
  <si>
    <t>* Banco de sangre.</t>
  </si>
  <si>
    <t>*(2)Surgipro (Polipropileno)4/0 Da Cv-23- Ref Vp-557x Empaque Individual Unidad - Lab. :Covidien Colombia S.A.</t>
  </si>
  <si>
    <t>* Estancia diferente a la ofertada</t>
  </si>
  <si>
    <t>* Honorario médico Especialista Vascular.</t>
  </si>
  <si>
    <t>* Derecho de sala.</t>
  </si>
  <si>
    <t>* Exámenes de laboratorio (Hemograma. Parcial de orina. PT. PTT. INR) antes del procedimiento.</t>
  </si>
  <si>
    <t>* Materiales de Sutura y curación.</t>
  </si>
  <si>
    <t>* Agentes y gases anestésicos Locales.</t>
  </si>
  <si>
    <t>* Medicamentos e Insumos básicos de Procedimiento.</t>
  </si>
  <si>
    <t>*Honorario Anestesiologo</t>
  </si>
  <si>
    <t>DERIVACIÓN (INJERTO) O PUENTE FEMORO-POPLITEO</t>
  </si>
  <si>
    <t>REVISIÓN DE DERIVACIÓN (FÍSTULA) ARTERIOVENOSA PARA DIÁLISIS RENAL SOD</t>
  </si>
  <si>
    <t xml:space="preserve">1. Canasta básica de insumos, contiene: 1 frasco de medio de contraste de 50 cc, 1 guía teflonada. </t>
  </si>
  <si>
    <t>* Estancia  postquirúrgica:   (1) día de UCIN  (después de realizado el procedimiento);(1) día en piso.</t>
  </si>
  <si>
    <t xml:space="preserve">* Incluye kit de trasfusión y derechos de perfusión. </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</si>
  <si>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</si>
  <si>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t>
  </si>
  <si>
    <t>Honorario médico Hemodinamista, Honorario médico Anestesiólogo, Derecho de sala, (1) días de hospitalización en piso, Materiales de Sutura y curación, Agentes y gases anestésicos, Insumos básicos de Procedimientos, Consulta post Procedimiento, Insumos:, Cateter diagnostico (1), Cateter guia coronario (1), Cefazolina o aztreonam con clindamicina (1), Guia hidrofilica (1), Introductor hemodinamia (1), kit de denervacion (1), Medio de contraste,     , Aguja Angiografica (1),Jeringa De 5 C.C. (3),Jeringa De 10 C.C. (3),Extensiones (1),Jeringa de Inyeccion (1),Manifold (1).</t>
  </si>
  <si>
    <t>ANGIOPLASTIA QUÍMICA DE VASOS INTRACRANEALES</t>
  </si>
  <si>
    <t>1. Canasta básica de insumos, contiene:1 Kit accesorio, 1 aguja angiográfica, 1 introductor, 1 catéter diagnostico vertebral, 1 catéter diagnostico cerebral, 1 guía teflonada 150, 1 microguía cerebral, 1 microcatéter cerebral, 3 frascos de medio de contraste de 50cc</t>
  </si>
  <si>
    <t xml:space="preserve">ncluye los siguientes medicamentos e insumos y los que estan relacionados en la tabla (MEIDS QUIRURGICOS).                                                                                                                                                                                              </t>
  </si>
  <si>
    <t>*(1) Introductor Hidrofilico Valv Hemostatica-Sentrant® Toda Ref Empaque Individual Unidad - Lab. :Medtronic Inc.</t>
  </si>
  <si>
    <t xml:space="preserve">*(1) Introductor Mullins 14fr.  Rcfw1403875 -Tm Medicas S.A Empaque Individual Unidad - Lab. :Tm Medicas S.A.                                                                               </t>
  </si>
  <si>
    <t>*(2) Dias UCI</t>
  </si>
  <si>
    <t xml:space="preserve">*(1) Dia de UCIN                                                                                                                                                                                                                                                                                                         </t>
  </si>
  <si>
    <t>* No habrá ruptura del paquete.S.</t>
  </si>
  <si>
    <t xml:space="preserve">*(1) Dias de Hospitalizacion                                                                                                                                                                                </t>
  </si>
  <si>
    <t xml:space="preserve">*(2) Consultas 1 Pre y una (1) Post Cirugia                                                                                                                                                                                                                                        </t>
  </si>
  <si>
    <t xml:space="preserve">* Derechos de Sala  incluye personal: Instrumentador Cirugia, Circulante Cirugía, Circulante de Angiografía, Técnico Angiografía).                                                                                                                                                                                                                                                            *Exámenes de laboratorio: Hemograma (1). PT(1). PTT (1), Creatinina, (3) Unidades de Globulos Rojos, (3) Unidades de Plasma, (1) Un poll de Plaquetas, PT-INR antes del procedimiento .                                                                                                                                                                                                                                                                                                   * Materiales de sutura y curación (1).                                                                                                                                                                                                                                                                                                                                                                                       * Honorarios Anestesiologo (1)                                                                                                                                                                                                                                                                                                                                                                   </t>
  </si>
  <si>
    <t xml:space="preserve">*(1) Honorarios Especialista                                                                                                                                                                                                                                                                                                                                                                                                                                                                                                                                                                         * (1) Agentes y gases anestésicos (locales)                                                                                                                                                                                                                                                                                                         </t>
  </si>
  <si>
    <t>* (1) Medicamentos e Insumos básicos de procedimiento.</t>
  </si>
  <si>
    <t>EXPLORACIÓN DE ARTERIAS EN CUERO CABELLUDO Y CARA</t>
  </si>
  <si>
    <t>EXPLORACIÓN DE ARTERIA AXILAR</t>
  </si>
  <si>
    <t>EXPLORACIÓN DE ARTERIA DE BRAZO O ANTEBRAZO</t>
  </si>
  <si>
    <t>EXPLORACIÓN DE VASOS TORÁCICOS POR ESTERNOTOMÍA</t>
  </si>
  <si>
    <t>SUSTITUCIÓN O REVISIÓN DE CÁNULA VASO A VASO SOD</t>
  </si>
  <si>
    <t>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</si>
  <si>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INTERCONSULTA POR ESPECIALISTA EN CIRUGÍA CARDIOVASCULAR</t>
  </si>
  <si>
    <t>MONITOREO AMBULATORIO DE PRESIÓN ARTERIAL CENTRAL</t>
  </si>
  <si>
    <t>Honorario médico Hemodinamista, Derecho de sala,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</si>
  <si>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RESUTURA DE ESTERNÓN (RECONSTRUCCIÓN DEL ESTERNÓN CON INTERPOSICIÓN DE MUSCULOS)</t>
  </si>
  <si>
    <t>DRENAJE DE MEDÍASTINO: EXPLORACIÓN Y DRENAJE DE MEDÍASTINO POR ESTERNOTOMIA</t>
  </si>
  <si>
    <t>CERCLAJE ESTERNAL (FIJACIÓN DE ESTERNÓN CON DISPOSITIVO)</t>
  </si>
  <si>
    <t>EXTRACCIÓN DE CUERPO EXTRAÑO EN PARED TORACICA</t>
  </si>
  <si>
    <t>Honorario médico Neuroradiologo, Derecho de sala , (1) días de hospitalización en piso, Materiales de Sutura y curación, Agentes anestésicos y  gases anestésicos, Insumos básicos de Procedimientos, Consulta Post Procedimiento, Insumos:, Cateter diagnostico neuro (1), Guia hidrofilica (1), Introductor hemodinamia (1), Medio de contraste, Transductor de presion, Aguja Angiografica (1),Jeringa De 5 C.C. (3),Jeringa De 10 C.C. (3),Extensiones (1),Jeringa de Inyeccion (1),Manifold (1).</t>
  </si>
  <si>
    <t xml:space="preserve">Banco de Sangre                                                 </t>
  </si>
  <si>
    <t>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</si>
  <si>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</si>
  <si>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Honorario médico Radiólogo Intervencionista, Honorario médico Anestesiólogo, Derecho de sala, (1) día de hospitalización en piso, (1) día de UCIN, Materiales de Sutura y curación, Agentes y gases anestésicos, Insumos básicos de Procedimientos, Insumos:, Cateter  dialisis (1), Cefazolina o aztreonam con clindamicina , Guia hidrofilica (1), Introductor hemodinamia (1), Medio de contraste, Aguja Angiografica (1),Jeringa De 5 C.C. (3),Jeringa De 10 C.C. (3),Extensiones (1),Jeringa de Inyeccion (1),Manifold (1).</t>
  </si>
  <si>
    <t>ADMINISTRACIÓN (INFUSIÓN O PERFUSIÓN) DE TERAPIA ANTINEOPLASICA INTRARTERIAL (REGIONAL)</t>
  </si>
  <si>
    <t>Honorario médico Anestesiólogo, Honorarios de Radiólogo intervencionista , Honorarios de oncólogo, Derecho de sala, (1) días de hospitalización en Piso, (1) días de hospitalización en UCIN, Tac de abdomen simple post procedimiento (1), Materiales de Sutura y curación, Insumos básicos de Procedimientos, Insumos:, Bupirop y lidocaina, Cateter de diagnostico (1), Guia hidrofilica (1), Heparina, Introductor hemodinamia (1), Irinotecan o doxorrubicina , Medio de contraste, Microcateter para oclusion (1), Microesferas de Quimioembolizacion (2) Cargada con Doxorrubicina o Irinotecan, Transductor de presion, , Aguja Angiografica (1),Jeringa De 5 C.C. (3),Jeringa De 10 C.C. (3),Extensiones (1),Jeringa de Inyeccion (1),Manifold (1).</t>
  </si>
  <si>
    <t>CARDIOVERSIÓN ELÉCTRICA A TÓRAX CERRADO</t>
  </si>
  <si>
    <t>INTERNACION COMPLEJIDAD ALTA HABITACION MULTIPLE</t>
  </si>
  <si>
    <t xml:space="preserve">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
</t>
  </si>
  <si>
    <t>* Honorarios profesional de hemodinamia.
* (1) Consulta post durante los 15 días siguientes al procedimiento y por la misma especialidad.
* Derechos de sala
* Derechos de Recuperación
*Exámenes de laboratorio: (Hemograma. PT. PTT, Creatinina) antes del procedimiento
* (1) Electrocardiograma;  si se requiere durante el procedimiento.
* Insumos alto costo: dos (2) cateter Diagnóstico 5F, un (1) Introductor 5F, una (1) Guia Hidrofílica
* Materiales de sutura y curación.
* Medio de contraste: equivalentes máximo a 100cc.
* Agentes y gases anestésicos (locales)
* Medicamentos e Insumos básicos de procedimiento</t>
  </si>
  <si>
    <t>* Complicaciones
* Exámenes de laboratorio  pre, durante y post. (Excepto los descritos en las inclusiones)
* Consultas especializadas pre y post procedimiento pasado más de 15 días.
* Apoyo diagnostico pre y post procedimiento.
* Banco de sangre
* Honorarios de anestesiólogo en caso de necesitarlos se facturara a 250,000.
* LO QUE NO ESTE EXPLICITO, SE  ENTIENDE EXCLUIDO  DEL  PAQUETE y se facturará a tarifas convenidas</t>
  </si>
  <si>
    <t xml:space="preserve">Complicaciones
Consulta especializada Pre
Honorario médico de anestesiólogo
Insumos y medicamentos No incluidos en los paquetes
Banco de Sangre
Balón de contrapulsación
Estancia adicionales a las incluidas en el paquete
</t>
  </si>
  <si>
    <t>Complicaciones
Consulta especializada Pre
Honorario médico de anestesiólogo
Insumos y medicamentos No incluidos en los paquetes
Banco de Sangre
Balón de contrapulsación
Estancia adicionales a las incluidas en el paquete
Curva de hiperoxia
Iloprost</t>
  </si>
  <si>
    <t>* Excluye Medio de Contraste
* Honorario Anestesiologo</t>
  </si>
  <si>
    <t xml:space="preserve">* Honorarios especialista
* (1) Consulta post durante los 15 días siguientes al procedimiento y por la misma especialidad.
* Derechos de sala
* Derechos de Recuperación
* Exámenes de laboratorio: (Hemograma. PT. PTT) antes del procedimiento
* Estancia postquirúrgica: (1) día  en UCI.
* Materiales de sutura y curación.
* Medio de contraste 
* Agentes y gases anestésicos
* Medicamentos e Insumos básicos de procedimiento GUIA TEFLON, INTRODUCTOR, GUIA HIDROFILICA </t>
  </si>
  <si>
    <t>* Complicaciones
* Exámenes de laboratorio  pre, durante y post. (Excepto los descritos en las inclusiones)
* Consultas especializadas pre y post procedimiento pasado más de 15 días.
* Apoyo diagnostico pre y post procedimiento.
* Materiales y medicamentos de la estancia.
* Honorarios de anestesiólogo en caso de necesitarlos se facturara a tarifa convenida.
* Insumos y medicamentos no descritos en la tabla anexa. Tarifa convenida.
* Banco de sangre
* Estancia  en UCI</t>
  </si>
  <si>
    <t xml:space="preserve">Complicaciones
Consulta especializada Pre
Honorario médico de anestesiólogo
Insumos y medicamentos No incluidos en los paquetes
Banco de Sangre
Estancia adicionales a las incluidas en el paquete
</t>
  </si>
  <si>
    <t>* Honorarios profesional Neuroradiologo.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t>
  </si>
  <si>
    <t>* Complicaciones
* Exámenes de laboratorio  pre, durante y post. (excepto los descritos en las incluciones)
* Consultas especializadas pre y post procedimiento pasado más de 15 días.
* Apoyo diagnostico pre y post procedimiento.
* Materiales y medicamentos de Estancia.
* Honorarios de anestesiólogo en caso de necesitarlos se facturara a tarifa convenida.
* Insumos y medicamentos descritos en la tabla anexa. Tarifa convenida.
* Banco de sangre
*Estancia en UCI</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</si>
  <si>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</si>
  <si>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</si>
  <si>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</si>
  <si>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t>
  </si>
  <si>
    <t>Complicaciones
Consulta especializada Pre
Insumos y medicamentos No incluidos en los paquetes
Banco de Sangre
Balón de contrapulsación
Dispositivos adicionales
Monitoria Eco cardiográfica transesofagico
Estancia adicionales a las incluidas en el paquete</t>
  </si>
  <si>
    <t>Complicaciones
Consulta especializada Pre
Honorario médico Anestesiólogo
Insumos y medicamentos No incluidos en los paquetes
Banco de Sangre
Estancia (UCI, UCIN, PISO)
Monitor de Eventos Convencional
Monitor de Eventos RX</t>
  </si>
  <si>
    <t>* Honorarios profesional de hemodinamia.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t>
  </si>
  <si>
    <t>* Complicaciones
* Exámenes de laboratorio  pre, durante y post. (Excepto los descritos en las inclusiones)
* Consultas especializadas pre y post procedimiento pasado más de 15 días.
* Apoyo diagnostico pre y post procedimiento.
* Materiales y medicamentos dela estancia
* Honorarios de anestesiólogo en caso de necesitarlos se facturara a tarifa convenida.
* Insumos y medicamentos descritos en la tabla anexa. Tarifa convenida.
* Banco de sangre
* Estancia  en UCI</t>
  </si>
  <si>
    <t>Complicaciones
Consulta especializada Pre 
Honorario médico de anestesiólogo
Insumos y medicamentos No incluidos en los paquetes
Banco de Sangre
No incluye los insumos relacionados con aterectomia rotacional ( Rotablator)
Estancia hospitalaria adicionales</t>
  </si>
  <si>
    <t xml:space="preserve">HONORARIOS DE CIRUJANO, ANESTESIOLOGO Y AYUDANTE </t>
  </si>
  <si>
    <t xml:space="preserve">HONORARIOS DE CIRUJANO,ANESTESIOLOGO Y AYUDANTE </t>
  </si>
  <si>
    <t>CONDICIONES TECNICAS -  CARDIOLOGIA 2026</t>
  </si>
  <si>
    <t>VALOR DEL MERCADO -  CARDIOLOGIA 2026</t>
  </si>
  <si>
    <t>CUPS RESOLUCIÓN 2706 DE 2025</t>
  </si>
  <si>
    <t xml:space="preserve"> VALOR ESTIMADO OFERTA CARDIO 2024  </t>
  </si>
  <si>
    <t>Adultos y Pediátricos</t>
  </si>
  <si>
    <t>FARINGOGRAFÍA Y ESOFAGOGRAMA CON CINE Ó VIDEO (ESTUDIO DE LA DEGLUCIÓN)</t>
  </si>
  <si>
    <t>Honorario Médico, Derechos de Sala, Medios de Contrastes  , Insumos Básicos</t>
  </si>
  <si>
    <t>Alimentos para el procedimiento , Honorario Anestesiologo, Estancia Hospitalaria , Complicaciones</t>
  </si>
  <si>
    <t>.- Honorarios médicos (cirujano, anestesiólogo y ayudante)</t>
  </si>
  <si>
    <t>.- Insumos en hospitalización o adicionales a los descritos en las inclusiones</t>
  </si>
  <si>
    <t>.- Derechos de recuperación</t>
  </si>
  <si>
    <t>.- Laboratorios o exámenes en hospitalización</t>
  </si>
  <si>
    <t>.- Derechos de equipo</t>
  </si>
  <si>
    <t>.- Membrana y/o tubo de goretex</t>
  </si>
  <si>
    <t>.- Instrumentación</t>
  </si>
  <si>
    <t>.- Pacientes con falla renal que requiera diálisis</t>
  </si>
  <si>
    <t>.- Servicios de perfusionista</t>
  </si>
  <si>
    <t>.- pacientes con disfunción ventricular izquierda fe menor del 40%  requieran uso de inotrópicos por un tiempo prolongado ej: dobutamina, corotrope</t>
  </si>
  <si>
    <t>.- Transfusión autologa</t>
  </si>
  <si>
    <t>.- Pacientes con infecciones o sangrado que requiera uso de antibiótico</t>
  </si>
  <si>
    <t>.- Materiales y medicamentos en sala "cubre los siguientes medicamentos: anestesia, analgesia intraoperatoria y antibióticos profilácticos excepto Ertapenem". Todos los demás medicamentos empleados en el quirófano diferentes a estos grupos se cobrarán por actividad</t>
  </si>
  <si>
    <t>.- Pacientes con falla cardiaca severa agudamente descompensada donde la terapia convencional ha sido insuficiente siendo necesaria la terapia de inotrópicos de apoyo ej: levosimendan y/o icoprost , etc</t>
  </si>
  <si>
    <t>.- (1) ecocardiograma transtoracico</t>
  </si>
  <si>
    <t>.- Reintervenciones por sangrado o infecciones</t>
  </si>
  <si>
    <t>.- (1) ecocardiograma transesofagico postquirúrgico</t>
  </si>
  <si>
    <t>.- Complicaciones neurológicas</t>
  </si>
  <si>
    <t>.- Exámenes prequirúrgicos (cuadro hemático, PT, PTT, glicemia, creatinina, parcial de orina, hemoclasificación, sodio, electrocardiograma, Rx de tórax)</t>
  </si>
  <si>
    <t>.- Transfusión de banco de sangre o plaquetaferesis</t>
  </si>
  <si>
    <t>.- Valoración preanestésica (1)</t>
  </si>
  <si>
    <t>.- medicamentos para mantener latente el ductus arterioso. ej: prostin, medicamentos como prostagladine y/o levosimendan, oxido nítrico, válvulas, homoinjertos, anillos, prótesis, y pegantes biológicos, off pump, octupus, starfish, blowmister, pieza de mano, dispositivos de ablación por radiofrecuencia, etc</t>
  </si>
  <si>
    <t>.- 24 terapias de rehabilitación cardiaca</t>
  </si>
  <si>
    <t xml:space="preserve">Honorario médico Anestesiólogo, Honorarios de Radiólogo intervencionista , Honorarios de oncólogo, Derecho de sala, (1) días de hospitalización en Piso, (1) días de hospitalización en UCIN, Tac de abdomen simple post procedimiento (1), Materiales de Sutura y curación, Insumos básicos de Procedimientos, Insumos:, Bupirop y lidocaina, Cateter de diagnostico (1), Guia hidrofilica (1), Heparina, Introductor hemodinamia (1), Irinotecan o doxorrubicina , Medio de contraste, Microcateter para oclusion (1), Microesferas de Quimioembolizacion (2) Cargada con Doxorrubicina o Irinotecan, Transductor de presion, </t>
  </si>
  <si>
    <t>TROMBECTOMIA CORONARIA VIA PERCUTANEA (ENDOVASCULAR)</t>
  </si>
  <si>
    <t>Honorario médico Hemodinamista, Honorario médico Anestesiologo, Derecho de sala, Ayudas diagnosticas solicitadas y realizadas en la sala de hemodinamia durante el procedimiento: , Electrocardiograma (1), Materiales de Sutura y curación, Agentes y gases anestesicos, Insumos basicos de Procedimientos, Consulta pos Procedimiento, 1 Aguja Angiografica, 2 Cateter Diagnostico, 1 Cateter Intravenoso, 1 Dispositivo de Cierre Percutaneo, 2 Guias Hidrofilicas, 1 Insuflador, 1 Introductor, 4 Medio de Contraste, 1 Sistema Penumbra (1 Cateter de Reperfusion Penumbra + 1 Kit de Accesorios + Separador Sistema Penumbra + Tuberia Para Aspiracion Penumbra) ó Sistema Trombectomia.</t>
  </si>
  <si>
    <t>Honorario médico Electrofisiologos, Honorario medico Anestesiologo, Honorarios Stand By Cirujano Cardiovascular, Derecho de sala, Ayudas diagnosticas solicitadas y realizadas en la sala de hemodinamia durante el procedimiento: Electrocardiograma (1), RX Torax (1), Materiales de Sutura y curación, Agentes y gases anestésicos, Insumos básicos de Procedimientos, Consulta pos Procedimiento, Marcapaso Transitorio. Bobina de Compresion, Dispositivo de Anclaje, Equipo de Extraccion, Introductor Extracion Electrodo y Vaina Dilatadora.</t>
  </si>
  <si>
    <t>Complicaciones , Estancia Hospitalaria, Consulta especializada Pre, Insumos y medicamentos No incluidos en los paquetes,  Banco de Sangre, Estancia hospitalaria adicional, Ayudas diagnosticas adicionales a las incluidas en el paquete, en los casos de requerirse la extraccion de multiples electrodos, se facturaria el primer paquete al 100% y los paquetes restantes al 40% de su valor.</t>
  </si>
  <si>
    <t>VOLUMENES PULMONARES POR PLETISMOGRAFIA, PRE Y POST BRONCODILATADORES</t>
  </si>
  <si>
    <t>867106-02</t>
  </si>
  <si>
    <t>361801-01</t>
  </si>
  <si>
    <t>363201-01</t>
  </si>
  <si>
    <t>383406-01</t>
  </si>
  <si>
    <t>352101-01</t>
  </si>
  <si>
    <t>352201-02</t>
  </si>
  <si>
    <t>355104-02</t>
  </si>
  <si>
    <t>456102-01</t>
  </si>
  <si>
    <t>067001-01</t>
  </si>
  <si>
    <t>317304-01</t>
  </si>
  <si>
    <t>332901-01</t>
  </si>
  <si>
    <t>332902-01</t>
  </si>
  <si>
    <t>332903-01</t>
  </si>
  <si>
    <t>389101-01</t>
  </si>
  <si>
    <t>399902-01</t>
  </si>
  <si>
    <t>402101-01</t>
  </si>
  <si>
    <t>428201-01</t>
  </si>
  <si>
    <t>428202-01</t>
  </si>
  <si>
    <t>428701-02</t>
  </si>
  <si>
    <t>428702-01</t>
  </si>
  <si>
    <t>431001-01</t>
  </si>
  <si>
    <t>431003-01</t>
  </si>
  <si>
    <t>433101-01</t>
  </si>
  <si>
    <t>438301-01</t>
  </si>
  <si>
    <t>446201-01</t>
  </si>
  <si>
    <t>446301-01</t>
  </si>
  <si>
    <t>456101-02</t>
  </si>
  <si>
    <t>456202-01</t>
  </si>
  <si>
    <t>456203-01</t>
  </si>
  <si>
    <t>456401-01</t>
  </si>
  <si>
    <t>457301-02</t>
  </si>
  <si>
    <t>457401-02</t>
  </si>
  <si>
    <t>457501-02</t>
  </si>
  <si>
    <t>459101-01</t>
  </si>
  <si>
    <t>459201-01</t>
  </si>
  <si>
    <t>459301-01</t>
  </si>
  <si>
    <t>459401-01</t>
  </si>
  <si>
    <t>460103-01</t>
  </si>
  <si>
    <t>461301-02</t>
  </si>
  <si>
    <t>464003-01</t>
  </si>
  <si>
    <t>465101-01</t>
  </si>
  <si>
    <t>465201-01</t>
  </si>
  <si>
    <t>467808-01</t>
  </si>
  <si>
    <t>467812-01</t>
  </si>
  <si>
    <t>467903-01</t>
  </si>
  <si>
    <t>468011-02</t>
  </si>
  <si>
    <t>468012-02</t>
  </si>
  <si>
    <t>468015-01</t>
  </si>
  <si>
    <t>471102-01</t>
  </si>
  <si>
    <t>471110-01</t>
  </si>
  <si>
    <t>485401-01</t>
  </si>
  <si>
    <t>486501-01</t>
  </si>
  <si>
    <t>486801-01</t>
  </si>
  <si>
    <t>487701-01</t>
  </si>
  <si>
    <t>487702-01</t>
  </si>
  <si>
    <t>487704-01</t>
  </si>
  <si>
    <t>487708-01</t>
  </si>
  <si>
    <t>487903-01</t>
  </si>
  <si>
    <t>487904-01</t>
  </si>
  <si>
    <t>487905-01</t>
  </si>
  <si>
    <t>497501-01</t>
  </si>
  <si>
    <t>513601-01</t>
  </si>
  <si>
    <t>513701-01</t>
  </si>
  <si>
    <t>530002-01</t>
  </si>
  <si>
    <t>530401-01</t>
  </si>
  <si>
    <t>535101-01</t>
  </si>
  <si>
    <t>535204-02</t>
  </si>
  <si>
    <t>537001-01</t>
  </si>
  <si>
    <t>537002-01</t>
  </si>
  <si>
    <t>537003-01</t>
  </si>
  <si>
    <t>545001-01</t>
  </si>
  <si>
    <t>547001-01</t>
  </si>
  <si>
    <t>547102-01</t>
  </si>
  <si>
    <t>547201-01</t>
  </si>
  <si>
    <t>547202-01</t>
  </si>
  <si>
    <t>547401-01</t>
  </si>
  <si>
    <t>547503-01</t>
  </si>
  <si>
    <t>549002-01</t>
  </si>
  <si>
    <t>549005-01</t>
  </si>
  <si>
    <t>549007-01</t>
  </si>
  <si>
    <t>549012-01</t>
  </si>
  <si>
    <t>549013-01</t>
  </si>
  <si>
    <t>550201-01</t>
  </si>
  <si>
    <t>551201-01</t>
  </si>
  <si>
    <t>552601-01</t>
  </si>
  <si>
    <t>554102-01</t>
  </si>
  <si>
    <t>554103-01</t>
  </si>
  <si>
    <t>555101-01</t>
  </si>
  <si>
    <t>555102-03</t>
  </si>
  <si>
    <t>558202-01</t>
  </si>
  <si>
    <t>558701-01</t>
  </si>
  <si>
    <t>559301-01</t>
  </si>
  <si>
    <t>559401-01</t>
  </si>
  <si>
    <t>568903-01</t>
  </si>
  <si>
    <t>572101-01</t>
  </si>
  <si>
    <t>578202-01</t>
  </si>
  <si>
    <t>578502-01</t>
  </si>
  <si>
    <t>578701-01</t>
  </si>
  <si>
    <t>584501-01</t>
  </si>
  <si>
    <t>612101-01</t>
  </si>
  <si>
    <t>623011-01</t>
  </si>
  <si>
    <t>625101-01</t>
  </si>
  <si>
    <t>625203-01</t>
  </si>
  <si>
    <t>625204-01</t>
  </si>
  <si>
    <t>625205-01</t>
  </si>
  <si>
    <t>625206-01</t>
  </si>
  <si>
    <t>631301-01</t>
  </si>
  <si>
    <t>631302-01</t>
  </si>
  <si>
    <t>640001-01</t>
  </si>
  <si>
    <t>644401-01</t>
  </si>
  <si>
    <t>646001-01</t>
  </si>
  <si>
    <t>646002-01</t>
  </si>
  <si>
    <t>646101-01</t>
  </si>
  <si>
    <t>646102-01</t>
  </si>
  <si>
    <t>706102-01</t>
  </si>
  <si>
    <t>706103-01</t>
  </si>
  <si>
    <t>706104-01</t>
  </si>
  <si>
    <t>867106-01</t>
  </si>
  <si>
    <t>391703-01</t>
  </si>
  <si>
    <t>864301-01</t>
  </si>
  <si>
    <t>864301-02</t>
  </si>
  <si>
    <t>864301-03</t>
  </si>
  <si>
    <t>864301-04</t>
  </si>
  <si>
    <t>890215-03</t>
  </si>
  <si>
    <t>890215-04</t>
  </si>
  <si>
    <t>890328-01</t>
  </si>
  <si>
    <t>990113-01</t>
  </si>
  <si>
    <t>890215-01</t>
  </si>
  <si>
    <t>890215-02</t>
  </si>
  <si>
    <t>441302-02</t>
  </si>
  <si>
    <t>891901-01</t>
  </si>
  <si>
    <t>891901-02</t>
  </si>
  <si>
    <t>891901-03</t>
  </si>
  <si>
    <t>116101-01</t>
  </si>
  <si>
    <t>116202-01</t>
  </si>
  <si>
    <t>130003-02</t>
  </si>
  <si>
    <t>169006-01</t>
  </si>
  <si>
    <t>815103-01</t>
  </si>
  <si>
    <t>815103-02</t>
  </si>
  <si>
    <t>815103-03</t>
  </si>
  <si>
    <t>890210-01</t>
  </si>
  <si>
    <t>943102-01</t>
  </si>
  <si>
    <t>943102-03</t>
  </si>
  <si>
    <t>943102-04</t>
  </si>
  <si>
    <t>890315-30</t>
  </si>
  <si>
    <t>890315-20</t>
  </si>
  <si>
    <t>890315-21</t>
  </si>
  <si>
    <t>890315-11</t>
  </si>
  <si>
    <t>556201-03</t>
  </si>
  <si>
    <t>890315-10</t>
  </si>
  <si>
    <t>556201-04</t>
  </si>
  <si>
    <t>890215-50</t>
  </si>
  <si>
    <t>890315-40</t>
  </si>
  <si>
    <t>504001-02</t>
  </si>
  <si>
    <t>505403-01</t>
  </si>
  <si>
    <t>389103-11</t>
  </si>
  <si>
    <t>389103-12</t>
  </si>
  <si>
    <t>389103-13</t>
  </si>
  <si>
    <t>389104-02</t>
  </si>
  <si>
    <t>912002-01</t>
  </si>
  <si>
    <t>992990-02</t>
  </si>
  <si>
    <t>911113-01</t>
  </si>
  <si>
    <t>923104-01</t>
  </si>
  <si>
    <t>VALOR ESTIMADO -  CARDIOLOGIA 2026</t>
  </si>
  <si>
    <t xml:space="preserve">1. Canasta básica de insumos, contiene: 1 introductor, 1 Kit accesorio, 1 aguja angiográfica, 1 extensión de inyector, 1 jeringa vacía, 1 guía hidrofílica de 150 ó 260cms, 1 frasco de medio de contraste de 100cc, 1 catéter Optitorque vertebral 5 Fr x 100, 1 Guía Teflonada de 150, 1 Jeringa de
</t>
  </si>
  <si>
    <t xml:space="preserve">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
</t>
  </si>
  <si>
    <t xml:space="preserve">* Insumos y medicamentos descritos en la tabla anexa. NO INCLUYE EL INSUMO ( VALVULA  </t>
  </si>
  <si>
    <r>
      <t xml:space="preserve">.- Incluye: equipo de Neuronavegador de uso total
.- Excluye los insumos para neuronavegación
</t>
    </r>
    <r>
      <rPr>
        <b/>
        <sz val="9"/>
        <color rgb="FF006600"/>
        <rFont val="Arial"/>
        <family val="2"/>
      </rPr>
      <t>Nota: se cobra en todos los eventos al 100%</t>
    </r>
  </si>
  <si>
    <r>
      <t xml:space="preserve">.- Esta tarifa es solo para un (1) riñón. Máximo cinco (5) sesiones
</t>
    </r>
    <r>
      <rPr>
        <b/>
        <sz val="9"/>
        <color rgb="FF006600"/>
        <rFont val="Arial"/>
        <family val="2"/>
      </rPr>
      <t xml:space="preserve">.- La atención integral que se refiere hasta 5 sesiones para su tratamiento y comprende los siguientes conceptos:
.- Servicios de los profesionales especialista del urólogo y del personal técnico que interviene en la realización del procedimiento
.- Consulta de urología pre y post tratamiento inmediato
</t>
    </r>
    <r>
      <rPr>
        <sz val="9"/>
        <rFont val="Arial"/>
        <family val="2"/>
      </rPr>
      <t xml:space="preserve">.- En caso de requerir anestesia general </t>
    </r>
    <r>
      <rPr>
        <b/>
        <sz val="9"/>
        <color rgb="FF006600"/>
        <rFont val="Arial"/>
        <family val="2"/>
      </rPr>
      <t>se facturará adicional el paquete de anestesia 998701. SOPORTE ANESTESICO PARA CONSULTA O APOYO DIAGNOSTICO al 100%</t>
    </r>
    <r>
      <rPr>
        <sz val="9"/>
        <rFont val="Arial"/>
        <family val="2"/>
      </rPr>
      <t xml:space="preserve">
.- Excluye el catéter JJ</t>
    </r>
  </si>
  <si>
    <r>
      <t xml:space="preserve">Incluye:
.- Uso del kit de micro nebulización (mascara o boquilla, micro y conector)
.- Solvente que emplea solución salina y agua estéril
.- Broncodilatador B2, Ipratropium Bromuro, Adrenalina, Dexametasona
.- Oxigeno como propulsor de la mezcla
.- Sondas de Succión, Recolector de secreciones
.- Jeringas para dilución, Jeringas para instalación o lavado
.- Procedimiento individualizado del terapeuta
.- Aplicadores y toallas de papel recolectora de secreciones
.- Guantes, Tapabocas y lentes
Excluye:
.- Medicamentos ocasionalmente usados como el Corticoide inhalado (pulmicort 0.5 mg)
.- Pentamidina Isocianoto
.- Inspirómetro incentivo
.- Si la orden de servicios no especifica el cubrimiento de los mismos, estos se facturarán al paciente.
Aplica:
.- Valor por sesión
</t>
    </r>
    <r>
      <rPr>
        <b/>
        <sz val="9"/>
        <color rgb="FF006600"/>
        <rFont val="Arial"/>
        <family val="2"/>
      </rPr>
      <t>Nota: no aplica para programación de cita en el ámbito ambulatorio</t>
    </r>
  </si>
  <si>
    <r>
      <t>Se incluye para la facturación de Urología y</t>
    </r>
    <r>
      <rPr>
        <b/>
        <sz val="9"/>
        <color rgb="FF006600"/>
        <rFont val="Arial"/>
        <family val="2"/>
      </rPr>
      <t xml:space="preserve"> Urología Oncológica.</t>
    </r>
    <r>
      <rPr>
        <sz val="9"/>
        <rFont val="Arial"/>
        <family val="2"/>
      </rPr>
      <t xml:space="preserve">
Honorario del especialista.</t>
    </r>
  </si>
  <si>
    <r>
      <t xml:space="preserve">Se incluye para la facturación de Urología y </t>
    </r>
    <r>
      <rPr>
        <b/>
        <sz val="9"/>
        <color rgb="FF006600"/>
        <rFont val="Arial"/>
        <family val="2"/>
      </rPr>
      <t>Urología Oncológica.</t>
    </r>
    <r>
      <rPr>
        <sz val="9"/>
        <rFont val="Arial"/>
        <family val="2"/>
      </rPr>
      <t xml:space="preserve">
Honorario del especialista.
La consulta médica que se atiende en un lapso de tiempo menor a 15 días contados después de la primera consulta y por el mismo diagnóstico. Incluye la consulta para lectura de exámenes. A partir del día 16 la atención por parte del médico se cobra a tarifa de consulta de primera vez.</t>
    </r>
  </si>
  <si>
    <r>
      <t xml:space="preserve">.- Incluye: Honorario del especialista, </t>
    </r>
    <r>
      <rPr>
        <b/>
        <sz val="9"/>
        <color rgb="FF006600"/>
        <rFont val="Arial"/>
        <family val="2"/>
      </rPr>
      <t>derecho de sala</t>
    </r>
    <r>
      <rPr>
        <sz val="9"/>
        <rFont val="Arial"/>
        <family val="2"/>
      </rPr>
      <t xml:space="preserve">
.- Excluye: Insumos o materiales en caso de ser necesaria su utilización.</t>
    </r>
  </si>
  <si>
    <r>
      <t xml:space="preserve">Pacientes con tratamiento de IODO, Pacientes en aislamiento por radiación.
</t>
    </r>
    <r>
      <rPr>
        <b/>
        <sz val="9"/>
        <color theme="1"/>
        <rFont val="Arial"/>
        <family val="2"/>
      </rPr>
      <t>Ver anexo. Documento Justificación Estancia y Aislamiento Hospitalario Terapias Metabólicas</t>
    </r>
  </si>
  <si>
    <r>
      <t xml:space="preserve">.- También aplica para la facturación de la INTERNACION EN UNIDAD DE ALTA COMPLEJIDAD RIESGO OBSTETRICO.
.- Nos basamos en el acta Colombiana de Cuidado Intensivo (volumen 13 Suplemento 4 / septiembre de 2013) </t>
    </r>
    <r>
      <rPr>
        <i/>
        <sz val="9"/>
        <rFont val="Arial"/>
        <family val="2"/>
      </rPr>
      <t>Consenso Colombiano para la definición de los criterios de ingreso a unidades de cuidados intensivos en la paciente embarazada críticamente enferma</t>
    </r>
    <r>
      <rPr>
        <sz val="9"/>
        <rFont val="Arial"/>
        <family val="2"/>
      </rPr>
      <t xml:space="preserve"> y al anexo académico 1. (Enero 2015) el cual amplia los criterios de ingreso.
</t>
    </r>
    <r>
      <rPr>
        <b/>
        <sz val="9"/>
        <rFont val="Arial"/>
        <family val="2"/>
      </rPr>
      <t>.- Ver anexo 02. Consenso_obstetric 13_4 29-08-13</t>
    </r>
    <r>
      <rPr>
        <sz val="9"/>
        <rFont val="Arial"/>
        <family val="2"/>
      </rPr>
      <t>.
.- La clasificación del riesgo obstétrico dada por el médico tratante a las pacientes que ingresen a la fundación, se tendrá en cuenta para la facturación de la estancia.</t>
    </r>
  </si>
  <si>
    <r>
      <t>Condición Paciente:</t>
    </r>
    <r>
      <rPr>
        <sz val="9"/>
        <color rgb="FF006600"/>
        <rFont val="Arial"/>
        <family val="2"/>
      </rPr>
      <t xml:space="preserve">
</t>
    </r>
    <r>
      <rPr>
        <sz val="9"/>
        <rFont val="Arial"/>
        <family val="2"/>
      </rPr>
      <t xml:space="preserve">Adultos o niños con riesgo nutricional detectados por la herramienta de tamizaje que aplica enfermería.
Excluye a pacientes que reciben atención nutricional por remisión médica. </t>
    </r>
  </si>
  <si>
    <r>
      <t xml:space="preserve">.- Aplica para la realización de exámenes en Imágenes diagnósticas, </t>
    </r>
    <r>
      <rPr>
        <b/>
        <sz val="9"/>
        <color rgb="FF006600"/>
        <rFont val="Arial"/>
        <family val="2"/>
      </rPr>
      <t>Potenciales Auditivos,</t>
    </r>
    <r>
      <rPr>
        <sz val="9"/>
        <color theme="1"/>
        <rFont val="Arial"/>
        <family val="2"/>
      </rPr>
      <t xml:space="preserve"> procedimientos terapéuticos en otras unidades como Endoscopia y las que aplique. 
.- No aplica normatividad, se liquida al 100%.</t>
    </r>
  </si>
  <si>
    <r>
      <t xml:space="preserve">.- Todos los procedimientos diagnósticos que se realicen en el servicio de Endoscopia y Ecocardiograma transesofágico adulto, </t>
    </r>
    <r>
      <rPr>
        <b/>
        <sz val="9"/>
        <color rgb="FF006600"/>
        <rFont val="Arial"/>
        <family val="2"/>
      </rPr>
      <t xml:space="preserve">así como los </t>
    </r>
    <r>
      <rPr>
        <sz val="9"/>
        <color theme="1"/>
        <rFont val="Arial"/>
        <family val="2"/>
      </rPr>
      <t>p</t>
    </r>
    <r>
      <rPr>
        <b/>
        <sz val="9"/>
        <color rgb="FF006600"/>
        <rFont val="Arial"/>
        <family val="2"/>
      </rPr>
      <t xml:space="preserve">rocedimientos realizados por Enfermería.
</t>
    </r>
    <r>
      <rPr>
        <sz val="9"/>
        <color theme="1"/>
        <rFont val="Arial"/>
        <family val="2"/>
      </rPr>
      <t>.- No aplica normatividad, se liquida al 100%.</t>
    </r>
  </si>
  <si>
    <r>
      <rPr>
        <b/>
        <sz val="9"/>
        <color rgb="FF006600"/>
        <rFont val="Arial"/>
        <family val="2"/>
      </rPr>
      <t>.- Valoración preanestésica</t>
    </r>
    <r>
      <rPr>
        <sz val="9"/>
        <rFont val="Arial"/>
        <family val="2"/>
      </rPr>
      <t xml:space="preserve">
.- Exámenes diagnósticos
.- Insumos especiales adicionales a los descritos en las inclusiones
.- Interconsultas
.- Hospitalización en caso de ser necesario
.- Insumos y/o medicamentos en hospitalización
.- No incluye insumos VAC</t>
    </r>
  </si>
  <si>
    <r>
      <rPr>
        <b/>
        <sz val="9"/>
        <color rgb="FF006600"/>
        <rFont val="Arial"/>
        <family val="2"/>
      </rPr>
      <t>.- Valoración preanestésica</t>
    </r>
    <r>
      <rPr>
        <sz val="9"/>
        <rFont val="Arial"/>
        <family val="2"/>
      </rPr>
      <t xml:space="preserve">
.- Exámenes diagnósticos
.- Interconsultas
.- Hospitalización en caso necesario
.- No incluye insumos VAC
.- Derecho de equipo (Guía de Fluoroscopio, TAC o Ecográfica)</t>
    </r>
  </si>
  <si>
    <r>
      <rPr>
        <b/>
        <sz val="9"/>
        <color rgb="FF006600"/>
        <rFont val="Arial"/>
        <family val="2"/>
      </rPr>
      <t>.- Valoración preanestésica</t>
    </r>
    <r>
      <rPr>
        <sz val="9"/>
        <color indexed="8"/>
        <rFont val="Arial"/>
        <family val="2"/>
      </rPr>
      <t xml:space="preserve">
.- Interconsultas
.- Hospitalización en caso necesario
.- Exámenes diagnósticos
.- No incluye insumos VAC</t>
    </r>
  </si>
  <si>
    <r>
      <t xml:space="preserve">.- Honorarios médicos (Cirujano y Anestesiólogo)
.- Derechos de sala cirugía
.- Derecho sala de recuperación
.- Derecho de equipo (intensificador de Imagen y de Radiofrecuencia)
.- Instrumentación
.- Insumos y medicamentos en sala "cubre los siguientes medicamentos: anestesia, analgesia intraoperatoria y antibióticos profilácticos excepto Ertapenem". Todos los demás medicamentos empleados en el quirófano diferentes a estos grupos se cobrarán por actividad
.- El paquete incluye hasta 4 niveles (nervios)
</t>
    </r>
    <r>
      <rPr>
        <b/>
        <sz val="9"/>
        <color rgb="FF006600"/>
        <rFont val="Arial"/>
        <family val="2"/>
      </rPr>
      <t>.- Electrodo epidural (1)</t>
    </r>
  </si>
  <si>
    <r>
      <rPr>
        <b/>
        <sz val="9"/>
        <color rgb="FF006600"/>
        <rFont val="Arial"/>
        <family val="2"/>
      </rPr>
      <t>.- Insumos especiales adicionales a los descritos en las inclusiones</t>
    </r>
    <r>
      <rPr>
        <b/>
        <sz val="9"/>
        <rFont val="Arial"/>
        <family val="2"/>
      </rPr>
      <t xml:space="preserve">
</t>
    </r>
    <r>
      <rPr>
        <sz val="9"/>
        <rFont val="Arial"/>
        <family val="2"/>
      </rPr>
      <t>.- Valoración preanestésica</t>
    </r>
    <r>
      <rPr>
        <b/>
        <sz val="9"/>
        <rFont val="Arial"/>
        <family val="2"/>
      </rPr>
      <t xml:space="preserve">
</t>
    </r>
    <r>
      <rPr>
        <sz val="9"/>
        <color indexed="8"/>
        <rFont val="Arial"/>
        <family val="2"/>
      </rPr>
      <t>.- Interconsultas
.- Exámenes diagnósticos pre y posquirúrgicos
.- Complicaciones
.- No incluye insumos VAC</t>
    </r>
  </si>
  <si>
    <r>
      <rPr>
        <b/>
        <sz val="9"/>
        <color rgb="FF006600"/>
        <rFont val="Arial"/>
        <family val="2"/>
      </rPr>
      <t>.- Valoración preanestésica</t>
    </r>
    <r>
      <rPr>
        <sz val="9"/>
        <color indexed="8"/>
        <rFont val="Arial"/>
        <family val="2"/>
      </rPr>
      <t xml:space="preserve">
.- Catéter intratecal
.- Bomba de infusión
.- Tunelizador
.- Kit de rellenado
.- Estancia adicional a la contemplada en las inclusiones
.- No incluye insumos VAC</t>
    </r>
  </si>
  <si>
    <r>
      <t xml:space="preserve">.- Honorarios médicos (Cirujano, Anestesiólogo y </t>
    </r>
    <r>
      <rPr>
        <b/>
        <sz val="9"/>
        <color rgb="FF006600"/>
        <rFont val="Arial"/>
        <family val="2"/>
      </rPr>
      <t>Ayudante</t>
    </r>
    <r>
      <rPr>
        <sz val="9"/>
        <color indexed="8"/>
        <rFont val="Arial"/>
        <family val="2"/>
      </rPr>
      <t>)
.- Derechos de sala
.- Derecho de equipo (intensificador de Imagen)
.- Instrumentación
.- Insumos y medicamentos durante la fase operatoria diferentes a extensiones y accesorios</t>
    </r>
  </si>
  <si>
    <r>
      <rPr>
        <b/>
        <sz val="9"/>
        <color rgb="FF006600"/>
        <rFont val="Arial"/>
        <family val="2"/>
      </rPr>
      <t>.- Valoración preanestésica</t>
    </r>
    <r>
      <rPr>
        <sz val="9"/>
        <color indexed="8"/>
        <rFont val="Arial"/>
        <family val="2"/>
      </rPr>
      <t xml:space="preserve">
.- Generador de Impulsos
.- Programador Manual
.- Complicaciones
.- Extensiones y accesorios
.- Neuroestimulador
.- Hospitalización
.- Insumos y medicamentos en hospitalización
.- No incluye insumos VAC</t>
    </r>
  </si>
  <si>
    <r>
      <rPr>
        <b/>
        <sz val="9"/>
        <color rgb="FF006600"/>
        <rFont val="Arial"/>
        <family val="2"/>
      </rPr>
      <t>.- Valoración preanestésica</t>
    </r>
    <r>
      <rPr>
        <sz val="9"/>
        <color indexed="8"/>
        <rFont val="Arial"/>
        <family val="2"/>
      </rPr>
      <t xml:space="preserve">
.- Exámenes pre y posquirúrgicos
.- Hospitalización
.- Banco de sangre
.- Pacientes de atención de urgencias
.- Neuroestimulador
.- No incluye insumos VAC</t>
    </r>
  </si>
  <si>
    <r>
      <t xml:space="preserve">.- Honorarios médicos (Cirujano </t>
    </r>
    <r>
      <rPr>
        <b/>
        <sz val="9"/>
        <color rgb="FF006600"/>
        <rFont val="Arial"/>
        <family val="2"/>
      </rPr>
      <t>o</t>
    </r>
    <r>
      <rPr>
        <sz val="9"/>
        <rFont val="Arial"/>
        <family val="2"/>
      </rPr>
      <t xml:space="preserve"> Radiólogo y Anestesiólogo)
.- Derechos de sala
.- Derecho sala de recuperación
.- Instrumentación
.- Guía Tomográfica
.- Equipo de radiofrecuencia
.- Placa y electrodo de radiofrecuencia
.- Insumos</t>
    </r>
  </si>
  <si>
    <r>
      <t xml:space="preserve">.- Hospitalización en UCIN
.- Banco de sangre
.- Exámenes diagnósticos prequirúrgicos o posquirúrgicos realizados posterior a la estancia hospitalaria incluida en el paquete
.- Estudio patológico
.- Complicaciones
.- Marcación de ganglio centinela (verde indocianina)
.- No incluye insumos VAC
</t>
    </r>
    <r>
      <rPr>
        <b/>
        <sz val="9"/>
        <color rgb="FF006600"/>
        <rFont val="Arial"/>
        <family val="2"/>
      </rPr>
      <t>.- Nutrición enteral o parenteral</t>
    </r>
  </si>
  <si>
    <r>
      <t xml:space="preserve">.- Hospitalización en UCI y UCIN
.- Exámenes diagnósticos prequirúrgicos
.- Banco de sangre
.- Estudio Patológico
.- Complicaciones
.- Malla
.- No incluye insumos VAC
</t>
    </r>
    <r>
      <rPr>
        <b/>
        <sz val="9"/>
        <color rgb="FF006600"/>
        <rFont val="Arial"/>
        <family val="2"/>
      </rPr>
      <t>.- Nutrición enteral o parenteral</t>
    </r>
  </si>
  <si>
    <r>
      <t xml:space="preserve">.- Banco de sangre
.- Exámenes diagnósticos prequirúrgicos o posquirúrgicos realizados posterior a la estancia hospitalaria incluida en el paquete
.- Estudio patológico adicionales a los mencionados en las inclusiones
.- Interconsultas con otras especialidades
.- Complicaciones
.- Marcación de ganglio centinela (verde indocianina)
.- No incluye insumos VAC
</t>
    </r>
    <r>
      <rPr>
        <b/>
        <sz val="9"/>
        <color rgb="FF006600"/>
        <rFont val="Arial"/>
        <family val="2"/>
      </rPr>
      <t>.- Nutrición enteral o parenteral</t>
    </r>
  </si>
  <si>
    <r>
      <t xml:space="preserve">.- Banco de sangre
.- Hospitalización en UCI y/o UCIN
.- Exámenes diagnósticos prequirúrgicos 
.- Estudio patológico adicionales a los mencionados en las inclusiones
.- Interconsultas con otras especialidades
.- Complicaciones
.- Marcación de ganglio centinela (verde indocianina)
.- No incluye insumos VAC
</t>
    </r>
    <r>
      <rPr>
        <b/>
        <sz val="9"/>
        <color rgb="FF006600"/>
        <rFont val="Arial"/>
        <family val="2"/>
      </rPr>
      <t>.- Nutrición enteral o parenteral</t>
    </r>
  </si>
  <si>
    <r>
      <t xml:space="preserve">.- Hospitalización en UCI y/o UCIN
.- Banco de sangre
.- Exámenes diagnósticos prequirúrgicos
.- Estudio patológico
.- Complicaciones
.- Marcación de ganglio centinela (verde indocianina)
.- No incluye insumos VAC
</t>
    </r>
    <r>
      <rPr>
        <b/>
        <sz val="9"/>
        <color rgb="FF006600"/>
        <rFont val="Arial"/>
        <family val="2"/>
      </rPr>
      <t>.- Nutrición enteral o parenteral</t>
    </r>
  </si>
  <si>
    <r>
      <t xml:space="preserve">.- Hospitalización en UCI y/o UCIN
.- Banco de sangre
.- Exámenes diagnósticos prequirúrgicos
.- Estudio patológico
.- Complicaciones
.- No incluye insumos VAC
</t>
    </r>
    <r>
      <rPr>
        <b/>
        <sz val="9"/>
        <color rgb="FF006600"/>
        <rFont val="Arial"/>
        <family val="2"/>
      </rPr>
      <t>.- Nutrición enteral o parenteral</t>
    </r>
  </si>
  <si>
    <r>
      <t xml:space="preserve">.- Insumos especiales como Clip de fijación, Fijador desechable, Aguja escleroterapia, entre otros
.- Hospitalización
.- Insumos y medicamentos en hospitalización
.- Interconsultas
.- Banco de sangre
.- Exámenes diagnósticos prequirúrgicos o posquirúrgicos
.- Estudios patológicos
.- Complicaciones
.- Marcación de ganglio centinela (verde indocianina)
.- No incluye insumos VAC
</t>
    </r>
    <r>
      <rPr>
        <b/>
        <sz val="9"/>
        <color rgb="FF006600"/>
        <rFont val="Arial"/>
        <family val="2"/>
      </rPr>
      <t>.- Nutrición enteral o parenteral</t>
    </r>
  </si>
  <si>
    <r>
      <t xml:space="preserve">.- Hospitalización
.- Pinza desechable ligasure
.- Insumos especiales adionales a los descritos en las inclusiones
.- Banco de sangre
.- Exámenes diagnósticos prequirúrgicos o postquirúrgicos
.- Estudio patológico
.- Complicaciones
.- Marcación de ganglio centinela (verde indocianina)
.- No incluye insumos VAC
</t>
    </r>
    <r>
      <rPr>
        <b/>
        <sz val="9"/>
        <color rgb="FF006600"/>
        <rFont val="Arial"/>
        <family val="2"/>
      </rPr>
      <t>.- Nutrición enteral o parenteral</t>
    </r>
  </si>
  <si>
    <r>
      <t xml:space="preserve">.- Hospitalización
.- Insumos y medicamentos en Hospitalización
.- Suturas mecánicas (Grapadora, Recargas, Pistola circular, entre otros)
.- Patologías
.- Manejo del dolor posoperatorio
.- Banco de sangre
.- Exámenes diagnósticos prequirúrgicos 
.- Interconsultas con otras especialidades
.- Complicaciones
.- No incluye insumos VAC
</t>
    </r>
    <r>
      <rPr>
        <b/>
        <sz val="9"/>
        <color rgb="FF006600"/>
        <rFont val="Arial"/>
        <family val="2"/>
      </rPr>
      <t>.- Nutrición enteral o parenteral</t>
    </r>
  </si>
  <si>
    <r>
      <t xml:space="preserve">.- Aguja Estar Brust
.- Medicamentos para revertir la relajación neuromuscular cuando el paciente no responde a los medicamentos convencionales como Atropina y Neogstigmina o cuando están contraindicados. Ej, Sugamadex.
.- Exámenes pre y pos quirúrgicos
.- Banco de sangre
.- Pacientes de atención de urgencias
.- Hospitalización en UCI
.- Estudio Patológico
.- No incluye insumos VAC
</t>
    </r>
    <r>
      <rPr>
        <b/>
        <sz val="9"/>
        <color rgb="FF006600"/>
        <rFont val="Arial"/>
        <family val="2"/>
      </rPr>
      <t>.- Nutrición enteral o parenteral</t>
    </r>
  </si>
  <si>
    <r>
      <t xml:space="preserve">.- Hospitalización en UCI, UCIN
.- Suturas mecánicas
.- Banco de sangre
.- Exámenes diagnósticos prequirúrgicos o posquirúrgicos
.- Estudio patológico
.- Complicaciones
.- Pinza desechable ligasure
.- No incluye insumos VAC
</t>
    </r>
    <r>
      <rPr>
        <b/>
        <sz val="9"/>
        <color rgb="FF006600"/>
        <rFont val="Arial"/>
        <family val="2"/>
      </rPr>
      <t>.- Nutrición enteral o parenteral</t>
    </r>
  </si>
  <si>
    <r>
      <t xml:space="preserve">.- Atención de urgencias
.- Hospitalización y prestaciones relacionadas en ésta
.- Suturas mecánicas, Pinza Ligasure, Fibrinógeno, Malla, Fijador de Malla
.- Ayudas Diagnósticas (Pre y Post) Quirúrgicas
.- Banco de Sangre
.- Estudios Patológicos
.- Complicaciones clínicas o quirúrgicas
.- No incluye insumos VAC
</t>
    </r>
    <r>
      <rPr>
        <b/>
        <sz val="9"/>
        <color rgb="FF006600"/>
        <rFont val="Arial"/>
        <family val="2"/>
      </rPr>
      <t>.- Nutrición enteral o parenteral</t>
    </r>
  </si>
  <si>
    <r>
      <t xml:space="preserve">.- Banco de sangre
.- Hospitalización en UCI y/o UCIN
.- Exámenes diagnósticos prequirúrgicos 
.- Estudio patológico adicionales a los mencionados en las inclusiones
.- Interconsultas con otras especialidades
.- Complicaciones
.- No incluye insumos VAC
</t>
    </r>
    <r>
      <rPr>
        <b/>
        <sz val="9"/>
        <color rgb="FF006600"/>
        <rFont val="Arial"/>
        <family val="2"/>
      </rPr>
      <t>.- Nutrición enteral o parenteral</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</si>
  <si>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xml:space="preserve">.- El paquete contempla la bilateralidad.
</t>
    </r>
    <r>
      <rPr>
        <sz val="9"/>
        <color indexed="8"/>
        <rFont val="Arial"/>
        <family val="2"/>
      </rPr>
      <t>.- Este paquete aplica para la práctica de los siguientes CUPS. Dar clic en el código.</t>
    </r>
  </si>
  <si>
    <r>
      <t xml:space="preserve">.- Valoración preanestésica
.- Valoración prequirúrgica
.- Anclaje y/o Minianclaje
</t>
    </r>
    <r>
      <rPr>
        <b/>
        <sz val="9"/>
        <color rgb="FF006600"/>
        <rFont val="Arial"/>
        <family val="2"/>
      </rPr>
      <t>.- Injerto</t>
    </r>
    <r>
      <rPr>
        <sz val="9"/>
        <color indexed="8"/>
        <rFont val="Arial"/>
        <family val="2"/>
      </rPr>
      <t xml:space="preserve">
.- Material de Osteosíntesis
.- Hospitalización
.- Materiales y medicamentos en hospitalización
.- Exámenes prequirúrgicos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</si>
  <si>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Fractura Individual.</t>
    </r>
  </si>
  <si>
    <r>
      <t>.- Honorarios médicos (Cirujano, Anestesiólogo</t>
    </r>
    <r>
      <rPr>
        <sz val="9"/>
        <color indexed="8"/>
        <rFont val="Arial"/>
        <family val="2"/>
      </rPr>
      <t xml:space="preserv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prequirúrgica
.- (1) Valoración preanestésica
</t>
    </r>
    <r>
      <rPr>
        <b/>
        <sz val="9"/>
        <color rgb="FF006600"/>
        <rFont val="Arial"/>
        <family val="2"/>
      </rPr>
      <t>.- Estudio de coloración basica en espécimen 898201 o 898241</t>
    </r>
    <r>
      <rPr>
        <sz val="9"/>
        <color indexed="8"/>
        <rFont val="Arial"/>
        <family val="2"/>
      </rPr>
      <t xml:space="preserve">
.- (1) Control posquirúrgico dentro del primer mes</t>
    </r>
  </si>
  <si>
    <r>
      <t xml:space="preserve">.- Atención inicial de urgencias
.- Complicaciones
.- Hospitalización
</t>
    </r>
    <r>
      <rPr>
        <b/>
        <sz val="9"/>
        <color rgb="FF006600"/>
        <rFont val="Arial"/>
        <family val="2"/>
      </rPr>
      <t>.- Insumos y medicamentos de hospitalización</t>
    </r>
    <r>
      <rPr>
        <sz val="9"/>
        <color indexed="8"/>
        <rFont val="Arial"/>
        <family val="2"/>
      </rPr>
      <t xml:space="preserve">
.- Insumos especiales como: Catéter Lumen, Ligasure, Malla, </t>
    </r>
    <r>
      <rPr>
        <b/>
        <sz val="9"/>
        <color rgb="FF006600"/>
        <rFont val="Arial"/>
        <family val="2"/>
      </rPr>
      <t xml:space="preserve">Stent, Trocar desechable, entre otros
</t>
    </r>
    <r>
      <rPr>
        <sz val="9"/>
        <color indexed="8"/>
        <rFont val="Arial"/>
        <family val="2"/>
      </rPr>
      <t xml:space="preserve">.- Banco de sangre
.- Exámenes diagnóstico y/o prequirúrgicos
.- Patologías </t>
    </r>
    <r>
      <rPr>
        <b/>
        <sz val="9"/>
        <color rgb="FF006600"/>
        <rFont val="Arial"/>
        <family val="2"/>
      </rPr>
      <t>adicionales a las descritas en las inclusiones
.- Derecho de Equipo Laparoscopio-Toracoscopio, (insumos, accesorios o implementos)</t>
    </r>
    <r>
      <rPr>
        <sz val="9"/>
        <color indexed="8"/>
        <rFont val="Arial"/>
        <family val="2"/>
      </rPr>
      <t xml:space="preserve">
.- No incluye insumos VAC </t>
    </r>
    <r>
      <rPr>
        <b/>
        <sz val="9"/>
        <color rgb="FF006600"/>
        <rFont val="Arial"/>
        <family val="2"/>
      </rPr>
      <t>como Canister, entre otros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</si>
  <si>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El paquete aplica únicamente para los médicos de cirugía pediátrica y urología pediátrica.</t>
    </r>
  </si>
  <si>
    <r>
      <t xml:space="preserve">.-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(1) Valoración prequirúrgica
.- (1) Valoración preanestésica
</t>
    </r>
    <r>
      <rPr>
        <b/>
        <sz val="9"/>
        <color rgb="FF006600"/>
        <rFont val="Arial"/>
        <family val="2"/>
      </rPr>
      <t>.- Estudio de coloración basica en espécimen 898201 o 898241</t>
    </r>
    <r>
      <rPr>
        <sz val="9"/>
        <color indexed="8"/>
        <rFont val="Arial"/>
        <family val="2"/>
      </rPr>
      <t xml:space="preserve">
.- (1) Control posquirúrgico dentro del primer mes</t>
    </r>
  </si>
  <si>
    <r>
      <t>.- Atención inicial de urgencias
.- Complicaciones
.- Hospitalización
.- Insumos especiales como: Catéter Lumen, Ligasure, Malla,</t>
    </r>
    <r>
      <rPr>
        <b/>
        <sz val="9"/>
        <color rgb="FF006600"/>
        <rFont val="Arial"/>
        <family val="2"/>
      </rPr>
      <t xml:space="preserve"> Stent, Trocar desechable, entre otros</t>
    </r>
    <r>
      <rPr>
        <sz val="9"/>
        <color indexed="8"/>
        <rFont val="Arial"/>
        <family val="2"/>
      </rPr>
      <t xml:space="preserve">
.- Banco de sangre
</t>
    </r>
    <r>
      <rPr>
        <b/>
        <sz val="9"/>
        <color rgb="FF006600"/>
        <rFont val="Arial"/>
        <family val="2"/>
      </rPr>
      <t>.- Insumos y medicamentos de hospitalización</t>
    </r>
    <r>
      <rPr>
        <sz val="9"/>
        <color indexed="8"/>
        <rFont val="Arial"/>
        <family val="2"/>
      </rPr>
      <t xml:space="preserve">
</t>
    </r>
    <r>
      <rPr>
        <sz val="9"/>
        <rFont val="Arial"/>
        <family val="2"/>
      </rPr>
      <t xml:space="preserve">.- Exámenes diagnóstico y/o prequirúrgicos
</t>
    </r>
    <r>
      <rPr>
        <b/>
        <sz val="9"/>
        <color rgb="FF006600"/>
        <rFont val="Arial"/>
        <family val="2"/>
      </rPr>
      <t xml:space="preserve">.- </t>
    </r>
    <r>
      <rPr>
        <sz val="9"/>
        <rFont val="Arial"/>
        <family val="2"/>
      </rPr>
      <t>Patologías</t>
    </r>
    <r>
      <rPr>
        <b/>
        <sz val="9"/>
        <color rgb="FF006600"/>
        <rFont val="Arial"/>
        <family val="2"/>
      </rPr>
      <t xml:space="preserve"> adicionales a las descritas en las inclusiones
.- Derecho de Equipo Laparoscopio-Toracoscopio, (insumos, accesorios o implementos)</t>
    </r>
    <r>
      <rPr>
        <sz val="9"/>
        <color indexed="8"/>
        <rFont val="Arial"/>
        <family val="2"/>
      </rPr>
      <t xml:space="preserve">
.- No incluye insumos VAC </t>
    </r>
    <r>
      <rPr>
        <b/>
        <sz val="9"/>
        <color rgb="FF006600"/>
        <rFont val="Arial"/>
        <family val="2"/>
      </rPr>
      <t>como Canister, entre otros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</si>
  <si>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El paquete aplica únicamente para los médicos de cirugía pediátrica.</t>
    </r>
    <r>
      <rPr>
        <sz val="9"/>
        <rFont val="Arial"/>
        <family val="2"/>
      </rPr>
      <t xml:space="preserve">
.- Este paquete aplica para la práctica de los siguientes CUPS. Dar clic en el código.</t>
    </r>
  </si>
  <si>
    <r>
      <t xml:space="preserve">.- Honorarios médicos (Cirujano, Anestesiólogo y Ayudante)
.- Derechos de sala de cirugía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t>
    </r>
    <r>
      <rPr>
        <b/>
        <sz val="9"/>
        <color rgb="FF006600"/>
        <rFont val="Arial"/>
        <family val="2"/>
      </rPr>
      <t>.- Estudio de coloración basica en espécimen 898201 o 898241</t>
    </r>
    <r>
      <rPr>
        <sz val="9"/>
        <color indexed="8"/>
        <rFont val="Arial"/>
        <family val="2"/>
      </rPr>
      <t xml:space="preserve">
.- (1) Control posquirúrgico dentro del primer mes</t>
    </r>
  </si>
  <si>
    <r>
      <rPr>
        <sz val="9"/>
        <color rgb="FF006600"/>
        <rFont val="Arial"/>
        <family val="2"/>
      </rPr>
      <t xml:space="preserve">.- </t>
    </r>
    <r>
      <rPr>
        <b/>
        <sz val="9"/>
        <color rgb="FF006600"/>
        <rFont val="Arial"/>
        <family val="2"/>
      </rPr>
      <t xml:space="preserve">Valoración preanestésica y prequirúrgica
</t>
    </r>
    <r>
      <rPr>
        <sz val="9"/>
        <rFont val="Arial"/>
        <family val="2"/>
      </rPr>
      <t>.- Atención inicial de urgencias
.- Complicaciones
.- Hospitalización
.- Insumos especiales como: Catéter Lumen, Ligasure, Malla,</t>
    </r>
    <r>
      <rPr>
        <b/>
        <sz val="9"/>
        <color rgb="FF006600"/>
        <rFont val="Arial"/>
        <family val="2"/>
      </rPr>
      <t xml:space="preserve"> Stent, Trocar desechable, entre otros</t>
    </r>
    <r>
      <rPr>
        <sz val="9"/>
        <color indexed="8"/>
        <rFont val="Arial"/>
        <family val="2"/>
      </rPr>
      <t xml:space="preserve">
.- Banco de sangre
</t>
    </r>
    <r>
      <rPr>
        <b/>
        <sz val="9"/>
        <color rgb="FF006600"/>
        <rFont val="Arial"/>
        <family val="2"/>
      </rPr>
      <t>.- Insumos y medicamentos de hospitalización</t>
    </r>
    <r>
      <rPr>
        <sz val="9"/>
        <color indexed="8"/>
        <rFont val="Arial"/>
        <family val="2"/>
      </rPr>
      <t xml:space="preserve">
</t>
    </r>
    <r>
      <rPr>
        <sz val="9"/>
        <rFont val="Arial"/>
        <family val="2"/>
      </rPr>
      <t xml:space="preserve">.- Exámenes diagnóstico y/o prequirúrgicos
</t>
    </r>
    <r>
      <rPr>
        <b/>
        <sz val="9"/>
        <color rgb="FF006600"/>
        <rFont val="Arial"/>
        <family val="2"/>
      </rPr>
      <t xml:space="preserve">.- </t>
    </r>
    <r>
      <rPr>
        <sz val="9"/>
        <rFont val="Arial"/>
        <family val="2"/>
      </rPr>
      <t>Patologías</t>
    </r>
    <r>
      <rPr>
        <b/>
        <sz val="9"/>
        <color rgb="FF006600"/>
        <rFont val="Arial"/>
        <family val="2"/>
      </rPr>
      <t xml:space="preserve"> adicionales a las descritas en las inclusiones
.- Derecho de Equipo Laparoscopio-Toracoscopio, (insumos, accesorios o implementos)</t>
    </r>
    <r>
      <rPr>
        <sz val="9"/>
        <color indexed="8"/>
        <rFont val="Arial"/>
        <family val="2"/>
      </rPr>
      <t xml:space="preserve">
.- No incluye insumos VAC </t>
    </r>
    <r>
      <rPr>
        <b/>
        <sz val="9"/>
        <color rgb="FF006600"/>
        <rFont val="Arial"/>
        <family val="2"/>
      </rPr>
      <t>como Canister, entre otros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</si>
  <si>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El paquete aplica únicamente para los médicos de cirugía pediátrica.</t>
    </r>
    <r>
      <rPr>
        <sz val="9"/>
        <color indexed="8"/>
        <rFont val="Arial"/>
        <family val="2"/>
      </rPr>
      <t xml:space="preserve">
.- Este paquete aplica para la práctica de los siguientes CUPS. Dar clic en el código.</t>
    </r>
  </si>
  <si>
    <r>
      <t xml:space="preserve">.- Honorarios médicos (Cirujano, Anestesiólogo y Ayudante)
.- Derechos de sala
.- Derecho sala de recuperación
.- Instrumentación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Valoración prequirúrgica (1)
</t>
    </r>
    <r>
      <rPr>
        <b/>
        <sz val="9"/>
        <color rgb="FF006600"/>
        <rFont val="Arial"/>
        <family val="2"/>
      </rPr>
      <t>.- Estudio de coloración basica en espécimen 898201 o 898241</t>
    </r>
    <r>
      <rPr>
        <sz val="9"/>
        <rFont val="Arial"/>
        <family val="2"/>
      </rPr>
      <t xml:space="preserve">
.- Control posquirúrgico dentro del primer mes (1)</t>
    </r>
  </si>
  <si>
    <r>
      <t>.- Insumos especiales como: Catéter Lumen, Ligasure,</t>
    </r>
    <r>
      <rPr>
        <b/>
        <sz val="9"/>
        <color rgb="FF000000"/>
        <rFont val="Arial"/>
        <family val="2"/>
      </rPr>
      <t xml:space="preserve"> </t>
    </r>
    <r>
      <rPr>
        <b/>
        <sz val="9"/>
        <color rgb="FF006600"/>
        <rFont val="Arial"/>
        <family val="2"/>
      </rPr>
      <t>Malla, Stent, Trocar desechable, entre otros</t>
    </r>
    <r>
      <rPr>
        <b/>
        <sz val="9"/>
        <color rgb="FF000000"/>
        <rFont val="Arial"/>
        <family val="2"/>
      </rPr>
      <t xml:space="preserve">
</t>
    </r>
    <r>
      <rPr>
        <b/>
        <sz val="9"/>
        <color rgb="FF006600"/>
        <rFont val="Arial"/>
        <family val="2"/>
      </rPr>
      <t>.- Banco de sangre</t>
    </r>
    <r>
      <rPr>
        <sz val="9"/>
        <color rgb="FF000000"/>
        <rFont val="Arial"/>
        <family val="2"/>
      </rPr>
      <t xml:space="preserve">
</t>
    </r>
    <r>
      <rPr>
        <sz val="9"/>
        <color indexed="8"/>
        <rFont val="Arial"/>
        <family val="2"/>
      </rPr>
      <t xml:space="preserve">.- Hospitalización
</t>
    </r>
    <r>
      <rPr>
        <b/>
        <sz val="9"/>
        <color rgb="FF006600"/>
        <rFont val="Arial"/>
        <family val="2"/>
      </rPr>
      <t xml:space="preserve">.- Insumos y medicamentos de hospitalización
</t>
    </r>
    <r>
      <rPr>
        <sz val="9"/>
        <color indexed="8"/>
        <rFont val="Arial"/>
        <family val="2"/>
      </rPr>
      <t xml:space="preserve">.- Exámenes diagnóstico y/o prequirúrgicos
.- Patologías </t>
    </r>
    <r>
      <rPr>
        <b/>
        <sz val="9"/>
        <color rgb="FF006600"/>
        <rFont val="Arial"/>
        <family val="2"/>
      </rPr>
      <t>adicionales a las descritas en las inclusiones</t>
    </r>
    <r>
      <rPr>
        <sz val="9"/>
        <color indexed="8"/>
        <rFont val="Arial"/>
        <family val="2"/>
      </rPr>
      <t xml:space="preserve">
</t>
    </r>
    <r>
      <rPr>
        <sz val="9"/>
        <color rgb="FF000000"/>
        <rFont val="Arial"/>
        <family val="2"/>
      </rPr>
      <t>.- Derecho de Equipo Laparoscopio-Toracoscopio, (insumos, accesorios o implementos)</t>
    </r>
    <r>
      <rPr>
        <sz val="9"/>
        <color indexed="8"/>
        <rFont val="Arial"/>
        <family val="2"/>
      </rPr>
      <t xml:space="preserve">
.- No incluye insumos VAC </t>
    </r>
    <r>
      <rPr>
        <b/>
        <sz val="9"/>
        <color rgb="FF006600"/>
        <rFont val="Arial"/>
        <family val="2"/>
      </rPr>
      <t>como Canister, entre otros</t>
    </r>
    <r>
      <rPr>
        <sz val="9"/>
        <color indexed="8"/>
        <rFont val="Arial"/>
        <family val="2"/>
      </rPr>
      <t xml:space="preserve">
</t>
    </r>
    <r>
      <rPr>
        <b/>
        <sz val="9"/>
        <color rgb="FF006600"/>
        <rFont val="Arial"/>
        <family val="2"/>
      </rPr>
      <t>.- Atención inicial de urgencias
.- Complicaciones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</si>
  <si>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El paquete aplica únicamente para los médicos de cirugía pediátrica.</t>
    </r>
    <r>
      <rPr>
        <sz val="9"/>
        <color rgb="FF000000"/>
        <rFont val="Arial"/>
        <family val="2"/>
      </rPr>
      <t xml:space="preserve">
.- Este paquete aplica para la práctica de los siguientes CUPS. Dar clic en el código.</t>
    </r>
  </si>
  <si>
    <r>
      <t xml:space="preserve">.- Atención inicial de urgencias
.- Complicaciones
.- Hospitalización
</t>
    </r>
    <r>
      <rPr>
        <b/>
        <sz val="9"/>
        <color rgb="FF006600"/>
        <rFont val="Arial"/>
        <family val="2"/>
      </rPr>
      <t>.- Insumos y medicamentos de hospitalización</t>
    </r>
    <r>
      <rPr>
        <sz val="9"/>
        <color indexed="8"/>
        <rFont val="Arial"/>
        <family val="2"/>
      </rPr>
      <t xml:space="preserve">
.- Insumos especiales como: Catéter Lumen, Ligasure, Malla, </t>
    </r>
    <r>
      <rPr>
        <b/>
        <sz val="9"/>
        <color rgb="FF006600"/>
        <rFont val="Arial"/>
        <family val="2"/>
      </rPr>
      <t xml:space="preserve">Stent, Trocar desechable, entre otros
</t>
    </r>
    <r>
      <rPr>
        <sz val="9"/>
        <color indexed="8"/>
        <rFont val="Arial"/>
        <family val="2"/>
      </rPr>
      <t xml:space="preserve">.- Banco de sangre
.- Exámenes diagnóstico y/o prequirúrgicos
..- Patologías </t>
    </r>
    <r>
      <rPr>
        <b/>
        <sz val="9"/>
        <color rgb="FF006600"/>
        <rFont val="Arial"/>
        <family val="2"/>
      </rPr>
      <t>adicionales a las descritas en las inclusiones
.- Derecho de Equipo Laparoscopio-Toracoscopio, (insumos, accesorios o implementos)</t>
    </r>
    <r>
      <rPr>
        <sz val="9"/>
        <color indexed="8"/>
        <rFont val="Arial"/>
        <family val="2"/>
      </rPr>
      <t xml:space="preserve">
.- No incluye insumos VAC </t>
    </r>
    <r>
      <rPr>
        <b/>
        <sz val="9"/>
        <color rgb="FF006600"/>
        <rFont val="Arial"/>
        <family val="2"/>
      </rPr>
      <t>como Canister, entre otros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</si>
  <si>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El paquete aplica únicamente para los médicos de cirugía pediátrica y urología pediátrica.</t>
    </r>
    <r>
      <rPr>
        <sz val="9"/>
        <rFont val="Arial"/>
        <family val="2"/>
      </rPr>
      <t xml:space="preserve">
.- Este paquete aplica para la práctica de los siguientes CUPS. Dar clic en el código.</t>
    </r>
  </si>
  <si>
    <r>
      <rPr>
        <b/>
        <sz val="9"/>
        <color rgb="FF006600"/>
        <rFont val="Arial"/>
        <family val="2"/>
      </rPr>
      <t>.- Equipo Leyend</t>
    </r>
    <r>
      <rPr>
        <sz val="9"/>
        <color indexed="8"/>
        <rFont val="Arial"/>
        <family val="2"/>
      </rPr>
      <t xml:space="preserve">
.- Banco de sangre
.- Atención de urgencias (se cobra adicional al valor del paquete)
.- Complicaciones
.- Estancia adicional a los definidos en el paquete
.- Injerto óseo
.- Exámenes especiales
.- Pegante Tisucol
.- Monitoria intraoperatorio
.- No incluye insumos VAC</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</si>
  <si>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corrección de alteraciones en plano coronal (Escoliosis) o en plano sagital (Cifosis, Listesis) y los siguientes diagnósticos: escoliosis idiopática, escoliosis congénita, escoliosis neuromuscular, escoliosis en esqueleto inmaduro, escoliosis degenerativa o del adulto, espondilolistesis congénita, espondilolistesis ístmica, espondilolistesis degenerativa, cifosis adquiridas, cifosis tipo enfermedad de scheuermann.
.- Este paquete aplica para la práctica de los siguientes CUPS. Dar clic en el código.</t>
    </r>
  </si>
  <si>
    <r>
      <t xml:space="preserve">.- Prestaciones diferentes o en cantidades superiores a las mencionadas en las inclusiones; serán facturadas adicionales a la tarifa del paquete, de acuerdo a su consumo o actividad.
.- Aplica para infecciones en columna que requieran tratamiento con instrumentación.
</t>
    </r>
    <r>
      <rPr>
        <b/>
        <sz val="9"/>
        <color rgb="FF006600"/>
        <rFont val="Arial"/>
        <family val="2"/>
      </rPr>
      <t>.- Este paquete aplica para la práctica de los siguientes CUPS. Dar clic en el código.</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</si>
  <si>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para pacientes con cirugías previas con y sin instrumentación, pseudoartrosis, fallas en el material, descompresiones incompletas (fibrosis o canales estrechos), dolor lumbociático severo sin respuesta a tratamiento previos o espaldas fallidas.
.- Este paquete aplica para la práctica de los siguientes CUPS. Dar clic en el código.</t>
    </r>
    <r>
      <rPr>
        <sz val="9"/>
        <color indexed="8"/>
        <rFont val="Arial"/>
        <family val="2"/>
      </rPr>
      <t xml:space="preserve">
</t>
    </r>
  </si>
  <si>
    <r>
      <t xml:space="preserve">.- Insumos especiales como Kit Vertebroplastic confidence ref 28391, </t>
    </r>
    <r>
      <rPr>
        <b/>
        <sz val="9"/>
        <color rgb="FF006600"/>
        <rFont val="Arial"/>
        <family val="2"/>
      </rPr>
      <t>Set Subiton Vtp, Cemento Subiton Vtp, Aguja Subiton Vtp, entre otros</t>
    </r>
    <r>
      <rPr>
        <sz val="9"/>
        <rFont val="Arial"/>
        <family val="2"/>
      </rPr>
      <t xml:space="preserve">
.- Hospitalización en UCI, UCIN y Piso
.- Insumos y exámenes durante la hospitalización
.- Valoración prequirúrgica
.- Valoración anestesiólogo 
.- Equipo Leyend
.- Transfusión autóloga o banco de sangre
.- Pacientes con infecciones que requieran antibioticoterapia prologada
.- Reintervenciones por sangrado o infecciones
.- Complicaciones neurológicas
.- Material de osteosíntesis
.- Injertos óseos
.- Terapia de rehabilitación física
.- Tac de columna,  Rx DE Columna
.- No incluye insumos VAC</t>
    </r>
  </si>
  <si>
    <r>
      <t xml:space="preserve">.- Honorarios médicos (Cirujano, Anestesiólogo y Ayudante)
.- Derechos de sala de cirugía
.- Derecho sala de recuperación
.- Instrumentación
</t>
    </r>
    <r>
      <rPr>
        <b/>
        <sz val="9"/>
        <color rgb="FF006600"/>
        <rFont val="Arial"/>
        <family val="2"/>
      </rPr>
      <t>.- Derecho de equipo EQ053 Ureteroscopio y EQ134 Cistoscopio</t>
    </r>
    <r>
      <rPr>
        <sz val="9"/>
        <color indexed="8"/>
        <rFont val="Arial"/>
        <family val="2"/>
      </rPr>
      <t xml:space="preserve">
.- Materiales  y medicamentos en sala "cubre los siguientes medicamentos: anestesia, analgesia intraoperatoria y antibióticos profilácticos excepto Ertapenem". Todos los demás medicamentos empleados en el quirófano diferentes a estos grupos se cobrarán por actividad
.- Patología quirúrgica
.- Valoración prequirúrgica (1) y preanestésica (1)</t>
    </r>
  </si>
  <si>
    <r>
      <rPr>
        <b/>
        <sz val="9"/>
        <color rgb="FF006600"/>
        <rFont val="Arial"/>
        <family val="2"/>
      </rPr>
      <t>.- Sistema de relleno uretral bulkamid</t>
    </r>
    <r>
      <rPr>
        <sz val="9"/>
        <color indexed="8"/>
        <rFont val="Arial"/>
        <family val="2"/>
      </rPr>
      <t xml:space="preserve">
.- Hospitalización en caso necesario
.- Materiales y medicamentos  en hospitalización
.- Exámenes diagnósticas preoperatorios o durante hospitalización en caso necesario
.- Pacientes de atención de urgencia
.- Transfusión sanguínea
.- Paciente de alto riesgo anestésico
.- TVT-o cinta este prolene
.- No incluye insumos VAC</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</si>
  <si>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cirugía unilateral</t>
    </r>
  </si>
  <si>
    <r>
      <t xml:space="preserve">.- Manejo integral del equipo de cuidado paliativo
.- Consulta  médica familiar
.- Asesoría telefónica permanente </t>
    </r>
    <r>
      <rPr>
        <sz val="9"/>
        <color rgb="FF006600"/>
        <rFont val="Arial"/>
        <family val="2"/>
      </rPr>
      <t>por especialista, psicooncología y/o enfermería</t>
    </r>
    <r>
      <rPr>
        <sz val="9"/>
        <rFont val="Arial"/>
        <family val="2"/>
      </rPr>
      <t xml:space="preserve">
.- Consulta de psicooncología
.- </t>
    </r>
    <r>
      <rPr>
        <sz val="9"/>
        <color rgb="FF006600"/>
        <rFont val="Arial"/>
        <family val="2"/>
      </rPr>
      <t>Valoración y/o seguimiento por enfermería</t>
    </r>
    <r>
      <rPr>
        <sz val="9"/>
        <rFont val="Arial"/>
        <family val="2"/>
      </rPr>
      <t xml:space="preserve">
.- Reuniones mensuales psicoeducativas de apoyo a los pacientes y sus familias que Incluyen manejo del duelo, valoración y apoyo  por enfermería
.- </t>
    </r>
    <r>
      <rPr>
        <sz val="9"/>
        <color rgb="FF006600"/>
        <rFont val="Arial"/>
        <family val="2"/>
      </rPr>
      <t>En pacientes con riesgo social incluye</t>
    </r>
    <r>
      <rPr>
        <sz val="9"/>
        <rFont val="Arial"/>
        <family val="2"/>
      </rPr>
      <t xml:space="preserve"> atencion por trabajo social, evaluación y seguimiento
.- Junta de cuidado paliativo
Ver detalle actividades del programa de acuerdo con el </t>
    </r>
    <r>
      <rPr>
        <b/>
        <sz val="9"/>
        <rFont val="Arial"/>
        <family val="2"/>
      </rPr>
      <t>Anexo de cuidado paliativo</t>
    </r>
  </si>
  <si>
    <r>
      <t>.- Honorario Electrofisiólogo
.- Derechos de sala de hemodinamia
.- Derecho sala de recuperación
.- Derecho de equipo
.- Catéter diagnostico (</t>
    </r>
    <r>
      <rPr>
        <b/>
        <sz val="9"/>
        <color rgb="FF006600"/>
        <rFont val="Arial"/>
        <family val="2"/>
      </rPr>
      <t>2</t>
    </r>
    <r>
      <rPr>
        <sz val="9"/>
        <color indexed="8"/>
        <rFont val="Arial"/>
        <family val="2"/>
      </rPr>
      <t>), Introductor (2), Medio de contraste 50 ml (1)
.- Materiales y medicamentos en sala "cubre los siguientes medicamentos: anestesia, analgesia intraoperatoria y antibióticos profilácticos excepto Ertapenem". Todos los demás medicamentos empleados en el quirófano diferentes a estos grupos se cobrarán por actividad</t>
    </r>
  </si>
  <si>
    <r>
      <rPr>
        <b/>
        <sz val="9"/>
        <color rgb="FF006600"/>
        <rFont val="Arial"/>
        <family val="2"/>
      </rPr>
      <t>.- Catéter para Eco Intracardiaco</t>
    </r>
    <r>
      <rPr>
        <sz val="9"/>
        <color theme="1"/>
        <rFont val="Arial"/>
        <family val="2"/>
      </rPr>
      <t xml:space="preserve">
.- Hospitalización
.- Anestesia (Honorario, medicamentos e insumos)
.- Exámenes diagnósticos
.- Complicaciones
.- Banco de Sangre
.- Aguja de punción transeptal, introductor transeptal
.- Catéter Ablación
.- Atención inicial de urgencias</t>
    </r>
  </si>
  <si>
    <r>
      <t>.- Honorarios médicos (Cirujano y Anestesiólogo)
.- Derechos de sala de hemodinamia
.- Derecho sala de recuperación
.- Derecho de equipo
.- Insumos especiales: Smarttouch (1), Parche de referencia (1), Pentaray (1), , Introductor (</t>
    </r>
    <r>
      <rPr>
        <b/>
        <sz val="9"/>
        <color rgb="FF006600"/>
        <rFont val="Arial"/>
        <family val="2"/>
      </rPr>
      <t>5</t>
    </r>
    <r>
      <rPr>
        <sz val="9"/>
        <color indexed="8"/>
        <rFont val="Arial"/>
        <family val="2"/>
      </rPr>
      <t xml:space="preserve">),  Catéter (1), </t>
    </r>
    <r>
      <rPr>
        <b/>
        <sz val="9"/>
        <color rgb="FF006600"/>
        <rFont val="Arial"/>
        <family val="2"/>
      </rPr>
      <t>Set Smartablate (1), Cable Carto (1), Cateter Acunav (1)</t>
    </r>
    <r>
      <rPr>
        <sz val="9"/>
        <color indexed="8"/>
        <rFont val="Arial"/>
        <family val="2"/>
      </rPr>
      <t xml:space="preserve">
.- Materiales  y medicamentos en sala "cubre los siguientes medicamentos:  anestesia, analgesia intraoperatoria y antibióticos profilácticos excepto Ertapenem".  Todos los demás medicamentos empleados en el quirófano diferentes a estos grupos se cobrarán por actividad
.- Valoración preanestésica (1)
.- Exámenes prequirúrgicos (Hemograma, Tiempo de Protombina PT, Tiempo de  Tromboplastina, Creatinina en suero orina u otros.</t>
    </r>
  </si>
  <si>
    <r>
      <rPr>
        <b/>
        <sz val="9"/>
        <color rgb="FF006600"/>
        <rFont val="Arial"/>
        <family val="2"/>
      </rPr>
      <t>.- Catéter para Eco Intracardiaco SOUNDSTAR</t>
    </r>
    <r>
      <rPr>
        <sz val="9"/>
        <color rgb="FF006600"/>
        <rFont val="Arial"/>
        <family val="2"/>
      </rPr>
      <t xml:space="preserve">
</t>
    </r>
    <r>
      <rPr>
        <sz val="9"/>
        <rFont val="Arial"/>
        <family val="2"/>
      </rPr>
      <t>.- Complicaciones médicas y/o quirúrgicas que se puedan presentar en el periodo posoperatorio
.- Hospitalización en piso, UCI o UCIN
.- Medicamentos ambulatorios después del egreso del paciente
.- Plasmaféresis ni sus insumos, materiales, pruebas de banco de sangre que sean necesarias para su realización
.- Aguja de punción transeptal
.- Ecocardiograma Transesofagico durante el procedimiento
.- Resonancia Nuclear magnética corazón morfología
.- Ecocardiograma Transesofágico (Pre y Pos)</t>
    </r>
  </si>
  <si>
    <r>
      <rPr>
        <b/>
        <sz val="9"/>
        <color rgb="FF006600"/>
        <rFont val="Arial"/>
        <family val="2"/>
      </rPr>
      <t>.- Catéter para Eco Intracardiaco</t>
    </r>
    <r>
      <rPr>
        <sz val="9"/>
        <color theme="1"/>
        <rFont val="Arial"/>
        <family val="2"/>
      </rPr>
      <t xml:space="preserve">
.- Hospitalización
.- Anestesia (Honorario, medicamentos e insumos)
.- Complicaciones
.- Banco de Sangre
.- Atención inicial de urgencias
.- Exámenes diagnósticos prequirúrgicos y/o posquirúrgicos
.- Aguja de punción transeptal, introductor transeptal
</t>
    </r>
  </si>
  <si>
    <r>
      <t xml:space="preserve">.- Prestaciones diferentes o en cantidades superiores a las mencionadas en las inclusiones; serán facturadas adicionales a la tarifa del paquete, de acuerdo a su consumo o actividad.
.- Cuando se realice en el mismo acto, estudio electrofisiologico cardiaco combinado derecho e izquierdo del corazon via percutanea (endovascular) 372301. con ablacion de lesion o tejido cardiaco focal percutanea (endovascular) 373406., estos paquetes se liquidarán al 100% cada uno.
</t>
    </r>
    <r>
      <rPr>
        <b/>
        <sz val="9"/>
        <color rgb="FF006600"/>
        <rFont val="Arial"/>
        <family val="2"/>
      </rPr>
      <t>.- Cuando se realice en el mismo acto Mapeo Electroanatomico Tridimensional 372802. con Ablación de lesión o tejido cardiaco focal percutáneo (Endovascular) 373406., El mapeo se liquida al 100% y la ablación se liquida al 50%.</t>
    </r>
  </si>
  <si>
    <r>
      <t xml:space="preserve">.- Honorarios médicos (Cirujano y Anestesiólogo)
.- Derechos de sala de hemodinamia
.- Derecho sala de recuperación
.- Derecho de equipo
.- Valoración preanestésica (1)
.- Insumos y medicamentos en sala "cubre los siguientes medicamentos: anestesia, analgesia intraoperatoria y antibióticos profilácticos excepto Ertapenem". Todos los demás medicamentos empleados en el quirófano diferentes a estos grupos se cobrarán por actividad
.- Insumos especiales: </t>
    </r>
    <r>
      <rPr>
        <b/>
        <sz val="9"/>
        <color rgb="FF006600"/>
        <rFont val="Arial"/>
        <family val="2"/>
      </rPr>
      <t>Cateter QDOT (1)</t>
    </r>
    <r>
      <rPr>
        <sz val="9"/>
        <rFont val="Arial"/>
        <family val="2"/>
      </rPr>
      <t xml:space="preserve"> o Smarttouch (1), Pentaray (1),  Sonda ecografía intracardíaca (Cat Ultrasonido) (1),  Parche de referencia (1), Cateter Ismus o Duodecapolar (1),</t>
    </r>
    <r>
      <rPr>
        <b/>
        <sz val="9"/>
        <color rgb="FF006600"/>
        <rFont val="Arial"/>
        <family val="2"/>
      </rPr>
      <t xml:space="preserve"> Introductor Transeptal (1)</t>
    </r>
    <r>
      <rPr>
        <sz val="9"/>
        <rFont val="Arial"/>
        <family val="2"/>
      </rPr>
      <t xml:space="preserve"> o Camisa bidi vizigo (1), </t>
    </r>
    <r>
      <rPr>
        <b/>
        <sz val="9"/>
        <color rgb="FF006600"/>
        <rFont val="Arial"/>
        <family val="2"/>
      </rPr>
      <t>Cable Carto (1)</t>
    </r>
    <r>
      <rPr>
        <sz val="9"/>
        <rFont val="Arial"/>
        <family val="2"/>
      </rPr>
      <t>, Aguja punción transeptal (1),  Introductor Femoral (3), Set tubbing (1)
.- Exámenes prequirúrgicos (Hemograma, Creatinina en suero orina u otros)</t>
    </r>
  </si>
  <si>
    <r>
      <rPr>
        <b/>
        <sz val="9"/>
        <color rgb="FF006600"/>
        <rFont val="Arial"/>
        <family val="2"/>
      </rPr>
      <t xml:space="preserve">.- Valoración preanestésica
.- Insumos especiales como Cánula de traqueostomía, Kit gastro, Sistema drenaje tórax, entre otros
.- Patologías
</t>
    </r>
    <r>
      <rPr>
        <sz val="9"/>
        <rFont val="Arial"/>
        <family val="2"/>
      </rPr>
      <t>.- Otros exámenes diagnósticos
.- Hospitalización
.- Complicaciones
.- Anestesia (Honorario, Medicamentos e Insumos)
.- Equipo Criosonda</t>
    </r>
  </si>
  <si>
    <r>
      <t xml:space="preserve">.- Anestesia (Honorario, Medicamentos e Insumos)
</t>
    </r>
    <r>
      <rPr>
        <b/>
        <sz val="9"/>
        <color rgb="FF006600"/>
        <rFont val="Arial"/>
        <family val="2"/>
      </rPr>
      <t>.- Insumos especiales como Balón de dilatación, Asa de polipectomia, entre otros
.- Radiografía de Tórax
.- Estudio de patología</t>
    </r>
    <r>
      <rPr>
        <sz val="9"/>
        <rFont val="Arial"/>
        <family val="2"/>
      </rPr>
      <t xml:space="preserve">
.- Valoración preanestésica
.- Otros exámenes diagnósticos
.- Hospitalización
.- Banco de sangre
.- Complicaciones</t>
    </r>
  </si>
  <si>
    <r>
      <rPr>
        <b/>
        <sz val="9"/>
        <color rgb="FF006600"/>
        <rFont val="Arial"/>
        <family val="2"/>
      </rPr>
      <t xml:space="preserve">.- Fijador desechable, Clip de fijación o Hemoclip
.- Esfinterotomo
.- Papilotomo
</t>
    </r>
    <r>
      <rPr>
        <sz val="9"/>
        <rFont val="Arial"/>
        <family val="2"/>
      </rPr>
      <t>.- Valoración preanestésica
.- Otros exámenes diagnósticos
.- Hospitalización
.- Banco de Sangre
.- Complicaciones</t>
    </r>
  </si>
  <si>
    <r>
      <t xml:space="preserve">.- Honorario médico (Especialista en Endoscopia Adulto)
.- Derecho de sala de endoscopia
.- Derecho de equipo (Endoscopio) uso total
.- Derecho sala de recuperación
 - Insumos y medicamentos básicos en sala (Anestesia local o sedación, líquidos intravenosos)
</t>
    </r>
    <r>
      <rPr>
        <sz val="9"/>
        <rFont val="Arial"/>
        <family val="2"/>
      </rPr>
      <t>.- Estudio de coloración básica 898101 (2)</t>
    </r>
    <r>
      <rPr>
        <sz val="9"/>
        <color theme="1"/>
        <rFont val="Arial"/>
        <family val="2"/>
      </rPr>
      <t xml:space="preserve">
.- Banda Estrecha de Alta Resolución</t>
    </r>
  </si>
  <si>
    <r>
      <t xml:space="preserve">.- Honorarios médicos (Gastroenterólogo y </t>
    </r>
    <r>
      <rPr>
        <b/>
        <sz val="9"/>
        <color rgb="FF006600"/>
        <rFont val="Arial"/>
        <family val="2"/>
      </rPr>
      <t>Anestesiólogo</t>
    </r>
    <r>
      <rPr>
        <sz val="9"/>
        <rFont val="Arial"/>
        <family val="2"/>
      </rPr>
      <t>)
.- Derecho de sala de endoscopia
.- Derecho sala de recuperación
.- Balón de dilatación (1)
.- Insumos básicos y medicamentos en sala</t>
    </r>
  </si>
  <si>
    <r>
      <t xml:space="preserve">.- Honorarios médicos (Endoscopista y Anestesiólogo)
.- Derecho de sala de endoscopia
.- Derecho sala de recuperación
</t>
    </r>
    <r>
      <rPr>
        <b/>
        <sz val="9"/>
        <color rgb="FF006600"/>
        <rFont val="Arial"/>
        <family val="2"/>
      </rPr>
      <t xml:space="preserve">.- Balón Intragástrico (1) y Kit de retiro (1)
.- Insumos básicos y medicamentos en sala
</t>
    </r>
    <r>
      <rPr>
        <sz val="9"/>
        <rFont val="Arial"/>
        <family val="2"/>
      </rPr>
      <t>.- (1) Consulta con Cirugía Bariátrica Preimplante
.- (1) Consulta Gastroenterólogo
.- (1) Consulta Fisiatría
.- (2) Consulta de Nutrición
.- (1) Consulta de Psiquiatría
.- (2) Consulta Preanestésica (colocación y retiro)</t>
    </r>
  </si>
  <si>
    <r>
      <rPr>
        <b/>
        <sz val="9"/>
        <color rgb="FF006600"/>
        <rFont val="Arial"/>
        <family val="2"/>
      </rPr>
      <t>.- Insumos especiales adicionales a los descritos en las inclusiones</t>
    </r>
    <r>
      <rPr>
        <sz val="9"/>
        <rFont val="Arial"/>
        <family val="2"/>
      </rPr>
      <t xml:space="preserve">
.- Hospitalización
.- Banco de Sangre
.- Exámenes diagnósticos prequirúrgicos
.- Estudio patológico
.- Complicaciones</t>
    </r>
  </si>
  <si>
    <r>
      <rPr>
        <b/>
        <sz val="9"/>
        <color rgb="FF006600"/>
        <rFont val="Arial"/>
        <family val="2"/>
      </rPr>
      <t xml:space="preserve">.- Clip de fijación o Hemoclip
.- Esfinterotomo
.- Papilotomo
</t>
    </r>
    <r>
      <rPr>
        <sz val="9"/>
        <rFont val="Arial"/>
        <family val="2"/>
      </rPr>
      <t>.- Valoración preanestésica
.- Otros exámenes diagnósticos
.- Hospitalización
.- Banco de sangre
.- Complicaciones</t>
    </r>
  </si>
  <si>
    <r>
      <t xml:space="preserve">.- Honorario Medico (Endoscopista y </t>
    </r>
    <r>
      <rPr>
        <b/>
        <sz val="9"/>
        <color rgb="FF006600"/>
        <rFont val="Arial"/>
        <family val="2"/>
      </rPr>
      <t>Anestesiólogo</t>
    </r>
    <r>
      <rPr>
        <sz val="9"/>
        <rFont val="Arial"/>
        <family val="2"/>
      </rPr>
      <t>)
.- Derechos de sala de</t>
    </r>
    <r>
      <rPr>
        <b/>
        <sz val="9"/>
        <color rgb="FF006600"/>
        <rFont val="Arial"/>
        <family val="2"/>
      </rPr>
      <t xml:space="preserve"> </t>
    </r>
    <r>
      <rPr>
        <sz val="9"/>
        <rFont val="Arial"/>
        <family val="2"/>
      </rPr>
      <t>endoscopia
.- Derecho sala de recuperación
.- Insumos básicos y medicamentos en sala
.- EQ020 Equipo Endosonografo
.- 898018 estudio anatomopatologico en citologia o mielograma por inmunohistoquimica (citopatologia de rose)</t>
    </r>
    <r>
      <rPr>
        <sz val="9"/>
        <color theme="1"/>
        <rFont val="Arial"/>
        <family val="2"/>
      </rPr>
      <t xml:space="preserve"> </t>
    </r>
    <r>
      <rPr>
        <b/>
        <sz val="9"/>
        <color rgb="FF006600"/>
        <rFont val="Arial"/>
        <family val="2"/>
      </rPr>
      <t>(1)</t>
    </r>
  </si>
  <si>
    <r>
      <rPr>
        <b/>
        <sz val="9"/>
        <color rgb="FF006600"/>
        <rFont val="Arial"/>
        <family val="2"/>
      </rPr>
      <t>.- Valoración Preanestesia</t>
    </r>
    <r>
      <rPr>
        <sz val="9"/>
        <color rgb="FF006600"/>
        <rFont val="Arial"/>
        <family val="2"/>
      </rPr>
      <t xml:space="preserve">
</t>
    </r>
    <r>
      <rPr>
        <b/>
        <sz val="9"/>
        <color rgb="FF006600"/>
        <rFont val="Arial"/>
        <family val="2"/>
      </rPr>
      <t>.- Patologias adicionales a las descritas en las inclusiones</t>
    </r>
    <r>
      <rPr>
        <sz val="9"/>
        <color rgb="FF006600"/>
        <rFont val="Arial"/>
        <family val="2"/>
      </rPr>
      <t xml:space="preserve">
</t>
    </r>
    <r>
      <rPr>
        <sz val="9"/>
        <rFont val="Arial"/>
        <family val="2"/>
      </rPr>
      <t xml:space="preserve">.- Insumos especiales como: Aguja </t>
    </r>
    <r>
      <rPr>
        <b/>
        <sz val="9"/>
        <color rgb="FF006600"/>
        <rFont val="Arial"/>
        <family val="2"/>
      </rPr>
      <t>de</t>
    </r>
    <r>
      <rPr>
        <sz val="9"/>
        <color rgb="FF006600"/>
        <rFont val="Arial"/>
        <family val="2"/>
      </rPr>
      <t xml:space="preserve"> </t>
    </r>
    <r>
      <rPr>
        <b/>
        <sz val="9"/>
        <color rgb="FF006600"/>
        <rFont val="Arial"/>
        <family val="2"/>
      </rPr>
      <t>punción</t>
    </r>
    <r>
      <rPr>
        <sz val="9"/>
        <rFont val="Arial"/>
        <family val="2"/>
      </rPr>
      <t xml:space="preserve"> y balón </t>
    </r>
    <r>
      <rPr>
        <b/>
        <sz val="9"/>
        <color rgb="FF006600"/>
        <rFont val="Arial"/>
        <family val="2"/>
      </rPr>
      <t>de dilatación</t>
    </r>
    <r>
      <rPr>
        <sz val="9"/>
        <rFont val="Arial"/>
        <family val="2"/>
      </rPr>
      <t>, entre otros
.- Hospitalización
.- Atención de urgencias
.- Complicaciones</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</si>
  <si>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patología maligna y benigna,  procedimiento realizado por Ginecooncología.</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</si>
  <si>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patología maligna y benigna,  procedimiento realizado por Ginecooncología.</t>
    </r>
    <r>
      <rPr>
        <sz val="9"/>
        <rFont val="Arial"/>
        <family val="2"/>
      </rPr>
      <t xml:space="preserve">
.- Este paquete aplica para la práctica de los siguientes CUPS. Dar clic en el código.</t>
    </r>
  </si>
  <si>
    <r>
      <t xml:space="preserve">.- Prestaciones diferentes o en cantidades superiores a las mencionadas en las inclusiones; serán facturadas adicionales a la tarifa del paquete, de acuerdo a su consumo o actividad.
.- Resección ultraradical de tumor de ovario.
</t>
    </r>
    <r>
      <rPr>
        <b/>
        <sz val="9"/>
        <color rgb="FF006600"/>
        <rFont val="Arial"/>
        <family val="2"/>
      </rPr>
      <t>.-No incluye procedimientos realizados por otra especialidad.</t>
    </r>
  </si>
  <si>
    <r>
      <t xml:space="preserve">.- Prestaciones diferentes o en cantidades superiores a las mencionadas en las inclusiones; serán facturadas adicionales a la tarifa del paquete, de acuerdo a su consumo o actividad.
.- Aplica para pacientes con cáncer de cérvix, Ca Endometrio, </t>
    </r>
    <r>
      <rPr>
        <b/>
        <sz val="9"/>
        <color rgb="FF006600"/>
        <rFont val="Arial"/>
        <family val="2"/>
      </rPr>
      <t>sarcoma Uterino, miomatosis uterina gigante (mayor a 12 cm 1 o multiple) y/o sospecha de degeneración hialina o cálcica.</t>
    </r>
    <r>
      <rPr>
        <sz val="9"/>
        <rFont val="Arial"/>
        <family val="2"/>
      </rPr>
      <t xml:space="preserve">
.- Este paquete aplica para la práctica de los siguientes CUPS. Dar clic en el código.</t>
    </r>
  </si>
  <si>
    <r>
      <t xml:space="preserve">.- Honorarios Urólogo y Radiólogo
.- Derecho de sala de procedimiento
.- Derecho sala de recuperación
.- Guía ecográfica
</t>
    </r>
    <r>
      <rPr>
        <b/>
        <sz val="9"/>
        <color theme="1"/>
        <rFont val="Arial"/>
        <family val="2"/>
      </rPr>
      <t>.- Ecografía diagnóstica</t>
    </r>
    <r>
      <rPr>
        <sz val="9"/>
        <color theme="1"/>
        <rFont val="Arial"/>
        <family val="2"/>
      </rPr>
      <t xml:space="preserve">
.- Fusión de imagen ecográfica con resonancia
.- Insumos y medicamentos del procedimiento
.- Guía endocavitaria de próstata
.- Aguja para biopsia Transrectal
.- Biopsia de Coloración básica código 898101 (14)</t>
    </r>
  </si>
  <si>
    <r>
      <rPr>
        <b/>
        <sz val="9"/>
        <color theme="1"/>
        <rFont val="Arial"/>
        <family val="2"/>
      </rPr>
      <t>.- Fusión Robótica (Equipo e insumos)</t>
    </r>
    <r>
      <rPr>
        <sz val="9"/>
        <color theme="1"/>
        <rFont val="Arial"/>
        <family val="2"/>
      </rPr>
      <t xml:space="preserve">
.- Laboratorio clínico
.- Banco de sangre
.- Inmunohistoquímica
.- Hospitalización
.- Anestesia (Honorario, Medicamentos e Insumos)
.- Exámenes prequirúrgicos
.- Manejo de Complicaciones</t>
    </r>
  </si>
  <si>
    <r>
      <t>.- Cierre vascular Angioseal
.- Atención de urgencias
.- Hospitalización y prestaciones relacionadas en ésta
.- Balón de contrapulsación, Microcatéter, Balón Power Flex, Cierre vascular (Angioseal, Proglide, Pulsera radial o similares)</t>
    </r>
    <r>
      <rPr>
        <b/>
        <sz val="9"/>
        <color rgb="FFFF0000"/>
        <rFont val="Arial"/>
        <family val="2"/>
      </rPr>
      <t xml:space="preserve">
</t>
    </r>
    <r>
      <rPr>
        <sz val="9"/>
        <rFont val="Arial"/>
        <family val="2"/>
      </rPr>
      <t>.- Banco de Sangre
.- No incluye medicamentos anticoagulantes o para tratamiento de patologías de base
.- Complicaciones clínicas o quirúrgicas
.- Ayudas Diagnósticas</t>
    </r>
  </si>
  <si>
    <r>
      <rPr>
        <sz val="9"/>
        <rFont val="Arial"/>
        <family val="2"/>
      </rPr>
      <t>.- Cierre vascular Angioseal</t>
    </r>
    <r>
      <rPr>
        <sz val="9"/>
        <color indexed="8"/>
        <rFont val="Arial"/>
        <family val="2"/>
      </rPr>
      <t xml:space="preserve">
.- Atención inicial de urgencias
.- Otros insumos especiales adicionales a los mencionados en las inclusiones
.- Exámenes diagnósticos pre o post quirúrgicos
.- Banco de Sangre
.- Complicaciones Adicionales</t>
    </r>
  </si>
  <si>
    <r>
      <rPr>
        <sz val="9"/>
        <rFont val="Arial"/>
        <family val="2"/>
      </rPr>
      <t>.- Cierre vascular Angioseal</t>
    </r>
    <r>
      <rPr>
        <sz val="9"/>
        <color indexed="8"/>
        <rFont val="Arial"/>
        <family val="2"/>
      </rPr>
      <t xml:space="preserve">
.- Pacientes de atención de urgencia
.- Valoración Preanestésica
.- Exámenes Prequirúrgicos
.- Tomografía o Resonancia de Corazón
.- Banco de Sangre
.- Hospitalización Adicional a las mencionadas en las inclusiones
.- Complicaciones</t>
    </r>
  </si>
  <si>
    <r>
      <t xml:space="preserve">.- Prestaciones diferentes o en cantidades superiores a las mencionadas en las inclusiones; serán facturadas adicionales a la tarifa del paquete, de acuerdo a su consumo o actividad.
</t>
    </r>
    <r>
      <rPr>
        <b/>
        <sz val="9"/>
        <rFont val="Arial"/>
        <family val="2"/>
      </rPr>
      <t>.- 18F-Colina</t>
    </r>
    <r>
      <rPr>
        <sz val="9"/>
        <rFont val="Arial"/>
        <family val="2"/>
      </rPr>
      <t xml:space="preserve">
- Estudios Cáncer de Próstata con PSA≥ 5ng/ml (RECIDIVA BIOQUIMICA)
- Hepatocarcinoma bien diferenciado
- Evaluación de gliomas diagnóstico diferencial con radionecrosis
- Diagnóstico de adenoma de paratiroides en presencia de otros estudios negativos 99mTc MIBI
</t>
    </r>
    <r>
      <rPr>
        <b/>
        <sz val="9"/>
        <rFont val="Arial"/>
        <family val="2"/>
      </rPr>
      <t>.- 18F-DOPA</t>
    </r>
    <r>
      <rPr>
        <sz val="9"/>
        <rFont val="Arial"/>
        <family val="2"/>
      </rPr>
      <t xml:space="preserve">
- Neuroblastoma, Feocromocitoma y paraganglioma
- Carcinoma medular de tiroides, Hiperinsulinismo congénito
- Diagnóstico de insulinoma en el adulto
- Tumor de Meckel
- Enfermedad de Parkinson (reemplazaría al 99mTcTRODAT no disponible actualmente)
</t>
    </r>
    <r>
      <rPr>
        <b/>
        <sz val="9"/>
        <rFont val="Arial"/>
        <family val="2"/>
      </rPr>
      <t>18F-FDG</t>
    </r>
    <r>
      <rPr>
        <sz val="9"/>
        <rFont val="Arial"/>
        <family val="2"/>
      </rPr>
      <t xml:space="preserve">
- Todos los tumores que presente avidez por el metabolismo de la glucosa (Tumores de cabeza y cuello, Mama, Pulmón, Gastrointestinal, Ginecológico, Musculo Esquelético, Melanoma, entre otros)
- Tumores de diferenciados: Tumor Neuroendocrino, Ca de tiroides, Ca de próstata</t>
    </r>
  </si>
  <si>
    <r>
      <t xml:space="preserve">.- Prestaciones diferentes o en cantidades superiores a las mencionadas en las inclusiones; serán facturadas adicionales a la tarifa del paquete, de acuerdo a su consumo o actividad.
</t>
    </r>
    <r>
      <rPr>
        <b/>
        <sz val="9"/>
        <rFont val="Arial"/>
        <family val="2"/>
      </rPr>
      <t>.- 18F-PSMA</t>
    </r>
    <r>
      <rPr>
        <sz val="9"/>
        <rFont val="Arial"/>
        <family val="2"/>
      </rPr>
      <t xml:space="preserve">
- Estudios Cáncer de Próstata con PSA≤ 2ng/ml</t>
    </r>
  </si>
  <si>
    <r>
      <t xml:space="preserve">.- Honorario Especialista
</t>
    </r>
    <r>
      <rPr>
        <b/>
        <sz val="9"/>
        <color rgb="FF006600"/>
        <rFont val="Arial"/>
        <family val="2"/>
      </rPr>
      <t>.- Derecho de sala estudio del sueño</t>
    </r>
    <r>
      <rPr>
        <sz val="9"/>
        <color indexed="8"/>
        <rFont val="Arial"/>
        <family val="2"/>
      </rPr>
      <t xml:space="preserve">
.- Insumos y medicamentos del procedimiento
.- Equipo CPAP</t>
    </r>
  </si>
  <si>
    <r>
      <t xml:space="preserve">.- Honorario Especialista
</t>
    </r>
    <r>
      <rPr>
        <b/>
        <sz val="9"/>
        <color rgb="FF006600"/>
        <rFont val="Arial"/>
        <family val="2"/>
      </rPr>
      <t>.- Derecho de sala estudio del sueño</t>
    </r>
    <r>
      <rPr>
        <sz val="9"/>
        <color indexed="8"/>
        <rFont val="Arial"/>
        <family val="2"/>
      </rPr>
      <t xml:space="preserve">
.- Insumos y medicamentos del procedimiento
.- Equipo</t>
    </r>
  </si>
  <si>
    <r>
      <t xml:space="preserve">.- Honorarios médicos (Cirujano, Anestesiólogo, Ayudante y Epileptologo)
.- Derechos de sala de cirugía
.- Derechos de recuperación
.- Instrumentación
.- Materiales y medicamentos en sala: cubre los siguientes grupos de medicamentos: anestesia, analgesia intraoperatoria y antibióticos profilácticos. Todos los demás medicamentos empleados en el quirófano diferentes a estos grupos se cobrarán por actividad
.- Derecho de Equipo: EQ083 </t>
    </r>
    <r>
      <rPr>
        <b/>
        <sz val="9"/>
        <color rgb="FF006600"/>
        <rFont val="Arial"/>
        <family val="2"/>
      </rPr>
      <t>Marco</t>
    </r>
    <r>
      <rPr>
        <sz val="9"/>
        <color indexed="8"/>
        <rFont val="Arial"/>
        <family val="2"/>
      </rPr>
      <t xml:space="preserve"> de estereotaxia (Uso total Durante la Cirugía), Equipo para registro electroencefalográfico
.- Insumos Especiales: Hasta 12 Electrodos profundos, 12 Tornillos de fijación, 12 Estilete
.- Reprogramación o Programación de estimulador cerebral (Consulta por Neurólogo clínico hasta 3)
.- Termocoagulación en caso de ser necesaria
.- Resonancia magnética cerebral Simple prequirúrgica (1) y Tac de Cráneo con contraste postquirúrgica (1)
.- Exámenes prequirúrgicos: Cuadro Hemático, Tiempo de Protombina (PT), Tiempo de Tromboplastina, Creatinina en suero  orina u otros, Rx de Tórax, EKG
.- Valoración preanestésica (1)</t>
    </r>
  </si>
  <si>
    <r>
      <rPr>
        <b/>
        <sz val="9"/>
        <color rgb="FF006600"/>
        <rFont val="Arial"/>
        <family val="2"/>
      </rPr>
      <t>.- Insumos especiales adicionales a los mencionados en las inclusiones</t>
    </r>
    <r>
      <rPr>
        <sz val="9"/>
        <color indexed="8"/>
        <rFont val="Arial"/>
        <family val="2"/>
      </rPr>
      <t xml:space="preserve">
.- Hospitalización
.- Microregistro
.- Material de osteosíntesis </t>
    </r>
    <r>
      <rPr>
        <b/>
        <sz val="9"/>
        <color rgb="FF006600"/>
        <rFont val="Arial"/>
        <family val="2"/>
      </rPr>
      <t xml:space="preserve">diferente a los mencionados en las inclusiones
</t>
    </r>
    <r>
      <rPr>
        <sz val="9"/>
        <color indexed="8"/>
        <rFont val="Arial"/>
        <family val="2"/>
      </rPr>
      <t xml:space="preserve">.- </t>
    </r>
    <r>
      <rPr>
        <b/>
        <sz val="9"/>
        <color rgb="FF006600"/>
        <rFont val="Arial"/>
        <family val="2"/>
      </rPr>
      <t>Banco de</t>
    </r>
    <r>
      <rPr>
        <sz val="9"/>
        <color indexed="8"/>
        <rFont val="Arial"/>
        <family val="2"/>
      </rPr>
      <t xml:space="preserve"> sangre
.- Estimulador cerebral
.- Complicaciones médicas y/o quirúrgicas que se puedan presentar en el periodo  postoperatorio
.- No incluye insumos VAC</t>
    </r>
  </si>
  <si>
    <r>
      <rPr>
        <sz val="9"/>
        <rFont val="Arial"/>
        <family val="2"/>
      </rPr>
      <t>.- Linfogammagrafía</t>
    </r>
    <r>
      <rPr>
        <sz val="9"/>
        <color rgb="FF000000"/>
        <rFont val="Arial"/>
        <family val="2"/>
      </rPr>
      <t xml:space="preserve">
.- Insumos en hospitalización
.- Pinza desechable Ligasure
.- Material de osteosíntesis (Aloinjertos, Tornillos, Placas, Prótesis articulares etc)
.- Hospitalización
.- Valoración prequirúrgica
.- Valoración Preanestésica
.- Complicaciones
.- Los insumos especiales diferentes a los descritos en las inclusiones se facturarán por fuera del paquete
.- No incluye ningún tipo de ALOINJERTO
.- No incluye insumos VAC</t>
    </r>
  </si>
  <si>
    <r>
      <rPr>
        <b/>
        <sz val="9"/>
        <color rgb="FF006600"/>
        <rFont val="Arial"/>
        <family val="2"/>
      </rPr>
      <t>.- No incluye Prótesis de Revisión, en caso de requerirse se facturará el excedente por fuera del paquete</t>
    </r>
    <r>
      <rPr>
        <sz val="9"/>
        <rFont val="Arial"/>
        <family val="2"/>
      </rPr>
      <t xml:space="preserve">
.- Complicaciones médicas y/o quirúrgicas que se puedan presentar en el periodo posoperatorio como por ejemplo infarto agudo al miocardio, tromboembolismo pulmonar, insuficiencia renal aguda, accidente cerebro vascular, lesión nerviosa y/o vascular, aflojamiento de la prótesis, infección de la prótesis, luxación de la prótesis, infección de la herida, entre otras
.- Utilización de la UCI
.- Exámenes prequirúrgicos diferentes a los descritos en las inclusiones
.- Banco de sangre
.- Reserva de glóbulos rojos empaquetados
.- Pacientes de falla renal que requieran diálisis
.- Pacientes con infecciones que requieran el uso de antibióticos o medicamentos de otras patologías, reintervenciones por sangrado o infecciones
.- Complicaciones neurológicas
.- Plaquetaféresis
.- Terapia hematológica. Ej: Factor VII, Factor VIII, etc
.- La atención de urgencias se facturará adicional al paquete
.- Los insumos especiales diferentes a los descritos en las inclusiones se facturarán por fuera del paquete
.- No incluye ningún tipo de ALOINJERTO
.- No incluye insumos VAC</t>
    </r>
  </si>
  <si>
    <r>
      <rPr>
        <b/>
        <sz val="9"/>
        <color rgb="FF006600"/>
        <rFont val="Arial"/>
        <family val="2"/>
      </rPr>
      <t>.- No incluye Protesis de Revisión, en caso de requerirse se facturara el excedente por fuera del paquete</t>
    </r>
    <r>
      <rPr>
        <sz val="9"/>
        <rFont val="Arial"/>
        <family val="2"/>
      </rPr>
      <t xml:space="preserve">
.- Complicaciones médicas y/o quirúrgicas que se puedan presentar en el periodo posoperatorio como por ejemplo infarto agudo al miocardio, tromboembolismo pulmonar, insuficiencia renal aguda, accidente cerebro vascular, lesión nerviosa y/o vascular, aflojamiento de la prótesis, infección de la prótesis, luxación de la prótesis, infección de la herida, entre otras
.- Utilización de la UCI
.- Exámenes prequirúrgicos diferentes a los descritos en las inclusiones
.- Banco de sangre
.- Reserva de glóbulos rojos empaquetados
.- Pacientes de falla renal que requieran diálisis
.- Pacientes con infecciones que requieran el uso de antibióticos o medicamentos de otras patologías, reintervenciones por sangrado o infecciones
.- Complicaciones neurológicas
.- Plaquetaféresis
.- Terapia hematológica. Ej: Factor VII, Factor VIII, etc
.- La atención de urgencias se facturará adicional al paquete
.- Los insumos especiales diferentes a los descritos en las inclusiones se facturarán por fuera del paquete
.- No incluye ningún tipo de ALOINJERTO
.- No incluye insumos VAC</t>
    </r>
  </si>
  <si>
    <r>
      <t xml:space="preserve">.- Prestaciones diferentes o en cantidades superiores a las mencionadas en las inclusiones; serán facturadas adicionales a la tarifa del paquete, de acuerdo a su consumo o actividad.
</t>
    </r>
    <r>
      <rPr>
        <b/>
        <sz val="9"/>
        <color rgb="FF006600"/>
        <rFont val="Arial"/>
        <family val="2"/>
      </rPr>
      <t>.- Aplica para cirugía unilateral.</t>
    </r>
  </si>
  <si>
    <r>
      <t>Etapa inicial -Evaluaciones Previas:</t>
    </r>
    <r>
      <rPr>
        <b/>
        <sz val="9"/>
        <rFont val="Arial"/>
        <family val="2"/>
      </rPr>
      <t xml:space="preserve">
</t>
    </r>
    <r>
      <rPr>
        <sz val="9"/>
        <rFont val="Arial"/>
        <family val="2"/>
      </rPr>
      <t>.- Evaluación médica especializada por otología (2)
.- Evaluación Audiológica (Impedanciometría, Audiometría y  Logoaudiometría con la mejor amplificación)
.- Evaluación  psicológica (2)
.- Evaluación Fonoaudiológica Preimplante Coclear (2 sesiones)
.- Tac Multicorte de Oído Simple
.- Prueba de Percepción del habla
.- Junta médica de Implante Coclear (6) - Otorrino (2), Fonoaudiología (1), Audiología (2), Psicología (1)</t>
    </r>
  </si>
  <si>
    <r>
      <t xml:space="preserve">.- Prestaciones diferentes o en cantidades superiores a las mencionadas en las inclusiones; serán facturadas adicionales a la tarifa del paquete, de acuerdo a su consumo o actividad.
</t>
    </r>
    <r>
      <rPr>
        <b/>
        <sz val="9"/>
        <rFont val="Arial"/>
        <family val="2"/>
      </rPr>
      <t xml:space="preserve">
.- Indicaciones:
</t>
    </r>
    <r>
      <rPr>
        <sz val="9"/>
        <rFont val="Arial"/>
        <family val="2"/>
      </rPr>
      <t>RT de próstata hipofraccionada (29 Fracciones).
Tumores del SNC.
Cáncer de cérvix y ginecológicos.
Cáncer de Cabeza y cuello.
Linfomas.
Cáncer Gástrico.
Cáncer páncreas.
Cáncer de esófago.
Cáncer de recto y canal anal.
Otras variables como la dosimetría clínica y reirradiación podría requerir cambios en la indicación en la técnica de tratamiento.</t>
    </r>
  </si>
  <si>
    <r>
      <t xml:space="preserve">.- Prestaciones diferentes o en cantidades superiores a las mencionadas en las inclusiones; serán facturadas adicionales a la tarifa del paquete, de acuerdo a su consumo o actividad.
</t>
    </r>
    <r>
      <rPr>
        <b/>
        <sz val="9"/>
        <rFont val="Arial"/>
        <family val="2"/>
      </rPr>
      <t>.- Indicaciones:</t>
    </r>
    <r>
      <rPr>
        <sz val="9"/>
        <rFont val="Arial"/>
        <family val="2"/>
      </rPr>
      <t xml:space="preserve">
RT Mamas hipofraccionamiento extremo (5 fracciones) o mamas con áreas ganglionares.
Radioterapia corporal total (TBI).
RT Holocraneal con protección de hipocampo.
Irradiación linfoide total (TLI).
Próstata hipofraccionada en esquema PROFIT (20 Fracciones).
RT Craneoespinal.
Todo Tratamiento de radioterapia que requiera control respiratorio (Gating y/o DIBH).
Cáncer de pulmón.
Otras variables como la dosimetría clínica y reirradiación podría requerir cambios en la indicación en la técnica de tratamiento.</t>
    </r>
  </si>
  <si>
    <t>VALORACIÓN PREANESTÉSICA, HOSPITALIZACIÓN EN HABITACIÓN, ESTANCIA EN UCI O CUIDADOS INTERMEDIOS, TRANSFUSIONES SANGUÍNEAS, NUTRICIÓN PARENTERAL, AYUDAS DIAGNÓSTICAS, INSUMOS Y MATERIALES DIFERENTES A LOS DESCRITOS. LOS CUALES SERÁN FACTURADOS A LO REAL UTILIZADO EN EL HALLAZGO QUIRÚRGICO</t>
  </si>
  <si>
    <t>COMPLICACIONES DERIVADAS DEL PROCEDIMIENTO Y APLICACION DEL MEDIO DE CONTRASTE
 HOSPITALIZACIÓN, UCI Y UCIN.
 AYUDAS DIAGNOSTICAS ADICONALES A LA SOLICITADA</t>
  </si>
  <si>
    <t>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t>
  </si>
  <si>
    <t>Complicaciones
Consulta especializada Pre
Honorario médico de anestesiólogo
Insumos y medicamentos No incluidos en los paquetes
Banco de Sangre
Balón de contrapulsación
Estancia adicionales a las incluidas en el paquete</t>
  </si>
  <si>
    <t>Complicaciones
Consulta especializada Pre
Honorario médico de anestesiólogo
Insumos y medicamentos No incluidos en los paquetes
Banco de Sangre
Estancia adicionales a las incluidas en el paquete</t>
  </si>
  <si>
    <t>MEDICO GENERAL ENTRENADO SOLO PARA UNIDAD DE ATENCION DIGESTIVA</t>
  </si>
  <si>
    <t>Ajuste tarifario</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</si>
  <si>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t>
  </si>
  <si>
    <t>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t>
  </si>
  <si>
    <t>Complicaciones Consulta especializada Pre Honorario médico de anestesiólogo Insumos y medicamentos No incluidos en los paquetes Banco de Sangre Balón de contrapulsación Estancia adicionales a las incluidas en el paquete</t>
  </si>
  <si>
    <t>Honorario médico Hemodinamista , Derecho de sala, (1) día de hospitalización en piso, Materiales de Sutura y curación, Agentes y gases anestésicos, Insumos básicos de Procedimientos, Consulta post- 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</si>
  <si>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Complicaciones Consulta especializada Pre Honorario médico de anestesiólogo Insumos y medicamentos No incluidos en los paquetes Banco de Sangre Balón de contrapulsación Estancia adicionales a las incluidas en el paquete Curva de hiperoxia Iloprost</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</si>
  <si>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 Aguja Angiografica (1),Jeringa De 5 C.C. (3),Jeringa De 10 C.C. (3),Extensiones (1),Jeringa de Inyeccion (1),Manifold (1).</t>
  </si>
  <si>
    <t>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t>
  </si>
  <si>
    <t>Complicaciones Consulta especializada Pre Honorario médico de anestesiólogo Insumos y medicamentos No incluidos en los paquetes Banco de Sangre Estancia adicionales a las incluidas en el paquete</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</si>
  <si>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</si>
  <si>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t>
  </si>
  <si>
    <t>ARTERIOGRAFÍA PERIFÉRICA DE UNA EXTREMIDAD INFERIOR POR PUNCIÓN</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</si>
  <si>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</si>
  <si>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t>
  </si>
  <si>
    <t>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t>
  </si>
  <si>
    <t>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 Aguja Angiografica (1),Jeringa De 5 C.C. (3),Jeringa De 10 C.C. (3),Extensiones (1),Jeringa de Inyeccion (1),Manifold (1).</t>
  </si>
  <si>
    <t>Complicaciones Consulta especializada Pre Insumos y medicamentos No incluidos en los paquetes Banco de Sangre Balón de contrapulsación Dispositivos adicionales Monitoria Eco cardiográfica transesofagico Estancia adicionales a las incluidas en el paquete</t>
  </si>
  <si>
    <t>ANASTOMOSIS SIMPLE ARTERIA DESCENDENTE ANTERIOR CON ARTERIA MAMARIA VÍA ABIERTA</t>
  </si>
  <si>
    <t>Complicaciones Consulta especializada Pre Honorario médico Anestesiólogo Insumos y medicamentos No incluidos en los paquetes Banco de Sangre Estancia (UCI, UCIN, PISO) Monitor de Eventos Convencional Monitor de Eventos RX</t>
  </si>
  <si>
    <t>* Honorarios profesional de hemodinamia.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 (1) día en piso. * Materiales de sutura y curación. * Medio de contraste * Agentes y gases anestésicos * Medicamentos e Insumos básicos de procedimiento</t>
  </si>
  <si>
    <t>* Complicaciones * Exámenes de laboratorio pre, durante y post. (Excepto los descritos en las inclusiones) * Consultas especializadas pre y post procedimiento pasado más de 15 días. * Apoyo diagnostico pre y post procedimiento. * Materiales y medicamentos dela estancia * Honorarios de anestesiólogo en caso de necesitarlos se facturara a tarifa convenida. * Insumos y medicamentos descritos en la tabla anexa. Tarifa convenida. * Banco de sangre * Estancia en UCI</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</si>
  <si>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Aguja Angiografica (1),Jeringa De 5 C.C. (3),Jeringa De 10 C.C. (3),Extensiones (1),Jeringa de Inyeccion (1),Manifold (1).</t>
  </si>
  <si>
    <t>Complicaciones Consulta especializada Pre Honorario médico de anestesiólogo Insumos y medicamentos No incluidos en los paquetes Banco de Sangre No incluye los insumos relacionados con aterectomia rotacional ( Rotablator) Estancia hospitalaria adicionales</t>
  </si>
  <si>
    <t>Complicaciones
Consulta especializada Pre                                
Honorario médico de anestesiólogo
Insumos y medicamentos No incluidos en los paquetes
Banco de Sangre                                   
Estancia hospitalaria adicionales</t>
  </si>
  <si>
    <t>Honorario médico Electrofisiólogo, Honorario médico Anestesiólogo, Derecho de sala, (1) días de hospitalización en piso, (1) días de hospitalización en UCI,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 Aguja Angiografica (1),Jeringa De 5 C.C. (3),Jeringa De 10 C.C. (3),Extensiones (1),Jeringa de Inyeccion (1),Manifold (1).</t>
  </si>
  <si>
    <t>Complicaciones
Consulta especializada Pre
Insumos y medicamentos No incluidos en los paquetes
Banco de Sangre
Estancia hospitalaria adicional
Ayudas diagnosticas adicionales a las incluidas en el paquete</t>
  </si>
  <si>
    <t>Complicaciones
Consulta especializada Pre                                
Honorario médico de anestesiólogo
Insumos y medicamentos No incluidos en los paquetes
Banco de Sangre
Balón de contrapulsación
Estancia adicionales a las incluidas en el paquete
Balon valvuloplastia Aortico y Pulmonar</t>
  </si>
  <si>
    <t>* Honorarios profesional Electrofisiologo.
* (1) Consulta post durante los 15 días siguientes al procedimiento y por la misma especialidad.
* Derechos de sala
* Derechos de Recuperación
* Exámenes de laboratorio: (Hemograma. PT. PTT) antes del procedimiento
* (1) Electrocardiograma si se requiere durante el procedimiento. .
* Estancia postquirúrgica: (1) día en piso.
* Materiales de sutura y curación.
* Medio de contraste
* Agentes y gases anestésicos
* Medicamentos e Insumos básicos de procedimiento</t>
  </si>
  <si>
    <t>* NO INCLUYE MEDIO DE CONTRASTE, SE FACTURARA A CONSUMO SEGÚN LISTA DE PRECIO PACTADA.</t>
  </si>
  <si>
    <t>Honorario médico Electro fisiólogo, Honorario médico Anestesiólogo, Derecho de sala, Re sincronizador, electrodo, Introductor, (1) días de hospitalización en</t>
  </si>
  <si>
    <t>Honorario médico Electro fisiólogo, Derecho de sala, (1) días de hospitalización en piso,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 Aguja Angiografica (1),Jeringa De 5 C.C. (3),Jeringa De 10 C.C. (3),Extensiones (1),Jeringa de Inyeccion (1),Manifold (1).</t>
  </si>
  <si>
    <t>Complicaciones
Consulta especializada Pre
Honorario médico Anestesiólogo
Insumos y medicamentos No incluidos en los paquetes
Banco de Sangre
Estancia hospitalaria adicional</t>
  </si>
  <si>
    <t>Complicaciones
Consulta especializada Pre
Honorario médico Anestesiólogo
Insumos y medicamentos No incluidos en los paquetes
Banco de Sangre
Estancia hospitalaria adicionales</t>
  </si>
  <si>
    <t>Honorario médico Hemodinamista, Honorario médico Anestesiólogo, Derecho de sala, Ayudas diagnosticas solicitadas y realizadas en la sala de hemodinamia durante el procedimiento: Eco transesofagico(1), Dispositivo Amplatzer, (1) días de hospitalización en piso, (1) días de UCIN,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 Aguja Angiografica (1),Jeringa De 5 C.C. (3),Jeringa De 10 C.C. (3),Extensiones (1),Jeringa de Inyeccion (1),Manifold (1).</t>
  </si>
  <si>
    <t>Complicaciones
Consulta especializada Pre
Insumos y medicamentos No incluidos en los paquetes
Banco de Sangre
Balón de contrapulsación
Monitoria Eco cardiográfica transesofagico
Estancia adicionales a las incluidas en el paquete</t>
  </si>
  <si>
    <t>Honorario médico Radiologo Intervencionista, Honorario medico Anestesiologo, Derecho de sala, (1) Dia Hospitalizacioon en piso, Materiales de Sutura y curación, Agentes y gases anestésicos, Insumos básicos de Procedimientos, Paquete de Microondas o de Radiofrecuencia (Equipo SOLERO), Aguja Angiografica (1),Jeringa De 5 C.C. (3),Jeringa De 10 C.C. (3),Extensiones (1),Jeringa de Inyeccion (1),Manifold (1).</t>
  </si>
  <si>
    <t>Honorario médico Vascular, Honorario médico Anestesiólogo, Derecho de sala, (2) días de hospitalización en piso, (2) días de UCIN, (3) días de UCI,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Aguja Angiografica (1),Jeringa De 5 C.C. (3),Jeringa De 10 C.C. (3),Extensiones (1),Jeringa de Inyeccion (1),Manifold (1).</t>
  </si>
  <si>
    <t>Complicaciones
Consulta especializada Pre
Insumos y medicamentos No incluidos en los paquetes
Banco de Sangre
Dispositivos de endoprotesis  
Otros insumos ( Ver anexo de insumos y medicamentos )
Angiotac  de aortaToraco abdominal)
Estancia hospitalaria adicionales</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</si>
  <si>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t>
  </si>
  <si>
    <t>MAPEO ELECTROANATÓMICO</t>
  </si>
  <si>
    <t>Complicaciones
Consulta especializada Pre
Insumos y medicamentos No incluidos en los paquetes
Banco de Sangre
Estancia hospitalaria adicional
Tomografías Cardiacas o Aorticas
Ecocardiograma Transesofagico</t>
  </si>
  <si>
    <t>DERIVACIÓN (INJERTO) O PUENTE FEMORO- TIBIAL</t>
  </si>
  <si>
    <t>Insumos y medicamentos al consumo</t>
  </si>
  <si>
    <t>1.Honorarios de Anestesiólogo en caso de requerirse,</t>
  </si>
  <si>
    <t>HONORARIOS DE CIRUJANO, ANESTESIOLOGO Y AYUDANTE, SALA</t>
  </si>
  <si>
    <t>Honorario médico Hemodinamista, Derecho de sala, Electrocardiograma (1),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Aguja Angiografica (1),Jeringa De 5 C.C. (3),Jeringa De 10 C.C. (3),Extensiones (1),Jeringa de Inyeccion (1),Manifold (1).</t>
  </si>
  <si>
    <t>Complicaciones
Consulta especializada Pre                                
Honorario médico de anestesiólogo
Insumos y medicamentos No incluidos en los paquetes
Banco de Sangre
Curva de hiperoxia
Balón de contrapulsación
Iloprost
Estancia adicionales a las incluidas en el paquete</t>
  </si>
  <si>
    <t>Honorario médico Electro fisiólogo, Honorario médico Anestesiólogo, Derecho de sala, (1) días de hospitalización en piso, (1) días de hospitalización en UCI,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 , , , , Aguja Angiografica (1),Jeringa De 5 C.C. (3),Jeringa De 10 C.C. (3),Extensiones (1),Jeringa de Inyeccion (1),Manifold (1).</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</si>
  <si>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t>
  </si>
  <si>
    <t xml:space="preserve">HONORARIOS DE CIRUJANO,
ANESTESIOLOGO Y AYUDANTE </t>
  </si>
  <si>
    <t>Honorario médico Cirujano Vascular, Honorario médico Anestesiólogo, Derecho de sala, (3) días de hospitalización en piso, (3) días de UCIN,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 Aguja Angiografica (1),Jeringa De 5 C.C. (3),Jeringa De 10 C.C. (3),Extensiones (1),Jeringa de Inyeccion (1),Manifold (1).</t>
  </si>
  <si>
    <t>Complicaciones
Consulta especializada Pre
Insumos y medicamentos No incluidos en los paquetes
Banco de Sangre
Dispositivos de endoprotesis (cuerpo principal + pierna contralateral)
Extensiones adicionales
Otros insumos ( Ver anexo de insumos y medicamentos )
Angiotac de aorta Toraco abdominal
Estancia hospitalaria adicionales</t>
  </si>
  <si>
    <t>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t>
  </si>
  <si>
    <t>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filtro, 1 Pledjet, 6 Prolene 3.0 V.20, 6 Prolene 4.0 CV.23, 6 Prolene 4.0 V.20, 6 Prolene 5.0 CV.11, 6 Prolene 5.0 CV.20, 6 Prolene 5.0 CV.23, 6 Prolene 6.0 CV11, 6 Prolene 6.0 CV.20, 6 Prolone 7.0 CV.1, 1 Set de</t>
  </si>
  <si>
    <t>Complicaciones
Consulta especializada Pre   
Insumos y medicamentos No incluidos en los paquetes
Banco de Sangre
Estancia hospitalaria adicionales</t>
  </si>
  <si>
    <t>Honorario médico Hemodinamista, Derecho de sala, (1) día de hospitalización en piso, Materiales de Sutura y curación, Agentes y gases anestésicos, Insumos básicos de Procedimientos (RESERVA DE FLUJO FRACCIONAL (FFR) O TOMOGRAFIA OPTICA COHERENTE (OCT) O ULTRASONIDO INTRAVASCULAR INTRACORONARIO ( IVUS)), Consulta pos Procedimiento , Insumos:, Cateter f/g assy sled pullback single pack md5 a7020 (1), Cateter para ultrasonido opticross o Guia para medicion de ffr o cateter oct (1), Guia angioplastia (1), Introductor hemodinamia (1), Medio de contraste, , Aguja Angiografica (1),Jeringa De 5 C.C. (3),Jeringa De 10 C.C. (3),Extensiones (1),Jeringa de Inyeccion (1),Manifold (1).</t>
  </si>
  <si>
    <t>Complicaciones
Consulta especializada Pre   
Honorario médico de anestesiólogo
Insumos y medicamentos No incluidos en los paquetes
Banco de Sangre
Balón de contrapulsación
Estancia adicionales a las incluidas en el paquete</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</si>
  <si>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</si>
  <si>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t>
  </si>
  <si>
    <t>Honorario médico Hemodinamista, Derecho de sala, (1) día de hospitalización en piso, (1) día de UCIN,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Aguja Angiografica (1),Jeringa De 5 C.C. (3),Jeringa De 10 C.C. (3),Extensiones (1),Jeringa de Inyeccion (1),Manifold (1).</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</si>
  <si>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t>
  </si>
  <si>
    <t>Complicaciones
Consulta especializada Pre                                
Honorario médico de anestesiólogo
Insumos y medicamentos No incluidos en los paquetes
Banco de Sangre
Balón de contrapulsación
Estancia adicionales a las incluidas en el paquete
Balon valvuloplastia aortico y pulmonar</t>
  </si>
  <si>
    <t>* Honorarios profesional de hemodinamia.
* (1)Consulta post durante los 15 dias siguientes al procedimiento y por la misma especialidad.
* Derechos de sala
* Derechos de Recuperación
* Examenes de laboratorio: (Hemograma. PT. PTT) antes del procedimiento.
* (1) Electrocardiograma; (1) Rx de torax si se requiere durante el procedimiento.
* Estancia postquirurgica:  (1) dia de UCI. (después de realizado el procedimiento);(1) dia en piso.
* Materiales de sutura y curación.
* Medio de contraste  
* Agentes y gases anestesicos
* Medicamentos e Insumos basicos de procedimiento Y  SISTEMA OCLUSOR HYMPERIUM</t>
  </si>
  <si>
    <t>*Complicaciones
* Exámenes de laboratorio  pre, durante y post. (Excepto los descritos en las inclusiones)
* Consultas especializadas pre y post procedimiento pasado más de 15 días. .
* Apoyo diagnostico pre y post procedimiento.
* Materiales y medicamentos de la estancia.
* Honorarios de anestesiólogo en caso de necesitarlos se facturara a tarifa convenida.
* Insumos y medicamentos descritos en la tabla anexa. Tarifa convenida.  
* Banco de sangre
* Estancia  en UCIN</t>
  </si>
  <si>
    <t>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 Aguja Angiografica (1),Jeringa De 5 C.C. (3),Jeringa De 10 C.C. (3),Extensiones (1),Jeringa de Inyeccion (1),Manifold (1).</t>
  </si>
  <si>
    <t>Complicaciones
Consulta especializada Pre
Insumos y medicamentos No incluidos en los paquetes
Banco de Sangre
Dispositivos adicionales
Balón de contrapulsación
Monitoria Eco cardiográfica transesofagico
Estancia adicionales a las incluidas en el paquete</t>
  </si>
  <si>
    <t xml:space="preserve">* Honorarios profesional de hemodinamia.
* (1)Consulta post durante los 15 dias siguientes al procedimiento y por la misma especialidad.
* Derechos de sala
* Derechos de Recuperación
* Examenes de laboratorio: (Hemograma. PT. PTT) antes del procedimiento.
* (1) Electrocardiograma; (1) Rx de torax si se requiere durante el procedimiento.
* Estancia postquirurgica:  (1) dia de UCI. (después de realizado el procedimiento);(1) dia en piso.
* Materiales de sutura y curación.
* Medio de contraste  
* Agentes y gases anestesicos
* Medicamentos e Insumos basicos de procedimiento Y  SISTEMA OCLUSOR </t>
  </si>
  <si>
    <t>1. Canasta básica de insumos contiene: 1 Acero No. 5, 1 Aspirador de pericardio flexible, 1 Aspirador de pericardio rígido, 1</t>
  </si>
  <si>
    <t>ANASTOMOSIS SIMPLE ARTERIA CORONARIA DERECHA CON ARTERIA MAMARIA VÍA ABIERTA</t>
  </si>
  <si>
    <t>Honorario médico Hemodinamista, Derecho de sala, (1) día de hospitalización en piso, Materiales de Sutura y curación, Agentes y gases anestésicos, Insumos:, Cateter arterial (1), Cefazolina, Cefalotina o aztreonam con clindamicina o Vancomicina (1), Kit pericardiocentesis (1), Medio de contraste , Transductor de presion (1), Aguja Angiografica (1),Jeringa De 5 C.C. (3),Jeringa De 10 C.C. (3),Extensiones (1),Jeringa de Inyeccion (1),Manifold (1).</t>
  </si>
  <si>
    <t>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t>
  </si>
  <si>
    <t>Honorario médico Hemodinamista , Derecho de sala, Ayudas diagnosticas solicitadas y realizadas en la sala de hemodinamia durante el procedimiento: Hemograma(1), PT(1), PTT(1), creatinina(1), Electrocardiograma (1) , (1) día de hospitalización en piso, Materiales de Sutura y curación, Agentes y gases anestésicos, Insumos básicos de Procedimientos, Consulta post- 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</si>
  <si>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 xml:space="preserve">* Honorarios cirujano cardiovascular
* Honorarios Anestesiologo  
* Honorarios Ayudante
* (1) Consulta post durante los 30 dias siguientes al procedimiento y por la misma especialidad.
* Valoración  Preanestesica
* Valoracion por medicina Interna
* Derechos de sala
* Derechos de Recuperación
* Examenes de laboratorio: (Hemograma completo, TP, TPT, Electrolitos, Glucosa, Urea, Creatinina, Parcial de orina , Hemoclasificación) antes del procedimiento
* (1) Ecocardiograma transtoracico  Rx de torax si se requiere durante el procedimiento.
* Hospitalizacion postquirurgica:   (3) dias de UCI; (2) dias deUCIN  (después de realizado el procedimiento);(2) dia en piso..
* Materiales de sutura y curación.
* Agentes y gases anestesicos
* Medicamentos e Insumos basicos de procedimiento
* Incluye derechos de perfusión </t>
  </si>
  <si>
    <t>* Complicaciones y/o reintervenciones por sangrado.
* Examenes de laboratorio  pre, durante y post.
* Consultas especializadas pre y post procedimiento pasado mas de 30 dias.
* Apoyo diagnostico pre y post procedimiento. diferentes a los relacionados en el incluye.
* Materiales y medicamentos de Estancia.
* Insumos y medicamentos descritos en la tabla anexa. tarifa convenida.  
* Antibioticos de cuarta generación.  
* Banco de sangre
* Medicamentos para terapia Hematologica.
* Medicamentos Inotropicos.</t>
  </si>
  <si>
    <t>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</si>
  <si>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(después de realizado el procedimiento) ;(6) días en piso.
* (1) Valvula biologica porcina epc aortica 23MM
*SISTEMA BIPOLAR ATRICURE LAPIZ DE RADIOFRECUENCIA BIPOLAR
*SISTEMA BIPOLAR ATRICURE REF 0SL2 (PINZA DE MANO)
*SISTEMA CRIOQUIRURGICO SONDA DE CRIOABLACION REF CRY02
*SISTEMA DE EXCLUSION DE APENDICE AURICULAR ATRICLIP CON CLIP
* Medio de contraste  
* Agentes y gases anestésicos
* Medicamentos e Insumos básicos de procedimiento y en la estancia según protocolo derivados del mismo procedimiento
* Terapias de rehabilitación cardiaca # 9
* Incluye kit de trasfusión y derechos de perfusión.</t>
  </si>
  <si>
    <t>ABLACION DE LESIÓN O TEJIDO CARDÍACO</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</si>
  <si>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(1), Cateter arterial (1), Cateter cuadripolar con extension (1), Cateter de ablacion convencional (1), Cateter de ablacion irrigado fa (1) ,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 Aguja Angiografica (1),Jeringa De 5 C.C. (3),Jeringa De 10 C.C. (3),Extensiones (1),Jeringa de Inyeccion (1),Manifold (1).</t>
  </si>
  <si>
    <t>Honorario médico Hemodinamista, Derecho de sala, (1) día de hospitalización en piso, (1) día de UCIN, Materiales de Sutura y curación, Agentes y gases anestesicos, Insumos basicos de Procedimientos, Consulta post</t>
  </si>
  <si>
    <t>RESECCIÓN CON ANASTOMOSIS TERMINO- TERMINAL EN BRAZO O ANTEBRAZO</t>
  </si>
  <si>
    <t>RESECCIÓN CON ANASTOMOSIS TERMINO- TERMINAL DE ARTERIAS ABDOMINALES</t>
  </si>
  <si>
    <t>RESECCIÓN CON ANASTOMOSIS TERMINO- TERMINAL DE VENAS ABDOMINALES</t>
  </si>
  <si>
    <t>HONORARIOS DE CIRUJANO, ANESTESIOLOGO Y AYUDANTE, SALA, MATERIALES DE SUTUTA Y CURACION, SEDACIÓN, CATETER PERMANENETE (1), MEDIO DE CONTRASTE (1), GUIA ECOGRAFIA.</t>
  </si>
  <si>
    <t>ANASTOMOSIS (INJERTO) SUBCLAVIA- PULMONAR SOD</t>
  </si>
  <si>
    <t>DERIVACIÓN O PUENTE SUBCLAVIO- SUBCLAVIO</t>
  </si>
  <si>
    <t>DERIVACIÓN (INJERTO) O PUENTE FEMORO- PERONEAL</t>
  </si>
  <si>
    <t>DERIVACIÓN (INJERTO) O PUENTE FEMORO- POPLITEO</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</si>
  <si>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t>
  </si>
  <si>
    <t>Honorario médico Hemodinamista, Honorario médico Anestesiólogo, Derecho de sala, (1) días de hospitalización en piso, Materiales de Sutura y curación, Agentes y gases anestésicos, Insumos básicos de Procedimientos, Consulta post Procedimiento, Insumos:, Cateter diagnostico (1), Cateter guia coronario (1), Cefazolina o aztreonam con clindamicina (1), Guia hidrofilica (1), Introductor hemodinamia (1), kit de denervacion (1), Medio de contraste, , Aguja Angiografica (1),Jeringa De 5 C.C. (3),Jeringa De 10 C.C. (3),Extensiones (1),Jeringa de Inyeccion (1),Manifold (1).</t>
  </si>
  <si>
    <t>ncluye los siguientes medicamentos e insumos y los que estan relacionados en la tabla (MEIDS QUIRURGICOS).</t>
  </si>
  <si>
    <t>MONITORIZACIÓN DE FLUJO SANGUÍNEO CORONARIO</t>
  </si>
  <si>
    <t>INCLUSIONES:, Honorario médico Hemodinamista, Derecho de sala, Materiales de Sutura y curación, Agentes y gases anestésicos, Insumos básicos de Procedimientos ( RESERVA DE FLUJO FRACCIONAL (FFR) O TOMOGRAFIA OPTICA COHERENTE (OCT) O ULTRASONIDO INTRAVASCULAR INTRACORONARIO ( IVUS)), Consulta pos Procedimiento, Aguja Angiografica (1),Jeringa De 5 C.C. (3),Jeringa De 10 C.C. (3),Extensiones (1),Jeringa de Inyeccion (1),Manifold (1).</t>
  </si>
  <si>
    <t>Honorario médico Hemodinamista, Derecho de sala, RX Tórax(1) , (1) día de hospitalización en piso, Materiales de Sutura y curación, Agentes y gases anestésicos, Insumos básicos de Procedimientos, Consulta pos Procedimiento , Insumos:, Cateter</t>
  </si>
  <si>
    <t>Honorario médico Neuroradiologo, Derecho de sala , (1) días de hospitalización en piso, Materiales de Sutura y curación, Agentes anestésicos y gases anestésicos, Insumos básicos de Procedimientos, Consulta Post Procedimiento, Insumos:, Cateter diagnostico neuro (1), Guia hidrofilica (1), Introductor hemodinamia (1), Medio de contraste, Transductor de presion, Aguja Angiografica (1),Jeringa De 5 C.C. (3),Jeringa De 10 C.C. (3),Extensiones (1),Jeringa de Inyeccion (1),Manifold (1).</t>
  </si>
  <si>
    <t>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</si>
  <si>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$ 1.712.045</t>
  </si>
  <si>
    <t>Honorario médico Radiólogo Intervencionista, Honorario médico Anestesiólogo, Derecho de sala, (1) día de hospitalización en piso, (1) día de UCIN, Materiales de Sutura y curación, Agentes y gases anestésicos, Insumos básicos de Procedimientos, Insumos:, Cateter dialisis (1), Cefazolina o aztreonam con clindamicina , Guia hidrofilica (1), Introductor hemodinamia (1), Medio de contraste, Aguja Angiografica (1),Jeringa De 5 C.C. (3),Jeringa De 10 C.C. (3),Extensiones (1),Jeringa de Inyeccion (1),Manifold (1).</t>
  </si>
  <si>
    <t>$ 4.729.984</t>
  </si>
  <si>
    <t>$ 19.547.910</t>
  </si>
  <si>
    <t>$ 802.929</t>
  </si>
  <si>
    <t>$ 908.956</t>
  </si>
  <si>
    <t>$ 881.036</t>
  </si>
  <si>
    <t>$ 559.108</t>
  </si>
  <si>
    <t>$ 427.709</t>
  </si>
  <si>
    <t>Tarifa CSS 18062026</t>
  </si>
  <si>
    <t>Observacion</t>
  </si>
  <si>
    <t>D</t>
  </si>
  <si>
    <t>CDO PROPUESTA</t>
  </si>
  <si>
    <t>D CON CDO</t>
  </si>
  <si>
    <t xml:space="preserve">OBSERVACION CAROLINA </t>
  </si>
  <si>
    <t>Tarifa aceptada</t>
  </si>
  <si>
    <t>SE SOSTIENE TARIFA</t>
  </si>
  <si>
    <t>* Honorarios profesional de hemodinamia. * (1) Consulta post durante los 15 días siguientes al procedimiento y por la misma especialidad. * Derechos de sala * Derechos de Recuperación *Exámenes de laboratorio: (Hemograma. PT. PTT, Creatinina) antes del procedimiento * (1) Electrocardiograma; si se requiere durante el procedimiento. * Insumos alto costo: dos (2) cateter Diagnóstico 5F, un (1) Introductor 5F, una (1) Guia Hidrofílica * Materiales de sutura y curación. * Medio de contraste: equivalentes máximo a 100cc. * Agentes y gases anestésicos (locales) * Medicamentos e Insumos básicos de procedimiento</t>
  </si>
  <si>
    <t>* Complicaciones * Exámenes de laboratorio pre, durante y post. (Excepto los descritos en las inclusiones) * Consultas especializadas pre y post procedimiento pasado más de 15 días. * Apoyo diagnostico pre y post procedimiento. * Banco de sangre * Honorarios de anestesiólogo en caso de necesitarlos se facturara a 250,000. * LO QUE NO ESTE EXPLICITO, SE ENTIENDE EXCLUIDO DEL PAQUETE y se facturará a tarifas convenidas</t>
  </si>
  <si>
    <t>* Excluye Medio de Contraste * Honorario Anestesiologo</t>
  </si>
  <si>
    <t>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t>
  </si>
  <si>
    <t>* Honorarios especialista * (1) Consulta post durante los 15 días siguientes al procedimiento y por la misma especialidad. * Derechos de sala * Derechos de Recuperación * Exámenes de laboratorio: (Hemograma. PT. PTT) antes del procedimiento * Estancia postquirúrgica: (1) día en UCI. * Materiales de sutura y curación. * Medio de contraste * Agentes y gases anestésicos * Medicamentos e Insumos básicos de procedimiento GUIA TEFLON, INTRODUCTOR, GUIA HIDROFILICA</t>
  </si>
  <si>
    <t>* Complicaciones * Exámenes de laboratorio pre, durante y post. (Excepto los descritos en las inclusiones) * Consultas especializadas pre y post procedimiento pasado más de 15 días. * Apoyo diagnostico pre y post procedimiento. * Materiales y medicamentos de la estancia. * Honorarios de anestesiólogo en caso de necesitarlos se facturara a tarifa convenida. * Insumos y medicamentos no descritos en la tabla anexa. Tarifa convenida. * Banco de sangre * Estancia en UCI</t>
  </si>
  <si>
    <t>* Honorarios profesional Neuroradiologo.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t>
  </si>
  <si>
    <t>* Complicaciones * Exámenes de laboratorio pre, durante y post. (excepto los descritos en las incluciones) * Consultas especializadas pre y post procedimiento pasado más de 15 días. * Apoyo diagnostico pre y post procedimiento. * Materiales y medicamentos de Estancia. * Honorarios de anestesiólogo en caso de necesitarlos se facturara a tarifa convenida. * Insumos y medicamentos descritos en la tabla anexa. Tarifa convenida. * Banco de sangre *Estancia en UCI</t>
  </si>
  <si>
    <t>ANGIOPLASTIA CORONARIA TRANSLUMINAL</t>
  </si>
  <si>
    <t>Honorario médico Hemodinamista,</t>
  </si>
  <si>
    <t>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t>
  </si>
  <si>
    <t>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t>
  </si>
  <si>
    <t>EXCLUSIONES:
1. Complicaciones
2. Consulta especializada Pre
3. Honorario médico de anestesiólogo
4. Insumos y medicamentos No incluidos en los paquetes
5. Banco de Sangre
6. Balón de contrapulsación
7. Estancia Hospitalaria</t>
  </si>
  <si>
    <t>Honorario médico Hemodinamista, Honorario médico Anestesiólogo, Derecho de sala, Ayudas diagnosticas solicitadas y realizadas en la sala de hemodinamia durante el procedimiento: Monitoria Eco cardiográfica(1), Angiotac de aorta total (1), Angiotac Corazón(1), Válvula Aortica Percutánea, (3) días de hospitalización en piso, (4) días de UCI, Materiales de Sutura y curación, Agentes y gases anestésicos, Insumos básicos de Procedimientos, Consulta pos Procedimiento, Insumos:, Balón coronario (1), Balón periférico convencional (1), Balón valvuloplastia aórtico y pulmonar (1), Cables medición de umbral (1), Catéter arterial (1), Catéter de liberación válvula (1), Catéter diagnostico catéter guía coronario (1), Cefazolina o aztreonam con clindamicina, Cisatracurio o Rocuronio o Vecuronio, Dispositivo de cierre percutáneo (2), Electrodo marcapaso transitorio (1), Guía angioplastia (1), Guía diagnostico (1), Guía endoprotesis (1), guía hidrofilica (1), Guía válvula (1), Insuflador (1), Introductor endoprotesis (1), Introductor hemodinámica (1), Introductor marcapaso transitorio (1), Levosimendan, Medio de contraste, Protamina, Pulsera compresión, Sistema de compresión, Sistema de liberación, Transductor de presión, , Aguja Angiografica (1),Jeringa De 5 C.C. (3),Jeringa De 10 C.C. (3),Extensiones (1),Jeringa de Inyeccion (1),Manifold (1).</t>
  </si>
  <si>
    <t>Complicaciones
Consulta especializada Pre                                            
Insumos y medicamentos No incluidos en los paquetes
Implante de Marcapaso definitivo
Banco de Sangre
Balón de contrapulsación
Estancia adicionales a las incluidas en el paquete</t>
  </si>
  <si>
    <t>HOSPITALIZACIÓN 15 DÍAS INDEPENDIENTE DEL SERVICIO YA SEA UCI, UCIN O PISO.
SEGUIMIENTO HASTA EL MES 12 (VER PAQUETE SEGUIMIENTO MENSUAL), RESCATE, DERECHOS DE SALA DE CIRUGÍA Y EQUIPOS QUIRURGICOS, INSUMOS Y MEDICAMENTOS DE CIRUGÍA, INSUMOS Y MEDICAMENTOS DURANTE LOS 15 DÍAS DE ESTANCIA RELACIONADOS CON EL TRASPLANTE (NOTA: MILRRINONE CUBRE SOLO 25 AMPOLLAS), TERAPIA RESPIRATORIA (LAS NECESARIAS DURANTE LA HOSPITALIZACIÓN QX), REHABILITACIÓN CARDIACA (PRIMERA FASE), NUTRICIÓN Y DIETETICA (LAS NECESARIAS DURANTE LA HOSPITALIZACIÓN QX), (1) PSICOLOGÍA Y/O PSIQUIATRÍA, (1) MARCAPASO TRANSITORIO INTRAOPERATORIO EPICARDICO.
BANCO DE SANGRE:  RESERVA PLASMA (6), RESERVA GLOBULOS ROJOS (6), PLAQUETAFERESIS (2). IMAGENES DIAGNOSTICAS: (4) ECOCARDIOGRAMAS EN EL PRIMER MES POSTRASPLANTE, (4) BIOPSIAS ENDOMIOCARDICAS EN EL PRIMER MES DE TRASPLANTE (INCLUYE HONORARIOS, DERECHOS DE SALA, INSUMOS Y PATOLOGIA), ASISTENCIA VENTRICULAR CON BALÓN DE CONTRAPULSACIÓN, (1) CATETERISMO DERECHO DIAGNSOTICO (INCLUYE HONORARIOS, DERECHOS DE SALA, INSUMOS Y MEDICAMENTOS UTILIZADOS PARA SU REALIZACIÓN, REINTERVENCIONES QUIRURGICAS POR SANGRADO (LAS NECESARIAS DURANTE LA HOSPITALIZACIÓN QX) Y/O MANEJO QUIRUGICO DE INFECCIÓN DE LA HERIDA EN LOS PRIMEROS 15 DÍAS POSTRASPLANTE. HEMODIALISIS O HEMOFILTRACIÓN POR FALLA RENAL AGUDA REVERSIBLE HASTA TRES SESIONES DURANTE LA HOSPITALIZACIÓN DEL PAQUETE DE TRASPLANTE. TRATAMIENTO MEDICO DE PATOLOGIA DE BASE DE PACIENTE. HONORARIOS QUIRUGICOS (RESCATE, TRASPLANTE Y REINTERVENCIONES QUIRURGICAS), HONORARIOS DE ANESTESIOLOGO, HONORARIOS DE INTENSIVISTA, HONORARIOS DE CARDIOLOGO DE TRASPLANTE, HONORARIOS DE PERFUSIONISTA. SE INCLUYEN INMUNOSUPRESORES COMO TACROLIMUS O CICLOSPORINA Y MICOFENOLATO (CELLCEPT O MYFORTIC). SE INCLUYEN ANTIBIÓTICOS PROFILÁCTICOS DE CIRUGÍA.</t>
  </si>
  <si>
    <t>No se realiza</t>
  </si>
  <si>
    <t>INCLUSIONES: El valor incluye (honorario médico especialista, derecho de sala, insumos basicos: Aguja Angiografica (1), Jeringa De 5 C.C. (3),Jeringa De 10 C.C. (3),Extensiones (1),Jeringa de Inyeccion (1),Manifold (1), uso de equipos, materiales de sutura y curacion, agentes y gases anestesicos, registro digital (cineangiografia) (1) Electrodo para marcapaso, (1) Introductor Marcapaso.</t>
  </si>
  <si>
    <t>INCLUSIONES: El valor incluye (honorario médico especialista, derecho de sala, insumos basicos: Aguja Angiografica (1), Jeringa De 5 C.C. (3), Jeringa De 10 C.C. (3), Extensiones (1), Jeringa de Inyeccion (1),Manifold (1), uso de equipos, materiales de sutura y curacion, agentes y gases anestesicos, registro digital (cineangiografia).</t>
  </si>
  <si>
    <t>INCLUSIONES: El valor incluye (honorario médico especialista, derecho de sala, insumos basicos: Aguja Angiografica (1), Jeringa De 5 C.C. (3), Jeringa De 10 C.C. (3), Extensiones (1),Jeringa de Inyeccion (1),Manifold (1), uso de equipos, materiales de sutura y curacion, agentes y gases anestesicos, registro digital (cineangiografia).</t>
  </si>
  <si>
    <t>Complicaciones,
Consulta especializada Pre
Insumos y medicamentos No incluidos en los paquetes
Banco de Sangre
Balón de contrapulsación
Tomografías de Corazón
Estancia adicionales a las incluidas en el paquete</t>
  </si>
  <si>
    <t xml:space="preserve">* Honorario médico Hemodinamista
* Honorario médico Anestesiólogo
* Derecho de sala
* Exámenes de laboratorio (Hemograma. PT. PTT) antes del procedimiento.
* (1) Electrocardiograma. Rx de Tórax. (1) Monitoria Ecocardiografía. (1) Angiotac de Aorta abdominal. (1) Angiotac de Arterias del Corazón. si se requiere  durante el procedimiento
*  (1) Válvula Aortica
* Estancia postquirúrgica: (4) días de UCI (después de realizado el procedimiento) (3) días en piso.
* Materiales de Sutura y curación
* Agentes y gases anestésicos
* Medicamentos e Insumos básicos de Procedimientos
 </t>
  </si>
  <si>
    <t>* Complicaciones
* Consulta especializada Pre y post procedimiento pasado más de 15 días. .
* Exámenes de laboratorio  pre, durante y post.(Excepto los descritos en las inclusiones)
* Apoyo diagnostico pre y post procedimiento.
* Materiales y medicamentos de hospitalización.
* Insumos y medicamentos No incluidos en los paquetes
* SISTEMA DE COMPRESION Y CATETER DE LIBERACION ENVEOR
* Implante de Marcapaso definitivo
* Comisurotomia o Valvulotomia Aórtica
 * Banco de Sangre
* Estancia en UCIN
* Todo lo que no esta implicito se entiende fuera del paquete, incluye solo VALCULA CORE sin SISTEMA DE COMPRESION ni CATETER DE LIBERACION ENVEOR</t>
  </si>
  <si>
    <t>Honorario médico Hemodinamista, Honorario médico Anestesiólogo, Derecho de sala, Ayudas diagnosticas solicitadas y realizadas en la sala de hemodinamia durante el procedimiento: monitoria ecocardiografica(1), ecocardiograma transtoraxico(1), Eco transesofagico(1), Dispositivo Mitraclip o Válvula Mitral Percutánea, (2) días de hospitalización en piso, (2) días de UCI,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 Valvula mitral (1), Aguja Angiografica (1),Jeringa De 5 C.C. (3),Jeringa De 10 C.C. (3),Extensiones (1),Jeringa de Inyeccion (1),Manifold (1).</t>
  </si>
  <si>
    <t>CREACIÓN DE FÍSTULAS SISTÉMICO- PULMONARES</t>
  </si>
  <si>
    <t>no se realiza</t>
  </si>
  <si>
    <t>Honorario médico Hemodinamista, Honorario médico Anestesiólogo, Derecho de sala, Ayudas diagnosticas solicitadas y realizadas en la sala de hemodinamia durante el procedimiento:Eco transesofagico(1), (1)Dispositivo cierre de auriculilla, (1) días de hospitalización en piso, (1) días de UCIN, Materiales de Sutura y curación, Agentes y gases anestésicos, Insumos básicos de Procedimientos, Consulta pos Procedimiento, Insumos:, Aguja transeptal (1), Cateter diagnostico (1), Cefazolina o aztreonam con clindamicina (1), Dispositivo cierre auriculilla (1), Guia de diagnostico (1), Guia hidrofilica (1), Guia para cierresintroductor hemodinamia (1), Introductores electrofisiologia (1), Medio de contraste, Protamina , Sistema de liberacion dispositivo (1), Transductor de presion (1), , , Aguja Angiografica (1),Jeringa De 5 C.C. (3),Jeringa De 10 C.C. (3),Extensiones (1),Jeringa de Inyeccion (1),Manifold (1).</t>
  </si>
  <si>
    <t>ARTERIOGRAFÍA PULMONAR UNILATERAL</t>
  </si>
  <si>
    <t>$ 1.061.612</t>
  </si>
  <si>
    <t>$ 1.206.541</t>
  </si>
  <si>
    <t>OFERTA CDO</t>
  </si>
  <si>
    <t>VALOR DEL MERCADO</t>
  </si>
  <si>
    <t>OBSERVACIONES</t>
  </si>
  <si>
    <t>SE MANTIENE</t>
  </si>
  <si>
    <t>SE AJUSTA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</si>
</sst>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 #,##0;[Red]\-&quot;$&quot;\ #,##0"/>
    <numFmt numFmtId="164" formatCode="_-* #,##0.00\ &quot;€&quot;_-;\-* #,##0.00\ &quot;€&quot;_-;_-* &quot;-&quot;??\ &quot;€&quot;_-;_-@_-"/>
    <numFmt numFmtId="165" formatCode="_-* #,##0.00\ _€_-;\-* #,##0.00\ _€_-;_-* &quot;-&quot;??\ _€_-;_-@_-"/>
    <numFmt numFmtId="166" formatCode="&quot;$&quot;\ #,##0"/>
    <numFmt numFmtId="167" formatCode="&quot;$ &quot;#,##0"/>
    <numFmt numFmtId="168" formatCode="_ &quot;$&quot;\ * #,##0_ ;_ &quot;$&quot;\ * \-#,##0_ ;_ &quot;$&quot;\ * &quot;-&quot;??_ ;_ @_ "/>
    <numFmt numFmtId="169" formatCode="_(* #,##0_);_(* \(#,##0\);_(* &quot;-&quot;??_);_(@_)"/>
    <numFmt numFmtId="170" formatCode="#,##0;[Red]#,##0"/>
    <numFmt numFmtId="171" formatCode="_-&quot;$&quot;* #,##0_-;\-&quot;$&quot;* #,##0_-;_-&quot;$&quot;* &quot;-&quot;_-;_-@"/>
    <numFmt numFmtId="172" formatCode="_-&quot;$&quot;\ * #,##0_-;\-&quot;$&quot;\ * #,##0_-;_-&quot;$&quot;\ * &quot;-&quot;??_-;_-@_-"/>
    <numFmt numFmtId="173" formatCode="&quot;$&quot;\ #,##0;[Red]&quot;$&quot;\ #,##0"/>
    <numFmt numFmtId="174" formatCode="_-[$$-240A]\ * #,##0_-;\-[$$-240A]\ * #,##0_-;_-[$$-240A]\ * &quot;-&quot;??_-;_-@_-"/>
  </numFmts>
  <fonts count="58">
    <font>
      <sz val="11"/>
      <color theme="1"/>
      <name val="Calibri"/>
      <family val="2"/>
      <scheme val="minor"/>
    </font>
    <font>
      <sz val="8"/>
      <color theme="1"/>
      <name val="Arial"/>
      <family val="2"/>
    </font>
    <font>
      <b/>
      <sz val="8"/>
      <color rgb="FF000000"/>
      <name val="Arial"/>
      <family val="2"/>
    </font>
    <font>
      <sz val="8"/>
      <color rgb="FF000000"/>
      <name val="Arial"/>
      <family val="2"/>
    </font>
    <font>
      <b/>
      <sz val="10"/>
      <color theme="1"/>
      <name val="Arial"/>
      <family val="2"/>
    </font>
    <font>
      <sz val="11"/>
      <color theme="1"/>
      <name val="Calibri"/>
      <family val="2"/>
      <scheme val="minor"/>
    </font>
    <font>
      <sz val="10"/>
      <color theme="1"/>
      <name val="Arial"/>
      <family val="2"/>
    </font>
    <font>
      <sz val="10"/>
      <name val="Arial"/>
      <family val="2"/>
    </font>
    <font>
      <b/>
      <sz val="9"/>
      <color rgb="FF006600"/>
      <name val="Arial"/>
      <family val="2"/>
    </font>
    <font>
      <sz val="10"/>
      <color indexed="8"/>
      <name val="Arial"/>
      <family val="2"/>
    </font>
    <font>
      <sz val="9"/>
      <color indexed="8"/>
      <name val="Arial"/>
      <family val="2"/>
    </font>
    <font>
      <sz val="9"/>
      <name val="Arial"/>
      <family val="2"/>
    </font>
    <font>
      <u/>
      <sz val="10"/>
      <color theme="10"/>
      <name val="Arial"/>
      <family val="2"/>
    </font>
    <font>
      <sz val="9"/>
      <color theme="1"/>
      <name val="Arial"/>
      <family val="2"/>
    </font>
    <font>
      <sz val="9"/>
      <color theme="4"/>
      <name val="Arial"/>
      <family val="2"/>
    </font>
    <font>
      <sz val="8"/>
      <color indexed="8"/>
      <name val="Arial"/>
      <family val="2"/>
    </font>
    <font>
      <b/>
      <sz val="8"/>
      <color theme="1"/>
      <name val="Century Gothic"/>
      <family val="2"/>
    </font>
    <font>
      <sz val="8"/>
      <color theme="1"/>
      <name val="Century Gothic"/>
      <family val="2"/>
    </font>
    <font>
      <b/>
      <sz val="8"/>
      <color theme="0"/>
      <name val="Century Gothic"/>
      <family val="2"/>
    </font>
    <font>
      <sz val="11"/>
      <name val="Calibri"/>
      <family val="2"/>
    </font>
    <font>
      <b/>
      <i/>
      <u/>
      <sz val="8"/>
      <color rgb="FF1F3864"/>
      <name val="Century Gothic"/>
      <family val="2"/>
    </font>
    <font>
      <b/>
      <sz val="28"/>
      <color rgb="FF03547C"/>
      <name val="Poppins"/>
    </font>
    <font>
      <b/>
      <sz val="28"/>
      <color rgb="FF009DC2"/>
      <name val="Poppins"/>
    </font>
    <font>
      <b/>
      <sz val="8"/>
      <color rgb="FF3F3F3F"/>
      <name val="Century Gothic"/>
      <family val="2"/>
    </font>
    <font>
      <b/>
      <sz val="8"/>
      <color theme="0"/>
      <name val="Poppins"/>
    </font>
    <font>
      <sz val="8"/>
      <color rgb="FF000000"/>
      <name val="Century Gothic"/>
      <family val="2"/>
    </font>
    <font>
      <sz val="8"/>
      <color rgb="FFFF0000"/>
      <name val="Century Gothic"/>
      <family val="2"/>
    </font>
    <font>
      <b/>
      <sz val="8"/>
      <name val="Century Gothic"/>
      <family val="2"/>
    </font>
    <font>
      <sz val="8"/>
      <name val="Century Gothic"/>
      <family val="2"/>
    </font>
    <font>
      <b/>
      <sz val="10"/>
      <color theme="0" tint="-4.9989318521683403E-2"/>
      <name val="Calibri"/>
      <family val="2"/>
      <scheme val="minor"/>
    </font>
    <font>
      <sz val="8"/>
      <color theme="1"/>
      <name val="Calibri"/>
      <family val="2"/>
      <scheme val="minor"/>
    </font>
    <font>
      <b/>
      <sz val="12"/>
      <color theme="1"/>
      <name val="Calibri"/>
      <family val="2"/>
    </font>
    <font>
      <sz val="10"/>
      <color theme="1"/>
      <name val="Calibri"/>
      <family val="2"/>
    </font>
    <font>
      <b/>
      <sz val="9"/>
      <name val="Calibri"/>
      <family val="2"/>
    </font>
    <font>
      <sz val="10"/>
      <name val="Calibri"/>
      <family val="2"/>
    </font>
    <font>
      <b/>
      <sz val="9"/>
      <name val="Arial"/>
      <family val="2"/>
    </font>
    <font>
      <b/>
      <sz val="8"/>
      <color theme="1"/>
      <name val="Arial"/>
      <family val="2"/>
    </font>
    <font>
      <sz val="8"/>
      <name val="Arial"/>
      <family val="2"/>
    </font>
    <font>
      <b/>
      <sz val="8"/>
      <color rgb="FF006600"/>
      <name val="Arial"/>
      <family val="2"/>
    </font>
    <font>
      <b/>
      <sz val="11"/>
      <color theme="1"/>
      <name val="Calibri"/>
      <family val="2"/>
      <scheme val="minor"/>
    </font>
    <font>
      <b/>
      <sz val="9"/>
      <color rgb="FF000000"/>
      <name val="Arial"/>
      <family val="2"/>
    </font>
    <font>
      <sz val="9"/>
      <color indexed="81"/>
      <name val="Tahoma"/>
      <charset val="1"/>
    </font>
    <font>
      <b/>
      <sz val="9"/>
      <color indexed="81"/>
      <name val="Tahoma"/>
      <charset val="1"/>
    </font>
    <font>
      <b/>
      <sz val="9"/>
      <color theme="1"/>
      <name val="Arial"/>
      <family val="2"/>
    </font>
    <font>
      <sz val="9"/>
      <color theme="1"/>
      <name val="Calibri"/>
      <family val="2"/>
      <scheme val="minor"/>
    </font>
    <font>
      <b/>
      <sz val="9"/>
      <color theme="0"/>
      <name val="Arial"/>
      <family val="2"/>
    </font>
    <font>
      <sz val="9"/>
      <color rgb="FF000000"/>
      <name val="Arial"/>
      <family val="2"/>
    </font>
    <font>
      <sz val="9"/>
      <color rgb="FF242424"/>
      <name val="Arial"/>
      <family val="2"/>
    </font>
    <font>
      <i/>
      <sz val="9"/>
      <name val="Arial"/>
      <family val="2"/>
    </font>
    <font>
      <sz val="9"/>
      <color rgb="FF006600"/>
      <name val="Arial"/>
      <family val="2"/>
    </font>
    <font>
      <b/>
      <sz val="9"/>
      <color rgb="FFFF0000"/>
      <name val="Arial"/>
      <family val="2"/>
    </font>
    <font>
      <sz val="9"/>
      <color theme="1" tint="4.9989318521683403E-2"/>
      <name val="Arial"/>
      <family val="2"/>
    </font>
    <font>
      <b/>
      <sz val="10"/>
      <color rgb="FFFFFFFF"/>
      <name val="Arial"/>
      <family val="2"/>
    </font>
    <font>
      <sz val="9"/>
      <color rgb="FFFF0000"/>
      <name val="Arial"/>
      <family val="2"/>
    </font>
    <font>
      <sz val="6"/>
      <color rgb="FF000000"/>
      <name val="Arial"/>
      <family val="2"/>
    </font>
    <font>
      <b/>
      <sz val="14"/>
      <color theme="1"/>
      <name val="Calibri"/>
      <family val="2"/>
      <scheme val="minor"/>
    </font>
    <font>
      <sz val="10"/>
      <color theme="1"/>
      <name val="Calibri"/>
      <family val="2"/>
      <scheme val="minor"/>
    </font>
    <font>
      <sz val="10"/>
      <color rgb="FF000000"/>
      <name val="Arial"/>
      <family val="2"/>
    </font>
  </fonts>
  <fills count="20">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6600"/>
        <bgColor indexed="64"/>
      </patternFill>
    </fill>
    <fill>
      <patternFill patternType="solid">
        <fgColor theme="6" tint="0.59999389629810485"/>
        <bgColor indexed="64"/>
      </patternFill>
    </fill>
    <fill>
      <patternFill patternType="solid">
        <fgColor theme="0"/>
        <bgColor theme="0"/>
      </patternFill>
    </fill>
    <fill>
      <patternFill patternType="solid">
        <fgColor rgb="FF006A99"/>
        <bgColor rgb="FF4062AA"/>
      </patternFill>
    </fill>
    <fill>
      <patternFill patternType="solid">
        <fgColor rgb="FF2FC7BF"/>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EFFFEF"/>
        <bgColor indexed="64"/>
      </patternFill>
    </fill>
    <fill>
      <patternFill patternType="solid">
        <fgColor theme="9" tint="0.79998168889431442"/>
        <bgColor indexed="64"/>
      </patternFill>
    </fill>
    <fill>
      <patternFill patternType="solid">
        <fgColor theme="2"/>
        <bgColor indexed="64"/>
      </patternFill>
    </fill>
    <fill>
      <patternFill patternType="solid">
        <fgColor theme="7"/>
        <bgColor indexed="64"/>
      </patternFill>
    </fill>
    <fill>
      <patternFill patternType="solid">
        <fgColor theme="7" tint="-0.249977111117893"/>
        <bgColor indexed="64"/>
      </patternFill>
    </fill>
    <fill>
      <patternFill patternType="solid">
        <fgColor theme="8" tint="0.59999389629810485"/>
        <bgColor indexed="64"/>
      </patternFill>
    </fill>
    <fill>
      <patternFill patternType="solid">
        <fgColor rgb="FFFFFF00"/>
        <bgColor indexed="64"/>
      </patternFill>
    </fill>
    <fill>
      <patternFill patternType="solid">
        <fgColor theme="6"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medium">
        <color rgb="FFA6A6A6"/>
      </left>
      <right/>
      <top style="medium">
        <color rgb="FFA6A6A6"/>
      </top>
      <bottom style="medium">
        <color rgb="FFA6A6A6"/>
      </bottom>
      <diagonal/>
    </border>
    <border>
      <left style="thin">
        <color rgb="FFA6A6A6"/>
      </left>
      <right style="thin">
        <color rgb="FFA6A6A6"/>
      </right>
      <top style="thin">
        <color rgb="FFA6A6A6"/>
      </top>
      <bottom style="thin">
        <color rgb="FFA6A6A6"/>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dotted">
        <color auto="1"/>
      </left>
      <right style="dotted">
        <color auto="1"/>
      </right>
      <top style="dotted">
        <color auto="1"/>
      </top>
      <bottom/>
      <diagonal/>
    </border>
  </borders>
  <cellStyleXfs count="14">
    <xf numFmtId="0" fontId="0" fillId="0" borderId="0"/>
    <xf numFmtId="164" fontId="5" fillId="0" borderId="0" applyFont="0" applyFill="0" applyBorder="0" applyAlignment="0" applyProtection="0"/>
    <xf numFmtId="0" fontId="9" fillId="0" borderId="0">
      <alignment vertical="top"/>
    </xf>
    <xf numFmtId="0" fontId="7" fillId="0" borderId="0"/>
    <xf numFmtId="0" fontId="5" fillId="0" borderId="0"/>
    <xf numFmtId="0" fontId="7" fillId="0" borderId="0"/>
    <xf numFmtId="0" fontId="7" fillId="0" borderId="0"/>
    <xf numFmtId="0" fontId="7" fillId="0" borderId="0"/>
    <xf numFmtId="0" fontId="12" fillId="0" borderId="0" applyNumberFormat="0" applyFill="0" applyBorder="0" applyAlignment="0" applyProtection="0">
      <alignment vertical="top"/>
      <protection locked="0"/>
    </xf>
    <xf numFmtId="0" fontId="7"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cellStyleXfs>
  <cellXfs count="400">
    <xf numFmtId="0" fontId="0" fillId="0" borderId="0" xfId="0"/>
    <xf numFmtId="0" fontId="1" fillId="0" borderId="0" xfId="0" applyFont="1"/>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wrapText="1"/>
    </xf>
    <xf numFmtId="0" fontId="8" fillId="3" borderId="4" xfId="0" applyFont="1" applyFill="1" applyBorder="1" applyAlignment="1">
      <alignment horizontal="center" vertical="center" wrapText="1"/>
    </xf>
    <xf numFmtId="0" fontId="8" fillId="3" borderId="1" xfId="0" applyFont="1" applyFill="1" applyBorder="1" applyAlignment="1">
      <alignment horizontal="center" vertical="center" wrapText="1"/>
    </xf>
    <xf numFmtId="166" fontId="10"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0" fillId="0" borderId="1" xfId="0" applyFont="1" applyBorder="1" applyAlignment="1">
      <alignment horizontal="left" vertical="center" wrapText="1"/>
    </xf>
    <xf numFmtId="0" fontId="15" fillId="0" borderId="1" xfId="0" applyFont="1" applyBorder="1" applyAlignment="1">
      <alignment horizontal="left" vertical="center" wrapText="1"/>
    </xf>
    <xf numFmtId="0" fontId="16" fillId="7" borderId="0" xfId="0" applyFont="1" applyFill="1" applyAlignment="1">
      <alignment horizontal="center" vertical="center"/>
    </xf>
    <xf numFmtId="0" fontId="17" fillId="7" borderId="0" xfId="0" applyFont="1" applyFill="1" applyAlignment="1">
      <alignment horizontal="center" vertical="center"/>
    </xf>
    <xf numFmtId="0" fontId="17" fillId="7" borderId="0" xfId="0" applyFont="1" applyFill="1" applyAlignment="1">
      <alignment horizontal="left" vertical="center"/>
    </xf>
    <xf numFmtId="0" fontId="17" fillId="7" borderId="0" xfId="0" applyFont="1" applyFill="1" applyAlignment="1">
      <alignment horizontal="left" vertical="center" wrapText="1"/>
    </xf>
    <xf numFmtId="0" fontId="18" fillId="7" borderId="0" xfId="0" applyFont="1" applyFill="1" applyAlignment="1">
      <alignment vertical="center"/>
    </xf>
    <xf numFmtId="9" fontId="18" fillId="0" borderId="0" xfId="0" applyNumberFormat="1" applyFont="1" applyAlignment="1">
      <alignment vertical="center"/>
    </xf>
    <xf numFmtId="0" fontId="19" fillId="0" borderId="0" xfId="0" applyFont="1"/>
    <xf numFmtId="0" fontId="17" fillId="0" borderId="0" xfId="0" applyFont="1" applyAlignment="1">
      <alignment horizontal="left" vertical="center"/>
    </xf>
    <xf numFmtId="0" fontId="17" fillId="7" borderId="0" xfId="0" applyFont="1" applyFill="1" applyAlignment="1">
      <alignment vertical="center"/>
    </xf>
    <xf numFmtId="0" fontId="20" fillId="0" borderId="0" xfId="0" applyFont="1" applyAlignment="1">
      <alignment horizontal="center" vertical="center"/>
    </xf>
    <xf numFmtId="10" fontId="16" fillId="7" borderId="0" xfId="0" applyNumberFormat="1" applyFont="1" applyFill="1" applyAlignment="1">
      <alignment vertical="center"/>
    </xf>
    <xf numFmtId="10" fontId="17" fillId="7" borderId="0" xfId="0" applyNumberFormat="1" applyFont="1" applyFill="1" applyAlignment="1">
      <alignment horizontal="center" vertical="center"/>
    </xf>
    <xf numFmtId="169" fontId="17" fillId="7" borderId="0" xfId="0" applyNumberFormat="1" applyFont="1" applyFill="1" applyAlignment="1">
      <alignment vertical="center"/>
    </xf>
    <xf numFmtId="0" fontId="18" fillId="0" borderId="0" xfId="0" applyFont="1" applyAlignment="1">
      <alignment horizontal="center" vertical="center"/>
    </xf>
    <xf numFmtId="10" fontId="16" fillId="0" borderId="0" xfId="0" applyNumberFormat="1" applyFont="1" applyAlignment="1">
      <alignment horizontal="center" vertical="center"/>
    </xf>
    <xf numFmtId="0" fontId="19" fillId="0" borderId="0" xfId="0" applyFont="1" applyAlignment="1">
      <alignment horizontal="center"/>
    </xf>
    <xf numFmtId="0" fontId="23" fillId="0" borderId="0" xfId="0" applyFont="1" applyAlignment="1">
      <alignment horizontal="center" vertical="center"/>
    </xf>
    <xf numFmtId="10" fontId="16" fillId="7" borderId="0" xfId="0" applyNumberFormat="1" applyFont="1" applyFill="1" applyAlignment="1">
      <alignment horizontal="center" vertical="center"/>
    </xf>
    <xf numFmtId="49" fontId="24" fillId="8" borderId="6" xfId="0" applyNumberFormat="1" applyFont="1" applyFill="1" applyBorder="1" applyAlignment="1">
      <alignment horizontal="center" vertical="center" wrapText="1"/>
    </xf>
    <xf numFmtId="0" fontId="24" fillId="8" borderId="6" xfId="0" applyFont="1" applyFill="1" applyBorder="1" applyAlignment="1">
      <alignment horizontal="center" vertical="center" wrapText="1"/>
    </xf>
    <xf numFmtId="0" fontId="0" fillId="0" borderId="0" xfId="0" applyAlignment="1">
      <alignment horizontal="center" wrapText="1"/>
    </xf>
    <xf numFmtId="0" fontId="16" fillId="0" borderId="7" xfId="0" applyFont="1" applyBorder="1" applyAlignment="1">
      <alignment horizontal="center" vertical="center"/>
    </xf>
    <xf numFmtId="0" fontId="17" fillId="0" borderId="7" xfId="0" applyFont="1" applyBorder="1" applyAlignment="1">
      <alignment horizontal="center" vertical="center"/>
    </xf>
    <xf numFmtId="0" fontId="17" fillId="0" borderId="7" xfId="0" applyFont="1" applyBorder="1" applyAlignment="1">
      <alignment horizontal="left" vertical="center"/>
    </xf>
    <xf numFmtId="170" fontId="17" fillId="0" borderId="7" xfId="0" applyNumberFormat="1" applyFont="1" applyBorder="1" applyAlignment="1">
      <alignment horizontal="left" vertical="center"/>
    </xf>
    <xf numFmtId="171" fontId="17" fillId="0" borderId="7" xfId="0" applyNumberFormat="1" applyFont="1" applyBorder="1" applyAlignment="1">
      <alignment horizontal="center" vertical="center"/>
    </xf>
    <xf numFmtId="0" fontId="17" fillId="0" borderId="7" xfId="0" applyFont="1" applyBorder="1" applyAlignment="1">
      <alignment vertical="center"/>
    </xf>
    <xf numFmtId="49" fontId="17" fillId="0" borderId="7" xfId="0" applyNumberFormat="1" applyFont="1" applyBorder="1" applyAlignment="1">
      <alignment vertical="center"/>
    </xf>
    <xf numFmtId="172" fontId="17" fillId="0" borderId="7" xfId="1" applyNumberFormat="1" applyFont="1" applyFill="1" applyBorder="1" applyAlignment="1">
      <alignment horizontal="center" vertical="center"/>
    </xf>
    <xf numFmtId="170" fontId="17" fillId="0" borderId="7" xfId="0" applyNumberFormat="1" applyFont="1" applyBorder="1" applyAlignment="1">
      <alignment horizontal="center" vertical="center"/>
    </xf>
    <xf numFmtId="49" fontId="16" fillId="0" borderId="7" xfId="0" applyNumberFormat="1" applyFont="1" applyBorder="1" applyAlignment="1">
      <alignment horizontal="center" vertical="center"/>
    </xf>
    <xf numFmtId="0" fontId="17" fillId="0" borderId="7" xfId="1" applyNumberFormat="1" applyFont="1" applyFill="1" applyBorder="1" applyAlignment="1">
      <alignment horizontal="center" vertical="center"/>
    </xf>
    <xf numFmtId="1" fontId="17" fillId="0" borderId="7" xfId="0" applyNumberFormat="1" applyFont="1" applyBorder="1" applyAlignment="1">
      <alignment horizontal="center" vertical="center"/>
    </xf>
    <xf numFmtId="49" fontId="17" fillId="0" borderId="7" xfId="0" applyNumberFormat="1" applyFont="1" applyBorder="1" applyAlignment="1">
      <alignment horizontal="center" vertical="center"/>
    </xf>
    <xf numFmtId="14" fontId="17" fillId="0" borderId="7" xfId="0" applyNumberFormat="1" applyFont="1" applyBorder="1" applyAlignment="1">
      <alignment vertical="center"/>
    </xf>
    <xf numFmtId="14" fontId="17" fillId="0" borderId="7" xfId="0" applyNumberFormat="1" applyFont="1" applyBorder="1" applyAlignment="1">
      <alignment horizontal="left" vertical="center"/>
    </xf>
    <xf numFmtId="9" fontId="17" fillId="0" borderId="7" xfId="0" applyNumberFormat="1" applyFont="1" applyBorder="1" applyAlignment="1">
      <alignment horizontal="center" vertical="center"/>
    </xf>
    <xf numFmtId="0" fontId="25" fillId="0" borderId="7" xfId="0" applyFont="1" applyBorder="1" applyAlignment="1">
      <alignment horizontal="center" vertical="center"/>
    </xf>
    <xf numFmtId="170" fontId="25" fillId="0" borderId="7" xfId="0" applyNumberFormat="1" applyFont="1" applyBorder="1" applyAlignment="1">
      <alignment horizontal="center" vertical="center"/>
    </xf>
    <xf numFmtId="0" fontId="17" fillId="0" borderId="7" xfId="0" applyFont="1" applyBorder="1" applyAlignment="1">
      <alignment horizontal="left"/>
    </xf>
    <xf numFmtId="0" fontId="17" fillId="0" borderId="7" xfId="0" applyFont="1" applyBorder="1" applyAlignment="1">
      <alignment horizontal="left" vertical="center" wrapText="1"/>
    </xf>
    <xf numFmtId="0" fontId="16" fillId="0" borderId="7" xfId="0" applyFont="1" applyBorder="1" applyAlignment="1">
      <alignment horizontal="center" vertical="center" wrapText="1"/>
    </xf>
    <xf numFmtId="0" fontId="17" fillId="0" borderId="7" xfId="0" applyFont="1" applyBorder="1" applyAlignment="1">
      <alignment horizontal="center" vertical="center" wrapText="1"/>
    </xf>
    <xf numFmtId="170" fontId="17" fillId="0" borderId="7" xfId="0" applyNumberFormat="1" applyFont="1" applyBorder="1" applyAlignment="1">
      <alignment horizontal="left" vertical="center" wrapText="1"/>
    </xf>
    <xf numFmtId="171" fontId="17" fillId="0" borderId="7" xfId="0" applyNumberFormat="1" applyFont="1" applyBorder="1" applyAlignment="1">
      <alignment horizontal="center" vertical="center" wrapText="1"/>
    </xf>
    <xf numFmtId="0" fontId="0" fillId="0" borderId="0" xfId="0" applyAlignment="1">
      <alignment wrapText="1"/>
    </xf>
    <xf numFmtId="0" fontId="17" fillId="0" borderId="5" xfId="0" applyFont="1" applyBorder="1" applyAlignment="1">
      <alignment horizontal="center" vertical="center"/>
    </xf>
    <xf numFmtId="0" fontId="17" fillId="0" borderId="5" xfId="0" applyFont="1" applyBorder="1" applyAlignment="1">
      <alignment horizontal="left" vertical="center"/>
    </xf>
    <xf numFmtId="170" fontId="17" fillId="0" borderId="5" xfId="0" applyNumberFormat="1" applyFont="1" applyBorder="1" applyAlignment="1">
      <alignment horizontal="center" vertical="center"/>
    </xf>
    <xf numFmtId="0" fontId="17" fillId="0" borderId="5" xfId="0" applyFont="1" applyBorder="1" applyAlignment="1">
      <alignment vertical="center"/>
    </xf>
    <xf numFmtId="170" fontId="17" fillId="0" borderId="5" xfId="0" applyNumberFormat="1" applyFont="1" applyBorder="1" applyAlignment="1">
      <alignment horizontal="left" vertical="center"/>
    </xf>
    <xf numFmtId="0" fontId="17" fillId="0" borderId="8" xfId="0" applyFont="1" applyBorder="1" applyAlignment="1">
      <alignment vertical="center"/>
    </xf>
    <xf numFmtId="0" fontId="17" fillId="0" borderId="8" xfId="0" applyFont="1" applyBorder="1" applyAlignment="1">
      <alignment horizontal="left" vertical="center"/>
    </xf>
    <xf numFmtId="49" fontId="27" fillId="0" borderId="7" xfId="0" applyNumberFormat="1" applyFont="1" applyBorder="1" applyAlignment="1">
      <alignment horizontal="center" vertical="center"/>
    </xf>
    <xf numFmtId="0" fontId="28" fillId="0" borderId="7" xfId="0" applyFont="1" applyBorder="1" applyAlignment="1">
      <alignment horizontal="center" vertical="center"/>
    </xf>
    <xf numFmtId="0" fontId="28" fillId="0" borderId="7" xfId="0" applyFont="1" applyBorder="1" applyAlignment="1">
      <alignment horizontal="left" vertical="center"/>
    </xf>
    <xf numFmtId="0" fontId="28" fillId="0" borderId="7" xfId="0" applyFont="1" applyBorder="1" applyAlignment="1">
      <alignment vertical="center"/>
    </xf>
    <xf numFmtId="1" fontId="29" fillId="9" borderId="1" xfId="0" applyNumberFormat="1" applyFont="1" applyFill="1" applyBorder="1" applyAlignment="1">
      <alignment horizontal="center" vertical="center" wrapText="1"/>
    </xf>
    <xf numFmtId="0" fontId="30" fillId="0" borderId="9" xfId="0" applyFont="1" applyBorder="1" applyAlignment="1">
      <alignment vertical="center" wrapText="1"/>
    </xf>
    <xf numFmtId="0" fontId="30" fillId="0" borderId="9" xfId="0" applyFont="1" applyBorder="1" applyAlignment="1">
      <alignment vertical="center"/>
    </xf>
    <xf numFmtId="172" fontId="30" fillId="0" borderId="9" xfId="1" applyNumberFormat="1" applyFont="1" applyBorder="1" applyAlignment="1">
      <alignment vertical="center" wrapText="1"/>
    </xf>
    <xf numFmtId="0" fontId="30" fillId="0" borderId="1" xfId="0" applyFont="1" applyBorder="1" applyAlignment="1">
      <alignment vertical="center" wrapText="1"/>
    </xf>
    <xf numFmtId="0" fontId="30" fillId="0" borderId="1" xfId="0" applyFont="1" applyBorder="1" applyAlignment="1">
      <alignment vertical="center"/>
    </xf>
    <xf numFmtId="172" fontId="30" fillId="0" borderId="1" xfId="1" applyNumberFormat="1" applyFont="1" applyBorder="1" applyAlignment="1">
      <alignment vertical="center" wrapText="1"/>
    </xf>
    <xf numFmtId="0" fontId="30" fillId="10" borderId="1" xfId="0" applyFont="1" applyFill="1" applyBorder="1" applyAlignment="1">
      <alignment vertical="center" wrapText="1"/>
    </xf>
    <xf numFmtId="0" fontId="30" fillId="10" borderId="1" xfId="0" applyFont="1" applyFill="1" applyBorder="1" applyAlignment="1">
      <alignment vertical="center"/>
    </xf>
    <xf numFmtId="172" fontId="6" fillId="0" borderId="9" xfId="1" applyNumberFormat="1" applyFont="1" applyBorder="1"/>
    <xf numFmtId="0" fontId="30" fillId="11" borderId="1" xfId="0" applyFont="1" applyFill="1" applyBorder="1" applyAlignment="1">
      <alignment vertical="center" wrapText="1"/>
    </xf>
    <xf numFmtId="0" fontId="30" fillId="11" borderId="1" xfId="0" applyFont="1" applyFill="1" applyBorder="1" applyAlignment="1">
      <alignment vertical="center"/>
    </xf>
    <xf numFmtId="0" fontId="30" fillId="0" borderId="1" xfId="0" applyFont="1" applyBorder="1" applyAlignment="1">
      <alignment horizontal="left" vertical="center" wrapText="1"/>
    </xf>
    <xf numFmtId="0" fontId="32" fillId="0" borderId="11" xfId="0" applyFont="1" applyBorder="1"/>
    <xf numFmtId="0" fontId="32" fillId="0" borderId="0" xfId="0" applyFont="1"/>
    <xf numFmtId="49" fontId="33" fillId="12" borderId="1" xfId="0" applyNumberFormat="1" applyFont="1" applyFill="1" applyBorder="1" applyAlignment="1">
      <alignment horizontal="center" vertical="center" wrapText="1"/>
    </xf>
    <xf numFmtId="0" fontId="33" fillId="12" borderId="1" xfId="0" applyFont="1" applyFill="1" applyBorder="1" applyAlignment="1">
      <alignment horizontal="center" vertical="center" wrapText="1"/>
    </xf>
    <xf numFmtId="0" fontId="32" fillId="0" borderId="1" xfId="0" applyFont="1" applyBorder="1"/>
    <xf numFmtId="0" fontId="34" fillId="0" borderId="1" xfId="0" applyFont="1" applyBorder="1"/>
    <xf numFmtId="172" fontId="34" fillId="0" borderId="1" xfId="0" applyNumberFormat="1" applyFont="1" applyBorder="1" applyAlignment="1">
      <alignment horizontal="right" vertical="center" wrapText="1"/>
    </xf>
    <xf numFmtId="0" fontId="32" fillId="0" borderId="1" xfId="0" applyFont="1" applyBorder="1" applyAlignment="1">
      <alignment vertical="center" wrapText="1"/>
    </xf>
    <xf numFmtId="0" fontId="32" fillId="0" borderId="0" xfId="0" applyFont="1" applyAlignment="1">
      <alignment wrapText="1"/>
    </xf>
    <xf numFmtId="0" fontId="32" fillId="0" borderId="1" xfId="0" applyFont="1" applyBorder="1" applyAlignment="1">
      <alignment horizontal="center" vertical="center"/>
    </xf>
    <xf numFmtId="0" fontId="36" fillId="3" borderId="1" xfId="0" applyFont="1" applyFill="1" applyBorder="1" applyAlignment="1">
      <alignment horizontal="center" vertical="center" wrapText="1"/>
    </xf>
    <xf numFmtId="0" fontId="1" fillId="0" borderId="1" xfId="0" applyFont="1" applyBorder="1" applyAlignment="1">
      <alignment horizontal="center" vertical="center"/>
    </xf>
    <xf numFmtId="1" fontId="1" fillId="0" borderId="1" xfId="0" applyNumberFormat="1" applyFont="1" applyBorder="1" applyAlignment="1">
      <alignment horizontal="center" vertical="center"/>
    </xf>
    <xf numFmtId="0" fontId="37" fillId="0" borderId="1" xfId="0" applyFont="1" applyBorder="1" applyAlignment="1">
      <alignment horizontal="center" vertical="center" wrapText="1"/>
    </xf>
    <xf numFmtId="0" fontId="1" fillId="0" borderId="1" xfId="0" applyFont="1" applyBorder="1" applyAlignment="1">
      <alignment horizontal="center" vertical="center" wrapText="1"/>
    </xf>
    <xf numFmtId="173" fontId="1" fillId="0" borderId="1" xfId="0" applyNumberFormat="1" applyFont="1" applyBorder="1" applyAlignment="1">
      <alignment horizontal="center" vertical="center"/>
    </xf>
    <xf numFmtId="0" fontId="1" fillId="0" borderId="1" xfId="0" applyFont="1" applyBorder="1"/>
    <xf numFmtId="0" fontId="15" fillId="0" borderId="1" xfId="0" applyFont="1" applyBorder="1" applyAlignment="1">
      <alignment horizontal="center" vertical="center" wrapText="1"/>
    </xf>
    <xf numFmtId="0" fontId="37" fillId="0" borderId="1" xfId="0" applyFont="1" applyBorder="1" applyAlignment="1">
      <alignment vertical="center" wrapText="1"/>
    </xf>
    <xf numFmtId="0" fontId="15" fillId="0" borderId="1" xfId="3" applyFont="1" applyBorder="1" applyAlignment="1">
      <alignment horizontal="justify" vertical="center" wrapText="1"/>
    </xf>
    <xf numFmtId="0" fontId="37" fillId="0" borderId="1" xfId="0" applyFont="1" applyBorder="1" applyAlignment="1">
      <alignment horizontal="left" vertical="center" wrapText="1"/>
    </xf>
    <xf numFmtId="0" fontId="37" fillId="0" borderId="1" xfId="0" applyFont="1" applyBorder="1" applyAlignment="1">
      <alignment horizontal="justify" vertical="center" wrapText="1"/>
    </xf>
    <xf numFmtId="0" fontId="15" fillId="0" borderId="1" xfId="0" applyFont="1" applyBorder="1" applyAlignment="1">
      <alignment vertical="center" wrapText="1"/>
    </xf>
    <xf numFmtId="0" fontId="15" fillId="0" borderId="1" xfId="0" applyFont="1" applyBorder="1" applyAlignment="1">
      <alignment horizontal="justify" vertical="center" wrapText="1"/>
    </xf>
    <xf numFmtId="0" fontId="1" fillId="0" borderId="1" xfId="0" applyFont="1" applyBorder="1" applyAlignment="1">
      <alignment horizontal="left" vertical="top" wrapText="1"/>
    </xf>
    <xf numFmtId="0" fontId="1" fillId="0" borderId="0" xfId="0" applyFont="1" applyAlignment="1">
      <alignment horizontal="center"/>
    </xf>
    <xf numFmtId="0" fontId="3" fillId="0" borderId="1" xfId="0" applyFont="1" applyFill="1" applyBorder="1" applyAlignment="1">
      <alignment vertical="center" wrapText="1"/>
    </xf>
    <xf numFmtId="0" fontId="1" fillId="0" borderId="0" xfId="0" applyFont="1" applyFill="1" applyAlignment="1">
      <alignment horizontal="center"/>
    </xf>
    <xf numFmtId="0" fontId="1" fillId="0" borderId="0" xfId="0" applyFont="1" applyFill="1"/>
    <xf numFmtId="0" fontId="1" fillId="0" borderId="0" xfId="0" applyFont="1" applyFill="1" applyAlignment="1"/>
    <xf numFmtId="0" fontId="3" fillId="0" borderId="1" xfId="0" applyFont="1" applyFill="1" applyBorder="1" applyAlignment="1">
      <alignment horizontal="justify" vertical="center"/>
    </xf>
    <xf numFmtId="0" fontId="3" fillId="0" borderId="1" xfId="0" applyFont="1" applyFill="1" applyBorder="1" applyAlignment="1">
      <alignment vertical="center"/>
    </xf>
    <xf numFmtId="0" fontId="2" fillId="3" borderId="1" xfId="0" applyFont="1" applyFill="1" applyBorder="1" applyAlignment="1">
      <alignment horizontal="center" vertical="center" wrapText="1"/>
    </xf>
    <xf numFmtId="0" fontId="1" fillId="0" borderId="0" xfId="0" applyFont="1" applyFill="1" applyAlignment="1">
      <alignment horizontal="center" wrapText="1"/>
    </xf>
    <xf numFmtId="0" fontId="1" fillId="0" borderId="0" xfId="0" applyFont="1" applyFill="1" applyAlignment="1">
      <alignment wrapText="1"/>
    </xf>
    <xf numFmtId="0" fontId="40" fillId="3" borderId="1" xfId="0" applyFont="1" applyFill="1" applyBorder="1" applyAlignment="1">
      <alignment horizontal="center" vertical="center" wrapText="1"/>
    </xf>
    <xf numFmtId="166" fontId="3" fillId="0" borderId="1" xfId="0" applyNumberFormat="1" applyFont="1" applyFill="1" applyBorder="1" applyAlignment="1">
      <alignment horizontal="center" vertical="center" wrapText="1"/>
    </xf>
    <xf numFmtId="166" fontId="3" fillId="0" borderId="1" xfId="0" applyNumberFormat="1" applyFont="1" applyFill="1" applyBorder="1" applyAlignment="1">
      <alignment vertical="center" wrapText="1"/>
    </xf>
    <xf numFmtId="0" fontId="0" fillId="0" borderId="0" xfId="0" applyAlignment="1">
      <alignment vertical="top"/>
    </xf>
    <xf numFmtId="0" fontId="17" fillId="0" borderId="7"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166" fontId="3" fillId="0" borderId="12" xfId="0" applyNumberFormat="1" applyFont="1" applyFill="1" applyBorder="1" applyAlignment="1">
      <alignment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3" fillId="0" borderId="12" xfId="0" applyFont="1" applyFill="1" applyBorder="1" applyAlignment="1">
      <alignment horizontal="justify" vertical="center" wrapText="1"/>
    </xf>
    <xf numFmtId="0" fontId="3" fillId="0" borderId="12" xfId="0" applyFont="1" applyFill="1" applyBorder="1" applyAlignment="1">
      <alignment horizontal="justify" vertical="center"/>
    </xf>
    <xf numFmtId="0" fontId="3" fillId="0" borderId="13" xfId="0" applyFont="1" applyFill="1" applyBorder="1" applyAlignment="1">
      <alignment horizontal="justify" vertical="center" wrapText="1"/>
    </xf>
    <xf numFmtId="0" fontId="3" fillId="0" borderId="13" xfId="0" applyFont="1" applyFill="1" applyBorder="1" applyAlignment="1">
      <alignment horizontal="justify" vertical="center"/>
    </xf>
    <xf numFmtId="0" fontId="3" fillId="0" borderId="9" xfId="0" applyFont="1" applyFill="1" applyBorder="1" applyAlignment="1">
      <alignment horizontal="justify" vertical="center" wrapText="1"/>
    </xf>
    <xf numFmtId="0" fontId="3" fillId="0" borderId="9" xfId="0" applyFont="1" applyFill="1" applyBorder="1" applyAlignment="1">
      <alignment horizontal="justify" vertical="center"/>
    </xf>
    <xf numFmtId="1" fontId="3" fillId="0" borderId="1" xfId="0" applyNumberFormat="1" applyFont="1" applyFill="1" applyBorder="1" applyAlignment="1">
      <alignment horizontal="center" vertical="center" wrapText="1"/>
    </xf>
    <xf numFmtId="1" fontId="3" fillId="0" borderId="12" xfId="0" applyNumberFormat="1" applyFont="1" applyFill="1" applyBorder="1" applyAlignment="1">
      <alignment horizontal="center" vertical="center" wrapText="1"/>
    </xf>
    <xf numFmtId="1" fontId="3" fillId="0" borderId="13" xfId="0" applyNumberFormat="1" applyFont="1" applyFill="1" applyBorder="1" applyAlignment="1">
      <alignment horizontal="center" vertical="center" wrapText="1"/>
    </xf>
    <xf numFmtId="1" fontId="3" fillId="0" borderId="9" xfId="0" applyNumberFormat="1" applyFont="1" applyFill="1" applyBorder="1" applyAlignment="1">
      <alignment horizontal="center" vertical="center" wrapText="1"/>
    </xf>
    <xf numFmtId="1" fontId="1" fillId="0" borderId="0" xfId="0" applyNumberFormat="1" applyFont="1" applyFill="1" applyAlignment="1">
      <alignment horizontal="center" vertical="center"/>
    </xf>
    <xf numFmtId="1" fontId="1" fillId="0" borderId="0" xfId="0" applyNumberFormat="1" applyFont="1" applyFill="1" applyAlignment="1">
      <alignment horizontal="center"/>
    </xf>
    <xf numFmtId="14" fontId="1" fillId="0" borderId="7" xfId="0" applyNumberFormat="1" applyFont="1" applyBorder="1" applyAlignment="1">
      <alignment vertical="center" wrapText="1"/>
    </xf>
    <xf numFmtId="14" fontId="1" fillId="0" borderId="7" xfId="0" applyNumberFormat="1" applyFont="1" applyBorder="1" applyAlignment="1">
      <alignment horizontal="left" vertical="center" wrapText="1"/>
    </xf>
    <xf numFmtId="0" fontId="1" fillId="0" borderId="7" xfId="0" applyFont="1" applyBorder="1" applyAlignment="1">
      <alignment vertical="center" wrapText="1"/>
    </xf>
    <xf numFmtId="0" fontId="1" fillId="0" borderId="7" xfId="0" applyFont="1" applyBorder="1" applyAlignment="1">
      <alignment horizontal="left" vertical="center" wrapText="1"/>
    </xf>
    <xf numFmtId="1"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166" fontId="15" fillId="0" borderId="1" xfId="0" applyNumberFormat="1" applyFont="1" applyBorder="1" applyAlignment="1">
      <alignment horizontal="center" vertical="center" wrapText="1"/>
    </xf>
    <xf numFmtId="0" fontId="2" fillId="14"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6" fontId="3" fillId="0" borderId="1" xfId="0" applyNumberFormat="1" applyFont="1" applyBorder="1" applyAlignment="1">
      <alignment vertical="center"/>
    </xf>
    <xf numFmtId="172" fontId="1" fillId="0" borderId="1" xfId="1" applyNumberFormat="1" applyFont="1" applyBorder="1"/>
    <xf numFmtId="49" fontId="3" fillId="0" borderId="1" xfId="0" applyNumberFormat="1" applyFont="1" applyBorder="1" applyAlignment="1">
      <alignment horizontal="center" vertical="center"/>
    </xf>
    <xf numFmtId="0" fontId="3" fillId="0" borderId="1" xfId="0" applyFont="1" applyBorder="1" applyAlignment="1">
      <alignment horizontal="right" vertical="center"/>
    </xf>
    <xf numFmtId="0" fontId="44" fillId="0" borderId="0" xfId="0" applyFont="1"/>
    <xf numFmtId="0" fontId="13" fillId="0" borderId="0" xfId="0" applyFont="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justify" vertical="center" wrapText="1"/>
    </xf>
    <xf numFmtId="166" fontId="11" fillId="0" borderId="0" xfId="0" applyNumberFormat="1" applyFont="1" applyAlignment="1">
      <alignment horizontal="center" vertical="center" wrapText="1"/>
    </xf>
    <xf numFmtId="0" fontId="45" fillId="5" borderId="1" xfId="0" applyFont="1" applyFill="1" applyBorder="1" applyAlignment="1">
      <alignment horizontal="center" vertical="center" wrapText="1"/>
    </xf>
    <xf numFmtId="0" fontId="8" fillId="6" borderId="1" xfId="0" applyFont="1" applyFill="1" applyBorder="1" applyAlignment="1">
      <alignment horizontal="center" vertical="center"/>
    </xf>
    <xf numFmtId="1" fontId="44" fillId="0" borderId="1" xfId="0" applyNumberFormat="1" applyFont="1" applyBorder="1" applyAlignment="1">
      <alignment horizontal="center" vertical="center"/>
    </xf>
    <xf numFmtId="0" fontId="10" fillId="0" borderId="1" xfId="0" applyFont="1" applyBorder="1" applyAlignment="1">
      <alignment horizontal="center" vertical="center"/>
    </xf>
    <xf numFmtId="49" fontId="10" fillId="0" borderId="1" xfId="0"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3" fillId="0" borderId="1" xfId="0" applyFont="1" applyBorder="1" applyAlignment="1">
      <alignment horizontal="center" vertical="center"/>
    </xf>
    <xf numFmtId="1" fontId="13" fillId="0" borderId="1" xfId="0" applyNumberFormat="1" applyFont="1" applyBorder="1" applyAlignment="1">
      <alignment horizontal="center" vertical="center"/>
    </xf>
    <xf numFmtId="0" fontId="13" fillId="0" borderId="1" xfId="0" applyFont="1" applyBorder="1" applyAlignment="1">
      <alignment vertical="center"/>
    </xf>
    <xf numFmtId="0" fontId="10" fillId="0" borderId="1" xfId="0" applyFont="1" applyBorder="1" applyAlignment="1">
      <alignment horizontal="center" vertical="center" wrapText="1"/>
    </xf>
    <xf numFmtId="0" fontId="44" fillId="0" borderId="1" xfId="0" applyFont="1" applyBorder="1"/>
    <xf numFmtId="0" fontId="13" fillId="0" borderId="1" xfId="0" applyFont="1" applyBorder="1" applyAlignment="1">
      <alignment horizontal="center" vertical="center" wrapText="1"/>
    </xf>
    <xf numFmtId="0" fontId="46" fillId="0" borderId="1" xfId="0" applyFont="1" applyBorder="1" applyAlignment="1">
      <alignment horizontal="center" vertical="center" wrapText="1"/>
    </xf>
    <xf numFmtId="166" fontId="13" fillId="0" borderId="1" xfId="0" applyNumberFormat="1" applyFont="1" applyBorder="1" applyAlignment="1">
      <alignment horizontal="center" vertical="center" wrapText="1"/>
    </xf>
    <xf numFmtId="0" fontId="46" fillId="0" borderId="1" xfId="0" applyFont="1" applyBorder="1" applyAlignment="1">
      <alignment horizontal="center" vertical="center"/>
    </xf>
    <xf numFmtId="0" fontId="11" fillId="0" borderId="1" xfId="0" applyFont="1" applyBorder="1" applyAlignment="1">
      <alignment vertical="center"/>
    </xf>
    <xf numFmtId="0" fontId="11" fillId="0" borderId="1" xfId="0" applyFont="1" applyBorder="1" applyAlignment="1">
      <alignment horizontal="left" vertical="center"/>
    </xf>
    <xf numFmtId="0" fontId="47" fillId="0" borderId="1" xfId="0" applyFont="1" applyBorder="1" applyAlignment="1">
      <alignment horizontal="center" vertical="center" wrapText="1"/>
    </xf>
    <xf numFmtId="0" fontId="10" fillId="0" borderId="1" xfId="0" applyFont="1" applyBorder="1" applyAlignment="1">
      <alignment vertical="center" wrapText="1"/>
    </xf>
    <xf numFmtId="0" fontId="11" fillId="0" borderId="1" xfId="3" applyFont="1" applyBorder="1" applyAlignment="1">
      <alignment horizontal="left" vertical="center" wrapText="1"/>
    </xf>
    <xf numFmtId="166" fontId="11" fillId="0" borderId="1" xfId="0" applyNumberFormat="1" applyFont="1" applyBorder="1" applyAlignment="1">
      <alignment horizontal="center" vertical="center" wrapText="1"/>
    </xf>
    <xf numFmtId="0" fontId="10" fillId="0" borderId="1" xfId="3"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left" vertical="center"/>
    </xf>
    <xf numFmtId="0" fontId="11" fillId="0" borderId="1" xfId="0" applyFont="1" applyBorder="1" applyAlignment="1">
      <alignment horizontal="left" vertical="center" wrapText="1" readingOrder="1"/>
    </xf>
    <xf numFmtId="49" fontId="46" fillId="0" borderId="1" xfId="0" applyNumberFormat="1" applyFont="1" applyBorder="1" applyAlignment="1">
      <alignment horizontal="center" vertical="center"/>
    </xf>
    <xf numFmtId="0" fontId="46" fillId="0" borderId="1" xfId="0" applyFont="1" applyBorder="1" applyAlignment="1">
      <alignment horizontal="left" vertical="center" wrapText="1"/>
    </xf>
    <xf numFmtId="0" fontId="10" fillId="0" borderId="1" xfId="0" applyFont="1" applyBorder="1" applyAlignment="1">
      <alignment horizontal="justify" vertical="center" wrapText="1"/>
    </xf>
    <xf numFmtId="0" fontId="11" fillId="0" borderId="1" xfId="0" applyFont="1" applyBorder="1" applyAlignment="1">
      <alignment vertical="center" wrapText="1"/>
    </xf>
    <xf numFmtId="49" fontId="10" fillId="0" borderId="1"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166" fontId="10" fillId="0" borderId="1" xfId="0" applyNumberFormat="1" applyFont="1" applyBorder="1" applyAlignment="1">
      <alignment horizontal="left" vertical="center" wrapText="1"/>
    </xf>
    <xf numFmtId="0" fontId="11" fillId="0" borderId="1" xfId="5" applyFont="1" applyBorder="1" applyAlignment="1">
      <alignment horizontal="left" vertical="center" wrapText="1"/>
    </xf>
    <xf numFmtId="0" fontId="10" fillId="0" borderId="1" xfId="0" applyFont="1" applyBorder="1" applyAlignment="1">
      <alignment horizontal="left" vertical="center"/>
    </xf>
    <xf numFmtId="0" fontId="11" fillId="0" borderId="1" xfId="2" applyFont="1" applyBorder="1" applyAlignment="1">
      <alignment horizontal="left" vertical="center" wrapText="1"/>
    </xf>
    <xf numFmtId="0" fontId="13" fillId="0" borderId="1" xfId="2" applyFont="1" applyBorder="1" applyAlignment="1">
      <alignment horizontal="left" vertical="center" wrapText="1"/>
    </xf>
    <xf numFmtId="0" fontId="46" fillId="0" borderId="1" xfId="4" applyFont="1" applyBorder="1" applyAlignment="1">
      <alignment horizontal="left" vertical="center" wrapText="1"/>
    </xf>
    <xf numFmtId="0" fontId="11" fillId="0" borderId="1" xfId="4" applyFont="1" applyBorder="1" applyAlignment="1">
      <alignment horizontal="left" vertical="center" wrapText="1"/>
    </xf>
    <xf numFmtId="49" fontId="11" fillId="0" borderId="1" xfId="0" applyNumberFormat="1" applyFont="1" applyBorder="1" applyAlignment="1">
      <alignment horizontal="center" vertical="center"/>
    </xf>
    <xf numFmtId="0" fontId="10" fillId="0" borderId="1" xfId="2" applyFont="1" applyBorder="1" applyAlignment="1">
      <alignment horizontal="left" vertical="center" wrapText="1"/>
    </xf>
    <xf numFmtId="0" fontId="11" fillId="0" borderId="1" xfId="3" applyFont="1" applyBorder="1" applyAlignment="1">
      <alignment horizontal="left" vertical="center" wrapText="1" readingOrder="1"/>
    </xf>
    <xf numFmtId="167" fontId="11" fillId="0" borderId="1" xfId="6" applyNumberFormat="1" applyFont="1" applyBorder="1" applyAlignment="1">
      <alignment horizontal="left" vertical="center" wrapText="1" readingOrder="1"/>
    </xf>
    <xf numFmtId="167" fontId="11" fillId="0" borderId="1" xfId="7" applyNumberFormat="1" applyFont="1" applyBorder="1" applyAlignment="1">
      <alignment horizontal="left" vertical="center" wrapText="1"/>
    </xf>
    <xf numFmtId="0" fontId="11" fillId="0" borderId="1" xfId="8" applyNumberFormat="1" applyFont="1" applyFill="1" applyBorder="1" applyAlignment="1" applyProtection="1">
      <alignment horizontal="left" vertical="center" wrapText="1"/>
    </xf>
    <xf numFmtId="166" fontId="13" fillId="0" borderId="1" xfId="0" applyNumberFormat="1" applyFont="1" applyBorder="1" applyAlignment="1">
      <alignment horizontal="left" vertical="center" wrapText="1"/>
    </xf>
    <xf numFmtId="0" fontId="13" fillId="0" borderId="1" xfId="4" applyFont="1" applyBorder="1" applyAlignment="1">
      <alignment horizontal="left" vertical="center" wrapText="1"/>
    </xf>
    <xf numFmtId="166" fontId="11" fillId="0" borderId="1" xfId="0" applyNumberFormat="1" applyFont="1" applyBorder="1" applyAlignment="1">
      <alignment horizontal="left" vertical="center" wrapText="1"/>
    </xf>
    <xf numFmtId="0" fontId="51" fillId="0" borderId="1" xfId="0" applyFont="1" applyBorder="1" applyAlignment="1">
      <alignment horizontal="left" vertical="center" wrapText="1"/>
    </xf>
    <xf numFmtId="0" fontId="13" fillId="0" borderId="1" xfId="2" applyFont="1" applyBorder="1" applyAlignment="1">
      <alignment horizontal="center" vertical="center"/>
    </xf>
    <xf numFmtId="0" fontId="46" fillId="0" borderId="1" xfId="4" applyFont="1" applyBorder="1" applyAlignment="1">
      <alignment horizontal="left" vertical="center"/>
    </xf>
    <xf numFmtId="0" fontId="13" fillId="0" borderId="1" xfId="0" applyFont="1" applyBorder="1" applyAlignment="1">
      <alignment vertical="center" wrapText="1"/>
    </xf>
    <xf numFmtId="0" fontId="11" fillId="0" borderId="1" xfId="4" applyFont="1" applyBorder="1" applyAlignment="1">
      <alignment horizontal="left" vertical="center"/>
    </xf>
    <xf numFmtId="0" fontId="13" fillId="0" borderId="1" xfId="9" applyFont="1" applyBorder="1" applyAlignment="1">
      <alignment horizontal="left" vertical="center" wrapText="1"/>
    </xf>
    <xf numFmtId="0" fontId="11" fillId="0" borderId="1" xfId="0" applyFont="1" applyBorder="1" applyAlignment="1">
      <alignment horizontal="justify" vertical="center" wrapText="1"/>
    </xf>
    <xf numFmtId="166" fontId="13" fillId="0" borderId="1" xfId="10" applyNumberFormat="1" applyFont="1" applyBorder="1" applyAlignment="1">
      <alignment horizontal="center" vertical="center"/>
    </xf>
    <xf numFmtId="0" fontId="11" fillId="0" borderId="1" xfId="10" applyFont="1" applyBorder="1" applyAlignment="1">
      <alignment horizontal="center" vertical="center" wrapText="1"/>
    </xf>
    <xf numFmtId="0" fontId="11" fillId="0" borderId="1" xfId="10" applyFont="1" applyBorder="1" applyAlignment="1">
      <alignment horizontal="center" vertical="center"/>
    </xf>
    <xf numFmtId="168" fontId="13" fillId="0" borderId="1" xfId="10" applyNumberFormat="1" applyFont="1" applyBorder="1" applyAlignment="1">
      <alignment horizontal="left" vertical="center" wrapText="1"/>
    </xf>
    <xf numFmtId="167" fontId="11" fillId="0" borderId="1" xfId="6" applyNumberFormat="1" applyFont="1" applyBorder="1" applyAlignment="1">
      <alignment horizontal="left" vertical="center" wrapText="1"/>
    </xf>
    <xf numFmtId="0" fontId="11" fillId="0" borderId="1" xfId="2" applyFont="1" applyBorder="1" applyAlignment="1">
      <alignment horizontal="left" vertical="center" wrapText="1" readingOrder="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52" fillId="15" borderId="14" xfId="0" applyFont="1" applyFill="1" applyBorder="1" applyAlignment="1">
      <alignment horizontal="center" vertical="center" wrapText="1"/>
    </xf>
    <xf numFmtId="49" fontId="52" fillId="15" borderId="14" xfId="0" applyNumberFormat="1" applyFont="1" applyFill="1" applyBorder="1" applyAlignment="1">
      <alignment horizontal="right" vertical="center" wrapText="1"/>
    </xf>
    <xf numFmtId="172" fontId="52" fillId="15" borderId="14" xfId="1" applyNumberFormat="1" applyFont="1" applyFill="1" applyBorder="1" applyAlignment="1">
      <alignment horizontal="center" vertical="center" wrapText="1"/>
    </xf>
    <xf numFmtId="172" fontId="52" fillId="16" borderId="15" xfId="1" applyNumberFormat="1" applyFont="1" applyFill="1" applyBorder="1" applyAlignment="1">
      <alignment horizontal="center" vertical="center" wrapText="1"/>
    </xf>
    <xf numFmtId="0" fontId="52" fillId="16" borderId="15" xfId="0" applyFont="1" applyFill="1" applyBorder="1" applyAlignment="1">
      <alignment horizontal="center" vertical="center" wrapText="1"/>
    </xf>
    <xf numFmtId="0" fontId="52" fillId="16" borderId="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17" borderId="13" xfId="0" applyFont="1" applyFill="1" applyBorder="1" applyAlignment="1">
      <alignment horizontal="center" vertical="center" wrapText="1"/>
    </xf>
    <xf numFmtId="0" fontId="11" fillId="0" borderId="16" xfId="0" applyFont="1" applyBorder="1" applyAlignment="1">
      <alignment vertical="top" wrapText="1"/>
    </xf>
    <xf numFmtId="0" fontId="11" fillId="0" borderId="16" xfId="0" applyNumberFormat="1" applyFont="1" applyBorder="1" applyAlignment="1">
      <alignment horizontal="right" vertical="top" wrapText="1"/>
    </xf>
    <xf numFmtId="172" fontId="11" fillId="18" borderId="16" xfId="1" applyNumberFormat="1" applyFont="1" applyFill="1" applyBorder="1" applyAlignment="1">
      <alignment vertical="top" wrapText="1"/>
    </xf>
    <xf numFmtId="172" fontId="0" fillId="0" borderId="16" xfId="13" applyNumberFormat="1" applyFont="1" applyFill="1" applyBorder="1"/>
    <xf numFmtId="0" fontId="0" fillId="0" borderId="17" xfId="0" applyBorder="1"/>
    <xf numFmtId="0" fontId="0" fillId="0" borderId="0" xfId="0" applyBorder="1"/>
    <xf numFmtId="172" fontId="0" fillId="0" borderId="1" xfId="1" applyNumberFormat="1" applyFont="1" applyBorder="1"/>
    <xf numFmtId="0" fontId="0" fillId="0" borderId="1" xfId="0" applyBorder="1"/>
    <xf numFmtId="172" fontId="0" fillId="0" borderId="16" xfId="1" applyNumberFormat="1" applyFont="1" applyFill="1" applyBorder="1"/>
    <xf numFmtId="172" fontId="0" fillId="0" borderId="0" xfId="0" applyNumberFormat="1" applyBorder="1"/>
    <xf numFmtId="172" fontId="0" fillId="0" borderId="1" xfId="0" applyNumberFormat="1" applyBorder="1"/>
    <xf numFmtId="172" fontId="0" fillId="0" borderId="16" xfId="0" applyNumberFormat="1" applyBorder="1"/>
    <xf numFmtId="49" fontId="11" fillId="0" borderId="16" xfId="0" applyNumberFormat="1" applyFont="1" applyBorder="1" applyAlignment="1">
      <alignment horizontal="right" vertical="top" wrapText="1"/>
    </xf>
    <xf numFmtId="172" fontId="0" fillId="18" borderId="1" xfId="0" applyNumberFormat="1" applyFill="1" applyBorder="1"/>
    <xf numFmtId="0" fontId="53" fillId="0" borderId="16" xfId="0" applyFont="1" applyBorder="1" applyAlignment="1">
      <alignment vertical="top" wrapText="1"/>
    </xf>
    <xf numFmtId="0" fontId="54" fillId="0" borderId="16" xfId="0" applyNumberFormat="1" applyFont="1" applyBorder="1" applyAlignment="1">
      <alignment horizontal="right"/>
    </xf>
    <xf numFmtId="172" fontId="0" fillId="0" borderId="17" xfId="1" applyNumberFormat="1" applyFont="1" applyFill="1" applyBorder="1"/>
    <xf numFmtId="172" fontId="0" fillId="0" borderId="0" xfId="1" applyNumberFormat="1" applyFont="1" applyFill="1" applyBorder="1"/>
    <xf numFmtId="172" fontId="11" fillId="0" borderId="16" xfId="1" applyNumberFormat="1" applyFont="1" applyFill="1" applyBorder="1" applyAlignment="1">
      <alignment vertical="top" wrapText="1"/>
    </xf>
    <xf numFmtId="0" fontId="0" fillId="0" borderId="16" xfId="0" applyBorder="1"/>
    <xf numFmtId="0" fontId="0" fillId="0" borderId="16" xfId="0" applyNumberFormat="1" applyBorder="1" applyAlignment="1">
      <alignment horizontal="right"/>
    </xf>
    <xf numFmtId="172" fontId="0" fillId="18" borderId="16" xfId="1" applyNumberFormat="1" applyFont="1" applyFill="1" applyBorder="1"/>
    <xf numFmtId="172" fontId="0" fillId="0" borderId="18" xfId="1" applyNumberFormat="1" applyFont="1" applyFill="1" applyBorder="1"/>
    <xf numFmtId="0" fontId="40" fillId="3" borderId="1" xfId="0" applyFont="1" applyFill="1" applyBorder="1" applyAlignment="1">
      <alignment horizontal="right" vertical="center" wrapText="1"/>
    </xf>
    <xf numFmtId="0" fontId="2" fillId="18" borderId="1" xfId="0" applyFont="1" applyFill="1" applyBorder="1" applyAlignment="1">
      <alignment horizontal="right" vertical="center" wrapText="1"/>
    </xf>
    <xf numFmtId="172" fontId="55" fillId="18" borderId="1" xfId="1" applyNumberFormat="1" applyFont="1" applyFill="1" applyBorder="1"/>
    <xf numFmtId="9" fontId="2" fillId="19" borderId="2" xfId="13" applyFont="1" applyFill="1" applyBorder="1" applyAlignment="1">
      <alignment horizontal="center" vertical="center" wrapText="1"/>
    </xf>
    <xf numFmtId="172" fontId="39" fillId="17" borderId="0" xfId="0" applyNumberFormat="1" applyFont="1" applyFill="1" applyBorder="1" applyAlignment="1">
      <alignment horizontal="center"/>
    </xf>
    <xf numFmtId="0" fontId="0" fillId="18" borderId="1" xfId="0" applyFill="1" applyBorder="1"/>
    <xf numFmtId="0" fontId="3" fillId="0" borderId="1" xfId="0" applyFont="1" applyBorder="1" applyAlignment="1">
      <alignment horizontal="right" vertical="center" wrapText="1"/>
    </xf>
    <xf numFmtId="0" fontId="3" fillId="0" borderId="1" xfId="0" applyFont="1" applyBorder="1" applyAlignment="1">
      <alignment horizontal="justify" vertical="center" wrapText="1"/>
    </xf>
    <xf numFmtId="166" fontId="3" fillId="18" borderId="1" xfId="0" applyNumberFormat="1" applyFont="1" applyFill="1" applyBorder="1" applyAlignment="1">
      <alignment horizontal="right" vertical="center" wrapText="1"/>
    </xf>
    <xf numFmtId="172" fontId="0" fillId="18" borderId="1" xfId="1" applyNumberFormat="1" applyFont="1" applyFill="1" applyBorder="1"/>
    <xf numFmtId="172" fontId="0" fillId="0" borderId="0" xfId="1" applyNumberFormat="1" applyFont="1"/>
    <xf numFmtId="0" fontId="3" fillId="0" borderId="1" xfId="0" applyFont="1" applyBorder="1" applyAlignment="1">
      <alignment horizontal="right" wrapText="1"/>
    </xf>
    <xf numFmtId="0" fontId="0" fillId="0" borderId="0" xfId="0" applyAlignment="1">
      <alignment horizontal="right"/>
    </xf>
    <xf numFmtId="172" fontId="0" fillId="0" borderId="0" xfId="1" applyNumberFormat="1" applyFont="1" applyFill="1"/>
    <xf numFmtId="0" fontId="37" fillId="0" borderId="16" xfId="0" applyNumberFormat="1" applyFont="1" applyBorder="1" applyAlignment="1">
      <alignment horizontal="right" vertical="top" wrapText="1"/>
    </xf>
    <xf numFmtId="0" fontId="37" fillId="0" borderId="16" xfId="0" applyFont="1" applyBorder="1" applyAlignment="1">
      <alignment vertical="top" wrapText="1"/>
    </xf>
    <xf numFmtId="0" fontId="30" fillId="0" borderId="0" xfId="0" applyFont="1"/>
    <xf numFmtId="172" fontId="30" fillId="0" borderId="0" xfId="1" applyNumberFormat="1" applyFont="1"/>
    <xf numFmtId="49" fontId="37" fillId="0" borderId="16" xfId="0" applyNumberFormat="1" applyFont="1" applyBorder="1" applyAlignment="1">
      <alignment horizontal="right" vertical="top" wrapText="1"/>
    </xf>
    <xf numFmtId="0" fontId="3" fillId="0" borderId="16" xfId="0" applyNumberFormat="1" applyFont="1" applyBorder="1" applyAlignment="1">
      <alignment horizontal="right"/>
    </xf>
    <xf numFmtId="0" fontId="30" fillId="0" borderId="16" xfId="0" applyNumberFormat="1" applyFont="1" applyBorder="1" applyAlignment="1">
      <alignment horizontal="right"/>
    </xf>
    <xf numFmtId="0" fontId="30" fillId="0" borderId="16" xfId="0" applyFont="1" applyBorder="1"/>
    <xf numFmtId="1"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1" xfId="0" applyFont="1" applyFill="1" applyBorder="1" applyAlignment="1">
      <alignment horizontal="center" vertical="top"/>
    </xf>
    <xf numFmtId="0" fontId="2" fillId="2" borderId="1" xfId="0" applyFont="1" applyFill="1" applyBorder="1" applyAlignment="1">
      <alignment horizontal="center" vertical="top" wrapText="1"/>
    </xf>
    <xf numFmtId="1" fontId="3" fillId="0" borderId="1" xfId="0" applyNumberFormat="1" applyFont="1" applyFill="1" applyBorder="1" applyAlignment="1">
      <alignment horizontal="center" vertical="top" wrapText="1"/>
    </xf>
    <xf numFmtId="0" fontId="3" fillId="0" borderId="1" xfId="0" applyFont="1" applyFill="1" applyBorder="1" applyAlignment="1">
      <alignment horizontal="justify" vertical="top" wrapText="1"/>
    </xf>
    <xf numFmtId="0" fontId="3" fillId="0" borderId="1" xfId="0" applyFont="1" applyFill="1" applyBorder="1" applyAlignment="1">
      <alignment horizontal="justify" vertical="top"/>
    </xf>
    <xf numFmtId="166" fontId="3" fillId="0" borderId="1" xfId="0" applyNumberFormat="1" applyFont="1" applyFill="1" applyBorder="1" applyAlignment="1">
      <alignment horizontal="center" vertical="top" wrapText="1"/>
    </xf>
    <xf numFmtId="166" fontId="15" fillId="0" borderId="1" xfId="0" applyNumberFormat="1" applyFont="1" applyBorder="1" applyAlignment="1">
      <alignment horizontal="center" vertical="top" wrapText="1"/>
    </xf>
    <xf numFmtId="0" fontId="3" fillId="0" borderId="1" xfId="0" applyFont="1" applyFill="1" applyBorder="1" applyAlignment="1">
      <alignment vertical="top" wrapText="1"/>
    </xf>
    <xf numFmtId="0" fontId="3" fillId="0" borderId="1" xfId="0" applyFont="1" applyFill="1" applyBorder="1" applyAlignment="1">
      <alignment vertical="top"/>
    </xf>
    <xf numFmtId="1" fontId="3" fillId="0" borderId="12" xfId="0" applyNumberFormat="1" applyFont="1" applyFill="1" applyBorder="1" applyAlignment="1">
      <alignment vertical="top" wrapText="1"/>
    </xf>
    <xf numFmtId="1" fontId="3" fillId="0" borderId="13" xfId="0" applyNumberFormat="1" applyFont="1" applyFill="1" applyBorder="1" applyAlignment="1">
      <alignment vertical="top" wrapText="1"/>
    </xf>
    <xf numFmtId="1" fontId="3" fillId="0" borderId="9" xfId="0" applyNumberFormat="1" applyFont="1" applyFill="1" applyBorder="1" applyAlignment="1">
      <alignment vertical="top" wrapText="1"/>
    </xf>
    <xf numFmtId="0" fontId="3" fillId="0" borderId="12" xfId="0" applyFont="1" applyFill="1" applyBorder="1" applyAlignment="1">
      <alignment horizontal="justify" vertical="top" wrapText="1"/>
    </xf>
    <xf numFmtId="0" fontId="3" fillId="0" borderId="12" xfId="0" applyFont="1" applyFill="1" applyBorder="1" applyAlignment="1">
      <alignment horizontal="justify" vertical="top"/>
    </xf>
    <xf numFmtId="0" fontId="3" fillId="0" borderId="13" xfId="0" applyFont="1" applyFill="1" applyBorder="1" applyAlignment="1">
      <alignment horizontal="justify" vertical="top" wrapText="1"/>
    </xf>
    <xf numFmtId="0" fontId="3" fillId="0" borderId="13" xfId="0" applyFont="1" applyFill="1" applyBorder="1" applyAlignment="1">
      <alignment horizontal="justify" vertical="top"/>
    </xf>
    <xf numFmtId="0" fontId="3" fillId="0" borderId="9" xfId="0" applyFont="1" applyFill="1" applyBorder="1" applyAlignment="1">
      <alignment horizontal="justify" vertical="top" wrapText="1"/>
    </xf>
    <xf numFmtId="0" fontId="3" fillId="0" borderId="9" xfId="0" applyFont="1" applyFill="1" applyBorder="1" applyAlignment="1">
      <alignment horizontal="justify" vertical="top"/>
    </xf>
    <xf numFmtId="1" fontId="3" fillId="0" borderId="12" xfId="0" applyNumberFormat="1" applyFont="1" applyFill="1" applyBorder="1" applyAlignment="1">
      <alignment horizontal="center" vertical="top" wrapText="1"/>
    </xf>
    <xf numFmtId="1" fontId="3" fillId="0" borderId="13" xfId="0" applyNumberFormat="1" applyFont="1" applyFill="1" applyBorder="1" applyAlignment="1">
      <alignment horizontal="center" vertical="top" wrapText="1"/>
    </xf>
    <xf numFmtId="1" fontId="3" fillId="0" borderId="9" xfId="0" applyNumberFormat="1" applyFont="1" applyFill="1" applyBorder="1" applyAlignment="1">
      <alignment horizontal="center" vertical="top" wrapText="1"/>
    </xf>
    <xf numFmtId="0" fontId="3" fillId="0" borderId="1" xfId="0" applyFont="1" applyBorder="1" applyAlignment="1">
      <alignment horizontal="center" vertical="top" wrapText="1"/>
    </xf>
    <xf numFmtId="14" fontId="1" fillId="0" borderId="7" xfId="0" applyNumberFormat="1" applyFont="1" applyBorder="1" applyAlignment="1">
      <alignment vertical="top" wrapText="1"/>
    </xf>
    <xf numFmtId="14" fontId="1" fillId="0" borderId="7" xfId="0" applyNumberFormat="1" applyFont="1" applyBorder="1" applyAlignment="1">
      <alignment horizontal="left" vertical="top" wrapText="1"/>
    </xf>
    <xf numFmtId="0" fontId="1" fillId="0" borderId="1" xfId="0" applyFont="1" applyBorder="1" applyAlignment="1">
      <alignment vertical="top" wrapText="1"/>
    </xf>
    <xf numFmtId="0" fontId="1" fillId="0" borderId="7" xfId="0" applyFont="1" applyBorder="1" applyAlignment="1">
      <alignment vertical="top" wrapText="1"/>
    </xf>
    <xf numFmtId="0" fontId="1" fillId="0" borderId="7" xfId="0" applyFont="1" applyBorder="1" applyAlignment="1">
      <alignment horizontal="left" vertical="top" wrapText="1"/>
    </xf>
    <xf numFmtId="0" fontId="1" fillId="0" borderId="0" xfId="0" applyFont="1" applyFill="1" applyAlignment="1">
      <alignment vertical="top"/>
    </xf>
    <xf numFmtId="166" fontId="3" fillId="0" borderId="1" xfId="0" applyNumberFormat="1" applyFont="1" applyFill="1" applyBorder="1" applyAlignment="1">
      <alignment vertical="top" wrapText="1"/>
    </xf>
    <xf numFmtId="166" fontId="57" fillId="0" borderId="1" xfId="0" applyNumberFormat="1" applyFont="1" applyFill="1" applyBorder="1" applyAlignment="1">
      <alignment horizontal="center" vertical="top" wrapText="1"/>
    </xf>
    <xf numFmtId="166" fontId="1" fillId="0" borderId="0" xfId="0" applyNumberFormat="1" applyFont="1" applyFill="1"/>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justify" vertical="center"/>
    </xf>
    <xf numFmtId="166" fontId="3" fillId="0" borderId="1" xfId="0" applyNumberFormat="1" applyFont="1" applyFill="1" applyBorder="1" applyAlignment="1">
      <alignment horizontal="center" vertical="top"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1" fontId="3" fillId="0" borderId="12" xfId="0" applyNumberFormat="1" applyFont="1" applyFill="1" applyBorder="1" applyAlignment="1">
      <alignment horizontal="center" vertical="center" wrapText="1"/>
    </xf>
    <xf numFmtId="1" fontId="3" fillId="0" borderId="13" xfId="0" applyNumberFormat="1" applyFont="1" applyFill="1" applyBorder="1" applyAlignment="1">
      <alignment horizontal="center" vertical="center" wrapText="1"/>
    </xf>
    <xf numFmtId="1" fontId="3" fillId="0" borderId="9" xfId="0" applyNumberFormat="1" applyFont="1" applyFill="1" applyBorder="1" applyAlignment="1">
      <alignment horizontal="center" vertical="center" wrapText="1"/>
    </xf>
    <xf numFmtId="166" fontId="3" fillId="0" borderId="12" xfId="0" applyNumberFormat="1" applyFont="1" applyFill="1" applyBorder="1" applyAlignment="1">
      <alignment horizontal="center" vertical="center" wrapText="1"/>
    </xf>
    <xf numFmtId="166" fontId="3" fillId="0" borderId="13" xfId="0" applyNumberFormat="1" applyFont="1" applyFill="1" applyBorder="1" applyAlignment="1">
      <alignment horizontal="center" vertical="center" wrapText="1"/>
    </xf>
    <xf numFmtId="166" fontId="3" fillId="0" borderId="9" xfId="0" applyNumberFormat="1"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6" fillId="3" borderId="2" xfId="0" applyFont="1" applyFill="1" applyBorder="1" applyAlignment="1">
      <alignment horizontal="center"/>
    </xf>
    <xf numFmtId="0" fontId="36" fillId="3" borderId="3" xfId="0" applyFont="1" applyFill="1" applyBorder="1" applyAlignment="1">
      <alignment horizontal="center"/>
    </xf>
    <xf numFmtId="0" fontId="36" fillId="3" borderId="4" xfId="0" applyFont="1" applyFill="1" applyBorder="1" applyAlignment="1">
      <alignment horizontal="center"/>
    </xf>
    <xf numFmtId="166"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justify" vertical="center"/>
    </xf>
    <xf numFmtId="0" fontId="3" fillId="0" borderId="12" xfId="0" applyFont="1" applyFill="1" applyBorder="1" applyAlignment="1">
      <alignment horizontal="justify" vertical="center" wrapText="1"/>
    </xf>
    <xf numFmtId="0" fontId="3" fillId="0" borderId="13" xfId="0" applyFont="1" applyFill="1" applyBorder="1" applyAlignment="1">
      <alignment horizontal="justify" vertical="center" wrapText="1"/>
    </xf>
    <xf numFmtId="0" fontId="3" fillId="0" borderId="9" xfId="0" applyFont="1" applyFill="1" applyBorder="1" applyAlignment="1">
      <alignment horizontal="justify" vertical="center" wrapText="1"/>
    </xf>
    <xf numFmtId="0" fontId="3" fillId="0" borderId="12" xfId="0" applyFont="1" applyFill="1" applyBorder="1" applyAlignment="1">
      <alignment horizontal="justify" vertical="center"/>
    </xf>
    <xf numFmtId="0" fontId="3" fillId="0" borderId="13" xfId="0" applyFont="1" applyFill="1" applyBorder="1" applyAlignment="1">
      <alignment horizontal="justify" vertical="center"/>
    </xf>
    <xf numFmtId="0" fontId="3" fillId="0" borderId="9" xfId="0" applyFont="1" applyFill="1" applyBorder="1" applyAlignment="1">
      <alignment horizontal="justify" vertical="center"/>
    </xf>
    <xf numFmtId="0" fontId="39" fillId="3" borderId="1" xfId="0" applyFont="1" applyFill="1" applyBorder="1" applyAlignment="1">
      <alignment horizontal="center" wrapText="1"/>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3" fillId="0" borderId="1" xfId="0" applyFont="1" applyBorder="1" applyAlignment="1">
      <alignment horizontal="left" vertical="center" wrapText="1"/>
    </xf>
    <xf numFmtId="0" fontId="11" fillId="0" borderId="1" xfId="3" applyFont="1" applyBorder="1" applyAlignment="1">
      <alignment horizontal="left" vertical="center" wrapText="1"/>
    </xf>
    <xf numFmtId="0" fontId="13" fillId="0" borderId="1" xfId="0" applyFont="1" applyBorder="1" applyAlignment="1">
      <alignment horizontal="center" vertical="center"/>
    </xf>
    <xf numFmtId="0" fontId="11" fillId="0" borderId="1" xfId="10" applyFont="1" applyBorder="1" applyAlignment="1">
      <alignment horizontal="center" vertical="center" wrapText="1"/>
    </xf>
    <xf numFmtId="0" fontId="11" fillId="0" borderId="1" xfId="10" applyFont="1" applyBorder="1" applyAlignment="1">
      <alignment horizontal="center" vertical="center"/>
    </xf>
    <xf numFmtId="49" fontId="11" fillId="0" borderId="1" xfId="0" applyNumberFormat="1" applyFont="1" applyBorder="1" applyAlignment="1">
      <alignment horizontal="center" vertical="center"/>
    </xf>
    <xf numFmtId="0" fontId="11" fillId="0" borderId="1" xfId="0" applyFont="1" applyBorder="1" applyAlignment="1">
      <alignment horizontal="left" vertical="center"/>
    </xf>
    <xf numFmtId="0" fontId="46" fillId="0" borderId="1" xfId="0" applyFont="1" applyBorder="1" applyAlignment="1">
      <alignment horizontal="left" vertical="center" wrapText="1"/>
    </xf>
    <xf numFmtId="0" fontId="10" fillId="0" borderId="1" xfId="0" applyFont="1" applyBorder="1" applyAlignment="1">
      <alignment horizontal="left" vertical="center"/>
    </xf>
    <xf numFmtId="0" fontId="11" fillId="0" borderId="1" xfId="5" applyFont="1" applyBorder="1" applyAlignment="1">
      <alignment horizontal="left" vertical="center" wrapText="1"/>
    </xf>
    <xf numFmtId="0" fontId="11" fillId="0" borderId="1" xfId="8" applyNumberFormat="1" applyFont="1" applyFill="1" applyBorder="1" applyAlignment="1" applyProtection="1">
      <alignment horizontal="left" vertical="center" wrapText="1"/>
    </xf>
    <xf numFmtId="0" fontId="11" fillId="0" borderId="1" xfId="4" applyFont="1" applyBorder="1" applyAlignment="1">
      <alignment horizontal="left" vertical="center"/>
    </xf>
    <xf numFmtId="166" fontId="11" fillId="0" borderId="1" xfId="0" applyNumberFormat="1" applyFont="1" applyBorder="1" applyAlignment="1">
      <alignment horizontal="left" vertical="center" wrapText="1"/>
    </xf>
    <xf numFmtId="0" fontId="10" fillId="0" borderId="1" xfId="0" applyFont="1" applyBorder="1" applyAlignment="1">
      <alignment horizontal="left" vertical="center" wrapText="1" readingOrder="1"/>
    </xf>
    <xf numFmtId="0" fontId="13" fillId="0" borderId="1" xfId="0" applyFont="1" applyBorder="1" applyAlignment="1">
      <alignment horizontal="left" vertical="center"/>
    </xf>
    <xf numFmtId="0" fontId="10" fillId="0" borderId="1" xfId="3" applyFont="1" applyBorder="1" applyAlignment="1">
      <alignment horizontal="center" vertical="center" wrapText="1"/>
    </xf>
    <xf numFmtId="0" fontId="10" fillId="0" borderId="1" xfId="3" applyFont="1" applyBorder="1" applyAlignment="1">
      <alignment horizontal="left" vertical="center" wrapText="1"/>
    </xf>
    <xf numFmtId="0" fontId="11" fillId="0" borderId="1" xfId="0" applyFont="1" applyBorder="1" applyAlignment="1">
      <alignment vertical="center" wrapText="1"/>
    </xf>
    <xf numFmtId="0" fontId="10" fillId="0" borderId="1" xfId="0" applyFont="1" applyBorder="1" applyAlignment="1">
      <alignment horizontal="center" vertical="center" wrapText="1"/>
    </xf>
    <xf numFmtId="0" fontId="11" fillId="0" borderId="1" xfId="2" applyFont="1" applyBorder="1" applyAlignment="1">
      <alignment horizontal="left" vertical="center" wrapText="1"/>
    </xf>
    <xf numFmtId="0" fontId="10" fillId="0" borderId="1" xfId="0" applyFont="1" applyBorder="1" applyAlignment="1">
      <alignment vertical="center" wrapText="1"/>
    </xf>
    <xf numFmtId="0" fontId="43" fillId="4" borderId="1" xfId="0" applyFont="1" applyFill="1" applyBorder="1" applyAlignment="1">
      <alignment horizontal="center" vertical="center" wrapText="1"/>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4" xfId="0" applyFont="1" applyFill="1" applyBorder="1" applyAlignment="1">
      <alignment horizontal="center" vertical="center"/>
    </xf>
    <xf numFmtId="0" fontId="19" fillId="0" borderId="0" xfId="0" applyFont="1" applyAlignment="1">
      <alignment horizontal="center"/>
    </xf>
    <xf numFmtId="0" fontId="21" fillId="7" borderId="0" xfId="0" applyFont="1" applyFill="1" applyAlignment="1">
      <alignment horizontal="center" vertical="center"/>
    </xf>
    <xf numFmtId="0" fontId="17" fillId="7" borderId="0" xfId="0" applyFont="1" applyFill="1" applyAlignment="1">
      <alignment horizontal="center" vertical="center"/>
    </xf>
    <xf numFmtId="0" fontId="31" fillId="12" borderId="0" xfId="0" applyFont="1" applyFill="1" applyAlignment="1">
      <alignment horizontal="center" vertical="center" wrapText="1"/>
    </xf>
    <xf numFmtId="0" fontId="31" fillId="12" borderId="10" xfId="0" applyFont="1" applyFill="1" applyBorder="1" applyAlignment="1">
      <alignment horizontal="center" vertical="center" wrapText="1"/>
    </xf>
    <xf numFmtId="172" fontId="1" fillId="0" borderId="1" xfId="1" applyNumberFormat="1" applyFont="1" applyBorder="1" applyAlignment="1">
      <alignment horizontal="center"/>
    </xf>
    <xf numFmtId="6"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166" fontId="3" fillId="0" borderId="12" xfId="0" applyNumberFormat="1" applyFont="1" applyFill="1" applyBorder="1" applyAlignment="1">
      <alignment horizontal="center" vertical="top" wrapText="1"/>
    </xf>
    <xf numFmtId="166" fontId="3" fillId="0" borderId="13" xfId="0" applyNumberFormat="1" applyFont="1" applyFill="1" applyBorder="1" applyAlignment="1">
      <alignment horizontal="center" vertical="top" wrapText="1"/>
    </xf>
    <xf numFmtId="166" fontId="3" fillId="0" borderId="9" xfId="0" applyNumberFormat="1" applyFont="1" applyFill="1" applyBorder="1" applyAlignment="1">
      <alignment horizontal="center" vertical="top" wrapText="1"/>
    </xf>
    <xf numFmtId="1" fontId="3" fillId="0" borderId="12" xfId="0" applyNumberFormat="1" applyFont="1" applyFill="1" applyBorder="1" applyAlignment="1">
      <alignment horizontal="center" vertical="top" wrapText="1"/>
    </xf>
    <xf numFmtId="1" fontId="3" fillId="0" borderId="13" xfId="0" applyNumberFormat="1" applyFont="1" applyFill="1" applyBorder="1" applyAlignment="1">
      <alignment horizontal="center" vertical="top" wrapText="1"/>
    </xf>
    <xf numFmtId="1" fontId="3" fillId="0" borderId="9" xfId="0" applyNumberFormat="1" applyFont="1" applyFill="1" applyBorder="1" applyAlignment="1">
      <alignment horizontal="center" vertical="top" wrapText="1"/>
    </xf>
    <xf numFmtId="0" fontId="3" fillId="0" borderId="12" xfId="0" applyFont="1" applyFill="1" applyBorder="1" applyAlignment="1">
      <alignment horizontal="center" vertical="top" wrapText="1"/>
    </xf>
    <xf numFmtId="0" fontId="3" fillId="0" borderId="13" xfId="0" applyFont="1" applyFill="1" applyBorder="1" applyAlignment="1">
      <alignment horizontal="center" vertical="top" wrapText="1"/>
    </xf>
    <xf numFmtId="0" fontId="3" fillId="0" borderId="9" xfId="0" applyFont="1" applyFill="1" applyBorder="1" applyAlignment="1">
      <alignment horizontal="center" vertical="top" wrapText="1"/>
    </xf>
    <xf numFmtId="0" fontId="39" fillId="0" borderId="2" xfId="0" applyFont="1" applyFill="1" applyBorder="1" applyAlignment="1">
      <alignment horizontal="center" vertical="center"/>
    </xf>
    <xf numFmtId="0" fontId="39" fillId="0" borderId="3" xfId="0" applyFont="1" applyFill="1" applyBorder="1" applyAlignment="1">
      <alignment horizontal="center" vertical="center"/>
    </xf>
    <xf numFmtId="0" fontId="39" fillId="0" borderId="4" xfId="0" applyFont="1" applyFill="1" applyBorder="1" applyAlignment="1">
      <alignment horizontal="center" vertical="center"/>
    </xf>
    <xf numFmtId="0" fontId="56" fillId="0" borderId="0" xfId="0" applyFont="1" applyFill="1" applyAlignment="1">
      <alignment vertical="top"/>
    </xf>
    <xf numFmtId="0" fontId="0" fillId="0" borderId="0" xfId="0" applyFill="1" applyAlignment="1">
      <alignment vertical="top"/>
    </xf>
    <xf numFmtId="0" fontId="40" fillId="0" borderId="1" xfId="0" applyFont="1" applyFill="1" applyBorder="1" applyAlignment="1">
      <alignment horizontal="center" vertical="center" wrapText="1"/>
    </xf>
    <xf numFmtId="0" fontId="40" fillId="0" borderId="1" xfId="0" applyFont="1" applyFill="1" applyBorder="1" applyAlignment="1">
      <alignment horizontal="center" vertical="center"/>
    </xf>
    <xf numFmtId="0" fontId="2" fillId="0" borderId="1" xfId="0" applyFont="1" applyFill="1" applyBorder="1" applyAlignment="1">
      <alignment horizontal="center" vertical="top" wrapText="1"/>
    </xf>
    <xf numFmtId="174" fontId="56" fillId="0" borderId="1" xfId="1" applyNumberFormat="1" applyFont="1" applyFill="1" applyBorder="1" applyAlignment="1">
      <alignment vertical="top"/>
    </xf>
    <xf numFmtId="0" fontId="0" fillId="0" borderId="1" xfId="0" applyFill="1" applyBorder="1" applyAlignment="1">
      <alignment vertical="top"/>
    </xf>
    <xf numFmtId="6" fontId="56" fillId="0" borderId="1" xfId="1" applyNumberFormat="1" applyFont="1" applyFill="1" applyBorder="1" applyAlignment="1">
      <alignment vertical="top"/>
    </xf>
    <xf numFmtId="0" fontId="37" fillId="0" borderId="1" xfId="0" applyFont="1" applyFill="1" applyBorder="1" applyAlignment="1">
      <alignment horizontal="center" vertical="center" wrapText="1"/>
    </xf>
    <xf numFmtId="0" fontId="0" fillId="0" borderId="0" xfId="0" applyFill="1" applyAlignment="1">
      <alignment vertical="center"/>
    </xf>
  </cellXfs>
  <cellStyles count="14">
    <cellStyle name="Hipervínculo 3" xfId="8"/>
    <cellStyle name="Millares 2 4" xfId="12"/>
    <cellStyle name="Moneda" xfId="1" builtinId="4"/>
    <cellStyle name="Moneda 2 3" xfId="11"/>
    <cellStyle name="Normal" xfId="0" builtinId="0"/>
    <cellStyle name="Normal 11" xfId="5"/>
    <cellStyle name="Normal 2 2" xfId="2"/>
    <cellStyle name="Normal 2 2 2" xfId="3"/>
    <cellStyle name="Normal 3" xfId="6"/>
    <cellStyle name="Normal 3 4" xfId="7"/>
    <cellStyle name="Normal 4 2" xfId="4"/>
    <cellStyle name="Normal 6" xfId="10"/>
    <cellStyle name="Normal_Hoja1" xfId="9"/>
    <cellStyle name="Porcentaje" xfId="13" builtinId="5"/>
  </cellStyles>
  <dxfs count="27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FF9966"/>
      <color rgb="FFCC99FF"/>
      <color rgb="FF66FF66"/>
      <color rgb="FFFF33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icio!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323850</xdr:rowOff>
    </xdr:from>
    <xdr:ext cx="1952625" cy="714375"/>
    <xdr:pic>
      <xdr:nvPicPr>
        <xdr:cNvPr id="2" name="image1.png">
          <a:extLst>
            <a:ext uri="{FF2B5EF4-FFF2-40B4-BE49-F238E27FC236}">
              <a16:creationId xmlns:a16="http://schemas.microsoft.com/office/drawing/2014/main" id="{B67C48C2-A22D-4463-A20D-E192D720B34C}"/>
            </a:ext>
          </a:extLst>
        </xdr:cNvPr>
        <xdr:cNvPicPr preferRelativeResize="0"/>
      </xdr:nvPicPr>
      <xdr:blipFill>
        <a:blip xmlns:r="http://schemas.openxmlformats.org/officeDocument/2006/relationships" r:embed="rId1" cstate="print"/>
        <a:stretch>
          <a:fillRect/>
        </a:stretch>
      </xdr:blipFill>
      <xdr:spPr>
        <a:xfrm>
          <a:off x="0" y="323850"/>
          <a:ext cx="1952625" cy="714375"/>
        </a:xfrm>
        <a:prstGeom prst="rect">
          <a:avLst/>
        </a:prstGeom>
        <a:noFill/>
      </xdr:spPr>
    </xdr:pic>
    <xdr:clientData fLocksWithSheet="0"/>
  </xdr:oneCellAnchor>
  <xdr:oneCellAnchor>
    <xdr:from>
      <xdr:col>17</xdr:col>
      <xdr:colOff>0</xdr:colOff>
      <xdr:row>0</xdr:row>
      <xdr:rowOff>0</xdr:rowOff>
    </xdr:from>
    <xdr:ext cx="1295400" cy="1246545"/>
    <xdr:pic>
      <xdr:nvPicPr>
        <xdr:cNvPr id="3" name="image1.png">
          <a:hlinkClick xmlns:r="http://schemas.openxmlformats.org/officeDocument/2006/relationships" r:id="rId2"/>
          <a:extLst>
            <a:ext uri="{FF2B5EF4-FFF2-40B4-BE49-F238E27FC236}">
              <a16:creationId xmlns:a16="http://schemas.microsoft.com/office/drawing/2014/main" id="{746E3D07-BD30-422B-8F18-B431CF23B883}"/>
            </a:ext>
          </a:extLst>
        </xdr:cNvPr>
        <xdr:cNvPicPr preferRelativeResize="0"/>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1421725" y="0"/>
          <a:ext cx="1295400" cy="124654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158750</xdr:colOff>
      <xdr:row>0</xdr:row>
      <xdr:rowOff>57150</xdr:rowOff>
    </xdr:from>
    <xdr:to>
      <xdr:col>1</xdr:col>
      <xdr:colOff>542925</xdr:colOff>
      <xdr:row>2</xdr:row>
      <xdr:rowOff>179789</xdr:rowOff>
    </xdr:to>
    <xdr:pic>
      <xdr:nvPicPr>
        <xdr:cNvPr id="2" name="Imagen 1">
          <a:extLst>
            <a:ext uri="{FF2B5EF4-FFF2-40B4-BE49-F238E27FC236}">
              <a16:creationId xmlns:a16="http://schemas.microsoft.com/office/drawing/2014/main" id="{F72662A2-3BB1-4CE6-9101-9E2B1C085E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0" y="57150"/>
          <a:ext cx="1212850" cy="9227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ia.baronac\Downloads\ESTUDIO%20MERCADO%20CARDIOLOGIA%202026%20-%20COTIZACIONES%2018%2006%202026%20OF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ria.baronac\Downloads\Valores_Estimados_policia_Cardiologia%20CHRISTU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O AMB"/>
      <sheetName val="HISTORICO INTEG"/>
      <sheetName val="ESTIMADO"/>
    </sheetNames>
    <sheetDataSet>
      <sheetData sheetId="0"/>
      <sheetData sheetId="1"/>
      <sheetData sheetId="2">
        <row r="4">
          <cell r="B4">
            <v>881202</v>
          </cell>
          <cell r="C4" t="str">
            <v>ECOCARDIOGRAMA TRANSTORÁCICO</v>
          </cell>
          <cell r="D4" t="str">
            <v>Adultos y Pediátricos </v>
          </cell>
          <cell r="E4"/>
          <cell r="F4">
            <v>215025</v>
          </cell>
          <cell r="G4">
            <v>225991.27499999999</v>
          </cell>
          <cell r="H4">
            <v>382843.85</v>
          </cell>
          <cell r="I4">
            <v>304418</v>
          </cell>
          <cell r="J4" t="str">
            <v>TARIFA PROPUESTA NO ACEPTADA</v>
          </cell>
          <cell r="K4" t="str">
            <v>HONORARIOS DEL PROFESIONAL ,REALIZACION DEL EXAMEN,ENTREGA DE SOPORTE Y  LECTURA</v>
          </cell>
          <cell r="L4" t="str">
            <v xml:space="preserve">COMPLICACIONES DERIVADAS DEL PROCEDIMIENTO
 HOSPITALIZACIÓN, UCI Y UCIN.
 AYUDAS DIAGNOSTICAS.
  INSUMOS Y MEDICAMENTOS ESPECIALES SE FACTURAN POR CONSUMO DE  ACUERDO A LA TARIFA CONVENIDA  
</v>
          </cell>
          <cell r="M4">
            <v>334279.7</v>
          </cell>
        </row>
        <row r="5">
          <cell r="B5">
            <v>998702</v>
          </cell>
          <cell r="C5" t="str">
            <v>SOPORTE DE SEDACION PARA CONSULTA O APOYO DIAGNOSTICO</v>
          </cell>
          <cell r="D5" t="str">
            <v xml:space="preserve">MEDICO GENERAL ENTRENADO  SOLO PARA UNIDAD DE ATENCION DIGESTIVA </v>
          </cell>
          <cell r="E5"/>
          <cell r="F5">
            <v>150000</v>
          </cell>
          <cell r="G5">
            <v>157650</v>
          </cell>
          <cell r="H5">
            <v>273910.97158827499</v>
          </cell>
          <cell r="I5">
            <v>273910.97158827499</v>
          </cell>
          <cell r="J5" t="str">
            <v>TARIFA PROPUESTA NO ACEPTADA</v>
          </cell>
          <cell r="K5" t="str">
            <v>HONORARIO DEL PROFESIONAL</v>
          </cell>
          <cell r="L5" t="str">
            <v>DERECHOS DE SALA, MATERIALES,  MEDICAMENTOS E INSUMOS, INFECCIONES,  COMPLICACIONES QUIRÚRGICAS,  MATERIAL DE OSTEOSINTESIS,  HOSPITALIZACIÓN EN UCI,  UCIM O EN HABITACIÓN,  SANGRE Y / O  HEMODERIVADOS, NO INCLUYE PROCEDIMIENTOS ADICIONALES.</v>
          </cell>
          <cell r="M5">
            <v>238871.88635309998</v>
          </cell>
        </row>
        <row r="6">
          <cell r="B6">
            <v>895001</v>
          </cell>
          <cell r="C6" t="str">
            <v>MONITOREO ELECTROCARDIOGRÁFICO CONTINUO (HOLTER)</v>
          </cell>
          <cell r="D6" t="str">
            <v>Adultos y Pediátricos (éstos últimos mayores de 12 años exclusivamente)</v>
          </cell>
          <cell r="E6"/>
          <cell r="F6">
            <v>139106</v>
          </cell>
          <cell r="G6">
            <v>146200.40599999999</v>
          </cell>
          <cell r="H6">
            <v>322371.55587500002</v>
          </cell>
          <cell r="I6">
            <v>234286</v>
          </cell>
          <cell r="J6" t="str">
            <v>TARIFA PROPUESTA NO ACEPTADA</v>
          </cell>
          <cell r="K6" t="str">
            <v>HONORARIOS DEL PROFESIONAL, EQUIPO,  MATERIALES E INSUMOS ,ENTREGA DE SOPORTE Y  LECTURA</v>
          </cell>
          <cell r="L6" t="str">
            <v xml:space="preserve">COMPLICACIONES DERIVADAS DEL PROCEDIMIENTO
 HOSPITALIZACIÓN, UCI Y UCIN.
 AYUDAS DIAGNOSTICAS.
  INSUMOS Y MEDICAMENTOS ESPECIALES SE FACTURAN POR CONSUMO DE  ACUERDO A LA TARIFA CONVENIDA  
</v>
          </cell>
          <cell r="M6">
            <v>250560.8</v>
          </cell>
        </row>
        <row r="7">
          <cell r="B7" t="str">
            <v>129A01</v>
          </cell>
          <cell r="C7" t="str">
            <v>INTERNACION COMPLEJIDAD ALTA HABITACION UNIPERSONAL (INCLUYE AISLAMIENTO)</v>
          </cell>
          <cell r="D7"/>
          <cell r="E7" t="str">
            <v>EXCLUYE CUALQUIER TIPO DE TERAPIA Y INTERCONSULTA ESPECIALIZA</v>
          </cell>
          <cell r="F7">
            <v>425844</v>
          </cell>
          <cell r="G7">
            <v>447562.04399999999</v>
          </cell>
          <cell r="H7">
            <v>493509.08713116666</v>
          </cell>
          <cell r="I7">
            <v>470536</v>
          </cell>
          <cell r="J7" t="str">
            <v>TARIFA PROPUESTA NO ACEPTADA</v>
          </cell>
          <cell r="K7" t="str">
            <v xml:space="preserve">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
</v>
          </cell>
          <cell r="L7" t="str">
            <v xml:space="preserve">1. Todos los Procedimientos No quirúrgicos, 
2. Procedimientos quirúrgicos, intervencionistas, y procedimientos de apoyo Diagnostico y terapéuticos realizados por los profesionales ya sea médico general o especialistas, 
3. Las curaciones que realice la enfermera especialista en terapia enterostomal y los insumos especiales no se incluyen en la estancia, 
4. Procedimientos especiales como colocación de catéter PICC, 
5. Apósitos, dispositivos e insumos especiales o nuevas tecnologías. 
6. Interconsultas de nutrición para evaluación del estado nutricional del paciente
7. Sustancias, bolsas, equipos, Kits de nutrición enteral y parenteral.
8. Procedimientos para la colocación del catéter o tubo cuando fuere el caso y la sustitución de tubo (sonda) nasogástrico o de esofagostomía o del tubo de gastrostomía
9. Los servicios profesionales, la utilización del área quirúrgica, los elementos y materiales utilizados con fines de la implantación del catéter subclavio, o accesos para nutrición parenteral
10. Intervención por equipo psicosocial (psicología, trabajo social, psiquiatría, terapia ocupacional)
11. Equipos portátiles e intensificador de imágenes
12. Guías ecográficas
13. Terapia rehabilitación Cardiaca y pulmonar
14. Servicios adicionales
</v>
          </cell>
          <cell r="M7">
            <v>615495.30985800002</v>
          </cell>
        </row>
        <row r="8">
          <cell r="B8" t="str">
            <v>129A02</v>
          </cell>
          <cell r="C8" t="str">
            <v>INTERNACION COMPLEJIDAD ALTA HABITACION MULTIPLE</v>
          </cell>
          <cell r="D8"/>
          <cell r="E8" t="str">
            <v>EXCLUYE CUALQUIER TIPO DE TERAPIA Y INTERCONSULTA ESPECIALIZA</v>
          </cell>
          <cell r="F8">
            <v>310000</v>
          </cell>
          <cell r="G8">
            <v>325810</v>
          </cell>
          <cell r="H8">
            <v>389527.8865433333</v>
          </cell>
          <cell r="I8">
            <v>334544</v>
          </cell>
          <cell r="J8" t="str">
            <v>TARIFA PROPUESTA NO ACEPTADA</v>
          </cell>
          <cell r="K8" t="str">
            <v xml:space="preserve">1. Médico General Hospitalario, 
2. Personal de Enfermería (Enfermera y Auxiliares de enfermería), 
3. Uso de la infraestructura física, 
4. Dotación básica de elementos de enfermería necesarios para la realización de las actividades relacionadas con la higiene del paciente, 
5. Registro de oximetría cutánea (cualquier número de mediciones), 
6. Determinación de régimen nutricional oral, 
7. Alimentación adecuada al estado del paciente, 
8. Suministro de ropa de cama, Aseo, Servicios públicos, Teléfono Local
</v>
          </cell>
          <cell r="L8" t="str">
            <v xml:space="preserve">1. Todos los Procedimientos No quirúrgicos, 
2. Procedimientos quirúrgicos, intervencionistas, y procedimientos de apoyo Diagnostico y terapéuticos realizados por los profesionales ya sea médico general o especialistas, 
3. Las curaciones que realice la enfermera especialista en terapia enterostomal y los insumos especiales no se incluyen en la estancia, 
4. Procedimientos especiales como colocación de catéter PICC, 
5. Apósitos, dispositivos e insumos especiales o nuevas tecnologías. 
6. Interconsultas de nutrición para evaluación del estado nutricional del paciente
7. Sustancias, bolsas, equipos, Kits de nutrición enteral y parenteral.
8. Procedimientos para la colocación del catéter o tubo cuando fuere el caso y la sustitución de tubo (sonda) nasogástrico o de esofagostomía o del tubo de gastrostomía
9. Los servicios profesionales, la utilización del área quirúrgica, los elementos y materiales utilizados con fines de la implantación del catéter subclavio, o accesos para nutrición parenteral
10. Intervención por equipo psicosocial (psicología, trabajo social, psiquiatría, terapia ocupacional)
11. Equipos portátiles e intensificador de imágenes
12. Guías ecográficas
13. Terapia rehabilitación Cardiaca y pulmonar
14. Servicios adicionales
</v>
          </cell>
          <cell r="M8">
            <v>403942.09284</v>
          </cell>
        </row>
        <row r="9">
          <cell r="B9">
            <v>372202</v>
          </cell>
          <cell r="C9" t="str">
            <v>CATETERISMO CARDÍACO DEL LADO IZQUIERDO DEL CORAZÓN</v>
          </cell>
          <cell r="D9" t="str">
            <v>* Honorarios profesional de hemodinamia.
* (1) Consulta post durante los 15 días siguientes al procedimiento y por la misma especialidad.
* Derechos de sala
* Derechos de Recuperación
*Exámenes de laboratorio: (Hemograma. PT. PTT, Creatinina) antes del procedimiento
* (1) Electrocardiograma;  si se requiere durante el procedimiento.
* Insumos alto costo: dos (2) cateter Diagnóstico 5F, un (1) Introductor 5F, una (1) Guia Hidrofílica
* Materiales de sutura y curación.
* Medio de contraste: equivalentes máximo a 100cc.
* Agentes y gases anestésicos (locales)
* Medicamentos e Insumos básicos de procedimiento</v>
          </cell>
          <cell r="E9" t="str">
            <v>* Complicaciones
* Exámenes de laboratorio  pre, durante y post. (Excepto los descritos en las inclusiones)
* Consultas especializadas pre y post procedimiento pasado más de 15 días.
* Apoyo diagnostico pre y post procedimiento.
* Banco de sangre
* Honorarios de anestesiólogo en caso de necesitarlos se facturara a 250,000.
* LO QUE NO ESTE EXPLICITO, SE  ENTIENDE EXCLUIDO  DEL  PAQUETE y se facturará a tarifas convenidas</v>
          </cell>
          <cell r="F9" t="str">
            <v>NO OFERTA</v>
          </cell>
          <cell r="G9" t="str">
            <v>NO OFERTA</v>
          </cell>
          <cell r="H9">
            <v>6778423.3499999996</v>
          </cell>
          <cell r="I9">
            <v>6778423</v>
          </cell>
          <cell r="J9" t="str">
            <v>NO SE OFERTA</v>
          </cell>
          <cell r="K9" t="e">
            <v>#N/A</v>
          </cell>
          <cell r="L9" t="e">
            <v>#N/A</v>
          </cell>
          <cell r="M9" t="e">
            <v>#N/A</v>
          </cell>
        </row>
        <row r="10">
          <cell r="B10">
            <v>360101</v>
          </cell>
          <cell r="C10" t="str">
            <v>ANGIOPLASTIA CORONARIA PERCUTÁNEA (ENDOVASCULAR) UNO O DOS VASOS</v>
          </cell>
          <cell r="D10" t="str">
            <v>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v>
          </cell>
          <cell r="E10"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10">
            <v>3206700</v>
          </cell>
          <cell r="G10">
            <v>3370241.7</v>
          </cell>
          <cell r="H10">
            <v>4118241.2</v>
          </cell>
          <cell r="I10">
            <v>4118241.2</v>
          </cell>
          <cell r="J10" t="str">
            <v>NO SE ACEPTA INCLUYES DENTRO DE LA TARIFA OFERTADA EN EL VALOR ESTIMADO</v>
          </cell>
          <cell r="K10" t="str">
            <v xml:space="preserve">Honorario médico Hemodinamista, Derecho de sala,  Electrocardiograma (1), RX Tórax(1),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v>
          </cell>
          <cell r="L10" t="str">
            <v>Complicaciones, Estancia Hospitalaria, Consulta especializada Pre procedimiento, Honorario médico de anestesiólogo, Banco de Sangre, Balón de contrapulsación, Curva de hiperoxia, Iloprost,  Insumos y medicamentos no detayados en las inclusiones de los paquetes</v>
          </cell>
          <cell r="M10">
            <v>4122840</v>
          </cell>
        </row>
        <row r="11">
          <cell r="B11">
            <v>896101</v>
          </cell>
          <cell r="C11" t="str">
            <v>MONITOREO DE PRESIÓN ARTERIAL SISTÉMICA (TELEMETRÍA)</v>
          </cell>
          <cell r="D11" t="str">
            <v>Adultos y Pediátricos (éstos últimos mayores de 12 años exclusivamente)</v>
          </cell>
          <cell r="E11"/>
          <cell r="F11">
            <v>162000</v>
          </cell>
          <cell r="G11">
            <v>170262</v>
          </cell>
          <cell r="H11">
            <v>234244.72396292267</v>
          </cell>
          <cell r="I11">
            <v>202253</v>
          </cell>
          <cell r="J11" t="str">
            <v>TARIFA PROPUESTA NO ACEPTADA</v>
          </cell>
          <cell r="K11" t="str">
            <v>HONORARIOS DEL PROFESIONAL, REALIZACION DEL EXAMEN, ENTREGA DE SOPORTE Y  LECTURA</v>
          </cell>
          <cell r="L11" t="str">
            <v xml:space="preserve">COMPLICACIONES DERIVADAS DEL PROCEDIMIENTO
 HOSPITALIZACIÓN, UCI Y UCIN.
 AYUDAS DIAGNOSTICAS.
  INSUMOS Y MEDICAMENTOS ESPECIALES SE FACTURAN POR CONSUMO DE  ACUERDO A LA TARIFA CONVENIDA  
</v>
          </cell>
          <cell r="M11">
            <v>250560.8</v>
          </cell>
        </row>
        <row r="12">
          <cell r="B12">
            <v>894102</v>
          </cell>
          <cell r="C12" t="str">
            <v>PRUEBA DE ESFUERZO CARDIOVASCULAR</v>
          </cell>
          <cell r="D12" t="str">
            <v>Adultos y Pediátricos </v>
          </cell>
          <cell r="E12"/>
          <cell r="F12">
            <v>100930</v>
          </cell>
          <cell r="G12">
            <v>106077.43</v>
          </cell>
          <cell r="H12">
            <v>266616.9742267984</v>
          </cell>
          <cell r="I12">
            <v>186347</v>
          </cell>
          <cell r="J12" t="str">
            <v>TARIFA PROPUESTA NO ACEPTADA</v>
          </cell>
          <cell r="K12" t="str">
            <v>HONORARIOS DEL PROFESIONAL, EQUIPO,  MATERIALES E INSUMOS ,ENTREGA DE SOPORTE Y  LECTURA</v>
          </cell>
          <cell r="L12" t="str">
            <v xml:space="preserve">COMPLICACIONES DERIVADAS DEL PROCEDIMIENTO
 HOSPITALIZACIÓN, UCI Y UCIN.
 AYUDAS DIAGNOSTICAS.
  INSUMOS Y MEDICAMENTOS ESPECIALES SE FACTURAN POR CONSUMO DE  ACUERDO A LA TARIFA CONVENIDA  
</v>
          </cell>
          <cell r="M12">
            <v>266396.14170000004</v>
          </cell>
        </row>
        <row r="13">
          <cell r="B13">
            <v>890502</v>
          </cell>
          <cell r="C13" t="str">
            <v>PARTICIPACIÓN EN JUNTA MÉDICA, POR MEDICINA ESPECIALIZADA Y CASO (PACIENTE) JUNTA CARDIOQUIRURGICA (Valor de la Junta)</v>
          </cell>
          <cell r="D13"/>
          <cell r="E13"/>
          <cell r="F13">
            <v>151900</v>
          </cell>
          <cell r="G13">
            <v>159646.9</v>
          </cell>
          <cell r="H13">
            <v>450395.00576666673</v>
          </cell>
          <cell r="I13">
            <v>305021</v>
          </cell>
          <cell r="J13" t="str">
            <v>TARIFA PROPUESTA NO ACEPTADA</v>
          </cell>
          <cell r="K13" t="str">
            <v>CUBRE HASTA 6 ESPECIALISTAS Y SOLO APLICA PARA CASOS DE PACIENTES ONCOLOGICOS</v>
          </cell>
          <cell r="L13" t="str">
            <v xml:space="preserve">SERVICIOS, PROCEDIMIENTOS ADICIONALES AL OFERTADO Y/O COMPLICACIONES </v>
          </cell>
          <cell r="M13">
            <v>1207948.8563999999</v>
          </cell>
        </row>
        <row r="14">
          <cell r="B14">
            <v>360601</v>
          </cell>
          <cell r="C14" t="str">
            <v>INSERCIÓN O IMPLANTE DE PRÓTESIS INTRACORONARIA (STENT) SOD</v>
          </cell>
          <cell r="D14" t="str">
            <v>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v>
          </cell>
          <cell r="E14" t="str">
            <v>Complicaciones
Consulta especializada Pre
Honorario médico de anestesiólogo
Insumos y medicamentos No incluidos en los paquetes
Banco de Sangre
Balón de contrapulsación
Estancia adicionales a las incluidas en el paquete</v>
          </cell>
          <cell r="F14" t="str">
            <v>NO OFERTA</v>
          </cell>
          <cell r="G14" t="str">
            <v>NO OFERTA</v>
          </cell>
          <cell r="H14">
            <v>4174360.85</v>
          </cell>
          <cell r="I14">
            <v>4621142.8571428573</v>
          </cell>
          <cell r="J14" t="str">
            <v>TARIFA PROPUESTA NO ACEPTADA</v>
          </cell>
          <cell r="K14" t="str">
            <v>Honorario médico Hemodinamista, Derecho de sala,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v>
          </cell>
          <cell r="L14" t="str">
            <v>Complicaciones, Estancia Hospitalaria, Honorario Anestesiologo, Consulta especializada Pre Procedimiento , Honorario médico de anestesiólogo, Insumos y medicamentos No incluidos en los paquetes, Banco de Sangre, No incluye los insumos relacionados con aterectomia rotacional ( Rotablator), Balón de contrapulsación.</v>
          </cell>
          <cell r="M14">
            <v>5028480</v>
          </cell>
        </row>
        <row r="15">
          <cell r="B15">
            <v>890340</v>
          </cell>
          <cell r="C15" t="str">
            <v>CONSULTA DE CONTROL O DE SEGUIMIENTO POR ESPECIALISTA EN CIRUGÍA VASCULAR</v>
          </cell>
          <cell r="D15"/>
          <cell r="E15"/>
          <cell r="F15">
            <v>70000</v>
          </cell>
          <cell r="G15">
            <v>73570</v>
          </cell>
          <cell r="H15">
            <v>100833.36308824286</v>
          </cell>
          <cell r="I15">
            <v>87202</v>
          </cell>
          <cell r="J15" t="str">
            <v>TARIFA PROPUESTA NO ACEPTADA</v>
          </cell>
          <cell r="K15" t="str">
            <v>HONORARIO DEL PROFESIONAL</v>
          </cell>
          <cell r="L15" t="str">
            <v xml:space="preserve">SERVICIOS, PROCEDIMIENTOS ADICIONALES AL OFERTADO Y/O COMPLICACIONES </v>
          </cell>
          <cell r="M15">
            <v>109920</v>
          </cell>
        </row>
        <row r="16">
          <cell r="B16">
            <v>360102</v>
          </cell>
          <cell r="C16" t="str">
            <v>ANGIOPLASTIA CORONARIA PERCUTÁNEA (ENDOVASCULAR) MAS DE DOS VASOS</v>
          </cell>
          <cell r="D16" t="str">
            <v>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 Aguja Angiografica (1),Jeringa De 5 C.C. (3),Jeringa De 10 C.C. (3),Extensiones (1),Jeringa de Inyeccion (1),Manifold (1).</v>
          </cell>
          <cell r="E16"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16">
            <v>6054588</v>
          </cell>
          <cell r="G16">
            <v>6363371.9879999999</v>
          </cell>
          <cell r="H16">
            <v>2313154</v>
          </cell>
          <cell r="I16">
            <v>5662714.2857142864</v>
          </cell>
          <cell r="J16" t="str">
            <v>TARIFA PROPUESTA NO ACEPTADA</v>
          </cell>
          <cell r="K16" t="str">
            <v xml:space="preserve">Honorario médico Hemodinamista, Derecho de sala,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v>
          </cell>
          <cell r="L16" t="str">
            <v>Complicaciones, Estancia Hospitalaria, Consulta especializada Pre procedimiento, Honorario médico de anestesiólogo, Banco de Sangre, Balón de contrapulsación, Curva de hiperoxia, Iloprost,  Insumos y medicamentos no detayados en las inclusiones de los paquetes</v>
          </cell>
          <cell r="M16">
            <v>7697760</v>
          </cell>
        </row>
        <row r="17">
          <cell r="B17">
            <v>872202</v>
          </cell>
          <cell r="C17" t="str">
            <v>AORTOGRAMA ABDOMINAL Y ESTUDIO DE MIEMBROS INFERIORES</v>
          </cell>
          <cell r="D17" t="str">
            <v>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v>
          </cell>
          <cell r="E17" t="str">
            <v>Complicaciones
Consulta especializada Pre
Honorario médico de anestesiólogo
Insumos y medicamentos No incluidos en los paquetes
Banco de Sangre
Balón de contrapulsación
Estancia adicionales a las incluidas en el paquete</v>
          </cell>
          <cell r="F17">
            <v>1706726</v>
          </cell>
          <cell r="G17">
            <v>1793769.0260000001</v>
          </cell>
          <cell r="H17">
            <v>2319899.5249999999</v>
          </cell>
          <cell r="I17">
            <v>2483280</v>
          </cell>
          <cell r="J17" t="str">
            <v>TARIFA PROPUESTA NO ACEPTADA</v>
          </cell>
          <cell r="K17" t="str">
            <v xml:space="preserve">Honorario médico Vascular Periférico, Derecho de sala, 1 Electrocardiograma., Materiales de Sutura y curación, Agentes y gases anestésicos,  Insumos básicos de Procedimientos, Insumos:, Cateter diagnostico (1), Cefazolina o aztreonam con clindamicina, Extension inyector  (1), Guia hidrofilica  (1), Introductor hemodinamia  (1), Medio de contraste, Transductor de presion </v>
          </cell>
          <cell r="L17" t="str">
            <v>Complicaciones, Estancia Hospitalaria, Consulta especializada Pre Procedimeinto,  Insumos y medicamentos No incluidos en los paquetes, Banco de Sangre, Estancia adicionales a las incluidas en el paquete</v>
          </cell>
          <cell r="M17">
            <v>2483280</v>
          </cell>
        </row>
        <row r="18">
          <cell r="B18">
            <v>378301</v>
          </cell>
          <cell r="C18" t="str">
            <v>INSERCIÓN [IMPLANTACIÓN] DE MARCAPASOS BICAMERAL</v>
          </cell>
          <cell r="D18" t="str">
            <v>Honorario médico Electro fisiólogo, Derecho de sala, (1) días de hospitalización en piso, Materiales de Sutura y curación, Agentes y gases anestésicos, Insumos básicos de Procedimientos, Consulta Pos Procedimiento, Insumos:, Bupirop y lidocaina, Cables medicion de umbral (1), Cefazolina o aztreonam con clindamicina, Electrodo bipolar 2, Electrodo multifuncion (1), Introductor marcapaso (1), Marcapaso bicameraltransductor de presion (1), Aguja Angiografica (1),Jeringa De 5 C.C. (3),Jeringa De 10 C.C. (3),Extensiones (1),Jeringa de Inyeccion (1),Manifold (1).</v>
          </cell>
          <cell r="E18" t="str">
            <v xml:space="preserve">Complicaciones
Consulta especializada Pre
Honorario médico de anestesiólogo
Insumos y medicamentos No incluidos en los paquetes
Banco de Sangre
Balón de contrapulsación
Estancia adicionales a las incluidas en el paquete
</v>
          </cell>
          <cell r="F18">
            <v>12410700</v>
          </cell>
          <cell r="G18">
            <v>13043645.699999999</v>
          </cell>
          <cell r="H18">
            <v>9016662.1937499996</v>
          </cell>
          <cell r="I18">
            <v>16161000</v>
          </cell>
          <cell r="J18" t="str">
            <v>TARIFA PROPUESTA NO ACEPTADA</v>
          </cell>
          <cell r="K18" t="str">
            <v>Honorario médico Electro fisiólogo, Derecho de sala, 1 Electrocardiograma. Rx de Tórax(1), Materiales de Sutura y curación, Agentes y gases anestésicos, Insumos básicos de Procedimientos, Consulta Pos Procedimiento, Insumos:, Bupirop y lidocaina, Cables medicion de umbral (1), Cefazolina o aztreonam con clindamicina, Electrodo bipolar 2, Electrodo multifuncion (1), Introductor marcapaso (1), Marcapaso bicameraltransductor de presion (1)</v>
          </cell>
          <cell r="L18" t="str">
            <v>Complicaciones , Estancia Hospitalaria, Honorario Anestesiologo, Consulta especializada Pre Procedimiento, Honorario médico Anestesiólogo, Insumos y medicamentos No incluidos en los paquetes, Banco de Sangre, Marcapaso Micra</v>
          </cell>
          <cell r="M18">
            <v>16161000</v>
          </cell>
        </row>
        <row r="19">
          <cell r="B19">
            <v>876122</v>
          </cell>
          <cell r="C19" t="str">
            <v>ARTERIOGRAFÍA CORONARIA CON CATETERISMO IZQUIERDO</v>
          </cell>
          <cell r="D19"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19" t="str">
            <v>Complicaciones
Consulta especializada Pre
Honorario médico de anestesiólogo
Insumos y medicamentos No incluidos en los paquetes
Banco de Sangre
Balón de contrapulsación
Estancia adicionales a las incluidas en el paquete</v>
          </cell>
          <cell r="F19">
            <v>1179624</v>
          </cell>
          <cell r="G19">
            <v>1239784.824</v>
          </cell>
          <cell r="H19">
            <v>1397670.125</v>
          </cell>
          <cell r="I19">
            <v>1726680</v>
          </cell>
          <cell r="J19" t="str">
            <v>TARIFA PROPUESTA NO ACEPTADA</v>
          </cell>
          <cell r="K19" t="str">
            <v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v>
          </cell>
          <cell r="L19" t="str">
            <v>Complicaciones, Estancia Hospitalaria, Consulta especializada Pre procedimiento, Honorario médico de anestesiólogo, Banco de Sangre, Balón de contrapulsación, Curva de hiperoxia, Iloprost,  Insumos y medicamentos no detayados en las inclusiones de los paquetes</v>
          </cell>
          <cell r="M19">
            <v>1726680</v>
          </cell>
        </row>
        <row r="20">
          <cell r="B20">
            <v>881204</v>
          </cell>
          <cell r="C20" t="str">
            <v>ECOCARDIOGRAMA TRANSTORÁCICO TRIDIMENSIONAL</v>
          </cell>
          <cell r="D20" t="str">
            <v>Adultos y Pediátricos </v>
          </cell>
          <cell r="E20"/>
          <cell r="F20">
            <v>387503</v>
          </cell>
          <cell r="G20">
            <v>407265.65299999999</v>
          </cell>
          <cell r="H20">
            <v>498285.04245567502</v>
          </cell>
          <cell r="I20">
            <v>550673.68491135002</v>
          </cell>
          <cell r="J20" t="str">
            <v>TARIFA PROPUESTA NO ACEPTADA</v>
          </cell>
          <cell r="K20" t="str">
            <v>HONORARIO MEDICO,  REALIZACION DEL EXAMEN, ENTREGA DE SOPORTE Y  LECTURA</v>
          </cell>
          <cell r="L20" t="str">
            <v xml:space="preserve">COMPLICACIONES DERIVADAS DEL PROCEDIMIENTO
 HOSPITALIZACIÓN, UCI Y UCIN.
 AYUDAS DIAGNOSTICAS.
  INSUMOS Y MEDICAMENTOS ESPECIALES SE FACTURAN POR CONSUMO DE  ACUERDO A LA TARIFA CONVENIDA  
</v>
          </cell>
          <cell r="M20">
            <v>550673.68491135002</v>
          </cell>
        </row>
        <row r="21">
          <cell r="B21">
            <v>876120</v>
          </cell>
          <cell r="C21" t="str">
            <v>ARTERIOGRAFÍA CORONARIA</v>
          </cell>
          <cell r="D21"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21" t="str">
            <v>Complicaciones
Consulta especializada Pre
Honorario médico de anestesiólogo
Insumos y medicamentos No incluidos en los paquetes
Banco de Sangre
Balón de contrapulsación
Estancia adicionales a las incluidas en el paquete</v>
          </cell>
          <cell r="F21">
            <v>1047600</v>
          </cell>
          <cell r="G21">
            <v>1101027.6000000001</v>
          </cell>
          <cell r="H21">
            <v>1736038.85</v>
          </cell>
          <cell r="I21">
            <v>1418533</v>
          </cell>
          <cell r="J21" t="str">
            <v>TARIFA PROPUESTA NO ACEPTADA</v>
          </cell>
          <cell r="K21" t="str">
            <v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v>
          </cell>
          <cell r="L21" t="str">
            <v>Complicaciones, Estancia Hospitalaria, Consulta especializada Pre procedimiento, Honorario médico de anestesiólogo, Banco de Sangre, Balón de contrapulsación, Curva de hiperoxia, Iloprost,  Insumos y medicamentos no detayados en las inclusiones de los paquetes</v>
          </cell>
          <cell r="M21">
            <v>1726680</v>
          </cell>
        </row>
        <row r="22">
          <cell r="B22">
            <v>378503</v>
          </cell>
          <cell r="C22" t="str">
            <v>REVISIÓN (REPROGRAMACIÓN) DE CARDIOVERSOR (DESFIBRILADOR)</v>
          </cell>
          <cell r="D22"/>
          <cell r="E22"/>
          <cell r="F22">
            <v>69100</v>
          </cell>
          <cell r="G22">
            <v>72624.100000000006</v>
          </cell>
          <cell r="H22">
            <v>118634.5</v>
          </cell>
          <cell r="I22">
            <v>108720</v>
          </cell>
          <cell r="J22" t="str">
            <v>TARIFA PROPUESTA NO ACEPTADA</v>
          </cell>
          <cell r="K22" t="str">
            <v>Consulta, revision y reprogramacion de dispositivo</v>
          </cell>
          <cell r="L22"/>
          <cell r="M22">
            <v>108720</v>
          </cell>
        </row>
        <row r="23">
          <cell r="B23">
            <v>385120</v>
          </cell>
          <cell r="C23" t="str">
            <v>OCLUSIÓN DE LESIÓN EN VASOS INTRACRANEALES, VÍA ENDOVASCULAR</v>
          </cell>
          <cell r="D23" t="str">
            <v xml:space="preserve">* Honorarios especialista
* (1) Consulta post durante los 15 días siguientes al procedimiento y por la misma especialidad.
* Derechos de sala
* Derechos de Recuperación
* Exámenes de laboratorio: (Hemograma. PT. PTT) antes del procedimiento
* Estancia postquirúrgica: (1) día  en UCI.
* Materiales de sutura y curación.
* Medio de contraste 
* Agentes y gases anestésicos
* Medicamentos e Insumos básicos de procedimiento GUIA TEFLON, INTRODUCTOR, GUIA HIDROFILICA </v>
          </cell>
          <cell r="E23" t="str">
            <v>* Complicaciones
* Exámenes de laboratorio  pre, durante y post. (Excepto los descritos en las inclusiones)
* Consultas especializadas pre y post procedimiento pasado más de 15 días.
* Apoyo diagnostico pre y post procedimiento.
* Materiales y medicamentos de la estancia.
* Honorarios de anestesiólogo en caso de necesitarlos se facturara a tarifa convenida.
* Insumos y medicamentos no descritos en la tabla anexa. Tarifa convenida.
* Banco de sangre
* Estancia  en UCI</v>
          </cell>
          <cell r="F23">
            <v>4583150</v>
          </cell>
          <cell r="G23">
            <v>4816890.6500000004</v>
          </cell>
          <cell r="H23">
            <v>14671428.6</v>
          </cell>
          <cell r="I23">
            <v>9744160</v>
          </cell>
          <cell r="J23" t="str">
            <v>NO SE ACEPTA INCLUYES DENTRO DE LA TARIFA OFERTADA EN EL VALOR ESTIMADO</v>
          </cell>
          <cell r="K23" t="str">
            <v xml:space="preserve">INCLUSIONES: El valor total Procedimiento incluye (Insumos básicos, Materiales de Sutrura y Curacion, agentes y gases anestesicos,  honorario médico especialista,derecho de sala, uso de equipo angiografo)., </v>
          </cell>
          <cell r="L23" t="str">
            <v>EXCLUSIONES: Honorarios Anestesiologo, Registro digital,  medio de contraste, cateteres y guias, dispositivos medicos, insumos alto costo y todo los servcios adicionales no detallados en las inclusiones de acuerdo al requerimiento de cada paciente.</v>
          </cell>
          <cell r="M23">
            <v>6256080</v>
          </cell>
        </row>
        <row r="24">
          <cell r="B24">
            <v>372301</v>
          </cell>
          <cell r="C24" t="str">
            <v>ESTUDIO ELECTROFISIOLÓGICO CARDÍACO COMBINADO DERECHO E IZQUIERDO DEL CORAZÓN VÍA PERCUTÁNEA (ENDOVASCULAR)</v>
          </cell>
          <cell r="D24" t="str">
            <v>Honorario médico Electro fisiólogo, Derecho de sala, (1) días de hospitalización en piso, Materiales de Sutura y curación, Agentes y gases anestésicos, Insumos básicos de Procedimientos , Insumos:, Bupirop y lidocaina, Cateter cuadripolar con extension (1), Cateter decapolar con extension (1), Cateter duodecapolar con extension (1), Cefazolina o aztreonam con clindamicina, Introductor hemodinamia (3), Transductor de presion, , Aguja Angiografica (1),Jeringa De 5 C.C. (3),Jeringa De 10 C.C. (3),Extensiones (1),Jeringa de Inyeccion (1),Manifold (1).</v>
          </cell>
          <cell r="E24" t="str">
            <v xml:space="preserve">Complicaciones
Consulta especializada Pre
Honorario médico de anestesiólogo
Insumos y medicamentos No incluidos en los paquetes
Banco de Sangre
Estancia adicionales a las incluidas en el paquete
</v>
          </cell>
          <cell r="F24">
            <v>3853400</v>
          </cell>
          <cell r="G24">
            <v>4049923.4</v>
          </cell>
          <cell r="H24">
            <v>4365885.6500000004</v>
          </cell>
          <cell r="I24">
            <v>4954440</v>
          </cell>
          <cell r="J24" t="str">
            <v>TARIFA PROPUESTA NO ACEPTADA</v>
          </cell>
          <cell r="K24" t="str">
            <v xml:space="preserve">Honorario médico Electro fisiólogo, Derecho de sala, 1 Electrocardiograma, Materiales de Sutura y curación, Agentes y gases anestésicos, Insumos básicos de Procedimientos , Insumos:, Bupirop y lidocaina, Cateter cuadripolar con extension (1), Cateter decapolar con extension (1), Cateter duodecapolar con extension (1), Cefazolina o aztreonam con clindamicina, Introductor hemodinamia (3), Transductor de presion, </v>
          </cell>
          <cell r="L24" t="str">
            <v>Complicaciones, Honorario Anestesiologo, Estancia Hospitalaria, Consulta especializada Pre procedimiento, Honorario médico Anestesiólogo, Insumos y medicamentos No incluidos en los paquetes, Banco de Sangre.</v>
          </cell>
          <cell r="M24">
            <v>4954440</v>
          </cell>
        </row>
        <row r="25">
          <cell r="B25">
            <v>395010</v>
          </cell>
          <cell r="C25" t="str">
            <v>ANGIOPLASTIA DE VASOS INTRACRANEALES CON O SIN IMPLANTE DE DISPOSITIVO</v>
          </cell>
          <cell r="D25" t="str">
            <v>* Honorarios profesional Neuroradiologo.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v>
          </cell>
          <cell r="E25" t="str">
            <v>* Complicaciones
* Exámenes de laboratorio  pre, durante y post. (excepto los descritos en las incluciones)
* Consultas especializadas pre y post procedimiento pasado más de 15 días.
* Apoyo diagnostico pre y post procedimiento.
* Materiales y medicamentos de Estancia.
* Honorarios de anestesiólogo en caso de necesitarlos se facturara a tarifa convenida.
* Insumos y medicamentos descritos en la tabla anexa. Tarifa convenida.
* Banco de sangre
*Estancia en UCI</v>
          </cell>
          <cell r="F25">
            <v>4300500</v>
          </cell>
          <cell r="G25">
            <v>4519825.5</v>
          </cell>
          <cell r="H25">
            <v>12275634.300000001</v>
          </cell>
          <cell r="I25">
            <v>8397730</v>
          </cell>
          <cell r="J25" t="str">
            <v>NO SE ACEPTA INCLUYES DENTRO DE LA TARIFA OFERTADA EN EL VALOR ESTIMADO</v>
          </cell>
          <cell r="K25" t="str">
            <v xml:space="preserve">INCLUSIONES: El valor total Procedimiento incluye (Insumos básicos, Materiales de Sutrura y Curacion, agentes y gases anestesicos,  honorario médico especialista,derecho de sala, uso de equipo angiografo)., </v>
          </cell>
          <cell r="L25" t="str">
            <v>EXCLUSIONES: Honorarios Anestesiologo, Registro digital,  medio de contraste, cateteres y guias, dispositivos medicos, insumos alto costo y todo los servcios adicionales no detallados en las inclusiones de acuerdo al requerimiento de cada paciente.</v>
          </cell>
          <cell r="M25">
            <v>6256080</v>
          </cell>
        </row>
        <row r="26">
          <cell r="B26">
            <v>352101</v>
          </cell>
          <cell r="C26" t="str">
            <v>REEMPLAZO DE LA VÁLVULA AÓRTICA VÍA ABIERTA</v>
          </cell>
          <cell r="D26"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26"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26">
            <v>7112200</v>
          </cell>
          <cell r="G26">
            <v>7474922.2000000002</v>
          </cell>
          <cell r="H26">
            <v>35241540.057166666</v>
          </cell>
          <cell r="I26">
            <v>31385010</v>
          </cell>
          <cell r="J26" t="str">
            <v>TARIFA PROPUESTA NO ACEPTADA</v>
          </cell>
          <cell r="K26"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26"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26">
            <v>34728529.6215</v>
          </cell>
        </row>
        <row r="27">
          <cell r="B27">
            <v>378502</v>
          </cell>
          <cell r="C27" t="str">
            <v>REVISIÓN (REPROGRAMACIÓN) DE RESINCRONIZADOR CARDÍACO</v>
          </cell>
          <cell r="D27"/>
          <cell r="E27"/>
          <cell r="F27">
            <v>74300</v>
          </cell>
          <cell r="G27">
            <v>78089.3</v>
          </cell>
          <cell r="H27">
            <v>118621</v>
          </cell>
          <cell r="I27">
            <v>108720</v>
          </cell>
          <cell r="J27" t="str">
            <v>TARIFA PROPUESTA NO ACEPTADA</v>
          </cell>
          <cell r="K27" t="str">
            <v>Consulta, revision y reprogramacion de dispositivo</v>
          </cell>
          <cell r="L27"/>
          <cell r="M27">
            <v>108720</v>
          </cell>
        </row>
        <row r="28">
          <cell r="B28">
            <v>878201</v>
          </cell>
          <cell r="C28" t="str">
            <v>ARTERIOGRAFÍA  PERIFÉRICA DE UNA EXTREMIDAD INFERIOR POR PUNCIÓN</v>
          </cell>
          <cell r="D28" t="str">
            <v>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v>
          </cell>
          <cell r="E28" t="str">
            <v xml:space="preserve">Complicaciones
Consulta especializada Pre
Honorario médico de anestesiólogo
Insumos y medicamentos No incluidos en los paquetes
Banco de Sangre
Estancia adicionales a las incluidas en el paquete
</v>
          </cell>
          <cell r="F28">
            <v>2088073</v>
          </cell>
          <cell r="G28">
            <v>2194564.7230000002</v>
          </cell>
          <cell r="H28">
            <v>2394591.15</v>
          </cell>
          <cell r="I28">
            <v>2483280</v>
          </cell>
          <cell r="J28" t="str">
            <v>TARIFA PROPUESTA NO ACEPTADA</v>
          </cell>
          <cell r="K28" t="str">
            <v xml:space="preserve">Honorario médico Vascular Periférico, Derecho de sala, 1 Electrocardiograma, Materiales de Sutura y curación, Agentes y gases anestésicos,  Insumos básicos de Procedimientos, Insumos:, Cateter diagnostico (1), Cefazolina o aztreonam con clindamicina, Extension inyector  (1), Guia hidrofilica  (1), Introductor hemodinamia  (1), Medio de contraste, Transductor de presion </v>
          </cell>
          <cell r="L28" t="str">
            <v>Complicaciones, Estancia Hospitalaria, Consulta especializada Pre Procedimeinto,  Insumos y medicamentos No incluidos en los paquetes, Banco de Sangre, Estancia adicionales a las incluidas en el paquete</v>
          </cell>
          <cell r="M28">
            <v>2483280</v>
          </cell>
        </row>
        <row r="29">
          <cell r="B29">
            <v>385920</v>
          </cell>
          <cell r="C29" t="str">
            <v>OCLUSIÓN DE VENAS DE MIEMBROS INFERIORES, VÍA ENDOVASCULAR</v>
          </cell>
          <cell r="D29"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29" t="str">
            <v>EXCLUSIONES: medio de contraste, medicamentos, cateteres y guias, insumos de alto costo, y todo los servcios adicionales no detallados en las inclusiones de acuerdo al requerimiento de cada paciente.</v>
          </cell>
          <cell r="F29">
            <v>2098662</v>
          </cell>
          <cell r="G29">
            <v>2205693.7620000001</v>
          </cell>
          <cell r="H29">
            <v>4095328.3436070899</v>
          </cell>
          <cell r="I29">
            <v>3150511</v>
          </cell>
          <cell r="J29" t="str">
            <v>TARIFA PROPUESTA NO ACEPTADA</v>
          </cell>
          <cell r="K29" t="str">
            <v>HONORARIOS MEDICOS ( CIRUJANO - ANESTESIOLOGO- AYUDANTE), DERECHOS DE SALA DE CIRUGIA, MATERIALES E INSUMOS BASICOS DEL PROCEDIMIENTO QUIRURGICO (CANASTA BASICA DE CIRUGIA ) , DERECHOS DE RECUPERACION</v>
          </cell>
          <cell r="L29" t="str">
            <v>INFECCIONES, COMPLICACIONES QUIRÚRGICAS, MATERIAL DE OSTEOSINTESIS, MEDICAMENTOS E INSUMOS, HOSPITALIZACIÓN EN UCI, UCIM O EN HABITACIÓN, SANGRE Y / O  HEMODERIVADOS,NO INCLUYE PROCEDIMIENTOS ADICIONALES.</v>
          </cell>
          <cell r="M29">
            <v>4013725.255821269</v>
          </cell>
        </row>
        <row r="30">
          <cell r="B30">
            <v>361901</v>
          </cell>
          <cell r="C30" t="str">
            <v>ANASTOMOSIS SIMPLE DE ARTERIA CORONARIA DERECHA CON INJERTO VENOSO VÍA ABIERTA</v>
          </cell>
          <cell r="D30"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30"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30">
            <v>7112200</v>
          </cell>
          <cell r="G30">
            <v>7474922.2000000002</v>
          </cell>
          <cell r="H30">
            <v>21092064.81075</v>
          </cell>
          <cell r="I30">
            <v>34728529.6215</v>
          </cell>
          <cell r="J30" t="str">
            <v>TARIFA PROPUESTA NO ACEPTADA</v>
          </cell>
          <cell r="K30"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30"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30">
            <v>34728529.6215</v>
          </cell>
        </row>
        <row r="31">
          <cell r="B31">
            <v>877110</v>
          </cell>
          <cell r="C31" t="str">
            <v>AORTOGRAMA ABDOMINAL</v>
          </cell>
          <cell r="D31" t="str">
            <v>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v>
          </cell>
          <cell r="E31" t="str">
            <v>Complicaciones
Consulta especializada Pre
Honorario médico de anestesiólogo
Insumos y medicamentos No incluidos en los paquetes
Banco de Sangre
Estancia adicionales a las incluidas en el paquete</v>
          </cell>
          <cell r="F31">
            <v>1323500</v>
          </cell>
          <cell r="G31">
            <v>1390998.5</v>
          </cell>
          <cell r="H31">
            <v>1924607.8</v>
          </cell>
          <cell r="I31">
            <v>1948571.4285714286</v>
          </cell>
          <cell r="J31" t="str">
            <v>TARIFA PROPUESTA NO ACEPTADA</v>
          </cell>
          <cell r="K31" t="str">
            <v xml:space="preserve">Honorario médico Vascular Periférico, Derecho de sala, 1 Electrocardiograma, Materiales de Sutura y curación, Agentes y gases anestésicos,  Insumos básicos de Procedimientos, Insumos:, Cateter diagnostico (1), Cefazolina o aztreonam con clindamicina, Extension inyector  (1), Guia hidrofilica  (1), Introductor hemodinamia  (1), Medio de contraste, Transductor de presion </v>
          </cell>
          <cell r="L31" t="str">
            <v>Complicaciones, Estancia Hospitalaria, Consulta especializada Pre Procedimeinto,  Insumos y medicamentos No incluidos en los paquetes, Banco de Sangre, Estancia adicionales a las incluidas en el paquete</v>
          </cell>
          <cell r="M31">
            <v>2483280</v>
          </cell>
        </row>
        <row r="32">
          <cell r="B32">
            <v>876241</v>
          </cell>
          <cell r="C32" t="str">
            <v>ANGIOGRAFÍA DE VENAS CAVAS O CAVOGRAFIA</v>
          </cell>
          <cell r="D32"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32" t="str">
            <v>EXCLUSIONES: medio de contraste, medicamentos, cateteres y guias, insumos de alto costo, y todo los servcios adicionales no detallados en las inclusiones de acuerdo al requerimiento de cada paciente.</v>
          </cell>
          <cell r="F32">
            <v>252700</v>
          </cell>
          <cell r="G32">
            <v>265587.7</v>
          </cell>
          <cell r="H32">
            <v>672365.46666666656</v>
          </cell>
          <cell r="I32">
            <v>629760</v>
          </cell>
          <cell r="J32" t="str">
            <v>TARIFA PROPUESTA NO ACEPTADA</v>
          </cell>
          <cell r="K32" t="str">
            <v xml:space="preserve">INCLUSIONES: El valor total Procedimiento incluye (Insumos básicos, Materiales de Sutrura y Curacion, agentes y gases anestesicos,  honorario médico especialista,derecho de sala, uso de equipo angiografo)., </v>
          </cell>
          <cell r="L32" t="str">
            <v>EXCLUSIONES: Honorarios Anestesiologo, Registro digital,  medio de contraste, cateteres y guias, dispositivos medicos, insumos alto costo y todo los servcios adicionales no detallados en las inclusiones de acuerdo al requerimiento de cada paciente.</v>
          </cell>
          <cell r="M32">
            <v>629760</v>
          </cell>
        </row>
        <row r="33">
          <cell r="B33">
            <v>355102</v>
          </cell>
          <cell r="C33" t="str">
            <v>REPARACIÓN DE DEFECTO DE TABIQUE INTERAURÍCULAR VÍA PERCUTÁNEA (ENDOVASCULAR)</v>
          </cell>
          <cell r="D33" t="str">
            <v>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 Aguja Angiografica (1),Jeringa De 5 C.C. (3),Jeringa De 10 C.C. (3),Extensiones (1),Jeringa de Inyeccion (1),Manifold (1).</v>
          </cell>
          <cell r="E33" t="str">
            <v>Complicaciones
Consulta especializada Pre
Insumos y medicamentos No incluidos en los paquetes
Banco de Sangre
Balón de contrapulsación
Dispositivos adicionales
Monitoria Eco cardiográfica transesofagico
Estancia adicionales a las incluidas en el paquete</v>
          </cell>
          <cell r="F33">
            <v>32007117</v>
          </cell>
          <cell r="G33">
            <v>33639479.967</v>
          </cell>
          <cell r="H33">
            <v>26851953.475000001</v>
          </cell>
          <cell r="I33">
            <v>36774120</v>
          </cell>
          <cell r="J33" t="str">
            <v>TARIFA PROPUESTA NO ACEPTADA</v>
          </cell>
          <cell r="K33" t="str">
            <v>Honorario médico Hemodinamista, Honorario médico Anestesiólogo, Derecho de sala,  Electrocardiograma (1), RX Tórax(1) Eco transesofagico(1), Un Dispositivo Amplatzer (1),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v>
          </cell>
          <cell r="L33" t="str">
            <v>Complicaciones, Estancia Hospitalaria, Consulta especializada Pre Procedimiento, Insumos y medicamentos No incluidos en los paquetes, Banco de Sangre, Balón de contrapulsación, Dispositivos adicionales , Monitoria Eco cardiográfica transesofagico, Estancia adicionales a las incluidas en el paquete</v>
          </cell>
          <cell r="M33">
            <v>36774120</v>
          </cell>
        </row>
        <row r="34">
          <cell r="B34">
            <v>890428</v>
          </cell>
          <cell r="C34" t="str">
            <v>INTERCONSULTA POR ESPECIALISTA EN CARDIOLOGÍA</v>
          </cell>
          <cell r="D34"/>
          <cell r="E34"/>
          <cell r="F34">
            <v>61909</v>
          </cell>
          <cell r="G34">
            <v>65066.358999999997</v>
          </cell>
          <cell r="H34">
            <v>88416.980643154762</v>
          </cell>
          <cell r="I34">
            <v>119200</v>
          </cell>
          <cell r="J34" t="str">
            <v>TARIFA PROPUESTA NO ACEPTADA</v>
          </cell>
          <cell r="K34" t="str">
            <v>HONORARIO DEL PROFESIONAL</v>
          </cell>
          <cell r="L34" t="str">
            <v xml:space="preserve">SERVICIOS, PROCEDIMIENTOS ADICIONALES AL OFERTADO Y/O COMPLICACIONES </v>
          </cell>
          <cell r="M34">
            <v>247800</v>
          </cell>
        </row>
        <row r="35">
          <cell r="B35">
            <v>383406</v>
          </cell>
          <cell r="C35" t="str">
            <v>RECONSTRUCION DE AORTA TORÁCICA ASCENDENTE VÍA ABIERTA</v>
          </cell>
          <cell r="D35"/>
          <cell r="E35"/>
          <cell r="F35">
            <v>20621500</v>
          </cell>
          <cell r="G35">
            <v>21673196.5</v>
          </cell>
          <cell r="H35">
            <v>22591055.5405</v>
          </cell>
          <cell r="I35">
            <v>34728529.6215</v>
          </cell>
          <cell r="J35" t="str">
            <v>TARIFA PROPUESTA NO ACEPTADA</v>
          </cell>
          <cell r="K35"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35"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35">
            <v>34728529.6215</v>
          </cell>
        </row>
        <row r="36">
          <cell r="B36">
            <v>361605</v>
          </cell>
          <cell r="C36" t="str">
            <v xml:space="preserve">ANASTOMOSIS SIMPLE ARTERIA DESCENDENTE ANTERIOR CON ARTERIA MAMARIA VÍA ABIERTA </v>
          </cell>
          <cell r="D36"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36"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36">
            <v>7112200</v>
          </cell>
          <cell r="G36">
            <v>7474922.2000000002</v>
          </cell>
          <cell r="H36">
            <v>49198381.72383333</v>
          </cell>
          <cell r="I36">
            <v>34728529.6215</v>
          </cell>
          <cell r="J36" t="str">
            <v>TARIFA PROPUESTA NO ACEPTADA</v>
          </cell>
          <cell r="K36"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36"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36">
            <v>34728529.6215</v>
          </cell>
        </row>
        <row r="37">
          <cell r="B37">
            <v>378001</v>
          </cell>
          <cell r="C37" t="str">
            <v>INSERCIÓN [IMPLANTACIÓN] DE MONITOR DE EVENTOS</v>
          </cell>
          <cell r="D37" t="str">
            <v>Honorario médico electro fisiólogo, Derecho de sala, Materiales de Sutura y curación, Agentes y gases anestésicos, Insumos básicos de Procedimientos, Consulta Post Procedimiento, Insumos:, Cables para medicion de umbral (1), Cefazolina o aztreonam con clindamicina, Electrodo multifuncion (1), Transductor de presion, Aguja Angiografica (1),Jeringa De 5 C.C. (3),Jeringa De 10 C.C. (3),Extensiones (1),Jeringa de Inyeccion (1),Manifold (1).</v>
          </cell>
          <cell r="E37" t="str">
            <v>Complicaciones
Consulta especializada Pre
Honorario médico Anestesiólogo
Insumos y medicamentos No incluidos en los paquetes
Banco de Sangre
Estancia (UCI, UCIN, PISO)
Monitor de Eventos Convencional
Monitor de Eventos RX</v>
          </cell>
          <cell r="F37">
            <v>6741375</v>
          </cell>
          <cell r="G37">
            <v>7085185.125</v>
          </cell>
          <cell r="H37">
            <v>4751166.6937499996</v>
          </cell>
          <cell r="I37">
            <v>5918176</v>
          </cell>
          <cell r="J37" t="str">
            <v>NO SE ACEPTA INCLUYES DENTRO DE LA TARIFA OFERTADA EN EL VALOR ESTIMADO</v>
          </cell>
          <cell r="K37" t="str">
            <v>Honorario médico electro fisiólogo, Derecho de sala, 1 Electrocardiograma. , Materiales de Sutura y curación, Agentes y gases anestésicos, Insumos básicos de Procedimientos, Consulta Post Procedimiento, Insumos:, Cables para medicion de umbral (1), Cefazolina o aztreonam con clindamicina, Electrodo multifuncion (1), Transductor de presion</v>
          </cell>
          <cell r="L37" t="str">
            <v xml:space="preserve">Complicaciones , Consulta especializada Pre Procedimiento, Honorario médico Anestesiólogo, Insumos y medicamentos No incluidos en los paquetes, Banco de Sangre, Estancia Hospitalaria, Dispositivo Monitor de eventos. </v>
          </cell>
          <cell r="M37">
            <v>1444800</v>
          </cell>
        </row>
        <row r="38">
          <cell r="B38">
            <v>395080</v>
          </cell>
          <cell r="C38" t="str">
            <v>ANGIOPLASTIA O ATERECTOMÍA DE VASOS DE MIEMBROS INFERIORES, CON BALÓN</v>
          </cell>
          <cell r="D38" t="str">
            <v>* Honorarios profesional de hemodinamia.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v>
          </cell>
          <cell r="E38" t="str">
            <v>* Complicaciones
* Exámenes de laboratorio  pre, durante y post. (Excepto los descritos en las inclusiones)
* Consultas especializadas pre y post procedimiento pasado más de 15 días.
* Apoyo diagnostico pre y post procedimiento.
* Materiales y medicamentos dela estancia
* Honorarios de anestesiólogo en caso de necesitarlos se facturara a tarifa convenida.
* Insumos y medicamentos descritos en la tabla anexa. Tarifa convenida.
* Banco de sangre
* Estancia  en UCI</v>
          </cell>
          <cell r="F38">
            <v>4873500</v>
          </cell>
          <cell r="G38">
            <v>5122048.5</v>
          </cell>
          <cell r="H38">
            <v>5481331.6500000004</v>
          </cell>
          <cell r="I38">
            <v>7529640</v>
          </cell>
          <cell r="J38" t="str">
            <v>TARIFA PROPUESTA NO ACEPTADA</v>
          </cell>
          <cell r="K38" t="str">
            <v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v>
          </cell>
          <cell r="L38" t="str">
            <v>Complicaciones, Estancia Hospitalaria, Consulta especializada Pre Procedimeinto,  Insumos y medicamentos No incluidos en los paquetes, Banco de Sangre, Estancia adicionales a las incluidas en el paquete</v>
          </cell>
          <cell r="M38">
            <v>7529640</v>
          </cell>
        </row>
        <row r="39">
          <cell r="B39">
            <v>395081</v>
          </cell>
          <cell r="C39" t="str">
            <v>ANGIOPLASTIA O ATERECTOMÍA DE VASOS DE MIEMBROS INFERIORES, CON BALÓN, PRÓTESIS (STENT) O INJERTO (S) PROTÉSICO (S)</v>
          </cell>
          <cell r="D39" t="str">
            <v>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Aguja Angiografica (1),Jeringa De 5 C.C. (3),Jeringa De 10 C.C. (3),Extensiones (1),Jeringa de Inyeccion (1),Manifold (1).</v>
          </cell>
          <cell r="E39" t="str">
            <v>Complicaciones
Consulta especializada Pre 
Honorario médico de anestesiólogo
Insumos y medicamentos No incluidos en los paquetes
Banco de Sangre
No incluye los insumos relacionados con aterectomia rotacional ( Rotablator)
Estancia hospitalaria adicionales</v>
          </cell>
          <cell r="F39">
            <v>6377530</v>
          </cell>
          <cell r="G39">
            <v>6702784.0300000003</v>
          </cell>
          <cell r="H39">
            <v>5436795.9500000002</v>
          </cell>
          <cell r="I39">
            <v>7582800</v>
          </cell>
          <cell r="J39" t="str">
            <v>TARIFA PROPUESTA NO ACEPTADA</v>
          </cell>
          <cell r="K39" t="str">
            <v>Honorario médico Cirujano Vascular, Derecho de sala,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v>
          </cell>
          <cell r="L39" t="str">
            <v>Complicaciones, Estancia Hospitalaria, Consulta especializada Pre Procedimeinto,  Insumos y medicamentos No incluidos en los paquetes, Banco de Sangre, Estancia adicionales a las incluidas en el paquete</v>
          </cell>
          <cell r="M39">
            <v>7582800</v>
          </cell>
        </row>
        <row r="40">
          <cell r="B40">
            <v>878111</v>
          </cell>
          <cell r="C40" t="str">
            <v>ARTERIOGRAFÍA PERIFÉRICA DE MIEMBROS SUPERIORES BILATERAL CON AORTOGRAMA TORÁCICO</v>
          </cell>
          <cell r="D40" t="str">
            <v>Honorario médico Vascular Periférico, Derecho de sala, (1) día de hospitalización en piso, Materiales de Sutura y curación, Agentes y gases anestésicos, Insumos básicos de Procedimientos, Consulta Post-Procedimiento, Insumos:, Cateter diagnostico (1), Cefazolina o aztreonam con clindamicina , Extension inyector (1), Guia hidrofilica (1), Aguja Angiografica (1),Jeringa De 5 C.C. (3),Jeringa De 10 C.C. (3),Extensiones (1),Jeringa de Inyeccion (1),Manifold (1).</v>
          </cell>
          <cell r="E40" t="str">
            <v>Complicaciones</v>
          </cell>
          <cell r="F40">
            <v>1156500</v>
          </cell>
          <cell r="G40">
            <v>1215481.5</v>
          </cell>
          <cell r="H40">
            <v>2497818.4</v>
          </cell>
          <cell r="I40">
            <v>2483280</v>
          </cell>
          <cell r="J40" t="str">
            <v>TARIFA PROPUESTA NO ACEPTADA</v>
          </cell>
          <cell r="K40" t="str">
            <v>Honorario médico Vascular Periférico, Derecho de sala,  Materiales de Sutura y curación, Agentes y gases anestésicos, Insumos básicos de Procedimientos, Consulta Post-Procedimiento, Insumos:, Cateter diagnostico (1), Cefazolina o aztreonam con clindamicina , Extension inyector (1), Guia hidrofilica (1)</v>
          </cell>
          <cell r="L40" t="str">
            <v>Complicaciones, Estancia Hospitalaria, Consulta especializada Pre Procedimeinto,  Insumos y medicamentos No incluidos en los paquetes, Banco de Sangre, Estancia adicionales a las incluidas en el paquete</v>
          </cell>
          <cell r="M40">
            <v>2483280</v>
          </cell>
        </row>
        <row r="41">
          <cell r="B41">
            <v>378604</v>
          </cell>
          <cell r="C41" t="str">
            <v>INSERCIÓN [IMPLANTACIÓN] DE CARDIOVERSOR (DESFIBRILADOR) BICAMERAL VÍA PERCUTÁNEA (ENDOVASCULAR)</v>
          </cell>
          <cell r="D41" t="str">
            <v>Honorario médico Electrofisiólogo, Honorario médico Anestesiólogo, Derecho de sala,  (1) días de hospitalización en piso, (1) días de hospitalización en UCI,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 Aguja Angiografica (1),Jeringa De 5 C.C. (3),Jeringa De 10 C.C. (3),Extensiones (1),Jeringa de Inyeccion (1),Manifold (1).</v>
          </cell>
          <cell r="E41" t="str">
            <v>Complicaciones</v>
          </cell>
          <cell r="F41">
            <v>44175800</v>
          </cell>
          <cell r="G41">
            <v>46428765.799999997</v>
          </cell>
          <cell r="H41">
            <v>58503727.875</v>
          </cell>
          <cell r="I41">
            <v>58062480</v>
          </cell>
          <cell r="J41" t="str">
            <v>TARIFA PROPUESTA NO ACEPTADA</v>
          </cell>
          <cell r="K41" t="str">
            <v xml:space="preserve">Honorario médico Electrofisiólogo, Honorario médico Anestesiólogo, Derecho de sala, 1 Electrocardiograma. Rx de Tórax(1). Ordenados por médicos de Angiografía de Occidente,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v>
          </cell>
          <cell r="L41" t="str">
            <v>Complicaciones ,  Estancia Hospitalaria, Consulta especializada Pre Procedimiento, Insumos y medicamentos No incluidos en los paquetes (Ver tabla Anexa), Banco de Sangre, adicional, Ayudas diagnosticas adicionales a las incluidas en el paquete.</v>
          </cell>
          <cell r="M41">
            <v>58062480</v>
          </cell>
        </row>
        <row r="42">
          <cell r="B42">
            <v>378901</v>
          </cell>
          <cell r="C42" t="str">
            <v>EXPLANTE O ELIMINACION DE MARCAPASO</v>
          </cell>
          <cell r="D42"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42" t="str">
            <v>EXCLUSIONES: medio de contraste, medicamentos, cateteres y guias, insumos de alto costo, y todo los servcios adicionales no detallados en las inclusiones de acuerdo al requerimiento de cada paciente.</v>
          </cell>
          <cell r="F42">
            <v>1761169</v>
          </cell>
          <cell r="G42">
            <v>1850988.6189999999</v>
          </cell>
          <cell r="H42">
            <v>1983704.0375000001</v>
          </cell>
          <cell r="I42">
            <v>1917346</v>
          </cell>
          <cell r="J42" t="str">
            <v>NO SE ACEPTA INCLUYES DENTRO DE LA TARIFA OFERTADA EN EL VALOR ESTIMADO</v>
          </cell>
          <cell r="K42" t="str">
            <v xml:space="preserve">INCLUSIONES: El valor total Procedimiento incluye (Insumos básicos, Materiales de Sutrura y Curacion, agentes y gases anestesicos,  honorario médico especialista,derecho de sala, uso de equipo angiografo)., </v>
          </cell>
          <cell r="L42" t="str">
            <v>EXCLUSIONES: Honorarios Anestesiologo, Registro digital,  medio de contraste, cateteres y guias, dispositivos medicos, insumos alto costo y todo los servcios adicionales no detallados en las inclusiones de acuerdo al requerimiento de cada paciente.</v>
          </cell>
          <cell r="M42">
            <v>1448400</v>
          </cell>
        </row>
        <row r="43">
          <cell r="B43">
            <v>360202</v>
          </cell>
          <cell r="C43" t="str">
            <v>ANGIOPLASTIA CORONARIA TRANSLUMINAL PERCUTÁNEA SIMPLE CON INFUSIÓN DE SUSTANCIA TERAPÉUTICA MAS DE DOS VASOS</v>
          </cell>
          <cell r="D43" t="str">
            <v>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v>
          </cell>
          <cell r="E43" t="str">
            <v>Complicaciones</v>
          </cell>
          <cell r="F43">
            <v>6283400</v>
          </cell>
          <cell r="G43">
            <v>6603853.4000000004</v>
          </cell>
          <cell r="H43">
            <v>6800036.5374999996</v>
          </cell>
          <cell r="I43">
            <v>6701945</v>
          </cell>
          <cell r="J43" t="str">
            <v>TARIFA PROPUESTA NO ACEPTADA</v>
          </cell>
          <cell r="K43" t="str">
            <v>Honorario médico Hemodinamista, Derecho de sala,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v>
          </cell>
          <cell r="L43" t="str">
            <v>Complicaciones, Estancia Hospitalaria, Honorario Anestesiologo, Consulta especializada Pre Procedimiento , Honorario médico de anestesiólogo, Insumos y medicamentos No incluidos en los paquetes, Banco de Sangre, No incluye los insumos relacionados con aterectomia rotacional ( Rotablator), Balón de contrapulsación.</v>
          </cell>
          <cell r="M43">
            <v>8078640</v>
          </cell>
        </row>
        <row r="44">
          <cell r="B44">
            <v>351103</v>
          </cell>
          <cell r="C44" t="str">
            <v>VALVULOPLASTIA AÓRTICA PERCUTÁNEA (ENDOVASCULAR)</v>
          </cell>
          <cell r="D44" t="str">
            <v>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v>
          </cell>
          <cell r="E44" t="str">
            <v>Complicaciones</v>
          </cell>
          <cell r="F44">
            <v>6388566</v>
          </cell>
          <cell r="G44">
            <v>6714382.8660000004</v>
          </cell>
          <cell r="H44">
            <v>12194992.449999999</v>
          </cell>
          <cell r="I44">
            <v>9454688</v>
          </cell>
          <cell r="J44" t="str">
            <v>NO SE ACEPTA INCLUYES DENTRO DE LA TARIFA OFERTADA EN EL VALOR ESTIMADO</v>
          </cell>
          <cell r="K44" t="str">
            <v xml:space="preserve">Honorario médico Hemodinamista, Derecho de sala,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v>
          </cell>
          <cell r="L44" t="str">
            <v xml:space="preserve">Complicaciones, Estancia Hospitalaria, Consulta especializada Pre Procedimeinto, Honorario médico de anestesiólogo, Insumos y medicamentos No incluidos en los paquetes, Banco de Sangre, Balón de contrapulsación, Estancia adicionales a las incluidas en el paquete, Balon valvuloplastia Aortico y Pulmonar, </v>
          </cell>
          <cell r="M44">
            <v>9219840</v>
          </cell>
        </row>
        <row r="45">
          <cell r="B45">
            <v>372101</v>
          </cell>
          <cell r="C45" t="str">
            <v>ESTUDIO ELECTROFISIOLÓGICO CARDÍACO CONVENCIONAL DEL LADO DERECHO DEL CORAZÓN VÍA PERCUTÁNEA (ENDOVASCULAR)</v>
          </cell>
          <cell r="D45" t="str">
            <v>* Honorarios profesional Electrofisiologo.</v>
          </cell>
          <cell r="E45" t="str">
            <v>*Complicaciones</v>
          </cell>
          <cell r="F45" t="str">
            <v>NO OFERTA</v>
          </cell>
          <cell r="G45" t="str">
            <v>NO OFERTA</v>
          </cell>
          <cell r="H45">
            <v>941600</v>
          </cell>
          <cell r="I45">
            <v>4794656.5</v>
          </cell>
          <cell r="J45" t="str">
            <v>NO SE OFERTA</v>
          </cell>
          <cell r="K45" t="e">
            <v>#N/A</v>
          </cell>
          <cell r="L45" t="e">
            <v>#N/A</v>
          </cell>
          <cell r="M45" t="e">
            <v>#N/A</v>
          </cell>
        </row>
        <row r="46">
          <cell r="B46">
            <v>372401</v>
          </cell>
          <cell r="C46" t="str">
            <v>ESTUDIO ELECTROFISIOLÓGICO CARDÍACO COMBINADO DERECHO E IZQUIERDO CON PUNCIÓN TRANSEPTAL EN CORAZÓN VÍA PERCUTÁNEA (ENDOVASCULAR)</v>
          </cell>
          <cell r="D46"/>
          <cell r="E46"/>
          <cell r="F46" t="str">
            <v>NO OFERTA</v>
          </cell>
          <cell r="G46" t="str">
            <v>NO OFERTA</v>
          </cell>
          <cell r="H46">
            <v>3415889.85</v>
          </cell>
          <cell r="I46">
            <v>6512229.9249999998</v>
          </cell>
          <cell r="J46" t="str">
            <v>NO SE OFERTA</v>
          </cell>
          <cell r="K46" t="e">
            <v>#N/A</v>
          </cell>
          <cell r="L46" t="e">
            <v>#N/A</v>
          </cell>
          <cell r="M46" t="e">
            <v>#N/A</v>
          </cell>
        </row>
        <row r="47">
          <cell r="B47">
            <v>352201</v>
          </cell>
          <cell r="C47" t="str">
            <v>REEMPLAZO DE LA VÁLVULA MITRAL VÍA ABIERTA</v>
          </cell>
          <cell r="D47" t="str">
            <v>* Honorarios cirujano cardiovascular</v>
          </cell>
          <cell r="E47" t="str">
            <v>* Complicaciones y/o reintervenciones por sangrado.</v>
          </cell>
          <cell r="F47">
            <v>26562469</v>
          </cell>
          <cell r="G47">
            <v>27917154.919</v>
          </cell>
          <cell r="H47">
            <v>36239410.007166661</v>
          </cell>
          <cell r="I47">
            <v>32078282</v>
          </cell>
          <cell r="J47" t="str">
            <v>TARIFA PROPUESTA NO ACEPTADA</v>
          </cell>
          <cell r="K47"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47"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47">
            <v>34728529.6215</v>
          </cell>
        </row>
        <row r="48">
          <cell r="B48">
            <v>378401</v>
          </cell>
          <cell r="C48" t="str">
            <v>INSERCIÓN [IMPLANTACIÓN] DE RESINCRONIZADOR CARDÍACO</v>
          </cell>
          <cell r="D48" t="str">
            <v>Honorario médico Electro fisiólogo, Honorario médico Anestesiólogo, Derecho de sala, Re sincronizador, electrodo, Introductor, (1) días de hospitalización en piso, (1) días de hospitalización en UCI, Materiales de Sutura y curación, Agentes y gases anestésicos, Insumos básicos de Procedimientos, Consulta Pos Procedimiento, Insumos:, Cables medicion de umbral (1), Cateter diagnostico (1), Defazolina o aztreonam con clindamicina , Destornillador de marcapaso (1)  , Electrodo bipolar (2), Electrodo ventriculo izquierdo (1), Guia angioplastia (1), Guia hidrofilica (1), Introductor cps para marcapasos (1), Introductor marcapaso (1), Kit implante (1), Medio de contraste, Transductor de presion, Resincronizador (1), Aguja Angiografica (1),Jeringa De 5 C.C. (3),Jeringa De 10 C.C. (3),Extensiones (1),Jeringa de Inyeccion (1),Manifold (1).</v>
          </cell>
          <cell r="E48" t="str">
            <v>Complicaciones</v>
          </cell>
          <cell r="F48">
            <v>30345000</v>
          </cell>
          <cell r="G48">
            <v>31892595</v>
          </cell>
          <cell r="H48">
            <v>39296801.875</v>
          </cell>
          <cell r="I48">
            <v>39302400</v>
          </cell>
          <cell r="J48" t="str">
            <v>TARIFA PROPUESTA NO ACEPTADA</v>
          </cell>
          <cell r="K48" t="str">
            <v>Honorario médico Electro fisiólogo, Honorario médico Anestesiólogo, Derecho de sala, 1 Electrocardiograma. Rx de Tórax(1). , Re sincronizador, electrodo, Introductor, Materiales de Sutura y curación, Agentes y gases anestésicos, Insumos básicos de Procedimientos, Consulta Pos Procedimiento, Insumos:, Cables medicion de umbral (1), Cateter diagnostico (1), Defazolina o aztreonam con clindamicina , Destornillador de marcapaso (1) , Electrodo bipolar (2), Electrodo ventriculo izquierdo (1), Guia angioplastia (1), Guia hidrofilica (1), Introductor cps para marcapasos (1), Introductor marcapaso (1), Kit implante (1), Medio de contraste, Transductor de presion, Resincronizador (1)</v>
          </cell>
          <cell r="L48" t="str">
            <v>Complicaciones ,  Estancia Hospitalaria, Consulta especializada Pre Procedimiento, Insumos y medicamentos No incluidos en los paquetes (Ver tabla Anexa), Banco de Sangre, adicional, Ayudas diagnosticas adicionales a las incluidas en el paquete.</v>
          </cell>
          <cell r="M48">
            <v>39302400</v>
          </cell>
        </row>
        <row r="49">
          <cell r="B49">
            <v>378504</v>
          </cell>
          <cell r="C49" t="str">
            <v>REVISIÓN (REPROGRAMACIÓN) DE CARDIOVERSOR (DESFIBRILADOR) CON RESINCRONIZADOR (CARDIORESINCRONIZADOR)</v>
          </cell>
          <cell r="D49"/>
          <cell r="E49"/>
          <cell r="F49">
            <v>74300</v>
          </cell>
          <cell r="G49">
            <v>78089.3</v>
          </cell>
          <cell r="H49">
            <v>80500</v>
          </cell>
          <cell r="I49">
            <v>108720</v>
          </cell>
          <cell r="J49" t="str">
            <v>TARIFA PROPUESTA NO ACEPTADA</v>
          </cell>
          <cell r="K49" t="str">
            <v>Consulta, revision y reprogramacion de dispositivo</v>
          </cell>
          <cell r="L49"/>
          <cell r="M49">
            <v>108720</v>
          </cell>
        </row>
        <row r="50">
          <cell r="B50">
            <v>372801</v>
          </cell>
          <cell r="C50" t="str">
            <v>MAPEO ELECTROANATÓMICO CONVENCIONAL</v>
          </cell>
          <cell r="D50" t="str">
            <v>Honorario médico Electro fisiólogo, Derecho de sala, (1) días de hospitalización en piso,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 Aguja Angiografica (1),Jeringa De 5 C.C. (3),Jeringa De 10 C.C. (3),Extensiones (1),Jeringa de Inyeccion (1),Manifold (1).</v>
          </cell>
          <cell r="E50" t="str">
            <v>Complicaciones</v>
          </cell>
          <cell r="F50">
            <v>6158300</v>
          </cell>
          <cell r="G50">
            <v>6472373.2999999998</v>
          </cell>
          <cell r="H50">
            <v>8134698.6500000004</v>
          </cell>
          <cell r="I50">
            <v>8134698.6500000004</v>
          </cell>
          <cell r="J50" t="str">
            <v>TARIFA PROPUESTA NO ACEPTADA</v>
          </cell>
          <cell r="K50" t="str">
            <v>Honorario médico Electro fisiólogo, Derecho de sala, 1 Electrocardiograma.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v>
          </cell>
          <cell r="L50" t="str">
            <v>Complicaciones, Honorario Anestesiologo, Estancia Hospitalaria, Consulta especializada Pre procedimiento, Honorario médico Anestesiólogo, Insumos y medicamentos No incluidos en los paquetes, Banco de Sangre.</v>
          </cell>
          <cell r="M50">
            <v>8230680</v>
          </cell>
        </row>
        <row r="51">
          <cell r="B51">
            <v>387301</v>
          </cell>
          <cell r="C51" t="str">
            <v>INSERCIÓN DE IMPLANTE O FILTRO EN VENA CAVA (SUPERIOR O INFERIOR) SOD</v>
          </cell>
          <cell r="D51" t="str">
            <v>Honorario médico Cirujano Vascular, Derecho de sala, (1) días de hospitalización en Piso, (1) días de hospitalización en UCIN, Materiales de Sutura y curación, Agentes y gases anestésicos, Insumos básicos de Procedimientos, Insumos:, Bupirop y lidocaina, Cateter de diagnostico (1), Cefazolina o aztreonam con clindamicina (1), Filtro vena cava (1), Guia de diagnostico (1), Introductor hemodinamia (1), Medio de contraste, Transductor de presion, Aguja Angiografica (1),Jeringa De 5 C.C. (3),Jeringa De 10 C.C. (3),Extensiones (1),Jeringa de Inyeccion (1),Manifold (1).</v>
          </cell>
          <cell r="E51" t="str">
            <v>Complicaciones</v>
          </cell>
          <cell r="F51">
            <v>6365126</v>
          </cell>
          <cell r="G51">
            <v>6689747.426</v>
          </cell>
          <cell r="H51">
            <v>4452326.5250000004</v>
          </cell>
          <cell r="I51">
            <v>5622693.8738095239</v>
          </cell>
          <cell r="J51" t="str">
            <v>NO SE OFERTA</v>
          </cell>
          <cell r="K51" t="e">
            <v>#N/A</v>
          </cell>
          <cell r="L51" t="e">
            <v>#N/A</v>
          </cell>
          <cell r="M51" t="e">
            <v>#N/A</v>
          </cell>
        </row>
        <row r="52">
          <cell r="B52">
            <v>358903</v>
          </cell>
          <cell r="C52" t="str">
            <v>CIERRE DE DUCTUS ARTERIOSO PERSISTENTE, VÍA PERCUTÁNEA (ENDOVASCULAR)</v>
          </cell>
          <cell r="D52" t="str">
            <v>Honorario médico Hemodinamista, Honorario médico Anestesiólogo, Derecho de sala, Ayudas diagnosticas solicitadas y realizadas en la sala de hemodinamia durante el procedimiento: Eco transesofagico(1), Dispositivo Amplatzer, (1) días de hospitalización en piso, (1) días de UCIN,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 Aguja Angiografica (1),Jeringa De 5 C.C. (3),Jeringa De 10 C.C. (3),Extensiones (1),Jeringa de Inyeccion (1),Manifold (1).</v>
          </cell>
          <cell r="E52" t="str">
            <v>Complicaciones</v>
          </cell>
          <cell r="F52">
            <v>12962700</v>
          </cell>
          <cell r="G52">
            <v>13623797.699999999</v>
          </cell>
          <cell r="H52">
            <v>10846916.75</v>
          </cell>
          <cell r="I52">
            <v>16799013.307142857</v>
          </cell>
          <cell r="J52" t="str">
            <v>TARIFA PROPUESTA NO ACEPTADA</v>
          </cell>
          <cell r="K52" t="str">
            <v>Honorario médico Hemodinamista, Honorario médico Anestesiólogo, Derecho de sala,  Electrocardiograma (1), RX Tórax(1) Eco transesofagico (1), Dispositivo Amplatzer,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v>
          </cell>
          <cell r="L52" t="str">
            <v>Complicaciones, Estancia Hospitalaria, Consulta especializada Pre Procedimiento, Insumos y medicamentos No incluidos en los paquetes, Banco de Sangre, Balón de contrapulsación, Dispositivos adicionales , Monitoria Eco cardiográfica transesofagico, Estancia adicionales a las incluidas en el paquete</v>
          </cell>
          <cell r="M52">
            <v>19719480</v>
          </cell>
        </row>
        <row r="53">
          <cell r="B53">
            <v>385206</v>
          </cell>
          <cell r="C53" t="str">
            <v>EMBOLIZACIÓN DE TUMORES VÍA PERCUTÁNEA</v>
          </cell>
          <cell r="D53" t="str">
            <v>Honorario médico Radiologo Intervencionista, Honorario medico Anestesiologo, Derecho de sala, (1) Dia Hospitalizacioon en piso,  Materiales de Sutura y curación, Agentes y gases anestésicos, Insumos básicos de Procedimientos, Paquete de Microondas o de Radiofrecuencia (Equipo SOLERO), Aguja Angiografica (1),Jeringa De 5 C.C. (3),Jeringa De 10 C.C. (3),Extensiones (1),Jeringa de Inyeccion (1),Manifold (1).</v>
          </cell>
          <cell r="E53" t="str">
            <v>EXCLUSIONES: Registro digital, materiales de sutura y curacion, gases anestesicos, medio de contraste, cateteres y guias, insumos de alto costo, y todo los servcios adicionales no detallados en las inclusiones de acuerdo al requerimiento de cada paciente.</v>
          </cell>
          <cell r="F53">
            <v>24433800</v>
          </cell>
          <cell r="G53">
            <v>25679923.800000001</v>
          </cell>
          <cell r="H53">
            <v>31488578.949999999</v>
          </cell>
          <cell r="I53">
            <v>31414800</v>
          </cell>
          <cell r="J53" t="str">
            <v>TARIFA PROPUESTA NO ACEPTADA</v>
          </cell>
          <cell r="K53" t="str">
            <v>Honorario médico Radiologo Intervencionista, Honorario medico Anestesiologo, Derecho de sala, Uso de ecografo lineal, Ayudas diagnosticas solicitadas y realizadas en la sala de hemodinamia durante el procedimiento:Electrocardiograma (1), RX Torax(1), Materiales de Sutura y curación, Agentes y gases anestésicos, Insumos básicos de Procedimientos, Paquete de Microondas o de Radiofrecuencia (Equipo SOLERO)</v>
          </cell>
          <cell r="L53" t="str">
            <v>1. Complicaciones , 2. Consulta especializada Pre, 3. Insumos y medicamentos No incluidos en los paquetes (Ver tabla Anexa), 4. Banco de Sangre, 6..estancia hospitalaria adicional, 7. Ayudas diagnosticas adicionales a las incluidas en el paquete</v>
          </cell>
          <cell r="M53">
            <v>31414800</v>
          </cell>
        </row>
        <row r="54">
          <cell r="B54">
            <v>385520</v>
          </cell>
          <cell r="C54" t="str">
            <v>OCLUSION DE VASOS TORACICOS VÍA PERCUTÁNEA (ENDOVASCULAR)</v>
          </cell>
          <cell r="D54"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54" t="str">
            <v>EXCLUSIONES: medio de contraste, medicamentos, cateteres y guias, insumos de alto costo, y todo los servcios adicionales no detallados en las inclusiones de acuerdo al requerimiento de cada paciente.</v>
          </cell>
          <cell r="F54">
            <v>883300</v>
          </cell>
          <cell r="G54">
            <v>928348.3</v>
          </cell>
          <cell r="H54">
            <v>1283694</v>
          </cell>
          <cell r="I54">
            <v>1283694</v>
          </cell>
          <cell r="J54" t="str">
            <v>TARIFA PROPUESTA NO ACEPTADA</v>
          </cell>
          <cell r="K54" t="str">
            <v xml:space="preserve">INCLUSIONES: El valor total Procedimiento incluye (Insumos básicos, Materiales de Sutrura y Curacion, agentes y gases anestesicos,  honorario médico especialista,derecho de sala, uso de equipo angiografo)., </v>
          </cell>
          <cell r="L54" t="str">
            <v>EXCLUSIONES: Honorarios Anestesiologo, Registro digital,  medio de contraste, cateteres y guias, dispositivos medicos, insumos alto costo y todo los servcios adicionales no detallados en las inclusiones de acuerdo al requerimiento de cada paciente.</v>
          </cell>
          <cell r="M54">
            <v>1346520</v>
          </cell>
        </row>
        <row r="55">
          <cell r="B55">
            <v>385620</v>
          </cell>
          <cell r="C55" t="str">
            <v>OCLUSIÓN DE ARTERIAS ABDOMINALES, VÍA ENDOVASCULAR</v>
          </cell>
          <cell r="D55"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55" t="str">
            <v>EXCLUSIONES: medio de contraste, medicamentos, cateteres y guias, insumos de alto costo, y todo los servcios adicionales no detallados en las inclusiones de acuerdo al requerimiento de cada paciente.</v>
          </cell>
          <cell r="F55">
            <v>859300</v>
          </cell>
          <cell r="G55">
            <v>903124.3</v>
          </cell>
          <cell r="H55">
            <v>6410345.5062499996</v>
          </cell>
          <cell r="I55">
            <v>3656735</v>
          </cell>
          <cell r="J55" t="str">
            <v>NO SE ACEPTA INCLUYES DENTRO DE LA TARIFA OFERTADA EN EL VALOR ESTIMADO</v>
          </cell>
          <cell r="K55" t="str">
            <v xml:space="preserve">INCLUSIONES: El valor total Procedimiento incluye (Insumos básicos, Materiales de Sutrura y Curacion, agentes y gases anestesicos,  honorario médico especialista,derecho de sala, uso de equipo angiografo)., </v>
          </cell>
          <cell r="L55" t="str">
            <v>EXCLUSIONES: Honorarios Anestesiologo, Registro digital,  medio de contraste, cateteres y guias, dispositivos medicos, insumos alto costo y todo los servcios adicionales no detallados en las inclusiones de acuerdo al requerimiento de cada paciente.</v>
          </cell>
          <cell r="M55">
            <v>1346520</v>
          </cell>
        </row>
        <row r="56">
          <cell r="B56">
            <v>386402</v>
          </cell>
          <cell r="C56" t="str">
            <v>EXTRACCIÓN DE CUERPO EXTRAÑO INTRAVASCULAR (ARTERIAL) (VENOSO), VÍA ENDOVASCULAR [PERCUTÁNEA]</v>
          </cell>
          <cell r="D56"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56" t="str">
            <v>EXCLUSIONES: medio de contraste, medicamentos, cateteres y guias, insumos de alto costo, y todo los servcios adicionales no detallados en las inclusiones de acuerdo al requerimiento de cada paciente.</v>
          </cell>
          <cell r="F56">
            <v>728950</v>
          </cell>
          <cell r="G56">
            <v>766126.45</v>
          </cell>
          <cell r="H56">
            <v>7907438.0583333336</v>
          </cell>
          <cell r="I56">
            <v>4336782</v>
          </cell>
          <cell r="J56" t="str">
            <v>NO SE ACEPTA INCLUYES DENTRO DE LA TARIFA OFERTADA EN EL VALOR ESTIMADO</v>
          </cell>
          <cell r="K56" t="str">
            <v xml:space="preserve">INCLUSIONES: El valor total Procedimiento incluye (Insumos básicos, Materiales de Sutrura y Curacion, agentes y gases anestesicos,  honorario médico especialista,derecho de sala, uso de equipo angiografo)., </v>
          </cell>
          <cell r="L56" t="str">
            <v>EXCLUSIONES: Honorarios Anestesiologo, Registro digital,  medio de contraste, cateteres y guias, dispositivos medicos, insumos alto costo y todo los servcios adicionales no detallados en las inclusiones de acuerdo al requerimiento de cada paciente.</v>
          </cell>
          <cell r="M56">
            <v>1208880</v>
          </cell>
        </row>
        <row r="57">
          <cell r="B57">
            <v>395213</v>
          </cell>
          <cell r="C57" t="str">
            <v>REPARO DE VASOS DE GRAN CALIBRE VÍA PERCUTÁNEA (ENDOVASCULAR)</v>
          </cell>
          <cell r="D57" t="str">
            <v>Honorario médico Vascular, Honorario médico Anestesiólogo, Derecho de sala, (2) días de hospitalización en piso, (2) días de UCIN, (3) días de UCI,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Aguja Angiografica (1),Jeringa De 5 C.C. (3),Jeringa De 10 C.C. (3),Extensiones (1),Jeringa de Inyeccion (1),Manifold (1).</v>
          </cell>
          <cell r="E57"/>
          <cell r="F57">
            <v>64277000</v>
          </cell>
          <cell r="G57">
            <v>67555127</v>
          </cell>
          <cell r="H57">
            <v>85878262.5</v>
          </cell>
          <cell r="I57">
            <v>85878262.5</v>
          </cell>
          <cell r="J57" t="str">
            <v>NO SE ACEPTA INCLUYES DENTRO DE LA TARIFA OFERTADA EN EL VALOR ESTIMADO</v>
          </cell>
          <cell r="K57" t="str">
            <v xml:space="preserve">Honorario médico Vascular, Honorario médico Anestesiólogo, Derecho de sala,  Electrocardiograma (1), RX Tórax(1),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v>
          </cell>
          <cell r="L57" t="str">
            <v>Complicaciones, Estancia Hospitalaria, Consulta especializada Pre procedimeinto, Insumos y medicamentos No incluidos en los paquetes , Banco de Sangre, Dispositivos de endoprotesis , Angiotac  de aortaToraco abdominal.</v>
          </cell>
          <cell r="M57">
            <v>86775240</v>
          </cell>
        </row>
        <row r="58">
          <cell r="B58">
            <v>890327</v>
          </cell>
          <cell r="C58" t="str">
            <v>CONSULTA DE CONTROL O DE SEGUIMIENTO POR ESPECIALISTA EN ANESTESIOLOGÍA CARDIOVASCULAR</v>
          </cell>
          <cell r="D58"/>
          <cell r="E58"/>
          <cell r="F58" t="str">
            <v>NO OFERTA</v>
          </cell>
          <cell r="G58" t="str">
            <v>NO OFERTA</v>
          </cell>
          <cell r="H58">
            <v>101954.28812297144</v>
          </cell>
          <cell r="I58">
            <v>101954</v>
          </cell>
          <cell r="J58" t="str">
            <v>NO SE OFERTA</v>
          </cell>
          <cell r="K58" t="e">
            <v>#N/A</v>
          </cell>
          <cell r="L58" t="e">
            <v>#N/A</v>
          </cell>
          <cell r="M58" t="e">
            <v>#N/A</v>
          </cell>
        </row>
        <row r="59">
          <cell r="B59">
            <v>876140</v>
          </cell>
          <cell r="C59" t="str">
            <v>ARTERIOGRAFÍA TORÁCICA DE ARTERIA MAMARIA INTERNA</v>
          </cell>
          <cell r="D59"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59" t="str">
            <v>Complicaciones</v>
          </cell>
          <cell r="F59">
            <v>1126438</v>
          </cell>
          <cell r="G59">
            <v>1183886.338</v>
          </cell>
          <cell r="H59">
            <v>1596057.7375</v>
          </cell>
          <cell r="I59">
            <v>1389972</v>
          </cell>
          <cell r="J59" t="str">
            <v>TARIFA PROPUESTA NO ACEPTADA</v>
          </cell>
          <cell r="K59" t="str">
            <v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v>
          </cell>
          <cell r="L59" t="str">
            <v>Complicaciones, Estancia Hospitalaria, Consulta especializada Pre procedimiento, Honorario médico de anestesiólogo, Banco de Sangre, Balón de contrapulsación, Curva de hiperoxia, Iloprost,  Insumos y medicamentos no detayados en las inclusiones de los paquetes</v>
          </cell>
          <cell r="M59">
            <v>1726680</v>
          </cell>
        </row>
        <row r="60">
          <cell r="B60">
            <v>890440</v>
          </cell>
          <cell r="C60" t="str">
            <v>INTERCONSULTA POR ESPECIALISTA EN CIRUGÍA VASCULAR</v>
          </cell>
          <cell r="D60"/>
          <cell r="E60"/>
          <cell r="F60">
            <v>83400</v>
          </cell>
          <cell r="G60">
            <v>87653.4</v>
          </cell>
          <cell r="H60">
            <v>85669.255343214289</v>
          </cell>
          <cell r="I60">
            <v>86661</v>
          </cell>
          <cell r="J60" t="str">
            <v>TARIFA PROPUESTA NO ACEPTADA</v>
          </cell>
          <cell r="K60" t="str">
            <v>HONORARIO DEL PROFESIONAL</v>
          </cell>
          <cell r="L60" t="str">
            <v xml:space="preserve">SERVICIOS, PROCEDIMIENTOS ADICIONALES AL OFERTADO Y/O COMPLICACIONES </v>
          </cell>
          <cell r="M60">
            <v>90596.164230000009</v>
          </cell>
        </row>
        <row r="61">
          <cell r="B61">
            <v>361801</v>
          </cell>
          <cell r="C61" t="str">
            <v>ANASTOMOSIS SIMPLE DE ARTERIA CIRCUNFLEJA CON INJERTO VENOSO VÍA ABIERTA</v>
          </cell>
          <cell r="D61" t="str">
            <v>* Honorarios cirujano cardiovascular</v>
          </cell>
          <cell r="E61" t="str">
            <v>* Complicaciones y/o reintervenciones por sangrado.</v>
          </cell>
          <cell r="F61">
            <v>7112200</v>
          </cell>
          <cell r="G61">
            <v>7474922.2000000002</v>
          </cell>
          <cell r="H61">
            <v>29837117.085749999</v>
          </cell>
          <cell r="I61">
            <v>29791657.119672798</v>
          </cell>
          <cell r="J61" t="str">
            <v>TARIFA PROPUESTA NO ACEPTADA</v>
          </cell>
          <cell r="K61"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61"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61">
            <v>34728529.6215</v>
          </cell>
        </row>
        <row r="62">
          <cell r="B62">
            <v>378902</v>
          </cell>
          <cell r="C62" t="str">
            <v xml:space="preserve">EXPLANTE O ELIMINACION DE CARDIOVERSOR (DESFIBRILADOR) O RESINCRONIZADOR O CARDIORESINCRONIZADOR </v>
          </cell>
          <cell r="D62"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Electrodo para marcapaso transitorio, (1) Introductor Marcapaso transitorio.</v>
          </cell>
          <cell r="E62" t="str">
            <v>EXCLUSIONES: Registro digital, materiales de sutura y curacion, gases anestesicos, medio de contraste, cateteres y guias, insumos de alto costo, y todo los servcios adicionales no detallados en las inclusiones de acuerdo al requerimiento de cada paciente.</v>
          </cell>
          <cell r="F62">
            <v>1823530</v>
          </cell>
          <cell r="G62">
            <v>1916530.03</v>
          </cell>
          <cell r="H62">
            <v>3673473.6937500001</v>
          </cell>
          <cell r="I62">
            <v>2795002</v>
          </cell>
          <cell r="J62" t="str">
            <v>NO SE ACEPTA INCLUYES DENTRO DE LA TARIFA OFERTADA EN EL VALOR ESTIMADO</v>
          </cell>
          <cell r="K62" t="str">
            <v xml:space="preserve">INCLUSIONES: El valor total Procedimiento incluye (Insumos básicos, Materiales de Sutrura y Curacion, agentes y gases anestesicos,  honorario médico especialista,derecho de sala, uso de equipo angiografo)., </v>
          </cell>
          <cell r="L62" t="str">
            <v>EXCLUSIONES: Honorarios Anestesiologo, Registro digital,  medio de contraste, cateteres y guias, dispositivos medicos, insumos alto costo y todo los servcios adicionales no detallados en las inclusiones de acuerdo al requerimiento de cada paciente.</v>
          </cell>
          <cell r="M62">
            <v>1448400</v>
          </cell>
        </row>
        <row r="63">
          <cell r="B63">
            <v>360201</v>
          </cell>
          <cell r="C63" t="str">
            <v>ANGIOPLASTIA CORONARIA PERCUTÁNEA (ENDOVASCULAR) CON INFUSIÓN DE SUSTANCIA TERAPÉUTICA UNO O DOS VASOS</v>
          </cell>
          <cell r="D63" t="str">
            <v>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v>
          </cell>
          <cell r="E63" t="str">
            <v>Complicaciones</v>
          </cell>
          <cell r="F63">
            <v>3206700</v>
          </cell>
          <cell r="G63">
            <v>3370241.7</v>
          </cell>
          <cell r="H63">
            <v>4261328.2</v>
          </cell>
          <cell r="I63">
            <v>4122840</v>
          </cell>
          <cell r="J63" t="str">
            <v>TARIFA PROPUESTA NO ACEPTADA</v>
          </cell>
          <cell r="K63" t="str">
            <v xml:space="preserve">Honorario médico Hemodinamista, Derecho de sala,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v>
          </cell>
          <cell r="L63" t="str">
            <v>Complicaciones, Estancia Hospitalaria, Consulta especializada Pre procedimiento, Honorario médico de anestesiólogo, Banco de Sangre, Balón de contrapulsación, Curva de hiperoxia, Iloprost,  Insumos y medicamentos no detayados en las inclusiones de los paquetes</v>
          </cell>
          <cell r="M63">
            <v>4122840</v>
          </cell>
        </row>
        <row r="64">
          <cell r="B64">
            <v>876212</v>
          </cell>
          <cell r="C64" t="str">
            <v>ANGIOCARDIOGRAFÍA DE CORAZÓN DERECHO</v>
          </cell>
          <cell r="D64"/>
          <cell r="E64"/>
          <cell r="F64" t="str">
            <v>NO OFERTA</v>
          </cell>
          <cell r="G64" t="str">
            <v>NO OFERTA</v>
          </cell>
          <cell r="H64">
            <v>1654801</v>
          </cell>
          <cell r="I64">
            <v>2451446.0557855</v>
          </cell>
          <cell r="J64" t="str">
            <v>NO SE OFERTA</v>
          </cell>
          <cell r="K64" t="e">
            <v>#N/A</v>
          </cell>
          <cell r="L64" t="e">
            <v>#N/A</v>
          </cell>
          <cell r="M64" t="e">
            <v>#N/A</v>
          </cell>
        </row>
        <row r="65">
          <cell r="B65">
            <v>372802</v>
          </cell>
          <cell r="C65" t="str">
            <v>MAPEO ELECTROANATÓMICO TRIDIMENSIONAL</v>
          </cell>
          <cell r="D65" t="str">
            <v>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Bupirop y lidocaina (1),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v>
          </cell>
          <cell r="E65" t="str">
            <v>Complicaciones</v>
          </cell>
          <cell r="F65">
            <v>36780862</v>
          </cell>
          <cell r="G65">
            <v>38656685.961999997</v>
          </cell>
          <cell r="H65">
            <v>49087272.825000003</v>
          </cell>
          <cell r="I65">
            <v>45301440</v>
          </cell>
          <cell r="J65" t="str">
            <v>NO SE ACEPTA INCLUYES DENTRO DE LA TARIFA OFERTADA EN EL VALOR ESTIMADO</v>
          </cell>
          <cell r="K65" t="str">
            <v>Honorario médico Electro fisiólogo, Honorario médico Anestesiólogo, Derecho de sala, 1 Electrocardiograma. Ecocardiograma Intracardiaco, Materiales de Sutura y curación, Agentes y gases anestésicos, Insumos básicos de Procedimientos, Insumos:, Aguja transeptal, Bupirop y lidocaina (1),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v>
          </cell>
          <cell r="L65" t="str">
            <v>Complicaciones , Estancia Hospitalaria, Consulta especializada Pre Procedimiento, Insumos y medicamentos No incluidos en los paquetes, Banco de Sangre, Estancia hospitalaria adicional, Tomografías Cardiacas o Aorticas, Ecocardiograma Transesofagico</v>
          </cell>
          <cell r="M65">
            <v>45301440</v>
          </cell>
        </row>
        <row r="66">
          <cell r="B66">
            <v>388905</v>
          </cell>
          <cell r="C66" t="str">
            <v>LIGADURA Y ESCISIÓN DE VENAS VARICOSAS DE MIEMBROS INFERIORES</v>
          </cell>
          <cell r="D66" t="str">
            <v>1. Canasta Básica la cual incluye: 1 kit accesorio, 1 aguja especial para punción de safena, 1 introductor femoral, 1 Fleboextractor.</v>
          </cell>
          <cell r="E66" t="str">
            <v>1. Complicaciones</v>
          </cell>
          <cell r="F66">
            <v>946484</v>
          </cell>
          <cell r="G66">
            <v>994754.68400000001</v>
          </cell>
          <cell r="H66">
            <v>3284555.4766666666</v>
          </cell>
          <cell r="I66">
            <v>3284555.4766666666</v>
          </cell>
          <cell r="J66" t="str">
            <v>TARIFA PROPUESTA NO ACEPTADA</v>
          </cell>
          <cell r="K66" t="str">
            <v>DERECHOS DE SALA, DERECHOS DE RECUPERACIÓN, IYM BÁSICOS DE CX, HONORARIOS CIRUJANO, ANESTESIÓLOGO Y AYUDANTE GENERAL.</v>
          </cell>
          <cell r="L66" t="str">
            <v>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v>
          </cell>
          <cell r="M66">
            <v>4642038.18</v>
          </cell>
        </row>
        <row r="67">
          <cell r="B67">
            <v>392804</v>
          </cell>
          <cell r="C67" t="str">
            <v>DERIVACIÓN (INJERTO) O PUENTE FEMORO-TIBIAL</v>
          </cell>
          <cell r="D67" t="str">
            <v xml:space="preserve">HONORARIOS DE CIRUJANO, ANESTESIOLOGO Y AYUDANTE </v>
          </cell>
          <cell r="E67"/>
          <cell r="F67">
            <v>1215551</v>
          </cell>
          <cell r="G67">
            <v>1277544.101</v>
          </cell>
          <cell r="H67">
            <v>2318008.75</v>
          </cell>
          <cell r="I67">
            <v>2318008.75</v>
          </cell>
          <cell r="J67" t="str">
            <v>TARIFA PROPUESTA NO ACEPTADA</v>
          </cell>
          <cell r="K67" t="str">
            <v>HONORARIOS MEDICOS (CIRUJANO (2) MISMA ESPECIALIDAD - ANESTESIOLOGO- AYUDANTE), DERECHOS DE SALA DE CIRUGÍA, INSUMOS Y MEDICAMENTOS DEL PROCEDIMIENTO, INCLUYE USO DE EQUIPOS.</v>
          </cell>
          <cell r="L67"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67">
            <v>22640736.409112252</v>
          </cell>
        </row>
        <row r="68">
          <cell r="B68">
            <v>395024</v>
          </cell>
          <cell r="C68" t="str">
            <v>ANGIOPLASTIA DE VASOS TORÁCICOS VÍA PERCUTÁNEA (ENDOVASCULAR)</v>
          </cell>
          <cell r="D68" t="str">
            <v>1. Canasta básica de insumos, contiene: 1 introductor, 1 Kit accesorio, 1 aguja angiográfica, 1 extensión de inyector, 1 jeringa vacía, 1 guía hidrofílica de 150 ó 260cms, 1 frasco de medio de contraste de 100cc, 1 catéter Optitorque vertebral 5 Fr x 100, 1 Guía Teflonada de 150, 1 Jeringa de</v>
          </cell>
          <cell r="E68" t="str">
            <v xml:space="preserve">1.Honorarios de Anestesiólogo en caso de requerirse, </v>
          </cell>
          <cell r="F68" t="str">
            <v>NO OFERTA</v>
          </cell>
          <cell r="G68" t="str">
            <v>NO OFERTA</v>
          </cell>
          <cell r="H68">
            <v>13176460</v>
          </cell>
          <cell r="I68">
            <v>23064306.666666668</v>
          </cell>
          <cell r="J68" t="str">
            <v>NO SE OFERTA</v>
          </cell>
          <cell r="K68" t="e">
            <v>#N/A</v>
          </cell>
          <cell r="L68" t="e">
            <v>#N/A</v>
          </cell>
          <cell r="M68" t="e">
            <v>#N/A</v>
          </cell>
        </row>
        <row r="69">
          <cell r="B69">
            <v>881207</v>
          </cell>
          <cell r="C69" t="str">
            <v>ECOCARDIOGRAMA TRANSESOFÁGICO TRIDIMENSIONAL</v>
          </cell>
          <cell r="D69" t="str">
            <v>Adultos y Pediátricos (éstos últimos mayores de 15 años y previa revisión de la HC por parte de nuestro especialista)</v>
          </cell>
          <cell r="E69"/>
          <cell r="F69">
            <v>541761</v>
          </cell>
          <cell r="G69">
            <v>569390.81099999999</v>
          </cell>
          <cell r="H69">
            <v>692882.810997725</v>
          </cell>
          <cell r="I69">
            <v>692882.810997725</v>
          </cell>
          <cell r="J69" t="str">
            <v>TARIFA PROPUESTA NO ACEPTADA</v>
          </cell>
          <cell r="K69" t="str">
            <v>HONORARIO MEDICO,  REALIZACION DEL EXAMEN, ENTREGA DE SOPORTE Y  LECTURA</v>
          </cell>
          <cell r="L69" t="str">
            <v xml:space="preserve">COMPLICACIONES DERIVADAS DEL PROCEDIMIENTO
 HOSPITALIZACIÓN, UCI Y UCIN.
 AYUDAS DIAGNOSTICAS.
  INSUMOS Y MEDICAMENTOS ESPECIALES SE FACTURAN POR CONSUMO DE  ACUERDO A LA TARIFA CONVENIDA  
</v>
          </cell>
          <cell r="M69">
            <v>762366.72199544997</v>
          </cell>
        </row>
        <row r="70">
          <cell r="B70">
            <v>878101</v>
          </cell>
          <cell r="C70" t="str">
            <v>ARTERIOGRAFÍA PERIFÉRICA DE UNA EXTREMIDAD SUPERIOR</v>
          </cell>
          <cell r="D70" t="str">
            <v>Honorario médico Vascular Periférico, Derecho de sala, (1) día de hospitalización en piso, Materiales de Sutura y curación, Agentes y gases anestésicos, Insumos básicos de Procedimientos, Consulta Post-Procedimiento, Insumos:, Cateter diagnostico (1), Cefazolina o aztreonam con clindamicina , Extension inyector (1), Guia hidrofilica (1), Aguja Angiografica (1),Jeringa De 5 C.C. (3),Jeringa De 10 C.C. (3),Extensiones (1),Jeringa de Inyeccion (1),Manifold (1).</v>
          </cell>
          <cell r="E70" t="str">
            <v>Complicaciones</v>
          </cell>
          <cell r="F70">
            <v>1328500</v>
          </cell>
          <cell r="G70">
            <v>1396253.5</v>
          </cell>
          <cell r="H70">
            <v>2188406.7000000002</v>
          </cell>
          <cell r="I70">
            <v>2188406.7000000002</v>
          </cell>
          <cell r="J70" t="str">
            <v>TARIFA PROPUESTA NO ACEPTADA</v>
          </cell>
          <cell r="K70" t="str">
            <v>Honorario médico Vascular Periférico, Derecho de sala, Materiales de Sutura y curación, Agentes y gases anestésicos, Insumos básicos de Procedimientos, Consulta Post-Procedimiento, Insumos:, Cateter diagnostico (1), Cefazolina o aztreonam con clindamicina , Extension inyector (1), Guia hidrofilica (1)</v>
          </cell>
          <cell r="L70" t="str">
            <v>Complicaciones, Estancia Hospitalaria, Consulta especializada Pre Procedimeinto,  Insumos y medicamentos No incluidos en los paquetes, Banco de Sangre, Estancia adicionales a las incluidas en el paquete</v>
          </cell>
          <cell r="M70">
            <v>2483280</v>
          </cell>
        </row>
        <row r="71">
          <cell r="B71">
            <v>878401</v>
          </cell>
          <cell r="C71" t="str">
            <v>FLEBOGRAFÍA DE MIEMBRO INFERIOR</v>
          </cell>
          <cell r="D71"/>
          <cell r="E71"/>
          <cell r="F71">
            <v>253200</v>
          </cell>
          <cell r="G71">
            <v>266113.2</v>
          </cell>
          <cell r="H71">
            <v>852103.75</v>
          </cell>
          <cell r="I71">
            <v>653160</v>
          </cell>
          <cell r="J71" t="str">
            <v>TARIFA PROPUESTA NO ACEPTADA</v>
          </cell>
          <cell r="K71" t="str">
            <v xml:space="preserve">INCLUSIONES: El valor total Procedimiento incluye (Insumos básicos, Materiales de Sutrura y Curacion, agentes y gases anestesicos,  honorario médico especialista,derecho de sala, uso de equipo angiografo)., </v>
          </cell>
          <cell r="L71" t="str">
            <v>EXCLUSIONES: Honorarios Anestesiologo, Registro digital,  medio de contraste, cateteres y guias, dispositivos medicos, insumos alto costo y todo los servcios adicionales no detallados en las inclusiones de acuerdo al requerimiento de cada paciente.</v>
          </cell>
          <cell r="M71">
            <v>653160</v>
          </cell>
        </row>
        <row r="72">
          <cell r="B72">
            <v>878903</v>
          </cell>
          <cell r="C72" t="str">
            <v>VENOGRAFIA SELECTIVA</v>
          </cell>
          <cell r="D72"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72" t="str">
            <v>EXCLUSIONES: medio de contraste, medicamentos, cateteres y guias, insumos de alto costo, y todo los servcios adicionales no detallados en las inclusiones de acuerdo al requerimiento de cada paciente.</v>
          </cell>
          <cell r="F72">
            <v>288800</v>
          </cell>
          <cell r="G72">
            <v>303528.8</v>
          </cell>
          <cell r="H72">
            <v>548657.68488888885</v>
          </cell>
          <cell r="I72">
            <v>548657.68488888885</v>
          </cell>
          <cell r="J72" t="str">
            <v>TARIFA PROPUESTA NO ACEPTADA</v>
          </cell>
          <cell r="K72" t="str">
            <v xml:space="preserve">INCLUSIONES: El valor total Procedimiento incluye (Insumos básicos, Materiales de Sutrura y Curacion, agentes y gases anestesicos,  honorario médico especialista,derecho de sala, uso de equipo angiografo)., </v>
          </cell>
          <cell r="L72" t="str">
            <v>EXCLUSIONES: Honorarios Anestesiologo, Registro digital,  medio de contraste, cateteres y guias, dispositivos medicos, insumos alto costo y todo los servcios adicionales no detallados en las inclusiones de acuerdo al requerimiento de cada paciente.</v>
          </cell>
          <cell r="M72">
            <v>697080</v>
          </cell>
        </row>
        <row r="73">
          <cell r="B73">
            <v>380308</v>
          </cell>
          <cell r="C73" t="str">
            <v>TROMBOLISIS DE VASOS DE MIEMBROS SUPERIORES</v>
          </cell>
          <cell r="D73"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73" t="str">
            <v>EXCLUSIONES: medio de contraste, medicamentos, cateteres y guias, insumos de alto costo, y todo los servcios adicionales no detallados en las inclusiones de acuerdo al requerimiento de cada paciente.</v>
          </cell>
          <cell r="F73">
            <v>852100</v>
          </cell>
          <cell r="G73">
            <v>895557.1</v>
          </cell>
          <cell r="H73">
            <v>13800000</v>
          </cell>
          <cell r="I73">
            <v>7347779</v>
          </cell>
          <cell r="J73" t="str">
            <v>NO SE ACEPTA INCLUYES DENTRO DE LA TARIFA OFERTADA EN EL VALOR ESTIMADO</v>
          </cell>
          <cell r="K73" t="str">
            <v xml:space="preserve">INCLUSIONES: El valor total Procedimiento incluye (Insumos básicos, Materiales de Sutrura y Curacion, agentes y gases anestesicos,  honorario médico especialista,derecho de sala, uso de equipo angiografo)., </v>
          </cell>
          <cell r="L73" t="str">
            <v>EXCLUSIONES: Honorarios Anestesiologo, Registro digital,  medio de contraste, cateteres y guias, dispositivos medicos, insumos alto costo y todo los servcios adicionales no detallados en las inclusiones de acuerdo al requerimiento de cada paciente.</v>
          </cell>
          <cell r="M73">
            <v>1095600</v>
          </cell>
        </row>
        <row r="74">
          <cell r="B74">
            <v>372702</v>
          </cell>
          <cell r="C74" t="str">
            <v>BIOPSIA DE CORAZÓN VÍA PERCUTÁNEA</v>
          </cell>
          <cell r="D74" t="str">
            <v>HONORARIOS MÉDICOS, DERECHOS DE SALA HEMODINAMÍA, EQUIPO CINEANGIO, PATOLOGÍA, MEDICAMENTOS.</v>
          </cell>
          <cell r="E74" t="str">
            <v>PINZA DE BIOPSIA, HOSPITALIZACIÓN EN PISO, HOSPITALIZACIÓN EN INTERMEDIO Y/O UCI // NO INCLUYE COMPLICACIONES NI OTROS PROCEDIMIENTOS AGREGADOS A ESTE, SI SE REALIZA OTRO PROCEDIMIENTO LA FACTURACIÓN SE HARÁ A MANERA DE EVENTO.</v>
          </cell>
          <cell r="F74" t="str">
            <v>NO OFERTA</v>
          </cell>
          <cell r="G74" t="str">
            <v>NO OFERTA</v>
          </cell>
          <cell r="H74">
            <v>4672254</v>
          </cell>
          <cell r="I74">
            <v>4672254</v>
          </cell>
          <cell r="J74" t="str">
            <v>NO SE OFERTA</v>
          </cell>
          <cell r="K74" t="e">
            <v>#N/A</v>
          </cell>
          <cell r="L74" t="e">
            <v>#N/A</v>
          </cell>
          <cell r="M74" t="e">
            <v>#N/A</v>
          </cell>
        </row>
        <row r="75">
          <cell r="B75">
            <v>378606</v>
          </cell>
          <cell r="C75" t="str">
            <v>INSERCIÓN [IMPLANTACIÓN] DE CARDIOVERSOR (DESFIBRILADOR) CON RESINCRONIZADOR (CARDIORESINCRONIZADOR) VÍA PERCUTÁNEA (ENDOVASCULAR)</v>
          </cell>
          <cell r="D75" t="str">
            <v>Honorario médico Electro fisiólogo, Honorario médico Anestesiólogo, Derecho de sala, (1) días de hospitalización en piso, (1) días de hospitalización en UCI,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 , , , , Aguja Angiografica (1),Jeringa De 5 C.C. (3),Jeringa De 10 C.C. (3),Extensiones (1),Jeringa de Inyeccion (1),Manifold (1).</v>
          </cell>
          <cell r="E75" t="str">
            <v>Complicaciones</v>
          </cell>
          <cell r="F75">
            <v>49630298</v>
          </cell>
          <cell r="G75">
            <v>52161443.197999999</v>
          </cell>
          <cell r="H75">
            <v>65614554.049999997</v>
          </cell>
          <cell r="I75">
            <v>64518285.372857139</v>
          </cell>
          <cell r="J75" t="str">
            <v>TARIFA PROPUESTA NO ACEPTADA</v>
          </cell>
          <cell r="K75" t="str">
            <v>Honorario médico Electro fisiólogo, Honorario médico Anestesiólogo, Derecho de sala, 1 Electrocardiograma. Rx de Tórax(1),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v>
          </cell>
          <cell r="L75" t="str">
            <v>Complicaciones ,  Estancia Hospitalaria, Consulta especializada Pre Procedimiento, Insumos y medicamentos No incluidos en los paquetes (Ver tabla Anexa), Banco de Sangre, adicional, Ayudas diagnosticas adicionales a las incluidas en el paquete.</v>
          </cell>
          <cell r="M75">
            <v>73326480</v>
          </cell>
        </row>
        <row r="76">
          <cell r="B76">
            <v>883904</v>
          </cell>
          <cell r="C76" t="str">
            <v>RESONANCIA MAGNÉTICA CON PERFUSIÓN</v>
          </cell>
          <cell r="D76" t="str">
            <v>* SERVICIO</v>
          </cell>
          <cell r="E76" t="str">
            <v>* NO INCLUYE MEDIO DE CONTRASTE, SE  FACTURARA A CONSUMO SEGÚN LISTA DE PRECIO PACTADA.</v>
          </cell>
          <cell r="F76" t="str">
            <v>NO OFERTA</v>
          </cell>
          <cell r="G76" t="str">
            <v>NO OFERTA</v>
          </cell>
          <cell r="H76">
            <v>2245591</v>
          </cell>
          <cell r="I76">
            <v>2245591</v>
          </cell>
          <cell r="J76" t="str">
            <v>NO SE OFERTA</v>
          </cell>
          <cell r="K76" t="e">
            <v>#N/A</v>
          </cell>
          <cell r="L76" t="e">
            <v>#N/A</v>
          </cell>
          <cell r="M76" t="e">
            <v>#N/A</v>
          </cell>
        </row>
        <row r="77">
          <cell r="B77">
            <v>380801</v>
          </cell>
          <cell r="C77" t="str">
            <v>TROMBOEMBOLECTOMÍA SUPRAPATELAR DE ARTERIAS EN MIEMBROS INFERIORES</v>
          </cell>
          <cell r="D77" t="str">
            <v>HONORARIOS DE CIRUJANO,</v>
          </cell>
          <cell r="E77"/>
          <cell r="F77" t="str">
            <v>NO OFERTA</v>
          </cell>
          <cell r="G77" t="str">
            <v>NO OFERTA</v>
          </cell>
          <cell r="H77">
            <v>3323700</v>
          </cell>
          <cell r="I77">
            <v>8181850</v>
          </cell>
          <cell r="J77" t="str">
            <v>NO SE OFERTA</v>
          </cell>
          <cell r="K77" t="e">
            <v>#N/A</v>
          </cell>
          <cell r="L77" t="e">
            <v>#N/A</v>
          </cell>
          <cell r="M77" t="e">
            <v>#N/A</v>
          </cell>
        </row>
        <row r="78">
          <cell r="B78">
            <v>360501</v>
          </cell>
          <cell r="C78" t="str">
            <v>ANGIOPLASTIA CORONARIA POR VÍA PERCUTÁNEA (ENDOVASCULAR) (ATERECTOMÍA CORONARIA) REALIZADA DURANTE LA MISMA INTERVENCIÓN</v>
          </cell>
          <cell r="D78" t="str">
            <v>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v>
          </cell>
          <cell r="E78" t="str">
            <v>Complicaciones</v>
          </cell>
          <cell r="F78">
            <v>3627701</v>
          </cell>
          <cell r="G78">
            <v>3812713.7510000002</v>
          </cell>
          <cell r="H78">
            <v>21506383.443750001</v>
          </cell>
          <cell r="I78">
            <v>12659549</v>
          </cell>
          <cell r="J78" t="str">
            <v>NO SE ACEPTA INCLUYES DENTRO DE LA TARIFA OFERTADA EN EL VALOR ESTIMADO</v>
          </cell>
          <cell r="K78" t="str">
            <v>Honorario médico Hemodinamista, Derecho de sala,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v>
          </cell>
          <cell r="L78" t="str">
            <v>Complicaciones, Estancia Hospitalaria, Consulta especializada Pre procedimiento, Honorario médico de anestesiólogo, Banco de Sangre, Balón de contrapulsación, Curva de hiperoxia, Iloprost,  Insumos y medicamentos no detayados en las inclusiones de los paquetes</v>
          </cell>
          <cell r="M78">
            <v>5028480</v>
          </cell>
        </row>
        <row r="79">
          <cell r="B79">
            <v>380802</v>
          </cell>
          <cell r="C79" t="str">
            <v>TROMBOEMBOLECTOMÍA INFRAPATELAR DE ARTERIAS EN MIEMBROS INFERIORES</v>
          </cell>
          <cell r="D79" t="str">
            <v>HONORARIOS DE CIRUJANO,</v>
          </cell>
          <cell r="E79"/>
          <cell r="F79" t="str">
            <v>NO OFERTA</v>
          </cell>
          <cell r="G79" t="str">
            <v>NO OFERTA</v>
          </cell>
          <cell r="H79">
            <v>9011419.6278666668</v>
          </cell>
          <cell r="I79">
            <v>9011420</v>
          </cell>
          <cell r="J79" t="str">
            <v>NO SE OFERTA</v>
          </cell>
          <cell r="K79" t="e">
            <v>#N/A</v>
          </cell>
          <cell r="L79" t="e">
            <v>#N/A</v>
          </cell>
          <cell r="M79" t="e">
            <v>#N/A</v>
          </cell>
        </row>
        <row r="80">
          <cell r="B80">
            <v>395205</v>
          </cell>
          <cell r="C80" t="str">
            <v>REPARACION DE ANEURISMA POR OCLUSION VÍA PERCUTÁNEA (ENDOVASCULAR)</v>
          </cell>
          <cell r="D80"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80" t="str">
            <v>EXCLUSIONES: medio de contraste, medicamentos, cateteres y guias, insumos de alto costo, y todo los servcios adicionales no detallados en las inclusiones de acuerdo al requerimiento de cada paciente.</v>
          </cell>
          <cell r="F80">
            <v>3802722</v>
          </cell>
          <cell r="G80">
            <v>3996660.8220000002</v>
          </cell>
          <cell r="H80">
            <v>14053588.550000001</v>
          </cell>
          <cell r="I80">
            <v>9025125</v>
          </cell>
          <cell r="J80" t="str">
            <v>NO SE ACEPTA INCLUYES DENTRO DE LA TARIFA OFERTADA EN EL VALOR ESTIMADO</v>
          </cell>
          <cell r="K80" t="str">
            <v xml:space="preserve">INCLUSIONES: El valor total Procedimiento incluye (Insumos básicos, Materiales de Sutrura y Curacion, agentes y gases anestesicos,  honorario médico especialista,derecho de sala, uso de equipo angiografo)., </v>
          </cell>
          <cell r="L80" t="str">
            <v>EXCLUSIONES: Honorarios Anestesiologo, Registro digital,  medio de contraste, cateteres y guias, dispositivos medicos, insumos alto costo y todo los servcios adicionales no detallados en las inclusiones de acuerdo al requerimiento de cada paciente.</v>
          </cell>
          <cell r="M80">
            <v>6256080</v>
          </cell>
        </row>
        <row r="81">
          <cell r="B81">
            <v>395220</v>
          </cell>
          <cell r="C81" t="str">
            <v>REPARACIÓN DE ANEURISMA DE AORTA VÍA PERCUTÁNEA (ENDOVASCULAR)</v>
          </cell>
          <cell r="D81" t="str">
            <v>Honorario médico Cirujano Vascular, Honorario médico Anestesiólogo, Derecho de sala, (3) días de hospitalización en piso, (3) días de UCIN,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 Aguja Angiografica (1),Jeringa De 5 C.C. (3),Jeringa De 10 C.C. (3),Extensiones (1),Jeringa de Inyeccion (1),Manifold (1).</v>
          </cell>
          <cell r="E81" t="str">
            <v>Complicaciones</v>
          </cell>
          <cell r="F81">
            <v>31401953</v>
          </cell>
          <cell r="G81">
            <v>33003452.603</v>
          </cell>
          <cell r="H81">
            <v>36133926</v>
          </cell>
          <cell r="I81">
            <v>36133926</v>
          </cell>
          <cell r="J81" t="str">
            <v>TARIFA PROPUESTA NO ACEPTADA</v>
          </cell>
          <cell r="K81" t="str">
            <v>Honorario médico Cirujano Vascular, Honorario médico Anestesiólogo, Derecho de sala,  Electrocardiograma (1), RX Tórax(1),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v>
          </cell>
          <cell r="L81" t="str">
            <v xml:space="preserve">Complicaciones, Estancia Hospitalaria, Consulta especializada Pre Procedimiento, Insumos y medicamentos No incluidos en los paquetes, Banco de Sangre, Dispositivos de endoprotesis (cuerpo principal + pierna contralateral), Extensiones adicionales, Otros insumos ( Ver anexo de insumos y medicamentos ), Angiotac de aorta Toraco abdominal, Estancia hospitalaria adicionales, </v>
          </cell>
          <cell r="M81">
            <v>37909920</v>
          </cell>
        </row>
        <row r="82">
          <cell r="B82">
            <v>355104</v>
          </cell>
          <cell r="C82" t="str">
            <v>REPARACIÓN DE DEFECTO DE TABIQUE INTERAURÍCULAR VÍA ABIERTA</v>
          </cell>
          <cell r="D82" t="str">
            <v xml:space="preserve">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v>
          </cell>
          <cell r="E82" t="str">
            <v>1. Complicaciones.</v>
          </cell>
          <cell r="F82">
            <v>3445000</v>
          </cell>
          <cell r="G82">
            <v>3620695</v>
          </cell>
          <cell r="H82">
            <v>25605783.873833332</v>
          </cell>
          <cell r="I82">
            <v>21065910.499066666</v>
          </cell>
          <cell r="J82" t="str">
            <v>TARIFA PROPUESTA NO ACEPTADA</v>
          </cell>
          <cell r="K82"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82"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82">
            <v>34728529.6215</v>
          </cell>
        </row>
        <row r="83">
          <cell r="B83">
            <v>355204</v>
          </cell>
          <cell r="C83" t="str">
            <v>REPARACIÓN DE DEFECTO DE TABIQUE INTERVENTRICULAR VÍA ABIERTA</v>
          </cell>
          <cell r="D83" t="str">
            <v>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filtro, 1 Pledjet, 6 Prolene 3.0 V.20, 6 Prolene 4.0 CV.23, 6 Prolene 4.0 V.20, 6 Prolene 5.0 CV.11, 6 Prolene 5.0 CV.20, 6 Prolene 5.0 CV.23, 6 Prolene 6.0 CV11, 6 Prolene 6.0 CV.20, 6 Prolone 7.0 CV.1, 1 Set de</v>
          </cell>
          <cell r="E83" t="str">
            <v>1. Complicaciones.</v>
          </cell>
          <cell r="F83">
            <v>7112200</v>
          </cell>
          <cell r="G83">
            <v>7474922.2000000002</v>
          </cell>
          <cell r="H83">
            <v>22302418.400000002</v>
          </cell>
          <cell r="I83">
            <v>14888670</v>
          </cell>
          <cell r="J83" t="str">
            <v>NO SE ACEPTA INCLUYES DENTRO DE LA TARIFA OFERTADA EN EL VALOR ESTIMADO</v>
          </cell>
          <cell r="K83" t="str">
            <v>HONORARIOS MEDICOS ( CIRUJANO - ANESTESIOLOGO- AYUDANTE), DERECHOS DE SALA DE CIRUGIA, DERECHOS DE RECUPERACION</v>
          </cell>
          <cell r="L83" t="str">
            <v>MATERIALES AL CONSUMO 
INFECCIONES, COMPLICACIONES QUIRÚRGICAS, MATERIAL DE OSTEOSINTESIS, MEDICAMENTOS E INSUMOS, HOSPITALIZACIÓN EN UCI, UCIM O EN HABITACIÓN, SANGRE Y / O  HEMODERIVADOS,NO INCLUYE PROCEDIMIENTOS ADICIONALES.</v>
          </cell>
          <cell r="M83">
            <v>3109709.2</v>
          </cell>
        </row>
        <row r="84">
          <cell r="B84">
            <v>361903</v>
          </cell>
          <cell r="C84" t="str">
            <v>ANASTOMOSIS SECUENCIAL DE ARTERIA CORONARIA DERECHA CON INJERTO VENOSO VÍA ABIERTA</v>
          </cell>
          <cell r="D84" t="str">
            <v>* Honorarios cirujano cardiovascular</v>
          </cell>
          <cell r="E84" t="str">
            <v>* Complicaciones y/o reintervenciones por sangrado.</v>
          </cell>
          <cell r="F84" t="str">
            <v>NO OFERTA</v>
          </cell>
          <cell r="G84" t="str">
            <v>NO OFERTA</v>
          </cell>
          <cell r="H84">
            <v>21092064.81075</v>
          </cell>
          <cell r="I84">
            <v>25031834.754672799</v>
          </cell>
          <cell r="J84" t="str">
            <v>TARIFA PROPUESTA NO ACEPTADA</v>
          </cell>
          <cell r="K84"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84"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84">
            <v>34728529.6215</v>
          </cell>
        </row>
        <row r="85">
          <cell r="B85">
            <v>371202</v>
          </cell>
          <cell r="C85" t="str">
            <v>PERICARDIOTOMÍA VÍA ABIERTA</v>
          </cell>
          <cell r="D85"/>
          <cell r="E85"/>
          <cell r="F85">
            <v>3886300</v>
          </cell>
          <cell r="G85">
            <v>4084501.3</v>
          </cell>
          <cell r="H85">
            <v>5886623.9818791738</v>
          </cell>
          <cell r="I85">
            <v>7275110.9855033401</v>
          </cell>
          <cell r="J85" t="str">
            <v>TARIFA PROPUESTA NO ACEPTADA</v>
          </cell>
          <cell r="K85" t="str">
            <v>HONORARIOS MEDICOS (CIRUJANO - ANESTESIOLOGO- AYUDANTE), DERECHOS DE SALA DE CIRUGIA, MATERIALES E INSUMOS BASICOS DEL PROCEDIMIENTO QUIRURGICO (CANASTA BASICA DE CIRUGIA ), DERECHOS DE RECUPERACION</v>
          </cell>
          <cell r="L85"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85">
            <v>11614475.062304188</v>
          </cell>
        </row>
        <row r="86">
          <cell r="B86">
            <v>375101</v>
          </cell>
          <cell r="C86" t="str">
            <v>TRASPLANTE DE CORAZÓN VÍA ABIERTA</v>
          </cell>
          <cell r="D86" t="str">
            <v>HOSPITALIZACIÓN 15 DÍAS INDEPENDIENTE DEL SERVICIO YA SEA UCI, UCIN O PISO.</v>
          </cell>
          <cell r="E86"/>
          <cell r="F86" t="str">
            <v>NO OFERTA</v>
          </cell>
          <cell r="G86" t="str">
            <v>NO OFERTA</v>
          </cell>
          <cell r="H86">
            <v>204412534</v>
          </cell>
          <cell r="I86">
            <v>204412534</v>
          </cell>
          <cell r="J86" t="str">
            <v>NO SE OFERTA</v>
          </cell>
          <cell r="K86" t="e">
            <v>#N/A</v>
          </cell>
          <cell r="L86" t="e">
            <v>#N/A</v>
          </cell>
          <cell r="M86" t="e">
            <v>#N/A</v>
          </cell>
        </row>
        <row r="87">
          <cell r="B87">
            <v>376101</v>
          </cell>
          <cell r="C87" t="str">
            <v>IMPLANTACIÓN DE BALÓN CONTRAPULSACIÓN SOD</v>
          </cell>
          <cell r="D87" t="str">
            <v>Honorario médico Hemodinamista, Honorario médico Anestesiólogo, Derecho de sala, (1) días de hospitalización en piso, (1) día de UCI, Materiales de Sutura y curación, Agentes y gases anestésicos, Insumos básicos de Procedimientos, Insumos:, Balon contrapulsacion (1), Cateter diagnostico (1), Cefazolina, Cefalotina o aztreonam con clindamicina o Vancomicina (1), Guia de diagnostico (1), Introductor hemodinamia (1), Medio de contraste, Transductor de presion, , Aguja Angiografica (1),Jeringa De 5 C.C. (3),Jeringa De 10 C.C. (3),Extensiones (1),Jeringa de Inyeccion (1),Manifold (1).</v>
          </cell>
          <cell r="E87" t="str">
            <v>Complicaciones</v>
          </cell>
          <cell r="F87">
            <v>11938798</v>
          </cell>
          <cell r="G87">
            <v>12547676.698000001</v>
          </cell>
          <cell r="H87">
            <v>8273573.0101487162</v>
          </cell>
          <cell r="I87">
            <v>10410625</v>
          </cell>
          <cell r="J87" t="str">
            <v>NO SE ACEPTA INCLUYES DENTRO DE LA TARIFA OFERTADA EN EL VALOR ESTIMADO</v>
          </cell>
          <cell r="K87" t="str">
            <v>HONORARIOS MEDICOS (CIRUJANO - ANESTESIOLOGO- AYUDANTE), DERECHOS DE SALA DE CIRUGIA, MATERIALES E INSUMOS BASICOS DEL PROCEDIMIENTO QUIRURGICO (CANASTA BASICA DE CIRUGIA ), DERECHOS DE RECUPERACION</v>
          </cell>
          <cell r="L87"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87">
            <v>6417681.2804461503</v>
          </cell>
        </row>
        <row r="88">
          <cell r="B88">
            <v>378102</v>
          </cell>
          <cell r="C88" t="str">
            <v>INSERCIÓN [IMPLANTACIÓN] DE MARCAPASO TEMPORAL (TRANSITORIO) VÍA PERCUTÁNEA (ENDOVASCULAR)</v>
          </cell>
          <cell r="D88"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(1) Electrodo para marcapaso, (1) Introductor Marcapaso. </v>
          </cell>
          <cell r="E88" t="str">
            <v>EXCLUSIONES: Registro digital, materiales de sutura y curacion, gases anestesicos, medio de contraste, cateteres y guias, insumos de alto costo, y todo los servcios adicionales no detallados en las inclusiones de acuerdo al requerimiento de cada paciente.</v>
          </cell>
          <cell r="F88">
            <v>1227567</v>
          </cell>
          <cell r="G88">
            <v>1290172.9169999999</v>
          </cell>
          <cell r="H88">
            <v>1633338.8262986168</v>
          </cell>
          <cell r="I88">
            <v>1461756</v>
          </cell>
          <cell r="J88" t="str">
            <v>TARIFA PROPUESTA NO ACEPTADA</v>
          </cell>
          <cell r="K88" t="str">
            <v>Honorarios de especialista, Derechos de sala básica, insumos y materiales, catéter introductor 8.0 u 8.5 fr, catéter cordi para marcapaso, guía ecográfica</v>
          </cell>
          <cell r="L88" t="str">
            <v>Complicaciones, estancia hospitalaria, soporte anestesico, dispositivos diferentes a los enunciados en las inclusiones.</v>
          </cell>
          <cell r="M88">
            <v>1547920.4913958502</v>
          </cell>
        </row>
        <row r="89">
          <cell r="B89">
            <v>378201</v>
          </cell>
          <cell r="C89" t="str">
            <v>INSERCIÓN [IMPLANTACIÓN] DE MARCAPASOS UNICAMERAL</v>
          </cell>
          <cell r="D89" t="str">
            <v>Honorario médico Electro fisiólogo, Derecho de sala, (1) días de hospitalización en piso,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 Aguja Angiografica (1),Jeringa De 5 C.C. (3),Jeringa De 10 C.C. (3),Extensiones (1),Jeringa de Inyeccion (1),Manifold (1).</v>
          </cell>
          <cell r="E89" t="str">
            <v>Complicaciones</v>
          </cell>
          <cell r="F89">
            <v>7064900</v>
          </cell>
          <cell r="G89">
            <v>7425209.9000000004</v>
          </cell>
          <cell r="H89">
            <v>4938762.5999999996</v>
          </cell>
          <cell r="I89">
            <v>8416940.2457142863</v>
          </cell>
          <cell r="J89" t="str">
            <v>TARIFA PROPUESTA NO ACEPTADA</v>
          </cell>
          <cell r="K89" t="str">
            <v>Honorario médico Electro fisiólogo, Derecho de sala, 1 Electrocardiograma. (1) Rx de Tórax,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v>
          </cell>
          <cell r="L89" t="str">
            <v>Complicaciones , Honorario Anestesiologo, Consulta especializada Pre Procedimiento, Honorario médico Anestesiólogo, Insumos y medicamentos No incluidos en los paquetes, Banco de Sangre, Marcapaso Micra</v>
          </cell>
          <cell r="M89">
            <v>9083400</v>
          </cell>
        </row>
        <row r="90">
          <cell r="B90">
            <v>380303</v>
          </cell>
          <cell r="C90" t="str">
            <v>TROMBOEMBOLECTOMÍA ARTERIAL DE BRAZO O ANTEBRAZO</v>
          </cell>
          <cell r="D90" t="str">
            <v>HONORARIOS DE CIRUJANO, ANESTESIOLOGO Y AYUDANTE</v>
          </cell>
          <cell r="E90"/>
          <cell r="F90" t="str">
            <v>NO OFERTA</v>
          </cell>
          <cell r="G90" t="str">
            <v>NO OFERTA</v>
          </cell>
          <cell r="H90">
            <v>11315668</v>
          </cell>
          <cell r="I90">
            <v>13040000</v>
          </cell>
          <cell r="J90" t="str">
            <v>NO SE OFERTA</v>
          </cell>
          <cell r="K90" t="e">
            <v>#N/A</v>
          </cell>
          <cell r="L90" t="e">
            <v>#N/A</v>
          </cell>
          <cell r="M90" t="e">
            <v>#N/A</v>
          </cell>
        </row>
        <row r="91">
          <cell r="B91">
            <v>381303</v>
          </cell>
          <cell r="C91" t="str">
            <v>ENDARTERECTOMIA DE VASOS DE BRAZO O ANTEBRAZO</v>
          </cell>
          <cell r="D91" t="str">
            <v>HONORARIOS DE CIRUJANO, ANESTESIOLOGO Y AYUDANTE</v>
          </cell>
          <cell r="E91"/>
          <cell r="F91" t="str">
            <v>NO OFERTA</v>
          </cell>
          <cell r="G91" t="str">
            <v>NO OFERTA</v>
          </cell>
          <cell r="H91">
            <v>1319845</v>
          </cell>
          <cell r="I91">
            <v>4800000</v>
          </cell>
          <cell r="J91" t="str">
            <v>NO SE OFERTA</v>
          </cell>
          <cell r="K91" t="e">
            <v>#N/A</v>
          </cell>
          <cell r="L91" t="e">
            <v>#N/A</v>
          </cell>
          <cell r="M91" t="e">
            <v>#N/A</v>
          </cell>
        </row>
        <row r="92">
          <cell r="B92">
            <v>385720</v>
          </cell>
          <cell r="C92" t="str">
            <v>OCLUSIÓN DE VENAS INTRAABDOMINALES, VÍA ENDOVASCULAR</v>
          </cell>
          <cell r="D92"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92" t="str">
            <v>EXCLUSIONES: medio de contraste, medicamentos, cateteres y guias, insumos de alto costo, y todo los servcios adicionales no detallados en las inclusiones de acuerdo al requerimiento de cada paciente.</v>
          </cell>
          <cell r="F92">
            <v>859300</v>
          </cell>
          <cell r="G92">
            <v>903124.3</v>
          </cell>
          <cell r="H92">
            <v>6096981.4937500004</v>
          </cell>
          <cell r="I92">
            <v>3500053</v>
          </cell>
          <cell r="J92" t="str">
            <v>NO SE ACEPTA INCLUYES DENTRO DE LA TARIFA OFERTADA EN EL VALOR ESTIMADO</v>
          </cell>
          <cell r="K92" t="str">
            <v xml:space="preserve">INCLUSIONES: El valor total Procedimiento incluye (Insumos básicos, Materiales de Sutrura y Curacion, agentes y gases anestesicos,  honorario médico especialista,derecho de sala, uso de equipo angiografo)., </v>
          </cell>
          <cell r="L92" t="str">
            <v>EXCLUSIONES: Honorarios Anestesiologo, Registro digital,  medio de contraste, cateteres y guias, dispositivos medicos, insumos alto costo y todo los servcios adicionales no detallados en las inclusiones de acuerdo al requerimiento de cada paciente.</v>
          </cell>
          <cell r="M92">
            <v>1346520</v>
          </cell>
        </row>
        <row r="93">
          <cell r="B93">
            <v>395018</v>
          </cell>
          <cell r="C93" t="str">
            <v>ANGIOPLASTIA DE VASOS CERVICALES CON O SIN IMPLANTE DE DISPOSITIVO</v>
          </cell>
          <cell r="D93"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93" t="str">
            <v>EXCLUSIONES: medio de contraste, medicamentos, cateteres y guias, insumos de alto costo, y todo los servcios adicionales no detallados en las inclusiones de acuerdo al requerimiento de cada paciente.</v>
          </cell>
          <cell r="F93">
            <v>2193100</v>
          </cell>
          <cell r="G93">
            <v>2304948.1</v>
          </cell>
          <cell r="H93">
            <v>8867217.1999999993</v>
          </cell>
          <cell r="I93">
            <v>5586083</v>
          </cell>
          <cell r="J93" t="str">
            <v>NO SE ACEPTA INCLUYES DENTRO DE LA TARIFA OFERTADA EN EL VALOR ESTIMADO</v>
          </cell>
          <cell r="K93" t="str">
            <v xml:space="preserve">INCLUSIONES: El valor total Procedimiento incluye (Insumos básicos, Materiales de Sutrura y Curacion, agentes y gases anestesicos,  honorario médico especialista,derecho de sala, uso de equipo angiografo)., </v>
          </cell>
          <cell r="L93" t="str">
            <v>EXCLUSIONES: Honorarios Anestesiologo, Registro digital,  medio de contraste, cateteres y guias, dispositivos medicos, insumos alto costo y todo los servcios adicionales no detallados en las inclusiones de acuerdo al requerimiento de cada paciente.</v>
          </cell>
          <cell r="M93">
            <v>2819640</v>
          </cell>
        </row>
        <row r="94">
          <cell r="B94">
            <v>872201</v>
          </cell>
          <cell r="C94" t="str">
            <v>AORTOGRAMA ABDOMINAL POR CATETERISMO BRAQUIAL RETROGRADO O POR CATETERISMO FEMORAL</v>
          </cell>
          <cell r="D94"/>
          <cell r="E94"/>
          <cell r="F94" t="str">
            <v>NO OFERTA</v>
          </cell>
          <cell r="G94" t="str">
            <v>NO OFERTA</v>
          </cell>
          <cell r="H94">
            <v>727717.375</v>
          </cell>
          <cell r="I94">
            <v>1051811.5833333333</v>
          </cell>
          <cell r="J94" t="str">
            <v>NO SE OFERTA</v>
          </cell>
          <cell r="K94" t="e">
            <v>#N/A</v>
          </cell>
          <cell r="L94" t="e">
            <v>#N/A</v>
          </cell>
          <cell r="M94" t="e">
            <v>#N/A</v>
          </cell>
        </row>
        <row r="95">
          <cell r="B95">
            <v>351101</v>
          </cell>
          <cell r="C95" t="str">
            <v>VALVULOPLASTIA AÓRTICA VÍA ABIERTA</v>
          </cell>
          <cell r="D95" t="str">
            <v>* Honorarios cirujano cardiovascular</v>
          </cell>
          <cell r="E95" t="str">
            <v>* Complicaciones y/o reintervenciones por sangrado.</v>
          </cell>
          <cell r="F95">
            <v>6974600</v>
          </cell>
          <cell r="G95">
            <v>7330304.5999999996</v>
          </cell>
          <cell r="H95">
            <v>34728529.6215</v>
          </cell>
          <cell r="I95">
            <v>24942535.248599999</v>
          </cell>
          <cell r="J95" t="str">
            <v>TARIFA PROPUESTA NO ACEPTADA</v>
          </cell>
          <cell r="K95"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95"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95">
            <v>34728529.6215</v>
          </cell>
        </row>
        <row r="96">
          <cell r="B96">
            <v>351203</v>
          </cell>
          <cell r="C96" t="str">
            <v>VALVULOPLASTIA MITRAL VÍA PERCUTÁNEA (ENDOVASCULAR)</v>
          </cell>
          <cell r="D96" t="str">
            <v>Honorario médico Hemodinamista, Derecho de sala, (1) día de hospitalización en piso, (1) día de UCIN,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Aguja Angiografica (1),Jeringa De 5 C.C. (3),Jeringa De 10 C.C. (3),Extensiones (1),Jeringa de Inyeccion (1),Manifold (1).</v>
          </cell>
          <cell r="E96" t="str">
            <v>Complicaciones</v>
          </cell>
          <cell r="F96">
            <v>7170900</v>
          </cell>
          <cell r="G96">
            <v>7536615.9000000004</v>
          </cell>
          <cell r="H96">
            <v>7079170.875</v>
          </cell>
          <cell r="I96">
            <v>7307893</v>
          </cell>
          <cell r="J96" t="str">
            <v>TARIFA PROPUESTA NO ACEPTADA</v>
          </cell>
          <cell r="K96" t="str">
            <v xml:space="preserve">Honorario médico Hemodinamista, Derecho de sala,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v>
          </cell>
          <cell r="L96" t="str">
            <v>Complicaciones, Estancia Hospitalaria, Honorarios Anestesiologo, Consulta especializada Pre procedimiento , Honorario médico de anestesiólogo, Insumos y medicamentos No incluidos en los paquetes, Banco de Sangre, Balón de contrapulsación, Monitoria Ecocardiografía intra procedimiento, Estancia adicionales a las incluidas en el paquete, Balon valvuloplastia mitral</v>
          </cell>
          <cell r="M96">
            <v>9219840</v>
          </cell>
        </row>
        <row r="97">
          <cell r="B97">
            <v>352003</v>
          </cell>
          <cell r="C97" t="str">
            <v>REEMPLAZO DE LA VÁLVULA PULMONAR VÍA PERCUTÁNEA (ENDOVASCULAR)</v>
          </cell>
          <cell r="D97" t="str">
            <v>Honorario especialista Hemodinamista, Honorario Anestesiologo, Derecho de sala, uso de equipo angiografo, insumos y medicamentos basicos., Insumos especiales:, Balon coronario, Balon periferico convencional, Balon periferico de dilatacion, Cateter de liberacion valvula, (2) días de hospitalización en piso, (2) días de UCI, Cateter diagnostico, Cateter guia coronario, Cefazolina o aztreonam con clindamicinaguia de Diagnostica, Guia endoprotesis, Guia hidrofilica, Guia para cierres, Guia valvula, Insuflador, Medio de contraste, Sistema de liberacion dispositivo (2), Transductor de presion, Valvula pulmonar con cp stent (1), , Aguja Angiografica (1),Jeringa De 5 C.C. (3),Jeringa De 10 C.C. (3),Extensiones (1),Jeringa de Inyeccion (1),Manifold (1).</v>
          </cell>
          <cell r="E97" t="str">
            <v>Complicaciones,</v>
          </cell>
          <cell r="F97">
            <v>152584900</v>
          </cell>
          <cell r="G97">
            <v>160366729.90000001</v>
          </cell>
          <cell r="H97">
            <v>106468220.45</v>
          </cell>
          <cell r="I97">
            <v>133417475</v>
          </cell>
          <cell r="J97" t="str">
            <v>NO SE ACEPTA INCLUYES DENTRO DE LA TARIFA OFERTADA EN EL VALOR ESTIMADO</v>
          </cell>
          <cell r="K97" t="str">
            <v xml:space="preserve">Honorario especialista Hemodinamista, Honorario Anestesiologo, Derecho de sala, uso de equipo angiografo, insumos y medicamentos basicos., Insumos especiales:, Balon coronario, Balon periferico convencional, Balon periferico de dilatacion, Cateter de liberacion valvula,  Cateter diagnostico, Cateter guia coronario, Cefazolina o aztreonam con clindamicinaguia de Diagnostica, Guia endoprotesis, Guia hidrofilica, Guia para cierres, Guia valvula, Insuflador, Medio de contraste, Sistema de liberacion dispositivo (2), Transductor de presion, </v>
          </cell>
          <cell r="L97" t="str">
            <v>Complicaciones, Estancia Hospitalaria, Consulta especializada Pre Procedimeinto,  Insumos y medicamentos No incluidos en los paquetes, Banco de Sangre, Estancia adicionales a las incluidas en el paquete, Valvula pulmonar con cp stent.</v>
          </cell>
          <cell r="M97">
            <v>38280000</v>
          </cell>
        </row>
        <row r="98">
          <cell r="B98">
            <v>352102</v>
          </cell>
          <cell r="C98" t="str">
            <v>REEMPLAZO DE LA VÁLVULA AÓRTICA MÍNIMAMENTE INVASIVA</v>
          </cell>
          <cell r="D98" t="str">
            <v>* Honorario médico Hemodinamista</v>
          </cell>
          <cell r="E98" t="str">
            <v>* Complicaciones</v>
          </cell>
          <cell r="F98" t="str">
            <v>NO OFERTA</v>
          </cell>
          <cell r="G98" t="str">
            <v>NO OFERTA</v>
          </cell>
          <cell r="H98">
            <v>63679774</v>
          </cell>
          <cell r="I98">
            <v>63679774</v>
          </cell>
          <cell r="J98" t="str">
            <v>NO SE OFERTA</v>
          </cell>
          <cell r="K98" t="e">
            <v>#N/A</v>
          </cell>
          <cell r="L98" t="e">
            <v>#N/A</v>
          </cell>
          <cell r="M98" t="e">
            <v>#N/A</v>
          </cell>
        </row>
        <row r="99">
          <cell r="B99">
            <v>352203</v>
          </cell>
          <cell r="C99" t="str">
            <v>REEMPLAZO DE LA VÁLVULA MITRAL VÍA PERCUTÁNEA (ENDOVASCULAR)</v>
          </cell>
          <cell r="D99" t="str">
            <v>Honorario médico Hemodinamista, Honorario médico Anestesiólogo, Derecho de sala, Ayudas diagnosticas solicitadas y realizadas en la sala de hemodinamia durante el procedimiento: monitoria ecocardiografica(1), ecocardiograma transtoraxico(1), Eco transesofagico(1), Dispositivo Mitraclip o Válvula Mitral Percutánea, (2) días de hospitalización en piso, (2) días de UCI,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 Valvula mitral  (1), Aguja Angiografica (1),Jeringa De 5 C.C. (3),Jeringa De 10 C.C. (3),Extensiones (1),Jeringa de Inyeccion (1),Manifold (1).</v>
          </cell>
          <cell r="E99" t="str">
            <v>Complicaciones,</v>
          </cell>
          <cell r="F99">
            <v>106117600</v>
          </cell>
          <cell r="G99">
            <v>111529597.59999999</v>
          </cell>
          <cell r="H99">
            <v>178502133.40000001</v>
          </cell>
          <cell r="I99">
            <v>145015866</v>
          </cell>
          <cell r="J99" t="str">
            <v>NO SE ACEPTA INCLUYES DENTRO DE LA TARIFA OFERTADA EN EL VALOR ESTIMADO</v>
          </cell>
          <cell r="K99" t="str">
            <v>Honorario médico Hemodinamista, Honorario médico Anestesiólogo, Derecho de sala,  Electrocardiograma (1), monitoria ecocardiografica(1), ecocardiograma transtoraxico(1),RX Tórax(1) Eco transesofagico(1),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v>
          </cell>
          <cell r="L99" t="str">
            <v>Complicaciones, Estancia Hospitalaria, Consulta especializada Pre Procedimeinto,  Insumos y medicamentos No incluidos en los paquetes, Banco de Sangre, Estancia adicionales a las incluidas en el paquete, Valvula Mitral o Dispositivo Mitraclip</v>
          </cell>
          <cell r="M99">
            <v>43080000</v>
          </cell>
        </row>
        <row r="100">
          <cell r="B100">
            <v>352303</v>
          </cell>
          <cell r="C100" t="str">
            <v>REEMPLAZO DE LA VÁLVULA TRICUSPÍDEA VÍA PERCUTÁNEA (ENDOVASCULAR)</v>
          </cell>
          <cell r="D100" t="str">
            <v>Honorario médico Hemodinamista, Honorario médico, Anestesiologo, Derecho de sala, Ayudas diagnosticas solicitadas y realizadas en la sala de hemodinamia durante el procedimiento: monitoria ecocardiografica(1), ecocardiograma transtoraxico(1), Eco transesofagico(1), Dispositivo Valvula Tricuspidea Percutanea, (2) días de hospitalización en piso, (2) días de UCI, Materiales de Sutura y curación, Agentes y gases anestesicos, Insumos basicos de Procedimientos, Consulta pos Procedimiento., Aguja Angiografica (1),Jeringa De 5 C.C. (3),Jeringa De 10 C.C. (3),Extensiones (1),Jeringa de Inyeccion (1),Manifold (1).</v>
          </cell>
          <cell r="E100" t="str">
            <v>Complicaciones</v>
          </cell>
          <cell r="F100">
            <v>134024800</v>
          </cell>
          <cell r="G100">
            <v>140860064.80000001</v>
          </cell>
          <cell r="H100">
            <v>139222720</v>
          </cell>
          <cell r="I100">
            <v>140041392</v>
          </cell>
          <cell r="J100" t="str">
            <v>NO SE ACEPTA INCLUYES DENTRO DE LA TARIFA OFERTADA EN EL VALOR ESTIMADO</v>
          </cell>
          <cell r="K100" t="str">
            <v xml:space="preserve">cardiográfica(1), Angiotac de aorta total (1), Angiotac Corazón(1). , Válvula Aortica Percutánea, Materiales de Sutura y curación, Agentes y gases anestésicos, Insumos básicos de Procedimientos, Consulta pos Procedimiento, Insumos:, Balón coronario (1), Balón periférico convencional (1), Balón valvuloplastia aórtico y pulmonar (1), Cables medición de umbral (1), Catéter arterial (1), Catéter de liberación válvula (1), Catéter diagnostico catéter guía coronario (1), Cefazolina o aztreonam con clindamicina, Cisatracurio o Rocuronio o Vecuronio, Dispositivo de cierre percutáneo (2), Electrodo marcapaso transitorio (1), Guía angioplastia (1), Guía diagnostico (1), Guía endoprotesis (1), guía hidrofilica (1), Guía válvula (1), Insuflador (1), Introductor endoprotesis (1), Introductor hemodinámica (1), Introductor marcapaso transitorio (1), Levosimendan, Medio de contraste, Protamina, Pulsera compresión, Sistema de compresión, Sistema de liberación, Transductor de presión,   </v>
          </cell>
          <cell r="L100" t="str">
            <v>Complicaciones, Estancia Hospitalaria, Consulta especializada Pre Procedimeinto,  Insumos y medicamentos No incluidos en los paquetes, Banco de Sangre, Estancia adicionales a las incluidas en el paquete, Dispositivo Valvula Tricuspidea Percutanea,</v>
          </cell>
          <cell r="M100">
            <v>40680000</v>
          </cell>
        </row>
        <row r="101">
          <cell r="B101">
            <v>352504</v>
          </cell>
          <cell r="C101" t="str">
            <v>REINTERVENCIÓN DE DISPOSITIVO O VÁLVULA AÓRTICA VÍA ABIERTA</v>
          </cell>
          <cell r="D101" t="str">
            <v>HONORARIOS CIRUJANO, AYUDANTE Y ANESTESIOLOGO</v>
          </cell>
          <cell r="E101"/>
          <cell r="F101" t="str">
            <v>NO OFERTA</v>
          </cell>
          <cell r="G101" t="str">
            <v>NO OFERTA</v>
          </cell>
          <cell r="H101">
            <v>21092064.81075</v>
          </cell>
          <cell r="I101">
            <v>23150653.88645</v>
          </cell>
          <cell r="J101" t="str">
            <v>TARIFA PROPUESTA NO ACEPTADA</v>
          </cell>
          <cell r="K101"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01"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01">
            <v>34728529.6215</v>
          </cell>
        </row>
        <row r="102">
          <cell r="B102">
            <v>352507</v>
          </cell>
          <cell r="C102" t="str">
            <v>REINTERVENCIÓN DE DISPOSITIVO O VÁLVULA MITRAL VÍA ABIERTA</v>
          </cell>
          <cell r="D102" t="str">
            <v>HONORARIOS CIRUJANO, AYUDANTE Y ANESTESIOLOGO</v>
          </cell>
          <cell r="E102"/>
          <cell r="F102">
            <v>6974600</v>
          </cell>
          <cell r="G102">
            <v>7330304.5999999996</v>
          </cell>
          <cell r="H102">
            <v>21092064.81075</v>
          </cell>
          <cell r="I102">
            <v>21774477.88645</v>
          </cell>
          <cell r="J102" t="str">
            <v>TARIFA PROPUESTA NO ACEPTADA</v>
          </cell>
          <cell r="K102"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02"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02">
            <v>34728529.6215</v>
          </cell>
        </row>
        <row r="103">
          <cell r="B103">
            <v>353003</v>
          </cell>
          <cell r="C103" t="str">
            <v>CORRECCIÓN DE PARAFUGAS PERIVALVULARES VÍA PERCUTÁNEA (ENDOVASCULAR)</v>
          </cell>
          <cell r="D103"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03" t="str">
            <v>EXCLUSIONES: medio de contraste, medicamentos, cateteres y guias, insumos de alto costo, y todo los servcios adicionales no detallados en las inclusiones de acuerdo al requerimiento de cada paciente.</v>
          </cell>
          <cell r="F103">
            <v>1498200</v>
          </cell>
          <cell r="G103">
            <v>1574608.2</v>
          </cell>
          <cell r="H103">
            <v>6517646.083333333</v>
          </cell>
          <cell r="I103">
            <v>4046127</v>
          </cell>
          <cell r="J103" t="str">
            <v>NO SE ACEPTA INCLUYES DENTRO DE LA TARIFA OFERTADA EN EL VALOR ESTIMADO</v>
          </cell>
          <cell r="K103" t="str">
            <v xml:space="preserve">INCLUSIONES: El valor total Procedimiento incluye (Insumos básicos, Materiales de Sutrura y Curacion, agentes y gases anestesicos,  honorario médico especialista,derecho de sala, uso de equipo angiografo)., </v>
          </cell>
          <cell r="L103" t="str">
            <v>EXCLUSIONES: Honorarios Anestesiologo, Registro digital,  medio de contraste, cateteres y guias, dispositivos medicos, insumos alto costo y todo los servcios adicionales no detallados en las inclusiones de acuerdo al requerimiento de cada paciente.</v>
          </cell>
          <cell r="M103">
            <v>2073600</v>
          </cell>
        </row>
        <row r="104">
          <cell r="B104">
            <v>355203</v>
          </cell>
          <cell r="C104" t="str">
            <v>REPARACIÓN DE DEFECTO DE TABIQUE INTERVENTRICULAR MÍNIMAMENTE INVASIVA</v>
          </cell>
          <cell r="D104" t="str">
            <v>* Honorarios profesional de hemodinamia.</v>
          </cell>
          <cell r="E104" t="str">
            <v>*Complicaciones</v>
          </cell>
          <cell r="F104" t="str">
            <v>NO OFERTA</v>
          </cell>
          <cell r="G104" t="str">
            <v>NO OFERTA</v>
          </cell>
          <cell r="H104">
            <v>6784995</v>
          </cell>
          <cell r="I104">
            <v>16777797.5</v>
          </cell>
          <cell r="J104" t="str">
            <v>NO SE OFERTA</v>
          </cell>
          <cell r="K104" t="e">
            <v>#N/A</v>
          </cell>
          <cell r="L104" t="e">
            <v>#N/A</v>
          </cell>
          <cell r="M104" t="e">
            <v>#N/A</v>
          </cell>
        </row>
        <row r="105">
          <cell r="B105">
            <v>355205</v>
          </cell>
          <cell r="C105" t="str">
            <v>REPARACIÓN DE DEFECTO DE TABIQUE INTERVENTRICULAR VÍA PERCUTÁNEA (ENDOVASCULAR)</v>
          </cell>
          <cell r="D105" t="str">
            <v>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 Aguja Angiografica (1),Jeringa De 5 C.C. (3),Jeringa De 10 C.C. (3),Extensiones (1),Jeringa de Inyeccion (1),Manifold (1).</v>
          </cell>
          <cell r="E105" t="str">
            <v>Complicaciones</v>
          </cell>
          <cell r="F105">
            <v>31308500</v>
          </cell>
          <cell r="G105">
            <v>32905233.5</v>
          </cell>
          <cell r="H105">
            <v>28862392.675000001</v>
          </cell>
          <cell r="I105">
            <v>37791192.262142859</v>
          </cell>
          <cell r="J105" t="str">
            <v>TARIFA PROPUESTA NO ACEPTADA</v>
          </cell>
          <cell r="K105" t="str">
            <v xml:space="preserve">Honorario médico Hemodinamista, Honorario médico Anestesiólogo, Derecho de sala,  Electrocardiograma (1), RX Tórax(1) Eco transesofagico(1), Un Dispositivo Amplatzer (1),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v>
          </cell>
          <cell r="L105" t="str">
            <v>Complicaciones, Estancia Hospitalaria, Consulta especializada Pre Procedimiento, Insumos y medicamentos No incluidos en los paquetes, Banco de Sangre, Balón de contrapulsación, Dispositivos adicionales , Monitoria Eco cardiográfica transesofagico, Estancia adicionales a las incluidas en el paquete</v>
          </cell>
          <cell r="M105">
            <v>40253880</v>
          </cell>
        </row>
        <row r="106">
          <cell r="B106">
            <v>356101</v>
          </cell>
          <cell r="C106" t="str">
            <v>REPARACIÓN DE DEFECTO INTERAURÍCULAR CON SUTURA CONTINUA</v>
          </cell>
          <cell r="D106" t="str">
            <v>HONORARIOS CIRUJANO, AYUDANTE Y ANESTESIOLOGO</v>
          </cell>
          <cell r="E106"/>
          <cell r="F106">
            <v>2429836</v>
          </cell>
          <cell r="G106">
            <v>2553757.6359999999</v>
          </cell>
          <cell r="H106">
            <v>34728529.6215</v>
          </cell>
          <cell r="I106">
            <v>26770600</v>
          </cell>
          <cell r="J106" t="str">
            <v>TARIFA PROPUESTA NO ACEPTADA</v>
          </cell>
          <cell r="K106"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06"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06">
            <v>34728529.6215</v>
          </cell>
        </row>
        <row r="107">
          <cell r="B107">
            <v>356102</v>
          </cell>
          <cell r="C107" t="str">
            <v>ATRIOSEPTOPLASTIA CON INJERTO (PARCHE) DE TEJIDO</v>
          </cell>
          <cell r="D107" t="str">
            <v>HONORARIOS CIRUJANO, AYUDANTE Y ANESTESIOLOGO</v>
          </cell>
          <cell r="E107"/>
          <cell r="F107" t="str">
            <v>NO OFERTA</v>
          </cell>
          <cell r="G107" t="str">
            <v>NO OFERTA</v>
          </cell>
          <cell r="H107">
            <v>21092064.81075</v>
          </cell>
          <cell r="I107">
            <v>26770600</v>
          </cell>
          <cell r="J107" t="str">
            <v>TARIFA PROPUESTA NO ACEPTADA</v>
          </cell>
          <cell r="K107"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07"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07">
            <v>34728529.6215</v>
          </cell>
        </row>
        <row r="108">
          <cell r="B108">
            <v>358002</v>
          </cell>
          <cell r="C108" t="str">
            <v>REPARACIÓN DE CANAL ATRIO-VENTRICULAR COMPLETO (RASTELLY A, B, C)</v>
          </cell>
          <cell r="D108" t="str">
            <v>HONORARIOS CIRUJANO, AYUDANTE Y ANESTESIOLOGO</v>
          </cell>
          <cell r="E108"/>
          <cell r="F108">
            <v>3740000</v>
          </cell>
          <cell r="G108">
            <v>3930740</v>
          </cell>
          <cell r="H108">
            <v>4444000</v>
          </cell>
          <cell r="I108">
            <v>4444000</v>
          </cell>
          <cell r="J108" t="str">
            <v>TARIFA PROPUESTA NO ACEPTADA</v>
          </cell>
          <cell r="K108" t="str">
            <v>HONORARIOS MEDICOS ( CIRUJANO - ANESTESIOLOGO- AYUDANTE), DERECHOS DE SALA DE CIRUGIA, DERECHOS DE RECUPERACION</v>
          </cell>
          <cell r="L108" t="str">
            <v>MATERIALES AL CONSUMO 
INFECCIONES, COMPLICACIONES QUIRÚRGICAS, MATERIAL DE OSTEOSINTESIS, MEDICAMENTOS E INSUMOS, HOSPITALIZACIÓN EN UCI, UCIM O EN HABITACIÓN, SANGRE Y / O  HEMODERIVADOS,NO INCLUYE PROCEDIMIENTOS ADICIONALES.</v>
          </cell>
          <cell r="M108">
            <v>4444000</v>
          </cell>
        </row>
        <row r="109">
          <cell r="B109">
            <v>358101</v>
          </cell>
          <cell r="C109" t="str">
            <v>REPARACIÓN DE TETRALOGÍA DE FALLOT CON ESTENOSIS DE RAMAS PULMONARES</v>
          </cell>
          <cell r="D109" t="str">
            <v>HONORARIOS CIRUJANO, AYUDANTE Y ANESTESIOLOGO</v>
          </cell>
          <cell r="E109"/>
          <cell r="F109">
            <v>3740000</v>
          </cell>
          <cell r="G109">
            <v>3930740</v>
          </cell>
          <cell r="H109">
            <v>4444000</v>
          </cell>
          <cell r="I109">
            <v>4444000</v>
          </cell>
          <cell r="J109" t="str">
            <v>TARIFA PROPUESTA NO ACEPTADA</v>
          </cell>
          <cell r="K109" t="str">
            <v>HONORARIOS MEDICOS ( CIRUJANO - ANESTESIOLOGO- AYUDANTE), DERECHOS DE SALA DE CIRUGIA, DERECHOS DE RECUPERACION</v>
          </cell>
          <cell r="L109" t="str">
            <v>MATERIALES AL CONSUMO 
INFECCIONES, COMPLICACIONES QUIRÚRGICAS, MATERIAL DE OSTEOSINTESIS, MEDICAMENTOS E INSUMOS, HOSPITALIZACIÓN EN UCI, UCIM O EN HABITACIÓN, SANGRE Y / O  HEMODERIVADOS,NO INCLUYE PROCEDIMIENTOS ADICIONALES.</v>
          </cell>
          <cell r="M109">
            <v>4444000</v>
          </cell>
        </row>
        <row r="110">
          <cell r="B110">
            <v>358102</v>
          </cell>
          <cell r="C110" t="str">
            <v>REPARACIÓN TRANSATRIAL DE LA TETRALOGÍA DE FALLOT CON ESTENOSIS PULMONAR</v>
          </cell>
          <cell r="D110" t="str">
            <v>HONORARIOS CIRUJANO, AYUDANTE Y ANESTESIOLOGO</v>
          </cell>
          <cell r="E110"/>
          <cell r="F110">
            <v>3740000</v>
          </cell>
          <cell r="G110">
            <v>3930740</v>
          </cell>
          <cell r="H110">
            <v>4444000</v>
          </cell>
          <cell r="I110">
            <v>4444000</v>
          </cell>
          <cell r="J110" t="str">
            <v>TARIFA PROPUESTA NO ACEPTADA</v>
          </cell>
          <cell r="K110" t="str">
            <v>HONORARIOS MEDICOS ( CIRUJANO - ANESTESIOLOGO- AYUDANTE), DERECHOS DE SALA DE CIRUGIA, DERECHOS DE RECUPERACION</v>
          </cell>
          <cell r="L110" t="str">
            <v>MATERIALES AL CONSUMO 
INFECCIONES, COMPLICACIONES QUIRÚRGICAS, MATERIAL DE OSTEOSINTESIS, MEDICAMENTOS E INSUMOS, HOSPITALIZACIÓN EN UCI, UCIM O EN HABITACIÓN, SANGRE Y / O  HEMODERIVADOS,NO INCLUYE PROCEDIMIENTOS ADICIONALES.</v>
          </cell>
          <cell r="M110">
            <v>4444000</v>
          </cell>
        </row>
        <row r="111">
          <cell r="B111">
            <v>358103</v>
          </cell>
          <cell r="C111" t="str">
            <v>REPARACIÓN TRANSVENTRICULAR DE LA TETRALOGÍA DE FALLOT</v>
          </cell>
          <cell r="D111" t="str">
            <v>HONORARIOS CIRUJANO, AYUDANTE Y ANESTESIOLOGO</v>
          </cell>
          <cell r="E111"/>
          <cell r="F111">
            <v>3740000</v>
          </cell>
          <cell r="G111">
            <v>3930740</v>
          </cell>
          <cell r="H111">
            <v>4444000</v>
          </cell>
          <cell r="I111">
            <v>4444000</v>
          </cell>
          <cell r="J111" t="str">
            <v>TARIFA PROPUESTA NO ACEPTADA</v>
          </cell>
          <cell r="K111" t="str">
            <v>HONORARIOS MEDICOS ( CIRUJANO - ANESTESIOLOGO- AYUDANTE), DERECHOS DE SALA DE CIRUGIA, DERECHOS DE RECUPERACION</v>
          </cell>
          <cell r="L111" t="str">
            <v>MATERIALES AL CONSUMO 
INFECCIONES, COMPLICACIONES QUIRÚRGICAS, MATERIAL DE OSTEOSINTESIS, MEDICAMENTOS E INSUMOS, HOSPITALIZACIÓN EN UCI, UCIM O EN HABITACIÓN, SANGRE Y / O  HEMODERIVADOS,NO INCLUYE PROCEDIMIENTOS ADICIONALES.</v>
          </cell>
          <cell r="M111">
            <v>4444000</v>
          </cell>
        </row>
        <row r="112">
          <cell r="B112">
            <v>358104</v>
          </cell>
          <cell r="C112" t="str">
            <v>REPARACIÓN DE TETRALOGÍA DE FALLOT CON ESTENOSIS DE BIFURCACIÓN DEL TRONCO PULMONAR</v>
          </cell>
          <cell r="D112" t="str">
            <v>HONORARIOS CIRUJANO, AYUDANTE Y ANESTESIOLOGO</v>
          </cell>
          <cell r="E112"/>
          <cell r="F112">
            <v>3740000</v>
          </cell>
          <cell r="G112">
            <v>3930740</v>
          </cell>
          <cell r="H112">
            <v>4444000</v>
          </cell>
          <cell r="I112">
            <v>4444000</v>
          </cell>
          <cell r="J112" t="str">
            <v>TARIFA PROPUESTA NO ACEPTADA</v>
          </cell>
          <cell r="K112" t="str">
            <v>HONORARIOS MEDICOS ( CIRUJANO - ANESTESIOLOGO- AYUDANTE), DERECHOS DE SALA DE CIRUGIA, DERECHOS DE RECUPERACION</v>
          </cell>
          <cell r="L112" t="str">
            <v>MATERIALES AL CONSUMO 
INFECCIONES, COMPLICACIONES QUIRÚRGICAS, MATERIAL DE OSTEOSINTESIS, MEDICAMENTOS E INSUMOS, HOSPITALIZACIÓN EN UCI, UCIM O EN HABITACIÓN, SANGRE Y / O  HEMODERIVADOS,NO INCLUYE PROCEDIMIENTOS ADICIONALES.</v>
          </cell>
          <cell r="M112">
            <v>4444000</v>
          </cell>
        </row>
        <row r="113">
          <cell r="B113">
            <v>358105</v>
          </cell>
          <cell r="C113" t="str">
            <v>REPARACIÓN DE TETRALOGÍA DE FALLOT CON CORONARIA ANÓMALA (DESCENDENTE ANTERIOR ORIGINADA DE LA CORONARIA DERECHA)</v>
          </cell>
          <cell r="D113" t="str">
            <v>HONORARIOS CIRUJANO, AYUDANTE Y ANESTESIOLOGO</v>
          </cell>
          <cell r="E113"/>
          <cell r="F113">
            <v>3740000</v>
          </cell>
          <cell r="G113">
            <v>3930740</v>
          </cell>
          <cell r="H113">
            <v>4444000</v>
          </cell>
          <cell r="I113">
            <v>4444000</v>
          </cell>
          <cell r="J113" t="str">
            <v>TARIFA PROPUESTA NO ACEPTADA</v>
          </cell>
          <cell r="K113" t="str">
            <v>HONORARIOS MEDICOS ( CIRUJANO - ANESTESIOLOGO- AYUDANTE), DERECHOS DE SALA DE CIRUGIA, DERECHOS DE RECUPERACION</v>
          </cell>
          <cell r="L113" t="str">
            <v>MATERIALES AL CONSUMO 
INFECCIONES, COMPLICACIONES QUIRÚRGICAS, MATERIAL DE OSTEOSINTESIS, MEDICAMENTOS E INSUMOS, HOSPITALIZACIÓN EN UCI, UCIM O EN HABITACIÓN, SANGRE Y / O  HEMODERIVADOS,NO INCLUYE PROCEDIMIENTOS ADICIONALES.</v>
          </cell>
          <cell r="M113">
            <v>4444000</v>
          </cell>
        </row>
        <row r="114">
          <cell r="B114">
            <v>358207</v>
          </cell>
          <cell r="C114" t="str">
            <v>REPARACIÓN DE DRENAJE VENOSO PULMONAR ANÓMALO PARCIAL DE VENAS PULMONARES DERECHAS A VENA CAVA SUPERIOR</v>
          </cell>
          <cell r="D114" t="str">
            <v>HONORARIOS CIRUJANO, AYUDANTE Y ANESTESIOLOGO</v>
          </cell>
          <cell r="E114"/>
          <cell r="F114">
            <v>3740000</v>
          </cell>
          <cell r="G114">
            <v>3930740</v>
          </cell>
          <cell r="H114">
            <v>4444000</v>
          </cell>
          <cell r="I114">
            <v>4444000</v>
          </cell>
          <cell r="J114" t="str">
            <v>TARIFA PROPUESTA NO ACEPTADA</v>
          </cell>
          <cell r="K114" t="str">
            <v>HONORARIOS MEDICOS ( CIRUJANO - ANESTESIOLOGO- AYUDANTE), DERECHOS DE SALA DE CIRUGIA, DERECHOS DE RECUPERACION</v>
          </cell>
          <cell r="L114" t="str">
            <v>MATERIALES AL CONSUMO 
INFECCIONES, COMPLICACIONES QUIRÚRGICAS, MATERIAL DE OSTEOSINTESIS, MEDICAMENTOS E INSUMOS, HOSPITALIZACIÓN EN UCI, UCIM O EN HABITACIÓN, SANGRE Y / O  HEMODERIVADOS,NO INCLUYE PROCEDIMIENTOS ADICIONALES.</v>
          </cell>
          <cell r="M114">
            <v>4444000</v>
          </cell>
        </row>
        <row r="115">
          <cell r="B115">
            <v>358208</v>
          </cell>
          <cell r="C115" t="str">
            <v>REPARACIÓN DE DRENAJE VENOSO PULMONAR ANÓMALO PARCIAL DE VENAS PULMONARES DERECHAS A VENA CAVA INFERIOR</v>
          </cell>
          <cell r="D115" t="str">
            <v>HONORARIOS CIRUJANO, AYUDANTE Y ANESTESIOLOGO</v>
          </cell>
          <cell r="E115"/>
          <cell r="F115">
            <v>3740000</v>
          </cell>
          <cell r="G115">
            <v>3930740</v>
          </cell>
          <cell r="H115">
            <v>4444000</v>
          </cell>
          <cell r="I115">
            <v>4444000</v>
          </cell>
          <cell r="J115" t="str">
            <v>TARIFA PROPUESTA NO ACEPTADA</v>
          </cell>
          <cell r="K115" t="str">
            <v>HONORARIOS MEDICOS ( CIRUJANO - ANESTESIOLOGO- AYUDANTE), DERECHOS DE SALA DE CIRUGIA, DERECHOS DE RECUPERACION</v>
          </cell>
          <cell r="L115" t="str">
            <v>MATERIALES AL CONSUMO 
INFECCIONES, COMPLICACIONES QUIRÚRGICAS, MATERIAL DE OSTEOSINTESIS, MEDICAMENTOS E INSUMOS, HOSPITALIZACIÓN EN UCI, UCIM O EN HABITACIÓN, SANGRE Y / O  HEMODERIVADOS,NO INCLUYE PROCEDIMIENTOS ADICIONALES.</v>
          </cell>
          <cell r="M115">
            <v>4444000</v>
          </cell>
        </row>
        <row r="116">
          <cell r="B116">
            <v>358209</v>
          </cell>
          <cell r="C116" t="str">
            <v>REPARACIÓN DE DRENAJE VENOSO PULMONAR ANÓMALO PARCIAL DE VENAS PULMONARES IZQUIERDA A VENA INNOMINADA</v>
          </cell>
          <cell r="D116" t="str">
            <v>HONORARIOS CIRUJANO, AYUDANTE Y ANESTESIOLOGO</v>
          </cell>
          <cell r="E116"/>
          <cell r="F116">
            <v>3740000</v>
          </cell>
          <cell r="G116">
            <v>3930740</v>
          </cell>
          <cell r="H116">
            <v>4444000</v>
          </cell>
          <cell r="I116">
            <v>4444000</v>
          </cell>
          <cell r="J116" t="str">
            <v>TARIFA PROPUESTA NO ACEPTADA</v>
          </cell>
          <cell r="K116" t="str">
            <v>HONORARIOS MEDICOS ( CIRUJANO - ANESTESIOLOGO- AYUDANTE), DERECHOS DE SALA DE CIRUGIA, DERECHOS DE RECUPERACION</v>
          </cell>
          <cell r="L116" t="str">
            <v>MATERIALES AL CONSUMO 
INFECCIONES, COMPLICACIONES QUIRÚRGICAS, MATERIAL DE OSTEOSINTESIS, MEDICAMENTOS E INSUMOS, HOSPITALIZACIÓN EN UCI, UCIM O EN HABITACIÓN, SANGRE Y / O  HEMODERIVADOS,NO INCLUYE PROCEDIMIENTOS ADICIONALES.</v>
          </cell>
          <cell r="M116">
            <v>4444000</v>
          </cell>
        </row>
        <row r="117">
          <cell r="B117">
            <v>358306</v>
          </cell>
          <cell r="C117" t="str">
            <v>REPARO DEL TRUNCUS ARTERIOSO CON HOMOINJERTO O CON TEJIDO AUTÓLOGO</v>
          </cell>
          <cell r="D117" t="str">
            <v>* Honorarios profesional de hemodinamia.</v>
          </cell>
          <cell r="E117" t="str">
            <v>*Complicaciones</v>
          </cell>
          <cell r="F117">
            <v>6974600</v>
          </cell>
          <cell r="G117">
            <v>7330304.5999999996</v>
          </cell>
          <cell r="H117">
            <v>4444000</v>
          </cell>
          <cell r="I117">
            <v>5887152</v>
          </cell>
          <cell r="J117" t="str">
            <v>NO SE ACEPTA INCLUYES DENTRO DE LA TARIFA OFERTADA EN EL VALOR ESTIMADO</v>
          </cell>
          <cell r="K117" t="str">
            <v>HONORARIOS MEDICOS ( CIRUJANO - ANESTESIOLOGO- AYUDANTE), DERECHOS DE SALA DE CIRUGIA, DERECHOS DE RECUPERACION</v>
          </cell>
          <cell r="L117" t="str">
            <v>MATERIALES AL CONSUMO 
INFECCIONES, COMPLICACIONES QUIRÚRGICAS, MATERIAL DE OSTEOSINTESIS, MEDICAMENTOS E INSUMOS, HOSPITALIZACIÓN EN UCI, UCIM O EN HABITACIÓN, SANGRE Y / O  HEMODERIVADOS,NO INCLUYE PROCEDIMIENTOS ADICIONALES.</v>
          </cell>
          <cell r="M117">
            <v>4444000</v>
          </cell>
        </row>
        <row r="118">
          <cell r="B118">
            <v>358308</v>
          </cell>
          <cell r="C118" t="str">
            <v>REPARO DEL TRUNCUS ARTERIOSO CON PARCHE PERICÁRDICO DEJANDO ARTERIA PULMONAR ANTERIOR A LA AORTA [LECOMPTE]</v>
          </cell>
          <cell r="D118" t="str">
            <v>HONORARIOS CIRUJANO, AYUDANTE Y ANESTESIOLOGO</v>
          </cell>
          <cell r="E118"/>
          <cell r="F118">
            <v>3740000</v>
          </cell>
          <cell r="G118">
            <v>3930740</v>
          </cell>
          <cell r="H118">
            <v>4444000</v>
          </cell>
          <cell r="I118">
            <v>4444000</v>
          </cell>
          <cell r="J118" t="str">
            <v>TARIFA PROPUESTA NO ACEPTADA</v>
          </cell>
          <cell r="K118" t="str">
            <v>HONORARIOS MEDICOS ( CIRUJANO - ANESTESIOLOGO- AYUDANTE), DERECHOS DE SALA DE CIRUGIA, DERECHOS DE RECUPERACION</v>
          </cell>
          <cell r="L118" t="str">
            <v>MATERIALES AL CONSUMO 
INFECCIONES, COMPLICACIONES QUIRÚRGICAS, MATERIAL DE OSTEOSINTESIS, MEDICAMENTOS E INSUMOS, HOSPITALIZACIÓN EN UCI, UCIM O EN HABITACIÓN, SANGRE Y / O  HEMODERIVADOS,NO INCLUYE PROCEDIMIENTOS ADICIONALES.</v>
          </cell>
          <cell r="M118">
            <v>4444000</v>
          </cell>
        </row>
        <row r="119">
          <cell r="B119">
            <v>358401</v>
          </cell>
          <cell r="C119" t="str">
            <v>REPARO DE LA DOBLE SALIDA DEL VENTRÍCULO IZQUIERDO Y CONEXIÓN ATRIOVENTRICULAR CONCORDANTE O DISCORDANTE</v>
          </cell>
          <cell r="D119" t="str">
            <v>HONORARIOS CIRUJANO, AYUDANTE Y ANESTESIOLOGO</v>
          </cell>
          <cell r="E119"/>
          <cell r="F119">
            <v>3740000</v>
          </cell>
          <cell r="G119">
            <v>3930740</v>
          </cell>
          <cell r="H119">
            <v>4444000</v>
          </cell>
          <cell r="I119">
            <v>4444000</v>
          </cell>
          <cell r="J119" t="str">
            <v>TARIFA PROPUESTA NO ACEPTADA</v>
          </cell>
          <cell r="K119" t="str">
            <v>HONORARIOS MEDICOS ( CIRUJANO - ANESTESIOLOGO- AYUDANTE), DERECHOS DE SALA DE CIRUGIA, DERECHOS DE RECUPERACION</v>
          </cell>
          <cell r="L119" t="str">
            <v>MATERIALES AL CONSUMO 
INFECCIONES, COMPLICACIONES QUIRÚRGICAS, MATERIAL DE OSTEOSINTESIS, MEDICAMENTOS E INSUMOS, HOSPITALIZACIÓN EN UCI, UCIM O EN HABITACIÓN, SANGRE Y / O  HEMODERIVADOS,NO INCLUYE PROCEDIMIENTOS ADICIONALES.</v>
          </cell>
          <cell r="M119">
            <v>4444000</v>
          </cell>
        </row>
        <row r="120">
          <cell r="B120">
            <v>358507</v>
          </cell>
          <cell r="C120" t="str">
            <v>REPARO DEL DOBLE TRACTO DE SALIDA DEL VENTRÍCULO DERECHO Y CONEXIÓN ATRIOVENTRICULAR DISCORDANTE</v>
          </cell>
          <cell r="D120" t="str">
            <v>HONORARIOS CIRUJANO, AYUDANTE Y ANESTESIOLOGO</v>
          </cell>
          <cell r="E120"/>
          <cell r="F120">
            <v>3740000</v>
          </cell>
          <cell r="G120">
            <v>3930740</v>
          </cell>
          <cell r="H120">
            <v>4444000</v>
          </cell>
          <cell r="I120">
            <v>4444000</v>
          </cell>
          <cell r="J120" t="str">
            <v>TARIFA PROPUESTA NO ACEPTADA</v>
          </cell>
          <cell r="K120" t="str">
            <v>HONORARIOS MEDICOS ( CIRUJANO - ANESTESIOLOGO- AYUDANTE), DERECHOS DE SALA DE CIRUGIA, DERECHOS DE RECUPERACION</v>
          </cell>
          <cell r="L120" t="str">
            <v>MATERIALES AL CONSUMO 
INFECCIONES, COMPLICACIONES QUIRÚRGICAS, MATERIAL DE OSTEOSINTESIS, MEDICAMENTOS E INSUMOS, HOSPITALIZACIÓN EN UCI, UCIM O EN HABITACIÓN, SANGRE Y / O  HEMODERIVADOS,NO INCLUYE PROCEDIMIENTOS ADICIONALES.</v>
          </cell>
          <cell r="M120">
            <v>4444000</v>
          </cell>
        </row>
        <row r="121">
          <cell r="B121">
            <v>358510</v>
          </cell>
          <cell r="C121" t="str">
            <v>REPARO INTRAVENTRICULAR DEL DOBLE TRACTO DE SALIDA DEL VENTRÍCULO DERECHO</v>
          </cell>
          <cell r="D121" t="str">
            <v>HONORARIOS CIRUJANO, AYUDANTE Y ANESTESIOLOGO</v>
          </cell>
          <cell r="E121"/>
          <cell r="F121">
            <v>3740000</v>
          </cell>
          <cell r="G121">
            <v>3930740</v>
          </cell>
          <cell r="H121">
            <v>4444000</v>
          </cell>
          <cell r="I121">
            <v>4444000</v>
          </cell>
          <cell r="J121" t="str">
            <v>TARIFA PROPUESTA NO ACEPTADA</v>
          </cell>
          <cell r="K121" t="str">
            <v>HONORARIOS MEDICOS ( CIRUJANO - ANESTESIOLOGO- AYUDANTE), DERECHOS DE SALA DE CIRUGIA, DERECHOS DE RECUPERACION</v>
          </cell>
          <cell r="L121" t="str">
            <v>MATERIALES AL CONSUMO 
INFECCIONES, COMPLICACIONES QUIRÚRGICAS, MATERIAL DE OSTEOSINTESIS, MEDICAMENTOS E INSUMOS, HOSPITALIZACIÓN EN UCI, UCIM O EN HABITACIÓN, SANGRE Y / O  HEMODERIVADOS,NO INCLUYE PROCEDIMIENTOS ADICIONALES.</v>
          </cell>
          <cell r="M121">
            <v>4444000</v>
          </cell>
        </row>
        <row r="122">
          <cell r="B122">
            <v>358710</v>
          </cell>
          <cell r="C122" t="str">
            <v>REPARACIÓN DE COARTACIÓN AÓRTICA, VÍA PERCUTÁNEA (ENDOVASCULAR)</v>
          </cell>
          <cell r="D122"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22" t="str">
            <v>EXCLUSIONES: medio de contraste, medicamentos, cateteres y guias, insumos de alto costo, y todo los servcios adicionales no detallados en las inclusiones de acuerdo al requerimiento de cada paciente.</v>
          </cell>
          <cell r="F122">
            <v>1558100</v>
          </cell>
          <cell r="G122">
            <v>1637563.1</v>
          </cell>
          <cell r="H122">
            <v>13699769.725</v>
          </cell>
          <cell r="I122">
            <v>7668666</v>
          </cell>
          <cell r="J122" t="str">
            <v>NO SE ACEPTA INCLUYES DENTRO DE LA TARIFA OFERTADA EN EL VALOR ESTIMADO</v>
          </cell>
          <cell r="K122" t="str">
            <v xml:space="preserve">INCLUSIONES: El valor total Procedimiento incluye (Insumos básicos, Materiales de Sutrura y Curacion, agentes y gases anestesicos,  honorario médico especialista,derecho de sala, uso de equipo angiografo)., </v>
          </cell>
          <cell r="L122" t="str">
            <v>EXCLUSIONES: Honorarios Anestesiologo, Registro digital,  medio de contraste, cateteres y guias, dispositivos medicos, insumos alto costo y todo los servcios adicionales no detallados en las inclusiones de acuerdo al requerimiento de cada paciente.</v>
          </cell>
          <cell r="M122">
            <v>2003280</v>
          </cell>
        </row>
        <row r="123">
          <cell r="B123">
            <v>358801</v>
          </cell>
          <cell r="C123" t="str">
            <v>TRANSPOSICIÓN DEL RETORNO VENOSO CON PARCHE O SEPTACIÓN INTERAURÍCULAR [MUSTARD Y SENNING]</v>
          </cell>
          <cell r="D123" t="str">
            <v>HONORARIOS CIRUJANO, AYUDANTE Y ANESTESIOLOGO</v>
          </cell>
          <cell r="E123"/>
          <cell r="F123">
            <v>3740000</v>
          </cell>
          <cell r="G123">
            <v>3930740</v>
          </cell>
          <cell r="H123">
            <v>4444000</v>
          </cell>
          <cell r="I123">
            <v>4444000</v>
          </cell>
          <cell r="J123" t="str">
            <v>TARIFA PROPUESTA NO ACEPTADA</v>
          </cell>
          <cell r="K123" t="str">
            <v>HONORARIOS MEDICOS ( CIRUJANO - ANESTESIOLOGO- AYUDANTE), DERECHOS DE SALA DE CIRUGIA, DERECHOS DE RECUPERACION</v>
          </cell>
          <cell r="L123" t="str">
            <v>MATERIALES AL CONSUMO 
INFECCIONES, COMPLICACIONES QUIRÚRGICAS, MATERIAL DE OSTEOSINTESIS, MEDICAMENTOS E INSUMOS, HOSPITALIZACIÓN EN UCI, UCIM O EN HABITACIÓN, SANGRE Y / O  HEMODERIVADOS,NO INCLUYE PROCEDIMIENTOS ADICIONALES.</v>
          </cell>
          <cell r="M123">
            <v>4444000</v>
          </cell>
        </row>
        <row r="124">
          <cell r="B124">
            <v>358802</v>
          </cell>
          <cell r="C124" t="str">
            <v>TRANSPOSICIÓN ARTERIAL CON REIMPLANTE DE CORONARIAS [JATENE]</v>
          </cell>
          <cell r="D124" t="str">
            <v>HONORARIOS CIRUJANO, AYUDANTE Y ANESTESIOLOGO</v>
          </cell>
          <cell r="E124"/>
          <cell r="F124">
            <v>3740000</v>
          </cell>
          <cell r="G124">
            <v>3930740</v>
          </cell>
          <cell r="H124">
            <v>4444000</v>
          </cell>
          <cell r="I124">
            <v>4444000</v>
          </cell>
          <cell r="J124" t="str">
            <v>TARIFA PROPUESTA NO ACEPTADA</v>
          </cell>
          <cell r="K124" t="str">
            <v>HONORARIOS MEDICOS ( CIRUJANO - ANESTESIOLOGO- AYUDANTE), DERECHOS DE SALA DE CIRUGIA, DERECHOS DE RECUPERACION</v>
          </cell>
          <cell r="L124" t="str">
            <v>MATERIALES AL CONSUMO 
INFECCIONES, COMPLICACIONES QUIRÚRGICAS, MATERIAL DE OSTEOSINTESIS, MEDICAMENTOS E INSUMOS, HOSPITALIZACIÓN EN UCI, UCIM O EN HABITACIÓN, SANGRE Y / O  HEMODERIVADOS,NO INCLUYE PROCEDIMIENTOS ADICIONALES.</v>
          </cell>
          <cell r="M124">
            <v>4444000</v>
          </cell>
        </row>
        <row r="125">
          <cell r="B125">
            <v>359501</v>
          </cell>
          <cell r="C125" t="str">
            <v>REINTERVENCIÓN POR SANGRADO, DESPUÉS DE CIRUGÍA CARDÍACA</v>
          </cell>
          <cell r="D125" t="str">
            <v>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v>
          </cell>
          <cell r="E125" t="str">
            <v>1. Complicaciones.</v>
          </cell>
          <cell r="F125" t="str">
            <v>NO OFERTA</v>
          </cell>
          <cell r="G125" t="str">
            <v>NO OFERTA</v>
          </cell>
          <cell r="H125">
            <v>14787023.200000001</v>
          </cell>
          <cell r="I125">
            <v>14787023</v>
          </cell>
          <cell r="J125" t="str">
            <v>NO SE ACEPTA INCLUYES DENTRO DE LA TARIFA OFERTADA EN EL VALOR ESTIMADO</v>
          </cell>
          <cell r="K125" t="str">
            <v>HONORARIOS MEDICOS ( CIRUJANO - ANESTESIOLOGO- AYUDANTE), DERECHOS DE SALA DE CIRUGIA, MATERIALES E INSUMOS BASICOS DEL PROCEDIMIENTO QUIRURGICO (CANASTA BASICA DE CIRUGIA ) , DERECHOS DE RECUPERACION</v>
          </cell>
          <cell r="L125" t="str">
            <v>INFECCIONES, COMPLICACIONES QUIRÚRGICAS, MATERIAL DE OSTEOSINTESIS, MEDICAMENTOS E INSUMOS, HOSPITALIZACIÓN EN UCI, UCIM O EN HABITACIÓN, SANGRE Y / O  HEMODERIVADOS,NO INCLUYE PROCEDIMIENTOS ADICIONALES.</v>
          </cell>
          <cell r="M125">
            <v>1444360.6</v>
          </cell>
        </row>
        <row r="126">
          <cell r="B126">
            <v>360301</v>
          </cell>
          <cell r="C126" t="str">
            <v>ANGIOPLASTIA DE ARTERIA CORONARIA CON TÓRAX ABIERTO SOD</v>
          </cell>
          <cell r="D126" t="str">
            <v>HONORARIOS CIRUJANO, AYUDANTE Y ANESTESIOLOGO</v>
          </cell>
          <cell r="E126"/>
          <cell r="F126" t="str">
            <v>NO OFERTA</v>
          </cell>
          <cell r="G126" t="str">
            <v>NO OFERTA</v>
          </cell>
          <cell r="H126">
            <v>15305691.5</v>
          </cell>
          <cell r="I126">
            <v>25435864.333333332</v>
          </cell>
          <cell r="J126" t="str">
            <v>NO SE OFERTA</v>
          </cell>
          <cell r="K126" t="e">
            <v>#N/A</v>
          </cell>
          <cell r="L126" t="e">
            <v>#N/A</v>
          </cell>
          <cell r="M126" t="e">
            <v>#N/A</v>
          </cell>
        </row>
        <row r="127">
          <cell r="B127">
            <v>360402</v>
          </cell>
          <cell r="C127" t="str">
            <v>TROMBOLISIS INTRACORONARIA</v>
          </cell>
          <cell r="D127"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27" t="str">
            <v>EXCLUSIONES: medio de contraste, medicamentos, cateteres y guias, insumos de alto costo, y todo los servcios adicionales no detallados en las inclusiones de acuerdo al requerimiento de cada paciente.</v>
          </cell>
          <cell r="F127">
            <v>2925811</v>
          </cell>
          <cell r="G127">
            <v>3075027.361</v>
          </cell>
          <cell r="H127">
            <v>13800000</v>
          </cell>
          <cell r="I127">
            <v>8437514</v>
          </cell>
          <cell r="J127" t="str">
            <v>NO SE ACEPTA INCLUYES DENTRO DE LA TARIFA OFERTADA EN EL VALOR ESTIMADO</v>
          </cell>
          <cell r="K127" t="str">
            <v xml:space="preserve">INCLUSIONES: El valor total Procedimiento incluye (Insumos básicos, Materiales de Sutrura y Curacion, agentes y gases anestesicos,  honorario médico especialista,derecho de sala, uso de equipo angiografo)., </v>
          </cell>
          <cell r="L127" t="str">
            <v>EXCLUSIONES: Honorarios Anestesiologo, Registro digital,  medio de contraste, cateteres y guias, dispositivos medicos, insumos alto costo y todo los servcios adicionales no detallados en las inclusiones de acuerdo al requerimiento de cada paciente.</v>
          </cell>
          <cell r="M127">
            <v>2898480</v>
          </cell>
        </row>
        <row r="128">
          <cell r="B128">
            <v>361601</v>
          </cell>
          <cell r="C128" t="str">
            <v>ANASTOMOSIS SIMPLE DE ARTERIA DESCENDENTE ANTERIOR CON INJERTO VENOSO VÍA ABIERTA</v>
          </cell>
          <cell r="D128" t="str">
            <v>* Honorarios cirujano cardiovascular</v>
          </cell>
          <cell r="E128" t="str">
            <v>* Complicaciones y/o reintervenciones por sangrado.</v>
          </cell>
          <cell r="F128">
            <v>7112200</v>
          </cell>
          <cell r="G128">
            <v>7474922.2000000002</v>
          </cell>
          <cell r="H128">
            <v>21092064.81075</v>
          </cell>
          <cell r="I128">
            <v>21092064.81075</v>
          </cell>
          <cell r="J128" t="str">
            <v>TARIFA PROPUESTA NO ACEPTADA</v>
          </cell>
          <cell r="K128"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28"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28">
            <v>34728529.6215</v>
          </cell>
        </row>
        <row r="129">
          <cell r="B129">
            <v>361803</v>
          </cell>
          <cell r="C129" t="str">
            <v>ANASTOMOSIS SECUENCIAL DE ARTERIA CIRCUNFLEJA CON INJERTO VENOSO VÍA ABIERTA</v>
          </cell>
          <cell r="D129" t="str">
            <v>* Honorarios cirujano cardiovascular</v>
          </cell>
          <cell r="E129" t="str">
            <v>* Complicaciones y/o reintervenciones por sangrado.</v>
          </cell>
          <cell r="F129" t="str">
            <v>NO OFERTA</v>
          </cell>
          <cell r="G129" t="str">
            <v>NO OFERTA</v>
          </cell>
          <cell r="H129">
            <v>21092064.81075</v>
          </cell>
          <cell r="I129">
            <v>21092065</v>
          </cell>
          <cell r="J129" t="str">
            <v>TARIFA PROPUESTA NO ACEPTADA</v>
          </cell>
          <cell r="K129"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29"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29">
            <v>34728529.6215</v>
          </cell>
        </row>
        <row r="130">
          <cell r="B130">
            <v>361909</v>
          </cell>
          <cell r="C130" t="str">
            <v>ANASTOMOSIS SIMPLE DE ARTERIA CORONARIA DERECHA CON ARTERIA RADIAL VÍA ABIERTA</v>
          </cell>
          <cell r="D130" t="str">
            <v>* Honorarios cirujano cardiovascular</v>
          </cell>
          <cell r="E130" t="str">
            <v>* Complicaciones y/o reintervenciones por sangrado.</v>
          </cell>
          <cell r="F130">
            <v>7112200</v>
          </cell>
          <cell r="G130">
            <v>7474922.2000000002</v>
          </cell>
          <cell r="H130">
            <v>21092064.81075</v>
          </cell>
          <cell r="I130">
            <v>21092064.81075</v>
          </cell>
          <cell r="J130" t="str">
            <v>TARIFA PROPUESTA NO ACEPTADA</v>
          </cell>
          <cell r="K130"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30"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30">
            <v>34728529.6215</v>
          </cell>
        </row>
        <row r="131">
          <cell r="B131">
            <v>361923</v>
          </cell>
          <cell r="C131" t="str">
            <v>ANASTOMOSIS SECUENCIAL ARTERIA CORONARIA DERECHA CON OTRAS ARTERIAS VÍA ABIERTA</v>
          </cell>
          <cell r="D131" t="str">
            <v>* Honorarios cirujano cardiovascular</v>
          </cell>
          <cell r="E131" t="str">
            <v>* Complicaciones y/o reintervenciones por sangrado.</v>
          </cell>
          <cell r="F131" t="str">
            <v>NO OFERTA</v>
          </cell>
          <cell r="G131" t="str">
            <v>NO OFERTA</v>
          </cell>
          <cell r="H131">
            <v>21092064.81075</v>
          </cell>
          <cell r="I131">
            <v>21092065</v>
          </cell>
          <cell r="J131" t="str">
            <v>TARIFA PROPUESTA NO ACEPTADA</v>
          </cell>
          <cell r="K131"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31"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31">
            <v>34728529.6215</v>
          </cell>
        </row>
        <row r="132">
          <cell r="B132">
            <v>370101</v>
          </cell>
          <cell r="C132" t="str">
            <v>PERICARDIOCENTESIS</v>
          </cell>
          <cell r="D132" t="str">
            <v>Honorario médico Hemodinamista, Derecho de sala,  (1) día de hospitalización en piso, Materiales de Sutura y curación, Agentes y gases anestésicos, Insumos:, Cateter arterial (1), Cefazolina, Cefalotina o aztreonam con clindamicina o Vancomicina (1), Kit pericardiocentesis (1), Medio de contraste , Transductor de presion (1), Aguja Angiografica (1),Jeringa De 5 C.C. (3),Jeringa De 10 C.C. (3),Extensiones (1),Jeringa de Inyeccion (1),Manifold (1).</v>
          </cell>
          <cell r="E132" t="str">
            <v>Complicaciones</v>
          </cell>
          <cell r="F132">
            <v>788200</v>
          </cell>
          <cell r="G132">
            <v>828398.2</v>
          </cell>
          <cell r="H132">
            <v>2268509.5924624996</v>
          </cell>
          <cell r="I132">
            <v>2340960.8210339285</v>
          </cell>
          <cell r="J132" t="str">
            <v>TARIFA PROPUESTA NO ACEPTADA</v>
          </cell>
          <cell r="K132" t="str">
            <v>HONORARIOS DE MEDICO, DERECHOS  DE SALA, SALA DE RECUPERACION, GUIA TOMOGRAFICA Y /O ECOGRAFICA, MATERIALES E INSUMOS DEL PROCEDIMIENTO.</v>
          </cell>
          <cell r="L132"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32">
            <v>2566891.3198500001</v>
          </cell>
        </row>
        <row r="133">
          <cell r="B133">
            <v>371203</v>
          </cell>
          <cell r="C133" t="str">
            <v>PERICARDIOTOMÍA MÍNIMAMENTE INVASIVA</v>
          </cell>
          <cell r="D133" t="str">
            <v>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v>
          </cell>
          <cell r="E133" t="str">
            <v>1. Complicaciones.</v>
          </cell>
          <cell r="F133">
            <v>3886300</v>
          </cell>
          <cell r="G133">
            <v>4084501.3</v>
          </cell>
          <cell r="H133">
            <v>7729407.9921779502</v>
          </cell>
          <cell r="I133">
            <v>7729407.9921779502</v>
          </cell>
          <cell r="J133" t="str">
            <v>TARIFA PROPUESTA NO ACEPTADA</v>
          </cell>
          <cell r="K133" t="str">
            <v>HONORARIOS MEDICOS (CIRUJANO - ANESTESIOLOGO- AYUDANTE), DERECHOS DE SALA DE CIRUGIA, MATERIALES E INSUMOS BASICOS DEL PROCEDIMIENTO QUIRURGICO (CANASTA BASICA DE CIRUGIA ), DERECHOS DE RECUPERACION</v>
          </cell>
          <cell r="L133"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33">
            <v>11384615.9843559</v>
          </cell>
        </row>
        <row r="134">
          <cell r="B134">
            <v>372402</v>
          </cell>
          <cell r="C134" t="str">
            <v>CATETERISMO TRANSEPTAL DEL CORAZÓN</v>
          </cell>
          <cell r="D134" t="str">
            <v>Honorario médico Hemodinamista , Derecho de sala, Ayudas diagnosticas solicitadas y realizadas en la sala de hemodinamia durante el procedimiento: Hemograma(1), PT(1), PTT(1), creatinina(1), Electrocardiograma (1) ,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v>
          </cell>
          <cell r="E134" t="str">
            <v>Complicaciones</v>
          </cell>
          <cell r="F134">
            <v>1473204</v>
          </cell>
          <cell r="G134">
            <v>1548337.4040000001</v>
          </cell>
          <cell r="H134">
            <v>1480314.8</v>
          </cell>
          <cell r="I134">
            <v>1480314.8</v>
          </cell>
          <cell r="J134" t="str">
            <v>TARIFA PROPUESTA NO ACEPTADA</v>
          </cell>
          <cell r="K134" t="str">
            <v xml:space="preserve">Honorario médico Hemodinamista , Derecho de sala,  Electrocardiograma (1) ,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v>
          </cell>
          <cell r="L134" t="str">
            <v>Complicaciones, Estancia Hospitalaria, Consulta especializada Pre procedimiento, Honorario médico de anestesiólogo, Banco de Sangre, Balón de contrapulsación, Curva de hiperoxia, Iloprost,  Insumos y medicamentos no detayados en las inclusiones de los paquetes</v>
          </cell>
          <cell r="M134">
            <v>1598040</v>
          </cell>
        </row>
        <row r="135">
          <cell r="B135">
            <v>372501</v>
          </cell>
          <cell r="C135" t="str">
            <v>ESTUDIO ELECTROFISIOLÓGICO CARDÍACO TRANS ESOFÁGICO</v>
          </cell>
          <cell r="D135"/>
          <cell r="E135"/>
          <cell r="F135" t="str">
            <v>NO OFERTA</v>
          </cell>
          <cell r="G135" t="str">
            <v>NO OFERTA</v>
          </cell>
          <cell r="H135">
            <v>882700</v>
          </cell>
          <cell r="I135">
            <v>882700</v>
          </cell>
          <cell r="J135" t="str">
            <v>NO SE OFERTA</v>
          </cell>
          <cell r="K135" t="e">
            <v>#N/A</v>
          </cell>
          <cell r="L135" t="e">
            <v>#N/A</v>
          </cell>
          <cell r="M135" t="e">
            <v>#N/A</v>
          </cell>
        </row>
        <row r="136">
          <cell r="B136">
            <v>373104</v>
          </cell>
          <cell r="C136" t="str">
            <v>PERICARDIECTOMIA VÍA ABIERTA</v>
          </cell>
          <cell r="D136"/>
          <cell r="E136"/>
          <cell r="F136">
            <v>1597754</v>
          </cell>
          <cell r="G136">
            <v>1679239.4539999999</v>
          </cell>
          <cell r="H136">
            <v>13542234.6905</v>
          </cell>
          <cell r="I136">
            <v>6500000</v>
          </cell>
          <cell r="J136" t="str">
            <v>TARIFA PROPUESTA NO ACEPTADA</v>
          </cell>
          <cell r="K136"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36"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36">
            <v>34728529.6215</v>
          </cell>
        </row>
        <row r="137">
          <cell r="B137">
            <v>373106</v>
          </cell>
          <cell r="C137" t="str">
            <v>ESCISION DE QUISTE O TUMOR PERICARDICO VÍA ABIERTA</v>
          </cell>
          <cell r="D137" t="str">
            <v>* Honorarios cirujano cardiovascular</v>
          </cell>
          <cell r="E137" t="str">
            <v>* Complicaciones y/o reintervenciones por sangrado.</v>
          </cell>
          <cell r="F137" t="str">
            <v>NO OFERTA</v>
          </cell>
          <cell r="G137" t="str">
            <v>NO OFERTA</v>
          </cell>
          <cell r="H137">
            <v>18985119.31075</v>
          </cell>
          <cell r="I137">
            <v>22500000</v>
          </cell>
          <cell r="J137" t="str">
            <v>TARIFA PROPUESTA NO ACEPTADA</v>
          </cell>
          <cell r="K137" t="str">
            <v xml:space="preserve">Exámenes pre quirúrgicos: (Cuadro hemático, PT, PTT, Glicemia, creatinina, Parcial de orina, TSH, Hemoclasificaciòn, Electrocardiograma, ecocardiograma, RX de Tórax, en el caso de los estudios prequirúrgicos la cantidad es 1 de cada uno de los descritos). Derechos de Sala de Cirugía, Honorarios Medicos (Cirujano - Ayudante - Anestesiólogo - perfusionista), usos de equipos, Insumos medicamentos y materiales POS en sala;  Hospitalización en UCI 3 días, paraclínicos de protocolo durante la estancia en UCI (no aplica paraclinicos para patologias no realacionadas con el procedimientos, ni generados por complicaciones).  Hospitalización en piso 8 días, con los insumos, materiales y medicamentos POS requeridos para el manejo de la patología relacionado con la cirugía. Terapias respiratorias y de rehabilitación cardiaca de los días de UCI Y Piso contempladas en el protocolo.  </v>
          </cell>
          <cell r="L137" t="str">
            <v xml:space="preserve">Banco de sangre, pacientes con falla renal que requieran diálisis, Pacientes con disfunción ventricular izquierda  que requieran uso de inotrópicos Ej.: Dobutamina, corotrope, Vasopresina, Norepinefrina, etc., pacientes con Hipertensión pulmonar que requieran Oxido Nítrico, pacientes con infecciones que requieran el uso de Antibióticos, Re intervenciones por sangrado o infecciones, Complicaciones Neurológicas, Plaquetaferesis,  Balón de contrapulsaciòn, Discracia sanguínea con requerimiento de tratamiento, ventilación mecánica que requiera estancia en UCI, adicional a la definida en el paquete, uso de tromboelastografo, Válvulas, Homoinjertos, Anillos, Prótesis y pegantes biológicos, TAC y angiotac, Procedimientos de Hemodinamia, Hemostáticos, sellantes de fibrina,  surgicel,  Nutrición enteral y parenteral, Albumina Humana, ecocardiograma intraoperatorio y todo lo que no esté descrito en las INCLUSIONES, ,no incluye procedimientos adicionales ya que estos se facturarán en paquete o evento de acuerdo con el tipo de procedimiento.  No se incluye la Unidad de cuidados intermedios.  </v>
          </cell>
          <cell r="M137">
            <v>34728529.6215</v>
          </cell>
        </row>
        <row r="138">
          <cell r="B138">
            <v>373201</v>
          </cell>
          <cell r="C138" t="str">
            <v>ESCISIÓN DE ANEURISMA DE CORAZÓN SOD</v>
          </cell>
          <cell r="D138" t="str">
            <v>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filtro, 1 Pledjet, 6 Prolene 3.0 V.20, 6 Prolene 4.0 CV.23, 6 Prolene 4.0 V.20, 6 Prolene 5.0 CV.11, 6 Prolene 5.0 CV.20, 6 Prolene 5.0 CV.23, 6 Prolene 6.0 CV11, 6 Prolene 6.0 CV.20, 6 Prolone 7.0 CV.1, 1 Set de</v>
          </cell>
          <cell r="E138" t="str">
            <v>1. Complicaciones.</v>
          </cell>
          <cell r="F138">
            <v>6974600</v>
          </cell>
          <cell r="G138">
            <v>7330304.5999999996</v>
          </cell>
          <cell r="H138">
            <v>5820791.3999999994</v>
          </cell>
          <cell r="I138">
            <v>6575548</v>
          </cell>
          <cell r="J138" t="str">
            <v>NO SE ACEPTA INCLUYES DENTRO DE LA TARIFA OFERTADA EN EL VALOR ESTIMADO</v>
          </cell>
          <cell r="K138" t="str">
            <v>HONORARIOS MEDICOS ( CIRUJANO - ANESTESIOLOGO- AYUDANTE), DERECHOS DE SALA DE CIRUGIA, DERECHOS DE RECUPERACION</v>
          </cell>
          <cell r="L138" t="str">
            <v>MATERIALES AL CONSUMO 
INFECCIONES, COMPLICACIONES QUIRÚRGICAS, MATERIAL DE OSTEOSINTESIS, MEDICAMENTOS E INSUMOS, HOSPITALIZACIÓN EN UCI, UCIM O EN HABITACIÓN, SANGRE Y / O  HEMODERIVADOS,NO INCLUYE PROCEDIMIENTOS ADICIONALES.</v>
          </cell>
          <cell r="M138">
            <v>3109709.2</v>
          </cell>
        </row>
        <row r="139">
          <cell r="B139">
            <v>373305</v>
          </cell>
          <cell r="C139" t="str">
            <v>ESCISIÓN DE TUMOR DEL CORAZÓN VÍA ABIERTA</v>
          </cell>
          <cell r="D139" t="str">
            <v>* Honorarios cirujano cardiovascular</v>
          </cell>
          <cell r="E139" t="str">
            <v>* Complicaciones y/o reintervenciones por sangrado.</v>
          </cell>
          <cell r="F139" t="str">
            <v>NO OFERTA</v>
          </cell>
          <cell r="G139" t="str">
            <v>NO OFERTA</v>
          </cell>
          <cell r="H139">
            <v>5086982.9503083332</v>
          </cell>
          <cell r="I139">
            <v>5086983</v>
          </cell>
          <cell r="J139" t="str">
            <v>NO SE ACEPTA INCLUYES DENTRO DE LA TARIFA OFERTADA EN EL VALOR ESTIMADO</v>
          </cell>
          <cell r="K139" t="str">
            <v>HONORARIOS MEDICOS (CIRUJANO - ANESTESIOLOGO- AYUDANTE), DERECHOS DE SALA DE CIRUGIA, MATERIALES E INSUMOS BASICOS DEL PROCEDIMIENTO QUIRURGICO (CANASTA BASICA DE CIRUGIA ), DERECHOS DE RECUPERACION</v>
          </cell>
          <cell r="L139"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39">
            <v>4303317.8009249996</v>
          </cell>
        </row>
        <row r="140">
          <cell r="B140">
            <v>373307</v>
          </cell>
          <cell r="C140" t="str">
            <v>RESECCIÓN DE HACES ANÓMALOS DEL SISTEMA DE CONDUCCIÓN VÍA ABIERTA</v>
          </cell>
          <cell r="D140" t="str">
            <v>* Honorarios cirujano cardiovascular</v>
          </cell>
          <cell r="E140" t="str">
            <v>* Complicaciones y/o reintervenciones por sangrado.</v>
          </cell>
          <cell r="F140" t="str">
            <v>NO OFERTA</v>
          </cell>
          <cell r="G140" t="str">
            <v>NO OFERTA</v>
          </cell>
          <cell r="H140">
            <v>7306993.2823792165</v>
          </cell>
          <cell r="I140">
            <v>7306993</v>
          </cell>
          <cell r="J140" t="str">
            <v>NO SE ACEPTA INCLUYES DENTRO DE LA TARIFA OFERTADA EN EL VALOR ESTIMADO</v>
          </cell>
          <cell r="K140" t="str">
            <v>HONORARIOS MEDICOS (CIRUJANO - ANESTESIOLOGO- AYUDANTE), DERECHOS DE SALA DE CIRUGIA, MATERIALES E INSUMOS BASICOS DEL PROCEDIMIENTO QUIRURGICO (CANASTA BASICA DE CIRUGIA ), DERECHOS DE RECUPERACION</v>
          </cell>
          <cell r="L140"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40">
            <v>4247903.1471376503</v>
          </cell>
        </row>
        <row r="141">
          <cell r="B141">
            <v>373409</v>
          </cell>
          <cell r="C141" t="str">
            <v>ABLACION DE LESIÓN O TEJIDO CARDÍACO MULTIFOCAL PERCUTÁNEA (ENDOVASCULAR)</v>
          </cell>
          <cell r="D141"/>
          <cell r="E141" t="str">
            <v>*Complicaciones</v>
          </cell>
          <cell r="F141" t="str">
            <v>NO OFERTA</v>
          </cell>
          <cell r="G141" t="str">
            <v>NO OFERTA</v>
          </cell>
          <cell r="H141">
            <v>2549800</v>
          </cell>
          <cell r="I141">
            <v>15274900</v>
          </cell>
          <cell r="J141" t="str">
            <v>NO SE OFERTA</v>
          </cell>
          <cell r="K141" t="e">
            <v>#N/A</v>
          </cell>
          <cell r="L141" t="e">
            <v>#N/A</v>
          </cell>
          <cell r="M141" t="e">
            <v>#N/A</v>
          </cell>
        </row>
        <row r="142">
          <cell r="B142">
            <v>374101</v>
          </cell>
          <cell r="C142" t="str">
            <v>CARDIORRAFIA SOD</v>
          </cell>
          <cell r="D142" t="str">
            <v>HONORARIOS CIRUJANO, AYUDANTE Y ANESTESIOLOGO</v>
          </cell>
          <cell r="E142"/>
          <cell r="F142">
            <v>1215551</v>
          </cell>
          <cell r="G142">
            <v>1277544.101</v>
          </cell>
          <cell r="H142">
            <v>2828803.3563999999</v>
          </cell>
          <cell r="I142">
            <v>2415897.7127999999</v>
          </cell>
          <cell r="J142" t="str">
            <v>TARIFA PROPUESTA NO ACEPTADA</v>
          </cell>
          <cell r="K142" t="str">
            <v>HONORARIOS MEDICOS (CIRUJANO - ANESTESIOLOGO- AYUDANTE), DERECHOS DE SALA DE CIRUGIA, MATERIALES E INSUMOS BASICOS DEL PROCEDIMIENTO QUIRURGICO (CANASTA BASICA DE CIRUGIA ), DERECHOS DE RECUPERACION</v>
          </cell>
          <cell r="L142" t="str">
            <v>INFECCIONES, COMPLICACIONES QUIRÚRGICAS, MATERIAL DE OSTEOSINTESIS, MEDICAMENTOS E INSUMOS, HOSPITALIZACIÓN EN UCI, UCIM O EN HABITACIÓN, SANGRE Y / O  HEMODERIVADOS,NO INCLUYE PROCEDIMIENTOS ADICIONALES.</v>
          </cell>
          <cell r="M142">
            <v>2415897.7127999999</v>
          </cell>
        </row>
        <row r="143">
          <cell r="B143">
            <v>376701</v>
          </cell>
          <cell r="C143" t="str">
            <v>IMPLANTE DE UN SISTEMA DE ASISTENCIA CARDÍACA EXTERNO O INTERNO TEMPORAL (DISPOSITIVO NO IMPLANTABLE FUERA DEL CUERPO PERO CONECTADO AL CORAZON) UNIVENTRICULAR</v>
          </cell>
          <cell r="D143" t="str">
            <v>HONORARIOS MEDICOS DEL ESPECIALISTA</v>
          </cell>
          <cell r="E143"/>
          <cell r="F143" t="str">
            <v>NO OFERTA</v>
          </cell>
          <cell r="G143" t="str">
            <v>NO OFERTA</v>
          </cell>
          <cell r="H143">
            <v>112954529</v>
          </cell>
          <cell r="I143">
            <v>112954529</v>
          </cell>
          <cell r="J143" t="str">
            <v>NO SE OFERTA</v>
          </cell>
          <cell r="K143" t="e">
            <v>#N/A</v>
          </cell>
          <cell r="L143" t="e">
            <v>#N/A</v>
          </cell>
          <cell r="M143" t="e">
            <v>#N/A</v>
          </cell>
        </row>
        <row r="144">
          <cell r="B144">
            <v>378505</v>
          </cell>
          <cell r="C144" t="str">
            <v>REVISIÓN (REPROGRAMACIÓN) DE MONITOR DE EVENTOS</v>
          </cell>
          <cell r="D144"/>
          <cell r="E144"/>
          <cell r="F144">
            <v>44600</v>
          </cell>
          <cell r="G144">
            <v>46874.6</v>
          </cell>
          <cell r="H144">
            <v>69000</v>
          </cell>
          <cell r="I144">
            <v>67680</v>
          </cell>
          <cell r="J144" t="str">
            <v>TARIFA PROPUESTA NO ACEPTADA</v>
          </cell>
          <cell r="K144" t="str">
            <v>Consulta, revision y reprogramacion de dispositivo</v>
          </cell>
          <cell r="L144"/>
          <cell r="M144">
            <v>67680</v>
          </cell>
        </row>
        <row r="145">
          <cell r="B145">
            <v>378602</v>
          </cell>
          <cell r="C145" t="str">
            <v>INSERCIÓN [IMPLANTACIÓN] DE CARDIOVERSOR (DESFIBRILADOR) UNICAMERAL VÍA PERCUTÁNEA (ENDOVASCULAR)</v>
          </cell>
          <cell r="D145" t="str">
            <v>* Honorarios profesional Electrofisiologo.</v>
          </cell>
          <cell r="E145" t="str">
            <v>* Complicaciones</v>
          </cell>
          <cell r="F145" t="str">
            <v>NO OFERTA</v>
          </cell>
          <cell r="G145" t="str">
            <v>NO OFERTA</v>
          </cell>
          <cell r="H145">
            <v>4074200</v>
          </cell>
          <cell r="I145">
            <v>35537100</v>
          </cell>
          <cell r="J145" t="str">
            <v>NO SE OFERTA</v>
          </cell>
          <cell r="K145" t="e">
            <v>#N/A</v>
          </cell>
          <cell r="L145" t="e">
            <v>#N/A</v>
          </cell>
          <cell r="M145" t="e">
            <v>#N/A</v>
          </cell>
        </row>
        <row r="146">
          <cell r="B146">
            <v>378607</v>
          </cell>
          <cell r="C146" t="str">
            <v>INSERCIÓN [IMPLANTACIÓN] DE CARDIOVERSOR (DESFIBRILADOR) VÍA SUBCUTANEA</v>
          </cell>
          <cell r="D146"/>
          <cell r="E146"/>
          <cell r="F146" t="str">
            <v>NO OFERTA</v>
          </cell>
          <cell r="G146" t="str">
            <v>NO OFERTA</v>
          </cell>
          <cell r="H146">
            <v>78010680</v>
          </cell>
          <cell r="I146">
            <v>78010680</v>
          </cell>
          <cell r="J146" t="str">
            <v>NO SE OFERTA</v>
          </cell>
          <cell r="K146" t="e">
            <v>#N/A</v>
          </cell>
          <cell r="L146" t="e">
            <v>#N/A</v>
          </cell>
          <cell r="M146" t="e">
            <v>#N/A</v>
          </cell>
        </row>
        <row r="147">
          <cell r="B147">
            <v>380202</v>
          </cell>
          <cell r="C147" t="str">
            <v>TROMBOEMBOLECTOMÍA ARTERIAL DE ZONA II DE CUELLO</v>
          </cell>
          <cell r="D147" t="str">
            <v xml:space="preserve">HONORARIOS DE CIRUJANO,ANESTESIOLOGO Y AYUDANTE </v>
          </cell>
          <cell r="E147"/>
          <cell r="F147" t="str">
            <v>NO OFERTA</v>
          </cell>
          <cell r="G147" t="str">
            <v>NO OFERTA</v>
          </cell>
          <cell r="H147">
            <v>35890020</v>
          </cell>
          <cell r="I147">
            <v>35890020</v>
          </cell>
          <cell r="J147" t="str">
            <v>NO SE OFERTA</v>
          </cell>
          <cell r="K147" t="e">
            <v>#N/A</v>
          </cell>
          <cell r="L147" t="e">
            <v>#N/A</v>
          </cell>
          <cell r="M147" t="e">
            <v>#N/A</v>
          </cell>
        </row>
        <row r="148">
          <cell r="B148">
            <v>380203</v>
          </cell>
          <cell r="C148" t="str">
            <v>TROMBOEMBOLECTOMÍA VENOSA DE ZONA I Y III DE CUELLO</v>
          </cell>
          <cell r="D148" t="str">
            <v xml:space="preserve">HONORARIOS DE CIRUJANO,ANESTESIOLOGO Y AYUDANTE </v>
          </cell>
          <cell r="E148"/>
          <cell r="F148" t="str">
            <v>NO OFERTA</v>
          </cell>
          <cell r="G148" t="str">
            <v>NO OFERTA</v>
          </cell>
          <cell r="H148">
            <v>35890020</v>
          </cell>
          <cell r="I148">
            <v>35890020</v>
          </cell>
          <cell r="J148" t="str">
            <v>NO SE OFERTA</v>
          </cell>
          <cell r="K148" t="e">
            <v>#N/A</v>
          </cell>
          <cell r="L148" t="e">
            <v>#N/A</v>
          </cell>
          <cell r="M148" t="e">
            <v>#N/A</v>
          </cell>
        </row>
        <row r="149">
          <cell r="B149">
            <v>380204</v>
          </cell>
          <cell r="C149" t="str">
            <v>TROMBOEMBOLECTOMÍA VENOSA DE ZONA II DE CUELLO</v>
          </cell>
          <cell r="D149" t="str">
            <v xml:space="preserve">HONORARIOS DE CIRUJANO,ANESTESIOLOGO Y AYUDANTE </v>
          </cell>
          <cell r="E149"/>
          <cell r="F149" t="str">
            <v>NO OFERTA</v>
          </cell>
          <cell r="G149" t="str">
            <v>NO OFERTA</v>
          </cell>
          <cell r="H149">
            <v>35890020</v>
          </cell>
          <cell r="I149">
            <v>35890020</v>
          </cell>
          <cell r="J149" t="str">
            <v>NO SE OFERTA</v>
          </cell>
          <cell r="K149" t="e">
            <v>#N/A</v>
          </cell>
          <cell r="L149" t="e">
            <v>#N/A</v>
          </cell>
          <cell r="M149" t="e">
            <v>#N/A</v>
          </cell>
        </row>
        <row r="150">
          <cell r="B150">
            <v>380210</v>
          </cell>
          <cell r="C150" t="str">
            <v>TROMBOLISIS DE VASOS DE CABEZA Y CUELLO, VÍA ENDOVASCULAR</v>
          </cell>
          <cell r="D150"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50" t="str">
            <v>EXCLUSIONES: medio de contraste, medicamentos, cateteres y guias, insumos de alto costo, y todo los servcios adicionales no detallados en las inclusiones de acuerdo al requerimiento de cada paciente.</v>
          </cell>
          <cell r="F150">
            <v>3785000</v>
          </cell>
          <cell r="G150">
            <v>3978035</v>
          </cell>
          <cell r="H150">
            <v>10829549.375</v>
          </cell>
          <cell r="I150">
            <v>7403792</v>
          </cell>
          <cell r="J150" t="str">
            <v>NO SE ACEPTA INCLUYES DENTRO DE LA TARIFA OFERTADA EN EL VALOR ESTIMADO</v>
          </cell>
          <cell r="K150" t="str">
            <v xml:space="preserve">INCLUSIONES: El valor total Procedimiento incluye (Insumos básicos, Materiales de Sutrura y Curacion, agentes y gases anestesicos,  honorario médico especialista,derecho de sala, uso de equipo angiografo)., </v>
          </cell>
          <cell r="L150" t="str">
            <v>EXCLUSIONES: Honorarios Anestesiologo, Registro digital,  medio de contraste, cateteres y guias, dispositivos medicos, insumos alto costo y todo los servcios adicionales no detallados en las inclusiones de acuerdo al requerimiento de cada paciente.</v>
          </cell>
          <cell r="M150">
            <v>4866360</v>
          </cell>
        </row>
        <row r="151">
          <cell r="B151">
            <v>380301</v>
          </cell>
          <cell r="C151" t="str">
            <v>TROMBOLECTOMÍA DE ARTERIA SUBCLAVIA</v>
          </cell>
          <cell r="D151" t="str">
            <v xml:space="preserve">HONORARIOS DE CIRUJANO,ANESTESIOLOGO Y AYUDANTE </v>
          </cell>
          <cell r="E151"/>
          <cell r="F151" t="str">
            <v>NO OFERTA</v>
          </cell>
          <cell r="G151" t="str">
            <v>NO OFERTA</v>
          </cell>
          <cell r="H151">
            <v>11315668</v>
          </cell>
          <cell r="I151">
            <v>11890445.333333334</v>
          </cell>
          <cell r="J151" t="str">
            <v>NO SE OFERTA</v>
          </cell>
          <cell r="K151" t="e">
            <v>#N/A</v>
          </cell>
          <cell r="L151" t="e">
            <v>#N/A</v>
          </cell>
          <cell r="M151" t="e">
            <v>#N/A</v>
          </cell>
        </row>
        <row r="152">
          <cell r="B152">
            <v>380302</v>
          </cell>
          <cell r="C152" t="str">
            <v>TROMBOEMBOLECTOMÍA ARTERIAL AXILAR</v>
          </cell>
          <cell r="D152" t="str">
            <v xml:space="preserve">HONORARIOS DE CIRUJANO,ANESTESIOLOGO Y AYUDANTE </v>
          </cell>
          <cell r="E152"/>
          <cell r="F152" t="str">
            <v>NO OFERTA</v>
          </cell>
          <cell r="G152" t="str">
            <v>NO OFERTA</v>
          </cell>
          <cell r="H152">
            <v>11315668</v>
          </cell>
          <cell r="I152">
            <v>11890445.333333334</v>
          </cell>
          <cell r="J152" t="str">
            <v>NO SE OFERTA</v>
          </cell>
          <cell r="K152" t="e">
            <v>#N/A</v>
          </cell>
          <cell r="L152" t="e">
            <v>#N/A</v>
          </cell>
          <cell r="M152" t="e">
            <v>#N/A</v>
          </cell>
        </row>
        <row r="153">
          <cell r="B153">
            <v>380304</v>
          </cell>
          <cell r="C153" t="str">
            <v>TROMBOLECTOMÍA DE VENA SUBCLAVIA</v>
          </cell>
          <cell r="D153" t="str">
            <v xml:space="preserve">HONORARIOS DE CIRUJANO,ANESTESIOLOGO Y AYUDANTE </v>
          </cell>
          <cell r="E153"/>
          <cell r="F153" t="str">
            <v>NO OFERTA</v>
          </cell>
          <cell r="G153" t="str">
            <v>NO OFERTA</v>
          </cell>
          <cell r="H153">
            <v>11532589</v>
          </cell>
          <cell r="I153">
            <v>11890445.333333334</v>
          </cell>
          <cell r="J153" t="str">
            <v>NO SE OFERTA</v>
          </cell>
          <cell r="K153" t="e">
            <v>#N/A</v>
          </cell>
          <cell r="L153" t="e">
            <v>#N/A</v>
          </cell>
          <cell r="M153" t="e">
            <v>#N/A</v>
          </cell>
        </row>
        <row r="154">
          <cell r="B154">
            <v>380305</v>
          </cell>
          <cell r="C154" t="str">
            <v>TROMBOEMBOLECTOMÍA VENOSA AXILAR</v>
          </cell>
          <cell r="D154" t="str">
            <v xml:space="preserve">HONORARIOS DE CIRUJANO,ANESTESIOLOGO Y AYUDANTE </v>
          </cell>
          <cell r="E154"/>
          <cell r="F154" t="str">
            <v>NO OFERTA</v>
          </cell>
          <cell r="G154" t="str">
            <v>NO OFERTA</v>
          </cell>
          <cell r="H154">
            <v>10348800</v>
          </cell>
          <cell r="I154">
            <v>11890445.333333334</v>
          </cell>
          <cell r="J154" t="str">
            <v>NO SE OFERTA</v>
          </cell>
          <cell r="K154" t="e">
            <v>#N/A</v>
          </cell>
          <cell r="L154" t="e">
            <v>#N/A</v>
          </cell>
          <cell r="M154" t="e">
            <v>#N/A</v>
          </cell>
        </row>
        <row r="155">
          <cell r="B155">
            <v>380306</v>
          </cell>
          <cell r="C155" t="str">
            <v>TROMBOEMBOLECTOMÍA VENOSA DE BRAZO O ANTEBRAZO</v>
          </cell>
          <cell r="D155" t="str">
            <v xml:space="preserve">HONORARIOS DE CIRUJANO,ANESTESIOLOGO Y AYUDANTE </v>
          </cell>
          <cell r="E155"/>
          <cell r="F155" t="str">
            <v>NO OFERTA</v>
          </cell>
          <cell r="G155" t="str">
            <v>NO OFERTA</v>
          </cell>
          <cell r="H155">
            <v>11315668</v>
          </cell>
          <cell r="I155">
            <v>11890445.333333334</v>
          </cell>
          <cell r="J155" t="str">
            <v>NO SE OFERTA</v>
          </cell>
          <cell r="K155" t="e">
            <v>#N/A</v>
          </cell>
          <cell r="L155" t="e">
            <v>#N/A</v>
          </cell>
          <cell r="M155" t="e">
            <v>#N/A</v>
          </cell>
        </row>
        <row r="156">
          <cell r="B156">
            <v>380307</v>
          </cell>
          <cell r="C156" t="str">
            <v>TROMBOEMBOLECTOMÍA DE VASOS DE MIEMBROS SUPERIORES</v>
          </cell>
          <cell r="D156"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156" t="str">
            <v>Complicaciones</v>
          </cell>
          <cell r="F156" t="str">
            <v>NO OFERTA</v>
          </cell>
          <cell r="G156" t="str">
            <v>NO OFERTA</v>
          </cell>
          <cell r="H156">
            <v>6632106</v>
          </cell>
          <cell r="I156">
            <v>9836053</v>
          </cell>
          <cell r="J156" t="str">
            <v>NO SE OFERTA</v>
          </cell>
          <cell r="K156" t="e">
            <v>#N/A</v>
          </cell>
          <cell r="L156" t="e">
            <v>#N/A</v>
          </cell>
          <cell r="M156" t="e">
            <v>#N/A</v>
          </cell>
        </row>
        <row r="157">
          <cell r="B157">
            <v>380501</v>
          </cell>
          <cell r="C157" t="str">
            <v>TROMBOEMBOLECTOMÍA EN VASOS ESPINALES SOD</v>
          </cell>
          <cell r="D157" t="str">
            <v xml:space="preserve">HONORARIOS DE CIRUJANO,ANESTESIOLOGO Y AYUDANTE </v>
          </cell>
          <cell r="E157"/>
          <cell r="F157" t="str">
            <v>NO OFERTA</v>
          </cell>
          <cell r="G157" t="str">
            <v>NO OFERTA</v>
          </cell>
          <cell r="H157">
            <v>11315668</v>
          </cell>
          <cell r="I157">
            <v>11890445.333333334</v>
          </cell>
          <cell r="J157" t="str">
            <v>NO SE OFERTA</v>
          </cell>
          <cell r="K157" t="e">
            <v>#N/A</v>
          </cell>
          <cell r="L157" t="e">
            <v>#N/A</v>
          </cell>
          <cell r="M157" t="e">
            <v>#N/A</v>
          </cell>
        </row>
        <row r="158">
          <cell r="B158">
            <v>380601</v>
          </cell>
          <cell r="C158" t="str">
            <v>TROMBOEMBOLECTOMÍA DE ARTERIAS ABDOMINALES VÍA ABIERTA</v>
          </cell>
          <cell r="D158" t="str">
            <v xml:space="preserve">HONORARIOS DE CIRUJANO,ANESTESIOLOGO Y AYUDANTE </v>
          </cell>
          <cell r="E158"/>
          <cell r="F158" t="str">
            <v>NO OFERTA</v>
          </cell>
          <cell r="G158" t="str">
            <v>NO OFERTA</v>
          </cell>
          <cell r="H158">
            <v>11532589</v>
          </cell>
          <cell r="I158">
            <v>14240059.333333334</v>
          </cell>
          <cell r="J158" t="str">
            <v>NO SE OFERTA</v>
          </cell>
          <cell r="K158" t="e">
            <v>#N/A</v>
          </cell>
          <cell r="L158" t="e">
            <v>#N/A</v>
          </cell>
          <cell r="M158" t="e">
            <v>#N/A</v>
          </cell>
        </row>
        <row r="159">
          <cell r="B159">
            <v>380602</v>
          </cell>
          <cell r="C159" t="str">
            <v>TROMBOLISIS ARTERIAL ABDOMINAL VÍA ENDOVASCULAR</v>
          </cell>
          <cell r="D159"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59" t="str">
            <v>EXCLUSIONES: medio de contraste, medicamentos, cateteres y guias, insumos de alto costo, y todo los servcios adicionales no detallados en las inclusiones de acuerdo al requerimiento de cada paciente.</v>
          </cell>
          <cell r="F159">
            <v>969608</v>
          </cell>
          <cell r="G159">
            <v>1019058.008</v>
          </cell>
          <cell r="H159">
            <v>2660162.4750000001</v>
          </cell>
          <cell r="I159">
            <v>1839610</v>
          </cell>
          <cell r="J159" t="str">
            <v>NO SE ACEPTA INCLUYES DENTRO DE LA TARIFA OFERTADA EN EL VALOR ESTIMADO</v>
          </cell>
          <cell r="K159" t="str">
            <v xml:space="preserve">INCLUSIONES: El valor total Procedimiento incluye (Insumos básicos, Materiales de Sutrura y Curacion, agentes y gases anestesicos,  honorario médico especialista,derecho de sala, uso de equipo angiografo)., </v>
          </cell>
          <cell r="L159" t="str">
            <v>EXCLUSIONES: Honorarios Anestesiologo, Registro digital,  medio de contraste, cateteres y guias, dispositivos medicos, insumos alto costo y todo los servcios adicionales no detallados en las inclusiones de acuerdo al requerimiento de cada paciente.</v>
          </cell>
          <cell r="M159">
            <v>1163040</v>
          </cell>
        </row>
        <row r="160">
          <cell r="B160">
            <v>380603</v>
          </cell>
          <cell r="C160" t="str">
            <v>TROMBOEMBOLECTOMÍA DE ARTERIAS ABDOMINALES</v>
          </cell>
          <cell r="D160"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160" t="str">
            <v>Complicaciones</v>
          </cell>
          <cell r="F160" t="str">
            <v>NO OFERTA</v>
          </cell>
          <cell r="G160" t="str">
            <v>NO OFERTA</v>
          </cell>
          <cell r="H160">
            <v>3524441</v>
          </cell>
          <cell r="I160">
            <v>8282220.5</v>
          </cell>
          <cell r="J160" t="str">
            <v>NO SE OFERTA</v>
          </cell>
          <cell r="K160" t="e">
            <v>#N/A</v>
          </cell>
          <cell r="L160" t="e">
            <v>#N/A</v>
          </cell>
          <cell r="M160" t="e">
            <v>#N/A</v>
          </cell>
        </row>
        <row r="161">
          <cell r="B161">
            <v>380701</v>
          </cell>
          <cell r="C161" t="str">
            <v>TROMBOEMBOLECTOMÍA DE VENAS ABDOMINALES, VÍA ABIERTA</v>
          </cell>
          <cell r="D161" t="str">
            <v xml:space="preserve">HONORARIOS DE CIRUJANO,ANESTESIOLOGO Y AYUDANTE </v>
          </cell>
          <cell r="E161"/>
          <cell r="F161" t="str">
            <v>NO OFERTA</v>
          </cell>
          <cell r="G161" t="str">
            <v>NO OFERTA</v>
          </cell>
          <cell r="H161">
            <v>18432589</v>
          </cell>
          <cell r="I161">
            <v>18432589</v>
          </cell>
          <cell r="J161" t="str">
            <v>NO SE OFERTA</v>
          </cell>
          <cell r="K161" t="e">
            <v>#N/A</v>
          </cell>
          <cell r="L161" t="e">
            <v>#N/A</v>
          </cell>
          <cell r="M161" t="e">
            <v>#N/A</v>
          </cell>
        </row>
        <row r="162">
          <cell r="B162">
            <v>380702</v>
          </cell>
          <cell r="C162" t="str">
            <v>TROMBOLISIS VENOSA ABDOMINAL, VÍA ENDOVASCULAR</v>
          </cell>
          <cell r="D162" t="str">
            <v xml:space="preserve">HONORARIOS DE CIRUJANO,ANESTESIOLOGO Y AYUDANTE </v>
          </cell>
          <cell r="E162"/>
          <cell r="F162" t="str">
            <v>NO OFERTA</v>
          </cell>
          <cell r="G162" t="str">
            <v>NO OFERTA</v>
          </cell>
          <cell r="H162">
            <v>842600</v>
          </cell>
          <cell r="I162">
            <v>21841300</v>
          </cell>
          <cell r="J162" t="str">
            <v>NO SE OFERTA</v>
          </cell>
          <cell r="K162" t="e">
            <v>#N/A</v>
          </cell>
          <cell r="L162" t="e">
            <v>#N/A</v>
          </cell>
          <cell r="M162" t="e">
            <v>#N/A</v>
          </cell>
        </row>
        <row r="163">
          <cell r="B163">
            <v>380703</v>
          </cell>
          <cell r="C163" t="str">
            <v>TROMBOEMBOLECTOMÍA DE VENAS ABDOMINALES</v>
          </cell>
          <cell r="D163"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163" t="str">
            <v>Complicaciones</v>
          </cell>
          <cell r="F163" t="str">
            <v>NO OFERTA</v>
          </cell>
          <cell r="G163" t="str">
            <v>NO OFERTA</v>
          </cell>
          <cell r="H163">
            <v>2104381</v>
          </cell>
          <cell r="I163">
            <v>5749587.333333333</v>
          </cell>
          <cell r="J163" t="str">
            <v>NO SE OFERTA</v>
          </cell>
          <cell r="K163" t="e">
            <v>#N/A</v>
          </cell>
          <cell r="L163" t="e">
            <v>#N/A</v>
          </cell>
          <cell r="M163" t="e">
            <v>#N/A</v>
          </cell>
        </row>
        <row r="164">
          <cell r="B164">
            <v>380803</v>
          </cell>
          <cell r="C164" t="str">
            <v>TROMBOEMBOLECTOMÍA DE ARTERIAS DE MIEMBROS INFERIORES</v>
          </cell>
          <cell r="D164"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164" t="str">
            <v>Complicaciones</v>
          </cell>
          <cell r="F164" t="str">
            <v>NO OFERTA</v>
          </cell>
          <cell r="G164" t="str">
            <v>NO OFERTA</v>
          </cell>
          <cell r="H164">
            <v>3323700</v>
          </cell>
          <cell r="I164">
            <v>8181850</v>
          </cell>
          <cell r="J164" t="str">
            <v>NO SE OFERTA</v>
          </cell>
          <cell r="K164" t="e">
            <v>#N/A</v>
          </cell>
          <cell r="L164" t="e">
            <v>#N/A</v>
          </cell>
          <cell r="M164" t="e">
            <v>#N/A</v>
          </cell>
        </row>
        <row r="165">
          <cell r="B165">
            <v>380810</v>
          </cell>
          <cell r="C165" t="str">
            <v>TROMBOLISIS DE ARTERIAS DE MIEMBROS INFERIORES, VÍA ENDOVASCULAR</v>
          </cell>
          <cell r="D165" t="str">
            <v>HONORARIOS DE CIRUJANO,</v>
          </cell>
          <cell r="E165"/>
          <cell r="F165">
            <v>494947</v>
          </cell>
          <cell r="G165">
            <v>520189.29700000002</v>
          </cell>
          <cell r="H165">
            <v>842600</v>
          </cell>
          <cell r="I165">
            <v>21841300</v>
          </cell>
          <cell r="J165" t="str">
            <v>NO SE OFERTA</v>
          </cell>
          <cell r="K165" t="e">
            <v>#N/A</v>
          </cell>
          <cell r="L165" t="e">
            <v>#N/A</v>
          </cell>
          <cell r="M165" t="e">
            <v>#N/A</v>
          </cell>
        </row>
        <row r="166">
          <cell r="B166">
            <v>380901</v>
          </cell>
          <cell r="C166" t="str">
            <v>TROMBOEMBOLECTOMÍA SUPRAPATELAR VENOSA PROFUNDA</v>
          </cell>
          <cell r="D166" t="str">
            <v>HONORARIOS DE CIRUJANO,</v>
          </cell>
          <cell r="E166"/>
          <cell r="F166" t="str">
            <v>NO OFERTA</v>
          </cell>
          <cell r="G166" t="str">
            <v>NO OFERTA</v>
          </cell>
          <cell r="H166">
            <v>10959890.716800001</v>
          </cell>
          <cell r="I166">
            <v>8181850</v>
          </cell>
          <cell r="J166" t="str">
            <v>NO SE OFERTA</v>
          </cell>
          <cell r="K166" t="e">
            <v>#N/A</v>
          </cell>
          <cell r="L166" t="e">
            <v>#N/A</v>
          </cell>
          <cell r="M166" t="e">
            <v>#N/A</v>
          </cell>
        </row>
        <row r="167">
          <cell r="B167">
            <v>380902</v>
          </cell>
          <cell r="C167" t="str">
            <v>TROMBOEMBOLECTOMÍA INFRAPATELAR VENOSA PROFUNDA</v>
          </cell>
          <cell r="D167" t="str">
            <v>HONORARIOS DE CIRUJANO,</v>
          </cell>
          <cell r="E167"/>
          <cell r="F167" t="str">
            <v>NO OFERTA</v>
          </cell>
          <cell r="G167" t="str">
            <v>NO OFERTA</v>
          </cell>
          <cell r="H167">
            <v>9011419.6278666668</v>
          </cell>
          <cell r="I167">
            <v>7159392.4833333334</v>
          </cell>
          <cell r="J167" t="str">
            <v>NO SE OFERTA</v>
          </cell>
          <cell r="K167" t="e">
            <v>#N/A</v>
          </cell>
          <cell r="L167" t="e">
            <v>#N/A</v>
          </cell>
          <cell r="M167" t="e">
            <v>#N/A</v>
          </cell>
        </row>
        <row r="168">
          <cell r="B168">
            <v>380903</v>
          </cell>
          <cell r="C168" t="str">
            <v>TROMBOEMBOLECTOMÍA VENOSA SUPERFICIAL EN MIEMBROS INFERIORES</v>
          </cell>
          <cell r="D168" t="str">
            <v>HONORARIOS DE CIRUJANO,</v>
          </cell>
          <cell r="E168"/>
          <cell r="F168" t="str">
            <v>NO OFERTA</v>
          </cell>
          <cell r="G168" t="str">
            <v>NO OFERTA</v>
          </cell>
          <cell r="H168">
            <v>4477955.8812499996</v>
          </cell>
          <cell r="I168">
            <v>7331970.5874999994</v>
          </cell>
          <cell r="J168" t="str">
            <v>NO SE OFERTA</v>
          </cell>
          <cell r="K168" t="e">
            <v>#N/A</v>
          </cell>
          <cell r="L168" t="e">
            <v>#N/A</v>
          </cell>
          <cell r="M168" t="e">
            <v>#N/A</v>
          </cell>
        </row>
        <row r="169">
          <cell r="B169">
            <v>380904</v>
          </cell>
          <cell r="C169" t="str">
            <v>TROMBOEMBOLECTOMÍA DE VENAS DE MIEMBROS INFERIORES</v>
          </cell>
          <cell r="D169" t="str">
            <v>Incluyes: Honorario médico Hemodinamista, Derecho de sala, (1) día de hospitalización en piso, (1) día de UCIN, Materiales de Sutura y curación, Agentes y gases anestesicos, Insumos basicos de Procedimientos, Consulta pos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Aspirex o Sistema Angiojet o Sistema Indigo (Penumbra)., Aguja Angiografica (1),Jeringa De 5 C.C. (3),Jeringa De 10 C.C. (3),Extensiones (1),Jeringa de Inyeccion (1),Manifold (1).</v>
          </cell>
          <cell r="E169" t="str">
            <v>Complicaciones</v>
          </cell>
          <cell r="F169">
            <v>3287375</v>
          </cell>
          <cell r="G169">
            <v>3455031.125</v>
          </cell>
          <cell r="H169">
            <v>5750117.0373333329</v>
          </cell>
          <cell r="I169">
            <v>7706087</v>
          </cell>
          <cell r="J169" t="str">
            <v>NO SE OFERTA</v>
          </cell>
          <cell r="K169" t="e">
            <v>#N/A</v>
          </cell>
          <cell r="L169" t="e">
            <v>#N/A</v>
          </cell>
          <cell r="M169" t="e">
            <v>#N/A</v>
          </cell>
        </row>
        <row r="170">
          <cell r="B170">
            <v>380910</v>
          </cell>
          <cell r="C170" t="str">
            <v>TROMBOLISIS DE VENAS DE MIEMBROS INFERIORES, VÍA ENDOVASCULAR</v>
          </cell>
          <cell r="D170" t="str">
            <v>HONORARIOS DE CIRUJANO, ANESTESIOLOGO Y AYUDANTE</v>
          </cell>
          <cell r="E170"/>
          <cell r="F170" t="str">
            <v>NO OFERTA</v>
          </cell>
          <cell r="G170" t="str">
            <v>NO OFERTA</v>
          </cell>
          <cell r="H170">
            <v>1114900</v>
          </cell>
          <cell r="I170">
            <v>21977450</v>
          </cell>
          <cell r="J170" t="str">
            <v>NO SE OFERTA</v>
          </cell>
          <cell r="K170" t="e">
            <v>#N/A</v>
          </cell>
          <cell r="L170" t="e">
            <v>#N/A</v>
          </cell>
          <cell r="M170" t="e">
            <v>#N/A</v>
          </cell>
        </row>
        <row r="171">
          <cell r="B171">
            <v>381101</v>
          </cell>
          <cell r="C171" t="str">
            <v>ENDARTERECTOMIA DE LA CARÓTIDA INTERNA PORCIÓN INTRACRANEAL</v>
          </cell>
          <cell r="D171" t="str">
            <v>HONORARIOS DE CIRUJANO, ANESTESIOLOGO Y AYUDANTE</v>
          </cell>
          <cell r="E171"/>
          <cell r="F171" t="str">
            <v>NO OFERTA</v>
          </cell>
          <cell r="G171" t="str">
            <v>NO OFERTA</v>
          </cell>
          <cell r="H171">
            <v>7656996.5</v>
          </cell>
          <cell r="I171">
            <v>7656996.666666667</v>
          </cell>
          <cell r="J171" t="str">
            <v>NO SE OFERTA</v>
          </cell>
          <cell r="K171" t="e">
            <v>#N/A</v>
          </cell>
          <cell r="L171" t="e">
            <v>#N/A</v>
          </cell>
          <cell r="M171" t="e">
            <v>#N/A</v>
          </cell>
        </row>
        <row r="172">
          <cell r="B172">
            <v>381203</v>
          </cell>
          <cell r="C172" t="str">
            <v>ENDARTERECTOMÍA DE ARTERIA CARÓTIDA INTERNA O ARTERIA VERTEBRAL PORCIÓN CERVICAL</v>
          </cell>
          <cell r="D172" t="str">
            <v>HONORARIOS DE CIRUJANO, ANESTESIOLOGO Y AYUDANTE</v>
          </cell>
          <cell r="E172"/>
          <cell r="F172" t="str">
            <v>NO OFERTA</v>
          </cell>
          <cell r="G172" t="str">
            <v>NO OFERTA</v>
          </cell>
          <cell r="H172">
            <v>4399304.0999999996</v>
          </cell>
          <cell r="I172">
            <v>4532869.3999999994</v>
          </cell>
          <cell r="J172" t="str">
            <v>NO SE OFERTA</v>
          </cell>
          <cell r="K172" t="e">
            <v>#N/A</v>
          </cell>
          <cell r="L172" t="e">
            <v>#N/A</v>
          </cell>
          <cell r="M172" t="e">
            <v>#N/A</v>
          </cell>
        </row>
        <row r="173">
          <cell r="B173">
            <v>381301</v>
          </cell>
          <cell r="C173" t="str">
            <v>ENDARTERECTOMIA DE SUBCLAVIA</v>
          </cell>
          <cell r="D173" t="str">
            <v>HONORARIOS DE CIRUJANO, ANESTESIOLOGO Y AYUDANTE</v>
          </cell>
          <cell r="E173"/>
          <cell r="F173" t="str">
            <v>NO OFERTA</v>
          </cell>
          <cell r="G173" t="str">
            <v>NO OFERTA</v>
          </cell>
          <cell r="H173">
            <v>1319845</v>
          </cell>
          <cell r="I173">
            <v>2479896.6666666665</v>
          </cell>
          <cell r="J173" t="str">
            <v>NO SE OFERTA</v>
          </cell>
          <cell r="K173" t="e">
            <v>#N/A</v>
          </cell>
          <cell r="L173" t="e">
            <v>#N/A</v>
          </cell>
          <cell r="M173" t="e">
            <v>#N/A</v>
          </cell>
        </row>
        <row r="174">
          <cell r="B174">
            <v>381401</v>
          </cell>
          <cell r="C174" t="str">
            <v>ENDARTERECTOMIA DE AORTA SOD</v>
          </cell>
          <cell r="D174" t="str">
            <v>HONORARIOS DE CIRUJANO, ANESTESIOLOGO Y AYUDANTE</v>
          </cell>
          <cell r="E174"/>
          <cell r="F174" t="str">
            <v>NO OFERTA</v>
          </cell>
          <cell r="G174" t="str">
            <v>NO OFERTA</v>
          </cell>
          <cell r="H174">
            <v>2299541.5</v>
          </cell>
          <cell r="I174">
            <v>3133027.6666666665</v>
          </cell>
          <cell r="J174" t="str">
            <v>NO SE OFERTA</v>
          </cell>
          <cell r="K174" t="e">
            <v>#N/A</v>
          </cell>
          <cell r="L174" t="e">
            <v>#N/A</v>
          </cell>
          <cell r="M174" t="e">
            <v>#N/A</v>
          </cell>
        </row>
        <row r="175">
          <cell r="B175">
            <v>381502</v>
          </cell>
          <cell r="C175" t="str">
            <v>ENDARTERECTOMIA DE VASOS TORÁCICOS</v>
          </cell>
          <cell r="D175" t="str">
            <v>HONORARIOS DE CIRUJANO, ANESTESIOLOGO Y AYUDANTE</v>
          </cell>
          <cell r="E175"/>
          <cell r="F175" t="str">
            <v>NO OFERTA</v>
          </cell>
          <cell r="G175" t="str">
            <v>NO OFERTA</v>
          </cell>
          <cell r="H175">
            <v>3346526</v>
          </cell>
          <cell r="I175">
            <v>4073263</v>
          </cell>
          <cell r="J175" t="str">
            <v>NO SE OFERTA</v>
          </cell>
          <cell r="K175" t="e">
            <v>#N/A</v>
          </cell>
          <cell r="L175" t="e">
            <v>#N/A</v>
          </cell>
          <cell r="M175" t="e">
            <v>#N/A</v>
          </cell>
        </row>
        <row r="176">
          <cell r="B176">
            <v>381601</v>
          </cell>
          <cell r="C176" t="str">
            <v>ENDARTERECTOMIA RENAL</v>
          </cell>
          <cell r="D176" t="str">
            <v>HONORARIOS DE CIRUJANO, ANESTESIOLOGO Y AYUDANTE</v>
          </cell>
          <cell r="E176"/>
          <cell r="F176" t="str">
            <v>NO OFERTA</v>
          </cell>
          <cell r="G176" t="str">
            <v>NO OFERTA</v>
          </cell>
          <cell r="H176">
            <v>2365809.25</v>
          </cell>
          <cell r="I176">
            <v>3177206.1666666665</v>
          </cell>
          <cell r="J176" t="str">
            <v>NO SE OFERTA</v>
          </cell>
          <cell r="K176" t="e">
            <v>#N/A</v>
          </cell>
          <cell r="L176" t="e">
            <v>#N/A</v>
          </cell>
          <cell r="M176" t="e">
            <v>#N/A</v>
          </cell>
        </row>
        <row r="177">
          <cell r="B177">
            <v>381602</v>
          </cell>
          <cell r="C177" t="str">
            <v>ENDARTERECTOMIA CELIACA O MESENTÉRICA</v>
          </cell>
          <cell r="D177" t="str">
            <v>HONORARIOS DE CIRUJANO, ANESTESIOLOGO Y AYUDANTE</v>
          </cell>
          <cell r="E177"/>
          <cell r="F177" t="str">
            <v>NO OFERTA</v>
          </cell>
          <cell r="G177" t="str">
            <v>NO OFERTA</v>
          </cell>
          <cell r="H177">
            <v>2365809.25</v>
          </cell>
          <cell r="I177">
            <v>3177206.1666666665</v>
          </cell>
          <cell r="J177" t="str">
            <v>NO SE OFERTA</v>
          </cell>
          <cell r="K177" t="e">
            <v>#N/A</v>
          </cell>
          <cell r="L177" t="e">
            <v>#N/A</v>
          </cell>
          <cell r="M177" t="e">
            <v>#N/A</v>
          </cell>
        </row>
        <row r="178">
          <cell r="B178">
            <v>381603</v>
          </cell>
          <cell r="C178" t="str">
            <v>ENDARTERECTOMIA AORTOILÍACA</v>
          </cell>
          <cell r="D178" t="str">
            <v>HONORARIOS DE CIRUJANO, ANESTESIOLOGO Y AYUDANTE</v>
          </cell>
          <cell r="E178"/>
          <cell r="F178" t="str">
            <v>NO OFERTA</v>
          </cell>
          <cell r="G178" t="str">
            <v>NO OFERTA</v>
          </cell>
          <cell r="H178">
            <v>1624922.125</v>
          </cell>
          <cell r="I178">
            <v>2683281.4166666665</v>
          </cell>
          <cell r="J178" t="str">
            <v>NO SE OFERTA</v>
          </cell>
          <cell r="K178" t="e">
            <v>#N/A</v>
          </cell>
          <cell r="L178" t="e">
            <v>#N/A</v>
          </cell>
          <cell r="M178" t="e">
            <v>#N/A</v>
          </cell>
        </row>
        <row r="179">
          <cell r="B179">
            <v>381801</v>
          </cell>
          <cell r="C179" t="str">
            <v>ENDARTERECTOMIA SUPRAPATELAR</v>
          </cell>
          <cell r="D179" t="str">
            <v>HONORARIOS DE CIRUJANO, ANESTESIOLOGO Y AYUDANTE</v>
          </cell>
          <cell r="E179"/>
          <cell r="F179" t="str">
            <v>NO OFERTA</v>
          </cell>
          <cell r="G179" t="str">
            <v>NO OFERTA</v>
          </cell>
          <cell r="H179">
            <v>2578398.1</v>
          </cell>
          <cell r="I179">
            <v>3318932.0666666664</v>
          </cell>
          <cell r="J179" t="str">
            <v>NO SE OFERTA</v>
          </cell>
          <cell r="K179" t="e">
            <v>#N/A</v>
          </cell>
          <cell r="L179" t="e">
            <v>#N/A</v>
          </cell>
          <cell r="M179" t="e">
            <v>#N/A</v>
          </cell>
        </row>
        <row r="180">
          <cell r="B180">
            <v>381802</v>
          </cell>
          <cell r="C180" t="str">
            <v>ENDARTERECTOMIA INFRAPATELAR</v>
          </cell>
          <cell r="D180" t="str">
            <v>HONORARIOS DE CIRUJANO, ANESTESIOLOGO Y AYUDANTE</v>
          </cell>
          <cell r="E180"/>
          <cell r="F180" t="str">
            <v>NO OFERTA</v>
          </cell>
          <cell r="G180" t="str">
            <v>NO OFERTA</v>
          </cell>
          <cell r="H180">
            <v>1319845</v>
          </cell>
          <cell r="I180">
            <v>2479896.6666666665</v>
          </cell>
          <cell r="J180" t="str">
            <v>NO SE OFERTA</v>
          </cell>
          <cell r="K180" t="e">
            <v>#N/A</v>
          </cell>
          <cell r="L180" t="e">
            <v>#N/A</v>
          </cell>
          <cell r="M180" t="e">
            <v>#N/A</v>
          </cell>
        </row>
        <row r="181">
          <cell r="B181">
            <v>382302</v>
          </cell>
          <cell r="C181" t="str">
            <v>PRUEBA FUNCIONAL EN VASOS ESPINALES</v>
          </cell>
          <cell r="D181"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81" t="str">
            <v>EXCLUSIONES: medio de contraste, medicamentos, cateteres y guias, insumos de alto costo, y todo los servcios adicionales no detallados en las inclusiones de acuerdo al requerimiento de cada paciente.</v>
          </cell>
          <cell r="F181">
            <v>4324700</v>
          </cell>
          <cell r="G181">
            <v>4545259.7</v>
          </cell>
          <cell r="H181">
            <v>5943193.0999999996</v>
          </cell>
          <cell r="I181">
            <v>5560200</v>
          </cell>
          <cell r="J181" t="str">
            <v>TARIFA PROPUESTA NO ACEPTADA</v>
          </cell>
          <cell r="K181" t="str">
            <v xml:space="preserve">INCLUSIONES: El valor total Procedimiento incluye (Insumos básicos, Materiales de Sutrura y Curacion, agentes y gases anestesicos,  honorario médico especialista,derecho de sala, uso de equipo angiografo)., </v>
          </cell>
          <cell r="L181" t="str">
            <v>EXCLUSIONES: Honorarios Anestesiologo, Registro digital,  medio de contraste, cateteres y guias, dispositivos medicos, insumos alto costo y todo los servcios adicionales no detallados en las inclusiones de acuerdo al requerimiento de cada paciente.</v>
          </cell>
          <cell r="M181">
            <v>5560200</v>
          </cell>
        </row>
        <row r="182">
          <cell r="B182">
            <v>382304</v>
          </cell>
          <cell r="C182" t="str">
            <v>PRUEBA FUNCIONAL QUÍMICA EN VASOS INTRACRANEALES</v>
          </cell>
          <cell r="D182"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82" t="str">
            <v>EXCLUSIONES: medio de contraste, medicamentos, cateteres y guias, insumos de alto costo, y todo los servcios adicionales no detallados en las inclusiones de acuerdo al requerimiento de cada paciente.</v>
          </cell>
          <cell r="F182">
            <v>4002805</v>
          </cell>
          <cell r="G182">
            <v>4206948.0549999997</v>
          </cell>
          <cell r="H182">
            <v>4759443.7833333341</v>
          </cell>
          <cell r="I182">
            <v>4933280.9952380955</v>
          </cell>
          <cell r="J182" t="str">
            <v>TARIFA PROPUESTA NO ACEPTADA</v>
          </cell>
          <cell r="K182" t="str">
            <v>HONORARIOS MEDICOS (CIRUJANO - ANESTESIOLOGO- AYUDANTE), DERECHOS DE SALA DE CIRUGIA, MATERIALES E INSUMOS BASICOS DEL PROCEDIMIENTO QUIRURGICO (CANASTA BASICA DE CIRUGIA ), DERECHOS DE RECUPERACION</v>
          </cell>
          <cell r="L182" t="str">
            <v>INFECCIONES, COMPLICACIONES QUIRÚRGICAS, MATERIAL DE OSTEOSINTESIS, MEDICAMENTOS E INSUMOS, HOSPITALIZACIÓN EN UCI, UCIM O EN HABITACIÓN, SANGRE Y / O  HEMODERIVADOS,NO INCLUYE PROCEDIMIENTOS ADICIONALES.</v>
          </cell>
          <cell r="M182">
            <v>5560200</v>
          </cell>
        </row>
        <row r="183">
          <cell r="B183">
            <v>383203</v>
          </cell>
          <cell r="C183" t="str">
            <v>RESECCIÓN ARTERIAL CON ANASTOMOSIS TERMINO TERMINAL EN ZONA II DE CUELLO</v>
          </cell>
          <cell r="D183" t="str">
            <v>HONORARIOS DE CIRUJANO, ANESTESIOLOGO Y AYUDANTE</v>
          </cell>
          <cell r="E183"/>
          <cell r="F183">
            <v>1212389</v>
          </cell>
          <cell r="G183">
            <v>1274220.8389999999</v>
          </cell>
          <cell r="H183">
            <v>2210449.9162333333</v>
          </cell>
          <cell r="I183">
            <v>2113910.4986999999</v>
          </cell>
          <cell r="J183" t="str">
            <v>TARIFA PROPUESTA NO ACEPTADA</v>
          </cell>
          <cell r="K183" t="str">
            <v>HONORARIOS MEDICOS (CIRUJANO - ANESTESIOLOGO- AYUDANTE), DERECHOS DE SALA DE CIRUGIA, MATERIALES E INSUMOS BASICOS DEL PROCEDIMIENTO QUIRURGICO (CANASTA BASICA DE CIRUGIA ), DERECHOS DE RECUPERACION</v>
          </cell>
          <cell r="L183"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83">
            <v>2113910.4986999999</v>
          </cell>
        </row>
        <row r="184">
          <cell r="B184">
            <v>383301</v>
          </cell>
          <cell r="C184" t="str">
            <v>RESECCIÓN CON ANASTOMOSIS PRIMARIA DE SUBCLAVIA</v>
          </cell>
          <cell r="D184" t="str">
            <v>HONORARIOS DE CIRUJANO, ANESTESIOLOGO Y AYUDANTE</v>
          </cell>
          <cell r="E184"/>
          <cell r="F184">
            <v>1055513</v>
          </cell>
          <cell r="G184">
            <v>1109344.1629999999</v>
          </cell>
          <cell r="H184">
            <v>1872202.6698883334</v>
          </cell>
          <cell r="I184">
            <v>1706227.7596650003</v>
          </cell>
          <cell r="J184" t="str">
            <v>TARIFA PROPUESTA NO ACEPTADA</v>
          </cell>
          <cell r="K184" t="str">
            <v>HONORARIOS MEDICOS (CIRUJANO - ANESTESIOLOGO- AYUDANTE), DERECHOS DE SALA DE CIRUGIA, MATERIALES E INSUMOS BASICOS DEL PROCEDIMIENTO QUIRURGICO (CANASTA BASICA DE CIRUGIA ), DERECHOS DE RECUPERACION</v>
          </cell>
          <cell r="L184"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84">
            <v>1706227.7596650003</v>
          </cell>
        </row>
        <row r="185">
          <cell r="B185">
            <v>383303</v>
          </cell>
          <cell r="C185" t="str">
            <v>RESECCIÓN CON ANASTOMOSIS TERMINO-TERMINAL EN BRAZO O ANTEBRAZO</v>
          </cell>
          <cell r="D185" t="str">
            <v>HONORARIOS DE CIRUJANO, ANESTESIOLOGO Y AYUDANTE</v>
          </cell>
          <cell r="E185"/>
          <cell r="F185">
            <v>1055513</v>
          </cell>
          <cell r="G185">
            <v>1109344.1629999999</v>
          </cell>
          <cell r="H185">
            <v>1872202.6698883334</v>
          </cell>
          <cell r="I185">
            <v>1706227.7596650003</v>
          </cell>
          <cell r="J185" t="str">
            <v>TARIFA PROPUESTA NO ACEPTADA</v>
          </cell>
          <cell r="K185" t="str">
            <v>HONORARIOS MEDICOS (CIRUJANO - ANESTESIOLOGO- AYUDANTE), DERECHOS DE SALA DE CIRUGIA, MATERIALES E INSUMOS BASICOS DEL PROCEDIMIENTO QUIRURGICO (CANASTA BASICA DE CIRUGIA ), DERECHOS DE RECUPERACION</v>
          </cell>
          <cell r="L185"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85">
            <v>1706227.7596650003</v>
          </cell>
        </row>
        <row r="186">
          <cell r="B186">
            <v>383408</v>
          </cell>
          <cell r="C186" t="str">
            <v>RECONSTRUCCION DEL CAYADO AÓRTICO VÍA ABIERTA</v>
          </cell>
          <cell r="D186" t="str">
            <v>* Honorarios cirujano cardiovascular</v>
          </cell>
          <cell r="E186" t="str">
            <v>* Complicaciones y/o reintervenciones por sangrado.</v>
          </cell>
          <cell r="F186">
            <v>4980800</v>
          </cell>
          <cell r="G186">
            <v>5234820.8</v>
          </cell>
          <cell r="H186">
            <v>32394037</v>
          </cell>
          <cell r="I186">
            <v>18814429</v>
          </cell>
          <cell r="J186" t="str">
            <v>NO SE ACEPTA INCLUYES DENTRO DE LA TARIFA OFERTADA EN EL VALOR ESTIMADO</v>
          </cell>
          <cell r="K186" t="str">
            <v>HONORARIOS MEDICOS ( CIRUJANO - ANESTESIOLOGO- AYUDANTE), DERECHOS DE SALA DE CIRUGIA, DERECHOS DE RECUPERACION</v>
          </cell>
          <cell r="L186" t="str">
            <v>MATERIALES AL CONSUMO 
INFECCIONES, COMPLICACIONES QUIRÚRGICAS, MATERIAL DE OSTEOSINTESIS, MEDICAMENTOS E INSUMOS, HOSPITALIZACIÓN EN UCI, UCIM O EN HABITACIÓN, SANGRE Y / O  HEMODERIVADOS,NO INCLUYE PROCEDIMIENTOS ADICIONALES.</v>
          </cell>
          <cell r="M186">
            <v>4040000</v>
          </cell>
        </row>
        <row r="187">
          <cell r="B187">
            <v>383903</v>
          </cell>
          <cell r="C187" t="str">
            <v>RESECCIÓN CON ANASTOMOSIS DE VENAS DE MIEMBROS INFERIORES</v>
          </cell>
          <cell r="D187" t="str">
            <v>HONORARIOS DE CIRUJANO, ANESTESIOLOGO Y AYUDANTE</v>
          </cell>
          <cell r="E187"/>
          <cell r="F187">
            <v>1055513</v>
          </cell>
          <cell r="G187">
            <v>1109344.1629999999</v>
          </cell>
          <cell r="H187">
            <v>1872202.6698883334</v>
          </cell>
          <cell r="I187">
            <v>1706227.7596650003</v>
          </cell>
          <cell r="J187" t="str">
            <v>TARIFA PROPUESTA NO ACEPTADA</v>
          </cell>
          <cell r="K187" t="str">
            <v>HONORARIOS MEDICOS (CIRUJANO - ANESTESIOLOGO- AYUDANTE), DERECHOS DE SALA DE CIRUGIA, MATERIALES E INSUMOS BASICOS DEL PROCEDIMIENTO QUIRURGICO (CANASTA BASICA DE CIRUGIA ), DERECHOS DE RECUPERACION</v>
          </cell>
          <cell r="L187"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87">
            <v>1706227.7596650003</v>
          </cell>
        </row>
        <row r="188">
          <cell r="B188">
            <v>384303</v>
          </cell>
          <cell r="C188" t="str">
            <v>RESECCIÓN EN BRAZO O ANTEBRAZO CON INTERPOSICIÓN DE INJERTO O PRÓTESIS</v>
          </cell>
          <cell r="D188" t="str">
            <v>HONORARIOS DE CIRUJANO, ANESTESIOLOGO Y AYUDANTE</v>
          </cell>
          <cell r="E188"/>
          <cell r="F188">
            <v>1443649</v>
          </cell>
          <cell r="G188">
            <v>1517275.0989999999</v>
          </cell>
          <cell r="H188">
            <v>2492897.4525000001</v>
          </cell>
          <cell r="I188">
            <v>2125638.1575000002</v>
          </cell>
          <cell r="J188" t="str">
            <v>TARIFA PROPUESTA NO ACEPTADA</v>
          </cell>
          <cell r="K188" t="str">
            <v>HONORARIOS MEDICOS ( CIRUJANO - ANESTESIOLOGO- AYUDANTE), DERECHOS DE SALA DE CIRUGIA, MATERIALES E INSUMOS BASICOS DEL PROCEDIMIENTO QUIRURGICO (CANASTA BASICA DE CIRUGIA ) , DERECHOS DE RECUPERACION</v>
          </cell>
          <cell r="L188" t="str">
            <v>MATERIALES AL CONSUMO 
INFECCIONES, COMPLICACIONES QUIRÚRGICAS, MATERIAL DE OSTEOSINTESIS, MEDICAMENTOS E INSUMOS, HOSPITALIZACIÓN EN UCI, UCIM O EN HABITACIÓN, SANGRE Y / O  HEMODERIVADOS,NO INCLUYE PROCEDIMIENTOS ADICIONALES.</v>
          </cell>
          <cell r="M188">
            <v>2125638.1575000002</v>
          </cell>
        </row>
        <row r="189">
          <cell r="B189">
            <v>384501</v>
          </cell>
          <cell r="C189" t="str">
            <v>RESECCIÓN CON SUSTITUCIÓN DE VASOS TORÁCICOS SOD</v>
          </cell>
          <cell r="D189" t="str">
            <v>HONORARIOS DE CIRUJANO, ANESTESIOLOGO Y AYUDANTE</v>
          </cell>
          <cell r="E189"/>
          <cell r="F189">
            <v>1300449</v>
          </cell>
          <cell r="G189">
            <v>1366771.899</v>
          </cell>
          <cell r="H189">
            <v>2319308.2495666668</v>
          </cell>
          <cell r="I189">
            <v>2113910.4986999999</v>
          </cell>
          <cell r="J189" t="str">
            <v>TARIFA PROPUESTA NO ACEPTADA</v>
          </cell>
          <cell r="K189" t="str">
            <v>HONORARIOS MEDICOS (CIRUJANO - ANESTESIOLOGO- AYUDANTE), DERECHOS DE SALA DE CIRUGIA, MATERIALES E INSUMOS BASICOS DEL PROCEDIMIENTO QUIRURGICO (CANASTA BASICA DE CIRUGIA ), DERECHOS DE RECUPERACION</v>
          </cell>
          <cell r="L189"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89">
            <v>2113910.4986999999</v>
          </cell>
        </row>
        <row r="190">
          <cell r="B190">
            <v>384801</v>
          </cell>
          <cell r="C190" t="str">
            <v>RESECCIÓN ARTERIAL SUPRAPATELAR CON INJERTO AUTÓLOGO O PRÓTESIS</v>
          </cell>
          <cell r="D190" t="str">
            <v>HONORARIOS DE CIRUJANO, ANESTESIOLOGO Y AYUDANTE</v>
          </cell>
          <cell r="E190"/>
          <cell r="F190">
            <v>1443649</v>
          </cell>
          <cell r="G190">
            <v>1517275.0989999999</v>
          </cell>
          <cell r="H190">
            <v>9643800.3223075662</v>
          </cell>
          <cell r="I190">
            <v>5580538</v>
          </cell>
          <cell r="J190" t="str">
            <v>TARIFA PROPUESTA NO ACEPTADA</v>
          </cell>
          <cell r="K190" t="str">
            <v>HONORARIOS MEDICOS ( CIRUJANO - ANESTESIOLOGO- AYUDANTE), DERECHOS DE SALA DE CIRUGIA, MATERIALES E INSUMOS BASICOS DEL PROCEDIMIENTO QUIRURGICO (CANASTA BASICA DE CIRUGIA ) , DERECHOS DE RECUPERACION</v>
          </cell>
          <cell r="L190" t="str">
            <v>MATERIALES AL CONSUMO 
INFECCIONES, COMPLICACIONES QUIRÚRGICAS, MATERIAL DE OSTEOSINTESIS, MEDICAMENTOS E INSUMOS, HOSPITALIZACIÓN EN UCI, UCIM O EN HABITACIÓN, SANGRE Y / O  HEMODERIVADOS,NO INCLUYE PROCEDIMIENTOS ADICIONALES.</v>
          </cell>
          <cell r="M190">
            <v>21604226.866922699</v>
          </cell>
        </row>
        <row r="191">
          <cell r="B191">
            <v>384901</v>
          </cell>
          <cell r="C191" t="str">
            <v>TRANSPOSICIÓN VENOSA CON SEGMENTO VALVULADO</v>
          </cell>
          <cell r="D191" t="str">
            <v>HONORARIOS DE CIRUJANO, ANESTESIOLOGO Y AYUDANTE</v>
          </cell>
          <cell r="E191"/>
          <cell r="F191">
            <v>1300449</v>
          </cell>
          <cell r="G191">
            <v>1366771.899</v>
          </cell>
          <cell r="H191">
            <v>2319308.2495666668</v>
          </cell>
          <cell r="I191">
            <v>2113910.4986999999</v>
          </cell>
          <cell r="J191" t="str">
            <v>TARIFA PROPUESTA NO ACEPTADA</v>
          </cell>
          <cell r="K191" t="str">
            <v>HONORARIOS MEDICOS (CIRUJANO - ANESTESIOLOGO- AYUDANTE), DERECHOS DE SALA DE CIRUGIA, MATERIALES E INSUMOS BASICOS DEL PROCEDIMIENTO QUIRURGICO (CANASTA BASICA DE CIRUGIA ), DERECHOS DE RECUPERACION</v>
          </cell>
          <cell r="L191"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91">
            <v>2113910.4986999999</v>
          </cell>
        </row>
        <row r="192">
          <cell r="B192">
            <v>385207</v>
          </cell>
          <cell r="C192" t="str">
            <v>EMBOLIZACIÓN DE TUMORES VÍA ENDOVASCULAR</v>
          </cell>
          <cell r="D192" t="str">
            <v>Honorario médico Radiologo Intervencionista, Honorario medico Anestesiologo, Derecho de sala, (1) Hospitalizacion en UCI, (1) Hospitalizacioon en UCIN, Materiales de Sutura y curación, Agentes y gases anestésicos, Insumos básicos de Procedimientos., Aguja Angiografica (1),Jeringa De 5 C.C. (3),Jeringa De 10 C.C. (3),Extensiones (1),Jeringa de Inyeccion (1),Manifold (1).</v>
          </cell>
          <cell r="E192" t="str">
            <v>EXCLUSIONES: Registro digital, materiales de sutura y curacion, gases anestesicos, medio de contraste, cateteres y guias, insumos de alto costo, y todo los servcios adicionales no detallados en las inclusiones de acuerdo al requerimiento de cada paciente.</v>
          </cell>
          <cell r="F192">
            <v>19893900</v>
          </cell>
          <cell r="G192">
            <v>20908488.899999999</v>
          </cell>
          <cell r="H192">
            <v>26030848.824999999</v>
          </cell>
          <cell r="I192">
            <v>25577880</v>
          </cell>
          <cell r="J192" t="str">
            <v>TARIFA PROPUESTA NO ACEPTADA</v>
          </cell>
          <cell r="K192" t="str">
            <v>Honorario médico Radiologo Intervencionista, Honorario medico Anestesiologo, Derecho de sala,  Electrocardiograma (1), RX Torax(1), Materiales de Sutura y curación, Agentes y gases anestésicos, Insumos básicos de Procedimientos, Cateteres y Guias.</v>
          </cell>
          <cell r="L192" t="str">
            <v>EXCLUSIONES: Estancia Hospitalaria, dipositivos,  insumos de alto costo y todo los servcios adicionales no detallados en las inclusiones de acuerdo al requerimiento de cada paciente.</v>
          </cell>
          <cell r="M192">
            <v>25577880</v>
          </cell>
        </row>
        <row r="193">
          <cell r="B193">
            <v>385320</v>
          </cell>
          <cell r="C193" t="str">
            <v>OCLUSIÓN DE VASOS DE MIEMBROS SUPERIORES, VÍA ENDOVASCULAR</v>
          </cell>
          <cell r="D193"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93" t="str">
            <v>EXCLUSIONES: medio de contraste, medicamentos, cateteres y guias, insumos de alto costo, y todo los servcios adicionales no detallados en las inclusiones de acuerdo al requerimiento de cada paciente.</v>
          </cell>
          <cell r="F193">
            <v>859300</v>
          </cell>
          <cell r="G193">
            <v>903124.3</v>
          </cell>
          <cell r="H193">
            <v>11782911.199999999</v>
          </cell>
          <cell r="I193">
            <v>6343018</v>
          </cell>
          <cell r="J193" t="str">
            <v>NO SE ACEPTA INCLUYES DENTRO DE LA TARIFA OFERTADA EN EL VALOR ESTIMADO</v>
          </cell>
          <cell r="K193" t="str">
            <v xml:space="preserve">INCLUSIONES: El valor total Procedimiento incluye (Insumos básicos, Materiales de Sutrura y Curacion, agentes y gases anestesicos,  honorario médico especialista,derecho de sala, uso de equipo angiografo)., </v>
          </cell>
          <cell r="L193" t="str">
            <v>EXCLUSIONES: Honorarios Anestesiologo, Registro digital,  medio de contraste, cateteres y guias, dispositivos medicos, insumos alto costo y todo los servcios adicionales no detallados en las inclusiones de acuerdo al requerimiento de cada paciente.</v>
          </cell>
          <cell r="M193">
            <v>1346520</v>
          </cell>
        </row>
        <row r="194">
          <cell r="B194">
            <v>385401</v>
          </cell>
          <cell r="C194" t="str">
            <v>OCLUSIÓN DE VASOS ESPINALES, VÍA ENDOVASCULAR</v>
          </cell>
          <cell r="D194" t="str">
            <v>TARIFA DE HONORARIO MÉDICO.</v>
          </cell>
          <cell r="E194" t="str">
            <v>EXCLUYE HONORARIOS DE ANESTESIOLOGO, DERECHOS DE SALA E INSUMOS.</v>
          </cell>
          <cell r="F194">
            <v>1920200</v>
          </cell>
          <cell r="G194">
            <v>2018130.2</v>
          </cell>
          <cell r="H194">
            <v>8484580.7687500007</v>
          </cell>
          <cell r="I194">
            <v>6202800</v>
          </cell>
          <cell r="J194" t="str">
            <v>TARIFA PROPUESTA NO ACEPTADA</v>
          </cell>
          <cell r="K194" t="str">
            <v xml:space="preserve">INCLUSIONES: El valor total Procedimiento incluye (Insumos básicos, Materiales de Sutrura y Curacion, agentes y gases anestesicos,  honorario médico especialista,derecho de sala, uso de equipo angiografo)., </v>
          </cell>
          <cell r="L194" t="str">
            <v>EXCLUSIONES: Honorarios Anestesiologo, Registro digital,  medio de contraste, cateteres y guias, dispositivos medicos, insumos alto costo y todo los servcios adicionales no detallados en las inclusiones de acuerdo al requerimiento de cada paciente.</v>
          </cell>
          <cell r="M194">
            <v>6202800</v>
          </cell>
        </row>
        <row r="195">
          <cell r="B195">
            <v>385601</v>
          </cell>
          <cell r="C195" t="str">
            <v>OCLUSIÓN, PINZAMIENTO O LIGADURA DE ARTERIAS ABDOMINALES, UNA O MÁS (SELECTIVAS)</v>
          </cell>
          <cell r="D195" t="str">
            <v>1. Canasta Básica la cual incluye: 1 kit accesorio, 1 aguja angiográfica para punción, 1 introductor femoral 6 Fr, 1 catéter cobra, 1 catéter Optitorque amplatz diagnóstico, 1 guía hidrofílica Radiofocus de 0,35 x 150 cm, 1 microcatéter proguide, micropartículas, 1 jeringa medallón, 1 llave con extensión, 1 frasco de medio de contraste de 100 cc, 1 Catéter Pigtail,1 Guía Teglona, 1 Jeringa Vacía de 150</v>
          </cell>
          <cell r="E195" t="str">
            <v xml:space="preserve">1.Honorarios de Anestesiólogo en caso de requerirse, </v>
          </cell>
          <cell r="F195">
            <v>1055513</v>
          </cell>
          <cell r="G195">
            <v>1109344.1629999999</v>
          </cell>
          <cell r="H195">
            <v>2490900</v>
          </cell>
          <cell r="I195">
            <v>15995450</v>
          </cell>
          <cell r="J195" t="str">
            <v>NO SE OFERTA</v>
          </cell>
          <cell r="K195" t="e">
            <v>#N/A</v>
          </cell>
          <cell r="L195" t="e">
            <v>#N/A</v>
          </cell>
          <cell r="M195" t="e">
            <v>#N/A</v>
          </cell>
        </row>
        <row r="196">
          <cell r="B196">
            <v>385820</v>
          </cell>
          <cell r="C196" t="str">
            <v>OCLUSIÓN DE ARTERIAS DE MIEMBROS INFERIORES, VÍA PERCUTÁNEA O ENDOVASCULAR</v>
          </cell>
          <cell r="D196"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196" t="str">
            <v>EXCLUSIONES: medio de contraste, medicamentos, cateteres y guias, insumos de alto costo, y todo los servcios adicionales no detallados en las inclusiones de acuerdo al requerimiento de cada paciente.</v>
          </cell>
          <cell r="F196">
            <v>859300</v>
          </cell>
          <cell r="G196">
            <v>903124.3</v>
          </cell>
          <cell r="H196">
            <v>11374984.906355383</v>
          </cell>
          <cell r="I196">
            <v>6139055</v>
          </cell>
          <cell r="J196" t="str">
            <v>TARIFA PROPUESTA NO ACEPTADA</v>
          </cell>
          <cell r="K196" t="str">
            <v>HONORARIOS MEDICOS (CIRUJANO - ANESTESIOLOGO- AYUDANTE), DERECHOS DE SALA DE CIRUGIA, MATERIALES E INSUMOS BASICOS DEL PROCEDIMIENTO QUIRURGICO (CANASTA BASICA DE CIRUGIA ), DERECHOS DE RECUPERACION</v>
          </cell>
          <cell r="L196"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96">
            <v>10403912.50656615</v>
          </cell>
        </row>
        <row r="197">
          <cell r="B197">
            <v>385901</v>
          </cell>
          <cell r="C197" t="str">
            <v>OCLUSIÓN, PINZAMIENTO O LIGADURA VENOSA PROFUNDA SUPRAPATELAR</v>
          </cell>
          <cell r="D197" t="str">
            <v>HONORARIOS DE CIRUJANO, ANESTESIOLOGO Y AYUDANTE</v>
          </cell>
          <cell r="E197"/>
          <cell r="F197" t="str">
            <v>NO OFERTA</v>
          </cell>
          <cell r="G197" t="str">
            <v>NO OFERTA</v>
          </cell>
          <cell r="H197">
            <v>1485670.2611111111</v>
          </cell>
          <cell r="I197">
            <v>2818754.2611111109</v>
          </cell>
          <cell r="J197" t="str">
            <v>NO SE OFERTA</v>
          </cell>
          <cell r="K197" t="e">
            <v>#N/A</v>
          </cell>
          <cell r="L197" t="e">
            <v>#N/A</v>
          </cell>
          <cell r="M197" t="e">
            <v>#N/A</v>
          </cell>
        </row>
        <row r="198">
          <cell r="B198">
            <v>389107</v>
          </cell>
          <cell r="C198" t="str">
            <v>INSERCION DE CATÉTER PERMANENTE</v>
          </cell>
          <cell r="D198"/>
          <cell r="E198"/>
          <cell r="F198">
            <v>2344430</v>
          </cell>
          <cell r="G198">
            <v>2463995.9300000002</v>
          </cell>
          <cell r="H198">
            <v>5088484.557585001</v>
          </cell>
          <cell r="I198">
            <v>3000000</v>
          </cell>
          <cell r="J198" t="str">
            <v>TARIFA PROPUESTA NO ACEPTADA</v>
          </cell>
          <cell r="K198" t="str">
            <v>HONORARIOS MEDICOS ( CIRUJANO - ANESTESIOLOGO), SALA DE PROCEDIMIENTOS, MATERIALES E INSUMOS BASICOS DEL PROCEDIMIENTO QUIRURGICO (CANASTA BASICA DE CIRUGIA ), CATETER, DERECHOS DE RECUPERACION</v>
          </cell>
          <cell r="L198"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198">
            <v>5088484.557585001</v>
          </cell>
        </row>
        <row r="199">
          <cell r="B199">
            <v>389401</v>
          </cell>
          <cell r="C199" t="str">
            <v>DISECCIÓN VENOSA SOD</v>
          </cell>
          <cell r="D199" t="str">
            <v>HONORARIOS DE CIRUJANO, ANESTESIOLOGO Y AYUDANTE</v>
          </cell>
          <cell r="E199"/>
          <cell r="F199" t="str">
            <v>NO OFERTA</v>
          </cell>
          <cell r="G199" t="str">
            <v>NO OFERTA</v>
          </cell>
          <cell r="H199">
            <v>4480988.5750000002</v>
          </cell>
          <cell r="I199">
            <v>5287325.7166666668</v>
          </cell>
          <cell r="J199" t="str">
            <v>NO SE OFERTA</v>
          </cell>
          <cell r="K199" t="e">
            <v>#N/A</v>
          </cell>
          <cell r="L199" t="e">
            <v>#N/A</v>
          </cell>
          <cell r="M199" t="e">
            <v>#N/A</v>
          </cell>
        </row>
        <row r="200">
          <cell r="B200">
            <v>391701</v>
          </cell>
          <cell r="C200" t="str">
            <v>DERIVACIÓN PORTO-CAVA</v>
          </cell>
          <cell r="D200" t="str">
            <v>HONORARIOS CIRUJANO, AYUDANTE Y ANESTESIOLOGO</v>
          </cell>
          <cell r="E200"/>
          <cell r="F200">
            <v>1300449</v>
          </cell>
          <cell r="G200">
            <v>1366771.899</v>
          </cell>
          <cell r="H200">
            <v>2319308.2495666668</v>
          </cell>
          <cell r="I200">
            <v>2113910.4986999999</v>
          </cell>
          <cell r="J200" t="str">
            <v>TARIFA PROPUESTA NO ACEPTADA</v>
          </cell>
          <cell r="K200" t="str">
            <v>HONORARIOS MEDICOS (CIRUJANO - ANESTESIOLOGO- AYUDANTE), DERECHOS DE SALA DE CIRUGIA, MATERIALES E INSUMOS BASICOS DEL PROCEDIMIENTO QUIRURGICO (CANASTA BASICA DE CIRUGIA ), DERECHOS DE RECUPERACION</v>
          </cell>
          <cell r="L200"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0">
            <v>2113910.4986999999</v>
          </cell>
        </row>
        <row r="201">
          <cell r="B201">
            <v>391704</v>
          </cell>
          <cell r="C201" t="str">
            <v>DERIVACIÓN PORTO-SISTÉMICA TRANSYUGULAR INTRAHEPÁTICA</v>
          </cell>
          <cell r="D201" t="str">
            <v>HONORARIOS DE CIRUJANO, ANESTESIOLOGO Y AYUDANTE</v>
          </cell>
          <cell r="E201"/>
          <cell r="F201" t="str">
            <v>NO OFERTA</v>
          </cell>
          <cell r="G201" t="str">
            <v>NO OFERTA</v>
          </cell>
          <cell r="H201">
            <v>4924167.125</v>
          </cell>
          <cell r="I201">
            <v>7116111.416666667</v>
          </cell>
          <cell r="J201" t="str">
            <v>NO SE OFERTA</v>
          </cell>
          <cell r="K201" t="e">
            <v>#N/A</v>
          </cell>
          <cell r="L201" t="e">
            <v>#N/A</v>
          </cell>
          <cell r="M201" t="e">
            <v>#N/A</v>
          </cell>
        </row>
        <row r="202">
          <cell r="B202">
            <v>392101</v>
          </cell>
          <cell r="C202" t="str">
            <v>ANASTOMOSIS DE VENA CAVA-ARTERIA PULMONAR SOD</v>
          </cell>
          <cell r="D202" t="str">
            <v>HONORARIOS DE CIRUJANO, ANESTESIOLOGO Y AYUDANTE</v>
          </cell>
          <cell r="E202"/>
          <cell r="F202">
            <v>1300449</v>
          </cell>
          <cell r="G202">
            <v>1366771.899</v>
          </cell>
          <cell r="H202">
            <v>2319308.2495666668</v>
          </cell>
          <cell r="I202">
            <v>2113910.4986999999</v>
          </cell>
          <cell r="J202" t="str">
            <v>TARIFA PROPUESTA NO ACEPTADA</v>
          </cell>
          <cell r="K202" t="str">
            <v>HONORARIOS MEDICOS (CIRUJANO - ANESTESIOLOGO- AYUDANTE), DERECHOS DE SALA DE CIRUGIA, MATERIALES E INSUMOS BASICOS DEL PROCEDIMIENTO QUIRURGICO (CANASTA BASICA DE CIRUGIA ), DERECHOS DE RECUPERACION</v>
          </cell>
          <cell r="L202"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2">
            <v>2113910.4986999999</v>
          </cell>
        </row>
        <row r="203">
          <cell r="B203">
            <v>392201</v>
          </cell>
          <cell r="C203" t="str">
            <v>DERIVACIÓN DE AORTA A CARÓTIDA</v>
          </cell>
          <cell r="D203" t="str">
            <v>HONORARIOS DE CIRUJANO, ANESTESIOLOGO Y AYUDANTE</v>
          </cell>
          <cell r="E203"/>
          <cell r="F203" t="str">
            <v>NO OFERTA</v>
          </cell>
          <cell r="G203" t="str">
            <v>NO OFERTA</v>
          </cell>
          <cell r="H203">
            <v>9263940.0115249995</v>
          </cell>
          <cell r="I203">
            <v>10859051.809220001</v>
          </cell>
          <cell r="J203" t="str">
            <v>TARIFA PROPUESTA NO ACEPTADA</v>
          </cell>
          <cell r="K203" t="str">
            <v>HONORARIOS MEDICOS ( CIRUJANO - ANESTESIOLOGO- AYUDANTE), DERECHOS DE SALA DE CIRUGIA, MATERIALES E INSUMOS BASICOS DEL PROCEDIMIENTO QUIRURGICO (CANASTA BASICA DE CIRUGIA ) , DERECHOS DE RECUPERACION</v>
          </cell>
          <cell r="L203" t="str">
            <v>MATERIALES AL CONSUMO 
INFECCIONES, COMPLICACIONES QUIRÚRGICAS, MATERIAL DE OSTEOSINTESIS, MEDICAMENTOS E INSUMOS, HOSPITALIZACIÓN EN UCI, UCIM O EN HABITACIÓN, SANGRE Y / O  HEMODERIVADOS,NO INCLUYE PROCEDIMIENTOS ADICIONALES.</v>
          </cell>
          <cell r="M203">
            <v>21981297.484575</v>
          </cell>
        </row>
        <row r="204">
          <cell r="B204">
            <v>392202</v>
          </cell>
          <cell r="C204" t="str">
            <v>DERIVACIÓN O PUENTE AXILO-AXILAR</v>
          </cell>
          <cell r="D204" t="str">
            <v>HONORARIOS DE CIRUJANO, ANESTESIOLOGO Y AYUDANTE</v>
          </cell>
          <cell r="E204"/>
          <cell r="F204">
            <v>1212389</v>
          </cell>
          <cell r="G204">
            <v>1274220.8389999999</v>
          </cell>
          <cell r="H204">
            <v>9052725.2197040841</v>
          </cell>
          <cell r="I204">
            <v>8500000</v>
          </cell>
          <cell r="J204" t="str">
            <v>TARIFA PROPUESTA NO ACEPTADA</v>
          </cell>
          <cell r="K204" t="str">
            <v>HONORARIOS MEDICOS (CIRUJANO (2) MISMA ESPECIALIDAD - ANESTESIOLOGO- AYUDANTE), DERECHOS DE SALA DE CIRUGÍA, INSUMOS Y MEDICAMENTOS DEL PROCEDIMIENTO, INCLUYE USO DE EQUIPOS.</v>
          </cell>
          <cell r="L204"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4">
            <v>22640736.409112252</v>
          </cell>
        </row>
        <row r="205">
          <cell r="B205">
            <v>392203</v>
          </cell>
          <cell r="C205" t="str">
            <v>DERIVACIÓN O PUENTE SUBCLAVIO-SUBCLAVIO</v>
          </cell>
          <cell r="D205" t="str">
            <v>HONORARIOS DE CIRUJANO, ANESTESIOLOGO Y AYUDANTE</v>
          </cell>
          <cell r="E205"/>
          <cell r="F205">
            <v>1300449</v>
          </cell>
          <cell r="G205">
            <v>1366771.899</v>
          </cell>
          <cell r="H205">
            <v>9161583.5530374181</v>
          </cell>
          <cell r="I205">
            <v>8500000</v>
          </cell>
          <cell r="J205" t="str">
            <v>TARIFA PROPUESTA NO ACEPTADA</v>
          </cell>
          <cell r="K205" t="str">
            <v>HONORARIOS MEDICOS (CIRUJANO (2) MISMA ESPECIALIDAD - ANESTESIOLOGO- AYUDANTE), DERECHOS DE SALA DE CIRUGÍA, INSUMOS Y MEDICAMENTOS DEL PROCEDIMIENTO, INCLUYE USO DE EQUIPOS.</v>
          </cell>
          <cell r="L205"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5">
            <v>22640736.409112252</v>
          </cell>
        </row>
        <row r="206">
          <cell r="B206">
            <v>392204</v>
          </cell>
          <cell r="C206" t="str">
            <v>DERIVACIÓN O PUENTE AORTO-SUBCLAVIO</v>
          </cell>
          <cell r="D206" t="str">
            <v>HONORARIOS DE CIRUJANO, ANESTESIOLOGO Y AYUDANTE</v>
          </cell>
          <cell r="E206"/>
          <cell r="F206" t="str">
            <v>NO OFERTA</v>
          </cell>
          <cell r="G206" t="str">
            <v>NO OFERTA</v>
          </cell>
          <cell r="H206">
            <v>9661484.3363707513</v>
          </cell>
          <cell r="I206">
            <v>8500000</v>
          </cell>
          <cell r="J206" t="str">
            <v>TARIFA PROPUESTA NO ACEPTADA</v>
          </cell>
          <cell r="K206" t="str">
            <v>HONORARIOS MEDICOS (CIRUJANO (2) MISMA ESPECIALIDAD - ANESTESIOLOGO- AYUDANTE), DERECHOS DE SALA DE CIRUGÍA, INSUMOS Y MEDICAMENTOS DEL PROCEDIMIENTO, INCLUYE USO DE EQUIPOS.</v>
          </cell>
          <cell r="L206"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6">
            <v>22640736.409112252</v>
          </cell>
        </row>
        <row r="207">
          <cell r="B207">
            <v>392601</v>
          </cell>
          <cell r="C207" t="str">
            <v>DERIVACIÓN O PUENTE FEMORO-FEMORAL (CRUZADO)</v>
          </cell>
          <cell r="D207" t="str">
            <v>HONORARIOS DE CIRUJANO, ANESTESIOLOGO Y AYUDANTE</v>
          </cell>
          <cell r="E207"/>
          <cell r="F207">
            <v>1215551</v>
          </cell>
          <cell r="G207">
            <v>1277544.101</v>
          </cell>
          <cell r="H207">
            <v>9038624.0530374181</v>
          </cell>
          <cell r="I207">
            <v>8500000</v>
          </cell>
          <cell r="J207" t="str">
            <v>TARIFA PROPUESTA NO ACEPTADA</v>
          </cell>
          <cell r="K207" t="str">
            <v>HONORARIOS MEDICOS (CIRUJANO (2) MISMA ESPECIALIDAD - ANESTESIOLOGO- AYUDANTE), DERECHOS DE SALA DE CIRUGÍA, INSUMOS Y MEDICAMENTOS DEL PROCEDIMIENTO, INCLUYE USO DE EQUIPOS.</v>
          </cell>
          <cell r="L207"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7">
            <v>22640736.409112252</v>
          </cell>
        </row>
        <row r="208">
          <cell r="B208">
            <v>392602</v>
          </cell>
          <cell r="C208" t="str">
            <v>DERIVACIÓN O PUENTE AXILO-FEMORAL UNILATERAL</v>
          </cell>
          <cell r="D208" t="str">
            <v>HONORARIOS DE CIRUJANO, ANESTESIOLOGO Y AYUDANTE</v>
          </cell>
          <cell r="E208"/>
          <cell r="F208">
            <v>1212389</v>
          </cell>
          <cell r="G208">
            <v>1274220.8389999999</v>
          </cell>
          <cell r="H208">
            <v>9052725.2197040841</v>
          </cell>
          <cell r="I208">
            <v>8500000</v>
          </cell>
          <cell r="J208" t="str">
            <v>TARIFA PROPUESTA NO ACEPTADA</v>
          </cell>
          <cell r="K208" t="str">
            <v>HONORARIOS MEDICOS (CIRUJANO (2) MISMA ESPECIALIDAD - ANESTESIOLOGO- AYUDANTE), DERECHOS DE SALA DE CIRUGÍA, INSUMOS Y MEDICAMENTOS DEL PROCEDIMIENTO, INCLUYE USO DE EQUIPOS.</v>
          </cell>
          <cell r="L208"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8">
            <v>22640736.409112252</v>
          </cell>
        </row>
        <row r="209">
          <cell r="B209">
            <v>392603</v>
          </cell>
          <cell r="C209" t="str">
            <v>DERIVACIÓN O PUENTE AXILO-FEMORAL BIFEMORAL (CRUZADO)</v>
          </cell>
          <cell r="D209" t="str">
            <v>HONORARIOS DE CIRUJANO, ANESTESIOLOGO Y AYUDANTE</v>
          </cell>
          <cell r="E209"/>
          <cell r="F209">
            <v>1641784</v>
          </cell>
          <cell r="G209">
            <v>1725514.9839999999</v>
          </cell>
          <cell r="H209">
            <v>9567399.4530374166</v>
          </cell>
          <cell r="I209">
            <v>8500000</v>
          </cell>
          <cell r="J209" t="str">
            <v>TARIFA PROPUESTA NO ACEPTADA</v>
          </cell>
          <cell r="K209" t="str">
            <v>HONORARIOS MEDICOS (CIRUJANO (2) MISMA ESPECIALIDAD - ANESTESIOLOGO- AYUDANTE), DERECHOS DE SALA DE CIRUGÍA, INSUMOS Y MEDICAMENTOS DEL PROCEDIMIENTO, INCLUYE USO DE EQUIPOS.</v>
          </cell>
          <cell r="L209"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09">
            <v>22640736.409112252</v>
          </cell>
        </row>
        <row r="210">
          <cell r="B210">
            <v>392604</v>
          </cell>
          <cell r="C210" t="str">
            <v>DERIVACIÓN AÓRTICO-MESENTERICO SUPERIOR</v>
          </cell>
          <cell r="D210" t="str">
            <v>HONORARIOS DE CIRUJANO, ANESTESIOLOGO Y AYUDANTE</v>
          </cell>
          <cell r="E210"/>
          <cell r="F210">
            <v>1641784</v>
          </cell>
          <cell r="G210">
            <v>1725514.9839999999</v>
          </cell>
          <cell r="H210">
            <v>5646548.4587700665</v>
          </cell>
          <cell r="I210">
            <v>8500000</v>
          </cell>
          <cell r="J210" t="str">
            <v>TARIFA PROPUESTA NO ACEPTADA</v>
          </cell>
          <cell r="K210" t="str">
            <v>HONORARIOS MEDICOS (CIRUJANO - ANESTESIOLOGO- AYUDANTE), DERECHOS DE SALA DE CIRUGIA, MATERIALES E INSUMOS BASICOS DEL PROCEDIMIENTO QUIRURGICO (CANASTA BASICA DE CIRUGIA ), DERECHOS DE RECUPERACION</v>
          </cell>
          <cell r="L210"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10">
            <v>10878183.4263102</v>
          </cell>
        </row>
        <row r="211">
          <cell r="B211">
            <v>392701</v>
          </cell>
          <cell r="C211" t="str">
            <v>FORMACIÓN DE FÍSTULA AV (PERIFÉRICA) PARA DIÁLISIS RENAL</v>
          </cell>
          <cell r="D211" t="str">
            <v>Incluye los siguientes medicamentos e insumos y los que estan relacionados en la tabla (MEIDS QUIRURGICOS).</v>
          </cell>
          <cell r="E211" t="str">
            <v>* Complicaciones y/o reintervenciones por sangrado.</v>
          </cell>
          <cell r="F211" t="str">
            <v>NO OFERTA</v>
          </cell>
          <cell r="G211" t="str">
            <v>NO OFERTA</v>
          </cell>
          <cell r="H211">
            <v>1791738.5</v>
          </cell>
          <cell r="I211">
            <v>1791739</v>
          </cell>
          <cell r="J211" t="str">
            <v>NO SE ACEPTA INCLUYES DENTRO DE LA TARIFA OFERTADA EN EL VALOR ESTIMADO</v>
          </cell>
          <cell r="K211" t="str">
            <v>HONORARIOS MEDICOS ( CIRUJANO - ANESTESIOLOGO- AYUDANTE), DERECHOS DE SALA DE CIRUGIA, MATERIALES E INSUMOS BASICOS DEL PROCEDIMIENTO QUIRURGICO (CANASTA BASICA DE CIRUGIA ) , DERECHOS DE RECUPERACION</v>
          </cell>
          <cell r="L211" t="str">
            <v>INFECCIONES, COMPLICACIONES QUIRÚRGICAS, MATERIAL DE OSTEOSINTESIS, MEDICAMENTOS E INSUMOS, HOSPITALIZACIÓN EN UCI, UCIM O EN HABITACIÓN, SANGRE Y / O  HEMODERIVADOS,NO INCLUYE PROCEDIMIENTOS ADICIONALES.</v>
          </cell>
          <cell r="M211">
            <v>1254197.8</v>
          </cell>
        </row>
        <row r="212">
          <cell r="B212">
            <v>392802</v>
          </cell>
          <cell r="C212" t="str">
            <v>DERIVACIÓN (INJERTO) O PUENTE FEMORO-PERONEAL</v>
          </cell>
          <cell r="D212" t="str">
            <v>HONORARIOS DE CIRUJANO, ANESTESIOLOGO Y AYUDANTE</v>
          </cell>
          <cell r="E212"/>
          <cell r="F212">
            <v>1215551</v>
          </cell>
          <cell r="G212">
            <v>1277544.101</v>
          </cell>
          <cell r="H212">
            <v>9038624.0530374181</v>
          </cell>
          <cell r="I212">
            <v>8500000</v>
          </cell>
          <cell r="J212" t="str">
            <v>TARIFA PROPUESTA NO ACEPTADA</v>
          </cell>
          <cell r="K212" t="str">
            <v>HONORARIOS MEDICOS (CIRUJANO (2) MISMA ESPECIALIDAD - ANESTESIOLOGO- AYUDANTE), DERECHOS DE SALA DE CIRUGÍA, INSUMOS Y MEDICAMENTOS DEL PROCEDIMIENTO, INCLUYE USO DE EQUIPOS.</v>
          </cell>
          <cell r="L212"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12">
            <v>22640736.409112252</v>
          </cell>
        </row>
        <row r="213">
          <cell r="B213">
            <v>392803</v>
          </cell>
          <cell r="C213" t="str">
            <v>DERIVACIÓN (INJERTO) O PUENTE FEMORO-POPLITEO</v>
          </cell>
          <cell r="D213" t="str">
            <v>HONORARIOS DE CIRUJANO, ANESTESIOLOGO Y AYUDANTE</v>
          </cell>
          <cell r="E213"/>
          <cell r="F213">
            <v>2550925.5</v>
          </cell>
          <cell r="G213">
            <v>2681022.7004999998</v>
          </cell>
          <cell r="H213">
            <v>11859371.469704084</v>
          </cell>
          <cell r="I213">
            <v>8500000</v>
          </cell>
          <cell r="J213" t="str">
            <v>TARIFA PROPUESTA NO ACEPTADA</v>
          </cell>
          <cell r="K213" t="str">
            <v>HONORARIOS MEDICOS (CIRUJANO (2) MISMA ESPECIALIDAD - ANESTESIOLOGO- AYUDANTE), DERECHOS DE SALA DE CIRUGÍA, INSUMOS Y MEDICAMENTOS DEL PROCEDIMIENTO, INCLUYE USO DE EQUIPOS.</v>
          </cell>
          <cell r="L213"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13">
            <v>22640736.409112252</v>
          </cell>
        </row>
        <row r="214">
          <cell r="B214">
            <v>395030</v>
          </cell>
          <cell r="C214" t="str">
            <v>ANGIOPLASTIA CON BALÓN DE VASOS DE MIEMBROS SUPERIORES</v>
          </cell>
          <cell r="D214" t="str">
            <v>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v>
          </cell>
          <cell r="E214" t="str">
            <v>Complicaciones</v>
          </cell>
          <cell r="F214">
            <v>2692500</v>
          </cell>
          <cell r="G214">
            <v>2829817.5</v>
          </cell>
          <cell r="H214">
            <v>4409487.95</v>
          </cell>
          <cell r="I214">
            <v>4409487.95</v>
          </cell>
          <cell r="J214" t="str">
            <v>TARIFA PROPUESTA NO ACEPTADA</v>
          </cell>
          <cell r="K214" t="str">
            <v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v>
          </cell>
          <cell r="L214" t="str">
            <v>Complicaciones, Estancia Hospitalaria, Consulta especializada Pre Procedimeinto,  Insumos y medicamentos No incluidos en los paquetes, Banco de Sangre, Estancia adicionales a las incluidas en el paquete</v>
          </cell>
          <cell r="M214">
            <v>4697520</v>
          </cell>
        </row>
        <row r="215">
          <cell r="B215">
            <v>395104</v>
          </cell>
          <cell r="C215" t="str">
            <v>ANGIOPLASTIA QUÍMICA DE VASOS INTRACRANEALES</v>
          </cell>
          <cell r="D215" t="str">
            <v>1. Canasta básica de insumos, contiene:1 Kit accesorio, 1 aguja angiográfica, 1 introductor, 1 catéter diagnostico vertebral, 1 catéter diagnostico cerebral, 1 guía teflonada 150, 1 microguía cerebral, 1 microcatéter cerebral, 3 frascos de medio de contraste de 50cc</v>
          </cell>
          <cell r="E215" t="str">
            <v>1. Complicaciones</v>
          </cell>
          <cell r="F215" t="str">
            <v>NO OFERTA</v>
          </cell>
          <cell r="G215" t="str">
            <v>NO OFERTA</v>
          </cell>
          <cell r="H215">
            <v>4508200</v>
          </cell>
          <cell r="I215">
            <v>17004100</v>
          </cell>
          <cell r="J215" t="str">
            <v>NO SE OFERTA</v>
          </cell>
          <cell r="K215" t="e">
            <v>#N/A</v>
          </cell>
          <cell r="L215" t="e">
            <v>#N/A</v>
          </cell>
          <cell r="M215" t="e">
            <v>#N/A</v>
          </cell>
        </row>
        <row r="216">
          <cell r="B216">
            <v>395216</v>
          </cell>
          <cell r="C216" t="str">
            <v>REPARO DE VASOS DE MEDIANO CALIBRE VÍA PERCUTÁNEA (ENDOVASCULAR)</v>
          </cell>
          <cell r="D216" t="str">
            <v xml:space="preserve">ncluye los siguientes medicamentos e insumos y los que estan relacionados en la tabla (MEIDS QUIRURGICOS).                                                                                                                                                                                              </v>
          </cell>
          <cell r="E216" t="str">
            <v>* Complicaciones</v>
          </cell>
          <cell r="F216">
            <v>28022900</v>
          </cell>
          <cell r="G216">
            <v>29452067.899999999</v>
          </cell>
          <cell r="H216">
            <v>60944927.350000001</v>
          </cell>
          <cell r="I216">
            <v>58616697.968571424</v>
          </cell>
          <cell r="J216" t="str">
            <v>TARIFA PROPUESTA NO ACEPTADA</v>
          </cell>
          <cell r="K216" t="str">
            <v xml:space="preserve">Honorario médico Cirujano Vascular, Derecho de sala,  Electrocardiograma (1), RX Tórax(1),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v>
          </cell>
          <cell r="L216" t="str">
            <v>Complicaciones, Estancia Hospitalaria, Consulta especializada Pre Procedimeinto,  Insumos y medicamentos No incluidos en los paquetes, Banco de Sangre, Estancia adicionales a las incluidas en el paquete</v>
          </cell>
          <cell r="M216">
            <v>59732280</v>
          </cell>
        </row>
        <row r="217">
          <cell r="B217">
            <v>397501</v>
          </cell>
          <cell r="C217" t="str">
            <v>EXPLORACIÓN DE VASOS TORÁCICOS POR ESTERNOTOMÍA</v>
          </cell>
          <cell r="D217" t="str">
            <v>HONORARIOS DE CIRUJANO, ANESTESIOLOGO Y AYUDANTE</v>
          </cell>
          <cell r="E217"/>
          <cell r="F217" t="str">
            <v>NO OFERTA</v>
          </cell>
          <cell r="G217" t="str">
            <v>NO OFERTA</v>
          </cell>
          <cell r="H217">
            <v>1381001.8333333333</v>
          </cell>
          <cell r="I217">
            <v>2889400.1666666665</v>
          </cell>
          <cell r="J217" t="str">
            <v>NO SE OFERTA</v>
          </cell>
          <cell r="K217" t="e">
            <v>#N/A</v>
          </cell>
          <cell r="L217" t="e">
            <v>#N/A</v>
          </cell>
          <cell r="M217" t="e">
            <v>#N/A</v>
          </cell>
        </row>
        <row r="218">
          <cell r="B218">
            <v>398001</v>
          </cell>
          <cell r="C218" t="str">
            <v>RESECCIÓN DE TUMOR DE CUERPO CAROTÍDEO (QUEMODECTOMÍA) SIN ESCISIÓN DE LA CARÓTIDA</v>
          </cell>
          <cell r="D218" t="str">
            <v>HONORARIOS DE CIRUJANO, ANESTESIOLOGO Y AYUDANTE</v>
          </cell>
          <cell r="E218"/>
          <cell r="F218" t="str">
            <v>NO OFERTA</v>
          </cell>
          <cell r="G218" t="str">
            <v>NO OFERTA</v>
          </cell>
          <cell r="H218">
            <v>15187046.056666667</v>
          </cell>
          <cell r="I218">
            <v>5500000</v>
          </cell>
          <cell r="J218" t="str">
            <v>TARIFA PROPUESTA NO ACEPTADA</v>
          </cell>
          <cell r="K218" t="str">
            <v>Derechos de sala, derechos de recuperación, I y M básicos de Cx, tijera ultrasónica punta curva (Harmonic Focus) y cánula de traqueostomía, honorarios cirujano, honorarios anestesiólogo y ayudantía general</v>
          </cell>
          <cell r="L218" t="str">
            <v>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v>
          </cell>
          <cell r="M218">
            <v>18240968.07</v>
          </cell>
        </row>
        <row r="219">
          <cell r="B219">
            <v>398002</v>
          </cell>
          <cell r="C219" t="str">
            <v>RESECCIÓN DE TUMOR DE CUERPO CAROTÍDEO (QUEMODECTOMÍA) CON ESCISIÓN DE LA CARÓTIDA</v>
          </cell>
          <cell r="D219" t="str">
            <v>HONORARIOS DE CIRUJANO, ANESTESIOLOGO Y AYUDANTE</v>
          </cell>
          <cell r="E219"/>
          <cell r="F219">
            <v>4217600</v>
          </cell>
          <cell r="G219">
            <v>4432697.5999999996</v>
          </cell>
          <cell r="H219">
            <v>4811075.21</v>
          </cell>
          <cell r="I219">
            <v>5719324.3680000007</v>
          </cell>
          <cell r="J219" t="str">
            <v>TARIFA PROPUESTA NO ACEPTADA</v>
          </cell>
          <cell r="K219" t="str">
            <v>Derechos de sala, derechos de recuperación, IyM básicos de Cx, Honorarios cirujano, anestesiólogo y ayudante general</v>
          </cell>
          <cell r="L219" t="str">
            <v>Hospitalización de cualquier tipo, ayudas Diagnósticas, dispositivos endoscópicos, complicaciones Qx, insumos o dispositivos especiales y alto costo, sistema de sellado, grapadora, recargas, injertos, homoinjertos, material de osteosíntesis, alquiler de equipos especiales, procedimientos adicionales.</v>
          </cell>
          <cell r="M219">
            <v>8377579.0800000001</v>
          </cell>
        </row>
        <row r="220">
          <cell r="B220">
            <v>881208</v>
          </cell>
          <cell r="C220" t="str">
            <v>MONITOREO ECOCARDIOGRÁFICO TRANSESOFÁGICO</v>
          </cell>
          <cell r="D220" t="str">
            <v>Adultos y Pediátricos (éstos últimos mayores de 12 años exclusivamente)</v>
          </cell>
          <cell r="E220"/>
          <cell r="F220">
            <v>622906</v>
          </cell>
          <cell r="G220">
            <v>654674.20600000001</v>
          </cell>
          <cell r="H220">
            <v>677549.95</v>
          </cell>
          <cell r="I220">
            <v>717228.47500000009</v>
          </cell>
          <cell r="J220" t="str">
            <v>NO SE OFERTA</v>
          </cell>
          <cell r="K220" t="e">
            <v>#N/A</v>
          </cell>
          <cell r="L220" t="e">
            <v>#N/A</v>
          </cell>
          <cell r="M220" t="e">
            <v>#N/A</v>
          </cell>
        </row>
        <row r="221">
          <cell r="B221">
            <v>896901</v>
          </cell>
          <cell r="C221" t="str">
            <v xml:space="preserve">MONITORIZACIÓN DE FLUJO SANGUÍNEO CORONARIO </v>
          </cell>
          <cell r="D221" t="str">
            <v>INCLUSIONES:, Honorario médico Hemodinamista, Derecho de sala,  Materiales de Sutura y curación, Agentes y gases anestésicos,  Insumos básicos de Procedimientos ( RESERVA DE FLUJO FRACCIONAL (FFR) O TOMOGRAFIA OPTICA COHERENTE (OCT) O ULTRASONIDO INTRAVASCULAR INTRACORONARIO ( IVUS)), Consulta pos Procedimiento, Aguja Angiografica (1),Jeringa De 5 C.C. (3),Jeringa De 10 C.C. (3),Extensiones (1),Jeringa de Inyeccion (1),Manifold (1).</v>
          </cell>
          <cell r="E221" t="str">
            <v>EXCLUSIONES:</v>
          </cell>
          <cell r="F221">
            <v>5814800</v>
          </cell>
          <cell r="G221">
            <v>6111354.7999999998</v>
          </cell>
          <cell r="H221">
            <v>6946388.7000000002</v>
          </cell>
          <cell r="I221">
            <v>6946388.7000000002</v>
          </cell>
          <cell r="J221" t="str">
            <v>TARIFA PROPUESTA NO ACEPTADA</v>
          </cell>
          <cell r="K221" t="str">
            <v>INCLUSIONES:,Honorario médico Hemodinamista, Derecho de sala, Electrocardiograma (1), RX Torax(1) , Materiales de Sutura y curación,  Agentes y gases anestésicos, Insumos básicos de Procedimientos ( RESERVA DE FLUJO FRACCIONAL (FFR) O TOMOGRAFIA OPTICA COHERENTE (OCT) O ULTRASONIDO INTRAVASCULAR INTRACORONARIO ( IVUS)),  Consulta post Procedimiento</v>
          </cell>
          <cell r="L221" t="str">
            <v>EXCLUSIONES:, Complicaciones, Consulta especializada Pre ,  Honorario médico de anestesiólogo, Insumos y medicamentos No incluidos en los paquetes (Ver tabla Anexa), Banco de Sangre,  Balón de contrapulsación, Estancia Hospitalaria</v>
          </cell>
          <cell r="M221">
            <v>7476240</v>
          </cell>
        </row>
        <row r="222">
          <cell r="B222">
            <v>876137</v>
          </cell>
          <cell r="C222" t="str">
            <v>ARTERIOGRAFÍA PULMONAR NO SELECTIVA O POR INYECCIÓN VENOSA</v>
          </cell>
          <cell r="D222" t="str">
            <v>Honorario médico Hemodinamista, Derecho de sala,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v>
          </cell>
          <cell r="E222" t="str">
            <v>Complicaciones</v>
          </cell>
          <cell r="F222">
            <v>1295500</v>
          </cell>
          <cell r="G222">
            <v>1361570.5</v>
          </cell>
          <cell r="H222">
            <v>1769724.65</v>
          </cell>
          <cell r="I222">
            <v>1665600</v>
          </cell>
          <cell r="J222" t="str">
            <v>TARIFA PROPUESTA NO ACEPTADA</v>
          </cell>
          <cell r="K222" t="str">
            <v xml:space="preserve">Honorario médico Hemodinamista, Derecho de sala,  Materiales de Sutura y curación, Agentes y gases anestésicos, Insumos básicos de Procedimientos, Consulta pos Procedimiento , Insumos:, Cateter diagnostico (4), Extension de inyector (1), Guia de diagnostico (1), Introductor hemodinamia (2), Medio de contraste, Transductor de presion,  </v>
          </cell>
          <cell r="L222" t="str">
            <v>Complicaciones, Estancia Hospitalaria, Consulta especializada Pre , Honorario médico de anestesiólogo, Insumos y medicamentos No incluidos en los paquetes, Banco de Sangre, Balón de contrapulsación, Estancia adicionales a las incluidas en el paquete</v>
          </cell>
          <cell r="M222">
            <v>1665600</v>
          </cell>
        </row>
        <row r="223">
          <cell r="B223">
            <v>340909</v>
          </cell>
          <cell r="C223" t="str">
            <v>RESUTURA DE ESTERNÓN (RECONSTRUCCIÓN DEL ESTERNÓN CON INTERPOSICIÓN DE MUSCULOS)</v>
          </cell>
          <cell r="D223"/>
          <cell r="E223"/>
          <cell r="F223" t="str">
            <v>NO OFERTA</v>
          </cell>
          <cell r="G223" t="str">
            <v>NO OFERTA</v>
          </cell>
          <cell r="H223">
            <v>7613341.8388888882</v>
          </cell>
          <cell r="I223">
            <v>7252841.8388888882</v>
          </cell>
          <cell r="J223" t="str">
            <v>NO SE OFERTA</v>
          </cell>
          <cell r="K223" t="e">
            <v>#N/A</v>
          </cell>
          <cell r="L223" t="e">
            <v>#N/A</v>
          </cell>
          <cell r="M223" t="e">
            <v>#N/A</v>
          </cell>
        </row>
        <row r="224">
          <cell r="B224">
            <v>341101</v>
          </cell>
          <cell r="C224" t="str">
            <v>DRENAJE DE MEDÍASTINO: EXPLORACIÓN Y DRENAJE DE MEDÍASTINO POR MEDÍASTINOTOMIA</v>
          </cell>
          <cell r="D224"/>
          <cell r="E224"/>
          <cell r="F224">
            <v>3213900</v>
          </cell>
          <cell r="G224">
            <v>3377808.9</v>
          </cell>
          <cell r="H224">
            <v>6456237.3197735464</v>
          </cell>
          <cell r="I224">
            <v>6456237.3197735464</v>
          </cell>
          <cell r="J224" t="str">
            <v>TARIFA PROPUESTA NO ACEPTADA</v>
          </cell>
          <cell r="K224" t="str">
            <v>HONORARIOS MEDICOS (CIRUJANO - ANESTESIOLOGO- AYUDANTE), DERECHOS DE SALA DE CIRUGIA, MATERIALES E INSUMOS BASICOS DEL PROCEDIMIENTO QUIRURGICO (CANASTA BASICA DE CIRUGIA ), DERECHOS DE RECUPERACION</v>
          </cell>
          <cell r="L224"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24">
            <v>8368669.6771392003</v>
          </cell>
        </row>
        <row r="225">
          <cell r="B225">
            <v>341104</v>
          </cell>
          <cell r="C225" t="str">
            <v>DRENAJE DE MEDÍASTINO: EXPLORACIÓN Y DRENAJE DE MEDÍASTINO POR ESTERNOTOMIA</v>
          </cell>
          <cell r="D225" t="str">
            <v>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v>
          </cell>
          <cell r="E225" t="str">
            <v>1. Complicaciones.</v>
          </cell>
          <cell r="F225" t="str">
            <v>NO OFERTA</v>
          </cell>
          <cell r="G225" t="str">
            <v>NO OFERTA</v>
          </cell>
          <cell r="H225">
            <v>5689536.6000000006</v>
          </cell>
          <cell r="I225">
            <v>4709203.2666666666</v>
          </cell>
          <cell r="J225" t="str">
            <v>NO SE OFERTA</v>
          </cell>
          <cell r="K225" t="e">
            <v>#N/A</v>
          </cell>
          <cell r="L225" t="e">
            <v>#N/A</v>
          </cell>
          <cell r="M225" t="e">
            <v>#N/A</v>
          </cell>
        </row>
        <row r="226">
          <cell r="B226">
            <v>340902</v>
          </cell>
          <cell r="C226" t="str">
            <v>CERCLAJE ESTERNAL (FIJACIÓN DE ESTERNÓN CON DISPOSITIVO)</v>
          </cell>
          <cell r="D226" t="str">
            <v>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v>
          </cell>
          <cell r="E226" t="str">
            <v>1. Complicaciones.</v>
          </cell>
          <cell r="F226" t="str">
            <v>NO OFERTA</v>
          </cell>
          <cell r="G226" t="str">
            <v>NO OFERTA</v>
          </cell>
          <cell r="H226">
            <v>6817887.2313333331</v>
          </cell>
          <cell r="I226">
            <v>6715658.7833333341</v>
          </cell>
          <cell r="J226" t="str">
            <v>NO SE OFERTA</v>
          </cell>
          <cell r="K226" t="e">
            <v>#N/A</v>
          </cell>
          <cell r="L226" t="e">
            <v>#N/A</v>
          </cell>
          <cell r="M226" t="e">
            <v>#N/A</v>
          </cell>
        </row>
        <row r="227">
          <cell r="B227">
            <v>340401</v>
          </cell>
          <cell r="C227" t="str">
            <v>TORACOSTOMIA CON O SIN PIGTAIL (TORACOSTOMÍA CERRADA PARA DRENAJE)</v>
          </cell>
          <cell r="D227"/>
          <cell r="E227"/>
          <cell r="F227">
            <v>741400</v>
          </cell>
          <cell r="G227">
            <v>779211.4</v>
          </cell>
          <cell r="H227">
            <v>2029418.1558750474</v>
          </cell>
          <cell r="I227">
            <v>1404315</v>
          </cell>
          <cell r="J227" t="str">
            <v>TARIFA PROPUESTA NO ACEPTADA</v>
          </cell>
          <cell r="K227" t="str">
            <v>HONORARIOS MEDICOS (CIRUJANO), DERECHOS DE SALA, MATERIALES E INSUMOS BASICOS DEL PROCEDIMIENTO, Cateter para el procx.</v>
          </cell>
          <cell r="L227" t="str">
            <v>HONORARIOS MEDICOS (ANESTESIOLOGO- AYUDANTE) Complicaciones Qx
Estancias y su gasto Hospitalario
Ayudas Dx y laboratorio
Insumos especiales (energias, grapadoras, recargas, suturas, IyM de alto costo)
Conector macho y Aqua-seal</v>
          </cell>
          <cell r="M227">
            <v>2038508.5201668565</v>
          </cell>
        </row>
        <row r="228">
          <cell r="B228">
            <v>340701</v>
          </cell>
          <cell r="C228" t="str">
            <v>EXTRACCIÓN DE CUERPO EXTRAÑO EN PARED TORACICA</v>
          </cell>
          <cell r="D228" t="str">
            <v>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v>
          </cell>
          <cell r="E228" t="str">
            <v>1. Complicaciones.</v>
          </cell>
          <cell r="F228">
            <v>849830</v>
          </cell>
          <cell r="G228">
            <v>893171.33</v>
          </cell>
          <cell r="H228">
            <v>4832932.9664775869</v>
          </cell>
          <cell r="I228">
            <v>4500000</v>
          </cell>
          <cell r="J228" t="str">
            <v>TARIFA PROPUESTA NO ACEPTADA</v>
          </cell>
          <cell r="K228" t="str">
            <v>HONORARIOS MEDICOS (CIRUJANO - ANESTESIOLOGO- AYUDANTE), DERECHOS DE SALA DE PROCEDIMIENTOS, DERECHOS DE RECUPERACION</v>
          </cell>
          <cell r="L228" t="str">
            <v>INFECCIONES, COMPLICACIONES QUIRÚRGICAS, MATERIAL DE OSTEOSINTESIS, MEDICAMENTOS E INSUMOS, HOSPITALIZACIÓN EN UCI, UCIM O EN HABITACIÓN, SANGRE Y / O  HEMODERIVADOS,NO INCLUYE PROCEDIMIENTOS ADICIONALES.</v>
          </cell>
          <cell r="M228">
            <v>7614154.622710349</v>
          </cell>
        </row>
        <row r="229">
          <cell r="B229">
            <v>345301</v>
          </cell>
          <cell r="C229" t="str">
            <v>DECORTICACIÓN PULMONAR VÍA ABIERTA</v>
          </cell>
          <cell r="D229"/>
          <cell r="E229"/>
          <cell r="F229">
            <v>1215551</v>
          </cell>
          <cell r="G229">
            <v>1277544.101</v>
          </cell>
          <cell r="H229">
            <v>5336701.5784361754</v>
          </cell>
          <cell r="I229">
            <v>5336701.5784361754</v>
          </cell>
          <cell r="J229" t="str">
            <v>TARIFA PROPUESTA NO ACEPTADA</v>
          </cell>
          <cell r="K229" t="str">
            <v>HONORARIOS MEDICOS (CIRUJANO - ANESTESIOLOGO- AYUDANTE), DERECHOS DE SALA DE CIRUGIA, MATERIALES E INSUMOS BASICOS DEL PROCEDIMIENTO QUIRURGICO (CANASTA BASICA DE CIRUGIA ), DERECHOS DE RECUPERACION</v>
          </cell>
          <cell r="L229" t="str">
            <v>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29">
            <v>13307670.5637447</v>
          </cell>
        </row>
        <row r="230">
          <cell r="B230">
            <v>874134</v>
          </cell>
          <cell r="C230" t="str">
            <v>ARTERIOGRAFÍA VERTEBRAL BILATERAL SELECTIVA EXTRACRANEANA CON AORTOGRAMA DE CAYADO</v>
          </cell>
          <cell r="D230" t="str">
            <v>Honorario médico Neuroradiologo, Derecho de sala , (1) días de hospitalización en piso, Materiales de Sutura y curación, Agentes anestésicos y  gases anestésicos, Insumos básicos de Procedimientos, Consulta Post Procedimiento, Insumos:, Cateter diagnostico neuro (1), Guia hidrofilica (1), Introductor hemodinamia (1), Medio de contraste, Transductor de presion, Aguja Angiografica (1),Jeringa De 5 C.C. (3),Jeringa De 10 C.C. (3),Extensiones (1),Jeringa de Inyeccion (1),Manifold (1).</v>
          </cell>
          <cell r="E230" t="str">
            <v>Complicaciones</v>
          </cell>
          <cell r="F230">
            <v>1159100</v>
          </cell>
          <cell r="G230">
            <v>1218214.1000000001</v>
          </cell>
          <cell r="H230">
            <v>1760848.95</v>
          </cell>
          <cell r="I230">
            <v>1572960</v>
          </cell>
          <cell r="J230" t="str">
            <v>TARIFA PROPUESTA NO ACEPTADA</v>
          </cell>
          <cell r="K230" t="str">
            <v>Honorario médico Neuroradiologo, Derecho de sala,  1 Electrocardiograma. Rx de Tórax(1). Materiales de Sutura y curación, Agentes anestésicos y  gases anestésicos, Insumos básicos de Procedimientos, Consulta Post Procedimiento, Insumos:, Cateter diagnostico neuro (1), Guia hidrofilica (1), Introductor hemodinamia (1), Medio de contraste, Transductor de presion.</v>
          </cell>
          <cell r="L230" t="str">
            <v>Complicaciones, Estancia Hospitalaria, Consulta especializada Pre Procedimiento, Honorario médico, anestesiólogo, Insumos y medicamentos No incluidos en los paquetes, Banco de Sangre.</v>
          </cell>
          <cell r="M230">
            <v>1572960</v>
          </cell>
        </row>
        <row r="231">
          <cell r="B231">
            <v>876190</v>
          </cell>
          <cell r="C231" t="str">
            <v>ARTERIOGRAFÍA SELECTIVA TORÁCICA DE OTROS VASOS</v>
          </cell>
          <cell r="D231"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231" t="str">
            <v>Complicaciones</v>
          </cell>
          <cell r="F231">
            <v>1126438</v>
          </cell>
          <cell r="G231">
            <v>1183886.338</v>
          </cell>
          <cell r="H231">
            <v>1854302.6</v>
          </cell>
          <cell r="I231">
            <v>1519094</v>
          </cell>
          <cell r="J231" t="str">
            <v>TARIFA PROPUESTA NO ACEPTADA</v>
          </cell>
          <cell r="K231" t="str">
            <v xml:space="preserve">Honorario médico Hemodinamista, Derecho de sala,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v>
          </cell>
          <cell r="L231" t="str">
            <v>Complicaciones, Estancia Hospitalaria, Consulta especializada Pre procedimiento, Honorario médico de anestesiólogo, Banco de Sangre, Balón de contrapulsación, Curva de hiperoxia, Iloprost,  Insumos y medicamentos no detayados en las inclusiones de los paquetes</v>
          </cell>
          <cell r="M231">
            <v>1726680</v>
          </cell>
        </row>
        <row r="232">
          <cell r="B232">
            <v>876132</v>
          </cell>
          <cell r="C232" t="str">
            <v>ARTERIOGRAFÍA PULMONAR BILATERAL SELECTIVA</v>
          </cell>
          <cell r="D232" t="str">
            <v>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v>
          </cell>
          <cell r="E232" t="str">
            <v>Complicaciones</v>
          </cell>
          <cell r="F232">
            <v>1295500</v>
          </cell>
          <cell r="G232">
            <v>1361570.5</v>
          </cell>
          <cell r="H232">
            <v>1769724.65</v>
          </cell>
          <cell r="I232">
            <v>1665600</v>
          </cell>
          <cell r="J232" t="str">
            <v>TARIFA PROPUESTA NO ACEPTADA</v>
          </cell>
          <cell r="K232" t="str">
            <v xml:space="preserve">Honorario médico Hemodinamista, Derecho de sala,  Materiales de Sutura y curación, Agentes y gases anestésicos, Insumos básicos de Procedimientos, Consulta pos Procedimiento , Insumos:, Cateter diagnostico (4), Extension de inyector (1), Guia de diagnostico (1), Introductor hemodinamia (2), Medio de contraste, Transductor de presion,  </v>
          </cell>
          <cell r="L232" t="str">
            <v>Complicaciones, Estancia Hospitalaria, Consulta especializada Pre , Honorario médico de anestesiólogo, Insumos y medicamentos No incluidos en los paquetes, Banco de Sangre, Balón de contrapulsación, Estancia adicionales a las incluidas en el paquete</v>
          </cell>
          <cell r="M232">
            <v>1665600</v>
          </cell>
        </row>
        <row r="233">
          <cell r="B233">
            <v>549002</v>
          </cell>
          <cell r="C233" t="str">
            <v>INSERCIÓN DE CATÉTER PERMANENTE PARA HEMODIÁLISIS</v>
          </cell>
          <cell r="D233" t="str">
            <v>Honorario médico Radiólogo Intervencionista, Honorario médico Anestesiólogo, Derecho de sala, (1) día de hospitalización en piso, (1) día de UCIN, Materiales de Sutura y curación, Agentes y gases anestésicos, Insumos básicos de Procedimientos, Insumos:, Cateter  dialisis (1), Cefazolina o aztreonam con clindamicina , Guia hidrofilica (1), Introductor hemodinamia (1), Medio de contraste, Aguja Angiografica (1),Jeringa De 5 C.C. (3),Jeringa De 10 C.C. (3),Extensiones (1),Jeringa de Inyeccion (1),Manifold (1).</v>
          </cell>
          <cell r="E233" t="str">
            <v>Complicaciones</v>
          </cell>
          <cell r="F233">
            <v>2450700</v>
          </cell>
          <cell r="G233">
            <v>2575685.7000000002</v>
          </cell>
          <cell r="H233">
            <v>6884282.0986944996</v>
          </cell>
          <cell r="I233">
            <v>6884282.0986944996</v>
          </cell>
          <cell r="J233" t="str">
            <v>TARIFA PROPUESTA NO ACEPTADA</v>
          </cell>
          <cell r="K233" t="str">
            <v>HONORARIOS MEDICOS (NEURORADIOLOGO - ANESTESIOLOGO) DERECHOS DE SALA ESPECIAL, AYUDAS DIAGNOSTICAS SOLICITADAS Y REALIZADAS EN SALA DE HEMODINAMIA, ( Hemograma(1). PT(1). PTT(1)) ,electrocardiograma(1). monitoria ecocardiografica(1). Rx de Torax(1), INSUMO Cateter para Dialisis (1), materiales de sutura y curacion,agentes y gases anestesicos,insumos basicos del procedimiento.</v>
          </cell>
          <cell r="L233" t="str">
            <v>COMPLICACIONES DERIVADAS DEL PROCEDIMIENTO, CONSULTA DE PREANESTESIA,INSUMOS ESPECIALES NO INCLUIDOS EN EL PAQUETE,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33">
            <v>8026820.1507780002</v>
          </cell>
        </row>
        <row r="234">
          <cell r="B234">
            <v>992506</v>
          </cell>
          <cell r="C234" t="str">
            <v>ADMINISTRACIÓN (INFUSIÓN O PERFUSIÓN) DE TERAPIA ANTINEOPLASICA INTRARTERIAL (REGIONAL)</v>
          </cell>
          <cell r="D234" t="str">
            <v>Honorario médico Anestesiólogo, Honorarios de Radiólogo intervencionista , Honorarios de oncólogo, Derecho de sala, (1) días de hospitalización en Piso, (1) días de hospitalización en UCIN, Tac de abdomen simple post procedimiento (1), Materiales de Sutura y curación, Insumos básicos de Procedimientos, Insumos:, Bupirop y lidocaina, Cateter de diagnostico (1), Guia hidrofilica (1), Heparina, Introductor hemodinamia (1), Irinotecan o doxorrubicina , Medio de contraste, Microcateter para oclusion (1), Microesferas de Quimioembolizacion (2) Cargada con Doxorrubicina o Irinotecan, Transductor de presion, , Aguja Angiografica (1),Jeringa De 5 C.C. (3),Jeringa De 10 C.C. (3),Extensiones (1),Jeringa de Inyeccion (1),Manifold (1).</v>
          </cell>
          <cell r="E234" t="str">
            <v>Complicaciones</v>
          </cell>
          <cell r="F234" t="str">
            <v>NO OFERTA</v>
          </cell>
          <cell r="G234" t="str">
            <v>NO OFERTA</v>
          </cell>
          <cell r="H234">
            <v>19547909.766166668</v>
          </cell>
          <cell r="I234">
            <v>20284635.930827383</v>
          </cell>
          <cell r="J234" t="str">
            <v>TARIFA PROPUESTA NO ACEPTADA</v>
          </cell>
          <cell r="K234" t="str">
            <v xml:space="preserve">Honorario médico Anestesiólogo, Honorarios de Radiólogo intervencionista , Honorarios de oncólogo, Derecho de sala, Materiales de Sutura y curación, Insumos básicos de Procedimientos, Insumos:, Bupirop y lidocaina, Cateter de diagnostico (1), Guia hidrofilica (1), Heparina, Introductor hemodinamia (1), Irinotecan o doxorrubicina , Medio de contraste, Microcateter para oclusion (1), Microesferas de Quimioembolizacion (2) Cargada con Doxorrubicina o Irinotecan, Transductor de presion, </v>
          </cell>
          <cell r="L234" t="str">
            <v>MEDICAMENTOS, MATERALES E INSUMOS.</v>
          </cell>
          <cell r="M234">
            <v>28432440</v>
          </cell>
        </row>
        <row r="235">
          <cell r="B235">
            <v>549012</v>
          </cell>
          <cell r="C235" t="str">
            <v>RETIRO DE CATÉTER PERMANENTE PARA HEMODIÁLISIS</v>
          </cell>
          <cell r="D235"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235" t="str">
            <v>EXCLUSIONES: medio de contraste, medicamentos, cateteres y guias, insumos de alto costo, y todo los servcios adicionales no detallados en las inclusiones de acuerdo al requerimiento de cada paciente.</v>
          </cell>
          <cell r="F235">
            <v>749201</v>
          </cell>
          <cell r="G235">
            <v>787410.25100000005</v>
          </cell>
          <cell r="H235">
            <v>1335814.3961196125</v>
          </cell>
          <cell r="I235" t="str">
            <v>$ 1.061.612</v>
          </cell>
          <cell r="J235" t="str">
            <v>TARIFA PROPUESTA NO ACEPTADA</v>
          </cell>
          <cell r="K235" t="str">
            <v>HONORARIOS DEL PROFESIONAL, DERECHOS DE SALA DE PROCEDIMIENTOS ESPECIALES, MATERIALES E INSUMOS BASICOS DEL PROCEDIMIENTO, DERECHOS DE SALA RECUPERACION</v>
          </cell>
          <cell r="L235" t="str">
            <v>CATETER ESPECIALES, 
 COMPLICACIONES DERIVADAS DEL PROCEDIMIENTO,  
  HOSPITALIZACIÓN, UCI Y UCIN, 
 AYUDAS DIAGNOSTICAS, 
 ESTUDIO ANATOMOPATOLOGICO, BIOPSIA POR CONGELACION  
 INSUMOS Y MEDICAMENTOS ESPECIALES SE FACTURAN POR CONSUMO DE  ACUERDO A LA TARIFA CONVENIDA  
 BANCO DE SANGRE (APLICACIÓN Y PROCESAMIENTO). ,NO INCLUYE PROCEDIMIENTOS ADICIONALES.</v>
          </cell>
          <cell r="M235">
            <v>1339162.3009264499</v>
          </cell>
        </row>
        <row r="236">
          <cell r="B236">
            <v>876320</v>
          </cell>
          <cell r="C236" t="str">
            <v>FLEBOGRAFÍA TORÁCICA (VENAS PULMONARES)</v>
          </cell>
          <cell r="D236"/>
          <cell r="E236"/>
          <cell r="F236">
            <v>300400</v>
          </cell>
          <cell r="G236">
            <v>315720.40000000002</v>
          </cell>
          <cell r="H236">
            <v>1290137.8500000001</v>
          </cell>
          <cell r="I236">
            <v>854760</v>
          </cell>
          <cell r="J236" t="str">
            <v>TARIFA PROPUESTA NO ACEPTADA</v>
          </cell>
          <cell r="K236" t="str">
            <v xml:space="preserve">INCLUSIONES: El valor total Procedimiento incluye (Insumos básicos, Materiales de Sutrura y Curacion, agentes y gases anestesicos,  honorario médico especialista,derecho de sala, uso de equipo angiografo)., </v>
          </cell>
          <cell r="L236" t="str">
            <v>EXCLUSIONES: Honorarios Anestesiologo, Registro digital,  medio de contraste, cateteres y guias, dispositivos medicos, insumos alto costo y todo los servcios adicionales no detallados en las inclusiones de acuerdo al requerimiento de cada paciente.</v>
          </cell>
          <cell r="M236">
            <v>854760</v>
          </cell>
        </row>
        <row r="237">
          <cell r="B237">
            <v>878301</v>
          </cell>
          <cell r="C237" t="str">
            <v>FLEBOGRAFÍA DE MIEMBRO SUPERIOR</v>
          </cell>
          <cell r="D237"/>
          <cell r="E237"/>
          <cell r="F237">
            <v>253200</v>
          </cell>
          <cell r="G237">
            <v>266113.2</v>
          </cell>
          <cell r="H237">
            <v>852103.75</v>
          </cell>
          <cell r="I237">
            <v>653160</v>
          </cell>
          <cell r="J237" t="str">
            <v>TARIFA PROPUESTA NO ACEPTADA</v>
          </cell>
          <cell r="K237" t="str">
            <v xml:space="preserve">INCLUSIONES: El valor total Procedimiento incluye (Insumos básicos, Materiales de Sutrura y Curacion, agentes y gases anestesicos,  honorario médico especialista,derecho de sala, uso de equipo angiografo)., </v>
          </cell>
          <cell r="L237" t="str">
            <v>EXCLUSIONES: Honorarios Anestesiologo, Registro digital,  medio de contraste, cateteres y guias, dispositivos medicos, insumos alto costo y todo los servcios adicionales no detallados en las inclusiones de acuerdo al requerimiento de cada paciente.</v>
          </cell>
          <cell r="M237">
            <v>653160</v>
          </cell>
        </row>
        <row r="238">
          <cell r="B238">
            <v>996102</v>
          </cell>
          <cell r="C238" t="str">
            <v>CARDIOVERSIÓN ELÉCTRICA A TÓRAX CERRADO</v>
          </cell>
          <cell r="D238" t="str">
            <v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v>
          </cell>
          <cell r="E238" t="str">
            <v>EXCLUSIONES: medio de contraste, medicamentos, cateteres y guias, insumos de alto costo, y todo los servcios adicionales no detallados en las inclusiones de acuerdo al requerimiento de cada paciente.</v>
          </cell>
          <cell r="F238">
            <v>477100</v>
          </cell>
          <cell r="G238">
            <v>501432.1</v>
          </cell>
          <cell r="H238">
            <v>353986.16422999999</v>
          </cell>
          <cell r="I238">
            <v>628080</v>
          </cell>
          <cell r="J238" t="str">
            <v>TARIFA PROPUESTA NO ACEPTADA</v>
          </cell>
          <cell r="K238" t="str">
            <v xml:space="preserve">INCLUSIONES: El valor total Procedimiento incluye (Insumos básicos, Materiales de Sutrura y Curacion, agentes y gases anestesicos,  honorario médico especialista,derecho de sala, uso de equipo angiografo)., </v>
          </cell>
          <cell r="L238" t="str">
            <v>EXCLUSIONES: Honorarios Anestesiologo, Registro digital,  medio de contraste, cateteres y guias, dispositivos medicos, insumos alto costo y todo los servcios adicionales no detallados en las inclusiones de acuerdo al requerimiento de cada paciente.</v>
          </cell>
          <cell r="M238">
            <v>628080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Valores Estimados"/>
    </sheetNames>
    <sheetDataSet>
      <sheetData sheetId="0"/>
      <sheetData sheetId="1">
        <row r="2">
          <cell r="B2">
            <v>881202</v>
          </cell>
          <cell r="C2" t="str">
            <v>ECOCARDIOGRAMA TRANSTORÁCICO</v>
          </cell>
          <cell r="D2" t="str">
            <v>Adultos y Pediátricos</v>
          </cell>
          <cell r="E2"/>
          <cell r="F2">
            <v>304418</v>
          </cell>
          <cell r="G2">
            <v>304418</v>
          </cell>
          <cell r="H2" t="str">
            <v>Tarifa aceptada</v>
          </cell>
          <cell r="I2" t="str">
            <v>Tarifa aceptada por la IPS</v>
          </cell>
        </row>
        <row r="3">
          <cell r="B3">
            <v>890226</v>
          </cell>
          <cell r="C3" t="str">
            <v>CONSULTA DE PRIMERA VEZ POR ESPECIALISTA EN ANESTESIOLOGÍA</v>
          </cell>
          <cell r="D3" t="str">
            <v>HONORARIOS MEDICOS DEL ESPECIALISTA</v>
          </cell>
          <cell r="E3"/>
          <cell r="F3">
            <v>97894</v>
          </cell>
          <cell r="G3">
            <v>97894</v>
          </cell>
          <cell r="H3" t="str">
            <v>Tarifa aceptada</v>
          </cell>
          <cell r="I3" t="str">
            <v>Tarifa aceptada por la IPS</v>
          </cell>
        </row>
        <row r="4">
          <cell r="B4">
            <v>998702</v>
          </cell>
          <cell r="C4" t="str">
            <v>SOPORTE DE SEDACION PARA CONSULTA O APOYO DIAGNOSTICO</v>
          </cell>
          <cell r="D4" t="str">
            <v>MEDICO GENERAL ENTRENADO SOLO PARA UNIDAD DE ATENCION DIGESTIVA</v>
          </cell>
          <cell r="E4"/>
          <cell r="F4">
            <v>215780</v>
          </cell>
          <cell r="G4">
            <v>508428.57142857148</v>
          </cell>
          <cell r="H4" t="str">
            <v>Ajuste tarifario</v>
          </cell>
          <cell r="I4">
            <v>273910.97158827499</v>
          </cell>
        </row>
        <row r="5">
          <cell r="B5">
            <v>890228</v>
          </cell>
          <cell r="C5" t="str">
            <v>CONSULTA DE PRIMERA VEZ POR ESPECIALISTA EN CARDIOLOGÍA</v>
          </cell>
          <cell r="D5"/>
          <cell r="E5"/>
          <cell r="F5">
            <v>85982</v>
          </cell>
          <cell r="G5">
            <v>85982</v>
          </cell>
          <cell r="H5" t="str">
            <v>Tarifa aceptada</v>
          </cell>
          <cell r="I5" t="str">
            <v>Tarifa aceptada por la IPS</v>
          </cell>
        </row>
        <row r="6">
          <cell r="B6">
            <v>890701</v>
          </cell>
          <cell r="C6" t="str">
            <v>CONSULTA DE URGENCIAS POR MEDICINA GENERAL</v>
          </cell>
          <cell r="D6" t="str">
            <v>HONORARIOS MEDICOS DEL ESPECIALISTA</v>
          </cell>
          <cell r="E6"/>
          <cell r="F6">
            <v>57859</v>
          </cell>
          <cell r="G6">
            <v>57859</v>
          </cell>
          <cell r="H6" t="str">
            <v>Tarifa aceptada</v>
          </cell>
          <cell r="I6" t="str">
            <v>Tarifa aceptada por la IPS</v>
          </cell>
        </row>
        <row r="7">
          <cell r="B7">
            <v>895001</v>
          </cell>
          <cell r="C7" t="str">
            <v>MONITOREO ELECTROCARDIOGRÁFICO CONTINUO (HOLTER)</v>
          </cell>
          <cell r="D7" t="str">
            <v>Adultos y Pediátricos (éstos últimos mayores de 12 años exclusivamente)</v>
          </cell>
          <cell r="E7"/>
          <cell r="F7">
            <v>234286</v>
          </cell>
          <cell r="G7">
            <v>234286</v>
          </cell>
          <cell r="H7" t="str">
            <v>Tarifa aceptada</v>
          </cell>
          <cell r="I7" t="str">
            <v>Tarifa aceptada por la IPS</v>
          </cell>
        </row>
        <row r="8">
          <cell r="B8">
            <v>895004</v>
          </cell>
          <cell r="C8" t="str">
            <v>MONITOREO AMBULATORIO DE PRESIÓN ARTERIAL SISTÉMICA</v>
          </cell>
          <cell r="D8"/>
          <cell r="E8"/>
          <cell r="F8">
            <v>247516</v>
          </cell>
          <cell r="G8">
            <v>247516</v>
          </cell>
          <cell r="H8" t="str">
            <v>Tarifa aceptada</v>
          </cell>
          <cell r="I8" t="str">
            <v>Tarifa aceptada por la IPS</v>
          </cell>
        </row>
        <row r="9">
          <cell r="B9">
            <v>881210</v>
          </cell>
          <cell r="C9" t="str">
            <v>ECOCARDIOGRAMA DE STRESS CON PRUEBA DE ESFUERZO O CON PRUEBA FARMACOLÓGICA</v>
          </cell>
          <cell r="D9" t="str">
            <v>Adultos y Pediátricos (éstos últimos mayores de 15 años y previa revisión de la HC por parte de nuestro especialista)</v>
          </cell>
          <cell r="E9"/>
          <cell r="F9">
            <v>627623</v>
          </cell>
          <cell r="G9">
            <v>627623</v>
          </cell>
          <cell r="H9" t="str">
            <v>Tarifa aceptada</v>
          </cell>
          <cell r="I9" t="str">
            <v>Tarifa aceptada por la IPS</v>
          </cell>
        </row>
        <row r="10">
          <cell r="B10">
            <v>890328</v>
          </cell>
          <cell r="C10" t="str">
            <v>CONSULTA DE CONTROL O DE SEGUIMIENTO POR ESPECIALISTA EN CARDIOLOGÍA</v>
          </cell>
          <cell r="D10"/>
          <cell r="E10"/>
          <cell r="F10">
            <v>73369</v>
          </cell>
          <cell r="G10">
            <v>73369</v>
          </cell>
          <cell r="H10" t="str">
            <v>Tarifa aceptada</v>
          </cell>
          <cell r="I10" t="str">
            <v>Tarifa aceptada por la IPS</v>
          </cell>
        </row>
        <row r="11">
          <cell r="B11">
            <v>933601</v>
          </cell>
          <cell r="C11" t="str">
            <v>TERAPIA DE REHABILITACIÓN CARDIOVASCULAR</v>
          </cell>
          <cell r="D11"/>
          <cell r="E11"/>
          <cell r="F11">
            <v>71024</v>
          </cell>
          <cell r="G11">
            <v>71024</v>
          </cell>
          <cell r="H11" t="str">
            <v>Tarifa aceptada</v>
          </cell>
          <cell r="I11" t="str">
            <v>Tarifa aceptada por la IPS</v>
          </cell>
        </row>
        <row r="12">
          <cell r="B12" t="str">
            <v>129A01</v>
          </cell>
          <cell r="C12" t="str">
            <v>INTERNACION COMPLEJIDAD ALTA HABITACION UNIPERSONAL (INCLUYE AISLAMIENTO)</v>
          </cell>
          <cell r="D12"/>
          <cell r="E12" t="str">
            <v>EXCLUYE CUALQUIER TIPO DE TERAPIA Y INTERCONSULTA ESPECIALIZA</v>
          </cell>
          <cell r="F12">
            <v>470536</v>
          </cell>
          <cell r="G12">
            <v>470536</v>
          </cell>
          <cell r="H12" t="str">
            <v>Tarifa aceptada</v>
          </cell>
          <cell r="I12" t="str">
            <v>Tarifa aceptada por la IPS</v>
          </cell>
        </row>
        <row r="13">
          <cell r="B13" t="str">
            <v>129A02</v>
          </cell>
          <cell r="C13" t="str">
            <v>INTERNACION COMPLEJIDAD ALTA HABITACION MULTIPLE</v>
          </cell>
          <cell r="D13"/>
          <cell r="E13" t="str">
            <v>EXCLUYE CUALQUIER TIPO DE TERAPIA Y INTERCONSULTA ESPECIALIZA</v>
          </cell>
          <cell r="F13">
            <v>334544</v>
          </cell>
          <cell r="G13">
            <v>334544</v>
          </cell>
          <cell r="H13" t="str">
            <v>Tarifa aceptada</v>
          </cell>
          <cell r="I13" t="str">
            <v>Tarifa aceptada por la IPS</v>
          </cell>
        </row>
        <row r="14">
          <cell r="B14" t="str">
            <v>110A01</v>
          </cell>
          <cell r="C14" t="str">
            <v>INTERNACION EN UNIDAD DE CUIDADO INTENSIVO ADULTOS</v>
          </cell>
          <cell r="D14"/>
          <cell r="E14" t="str">
            <v>EXCLUYE CUALQUIER TIPO DE TERAPIA Y INTERCONSULTA ESPECIALIZA</v>
          </cell>
          <cell r="F14">
            <v>1680966</v>
          </cell>
          <cell r="G14">
            <v>1680966</v>
          </cell>
          <cell r="H14" t="str">
            <v>Tarifa aceptada</v>
          </cell>
          <cell r="I14" t="str">
            <v>Tarifa aceptada por la IPS</v>
          </cell>
        </row>
        <row r="15">
          <cell r="B15" t="str">
            <v>107M01</v>
          </cell>
          <cell r="C15" t="str">
            <v>INTERNACION EN UNIDAD DE CUIDADO INTERMEDIO ADULTO</v>
          </cell>
          <cell r="D15"/>
          <cell r="E15" t="str">
            <v>EXCLUYE CUALQUIER TIPO DE TERAPIA Y INTERCONSULTA ESPECIALIZA</v>
          </cell>
          <cell r="F15">
            <v>900566</v>
          </cell>
          <cell r="G15">
            <v>900566</v>
          </cell>
          <cell r="H15" t="str">
            <v>Tarifa aceptada</v>
          </cell>
          <cell r="I15" t="str">
            <v>Tarifa aceptada por la IPS</v>
          </cell>
        </row>
        <row r="16">
          <cell r="B16">
            <v>372202</v>
          </cell>
          <cell r="C16" t="str">
            <v>CATETERISMO CARDÍACO DEL LADO IZQUIERDO DEL CORAZÓN</v>
          </cell>
          <cell r="D16" t="str">
            <v>* Honorarios profesional de hemodinamia. * (1) Consulta post durante los 15 días siguientes al procedimiento y por la misma especialidad. * Derechos de sala * Derechos de Recuperación *Exámenes de laboratorio: (Hemograma. PT. PTT, Creatinina) antes del procedimiento * (1) Electrocardiograma; si se requiere durante el procedimiento. * Insumos alto costo: dos (2) cateter Diagnóstico 5F, un (1) Introductor 5F, una (1) Guia Hidrofílica * Materiales de sutura y curación. * Medio de contraste: equivalentes máximo a 100cc. * Agentes y gases anestésicos (locales) * Medicamentos e Insumos básicos de procedimiento</v>
          </cell>
          <cell r="E16" t="str">
            <v>* Complicaciones * Exámenes de laboratorio pre, durante y post. (Excepto los descritos en las inclusiones) * Consultas especializadas pre y post procedimiento pasado más de 15 días. * Apoyo diagnostico pre y post procedimiento. * Banco de sangre * Honorarios de anestesiólogo en caso de necesitarlos se facturara a 250,000. * LO QUE NO ESTE EXPLICITO, SE ENTIENDE EXCLUIDO DEL PAQUETE y se facturará a tarifas convenidas</v>
          </cell>
          <cell r="F16">
            <v>6778423</v>
          </cell>
          <cell r="G16">
            <v>6778423</v>
          </cell>
          <cell r="H16" t="str">
            <v>Tarifa aceptada</v>
          </cell>
          <cell r="I16" t="str">
            <v>Tarifa aceptada por la IPS</v>
          </cell>
        </row>
        <row r="17">
          <cell r="B17">
            <v>378501</v>
          </cell>
          <cell r="C17" t="str">
            <v>REVISIÓN (REPROGRAMACIÓN) DE MARCAPASOS</v>
          </cell>
          <cell r="D17"/>
          <cell r="E17"/>
          <cell r="F17">
            <v>68580</v>
          </cell>
          <cell r="G17">
            <v>68580</v>
          </cell>
          <cell r="H17" t="str">
            <v>Tarifa aceptada</v>
          </cell>
          <cell r="I17" t="str">
            <v>Tarifa aceptada por la IPS</v>
          </cell>
        </row>
        <row r="18">
          <cell r="B18">
            <v>890202</v>
          </cell>
          <cell r="C18" t="str">
            <v>CONSULTA DE PRIMERA VEZ POR OTRAS ESPECIALIDADES MÉDICAS(ELECTROFISIOLOGIA)</v>
          </cell>
          <cell r="D18"/>
          <cell r="E18"/>
          <cell r="F18">
            <v>114983</v>
          </cell>
          <cell r="G18">
            <v>114983</v>
          </cell>
          <cell r="H18" t="str">
            <v>Tarifa aceptada</v>
          </cell>
          <cell r="I18" t="str">
            <v>Tarifa aceptada por la IPS</v>
          </cell>
        </row>
        <row r="19">
          <cell r="B19">
            <v>890240</v>
          </cell>
          <cell r="C19" t="str">
            <v>CONSULTA DE PRIMERA VEZ POR ESPECIALISTA EN CIRUGÍA VASCULAR</v>
          </cell>
          <cell r="D19"/>
          <cell r="E19"/>
          <cell r="F19">
            <v>89985</v>
          </cell>
          <cell r="G19">
            <v>89985</v>
          </cell>
          <cell r="H19" t="str">
            <v>Tarifa aceptada</v>
          </cell>
          <cell r="I19" t="str">
            <v>Tarifa aceptada por la IPS</v>
          </cell>
        </row>
        <row r="20">
          <cell r="B20">
            <v>890230</v>
          </cell>
          <cell r="C20" t="str">
            <v>CONSULTA DE PRIMERA VEZ POR ESPECIALISTA EN CIRUGÍA CARDIOVASCULAR</v>
          </cell>
          <cell r="D20"/>
          <cell r="E20"/>
          <cell r="F20">
            <v>98579</v>
          </cell>
          <cell r="G20">
            <v>98579</v>
          </cell>
          <cell r="H20" t="str">
            <v>Tarifa aceptada</v>
          </cell>
          <cell r="I20" t="str">
            <v>Tarifa aceptada por la IPS</v>
          </cell>
        </row>
        <row r="21">
          <cell r="B21">
            <v>360101</v>
          </cell>
          <cell r="C21" t="str">
            <v>ANGIOPLASTIA CORONARIA PERCUTÁNEA (ENDOVASCULAR) UNO O DOS VASOS</v>
          </cell>
          <cell r="D21" t="str">
            <v>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v>
          </cell>
          <cell r="E21"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21">
            <v>3744241</v>
          </cell>
          <cell r="G21">
            <v>5314428.5714285718</v>
          </cell>
          <cell r="H21" t="str">
            <v>Ajuste tarifario</v>
          </cell>
          <cell r="I21">
            <v>4118241.2</v>
          </cell>
        </row>
        <row r="22">
          <cell r="B22">
            <v>896101</v>
          </cell>
          <cell r="C22" t="str">
            <v>MONITOREO DE PRESIÓN ARTERIAL SISTÉMICA (TELEMETRÍA)</v>
          </cell>
          <cell r="D22" t="str">
            <v>Adultos y Pediátricos (éstos últimos mayores de 12 años exclusivamente)</v>
          </cell>
          <cell r="E22"/>
          <cell r="F22">
            <v>202253</v>
          </cell>
          <cell r="G22">
            <v>202253</v>
          </cell>
          <cell r="H22" t="str">
            <v>Tarifa aceptada</v>
          </cell>
          <cell r="I22" t="str">
            <v>Tarifa aceptada por la IPS</v>
          </cell>
        </row>
        <row r="23">
          <cell r="B23">
            <v>894102</v>
          </cell>
          <cell r="C23" t="str">
            <v>PRUEBA DE ESFUERZO CARDIOVASCULAR</v>
          </cell>
          <cell r="D23" t="str">
            <v>Adultos y Pediátricos</v>
          </cell>
          <cell r="E23"/>
          <cell r="F23">
            <v>186347</v>
          </cell>
          <cell r="G23">
            <v>186347</v>
          </cell>
          <cell r="H23" t="str">
            <v>Tarifa aceptada</v>
          </cell>
          <cell r="I23" t="str">
            <v>Tarifa aceptada por la IPS</v>
          </cell>
        </row>
        <row r="24">
          <cell r="B24">
            <v>894402</v>
          </cell>
          <cell r="C24" t="str">
            <v>PRUEBA DE CAMINATA DE 6 MINUTOS</v>
          </cell>
          <cell r="D24"/>
          <cell r="E24"/>
          <cell r="F24">
            <v>214381</v>
          </cell>
          <cell r="G24">
            <v>304915.89474600001</v>
          </cell>
          <cell r="H24" t="str">
            <v>Ajuste tarifario</v>
          </cell>
          <cell r="I24">
            <v>224385.18429199999</v>
          </cell>
        </row>
        <row r="25">
          <cell r="B25">
            <v>881205</v>
          </cell>
          <cell r="C25" t="str">
            <v>ECOCARDIOGRAMA TRANSESOFÁGICO</v>
          </cell>
          <cell r="D25" t="str">
            <v>Adultos y Pediátricos (éstos últimos mayores de 15 años y previa revisión de la HC por parte de nuestro especialista)</v>
          </cell>
          <cell r="E25"/>
          <cell r="F25">
            <v>424800</v>
          </cell>
          <cell r="G25">
            <v>424800</v>
          </cell>
          <cell r="H25" t="str">
            <v>Tarifa aceptada</v>
          </cell>
          <cell r="I25" t="str">
            <v>Tarifa aceptada por la IPS</v>
          </cell>
        </row>
        <row r="26">
          <cell r="B26">
            <v>372302</v>
          </cell>
          <cell r="C26" t="str">
            <v>CATETERISMO COMBINADO DE LOS LADOS DERECHO E IZQUIERDO DEL CORAZÓN</v>
          </cell>
          <cell r="D26" t="str">
            <v>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Aguja Angiografica (1),Jeringa De 5 C.C. (3),Jeringa De 10 C.C. (3),Extensiones (1),Jeringa de Inyeccion (1),Manifold (1).</v>
          </cell>
          <cell r="E26" t="str">
            <v>Complicaciones
Consulta especializada Pre
Honorario médico de anestesiólogo
Insumos y medicamentos No incluidos en los paquetes
Banco de Sangre
Balón de contrapulsación
Estancia adicionales a las incluidas en el paquete
Curva de hiperoxia
Iloprost</v>
          </cell>
          <cell r="F26">
            <v>1520745</v>
          </cell>
          <cell r="G26">
            <v>1843142.8571428573</v>
          </cell>
          <cell r="H26" t="str">
            <v>Ajuste tarifario</v>
          </cell>
          <cell r="I26">
            <v>1735201.1625000001</v>
          </cell>
        </row>
        <row r="27">
          <cell r="B27">
            <v>890502</v>
          </cell>
          <cell r="C27" t="str">
            <v>PARTICIPACIÓN EN JUNTA MÉDICA, POR MEDICINA ESPECIALIZADA Y CASO (PACIENTE) JUNTA CARDIOQUIRURGICA (Valor de la Junta)</v>
          </cell>
          <cell r="D27"/>
          <cell r="E27"/>
          <cell r="F27">
            <v>305021</v>
          </cell>
          <cell r="G27">
            <v>305021</v>
          </cell>
          <cell r="H27" t="str">
            <v>Tarifa aceptada</v>
          </cell>
          <cell r="I27" t="str">
            <v>Tarifa aceptada por la IPS</v>
          </cell>
        </row>
        <row r="28">
          <cell r="B28">
            <v>360601</v>
          </cell>
          <cell r="C28" t="str">
            <v>INSERCIÓN O IMPLANTE DE PRÓTESIS INTRACORONARIA (STENT) SOD</v>
          </cell>
          <cell r="D28" t="str">
            <v>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v>
          </cell>
          <cell r="E28" t="str">
            <v>Complicaciones Consulta especializada Pre Honorario médico de anestesiólogo Insumos y medicamentos No incluidos en los paquetes Banco de Sangre Balón de contrapulsación Estancia adicionales a las incluidas en el paquete</v>
          </cell>
          <cell r="F28">
            <v>4174361</v>
          </cell>
          <cell r="G28">
            <v>4621142.8571428573</v>
          </cell>
          <cell r="H28" t="str">
            <v>Ajuste tarifario</v>
          </cell>
          <cell r="I28">
            <v>4621142.8571428573</v>
          </cell>
        </row>
        <row r="29">
          <cell r="B29">
            <v>890302</v>
          </cell>
          <cell r="C29" t="str">
            <v>CONSULTA DE CONTROL O DE SEGUIMIENTO POR OTRAS ESPECIALIDADES MÉDICAS(ELECTROFISIOLOGIA)</v>
          </cell>
          <cell r="D29"/>
          <cell r="E29"/>
          <cell r="F29">
            <v>89112</v>
          </cell>
          <cell r="G29">
            <v>89112</v>
          </cell>
          <cell r="H29" t="str">
            <v>Tarifa aceptada</v>
          </cell>
          <cell r="I29" t="str">
            <v>Tarifa aceptada por la IPS</v>
          </cell>
        </row>
        <row r="30">
          <cell r="B30">
            <v>890340</v>
          </cell>
          <cell r="C30" t="str">
            <v>CONSULTA DE CONTROL O DE SEGUIMIENTO POR ESPECIALISTA EN CIRUGÍA VASCULAR</v>
          </cell>
          <cell r="D30"/>
          <cell r="E30"/>
          <cell r="F30">
            <v>87202</v>
          </cell>
          <cell r="G30">
            <v>87202</v>
          </cell>
          <cell r="H30" t="str">
            <v>Tarifa aceptada</v>
          </cell>
          <cell r="I30" t="str">
            <v>Tarifa aceptada por la IPS</v>
          </cell>
        </row>
        <row r="31">
          <cell r="B31">
            <v>876121</v>
          </cell>
          <cell r="C31" t="str">
            <v>ARTERIOGRAFÍA CORONARIA CON CATETERISMO DERECHO E IZQUIERDO</v>
          </cell>
          <cell r="D31" t="str">
            <v>Honorario médico Hemodinamista , Derecho de sala, (1) día de hospitalización en piso, Materiales de Sutura y curación, Agentes y gases anestésicos, Insumos básicos de Procedimientos, Consulta post- 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v>
          </cell>
          <cell r="E31" t="str">
            <v>Complicaciones Consulta especializada Pre Honorario médico de anestesiólogo Insumos y medicamentos No incluidos en los paquetes Banco de Sangre Balón de contrapulsación Estancia adicionales a las incluidas en el paquete Curva de hiperoxia Iloprost</v>
          </cell>
          <cell r="F31">
            <v>1577050</v>
          </cell>
          <cell r="G31">
            <v>2163142.8571428573</v>
          </cell>
          <cell r="H31" t="str">
            <v>Ajuste tarifario</v>
          </cell>
          <cell r="I31">
            <v>1847812.95625</v>
          </cell>
        </row>
        <row r="32">
          <cell r="B32">
            <v>360102</v>
          </cell>
          <cell r="C32" t="str">
            <v>ANGIOPLASTIA CORONARIA PERCUTÁNEA (ENDOVASCULAR) MAS DE DOS VASOS</v>
          </cell>
          <cell r="D32" t="str">
            <v>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 Aguja Angiografica (1),Jeringa De 5 C.C. (3),Jeringa De 10 C.C. (3),Extensiones (1),Jeringa de Inyeccion (1),Manifold (1).</v>
          </cell>
          <cell r="E32"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32">
            <v>4338263</v>
          </cell>
          <cell r="G32">
            <v>5662714.2857142864</v>
          </cell>
          <cell r="H32" t="str">
            <v>Ajuste tarifario</v>
          </cell>
          <cell r="I32">
            <v>5662714.2857142864</v>
          </cell>
        </row>
        <row r="33">
          <cell r="B33">
            <v>890330</v>
          </cell>
          <cell r="C33" t="str">
            <v>CONSULTA DE CONTROL O DE SEGUIMIENTO POR ESPECIALISTA EN CIRUGÍA CARDIOVASCULAR</v>
          </cell>
          <cell r="D33"/>
          <cell r="E33"/>
          <cell r="F33">
            <v>94124</v>
          </cell>
          <cell r="G33">
            <v>94124</v>
          </cell>
          <cell r="H33" t="str">
            <v>Tarifa aceptada</v>
          </cell>
          <cell r="I33" t="str">
            <v>Tarifa aceptada por la IPS</v>
          </cell>
        </row>
        <row r="34">
          <cell r="B34">
            <v>872202</v>
          </cell>
          <cell r="C34" t="str">
            <v>AORTOGRAMA ABDOMINAL Y ESTUDIO DE MIEMBROS INFERIORES</v>
          </cell>
          <cell r="D34" t="str">
            <v>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v>
          </cell>
          <cell r="E34" t="str">
            <v>Complicaciones Consulta especializada Pre Honorario médico de anestesiólogo Insumos y medicamentos No incluidos en los paquetes Banco de Sangre Balón de contrapulsación Estancia adicionales a las incluidas en el paquete</v>
          </cell>
          <cell r="F34">
            <v>2056834</v>
          </cell>
          <cell r="G34">
            <v>2900571.4285714286</v>
          </cell>
          <cell r="H34" t="str">
            <v>Ajuste tarifario</v>
          </cell>
          <cell r="I34">
            <v>2483280</v>
          </cell>
        </row>
        <row r="35">
          <cell r="B35">
            <v>879910</v>
          </cell>
          <cell r="C35" t="str">
            <v>TOMOGRAFÍA COMPUTADA EN RECONSTRUCCIÓN TRIDIMENSIONAL</v>
          </cell>
          <cell r="D35" t="str">
            <v>*SERVICIO</v>
          </cell>
          <cell r="E35" t="str">
            <v>* Excluye Medio de Contraste * Honorario Anestesiologo</v>
          </cell>
          <cell r="F35">
            <v>526078</v>
          </cell>
          <cell r="G35">
            <v>526078</v>
          </cell>
          <cell r="H35" t="str">
            <v>Tarifa aceptada</v>
          </cell>
          <cell r="I35" t="str">
            <v>Tarifa aceptada por la IPS</v>
          </cell>
        </row>
        <row r="36">
          <cell r="B36">
            <v>895101</v>
          </cell>
          <cell r="C36" t="str">
            <v>ELECTROCARDIOGRAMA DE RITMO O DE SUPERFICIE SOD</v>
          </cell>
          <cell r="D36" t="str">
            <v>Adultos y Pediátricos</v>
          </cell>
          <cell r="E36"/>
          <cell r="F36">
            <v>27704</v>
          </cell>
          <cell r="G36">
            <v>27704</v>
          </cell>
          <cell r="H36" t="str">
            <v>Tarifa aceptada</v>
          </cell>
          <cell r="I36" t="str">
            <v>Tarifa aceptada por la IPS</v>
          </cell>
        </row>
        <row r="37">
          <cell r="B37">
            <v>378301</v>
          </cell>
          <cell r="C37" t="str">
            <v>INSERCIÓN [IMPLANTACIÓN] DE MARCAPASOS BICAMERAL</v>
          </cell>
          <cell r="D37" t="str">
            <v>Honorario médico Electro fisiólogo, Derecho de sala, (1) días de hospitalización en piso, Materiales de Sutura y curación, Agentes y gases anestésicos, Insumos básicos de Procedimientos, Consulta Pos Procedimiento, Insumos:, Bupirop y lidocaina, Cables medicion de umbral (1), Cefazolina o aztreonam con clindamicina, Electrodo bipolar 2, Electrodo multifuncion (1), Introductor marcapaso (1), Marcapaso bicameraltransductor de presion (1), Aguja Angiografica (1),Jeringa De 5 C.C. (3),Jeringa De 10 C.C. (3),Extensiones (1),Jeringa de Inyeccion (1),Manifold (1).</v>
          </cell>
          <cell r="E37" t="str">
            <v>Complicaciones Consulta especializada Pre Honorario médico de anestesiólogo Insumos y medicamentos No incluidos en los paquetes Banco de Sangre Balón de contrapulsación Estancia adicionales a las incluidas en el paquete</v>
          </cell>
          <cell r="F37">
            <v>11030154</v>
          </cell>
          <cell r="G37">
            <v>17911428.571428571</v>
          </cell>
          <cell r="H37" t="str">
            <v>Ajuste tarifario</v>
          </cell>
          <cell r="I37">
            <v>16161000</v>
          </cell>
        </row>
        <row r="38">
          <cell r="B38">
            <v>876122</v>
          </cell>
          <cell r="C38" t="str">
            <v>ARTERIOGRAFÍA CORONARIA CON CATETERISMO IZQUIERDO</v>
          </cell>
          <cell r="D38"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38"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F38">
            <v>1318727</v>
          </cell>
          <cell r="G38">
            <v>2163142.8571428573</v>
          </cell>
          <cell r="H38" t="str">
            <v>Ajuste tarifario</v>
          </cell>
          <cell r="I38">
            <v>1726680</v>
          </cell>
        </row>
        <row r="39">
          <cell r="B39">
            <v>881204</v>
          </cell>
          <cell r="C39" t="str">
            <v>ECOCARDIOGRAMA TRANSTORÁCICO TRIDIMENSIONAL</v>
          </cell>
          <cell r="D39" t="str">
            <v>Adultos y Pediátricos</v>
          </cell>
          <cell r="E39"/>
          <cell r="F39">
            <v>452775</v>
          </cell>
          <cell r="G39">
            <v>643174.05063149997</v>
          </cell>
          <cell r="H39" t="str">
            <v>Ajuste tarifario</v>
          </cell>
          <cell r="I39">
            <v>550673.68491135002</v>
          </cell>
        </row>
        <row r="40">
          <cell r="B40">
            <v>876120</v>
          </cell>
          <cell r="C40" t="str">
            <v>ARTERIOGRAFÍA CORONARIA</v>
          </cell>
          <cell r="D40"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40" t="str">
            <v>Complicaciones Consulta especializada Pre Honorario médico de anestesiólogo Insumos y medicamentos No incluidos en los paquetes Banco de Sangre Balón de contrapulsación Estancia adicionales a las incluidas en el paquete</v>
          </cell>
          <cell r="F40">
            <v>1418533</v>
          </cell>
          <cell r="G40">
            <v>1418533</v>
          </cell>
          <cell r="H40" t="str">
            <v>Tarifa aceptada</v>
          </cell>
          <cell r="I40" t="str">
            <v>Tarifa aceptada por la IPS</v>
          </cell>
        </row>
        <row r="41">
          <cell r="B41">
            <v>378503</v>
          </cell>
          <cell r="C41" t="str">
            <v>REVISIÓN (REPROGRAMACIÓN) DE CARDIOVERSOR (DESFIBRILADOR)</v>
          </cell>
          <cell r="D41"/>
          <cell r="E41"/>
          <cell r="F41">
            <v>95629</v>
          </cell>
          <cell r="G41">
            <v>123714.28571428572</v>
          </cell>
          <cell r="H41" t="str">
            <v>Ajuste tarifario</v>
          </cell>
          <cell r="I41">
            <v>108720</v>
          </cell>
        </row>
        <row r="42">
          <cell r="B42">
            <v>385120</v>
          </cell>
          <cell r="C42" t="str">
            <v>OCLUSIÓN DE LESIÓN EN VASOS INTRACRANEALES, VÍA ENDOVASCULAR</v>
          </cell>
          <cell r="D42" t="str">
            <v>* Honorarios especialista * (1) Consulta post durante los 15 días siguientes al procedimiento y por la misma especialidad. * Derechos de sala * Derechos de Recuperación * Exámenes de laboratorio: (Hemograma. PT. PTT) antes del procedimiento * Estancia postquirúrgica: (1) día en UCI. * Materiales de sutura y curación. * Medio de contraste * Agentes y gases anestésicos * Medicamentos e Insumos básicos de procedimiento GUIA TEFLON, INTRODUCTOR, GUIA HIDROFILICA</v>
          </cell>
          <cell r="E42" t="str">
            <v>* Complicaciones * Exámenes de laboratorio pre, durante y post. (Excepto los descritos en las inclusiones) * Consultas especializadas pre y post procedimiento pasado más de 15 días. * Apoyo diagnostico pre y post procedimiento. * Materiales y medicamentos de la estancia. * Honorarios de anestesiólogo en caso de necesitarlos se facturara a tarifa convenida. * Insumos y medicamentos no descritos en la tabla anexa. Tarifa convenida. * Banco de sangre * Estancia en UCI</v>
          </cell>
          <cell r="F42">
            <v>9744160</v>
          </cell>
          <cell r="G42">
            <v>9744160</v>
          </cell>
          <cell r="H42" t="str">
            <v>Tarifa aceptada</v>
          </cell>
          <cell r="I42" t="str">
            <v>Tarifa aceptada por la IPS</v>
          </cell>
        </row>
        <row r="43">
          <cell r="B43">
            <v>890227</v>
          </cell>
          <cell r="C43" t="str">
            <v>CONSULTA DE PRIMERA VEZ POR ESPECIALISTA EN ANESTESIOLOGÍA CARDIOVASCULAR</v>
          </cell>
          <cell r="D43"/>
          <cell r="E43"/>
          <cell r="F43">
            <v>228656</v>
          </cell>
          <cell r="G43">
            <v>228656</v>
          </cell>
          <cell r="H43" t="str">
            <v>Tarifa aceptada</v>
          </cell>
          <cell r="I43" t="str">
            <v>Tarifa aceptada por la IPS</v>
          </cell>
        </row>
        <row r="44">
          <cell r="B44">
            <v>372301</v>
          </cell>
          <cell r="C44" t="str">
            <v>ESTUDIO ELECTROFISIOLÓGICO CARDÍACO COMBINADO DERECHO E IZQUIERDO DEL CORAZÓN VÍA PERCUTÁNEA (ENDOVASCULAR)</v>
          </cell>
          <cell r="D44" t="str">
            <v>Honorario médico Electro fisiólogo, Derecho de sala, (1) días de hospitalización en piso, Materiales de Sutura y curación, Agentes y gases anestésicos, Insumos básicos de Procedimientos , Insumos:, Bupirop y lidocaina, Cateter cuadripolar con extension (1), Cateter decapolar con extension (1), Cateter duodecapolar con extension (1), Cefazolina o aztreonam con clindamicina, Introductor hemodinamia (3), Transductor de presion, , Aguja Angiografica (1),Jeringa De 5 C.C. (3),Jeringa De 10 C.C. (3),Extensiones (1),Jeringa de Inyeccion (1),Manifold (1).</v>
          </cell>
          <cell r="E44" t="str">
            <v>Complicaciones Consulta especializada Pre Honorario médico de anestesiólogo Insumos y medicamentos No incluidos en los paquetes Banco de Sangre Estancia adicionales a las incluidas en el paquete</v>
          </cell>
          <cell r="F44">
            <v>4207905</v>
          </cell>
          <cell r="G44">
            <v>5762285.7142857146</v>
          </cell>
          <cell r="H44" t="str">
            <v>Ajuste tarifario</v>
          </cell>
          <cell r="I44">
            <v>4954440</v>
          </cell>
        </row>
        <row r="45">
          <cell r="B45">
            <v>395010</v>
          </cell>
          <cell r="C45" t="str">
            <v>ANGIOPLASTIA DE VASOS INTRACRANEALES CON O SIN IMPLANTE DE DISPOSITIVO</v>
          </cell>
          <cell r="D45" t="str">
            <v>* Honorarios profesional Neuroradiologo.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v>
          </cell>
          <cell r="E45" t="str">
            <v>* Complicaciones * Exámenes de laboratorio pre, durante y post. (excepto los descritos en las incluciones) * Consultas especializadas pre y post procedimiento pasado más de 15 días. * Apoyo diagnostico pre y post procedimiento. * Materiales y medicamentos de Estancia. * Honorarios de anestesiólogo en caso de necesitarlos se facturara a tarifa convenida. * Insumos y medicamentos descritos en la tabla anexa. Tarifa convenida. * Banco de sangre *Estancia en UCI</v>
          </cell>
          <cell r="F45">
            <v>8397730</v>
          </cell>
          <cell r="G45">
            <v>8397730</v>
          </cell>
          <cell r="H45" t="str">
            <v>Tarifa aceptada</v>
          </cell>
          <cell r="I45" t="str">
            <v>Tarifa aceptada por la IPS</v>
          </cell>
        </row>
        <row r="46">
          <cell r="B46">
            <v>352101</v>
          </cell>
          <cell r="C46" t="str">
            <v>REEMPLAZO DE LA VÁLVULA AÓRTICA VÍA ABIERTA</v>
          </cell>
          <cell r="D46"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v>
          </cell>
          <cell r="E46"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46">
            <v>21358231</v>
          </cell>
          <cell r="G46">
            <v>31385010</v>
          </cell>
          <cell r="H46" t="str">
            <v>Ajuste tarifario</v>
          </cell>
          <cell r="I46">
            <v>31385010</v>
          </cell>
        </row>
        <row r="47">
          <cell r="B47">
            <v>378502</v>
          </cell>
          <cell r="C47" t="str">
            <v>REVISIÓN (REPROGRAMACIÓN) DE RESINCRONIZADOR CARDÍACO</v>
          </cell>
          <cell r="D47"/>
          <cell r="E47"/>
          <cell r="F47">
            <v>98355</v>
          </cell>
          <cell r="G47">
            <v>123714.28571428572</v>
          </cell>
          <cell r="H47" t="str">
            <v>Ajuste tarifario</v>
          </cell>
          <cell r="I47">
            <v>108720</v>
          </cell>
        </row>
        <row r="48">
          <cell r="B48">
            <v>878201</v>
          </cell>
          <cell r="C48" t="str">
            <v>ARTERIOGRAFÍA PERIFÉRICA DE UNA EXTREMIDAD INFERIOR POR PUNCIÓN</v>
          </cell>
          <cell r="D48" t="str">
            <v>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v>
          </cell>
          <cell r="E48" t="str">
            <v>Complicaciones Consulta especializada Pre Honorario médico de anestesiólogo Insumos y medicamentos No incluidos en los paquetes Banco de Sangre Estancia adicionales a las incluidas en el paquete</v>
          </cell>
          <cell r="F48">
            <v>2294578</v>
          </cell>
          <cell r="G48">
            <v>2900571.4285714286</v>
          </cell>
          <cell r="H48" t="str">
            <v>Ajuste tarifario</v>
          </cell>
          <cell r="I48">
            <v>2483280</v>
          </cell>
        </row>
        <row r="49">
          <cell r="B49">
            <v>385920</v>
          </cell>
          <cell r="C49" t="str">
            <v>OCLUSIÓN DE VENAS DE MIEMBROS INFERIORES, VÍA ENDOVASCULAR</v>
          </cell>
          <cell r="D49"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49" t="str">
            <v>EXCLUSIONES: medio de contraste, medicamentos, cateteres y guias, insumos de alto costo, y todo los servcios adicionales no detallados en las inclusiones de acuerdo al requerimiento de cada paciente.</v>
          </cell>
          <cell r="F49">
            <v>3150511</v>
          </cell>
          <cell r="G49">
            <v>3150511</v>
          </cell>
          <cell r="H49" t="str">
            <v>Tarifa aceptada</v>
          </cell>
          <cell r="I49" t="str">
            <v>Tarifa aceptada por la IPS</v>
          </cell>
        </row>
        <row r="50">
          <cell r="B50">
            <v>361901</v>
          </cell>
          <cell r="C50" t="str">
            <v>ANASTOMOSIS SIMPLE DE ARTERIA CORONARIA DERECHA CON INJERTO VENOSO VÍA ABIERTA</v>
          </cell>
          <cell r="D50"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50"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50">
            <v>14283494</v>
          </cell>
          <cell r="G50">
            <v>40790914.341113999</v>
          </cell>
          <cell r="H50" t="str">
            <v>Ajuste tarifario</v>
          </cell>
          <cell r="I50">
            <v>34728529.6215</v>
          </cell>
        </row>
        <row r="51">
          <cell r="B51">
            <v>877110</v>
          </cell>
          <cell r="C51" t="str">
            <v>AORTOGRAMA ABDOMINAL</v>
          </cell>
          <cell r="D51" t="str">
            <v>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v>
          </cell>
          <cell r="E51" t="str">
            <v>Complicaciones Consulta especializada Pre Honorario médico de anestesiólogo Insumos y medicamentos No incluidos en los paquetes Banco de Sangre Estancia adicionales a las incluidas en el paquete</v>
          </cell>
          <cell r="F51">
            <v>1657803</v>
          </cell>
          <cell r="G51">
            <v>1948571.4285714286</v>
          </cell>
          <cell r="H51" t="str">
            <v>Ajuste tarifario</v>
          </cell>
          <cell r="I51">
            <v>1948571.4285714286</v>
          </cell>
        </row>
        <row r="52">
          <cell r="B52">
            <v>876241</v>
          </cell>
          <cell r="C52" t="str">
            <v>ANGIOGRAFÍA DE VENAS CAVAS O CAVOGRAFIA</v>
          </cell>
          <cell r="D52"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52" t="str">
            <v>EXCLUSIONES: medio de contraste, medicamentos, cateteres y guias, insumos de alto costo, y todo los servcios adicionales no detallados en las inclusiones de acuerdo al requerimiento de cada paciente.</v>
          </cell>
          <cell r="F52">
            <v>468977</v>
          </cell>
          <cell r="G52">
            <v>1179142.8571428573</v>
          </cell>
          <cell r="H52" t="str">
            <v>Ajuste tarifario</v>
          </cell>
          <cell r="I52">
            <v>629760</v>
          </cell>
        </row>
        <row r="53">
          <cell r="B53">
            <v>355102</v>
          </cell>
          <cell r="C53" t="str">
            <v>REPARACIÓN DE DEFECTO DE TABIQUE INTERAURÍCULAR VÍA PERCUTÁNEA (ENDOVASCULAR)</v>
          </cell>
          <cell r="D53" t="str">
            <v>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 Aguja Angiografica (1),Jeringa De 5 C.C. (3),Jeringa De 10 C.C. (3),Extensiones (1),Jeringa de Inyeccion (1),Manifold (1).</v>
          </cell>
          <cell r="E53" t="str">
            <v>Complicaciones Consulta especializada Pre Insumos y medicamentos No incluidos en los paquetes Banco de Sangre Balón de contrapulsación Dispositivos adicionales Monitoria Eco cardiográfica transesofagico Estancia adicionales a las incluidas en el paquete</v>
          </cell>
          <cell r="F53">
            <v>30245717</v>
          </cell>
          <cell r="G53">
            <v>40044142.857142858</v>
          </cell>
          <cell r="H53" t="str">
            <v>Ajuste tarifario</v>
          </cell>
          <cell r="I53">
            <v>36774120</v>
          </cell>
        </row>
        <row r="54">
          <cell r="B54">
            <v>890428</v>
          </cell>
          <cell r="C54" t="str">
            <v>INTERCONSULTA POR ESPECIALISTA EN CARDIOLOGÍA</v>
          </cell>
          <cell r="D54"/>
          <cell r="E54"/>
          <cell r="F54">
            <v>76742</v>
          </cell>
          <cell r="G54">
            <v>119200</v>
          </cell>
          <cell r="H54" t="str">
            <v>Ajuste tarifario</v>
          </cell>
          <cell r="I54">
            <v>119200</v>
          </cell>
        </row>
        <row r="55">
          <cell r="B55">
            <v>383406</v>
          </cell>
          <cell r="C55" t="str">
            <v>RECONSTRUCION DE AORTA TORÁCICA ASCENDENTE VÍA ABIERTA</v>
          </cell>
          <cell r="D55"/>
          <cell r="E55"/>
          <cell r="F55">
            <v>22132126</v>
          </cell>
          <cell r="G55">
            <v>39135848</v>
          </cell>
          <cell r="H55" t="str">
            <v>Ajuste tarifario</v>
          </cell>
          <cell r="I55">
            <v>34728529.6215</v>
          </cell>
        </row>
        <row r="56">
          <cell r="B56">
            <v>361605</v>
          </cell>
          <cell r="C56" t="str">
            <v>ANASTOMOSIS SIMPLE ARTERIA DESCENDENTE ANTERIOR CON ARTERIA MAMARIA VÍA ABIERTA</v>
          </cell>
          <cell r="D56"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56"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56">
            <v>28336652</v>
          </cell>
          <cell r="G56">
            <v>40790914.341113999</v>
          </cell>
          <cell r="H56" t="str">
            <v>Ajuste tarifario</v>
          </cell>
          <cell r="I56">
            <v>34728529.6215</v>
          </cell>
        </row>
        <row r="57">
          <cell r="B57">
            <v>378001</v>
          </cell>
          <cell r="C57" t="str">
            <v>INSERCIÓN [IMPLANTACIÓN] DE MONITOR DE EVENTOS</v>
          </cell>
          <cell r="D57" t="str">
            <v>Honorario médico electro fisiólogo, Derecho de sala, Materiales de Sutura y curación, Agentes y gases anestésicos, Insumos básicos de Procedimientos, Consulta Post Procedimiento, Insumos:, Cables para medicion de umbral (1), Cefazolina o aztreonam con clindamicina, Electrodo multifuncion (1), Transductor de presion, Aguja Angiografica (1),Jeringa De 5 C.C. (3),Jeringa De 10 C.C. (3),Extensiones (1),Jeringa de Inyeccion (1),Manifold (1).</v>
          </cell>
          <cell r="E57" t="str">
            <v>Complicaciones Consulta especializada Pre Honorario médico Anestesiólogo Insumos y medicamentos No incluidos en los paquetes Banco de Sangre Estancia (UCI, UCIN, PISO) Monitor de Eventos Convencional Monitor de Eventos RX</v>
          </cell>
          <cell r="F57">
            <v>5918176</v>
          </cell>
          <cell r="G57">
            <v>10031142.857142858</v>
          </cell>
          <cell r="H57" t="str">
            <v>Ajuste tarifario</v>
          </cell>
          <cell r="I57" t="str">
            <v>SE SOSTIENE TARIFA</v>
          </cell>
        </row>
        <row r="58">
          <cell r="B58">
            <v>395080</v>
          </cell>
          <cell r="C58" t="str">
            <v>ANGIOPLASTIA O ATERECTOMÍA DE VASOS DE MIEMBROS INFERIORES, CON BALÓN</v>
          </cell>
          <cell r="D58" t="str">
            <v>* Honorarios profesional de hemodinamia.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 (1) día en piso. * Materiales de sutura y curación. * Medio de contraste * Agentes y gases anestésicos * Medicamentos e Insumos básicos de procedimiento</v>
          </cell>
          <cell r="E58" t="str">
            <v>* Complicaciones * Exámenes de laboratorio pre, durante y post. (Excepto los descritos en las inclusiones) * Consultas especializadas pre y post procedimiento pasado más de 15 días. * Apoyo diagnostico pre y post procedimiento. * Materiales y medicamentos dela estancia * Honorarios de anestesiólogo en caso de necesitarlos se facturara a tarifa convenida. * Insumos y medicamentos descritos en la tabla anexa. Tarifa convenida. * Banco de sangre * Estancia en UCI</v>
          </cell>
          <cell r="F58">
            <v>5301690</v>
          </cell>
          <cell r="G58">
            <v>8346285.7142857146</v>
          </cell>
          <cell r="H58" t="str">
            <v>Ajuste tarifario</v>
          </cell>
          <cell r="I58">
            <v>7529640</v>
          </cell>
        </row>
        <row r="59">
          <cell r="B59">
            <v>395081</v>
          </cell>
          <cell r="C59" t="str">
            <v>ANGIOPLASTIA O ATERECTOMÍA DE VASOS DE MIEMBROS INFERIORES, CON BALÓN, PRÓTESIS (STENT) O INJERTO (S) PROTÉSICO (S)</v>
          </cell>
          <cell r="D59" t="str">
            <v>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Aguja Angiografica (1),Jeringa De 5 C.C. (3),Jeringa De 10 C.C. (3),Extensiones (1),Jeringa de Inyeccion (1),Manifold (1).</v>
          </cell>
          <cell r="E59" t="str">
            <v>Complicaciones Consulta especializada Pre Honorario médico de anestesiólogo Insumos y medicamentos No incluidos en los paquetes Banco de Sangre No incluye los insumos relacionados con aterectomia rotacional ( Rotablator) Estancia hospitalaria adicionales</v>
          </cell>
          <cell r="F59">
            <v>6069790</v>
          </cell>
          <cell r="G59">
            <v>9462714.2857142854</v>
          </cell>
          <cell r="H59" t="str">
            <v>Ajuste tarifario</v>
          </cell>
          <cell r="I59">
            <v>7582800</v>
          </cell>
        </row>
        <row r="60">
          <cell r="B60">
            <v>878111</v>
          </cell>
          <cell r="C60" t="str">
            <v>ARTERIOGRAFÍA PERIFÉRICA DE MIEMBROS SUPERIORES BILATERAL CON AORTOGRAMA TORÁCICO</v>
          </cell>
          <cell r="D60" t="str">
            <v>Honorario médico Vascular Periférico, Derecho de sala, (1) día de hospitalización en piso, Materiales de Sutura y curación, Agentes y gases anestésicos, Insumos básicos de Procedimientos, Consulta Post-Procedimiento, Insumos:, Cateter diagnostico (1), Cefazolina o aztreonam con clindamicina , Extension inyector (1), Guia hidrofilica (1), Aguja Angiografica (1),Jeringa De 5 C.C. (3),Jeringa De 10 C.C. (3),Extensiones (1),Jeringa de Inyeccion (1),Manifold (1).</v>
          </cell>
          <cell r="E60" t="str">
            <v>Complicaciones
Consulta especializada Pre                                
Honorario médico de anestesiólogo
Insumos y medicamentos No incluidos en los paquetes
Banco de Sangre                                   
Estancia hospitalaria adicionales</v>
          </cell>
          <cell r="F60">
            <v>1856650</v>
          </cell>
          <cell r="G60">
            <v>2715857.1428571432</v>
          </cell>
          <cell r="H60" t="str">
            <v>Ajuste tarifario</v>
          </cell>
          <cell r="I60">
            <v>2483280</v>
          </cell>
        </row>
        <row r="61">
          <cell r="B61">
            <v>890702</v>
          </cell>
          <cell r="C61" t="str">
            <v>CONSULTA DE URGENCIAS POR OTRAS ESPECIALIDADES MÉDICAS</v>
          </cell>
          <cell r="D61" t="str">
            <v>HONORARIOS MEDICOS DEL ESPECIALISTA</v>
          </cell>
          <cell r="E61"/>
          <cell r="F61">
            <v>85345</v>
          </cell>
          <cell r="G61">
            <v>85345</v>
          </cell>
          <cell r="H61" t="str">
            <v>Tarifa aceptada</v>
          </cell>
          <cell r="I61" t="str">
            <v>Tarifa aceptada por la IPS</v>
          </cell>
        </row>
        <row r="62">
          <cell r="B62">
            <v>378604</v>
          </cell>
          <cell r="C62" t="str">
            <v>INSERCIÓN [IMPLANTACIÓN] DE CARDIOVERSOR (DESFIBRILADOR) BICAMERAL VÍA PERCUTÁNEA (ENDOVASCULAR)</v>
          </cell>
          <cell r="D62" t="str">
            <v>Honorario médico Electrofisiólogo, Honorario médico Anestesiólogo, Derecho de sala, (1) días de hospitalización en piso, (1) días de hospitalización en UCI,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 Aguja Angiografica (1),Jeringa De 5 C.C. (3),Jeringa De 10 C.C. (3),Extensiones (1),Jeringa de Inyeccion (1),Manifold (1).</v>
          </cell>
          <cell r="E62" t="str">
            <v>Complicaciones
Consulta especializada Pre
Insumos y medicamentos No incluidos en los paquetes
Banco de Sangre
Estancia hospitalaria adicional
Ayudas diagnosticas adicionales a las incluidas en el paquete</v>
          </cell>
          <cell r="F62">
            <v>52466247</v>
          </cell>
          <cell r="G62">
            <v>63221428.571428575</v>
          </cell>
          <cell r="H62" t="str">
            <v>Ajuste tarifario</v>
          </cell>
          <cell r="I62">
            <v>58062480</v>
          </cell>
        </row>
        <row r="63">
          <cell r="B63">
            <v>378901</v>
          </cell>
          <cell r="C63" t="str">
            <v>EXPLANTE O ELIMINACION DE MARCAPASO</v>
          </cell>
          <cell r="D63"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63" t="str">
            <v>EXCLUSIONES: medio de contraste, medicamentos, cateteres y guias, insumos de alto costo, y todo los servcios adicionales no detallados en las inclusiones de acuerdo al requerimiento de cada paciente.</v>
          </cell>
          <cell r="F63">
            <v>1917346</v>
          </cell>
          <cell r="G63">
            <v>2331142.8571428573</v>
          </cell>
          <cell r="H63" t="str">
            <v>Ajuste tarifario</v>
          </cell>
          <cell r="I63" t="str">
            <v>SE SOSTIENE TARIFA</v>
          </cell>
        </row>
        <row r="64">
          <cell r="B64">
            <v>360202</v>
          </cell>
          <cell r="C64" t="str">
            <v>ANGIOPLASTIA CORONARIA TRANSLUMINAL</v>
          </cell>
          <cell r="D64" t="str">
            <v>Honorario médico Hemodinamista,</v>
          </cell>
          <cell r="E64"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64">
            <v>6701945</v>
          </cell>
          <cell r="G64">
            <v>6701945</v>
          </cell>
          <cell r="H64" t="str">
            <v>Tarifa aceptada</v>
          </cell>
          <cell r="I64" t="str">
            <v>Tarifa aceptada por la IPS</v>
          </cell>
        </row>
        <row r="65">
          <cell r="B65">
            <v>351103</v>
          </cell>
          <cell r="C65" t="str">
            <v>VALVULOPLASTIA AÓRTICA PERCUTÁNEA (ENDOVASCULAR)</v>
          </cell>
          <cell r="D65" t="str">
            <v>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v>
          </cell>
          <cell r="E65" t="str">
            <v>Complicaciones
Consulta especializada Pre                                
Honorario médico de anestesiólogo
Insumos y medicamentos No incluidos en los paquetes
Banco de Sangre
Balón de contrapulsación
Estancia adicionales a las incluidas en el paquete
Balon valvuloplastia Aortico y Pulmonar</v>
          </cell>
          <cell r="F65">
            <v>9454688</v>
          </cell>
          <cell r="G65">
            <v>11557285.714285715</v>
          </cell>
          <cell r="H65" t="str">
            <v>Ajuste tarifario</v>
          </cell>
          <cell r="I65" t="str">
            <v>SE SOSTIENE TARIFA</v>
          </cell>
        </row>
        <row r="66">
          <cell r="B66">
            <v>372101</v>
          </cell>
          <cell r="C66" t="str">
            <v>ESTUDIO ELECTROFISIOLÓGICO CARDÍACO CONVENCIONAL DEL LADO DERECHO DEL CORAZÓN VÍA PERCUTÁNEA (ENDOVASCULAR)</v>
          </cell>
          <cell r="D66" t="str">
            <v>* Honorarios profesional Electrofisiologo.
* (1) Consulta post durante los 15 días siguientes al procedimiento y por la misma especialidad.
* Derechos de sala
* Derechos de Recuperación
* Exámenes de laboratorio: (Hemograma. PT. PTT) antes del procedimiento
* (1) Electrocardiograma si se requiere durante el procedimiento. .
* Estancia postquirúrgica: (1) día en piso.
* Materiales de sutura y curación.
* Medio de contraste
* Agentes y gases anestésicos
* Medicamentos e Insumos básicos de procedimiento</v>
          </cell>
          <cell r="E66" t="str">
            <v>* Honorarios profesional Electrofisiologo.
* (1) Consulta post durante los 15 días siguientes al procedimiento y por la misma especialidad.
* Derechos de sala
* Derechos de Recuperación
* Exámenes de laboratorio: (Hemograma. PT. PTT) antes del procedimiento
* (1) Electrocardiograma si se requiere durante el procedimiento. .
* Estancia postquirúrgica: (1) día en piso.
* Materiales de sutura y curación.
* Medio de contraste
* Agentes y gases anestésicos
* Medicamentos e Insumos básicos de procedimiento</v>
          </cell>
          <cell r="F66">
            <v>941600</v>
          </cell>
          <cell r="G66">
            <v>8647713</v>
          </cell>
          <cell r="H66" t="str">
            <v>Ajuste tarifario</v>
          </cell>
          <cell r="I66">
            <v>4794656.5</v>
          </cell>
        </row>
        <row r="67">
          <cell r="B67">
            <v>372401</v>
          </cell>
          <cell r="C67" t="str">
            <v>ESTUDIO ELECTROFISIOLÓGICO CARDÍACO COMBINADO DERECHO E IZQUIERDO CON PUNCIÓN TRANSEPTAL EN CORAZÓN VÍA PERCUTÁNEA (ENDOVASCULAR)</v>
          </cell>
          <cell r="D67"/>
          <cell r="E67"/>
          <cell r="F67">
            <v>3415890</v>
          </cell>
          <cell r="G67">
            <v>9608570</v>
          </cell>
          <cell r="H67" t="str">
            <v>Ajuste tarifario</v>
          </cell>
          <cell r="I67">
            <v>6512229.9249999998</v>
          </cell>
        </row>
        <row r="68">
          <cell r="B68">
            <v>883905</v>
          </cell>
          <cell r="C68" t="str">
            <v>ESPECTROSCOPIA</v>
          </cell>
          <cell r="D68" t="str">
            <v>* SERVICIO</v>
          </cell>
          <cell r="E68" t="str">
            <v>* NO INCLUYE MEDIO DE CONTRASTE, SE FACTURARA A CONSUMO SEGÚN LISTA DE PRECIO PACTADA.</v>
          </cell>
          <cell r="F68">
            <v>1506805</v>
          </cell>
          <cell r="G68">
            <v>2370714.2857142859</v>
          </cell>
          <cell r="H68" t="str">
            <v>Ajuste tarifario</v>
          </cell>
          <cell r="I68">
            <v>1633305.3784740963</v>
          </cell>
        </row>
        <row r="69">
          <cell r="B69">
            <v>352201</v>
          </cell>
          <cell r="C69" t="str">
            <v>REEMPLAZO DE LA VÁLVULA MITRAL VÍA ABIERTA</v>
          </cell>
          <cell r="D6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6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F69">
            <v>32078282</v>
          </cell>
          <cell r="G69">
            <v>32078282</v>
          </cell>
          <cell r="H69" t="str">
            <v>Tarifa aceptada</v>
          </cell>
          <cell r="I69" t="str">
            <v>Tarifa aceptada por la IPS</v>
          </cell>
        </row>
        <row r="70">
          <cell r="B70">
            <v>378401</v>
          </cell>
          <cell r="C70" t="str">
            <v>INSERCIÓN [IMPLANTACIÓN] DE RESINCRONIZADOR CARDÍACO</v>
          </cell>
          <cell r="D70" t="str">
            <v>Honorario médico Electro fisiólogo, Honorario médico Anestesiólogo, Derecho de sala, Re sincronizador, electrodo, Introductor, (1) días de hospitalización en</v>
          </cell>
          <cell r="E70" t="str">
            <v>Complicaciones
Consulta especializada Pre
Insumos y medicamentos No incluidos en los paquetes
Banco de Sangre
Estancia hospitalaria adicional
Ayudas diagnosticas adicionales a las incluidas en el paquete</v>
          </cell>
          <cell r="F70">
            <v>35594698</v>
          </cell>
          <cell r="G70">
            <v>42787571.428571433</v>
          </cell>
          <cell r="H70" t="str">
            <v>Ajuste tarifario</v>
          </cell>
          <cell r="I70">
            <v>39302400</v>
          </cell>
        </row>
        <row r="71">
          <cell r="B71">
            <v>378504</v>
          </cell>
          <cell r="C71" t="str">
            <v>REVISIÓN (REPROGRAMACIÓN) DE CARDIOVERSOR (DESFIBRILADOR) CON RESINCRONIZADOR (CARDIORESINCRONIZADOR)</v>
          </cell>
          <cell r="D71"/>
          <cell r="E71"/>
          <cell r="F71">
            <v>79295</v>
          </cell>
          <cell r="G71">
            <v>123714.28571428572</v>
          </cell>
          <cell r="H71" t="str">
            <v>Ajuste tarifario</v>
          </cell>
          <cell r="I71">
            <v>108720</v>
          </cell>
        </row>
        <row r="72">
          <cell r="B72">
            <v>372801</v>
          </cell>
          <cell r="C72" t="str">
            <v>MAPEO ELECTROANATÓMICO CONVENCIONAL</v>
          </cell>
          <cell r="D72" t="str">
            <v>Honorario médico Electro fisiólogo, Derecho de sala, (1) días de hospitalización en piso,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 Aguja Angiografica (1),Jeringa De 5 C.C. (3),Jeringa De 10 C.C. (3),Extensiones (1),Jeringa de Inyeccion (1),Manifold (1).</v>
          </cell>
          <cell r="E72" t="str">
            <v>Complicaciones
Consulta especializada Pre
Honorario médico Anestesiólogo
Insumos y medicamentos No incluidos en los paquetes
Banco de Sangre
Estancia hospitalaria adicional</v>
          </cell>
          <cell r="F72">
            <v>7303536</v>
          </cell>
          <cell r="G72">
            <v>8844571.4285714291</v>
          </cell>
          <cell r="H72" t="str">
            <v>Ajuste tarifario</v>
          </cell>
          <cell r="I72">
            <v>8134698.6500000004</v>
          </cell>
        </row>
        <row r="73">
          <cell r="B73">
            <v>387301</v>
          </cell>
          <cell r="C73" t="str">
            <v>INSERCIÓN DE IMPLANTE O FILTRO EN VENA CAVA (SUPERIOR O INFERIOR) SOD</v>
          </cell>
          <cell r="D73" t="str">
            <v>Honorario médico Cirujano Vascular, Derecho de sala, (1) días de hospitalización en Piso, (1) días de hospitalización en UCIN, Materiales de Sutura y curación, Agentes y gases anestésicos, Insumos básicos de Procedimientos, Insumos:, Bupirop y lidocaina, Cateter de diagnostico (1), Cefazolina o aztreonam con clindamicina (1), Filtro vena cava (1), Guia de diagnostico (1), Introductor hemodinamia (1), Medio de contraste, Transductor de presion, Aguja Angiografica (1),Jeringa De 5 C.C. (3),Jeringa De 10 C.C. (3),Extensiones (1),Jeringa de Inyeccion (1),Manifold (1).</v>
          </cell>
          <cell r="E73" t="str">
            <v>Complicaciones
Consulta especializada Pre
Honorario médico Anestesiólogo
Insumos y medicamentos No incluidos en los paquetes
Banco de Sangre
Estancia hospitalaria adicionales</v>
          </cell>
          <cell r="F73">
            <v>5571037</v>
          </cell>
          <cell r="G73">
            <v>7963428.5714285718</v>
          </cell>
          <cell r="H73" t="str">
            <v>Ajuste tarifario</v>
          </cell>
          <cell r="I73">
            <v>5622693.8738095239</v>
          </cell>
        </row>
        <row r="74">
          <cell r="B74">
            <v>358903</v>
          </cell>
          <cell r="C74" t="str">
            <v>CIERRE DE DUCTUS ARTERIOSO PERSISTENTE, VÍA PERCUTÁNEA (ENDOVASCULAR)</v>
          </cell>
          <cell r="D74" t="str">
            <v>Honorario médico Hemodinamista, Honorario médico Anestesiólogo, Derecho de sala, Ayudas diagnosticas solicitadas y realizadas en la sala de hemodinamia durante el procedimiento: Eco transesofagico(1), Dispositivo Amplatzer, (1) días de hospitalización en piso, (1) días de UCIN,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 Aguja Angiografica (1),Jeringa De 5 C.C. (3),Jeringa De 10 C.C. (3),Extensiones (1),Jeringa de Inyeccion (1),Manifold (1).</v>
          </cell>
          <cell r="E74" t="str">
            <v>Complicaciones
Consulta especializada Pre
Insumos y medicamentos No incluidos en los paquetes
Banco de Sangre
Balón de contrapulsación
Monitoria Eco cardiográfica transesofagico
Estancia adicionales a las incluidas en el paquete</v>
          </cell>
          <cell r="F74">
            <v>12235357</v>
          </cell>
          <cell r="G74">
            <v>21457714.285714287</v>
          </cell>
          <cell r="H74" t="str">
            <v>Ajuste tarifario</v>
          </cell>
          <cell r="I74">
            <v>16799013.307142857</v>
          </cell>
        </row>
        <row r="75">
          <cell r="B75">
            <v>385206</v>
          </cell>
          <cell r="C75" t="str">
            <v>EMBOLIZACIÓN DE TUMORES VÍA PERCUTÁNEA</v>
          </cell>
          <cell r="D75" t="str">
            <v>Honorario médico Radiologo Intervencionista, Honorario medico Anestesiologo, Derecho de sala, (1) Dia Hospitalizacioon en piso, Materiales de Sutura y curación, Agentes y gases anestésicos, Insumos básicos de Procedimientos, Paquete de Microondas o de Radiofrecuencia (Equipo SOLERO), Aguja Angiografica (1),Jeringa De 5 C.C. (3),Jeringa De 10 C.C. (3),Extensiones (1),Jeringa de Inyeccion (1),Manifold (1).</v>
          </cell>
          <cell r="E75" t="str">
            <v>EXCLUSIONES: Registro digital, materiales de sutura y curacion, gases anestesicos, medio de contraste, cateteres y guias, insumos de alto costo, y todo los servcios adicionales no detallados en las inclusiones de acuerdo al requerimiento de cada paciente.</v>
          </cell>
          <cell r="F75">
            <v>28584251</v>
          </cell>
          <cell r="G75">
            <v>36508142.857142858</v>
          </cell>
          <cell r="H75" t="str">
            <v>Ajuste tarifario</v>
          </cell>
          <cell r="I75">
            <v>31414800</v>
          </cell>
        </row>
        <row r="76">
          <cell r="B76">
            <v>385520</v>
          </cell>
          <cell r="C76" t="str">
            <v>OCLUSION DE VASOS TORACICOS VÍA PERCUTÁNEA (ENDOVASCULAR)</v>
          </cell>
          <cell r="D76"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76" t="str">
            <v>EXCLUSIONES: medio de contraste, medicamentos, cateteres y guias, insumos de alto costo, y todo los servcios adicionales no detallados en las inclusiones de acuerdo al requerimiento de cada paciente.</v>
          </cell>
          <cell r="F76">
            <v>1106021</v>
          </cell>
          <cell r="G76">
            <v>2230000</v>
          </cell>
          <cell r="H76" t="str">
            <v>Ajuste tarifario</v>
          </cell>
          <cell r="I76">
            <v>1283694</v>
          </cell>
        </row>
        <row r="77">
          <cell r="B77">
            <v>385620</v>
          </cell>
          <cell r="C77" t="str">
            <v>OCLUSIÓN DE ARTERIAS ABDOMINALES, VÍA ENDOVASCULAR</v>
          </cell>
          <cell r="D77"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v>
          </cell>
          <cell r="E77" t="str">
            <v>EXCLUSIONES: medio de contraste, medicamentos, cateteres y guias, insumos de alto costo, y todo los servcios adicionales no detallados en las inclusiones de acuerdo al requerimiento de cada paciente.</v>
          </cell>
          <cell r="F77">
            <v>3656735</v>
          </cell>
          <cell r="G77">
            <v>3656735</v>
          </cell>
          <cell r="H77" t="str">
            <v>Tarifa aceptada</v>
          </cell>
          <cell r="I77" t="str">
            <v>Tarifa aceptada por la IPS</v>
          </cell>
        </row>
        <row r="78">
          <cell r="B78">
            <v>386402</v>
          </cell>
          <cell r="C78" t="str">
            <v>EXTRACCIÓN DE CUERPO EXTRAÑO INTRAVASCULAR (ARTERIAL) (VENOSO), VÍA ENDOVASCULAR [PERCUTÁNEA]</v>
          </cell>
          <cell r="D78"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78" t="str">
            <v>EXCLUSIONES: medio de contraste, medicamentos, cateteres y guias, insumos de alto costo, y todo los servcios adicionales no detallados en las inclusiones de acuerdo al requerimiento de cada paciente.</v>
          </cell>
          <cell r="F78">
            <v>4336782</v>
          </cell>
          <cell r="G78">
            <v>4336782</v>
          </cell>
          <cell r="H78" t="str">
            <v>Tarifa aceptada</v>
          </cell>
          <cell r="I78" t="str">
            <v>Tarifa aceptada por la IPS</v>
          </cell>
        </row>
        <row r="79">
          <cell r="B79">
            <v>395213</v>
          </cell>
          <cell r="C79" t="str">
            <v>REPARO DE VASOS DE GRAN CALIBRE VÍA PERCUTÁNEA (ENDOVASCULAR)</v>
          </cell>
          <cell r="D79" t="str">
            <v>Honorario médico Vascular, Honorario médico Anestesiólogo, Derecho de sala, (2) días de hospitalización en piso, (2) días de UCIN, (3) días de UCI,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Aguja Angiografica (1),Jeringa De 5 C.C. (3),Jeringa De 10 C.C. (3),Extensiones (1),Jeringa de Inyeccion (1),Manifold (1).</v>
          </cell>
          <cell r="E79" t="str">
            <v>Complicaciones
Consulta especializada Pre
Insumos y medicamentos No incluidos en los paquetes
Banco de Sangre
Dispositivos de endoprotesis  
Otros insumos ( Ver anexo de insumos y medicamentos )
Angiotac  de aortaToraco abdominal)
Estancia hospitalaria adicionales</v>
          </cell>
          <cell r="F79">
            <v>76716695</v>
          </cell>
          <cell r="G79">
            <v>96262428.571428582</v>
          </cell>
          <cell r="H79" t="str">
            <v>Ajuste tarifario</v>
          </cell>
          <cell r="I79">
            <v>85878262.5</v>
          </cell>
        </row>
        <row r="80">
          <cell r="B80">
            <v>890327</v>
          </cell>
          <cell r="C80" t="str">
            <v>CONSULTA DE CONTROL O DE SEGUIMIENTO POR ESPECIALISTA EN ANESTESIOLOGÍA CARDIOVASCULAR</v>
          </cell>
          <cell r="D80"/>
          <cell r="E80"/>
          <cell r="F80">
            <v>101954</v>
          </cell>
          <cell r="G80">
            <v>101954</v>
          </cell>
          <cell r="H80" t="str">
            <v>Tarifa aceptada</v>
          </cell>
          <cell r="I80" t="str">
            <v>Tarifa aceptada por la IPS</v>
          </cell>
        </row>
        <row r="81">
          <cell r="B81">
            <v>876140</v>
          </cell>
          <cell r="C81" t="str">
            <v>ARTERIOGRAFÍA TORÁCICA DE ARTERIA MAMARIA INTERNA</v>
          </cell>
          <cell r="D81"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81" t="str">
            <v>Complicaciones
Consulta especializada Pre   
Honorario médico de anestesiólogo
Insumos y medicamentos No incluidos en los paquetes
Banco de Sangre
Balón de contrapulsación
Estancia adicionales a las incluidas en el paquete</v>
          </cell>
          <cell r="F81">
            <v>1389972</v>
          </cell>
          <cell r="G81">
            <v>1389972</v>
          </cell>
          <cell r="H81" t="str">
            <v>Tarifa aceptada</v>
          </cell>
          <cell r="I81" t="str">
            <v>Tarifa aceptada por la IPS</v>
          </cell>
        </row>
        <row r="82">
          <cell r="B82">
            <v>890402</v>
          </cell>
          <cell r="C82" t="str">
            <v>INTERCONSULTA POR OTRAS ESPECIALIDADES MÉDICAS</v>
          </cell>
          <cell r="D82"/>
          <cell r="E82"/>
          <cell r="F82">
            <v>80678</v>
          </cell>
          <cell r="G82">
            <v>80678</v>
          </cell>
          <cell r="H82" t="str">
            <v>Tarifa aceptada</v>
          </cell>
          <cell r="I82" t="str">
            <v>Tarifa aceptada por la IPS</v>
          </cell>
        </row>
        <row r="83">
          <cell r="B83">
            <v>890440</v>
          </cell>
          <cell r="C83" t="str">
            <v>INTERCONSULTA POR ESPECIALISTA EN CIRUGÍA VASCULAR</v>
          </cell>
          <cell r="D83"/>
          <cell r="E83"/>
          <cell r="F83">
            <v>86661</v>
          </cell>
          <cell r="G83">
            <v>86661</v>
          </cell>
          <cell r="H83" t="str">
            <v>Tarifa aceptada</v>
          </cell>
          <cell r="I83" t="str">
            <v>Tarifa aceptada por la IPS</v>
          </cell>
        </row>
        <row r="84">
          <cell r="B84">
            <v>385220</v>
          </cell>
          <cell r="C84" t="str">
            <v>OCLUSIÓN DE VASOS DE CABEZA Y CUELLO, VÍA ENDOVASCULAR</v>
          </cell>
          <cell r="D84"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84" t="str">
            <v>EXCLUSIONES: medio de contraste, medicamentos, cateteres y guias, insumos de alto costo, y todo los servcios adicionales no detallados en las inclusiones de acuerdo al requerimiento de cada paciente.</v>
          </cell>
          <cell r="F84">
            <v>3660264</v>
          </cell>
          <cell r="G84">
            <v>5387285.7142857146</v>
          </cell>
          <cell r="H84" t="str">
            <v>Ajuste tarifario</v>
          </cell>
          <cell r="I84">
            <v>5387285.7142857146</v>
          </cell>
        </row>
        <row r="85">
          <cell r="B85">
            <v>361801</v>
          </cell>
          <cell r="C85" t="str">
            <v>ANASTOMOSIS SIMPLE DE ARTERIA CIRCUNFLEJA CON INJERTO VENOSO VÍA ABIERTA</v>
          </cell>
          <cell r="D85"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85"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F85">
            <v>18656020</v>
          </cell>
          <cell r="G85">
            <v>40790914.341113999</v>
          </cell>
          <cell r="H85" t="str">
            <v>Ajuste tarifario</v>
          </cell>
          <cell r="I85">
            <v>29791657.119672798</v>
          </cell>
        </row>
        <row r="86">
          <cell r="B86">
            <v>378902</v>
          </cell>
          <cell r="C86" t="str">
            <v>EXPLANTE O ELIMINACION DE CARDIOVERSOR (DESFIBRILADOR) O RESINCRONIZADOR O CARDIORESINCRONIZADOR</v>
          </cell>
          <cell r="D86"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Electrodo para marcapaso transitorio, (1) Introductor Marcapaso transitorio.</v>
          </cell>
          <cell r="E86" t="str">
            <v>EXCLUSIONES: Registro digital, materiales de sutura y curacion, gases anestesicos, medio de contraste, cateteres y guias, insumos de alto costo, y todo los servcios adicionales no detallados en las inclusiones de acuerdo al requerimiento de cada paciente.</v>
          </cell>
          <cell r="F86">
            <v>2795002</v>
          </cell>
          <cell r="G86">
            <v>2795002</v>
          </cell>
          <cell r="H86" t="str">
            <v>Tarifa aceptada</v>
          </cell>
          <cell r="I86" t="str">
            <v>Tarifa aceptada por la IPS</v>
          </cell>
        </row>
        <row r="87">
          <cell r="B87">
            <v>360201</v>
          </cell>
          <cell r="C87" t="str">
            <v>ANGIOPLASTIA CORONARIA PERCUTÁNEA (ENDOVASCULAR) CON INFUSIÓN DE SUSTANCIA TERAPÉUTICA UNO O DOS VASOS</v>
          </cell>
          <cell r="D87" t="str">
            <v>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v>
          </cell>
          <cell r="E87"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87">
            <v>3815785</v>
          </cell>
          <cell r="G87">
            <v>5314428.5714285718</v>
          </cell>
          <cell r="H87" t="str">
            <v>Ajuste tarifario</v>
          </cell>
          <cell r="I87">
            <v>4122840</v>
          </cell>
        </row>
        <row r="88">
          <cell r="B88">
            <v>876212</v>
          </cell>
          <cell r="C88" t="str">
            <v>ANGIOCARDIOGRAFÍA DE CORAZÓN DERECHO</v>
          </cell>
          <cell r="D88"/>
          <cell r="E88"/>
          <cell r="F88">
            <v>1654801</v>
          </cell>
          <cell r="G88">
            <v>3248091.111571</v>
          </cell>
          <cell r="H88" t="str">
            <v>Ajuste tarifario</v>
          </cell>
          <cell r="I88">
            <v>2451446.0557855</v>
          </cell>
        </row>
        <row r="89">
          <cell r="B89">
            <v>895801</v>
          </cell>
          <cell r="C89" t="str">
            <v>ULTRASONIDO INTRAVASCULAR DIAGNÓSTICO</v>
          </cell>
          <cell r="D89" t="str">
            <v>INCLUSIONES:, Honorario médico Hemodinamista, Derecho de sala, Materiales de Sutura y curación, Agentes y gases anestésicos, Insumos básicos de Procedimientos ( RESERVA DE FLUJO FRACCIONAL (FFR) O TOMOGRAFIA OPTICA COHERENTE (OCT) O ULTRASONIDO INTRAVASCULAR INTRACORONARIO ( IVUS)), Consulta pos Procedimiento, Aguja Angiografica (1),Jeringa De 5 C.C. (3),Jeringa De 10 C.C. (3),Extensiones (1),Jeringa de Inyeccion (1),Manifold (1).</v>
          </cell>
          <cell r="E89" t="str">
            <v>EXCLUSIONES:
1. Complicaciones
2. Consulta especializada Pre
3. Honorario médico de anestesiólogo
4. Insumos y medicamentos No incluidos en los paquetes
5. Banco de Sangre
6. Balón de contrapulsación
7. Estancia Hospitalaria</v>
          </cell>
          <cell r="F89">
            <v>7832861</v>
          </cell>
          <cell r="G89">
            <v>7832861</v>
          </cell>
          <cell r="H89" t="str">
            <v>Tarifa aceptada</v>
          </cell>
          <cell r="I89" t="str">
            <v>Tarifa aceptada por la IPS</v>
          </cell>
        </row>
        <row r="90">
          <cell r="B90">
            <v>351201</v>
          </cell>
          <cell r="C90" t="str">
            <v>VALVULOPLASTIA MITRAL VÍA ABIERTA</v>
          </cell>
          <cell r="D90"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90"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F90">
            <v>34327512</v>
          </cell>
          <cell r="G90">
            <v>34327512</v>
          </cell>
          <cell r="H90" t="str">
            <v>Tarifa aceptada</v>
          </cell>
          <cell r="I90" t="str">
            <v>Tarifa aceptada por la IPS</v>
          </cell>
        </row>
        <row r="91">
          <cell r="B91">
            <v>352103</v>
          </cell>
          <cell r="C91" t="str">
            <v>REEMPLAZO DE LA VÁLVULA AÓRTICA VÍA PERCUTÁNEA (ENDOVASCULAR)</v>
          </cell>
          <cell r="D91" t="str">
            <v>Honorario médico Hemodinamista, Honorario médico Anestesiólogo, Derecho de sala, Ayudas diagnosticas solicitadas y realizadas en la sala de hemodinamia durante el procedimiento: Monitoria Eco cardiográfica(1), Angiotac de aorta total (1), Angiotac Corazón(1), Válvula Aortica Percutánea, (3) días de hospitalización en piso, (4) días de UCI, Materiales de Sutura y curación, Agentes y gases anestésicos, Insumos básicos de Procedimientos, Consulta pos Procedimiento, Insumos:, Balón coronario (1), Balón periférico convencional (1), Balón valvuloplastia aórtico y pulmonar (1), Cables medición de umbral (1), Catéter arterial (1), Catéter de liberación válvula (1), Catéter diagnostico catéter guía coronario (1), Cefazolina o aztreonam con clindamicina, Cisatracurio o Rocuronio o Vecuronio, Dispositivo de cierre percutáneo (2), Electrodo marcapaso transitorio (1), Guía angioplastia (1), Guía diagnostico (1), Guía endoprotesis (1), guía hidrofilica (1), Guía válvula (1), Insuflador (1), Introductor endoprotesis (1), Introductor hemodinámica (1), Introductor marcapaso transitorio (1), Levosimendan, Medio de contraste, Protamina, Pulsera compresión, Sistema de compresión, Sistema de liberación, Transductor de presión, , Aguja Angiografica (1),Jeringa De 5 C.C. (3),Jeringa De 10 C.C. (3),Extensiones (1),Jeringa de Inyeccion (1),Manifold (1).</v>
          </cell>
          <cell r="E91" t="str">
            <v>Complicaciones
Consulta especializada Pre                                            
Insumos y medicamentos No incluidos en los paquetes
Implante de Marcapaso definitivo
Banco de Sangre
Balón de contrapulsación
Estancia adicionales a las incluidas en el paquete</v>
          </cell>
          <cell r="F91">
            <v>133651720</v>
          </cell>
          <cell r="G91">
            <v>133651720</v>
          </cell>
          <cell r="H91" t="str">
            <v>Tarifa aceptada</v>
          </cell>
          <cell r="I91" t="str">
            <v>Tarifa aceptada por la IPS</v>
          </cell>
        </row>
        <row r="92">
          <cell r="B92">
            <v>372802</v>
          </cell>
          <cell r="C92" t="str">
            <v>MAPEO ELECTROANATÓMICO</v>
          </cell>
          <cell r="D92" t="str">
            <v>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Bupirop y lidocaina (1),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v>
          </cell>
          <cell r="E92" t="str">
            <v>Complicaciones
Consulta especializada Pre
Insumos y medicamentos No incluidos en los paquetes
Banco de Sangre
Estancia hospitalaria adicional
Tomografías Cardiacas o Aorticas
Ecocardiograma Transesofagico</v>
          </cell>
          <cell r="F92">
            <v>43871979</v>
          </cell>
          <cell r="G92">
            <v>47474571.428571433</v>
          </cell>
          <cell r="H92" t="str">
            <v>Ajuste tarifario</v>
          </cell>
          <cell r="I92">
            <v>45301440</v>
          </cell>
        </row>
        <row r="93">
          <cell r="B93">
            <v>380110</v>
          </cell>
          <cell r="C93" t="str">
            <v>TROMBOLISIS FARMACOLÓGICA DE VASOS INTRACRANEALES VÍA ENDOVASCULAR</v>
          </cell>
          <cell r="D93" t="str">
            <v>TARIFA DE HONORARIO MÉDICO.</v>
          </cell>
          <cell r="E93" t="str">
            <v>EXCLUYE HONORARIOS DE ANESTESIOLOGO, DERECHOS DE SALA E INSUMOS.</v>
          </cell>
          <cell r="F93">
            <v>6954696</v>
          </cell>
          <cell r="G93">
            <v>8123142.8571428573</v>
          </cell>
          <cell r="H93" t="str">
            <v>Ajuste tarifario</v>
          </cell>
          <cell r="I93">
            <v>8123142.8571428573</v>
          </cell>
        </row>
        <row r="94">
          <cell r="B94">
            <v>388905</v>
          </cell>
          <cell r="C94" t="str">
            <v>LIGADURA Y ESCISIÓN DE VENAS VARICOSAS DE MIEMBROS INFERIORES</v>
          </cell>
          <cell r="D94" t="str">
            <v>1. Canasta Básica la cual incluye: 1 kit accesorio, 1 aguja especial para punción de safena, 1 introductor femoral, 1 Fleboextractor.</v>
          </cell>
          <cell r="E94" t="str">
            <v>1. Complicaciones</v>
          </cell>
          <cell r="F94">
            <v>2139655</v>
          </cell>
          <cell r="G94">
            <v>4000000</v>
          </cell>
          <cell r="H94" t="str">
            <v>Ajuste tarifario</v>
          </cell>
          <cell r="I94">
            <v>3284555.4766666666</v>
          </cell>
        </row>
        <row r="95">
          <cell r="B95">
            <v>392804</v>
          </cell>
          <cell r="C95" t="str">
            <v>DERIVACIÓN (INJERTO) O PUENTE FEMORO- TIBIAL</v>
          </cell>
          <cell r="D95" t="str">
            <v>HONORARIOS DE CIRUJANO, ANESTESIOLOGO Y AYUDANTE</v>
          </cell>
          <cell r="E95" t="str">
            <v>Insumos y medicamentos al consumo</v>
          </cell>
          <cell r="F95">
            <v>1797776</v>
          </cell>
          <cell r="G95">
            <v>7600000</v>
          </cell>
          <cell r="H95" t="str">
            <v>Ajuste tarifario</v>
          </cell>
          <cell r="I95">
            <v>2318008.75</v>
          </cell>
        </row>
        <row r="96">
          <cell r="B96">
            <v>395024</v>
          </cell>
          <cell r="C96" t="str">
            <v>ANGIOPLASTIA DE VASOS TORÁCICOS VÍA PERCUTÁNEA (ENDOVASCULAR)</v>
          </cell>
          <cell r="D96" t="str">
            <v>1. Canasta básica de insumos, contiene: 1 introductor, 1 Kit accesorio, 1 aguja angiográfica, 1 extensión de inyector, 1 jeringa vacía, 1 guía hidrofílica de 150 ó 260cms, 1 frasco de medio de contraste de 100cc, 1 catéter Optitorque vertebral 5 Fr x 100, 1 Guía Teflonada de 150, 1 Jeringa de</v>
          </cell>
          <cell r="E96" t="str">
            <v>1.Honorarios de Anestesiólogo en caso de requerirse,</v>
          </cell>
          <cell r="F96">
            <v>13176460</v>
          </cell>
          <cell r="G96">
            <v>42840000</v>
          </cell>
          <cell r="H96" t="str">
            <v>Ajuste tarifario</v>
          </cell>
          <cell r="I96">
            <v>23064306.666666668</v>
          </cell>
        </row>
        <row r="97">
          <cell r="B97">
            <v>397601</v>
          </cell>
          <cell r="C97" t="str">
            <v>EXPLORACIÓN DE ARTERIAS ABDOMINALES</v>
          </cell>
          <cell r="D97" t="str">
            <v>HONORARIOS DE CIRUJANO, ANESTESIOLOGO Y AYUDANTE, SALA</v>
          </cell>
          <cell r="E97" t="str">
            <v>Insumos y medicamentos al consumo</v>
          </cell>
          <cell r="F97">
            <v>1998248</v>
          </cell>
          <cell r="G97">
            <v>2700000</v>
          </cell>
          <cell r="H97" t="str">
            <v>Ajuste tarifario</v>
          </cell>
          <cell r="I97" t="str">
            <v>SE SOSTIENE TARIFA</v>
          </cell>
        </row>
        <row r="98">
          <cell r="B98">
            <v>881207</v>
          </cell>
          <cell r="C98" t="str">
            <v>ECOCARDIOGRAMA TRANSESOFÁGICO TRIDIMENSIONAL</v>
          </cell>
          <cell r="D98" t="str">
            <v>Adultos y Pediátricos (éstos últimos mayores de 15 años y previa revisión de la HC por parte de nuestro especialista)</v>
          </cell>
          <cell r="E98"/>
          <cell r="F98">
            <v>631137</v>
          </cell>
          <cell r="G98">
            <v>855816.67714950012</v>
          </cell>
          <cell r="H98" t="str">
            <v>Ajuste tarifario</v>
          </cell>
          <cell r="I98">
            <v>692882.810997725</v>
          </cell>
        </row>
        <row r="99">
          <cell r="B99">
            <v>876131</v>
          </cell>
          <cell r="C99" t="str">
            <v>ARTERIOGRAFÍA PULMONAR BILATERAL CON CATETERISMO DERECHO</v>
          </cell>
          <cell r="D99" t="str">
            <v>Honorario médico Hemodinamista, Derecho de sala, Electrocardiograma (1),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Aguja Angiografica (1),Jeringa De 5 C.C. (3),Jeringa De 10 C.C. (3),Extensiones (1),Jeringa de Inyeccion (1),Manifold (1).</v>
          </cell>
          <cell r="E99" t="str">
            <v>Complicaciones
Consulta especializada Pre                                
Honorario médico de anestesiólogo
Insumos y medicamentos No incluidos en los paquetes
Banco de Sangre
Curva de hiperoxia
Balón de contrapulsación
Iloprost
Estancia adicionales a las incluidas en el paquete</v>
          </cell>
          <cell r="F99">
            <v>1665041</v>
          </cell>
          <cell r="G99">
            <v>1924285.7142857143</v>
          </cell>
          <cell r="H99" t="str">
            <v>Ajuste tarifario</v>
          </cell>
          <cell r="I99">
            <v>1924285.7142857143</v>
          </cell>
        </row>
        <row r="100">
          <cell r="B100">
            <v>878101</v>
          </cell>
          <cell r="C100" t="str">
            <v>ARTERIOGRAFÍA PERIFÉRICA DE UNA EXTREMIDAD SUPERIOR</v>
          </cell>
          <cell r="D100" t="str">
            <v>Honorario médico Vascular Periférico, Derecho de sala, (1) día de hospitalización en piso, Materiales de Sutura y curación, Agentes y gases anestésicos, Insumos básicos de Procedimientos, Consulta Post-Procedimiento, Insumos:, Cateter diagnostico (1), Cefazolina o aztreonam con clindamicina , Extension inyector (1), Guia hidrofilica (1), Aguja Angiografica (1),Jeringa De 5 C.C. (3),Jeringa De 10 C.C. (3),Extensiones (1),Jeringa de Inyeccion (1),Manifold (1).</v>
          </cell>
          <cell r="E100" t="str">
            <v>Complicaciones
Consulta especializada Pre                                
Honorario médico de anestesiólogo
Insumos y medicamentos No incluidos en los paquetes
Banco de Sangre
Curva de hiperoxia
Balón de contrapulsación
Iloprost
Estancia adicionales a las incluidas en el paquete</v>
          </cell>
          <cell r="F100">
            <v>1792330</v>
          </cell>
          <cell r="G100">
            <v>2900571.4285714286</v>
          </cell>
          <cell r="H100" t="str">
            <v>Ajuste tarifario</v>
          </cell>
          <cell r="I100">
            <v>2188406.7000000002</v>
          </cell>
        </row>
        <row r="101">
          <cell r="B101">
            <v>878401</v>
          </cell>
          <cell r="C101" t="str">
            <v>FLEBOGRAFÍA DE MIEMBRO INFERIOR</v>
          </cell>
          <cell r="D101"/>
          <cell r="E101"/>
          <cell r="F101">
            <v>559108</v>
          </cell>
          <cell r="G101">
            <v>1202285.7142857143</v>
          </cell>
          <cell r="H101" t="str">
            <v>Ajuste tarifario</v>
          </cell>
          <cell r="I101">
            <v>653160</v>
          </cell>
        </row>
        <row r="102">
          <cell r="B102">
            <v>878903</v>
          </cell>
          <cell r="C102" t="str">
            <v>VENOGRAFIA SELECTIVA</v>
          </cell>
          <cell r="D102"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102" t="str">
            <v>EXCLUSIONES: medio de contraste, medicamentos, cateteres y guias, insumos de alto costo, y todo los servcios adicionales no detallados en las inclusiones de acuerdo al requerimiento de cada paciente.</v>
          </cell>
          <cell r="F102">
            <v>426093</v>
          </cell>
          <cell r="G102">
            <v>1246000</v>
          </cell>
          <cell r="H102" t="str">
            <v>Ajuste tarifario</v>
          </cell>
          <cell r="I102">
            <v>548657.68488888885</v>
          </cell>
        </row>
        <row r="103">
          <cell r="B103">
            <v>389101</v>
          </cell>
          <cell r="C103" t="str">
            <v>IMPLANTACIÓN DE CATÉTER VENOSO SUBCLAVIO O FEMORAL</v>
          </cell>
          <cell r="D103" t="str">
            <v>HONORARIOS DE CIRUJANO, ANESTESIOLOGO Y AYUDANTE, SALA</v>
          </cell>
          <cell r="E103" t="str">
            <v>Insumos y medicamentos al consumo</v>
          </cell>
          <cell r="F103">
            <v>769906</v>
          </cell>
          <cell r="G103">
            <v>769906</v>
          </cell>
          <cell r="H103" t="str">
            <v>Ajuste tarifario</v>
          </cell>
          <cell r="I103">
            <v>1021521.3041666667</v>
          </cell>
        </row>
        <row r="104">
          <cell r="B104">
            <v>389002</v>
          </cell>
          <cell r="C104" t="str">
            <v>COLOCACIÓN CATÉTER ARTERIAL PERIFÉRICO (LÍNEA ARTERIAL)</v>
          </cell>
          <cell r="D104" t="str">
            <v>HONORARIOS DE CIRUJANO,ANESTESIOLOGO Y AYUDANTE</v>
          </cell>
          <cell r="E104"/>
          <cell r="F104">
            <v>322354</v>
          </cell>
          <cell r="G104">
            <v>1717859</v>
          </cell>
          <cell r="H104" t="str">
            <v>Ajuste tarifario</v>
          </cell>
          <cell r="I104">
            <v>785693.35624999995</v>
          </cell>
        </row>
        <row r="105">
          <cell r="B105">
            <v>389102</v>
          </cell>
          <cell r="C105" t="str">
            <v>INSERCION DE CATÉTER YUGULAR</v>
          </cell>
          <cell r="D105" t="str">
            <v>HONORARIOS MEDICOS</v>
          </cell>
          <cell r="E105"/>
          <cell r="F105">
            <v>481649</v>
          </cell>
          <cell r="G105">
            <v>3617144</v>
          </cell>
          <cell r="H105" t="str">
            <v>Ajuste tarifario</v>
          </cell>
          <cell r="I105">
            <v>1482745.78125</v>
          </cell>
        </row>
        <row r="106">
          <cell r="B106">
            <v>361621</v>
          </cell>
          <cell r="C106" t="str">
            <v>ANASTOMOSIS SIMPLE ARTERIA DESCENDENTE ANTERIOR CON OTRAS ARTERIAS VÍA ABIERTA</v>
          </cell>
          <cell r="D106"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106"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106">
            <v>34728530</v>
          </cell>
          <cell r="G106">
            <v>38615664.117647059</v>
          </cell>
          <cell r="H106" t="str">
            <v>Ajuste tarifario</v>
          </cell>
          <cell r="I106">
            <v>36672096.869573534</v>
          </cell>
        </row>
        <row r="107">
          <cell r="B107">
            <v>380308</v>
          </cell>
          <cell r="C107" t="str">
            <v>TROMBOLISIS DE VASOS DE MIEMBROS SUPERIORES</v>
          </cell>
          <cell r="D107"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107" t="str">
            <v>EXCLUSIONES: medio de contraste, medicamentos, cateteres y guias, insumos de alto costo, y todo los servcios adicionales no detallados en las inclusiones de acuerdo al requerimiento de cada paciente.</v>
          </cell>
          <cell r="F107">
            <v>7347779</v>
          </cell>
          <cell r="G107">
            <v>7347779</v>
          </cell>
          <cell r="H107" t="str">
            <v>Tarifa aceptada</v>
          </cell>
          <cell r="I107" t="str">
            <v>Tarifa aceptada por la IPS</v>
          </cell>
        </row>
        <row r="108">
          <cell r="B108">
            <v>372702</v>
          </cell>
          <cell r="C108" t="str">
            <v>BIOPSIA DE CORAZÓN VÍA PERCUTÁNEA</v>
          </cell>
          <cell r="D108" t="str">
            <v>HONORARIOS MÉDICOS, DERECHOS DE SALA HEMODINAMÍA, EQUIPO CINEANGIO, PATOLOGÍA, MEDICAMENTOS.</v>
          </cell>
          <cell r="E108" t="str">
            <v>PINZA DE BIOPSIA, HOSPITALIZACIÓN EN PISO, HOSPITALIZACIÓN EN INTERMEDIO Y/O UCI // NO INCLUYE COMPLICACIONES NI OTROS PROCEDIMIENTOS AGREGADOS A ESTE, SI SE REALIZA OTRO PROCEDIMIENTO LA FACTURACIÓN SE HARÁ A MANERA DE EVENTO.</v>
          </cell>
          <cell r="F108">
            <v>4672254</v>
          </cell>
          <cell r="G108">
            <v>4672254</v>
          </cell>
          <cell r="H108" t="str">
            <v>Tarifa aceptada</v>
          </cell>
          <cell r="I108" t="str">
            <v>Tarifa aceptada por la IPS</v>
          </cell>
        </row>
        <row r="109">
          <cell r="B109">
            <v>378606</v>
          </cell>
          <cell r="C109" t="str">
            <v>INSERCIÓN [IMPLANTACIÓN] DE CARDIOVERSOR (DESFIBRILADOR) CON RESINCRONIZADOR (CARDIORESINCRONIZADOR) VÍA PERCUTÁNEA (ENDOVASCULAR)</v>
          </cell>
          <cell r="D109" t="str">
            <v>Honorario médico Electro fisiólogo, Honorario médico Anestesiólogo, Derecho de sala, (1) días de hospitalización en piso, (1) días de hospitalización en UCI,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 , , , , Aguja Angiografica (1),Jeringa De 5 C.C. (3),Jeringa De 10 C.C. (3),Extensiones (1),Jeringa de Inyeccion (1),Manifold (1).</v>
          </cell>
          <cell r="E109" t="str">
            <v>Complicaciones
Consulta especializada Pre
Insumos y medicamentos No incluidos en los paquetes
Banco de Sangre
Estancia hospitalaria adicional
Ayudas diagnosticas adicionales a las incluidas en el paquete</v>
          </cell>
          <cell r="F109">
            <v>58887999</v>
          </cell>
          <cell r="G109">
            <v>67653285.714285716</v>
          </cell>
          <cell r="H109" t="str">
            <v>Ajuste tarifario</v>
          </cell>
          <cell r="I109">
            <v>64518285.372857139</v>
          </cell>
        </row>
        <row r="110">
          <cell r="B110">
            <v>883904</v>
          </cell>
          <cell r="C110" t="str">
            <v>RESONANCIA MAGNÉTICA CON PERFUSIÓN</v>
          </cell>
          <cell r="D110" t="str">
            <v>* SERVICIO</v>
          </cell>
          <cell r="E110" t="str">
            <v>* NO INCLUYE MEDIO DE CONTRASTE, SE FACTURARA A CONSUMO SEGÚN LISTA DE PRECIO PACTADA.</v>
          </cell>
          <cell r="F110">
            <v>2245591</v>
          </cell>
          <cell r="G110">
            <v>2245591</v>
          </cell>
          <cell r="H110" t="str">
            <v>Tarifa aceptada</v>
          </cell>
          <cell r="I110" t="str">
            <v>Tarifa aceptada por la IPS</v>
          </cell>
        </row>
        <row r="111">
          <cell r="B111">
            <v>361607</v>
          </cell>
          <cell r="C111" t="str">
            <v>ANASTOMOSIS SECUENCIAL ARTERIA DESCENDENTE ANTERIOR CON ARTERIA MAMARIA VÍA ABIERTA</v>
          </cell>
          <cell r="D111"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111"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111">
            <v>34728530</v>
          </cell>
          <cell r="G111">
            <v>40790914.341113999</v>
          </cell>
          <cell r="H111" t="str">
            <v>Ajuste tarifario</v>
          </cell>
          <cell r="I111">
            <v>37759721.981307</v>
          </cell>
        </row>
        <row r="112">
          <cell r="B112">
            <v>380801</v>
          </cell>
          <cell r="C112" t="str">
            <v>TROMBOEMBOLECTOMÍA SUPRAPATELAR DE ARTERIAS EN MIEMBROS INFERIORES</v>
          </cell>
          <cell r="D112" t="str">
            <v xml:space="preserve">HONORARIOS DE CIRUJANO,
ANESTESIOLOGO Y AYUDANTE </v>
          </cell>
          <cell r="E112"/>
          <cell r="F112">
            <v>3323700</v>
          </cell>
          <cell r="G112">
            <v>13040000</v>
          </cell>
          <cell r="H112" t="str">
            <v>Ajuste tarifario</v>
          </cell>
          <cell r="I112">
            <v>8181850</v>
          </cell>
        </row>
        <row r="113">
          <cell r="B113">
            <v>360501</v>
          </cell>
          <cell r="C113" t="str">
            <v>ANGIOPLASTIA CORONARIA POR VÍA PERCUTÁNEA (ENDOVASCULAR) (ATERECTOMÍA CORONARIA) REALIZADA DURANTE LA MISMA INTERVENCIÓN</v>
          </cell>
          <cell r="D113" t="str">
            <v>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v>
          </cell>
          <cell r="E113" t="str">
            <v>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v>
          </cell>
          <cell r="F113">
            <v>12659549</v>
          </cell>
          <cell r="G113">
            <v>12659549</v>
          </cell>
          <cell r="H113" t="str">
            <v>Tarifa aceptada</v>
          </cell>
          <cell r="I113" t="str">
            <v>Tarifa aceptada por la IPS</v>
          </cell>
        </row>
        <row r="114">
          <cell r="B114">
            <v>380802</v>
          </cell>
          <cell r="C114" t="str">
            <v>TROMBOEMBOLECTOMÍA INFRAPATELAR DE ARTERIAS EN MIEMBROS INFERIORES</v>
          </cell>
          <cell r="D114" t="str">
            <v xml:space="preserve">HONORARIOS DE CIRUJANO,
ANESTESIOLOGO Y AYUDANTE </v>
          </cell>
          <cell r="E114"/>
          <cell r="F114">
            <v>9011420</v>
          </cell>
          <cell r="G114">
            <v>13040000</v>
          </cell>
          <cell r="H114" t="str">
            <v>Ajuste tarifario</v>
          </cell>
          <cell r="I114" t="str">
            <v>SE SOSTIENE TARIFA</v>
          </cell>
        </row>
        <row r="115">
          <cell r="B115">
            <v>395205</v>
          </cell>
          <cell r="C115" t="str">
            <v>REPARACION DE ANEURISMA POR OCLUSION VÍA PERCUTÁNEA (ENDOVASCULAR)</v>
          </cell>
          <cell r="D115"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115" t="str">
            <v>EXCLUSIONES: medio de contraste, medicamentos, cateteres y guias, insumos de alto costo, y todo los servcios adicionales no detallados en las inclusiones de acuerdo al requerimiento de cada paciente.</v>
          </cell>
          <cell r="F115">
            <v>9025125</v>
          </cell>
          <cell r="G115">
            <v>9025125</v>
          </cell>
          <cell r="H115" t="str">
            <v>Tarifa aceptada</v>
          </cell>
          <cell r="I115" t="str">
            <v>Tarifa aceptada por la IPS</v>
          </cell>
        </row>
        <row r="116">
          <cell r="B116">
            <v>395220</v>
          </cell>
          <cell r="C116" t="str">
            <v>REPARACIÓN DE ANEURISMA DE AORTA VÍA PERCUTÁNEA (ENDOVASCULAR)</v>
          </cell>
          <cell r="D116" t="str">
            <v>Honorario médico Cirujano Vascular, Honorario médico Anestesiólogo, Derecho de sala, (3) días de hospitalización en piso, (3) días de UCIN,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 Aguja Angiografica (1),Jeringa De 5 C.C. (3),Jeringa De 10 C.C. (3),Extensiones (1),Jeringa de Inyeccion (1),Manifold (1).</v>
          </cell>
          <cell r="E116" t="str">
            <v>Complicaciones
Consulta especializada Pre
Insumos y medicamentos No incluidos en los paquetes
Banco de Sangre
Dispositivos de endoprotesis (cuerpo principal + pierna contralateral)
Extensiones adicionales
Otros insumos ( Ver anexo de insumos y medicamentos )
Angiotac de aorta Toraco abdominal
Estancia hospitalaria adicionales</v>
          </cell>
          <cell r="F116">
            <v>34568689</v>
          </cell>
          <cell r="G116">
            <v>39287000</v>
          </cell>
          <cell r="H116" t="str">
            <v>Ajuste tarifario</v>
          </cell>
          <cell r="I116">
            <v>36133926</v>
          </cell>
        </row>
        <row r="117">
          <cell r="B117">
            <v>355104</v>
          </cell>
          <cell r="C117" t="str">
            <v>REPARACIÓN DE DEFECTO DE TABIQUE INTERAURÍCULAR VÍA ABIERTA</v>
          </cell>
          <cell r="D117" t="str">
            <v>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v>
          </cell>
          <cell r="E117" t="str">
            <v>1. Complicaciones.</v>
          </cell>
          <cell r="F117">
            <v>14613239</v>
          </cell>
          <cell r="G117">
            <v>26770600</v>
          </cell>
          <cell r="H117" t="str">
            <v>Ajuste tarifario</v>
          </cell>
          <cell r="I117">
            <v>21065910.499066666</v>
          </cell>
        </row>
        <row r="118">
          <cell r="B118">
            <v>355204</v>
          </cell>
          <cell r="C118" t="str">
            <v>REPARACIÓN DE DEFECTO DE TABIQUE INTERVENTRICULAR VÍA ABIERTA</v>
          </cell>
          <cell r="D118" t="str">
            <v>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filtro, 1 Pledjet, 6 Prolene 3.0 V.20, 6 Prolene 4.0 CV.23, 6 Prolene 4.0 V.20, 6 Prolene 5.0 CV.11, 6 Prolene 5.0 CV.20, 6 Prolene 5.0 CV.23, 6 Prolene 6.0 CV11, 6 Prolene 6.0 CV.20, 6 Prolone 7.0 CV.1, 1 Set de</v>
          </cell>
          <cell r="E118" t="str">
            <v>1. Complicaciones.</v>
          </cell>
          <cell r="F118">
            <v>14888670</v>
          </cell>
          <cell r="G118">
            <v>26770600</v>
          </cell>
          <cell r="H118" t="str">
            <v>Ajuste tarifario</v>
          </cell>
          <cell r="I118" t="str">
            <v>SE SOSTIENE TARIFA</v>
          </cell>
        </row>
        <row r="119">
          <cell r="B119">
            <v>361903</v>
          </cell>
          <cell r="C119" t="str">
            <v>ANASTOMOSIS SECUENCIAL DE ARTERIA CORONARIA DERECHA CON INJERTO VENOSO VÍA ABIERTA</v>
          </cell>
          <cell r="D11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11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F119">
            <v>21092065</v>
          </cell>
          <cell r="G119">
            <v>40790914.341113999</v>
          </cell>
          <cell r="H119" t="str">
            <v>Ajuste tarifario</v>
          </cell>
          <cell r="I119">
            <v>25031834.754672799</v>
          </cell>
        </row>
        <row r="120">
          <cell r="B120">
            <v>371202</v>
          </cell>
          <cell r="C120" t="str">
            <v>PERICARDIOTOMÍA VÍA ABIERTA</v>
          </cell>
          <cell r="D120"/>
          <cell r="E120"/>
          <cell r="F120">
            <v>4985563</v>
          </cell>
          <cell r="G120">
            <v>10208674</v>
          </cell>
          <cell r="H120" t="str">
            <v>Ajuste tarifario</v>
          </cell>
          <cell r="I120">
            <v>7275110.9855033401</v>
          </cell>
        </row>
        <row r="121">
          <cell r="B121">
            <v>373601</v>
          </cell>
          <cell r="C121" t="str">
            <v>EXTRACCIÓN DE CUERPO EXTRAÑO INTRACARDÍACO SOD</v>
          </cell>
          <cell r="D121" t="str">
            <v>HONORARIOS CIRUJANO, AYUDANTE Y ANESTESIOLOGO</v>
          </cell>
          <cell r="E121"/>
          <cell r="F121">
            <v>8827193</v>
          </cell>
          <cell r="G121">
            <v>58849428.571428575</v>
          </cell>
          <cell r="H121" t="str">
            <v>Ajuste tarifario</v>
          </cell>
          <cell r="I121">
            <v>19755346.413690478</v>
          </cell>
        </row>
        <row r="122">
          <cell r="B122">
            <v>375101</v>
          </cell>
          <cell r="C122" t="str">
            <v>TRASPLANTE DE CORAZÓN VÍA ABIERTA</v>
          </cell>
          <cell r="D122" t="str">
            <v>HOSPITALIZACIÓN 15 DÍAS INDEPENDIENTE DEL SERVICIO YA SEA UCI, UCIN O PISO.
SEGUIMIENTO HASTA EL MES 12 (VER PAQUETE SEGUIMIENTO MENSUAL), RESCATE, DERECHOS DE SALA DE CIRUGÍA Y EQUIPOS QUIRURGICOS, INSUMOS Y MEDICAMENTOS DE CIRUGÍA, INSUMOS Y MEDICAMENTOS DURANTE LOS 15 DÍAS DE ESTANCIA RELACIONADOS CON EL TRASPLANTE (NOTA: MILRRINONE CUBRE SOLO 25 AMPOLLAS), TERAPIA RESPIRATORIA (LAS NECESARIAS DURANTE LA HOSPITALIZACIÓN QX), REHABILITACIÓN CARDIACA (PRIMERA FASE), NUTRICIÓN Y DIETETICA (LAS NECESARIAS DURANTE LA HOSPITALIZACIÓN QX), (1) PSICOLOGÍA Y/O PSIQUIATRÍA, (1) MARCAPASO TRANSITORIO INTRAOPERATORIO EPICARDICO.
BANCO DE SANGRE:  RESERVA PLASMA (6), RESERVA GLOBULOS ROJOS (6), PLAQUETAFERESIS (2). IMAGENES DIAGNOSTICAS: (4) ECOCARDIOGRAMAS EN EL PRIMER MES POSTRASPLANTE, (4) BIOPSIAS ENDOMIOCARDICAS EN EL PRIMER MES DE TRASPLANTE (INCLUYE HONORARIOS, DERECHOS DE SALA, INSUMOS Y PATOLOGIA), ASISTENCIA VENTRICULAR CON BALÓN DE CONTRAPULSACIÓN, (1) CATETERISMO DERECHO DIAGNSOTICO (INCLUYE HONORARIOS, DERECHOS DE SALA, INSUMOS Y MEDICAMENTOS UTILIZADOS PARA SU REALIZACIÓN, REINTERVENCIONES QUIRURGICAS POR SANGRADO (LAS NECESARIAS DURANTE LA HOSPITALIZACIÓN QX) Y/O MANEJO QUIRUGICO DE INFECCIÓN DE LA HERIDA EN LOS PRIMEROS 15 DÍAS POSTRASPLANTE. HEMODIALISIS O HEMOFILTRACIÓN POR FALLA RENAL AGUDA REVERSIBLE HASTA TRES SESIONES DURANTE LA HOSPITALIZACIÓN DEL PAQUETE DE TRASPLANTE. TRATAMIENTO MEDICO DE PATOLOGIA DE BASE DE PACIENTE. HONORARIOS QUIRUGICOS (RESCATE, TRASPLANTE Y REINTERVENCIONES QUIRURGICAS), HONORARIOS DE ANESTESIOLOGO, HONORARIOS DE INTENSIVISTA, HONORARIOS DE CARDIOLOGO DE TRASPLANTE, HONORARIOS DE PERFUSIONISTA. SE INCLUYEN INMUNOSUPRESORES COMO TACROLIMUS O CICLOSPORINA Y MICOFENOLATO (CELLCEPT O MYFORTIC). SE INCLUYEN ANTIBIÓTICOS PROFILÁCTICOS DE CIRUGÍA.</v>
          </cell>
          <cell r="E122" t="str">
            <v>MARCAPASO DEFINITIVO, NO SE INCLUYEN INDUCTORES COMO ZENAPAX O SIMULECT, INMUNOGLOBULINA ANTILINFOCITICA. TRATAMIENTO QUIRURGICO O MÉDICO DE PATOLOGÍA AGUDA O CRÓNICA NO RELACIONADA CON EL TRASPLANTE, HOSPITALIZACIÓN DESPUES DEL DÍA 15 DESPUES DEL TRASPLANTE, ANTIVIRALES COMO CYMEVENE O GANCICLOVIR Y VALIXA O VALGANCICLOVIR. ANTICUERPOS MONOCLONALES COMO OKT3 O INMUNOGLOBULINA ANTITIMOCITICA O TIMOGLOBULINA, CASPOFUNGINA. NO CUBRE MILRRINONE A PARTIR DE LA AMPOLLA NÚMERO 25. HONORARIOS, INSUMOS, MEDICAMENTOS, MATERIALES Y BANCO DE SANGRE PARA LA REALIZACIÓN DE PLASMAFERESIS. NO INCLUYE EQUIPOS O DISPOSITIVOS MEDICOS DE ASISTENCIA VENTIRCULAR DIFERENTE AL BALON DE CONTRAPULSACIÓN. NO INCLUYE NINGÚN TIPO DE ANTIBIOTICO PARA EL MANEJO DE INFECCIONES. VUELO CHARTER.  NO INCLUYE  EVALUACIÓN PRETRASPLANTE.</v>
          </cell>
          <cell r="F122">
            <v>204412534</v>
          </cell>
          <cell r="G122" t="str">
            <v>No se realiza</v>
          </cell>
          <cell r="H122" t="str">
            <v>No se realiza</v>
          </cell>
          <cell r="I122" t="str">
            <v>NO APLICA</v>
          </cell>
        </row>
        <row r="123">
          <cell r="B123">
            <v>376101</v>
          </cell>
          <cell r="C123" t="str">
            <v>IMPLANTACIÓN DE BALÓN CONTRAPULSACIÓN SOD</v>
          </cell>
          <cell r="D123" t="str">
            <v>Honorario médico Hemodinamista, Honorario médico Anestesiólogo, Derecho de sala, (1) días de hospitalización en piso, (1) día de UCI, Materiales de Sutura y curación, Agentes y gases anestésicos, Insumos básicos de Procedimientos, Insumos:, Balon contrapulsacion (1), Cateter diagnostico (1), Cefazolina, Cefalotina o aztreonam con clindamicina o Vancomicina (1), Guia de diagnostico (1), Introductor hemodinamia (1), Medio de contraste, Transductor de presion, , Aguja Angiografica (1),Jeringa De 5 C.C. (3),Jeringa De 10 C.C. (3),Extensiones (1),Jeringa de Inyeccion (1),Manifold (1).</v>
          </cell>
          <cell r="E123" t="str">
            <v>Complicaciones
Consulta especializada Pre   
Insumos y medicamentos No incluidos en los paquetes
Banco de Sangre
Estancia hospitalaria adicionales</v>
          </cell>
          <cell r="F123">
            <v>10410625</v>
          </cell>
          <cell r="G123">
            <v>14936571.428571429</v>
          </cell>
          <cell r="H123" t="str">
            <v>Ajuste tarifario</v>
          </cell>
          <cell r="I123" t="str">
            <v>SE SOSTIENE TARIFA</v>
          </cell>
        </row>
        <row r="124">
          <cell r="B124">
            <v>378102</v>
          </cell>
          <cell r="C124" t="str">
            <v>INSERCIÓN [IMPLANTACIÓN] DE MARCAPASO TEMPORAL (TRANSITORIO) VÍA PERCUTÁNEA (ENDOVASCULAR)</v>
          </cell>
          <cell r="D124" t="str">
            <v>INCLUSIONES: El valor incluye (honorario médico especialista, derecho de sala, insumos basicos: Aguja Angiografica (1), Jeringa De 5 C.C. (3),Jeringa De 10 C.C. (3),Extensiones (1),Jeringa de Inyeccion (1),Manifold (1), uso de equipos, materiales de sutura y curacion, agentes y gases anestesicos, registro digital (cineangiografia) (1) Electrodo para marcapaso, (1) Introductor Marcapaso.</v>
          </cell>
          <cell r="E124" t="str">
            <v>EXCLUSIONES: Registro digital, materiales de sutura y curacion, gases anestesicos, medio de contraste, cateteres y guias, insumos de alto costo, y todo los servcios adicionales no detallados en las inclusiones de acuerdo al requerimiento de cada paciente.</v>
          </cell>
          <cell r="F124">
            <v>1461756</v>
          </cell>
          <cell r="G124">
            <v>1461756</v>
          </cell>
          <cell r="H124" t="str">
            <v>Tarifa aceptada</v>
          </cell>
          <cell r="I124" t="str">
            <v>Tarifa aceptada por la IPS</v>
          </cell>
        </row>
        <row r="125">
          <cell r="B125">
            <v>378201</v>
          </cell>
          <cell r="C125" t="str">
            <v>INSERCIÓN [IMPLANTACIÓN] DE MARCAPASOS UNICAMERAL</v>
          </cell>
          <cell r="D125" t="str">
            <v>Honorario médico Electro fisiólogo, Derecho de sala, (1) días de hospitalización en piso,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 Aguja Angiografica (1),Jeringa De 5 C.C. (3),Jeringa De 10 C.C. (3),Extensiones (1),Jeringa de Inyeccion (1),Manifold (1).</v>
          </cell>
          <cell r="E125" t="str">
            <v>Complicaciones
Consulta especializada Pre
Honorario médico Anestesiólogo
Insumos y medicamentos No incluidos en los paquetes
Banco de Sangre
Estancia hospitalaria adicional</v>
          </cell>
          <cell r="F125">
            <v>6181986</v>
          </cell>
          <cell r="G125">
            <v>12782571.428571429</v>
          </cell>
          <cell r="H125" t="str">
            <v>Ajuste tarifario</v>
          </cell>
          <cell r="I125">
            <v>8416940.2457142863</v>
          </cell>
        </row>
        <row r="126">
          <cell r="B126">
            <v>380303</v>
          </cell>
          <cell r="C126" t="str">
            <v>TROMBOEMBOLECTOMÍA ARTERIAL DE BRAZO O ANTEBRAZO</v>
          </cell>
          <cell r="D126" t="str">
            <v>HONORARIOS DE CIRUJANO, ANESTESIOLOGO Y AYUDANTE</v>
          </cell>
          <cell r="E126"/>
          <cell r="F126">
            <v>11315668</v>
          </cell>
          <cell r="G126">
            <v>13040000</v>
          </cell>
          <cell r="H126" t="str">
            <v>Ajuste tarifario</v>
          </cell>
          <cell r="I126">
            <v>13040000</v>
          </cell>
        </row>
        <row r="127">
          <cell r="B127">
            <v>381303</v>
          </cell>
          <cell r="C127" t="str">
            <v>ENDARTERECTOMIA DE VASOS DE BRAZO O ANTEBRAZO</v>
          </cell>
          <cell r="D127" t="str">
            <v>HONORARIOS DE CIRUJANO, ANESTESIOLOGO Y AYUDANTE, SALA</v>
          </cell>
          <cell r="E127" t="str">
            <v>Insumos y medicamentos al consumo</v>
          </cell>
          <cell r="F127">
            <v>1319845</v>
          </cell>
          <cell r="G127">
            <v>4800000</v>
          </cell>
          <cell r="H127" t="str">
            <v>Ajuste tarifario</v>
          </cell>
          <cell r="I127">
            <v>4800000</v>
          </cell>
        </row>
        <row r="128">
          <cell r="B128">
            <v>384201</v>
          </cell>
          <cell r="C128" t="str">
            <v>RESECCIÓN CON INJERTO AUTÓLOGO O PRÓTESIS DE VASOS DE LA ZONA I Y III DEL CUELLO</v>
          </cell>
          <cell r="D128" t="str">
            <v>HONORARIOS DE CIRUJANO, ANESTESIOLOGO Y AYUDANTE, SALA</v>
          </cell>
          <cell r="E128" t="str">
            <v>Insumos y medicamentos al consumo</v>
          </cell>
          <cell r="F128">
            <v>2672888</v>
          </cell>
          <cell r="G128">
            <v>4800000</v>
          </cell>
          <cell r="H128" t="str">
            <v>Ajuste tarifario</v>
          </cell>
          <cell r="I128">
            <v>3241016.5833333335</v>
          </cell>
        </row>
        <row r="129">
          <cell r="B129">
            <v>385720</v>
          </cell>
          <cell r="C129" t="str">
            <v>OCLUSIÓN DE VENAS INTRAABDOMINALES, VÍA ENDOVASCULAR</v>
          </cell>
          <cell r="D129" t="str">
            <v>INCLUSIONES: El valor incluye (honorario médico especialista, derecho de sala, insumos basicos: Aguja Angiografica (1), Jeringa De 5 C.C. (3), Jeringa De 10 C.C. (3), Extensiones (1), Jeringa de Inyeccion (1),Manifold (1), uso de equipos, materiales de sutura y curacion, agentes y gases anestesicos, registro digital (cineangiografia).</v>
          </cell>
          <cell r="E129" t="str">
            <v>EXCLUSIONES: medio de contraste, medicamentos, cateteres y guias, insumos de alto costo, y todo los servcios adicionales no detallados en las inclusiones de acuerdo al requerimiento de cada paciente.</v>
          </cell>
          <cell r="F129">
            <v>3500053</v>
          </cell>
          <cell r="G129">
            <v>3500053</v>
          </cell>
          <cell r="H129" t="str">
            <v>Tarifa aceptada</v>
          </cell>
          <cell r="I129" t="str">
            <v>Tarifa aceptada por la IPS</v>
          </cell>
        </row>
        <row r="130">
          <cell r="B130">
            <v>395018</v>
          </cell>
          <cell r="C130" t="str">
            <v>ANGIOPLASTIA DE VASOS CERVICALES CON O SIN IMPLANTE DE DISPOSITIVO</v>
          </cell>
          <cell r="D130" t="str">
            <v>INCLUSIONES: El valor incluye (honorario médico especialista, derecho de sala, insumos basicos: Aguja Angiografica (1), Jeringa De 5 C.C. (3), Jeringa De 10 C.C. (3), Extensiones (1),Jeringa de Inyeccion (1),Manifold (1), uso de equipos, materiales de sutura y curacion, agentes y gases anestesicos, registro digital (cineangiografia).</v>
          </cell>
          <cell r="E130" t="str">
            <v>EXCLUSIONES: medio de contraste, medicamentos, cateteres y guias, insumos de alto costo, y todo los servcios adicionales no detallados en las inclusiones de acuerdo al requerimiento de cada paciente.</v>
          </cell>
          <cell r="F130">
            <v>5586083</v>
          </cell>
          <cell r="G130">
            <v>5586083</v>
          </cell>
          <cell r="H130" t="str">
            <v>Tarifa aceptada</v>
          </cell>
          <cell r="I130" t="str">
            <v>Tarifa aceptada por la IPS</v>
          </cell>
        </row>
        <row r="131">
          <cell r="B131">
            <v>395061</v>
          </cell>
          <cell r="C131" t="str">
            <v>ANGIOPLASTIA O ATERECTOMÍA DE VASOS ABDOMINALES CON BALÓN, CON PRÓTESIS (STENT) O INJERTO (S) PROTÉSICO (S)</v>
          </cell>
          <cell r="D131"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131" t="str">
            <v>EXCLUSIONES: medio de contraste, medicamentos, cateteres y guias, insumos de alto costo, y todo los servcios adicionales no detallados en las inclusiones de acuerdo al requerimiento de cada paciente.</v>
          </cell>
          <cell r="F131">
            <v>3215329</v>
          </cell>
          <cell r="G131">
            <v>3738857.1428571432</v>
          </cell>
          <cell r="H131" t="str">
            <v>Ajuste tarifario</v>
          </cell>
          <cell r="I131">
            <v>4397539.6934523815</v>
          </cell>
        </row>
        <row r="132">
          <cell r="B132">
            <v>395302</v>
          </cell>
          <cell r="C132" t="str">
            <v>CIERRE DE FISTULA ARTERIOVENOSA VÍA PERCUTÁNEA (ENDOVASCULAR)</v>
          </cell>
          <cell r="D132" t="str">
            <v>HONORARIOS MEDICOS</v>
          </cell>
          <cell r="E132"/>
          <cell r="F132">
            <v>4351880</v>
          </cell>
          <cell r="G132">
            <v>4351880</v>
          </cell>
          <cell r="H132" t="str">
            <v>Tarifa aceptada</v>
          </cell>
          <cell r="I132" t="str">
            <v>Tarifa aceptada por la IPS</v>
          </cell>
        </row>
        <row r="133">
          <cell r="B133">
            <v>872201</v>
          </cell>
          <cell r="C133" t="str">
            <v>AORTOGRAMA ABDOMINAL POR CATETERISMO BRAQUIAL RETROGRADO O POR CATETERISMO FEMORAL</v>
          </cell>
          <cell r="D133"/>
          <cell r="E133"/>
          <cell r="F133">
            <v>727717</v>
          </cell>
          <cell r="G133">
            <v>1700000</v>
          </cell>
          <cell r="H133" t="str">
            <v>Ajuste tarifario</v>
          </cell>
          <cell r="I133">
            <v>1051811.5833333333</v>
          </cell>
        </row>
        <row r="134">
          <cell r="B134">
            <v>876123</v>
          </cell>
          <cell r="C134" t="str">
            <v>VALORACIÓN ANATÓMICA O FUNCIONAL DE ARTERIAS CORONARIAS</v>
          </cell>
          <cell r="D134" t="str">
            <v>Honorario médico Hemodinamista, Derecho de sala, (1) día de hospitalización en piso, Materiales de Sutura y curación, Agentes y gases anestésicos, Insumos básicos de Procedimientos (RESERVA DE FLUJO FRACCIONAL (FFR) O TOMOGRAFIA OPTICA COHERENTE (OCT) O ULTRASONIDO INTRAVASCULAR INTRACORONARIO ( IVUS)), Consulta pos Procedimiento , Insumos:, Cateter f/g assy sled pullback single pack md5 a7020 (1), Cateter para ultrasonido opticross o Guia para medicion de ffr o cateter oct (1), Guia angioplastia (1), Introductor hemodinamia (1), Medio de contraste, , Aguja Angiografica (1),Jeringa De 5 C.C. (3),Jeringa De 10 C.C. (3),Extensiones (1),Jeringa de Inyeccion (1),Manifold (1).</v>
          </cell>
          <cell r="E134" t="str">
            <v>Complicaciones
Consulta especializada Pre   
Honorario médico de anestesiólogo
Insumos y medicamentos No incluidos en los paquetes
Banco de Sangre
Balón de contrapulsación
Estancia adicionales a las incluidas en el paquete</v>
          </cell>
          <cell r="F134">
            <v>7772570</v>
          </cell>
          <cell r="G134">
            <v>9421000</v>
          </cell>
          <cell r="H134" t="str">
            <v>Ajuste tarifario</v>
          </cell>
          <cell r="I134">
            <v>9421000</v>
          </cell>
        </row>
        <row r="135">
          <cell r="B135">
            <v>351101</v>
          </cell>
          <cell r="C135" t="str">
            <v>VALVULOPLASTIA AÓRTICA VÍA ABIERTA</v>
          </cell>
          <cell r="D135"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135"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135">
            <v>21029417</v>
          </cell>
          <cell r="G135">
            <v>26770600</v>
          </cell>
          <cell r="H135" t="str">
            <v>Ajuste tarifario</v>
          </cell>
          <cell r="I135">
            <v>24942535.248599999</v>
          </cell>
        </row>
        <row r="136">
          <cell r="B136">
            <v>351203</v>
          </cell>
          <cell r="C136" t="str">
            <v>VALVULOPLASTIA MITRAL VÍA PERCUTÁNEA (ENDOVASCULAR)</v>
          </cell>
          <cell r="D136" t="str">
            <v>Honorario médico Hemodinamista, Derecho de sala, (1) día de hospitalización en piso, (1) día de UCIN,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Aguja Angiografica (1),Jeringa De 5 C.C. (3),Jeringa De 10 C.C. (3),Extensiones (1),Jeringa de Inyeccion (1),Manifold (1).</v>
          </cell>
          <cell r="E136"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136">
            <v>7307893</v>
          </cell>
          <cell r="G136">
            <v>11557285.714285715</v>
          </cell>
          <cell r="H136" t="str">
            <v>Ajuste tarifario</v>
          </cell>
          <cell r="I136" t="str">
            <v>SE SOSTIENE TARIFA</v>
          </cell>
        </row>
        <row r="137">
          <cell r="B137">
            <v>351301</v>
          </cell>
          <cell r="C137" t="str">
            <v>VALVULOPLASTIA PULMONAR VÍA ABIERTA</v>
          </cell>
          <cell r="D137"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137"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137">
            <v>61324720</v>
          </cell>
          <cell r="G137">
            <v>61324720</v>
          </cell>
          <cell r="H137" t="str">
            <v>Tarifa aceptada</v>
          </cell>
          <cell r="I137" t="str">
            <v>Tarifa aceptada por la IPS</v>
          </cell>
        </row>
        <row r="138">
          <cell r="B138">
            <v>351303</v>
          </cell>
          <cell r="C138" t="str">
            <v>VALVULOPLASTIA PULMONAR VÍA PERCUTÁNEA (ENDOVASCULAR)</v>
          </cell>
          <cell r="D138" t="str">
            <v>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v>
          </cell>
          <cell r="E138" t="str">
            <v>Complicaciones
Consulta especializada Pre                                
Honorario médico de anestesiólogo
Insumos y medicamentos No incluidos en los paquetes
Banco de Sangre
Balón de contrapulsación
Estancia adicionales a las incluidas en el paquete
Balon valvuloplastia aortico y pulmonar</v>
          </cell>
          <cell r="F138">
            <v>9011380</v>
          </cell>
          <cell r="G138">
            <v>11557285.714285715</v>
          </cell>
          <cell r="H138" t="str">
            <v>Ajuste tarifario</v>
          </cell>
          <cell r="I138">
            <v>9860015.2380952388</v>
          </cell>
        </row>
        <row r="139">
          <cell r="B139">
            <v>351401</v>
          </cell>
          <cell r="C139" t="str">
            <v>VALVULOPLASTIA TRICUSPÍDEA VÍA ABIERTA</v>
          </cell>
          <cell r="D13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13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F139">
            <v>43368347</v>
          </cell>
          <cell r="G139">
            <v>43368347</v>
          </cell>
          <cell r="H139" t="str">
            <v>Tarifa aceptada</v>
          </cell>
          <cell r="I139" t="str">
            <v>Tarifa aceptada por la IPS</v>
          </cell>
        </row>
        <row r="140">
          <cell r="B140">
            <v>351403</v>
          </cell>
          <cell r="C140" t="str">
            <v>VALVULOPLASTIA TRICUSPÍDEA VÍA PERCUTÁNEA (ENDOVASCULAR)</v>
          </cell>
          <cell r="D140" t="str">
            <v>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v>
          </cell>
          <cell r="E140" t="str">
            <v>Complicaciones
Consulta especializada Pre                                
Honorario médico de anestesiólogo
Insumos y medicamentos No incluidos en los paquetes
Banco de Sangre
Balón de contrapulsación
Estancia adicionales a las incluidas en el paquete
Balon valvuloplastia aortico y pulmonar</v>
          </cell>
          <cell r="F140">
            <v>9865804</v>
          </cell>
          <cell r="G140">
            <v>11557285.714285715</v>
          </cell>
          <cell r="H140" t="str">
            <v>Ajuste tarifario</v>
          </cell>
          <cell r="I140">
            <v>11557285.714285715</v>
          </cell>
        </row>
        <row r="141">
          <cell r="B141">
            <v>352003</v>
          </cell>
          <cell r="C141" t="str">
            <v>REEMPLAZO DE LA VÁLVULA PULMONAR VÍA PERCUTÁNEA (ENDOVASCULAR)</v>
          </cell>
          <cell r="D141" t="str">
            <v>Honorario especialista Hemodinamista, Honorario Anestesiologo, Derecho de sala, uso de equipo angiografo, insumos y medicamentos basicos., Insumos especiales:, Balon coronario, Balon periferico convencional, Balon periferico de dilatacion, Cateter de liberacion valvula, (2) días de hospitalización en piso, (2) días de UCI, Cateter diagnostico, Cateter guia coronario, Cefazolina o aztreonam con clindamicinaguia de Diagnostica, Guia endoprotesis, Guia hidrofilica, Guia para cierres, Guia valvula, Insuflador, Medio de contraste, Sistema de liberacion dispositivo (2), Transductor de presion, Valvula pulmonar con cp stent (1), , Aguja Angiografica (1),Jeringa De 5 C.C. (3),Jeringa De 10 C.C. (3),Extensiones (1),Jeringa de Inyeccion (1),Manifold (1).</v>
          </cell>
          <cell r="E141" t="str">
            <v>Complicaciones,
Consulta especializada Pre
Insumos y medicamentos No incluidos en los paquetes
Banco de Sangre
Balón de contrapulsación
Tomografías de Corazón
Estancia adicionales a las incluidas en el paquete</v>
          </cell>
          <cell r="F141">
            <v>133417475</v>
          </cell>
          <cell r="G141">
            <v>133417475</v>
          </cell>
          <cell r="H141" t="str">
            <v>Tarifa aceptada</v>
          </cell>
          <cell r="I141" t="str">
            <v>Tarifa aceptada por la IPS</v>
          </cell>
        </row>
        <row r="142">
          <cell r="B142">
            <v>352102</v>
          </cell>
          <cell r="C142" t="str">
            <v>REEMPLAZO DE LA VÁLVULA AÓRTICA MÍNIMAMENTE INVASIVA</v>
          </cell>
          <cell r="D142" t="str">
            <v xml:space="preserve">* Honorario médico Hemodinamista
* Honorario médico Anestesiólogo
* Derecho de sala
* Exámenes de laboratorio (Hemograma. PT. PTT) antes del procedimiento.
* (1) Electrocardiograma. Rx de Tórax. (1) Monitoria Ecocardiografía. (1) Angiotac de Aorta abdominal. (1) Angiotac de Arterias del Corazón. si se requiere  durante el procedimiento
*  (1) Válvula Aortica
* Estancia postquirúrgica: (4) días de UCI (después de realizado el procedimiento) (3) días en piso.
* Materiales de Sutura y curación
* Agentes y gases anestésicos
* Medicamentos e Insumos básicos de Procedimientos
 </v>
          </cell>
          <cell r="E142" t="str">
            <v>* Complicaciones
* Consulta especializada Pre y post procedimiento pasado más de 15 días. .
* Exámenes de laboratorio  pre, durante y post.(Excepto los descritos en las inclusiones)
* Apoyo diagnostico pre y post procedimiento.
* Materiales y medicamentos de hospitalización.
* Insumos y medicamentos No incluidos en los paquetes
* SISTEMA DE COMPRESION Y CATETER DE LIBERACION ENVEOR
* Implante de Marcapaso definitivo
* Comisurotomia o Valvulotomia Aórtica
 * Banco de Sangre
* Estancia en UCIN
* Todo lo que no esta implicito se entiende fuera del paquete, incluye solo VALCULA CORE sin SISTEMA DE COMPRESION ni CATETER DE LIBERACION ENVEOR</v>
          </cell>
          <cell r="F142">
            <v>63679774</v>
          </cell>
          <cell r="G142">
            <v>63679774</v>
          </cell>
          <cell r="H142" t="str">
            <v>Tarifa aceptada</v>
          </cell>
          <cell r="I142" t="str">
            <v>Tarifa aceptada por la IPS</v>
          </cell>
        </row>
        <row r="143">
          <cell r="B143">
            <v>352203</v>
          </cell>
          <cell r="C143" t="str">
            <v>REEMPLAZO DE LA VÁLVULA MITRAL VÍA PERCUTÁNEA (ENDOVASCULAR)</v>
          </cell>
          <cell r="D143" t="str">
            <v>Honorario médico Hemodinamista, Honorario médico Anestesiólogo, Derecho de sala, Ayudas diagnosticas solicitadas y realizadas en la sala de hemodinamia durante el procedimiento: monitoria ecocardiografica(1), ecocardiograma transtoraxico(1), Eco transesofagico(1), Dispositivo Mitraclip o Válvula Mitral Percutánea, (2) días de hospitalización en piso, (2) días de UCI,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 Valvula mitral (1), Aguja Angiografica (1),Jeringa De 5 C.C. (3),Jeringa De 10 C.C. (3),Extensiones (1),Jeringa de Inyeccion (1),Manifold (1).</v>
          </cell>
          <cell r="E143" t="str">
            <v>Complicaciones,
Consulta especializada Pre
Insumos y medicamentos No incluidos en los paquetes
Banco de Sangre
Balón de contrapulsación
Tomografías de Corazón
Estancia adicionales a las incluidas en el paquete</v>
          </cell>
          <cell r="F143">
            <v>145015866</v>
          </cell>
          <cell r="G143">
            <v>145015866</v>
          </cell>
          <cell r="H143" t="str">
            <v>Tarifa aceptada</v>
          </cell>
          <cell r="I143" t="str">
            <v>Tarifa aceptada por la IPS</v>
          </cell>
        </row>
        <row r="144">
          <cell r="B144">
            <v>352301</v>
          </cell>
          <cell r="C144" t="str">
            <v>REEMPLAZO DE LA VÁLVULA TRICUSPÍDEA VÍA ABIERTA</v>
          </cell>
          <cell r="D144"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v>
          </cell>
          <cell r="E144"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144">
            <v>61324720</v>
          </cell>
          <cell r="G144">
            <v>61324720</v>
          </cell>
          <cell r="H144" t="str">
            <v>Tarifa aceptada</v>
          </cell>
          <cell r="I144" t="str">
            <v>Tarifa aceptada por la IPS</v>
          </cell>
        </row>
        <row r="145">
          <cell r="B145">
            <v>352303</v>
          </cell>
          <cell r="C145" t="str">
            <v>REEMPLAZO DE LA VÁLVULA TRICUSPÍDEA VÍA PERCUTÁNEA (ENDOVASCULAR)</v>
          </cell>
          <cell r="D145" t="str">
            <v>Honorario médico Hemodinamista, Honorario médico, Anestesiologo, Derecho de sala, Ayudas diagnosticas solicitadas y realizadas en la sala de hemodinamia durante el procedimiento: monitoria ecocardiografica(1), ecocardiograma transtoraxico(1), Eco transesofagico(1), Dispositivo Valvula Tricuspidea Percutanea, (2) días de hospitalización en piso, (2) días de UCI, Materiales de Sutura y curación, Agentes y gases anestesicos, Insumos basicos de Procedimientos, Consulta pos Procedimiento., Aguja Angiografica (1),Jeringa De 5 C.C. (3),Jeringa De 10 C.C. (3),Extensiones (1),Jeringa de Inyeccion (1),Manifold (1).</v>
          </cell>
          <cell r="E145" t="str">
            <v>Complicaciones
Consulta especializada Pre   
Insumos y medicamentos No incluidos en los paquetes
Banco de Sangre
Estancia hospitalaria adicionales</v>
          </cell>
          <cell r="F145">
            <v>140041392</v>
          </cell>
          <cell r="G145">
            <v>200255714.2857143</v>
          </cell>
          <cell r="H145" t="str">
            <v>Ajuste tarifario</v>
          </cell>
          <cell r="I145" t="str">
            <v>SE SOSTIENE TARIFA</v>
          </cell>
        </row>
        <row r="146">
          <cell r="B146">
            <v>352501</v>
          </cell>
          <cell r="C146" t="str">
            <v>REINTERVENCIÓN DE DISPOSITIVO O VÁLVULA PULMONAR VÍA ABIERTA</v>
          </cell>
          <cell r="D146" t="str">
            <v>HONORARIOS CIRUJANO, AYUDANTE Y ANESTESIOLOGO</v>
          </cell>
          <cell r="E146"/>
          <cell r="F146">
            <v>34728530</v>
          </cell>
          <cell r="G146">
            <v>34728530</v>
          </cell>
          <cell r="H146" t="str">
            <v>Tarifa aceptada</v>
          </cell>
          <cell r="I146" t="str">
            <v>Tarifa aceptada por la IPS</v>
          </cell>
        </row>
        <row r="147">
          <cell r="B147">
            <v>352504</v>
          </cell>
          <cell r="C147" t="str">
            <v>REINTERVENCIÓN DE DISPOSITIVO O VÁLVULA AÓRTICA VÍA ABIERTA</v>
          </cell>
          <cell r="D147" t="str">
            <v>HONORARIOS CIRUJANO, AYUDANTE Y ANESTESIOLOGO</v>
          </cell>
          <cell r="E147"/>
          <cell r="F147">
            <v>21092065</v>
          </cell>
          <cell r="G147">
            <v>31385010</v>
          </cell>
          <cell r="H147" t="str">
            <v>Ajuste tarifario</v>
          </cell>
          <cell r="I147">
            <v>23150653.88645</v>
          </cell>
        </row>
        <row r="148">
          <cell r="B148">
            <v>352507</v>
          </cell>
          <cell r="C148" t="str">
            <v>REINTERVENCIÓN DE DISPOSITIVO O VÁLVULA MITRAL VÍA ABIERTA</v>
          </cell>
          <cell r="D148" t="str">
            <v>HONORARIOS CIRUJANO, AYUDANTE Y ANESTESIOLOGO</v>
          </cell>
          <cell r="E148"/>
          <cell r="F148">
            <v>14211185</v>
          </cell>
          <cell r="G148">
            <v>31385010</v>
          </cell>
          <cell r="H148" t="str">
            <v>Ajuste tarifario</v>
          </cell>
          <cell r="I148">
            <v>21774477.88645</v>
          </cell>
        </row>
        <row r="149">
          <cell r="B149">
            <v>353003</v>
          </cell>
          <cell r="C149" t="str">
            <v>CORRECCIÓN DE PARAFUGAS PERIVALVULARES VÍA PERCUTÁNEA (ENDOVASCULAR)</v>
          </cell>
          <cell r="D149"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149" t="str">
            <v>EXCLUSIONES: medio de contraste, medicamentos, cateteres y guias, insumos de alto costo, y todo los servcios adicionales no detallados en las inclusiones de acuerdo al requerimiento de cada paciente.</v>
          </cell>
          <cell r="F149">
            <v>4046127</v>
          </cell>
          <cell r="G149">
            <v>4046127</v>
          </cell>
          <cell r="H149" t="str">
            <v>Tarifa aceptada</v>
          </cell>
          <cell r="I149" t="str">
            <v>Tarifa aceptada por la IPS</v>
          </cell>
        </row>
        <row r="150">
          <cell r="B150">
            <v>355203</v>
          </cell>
          <cell r="C150" t="str">
            <v>REPARACIÓN DE DEFECTO DE TABIQUE INTERVENTRICULAR MÍNIMAMENTE INVASIVA</v>
          </cell>
          <cell r="D150" t="str">
            <v>* Honorarios profesional de hemodinamia.
* (1)Consulta post durante los 15 dias siguientes al procedimiento y por la misma especialidad.
* Derechos de sala
* Derechos de Recuperación
* Examenes de laboratorio: (Hemograma. PT. PTT) antes del procedimiento.
* (1) Electrocardiograma; (1) Rx de torax si se requiere durante el procedimiento.
* Estancia postquirurgica:  (1) dia de UCI. (después de realizado el procedimiento);(1) dia en piso.
* Materiales de sutura y curación.
* Medio de contraste  
* Agentes y gases anestesicos
* Medicamentos e Insumos basicos de procedimiento Y  SISTEMA OCLUSOR HYMPERIUM</v>
          </cell>
          <cell r="E150" t="str">
            <v>*Complicaciones
* Exámenes de laboratorio  pre, durante y post. (Excepto los descritos en las inclusiones)
* Consultas especializadas pre y post procedimiento pasado más de 15 días. .
* Apoyo diagnostico pre y post procedimiento.
* Materiales y medicamentos de la estancia.
* Honorarios de anestesiólogo en caso de necesitarlos se facturara a tarifa convenida.
* Insumos y medicamentos descritos en la tabla anexa. Tarifa convenida.  
* Banco de sangre
* Estancia  en UCIN</v>
          </cell>
          <cell r="F150">
            <v>6784995</v>
          </cell>
          <cell r="G150">
            <v>26770600</v>
          </cell>
          <cell r="H150" t="str">
            <v>Ajuste tarifario</v>
          </cell>
          <cell r="I150">
            <v>16777797.5</v>
          </cell>
        </row>
        <row r="151">
          <cell r="B151">
            <v>355205</v>
          </cell>
          <cell r="C151" t="str">
            <v>REPARACIÓN DE DEFECTO DE TABIQUE INTERVENTRICULAR VÍA PERCUTÁNEA (ENDOVASCULAR)</v>
          </cell>
          <cell r="D151" t="str">
            <v>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 Aguja Angiografica (1),Jeringa De 5 C.C. (3),Jeringa De 10 C.C. (3),Extensiones (1),Jeringa de Inyeccion (1),Manifold (1).</v>
          </cell>
          <cell r="E151" t="str">
            <v>Complicaciones
Consulta especializada Pre
Insumos y medicamentos No incluidos en los paquetes
Banco de Sangre
Dispositivos adicionales
Balón de contrapulsación
Monitoria Eco cardiográfica transesofagico
Estancia adicionales a las incluidas en el paquete</v>
          </cell>
          <cell r="F151">
            <v>30883813</v>
          </cell>
          <cell r="G151">
            <v>44654714.285714291</v>
          </cell>
          <cell r="H151" t="str">
            <v>Ajuste tarifario</v>
          </cell>
          <cell r="I151">
            <v>37791192.262142859</v>
          </cell>
        </row>
        <row r="152">
          <cell r="B152">
            <v>356101</v>
          </cell>
          <cell r="C152" t="str">
            <v>REPARACIÓN DE DEFECTO INTERAURÍCULAR CON SUTURA CONTINUA</v>
          </cell>
          <cell r="D152" t="str">
            <v>HONORARIOS CIRUJANO, AYUDANTE Y ANESTESIOLOGO</v>
          </cell>
          <cell r="E152"/>
          <cell r="F152">
            <v>18641144</v>
          </cell>
          <cell r="G152">
            <v>26770600</v>
          </cell>
          <cell r="H152" t="str">
            <v>Ajuste tarifario</v>
          </cell>
          <cell r="I152">
            <v>26770600</v>
          </cell>
        </row>
        <row r="153">
          <cell r="B153">
            <v>356102</v>
          </cell>
          <cell r="C153" t="str">
            <v>ATRIOSEPTOPLASTIA CON INJERTO (PARCHE) DE TEJIDO</v>
          </cell>
          <cell r="D153" t="str">
            <v>HONORARIOS CIRUJANO, AYUDANTE Y ANESTESIOLOGO</v>
          </cell>
          <cell r="E153"/>
          <cell r="F153">
            <v>21092065</v>
          </cell>
          <cell r="G153">
            <v>26770600</v>
          </cell>
          <cell r="H153" t="str">
            <v>Ajuste tarifario</v>
          </cell>
          <cell r="I153">
            <v>26770600</v>
          </cell>
        </row>
        <row r="154">
          <cell r="B154">
            <v>356201</v>
          </cell>
          <cell r="C154" t="str">
            <v>REPARACIÓN DE DEFECTO INTERVENTRICULAR CON PARCHE A TRAVÉS DE AURÍCULA DERECHA, VENTRICULOTOMÍA DERECHA O ARTERIOTOMÍA PULMONAR O AÓRTICA</v>
          </cell>
          <cell r="D154" t="str">
            <v>HONORARIOS CIRUJANO, AYUDANTE Y ANESTESIOLOGO</v>
          </cell>
          <cell r="E154"/>
          <cell r="F154">
            <v>6306480</v>
          </cell>
          <cell r="G154">
            <v>26770600</v>
          </cell>
          <cell r="H154" t="str">
            <v>Ajuste tarifario</v>
          </cell>
          <cell r="I154">
            <v>12445303.066666668</v>
          </cell>
        </row>
        <row r="155">
          <cell r="B155">
            <v>356202</v>
          </cell>
          <cell r="C155" t="str">
            <v>REPARACIÓN DE DEFECTO INTERVENTRICULAR CON PARCHE A TRAVÉS DE VENTRICULOTOMÍA IZQUIERDA</v>
          </cell>
          <cell r="D155" t="str">
            <v>HONORARIOS CIRUJANO, AYUDANTE Y ANESTESIOLOGO</v>
          </cell>
          <cell r="E155"/>
          <cell r="F155">
            <v>5220007</v>
          </cell>
          <cell r="G155">
            <v>26770600</v>
          </cell>
          <cell r="H155" t="str">
            <v>Ajuste tarifario</v>
          </cell>
          <cell r="I155">
            <v>14940154.6</v>
          </cell>
        </row>
        <row r="156">
          <cell r="B156">
            <v>358001</v>
          </cell>
          <cell r="C156" t="str">
            <v>REPARACIÓN DE CANAL ATRIO-VENTRICULAR PARCIAL</v>
          </cell>
          <cell r="D156" t="str">
            <v>HONORARIOS DE CIRUJANO, ANESTESIOLOGO Y AYUDANTE, SALA</v>
          </cell>
          <cell r="E156" t="str">
            <v>Insumos y medicamentos al consumo</v>
          </cell>
          <cell r="F156">
            <v>23627505</v>
          </cell>
          <cell r="G156">
            <v>23627505</v>
          </cell>
          <cell r="H156" t="str">
            <v>Tarifa aceptada</v>
          </cell>
          <cell r="I156" t="str">
            <v>Tarifa aceptada por la IPS</v>
          </cell>
        </row>
        <row r="157">
          <cell r="B157">
            <v>358002</v>
          </cell>
          <cell r="C157" t="str">
            <v>REPARACIÓN DE CANAL ATRIO-VENTRICULAR COMPLETO (RASTELLY A, B, C)</v>
          </cell>
          <cell r="D157" t="str">
            <v>HONORARIOS DE CIRUJANO, ANESTESIOLOGO Y AYUDANTE, SALA</v>
          </cell>
          <cell r="E157" t="str">
            <v>Insumos y medicamentos al consumo</v>
          </cell>
          <cell r="F157">
            <v>4187370</v>
          </cell>
          <cell r="G157">
            <v>14654396</v>
          </cell>
          <cell r="H157" t="str">
            <v>Ajuste tarifario</v>
          </cell>
          <cell r="I157">
            <v>4444000</v>
          </cell>
        </row>
        <row r="158">
          <cell r="B158">
            <v>358101</v>
          </cell>
          <cell r="C158" t="str">
            <v>REPARACIÓN DE TETRALOGÍA DE FALLOT CON ESTENOSIS DE RAMAS PULMONARES</v>
          </cell>
          <cell r="D158" t="str">
            <v>HONORARIOS DE CIRUJANO, ANESTESIOLOGO Y AYUDANTE, SALA</v>
          </cell>
          <cell r="E158" t="str">
            <v>Insumos y medicamentos al consumo</v>
          </cell>
          <cell r="F158">
            <v>4187370</v>
          </cell>
          <cell r="G158">
            <v>14654396</v>
          </cell>
          <cell r="H158" t="str">
            <v>Ajuste tarifario</v>
          </cell>
          <cell r="I158">
            <v>4444000</v>
          </cell>
        </row>
        <row r="159">
          <cell r="B159">
            <v>358102</v>
          </cell>
          <cell r="C159" t="str">
            <v>REPARACIÓN TRANSATRIAL DE LA TETRALOGÍA DE FALLOT CON ESTENOSIS PULMONAR</v>
          </cell>
          <cell r="D159" t="str">
            <v>HONORARIOS DE CIRUJANO, ANESTESIOLOGO Y AYUDANTE, SALA</v>
          </cell>
          <cell r="E159" t="str">
            <v>Insumos y medicamentos al consumo</v>
          </cell>
          <cell r="F159">
            <v>4187370</v>
          </cell>
          <cell r="G159">
            <v>14654396</v>
          </cell>
          <cell r="H159" t="str">
            <v>Ajuste tarifario</v>
          </cell>
          <cell r="I159">
            <v>4444000</v>
          </cell>
        </row>
        <row r="160">
          <cell r="B160">
            <v>358103</v>
          </cell>
          <cell r="C160" t="str">
            <v>REPARACIÓN TRANSVENTRICULAR DE LA TETRALOGÍA DE FALLOT</v>
          </cell>
          <cell r="D160" t="str">
            <v>HONORARIOS DE CIRUJANO, ANESTESIOLOGO Y AYUDANTE, SALA</v>
          </cell>
          <cell r="E160" t="str">
            <v>Insumos y medicamentos al consumo</v>
          </cell>
          <cell r="F160">
            <v>4187370</v>
          </cell>
          <cell r="G160">
            <v>14654396</v>
          </cell>
          <cell r="H160" t="str">
            <v>Ajuste tarifario</v>
          </cell>
          <cell r="I160">
            <v>4444000</v>
          </cell>
        </row>
        <row r="161">
          <cell r="B161">
            <v>358104</v>
          </cell>
          <cell r="C161" t="str">
            <v>REPARACIÓN DE TETRALOGÍA DE FALLOT CON ESTENOSIS DE BIFURCACIÓN DEL TRONCO PULMONAR</v>
          </cell>
          <cell r="D161" t="str">
            <v>HONORARIOS DE CIRUJANO, ANESTESIOLOGO Y AYUDANTE, SALA</v>
          </cell>
          <cell r="E161" t="str">
            <v>Insumos y medicamentos al consumo</v>
          </cell>
          <cell r="F161">
            <v>4187370</v>
          </cell>
          <cell r="G161">
            <v>14654396</v>
          </cell>
          <cell r="H161" t="str">
            <v>Ajuste tarifario</v>
          </cell>
          <cell r="I161">
            <v>4444000</v>
          </cell>
        </row>
        <row r="162">
          <cell r="B162">
            <v>358105</v>
          </cell>
          <cell r="C162" t="str">
            <v>REPARACIÓN DE TETRALOGÍA DE FALLOT CON CORONARIA ANÓMALA (DESCENDENTE ANTERIOR ORIGINADA DE LA CORONARIA DERECHA)</v>
          </cell>
          <cell r="D162" t="str">
            <v>HONORARIOS DE CIRUJANO, ANESTESIOLOGO Y AYUDANTE, SALA</v>
          </cell>
          <cell r="E162" t="str">
            <v>Insumos y medicamentos al consumo</v>
          </cell>
          <cell r="F162">
            <v>4187370</v>
          </cell>
          <cell r="G162">
            <v>14654396</v>
          </cell>
          <cell r="H162" t="str">
            <v>Ajuste tarifario</v>
          </cell>
          <cell r="I162">
            <v>4444000</v>
          </cell>
        </row>
        <row r="163">
          <cell r="B163">
            <v>358201</v>
          </cell>
          <cell r="C163" t="str">
            <v>REPARACIÓN COMPLETA DE DRENAJE VENOSO PULMONAR ANÓMALO TOTAL SUPRACARDÍACO</v>
          </cell>
          <cell r="D163" t="str">
            <v>HONORARIOS DE CIRUJANO, ANESTESIOLOGO Y AYUDANTE, SALA</v>
          </cell>
          <cell r="E163" t="str">
            <v>Insumos y medicamentos al consumo</v>
          </cell>
          <cell r="F163">
            <v>4788857</v>
          </cell>
          <cell r="G163">
            <v>14654396</v>
          </cell>
          <cell r="H163" t="str">
            <v>Ajuste tarifario</v>
          </cell>
          <cell r="I163">
            <v>9549198</v>
          </cell>
        </row>
        <row r="164">
          <cell r="B164">
            <v>358202</v>
          </cell>
          <cell r="C164" t="str">
            <v>REPARACIÓN COMPLETA DE DRENAJE VENOSO PULMONAR ANÓMALO TOTAL INFRACARDÍACO</v>
          </cell>
          <cell r="D164" t="str">
            <v>HONORARIOS DE CIRUJANO, ANESTESIOLOGO Y AYUDANTE, SALA</v>
          </cell>
          <cell r="E164" t="str">
            <v>Insumos y medicamentos al consumo</v>
          </cell>
          <cell r="F164">
            <v>4788857</v>
          </cell>
          <cell r="G164">
            <v>14654396</v>
          </cell>
          <cell r="H164" t="str">
            <v>Ajuste tarifario</v>
          </cell>
          <cell r="I164">
            <v>9549198</v>
          </cell>
        </row>
        <row r="165">
          <cell r="B165">
            <v>358203</v>
          </cell>
          <cell r="C165" t="str">
            <v>REPARACIÓN COMPLETA DE DRENAJE VENOSO PULMONAR ANÓMALO TOTAL A SENO CORONARIO O INTRACARDÍACO</v>
          </cell>
          <cell r="D165" t="str">
            <v>HONORARIOS DE CIRUJANO, ANESTESIOLOGO Y AYUDANTE, SALA</v>
          </cell>
          <cell r="E165" t="str">
            <v>Insumos y medicamentos al consumo</v>
          </cell>
          <cell r="F165">
            <v>5887152</v>
          </cell>
          <cell r="G165">
            <v>14654396</v>
          </cell>
          <cell r="H165" t="str">
            <v>Ajuste tarifario</v>
          </cell>
          <cell r="I165">
            <v>9549198</v>
          </cell>
        </row>
        <row r="166">
          <cell r="B166">
            <v>358204</v>
          </cell>
          <cell r="C166" t="str">
            <v>REPARACIÓN COMPLETA DE DRENAJE VENOSO PULMONAR ANÓMALO TOTAL A AURÍCULA DERECHA</v>
          </cell>
          <cell r="D166" t="str">
            <v>HONORARIOS DE CIRUJANO, ANESTESIOLOGO Y AYUDANTE, SALA</v>
          </cell>
          <cell r="E166" t="str">
            <v>Insumos y medicamentos al consumo</v>
          </cell>
          <cell r="F166">
            <v>5887152</v>
          </cell>
          <cell r="G166">
            <v>14654396</v>
          </cell>
          <cell r="H166" t="str">
            <v>Ajuste tarifario</v>
          </cell>
          <cell r="I166">
            <v>9549198</v>
          </cell>
        </row>
        <row r="167">
          <cell r="B167">
            <v>358205</v>
          </cell>
          <cell r="C167" t="str">
            <v>REPARACIÓN COMPLETA DE DRENAJE VENOSO PULMONAR ANÓMALO TOTAL A VENA INFRADIAFRAGMÁTICA</v>
          </cell>
          <cell r="D167" t="str">
            <v>HONORARIOS DE CIRUJANO, ANESTESIOLOGO Y AYUDANTE, SALA</v>
          </cell>
          <cell r="E167" t="str">
            <v>Insumos y medicamentos al consumo</v>
          </cell>
          <cell r="F167">
            <v>4788857</v>
          </cell>
          <cell r="G167">
            <v>14654396</v>
          </cell>
          <cell r="H167" t="str">
            <v>Ajuste tarifario</v>
          </cell>
          <cell r="I167">
            <v>9549198</v>
          </cell>
        </row>
        <row r="168">
          <cell r="B168">
            <v>358206</v>
          </cell>
          <cell r="C168" t="str">
            <v>REPARACIÓN COMPLETA DE DRENAJE VENOSO PULMONAR ANÓMALO TOTAL MIXTO</v>
          </cell>
          <cell r="D168" t="str">
            <v>HONORARIOS DE CIRUJANO, ANESTESIOLOGO Y AYUDANTE, SALA</v>
          </cell>
          <cell r="E168" t="str">
            <v>Insumos y medicamentos al consumo</v>
          </cell>
          <cell r="F168">
            <v>4788857</v>
          </cell>
          <cell r="G168">
            <v>14654396</v>
          </cell>
          <cell r="H168" t="str">
            <v>Ajuste tarifario</v>
          </cell>
          <cell r="I168">
            <v>9549198</v>
          </cell>
        </row>
        <row r="169">
          <cell r="B169">
            <v>358207</v>
          </cell>
          <cell r="C169" t="str">
            <v>REPARACIÓN DE DRENAJE VENOSO PULMONAR ANÓMALO PARCIAL DE VENAS PULMONARES DERECHAS A VENA CAVA SUPERIOR</v>
          </cell>
          <cell r="D169" t="str">
            <v>HONORARIOS DE CIRUJANO, ANESTESIOLOGO Y AYUDANTE, SALA</v>
          </cell>
          <cell r="E169" t="str">
            <v>Insumos y medicamentos al consumo</v>
          </cell>
          <cell r="F169">
            <v>4187370</v>
          </cell>
          <cell r="G169">
            <v>14654396</v>
          </cell>
          <cell r="H169" t="str">
            <v>Ajuste tarifario</v>
          </cell>
          <cell r="I169">
            <v>4444000</v>
          </cell>
        </row>
        <row r="170">
          <cell r="B170">
            <v>358208</v>
          </cell>
          <cell r="C170" t="str">
            <v>REPARACIÓN DE DRENAJE VENOSO PULMONAR ANÓMALO PARCIAL DE VENAS PULMONARES DERECHAS A VENA CAVA INFERIOR</v>
          </cell>
          <cell r="D170" t="str">
            <v>HONORARIOS DE CIRUJANO, ANESTESIOLOGO Y AYUDANTE, SALA</v>
          </cell>
          <cell r="E170" t="str">
            <v>Insumos y medicamentos al consumo</v>
          </cell>
          <cell r="F170">
            <v>4187370</v>
          </cell>
          <cell r="G170">
            <v>14654396</v>
          </cell>
          <cell r="H170" t="str">
            <v>Ajuste tarifario</v>
          </cell>
          <cell r="I170">
            <v>4444000</v>
          </cell>
        </row>
        <row r="171">
          <cell r="B171">
            <v>358209</v>
          </cell>
          <cell r="C171" t="str">
            <v>REPARACIÓN DE DRENAJE VENOSO PULMONAR ANÓMALO PARCIAL DE VENAS PULMONARES IZQUIERDA A VENA INNOMINADA</v>
          </cell>
          <cell r="D171" t="str">
            <v>HONORARIOS DE CIRUJANO, ANESTESIOLOGO Y AYUDANTE, SALA</v>
          </cell>
          <cell r="E171" t="str">
            <v>Insumos y medicamentos al consumo</v>
          </cell>
          <cell r="F171">
            <v>4187370</v>
          </cell>
          <cell r="G171">
            <v>14654396</v>
          </cell>
          <cell r="H171" t="str">
            <v>Ajuste tarifario</v>
          </cell>
          <cell r="I171">
            <v>4444000</v>
          </cell>
        </row>
        <row r="172">
          <cell r="B172">
            <v>358306</v>
          </cell>
          <cell r="C172" t="str">
            <v>REPARO DEL TRUNCUS ARTERIOSO CON HOMOINJERTO O CON TEJIDO AUTÓLOGO</v>
          </cell>
          <cell r="D172" t="str">
            <v xml:space="preserve">* Honorarios profesional de hemodinamia.
* (1)Consulta post durante los 15 dias siguientes al procedimiento y por la misma especialidad.
* Derechos de sala
* Derechos de Recuperación
* Examenes de laboratorio: (Hemograma. PT. PTT) antes del procedimiento.
* (1) Electrocardiograma; (1) Rx de torax si se requiere durante el procedimiento.
* Estancia postquirurgica:  (1) dia de UCI. (después de realizado el procedimiento);(1) dia en piso.
* Materiales de sutura y curación.
* Medio de contraste  
* Agentes y gases anestesicos
* Medicamentos e Insumos basicos de procedimiento Y  SISTEMA OCLUSOR </v>
          </cell>
          <cell r="E172" t="str">
            <v>*Complicaciones
* Exámenes de laboratorio  pre, durante y post. (Excepto los descritos en las inclusiones)
* Consultas especializadas pre y post procedimiento pasado más de 15 días. .
* Apoyo diagnostico pre y post procedimiento.
* Materiales y medicamentos de la estancia.
* Honorarios de anestesiólogo en caso de necesitarlos se facturara a tarifa convenida.
* Insumos y medicamentos descritos en la tabla anexa. Tarifa convenida.  
* Banco de sangre
* Estancia  en UCIN</v>
          </cell>
          <cell r="F172">
            <v>5887152</v>
          </cell>
          <cell r="G172">
            <v>35000000</v>
          </cell>
          <cell r="H172" t="str">
            <v>Ajuste tarifario</v>
          </cell>
          <cell r="I172" t="str">
            <v>SE SOSTIENE TARIFA</v>
          </cell>
        </row>
        <row r="173">
          <cell r="B173">
            <v>358307</v>
          </cell>
          <cell r="C173" t="str">
            <v>REPARO DEL TRUNCUS ARTERIOSO CON CONDUCTO EXTERNO</v>
          </cell>
          <cell r="D173" t="str">
            <v>HONORARIOS DE CIRUJANO, ANESTESIOLOGO Y AYUDANTE, SALA</v>
          </cell>
          <cell r="E173" t="str">
            <v>Insumos y medicamentos al consumo</v>
          </cell>
          <cell r="F173">
            <v>5887152</v>
          </cell>
          <cell r="G173">
            <v>14654396</v>
          </cell>
          <cell r="H173" t="str">
            <v>Ajuste tarifario</v>
          </cell>
          <cell r="I173">
            <v>9549198</v>
          </cell>
        </row>
        <row r="174">
          <cell r="B174">
            <v>358308</v>
          </cell>
          <cell r="C174" t="str">
            <v>REPARO DEL TRUNCUS ARTERIOSO CON PARCHE PERICÁRDICO DEJANDO ARTERIA PULMONAR ANTERIOR A LA AORTA [LECOMPTE]</v>
          </cell>
          <cell r="D174" t="str">
            <v>HONORARIOS DE CIRUJANO, ANESTESIOLOGO Y AYUDANTE, SALA</v>
          </cell>
          <cell r="E174" t="str">
            <v>Insumos y medicamentos al consumo</v>
          </cell>
          <cell r="F174">
            <v>4187370</v>
          </cell>
          <cell r="G174">
            <v>14654396</v>
          </cell>
          <cell r="H174" t="str">
            <v>Ajuste tarifario</v>
          </cell>
          <cell r="I174">
            <v>4444000</v>
          </cell>
        </row>
        <row r="175">
          <cell r="B175">
            <v>358401</v>
          </cell>
          <cell r="C175" t="str">
            <v>REPARO DE LA DOBLE SALIDA DEL VENTRÍCULO IZQUIERDO Y CONEXIÓN ATRIOVENTRICULAR CONCORDANTE O DISCORDANTE</v>
          </cell>
          <cell r="D175" t="str">
            <v>HONORARIOS CIRUJANO, AYUDANTE Y ANESTESIOLOGO</v>
          </cell>
          <cell r="E175"/>
          <cell r="F175">
            <v>4187370</v>
          </cell>
          <cell r="G175">
            <v>80000000</v>
          </cell>
          <cell r="H175" t="str">
            <v>Ajuste tarifario</v>
          </cell>
          <cell r="I175">
            <v>4444000</v>
          </cell>
        </row>
        <row r="176">
          <cell r="B176">
            <v>358402</v>
          </cell>
          <cell r="C176" t="str">
            <v>REPARO DE LA DOBLE SALIDA DEL VENTRÍCULO IZQUIERDO CON ESTENOSIS PULMONAR</v>
          </cell>
          <cell r="D176" t="str">
            <v>HONORARIOS DE CIRUJANO, ANESTESIOLOGO Y AYUDANTE, SALA</v>
          </cell>
          <cell r="E176" t="str">
            <v>Insumos y medicamentos al consumo</v>
          </cell>
          <cell r="F176">
            <v>5887152</v>
          </cell>
          <cell r="G176">
            <v>14654396</v>
          </cell>
          <cell r="H176" t="str">
            <v>Ajuste tarifario</v>
          </cell>
          <cell r="I176">
            <v>9549198</v>
          </cell>
        </row>
        <row r="177">
          <cell r="B177">
            <v>358403</v>
          </cell>
          <cell r="C177" t="str">
            <v>REPARO DE LA DOBLE SALIDA DEL VENTRÍCULO IZQUIERDO E HIPOPLASIA DEL VENTRÍCULO DERECHO</v>
          </cell>
          <cell r="D177" t="str">
            <v>HONORARIOS CIRUJANO, AYUDANTE Y ANESTESIOLOGO</v>
          </cell>
          <cell r="E177"/>
          <cell r="F177">
            <v>5887152</v>
          </cell>
          <cell r="G177">
            <v>80000000</v>
          </cell>
          <cell r="H177" t="str">
            <v>Ajuste tarifario</v>
          </cell>
          <cell r="I177">
            <v>42222000</v>
          </cell>
        </row>
        <row r="178">
          <cell r="B178">
            <v>358501</v>
          </cell>
          <cell r="C178" t="str">
            <v>REPARO DEL DOBLE TRACTO DE SALIDA DEL VENTRÍCULO DERECHO CON CIV SUBAÓRTICA Y ESTENOSIS PULMONAR</v>
          </cell>
          <cell r="D178" t="str">
            <v>HONORARIOS DE CIRUJANO, ANESTESIOLOGO Y AYUDANTE, SALA</v>
          </cell>
          <cell r="E178" t="str">
            <v>Insumos y medicamentos al consumo</v>
          </cell>
          <cell r="F178">
            <v>5887152</v>
          </cell>
          <cell r="G178">
            <v>14654396</v>
          </cell>
          <cell r="H178" t="str">
            <v>Ajuste tarifario</v>
          </cell>
          <cell r="I178">
            <v>9549198</v>
          </cell>
        </row>
        <row r="179">
          <cell r="B179">
            <v>358502</v>
          </cell>
          <cell r="C179" t="str">
            <v>REPARO DE DEFECTO VENTRICULAR POR TRANSPOSICIÓN AORTA CABALGAMIENTO PULMONAR [CORAZÓN DE TAUSSING-BING]</v>
          </cell>
          <cell r="D179" t="str">
            <v>HONORARIOS DE CIRUJANO, ANESTESIOLOGO Y AYUDANTE, SALA</v>
          </cell>
          <cell r="E179" t="str">
            <v>Insumos y medicamentos al consumo</v>
          </cell>
          <cell r="F179">
            <v>6495968</v>
          </cell>
          <cell r="G179">
            <v>14654396</v>
          </cell>
          <cell r="H179" t="str">
            <v>Ajuste tarifario</v>
          </cell>
          <cell r="I179">
            <v>8535574.75</v>
          </cell>
        </row>
        <row r="180">
          <cell r="B180">
            <v>358503</v>
          </cell>
          <cell r="C180" t="str">
            <v>REPARO DEL DOBLE TRACTO DE SALIDA DEL VENTRÍCULO DERECHO CON CIV DOBLE/RELACIONADA</v>
          </cell>
          <cell r="D180" t="str">
            <v>HONORARIOS CIRUJANO, AYUDANTE Y ANESTESIOLOGO</v>
          </cell>
          <cell r="E180"/>
          <cell r="F180">
            <v>5887152</v>
          </cell>
          <cell r="G180">
            <v>80000000</v>
          </cell>
          <cell r="H180" t="str">
            <v>Ajuste tarifario</v>
          </cell>
          <cell r="I180">
            <v>42222000</v>
          </cell>
        </row>
        <row r="181">
          <cell r="B181">
            <v>358504</v>
          </cell>
          <cell r="C181" t="str">
            <v>REPARO DEL DOBLE TRACTO DE SALIDA DEL VENTRÍCULO DERECHO CON CIV NO RELACIONADA</v>
          </cell>
          <cell r="D181" t="str">
            <v>HONORARIOS CIRUJANO, AYUDANTE Y ANESTESIOLOGO</v>
          </cell>
          <cell r="E181"/>
          <cell r="F181">
            <v>5887152</v>
          </cell>
          <cell r="G181">
            <v>80000000</v>
          </cell>
          <cell r="H181" t="str">
            <v>Ajuste tarifario</v>
          </cell>
          <cell r="I181">
            <v>42222000</v>
          </cell>
        </row>
        <row r="182">
          <cell r="B182">
            <v>358505</v>
          </cell>
          <cell r="C182" t="str">
            <v>REPARO DEL DOBLE TRACTO DE SALIDA DEL VENTRÍCULO DERECHO CON CANAL AV</v>
          </cell>
          <cell r="D182" t="str">
            <v>HONORARIOS CIRUJANO, AYUDANTE Y ANESTESIOLOGO</v>
          </cell>
          <cell r="E182"/>
          <cell r="F182">
            <v>5887152</v>
          </cell>
          <cell r="G182">
            <v>80000000</v>
          </cell>
          <cell r="H182" t="str">
            <v>Ajuste tarifario</v>
          </cell>
          <cell r="I182">
            <v>42222000</v>
          </cell>
        </row>
        <row r="183">
          <cell r="B183">
            <v>358506</v>
          </cell>
          <cell r="C183" t="str">
            <v>REPARO DEL DOBLE TRACTO DE SALIDA DEL VENTRÍCULO DERECHO CON L- MALPOSICIÓN DE LA AORTA</v>
          </cell>
          <cell r="D183" t="str">
            <v>HONORARIOS CIRUJANO, AYUDANTE Y ANESTESIOLOGO</v>
          </cell>
          <cell r="E183"/>
          <cell r="F183">
            <v>5887152</v>
          </cell>
          <cell r="G183">
            <v>80000000</v>
          </cell>
          <cell r="H183" t="str">
            <v>Ajuste tarifario</v>
          </cell>
          <cell r="I183">
            <v>42222000</v>
          </cell>
        </row>
        <row r="184">
          <cell r="B184">
            <v>358507</v>
          </cell>
          <cell r="C184" t="str">
            <v>REPARO DEL DOBLE TRACTO DE SALIDA DEL VENTRÍCULO DERECHO Y CONEXIÓN ATRIOVENTRICULAR DISCORDANTE</v>
          </cell>
          <cell r="D184" t="str">
            <v>HONORARIOS CIRUJANO, AYUDANTE Y ANESTESIOLOGO</v>
          </cell>
          <cell r="E184"/>
          <cell r="F184">
            <v>4187370</v>
          </cell>
          <cell r="G184">
            <v>80000000</v>
          </cell>
          <cell r="H184" t="str">
            <v>Ajuste tarifario</v>
          </cell>
          <cell r="I184">
            <v>4444000</v>
          </cell>
        </row>
        <row r="185">
          <cell r="B185">
            <v>358508</v>
          </cell>
          <cell r="C185" t="str">
            <v>REPARO DEL DOBLE TRACTO DE SALIDA DEL VENTRÍCULO DERECHO CON ESTENOSIS PULMONAR</v>
          </cell>
          <cell r="D185" t="str">
            <v>HONORARIOS DE CIRUJANO, ANESTESIOLOGO Y AYUDANTE, SALA</v>
          </cell>
          <cell r="E185" t="str">
            <v>Insumos y medicamentos al consumo</v>
          </cell>
          <cell r="F185">
            <v>5887152</v>
          </cell>
          <cell r="G185">
            <v>14654396</v>
          </cell>
          <cell r="H185" t="str">
            <v>Ajuste tarifario</v>
          </cell>
          <cell r="I185">
            <v>9549198</v>
          </cell>
        </row>
        <row r="186">
          <cell r="B186">
            <v>358509</v>
          </cell>
          <cell r="C186" t="str">
            <v>REPARO DEL DOBLE TRACTO DE SALIDA DEL VENTRÍCULO DERECHO SIN ESTENOSIS PULMONAR</v>
          </cell>
          <cell r="D186" t="str">
            <v>HONORARIOS DE CIRUJANO, ANESTESIOLOGO Y AYUDANTE, SALA</v>
          </cell>
          <cell r="E186" t="str">
            <v>Insumos y medicamentos al consumo</v>
          </cell>
          <cell r="F186">
            <v>5887152</v>
          </cell>
          <cell r="G186">
            <v>14654396</v>
          </cell>
          <cell r="H186" t="str">
            <v>Ajuste tarifario</v>
          </cell>
          <cell r="I186">
            <v>9549198</v>
          </cell>
        </row>
        <row r="187">
          <cell r="B187">
            <v>358510</v>
          </cell>
          <cell r="C187" t="str">
            <v>REPARO INTRAVENTRICULAR DEL DOBLE TRACTO DE SALIDA DEL VENTRÍCULO DERECHO</v>
          </cell>
          <cell r="D187" t="str">
            <v>HONORARIOS CIRUJANO, AYUDANTE Y ANESTESIOLOGO</v>
          </cell>
          <cell r="E187"/>
          <cell r="F187">
            <v>4187370</v>
          </cell>
          <cell r="G187">
            <v>80000000</v>
          </cell>
          <cell r="H187" t="str">
            <v>Ajuste tarifario</v>
          </cell>
          <cell r="I187">
            <v>4444000</v>
          </cell>
        </row>
        <row r="188">
          <cell r="B188">
            <v>358701</v>
          </cell>
          <cell r="C188" t="str">
            <v>REPARACIÓN DE COARTACIÓN AÓRTICA CON RESECCIÓN Y ANASTOMOSIS T-T</v>
          </cell>
          <cell r="D188" t="str">
            <v>HONORARIOS DE CIRUJANO, ANESTESIOLOGO Y AYUDANTE, SALA</v>
          </cell>
          <cell r="E188" t="str">
            <v>Insumos y medicamentos al consumo</v>
          </cell>
          <cell r="F188">
            <v>7089459</v>
          </cell>
          <cell r="G188">
            <v>14654396</v>
          </cell>
          <cell r="H188" t="str">
            <v>Ajuste tarifario</v>
          </cell>
          <cell r="I188">
            <v>9450540.4000000004</v>
          </cell>
        </row>
        <row r="189">
          <cell r="B189">
            <v>358702</v>
          </cell>
          <cell r="C189" t="str">
            <v>REPARACIÓN DE COARTACIÓN AÓRTICA CON RESECCIÓN Y COLGAJO DE SUBCLAVIA</v>
          </cell>
          <cell r="D189" t="str">
            <v>HONORARIOS DE CIRUJANO, ANESTESIOLOGO Y AYUDANTE, SALA</v>
          </cell>
          <cell r="E189" t="str">
            <v>Insumos y medicamentos al consumo</v>
          </cell>
          <cell r="F189">
            <v>14654396</v>
          </cell>
          <cell r="G189">
            <v>14654396</v>
          </cell>
          <cell r="H189" t="str">
            <v>Tarifa aceptada</v>
          </cell>
          <cell r="I189" t="str">
            <v>Tarifa aceptada por la IPS</v>
          </cell>
        </row>
        <row r="190">
          <cell r="B190">
            <v>358703</v>
          </cell>
          <cell r="C190" t="str">
            <v>REPARACIÓN DE COARTACIÓN AÓRTICA CON INTERPOSICIÓN DE INJERTO</v>
          </cell>
          <cell r="D190" t="str">
            <v>HONORARIOS DE CIRUJANO, ANESTESIOLOGO Y AYUDANTE, SALA</v>
          </cell>
          <cell r="E190" t="str">
            <v>Insumos y medicamentos al consumo</v>
          </cell>
          <cell r="F190">
            <v>14654396</v>
          </cell>
          <cell r="G190">
            <v>14654396</v>
          </cell>
          <cell r="H190" t="str">
            <v>Tarifa aceptada</v>
          </cell>
          <cell r="I190" t="str">
            <v>Tarifa aceptada por la IPS</v>
          </cell>
        </row>
        <row r="191">
          <cell r="B191">
            <v>358710</v>
          </cell>
          <cell r="C191" t="str">
            <v>REPARACIÓN DE COARTACIÓN AÓRTICA, VÍA PERCUTÁNEA (ENDOVASCULAR)</v>
          </cell>
          <cell r="D191"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191" t="str">
            <v>EXCLUSIONES: medio de contraste, medicamentos, cateteres y guias, insumos de alto costo, y todo los servcios adicionales no detallados en las inclusiones de acuerdo al requerimiento de cada paciente.</v>
          </cell>
          <cell r="F191">
            <v>7668666</v>
          </cell>
          <cell r="G191">
            <v>7668666</v>
          </cell>
          <cell r="H191" t="str">
            <v>Tarifa aceptada</v>
          </cell>
          <cell r="I191" t="str">
            <v>Tarifa aceptada por la IPS</v>
          </cell>
        </row>
        <row r="192">
          <cell r="B192">
            <v>358801</v>
          </cell>
          <cell r="C192" t="str">
            <v>TRANSPOSICIÓN DEL RETORNO VENOSO CON PARCHE O SEPTACIÓN INTERAURÍCULAR [MUSTARD Y SENNING]</v>
          </cell>
          <cell r="D192" t="str">
            <v>HONORARIOS DE CIRUJANO, ANESTESIOLOGO Y AYUDANTE, SALA</v>
          </cell>
          <cell r="E192" t="str">
            <v>Insumos y medicamentos al consumo</v>
          </cell>
          <cell r="F192">
            <v>4187370</v>
          </cell>
          <cell r="G192">
            <v>14654396</v>
          </cell>
          <cell r="H192" t="str">
            <v>Ajuste tarifario</v>
          </cell>
          <cell r="I192">
            <v>4444000</v>
          </cell>
        </row>
        <row r="193">
          <cell r="B193">
            <v>358802</v>
          </cell>
          <cell r="C193" t="str">
            <v>TRANSPOSICIÓN ARTERIAL CON REIMPLANTE DE CORONARIAS [JATENE]</v>
          </cell>
          <cell r="D193" t="str">
            <v>HONORARIOS DE CIRUJANO, ANESTESIOLOGO Y AYUDANTE, SALA</v>
          </cell>
          <cell r="E193" t="str">
            <v>Insumos y medicamentos al consumo</v>
          </cell>
          <cell r="F193">
            <v>4187370</v>
          </cell>
          <cell r="G193">
            <v>14654396</v>
          </cell>
          <cell r="H193" t="str">
            <v>Ajuste tarifario</v>
          </cell>
          <cell r="I193">
            <v>4444000</v>
          </cell>
        </row>
        <row r="194">
          <cell r="B194">
            <v>358803</v>
          </cell>
          <cell r="C194" t="str">
            <v>REPARO DE VENTANA AORTOPULMONAR CON PARCHE AÓRTICO O PULMONAR</v>
          </cell>
          <cell r="D194" t="str">
            <v>HONORARIOS DE CIRUJANO, ANESTESIOLOGO Y AYUDANTE, SALA</v>
          </cell>
          <cell r="E194" t="str">
            <v>Insumos y medicamentos al consumo</v>
          </cell>
          <cell r="F194">
            <v>25141983</v>
          </cell>
          <cell r="G194">
            <v>25141983</v>
          </cell>
          <cell r="H194" t="str">
            <v>Tarifa aceptada</v>
          </cell>
          <cell r="I194" t="str">
            <v>Tarifa aceptada por la IPS</v>
          </cell>
        </row>
        <row r="195">
          <cell r="B195">
            <v>358901</v>
          </cell>
          <cell r="C195" t="str">
            <v>CIERRE DE DUCTUS ARTERIOSO PERSISTENTE VÍA ABIERTA</v>
          </cell>
          <cell r="D195" t="str">
            <v>HONORARIOS CIRUJANO, AYUDANTE Y ANESTESIOLOGO</v>
          </cell>
          <cell r="E195"/>
          <cell r="F195">
            <v>5799438</v>
          </cell>
          <cell r="G195">
            <v>26770600</v>
          </cell>
          <cell r="H195" t="str">
            <v>Ajuste tarifario</v>
          </cell>
          <cell r="I195">
            <v>11042228.44141875</v>
          </cell>
        </row>
        <row r="196">
          <cell r="B196">
            <v>359201</v>
          </cell>
          <cell r="C196" t="str">
            <v>CREACIÓN DE CONDUCTO ENTRE EL VENTRÍCULO DERECHO Y LA ARTERIA PULMONAR SOD</v>
          </cell>
          <cell r="D196" t="str">
            <v>HONORARIOS DE CIRUJANO, ANESTESIOLOGO Y AYUDANTE, SALA</v>
          </cell>
          <cell r="E196" t="str">
            <v>Insumos y medicamentos al consumo</v>
          </cell>
          <cell r="F196">
            <v>23627505</v>
          </cell>
          <cell r="G196">
            <v>23627505</v>
          </cell>
          <cell r="H196" t="str">
            <v>Tarifa aceptada</v>
          </cell>
          <cell r="I196" t="str">
            <v>Tarifa aceptada por la IPS</v>
          </cell>
        </row>
        <row r="197">
          <cell r="B197">
            <v>359301</v>
          </cell>
          <cell r="C197" t="str">
            <v>CREACIÓN DE CONDUCTO ENTRE EL VENTRÍCULO IZQUIERDO Y LA AORTA SOD</v>
          </cell>
          <cell r="D197" t="str">
            <v>HONORARIOS DE CIRUJANO, ANESTESIOLOGO Y AYUDANTE, SALA</v>
          </cell>
          <cell r="E197" t="str">
            <v>Insumos y medicamentos al consumo</v>
          </cell>
          <cell r="F197">
            <v>3241017</v>
          </cell>
          <cell r="G197">
            <v>14654396</v>
          </cell>
          <cell r="H197" t="str">
            <v>Ajuste tarifario</v>
          </cell>
          <cell r="I197">
            <v>6094361.4375</v>
          </cell>
        </row>
        <row r="198">
          <cell r="B198">
            <v>359401</v>
          </cell>
          <cell r="C198" t="str">
            <v>CREACIÓN DE CONDUCTO ENTRE AURÍCULA Y ARTERIA PULMONAR</v>
          </cell>
          <cell r="D198" t="str">
            <v>HONORARIOS DE CIRUJANO, ANESTESIOLOGO Y AYUDANTE, SALA</v>
          </cell>
          <cell r="E198" t="str">
            <v>Insumos y medicamentos al consumo</v>
          </cell>
          <cell r="F198">
            <v>3241017</v>
          </cell>
          <cell r="G198">
            <v>14654396</v>
          </cell>
          <cell r="H198" t="str">
            <v>Ajuste tarifario</v>
          </cell>
          <cell r="I198">
            <v>6094361.4375</v>
          </cell>
        </row>
        <row r="199">
          <cell r="B199">
            <v>359402</v>
          </cell>
          <cell r="C199" t="str">
            <v>CREACIÓN DE FÍSTULAS SISTÉMICO- PULMONARES</v>
          </cell>
          <cell r="D199" t="str">
            <v>HONORARIOS DE CIRUJANO, ANESTESIOLOGO Y AYUDANTE, SALA</v>
          </cell>
          <cell r="E199" t="str">
            <v>Insumos y medicamentos al consumo</v>
          </cell>
          <cell r="F199">
            <v>18429908</v>
          </cell>
          <cell r="G199">
            <v>18429908</v>
          </cell>
          <cell r="H199" t="str">
            <v>Tarifa aceptada</v>
          </cell>
          <cell r="I199" t="str">
            <v>Tarifa aceptada por la IPS</v>
          </cell>
        </row>
        <row r="200">
          <cell r="B200">
            <v>359403</v>
          </cell>
          <cell r="C200" t="str">
            <v>DERIVACIÓN CAVO-PULMONAR TOTAL [FONTAN]</v>
          </cell>
          <cell r="D200" t="str">
            <v>HONORARIOS DE CIRUJANO, ANESTESIOLOGO Y AYUDANTE, SALA</v>
          </cell>
          <cell r="E200" t="str">
            <v>Insumos y medicamentos al consumo</v>
          </cell>
          <cell r="F200">
            <v>23627505</v>
          </cell>
          <cell r="G200">
            <v>23627505</v>
          </cell>
          <cell r="H200" t="str">
            <v>Tarifa aceptada</v>
          </cell>
          <cell r="I200" t="str">
            <v>Tarifa aceptada por la IPS</v>
          </cell>
        </row>
        <row r="201">
          <cell r="B201">
            <v>359404</v>
          </cell>
          <cell r="C201" t="str">
            <v>DERIVACIÓN CAVO SUPERIOR A ARTERIA PULMONAR (GLENN CLÁSICO O BIDIRECCIONAL)</v>
          </cell>
          <cell r="D201" t="str">
            <v>HONORARIOS DE CIRUJANO, ANESTESIOLOGO Y AYUDANTE, SALA</v>
          </cell>
          <cell r="E201" t="str">
            <v>Insumos y medicamentos al consumo</v>
          </cell>
          <cell r="F201">
            <v>23627505</v>
          </cell>
          <cell r="G201">
            <v>23627505</v>
          </cell>
          <cell r="H201" t="str">
            <v>Tarifa aceptada</v>
          </cell>
          <cell r="I201" t="str">
            <v>Tarifa aceptada por la IPS</v>
          </cell>
        </row>
        <row r="202">
          <cell r="B202">
            <v>359405</v>
          </cell>
          <cell r="C202" t="str">
            <v>DERIVACIÓN CAVO SUPERIOR-PULMONAR, DEJANDO FLUJO ANTEROGRADO (REPARO UNO Y MEDIO VENTRICULAR)</v>
          </cell>
          <cell r="D202" t="str">
            <v>HONORARIOS DE CIRUJANO, ANESTESIOLOGO Y AYUDANTE, SALA</v>
          </cell>
          <cell r="E202" t="str">
            <v>Insumos y medicamentos al consumo</v>
          </cell>
          <cell r="F202">
            <v>3241017</v>
          </cell>
          <cell r="G202">
            <v>14654396</v>
          </cell>
          <cell r="H202" t="str">
            <v>Ajuste tarifario</v>
          </cell>
          <cell r="I202">
            <v>6094361.4375</v>
          </cell>
        </row>
        <row r="203">
          <cell r="B203">
            <v>359501</v>
          </cell>
          <cell r="C203" t="str">
            <v>REINTERVENCIÓN POR SANGRADO, DESPUÉS DE CIRUGÍA CARDÍACA</v>
          </cell>
          <cell r="D203" t="str">
            <v>1. Canasta básica de insumos contiene: 1 Acero No. 5, 1 Aspirador de pericardio flexible, 1 Aspirador de pericardio rígido, 1</v>
          </cell>
          <cell r="E203" t="str">
            <v>1. Complicaciones.</v>
          </cell>
          <cell r="F203">
            <v>14787023</v>
          </cell>
          <cell r="G203">
            <v>18000000</v>
          </cell>
          <cell r="H203" t="str">
            <v>Ajuste tarifario</v>
          </cell>
          <cell r="I203" t="str">
            <v>SE SOSTIENE TARIFA</v>
          </cell>
        </row>
        <row r="204">
          <cell r="B204">
            <v>359502</v>
          </cell>
          <cell r="C204" t="str">
            <v>REINTERVENCIÓN POR CARDIOPATÍAS CONGÉNITAS COMPLEJAS</v>
          </cell>
          <cell r="D204" t="str">
            <v>HONORARIOS DE CIRUJANO, ANESTESIOLOGO Y AYUDANTE, SALA</v>
          </cell>
          <cell r="E204" t="str">
            <v>Insumos y medicamentos al consumo</v>
          </cell>
          <cell r="F204">
            <v>25168466</v>
          </cell>
          <cell r="G204">
            <v>25168466</v>
          </cell>
          <cell r="H204" t="str">
            <v>Tarifa aceptada</v>
          </cell>
          <cell r="I204" t="str">
            <v>Tarifa aceptada por la IPS</v>
          </cell>
        </row>
        <row r="205">
          <cell r="B205">
            <v>359701</v>
          </cell>
          <cell r="C205" t="str">
            <v>CERCLAJE DE ARTERIA PULMONAR VÍA ABIERTA</v>
          </cell>
          <cell r="D205" t="str">
            <v>HONORARIOS DE CIRUJANO, ANESTESIOLOGO Y AYUDANTE, SALA</v>
          </cell>
          <cell r="E205" t="str">
            <v>Insumos y medicamentos al consumo</v>
          </cell>
          <cell r="F205">
            <v>22387081</v>
          </cell>
          <cell r="G205">
            <v>22387081</v>
          </cell>
          <cell r="H205" t="str">
            <v>Tarifa aceptada</v>
          </cell>
          <cell r="I205" t="str">
            <v>Tarifa aceptada por la IPS</v>
          </cell>
        </row>
        <row r="206">
          <cell r="B206">
            <v>360301</v>
          </cell>
          <cell r="C206" t="str">
            <v>ANGIOPLASTIA DE ARTERIA CORONARIA CON TÓRAX ABIERTO SOD</v>
          </cell>
          <cell r="D206" t="str">
            <v>HONORARIOS CIRUJANO, AYUDANTE Y ANESTESIOLOGO</v>
          </cell>
          <cell r="E206"/>
          <cell r="F206">
            <v>15305692</v>
          </cell>
          <cell r="G206">
            <v>45696210</v>
          </cell>
          <cell r="H206" t="str">
            <v>Ajuste tarifario</v>
          </cell>
          <cell r="I206">
            <v>25435864.333333332</v>
          </cell>
        </row>
        <row r="207">
          <cell r="B207">
            <v>360402</v>
          </cell>
          <cell r="C207" t="str">
            <v>TROMBOLISIS INTRACORONARIA</v>
          </cell>
          <cell r="D207"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207" t="str">
            <v>EXCLUSIONES: medio de contraste, medicamentos, cateteres y guias, insumos de alto costo, y todo los servcios adicionales no detallados en las inclusiones de acuerdo al requerimiento de cada paciente.</v>
          </cell>
          <cell r="F207">
            <v>8437514</v>
          </cell>
          <cell r="G207">
            <v>8437514</v>
          </cell>
          <cell r="H207" t="str">
            <v>Tarifa aceptada</v>
          </cell>
          <cell r="I207" t="str">
            <v>Tarifa aceptada por la IPS</v>
          </cell>
        </row>
        <row r="208">
          <cell r="B208">
            <v>361601</v>
          </cell>
          <cell r="C208" t="str">
            <v>ANASTOMOSIS SIMPLE DE ARTERIA DESCENDENTE ANTERIOR CON INJERTO VENOSO VÍA ABIERTA</v>
          </cell>
          <cell r="D208"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08"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08">
            <v>14283494</v>
          </cell>
          <cell r="G208">
            <v>40790914.341113999</v>
          </cell>
          <cell r="H208" t="str">
            <v>Ajuste tarifario</v>
          </cell>
          <cell r="I208">
            <v>21092064.81075</v>
          </cell>
        </row>
        <row r="209">
          <cell r="B209">
            <v>361603</v>
          </cell>
          <cell r="C209" t="str">
            <v>ANASTOMOSIS SECUENCIAL DE ARTERIA DESCENDENTE ANTERIOR CON INJERTO VENOSO VÍA ABIERTA</v>
          </cell>
          <cell r="D209"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09"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09">
            <v>34728530</v>
          </cell>
          <cell r="G209">
            <v>40790914.341113999</v>
          </cell>
          <cell r="H209" t="str">
            <v>Ajuste tarifario</v>
          </cell>
          <cell r="I209">
            <v>37759721.981307</v>
          </cell>
        </row>
        <row r="210">
          <cell r="B210">
            <v>361617</v>
          </cell>
          <cell r="C210" t="str">
            <v>ANASTOMOSIS SIMPLE ARTERIA DESCENDENTE ANTERIOR CON ARTERIA GASTROEPIPLOICA VÍA ABIERTA</v>
          </cell>
          <cell r="D210"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10"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10">
            <v>34728530</v>
          </cell>
          <cell r="G210">
            <v>38615664.117647059</v>
          </cell>
          <cell r="H210" t="str">
            <v>Ajuste tarifario</v>
          </cell>
          <cell r="I210">
            <v>36672096.869573534</v>
          </cell>
        </row>
        <row r="211">
          <cell r="B211">
            <v>361623</v>
          </cell>
          <cell r="C211" t="str">
            <v>ANASTOMOSIS SECUENCIAL ARTERIA DESCENDENTE ANTERIOR CON OTRAS ARTERIAS VÍA ABIERTA</v>
          </cell>
          <cell r="D211"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11"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11">
            <v>34728530</v>
          </cell>
          <cell r="G211">
            <v>40790914.341113999</v>
          </cell>
          <cell r="H211" t="str">
            <v>Ajuste tarifario</v>
          </cell>
          <cell r="I211">
            <v>37759721.981307</v>
          </cell>
        </row>
        <row r="212">
          <cell r="B212">
            <v>361803</v>
          </cell>
          <cell r="C212" t="str">
            <v>ANASTOMOSIS SECUENCIAL DE ARTERIA CIRCUNFLEJA CON INJERTO VENOSO VÍA ABIERTA</v>
          </cell>
          <cell r="D212" t="str">
            <v>* Honorarios cirujano cardiovascular</v>
          </cell>
          <cell r="E212" t="str">
            <v>* Complicaciones y/o reintervenciones por sangrado.</v>
          </cell>
          <cell r="F212">
            <v>21092065</v>
          </cell>
          <cell r="G212">
            <v>40790914.341113999</v>
          </cell>
          <cell r="H212" t="str">
            <v>Ajuste tarifario</v>
          </cell>
          <cell r="I212" t="str">
            <v>SE SOSTIENE TARIFA</v>
          </cell>
        </row>
        <row r="213">
          <cell r="B213">
            <v>361805</v>
          </cell>
          <cell r="C213" t="str">
            <v xml:space="preserve">ANASTOMOSIS SIMPLE ARTERIA CIRCUNFLEJA CON ARTERIA MAMARIA VÍA ABIERTA </v>
          </cell>
          <cell r="D213"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13"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13">
            <v>34728530</v>
          </cell>
          <cell r="G213">
            <v>40790914.341113999</v>
          </cell>
          <cell r="H213" t="str">
            <v>Ajuste tarifario</v>
          </cell>
          <cell r="I213">
            <v>37759721.981307</v>
          </cell>
        </row>
        <row r="214">
          <cell r="B214">
            <v>361807</v>
          </cell>
          <cell r="C214" t="str">
            <v>ANASTOMOSIS SECUENCIAL ARTERIA CIRCUNFLEJA CON ARTERIA MAMARIA VÍA ABIERTA</v>
          </cell>
          <cell r="D214" t="str">
            <v>* Honorarios cirujano cardiovascular</v>
          </cell>
          <cell r="E214" t="str">
            <v>* Complicaciones y/o reintervenciones por sangrado.</v>
          </cell>
          <cell r="F214">
            <v>34728530</v>
          </cell>
          <cell r="G214">
            <v>40790914.341113999</v>
          </cell>
          <cell r="H214" t="str">
            <v>Ajuste tarifario</v>
          </cell>
          <cell r="I214">
            <v>37759721.981307</v>
          </cell>
        </row>
        <row r="215">
          <cell r="B215">
            <v>361821</v>
          </cell>
          <cell r="C215" t="str">
            <v>ANASTOMOSIS SIMPLE ARTERIA CIRCUNFLEJA CON OTRAS ARTERIAS VÍA ABIERTA</v>
          </cell>
          <cell r="D215"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15"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15">
            <v>34728530</v>
          </cell>
          <cell r="G215">
            <v>40790914.341113999</v>
          </cell>
          <cell r="H215" t="str">
            <v>Ajuste tarifario</v>
          </cell>
          <cell r="I215">
            <v>37759721.981307</v>
          </cell>
        </row>
        <row r="216">
          <cell r="B216">
            <v>361823</v>
          </cell>
          <cell r="C216" t="str">
            <v>ANASTOMOSIS SECUENCIAL ARTERIA CIRCUNFLEJA CON OTRAS ARTERIAS VÍA ABIERTA</v>
          </cell>
          <cell r="D216" t="str">
            <v>* Honorarios cirujano cardiovascular</v>
          </cell>
          <cell r="E216" t="str">
            <v>* Complicaciones y/o reintervenciones por sangrado.</v>
          </cell>
          <cell r="F216">
            <v>34728530</v>
          </cell>
          <cell r="G216">
            <v>40790914.341113999</v>
          </cell>
          <cell r="H216" t="str">
            <v>Ajuste tarifario</v>
          </cell>
          <cell r="I216">
            <v>37759721.981307</v>
          </cell>
        </row>
        <row r="217">
          <cell r="B217">
            <v>361905</v>
          </cell>
          <cell r="C217" t="str">
            <v>ANASTOMOSIS SIMPLE ARTERIA CORONARIA DERECHA CON ARTERIA MAMARIA VÍA ABIERTA</v>
          </cell>
          <cell r="D217" t="str">
            <v>* Honorarios cirujano cardiovascular</v>
          </cell>
          <cell r="E217" t="str">
            <v>* Complicaciones y/o reintervenciones por sangrado.</v>
          </cell>
          <cell r="F217">
            <v>34728530</v>
          </cell>
          <cell r="G217">
            <v>40790914.341113999</v>
          </cell>
          <cell r="H217" t="str">
            <v>Ajuste tarifario</v>
          </cell>
          <cell r="I217">
            <v>37759721.981307</v>
          </cell>
        </row>
        <row r="218">
          <cell r="B218">
            <v>361907</v>
          </cell>
          <cell r="C218" t="str">
            <v>ANASTOMOSIS SECUENCIAL ARTERIA CORONARIA DERECHA CON ARTERIA MAMARIA VÍA ABIERTA</v>
          </cell>
          <cell r="D218"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18"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18">
            <v>34728530</v>
          </cell>
          <cell r="G218">
            <v>40790914.341113999</v>
          </cell>
          <cell r="H218" t="str">
            <v>Ajuste tarifario</v>
          </cell>
          <cell r="I218">
            <v>37759721.981307</v>
          </cell>
        </row>
        <row r="219">
          <cell r="B219">
            <v>361909</v>
          </cell>
          <cell r="C219" t="str">
            <v>ANASTOMOSIS SIMPLE DE ARTERIA CORONARIA DERECHA CON ARTERIA RADIAL VÍA ABIERTA</v>
          </cell>
          <cell r="D219" t="str">
            <v>* Honorarios cirujano cardiovascular</v>
          </cell>
          <cell r="E219" t="str">
            <v>* Complicaciones y/o reintervenciones por sangrado.</v>
          </cell>
          <cell r="F219">
            <v>14283494</v>
          </cell>
          <cell r="G219">
            <v>40790914.341113999</v>
          </cell>
          <cell r="H219" t="str">
            <v>Ajuste tarifario</v>
          </cell>
          <cell r="I219">
            <v>21092064.81075</v>
          </cell>
        </row>
        <row r="220">
          <cell r="B220">
            <v>361921</v>
          </cell>
          <cell r="C220" t="str">
            <v>ANASTOMOSIS SIMPLE ARTERIA CORONARIA DERECHA CON OTRAS ARTERIAS VÍA ABIERTA</v>
          </cell>
          <cell r="D220" t="str">
            <v>* Honorarios cirujano cardiovascular</v>
          </cell>
          <cell r="E220" t="str">
            <v>* Complicaciones y/o reintervenciones por sangrado.</v>
          </cell>
          <cell r="F220">
            <v>34728530</v>
          </cell>
          <cell r="G220">
            <v>40790914.341113999</v>
          </cell>
          <cell r="H220" t="str">
            <v>Ajuste tarifario</v>
          </cell>
          <cell r="I220">
            <v>37759721.981307</v>
          </cell>
        </row>
        <row r="221">
          <cell r="B221">
            <v>361923</v>
          </cell>
          <cell r="C221" t="str">
            <v>ANASTOMOSIS SECUENCIAL ARTERIA CORONARIA DERECHA CON OTRAS ARTERIAS VÍA ABIERTA</v>
          </cell>
          <cell r="D221"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v>
          </cell>
          <cell r="E221"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v>
          </cell>
          <cell r="F221">
            <v>21092065</v>
          </cell>
          <cell r="G221">
            <v>40790914.341113999</v>
          </cell>
          <cell r="H221" t="str">
            <v>Ajuste tarifario</v>
          </cell>
          <cell r="I221" t="str">
            <v>SE SOSTIENE TARIFA</v>
          </cell>
        </row>
        <row r="222">
          <cell r="B222">
            <v>369201</v>
          </cell>
          <cell r="C222" t="str">
            <v>REPARACIÓN O CIERRE DE FÍSTULA CORONARIA VÍA ABIERTA</v>
          </cell>
          <cell r="D222" t="str">
            <v>HONORARIOS DE CIRUJANO, ANESTESIOLOGO Y AYUDANTE, SALA</v>
          </cell>
          <cell r="E222" t="str">
            <v>Insumos y medicamentos al consumo</v>
          </cell>
          <cell r="F222">
            <v>34728530</v>
          </cell>
          <cell r="G222">
            <v>34728530</v>
          </cell>
          <cell r="H222" t="str">
            <v>Tarifa aceptada</v>
          </cell>
          <cell r="I222" t="str">
            <v>Tarifa aceptada por la IPS</v>
          </cell>
        </row>
        <row r="223">
          <cell r="B223">
            <v>370101</v>
          </cell>
          <cell r="C223" t="str">
            <v>PERICARDIOCENTESIS</v>
          </cell>
          <cell r="D223" t="str">
            <v>Honorario médico Hemodinamista, Derecho de sala, (1) día de hospitalización en piso, Materiales de Sutura y curación, Agentes y gases anestésicos, Insumos:, Cateter arterial (1), Cefazolina, Cefalotina o aztreonam con clindamicina o Vancomicina (1), Kit pericardiocentesis (1), Medio de contraste , Transductor de presion (1), Aguja Angiografica (1),Jeringa De 5 C.C. (3),Jeringa De 10 C.C. (3),Extensiones (1),Jeringa de Inyeccion (1),Manifold (1).</v>
          </cell>
          <cell r="E223" t="str">
            <v>Complicaciones</v>
          </cell>
          <cell r="F223">
            <v>1548454</v>
          </cell>
          <cell r="G223">
            <v>2898857.1428571432</v>
          </cell>
          <cell r="H223" t="str">
            <v>Ajuste tarifario</v>
          </cell>
          <cell r="I223">
            <v>2340960.8210339285</v>
          </cell>
        </row>
        <row r="224">
          <cell r="B224">
            <v>371203</v>
          </cell>
          <cell r="C224" t="str">
            <v>PERICARDIOTOMÍA MÍNIMAMENTE INVASIVA</v>
          </cell>
          <cell r="D224" t="str">
            <v>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v>
          </cell>
          <cell r="E224" t="str">
            <v>1. Complicaciones.</v>
          </cell>
          <cell r="F224">
            <v>5906955</v>
          </cell>
          <cell r="G224">
            <v>11000000</v>
          </cell>
          <cell r="H224" t="str">
            <v>Ajuste tarifario</v>
          </cell>
          <cell r="I224">
            <v>7729407.9921779502</v>
          </cell>
        </row>
        <row r="225">
          <cell r="B225">
            <v>372402</v>
          </cell>
          <cell r="C225" t="str">
            <v>CATETERISMO TRANSEPTAL DEL CORAZÓN</v>
          </cell>
          <cell r="D225" t="str">
            <v>Honorario médico Hemodinamista , Derecho de sala, Ayudas diagnosticas solicitadas y realizadas en la sala de hemodinamia durante el procedimiento: Hemograma(1), PT(1), PTT(1), creatinina(1), Electrocardiograma (1) , (1) día de hospitalización en piso, Materiales de Sutura y curación, Agentes y gases anestésicos, Insumos básicos de Procedimientos, Consulta post- 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v>
          </cell>
          <cell r="E225" t="str">
            <v>Complicaciones</v>
          </cell>
          <cell r="F225">
            <v>1514326</v>
          </cell>
          <cell r="G225">
            <v>1843142.8571428573</v>
          </cell>
          <cell r="H225" t="str">
            <v>Ajuste tarifario</v>
          </cell>
          <cell r="I225">
            <v>1480314.8</v>
          </cell>
        </row>
        <row r="226">
          <cell r="B226">
            <v>372501</v>
          </cell>
          <cell r="C226" t="str">
            <v>ESTUDIO ELECTROFISIOLÓGICO CARDÍACO TRANS ESOFÁGICO</v>
          </cell>
          <cell r="D226"/>
          <cell r="E226"/>
          <cell r="F226">
            <v>882700</v>
          </cell>
          <cell r="G226" t="str">
            <v>no se realiza</v>
          </cell>
          <cell r="H226" t="str">
            <v>No se realiza</v>
          </cell>
          <cell r="I226" t="str">
            <v>NO APLICA</v>
          </cell>
        </row>
        <row r="227">
          <cell r="B227">
            <v>373104</v>
          </cell>
          <cell r="C227" t="str">
            <v>PERICARDIECTOMIA VÍA ABIERTA</v>
          </cell>
          <cell r="D227" t="str">
            <v>HONORARIOS DE CIRUJANO, ANESTESIOLOGO Y AYUDANTE, SALA</v>
          </cell>
          <cell r="E227" t="str">
            <v>Insumos y medicamentos al consumo</v>
          </cell>
          <cell r="F227">
            <v>3418173</v>
          </cell>
          <cell r="G227">
            <v>6500000</v>
          </cell>
          <cell r="H227" t="str">
            <v>Ajuste tarifario</v>
          </cell>
          <cell r="I227">
            <v>6500000</v>
          </cell>
        </row>
        <row r="228">
          <cell r="B228">
            <v>373106</v>
          </cell>
          <cell r="C228" t="str">
            <v>ESCISION DE QUISTE O TUMOR PERICARDICO VÍA ABIERTA</v>
          </cell>
          <cell r="D228" t="str">
            <v xml:space="preserve">* Honorarios cirujano cardiovascular
* Honorarios Anestesiologo  
* Honorarios Ayudante
* (1) Consulta post durante los 30 dias siguientes al procedimiento y por la misma especialidad.
* Valoración  Preanestesica
* Valoracion por medicina Interna
* Derechos de sala
* Derechos de Recuperación
* Examenes de laboratorio: (Hemograma completo, TP, TPT, Electrolitos, Glucosa, Urea, Creatinina, Parcial de orina , Hemoclasificación) antes del procedimiento
* (1) Ecocardiograma transtoracico  Rx de torax si se requiere durante el procedimiento.
* Hospitalizacion postquirurgica:   (3) dias de UCI; (2) dias deUCIN  (después de realizado el procedimiento);(2) dia en piso..
* Materiales de sutura y curación.
* Agentes y gases anestesicos
* Medicamentos e Insumos basicos de procedimiento
* Incluye derechos de perfusión </v>
          </cell>
          <cell r="E228" t="str">
            <v>* Complicaciones y/o reintervenciones por sangrado.
* Examenes de laboratorio  pre, durante y post.
* Consultas especializadas pre y post procedimiento pasado mas de 30 dias.
* Apoyo diagnostico pre y post procedimiento. diferentes a los relacionados en el incluye.
* Materiales y medicamentos de Estancia.
* Insumos y medicamentos descritos en la tabla anexa. tarifa convenida.  
* Antibioticos de cuarta generación.  
* Banco de sangre
* Medicamentos para terapia Hematologica.
* Medicamentos Inotropicos.</v>
          </cell>
          <cell r="F228">
            <v>18985119</v>
          </cell>
          <cell r="G228">
            <v>22500000</v>
          </cell>
          <cell r="H228" t="str">
            <v>Ajuste tarifario</v>
          </cell>
          <cell r="I228">
            <v>22500000</v>
          </cell>
        </row>
        <row r="229">
          <cell r="B229">
            <v>373201</v>
          </cell>
          <cell r="C229" t="str">
            <v>ESCISIÓN DE ANEURISMA DE CORAZÓN SOD</v>
          </cell>
          <cell r="D229" t="str">
            <v>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v>
          </cell>
          <cell r="E229" t="str">
            <v>1. Complicaciones.</v>
          </cell>
          <cell r="F229">
            <v>6575548</v>
          </cell>
          <cell r="G229">
            <v>38615664.117647059</v>
          </cell>
          <cell r="H229" t="str">
            <v>Ajuste tarifario</v>
          </cell>
          <cell r="I229" t="str">
            <v>SE SOSTIENE TARIFA</v>
          </cell>
        </row>
        <row r="230">
          <cell r="B230">
            <v>373305</v>
          </cell>
          <cell r="C230" t="str">
            <v>ESCISIÓN DE TUMOR DEL CORAZÓN VÍA ABIERTA</v>
          </cell>
          <cell r="D230" t="str">
            <v xml:space="preserve">* Honorarios cirujano cardiovascular
* Honorarios Anestesiologo  
* Honorarios Ayudante
* (1) Consulta post durante los 30 dias siguientes al procedimiento y por la misma especialidad.
* Valoración  Preanestesica
* Valoracion por medicina Interna
* Derechos de sala
* Derechos de Recuperación
* Examenes de laboratorio: (Hemograma completo, TP, TPT, Electrolitos, Glucosa, Urea, Creatinina, Parcial de orina , Hemoclasificación) antes del procedimiento
* (1) Ecocardiograma transtoracico  Rx de torax si se requiere durante el procedimiento.
* Hospitalizacion postquirurgica:   (3) dias de UCI; (2) dias deUCIN  (después de realizado el procedimiento);(2) dia en piso..
* Materiales de sutura y curación.
* Agentes y gases anestesicos
* Medicamentos e Insumos basicos de procedimiento
* Incluye derechos de perfusión </v>
          </cell>
          <cell r="E230" t="str">
            <v>* Complicaciones y/o reintervenciones por sangrado.
* Examenes de laboratorio  pre, durante y post.
* Consultas especializadas pre y post procedimiento pasado mas de 30 dias.
* Apoyo diagnostico pre y post procedimiento. diferentes a los relacionados en el incluye.
* Materiales y medicamentos de Estancia.
* Insumos y medicamentos descritos en la tabla anexa. tarifa convenida.  
* Antibioticos de cuarta generación.  
* Banco de sangre
* Medicamentos para terapia Hematologica.
* Medicamentos Inotropicos.</v>
          </cell>
          <cell r="F230">
            <v>5086983</v>
          </cell>
          <cell r="G230">
            <v>29500000</v>
          </cell>
          <cell r="H230" t="str">
            <v>Ajuste tarifario</v>
          </cell>
          <cell r="I230" t="str">
            <v>SE SOSTIENE TARIFA</v>
          </cell>
        </row>
        <row r="231">
          <cell r="B231">
            <v>373307</v>
          </cell>
          <cell r="C231" t="str">
            <v>RESECCIÓN DE HACES ANÓMALOS DEL SISTEMA DE CONDUCCIÓN VÍA ABIERTA</v>
          </cell>
          <cell r="D231" t="str">
            <v>*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(después de realizado el procedimiento) ;(6) días en piso.
* (1) Valvula biologica porcina epc aortica 23MM
*SISTEMA BIPOLAR ATRICURE LAPIZ DE RADIOFRECUENCIA BIPOLAR
*SISTEMA BIPOLAR ATRICURE REF 0SL2 (PINZA DE MANO)
*SISTEMA CRIOQUIRURGICO SONDA DE CRIOABLACION REF CRY02
*SISTEMA DE EXCLUSION DE APENDICE AURICULAR ATRICLIP CON CLIP
* Medio de contraste  
* Agentes y gases anestésicos
* Medicamentos e Insumos básicos de procedimiento y en la estancia según protocolo derivados del mismo procedimiento
* Terapias de rehabilitación cardiaca # 9
* Incluye kit de trasfusión y derechos de perfusión.</v>
          </cell>
          <cell r="E231" t="str">
            <v>*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v>
          </cell>
          <cell r="F231">
            <v>7306993</v>
          </cell>
          <cell r="G231">
            <v>33500000</v>
          </cell>
          <cell r="H231" t="str">
            <v>Ajuste tarifario</v>
          </cell>
          <cell r="I231" t="str">
            <v>SE SOSTIENE TARIFA</v>
          </cell>
        </row>
        <row r="232">
          <cell r="B232">
            <v>373409</v>
          </cell>
          <cell r="C232" t="str">
            <v>ABLACION DE LESIÓN O TEJIDO CARDÍACO</v>
          </cell>
          <cell r="D232"/>
          <cell r="E232" t="str">
            <v>*Complicaciones</v>
          </cell>
          <cell r="F232">
            <v>2549800</v>
          </cell>
          <cell r="G232">
            <v>28000000</v>
          </cell>
          <cell r="H232" t="str">
            <v>Ajuste tarifario</v>
          </cell>
          <cell r="I232">
            <v>15274900</v>
          </cell>
        </row>
        <row r="233">
          <cell r="B233">
            <v>373412</v>
          </cell>
          <cell r="C233" t="str">
            <v>AISLAMIENTO ELÉCTRICO DE VENAS PULMONARES VÍA PERCUTÁNEA (ENDOVASCULAR)</v>
          </cell>
          <cell r="D233" t="str">
            <v>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(1), Cateter arterial (1), Cateter cuadripolar con extension (1), Cateter de ablacion convencional (1), Cateter de ablacion irrigado fa (1) ,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 Aguja Angiografica (1),Jeringa De 5 C.C. (3),Jeringa De 10 C.C. (3),Extensiones (1),Jeringa de Inyeccion (1),Manifold (1).</v>
          </cell>
          <cell r="E233" t="str">
            <v>Complicaciones</v>
          </cell>
          <cell r="F233">
            <v>50393255</v>
          </cell>
          <cell r="G233">
            <v>56706428.571428575</v>
          </cell>
          <cell r="H233" t="str">
            <v>Ajuste tarifario</v>
          </cell>
          <cell r="I233" t="str">
            <v>SE SOSTIENE TARIFA</v>
          </cell>
        </row>
        <row r="234">
          <cell r="B234">
            <v>373413</v>
          </cell>
          <cell r="C234" t="str">
            <v>MODULACIÓN DE SUSTRATO ARRÍTMICO (AURÍCULAR O VENTRICULAR) ENDOCÁRDICA</v>
          </cell>
          <cell r="D234" t="str">
            <v>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v>
          </cell>
          <cell r="E234" t="str">
            <v>Complicaciones</v>
          </cell>
          <cell r="F234">
            <v>43937221</v>
          </cell>
          <cell r="G234">
            <v>43937221</v>
          </cell>
          <cell r="H234" t="str">
            <v>Tarifa aceptada</v>
          </cell>
          <cell r="I234" t="str">
            <v>Tarifa aceptada por la IPS</v>
          </cell>
        </row>
        <row r="235">
          <cell r="B235">
            <v>373701</v>
          </cell>
          <cell r="C235" t="str">
            <v>EXTRACCIÓN DE CUERPO EXTRAÑO INTRAPERICÁRDICO SOD</v>
          </cell>
          <cell r="D235" t="str">
            <v>HONORARIOS CIRUJANO, AYUDANTE Y ANESTESIOLOGO</v>
          </cell>
          <cell r="E235"/>
          <cell r="F235">
            <v>5671742</v>
          </cell>
          <cell r="G235">
            <v>21270600</v>
          </cell>
          <cell r="H235" t="str">
            <v>Ajuste tarifario</v>
          </cell>
          <cell r="I235">
            <v>12814167.4</v>
          </cell>
        </row>
        <row r="236">
          <cell r="B236">
            <v>374101</v>
          </cell>
          <cell r="C236" t="str">
            <v>CARDIORRAFIA SOD</v>
          </cell>
          <cell r="D236" t="str">
            <v>HONORARIOS CIRUJANO, AYUDANTE Y ANESTESIOLOGO</v>
          </cell>
          <cell r="E236"/>
          <cell r="F236">
            <v>2053174</v>
          </cell>
          <cell r="G236">
            <v>9300000</v>
          </cell>
          <cell r="H236" t="str">
            <v>Ajuste tarifario</v>
          </cell>
          <cell r="I236">
            <v>2415897.7127999999</v>
          </cell>
        </row>
        <row r="237">
          <cell r="B237">
            <v>374201</v>
          </cell>
          <cell r="C237" t="str">
            <v>REPARACIÓN DE CORAZÓN POR RUPTURA POSTINFARTO SOD</v>
          </cell>
          <cell r="D237" t="str">
            <v>HONORARIOS CIRUJANO, AYUDANTE Y ANESTESIOLOGO</v>
          </cell>
          <cell r="E237"/>
          <cell r="F237">
            <v>16560591</v>
          </cell>
          <cell r="G237">
            <v>38615664.117647059</v>
          </cell>
          <cell r="H237" t="str">
            <v>Ajuste tarifario</v>
          </cell>
          <cell r="I237">
            <v>22074359.579411767</v>
          </cell>
        </row>
        <row r="238">
          <cell r="B238">
            <v>374301</v>
          </cell>
          <cell r="C238" t="str">
            <v>PERICARDIORRAFIA SOD</v>
          </cell>
          <cell r="D238" t="str">
            <v>HONORARIOS DE CIRUJANO, ANESTESIOLOGO Y AYUDANTE, SALA</v>
          </cell>
          <cell r="E238" t="str">
            <v>Insumos y medicamentos al consumo</v>
          </cell>
          <cell r="F238">
            <v>2004039</v>
          </cell>
          <cell r="G238">
            <v>6500000</v>
          </cell>
          <cell r="H238" t="str">
            <v>Ajuste tarifario</v>
          </cell>
          <cell r="I238">
            <v>3502692.9333333336</v>
          </cell>
        </row>
        <row r="239">
          <cell r="B239">
            <v>376701</v>
          </cell>
          <cell r="C239" t="str">
            <v>IMPLANTE DE UN SISTEMA DE ASISTENCIA CARDÍACA EXTERNO O INTERNO TEMPORAL (DISPOSITIVO NO IMPLANTABLE FUERA DEL CUERPO PERO CONECTADO AL CORAZON) UNIVENTRICULAR</v>
          </cell>
          <cell r="D239" t="str">
            <v>HONORARIOS MEDICOS DEL ESPECIALISTA</v>
          </cell>
          <cell r="E239"/>
          <cell r="F239">
            <v>112954529</v>
          </cell>
          <cell r="G239" t="str">
            <v>No se realiza</v>
          </cell>
          <cell r="H239" t="str">
            <v>No se realiza</v>
          </cell>
          <cell r="I239" t="str">
            <v>NO APLICA</v>
          </cell>
        </row>
        <row r="240">
          <cell r="B240">
            <v>378101</v>
          </cell>
          <cell r="C240" t="str">
            <v>INSERCIÓN [IMPLANTACIÓN] DE MARCAPASO TEMPORAL (TRANSITORIO) VÍA ABIERTA</v>
          </cell>
          <cell r="D240" t="str">
            <v>* Honorarios profesional Electrofisiologo.</v>
          </cell>
          <cell r="E240" t="str">
            <v>*Complicaciones</v>
          </cell>
          <cell r="F240">
            <v>2530281</v>
          </cell>
          <cell r="G240">
            <v>8941324.7424199991</v>
          </cell>
          <cell r="H240" t="str">
            <v>Ajuste tarifario</v>
          </cell>
          <cell r="I240">
            <v>4943119.9241399998</v>
          </cell>
        </row>
        <row r="241">
          <cell r="B241">
            <v>378505</v>
          </cell>
          <cell r="C241" t="str">
            <v>REVISIÓN (REPROGRAMACIÓN) DE MONITOR DE EVENTOS</v>
          </cell>
          <cell r="D241"/>
          <cell r="E241"/>
          <cell r="F241">
            <v>57937</v>
          </cell>
          <cell r="G241">
            <v>77285.71428571429</v>
          </cell>
          <cell r="H241" t="str">
            <v>Ajuste tarifario</v>
          </cell>
          <cell r="I241">
            <v>67680</v>
          </cell>
        </row>
        <row r="242">
          <cell r="B242">
            <v>378602</v>
          </cell>
          <cell r="C242" t="str">
            <v>INSERCIÓN [IMPLANTACIÓN] DE CARDIOVERSOR (DESFIBRILADOR) UNICAMERAL VÍA PERCUTÁNEA (ENDOVASCULAR)</v>
          </cell>
          <cell r="D242" t="str">
            <v>* Honorarios profesional Electrofisiologo.</v>
          </cell>
          <cell r="E242" t="str">
            <v>* Complicaciones</v>
          </cell>
          <cell r="F242">
            <v>4074200</v>
          </cell>
          <cell r="G242">
            <v>67000000</v>
          </cell>
          <cell r="H242" t="str">
            <v>Ajuste tarifario</v>
          </cell>
          <cell r="I242">
            <v>35537100</v>
          </cell>
        </row>
        <row r="243">
          <cell r="B243">
            <v>378607</v>
          </cell>
          <cell r="C243" t="str">
            <v>INSERCIÓN [IMPLANTACIÓN] DE CARDIOVERSOR (DESFIBRILADOR) VÍA SUBCUTANEA</v>
          </cell>
          <cell r="D243"/>
          <cell r="E243"/>
          <cell r="F243">
            <v>78010680</v>
          </cell>
          <cell r="G243">
            <v>78010680</v>
          </cell>
          <cell r="H243" t="str">
            <v>Tarifa aceptada</v>
          </cell>
          <cell r="I243" t="str">
            <v>Tarifa aceptada por la IPS</v>
          </cell>
        </row>
        <row r="244">
          <cell r="B244">
            <v>378701</v>
          </cell>
          <cell r="C244" t="str">
            <v>INSERCIÓN O SUSTITUCIÓN DE ELECTRODO EPICÁRDICO VÍA ABIERTA</v>
          </cell>
          <cell r="D244" t="str">
            <v>HONORARIOS CIRUJANO, AYUDANTE Y ANESTESIOLOGO</v>
          </cell>
          <cell r="E244"/>
          <cell r="F244">
            <v>6105278</v>
          </cell>
          <cell r="G244">
            <v>13132567.420763001</v>
          </cell>
          <cell r="H244" t="str">
            <v>Ajuste tarifario</v>
          </cell>
          <cell r="I244">
            <v>7661773.15519075</v>
          </cell>
        </row>
        <row r="245">
          <cell r="B245">
            <v>379003</v>
          </cell>
          <cell r="C245" t="str">
            <v>CIERRE U OCLUSIÓN DE AURICULILLA VÍA PERCUTÁNEA (ENDOVASCULAR)</v>
          </cell>
          <cell r="D245" t="str">
            <v>Honorario médico Hemodinamista, Honorario médico Anestesiólogo, Derecho de sala, Ayudas diagnosticas solicitadas y realizadas en la sala de hemodinamia durante el procedimiento:Eco transesofagico(1), (1)Dispositivo cierre de auriculilla, (1) días de hospitalización en piso, (1) días de UCIN, Materiales de Sutura y curación, Agentes y gases anestésicos, Insumos básicos de Procedimientos, Consulta pos Procedimiento, Insumos:, Aguja transeptal (1), Cateter diagnostico (1), Cefazolina o aztreonam con clindamicina (1), Dispositivo cierre auriculilla (1), Guia de diagnostico (1), Guia hidrofilica (1), Guia para cierresintroductor hemodinamia (1), Introductores electrofisiologia (1), Medio de contraste, Protamina , Sistema de liberacion dispositivo (1), Transductor de presion (1), , , Aguja Angiografica (1),Jeringa De 5 C.C. (3),Jeringa De 10 C.C. (3),Extensiones (1),Jeringa de Inyeccion (1),Manifold (1).</v>
          </cell>
          <cell r="E245" t="str">
            <v>Complicaciones</v>
          </cell>
          <cell r="F245">
            <v>46869924</v>
          </cell>
          <cell r="G245">
            <v>46869924</v>
          </cell>
          <cell r="H245" t="str">
            <v>Tarifa aceptada</v>
          </cell>
          <cell r="I245" t="str">
            <v>Tarifa aceptada por la IPS</v>
          </cell>
        </row>
        <row r="246">
          <cell r="B246">
            <v>380202</v>
          </cell>
          <cell r="C246" t="str">
            <v>TROMBOEMBOLECTOMÍA ARTERIAL DE ZONA II DE CUELLO</v>
          </cell>
          <cell r="D246" t="str">
            <v>HONORARIOS DE CIRUJANO,ANESTESIOLOGO Y AYUDANTE</v>
          </cell>
          <cell r="E246"/>
          <cell r="F246">
            <v>35890020</v>
          </cell>
          <cell r="G246">
            <v>35890020</v>
          </cell>
          <cell r="H246" t="str">
            <v>Tarifa aceptada</v>
          </cell>
          <cell r="I246" t="str">
            <v>Tarifa aceptada por la IPS</v>
          </cell>
        </row>
        <row r="247">
          <cell r="B247">
            <v>380203</v>
          </cell>
          <cell r="C247" t="str">
            <v>TROMBOEMBOLECTOMÍA VENOSA DE ZONA I Y III DE CUELLO</v>
          </cell>
          <cell r="D247" t="str">
            <v>HONORARIOS DE CIRUJANO,ANESTESIOLOGO Y AYUDANTE</v>
          </cell>
          <cell r="E247"/>
          <cell r="F247">
            <v>35890020</v>
          </cell>
          <cell r="G247">
            <v>35890020</v>
          </cell>
          <cell r="H247" t="str">
            <v>Tarifa aceptada</v>
          </cell>
          <cell r="I247" t="str">
            <v>Tarifa aceptada por la IPS</v>
          </cell>
        </row>
        <row r="248">
          <cell r="B248">
            <v>380204</v>
          </cell>
          <cell r="C248" t="str">
            <v>TROMBOEMBOLECTOMÍA VENOSA DE ZONA II DE CUELLO</v>
          </cell>
          <cell r="D248" t="str">
            <v>HONORARIOS DE CIRUJANO,ANESTESIOLOGO Y AYUDANTE</v>
          </cell>
          <cell r="E248"/>
          <cell r="F248">
            <v>35890020</v>
          </cell>
          <cell r="G248">
            <v>35890020</v>
          </cell>
          <cell r="H248" t="str">
            <v>Tarifa aceptada</v>
          </cell>
          <cell r="I248" t="str">
            <v>Tarifa aceptada por la IPS</v>
          </cell>
        </row>
        <row r="249">
          <cell r="B249">
            <v>380210</v>
          </cell>
          <cell r="C249" t="str">
            <v>TROMBOLISIS DE VASOS DE CABEZA Y CUELLO, VÍA ENDOVASCULAR</v>
          </cell>
          <cell r="D249"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249" t="str">
            <v>EXCLUSIONES: medio de contraste, medicamentos, cateteres y guias, insumos de alto costo, y todo los servcios adicionales no detallados en las inclusiones de acuerdo al requerimiento de cada paciente.</v>
          </cell>
          <cell r="F249">
            <v>7403792</v>
          </cell>
          <cell r="G249">
            <v>7403792</v>
          </cell>
          <cell r="H249" t="str">
            <v>Tarifa aceptada</v>
          </cell>
          <cell r="I249" t="str">
            <v>Tarifa aceptada por la IPS</v>
          </cell>
        </row>
        <row r="250">
          <cell r="B250">
            <v>380301</v>
          </cell>
          <cell r="C250" t="str">
            <v>TROMBOLECTOMÍA DE ARTERIA SUBCLAVIA</v>
          </cell>
          <cell r="D250" t="str">
            <v>HONORARIOS DE CIRUJANO,ANESTESIOLOGO Y AYUDANTE</v>
          </cell>
          <cell r="E250"/>
          <cell r="F250">
            <v>11315668</v>
          </cell>
          <cell r="G250">
            <v>13040000</v>
          </cell>
          <cell r="H250" t="str">
            <v>Ajuste tarifario</v>
          </cell>
          <cell r="I250">
            <v>11890445.333333334</v>
          </cell>
        </row>
        <row r="251">
          <cell r="B251">
            <v>380302</v>
          </cell>
          <cell r="C251" t="str">
            <v>TROMBOEMBOLECTOMÍA ARTERIAL AXILAR</v>
          </cell>
          <cell r="D251" t="str">
            <v>HONORARIOS DE CIRUJANO,ANESTESIOLOGO Y AYUDANTE</v>
          </cell>
          <cell r="E251"/>
          <cell r="F251">
            <v>11315668</v>
          </cell>
          <cell r="G251">
            <v>13040000</v>
          </cell>
          <cell r="H251" t="str">
            <v>Ajuste tarifario</v>
          </cell>
          <cell r="I251">
            <v>11890445.333333334</v>
          </cell>
        </row>
        <row r="252">
          <cell r="B252">
            <v>380304</v>
          </cell>
          <cell r="C252" t="str">
            <v>TROMBOLECTOMÍA DE VENA SUBCLAVIA</v>
          </cell>
          <cell r="D252" t="str">
            <v>HONORARIOS DE CIRUJANO,ANESTESIOLOGO Y AYUDANTE</v>
          </cell>
          <cell r="E252"/>
          <cell r="F252">
            <v>11532589</v>
          </cell>
          <cell r="G252">
            <v>13040000</v>
          </cell>
          <cell r="H252" t="str">
            <v>Ajuste tarifario</v>
          </cell>
          <cell r="I252">
            <v>11890445.333333334</v>
          </cell>
        </row>
        <row r="253">
          <cell r="B253">
            <v>380305</v>
          </cell>
          <cell r="C253" t="str">
            <v>TROMBOEMBOLECTOMÍA VENOSA AXILAR</v>
          </cell>
          <cell r="D253" t="str">
            <v>HONORARIOS DE CIRUJANO,ANESTESIOLOGO Y AYUDANTE</v>
          </cell>
          <cell r="E253"/>
          <cell r="F253">
            <v>10348800</v>
          </cell>
          <cell r="G253">
            <v>13040000</v>
          </cell>
          <cell r="H253" t="str">
            <v>Ajuste tarifario</v>
          </cell>
          <cell r="I253">
            <v>11890445.333333334</v>
          </cell>
        </row>
        <row r="254">
          <cell r="B254">
            <v>380306</v>
          </cell>
          <cell r="C254" t="str">
            <v>TROMBOEMBOLECTOMÍA VENOSA DE BRAZO O ANTEBRAZO</v>
          </cell>
          <cell r="D254" t="str">
            <v>HONORARIOS DE CIRUJANO,ANESTESIOLOGO Y AYUDANTE</v>
          </cell>
          <cell r="E254"/>
          <cell r="F254">
            <v>11315668</v>
          </cell>
          <cell r="G254">
            <v>13040000</v>
          </cell>
          <cell r="H254" t="str">
            <v>Ajuste tarifario</v>
          </cell>
          <cell r="I254">
            <v>11890445.333333334</v>
          </cell>
        </row>
        <row r="255">
          <cell r="B255">
            <v>380307</v>
          </cell>
          <cell r="C255" t="str">
            <v>TROMBOEMBOLECTOMÍA DE VASOS DE MIEMBROS SUPERIORES</v>
          </cell>
          <cell r="D255" t="str">
            <v>Honorario médico Hemodinamista, Derecho de sala, (1) día de hospitalización en piso, (1) día de UCIN, Materiales de Sutura y curación, Agentes y gases anestesicos, Insumos basicos de Procedimientos, Consulta post</v>
          </cell>
          <cell r="E255" t="str">
            <v>Complicaciones</v>
          </cell>
          <cell r="F255">
            <v>6632106</v>
          </cell>
          <cell r="G255">
            <v>13040000</v>
          </cell>
          <cell r="H255" t="str">
            <v>Ajuste tarifario</v>
          </cell>
          <cell r="I255">
            <v>9836053</v>
          </cell>
        </row>
        <row r="256">
          <cell r="B256">
            <v>380501</v>
          </cell>
          <cell r="C256" t="str">
            <v>TROMBOEMBOLECTOMÍA EN VASOS ESPINALES SOD</v>
          </cell>
          <cell r="D256" t="str">
            <v>HONORARIOS DE CIRUJANO,ANESTESIOLOGO Y AYUDANTE</v>
          </cell>
          <cell r="E256"/>
          <cell r="F256">
            <v>11315668</v>
          </cell>
          <cell r="G256">
            <v>13040000</v>
          </cell>
          <cell r="H256" t="str">
            <v>Ajuste tarifario</v>
          </cell>
          <cell r="I256">
            <v>11890445.333333334</v>
          </cell>
        </row>
        <row r="257">
          <cell r="B257">
            <v>380601</v>
          </cell>
          <cell r="C257" t="str">
            <v>TROMBOEMBOLECTOMÍA DE ARTERIAS ABDOMINALES VÍA ABIERTA</v>
          </cell>
          <cell r="D257" t="str">
            <v>HONORARIOS DE CIRUJANO,ANESTESIOLOGO Y AYUDANTE</v>
          </cell>
          <cell r="E257"/>
          <cell r="F257">
            <v>11532589</v>
          </cell>
          <cell r="G257">
            <v>19655000</v>
          </cell>
          <cell r="H257" t="str">
            <v>Ajuste tarifario</v>
          </cell>
          <cell r="I257">
            <v>14240059.333333334</v>
          </cell>
        </row>
        <row r="258">
          <cell r="B258">
            <v>380602</v>
          </cell>
          <cell r="C258" t="str">
            <v>TROMBOLISIS ARTERIAL ABDOMINAL VÍA ENDOVASCULAR</v>
          </cell>
          <cell r="D258"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258" t="str">
            <v>EXCLUSIONES: medio de contraste, medicamentos, cateteres y guias, insumos de alto costo, y todo los servcios adicionales no detallados en las inclusiones de acuerdo al requerimiento de cada paciente.</v>
          </cell>
          <cell r="F258">
            <v>1839610</v>
          </cell>
          <cell r="G258">
            <v>1911200</v>
          </cell>
          <cell r="H258" t="str">
            <v>Ajuste tarifario</v>
          </cell>
          <cell r="I258" t="str">
            <v>SE SOSTIENE TARIFA</v>
          </cell>
        </row>
        <row r="259">
          <cell r="B259">
            <v>380603</v>
          </cell>
          <cell r="C259" t="str">
            <v>TROMBOEMBOLECTOMÍA DE ARTERIAS ABDOMINALES</v>
          </cell>
          <cell r="D259"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259" t="str">
            <v>Complicaciones</v>
          </cell>
          <cell r="F259">
            <v>3524441</v>
          </cell>
          <cell r="G259">
            <v>13040000</v>
          </cell>
          <cell r="H259" t="str">
            <v>Ajuste tarifario</v>
          </cell>
          <cell r="I259">
            <v>8282220.5</v>
          </cell>
        </row>
        <row r="260">
          <cell r="B260">
            <v>380701</v>
          </cell>
          <cell r="C260" t="str">
            <v>TROMBOEMBOLECTOMÍA DE VENAS ABDOMINALES, VÍA ABIERTA</v>
          </cell>
          <cell r="D260" t="str">
            <v>HONORARIOS DE CIRUJANO,ANESTESIOLOGO Y AYUDANTE</v>
          </cell>
          <cell r="E260"/>
          <cell r="F260">
            <v>18432589</v>
          </cell>
          <cell r="G260">
            <v>18432589</v>
          </cell>
          <cell r="H260" t="str">
            <v>Tarifa aceptada</v>
          </cell>
          <cell r="I260" t="str">
            <v>Tarifa aceptada por la IPS</v>
          </cell>
        </row>
        <row r="261">
          <cell r="B261">
            <v>380702</v>
          </cell>
          <cell r="C261" t="str">
            <v>TROMBOLISIS VENOSA ABDOMINAL, VÍA ENDOVASCULAR</v>
          </cell>
          <cell r="D261" t="str">
            <v>HONORARIOS DE CIRUJANO,ANESTESIOLOGO Y AYUDANTE</v>
          </cell>
          <cell r="E261"/>
          <cell r="F261">
            <v>842600</v>
          </cell>
          <cell r="G261">
            <v>42840000</v>
          </cell>
          <cell r="H261" t="str">
            <v>Ajuste tarifario</v>
          </cell>
          <cell r="I261">
            <v>21841300</v>
          </cell>
        </row>
        <row r="262">
          <cell r="B262">
            <v>380703</v>
          </cell>
          <cell r="C262" t="str">
            <v>TROMBOEMBOLECTOMÍA DE VENAS ABDOMINALES</v>
          </cell>
          <cell r="D262"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262" t="str">
            <v>Complicaciones</v>
          </cell>
          <cell r="F262">
            <v>2104381</v>
          </cell>
          <cell r="G262">
            <v>13040000</v>
          </cell>
          <cell r="H262" t="str">
            <v>Ajuste tarifario</v>
          </cell>
          <cell r="I262">
            <v>5749587.333333333</v>
          </cell>
        </row>
        <row r="263">
          <cell r="B263">
            <v>380803</v>
          </cell>
          <cell r="C263" t="str">
            <v>TROMBOEMBOLECTOMÍA DE ARTERIAS DE MIEMBROS INFERIORES</v>
          </cell>
          <cell r="D263" t="str">
            <v>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v>
          </cell>
          <cell r="E263" t="str">
            <v>Complicaciones</v>
          </cell>
          <cell r="F263">
            <v>3323700</v>
          </cell>
          <cell r="G263">
            <v>13040000</v>
          </cell>
          <cell r="H263" t="str">
            <v>Ajuste tarifario</v>
          </cell>
          <cell r="I263">
            <v>8181850</v>
          </cell>
        </row>
        <row r="264">
          <cell r="B264">
            <v>380810</v>
          </cell>
          <cell r="C264" t="str">
            <v>TROMBOLISIS DE ARTERIAS DE MIEMBROS INFERIORES, VÍA ENDOVASCULAR</v>
          </cell>
          <cell r="D264" t="str">
            <v>HONORARIOS DE CIRUJANO,</v>
          </cell>
          <cell r="E264"/>
          <cell r="F264">
            <v>681395</v>
          </cell>
          <cell r="G264">
            <v>42840000</v>
          </cell>
          <cell r="H264" t="str">
            <v>Ajuste tarifario</v>
          </cell>
          <cell r="I264">
            <v>21841300</v>
          </cell>
        </row>
        <row r="265">
          <cell r="B265">
            <v>380901</v>
          </cell>
          <cell r="C265" t="str">
            <v>TROMBOEMBOLECTOMÍA SUPRAPATELAR VENOSA PROFUNDA</v>
          </cell>
          <cell r="D265" t="str">
            <v>HONORARIOS DE CIRUJANO,</v>
          </cell>
          <cell r="E265"/>
          <cell r="F265">
            <v>10959891</v>
          </cell>
          <cell r="G265">
            <v>13040000</v>
          </cell>
          <cell r="H265" t="str">
            <v>Ajuste tarifario</v>
          </cell>
          <cell r="I265">
            <v>8181850</v>
          </cell>
        </row>
        <row r="266">
          <cell r="B266">
            <v>380902</v>
          </cell>
          <cell r="C266" t="str">
            <v>TROMBOEMBOLECTOMÍA INFRAPATELAR VENOSA PROFUNDA</v>
          </cell>
          <cell r="D266" t="str">
            <v>HONORARIOS DE CIRUJANO,</v>
          </cell>
          <cell r="E266"/>
          <cell r="F266">
            <v>9011420</v>
          </cell>
          <cell r="G266">
            <v>13040000</v>
          </cell>
          <cell r="H266" t="str">
            <v>Ajuste tarifario</v>
          </cell>
          <cell r="I266">
            <v>7159392.4833333334</v>
          </cell>
        </row>
        <row r="267">
          <cell r="B267">
            <v>380903</v>
          </cell>
          <cell r="C267" t="str">
            <v>TROMBOEMBOLECTOMÍA VENOSA SUPERFICIAL EN MIEMBROS INFERIORES</v>
          </cell>
          <cell r="D267" t="str">
            <v xml:space="preserve">HONORARIOS DE CIRUJANO,
ANESTESIOLOGO Y AYUDANTE </v>
          </cell>
          <cell r="E267"/>
          <cell r="F267">
            <v>4477956</v>
          </cell>
          <cell r="G267">
            <v>13040000</v>
          </cell>
          <cell r="H267" t="str">
            <v>Ajuste tarifario</v>
          </cell>
          <cell r="I267">
            <v>7331970.5874999994</v>
          </cell>
        </row>
        <row r="268">
          <cell r="B268">
            <v>380904</v>
          </cell>
          <cell r="C268" t="str">
            <v>TROMBOEMBOLECTOMÍA DE VENAS DE MIEMBROS INFERIORES</v>
          </cell>
          <cell r="D268" t="str">
            <v>Incluyes: Honorario médico Hemodinamista, Derecho de sala, (1) día de hospitalización en piso, (1) día de UCIN, Materiales de Sutura y curación, Agentes y gases anestesicos, Insumos basicos de Procedimientos, Consulta pos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Aspirex o Sistema Angiojet o Sistema Indigo (Penumbra)., Aguja Angiografica (1),Jeringa De 5 C.C. (3),Jeringa De 10 C.C. (3),Extensiones (1),Jeringa de Inyeccion (1),Manifold (1).</v>
          </cell>
          <cell r="E268" t="str">
            <v>Complicaciones</v>
          </cell>
          <cell r="F268">
            <v>4602574</v>
          </cell>
          <cell r="G268">
            <v>13040000</v>
          </cell>
          <cell r="H268" t="str">
            <v>Ajuste tarifario</v>
          </cell>
          <cell r="I268">
            <v>7706087</v>
          </cell>
        </row>
        <row r="269">
          <cell r="B269">
            <v>380910</v>
          </cell>
          <cell r="C269" t="str">
            <v>TROMBOLISIS DE VENAS DE MIEMBROS INFERIORES, VÍA ENDOVASCULAR</v>
          </cell>
          <cell r="D269" t="str">
            <v>HONORARIOS DE CIRUJANO, ANESTESIOLOGO Y AYUDANTE</v>
          </cell>
          <cell r="E269"/>
          <cell r="F269">
            <v>1114900</v>
          </cell>
          <cell r="G269">
            <v>42840000</v>
          </cell>
          <cell r="H269" t="str">
            <v>Ajuste tarifario</v>
          </cell>
          <cell r="I269">
            <v>21977450</v>
          </cell>
        </row>
        <row r="270">
          <cell r="B270">
            <v>381101</v>
          </cell>
          <cell r="C270" t="str">
            <v>ENDARTERECTOMIA DE LA CARÓTIDA INTERNA PORCIÓN INTRACRANEAL</v>
          </cell>
          <cell r="D270" t="str">
            <v>HONORARIOS DE CIRUJANO, ANESTESIOLOGO Y AYUDANTE, SALA</v>
          </cell>
          <cell r="E270" t="str">
            <v>Insumos y medicamentos al consumo</v>
          </cell>
          <cell r="F270">
            <v>7656997</v>
          </cell>
          <cell r="G270">
            <v>7656997</v>
          </cell>
          <cell r="H270" t="str">
            <v>Ajuste tarifario</v>
          </cell>
          <cell r="I270">
            <v>7656996.666666667</v>
          </cell>
        </row>
        <row r="271">
          <cell r="B271">
            <v>381203</v>
          </cell>
          <cell r="C271" t="str">
            <v>ENDARTERECTOMÍA DE ARTERIA CARÓTIDA INTERNA O ARTERIA VERTEBRAL PORCIÓN CERVICAL</v>
          </cell>
          <cell r="D271" t="str">
            <v>HONORARIOS DE CIRUJANO, ANESTESIOLOGO Y AYUDANTE, SALA</v>
          </cell>
          <cell r="E271" t="str">
            <v>Insumos y medicamentos al consumo</v>
          </cell>
          <cell r="F271">
            <v>4399304</v>
          </cell>
          <cell r="G271">
            <v>4800000</v>
          </cell>
          <cell r="H271" t="str">
            <v>Ajuste tarifario</v>
          </cell>
          <cell r="I271">
            <v>4532869.3999999994</v>
          </cell>
        </row>
        <row r="272">
          <cell r="B272">
            <v>381301</v>
          </cell>
          <cell r="C272" t="str">
            <v>ENDARTERECTOMIA DE SUBCLAVIA</v>
          </cell>
          <cell r="D272" t="str">
            <v>HONORARIOS DE CIRUJANO, ANESTESIOLOGO Y AYUDANTE, SALA</v>
          </cell>
          <cell r="E272" t="str">
            <v>Insumos y medicamentos al consumo</v>
          </cell>
          <cell r="F272">
            <v>1319845</v>
          </cell>
          <cell r="G272">
            <v>4800000</v>
          </cell>
          <cell r="H272" t="str">
            <v>Ajuste tarifario</v>
          </cell>
          <cell r="I272">
            <v>2479896.6666666665</v>
          </cell>
        </row>
        <row r="273">
          <cell r="B273">
            <v>381401</v>
          </cell>
          <cell r="C273" t="str">
            <v>ENDARTERECTOMIA DE AORTA SOD</v>
          </cell>
          <cell r="D273" t="str">
            <v>HONORARIOS DE CIRUJANO, ANESTESIOLOGO Y AYUDANTE, SALA</v>
          </cell>
          <cell r="E273" t="str">
            <v>Insumos y medicamentos al consumo</v>
          </cell>
          <cell r="F273">
            <v>2299542</v>
          </cell>
          <cell r="G273">
            <v>4800000</v>
          </cell>
          <cell r="H273" t="str">
            <v>Ajuste tarifario</v>
          </cell>
          <cell r="I273">
            <v>3133027.6666666665</v>
          </cell>
        </row>
        <row r="274">
          <cell r="B274">
            <v>381502</v>
          </cell>
          <cell r="C274" t="str">
            <v>ENDARTERECTOMIA DE VASOS TORÁCICOS</v>
          </cell>
          <cell r="D274" t="str">
            <v>HONORARIOS DE CIRUJANO, ANESTESIOLOGO Y AYUDANTE, SALA</v>
          </cell>
          <cell r="E274" t="str">
            <v>Insumos y medicamentos al consumo</v>
          </cell>
          <cell r="F274">
            <v>3346526</v>
          </cell>
          <cell r="G274">
            <v>4800000</v>
          </cell>
          <cell r="H274" t="str">
            <v>Ajuste tarifario</v>
          </cell>
          <cell r="I274">
            <v>4073263</v>
          </cell>
        </row>
        <row r="275">
          <cell r="B275">
            <v>381601</v>
          </cell>
          <cell r="C275" t="str">
            <v>ENDARTERECTOMIA RENAL</v>
          </cell>
          <cell r="D275" t="str">
            <v>HONORARIOS DE CIRUJANO, ANESTESIOLOGO Y AYUDANTE, SALA</v>
          </cell>
          <cell r="E275" t="str">
            <v>Insumos y medicamentos al consumo</v>
          </cell>
          <cell r="F275">
            <v>2365809</v>
          </cell>
          <cell r="G275">
            <v>4800000</v>
          </cell>
          <cell r="H275" t="str">
            <v>Ajuste tarifario</v>
          </cell>
          <cell r="I275">
            <v>3177206.1666666665</v>
          </cell>
        </row>
        <row r="276">
          <cell r="B276">
            <v>381602</v>
          </cell>
          <cell r="C276" t="str">
            <v>ENDARTERECTOMIA CELIACA O MESENTÉRICA</v>
          </cell>
          <cell r="D276" t="str">
            <v>HONORARIOS DE CIRUJANO, ANESTESIOLOGO Y AYUDANTE, SALA</v>
          </cell>
          <cell r="E276" t="str">
            <v>Insumos y medicamentos al consumo</v>
          </cell>
          <cell r="F276">
            <v>2365809</v>
          </cell>
          <cell r="G276">
            <v>4800000</v>
          </cell>
          <cell r="H276" t="str">
            <v>Ajuste tarifario</v>
          </cell>
          <cell r="I276">
            <v>3177206.1666666665</v>
          </cell>
        </row>
        <row r="277">
          <cell r="B277">
            <v>381603</v>
          </cell>
          <cell r="C277" t="str">
            <v>ENDARTERECTOMIA AORTOILÍACA</v>
          </cell>
          <cell r="D277" t="str">
            <v>HONORARIOS DE CIRUJANO, ANESTESIOLOGO Y AYUDANTE, SALA</v>
          </cell>
          <cell r="E277" t="str">
            <v>Insumos y medicamentos al consumo</v>
          </cell>
          <cell r="F277">
            <v>1624922</v>
          </cell>
          <cell r="G277">
            <v>4800000</v>
          </cell>
          <cell r="H277" t="str">
            <v>Ajuste tarifario</v>
          </cell>
          <cell r="I277">
            <v>2683281.4166666665</v>
          </cell>
        </row>
        <row r="278">
          <cell r="B278">
            <v>381801</v>
          </cell>
          <cell r="C278" t="str">
            <v>ENDARTERECTOMIA SUPRAPATELAR</v>
          </cell>
          <cell r="D278" t="str">
            <v>HONORARIOS DE CIRUJANO, ANESTESIOLOGO Y AYUDANTE, SALA</v>
          </cell>
          <cell r="E278" t="str">
            <v>Insumos y medicamentos al consumo</v>
          </cell>
          <cell r="F278">
            <v>2578398</v>
          </cell>
          <cell r="G278">
            <v>4800000</v>
          </cell>
          <cell r="H278" t="str">
            <v>Ajuste tarifario</v>
          </cell>
          <cell r="I278">
            <v>3318932.0666666664</v>
          </cell>
        </row>
        <row r="279">
          <cell r="B279">
            <v>381802</v>
          </cell>
          <cell r="C279" t="str">
            <v>ENDARTERECTOMIA INFRAPATELAR</v>
          </cell>
          <cell r="D279" t="str">
            <v>HONORARIOS DE CIRUJANO, ANESTESIOLOGO Y AYUDANTE, SALA</v>
          </cell>
          <cell r="E279" t="str">
            <v>Insumos y medicamentos al consumo</v>
          </cell>
          <cell r="F279">
            <v>1319845</v>
          </cell>
          <cell r="G279">
            <v>4800000</v>
          </cell>
          <cell r="H279" t="str">
            <v>Ajuste tarifario</v>
          </cell>
          <cell r="I279">
            <v>2479896.6666666665</v>
          </cell>
        </row>
        <row r="280">
          <cell r="B280">
            <v>382302</v>
          </cell>
          <cell r="C280" t="str">
            <v>PRUEBA FUNCIONAL EN VASOS ESPINALES</v>
          </cell>
          <cell r="D280"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280" t="str">
            <v>EXCLUSIONES: medio de contraste, medicamentos, cateteres y guias, insumos de alto costo, y todo los servcios adicionales no detallados en las inclusiones de acuerdo al requerimiento de cada paciente.</v>
          </cell>
          <cell r="F280">
            <v>5244226</v>
          </cell>
          <cell r="G280">
            <v>6461857.1428571437</v>
          </cell>
          <cell r="H280" t="str">
            <v>Ajuste tarifario</v>
          </cell>
          <cell r="I280">
            <v>5560200</v>
          </cell>
        </row>
        <row r="281">
          <cell r="B281">
            <v>382304</v>
          </cell>
          <cell r="C281" t="str">
            <v>PRUEBA FUNCIONAL QUÍMICA EN VASOS INTRACRANEALES</v>
          </cell>
          <cell r="D281"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281" t="str">
            <v>EXCLUSIONES: medio de contraste, medicamentos, cateteres y guias, insumos de alto costo, y todo los servcios adicionales no detallados en las inclusiones de acuerdo al requerimiento de cada paciente.</v>
          </cell>
          <cell r="F281">
            <v>4483196</v>
          </cell>
          <cell r="G281">
            <v>6461857.1428571437</v>
          </cell>
          <cell r="H281" t="str">
            <v>Ajuste tarifario</v>
          </cell>
          <cell r="I281">
            <v>4933280.9952380955</v>
          </cell>
        </row>
        <row r="282">
          <cell r="B282">
            <v>383201</v>
          </cell>
          <cell r="C282" t="str">
            <v>RESECCIÓN DE MALFORMACIÓN ARTERIOVENOSA DE CUERO CABELLUDO, CARA O CUELLO</v>
          </cell>
          <cell r="D282" t="str">
            <v>HONORARIOS DE CIRUJANO, ANESTESIOLOGO Y AYUDANTE, SALA</v>
          </cell>
          <cell r="E282" t="str">
            <v>Insumos y medicamentos al consumo</v>
          </cell>
          <cell r="F282">
            <v>1781332</v>
          </cell>
          <cell r="G282">
            <v>5500000</v>
          </cell>
          <cell r="H282" t="str">
            <v>Ajuste tarifario</v>
          </cell>
          <cell r="I282">
            <v>2995131.3</v>
          </cell>
        </row>
        <row r="283">
          <cell r="B283">
            <v>383202</v>
          </cell>
          <cell r="C283" t="str">
            <v>RESECCIÓN ARTERIAL CON ANASTOMOSIS TERMINO TERMINAL EN ZONA I Y III DE CUELLO</v>
          </cell>
          <cell r="D283" t="str">
            <v>HONORARIOS DE CIRUJANO, ANESTESIOLOGO Y AYUDANTE, SALA</v>
          </cell>
          <cell r="E283" t="str">
            <v>Insumos y medicamentos al consumo</v>
          </cell>
          <cell r="F283">
            <v>1630118</v>
          </cell>
          <cell r="G283">
            <v>5500000</v>
          </cell>
          <cell r="H283" t="str">
            <v>Ajuste tarifario</v>
          </cell>
          <cell r="I283">
            <v>2864510.6625000001</v>
          </cell>
        </row>
        <row r="284">
          <cell r="B284">
            <v>383203</v>
          </cell>
          <cell r="C284" t="str">
            <v>RESECCIÓN ARTERIAL CON ANASTOMOSIS TERMINO TERMINAL EN ZONA II DE CUELLO</v>
          </cell>
          <cell r="D284" t="str">
            <v>HONORARIOS DE CIRUJANO, ANESTESIOLOGO Y AYUDANTE, SALA</v>
          </cell>
          <cell r="E284" t="str">
            <v>Insumos y medicamentos al consumo</v>
          </cell>
          <cell r="F284">
            <v>1742335</v>
          </cell>
          <cell r="G284">
            <v>5500000</v>
          </cell>
          <cell r="H284" t="str">
            <v>Ajuste tarifario</v>
          </cell>
          <cell r="I284">
            <v>2113910.4986999999</v>
          </cell>
        </row>
        <row r="285">
          <cell r="B285">
            <v>383204</v>
          </cell>
          <cell r="C285" t="str">
            <v>RESECCIÓN VENOSA CON ANASTOMOSIS TERMINO TERMINAL EN ZONA I Y III DE CUELLO</v>
          </cell>
          <cell r="D285" t="str">
            <v>HONORARIOS DE CIRUJANO, ANESTESIOLOGO Y AYUDANTE, SALA</v>
          </cell>
          <cell r="E285" t="str">
            <v>Insumos y medicamentos al consumo</v>
          </cell>
          <cell r="F285">
            <v>1630118</v>
          </cell>
          <cell r="G285">
            <v>5500000</v>
          </cell>
          <cell r="H285" t="str">
            <v>Ajuste tarifario</v>
          </cell>
          <cell r="I285">
            <v>2864510.6625000001</v>
          </cell>
        </row>
        <row r="286">
          <cell r="B286">
            <v>383205</v>
          </cell>
          <cell r="C286" t="str">
            <v>RESECCIÓN VENOSA CON ANASTOMOSIS TERMINO TERMINAL EN ZONA II DE CUELLO</v>
          </cell>
          <cell r="D286" t="str">
            <v>HONORARIOS DE CIRUJANO, ANESTESIOLOGO Y AYUDANTE, SALA</v>
          </cell>
          <cell r="E286" t="str">
            <v>Insumos y medicamentos al consumo</v>
          </cell>
          <cell r="F286">
            <v>1630118</v>
          </cell>
          <cell r="G286">
            <v>5500000</v>
          </cell>
          <cell r="H286" t="str">
            <v>Ajuste tarifario</v>
          </cell>
          <cell r="I286">
            <v>2864510.6625000001</v>
          </cell>
        </row>
        <row r="287">
          <cell r="B287">
            <v>383301</v>
          </cell>
          <cell r="C287" t="str">
            <v>RESECCIÓN CON ANASTOMOSIS PRIMARIA DE SUBCLAVIA</v>
          </cell>
          <cell r="D287" t="str">
            <v>HONORARIOS DE CIRUJANO, ANESTESIOLOGO Y AYUDANTE, SALA</v>
          </cell>
          <cell r="E287" t="str">
            <v>Insumos y medicamentos al consumo</v>
          </cell>
          <cell r="F287">
            <v>1490773</v>
          </cell>
          <cell r="G287">
            <v>5500000</v>
          </cell>
          <cell r="H287" t="str">
            <v>Ajuste tarifario</v>
          </cell>
          <cell r="I287">
            <v>1706227.7596650003</v>
          </cell>
        </row>
        <row r="288">
          <cell r="B288">
            <v>383302</v>
          </cell>
          <cell r="C288" t="str">
            <v>RESECCIÓN CON ANASTOMOSIS PRIMARIA AXILAR</v>
          </cell>
          <cell r="D288" t="str">
            <v>HONORARIOS DE CIRUJANO, ANESTESIOLOGO Y AYUDANTE, SALA</v>
          </cell>
          <cell r="E288" t="str">
            <v>Insumos y medicamentos al consumo</v>
          </cell>
          <cell r="F288">
            <v>1415435</v>
          </cell>
          <cell r="G288">
            <v>5500000</v>
          </cell>
          <cell r="H288" t="str">
            <v>Ajuste tarifario</v>
          </cell>
          <cell r="I288">
            <v>2666144.5125000002</v>
          </cell>
        </row>
        <row r="289">
          <cell r="B289">
            <v>383303</v>
          </cell>
          <cell r="C289" t="str">
            <v>RESECCIÓN CON ANASTOMOSIS TERMINO- TERMINAL EN BRAZO O ANTEBRAZO</v>
          </cell>
          <cell r="D289" t="str">
            <v>HONORARIOS DE CIRUJANO, ANESTESIOLOGO Y AYUDANTE, SALA</v>
          </cell>
          <cell r="E289" t="str">
            <v>Insumos y medicamentos al consumo</v>
          </cell>
          <cell r="F289">
            <v>1490773</v>
          </cell>
          <cell r="G289">
            <v>5500000</v>
          </cell>
          <cell r="H289" t="str">
            <v>Ajuste tarifario</v>
          </cell>
          <cell r="I289">
            <v>1706227.7596650003</v>
          </cell>
        </row>
        <row r="290">
          <cell r="B290">
            <v>383405</v>
          </cell>
          <cell r="C290" t="str">
            <v>RECONSTRUCION AÓRTICA TORACO- ABDOMINAL (METODOS CLASICO, DE KOUCHOUKOSY DE LA TROMPA DE ELEFANTE)</v>
          </cell>
          <cell r="D290" t="str">
            <v>HONORARIOS DE CIRUJANO, ANESTESIOLOGO Y AYUDANTE, SALA</v>
          </cell>
          <cell r="E290" t="str">
            <v>Insumos y medicamentos al consumo</v>
          </cell>
          <cell r="F290">
            <v>4742276</v>
          </cell>
          <cell r="G290">
            <v>14654396</v>
          </cell>
          <cell r="H290" t="str">
            <v>Ajuste tarifario</v>
          </cell>
          <cell r="I290">
            <v>8096962.25</v>
          </cell>
        </row>
        <row r="291">
          <cell r="B291">
            <v>383408</v>
          </cell>
          <cell r="C291" t="str">
            <v>RECONSTRUCCION DEL CAYADO AÓRTICO VÍA ABIERTA</v>
          </cell>
          <cell r="D291" t="str">
            <v>* Honorarios cirujano cardiovascular</v>
          </cell>
          <cell r="E291" t="str">
            <v>* Complicaciones y/o reintervenciones por sangrado.</v>
          </cell>
          <cell r="F291">
            <v>18814429</v>
          </cell>
          <cell r="G291">
            <v>39135848</v>
          </cell>
          <cell r="H291" t="str">
            <v>Ajuste tarifario</v>
          </cell>
          <cell r="I291" t="str">
            <v>SE SOSTIENE TARIFA</v>
          </cell>
        </row>
        <row r="292">
          <cell r="B292">
            <v>383410</v>
          </cell>
          <cell r="C292" t="str">
            <v>RECONSTRUCION DE AORTA TORÁCICA DESCENDENTE VÍA ABIERTA</v>
          </cell>
          <cell r="D292" t="str">
            <v>* Honorarios cirujano cardiovascular</v>
          </cell>
          <cell r="E292" t="str">
            <v>* Complicaciones y/o reintervenciones por sangrado.</v>
          </cell>
          <cell r="F292">
            <v>4303318</v>
          </cell>
          <cell r="G292">
            <v>150000000</v>
          </cell>
          <cell r="H292" t="str">
            <v>Ajuste tarifario</v>
          </cell>
          <cell r="I292">
            <v>77151658.900462493</v>
          </cell>
        </row>
        <row r="293">
          <cell r="B293">
            <v>383601</v>
          </cell>
          <cell r="C293" t="str">
            <v>RESECCIÓN CON ANASTOMOSIS TERMINO- TERMINAL DE ARTERIAS ABDOMINALES</v>
          </cell>
          <cell r="D293" t="str">
            <v>HONORARIOS DE CIRUJANO, ANESTESIOLOGO Y AYUDANTE, SALA</v>
          </cell>
          <cell r="E293" t="str">
            <v>Insumos y medicamentos al consumo</v>
          </cell>
          <cell r="F293">
            <v>1950806</v>
          </cell>
          <cell r="G293">
            <v>5500000</v>
          </cell>
          <cell r="H293" t="str">
            <v>Ajuste tarifario</v>
          </cell>
          <cell r="I293">
            <v>3523226.8000000003</v>
          </cell>
        </row>
        <row r="294">
          <cell r="B294">
            <v>383701</v>
          </cell>
          <cell r="C294" t="str">
            <v>RESECCIÓN CON ANASTOMOSIS TERMINO- TERMINAL DE VENAS ABDOMINALES</v>
          </cell>
          <cell r="D294" t="str">
            <v>HONORARIOS DE CIRUJANO, ANESTESIOLOGO Y AYUDANTE, SALA</v>
          </cell>
          <cell r="E294" t="str">
            <v>Insumos y medicamentos al consumo</v>
          </cell>
          <cell r="F294">
            <v>2198139</v>
          </cell>
          <cell r="G294">
            <v>5500000</v>
          </cell>
          <cell r="H294" t="str">
            <v>Ajuste tarifario</v>
          </cell>
          <cell r="I294">
            <v>3378071.7624999997</v>
          </cell>
        </row>
        <row r="295">
          <cell r="B295">
            <v>383801</v>
          </cell>
          <cell r="C295" t="str">
            <v>ANASTOMOSIS ARTERIAL PRIMARIA SUPRAPATELAR</v>
          </cell>
          <cell r="D295" t="str">
            <v>HONORARIOS DE CIRUJANO, ANESTESIOLOGO Y AYUDANTE</v>
          </cell>
          <cell r="E295"/>
          <cell r="F295">
            <v>2678636</v>
          </cell>
          <cell r="G295">
            <v>4400000</v>
          </cell>
          <cell r="H295" t="str">
            <v>Ajuste tarifario</v>
          </cell>
          <cell r="I295">
            <v>4285945.6062500002</v>
          </cell>
        </row>
        <row r="296">
          <cell r="B296">
            <v>383802</v>
          </cell>
          <cell r="C296" t="str">
            <v>ANASTOMOSIS ARTERIAL PRIMARIA INFRAPATELAR</v>
          </cell>
          <cell r="D296" t="str">
            <v>HONORARIOS DE CIRUJANO, ANESTESIOLOGO Y AYUDANTE</v>
          </cell>
          <cell r="E296"/>
          <cell r="F296">
            <v>2486969</v>
          </cell>
          <cell r="G296">
            <v>13040000</v>
          </cell>
          <cell r="H296" t="str">
            <v>Ajuste tarifario</v>
          </cell>
          <cell r="I296">
            <v>6158445.6062500002</v>
          </cell>
        </row>
        <row r="297">
          <cell r="B297">
            <v>383901</v>
          </cell>
          <cell r="C297" t="str">
            <v>ANASTOMOSIS VENOSA TERMINO TERMINAL SUPRAPATELAR</v>
          </cell>
          <cell r="D297" t="str">
            <v>HONORARIOS DE CIRUJANO, ANESTESIOLOGO Y AYUDANTE, SALA</v>
          </cell>
          <cell r="E297" t="str">
            <v>Insumos y medicamentos al consumo</v>
          </cell>
          <cell r="F297">
            <v>1415435</v>
          </cell>
          <cell r="G297">
            <v>5500000</v>
          </cell>
          <cell r="H297" t="str">
            <v>Ajuste tarifario</v>
          </cell>
          <cell r="I297">
            <v>2666144.5125000002</v>
          </cell>
        </row>
        <row r="298">
          <cell r="B298">
            <v>383902</v>
          </cell>
          <cell r="C298" t="str">
            <v>ANASTOMOSIS VENOSA TERMINO TERMINAL INFRAPATELAR</v>
          </cell>
          <cell r="D298" t="str">
            <v>HONORARIOS DE CIRUJANO, ANESTESIOLOGO Y AYUDANTE, SALA</v>
          </cell>
          <cell r="E298" t="str">
            <v>Insumos y medicamentos al consumo</v>
          </cell>
          <cell r="F298">
            <v>1415435</v>
          </cell>
          <cell r="G298">
            <v>5500000</v>
          </cell>
          <cell r="H298" t="str">
            <v>Ajuste tarifario</v>
          </cell>
          <cell r="I298">
            <v>2666144.5125000002</v>
          </cell>
        </row>
        <row r="299">
          <cell r="B299">
            <v>383903</v>
          </cell>
          <cell r="C299" t="str">
            <v>RESECCIÓN CON ANASTOMOSIS DE VENAS DE MIEMBROS INFERIORES</v>
          </cell>
          <cell r="D299" t="str">
            <v>HONORARIOS DE CIRUJANO, ANESTESIOLOGO Y AYUDANTE, SALA</v>
          </cell>
          <cell r="E299" t="str">
            <v>Insumos y medicamentos al consumo</v>
          </cell>
          <cell r="F299">
            <v>1490773</v>
          </cell>
          <cell r="G299">
            <v>5500000</v>
          </cell>
          <cell r="H299" t="str">
            <v>Ajuste tarifario</v>
          </cell>
          <cell r="I299">
            <v>1706227.7596650003</v>
          </cell>
        </row>
        <row r="300">
          <cell r="B300">
            <v>384202</v>
          </cell>
          <cell r="C300" t="str">
            <v>RESECCIÓN CON INJERTO AUTÓLOGO O PRÓTESIS DE VASOS DE LA ZONA II DEL CUELLO</v>
          </cell>
          <cell r="D300" t="str">
            <v>HONORARIOS DE CIRUJANO, ANESTESIOLOGO Y AYUDANTE, SALA</v>
          </cell>
          <cell r="E300" t="str">
            <v>Insumos y medicamentos al consumo</v>
          </cell>
          <cell r="F300">
            <v>2672888</v>
          </cell>
          <cell r="G300">
            <v>5500000</v>
          </cell>
          <cell r="H300" t="str">
            <v>Ajuste tarifario</v>
          </cell>
          <cell r="I300">
            <v>3805762.4375</v>
          </cell>
        </row>
        <row r="301">
          <cell r="B301">
            <v>384301</v>
          </cell>
          <cell r="C301" t="str">
            <v>RESECCIÓN DE SUBCLAVÍA CON INTERPOSICIÓN DE INJERTO O PRÓTESIS</v>
          </cell>
          <cell r="D301" t="str">
            <v>HONORARIOS DE CIRUJANO, ANESTESIOLOGO Y AYUDANTE, SALA</v>
          </cell>
          <cell r="E301" t="str">
            <v>Insumos y medicamentos al consumo</v>
          </cell>
          <cell r="F301">
            <v>1936712</v>
          </cell>
          <cell r="G301">
            <v>5500000</v>
          </cell>
          <cell r="H301" t="str">
            <v>Ajuste tarifario</v>
          </cell>
          <cell r="I301">
            <v>3142112.0749999997</v>
          </cell>
        </row>
        <row r="302">
          <cell r="B302">
            <v>384302</v>
          </cell>
          <cell r="C302" t="str">
            <v>RESECCIÓN AXILAR CON INTERPOSICIÓN DE INJERTO O PRÓTESIS</v>
          </cell>
          <cell r="D302" t="str">
            <v>HONORARIOS DE CIRUJANO, ANESTESIOLOGO Y AYUDANTE, SALA</v>
          </cell>
          <cell r="E302" t="str">
            <v>Insumos y medicamentos al consumo</v>
          </cell>
          <cell r="F302">
            <v>1936712</v>
          </cell>
          <cell r="G302">
            <v>5500000</v>
          </cell>
          <cell r="H302" t="str">
            <v>Ajuste tarifario</v>
          </cell>
          <cell r="I302">
            <v>3142112.0749999997</v>
          </cell>
        </row>
        <row r="303">
          <cell r="B303">
            <v>384303</v>
          </cell>
          <cell r="C303" t="str">
            <v>RESECCIÓN EN BRAZO O ANTEBRAZO CON INTERPOSICIÓN DE INJERTO O PRÓTESIS</v>
          </cell>
          <cell r="D303" t="str">
            <v>HONORARIOS DE CIRUJANO, ANESTESIOLOGO Y AYUDANTE, SALA</v>
          </cell>
          <cell r="E303" t="str">
            <v>Insumos y medicamentos al consumo</v>
          </cell>
          <cell r="F303">
            <v>2005086</v>
          </cell>
          <cell r="G303">
            <v>5500000</v>
          </cell>
          <cell r="H303" t="str">
            <v>Ajuste tarifario</v>
          </cell>
          <cell r="I303">
            <v>2125638.1575000002</v>
          </cell>
        </row>
        <row r="304">
          <cell r="B304">
            <v>384501</v>
          </cell>
          <cell r="C304" t="str">
            <v>RESECCIÓN CON SUSTITUCIÓN DE VASOS TORÁCICOS SOD</v>
          </cell>
          <cell r="D304" t="str">
            <v>HONORARIOS DE CIRUJANO, ANESTESIOLOGO Y AYUDANTE, SALA</v>
          </cell>
          <cell r="E304" t="str">
            <v>Insumos y medicamentos al consumo</v>
          </cell>
          <cell r="F304">
            <v>1843040</v>
          </cell>
          <cell r="G304">
            <v>11500000</v>
          </cell>
          <cell r="H304" t="str">
            <v>Ajuste tarifario</v>
          </cell>
          <cell r="I304">
            <v>2113910.4986999999</v>
          </cell>
        </row>
        <row r="305">
          <cell r="B305">
            <v>384601</v>
          </cell>
          <cell r="C305" t="str">
            <v>RESECCIÓN CON SUSTITUCIÓN DE ARTERIAS ABDOMINALES SOD</v>
          </cell>
          <cell r="D305" t="str">
            <v>HONORARIOS DE CIRUJANO, ANESTESIOLOGO Y AYUDANTE, SALA</v>
          </cell>
          <cell r="E305" t="str">
            <v>Insumos y medicamentos al consumo</v>
          </cell>
          <cell r="F305">
            <v>1748262</v>
          </cell>
          <cell r="G305">
            <v>11500000</v>
          </cell>
          <cell r="H305" t="str">
            <v>Ajuste tarifario</v>
          </cell>
          <cell r="I305">
            <v>4472313.4124999996</v>
          </cell>
        </row>
        <row r="306">
          <cell r="B306">
            <v>384701</v>
          </cell>
          <cell r="C306" t="str">
            <v>RESECCIÓN CON SUSTITUCIÓN DE VENAS ABDOMINALES SOD</v>
          </cell>
          <cell r="D306" t="str">
            <v>HONORARIOS DE CIRUJANO, ANESTESIOLOGO Y AYUDANTE, SALA</v>
          </cell>
          <cell r="E306" t="str">
            <v>Insumos y medicamentos al consumo</v>
          </cell>
          <cell r="F306">
            <v>2198139</v>
          </cell>
          <cell r="G306">
            <v>11500000</v>
          </cell>
          <cell r="H306" t="str">
            <v>Ajuste tarifario</v>
          </cell>
          <cell r="I306">
            <v>4878071.7625000002</v>
          </cell>
        </row>
        <row r="307">
          <cell r="B307">
            <v>384801</v>
          </cell>
          <cell r="C307" t="str">
            <v>RESECCIÓN ARTERIAL SUPRAPATELAR CON INJERTO AUTÓLOGO O PRÓTESIS</v>
          </cell>
          <cell r="D307" t="str">
            <v>HONORARIOS DE CIRUJANO, ANESTESIOLOGO Y AYUDANTE, SALA</v>
          </cell>
          <cell r="E307" t="str">
            <v>Insumos y medicamentos al consumo</v>
          </cell>
          <cell r="F307">
            <v>5580538</v>
          </cell>
          <cell r="G307">
            <v>5580538</v>
          </cell>
          <cell r="H307" t="str">
            <v>Tarifa aceptada</v>
          </cell>
          <cell r="I307" t="str">
            <v>Tarifa aceptada por la IPS</v>
          </cell>
        </row>
        <row r="308">
          <cell r="B308">
            <v>384802</v>
          </cell>
          <cell r="C308" t="str">
            <v>RESECCIÓN ARTERIAL INFRAPATELAR CON INJERTO AUTÓLOGO O PRÓTESIS</v>
          </cell>
          <cell r="D308" t="str">
            <v>HONORARIOS DE CIRUJANO, ANESTESIOLOGO Y AYUDANTE, SALA</v>
          </cell>
          <cell r="E308" t="str">
            <v>Insumos y medicamentos al consumo</v>
          </cell>
          <cell r="F308">
            <v>1936712</v>
          </cell>
          <cell r="G308">
            <v>5580538</v>
          </cell>
          <cell r="H308" t="str">
            <v>Ajuste tarifario</v>
          </cell>
          <cell r="I308">
            <v>3162246.5749999997</v>
          </cell>
        </row>
        <row r="309">
          <cell r="B309">
            <v>384901</v>
          </cell>
          <cell r="C309" t="str">
            <v>TRANSPOSICIÓN VENOSA CON SEGMENTO VALVULADO</v>
          </cell>
          <cell r="D309" t="str">
            <v>HONORARIOS DE CIRUJANO, ANESTESIOLOGO Y AYUDANTE, SALA</v>
          </cell>
          <cell r="E309" t="str">
            <v>Insumos y medicamentos al consumo</v>
          </cell>
          <cell r="F309">
            <v>1843040</v>
          </cell>
          <cell r="G309">
            <v>11500000</v>
          </cell>
          <cell r="H309" t="str">
            <v>Ajuste tarifario</v>
          </cell>
          <cell r="I309">
            <v>2113910.4986999999</v>
          </cell>
        </row>
        <row r="310">
          <cell r="B310">
            <v>385201</v>
          </cell>
          <cell r="C310" t="str">
            <v>OCLUSIÓN, PINZAMIENTO O LIGADURA ARTERIAL EN ZONA I Y III DEL CUELLO</v>
          </cell>
          <cell r="D310" t="str">
            <v>HONORARIOS DE CIRUJANO, ANESTESIOLOGO Y AYUDANTE, SALA</v>
          </cell>
          <cell r="E310" t="str">
            <v>Insumos y medicamentos al consumo</v>
          </cell>
          <cell r="F310">
            <v>1538117</v>
          </cell>
          <cell r="G310">
            <v>4800000</v>
          </cell>
          <cell r="H310" t="str">
            <v>Ajuste tarifario</v>
          </cell>
          <cell r="I310">
            <v>3010060.6291666664</v>
          </cell>
        </row>
        <row r="311">
          <cell r="B311">
            <v>385202</v>
          </cell>
          <cell r="C311" t="str">
            <v>OCLUSIÓN, PINZAMIENTO O LIGADURA ARTERIAL EN ZONA II DEL CUELLO</v>
          </cell>
          <cell r="D311" t="str">
            <v>HONORARIOS DE CIRUJANO, ANESTESIOLOGO Y AYUDANTE, SALA</v>
          </cell>
          <cell r="E311" t="str">
            <v>Insumos y medicamentos al consumo</v>
          </cell>
          <cell r="F311">
            <v>1212969</v>
          </cell>
          <cell r="G311">
            <v>4800000</v>
          </cell>
          <cell r="H311" t="str">
            <v>Ajuste tarifario</v>
          </cell>
          <cell r="I311">
            <v>2359764.7624999997</v>
          </cell>
        </row>
        <row r="312">
          <cell r="B312">
            <v>385203</v>
          </cell>
          <cell r="C312" t="str">
            <v>OCLUSIÓN, PINZAMIENTO O LIGADURA VENOSA EN ZONA I Y III DEL CUELLO</v>
          </cell>
          <cell r="D312" t="str">
            <v>HONORARIOS DE CIRUJANO, ANESTESIOLOGO Y AYUDANTE, SALA</v>
          </cell>
          <cell r="E312" t="str">
            <v>Insumos y medicamentos al consumo</v>
          </cell>
          <cell r="F312">
            <v>1212969</v>
          </cell>
          <cell r="G312">
            <v>4800000</v>
          </cell>
          <cell r="H312" t="str">
            <v>Ajuste tarifario</v>
          </cell>
          <cell r="I312">
            <v>2359764.7624999997</v>
          </cell>
        </row>
        <row r="313">
          <cell r="B313">
            <v>385204</v>
          </cell>
          <cell r="C313" t="str">
            <v>OCLUSIÓN, PINZAMIENTO O LIGADURA VENOSA EN ZONA II DEL CUELLO</v>
          </cell>
          <cell r="D313" t="str">
            <v>HONORARIOS DE CIRUJANO, ANESTESIOLOGO Y AYUDANTE, SALA</v>
          </cell>
          <cell r="E313" t="str">
            <v>Insumos y medicamentos al consumo</v>
          </cell>
          <cell r="F313">
            <v>1212969</v>
          </cell>
          <cell r="G313">
            <v>4800000</v>
          </cell>
          <cell r="H313" t="str">
            <v>Ajuste tarifario</v>
          </cell>
          <cell r="I313">
            <v>2359764.7624999997</v>
          </cell>
        </row>
        <row r="314">
          <cell r="B314">
            <v>385207</v>
          </cell>
          <cell r="C314" t="str">
            <v>EMBOLIZACIÓN DE TUMORES VÍA ENDOVASCULAR</v>
          </cell>
          <cell r="D314" t="str">
            <v>Honorario médico Radiologo Intervencionista, Honorario medico Anestesiologo, Derecho de sala, (1) Hospitalizacion en UCI, (1) Hospitalizacioon en UCIN, Materiales de Sutura y curación, Agentes y gases anestésicos, Insumos básicos de Procedimientos., Aguja Angiografica (1),Jeringa De 5 C.C. (3),Jeringa De 10 C.C. (3),Extensiones (1),Jeringa de Inyeccion (1),Manifold (1).</v>
          </cell>
          <cell r="E314" t="str">
            <v>EXCLUSIONES: Registro digital, materiales de sutura y curacion, gases anestesicos, medio de contraste, cateteres y guias, insumos de alto costo, y todo los servcios adicionales no detallados en las inclusiones de acuerdo al requerimiento de cada paciente.</v>
          </cell>
          <cell r="F314">
            <v>23469669</v>
          </cell>
          <cell r="G314">
            <v>29724857.142857146</v>
          </cell>
          <cell r="H314" t="str">
            <v>Ajuste tarifario</v>
          </cell>
          <cell r="I314">
            <v>25577880</v>
          </cell>
        </row>
        <row r="315">
          <cell r="B315">
            <v>385301</v>
          </cell>
          <cell r="C315" t="str">
            <v>OCLUSIÓN, PINZAMIENTO O LIGADURA DE SUBCLAVIA</v>
          </cell>
          <cell r="D315" t="str">
            <v>HONORARIOS DE CIRUJANO, ANESTESIOLOGO Y AYUDANTE, SALA</v>
          </cell>
          <cell r="E315" t="str">
            <v>Insumos y medicamentos al consumo</v>
          </cell>
          <cell r="F315">
            <v>1172455</v>
          </cell>
          <cell r="G315">
            <v>4800000</v>
          </cell>
          <cell r="H315" t="str">
            <v>Ajuste tarifario</v>
          </cell>
          <cell r="I315">
            <v>2271450.3125</v>
          </cell>
        </row>
        <row r="316">
          <cell r="B316">
            <v>385303</v>
          </cell>
          <cell r="C316" t="str">
            <v>OCLUSIÓN, PINZAMIENTO O LIGADURA DE VASOS EN BRAZO O ANTEBRAZO</v>
          </cell>
          <cell r="D316" t="str">
            <v>HONORARIOS DE CIRUJANO, ANESTESIOLOGO Y AYUDANTE, SALA</v>
          </cell>
          <cell r="E316" t="str">
            <v>Insumos y medicamentos al consumo</v>
          </cell>
          <cell r="F316">
            <v>900587</v>
          </cell>
          <cell r="G316">
            <v>4800000</v>
          </cell>
          <cell r="H316" t="str">
            <v>Ajuste tarifario</v>
          </cell>
          <cell r="I316">
            <v>2067295.7</v>
          </cell>
        </row>
        <row r="317">
          <cell r="B317">
            <v>385320</v>
          </cell>
          <cell r="C317" t="str">
            <v>OCLUSIÓN DE VASOS DE MIEMBROS SUPERIORES, VÍA ENDOVASCULAR</v>
          </cell>
          <cell r="D317"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317" t="str">
            <v>EXCLUSIONES: medio de contraste, medicamentos, cateteres y guias, insumos de alto costo, y todo los servcios adicionales no detallados en las inclusiones de acuerdo al requerimiento de cada paciente.</v>
          </cell>
          <cell r="F317">
            <v>6343018</v>
          </cell>
          <cell r="G317">
            <v>6343018</v>
          </cell>
          <cell r="H317" t="str">
            <v>Tarifa aceptada</v>
          </cell>
          <cell r="I317" t="str">
            <v>Tarifa aceptada por la IPS</v>
          </cell>
        </row>
        <row r="318">
          <cell r="B318">
            <v>385401</v>
          </cell>
          <cell r="C318" t="str">
            <v>OCLUSIÓN DE VASOS ESPINALES, VÍA ENDOVASCULAR</v>
          </cell>
          <cell r="D318" t="str">
            <v>TARIFA DE HONORARIO MÉDICO.</v>
          </cell>
          <cell r="E318" t="str">
            <v>EXCLUYE HONORARIOS DE ANESTESIOLOGO, DERECHOS DE SALA E INSUMOS.</v>
          </cell>
          <cell r="F318">
            <v>5251355</v>
          </cell>
          <cell r="G318">
            <v>7053714.2857142864</v>
          </cell>
          <cell r="H318" t="str">
            <v>Ajuste tarifario</v>
          </cell>
          <cell r="I318">
            <v>6202800</v>
          </cell>
        </row>
        <row r="319">
          <cell r="B319">
            <v>385601</v>
          </cell>
          <cell r="C319" t="str">
            <v>OCLUSIÓN, PINZAMIENTO O LIGADURA DE ARTERIAS ABDOMINALES, UNA O MÁS (SELECTIVAS)</v>
          </cell>
          <cell r="D319" t="str">
            <v>1. Canasta Básica la cual incluye: 1 kit accesorio, 1 aguja angiográfica para punción, 1 introductor femoral 6 Fr, 1 catéter cobra, 1 catéter Optitorque amplatz diagnóstico, 1 guía hidrofílica Radiofocus de 0,35 x 150 cm, 1 microcatéter proguide, micropartículas, 1 jeringa medallón, 1 llave con extensión, 1 frasco de medio de contraste de 100 cc, 1 Catéter Pigtail,1 Guía Teglona, 1 Jeringa Vacía de 150</v>
          </cell>
          <cell r="E319" t="str">
            <v>1.Honorarios de Anestesiólogo en caso de requerirse,</v>
          </cell>
          <cell r="F319">
            <v>1800122</v>
          </cell>
          <cell r="G319">
            <v>29500000</v>
          </cell>
          <cell r="H319" t="str">
            <v>Ajuste tarifario</v>
          </cell>
          <cell r="I319">
            <v>15995450</v>
          </cell>
        </row>
        <row r="320">
          <cell r="B320">
            <v>385801</v>
          </cell>
          <cell r="C320" t="str">
            <v>OCLUSIÓN, PINZAMIENTO O LIGADURA ARTERIAL SUPRAPATELAR</v>
          </cell>
          <cell r="D320" t="str">
            <v>HONORARIOS DE CIRUJANO, ANESTESIOLOGO Y AYUDANTE, SALA</v>
          </cell>
          <cell r="E320" t="str">
            <v>Insumos y medicamentos al consumo</v>
          </cell>
          <cell r="F320">
            <v>1027658</v>
          </cell>
          <cell r="G320">
            <v>5500000</v>
          </cell>
          <cell r="H320" t="str">
            <v>Ajuste tarifario</v>
          </cell>
          <cell r="I320">
            <v>2496438.895833333</v>
          </cell>
        </row>
        <row r="321">
          <cell r="B321">
            <v>385802</v>
          </cell>
          <cell r="C321" t="str">
            <v>OCLUSIÓN, PINZAMIENTO O LIGADURA ARTERIAL INFRAPATELAR</v>
          </cell>
          <cell r="D321" t="str">
            <v>HONORARIOS DE CIRUJANO, ANESTESIOLOGO Y AYUDANTE, SALA</v>
          </cell>
          <cell r="E321" t="str">
            <v>Insumos y medicamentos al consumo</v>
          </cell>
          <cell r="F321">
            <v>1027658</v>
          </cell>
          <cell r="G321">
            <v>4800000</v>
          </cell>
          <cell r="H321" t="str">
            <v>Ajuste tarifario</v>
          </cell>
          <cell r="I321">
            <v>2321438.895833333</v>
          </cell>
        </row>
        <row r="322">
          <cell r="B322">
            <v>385820</v>
          </cell>
          <cell r="C322" t="str">
            <v>OCLUSIÓN DE ARTERIAS DE MIEMBROS INFERIORES, VÍA PERCUTÁNEA O ENDOVASCULAR</v>
          </cell>
          <cell r="D322"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322" t="str">
            <v>EXCLUSIONES: medio de contraste, medicamentos, cateteres y guias, insumos de alto costo, y todo los servcios adicionales no detallados en las inclusiones de acuerdo al requerimiento de cada paciente.</v>
          </cell>
          <cell r="F322">
            <v>6139055</v>
          </cell>
          <cell r="G322">
            <v>6139055</v>
          </cell>
          <cell r="H322" t="str">
            <v>Tarifa aceptada</v>
          </cell>
          <cell r="I322" t="str">
            <v>Tarifa aceptada por la IPS</v>
          </cell>
        </row>
        <row r="323">
          <cell r="B323">
            <v>385901</v>
          </cell>
          <cell r="C323" t="str">
            <v>OCLUSIÓN, PINZAMIENTO O LIGADURA VENOSA PROFUNDA SUPRAPATELAR</v>
          </cell>
          <cell r="D323" t="str">
            <v>HONORARIOS DE CIRUJANO, ANESTESIOLOGO Y AYUDANTE, SALA</v>
          </cell>
          <cell r="E323" t="str">
            <v>Insumos y medicamentos al consumo</v>
          </cell>
          <cell r="F323">
            <v>1485670</v>
          </cell>
          <cell r="G323">
            <v>4800000</v>
          </cell>
          <cell r="H323" t="str">
            <v>Ajuste tarifario</v>
          </cell>
          <cell r="I323">
            <v>2818754.2611111109</v>
          </cell>
        </row>
        <row r="324">
          <cell r="B324">
            <v>385902</v>
          </cell>
          <cell r="C324" t="str">
            <v>OCLUSIÓN, PINZAMIENTO O LIGADURA VENOSA PROFUNDA INFRAPATELAR</v>
          </cell>
          <cell r="D324" t="str">
            <v>HONORARIOS DE CIRUJANO, ANESTESIOLOGO Y AYUDANTE, SALA</v>
          </cell>
          <cell r="E324" t="str">
            <v>Insumos y medicamentos al consumo</v>
          </cell>
          <cell r="F324">
            <v>1094186</v>
          </cell>
          <cell r="G324">
            <v>4800000</v>
          </cell>
          <cell r="H324" t="str">
            <v>Ajuste tarifario</v>
          </cell>
          <cell r="I324">
            <v>2454493.895833333</v>
          </cell>
        </row>
        <row r="325">
          <cell r="B325">
            <v>386101</v>
          </cell>
          <cell r="C325" t="str">
            <v>TOMA DE INJERTO ARTERIAL SOD</v>
          </cell>
          <cell r="D325" t="str">
            <v>HONORARIOS DE CIRUJANO, ANESTESIOLOGO Y AYUDANTE, SALA</v>
          </cell>
          <cell r="E325" t="str">
            <v>Insumos y medicamentos al consumo</v>
          </cell>
          <cell r="F325">
            <v>656784</v>
          </cell>
          <cell r="G325">
            <v>2500000</v>
          </cell>
          <cell r="H325" t="str">
            <v>Ajuste tarifario</v>
          </cell>
          <cell r="I325">
            <v>1233581.1625000001</v>
          </cell>
        </row>
        <row r="326">
          <cell r="B326">
            <v>386201</v>
          </cell>
          <cell r="C326" t="str">
            <v>TOMA DE INJERTO VENOSO SOD</v>
          </cell>
          <cell r="D326" t="str">
            <v>HONORARIOS DE CIRUJANO, ANESTESIOLOGO Y AYUDANTE, SALA</v>
          </cell>
          <cell r="E326" t="str">
            <v>Insumos y medicamentos al consumo</v>
          </cell>
          <cell r="F326">
            <v>656784</v>
          </cell>
          <cell r="G326">
            <v>2500000</v>
          </cell>
          <cell r="H326" t="str">
            <v>Ajuste tarifario</v>
          </cell>
          <cell r="I326">
            <v>1233581.1625000001</v>
          </cell>
        </row>
        <row r="327">
          <cell r="B327">
            <v>386301</v>
          </cell>
          <cell r="C327" t="str">
            <v>ESCLEROSIS DE LESIÓN EN VASOS SANGUÍNEOS VÍA PERCUTÁNEA</v>
          </cell>
          <cell r="D327"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327" t="str">
            <v>EXCLUSIONES: medio de contraste, medicamentos, cateteres y guias, insumos de alto costo, y todo los servcios adicionales no detallados en las inclusiones de acuerdo al requerimiento de cada paciente.</v>
          </cell>
          <cell r="F327">
            <v>1589687</v>
          </cell>
          <cell r="G327">
            <v>2136000</v>
          </cell>
          <cell r="H327" t="str">
            <v>Ajuste tarifario</v>
          </cell>
          <cell r="I327">
            <v>1988129.375</v>
          </cell>
        </row>
        <row r="328">
          <cell r="B328">
            <v>388701</v>
          </cell>
          <cell r="C328" t="str">
            <v>LIGADURA O ESCISIÓN DE VENAS VARICOSAS ABDOMINALES</v>
          </cell>
          <cell r="D328" t="str">
            <v>HONORARIOS DE CIRUJANO, ANESTESIOLOGO Y AYUDANTE, SALA</v>
          </cell>
          <cell r="E328" t="str">
            <v>Insumos y medicamentos al consumo</v>
          </cell>
          <cell r="F328">
            <v>1751039</v>
          </cell>
          <cell r="G328">
            <v>2700000</v>
          </cell>
          <cell r="H328" t="str">
            <v>Ajuste tarifario</v>
          </cell>
          <cell r="I328">
            <v>1939193.825</v>
          </cell>
        </row>
        <row r="329">
          <cell r="B329">
            <v>389107</v>
          </cell>
          <cell r="C329" t="str">
            <v>INSERCION DE CATÉTER PERMANENTE</v>
          </cell>
          <cell r="D329" t="str">
            <v>HONORARIOS DE CIRUJANO, ANESTESIOLOGO Y AYUDANTE, SALA, MATERIALES DE SUTUTA Y CURACION, SEDACIÓN, CATETER PERMANENETE (1), MEDIO DE CONTRASTE (1), GUIA ECOGRAFIA.</v>
          </cell>
          <cell r="E329"/>
          <cell r="F329">
            <v>3776240</v>
          </cell>
          <cell r="G329">
            <v>3000000</v>
          </cell>
          <cell r="H329" t="str">
            <v>Ajuste tarifario</v>
          </cell>
          <cell r="I329">
            <v>3000000</v>
          </cell>
        </row>
        <row r="330">
          <cell r="B330">
            <v>389401</v>
          </cell>
          <cell r="C330" t="str">
            <v>DISECCIÓN VENOSA SOD</v>
          </cell>
          <cell r="D330" t="str">
            <v>HONORARIOS DE CIRUJANO, ANESTESIOLOGO Y AYUDANTE</v>
          </cell>
          <cell r="E330"/>
          <cell r="F330">
            <v>4480989</v>
          </cell>
          <cell r="G330">
            <v>6900000</v>
          </cell>
          <cell r="H330" t="str">
            <v>Ajuste tarifario</v>
          </cell>
          <cell r="I330">
            <v>5287325.7166666668</v>
          </cell>
        </row>
        <row r="331">
          <cell r="B331">
            <v>390101</v>
          </cell>
          <cell r="C331" t="str">
            <v>ANASTOMOSIS (INJERTO) AORTA ASCENDENTE-ARTERIA PULMONAR SOD</v>
          </cell>
          <cell r="D331" t="str">
            <v>HONORARIOS DE CIRUJANO, ANESTESIOLOGO Y AYUDANTE, SALA</v>
          </cell>
          <cell r="E331" t="str">
            <v>Insumos y medicamentos al consumo</v>
          </cell>
          <cell r="F331">
            <v>3064803</v>
          </cell>
          <cell r="G331">
            <v>11500000</v>
          </cell>
          <cell r="H331" t="str">
            <v>Ajuste tarifario</v>
          </cell>
          <cell r="I331">
            <v>5660410.9249999998</v>
          </cell>
        </row>
        <row r="332">
          <cell r="B332">
            <v>390201</v>
          </cell>
          <cell r="C332" t="str">
            <v>ANASTOMOSIS (INJERTO) SUBCLAVIA- PULMONAR SOD</v>
          </cell>
          <cell r="D332" t="str">
            <v>HONORARIOS DE CIRUJANO, ANESTESIOLOGO Y AYUDANTE, SALA</v>
          </cell>
          <cell r="E332" t="str">
            <v>Insumos y medicamentos al consumo</v>
          </cell>
          <cell r="F332">
            <v>1748262</v>
          </cell>
          <cell r="G332">
            <v>11500000</v>
          </cell>
          <cell r="H332" t="str">
            <v>Ajuste tarifario</v>
          </cell>
          <cell r="I332">
            <v>4472313.4124999996</v>
          </cell>
        </row>
        <row r="333">
          <cell r="B333">
            <v>391701</v>
          </cell>
          <cell r="C333" t="str">
            <v>DERIVACIÓN PORTO-CAVA</v>
          </cell>
          <cell r="D333" t="str">
            <v>HONORARIOS DE CIRUJANO, ANESTESIOLOGO Y AYUDANTE, SALA</v>
          </cell>
          <cell r="E333" t="str">
            <v>Insumos y medicamentos al consumo</v>
          </cell>
          <cell r="F333">
            <v>1843040</v>
          </cell>
          <cell r="G333">
            <v>11500000</v>
          </cell>
          <cell r="H333" t="str">
            <v>Ajuste tarifario</v>
          </cell>
          <cell r="I333">
            <v>2113910.4986999999</v>
          </cell>
        </row>
        <row r="334">
          <cell r="B334">
            <v>391702</v>
          </cell>
          <cell r="C334" t="str">
            <v>DERIVACIÓN MESENTÉRICO-CAVA</v>
          </cell>
          <cell r="D334" t="str">
            <v>HONORARIOS DE CIRUJANO, ANESTESIOLOGO Y AYUDANTE, SALA</v>
          </cell>
          <cell r="E334" t="str">
            <v>Insumos y medicamentos al consumo</v>
          </cell>
          <cell r="F334">
            <v>1748262</v>
          </cell>
          <cell r="G334">
            <v>11500000</v>
          </cell>
          <cell r="H334" t="str">
            <v>Ajuste tarifario</v>
          </cell>
          <cell r="I334">
            <v>4472313.4124999996</v>
          </cell>
        </row>
        <row r="335">
          <cell r="B335">
            <v>391703</v>
          </cell>
          <cell r="C335" t="str">
            <v>DERIVACIÓN ESPLENO-RENAL</v>
          </cell>
          <cell r="D335" t="str">
            <v>HONORARIOS DE CIRUJANO, ANESTESIOLOGO Y AYUDANTE, SALA</v>
          </cell>
          <cell r="E335" t="str">
            <v>Insumos y medicamentos al consumo</v>
          </cell>
          <cell r="F335">
            <v>1748262</v>
          </cell>
          <cell r="G335">
            <v>11500000</v>
          </cell>
          <cell r="H335" t="str">
            <v>Ajuste tarifario</v>
          </cell>
          <cell r="I335">
            <v>4472313.4124999996</v>
          </cell>
        </row>
        <row r="336">
          <cell r="B336">
            <v>391704</v>
          </cell>
          <cell r="C336" t="str">
            <v>DERIVACIÓN PORTO-SISTÉMICA TRANSYUGULAR INTRAHEPÁTICA</v>
          </cell>
          <cell r="D336" t="str">
            <v>HONORARIOS DE CIRUJANO, ANESTESIOLOGO Y AYUDANTE, SALA</v>
          </cell>
          <cell r="E336" t="str">
            <v>Insumos y medicamentos al consumo</v>
          </cell>
          <cell r="F336">
            <v>4924167</v>
          </cell>
          <cell r="G336">
            <v>11500000</v>
          </cell>
          <cell r="H336" t="str">
            <v>Ajuste tarifario</v>
          </cell>
          <cell r="I336">
            <v>7116111.416666667</v>
          </cell>
        </row>
        <row r="337">
          <cell r="B337">
            <v>392101</v>
          </cell>
          <cell r="C337" t="str">
            <v>ANASTOMOSIS DE VENA CAVA-ARTERIA PULMONAR SOD</v>
          </cell>
          <cell r="D337" t="str">
            <v>HONORARIOS DE CIRUJANO, ANESTESIOLOGO Y AYUDANTE, SALA</v>
          </cell>
          <cell r="E337" t="str">
            <v>Insumos y medicamentos al consumo</v>
          </cell>
          <cell r="F337">
            <v>1843040</v>
          </cell>
          <cell r="G337">
            <v>11500000</v>
          </cell>
          <cell r="H337" t="str">
            <v>Ajuste tarifario</v>
          </cell>
          <cell r="I337">
            <v>2113910.4986999999</v>
          </cell>
        </row>
        <row r="338">
          <cell r="B338">
            <v>392201</v>
          </cell>
          <cell r="C338" t="str">
            <v>DERIVACIÓN DE AORTA A CARÓTIDA</v>
          </cell>
          <cell r="D338" t="str">
            <v>HONORARIOS DE CIRUJANO, ANESTESIOLOGO Y AYUDANTE, SALA</v>
          </cell>
          <cell r="E338" t="str">
            <v>Insumos y medicamentos al consumo</v>
          </cell>
          <cell r="F338">
            <v>9263940</v>
          </cell>
          <cell r="G338">
            <v>11500000</v>
          </cell>
          <cell r="H338" t="str">
            <v>Ajuste tarifario</v>
          </cell>
          <cell r="I338">
            <v>10859051.809220001</v>
          </cell>
        </row>
        <row r="339">
          <cell r="B339">
            <v>392202</v>
          </cell>
          <cell r="C339" t="str">
            <v>DERIVACIÓN O PUENTE AXILO-AXILAR</v>
          </cell>
          <cell r="D339" t="str">
            <v>HONORARIOS DE CIRUJANO, ANESTESIOLOGO Y AYUDANTE, SALA</v>
          </cell>
          <cell r="E339" t="str">
            <v>Insumos y medicamentos al consumo</v>
          </cell>
          <cell r="F339">
            <v>5163473</v>
          </cell>
          <cell r="G339">
            <v>8500000</v>
          </cell>
          <cell r="H339" t="str">
            <v>Ajuste tarifario</v>
          </cell>
          <cell r="I339">
            <v>8500000</v>
          </cell>
        </row>
        <row r="340">
          <cell r="B340">
            <v>392203</v>
          </cell>
          <cell r="C340" t="str">
            <v>DERIVACIÓN O PUENTE SUBCLAVIO- SUBCLAVIO</v>
          </cell>
          <cell r="D340" t="str">
            <v>HONORARIOS DE CIRUJANO, ANESTESIOLOGO Y AYUDANTE, SALA</v>
          </cell>
          <cell r="E340" t="str">
            <v>Insumos y medicamentos al consumo</v>
          </cell>
          <cell r="F340">
            <v>5264178</v>
          </cell>
          <cell r="G340">
            <v>8500000</v>
          </cell>
          <cell r="H340" t="str">
            <v>Ajuste tarifario</v>
          </cell>
          <cell r="I340">
            <v>8500000</v>
          </cell>
        </row>
        <row r="341">
          <cell r="B341">
            <v>392204</v>
          </cell>
          <cell r="C341" t="str">
            <v>DERIVACIÓN O PUENTE AORTO-SUBCLAVIO</v>
          </cell>
          <cell r="D341" t="str">
            <v>HONORARIOS DE CIRUJANO, ANESTESIOLOGO Y AYUDANTE, SALA</v>
          </cell>
          <cell r="E341" t="str">
            <v>Insumos y medicamentos al consumo</v>
          </cell>
          <cell r="F341">
            <v>9661484</v>
          </cell>
          <cell r="G341">
            <v>8500000</v>
          </cell>
          <cell r="H341" t="str">
            <v>Ajuste tarifario</v>
          </cell>
          <cell r="I341">
            <v>8500000</v>
          </cell>
        </row>
        <row r="342">
          <cell r="B342">
            <v>392401</v>
          </cell>
          <cell r="C342" t="str">
            <v>DERIVACIÓN AORTA-RENAL SOD</v>
          </cell>
          <cell r="D342" t="str">
            <v>HONORARIOS DE CIRUJANO, ANESTESIOLOGO Y AYUDANTE, SALA</v>
          </cell>
          <cell r="E342" t="str">
            <v>Insumos y medicamentos al consumo</v>
          </cell>
          <cell r="F342">
            <v>2139067</v>
          </cell>
          <cell r="G342">
            <v>8500000</v>
          </cell>
          <cell r="H342" t="str">
            <v>Ajuste tarifario</v>
          </cell>
          <cell r="I342">
            <v>4074170.3874999997</v>
          </cell>
        </row>
        <row r="343">
          <cell r="B343">
            <v>392501</v>
          </cell>
          <cell r="C343" t="str">
            <v>DERIVACIÓN AORTO-FEMORAL</v>
          </cell>
          <cell r="D343" t="str">
            <v>HONORARIOS DE CIRUJANO, ANESTESIOLOGO Y AYUDANTE, SALA</v>
          </cell>
          <cell r="E343" t="str">
            <v>Insumos y medicamentos al consumo</v>
          </cell>
          <cell r="F343">
            <v>2139067</v>
          </cell>
          <cell r="G343">
            <v>8500000</v>
          </cell>
          <cell r="H343" t="str">
            <v>Ajuste tarifario</v>
          </cell>
          <cell r="I343">
            <v>4074170.3874999997</v>
          </cell>
        </row>
        <row r="344">
          <cell r="B344">
            <v>392502</v>
          </cell>
          <cell r="C344" t="str">
            <v>DERIVACIÓN AORTO-ILÍACA</v>
          </cell>
          <cell r="D344" t="str">
            <v>HONORARIOS DE CIRUJANO, ANESTESIOLOGO Y AYUDANTE, SALA</v>
          </cell>
          <cell r="E344" t="str">
            <v>Insumos y medicamentos al consumo</v>
          </cell>
          <cell r="F344">
            <v>2139067</v>
          </cell>
          <cell r="G344">
            <v>8500000</v>
          </cell>
          <cell r="H344" t="str">
            <v>Ajuste tarifario</v>
          </cell>
          <cell r="I344">
            <v>4074170.3874999997</v>
          </cell>
        </row>
        <row r="345">
          <cell r="B345">
            <v>392601</v>
          </cell>
          <cell r="C345" t="str">
            <v>DERIVACIÓN O PUENTE FEMORO-FEMORAL (CRUZADO)</v>
          </cell>
          <cell r="D345" t="str">
            <v>HONORARIOS DE CIRUJANO, ANESTESIOLOGO Y AYUDANTE, SALA</v>
          </cell>
          <cell r="E345" t="str">
            <v>Insumos y medicamentos al consumo</v>
          </cell>
          <cell r="F345">
            <v>5158084</v>
          </cell>
          <cell r="G345">
            <v>8500000</v>
          </cell>
          <cell r="H345" t="str">
            <v>Ajuste tarifario</v>
          </cell>
          <cell r="I345">
            <v>8500000</v>
          </cell>
        </row>
        <row r="346">
          <cell r="B346">
            <v>392602</v>
          </cell>
          <cell r="C346" t="str">
            <v>DERIVACIÓN O PUENTE AXILO-FEMORAL UNILATERAL</v>
          </cell>
          <cell r="D346" t="str">
            <v>HONORARIOS DE CIRUJANO, ANESTESIOLOGO Y AYUDANTE, SALA</v>
          </cell>
          <cell r="E346" t="str">
            <v>Insumos y medicamentos al consumo</v>
          </cell>
          <cell r="F346">
            <v>5163473</v>
          </cell>
          <cell r="G346">
            <v>8500000</v>
          </cell>
          <cell r="H346" t="str">
            <v>Ajuste tarifario</v>
          </cell>
          <cell r="I346">
            <v>8500000</v>
          </cell>
        </row>
        <row r="347">
          <cell r="B347">
            <v>392603</v>
          </cell>
          <cell r="C347" t="str">
            <v>DERIVACIÓN O PUENTE AXILO-FEMORAL BIFEMORAL (CRUZADO)</v>
          </cell>
          <cell r="D347" t="str">
            <v>HONORARIOS DE CIRUJANO, ANESTESIOLOGO Y AYUDANTE, SALA</v>
          </cell>
          <cell r="E347" t="str">
            <v>Insumos y medicamentos al consumo</v>
          </cell>
          <cell r="F347">
            <v>5646457</v>
          </cell>
          <cell r="G347">
            <v>8500000</v>
          </cell>
          <cell r="H347" t="str">
            <v>Ajuste tarifario</v>
          </cell>
          <cell r="I347">
            <v>8500000</v>
          </cell>
        </row>
        <row r="348">
          <cell r="B348">
            <v>392604</v>
          </cell>
          <cell r="C348" t="str">
            <v>DERIVACIÓN AÓRTICO-MESENTERICO SUPERIOR</v>
          </cell>
          <cell r="D348" t="str">
            <v>HONORARIOS DE CIRUJANO, ANESTESIOLOGO Y AYUDANTE, SALA</v>
          </cell>
          <cell r="E348" t="str">
            <v>Insumos y medicamentos al consumo</v>
          </cell>
          <cell r="F348">
            <v>3686032</v>
          </cell>
          <cell r="G348">
            <v>8500000</v>
          </cell>
          <cell r="H348" t="str">
            <v>Ajuste tarifario</v>
          </cell>
          <cell r="I348">
            <v>8500000</v>
          </cell>
        </row>
        <row r="349">
          <cell r="B349">
            <v>392701</v>
          </cell>
          <cell r="C349" t="str">
            <v>FORMACIÓN DE FÍSTULA AV (PERIFÉRICA) PARA DIÁLISIS RENAL</v>
          </cell>
          <cell r="D349" t="str">
            <v>HONORARIOS DE CIRUJANO, ANESTESIOLOGO Y AYUDANTE, SALA</v>
          </cell>
          <cell r="E349" t="str">
            <v>Insumos y medicamentos al consumo</v>
          </cell>
          <cell r="F349">
            <v>1791739</v>
          </cell>
          <cell r="G349">
            <v>2700000</v>
          </cell>
          <cell r="H349" t="str">
            <v>Ajuste tarifario</v>
          </cell>
          <cell r="I349" t="str">
            <v>SE SOSTIENE TARIFA</v>
          </cell>
        </row>
        <row r="350">
          <cell r="B350">
            <v>392702</v>
          </cell>
          <cell r="C350" t="str">
            <v>FORMACIÓN DE FÍSTULA AV (PERIFÉRICA) PARA DIÁLISIS RENAL CON PRÓTESIS [DERIVACIÓN AV POR CÁNULA EXTERNA DE SCRIBNER] [INSERCIÓN DE CÁNULA VASO A VASO]</v>
          </cell>
          <cell r="D350" t="str">
            <v>HONORARIOS DE CIRUJANO, ANESTESIOLOGO Y AYUDANTE, SALA</v>
          </cell>
          <cell r="E350" t="str">
            <v>Insumos y medicamentos al consumo</v>
          </cell>
          <cell r="F350">
            <v>2945255</v>
          </cell>
          <cell r="G350">
            <v>5500000</v>
          </cell>
          <cell r="H350" t="str">
            <v>Ajuste tarifario</v>
          </cell>
          <cell r="I350">
            <v>3034006.8958333335</v>
          </cell>
        </row>
        <row r="351">
          <cell r="B351">
            <v>392802</v>
          </cell>
          <cell r="C351" t="str">
            <v>DERIVACIÓN (INJERTO) O PUENTE FEMORO- PERONEAL</v>
          </cell>
          <cell r="D351" t="str">
            <v>HONORARIOS DE CIRUJANO, ANESTESIOLOGO Y AYUDANTE, SALA</v>
          </cell>
          <cell r="E351" t="str">
            <v>Insumos y medicamentos al consumo</v>
          </cell>
          <cell r="F351">
            <v>5158084</v>
          </cell>
          <cell r="G351">
            <v>8500000</v>
          </cell>
          <cell r="H351" t="str">
            <v>Ajuste tarifario</v>
          </cell>
          <cell r="I351">
            <v>8500000</v>
          </cell>
        </row>
        <row r="352">
          <cell r="B352">
            <v>392803</v>
          </cell>
          <cell r="C352" t="str">
            <v>DERIVACIÓN (INJERTO) O PUENTE FEMORO- POPLITEO</v>
          </cell>
          <cell r="D352" t="str">
            <v>HONORARIOS DE CIRUJANO, ANESTESIOLOGO Y AYUDANTE, SALA</v>
          </cell>
          <cell r="E352" t="str">
            <v>Insumos y medicamentos al consumo</v>
          </cell>
          <cell r="F352">
            <v>7270197</v>
          </cell>
          <cell r="G352">
            <v>8500000</v>
          </cell>
          <cell r="H352" t="str">
            <v>Ajuste tarifario</v>
          </cell>
          <cell r="I352">
            <v>8500000</v>
          </cell>
        </row>
        <row r="353">
          <cell r="B353">
            <v>393201</v>
          </cell>
          <cell r="C353" t="str">
            <v>SUTURA DE ARTERIAS EN ZONA I Y III DEL CUELLO</v>
          </cell>
          <cell r="D353" t="str">
            <v>HONORARIOS DE CIRUJANO, ANESTESIOLOGO Y AYUDANTE, SALA</v>
          </cell>
          <cell r="E353" t="str">
            <v>Insumos y medicamentos al consumo</v>
          </cell>
          <cell r="F353">
            <v>1212969</v>
          </cell>
          <cell r="G353">
            <v>2700000</v>
          </cell>
          <cell r="H353" t="str">
            <v>Ajuste tarifario</v>
          </cell>
          <cell r="I353">
            <v>1834764.7625</v>
          </cell>
        </row>
        <row r="354">
          <cell r="B354">
            <v>393202</v>
          </cell>
          <cell r="C354" t="str">
            <v>SUTURA DE ARTERIAS EN ZONA II DEL CUELLO</v>
          </cell>
          <cell r="D354" t="str">
            <v>HONORARIOS DE CIRUJANO, ANESTESIOLOGO Y AYUDANTE, SALA</v>
          </cell>
          <cell r="E354" t="str">
            <v>Insumos y medicamentos al consumo</v>
          </cell>
          <cell r="F354">
            <v>1212969</v>
          </cell>
          <cell r="G354">
            <v>2700000</v>
          </cell>
          <cell r="H354" t="str">
            <v>Ajuste tarifario</v>
          </cell>
          <cell r="I354">
            <v>1834764.7625</v>
          </cell>
        </row>
        <row r="355">
          <cell r="B355">
            <v>393203</v>
          </cell>
          <cell r="C355" t="str">
            <v>SUTURA DE VENAS ZONA I Y III DE CUELLO</v>
          </cell>
          <cell r="D355" t="str">
            <v>HONORARIOS DE CIRUJANO, ANESTESIOLOGO Y AYUDANTE, SALA</v>
          </cell>
          <cell r="E355" t="str">
            <v>Insumos y medicamentos al consumo</v>
          </cell>
          <cell r="F355">
            <v>1212969</v>
          </cell>
          <cell r="G355">
            <v>2700000</v>
          </cell>
          <cell r="H355" t="str">
            <v>Ajuste tarifario</v>
          </cell>
          <cell r="I355">
            <v>1834764.7625</v>
          </cell>
        </row>
        <row r="356">
          <cell r="B356">
            <v>393204</v>
          </cell>
          <cell r="C356" t="str">
            <v>SUTURA DE VENAS ZONA II DE CUELLO</v>
          </cell>
          <cell r="D356" t="str">
            <v>HONORARIOS DE CIRUJANO, ANESTESIOLOGO Y AYUDANTE, SALA</v>
          </cell>
          <cell r="E356" t="str">
            <v>Insumos y medicamentos al consumo</v>
          </cell>
          <cell r="F356">
            <v>1212969</v>
          </cell>
          <cell r="G356">
            <v>2700000</v>
          </cell>
          <cell r="H356" t="str">
            <v>Ajuste tarifario</v>
          </cell>
          <cell r="I356">
            <v>1834764.7625</v>
          </cell>
        </row>
        <row r="357">
          <cell r="B357">
            <v>394101</v>
          </cell>
          <cell r="C357" t="str">
            <v>CONTROL DE HEMORRAGIA DESPUÉS DE CIRUGÍA VASCULAR SOD</v>
          </cell>
          <cell r="D357" t="str">
            <v>HONORARIOS DE CIRUJANO, ANESTESIOLOGO Y AYUDANTE, SALA</v>
          </cell>
          <cell r="E357" t="str">
            <v>Insumos y medicamentos al consumo</v>
          </cell>
          <cell r="F357">
            <v>945042</v>
          </cell>
          <cell r="G357">
            <v>5500000</v>
          </cell>
          <cell r="H357" t="str">
            <v>Ajuste tarifario</v>
          </cell>
          <cell r="I357">
            <v>2242295.7000000002</v>
          </cell>
        </row>
        <row r="358">
          <cell r="B358">
            <v>395001</v>
          </cell>
          <cell r="C358" t="str">
            <v>ANGIOPLASTIA O ATERECTOMÍA DE VASOS NO CORONARIOS CON IMPLANTE DE DISPOSITIVO O INJERTO</v>
          </cell>
          <cell r="D358" t="str">
            <v>* Honorarios cirujano cardiovascular</v>
          </cell>
          <cell r="E358" t="str">
            <v>* Complicaciones y/o reintervenciones por sangrado.</v>
          </cell>
          <cell r="F358">
            <v>6662009</v>
          </cell>
          <cell r="G358">
            <v>8639142.8571428582</v>
          </cell>
          <cell r="H358" t="str">
            <v>Ajuste tarifario</v>
          </cell>
          <cell r="I358">
            <v>8292491.3785714293</v>
          </cell>
        </row>
        <row r="359">
          <cell r="B359">
            <v>395030</v>
          </cell>
          <cell r="C359" t="str">
            <v>ANGIOPLASTIA CON BALÓN DE VASOS DE MIEMBROS SUPERIORES</v>
          </cell>
          <cell r="D359" t="str">
            <v>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v>
          </cell>
          <cell r="E359" t="str">
            <v>Complicaciones</v>
          </cell>
          <cell r="F359">
            <v>3619653</v>
          </cell>
          <cell r="G359">
            <v>5481571.4285714291</v>
          </cell>
          <cell r="H359" t="str">
            <v>Ajuste tarifario</v>
          </cell>
          <cell r="I359">
            <v>4409487.95</v>
          </cell>
        </row>
        <row r="360">
          <cell r="B360">
            <v>395031</v>
          </cell>
          <cell r="C360" t="str">
            <v>ANGIOPLASTIA CON BALÓN DE VASOS DE MIEMBROS SUPERIORES, CON PRÓTESIS (STENT) O INJERTO (S) PROTÉSICO (S)</v>
          </cell>
          <cell r="D360" t="str">
            <v>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v>
          </cell>
          <cell r="E360" t="str">
            <v>Complicaciones</v>
          </cell>
          <cell r="F360">
            <v>3967670</v>
          </cell>
          <cell r="G360">
            <v>4692285.7142857146</v>
          </cell>
          <cell r="H360" t="str">
            <v>Ajuste tarifario</v>
          </cell>
          <cell r="I360">
            <v>4692285.7142857146</v>
          </cell>
        </row>
        <row r="361">
          <cell r="B361">
            <v>395060</v>
          </cell>
          <cell r="C361" t="str">
            <v>ANGIOPLASTIA O ATERECTOMÍA DE VASOS ABDOMINALES CON BALÓN</v>
          </cell>
          <cell r="D361"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361" t="str">
            <v>EXCLUSIONES: medio de contraste, medicamentos, cateteres y guias, insumos de alto costo, y todo los servcios adicionales no detallados en las inclusiones de acuerdo al requerimiento de cada paciente.</v>
          </cell>
          <cell r="F361">
            <v>3035769</v>
          </cell>
          <cell r="G361">
            <v>3035769</v>
          </cell>
          <cell r="H361" t="str">
            <v>Tarifa aceptada</v>
          </cell>
          <cell r="I361" t="str">
            <v>Tarifa aceptada por la IPS</v>
          </cell>
        </row>
        <row r="362">
          <cell r="B362">
            <v>395101</v>
          </cell>
          <cell r="C362" t="str">
            <v>DENERVACION DE ARTERIAS RENALES VÍA PERCUTÁNEA (ENDOVASCULAR)</v>
          </cell>
          <cell r="D362" t="str">
            <v>Honorario médico Hemodinamista, Honorario médico Anestesiólogo, Derecho de sala, (1) días de hospitalización en piso, Materiales de Sutura y curación, Agentes y gases anestésicos, Insumos básicos de Procedimientos, Consulta post Procedimiento, Insumos:, Cateter diagnostico (1), Cateter guia coronario (1), Cefazolina o aztreonam con clindamicina (1), Guia hidrofilica (1), Introductor hemodinamia (1), kit de denervacion (1), Medio de contraste, , Aguja Angiografica (1),Jeringa De 5 C.C. (3),Jeringa De 10 C.C. (3),Extensiones (1),Jeringa de Inyeccion (1),Manifold (1).</v>
          </cell>
          <cell r="E362" t="str">
            <v>Complicaciones</v>
          </cell>
          <cell r="F362">
            <v>27664412</v>
          </cell>
          <cell r="G362">
            <v>31440285.714285716</v>
          </cell>
          <cell r="H362" t="str">
            <v>Ajuste tarifario</v>
          </cell>
          <cell r="I362">
            <v>28917029.449999999</v>
          </cell>
        </row>
        <row r="363">
          <cell r="B363">
            <v>395104</v>
          </cell>
          <cell r="C363" t="str">
            <v>ANGIOPLASTIA QUÍMICA DE VASOS INTRACRANEALES</v>
          </cell>
          <cell r="D363" t="str">
            <v>1. Canasta básica de insumos, contiene:1 Kit accesorio, 1 aguja angiográfica, 1 introductor, 1 catéter diagnostico vertebral, 1 catéter diagnostico cerebral, 1 guía teflonada 150, 1 microguía cerebral, 1 microcatéter cerebral, 3 frascos de medio de contraste de 50cc</v>
          </cell>
          <cell r="E363" t="str">
            <v>1. Complicaciones</v>
          </cell>
          <cell r="F363">
            <v>4508200</v>
          </cell>
          <cell r="G363">
            <v>29500000</v>
          </cell>
          <cell r="H363" t="str">
            <v>Ajuste tarifario</v>
          </cell>
          <cell r="I363">
            <v>17004100</v>
          </cell>
        </row>
        <row r="364">
          <cell r="B364">
            <v>395216</v>
          </cell>
          <cell r="C364" t="str">
            <v>REPARO DE VASOS DE MEDIANO CALIBRE VÍA PERCUTÁNEA (ENDOVASCULAR)</v>
          </cell>
          <cell r="D364" t="str">
            <v>ncluye los siguientes medicamentos e insumos y los que estan relacionados en la tabla (MEIDS QUIRURGICOS).</v>
          </cell>
          <cell r="E364" t="str">
            <v>* Complicaciones</v>
          </cell>
          <cell r="F364">
            <v>45198498</v>
          </cell>
          <cell r="G364">
            <v>66262857.142857149</v>
          </cell>
          <cell r="H364" t="str">
            <v>Ajuste tarifario</v>
          </cell>
          <cell r="I364">
            <v>58616697.968571424</v>
          </cell>
        </row>
        <row r="365">
          <cell r="B365">
            <v>395301</v>
          </cell>
          <cell r="C365" t="str">
            <v>CIERRE DE FISTULA ARTERIOVENOSA VÍA ABIERTA</v>
          </cell>
          <cell r="D365" t="str">
            <v>HONORARIOS DE CIRUJANO, ANESTESIOLOGO Y AYUDANTE</v>
          </cell>
          <cell r="E365"/>
          <cell r="F365">
            <v>3534827</v>
          </cell>
          <cell r="G365">
            <v>3534827</v>
          </cell>
          <cell r="H365" t="str">
            <v>Tarifa aceptada</v>
          </cell>
          <cell r="I365" t="str">
            <v>Tarifa aceptada por la IPS</v>
          </cell>
        </row>
        <row r="366">
          <cell r="B366">
            <v>397201</v>
          </cell>
          <cell r="C366" t="str">
            <v>EXPLORACIÓN DE ARTERIAS EN CUERO CABELLUDO Y CARA</v>
          </cell>
          <cell r="D366" t="str">
            <v>HONORARIOS DE CIRUJANO, ANESTESIOLOGO Y AYUDANTE, SALA</v>
          </cell>
          <cell r="E366" t="str">
            <v>Insumos y medicamentos al consumo</v>
          </cell>
          <cell r="F366">
            <v>930420</v>
          </cell>
          <cell r="G366">
            <v>3500000</v>
          </cell>
          <cell r="H366" t="str">
            <v>Ajuste tarifario</v>
          </cell>
          <cell r="I366">
            <v>2058454.9333333333</v>
          </cell>
        </row>
        <row r="367">
          <cell r="B367">
            <v>397202</v>
          </cell>
          <cell r="C367" t="str">
            <v>EXPLORACIÓN DE ARTERIAS ZONA I Y III DE CUELLO</v>
          </cell>
          <cell r="D367" t="str">
            <v>HONORARIOS DE CIRUJANO, ANESTESIOLOGO Y AYUDANTE, SALA</v>
          </cell>
          <cell r="E367" t="str">
            <v>Insumos y medicamentos al consumo</v>
          </cell>
          <cell r="F367">
            <v>1050132</v>
          </cell>
          <cell r="G367">
            <v>3500000</v>
          </cell>
          <cell r="H367" t="str">
            <v>Ajuste tarifario</v>
          </cell>
          <cell r="I367">
            <v>1836774.6625000001</v>
          </cell>
        </row>
        <row r="368">
          <cell r="B368">
            <v>397203</v>
          </cell>
          <cell r="C368" t="str">
            <v>EXPLORACIÓN DE ARTERIAS EN ZONA II DE CUELLO</v>
          </cell>
          <cell r="D368" t="str">
            <v>HONORARIOS DE CIRUJANO, ANESTESIOLOGO Y AYUDANTE, SALA</v>
          </cell>
          <cell r="E368" t="str">
            <v>Insumos y medicamentos al consumo</v>
          </cell>
          <cell r="F368">
            <v>1174903</v>
          </cell>
          <cell r="G368">
            <v>3500000</v>
          </cell>
          <cell r="H368" t="str">
            <v>Ajuste tarifario</v>
          </cell>
          <cell r="I368">
            <v>2183745.1875</v>
          </cell>
        </row>
        <row r="369">
          <cell r="B369">
            <v>397204</v>
          </cell>
          <cell r="C369" t="str">
            <v>EXPLORACIÓN DE VENAS EN CUERO CABELLUDO Y CARA</v>
          </cell>
          <cell r="D369" t="str">
            <v>HONORARIOS DE CIRUJANO, ANESTESIOLOGO Y AYUDANTE, SALA</v>
          </cell>
          <cell r="E369" t="str">
            <v>Insumos y medicamentos al consumo</v>
          </cell>
          <cell r="F369">
            <v>872386</v>
          </cell>
          <cell r="G369">
            <v>3500000</v>
          </cell>
          <cell r="H369" t="str">
            <v>Ajuste tarifario</v>
          </cell>
          <cell r="I369">
            <v>1715345.0125</v>
          </cell>
        </row>
        <row r="370">
          <cell r="B370">
            <v>397205</v>
          </cell>
          <cell r="C370" t="str">
            <v>EXPLORACIÓN DE VENA EN ZONA I Y III DEL CUELLO</v>
          </cell>
          <cell r="D370" t="str">
            <v>HONORARIOS DE CIRUJANO, ANESTESIOLOGO Y AYUDANTE, SALA</v>
          </cell>
          <cell r="E370" t="str">
            <v>Insumos y medicamentos al consumo</v>
          </cell>
          <cell r="F370">
            <v>1865808</v>
          </cell>
          <cell r="G370">
            <v>3500000</v>
          </cell>
          <cell r="H370" t="str">
            <v>Ajuste tarifario</v>
          </cell>
          <cell r="I370">
            <v>1836774.6625000001</v>
          </cell>
        </row>
        <row r="371">
          <cell r="B371">
            <v>397206</v>
          </cell>
          <cell r="C371" t="str">
            <v>EXPLORACIÓN DE VENA EN ZONA II DEL CUELLO</v>
          </cell>
          <cell r="D371" t="str">
            <v>HONORARIOS DE CIRUJANO, ANESTESIOLOGO Y AYUDANTE, SALA</v>
          </cell>
          <cell r="E371" t="str">
            <v>Insumos y medicamentos al consumo</v>
          </cell>
          <cell r="F371">
            <v>1865808</v>
          </cell>
          <cell r="G371">
            <v>3500000</v>
          </cell>
          <cell r="H371" t="str">
            <v>Ajuste tarifario</v>
          </cell>
          <cell r="I371">
            <v>1836774.6625000001</v>
          </cell>
        </row>
        <row r="372">
          <cell r="B372">
            <v>397301</v>
          </cell>
          <cell r="C372" t="str">
            <v>EXPLORACIÓN DE ARTERIA SUBCLAVIA</v>
          </cell>
          <cell r="D372" t="str">
            <v>HONORARIOS DE CIRUJANO, ANESTESIOLOGO Y AYUDANTE</v>
          </cell>
          <cell r="E372"/>
          <cell r="F372">
            <v>1667118</v>
          </cell>
          <cell r="G372">
            <v>4625000</v>
          </cell>
          <cell r="H372" t="str">
            <v>Ajuste tarifario</v>
          </cell>
          <cell r="I372">
            <v>2337161.3312500003</v>
          </cell>
        </row>
        <row r="373">
          <cell r="B373">
            <v>397302</v>
          </cell>
          <cell r="C373" t="str">
            <v>EXPLORACIÓN DE ARTERIA AXILAR</v>
          </cell>
          <cell r="D373" t="str">
            <v>HONORARIOS DE CIRUJANO, ANESTESIOLOGO Y AYUDANTE, SALA</v>
          </cell>
          <cell r="E373" t="str">
            <v>Insumos y medicamentos al consumo</v>
          </cell>
          <cell r="F373">
            <v>1067298</v>
          </cell>
          <cell r="G373">
            <v>3500000</v>
          </cell>
          <cell r="H373" t="str">
            <v>Ajuste tarifario</v>
          </cell>
          <cell r="I373">
            <v>2185815.1333333333</v>
          </cell>
        </row>
        <row r="374">
          <cell r="B374">
            <v>397303</v>
          </cell>
          <cell r="C374" t="str">
            <v>EXPLORACIÓN DE ARTERIA DE BRAZO O ANTEBRAZO</v>
          </cell>
          <cell r="D374" t="str">
            <v>HONORARIOS DE CIRUJANO, ANESTESIOLOGO Y AYUDANTE, SALA</v>
          </cell>
          <cell r="E374" t="str">
            <v>Insumos y medicamentos al consumo</v>
          </cell>
          <cell r="F374">
            <v>905986</v>
          </cell>
          <cell r="G374">
            <v>3500000</v>
          </cell>
          <cell r="H374" t="str">
            <v>Ajuste tarifario</v>
          </cell>
          <cell r="I374">
            <v>1816512.9000000001</v>
          </cell>
        </row>
        <row r="375">
          <cell r="B375">
            <v>397304</v>
          </cell>
          <cell r="C375" t="str">
            <v>EXPLORACIÓN DE VENA SUBCLAVIA</v>
          </cell>
          <cell r="D375" t="str">
            <v>HONORARIOS DE CIRUJANO, ANESTESIOLOGO Y AYUDANTE, SALA</v>
          </cell>
          <cell r="E375" t="str">
            <v>Insumos y medicamentos al consumo</v>
          </cell>
          <cell r="F375">
            <v>1557550</v>
          </cell>
          <cell r="G375">
            <v>3500000</v>
          </cell>
          <cell r="H375" t="str">
            <v>Ajuste tarifario</v>
          </cell>
          <cell r="I375">
            <v>1836774.6625000001</v>
          </cell>
        </row>
        <row r="376">
          <cell r="B376">
            <v>397305</v>
          </cell>
          <cell r="C376" t="str">
            <v>EXPLORACIÓN DE VENA AXILAR</v>
          </cell>
          <cell r="D376" t="str">
            <v>HONORARIOS DE CIRUJANO, ANESTESIOLOGO Y AYUDANTE, SALA</v>
          </cell>
          <cell r="E376" t="str">
            <v>Insumos y medicamentos al consumo</v>
          </cell>
          <cell r="F376">
            <v>1557550</v>
          </cell>
          <cell r="G376">
            <v>3500000</v>
          </cell>
          <cell r="H376" t="str">
            <v>Ajuste tarifario</v>
          </cell>
          <cell r="I376">
            <v>1836774.6625000001</v>
          </cell>
        </row>
        <row r="377">
          <cell r="B377">
            <v>397306</v>
          </cell>
          <cell r="C377" t="str">
            <v>EXPLORACIÓN DE VENA DE BRAZO O ANTEBRAZO</v>
          </cell>
          <cell r="D377" t="str">
            <v>HONORARIOS DE CIRUJANO, ANESTESIOLOGO Y AYUDANTE, SALA</v>
          </cell>
          <cell r="E377" t="str">
            <v>Insumos y medicamentos al consumo</v>
          </cell>
          <cell r="F377">
            <v>623856</v>
          </cell>
          <cell r="G377">
            <v>3500000</v>
          </cell>
          <cell r="H377" t="str">
            <v>Ajuste tarifario</v>
          </cell>
          <cell r="I377">
            <v>1483581.1625000001</v>
          </cell>
        </row>
        <row r="378">
          <cell r="B378">
            <v>397401</v>
          </cell>
          <cell r="C378" t="str">
            <v>EXPLORACIÓN DE AORTA ABDOMINAL SOD</v>
          </cell>
          <cell r="D378" t="str">
            <v>HONORARIOS DE CIRUJANO, ANESTESIOLOGO Y AYUDANTE, SALA</v>
          </cell>
          <cell r="E378" t="str">
            <v>Insumos y medicamentos al consumo</v>
          </cell>
          <cell r="F378">
            <v>1050132</v>
          </cell>
          <cell r="G378">
            <v>5500000</v>
          </cell>
          <cell r="H378" t="str">
            <v>Ajuste tarifario</v>
          </cell>
          <cell r="I378">
            <v>2336774.6625000001</v>
          </cell>
        </row>
        <row r="379">
          <cell r="B379">
            <v>397501</v>
          </cell>
          <cell r="C379" t="str">
            <v>EXPLORACIÓN DE VASOS TORÁCICOS POR ESTERNOTOMÍA</v>
          </cell>
          <cell r="D379" t="str">
            <v>HONORARIOS DE CIRUJANO, ANESTESIOLOGO Y AYUDANTE, SALA</v>
          </cell>
          <cell r="E379" t="str">
            <v>Insumos y medicamentos al consumo</v>
          </cell>
          <cell r="F379">
            <v>1381002</v>
          </cell>
          <cell r="G379">
            <v>5500000</v>
          </cell>
          <cell r="H379" t="str">
            <v>Ajuste tarifario</v>
          </cell>
          <cell r="I379">
            <v>2889400.1666666665</v>
          </cell>
        </row>
        <row r="380">
          <cell r="B380">
            <v>397701</v>
          </cell>
          <cell r="C380" t="str">
            <v>EXPLORACIÓN DE VENAS ABDOMINALES SOD</v>
          </cell>
          <cell r="D380" t="str">
            <v>HONORARIOS DE CIRUJANO, ANESTESIOLOGO Y AYUDANTE, SALA</v>
          </cell>
          <cell r="E380" t="str">
            <v>Insumos y medicamentos al consumo</v>
          </cell>
          <cell r="F380">
            <v>1319895</v>
          </cell>
          <cell r="G380">
            <v>5500000</v>
          </cell>
          <cell r="H380" t="str">
            <v>Ajuste tarifario</v>
          </cell>
          <cell r="I380">
            <v>2336774.6625000001</v>
          </cell>
        </row>
        <row r="381">
          <cell r="B381">
            <v>397801</v>
          </cell>
          <cell r="C381" t="str">
            <v>EXPLORACIÓN ARTERIAL SUPRAPATELAR</v>
          </cell>
          <cell r="D381" t="str">
            <v>HONORARIOS DE CIRUJANO, ANESTESIOLOGO Y AYUDANTE, SALA</v>
          </cell>
          <cell r="E381" t="str">
            <v>Insumos y medicamentos al consumo</v>
          </cell>
          <cell r="F381">
            <v>1337874</v>
          </cell>
          <cell r="G381">
            <v>3500000</v>
          </cell>
          <cell r="H381" t="str">
            <v>Ajuste tarifario</v>
          </cell>
          <cell r="I381">
            <v>1483581.1625000001</v>
          </cell>
        </row>
        <row r="382">
          <cell r="B382">
            <v>397802</v>
          </cell>
          <cell r="C382" t="str">
            <v>EXPLORACIÓN ARTERIAL INFRAPATELAR</v>
          </cell>
          <cell r="D382" t="str">
            <v>HONORARIOS DE CIRUJANO, ANESTESIOLOGO Y AYUDANTE, SALA</v>
          </cell>
          <cell r="E382" t="str">
            <v>Insumos y medicamentos al consumo</v>
          </cell>
          <cell r="F382">
            <v>1370802</v>
          </cell>
          <cell r="G382">
            <v>3500000</v>
          </cell>
          <cell r="H382" t="str">
            <v>Ajuste tarifario</v>
          </cell>
          <cell r="I382">
            <v>1483581.1625000001</v>
          </cell>
        </row>
        <row r="383">
          <cell r="B383">
            <v>397901</v>
          </cell>
          <cell r="C383" t="str">
            <v>EXPLORACIÓN VENOSA SUPRAPATELAR</v>
          </cell>
          <cell r="D383" t="str">
            <v>HONORARIOS DE CIRUJANO, ANESTESIOLOGO Y AYUDANTE, SALA</v>
          </cell>
          <cell r="E383" t="str">
            <v>Insumos y medicamentos al consumo</v>
          </cell>
          <cell r="F383">
            <v>1337874</v>
          </cell>
          <cell r="G383">
            <v>3500000</v>
          </cell>
          <cell r="H383" t="str">
            <v>Ajuste tarifario</v>
          </cell>
          <cell r="I383">
            <v>1483581.1625000001</v>
          </cell>
        </row>
        <row r="384">
          <cell r="B384">
            <v>397902</v>
          </cell>
          <cell r="C384" t="str">
            <v>EXPLORACIÓN VENOSA INFRAPATELAR</v>
          </cell>
          <cell r="D384" t="str">
            <v>HONORARIOS DE CIRUJANO, ANESTESIOLOGO Y AYUDANTE, SALA</v>
          </cell>
          <cell r="E384" t="str">
            <v>Insumos y medicamentos al consumo</v>
          </cell>
          <cell r="F384">
            <v>1337874</v>
          </cell>
          <cell r="G384">
            <v>3500000</v>
          </cell>
          <cell r="H384" t="str">
            <v>Ajuste tarifario</v>
          </cell>
          <cell r="I384">
            <v>1483581.1625000001</v>
          </cell>
        </row>
        <row r="385">
          <cell r="B385">
            <v>398001</v>
          </cell>
          <cell r="C385" t="str">
            <v>RESECCIÓN DE TUMOR DE CUERPO CAROTÍDEO (QUEMODECTOMÍA) SIN ESCISIÓN DE LA CARÓTIDA</v>
          </cell>
          <cell r="D385" t="str">
            <v>HONORARIOS DE CIRUJANO, ANESTESIOLOGO Y AYUDANTE, SALA</v>
          </cell>
          <cell r="E385" t="str">
            <v>Insumos y medicamentos al consumo</v>
          </cell>
          <cell r="F385">
            <v>15187046</v>
          </cell>
          <cell r="G385">
            <v>5500000</v>
          </cell>
          <cell r="H385" t="str">
            <v>Ajuste tarifario</v>
          </cell>
          <cell r="I385">
            <v>5500000</v>
          </cell>
        </row>
        <row r="386">
          <cell r="B386">
            <v>398002</v>
          </cell>
          <cell r="C386" t="str">
            <v>RESECCIÓN DE TUMOR DE CUERPO CAROTÍDEO (QUEMODECTOMÍA) CON ESCISIÓN DE LA CARÓTIDA</v>
          </cell>
          <cell r="D386" t="str">
            <v>HONORARIOS DE CIRUJANO, ANESTESIOLOGO Y AYUDANTE, SALA</v>
          </cell>
          <cell r="E386" t="str">
            <v>Insumos y medicamentos al consumo</v>
          </cell>
          <cell r="F386">
            <v>4621886</v>
          </cell>
          <cell r="G386">
            <v>8500000</v>
          </cell>
          <cell r="H386" t="str">
            <v>Ajuste tarifario</v>
          </cell>
          <cell r="I386">
            <v>5719324.3680000007</v>
          </cell>
        </row>
        <row r="387">
          <cell r="B387">
            <v>399401</v>
          </cell>
          <cell r="C387" t="str">
            <v>SUSTITUCIÓN O REVISIÓN DE CÁNULA VASO A VASO SOD</v>
          </cell>
          <cell r="D387" t="str">
            <v>HONORARIOS DE CIRUJANO, ANESTESIOLOGO Y AYUDANTE, SALA</v>
          </cell>
          <cell r="E387" t="str">
            <v>Insumos y medicamentos al consumo</v>
          </cell>
          <cell r="F387">
            <v>847376</v>
          </cell>
          <cell r="G387" t="str">
            <v>No se realiza</v>
          </cell>
          <cell r="H387" t="str">
            <v>No se realiza</v>
          </cell>
          <cell r="I387" t="str">
            <v>NO APLICA</v>
          </cell>
        </row>
        <row r="388">
          <cell r="B388">
            <v>399601</v>
          </cell>
          <cell r="C388" t="str">
            <v>PERFUSIÓN DE CUERPO ENTERO EN ASISTENCIA CIRCULATORIA</v>
          </cell>
          <cell r="D388" t="str">
            <v>HONORARIOS DE CIRUJANO, ANESTESIOLOGO Y AYUDANTE</v>
          </cell>
          <cell r="E388"/>
          <cell r="F388">
            <v>1389713</v>
          </cell>
          <cell r="G388">
            <v>1389713</v>
          </cell>
          <cell r="H388" t="str">
            <v>Tarifa aceptada</v>
          </cell>
          <cell r="I388" t="str">
            <v>Tarifa aceptada por la IPS</v>
          </cell>
        </row>
        <row r="389">
          <cell r="B389">
            <v>876222</v>
          </cell>
          <cell r="C389" t="str">
            <v>ANGIOCARDIOGRAFÍA DE CORAZÓN IZQUIERDO</v>
          </cell>
          <cell r="D389" t="str">
            <v>Honorario médico Hemodinamista , Derecho de sala, (1) día de hospitalización en piso, Materiales de Sutura y curación, Agentes y gases anestésicos, Insumos básicos de Procedimientos, Consulta post- 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v>
          </cell>
          <cell r="E389" t="str">
            <v>Complicaciones</v>
          </cell>
          <cell r="F389">
            <v>1833644</v>
          </cell>
          <cell r="G389">
            <v>1833644</v>
          </cell>
          <cell r="H389" t="str">
            <v>Tarifa aceptada</v>
          </cell>
          <cell r="I389" t="str">
            <v>Tarifa aceptada por la IPS</v>
          </cell>
        </row>
        <row r="390">
          <cell r="B390">
            <v>876231</v>
          </cell>
          <cell r="C390" t="str">
            <v>ANGIOCARDIOGRAFÍA DE CORAZÓN DERECHO E IZQUIERDO</v>
          </cell>
          <cell r="D390" t="str">
            <v>Honorario médico Hemodinamista , Derecho de sala, Ayudas diagnosticas solicitadas y realizadas en la sala de hemodinamia durante el procedimiento: Hemograma(1), PT(1), PTT(1), creatinina(1), Electrocardiograma (1) , (1) día de hospitalización en piso, Materiales de Sutura y curación, Agentes y gases anestésicos, Insumos básicos de Procedimientos, Consulta post- 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v>
          </cell>
          <cell r="E390" t="str">
            <v>Complicaciones</v>
          </cell>
          <cell r="F390">
            <v>2264367</v>
          </cell>
          <cell r="G390">
            <v>2264367</v>
          </cell>
          <cell r="H390" t="str">
            <v>Tarifa aceptada</v>
          </cell>
          <cell r="I390" t="str">
            <v>Tarifa aceptada por la IPS</v>
          </cell>
        </row>
        <row r="391">
          <cell r="B391">
            <v>881208</v>
          </cell>
          <cell r="C391" t="str">
            <v>MONITOREO ECOCARDIOGRÁFICO TRANSESOFÁGICO</v>
          </cell>
          <cell r="D391" t="str">
            <v>Adultos y Pediátricos (éstos últimos mayores de 12 años exclusivamente)</v>
          </cell>
          <cell r="E391"/>
          <cell r="F391">
            <v>666112</v>
          </cell>
          <cell r="G391">
            <v>940221.45000000007</v>
          </cell>
          <cell r="H391" t="str">
            <v>Ajuste tarifario</v>
          </cell>
          <cell r="I391">
            <v>717228.47500000009</v>
          </cell>
        </row>
        <row r="392">
          <cell r="B392">
            <v>890430</v>
          </cell>
          <cell r="C392" t="str">
            <v>INTERCONSULTA POR ESPECIALISTA EN CIRUGÍA CARDIOVASCULAR</v>
          </cell>
          <cell r="D392"/>
          <cell r="E392"/>
          <cell r="F392">
            <v>88710</v>
          </cell>
          <cell r="G392">
            <v>88710</v>
          </cell>
          <cell r="H392" t="str">
            <v>Tarifa aceptada</v>
          </cell>
          <cell r="I392" t="str">
            <v>Tarifa aceptada por la IPS</v>
          </cell>
        </row>
        <row r="393">
          <cell r="B393">
            <v>896901</v>
          </cell>
          <cell r="C393" t="str">
            <v>MONITORIZACIÓN DE FLUJO SANGUÍNEO CORONARIO</v>
          </cell>
          <cell r="D393" t="str">
            <v>INCLUSIONES:, Honorario médico Hemodinamista, Derecho de sala, Materiales de Sutura y curación, Agentes y gases anestésicos, Insumos básicos de Procedimientos ( RESERVA DE FLUJO FRACCIONAL (FFR) O TOMOGRAFIA OPTICA COHERENTE (OCT) O ULTRASONIDO INTRAVASCULAR INTRACORONARIO ( IVUS)), Consulta pos Procedimiento, Aguja Angiografica (1),Jeringa De 5 C.C. (3),Jeringa De 10 C.C. (3),Extensiones (1),Jeringa de Inyeccion (1),Manifold (1).</v>
          </cell>
          <cell r="E393" t="str">
            <v>EXCLUSIONES:</v>
          </cell>
          <cell r="F393">
            <v>6528872</v>
          </cell>
          <cell r="G393">
            <v>8688285.7142857146</v>
          </cell>
          <cell r="H393" t="str">
            <v>Ajuste tarifario</v>
          </cell>
          <cell r="I393">
            <v>6946388.7000000002</v>
          </cell>
        </row>
        <row r="394">
          <cell r="B394">
            <v>876137</v>
          </cell>
          <cell r="C394" t="str">
            <v>ARTERIOGRAFÍA PULMONAR NO SELECTIVA O POR INYECCIÓN VENOSA</v>
          </cell>
          <cell r="D394" t="str">
            <v>Honorario médico Hemodinamista, Derecho de sala, RX Tórax(1) , (1) día de hospitalización en piso, Materiales de Sutura y curación, Agentes y gases anestésicos, Insumos básicos de Procedimientos, Consulta pos Procedimiento , Insumos:, Cateter</v>
          </cell>
          <cell r="E394" t="str">
            <v>Complicaciones</v>
          </cell>
          <cell r="F394">
            <v>1565648</v>
          </cell>
          <cell r="G394">
            <v>1924285.7142857143</v>
          </cell>
          <cell r="H394" t="str">
            <v>Ajuste tarifario</v>
          </cell>
          <cell r="I394">
            <v>1665600</v>
          </cell>
        </row>
        <row r="395">
          <cell r="B395">
            <v>340909</v>
          </cell>
          <cell r="C395" t="str">
            <v>RESUTURA DE ESTERNÓN (RECONSTRUCCIÓN DEL ESTERNÓN CON INTERPOSICIÓN DE MUSCULOS)</v>
          </cell>
          <cell r="D395" t="str">
            <v>HONORARIOS DE CIRUJANO, ANESTESIOLOGO Y AYUDANTE, SALA</v>
          </cell>
          <cell r="E395" t="str">
            <v>Insumos y medicamentos al consumo</v>
          </cell>
          <cell r="F395">
            <v>7613342</v>
          </cell>
          <cell r="G395">
            <v>14445000</v>
          </cell>
          <cell r="H395" t="str">
            <v>Ajuste tarifario</v>
          </cell>
          <cell r="I395">
            <v>7252841.8388888882</v>
          </cell>
        </row>
        <row r="396">
          <cell r="B396">
            <v>341101</v>
          </cell>
          <cell r="C396" t="str">
            <v>DRENAJE DE MEDÍASTINO: EXPLORACIÓN Y DRENAJE DE MEDÍASTINO POR MEDÍASTINOTOMIA</v>
          </cell>
          <cell r="D396" t="str">
            <v>HONORARIOS DE CIRUJANO, ANESTESIOLOGO Y AYUDANTE, SALA</v>
          </cell>
          <cell r="E396" t="str">
            <v>Insumos y medicamentos al consumo</v>
          </cell>
          <cell r="F396">
            <v>4917023</v>
          </cell>
          <cell r="G396">
            <v>6500000</v>
          </cell>
          <cell r="H396" t="str">
            <v>Ajuste tarifario</v>
          </cell>
          <cell r="I396">
            <v>6456237.3197735464</v>
          </cell>
        </row>
        <row r="397">
          <cell r="B397">
            <v>341104</v>
          </cell>
          <cell r="C397" t="str">
            <v>DRENAJE DE MEDÍASTINO: EXPLORACIÓN Y DRENAJE DE MEDÍASTINO POR ESTERNOTOMIA</v>
          </cell>
          <cell r="D397" t="str">
            <v>HONORARIOS DE CIRUJANO, ANESTESIOLOGO Y AYUDANTE, SALA</v>
          </cell>
          <cell r="E397" t="str">
            <v>Insumos y medicamentos al consumo</v>
          </cell>
          <cell r="F397">
            <v>5689537</v>
          </cell>
          <cell r="G397">
            <v>9500000</v>
          </cell>
          <cell r="H397" t="str">
            <v>Ajuste tarifario</v>
          </cell>
          <cell r="I397">
            <v>4709203.2666666666</v>
          </cell>
        </row>
        <row r="398">
          <cell r="B398">
            <v>340902</v>
          </cell>
          <cell r="C398" t="str">
            <v>CERCLAJE ESTERNAL (FIJACIÓN DE ESTERNÓN CON DISPOSITIVO)</v>
          </cell>
          <cell r="D398" t="str">
            <v>HONORARIOS DE CIRUJANO, ANESTESIOLOGO Y AYUDANTE, SALA</v>
          </cell>
          <cell r="E398" t="str">
            <v>Insumos y medicamentos al consumo</v>
          </cell>
          <cell r="F398">
            <v>6817887</v>
          </cell>
          <cell r="G398">
            <v>14445000</v>
          </cell>
          <cell r="H398" t="str">
            <v>Ajuste tarifario</v>
          </cell>
          <cell r="I398">
            <v>6715658.7833333341</v>
          </cell>
        </row>
        <row r="399">
          <cell r="B399">
            <v>340401</v>
          </cell>
          <cell r="C399" t="str">
            <v>TORACOSTOMIA CON O SIN PIGTAIL (TORACOSTOMÍA CERRADA PARA DRENAJE)</v>
          </cell>
          <cell r="D399" t="str">
            <v>HONORARIOS DE CIRUJANO, ANESTESIOLOGO Y AYUDANTE, SALA</v>
          </cell>
          <cell r="E399" t="str">
            <v>Insumos y medicamentos al consumo</v>
          </cell>
          <cell r="F399">
            <v>1404315</v>
          </cell>
          <cell r="G399">
            <v>1404315</v>
          </cell>
          <cell r="H399" t="str">
            <v>Tarifa aceptada</v>
          </cell>
          <cell r="I399" t="str">
            <v>Tarifa aceptada por la IPS</v>
          </cell>
        </row>
        <row r="400">
          <cell r="B400">
            <v>340701</v>
          </cell>
          <cell r="C400" t="str">
            <v>EXTRACCIÓN DE CUERPO EXTRAÑO EN PARED TORACICA</v>
          </cell>
          <cell r="D400" t="str">
            <v>HONORARIOS DE CIRUJANO, ANESTESIOLOGO Y AYUDANTE, SALA</v>
          </cell>
          <cell r="E400" t="str">
            <v>Insumos y medicamentos al consumo</v>
          </cell>
          <cell r="F400">
            <v>2863052</v>
          </cell>
          <cell r="G400">
            <v>4500000</v>
          </cell>
          <cell r="H400" t="str">
            <v>Ajuste tarifario</v>
          </cell>
          <cell r="I400">
            <v>4500000</v>
          </cell>
        </row>
        <row r="401">
          <cell r="B401">
            <v>345301</v>
          </cell>
          <cell r="C401" t="str">
            <v>DECORTICACIÓN PULMONAR VÍA ABIERTA</v>
          </cell>
          <cell r="D401" t="str">
            <v>HONORARIOS DE CIRUJANO, ANESTESIOLOGO Y AYUDANTE, SALA</v>
          </cell>
          <cell r="E401" t="str">
            <v>Insumos y medicamentos al consumo</v>
          </cell>
          <cell r="F401">
            <v>3307123</v>
          </cell>
          <cell r="G401">
            <v>6500000</v>
          </cell>
          <cell r="H401" t="str">
            <v>Ajuste tarifario</v>
          </cell>
          <cell r="I401">
            <v>5336701.5784361754</v>
          </cell>
        </row>
        <row r="402">
          <cell r="B402">
            <v>874134</v>
          </cell>
          <cell r="C402" t="str">
            <v>ARTERIOGRAFÍA VERTEBRAL BILATERAL SELECTIVA EXTRACRANEANA CON AORTOGRAMA DE CAYADO</v>
          </cell>
          <cell r="D402" t="str">
            <v>Honorario médico Neuroradiologo, Derecho de sala , (1) días de hospitalización en piso, Materiales de Sutura y curación, Agentes anestésicos y gases anestésicos, Insumos básicos de Procedimientos, Consulta Post Procedimiento, Insumos:, Cateter diagnostico neuro (1), Guia hidrofilica (1), Introductor hemodinamia (1), Medio de contraste, Transductor de presion, Aguja Angiografica (1),Jeringa De 5 C.C. (3),Jeringa De 10 C.C. (3),Extensiones (1),Jeringa de Inyeccion (1),Manifold (1).</v>
          </cell>
          <cell r="E402" t="str">
            <v>Complicaciones</v>
          </cell>
          <cell r="F402">
            <v>1489532</v>
          </cell>
          <cell r="G402">
            <v>2163142.8571428573</v>
          </cell>
          <cell r="H402" t="str">
            <v>Ajuste tarifario</v>
          </cell>
          <cell r="I402">
            <v>1572960</v>
          </cell>
        </row>
        <row r="403">
          <cell r="B403">
            <v>876190</v>
          </cell>
          <cell r="C403" t="str">
            <v>ARTERIOGRAFÍA SELECTIVA TORÁCICA DE OTROS VASOS</v>
          </cell>
          <cell r="D403" t="str">
            <v>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v>
          </cell>
          <cell r="E403" t="str">
            <v>Complicaciones</v>
          </cell>
          <cell r="F403">
            <v>1519094</v>
          </cell>
          <cell r="G403">
            <v>1519094</v>
          </cell>
          <cell r="H403" t="str">
            <v>Tarifa aceptada</v>
          </cell>
          <cell r="I403" t="str">
            <v>Tarifa aceptada por la IPS</v>
          </cell>
        </row>
        <row r="404">
          <cell r="B404">
            <v>876130</v>
          </cell>
          <cell r="C404" t="str">
            <v>ARTERIOGRAFÍA PULMONAR</v>
          </cell>
          <cell r="D404" t="str">
            <v>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v>
          </cell>
          <cell r="E404" t="str">
            <v>Complicaciones</v>
          </cell>
          <cell r="F404">
            <v>1656146</v>
          </cell>
          <cell r="G404">
            <v>1924285.7142857143</v>
          </cell>
          <cell r="H404" t="str">
            <v>Ajuste tarifario</v>
          </cell>
          <cell r="I404">
            <v>1847005.182142857</v>
          </cell>
        </row>
        <row r="405">
          <cell r="B405">
            <v>876132</v>
          </cell>
          <cell r="C405" t="str">
            <v>ARTERIOGRAFÍA PULMONAR BILATERAL SELECTIVA</v>
          </cell>
          <cell r="D405" t="str">
            <v>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v>
          </cell>
          <cell r="E405" t="str">
            <v>Complicaciones</v>
          </cell>
          <cell r="F405">
            <v>1565648</v>
          </cell>
          <cell r="G405">
            <v>1924285.7142857143</v>
          </cell>
          <cell r="H405" t="str">
            <v>Ajuste tarifario</v>
          </cell>
          <cell r="I405">
            <v>1665600</v>
          </cell>
        </row>
        <row r="406">
          <cell r="B406">
            <v>876136</v>
          </cell>
          <cell r="C406" t="str">
            <v>ARTERIOGRAFÍA PULMONAR UNILATERAL</v>
          </cell>
          <cell r="D406" t="str">
            <v>Honorario médico Hemodinamista,</v>
          </cell>
          <cell r="E406" t="str">
            <v>Complicaciones</v>
          </cell>
          <cell r="F406">
            <v>12791247</v>
          </cell>
          <cell r="G406">
            <v>12791247</v>
          </cell>
          <cell r="H406" t="str">
            <v>Tarifa aceptada</v>
          </cell>
          <cell r="I406" t="str">
            <v>Tarifa aceptada por la IPS</v>
          </cell>
        </row>
        <row r="407">
          <cell r="B407">
            <v>877112</v>
          </cell>
          <cell r="C407" t="str">
            <v>ARTERIOGRAFÍA DE VASOS ABDOMINALES (SELECTIVA)</v>
          </cell>
          <cell r="D407"/>
          <cell r="E407"/>
          <cell r="F407" t="str">
            <v>$ 1.712.045</v>
          </cell>
          <cell r="G407">
            <v>1948571.4285714286</v>
          </cell>
          <cell r="H407" t="str">
            <v>Ajuste tarifario</v>
          </cell>
          <cell r="I407">
            <v>1948571.4285714286</v>
          </cell>
        </row>
        <row r="408">
          <cell r="B408">
            <v>549002</v>
          </cell>
          <cell r="C408" t="str">
            <v>INSERCIÓN DE CATÉTER PERMANENTE PARA HEMODIÁLISIS</v>
          </cell>
          <cell r="D408" t="str">
            <v>Honorario médico Radiólogo Intervencionista, Honorario médico Anestesiólogo, Derecho de sala, (1) día de hospitalización en piso, (1) día de UCIN, Materiales de Sutura y curación, Agentes y gases anestésicos, Insumos básicos de Procedimientos, Insumos:, Cateter dialisis (1), Cefazolina o aztreonam con clindamicina , Guia hidrofilica (1), Introductor hemodinamia (1), Medio de contraste, Aguja Angiografica (1),Jeringa De 5 C.C. (3),Jeringa De 10 C.C. (3),Extensiones (1),Jeringa de Inyeccion (1),Manifold (1).</v>
          </cell>
          <cell r="E408" t="str">
            <v>Complicaciones</v>
          </cell>
          <cell r="F408" t="str">
            <v>$ 4.729.984</v>
          </cell>
          <cell r="G408">
            <v>8557428.5714285728</v>
          </cell>
          <cell r="H408" t="str">
            <v>Ajuste tarifario</v>
          </cell>
          <cell r="I408">
            <v>6884282.0986944996</v>
          </cell>
        </row>
        <row r="409">
          <cell r="B409">
            <v>992506</v>
          </cell>
          <cell r="C409" t="str">
            <v>ADMINISTRACIÓN (INFUSIÓN O PERFUSIÓN) DE TERAPIA ANTINEOPLASICA INTRARTERIAL (REGIONAL)</v>
          </cell>
          <cell r="D409" t="str">
            <v>Honorario médico Anestesiólogo, Honorarios de Radiólogo intervencionista , Honorarios de oncólogo, Derecho de sala, (1) días de hospitalización en Piso, (1) días de hospitalización en UCIN, Tac de abdomen simple post procedimiento (1), Materiales de Sutura y curación, Insumos básicos de Procedimientos, Insumos:, Bupirop y lidocaina, Cateter de diagnostico (1), Guia hidrofilica (1), Heparina, Introductor hemodinamia (1), Irinotecan o doxorrubicina , Medio de contraste, Microcateter para oclusion (1), Microesferas de Quimioembolizacion (2) Cargada con Doxorrubicina o Irinotecan, Transductor de presion, , Aguja Angiografica (1),Jeringa De 5 C.C. (3),Jeringa De 10 C.C. (3),Extensiones (1),Jeringa de Inyeccion (1),Manifold (1).</v>
          </cell>
          <cell r="E409" t="str">
            <v>Complicaciones</v>
          </cell>
          <cell r="F409" t="str">
            <v>$ 19.547.910</v>
          </cell>
          <cell r="G409">
            <v>33042142.857142858</v>
          </cell>
          <cell r="H409" t="str">
            <v>Ajuste tarifario</v>
          </cell>
          <cell r="I409">
            <v>20284635.930827383</v>
          </cell>
        </row>
        <row r="410">
          <cell r="B410">
            <v>893802</v>
          </cell>
          <cell r="C410" t="str">
            <v>CURVA DE HIPEROXIA</v>
          </cell>
          <cell r="D410"/>
          <cell r="E410"/>
          <cell r="F410">
            <v>167693</v>
          </cell>
          <cell r="G410">
            <v>167693</v>
          </cell>
          <cell r="H410" t="str">
            <v>Tarifa aceptada</v>
          </cell>
          <cell r="I410" t="str">
            <v>Tarifa aceptada por la IPS</v>
          </cell>
        </row>
        <row r="411">
          <cell r="B411">
            <v>549012</v>
          </cell>
          <cell r="C411" t="str">
            <v>RETIRO DE CATÉTER PERMANENTE PARA HEMODIÁLISIS</v>
          </cell>
          <cell r="D411"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411" t="str">
            <v>EXCLUSIONES: medio de contraste, medicamentos, cateteres y guias, insumos de alto costo, y todo los servcios adicionales no detallados en las inclusiones de acuerdo al requerimiento de cada paciente.</v>
          </cell>
          <cell r="F411" t="str">
            <v>$ 1.061.612</v>
          </cell>
          <cell r="G411" t="str">
            <v>$ 1.061.612</v>
          </cell>
          <cell r="H411" t="str">
            <v>Tarifa aceptada</v>
          </cell>
          <cell r="I411" t="str">
            <v>Tarifa aceptada por la IPS</v>
          </cell>
        </row>
        <row r="412">
          <cell r="B412">
            <v>876320</v>
          </cell>
          <cell r="C412" t="str">
            <v>FLEBOGRAFÍA TORÁCICA (VENAS PULMONARES)</v>
          </cell>
          <cell r="D412"/>
          <cell r="E412"/>
          <cell r="F412" t="str">
            <v>$ 802.929</v>
          </cell>
          <cell r="G412">
            <v>1402857.142857143</v>
          </cell>
          <cell r="H412" t="str">
            <v>Ajuste tarifario</v>
          </cell>
          <cell r="I412">
            <v>854760</v>
          </cell>
        </row>
        <row r="413">
          <cell r="B413">
            <v>876390</v>
          </cell>
          <cell r="C413" t="str">
            <v>FLEBOGRAFÍA TORÁCICA (OTRAS VENAS INTRATORÁCICAS)</v>
          </cell>
          <cell r="D413"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413" t="str">
            <v>EXCLUSIONES: medio de contraste, medicamentos, cateteres y guias, insumos de alto costo, y todo los servcios adicionales no detallados en las inclusiones de acuerdo al requerimiento de cada paciente.</v>
          </cell>
          <cell r="F413" t="str">
            <v>$ 908.956</v>
          </cell>
          <cell r="G413">
            <v>1402857.142857143</v>
          </cell>
          <cell r="H413" t="str">
            <v>Ajuste tarifario</v>
          </cell>
          <cell r="I413">
            <v>1385785.5214285715</v>
          </cell>
        </row>
        <row r="414">
          <cell r="B414">
            <v>877210</v>
          </cell>
          <cell r="C414" t="str">
            <v>FLEBOGRAFÍA ABDOMINAL (SISTEMA DE LA VENA PORTA)</v>
          </cell>
          <cell r="D414"/>
          <cell r="E414"/>
          <cell r="F414" t="str">
            <v>$ 1.206.541</v>
          </cell>
          <cell r="G414" t="str">
            <v>$ 1.206.541</v>
          </cell>
          <cell r="H414" t="str">
            <v>Tarifa aceptada</v>
          </cell>
          <cell r="I414" t="str">
            <v>Tarifa aceptada por la IPS</v>
          </cell>
        </row>
        <row r="415">
          <cell r="B415">
            <v>877201</v>
          </cell>
          <cell r="C415" t="str">
            <v>FLEBOGRAFÍA [VENOGRAFÍA] ABDOMINAL O PÉLVICA (SELECTIVA)</v>
          </cell>
          <cell r="D415"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415" t="str">
            <v>EXCLUSIONES: medio de contraste, medicamentos, cateteres y guias, insumos de alto costo, y todo los servcios adicionales no detallados en las inclusiones de acuerdo al requerimiento de cada paciente.</v>
          </cell>
          <cell r="F415" t="str">
            <v>$ 881.036</v>
          </cell>
          <cell r="G415">
            <v>1584857.142857143</v>
          </cell>
          <cell r="H415" t="str">
            <v>Ajuste tarifario</v>
          </cell>
          <cell r="I415">
            <v>1198011.8142857142</v>
          </cell>
        </row>
        <row r="416">
          <cell r="B416">
            <v>878301</v>
          </cell>
          <cell r="C416" t="str">
            <v>FLEBOGRAFÍA DE MIEMBRO SUPERIOR</v>
          </cell>
          <cell r="D416"/>
          <cell r="E416"/>
          <cell r="F416" t="str">
            <v>$ 559.108</v>
          </cell>
          <cell r="G416">
            <v>1202285.7142857143</v>
          </cell>
          <cell r="H416" t="str">
            <v>Ajuste tarifario</v>
          </cell>
          <cell r="I416">
            <v>653160</v>
          </cell>
        </row>
        <row r="417">
          <cell r="B417">
            <v>996102</v>
          </cell>
          <cell r="C417" t="str">
            <v>CARDIOVERSIÓN ELÉCTRICA A TÓRAX CERRADO</v>
          </cell>
          <cell r="D417" t="str">
            <v>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v>
          </cell>
          <cell r="E417" t="str">
            <v>EXCLUSIONES: medio de contraste, medicamentos, cateteres y guias, insumos de alto costo, y todo los servcios adicionales no detallados en las inclusiones de acuerdo al requerimiento de cada paciente.</v>
          </cell>
          <cell r="F417" t="str">
            <v>$ 427.709</v>
          </cell>
          <cell r="G417">
            <v>1516428.5714285716</v>
          </cell>
          <cell r="H417" t="str">
            <v>Ajuste tarifario</v>
          </cell>
          <cell r="I417">
            <v>628080</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0"/>
  <sheetViews>
    <sheetView showGridLines="0" topLeftCell="E278" workbookViewId="0">
      <selection activeCell="M300" sqref="M300"/>
    </sheetView>
  </sheetViews>
  <sheetFormatPr baseColWidth="10" defaultRowHeight="11.25"/>
  <cols>
    <col min="1" max="2" width="11.42578125" style="1"/>
    <col min="3" max="3" width="46.140625" style="1" customWidth="1"/>
    <col min="4" max="4" width="38.140625" style="1" customWidth="1"/>
    <col min="5" max="5" width="30.140625" style="1" customWidth="1"/>
    <col min="6" max="7" width="11.42578125" style="109"/>
    <col min="8" max="8" width="29.7109375" style="1" customWidth="1"/>
    <col min="9" max="16384" width="11.42578125" style="1"/>
  </cols>
  <sheetData>
    <row r="1" spans="1:7" ht="20.25" customHeight="1">
      <c r="A1" s="314" t="s">
        <v>15272</v>
      </c>
      <c r="B1" s="315"/>
      <c r="C1" s="315"/>
      <c r="D1" s="315"/>
      <c r="E1" s="315"/>
      <c r="F1" s="315"/>
      <c r="G1" s="316"/>
    </row>
    <row r="3" spans="1:7" ht="36.75" customHeight="1">
      <c r="A3" s="2" t="s">
        <v>0</v>
      </c>
      <c r="B3" s="2" t="s">
        <v>1</v>
      </c>
      <c r="C3" s="2" t="s">
        <v>2</v>
      </c>
      <c r="D3" s="2" t="s">
        <v>3</v>
      </c>
      <c r="E3" s="2" t="s">
        <v>4</v>
      </c>
      <c r="F3" s="2" t="s">
        <v>424</v>
      </c>
      <c r="G3" s="2" t="s">
        <v>425</v>
      </c>
    </row>
    <row r="4" spans="1:7">
      <c r="A4" s="3">
        <v>1</v>
      </c>
      <c r="B4" s="3">
        <v>890701</v>
      </c>
      <c r="C4" s="4" t="s">
        <v>5</v>
      </c>
      <c r="D4" s="5" t="s">
        <v>6</v>
      </c>
      <c r="E4" s="4"/>
      <c r="F4" s="99">
        <v>45000</v>
      </c>
      <c r="G4" s="99">
        <f>(F4*5.1%)+F4</f>
        <v>47295</v>
      </c>
    </row>
    <row r="5" spans="1:7">
      <c r="A5" s="3">
        <v>2</v>
      </c>
      <c r="B5" s="3">
        <v>881202</v>
      </c>
      <c r="C5" s="4" t="s">
        <v>7</v>
      </c>
      <c r="D5" s="5" t="s">
        <v>8</v>
      </c>
      <c r="E5" s="4"/>
      <c r="F5" s="99">
        <v>215025</v>
      </c>
      <c r="G5" s="99">
        <f t="shared" ref="G5:G69" si="0">(F5*5.1%)+F5</f>
        <v>225991.27499999999</v>
      </c>
    </row>
    <row r="6" spans="1:7" ht="22.5">
      <c r="A6" s="3">
        <v>3</v>
      </c>
      <c r="B6" s="3">
        <v>890226</v>
      </c>
      <c r="C6" s="4" t="s">
        <v>9</v>
      </c>
      <c r="D6" s="5" t="s">
        <v>6</v>
      </c>
      <c r="E6" s="4"/>
      <c r="F6" s="99">
        <v>70000</v>
      </c>
      <c r="G6" s="99">
        <f t="shared" si="0"/>
        <v>73570</v>
      </c>
    </row>
    <row r="7" spans="1:7">
      <c r="A7" s="3">
        <v>4</v>
      </c>
      <c r="B7" s="3" t="s">
        <v>10</v>
      </c>
      <c r="C7" s="4" t="s">
        <v>11</v>
      </c>
      <c r="D7" s="5"/>
      <c r="E7" s="4"/>
      <c r="F7" s="99">
        <v>310000</v>
      </c>
      <c r="G7" s="99">
        <f t="shared" si="0"/>
        <v>325810</v>
      </c>
    </row>
    <row r="8" spans="1:7">
      <c r="A8" s="3">
        <v>5</v>
      </c>
      <c r="B8" s="3">
        <v>895101</v>
      </c>
      <c r="C8" s="4" t="s">
        <v>12</v>
      </c>
      <c r="D8" s="5" t="s">
        <v>13</v>
      </c>
      <c r="E8" s="4"/>
      <c r="F8" s="99">
        <v>24460</v>
      </c>
      <c r="G8" s="99">
        <f t="shared" si="0"/>
        <v>25707.46</v>
      </c>
    </row>
    <row r="9" spans="1:7">
      <c r="A9" s="3">
        <v>6</v>
      </c>
      <c r="B9" s="3" t="s">
        <v>14</v>
      </c>
      <c r="C9" s="4" t="s">
        <v>15</v>
      </c>
      <c r="D9" s="4"/>
      <c r="E9" s="4"/>
      <c r="F9" s="99">
        <v>1340000</v>
      </c>
      <c r="G9" s="99">
        <f t="shared" si="0"/>
        <v>1408340</v>
      </c>
    </row>
    <row r="10" spans="1:7" ht="22.5">
      <c r="A10" s="3">
        <v>7</v>
      </c>
      <c r="B10" s="3">
        <v>890228</v>
      </c>
      <c r="C10" s="4" t="s">
        <v>16</v>
      </c>
      <c r="D10" s="4"/>
      <c r="E10" s="4"/>
      <c r="F10" s="99">
        <v>47268</v>
      </c>
      <c r="G10" s="99">
        <f t="shared" si="0"/>
        <v>49678.667999999998</v>
      </c>
    </row>
    <row r="11" spans="1:7">
      <c r="A11" s="3">
        <v>8</v>
      </c>
      <c r="B11" s="3">
        <v>895004</v>
      </c>
      <c r="C11" s="4" t="s">
        <v>17</v>
      </c>
      <c r="D11" s="4"/>
      <c r="E11" s="4"/>
      <c r="F11" s="99">
        <v>185948</v>
      </c>
      <c r="G11" s="99">
        <f t="shared" si="0"/>
        <v>195431.348</v>
      </c>
    </row>
    <row r="12" spans="1:7">
      <c r="A12" s="3">
        <v>9</v>
      </c>
      <c r="B12" s="3">
        <v>895001</v>
      </c>
      <c r="C12" s="4" t="s">
        <v>18</v>
      </c>
      <c r="D12" s="5" t="s">
        <v>13</v>
      </c>
      <c r="E12" s="4"/>
      <c r="F12" s="99">
        <v>139106</v>
      </c>
      <c r="G12" s="99">
        <f t="shared" si="0"/>
        <v>146200.40599999999</v>
      </c>
    </row>
    <row r="13" spans="1:7" ht="22.5">
      <c r="A13" s="3">
        <v>10</v>
      </c>
      <c r="B13" s="3" t="s">
        <v>19</v>
      </c>
      <c r="C13" s="4" t="s">
        <v>20</v>
      </c>
      <c r="D13" s="4"/>
      <c r="E13" s="4"/>
      <c r="F13" s="99">
        <v>425844</v>
      </c>
      <c r="G13" s="99">
        <f t="shared" si="0"/>
        <v>447562.04399999999</v>
      </c>
    </row>
    <row r="14" spans="1:7" ht="22.5">
      <c r="A14" s="3">
        <v>11</v>
      </c>
      <c r="B14" s="3">
        <v>890202</v>
      </c>
      <c r="C14" s="4" t="s">
        <v>21</v>
      </c>
      <c r="D14" s="4"/>
      <c r="E14" s="4"/>
      <c r="F14" s="99">
        <v>79952</v>
      </c>
      <c r="G14" s="99">
        <f t="shared" si="0"/>
        <v>84029.551999999996</v>
      </c>
    </row>
    <row r="15" spans="1:7" ht="45">
      <c r="A15" s="3">
        <v>12</v>
      </c>
      <c r="B15" s="3">
        <v>879111</v>
      </c>
      <c r="C15" s="4" t="s">
        <v>22</v>
      </c>
      <c r="D15" s="4"/>
      <c r="E15" s="5" t="s">
        <v>23</v>
      </c>
      <c r="F15" s="99">
        <v>238802</v>
      </c>
      <c r="G15" s="99">
        <f t="shared" si="0"/>
        <v>250980.902</v>
      </c>
    </row>
    <row r="16" spans="1:7" ht="45">
      <c r="A16" s="3">
        <v>13</v>
      </c>
      <c r="B16" s="3">
        <v>879420</v>
      </c>
      <c r="C16" s="4" t="s">
        <v>24</v>
      </c>
      <c r="D16" s="4"/>
      <c r="E16" s="5" t="s">
        <v>23</v>
      </c>
      <c r="F16" s="99">
        <v>307040</v>
      </c>
      <c r="G16" s="99">
        <f t="shared" si="0"/>
        <v>322699.03999999998</v>
      </c>
    </row>
    <row r="17" spans="1:7" ht="45">
      <c r="A17" s="3">
        <v>14</v>
      </c>
      <c r="B17" s="3">
        <v>879301</v>
      </c>
      <c r="C17" s="4" t="s">
        <v>25</v>
      </c>
      <c r="D17" s="4"/>
      <c r="E17" s="5" t="s">
        <v>23</v>
      </c>
      <c r="F17" s="99">
        <v>249292</v>
      </c>
      <c r="G17" s="99">
        <f t="shared" si="0"/>
        <v>262005.89199999999</v>
      </c>
    </row>
    <row r="18" spans="1:7" ht="22.5">
      <c r="A18" s="3">
        <v>15</v>
      </c>
      <c r="B18" s="3">
        <v>881210</v>
      </c>
      <c r="C18" s="4" t="s">
        <v>26</v>
      </c>
      <c r="D18" s="5" t="s">
        <v>27</v>
      </c>
      <c r="E18" s="4"/>
      <c r="F18" s="99">
        <v>424236</v>
      </c>
      <c r="G18" s="99">
        <f t="shared" si="0"/>
        <v>445872.03600000002</v>
      </c>
    </row>
    <row r="19" spans="1:7" ht="22.5">
      <c r="A19" s="3">
        <v>16</v>
      </c>
      <c r="B19" s="3">
        <v>890328</v>
      </c>
      <c r="C19" s="4" t="s">
        <v>28</v>
      </c>
      <c r="D19" s="4"/>
      <c r="E19" s="4"/>
      <c r="F19" s="99">
        <v>47268</v>
      </c>
      <c r="G19" s="99">
        <f t="shared" si="0"/>
        <v>49678.667999999998</v>
      </c>
    </row>
    <row r="20" spans="1:7" ht="22.5">
      <c r="A20" s="3">
        <v>17</v>
      </c>
      <c r="B20" s="3">
        <v>890240</v>
      </c>
      <c r="C20" s="4" t="s">
        <v>29</v>
      </c>
      <c r="D20" s="4"/>
      <c r="E20" s="4"/>
      <c r="F20" s="99">
        <v>51293</v>
      </c>
      <c r="G20" s="99">
        <f t="shared" si="0"/>
        <v>53908.942999999999</v>
      </c>
    </row>
    <row r="21" spans="1:7" ht="45">
      <c r="A21" s="3">
        <v>18</v>
      </c>
      <c r="B21" s="3">
        <v>879131</v>
      </c>
      <c r="C21" s="4" t="s">
        <v>30</v>
      </c>
      <c r="D21" s="4"/>
      <c r="E21" s="5" t="s">
        <v>23</v>
      </c>
      <c r="F21" s="99">
        <v>233547</v>
      </c>
      <c r="G21" s="99">
        <f t="shared" si="0"/>
        <v>245457.897</v>
      </c>
    </row>
    <row r="22" spans="1:7" ht="45">
      <c r="A22" s="3">
        <v>19</v>
      </c>
      <c r="B22" s="3">
        <v>879201</v>
      </c>
      <c r="C22" s="4" t="s">
        <v>31</v>
      </c>
      <c r="D22" s="4"/>
      <c r="E22" s="5" t="s">
        <v>23</v>
      </c>
      <c r="F22" s="99">
        <v>280000</v>
      </c>
      <c r="G22" s="99">
        <f t="shared" si="0"/>
        <v>294280</v>
      </c>
    </row>
    <row r="23" spans="1:7">
      <c r="A23" s="3">
        <v>20</v>
      </c>
      <c r="B23" s="3">
        <v>933601</v>
      </c>
      <c r="C23" s="4" t="s">
        <v>32</v>
      </c>
      <c r="D23" s="4"/>
      <c r="E23" s="4"/>
      <c r="F23" s="99">
        <v>55400</v>
      </c>
      <c r="G23" s="99">
        <f t="shared" si="0"/>
        <v>58225.4</v>
      </c>
    </row>
    <row r="24" spans="1:7">
      <c r="A24" s="3">
        <v>21</v>
      </c>
      <c r="B24" s="3">
        <v>896101</v>
      </c>
      <c r="C24" s="4" t="s">
        <v>33</v>
      </c>
      <c r="D24" s="5" t="s">
        <v>13</v>
      </c>
      <c r="E24" s="4"/>
      <c r="F24" s="99">
        <v>162000</v>
      </c>
      <c r="G24" s="99">
        <f t="shared" si="0"/>
        <v>170262</v>
      </c>
    </row>
    <row r="25" spans="1:7" ht="22.5">
      <c r="A25" s="3">
        <v>22</v>
      </c>
      <c r="B25" s="3" t="s">
        <v>34</v>
      </c>
      <c r="C25" s="4" t="s">
        <v>35</v>
      </c>
      <c r="D25" s="5"/>
      <c r="E25" s="5" t="s">
        <v>36</v>
      </c>
      <c r="F25" s="99">
        <v>750000</v>
      </c>
      <c r="G25" s="99">
        <f t="shared" si="0"/>
        <v>788250</v>
      </c>
    </row>
    <row r="26" spans="1:7" ht="22.5">
      <c r="A26" s="3">
        <v>23</v>
      </c>
      <c r="B26" s="3">
        <v>890302</v>
      </c>
      <c r="C26" s="4" t="s">
        <v>37</v>
      </c>
      <c r="D26" s="5"/>
      <c r="E26" s="5"/>
      <c r="F26" s="99">
        <v>70000</v>
      </c>
      <c r="G26" s="99">
        <f t="shared" si="0"/>
        <v>73570</v>
      </c>
    </row>
    <row r="27" spans="1:7">
      <c r="A27" s="3">
        <v>24</v>
      </c>
      <c r="B27" s="3">
        <v>378501</v>
      </c>
      <c r="C27" s="4" t="s">
        <v>38</v>
      </c>
      <c r="D27" s="5" t="s">
        <v>39</v>
      </c>
      <c r="E27" s="5"/>
      <c r="F27" s="99">
        <v>50700</v>
      </c>
      <c r="G27" s="99">
        <f t="shared" si="0"/>
        <v>53285.7</v>
      </c>
    </row>
    <row r="28" spans="1:7" ht="45">
      <c r="A28" s="3">
        <v>25</v>
      </c>
      <c r="B28" s="3">
        <v>879113</v>
      </c>
      <c r="C28" s="4" t="s">
        <v>40</v>
      </c>
      <c r="D28" s="5"/>
      <c r="E28" s="5" t="s">
        <v>23</v>
      </c>
      <c r="F28" s="99">
        <v>346594</v>
      </c>
      <c r="G28" s="99">
        <f t="shared" si="0"/>
        <v>364270.29399999999</v>
      </c>
    </row>
    <row r="29" spans="1:7" ht="45">
      <c r="A29" s="3">
        <v>26</v>
      </c>
      <c r="B29" s="3">
        <v>879161</v>
      </c>
      <c r="C29" s="4" t="s">
        <v>41</v>
      </c>
      <c r="D29" s="5"/>
      <c r="E29" s="5" t="s">
        <v>23</v>
      </c>
      <c r="F29" s="99">
        <v>240180</v>
      </c>
      <c r="G29" s="99">
        <f t="shared" si="0"/>
        <v>252429.18</v>
      </c>
    </row>
    <row r="30" spans="1:7">
      <c r="A30" s="3">
        <v>27</v>
      </c>
      <c r="B30" s="3">
        <v>894402</v>
      </c>
      <c r="C30" s="4" t="s">
        <v>42</v>
      </c>
      <c r="D30" s="5"/>
      <c r="E30" s="5"/>
      <c r="F30" s="99">
        <v>220000</v>
      </c>
      <c r="G30" s="99">
        <f t="shared" si="0"/>
        <v>231220</v>
      </c>
    </row>
    <row r="31" spans="1:7">
      <c r="A31" s="3">
        <v>28</v>
      </c>
      <c r="B31" s="3">
        <v>894102</v>
      </c>
      <c r="C31" s="4" t="s">
        <v>43</v>
      </c>
      <c r="D31" s="5" t="s">
        <v>44</v>
      </c>
      <c r="E31" s="5"/>
      <c r="F31" s="99">
        <v>100930</v>
      </c>
      <c r="G31" s="99">
        <f t="shared" si="0"/>
        <v>106077.43</v>
      </c>
    </row>
    <row r="32" spans="1:7" ht="123.75">
      <c r="A32" s="3">
        <v>29</v>
      </c>
      <c r="B32" s="3">
        <v>360101</v>
      </c>
      <c r="C32" s="4" t="s">
        <v>45</v>
      </c>
      <c r="D32" s="5" t="s">
        <v>46</v>
      </c>
      <c r="E32" s="5" t="s">
        <v>47</v>
      </c>
      <c r="F32" s="99">
        <v>3206700</v>
      </c>
      <c r="G32" s="99">
        <f t="shared" si="0"/>
        <v>3370241.7</v>
      </c>
    </row>
    <row r="33" spans="1:7" ht="22.5">
      <c r="A33" s="3">
        <v>30</v>
      </c>
      <c r="B33" s="3">
        <v>890230</v>
      </c>
      <c r="C33" s="4" t="s">
        <v>48</v>
      </c>
      <c r="D33" s="5"/>
      <c r="E33" s="5"/>
      <c r="F33" s="99">
        <v>70000</v>
      </c>
      <c r="G33" s="99">
        <f t="shared" si="0"/>
        <v>73570</v>
      </c>
    </row>
    <row r="34" spans="1:7" ht="22.5">
      <c r="A34" s="3">
        <v>31</v>
      </c>
      <c r="B34" s="3">
        <v>890340</v>
      </c>
      <c r="C34" s="4" t="s">
        <v>49</v>
      </c>
      <c r="D34" s="5"/>
      <c r="E34" s="5"/>
      <c r="F34" s="99">
        <v>70000</v>
      </c>
      <c r="G34" s="99">
        <f t="shared" si="0"/>
        <v>73570</v>
      </c>
    </row>
    <row r="35" spans="1:7" ht="45">
      <c r="A35" s="3">
        <v>32</v>
      </c>
      <c r="B35" s="3">
        <v>879910</v>
      </c>
      <c r="C35" s="4" t="s">
        <v>50</v>
      </c>
      <c r="D35" s="5" t="s">
        <v>51</v>
      </c>
      <c r="E35" s="5" t="s">
        <v>23</v>
      </c>
      <c r="F35" s="99">
        <v>435896</v>
      </c>
      <c r="G35" s="99">
        <f t="shared" si="0"/>
        <v>458126.696</v>
      </c>
    </row>
    <row r="36" spans="1:7" ht="45">
      <c r="A36" s="3">
        <v>33</v>
      </c>
      <c r="B36" s="3">
        <v>879122</v>
      </c>
      <c r="C36" s="4" t="s">
        <v>52</v>
      </c>
      <c r="D36" s="5"/>
      <c r="E36" s="5" t="s">
        <v>23</v>
      </c>
      <c r="F36" s="99">
        <v>284647</v>
      </c>
      <c r="G36" s="99">
        <f t="shared" si="0"/>
        <v>299163.99699999997</v>
      </c>
    </row>
    <row r="37" spans="1:7">
      <c r="A37" s="3">
        <v>34</v>
      </c>
      <c r="B37" s="3">
        <v>881205</v>
      </c>
      <c r="C37" s="4" t="s">
        <v>53</v>
      </c>
      <c r="D37" s="5" t="s">
        <v>54</v>
      </c>
      <c r="E37" s="5"/>
      <c r="F37" s="99">
        <v>290125</v>
      </c>
      <c r="G37" s="99">
        <f t="shared" si="0"/>
        <v>304921.375</v>
      </c>
    </row>
    <row r="38" spans="1:7" ht="33.75">
      <c r="A38" s="3">
        <v>35</v>
      </c>
      <c r="B38" s="3">
        <v>890502</v>
      </c>
      <c r="C38" s="4" t="s">
        <v>55</v>
      </c>
      <c r="D38" s="5"/>
      <c r="E38" s="5"/>
      <c r="F38" s="99">
        <v>151900</v>
      </c>
      <c r="G38" s="99">
        <f t="shared" si="0"/>
        <v>159646.9</v>
      </c>
    </row>
    <row r="39" spans="1:7" ht="45">
      <c r="A39" s="3">
        <v>36</v>
      </c>
      <c r="B39" s="3">
        <v>879520</v>
      </c>
      <c r="C39" s="4" t="s">
        <v>56</v>
      </c>
      <c r="D39" s="5"/>
      <c r="E39" s="5" t="s">
        <v>23</v>
      </c>
      <c r="F39" s="99">
        <v>233830</v>
      </c>
      <c r="G39" s="99">
        <f t="shared" si="0"/>
        <v>245755.33</v>
      </c>
    </row>
    <row r="40" spans="1:7" ht="45">
      <c r="A40" s="3">
        <v>37</v>
      </c>
      <c r="B40" s="3">
        <v>879112</v>
      </c>
      <c r="C40" s="4" t="s">
        <v>57</v>
      </c>
      <c r="D40" s="5"/>
      <c r="E40" s="5" t="s">
        <v>23</v>
      </c>
      <c r="F40" s="99">
        <v>321483</v>
      </c>
      <c r="G40" s="99">
        <f t="shared" si="0"/>
        <v>337878.63299999997</v>
      </c>
    </row>
    <row r="41" spans="1:7" ht="22.5">
      <c r="A41" s="3">
        <v>38</v>
      </c>
      <c r="B41" s="3">
        <v>879901</v>
      </c>
      <c r="C41" s="4" t="s">
        <v>58</v>
      </c>
      <c r="D41" s="5"/>
      <c r="E41" s="5" t="s">
        <v>59</v>
      </c>
      <c r="F41" s="99">
        <v>1340200</v>
      </c>
      <c r="G41" s="99">
        <f t="shared" si="0"/>
        <v>1408550.2</v>
      </c>
    </row>
    <row r="42" spans="1:7" ht="45">
      <c r="A42" s="3">
        <v>39</v>
      </c>
      <c r="B42" s="3">
        <v>879391</v>
      </c>
      <c r="C42" s="4" t="s">
        <v>60</v>
      </c>
      <c r="D42" s="5"/>
      <c r="E42" s="5" t="s">
        <v>23</v>
      </c>
      <c r="F42" s="99">
        <v>313964</v>
      </c>
      <c r="G42" s="99">
        <f t="shared" si="0"/>
        <v>329976.16399999999</v>
      </c>
    </row>
    <row r="43" spans="1:7" ht="45">
      <c r="A43" s="3">
        <v>40</v>
      </c>
      <c r="B43" s="3">
        <v>879523</v>
      </c>
      <c r="C43" s="4" t="s">
        <v>61</v>
      </c>
      <c r="D43" s="5"/>
      <c r="E43" s="5" t="s">
        <v>23</v>
      </c>
      <c r="F43" s="99">
        <v>207800</v>
      </c>
      <c r="G43" s="99">
        <f t="shared" si="0"/>
        <v>218397.8</v>
      </c>
    </row>
    <row r="44" spans="1:7" ht="90">
      <c r="A44" s="3">
        <v>41</v>
      </c>
      <c r="B44" s="3">
        <v>876121</v>
      </c>
      <c r="C44" s="4" t="s">
        <v>62</v>
      </c>
      <c r="D44" s="5" t="s">
        <v>63</v>
      </c>
      <c r="E44" s="5" t="s">
        <v>47</v>
      </c>
      <c r="F44" s="99">
        <v>1242900</v>
      </c>
      <c r="G44" s="99">
        <f t="shared" si="0"/>
        <v>1306287.8999999999</v>
      </c>
    </row>
    <row r="45" spans="1:7" ht="90">
      <c r="A45" s="3">
        <v>42</v>
      </c>
      <c r="B45" s="3">
        <v>874133</v>
      </c>
      <c r="C45" s="4" t="s">
        <v>64</v>
      </c>
      <c r="D45" s="5" t="s">
        <v>65</v>
      </c>
      <c r="E45" s="5" t="s">
        <v>66</v>
      </c>
      <c r="F45" s="99">
        <v>1272500</v>
      </c>
      <c r="G45" s="99">
        <f t="shared" si="0"/>
        <v>1337397.5</v>
      </c>
    </row>
    <row r="46" spans="1:7" ht="45">
      <c r="A46" s="3">
        <v>43</v>
      </c>
      <c r="B46" s="3">
        <v>879460</v>
      </c>
      <c r="C46" s="4" t="s">
        <v>67</v>
      </c>
      <c r="D46" s="5"/>
      <c r="E46" s="5" t="s">
        <v>23</v>
      </c>
      <c r="F46" s="99">
        <v>229100</v>
      </c>
      <c r="G46" s="99">
        <f t="shared" si="0"/>
        <v>240784.1</v>
      </c>
    </row>
    <row r="47" spans="1:7" ht="22.5">
      <c r="A47" s="3">
        <v>44</v>
      </c>
      <c r="B47" s="3">
        <v>890330</v>
      </c>
      <c r="C47" s="4" t="s">
        <v>68</v>
      </c>
      <c r="D47" s="5"/>
      <c r="E47" s="5"/>
      <c r="F47" s="99">
        <v>84850</v>
      </c>
      <c r="G47" s="99">
        <f t="shared" si="0"/>
        <v>89177.35</v>
      </c>
    </row>
    <row r="48" spans="1:7" ht="90">
      <c r="A48" s="3">
        <v>45</v>
      </c>
      <c r="B48" s="3">
        <v>372302</v>
      </c>
      <c r="C48" s="4" t="s">
        <v>69</v>
      </c>
      <c r="D48" s="5" t="s">
        <v>70</v>
      </c>
      <c r="E48" s="5" t="s">
        <v>47</v>
      </c>
      <c r="F48" s="99">
        <v>1242900</v>
      </c>
      <c r="G48" s="99">
        <f t="shared" si="0"/>
        <v>1306287.8999999999</v>
      </c>
    </row>
    <row r="49" spans="1:7" ht="45">
      <c r="A49" s="3">
        <v>46</v>
      </c>
      <c r="B49" s="3">
        <v>879990</v>
      </c>
      <c r="C49" s="4" t="s">
        <v>71</v>
      </c>
      <c r="D49" s="5"/>
      <c r="E49" s="5" t="s">
        <v>23</v>
      </c>
      <c r="F49" s="99">
        <v>267285</v>
      </c>
      <c r="G49" s="99">
        <f t="shared" si="0"/>
        <v>280916.53499999997</v>
      </c>
    </row>
    <row r="50" spans="1:7" ht="45">
      <c r="A50" s="3">
        <v>47</v>
      </c>
      <c r="B50" s="3">
        <v>879510</v>
      </c>
      <c r="C50" s="4" t="s">
        <v>72</v>
      </c>
      <c r="D50" s="5"/>
      <c r="E50" s="5" t="s">
        <v>23</v>
      </c>
      <c r="F50" s="99">
        <v>210100</v>
      </c>
      <c r="G50" s="99">
        <f t="shared" si="0"/>
        <v>220815.1</v>
      </c>
    </row>
    <row r="51" spans="1:7" ht="101.25">
      <c r="A51" s="3">
        <v>48</v>
      </c>
      <c r="B51" s="3">
        <v>378301</v>
      </c>
      <c r="C51" s="4" t="s">
        <v>73</v>
      </c>
      <c r="D51" s="5" t="s">
        <v>74</v>
      </c>
      <c r="E51" s="5" t="s">
        <v>75</v>
      </c>
      <c r="F51" s="99">
        <v>12410700</v>
      </c>
      <c r="G51" s="99">
        <f t="shared" si="0"/>
        <v>13043645.699999999</v>
      </c>
    </row>
    <row r="52" spans="1:7" ht="90">
      <c r="A52" s="3">
        <v>49</v>
      </c>
      <c r="B52" s="3">
        <v>876122</v>
      </c>
      <c r="C52" s="4" t="s">
        <v>76</v>
      </c>
      <c r="D52" s="5" t="s">
        <v>77</v>
      </c>
      <c r="E52" s="5" t="s">
        <v>47</v>
      </c>
      <c r="F52" s="99">
        <v>1179624</v>
      </c>
      <c r="G52" s="99">
        <f t="shared" si="0"/>
        <v>1239784.824</v>
      </c>
    </row>
    <row r="53" spans="1:7" ht="90">
      <c r="A53" s="3">
        <v>50</v>
      </c>
      <c r="B53" s="3">
        <v>878201</v>
      </c>
      <c r="C53" s="4" t="s">
        <v>78</v>
      </c>
      <c r="D53" s="5" t="s">
        <v>79</v>
      </c>
      <c r="E53" s="5" t="s">
        <v>80</v>
      </c>
      <c r="F53" s="99">
        <v>2088073</v>
      </c>
      <c r="G53" s="99">
        <f t="shared" si="0"/>
        <v>2194564.7230000002</v>
      </c>
    </row>
    <row r="54" spans="1:7" ht="45">
      <c r="A54" s="3">
        <v>51</v>
      </c>
      <c r="B54" s="3">
        <v>879410</v>
      </c>
      <c r="C54" s="4" t="s">
        <v>81</v>
      </c>
      <c r="D54" s="5"/>
      <c r="E54" s="5" t="s">
        <v>23</v>
      </c>
      <c r="F54" s="99">
        <v>238802</v>
      </c>
      <c r="G54" s="99">
        <f t="shared" si="0"/>
        <v>250980.902</v>
      </c>
    </row>
    <row r="55" spans="1:7" ht="22.5">
      <c r="A55" s="3">
        <v>52</v>
      </c>
      <c r="B55" s="3">
        <v>389101</v>
      </c>
      <c r="C55" s="4" t="s">
        <v>82</v>
      </c>
      <c r="D55" s="5"/>
      <c r="E55" s="5"/>
      <c r="F55" s="99">
        <v>413338</v>
      </c>
      <c r="G55" s="99">
        <f t="shared" si="0"/>
        <v>434418.23800000001</v>
      </c>
    </row>
    <row r="56" spans="1:7" ht="22.5">
      <c r="A56" s="3">
        <v>53</v>
      </c>
      <c r="B56" s="3">
        <v>879902</v>
      </c>
      <c r="C56" s="4" t="s">
        <v>83</v>
      </c>
      <c r="D56" s="5"/>
      <c r="E56" s="5"/>
      <c r="F56" s="99">
        <v>1782930</v>
      </c>
      <c r="G56" s="99">
        <f t="shared" si="0"/>
        <v>1873859.43</v>
      </c>
    </row>
    <row r="57" spans="1:7" ht="90">
      <c r="A57" s="3">
        <v>54</v>
      </c>
      <c r="B57" s="3">
        <v>872202</v>
      </c>
      <c r="C57" s="4" t="s">
        <v>84</v>
      </c>
      <c r="D57" s="5" t="s">
        <v>85</v>
      </c>
      <c r="E57" s="5" t="s">
        <v>80</v>
      </c>
      <c r="F57" s="99">
        <v>1706726</v>
      </c>
      <c r="G57" s="99">
        <f t="shared" si="0"/>
        <v>1793769.0260000001</v>
      </c>
    </row>
    <row r="58" spans="1:7" ht="22.5">
      <c r="A58" s="3">
        <v>55</v>
      </c>
      <c r="B58" s="3">
        <v>378503</v>
      </c>
      <c r="C58" s="4" t="s">
        <v>86</v>
      </c>
      <c r="D58" s="5" t="s">
        <v>39</v>
      </c>
      <c r="E58" s="5"/>
      <c r="F58" s="99">
        <v>69100</v>
      </c>
      <c r="G58" s="99">
        <f t="shared" si="0"/>
        <v>72624.100000000006</v>
      </c>
    </row>
    <row r="59" spans="1:7" ht="78.75">
      <c r="A59" s="3">
        <v>56</v>
      </c>
      <c r="B59" s="3">
        <v>385920</v>
      </c>
      <c r="C59" s="4" t="s">
        <v>87</v>
      </c>
      <c r="D59" s="5" t="s">
        <v>88</v>
      </c>
      <c r="E59" s="5" t="s">
        <v>89</v>
      </c>
      <c r="F59" s="99">
        <v>2098662</v>
      </c>
      <c r="G59" s="99">
        <f t="shared" si="0"/>
        <v>2205693.7620000001</v>
      </c>
    </row>
    <row r="60" spans="1:7">
      <c r="A60" s="3">
        <v>57</v>
      </c>
      <c r="B60" s="3">
        <v>881204</v>
      </c>
      <c r="C60" s="4" t="s">
        <v>90</v>
      </c>
      <c r="D60" s="5" t="s">
        <v>13</v>
      </c>
      <c r="E60" s="5"/>
      <c r="F60" s="99">
        <v>387503</v>
      </c>
      <c r="G60" s="99">
        <f t="shared" si="0"/>
        <v>407265.65299999999</v>
      </c>
    </row>
    <row r="61" spans="1:7" ht="78.75">
      <c r="A61" s="3">
        <v>58</v>
      </c>
      <c r="B61" s="3">
        <v>395010</v>
      </c>
      <c r="C61" s="4" t="s">
        <v>91</v>
      </c>
      <c r="D61" s="5" t="s">
        <v>88</v>
      </c>
      <c r="E61" s="5" t="s">
        <v>89</v>
      </c>
      <c r="F61" s="99">
        <v>4300500</v>
      </c>
      <c r="G61" s="99">
        <f t="shared" si="0"/>
        <v>4519825.5</v>
      </c>
    </row>
    <row r="62" spans="1:7" ht="168.75">
      <c r="A62" s="3">
        <v>59</v>
      </c>
      <c r="B62" s="3">
        <v>373406</v>
      </c>
      <c r="C62" s="4" t="s">
        <v>92</v>
      </c>
      <c r="D62" s="5" t="s">
        <v>93</v>
      </c>
      <c r="E62" s="5" t="s">
        <v>94</v>
      </c>
      <c r="F62" s="99">
        <v>6354490</v>
      </c>
      <c r="G62" s="99">
        <f t="shared" si="0"/>
        <v>6678568.9900000002</v>
      </c>
    </row>
    <row r="63" spans="1:7" ht="90">
      <c r="A63" s="3">
        <v>60</v>
      </c>
      <c r="B63" s="3">
        <v>876120</v>
      </c>
      <c r="C63" s="4" t="s">
        <v>95</v>
      </c>
      <c r="D63" s="5" t="s">
        <v>96</v>
      </c>
      <c r="E63" s="5" t="s">
        <v>47</v>
      </c>
      <c r="F63" s="99">
        <v>1047600</v>
      </c>
      <c r="G63" s="99">
        <f t="shared" si="0"/>
        <v>1101027.6000000001</v>
      </c>
    </row>
    <row r="64" spans="1:7" ht="78.75">
      <c r="A64" s="3">
        <v>61</v>
      </c>
      <c r="B64" s="3">
        <v>385120</v>
      </c>
      <c r="C64" s="4" t="s">
        <v>97</v>
      </c>
      <c r="D64" s="5" t="s">
        <v>88</v>
      </c>
      <c r="E64" s="5" t="s">
        <v>89</v>
      </c>
      <c r="F64" s="99">
        <v>4583150</v>
      </c>
      <c r="G64" s="99">
        <f t="shared" si="0"/>
        <v>4816890.6500000004</v>
      </c>
    </row>
    <row r="65" spans="1:7" ht="157.5">
      <c r="A65" s="3">
        <v>62</v>
      </c>
      <c r="B65" s="3">
        <v>355102</v>
      </c>
      <c r="C65" s="4" t="s">
        <v>98</v>
      </c>
      <c r="D65" s="5" t="s">
        <v>99</v>
      </c>
      <c r="E65" s="5" t="s">
        <v>100</v>
      </c>
      <c r="F65" s="99">
        <v>32007117</v>
      </c>
      <c r="G65" s="99">
        <f t="shared" si="0"/>
        <v>33639479.967</v>
      </c>
    </row>
    <row r="66" spans="1:7" ht="22.5">
      <c r="A66" s="3">
        <v>63</v>
      </c>
      <c r="B66" s="3">
        <v>385902</v>
      </c>
      <c r="C66" s="4" t="s">
        <v>101</v>
      </c>
      <c r="D66" s="5" t="s">
        <v>102</v>
      </c>
      <c r="E66" s="5"/>
      <c r="F66" s="99">
        <v>698088</v>
      </c>
      <c r="G66" s="99">
        <f t="shared" si="0"/>
        <v>733690.48800000001</v>
      </c>
    </row>
    <row r="67" spans="1:7" ht="22.5">
      <c r="A67" s="3">
        <v>64</v>
      </c>
      <c r="B67" s="3">
        <v>890286</v>
      </c>
      <c r="C67" s="4" t="s">
        <v>103</v>
      </c>
      <c r="D67" s="5"/>
      <c r="E67" s="5"/>
      <c r="F67" s="99">
        <v>41206</v>
      </c>
      <c r="G67" s="99">
        <f t="shared" si="0"/>
        <v>43307.506000000001</v>
      </c>
    </row>
    <row r="68" spans="1:7" ht="101.25">
      <c r="A68" s="3">
        <v>65</v>
      </c>
      <c r="B68" s="3">
        <v>372301</v>
      </c>
      <c r="C68" s="4" t="s">
        <v>104</v>
      </c>
      <c r="D68" s="5" t="s">
        <v>105</v>
      </c>
      <c r="E68" s="5" t="s">
        <v>94</v>
      </c>
      <c r="F68" s="99">
        <v>3853400</v>
      </c>
      <c r="G68" s="99">
        <f t="shared" si="0"/>
        <v>4049923.4</v>
      </c>
    </row>
    <row r="69" spans="1:7" ht="22.5">
      <c r="A69" s="3">
        <v>66</v>
      </c>
      <c r="B69" s="3">
        <v>378502</v>
      </c>
      <c r="C69" s="4" t="s">
        <v>106</v>
      </c>
      <c r="D69" s="5" t="s">
        <v>39</v>
      </c>
      <c r="E69" s="5"/>
      <c r="F69" s="99">
        <v>74300</v>
      </c>
      <c r="G69" s="99">
        <f t="shared" si="0"/>
        <v>78089.3</v>
      </c>
    </row>
    <row r="70" spans="1:7">
      <c r="A70" s="3">
        <v>67</v>
      </c>
      <c r="B70" s="3">
        <v>890428</v>
      </c>
      <c r="C70" s="4" t="s">
        <v>107</v>
      </c>
      <c r="D70" s="5"/>
      <c r="E70" s="5"/>
      <c r="F70" s="99">
        <v>61909</v>
      </c>
      <c r="G70" s="99">
        <f t="shared" ref="G70:G133" si="1">(F70*5.1%)+F70</f>
        <v>65066.358999999997</v>
      </c>
    </row>
    <row r="71" spans="1:7" ht="45">
      <c r="A71" s="3">
        <v>68</v>
      </c>
      <c r="B71" s="3">
        <v>879121</v>
      </c>
      <c r="C71" s="4" t="s">
        <v>108</v>
      </c>
      <c r="D71" s="5"/>
      <c r="E71" s="5" t="s">
        <v>23</v>
      </c>
      <c r="F71" s="99">
        <v>210100</v>
      </c>
      <c r="G71" s="99">
        <f t="shared" si="1"/>
        <v>220815.1</v>
      </c>
    </row>
    <row r="72" spans="1:7" ht="146.25">
      <c r="A72" s="3">
        <v>69</v>
      </c>
      <c r="B72" s="3">
        <v>378604</v>
      </c>
      <c r="C72" s="4" t="s">
        <v>109</v>
      </c>
      <c r="D72" s="5" t="s">
        <v>110</v>
      </c>
      <c r="E72" s="5" t="s">
        <v>111</v>
      </c>
      <c r="F72" s="99">
        <v>44175800</v>
      </c>
      <c r="G72" s="99">
        <f t="shared" si="1"/>
        <v>46428765.799999997</v>
      </c>
    </row>
    <row r="73" spans="1:7" ht="78.75">
      <c r="A73" s="3">
        <v>70</v>
      </c>
      <c r="B73" s="3">
        <v>378901</v>
      </c>
      <c r="C73" s="4" t="s">
        <v>112</v>
      </c>
      <c r="D73" s="5" t="s">
        <v>88</v>
      </c>
      <c r="E73" s="5" t="s">
        <v>89</v>
      </c>
      <c r="F73" s="99">
        <v>1761169</v>
      </c>
      <c r="G73" s="99">
        <f t="shared" si="1"/>
        <v>1850988.6189999999</v>
      </c>
    </row>
    <row r="74" spans="1:7" ht="33.75">
      <c r="A74" s="3">
        <v>71</v>
      </c>
      <c r="B74" s="3">
        <v>378504</v>
      </c>
      <c r="C74" s="4" t="s">
        <v>113</v>
      </c>
      <c r="D74" s="5" t="s">
        <v>39</v>
      </c>
      <c r="E74" s="5"/>
      <c r="F74" s="99">
        <v>74300</v>
      </c>
      <c r="G74" s="99">
        <f t="shared" si="1"/>
        <v>78089.3</v>
      </c>
    </row>
    <row r="75" spans="1:7" ht="78.75">
      <c r="A75" s="3">
        <v>72</v>
      </c>
      <c r="B75" s="3">
        <v>385220</v>
      </c>
      <c r="C75" s="4" t="s">
        <v>114</v>
      </c>
      <c r="D75" s="5" t="s">
        <v>88</v>
      </c>
      <c r="E75" s="5" t="s">
        <v>89</v>
      </c>
      <c r="F75" s="99">
        <v>1803700</v>
      </c>
      <c r="G75" s="99">
        <f t="shared" si="1"/>
        <v>1895688.7</v>
      </c>
    </row>
    <row r="76" spans="1:7" ht="78.75">
      <c r="A76" s="3">
        <v>73</v>
      </c>
      <c r="B76" s="3">
        <v>378902</v>
      </c>
      <c r="C76" s="4" t="s">
        <v>115</v>
      </c>
      <c r="D76" s="5" t="s">
        <v>88</v>
      </c>
      <c r="E76" s="5" t="s">
        <v>89</v>
      </c>
      <c r="F76" s="99">
        <v>1823530</v>
      </c>
      <c r="G76" s="99">
        <f t="shared" si="1"/>
        <v>1916530.03</v>
      </c>
    </row>
    <row r="77" spans="1:7" ht="22.5">
      <c r="A77" s="3">
        <v>74</v>
      </c>
      <c r="B77" s="3">
        <v>340401</v>
      </c>
      <c r="C77" s="4" t="s">
        <v>116</v>
      </c>
      <c r="D77" s="5" t="s">
        <v>117</v>
      </c>
      <c r="E77" s="5"/>
      <c r="F77" s="99">
        <v>741400</v>
      </c>
      <c r="G77" s="99">
        <f t="shared" si="1"/>
        <v>779211.4</v>
      </c>
    </row>
    <row r="78" spans="1:7" ht="90">
      <c r="A78" s="3">
        <v>75</v>
      </c>
      <c r="B78" s="3">
        <v>877110</v>
      </c>
      <c r="C78" s="4" t="s">
        <v>118</v>
      </c>
      <c r="D78" s="5" t="s">
        <v>79</v>
      </c>
      <c r="E78" s="5" t="s">
        <v>80</v>
      </c>
      <c r="F78" s="99">
        <v>1323500</v>
      </c>
      <c r="G78" s="99">
        <f t="shared" si="1"/>
        <v>1390998.5</v>
      </c>
    </row>
    <row r="79" spans="1:7" ht="78.75">
      <c r="A79" s="3">
        <v>76</v>
      </c>
      <c r="B79" s="3">
        <v>876241</v>
      </c>
      <c r="C79" s="4" t="s">
        <v>119</v>
      </c>
      <c r="D79" s="5" t="s">
        <v>88</v>
      </c>
      <c r="E79" s="5" t="s">
        <v>89</v>
      </c>
      <c r="F79" s="99">
        <v>252700</v>
      </c>
      <c r="G79" s="99">
        <f t="shared" si="1"/>
        <v>265587.7</v>
      </c>
    </row>
    <row r="80" spans="1:7" ht="78.75">
      <c r="A80" s="3">
        <v>77</v>
      </c>
      <c r="B80" s="3">
        <v>378001</v>
      </c>
      <c r="C80" s="4" t="s">
        <v>120</v>
      </c>
      <c r="D80" s="5" t="s">
        <v>121</v>
      </c>
      <c r="E80" s="5" t="s">
        <v>122</v>
      </c>
      <c r="F80" s="99">
        <v>6741375</v>
      </c>
      <c r="G80" s="99">
        <f t="shared" si="1"/>
        <v>7085185.125</v>
      </c>
    </row>
    <row r="81" spans="1:7" ht="112.5">
      <c r="A81" s="3">
        <v>78</v>
      </c>
      <c r="B81" s="3">
        <v>395081</v>
      </c>
      <c r="C81" s="4" t="s">
        <v>123</v>
      </c>
      <c r="D81" s="5" t="s">
        <v>124</v>
      </c>
      <c r="E81" s="5" t="s">
        <v>80</v>
      </c>
      <c r="F81" s="99">
        <v>6377530</v>
      </c>
      <c r="G81" s="99">
        <f t="shared" si="1"/>
        <v>6702784.0300000003</v>
      </c>
    </row>
    <row r="82" spans="1:7" ht="157.5">
      <c r="A82" s="3">
        <v>79</v>
      </c>
      <c r="B82" s="3">
        <v>378401</v>
      </c>
      <c r="C82" s="4" t="s">
        <v>125</v>
      </c>
      <c r="D82" s="5" t="s">
        <v>126</v>
      </c>
      <c r="E82" s="5" t="s">
        <v>111</v>
      </c>
      <c r="F82" s="99">
        <v>30345000</v>
      </c>
      <c r="G82" s="99">
        <f t="shared" si="1"/>
        <v>31892595</v>
      </c>
    </row>
    <row r="83" spans="1:7" ht="78.75">
      <c r="A83" s="3">
        <v>80</v>
      </c>
      <c r="B83" s="3">
        <v>385620</v>
      </c>
      <c r="C83" s="4" t="s">
        <v>127</v>
      </c>
      <c r="D83" s="5" t="s">
        <v>88</v>
      </c>
      <c r="E83" s="5" t="s">
        <v>89</v>
      </c>
      <c r="F83" s="99">
        <v>859300</v>
      </c>
      <c r="G83" s="99">
        <f t="shared" si="1"/>
        <v>903124.3</v>
      </c>
    </row>
    <row r="84" spans="1:7">
      <c r="A84" s="3">
        <v>81</v>
      </c>
      <c r="B84" s="3">
        <v>890402</v>
      </c>
      <c r="C84" s="4" t="s">
        <v>128</v>
      </c>
      <c r="D84" s="5"/>
      <c r="E84" s="5"/>
      <c r="F84" s="99">
        <v>69400</v>
      </c>
      <c r="G84" s="99">
        <f t="shared" si="1"/>
        <v>72939.399999999994</v>
      </c>
    </row>
    <row r="85" spans="1:7" ht="123.75">
      <c r="A85" s="3">
        <v>82</v>
      </c>
      <c r="B85" s="3">
        <v>360201</v>
      </c>
      <c r="C85" s="4" t="s">
        <v>129</v>
      </c>
      <c r="D85" s="5" t="s">
        <v>130</v>
      </c>
      <c r="E85" s="5" t="s">
        <v>47</v>
      </c>
      <c r="F85" s="99">
        <v>3206700</v>
      </c>
      <c r="G85" s="99">
        <f t="shared" si="1"/>
        <v>3370241.7</v>
      </c>
    </row>
    <row r="86" spans="1:7" ht="78.75">
      <c r="A86" s="3">
        <v>83</v>
      </c>
      <c r="B86" s="3">
        <v>876130</v>
      </c>
      <c r="C86" s="4" t="s">
        <v>131</v>
      </c>
      <c r="D86" s="5" t="s">
        <v>132</v>
      </c>
      <c r="E86" s="5" t="s">
        <v>133</v>
      </c>
      <c r="F86" s="99">
        <v>1467714</v>
      </c>
      <c r="G86" s="99">
        <f t="shared" si="1"/>
        <v>1542567.4139999999</v>
      </c>
    </row>
    <row r="87" spans="1:7" ht="90">
      <c r="A87" s="3">
        <v>84</v>
      </c>
      <c r="B87" s="3">
        <v>877112</v>
      </c>
      <c r="C87" s="4" t="s">
        <v>134</v>
      </c>
      <c r="D87" s="5" t="s">
        <v>135</v>
      </c>
      <c r="E87" s="5" t="s">
        <v>80</v>
      </c>
      <c r="F87" s="99">
        <v>1221561</v>
      </c>
      <c r="G87" s="99">
        <f t="shared" si="1"/>
        <v>1283860.611</v>
      </c>
    </row>
    <row r="88" spans="1:7" ht="33.75">
      <c r="A88" s="3">
        <v>85</v>
      </c>
      <c r="B88" s="3">
        <v>890386</v>
      </c>
      <c r="C88" s="4" t="s">
        <v>136</v>
      </c>
      <c r="D88" s="5"/>
      <c r="E88" s="5"/>
      <c r="F88" s="99">
        <v>41206</v>
      </c>
      <c r="G88" s="99">
        <f t="shared" si="1"/>
        <v>43307.506000000001</v>
      </c>
    </row>
    <row r="89" spans="1:7" ht="45">
      <c r="A89" s="3">
        <v>86</v>
      </c>
      <c r="B89" s="3">
        <v>879116</v>
      </c>
      <c r="C89" s="4" t="s">
        <v>137</v>
      </c>
      <c r="D89" s="5"/>
      <c r="E89" s="5" t="s">
        <v>23</v>
      </c>
      <c r="F89" s="99">
        <v>270300</v>
      </c>
      <c r="G89" s="99">
        <f t="shared" si="1"/>
        <v>284085.3</v>
      </c>
    </row>
    <row r="90" spans="1:7" ht="112.5">
      <c r="A90" s="3">
        <v>87</v>
      </c>
      <c r="B90" s="3">
        <v>360202</v>
      </c>
      <c r="C90" s="4" t="s">
        <v>138</v>
      </c>
      <c r="D90" s="5" t="s">
        <v>139</v>
      </c>
      <c r="E90" s="5" t="s">
        <v>140</v>
      </c>
      <c r="F90" s="99">
        <v>6283400</v>
      </c>
      <c r="G90" s="99">
        <f t="shared" si="1"/>
        <v>6603853.4000000004</v>
      </c>
    </row>
    <row r="91" spans="1:7" ht="168.75">
      <c r="A91" s="3">
        <v>88</v>
      </c>
      <c r="B91" s="3">
        <v>372801</v>
      </c>
      <c r="C91" s="4" t="s">
        <v>141</v>
      </c>
      <c r="D91" s="5" t="s">
        <v>142</v>
      </c>
      <c r="E91" s="5" t="s">
        <v>94</v>
      </c>
      <c r="F91" s="99">
        <v>6158300</v>
      </c>
      <c r="G91" s="99">
        <f t="shared" si="1"/>
        <v>6472373.2999999998</v>
      </c>
    </row>
    <row r="92" spans="1:7" ht="90">
      <c r="A92" s="3">
        <v>89</v>
      </c>
      <c r="B92" s="3">
        <v>387301</v>
      </c>
      <c r="C92" s="4" t="s">
        <v>143</v>
      </c>
      <c r="D92" s="5" t="s">
        <v>144</v>
      </c>
      <c r="E92" s="5" t="s">
        <v>94</v>
      </c>
      <c r="F92" s="99">
        <v>6365126</v>
      </c>
      <c r="G92" s="99">
        <f t="shared" si="1"/>
        <v>6689747.426</v>
      </c>
    </row>
    <row r="93" spans="1:7" ht="202.5">
      <c r="A93" s="3">
        <v>90</v>
      </c>
      <c r="B93" s="3">
        <v>352201</v>
      </c>
      <c r="C93" s="4" t="s">
        <v>145</v>
      </c>
      <c r="D93" s="5" t="s">
        <v>146</v>
      </c>
      <c r="E93" s="5" t="s">
        <v>147</v>
      </c>
      <c r="F93" s="99">
        <v>26562469</v>
      </c>
      <c r="G93" s="99">
        <f t="shared" si="1"/>
        <v>27917154.919</v>
      </c>
    </row>
    <row r="94" spans="1:7" ht="213.75">
      <c r="A94" s="3">
        <v>91</v>
      </c>
      <c r="B94" s="3">
        <v>372802</v>
      </c>
      <c r="C94" s="4" t="s">
        <v>148</v>
      </c>
      <c r="D94" s="5" t="s">
        <v>149</v>
      </c>
      <c r="E94" s="5" t="s">
        <v>150</v>
      </c>
      <c r="F94" s="99">
        <v>36780862</v>
      </c>
      <c r="G94" s="99">
        <f t="shared" si="1"/>
        <v>38656685.961999997</v>
      </c>
    </row>
    <row r="95" spans="1:7" ht="78.75">
      <c r="A95" s="3">
        <v>92</v>
      </c>
      <c r="B95" s="3">
        <v>395205</v>
      </c>
      <c r="C95" s="4" t="s">
        <v>151</v>
      </c>
      <c r="D95" s="5" t="s">
        <v>88</v>
      </c>
      <c r="E95" s="5" t="s">
        <v>89</v>
      </c>
      <c r="F95" s="99">
        <v>3802722</v>
      </c>
      <c r="G95" s="99">
        <f t="shared" si="1"/>
        <v>3996660.8220000002</v>
      </c>
    </row>
    <row r="96" spans="1:7" ht="112.5">
      <c r="A96" s="3">
        <v>93</v>
      </c>
      <c r="B96" s="3">
        <v>376101</v>
      </c>
      <c r="C96" s="4" t="s">
        <v>152</v>
      </c>
      <c r="D96" s="5" t="s">
        <v>153</v>
      </c>
      <c r="E96" s="5" t="s">
        <v>80</v>
      </c>
      <c r="F96" s="99">
        <v>11938798</v>
      </c>
      <c r="G96" s="99">
        <f t="shared" si="1"/>
        <v>12547676.698000001</v>
      </c>
    </row>
    <row r="97" spans="1:8" ht="135">
      <c r="A97" s="3">
        <v>94</v>
      </c>
      <c r="B97" s="3">
        <v>876123</v>
      </c>
      <c r="C97" s="4" t="s">
        <v>154</v>
      </c>
      <c r="D97" s="5" t="s">
        <v>155</v>
      </c>
      <c r="E97" s="5" t="s">
        <v>133</v>
      </c>
      <c r="F97" s="99">
        <v>5380325</v>
      </c>
      <c r="G97" s="99">
        <f t="shared" si="1"/>
        <v>5654721.5750000002</v>
      </c>
    </row>
    <row r="98" spans="1:8" ht="22.5">
      <c r="A98" s="3">
        <v>95</v>
      </c>
      <c r="B98" s="3">
        <v>386201</v>
      </c>
      <c r="C98" s="4" t="s">
        <v>156</v>
      </c>
      <c r="D98" s="5" t="s">
        <v>157</v>
      </c>
      <c r="E98" s="5"/>
      <c r="F98" s="99">
        <v>477760</v>
      </c>
      <c r="G98" s="99">
        <f t="shared" si="1"/>
        <v>502125.76</v>
      </c>
    </row>
    <row r="99" spans="1:8" ht="78.75">
      <c r="A99" s="3">
        <v>96</v>
      </c>
      <c r="B99" s="3">
        <v>875101</v>
      </c>
      <c r="C99" s="4" t="s">
        <v>158</v>
      </c>
      <c r="D99" s="5" t="s">
        <v>88</v>
      </c>
      <c r="E99" s="5" t="s">
        <v>89</v>
      </c>
      <c r="F99" s="99">
        <v>1436346</v>
      </c>
      <c r="G99" s="99">
        <f t="shared" si="1"/>
        <v>1509599.6459999999</v>
      </c>
    </row>
    <row r="100" spans="1:8" ht="45">
      <c r="A100" s="3">
        <v>97</v>
      </c>
      <c r="B100" s="3">
        <v>879162</v>
      </c>
      <c r="C100" s="4" t="s">
        <v>159</v>
      </c>
      <c r="D100" s="5"/>
      <c r="E100" s="5" t="s">
        <v>23</v>
      </c>
      <c r="F100" s="99">
        <v>229100</v>
      </c>
      <c r="G100" s="99">
        <f t="shared" si="1"/>
        <v>240784.1</v>
      </c>
    </row>
    <row r="101" spans="1:8" ht="45">
      <c r="A101" s="3">
        <v>98</v>
      </c>
      <c r="B101" s="3">
        <v>879522</v>
      </c>
      <c r="C101" s="4" t="s">
        <v>160</v>
      </c>
      <c r="D101" s="5"/>
      <c r="E101" s="5" t="s">
        <v>23</v>
      </c>
      <c r="F101" s="99">
        <v>93200</v>
      </c>
      <c r="G101" s="99">
        <f t="shared" si="1"/>
        <v>97953.2</v>
      </c>
    </row>
    <row r="102" spans="1:8" ht="22.5">
      <c r="A102" s="317">
        <v>99</v>
      </c>
      <c r="B102" s="317">
        <v>383406</v>
      </c>
      <c r="C102" s="318" t="s">
        <v>161</v>
      </c>
      <c r="D102" s="5" t="s">
        <v>422</v>
      </c>
      <c r="E102" s="5" t="s">
        <v>162</v>
      </c>
      <c r="F102" s="99">
        <v>20621500</v>
      </c>
      <c r="G102" s="99">
        <f t="shared" si="1"/>
        <v>21673196.5</v>
      </c>
      <c r="H102" s="7"/>
    </row>
    <row r="103" spans="1:8" ht="22.5">
      <c r="A103" s="317"/>
      <c r="B103" s="317"/>
      <c r="C103" s="318"/>
      <c r="D103" s="5" t="s">
        <v>423</v>
      </c>
      <c r="E103" s="5" t="s">
        <v>163</v>
      </c>
      <c r="F103" s="99"/>
      <c r="G103" s="99">
        <f t="shared" si="1"/>
        <v>0</v>
      </c>
    </row>
    <row r="104" spans="1:8" ht="22.5">
      <c r="A104" s="317"/>
      <c r="B104" s="317"/>
      <c r="C104" s="318"/>
      <c r="D104" s="5" t="s">
        <v>164</v>
      </c>
      <c r="E104" s="5" t="s">
        <v>165</v>
      </c>
      <c r="F104" s="99"/>
      <c r="G104" s="99">
        <f t="shared" si="1"/>
        <v>0</v>
      </c>
    </row>
    <row r="105" spans="1:8">
      <c r="A105" s="317"/>
      <c r="B105" s="317"/>
      <c r="C105" s="318"/>
      <c r="D105" s="5" t="s">
        <v>166</v>
      </c>
      <c r="E105" s="5" t="s">
        <v>167</v>
      </c>
      <c r="F105" s="99"/>
      <c r="G105" s="99">
        <f t="shared" si="1"/>
        <v>0</v>
      </c>
    </row>
    <row r="106" spans="1:8" ht="22.5">
      <c r="A106" s="317"/>
      <c r="B106" s="317"/>
      <c r="C106" s="318"/>
      <c r="D106" s="5" t="s">
        <v>168</v>
      </c>
      <c r="E106" s="5" t="s">
        <v>169</v>
      </c>
      <c r="F106" s="99"/>
      <c r="G106" s="99">
        <f t="shared" si="1"/>
        <v>0</v>
      </c>
    </row>
    <row r="107" spans="1:8" ht="45">
      <c r="A107" s="317"/>
      <c r="B107" s="317"/>
      <c r="C107" s="318"/>
      <c r="D107" s="5" t="s">
        <v>170</v>
      </c>
      <c r="E107" s="5" t="s">
        <v>171</v>
      </c>
      <c r="F107" s="99"/>
      <c r="G107" s="99">
        <f t="shared" si="1"/>
        <v>0</v>
      </c>
    </row>
    <row r="108" spans="1:8" ht="22.5">
      <c r="A108" s="317"/>
      <c r="B108" s="317"/>
      <c r="C108" s="318"/>
      <c r="D108" s="5" t="s">
        <v>172</v>
      </c>
      <c r="E108" s="5" t="s">
        <v>173</v>
      </c>
      <c r="F108" s="99"/>
      <c r="G108" s="99">
        <f t="shared" si="1"/>
        <v>0</v>
      </c>
    </row>
    <row r="109" spans="1:8" ht="67.5">
      <c r="A109" s="317"/>
      <c r="B109" s="317"/>
      <c r="C109" s="318"/>
      <c r="D109" s="5" t="s">
        <v>174</v>
      </c>
      <c r="E109" s="5" t="s">
        <v>175</v>
      </c>
      <c r="F109" s="99"/>
      <c r="G109" s="99">
        <f t="shared" si="1"/>
        <v>0</v>
      </c>
    </row>
    <row r="110" spans="1:8" ht="22.5">
      <c r="A110" s="317"/>
      <c r="B110" s="317"/>
      <c r="C110" s="318"/>
      <c r="D110" s="5" t="s">
        <v>176</v>
      </c>
      <c r="E110" s="5" t="s">
        <v>177</v>
      </c>
      <c r="F110" s="99"/>
      <c r="G110" s="99">
        <f t="shared" si="1"/>
        <v>0</v>
      </c>
    </row>
    <row r="111" spans="1:8">
      <c r="A111" s="317"/>
      <c r="B111" s="317"/>
      <c r="C111" s="318"/>
      <c r="D111" s="5" t="s">
        <v>178</v>
      </c>
      <c r="E111" s="5" t="s">
        <v>179</v>
      </c>
      <c r="F111" s="99"/>
      <c r="G111" s="99">
        <f t="shared" si="1"/>
        <v>0</v>
      </c>
    </row>
    <row r="112" spans="1:8" ht="45">
      <c r="A112" s="317"/>
      <c r="B112" s="317"/>
      <c r="C112" s="318"/>
      <c r="D112" s="5" t="s">
        <v>180</v>
      </c>
      <c r="E112" s="5" t="s">
        <v>181</v>
      </c>
      <c r="F112" s="99"/>
      <c r="G112" s="99">
        <f t="shared" si="1"/>
        <v>0</v>
      </c>
    </row>
    <row r="113" spans="1:7" ht="101.25">
      <c r="A113" s="317"/>
      <c r="B113" s="317"/>
      <c r="C113" s="318"/>
      <c r="D113" s="5" t="s">
        <v>182</v>
      </c>
      <c r="E113" s="5" t="s">
        <v>183</v>
      </c>
      <c r="F113" s="99"/>
      <c r="G113" s="99">
        <f t="shared" si="1"/>
        <v>0</v>
      </c>
    </row>
    <row r="114" spans="1:7">
      <c r="A114" s="317"/>
      <c r="B114" s="317"/>
      <c r="C114" s="318"/>
      <c r="D114" s="5" t="s">
        <v>184</v>
      </c>
      <c r="E114" s="6"/>
      <c r="F114" s="99"/>
      <c r="G114" s="99">
        <f t="shared" si="1"/>
        <v>0</v>
      </c>
    </row>
    <row r="115" spans="1:7" ht="101.25">
      <c r="A115" s="3">
        <v>100</v>
      </c>
      <c r="B115" s="3">
        <v>385206</v>
      </c>
      <c r="C115" s="4" t="s">
        <v>185</v>
      </c>
      <c r="D115" s="5" t="s">
        <v>186</v>
      </c>
      <c r="E115" s="5" t="s">
        <v>187</v>
      </c>
      <c r="F115" s="99">
        <v>24433800</v>
      </c>
      <c r="G115" s="99">
        <f t="shared" si="1"/>
        <v>25679923.800000001</v>
      </c>
    </row>
    <row r="116" spans="1:7" ht="78.75">
      <c r="A116" s="3">
        <v>101</v>
      </c>
      <c r="B116" s="3">
        <v>386402</v>
      </c>
      <c r="C116" s="4" t="s">
        <v>188</v>
      </c>
      <c r="D116" s="5" t="s">
        <v>88</v>
      </c>
      <c r="E116" s="5" t="s">
        <v>89</v>
      </c>
      <c r="F116" s="99">
        <v>728950</v>
      </c>
      <c r="G116" s="99">
        <f t="shared" si="1"/>
        <v>766126.45</v>
      </c>
    </row>
    <row r="117" spans="1:7" ht="90">
      <c r="A117" s="3">
        <v>102</v>
      </c>
      <c r="B117" s="3">
        <v>876140</v>
      </c>
      <c r="C117" s="4" t="s">
        <v>189</v>
      </c>
      <c r="D117" s="5" t="s">
        <v>77</v>
      </c>
      <c r="E117" s="5" t="s">
        <v>47</v>
      </c>
      <c r="F117" s="99">
        <v>1126438</v>
      </c>
      <c r="G117" s="99">
        <f t="shared" si="1"/>
        <v>1183886.338</v>
      </c>
    </row>
    <row r="118" spans="1:7" ht="270">
      <c r="A118" s="3">
        <v>103</v>
      </c>
      <c r="B118" s="3">
        <v>352103</v>
      </c>
      <c r="C118" s="4" t="s">
        <v>190</v>
      </c>
      <c r="D118" s="5" t="s">
        <v>191</v>
      </c>
      <c r="E118" s="5" t="s">
        <v>80</v>
      </c>
      <c r="F118" s="99">
        <v>101474900</v>
      </c>
      <c r="G118" s="99">
        <f t="shared" si="1"/>
        <v>106650119.90000001</v>
      </c>
    </row>
    <row r="119" spans="1:7">
      <c r="A119" s="3">
        <v>104</v>
      </c>
      <c r="B119" s="3">
        <v>397601</v>
      </c>
      <c r="C119" s="4" t="s">
        <v>192</v>
      </c>
      <c r="D119" s="5"/>
      <c r="E119" s="5"/>
      <c r="F119" s="99">
        <v>2500000</v>
      </c>
      <c r="G119" s="99">
        <f t="shared" si="1"/>
        <v>2627500</v>
      </c>
    </row>
    <row r="120" spans="1:7">
      <c r="A120" s="3">
        <v>105</v>
      </c>
      <c r="B120" s="3">
        <v>881207</v>
      </c>
      <c r="C120" s="4" t="s">
        <v>193</v>
      </c>
      <c r="D120" s="5" t="s">
        <v>13</v>
      </c>
      <c r="E120" s="5"/>
      <c r="F120" s="99">
        <v>541761</v>
      </c>
      <c r="G120" s="99">
        <f t="shared" si="1"/>
        <v>569390.81099999999</v>
      </c>
    </row>
    <row r="121" spans="1:7" ht="78.75">
      <c r="A121" s="3">
        <v>106</v>
      </c>
      <c r="B121" s="3">
        <v>878903</v>
      </c>
      <c r="C121" s="4" t="s">
        <v>194</v>
      </c>
      <c r="D121" s="5" t="s">
        <v>88</v>
      </c>
      <c r="E121" s="5" t="s">
        <v>89</v>
      </c>
      <c r="F121" s="99">
        <v>288800</v>
      </c>
      <c r="G121" s="99">
        <f t="shared" si="1"/>
        <v>303528.8</v>
      </c>
    </row>
    <row r="122" spans="1:7" ht="78.75">
      <c r="A122" s="3">
        <v>107</v>
      </c>
      <c r="B122" s="3">
        <v>380308</v>
      </c>
      <c r="C122" s="4" t="s">
        <v>195</v>
      </c>
      <c r="D122" s="5" t="s">
        <v>88</v>
      </c>
      <c r="E122" s="5" t="s">
        <v>89</v>
      </c>
      <c r="F122" s="99">
        <v>852100</v>
      </c>
      <c r="G122" s="99">
        <f t="shared" si="1"/>
        <v>895557.1</v>
      </c>
    </row>
    <row r="123" spans="1:7" ht="112.5">
      <c r="A123" s="3">
        <v>108</v>
      </c>
      <c r="B123" s="3">
        <v>360501</v>
      </c>
      <c r="C123" s="4" t="s">
        <v>196</v>
      </c>
      <c r="D123" s="5" t="s">
        <v>197</v>
      </c>
      <c r="E123" s="5" t="s">
        <v>47</v>
      </c>
      <c r="F123" s="99">
        <v>3627701</v>
      </c>
      <c r="G123" s="99">
        <f t="shared" si="1"/>
        <v>3812713.7510000002</v>
      </c>
    </row>
    <row r="124" spans="1:7">
      <c r="A124" s="3">
        <v>109</v>
      </c>
      <c r="B124" s="3">
        <v>371202</v>
      </c>
      <c r="C124" s="4" t="s">
        <v>198</v>
      </c>
      <c r="D124" s="5"/>
      <c r="E124" s="5"/>
      <c r="F124" s="99">
        <v>3886300</v>
      </c>
      <c r="G124" s="99">
        <f t="shared" si="1"/>
        <v>4084501.3</v>
      </c>
    </row>
    <row r="125" spans="1:7" ht="101.25">
      <c r="A125" s="3">
        <v>110</v>
      </c>
      <c r="B125" s="3">
        <v>378201</v>
      </c>
      <c r="C125" s="4" t="s">
        <v>199</v>
      </c>
      <c r="D125" s="5" t="s">
        <v>200</v>
      </c>
      <c r="E125" s="5" t="s">
        <v>201</v>
      </c>
      <c r="F125" s="99">
        <v>7064900</v>
      </c>
      <c r="G125" s="99">
        <f t="shared" si="1"/>
        <v>7425209.9000000004</v>
      </c>
    </row>
    <row r="126" spans="1:7" ht="22.5">
      <c r="A126" s="3">
        <v>111</v>
      </c>
      <c r="B126" s="3">
        <v>392501</v>
      </c>
      <c r="C126" s="4" t="s">
        <v>202</v>
      </c>
      <c r="D126" s="5" t="s">
        <v>203</v>
      </c>
      <c r="E126" s="5"/>
      <c r="F126" s="99">
        <v>1597754</v>
      </c>
      <c r="G126" s="99">
        <f t="shared" si="1"/>
        <v>1679239.4539999999</v>
      </c>
    </row>
    <row r="127" spans="1:7" ht="22.5">
      <c r="A127" s="3">
        <v>112</v>
      </c>
      <c r="B127" s="3">
        <v>392603</v>
      </c>
      <c r="C127" s="4" t="s">
        <v>204</v>
      </c>
      <c r="D127" s="5" t="s">
        <v>157</v>
      </c>
      <c r="E127" s="5"/>
      <c r="F127" s="99">
        <v>1641784</v>
      </c>
      <c r="G127" s="99">
        <f t="shared" si="1"/>
        <v>1725514.9839999999</v>
      </c>
    </row>
    <row r="128" spans="1:7" ht="90">
      <c r="A128" s="3">
        <v>113</v>
      </c>
      <c r="B128" s="3">
        <v>876190</v>
      </c>
      <c r="C128" s="4" t="s">
        <v>205</v>
      </c>
      <c r="D128" s="5" t="s">
        <v>77</v>
      </c>
      <c r="E128" s="5" t="s">
        <v>47</v>
      </c>
      <c r="F128" s="99">
        <v>1126438</v>
      </c>
      <c r="G128" s="99">
        <f t="shared" si="1"/>
        <v>1183886.338</v>
      </c>
    </row>
    <row r="129" spans="1:7" ht="101.25">
      <c r="A129" s="3">
        <v>114</v>
      </c>
      <c r="B129" s="3">
        <v>549002</v>
      </c>
      <c r="C129" s="4" t="s">
        <v>206</v>
      </c>
      <c r="D129" s="5" t="s">
        <v>207</v>
      </c>
      <c r="E129" s="5" t="s">
        <v>208</v>
      </c>
      <c r="F129" s="99">
        <v>2450700</v>
      </c>
      <c r="G129" s="99">
        <f t="shared" si="1"/>
        <v>2575685.7000000002</v>
      </c>
    </row>
    <row r="130" spans="1:7" ht="78.75">
      <c r="A130" s="3">
        <v>115</v>
      </c>
      <c r="B130" s="3">
        <v>877201</v>
      </c>
      <c r="C130" s="4" t="s">
        <v>209</v>
      </c>
      <c r="D130" s="5" t="s">
        <v>88</v>
      </c>
      <c r="E130" s="5" t="s">
        <v>89</v>
      </c>
      <c r="F130" s="99">
        <v>720726</v>
      </c>
      <c r="G130" s="99">
        <f t="shared" si="1"/>
        <v>757483.02599999995</v>
      </c>
    </row>
    <row r="131" spans="1:7" ht="78.75">
      <c r="A131" s="3">
        <v>116</v>
      </c>
      <c r="B131" s="3">
        <v>878301</v>
      </c>
      <c r="C131" s="4" t="s">
        <v>210</v>
      </c>
      <c r="D131" s="5" t="s">
        <v>88</v>
      </c>
      <c r="E131" s="5" t="s">
        <v>89</v>
      </c>
      <c r="F131" s="99">
        <v>253200</v>
      </c>
      <c r="G131" s="99">
        <f t="shared" si="1"/>
        <v>266113.2</v>
      </c>
    </row>
    <row r="132" spans="1:7" ht="90">
      <c r="A132" s="3">
        <v>117</v>
      </c>
      <c r="B132" s="3">
        <v>874124</v>
      </c>
      <c r="C132" s="4" t="s">
        <v>211</v>
      </c>
      <c r="D132" s="5" t="s">
        <v>65</v>
      </c>
      <c r="E132" s="5" t="s">
        <v>66</v>
      </c>
      <c r="F132" s="99">
        <v>1272500</v>
      </c>
      <c r="G132" s="99">
        <f t="shared" si="1"/>
        <v>1337397.5</v>
      </c>
    </row>
    <row r="133" spans="1:7">
      <c r="A133" s="3">
        <v>118</v>
      </c>
      <c r="B133" s="3">
        <v>887002</v>
      </c>
      <c r="C133" s="4" t="s">
        <v>212</v>
      </c>
      <c r="D133" s="5"/>
      <c r="E133" s="5"/>
      <c r="F133" s="99">
        <v>102100</v>
      </c>
      <c r="G133" s="99">
        <f t="shared" si="1"/>
        <v>107307.1</v>
      </c>
    </row>
    <row r="134" spans="1:7" ht="112.5">
      <c r="A134" s="3">
        <v>119</v>
      </c>
      <c r="B134" s="3">
        <v>395080</v>
      </c>
      <c r="C134" s="4" t="s">
        <v>213</v>
      </c>
      <c r="D134" s="5" t="s">
        <v>214</v>
      </c>
      <c r="E134" s="5" t="s">
        <v>80</v>
      </c>
      <c r="F134" s="99">
        <v>4873500</v>
      </c>
      <c r="G134" s="99">
        <f t="shared" ref="G134:G197" si="2">(F134*5.1%)+F134</f>
        <v>5122048.5</v>
      </c>
    </row>
    <row r="135" spans="1:7" ht="78.75">
      <c r="A135" s="3">
        <v>120</v>
      </c>
      <c r="B135" s="3">
        <v>878111</v>
      </c>
      <c r="C135" s="4" t="s">
        <v>215</v>
      </c>
      <c r="D135" s="5" t="s">
        <v>216</v>
      </c>
      <c r="E135" s="5" t="s">
        <v>80</v>
      </c>
      <c r="F135" s="99">
        <v>1156500</v>
      </c>
      <c r="G135" s="99">
        <f t="shared" si="2"/>
        <v>1215481.5</v>
      </c>
    </row>
    <row r="136" spans="1:7" ht="22.5">
      <c r="A136" s="3">
        <v>121</v>
      </c>
      <c r="B136" s="3">
        <v>890702</v>
      </c>
      <c r="C136" s="4" t="s">
        <v>217</v>
      </c>
      <c r="D136" s="5" t="s">
        <v>6</v>
      </c>
      <c r="E136" s="5"/>
      <c r="F136" s="99">
        <v>70000</v>
      </c>
      <c r="G136" s="99">
        <f t="shared" si="2"/>
        <v>73570</v>
      </c>
    </row>
    <row r="137" spans="1:7" ht="123.75">
      <c r="A137" s="3">
        <v>122</v>
      </c>
      <c r="B137" s="3">
        <v>351103</v>
      </c>
      <c r="C137" s="4" t="s">
        <v>218</v>
      </c>
      <c r="D137" s="5" t="s">
        <v>219</v>
      </c>
      <c r="E137" s="5" t="s">
        <v>220</v>
      </c>
      <c r="F137" s="99">
        <v>6388566</v>
      </c>
      <c r="G137" s="99">
        <f t="shared" si="2"/>
        <v>6714382.8660000004</v>
      </c>
    </row>
    <row r="138" spans="1:7" ht="157.5">
      <c r="A138" s="3">
        <v>123</v>
      </c>
      <c r="B138" s="3">
        <v>358903</v>
      </c>
      <c r="C138" s="4" t="s">
        <v>221</v>
      </c>
      <c r="D138" s="5" t="s">
        <v>222</v>
      </c>
      <c r="E138" s="5" t="s">
        <v>100</v>
      </c>
      <c r="F138" s="99">
        <v>12962700</v>
      </c>
      <c r="G138" s="99">
        <f t="shared" si="2"/>
        <v>13623797.699999999</v>
      </c>
    </row>
    <row r="139" spans="1:7" ht="168.75">
      <c r="A139" s="3">
        <v>124</v>
      </c>
      <c r="B139" s="3">
        <v>395213</v>
      </c>
      <c r="C139" s="4" t="s">
        <v>223</v>
      </c>
      <c r="D139" s="5" t="s">
        <v>224</v>
      </c>
      <c r="E139" s="5" t="s">
        <v>225</v>
      </c>
      <c r="F139" s="99">
        <v>64277000</v>
      </c>
      <c r="G139" s="99">
        <f t="shared" si="2"/>
        <v>67555127</v>
      </c>
    </row>
    <row r="140" spans="1:7" ht="78.75">
      <c r="A140" s="3">
        <v>125</v>
      </c>
      <c r="B140" s="3">
        <v>380110</v>
      </c>
      <c r="C140" s="4" t="s">
        <v>226</v>
      </c>
      <c r="D140" s="5" t="s">
        <v>88</v>
      </c>
      <c r="E140" s="5" t="s">
        <v>89</v>
      </c>
      <c r="F140" s="99">
        <v>3387700</v>
      </c>
      <c r="G140" s="99">
        <f t="shared" si="2"/>
        <v>3560472.7</v>
      </c>
    </row>
    <row r="141" spans="1:7" ht="78.75">
      <c r="A141" s="3">
        <v>126</v>
      </c>
      <c r="B141" s="3">
        <v>876131</v>
      </c>
      <c r="C141" s="4" t="s">
        <v>227</v>
      </c>
      <c r="D141" s="5" t="s">
        <v>132</v>
      </c>
      <c r="E141" s="5" t="s">
        <v>133</v>
      </c>
      <c r="F141" s="99">
        <v>942700</v>
      </c>
      <c r="G141" s="99">
        <f t="shared" si="2"/>
        <v>990777.7</v>
      </c>
    </row>
    <row r="142" spans="1:7" ht="78.75">
      <c r="A142" s="3">
        <v>127</v>
      </c>
      <c r="B142" s="3">
        <v>878101</v>
      </c>
      <c r="C142" s="4" t="s">
        <v>228</v>
      </c>
      <c r="D142" s="5" t="s">
        <v>229</v>
      </c>
      <c r="E142" s="5" t="s">
        <v>80</v>
      </c>
      <c r="F142" s="99">
        <v>1328500</v>
      </c>
      <c r="G142" s="99">
        <f t="shared" si="2"/>
        <v>1396253.5</v>
      </c>
    </row>
    <row r="143" spans="1:7" ht="78.75">
      <c r="A143" s="3">
        <v>128</v>
      </c>
      <c r="B143" s="3">
        <v>878401</v>
      </c>
      <c r="C143" s="4" t="s">
        <v>230</v>
      </c>
      <c r="D143" s="5" t="s">
        <v>88</v>
      </c>
      <c r="E143" s="5" t="s">
        <v>89</v>
      </c>
      <c r="F143" s="99">
        <v>253200</v>
      </c>
      <c r="G143" s="99">
        <f t="shared" si="2"/>
        <v>266113.2</v>
      </c>
    </row>
    <row r="144" spans="1:7">
      <c r="A144" s="3">
        <v>129</v>
      </c>
      <c r="B144" s="3">
        <v>389102</v>
      </c>
      <c r="C144" s="4" t="s">
        <v>231</v>
      </c>
      <c r="D144" s="5"/>
      <c r="E144" s="5"/>
      <c r="F144" s="99">
        <v>182700</v>
      </c>
      <c r="G144" s="99">
        <f t="shared" si="2"/>
        <v>192017.7</v>
      </c>
    </row>
    <row r="145" spans="1:7" ht="168.75">
      <c r="A145" s="3">
        <v>130</v>
      </c>
      <c r="B145" s="3">
        <v>378606</v>
      </c>
      <c r="C145" s="4" t="s">
        <v>232</v>
      </c>
      <c r="D145" s="5" t="s">
        <v>233</v>
      </c>
      <c r="E145" s="5" t="s">
        <v>111</v>
      </c>
      <c r="F145" s="99">
        <v>49630298</v>
      </c>
      <c r="G145" s="99">
        <f t="shared" si="2"/>
        <v>52161443.197999999</v>
      </c>
    </row>
    <row r="146" spans="1:7" ht="146.25">
      <c r="A146" s="3">
        <v>131</v>
      </c>
      <c r="B146" s="3">
        <v>395220</v>
      </c>
      <c r="C146" s="4" t="s">
        <v>234</v>
      </c>
      <c r="D146" s="5" t="s">
        <v>235</v>
      </c>
      <c r="E146" s="5" t="s">
        <v>236</v>
      </c>
      <c r="F146" s="99">
        <v>31401953</v>
      </c>
      <c r="G146" s="99">
        <f t="shared" si="2"/>
        <v>33003452.603</v>
      </c>
    </row>
    <row r="147" spans="1:7" ht="112.5">
      <c r="A147" s="3">
        <v>132</v>
      </c>
      <c r="B147" s="3">
        <v>373601</v>
      </c>
      <c r="C147" s="4" t="s">
        <v>237</v>
      </c>
      <c r="D147" s="5" t="s">
        <v>238</v>
      </c>
      <c r="E147" s="5" t="s">
        <v>239</v>
      </c>
      <c r="F147" s="99">
        <v>10400000</v>
      </c>
      <c r="G147" s="99">
        <f t="shared" si="2"/>
        <v>10930400</v>
      </c>
    </row>
    <row r="148" spans="1:7" ht="78.75">
      <c r="A148" s="3">
        <v>133</v>
      </c>
      <c r="B148" s="3">
        <v>378102</v>
      </c>
      <c r="C148" s="4" t="s">
        <v>240</v>
      </c>
      <c r="D148" s="5" t="s">
        <v>88</v>
      </c>
      <c r="E148" s="5" t="s">
        <v>89</v>
      </c>
      <c r="F148" s="99">
        <v>1227567</v>
      </c>
      <c r="G148" s="99">
        <f t="shared" si="2"/>
        <v>1290172.9169999999</v>
      </c>
    </row>
    <row r="149" spans="1:7" ht="78.75">
      <c r="A149" s="3">
        <v>134</v>
      </c>
      <c r="B149" s="3">
        <v>385720</v>
      </c>
      <c r="C149" s="4" t="s">
        <v>241</v>
      </c>
      <c r="D149" s="5" t="s">
        <v>88</v>
      </c>
      <c r="E149" s="5" t="s">
        <v>89</v>
      </c>
      <c r="F149" s="99">
        <v>859300</v>
      </c>
      <c r="G149" s="99">
        <f t="shared" si="2"/>
        <v>903124.3</v>
      </c>
    </row>
    <row r="150" spans="1:7" ht="78.75">
      <c r="A150" s="3">
        <v>135</v>
      </c>
      <c r="B150" s="3">
        <v>395018</v>
      </c>
      <c r="C150" s="4" t="s">
        <v>242</v>
      </c>
      <c r="D150" s="5" t="s">
        <v>88</v>
      </c>
      <c r="E150" s="5" t="s">
        <v>89</v>
      </c>
      <c r="F150" s="99">
        <v>2193100</v>
      </c>
      <c r="G150" s="99">
        <f t="shared" si="2"/>
        <v>2304948.1</v>
      </c>
    </row>
    <row r="151" spans="1:7" ht="78.75">
      <c r="A151" s="3">
        <v>136</v>
      </c>
      <c r="B151" s="3">
        <v>395061</v>
      </c>
      <c r="C151" s="4" t="s">
        <v>243</v>
      </c>
      <c r="D151" s="5" t="s">
        <v>88</v>
      </c>
      <c r="E151" s="5" t="s">
        <v>89</v>
      </c>
      <c r="F151" s="99">
        <v>1621100</v>
      </c>
      <c r="G151" s="99">
        <f t="shared" si="2"/>
        <v>1703776.1</v>
      </c>
    </row>
    <row r="152" spans="1:7" ht="78.75">
      <c r="A152" s="3">
        <v>137</v>
      </c>
      <c r="B152" s="3">
        <v>395302</v>
      </c>
      <c r="C152" s="4" t="s">
        <v>244</v>
      </c>
      <c r="D152" s="5" t="s">
        <v>88</v>
      </c>
      <c r="E152" s="5" t="s">
        <v>89</v>
      </c>
      <c r="F152" s="99">
        <v>675200</v>
      </c>
      <c r="G152" s="99">
        <f t="shared" si="2"/>
        <v>709635.2</v>
      </c>
    </row>
    <row r="153" spans="1:7" ht="135">
      <c r="A153" s="3">
        <v>138</v>
      </c>
      <c r="B153" s="3">
        <v>351203</v>
      </c>
      <c r="C153" s="4" t="s">
        <v>245</v>
      </c>
      <c r="D153" s="5" t="s">
        <v>246</v>
      </c>
      <c r="E153" s="5" t="s">
        <v>247</v>
      </c>
      <c r="F153" s="99">
        <v>7170900</v>
      </c>
      <c r="G153" s="99">
        <f t="shared" si="2"/>
        <v>7536615.9000000004</v>
      </c>
    </row>
    <row r="154" spans="1:7" ht="123.75">
      <c r="A154" s="3">
        <v>139</v>
      </c>
      <c r="B154" s="3">
        <v>351403</v>
      </c>
      <c r="C154" s="4" t="s">
        <v>248</v>
      </c>
      <c r="D154" s="5" t="s">
        <v>249</v>
      </c>
      <c r="E154" s="5" t="s">
        <v>220</v>
      </c>
      <c r="F154" s="99">
        <v>7170900</v>
      </c>
      <c r="G154" s="99">
        <f t="shared" si="2"/>
        <v>7536615.9000000004</v>
      </c>
    </row>
    <row r="155" spans="1:7" ht="135">
      <c r="A155" s="3">
        <v>140</v>
      </c>
      <c r="B155" s="3">
        <v>352003</v>
      </c>
      <c r="C155" s="4" t="s">
        <v>250</v>
      </c>
      <c r="D155" s="5" t="s">
        <v>251</v>
      </c>
      <c r="E155" s="5" t="s">
        <v>80</v>
      </c>
      <c r="F155" s="99">
        <v>152584900</v>
      </c>
      <c r="G155" s="99">
        <f t="shared" si="2"/>
        <v>160366729.90000001</v>
      </c>
    </row>
    <row r="156" spans="1:7" ht="101.25">
      <c r="A156" s="3">
        <v>141</v>
      </c>
      <c r="B156" s="3">
        <v>352303</v>
      </c>
      <c r="C156" s="4" t="s">
        <v>252</v>
      </c>
      <c r="D156" s="5" t="s">
        <v>253</v>
      </c>
      <c r="E156" s="5" t="s">
        <v>80</v>
      </c>
      <c r="F156" s="99">
        <v>134024800</v>
      </c>
      <c r="G156" s="99">
        <f t="shared" si="2"/>
        <v>140860064.80000001</v>
      </c>
    </row>
    <row r="157" spans="1:7" ht="78.75">
      <c r="A157" s="3">
        <v>142</v>
      </c>
      <c r="B157" s="3">
        <v>353003</v>
      </c>
      <c r="C157" s="4" t="s">
        <v>254</v>
      </c>
      <c r="D157" s="5" t="s">
        <v>88</v>
      </c>
      <c r="E157" s="5" t="s">
        <v>89</v>
      </c>
      <c r="F157" s="99">
        <v>1498200</v>
      </c>
      <c r="G157" s="99">
        <f t="shared" si="2"/>
        <v>1574608.2</v>
      </c>
    </row>
    <row r="158" spans="1:7" ht="157.5">
      <c r="A158" s="3">
        <v>143</v>
      </c>
      <c r="B158" s="3">
        <v>355205</v>
      </c>
      <c r="C158" s="4" t="s">
        <v>255</v>
      </c>
      <c r="D158" s="5" t="s">
        <v>256</v>
      </c>
      <c r="E158" s="5" t="s">
        <v>100</v>
      </c>
      <c r="F158" s="99">
        <v>31308500</v>
      </c>
      <c r="G158" s="99">
        <f t="shared" si="2"/>
        <v>32905233.5</v>
      </c>
    </row>
    <row r="159" spans="1:7" ht="78.75">
      <c r="A159" s="3">
        <v>144</v>
      </c>
      <c r="B159" s="3">
        <v>358710</v>
      </c>
      <c r="C159" s="4" t="s">
        <v>257</v>
      </c>
      <c r="D159" s="5" t="s">
        <v>88</v>
      </c>
      <c r="E159" s="5" t="s">
        <v>89</v>
      </c>
      <c r="F159" s="99">
        <v>1558100</v>
      </c>
      <c r="G159" s="99">
        <f t="shared" si="2"/>
        <v>1637563.1</v>
      </c>
    </row>
    <row r="160" spans="1:7" ht="78.75">
      <c r="A160" s="3">
        <v>145</v>
      </c>
      <c r="B160" s="3">
        <v>360402</v>
      </c>
      <c r="C160" s="4" t="s">
        <v>258</v>
      </c>
      <c r="D160" s="5" t="s">
        <v>88</v>
      </c>
      <c r="E160" s="5" t="s">
        <v>89</v>
      </c>
      <c r="F160" s="99">
        <v>2925811</v>
      </c>
      <c r="G160" s="99">
        <f t="shared" si="2"/>
        <v>3075027.361</v>
      </c>
    </row>
    <row r="161" spans="1:7" ht="78.75">
      <c r="A161" s="3">
        <v>146</v>
      </c>
      <c r="B161" s="3">
        <v>370101</v>
      </c>
      <c r="C161" s="4" t="s">
        <v>259</v>
      </c>
      <c r="D161" s="5" t="s">
        <v>260</v>
      </c>
      <c r="E161" s="5" t="s">
        <v>80</v>
      </c>
      <c r="F161" s="99">
        <v>788200</v>
      </c>
      <c r="G161" s="99">
        <f t="shared" si="2"/>
        <v>828398.2</v>
      </c>
    </row>
    <row r="162" spans="1:7" ht="90">
      <c r="A162" s="3">
        <v>147</v>
      </c>
      <c r="B162" s="3">
        <v>372402</v>
      </c>
      <c r="C162" s="4" t="s">
        <v>261</v>
      </c>
      <c r="D162" s="5" t="s">
        <v>63</v>
      </c>
      <c r="E162" s="5" t="s">
        <v>47</v>
      </c>
      <c r="F162" s="99">
        <v>1473204</v>
      </c>
      <c r="G162" s="99">
        <f t="shared" si="2"/>
        <v>1548337.4040000001</v>
      </c>
    </row>
    <row r="163" spans="1:7">
      <c r="A163" s="3">
        <v>148</v>
      </c>
      <c r="B163" s="3">
        <v>373104</v>
      </c>
      <c r="C163" s="4" t="s">
        <v>262</v>
      </c>
      <c r="D163" s="5"/>
      <c r="E163" s="5"/>
      <c r="F163" s="99">
        <v>1597754</v>
      </c>
      <c r="G163" s="99">
        <f t="shared" si="2"/>
        <v>1679239.4539999999</v>
      </c>
    </row>
    <row r="164" spans="1:7" ht="213.75">
      <c r="A164" s="3">
        <v>149</v>
      </c>
      <c r="B164" s="3">
        <v>373412</v>
      </c>
      <c r="C164" s="4" t="s">
        <v>263</v>
      </c>
      <c r="D164" s="5" t="s">
        <v>264</v>
      </c>
      <c r="E164" s="5" t="s">
        <v>150</v>
      </c>
      <c r="F164" s="99">
        <v>39758100</v>
      </c>
      <c r="G164" s="99">
        <f t="shared" si="2"/>
        <v>41785763.100000001</v>
      </c>
    </row>
    <row r="165" spans="1:7" ht="213.75">
      <c r="A165" s="3">
        <v>150</v>
      </c>
      <c r="B165" s="3">
        <v>373413</v>
      </c>
      <c r="C165" s="4" t="s">
        <v>265</v>
      </c>
      <c r="D165" s="5" t="s">
        <v>266</v>
      </c>
      <c r="E165" s="5" t="s">
        <v>150</v>
      </c>
      <c r="F165" s="99">
        <v>33012000</v>
      </c>
      <c r="G165" s="99">
        <f t="shared" si="2"/>
        <v>34695612</v>
      </c>
    </row>
    <row r="166" spans="1:7" ht="22.5">
      <c r="A166" s="3">
        <v>151</v>
      </c>
      <c r="B166" s="3">
        <v>373701</v>
      </c>
      <c r="C166" s="4" t="s">
        <v>267</v>
      </c>
      <c r="D166" s="5" t="s">
        <v>268</v>
      </c>
      <c r="E166" s="5"/>
      <c r="F166" s="99">
        <v>1282709</v>
      </c>
      <c r="G166" s="99">
        <f t="shared" si="2"/>
        <v>1348127.159</v>
      </c>
    </row>
    <row r="167" spans="1:7">
      <c r="A167" s="3">
        <v>152</v>
      </c>
      <c r="B167" s="3">
        <v>378505</v>
      </c>
      <c r="C167" s="4" t="s">
        <v>269</v>
      </c>
      <c r="D167" s="5" t="s">
        <v>39</v>
      </c>
      <c r="E167" s="5"/>
      <c r="F167" s="99">
        <v>44600</v>
      </c>
      <c r="G167" s="99">
        <f t="shared" si="2"/>
        <v>46874.6</v>
      </c>
    </row>
    <row r="168" spans="1:7" ht="168.75">
      <c r="A168" s="3">
        <v>153</v>
      </c>
      <c r="B168" s="3">
        <v>379003</v>
      </c>
      <c r="C168" s="4" t="s">
        <v>270</v>
      </c>
      <c r="D168" s="5" t="s">
        <v>271</v>
      </c>
      <c r="E168" s="5" t="s">
        <v>100</v>
      </c>
      <c r="F168" s="99">
        <v>33304700</v>
      </c>
      <c r="G168" s="99">
        <f t="shared" si="2"/>
        <v>35003239.700000003</v>
      </c>
    </row>
    <row r="169" spans="1:7" ht="78.75">
      <c r="A169" s="3">
        <v>154</v>
      </c>
      <c r="B169" s="3">
        <v>380210</v>
      </c>
      <c r="C169" s="4" t="s">
        <v>272</v>
      </c>
      <c r="D169" s="5" t="s">
        <v>88</v>
      </c>
      <c r="E169" s="5" t="s">
        <v>89</v>
      </c>
      <c r="F169" s="99">
        <v>3785000</v>
      </c>
      <c r="G169" s="99">
        <f t="shared" si="2"/>
        <v>3978035</v>
      </c>
    </row>
    <row r="170" spans="1:7" ht="78.75">
      <c r="A170" s="3">
        <v>155</v>
      </c>
      <c r="B170" s="3">
        <v>380602</v>
      </c>
      <c r="C170" s="4" t="s">
        <v>273</v>
      </c>
      <c r="D170" s="5" t="s">
        <v>88</v>
      </c>
      <c r="E170" s="5" t="s">
        <v>89</v>
      </c>
      <c r="F170" s="99">
        <v>969608</v>
      </c>
      <c r="G170" s="99">
        <f t="shared" si="2"/>
        <v>1019058.008</v>
      </c>
    </row>
    <row r="171" spans="1:7" ht="78.75">
      <c r="A171" s="3">
        <v>156</v>
      </c>
      <c r="B171" s="3">
        <v>382302</v>
      </c>
      <c r="C171" s="4" t="s">
        <v>274</v>
      </c>
      <c r="D171" s="5" t="s">
        <v>88</v>
      </c>
      <c r="E171" s="5" t="s">
        <v>89</v>
      </c>
      <c r="F171" s="99">
        <v>4324700</v>
      </c>
      <c r="G171" s="99">
        <f t="shared" si="2"/>
        <v>4545259.7</v>
      </c>
    </row>
    <row r="172" spans="1:7" ht="78.75">
      <c r="A172" s="3">
        <v>157</v>
      </c>
      <c r="B172" s="3">
        <v>382304</v>
      </c>
      <c r="C172" s="4" t="s">
        <v>275</v>
      </c>
      <c r="D172" s="5" t="s">
        <v>88</v>
      </c>
      <c r="E172" s="5" t="s">
        <v>89</v>
      </c>
      <c r="F172" s="99">
        <v>4002805</v>
      </c>
      <c r="G172" s="99">
        <f t="shared" si="2"/>
        <v>4206948.0549999997</v>
      </c>
    </row>
    <row r="173" spans="1:7" ht="22.5">
      <c r="A173" s="3">
        <v>158</v>
      </c>
      <c r="B173" s="3">
        <v>383303</v>
      </c>
      <c r="C173" s="4" t="s">
        <v>276</v>
      </c>
      <c r="D173" s="5" t="s">
        <v>157</v>
      </c>
      <c r="E173" s="4"/>
      <c r="F173" s="99">
        <v>1055513</v>
      </c>
      <c r="G173" s="99">
        <f t="shared" si="2"/>
        <v>1109344.1629999999</v>
      </c>
    </row>
    <row r="174" spans="1:7" ht="22.5">
      <c r="A174" s="3">
        <v>159</v>
      </c>
      <c r="B174" s="3">
        <v>383405</v>
      </c>
      <c r="C174" s="4" t="s">
        <v>277</v>
      </c>
      <c r="D174" s="5"/>
      <c r="E174" s="5"/>
      <c r="F174" s="99">
        <v>3400000</v>
      </c>
      <c r="G174" s="99">
        <f t="shared" si="2"/>
        <v>3573400</v>
      </c>
    </row>
    <row r="175" spans="1:7" ht="22.5">
      <c r="A175" s="3">
        <v>160</v>
      </c>
      <c r="B175" s="3">
        <v>383701</v>
      </c>
      <c r="C175" s="4" t="s">
        <v>278</v>
      </c>
      <c r="D175" s="5" t="s">
        <v>157</v>
      </c>
      <c r="E175" s="4"/>
      <c r="F175" s="99">
        <v>1641784</v>
      </c>
      <c r="G175" s="99">
        <f t="shared" si="2"/>
        <v>1725514.9839999999</v>
      </c>
    </row>
    <row r="176" spans="1:7" ht="22.5">
      <c r="A176" s="3">
        <v>161</v>
      </c>
      <c r="B176" s="3">
        <v>383801</v>
      </c>
      <c r="C176" s="4" t="s">
        <v>279</v>
      </c>
      <c r="D176" s="5" t="s">
        <v>157</v>
      </c>
      <c r="E176" s="4"/>
      <c r="F176" s="99">
        <v>1055513</v>
      </c>
      <c r="G176" s="99">
        <f t="shared" si="2"/>
        <v>1109344.1629999999</v>
      </c>
    </row>
    <row r="177" spans="1:7" ht="22.5">
      <c r="A177" s="3">
        <v>162</v>
      </c>
      <c r="B177" s="3">
        <v>383802</v>
      </c>
      <c r="C177" s="4" t="s">
        <v>280</v>
      </c>
      <c r="D177" s="5" t="s">
        <v>157</v>
      </c>
      <c r="E177" s="4"/>
      <c r="F177" s="99">
        <v>1055513</v>
      </c>
      <c r="G177" s="99">
        <f t="shared" si="2"/>
        <v>1109344.1629999999</v>
      </c>
    </row>
    <row r="178" spans="1:7" ht="22.5">
      <c r="A178" s="3">
        <v>163</v>
      </c>
      <c r="B178" s="3">
        <v>383901</v>
      </c>
      <c r="C178" s="4" t="s">
        <v>281</v>
      </c>
      <c r="D178" s="5" t="s">
        <v>157</v>
      </c>
      <c r="E178" s="4"/>
      <c r="F178" s="99">
        <v>1055513</v>
      </c>
      <c r="G178" s="99">
        <f t="shared" si="2"/>
        <v>1109344.1629999999</v>
      </c>
    </row>
    <row r="179" spans="1:7" ht="22.5">
      <c r="A179" s="3">
        <v>164</v>
      </c>
      <c r="B179" s="3">
        <v>383902</v>
      </c>
      <c r="C179" s="4" t="s">
        <v>282</v>
      </c>
      <c r="D179" s="5" t="s">
        <v>157</v>
      </c>
      <c r="E179" s="4"/>
      <c r="F179" s="99">
        <v>1055513</v>
      </c>
      <c r="G179" s="99">
        <f t="shared" si="2"/>
        <v>1109344.1629999999</v>
      </c>
    </row>
    <row r="180" spans="1:7" ht="22.5">
      <c r="A180" s="3">
        <v>165</v>
      </c>
      <c r="B180" s="3">
        <v>383903</v>
      </c>
      <c r="C180" s="4" t="s">
        <v>283</v>
      </c>
      <c r="D180" s="5" t="s">
        <v>157</v>
      </c>
      <c r="E180" s="4"/>
      <c r="F180" s="99">
        <v>1055513</v>
      </c>
      <c r="G180" s="99">
        <f t="shared" si="2"/>
        <v>1109344.1629999999</v>
      </c>
    </row>
    <row r="181" spans="1:7" ht="22.5">
      <c r="A181" s="3">
        <v>166</v>
      </c>
      <c r="B181" s="3">
        <v>384202</v>
      </c>
      <c r="C181" s="4" t="s">
        <v>284</v>
      </c>
      <c r="D181" s="5" t="s">
        <v>157</v>
      </c>
      <c r="E181" s="4"/>
      <c r="F181" s="99">
        <v>2002626</v>
      </c>
      <c r="G181" s="99">
        <f t="shared" si="2"/>
        <v>2104759.926</v>
      </c>
    </row>
    <row r="182" spans="1:7" ht="22.5">
      <c r="A182" s="3">
        <v>167</v>
      </c>
      <c r="B182" s="3">
        <v>384303</v>
      </c>
      <c r="C182" s="4" t="s">
        <v>285</v>
      </c>
      <c r="D182" s="5" t="s">
        <v>157</v>
      </c>
      <c r="E182" s="4"/>
      <c r="F182" s="99">
        <v>1443649</v>
      </c>
      <c r="G182" s="99">
        <f t="shared" si="2"/>
        <v>1517275.0989999999</v>
      </c>
    </row>
    <row r="183" spans="1:7" ht="22.5">
      <c r="A183" s="3">
        <v>168</v>
      </c>
      <c r="B183" s="3">
        <v>384501</v>
      </c>
      <c r="C183" s="4" t="s">
        <v>286</v>
      </c>
      <c r="D183" s="5" t="s">
        <v>268</v>
      </c>
      <c r="E183" s="5"/>
      <c r="F183" s="99">
        <v>1300449</v>
      </c>
      <c r="G183" s="99">
        <f t="shared" si="2"/>
        <v>1366771.899</v>
      </c>
    </row>
    <row r="184" spans="1:7" ht="22.5">
      <c r="A184" s="3">
        <v>169</v>
      </c>
      <c r="B184" s="3">
        <v>384601</v>
      </c>
      <c r="C184" s="4" t="s">
        <v>287</v>
      </c>
      <c r="D184" s="5" t="s">
        <v>268</v>
      </c>
      <c r="E184" s="4"/>
      <c r="F184" s="99">
        <v>1300449</v>
      </c>
      <c r="G184" s="99">
        <f t="shared" si="2"/>
        <v>1366771.899</v>
      </c>
    </row>
    <row r="185" spans="1:7" ht="22.5">
      <c r="A185" s="3">
        <v>170</v>
      </c>
      <c r="B185" s="3">
        <v>384701</v>
      </c>
      <c r="C185" s="4" t="s">
        <v>288</v>
      </c>
      <c r="D185" s="5" t="s">
        <v>268</v>
      </c>
      <c r="E185" s="4"/>
      <c r="F185" s="99">
        <v>1641784</v>
      </c>
      <c r="G185" s="99">
        <f t="shared" si="2"/>
        <v>1725514.9839999999</v>
      </c>
    </row>
    <row r="186" spans="1:7" ht="22.5">
      <c r="A186" s="3">
        <v>171</v>
      </c>
      <c r="B186" s="3">
        <v>384801</v>
      </c>
      <c r="C186" s="4" t="s">
        <v>289</v>
      </c>
      <c r="D186" s="5" t="s">
        <v>268</v>
      </c>
      <c r="E186" s="4"/>
      <c r="F186" s="99">
        <v>1443649</v>
      </c>
      <c r="G186" s="99">
        <f t="shared" si="2"/>
        <v>1517275.0989999999</v>
      </c>
    </row>
    <row r="187" spans="1:7" ht="22.5">
      <c r="A187" s="3">
        <v>172</v>
      </c>
      <c r="B187" s="3">
        <v>384802</v>
      </c>
      <c r="C187" s="4" t="s">
        <v>290</v>
      </c>
      <c r="D187" s="5" t="s">
        <v>268</v>
      </c>
      <c r="E187" s="4"/>
      <c r="F187" s="99">
        <v>1443649</v>
      </c>
      <c r="G187" s="99">
        <f t="shared" si="2"/>
        <v>1517275.0989999999</v>
      </c>
    </row>
    <row r="188" spans="1:7" ht="22.5">
      <c r="A188" s="3">
        <v>173</v>
      </c>
      <c r="B188" s="3">
        <v>385201</v>
      </c>
      <c r="C188" s="4" t="s">
        <v>291</v>
      </c>
      <c r="D188" s="5" t="s">
        <v>268</v>
      </c>
      <c r="E188" s="4"/>
      <c r="F188" s="99">
        <v>946484</v>
      </c>
      <c r="G188" s="99">
        <f t="shared" si="2"/>
        <v>994754.68400000001</v>
      </c>
    </row>
    <row r="189" spans="1:7" ht="22.5">
      <c r="A189" s="3">
        <v>174</v>
      </c>
      <c r="B189" s="3">
        <v>385202</v>
      </c>
      <c r="C189" s="4" t="s">
        <v>292</v>
      </c>
      <c r="D189" s="5" t="s">
        <v>268</v>
      </c>
      <c r="E189" s="4"/>
      <c r="F189" s="99">
        <v>946484</v>
      </c>
      <c r="G189" s="99">
        <f t="shared" si="2"/>
        <v>994754.68400000001</v>
      </c>
    </row>
    <row r="190" spans="1:7" ht="22.5">
      <c r="A190" s="3">
        <v>175</v>
      </c>
      <c r="B190" s="3">
        <v>385203</v>
      </c>
      <c r="C190" s="4" t="s">
        <v>293</v>
      </c>
      <c r="D190" s="5" t="s">
        <v>268</v>
      </c>
      <c r="E190" s="4"/>
      <c r="F190" s="99">
        <v>946484</v>
      </c>
      <c r="G190" s="99">
        <f t="shared" si="2"/>
        <v>994754.68400000001</v>
      </c>
    </row>
    <row r="191" spans="1:7" ht="22.5">
      <c r="A191" s="3">
        <v>176</v>
      </c>
      <c r="B191" s="3">
        <v>385204</v>
      </c>
      <c r="C191" s="4" t="s">
        <v>294</v>
      </c>
      <c r="D191" s="5" t="s">
        <v>268</v>
      </c>
      <c r="E191" s="4"/>
      <c r="F191" s="99">
        <v>946484</v>
      </c>
      <c r="G191" s="99">
        <f t="shared" si="2"/>
        <v>994754.68400000001</v>
      </c>
    </row>
    <row r="192" spans="1:7" ht="67.5">
      <c r="A192" s="3">
        <v>177</v>
      </c>
      <c r="B192" s="3">
        <v>385207</v>
      </c>
      <c r="C192" s="4" t="s">
        <v>295</v>
      </c>
      <c r="D192" s="5" t="s">
        <v>296</v>
      </c>
      <c r="E192" s="5" t="s">
        <v>297</v>
      </c>
      <c r="F192" s="99">
        <v>19893900</v>
      </c>
      <c r="G192" s="99">
        <f t="shared" si="2"/>
        <v>20908488.899999999</v>
      </c>
    </row>
    <row r="193" spans="1:7" ht="22.5">
      <c r="A193" s="3">
        <v>178</v>
      </c>
      <c r="B193" s="3">
        <v>385301</v>
      </c>
      <c r="C193" s="4" t="s">
        <v>298</v>
      </c>
      <c r="D193" s="5" t="s">
        <v>268</v>
      </c>
      <c r="E193" s="4"/>
      <c r="F193" s="99">
        <v>871845</v>
      </c>
      <c r="G193" s="99">
        <f t="shared" si="2"/>
        <v>916309.09499999997</v>
      </c>
    </row>
    <row r="194" spans="1:7" ht="22.5">
      <c r="A194" s="3">
        <v>179</v>
      </c>
      <c r="B194" s="3">
        <v>385303</v>
      </c>
      <c r="C194" s="4" t="s">
        <v>299</v>
      </c>
      <c r="D194" s="5" t="s">
        <v>268</v>
      </c>
      <c r="E194" s="4"/>
      <c r="F194" s="99">
        <v>698088</v>
      </c>
      <c r="G194" s="99">
        <f t="shared" si="2"/>
        <v>733690.48800000001</v>
      </c>
    </row>
    <row r="195" spans="1:7" ht="78.75">
      <c r="A195" s="3">
        <v>180</v>
      </c>
      <c r="B195" s="3">
        <v>385320</v>
      </c>
      <c r="C195" s="4" t="s">
        <v>300</v>
      </c>
      <c r="D195" s="5" t="s">
        <v>88</v>
      </c>
      <c r="E195" s="5" t="s">
        <v>89</v>
      </c>
      <c r="F195" s="99">
        <v>859300</v>
      </c>
      <c r="G195" s="99">
        <f t="shared" si="2"/>
        <v>903124.3</v>
      </c>
    </row>
    <row r="196" spans="1:7" ht="78.75">
      <c r="A196" s="3">
        <v>181</v>
      </c>
      <c r="B196" s="3">
        <v>385401</v>
      </c>
      <c r="C196" s="4" t="s">
        <v>301</v>
      </c>
      <c r="D196" s="5" t="s">
        <v>88</v>
      </c>
      <c r="E196" s="5" t="s">
        <v>89</v>
      </c>
      <c r="F196" s="99">
        <v>1920200</v>
      </c>
      <c r="G196" s="99">
        <f t="shared" si="2"/>
        <v>2018130.2</v>
      </c>
    </row>
    <row r="197" spans="1:7" ht="22.5">
      <c r="A197" s="3">
        <v>182</v>
      </c>
      <c r="B197" s="3">
        <v>385801</v>
      </c>
      <c r="C197" s="4" t="s">
        <v>302</v>
      </c>
      <c r="D197" s="5" t="s">
        <v>268</v>
      </c>
      <c r="E197" s="4"/>
      <c r="F197" s="99">
        <v>698088</v>
      </c>
      <c r="G197" s="99">
        <f t="shared" si="2"/>
        <v>733690.48800000001</v>
      </c>
    </row>
    <row r="198" spans="1:7" ht="22.5">
      <c r="A198" s="3">
        <v>183</v>
      </c>
      <c r="B198" s="3">
        <v>385802</v>
      </c>
      <c r="C198" s="4" t="s">
        <v>303</v>
      </c>
      <c r="D198" s="5" t="s">
        <v>268</v>
      </c>
      <c r="E198" s="4"/>
      <c r="F198" s="99">
        <v>698088</v>
      </c>
      <c r="G198" s="99">
        <f t="shared" ref="G198:G261" si="3">(F198*5.1%)+F198</f>
        <v>733690.48800000001</v>
      </c>
    </row>
    <row r="199" spans="1:7" ht="78.75">
      <c r="A199" s="3">
        <v>184</v>
      </c>
      <c r="B199" s="3">
        <v>385820</v>
      </c>
      <c r="C199" s="4" t="s">
        <v>304</v>
      </c>
      <c r="D199" s="5" t="s">
        <v>88</v>
      </c>
      <c r="E199" s="5" t="s">
        <v>89</v>
      </c>
      <c r="F199" s="99">
        <v>859300</v>
      </c>
      <c r="G199" s="99">
        <f t="shared" si="3"/>
        <v>903124.3</v>
      </c>
    </row>
    <row r="200" spans="1:7" ht="22.5">
      <c r="A200" s="3">
        <v>185</v>
      </c>
      <c r="B200" s="3">
        <v>386101</v>
      </c>
      <c r="C200" s="4" t="s">
        <v>305</v>
      </c>
      <c r="D200" s="5" t="s">
        <v>268</v>
      </c>
      <c r="E200" s="4"/>
      <c r="F200" s="99">
        <v>477760</v>
      </c>
      <c r="G200" s="99">
        <f t="shared" si="3"/>
        <v>502125.76</v>
      </c>
    </row>
    <row r="201" spans="1:7" ht="78.75">
      <c r="A201" s="3">
        <v>186</v>
      </c>
      <c r="B201" s="3">
        <v>386301</v>
      </c>
      <c r="C201" s="4" t="s">
        <v>306</v>
      </c>
      <c r="D201" s="5" t="s">
        <v>88</v>
      </c>
      <c r="E201" s="5" t="s">
        <v>89</v>
      </c>
      <c r="F201" s="99">
        <v>1274134</v>
      </c>
      <c r="G201" s="99">
        <f t="shared" si="3"/>
        <v>1339114.834</v>
      </c>
    </row>
    <row r="202" spans="1:7">
      <c r="A202" s="3">
        <v>187</v>
      </c>
      <c r="B202" s="3">
        <v>388701</v>
      </c>
      <c r="C202" s="4" t="s">
        <v>307</v>
      </c>
      <c r="D202" s="5"/>
      <c r="E202" s="5"/>
      <c r="F202" s="99">
        <v>1033498</v>
      </c>
      <c r="G202" s="99">
        <f t="shared" si="3"/>
        <v>1086206.398</v>
      </c>
    </row>
    <row r="203" spans="1:7" ht="22.5">
      <c r="A203" s="3">
        <v>188</v>
      </c>
      <c r="B203" s="3">
        <v>391701</v>
      </c>
      <c r="C203" s="4" t="s">
        <v>308</v>
      </c>
      <c r="D203" s="5" t="s">
        <v>268</v>
      </c>
      <c r="E203" s="5"/>
      <c r="F203" s="99">
        <v>1300449</v>
      </c>
      <c r="G203" s="99">
        <f t="shared" si="3"/>
        <v>1366771.899</v>
      </c>
    </row>
    <row r="204" spans="1:7" ht="22.5">
      <c r="A204" s="3">
        <v>189</v>
      </c>
      <c r="B204" s="3">
        <v>391702</v>
      </c>
      <c r="C204" s="4" t="s">
        <v>309</v>
      </c>
      <c r="D204" s="5" t="s">
        <v>268</v>
      </c>
      <c r="E204" s="5"/>
      <c r="F204" s="99">
        <v>1300449</v>
      </c>
      <c r="G204" s="99">
        <f t="shared" si="3"/>
        <v>1366771.899</v>
      </c>
    </row>
    <row r="205" spans="1:7">
      <c r="A205" s="3">
        <v>190</v>
      </c>
      <c r="B205" s="3">
        <v>391703</v>
      </c>
      <c r="C205" s="4" t="s">
        <v>310</v>
      </c>
      <c r="D205" s="5"/>
      <c r="E205" s="5"/>
      <c r="F205" s="99">
        <v>1300449</v>
      </c>
      <c r="G205" s="99">
        <f t="shared" si="3"/>
        <v>1366771.899</v>
      </c>
    </row>
    <row r="206" spans="1:7" ht="22.5">
      <c r="A206" s="3">
        <v>191</v>
      </c>
      <c r="B206" s="3">
        <v>392601</v>
      </c>
      <c r="C206" s="4" t="s">
        <v>311</v>
      </c>
      <c r="D206" s="5" t="s">
        <v>268</v>
      </c>
      <c r="E206" s="4"/>
      <c r="F206" s="99">
        <v>1215551</v>
      </c>
      <c r="G206" s="99">
        <f t="shared" si="3"/>
        <v>1277544.101</v>
      </c>
    </row>
    <row r="207" spans="1:7" ht="45">
      <c r="A207" s="3">
        <v>192</v>
      </c>
      <c r="B207" s="3">
        <v>392702</v>
      </c>
      <c r="C207" s="4" t="s">
        <v>312</v>
      </c>
      <c r="D207" s="5" t="s">
        <v>268</v>
      </c>
      <c r="E207" s="4"/>
      <c r="F207" s="99">
        <v>3500000</v>
      </c>
      <c r="G207" s="99">
        <f t="shared" si="3"/>
        <v>3678500</v>
      </c>
    </row>
    <row r="208" spans="1:7" ht="22.5">
      <c r="A208" s="3">
        <v>193</v>
      </c>
      <c r="B208" s="3">
        <v>392802</v>
      </c>
      <c r="C208" s="4" t="s">
        <v>313</v>
      </c>
      <c r="D208" s="5" t="s">
        <v>268</v>
      </c>
      <c r="E208" s="4"/>
      <c r="F208" s="99">
        <v>1215551</v>
      </c>
      <c r="G208" s="99">
        <f t="shared" si="3"/>
        <v>1277544.101</v>
      </c>
    </row>
    <row r="209" spans="1:7" ht="22.5">
      <c r="A209" s="3">
        <v>194</v>
      </c>
      <c r="B209" s="3">
        <v>394101</v>
      </c>
      <c r="C209" s="4" t="s">
        <v>314</v>
      </c>
      <c r="D209" s="5" t="s">
        <v>268</v>
      </c>
      <c r="E209" s="4"/>
      <c r="F209" s="99">
        <v>698088</v>
      </c>
      <c r="G209" s="99">
        <f t="shared" si="3"/>
        <v>733690.48800000001</v>
      </c>
    </row>
    <row r="210" spans="1:7" ht="112.5">
      <c r="A210" s="3">
        <v>195</v>
      </c>
      <c r="B210" s="3">
        <v>395001</v>
      </c>
      <c r="C210" s="4" t="s">
        <v>315</v>
      </c>
      <c r="D210" s="5" t="s">
        <v>316</v>
      </c>
      <c r="E210" s="5" t="s">
        <v>80</v>
      </c>
      <c r="F210" s="99">
        <v>5117200</v>
      </c>
      <c r="G210" s="99">
        <f t="shared" si="3"/>
        <v>5378177.2000000002</v>
      </c>
    </row>
    <row r="211" spans="1:7" ht="112.5">
      <c r="A211" s="3">
        <v>196</v>
      </c>
      <c r="B211" s="3">
        <v>395030</v>
      </c>
      <c r="C211" s="4" t="s">
        <v>317</v>
      </c>
      <c r="D211" s="5" t="s">
        <v>318</v>
      </c>
      <c r="E211" s="5" t="s">
        <v>80</v>
      </c>
      <c r="F211" s="99">
        <v>2692500</v>
      </c>
      <c r="G211" s="99">
        <f t="shared" si="3"/>
        <v>2829817.5</v>
      </c>
    </row>
    <row r="212" spans="1:7" ht="112.5">
      <c r="A212" s="3">
        <v>197</v>
      </c>
      <c r="B212" s="3">
        <v>395031</v>
      </c>
      <c r="C212" s="4" t="s">
        <v>319</v>
      </c>
      <c r="D212" s="5" t="s">
        <v>320</v>
      </c>
      <c r="E212" s="5" t="s">
        <v>80</v>
      </c>
      <c r="F212" s="99">
        <v>2924400</v>
      </c>
      <c r="G212" s="99">
        <f t="shared" si="3"/>
        <v>3073544.4</v>
      </c>
    </row>
    <row r="213" spans="1:7" ht="78.75">
      <c r="A213" s="3">
        <v>198</v>
      </c>
      <c r="B213" s="3">
        <v>395060</v>
      </c>
      <c r="C213" s="4" t="s">
        <v>321</v>
      </c>
      <c r="D213" s="5" t="s">
        <v>88</v>
      </c>
      <c r="E213" s="5" t="s">
        <v>89</v>
      </c>
      <c r="F213" s="99">
        <v>1621100</v>
      </c>
      <c r="G213" s="99">
        <f t="shared" si="3"/>
        <v>1703776.1</v>
      </c>
    </row>
    <row r="214" spans="1:7" ht="101.25">
      <c r="A214" s="3">
        <v>199</v>
      </c>
      <c r="B214" s="3">
        <v>395101</v>
      </c>
      <c r="C214" s="4" t="s">
        <v>322</v>
      </c>
      <c r="D214" s="5" t="s">
        <v>323</v>
      </c>
      <c r="E214" s="5" t="s">
        <v>80</v>
      </c>
      <c r="F214" s="99">
        <v>25130156</v>
      </c>
      <c r="G214" s="99">
        <f t="shared" si="3"/>
        <v>26411793.956</v>
      </c>
    </row>
    <row r="215" spans="1:7" ht="157.5">
      <c r="A215" s="3">
        <v>200</v>
      </c>
      <c r="B215" s="3">
        <v>395216</v>
      </c>
      <c r="C215" s="4" t="s">
        <v>324</v>
      </c>
      <c r="D215" s="5" t="s">
        <v>325</v>
      </c>
      <c r="E215" s="5" t="s">
        <v>225</v>
      </c>
      <c r="F215" s="99">
        <v>28022900</v>
      </c>
      <c r="G215" s="99">
        <f t="shared" si="3"/>
        <v>29452067.899999999</v>
      </c>
    </row>
    <row r="216" spans="1:7" ht="22.5">
      <c r="A216" s="3">
        <v>201</v>
      </c>
      <c r="B216" s="3">
        <v>395301</v>
      </c>
      <c r="C216" s="4" t="s">
        <v>326</v>
      </c>
      <c r="D216" s="5" t="s">
        <v>268</v>
      </c>
      <c r="E216" s="4"/>
      <c r="F216" s="99">
        <v>1171521</v>
      </c>
      <c r="G216" s="99">
        <f t="shared" si="3"/>
        <v>1231268.571</v>
      </c>
    </row>
    <row r="217" spans="1:7" ht="22.5">
      <c r="A217" s="3">
        <v>202</v>
      </c>
      <c r="B217" s="3">
        <v>397202</v>
      </c>
      <c r="C217" s="4" t="s">
        <v>327</v>
      </c>
      <c r="D217" s="5" t="s">
        <v>268</v>
      </c>
      <c r="E217" s="4"/>
      <c r="F217" s="99">
        <v>778209</v>
      </c>
      <c r="G217" s="99">
        <f t="shared" si="3"/>
        <v>817897.65899999999</v>
      </c>
    </row>
    <row r="218" spans="1:7" ht="22.5">
      <c r="A218" s="3">
        <v>203</v>
      </c>
      <c r="B218" s="3">
        <v>397203</v>
      </c>
      <c r="C218" s="4" t="s">
        <v>328</v>
      </c>
      <c r="D218" s="5" t="s">
        <v>268</v>
      </c>
      <c r="E218" s="4"/>
      <c r="F218" s="99">
        <v>778209</v>
      </c>
      <c r="G218" s="99">
        <f t="shared" si="3"/>
        <v>817897.65899999999</v>
      </c>
    </row>
    <row r="219" spans="1:7" ht="22.5">
      <c r="A219" s="3">
        <v>204</v>
      </c>
      <c r="B219" s="3">
        <v>397204</v>
      </c>
      <c r="C219" s="4" t="s">
        <v>329</v>
      </c>
      <c r="D219" s="5" t="s">
        <v>268</v>
      </c>
      <c r="E219" s="4"/>
      <c r="F219" s="99">
        <v>676073</v>
      </c>
      <c r="G219" s="99">
        <f t="shared" si="3"/>
        <v>710552.723</v>
      </c>
    </row>
    <row r="220" spans="1:7">
      <c r="A220" s="3">
        <v>205</v>
      </c>
      <c r="B220" s="3">
        <v>397205</v>
      </c>
      <c r="C220" s="4" t="s">
        <v>330</v>
      </c>
      <c r="D220" s="5"/>
      <c r="E220" s="5"/>
      <c r="F220" s="99">
        <v>2330400</v>
      </c>
      <c r="G220" s="99">
        <f t="shared" si="3"/>
        <v>2449250.4</v>
      </c>
    </row>
    <row r="221" spans="1:7">
      <c r="A221" s="3">
        <v>206</v>
      </c>
      <c r="B221" s="3">
        <v>397206</v>
      </c>
      <c r="C221" s="4" t="s">
        <v>331</v>
      </c>
      <c r="D221" s="5"/>
      <c r="E221" s="5"/>
      <c r="F221" s="99">
        <v>2330400</v>
      </c>
      <c r="G221" s="99">
        <f t="shared" si="3"/>
        <v>2449250.4</v>
      </c>
    </row>
    <row r="222" spans="1:7">
      <c r="A222" s="3">
        <v>207</v>
      </c>
      <c r="B222" s="3">
        <v>397301</v>
      </c>
      <c r="C222" s="4" t="s">
        <v>332</v>
      </c>
      <c r="D222" s="5"/>
      <c r="E222" s="5"/>
      <c r="F222" s="99">
        <v>1836500</v>
      </c>
      <c r="G222" s="99">
        <f t="shared" si="3"/>
        <v>1930161.5</v>
      </c>
    </row>
    <row r="223" spans="1:7">
      <c r="A223" s="3">
        <v>208</v>
      </c>
      <c r="B223" s="3">
        <v>397304</v>
      </c>
      <c r="C223" s="4" t="s">
        <v>333</v>
      </c>
      <c r="D223" s="5"/>
      <c r="E223" s="5"/>
      <c r="F223" s="99">
        <v>1836500</v>
      </c>
      <c r="G223" s="99">
        <f t="shared" si="3"/>
        <v>1930161.5</v>
      </c>
    </row>
    <row r="224" spans="1:7">
      <c r="A224" s="3">
        <v>209</v>
      </c>
      <c r="B224" s="3">
        <v>397305</v>
      </c>
      <c r="C224" s="4" t="s">
        <v>334</v>
      </c>
      <c r="D224" s="5"/>
      <c r="E224" s="5"/>
      <c r="F224" s="99">
        <v>1836500</v>
      </c>
      <c r="G224" s="99">
        <f t="shared" si="3"/>
        <v>1930161.5</v>
      </c>
    </row>
    <row r="225" spans="1:7" ht="22.5">
      <c r="A225" s="3">
        <v>210</v>
      </c>
      <c r="B225" s="3">
        <v>397306</v>
      </c>
      <c r="C225" s="4" t="s">
        <v>335</v>
      </c>
      <c r="D225" s="5" t="s">
        <v>268</v>
      </c>
      <c r="E225" s="4"/>
      <c r="F225" s="99">
        <v>477760</v>
      </c>
      <c r="G225" s="99">
        <f t="shared" si="3"/>
        <v>502125.76</v>
      </c>
    </row>
    <row r="226" spans="1:7" ht="22.5">
      <c r="A226" s="3">
        <v>211</v>
      </c>
      <c r="B226" s="3">
        <v>397401</v>
      </c>
      <c r="C226" s="4" t="s">
        <v>336</v>
      </c>
      <c r="D226" s="5" t="s">
        <v>268</v>
      </c>
      <c r="E226" s="4"/>
      <c r="F226" s="99">
        <v>778209</v>
      </c>
      <c r="G226" s="99">
        <f t="shared" si="3"/>
        <v>817897.65899999999</v>
      </c>
    </row>
    <row r="227" spans="1:7" ht="22.5">
      <c r="A227" s="3">
        <v>212</v>
      </c>
      <c r="B227" s="3">
        <v>397701</v>
      </c>
      <c r="C227" s="4" t="s">
        <v>337</v>
      </c>
      <c r="D227" s="5" t="s">
        <v>268</v>
      </c>
      <c r="E227" s="4"/>
      <c r="F227" s="99">
        <v>778209</v>
      </c>
      <c r="G227" s="99">
        <f t="shared" si="3"/>
        <v>817897.65899999999</v>
      </c>
    </row>
    <row r="228" spans="1:7">
      <c r="A228" s="3">
        <v>213</v>
      </c>
      <c r="B228" s="3">
        <v>397801</v>
      </c>
      <c r="C228" s="4" t="s">
        <v>338</v>
      </c>
      <c r="D228" s="5"/>
      <c r="E228" s="5"/>
      <c r="F228" s="99">
        <v>1836500</v>
      </c>
      <c r="G228" s="99">
        <f t="shared" si="3"/>
        <v>1930161.5</v>
      </c>
    </row>
    <row r="229" spans="1:7">
      <c r="A229" s="3">
        <v>214</v>
      </c>
      <c r="B229" s="3">
        <v>397802</v>
      </c>
      <c r="C229" s="4" t="s">
        <v>339</v>
      </c>
      <c r="D229" s="5"/>
      <c r="E229" s="5"/>
      <c r="F229" s="99">
        <v>1836500</v>
      </c>
      <c r="G229" s="99">
        <f t="shared" si="3"/>
        <v>1930161.5</v>
      </c>
    </row>
    <row r="230" spans="1:7">
      <c r="A230" s="3">
        <v>215</v>
      </c>
      <c r="B230" s="3">
        <v>397901</v>
      </c>
      <c r="C230" s="4" t="s">
        <v>340</v>
      </c>
      <c r="D230" s="5"/>
      <c r="E230" s="5"/>
      <c r="F230" s="99">
        <v>1836500</v>
      </c>
      <c r="G230" s="99">
        <f t="shared" si="3"/>
        <v>1930161.5</v>
      </c>
    </row>
    <row r="231" spans="1:7">
      <c r="A231" s="3">
        <v>216</v>
      </c>
      <c r="B231" s="3">
        <v>397902</v>
      </c>
      <c r="C231" s="4" t="s">
        <v>341</v>
      </c>
      <c r="D231" s="5"/>
      <c r="E231" s="5"/>
      <c r="F231" s="99">
        <v>1836500</v>
      </c>
      <c r="G231" s="99">
        <f t="shared" si="3"/>
        <v>1930161.5</v>
      </c>
    </row>
    <row r="232" spans="1:7" ht="22.5">
      <c r="A232" s="3">
        <v>217</v>
      </c>
      <c r="B232" s="3">
        <v>398002</v>
      </c>
      <c r="C232" s="4" t="s">
        <v>342</v>
      </c>
      <c r="D232" s="5" t="s">
        <v>268</v>
      </c>
      <c r="E232" s="4"/>
      <c r="F232" s="99">
        <v>4217600</v>
      </c>
      <c r="G232" s="99">
        <f t="shared" si="3"/>
        <v>4432697.5999999996</v>
      </c>
    </row>
    <row r="233" spans="1:7" ht="22.5">
      <c r="A233" s="3">
        <v>218</v>
      </c>
      <c r="B233" s="3">
        <v>399601</v>
      </c>
      <c r="C233" s="4" t="s">
        <v>343</v>
      </c>
      <c r="D233" s="5"/>
      <c r="E233" s="5"/>
      <c r="F233" s="99">
        <v>361900</v>
      </c>
      <c r="G233" s="99">
        <f t="shared" si="3"/>
        <v>380356.9</v>
      </c>
    </row>
    <row r="234" spans="1:7" ht="90">
      <c r="A234" s="3">
        <v>219</v>
      </c>
      <c r="B234" s="3">
        <v>876222</v>
      </c>
      <c r="C234" s="4" t="s">
        <v>344</v>
      </c>
      <c r="D234" s="5" t="s">
        <v>63</v>
      </c>
      <c r="E234" s="5" t="s">
        <v>47</v>
      </c>
      <c r="F234" s="99">
        <v>1242900</v>
      </c>
      <c r="G234" s="99">
        <f t="shared" si="3"/>
        <v>1306287.8999999999</v>
      </c>
    </row>
    <row r="235" spans="1:7" ht="90">
      <c r="A235" s="3">
        <v>220</v>
      </c>
      <c r="B235" s="3">
        <v>876231</v>
      </c>
      <c r="C235" s="4" t="s">
        <v>345</v>
      </c>
      <c r="D235" s="5" t="s">
        <v>63</v>
      </c>
      <c r="E235" s="5" t="s">
        <v>47</v>
      </c>
      <c r="F235" s="99">
        <v>1242900</v>
      </c>
      <c r="G235" s="99">
        <f t="shared" si="3"/>
        <v>1306287.8999999999</v>
      </c>
    </row>
    <row r="236" spans="1:7" ht="22.5">
      <c r="A236" s="3">
        <v>221</v>
      </c>
      <c r="B236" s="3">
        <v>881208</v>
      </c>
      <c r="C236" s="4" t="s">
        <v>346</v>
      </c>
      <c r="D236" s="5" t="s">
        <v>347</v>
      </c>
      <c r="E236" s="5"/>
      <c r="F236" s="99">
        <v>622906</v>
      </c>
      <c r="G236" s="99">
        <f t="shared" si="3"/>
        <v>654674.20600000001</v>
      </c>
    </row>
    <row r="237" spans="1:7" ht="101.25">
      <c r="A237" s="3">
        <v>222</v>
      </c>
      <c r="B237" s="3">
        <v>896901</v>
      </c>
      <c r="C237" s="4" t="s">
        <v>348</v>
      </c>
      <c r="D237" s="5" t="s">
        <v>349</v>
      </c>
      <c r="E237" s="5" t="s">
        <v>350</v>
      </c>
      <c r="F237" s="99">
        <v>5814800</v>
      </c>
      <c r="G237" s="99">
        <f t="shared" si="3"/>
        <v>6111354.7999999998</v>
      </c>
    </row>
    <row r="238" spans="1:7" ht="78.75">
      <c r="A238" s="3">
        <v>223</v>
      </c>
      <c r="B238" s="3">
        <v>876137</v>
      </c>
      <c r="C238" s="4" t="s">
        <v>351</v>
      </c>
      <c r="D238" s="5" t="s">
        <v>132</v>
      </c>
      <c r="E238" s="5" t="s">
        <v>133</v>
      </c>
      <c r="F238" s="99">
        <v>1295500</v>
      </c>
      <c r="G238" s="99">
        <f t="shared" si="3"/>
        <v>1361570.5</v>
      </c>
    </row>
    <row r="239" spans="1:7" ht="22.5">
      <c r="A239" s="3">
        <v>224</v>
      </c>
      <c r="B239" s="3">
        <v>341101</v>
      </c>
      <c r="C239" s="4" t="s">
        <v>352</v>
      </c>
      <c r="D239" s="4"/>
      <c r="E239" s="4"/>
      <c r="F239" s="99">
        <v>3213900</v>
      </c>
      <c r="G239" s="99">
        <f t="shared" si="3"/>
        <v>3377808.9</v>
      </c>
    </row>
    <row r="240" spans="1:7">
      <c r="A240" s="3">
        <v>225</v>
      </c>
      <c r="B240" s="3">
        <v>345301</v>
      </c>
      <c r="C240" s="4" t="s">
        <v>353</v>
      </c>
      <c r="D240" s="4"/>
      <c r="E240" s="4"/>
      <c r="F240" s="99">
        <v>1215551</v>
      </c>
      <c r="G240" s="99">
        <f t="shared" si="3"/>
        <v>1277544.101</v>
      </c>
    </row>
    <row r="241" spans="1:7" ht="90">
      <c r="A241" s="3">
        <v>226</v>
      </c>
      <c r="B241" s="3">
        <v>874134</v>
      </c>
      <c r="C241" s="4" t="s">
        <v>354</v>
      </c>
      <c r="D241" s="5" t="s">
        <v>355</v>
      </c>
      <c r="E241" s="5" t="s">
        <v>66</v>
      </c>
      <c r="F241" s="99">
        <v>1159100</v>
      </c>
      <c r="G241" s="99">
        <f t="shared" si="3"/>
        <v>1218214.1000000001</v>
      </c>
    </row>
    <row r="242" spans="1:7" ht="78.75">
      <c r="A242" s="3">
        <v>227</v>
      </c>
      <c r="B242" s="3">
        <v>876132</v>
      </c>
      <c r="C242" s="4" t="s">
        <v>356</v>
      </c>
      <c r="D242" s="5" t="s">
        <v>132</v>
      </c>
      <c r="E242" s="5" t="s">
        <v>133</v>
      </c>
      <c r="F242" s="99">
        <v>1295500</v>
      </c>
      <c r="G242" s="99">
        <f t="shared" si="3"/>
        <v>1361570.5</v>
      </c>
    </row>
    <row r="243" spans="1:7" ht="78.75">
      <c r="A243" s="3">
        <v>228</v>
      </c>
      <c r="B243" s="3">
        <v>876136</v>
      </c>
      <c r="C243" s="4" t="s">
        <v>357</v>
      </c>
      <c r="D243" s="5" t="s">
        <v>132</v>
      </c>
      <c r="E243" s="5" t="s">
        <v>133</v>
      </c>
      <c r="F243" s="99">
        <v>1295500</v>
      </c>
      <c r="G243" s="99">
        <f t="shared" si="3"/>
        <v>1361570.5</v>
      </c>
    </row>
    <row r="244" spans="1:7" ht="78.75">
      <c r="A244" s="3">
        <v>229</v>
      </c>
      <c r="B244" s="3">
        <v>549012</v>
      </c>
      <c r="C244" s="4" t="s">
        <v>358</v>
      </c>
      <c r="D244" s="5" t="s">
        <v>88</v>
      </c>
      <c r="E244" s="5" t="s">
        <v>89</v>
      </c>
      <c r="F244" s="99">
        <v>749201</v>
      </c>
      <c r="G244" s="99">
        <f t="shared" si="3"/>
        <v>787410.25100000005</v>
      </c>
    </row>
    <row r="245" spans="1:7" ht="78.75">
      <c r="A245" s="3">
        <v>230</v>
      </c>
      <c r="B245" s="3">
        <v>876320</v>
      </c>
      <c r="C245" s="4" t="s">
        <v>359</v>
      </c>
      <c r="D245" s="5" t="s">
        <v>88</v>
      </c>
      <c r="E245" s="5" t="s">
        <v>89</v>
      </c>
      <c r="F245" s="99">
        <v>300400</v>
      </c>
      <c r="G245" s="99">
        <f t="shared" si="3"/>
        <v>315720.40000000002</v>
      </c>
    </row>
    <row r="246" spans="1:7" ht="78.75">
      <c r="A246" s="3">
        <v>231</v>
      </c>
      <c r="B246" s="3">
        <v>876390</v>
      </c>
      <c r="C246" s="4" t="s">
        <v>360</v>
      </c>
      <c r="D246" s="5" t="s">
        <v>88</v>
      </c>
      <c r="E246" s="5" t="s">
        <v>89</v>
      </c>
      <c r="F246" s="99">
        <v>427400</v>
      </c>
      <c r="G246" s="99">
        <f t="shared" si="3"/>
        <v>449197.4</v>
      </c>
    </row>
    <row r="247" spans="1:7" ht="78.75">
      <c r="A247" s="3">
        <v>232</v>
      </c>
      <c r="B247" s="3">
        <v>877210</v>
      </c>
      <c r="C247" s="4" t="s">
        <v>361</v>
      </c>
      <c r="D247" s="5" t="s">
        <v>88</v>
      </c>
      <c r="E247" s="5" t="s">
        <v>89</v>
      </c>
      <c r="F247" s="99">
        <v>889366</v>
      </c>
      <c r="G247" s="99">
        <f t="shared" si="3"/>
        <v>934723.66599999997</v>
      </c>
    </row>
    <row r="248" spans="1:7" ht="90">
      <c r="A248" s="3">
        <v>233</v>
      </c>
      <c r="B248" s="3">
        <v>874111</v>
      </c>
      <c r="C248" s="4" t="s">
        <v>362</v>
      </c>
      <c r="D248" s="5" t="s">
        <v>363</v>
      </c>
      <c r="E248" s="5" t="s">
        <v>66</v>
      </c>
      <c r="F248" s="99">
        <v>1223400</v>
      </c>
      <c r="G248" s="99">
        <f t="shared" si="3"/>
        <v>1285793.3999999999</v>
      </c>
    </row>
    <row r="249" spans="1:7" ht="90">
      <c r="A249" s="3">
        <v>234</v>
      </c>
      <c r="B249" s="3">
        <v>874113</v>
      </c>
      <c r="C249" s="4" t="s">
        <v>364</v>
      </c>
      <c r="D249" s="5" t="s">
        <v>363</v>
      </c>
      <c r="E249" s="5" t="s">
        <v>66</v>
      </c>
      <c r="F249" s="99">
        <v>1163500</v>
      </c>
      <c r="G249" s="99">
        <f t="shared" si="3"/>
        <v>1222838.5</v>
      </c>
    </row>
    <row r="250" spans="1:7" ht="90">
      <c r="A250" s="3">
        <v>235</v>
      </c>
      <c r="B250" s="3">
        <v>874121</v>
      </c>
      <c r="C250" s="4" t="s">
        <v>365</v>
      </c>
      <c r="D250" s="5" t="s">
        <v>65</v>
      </c>
      <c r="E250" s="5" t="s">
        <v>66</v>
      </c>
      <c r="F250" s="99">
        <v>1223400</v>
      </c>
      <c r="G250" s="99">
        <f t="shared" si="3"/>
        <v>1285793.3999999999</v>
      </c>
    </row>
    <row r="251" spans="1:7" ht="90">
      <c r="A251" s="3">
        <v>236</v>
      </c>
      <c r="B251" s="3">
        <v>874123</v>
      </c>
      <c r="C251" s="4" t="s">
        <v>366</v>
      </c>
      <c r="D251" s="5" t="s">
        <v>65</v>
      </c>
      <c r="E251" s="5" t="s">
        <v>66</v>
      </c>
      <c r="F251" s="99">
        <v>1163500</v>
      </c>
      <c r="G251" s="99">
        <f t="shared" si="3"/>
        <v>1222838.5</v>
      </c>
    </row>
    <row r="252" spans="1:7" ht="90">
      <c r="A252" s="3">
        <v>237</v>
      </c>
      <c r="B252" s="3">
        <v>874125</v>
      </c>
      <c r="C252" s="4" t="s">
        <v>367</v>
      </c>
      <c r="D252" s="5" t="s">
        <v>65</v>
      </c>
      <c r="E252" s="5" t="s">
        <v>66</v>
      </c>
      <c r="F252" s="99">
        <v>1223400</v>
      </c>
      <c r="G252" s="99">
        <f t="shared" si="3"/>
        <v>1285793.3999999999</v>
      </c>
    </row>
    <row r="253" spans="1:7" ht="90">
      <c r="A253" s="3">
        <v>238</v>
      </c>
      <c r="B253" s="3">
        <v>874131</v>
      </c>
      <c r="C253" s="4" t="s">
        <v>368</v>
      </c>
      <c r="D253" s="5" t="s">
        <v>65</v>
      </c>
      <c r="E253" s="5" t="s">
        <v>66</v>
      </c>
      <c r="F253" s="99">
        <v>1163500</v>
      </c>
      <c r="G253" s="99">
        <f t="shared" si="3"/>
        <v>1222838.5</v>
      </c>
    </row>
    <row r="254" spans="1:7" ht="90">
      <c r="A254" s="3">
        <v>239</v>
      </c>
      <c r="B254" s="3">
        <v>874112</v>
      </c>
      <c r="C254" s="4" t="s">
        <v>369</v>
      </c>
      <c r="D254" s="5" t="s">
        <v>65</v>
      </c>
      <c r="E254" s="5" t="s">
        <v>66</v>
      </c>
      <c r="F254" s="99">
        <v>1272500</v>
      </c>
      <c r="G254" s="99">
        <f t="shared" si="3"/>
        <v>1337397.5</v>
      </c>
    </row>
    <row r="255" spans="1:7" ht="90">
      <c r="A255" s="3">
        <v>240</v>
      </c>
      <c r="B255" s="3">
        <v>874114</v>
      </c>
      <c r="C255" s="4" t="s">
        <v>370</v>
      </c>
      <c r="D255" s="5" t="s">
        <v>65</v>
      </c>
      <c r="E255" s="5" t="s">
        <v>66</v>
      </c>
      <c r="F255" s="99">
        <v>1272500</v>
      </c>
      <c r="G255" s="99">
        <f t="shared" si="3"/>
        <v>1337397.5</v>
      </c>
    </row>
    <row r="256" spans="1:7" ht="90">
      <c r="A256" s="3">
        <v>241</v>
      </c>
      <c r="B256" s="3">
        <v>874122</v>
      </c>
      <c r="C256" s="4" t="s">
        <v>371</v>
      </c>
      <c r="D256" s="5" t="s">
        <v>65</v>
      </c>
      <c r="E256" s="5" t="s">
        <v>66</v>
      </c>
      <c r="F256" s="99">
        <v>1272500</v>
      </c>
      <c r="G256" s="99">
        <f t="shared" si="3"/>
        <v>1337397.5</v>
      </c>
    </row>
    <row r="257" spans="1:7" ht="90">
      <c r="A257" s="3">
        <v>242</v>
      </c>
      <c r="B257" s="3">
        <v>874132</v>
      </c>
      <c r="C257" s="4" t="s">
        <v>372</v>
      </c>
      <c r="D257" s="5" t="s">
        <v>65</v>
      </c>
      <c r="E257" s="5" t="s">
        <v>66</v>
      </c>
      <c r="F257" s="99">
        <v>1272500</v>
      </c>
      <c r="G257" s="99">
        <f t="shared" si="3"/>
        <v>1337397.5</v>
      </c>
    </row>
    <row r="258" spans="1:7" ht="90">
      <c r="A258" s="3">
        <v>243</v>
      </c>
      <c r="B258" s="3">
        <v>874130</v>
      </c>
      <c r="C258" s="4" t="s">
        <v>373</v>
      </c>
      <c r="D258" s="5" t="s">
        <v>65</v>
      </c>
      <c r="E258" s="5" t="s">
        <v>66</v>
      </c>
      <c r="F258" s="99">
        <v>1272500</v>
      </c>
      <c r="G258" s="99">
        <f t="shared" si="3"/>
        <v>1337397.5</v>
      </c>
    </row>
    <row r="259" spans="1:7" ht="157.5">
      <c r="A259" s="3">
        <v>244</v>
      </c>
      <c r="B259" s="3">
        <v>380001</v>
      </c>
      <c r="C259" s="4" t="s">
        <v>374</v>
      </c>
      <c r="D259" s="5" t="s">
        <v>375</v>
      </c>
      <c r="E259" s="5" t="s">
        <v>376</v>
      </c>
      <c r="F259" s="99">
        <v>23557400</v>
      </c>
      <c r="G259" s="99">
        <f t="shared" si="3"/>
        <v>24758827.399999999</v>
      </c>
    </row>
    <row r="260" spans="1:7" ht="78.75">
      <c r="A260" s="3">
        <v>245</v>
      </c>
      <c r="B260" s="3">
        <v>877171</v>
      </c>
      <c r="C260" s="4" t="s">
        <v>377</v>
      </c>
      <c r="D260" s="5" t="s">
        <v>378</v>
      </c>
      <c r="E260" s="5" t="s">
        <v>187</v>
      </c>
      <c r="F260" s="99">
        <v>1223300</v>
      </c>
      <c r="G260" s="99">
        <f t="shared" si="3"/>
        <v>1285688.3</v>
      </c>
    </row>
    <row r="261" spans="1:7" ht="78.75">
      <c r="A261" s="3">
        <v>246</v>
      </c>
      <c r="B261" s="3">
        <v>874301</v>
      </c>
      <c r="C261" s="4" t="s">
        <v>379</v>
      </c>
      <c r="D261" s="5" t="s">
        <v>88</v>
      </c>
      <c r="E261" s="5" t="s">
        <v>89</v>
      </c>
      <c r="F261" s="99">
        <v>1311900</v>
      </c>
      <c r="G261" s="99">
        <f t="shared" si="3"/>
        <v>1378806.9</v>
      </c>
    </row>
    <row r="262" spans="1:7" ht="45">
      <c r="A262" s="3">
        <v>247</v>
      </c>
      <c r="B262" s="3">
        <v>879132</v>
      </c>
      <c r="C262" s="4" t="s">
        <v>380</v>
      </c>
      <c r="D262" s="5"/>
      <c r="E262" s="5" t="s">
        <v>23</v>
      </c>
      <c r="F262" s="99">
        <v>245000</v>
      </c>
      <c r="G262" s="99">
        <f t="shared" ref="G262:G300" si="4">(F262*5.1%)+F262</f>
        <v>257495</v>
      </c>
    </row>
    <row r="263" spans="1:7" ht="45">
      <c r="A263" s="3">
        <v>248</v>
      </c>
      <c r="B263" s="3">
        <v>879150</v>
      </c>
      <c r="C263" s="4" t="s">
        <v>381</v>
      </c>
      <c r="D263" s="5"/>
      <c r="E263" s="5" t="s">
        <v>23</v>
      </c>
      <c r="F263" s="99">
        <v>270100</v>
      </c>
      <c r="G263" s="99">
        <f t="shared" si="4"/>
        <v>283875.09999999998</v>
      </c>
    </row>
    <row r="264" spans="1:7" ht="22.5">
      <c r="A264" s="3">
        <v>249</v>
      </c>
      <c r="B264" s="3">
        <v>361605</v>
      </c>
      <c r="C264" s="4" t="s">
        <v>382</v>
      </c>
      <c r="D264" s="4"/>
      <c r="E264" s="4"/>
      <c r="F264" s="99">
        <v>7112200</v>
      </c>
      <c r="G264" s="99">
        <f t="shared" si="4"/>
        <v>7474922.2000000002</v>
      </c>
    </row>
    <row r="265" spans="1:7">
      <c r="A265" s="3">
        <v>250</v>
      </c>
      <c r="B265" s="3">
        <v>352101</v>
      </c>
      <c r="C265" s="4" t="s">
        <v>383</v>
      </c>
      <c r="D265" s="4"/>
      <c r="E265" s="4"/>
      <c r="F265" s="99">
        <v>7112200</v>
      </c>
      <c r="G265" s="99">
        <f t="shared" si="4"/>
        <v>7474922.2000000002</v>
      </c>
    </row>
    <row r="266" spans="1:7" ht="22.5">
      <c r="A266" s="3">
        <v>251</v>
      </c>
      <c r="B266" s="3">
        <v>389002</v>
      </c>
      <c r="C266" s="4" t="s">
        <v>384</v>
      </c>
      <c r="D266" s="4"/>
      <c r="E266" s="4"/>
      <c r="F266" s="99">
        <v>161500</v>
      </c>
      <c r="G266" s="99">
        <f t="shared" si="4"/>
        <v>169736.5</v>
      </c>
    </row>
    <row r="267" spans="1:7" ht="22.5">
      <c r="A267" s="3">
        <v>252</v>
      </c>
      <c r="B267" s="3">
        <v>361801</v>
      </c>
      <c r="C267" s="4" t="s">
        <v>385</v>
      </c>
      <c r="D267" s="4"/>
      <c r="E267" s="4"/>
      <c r="F267" s="99">
        <v>7112200</v>
      </c>
      <c r="G267" s="99">
        <f t="shared" si="4"/>
        <v>7474922.2000000002</v>
      </c>
    </row>
    <row r="268" spans="1:7" ht="22.5">
      <c r="A268" s="3">
        <v>253</v>
      </c>
      <c r="B268" s="3">
        <v>890229</v>
      </c>
      <c r="C268" s="4" t="s">
        <v>386</v>
      </c>
      <c r="D268" s="5"/>
      <c r="E268" s="5"/>
      <c r="F268" s="99">
        <v>43375</v>
      </c>
      <c r="G268" s="99">
        <f t="shared" si="4"/>
        <v>45587.125</v>
      </c>
    </row>
    <row r="269" spans="1:7" ht="22.5">
      <c r="A269" s="3">
        <v>254</v>
      </c>
      <c r="B269" s="3">
        <v>890329</v>
      </c>
      <c r="C269" s="4" t="s">
        <v>387</v>
      </c>
      <c r="D269" s="5"/>
      <c r="E269" s="5"/>
      <c r="F269" s="99">
        <v>43375</v>
      </c>
      <c r="G269" s="99">
        <f t="shared" si="4"/>
        <v>45587.125</v>
      </c>
    </row>
    <row r="270" spans="1:7" ht="33.75">
      <c r="A270" s="3">
        <v>255</v>
      </c>
      <c r="B270" s="3">
        <v>883905</v>
      </c>
      <c r="C270" s="4" t="s">
        <v>388</v>
      </c>
      <c r="D270" s="5" t="s">
        <v>389</v>
      </c>
      <c r="E270" s="5" t="s">
        <v>390</v>
      </c>
      <c r="F270" s="99">
        <v>1547200</v>
      </c>
      <c r="G270" s="99">
        <f t="shared" si="4"/>
        <v>1626107.2</v>
      </c>
    </row>
    <row r="271" spans="1:7" ht="22.5">
      <c r="A271" s="3">
        <v>256</v>
      </c>
      <c r="B271" s="3">
        <v>384201</v>
      </c>
      <c r="C271" s="4" t="s">
        <v>391</v>
      </c>
      <c r="D271" s="5" t="s">
        <v>157</v>
      </c>
      <c r="E271" s="5"/>
      <c r="F271" s="99">
        <v>2002626</v>
      </c>
      <c r="G271" s="99">
        <f t="shared" si="4"/>
        <v>2104759.926</v>
      </c>
    </row>
    <row r="272" spans="1:7" ht="191.25">
      <c r="A272" s="3">
        <v>257</v>
      </c>
      <c r="B272" s="3">
        <v>352203</v>
      </c>
      <c r="C272" s="4" t="s">
        <v>392</v>
      </c>
      <c r="D272" s="5" t="s">
        <v>393</v>
      </c>
      <c r="E272" s="5" t="s">
        <v>80</v>
      </c>
      <c r="F272" s="99">
        <v>106117600</v>
      </c>
      <c r="G272" s="99">
        <f t="shared" si="4"/>
        <v>111529597.59999999</v>
      </c>
    </row>
    <row r="273" spans="1:7" ht="33.75">
      <c r="A273" s="3">
        <v>258</v>
      </c>
      <c r="B273" s="3">
        <v>358308</v>
      </c>
      <c r="C273" s="4" t="s">
        <v>394</v>
      </c>
      <c r="D273" s="5"/>
      <c r="E273" s="5"/>
      <c r="F273" s="99">
        <v>3740000</v>
      </c>
      <c r="G273" s="99">
        <f t="shared" si="4"/>
        <v>3930740</v>
      </c>
    </row>
    <row r="274" spans="1:7" ht="33.75">
      <c r="A274" s="3">
        <v>259</v>
      </c>
      <c r="B274" s="3">
        <v>358401</v>
      </c>
      <c r="C274" s="4" t="s">
        <v>395</v>
      </c>
      <c r="D274" s="5" t="s">
        <v>268</v>
      </c>
      <c r="E274" s="5"/>
      <c r="F274" s="99">
        <v>3740000</v>
      </c>
      <c r="G274" s="99">
        <f t="shared" si="4"/>
        <v>3930740</v>
      </c>
    </row>
    <row r="275" spans="1:7" ht="22.5">
      <c r="A275" s="3">
        <v>260</v>
      </c>
      <c r="B275" s="3">
        <v>358507</v>
      </c>
      <c r="C275" s="4" t="s">
        <v>396</v>
      </c>
      <c r="D275" s="5" t="s">
        <v>268</v>
      </c>
      <c r="E275" s="5"/>
      <c r="F275" s="99">
        <v>3740000</v>
      </c>
      <c r="G275" s="99">
        <f t="shared" si="4"/>
        <v>3930740</v>
      </c>
    </row>
    <row r="276" spans="1:7" ht="22.5">
      <c r="A276" s="3">
        <v>261</v>
      </c>
      <c r="B276" s="3">
        <v>358510</v>
      </c>
      <c r="C276" s="4" t="s">
        <v>397</v>
      </c>
      <c r="D276" s="5" t="s">
        <v>268</v>
      </c>
      <c r="E276" s="5"/>
      <c r="F276" s="99">
        <v>3740000</v>
      </c>
      <c r="G276" s="99">
        <f t="shared" si="4"/>
        <v>3930740</v>
      </c>
    </row>
    <row r="277" spans="1:7" ht="22.5">
      <c r="A277" s="3">
        <v>262</v>
      </c>
      <c r="B277" s="3">
        <v>383201</v>
      </c>
      <c r="C277" s="4" t="s">
        <v>398</v>
      </c>
      <c r="D277" s="5"/>
      <c r="E277" s="5"/>
      <c r="F277" s="99">
        <v>1334432</v>
      </c>
      <c r="G277" s="99">
        <f t="shared" si="4"/>
        <v>1402488.0319999999</v>
      </c>
    </row>
    <row r="278" spans="1:7" ht="22.5">
      <c r="A278" s="3">
        <v>263</v>
      </c>
      <c r="B278" s="3">
        <v>383202</v>
      </c>
      <c r="C278" s="4" t="s">
        <v>399</v>
      </c>
      <c r="D278" s="5" t="s">
        <v>157</v>
      </c>
      <c r="E278" s="4"/>
      <c r="F278" s="99">
        <v>1212389</v>
      </c>
      <c r="G278" s="99">
        <f t="shared" si="4"/>
        <v>1274220.8389999999</v>
      </c>
    </row>
    <row r="279" spans="1:7" ht="22.5">
      <c r="A279" s="3">
        <v>264</v>
      </c>
      <c r="B279" s="3">
        <v>383203</v>
      </c>
      <c r="C279" s="4" t="s">
        <v>400</v>
      </c>
      <c r="D279" s="5" t="s">
        <v>157</v>
      </c>
      <c r="E279" s="4"/>
      <c r="F279" s="99">
        <v>1212389</v>
      </c>
      <c r="G279" s="99">
        <f t="shared" si="4"/>
        <v>1274220.8389999999</v>
      </c>
    </row>
    <row r="280" spans="1:7" ht="22.5">
      <c r="A280" s="3">
        <v>265</v>
      </c>
      <c r="B280" s="3">
        <v>383204</v>
      </c>
      <c r="C280" s="4" t="s">
        <v>401</v>
      </c>
      <c r="D280" s="5" t="s">
        <v>157</v>
      </c>
      <c r="E280" s="4"/>
      <c r="F280" s="99">
        <v>1212389</v>
      </c>
      <c r="G280" s="99">
        <f t="shared" si="4"/>
        <v>1274220.8389999999</v>
      </c>
    </row>
    <row r="281" spans="1:7" ht="22.5">
      <c r="A281" s="3">
        <v>266</v>
      </c>
      <c r="B281" s="3">
        <v>383205</v>
      </c>
      <c r="C281" s="4" t="s">
        <v>402</v>
      </c>
      <c r="D281" s="5" t="s">
        <v>157</v>
      </c>
      <c r="E281" s="4"/>
      <c r="F281" s="99">
        <v>1212389</v>
      </c>
      <c r="G281" s="99">
        <f t="shared" si="4"/>
        <v>1274220.8389999999</v>
      </c>
    </row>
    <row r="282" spans="1:7" ht="22.5">
      <c r="A282" s="3">
        <v>267</v>
      </c>
      <c r="B282" s="3">
        <v>383301</v>
      </c>
      <c r="C282" s="4" t="s">
        <v>403</v>
      </c>
      <c r="D282" s="5" t="s">
        <v>157</v>
      </c>
      <c r="E282" s="4"/>
      <c r="F282" s="99">
        <v>1055513</v>
      </c>
      <c r="G282" s="99">
        <f t="shared" si="4"/>
        <v>1109344.1629999999</v>
      </c>
    </row>
    <row r="283" spans="1:7" ht="22.5">
      <c r="A283" s="3">
        <v>268</v>
      </c>
      <c r="B283" s="3">
        <v>383302</v>
      </c>
      <c r="C283" s="4" t="s">
        <v>404</v>
      </c>
      <c r="D283" s="5" t="s">
        <v>157</v>
      </c>
      <c r="E283" s="4"/>
      <c r="F283" s="99">
        <v>1055513</v>
      </c>
      <c r="G283" s="99">
        <f t="shared" si="4"/>
        <v>1109344.1629999999</v>
      </c>
    </row>
    <row r="284" spans="1:7" ht="22.5">
      <c r="A284" s="3">
        <v>269</v>
      </c>
      <c r="B284" s="3">
        <v>384301</v>
      </c>
      <c r="C284" s="4" t="s">
        <v>405</v>
      </c>
      <c r="D284" s="5" t="s">
        <v>157</v>
      </c>
      <c r="E284" s="4"/>
      <c r="F284" s="99">
        <v>1443649</v>
      </c>
      <c r="G284" s="99">
        <f t="shared" si="4"/>
        <v>1517275.0989999999</v>
      </c>
    </row>
    <row r="285" spans="1:7" ht="22.5">
      <c r="A285" s="3">
        <v>270</v>
      </c>
      <c r="B285" s="3">
        <v>384302</v>
      </c>
      <c r="C285" s="4" t="s">
        <v>406</v>
      </c>
      <c r="D285" s="5" t="s">
        <v>157</v>
      </c>
      <c r="E285" s="4"/>
      <c r="F285" s="99">
        <v>1443649</v>
      </c>
      <c r="G285" s="99">
        <f t="shared" si="4"/>
        <v>1517275.0989999999</v>
      </c>
    </row>
    <row r="286" spans="1:7" ht="22.5">
      <c r="A286" s="3">
        <v>271</v>
      </c>
      <c r="B286" s="3">
        <v>384901</v>
      </c>
      <c r="C286" s="4" t="s">
        <v>407</v>
      </c>
      <c r="D286" s="5" t="s">
        <v>268</v>
      </c>
      <c r="E286" s="4"/>
      <c r="F286" s="99">
        <v>1300449</v>
      </c>
      <c r="G286" s="99">
        <f t="shared" si="4"/>
        <v>1366771.899</v>
      </c>
    </row>
    <row r="287" spans="1:7" ht="22.5">
      <c r="A287" s="3">
        <v>272</v>
      </c>
      <c r="B287" s="3">
        <v>390101</v>
      </c>
      <c r="C287" s="4" t="s">
        <v>408</v>
      </c>
      <c r="D287" s="5"/>
      <c r="E287" s="5"/>
      <c r="F287" s="99">
        <v>2298502</v>
      </c>
      <c r="G287" s="99">
        <f t="shared" si="4"/>
        <v>2415725.602</v>
      </c>
    </row>
    <row r="288" spans="1:7" ht="22.5">
      <c r="A288" s="3">
        <v>273</v>
      </c>
      <c r="B288" s="3">
        <v>390201</v>
      </c>
      <c r="C288" s="4" t="s">
        <v>409</v>
      </c>
      <c r="D288" s="5" t="s">
        <v>268</v>
      </c>
      <c r="E288" s="5"/>
      <c r="F288" s="99">
        <v>1300449</v>
      </c>
      <c r="G288" s="99">
        <f t="shared" si="4"/>
        <v>1366771.899</v>
      </c>
    </row>
    <row r="289" spans="1:7" ht="22.5">
      <c r="A289" s="3">
        <v>274</v>
      </c>
      <c r="B289" s="3">
        <v>392101</v>
      </c>
      <c r="C289" s="4" t="s">
        <v>410</v>
      </c>
      <c r="D289" s="5" t="s">
        <v>268</v>
      </c>
      <c r="E289" s="4"/>
      <c r="F289" s="99">
        <v>1300449</v>
      </c>
      <c r="G289" s="99">
        <f t="shared" si="4"/>
        <v>1366771.899</v>
      </c>
    </row>
    <row r="290" spans="1:7" ht="22.5">
      <c r="A290" s="3">
        <v>275</v>
      </c>
      <c r="B290" s="3">
        <v>392202</v>
      </c>
      <c r="C290" s="4" t="s">
        <v>411</v>
      </c>
      <c r="D290" s="5" t="s">
        <v>268</v>
      </c>
      <c r="E290" s="4"/>
      <c r="F290" s="99">
        <v>1212389</v>
      </c>
      <c r="G290" s="99">
        <f t="shared" si="4"/>
        <v>1274220.8389999999</v>
      </c>
    </row>
    <row r="291" spans="1:7" ht="22.5">
      <c r="A291" s="3">
        <v>276</v>
      </c>
      <c r="B291" s="3">
        <v>392203</v>
      </c>
      <c r="C291" s="4" t="s">
        <v>412</v>
      </c>
      <c r="D291" s="5" t="s">
        <v>268</v>
      </c>
      <c r="E291" s="4"/>
      <c r="F291" s="99">
        <v>1300449</v>
      </c>
      <c r="G291" s="99">
        <f t="shared" si="4"/>
        <v>1366771.899</v>
      </c>
    </row>
    <row r="292" spans="1:7">
      <c r="A292" s="3">
        <v>277</v>
      </c>
      <c r="B292" s="3">
        <v>392401</v>
      </c>
      <c r="C292" s="4" t="s">
        <v>413</v>
      </c>
      <c r="D292" s="5"/>
      <c r="E292" s="5"/>
      <c r="F292" s="99">
        <v>1597754</v>
      </c>
      <c r="G292" s="99">
        <f t="shared" si="4"/>
        <v>1679239.4539999999</v>
      </c>
    </row>
    <row r="293" spans="1:7" ht="22.5">
      <c r="A293" s="3">
        <v>278</v>
      </c>
      <c r="B293" s="3">
        <v>392502</v>
      </c>
      <c r="C293" s="4" t="s">
        <v>414</v>
      </c>
      <c r="D293" s="5" t="s">
        <v>268</v>
      </c>
      <c r="E293" s="4"/>
      <c r="F293" s="99">
        <v>1597754</v>
      </c>
      <c r="G293" s="99">
        <f t="shared" si="4"/>
        <v>1679239.4539999999</v>
      </c>
    </row>
    <row r="294" spans="1:7" ht="22.5">
      <c r="A294" s="3">
        <v>279</v>
      </c>
      <c r="B294" s="3">
        <v>392602</v>
      </c>
      <c r="C294" s="4" t="s">
        <v>415</v>
      </c>
      <c r="D294" s="5" t="s">
        <v>268</v>
      </c>
      <c r="E294" s="4"/>
      <c r="F294" s="99">
        <v>1212389</v>
      </c>
      <c r="G294" s="99">
        <f t="shared" si="4"/>
        <v>1274220.8389999999</v>
      </c>
    </row>
    <row r="295" spans="1:7" ht="22.5">
      <c r="A295" s="3">
        <v>280</v>
      </c>
      <c r="B295" s="3">
        <v>392604</v>
      </c>
      <c r="C295" s="4" t="s">
        <v>416</v>
      </c>
      <c r="D295" s="5" t="s">
        <v>268</v>
      </c>
      <c r="E295" s="4"/>
      <c r="F295" s="99">
        <v>1641784</v>
      </c>
      <c r="G295" s="99">
        <f t="shared" si="4"/>
        <v>1725514.9839999999</v>
      </c>
    </row>
    <row r="296" spans="1:7" ht="22.5">
      <c r="A296" s="3">
        <v>281</v>
      </c>
      <c r="B296" s="3">
        <v>393201</v>
      </c>
      <c r="C296" s="4" t="s">
        <v>417</v>
      </c>
      <c r="D296" s="5" t="s">
        <v>268</v>
      </c>
      <c r="E296" s="4"/>
      <c r="F296" s="99">
        <v>946484</v>
      </c>
      <c r="G296" s="99">
        <f t="shared" si="4"/>
        <v>994754.68400000001</v>
      </c>
    </row>
    <row r="297" spans="1:7" ht="22.5">
      <c r="A297" s="3">
        <v>282</v>
      </c>
      <c r="B297" s="3">
        <v>393202</v>
      </c>
      <c r="C297" s="4" t="s">
        <v>418</v>
      </c>
      <c r="D297" s="5" t="s">
        <v>268</v>
      </c>
      <c r="E297" s="4"/>
      <c r="F297" s="99">
        <v>946484</v>
      </c>
      <c r="G297" s="99">
        <f t="shared" si="4"/>
        <v>994754.68400000001</v>
      </c>
    </row>
    <row r="298" spans="1:7" ht="22.5">
      <c r="A298" s="3">
        <v>283</v>
      </c>
      <c r="B298" s="3">
        <v>393203</v>
      </c>
      <c r="C298" s="4" t="s">
        <v>419</v>
      </c>
      <c r="D298" s="5" t="s">
        <v>268</v>
      </c>
      <c r="E298" s="4"/>
      <c r="F298" s="99">
        <v>946484</v>
      </c>
      <c r="G298" s="99">
        <f t="shared" si="4"/>
        <v>994754.68400000001</v>
      </c>
    </row>
    <row r="299" spans="1:7" ht="22.5">
      <c r="A299" s="3">
        <v>284</v>
      </c>
      <c r="B299" s="3">
        <v>393204</v>
      </c>
      <c r="C299" s="4" t="s">
        <v>420</v>
      </c>
      <c r="D299" s="5" t="s">
        <v>268</v>
      </c>
      <c r="E299" s="4"/>
      <c r="F299" s="99">
        <v>946484</v>
      </c>
      <c r="G299" s="99">
        <f t="shared" si="4"/>
        <v>994754.68400000001</v>
      </c>
    </row>
    <row r="300" spans="1:7">
      <c r="A300" s="3">
        <v>285</v>
      </c>
      <c r="B300" s="3">
        <v>893802</v>
      </c>
      <c r="C300" s="4" t="s">
        <v>421</v>
      </c>
      <c r="D300" s="5"/>
      <c r="E300" s="5"/>
      <c r="F300" s="99">
        <v>97100</v>
      </c>
      <c r="G300" s="99">
        <f t="shared" si="4"/>
        <v>102052.1</v>
      </c>
    </row>
  </sheetData>
  <mergeCells count="4">
    <mergeCell ref="A1:G1"/>
    <mergeCell ref="A102:A114"/>
    <mergeCell ref="B102:B114"/>
    <mergeCell ref="C102:C1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54"/>
  <sheetViews>
    <sheetView showGridLines="0" workbookViewId="0">
      <selection sqref="A1:G1"/>
    </sheetView>
  </sheetViews>
  <sheetFormatPr baseColWidth="10" defaultRowHeight="15"/>
  <cols>
    <col min="1" max="1" width="11.140625" customWidth="1"/>
    <col min="3" max="3" width="46.5703125" customWidth="1"/>
    <col min="4" max="5" width="36.28515625" customWidth="1"/>
  </cols>
  <sheetData>
    <row r="1" spans="1:7">
      <c r="A1" s="314" t="s">
        <v>15273</v>
      </c>
      <c r="B1" s="315"/>
      <c r="C1" s="315"/>
      <c r="D1" s="315"/>
      <c r="E1" s="315"/>
      <c r="F1" s="315"/>
      <c r="G1" s="316"/>
    </row>
    <row r="3" spans="1:7" ht="33.75">
      <c r="A3" s="94" t="s">
        <v>15274</v>
      </c>
      <c r="B3" s="94" t="s">
        <v>1</v>
      </c>
      <c r="C3" s="94" t="s">
        <v>2</v>
      </c>
      <c r="D3" s="94" t="s">
        <v>3</v>
      </c>
      <c r="E3" s="94" t="s">
        <v>4</v>
      </c>
      <c r="F3" s="2" t="s">
        <v>424</v>
      </c>
      <c r="G3" s="2" t="s">
        <v>425</v>
      </c>
    </row>
    <row r="4" spans="1:7" ht="45">
      <c r="A4" s="95">
        <v>1</v>
      </c>
      <c r="B4" s="96">
        <v>902210</v>
      </c>
      <c r="C4" s="97" t="s">
        <v>10075</v>
      </c>
      <c r="D4" s="98" t="s">
        <v>15275</v>
      </c>
      <c r="E4" s="98" t="s">
        <v>11724</v>
      </c>
      <c r="F4" s="99">
        <v>13800</v>
      </c>
      <c r="G4" s="99">
        <f>(F4*5.1%)+F4</f>
        <v>14503.8</v>
      </c>
    </row>
    <row r="5" spans="1:7" ht="56.25">
      <c r="A5" s="95">
        <v>2</v>
      </c>
      <c r="B5" s="96">
        <v>871121</v>
      </c>
      <c r="C5" s="97" t="s">
        <v>9813</v>
      </c>
      <c r="D5" s="98" t="s">
        <v>9333</v>
      </c>
      <c r="E5" s="98" t="s">
        <v>15276</v>
      </c>
      <c r="F5" s="99">
        <v>74677.513790271027</v>
      </c>
      <c r="G5" s="99">
        <f t="shared" ref="G5:G68" si="0">(F5*5.1%)+F5</f>
        <v>78486.066993574845</v>
      </c>
    </row>
    <row r="6" spans="1:7" ht="22.5">
      <c r="A6" s="95">
        <v>3</v>
      </c>
      <c r="B6" s="96">
        <v>890266</v>
      </c>
      <c r="C6" s="97" t="s">
        <v>5765</v>
      </c>
      <c r="D6" s="98" t="s">
        <v>9323</v>
      </c>
      <c r="E6" s="98" t="s">
        <v>9255</v>
      </c>
      <c r="F6" s="99">
        <v>83200</v>
      </c>
      <c r="G6" s="99">
        <f t="shared" si="0"/>
        <v>87443.199999999997</v>
      </c>
    </row>
    <row r="7" spans="1:7" ht="78.75">
      <c r="A7" s="95">
        <v>4</v>
      </c>
      <c r="B7" s="96">
        <v>931001</v>
      </c>
      <c r="C7" s="97" t="s">
        <v>5697</v>
      </c>
      <c r="D7" s="98" t="s">
        <v>9323</v>
      </c>
      <c r="E7" s="98" t="s">
        <v>9324</v>
      </c>
      <c r="F7" s="99">
        <v>30706.666666666668</v>
      </c>
      <c r="G7" s="99">
        <f t="shared" si="0"/>
        <v>32272.706666666669</v>
      </c>
    </row>
    <row r="8" spans="1:7" ht="22.5">
      <c r="A8" s="95">
        <v>5</v>
      </c>
      <c r="B8" s="96">
        <v>890366</v>
      </c>
      <c r="C8" s="97" t="s">
        <v>5830</v>
      </c>
      <c r="D8" s="98" t="s">
        <v>9323</v>
      </c>
      <c r="E8" s="98" t="s">
        <v>9255</v>
      </c>
      <c r="F8" s="99">
        <v>71400</v>
      </c>
      <c r="G8" s="99">
        <f t="shared" si="0"/>
        <v>75041.399999999994</v>
      </c>
    </row>
    <row r="9" spans="1:7" ht="56.25">
      <c r="A9" s="95">
        <v>6</v>
      </c>
      <c r="B9" s="96">
        <v>881332</v>
      </c>
      <c r="C9" s="97" t="s">
        <v>10246</v>
      </c>
      <c r="D9" s="98" t="s">
        <v>9333</v>
      </c>
      <c r="E9" s="98" t="s">
        <v>15276</v>
      </c>
      <c r="F9" s="99">
        <v>145435.5</v>
      </c>
      <c r="G9" s="99">
        <f t="shared" si="0"/>
        <v>152852.71049999999</v>
      </c>
    </row>
    <row r="10" spans="1:7" ht="56.25">
      <c r="A10" s="95">
        <v>7</v>
      </c>
      <c r="B10" s="96">
        <v>881302</v>
      </c>
      <c r="C10" s="97" t="s">
        <v>14335</v>
      </c>
      <c r="D10" s="98" t="s">
        <v>9333</v>
      </c>
      <c r="E10" s="98" t="s">
        <v>15276</v>
      </c>
      <c r="F10" s="99">
        <v>159685.05000000002</v>
      </c>
      <c r="G10" s="99">
        <f t="shared" si="0"/>
        <v>167828.98755000002</v>
      </c>
    </row>
    <row r="11" spans="1:7" ht="22.5">
      <c r="A11" s="95">
        <v>8</v>
      </c>
      <c r="B11" s="96">
        <v>998702</v>
      </c>
      <c r="C11" s="97" t="s">
        <v>6657</v>
      </c>
      <c r="D11" s="98" t="s">
        <v>15277</v>
      </c>
      <c r="E11" s="98" t="s">
        <v>15277</v>
      </c>
      <c r="F11" s="99">
        <v>150000</v>
      </c>
      <c r="G11" s="99">
        <f t="shared" si="0"/>
        <v>157650</v>
      </c>
    </row>
    <row r="12" spans="1:7" ht="56.25">
      <c r="A12" s="95">
        <v>9</v>
      </c>
      <c r="B12" s="96">
        <v>873420</v>
      </c>
      <c r="C12" s="97" t="s">
        <v>9815</v>
      </c>
      <c r="D12" s="98" t="s">
        <v>9333</v>
      </c>
      <c r="E12" s="98" t="s">
        <v>15276</v>
      </c>
      <c r="F12" s="99">
        <v>74677.513790271027</v>
      </c>
      <c r="G12" s="99">
        <f t="shared" si="0"/>
        <v>78486.066993574845</v>
      </c>
    </row>
    <row r="13" spans="1:7" ht="22.5">
      <c r="A13" s="95">
        <v>10</v>
      </c>
      <c r="B13" s="96">
        <v>876802</v>
      </c>
      <c r="C13" s="97" t="s">
        <v>5545</v>
      </c>
      <c r="D13" s="98" t="s">
        <v>9333</v>
      </c>
      <c r="E13" s="98" t="s">
        <v>9255</v>
      </c>
      <c r="F13" s="99">
        <v>131920.95000000001</v>
      </c>
      <c r="G13" s="99">
        <f t="shared" si="0"/>
        <v>138648.91845</v>
      </c>
    </row>
    <row r="14" spans="1:7" ht="67.5">
      <c r="A14" s="95">
        <v>11</v>
      </c>
      <c r="B14" s="96">
        <v>881201</v>
      </c>
      <c r="C14" s="97" t="s">
        <v>10248</v>
      </c>
      <c r="D14" s="98" t="s">
        <v>9333</v>
      </c>
      <c r="E14" s="98" t="s">
        <v>9811</v>
      </c>
      <c r="F14" s="99">
        <v>121196.25</v>
      </c>
      <c r="G14" s="99">
        <f t="shared" si="0"/>
        <v>127377.25874999999</v>
      </c>
    </row>
    <row r="15" spans="1:7" ht="56.25">
      <c r="A15" s="95">
        <v>12</v>
      </c>
      <c r="B15" s="96">
        <v>871040</v>
      </c>
      <c r="C15" s="97" t="s">
        <v>5489</v>
      </c>
      <c r="D15" s="98" t="s">
        <v>9333</v>
      </c>
      <c r="E15" s="98" t="s">
        <v>15276</v>
      </c>
      <c r="F15" s="99">
        <v>96957</v>
      </c>
      <c r="G15" s="99">
        <f t="shared" si="0"/>
        <v>101901.807</v>
      </c>
    </row>
    <row r="16" spans="1:7">
      <c r="A16" s="95">
        <v>13</v>
      </c>
      <c r="B16" s="96">
        <v>898101</v>
      </c>
      <c r="C16" s="97" t="s">
        <v>5126</v>
      </c>
      <c r="D16" s="98" t="s">
        <v>15277</v>
      </c>
      <c r="E16" s="98" t="s">
        <v>15277</v>
      </c>
      <c r="F16" s="99">
        <v>73000</v>
      </c>
      <c r="G16" s="99">
        <f t="shared" si="0"/>
        <v>76723</v>
      </c>
    </row>
    <row r="17" spans="1:7" ht="135">
      <c r="A17" s="95">
        <v>14</v>
      </c>
      <c r="B17" s="96">
        <v>441302</v>
      </c>
      <c r="C17" s="97" t="s">
        <v>7909</v>
      </c>
      <c r="D17" s="98" t="s">
        <v>9244</v>
      </c>
      <c r="E17" s="98" t="s">
        <v>9844</v>
      </c>
      <c r="F17" s="99">
        <v>385000</v>
      </c>
      <c r="G17" s="99">
        <f t="shared" si="0"/>
        <v>404635</v>
      </c>
    </row>
    <row r="18" spans="1:7" ht="22.5">
      <c r="A18" s="95">
        <v>15</v>
      </c>
      <c r="B18" s="96">
        <v>890206</v>
      </c>
      <c r="C18" s="97" t="s">
        <v>12666</v>
      </c>
      <c r="D18" s="98" t="s">
        <v>9323</v>
      </c>
      <c r="E18" s="98" t="s">
        <v>9255</v>
      </c>
      <c r="F18" s="99">
        <v>52000</v>
      </c>
      <c r="G18" s="99">
        <f t="shared" si="0"/>
        <v>54652</v>
      </c>
    </row>
    <row r="19" spans="1:7" ht="22.5">
      <c r="A19" s="95">
        <v>16</v>
      </c>
      <c r="B19" s="96">
        <v>890250</v>
      </c>
      <c r="C19" s="97" t="s">
        <v>5756</v>
      </c>
      <c r="D19" s="98" t="s">
        <v>9323</v>
      </c>
      <c r="E19" s="98" t="s">
        <v>9255</v>
      </c>
      <c r="F19" s="99">
        <v>70000</v>
      </c>
      <c r="G19" s="99">
        <f t="shared" si="0"/>
        <v>73570</v>
      </c>
    </row>
    <row r="20" spans="1:7" ht="22.5">
      <c r="A20" s="95">
        <v>17</v>
      </c>
      <c r="B20" s="96">
        <v>890378</v>
      </c>
      <c r="C20" s="97" t="s">
        <v>9058</v>
      </c>
      <c r="D20" s="98" t="s">
        <v>9323</v>
      </c>
      <c r="E20" s="98" t="s">
        <v>9255</v>
      </c>
      <c r="F20" s="99">
        <v>90000</v>
      </c>
      <c r="G20" s="99">
        <f t="shared" si="0"/>
        <v>94590</v>
      </c>
    </row>
    <row r="21" spans="1:7" ht="22.5">
      <c r="A21" s="95">
        <v>18</v>
      </c>
      <c r="B21" s="96">
        <v>890246</v>
      </c>
      <c r="C21" s="97" t="s">
        <v>5751</v>
      </c>
      <c r="D21" s="98" t="s">
        <v>9323</v>
      </c>
      <c r="E21" s="98" t="s">
        <v>9255</v>
      </c>
      <c r="F21" s="99">
        <v>99000</v>
      </c>
      <c r="G21" s="99">
        <f t="shared" si="0"/>
        <v>104049</v>
      </c>
    </row>
    <row r="22" spans="1:7" ht="22.5">
      <c r="A22" s="95">
        <v>19</v>
      </c>
      <c r="B22" s="96">
        <v>903815</v>
      </c>
      <c r="C22" s="97" t="s">
        <v>4461</v>
      </c>
      <c r="D22" s="98" t="s">
        <v>12025</v>
      </c>
      <c r="E22" s="98" t="s">
        <v>9255</v>
      </c>
      <c r="F22" s="99">
        <v>11920</v>
      </c>
      <c r="G22" s="99">
        <f t="shared" si="0"/>
        <v>12527.92</v>
      </c>
    </row>
    <row r="23" spans="1:7" ht="56.25">
      <c r="A23" s="95">
        <v>20</v>
      </c>
      <c r="B23" s="96">
        <v>873210</v>
      </c>
      <c r="C23" s="97" t="s">
        <v>5523</v>
      </c>
      <c r="D23" s="98" t="s">
        <v>9333</v>
      </c>
      <c r="E23" s="98" t="s">
        <v>15276</v>
      </c>
      <c r="F23" s="99">
        <v>61300</v>
      </c>
      <c r="G23" s="99">
        <f t="shared" si="0"/>
        <v>64426.3</v>
      </c>
    </row>
    <row r="24" spans="1:7" ht="22.5">
      <c r="A24" s="95">
        <v>21</v>
      </c>
      <c r="B24" s="96">
        <v>890294</v>
      </c>
      <c r="C24" s="97" t="s">
        <v>5789</v>
      </c>
      <c r="D24" s="98" t="s">
        <v>9323</v>
      </c>
      <c r="E24" s="98" t="s">
        <v>9255</v>
      </c>
      <c r="F24" s="99">
        <v>80700</v>
      </c>
      <c r="G24" s="99">
        <f t="shared" si="0"/>
        <v>84815.7</v>
      </c>
    </row>
    <row r="25" spans="1:7" ht="22.5">
      <c r="A25" s="95">
        <v>22</v>
      </c>
      <c r="B25" s="96">
        <v>890282</v>
      </c>
      <c r="C25" s="97" t="s">
        <v>5778</v>
      </c>
      <c r="D25" s="98" t="s">
        <v>9323</v>
      </c>
      <c r="E25" s="98" t="s">
        <v>9255</v>
      </c>
      <c r="F25" s="99">
        <v>80700</v>
      </c>
      <c r="G25" s="99">
        <f t="shared" si="0"/>
        <v>84815.7</v>
      </c>
    </row>
    <row r="26" spans="1:7" ht="67.5">
      <c r="A26" s="95">
        <v>23</v>
      </c>
      <c r="B26" s="96">
        <v>873411</v>
      </c>
      <c r="C26" s="97" t="s">
        <v>9821</v>
      </c>
      <c r="D26" s="98" t="s">
        <v>9333</v>
      </c>
      <c r="E26" s="98" t="s">
        <v>9811</v>
      </c>
      <c r="F26" s="99">
        <v>66263</v>
      </c>
      <c r="G26" s="99">
        <f t="shared" si="0"/>
        <v>69642.413</v>
      </c>
    </row>
    <row r="27" spans="1:7" ht="22.5">
      <c r="A27" s="95">
        <v>24</v>
      </c>
      <c r="B27" s="96">
        <v>890235</v>
      </c>
      <c r="C27" s="97" t="s">
        <v>5742</v>
      </c>
      <c r="D27" s="98" t="s">
        <v>9323</v>
      </c>
      <c r="E27" s="98" t="s">
        <v>9255</v>
      </c>
      <c r="F27" s="99">
        <v>80700</v>
      </c>
      <c r="G27" s="99">
        <f t="shared" si="0"/>
        <v>84815.7</v>
      </c>
    </row>
    <row r="28" spans="1:7" ht="56.25">
      <c r="A28" s="95">
        <v>25</v>
      </c>
      <c r="B28" s="96">
        <v>881141</v>
      </c>
      <c r="C28" s="97" t="s">
        <v>5328</v>
      </c>
      <c r="D28" s="98" t="s">
        <v>9333</v>
      </c>
      <c r="E28" s="98" t="s">
        <v>15276</v>
      </c>
      <c r="F28" s="99">
        <v>121196.25</v>
      </c>
      <c r="G28" s="99">
        <f t="shared" si="0"/>
        <v>127377.25874999999</v>
      </c>
    </row>
    <row r="29" spans="1:7" ht="56.25">
      <c r="A29" s="95">
        <v>26</v>
      </c>
      <c r="B29" s="96">
        <v>873333</v>
      </c>
      <c r="C29" s="97" t="s">
        <v>9817</v>
      </c>
      <c r="D29" s="98" t="s">
        <v>9333</v>
      </c>
      <c r="E29" s="98" t="s">
        <v>15276</v>
      </c>
      <c r="F29" s="99">
        <v>73500</v>
      </c>
      <c r="G29" s="99">
        <f t="shared" si="0"/>
        <v>77248.5</v>
      </c>
    </row>
    <row r="30" spans="1:7">
      <c r="A30" s="95">
        <v>27</v>
      </c>
      <c r="B30" s="96">
        <v>903426</v>
      </c>
      <c r="C30" s="97" t="s">
        <v>4439</v>
      </c>
      <c r="D30" s="98" t="s">
        <v>15275</v>
      </c>
      <c r="E30" s="98" t="s">
        <v>11724</v>
      </c>
      <c r="F30" s="99">
        <v>22200</v>
      </c>
      <c r="G30" s="99">
        <f t="shared" si="0"/>
        <v>23332.2</v>
      </c>
    </row>
    <row r="31" spans="1:7" ht="56.25">
      <c r="A31" s="95">
        <v>28</v>
      </c>
      <c r="B31" s="96">
        <v>882317</v>
      </c>
      <c r="C31" s="97" t="s">
        <v>6070</v>
      </c>
      <c r="D31" s="98"/>
      <c r="E31" s="98" t="s">
        <v>15278</v>
      </c>
      <c r="F31" s="99">
        <v>221400</v>
      </c>
      <c r="G31" s="99">
        <f t="shared" si="0"/>
        <v>232691.4</v>
      </c>
    </row>
    <row r="32" spans="1:7" ht="22.5">
      <c r="A32" s="95">
        <v>29</v>
      </c>
      <c r="B32" s="96">
        <v>903895</v>
      </c>
      <c r="C32" s="97" t="s">
        <v>4517</v>
      </c>
      <c r="D32" s="98" t="s">
        <v>12025</v>
      </c>
      <c r="E32" s="98" t="s">
        <v>9255</v>
      </c>
      <c r="F32" s="99">
        <v>7100</v>
      </c>
      <c r="G32" s="99">
        <f t="shared" si="0"/>
        <v>7462.1</v>
      </c>
    </row>
    <row r="33" spans="1:7" ht="56.25">
      <c r="A33" s="95">
        <v>30</v>
      </c>
      <c r="B33" s="96">
        <v>870108</v>
      </c>
      <c r="C33" s="97" t="s">
        <v>5479</v>
      </c>
      <c r="D33" s="98" t="s">
        <v>9333</v>
      </c>
      <c r="E33" s="98" t="s">
        <v>15276</v>
      </c>
      <c r="F33" s="99">
        <v>88877.25</v>
      </c>
      <c r="G33" s="99">
        <f t="shared" si="0"/>
        <v>93409.989749999993</v>
      </c>
    </row>
    <row r="34" spans="1:7" ht="22.5">
      <c r="A34" s="95">
        <v>31</v>
      </c>
      <c r="B34" s="96">
        <v>907106</v>
      </c>
      <c r="C34" s="97" t="s">
        <v>4740</v>
      </c>
      <c r="D34" s="98" t="s">
        <v>12025</v>
      </c>
      <c r="E34" s="98" t="s">
        <v>9255</v>
      </c>
      <c r="F34" s="99">
        <v>7600</v>
      </c>
      <c r="G34" s="99">
        <f t="shared" si="0"/>
        <v>7987.6</v>
      </c>
    </row>
    <row r="35" spans="1:7" ht="22.5">
      <c r="A35" s="95">
        <v>32</v>
      </c>
      <c r="B35" s="96">
        <v>903026</v>
      </c>
      <c r="C35" s="97" t="s">
        <v>4425</v>
      </c>
      <c r="D35" s="98" t="s">
        <v>12025</v>
      </c>
      <c r="E35" s="98" t="s">
        <v>9255</v>
      </c>
      <c r="F35" s="99">
        <v>31009</v>
      </c>
      <c r="G35" s="99">
        <f t="shared" si="0"/>
        <v>32590.458999999999</v>
      </c>
    </row>
    <row r="36" spans="1:7" ht="56.25">
      <c r="A36" s="95">
        <v>33</v>
      </c>
      <c r="B36" s="96">
        <v>881610</v>
      </c>
      <c r="C36" s="97" t="s">
        <v>5352</v>
      </c>
      <c r="D36" s="98" t="s">
        <v>9333</v>
      </c>
      <c r="E36" s="98" t="s">
        <v>15276</v>
      </c>
      <c r="F36" s="99">
        <v>129276</v>
      </c>
      <c r="G36" s="99">
        <f t="shared" si="0"/>
        <v>135869.076</v>
      </c>
    </row>
    <row r="37" spans="1:7" ht="22.5">
      <c r="A37" s="95">
        <v>34</v>
      </c>
      <c r="B37" s="96">
        <v>890350</v>
      </c>
      <c r="C37" s="97" t="s">
        <v>5821</v>
      </c>
      <c r="D37" s="98" t="s">
        <v>9323</v>
      </c>
      <c r="E37" s="98" t="s">
        <v>9255</v>
      </c>
      <c r="F37" s="99">
        <v>72500</v>
      </c>
      <c r="G37" s="99">
        <f t="shared" si="0"/>
        <v>76197.5</v>
      </c>
    </row>
    <row r="38" spans="1:7" ht="56.25">
      <c r="A38" s="95">
        <v>35</v>
      </c>
      <c r="B38" s="96">
        <v>881401</v>
      </c>
      <c r="C38" s="97" t="s">
        <v>5951</v>
      </c>
      <c r="D38" s="98" t="s">
        <v>9333</v>
      </c>
      <c r="E38" s="98" t="s">
        <v>15276</v>
      </c>
      <c r="F38" s="99">
        <v>89600</v>
      </c>
      <c r="G38" s="99">
        <f t="shared" si="0"/>
        <v>94169.600000000006</v>
      </c>
    </row>
    <row r="39" spans="1:7" ht="22.5">
      <c r="A39" s="95">
        <v>36</v>
      </c>
      <c r="B39" s="96">
        <v>452301</v>
      </c>
      <c r="C39" s="97" t="s">
        <v>7940</v>
      </c>
      <c r="D39" s="98" t="s">
        <v>15279</v>
      </c>
      <c r="E39" s="98" t="s">
        <v>15277</v>
      </c>
      <c r="F39" s="99">
        <v>787900</v>
      </c>
      <c r="G39" s="99">
        <f t="shared" si="0"/>
        <v>828082.9</v>
      </c>
    </row>
    <row r="40" spans="1:7" ht="56.25">
      <c r="A40" s="95">
        <v>37</v>
      </c>
      <c r="B40" s="96">
        <v>873412</v>
      </c>
      <c r="C40" s="97" t="s">
        <v>5532</v>
      </c>
      <c r="D40" s="98" t="s">
        <v>9333</v>
      </c>
      <c r="E40" s="98" t="s">
        <v>15276</v>
      </c>
      <c r="F40" s="99">
        <v>43100</v>
      </c>
      <c r="G40" s="99">
        <f t="shared" si="0"/>
        <v>45298.1</v>
      </c>
    </row>
    <row r="41" spans="1:7" ht="56.25">
      <c r="A41" s="95">
        <v>38</v>
      </c>
      <c r="B41" s="96">
        <v>881301</v>
      </c>
      <c r="C41" s="97" t="s">
        <v>5333</v>
      </c>
      <c r="D41" s="98" t="s">
        <v>9333</v>
      </c>
      <c r="E41" s="98" t="s">
        <v>15276</v>
      </c>
      <c r="F41" s="99">
        <v>143280.9</v>
      </c>
      <c r="G41" s="99">
        <f t="shared" si="0"/>
        <v>150588.22589999999</v>
      </c>
    </row>
    <row r="42" spans="1:7">
      <c r="A42" s="95">
        <v>39</v>
      </c>
      <c r="B42" s="96">
        <v>902045</v>
      </c>
      <c r="C42" s="97" t="s">
        <v>4398</v>
      </c>
      <c r="D42" s="98" t="s">
        <v>15275</v>
      </c>
      <c r="E42" s="98" t="s">
        <v>11724</v>
      </c>
      <c r="F42" s="99">
        <v>12861.750830891469</v>
      </c>
      <c r="G42" s="99">
        <f t="shared" si="0"/>
        <v>13517.700123266934</v>
      </c>
    </row>
    <row r="43" spans="1:7" ht="78.75">
      <c r="A43" s="95">
        <v>40</v>
      </c>
      <c r="B43" s="96">
        <v>891509</v>
      </c>
      <c r="C43" s="97" t="s">
        <v>5973</v>
      </c>
      <c r="D43" s="98" t="s">
        <v>9323</v>
      </c>
      <c r="E43" s="98" t="s">
        <v>9324</v>
      </c>
      <c r="F43" s="99">
        <v>311672</v>
      </c>
      <c r="G43" s="99">
        <f t="shared" si="0"/>
        <v>327567.272</v>
      </c>
    </row>
    <row r="44" spans="1:7" ht="22.5">
      <c r="A44" s="95">
        <v>41</v>
      </c>
      <c r="B44" s="96">
        <v>890242</v>
      </c>
      <c r="C44" s="97" t="s">
        <v>5748</v>
      </c>
      <c r="D44" s="98" t="s">
        <v>9323</v>
      </c>
      <c r="E44" s="98" t="s">
        <v>9255</v>
      </c>
      <c r="F44" s="99">
        <v>70000</v>
      </c>
      <c r="G44" s="99">
        <f t="shared" si="0"/>
        <v>73570</v>
      </c>
    </row>
    <row r="45" spans="1:7" ht="56.25">
      <c r="A45" s="95">
        <v>42</v>
      </c>
      <c r="B45" s="96">
        <v>870602</v>
      </c>
      <c r="C45" s="97" t="s">
        <v>5484</v>
      </c>
      <c r="D45" s="98" t="s">
        <v>9333</v>
      </c>
      <c r="E45" s="98" t="s">
        <v>15276</v>
      </c>
      <c r="F45" s="99">
        <v>74677.513790271027</v>
      </c>
      <c r="G45" s="99">
        <f t="shared" si="0"/>
        <v>78486.066993574845</v>
      </c>
    </row>
    <row r="46" spans="1:7" ht="56.25">
      <c r="A46" s="95">
        <v>43</v>
      </c>
      <c r="B46" s="96">
        <v>873431</v>
      </c>
      <c r="C46" s="97" t="s">
        <v>9814</v>
      </c>
      <c r="D46" s="98" t="s">
        <v>9333</v>
      </c>
      <c r="E46" s="98" t="s">
        <v>15276</v>
      </c>
      <c r="F46" s="99">
        <v>61300</v>
      </c>
      <c r="G46" s="99">
        <f t="shared" si="0"/>
        <v>64426.3</v>
      </c>
    </row>
    <row r="47" spans="1:7" ht="56.25">
      <c r="A47" s="95">
        <v>44</v>
      </c>
      <c r="B47" s="96">
        <v>873204</v>
      </c>
      <c r="C47" s="97" t="s">
        <v>5520</v>
      </c>
      <c r="D47" s="98" t="s">
        <v>9333</v>
      </c>
      <c r="E47" s="98" t="s">
        <v>15276</v>
      </c>
      <c r="F47" s="99">
        <v>74677.513790271027</v>
      </c>
      <c r="G47" s="99">
        <f t="shared" si="0"/>
        <v>78486.066993574845</v>
      </c>
    </row>
    <row r="48" spans="1:7" ht="22.5">
      <c r="A48" s="95">
        <v>45</v>
      </c>
      <c r="B48" s="96">
        <v>930860</v>
      </c>
      <c r="C48" s="97" t="s">
        <v>5979</v>
      </c>
      <c r="D48" s="98" t="s">
        <v>11147</v>
      </c>
      <c r="E48" s="98" t="s">
        <v>9255</v>
      </c>
      <c r="F48" s="99">
        <v>152060</v>
      </c>
      <c r="G48" s="99">
        <f t="shared" si="0"/>
        <v>159815.06</v>
      </c>
    </row>
    <row r="49" spans="1:7" ht="22.5">
      <c r="A49" s="95">
        <v>46</v>
      </c>
      <c r="B49" s="96">
        <v>903843</v>
      </c>
      <c r="C49" s="97" t="s">
        <v>4480</v>
      </c>
      <c r="D49" s="98" t="s">
        <v>12025</v>
      </c>
      <c r="E49" s="98" t="s">
        <v>9255</v>
      </c>
      <c r="F49" s="99">
        <v>13719</v>
      </c>
      <c r="G49" s="99">
        <f t="shared" si="0"/>
        <v>14418.669</v>
      </c>
    </row>
    <row r="50" spans="1:7" ht="67.5">
      <c r="A50" s="95">
        <v>47</v>
      </c>
      <c r="B50" s="96">
        <v>883101</v>
      </c>
      <c r="C50" s="97" t="s">
        <v>5560</v>
      </c>
      <c r="D50" s="98" t="s">
        <v>9333</v>
      </c>
      <c r="E50" s="98" t="s">
        <v>15281</v>
      </c>
      <c r="F50" s="99">
        <v>614061</v>
      </c>
      <c r="G50" s="99">
        <f t="shared" si="0"/>
        <v>645378.11100000003</v>
      </c>
    </row>
    <row r="51" spans="1:7" ht="56.25">
      <c r="A51" s="95">
        <v>48</v>
      </c>
      <c r="B51" s="96">
        <v>871030</v>
      </c>
      <c r="C51" s="97" t="s">
        <v>5488</v>
      </c>
      <c r="D51" s="98" t="s">
        <v>9333</v>
      </c>
      <c r="E51" s="98" t="s">
        <v>15276</v>
      </c>
      <c r="F51" s="99">
        <v>118100</v>
      </c>
      <c r="G51" s="99">
        <f t="shared" si="0"/>
        <v>124123.1</v>
      </c>
    </row>
    <row r="52" spans="1:7" ht="22.5">
      <c r="A52" s="95">
        <v>49</v>
      </c>
      <c r="B52" s="96">
        <v>890244</v>
      </c>
      <c r="C52" s="97" t="s">
        <v>5749</v>
      </c>
      <c r="D52" s="100"/>
      <c r="E52" s="100"/>
      <c r="F52" s="99">
        <v>104000</v>
      </c>
      <c r="G52" s="99">
        <f t="shared" si="0"/>
        <v>109304</v>
      </c>
    </row>
    <row r="53" spans="1:7" ht="22.5">
      <c r="A53" s="95">
        <v>50</v>
      </c>
      <c r="B53" s="96">
        <v>898201</v>
      </c>
      <c r="C53" s="97" t="s">
        <v>5130</v>
      </c>
      <c r="D53" s="98" t="s">
        <v>10179</v>
      </c>
      <c r="E53" s="98" t="s">
        <v>9255</v>
      </c>
      <c r="F53" s="99">
        <v>96800</v>
      </c>
      <c r="G53" s="99">
        <f t="shared" si="0"/>
        <v>101736.8</v>
      </c>
    </row>
    <row r="54" spans="1:7" ht="56.25">
      <c r="A54" s="95">
        <v>51</v>
      </c>
      <c r="B54" s="96">
        <v>881620</v>
      </c>
      <c r="C54" s="97" t="s">
        <v>5356</v>
      </c>
      <c r="D54" s="98" t="s">
        <v>9333</v>
      </c>
      <c r="E54" s="98" t="s">
        <v>15276</v>
      </c>
      <c r="F54" s="99">
        <v>129276</v>
      </c>
      <c r="G54" s="99">
        <f t="shared" si="0"/>
        <v>135869.076</v>
      </c>
    </row>
    <row r="55" spans="1:7" ht="22.5">
      <c r="A55" s="95">
        <v>52</v>
      </c>
      <c r="B55" s="96">
        <v>890382</v>
      </c>
      <c r="C55" s="97" t="s">
        <v>5843</v>
      </c>
      <c r="D55" s="98" t="s">
        <v>9323</v>
      </c>
      <c r="E55" s="98" t="s">
        <v>9255</v>
      </c>
      <c r="F55" s="99">
        <v>72500</v>
      </c>
      <c r="G55" s="99">
        <f t="shared" si="0"/>
        <v>76197.5</v>
      </c>
    </row>
    <row r="56" spans="1:7" ht="22.5">
      <c r="A56" s="95">
        <v>53</v>
      </c>
      <c r="B56" s="96">
        <v>890394</v>
      </c>
      <c r="C56" s="97" t="s">
        <v>5854</v>
      </c>
      <c r="D56" s="98" t="s">
        <v>9323</v>
      </c>
      <c r="E56" s="98" t="s">
        <v>9255</v>
      </c>
      <c r="F56" s="99">
        <v>72500</v>
      </c>
      <c r="G56" s="99">
        <f t="shared" si="0"/>
        <v>76197.5</v>
      </c>
    </row>
    <row r="57" spans="1:7" ht="22.5">
      <c r="A57" s="95">
        <v>54</v>
      </c>
      <c r="B57" s="96">
        <v>901236</v>
      </c>
      <c r="C57" s="97" t="s">
        <v>4372</v>
      </c>
      <c r="D57" s="98" t="s">
        <v>15277</v>
      </c>
      <c r="E57" s="98" t="s">
        <v>15277</v>
      </c>
      <c r="F57" s="99">
        <v>40200</v>
      </c>
      <c r="G57" s="99">
        <f t="shared" si="0"/>
        <v>42250.2</v>
      </c>
    </row>
    <row r="58" spans="1:7" ht="67.5">
      <c r="A58" s="95">
        <v>55</v>
      </c>
      <c r="B58" s="96">
        <v>883522</v>
      </c>
      <c r="C58" s="97" t="s">
        <v>5606</v>
      </c>
      <c r="D58" s="98" t="s">
        <v>9333</v>
      </c>
      <c r="E58" s="98" t="s">
        <v>15281</v>
      </c>
      <c r="F58" s="99">
        <v>543835</v>
      </c>
      <c r="G58" s="99">
        <f t="shared" si="0"/>
        <v>571570.58499999996</v>
      </c>
    </row>
    <row r="59" spans="1:7" ht="67.5">
      <c r="A59" s="95">
        <v>56</v>
      </c>
      <c r="B59" s="96">
        <v>883230</v>
      </c>
      <c r="C59" s="97" t="s">
        <v>5579</v>
      </c>
      <c r="D59" s="98" t="s">
        <v>9333</v>
      </c>
      <c r="E59" s="98" t="s">
        <v>15281</v>
      </c>
      <c r="F59" s="99">
        <v>614061</v>
      </c>
      <c r="G59" s="99">
        <f t="shared" si="0"/>
        <v>645378.11100000003</v>
      </c>
    </row>
    <row r="60" spans="1:7" ht="56.25">
      <c r="A60" s="95">
        <v>57</v>
      </c>
      <c r="B60" s="96">
        <v>881601</v>
      </c>
      <c r="C60" s="97" t="s">
        <v>5349</v>
      </c>
      <c r="D60" s="98" t="s">
        <v>9333</v>
      </c>
      <c r="E60" s="98" t="s">
        <v>15276</v>
      </c>
      <c r="F60" s="99">
        <v>121196.25</v>
      </c>
      <c r="G60" s="99">
        <f t="shared" si="0"/>
        <v>127377.25874999999</v>
      </c>
    </row>
    <row r="61" spans="1:7" ht="22.5">
      <c r="A61" s="95">
        <v>58</v>
      </c>
      <c r="B61" s="96">
        <v>890271</v>
      </c>
      <c r="C61" s="97" t="s">
        <v>5769</v>
      </c>
      <c r="D61" s="98" t="s">
        <v>9323</v>
      </c>
      <c r="E61" s="98" t="s">
        <v>9255</v>
      </c>
      <c r="F61" s="99">
        <v>104000</v>
      </c>
      <c r="G61" s="99">
        <f t="shared" si="0"/>
        <v>109304</v>
      </c>
    </row>
    <row r="62" spans="1:7" ht="67.5">
      <c r="A62" s="95">
        <v>59</v>
      </c>
      <c r="B62" s="96">
        <v>893805</v>
      </c>
      <c r="C62" s="97" t="s">
        <v>5935</v>
      </c>
      <c r="D62" s="98" t="s">
        <v>10191</v>
      </c>
      <c r="E62" s="98" t="s">
        <v>9245</v>
      </c>
      <c r="F62" s="99">
        <v>94655</v>
      </c>
      <c r="G62" s="99">
        <f t="shared" si="0"/>
        <v>99482.404999999999</v>
      </c>
    </row>
    <row r="63" spans="1:7" ht="22.5">
      <c r="A63" s="95">
        <v>60</v>
      </c>
      <c r="B63" s="96">
        <v>890346</v>
      </c>
      <c r="C63" s="97" t="s">
        <v>5816</v>
      </c>
      <c r="D63" s="98" t="s">
        <v>9323</v>
      </c>
      <c r="E63" s="98" t="s">
        <v>9255</v>
      </c>
      <c r="F63" s="99">
        <v>99000</v>
      </c>
      <c r="G63" s="99">
        <f t="shared" si="0"/>
        <v>104049</v>
      </c>
    </row>
    <row r="64" spans="1:7" ht="56.25">
      <c r="A64" s="95">
        <v>61</v>
      </c>
      <c r="B64" s="96">
        <v>873422</v>
      </c>
      <c r="C64" s="97" t="s">
        <v>5534</v>
      </c>
      <c r="D64" s="98" t="s">
        <v>9333</v>
      </c>
      <c r="E64" s="98" t="s">
        <v>15276</v>
      </c>
      <c r="F64" s="99">
        <v>43100</v>
      </c>
      <c r="G64" s="99">
        <f t="shared" si="0"/>
        <v>45298.1</v>
      </c>
    </row>
    <row r="65" spans="1:7" ht="78.75">
      <c r="A65" s="95">
        <v>62</v>
      </c>
      <c r="B65" s="96">
        <v>937001</v>
      </c>
      <c r="C65" s="97" t="s">
        <v>15282</v>
      </c>
      <c r="D65" s="98" t="s">
        <v>9323</v>
      </c>
      <c r="E65" s="98" t="s">
        <v>9324</v>
      </c>
      <c r="F65" s="99">
        <v>33500</v>
      </c>
      <c r="G65" s="99">
        <f t="shared" si="0"/>
        <v>35208.5</v>
      </c>
    </row>
    <row r="66" spans="1:7" ht="22.5">
      <c r="A66" s="95">
        <v>63</v>
      </c>
      <c r="B66" s="96">
        <v>903818</v>
      </c>
      <c r="C66" s="97" t="s">
        <v>4463</v>
      </c>
      <c r="D66" s="98" t="s">
        <v>12025</v>
      </c>
      <c r="E66" s="98" t="s">
        <v>9255</v>
      </c>
      <c r="F66" s="99">
        <v>11422.503318347608</v>
      </c>
      <c r="G66" s="99">
        <f t="shared" si="0"/>
        <v>12005.050987583336</v>
      </c>
    </row>
    <row r="67" spans="1:7" ht="22.5">
      <c r="A67" s="95">
        <v>64</v>
      </c>
      <c r="B67" s="96">
        <v>890351</v>
      </c>
      <c r="C67" s="97" t="s">
        <v>5823</v>
      </c>
      <c r="D67" s="98" t="s">
        <v>15275</v>
      </c>
      <c r="E67" s="98" t="s">
        <v>11724</v>
      </c>
      <c r="F67" s="99">
        <v>83200</v>
      </c>
      <c r="G67" s="99">
        <f t="shared" si="0"/>
        <v>87443.199999999997</v>
      </c>
    </row>
    <row r="68" spans="1:7" ht="22.5">
      <c r="A68" s="95">
        <v>65</v>
      </c>
      <c r="B68" s="96">
        <v>890342</v>
      </c>
      <c r="C68" s="97" t="s">
        <v>5813</v>
      </c>
      <c r="D68" s="98" t="s">
        <v>9323</v>
      </c>
      <c r="E68" s="98" t="s">
        <v>9255</v>
      </c>
      <c r="F68" s="99">
        <v>70000</v>
      </c>
      <c r="G68" s="99">
        <f t="shared" si="0"/>
        <v>73570</v>
      </c>
    </row>
    <row r="69" spans="1:7" ht="22.5">
      <c r="A69" s="95">
        <v>66</v>
      </c>
      <c r="B69" s="96">
        <v>903868</v>
      </c>
      <c r="C69" s="97" t="s">
        <v>4506</v>
      </c>
      <c r="D69" s="98" t="s">
        <v>12025</v>
      </c>
      <c r="E69" s="98" t="s">
        <v>9255</v>
      </c>
      <c r="F69" s="99">
        <v>11511.627179622286</v>
      </c>
      <c r="G69" s="99">
        <f t="shared" ref="G69:G132" si="1">(F69*5.1%)+F69</f>
        <v>12098.720165783023</v>
      </c>
    </row>
    <row r="70" spans="1:7" ht="22.5">
      <c r="A70" s="95">
        <v>67</v>
      </c>
      <c r="B70" s="96">
        <v>906610</v>
      </c>
      <c r="C70" s="97" t="s">
        <v>4653</v>
      </c>
      <c r="D70" s="98" t="s">
        <v>12025</v>
      </c>
      <c r="E70" s="98" t="s">
        <v>9255</v>
      </c>
      <c r="F70" s="99">
        <v>69866</v>
      </c>
      <c r="G70" s="99">
        <f t="shared" si="1"/>
        <v>73429.165999999997</v>
      </c>
    </row>
    <row r="71" spans="1:7" ht="22.5">
      <c r="A71" s="95">
        <v>68</v>
      </c>
      <c r="B71" s="96">
        <v>903801</v>
      </c>
      <c r="C71" s="97" t="s">
        <v>4450</v>
      </c>
      <c r="D71" s="98" t="s">
        <v>12025</v>
      </c>
      <c r="E71" s="98" t="s">
        <v>9255</v>
      </c>
      <c r="F71" s="99">
        <v>7400</v>
      </c>
      <c r="G71" s="99">
        <f t="shared" si="1"/>
        <v>7777.4</v>
      </c>
    </row>
    <row r="72" spans="1:7" ht="56.25">
      <c r="A72" s="95">
        <v>69</v>
      </c>
      <c r="B72" s="96">
        <v>873206</v>
      </c>
      <c r="C72" s="97" t="s">
        <v>5522</v>
      </c>
      <c r="D72" s="98" t="s">
        <v>9333</v>
      </c>
      <c r="E72" s="98" t="s">
        <v>15276</v>
      </c>
      <c r="F72" s="99">
        <v>61300</v>
      </c>
      <c r="G72" s="99">
        <f t="shared" si="1"/>
        <v>64426.3</v>
      </c>
    </row>
    <row r="73" spans="1:7" ht="78.75">
      <c r="A73" s="95">
        <v>70</v>
      </c>
      <c r="B73" s="96">
        <v>992505</v>
      </c>
      <c r="C73" s="97" t="s">
        <v>9064</v>
      </c>
      <c r="D73" s="98" t="s">
        <v>9842</v>
      </c>
      <c r="E73" s="98" t="s">
        <v>9843</v>
      </c>
      <c r="F73" s="99">
        <v>781452</v>
      </c>
      <c r="G73" s="99">
        <f t="shared" si="1"/>
        <v>821306.05200000003</v>
      </c>
    </row>
    <row r="74" spans="1:7" ht="22.5">
      <c r="A74" s="95">
        <v>71</v>
      </c>
      <c r="B74" s="96">
        <v>890274</v>
      </c>
      <c r="C74" s="97" t="s">
        <v>5772</v>
      </c>
      <c r="D74" s="98" t="s">
        <v>15283</v>
      </c>
      <c r="E74" s="98" t="s">
        <v>15284</v>
      </c>
      <c r="F74" s="99">
        <v>99000</v>
      </c>
      <c r="G74" s="99">
        <f t="shared" si="1"/>
        <v>104049</v>
      </c>
    </row>
    <row r="75" spans="1:7" ht="56.25">
      <c r="A75" s="95">
        <v>72</v>
      </c>
      <c r="B75" s="96">
        <v>881306</v>
      </c>
      <c r="C75" s="97" t="s">
        <v>10249</v>
      </c>
      <c r="D75" s="98" t="s">
        <v>9333</v>
      </c>
      <c r="E75" s="98" t="s">
        <v>15276</v>
      </c>
      <c r="F75" s="99">
        <v>129276</v>
      </c>
      <c r="G75" s="99">
        <f t="shared" si="1"/>
        <v>135869.076</v>
      </c>
    </row>
    <row r="76" spans="1:7">
      <c r="A76" s="95">
        <v>73</v>
      </c>
      <c r="B76" s="96">
        <v>879430</v>
      </c>
      <c r="C76" s="97" t="s">
        <v>5415</v>
      </c>
      <c r="D76" s="98" t="s">
        <v>15277</v>
      </c>
      <c r="E76" s="98" t="s">
        <v>15277</v>
      </c>
      <c r="F76" s="99">
        <v>388200</v>
      </c>
      <c r="G76" s="99">
        <f t="shared" si="1"/>
        <v>407998.2</v>
      </c>
    </row>
    <row r="77" spans="1:7" ht="56.25">
      <c r="A77" s="95">
        <v>74</v>
      </c>
      <c r="B77" s="96">
        <v>871010</v>
      </c>
      <c r="C77" s="97" t="s">
        <v>5485</v>
      </c>
      <c r="D77" s="98" t="s">
        <v>9333</v>
      </c>
      <c r="E77" s="98" t="s">
        <v>15276</v>
      </c>
      <c r="F77" s="99">
        <v>96957</v>
      </c>
      <c r="G77" s="99">
        <f t="shared" si="1"/>
        <v>101901.807</v>
      </c>
    </row>
    <row r="78" spans="1:7" ht="22.5">
      <c r="A78" s="95">
        <v>75</v>
      </c>
      <c r="B78" s="96">
        <v>890374</v>
      </c>
      <c r="C78" s="97" t="s">
        <v>5837</v>
      </c>
      <c r="D78" s="98" t="s">
        <v>9323</v>
      </c>
      <c r="E78" s="98" t="s">
        <v>9255</v>
      </c>
      <c r="F78" s="99">
        <v>99000</v>
      </c>
      <c r="G78" s="99">
        <f t="shared" si="1"/>
        <v>104049</v>
      </c>
    </row>
    <row r="79" spans="1:7" ht="67.5">
      <c r="A79" s="95">
        <v>76</v>
      </c>
      <c r="B79" s="96">
        <v>883440</v>
      </c>
      <c r="C79" s="97" t="s">
        <v>5597</v>
      </c>
      <c r="D79" s="98" t="s">
        <v>9333</v>
      </c>
      <c r="E79" s="98" t="s">
        <v>15281</v>
      </c>
      <c r="F79" s="99">
        <v>837600</v>
      </c>
      <c r="G79" s="99">
        <f t="shared" si="1"/>
        <v>880317.6</v>
      </c>
    </row>
    <row r="80" spans="1:7" ht="22.5">
      <c r="A80" s="95">
        <v>77</v>
      </c>
      <c r="B80" s="96">
        <v>903841</v>
      </c>
      <c r="C80" s="97" t="s">
        <v>4478</v>
      </c>
      <c r="D80" s="98" t="s">
        <v>12025</v>
      </c>
      <c r="E80" s="98" t="s">
        <v>9255</v>
      </c>
      <c r="F80" s="99">
        <v>6200</v>
      </c>
      <c r="G80" s="99">
        <f t="shared" si="1"/>
        <v>6516.2</v>
      </c>
    </row>
    <row r="81" spans="1:7" ht="22.5">
      <c r="A81" s="95">
        <v>78</v>
      </c>
      <c r="B81" s="96">
        <v>890335</v>
      </c>
      <c r="C81" s="97" t="s">
        <v>5807</v>
      </c>
      <c r="D81" s="98" t="s">
        <v>9323</v>
      </c>
      <c r="E81" s="98" t="s">
        <v>9255</v>
      </c>
      <c r="F81" s="99">
        <v>72500</v>
      </c>
      <c r="G81" s="99">
        <f t="shared" si="1"/>
        <v>76197.5</v>
      </c>
    </row>
    <row r="82" spans="1:7" ht="56.25">
      <c r="A82" s="95">
        <v>79</v>
      </c>
      <c r="B82" s="96">
        <v>873313</v>
      </c>
      <c r="C82" s="97" t="s">
        <v>9816</v>
      </c>
      <c r="D82" s="98" t="s">
        <v>9333</v>
      </c>
      <c r="E82" s="98" t="s">
        <v>15276</v>
      </c>
      <c r="F82" s="99">
        <v>74677.513790271027</v>
      </c>
      <c r="G82" s="99">
        <f t="shared" si="1"/>
        <v>78486.066993574845</v>
      </c>
    </row>
    <row r="83" spans="1:7" ht="67.5">
      <c r="A83" s="95">
        <v>80</v>
      </c>
      <c r="B83" s="96">
        <v>881510</v>
      </c>
      <c r="C83" s="97" t="s">
        <v>10241</v>
      </c>
      <c r="D83" s="98" t="s">
        <v>9333</v>
      </c>
      <c r="E83" s="98" t="s">
        <v>9811</v>
      </c>
      <c r="F83" s="99">
        <v>129276</v>
      </c>
      <c r="G83" s="99">
        <f t="shared" si="1"/>
        <v>135869.076</v>
      </c>
    </row>
    <row r="84" spans="1:7" ht="56.25">
      <c r="A84" s="95">
        <v>81</v>
      </c>
      <c r="B84" s="96">
        <v>881602</v>
      </c>
      <c r="C84" s="97" t="s">
        <v>5351</v>
      </c>
      <c r="D84" s="98" t="s">
        <v>9333</v>
      </c>
      <c r="E84" s="98" t="s">
        <v>15276</v>
      </c>
      <c r="F84" s="99">
        <v>121196.25</v>
      </c>
      <c r="G84" s="99">
        <f t="shared" si="1"/>
        <v>127377.25874999999</v>
      </c>
    </row>
    <row r="85" spans="1:7" ht="56.25">
      <c r="A85" s="95">
        <v>82</v>
      </c>
      <c r="B85" s="96">
        <v>873205</v>
      </c>
      <c r="C85" s="97" t="s">
        <v>5521</v>
      </c>
      <c r="D85" s="98" t="s">
        <v>9333</v>
      </c>
      <c r="E85" s="98" t="s">
        <v>15276</v>
      </c>
      <c r="F85" s="99">
        <v>61300</v>
      </c>
      <c r="G85" s="99">
        <f t="shared" si="1"/>
        <v>64426.3</v>
      </c>
    </row>
    <row r="86" spans="1:7" ht="56.25">
      <c r="A86" s="95">
        <v>83</v>
      </c>
      <c r="B86" s="96">
        <v>881701</v>
      </c>
      <c r="C86" s="97" t="s">
        <v>5361</v>
      </c>
      <c r="D86" s="98" t="s">
        <v>9333</v>
      </c>
      <c r="E86" s="98" t="s">
        <v>15276</v>
      </c>
      <c r="F86" s="99">
        <v>176000</v>
      </c>
      <c r="G86" s="99">
        <f t="shared" si="1"/>
        <v>184976</v>
      </c>
    </row>
    <row r="87" spans="1:7" ht="22.5">
      <c r="A87" s="95">
        <v>84</v>
      </c>
      <c r="B87" s="96">
        <v>890344</v>
      </c>
      <c r="C87" s="97" t="s">
        <v>5814</v>
      </c>
      <c r="D87" s="100"/>
      <c r="E87" s="100"/>
      <c r="F87" s="99">
        <v>104000</v>
      </c>
      <c r="G87" s="99">
        <f t="shared" si="1"/>
        <v>109304</v>
      </c>
    </row>
    <row r="88" spans="1:7" ht="101.25">
      <c r="A88" s="95">
        <v>85</v>
      </c>
      <c r="B88" s="96">
        <v>306001</v>
      </c>
      <c r="C88" s="97" t="s">
        <v>4028</v>
      </c>
      <c r="D88" s="98" t="s">
        <v>15285</v>
      </c>
      <c r="E88" s="98" t="s">
        <v>16380</v>
      </c>
      <c r="F88" s="99">
        <v>960000</v>
      </c>
      <c r="G88" s="99">
        <f t="shared" si="1"/>
        <v>1008960</v>
      </c>
    </row>
    <row r="89" spans="1:7" ht="22.5">
      <c r="A89" s="95">
        <v>86</v>
      </c>
      <c r="B89" s="96">
        <v>890371</v>
      </c>
      <c r="C89" s="97" t="s">
        <v>5834</v>
      </c>
      <c r="D89" s="98" t="s">
        <v>9323</v>
      </c>
      <c r="E89" s="98" t="s">
        <v>9255</v>
      </c>
      <c r="F89" s="99">
        <v>104000</v>
      </c>
      <c r="G89" s="99">
        <f t="shared" si="1"/>
        <v>109304</v>
      </c>
    </row>
    <row r="90" spans="1:7" ht="56.25">
      <c r="A90" s="95">
        <v>87</v>
      </c>
      <c r="B90" s="96">
        <v>872002</v>
      </c>
      <c r="C90" s="97" t="s">
        <v>5504</v>
      </c>
      <c r="D90" s="98" t="s">
        <v>9333</v>
      </c>
      <c r="E90" s="98" t="s">
        <v>15276</v>
      </c>
      <c r="F90" s="99">
        <v>80421.937927984167</v>
      </c>
      <c r="G90" s="99">
        <f t="shared" si="1"/>
        <v>84523.456762311354</v>
      </c>
    </row>
    <row r="91" spans="1:7" ht="22.5">
      <c r="A91" s="95">
        <v>88</v>
      </c>
      <c r="B91" s="96">
        <v>904921</v>
      </c>
      <c r="C91" s="97" t="s">
        <v>4542</v>
      </c>
      <c r="D91" s="98" t="s">
        <v>12025</v>
      </c>
      <c r="E91" s="98" t="s">
        <v>9255</v>
      </c>
      <c r="F91" s="99">
        <v>27090</v>
      </c>
      <c r="G91" s="99">
        <f t="shared" si="1"/>
        <v>28471.59</v>
      </c>
    </row>
    <row r="92" spans="1:7" ht="56.25">
      <c r="A92" s="95">
        <v>89</v>
      </c>
      <c r="B92" s="96">
        <v>873122</v>
      </c>
      <c r="C92" s="97" t="s">
        <v>5518</v>
      </c>
      <c r="D92" s="98" t="s">
        <v>9333</v>
      </c>
      <c r="E92" s="98" t="s">
        <v>15276</v>
      </c>
      <c r="F92" s="99">
        <v>61300</v>
      </c>
      <c r="G92" s="99">
        <f t="shared" si="1"/>
        <v>64426.3</v>
      </c>
    </row>
    <row r="93" spans="1:7" ht="56.25">
      <c r="A93" s="95">
        <v>90</v>
      </c>
      <c r="B93" s="96">
        <v>881305</v>
      </c>
      <c r="C93" s="97" t="s">
        <v>5335</v>
      </c>
      <c r="D93" s="98" t="s">
        <v>9333</v>
      </c>
      <c r="E93" s="98" t="s">
        <v>15276</v>
      </c>
      <c r="F93" s="99">
        <v>136458</v>
      </c>
      <c r="G93" s="99">
        <f t="shared" si="1"/>
        <v>143417.35800000001</v>
      </c>
    </row>
    <row r="94" spans="1:7" ht="22.5">
      <c r="A94" s="95">
        <v>91</v>
      </c>
      <c r="B94" s="96">
        <v>890306</v>
      </c>
      <c r="C94" s="97" t="s">
        <v>5792</v>
      </c>
      <c r="D94" s="98" t="s">
        <v>9323</v>
      </c>
      <c r="E94" s="98" t="s">
        <v>9255</v>
      </c>
      <c r="F94" s="99">
        <v>51900</v>
      </c>
      <c r="G94" s="99">
        <f t="shared" si="1"/>
        <v>54546.9</v>
      </c>
    </row>
    <row r="95" spans="1:7" ht="22.5">
      <c r="A95" s="95">
        <v>92</v>
      </c>
      <c r="B95" s="96">
        <v>890337</v>
      </c>
      <c r="C95" s="97" t="s">
        <v>9052</v>
      </c>
      <c r="D95" s="98" t="s">
        <v>9323</v>
      </c>
      <c r="E95" s="98" t="s">
        <v>9255</v>
      </c>
      <c r="F95" s="99">
        <v>70000</v>
      </c>
      <c r="G95" s="99">
        <f t="shared" si="1"/>
        <v>73570</v>
      </c>
    </row>
    <row r="96" spans="1:7" ht="78.75">
      <c r="A96" s="95">
        <v>93</v>
      </c>
      <c r="B96" s="96">
        <v>938303</v>
      </c>
      <c r="C96" s="97" t="s">
        <v>5715</v>
      </c>
      <c r="D96" s="98" t="s">
        <v>9323</v>
      </c>
      <c r="E96" s="98" t="s">
        <v>9324</v>
      </c>
      <c r="F96" s="99">
        <v>31300</v>
      </c>
      <c r="G96" s="99">
        <f t="shared" si="1"/>
        <v>32896.300000000003</v>
      </c>
    </row>
    <row r="97" spans="1:7" ht="22.5">
      <c r="A97" s="95">
        <v>94</v>
      </c>
      <c r="B97" s="96">
        <v>890273</v>
      </c>
      <c r="C97" s="97" t="s">
        <v>5771</v>
      </c>
      <c r="D97" s="98" t="s">
        <v>9323</v>
      </c>
      <c r="E97" s="98" t="s">
        <v>9255</v>
      </c>
      <c r="F97" s="99">
        <v>99000</v>
      </c>
      <c r="G97" s="99">
        <f t="shared" si="1"/>
        <v>104049</v>
      </c>
    </row>
    <row r="98" spans="1:7" ht="56.25">
      <c r="A98" s="95">
        <v>95</v>
      </c>
      <c r="B98" s="96">
        <v>882318</v>
      </c>
      <c r="C98" s="97" t="s">
        <v>6071</v>
      </c>
      <c r="D98" s="98" t="s">
        <v>9333</v>
      </c>
      <c r="E98" s="98" t="s">
        <v>15276</v>
      </c>
      <c r="F98" s="99">
        <v>192200</v>
      </c>
      <c r="G98" s="99">
        <f t="shared" si="1"/>
        <v>202002.2</v>
      </c>
    </row>
    <row r="99" spans="1:7" ht="67.5">
      <c r="A99" s="95">
        <v>96</v>
      </c>
      <c r="B99" s="96">
        <v>883401</v>
      </c>
      <c r="C99" s="97" t="s">
        <v>5592</v>
      </c>
      <c r="D99" s="98" t="s">
        <v>9333</v>
      </c>
      <c r="E99" s="98" t="s">
        <v>15281</v>
      </c>
      <c r="F99" s="99">
        <v>909100</v>
      </c>
      <c r="G99" s="99">
        <f t="shared" si="1"/>
        <v>955464.1</v>
      </c>
    </row>
    <row r="100" spans="1:7" ht="78.75">
      <c r="A100" s="95">
        <v>97</v>
      </c>
      <c r="B100" s="96">
        <v>920901</v>
      </c>
      <c r="C100" s="97" t="s">
        <v>5645</v>
      </c>
      <c r="D100" s="98" t="s">
        <v>9333</v>
      </c>
      <c r="E100" s="98" t="s">
        <v>15287</v>
      </c>
      <c r="F100" s="99">
        <v>278979</v>
      </c>
      <c r="G100" s="99">
        <f t="shared" si="1"/>
        <v>293206.929</v>
      </c>
    </row>
    <row r="101" spans="1:7" ht="22.5">
      <c r="A101" s="95">
        <v>98</v>
      </c>
      <c r="B101" s="96">
        <v>901107</v>
      </c>
      <c r="C101" s="97" t="s">
        <v>4346</v>
      </c>
      <c r="D101" s="98" t="s">
        <v>12025</v>
      </c>
      <c r="E101" s="98" t="s">
        <v>9255</v>
      </c>
      <c r="F101" s="99">
        <v>7527.1658641253407</v>
      </c>
      <c r="G101" s="99">
        <f t="shared" si="1"/>
        <v>7911.0513231957329</v>
      </c>
    </row>
    <row r="102" spans="1:7" ht="67.5">
      <c r="A102" s="95">
        <v>99</v>
      </c>
      <c r="B102" s="96">
        <v>883512</v>
      </c>
      <c r="C102" s="97" t="s">
        <v>5603</v>
      </c>
      <c r="D102" s="98" t="s">
        <v>9333</v>
      </c>
      <c r="E102" s="98" t="s">
        <v>15281</v>
      </c>
      <c r="F102" s="99">
        <v>543835</v>
      </c>
      <c r="G102" s="99">
        <f t="shared" si="1"/>
        <v>571570.58499999996</v>
      </c>
    </row>
    <row r="103" spans="1:7" ht="56.25">
      <c r="A103" s="95">
        <v>100</v>
      </c>
      <c r="B103" s="96">
        <v>881511</v>
      </c>
      <c r="C103" s="97" t="s">
        <v>5347</v>
      </c>
      <c r="D103" s="98" t="s">
        <v>9333</v>
      </c>
      <c r="E103" s="98" t="s">
        <v>15276</v>
      </c>
      <c r="F103" s="99">
        <v>213054.22950918457</v>
      </c>
      <c r="G103" s="99">
        <f t="shared" si="1"/>
        <v>223919.99521415299</v>
      </c>
    </row>
    <row r="104" spans="1:7" ht="56.25">
      <c r="A104" s="95">
        <v>101</v>
      </c>
      <c r="B104" s="96">
        <v>882308</v>
      </c>
      <c r="C104" s="97" t="s">
        <v>6065</v>
      </c>
      <c r="D104" s="98" t="s">
        <v>9333</v>
      </c>
      <c r="E104" s="98" t="s">
        <v>15276</v>
      </c>
      <c r="F104" s="99">
        <v>198500</v>
      </c>
      <c r="G104" s="99">
        <f t="shared" si="1"/>
        <v>208623.5</v>
      </c>
    </row>
    <row r="105" spans="1:7">
      <c r="A105" s="95">
        <v>102</v>
      </c>
      <c r="B105" s="96">
        <v>904904</v>
      </c>
      <c r="C105" s="97" t="s">
        <v>4539</v>
      </c>
      <c r="D105" s="98" t="s">
        <v>15277</v>
      </c>
      <c r="E105" s="98" t="s">
        <v>15277</v>
      </c>
      <c r="F105" s="99">
        <v>46500</v>
      </c>
      <c r="G105" s="99">
        <f t="shared" si="1"/>
        <v>48871.5</v>
      </c>
    </row>
    <row r="106" spans="1:7" ht="22.5">
      <c r="A106" s="95">
        <v>103</v>
      </c>
      <c r="B106" s="96">
        <v>890278</v>
      </c>
      <c r="C106" s="97" t="s">
        <v>9047</v>
      </c>
      <c r="D106" s="98" t="s">
        <v>9323</v>
      </c>
      <c r="E106" s="98" t="s">
        <v>9255</v>
      </c>
      <c r="F106" s="99">
        <v>90000</v>
      </c>
      <c r="G106" s="99">
        <f t="shared" si="1"/>
        <v>94590</v>
      </c>
    </row>
    <row r="107" spans="1:7">
      <c r="A107" s="95">
        <v>104</v>
      </c>
      <c r="B107" s="96">
        <v>903817</v>
      </c>
      <c r="C107" s="97" t="s">
        <v>4462</v>
      </c>
      <c r="D107" s="98" t="s">
        <v>15277</v>
      </c>
      <c r="E107" s="98" t="s">
        <v>15277</v>
      </c>
      <c r="F107" s="99">
        <v>15500</v>
      </c>
      <c r="G107" s="99">
        <f t="shared" si="1"/>
        <v>16290.5</v>
      </c>
    </row>
    <row r="108" spans="1:7" ht="56.25">
      <c r="A108" s="95">
        <v>105</v>
      </c>
      <c r="B108" s="96">
        <v>873312</v>
      </c>
      <c r="C108" s="97" t="s">
        <v>9819</v>
      </c>
      <c r="D108" s="98" t="s">
        <v>9333</v>
      </c>
      <c r="E108" s="98" t="s">
        <v>15276</v>
      </c>
      <c r="F108" s="99">
        <v>74677.513790271027</v>
      </c>
      <c r="G108" s="99">
        <f t="shared" si="1"/>
        <v>78486.066993574845</v>
      </c>
    </row>
    <row r="109" spans="1:7" ht="22.5">
      <c r="A109" s="95">
        <v>106</v>
      </c>
      <c r="B109" s="96">
        <v>890373</v>
      </c>
      <c r="C109" s="97" t="s">
        <v>5836</v>
      </c>
      <c r="D109" s="98" t="s">
        <v>9323</v>
      </c>
      <c r="E109" s="98" t="s">
        <v>9255</v>
      </c>
      <c r="F109" s="99">
        <v>94100</v>
      </c>
      <c r="G109" s="99">
        <f t="shared" si="1"/>
        <v>98899.1</v>
      </c>
    </row>
    <row r="110" spans="1:7" ht="56.25">
      <c r="A110" s="95">
        <v>107</v>
      </c>
      <c r="B110" s="96">
        <v>881132</v>
      </c>
      <c r="C110" s="97" t="s">
        <v>5327</v>
      </c>
      <c r="D110" s="98" t="s">
        <v>9333</v>
      </c>
      <c r="E110" s="98" t="s">
        <v>15276</v>
      </c>
      <c r="F110" s="99">
        <v>83766.549578345977</v>
      </c>
      <c r="G110" s="99">
        <f t="shared" si="1"/>
        <v>88038.643606841622</v>
      </c>
    </row>
    <row r="111" spans="1:7" ht="56.25">
      <c r="A111" s="95">
        <v>108</v>
      </c>
      <c r="B111" s="96">
        <v>882112</v>
      </c>
      <c r="C111" s="97" t="s">
        <v>6060</v>
      </c>
      <c r="D111" s="98" t="s">
        <v>9333</v>
      </c>
      <c r="E111" s="98" t="s">
        <v>15276</v>
      </c>
      <c r="F111" s="99">
        <v>221400</v>
      </c>
      <c r="G111" s="99">
        <f t="shared" si="1"/>
        <v>232691.4</v>
      </c>
    </row>
    <row r="112" spans="1:7" ht="56.25">
      <c r="A112" s="95">
        <v>109</v>
      </c>
      <c r="B112" s="96">
        <v>873004</v>
      </c>
      <c r="C112" s="97" t="s">
        <v>5514</v>
      </c>
      <c r="D112" s="98" t="s">
        <v>9333</v>
      </c>
      <c r="E112" s="98" t="s">
        <v>15276</v>
      </c>
      <c r="F112" s="99">
        <v>65342.824566487143</v>
      </c>
      <c r="G112" s="99">
        <f t="shared" si="1"/>
        <v>68675.308619377989</v>
      </c>
    </row>
    <row r="113" spans="1:7" ht="22.5">
      <c r="A113" s="95">
        <v>110</v>
      </c>
      <c r="B113" s="96">
        <v>903856</v>
      </c>
      <c r="C113" s="97" t="s">
        <v>4494</v>
      </c>
      <c r="D113" s="98" t="s">
        <v>12025</v>
      </c>
      <c r="E113" s="98" t="s">
        <v>9255</v>
      </c>
      <c r="F113" s="99">
        <v>7600</v>
      </c>
      <c r="G113" s="99">
        <f t="shared" si="1"/>
        <v>7987.6</v>
      </c>
    </row>
    <row r="114" spans="1:7" ht="146.25">
      <c r="A114" s="95">
        <v>111</v>
      </c>
      <c r="B114" s="96">
        <v>399501</v>
      </c>
      <c r="C114" s="97" t="s">
        <v>6098</v>
      </c>
      <c r="D114" s="98" t="s">
        <v>10911</v>
      </c>
      <c r="E114" s="98" t="s">
        <v>10912</v>
      </c>
      <c r="F114" s="99">
        <v>530288</v>
      </c>
      <c r="G114" s="99">
        <f t="shared" si="1"/>
        <v>557332.68799999997</v>
      </c>
    </row>
    <row r="115" spans="1:7" ht="22.5">
      <c r="A115" s="95">
        <v>112</v>
      </c>
      <c r="B115" s="96">
        <v>890251</v>
      </c>
      <c r="C115" s="97" t="s">
        <v>5758</v>
      </c>
      <c r="D115" s="98" t="s">
        <v>15275</v>
      </c>
      <c r="E115" s="98" t="s">
        <v>11724</v>
      </c>
      <c r="F115" s="99">
        <v>83200</v>
      </c>
      <c r="G115" s="99">
        <f t="shared" si="1"/>
        <v>87443.199999999997</v>
      </c>
    </row>
    <row r="116" spans="1:7" ht="56.25">
      <c r="A116" s="95">
        <v>113</v>
      </c>
      <c r="B116" s="96">
        <v>881402</v>
      </c>
      <c r="C116" s="97" t="s">
        <v>5954</v>
      </c>
      <c r="D116" s="98" t="s">
        <v>9333</v>
      </c>
      <c r="E116" s="98" t="s">
        <v>15276</v>
      </c>
      <c r="F116" s="99">
        <v>78500</v>
      </c>
      <c r="G116" s="99">
        <f t="shared" si="1"/>
        <v>82503.5</v>
      </c>
    </row>
    <row r="117" spans="1:7" ht="22.5">
      <c r="A117" s="95">
        <v>114</v>
      </c>
      <c r="B117" s="96">
        <v>890343</v>
      </c>
      <c r="C117" s="97" t="s">
        <v>9053</v>
      </c>
      <c r="D117" s="98" t="s">
        <v>15275</v>
      </c>
      <c r="E117" s="98" t="s">
        <v>11724</v>
      </c>
      <c r="F117" s="99">
        <v>80000</v>
      </c>
      <c r="G117" s="99">
        <f t="shared" si="1"/>
        <v>84080</v>
      </c>
    </row>
    <row r="118" spans="1:7" ht="22.5">
      <c r="A118" s="95">
        <v>115</v>
      </c>
      <c r="B118" s="96">
        <v>890442</v>
      </c>
      <c r="C118" s="97" t="s">
        <v>6212</v>
      </c>
      <c r="D118" s="98" t="s">
        <v>9323</v>
      </c>
      <c r="E118" s="98" t="s">
        <v>9255</v>
      </c>
      <c r="F118" s="99">
        <v>80000</v>
      </c>
      <c r="G118" s="99">
        <f t="shared" si="1"/>
        <v>84080</v>
      </c>
    </row>
    <row r="119" spans="1:7" ht="22.5">
      <c r="A119" s="95">
        <v>116</v>
      </c>
      <c r="B119" s="96">
        <v>903823</v>
      </c>
      <c r="C119" s="97" t="s">
        <v>4466</v>
      </c>
      <c r="D119" s="98" t="s">
        <v>12025</v>
      </c>
      <c r="E119" s="98" t="s">
        <v>9255</v>
      </c>
      <c r="F119" s="99">
        <v>20100</v>
      </c>
      <c r="G119" s="99">
        <f t="shared" si="1"/>
        <v>21125.1</v>
      </c>
    </row>
    <row r="120" spans="1:7" ht="135">
      <c r="A120" s="95">
        <v>117</v>
      </c>
      <c r="B120" s="96">
        <v>573201</v>
      </c>
      <c r="C120" s="97" t="s">
        <v>4173</v>
      </c>
      <c r="D120" s="98" t="s">
        <v>9684</v>
      </c>
      <c r="E120" s="98" t="s">
        <v>9844</v>
      </c>
      <c r="F120" s="99">
        <v>676073</v>
      </c>
      <c r="G120" s="99">
        <f t="shared" si="1"/>
        <v>710552.723</v>
      </c>
    </row>
    <row r="121" spans="1:7" ht="78.75">
      <c r="A121" s="95">
        <v>118</v>
      </c>
      <c r="B121" s="96">
        <v>992511</v>
      </c>
      <c r="C121" s="97" t="s">
        <v>9067</v>
      </c>
      <c r="D121" s="98" t="s">
        <v>9912</v>
      </c>
      <c r="E121" s="98" t="s">
        <v>9843</v>
      </c>
      <c r="F121" s="99">
        <v>210412</v>
      </c>
      <c r="G121" s="99">
        <f t="shared" si="1"/>
        <v>221143.01199999999</v>
      </c>
    </row>
    <row r="122" spans="1:7" ht="33.75">
      <c r="A122" s="95">
        <v>119</v>
      </c>
      <c r="B122" s="96">
        <v>939403</v>
      </c>
      <c r="C122" s="97" t="s">
        <v>5719</v>
      </c>
      <c r="D122" s="98" t="s">
        <v>10764</v>
      </c>
      <c r="E122" s="98" t="s">
        <v>9255</v>
      </c>
      <c r="F122" s="99">
        <v>33500</v>
      </c>
      <c r="G122" s="99">
        <f t="shared" si="1"/>
        <v>35208.5</v>
      </c>
    </row>
    <row r="123" spans="1:7">
      <c r="A123" s="95">
        <v>120</v>
      </c>
      <c r="B123" s="96">
        <v>851102</v>
      </c>
      <c r="C123" s="97" t="s">
        <v>8217</v>
      </c>
      <c r="D123" s="98" t="s">
        <v>15277</v>
      </c>
      <c r="E123" s="98" t="s">
        <v>15277</v>
      </c>
      <c r="F123" s="99">
        <v>840100</v>
      </c>
      <c r="G123" s="99">
        <f t="shared" si="1"/>
        <v>882945.1</v>
      </c>
    </row>
    <row r="124" spans="1:7" ht="56.25">
      <c r="A124" s="95">
        <v>121</v>
      </c>
      <c r="B124" s="96">
        <v>871111</v>
      </c>
      <c r="C124" s="97" t="s">
        <v>5497</v>
      </c>
      <c r="D124" s="98" t="s">
        <v>9333</v>
      </c>
      <c r="E124" s="98" t="s">
        <v>15276</v>
      </c>
      <c r="F124" s="99">
        <v>74677.513790271027</v>
      </c>
      <c r="G124" s="99">
        <f t="shared" si="1"/>
        <v>78486.066993574845</v>
      </c>
    </row>
    <row r="125" spans="1:7" ht="56.25">
      <c r="A125" s="95">
        <v>122</v>
      </c>
      <c r="B125" s="96">
        <v>881501</v>
      </c>
      <c r="C125" s="97" t="s">
        <v>5344</v>
      </c>
      <c r="D125" s="98" t="s">
        <v>9333</v>
      </c>
      <c r="E125" s="98" t="s">
        <v>15276</v>
      </c>
      <c r="F125" s="99">
        <v>129276</v>
      </c>
      <c r="G125" s="99">
        <f t="shared" si="1"/>
        <v>135869.076</v>
      </c>
    </row>
    <row r="126" spans="1:7" ht="56.25">
      <c r="A126" s="95">
        <v>123</v>
      </c>
      <c r="B126" s="96">
        <v>873335</v>
      </c>
      <c r="C126" s="97" t="s">
        <v>5530</v>
      </c>
      <c r="D126" s="98" t="s">
        <v>9333</v>
      </c>
      <c r="E126" s="98" t="s">
        <v>15276</v>
      </c>
      <c r="F126" s="99">
        <v>61300</v>
      </c>
      <c r="G126" s="99">
        <f t="shared" si="1"/>
        <v>64426.3</v>
      </c>
    </row>
    <row r="127" spans="1:7" ht="56.25">
      <c r="A127" s="95">
        <v>124</v>
      </c>
      <c r="B127" s="96">
        <v>870107</v>
      </c>
      <c r="C127" s="97" t="s">
        <v>5478</v>
      </c>
      <c r="D127" s="98" t="s">
        <v>9333</v>
      </c>
      <c r="E127" s="98" t="s">
        <v>15276</v>
      </c>
      <c r="F127" s="99">
        <v>74677.513790271027</v>
      </c>
      <c r="G127" s="99">
        <f t="shared" si="1"/>
        <v>78486.066993574845</v>
      </c>
    </row>
    <row r="128" spans="1:7" ht="56.25">
      <c r="A128" s="95">
        <v>125</v>
      </c>
      <c r="B128" s="96">
        <v>871020</v>
      </c>
      <c r="C128" s="97" t="s">
        <v>5487</v>
      </c>
      <c r="D128" s="98" t="s">
        <v>9333</v>
      </c>
      <c r="E128" s="98" t="s">
        <v>15276</v>
      </c>
      <c r="F128" s="99">
        <v>96957</v>
      </c>
      <c r="G128" s="99">
        <f t="shared" si="1"/>
        <v>101901.807</v>
      </c>
    </row>
    <row r="129" spans="1:7" ht="22.5">
      <c r="A129" s="95">
        <v>126</v>
      </c>
      <c r="B129" s="96">
        <v>890406</v>
      </c>
      <c r="C129" s="97" t="s">
        <v>6194</v>
      </c>
      <c r="D129" s="98" t="s">
        <v>9323</v>
      </c>
      <c r="E129" s="98" t="s">
        <v>9255</v>
      </c>
      <c r="F129" s="99">
        <v>37900</v>
      </c>
      <c r="G129" s="99">
        <f t="shared" si="1"/>
        <v>39832.9</v>
      </c>
    </row>
    <row r="130" spans="1:7">
      <c r="A130" s="95">
        <v>127</v>
      </c>
      <c r="B130" s="96">
        <v>902206</v>
      </c>
      <c r="C130" s="97" t="s">
        <v>4412</v>
      </c>
      <c r="D130" s="98" t="s">
        <v>15277</v>
      </c>
      <c r="E130" s="98" t="s">
        <v>15277</v>
      </c>
      <c r="F130" s="99">
        <v>8389</v>
      </c>
      <c r="G130" s="99">
        <f t="shared" si="1"/>
        <v>8816.8389999999999</v>
      </c>
    </row>
    <row r="131" spans="1:7" ht="22.5">
      <c r="A131" s="95">
        <v>128</v>
      </c>
      <c r="B131" s="96">
        <v>906340</v>
      </c>
      <c r="C131" s="97" t="s">
        <v>4608</v>
      </c>
      <c r="D131" s="98" t="s">
        <v>15288</v>
      </c>
      <c r="E131" s="98" t="s">
        <v>15284</v>
      </c>
      <c r="F131" s="99">
        <v>71100</v>
      </c>
      <c r="G131" s="99">
        <f t="shared" si="1"/>
        <v>74726.100000000006</v>
      </c>
    </row>
    <row r="132" spans="1:7" ht="56.25">
      <c r="A132" s="95">
        <v>129</v>
      </c>
      <c r="B132" s="96">
        <v>702203</v>
      </c>
      <c r="C132" s="97" t="s">
        <v>4201</v>
      </c>
      <c r="D132" s="4" t="s">
        <v>15289</v>
      </c>
      <c r="E132" s="98" t="s">
        <v>15278</v>
      </c>
      <c r="F132" s="99">
        <v>213682</v>
      </c>
      <c r="G132" s="99">
        <f t="shared" si="1"/>
        <v>224579.78200000001</v>
      </c>
    </row>
    <row r="133" spans="1:7" ht="56.25">
      <c r="A133" s="95">
        <v>130</v>
      </c>
      <c r="B133" s="96">
        <v>881431</v>
      </c>
      <c r="C133" s="97" t="s">
        <v>5956</v>
      </c>
      <c r="D133" s="98" t="s">
        <v>9333</v>
      </c>
      <c r="E133" s="98" t="s">
        <v>15276</v>
      </c>
      <c r="F133" s="99">
        <v>119224</v>
      </c>
      <c r="G133" s="99">
        <f t="shared" ref="G133:G196" si="2">(F133*5.1%)+F133</f>
        <v>125304.424</v>
      </c>
    </row>
    <row r="134" spans="1:7" ht="22.5">
      <c r="A134" s="95">
        <v>131</v>
      </c>
      <c r="B134" s="96">
        <v>890231</v>
      </c>
      <c r="C134" s="97" t="s">
        <v>5739</v>
      </c>
      <c r="D134" s="98" t="s">
        <v>15275</v>
      </c>
      <c r="E134" s="98" t="s">
        <v>11724</v>
      </c>
      <c r="F134" s="99">
        <v>70000</v>
      </c>
      <c r="G134" s="99">
        <f t="shared" si="2"/>
        <v>73570</v>
      </c>
    </row>
    <row r="135" spans="1:7" ht="22.5">
      <c r="A135" s="95">
        <v>132</v>
      </c>
      <c r="B135" s="96">
        <v>902204</v>
      </c>
      <c r="C135" s="97" t="s">
        <v>4411</v>
      </c>
      <c r="D135" s="98" t="s">
        <v>12025</v>
      </c>
      <c r="E135" s="98" t="s">
        <v>9255</v>
      </c>
      <c r="F135" s="99">
        <v>6350</v>
      </c>
      <c r="G135" s="99">
        <f t="shared" si="2"/>
        <v>6673.85</v>
      </c>
    </row>
    <row r="136" spans="1:7" ht="22.5">
      <c r="A136" s="95">
        <v>133</v>
      </c>
      <c r="B136" s="96">
        <v>890255</v>
      </c>
      <c r="C136" s="97" t="s">
        <v>9043</v>
      </c>
      <c r="D136" s="98" t="s">
        <v>15275</v>
      </c>
      <c r="E136" s="98" t="s">
        <v>11724</v>
      </c>
      <c r="F136" s="99">
        <v>83200</v>
      </c>
      <c r="G136" s="99">
        <f t="shared" si="2"/>
        <v>87443.199999999997</v>
      </c>
    </row>
    <row r="137" spans="1:7" ht="22.5">
      <c r="A137" s="95">
        <v>134</v>
      </c>
      <c r="B137" s="96">
        <v>903809</v>
      </c>
      <c r="C137" s="97" t="s">
        <v>4456</v>
      </c>
      <c r="D137" s="98" t="s">
        <v>12025</v>
      </c>
      <c r="E137" s="98" t="s">
        <v>9255</v>
      </c>
      <c r="F137" s="99">
        <v>9200</v>
      </c>
      <c r="G137" s="99">
        <f t="shared" si="2"/>
        <v>9669.2000000000007</v>
      </c>
    </row>
    <row r="138" spans="1:7" ht="56.25">
      <c r="A138" s="95">
        <v>135</v>
      </c>
      <c r="B138" s="96">
        <v>873121</v>
      </c>
      <c r="C138" s="97" t="s">
        <v>5517</v>
      </c>
      <c r="D138" s="98" t="s">
        <v>9333</v>
      </c>
      <c r="E138" s="98" t="s">
        <v>15276</v>
      </c>
      <c r="F138" s="99">
        <v>74677.513790271027</v>
      </c>
      <c r="G138" s="99">
        <f t="shared" si="2"/>
        <v>78486.066993574845</v>
      </c>
    </row>
    <row r="139" spans="1:7" ht="67.5">
      <c r="A139" s="95">
        <v>136</v>
      </c>
      <c r="B139" s="96">
        <v>883210</v>
      </c>
      <c r="C139" s="97" t="s">
        <v>5575</v>
      </c>
      <c r="D139" s="98" t="s">
        <v>9333</v>
      </c>
      <c r="E139" s="98" t="s">
        <v>15281</v>
      </c>
      <c r="F139" s="99">
        <v>726800</v>
      </c>
      <c r="G139" s="99">
        <f t="shared" si="2"/>
        <v>763866.8</v>
      </c>
    </row>
    <row r="140" spans="1:7" ht="22.5">
      <c r="A140" s="95">
        <v>137</v>
      </c>
      <c r="B140" s="96">
        <v>998701</v>
      </c>
      <c r="C140" s="97" t="s">
        <v>6653</v>
      </c>
      <c r="D140" s="98" t="s">
        <v>15283</v>
      </c>
      <c r="E140" s="98" t="s">
        <v>15284</v>
      </c>
      <c r="F140" s="99">
        <v>75400</v>
      </c>
      <c r="G140" s="99">
        <f t="shared" si="2"/>
        <v>79245.399999999994</v>
      </c>
    </row>
    <row r="141" spans="1:7" ht="22.5">
      <c r="A141" s="95">
        <v>138</v>
      </c>
      <c r="B141" s="96">
        <v>890334</v>
      </c>
      <c r="C141" s="97" t="s">
        <v>5806</v>
      </c>
      <c r="D141" s="98" t="s">
        <v>15275</v>
      </c>
      <c r="E141" s="98" t="s">
        <v>11724</v>
      </c>
      <c r="F141" s="99">
        <v>84700</v>
      </c>
      <c r="G141" s="99">
        <f t="shared" si="2"/>
        <v>89019.7</v>
      </c>
    </row>
    <row r="142" spans="1:7" ht="56.25">
      <c r="A142" s="95">
        <v>139</v>
      </c>
      <c r="B142" s="96">
        <v>881432</v>
      </c>
      <c r="C142" s="97" t="s">
        <v>5957</v>
      </c>
      <c r="D142" s="98" t="s">
        <v>9333</v>
      </c>
      <c r="E142" s="98" t="s">
        <v>15276</v>
      </c>
      <c r="F142" s="99">
        <v>148179</v>
      </c>
      <c r="G142" s="99">
        <f t="shared" si="2"/>
        <v>155736.12899999999</v>
      </c>
    </row>
    <row r="143" spans="1:7" ht="22.5">
      <c r="A143" s="95">
        <v>140</v>
      </c>
      <c r="B143" s="96">
        <v>898241</v>
      </c>
      <c r="C143" s="97" t="s">
        <v>5131</v>
      </c>
      <c r="D143" s="98" t="s">
        <v>10179</v>
      </c>
      <c r="E143" s="98" t="s">
        <v>9255</v>
      </c>
      <c r="F143" s="99">
        <v>108000</v>
      </c>
      <c r="G143" s="99">
        <f t="shared" si="2"/>
        <v>113508</v>
      </c>
    </row>
    <row r="144" spans="1:7" ht="78.75">
      <c r="A144" s="95">
        <v>141</v>
      </c>
      <c r="B144" s="96">
        <v>883434</v>
      </c>
      <c r="C144" s="97" t="s">
        <v>10455</v>
      </c>
      <c r="D144" s="98" t="s">
        <v>9333</v>
      </c>
      <c r="E144" s="98" t="s">
        <v>15280</v>
      </c>
      <c r="F144" s="99">
        <v>1903800</v>
      </c>
      <c r="G144" s="99">
        <f t="shared" si="2"/>
        <v>2000893.8</v>
      </c>
    </row>
    <row r="145" spans="1:7">
      <c r="A145" s="95">
        <v>142</v>
      </c>
      <c r="B145" s="96">
        <v>907004</v>
      </c>
      <c r="C145" s="97" t="s">
        <v>4736</v>
      </c>
      <c r="D145" s="98" t="s">
        <v>15275</v>
      </c>
      <c r="E145" s="98" t="s">
        <v>11724</v>
      </c>
      <c r="F145" s="99">
        <v>17818</v>
      </c>
      <c r="G145" s="99">
        <f t="shared" si="2"/>
        <v>18726.718000000001</v>
      </c>
    </row>
    <row r="146" spans="1:7">
      <c r="A146" s="95">
        <v>143</v>
      </c>
      <c r="B146" s="96">
        <v>890208</v>
      </c>
      <c r="C146" s="97" t="s">
        <v>5728</v>
      </c>
      <c r="D146" s="98" t="s">
        <v>15275</v>
      </c>
      <c r="E146" s="98" t="s">
        <v>11724</v>
      </c>
      <c r="F146" s="99">
        <v>35000</v>
      </c>
      <c r="G146" s="99">
        <f t="shared" si="2"/>
        <v>36785</v>
      </c>
    </row>
    <row r="147" spans="1:7" ht="22.5">
      <c r="A147" s="95">
        <v>144</v>
      </c>
      <c r="B147" s="96">
        <v>903703</v>
      </c>
      <c r="C147" s="97" t="s">
        <v>4448</v>
      </c>
      <c r="D147" s="98" t="s">
        <v>12025</v>
      </c>
      <c r="E147" s="98" t="s">
        <v>9255</v>
      </c>
      <c r="F147" s="99">
        <v>55556</v>
      </c>
      <c r="G147" s="99">
        <f t="shared" si="2"/>
        <v>58389.356</v>
      </c>
    </row>
    <row r="148" spans="1:7" ht="22.5">
      <c r="A148" s="95">
        <v>145</v>
      </c>
      <c r="B148" s="96">
        <v>904105</v>
      </c>
      <c r="C148" s="97" t="s">
        <v>4521</v>
      </c>
      <c r="D148" s="98" t="s">
        <v>12025</v>
      </c>
      <c r="E148" s="98" t="s">
        <v>9255</v>
      </c>
      <c r="F148" s="99">
        <v>42151</v>
      </c>
      <c r="G148" s="99">
        <f t="shared" si="2"/>
        <v>44300.701000000001</v>
      </c>
    </row>
    <row r="149" spans="1:7" ht="56.25">
      <c r="A149" s="95">
        <v>146</v>
      </c>
      <c r="B149" s="96">
        <v>873112</v>
      </c>
      <c r="C149" s="97" t="s">
        <v>5516</v>
      </c>
      <c r="D149" s="98" t="s">
        <v>9333</v>
      </c>
      <c r="E149" s="98" t="s">
        <v>15276</v>
      </c>
      <c r="F149" s="99">
        <v>61300</v>
      </c>
      <c r="G149" s="99">
        <f t="shared" si="2"/>
        <v>64426.3</v>
      </c>
    </row>
    <row r="150" spans="1:7" ht="22.5">
      <c r="A150" s="95">
        <v>147</v>
      </c>
      <c r="B150" s="96">
        <v>898003</v>
      </c>
      <c r="C150" s="97" t="s">
        <v>15290</v>
      </c>
      <c r="D150" s="98" t="s">
        <v>10179</v>
      </c>
      <c r="E150" s="98" t="s">
        <v>9255</v>
      </c>
      <c r="F150" s="99">
        <v>55800</v>
      </c>
      <c r="G150" s="99">
        <f t="shared" si="2"/>
        <v>58645.8</v>
      </c>
    </row>
    <row r="151" spans="1:7" ht="22.5">
      <c r="A151" s="95">
        <v>148</v>
      </c>
      <c r="B151" s="96">
        <v>494001</v>
      </c>
      <c r="C151" s="97" t="s">
        <v>7966</v>
      </c>
      <c r="D151" s="98" t="s">
        <v>15291</v>
      </c>
      <c r="E151" s="98" t="s">
        <v>15277</v>
      </c>
      <c r="F151" s="99">
        <v>614200</v>
      </c>
      <c r="G151" s="99">
        <f t="shared" si="2"/>
        <v>645524.19999999995</v>
      </c>
    </row>
    <row r="152" spans="1:7" ht="56.25">
      <c r="A152" s="95">
        <v>149</v>
      </c>
      <c r="B152" s="96">
        <v>872011</v>
      </c>
      <c r="C152" s="97" t="s">
        <v>5505</v>
      </c>
      <c r="D152" s="98" t="s">
        <v>9333</v>
      </c>
      <c r="E152" s="98" t="s">
        <v>15276</v>
      </c>
      <c r="F152" s="99">
        <v>100228.8</v>
      </c>
      <c r="G152" s="99">
        <f t="shared" si="2"/>
        <v>105340.4688</v>
      </c>
    </row>
    <row r="153" spans="1:7" ht="22.5">
      <c r="A153" s="95">
        <v>150</v>
      </c>
      <c r="B153" s="96">
        <v>890331</v>
      </c>
      <c r="C153" s="97" t="s">
        <v>5804</v>
      </c>
      <c r="D153" s="98" t="s">
        <v>15275</v>
      </c>
      <c r="E153" s="98" t="s">
        <v>11724</v>
      </c>
      <c r="F153" s="99">
        <v>70000</v>
      </c>
      <c r="G153" s="99">
        <f t="shared" si="2"/>
        <v>73570</v>
      </c>
    </row>
    <row r="154" spans="1:7" ht="22.5">
      <c r="A154" s="95">
        <v>151</v>
      </c>
      <c r="B154" s="96">
        <v>903016</v>
      </c>
      <c r="C154" s="97" t="s">
        <v>4422</v>
      </c>
      <c r="D154" s="98" t="s">
        <v>12025</v>
      </c>
      <c r="E154" s="98" t="s">
        <v>9255</v>
      </c>
      <c r="F154" s="99">
        <v>25599</v>
      </c>
      <c r="G154" s="99">
        <f t="shared" si="2"/>
        <v>26904.548999999999</v>
      </c>
    </row>
    <row r="155" spans="1:7" ht="22.5">
      <c r="A155" s="95">
        <v>152</v>
      </c>
      <c r="B155" s="96">
        <v>890234</v>
      </c>
      <c r="C155" s="97" t="s">
        <v>5741</v>
      </c>
      <c r="D155" s="98" t="s">
        <v>15275</v>
      </c>
      <c r="E155" s="98" t="s">
        <v>11724</v>
      </c>
      <c r="F155" s="99">
        <v>94100</v>
      </c>
      <c r="G155" s="99">
        <f t="shared" si="2"/>
        <v>98899.1</v>
      </c>
    </row>
    <row r="156" spans="1:7" ht="33.75">
      <c r="A156" s="95">
        <v>153</v>
      </c>
      <c r="B156" s="96">
        <v>890332</v>
      </c>
      <c r="C156" s="97" t="s">
        <v>9050</v>
      </c>
      <c r="D156" s="98" t="s">
        <v>15275</v>
      </c>
      <c r="E156" s="98" t="s">
        <v>11724</v>
      </c>
      <c r="F156" s="99">
        <v>83200</v>
      </c>
      <c r="G156" s="99">
        <f t="shared" si="2"/>
        <v>87443.199999999997</v>
      </c>
    </row>
    <row r="157" spans="1:7" ht="22.5">
      <c r="A157" s="95">
        <v>154</v>
      </c>
      <c r="B157" s="96">
        <v>890237</v>
      </c>
      <c r="C157" s="97" t="s">
        <v>9041</v>
      </c>
      <c r="D157" s="98" t="s">
        <v>9323</v>
      </c>
      <c r="E157" s="98" t="s">
        <v>9255</v>
      </c>
      <c r="F157" s="99">
        <v>70000</v>
      </c>
      <c r="G157" s="99">
        <f t="shared" si="2"/>
        <v>73570</v>
      </c>
    </row>
    <row r="158" spans="1:7" ht="22.5">
      <c r="A158" s="95">
        <v>155</v>
      </c>
      <c r="B158" s="96">
        <v>890239</v>
      </c>
      <c r="C158" s="97" t="s">
        <v>12685</v>
      </c>
      <c r="D158" s="98" t="s">
        <v>9323</v>
      </c>
      <c r="E158" s="98" t="s">
        <v>9255</v>
      </c>
      <c r="F158" s="99">
        <v>99000</v>
      </c>
      <c r="G158" s="99">
        <f t="shared" si="2"/>
        <v>104049</v>
      </c>
    </row>
    <row r="159" spans="1:7" ht="67.5">
      <c r="A159" s="95">
        <v>156</v>
      </c>
      <c r="B159" s="96">
        <v>883102</v>
      </c>
      <c r="C159" s="97" t="s">
        <v>5561</v>
      </c>
      <c r="D159" s="98" t="s">
        <v>9333</v>
      </c>
      <c r="E159" s="98" t="s">
        <v>15281</v>
      </c>
      <c r="F159" s="99">
        <v>614061</v>
      </c>
      <c r="G159" s="99">
        <f t="shared" si="2"/>
        <v>645378.11100000003</v>
      </c>
    </row>
    <row r="160" spans="1:7" ht="22.5">
      <c r="A160" s="95">
        <v>157</v>
      </c>
      <c r="B160" s="96">
        <v>903866</v>
      </c>
      <c r="C160" s="97" t="s">
        <v>4504</v>
      </c>
      <c r="D160" s="98" t="s">
        <v>12025</v>
      </c>
      <c r="E160" s="98" t="s">
        <v>9255</v>
      </c>
      <c r="F160" s="99">
        <v>12499.301163248056</v>
      </c>
      <c r="G160" s="99">
        <f t="shared" si="2"/>
        <v>13136.765522573707</v>
      </c>
    </row>
    <row r="161" spans="1:7" ht="22.5">
      <c r="A161" s="95">
        <v>158</v>
      </c>
      <c r="B161" s="96">
        <v>906812</v>
      </c>
      <c r="C161" s="97" t="s">
        <v>4667</v>
      </c>
      <c r="D161" s="98" t="s">
        <v>12025</v>
      </c>
      <c r="E161" s="98" t="s">
        <v>9255</v>
      </c>
      <c r="F161" s="99">
        <v>49100</v>
      </c>
      <c r="G161" s="99">
        <f t="shared" si="2"/>
        <v>51604.1</v>
      </c>
    </row>
    <row r="162" spans="1:7" ht="67.5">
      <c r="A162" s="95">
        <v>159</v>
      </c>
      <c r="B162" s="96">
        <v>881502</v>
      </c>
      <c r="C162" s="97" t="s">
        <v>5345</v>
      </c>
      <c r="D162" s="98" t="s">
        <v>9333</v>
      </c>
      <c r="E162" s="98" t="s">
        <v>9811</v>
      </c>
      <c r="F162" s="99">
        <v>147500</v>
      </c>
      <c r="G162" s="99">
        <f t="shared" si="2"/>
        <v>155022.5</v>
      </c>
    </row>
    <row r="163" spans="1:7" ht="56.25">
      <c r="A163" s="95">
        <v>160</v>
      </c>
      <c r="B163" s="96">
        <v>882222</v>
      </c>
      <c r="C163" s="97" t="s">
        <v>5368</v>
      </c>
      <c r="D163" s="98" t="s">
        <v>9333</v>
      </c>
      <c r="E163" s="98" t="s">
        <v>15276</v>
      </c>
      <c r="F163" s="99">
        <v>213216.15000000002</v>
      </c>
      <c r="G163" s="99">
        <f t="shared" si="2"/>
        <v>224090.17365000001</v>
      </c>
    </row>
    <row r="164" spans="1:7">
      <c r="A164" s="95">
        <v>161</v>
      </c>
      <c r="B164" s="96">
        <v>903859</v>
      </c>
      <c r="C164" s="97" t="s">
        <v>4498</v>
      </c>
      <c r="D164" s="98" t="s">
        <v>15275</v>
      </c>
      <c r="E164" s="98" t="s">
        <v>11724</v>
      </c>
      <c r="F164" s="99">
        <v>9780</v>
      </c>
      <c r="G164" s="99">
        <f t="shared" si="2"/>
        <v>10278.780000000001</v>
      </c>
    </row>
    <row r="165" spans="1:7" ht="56.25">
      <c r="A165" s="95">
        <v>162</v>
      </c>
      <c r="B165" s="96">
        <v>592103</v>
      </c>
      <c r="C165" s="97" t="s">
        <v>10668</v>
      </c>
      <c r="D165" s="98" t="s">
        <v>15292</v>
      </c>
      <c r="E165" s="98" t="s">
        <v>15293</v>
      </c>
      <c r="F165" s="99">
        <v>3170600</v>
      </c>
      <c r="G165" s="99">
        <f t="shared" si="2"/>
        <v>3332300.6</v>
      </c>
    </row>
    <row r="166" spans="1:7">
      <c r="A166" s="95">
        <v>163</v>
      </c>
      <c r="B166" s="96">
        <v>904108</v>
      </c>
      <c r="C166" s="97" t="s">
        <v>4523</v>
      </c>
      <c r="D166" s="98" t="s">
        <v>15275</v>
      </c>
      <c r="E166" s="98" t="s">
        <v>11724</v>
      </c>
      <c r="F166" s="99">
        <v>37400</v>
      </c>
      <c r="G166" s="99">
        <f t="shared" si="2"/>
        <v>39307.4</v>
      </c>
    </row>
    <row r="167" spans="1:7" ht="56.25">
      <c r="A167" s="95">
        <v>164</v>
      </c>
      <c r="B167" s="96">
        <v>870001</v>
      </c>
      <c r="C167" s="97" t="s">
        <v>5472</v>
      </c>
      <c r="D167" s="98" t="s">
        <v>9333</v>
      </c>
      <c r="E167" s="98" t="s">
        <v>15276</v>
      </c>
      <c r="F167" s="99">
        <v>74677.513790271027</v>
      </c>
      <c r="G167" s="99">
        <f t="shared" si="2"/>
        <v>78486.066993574845</v>
      </c>
    </row>
    <row r="168" spans="1:7">
      <c r="A168" s="95">
        <v>165</v>
      </c>
      <c r="B168" s="96">
        <v>906915</v>
      </c>
      <c r="C168" s="97" t="s">
        <v>4730</v>
      </c>
      <c r="D168" s="98" t="s">
        <v>15275</v>
      </c>
      <c r="E168" s="98" t="s">
        <v>11724</v>
      </c>
      <c r="F168" s="99">
        <v>7600</v>
      </c>
      <c r="G168" s="99">
        <f t="shared" si="2"/>
        <v>7987.6</v>
      </c>
    </row>
    <row r="169" spans="1:7" ht="67.5">
      <c r="A169" s="95">
        <v>166</v>
      </c>
      <c r="B169" s="96">
        <v>454207</v>
      </c>
      <c r="C169" s="97" t="s">
        <v>9661</v>
      </c>
      <c r="D169" s="98" t="s">
        <v>9660</v>
      </c>
      <c r="E169" s="98" t="s">
        <v>9245</v>
      </c>
      <c r="F169" s="99">
        <v>2208441.5</v>
      </c>
      <c r="G169" s="99">
        <f t="shared" si="2"/>
        <v>2321072.0164999999</v>
      </c>
    </row>
    <row r="170" spans="1:7">
      <c r="A170" s="95">
        <v>167</v>
      </c>
      <c r="B170" s="96">
        <v>901305</v>
      </c>
      <c r="C170" s="97" t="s">
        <v>4374</v>
      </c>
      <c r="D170" s="98" t="s">
        <v>15275</v>
      </c>
      <c r="E170" s="98" t="s">
        <v>11724</v>
      </c>
      <c r="F170" s="99">
        <v>10312.5</v>
      </c>
      <c r="G170" s="99">
        <f t="shared" si="2"/>
        <v>10838.4375</v>
      </c>
    </row>
    <row r="171" spans="1:7" ht="22.5">
      <c r="A171" s="95">
        <v>168</v>
      </c>
      <c r="B171" s="96">
        <v>601101</v>
      </c>
      <c r="C171" s="97" t="s">
        <v>8199</v>
      </c>
      <c r="D171" s="98" t="s">
        <v>15294</v>
      </c>
      <c r="E171" s="98" t="s">
        <v>15295</v>
      </c>
      <c r="F171" s="99">
        <v>1063500</v>
      </c>
      <c r="G171" s="99">
        <f t="shared" si="2"/>
        <v>1117738.5</v>
      </c>
    </row>
    <row r="172" spans="1:7" ht="22.5">
      <c r="A172" s="95">
        <v>169</v>
      </c>
      <c r="B172" s="96">
        <v>901217</v>
      </c>
      <c r="C172" s="97" t="s">
        <v>12543</v>
      </c>
      <c r="D172" s="98" t="s">
        <v>12025</v>
      </c>
      <c r="E172" s="98" t="s">
        <v>9255</v>
      </c>
      <c r="F172" s="99">
        <v>109166</v>
      </c>
      <c r="G172" s="99">
        <f t="shared" si="2"/>
        <v>114733.466</v>
      </c>
    </row>
    <row r="173" spans="1:7" ht="22.5">
      <c r="A173" s="95">
        <v>170</v>
      </c>
      <c r="B173" s="96">
        <v>903706</v>
      </c>
      <c r="C173" s="97" t="s">
        <v>4449</v>
      </c>
      <c r="D173" s="98" t="s">
        <v>12025</v>
      </c>
      <c r="E173" s="98" t="s">
        <v>9255</v>
      </c>
      <c r="F173" s="99">
        <v>174800</v>
      </c>
      <c r="G173" s="99">
        <f t="shared" si="2"/>
        <v>183714.8</v>
      </c>
    </row>
    <row r="174" spans="1:7" ht="22.5">
      <c r="A174" s="95">
        <v>171</v>
      </c>
      <c r="B174" s="96">
        <v>906249</v>
      </c>
      <c r="C174" s="97" t="s">
        <v>9259</v>
      </c>
      <c r="D174" s="98" t="s">
        <v>12025</v>
      </c>
      <c r="E174" s="98" t="s">
        <v>9255</v>
      </c>
      <c r="F174" s="99">
        <v>40231</v>
      </c>
      <c r="G174" s="99">
        <f t="shared" si="2"/>
        <v>42282.781000000003</v>
      </c>
    </row>
    <row r="175" spans="1:7" ht="56.25">
      <c r="A175" s="95">
        <v>172</v>
      </c>
      <c r="B175" s="96">
        <v>431002</v>
      </c>
      <c r="C175" s="97" t="s">
        <v>4102</v>
      </c>
      <c r="D175" s="5" t="s">
        <v>15296</v>
      </c>
      <c r="E175" s="98" t="s">
        <v>15297</v>
      </c>
      <c r="F175" s="99">
        <v>360638</v>
      </c>
      <c r="G175" s="99">
        <f t="shared" si="2"/>
        <v>379030.538</v>
      </c>
    </row>
    <row r="176" spans="1:7" ht="56.25">
      <c r="A176" s="95">
        <v>173</v>
      </c>
      <c r="B176" s="96">
        <v>512104</v>
      </c>
      <c r="C176" s="97" t="s">
        <v>7179</v>
      </c>
      <c r="D176" s="98" t="s">
        <v>12770</v>
      </c>
      <c r="E176" s="98" t="s">
        <v>12771</v>
      </c>
      <c r="F176" s="99">
        <v>4042200</v>
      </c>
      <c r="G176" s="99">
        <f t="shared" si="2"/>
        <v>4248352.2</v>
      </c>
    </row>
    <row r="177" spans="1:7" ht="22.5">
      <c r="A177" s="95">
        <v>174</v>
      </c>
      <c r="B177" s="96">
        <v>903867</v>
      </c>
      <c r="C177" s="97" t="s">
        <v>4505</v>
      </c>
      <c r="D177" s="98" t="s">
        <v>12025</v>
      </c>
      <c r="E177" s="98" t="s">
        <v>9255</v>
      </c>
      <c r="F177" s="99">
        <v>12499.272474180139</v>
      </c>
      <c r="G177" s="99">
        <f t="shared" si="2"/>
        <v>13136.735370363327</v>
      </c>
    </row>
    <row r="178" spans="1:7" ht="56.25">
      <c r="A178" s="95">
        <v>175</v>
      </c>
      <c r="B178" s="96">
        <v>871050</v>
      </c>
      <c r="C178" s="97" t="s">
        <v>5490</v>
      </c>
      <c r="D178" s="98" t="s">
        <v>9333</v>
      </c>
      <c r="E178" s="98" t="s">
        <v>15276</v>
      </c>
      <c r="F178" s="99">
        <v>74677.513790271027</v>
      </c>
      <c r="G178" s="99">
        <f t="shared" si="2"/>
        <v>78486.066993574845</v>
      </c>
    </row>
    <row r="179" spans="1:7" ht="22.5">
      <c r="A179" s="95">
        <v>176</v>
      </c>
      <c r="B179" s="96">
        <v>903604</v>
      </c>
      <c r="C179" s="97" t="s">
        <v>4447</v>
      </c>
      <c r="D179" s="98" t="s">
        <v>12025</v>
      </c>
      <c r="E179" s="98" t="s">
        <v>9255</v>
      </c>
      <c r="F179" s="99">
        <v>66737.750799999994</v>
      </c>
      <c r="G179" s="99">
        <f t="shared" si="2"/>
        <v>70141.376090799997</v>
      </c>
    </row>
    <row r="180" spans="1:7" ht="56.25">
      <c r="A180" s="95">
        <v>177</v>
      </c>
      <c r="B180" s="96">
        <v>870131</v>
      </c>
      <c r="C180" s="97" t="s">
        <v>5482</v>
      </c>
      <c r="D180" s="98" t="s">
        <v>9333</v>
      </c>
      <c r="E180" s="98" t="s">
        <v>15276</v>
      </c>
      <c r="F180" s="99">
        <v>80421.937927984167</v>
      </c>
      <c r="G180" s="99">
        <f t="shared" si="2"/>
        <v>84523.456762311354</v>
      </c>
    </row>
    <row r="181" spans="1:7" ht="22.5">
      <c r="A181" s="95">
        <v>178</v>
      </c>
      <c r="B181" s="96">
        <v>890233</v>
      </c>
      <c r="C181" s="97" t="s">
        <v>5740</v>
      </c>
      <c r="D181" s="98" t="s">
        <v>15275</v>
      </c>
      <c r="E181" s="98" t="s">
        <v>11724</v>
      </c>
      <c r="F181" s="99">
        <v>99000</v>
      </c>
      <c r="G181" s="99">
        <f t="shared" si="2"/>
        <v>104049</v>
      </c>
    </row>
    <row r="182" spans="1:7">
      <c r="A182" s="95">
        <v>179</v>
      </c>
      <c r="B182" s="96">
        <v>890308</v>
      </c>
      <c r="C182" s="97" t="s">
        <v>5795</v>
      </c>
      <c r="D182" s="98" t="s">
        <v>15275</v>
      </c>
      <c r="E182" s="98" t="s">
        <v>11724</v>
      </c>
      <c r="F182" s="99">
        <v>35000</v>
      </c>
      <c r="G182" s="99">
        <f t="shared" si="2"/>
        <v>36785</v>
      </c>
    </row>
    <row r="183" spans="1:7" ht="22.5">
      <c r="A183" s="95">
        <v>180</v>
      </c>
      <c r="B183" s="96">
        <v>903842</v>
      </c>
      <c r="C183" s="97" t="s">
        <v>4479</v>
      </c>
      <c r="D183" s="98" t="s">
        <v>12025</v>
      </c>
      <c r="E183" s="98" t="s">
        <v>9255</v>
      </c>
      <c r="F183" s="99">
        <v>19800</v>
      </c>
      <c r="G183" s="99">
        <f t="shared" si="2"/>
        <v>20809.8</v>
      </c>
    </row>
    <row r="184" spans="1:7" ht="22.5">
      <c r="A184" s="95">
        <v>181</v>
      </c>
      <c r="B184" s="96">
        <v>907002</v>
      </c>
      <c r="C184" s="97" t="s">
        <v>4735</v>
      </c>
      <c r="D184" s="98" t="s">
        <v>12025</v>
      </c>
      <c r="E184" s="98" t="s">
        <v>9255</v>
      </c>
      <c r="F184" s="99">
        <v>9969.2702935648103</v>
      </c>
      <c r="G184" s="99">
        <f t="shared" si="2"/>
        <v>10477.703078536615</v>
      </c>
    </row>
    <row r="185" spans="1:7" ht="67.5">
      <c r="A185" s="95">
        <v>182</v>
      </c>
      <c r="B185" s="96">
        <v>897011</v>
      </c>
      <c r="C185" s="97" t="s">
        <v>5969</v>
      </c>
      <c r="D185" s="98" t="s">
        <v>10191</v>
      </c>
      <c r="E185" s="98" t="s">
        <v>9245</v>
      </c>
      <c r="F185" s="99">
        <v>51520</v>
      </c>
      <c r="G185" s="99">
        <f t="shared" si="2"/>
        <v>54147.519999999997</v>
      </c>
    </row>
    <row r="186" spans="1:7">
      <c r="A186" s="95">
        <v>183</v>
      </c>
      <c r="B186" s="96">
        <v>902049</v>
      </c>
      <c r="C186" s="97" t="s">
        <v>4400</v>
      </c>
      <c r="D186" s="98" t="s">
        <v>15275</v>
      </c>
      <c r="E186" s="98" t="s">
        <v>11724</v>
      </c>
      <c r="F186" s="99">
        <v>13042</v>
      </c>
      <c r="G186" s="99">
        <f t="shared" si="2"/>
        <v>13707.142</v>
      </c>
    </row>
    <row r="187" spans="1:7" ht="78.75">
      <c r="A187" s="95">
        <v>184</v>
      </c>
      <c r="B187" s="96">
        <v>920407</v>
      </c>
      <c r="C187" s="97" t="s">
        <v>8445</v>
      </c>
      <c r="D187" s="98" t="s">
        <v>9333</v>
      </c>
      <c r="E187" s="98" t="s">
        <v>15287</v>
      </c>
      <c r="F187" s="99">
        <v>1567525</v>
      </c>
      <c r="G187" s="99">
        <f t="shared" si="2"/>
        <v>1647468.7749999999</v>
      </c>
    </row>
    <row r="188" spans="1:7" ht="90">
      <c r="A188" s="95">
        <v>185</v>
      </c>
      <c r="B188" s="96">
        <v>637301</v>
      </c>
      <c r="C188" s="97" t="s">
        <v>15298</v>
      </c>
      <c r="D188" s="98" t="s">
        <v>9249</v>
      </c>
      <c r="E188" s="98" t="s">
        <v>9250</v>
      </c>
      <c r="F188" s="99">
        <v>213682</v>
      </c>
      <c r="G188" s="99">
        <f t="shared" si="2"/>
        <v>224579.78200000001</v>
      </c>
    </row>
    <row r="189" spans="1:7" ht="67.5">
      <c r="A189" s="95">
        <v>186</v>
      </c>
      <c r="B189" s="96">
        <v>879205</v>
      </c>
      <c r="C189" s="97" t="s">
        <v>9340</v>
      </c>
      <c r="D189" s="98" t="s">
        <v>9333</v>
      </c>
      <c r="E189" s="98" t="s">
        <v>16381</v>
      </c>
      <c r="F189" s="99">
        <v>177878.10704188011</v>
      </c>
      <c r="G189" s="99">
        <f t="shared" si="2"/>
        <v>186949.89050101599</v>
      </c>
    </row>
    <row r="190" spans="1:7" ht="22.5">
      <c r="A190" s="95">
        <v>187</v>
      </c>
      <c r="B190" s="96">
        <v>890333</v>
      </c>
      <c r="C190" s="97" t="s">
        <v>5805</v>
      </c>
      <c r="D190" s="98" t="s">
        <v>15275</v>
      </c>
      <c r="E190" s="98" t="s">
        <v>11724</v>
      </c>
      <c r="F190" s="99">
        <v>94100</v>
      </c>
      <c r="G190" s="99">
        <f t="shared" si="2"/>
        <v>98899.1</v>
      </c>
    </row>
    <row r="191" spans="1:7" ht="22.5">
      <c r="A191" s="95">
        <v>188</v>
      </c>
      <c r="B191" s="96">
        <v>901101</v>
      </c>
      <c r="C191" s="97" t="s">
        <v>4344</v>
      </c>
      <c r="D191" s="98" t="s">
        <v>12025</v>
      </c>
      <c r="E191" s="98" t="s">
        <v>9255</v>
      </c>
      <c r="F191" s="99">
        <v>12873.173200000001</v>
      </c>
      <c r="G191" s="99">
        <f t="shared" si="2"/>
        <v>13529.705033200002</v>
      </c>
    </row>
    <row r="192" spans="1:7" ht="22.5">
      <c r="A192" s="95">
        <v>189</v>
      </c>
      <c r="B192" s="96">
        <v>906836</v>
      </c>
      <c r="C192" s="97" t="s">
        <v>10024</v>
      </c>
      <c r="D192" s="98" t="s">
        <v>12025</v>
      </c>
      <c r="E192" s="98" t="s">
        <v>9255</v>
      </c>
      <c r="F192" s="99">
        <v>40630</v>
      </c>
      <c r="G192" s="99">
        <f t="shared" si="2"/>
        <v>42702.13</v>
      </c>
    </row>
    <row r="193" spans="1:7" ht="78.75">
      <c r="A193" s="95">
        <v>190</v>
      </c>
      <c r="B193" s="96">
        <v>920902</v>
      </c>
      <c r="C193" s="97" t="s">
        <v>5646</v>
      </c>
      <c r="D193" s="98" t="s">
        <v>9333</v>
      </c>
      <c r="E193" s="98" t="s">
        <v>15287</v>
      </c>
      <c r="F193" s="99">
        <v>320060</v>
      </c>
      <c r="G193" s="99">
        <f t="shared" si="2"/>
        <v>336383.06</v>
      </c>
    </row>
    <row r="194" spans="1:7" ht="22.5">
      <c r="A194" s="95">
        <v>191</v>
      </c>
      <c r="B194" s="96">
        <v>906910</v>
      </c>
      <c r="C194" s="97" t="s">
        <v>4727</v>
      </c>
      <c r="D194" s="98" t="s">
        <v>12025</v>
      </c>
      <c r="E194" s="98" t="s">
        <v>9255</v>
      </c>
      <c r="F194" s="99">
        <v>35493</v>
      </c>
      <c r="G194" s="99">
        <f t="shared" si="2"/>
        <v>37303.142999999996</v>
      </c>
    </row>
    <row r="195" spans="1:7" ht="56.25">
      <c r="A195" s="95">
        <v>192</v>
      </c>
      <c r="B195" s="96">
        <v>511001</v>
      </c>
      <c r="C195" s="97" t="s">
        <v>15299</v>
      </c>
      <c r="D195" s="98" t="s">
        <v>9868</v>
      </c>
      <c r="E195" s="98" t="s">
        <v>12773</v>
      </c>
      <c r="F195" s="99">
        <v>3170600</v>
      </c>
      <c r="G195" s="99">
        <f t="shared" si="2"/>
        <v>3332300.6</v>
      </c>
    </row>
    <row r="196" spans="1:7" ht="22.5">
      <c r="A196" s="95">
        <v>193</v>
      </c>
      <c r="B196" s="96">
        <v>890238</v>
      </c>
      <c r="C196" s="97" t="s">
        <v>5744</v>
      </c>
      <c r="D196" s="98" t="s">
        <v>9323</v>
      </c>
      <c r="E196" s="98" t="s">
        <v>9255</v>
      </c>
      <c r="F196" s="99">
        <v>93600</v>
      </c>
      <c r="G196" s="99">
        <f t="shared" si="2"/>
        <v>98373.6</v>
      </c>
    </row>
    <row r="197" spans="1:7" ht="22.5">
      <c r="A197" s="95">
        <v>194</v>
      </c>
      <c r="B197" s="96">
        <v>903847</v>
      </c>
      <c r="C197" s="97" t="s">
        <v>4484</v>
      </c>
      <c r="D197" s="98" t="s">
        <v>12025</v>
      </c>
      <c r="E197" s="98" t="s">
        <v>9255</v>
      </c>
      <c r="F197" s="99">
        <v>31687.5</v>
      </c>
      <c r="G197" s="99">
        <f t="shared" ref="G197:G260" si="3">(F197*5.1%)+F197</f>
        <v>33303.5625</v>
      </c>
    </row>
    <row r="198" spans="1:7" ht="56.25">
      <c r="A198" s="95">
        <v>195</v>
      </c>
      <c r="B198" s="96">
        <v>881630</v>
      </c>
      <c r="C198" s="97" t="s">
        <v>5359</v>
      </c>
      <c r="D198" s="98" t="s">
        <v>9333</v>
      </c>
      <c r="E198" s="98" t="s">
        <v>15276</v>
      </c>
      <c r="F198" s="99">
        <v>129276</v>
      </c>
      <c r="G198" s="99">
        <f t="shared" si="3"/>
        <v>135869.076</v>
      </c>
    </row>
    <row r="199" spans="1:7" ht="33.75">
      <c r="A199" s="95">
        <v>196</v>
      </c>
      <c r="B199" s="96">
        <v>883909</v>
      </c>
      <c r="C199" s="97" t="s">
        <v>5614</v>
      </c>
      <c r="D199" s="98" t="s">
        <v>9333</v>
      </c>
      <c r="E199" s="98" t="s">
        <v>15300</v>
      </c>
      <c r="F199" s="99">
        <v>1380000</v>
      </c>
      <c r="G199" s="99">
        <f t="shared" si="3"/>
        <v>1450380</v>
      </c>
    </row>
    <row r="200" spans="1:7" ht="78.75">
      <c r="A200" s="95">
        <v>197</v>
      </c>
      <c r="B200" s="96">
        <v>965902</v>
      </c>
      <c r="C200" s="97" t="s">
        <v>9994</v>
      </c>
      <c r="D200" s="98" t="s">
        <v>9323</v>
      </c>
      <c r="E200" s="98" t="s">
        <v>9324</v>
      </c>
      <c r="F200" s="99">
        <v>104525.40000000001</v>
      </c>
      <c r="G200" s="99">
        <f t="shared" si="3"/>
        <v>109856.19540000001</v>
      </c>
    </row>
    <row r="201" spans="1:7">
      <c r="A201" s="95">
        <v>198</v>
      </c>
      <c r="B201" s="96">
        <v>903105</v>
      </c>
      <c r="C201" s="97" t="s">
        <v>4434</v>
      </c>
      <c r="D201" s="98" t="s">
        <v>15275</v>
      </c>
      <c r="E201" s="98" t="s">
        <v>11724</v>
      </c>
      <c r="F201" s="99">
        <v>25599</v>
      </c>
      <c r="G201" s="99">
        <f t="shared" si="3"/>
        <v>26904.548999999999</v>
      </c>
    </row>
    <row r="202" spans="1:7" ht="22.5">
      <c r="A202" s="95">
        <v>199</v>
      </c>
      <c r="B202" s="96">
        <v>876801</v>
      </c>
      <c r="C202" s="97" t="s">
        <v>5543</v>
      </c>
      <c r="D202" s="98" t="s">
        <v>9333</v>
      </c>
      <c r="E202" s="98" t="s">
        <v>9255</v>
      </c>
      <c r="F202" s="99">
        <v>102430.65000000001</v>
      </c>
      <c r="G202" s="99">
        <f t="shared" si="3"/>
        <v>107654.61315</v>
      </c>
    </row>
    <row r="203" spans="1:7" ht="33.75">
      <c r="A203" s="95">
        <v>200</v>
      </c>
      <c r="B203" s="96">
        <v>890339</v>
      </c>
      <c r="C203" s="97" t="s">
        <v>12699</v>
      </c>
      <c r="D203" s="98" t="s">
        <v>9323</v>
      </c>
      <c r="E203" s="98" t="s">
        <v>9255</v>
      </c>
      <c r="F203" s="99">
        <v>94100</v>
      </c>
      <c r="G203" s="99">
        <f t="shared" si="3"/>
        <v>98899.1</v>
      </c>
    </row>
    <row r="204" spans="1:7" ht="56.25">
      <c r="A204" s="95">
        <v>201</v>
      </c>
      <c r="B204" s="96">
        <v>871019</v>
      </c>
      <c r="C204" s="97" t="s">
        <v>5486</v>
      </c>
      <c r="D204" s="98" t="s">
        <v>9333</v>
      </c>
      <c r="E204" s="98" t="s">
        <v>15276</v>
      </c>
      <c r="F204" s="99">
        <v>96957</v>
      </c>
      <c r="G204" s="99">
        <f t="shared" si="3"/>
        <v>101901.807</v>
      </c>
    </row>
    <row r="205" spans="1:7" ht="78.75">
      <c r="A205" s="95">
        <v>202</v>
      </c>
      <c r="B205" s="96">
        <v>920809</v>
      </c>
      <c r="C205" s="97" t="s">
        <v>5642</v>
      </c>
      <c r="D205" s="98" t="s">
        <v>9333</v>
      </c>
      <c r="E205" s="98" t="s">
        <v>15287</v>
      </c>
      <c r="F205" s="99">
        <v>292931</v>
      </c>
      <c r="G205" s="99">
        <f t="shared" si="3"/>
        <v>307870.48100000003</v>
      </c>
    </row>
    <row r="206" spans="1:7" ht="67.5">
      <c r="A206" s="95">
        <v>203</v>
      </c>
      <c r="B206" s="96">
        <v>883351</v>
      </c>
      <c r="C206" s="97" t="s">
        <v>5590</v>
      </c>
      <c r="D206" s="98" t="s">
        <v>9333</v>
      </c>
      <c r="E206" s="98" t="s">
        <v>15281</v>
      </c>
      <c r="F206" s="99">
        <v>743337</v>
      </c>
      <c r="G206" s="99">
        <f t="shared" si="3"/>
        <v>781247.18700000003</v>
      </c>
    </row>
    <row r="207" spans="1:7" ht="67.5">
      <c r="A207" s="95">
        <v>204</v>
      </c>
      <c r="B207" s="96">
        <v>219303</v>
      </c>
      <c r="C207" s="97" t="s">
        <v>1348</v>
      </c>
      <c r="D207" s="98" t="s">
        <v>9244</v>
      </c>
      <c r="E207" s="98" t="s">
        <v>9245</v>
      </c>
      <c r="F207" s="99">
        <v>391697</v>
      </c>
      <c r="G207" s="99">
        <f t="shared" si="3"/>
        <v>411673.54700000002</v>
      </c>
    </row>
    <row r="208" spans="1:7" ht="22.5">
      <c r="A208" s="95">
        <v>205</v>
      </c>
      <c r="B208" s="96">
        <v>906127</v>
      </c>
      <c r="C208" s="97" t="s">
        <v>14858</v>
      </c>
      <c r="D208" s="98" t="s">
        <v>12025</v>
      </c>
      <c r="E208" s="98" t="s">
        <v>9255</v>
      </c>
      <c r="F208" s="99">
        <v>26830</v>
      </c>
      <c r="G208" s="99">
        <f t="shared" si="3"/>
        <v>28198.33</v>
      </c>
    </row>
    <row r="209" spans="1:7" ht="78.75">
      <c r="A209" s="95">
        <v>206</v>
      </c>
      <c r="B209" s="96">
        <v>920202</v>
      </c>
      <c r="C209" s="97" t="s">
        <v>5620</v>
      </c>
      <c r="D209" s="98" t="s">
        <v>9333</v>
      </c>
      <c r="E209" s="98" t="s">
        <v>15287</v>
      </c>
      <c r="F209" s="99">
        <v>202107</v>
      </c>
      <c r="G209" s="99">
        <f t="shared" si="3"/>
        <v>212414.45699999999</v>
      </c>
    </row>
    <row r="210" spans="1:7" ht="56.25">
      <c r="A210" s="95">
        <v>207</v>
      </c>
      <c r="B210" s="96">
        <v>881613</v>
      </c>
      <c r="C210" s="97" t="s">
        <v>5355</v>
      </c>
      <c r="D210" s="98" t="s">
        <v>9333</v>
      </c>
      <c r="E210" s="98" t="s">
        <v>15276</v>
      </c>
      <c r="F210" s="99">
        <v>83766.549578345977</v>
      </c>
      <c r="G210" s="99">
        <f t="shared" si="3"/>
        <v>88038.643606841622</v>
      </c>
    </row>
    <row r="211" spans="1:7" ht="33.75">
      <c r="A211" s="95">
        <v>208</v>
      </c>
      <c r="B211" s="96">
        <v>389103</v>
      </c>
      <c r="C211" s="97" t="s">
        <v>14157</v>
      </c>
      <c r="D211" s="98" t="s">
        <v>11783</v>
      </c>
      <c r="E211" s="98" t="s">
        <v>11784</v>
      </c>
      <c r="F211" s="99">
        <v>696100</v>
      </c>
      <c r="G211" s="99">
        <f t="shared" si="3"/>
        <v>731601.1</v>
      </c>
    </row>
    <row r="212" spans="1:7" ht="78.75">
      <c r="A212" s="95">
        <v>209</v>
      </c>
      <c r="B212" s="96">
        <v>883220</v>
      </c>
      <c r="C212" s="97" t="s">
        <v>5577</v>
      </c>
      <c r="D212" s="98" t="s">
        <v>9333</v>
      </c>
      <c r="E212" s="98" t="s">
        <v>15280</v>
      </c>
      <c r="F212" s="99">
        <v>614061</v>
      </c>
      <c r="G212" s="99">
        <f t="shared" si="3"/>
        <v>645378.11100000003</v>
      </c>
    </row>
    <row r="213" spans="1:7" ht="22.5">
      <c r="A213" s="95">
        <v>210</v>
      </c>
      <c r="B213" s="96">
        <v>890232</v>
      </c>
      <c r="C213" s="97" t="s">
        <v>9040</v>
      </c>
      <c r="D213" s="98" t="s">
        <v>15275</v>
      </c>
      <c r="E213" s="98" t="s">
        <v>11724</v>
      </c>
      <c r="F213" s="99">
        <v>83200</v>
      </c>
      <c r="G213" s="99">
        <f t="shared" si="3"/>
        <v>87443.199999999997</v>
      </c>
    </row>
    <row r="214" spans="1:7" ht="22.5">
      <c r="A214" s="95">
        <v>211</v>
      </c>
      <c r="B214" s="96">
        <v>890355</v>
      </c>
      <c r="C214" s="97" t="s">
        <v>9054</v>
      </c>
      <c r="D214" s="98" t="s">
        <v>15275</v>
      </c>
      <c r="E214" s="98" t="s">
        <v>11724</v>
      </c>
      <c r="F214" s="99">
        <v>83200</v>
      </c>
      <c r="G214" s="99">
        <f t="shared" si="3"/>
        <v>87443.199999999997</v>
      </c>
    </row>
    <row r="215" spans="1:7">
      <c r="A215" s="95">
        <v>212</v>
      </c>
      <c r="B215" s="96">
        <v>903603</v>
      </c>
      <c r="C215" s="97" t="s">
        <v>4446</v>
      </c>
      <c r="D215" s="100" t="s">
        <v>15277</v>
      </c>
      <c r="E215" s="98" t="s">
        <v>15277</v>
      </c>
      <c r="F215" s="99">
        <v>22665</v>
      </c>
      <c r="G215" s="99">
        <f t="shared" si="3"/>
        <v>23820.915000000001</v>
      </c>
    </row>
    <row r="216" spans="1:7" ht="67.5">
      <c r="A216" s="95">
        <v>213</v>
      </c>
      <c r="B216" s="96">
        <v>870101</v>
      </c>
      <c r="C216" s="97" t="s">
        <v>5475</v>
      </c>
      <c r="D216" s="98" t="s">
        <v>9333</v>
      </c>
      <c r="E216" s="98" t="s">
        <v>9811</v>
      </c>
      <c r="F216" s="99">
        <v>72717.75</v>
      </c>
      <c r="G216" s="99">
        <f t="shared" si="3"/>
        <v>76426.355249999993</v>
      </c>
    </row>
    <row r="217" spans="1:7" ht="22.5">
      <c r="A217" s="95">
        <v>214</v>
      </c>
      <c r="B217" s="96">
        <v>903803</v>
      </c>
      <c r="C217" s="97" t="s">
        <v>4452</v>
      </c>
      <c r="D217" s="98" t="s">
        <v>12025</v>
      </c>
      <c r="E217" s="98" t="s">
        <v>9255</v>
      </c>
      <c r="F217" s="99">
        <v>9374</v>
      </c>
      <c r="G217" s="99">
        <f t="shared" si="3"/>
        <v>9852.0740000000005</v>
      </c>
    </row>
    <row r="218" spans="1:7">
      <c r="A218" s="95">
        <v>215</v>
      </c>
      <c r="B218" s="96">
        <v>903844</v>
      </c>
      <c r="C218" s="97" t="s">
        <v>4481</v>
      </c>
      <c r="D218" s="98" t="s">
        <v>15275</v>
      </c>
      <c r="E218" s="98" t="s">
        <v>11724</v>
      </c>
      <c r="F218" s="99">
        <v>26766.600000000002</v>
      </c>
      <c r="G218" s="99">
        <f t="shared" si="3"/>
        <v>28131.696600000003</v>
      </c>
    </row>
    <row r="219" spans="1:7" ht="56.25">
      <c r="A219" s="95">
        <v>216</v>
      </c>
      <c r="B219" s="96">
        <v>873423</v>
      </c>
      <c r="C219" s="97" t="s">
        <v>5535</v>
      </c>
      <c r="D219" s="98" t="s">
        <v>9333</v>
      </c>
      <c r="E219" s="98" t="s">
        <v>15276</v>
      </c>
      <c r="F219" s="99">
        <v>80421.937927984167</v>
      </c>
      <c r="G219" s="99">
        <f t="shared" si="3"/>
        <v>84523.456762311354</v>
      </c>
    </row>
    <row r="220" spans="1:7" ht="22.5">
      <c r="A220" s="95">
        <v>217</v>
      </c>
      <c r="B220" s="96">
        <v>898002</v>
      </c>
      <c r="C220" s="97" t="s">
        <v>15301</v>
      </c>
      <c r="D220" s="98" t="s">
        <v>10179</v>
      </c>
      <c r="E220" s="98" t="s">
        <v>9255</v>
      </c>
      <c r="F220" s="99">
        <v>48100</v>
      </c>
      <c r="G220" s="99">
        <f t="shared" si="3"/>
        <v>50553.1</v>
      </c>
    </row>
    <row r="221" spans="1:7" ht="22.5">
      <c r="A221" s="95">
        <v>218</v>
      </c>
      <c r="B221" s="96">
        <v>898801</v>
      </c>
      <c r="C221" s="97" t="s">
        <v>5137</v>
      </c>
      <c r="D221" s="98" t="s">
        <v>10179</v>
      </c>
      <c r="E221" s="98" t="s">
        <v>9255</v>
      </c>
      <c r="F221" s="99">
        <v>324324</v>
      </c>
      <c r="G221" s="99">
        <f t="shared" si="3"/>
        <v>340864.52399999998</v>
      </c>
    </row>
    <row r="222" spans="1:7" ht="22.5">
      <c r="A222" s="95">
        <v>219</v>
      </c>
      <c r="B222" s="96">
        <v>903833</v>
      </c>
      <c r="C222" s="97" t="s">
        <v>4471</v>
      </c>
      <c r="D222" s="98" t="s">
        <v>12025</v>
      </c>
      <c r="E222" s="98" t="s">
        <v>9255</v>
      </c>
      <c r="F222" s="99">
        <v>8600</v>
      </c>
      <c r="G222" s="99">
        <f t="shared" si="3"/>
        <v>9038.6</v>
      </c>
    </row>
    <row r="223" spans="1:7" ht="22.5">
      <c r="A223" s="95">
        <v>220</v>
      </c>
      <c r="B223" s="96">
        <v>903862</v>
      </c>
      <c r="C223" s="97" t="s">
        <v>4500</v>
      </c>
      <c r="D223" s="98" t="s">
        <v>12025</v>
      </c>
      <c r="E223" s="98" t="s">
        <v>9255</v>
      </c>
      <c r="F223" s="99">
        <v>12805.465120955916</v>
      </c>
      <c r="G223" s="99">
        <f t="shared" si="3"/>
        <v>13458.543842124667</v>
      </c>
    </row>
    <row r="224" spans="1:7" ht="56.25">
      <c r="A224" s="95">
        <v>221</v>
      </c>
      <c r="B224" s="96">
        <v>870601</v>
      </c>
      <c r="C224" s="97" t="s">
        <v>5483</v>
      </c>
      <c r="D224" s="98" t="s">
        <v>9333</v>
      </c>
      <c r="E224" s="98" t="s">
        <v>15276</v>
      </c>
      <c r="F224" s="99">
        <v>74677.513790271027</v>
      </c>
      <c r="G224" s="99">
        <f t="shared" si="3"/>
        <v>78486.066993574845</v>
      </c>
    </row>
    <row r="225" spans="1:7" ht="67.5">
      <c r="A225" s="95">
        <v>222</v>
      </c>
      <c r="B225" s="96">
        <v>893808</v>
      </c>
      <c r="C225" s="97" t="s">
        <v>5937</v>
      </c>
      <c r="D225" s="98" t="s">
        <v>10191</v>
      </c>
      <c r="E225" s="98" t="s">
        <v>9245</v>
      </c>
      <c r="F225" s="99">
        <v>68200</v>
      </c>
      <c r="G225" s="99">
        <f t="shared" si="3"/>
        <v>71678.2</v>
      </c>
    </row>
    <row r="226" spans="1:7" ht="56.25">
      <c r="A226" s="95">
        <v>223</v>
      </c>
      <c r="B226" s="96">
        <v>482301</v>
      </c>
      <c r="C226" s="97" t="s">
        <v>11295</v>
      </c>
      <c r="D226" s="98" t="s">
        <v>11296</v>
      </c>
      <c r="E226" s="98" t="s">
        <v>11297</v>
      </c>
      <c r="F226" s="99">
        <v>358506</v>
      </c>
      <c r="G226" s="99">
        <f t="shared" si="3"/>
        <v>376789.80599999998</v>
      </c>
    </row>
    <row r="227" spans="1:7" ht="202.5">
      <c r="A227" s="95">
        <v>224</v>
      </c>
      <c r="B227" s="96">
        <v>534001</v>
      </c>
      <c r="C227" s="97" t="s">
        <v>7196</v>
      </c>
      <c r="D227" s="101" t="s">
        <v>15302</v>
      </c>
      <c r="E227" s="101" t="s">
        <v>15303</v>
      </c>
      <c r="F227" s="99">
        <v>499775</v>
      </c>
      <c r="G227" s="99">
        <f t="shared" si="3"/>
        <v>525263.52500000002</v>
      </c>
    </row>
    <row r="228" spans="1:7" ht="22.5">
      <c r="A228" s="95">
        <v>225</v>
      </c>
      <c r="B228" s="96">
        <v>890494</v>
      </c>
      <c r="C228" s="97" t="s">
        <v>6251</v>
      </c>
      <c r="D228" s="98" t="s">
        <v>9323</v>
      </c>
      <c r="E228" s="98" t="s">
        <v>9255</v>
      </c>
      <c r="F228" s="99">
        <v>83400</v>
      </c>
      <c r="G228" s="99">
        <f t="shared" si="3"/>
        <v>87653.4</v>
      </c>
    </row>
    <row r="229" spans="1:7">
      <c r="A229" s="95">
        <v>226</v>
      </c>
      <c r="B229" s="96">
        <v>345002</v>
      </c>
      <c r="C229" s="97" t="s">
        <v>1727</v>
      </c>
      <c r="D229" s="98" t="s">
        <v>15277</v>
      </c>
      <c r="E229" s="98" t="s">
        <v>15277</v>
      </c>
      <c r="F229" s="99">
        <v>133000</v>
      </c>
      <c r="G229" s="99">
        <f t="shared" si="3"/>
        <v>139783</v>
      </c>
    </row>
    <row r="230" spans="1:7" ht="146.25">
      <c r="A230" s="95">
        <v>227</v>
      </c>
      <c r="B230" s="96">
        <v>740001</v>
      </c>
      <c r="C230" s="97" t="s">
        <v>8182</v>
      </c>
      <c r="D230" s="98" t="s">
        <v>12855</v>
      </c>
      <c r="E230" s="98" t="s">
        <v>12856</v>
      </c>
      <c r="F230" s="99">
        <v>2502800</v>
      </c>
      <c r="G230" s="99">
        <f t="shared" si="3"/>
        <v>2630442.7999999998</v>
      </c>
    </row>
    <row r="231" spans="1:7" ht="22.5">
      <c r="A231" s="95">
        <v>228</v>
      </c>
      <c r="B231" s="96">
        <v>903027</v>
      </c>
      <c r="C231" s="97" t="s">
        <v>4426</v>
      </c>
      <c r="D231" s="98" t="s">
        <v>12025</v>
      </c>
      <c r="E231" s="98" t="s">
        <v>9255</v>
      </c>
      <c r="F231" s="99">
        <v>21400</v>
      </c>
      <c r="G231" s="99">
        <f t="shared" si="3"/>
        <v>22491.4</v>
      </c>
    </row>
    <row r="232" spans="1:7">
      <c r="A232" s="95">
        <v>229</v>
      </c>
      <c r="B232" s="96">
        <v>906129</v>
      </c>
      <c r="C232" s="97" t="s">
        <v>10682</v>
      </c>
      <c r="D232" s="98" t="s">
        <v>15277</v>
      </c>
      <c r="E232" s="98" t="s">
        <v>15277</v>
      </c>
      <c r="F232" s="99">
        <v>46200</v>
      </c>
      <c r="G232" s="99">
        <f t="shared" si="3"/>
        <v>48556.2</v>
      </c>
    </row>
    <row r="233" spans="1:7" ht="22.5">
      <c r="A233" s="95">
        <v>230</v>
      </c>
      <c r="B233" s="96">
        <v>852201</v>
      </c>
      <c r="C233" s="97" t="s">
        <v>2503</v>
      </c>
      <c r="D233" s="98" t="s">
        <v>15304</v>
      </c>
      <c r="E233" s="98" t="s">
        <v>15277</v>
      </c>
      <c r="F233" s="99">
        <v>3550804.5</v>
      </c>
      <c r="G233" s="99">
        <f t="shared" si="3"/>
        <v>3731895.5295000002</v>
      </c>
    </row>
    <row r="234" spans="1:7" ht="22.5">
      <c r="A234" s="95">
        <v>231</v>
      </c>
      <c r="B234" s="96">
        <v>890435</v>
      </c>
      <c r="C234" s="97" t="s">
        <v>6206</v>
      </c>
      <c r="D234" s="98" t="s">
        <v>9323</v>
      </c>
      <c r="E234" s="98" t="s">
        <v>9255</v>
      </c>
      <c r="F234" s="99">
        <v>83400</v>
      </c>
      <c r="G234" s="99">
        <f t="shared" si="3"/>
        <v>87653.4</v>
      </c>
    </row>
    <row r="235" spans="1:7" ht="22.5">
      <c r="A235" s="95">
        <v>232</v>
      </c>
      <c r="B235" s="96">
        <v>908856</v>
      </c>
      <c r="C235" s="97" t="s">
        <v>4771</v>
      </c>
      <c r="D235" s="98" t="s">
        <v>12025</v>
      </c>
      <c r="E235" s="98" t="s">
        <v>9255</v>
      </c>
      <c r="F235" s="99">
        <v>181944</v>
      </c>
      <c r="G235" s="99">
        <f t="shared" si="3"/>
        <v>191223.144</v>
      </c>
    </row>
    <row r="236" spans="1:7" ht="22.5">
      <c r="A236" s="95">
        <v>233</v>
      </c>
      <c r="B236" s="96">
        <v>891530</v>
      </c>
      <c r="C236" s="97" t="s">
        <v>15305</v>
      </c>
      <c r="D236" s="98" t="s">
        <v>11147</v>
      </c>
      <c r="E236" s="98" t="s">
        <v>9255</v>
      </c>
      <c r="F236" s="99">
        <v>311672</v>
      </c>
      <c r="G236" s="99">
        <f t="shared" si="3"/>
        <v>327567.272</v>
      </c>
    </row>
    <row r="237" spans="1:7" ht="22.5">
      <c r="A237" s="95">
        <v>234</v>
      </c>
      <c r="B237" s="96">
        <v>903065</v>
      </c>
      <c r="C237" s="97" t="s">
        <v>4433</v>
      </c>
      <c r="D237" s="98" t="s">
        <v>15306</v>
      </c>
      <c r="E237" s="98" t="s">
        <v>15284</v>
      </c>
      <c r="F237" s="99">
        <v>111452</v>
      </c>
      <c r="G237" s="99">
        <f t="shared" si="3"/>
        <v>117136.052</v>
      </c>
    </row>
    <row r="238" spans="1:7" ht="78.75">
      <c r="A238" s="95">
        <v>235</v>
      </c>
      <c r="B238" s="96">
        <v>992301</v>
      </c>
      <c r="C238" s="97" t="s">
        <v>15307</v>
      </c>
      <c r="D238" s="98" t="s">
        <v>9323</v>
      </c>
      <c r="E238" s="98" t="s">
        <v>9324</v>
      </c>
      <c r="F238" s="99">
        <v>228400</v>
      </c>
      <c r="G238" s="99">
        <f t="shared" si="3"/>
        <v>240048.4</v>
      </c>
    </row>
    <row r="239" spans="1:7" ht="90">
      <c r="A239" s="95">
        <v>236</v>
      </c>
      <c r="B239" s="96">
        <v>662201</v>
      </c>
      <c r="C239" s="97" t="s">
        <v>4211</v>
      </c>
      <c r="D239" s="98" t="s">
        <v>15308</v>
      </c>
      <c r="E239" s="98" t="s">
        <v>15309</v>
      </c>
      <c r="F239" s="99">
        <v>590215</v>
      </c>
      <c r="G239" s="99">
        <f t="shared" si="3"/>
        <v>620315.96499999997</v>
      </c>
    </row>
    <row r="240" spans="1:7" ht="157.5">
      <c r="A240" s="95">
        <v>237</v>
      </c>
      <c r="B240" s="96">
        <v>735301</v>
      </c>
      <c r="C240" s="97" t="s">
        <v>8178</v>
      </c>
      <c r="D240" s="98" t="s">
        <v>11360</v>
      </c>
      <c r="E240" s="98" t="s">
        <v>11361</v>
      </c>
      <c r="F240" s="99">
        <v>1904152</v>
      </c>
      <c r="G240" s="99">
        <f t="shared" si="3"/>
        <v>2001263.7520000001</v>
      </c>
    </row>
    <row r="241" spans="1:7" ht="33.75">
      <c r="A241" s="95">
        <v>238</v>
      </c>
      <c r="B241" s="96">
        <v>933501</v>
      </c>
      <c r="C241" s="97" t="s">
        <v>5706</v>
      </c>
      <c r="D241" s="98" t="s">
        <v>10764</v>
      </c>
      <c r="E241" s="98" t="s">
        <v>9255</v>
      </c>
      <c r="F241" s="99">
        <v>65120</v>
      </c>
      <c r="G241" s="99">
        <f t="shared" si="3"/>
        <v>68441.119999999995</v>
      </c>
    </row>
    <row r="242" spans="1:7" ht="191.25">
      <c r="A242" s="95">
        <v>239</v>
      </c>
      <c r="B242" s="96">
        <v>530001</v>
      </c>
      <c r="C242" s="97" t="s">
        <v>7187</v>
      </c>
      <c r="D242" s="6" t="s">
        <v>15310</v>
      </c>
      <c r="E242" s="6" t="s">
        <v>15311</v>
      </c>
      <c r="F242" s="99">
        <v>612230</v>
      </c>
      <c r="G242" s="99">
        <f t="shared" si="3"/>
        <v>643453.73</v>
      </c>
    </row>
    <row r="243" spans="1:7" ht="78.75">
      <c r="A243" s="95">
        <v>240</v>
      </c>
      <c r="B243" s="96">
        <v>592401</v>
      </c>
      <c r="C243" s="97" t="s">
        <v>7686</v>
      </c>
      <c r="D243" s="98" t="s">
        <v>13708</v>
      </c>
      <c r="E243" s="98" t="s">
        <v>13709</v>
      </c>
      <c r="F243" s="99">
        <v>14056250</v>
      </c>
      <c r="G243" s="99">
        <f t="shared" si="3"/>
        <v>14773118.75</v>
      </c>
    </row>
    <row r="244" spans="1:7" ht="22.5">
      <c r="A244" s="95">
        <v>241</v>
      </c>
      <c r="B244" s="96">
        <v>873501</v>
      </c>
      <c r="C244" s="97" t="s">
        <v>5541</v>
      </c>
      <c r="D244" s="98" t="s">
        <v>12034</v>
      </c>
      <c r="E244" s="98" t="s">
        <v>9255</v>
      </c>
      <c r="F244" s="99">
        <v>327400</v>
      </c>
      <c r="G244" s="99">
        <f t="shared" si="3"/>
        <v>344097.4</v>
      </c>
    </row>
    <row r="245" spans="1:7" ht="67.5">
      <c r="A245" s="95">
        <v>242</v>
      </c>
      <c r="B245" s="96">
        <v>881622</v>
      </c>
      <c r="C245" s="97" t="s">
        <v>5358</v>
      </c>
      <c r="D245" s="98" t="s">
        <v>9333</v>
      </c>
      <c r="E245" s="98" t="s">
        <v>9811</v>
      </c>
      <c r="F245" s="99">
        <v>83766.549578345977</v>
      </c>
      <c r="G245" s="99">
        <f t="shared" si="3"/>
        <v>88038.643606841622</v>
      </c>
    </row>
    <row r="246" spans="1:7" ht="67.5">
      <c r="A246" s="95">
        <v>243</v>
      </c>
      <c r="B246" s="96">
        <v>494004</v>
      </c>
      <c r="C246" s="97" t="s">
        <v>2178</v>
      </c>
      <c r="D246" s="98" t="s">
        <v>9244</v>
      </c>
      <c r="E246" s="98" t="s">
        <v>9245</v>
      </c>
      <c r="F246" s="99">
        <v>625000</v>
      </c>
      <c r="G246" s="99">
        <f t="shared" si="3"/>
        <v>656875</v>
      </c>
    </row>
    <row r="247" spans="1:7" ht="22.5">
      <c r="A247" s="95">
        <v>244</v>
      </c>
      <c r="B247" s="96">
        <v>881362</v>
      </c>
      <c r="C247" s="97" t="s">
        <v>10247</v>
      </c>
      <c r="D247" s="98" t="s">
        <v>15275</v>
      </c>
      <c r="E247" s="98" t="s">
        <v>11724</v>
      </c>
      <c r="F247" s="99">
        <v>174300</v>
      </c>
      <c r="G247" s="99">
        <f t="shared" si="3"/>
        <v>183189.3</v>
      </c>
    </row>
    <row r="248" spans="1:7" ht="56.25">
      <c r="A248" s="95">
        <v>245</v>
      </c>
      <c r="B248" s="96">
        <v>882309</v>
      </c>
      <c r="C248" s="97" t="s">
        <v>6068</v>
      </c>
      <c r="D248" s="98" t="s">
        <v>9333</v>
      </c>
      <c r="E248" s="98" t="s">
        <v>15276</v>
      </c>
      <c r="F248" s="99">
        <v>221400</v>
      </c>
      <c r="G248" s="99">
        <f t="shared" si="3"/>
        <v>232691.4</v>
      </c>
    </row>
    <row r="249" spans="1:7" ht="56.25">
      <c r="A249" s="95">
        <v>246</v>
      </c>
      <c r="B249" s="96">
        <v>882316</v>
      </c>
      <c r="C249" s="97" t="s">
        <v>6069</v>
      </c>
      <c r="D249" s="98"/>
      <c r="E249" s="98" t="s">
        <v>15278</v>
      </c>
      <c r="F249" s="99">
        <v>192200</v>
      </c>
      <c r="G249" s="99">
        <f t="shared" si="3"/>
        <v>202002.2</v>
      </c>
    </row>
    <row r="250" spans="1:7" ht="67.5">
      <c r="A250" s="95">
        <v>247</v>
      </c>
      <c r="B250" s="96">
        <v>883521</v>
      </c>
      <c r="C250" s="97" t="s">
        <v>5605</v>
      </c>
      <c r="D250" s="98" t="s">
        <v>9333</v>
      </c>
      <c r="E250" s="98" t="s">
        <v>15281</v>
      </c>
      <c r="F250" s="99">
        <v>543835</v>
      </c>
      <c r="G250" s="99">
        <f t="shared" si="3"/>
        <v>571570.58499999996</v>
      </c>
    </row>
    <row r="251" spans="1:7">
      <c r="A251" s="95">
        <v>248</v>
      </c>
      <c r="B251" s="96">
        <v>890211</v>
      </c>
      <c r="C251" s="97" t="s">
        <v>14359</v>
      </c>
      <c r="D251" s="98" t="s">
        <v>15312</v>
      </c>
      <c r="E251" s="98" t="s">
        <v>11724</v>
      </c>
      <c r="F251" s="99">
        <v>35100</v>
      </c>
      <c r="G251" s="99">
        <f t="shared" si="3"/>
        <v>36890.1</v>
      </c>
    </row>
    <row r="252" spans="1:7" ht="90">
      <c r="A252" s="95">
        <v>249</v>
      </c>
      <c r="B252" s="96">
        <v>413101</v>
      </c>
      <c r="C252" s="97" t="s">
        <v>3993</v>
      </c>
      <c r="D252" s="98" t="s">
        <v>9249</v>
      </c>
      <c r="E252" s="98" t="s">
        <v>9250</v>
      </c>
      <c r="F252" s="99">
        <v>626200</v>
      </c>
      <c r="G252" s="99">
        <f t="shared" si="3"/>
        <v>658136.19999999995</v>
      </c>
    </row>
    <row r="253" spans="1:7" ht="67.5">
      <c r="A253" s="95">
        <v>250</v>
      </c>
      <c r="B253" s="96">
        <v>219501</v>
      </c>
      <c r="C253" s="97" t="s">
        <v>1353</v>
      </c>
      <c r="D253" s="98" t="s">
        <v>9244</v>
      </c>
      <c r="E253" s="98" t="s">
        <v>9245</v>
      </c>
      <c r="F253" s="99">
        <v>2021222.5</v>
      </c>
      <c r="G253" s="99">
        <f t="shared" si="3"/>
        <v>2124304.8475000001</v>
      </c>
    </row>
    <row r="254" spans="1:7" ht="22.5">
      <c r="A254" s="95">
        <v>251</v>
      </c>
      <c r="B254" s="96">
        <v>882307</v>
      </c>
      <c r="C254" s="97" t="s">
        <v>6062</v>
      </c>
      <c r="D254" s="98" t="s">
        <v>15275</v>
      </c>
      <c r="E254" s="98" t="s">
        <v>11724</v>
      </c>
      <c r="F254" s="99">
        <v>244600</v>
      </c>
      <c r="G254" s="99">
        <f t="shared" si="3"/>
        <v>257074.6</v>
      </c>
    </row>
    <row r="255" spans="1:7" ht="22.5">
      <c r="A255" s="95">
        <v>252</v>
      </c>
      <c r="B255" s="96">
        <v>992990</v>
      </c>
      <c r="C255" s="97" t="s">
        <v>14804</v>
      </c>
      <c r="D255" s="98" t="s">
        <v>15313</v>
      </c>
      <c r="E255" s="98" t="s">
        <v>11653</v>
      </c>
      <c r="F255" s="99">
        <v>459902</v>
      </c>
      <c r="G255" s="99">
        <f t="shared" si="3"/>
        <v>483357.00199999998</v>
      </c>
    </row>
    <row r="256" spans="1:7" ht="101.25">
      <c r="A256" s="95">
        <v>253</v>
      </c>
      <c r="B256" s="96">
        <v>684020</v>
      </c>
      <c r="C256" s="97" t="s">
        <v>8166</v>
      </c>
      <c r="D256" s="98" t="s">
        <v>15314</v>
      </c>
      <c r="E256" s="98" t="s">
        <v>15315</v>
      </c>
      <c r="F256" s="99">
        <v>3405400</v>
      </c>
      <c r="G256" s="99">
        <f t="shared" si="3"/>
        <v>3579075.4</v>
      </c>
    </row>
    <row r="257" spans="1:7" ht="56.25">
      <c r="A257" s="95">
        <v>254</v>
      </c>
      <c r="B257" s="96">
        <v>871091</v>
      </c>
      <c r="C257" s="97" t="s">
        <v>5496</v>
      </c>
      <c r="D257" s="98" t="s">
        <v>9333</v>
      </c>
      <c r="E257" s="98" t="s">
        <v>15276</v>
      </c>
      <c r="F257" s="99">
        <v>74677.513790271027</v>
      </c>
      <c r="G257" s="99">
        <f t="shared" si="3"/>
        <v>78486.066993574845</v>
      </c>
    </row>
    <row r="258" spans="1:7" ht="22.5">
      <c r="A258" s="95">
        <v>255</v>
      </c>
      <c r="B258" s="96">
        <v>882296</v>
      </c>
      <c r="C258" s="97" t="s">
        <v>5376</v>
      </c>
      <c r="D258" s="98" t="s">
        <v>15275</v>
      </c>
      <c r="E258" s="98" t="s">
        <v>11724</v>
      </c>
      <c r="F258" s="99">
        <v>221400</v>
      </c>
      <c r="G258" s="99">
        <f t="shared" si="3"/>
        <v>232691.4</v>
      </c>
    </row>
    <row r="259" spans="1:7" ht="22.5">
      <c r="A259" s="95">
        <v>256</v>
      </c>
      <c r="B259" s="96">
        <v>883111</v>
      </c>
      <c r="C259" s="97" t="s">
        <v>5573</v>
      </c>
      <c r="D259" s="98" t="s">
        <v>9333</v>
      </c>
      <c r="E259" s="98"/>
      <c r="F259" s="99">
        <v>621331</v>
      </c>
      <c r="G259" s="99">
        <f t="shared" si="3"/>
        <v>653018.88100000005</v>
      </c>
    </row>
    <row r="260" spans="1:7" ht="22.5">
      <c r="A260" s="95">
        <v>257</v>
      </c>
      <c r="B260" s="96">
        <v>903813</v>
      </c>
      <c r="C260" s="97" t="s">
        <v>4459</v>
      </c>
      <c r="D260" s="98" t="s">
        <v>12025</v>
      </c>
      <c r="E260" s="98" t="s">
        <v>9255</v>
      </c>
      <c r="F260" s="99">
        <v>12050.501163248056</v>
      </c>
      <c r="G260" s="99">
        <f t="shared" si="3"/>
        <v>12665.076722573707</v>
      </c>
    </row>
    <row r="261" spans="1:7" ht="22.5">
      <c r="A261" s="95">
        <v>258</v>
      </c>
      <c r="B261" s="96">
        <v>903864</v>
      </c>
      <c r="C261" s="97" t="s">
        <v>4502</v>
      </c>
      <c r="D261" s="98" t="s">
        <v>12025</v>
      </c>
      <c r="E261" s="98" t="s">
        <v>9255</v>
      </c>
      <c r="F261" s="99">
        <v>9780</v>
      </c>
      <c r="G261" s="99">
        <f t="shared" ref="G261:G324" si="4">(F261*5.1%)+F261</f>
        <v>10278.780000000001</v>
      </c>
    </row>
    <row r="262" spans="1:7" ht="22.5">
      <c r="A262" s="95">
        <v>259</v>
      </c>
      <c r="B262" s="96">
        <v>906205</v>
      </c>
      <c r="C262" s="97" t="s">
        <v>10456</v>
      </c>
      <c r="D262" s="98" t="s">
        <v>15275</v>
      </c>
      <c r="E262" s="98" t="s">
        <v>11724</v>
      </c>
      <c r="F262" s="99">
        <v>62700</v>
      </c>
      <c r="G262" s="99">
        <f t="shared" si="4"/>
        <v>65897.7</v>
      </c>
    </row>
    <row r="263" spans="1:7" ht="22.5">
      <c r="A263" s="95">
        <v>260</v>
      </c>
      <c r="B263" s="96">
        <v>906317</v>
      </c>
      <c r="C263" s="97" t="s">
        <v>10071</v>
      </c>
      <c r="D263" s="98" t="s">
        <v>12025</v>
      </c>
      <c r="E263" s="98" t="s">
        <v>9255</v>
      </c>
      <c r="F263" s="99">
        <v>41531</v>
      </c>
      <c r="G263" s="99">
        <f t="shared" si="4"/>
        <v>43649.080999999998</v>
      </c>
    </row>
    <row r="264" spans="1:7" ht="78.75">
      <c r="A264" s="95">
        <v>261</v>
      </c>
      <c r="B264" s="96">
        <v>920811</v>
      </c>
      <c r="C264" s="97" t="s">
        <v>9711</v>
      </c>
      <c r="D264" s="98" t="s">
        <v>9333</v>
      </c>
      <c r="E264" s="98" t="s">
        <v>15287</v>
      </c>
      <c r="F264" s="99">
        <v>386110</v>
      </c>
      <c r="G264" s="99">
        <f t="shared" si="4"/>
        <v>405801.61</v>
      </c>
    </row>
    <row r="265" spans="1:7" ht="67.5">
      <c r="A265" s="95">
        <v>262</v>
      </c>
      <c r="B265" s="96">
        <v>672001</v>
      </c>
      <c r="C265" s="97" t="s">
        <v>2555</v>
      </c>
      <c r="D265" s="98" t="s">
        <v>9244</v>
      </c>
      <c r="E265" s="98" t="s">
        <v>9245</v>
      </c>
      <c r="F265" s="99">
        <v>612230</v>
      </c>
      <c r="G265" s="99">
        <f t="shared" si="4"/>
        <v>643453.73</v>
      </c>
    </row>
    <row r="266" spans="1:7" ht="22.5">
      <c r="A266" s="95">
        <v>263</v>
      </c>
      <c r="B266" s="96">
        <v>890482</v>
      </c>
      <c r="C266" s="97" t="s">
        <v>6242</v>
      </c>
      <c r="D266" s="98" t="s">
        <v>9323</v>
      </c>
      <c r="E266" s="98" t="s">
        <v>9255</v>
      </c>
      <c r="F266" s="99">
        <v>83400</v>
      </c>
      <c r="G266" s="99">
        <f t="shared" si="4"/>
        <v>87653.4</v>
      </c>
    </row>
    <row r="267" spans="1:7" ht="22.5">
      <c r="A267" s="95">
        <v>264</v>
      </c>
      <c r="B267" s="96">
        <v>890602</v>
      </c>
      <c r="C267" s="97" t="s">
        <v>6252</v>
      </c>
      <c r="D267" s="100"/>
      <c r="E267" s="100"/>
      <c r="F267" s="99">
        <v>77300</v>
      </c>
      <c r="G267" s="99">
        <f t="shared" si="4"/>
        <v>81242.3</v>
      </c>
    </row>
    <row r="268" spans="1:7" ht="33.75">
      <c r="A268" s="95">
        <v>265</v>
      </c>
      <c r="B268" s="96">
        <v>851101</v>
      </c>
      <c r="C268" s="97" t="s">
        <v>8213</v>
      </c>
      <c r="D268" s="98" t="s">
        <v>15316</v>
      </c>
      <c r="E268" s="98" t="s">
        <v>15277</v>
      </c>
      <c r="F268" s="99">
        <v>741400</v>
      </c>
      <c r="G268" s="99">
        <f t="shared" si="4"/>
        <v>779211.4</v>
      </c>
    </row>
    <row r="269" spans="1:7" ht="33.75">
      <c r="A269" s="95">
        <v>266</v>
      </c>
      <c r="B269" s="96">
        <v>882272</v>
      </c>
      <c r="C269" s="97" t="s">
        <v>8240</v>
      </c>
      <c r="D269" s="98" t="s">
        <v>15306</v>
      </c>
      <c r="E269" s="98" t="s">
        <v>15317</v>
      </c>
      <c r="F269" s="99">
        <v>555300</v>
      </c>
      <c r="G269" s="99">
        <f t="shared" si="4"/>
        <v>583620.30000000005</v>
      </c>
    </row>
    <row r="270" spans="1:7" ht="22.5">
      <c r="A270" s="95">
        <v>267</v>
      </c>
      <c r="B270" s="96">
        <v>906625</v>
      </c>
      <c r="C270" s="97" t="s">
        <v>4656</v>
      </c>
      <c r="D270" s="98" t="s">
        <v>12025</v>
      </c>
      <c r="E270" s="98" t="s">
        <v>9255</v>
      </c>
      <c r="F270" s="99">
        <v>42345</v>
      </c>
      <c r="G270" s="99">
        <f t="shared" si="4"/>
        <v>44504.595000000001</v>
      </c>
    </row>
    <row r="271" spans="1:7">
      <c r="A271" s="95">
        <v>268</v>
      </c>
      <c r="B271" s="96" t="s">
        <v>6159</v>
      </c>
      <c r="C271" s="97" t="s">
        <v>11702</v>
      </c>
      <c r="D271" s="98" t="s">
        <v>15275</v>
      </c>
      <c r="E271" s="98" t="s">
        <v>11724</v>
      </c>
      <c r="F271" s="99">
        <v>1381000</v>
      </c>
      <c r="G271" s="99">
        <f t="shared" si="4"/>
        <v>1451431</v>
      </c>
    </row>
    <row r="272" spans="1:7" ht="22.5">
      <c r="A272" s="95">
        <v>269</v>
      </c>
      <c r="B272" s="96">
        <v>860205</v>
      </c>
      <c r="C272" s="97" t="s">
        <v>5929</v>
      </c>
      <c r="D272" s="98" t="s">
        <v>12025</v>
      </c>
      <c r="E272" s="98" t="s">
        <v>9255</v>
      </c>
      <c r="F272" s="99">
        <v>47500</v>
      </c>
      <c r="G272" s="99">
        <f t="shared" si="4"/>
        <v>49922.5</v>
      </c>
    </row>
    <row r="273" spans="1:7" ht="22.5">
      <c r="A273" s="95">
        <v>270</v>
      </c>
      <c r="B273" s="96">
        <v>903805</v>
      </c>
      <c r="C273" s="97" t="s">
        <v>4454</v>
      </c>
      <c r="D273" s="98" t="s">
        <v>12025</v>
      </c>
      <c r="E273" s="98" t="s">
        <v>9255</v>
      </c>
      <c r="F273" s="99">
        <v>23125</v>
      </c>
      <c r="G273" s="99">
        <f t="shared" si="4"/>
        <v>24304.375</v>
      </c>
    </row>
    <row r="274" spans="1:7" ht="22.5">
      <c r="A274" s="95">
        <v>271</v>
      </c>
      <c r="B274" s="96">
        <v>903828</v>
      </c>
      <c r="C274" s="97" t="s">
        <v>4470</v>
      </c>
      <c r="D274" s="98" t="s">
        <v>12025</v>
      </c>
      <c r="E274" s="98" t="s">
        <v>9255</v>
      </c>
      <c r="F274" s="99">
        <v>12152.857485014269</v>
      </c>
      <c r="G274" s="99">
        <f t="shared" si="4"/>
        <v>12772.653216749997</v>
      </c>
    </row>
    <row r="275" spans="1:7" ht="22.5">
      <c r="A275" s="95">
        <v>272</v>
      </c>
      <c r="B275" s="96">
        <v>906039</v>
      </c>
      <c r="C275" s="97" t="s">
        <v>10678</v>
      </c>
      <c r="D275" s="98" t="s">
        <v>15275</v>
      </c>
      <c r="E275" s="98" t="s">
        <v>11724</v>
      </c>
      <c r="F275" s="99">
        <v>42533</v>
      </c>
      <c r="G275" s="99">
        <f t="shared" si="4"/>
        <v>44702.182999999997</v>
      </c>
    </row>
    <row r="276" spans="1:7">
      <c r="A276" s="95">
        <v>273</v>
      </c>
      <c r="B276" s="96">
        <v>920304</v>
      </c>
      <c r="C276" s="97" t="s">
        <v>13851</v>
      </c>
      <c r="D276" s="98" t="s">
        <v>15318</v>
      </c>
      <c r="E276" s="98">
        <v>0</v>
      </c>
      <c r="F276" s="99">
        <v>547275</v>
      </c>
      <c r="G276" s="99">
        <f t="shared" si="4"/>
        <v>575186.02500000002</v>
      </c>
    </row>
    <row r="277" spans="1:7" ht="135">
      <c r="A277" s="95">
        <v>274</v>
      </c>
      <c r="B277" s="96">
        <v>684003</v>
      </c>
      <c r="C277" s="97" t="s">
        <v>8054</v>
      </c>
      <c r="D277" s="98" t="s">
        <v>11861</v>
      </c>
      <c r="E277" s="98" t="s">
        <v>9844</v>
      </c>
      <c r="F277" s="99">
        <v>2310475.5</v>
      </c>
      <c r="G277" s="99">
        <f t="shared" si="4"/>
        <v>2428309.7505000001</v>
      </c>
    </row>
    <row r="278" spans="1:7" ht="78.75">
      <c r="A278" s="95">
        <v>275</v>
      </c>
      <c r="B278" s="96">
        <v>879421</v>
      </c>
      <c r="C278" s="97" t="s">
        <v>5414</v>
      </c>
      <c r="D278" s="98" t="s">
        <v>9333</v>
      </c>
      <c r="E278" s="98" t="s">
        <v>10707</v>
      </c>
      <c r="F278" s="99">
        <v>263100</v>
      </c>
      <c r="G278" s="99">
        <f t="shared" si="4"/>
        <v>276518.09999999998</v>
      </c>
    </row>
    <row r="279" spans="1:7" ht="67.5">
      <c r="A279" s="95">
        <v>276</v>
      </c>
      <c r="B279" s="96">
        <v>881112</v>
      </c>
      <c r="C279" s="97" t="s">
        <v>10252</v>
      </c>
      <c r="D279" s="98" t="s">
        <v>9333</v>
      </c>
      <c r="E279" s="98" t="s">
        <v>9811</v>
      </c>
      <c r="F279" s="99">
        <v>121196.25</v>
      </c>
      <c r="G279" s="99">
        <f t="shared" si="4"/>
        <v>127377.25874999999</v>
      </c>
    </row>
    <row r="280" spans="1:7" ht="67.5">
      <c r="A280" s="95">
        <v>277</v>
      </c>
      <c r="B280" s="96">
        <v>881434</v>
      </c>
      <c r="C280" s="97" t="s">
        <v>5958</v>
      </c>
      <c r="D280" s="98" t="s">
        <v>9333</v>
      </c>
      <c r="E280" s="98" t="s">
        <v>9811</v>
      </c>
      <c r="F280" s="99">
        <v>156399</v>
      </c>
      <c r="G280" s="99">
        <f t="shared" si="4"/>
        <v>164375.34899999999</v>
      </c>
    </row>
    <row r="281" spans="1:7" ht="22.5">
      <c r="A281" s="95">
        <v>278</v>
      </c>
      <c r="B281" s="96">
        <v>890450</v>
      </c>
      <c r="C281" s="97" t="s">
        <v>6220</v>
      </c>
      <c r="D281" s="98" t="s">
        <v>9323</v>
      </c>
      <c r="E281" s="98" t="s">
        <v>9255</v>
      </c>
      <c r="F281" s="99">
        <v>80400</v>
      </c>
      <c r="G281" s="99">
        <f t="shared" si="4"/>
        <v>84500.4</v>
      </c>
    </row>
    <row r="282" spans="1:7" ht="22.5">
      <c r="A282" s="95">
        <v>279</v>
      </c>
      <c r="B282" s="96">
        <v>890466</v>
      </c>
      <c r="C282" s="97" t="s">
        <v>6226</v>
      </c>
      <c r="D282" s="98" t="s">
        <v>9323</v>
      </c>
      <c r="E282" s="98" t="s">
        <v>9255</v>
      </c>
      <c r="F282" s="99">
        <v>64600</v>
      </c>
      <c r="G282" s="99">
        <f t="shared" si="4"/>
        <v>67894.600000000006</v>
      </c>
    </row>
    <row r="283" spans="1:7" ht="22.5">
      <c r="A283" s="95">
        <v>280</v>
      </c>
      <c r="B283" s="96">
        <v>890483</v>
      </c>
      <c r="C283" s="97" t="s">
        <v>6243</v>
      </c>
      <c r="D283" s="98" t="s">
        <v>9323</v>
      </c>
      <c r="E283" s="98" t="s">
        <v>9255</v>
      </c>
      <c r="F283" s="99">
        <v>80600</v>
      </c>
      <c r="G283" s="99">
        <f t="shared" si="4"/>
        <v>84710.6</v>
      </c>
    </row>
    <row r="284" spans="1:7">
      <c r="A284" s="95">
        <v>281</v>
      </c>
      <c r="B284" s="96">
        <v>907107</v>
      </c>
      <c r="C284" s="97" t="s">
        <v>10663</v>
      </c>
      <c r="D284" s="98" t="s">
        <v>15277</v>
      </c>
      <c r="E284" s="98" t="s">
        <v>15277</v>
      </c>
      <c r="F284" s="99">
        <v>23100</v>
      </c>
      <c r="G284" s="99">
        <f t="shared" si="4"/>
        <v>24278.1</v>
      </c>
    </row>
    <row r="285" spans="1:7" ht="67.5">
      <c r="A285" s="95">
        <v>282</v>
      </c>
      <c r="B285" s="96">
        <v>332101</v>
      </c>
      <c r="C285" s="97" t="s">
        <v>7872</v>
      </c>
      <c r="D285" s="98" t="s">
        <v>9244</v>
      </c>
      <c r="E285" s="98" t="s">
        <v>9245</v>
      </c>
      <c r="F285" s="99">
        <v>698088</v>
      </c>
      <c r="G285" s="99">
        <f t="shared" si="4"/>
        <v>733690.48800000001</v>
      </c>
    </row>
    <row r="286" spans="1:7" ht="67.5">
      <c r="A286" s="95">
        <v>283</v>
      </c>
      <c r="B286" s="96">
        <v>873443</v>
      </c>
      <c r="C286" s="97" t="s">
        <v>5537</v>
      </c>
      <c r="D286" s="98" t="s">
        <v>9333</v>
      </c>
      <c r="E286" s="98" t="s">
        <v>9811</v>
      </c>
      <c r="F286" s="99">
        <v>42300</v>
      </c>
      <c r="G286" s="99">
        <f t="shared" si="4"/>
        <v>44457.3</v>
      </c>
    </row>
    <row r="287" spans="1:7" ht="33.75">
      <c r="A287" s="95">
        <v>284</v>
      </c>
      <c r="B287" s="96">
        <v>881317</v>
      </c>
      <c r="C287" s="97" t="s">
        <v>8000</v>
      </c>
      <c r="D287" s="98" t="s">
        <v>15319</v>
      </c>
      <c r="E287" s="98" t="s">
        <v>15320</v>
      </c>
      <c r="F287" s="99">
        <v>3000000</v>
      </c>
      <c r="G287" s="99">
        <f t="shared" si="4"/>
        <v>3153000</v>
      </c>
    </row>
    <row r="288" spans="1:7">
      <c r="A288" s="95">
        <v>285</v>
      </c>
      <c r="B288" s="96">
        <v>902213</v>
      </c>
      <c r="C288" s="97" t="s">
        <v>4415</v>
      </c>
      <c r="D288" s="98" t="s">
        <v>15277</v>
      </c>
      <c r="E288" s="98" t="s">
        <v>15277</v>
      </c>
      <c r="F288" s="99">
        <v>9110</v>
      </c>
      <c r="G288" s="99">
        <f t="shared" si="4"/>
        <v>9574.61</v>
      </c>
    </row>
    <row r="289" spans="1:7">
      <c r="A289" s="95">
        <v>286</v>
      </c>
      <c r="B289" s="96">
        <v>905727</v>
      </c>
      <c r="C289" s="97" t="s">
        <v>4561</v>
      </c>
      <c r="D289" s="98" t="s">
        <v>15275</v>
      </c>
      <c r="E289" s="98" t="s">
        <v>11724</v>
      </c>
      <c r="F289" s="99">
        <v>162828.43720000001</v>
      </c>
      <c r="G289" s="99">
        <f t="shared" si="4"/>
        <v>171132.68749720001</v>
      </c>
    </row>
    <row r="290" spans="1:7" ht="78.75">
      <c r="A290" s="95">
        <v>287</v>
      </c>
      <c r="B290" s="96">
        <v>992509</v>
      </c>
      <c r="C290" s="97" t="s">
        <v>9066</v>
      </c>
      <c r="D290" s="98" t="s">
        <v>9912</v>
      </c>
      <c r="E290" s="98" t="s">
        <v>9843</v>
      </c>
      <c r="F290" s="99">
        <v>210412</v>
      </c>
      <c r="G290" s="99">
        <f t="shared" si="4"/>
        <v>221143.01199999999</v>
      </c>
    </row>
    <row r="291" spans="1:7" ht="247.5">
      <c r="A291" s="95">
        <v>288</v>
      </c>
      <c r="B291" s="96" t="s">
        <v>6177</v>
      </c>
      <c r="C291" s="97" t="s">
        <v>11707</v>
      </c>
      <c r="D291" s="98" t="s">
        <v>11708</v>
      </c>
      <c r="E291" s="98" t="s">
        <v>11709</v>
      </c>
      <c r="F291" s="99">
        <v>332800</v>
      </c>
      <c r="G291" s="99">
        <f t="shared" si="4"/>
        <v>349772.79999999999</v>
      </c>
    </row>
    <row r="292" spans="1:7" ht="78.75">
      <c r="A292" s="95">
        <v>289</v>
      </c>
      <c r="B292" s="96">
        <v>579501</v>
      </c>
      <c r="C292" s="97" t="s">
        <v>9731</v>
      </c>
      <c r="D292" s="98" t="s">
        <v>9323</v>
      </c>
      <c r="E292" s="98" t="s">
        <v>9324</v>
      </c>
      <c r="F292" s="99">
        <v>30000</v>
      </c>
      <c r="G292" s="99">
        <f t="shared" si="4"/>
        <v>31530</v>
      </c>
    </row>
    <row r="293" spans="1:7" ht="22.5">
      <c r="A293" s="95">
        <v>290</v>
      </c>
      <c r="B293" s="96">
        <v>872123</v>
      </c>
      <c r="C293" s="97" t="s">
        <v>15075</v>
      </c>
      <c r="D293" s="98" t="s">
        <v>15306</v>
      </c>
      <c r="E293" s="98" t="s">
        <v>15321</v>
      </c>
      <c r="F293" s="99">
        <v>418241</v>
      </c>
      <c r="G293" s="99">
        <f t="shared" si="4"/>
        <v>439571.29099999997</v>
      </c>
    </row>
    <row r="294" spans="1:7" ht="22.5">
      <c r="A294" s="95">
        <v>291</v>
      </c>
      <c r="B294" s="96">
        <v>898004</v>
      </c>
      <c r="C294" s="97" t="s">
        <v>15322</v>
      </c>
      <c r="D294" s="100"/>
      <c r="E294" s="100"/>
      <c r="F294" s="99">
        <v>100700</v>
      </c>
      <c r="G294" s="99">
        <f t="shared" si="4"/>
        <v>105835.7</v>
      </c>
    </row>
    <row r="295" spans="1:7" ht="33.75">
      <c r="A295" s="95">
        <v>292</v>
      </c>
      <c r="B295" s="96">
        <v>906406</v>
      </c>
      <c r="C295" s="97" t="s">
        <v>4610</v>
      </c>
      <c r="D295" s="98" t="s">
        <v>12025</v>
      </c>
      <c r="E295" s="98" t="s">
        <v>9255</v>
      </c>
      <c r="F295" s="99">
        <v>94200</v>
      </c>
      <c r="G295" s="99">
        <f t="shared" si="4"/>
        <v>99004.2</v>
      </c>
    </row>
    <row r="296" spans="1:7" ht="78.75">
      <c r="A296" s="95">
        <v>293</v>
      </c>
      <c r="B296" s="96">
        <v>970201</v>
      </c>
      <c r="C296" s="97" t="s">
        <v>15323</v>
      </c>
      <c r="D296" s="98" t="s">
        <v>9323</v>
      </c>
      <c r="E296" s="98" t="s">
        <v>9324</v>
      </c>
      <c r="F296" s="99">
        <v>221400</v>
      </c>
      <c r="G296" s="99">
        <f t="shared" si="4"/>
        <v>232691.4</v>
      </c>
    </row>
    <row r="297" spans="1:7" ht="78.75">
      <c r="A297" s="95">
        <v>294</v>
      </c>
      <c r="B297" s="96">
        <v>226305</v>
      </c>
      <c r="C297" s="97" t="s">
        <v>1415</v>
      </c>
      <c r="D297" s="98" t="s">
        <v>9264</v>
      </c>
      <c r="E297" s="98" t="s">
        <v>9265</v>
      </c>
      <c r="F297" s="99">
        <v>1794784</v>
      </c>
      <c r="G297" s="99">
        <f t="shared" si="4"/>
        <v>1886317.9839999999</v>
      </c>
    </row>
    <row r="298" spans="1:7" ht="67.5">
      <c r="A298" s="95">
        <v>295</v>
      </c>
      <c r="B298" s="96">
        <v>871129</v>
      </c>
      <c r="C298" s="97" t="s">
        <v>5500</v>
      </c>
      <c r="D298" s="98" t="s">
        <v>9333</v>
      </c>
      <c r="E298" s="98" t="s">
        <v>9811</v>
      </c>
      <c r="F298" s="99">
        <v>72717.75</v>
      </c>
      <c r="G298" s="99">
        <f t="shared" si="4"/>
        <v>76426.355249999993</v>
      </c>
    </row>
    <row r="299" spans="1:7" ht="22.5">
      <c r="A299" s="95">
        <v>296</v>
      </c>
      <c r="B299" s="96">
        <v>890336</v>
      </c>
      <c r="C299" s="97" t="s">
        <v>6546</v>
      </c>
      <c r="D299" s="98" t="s">
        <v>15312</v>
      </c>
      <c r="E299" s="98" t="s">
        <v>11724</v>
      </c>
      <c r="F299" s="99">
        <v>80600</v>
      </c>
      <c r="G299" s="99">
        <f t="shared" si="4"/>
        <v>84710.6</v>
      </c>
    </row>
    <row r="300" spans="1:7" ht="67.5">
      <c r="A300" s="95">
        <v>297</v>
      </c>
      <c r="B300" s="96">
        <v>893703</v>
      </c>
      <c r="C300" s="97" t="s">
        <v>10193</v>
      </c>
      <c r="D300" s="98" t="s">
        <v>10191</v>
      </c>
      <c r="E300" s="98" t="s">
        <v>9245</v>
      </c>
      <c r="F300" s="99">
        <v>83900</v>
      </c>
      <c r="G300" s="99">
        <f t="shared" si="4"/>
        <v>88178.9</v>
      </c>
    </row>
    <row r="301" spans="1:7" ht="67.5">
      <c r="A301" s="95">
        <v>298</v>
      </c>
      <c r="B301" s="96">
        <v>222107</v>
      </c>
      <c r="C301" s="97" t="s">
        <v>10563</v>
      </c>
      <c r="D301" s="98" t="s">
        <v>9244</v>
      </c>
      <c r="E301" s="98" t="s">
        <v>9245</v>
      </c>
      <c r="F301" s="99">
        <v>1290402</v>
      </c>
      <c r="G301" s="99">
        <f t="shared" si="4"/>
        <v>1356212.5020000001</v>
      </c>
    </row>
    <row r="302" spans="1:7" ht="67.5">
      <c r="A302" s="95">
        <v>299</v>
      </c>
      <c r="B302" s="96">
        <v>273203</v>
      </c>
      <c r="C302" s="97" t="s">
        <v>9872</v>
      </c>
      <c r="D302" s="98" t="s">
        <v>9244</v>
      </c>
      <c r="E302" s="98" t="s">
        <v>9245</v>
      </c>
      <c r="F302" s="99">
        <v>499775</v>
      </c>
      <c r="G302" s="99">
        <f t="shared" si="4"/>
        <v>525263.52500000002</v>
      </c>
    </row>
    <row r="303" spans="1:7" ht="56.25">
      <c r="A303" s="95">
        <v>300</v>
      </c>
      <c r="B303" s="96">
        <v>471102</v>
      </c>
      <c r="C303" s="97" t="s">
        <v>2105</v>
      </c>
      <c r="D303" s="98" t="s">
        <v>10654</v>
      </c>
      <c r="E303" s="98" t="s">
        <v>10655</v>
      </c>
      <c r="F303" s="99">
        <v>698088</v>
      </c>
      <c r="G303" s="99">
        <f t="shared" si="4"/>
        <v>733690.48800000001</v>
      </c>
    </row>
    <row r="304" spans="1:7" ht="78.75">
      <c r="A304" s="95">
        <v>301</v>
      </c>
      <c r="B304" s="96">
        <v>471110</v>
      </c>
      <c r="C304" s="97" t="s">
        <v>7175</v>
      </c>
      <c r="D304" s="98" t="s">
        <v>15324</v>
      </c>
      <c r="E304" s="98" t="s">
        <v>15325</v>
      </c>
      <c r="F304" s="99">
        <v>3689424.5</v>
      </c>
      <c r="G304" s="99">
        <f t="shared" si="4"/>
        <v>3877585.1494999998</v>
      </c>
    </row>
    <row r="305" spans="1:7" ht="112.5">
      <c r="A305" s="95">
        <v>302</v>
      </c>
      <c r="B305" s="96">
        <v>542802</v>
      </c>
      <c r="C305" s="97" t="s">
        <v>3935</v>
      </c>
      <c r="D305" s="98" t="s">
        <v>10694</v>
      </c>
      <c r="E305" s="98" t="s">
        <v>10695</v>
      </c>
      <c r="F305" s="99">
        <v>100700</v>
      </c>
      <c r="G305" s="99">
        <f t="shared" si="4"/>
        <v>105835.7</v>
      </c>
    </row>
    <row r="306" spans="1:7">
      <c r="A306" s="95">
        <v>303</v>
      </c>
      <c r="B306" s="96">
        <v>549802</v>
      </c>
      <c r="C306" s="97" t="s">
        <v>6116</v>
      </c>
      <c r="D306" s="100"/>
      <c r="E306" s="100"/>
      <c r="F306" s="99">
        <v>542494.66666666663</v>
      </c>
      <c r="G306" s="99">
        <f t="shared" si="4"/>
        <v>570161.89466666663</v>
      </c>
    </row>
    <row r="307" spans="1:7" ht="67.5">
      <c r="A307" s="95">
        <v>304</v>
      </c>
      <c r="B307" s="96">
        <v>665001</v>
      </c>
      <c r="C307" s="97" t="s">
        <v>2533</v>
      </c>
      <c r="D307" s="98" t="s">
        <v>9244</v>
      </c>
      <c r="E307" s="98" t="s">
        <v>9245</v>
      </c>
      <c r="F307" s="99">
        <v>871845</v>
      </c>
      <c r="G307" s="99">
        <f t="shared" si="4"/>
        <v>916309.09499999997</v>
      </c>
    </row>
    <row r="308" spans="1:7" ht="56.25">
      <c r="A308" s="95">
        <v>305</v>
      </c>
      <c r="B308" s="96">
        <v>665002</v>
      </c>
      <c r="C308" s="97" t="s">
        <v>8130</v>
      </c>
      <c r="D308" s="98" t="s">
        <v>10861</v>
      </c>
      <c r="E308" s="98" t="s">
        <v>10862</v>
      </c>
      <c r="F308" s="99">
        <v>1063500</v>
      </c>
      <c r="G308" s="99">
        <f t="shared" si="4"/>
        <v>1117738.5</v>
      </c>
    </row>
    <row r="309" spans="1:7" ht="67.5">
      <c r="A309" s="95">
        <v>306</v>
      </c>
      <c r="B309" s="96">
        <v>881360</v>
      </c>
      <c r="C309" s="97" t="s">
        <v>5340</v>
      </c>
      <c r="D309" s="98" t="s">
        <v>9333</v>
      </c>
      <c r="E309" s="98" t="s">
        <v>9811</v>
      </c>
      <c r="F309" s="99">
        <v>151800</v>
      </c>
      <c r="G309" s="99">
        <f t="shared" si="4"/>
        <v>159541.79999999999</v>
      </c>
    </row>
    <row r="310" spans="1:7">
      <c r="A310" s="95">
        <v>307</v>
      </c>
      <c r="B310" s="96">
        <v>901230</v>
      </c>
      <c r="C310" s="97" t="s">
        <v>9909</v>
      </c>
      <c r="D310" s="98" t="s">
        <v>15275</v>
      </c>
      <c r="E310" s="98" t="s">
        <v>11724</v>
      </c>
      <c r="F310" s="99">
        <v>101360</v>
      </c>
      <c r="G310" s="99">
        <f t="shared" si="4"/>
        <v>106529.36</v>
      </c>
    </row>
    <row r="311" spans="1:7" ht="22.5">
      <c r="A311" s="95">
        <v>308</v>
      </c>
      <c r="B311" s="96">
        <v>902010</v>
      </c>
      <c r="C311" s="97" t="s">
        <v>15326</v>
      </c>
      <c r="D311" s="98" t="s">
        <v>12025</v>
      </c>
      <c r="E311" s="98" t="s">
        <v>9255</v>
      </c>
      <c r="F311" s="99">
        <v>77100</v>
      </c>
      <c r="G311" s="99">
        <f t="shared" si="4"/>
        <v>81032.100000000006</v>
      </c>
    </row>
    <row r="312" spans="1:7" ht="22.5">
      <c r="A312" s="95">
        <v>309</v>
      </c>
      <c r="B312" s="96">
        <v>903835</v>
      </c>
      <c r="C312" s="97" t="s">
        <v>4472</v>
      </c>
      <c r="D312" s="98" t="s">
        <v>12025</v>
      </c>
      <c r="E312" s="98" t="s">
        <v>9255</v>
      </c>
      <c r="F312" s="99">
        <v>9000</v>
      </c>
      <c r="G312" s="99">
        <f t="shared" si="4"/>
        <v>9459</v>
      </c>
    </row>
    <row r="313" spans="1:7" ht="22.5">
      <c r="A313" s="95">
        <v>310</v>
      </c>
      <c r="B313" s="96">
        <v>903838</v>
      </c>
      <c r="C313" s="97" t="s">
        <v>4475</v>
      </c>
      <c r="D313" s="98" t="s">
        <v>12025</v>
      </c>
      <c r="E313" s="98" t="s">
        <v>9255</v>
      </c>
      <c r="F313" s="99">
        <v>16592</v>
      </c>
      <c r="G313" s="99">
        <f t="shared" si="4"/>
        <v>17438.191999999999</v>
      </c>
    </row>
    <row r="314" spans="1:7" ht="22.5">
      <c r="A314" s="95">
        <v>311</v>
      </c>
      <c r="B314" s="96">
        <v>906466</v>
      </c>
      <c r="C314" s="97" t="s">
        <v>4628</v>
      </c>
      <c r="D314" s="98" t="s">
        <v>12025</v>
      </c>
      <c r="E314" s="98" t="s">
        <v>9255</v>
      </c>
      <c r="F314" s="99">
        <v>80582.25</v>
      </c>
      <c r="G314" s="99">
        <f t="shared" si="4"/>
        <v>84691.944749999995</v>
      </c>
    </row>
    <row r="315" spans="1:7" ht="90">
      <c r="A315" s="95">
        <v>312</v>
      </c>
      <c r="B315" s="96">
        <v>921101</v>
      </c>
      <c r="C315" s="97" t="s">
        <v>15327</v>
      </c>
      <c r="D315" s="98" t="s">
        <v>9333</v>
      </c>
      <c r="E315" s="98" t="s">
        <v>9710</v>
      </c>
      <c r="F315" s="99">
        <v>163240</v>
      </c>
      <c r="G315" s="99">
        <f t="shared" si="4"/>
        <v>171565.24</v>
      </c>
    </row>
    <row r="316" spans="1:7" ht="67.5">
      <c r="A316" s="95">
        <v>313</v>
      </c>
      <c r="B316" s="96">
        <v>541102</v>
      </c>
      <c r="C316" s="97" t="s">
        <v>1857</v>
      </c>
      <c r="D316" s="98" t="s">
        <v>9244</v>
      </c>
      <c r="E316" s="98" t="s">
        <v>9245</v>
      </c>
      <c r="F316" s="99">
        <v>778209</v>
      </c>
      <c r="G316" s="99">
        <f t="shared" si="4"/>
        <v>817897.65899999999</v>
      </c>
    </row>
    <row r="317" spans="1:7" ht="135">
      <c r="A317" s="95">
        <v>314</v>
      </c>
      <c r="B317" s="96">
        <v>602002</v>
      </c>
      <c r="C317" s="98" t="s">
        <v>13377</v>
      </c>
      <c r="D317" s="98" t="s">
        <v>9684</v>
      </c>
      <c r="E317" s="98" t="s">
        <v>9844</v>
      </c>
      <c r="F317" s="99">
        <v>2470824.5</v>
      </c>
      <c r="G317" s="99">
        <f t="shared" si="4"/>
        <v>2596836.5495000002</v>
      </c>
    </row>
    <row r="318" spans="1:7" ht="22.5">
      <c r="A318" s="95">
        <v>315</v>
      </c>
      <c r="B318" s="96">
        <v>872121</v>
      </c>
      <c r="C318" s="97" t="s">
        <v>15328</v>
      </c>
      <c r="D318" s="98" t="s">
        <v>15306</v>
      </c>
      <c r="E318" s="98" t="s">
        <v>15321</v>
      </c>
      <c r="F318" s="99">
        <v>283600</v>
      </c>
      <c r="G318" s="99">
        <f t="shared" si="4"/>
        <v>298063.59999999998</v>
      </c>
    </row>
    <row r="319" spans="1:7" ht="22.5">
      <c r="A319" s="95">
        <v>316</v>
      </c>
      <c r="B319" s="96">
        <v>890236</v>
      </c>
      <c r="C319" s="97" t="s">
        <v>6541</v>
      </c>
      <c r="D319" s="98" t="s">
        <v>9323</v>
      </c>
      <c r="E319" s="98" t="s">
        <v>9255</v>
      </c>
      <c r="F319" s="99">
        <v>89700</v>
      </c>
      <c r="G319" s="99">
        <f t="shared" si="4"/>
        <v>94274.7</v>
      </c>
    </row>
    <row r="320" spans="1:7" ht="22.5">
      <c r="A320" s="95">
        <v>317</v>
      </c>
      <c r="B320" s="96">
        <v>890338</v>
      </c>
      <c r="C320" s="97" t="s">
        <v>5809</v>
      </c>
      <c r="D320" s="98" t="s">
        <v>9323</v>
      </c>
      <c r="E320" s="98" t="s">
        <v>9255</v>
      </c>
      <c r="F320" s="99">
        <v>93600</v>
      </c>
      <c r="G320" s="99">
        <f t="shared" si="4"/>
        <v>98373.6</v>
      </c>
    </row>
    <row r="321" spans="1:7">
      <c r="A321" s="95">
        <v>318</v>
      </c>
      <c r="B321" s="96">
        <v>902104</v>
      </c>
      <c r="C321" s="97" t="s">
        <v>4406</v>
      </c>
      <c r="D321" s="98" t="s">
        <v>15275</v>
      </c>
      <c r="E321" s="98" t="s">
        <v>11724</v>
      </c>
      <c r="F321" s="99">
        <v>89677</v>
      </c>
      <c r="G321" s="99">
        <f t="shared" si="4"/>
        <v>94250.527000000002</v>
      </c>
    </row>
    <row r="322" spans="1:7" ht="78.75">
      <c r="A322" s="95">
        <v>319</v>
      </c>
      <c r="B322" s="96">
        <v>194201</v>
      </c>
      <c r="C322" s="97" t="s">
        <v>8866</v>
      </c>
      <c r="D322" s="98" t="s">
        <v>9264</v>
      </c>
      <c r="E322" s="98" t="s">
        <v>9265</v>
      </c>
      <c r="F322" s="99">
        <v>1443649</v>
      </c>
      <c r="G322" s="99">
        <f t="shared" si="4"/>
        <v>1517275.0989999999</v>
      </c>
    </row>
    <row r="323" spans="1:7" ht="67.5">
      <c r="A323" s="95">
        <v>320</v>
      </c>
      <c r="B323" s="96">
        <v>399902</v>
      </c>
      <c r="C323" s="97" t="s">
        <v>2257</v>
      </c>
      <c r="D323" s="98"/>
      <c r="E323" s="98" t="s">
        <v>15329</v>
      </c>
      <c r="F323" s="99">
        <v>283186</v>
      </c>
      <c r="G323" s="99">
        <f t="shared" si="4"/>
        <v>297628.48599999998</v>
      </c>
    </row>
    <row r="324" spans="1:7" ht="67.5">
      <c r="A324" s="95">
        <v>321</v>
      </c>
      <c r="B324" s="96">
        <v>468011</v>
      </c>
      <c r="C324" s="97" t="s">
        <v>7100</v>
      </c>
      <c r="D324" s="98" t="s">
        <v>9244</v>
      </c>
      <c r="E324" s="98" t="s">
        <v>9245</v>
      </c>
      <c r="F324" s="99">
        <v>1011483</v>
      </c>
      <c r="G324" s="99">
        <f t="shared" si="4"/>
        <v>1063068.6329999999</v>
      </c>
    </row>
    <row r="325" spans="1:7" ht="112.5">
      <c r="A325" s="95">
        <v>322</v>
      </c>
      <c r="B325" s="96">
        <v>542801</v>
      </c>
      <c r="C325" s="97" t="s">
        <v>3934</v>
      </c>
      <c r="D325" s="98" t="s">
        <v>10694</v>
      </c>
      <c r="E325" s="98" t="s">
        <v>10695</v>
      </c>
      <c r="F325" s="99">
        <v>100700</v>
      </c>
      <c r="G325" s="99">
        <f t="shared" ref="G325:G388" si="5">(F325*5.1%)+F325</f>
        <v>105835.7</v>
      </c>
    </row>
    <row r="326" spans="1:7" ht="56.25">
      <c r="A326" s="95">
        <v>323</v>
      </c>
      <c r="B326" s="96">
        <v>549801</v>
      </c>
      <c r="C326" s="97" t="s">
        <v>6113</v>
      </c>
      <c r="D326" s="98"/>
      <c r="E326" s="98" t="s">
        <v>15278</v>
      </c>
      <c r="F326" s="99">
        <v>602772</v>
      </c>
      <c r="G326" s="99">
        <f t="shared" si="5"/>
        <v>633513.37199999997</v>
      </c>
    </row>
    <row r="327" spans="1:7" ht="135">
      <c r="A327" s="95">
        <v>324</v>
      </c>
      <c r="B327" s="96">
        <v>690103</v>
      </c>
      <c r="C327" s="97" t="s">
        <v>2552</v>
      </c>
      <c r="D327" s="98" t="s">
        <v>9684</v>
      </c>
      <c r="E327" s="98" t="s">
        <v>9844</v>
      </c>
      <c r="F327" s="99">
        <v>391697</v>
      </c>
      <c r="G327" s="99">
        <f t="shared" si="5"/>
        <v>411673.54700000002</v>
      </c>
    </row>
    <row r="328" spans="1:7" ht="67.5">
      <c r="A328" s="95">
        <v>325</v>
      </c>
      <c r="B328" s="96">
        <v>881435</v>
      </c>
      <c r="C328" s="97" t="s">
        <v>12390</v>
      </c>
      <c r="D328" s="98" t="s">
        <v>9333</v>
      </c>
      <c r="E328" s="98" t="s">
        <v>9811</v>
      </c>
      <c r="F328" s="99">
        <v>214400</v>
      </c>
      <c r="G328" s="99">
        <f t="shared" si="5"/>
        <v>225334.39999999999</v>
      </c>
    </row>
    <row r="329" spans="1:7">
      <c r="A329" s="95">
        <v>326</v>
      </c>
      <c r="B329" s="96">
        <v>901213</v>
      </c>
      <c r="C329" s="97" t="s">
        <v>4354</v>
      </c>
      <c r="D329" s="98" t="s">
        <v>15277</v>
      </c>
      <c r="E329" s="98" t="s">
        <v>15277</v>
      </c>
      <c r="F329" s="99">
        <v>56400</v>
      </c>
      <c r="G329" s="99">
        <f t="shared" si="5"/>
        <v>59276.4</v>
      </c>
    </row>
    <row r="330" spans="1:7" ht="22.5">
      <c r="A330" s="95">
        <v>327</v>
      </c>
      <c r="B330" s="96">
        <v>903876</v>
      </c>
      <c r="C330" s="97" t="s">
        <v>4512</v>
      </c>
      <c r="D330" s="98" t="s">
        <v>12025</v>
      </c>
      <c r="E330" s="98" t="s">
        <v>9255</v>
      </c>
      <c r="F330" s="99">
        <v>5900</v>
      </c>
      <c r="G330" s="99">
        <f t="shared" si="5"/>
        <v>6200.9</v>
      </c>
    </row>
    <row r="331" spans="1:7" ht="22.5">
      <c r="A331" s="95">
        <v>328</v>
      </c>
      <c r="B331" s="96">
        <v>911015</v>
      </c>
      <c r="C331" s="97" t="s">
        <v>5287</v>
      </c>
      <c r="D331" s="98" t="s">
        <v>12025</v>
      </c>
      <c r="E331" s="98" t="s">
        <v>9255</v>
      </c>
      <c r="F331" s="99">
        <v>32428.571428571431</v>
      </c>
      <c r="G331" s="99">
        <f t="shared" si="5"/>
        <v>34082.428571428572</v>
      </c>
    </row>
    <row r="332" spans="1:7" ht="112.5">
      <c r="A332" s="95">
        <v>329</v>
      </c>
      <c r="B332" s="96">
        <v>401102</v>
      </c>
      <c r="C332" s="97" t="s">
        <v>3987</v>
      </c>
      <c r="D332" s="98" t="s">
        <v>10694</v>
      </c>
      <c r="E332" s="98" t="s">
        <v>10695</v>
      </c>
      <c r="F332" s="99">
        <v>1317500</v>
      </c>
      <c r="G332" s="99">
        <f t="shared" si="5"/>
        <v>1384692.5</v>
      </c>
    </row>
    <row r="333" spans="1:7" ht="135">
      <c r="A333" s="95">
        <v>330</v>
      </c>
      <c r="B333" s="96">
        <v>405101</v>
      </c>
      <c r="C333" s="97" t="s">
        <v>1613</v>
      </c>
      <c r="D333" s="98" t="s">
        <v>9684</v>
      </c>
      <c r="E333" s="98" t="s">
        <v>9844</v>
      </c>
      <c r="F333" s="99">
        <v>2595101</v>
      </c>
      <c r="G333" s="99">
        <f t="shared" si="5"/>
        <v>2727451.1510000001</v>
      </c>
    </row>
    <row r="334" spans="1:7" ht="135">
      <c r="A334" s="95">
        <v>331</v>
      </c>
      <c r="B334" s="96">
        <v>454205</v>
      </c>
      <c r="C334" s="97" t="s">
        <v>7950</v>
      </c>
      <c r="D334" s="98" t="s">
        <v>11477</v>
      </c>
      <c r="E334" s="98" t="s">
        <v>9844</v>
      </c>
      <c r="F334" s="99">
        <v>499775</v>
      </c>
      <c r="G334" s="99">
        <f t="shared" si="5"/>
        <v>525263.52500000002</v>
      </c>
    </row>
    <row r="335" spans="1:7" ht="22.5">
      <c r="A335" s="95">
        <v>332</v>
      </c>
      <c r="B335" s="96">
        <v>483101</v>
      </c>
      <c r="C335" s="97" t="s">
        <v>2176</v>
      </c>
      <c r="D335" s="98" t="s">
        <v>15304</v>
      </c>
      <c r="E335" s="98" t="s">
        <v>15277</v>
      </c>
      <c r="F335" s="99">
        <v>612230</v>
      </c>
      <c r="G335" s="99">
        <f t="shared" si="5"/>
        <v>643453.73</v>
      </c>
    </row>
    <row r="336" spans="1:7" ht="56.25">
      <c r="A336" s="95">
        <v>333</v>
      </c>
      <c r="B336" s="96">
        <v>542901</v>
      </c>
      <c r="C336" s="97" t="s">
        <v>12946</v>
      </c>
      <c r="D336" s="98" t="s">
        <v>12947</v>
      </c>
      <c r="E336" s="98" t="s">
        <v>12948</v>
      </c>
      <c r="F336" s="99">
        <v>2720250.5</v>
      </c>
      <c r="G336" s="99">
        <f t="shared" si="5"/>
        <v>2858983.2755</v>
      </c>
    </row>
    <row r="337" spans="1:7" ht="33.75">
      <c r="A337" s="95">
        <v>334</v>
      </c>
      <c r="B337" s="96">
        <v>881151</v>
      </c>
      <c r="C337" s="97" t="s">
        <v>5329</v>
      </c>
      <c r="D337" s="98" t="s">
        <v>15306</v>
      </c>
      <c r="E337" s="98" t="s">
        <v>15317</v>
      </c>
      <c r="F337" s="99">
        <v>442600</v>
      </c>
      <c r="G337" s="99">
        <f t="shared" si="5"/>
        <v>465172.6</v>
      </c>
    </row>
    <row r="338" spans="1:7" ht="67.5">
      <c r="A338" s="95">
        <v>335</v>
      </c>
      <c r="B338" s="96">
        <v>882298</v>
      </c>
      <c r="C338" s="97" t="s">
        <v>5965</v>
      </c>
      <c r="D338" s="98" t="s">
        <v>9333</v>
      </c>
      <c r="E338" s="98" t="s">
        <v>9811</v>
      </c>
      <c r="F338" s="99">
        <v>213054.22950918457</v>
      </c>
      <c r="G338" s="99">
        <f t="shared" si="5"/>
        <v>223919.99521415299</v>
      </c>
    </row>
    <row r="339" spans="1:7" ht="78.75">
      <c r="A339" s="95">
        <v>336</v>
      </c>
      <c r="B339" s="96">
        <v>883232</v>
      </c>
      <c r="C339" s="97" t="s">
        <v>5581</v>
      </c>
      <c r="D339" s="98" t="s">
        <v>9333</v>
      </c>
      <c r="E339" s="98" t="s">
        <v>15280</v>
      </c>
      <c r="F339" s="99">
        <v>673589.70000000007</v>
      </c>
      <c r="G339" s="99">
        <f t="shared" si="5"/>
        <v>707942.77470000007</v>
      </c>
    </row>
    <row r="340" spans="1:7" ht="78.75">
      <c r="A340" s="95">
        <v>337</v>
      </c>
      <c r="B340" s="96">
        <v>883430</v>
      </c>
      <c r="C340" s="97" t="s">
        <v>5593</v>
      </c>
      <c r="D340" s="98" t="s">
        <v>9333</v>
      </c>
      <c r="E340" s="98" t="s">
        <v>15280</v>
      </c>
      <c r="F340" s="99">
        <v>534200</v>
      </c>
      <c r="G340" s="99">
        <f t="shared" si="5"/>
        <v>561444.19999999995</v>
      </c>
    </row>
    <row r="341" spans="1:7" ht="22.5">
      <c r="A341" s="95">
        <v>338</v>
      </c>
      <c r="B341" s="96">
        <v>890426</v>
      </c>
      <c r="C341" s="97" t="s">
        <v>6198</v>
      </c>
      <c r="D341" s="98" t="s">
        <v>9323</v>
      </c>
      <c r="E341" s="98" t="s">
        <v>9255</v>
      </c>
      <c r="F341" s="99">
        <v>70000</v>
      </c>
      <c r="G341" s="99">
        <f t="shared" si="5"/>
        <v>73570</v>
      </c>
    </row>
    <row r="342" spans="1:7" ht="22.5">
      <c r="A342" s="95">
        <v>339</v>
      </c>
      <c r="B342" s="96">
        <v>901212</v>
      </c>
      <c r="C342" s="97" t="s">
        <v>4353</v>
      </c>
      <c r="D342" s="98" t="s">
        <v>12025</v>
      </c>
      <c r="E342" s="98" t="s">
        <v>9255</v>
      </c>
      <c r="F342" s="99">
        <v>75650</v>
      </c>
      <c r="G342" s="99">
        <f t="shared" si="5"/>
        <v>79508.149999999994</v>
      </c>
    </row>
    <row r="343" spans="1:7" ht="22.5">
      <c r="A343" s="95">
        <v>340</v>
      </c>
      <c r="B343" s="96">
        <v>903802</v>
      </c>
      <c r="C343" s="97" t="s">
        <v>4451</v>
      </c>
      <c r="D343" s="98" t="s">
        <v>12025</v>
      </c>
      <c r="E343" s="98" t="s">
        <v>9255</v>
      </c>
      <c r="F343" s="99">
        <v>10200</v>
      </c>
      <c r="G343" s="99">
        <f t="shared" si="5"/>
        <v>10720.2</v>
      </c>
    </row>
    <row r="344" spans="1:7">
      <c r="A344" s="95">
        <v>341</v>
      </c>
      <c r="B344" s="96">
        <v>906827</v>
      </c>
      <c r="C344" s="97" t="s">
        <v>4669</v>
      </c>
      <c r="D344" s="98" t="s">
        <v>15275</v>
      </c>
      <c r="E344" s="98" t="s">
        <v>11724</v>
      </c>
      <c r="F344" s="99">
        <v>45050</v>
      </c>
      <c r="G344" s="99">
        <f t="shared" si="5"/>
        <v>47347.55</v>
      </c>
    </row>
    <row r="345" spans="1:7" ht="90">
      <c r="A345" s="95">
        <v>342</v>
      </c>
      <c r="B345" s="96">
        <v>920606</v>
      </c>
      <c r="C345" s="97" t="s">
        <v>5632</v>
      </c>
      <c r="D345" s="98" t="s">
        <v>9333</v>
      </c>
      <c r="E345" s="98" t="s">
        <v>9710</v>
      </c>
      <c r="F345" s="99">
        <v>225575</v>
      </c>
      <c r="G345" s="99">
        <f t="shared" si="5"/>
        <v>237079.32500000001</v>
      </c>
    </row>
    <row r="346" spans="1:7" ht="90">
      <c r="A346" s="95">
        <v>343</v>
      </c>
      <c r="B346" s="96">
        <v>920812</v>
      </c>
      <c r="C346" s="97" t="s">
        <v>5643</v>
      </c>
      <c r="D346" s="98" t="s">
        <v>9333</v>
      </c>
      <c r="E346" s="98" t="s">
        <v>9710</v>
      </c>
      <c r="F346" s="99">
        <v>387266</v>
      </c>
      <c r="G346" s="99">
        <f t="shared" si="5"/>
        <v>407016.56599999999</v>
      </c>
    </row>
    <row r="347" spans="1:7" ht="22.5">
      <c r="A347" s="95">
        <v>344</v>
      </c>
      <c r="B347" s="96" t="s">
        <v>6393</v>
      </c>
      <c r="C347" s="97" t="s">
        <v>10328</v>
      </c>
      <c r="D347" s="98" t="s">
        <v>9467</v>
      </c>
      <c r="E347" s="98" t="s">
        <v>9255</v>
      </c>
      <c r="F347" s="99">
        <v>27300</v>
      </c>
      <c r="G347" s="99">
        <f t="shared" si="5"/>
        <v>28692.3</v>
      </c>
    </row>
    <row r="348" spans="1:7" ht="67.5">
      <c r="A348" s="95">
        <v>345</v>
      </c>
      <c r="B348" s="96">
        <v>219502</v>
      </c>
      <c r="C348" s="97" t="s">
        <v>1354</v>
      </c>
      <c r="D348" s="98" t="s">
        <v>9244</v>
      </c>
      <c r="E348" s="98" t="s">
        <v>9245</v>
      </c>
      <c r="F348" s="99">
        <v>871845</v>
      </c>
      <c r="G348" s="99">
        <f t="shared" si="5"/>
        <v>916309.09499999997</v>
      </c>
    </row>
    <row r="349" spans="1:7" ht="337.5">
      <c r="A349" s="95">
        <v>346</v>
      </c>
      <c r="B349" s="96">
        <v>361901</v>
      </c>
      <c r="C349" s="97" t="s">
        <v>13177</v>
      </c>
      <c r="D349" s="102" t="s">
        <v>15330</v>
      </c>
      <c r="E349" s="102" t="s">
        <v>15331</v>
      </c>
      <c r="F349" s="99">
        <v>7112200</v>
      </c>
      <c r="G349" s="99">
        <f t="shared" si="5"/>
        <v>7474922.2000000002</v>
      </c>
    </row>
    <row r="350" spans="1:7" ht="22.5">
      <c r="A350" s="95">
        <v>347</v>
      </c>
      <c r="B350" s="96">
        <v>452401</v>
      </c>
      <c r="C350" s="97" t="s">
        <v>4139</v>
      </c>
      <c r="D350" s="98" t="s">
        <v>15304</v>
      </c>
      <c r="E350" s="98" t="s">
        <v>15277</v>
      </c>
      <c r="F350" s="99">
        <v>366919</v>
      </c>
      <c r="G350" s="99">
        <f t="shared" si="5"/>
        <v>385631.86900000001</v>
      </c>
    </row>
    <row r="351" spans="1:7" ht="78.75">
      <c r="A351" s="95">
        <v>348</v>
      </c>
      <c r="B351" s="96">
        <v>602001</v>
      </c>
      <c r="C351" s="97" t="s">
        <v>4194</v>
      </c>
      <c r="D351" s="98" t="s">
        <v>15332</v>
      </c>
      <c r="E351" s="98" t="s">
        <v>15333</v>
      </c>
      <c r="F351" s="99">
        <v>2593374.5</v>
      </c>
      <c r="G351" s="99">
        <f t="shared" si="5"/>
        <v>2725636.5995</v>
      </c>
    </row>
    <row r="352" spans="1:7" ht="67.5">
      <c r="A352" s="95">
        <v>349</v>
      </c>
      <c r="B352" s="96">
        <v>873111</v>
      </c>
      <c r="C352" s="97" t="s">
        <v>5515</v>
      </c>
      <c r="D352" s="98" t="s">
        <v>9333</v>
      </c>
      <c r="E352" s="98" t="s">
        <v>9811</v>
      </c>
      <c r="F352" s="99">
        <v>74677.513790271027</v>
      </c>
      <c r="G352" s="99">
        <f t="shared" si="5"/>
        <v>78486.066993574845</v>
      </c>
    </row>
    <row r="353" spans="1:7" ht="22.5">
      <c r="A353" s="95">
        <v>350</v>
      </c>
      <c r="B353" s="96">
        <v>898221</v>
      </c>
      <c r="C353" s="97" t="s">
        <v>12205</v>
      </c>
      <c r="D353" s="98" t="s">
        <v>15306</v>
      </c>
      <c r="E353" s="98" t="s">
        <v>15284</v>
      </c>
      <c r="F353" s="99">
        <v>85700</v>
      </c>
      <c r="G353" s="99">
        <f t="shared" si="5"/>
        <v>90070.7</v>
      </c>
    </row>
    <row r="354" spans="1:7">
      <c r="A354" s="95">
        <v>351</v>
      </c>
      <c r="B354" s="96">
        <v>901206</v>
      </c>
      <c r="C354" s="97" t="s">
        <v>4349</v>
      </c>
      <c r="D354" s="98" t="s">
        <v>15277</v>
      </c>
      <c r="E354" s="98" t="s">
        <v>15277</v>
      </c>
      <c r="F354" s="99">
        <v>56100</v>
      </c>
      <c r="G354" s="99">
        <f t="shared" si="5"/>
        <v>58961.1</v>
      </c>
    </row>
    <row r="355" spans="1:7">
      <c r="A355" s="95">
        <v>352</v>
      </c>
      <c r="B355" s="96">
        <v>903839</v>
      </c>
      <c r="C355" s="97" t="s">
        <v>4476</v>
      </c>
      <c r="D355" s="98" t="s">
        <v>15275</v>
      </c>
      <c r="E355" s="98" t="s">
        <v>11724</v>
      </c>
      <c r="F355" s="99">
        <v>79500</v>
      </c>
      <c r="G355" s="99">
        <f t="shared" si="5"/>
        <v>83554.5</v>
      </c>
    </row>
    <row r="356" spans="1:7" ht="22.5">
      <c r="A356" s="95">
        <v>353</v>
      </c>
      <c r="B356" s="96">
        <v>906603</v>
      </c>
      <c r="C356" s="97" t="s">
        <v>4649</v>
      </c>
      <c r="D356" s="98" t="s">
        <v>15275</v>
      </c>
      <c r="E356" s="98" t="s">
        <v>11724</v>
      </c>
      <c r="F356" s="99">
        <v>29646</v>
      </c>
      <c r="G356" s="99">
        <f t="shared" si="5"/>
        <v>31157.946</v>
      </c>
    </row>
    <row r="357" spans="1:7" ht="67.5">
      <c r="A357" s="95">
        <v>354</v>
      </c>
      <c r="B357" s="96">
        <v>219302</v>
      </c>
      <c r="C357" s="97" t="s">
        <v>1347</v>
      </c>
      <c r="D357" s="98" t="s">
        <v>9244</v>
      </c>
      <c r="E357" s="98" t="s">
        <v>9245</v>
      </c>
      <c r="F357" s="99">
        <v>391697</v>
      </c>
      <c r="G357" s="99">
        <f t="shared" si="5"/>
        <v>411673.54700000002</v>
      </c>
    </row>
    <row r="358" spans="1:7" ht="22.5">
      <c r="A358" s="95">
        <v>355</v>
      </c>
      <c r="B358" s="96">
        <v>263201</v>
      </c>
      <c r="C358" s="97" t="s">
        <v>6761</v>
      </c>
      <c r="D358" s="98" t="s">
        <v>15304</v>
      </c>
      <c r="E358" s="98" t="s">
        <v>15277</v>
      </c>
      <c r="F358" s="99">
        <v>7384308.5</v>
      </c>
      <c r="G358" s="99">
        <f t="shared" si="5"/>
        <v>7760908.2335000001</v>
      </c>
    </row>
    <row r="359" spans="1:7" ht="56.25">
      <c r="A359" s="95">
        <v>356</v>
      </c>
      <c r="B359" s="96">
        <v>485001</v>
      </c>
      <c r="C359" s="97" t="s">
        <v>2151</v>
      </c>
      <c r="D359" s="98"/>
      <c r="E359" s="98" t="s">
        <v>15278</v>
      </c>
      <c r="F359" s="99">
        <v>2756444.5</v>
      </c>
      <c r="G359" s="99">
        <f t="shared" si="5"/>
        <v>2897023.1694999998</v>
      </c>
    </row>
    <row r="360" spans="1:7" ht="112.5">
      <c r="A360" s="95">
        <v>357</v>
      </c>
      <c r="B360" s="96">
        <v>501002</v>
      </c>
      <c r="C360" s="97" t="s">
        <v>8191</v>
      </c>
      <c r="D360" s="98" t="s">
        <v>10694</v>
      </c>
      <c r="E360" s="98" t="s">
        <v>10695</v>
      </c>
      <c r="F360" s="99">
        <v>840100</v>
      </c>
      <c r="G360" s="99">
        <f t="shared" si="5"/>
        <v>882945.1</v>
      </c>
    </row>
    <row r="361" spans="1:7" ht="112.5">
      <c r="A361" s="95">
        <v>358</v>
      </c>
      <c r="B361" s="96">
        <v>542402</v>
      </c>
      <c r="C361" s="97" t="s">
        <v>8193</v>
      </c>
      <c r="D361" s="98" t="s">
        <v>10694</v>
      </c>
      <c r="E361" s="98" t="s">
        <v>10695</v>
      </c>
      <c r="F361" s="99">
        <v>1317500</v>
      </c>
      <c r="G361" s="99">
        <f t="shared" si="5"/>
        <v>1384692.5</v>
      </c>
    </row>
    <row r="362" spans="1:7" ht="56.25">
      <c r="A362" s="95">
        <v>359</v>
      </c>
      <c r="B362" s="96">
        <v>578502</v>
      </c>
      <c r="C362" s="97" t="s">
        <v>2389</v>
      </c>
      <c r="D362" s="98" t="s">
        <v>12791</v>
      </c>
      <c r="E362" s="98" t="s">
        <v>12792</v>
      </c>
      <c r="F362" s="99">
        <v>1011483</v>
      </c>
      <c r="G362" s="99">
        <f t="shared" si="5"/>
        <v>1063068.6329999999</v>
      </c>
    </row>
    <row r="363" spans="1:7" ht="67.5">
      <c r="A363" s="95">
        <v>360</v>
      </c>
      <c r="B363" s="96">
        <v>870105</v>
      </c>
      <c r="C363" s="97" t="s">
        <v>5477</v>
      </c>
      <c r="D363" s="98" t="s">
        <v>9333</v>
      </c>
      <c r="E363" s="98" t="s">
        <v>9811</v>
      </c>
      <c r="F363" s="99">
        <v>72717.75</v>
      </c>
      <c r="G363" s="99">
        <f t="shared" si="5"/>
        <v>76426.355249999993</v>
      </c>
    </row>
    <row r="364" spans="1:7" ht="67.5">
      <c r="A364" s="95">
        <v>361</v>
      </c>
      <c r="B364" s="96">
        <v>873444</v>
      </c>
      <c r="C364" s="97" t="s">
        <v>9810</v>
      </c>
      <c r="D364" s="98" t="s">
        <v>9333</v>
      </c>
      <c r="E364" s="98" t="s">
        <v>9811</v>
      </c>
      <c r="F364" s="99">
        <v>38800</v>
      </c>
      <c r="G364" s="99">
        <f t="shared" si="5"/>
        <v>40778.800000000003</v>
      </c>
    </row>
    <row r="365" spans="1:7" ht="67.5">
      <c r="A365" s="95">
        <v>362</v>
      </c>
      <c r="B365" s="96">
        <v>882132</v>
      </c>
      <c r="C365" s="97" t="s">
        <v>10243</v>
      </c>
      <c r="D365" s="98" t="s">
        <v>9333</v>
      </c>
      <c r="E365" s="98" t="s">
        <v>9811</v>
      </c>
      <c r="F365" s="99">
        <v>221201.74520345073</v>
      </c>
      <c r="G365" s="99">
        <f t="shared" si="5"/>
        <v>232483.03420882672</v>
      </c>
    </row>
    <row r="366" spans="1:7" ht="22.5">
      <c r="A366" s="95">
        <v>363</v>
      </c>
      <c r="B366" s="96">
        <v>883109</v>
      </c>
      <c r="C366" s="97" t="s">
        <v>5571</v>
      </c>
      <c r="D366" s="98" t="s">
        <v>9333</v>
      </c>
      <c r="E366" s="98">
        <v>0</v>
      </c>
      <c r="F366" s="99">
        <v>835700</v>
      </c>
      <c r="G366" s="99">
        <f t="shared" si="5"/>
        <v>878320.7</v>
      </c>
    </row>
    <row r="367" spans="1:7" ht="22.5">
      <c r="A367" s="95">
        <v>364</v>
      </c>
      <c r="B367" s="96">
        <v>890440</v>
      </c>
      <c r="C367" s="97" t="s">
        <v>6210</v>
      </c>
      <c r="D367" s="98" t="s">
        <v>9323</v>
      </c>
      <c r="E367" s="98" t="s">
        <v>9255</v>
      </c>
      <c r="F367" s="99">
        <v>83400</v>
      </c>
      <c r="G367" s="99">
        <f t="shared" si="5"/>
        <v>87653.4</v>
      </c>
    </row>
    <row r="368" spans="1:7" ht="22.5">
      <c r="A368" s="95">
        <v>365</v>
      </c>
      <c r="B368" s="96">
        <v>904912</v>
      </c>
      <c r="C368" s="97" t="s">
        <v>4540</v>
      </c>
      <c r="D368" s="98" t="s">
        <v>12025</v>
      </c>
      <c r="E368" s="98" t="s">
        <v>9255</v>
      </c>
      <c r="F368" s="99">
        <v>66645</v>
      </c>
      <c r="G368" s="99">
        <f t="shared" si="5"/>
        <v>70043.895000000004</v>
      </c>
    </row>
    <row r="369" spans="1:7">
      <c r="A369" s="95">
        <v>366</v>
      </c>
      <c r="B369" s="96">
        <v>904922</v>
      </c>
      <c r="C369" s="97" t="s">
        <v>4543</v>
      </c>
      <c r="D369" s="98" t="s">
        <v>15275</v>
      </c>
      <c r="E369" s="98" t="s">
        <v>11724</v>
      </c>
      <c r="F369" s="99">
        <v>28100</v>
      </c>
      <c r="G369" s="99">
        <f t="shared" si="5"/>
        <v>29533.1</v>
      </c>
    </row>
    <row r="370" spans="1:7" ht="22.5">
      <c r="A370" s="95">
        <v>367</v>
      </c>
      <c r="B370" s="96">
        <v>906225</v>
      </c>
      <c r="C370" s="97" t="s">
        <v>10069</v>
      </c>
      <c r="D370" s="98" t="s">
        <v>12025</v>
      </c>
      <c r="E370" s="98" t="s">
        <v>9255</v>
      </c>
      <c r="F370" s="99">
        <v>62195</v>
      </c>
      <c r="G370" s="99">
        <f t="shared" si="5"/>
        <v>65366.945</v>
      </c>
    </row>
    <row r="371" spans="1:7" ht="22.5">
      <c r="A371" s="95">
        <v>368</v>
      </c>
      <c r="B371" s="96">
        <v>906602</v>
      </c>
      <c r="C371" s="97" t="s">
        <v>4648</v>
      </c>
      <c r="D371" s="98" t="s">
        <v>12025</v>
      </c>
      <c r="E371" s="98" t="s">
        <v>9255</v>
      </c>
      <c r="F371" s="99">
        <v>63800</v>
      </c>
      <c r="G371" s="99">
        <f t="shared" si="5"/>
        <v>67053.8</v>
      </c>
    </row>
    <row r="372" spans="1:7">
      <c r="A372" s="95">
        <v>369</v>
      </c>
      <c r="B372" s="96">
        <v>908807</v>
      </c>
      <c r="C372" s="97" t="s">
        <v>14931</v>
      </c>
      <c r="D372" s="98" t="s">
        <v>15277</v>
      </c>
      <c r="E372" s="98" t="s">
        <v>15277</v>
      </c>
      <c r="F372" s="99">
        <v>430200</v>
      </c>
      <c r="G372" s="99">
        <f t="shared" si="5"/>
        <v>452140.2</v>
      </c>
    </row>
    <row r="373" spans="1:7" ht="90">
      <c r="A373" s="95">
        <v>370</v>
      </c>
      <c r="B373" s="96">
        <v>920702</v>
      </c>
      <c r="C373" s="97" t="s">
        <v>5635</v>
      </c>
      <c r="D373" s="98" t="s">
        <v>9333</v>
      </c>
      <c r="E373" s="98" t="s">
        <v>9710</v>
      </c>
      <c r="F373" s="99">
        <v>413912</v>
      </c>
      <c r="G373" s="99">
        <f t="shared" si="5"/>
        <v>435021.51199999999</v>
      </c>
    </row>
    <row r="374" spans="1:7" ht="22.5">
      <c r="A374" s="95">
        <v>371</v>
      </c>
      <c r="B374" s="96">
        <v>954627</v>
      </c>
      <c r="C374" s="97" t="s">
        <v>5888</v>
      </c>
      <c r="D374" s="98" t="s">
        <v>11147</v>
      </c>
      <c r="E374" s="98" t="s">
        <v>9255</v>
      </c>
      <c r="F374" s="99">
        <v>117600</v>
      </c>
      <c r="G374" s="99">
        <f t="shared" si="5"/>
        <v>123597.6</v>
      </c>
    </row>
    <row r="375" spans="1:7" ht="135">
      <c r="A375" s="95">
        <v>372</v>
      </c>
      <c r="B375" s="96">
        <v>960801</v>
      </c>
      <c r="C375" s="97" t="s">
        <v>4112</v>
      </c>
      <c r="D375" s="98" t="s">
        <v>9244</v>
      </c>
      <c r="E375" s="98" t="s">
        <v>9844</v>
      </c>
      <c r="F375" s="99">
        <v>579500</v>
      </c>
      <c r="G375" s="99">
        <f t="shared" si="5"/>
        <v>609054.5</v>
      </c>
    </row>
    <row r="376" spans="1:7" ht="78.75">
      <c r="A376" s="95">
        <v>373</v>
      </c>
      <c r="B376" s="96">
        <v>204201</v>
      </c>
      <c r="C376" s="97" t="s">
        <v>8878</v>
      </c>
      <c r="D376" s="98" t="s">
        <v>9264</v>
      </c>
      <c r="E376" s="98" t="s">
        <v>9265</v>
      </c>
      <c r="F376" s="99">
        <v>1356447</v>
      </c>
      <c r="G376" s="99">
        <f t="shared" si="5"/>
        <v>1425625.797</v>
      </c>
    </row>
    <row r="377" spans="1:7" ht="90">
      <c r="A377" s="95">
        <v>374</v>
      </c>
      <c r="B377" s="96">
        <v>286101</v>
      </c>
      <c r="C377" s="97" t="s">
        <v>1474</v>
      </c>
      <c r="D377" s="98" t="s">
        <v>9249</v>
      </c>
      <c r="E377" s="98" t="s">
        <v>9250</v>
      </c>
      <c r="F377" s="99">
        <v>283186</v>
      </c>
      <c r="G377" s="99">
        <f t="shared" si="5"/>
        <v>297628.48599999998</v>
      </c>
    </row>
    <row r="378" spans="1:7" ht="112.5">
      <c r="A378" s="95">
        <v>375</v>
      </c>
      <c r="B378" s="96">
        <v>345001</v>
      </c>
      <c r="C378" s="97" t="s">
        <v>1726</v>
      </c>
      <c r="D378" s="98" t="s">
        <v>10694</v>
      </c>
      <c r="E378" s="98" t="s">
        <v>10695</v>
      </c>
      <c r="F378" s="99">
        <v>133000</v>
      </c>
      <c r="G378" s="99">
        <f t="shared" si="5"/>
        <v>139783</v>
      </c>
    </row>
    <row r="379" spans="1:7" ht="56.25">
      <c r="A379" s="95">
        <v>376</v>
      </c>
      <c r="B379" s="96">
        <v>389501</v>
      </c>
      <c r="C379" s="97" t="s">
        <v>15334</v>
      </c>
      <c r="D379" s="98" t="s">
        <v>15335</v>
      </c>
      <c r="E379" s="98" t="s">
        <v>15278</v>
      </c>
      <c r="F379" s="99">
        <v>391697</v>
      </c>
      <c r="G379" s="99">
        <f t="shared" si="5"/>
        <v>411673.54700000002</v>
      </c>
    </row>
    <row r="380" spans="1:7" ht="67.5">
      <c r="A380" s="95">
        <v>377</v>
      </c>
      <c r="B380" s="96">
        <v>454208</v>
      </c>
      <c r="C380" s="97" t="s">
        <v>9659</v>
      </c>
      <c r="D380" s="98" t="s">
        <v>9660</v>
      </c>
      <c r="E380" s="98" t="s">
        <v>9245</v>
      </c>
      <c r="F380" s="99">
        <v>1011483</v>
      </c>
      <c r="G380" s="99">
        <f t="shared" si="5"/>
        <v>1063068.6329999999</v>
      </c>
    </row>
    <row r="381" spans="1:7" ht="67.5">
      <c r="A381" s="95">
        <v>378</v>
      </c>
      <c r="B381" s="96">
        <v>494005</v>
      </c>
      <c r="C381" s="97" t="s">
        <v>2179</v>
      </c>
      <c r="D381" s="98" t="s">
        <v>9244</v>
      </c>
      <c r="E381" s="98" t="s">
        <v>9245</v>
      </c>
      <c r="F381" s="99">
        <v>391697</v>
      </c>
      <c r="G381" s="99">
        <f t="shared" si="5"/>
        <v>411673.54700000002</v>
      </c>
    </row>
    <row r="382" spans="1:7" ht="112.5">
      <c r="A382" s="95">
        <v>379</v>
      </c>
      <c r="B382" s="96">
        <v>552603</v>
      </c>
      <c r="C382" s="97" t="s">
        <v>8195</v>
      </c>
      <c r="D382" s="98" t="s">
        <v>11343</v>
      </c>
      <c r="E382" s="98" t="s">
        <v>10695</v>
      </c>
      <c r="F382" s="99">
        <v>1867748</v>
      </c>
      <c r="G382" s="99">
        <f t="shared" si="5"/>
        <v>1963003.148</v>
      </c>
    </row>
    <row r="383" spans="1:7" ht="90">
      <c r="A383" s="95">
        <v>380</v>
      </c>
      <c r="B383" s="96">
        <v>592204</v>
      </c>
      <c r="C383" s="97" t="s">
        <v>4184</v>
      </c>
      <c r="D383" s="98" t="s">
        <v>12793</v>
      </c>
      <c r="E383" s="98" t="s">
        <v>12794</v>
      </c>
      <c r="F383" s="99">
        <v>989468</v>
      </c>
      <c r="G383" s="99">
        <f t="shared" si="5"/>
        <v>1039930.868</v>
      </c>
    </row>
    <row r="384" spans="1:7" ht="67.5">
      <c r="A384" s="95">
        <v>381</v>
      </c>
      <c r="B384" s="96">
        <v>870113</v>
      </c>
      <c r="C384" s="97" t="s">
        <v>5481</v>
      </c>
      <c r="D384" s="98" t="s">
        <v>9333</v>
      </c>
      <c r="E384" s="98" t="s">
        <v>9811</v>
      </c>
      <c r="F384" s="99">
        <v>74677.513790271027</v>
      </c>
      <c r="G384" s="99">
        <f t="shared" si="5"/>
        <v>78486.066993574845</v>
      </c>
    </row>
    <row r="385" spans="1:7" ht="22.5">
      <c r="A385" s="95">
        <v>382</v>
      </c>
      <c r="B385" s="96">
        <v>903824</v>
      </c>
      <c r="C385" s="97" t="s">
        <v>4467</v>
      </c>
      <c r="D385" s="98" t="s">
        <v>12025</v>
      </c>
      <c r="E385" s="98" t="s">
        <v>9255</v>
      </c>
      <c r="F385" s="99">
        <v>9800</v>
      </c>
      <c r="G385" s="99">
        <f t="shared" si="5"/>
        <v>10299.799999999999</v>
      </c>
    </row>
    <row r="386" spans="1:7" ht="22.5">
      <c r="A386" s="95">
        <v>383</v>
      </c>
      <c r="B386" s="96">
        <v>904107</v>
      </c>
      <c r="C386" s="97" t="s">
        <v>4522</v>
      </c>
      <c r="D386" s="98" t="s">
        <v>12025</v>
      </c>
      <c r="E386" s="98" t="s">
        <v>9255</v>
      </c>
      <c r="F386" s="99">
        <v>40391</v>
      </c>
      <c r="G386" s="99">
        <f t="shared" si="5"/>
        <v>42450.940999999999</v>
      </c>
    </row>
    <row r="387" spans="1:7" ht="22.5">
      <c r="A387" s="95">
        <v>384</v>
      </c>
      <c r="B387" s="96">
        <v>906241</v>
      </c>
      <c r="C387" s="97" t="s">
        <v>10869</v>
      </c>
      <c r="D387" s="98" t="s">
        <v>12025</v>
      </c>
      <c r="E387" s="98" t="s">
        <v>9255</v>
      </c>
      <c r="F387" s="99">
        <v>44300</v>
      </c>
      <c r="G387" s="99">
        <f t="shared" si="5"/>
        <v>46559.3</v>
      </c>
    </row>
    <row r="388" spans="1:7" ht="22.5">
      <c r="A388" s="95">
        <v>385</v>
      </c>
      <c r="B388" s="96">
        <v>906605</v>
      </c>
      <c r="C388" s="97" t="s">
        <v>4651</v>
      </c>
      <c r="D388" s="98" t="s">
        <v>12025</v>
      </c>
      <c r="E388" s="98" t="s">
        <v>9255</v>
      </c>
      <c r="F388" s="99">
        <v>69000</v>
      </c>
      <c r="G388" s="99">
        <f t="shared" si="5"/>
        <v>72519</v>
      </c>
    </row>
    <row r="389" spans="1:7" ht="90">
      <c r="A389" s="95">
        <v>386</v>
      </c>
      <c r="B389" s="96">
        <v>920208</v>
      </c>
      <c r="C389" s="97" t="s">
        <v>5622</v>
      </c>
      <c r="D389" s="98" t="s">
        <v>9333</v>
      </c>
      <c r="E389" s="98" t="s">
        <v>9710</v>
      </c>
      <c r="F389" s="99">
        <v>764138</v>
      </c>
      <c r="G389" s="99">
        <f t="shared" ref="G389:G452" si="6">(F389*5.1%)+F389</f>
        <v>803109.03799999994</v>
      </c>
    </row>
    <row r="390" spans="1:7" ht="135">
      <c r="A390" s="95">
        <v>387</v>
      </c>
      <c r="B390" s="96">
        <v>311302</v>
      </c>
      <c r="C390" s="97" t="s">
        <v>1425</v>
      </c>
      <c r="D390" s="98" t="s">
        <v>10679</v>
      </c>
      <c r="E390" s="98" t="s">
        <v>9844</v>
      </c>
      <c r="F390" s="99">
        <v>2209704.5</v>
      </c>
      <c r="G390" s="99">
        <f t="shared" si="6"/>
        <v>2322399.4295000001</v>
      </c>
    </row>
    <row r="391" spans="1:7" ht="33.75">
      <c r="A391" s="95">
        <v>388</v>
      </c>
      <c r="B391" s="96">
        <v>429209</v>
      </c>
      <c r="C391" s="97" t="s">
        <v>7898</v>
      </c>
      <c r="D391" s="98" t="s">
        <v>15336</v>
      </c>
      <c r="E391" s="98" t="s">
        <v>15277</v>
      </c>
      <c r="F391" s="99">
        <v>3222171.5</v>
      </c>
      <c r="G391" s="99">
        <f t="shared" si="6"/>
        <v>3386502.2464999999</v>
      </c>
    </row>
    <row r="392" spans="1:7" ht="45">
      <c r="A392" s="95">
        <v>389</v>
      </c>
      <c r="B392" s="96">
        <v>511102</v>
      </c>
      <c r="C392" s="97" t="s">
        <v>7970</v>
      </c>
      <c r="D392" s="98" t="s">
        <v>10956</v>
      </c>
      <c r="E392" s="98" t="s">
        <v>12061</v>
      </c>
      <c r="F392" s="99">
        <v>778209</v>
      </c>
      <c r="G392" s="99">
        <f t="shared" si="6"/>
        <v>817897.65899999999</v>
      </c>
    </row>
    <row r="393" spans="1:7" ht="135">
      <c r="A393" s="95">
        <v>390</v>
      </c>
      <c r="B393" s="96">
        <v>541701</v>
      </c>
      <c r="C393" s="97" t="s">
        <v>1872</v>
      </c>
      <c r="D393" s="98" t="s">
        <v>9684</v>
      </c>
      <c r="E393" s="98" t="s">
        <v>9844</v>
      </c>
      <c r="F393" s="99">
        <v>871845</v>
      </c>
      <c r="G393" s="99">
        <f t="shared" si="6"/>
        <v>916309.09499999997</v>
      </c>
    </row>
    <row r="394" spans="1:7" ht="135">
      <c r="A394" s="95">
        <v>391</v>
      </c>
      <c r="B394" s="96">
        <v>544104</v>
      </c>
      <c r="C394" s="97" t="s">
        <v>1881</v>
      </c>
      <c r="D394" s="98" t="s">
        <v>9684</v>
      </c>
      <c r="E394" s="98" t="s">
        <v>9844</v>
      </c>
      <c r="F394" s="99">
        <v>499775</v>
      </c>
      <c r="G394" s="99">
        <f t="shared" si="6"/>
        <v>525263.52500000002</v>
      </c>
    </row>
    <row r="395" spans="1:7" ht="56.25">
      <c r="A395" s="95">
        <v>392</v>
      </c>
      <c r="B395" s="96">
        <v>547401</v>
      </c>
      <c r="C395" s="97" t="s">
        <v>1822</v>
      </c>
      <c r="D395" s="98" t="s">
        <v>15335</v>
      </c>
      <c r="E395" s="98" t="s">
        <v>15278</v>
      </c>
      <c r="F395" s="99">
        <v>698088</v>
      </c>
      <c r="G395" s="99">
        <f t="shared" si="6"/>
        <v>733690.48800000001</v>
      </c>
    </row>
    <row r="396" spans="1:7" ht="123.75">
      <c r="A396" s="95">
        <v>393</v>
      </c>
      <c r="B396" s="96">
        <v>592002</v>
      </c>
      <c r="C396" s="97" t="s">
        <v>7680</v>
      </c>
      <c r="D396" s="102" t="s">
        <v>15337</v>
      </c>
      <c r="E396" s="102" t="s">
        <v>15338</v>
      </c>
      <c r="F396" s="99">
        <v>6430100</v>
      </c>
      <c r="G396" s="99">
        <f t="shared" si="6"/>
        <v>6758035.0999999996</v>
      </c>
    </row>
    <row r="397" spans="1:7" ht="67.5">
      <c r="A397" s="95">
        <v>394</v>
      </c>
      <c r="B397" s="96">
        <v>598001</v>
      </c>
      <c r="C397" s="97" t="s">
        <v>4185</v>
      </c>
      <c r="D397" s="98" t="s">
        <v>9244</v>
      </c>
      <c r="E397" s="98" t="s">
        <v>9245</v>
      </c>
      <c r="F397" s="99">
        <v>676073</v>
      </c>
      <c r="G397" s="99">
        <f t="shared" si="6"/>
        <v>710552.723</v>
      </c>
    </row>
    <row r="398" spans="1:7" ht="56.25">
      <c r="A398" s="95">
        <v>395</v>
      </c>
      <c r="B398" s="96">
        <v>652302</v>
      </c>
      <c r="C398" s="97" t="s">
        <v>8031</v>
      </c>
      <c r="D398" s="98" t="s">
        <v>15335</v>
      </c>
      <c r="E398" s="98" t="s">
        <v>15278</v>
      </c>
      <c r="F398" s="99">
        <v>871845</v>
      </c>
      <c r="G398" s="99">
        <f t="shared" si="6"/>
        <v>916309.09499999997</v>
      </c>
    </row>
    <row r="399" spans="1:7" ht="101.25">
      <c r="A399" s="95">
        <v>396</v>
      </c>
      <c r="B399" s="96">
        <v>854502</v>
      </c>
      <c r="C399" s="97" t="s">
        <v>2516</v>
      </c>
      <c r="D399" s="98" t="s">
        <v>15339</v>
      </c>
      <c r="E399" s="98" t="s">
        <v>15340</v>
      </c>
      <c r="F399" s="99">
        <v>5098245</v>
      </c>
      <c r="G399" s="99">
        <f t="shared" si="6"/>
        <v>5358255.4950000001</v>
      </c>
    </row>
    <row r="400" spans="1:7" ht="22.5">
      <c r="A400" s="95">
        <v>397</v>
      </c>
      <c r="B400" s="96">
        <v>857202</v>
      </c>
      <c r="C400" s="97" t="s">
        <v>11261</v>
      </c>
      <c r="D400" s="98" t="s">
        <v>15304</v>
      </c>
      <c r="E400" s="98" t="s">
        <v>15277</v>
      </c>
      <c r="F400" s="99">
        <v>7284404.5</v>
      </c>
      <c r="G400" s="99">
        <f t="shared" si="6"/>
        <v>7655909.1294999998</v>
      </c>
    </row>
    <row r="401" spans="1:7" ht="67.5">
      <c r="A401" s="95">
        <v>398</v>
      </c>
      <c r="B401" s="96">
        <v>870102</v>
      </c>
      <c r="C401" s="97" t="s">
        <v>5476</v>
      </c>
      <c r="D401" s="98" t="s">
        <v>9333</v>
      </c>
      <c r="E401" s="98" t="s">
        <v>9811</v>
      </c>
      <c r="F401" s="99">
        <v>75142.2</v>
      </c>
      <c r="G401" s="99">
        <f t="shared" si="6"/>
        <v>78974.4522</v>
      </c>
    </row>
    <row r="402" spans="1:7" ht="33.75">
      <c r="A402" s="95">
        <v>399</v>
      </c>
      <c r="B402" s="96">
        <v>881319</v>
      </c>
      <c r="C402" s="97" t="s">
        <v>8002</v>
      </c>
      <c r="D402" s="98" t="s">
        <v>15319</v>
      </c>
      <c r="E402" s="98" t="s">
        <v>15320</v>
      </c>
      <c r="F402" s="99">
        <v>3000000</v>
      </c>
      <c r="G402" s="99">
        <f t="shared" si="6"/>
        <v>3153000</v>
      </c>
    </row>
    <row r="403" spans="1:7" ht="67.5">
      <c r="A403" s="95">
        <v>400</v>
      </c>
      <c r="B403" s="96">
        <v>882840</v>
      </c>
      <c r="C403" s="97" t="s">
        <v>14346</v>
      </c>
      <c r="D403" s="98" t="s">
        <v>9333</v>
      </c>
      <c r="E403" s="98" t="s">
        <v>9811</v>
      </c>
      <c r="F403" s="99">
        <v>171207</v>
      </c>
      <c r="G403" s="99">
        <f t="shared" si="6"/>
        <v>179938.557</v>
      </c>
    </row>
    <row r="404" spans="1:7" ht="78.75">
      <c r="A404" s="95">
        <v>401</v>
      </c>
      <c r="B404" s="96">
        <v>883103</v>
      </c>
      <c r="C404" s="97" t="s">
        <v>5562</v>
      </c>
      <c r="D404" s="98" t="s">
        <v>9333</v>
      </c>
      <c r="E404" s="98" t="s">
        <v>15280</v>
      </c>
      <c r="F404" s="99">
        <v>614061</v>
      </c>
      <c r="G404" s="99">
        <f t="shared" si="6"/>
        <v>645378.11100000003</v>
      </c>
    </row>
    <row r="405" spans="1:7" ht="78.75">
      <c r="A405" s="95">
        <v>402</v>
      </c>
      <c r="B405" s="96">
        <v>883511</v>
      </c>
      <c r="C405" s="97" t="s">
        <v>5602</v>
      </c>
      <c r="D405" s="98" t="s">
        <v>9333</v>
      </c>
      <c r="E405" s="98" t="s">
        <v>15280</v>
      </c>
      <c r="F405" s="99">
        <v>543835</v>
      </c>
      <c r="G405" s="99">
        <f t="shared" si="6"/>
        <v>571570.58499999996</v>
      </c>
    </row>
    <row r="406" spans="1:7" ht="22.5">
      <c r="A406" s="95">
        <v>403</v>
      </c>
      <c r="B406" s="96">
        <v>890468</v>
      </c>
      <c r="C406" s="97" t="s">
        <v>6228</v>
      </c>
      <c r="D406" s="98" t="s">
        <v>9323</v>
      </c>
      <c r="E406" s="98" t="s">
        <v>9255</v>
      </c>
      <c r="F406" s="99">
        <v>83400</v>
      </c>
      <c r="G406" s="99">
        <f t="shared" si="6"/>
        <v>87653.4</v>
      </c>
    </row>
    <row r="407" spans="1:7" ht="22.5">
      <c r="A407" s="95">
        <v>404</v>
      </c>
      <c r="B407" s="96">
        <v>890476</v>
      </c>
      <c r="C407" s="97" t="s">
        <v>6236</v>
      </c>
      <c r="D407" s="98" t="s">
        <v>9323</v>
      </c>
      <c r="E407" s="98" t="s">
        <v>9255</v>
      </c>
      <c r="F407" s="99">
        <v>110000</v>
      </c>
      <c r="G407" s="99">
        <f t="shared" si="6"/>
        <v>115610</v>
      </c>
    </row>
    <row r="408" spans="1:7">
      <c r="A408" s="95">
        <v>405</v>
      </c>
      <c r="B408" s="96">
        <v>903062</v>
      </c>
      <c r="C408" s="97" t="s">
        <v>4432</v>
      </c>
      <c r="D408" s="98" t="s">
        <v>15275</v>
      </c>
      <c r="E408" s="98" t="s">
        <v>11724</v>
      </c>
      <c r="F408" s="99">
        <v>63444</v>
      </c>
      <c r="G408" s="99">
        <f t="shared" si="6"/>
        <v>66679.644</v>
      </c>
    </row>
    <row r="409" spans="1:7">
      <c r="A409" s="95">
        <v>406</v>
      </c>
      <c r="B409" s="96">
        <v>904925</v>
      </c>
      <c r="C409" s="97" t="s">
        <v>4545</v>
      </c>
      <c r="D409" s="98" t="s">
        <v>15275</v>
      </c>
      <c r="E409" s="98" t="s">
        <v>11724</v>
      </c>
      <c r="F409" s="99">
        <v>29900</v>
      </c>
      <c r="G409" s="99">
        <f t="shared" si="6"/>
        <v>31424.9</v>
      </c>
    </row>
    <row r="410" spans="1:7" ht="45">
      <c r="A410" s="95">
        <v>407</v>
      </c>
      <c r="B410" s="96">
        <v>911003</v>
      </c>
      <c r="C410" s="97" t="s">
        <v>10568</v>
      </c>
      <c r="D410" s="98" t="s">
        <v>12025</v>
      </c>
      <c r="E410" s="98" t="s">
        <v>9255</v>
      </c>
      <c r="F410" s="99">
        <v>64738</v>
      </c>
      <c r="G410" s="99">
        <f t="shared" si="6"/>
        <v>68039.638000000006</v>
      </c>
    </row>
    <row r="411" spans="1:7" ht="67.5">
      <c r="A411" s="95">
        <v>408</v>
      </c>
      <c r="B411" s="96">
        <v>218403</v>
      </c>
      <c r="C411" s="97" t="s">
        <v>1350</v>
      </c>
      <c r="D411" s="98" t="s">
        <v>9244</v>
      </c>
      <c r="E411" s="98" t="s">
        <v>9245</v>
      </c>
      <c r="F411" s="99">
        <v>849830</v>
      </c>
      <c r="G411" s="99">
        <f t="shared" si="6"/>
        <v>893171.33</v>
      </c>
    </row>
    <row r="412" spans="1:7" ht="135">
      <c r="A412" s="95">
        <v>409</v>
      </c>
      <c r="B412" s="96">
        <v>252506</v>
      </c>
      <c r="C412" s="97" t="s">
        <v>6756</v>
      </c>
      <c r="D412" s="98" t="s">
        <v>10747</v>
      </c>
      <c r="E412" s="98" t="s">
        <v>9844</v>
      </c>
      <c r="F412" s="99">
        <v>2599358.5</v>
      </c>
      <c r="G412" s="99">
        <f t="shared" si="6"/>
        <v>2731925.7834999999</v>
      </c>
    </row>
    <row r="413" spans="1:7" ht="67.5">
      <c r="A413" s="95">
        <v>410</v>
      </c>
      <c r="B413" s="96">
        <v>282101</v>
      </c>
      <c r="C413" s="97" t="s">
        <v>1472</v>
      </c>
      <c r="D413" s="98" t="s">
        <v>9244</v>
      </c>
      <c r="E413" s="98" t="s">
        <v>9245</v>
      </c>
      <c r="F413" s="99">
        <v>612230</v>
      </c>
      <c r="G413" s="99">
        <f t="shared" si="6"/>
        <v>643453.73</v>
      </c>
    </row>
    <row r="414" spans="1:7" ht="22.5">
      <c r="A414" s="95">
        <v>411</v>
      </c>
      <c r="B414" s="96">
        <v>441301</v>
      </c>
      <c r="C414" s="97" t="s">
        <v>4108</v>
      </c>
      <c r="D414" s="98" t="s">
        <v>15304</v>
      </c>
      <c r="E414" s="98" t="s">
        <v>15277</v>
      </c>
      <c r="F414" s="99">
        <v>765800</v>
      </c>
      <c r="G414" s="99">
        <f t="shared" si="6"/>
        <v>804855.8</v>
      </c>
    </row>
    <row r="415" spans="1:7" ht="101.25">
      <c r="A415" s="95">
        <v>412</v>
      </c>
      <c r="B415" s="96">
        <v>451302</v>
      </c>
      <c r="C415" s="97" t="s">
        <v>7929</v>
      </c>
      <c r="D415" s="98" t="s">
        <v>15341</v>
      </c>
      <c r="E415" s="98" t="s">
        <v>15286</v>
      </c>
      <c r="F415" s="99">
        <v>5977241.5</v>
      </c>
      <c r="G415" s="99">
        <f t="shared" si="6"/>
        <v>6282080.8164999997</v>
      </c>
    </row>
    <row r="416" spans="1:7" ht="22.5">
      <c r="A416" s="95">
        <v>413</v>
      </c>
      <c r="B416" s="96">
        <v>495001</v>
      </c>
      <c r="C416" s="97" t="s">
        <v>6951</v>
      </c>
      <c r="D416" s="98" t="s">
        <v>15304</v>
      </c>
      <c r="E416" s="98" t="s">
        <v>15277</v>
      </c>
      <c r="F416" s="99">
        <v>840100</v>
      </c>
      <c r="G416" s="99">
        <f t="shared" si="6"/>
        <v>882945.1</v>
      </c>
    </row>
    <row r="417" spans="1:7" ht="135">
      <c r="A417" s="95">
        <v>414</v>
      </c>
      <c r="B417" s="96">
        <v>545101</v>
      </c>
      <c r="C417" s="97" t="s">
        <v>4205</v>
      </c>
      <c r="D417" s="98" t="s">
        <v>9684</v>
      </c>
      <c r="E417" s="98" t="s">
        <v>9844</v>
      </c>
      <c r="F417" s="99">
        <v>612230</v>
      </c>
      <c r="G417" s="99">
        <f t="shared" si="6"/>
        <v>643453.73</v>
      </c>
    </row>
    <row r="418" spans="1:7" ht="146.25">
      <c r="A418" s="95">
        <v>415</v>
      </c>
      <c r="B418" s="96">
        <v>605101</v>
      </c>
      <c r="C418" s="97" t="s">
        <v>2414</v>
      </c>
      <c r="D418" s="98" t="s">
        <v>9684</v>
      </c>
      <c r="E418" s="98" t="s">
        <v>10666</v>
      </c>
      <c r="F418" s="99">
        <v>1641784</v>
      </c>
      <c r="G418" s="99">
        <f t="shared" si="6"/>
        <v>1725514.9839999999</v>
      </c>
    </row>
    <row r="419" spans="1:7" ht="56.25">
      <c r="A419" s="95">
        <v>416</v>
      </c>
      <c r="B419" s="96">
        <v>612101</v>
      </c>
      <c r="C419" s="97" t="s">
        <v>15342</v>
      </c>
      <c r="D419" s="98" t="s">
        <v>15335</v>
      </c>
      <c r="E419" s="98" t="s">
        <v>15278</v>
      </c>
      <c r="F419" s="99">
        <v>946484</v>
      </c>
      <c r="G419" s="99">
        <f t="shared" si="6"/>
        <v>994754.68400000001</v>
      </c>
    </row>
    <row r="420" spans="1:7" ht="56.25">
      <c r="A420" s="95">
        <v>417</v>
      </c>
      <c r="B420" s="96">
        <v>640001</v>
      </c>
      <c r="C420" s="97" t="s">
        <v>15343</v>
      </c>
      <c r="D420" s="98" t="s">
        <v>15335</v>
      </c>
      <c r="E420" s="98" t="s">
        <v>15278</v>
      </c>
      <c r="F420" s="99">
        <v>612230</v>
      </c>
      <c r="G420" s="99">
        <f t="shared" si="6"/>
        <v>643453.73</v>
      </c>
    </row>
    <row r="421" spans="1:7" ht="56.25">
      <c r="A421" s="95">
        <v>418</v>
      </c>
      <c r="B421" s="96">
        <v>873002</v>
      </c>
      <c r="C421" s="97" t="s">
        <v>5513</v>
      </c>
      <c r="D421" s="98"/>
      <c r="E421" s="98" t="s">
        <v>15278</v>
      </c>
      <c r="F421" s="99">
        <v>118159</v>
      </c>
      <c r="G421" s="99">
        <f t="shared" si="6"/>
        <v>124185.109</v>
      </c>
    </row>
    <row r="422" spans="1:7" ht="67.5">
      <c r="A422" s="95">
        <v>419</v>
      </c>
      <c r="B422" s="96">
        <v>881131</v>
      </c>
      <c r="C422" s="97" t="s">
        <v>5326</v>
      </c>
      <c r="D422" s="98" t="s">
        <v>9333</v>
      </c>
      <c r="E422" s="98" t="s">
        <v>9811</v>
      </c>
      <c r="F422" s="99">
        <v>121196.25</v>
      </c>
      <c r="G422" s="99">
        <f t="shared" si="6"/>
        <v>127377.25874999999</v>
      </c>
    </row>
    <row r="423" spans="1:7" ht="22.5">
      <c r="A423" s="95">
        <v>420</v>
      </c>
      <c r="B423" s="96">
        <v>883110</v>
      </c>
      <c r="C423" s="97" t="s">
        <v>5572</v>
      </c>
      <c r="D423" s="98" t="s">
        <v>9333</v>
      </c>
      <c r="E423" s="98">
        <v>0</v>
      </c>
      <c r="F423" s="99">
        <v>621331</v>
      </c>
      <c r="G423" s="99">
        <f t="shared" si="6"/>
        <v>653018.88100000005</v>
      </c>
    </row>
    <row r="424" spans="1:7">
      <c r="A424" s="95">
        <v>421</v>
      </c>
      <c r="B424" s="96">
        <v>902214</v>
      </c>
      <c r="C424" s="97" t="s">
        <v>4416</v>
      </c>
      <c r="D424" s="98" t="s">
        <v>15275</v>
      </c>
      <c r="E424" s="98" t="s">
        <v>11724</v>
      </c>
      <c r="F424" s="99">
        <v>15200</v>
      </c>
      <c r="G424" s="99">
        <f t="shared" si="6"/>
        <v>15975.2</v>
      </c>
    </row>
    <row r="425" spans="1:7">
      <c r="A425" s="95">
        <v>422</v>
      </c>
      <c r="B425" s="96">
        <v>903044</v>
      </c>
      <c r="C425" s="97" t="s">
        <v>4430</v>
      </c>
      <c r="D425" s="98" t="s">
        <v>15275</v>
      </c>
      <c r="E425" s="98" t="s">
        <v>11724</v>
      </c>
      <c r="F425" s="99">
        <v>36435</v>
      </c>
      <c r="G425" s="99">
        <f t="shared" si="6"/>
        <v>38293.184999999998</v>
      </c>
    </row>
    <row r="426" spans="1:7" ht="22.5">
      <c r="A426" s="95">
        <v>423</v>
      </c>
      <c r="B426" s="96">
        <v>904924</v>
      </c>
      <c r="C426" s="97" t="s">
        <v>4544</v>
      </c>
      <c r="D426" s="98" t="s">
        <v>12025</v>
      </c>
      <c r="E426" s="98" t="s">
        <v>9255</v>
      </c>
      <c r="F426" s="99">
        <v>35000</v>
      </c>
      <c r="G426" s="99">
        <f t="shared" si="6"/>
        <v>36785</v>
      </c>
    </row>
    <row r="427" spans="1:7" ht="22.5">
      <c r="A427" s="95">
        <v>424</v>
      </c>
      <c r="B427" s="96">
        <v>906247</v>
      </c>
      <c r="C427" s="97" t="s">
        <v>10626</v>
      </c>
      <c r="D427" s="98" t="s">
        <v>15275</v>
      </c>
      <c r="E427" s="98" t="s">
        <v>11724</v>
      </c>
      <c r="F427" s="99">
        <v>36200</v>
      </c>
      <c r="G427" s="99">
        <f t="shared" si="6"/>
        <v>38046.199999999997</v>
      </c>
    </row>
    <row r="428" spans="1:7">
      <c r="A428" s="95">
        <v>425</v>
      </c>
      <c r="B428" s="96">
        <v>911016</v>
      </c>
      <c r="C428" s="97" t="s">
        <v>14903</v>
      </c>
      <c r="D428" s="98" t="s">
        <v>15275</v>
      </c>
      <c r="E428" s="98" t="s">
        <v>11724</v>
      </c>
      <c r="F428" s="99">
        <v>17767</v>
      </c>
      <c r="G428" s="99">
        <f t="shared" si="6"/>
        <v>18673.116999999998</v>
      </c>
    </row>
    <row r="429" spans="1:7" ht="22.5">
      <c r="A429" s="95">
        <v>426</v>
      </c>
      <c r="B429" s="96">
        <v>911019</v>
      </c>
      <c r="C429" s="97" t="s">
        <v>5289</v>
      </c>
      <c r="D429" s="98" t="s">
        <v>15275</v>
      </c>
      <c r="E429" s="98" t="s">
        <v>11724</v>
      </c>
      <c r="F429" s="99">
        <v>32428.571428571431</v>
      </c>
      <c r="G429" s="99">
        <f t="shared" si="6"/>
        <v>34082.428571428572</v>
      </c>
    </row>
    <row r="430" spans="1:7" ht="90">
      <c r="A430" s="95">
        <v>427</v>
      </c>
      <c r="B430" s="96">
        <v>920505</v>
      </c>
      <c r="C430" s="97" t="s">
        <v>12020</v>
      </c>
      <c r="D430" s="98" t="s">
        <v>10770</v>
      </c>
      <c r="E430" s="98" t="s">
        <v>9710</v>
      </c>
      <c r="F430" s="99">
        <v>5225000</v>
      </c>
      <c r="G430" s="99">
        <f t="shared" si="6"/>
        <v>5491475</v>
      </c>
    </row>
    <row r="431" spans="1:7" ht="78.75">
      <c r="A431" s="95">
        <v>428</v>
      </c>
      <c r="B431" s="96">
        <v>972301</v>
      </c>
      <c r="C431" s="97" t="s">
        <v>15344</v>
      </c>
      <c r="D431" s="98" t="s">
        <v>9323</v>
      </c>
      <c r="E431" s="98" t="s">
        <v>9324</v>
      </c>
      <c r="F431" s="99">
        <v>9920</v>
      </c>
      <c r="G431" s="99">
        <f t="shared" si="6"/>
        <v>10425.92</v>
      </c>
    </row>
    <row r="432" spans="1:7" ht="90">
      <c r="A432" s="95">
        <v>429</v>
      </c>
      <c r="B432" s="96">
        <v>182501</v>
      </c>
      <c r="C432" s="97" t="s">
        <v>3358</v>
      </c>
      <c r="D432" s="98" t="s">
        <v>9249</v>
      </c>
      <c r="E432" s="98" t="s">
        <v>9250</v>
      </c>
      <c r="F432" s="99">
        <v>283186</v>
      </c>
      <c r="G432" s="99">
        <f t="shared" si="6"/>
        <v>297628.48599999998</v>
      </c>
    </row>
    <row r="433" spans="1:7" ht="67.5">
      <c r="A433" s="95">
        <v>430</v>
      </c>
      <c r="B433" s="96">
        <v>226309</v>
      </c>
      <c r="C433" s="98" t="s">
        <v>1416</v>
      </c>
      <c r="D433" s="98" t="s">
        <v>9684</v>
      </c>
      <c r="E433" s="98" t="s">
        <v>9245</v>
      </c>
      <c r="F433" s="99">
        <v>2310475.5</v>
      </c>
      <c r="G433" s="99">
        <f t="shared" si="6"/>
        <v>2428309.7505000001</v>
      </c>
    </row>
    <row r="434" spans="1:7" ht="22.5">
      <c r="A434" s="95">
        <v>431</v>
      </c>
      <c r="B434" s="96">
        <v>300202</v>
      </c>
      <c r="C434" s="97" t="s">
        <v>6773</v>
      </c>
      <c r="D434" s="98" t="s">
        <v>15304</v>
      </c>
      <c r="E434" s="98" t="s">
        <v>15277</v>
      </c>
      <c r="F434" s="99">
        <v>3170600</v>
      </c>
      <c r="G434" s="99">
        <f t="shared" si="6"/>
        <v>3332300.6</v>
      </c>
    </row>
    <row r="435" spans="1:7" ht="135">
      <c r="A435" s="95">
        <v>432</v>
      </c>
      <c r="B435" s="96">
        <v>423301</v>
      </c>
      <c r="C435" s="97" t="s">
        <v>4097</v>
      </c>
      <c r="D435" s="98" t="s">
        <v>9244</v>
      </c>
      <c r="E435" s="98" t="s">
        <v>9844</v>
      </c>
      <c r="F435" s="99">
        <v>1952587.5</v>
      </c>
      <c r="G435" s="99">
        <f t="shared" si="6"/>
        <v>2052169.4624999999</v>
      </c>
    </row>
    <row r="436" spans="1:7" ht="22.5">
      <c r="A436" s="95">
        <v>433</v>
      </c>
      <c r="B436" s="96">
        <v>434001</v>
      </c>
      <c r="C436" s="97" t="s">
        <v>4103</v>
      </c>
      <c r="D436" s="98" t="s">
        <v>15304</v>
      </c>
      <c r="E436" s="98" t="s">
        <v>15277</v>
      </c>
      <c r="F436" s="99">
        <v>2164934.5</v>
      </c>
      <c r="G436" s="99">
        <f t="shared" si="6"/>
        <v>2275346.1595000001</v>
      </c>
    </row>
    <row r="437" spans="1:7" ht="67.5">
      <c r="A437" s="95">
        <v>434</v>
      </c>
      <c r="B437" s="96">
        <v>434101</v>
      </c>
      <c r="C437" s="97" t="s">
        <v>4104</v>
      </c>
      <c r="D437" s="98" t="s">
        <v>9244</v>
      </c>
      <c r="E437" s="98" t="s">
        <v>9245</v>
      </c>
      <c r="F437" s="99">
        <v>612230</v>
      </c>
      <c r="G437" s="99">
        <f t="shared" si="6"/>
        <v>643453.73</v>
      </c>
    </row>
    <row r="438" spans="1:7" ht="67.5">
      <c r="A438" s="95">
        <v>435</v>
      </c>
      <c r="B438" s="96">
        <v>625203</v>
      </c>
      <c r="C438" s="97" t="s">
        <v>2451</v>
      </c>
      <c r="D438" s="98" t="s">
        <v>9244</v>
      </c>
      <c r="E438" s="98" t="s">
        <v>9245</v>
      </c>
      <c r="F438" s="99">
        <v>1340501</v>
      </c>
      <c r="G438" s="99">
        <f t="shared" si="6"/>
        <v>1408866.551</v>
      </c>
    </row>
    <row r="439" spans="1:7" ht="67.5">
      <c r="A439" s="95">
        <v>436</v>
      </c>
      <c r="B439" s="96">
        <v>681105</v>
      </c>
      <c r="C439" s="97" t="s">
        <v>4199</v>
      </c>
      <c r="D439" s="98" t="s">
        <v>9868</v>
      </c>
      <c r="E439" s="98" t="s">
        <v>13015</v>
      </c>
      <c r="F439" s="99">
        <v>1883976.5</v>
      </c>
      <c r="G439" s="99">
        <f t="shared" si="6"/>
        <v>1980059.3015000001</v>
      </c>
    </row>
    <row r="440" spans="1:7" ht="56.25">
      <c r="A440" s="95">
        <v>437</v>
      </c>
      <c r="B440" s="96">
        <v>697101</v>
      </c>
      <c r="C440" s="97" t="s">
        <v>2578</v>
      </c>
      <c r="D440" s="98" t="s">
        <v>11767</v>
      </c>
      <c r="E440" s="98" t="s">
        <v>11768</v>
      </c>
      <c r="F440" s="99">
        <v>303966</v>
      </c>
      <c r="G440" s="99">
        <f t="shared" si="6"/>
        <v>319468.266</v>
      </c>
    </row>
    <row r="441" spans="1:7" ht="67.5">
      <c r="A441" s="95">
        <v>438</v>
      </c>
      <c r="B441" s="96">
        <v>881211</v>
      </c>
      <c r="C441" s="97" t="s">
        <v>5331</v>
      </c>
      <c r="D441" s="98" t="s">
        <v>9333</v>
      </c>
      <c r="E441" s="98" t="s">
        <v>9811</v>
      </c>
      <c r="F441" s="99">
        <v>128300</v>
      </c>
      <c r="G441" s="99">
        <f t="shared" si="6"/>
        <v>134843.29999999999</v>
      </c>
    </row>
    <row r="442" spans="1:7">
      <c r="A442" s="95">
        <v>439</v>
      </c>
      <c r="B442" s="96">
        <v>890474</v>
      </c>
      <c r="C442" s="97" t="s">
        <v>6234</v>
      </c>
      <c r="D442" s="98" t="s">
        <v>15283</v>
      </c>
      <c r="E442" s="98" t="s">
        <v>15284</v>
      </c>
      <c r="F442" s="99">
        <v>83400</v>
      </c>
      <c r="G442" s="99">
        <f t="shared" si="6"/>
        <v>87653.4</v>
      </c>
    </row>
    <row r="443" spans="1:7" ht="90">
      <c r="A443" s="95">
        <v>440</v>
      </c>
      <c r="B443" s="96">
        <v>895401</v>
      </c>
      <c r="C443" s="97" t="s">
        <v>9915</v>
      </c>
      <c r="D443" s="98" t="s">
        <v>9916</v>
      </c>
      <c r="E443" s="98" t="s">
        <v>9917</v>
      </c>
      <c r="F443" s="99">
        <v>103352</v>
      </c>
      <c r="G443" s="99">
        <f t="shared" si="6"/>
        <v>108622.952</v>
      </c>
    </row>
    <row r="444" spans="1:7" ht="22.5">
      <c r="A444" s="95">
        <v>441</v>
      </c>
      <c r="B444" s="96">
        <v>901209</v>
      </c>
      <c r="C444" s="97" t="s">
        <v>12546</v>
      </c>
      <c r="D444" s="98" t="s">
        <v>12025</v>
      </c>
      <c r="E444" s="98" t="s">
        <v>9255</v>
      </c>
      <c r="F444" s="99">
        <v>73800</v>
      </c>
      <c r="G444" s="99">
        <f t="shared" si="6"/>
        <v>77563.8</v>
      </c>
    </row>
    <row r="445" spans="1:7">
      <c r="A445" s="95">
        <v>442</v>
      </c>
      <c r="B445" s="96">
        <v>902211</v>
      </c>
      <c r="C445" s="97" t="s">
        <v>4414</v>
      </c>
      <c r="D445" s="98" t="s">
        <v>15277</v>
      </c>
      <c r="E445" s="98" t="s">
        <v>15277</v>
      </c>
      <c r="F445" s="99">
        <v>4324</v>
      </c>
      <c r="G445" s="99">
        <f t="shared" si="6"/>
        <v>4544.5240000000003</v>
      </c>
    </row>
    <row r="446" spans="1:7">
      <c r="A446" s="95">
        <v>443</v>
      </c>
      <c r="B446" s="96">
        <v>903821</v>
      </c>
      <c r="C446" s="97" t="s">
        <v>4465</v>
      </c>
      <c r="D446" s="98" t="s">
        <v>15275</v>
      </c>
      <c r="E446" s="98" t="s">
        <v>11724</v>
      </c>
      <c r="F446" s="99">
        <v>22445</v>
      </c>
      <c r="G446" s="99">
        <f t="shared" si="6"/>
        <v>23589.695</v>
      </c>
    </row>
    <row r="447" spans="1:7" ht="22.5">
      <c r="A447" s="95">
        <v>444</v>
      </c>
      <c r="B447" s="96">
        <v>903869</v>
      </c>
      <c r="C447" s="97" t="s">
        <v>9310</v>
      </c>
      <c r="D447" s="98" t="s">
        <v>12025</v>
      </c>
      <c r="E447" s="98" t="s">
        <v>9255</v>
      </c>
      <c r="F447" s="99">
        <v>7100</v>
      </c>
      <c r="G447" s="99">
        <f t="shared" si="6"/>
        <v>7462.1</v>
      </c>
    </row>
    <row r="448" spans="1:7" ht="22.5">
      <c r="A448" s="95">
        <v>445</v>
      </c>
      <c r="B448" s="96">
        <v>904805</v>
      </c>
      <c r="C448" s="97" t="s">
        <v>4534</v>
      </c>
      <c r="D448" s="98" t="s">
        <v>12025</v>
      </c>
      <c r="E448" s="98" t="s">
        <v>9255</v>
      </c>
      <c r="F448" s="99">
        <v>95900</v>
      </c>
      <c r="G448" s="99">
        <f t="shared" si="6"/>
        <v>100790.9</v>
      </c>
    </row>
    <row r="449" spans="1:7" ht="22.5">
      <c r="A449" s="95">
        <v>446</v>
      </c>
      <c r="B449" s="96">
        <v>906206</v>
      </c>
      <c r="C449" s="97" t="s">
        <v>12790</v>
      </c>
      <c r="D449" s="98" t="s">
        <v>15275</v>
      </c>
      <c r="E449" s="98" t="s">
        <v>11724</v>
      </c>
      <c r="F449" s="99">
        <v>57700</v>
      </c>
      <c r="G449" s="99">
        <f t="shared" si="6"/>
        <v>60642.7</v>
      </c>
    </row>
    <row r="450" spans="1:7" ht="22.5">
      <c r="A450" s="95">
        <v>447</v>
      </c>
      <c r="B450" s="96">
        <v>906215</v>
      </c>
      <c r="C450" s="97" t="s">
        <v>12356</v>
      </c>
      <c r="D450" s="98" t="s">
        <v>12025</v>
      </c>
      <c r="E450" s="98" t="s">
        <v>9255</v>
      </c>
      <c r="F450" s="99">
        <v>65700</v>
      </c>
      <c r="G450" s="99">
        <f t="shared" si="6"/>
        <v>69050.7</v>
      </c>
    </row>
    <row r="451" spans="1:7" ht="22.5">
      <c r="A451" s="95">
        <v>448</v>
      </c>
      <c r="B451" s="96">
        <v>906455</v>
      </c>
      <c r="C451" s="97" t="s">
        <v>4624</v>
      </c>
      <c r="D451" s="98" t="s">
        <v>12025</v>
      </c>
      <c r="E451" s="98" t="s">
        <v>9255</v>
      </c>
      <c r="F451" s="99">
        <v>71400</v>
      </c>
      <c r="G451" s="99">
        <f t="shared" si="6"/>
        <v>75041.399999999994</v>
      </c>
    </row>
    <row r="452" spans="1:7" ht="78.75">
      <c r="A452" s="95">
        <v>449</v>
      </c>
      <c r="B452" s="96">
        <v>976501</v>
      </c>
      <c r="C452" s="97" t="s">
        <v>4258</v>
      </c>
      <c r="D452" s="98" t="s">
        <v>9323</v>
      </c>
      <c r="E452" s="98" t="s">
        <v>9324</v>
      </c>
      <c r="F452" s="99">
        <v>45300</v>
      </c>
      <c r="G452" s="99">
        <f t="shared" si="6"/>
        <v>47610.3</v>
      </c>
    </row>
    <row r="453" spans="1:7" ht="360">
      <c r="A453" s="95">
        <v>450</v>
      </c>
      <c r="B453" s="96" t="s">
        <v>6173</v>
      </c>
      <c r="C453" s="97" t="s">
        <v>11693</v>
      </c>
      <c r="D453" s="98" t="s">
        <v>11689</v>
      </c>
      <c r="E453" s="98" t="s">
        <v>11690</v>
      </c>
      <c r="F453" s="99">
        <v>902900</v>
      </c>
      <c r="G453" s="99">
        <f t="shared" ref="G453:G516" si="7">(F453*5.1%)+F453</f>
        <v>948947.9</v>
      </c>
    </row>
    <row r="454" spans="1:7" ht="67.5">
      <c r="A454" s="95">
        <v>451</v>
      </c>
      <c r="B454" s="96">
        <v>219002</v>
      </c>
      <c r="C454" s="97" t="s">
        <v>8904</v>
      </c>
      <c r="D454" s="98" t="s">
        <v>9244</v>
      </c>
      <c r="E454" s="98" t="s">
        <v>9245</v>
      </c>
      <c r="F454" s="99">
        <v>1290402</v>
      </c>
      <c r="G454" s="99">
        <f t="shared" si="7"/>
        <v>1356212.5020000001</v>
      </c>
    </row>
    <row r="455" spans="1:7" ht="56.25">
      <c r="A455" s="95">
        <v>452</v>
      </c>
      <c r="B455" s="96">
        <v>388902</v>
      </c>
      <c r="C455" s="97" t="s">
        <v>11613</v>
      </c>
      <c r="D455" s="98" t="s">
        <v>15335</v>
      </c>
      <c r="E455" s="98" t="s">
        <v>15278</v>
      </c>
      <c r="F455" s="99">
        <v>2021222.5</v>
      </c>
      <c r="G455" s="99">
        <f t="shared" si="7"/>
        <v>2124304.8475000001</v>
      </c>
    </row>
    <row r="456" spans="1:7">
      <c r="A456" s="95">
        <v>453</v>
      </c>
      <c r="B456" s="96">
        <v>401001</v>
      </c>
      <c r="C456" s="97" t="s">
        <v>15345</v>
      </c>
      <c r="D456" s="100"/>
      <c r="E456" s="100"/>
      <c r="F456" s="99">
        <v>983595</v>
      </c>
      <c r="G456" s="99">
        <f t="shared" si="7"/>
        <v>1033758.345</v>
      </c>
    </row>
    <row r="457" spans="1:7" ht="67.5">
      <c r="A457" s="95">
        <v>454</v>
      </c>
      <c r="B457" s="96">
        <v>431001</v>
      </c>
      <c r="C457" s="97" t="s">
        <v>2008</v>
      </c>
      <c r="D457" s="98" t="s">
        <v>9244</v>
      </c>
      <c r="E457" s="98" t="s">
        <v>9245</v>
      </c>
      <c r="F457" s="99">
        <v>992545</v>
      </c>
      <c r="G457" s="99">
        <f t="shared" si="7"/>
        <v>1043164.795</v>
      </c>
    </row>
    <row r="458" spans="1:7" ht="135">
      <c r="A458" s="95">
        <v>455</v>
      </c>
      <c r="B458" s="96">
        <v>512101</v>
      </c>
      <c r="C458" s="97" t="s">
        <v>1951</v>
      </c>
      <c r="D458" s="98" t="s">
        <v>9684</v>
      </c>
      <c r="E458" s="98" t="s">
        <v>9844</v>
      </c>
      <c r="F458" s="99">
        <v>1171521</v>
      </c>
      <c r="G458" s="99">
        <f t="shared" si="7"/>
        <v>1231268.571</v>
      </c>
    </row>
    <row r="459" spans="1:7" ht="135">
      <c r="A459" s="95">
        <v>456</v>
      </c>
      <c r="B459" s="96">
        <v>542101</v>
      </c>
      <c r="C459" s="97" t="s">
        <v>7208</v>
      </c>
      <c r="D459" s="98" t="s">
        <v>9684</v>
      </c>
      <c r="E459" s="98" t="s">
        <v>9844</v>
      </c>
      <c r="F459" s="99">
        <v>4475384</v>
      </c>
      <c r="G459" s="99">
        <f t="shared" si="7"/>
        <v>4703628.5839999998</v>
      </c>
    </row>
    <row r="460" spans="1:7" ht="135">
      <c r="A460" s="95">
        <v>457</v>
      </c>
      <c r="B460" s="96">
        <v>578901</v>
      </c>
      <c r="C460" s="97" t="s">
        <v>2351</v>
      </c>
      <c r="D460" s="98" t="s">
        <v>9684</v>
      </c>
      <c r="E460" s="98" t="s">
        <v>9844</v>
      </c>
      <c r="F460" s="99">
        <v>2126715</v>
      </c>
      <c r="G460" s="99">
        <f t="shared" si="7"/>
        <v>2235177.4649999999</v>
      </c>
    </row>
    <row r="461" spans="1:7" ht="90">
      <c r="A461" s="95">
        <v>458</v>
      </c>
      <c r="B461" s="96">
        <v>592004</v>
      </c>
      <c r="C461" s="97" t="s">
        <v>2206</v>
      </c>
      <c r="D461" s="97" t="s">
        <v>15346</v>
      </c>
      <c r="E461" s="97" t="s">
        <v>15347</v>
      </c>
      <c r="F461" s="99">
        <v>1800013</v>
      </c>
      <c r="G461" s="99">
        <f t="shared" si="7"/>
        <v>1891813.6629999999</v>
      </c>
    </row>
    <row r="462" spans="1:7" ht="135">
      <c r="A462" s="95">
        <v>459</v>
      </c>
      <c r="B462" s="96">
        <v>631011</v>
      </c>
      <c r="C462" s="97" t="s">
        <v>2428</v>
      </c>
      <c r="D462" s="97" t="s">
        <v>15348</v>
      </c>
      <c r="E462" s="97" t="s">
        <v>15349</v>
      </c>
      <c r="F462" s="99">
        <v>1079254</v>
      </c>
      <c r="G462" s="99">
        <f t="shared" si="7"/>
        <v>1134295.9539999999</v>
      </c>
    </row>
    <row r="463" spans="1:7" ht="67.5">
      <c r="A463" s="95">
        <v>460</v>
      </c>
      <c r="B463" s="96">
        <v>873314</v>
      </c>
      <c r="C463" s="97" t="s">
        <v>9822</v>
      </c>
      <c r="D463" s="98" t="s">
        <v>9333</v>
      </c>
      <c r="E463" s="98" t="s">
        <v>9811</v>
      </c>
      <c r="F463" s="99">
        <v>45524.067792580616</v>
      </c>
      <c r="G463" s="99">
        <f t="shared" si="7"/>
        <v>47845.795250002229</v>
      </c>
    </row>
    <row r="464" spans="1:7" ht="33.75">
      <c r="A464" s="95">
        <v>461</v>
      </c>
      <c r="B464" s="96">
        <v>881314</v>
      </c>
      <c r="C464" s="97" t="s">
        <v>7998</v>
      </c>
      <c r="D464" s="98" t="s">
        <v>15319</v>
      </c>
      <c r="E464" s="98" t="s">
        <v>15320</v>
      </c>
      <c r="F464" s="99">
        <v>3000000</v>
      </c>
      <c r="G464" s="99">
        <f t="shared" si="7"/>
        <v>3153000</v>
      </c>
    </row>
    <row r="465" spans="1:7" ht="78.75">
      <c r="A465" s="95">
        <v>462</v>
      </c>
      <c r="B465" s="96">
        <v>883105</v>
      </c>
      <c r="C465" s="97" t="s">
        <v>5565</v>
      </c>
      <c r="D465" s="98" t="s">
        <v>9333</v>
      </c>
      <c r="E465" s="98" t="s">
        <v>15280</v>
      </c>
      <c r="F465" s="99">
        <v>686778.75</v>
      </c>
      <c r="G465" s="99">
        <f t="shared" si="7"/>
        <v>721804.46625000006</v>
      </c>
    </row>
    <row r="466" spans="1:7" ht="33.75">
      <c r="A466" s="95">
        <v>463</v>
      </c>
      <c r="B466" s="96">
        <v>883908</v>
      </c>
      <c r="C466" s="97" t="s">
        <v>10920</v>
      </c>
      <c r="D466" s="98" t="s">
        <v>9333</v>
      </c>
      <c r="E466" s="98" t="s">
        <v>15300</v>
      </c>
      <c r="F466" s="99">
        <v>1122900</v>
      </c>
      <c r="G466" s="99">
        <f t="shared" si="7"/>
        <v>1180167.8999999999</v>
      </c>
    </row>
    <row r="467" spans="1:7" ht="22.5">
      <c r="A467" s="95">
        <v>464</v>
      </c>
      <c r="B467" s="96">
        <v>890467</v>
      </c>
      <c r="C467" s="97" t="s">
        <v>6227</v>
      </c>
      <c r="D467" s="98" t="s">
        <v>9323</v>
      </c>
      <c r="E467" s="98" t="s">
        <v>9255</v>
      </c>
      <c r="F467" s="99">
        <v>70000</v>
      </c>
      <c r="G467" s="99">
        <f t="shared" si="7"/>
        <v>73570</v>
      </c>
    </row>
    <row r="468" spans="1:7">
      <c r="A468" s="95">
        <v>465</v>
      </c>
      <c r="B468" s="96">
        <v>890484</v>
      </c>
      <c r="C468" s="97" t="s">
        <v>6244</v>
      </c>
      <c r="D468" s="98" t="s">
        <v>15312</v>
      </c>
      <c r="E468" s="98" t="s">
        <v>11724</v>
      </c>
      <c r="F468" s="99">
        <v>77100</v>
      </c>
      <c r="G468" s="99">
        <f t="shared" si="7"/>
        <v>81032.100000000006</v>
      </c>
    </row>
    <row r="469" spans="1:7">
      <c r="A469" s="95">
        <v>466</v>
      </c>
      <c r="B469" s="96">
        <v>903846</v>
      </c>
      <c r="C469" s="97" t="s">
        <v>4483</v>
      </c>
      <c r="D469" s="98" t="s">
        <v>15275</v>
      </c>
      <c r="E469" s="98" t="s">
        <v>11724</v>
      </c>
      <c r="F469" s="99">
        <v>26700</v>
      </c>
      <c r="G469" s="99">
        <f t="shared" si="7"/>
        <v>28061.7</v>
      </c>
    </row>
    <row r="470" spans="1:7" ht="22.5">
      <c r="A470" s="95">
        <v>467</v>
      </c>
      <c r="B470" s="96">
        <v>906228</v>
      </c>
      <c r="C470" s="97" t="s">
        <v>10068</v>
      </c>
      <c r="D470" s="98" t="s">
        <v>12025</v>
      </c>
      <c r="E470" s="98" t="s">
        <v>9255</v>
      </c>
      <c r="F470" s="99">
        <v>59100</v>
      </c>
      <c r="G470" s="99">
        <f t="shared" si="7"/>
        <v>62114.1</v>
      </c>
    </row>
    <row r="471" spans="1:7">
      <c r="A471" s="95">
        <v>468</v>
      </c>
      <c r="B471" s="96">
        <v>906243</v>
      </c>
      <c r="C471" s="97" t="s">
        <v>9549</v>
      </c>
      <c r="D471" s="98" t="s">
        <v>15275</v>
      </c>
      <c r="E471" s="98" t="s">
        <v>11724</v>
      </c>
      <c r="F471" s="99">
        <v>45600</v>
      </c>
      <c r="G471" s="99">
        <f t="shared" si="7"/>
        <v>47925.599999999999</v>
      </c>
    </row>
    <row r="472" spans="1:7">
      <c r="A472" s="95">
        <v>469</v>
      </c>
      <c r="B472" s="96">
        <v>906517</v>
      </c>
      <c r="C472" s="97" t="s">
        <v>4643</v>
      </c>
      <c r="D472" s="98" t="s">
        <v>15306</v>
      </c>
      <c r="E472" s="98" t="s">
        <v>15321</v>
      </c>
      <c r="F472" s="99">
        <v>234667</v>
      </c>
      <c r="G472" s="99">
        <f t="shared" si="7"/>
        <v>246635.01699999999</v>
      </c>
    </row>
    <row r="473" spans="1:7" ht="22.5">
      <c r="A473" s="95">
        <v>470</v>
      </c>
      <c r="B473" s="96">
        <v>906829</v>
      </c>
      <c r="C473" s="97" t="s">
        <v>4670</v>
      </c>
      <c r="D473" s="98" t="s">
        <v>12025</v>
      </c>
      <c r="E473" s="98" t="s">
        <v>9255</v>
      </c>
      <c r="F473" s="99">
        <v>49900</v>
      </c>
      <c r="G473" s="99">
        <f t="shared" si="7"/>
        <v>52444.9</v>
      </c>
    </row>
    <row r="474" spans="1:7" ht="22.5">
      <c r="A474" s="95">
        <v>471</v>
      </c>
      <c r="B474" s="96">
        <v>906906</v>
      </c>
      <c r="C474" s="97" t="s">
        <v>4725</v>
      </c>
      <c r="D474" s="98" t="s">
        <v>12025</v>
      </c>
      <c r="E474" s="98" t="s">
        <v>9255</v>
      </c>
      <c r="F474" s="99">
        <v>34173</v>
      </c>
      <c r="G474" s="99">
        <f t="shared" si="7"/>
        <v>35915.822999999997</v>
      </c>
    </row>
    <row r="475" spans="1:7" ht="22.5">
      <c r="A475" s="95">
        <v>472</v>
      </c>
      <c r="B475" s="96">
        <v>906908</v>
      </c>
      <c r="C475" s="97" t="s">
        <v>4726</v>
      </c>
      <c r="D475" s="98" t="s">
        <v>12025</v>
      </c>
      <c r="E475" s="98" t="s">
        <v>9255</v>
      </c>
      <c r="F475" s="99">
        <v>34173</v>
      </c>
      <c r="G475" s="99">
        <f t="shared" si="7"/>
        <v>35915.822999999997</v>
      </c>
    </row>
    <row r="476" spans="1:7" ht="22.5">
      <c r="A476" s="95">
        <v>473</v>
      </c>
      <c r="B476" s="96">
        <v>911017</v>
      </c>
      <c r="C476" s="97" t="s">
        <v>5288</v>
      </c>
      <c r="D476" s="98" t="s">
        <v>15275</v>
      </c>
      <c r="E476" s="98" t="s">
        <v>11724</v>
      </c>
      <c r="F476" s="99">
        <v>19200</v>
      </c>
      <c r="G476" s="99">
        <f t="shared" si="7"/>
        <v>20179.2</v>
      </c>
    </row>
    <row r="477" spans="1:7">
      <c r="A477" s="95">
        <v>474</v>
      </c>
      <c r="B477" s="96">
        <v>911113</v>
      </c>
      <c r="C477" s="97" t="s">
        <v>9068</v>
      </c>
      <c r="D477" s="100"/>
      <c r="E477" s="100"/>
      <c r="F477" s="99">
        <v>403960</v>
      </c>
      <c r="G477" s="99">
        <f t="shared" si="7"/>
        <v>424561.96</v>
      </c>
    </row>
    <row r="478" spans="1:7" ht="90">
      <c r="A478" s="95">
        <v>475</v>
      </c>
      <c r="B478" s="96">
        <v>920503</v>
      </c>
      <c r="C478" s="98" t="s">
        <v>5628</v>
      </c>
      <c r="D478" s="98" t="s">
        <v>9333</v>
      </c>
      <c r="E478" s="98" t="s">
        <v>9710</v>
      </c>
      <c r="F478" s="99">
        <v>1506472</v>
      </c>
      <c r="G478" s="99">
        <f t="shared" si="7"/>
        <v>1583302.0719999999</v>
      </c>
    </row>
    <row r="479" spans="1:7" ht="90">
      <c r="A479" s="95">
        <v>476</v>
      </c>
      <c r="B479" s="96">
        <v>920601</v>
      </c>
      <c r="C479" s="97" t="s">
        <v>5629</v>
      </c>
      <c r="D479" s="98" t="s">
        <v>9333</v>
      </c>
      <c r="E479" s="98" t="s">
        <v>9710</v>
      </c>
      <c r="F479" s="99">
        <v>264293</v>
      </c>
      <c r="G479" s="99">
        <f t="shared" si="7"/>
        <v>277771.94299999997</v>
      </c>
    </row>
    <row r="480" spans="1:7" ht="90">
      <c r="A480" s="95">
        <v>477</v>
      </c>
      <c r="B480" s="96">
        <v>920808</v>
      </c>
      <c r="C480" s="97" t="s">
        <v>5641</v>
      </c>
      <c r="D480" s="98" t="s">
        <v>9333</v>
      </c>
      <c r="E480" s="98" t="s">
        <v>9710</v>
      </c>
      <c r="F480" s="99">
        <v>452075</v>
      </c>
      <c r="G480" s="99">
        <f t="shared" si="7"/>
        <v>475130.82500000001</v>
      </c>
    </row>
    <row r="481" spans="1:7" ht="135">
      <c r="A481" s="95">
        <v>478</v>
      </c>
      <c r="B481" s="96">
        <v>340908</v>
      </c>
      <c r="C481" s="97" t="s">
        <v>6990</v>
      </c>
      <c r="D481" s="98" t="s">
        <v>9684</v>
      </c>
      <c r="E481" s="98" t="s">
        <v>9844</v>
      </c>
      <c r="F481" s="99">
        <v>37928665</v>
      </c>
      <c r="G481" s="99">
        <f t="shared" si="7"/>
        <v>39863026.914999999</v>
      </c>
    </row>
    <row r="482" spans="1:7" ht="225">
      <c r="A482" s="95">
        <v>479</v>
      </c>
      <c r="B482" s="96">
        <v>360102</v>
      </c>
      <c r="C482" s="97" t="s">
        <v>4288</v>
      </c>
      <c r="D482" s="98" t="s">
        <v>15350</v>
      </c>
      <c r="E482" s="98" t="s">
        <v>15351</v>
      </c>
      <c r="F482" s="99">
        <v>6054588</v>
      </c>
      <c r="G482" s="99">
        <f t="shared" si="7"/>
        <v>6363371.9879999999</v>
      </c>
    </row>
    <row r="483" spans="1:7" ht="67.5">
      <c r="A483" s="95">
        <v>480</v>
      </c>
      <c r="B483" s="96">
        <v>388904</v>
      </c>
      <c r="C483" s="97" t="s">
        <v>9976</v>
      </c>
      <c r="D483" s="98" t="s">
        <v>9244</v>
      </c>
      <c r="E483" s="98" t="s">
        <v>9245</v>
      </c>
      <c r="F483" s="99">
        <v>946484</v>
      </c>
      <c r="G483" s="99">
        <f t="shared" si="7"/>
        <v>994754.68400000001</v>
      </c>
    </row>
    <row r="484" spans="1:7" ht="22.5">
      <c r="A484" s="95">
        <v>481</v>
      </c>
      <c r="B484" s="96">
        <v>434102</v>
      </c>
      <c r="C484" s="97" t="s">
        <v>4105</v>
      </c>
      <c r="D484" s="98" t="s">
        <v>15304</v>
      </c>
      <c r="E484" s="98" t="s">
        <v>15277</v>
      </c>
      <c r="F484" s="99">
        <v>950000</v>
      </c>
      <c r="G484" s="99">
        <f t="shared" si="7"/>
        <v>998450</v>
      </c>
    </row>
    <row r="485" spans="1:7" ht="56.25">
      <c r="A485" s="95">
        <v>482</v>
      </c>
      <c r="B485" s="96">
        <v>518501</v>
      </c>
      <c r="C485" s="97" t="s">
        <v>15352</v>
      </c>
      <c r="D485" s="98" t="s">
        <v>15335</v>
      </c>
      <c r="E485" s="98" t="s">
        <v>15278</v>
      </c>
      <c r="F485" s="99">
        <v>2197434</v>
      </c>
      <c r="G485" s="99">
        <f t="shared" si="7"/>
        <v>2309503.1340000001</v>
      </c>
    </row>
    <row r="486" spans="1:7" ht="78.75">
      <c r="A486" s="95">
        <v>483</v>
      </c>
      <c r="B486" s="96">
        <v>530002</v>
      </c>
      <c r="C486" s="97" t="s">
        <v>7191</v>
      </c>
      <c r="D486" s="97" t="s">
        <v>15304</v>
      </c>
      <c r="E486" s="97" t="s">
        <v>15353</v>
      </c>
      <c r="F486" s="99">
        <v>2990449</v>
      </c>
      <c r="G486" s="99">
        <f t="shared" si="7"/>
        <v>3142961.8990000002</v>
      </c>
    </row>
    <row r="487" spans="1:7" ht="135">
      <c r="A487" s="95">
        <v>484</v>
      </c>
      <c r="B487" s="96">
        <v>540015</v>
      </c>
      <c r="C487" s="97" t="s">
        <v>4151</v>
      </c>
      <c r="D487" s="98" t="s">
        <v>9684</v>
      </c>
      <c r="E487" s="98" t="s">
        <v>9844</v>
      </c>
      <c r="F487" s="99">
        <v>871845</v>
      </c>
      <c r="G487" s="99">
        <f t="shared" si="7"/>
        <v>916309.09499999997</v>
      </c>
    </row>
    <row r="488" spans="1:7" ht="56.25">
      <c r="A488" s="95">
        <v>485</v>
      </c>
      <c r="B488" s="96">
        <v>574201</v>
      </c>
      <c r="C488" s="97" t="s">
        <v>4177</v>
      </c>
      <c r="D488" s="98" t="s">
        <v>15335</v>
      </c>
      <c r="E488" s="98" t="s">
        <v>15278</v>
      </c>
      <c r="F488" s="99">
        <v>2256522.5</v>
      </c>
      <c r="G488" s="99">
        <f t="shared" si="7"/>
        <v>2371605.1475</v>
      </c>
    </row>
    <row r="489" spans="1:7" ht="67.5">
      <c r="A489" s="95">
        <v>486</v>
      </c>
      <c r="B489" s="96">
        <v>576061</v>
      </c>
      <c r="C489" s="97" t="s">
        <v>9575</v>
      </c>
      <c r="D489" s="98" t="s">
        <v>9244</v>
      </c>
      <c r="E489" s="98" t="s">
        <v>9245</v>
      </c>
      <c r="F489" s="99">
        <v>2126715</v>
      </c>
      <c r="G489" s="99">
        <f t="shared" si="7"/>
        <v>2235177.4649999999</v>
      </c>
    </row>
    <row r="490" spans="1:7" ht="22.5">
      <c r="A490" s="95">
        <v>487</v>
      </c>
      <c r="B490" s="96">
        <v>652102</v>
      </c>
      <c r="C490" s="97" t="s">
        <v>8112</v>
      </c>
      <c r="D490" s="98" t="s">
        <v>15304</v>
      </c>
      <c r="E490" s="98" t="s">
        <v>15277</v>
      </c>
      <c r="F490" s="99">
        <v>3405400</v>
      </c>
      <c r="G490" s="99">
        <f t="shared" si="7"/>
        <v>3579075.4</v>
      </c>
    </row>
    <row r="491" spans="1:7" ht="56.25">
      <c r="A491" s="95">
        <v>488</v>
      </c>
      <c r="B491" s="96">
        <v>750101</v>
      </c>
      <c r="C491" s="97" t="s">
        <v>2659</v>
      </c>
      <c r="D491" s="98" t="s">
        <v>15335</v>
      </c>
      <c r="E491" s="98" t="s">
        <v>15278</v>
      </c>
      <c r="F491" s="99">
        <v>477760</v>
      </c>
      <c r="G491" s="99">
        <f t="shared" si="7"/>
        <v>502125.76</v>
      </c>
    </row>
    <row r="492" spans="1:7" ht="112.5">
      <c r="A492" s="95">
        <v>489</v>
      </c>
      <c r="B492" s="96">
        <v>851301</v>
      </c>
      <c r="C492" s="97" t="s">
        <v>8228</v>
      </c>
      <c r="D492" s="97" t="s">
        <v>10694</v>
      </c>
      <c r="E492" s="97" t="s">
        <v>10695</v>
      </c>
      <c r="F492" s="99">
        <v>639761</v>
      </c>
      <c r="G492" s="99">
        <f t="shared" si="7"/>
        <v>672388.81099999999</v>
      </c>
    </row>
    <row r="493" spans="1:7" ht="22.5">
      <c r="A493" s="95">
        <v>490</v>
      </c>
      <c r="B493" s="96">
        <v>853104</v>
      </c>
      <c r="C493" s="97" t="s">
        <v>7570</v>
      </c>
      <c r="D493" s="98" t="s">
        <v>15304</v>
      </c>
      <c r="E493" s="98" t="s">
        <v>15277</v>
      </c>
      <c r="F493" s="99">
        <v>6016983.5</v>
      </c>
      <c r="G493" s="99">
        <f t="shared" si="7"/>
        <v>6323849.6584999999</v>
      </c>
    </row>
    <row r="494" spans="1:7" ht="135">
      <c r="A494" s="95">
        <v>491</v>
      </c>
      <c r="B494" s="96">
        <v>854202</v>
      </c>
      <c r="C494" s="97" t="s">
        <v>2512</v>
      </c>
      <c r="D494" s="97" t="s">
        <v>9684</v>
      </c>
      <c r="E494" s="97" t="s">
        <v>9844</v>
      </c>
      <c r="F494" s="99">
        <v>2459101</v>
      </c>
      <c r="G494" s="99">
        <f t="shared" si="7"/>
        <v>2584515.1510000001</v>
      </c>
    </row>
    <row r="495" spans="1:7" ht="67.5">
      <c r="A495" s="95">
        <v>492</v>
      </c>
      <c r="B495" s="96">
        <v>870003</v>
      </c>
      <c r="C495" s="97" t="s">
        <v>5473</v>
      </c>
      <c r="D495" s="98" t="s">
        <v>9333</v>
      </c>
      <c r="E495" s="98" t="s">
        <v>9811</v>
      </c>
      <c r="F495" s="99">
        <v>95400</v>
      </c>
      <c r="G495" s="99">
        <f t="shared" si="7"/>
        <v>100265.4</v>
      </c>
    </row>
    <row r="496" spans="1:7" ht="67.5">
      <c r="A496" s="95">
        <v>493</v>
      </c>
      <c r="B496" s="96">
        <v>870005</v>
      </c>
      <c r="C496" s="97" t="s">
        <v>14318</v>
      </c>
      <c r="D496" s="98" t="s">
        <v>9333</v>
      </c>
      <c r="E496" s="98" t="s">
        <v>9811</v>
      </c>
      <c r="F496" s="99">
        <v>80421.937927984167</v>
      </c>
      <c r="G496" s="99">
        <f t="shared" si="7"/>
        <v>84523.456762311354</v>
      </c>
    </row>
    <row r="497" spans="1:7" ht="33.75">
      <c r="A497" s="95">
        <v>494</v>
      </c>
      <c r="B497" s="96">
        <v>876110</v>
      </c>
      <c r="C497" s="97" t="s">
        <v>4319</v>
      </c>
      <c r="D497" s="98" t="s">
        <v>15306</v>
      </c>
      <c r="E497" s="98" t="s">
        <v>15317</v>
      </c>
      <c r="F497" s="99">
        <v>560000</v>
      </c>
      <c r="G497" s="99">
        <f t="shared" si="7"/>
        <v>588560</v>
      </c>
    </row>
    <row r="498" spans="1:7" ht="78.75">
      <c r="A498" s="95">
        <v>495</v>
      </c>
      <c r="B498" s="96">
        <v>883301</v>
      </c>
      <c r="C498" s="97" t="s">
        <v>5586</v>
      </c>
      <c r="D498" s="98" t="s">
        <v>9333</v>
      </c>
      <c r="E498" s="98" t="s">
        <v>15280</v>
      </c>
      <c r="F498" s="99">
        <v>735400</v>
      </c>
      <c r="G498" s="99">
        <f t="shared" si="7"/>
        <v>772905.4</v>
      </c>
    </row>
    <row r="499" spans="1:7">
      <c r="A499" s="95">
        <v>496</v>
      </c>
      <c r="B499" s="96">
        <v>903874</v>
      </c>
      <c r="C499" s="97" t="s">
        <v>4510</v>
      </c>
      <c r="D499" s="98" t="s">
        <v>15277</v>
      </c>
      <c r="E499" s="98" t="s">
        <v>15277</v>
      </c>
      <c r="F499" s="99">
        <v>9374</v>
      </c>
      <c r="G499" s="99">
        <f t="shared" si="7"/>
        <v>9852.0740000000005</v>
      </c>
    </row>
    <row r="500" spans="1:7" ht="22.5">
      <c r="A500" s="95">
        <v>497</v>
      </c>
      <c r="B500" s="96">
        <v>906001</v>
      </c>
      <c r="C500" s="97" t="s">
        <v>10567</v>
      </c>
      <c r="D500" s="98" t="s">
        <v>12025</v>
      </c>
      <c r="E500" s="98" t="s">
        <v>9255</v>
      </c>
      <c r="F500" s="99">
        <v>39160</v>
      </c>
      <c r="G500" s="99">
        <f t="shared" si="7"/>
        <v>41157.160000000003</v>
      </c>
    </row>
    <row r="501" spans="1:7" ht="22.5">
      <c r="A501" s="95">
        <v>498</v>
      </c>
      <c r="B501" s="96">
        <v>906212</v>
      </c>
      <c r="C501" s="97" t="s">
        <v>12359</v>
      </c>
      <c r="D501" s="98" t="s">
        <v>12025</v>
      </c>
      <c r="E501" s="98" t="s">
        <v>9255</v>
      </c>
      <c r="F501" s="99">
        <v>65500</v>
      </c>
      <c r="G501" s="99">
        <f t="shared" si="7"/>
        <v>68840.5</v>
      </c>
    </row>
    <row r="502" spans="1:7" ht="22.5">
      <c r="A502" s="95">
        <v>499</v>
      </c>
      <c r="B502" s="96">
        <v>906219</v>
      </c>
      <c r="C502" s="97" t="s">
        <v>10073</v>
      </c>
      <c r="D502" s="98" t="s">
        <v>12025</v>
      </c>
      <c r="E502" s="98" t="s">
        <v>9255</v>
      </c>
      <c r="F502" s="99">
        <v>41200</v>
      </c>
      <c r="G502" s="99">
        <f t="shared" si="7"/>
        <v>43301.2</v>
      </c>
    </row>
    <row r="503" spans="1:7" ht="22.5">
      <c r="A503" s="95">
        <v>500</v>
      </c>
      <c r="B503" s="96">
        <v>906223</v>
      </c>
      <c r="C503" s="97" t="s">
        <v>11915</v>
      </c>
      <c r="D503" s="98" t="s">
        <v>15275</v>
      </c>
      <c r="E503" s="98" t="s">
        <v>11724</v>
      </c>
      <c r="F503" s="99">
        <v>46648</v>
      </c>
      <c r="G503" s="99">
        <f t="shared" si="7"/>
        <v>49027.048000000003</v>
      </c>
    </row>
    <row r="504" spans="1:7" ht="22.5">
      <c r="A504" s="95">
        <v>501</v>
      </c>
      <c r="B504" s="96">
        <v>906442</v>
      </c>
      <c r="C504" s="97" t="s">
        <v>4621</v>
      </c>
      <c r="D504" s="98" t="s">
        <v>12025</v>
      </c>
      <c r="E504" s="98" t="s">
        <v>9255</v>
      </c>
      <c r="F504" s="99">
        <v>52641</v>
      </c>
      <c r="G504" s="99">
        <f t="shared" si="7"/>
        <v>55325.690999999999</v>
      </c>
    </row>
    <row r="505" spans="1:7">
      <c r="A505" s="95">
        <v>502</v>
      </c>
      <c r="B505" s="96">
        <v>908806</v>
      </c>
      <c r="C505" s="97" t="s">
        <v>11914</v>
      </c>
      <c r="D505" s="98" t="s">
        <v>15277</v>
      </c>
      <c r="E505" s="98" t="s">
        <v>15277</v>
      </c>
      <c r="F505" s="99">
        <v>334663</v>
      </c>
      <c r="G505" s="99">
        <f t="shared" si="7"/>
        <v>351730.81300000002</v>
      </c>
    </row>
    <row r="506" spans="1:7" ht="90">
      <c r="A506" s="95">
        <v>503</v>
      </c>
      <c r="B506" s="96">
        <v>936801</v>
      </c>
      <c r="C506" s="97" t="s">
        <v>15354</v>
      </c>
      <c r="D506" s="98" t="s">
        <v>9249</v>
      </c>
      <c r="E506" s="98" t="s">
        <v>9250</v>
      </c>
      <c r="F506" s="99">
        <v>82000</v>
      </c>
      <c r="G506" s="99">
        <f t="shared" si="7"/>
        <v>86182</v>
      </c>
    </row>
    <row r="507" spans="1:7" ht="78.75">
      <c r="A507" s="95">
        <v>504</v>
      </c>
      <c r="B507" s="96">
        <v>992504</v>
      </c>
      <c r="C507" s="97" t="s">
        <v>9063</v>
      </c>
      <c r="D507" s="98" t="s">
        <v>9842</v>
      </c>
      <c r="E507" s="98" t="s">
        <v>9843</v>
      </c>
      <c r="F507" s="99">
        <v>664768</v>
      </c>
      <c r="G507" s="99">
        <f t="shared" si="7"/>
        <v>698671.16799999995</v>
      </c>
    </row>
    <row r="508" spans="1:7" ht="67.5">
      <c r="A508" s="95">
        <v>505</v>
      </c>
      <c r="B508" s="96">
        <v>180301</v>
      </c>
      <c r="C508" s="97" t="s">
        <v>10161</v>
      </c>
      <c r="D508" s="98" t="s">
        <v>9244</v>
      </c>
      <c r="E508" s="98" t="s">
        <v>9245</v>
      </c>
      <c r="F508" s="99">
        <v>391697</v>
      </c>
      <c r="G508" s="99">
        <f t="shared" si="7"/>
        <v>411673.54700000002</v>
      </c>
    </row>
    <row r="509" spans="1:7" ht="67.5">
      <c r="A509" s="95">
        <v>506</v>
      </c>
      <c r="B509" s="96">
        <v>261002</v>
      </c>
      <c r="C509" s="97" t="s">
        <v>3791</v>
      </c>
      <c r="D509" s="98" t="s">
        <v>11066</v>
      </c>
      <c r="E509" s="98" t="s">
        <v>11067</v>
      </c>
      <c r="F509" s="99">
        <v>851547</v>
      </c>
      <c r="G509" s="99">
        <f t="shared" si="7"/>
        <v>894975.897</v>
      </c>
    </row>
    <row r="510" spans="1:7" ht="56.25">
      <c r="A510" s="95">
        <v>507</v>
      </c>
      <c r="B510" s="96">
        <v>286102</v>
      </c>
      <c r="C510" s="97" t="s">
        <v>13379</v>
      </c>
      <c r="D510" s="98" t="s">
        <v>9868</v>
      </c>
      <c r="E510" s="98" t="s">
        <v>13030</v>
      </c>
      <c r="F510" s="99">
        <v>283186</v>
      </c>
      <c r="G510" s="99">
        <f t="shared" si="7"/>
        <v>297628.48599999998</v>
      </c>
    </row>
    <row r="511" spans="1:7" ht="67.5">
      <c r="A511" s="95">
        <v>508</v>
      </c>
      <c r="B511" s="96">
        <v>311301</v>
      </c>
      <c r="C511" s="97" t="s">
        <v>6797</v>
      </c>
      <c r="D511" s="98" t="s">
        <v>9244</v>
      </c>
      <c r="E511" s="98" t="s">
        <v>9245</v>
      </c>
      <c r="F511" s="99">
        <v>3641200</v>
      </c>
      <c r="G511" s="99">
        <f t="shared" si="7"/>
        <v>3826901.2</v>
      </c>
    </row>
    <row r="512" spans="1:7" ht="67.5">
      <c r="A512" s="95">
        <v>509</v>
      </c>
      <c r="B512" s="96">
        <v>315104</v>
      </c>
      <c r="C512" s="97" t="s">
        <v>4057</v>
      </c>
      <c r="D512" s="98" t="s">
        <v>9244</v>
      </c>
      <c r="E512" s="98" t="s">
        <v>9245</v>
      </c>
      <c r="F512" s="99">
        <v>6436045</v>
      </c>
      <c r="G512" s="99">
        <f t="shared" si="7"/>
        <v>6764283.2949999999</v>
      </c>
    </row>
    <row r="513" spans="1:7">
      <c r="A513" s="95">
        <v>510</v>
      </c>
      <c r="B513" s="96">
        <v>332601</v>
      </c>
      <c r="C513" s="97" t="s">
        <v>8186</v>
      </c>
      <c r="D513" s="98" t="s">
        <v>15277</v>
      </c>
      <c r="E513" s="98" t="s">
        <v>15277</v>
      </c>
      <c r="F513" s="99">
        <v>1063500</v>
      </c>
      <c r="G513" s="99">
        <f t="shared" si="7"/>
        <v>1117738.5</v>
      </c>
    </row>
    <row r="514" spans="1:7" ht="146.25">
      <c r="A514" s="95">
        <v>511</v>
      </c>
      <c r="B514" s="96">
        <v>399804</v>
      </c>
      <c r="C514" s="97" t="s">
        <v>14857</v>
      </c>
      <c r="D514" s="98" t="s">
        <v>11938</v>
      </c>
      <c r="E514" s="98" t="s">
        <v>10912</v>
      </c>
      <c r="F514" s="99">
        <v>3079975</v>
      </c>
      <c r="G514" s="99">
        <f t="shared" si="7"/>
        <v>3237053.7250000001</v>
      </c>
    </row>
    <row r="515" spans="1:7" ht="56.25">
      <c r="A515" s="95">
        <v>512</v>
      </c>
      <c r="B515" s="96">
        <v>404401</v>
      </c>
      <c r="C515" s="97" t="s">
        <v>6808</v>
      </c>
      <c r="D515" s="97" t="s">
        <v>10659</v>
      </c>
      <c r="E515" s="97" t="s">
        <v>10655</v>
      </c>
      <c r="F515" s="99">
        <v>6627061.5</v>
      </c>
      <c r="G515" s="99">
        <f t="shared" si="7"/>
        <v>6965041.6365</v>
      </c>
    </row>
    <row r="516" spans="1:7" ht="409.5">
      <c r="A516" s="95">
        <v>513</v>
      </c>
      <c r="B516" s="96">
        <v>457501</v>
      </c>
      <c r="C516" s="97" t="s">
        <v>7080</v>
      </c>
      <c r="D516" s="98" t="s">
        <v>15355</v>
      </c>
      <c r="E516" s="98" t="s">
        <v>10795</v>
      </c>
      <c r="F516" s="99">
        <v>2621373.5</v>
      </c>
      <c r="G516" s="99">
        <f t="shared" si="7"/>
        <v>2755063.5485</v>
      </c>
    </row>
    <row r="517" spans="1:7" ht="56.25">
      <c r="A517" s="95">
        <v>514</v>
      </c>
      <c r="B517" s="96">
        <v>497302</v>
      </c>
      <c r="C517" s="97" t="s">
        <v>14933</v>
      </c>
      <c r="D517" s="98" t="s">
        <v>15335</v>
      </c>
      <c r="E517" s="98" t="s">
        <v>15278</v>
      </c>
      <c r="F517" s="99">
        <v>1215551</v>
      </c>
      <c r="G517" s="99">
        <f t="shared" ref="G517:G580" si="8">(F517*5.1%)+F517</f>
        <v>1277544.101</v>
      </c>
    </row>
    <row r="518" spans="1:7" ht="67.5">
      <c r="A518" s="95">
        <v>515</v>
      </c>
      <c r="B518" s="96">
        <v>530401</v>
      </c>
      <c r="C518" s="97" t="s">
        <v>11899</v>
      </c>
      <c r="D518" s="98" t="s">
        <v>9684</v>
      </c>
      <c r="E518" s="98" t="s">
        <v>9245</v>
      </c>
      <c r="F518" s="99">
        <v>778209</v>
      </c>
      <c r="G518" s="99">
        <f t="shared" si="8"/>
        <v>817897.65899999999</v>
      </c>
    </row>
    <row r="519" spans="1:7" ht="135">
      <c r="A519" s="95">
        <v>516</v>
      </c>
      <c r="B519" s="96">
        <v>540013</v>
      </c>
      <c r="C519" s="97" t="s">
        <v>1871</v>
      </c>
      <c r="D519" s="98" t="s">
        <v>9684</v>
      </c>
      <c r="E519" s="98" t="s">
        <v>9844</v>
      </c>
      <c r="F519" s="99">
        <v>871845</v>
      </c>
      <c r="G519" s="99">
        <f t="shared" si="8"/>
        <v>916309.09499999997</v>
      </c>
    </row>
    <row r="520" spans="1:7" ht="56.25">
      <c r="A520" s="95">
        <v>517</v>
      </c>
      <c r="B520" s="96">
        <v>549011</v>
      </c>
      <c r="C520" s="97" t="s">
        <v>2261</v>
      </c>
      <c r="D520" s="98" t="s">
        <v>10914</v>
      </c>
      <c r="E520" s="98" t="s">
        <v>10915</v>
      </c>
      <c r="F520" s="99">
        <v>1329643</v>
      </c>
      <c r="G520" s="99">
        <f t="shared" si="8"/>
        <v>1397454.7930000001</v>
      </c>
    </row>
    <row r="521" spans="1:7" ht="22.5">
      <c r="A521" s="95">
        <v>518</v>
      </c>
      <c r="B521" s="96">
        <v>549013</v>
      </c>
      <c r="C521" s="97" t="s">
        <v>2263</v>
      </c>
      <c r="D521" s="98" t="s">
        <v>15304</v>
      </c>
      <c r="E521" s="98" t="s">
        <v>15277</v>
      </c>
      <c r="F521" s="99">
        <v>1329643</v>
      </c>
      <c r="G521" s="99">
        <f t="shared" si="8"/>
        <v>1397454.7930000001</v>
      </c>
    </row>
    <row r="522" spans="1:7" ht="112.5">
      <c r="A522" s="95">
        <v>519</v>
      </c>
      <c r="B522" s="96">
        <v>550202</v>
      </c>
      <c r="C522" s="97" t="s">
        <v>2202</v>
      </c>
      <c r="D522" s="98" t="s">
        <v>11343</v>
      </c>
      <c r="E522" s="98" t="s">
        <v>10695</v>
      </c>
      <c r="F522" s="99">
        <v>2063000</v>
      </c>
      <c r="G522" s="99">
        <f t="shared" si="8"/>
        <v>2168213</v>
      </c>
    </row>
    <row r="523" spans="1:7" ht="78.75">
      <c r="A523" s="95">
        <v>520</v>
      </c>
      <c r="B523" s="96">
        <v>555102</v>
      </c>
      <c r="C523" s="97" t="s">
        <v>7644</v>
      </c>
      <c r="D523" s="98" t="s">
        <v>9264</v>
      </c>
      <c r="E523" s="98" t="s">
        <v>9265</v>
      </c>
      <c r="F523" s="99">
        <v>1300449</v>
      </c>
      <c r="G523" s="99">
        <f t="shared" si="8"/>
        <v>1366771.899</v>
      </c>
    </row>
    <row r="524" spans="1:7" ht="56.25">
      <c r="A524" s="95">
        <v>521</v>
      </c>
      <c r="B524" s="96">
        <v>555608</v>
      </c>
      <c r="C524" s="97" t="s">
        <v>7649</v>
      </c>
      <c r="D524" s="97" t="s">
        <v>10659</v>
      </c>
      <c r="E524" s="97" t="s">
        <v>10655</v>
      </c>
      <c r="F524" s="99">
        <v>1541849</v>
      </c>
      <c r="G524" s="99">
        <f t="shared" si="8"/>
        <v>1620483.2990000001</v>
      </c>
    </row>
    <row r="525" spans="1:7" ht="101.25">
      <c r="A525" s="95">
        <v>522</v>
      </c>
      <c r="B525" s="96">
        <v>631010</v>
      </c>
      <c r="C525" s="97" t="s">
        <v>2427</v>
      </c>
      <c r="D525" s="98" t="s">
        <v>15356</v>
      </c>
      <c r="E525" s="98" t="s">
        <v>15357</v>
      </c>
      <c r="F525" s="99">
        <v>1079254</v>
      </c>
      <c r="G525" s="99">
        <f t="shared" si="8"/>
        <v>1134295.9539999999</v>
      </c>
    </row>
    <row r="526" spans="1:7" ht="56.25">
      <c r="A526" s="95">
        <v>523</v>
      </c>
      <c r="B526" s="96">
        <v>705301</v>
      </c>
      <c r="C526" s="97" t="s">
        <v>2609</v>
      </c>
      <c r="D526" s="98" t="s">
        <v>15335</v>
      </c>
      <c r="E526" s="98" t="s">
        <v>15278</v>
      </c>
      <c r="F526" s="99">
        <v>778209</v>
      </c>
      <c r="G526" s="99">
        <f t="shared" si="8"/>
        <v>817897.65899999999</v>
      </c>
    </row>
    <row r="527" spans="1:7" ht="22.5">
      <c r="A527" s="95">
        <v>524</v>
      </c>
      <c r="B527" s="96">
        <v>857201</v>
      </c>
      <c r="C527" s="97" t="s">
        <v>7581</v>
      </c>
      <c r="D527" s="98" t="s">
        <v>15304</v>
      </c>
      <c r="E527" s="98" t="s">
        <v>15277</v>
      </c>
      <c r="F527" s="99">
        <v>6505582.5</v>
      </c>
      <c r="G527" s="99">
        <f t="shared" si="8"/>
        <v>6837367.2074999996</v>
      </c>
    </row>
    <row r="528" spans="1:7" ht="67.5">
      <c r="A528" s="95">
        <v>525</v>
      </c>
      <c r="B528" s="96">
        <v>873202</v>
      </c>
      <c r="C528" s="97" t="s">
        <v>5519</v>
      </c>
      <c r="D528" s="98" t="s">
        <v>9333</v>
      </c>
      <c r="E528" s="98" t="s">
        <v>9811</v>
      </c>
      <c r="F528" s="99">
        <v>43100</v>
      </c>
      <c r="G528" s="99">
        <f t="shared" si="8"/>
        <v>45298.1</v>
      </c>
    </row>
    <row r="529" spans="1:7" ht="56.25">
      <c r="A529" s="95">
        <v>526</v>
      </c>
      <c r="B529" s="96">
        <v>881312</v>
      </c>
      <c r="C529" s="97" t="s">
        <v>7996</v>
      </c>
      <c r="D529" s="97" t="s">
        <v>12391</v>
      </c>
      <c r="E529" s="97" t="s">
        <v>12392</v>
      </c>
      <c r="F529" s="99">
        <v>3590650</v>
      </c>
      <c r="G529" s="99">
        <f t="shared" si="8"/>
        <v>3773773.15</v>
      </c>
    </row>
    <row r="530" spans="1:7" ht="67.5">
      <c r="A530" s="95">
        <v>527</v>
      </c>
      <c r="B530" s="96">
        <v>882212</v>
      </c>
      <c r="C530" s="97" t="s">
        <v>5367</v>
      </c>
      <c r="D530" s="98" t="s">
        <v>9333</v>
      </c>
      <c r="E530" s="98" t="s">
        <v>9811</v>
      </c>
      <c r="F530" s="99">
        <v>221201.74520345073</v>
      </c>
      <c r="G530" s="99">
        <f t="shared" si="8"/>
        <v>232483.03420882672</v>
      </c>
    </row>
    <row r="531" spans="1:7" ht="67.5">
      <c r="A531" s="95">
        <v>528</v>
      </c>
      <c r="B531" s="96">
        <v>882262</v>
      </c>
      <c r="C531" s="97" t="s">
        <v>5372</v>
      </c>
      <c r="D531" s="98" t="s">
        <v>9333</v>
      </c>
      <c r="E531" s="98" t="s">
        <v>9811</v>
      </c>
      <c r="F531" s="99">
        <v>252209.96444491055</v>
      </c>
      <c r="G531" s="99">
        <f t="shared" si="8"/>
        <v>265072.67263160099</v>
      </c>
    </row>
    <row r="532" spans="1:7" ht="67.5">
      <c r="A532" s="95">
        <v>529</v>
      </c>
      <c r="B532" s="96">
        <v>882282</v>
      </c>
      <c r="C532" s="97" t="s">
        <v>5373</v>
      </c>
      <c r="D532" s="98" t="s">
        <v>9333</v>
      </c>
      <c r="E532" s="98" t="s">
        <v>9811</v>
      </c>
      <c r="F532" s="99">
        <v>155400</v>
      </c>
      <c r="G532" s="99">
        <f t="shared" si="8"/>
        <v>163325.4</v>
      </c>
    </row>
    <row r="533" spans="1:7" ht="22.5">
      <c r="A533" s="95">
        <v>530</v>
      </c>
      <c r="B533" s="96">
        <v>890473</v>
      </c>
      <c r="C533" s="97" t="s">
        <v>6233</v>
      </c>
      <c r="D533" s="98" t="s">
        <v>9323</v>
      </c>
      <c r="E533" s="98" t="s">
        <v>9255</v>
      </c>
      <c r="F533" s="99">
        <v>83400</v>
      </c>
      <c r="G533" s="99">
        <f t="shared" si="8"/>
        <v>87653.4</v>
      </c>
    </row>
    <row r="534" spans="1:7" ht="78.75">
      <c r="A534" s="95">
        <v>531</v>
      </c>
      <c r="B534" s="96">
        <v>890750</v>
      </c>
      <c r="C534" s="97" t="s">
        <v>12664</v>
      </c>
      <c r="D534" s="98" t="s">
        <v>9323</v>
      </c>
      <c r="E534" s="98" t="s">
        <v>9324</v>
      </c>
      <c r="F534" s="99">
        <v>85900</v>
      </c>
      <c r="G534" s="99">
        <f t="shared" si="8"/>
        <v>90280.9</v>
      </c>
    </row>
    <row r="535" spans="1:7" ht="56.25">
      <c r="A535" s="95">
        <v>532</v>
      </c>
      <c r="B535" s="96">
        <v>893905</v>
      </c>
      <c r="C535" s="97" t="s">
        <v>8017</v>
      </c>
      <c r="D535" s="97" t="s">
        <v>15358</v>
      </c>
      <c r="E535" s="97" t="s">
        <v>15359</v>
      </c>
      <c r="F535" s="99">
        <v>1390228</v>
      </c>
      <c r="G535" s="99">
        <f t="shared" si="8"/>
        <v>1461129.628</v>
      </c>
    </row>
    <row r="536" spans="1:7" ht="22.5">
      <c r="A536" s="95">
        <v>533</v>
      </c>
      <c r="B536" s="96">
        <v>902121</v>
      </c>
      <c r="C536" s="97" t="s">
        <v>4410</v>
      </c>
      <c r="D536" s="98" t="s">
        <v>12025</v>
      </c>
      <c r="E536" s="98" t="s">
        <v>9255</v>
      </c>
      <c r="F536" s="99">
        <v>7900</v>
      </c>
      <c r="G536" s="99">
        <f t="shared" si="8"/>
        <v>8302.9</v>
      </c>
    </row>
    <row r="537" spans="1:7" ht="22.5">
      <c r="A537" s="95">
        <v>534</v>
      </c>
      <c r="B537" s="96">
        <v>903034</v>
      </c>
      <c r="C537" s="97" t="s">
        <v>4428</v>
      </c>
      <c r="D537" s="98" t="s">
        <v>12025</v>
      </c>
      <c r="E537" s="98" t="s">
        <v>9255</v>
      </c>
      <c r="F537" s="99">
        <v>49277</v>
      </c>
      <c r="G537" s="99">
        <f t="shared" si="8"/>
        <v>51790.127</v>
      </c>
    </row>
    <row r="538" spans="1:7">
      <c r="A538" s="95">
        <v>535</v>
      </c>
      <c r="B538" s="96">
        <v>903111</v>
      </c>
      <c r="C538" s="97" t="s">
        <v>4435</v>
      </c>
      <c r="D538" s="98" t="s">
        <v>15275</v>
      </c>
      <c r="E538" s="98" t="s">
        <v>11724</v>
      </c>
      <c r="F538" s="99">
        <v>44857.5</v>
      </c>
      <c r="G538" s="99">
        <f t="shared" si="8"/>
        <v>47145.232499999998</v>
      </c>
    </row>
    <row r="539" spans="1:7" ht="22.5">
      <c r="A539" s="95">
        <v>536</v>
      </c>
      <c r="B539" s="96">
        <v>903845</v>
      </c>
      <c r="C539" s="97" t="s">
        <v>4482</v>
      </c>
      <c r="D539" s="98" t="s">
        <v>12025</v>
      </c>
      <c r="E539" s="98" t="s">
        <v>9255</v>
      </c>
      <c r="F539" s="99">
        <v>17800</v>
      </c>
      <c r="G539" s="99">
        <f t="shared" si="8"/>
        <v>18707.8</v>
      </c>
    </row>
    <row r="540" spans="1:7" ht="22.5">
      <c r="A540" s="95">
        <v>537</v>
      </c>
      <c r="B540" s="96">
        <v>903863</v>
      </c>
      <c r="C540" s="97" t="s">
        <v>4501</v>
      </c>
      <c r="D540" s="98" t="s">
        <v>12025</v>
      </c>
      <c r="E540" s="98" t="s">
        <v>9255</v>
      </c>
      <c r="F540" s="99">
        <v>7000</v>
      </c>
      <c r="G540" s="99">
        <f t="shared" si="8"/>
        <v>7357</v>
      </c>
    </row>
    <row r="541" spans="1:7" ht="22.5">
      <c r="A541" s="95">
        <v>538</v>
      </c>
      <c r="B541" s="96">
        <v>904807</v>
      </c>
      <c r="C541" s="97" t="s">
        <v>4881</v>
      </c>
      <c r="D541" s="98" t="s">
        <v>12025</v>
      </c>
      <c r="E541" s="98" t="s">
        <v>9255</v>
      </c>
      <c r="F541" s="99">
        <v>63800</v>
      </c>
      <c r="G541" s="99">
        <f t="shared" si="8"/>
        <v>67053.8</v>
      </c>
    </row>
    <row r="542" spans="1:7">
      <c r="A542" s="95">
        <v>539</v>
      </c>
      <c r="B542" s="96">
        <v>904812</v>
      </c>
      <c r="C542" s="97" t="s">
        <v>12617</v>
      </c>
      <c r="D542" s="98" t="s">
        <v>15275</v>
      </c>
      <c r="E542" s="98" t="s">
        <v>11724</v>
      </c>
      <c r="F542" s="99">
        <v>22500</v>
      </c>
      <c r="G542" s="99">
        <f t="shared" si="8"/>
        <v>23647.5</v>
      </c>
    </row>
    <row r="543" spans="1:7">
      <c r="A543" s="95">
        <v>540</v>
      </c>
      <c r="B543" s="96">
        <v>905201</v>
      </c>
      <c r="C543" s="97" t="s">
        <v>4548</v>
      </c>
      <c r="D543" s="98" t="s">
        <v>15275</v>
      </c>
      <c r="E543" s="98" t="s">
        <v>11724</v>
      </c>
      <c r="F543" s="99">
        <v>40398</v>
      </c>
      <c r="G543" s="99">
        <f t="shared" si="8"/>
        <v>42458.298000000003</v>
      </c>
    </row>
    <row r="544" spans="1:7" ht="22.5">
      <c r="A544" s="95">
        <v>541</v>
      </c>
      <c r="B544" s="96">
        <v>906232</v>
      </c>
      <c r="C544" s="97" t="s">
        <v>4586</v>
      </c>
      <c r="D544" s="98" t="s">
        <v>15275</v>
      </c>
      <c r="E544" s="98" t="s">
        <v>11724</v>
      </c>
      <c r="F544" s="99">
        <v>88600</v>
      </c>
      <c r="G544" s="99">
        <f t="shared" si="8"/>
        <v>93118.6</v>
      </c>
    </row>
    <row r="545" spans="1:7">
      <c r="A545" s="95">
        <v>542</v>
      </c>
      <c r="B545" s="96">
        <v>906525</v>
      </c>
      <c r="C545" s="97" t="s">
        <v>4645</v>
      </c>
      <c r="D545" s="100"/>
      <c r="E545" s="100"/>
      <c r="F545" s="99">
        <v>424000</v>
      </c>
      <c r="G545" s="99">
        <f t="shared" si="8"/>
        <v>445624</v>
      </c>
    </row>
    <row r="546" spans="1:7">
      <c r="A546" s="95">
        <v>543</v>
      </c>
      <c r="B546" s="96">
        <v>906526</v>
      </c>
      <c r="C546" s="97" t="s">
        <v>4646</v>
      </c>
      <c r="D546" s="100"/>
      <c r="E546" s="100"/>
      <c r="F546" s="99">
        <v>424000</v>
      </c>
      <c r="G546" s="99">
        <f t="shared" si="8"/>
        <v>445624</v>
      </c>
    </row>
    <row r="547" spans="1:7" ht="78.75">
      <c r="A547" s="95">
        <v>544</v>
      </c>
      <c r="B547" s="96">
        <v>961601</v>
      </c>
      <c r="C547" s="97" t="s">
        <v>10023</v>
      </c>
      <c r="D547" s="98" t="s">
        <v>9323</v>
      </c>
      <c r="E547" s="98" t="s">
        <v>9324</v>
      </c>
      <c r="F547" s="99">
        <v>14943</v>
      </c>
      <c r="G547" s="99">
        <f t="shared" si="8"/>
        <v>15705.093000000001</v>
      </c>
    </row>
    <row r="548" spans="1:7" ht="135">
      <c r="A548" s="95">
        <v>545</v>
      </c>
      <c r="B548" s="96">
        <v>306002</v>
      </c>
      <c r="C548" s="97" t="s">
        <v>6795</v>
      </c>
      <c r="D548" s="98" t="s">
        <v>9244</v>
      </c>
      <c r="E548" s="98" t="s">
        <v>9844</v>
      </c>
      <c r="F548" s="99">
        <v>499775</v>
      </c>
      <c r="G548" s="99">
        <f t="shared" si="8"/>
        <v>525263.52500000002</v>
      </c>
    </row>
    <row r="549" spans="1:7" ht="135">
      <c r="A549" s="95">
        <v>546</v>
      </c>
      <c r="B549" s="96">
        <v>324102</v>
      </c>
      <c r="C549" s="97" t="s">
        <v>6974</v>
      </c>
      <c r="D549" s="98" t="s">
        <v>9684</v>
      </c>
      <c r="E549" s="98" t="s">
        <v>9844</v>
      </c>
      <c r="F549" s="99">
        <v>12848356</v>
      </c>
      <c r="G549" s="99">
        <f t="shared" si="8"/>
        <v>13503622.155999999</v>
      </c>
    </row>
    <row r="550" spans="1:7" ht="78.75">
      <c r="A550" s="95">
        <v>547</v>
      </c>
      <c r="B550" s="96">
        <v>355104</v>
      </c>
      <c r="C550" s="97" t="s">
        <v>6831</v>
      </c>
      <c r="D550" s="98" t="s">
        <v>9264</v>
      </c>
      <c r="E550" s="98" t="s">
        <v>9265</v>
      </c>
      <c r="F550" s="99">
        <v>3445000</v>
      </c>
      <c r="G550" s="99">
        <f t="shared" si="8"/>
        <v>3620695</v>
      </c>
    </row>
    <row r="551" spans="1:7" ht="56.25">
      <c r="A551" s="95">
        <v>548</v>
      </c>
      <c r="B551" s="96">
        <v>388901</v>
      </c>
      <c r="C551" s="97" t="s">
        <v>11612</v>
      </c>
      <c r="D551" s="98" t="s">
        <v>15335</v>
      </c>
      <c r="E551" s="98" t="s">
        <v>15278</v>
      </c>
      <c r="F551" s="99">
        <v>2058542</v>
      </c>
      <c r="G551" s="99">
        <f t="shared" si="8"/>
        <v>2163527.642</v>
      </c>
    </row>
    <row r="552" spans="1:7" ht="78.75">
      <c r="A552" s="95">
        <v>549</v>
      </c>
      <c r="B552" s="96">
        <v>401101</v>
      </c>
      <c r="C552" s="97" t="s">
        <v>3986</v>
      </c>
      <c r="D552" s="98" t="s">
        <v>15360</v>
      </c>
      <c r="E552" s="98" t="s">
        <v>15361</v>
      </c>
      <c r="F552" s="99">
        <v>741400</v>
      </c>
      <c r="G552" s="99">
        <f t="shared" si="8"/>
        <v>779211.4</v>
      </c>
    </row>
    <row r="553" spans="1:7" ht="78.75">
      <c r="A553" s="95">
        <v>550</v>
      </c>
      <c r="B553" s="96">
        <v>402101</v>
      </c>
      <c r="C553" s="97" t="s">
        <v>3988</v>
      </c>
      <c r="D553" s="98" t="s">
        <v>11609</v>
      </c>
      <c r="E553" s="98" t="s">
        <v>11610</v>
      </c>
      <c r="F553" s="99">
        <v>2312397.5</v>
      </c>
      <c r="G553" s="99">
        <f t="shared" si="8"/>
        <v>2430329.7725</v>
      </c>
    </row>
    <row r="554" spans="1:7" ht="22.5">
      <c r="A554" s="95">
        <v>551</v>
      </c>
      <c r="B554" s="96">
        <v>402301</v>
      </c>
      <c r="C554" s="97" t="s">
        <v>1612</v>
      </c>
      <c r="D554" s="98" t="s">
        <v>15304</v>
      </c>
      <c r="E554" s="98" t="s">
        <v>15277</v>
      </c>
      <c r="F554" s="99">
        <v>2735884</v>
      </c>
      <c r="G554" s="99">
        <f t="shared" si="8"/>
        <v>2875414.0839999998</v>
      </c>
    </row>
    <row r="555" spans="1:7" ht="56.25">
      <c r="A555" s="95">
        <v>552</v>
      </c>
      <c r="B555" s="96">
        <v>404001</v>
      </c>
      <c r="C555" s="97" t="s">
        <v>6805</v>
      </c>
      <c r="D555" s="98" t="s">
        <v>10659</v>
      </c>
      <c r="E555" s="98" t="s">
        <v>10655</v>
      </c>
      <c r="F555" s="99">
        <v>3405400</v>
      </c>
      <c r="G555" s="99">
        <f t="shared" si="8"/>
        <v>3579075.4</v>
      </c>
    </row>
    <row r="556" spans="1:7" ht="67.5">
      <c r="A556" s="95">
        <v>553</v>
      </c>
      <c r="B556" s="96">
        <v>456401</v>
      </c>
      <c r="C556" s="97" t="s">
        <v>15362</v>
      </c>
      <c r="D556" s="98" t="s">
        <v>9244</v>
      </c>
      <c r="E556" s="98" t="s">
        <v>9245</v>
      </c>
      <c r="F556" s="99">
        <v>871845</v>
      </c>
      <c r="G556" s="99">
        <f t="shared" si="8"/>
        <v>916309.09499999997</v>
      </c>
    </row>
    <row r="557" spans="1:7" ht="409.5">
      <c r="A557" s="95">
        <v>554</v>
      </c>
      <c r="B557" s="96">
        <v>457002</v>
      </c>
      <c r="C557" s="97" t="s">
        <v>14925</v>
      </c>
      <c r="D557" s="98" t="s">
        <v>15363</v>
      </c>
      <c r="E557" s="98" t="s">
        <v>10795</v>
      </c>
      <c r="F557" s="99">
        <v>2549344.5</v>
      </c>
      <c r="G557" s="99">
        <f t="shared" si="8"/>
        <v>2679361.0695000002</v>
      </c>
    </row>
    <row r="558" spans="1:7" ht="409.5">
      <c r="A558" s="95">
        <v>555</v>
      </c>
      <c r="B558" s="96">
        <v>485402</v>
      </c>
      <c r="C558" s="97" t="s">
        <v>7106</v>
      </c>
      <c r="D558" s="98" t="s">
        <v>15363</v>
      </c>
      <c r="E558" s="98" t="s">
        <v>10795</v>
      </c>
      <c r="F558" s="99">
        <v>1597754</v>
      </c>
      <c r="G558" s="99">
        <f t="shared" si="8"/>
        <v>1679239.4539999999</v>
      </c>
    </row>
    <row r="559" spans="1:7" ht="67.5">
      <c r="A559" s="95">
        <v>556</v>
      </c>
      <c r="B559" s="96">
        <v>490401</v>
      </c>
      <c r="C559" s="97" t="s">
        <v>6947</v>
      </c>
      <c r="D559" s="98" t="s">
        <v>9244</v>
      </c>
      <c r="E559" s="98" t="s">
        <v>9245</v>
      </c>
      <c r="F559" s="99">
        <v>698088</v>
      </c>
      <c r="G559" s="99">
        <f t="shared" si="8"/>
        <v>733690.48800000001</v>
      </c>
    </row>
    <row r="560" spans="1:7" ht="67.5">
      <c r="A560" s="95">
        <v>557</v>
      </c>
      <c r="B560" s="96">
        <v>497503</v>
      </c>
      <c r="C560" s="97" t="s">
        <v>6964</v>
      </c>
      <c r="D560" s="98" t="s">
        <v>9244</v>
      </c>
      <c r="E560" s="98" t="s">
        <v>9245</v>
      </c>
      <c r="F560" s="99">
        <v>778209</v>
      </c>
      <c r="G560" s="99">
        <f t="shared" si="8"/>
        <v>817897.65899999999</v>
      </c>
    </row>
    <row r="561" spans="1:7" ht="101.25">
      <c r="A561" s="95">
        <v>558</v>
      </c>
      <c r="B561" s="96">
        <v>514002</v>
      </c>
      <c r="C561" s="97" t="s">
        <v>14198</v>
      </c>
      <c r="D561" s="98" t="s">
        <v>15364</v>
      </c>
      <c r="E561" s="98" t="s">
        <v>15286</v>
      </c>
      <c r="F561" s="99">
        <v>25675600</v>
      </c>
      <c r="G561" s="99">
        <f t="shared" si="8"/>
        <v>26985055.600000001</v>
      </c>
    </row>
    <row r="562" spans="1:7" ht="22.5">
      <c r="A562" s="95">
        <v>559</v>
      </c>
      <c r="B562" s="96">
        <v>518801</v>
      </c>
      <c r="C562" s="97" t="s">
        <v>12060</v>
      </c>
      <c r="D562" s="98" t="s">
        <v>15304</v>
      </c>
      <c r="E562" s="98" t="s">
        <v>15284</v>
      </c>
      <c r="F562" s="99">
        <v>3405400</v>
      </c>
      <c r="G562" s="99">
        <f t="shared" si="8"/>
        <v>3579075.4</v>
      </c>
    </row>
    <row r="563" spans="1:7" ht="67.5">
      <c r="A563" s="95">
        <v>560</v>
      </c>
      <c r="B563" s="96">
        <v>550201</v>
      </c>
      <c r="C563" s="97" t="s">
        <v>2201</v>
      </c>
      <c r="D563" s="98" t="s">
        <v>9244</v>
      </c>
      <c r="E563" s="98" t="s">
        <v>9245</v>
      </c>
      <c r="F563" s="99">
        <v>698088</v>
      </c>
      <c r="G563" s="99">
        <f t="shared" si="8"/>
        <v>733690.48800000001</v>
      </c>
    </row>
    <row r="564" spans="1:7" ht="67.5">
      <c r="A564" s="95">
        <v>561</v>
      </c>
      <c r="B564" s="96">
        <v>563101</v>
      </c>
      <c r="C564" s="97" t="s">
        <v>9309</v>
      </c>
      <c r="D564" s="98" t="s">
        <v>9244</v>
      </c>
      <c r="E564" s="98" t="s">
        <v>9245</v>
      </c>
      <c r="F564" s="99">
        <v>756194</v>
      </c>
      <c r="G564" s="99">
        <f t="shared" si="8"/>
        <v>794759.89399999997</v>
      </c>
    </row>
    <row r="565" spans="1:7" ht="67.5">
      <c r="A565" s="95">
        <v>562</v>
      </c>
      <c r="B565" s="96">
        <v>563102</v>
      </c>
      <c r="C565" s="97" t="s">
        <v>9308</v>
      </c>
      <c r="D565" s="98" t="s">
        <v>9244</v>
      </c>
      <c r="E565" s="98" t="s">
        <v>9245</v>
      </c>
      <c r="F565" s="99">
        <v>756194</v>
      </c>
      <c r="G565" s="99">
        <f t="shared" si="8"/>
        <v>794759.89399999997</v>
      </c>
    </row>
    <row r="566" spans="1:7" ht="67.5">
      <c r="A566" s="95">
        <v>563</v>
      </c>
      <c r="B566" s="96">
        <v>573101</v>
      </c>
      <c r="C566" s="97" t="s">
        <v>4172</v>
      </c>
      <c r="D566" s="98" t="s">
        <v>9244</v>
      </c>
      <c r="E566" s="98" t="s">
        <v>9245</v>
      </c>
      <c r="F566" s="99">
        <v>676073</v>
      </c>
      <c r="G566" s="99">
        <f t="shared" si="8"/>
        <v>710552.723</v>
      </c>
    </row>
    <row r="567" spans="1:7" ht="67.5">
      <c r="A567" s="95">
        <v>564</v>
      </c>
      <c r="B567" s="96">
        <v>576060</v>
      </c>
      <c r="C567" s="97" t="s">
        <v>2316</v>
      </c>
      <c r="D567" s="98" t="s">
        <v>9244</v>
      </c>
      <c r="E567" s="98" t="s">
        <v>9245</v>
      </c>
      <c r="F567" s="99">
        <v>871845</v>
      </c>
      <c r="G567" s="99">
        <f t="shared" si="8"/>
        <v>916309.09499999997</v>
      </c>
    </row>
    <row r="568" spans="1:7" ht="78.75">
      <c r="A568" s="95">
        <v>565</v>
      </c>
      <c r="B568" s="96">
        <v>579401</v>
      </c>
      <c r="C568" s="97" t="s">
        <v>10022</v>
      </c>
      <c r="D568" s="98" t="s">
        <v>9323</v>
      </c>
      <c r="E568" s="98" t="s">
        <v>9324</v>
      </c>
      <c r="F568" s="99">
        <v>30000</v>
      </c>
      <c r="G568" s="99">
        <f t="shared" si="8"/>
        <v>31530</v>
      </c>
    </row>
    <row r="569" spans="1:7" ht="67.5">
      <c r="A569" s="95">
        <v>566</v>
      </c>
      <c r="B569" s="96">
        <v>592201</v>
      </c>
      <c r="C569" s="97" t="s">
        <v>2312</v>
      </c>
      <c r="D569" s="98" t="s">
        <v>9244</v>
      </c>
      <c r="E569" s="98" t="s">
        <v>9245</v>
      </c>
      <c r="F569" s="99">
        <v>1149506</v>
      </c>
      <c r="G569" s="99">
        <f t="shared" si="8"/>
        <v>1208130.8060000001</v>
      </c>
    </row>
    <row r="570" spans="1:7" ht="90">
      <c r="A570" s="95">
        <v>567</v>
      </c>
      <c r="B570" s="96">
        <v>601102</v>
      </c>
      <c r="C570" s="97" t="s">
        <v>3961</v>
      </c>
      <c r="D570" s="98" t="s">
        <v>9249</v>
      </c>
      <c r="E570" s="98" t="s">
        <v>9250</v>
      </c>
      <c r="F570" s="99">
        <v>264231</v>
      </c>
      <c r="G570" s="99">
        <f t="shared" si="8"/>
        <v>277706.78100000002</v>
      </c>
    </row>
    <row r="571" spans="1:7" ht="146.25">
      <c r="A571" s="95">
        <v>568</v>
      </c>
      <c r="B571" s="96">
        <v>602003</v>
      </c>
      <c r="C571" s="97" t="s">
        <v>2413</v>
      </c>
      <c r="D571" s="98" t="s">
        <v>9684</v>
      </c>
      <c r="E571" s="98" t="s">
        <v>10666</v>
      </c>
      <c r="F571" s="99">
        <v>2470824.5</v>
      </c>
      <c r="G571" s="99">
        <f t="shared" si="8"/>
        <v>2596836.5495000002</v>
      </c>
    </row>
    <row r="572" spans="1:7" ht="67.5">
      <c r="A572" s="95">
        <v>569</v>
      </c>
      <c r="B572" s="96">
        <v>613402</v>
      </c>
      <c r="C572" s="97" t="s">
        <v>2441</v>
      </c>
      <c r="D572" s="98" t="s">
        <v>9244</v>
      </c>
      <c r="E572" s="98" t="s">
        <v>9245</v>
      </c>
      <c r="F572" s="99">
        <v>2470906.5</v>
      </c>
      <c r="G572" s="99">
        <f t="shared" si="8"/>
        <v>2596922.7314999998</v>
      </c>
    </row>
    <row r="573" spans="1:7" ht="56.25">
      <c r="A573" s="95">
        <v>570</v>
      </c>
      <c r="B573" s="96">
        <v>644401</v>
      </c>
      <c r="C573" s="97" t="s">
        <v>15365</v>
      </c>
      <c r="D573" s="98" t="s">
        <v>15335</v>
      </c>
      <c r="E573" s="98" t="s">
        <v>15278</v>
      </c>
      <c r="F573" s="99">
        <v>1055513</v>
      </c>
      <c r="G573" s="99">
        <f t="shared" si="8"/>
        <v>1109344.1629999999</v>
      </c>
    </row>
    <row r="574" spans="1:7" ht="135">
      <c r="A574" s="95">
        <v>571</v>
      </c>
      <c r="B574" s="96">
        <v>662101</v>
      </c>
      <c r="C574" s="97" t="s">
        <v>13391</v>
      </c>
      <c r="D574" s="98" t="s">
        <v>9684</v>
      </c>
      <c r="E574" s="98" t="s">
        <v>9844</v>
      </c>
      <c r="F574" s="99">
        <v>590215</v>
      </c>
      <c r="G574" s="99">
        <f t="shared" si="8"/>
        <v>620315.96499999997</v>
      </c>
    </row>
    <row r="575" spans="1:7" ht="101.25">
      <c r="A575" s="95">
        <v>572</v>
      </c>
      <c r="B575" s="96">
        <v>852301</v>
      </c>
      <c r="C575" s="97" t="s">
        <v>15366</v>
      </c>
      <c r="D575" s="98" t="s">
        <v>15367</v>
      </c>
      <c r="E575" s="98" t="s">
        <v>15286</v>
      </c>
      <c r="F575" s="99">
        <v>3596350</v>
      </c>
      <c r="G575" s="99">
        <f t="shared" si="8"/>
        <v>3779763.85</v>
      </c>
    </row>
    <row r="576" spans="1:7" ht="146.25">
      <c r="A576" s="95">
        <v>573</v>
      </c>
      <c r="B576" s="96">
        <v>857203</v>
      </c>
      <c r="C576" s="97" t="s">
        <v>4244</v>
      </c>
      <c r="D576" s="98" t="s">
        <v>11257</v>
      </c>
      <c r="E576" s="98" t="s">
        <v>11258</v>
      </c>
      <c r="F576" s="99">
        <v>2872074.5</v>
      </c>
      <c r="G576" s="99">
        <f t="shared" si="8"/>
        <v>3018550.2995000002</v>
      </c>
    </row>
    <row r="577" spans="1:7" ht="67.5">
      <c r="A577" s="95">
        <v>574</v>
      </c>
      <c r="B577" s="96">
        <v>870112</v>
      </c>
      <c r="C577" s="97" t="s">
        <v>5480</v>
      </c>
      <c r="D577" s="98" t="s">
        <v>9333</v>
      </c>
      <c r="E577" s="98" t="s">
        <v>9811</v>
      </c>
      <c r="F577" s="99">
        <v>72717.75</v>
      </c>
      <c r="G577" s="99">
        <f t="shared" si="8"/>
        <v>76426.355249999993</v>
      </c>
    </row>
    <row r="578" spans="1:7" ht="67.5">
      <c r="A578" s="95">
        <v>575</v>
      </c>
      <c r="B578" s="96">
        <v>871112</v>
      </c>
      <c r="C578" s="97" t="s">
        <v>5498</v>
      </c>
      <c r="D578" s="98" t="s">
        <v>9333</v>
      </c>
      <c r="E578" s="98" t="s">
        <v>9811</v>
      </c>
      <c r="F578" s="99">
        <v>72717.75</v>
      </c>
      <c r="G578" s="99">
        <f t="shared" si="8"/>
        <v>76426.355249999993</v>
      </c>
    </row>
    <row r="579" spans="1:7" ht="101.25">
      <c r="A579" s="95">
        <v>576</v>
      </c>
      <c r="B579" s="96">
        <v>877602</v>
      </c>
      <c r="C579" s="97" t="s">
        <v>12775</v>
      </c>
      <c r="D579" s="97" t="s">
        <v>15368</v>
      </c>
      <c r="E579" s="97" t="s">
        <v>15369</v>
      </c>
      <c r="F579" s="99">
        <v>1421573.5</v>
      </c>
      <c r="G579" s="99">
        <f t="shared" si="8"/>
        <v>1494073.7485</v>
      </c>
    </row>
    <row r="580" spans="1:7" ht="67.5">
      <c r="A580" s="95">
        <v>577</v>
      </c>
      <c r="B580" s="96">
        <v>882203</v>
      </c>
      <c r="C580" s="97" t="s">
        <v>5366</v>
      </c>
      <c r="D580" s="98" t="s">
        <v>9333</v>
      </c>
      <c r="E580" s="98" t="s">
        <v>9811</v>
      </c>
      <c r="F580" s="99">
        <v>221400</v>
      </c>
      <c r="G580" s="99">
        <f t="shared" si="8"/>
        <v>232691.4</v>
      </c>
    </row>
    <row r="581" spans="1:7">
      <c r="A581" s="95">
        <v>578</v>
      </c>
      <c r="B581" s="96">
        <v>890454</v>
      </c>
      <c r="C581" s="97" t="s">
        <v>6223</v>
      </c>
      <c r="D581" s="98" t="s">
        <v>15312</v>
      </c>
      <c r="E581" s="98" t="s">
        <v>11724</v>
      </c>
      <c r="F581" s="99">
        <v>83400</v>
      </c>
      <c r="G581" s="99">
        <f t="shared" ref="G581:G644" si="9">(F581*5.1%)+F581</f>
        <v>87653.4</v>
      </c>
    </row>
    <row r="582" spans="1:7" ht="22.5">
      <c r="A582" s="95">
        <v>579</v>
      </c>
      <c r="B582" s="96">
        <v>902011</v>
      </c>
      <c r="C582" s="97" t="s">
        <v>15370</v>
      </c>
      <c r="D582" s="98" t="s">
        <v>12025</v>
      </c>
      <c r="E582" s="98" t="s">
        <v>9255</v>
      </c>
      <c r="F582" s="99">
        <v>184800</v>
      </c>
      <c r="G582" s="99">
        <f t="shared" si="9"/>
        <v>194224.8</v>
      </c>
    </row>
    <row r="583" spans="1:7">
      <c r="A583" s="95">
        <v>580</v>
      </c>
      <c r="B583" s="96">
        <v>903033</v>
      </c>
      <c r="C583" s="97" t="s">
        <v>4427</v>
      </c>
      <c r="D583" s="98" t="s">
        <v>15277</v>
      </c>
      <c r="E583" s="98" t="s">
        <v>15277</v>
      </c>
      <c r="F583" s="99">
        <v>49277</v>
      </c>
      <c r="G583" s="99">
        <f t="shared" si="9"/>
        <v>51790.127</v>
      </c>
    </row>
    <row r="584" spans="1:7">
      <c r="A584" s="95">
        <v>581</v>
      </c>
      <c r="B584" s="96">
        <v>903602</v>
      </c>
      <c r="C584" s="97" t="s">
        <v>4445</v>
      </c>
      <c r="D584" s="98" t="s">
        <v>15275</v>
      </c>
      <c r="E584" s="98" t="s">
        <v>11724</v>
      </c>
      <c r="F584" s="99">
        <v>64193</v>
      </c>
      <c r="G584" s="99">
        <f t="shared" si="9"/>
        <v>67466.842999999993</v>
      </c>
    </row>
    <row r="585" spans="1:7">
      <c r="A585" s="95">
        <v>582</v>
      </c>
      <c r="B585" s="96">
        <v>903861</v>
      </c>
      <c r="C585" s="97" t="s">
        <v>9829</v>
      </c>
      <c r="D585" s="98" t="s">
        <v>15275</v>
      </c>
      <c r="E585" s="98" t="s">
        <v>11724</v>
      </c>
      <c r="F585" s="99">
        <v>9374</v>
      </c>
      <c r="G585" s="99">
        <f t="shared" si="9"/>
        <v>9852.0740000000005</v>
      </c>
    </row>
    <row r="586" spans="1:7" ht="22.5">
      <c r="A586" s="95">
        <v>583</v>
      </c>
      <c r="B586" s="96">
        <v>906218</v>
      </c>
      <c r="C586" s="97" t="s">
        <v>10074</v>
      </c>
      <c r="D586" s="98" t="s">
        <v>12025</v>
      </c>
      <c r="E586" s="98" t="s">
        <v>9255</v>
      </c>
      <c r="F586" s="99">
        <v>44300</v>
      </c>
      <c r="G586" s="99">
        <f t="shared" si="9"/>
        <v>46559.3</v>
      </c>
    </row>
    <row r="587" spans="1:7" ht="22.5">
      <c r="A587" s="95">
        <v>584</v>
      </c>
      <c r="B587" s="96">
        <v>906220</v>
      </c>
      <c r="C587" s="97" t="s">
        <v>10072</v>
      </c>
      <c r="D587" s="98" t="s">
        <v>15275</v>
      </c>
      <c r="E587" s="98" t="s">
        <v>11724</v>
      </c>
      <c r="F587" s="99">
        <v>42679</v>
      </c>
      <c r="G587" s="99">
        <f t="shared" si="9"/>
        <v>44855.629000000001</v>
      </c>
    </row>
    <row r="588" spans="1:7" ht="22.5">
      <c r="A588" s="95">
        <v>585</v>
      </c>
      <c r="B588" s="96">
        <v>906221</v>
      </c>
      <c r="C588" s="97" t="s">
        <v>11918</v>
      </c>
      <c r="D588" s="98" t="s">
        <v>12025</v>
      </c>
      <c r="E588" s="98" t="s">
        <v>9255</v>
      </c>
      <c r="F588" s="99">
        <v>42679</v>
      </c>
      <c r="G588" s="99">
        <f t="shared" si="9"/>
        <v>44855.629000000001</v>
      </c>
    </row>
    <row r="589" spans="1:7" ht="22.5">
      <c r="A589" s="95">
        <v>586</v>
      </c>
      <c r="B589" s="96">
        <v>906230</v>
      </c>
      <c r="C589" s="97" t="s">
        <v>10066</v>
      </c>
      <c r="D589" s="98" t="s">
        <v>12025</v>
      </c>
      <c r="E589" s="98" t="s">
        <v>9255</v>
      </c>
      <c r="F589" s="99">
        <v>53000</v>
      </c>
      <c r="G589" s="99">
        <f t="shared" si="9"/>
        <v>55703</v>
      </c>
    </row>
    <row r="590" spans="1:7" ht="22.5">
      <c r="A590" s="95">
        <v>587</v>
      </c>
      <c r="B590" s="96">
        <v>906321</v>
      </c>
      <c r="C590" s="97" t="s">
        <v>14873</v>
      </c>
      <c r="D590" s="98" t="s">
        <v>12025</v>
      </c>
      <c r="E590" s="98" t="s">
        <v>9255</v>
      </c>
      <c r="F590" s="99">
        <v>90493</v>
      </c>
      <c r="G590" s="99">
        <f t="shared" si="9"/>
        <v>95108.142999999996</v>
      </c>
    </row>
    <row r="591" spans="1:7" ht="22.5">
      <c r="A591" s="95">
        <v>588</v>
      </c>
      <c r="B591" s="96">
        <v>906408</v>
      </c>
      <c r="C591" s="97" t="s">
        <v>4611</v>
      </c>
      <c r="D591" s="98" t="s">
        <v>12025</v>
      </c>
      <c r="E591" s="98" t="s">
        <v>9255</v>
      </c>
      <c r="F591" s="99">
        <v>42679</v>
      </c>
      <c r="G591" s="99">
        <f t="shared" si="9"/>
        <v>44855.629000000001</v>
      </c>
    </row>
    <row r="592" spans="1:7" ht="22.5">
      <c r="A592" s="95">
        <v>589</v>
      </c>
      <c r="B592" s="96">
        <v>906417</v>
      </c>
      <c r="C592" s="97" t="s">
        <v>4615</v>
      </c>
      <c r="D592" s="98" t="s">
        <v>12025</v>
      </c>
      <c r="E592" s="98" t="s">
        <v>9255</v>
      </c>
      <c r="F592" s="99">
        <v>44879</v>
      </c>
      <c r="G592" s="99">
        <f t="shared" si="9"/>
        <v>47167.828999999998</v>
      </c>
    </row>
    <row r="593" spans="1:7" ht="22.5">
      <c r="A593" s="95">
        <v>590</v>
      </c>
      <c r="B593" s="96">
        <v>906481</v>
      </c>
      <c r="C593" s="97" t="s">
        <v>4633</v>
      </c>
      <c r="D593" s="98" t="s">
        <v>12025</v>
      </c>
      <c r="E593" s="98" t="s">
        <v>9255</v>
      </c>
      <c r="F593" s="99">
        <v>95182.5</v>
      </c>
      <c r="G593" s="99">
        <f t="shared" si="9"/>
        <v>100036.8075</v>
      </c>
    </row>
    <row r="594" spans="1:7">
      <c r="A594" s="95">
        <v>591</v>
      </c>
      <c r="B594" s="96">
        <v>906712</v>
      </c>
      <c r="C594" s="97" t="s">
        <v>4660</v>
      </c>
      <c r="D594" s="98" t="s">
        <v>15277</v>
      </c>
      <c r="E594" s="98" t="s">
        <v>15277</v>
      </c>
      <c r="F594" s="99">
        <v>124250</v>
      </c>
      <c r="G594" s="99">
        <f t="shared" si="9"/>
        <v>130586.75</v>
      </c>
    </row>
    <row r="595" spans="1:7" ht="22.5">
      <c r="A595" s="95">
        <v>592</v>
      </c>
      <c r="B595" s="96">
        <v>906824</v>
      </c>
      <c r="C595" s="97" t="s">
        <v>11797</v>
      </c>
      <c r="D595" s="98" t="s">
        <v>12025</v>
      </c>
      <c r="E595" s="98" t="s">
        <v>9255</v>
      </c>
      <c r="F595" s="99">
        <v>183857.14285714287</v>
      </c>
      <c r="G595" s="99">
        <f t="shared" si="9"/>
        <v>193233.85714285716</v>
      </c>
    </row>
    <row r="596" spans="1:7" ht="78.75">
      <c r="A596" s="95">
        <v>593</v>
      </c>
      <c r="B596" s="96">
        <v>912002</v>
      </c>
      <c r="C596" s="97" t="s">
        <v>5318</v>
      </c>
      <c r="D596" s="98" t="s">
        <v>9323</v>
      </c>
      <c r="E596" s="98" t="s">
        <v>9324</v>
      </c>
      <c r="F596" s="99">
        <v>61108</v>
      </c>
      <c r="G596" s="99">
        <f t="shared" si="9"/>
        <v>64224.508000000002</v>
      </c>
    </row>
    <row r="597" spans="1:7" ht="90">
      <c r="A597" s="95">
        <v>594</v>
      </c>
      <c r="B597" s="96">
        <v>920301</v>
      </c>
      <c r="C597" s="97" t="s">
        <v>10083</v>
      </c>
      <c r="D597" s="98" t="s">
        <v>9333</v>
      </c>
      <c r="E597" s="98" t="s">
        <v>9710</v>
      </c>
      <c r="F597" s="99">
        <v>313774</v>
      </c>
      <c r="G597" s="99">
        <f t="shared" si="9"/>
        <v>329776.47399999999</v>
      </c>
    </row>
    <row r="598" spans="1:7" ht="78.75">
      <c r="A598" s="95">
        <v>595</v>
      </c>
      <c r="B598" s="96">
        <v>935301</v>
      </c>
      <c r="C598" s="97" t="s">
        <v>3377</v>
      </c>
      <c r="D598" s="98" t="s">
        <v>9323</v>
      </c>
      <c r="E598" s="98" t="s">
        <v>9324</v>
      </c>
      <c r="F598" s="99">
        <v>44308.950000000004</v>
      </c>
      <c r="G598" s="99">
        <f t="shared" si="9"/>
        <v>46568.706450000005</v>
      </c>
    </row>
    <row r="599" spans="1:7" ht="78.75">
      <c r="A599" s="95">
        <v>596</v>
      </c>
      <c r="B599" s="96">
        <v>964901</v>
      </c>
      <c r="C599" s="97" t="s">
        <v>15371</v>
      </c>
      <c r="D599" s="98" t="s">
        <v>9323</v>
      </c>
      <c r="E599" s="98" t="s">
        <v>9324</v>
      </c>
      <c r="F599" s="99">
        <v>86900</v>
      </c>
      <c r="G599" s="99">
        <f t="shared" si="9"/>
        <v>91331.9</v>
      </c>
    </row>
    <row r="600" spans="1:7" ht="90">
      <c r="A600" s="95">
        <v>597</v>
      </c>
      <c r="B600" s="96">
        <v>992502</v>
      </c>
      <c r="C600" s="97" t="s">
        <v>9062</v>
      </c>
      <c r="D600" s="98" t="s">
        <v>9357</v>
      </c>
      <c r="E600" s="98" t="s">
        <v>9358</v>
      </c>
      <c r="F600" s="99">
        <v>367900</v>
      </c>
      <c r="G600" s="99">
        <f t="shared" si="9"/>
        <v>386662.9</v>
      </c>
    </row>
    <row r="601" spans="1:7" ht="67.5">
      <c r="A601" s="95">
        <v>598</v>
      </c>
      <c r="B601" s="96">
        <v>186202</v>
      </c>
      <c r="C601" s="97" t="s">
        <v>1305</v>
      </c>
      <c r="D601" s="98" t="s">
        <v>9244</v>
      </c>
      <c r="E601" s="98" t="s">
        <v>9245</v>
      </c>
      <c r="F601" s="99">
        <v>2528910.5</v>
      </c>
      <c r="G601" s="99">
        <f t="shared" si="9"/>
        <v>2657884.9355000001</v>
      </c>
    </row>
    <row r="602" spans="1:7" ht="78.75">
      <c r="A602" s="95">
        <v>599</v>
      </c>
      <c r="B602" s="96">
        <v>202401</v>
      </c>
      <c r="C602" s="97" t="s">
        <v>1311</v>
      </c>
      <c r="D602" s="98" t="s">
        <v>9323</v>
      </c>
      <c r="E602" s="98" t="s">
        <v>9324</v>
      </c>
      <c r="F602" s="99">
        <v>39636</v>
      </c>
      <c r="G602" s="99">
        <f t="shared" si="9"/>
        <v>41657.436000000002</v>
      </c>
    </row>
    <row r="603" spans="1:7">
      <c r="A603" s="95">
        <v>600</v>
      </c>
      <c r="B603" s="96">
        <v>210001</v>
      </c>
      <c r="C603" s="97" t="s">
        <v>1360</v>
      </c>
      <c r="D603" s="98" t="s">
        <v>15277</v>
      </c>
      <c r="E603" s="98" t="s">
        <v>15372</v>
      </c>
      <c r="F603" s="99">
        <v>73500</v>
      </c>
      <c r="G603" s="99">
        <f t="shared" si="9"/>
        <v>77248.5</v>
      </c>
    </row>
    <row r="604" spans="1:7" ht="78.75">
      <c r="A604" s="95">
        <v>601</v>
      </c>
      <c r="B604" s="96">
        <v>218301</v>
      </c>
      <c r="C604" s="97" t="s">
        <v>3751</v>
      </c>
      <c r="D604" s="98" t="s">
        <v>9264</v>
      </c>
      <c r="E604" s="98" t="s">
        <v>9265</v>
      </c>
      <c r="F604" s="99">
        <v>1300449</v>
      </c>
      <c r="G604" s="99">
        <f t="shared" si="9"/>
        <v>1366771.899</v>
      </c>
    </row>
    <row r="605" spans="1:7" ht="146.25">
      <c r="A605" s="95">
        <v>602</v>
      </c>
      <c r="B605" s="96">
        <v>218914</v>
      </c>
      <c r="C605" s="97" t="s">
        <v>1358</v>
      </c>
      <c r="D605" s="98" t="s">
        <v>10797</v>
      </c>
      <c r="E605" s="98" t="s">
        <v>10798</v>
      </c>
      <c r="F605" s="99">
        <v>213682</v>
      </c>
      <c r="G605" s="99">
        <f t="shared" si="9"/>
        <v>224579.78200000001</v>
      </c>
    </row>
    <row r="606" spans="1:7" ht="67.5">
      <c r="A606" s="95">
        <v>603</v>
      </c>
      <c r="B606" s="96">
        <v>219503</v>
      </c>
      <c r="C606" s="97" t="s">
        <v>1355</v>
      </c>
      <c r="D606" s="98" t="s">
        <v>9244</v>
      </c>
      <c r="E606" s="98" t="s">
        <v>9245</v>
      </c>
      <c r="F606" s="99">
        <v>871845</v>
      </c>
      <c r="G606" s="99">
        <f t="shared" si="9"/>
        <v>916309.09499999997</v>
      </c>
    </row>
    <row r="607" spans="1:7" ht="67.5">
      <c r="A607" s="95">
        <v>604</v>
      </c>
      <c r="B607" s="96">
        <v>224102</v>
      </c>
      <c r="C607" s="97" t="s">
        <v>4045</v>
      </c>
      <c r="D607" s="98" t="s">
        <v>9244</v>
      </c>
      <c r="E607" s="98" t="s">
        <v>9245</v>
      </c>
      <c r="F607" s="99">
        <v>1290402</v>
      </c>
      <c r="G607" s="99">
        <f t="shared" si="9"/>
        <v>1356212.5020000001</v>
      </c>
    </row>
    <row r="608" spans="1:7" ht="67.5">
      <c r="A608" s="95">
        <v>605</v>
      </c>
      <c r="B608" s="96">
        <v>224108</v>
      </c>
      <c r="C608" s="97" t="s">
        <v>9420</v>
      </c>
      <c r="D608" s="98" t="s">
        <v>9244</v>
      </c>
      <c r="E608" s="98" t="s">
        <v>9245</v>
      </c>
      <c r="F608" s="99">
        <v>1290402</v>
      </c>
      <c r="G608" s="99">
        <f t="shared" si="9"/>
        <v>1356212.5020000001</v>
      </c>
    </row>
    <row r="609" spans="1:7" ht="67.5">
      <c r="A609" s="95">
        <v>606</v>
      </c>
      <c r="B609" s="96">
        <v>225302</v>
      </c>
      <c r="C609" s="97" t="s">
        <v>10052</v>
      </c>
      <c r="D609" s="98" t="s">
        <v>9244</v>
      </c>
      <c r="E609" s="98" t="s">
        <v>9245</v>
      </c>
      <c r="F609" s="99">
        <v>1312417</v>
      </c>
      <c r="G609" s="99">
        <f t="shared" si="9"/>
        <v>1379350.267</v>
      </c>
    </row>
    <row r="610" spans="1:7" ht="22.5">
      <c r="A610" s="95">
        <v>607</v>
      </c>
      <c r="B610" s="96">
        <v>261001</v>
      </c>
      <c r="C610" s="97" t="s">
        <v>3891</v>
      </c>
      <c r="D610" s="98" t="s">
        <v>15373</v>
      </c>
      <c r="E610" s="98" t="s">
        <v>15277</v>
      </c>
      <c r="F610" s="99">
        <v>741400</v>
      </c>
      <c r="G610" s="99">
        <f t="shared" si="9"/>
        <v>779211.4</v>
      </c>
    </row>
    <row r="611" spans="1:7" ht="90">
      <c r="A611" s="95">
        <v>608</v>
      </c>
      <c r="B611" s="96">
        <v>317401</v>
      </c>
      <c r="C611" s="97" t="s">
        <v>1428</v>
      </c>
      <c r="D611" s="98" t="s">
        <v>10801</v>
      </c>
      <c r="E611" s="98" t="s">
        <v>10802</v>
      </c>
      <c r="F611" s="99">
        <v>2158636.5</v>
      </c>
      <c r="G611" s="99">
        <f t="shared" si="9"/>
        <v>2268726.9615000002</v>
      </c>
    </row>
    <row r="612" spans="1:7" ht="90">
      <c r="A612" s="95">
        <v>609</v>
      </c>
      <c r="B612" s="96">
        <v>317402</v>
      </c>
      <c r="C612" s="97" t="s">
        <v>1429</v>
      </c>
      <c r="D612" s="98" t="s">
        <v>10801</v>
      </c>
      <c r="E612" s="98" t="s">
        <v>10802</v>
      </c>
      <c r="F612" s="99">
        <v>676073</v>
      </c>
      <c r="G612" s="99">
        <f t="shared" si="9"/>
        <v>710552.723</v>
      </c>
    </row>
    <row r="613" spans="1:7" ht="135">
      <c r="A613" s="95">
        <v>610</v>
      </c>
      <c r="B613" s="96">
        <v>317503</v>
      </c>
      <c r="C613" s="97" t="s">
        <v>6799</v>
      </c>
      <c r="D613" s="98" t="s">
        <v>9684</v>
      </c>
      <c r="E613" s="98" t="s">
        <v>9844</v>
      </c>
      <c r="F613" s="99">
        <v>1641784</v>
      </c>
      <c r="G613" s="99">
        <f t="shared" si="9"/>
        <v>1725514.9839999999</v>
      </c>
    </row>
    <row r="614" spans="1:7" ht="56.25">
      <c r="A614" s="95">
        <v>611</v>
      </c>
      <c r="B614" s="96">
        <v>324202</v>
      </c>
      <c r="C614" s="97" t="s">
        <v>6982</v>
      </c>
      <c r="D614" s="98" t="s">
        <v>11264</v>
      </c>
      <c r="E614" s="98" t="s">
        <v>10915</v>
      </c>
      <c r="F614" s="99">
        <v>12505708.5</v>
      </c>
      <c r="G614" s="99">
        <f t="shared" si="9"/>
        <v>13143499.6335</v>
      </c>
    </row>
    <row r="615" spans="1:7" ht="67.5">
      <c r="A615" s="95">
        <v>612</v>
      </c>
      <c r="B615" s="96">
        <v>340501</v>
      </c>
      <c r="C615" s="97" t="s">
        <v>12996</v>
      </c>
      <c r="D615" s="98" t="s">
        <v>12997</v>
      </c>
      <c r="E615" s="98" t="s">
        <v>12998</v>
      </c>
      <c r="F615" s="99">
        <v>395200</v>
      </c>
      <c r="G615" s="99">
        <f t="shared" si="9"/>
        <v>415355.2</v>
      </c>
    </row>
    <row r="616" spans="1:7" ht="135">
      <c r="A616" s="95">
        <v>613</v>
      </c>
      <c r="B616" s="96">
        <v>345403</v>
      </c>
      <c r="C616" s="97" t="s">
        <v>4061</v>
      </c>
      <c r="D616" s="98" t="s">
        <v>9684</v>
      </c>
      <c r="E616" s="98" t="s">
        <v>9844</v>
      </c>
      <c r="F616" s="99">
        <v>698088</v>
      </c>
      <c r="G616" s="99">
        <f t="shared" si="9"/>
        <v>733690.48800000001</v>
      </c>
    </row>
    <row r="617" spans="1:7" ht="78.75">
      <c r="A617" s="95">
        <v>614</v>
      </c>
      <c r="B617" s="96">
        <v>385107</v>
      </c>
      <c r="C617" s="97" t="s">
        <v>10460</v>
      </c>
      <c r="D617" s="98" t="s">
        <v>9264</v>
      </c>
      <c r="E617" s="98" t="s">
        <v>9265</v>
      </c>
      <c r="F617" s="99">
        <v>4705351</v>
      </c>
      <c r="G617" s="99">
        <f t="shared" si="9"/>
        <v>4945323.9009999996</v>
      </c>
    </row>
    <row r="618" spans="1:7" ht="101.25">
      <c r="A618" s="95">
        <v>615</v>
      </c>
      <c r="B618" s="96">
        <v>385520</v>
      </c>
      <c r="C618" s="97" t="s">
        <v>4236</v>
      </c>
      <c r="D618" s="98" t="s">
        <v>15374</v>
      </c>
      <c r="E618" s="98" t="s">
        <v>15375</v>
      </c>
      <c r="F618" s="99">
        <v>883300</v>
      </c>
      <c r="G618" s="99">
        <f t="shared" si="9"/>
        <v>928348.3</v>
      </c>
    </row>
    <row r="619" spans="1:7" ht="135">
      <c r="A619" s="95">
        <v>616</v>
      </c>
      <c r="B619" s="96">
        <v>405411</v>
      </c>
      <c r="C619" s="97" t="s">
        <v>11604</v>
      </c>
      <c r="D619" s="97" t="s">
        <v>9684</v>
      </c>
      <c r="E619" s="97" t="s">
        <v>9844</v>
      </c>
      <c r="F619" s="99">
        <v>3886300</v>
      </c>
      <c r="G619" s="99">
        <f t="shared" si="9"/>
        <v>4084501.3</v>
      </c>
    </row>
    <row r="620" spans="1:7" ht="157.5">
      <c r="A620" s="95">
        <v>617</v>
      </c>
      <c r="B620" s="96">
        <v>415103</v>
      </c>
      <c r="C620" s="97" t="s">
        <v>7034</v>
      </c>
      <c r="D620" s="97" t="s">
        <v>11240</v>
      </c>
      <c r="E620" s="97" t="s">
        <v>10929</v>
      </c>
      <c r="F620" s="99">
        <v>6147954</v>
      </c>
      <c r="G620" s="99">
        <f t="shared" si="9"/>
        <v>6461499.6540000001</v>
      </c>
    </row>
    <row r="621" spans="1:7" ht="135">
      <c r="A621" s="95">
        <v>618</v>
      </c>
      <c r="B621" s="96">
        <v>444305</v>
      </c>
      <c r="C621" s="97" t="s">
        <v>7923</v>
      </c>
      <c r="D621" s="98" t="s">
        <v>9244</v>
      </c>
      <c r="E621" s="98" t="s">
        <v>9844</v>
      </c>
      <c r="F621" s="99">
        <v>924469</v>
      </c>
      <c r="G621" s="99">
        <f t="shared" si="9"/>
        <v>971616.91899999999</v>
      </c>
    </row>
    <row r="622" spans="1:7" ht="33.75">
      <c r="A622" s="95">
        <v>619</v>
      </c>
      <c r="B622" s="96">
        <v>446604</v>
      </c>
      <c r="C622" s="97" t="s">
        <v>14862</v>
      </c>
      <c r="D622" s="98" t="s">
        <v>15304</v>
      </c>
      <c r="E622" s="98" t="s">
        <v>15277</v>
      </c>
      <c r="F622" s="99">
        <v>6048850</v>
      </c>
      <c r="G622" s="99">
        <f t="shared" si="9"/>
        <v>6357341.3499999996</v>
      </c>
    </row>
    <row r="623" spans="1:7" ht="67.5">
      <c r="A623" s="95">
        <v>620</v>
      </c>
      <c r="B623" s="96">
        <v>454101</v>
      </c>
      <c r="C623" s="97" t="s">
        <v>2071</v>
      </c>
      <c r="D623" s="98" t="s">
        <v>9244</v>
      </c>
      <c r="E623" s="98" t="s">
        <v>9245</v>
      </c>
      <c r="F623" s="99">
        <v>1011483</v>
      </c>
      <c r="G623" s="99">
        <f t="shared" si="9"/>
        <v>1063068.6329999999</v>
      </c>
    </row>
    <row r="624" spans="1:7" ht="22.5">
      <c r="A624" s="95">
        <v>621</v>
      </c>
      <c r="B624" s="96">
        <v>459401</v>
      </c>
      <c r="C624" s="97" t="s">
        <v>2097</v>
      </c>
      <c r="D624" s="98" t="s">
        <v>15304</v>
      </c>
      <c r="E624" s="98" t="s">
        <v>15277</v>
      </c>
      <c r="F624" s="99">
        <v>1537939</v>
      </c>
      <c r="G624" s="99">
        <f t="shared" si="9"/>
        <v>1616373.889</v>
      </c>
    </row>
    <row r="625" spans="1:7" ht="101.25">
      <c r="A625" s="95">
        <v>622</v>
      </c>
      <c r="B625" s="96">
        <v>461302</v>
      </c>
      <c r="C625" s="97" t="s">
        <v>2064</v>
      </c>
      <c r="D625" s="98" t="s">
        <v>15376</v>
      </c>
      <c r="E625" s="98" t="s">
        <v>15286</v>
      </c>
      <c r="F625" s="99">
        <v>10283700</v>
      </c>
      <c r="G625" s="99">
        <f t="shared" si="9"/>
        <v>10808168.699999999</v>
      </c>
    </row>
    <row r="626" spans="1:7" ht="135">
      <c r="A626" s="95">
        <v>623</v>
      </c>
      <c r="B626" s="96">
        <v>482101</v>
      </c>
      <c r="C626" s="97" t="s">
        <v>11294</v>
      </c>
      <c r="D626" s="98" t="s">
        <v>9684</v>
      </c>
      <c r="E626" s="98" t="s">
        <v>9844</v>
      </c>
      <c r="F626" s="99">
        <v>391697</v>
      </c>
      <c r="G626" s="99">
        <f t="shared" si="9"/>
        <v>411673.54700000002</v>
      </c>
    </row>
    <row r="627" spans="1:7" ht="90">
      <c r="A627" s="95">
        <v>624</v>
      </c>
      <c r="B627" s="96">
        <v>492201</v>
      </c>
      <c r="C627" s="97" t="s">
        <v>15377</v>
      </c>
      <c r="D627" s="98" t="s">
        <v>9249</v>
      </c>
      <c r="E627" s="98" t="s">
        <v>9250</v>
      </c>
      <c r="F627" s="99">
        <v>176980</v>
      </c>
      <c r="G627" s="99">
        <f t="shared" si="9"/>
        <v>186005.98</v>
      </c>
    </row>
    <row r="628" spans="1:7" ht="22.5">
      <c r="A628" s="95">
        <v>625</v>
      </c>
      <c r="B628" s="96">
        <v>510302</v>
      </c>
      <c r="C628" s="97" t="s">
        <v>4116</v>
      </c>
      <c r="D628" s="98" t="s">
        <v>15304</v>
      </c>
      <c r="E628" s="98" t="s">
        <v>15277</v>
      </c>
      <c r="F628" s="99">
        <v>653800</v>
      </c>
      <c r="G628" s="99">
        <f t="shared" si="9"/>
        <v>687143.8</v>
      </c>
    </row>
    <row r="629" spans="1:7" ht="135">
      <c r="A629" s="95">
        <v>626</v>
      </c>
      <c r="B629" s="96">
        <v>518902</v>
      </c>
      <c r="C629" s="97" t="s">
        <v>11769</v>
      </c>
      <c r="D629" s="98" t="s">
        <v>11762</v>
      </c>
      <c r="E629" s="98" t="s">
        <v>9844</v>
      </c>
      <c r="F629" s="99">
        <v>2459899</v>
      </c>
      <c r="G629" s="99">
        <f t="shared" si="9"/>
        <v>2585353.8489999999</v>
      </c>
    </row>
    <row r="630" spans="1:7" ht="67.5">
      <c r="A630" s="95">
        <v>627</v>
      </c>
      <c r="B630" s="96">
        <v>521001</v>
      </c>
      <c r="C630" s="97" t="s">
        <v>7131</v>
      </c>
      <c r="D630" s="98" t="s">
        <v>9244</v>
      </c>
      <c r="E630" s="98" t="s">
        <v>9245</v>
      </c>
      <c r="F630" s="99">
        <v>499775</v>
      </c>
      <c r="G630" s="99">
        <f t="shared" si="9"/>
        <v>525263.52500000002</v>
      </c>
    </row>
    <row r="631" spans="1:7" ht="22.5">
      <c r="A631" s="95">
        <v>628</v>
      </c>
      <c r="B631" s="96">
        <v>521002</v>
      </c>
      <c r="C631" s="97" t="s">
        <v>12977</v>
      </c>
      <c r="D631" s="98" t="s">
        <v>15304</v>
      </c>
      <c r="E631" s="98" t="s">
        <v>15284</v>
      </c>
      <c r="F631" s="99">
        <v>1190000</v>
      </c>
      <c r="G631" s="99">
        <f t="shared" si="9"/>
        <v>1250690</v>
      </c>
    </row>
    <row r="632" spans="1:7" ht="135">
      <c r="A632" s="95">
        <v>629</v>
      </c>
      <c r="B632" s="96">
        <v>530301</v>
      </c>
      <c r="C632" s="97" t="s">
        <v>11900</v>
      </c>
      <c r="D632" s="98" t="s">
        <v>9684</v>
      </c>
      <c r="E632" s="98" t="s">
        <v>9844</v>
      </c>
      <c r="F632" s="99">
        <v>696720</v>
      </c>
      <c r="G632" s="99">
        <f t="shared" si="9"/>
        <v>732252.72</v>
      </c>
    </row>
    <row r="633" spans="1:7" ht="67.5">
      <c r="A633" s="95">
        <v>630</v>
      </c>
      <c r="B633" s="96">
        <v>531501</v>
      </c>
      <c r="C633" s="97" t="s">
        <v>11905</v>
      </c>
      <c r="D633" s="98" t="s">
        <v>9684</v>
      </c>
      <c r="E633" s="98" t="s">
        <v>9245</v>
      </c>
      <c r="F633" s="99">
        <v>1312417</v>
      </c>
      <c r="G633" s="99">
        <f t="shared" si="9"/>
        <v>1379350.267</v>
      </c>
    </row>
    <row r="634" spans="1:7" ht="135">
      <c r="A634" s="95">
        <v>631</v>
      </c>
      <c r="B634" s="96">
        <v>540007</v>
      </c>
      <c r="C634" s="97" t="s">
        <v>1868</v>
      </c>
      <c r="D634" s="98" t="s">
        <v>9684</v>
      </c>
      <c r="E634" s="98" t="s">
        <v>9844</v>
      </c>
      <c r="F634" s="99">
        <v>871845</v>
      </c>
      <c r="G634" s="99">
        <f t="shared" si="9"/>
        <v>916309.09499999997</v>
      </c>
    </row>
    <row r="635" spans="1:7" ht="135">
      <c r="A635" s="95">
        <v>632</v>
      </c>
      <c r="B635" s="96">
        <v>541505</v>
      </c>
      <c r="C635" s="97" t="s">
        <v>1876</v>
      </c>
      <c r="D635" s="98" t="s">
        <v>9684</v>
      </c>
      <c r="E635" s="98" t="s">
        <v>9844</v>
      </c>
      <c r="F635" s="99">
        <v>3886300</v>
      </c>
      <c r="G635" s="99">
        <f t="shared" si="9"/>
        <v>4084501.3</v>
      </c>
    </row>
    <row r="636" spans="1:7" ht="135">
      <c r="A636" s="95">
        <v>633</v>
      </c>
      <c r="B636" s="96">
        <v>541506</v>
      </c>
      <c r="C636" s="97" t="s">
        <v>1877</v>
      </c>
      <c r="D636" s="98" t="s">
        <v>9684</v>
      </c>
      <c r="E636" s="98" t="s">
        <v>9844</v>
      </c>
      <c r="F636" s="99">
        <v>11531550</v>
      </c>
      <c r="G636" s="99">
        <f t="shared" si="9"/>
        <v>12119659.050000001</v>
      </c>
    </row>
    <row r="637" spans="1:7" ht="67.5">
      <c r="A637" s="95">
        <v>634</v>
      </c>
      <c r="B637" s="96">
        <v>541703</v>
      </c>
      <c r="C637" s="97" t="s">
        <v>1858</v>
      </c>
      <c r="D637" s="98" t="s">
        <v>9684</v>
      </c>
      <c r="E637" s="98" t="s">
        <v>9245</v>
      </c>
      <c r="F637" s="99">
        <v>283186</v>
      </c>
      <c r="G637" s="99">
        <f t="shared" si="9"/>
        <v>297628.48599999998</v>
      </c>
    </row>
    <row r="638" spans="1:7" ht="135">
      <c r="A638" s="95">
        <v>635</v>
      </c>
      <c r="B638" s="96">
        <v>547403</v>
      </c>
      <c r="C638" s="97" t="s">
        <v>1823</v>
      </c>
      <c r="D638" s="98" t="s">
        <v>9684</v>
      </c>
      <c r="E638" s="98" t="s">
        <v>9844</v>
      </c>
      <c r="F638" s="99">
        <v>698088</v>
      </c>
      <c r="G638" s="99">
        <f t="shared" si="9"/>
        <v>733690.48800000001</v>
      </c>
    </row>
    <row r="639" spans="1:7" ht="135">
      <c r="A639" s="95">
        <v>636</v>
      </c>
      <c r="B639" s="96">
        <v>552602</v>
      </c>
      <c r="C639" s="97" t="s">
        <v>3950</v>
      </c>
      <c r="D639" s="98" t="s">
        <v>9684</v>
      </c>
      <c r="E639" s="98" t="s">
        <v>9844</v>
      </c>
      <c r="F639" s="99">
        <v>572195</v>
      </c>
      <c r="G639" s="99">
        <f t="shared" si="9"/>
        <v>601376.94499999995</v>
      </c>
    </row>
    <row r="640" spans="1:7" ht="135">
      <c r="A640" s="95">
        <v>637</v>
      </c>
      <c r="B640" s="96">
        <v>555702</v>
      </c>
      <c r="C640" s="97" t="s">
        <v>11462</v>
      </c>
      <c r="D640" s="98" t="s">
        <v>9684</v>
      </c>
      <c r="E640" s="98" t="s">
        <v>9844</v>
      </c>
      <c r="F640" s="99">
        <v>2364726</v>
      </c>
      <c r="G640" s="99">
        <f t="shared" si="9"/>
        <v>2485327.0260000001</v>
      </c>
    </row>
    <row r="641" spans="1:7" ht="90">
      <c r="A641" s="95">
        <v>638</v>
      </c>
      <c r="B641" s="96">
        <v>569002</v>
      </c>
      <c r="C641" s="97" t="s">
        <v>4166</v>
      </c>
      <c r="D641" s="98" t="s">
        <v>15378</v>
      </c>
      <c r="E641" s="98" t="s">
        <v>15379</v>
      </c>
      <c r="F641" s="99">
        <v>477760</v>
      </c>
      <c r="G641" s="99">
        <f t="shared" si="9"/>
        <v>502125.76</v>
      </c>
    </row>
    <row r="642" spans="1:7" ht="67.5">
      <c r="A642" s="95">
        <v>639</v>
      </c>
      <c r="B642" s="96">
        <v>572101</v>
      </c>
      <c r="C642" s="97" t="s">
        <v>2331</v>
      </c>
      <c r="D642" s="98" t="s">
        <v>9244</v>
      </c>
      <c r="E642" s="98" t="s">
        <v>9245</v>
      </c>
      <c r="F642" s="99">
        <v>1156323</v>
      </c>
      <c r="G642" s="99">
        <f t="shared" si="9"/>
        <v>1215295.473</v>
      </c>
    </row>
    <row r="643" spans="1:7" ht="56.25">
      <c r="A643" s="95">
        <v>640</v>
      </c>
      <c r="B643" s="96">
        <v>631301</v>
      </c>
      <c r="C643" s="97" t="s">
        <v>2429</v>
      </c>
      <c r="D643" s="98" t="s">
        <v>15335</v>
      </c>
      <c r="E643" s="98" t="s">
        <v>15278</v>
      </c>
      <c r="F643" s="99">
        <v>477760</v>
      </c>
      <c r="G643" s="99">
        <f t="shared" si="9"/>
        <v>502125.76</v>
      </c>
    </row>
    <row r="644" spans="1:7" ht="67.5">
      <c r="A644" s="95">
        <v>641</v>
      </c>
      <c r="B644" s="96">
        <v>634001</v>
      </c>
      <c r="C644" s="97" t="s">
        <v>15380</v>
      </c>
      <c r="D644" s="98" t="s">
        <v>9244</v>
      </c>
      <c r="E644" s="98" t="s">
        <v>9245</v>
      </c>
      <c r="F644" s="99">
        <v>391697</v>
      </c>
      <c r="G644" s="99">
        <f t="shared" si="9"/>
        <v>411673.54700000002</v>
      </c>
    </row>
    <row r="645" spans="1:7" ht="56.25">
      <c r="A645" s="95">
        <v>642</v>
      </c>
      <c r="B645" s="96">
        <v>652301</v>
      </c>
      <c r="C645" s="97" t="s">
        <v>8027</v>
      </c>
      <c r="D645" s="98" t="s">
        <v>15335</v>
      </c>
      <c r="E645" s="98" t="s">
        <v>15278</v>
      </c>
      <c r="F645" s="99">
        <v>871845</v>
      </c>
      <c r="G645" s="99">
        <f t="shared" ref="G645:G708" si="10">(F645*5.1%)+F645</f>
        <v>916309.09499999997</v>
      </c>
    </row>
    <row r="646" spans="1:7">
      <c r="A646" s="95">
        <v>643</v>
      </c>
      <c r="B646" s="96">
        <v>655101</v>
      </c>
      <c r="C646" s="97" t="s">
        <v>8039</v>
      </c>
      <c r="D646" s="95" t="s">
        <v>15304</v>
      </c>
      <c r="E646" s="100"/>
      <c r="F646" s="99">
        <v>1893100</v>
      </c>
      <c r="G646" s="99">
        <f t="shared" si="10"/>
        <v>1989648.1</v>
      </c>
    </row>
    <row r="647" spans="1:7" ht="67.5">
      <c r="A647" s="95">
        <v>644</v>
      </c>
      <c r="B647" s="96">
        <v>669901</v>
      </c>
      <c r="C647" s="97" t="s">
        <v>2543</v>
      </c>
      <c r="D647" s="98" t="s">
        <v>9244</v>
      </c>
      <c r="E647" s="98" t="s">
        <v>9245</v>
      </c>
      <c r="F647" s="99">
        <v>1974404.5</v>
      </c>
      <c r="G647" s="99">
        <f t="shared" si="10"/>
        <v>2075099.1295</v>
      </c>
    </row>
    <row r="648" spans="1:7" ht="56.25">
      <c r="A648" s="95">
        <v>645</v>
      </c>
      <c r="B648" s="96">
        <v>671201</v>
      </c>
      <c r="C648" s="97" t="s">
        <v>3980</v>
      </c>
      <c r="D648" s="98" t="s">
        <v>15381</v>
      </c>
      <c r="E648" s="98" t="s">
        <v>15278</v>
      </c>
      <c r="F648" s="99">
        <v>194727</v>
      </c>
      <c r="G648" s="99">
        <f t="shared" si="10"/>
        <v>204658.07699999999</v>
      </c>
    </row>
    <row r="649" spans="1:7" ht="90">
      <c r="A649" s="95">
        <v>646</v>
      </c>
      <c r="B649" s="96">
        <v>682303</v>
      </c>
      <c r="C649" s="97" t="s">
        <v>10212</v>
      </c>
      <c r="D649" s="98" t="s">
        <v>9249</v>
      </c>
      <c r="E649" s="98" t="s">
        <v>9250</v>
      </c>
      <c r="F649" s="99">
        <v>264231</v>
      </c>
      <c r="G649" s="99">
        <f t="shared" si="10"/>
        <v>277706.78100000002</v>
      </c>
    </row>
    <row r="650" spans="1:7" ht="90">
      <c r="A650" s="95">
        <v>647</v>
      </c>
      <c r="B650" s="96">
        <v>702401</v>
      </c>
      <c r="C650" s="97" t="s">
        <v>3975</v>
      </c>
      <c r="D650" s="98" t="s">
        <v>9249</v>
      </c>
      <c r="E650" s="98" t="s">
        <v>9250</v>
      </c>
      <c r="F650" s="99">
        <v>150433</v>
      </c>
      <c r="G650" s="99">
        <f t="shared" si="10"/>
        <v>158105.08300000001</v>
      </c>
    </row>
    <row r="651" spans="1:7" ht="56.25">
      <c r="A651" s="95">
        <v>648</v>
      </c>
      <c r="B651" s="96">
        <v>705110</v>
      </c>
      <c r="C651" s="97" t="s">
        <v>2607</v>
      </c>
      <c r="D651" s="98" t="s">
        <v>15335</v>
      </c>
      <c r="E651" s="98" t="s">
        <v>15278</v>
      </c>
      <c r="F651" s="99">
        <v>612230</v>
      </c>
      <c r="G651" s="99">
        <f t="shared" si="10"/>
        <v>643453.73</v>
      </c>
    </row>
    <row r="652" spans="1:7" ht="90">
      <c r="A652" s="95">
        <v>649</v>
      </c>
      <c r="B652" s="96">
        <v>712003</v>
      </c>
      <c r="C652" s="97" t="s">
        <v>9959</v>
      </c>
      <c r="D652" s="98" t="s">
        <v>9249</v>
      </c>
      <c r="E652" s="98" t="s">
        <v>9250</v>
      </c>
      <c r="F652" s="99">
        <v>213682</v>
      </c>
      <c r="G652" s="99">
        <f t="shared" si="10"/>
        <v>224579.78200000001</v>
      </c>
    </row>
    <row r="653" spans="1:7" ht="22.5">
      <c r="A653" s="95">
        <v>650</v>
      </c>
      <c r="B653" s="96">
        <v>852202</v>
      </c>
      <c r="C653" s="97" t="s">
        <v>11084</v>
      </c>
      <c r="D653" s="98" t="s">
        <v>15304</v>
      </c>
      <c r="E653" s="98" t="s">
        <v>15277</v>
      </c>
      <c r="F653" s="99">
        <v>2376100</v>
      </c>
      <c r="G653" s="99">
        <f t="shared" si="10"/>
        <v>2497281.1</v>
      </c>
    </row>
    <row r="654" spans="1:7" ht="78.75">
      <c r="A654" s="95">
        <v>651</v>
      </c>
      <c r="B654" s="96">
        <v>853103</v>
      </c>
      <c r="C654" s="97" t="s">
        <v>7566</v>
      </c>
      <c r="D654" s="98" t="s">
        <v>11534</v>
      </c>
      <c r="E654" s="98" t="s">
        <v>11535</v>
      </c>
      <c r="F654" s="99">
        <v>2371860.5</v>
      </c>
      <c r="G654" s="99">
        <f t="shared" si="10"/>
        <v>2492825.3854999999</v>
      </c>
    </row>
    <row r="655" spans="1:7" ht="22.5">
      <c r="A655" s="95">
        <v>652</v>
      </c>
      <c r="B655" s="96">
        <v>854101</v>
      </c>
      <c r="C655" s="97" t="s">
        <v>2509</v>
      </c>
      <c r="D655" s="98" t="s">
        <v>15304</v>
      </c>
      <c r="E655" s="98" t="s">
        <v>15277</v>
      </c>
      <c r="F655" s="99">
        <v>3641200</v>
      </c>
      <c r="G655" s="99">
        <f t="shared" si="10"/>
        <v>3826901.2</v>
      </c>
    </row>
    <row r="656" spans="1:7" ht="101.25">
      <c r="A656" s="95">
        <v>653</v>
      </c>
      <c r="B656" s="96">
        <v>858701</v>
      </c>
      <c r="C656" s="97" t="s">
        <v>3756</v>
      </c>
      <c r="D656" s="98" t="s">
        <v>15382</v>
      </c>
      <c r="E656" s="98" t="s">
        <v>15286</v>
      </c>
      <c r="F656" s="99">
        <v>3641200</v>
      </c>
      <c r="G656" s="99">
        <f t="shared" si="10"/>
        <v>3826901.2</v>
      </c>
    </row>
    <row r="657" spans="1:7" ht="67.5">
      <c r="A657" s="95">
        <v>654</v>
      </c>
      <c r="B657" s="96">
        <v>859402</v>
      </c>
      <c r="C657" s="97" t="s">
        <v>3758</v>
      </c>
      <c r="D657" s="98" t="s">
        <v>9684</v>
      </c>
      <c r="E657" s="98" t="s">
        <v>10655</v>
      </c>
      <c r="F657" s="99">
        <v>342142</v>
      </c>
      <c r="G657" s="99">
        <f t="shared" si="10"/>
        <v>359591.24199999997</v>
      </c>
    </row>
    <row r="658" spans="1:7" ht="22.5">
      <c r="A658" s="95">
        <v>655</v>
      </c>
      <c r="B658" s="96">
        <v>872122</v>
      </c>
      <c r="C658" s="97" t="s">
        <v>15383</v>
      </c>
      <c r="D658" s="98" t="s">
        <v>15306</v>
      </c>
      <c r="E658" s="98" t="s">
        <v>15321</v>
      </c>
      <c r="F658" s="99">
        <v>287093</v>
      </c>
      <c r="G658" s="99">
        <f t="shared" si="10"/>
        <v>301734.74300000002</v>
      </c>
    </row>
    <row r="659" spans="1:7">
      <c r="A659" s="95">
        <v>656</v>
      </c>
      <c r="B659" s="96">
        <v>879411</v>
      </c>
      <c r="C659" s="97" t="s">
        <v>5412</v>
      </c>
      <c r="D659" s="98" t="s">
        <v>15306</v>
      </c>
      <c r="E659" s="98" t="s">
        <v>15321</v>
      </c>
      <c r="F659" s="99">
        <v>875600</v>
      </c>
      <c r="G659" s="99">
        <f t="shared" si="10"/>
        <v>920255.6</v>
      </c>
    </row>
    <row r="660" spans="1:7" ht="67.5">
      <c r="A660" s="95">
        <v>657</v>
      </c>
      <c r="B660" s="96">
        <v>881403</v>
      </c>
      <c r="C660" s="97" t="s">
        <v>10242</v>
      </c>
      <c r="D660" s="98" t="s">
        <v>9333</v>
      </c>
      <c r="E660" s="98" t="s">
        <v>9811</v>
      </c>
      <c r="F660" s="99">
        <v>59100</v>
      </c>
      <c r="G660" s="99">
        <f t="shared" si="10"/>
        <v>62114.1</v>
      </c>
    </row>
    <row r="661" spans="1:7" ht="22.5">
      <c r="A661" s="95">
        <v>658</v>
      </c>
      <c r="B661" s="96">
        <v>883435</v>
      </c>
      <c r="C661" s="97" t="s">
        <v>5595</v>
      </c>
      <c r="D661" s="98" t="s">
        <v>15384</v>
      </c>
      <c r="E661" s="98" t="s">
        <v>15277</v>
      </c>
      <c r="F661" s="99">
        <v>1090520</v>
      </c>
      <c r="G661" s="99">
        <f t="shared" si="10"/>
        <v>1146136.52</v>
      </c>
    </row>
    <row r="662" spans="1:7" ht="78.75">
      <c r="A662" s="95">
        <v>659</v>
      </c>
      <c r="B662" s="96">
        <v>883560</v>
      </c>
      <c r="C662" s="97" t="s">
        <v>5609</v>
      </c>
      <c r="D662" s="98" t="s">
        <v>9333</v>
      </c>
      <c r="E662" s="98" t="s">
        <v>15280</v>
      </c>
      <c r="F662" s="99">
        <v>543835</v>
      </c>
      <c r="G662" s="99">
        <f t="shared" si="10"/>
        <v>571570.58499999996</v>
      </c>
    </row>
    <row r="663" spans="1:7" ht="22.5">
      <c r="A663" s="95">
        <v>660</v>
      </c>
      <c r="B663" s="96">
        <v>890408</v>
      </c>
      <c r="C663" s="97" t="s">
        <v>6195</v>
      </c>
      <c r="D663" s="98" t="s">
        <v>9323</v>
      </c>
      <c r="E663" s="98" t="s">
        <v>9255</v>
      </c>
      <c r="F663" s="99">
        <v>43200</v>
      </c>
      <c r="G663" s="99">
        <f t="shared" si="10"/>
        <v>45403.199999999997</v>
      </c>
    </row>
    <row r="664" spans="1:7">
      <c r="A664" s="95">
        <v>661</v>
      </c>
      <c r="B664" s="96">
        <v>890410</v>
      </c>
      <c r="C664" s="97" t="s">
        <v>11722</v>
      </c>
      <c r="D664" s="98" t="s">
        <v>11723</v>
      </c>
      <c r="E664" s="98" t="s">
        <v>11724</v>
      </c>
      <c r="F664" s="99">
        <v>30000</v>
      </c>
      <c r="G664" s="99">
        <f t="shared" si="10"/>
        <v>31530</v>
      </c>
    </row>
    <row r="665" spans="1:7" ht="22.5">
      <c r="A665" s="95">
        <v>662</v>
      </c>
      <c r="B665" s="96">
        <v>890438</v>
      </c>
      <c r="C665" s="97" t="s">
        <v>6208</v>
      </c>
      <c r="D665" s="98" t="s">
        <v>9323</v>
      </c>
      <c r="E665" s="98" t="s">
        <v>9255</v>
      </c>
      <c r="F665" s="99">
        <v>93600</v>
      </c>
      <c r="G665" s="99">
        <f t="shared" si="10"/>
        <v>98373.6</v>
      </c>
    </row>
    <row r="666" spans="1:7" ht="22.5">
      <c r="A666" s="95">
        <v>663</v>
      </c>
      <c r="B666" s="96">
        <v>890439</v>
      </c>
      <c r="C666" s="97" t="s">
        <v>11753</v>
      </c>
      <c r="D666" s="98" t="s">
        <v>9323</v>
      </c>
      <c r="E666" s="98" t="s">
        <v>9255</v>
      </c>
      <c r="F666" s="99">
        <v>83400</v>
      </c>
      <c r="G666" s="99">
        <f t="shared" si="10"/>
        <v>87653.4</v>
      </c>
    </row>
    <row r="667" spans="1:7" ht="202.5">
      <c r="A667" s="95">
        <v>664</v>
      </c>
      <c r="B667" s="96">
        <v>895801</v>
      </c>
      <c r="C667" s="97" t="s">
        <v>8433</v>
      </c>
      <c r="D667" s="98" t="s">
        <v>15385</v>
      </c>
      <c r="E667" s="98" t="s">
        <v>15386</v>
      </c>
      <c r="F667" s="99">
        <v>2153100</v>
      </c>
      <c r="G667" s="99">
        <f t="shared" si="10"/>
        <v>2262908.1</v>
      </c>
    </row>
    <row r="668" spans="1:7" ht="67.5">
      <c r="A668" s="95">
        <v>665</v>
      </c>
      <c r="B668" s="96">
        <v>897012</v>
      </c>
      <c r="C668" s="97" t="s">
        <v>5970</v>
      </c>
      <c r="D668" s="98" t="s">
        <v>10191</v>
      </c>
      <c r="E668" s="98" t="s">
        <v>9245</v>
      </c>
      <c r="F668" s="99">
        <v>76160</v>
      </c>
      <c r="G668" s="99">
        <f t="shared" si="10"/>
        <v>80044.160000000003</v>
      </c>
    </row>
    <row r="669" spans="1:7">
      <c r="A669" s="95">
        <v>666</v>
      </c>
      <c r="B669" s="96">
        <v>902024</v>
      </c>
      <c r="C669" s="97" t="s">
        <v>4395</v>
      </c>
      <c r="D669" s="98" t="s">
        <v>15277</v>
      </c>
      <c r="E669" s="98" t="s">
        <v>15277</v>
      </c>
      <c r="F669" s="99">
        <v>33500</v>
      </c>
      <c r="G669" s="99">
        <f t="shared" si="10"/>
        <v>35208.5</v>
      </c>
    </row>
    <row r="670" spans="1:7" ht="22.5">
      <c r="A670" s="95">
        <v>667</v>
      </c>
      <c r="B670" s="96">
        <v>903046</v>
      </c>
      <c r="C670" s="97" t="s">
        <v>4431</v>
      </c>
      <c r="D670" s="98" t="s">
        <v>12025</v>
      </c>
      <c r="E670" s="98" t="s">
        <v>9255</v>
      </c>
      <c r="F670" s="99">
        <v>49300</v>
      </c>
      <c r="G670" s="99">
        <f t="shared" si="10"/>
        <v>51814.3</v>
      </c>
    </row>
    <row r="671" spans="1:7" ht="22.5">
      <c r="A671" s="95">
        <v>668</v>
      </c>
      <c r="B671" s="96">
        <v>903437</v>
      </c>
      <c r="C671" s="97" t="s">
        <v>4848</v>
      </c>
      <c r="D671" s="98" t="s">
        <v>12025</v>
      </c>
      <c r="E671" s="98" t="s">
        <v>11724</v>
      </c>
      <c r="F671" s="99">
        <v>67000</v>
      </c>
      <c r="G671" s="99">
        <f t="shared" si="10"/>
        <v>70417</v>
      </c>
    </row>
    <row r="672" spans="1:7" ht="22.5">
      <c r="A672" s="95">
        <v>669</v>
      </c>
      <c r="B672" s="96">
        <v>903811</v>
      </c>
      <c r="C672" s="97" t="s">
        <v>4457</v>
      </c>
      <c r="D672" s="98" t="s">
        <v>12025</v>
      </c>
      <c r="E672" s="98" t="s">
        <v>9255</v>
      </c>
      <c r="F672" s="99">
        <v>12674.512740003542</v>
      </c>
      <c r="G672" s="99">
        <f t="shared" si="10"/>
        <v>13320.912889743722</v>
      </c>
    </row>
    <row r="673" spans="1:7" ht="22.5">
      <c r="A673" s="95">
        <v>670</v>
      </c>
      <c r="B673" s="96">
        <v>903820</v>
      </c>
      <c r="C673" s="97" t="s">
        <v>4464</v>
      </c>
      <c r="D673" s="98" t="s">
        <v>12025</v>
      </c>
      <c r="E673" s="98" t="s">
        <v>9255</v>
      </c>
      <c r="F673" s="99">
        <v>51884</v>
      </c>
      <c r="G673" s="99">
        <f t="shared" si="10"/>
        <v>54530.084000000003</v>
      </c>
    </row>
    <row r="674" spans="1:7">
      <c r="A674" s="95">
        <v>671</v>
      </c>
      <c r="B674" s="96">
        <v>903826</v>
      </c>
      <c r="C674" s="97" t="s">
        <v>4468</v>
      </c>
      <c r="D674" s="98" t="s">
        <v>15275</v>
      </c>
      <c r="E674" s="98" t="s">
        <v>11724</v>
      </c>
      <c r="F674" s="99">
        <v>10200</v>
      </c>
      <c r="G674" s="99">
        <f t="shared" si="10"/>
        <v>10720.2</v>
      </c>
    </row>
    <row r="675" spans="1:7" ht="22.5">
      <c r="A675" s="95">
        <v>672</v>
      </c>
      <c r="B675" s="96">
        <v>903840</v>
      </c>
      <c r="C675" s="97" t="s">
        <v>4477</v>
      </c>
      <c r="D675" s="98" t="s">
        <v>12025</v>
      </c>
      <c r="E675" s="98" t="s">
        <v>9255</v>
      </c>
      <c r="F675" s="99">
        <v>8283.2659518794753</v>
      </c>
      <c r="G675" s="99">
        <f t="shared" si="10"/>
        <v>8705.7125154253281</v>
      </c>
    </row>
    <row r="676" spans="1:7" ht="33.75">
      <c r="A676" s="95">
        <v>673</v>
      </c>
      <c r="B676" s="96">
        <v>903850</v>
      </c>
      <c r="C676" s="97" t="s">
        <v>9965</v>
      </c>
      <c r="D676" s="98" t="s">
        <v>12025</v>
      </c>
      <c r="E676" s="98" t="s">
        <v>9255</v>
      </c>
      <c r="F676" s="99">
        <v>30940</v>
      </c>
      <c r="G676" s="99">
        <f t="shared" si="10"/>
        <v>32517.94</v>
      </c>
    </row>
    <row r="677" spans="1:7" ht="33.75">
      <c r="A677" s="95">
        <v>674</v>
      </c>
      <c r="B677" s="96">
        <v>903852</v>
      </c>
      <c r="C677" s="97" t="s">
        <v>4490</v>
      </c>
      <c r="D677" s="98" t="s">
        <v>12025</v>
      </c>
      <c r="E677" s="98" t="s">
        <v>9255</v>
      </c>
      <c r="F677" s="99">
        <v>39270</v>
      </c>
      <c r="G677" s="99">
        <f t="shared" si="10"/>
        <v>41272.769999999997</v>
      </c>
    </row>
    <row r="678" spans="1:7">
      <c r="A678" s="95">
        <v>675</v>
      </c>
      <c r="B678" s="96">
        <v>903854</v>
      </c>
      <c r="C678" s="97" t="s">
        <v>4492</v>
      </c>
      <c r="D678" s="98" t="s">
        <v>15275</v>
      </c>
      <c r="E678" s="98" t="s">
        <v>11724</v>
      </c>
      <c r="F678" s="99">
        <v>22496</v>
      </c>
      <c r="G678" s="99">
        <f t="shared" si="10"/>
        <v>23643.295999999998</v>
      </c>
    </row>
    <row r="679" spans="1:7" ht="22.5">
      <c r="A679" s="95">
        <v>676</v>
      </c>
      <c r="B679" s="96">
        <v>903857</v>
      </c>
      <c r="C679" s="97" t="s">
        <v>4495</v>
      </c>
      <c r="D679" s="98" t="s">
        <v>12025</v>
      </c>
      <c r="E679" s="98" t="s">
        <v>9255</v>
      </c>
      <c r="F679" s="99">
        <v>10200</v>
      </c>
      <c r="G679" s="99">
        <f t="shared" si="10"/>
        <v>10720.2</v>
      </c>
    </row>
    <row r="680" spans="1:7">
      <c r="A680" s="95">
        <v>677</v>
      </c>
      <c r="B680" s="96">
        <v>903873</v>
      </c>
      <c r="C680" s="97" t="s">
        <v>4509</v>
      </c>
      <c r="D680" s="98" t="s">
        <v>15277</v>
      </c>
      <c r="E680" s="98" t="s">
        <v>15277</v>
      </c>
      <c r="F680" s="99">
        <v>11999.791082631264</v>
      </c>
      <c r="G680" s="99">
        <f t="shared" si="10"/>
        <v>12611.780427845459</v>
      </c>
    </row>
    <row r="681" spans="1:7" ht="22.5">
      <c r="A681" s="95">
        <v>678</v>
      </c>
      <c r="B681" s="96">
        <v>904813</v>
      </c>
      <c r="C681" s="97" t="s">
        <v>12616</v>
      </c>
      <c r="D681" s="98" t="s">
        <v>12025</v>
      </c>
      <c r="E681" s="98" t="s">
        <v>9255</v>
      </c>
      <c r="F681" s="99">
        <v>36210</v>
      </c>
      <c r="G681" s="99">
        <f t="shared" si="10"/>
        <v>38056.71</v>
      </c>
    </row>
    <row r="682" spans="1:7">
      <c r="A682" s="95">
        <v>679</v>
      </c>
      <c r="B682" s="96">
        <v>906209</v>
      </c>
      <c r="C682" s="97" t="s">
        <v>12518</v>
      </c>
      <c r="D682" s="98" t="s">
        <v>15275</v>
      </c>
      <c r="E682" s="98" t="s">
        <v>11724</v>
      </c>
      <c r="F682" s="99">
        <v>98600</v>
      </c>
      <c r="G682" s="99">
        <f t="shared" si="10"/>
        <v>103628.6</v>
      </c>
    </row>
    <row r="683" spans="1:7" ht="22.5">
      <c r="A683" s="95">
        <v>680</v>
      </c>
      <c r="B683" s="96">
        <v>906304</v>
      </c>
      <c r="C683" s="97" t="s">
        <v>4599</v>
      </c>
      <c r="D683" s="98" t="s">
        <v>12025</v>
      </c>
      <c r="E683" s="98" t="s">
        <v>9255</v>
      </c>
      <c r="F683" s="99">
        <v>52140</v>
      </c>
      <c r="G683" s="99">
        <f t="shared" si="10"/>
        <v>54799.14</v>
      </c>
    </row>
    <row r="684" spans="1:7" ht="22.5">
      <c r="A684" s="95">
        <v>681</v>
      </c>
      <c r="B684" s="96">
        <v>906407</v>
      </c>
      <c r="C684" s="97" t="s">
        <v>4951</v>
      </c>
      <c r="D684" s="98" t="s">
        <v>12025</v>
      </c>
      <c r="E684" s="98" t="s">
        <v>9255</v>
      </c>
      <c r="F684" s="99">
        <v>85799</v>
      </c>
      <c r="G684" s="99">
        <f t="shared" si="10"/>
        <v>90174.748999999996</v>
      </c>
    </row>
    <row r="685" spans="1:7" ht="22.5">
      <c r="A685" s="95">
        <v>682</v>
      </c>
      <c r="B685" s="96">
        <v>906409</v>
      </c>
      <c r="C685" s="97" t="s">
        <v>4612</v>
      </c>
      <c r="D685" s="98" t="s">
        <v>12025</v>
      </c>
      <c r="E685" s="98" t="s">
        <v>9255</v>
      </c>
      <c r="F685" s="99">
        <v>42679</v>
      </c>
      <c r="G685" s="99">
        <f t="shared" si="10"/>
        <v>44855.629000000001</v>
      </c>
    </row>
    <row r="686" spans="1:7" ht="22.5">
      <c r="A686" s="95">
        <v>683</v>
      </c>
      <c r="B686" s="96">
        <v>906429</v>
      </c>
      <c r="C686" s="97" t="s">
        <v>11648</v>
      </c>
      <c r="D686" s="98" t="s">
        <v>12025</v>
      </c>
      <c r="E686" s="98" t="s">
        <v>9255</v>
      </c>
      <c r="F686" s="99">
        <v>74500</v>
      </c>
      <c r="G686" s="99">
        <f t="shared" si="10"/>
        <v>78299.5</v>
      </c>
    </row>
    <row r="687" spans="1:7" ht="22.5">
      <c r="A687" s="95">
        <v>684</v>
      </c>
      <c r="B687" s="96">
        <v>906456</v>
      </c>
      <c r="C687" s="97" t="s">
        <v>4625</v>
      </c>
      <c r="D687" s="98" t="s">
        <v>12025</v>
      </c>
      <c r="E687" s="98" t="s">
        <v>9255</v>
      </c>
      <c r="F687" s="99">
        <v>40600</v>
      </c>
      <c r="G687" s="99">
        <f t="shared" si="10"/>
        <v>42670.6</v>
      </c>
    </row>
    <row r="688" spans="1:7" ht="22.5">
      <c r="A688" s="95">
        <v>685</v>
      </c>
      <c r="B688" s="96">
        <v>906480</v>
      </c>
      <c r="C688" s="97" t="s">
        <v>4965</v>
      </c>
      <c r="D688" s="100"/>
      <c r="E688" s="100"/>
      <c r="F688" s="99">
        <v>180715</v>
      </c>
      <c r="G688" s="99">
        <f t="shared" si="10"/>
        <v>189931.465</v>
      </c>
    </row>
    <row r="689" spans="1:7" ht="22.5">
      <c r="A689" s="95">
        <v>686</v>
      </c>
      <c r="B689" s="96">
        <v>906606</v>
      </c>
      <c r="C689" s="97" t="s">
        <v>4652</v>
      </c>
      <c r="D689" s="98" t="s">
        <v>12025</v>
      </c>
      <c r="E689" s="98" t="s">
        <v>9255</v>
      </c>
      <c r="F689" s="99">
        <v>72429</v>
      </c>
      <c r="G689" s="99">
        <f t="shared" si="10"/>
        <v>76122.879000000001</v>
      </c>
    </row>
    <row r="690" spans="1:7">
      <c r="A690" s="95">
        <v>687</v>
      </c>
      <c r="B690" s="96">
        <v>906832</v>
      </c>
      <c r="C690" s="97" t="s">
        <v>4671</v>
      </c>
      <c r="D690" s="98" t="s">
        <v>15275</v>
      </c>
      <c r="E690" s="98" t="s">
        <v>11724</v>
      </c>
      <c r="F690" s="99">
        <v>37693</v>
      </c>
      <c r="G690" s="99">
        <f t="shared" si="10"/>
        <v>39615.343000000001</v>
      </c>
    </row>
    <row r="691" spans="1:7">
      <c r="A691" s="95">
        <v>688</v>
      </c>
      <c r="B691" s="96">
        <v>907005</v>
      </c>
      <c r="C691" s="97" t="s">
        <v>12024</v>
      </c>
      <c r="D691" s="98" t="s">
        <v>15275</v>
      </c>
      <c r="E691" s="98" t="s">
        <v>11724</v>
      </c>
      <c r="F691" s="99">
        <v>13900</v>
      </c>
      <c r="G691" s="99">
        <f t="shared" si="10"/>
        <v>14608.9</v>
      </c>
    </row>
    <row r="692" spans="1:7">
      <c r="A692" s="95">
        <v>689</v>
      </c>
      <c r="B692" s="96">
        <v>908832</v>
      </c>
      <c r="C692" s="97" t="s">
        <v>10619</v>
      </c>
      <c r="D692" s="98" t="s">
        <v>15277</v>
      </c>
      <c r="E692" s="98" t="s">
        <v>15277</v>
      </c>
      <c r="F692" s="99">
        <v>370000</v>
      </c>
      <c r="G692" s="99">
        <f t="shared" si="10"/>
        <v>388870</v>
      </c>
    </row>
    <row r="693" spans="1:7" ht="22.5">
      <c r="A693" s="95">
        <v>690</v>
      </c>
      <c r="B693" s="96">
        <v>911009</v>
      </c>
      <c r="C693" s="97" t="s">
        <v>5284</v>
      </c>
      <c r="D693" s="98" t="s">
        <v>12025</v>
      </c>
      <c r="E693" s="98" t="s">
        <v>9255</v>
      </c>
      <c r="F693" s="99">
        <v>27000</v>
      </c>
      <c r="G693" s="99">
        <f t="shared" si="10"/>
        <v>28377</v>
      </c>
    </row>
    <row r="694" spans="1:7" ht="22.5">
      <c r="A694" s="95">
        <v>691</v>
      </c>
      <c r="B694" s="96">
        <v>911021</v>
      </c>
      <c r="C694" s="97" t="s">
        <v>5290</v>
      </c>
      <c r="D694" s="98" t="s">
        <v>12025</v>
      </c>
      <c r="E694" s="98" t="s">
        <v>9255</v>
      </c>
      <c r="F694" s="99">
        <v>62000</v>
      </c>
      <c r="G694" s="99">
        <f t="shared" si="10"/>
        <v>65162</v>
      </c>
    </row>
    <row r="695" spans="1:7" ht="90">
      <c r="A695" s="95">
        <v>692</v>
      </c>
      <c r="B695" s="96">
        <v>920608</v>
      </c>
      <c r="C695" s="97" t="s">
        <v>5634</v>
      </c>
      <c r="D695" s="98" t="s">
        <v>9333</v>
      </c>
      <c r="E695" s="98" t="s">
        <v>9710</v>
      </c>
      <c r="F695" s="99">
        <v>857856</v>
      </c>
      <c r="G695" s="99">
        <f t="shared" si="10"/>
        <v>901606.65599999996</v>
      </c>
    </row>
    <row r="696" spans="1:7" ht="90">
      <c r="A696" s="95">
        <v>693</v>
      </c>
      <c r="B696" s="96">
        <v>920807</v>
      </c>
      <c r="C696" s="97" t="s">
        <v>5640</v>
      </c>
      <c r="D696" s="98" t="s">
        <v>9333</v>
      </c>
      <c r="E696" s="98" t="s">
        <v>9710</v>
      </c>
      <c r="F696" s="99">
        <v>256052</v>
      </c>
      <c r="G696" s="99">
        <f t="shared" si="10"/>
        <v>269110.652</v>
      </c>
    </row>
    <row r="697" spans="1:7" ht="90">
      <c r="A697" s="95">
        <v>694</v>
      </c>
      <c r="B697" s="96">
        <v>920903</v>
      </c>
      <c r="C697" s="97" t="s">
        <v>5647</v>
      </c>
      <c r="D697" s="98" t="s">
        <v>9333</v>
      </c>
      <c r="E697" s="98" t="s">
        <v>9710</v>
      </c>
      <c r="F697" s="99">
        <v>360800</v>
      </c>
      <c r="G697" s="99">
        <f t="shared" si="10"/>
        <v>379200.8</v>
      </c>
    </row>
    <row r="698" spans="1:7" ht="22.5">
      <c r="A698" s="95">
        <v>695</v>
      </c>
      <c r="B698" s="96">
        <v>935308</v>
      </c>
      <c r="C698" s="97" t="s">
        <v>15176</v>
      </c>
      <c r="D698" s="98"/>
      <c r="E698" s="98"/>
      <c r="F698" s="99">
        <v>26962</v>
      </c>
      <c r="G698" s="99">
        <f t="shared" si="10"/>
        <v>28337.061999999998</v>
      </c>
    </row>
    <row r="699" spans="1:7" ht="78.75">
      <c r="A699" s="95">
        <v>696</v>
      </c>
      <c r="B699" s="96">
        <v>965901</v>
      </c>
      <c r="C699" s="97" t="s">
        <v>9992</v>
      </c>
      <c r="D699" s="98" t="s">
        <v>9323</v>
      </c>
      <c r="E699" s="98" t="s">
        <v>9324</v>
      </c>
      <c r="F699" s="99">
        <v>99426</v>
      </c>
      <c r="G699" s="99">
        <f t="shared" si="10"/>
        <v>104496.726</v>
      </c>
    </row>
    <row r="700" spans="1:7" ht="78.75">
      <c r="A700" s="95">
        <v>697</v>
      </c>
      <c r="B700" s="96">
        <v>973701</v>
      </c>
      <c r="C700" s="97" t="s">
        <v>15387</v>
      </c>
      <c r="D700" s="98" t="s">
        <v>9323</v>
      </c>
      <c r="E700" s="98" t="s">
        <v>9324</v>
      </c>
      <c r="F700" s="99">
        <v>5049</v>
      </c>
      <c r="G700" s="99">
        <f t="shared" si="10"/>
        <v>5306.4989999999998</v>
      </c>
    </row>
    <row r="701" spans="1:7" ht="135">
      <c r="A701" s="95">
        <v>698</v>
      </c>
      <c r="B701" s="96">
        <v>996101</v>
      </c>
      <c r="C701" s="97" t="s">
        <v>12880</v>
      </c>
      <c r="D701" s="98" t="s">
        <v>10240</v>
      </c>
      <c r="E701" s="98" t="s">
        <v>9844</v>
      </c>
      <c r="F701" s="99">
        <v>529800</v>
      </c>
      <c r="G701" s="99">
        <f t="shared" si="10"/>
        <v>556819.80000000005</v>
      </c>
    </row>
    <row r="702" spans="1:7" ht="67.5">
      <c r="A702" s="95">
        <v>699</v>
      </c>
      <c r="B702" s="96">
        <v>180302</v>
      </c>
      <c r="C702" s="97" t="s">
        <v>7748</v>
      </c>
      <c r="D702" s="98" t="s">
        <v>9244</v>
      </c>
      <c r="E702" s="98" t="s">
        <v>9245</v>
      </c>
      <c r="F702" s="99">
        <v>88400</v>
      </c>
      <c r="G702" s="99">
        <f t="shared" si="10"/>
        <v>92908.4</v>
      </c>
    </row>
    <row r="703" spans="1:7" ht="67.5">
      <c r="A703" s="95">
        <v>700</v>
      </c>
      <c r="B703" s="96">
        <v>182101</v>
      </c>
      <c r="C703" s="97" t="s">
        <v>15388</v>
      </c>
      <c r="D703" s="98" t="s">
        <v>9244</v>
      </c>
      <c r="E703" s="98" t="s">
        <v>9245</v>
      </c>
      <c r="F703" s="99">
        <v>477760</v>
      </c>
      <c r="G703" s="99">
        <f t="shared" si="10"/>
        <v>502125.76</v>
      </c>
    </row>
    <row r="704" spans="1:7" ht="67.5">
      <c r="A704" s="95">
        <v>701</v>
      </c>
      <c r="B704" s="96">
        <v>185101</v>
      </c>
      <c r="C704" s="97" t="s">
        <v>8850</v>
      </c>
      <c r="D704" s="98" t="s">
        <v>9244</v>
      </c>
      <c r="E704" s="98" t="s">
        <v>9245</v>
      </c>
      <c r="F704" s="99">
        <v>871845</v>
      </c>
      <c r="G704" s="99">
        <f t="shared" si="10"/>
        <v>916309.09499999997</v>
      </c>
    </row>
    <row r="705" spans="1:7" ht="78.75">
      <c r="A705" s="95">
        <v>702</v>
      </c>
      <c r="B705" s="96">
        <v>194107</v>
      </c>
      <c r="C705" s="97" t="s">
        <v>8862</v>
      </c>
      <c r="D705" s="98" t="s">
        <v>9264</v>
      </c>
      <c r="E705" s="98" t="s">
        <v>9265</v>
      </c>
      <c r="F705" s="99">
        <v>2507924.5</v>
      </c>
      <c r="G705" s="99">
        <f t="shared" si="10"/>
        <v>2635828.6494999998</v>
      </c>
    </row>
    <row r="706" spans="1:7" ht="67.5">
      <c r="A706" s="95">
        <v>703</v>
      </c>
      <c r="B706" s="96">
        <v>200103</v>
      </c>
      <c r="C706" s="97" t="s">
        <v>1308</v>
      </c>
      <c r="D706" s="98" t="s">
        <v>9244</v>
      </c>
      <c r="E706" s="98" t="s">
        <v>9245</v>
      </c>
      <c r="F706" s="99">
        <v>391697</v>
      </c>
      <c r="G706" s="99">
        <f t="shared" si="10"/>
        <v>411673.54700000002</v>
      </c>
    </row>
    <row r="707" spans="1:7" ht="67.5">
      <c r="A707" s="95">
        <v>704</v>
      </c>
      <c r="B707" s="96">
        <v>200104</v>
      </c>
      <c r="C707" s="97" t="s">
        <v>1309</v>
      </c>
      <c r="D707" s="98" t="s">
        <v>9244</v>
      </c>
      <c r="E707" s="98" t="s">
        <v>9245</v>
      </c>
      <c r="F707" s="99">
        <v>391697</v>
      </c>
      <c r="G707" s="99">
        <f t="shared" si="10"/>
        <v>411673.54700000002</v>
      </c>
    </row>
    <row r="708" spans="1:7" ht="67.5">
      <c r="A708" s="95">
        <v>705</v>
      </c>
      <c r="B708" s="96">
        <v>202301</v>
      </c>
      <c r="C708" s="97" t="s">
        <v>8872</v>
      </c>
      <c r="D708" s="98" t="s">
        <v>9244</v>
      </c>
      <c r="E708" s="98" t="s">
        <v>9245</v>
      </c>
      <c r="F708" s="99">
        <v>477760</v>
      </c>
      <c r="G708" s="99">
        <f t="shared" si="10"/>
        <v>502125.76</v>
      </c>
    </row>
    <row r="709" spans="1:7" ht="78.75">
      <c r="A709" s="95">
        <v>706</v>
      </c>
      <c r="B709" s="96">
        <v>204003</v>
      </c>
      <c r="C709" s="97" t="s">
        <v>8876</v>
      </c>
      <c r="D709" s="98" t="s">
        <v>9264</v>
      </c>
      <c r="E709" s="98" t="s">
        <v>9265</v>
      </c>
      <c r="F709" s="99">
        <v>1300449</v>
      </c>
      <c r="G709" s="99">
        <f t="shared" ref="G709:G772" si="11">(F709*5.1%)+F709</f>
        <v>1366771.899</v>
      </c>
    </row>
    <row r="710" spans="1:7" ht="78.75">
      <c r="A710" s="95">
        <v>707</v>
      </c>
      <c r="B710" s="96">
        <v>204202</v>
      </c>
      <c r="C710" s="97" t="s">
        <v>9957</v>
      </c>
      <c r="D710" s="98" t="s">
        <v>9264</v>
      </c>
      <c r="E710" s="98" t="s">
        <v>9265</v>
      </c>
      <c r="F710" s="99">
        <v>1356447</v>
      </c>
      <c r="G710" s="99">
        <f t="shared" si="11"/>
        <v>1425625.797</v>
      </c>
    </row>
    <row r="711" spans="1:7" ht="67.5">
      <c r="A711" s="95">
        <v>708</v>
      </c>
      <c r="B711" s="96">
        <v>218406</v>
      </c>
      <c r="C711" s="97" t="s">
        <v>1352</v>
      </c>
      <c r="D711" s="98" t="s">
        <v>9244</v>
      </c>
      <c r="E711" s="98" t="s">
        <v>9245</v>
      </c>
      <c r="F711" s="99">
        <v>946484</v>
      </c>
      <c r="G711" s="99">
        <f t="shared" si="11"/>
        <v>994754.68400000001</v>
      </c>
    </row>
    <row r="712" spans="1:7" ht="67.5">
      <c r="A712" s="95">
        <v>709</v>
      </c>
      <c r="B712" s="96">
        <v>218915</v>
      </c>
      <c r="C712" s="97" t="s">
        <v>1359</v>
      </c>
      <c r="D712" s="98" t="s">
        <v>9244</v>
      </c>
      <c r="E712" s="98" t="s">
        <v>9245</v>
      </c>
      <c r="F712" s="99">
        <v>612230</v>
      </c>
      <c r="G712" s="99">
        <f t="shared" si="11"/>
        <v>643453.73</v>
      </c>
    </row>
    <row r="713" spans="1:7" ht="67.5">
      <c r="A713" s="95">
        <v>710</v>
      </c>
      <c r="B713" s="96">
        <v>219505</v>
      </c>
      <c r="C713" s="97" t="s">
        <v>1357</v>
      </c>
      <c r="D713" s="98" t="s">
        <v>9244</v>
      </c>
      <c r="E713" s="98" t="s">
        <v>9245</v>
      </c>
      <c r="F713" s="99">
        <v>871845</v>
      </c>
      <c r="G713" s="99">
        <f t="shared" si="11"/>
        <v>916309.09499999997</v>
      </c>
    </row>
    <row r="714" spans="1:7" ht="67.5">
      <c r="A714" s="95">
        <v>711</v>
      </c>
      <c r="B714" s="96">
        <v>226204</v>
      </c>
      <c r="C714" s="97" t="s">
        <v>4051</v>
      </c>
      <c r="D714" s="98" t="s">
        <v>9244</v>
      </c>
      <c r="E714" s="98" t="s">
        <v>9245</v>
      </c>
      <c r="F714" s="99">
        <v>2431301</v>
      </c>
      <c r="G714" s="99">
        <f t="shared" si="11"/>
        <v>2555297.3509999998</v>
      </c>
    </row>
    <row r="715" spans="1:7" ht="67.5">
      <c r="A715" s="95">
        <v>712</v>
      </c>
      <c r="B715" s="96">
        <v>226404</v>
      </c>
      <c r="C715" s="97" t="s">
        <v>4053</v>
      </c>
      <c r="D715" s="98" t="s">
        <v>9244</v>
      </c>
      <c r="E715" s="98" t="s">
        <v>9245</v>
      </c>
      <c r="F715" s="99">
        <v>1290402</v>
      </c>
      <c r="G715" s="99">
        <f t="shared" si="11"/>
        <v>1356212.5020000001</v>
      </c>
    </row>
    <row r="716" spans="1:7" ht="90">
      <c r="A716" s="95">
        <v>713</v>
      </c>
      <c r="B716" s="96">
        <v>255006</v>
      </c>
      <c r="C716" s="97" t="s">
        <v>7228</v>
      </c>
      <c r="D716" s="98" t="s">
        <v>9249</v>
      </c>
      <c r="E716" s="98" t="s">
        <v>9250</v>
      </c>
      <c r="F716" s="99">
        <v>150433</v>
      </c>
      <c r="G716" s="99">
        <f t="shared" si="11"/>
        <v>158105.08300000001</v>
      </c>
    </row>
    <row r="717" spans="1:7" ht="90">
      <c r="A717" s="95">
        <v>714</v>
      </c>
      <c r="B717" s="96">
        <v>270102</v>
      </c>
      <c r="C717" s="97" t="s">
        <v>7231</v>
      </c>
      <c r="D717" s="98" t="s">
        <v>9249</v>
      </c>
      <c r="E717" s="98" t="s">
        <v>9250</v>
      </c>
      <c r="F717" s="99">
        <v>283186</v>
      </c>
      <c r="G717" s="99">
        <f t="shared" si="11"/>
        <v>297628.48599999998</v>
      </c>
    </row>
    <row r="718" spans="1:7" ht="22.5">
      <c r="A718" s="95">
        <v>715</v>
      </c>
      <c r="B718" s="96">
        <v>274301</v>
      </c>
      <c r="C718" s="97" t="s">
        <v>7239</v>
      </c>
      <c r="D718" s="98" t="s">
        <v>15304</v>
      </c>
      <c r="E718" s="98" t="s">
        <v>15277</v>
      </c>
      <c r="F718" s="99">
        <v>213682</v>
      </c>
      <c r="G718" s="99">
        <f t="shared" si="11"/>
        <v>224579.78200000001</v>
      </c>
    </row>
    <row r="719" spans="1:7" ht="67.5">
      <c r="A719" s="95">
        <v>716</v>
      </c>
      <c r="B719" s="96">
        <v>295603</v>
      </c>
      <c r="C719" s="97" t="s">
        <v>1505</v>
      </c>
      <c r="D719" s="98" t="s">
        <v>9244</v>
      </c>
      <c r="E719" s="98" t="s">
        <v>9245</v>
      </c>
      <c r="F719" s="99">
        <v>946484</v>
      </c>
      <c r="G719" s="99">
        <f t="shared" si="11"/>
        <v>994754.68400000001</v>
      </c>
    </row>
    <row r="720" spans="1:7" ht="67.5">
      <c r="A720" s="95">
        <v>717</v>
      </c>
      <c r="B720" s="96">
        <v>306102</v>
      </c>
      <c r="C720" s="97" t="s">
        <v>4030</v>
      </c>
      <c r="D720" s="98" t="s">
        <v>9244</v>
      </c>
      <c r="E720" s="98" t="s">
        <v>9245</v>
      </c>
      <c r="F720" s="99">
        <v>1256020</v>
      </c>
      <c r="G720" s="99">
        <f t="shared" si="11"/>
        <v>1320077.02</v>
      </c>
    </row>
    <row r="721" spans="1:7" ht="146.25">
      <c r="A721" s="95">
        <v>718</v>
      </c>
      <c r="B721" s="96">
        <v>314601</v>
      </c>
      <c r="C721" s="97" t="s">
        <v>12965</v>
      </c>
      <c r="D721" s="98" t="s">
        <v>11024</v>
      </c>
      <c r="E721" s="98" t="s">
        <v>10961</v>
      </c>
      <c r="F721" s="99">
        <v>499775</v>
      </c>
      <c r="G721" s="99">
        <f t="shared" si="11"/>
        <v>525263.52500000002</v>
      </c>
    </row>
    <row r="722" spans="1:7" ht="56.25">
      <c r="A722" s="95">
        <v>719</v>
      </c>
      <c r="B722" s="96">
        <v>319201</v>
      </c>
      <c r="C722" s="97" t="s">
        <v>1471</v>
      </c>
      <c r="D722" s="98" t="s">
        <v>15335</v>
      </c>
      <c r="E722" s="98" t="s">
        <v>15278</v>
      </c>
      <c r="F722" s="99">
        <v>625000</v>
      </c>
      <c r="G722" s="99">
        <f t="shared" si="11"/>
        <v>656875</v>
      </c>
    </row>
    <row r="723" spans="1:7" ht="90">
      <c r="A723" s="95">
        <v>720</v>
      </c>
      <c r="B723" s="96">
        <v>320201</v>
      </c>
      <c r="C723" s="97" t="s">
        <v>11078</v>
      </c>
      <c r="D723" s="98" t="s">
        <v>10801</v>
      </c>
      <c r="E723" s="98" t="s">
        <v>10802</v>
      </c>
      <c r="F723" s="99">
        <v>1939900</v>
      </c>
      <c r="G723" s="99">
        <f t="shared" si="11"/>
        <v>2038834.9</v>
      </c>
    </row>
    <row r="724" spans="1:7" ht="22.5">
      <c r="A724" s="95">
        <v>721</v>
      </c>
      <c r="B724" s="96">
        <v>340904</v>
      </c>
      <c r="C724" s="97" t="s">
        <v>6986</v>
      </c>
      <c r="D724" s="98" t="s">
        <v>15304</v>
      </c>
      <c r="E724" s="98" t="s">
        <v>15277</v>
      </c>
      <c r="F724" s="99">
        <v>7004781.5</v>
      </c>
      <c r="G724" s="99">
        <f t="shared" si="11"/>
        <v>7362025.3564999998</v>
      </c>
    </row>
    <row r="725" spans="1:7" ht="101.25">
      <c r="A725" s="95">
        <v>722</v>
      </c>
      <c r="B725" s="96">
        <v>341001</v>
      </c>
      <c r="C725" s="97" t="s">
        <v>6995</v>
      </c>
      <c r="D725" s="98" t="s">
        <v>15308</v>
      </c>
      <c r="E725" s="98" t="s">
        <v>15286</v>
      </c>
      <c r="F725" s="99">
        <v>11110787</v>
      </c>
      <c r="G725" s="99">
        <f t="shared" si="11"/>
        <v>11677437.137</v>
      </c>
    </row>
    <row r="726" spans="1:7" ht="22.5">
      <c r="A726" s="95">
        <v>723</v>
      </c>
      <c r="B726" s="96">
        <v>341403</v>
      </c>
      <c r="C726" s="97" t="s">
        <v>7015</v>
      </c>
      <c r="D726" s="98" t="s">
        <v>15304</v>
      </c>
      <c r="E726" s="98" t="s">
        <v>15277</v>
      </c>
      <c r="F726" s="99">
        <v>20235359</v>
      </c>
      <c r="G726" s="99">
        <f t="shared" si="11"/>
        <v>21267362.309</v>
      </c>
    </row>
    <row r="727" spans="1:7" ht="135">
      <c r="A727" s="95">
        <v>724</v>
      </c>
      <c r="B727" s="96">
        <v>342101</v>
      </c>
      <c r="C727" s="97" t="s">
        <v>10690</v>
      </c>
      <c r="D727" s="98" t="s">
        <v>9684</v>
      </c>
      <c r="E727" s="98" t="s">
        <v>9844</v>
      </c>
      <c r="F727" s="99">
        <v>698088</v>
      </c>
      <c r="G727" s="99">
        <f t="shared" si="11"/>
        <v>733690.48800000001</v>
      </c>
    </row>
    <row r="728" spans="1:7" ht="135">
      <c r="A728" s="95">
        <v>725</v>
      </c>
      <c r="B728" s="96">
        <v>345102</v>
      </c>
      <c r="C728" s="97" t="s">
        <v>7018</v>
      </c>
      <c r="D728" s="98" t="s">
        <v>9684</v>
      </c>
      <c r="E728" s="98" t="s">
        <v>9844</v>
      </c>
      <c r="F728" s="99">
        <v>9765472.5</v>
      </c>
      <c r="G728" s="99">
        <f t="shared" si="11"/>
        <v>10263511.5975</v>
      </c>
    </row>
    <row r="729" spans="1:7" ht="135">
      <c r="A729" s="95">
        <v>726</v>
      </c>
      <c r="B729" s="96">
        <v>345302</v>
      </c>
      <c r="C729" s="97" t="s">
        <v>7022</v>
      </c>
      <c r="D729" s="98" t="s">
        <v>9684</v>
      </c>
      <c r="E729" s="98" t="s">
        <v>9844</v>
      </c>
      <c r="F729" s="99">
        <v>10253779.5</v>
      </c>
      <c r="G729" s="99">
        <f t="shared" si="11"/>
        <v>10776722.2545</v>
      </c>
    </row>
    <row r="730" spans="1:7" ht="78.75">
      <c r="A730" s="95">
        <v>727</v>
      </c>
      <c r="B730" s="96">
        <v>373201</v>
      </c>
      <c r="C730" s="97" t="s">
        <v>15389</v>
      </c>
      <c r="D730" s="98" t="s">
        <v>9264</v>
      </c>
      <c r="E730" s="98" t="s">
        <v>9265</v>
      </c>
      <c r="F730" s="99">
        <v>6974600</v>
      </c>
      <c r="G730" s="99">
        <f t="shared" si="11"/>
        <v>7330304.5999999996</v>
      </c>
    </row>
    <row r="731" spans="1:7">
      <c r="A731" s="95">
        <v>728</v>
      </c>
      <c r="B731" s="96">
        <v>385402</v>
      </c>
      <c r="C731" s="97" t="s">
        <v>13901</v>
      </c>
      <c r="D731" s="98"/>
      <c r="E731" s="98"/>
      <c r="F731" s="99">
        <v>5373081.5</v>
      </c>
      <c r="G731" s="99">
        <f t="shared" si="11"/>
        <v>5647108.6564999996</v>
      </c>
    </row>
    <row r="732" spans="1:7" ht="67.5">
      <c r="A732" s="95">
        <v>729</v>
      </c>
      <c r="B732" s="96">
        <v>388903</v>
      </c>
      <c r="C732" s="97" t="s">
        <v>9977</v>
      </c>
      <c r="D732" s="98" t="s">
        <v>9244</v>
      </c>
      <c r="E732" s="98" t="s">
        <v>9245</v>
      </c>
      <c r="F732" s="99">
        <v>946484</v>
      </c>
      <c r="G732" s="99">
        <f t="shared" si="11"/>
        <v>994754.68400000001</v>
      </c>
    </row>
    <row r="733" spans="1:7" ht="56.25">
      <c r="A733" s="95">
        <v>730</v>
      </c>
      <c r="B733" s="96">
        <v>392804</v>
      </c>
      <c r="C733" s="97" t="s">
        <v>1599</v>
      </c>
      <c r="D733" s="98" t="s">
        <v>15335</v>
      </c>
      <c r="E733" s="98" t="s">
        <v>15278</v>
      </c>
      <c r="F733" s="99">
        <v>1215551</v>
      </c>
      <c r="G733" s="99">
        <f t="shared" si="11"/>
        <v>1277544.101</v>
      </c>
    </row>
    <row r="734" spans="1:7" ht="67.5">
      <c r="A734" s="95">
        <v>731</v>
      </c>
      <c r="B734" s="96">
        <v>395214</v>
      </c>
      <c r="C734" s="97" t="s">
        <v>9685</v>
      </c>
      <c r="D734" s="98" t="s">
        <v>9684</v>
      </c>
      <c r="E734" s="98" t="s">
        <v>9245</v>
      </c>
      <c r="F734" s="99">
        <v>3667002</v>
      </c>
      <c r="G734" s="99">
        <f t="shared" si="11"/>
        <v>3854019.102</v>
      </c>
    </row>
    <row r="735" spans="1:7" ht="135">
      <c r="A735" s="95">
        <v>732</v>
      </c>
      <c r="B735" s="96">
        <v>428202</v>
      </c>
      <c r="C735" s="97" t="s">
        <v>1800</v>
      </c>
      <c r="D735" s="98" t="s">
        <v>9684</v>
      </c>
      <c r="E735" s="98" t="s">
        <v>9844</v>
      </c>
      <c r="F735" s="99">
        <v>1215551</v>
      </c>
      <c r="G735" s="99">
        <f t="shared" si="11"/>
        <v>1277544.101</v>
      </c>
    </row>
    <row r="736" spans="1:7" ht="135">
      <c r="A736" s="95">
        <v>733</v>
      </c>
      <c r="B736" s="96">
        <v>429405</v>
      </c>
      <c r="C736" s="97" t="s">
        <v>4101</v>
      </c>
      <c r="D736" s="98" t="s">
        <v>9244</v>
      </c>
      <c r="E736" s="98" t="s">
        <v>9844</v>
      </c>
      <c r="F736" s="99">
        <v>1365848</v>
      </c>
      <c r="G736" s="99">
        <f t="shared" si="11"/>
        <v>1435506.2479999999</v>
      </c>
    </row>
    <row r="737" spans="1:7" ht="135">
      <c r="A737" s="95">
        <v>734</v>
      </c>
      <c r="B737" s="96">
        <v>436102</v>
      </c>
      <c r="C737" s="97" t="s">
        <v>12004</v>
      </c>
      <c r="D737" s="98" t="s">
        <v>9684</v>
      </c>
      <c r="E737" s="98" t="s">
        <v>9844</v>
      </c>
      <c r="F737" s="99">
        <v>1312417</v>
      </c>
      <c r="G737" s="99">
        <f t="shared" si="11"/>
        <v>1379350.267</v>
      </c>
    </row>
    <row r="738" spans="1:7" ht="22.5">
      <c r="A738" s="95">
        <v>735</v>
      </c>
      <c r="B738" s="96">
        <v>441303</v>
      </c>
      <c r="C738" s="97" t="s">
        <v>7917</v>
      </c>
      <c r="D738" s="100"/>
      <c r="E738" s="100"/>
      <c r="F738" s="99">
        <v>1465700</v>
      </c>
      <c r="G738" s="99">
        <f t="shared" si="11"/>
        <v>1540450.7</v>
      </c>
    </row>
    <row r="739" spans="1:7" ht="67.5">
      <c r="A739" s="95">
        <v>736</v>
      </c>
      <c r="B739" s="96">
        <v>446101</v>
      </c>
      <c r="C739" s="97" t="s">
        <v>9399</v>
      </c>
      <c r="D739" s="98" t="s">
        <v>9244</v>
      </c>
      <c r="E739" s="98" t="s">
        <v>9245</v>
      </c>
      <c r="F739" s="99">
        <v>1011483</v>
      </c>
      <c r="G739" s="99">
        <f t="shared" si="11"/>
        <v>1063068.6329999999</v>
      </c>
    </row>
    <row r="740" spans="1:7" ht="67.5">
      <c r="A740" s="95">
        <v>737</v>
      </c>
      <c r="B740" s="96">
        <v>451306</v>
      </c>
      <c r="C740" s="97" t="s">
        <v>7936</v>
      </c>
      <c r="D740" s="98" t="s">
        <v>15390</v>
      </c>
      <c r="E740" s="98" t="s">
        <v>15391</v>
      </c>
      <c r="F740" s="99">
        <v>1465700</v>
      </c>
      <c r="G740" s="99">
        <f t="shared" si="11"/>
        <v>1540450.7</v>
      </c>
    </row>
    <row r="741" spans="1:7" ht="135">
      <c r="A741" s="95">
        <v>738</v>
      </c>
      <c r="B741" s="96">
        <v>452304</v>
      </c>
      <c r="C741" s="97" t="s">
        <v>4137</v>
      </c>
      <c r="D741" s="98" t="s">
        <v>11477</v>
      </c>
      <c r="E741" s="98" t="s">
        <v>9844</v>
      </c>
      <c r="F741" s="99">
        <v>1974404.5</v>
      </c>
      <c r="G741" s="99">
        <f t="shared" si="11"/>
        <v>2075099.1295</v>
      </c>
    </row>
    <row r="742" spans="1:7" ht="409.5">
      <c r="A742" s="95">
        <v>739</v>
      </c>
      <c r="B742" s="96">
        <v>457001</v>
      </c>
      <c r="C742" s="97" t="s">
        <v>7067</v>
      </c>
      <c r="D742" s="98" t="s">
        <v>15355</v>
      </c>
      <c r="E742" s="98" t="s">
        <v>10795</v>
      </c>
      <c r="F742" s="99">
        <v>2549344.5</v>
      </c>
      <c r="G742" s="99">
        <f t="shared" si="11"/>
        <v>2679361.0695000002</v>
      </c>
    </row>
    <row r="743" spans="1:7" ht="409.5">
      <c r="A743" s="95">
        <v>740</v>
      </c>
      <c r="B743" s="96">
        <v>457301</v>
      </c>
      <c r="C743" s="97" t="s">
        <v>7069</v>
      </c>
      <c r="D743" s="98" t="s">
        <v>15355</v>
      </c>
      <c r="E743" s="98" t="s">
        <v>10795</v>
      </c>
      <c r="F743" s="99">
        <v>2621373.5</v>
      </c>
      <c r="G743" s="99">
        <f t="shared" si="11"/>
        <v>2755063.5485</v>
      </c>
    </row>
    <row r="744" spans="1:7" ht="101.25">
      <c r="A744" s="95">
        <v>741</v>
      </c>
      <c r="B744" s="96">
        <v>457302</v>
      </c>
      <c r="C744" s="97" t="s">
        <v>7071</v>
      </c>
      <c r="D744" s="98" t="s">
        <v>15308</v>
      </c>
      <c r="E744" s="98" t="s">
        <v>15286</v>
      </c>
      <c r="F744" s="99">
        <v>12462609</v>
      </c>
      <c r="G744" s="99">
        <f t="shared" si="11"/>
        <v>13098202.059</v>
      </c>
    </row>
    <row r="745" spans="1:7" ht="409.5">
      <c r="A745" s="95">
        <v>742</v>
      </c>
      <c r="B745" s="96">
        <v>457502</v>
      </c>
      <c r="C745" s="97" t="s">
        <v>7082</v>
      </c>
      <c r="D745" s="98" t="s">
        <v>15392</v>
      </c>
      <c r="E745" s="98" t="s">
        <v>10795</v>
      </c>
      <c r="F745" s="99">
        <v>12502400</v>
      </c>
      <c r="G745" s="99">
        <f t="shared" si="11"/>
        <v>13140022.4</v>
      </c>
    </row>
    <row r="746" spans="1:7" ht="22.5">
      <c r="A746" s="95">
        <v>743</v>
      </c>
      <c r="B746" s="96">
        <v>459101</v>
      </c>
      <c r="C746" s="97" t="s">
        <v>2091</v>
      </c>
      <c r="D746" s="98" t="s">
        <v>15304</v>
      </c>
      <c r="E746" s="98" t="s">
        <v>15277</v>
      </c>
      <c r="F746" s="99">
        <v>1537939</v>
      </c>
      <c r="G746" s="99">
        <f t="shared" si="11"/>
        <v>1616373.889</v>
      </c>
    </row>
    <row r="747" spans="1:7" ht="409.5">
      <c r="A747" s="95">
        <v>744</v>
      </c>
      <c r="B747" s="96">
        <v>461301</v>
      </c>
      <c r="C747" s="97" t="s">
        <v>2063</v>
      </c>
      <c r="D747" s="98" t="s">
        <v>15355</v>
      </c>
      <c r="E747" s="98" t="s">
        <v>9844</v>
      </c>
      <c r="F747" s="99">
        <v>1215551</v>
      </c>
      <c r="G747" s="99">
        <f t="shared" si="11"/>
        <v>1277544.101</v>
      </c>
    </row>
    <row r="748" spans="1:7" ht="67.5">
      <c r="A748" s="95">
        <v>745</v>
      </c>
      <c r="B748" s="96">
        <v>463201</v>
      </c>
      <c r="C748" s="97" t="s">
        <v>15393</v>
      </c>
      <c r="D748" s="98" t="s">
        <v>9244</v>
      </c>
      <c r="E748" s="98" t="s">
        <v>9245</v>
      </c>
      <c r="F748" s="99">
        <v>849830</v>
      </c>
      <c r="G748" s="99">
        <f t="shared" si="11"/>
        <v>893171.33</v>
      </c>
    </row>
    <row r="749" spans="1:7" ht="67.5">
      <c r="A749" s="95">
        <v>746</v>
      </c>
      <c r="B749" s="96">
        <v>467001</v>
      </c>
      <c r="C749" s="97" t="s">
        <v>2106</v>
      </c>
      <c r="D749" s="98" t="s">
        <v>9244</v>
      </c>
      <c r="E749" s="98" t="s">
        <v>9245</v>
      </c>
      <c r="F749" s="99">
        <v>1055513</v>
      </c>
      <c r="G749" s="99">
        <f t="shared" si="11"/>
        <v>1109344.1629999999</v>
      </c>
    </row>
    <row r="750" spans="1:7" ht="135">
      <c r="A750" s="95">
        <v>747</v>
      </c>
      <c r="B750" s="96">
        <v>467002</v>
      </c>
      <c r="C750" s="97" t="s">
        <v>2107</v>
      </c>
      <c r="D750" s="98" t="s">
        <v>9684</v>
      </c>
      <c r="E750" s="98" t="s">
        <v>9844</v>
      </c>
      <c r="F750" s="99">
        <v>1055513</v>
      </c>
      <c r="G750" s="99">
        <f t="shared" si="11"/>
        <v>1109344.1629999999</v>
      </c>
    </row>
    <row r="751" spans="1:7" ht="22.5">
      <c r="A751" s="95">
        <v>748</v>
      </c>
      <c r="B751" s="96">
        <v>467701</v>
      </c>
      <c r="C751" s="97" t="s">
        <v>2114</v>
      </c>
      <c r="D751" s="98" t="s">
        <v>15304</v>
      </c>
      <c r="E751" s="98" t="s">
        <v>15277</v>
      </c>
      <c r="F751" s="99">
        <v>25573500</v>
      </c>
      <c r="G751" s="99">
        <f t="shared" si="11"/>
        <v>26877748.5</v>
      </c>
    </row>
    <row r="752" spans="1:7" ht="409.5">
      <c r="A752" s="95">
        <v>749</v>
      </c>
      <c r="B752" s="96">
        <v>485002</v>
      </c>
      <c r="C752" s="97" t="s">
        <v>2152</v>
      </c>
      <c r="D752" s="98" t="s">
        <v>15363</v>
      </c>
      <c r="E752" s="98" t="s">
        <v>10795</v>
      </c>
      <c r="F752" s="99">
        <v>1212389</v>
      </c>
      <c r="G752" s="99">
        <f t="shared" si="11"/>
        <v>1274220.8389999999</v>
      </c>
    </row>
    <row r="753" spans="1:7" ht="409.5">
      <c r="A753" s="95">
        <v>750</v>
      </c>
      <c r="B753" s="96">
        <v>487502</v>
      </c>
      <c r="C753" s="97" t="s">
        <v>7115</v>
      </c>
      <c r="D753" s="98" t="s">
        <v>15363</v>
      </c>
      <c r="E753" s="98" t="s">
        <v>10795</v>
      </c>
      <c r="F753" s="99">
        <v>1055513</v>
      </c>
      <c r="G753" s="99">
        <f t="shared" si="11"/>
        <v>1109344.1629999999</v>
      </c>
    </row>
    <row r="754" spans="1:7" ht="56.25">
      <c r="A754" s="95">
        <v>751</v>
      </c>
      <c r="B754" s="96">
        <v>487602</v>
      </c>
      <c r="C754" s="97" t="s">
        <v>15394</v>
      </c>
      <c r="D754" s="98" t="s">
        <v>15335</v>
      </c>
      <c r="E754" s="98" t="s">
        <v>15278</v>
      </c>
      <c r="F754" s="99">
        <v>1212389</v>
      </c>
      <c r="G754" s="99">
        <f t="shared" si="11"/>
        <v>1274220.8389999999</v>
      </c>
    </row>
    <row r="755" spans="1:7" ht="202.5">
      <c r="A755" s="95">
        <v>752</v>
      </c>
      <c r="B755" s="96">
        <v>502212</v>
      </c>
      <c r="C755" s="97" t="s">
        <v>7120</v>
      </c>
      <c r="D755" s="98" t="s">
        <v>11089</v>
      </c>
      <c r="E755" s="98" t="s">
        <v>11090</v>
      </c>
      <c r="F755" s="99">
        <v>1641784</v>
      </c>
      <c r="G755" s="99">
        <f t="shared" si="11"/>
        <v>1725514.9839999999</v>
      </c>
    </row>
    <row r="756" spans="1:7" ht="67.5">
      <c r="A756" s="95">
        <v>753</v>
      </c>
      <c r="B756" s="96">
        <v>510001</v>
      </c>
      <c r="C756" s="97" t="s">
        <v>1944</v>
      </c>
      <c r="D756" s="98" t="s">
        <v>9244</v>
      </c>
      <c r="E756" s="98" t="s">
        <v>9245</v>
      </c>
      <c r="F756" s="99">
        <v>946484</v>
      </c>
      <c r="G756" s="99">
        <f t="shared" si="11"/>
        <v>994754.68400000001</v>
      </c>
    </row>
    <row r="757" spans="1:7">
      <c r="A757" s="95">
        <v>754</v>
      </c>
      <c r="B757" s="96">
        <v>510003</v>
      </c>
      <c r="C757" s="97" t="s">
        <v>1946</v>
      </c>
      <c r="D757" s="98" t="s">
        <v>15277</v>
      </c>
      <c r="E757" s="98" t="s">
        <v>15277</v>
      </c>
      <c r="F757" s="99">
        <v>946484</v>
      </c>
      <c r="G757" s="99">
        <f t="shared" si="11"/>
        <v>994754.68400000001</v>
      </c>
    </row>
    <row r="758" spans="1:7" ht="67.5">
      <c r="A758" s="95">
        <v>755</v>
      </c>
      <c r="B758" s="96">
        <v>514001</v>
      </c>
      <c r="C758" s="97" t="s">
        <v>1928</v>
      </c>
      <c r="D758" s="98" t="s">
        <v>9244</v>
      </c>
      <c r="E758" s="98" t="s">
        <v>9245</v>
      </c>
      <c r="F758" s="99">
        <v>2386975.5</v>
      </c>
      <c r="G758" s="99">
        <f t="shared" si="11"/>
        <v>2508711.2505000001</v>
      </c>
    </row>
    <row r="759" spans="1:7" ht="67.5">
      <c r="A759" s="95">
        <v>756</v>
      </c>
      <c r="B759" s="96">
        <v>522201</v>
      </c>
      <c r="C759" s="97" t="s">
        <v>1960</v>
      </c>
      <c r="D759" s="98" t="s">
        <v>9244</v>
      </c>
      <c r="E759" s="98" t="s">
        <v>9245</v>
      </c>
      <c r="F759" s="99">
        <v>2599358.5</v>
      </c>
      <c r="G759" s="99">
        <f t="shared" si="11"/>
        <v>2731925.7834999999</v>
      </c>
    </row>
    <row r="760" spans="1:7" ht="67.5">
      <c r="A760" s="95">
        <v>757</v>
      </c>
      <c r="B760" s="96">
        <v>531001</v>
      </c>
      <c r="C760" s="97" t="s">
        <v>11902</v>
      </c>
      <c r="D760" s="98" t="s">
        <v>9684</v>
      </c>
      <c r="E760" s="98" t="s">
        <v>9245</v>
      </c>
      <c r="F760" s="99">
        <v>1184373</v>
      </c>
      <c r="G760" s="99">
        <f t="shared" si="11"/>
        <v>1244776.023</v>
      </c>
    </row>
    <row r="761" spans="1:7" ht="22.5">
      <c r="A761" s="95">
        <v>758</v>
      </c>
      <c r="B761" s="96">
        <v>531502</v>
      </c>
      <c r="C761" s="97" t="s">
        <v>15021</v>
      </c>
      <c r="D761" s="98"/>
      <c r="E761" s="98"/>
      <c r="F761" s="99">
        <v>1312417</v>
      </c>
      <c r="G761" s="99">
        <f t="shared" si="11"/>
        <v>1379350.267</v>
      </c>
    </row>
    <row r="762" spans="1:7" ht="135">
      <c r="A762" s="95">
        <v>759</v>
      </c>
      <c r="B762" s="96">
        <v>534002</v>
      </c>
      <c r="C762" s="97" t="s">
        <v>1806</v>
      </c>
      <c r="D762" s="98" t="s">
        <v>9684</v>
      </c>
      <c r="E762" s="98" t="s">
        <v>9844</v>
      </c>
      <c r="F762" s="99">
        <v>499775</v>
      </c>
      <c r="G762" s="99">
        <f t="shared" si="11"/>
        <v>525263.52500000002</v>
      </c>
    </row>
    <row r="763" spans="1:7" ht="67.5">
      <c r="A763" s="95">
        <v>760</v>
      </c>
      <c r="B763" s="96">
        <v>534101</v>
      </c>
      <c r="C763" s="97" t="s">
        <v>11887</v>
      </c>
      <c r="D763" s="98" t="s">
        <v>9684</v>
      </c>
      <c r="E763" s="98" t="s">
        <v>9245</v>
      </c>
      <c r="F763" s="99">
        <v>612230</v>
      </c>
      <c r="G763" s="99">
        <f t="shared" si="11"/>
        <v>643453.73</v>
      </c>
    </row>
    <row r="764" spans="1:7" ht="67.5">
      <c r="A764" s="95">
        <v>761</v>
      </c>
      <c r="B764" s="96">
        <v>534301</v>
      </c>
      <c r="C764" s="97" t="s">
        <v>11889</v>
      </c>
      <c r="D764" s="98" t="s">
        <v>9684</v>
      </c>
      <c r="E764" s="98" t="s">
        <v>9245</v>
      </c>
      <c r="F764" s="99">
        <v>612230</v>
      </c>
      <c r="G764" s="99">
        <f t="shared" si="11"/>
        <v>643453.73</v>
      </c>
    </row>
    <row r="765" spans="1:7" ht="135">
      <c r="A765" s="95">
        <v>762</v>
      </c>
      <c r="B765" s="96">
        <v>535101</v>
      </c>
      <c r="C765" s="97" t="s">
        <v>1809</v>
      </c>
      <c r="D765" s="98" t="s">
        <v>9684</v>
      </c>
      <c r="E765" s="98" t="s">
        <v>9844</v>
      </c>
      <c r="F765" s="99">
        <v>698088</v>
      </c>
      <c r="G765" s="99">
        <f t="shared" si="11"/>
        <v>733690.48800000001</v>
      </c>
    </row>
    <row r="766" spans="1:7" ht="112.5">
      <c r="A766" s="95">
        <v>763</v>
      </c>
      <c r="B766" s="96">
        <v>540005</v>
      </c>
      <c r="C766" s="97" t="s">
        <v>1867</v>
      </c>
      <c r="D766" s="98" t="s">
        <v>11343</v>
      </c>
      <c r="E766" s="98" t="s">
        <v>10695</v>
      </c>
      <c r="F766" s="99">
        <v>1732283</v>
      </c>
      <c r="G766" s="99">
        <f t="shared" si="11"/>
        <v>1820629.433</v>
      </c>
    </row>
    <row r="767" spans="1:7" ht="135">
      <c r="A767" s="95">
        <v>764</v>
      </c>
      <c r="B767" s="96">
        <v>541504</v>
      </c>
      <c r="C767" s="97" t="s">
        <v>7149</v>
      </c>
      <c r="D767" s="98" t="s">
        <v>9684</v>
      </c>
      <c r="E767" s="98" t="s">
        <v>9844</v>
      </c>
      <c r="F767" s="99">
        <v>3886300</v>
      </c>
      <c r="G767" s="99">
        <f t="shared" si="11"/>
        <v>4084501.3</v>
      </c>
    </row>
    <row r="768" spans="1:7" ht="67.5">
      <c r="A768" s="95">
        <v>765</v>
      </c>
      <c r="B768" s="96">
        <v>541601</v>
      </c>
      <c r="C768" s="97" t="s">
        <v>1879</v>
      </c>
      <c r="D768" s="98" t="s">
        <v>9244</v>
      </c>
      <c r="E768" s="98" t="s">
        <v>9245</v>
      </c>
      <c r="F768" s="99">
        <v>946484</v>
      </c>
      <c r="G768" s="99">
        <f t="shared" si="11"/>
        <v>994754.68400000001</v>
      </c>
    </row>
    <row r="769" spans="1:7" ht="67.5">
      <c r="A769" s="95">
        <v>766</v>
      </c>
      <c r="B769" s="96">
        <v>545001</v>
      </c>
      <c r="C769" s="97" t="s">
        <v>1886</v>
      </c>
      <c r="D769" s="98" t="s">
        <v>9244</v>
      </c>
      <c r="E769" s="98" t="s">
        <v>9245</v>
      </c>
      <c r="F769" s="99">
        <v>1171521</v>
      </c>
      <c r="G769" s="99">
        <f t="shared" si="11"/>
        <v>1231268.571</v>
      </c>
    </row>
    <row r="770" spans="1:7" ht="22.5">
      <c r="A770" s="95">
        <v>767</v>
      </c>
      <c r="B770" s="96">
        <v>547503</v>
      </c>
      <c r="C770" s="97" t="s">
        <v>1824</v>
      </c>
      <c r="D770" s="98" t="s">
        <v>15304</v>
      </c>
      <c r="E770" s="98" t="s">
        <v>15277</v>
      </c>
      <c r="F770" s="99">
        <v>7949700</v>
      </c>
      <c r="G770" s="99">
        <f t="shared" si="11"/>
        <v>8355134.7000000002</v>
      </c>
    </row>
    <row r="771" spans="1:7" ht="135">
      <c r="A771" s="95">
        <v>768</v>
      </c>
      <c r="B771" s="96">
        <v>547505</v>
      </c>
      <c r="C771" s="97" t="s">
        <v>1896</v>
      </c>
      <c r="D771" s="98" t="s">
        <v>9684</v>
      </c>
      <c r="E771" s="98" t="s">
        <v>9844</v>
      </c>
      <c r="F771" s="99">
        <v>698088</v>
      </c>
      <c r="G771" s="99">
        <f t="shared" si="11"/>
        <v>733690.48800000001</v>
      </c>
    </row>
    <row r="772" spans="1:7" ht="135">
      <c r="A772" s="95">
        <v>769</v>
      </c>
      <c r="B772" s="96">
        <v>549007</v>
      </c>
      <c r="C772" s="97" t="s">
        <v>7212</v>
      </c>
      <c r="D772" s="98" t="s">
        <v>12729</v>
      </c>
      <c r="E772" s="98" t="s">
        <v>9844</v>
      </c>
      <c r="F772" s="99">
        <v>612230</v>
      </c>
      <c r="G772" s="99">
        <f t="shared" si="11"/>
        <v>643453.73</v>
      </c>
    </row>
    <row r="773" spans="1:7" ht="67.5">
      <c r="A773" s="95">
        <v>770</v>
      </c>
      <c r="B773" s="96">
        <v>552601</v>
      </c>
      <c r="C773" s="97" t="s">
        <v>3949</v>
      </c>
      <c r="D773" s="98" t="s">
        <v>9244</v>
      </c>
      <c r="E773" s="98" t="s">
        <v>9245</v>
      </c>
      <c r="F773" s="99">
        <v>572195</v>
      </c>
      <c r="G773" s="99">
        <f t="shared" ref="G773:G836" si="12">(F773*5.1%)+F773</f>
        <v>601376.94499999995</v>
      </c>
    </row>
    <row r="774" spans="1:7" ht="135">
      <c r="A774" s="95">
        <v>771</v>
      </c>
      <c r="B774" s="96">
        <v>554001</v>
      </c>
      <c r="C774" s="97" t="s">
        <v>2220</v>
      </c>
      <c r="D774" s="98" t="s">
        <v>9684</v>
      </c>
      <c r="E774" s="98" t="s">
        <v>9844</v>
      </c>
      <c r="F774" s="99">
        <v>1443649</v>
      </c>
      <c r="G774" s="99">
        <f t="shared" si="12"/>
        <v>1517275.0989999999</v>
      </c>
    </row>
    <row r="775" spans="1:7" ht="135">
      <c r="A775" s="95">
        <v>772</v>
      </c>
      <c r="B775" s="96">
        <v>554003</v>
      </c>
      <c r="C775" s="97" t="s">
        <v>2222</v>
      </c>
      <c r="D775" s="98" t="s">
        <v>9684</v>
      </c>
      <c r="E775" s="98" t="s">
        <v>9844</v>
      </c>
      <c r="F775" s="99">
        <v>15799693</v>
      </c>
      <c r="G775" s="99">
        <f t="shared" si="12"/>
        <v>16605477.343</v>
      </c>
    </row>
    <row r="776" spans="1:7" ht="135">
      <c r="A776" s="95">
        <v>773</v>
      </c>
      <c r="B776" s="96">
        <v>555606</v>
      </c>
      <c r="C776" s="97" t="s">
        <v>2231</v>
      </c>
      <c r="D776" s="98" t="s">
        <v>9684</v>
      </c>
      <c r="E776" s="98" t="s">
        <v>9844</v>
      </c>
      <c r="F776" s="99">
        <v>1541849</v>
      </c>
      <c r="G776" s="99">
        <f t="shared" si="12"/>
        <v>1620483.2990000001</v>
      </c>
    </row>
    <row r="777" spans="1:7" ht="112.5">
      <c r="A777" s="95">
        <v>774</v>
      </c>
      <c r="B777" s="96">
        <v>559220</v>
      </c>
      <c r="C777" s="97" t="s">
        <v>2246</v>
      </c>
      <c r="D777" s="98" t="s">
        <v>11343</v>
      </c>
      <c r="E777" s="98" t="s">
        <v>10695</v>
      </c>
      <c r="F777" s="99">
        <v>1732283</v>
      </c>
      <c r="G777" s="99">
        <f t="shared" si="12"/>
        <v>1820629.433</v>
      </c>
    </row>
    <row r="778" spans="1:7" ht="56.25">
      <c r="A778" s="95">
        <v>775</v>
      </c>
      <c r="B778" s="96">
        <v>584530</v>
      </c>
      <c r="C778" s="97" t="s">
        <v>15395</v>
      </c>
      <c r="D778" s="98" t="s">
        <v>15335</v>
      </c>
      <c r="E778" s="98" t="s">
        <v>15278</v>
      </c>
      <c r="F778" s="99">
        <v>1300449</v>
      </c>
      <c r="G778" s="99">
        <f t="shared" si="12"/>
        <v>1366771.899</v>
      </c>
    </row>
    <row r="779" spans="1:7" ht="90">
      <c r="A779" s="95">
        <v>776</v>
      </c>
      <c r="B779" s="96">
        <v>586101</v>
      </c>
      <c r="C779" s="97" t="s">
        <v>2371</v>
      </c>
      <c r="D779" s="98" t="s">
        <v>9249</v>
      </c>
      <c r="E779" s="98" t="s">
        <v>9250</v>
      </c>
      <c r="F779" s="99">
        <v>264231</v>
      </c>
      <c r="G779" s="99">
        <f t="shared" si="12"/>
        <v>277706.78100000002</v>
      </c>
    </row>
    <row r="780" spans="1:7" ht="90">
      <c r="A780" s="95">
        <v>777</v>
      </c>
      <c r="B780" s="96">
        <v>586102</v>
      </c>
      <c r="C780" s="97" t="s">
        <v>2372</v>
      </c>
      <c r="D780" s="98" t="s">
        <v>9249</v>
      </c>
      <c r="E780" s="98" t="s">
        <v>9250</v>
      </c>
      <c r="F780" s="99">
        <v>1320165.5</v>
      </c>
      <c r="G780" s="99">
        <f t="shared" si="12"/>
        <v>1387493.9405</v>
      </c>
    </row>
    <row r="781" spans="1:7">
      <c r="A781" s="95">
        <v>778</v>
      </c>
      <c r="B781" s="96">
        <v>590311</v>
      </c>
      <c r="C781" s="97" t="s">
        <v>13940</v>
      </c>
      <c r="D781" s="98"/>
      <c r="E781" s="98"/>
      <c r="F781" s="99">
        <v>2021222.5</v>
      </c>
      <c r="G781" s="99">
        <f t="shared" si="12"/>
        <v>2124304.8475000001</v>
      </c>
    </row>
    <row r="782" spans="1:7" ht="56.25">
      <c r="A782" s="95">
        <v>779</v>
      </c>
      <c r="B782" s="96">
        <v>595103</v>
      </c>
      <c r="C782" s="97" t="s">
        <v>4208</v>
      </c>
      <c r="D782" s="98" t="s">
        <v>15335</v>
      </c>
      <c r="E782" s="98" t="s">
        <v>15278</v>
      </c>
      <c r="F782" s="99">
        <v>1033498</v>
      </c>
      <c r="G782" s="99">
        <f t="shared" si="12"/>
        <v>1086206.398</v>
      </c>
    </row>
    <row r="783" spans="1:7" ht="67.5">
      <c r="A783" s="95">
        <v>780</v>
      </c>
      <c r="B783" s="96">
        <v>597101</v>
      </c>
      <c r="C783" s="97" t="s">
        <v>2354</v>
      </c>
      <c r="D783" s="98" t="s">
        <v>9244</v>
      </c>
      <c r="E783" s="98" t="s">
        <v>9245</v>
      </c>
      <c r="F783" s="99">
        <v>4933403</v>
      </c>
      <c r="G783" s="99">
        <f t="shared" si="12"/>
        <v>5185006.5530000003</v>
      </c>
    </row>
    <row r="784" spans="1:7" ht="67.5">
      <c r="A784" s="95">
        <v>781</v>
      </c>
      <c r="B784" s="96">
        <v>601201</v>
      </c>
      <c r="C784" s="97" t="s">
        <v>3962</v>
      </c>
      <c r="D784" s="98" t="s">
        <v>9244</v>
      </c>
      <c r="E784" s="98" t="s">
        <v>9245</v>
      </c>
      <c r="F784" s="99">
        <v>391697</v>
      </c>
      <c r="G784" s="99">
        <f t="shared" si="12"/>
        <v>411673.54700000002</v>
      </c>
    </row>
    <row r="785" spans="1:7" ht="67.5">
      <c r="A785" s="95">
        <v>782</v>
      </c>
      <c r="B785" s="96">
        <v>609402</v>
      </c>
      <c r="C785" s="97" t="s">
        <v>4195</v>
      </c>
      <c r="D785" s="98" t="s">
        <v>9244</v>
      </c>
      <c r="E785" s="98" t="s">
        <v>9245</v>
      </c>
      <c r="F785" s="99">
        <v>1011483</v>
      </c>
      <c r="G785" s="99">
        <f t="shared" si="12"/>
        <v>1063068.6329999999</v>
      </c>
    </row>
    <row r="786" spans="1:7" ht="67.5">
      <c r="A786" s="95">
        <v>783</v>
      </c>
      <c r="B786" s="96">
        <v>613401</v>
      </c>
      <c r="C786" s="97" t="s">
        <v>2440</v>
      </c>
      <c r="D786" s="98" t="s">
        <v>9244</v>
      </c>
      <c r="E786" s="98" t="s">
        <v>9245</v>
      </c>
      <c r="F786" s="99">
        <v>698088</v>
      </c>
      <c r="G786" s="99">
        <f t="shared" si="12"/>
        <v>733690.48800000001</v>
      </c>
    </row>
    <row r="787" spans="1:7" ht="56.25">
      <c r="A787" s="95">
        <v>784</v>
      </c>
      <c r="B787" s="96">
        <v>623001</v>
      </c>
      <c r="C787" s="97" t="s">
        <v>2444</v>
      </c>
      <c r="D787" s="98" t="s">
        <v>15335</v>
      </c>
      <c r="E787" s="98" t="s">
        <v>15278</v>
      </c>
      <c r="F787" s="99">
        <v>871845</v>
      </c>
      <c r="G787" s="99">
        <f t="shared" si="12"/>
        <v>916309.09499999997</v>
      </c>
    </row>
    <row r="788" spans="1:7" ht="67.5">
      <c r="A788" s="95">
        <v>785</v>
      </c>
      <c r="B788" s="96">
        <v>625101</v>
      </c>
      <c r="C788" s="97" t="s">
        <v>2449</v>
      </c>
      <c r="D788" s="98" t="s">
        <v>9244</v>
      </c>
      <c r="E788" s="98" t="s">
        <v>9245</v>
      </c>
      <c r="F788" s="99">
        <v>1340501</v>
      </c>
      <c r="G788" s="99">
        <f t="shared" si="12"/>
        <v>1408866.551</v>
      </c>
    </row>
    <row r="789" spans="1:7" ht="67.5">
      <c r="A789" s="95">
        <v>786</v>
      </c>
      <c r="B789" s="96">
        <v>625104</v>
      </c>
      <c r="C789" s="97" t="s">
        <v>2450</v>
      </c>
      <c r="D789" s="98" t="s">
        <v>9244</v>
      </c>
      <c r="E789" s="98" t="s">
        <v>9245</v>
      </c>
      <c r="F789" s="99">
        <v>391697</v>
      </c>
      <c r="G789" s="99">
        <f t="shared" si="12"/>
        <v>411673.54700000002</v>
      </c>
    </row>
    <row r="790" spans="1:7" ht="101.25">
      <c r="A790" s="95">
        <v>787</v>
      </c>
      <c r="B790" s="96">
        <v>625205</v>
      </c>
      <c r="C790" s="97" t="s">
        <v>2453</v>
      </c>
      <c r="D790" s="98" t="s">
        <v>15308</v>
      </c>
      <c r="E790" s="98" t="s">
        <v>15286</v>
      </c>
      <c r="F790" s="99">
        <v>1340501</v>
      </c>
      <c r="G790" s="99">
        <f t="shared" si="12"/>
        <v>1408866.551</v>
      </c>
    </row>
    <row r="791" spans="1:7" ht="67.5">
      <c r="A791" s="95">
        <v>788</v>
      </c>
      <c r="B791" s="96">
        <v>632101</v>
      </c>
      <c r="C791" s="97" t="s">
        <v>15396</v>
      </c>
      <c r="D791" s="98" t="s">
        <v>9244</v>
      </c>
      <c r="E791" s="98" t="s">
        <v>9245</v>
      </c>
      <c r="F791" s="99">
        <v>391697</v>
      </c>
      <c r="G791" s="99">
        <f t="shared" si="12"/>
        <v>411673.54700000002</v>
      </c>
    </row>
    <row r="792" spans="1:7" ht="67.5">
      <c r="A792" s="95">
        <v>789</v>
      </c>
      <c r="B792" s="96">
        <v>635201</v>
      </c>
      <c r="C792" s="97" t="s">
        <v>15397</v>
      </c>
      <c r="D792" s="98" t="s">
        <v>9244</v>
      </c>
      <c r="E792" s="98" t="s">
        <v>9245</v>
      </c>
      <c r="F792" s="99">
        <v>1011483</v>
      </c>
      <c r="G792" s="99">
        <f t="shared" si="12"/>
        <v>1063068.6329999999</v>
      </c>
    </row>
    <row r="793" spans="1:7" ht="90">
      <c r="A793" s="95">
        <v>790</v>
      </c>
      <c r="B793" s="96">
        <v>644904</v>
      </c>
      <c r="C793" s="97" t="s">
        <v>2474</v>
      </c>
      <c r="D793" s="98" t="s">
        <v>9249</v>
      </c>
      <c r="E793" s="98" t="s">
        <v>9250</v>
      </c>
      <c r="F793" s="99">
        <v>391697</v>
      </c>
      <c r="G793" s="99">
        <f t="shared" si="12"/>
        <v>411673.54700000002</v>
      </c>
    </row>
    <row r="794" spans="1:7" ht="56.25">
      <c r="A794" s="95">
        <v>791</v>
      </c>
      <c r="B794" s="96">
        <v>649804</v>
      </c>
      <c r="C794" s="97" t="s">
        <v>2492</v>
      </c>
      <c r="D794" s="98" t="s">
        <v>15335</v>
      </c>
      <c r="E794" s="98" t="s">
        <v>15278</v>
      </c>
      <c r="F794" s="99">
        <v>871845</v>
      </c>
      <c r="G794" s="99">
        <f t="shared" si="12"/>
        <v>916309.09499999997</v>
      </c>
    </row>
    <row r="795" spans="1:7" ht="56.25">
      <c r="A795" s="95">
        <v>792</v>
      </c>
      <c r="B795" s="96">
        <v>652101</v>
      </c>
      <c r="C795" s="97" t="s">
        <v>2520</v>
      </c>
      <c r="D795" s="98" t="s">
        <v>15335</v>
      </c>
      <c r="E795" s="98" t="s">
        <v>15278</v>
      </c>
      <c r="F795" s="99">
        <v>871845</v>
      </c>
      <c r="G795" s="99">
        <f t="shared" si="12"/>
        <v>916309.09499999997</v>
      </c>
    </row>
    <row r="796" spans="1:7" ht="135">
      <c r="A796" s="95">
        <v>793</v>
      </c>
      <c r="B796" s="96">
        <v>652304</v>
      </c>
      <c r="C796" s="97" t="s">
        <v>8035</v>
      </c>
      <c r="D796" s="98" t="s">
        <v>9684</v>
      </c>
      <c r="E796" s="98" t="s">
        <v>9844</v>
      </c>
      <c r="F796" s="99">
        <v>1033498</v>
      </c>
      <c r="G796" s="99">
        <f t="shared" si="12"/>
        <v>1086206.398</v>
      </c>
    </row>
    <row r="797" spans="1:7" ht="56.25">
      <c r="A797" s="95">
        <v>794</v>
      </c>
      <c r="B797" s="96">
        <v>653101</v>
      </c>
      <c r="C797" s="97" t="s">
        <v>2525</v>
      </c>
      <c r="D797" s="98" t="s">
        <v>15335</v>
      </c>
      <c r="E797" s="98" t="s">
        <v>15278</v>
      </c>
      <c r="F797" s="99">
        <v>499775</v>
      </c>
      <c r="G797" s="99">
        <f t="shared" si="12"/>
        <v>525263.52500000002</v>
      </c>
    </row>
    <row r="798" spans="1:7">
      <c r="A798" s="95">
        <v>795</v>
      </c>
      <c r="B798" s="96">
        <v>655102</v>
      </c>
      <c r="C798" s="97" t="s">
        <v>11429</v>
      </c>
      <c r="D798" s="95" t="s">
        <v>15304</v>
      </c>
      <c r="E798" s="100"/>
      <c r="F798" s="99">
        <v>1893100</v>
      </c>
      <c r="G798" s="99">
        <f t="shared" si="12"/>
        <v>1989648.1</v>
      </c>
    </row>
    <row r="799" spans="1:7" ht="135">
      <c r="A799" s="95">
        <v>796</v>
      </c>
      <c r="B799" s="96">
        <v>662202</v>
      </c>
      <c r="C799" s="98" t="s">
        <v>8044</v>
      </c>
      <c r="D799" s="98" t="s">
        <v>9684</v>
      </c>
      <c r="E799" s="98" t="s">
        <v>9844</v>
      </c>
      <c r="F799" s="99">
        <v>590215</v>
      </c>
      <c r="G799" s="99">
        <f t="shared" si="12"/>
        <v>620315.96499999997</v>
      </c>
    </row>
    <row r="800" spans="1:7" ht="67.5">
      <c r="A800" s="95">
        <v>797</v>
      </c>
      <c r="B800" s="96">
        <v>669201</v>
      </c>
      <c r="C800" s="97" t="s">
        <v>2536</v>
      </c>
      <c r="D800" s="98" t="s">
        <v>9244</v>
      </c>
      <c r="E800" s="98" t="s">
        <v>9245</v>
      </c>
      <c r="F800" s="99">
        <v>1893100</v>
      </c>
      <c r="G800" s="99">
        <f t="shared" si="12"/>
        <v>1989648.1</v>
      </c>
    </row>
    <row r="801" spans="1:7" ht="90">
      <c r="A801" s="95">
        <v>798</v>
      </c>
      <c r="B801" s="96">
        <v>673101</v>
      </c>
      <c r="C801" s="97" t="s">
        <v>2556</v>
      </c>
      <c r="D801" s="98" t="s">
        <v>9249</v>
      </c>
      <c r="E801" s="98" t="s">
        <v>9250</v>
      </c>
      <c r="F801" s="99">
        <v>92300</v>
      </c>
      <c r="G801" s="99">
        <f t="shared" si="12"/>
        <v>97007.3</v>
      </c>
    </row>
    <row r="802" spans="1:7" ht="22.5">
      <c r="A802" s="95">
        <v>799</v>
      </c>
      <c r="B802" s="96">
        <v>673201</v>
      </c>
      <c r="C802" s="97" t="s">
        <v>2558</v>
      </c>
      <c r="D802" s="98" t="s">
        <v>15398</v>
      </c>
      <c r="E802" s="98" t="s">
        <v>15284</v>
      </c>
      <c r="F802" s="99">
        <v>25415</v>
      </c>
      <c r="G802" s="99">
        <f t="shared" si="12"/>
        <v>26711.165000000001</v>
      </c>
    </row>
    <row r="803" spans="1:7" ht="56.25">
      <c r="A803" s="95">
        <v>800</v>
      </c>
      <c r="B803" s="96">
        <v>682403</v>
      </c>
      <c r="C803" s="97" t="s">
        <v>8158</v>
      </c>
      <c r="D803" s="98" t="s">
        <v>15335</v>
      </c>
      <c r="E803" s="98" t="s">
        <v>15278</v>
      </c>
      <c r="F803" s="99">
        <v>2138622.5</v>
      </c>
      <c r="G803" s="99">
        <f t="shared" si="12"/>
        <v>2247692.2475000001</v>
      </c>
    </row>
    <row r="804" spans="1:7" ht="135">
      <c r="A804" s="95">
        <v>801</v>
      </c>
      <c r="B804" s="96">
        <v>684103</v>
      </c>
      <c r="C804" s="97" t="s">
        <v>8058</v>
      </c>
      <c r="D804" s="98" t="s">
        <v>9684</v>
      </c>
      <c r="E804" s="98" t="s">
        <v>9844</v>
      </c>
      <c r="F804" s="99">
        <v>2498823.5</v>
      </c>
      <c r="G804" s="99">
        <f t="shared" si="12"/>
        <v>2626263.4984999998</v>
      </c>
    </row>
    <row r="805" spans="1:7" ht="67.5">
      <c r="A805" s="95">
        <v>802</v>
      </c>
      <c r="B805" s="96">
        <v>694101</v>
      </c>
      <c r="C805" s="97" t="s">
        <v>2569</v>
      </c>
      <c r="D805" s="98" t="s">
        <v>9244</v>
      </c>
      <c r="E805" s="98" t="s">
        <v>9245</v>
      </c>
      <c r="F805" s="99">
        <v>698088</v>
      </c>
      <c r="G805" s="99">
        <f t="shared" si="12"/>
        <v>733690.48800000001</v>
      </c>
    </row>
    <row r="806" spans="1:7" ht="90">
      <c r="A806" s="95">
        <v>803</v>
      </c>
      <c r="B806" s="96">
        <v>701430</v>
      </c>
      <c r="C806" s="97" t="s">
        <v>9299</v>
      </c>
      <c r="D806" s="98" t="s">
        <v>9249</v>
      </c>
      <c r="E806" s="98" t="s">
        <v>9250</v>
      </c>
      <c r="F806" s="99">
        <v>213682</v>
      </c>
      <c r="G806" s="99">
        <f t="shared" si="12"/>
        <v>224579.78200000001</v>
      </c>
    </row>
    <row r="807" spans="1:7" ht="67.5">
      <c r="A807" s="95">
        <v>804</v>
      </c>
      <c r="B807" s="96">
        <v>703302</v>
      </c>
      <c r="C807" s="97" t="s">
        <v>9597</v>
      </c>
      <c r="D807" s="98" t="s">
        <v>9244</v>
      </c>
      <c r="E807" s="98" t="s">
        <v>9245</v>
      </c>
      <c r="F807" s="99">
        <v>391697</v>
      </c>
      <c r="G807" s="99">
        <f t="shared" si="12"/>
        <v>411673.54700000002</v>
      </c>
    </row>
    <row r="808" spans="1:7" ht="56.25">
      <c r="A808" s="95">
        <v>805</v>
      </c>
      <c r="B808" s="96">
        <v>705210</v>
      </c>
      <c r="C808" s="97" t="s">
        <v>2608</v>
      </c>
      <c r="D808" s="98" t="s">
        <v>15335</v>
      </c>
      <c r="E808" s="98" t="s">
        <v>15278</v>
      </c>
      <c r="F808" s="99">
        <v>391697</v>
      </c>
      <c r="G808" s="99">
        <f t="shared" si="12"/>
        <v>411673.54700000002</v>
      </c>
    </row>
    <row r="809" spans="1:7" ht="56.25">
      <c r="A809" s="95">
        <v>806</v>
      </c>
      <c r="B809" s="96">
        <v>705302</v>
      </c>
      <c r="C809" s="97" t="s">
        <v>2610</v>
      </c>
      <c r="D809" s="98" t="s">
        <v>15335</v>
      </c>
      <c r="E809" s="98" t="s">
        <v>15278</v>
      </c>
      <c r="F809" s="99">
        <v>1055513</v>
      </c>
      <c r="G809" s="99">
        <f t="shared" si="12"/>
        <v>1109344.1629999999</v>
      </c>
    </row>
    <row r="810" spans="1:7" ht="67.5">
      <c r="A810" s="95">
        <v>807</v>
      </c>
      <c r="B810" s="96">
        <v>707702</v>
      </c>
      <c r="C810" s="97" t="s">
        <v>2613</v>
      </c>
      <c r="D810" s="98" t="s">
        <v>9244</v>
      </c>
      <c r="E810" s="98" t="s">
        <v>9245</v>
      </c>
      <c r="F810" s="99">
        <v>2288460.5</v>
      </c>
      <c r="G810" s="99">
        <f t="shared" si="12"/>
        <v>2405171.9855</v>
      </c>
    </row>
    <row r="811" spans="1:7" ht="90">
      <c r="A811" s="95">
        <v>808</v>
      </c>
      <c r="B811" s="96">
        <v>710921</v>
      </c>
      <c r="C811" s="97" t="s">
        <v>2626</v>
      </c>
      <c r="D811" s="98" t="s">
        <v>9249</v>
      </c>
      <c r="E811" s="98" t="s">
        <v>9250</v>
      </c>
      <c r="F811" s="99">
        <v>150433</v>
      </c>
      <c r="G811" s="99">
        <f t="shared" si="12"/>
        <v>158105.08300000001</v>
      </c>
    </row>
    <row r="812" spans="1:7" ht="90">
      <c r="A812" s="95">
        <v>809</v>
      </c>
      <c r="B812" s="96">
        <v>711110</v>
      </c>
      <c r="C812" s="97" t="s">
        <v>3976</v>
      </c>
      <c r="D812" s="98" t="s">
        <v>9249</v>
      </c>
      <c r="E812" s="98" t="s">
        <v>9250</v>
      </c>
      <c r="F812" s="99">
        <v>150433</v>
      </c>
      <c r="G812" s="99">
        <f t="shared" si="12"/>
        <v>158105.08300000001</v>
      </c>
    </row>
    <row r="813" spans="1:7" ht="67.5">
      <c r="A813" s="95">
        <v>810</v>
      </c>
      <c r="B813" s="96">
        <v>712401</v>
      </c>
      <c r="C813" s="97" t="s">
        <v>2637</v>
      </c>
      <c r="D813" s="98" t="s">
        <v>9244</v>
      </c>
      <c r="E813" s="98" t="s">
        <v>9245</v>
      </c>
      <c r="F813" s="99">
        <v>477760</v>
      </c>
      <c r="G813" s="99">
        <f t="shared" si="12"/>
        <v>502125.76</v>
      </c>
    </row>
    <row r="814" spans="1:7" ht="67.5">
      <c r="A814" s="95">
        <v>811</v>
      </c>
      <c r="B814" s="96">
        <v>717902</v>
      </c>
      <c r="C814" s="97" t="s">
        <v>10423</v>
      </c>
      <c r="D814" s="98" t="s">
        <v>9244</v>
      </c>
      <c r="E814" s="98" t="s">
        <v>9245</v>
      </c>
      <c r="F814" s="99">
        <v>391697</v>
      </c>
      <c r="G814" s="99">
        <f t="shared" si="12"/>
        <v>411673.54700000002</v>
      </c>
    </row>
    <row r="815" spans="1:7" ht="56.25">
      <c r="A815" s="95">
        <v>812</v>
      </c>
      <c r="B815" s="96">
        <v>750105</v>
      </c>
      <c r="C815" s="97" t="s">
        <v>2660</v>
      </c>
      <c r="D815" s="98" t="s">
        <v>15335</v>
      </c>
      <c r="E815" s="98" t="s">
        <v>15278</v>
      </c>
      <c r="F815" s="99">
        <v>477760</v>
      </c>
      <c r="G815" s="99">
        <f t="shared" si="12"/>
        <v>502125.76</v>
      </c>
    </row>
    <row r="816" spans="1:7" ht="67.5">
      <c r="A816" s="95">
        <v>813</v>
      </c>
      <c r="B816" s="96">
        <v>756901</v>
      </c>
      <c r="C816" s="97" t="s">
        <v>2648</v>
      </c>
      <c r="D816" s="98" t="s">
        <v>10914</v>
      </c>
      <c r="E816" s="98" t="s">
        <v>9245</v>
      </c>
      <c r="F816" s="99">
        <v>283186</v>
      </c>
      <c r="G816" s="99">
        <f t="shared" si="12"/>
        <v>297628.48599999998</v>
      </c>
    </row>
    <row r="817" spans="1:7" ht="90">
      <c r="A817" s="95">
        <v>814</v>
      </c>
      <c r="B817" s="96">
        <v>850101</v>
      </c>
      <c r="C817" s="97" t="s">
        <v>15399</v>
      </c>
      <c r="D817" s="98" t="s">
        <v>9249</v>
      </c>
      <c r="E817" s="98" t="s">
        <v>9250</v>
      </c>
      <c r="F817" s="99">
        <v>625000</v>
      </c>
      <c r="G817" s="99">
        <f t="shared" si="12"/>
        <v>656875</v>
      </c>
    </row>
    <row r="818" spans="1:7" ht="67.5">
      <c r="A818" s="95">
        <v>815</v>
      </c>
      <c r="B818" s="96">
        <v>852101</v>
      </c>
      <c r="C818" s="97" t="s">
        <v>15400</v>
      </c>
      <c r="D818" s="98" t="s">
        <v>9244</v>
      </c>
      <c r="E818" s="98" t="s">
        <v>9245</v>
      </c>
      <c r="F818" s="99">
        <v>2393295.5</v>
      </c>
      <c r="G818" s="99">
        <f t="shared" si="12"/>
        <v>2515353.5704999999</v>
      </c>
    </row>
    <row r="819" spans="1:7" ht="22.5">
      <c r="A819" s="95">
        <v>816</v>
      </c>
      <c r="B819" s="96">
        <v>854401</v>
      </c>
      <c r="C819" s="97" t="s">
        <v>2514</v>
      </c>
      <c r="D819" s="98" t="s">
        <v>15304</v>
      </c>
      <c r="E819" s="98" t="s">
        <v>15277</v>
      </c>
      <c r="F819" s="99">
        <v>2715937</v>
      </c>
      <c r="G819" s="99">
        <f t="shared" si="12"/>
        <v>2854449.787</v>
      </c>
    </row>
    <row r="820" spans="1:7" ht="135">
      <c r="A820" s="95">
        <v>817</v>
      </c>
      <c r="B820" s="96">
        <v>857204</v>
      </c>
      <c r="C820" s="97" t="s">
        <v>11260</v>
      </c>
      <c r="D820" s="98" t="s">
        <v>9684</v>
      </c>
      <c r="E820" s="98" t="s">
        <v>9844</v>
      </c>
      <c r="F820" s="99">
        <v>2872074.5</v>
      </c>
      <c r="G820" s="99">
        <f t="shared" si="12"/>
        <v>3018550.2995000002</v>
      </c>
    </row>
    <row r="821" spans="1:7">
      <c r="A821" s="95">
        <v>818</v>
      </c>
      <c r="B821" s="96">
        <v>858401</v>
      </c>
      <c r="C821" s="97" t="s">
        <v>15401</v>
      </c>
      <c r="D821" s="98"/>
      <c r="E821" s="98"/>
      <c r="F821" s="99">
        <v>1215551</v>
      </c>
      <c r="G821" s="99">
        <f t="shared" si="12"/>
        <v>1277544.101</v>
      </c>
    </row>
    <row r="822" spans="1:7" ht="67.5">
      <c r="A822" s="95">
        <v>819</v>
      </c>
      <c r="B822" s="96">
        <v>881118</v>
      </c>
      <c r="C822" s="97" t="s">
        <v>5324</v>
      </c>
      <c r="D822" s="98" t="s">
        <v>9333</v>
      </c>
      <c r="E822" s="98" t="s">
        <v>9811</v>
      </c>
      <c r="F822" s="99">
        <v>173300</v>
      </c>
      <c r="G822" s="99">
        <f t="shared" si="12"/>
        <v>182138.3</v>
      </c>
    </row>
    <row r="823" spans="1:7" ht="67.5">
      <c r="A823" s="95">
        <v>820</v>
      </c>
      <c r="B823" s="96">
        <v>881313</v>
      </c>
      <c r="C823" s="97" t="s">
        <v>5338</v>
      </c>
      <c r="D823" s="98" t="s">
        <v>9333</v>
      </c>
      <c r="E823" s="98" t="s">
        <v>9811</v>
      </c>
      <c r="F823" s="99">
        <v>129276</v>
      </c>
      <c r="G823" s="99">
        <f t="shared" si="12"/>
        <v>135869.076</v>
      </c>
    </row>
    <row r="824" spans="1:7" ht="67.5">
      <c r="A824" s="95">
        <v>821</v>
      </c>
      <c r="B824" s="96">
        <v>882232</v>
      </c>
      <c r="C824" s="97" t="s">
        <v>5369</v>
      </c>
      <c r="D824" s="98" t="s">
        <v>9333</v>
      </c>
      <c r="E824" s="98" t="s">
        <v>9811</v>
      </c>
      <c r="F824" s="99">
        <v>255400</v>
      </c>
      <c r="G824" s="99">
        <f t="shared" si="12"/>
        <v>268425.40000000002</v>
      </c>
    </row>
    <row r="825" spans="1:7" ht="67.5">
      <c r="A825" s="95">
        <v>822</v>
      </c>
      <c r="B825" s="96">
        <v>882602</v>
      </c>
      <c r="C825" s="97" t="s">
        <v>5377</v>
      </c>
      <c r="D825" s="98" t="s">
        <v>9333</v>
      </c>
      <c r="E825" s="98" t="s">
        <v>9811</v>
      </c>
      <c r="F825" s="99">
        <v>286000</v>
      </c>
      <c r="G825" s="99">
        <f t="shared" si="12"/>
        <v>300586</v>
      </c>
    </row>
    <row r="826" spans="1:7" ht="78.75">
      <c r="A826" s="95">
        <v>823</v>
      </c>
      <c r="B826" s="96">
        <v>883234</v>
      </c>
      <c r="C826" s="97" t="s">
        <v>5583</v>
      </c>
      <c r="D826" s="98" t="s">
        <v>9333</v>
      </c>
      <c r="E826" s="98" t="s">
        <v>15280</v>
      </c>
      <c r="F826" s="99">
        <v>726800</v>
      </c>
      <c r="G826" s="99">
        <f t="shared" si="12"/>
        <v>763866.8</v>
      </c>
    </row>
    <row r="827" spans="1:7">
      <c r="A827" s="95">
        <v>824</v>
      </c>
      <c r="B827" s="96">
        <v>883436</v>
      </c>
      <c r="C827" s="97" t="s">
        <v>5596</v>
      </c>
      <c r="D827" s="100"/>
      <c r="E827" s="100"/>
      <c r="F827" s="99">
        <v>1225800</v>
      </c>
      <c r="G827" s="99">
        <f t="shared" si="12"/>
        <v>1288315.8</v>
      </c>
    </row>
    <row r="828" spans="1:7" ht="78.75">
      <c r="A828" s="95">
        <v>825</v>
      </c>
      <c r="B828" s="96">
        <v>890409</v>
      </c>
      <c r="C828" s="97" t="s">
        <v>11720</v>
      </c>
      <c r="D828" s="98" t="s">
        <v>9323</v>
      </c>
      <c r="E828" s="98" t="s">
        <v>9324</v>
      </c>
      <c r="F828" s="99">
        <v>27000</v>
      </c>
      <c r="G828" s="99">
        <f t="shared" si="12"/>
        <v>28377</v>
      </c>
    </row>
    <row r="829" spans="1:7" ht="22.5">
      <c r="A829" s="95">
        <v>826</v>
      </c>
      <c r="B829" s="96">
        <v>890429</v>
      </c>
      <c r="C829" s="97" t="s">
        <v>6200</v>
      </c>
      <c r="D829" s="98" t="s">
        <v>15312</v>
      </c>
      <c r="E829" s="98" t="s">
        <v>11724</v>
      </c>
      <c r="F829" s="99">
        <v>80000</v>
      </c>
      <c r="G829" s="99">
        <f t="shared" si="12"/>
        <v>84080</v>
      </c>
    </row>
    <row r="830" spans="1:7">
      <c r="A830" s="95">
        <v>827</v>
      </c>
      <c r="B830" s="96">
        <v>890433</v>
      </c>
      <c r="C830" s="97" t="s">
        <v>6204</v>
      </c>
      <c r="D830" s="98" t="s">
        <v>15275</v>
      </c>
      <c r="E830" s="98" t="s">
        <v>11724</v>
      </c>
      <c r="F830" s="99">
        <v>83400</v>
      </c>
      <c r="G830" s="99">
        <f t="shared" si="12"/>
        <v>87653.4</v>
      </c>
    </row>
    <row r="831" spans="1:7" ht="22.5">
      <c r="A831" s="95">
        <v>828</v>
      </c>
      <c r="B831" s="96">
        <v>890443</v>
      </c>
      <c r="C831" s="97" t="s">
        <v>6213</v>
      </c>
      <c r="D831" s="98" t="s">
        <v>15275</v>
      </c>
      <c r="E831" s="98" t="s">
        <v>11724</v>
      </c>
      <c r="F831" s="99">
        <v>80000</v>
      </c>
      <c r="G831" s="99">
        <f t="shared" si="12"/>
        <v>84080</v>
      </c>
    </row>
    <row r="832" spans="1:7">
      <c r="A832" s="95">
        <v>829</v>
      </c>
      <c r="B832" s="96">
        <v>890451</v>
      </c>
      <c r="C832" s="97" t="s">
        <v>6221</v>
      </c>
      <c r="D832" s="98" t="s">
        <v>15312</v>
      </c>
      <c r="E832" s="98" t="s">
        <v>11724</v>
      </c>
      <c r="F832" s="99">
        <v>80000</v>
      </c>
      <c r="G832" s="99">
        <f t="shared" si="12"/>
        <v>84080</v>
      </c>
    </row>
    <row r="833" spans="1:7" ht="22.5">
      <c r="A833" s="95">
        <v>830</v>
      </c>
      <c r="B833" s="96">
        <v>890608</v>
      </c>
      <c r="C833" s="97" t="s">
        <v>13078</v>
      </c>
      <c r="D833" s="98" t="s">
        <v>9323</v>
      </c>
      <c r="E833" s="98" t="s">
        <v>9255</v>
      </c>
      <c r="F833" s="99">
        <v>71000</v>
      </c>
      <c r="G833" s="99">
        <f t="shared" si="12"/>
        <v>74621</v>
      </c>
    </row>
    <row r="834" spans="1:7" ht="22.5">
      <c r="A834" s="95">
        <v>831</v>
      </c>
      <c r="B834" s="96">
        <v>898806</v>
      </c>
      <c r="C834" s="97" t="s">
        <v>5170</v>
      </c>
      <c r="D834" s="98" t="s">
        <v>15402</v>
      </c>
      <c r="E834" s="98" t="s">
        <v>11724</v>
      </c>
      <c r="F834" s="99">
        <v>248400</v>
      </c>
      <c r="G834" s="99">
        <f t="shared" si="12"/>
        <v>261068.4</v>
      </c>
    </row>
    <row r="835" spans="1:7" ht="22.5">
      <c r="A835" s="95">
        <v>832</v>
      </c>
      <c r="B835" s="96">
        <v>901002</v>
      </c>
      <c r="C835" s="97" t="s">
        <v>13163</v>
      </c>
      <c r="D835" s="98" t="s">
        <v>12025</v>
      </c>
      <c r="E835" s="98" t="s">
        <v>9255</v>
      </c>
      <c r="F835" s="99">
        <v>35400</v>
      </c>
      <c r="G835" s="99">
        <f t="shared" si="12"/>
        <v>37205.4</v>
      </c>
    </row>
    <row r="836" spans="1:7">
      <c r="A836" s="95">
        <v>833</v>
      </c>
      <c r="B836" s="96">
        <v>901225</v>
      </c>
      <c r="C836" s="97" t="s">
        <v>4368</v>
      </c>
      <c r="D836" s="98" t="s">
        <v>15275</v>
      </c>
      <c r="E836" s="98" t="s">
        <v>11724</v>
      </c>
      <c r="F836" s="99">
        <v>54518.571428571435</v>
      </c>
      <c r="G836" s="99">
        <f t="shared" si="12"/>
        <v>57299.018571428576</v>
      </c>
    </row>
    <row r="837" spans="1:7" ht="22.5">
      <c r="A837" s="95">
        <v>834</v>
      </c>
      <c r="B837" s="96">
        <v>901321</v>
      </c>
      <c r="C837" s="97" t="s">
        <v>15200</v>
      </c>
      <c r="D837" s="98" t="s">
        <v>12025</v>
      </c>
      <c r="E837" s="98" t="s">
        <v>9255</v>
      </c>
      <c r="F837" s="99">
        <v>53650</v>
      </c>
      <c r="G837" s="99">
        <f t="shared" ref="G837:G900" si="13">(F837*5.1%)+F837</f>
        <v>56386.15</v>
      </c>
    </row>
    <row r="838" spans="1:7">
      <c r="A838" s="95">
        <v>835</v>
      </c>
      <c r="B838" s="96">
        <v>901502</v>
      </c>
      <c r="C838" s="97" t="s">
        <v>12781</v>
      </c>
      <c r="D838" s="98" t="s">
        <v>15277</v>
      </c>
      <c r="E838" s="98" t="s">
        <v>15277</v>
      </c>
      <c r="F838" s="99">
        <v>204568</v>
      </c>
      <c r="G838" s="99">
        <f t="shared" si="13"/>
        <v>215000.96799999999</v>
      </c>
    </row>
    <row r="839" spans="1:7">
      <c r="A839" s="95">
        <v>836</v>
      </c>
      <c r="B839" s="96">
        <v>902220</v>
      </c>
      <c r="C839" s="97" t="s">
        <v>4420</v>
      </c>
      <c r="D839" s="98" t="s">
        <v>15277</v>
      </c>
      <c r="E839" s="98" t="s">
        <v>15277</v>
      </c>
      <c r="F839" s="99">
        <v>11629.494604311212</v>
      </c>
      <c r="G839" s="99">
        <f t="shared" si="13"/>
        <v>12222.598829131084</v>
      </c>
    </row>
    <row r="840" spans="1:7" ht="22.5">
      <c r="A840" s="95">
        <v>837</v>
      </c>
      <c r="B840" s="96">
        <v>902223</v>
      </c>
      <c r="C840" s="97" t="s">
        <v>9791</v>
      </c>
      <c r="D840" s="98" t="s">
        <v>12025</v>
      </c>
      <c r="E840" s="98" t="s">
        <v>9255</v>
      </c>
      <c r="F840" s="99">
        <v>11705</v>
      </c>
      <c r="G840" s="99">
        <f t="shared" si="13"/>
        <v>12301.955</v>
      </c>
    </row>
    <row r="841" spans="1:7">
      <c r="A841" s="95">
        <v>838</v>
      </c>
      <c r="B841" s="96">
        <v>903040</v>
      </c>
      <c r="C841" s="97" t="s">
        <v>11317</v>
      </c>
      <c r="D841" s="98" t="s">
        <v>15277</v>
      </c>
      <c r="E841" s="98" t="s">
        <v>15277</v>
      </c>
      <c r="F841" s="99">
        <v>30273</v>
      </c>
      <c r="G841" s="99">
        <f t="shared" si="13"/>
        <v>31816.922999999999</v>
      </c>
    </row>
    <row r="842" spans="1:7" ht="45">
      <c r="A842" s="95">
        <v>839</v>
      </c>
      <c r="B842" s="96">
        <v>903504</v>
      </c>
      <c r="C842" s="97" t="s">
        <v>9963</v>
      </c>
      <c r="D842" s="98" t="s">
        <v>12025</v>
      </c>
      <c r="E842" s="98" t="s">
        <v>9255</v>
      </c>
      <c r="F842" s="99">
        <v>73102</v>
      </c>
      <c r="G842" s="99">
        <f t="shared" si="13"/>
        <v>76830.202000000005</v>
      </c>
    </row>
    <row r="843" spans="1:7" ht="22.5">
      <c r="A843" s="95">
        <v>840</v>
      </c>
      <c r="B843" s="96">
        <v>903865</v>
      </c>
      <c r="C843" s="97" t="s">
        <v>4503</v>
      </c>
      <c r="D843" s="98" t="s">
        <v>12025</v>
      </c>
      <c r="E843" s="98" t="s">
        <v>9255</v>
      </c>
      <c r="F843" s="99">
        <v>13500</v>
      </c>
      <c r="G843" s="99">
        <f t="shared" si="13"/>
        <v>14188.5</v>
      </c>
    </row>
    <row r="844" spans="1:7">
      <c r="A844" s="95">
        <v>841</v>
      </c>
      <c r="B844" s="96">
        <v>903877</v>
      </c>
      <c r="C844" s="97" t="s">
        <v>4513</v>
      </c>
      <c r="D844" s="98" t="s">
        <v>15275</v>
      </c>
      <c r="E844" s="98" t="s">
        <v>11724</v>
      </c>
      <c r="F844" s="99">
        <v>10880</v>
      </c>
      <c r="G844" s="99">
        <f t="shared" si="13"/>
        <v>11434.88</v>
      </c>
    </row>
    <row r="845" spans="1:7" ht="22.5">
      <c r="A845" s="95">
        <v>842</v>
      </c>
      <c r="B845" s="96">
        <v>906248</v>
      </c>
      <c r="C845" s="97" t="s">
        <v>9295</v>
      </c>
      <c r="D845" s="98" t="s">
        <v>15275</v>
      </c>
      <c r="E845" s="98" t="s">
        <v>11724</v>
      </c>
      <c r="F845" s="99">
        <v>47226</v>
      </c>
      <c r="G845" s="99">
        <f t="shared" si="13"/>
        <v>49634.525999999998</v>
      </c>
    </row>
    <row r="846" spans="1:7" ht="22.5">
      <c r="A846" s="95">
        <v>843</v>
      </c>
      <c r="B846" s="96">
        <v>906329</v>
      </c>
      <c r="C846" s="97" t="s">
        <v>9258</v>
      </c>
      <c r="D846" s="98" t="s">
        <v>12025</v>
      </c>
      <c r="E846" s="98" t="s">
        <v>9255</v>
      </c>
      <c r="F846" s="99">
        <v>63334.950000000004</v>
      </c>
      <c r="G846" s="99">
        <f t="shared" si="13"/>
        <v>66565.032449999999</v>
      </c>
    </row>
    <row r="847" spans="1:7" ht="22.5">
      <c r="A847" s="95">
        <v>844</v>
      </c>
      <c r="B847" s="96">
        <v>906434</v>
      </c>
      <c r="C847" s="97" t="s">
        <v>4619</v>
      </c>
      <c r="D847" s="98" t="s">
        <v>12025</v>
      </c>
      <c r="E847" s="98" t="s">
        <v>9255</v>
      </c>
      <c r="F847" s="99">
        <v>56101</v>
      </c>
      <c r="G847" s="99">
        <f t="shared" si="13"/>
        <v>58962.150999999998</v>
      </c>
    </row>
    <row r="848" spans="1:7">
      <c r="A848" s="95">
        <v>845</v>
      </c>
      <c r="B848" s="96">
        <v>906438</v>
      </c>
      <c r="C848" s="97" t="s">
        <v>4620</v>
      </c>
      <c r="D848" s="98" t="s">
        <v>15275</v>
      </c>
      <c r="E848" s="98" t="s">
        <v>11724</v>
      </c>
      <c r="F848" s="99">
        <v>49426</v>
      </c>
      <c r="G848" s="99">
        <f t="shared" si="13"/>
        <v>51946.726000000002</v>
      </c>
    </row>
    <row r="849" spans="1:7">
      <c r="A849" s="95">
        <v>846</v>
      </c>
      <c r="B849" s="96">
        <v>906453</v>
      </c>
      <c r="C849" s="97" t="s">
        <v>4622</v>
      </c>
      <c r="D849" s="98" t="s">
        <v>15275</v>
      </c>
      <c r="E849" s="98" t="s">
        <v>11724</v>
      </c>
      <c r="F849" s="99">
        <v>42679</v>
      </c>
      <c r="G849" s="99">
        <f t="shared" si="13"/>
        <v>44855.629000000001</v>
      </c>
    </row>
    <row r="850" spans="1:7" ht="22.5">
      <c r="A850" s="95">
        <v>847</v>
      </c>
      <c r="B850" s="96">
        <v>906482</v>
      </c>
      <c r="C850" s="97" t="s">
        <v>4634</v>
      </c>
      <c r="D850" s="98" t="s">
        <v>12025</v>
      </c>
      <c r="E850" s="98" t="s">
        <v>9255</v>
      </c>
      <c r="F850" s="99">
        <v>90933</v>
      </c>
      <c r="G850" s="99">
        <f t="shared" si="13"/>
        <v>95570.582999999999</v>
      </c>
    </row>
    <row r="851" spans="1:7" ht="22.5">
      <c r="A851" s="95">
        <v>848</v>
      </c>
      <c r="B851" s="96">
        <v>906485</v>
      </c>
      <c r="C851" s="97" t="s">
        <v>14979</v>
      </c>
      <c r="D851" s="98" t="s">
        <v>15277</v>
      </c>
      <c r="E851" s="98" t="s">
        <v>15277</v>
      </c>
      <c r="F851" s="99">
        <v>165880</v>
      </c>
      <c r="G851" s="99">
        <f t="shared" si="13"/>
        <v>174339.88</v>
      </c>
    </row>
    <row r="852" spans="1:7" ht="22.5">
      <c r="A852" s="95">
        <v>849</v>
      </c>
      <c r="B852" s="96">
        <v>906501</v>
      </c>
      <c r="C852" s="97" t="s">
        <v>4637</v>
      </c>
      <c r="D852" s="98" t="s">
        <v>15277</v>
      </c>
      <c r="E852" s="98" t="s">
        <v>15277</v>
      </c>
      <c r="F852" s="99">
        <v>1934642.3333333333</v>
      </c>
      <c r="G852" s="99">
        <f t="shared" si="13"/>
        <v>2033309.0923333333</v>
      </c>
    </row>
    <row r="853" spans="1:7" ht="22.5">
      <c r="A853" s="95">
        <v>850</v>
      </c>
      <c r="B853" s="96">
        <v>906506</v>
      </c>
      <c r="C853" s="97" t="s">
        <v>4641</v>
      </c>
      <c r="D853" s="98" t="s">
        <v>15277</v>
      </c>
      <c r="E853" s="98" t="s">
        <v>15277</v>
      </c>
      <c r="F853" s="99">
        <v>1047000</v>
      </c>
      <c r="G853" s="99">
        <f t="shared" si="13"/>
        <v>1100397</v>
      </c>
    </row>
    <row r="854" spans="1:7">
      <c r="A854" s="95">
        <v>851</v>
      </c>
      <c r="B854" s="96">
        <v>906509</v>
      </c>
      <c r="C854" s="97" t="s">
        <v>15403</v>
      </c>
      <c r="D854" s="100"/>
      <c r="E854" s="100"/>
      <c r="F854" s="99">
        <v>643500</v>
      </c>
      <c r="G854" s="99">
        <f t="shared" si="13"/>
        <v>676318.5</v>
      </c>
    </row>
    <row r="855" spans="1:7">
      <c r="A855" s="95">
        <v>852</v>
      </c>
      <c r="B855" s="96">
        <v>906714</v>
      </c>
      <c r="C855" s="97" t="s">
        <v>4661</v>
      </c>
      <c r="D855" s="98" t="s">
        <v>15277</v>
      </c>
      <c r="E855" s="98" t="s">
        <v>15277</v>
      </c>
      <c r="F855" s="99">
        <v>124250</v>
      </c>
      <c r="G855" s="99">
        <f t="shared" si="13"/>
        <v>130586.75</v>
      </c>
    </row>
    <row r="856" spans="1:7">
      <c r="A856" s="95">
        <v>853</v>
      </c>
      <c r="B856" s="96">
        <v>906720</v>
      </c>
      <c r="C856" s="97" t="s">
        <v>4662</v>
      </c>
      <c r="D856" s="98" t="s">
        <v>15277</v>
      </c>
      <c r="E856" s="98" t="s">
        <v>15277</v>
      </c>
      <c r="F856" s="99">
        <v>124250</v>
      </c>
      <c r="G856" s="99">
        <f t="shared" si="13"/>
        <v>130586.75</v>
      </c>
    </row>
    <row r="857" spans="1:7" ht="22.5">
      <c r="A857" s="95">
        <v>854</v>
      </c>
      <c r="B857" s="96">
        <v>906841</v>
      </c>
      <c r="C857" s="97" t="s">
        <v>4715</v>
      </c>
      <c r="D857" s="98" t="s">
        <v>12025</v>
      </c>
      <c r="E857" s="98" t="s">
        <v>9255</v>
      </c>
      <c r="F857" s="99">
        <v>172301</v>
      </c>
      <c r="G857" s="99">
        <f t="shared" si="13"/>
        <v>181088.351</v>
      </c>
    </row>
    <row r="858" spans="1:7" ht="22.5">
      <c r="A858" s="95">
        <v>855</v>
      </c>
      <c r="B858" s="96">
        <v>907006</v>
      </c>
      <c r="C858" s="97" t="s">
        <v>4737</v>
      </c>
      <c r="D858" s="98" t="s">
        <v>12025</v>
      </c>
      <c r="E858" s="98" t="s">
        <v>9255</v>
      </c>
      <c r="F858" s="99">
        <v>30900</v>
      </c>
      <c r="G858" s="99">
        <f t="shared" si="13"/>
        <v>32475.9</v>
      </c>
    </row>
    <row r="859" spans="1:7" ht="101.25">
      <c r="A859" s="95">
        <v>856</v>
      </c>
      <c r="B859" s="96">
        <v>908859</v>
      </c>
      <c r="C859" s="97" t="s">
        <v>14839</v>
      </c>
      <c r="D859" s="98" t="s">
        <v>15404</v>
      </c>
      <c r="E859" s="98" t="s">
        <v>15286</v>
      </c>
      <c r="F859" s="99">
        <v>1042220</v>
      </c>
      <c r="G859" s="99">
        <f t="shared" si="13"/>
        <v>1095373.22</v>
      </c>
    </row>
    <row r="860" spans="1:7">
      <c r="A860" s="95">
        <v>857</v>
      </c>
      <c r="B860" s="96">
        <v>911010</v>
      </c>
      <c r="C860" s="97" t="s">
        <v>15095</v>
      </c>
      <c r="D860" s="98" t="s">
        <v>15275</v>
      </c>
      <c r="E860" s="98" t="s">
        <v>11724</v>
      </c>
      <c r="F860" s="99">
        <v>21923</v>
      </c>
      <c r="G860" s="99">
        <f t="shared" si="13"/>
        <v>23041.073</v>
      </c>
    </row>
    <row r="861" spans="1:7" ht="22.5">
      <c r="A861" s="95">
        <v>858</v>
      </c>
      <c r="B861" s="96">
        <v>911011</v>
      </c>
      <c r="C861" s="97" t="s">
        <v>5285</v>
      </c>
      <c r="D861" s="98" t="s">
        <v>15277</v>
      </c>
      <c r="E861" s="98" t="s">
        <v>15277</v>
      </c>
      <c r="F861" s="99">
        <v>13100</v>
      </c>
      <c r="G861" s="99">
        <f t="shared" si="13"/>
        <v>13768.1</v>
      </c>
    </row>
    <row r="862" spans="1:7" ht="22.5">
      <c r="A862" s="95">
        <v>859</v>
      </c>
      <c r="B862" s="96">
        <v>911028</v>
      </c>
      <c r="C862" s="97" t="s">
        <v>5291</v>
      </c>
      <c r="D862" s="100"/>
      <c r="E862" s="100"/>
      <c r="F862" s="99">
        <v>318400</v>
      </c>
      <c r="G862" s="99">
        <f t="shared" si="13"/>
        <v>334638.40000000002</v>
      </c>
    </row>
    <row r="863" spans="1:7" ht="33.75">
      <c r="A863" s="95">
        <v>860</v>
      </c>
      <c r="B863" s="96">
        <v>911030</v>
      </c>
      <c r="C863" s="97" t="s">
        <v>12375</v>
      </c>
      <c r="D863" s="100"/>
      <c r="E863" s="100"/>
      <c r="F863" s="99">
        <v>276000</v>
      </c>
      <c r="G863" s="99">
        <f t="shared" si="13"/>
        <v>290076</v>
      </c>
    </row>
    <row r="864" spans="1:7" ht="78.75">
      <c r="A864" s="95">
        <v>861</v>
      </c>
      <c r="B864" s="96">
        <v>912003</v>
      </c>
      <c r="C864" s="97" t="s">
        <v>5320</v>
      </c>
      <c r="D864" s="98" t="s">
        <v>9323</v>
      </c>
      <c r="E864" s="98" t="s">
        <v>9324</v>
      </c>
      <c r="F864" s="99">
        <v>60000</v>
      </c>
      <c r="G864" s="99">
        <f t="shared" si="13"/>
        <v>63060</v>
      </c>
    </row>
    <row r="865" spans="1:7" ht="78.75">
      <c r="A865" s="95">
        <v>862</v>
      </c>
      <c r="B865" s="96">
        <v>912004</v>
      </c>
      <c r="C865" s="97" t="s">
        <v>9322</v>
      </c>
      <c r="D865" s="98" t="s">
        <v>9323</v>
      </c>
      <c r="E865" s="98" t="s">
        <v>9324</v>
      </c>
      <c r="F865" s="99">
        <v>31960</v>
      </c>
      <c r="G865" s="99">
        <f t="shared" si="13"/>
        <v>33589.96</v>
      </c>
    </row>
    <row r="866" spans="1:7" ht="90">
      <c r="A866" s="95">
        <v>863</v>
      </c>
      <c r="B866" s="96">
        <v>920602</v>
      </c>
      <c r="C866" s="97" t="s">
        <v>5630</v>
      </c>
      <c r="D866" s="98" t="s">
        <v>9333</v>
      </c>
      <c r="E866" s="98" t="s">
        <v>9710</v>
      </c>
      <c r="F866" s="99">
        <v>413912</v>
      </c>
      <c r="G866" s="99">
        <f t="shared" si="13"/>
        <v>435021.51199999999</v>
      </c>
    </row>
    <row r="867" spans="1:7" ht="90">
      <c r="A867" s="95">
        <v>864</v>
      </c>
      <c r="B867" s="96">
        <v>920605</v>
      </c>
      <c r="C867" s="97" t="s">
        <v>10085</v>
      </c>
      <c r="D867" s="98" t="s">
        <v>9333</v>
      </c>
      <c r="E867" s="98" t="s">
        <v>9710</v>
      </c>
      <c r="F867" s="99">
        <v>193961</v>
      </c>
      <c r="G867" s="99">
        <f t="shared" si="13"/>
        <v>203853.011</v>
      </c>
    </row>
    <row r="868" spans="1:7" ht="90">
      <c r="A868" s="95">
        <v>865</v>
      </c>
      <c r="B868" s="96">
        <v>920607</v>
      </c>
      <c r="C868" s="97" t="s">
        <v>5633</v>
      </c>
      <c r="D868" s="98" t="s">
        <v>9333</v>
      </c>
      <c r="E868" s="98" t="s">
        <v>9710</v>
      </c>
      <c r="F868" s="99">
        <v>311590</v>
      </c>
      <c r="G868" s="99">
        <f t="shared" si="13"/>
        <v>327481.09000000003</v>
      </c>
    </row>
    <row r="869" spans="1:7" ht="90">
      <c r="A869" s="95">
        <v>866</v>
      </c>
      <c r="B869" s="96">
        <v>920802</v>
      </c>
      <c r="C869" s="97" t="s">
        <v>5636</v>
      </c>
      <c r="D869" s="98" t="s">
        <v>9333</v>
      </c>
      <c r="E869" s="98" t="s">
        <v>9710</v>
      </c>
      <c r="F869" s="99">
        <v>305197</v>
      </c>
      <c r="G869" s="99">
        <f t="shared" si="13"/>
        <v>320762.04700000002</v>
      </c>
    </row>
    <row r="870" spans="1:7" ht="78.75">
      <c r="A870" s="95">
        <v>867</v>
      </c>
      <c r="B870" s="96">
        <v>935304</v>
      </c>
      <c r="C870" s="97" t="s">
        <v>10548</v>
      </c>
      <c r="D870" s="98" t="s">
        <v>9323</v>
      </c>
      <c r="E870" s="98" t="s">
        <v>9324</v>
      </c>
      <c r="F870" s="99">
        <v>153400</v>
      </c>
      <c r="G870" s="99">
        <f t="shared" si="13"/>
        <v>161223.4</v>
      </c>
    </row>
    <row r="871" spans="1:7" ht="78.75">
      <c r="A871" s="95">
        <v>868</v>
      </c>
      <c r="B871" s="96">
        <v>935307</v>
      </c>
      <c r="C871" s="97" t="s">
        <v>10549</v>
      </c>
      <c r="D871" s="98" t="s">
        <v>9323</v>
      </c>
      <c r="E871" s="98" t="s">
        <v>9324</v>
      </c>
      <c r="F871" s="99">
        <v>50643</v>
      </c>
      <c r="G871" s="99">
        <f t="shared" si="13"/>
        <v>53225.792999999998</v>
      </c>
    </row>
    <row r="872" spans="1:7" ht="78.75">
      <c r="A872" s="95">
        <v>869</v>
      </c>
      <c r="B872" s="96">
        <v>939402</v>
      </c>
      <c r="C872" s="97" t="s">
        <v>5717</v>
      </c>
      <c r="D872" s="98" t="s">
        <v>9323</v>
      </c>
      <c r="E872" s="98" t="s">
        <v>9324</v>
      </c>
      <c r="F872" s="99">
        <v>17516.666666666668</v>
      </c>
      <c r="G872" s="99">
        <f t="shared" si="13"/>
        <v>18410.016666666666</v>
      </c>
    </row>
    <row r="873" spans="1:7" ht="78.75">
      <c r="A873" s="95">
        <v>870</v>
      </c>
      <c r="B873" s="96">
        <v>962201</v>
      </c>
      <c r="C873" s="97" t="s">
        <v>15405</v>
      </c>
      <c r="D873" s="98" t="s">
        <v>12449</v>
      </c>
      <c r="E873" s="98" t="s">
        <v>12450</v>
      </c>
      <c r="F873" s="99">
        <v>62135</v>
      </c>
      <c r="G873" s="99">
        <f t="shared" si="13"/>
        <v>65303.885000000002</v>
      </c>
    </row>
    <row r="874" spans="1:7" ht="67.5">
      <c r="A874" s="95">
        <v>871</v>
      </c>
      <c r="B874" s="96">
        <v>963801</v>
      </c>
      <c r="C874" s="97" t="s">
        <v>15406</v>
      </c>
      <c r="D874" s="98" t="s">
        <v>9244</v>
      </c>
      <c r="E874" s="98" t="s">
        <v>9245</v>
      </c>
      <c r="F874" s="99">
        <v>499775</v>
      </c>
      <c r="G874" s="99">
        <f t="shared" si="13"/>
        <v>525263.52500000002</v>
      </c>
    </row>
    <row r="875" spans="1:7" ht="78.75">
      <c r="A875" s="95">
        <v>872</v>
      </c>
      <c r="B875" s="96">
        <v>970401</v>
      </c>
      <c r="C875" s="97" t="s">
        <v>15407</v>
      </c>
      <c r="D875" s="98" t="s">
        <v>9323</v>
      </c>
      <c r="E875" s="98" t="s">
        <v>9324</v>
      </c>
      <c r="F875" s="99">
        <v>84006</v>
      </c>
      <c r="G875" s="99">
        <f t="shared" si="13"/>
        <v>88290.305999999997</v>
      </c>
    </row>
    <row r="876" spans="1:7" ht="78.75">
      <c r="A876" s="95">
        <v>873</v>
      </c>
      <c r="B876" s="96">
        <v>978801</v>
      </c>
      <c r="C876" s="97" t="s">
        <v>10107</v>
      </c>
      <c r="D876" s="98" t="s">
        <v>9323</v>
      </c>
      <c r="E876" s="98" t="s">
        <v>9324</v>
      </c>
      <c r="F876" s="99">
        <v>88417</v>
      </c>
      <c r="G876" s="99">
        <f t="shared" si="13"/>
        <v>92926.266999999993</v>
      </c>
    </row>
    <row r="877" spans="1:7" ht="135">
      <c r="A877" s="95">
        <v>874</v>
      </c>
      <c r="B877" s="96">
        <v>996102</v>
      </c>
      <c r="C877" s="97" t="s">
        <v>4284</v>
      </c>
      <c r="D877" s="98" t="s">
        <v>10240</v>
      </c>
      <c r="E877" s="98" t="s">
        <v>9844</v>
      </c>
      <c r="F877" s="99">
        <v>477100</v>
      </c>
      <c r="G877" s="99">
        <f t="shared" si="13"/>
        <v>501432.1</v>
      </c>
    </row>
    <row r="878" spans="1:7" ht="135">
      <c r="A878" s="95">
        <v>875</v>
      </c>
      <c r="B878" s="96">
        <v>170008</v>
      </c>
      <c r="C878" s="97" t="s">
        <v>10931</v>
      </c>
      <c r="D878" s="98" t="s">
        <v>9684</v>
      </c>
      <c r="E878" s="98" t="s">
        <v>9844</v>
      </c>
      <c r="F878" s="99">
        <v>1212389</v>
      </c>
      <c r="G878" s="99">
        <f t="shared" si="13"/>
        <v>1274220.8389999999</v>
      </c>
    </row>
    <row r="879" spans="1:7" ht="78.75">
      <c r="A879" s="95">
        <v>876</v>
      </c>
      <c r="B879" s="96">
        <v>170010</v>
      </c>
      <c r="C879" s="97" t="s">
        <v>8844</v>
      </c>
      <c r="D879" s="98" t="s">
        <v>9264</v>
      </c>
      <c r="E879" s="98" t="s">
        <v>9265</v>
      </c>
      <c r="F879" s="99">
        <v>1300449</v>
      </c>
      <c r="G879" s="99">
        <f t="shared" si="13"/>
        <v>1366771.899</v>
      </c>
    </row>
    <row r="880" spans="1:7" ht="78.75">
      <c r="A880" s="95">
        <v>877</v>
      </c>
      <c r="B880" s="96">
        <v>170011</v>
      </c>
      <c r="C880" s="97" t="s">
        <v>1318</v>
      </c>
      <c r="D880" s="98" t="s">
        <v>9264</v>
      </c>
      <c r="E880" s="98" t="s">
        <v>9265</v>
      </c>
      <c r="F880" s="99">
        <v>1300449</v>
      </c>
      <c r="G880" s="99">
        <f t="shared" si="13"/>
        <v>1366771.899</v>
      </c>
    </row>
    <row r="881" spans="1:7" ht="135">
      <c r="A881" s="95">
        <v>878</v>
      </c>
      <c r="B881" s="96">
        <v>170012</v>
      </c>
      <c r="C881" s="97" t="s">
        <v>1319</v>
      </c>
      <c r="D881" s="98" t="s">
        <v>9684</v>
      </c>
      <c r="E881" s="98" t="s">
        <v>9844</v>
      </c>
      <c r="F881" s="99">
        <v>1300449</v>
      </c>
      <c r="G881" s="99">
        <f t="shared" si="13"/>
        <v>1366771.899</v>
      </c>
    </row>
    <row r="882" spans="1:7" ht="56.25">
      <c r="A882" s="95">
        <v>879</v>
      </c>
      <c r="B882" s="96">
        <v>180101</v>
      </c>
      <c r="C882" s="97" t="s">
        <v>15408</v>
      </c>
      <c r="D882" s="98" t="s">
        <v>15381</v>
      </c>
      <c r="E882" s="98" t="s">
        <v>15278</v>
      </c>
      <c r="F882" s="99">
        <v>183354</v>
      </c>
      <c r="G882" s="99">
        <f t="shared" si="13"/>
        <v>192705.054</v>
      </c>
    </row>
    <row r="883" spans="1:7" ht="56.25">
      <c r="A883" s="95">
        <v>880</v>
      </c>
      <c r="B883" s="96">
        <v>180201</v>
      </c>
      <c r="C883" s="97" t="s">
        <v>15409</v>
      </c>
      <c r="D883" s="98" t="s">
        <v>15381</v>
      </c>
      <c r="E883" s="98" t="s">
        <v>15278</v>
      </c>
      <c r="F883" s="99">
        <v>183354</v>
      </c>
      <c r="G883" s="99">
        <f t="shared" si="13"/>
        <v>192705.054</v>
      </c>
    </row>
    <row r="884" spans="1:7" ht="22.5">
      <c r="A884" s="95">
        <v>881</v>
      </c>
      <c r="B884" s="96">
        <v>181101</v>
      </c>
      <c r="C884" s="97" t="s">
        <v>3880</v>
      </c>
      <c r="D884" s="98" t="s">
        <v>15304</v>
      </c>
      <c r="E884" s="98" t="s">
        <v>15277</v>
      </c>
      <c r="F884" s="99">
        <v>150433</v>
      </c>
      <c r="G884" s="99">
        <f t="shared" si="13"/>
        <v>158105.08300000001</v>
      </c>
    </row>
    <row r="885" spans="1:7" ht="22.5">
      <c r="A885" s="95">
        <v>882</v>
      </c>
      <c r="B885" s="96">
        <v>181102</v>
      </c>
      <c r="C885" s="97" t="s">
        <v>3881</v>
      </c>
      <c r="D885" s="98" t="s">
        <v>15304</v>
      </c>
      <c r="E885" s="98" t="s">
        <v>15277</v>
      </c>
      <c r="F885" s="99">
        <v>150433</v>
      </c>
      <c r="G885" s="99">
        <f t="shared" si="13"/>
        <v>158105.08300000001</v>
      </c>
    </row>
    <row r="886" spans="1:7" ht="67.5">
      <c r="A886" s="95">
        <v>883</v>
      </c>
      <c r="B886" s="96">
        <v>181103</v>
      </c>
      <c r="C886" s="97" t="s">
        <v>10488</v>
      </c>
      <c r="D886" s="98" t="s">
        <v>9244</v>
      </c>
      <c r="E886" s="98" t="s">
        <v>9245</v>
      </c>
      <c r="F886" s="99">
        <v>150433</v>
      </c>
      <c r="G886" s="99">
        <f t="shared" si="13"/>
        <v>158105.08300000001</v>
      </c>
    </row>
    <row r="887" spans="1:7" ht="22.5">
      <c r="A887" s="95">
        <v>884</v>
      </c>
      <c r="B887" s="96">
        <v>182201</v>
      </c>
      <c r="C887" s="97" t="s">
        <v>15410</v>
      </c>
      <c r="D887" s="98" t="s">
        <v>15304</v>
      </c>
      <c r="E887" s="98" t="s">
        <v>15277</v>
      </c>
      <c r="F887" s="99">
        <v>213682</v>
      </c>
      <c r="G887" s="99">
        <f t="shared" si="13"/>
        <v>224579.78200000001</v>
      </c>
    </row>
    <row r="888" spans="1:7" ht="22.5">
      <c r="A888" s="95">
        <v>885</v>
      </c>
      <c r="B888" s="96">
        <v>182301</v>
      </c>
      <c r="C888" s="97" t="s">
        <v>15411</v>
      </c>
      <c r="D888" s="98" t="s">
        <v>15304</v>
      </c>
      <c r="E888" s="98" t="s">
        <v>15277</v>
      </c>
      <c r="F888" s="99">
        <v>213682</v>
      </c>
      <c r="G888" s="99">
        <f t="shared" si="13"/>
        <v>224579.78200000001</v>
      </c>
    </row>
    <row r="889" spans="1:7" ht="78.75">
      <c r="A889" s="95">
        <v>886</v>
      </c>
      <c r="B889" s="96">
        <v>182401</v>
      </c>
      <c r="C889" s="97" t="s">
        <v>10597</v>
      </c>
      <c r="D889" s="98" t="s">
        <v>9323</v>
      </c>
      <c r="E889" s="98" t="s">
        <v>9324</v>
      </c>
      <c r="F889" s="99">
        <v>32513</v>
      </c>
      <c r="G889" s="99">
        <f t="shared" si="13"/>
        <v>34171.163</v>
      </c>
    </row>
    <row r="890" spans="1:7" ht="67.5">
      <c r="A890" s="95">
        <v>887</v>
      </c>
      <c r="B890" s="96">
        <v>182402</v>
      </c>
      <c r="C890" s="97" t="s">
        <v>10598</v>
      </c>
      <c r="D890" s="98" t="s">
        <v>9244</v>
      </c>
      <c r="E890" s="98" t="s">
        <v>9245</v>
      </c>
      <c r="F890" s="99">
        <v>32513</v>
      </c>
      <c r="G890" s="99">
        <f t="shared" si="13"/>
        <v>34171.163</v>
      </c>
    </row>
    <row r="891" spans="1:7" ht="67.5">
      <c r="A891" s="95">
        <v>888</v>
      </c>
      <c r="B891" s="96">
        <v>183101</v>
      </c>
      <c r="C891" s="97" t="s">
        <v>8848</v>
      </c>
      <c r="D891" s="98" t="s">
        <v>9244</v>
      </c>
      <c r="E891" s="98" t="s">
        <v>9245</v>
      </c>
      <c r="F891" s="99">
        <v>391697</v>
      </c>
      <c r="G891" s="99">
        <f t="shared" si="13"/>
        <v>411673.54700000002</v>
      </c>
    </row>
    <row r="892" spans="1:7" ht="67.5">
      <c r="A892" s="95">
        <v>889</v>
      </c>
      <c r="B892" s="96">
        <v>183102</v>
      </c>
      <c r="C892" s="97" t="s">
        <v>1295</v>
      </c>
      <c r="D892" s="98" t="s">
        <v>9244</v>
      </c>
      <c r="E892" s="98" t="s">
        <v>9245</v>
      </c>
      <c r="F892" s="99">
        <v>946484</v>
      </c>
      <c r="G892" s="99">
        <f t="shared" si="13"/>
        <v>994754.68400000001</v>
      </c>
    </row>
    <row r="893" spans="1:7" ht="67.5">
      <c r="A893" s="95">
        <v>890</v>
      </c>
      <c r="B893" s="96">
        <v>183103</v>
      </c>
      <c r="C893" s="97" t="s">
        <v>1296</v>
      </c>
      <c r="D893" s="98" t="s">
        <v>9244</v>
      </c>
      <c r="E893" s="98" t="s">
        <v>9245</v>
      </c>
      <c r="F893" s="99">
        <v>3886300</v>
      </c>
      <c r="G893" s="99">
        <f t="shared" si="13"/>
        <v>4084501.3</v>
      </c>
    </row>
    <row r="894" spans="1:7" ht="22.5">
      <c r="A894" s="95">
        <v>891</v>
      </c>
      <c r="B894" s="96">
        <v>184101</v>
      </c>
      <c r="C894" s="97" t="s">
        <v>15412</v>
      </c>
      <c r="D894" s="98" t="s">
        <v>15304</v>
      </c>
      <c r="E894" s="98" t="s">
        <v>15277</v>
      </c>
      <c r="F894" s="99">
        <v>213682</v>
      </c>
      <c r="G894" s="99">
        <f t="shared" si="13"/>
        <v>224579.78200000001</v>
      </c>
    </row>
    <row r="895" spans="1:7" ht="22.5">
      <c r="A895" s="95">
        <v>892</v>
      </c>
      <c r="B895" s="96">
        <v>185104</v>
      </c>
      <c r="C895" s="97" t="s">
        <v>3749</v>
      </c>
      <c r="D895" s="98" t="s">
        <v>15304</v>
      </c>
      <c r="E895" s="98" t="s">
        <v>15277</v>
      </c>
      <c r="F895" s="99">
        <v>871845</v>
      </c>
      <c r="G895" s="99">
        <f t="shared" si="13"/>
        <v>916309.09499999997</v>
      </c>
    </row>
    <row r="896" spans="1:7" ht="67.5">
      <c r="A896" s="95">
        <v>893</v>
      </c>
      <c r="B896" s="96">
        <v>186203</v>
      </c>
      <c r="C896" s="97" t="s">
        <v>8852</v>
      </c>
      <c r="D896" s="98" t="s">
        <v>9244</v>
      </c>
      <c r="E896" s="98" t="s">
        <v>9245</v>
      </c>
      <c r="F896" s="99">
        <v>1171521</v>
      </c>
      <c r="G896" s="99">
        <f t="shared" si="13"/>
        <v>1231268.571</v>
      </c>
    </row>
    <row r="897" spans="1:7" ht="67.5">
      <c r="A897" s="95">
        <v>894</v>
      </c>
      <c r="B897" s="96">
        <v>187101</v>
      </c>
      <c r="C897" s="97" t="s">
        <v>8854</v>
      </c>
      <c r="D897" s="98" t="s">
        <v>9244</v>
      </c>
      <c r="E897" s="98" t="s">
        <v>9245</v>
      </c>
      <c r="F897" s="99">
        <v>871845</v>
      </c>
      <c r="G897" s="99">
        <f t="shared" si="13"/>
        <v>916309.09499999997</v>
      </c>
    </row>
    <row r="898" spans="1:7" ht="67.5">
      <c r="A898" s="95">
        <v>895</v>
      </c>
      <c r="B898" s="96">
        <v>187103</v>
      </c>
      <c r="C898" s="97" t="s">
        <v>9796</v>
      </c>
      <c r="D898" s="98" t="s">
        <v>9244</v>
      </c>
      <c r="E898" s="98" t="s">
        <v>9245</v>
      </c>
      <c r="F898" s="99">
        <v>1312417</v>
      </c>
      <c r="G898" s="99">
        <f t="shared" si="13"/>
        <v>1379350.267</v>
      </c>
    </row>
    <row r="899" spans="1:7" ht="67.5">
      <c r="A899" s="95">
        <v>896</v>
      </c>
      <c r="B899" s="96">
        <v>187104</v>
      </c>
      <c r="C899" s="97" t="s">
        <v>9795</v>
      </c>
      <c r="D899" s="98" t="s">
        <v>9244</v>
      </c>
      <c r="E899" s="98" t="s">
        <v>9245</v>
      </c>
      <c r="F899" s="99">
        <v>2442308.5</v>
      </c>
      <c r="G899" s="99">
        <f t="shared" si="13"/>
        <v>2566866.2335000001</v>
      </c>
    </row>
    <row r="900" spans="1:7" ht="67.5">
      <c r="A900" s="95">
        <v>897</v>
      </c>
      <c r="B900" s="96">
        <v>187105</v>
      </c>
      <c r="C900" s="97" t="s">
        <v>9793</v>
      </c>
      <c r="D900" s="98" t="s">
        <v>9244</v>
      </c>
      <c r="E900" s="98" t="s">
        <v>9245</v>
      </c>
      <c r="F900" s="99">
        <v>698088</v>
      </c>
      <c r="G900" s="99">
        <f t="shared" si="13"/>
        <v>733690.48800000001</v>
      </c>
    </row>
    <row r="901" spans="1:7" ht="67.5">
      <c r="A901" s="95">
        <v>898</v>
      </c>
      <c r="B901" s="96">
        <v>187106</v>
      </c>
      <c r="C901" s="97" t="s">
        <v>9794</v>
      </c>
      <c r="D901" s="98" t="s">
        <v>9244</v>
      </c>
      <c r="E901" s="98" t="s">
        <v>9245</v>
      </c>
      <c r="F901" s="99">
        <v>1011483</v>
      </c>
      <c r="G901" s="99">
        <f t="shared" ref="G901:G964" si="14">(F901*5.1%)+F901</f>
        <v>1063068.6329999999</v>
      </c>
    </row>
    <row r="902" spans="1:7" ht="67.5">
      <c r="A902" s="95">
        <v>899</v>
      </c>
      <c r="B902" s="96">
        <v>187107</v>
      </c>
      <c r="C902" s="97" t="s">
        <v>1306</v>
      </c>
      <c r="D902" s="98" t="s">
        <v>9244</v>
      </c>
      <c r="E902" s="98" t="s">
        <v>9245</v>
      </c>
      <c r="F902" s="99">
        <v>2175204.5</v>
      </c>
      <c r="G902" s="99">
        <f t="shared" si="14"/>
        <v>2286139.9295000001</v>
      </c>
    </row>
    <row r="903" spans="1:7" ht="67.5">
      <c r="A903" s="95">
        <v>900</v>
      </c>
      <c r="B903" s="96">
        <v>187201</v>
      </c>
      <c r="C903" s="97" t="s">
        <v>15413</v>
      </c>
      <c r="D903" s="98" t="s">
        <v>9244</v>
      </c>
      <c r="E903" s="98" t="s">
        <v>9245</v>
      </c>
      <c r="F903" s="99">
        <v>1033498</v>
      </c>
      <c r="G903" s="99">
        <f t="shared" si="14"/>
        <v>1086206.398</v>
      </c>
    </row>
    <row r="904" spans="1:7" ht="67.5">
      <c r="A904" s="95">
        <v>901</v>
      </c>
      <c r="B904" s="96">
        <v>194105</v>
      </c>
      <c r="C904" s="97" t="s">
        <v>8860</v>
      </c>
      <c r="D904" s="98" t="s">
        <v>9244</v>
      </c>
      <c r="E904" s="98" t="s">
        <v>9245</v>
      </c>
      <c r="F904" s="99">
        <v>937678</v>
      </c>
      <c r="G904" s="99">
        <f t="shared" si="14"/>
        <v>985499.57799999998</v>
      </c>
    </row>
    <row r="905" spans="1:7" ht="67.5">
      <c r="A905" s="95">
        <v>902</v>
      </c>
      <c r="B905" s="96">
        <v>194106</v>
      </c>
      <c r="C905" s="97" t="s">
        <v>10465</v>
      </c>
      <c r="D905" s="98" t="s">
        <v>9244</v>
      </c>
      <c r="E905" s="98" t="s">
        <v>9245</v>
      </c>
      <c r="F905" s="99">
        <v>937678</v>
      </c>
      <c r="G905" s="99">
        <f t="shared" si="14"/>
        <v>985499.57799999998</v>
      </c>
    </row>
    <row r="906" spans="1:7" ht="78.75">
      <c r="A906" s="95">
        <v>903</v>
      </c>
      <c r="B906" s="96">
        <v>194108</v>
      </c>
      <c r="C906" s="97" t="s">
        <v>8864</v>
      </c>
      <c r="D906" s="98" t="s">
        <v>9264</v>
      </c>
      <c r="E906" s="98" t="s">
        <v>9265</v>
      </c>
      <c r="F906" s="99">
        <v>1443649</v>
      </c>
      <c r="G906" s="99">
        <f t="shared" si="14"/>
        <v>1517275.0989999999</v>
      </c>
    </row>
    <row r="907" spans="1:7" ht="67.5">
      <c r="A907" s="95">
        <v>904</v>
      </c>
      <c r="B907" s="96">
        <v>199101</v>
      </c>
      <c r="C907" s="97" t="s">
        <v>8870</v>
      </c>
      <c r="D907" s="98" t="s">
        <v>9244</v>
      </c>
      <c r="E907" s="98" t="s">
        <v>9245</v>
      </c>
      <c r="F907" s="99">
        <v>1215551</v>
      </c>
      <c r="G907" s="99">
        <f t="shared" si="14"/>
        <v>1277544.101</v>
      </c>
    </row>
    <row r="908" spans="1:7" ht="135">
      <c r="A908" s="95">
        <v>905</v>
      </c>
      <c r="B908" s="96">
        <v>199102</v>
      </c>
      <c r="C908" s="97" t="s">
        <v>12840</v>
      </c>
      <c r="D908" s="98" t="s">
        <v>9684</v>
      </c>
      <c r="E908" s="98" t="s">
        <v>9844</v>
      </c>
      <c r="F908" s="99">
        <v>1215551</v>
      </c>
      <c r="G908" s="99">
        <f t="shared" si="14"/>
        <v>1277544.101</v>
      </c>
    </row>
    <row r="909" spans="1:7" ht="67.5">
      <c r="A909" s="95">
        <v>906</v>
      </c>
      <c r="B909" s="96">
        <v>200102</v>
      </c>
      <c r="C909" s="97" t="s">
        <v>1307</v>
      </c>
      <c r="D909" s="98" t="s">
        <v>9244</v>
      </c>
      <c r="E909" s="98" t="s">
        <v>9245</v>
      </c>
      <c r="F909" s="99">
        <v>391697</v>
      </c>
      <c r="G909" s="99">
        <f t="shared" si="14"/>
        <v>411673.54700000002</v>
      </c>
    </row>
    <row r="910" spans="1:7" ht="67.5">
      <c r="A910" s="95">
        <v>907</v>
      </c>
      <c r="B910" s="96">
        <v>200105</v>
      </c>
      <c r="C910" s="97" t="s">
        <v>1310</v>
      </c>
      <c r="D910" s="98" t="s">
        <v>9244</v>
      </c>
      <c r="E910" s="98" t="s">
        <v>9245</v>
      </c>
      <c r="F910" s="99">
        <v>391697</v>
      </c>
      <c r="G910" s="99">
        <f t="shared" si="14"/>
        <v>411673.54700000002</v>
      </c>
    </row>
    <row r="911" spans="1:7" ht="22.5">
      <c r="A911" s="95">
        <v>908</v>
      </c>
      <c r="B911" s="96">
        <v>202101</v>
      </c>
      <c r="C911" s="97" t="s">
        <v>1297</v>
      </c>
      <c r="D911" s="98" t="s">
        <v>15304</v>
      </c>
      <c r="E911" s="98" t="s">
        <v>15277</v>
      </c>
      <c r="F911" s="99">
        <v>283186</v>
      </c>
      <c r="G911" s="99">
        <f t="shared" si="14"/>
        <v>297628.48599999998</v>
      </c>
    </row>
    <row r="912" spans="1:7" ht="67.5">
      <c r="A912" s="95">
        <v>909</v>
      </c>
      <c r="B912" s="96">
        <v>202302</v>
      </c>
      <c r="C912" s="97" t="s">
        <v>9345</v>
      </c>
      <c r="D912" s="98" t="s">
        <v>9244</v>
      </c>
      <c r="E912" s="98" t="s">
        <v>9245</v>
      </c>
      <c r="F912" s="99">
        <v>477760</v>
      </c>
      <c r="G912" s="99">
        <f t="shared" si="14"/>
        <v>502125.76</v>
      </c>
    </row>
    <row r="913" spans="1:7" ht="78.75">
      <c r="A913" s="95">
        <v>910</v>
      </c>
      <c r="B913" s="96">
        <v>202402</v>
      </c>
      <c r="C913" s="97" t="s">
        <v>1312</v>
      </c>
      <c r="D913" s="98" t="s">
        <v>9323</v>
      </c>
      <c r="E913" s="98" t="s">
        <v>9324</v>
      </c>
      <c r="F913" s="99">
        <v>39636</v>
      </c>
      <c r="G913" s="99">
        <f t="shared" si="14"/>
        <v>41657.436000000002</v>
      </c>
    </row>
    <row r="914" spans="1:7" ht="78.75">
      <c r="A914" s="95">
        <v>911</v>
      </c>
      <c r="B914" s="96">
        <v>204001</v>
      </c>
      <c r="C914" s="97" t="s">
        <v>8874</v>
      </c>
      <c r="D914" s="98" t="s">
        <v>9264</v>
      </c>
      <c r="E914" s="98" t="s">
        <v>9265</v>
      </c>
      <c r="F914" s="99">
        <v>1356447</v>
      </c>
      <c r="G914" s="99">
        <f t="shared" si="14"/>
        <v>1425625.797</v>
      </c>
    </row>
    <row r="915" spans="1:7" ht="135">
      <c r="A915" s="95">
        <v>912</v>
      </c>
      <c r="B915" s="96">
        <v>204002</v>
      </c>
      <c r="C915" s="98" t="s">
        <v>13069</v>
      </c>
      <c r="D915" s="98" t="s">
        <v>9684</v>
      </c>
      <c r="E915" s="98" t="s">
        <v>9844</v>
      </c>
      <c r="F915" s="99">
        <v>1356447</v>
      </c>
      <c r="G915" s="99">
        <f t="shared" si="14"/>
        <v>1425625.797</v>
      </c>
    </row>
    <row r="916" spans="1:7" ht="78.75">
      <c r="A916" s="95">
        <v>913</v>
      </c>
      <c r="B916" s="96">
        <v>204004</v>
      </c>
      <c r="C916" s="97" t="s">
        <v>9958</v>
      </c>
      <c r="D916" s="98" t="s">
        <v>9264</v>
      </c>
      <c r="E916" s="98" t="s">
        <v>9265</v>
      </c>
      <c r="F916" s="99">
        <v>1300449</v>
      </c>
      <c r="G916" s="99">
        <f t="shared" si="14"/>
        <v>1366771.899</v>
      </c>
    </row>
    <row r="917" spans="1:7" ht="78.75">
      <c r="A917" s="95">
        <v>914</v>
      </c>
      <c r="B917" s="96">
        <v>204305</v>
      </c>
      <c r="C917" s="97" t="s">
        <v>10425</v>
      </c>
      <c r="D917" s="98" t="s">
        <v>9264</v>
      </c>
      <c r="E917" s="98" t="s">
        <v>9265</v>
      </c>
      <c r="F917" s="99">
        <v>1597754</v>
      </c>
      <c r="G917" s="99">
        <f t="shared" si="14"/>
        <v>1679239.4539999999</v>
      </c>
    </row>
    <row r="918" spans="1:7" ht="135">
      <c r="A918" s="95">
        <v>915</v>
      </c>
      <c r="B918" s="96">
        <v>204306</v>
      </c>
      <c r="C918" s="97" t="s">
        <v>12632</v>
      </c>
      <c r="D918" s="98" t="s">
        <v>9684</v>
      </c>
      <c r="E918" s="98" t="s">
        <v>9844</v>
      </c>
      <c r="F918" s="99">
        <v>1597754</v>
      </c>
      <c r="G918" s="99">
        <f t="shared" si="14"/>
        <v>1679239.4539999999</v>
      </c>
    </row>
    <row r="919" spans="1:7" ht="135">
      <c r="A919" s="95">
        <v>916</v>
      </c>
      <c r="B919" s="96">
        <v>204307</v>
      </c>
      <c r="C919" s="97" t="s">
        <v>12633</v>
      </c>
      <c r="D919" s="98" t="s">
        <v>9684</v>
      </c>
      <c r="E919" s="98" t="s">
        <v>9844</v>
      </c>
      <c r="F919" s="99">
        <v>1597754</v>
      </c>
      <c r="G919" s="99">
        <f t="shared" si="14"/>
        <v>1679239.4539999999</v>
      </c>
    </row>
    <row r="920" spans="1:7" ht="135">
      <c r="A920" s="95">
        <v>917</v>
      </c>
      <c r="B920" s="96">
        <v>204308</v>
      </c>
      <c r="C920" s="97" t="s">
        <v>12634</v>
      </c>
      <c r="D920" s="98" t="s">
        <v>9684</v>
      </c>
      <c r="E920" s="98" t="s">
        <v>9844</v>
      </c>
      <c r="F920" s="99">
        <v>1597754</v>
      </c>
      <c r="G920" s="99">
        <f t="shared" si="14"/>
        <v>1679239.4539999999</v>
      </c>
    </row>
    <row r="921" spans="1:7" ht="78.75">
      <c r="A921" s="95">
        <v>918</v>
      </c>
      <c r="B921" s="96">
        <v>207301</v>
      </c>
      <c r="C921" s="97" t="s">
        <v>8880</v>
      </c>
      <c r="D921" s="98" t="s">
        <v>9264</v>
      </c>
      <c r="E921" s="98" t="s">
        <v>9265</v>
      </c>
      <c r="F921" s="99">
        <v>1356447</v>
      </c>
      <c r="G921" s="99">
        <f t="shared" si="14"/>
        <v>1425625.797</v>
      </c>
    </row>
    <row r="922" spans="1:7" ht="78.75">
      <c r="A922" s="95">
        <v>919</v>
      </c>
      <c r="B922" s="96">
        <v>207501</v>
      </c>
      <c r="C922" s="97" t="s">
        <v>8882</v>
      </c>
      <c r="D922" s="98" t="s">
        <v>9264</v>
      </c>
      <c r="E922" s="98" t="s">
        <v>9265</v>
      </c>
      <c r="F922" s="99">
        <v>1300449</v>
      </c>
      <c r="G922" s="99">
        <f t="shared" si="14"/>
        <v>1366771.899</v>
      </c>
    </row>
    <row r="923" spans="1:7" ht="78.75">
      <c r="A923" s="95">
        <v>920</v>
      </c>
      <c r="B923" s="96">
        <v>207502</v>
      </c>
      <c r="C923" s="97" t="s">
        <v>1329</v>
      </c>
      <c r="D923" s="98" t="s">
        <v>9264</v>
      </c>
      <c r="E923" s="98" t="s">
        <v>9265</v>
      </c>
      <c r="F923" s="99">
        <v>1300449</v>
      </c>
      <c r="G923" s="99">
        <f t="shared" si="14"/>
        <v>1366771.899</v>
      </c>
    </row>
    <row r="924" spans="1:7" ht="135">
      <c r="A924" s="95">
        <v>921</v>
      </c>
      <c r="B924" s="96">
        <v>209001</v>
      </c>
      <c r="C924" s="97" t="s">
        <v>8884</v>
      </c>
      <c r="D924" s="98" t="s">
        <v>9684</v>
      </c>
      <c r="E924" s="98" t="s">
        <v>9844</v>
      </c>
      <c r="F924" s="99">
        <v>1597754</v>
      </c>
      <c r="G924" s="99">
        <f t="shared" si="14"/>
        <v>1679239.4539999999</v>
      </c>
    </row>
    <row r="925" spans="1:7" ht="135">
      <c r="A925" s="95">
        <v>922</v>
      </c>
      <c r="B925" s="96">
        <v>209002</v>
      </c>
      <c r="C925" s="97" t="s">
        <v>8886</v>
      </c>
      <c r="D925" s="98" t="s">
        <v>9684</v>
      </c>
      <c r="E925" s="98" t="s">
        <v>9844</v>
      </c>
      <c r="F925" s="99">
        <v>1597754</v>
      </c>
      <c r="G925" s="99">
        <f t="shared" si="14"/>
        <v>1679239.4539999999</v>
      </c>
    </row>
    <row r="926" spans="1:7" ht="78.75">
      <c r="A926" s="95">
        <v>923</v>
      </c>
      <c r="B926" s="96">
        <v>209101</v>
      </c>
      <c r="C926" s="97" t="s">
        <v>15414</v>
      </c>
      <c r="D926" s="98" t="s">
        <v>9264</v>
      </c>
      <c r="E926" s="98" t="s">
        <v>9265</v>
      </c>
      <c r="F926" s="99">
        <v>1300449</v>
      </c>
      <c r="G926" s="99">
        <f t="shared" si="14"/>
        <v>1366771.899</v>
      </c>
    </row>
    <row r="927" spans="1:7" ht="78.75">
      <c r="A927" s="95">
        <v>924</v>
      </c>
      <c r="B927" s="96">
        <v>210101</v>
      </c>
      <c r="C927" s="97" t="s">
        <v>10438</v>
      </c>
      <c r="D927" s="98" t="s">
        <v>9323</v>
      </c>
      <c r="E927" s="98" t="s">
        <v>9324</v>
      </c>
      <c r="F927" s="99">
        <v>45000</v>
      </c>
      <c r="G927" s="99">
        <f t="shared" si="14"/>
        <v>47295</v>
      </c>
    </row>
    <row r="928" spans="1:7" ht="78.75">
      <c r="A928" s="95">
        <v>925</v>
      </c>
      <c r="B928" s="96">
        <v>210201</v>
      </c>
      <c r="C928" s="97" t="s">
        <v>10436</v>
      </c>
      <c r="D928" s="98" t="s">
        <v>9323</v>
      </c>
      <c r="E928" s="98" t="s">
        <v>9324</v>
      </c>
      <c r="F928" s="99">
        <v>34833</v>
      </c>
      <c r="G928" s="99">
        <f t="shared" si="14"/>
        <v>36609.483</v>
      </c>
    </row>
    <row r="929" spans="1:7" ht="78.75">
      <c r="A929" s="95">
        <v>926</v>
      </c>
      <c r="B929" s="96">
        <v>210203</v>
      </c>
      <c r="C929" s="97" t="s">
        <v>10437</v>
      </c>
      <c r="D929" s="98" t="s">
        <v>9323</v>
      </c>
      <c r="E929" s="98" t="s">
        <v>9324</v>
      </c>
      <c r="F929" s="99">
        <v>93203</v>
      </c>
      <c r="G929" s="99">
        <f t="shared" si="14"/>
        <v>97956.353000000003</v>
      </c>
    </row>
    <row r="930" spans="1:7" ht="67.5">
      <c r="A930" s="95">
        <v>927</v>
      </c>
      <c r="B930" s="96">
        <v>210401</v>
      </c>
      <c r="C930" s="97" t="s">
        <v>10439</v>
      </c>
      <c r="D930" s="98" t="s">
        <v>9244</v>
      </c>
      <c r="E930" s="98" t="s">
        <v>9245</v>
      </c>
      <c r="F930" s="99">
        <v>1011483</v>
      </c>
      <c r="G930" s="99">
        <f t="shared" si="14"/>
        <v>1063068.6329999999</v>
      </c>
    </row>
    <row r="931" spans="1:7" ht="67.5">
      <c r="A931" s="95">
        <v>928</v>
      </c>
      <c r="B931" s="96">
        <v>210402</v>
      </c>
      <c r="C931" s="97" t="s">
        <v>10440</v>
      </c>
      <c r="D931" s="98" t="s">
        <v>9244</v>
      </c>
      <c r="E931" s="98" t="s">
        <v>9245</v>
      </c>
      <c r="F931" s="99">
        <v>1011483</v>
      </c>
      <c r="G931" s="99">
        <f t="shared" si="14"/>
        <v>1063068.6329999999</v>
      </c>
    </row>
    <row r="932" spans="1:7" ht="67.5">
      <c r="A932" s="95">
        <v>929</v>
      </c>
      <c r="B932" s="96">
        <v>210501</v>
      </c>
      <c r="C932" s="97" t="s">
        <v>10442</v>
      </c>
      <c r="D932" s="98" t="s">
        <v>9244</v>
      </c>
      <c r="E932" s="98" t="s">
        <v>9245</v>
      </c>
      <c r="F932" s="99">
        <v>1011483</v>
      </c>
      <c r="G932" s="99">
        <f t="shared" si="14"/>
        <v>1063068.6329999999</v>
      </c>
    </row>
    <row r="933" spans="1:7" ht="67.5">
      <c r="A933" s="95">
        <v>930</v>
      </c>
      <c r="B933" s="96">
        <v>210502</v>
      </c>
      <c r="C933" s="97" t="s">
        <v>10441</v>
      </c>
      <c r="D933" s="98" t="s">
        <v>9244</v>
      </c>
      <c r="E933" s="98" t="s">
        <v>9245</v>
      </c>
      <c r="F933" s="99">
        <v>1011483</v>
      </c>
      <c r="G933" s="99">
        <f t="shared" si="14"/>
        <v>1063068.6329999999</v>
      </c>
    </row>
    <row r="934" spans="1:7" ht="67.5">
      <c r="A934" s="95">
        <v>931</v>
      </c>
      <c r="B934" s="96">
        <v>210801</v>
      </c>
      <c r="C934" s="97" t="s">
        <v>10444</v>
      </c>
      <c r="D934" s="98" t="s">
        <v>9244</v>
      </c>
      <c r="E934" s="98" t="s">
        <v>9245</v>
      </c>
      <c r="F934" s="99">
        <v>1011483</v>
      </c>
      <c r="G934" s="99">
        <f t="shared" si="14"/>
        <v>1063068.6329999999</v>
      </c>
    </row>
    <row r="935" spans="1:7" ht="67.5">
      <c r="A935" s="95">
        <v>932</v>
      </c>
      <c r="B935" s="96">
        <v>210802</v>
      </c>
      <c r="C935" s="97" t="s">
        <v>10443</v>
      </c>
      <c r="D935" s="98" t="s">
        <v>9244</v>
      </c>
      <c r="E935" s="98" t="s">
        <v>9245</v>
      </c>
      <c r="F935" s="99">
        <v>1011483</v>
      </c>
      <c r="G935" s="99">
        <f t="shared" si="14"/>
        <v>1063068.6329999999</v>
      </c>
    </row>
    <row r="936" spans="1:7" ht="67.5">
      <c r="A936" s="95">
        <v>933</v>
      </c>
      <c r="B936" s="96">
        <v>210901</v>
      </c>
      <c r="C936" s="97" t="s">
        <v>1372</v>
      </c>
      <c r="D936" s="98" t="s">
        <v>9244</v>
      </c>
      <c r="E936" s="98" t="s">
        <v>9245</v>
      </c>
      <c r="F936" s="99">
        <v>849830</v>
      </c>
      <c r="G936" s="99">
        <f t="shared" si="14"/>
        <v>893171.33</v>
      </c>
    </row>
    <row r="937" spans="1:7" ht="67.5">
      <c r="A937" s="95">
        <v>934</v>
      </c>
      <c r="B937" s="96">
        <v>210902</v>
      </c>
      <c r="C937" s="97" t="s">
        <v>1373</v>
      </c>
      <c r="D937" s="98" t="s">
        <v>9244</v>
      </c>
      <c r="E937" s="98" t="s">
        <v>9245</v>
      </c>
      <c r="F937" s="99">
        <v>849830</v>
      </c>
      <c r="G937" s="99">
        <f t="shared" si="14"/>
        <v>893171.33</v>
      </c>
    </row>
    <row r="938" spans="1:7" ht="22.5">
      <c r="A938" s="95">
        <v>935</v>
      </c>
      <c r="B938" s="96">
        <v>211301</v>
      </c>
      <c r="C938" s="97" t="s">
        <v>1344</v>
      </c>
      <c r="D938" s="98" t="s">
        <v>15304</v>
      </c>
      <c r="E938" s="98" t="s">
        <v>15277</v>
      </c>
      <c r="F938" s="99">
        <v>283186</v>
      </c>
      <c r="G938" s="99">
        <f t="shared" si="14"/>
        <v>297628.48599999998</v>
      </c>
    </row>
    <row r="939" spans="1:7" ht="22.5">
      <c r="A939" s="95">
        <v>936</v>
      </c>
      <c r="B939" s="96">
        <v>212001</v>
      </c>
      <c r="C939" s="97" t="s">
        <v>3882</v>
      </c>
      <c r="D939" s="98" t="s">
        <v>15304</v>
      </c>
      <c r="E939" s="98" t="s">
        <v>15277</v>
      </c>
      <c r="F939" s="99">
        <v>150433</v>
      </c>
      <c r="G939" s="99">
        <f t="shared" si="14"/>
        <v>158105.08300000001</v>
      </c>
    </row>
    <row r="940" spans="1:7" ht="146.25">
      <c r="A940" s="95">
        <v>937</v>
      </c>
      <c r="B940" s="96">
        <v>212101</v>
      </c>
      <c r="C940" s="97" t="s">
        <v>12951</v>
      </c>
      <c r="D940" s="98" t="s">
        <v>10797</v>
      </c>
      <c r="E940" s="98" t="s">
        <v>10798</v>
      </c>
      <c r="F940" s="99">
        <v>150433</v>
      </c>
      <c r="G940" s="99">
        <f t="shared" si="14"/>
        <v>158105.08300000001</v>
      </c>
    </row>
    <row r="941" spans="1:7" ht="146.25">
      <c r="A941" s="95">
        <v>938</v>
      </c>
      <c r="B941" s="96">
        <v>212201</v>
      </c>
      <c r="C941" s="97" t="s">
        <v>3884</v>
      </c>
      <c r="D941" s="98" t="s">
        <v>10797</v>
      </c>
      <c r="E941" s="98" t="s">
        <v>10798</v>
      </c>
      <c r="F941" s="99">
        <v>150433</v>
      </c>
      <c r="G941" s="99">
        <f t="shared" si="14"/>
        <v>158105.08300000001</v>
      </c>
    </row>
    <row r="942" spans="1:7" ht="90">
      <c r="A942" s="95">
        <v>939</v>
      </c>
      <c r="B942" s="96">
        <v>218001</v>
      </c>
      <c r="C942" s="97" t="s">
        <v>1377</v>
      </c>
      <c r="D942" s="98" t="s">
        <v>9249</v>
      </c>
      <c r="E942" s="98" t="s">
        <v>9250</v>
      </c>
      <c r="F942" s="99">
        <v>283186</v>
      </c>
      <c r="G942" s="99">
        <f t="shared" si="14"/>
        <v>297628.48599999998</v>
      </c>
    </row>
    <row r="943" spans="1:7" ht="67.5">
      <c r="A943" s="95">
        <v>940</v>
      </c>
      <c r="B943" s="96">
        <v>218101</v>
      </c>
      <c r="C943" s="97" t="s">
        <v>1349</v>
      </c>
      <c r="D943" s="98" t="s">
        <v>9244</v>
      </c>
      <c r="E943" s="98" t="s">
        <v>9245</v>
      </c>
      <c r="F943" s="99">
        <v>391697</v>
      </c>
      <c r="G943" s="99">
        <f t="shared" si="14"/>
        <v>411673.54700000002</v>
      </c>
    </row>
    <row r="944" spans="1:7" ht="78.75">
      <c r="A944" s="95">
        <v>941</v>
      </c>
      <c r="B944" s="96">
        <v>218302</v>
      </c>
      <c r="C944" s="97" t="s">
        <v>3752</v>
      </c>
      <c r="D944" s="98" t="s">
        <v>9264</v>
      </c>
      <c r="E944" s="98" t="s">
        <v>9265</v>
      </c>
      <c r="F944" s="99">
        <v>2531417</v>
      </c>
      <c r="G944" s="99">
        <f t="shared" si="14"/>
        <v>2660519.267</v>
      </c>
    </row>
    <row r="945" spans="1:7" ht="135">
      <c r="A945" s="95">
        <v>942</v>
      </c>
      <c r="B945" s="96">
        <v>218304</v>
      </c>
      <c r="C945" s="97" t="s">
        <v>3753</v>
      </c>
      <c r="D945" s="98" t="s">
        <v>9684</v>
      </c>
      <c r="E945" s="98" t="s">
        <v>9844</v>
      </c>
      <c r="F945" s="99">
        <v>1312417</v>
      </c>
      <c r="G945" s="99">
        <f t="shared" si="14"/>
        <v>1379350.267</v>
      </c>
    </row>
    <row r="946" spans="1:7" ht="135">
      <c r="A946" s="95">
        <v>943</v>
      </c>
      <c r="B946" s="96">
        <v>218306</v>
      </c>
      <c r="C946" s="97" t="s">
        <v>11225</v>
      </c>
      <c r="D946" s="98" t="s">
        <v>9684</v>
      </c>
      <c r="E946" s="98" t="s">
        <v>9844</v>
      </c>
      <c r="F946" s="99">
        <v>2436324.5</v>
      </c>
      <c r="G946" s="99">
        <f t="shared" si="14"/>
        <v>2560577.0495000002</v>
      </c>
    </row>
    <row r="947" spans="1:7" ht="22.5">
      <c r="A947" s="95">
        <v>944</v>
      </c>
      <c r="B947" s="96">
        <v>218307</v>
      </c>
      <c r="C947" s="97" t="s">
        <v>13654</v>
      </c>
      <c r="D947" s="98" t="s">
        <v>15304</v>
      </c>
      <c r="E947" s="98" t="s">
        <v>15277</v>
      </c>
      <c r="F947" s="99">
        <v>1312417</v>
      </c>
      <c r="G947" s="99">
        <f t="shared" si="14"/>
        <v>1379350.267</v>
      </c>
    </row>
    <row r="948" spans="1:7" ht="67.5">
      <c r="A948" s="95">
        <v>945</v>
      </c>
      <c r="B948" s="96">
        <v>218404</v>
      </c>
      <c r="C948" s="97" t="s">
        <v>1351</v>
      </c>
      <c r="D948" s="98" t="s">
        <v>9244</v>
      </c>
      <c r="E948" s="98" t="s">
        <v>9245</v>
      </c>
      <c r="F948" s="99">
        <v>849830</v>
      </c>
      <c r="G948" s="99">
        <f t="shared" si="14"/>
        <v>893171.33</v>
      </c>
    </row>
    <row r="949" spans="1:7" ht="67.5">
      <c r="A949" s="95">
        <v>946</v>
      </c>
      <c r="B949" s="96">
        <v>218405</v>
      </c>
      <c r="C949" s="97" t="s">
        <v>8900</v>
      </c>
      <c r="D949" s="98" t="s">
        <v>9244</v>
      </c>
      <c r="E949" s="98" t="s">
        <v>9245</v>
      </c>
      <c r="F949" s="99">
        <v>946484</v>
      </c>
      <c r="G949" s="99">
        <f t="shared" si="14"/>
        <v>994754.68400000001</v>
      </c>
    </row>
    <row r="950" spans="1:7" ht="22.5">
      <c r="A950" s="95">
        <v>947</v>
      </c>
      <c r="B950" s="96">
        <v>218407</v>
      </c>
      <c r="C950" s="97" t="s">
        <v>13699</v>
      </c>
      <c r="D950" s="98" t="s">
        <v>15304</v>
      </c>
      <c r="E950" s="98" t="s">
        <v>15277</v>
      </c>
      <c r="F950" s="99">
        <v>946484</v>
      </c>
      <c r="G950" s="99">
        <f t="shared" si="14"/>
        <v>994754.68400000001</v>
      </c>
    </row>
    <row r="951" spans="1:7" ht="56.25">
      <c r="A951" s="95">
        <v>948</v>
      </c>
      <c r="B951" s="96">
        <v>218901</v>
      </c>
      <c r="C951" s="97" t="s">
        <v>3755</v>
      </c>
      <c r="D951" s="98" t="s">
        <v>15335</v>
      </c>
      <c r="E951" s="98" t="s">
        <v>15278</v>
      </c>
      <c r="F951" s="99">
        <v>1300449</v>
      </c>
      <c r="G951" s="99">
        <f t="shared" si="14"/>
        <v>1366771.899</v>
      </c>
    </row>
    <row r="952" spans="1:7" ht="67.5">
      <c r="A952" s="95">
        <v>949</v>
      </c>
      <c r="B952" s="96">
        <v>218905</v>
      </c>
      <c r="C952" s="97" t="s">
        <v>9553</v>
      </c>
      <c r="D952" s="98" t="s">
        <v>9244</v>
      </c>
      <c r="E952" s="98" t="s">
        <v>9245</v>
      </c>
      <c r="F952" s="99">
        <v>1055513</v>
      </c>
      <c r="G952" s="99">
        <f t="shared" si="14"/>
        <v>1109344.1629999999</v>
      </c>
    </row>
    <row r="953" spans="1:7" ht="135">
      <c r="A953" s="95">
        <v>950</v>
      </c>
      <c r="B953" s="96">
        <v>218906</v>
      </c>
      <c r="C953" s="97" t="s">
        <v>10876</v>
      </c>
      <c r="D953" s="98" t="s">
        <v>9684</v>
      </c>
      <c r="E953" s="98" t="s">
        <v>9844</v>
      </c>
      <c r="F953" s="99">
        <v>1055513</v>
      </c>
      <c r="G953" s="99">
        <f t="shared" si="14"/>
        <v>1109344.1629999999</v>
      </c>
    </row>
    <row r="954" spans="1:7" ht="67.5">
      <c r="A954" s="95">
        <v>951</v>
      </c>
      <c r="B954" s="96">
        <v>219003</v>
      </c>
      <c r="C954" s="97" t="s">
        <v>1336</v>
      </c>
      <c r="D954" s="98" t="s">
        <v>9244</v>
      </c>
      <c r="E954" s="98" t="s">
        <v>9245</v>
      </c>
      <c r="F954" s="99">
        <v>590215</v>
      </c>
      <c r="G954" s="99">
        <f t="shared" si="14"/>
        <v>620315.96499999997</v>
      </c>
    </row>
    <row r="955" spans="1:7" ht="67.5">
      <c r="A955" s="95">
        <v>952</v>
      </c>
      <c r="B955" s="96">
        <v>219004</v>
      </c>
      <c r="C955" s="98" t="s">
        <v>4035</v>
      </c>
      <c r="D955" s="98" t="s">
        <v>9244</v>
      </c>
      <c r="E955" s="98" t="s">
        <v>9245</v>
      </c>
      <c r="F955" s="99">
        <v>1290402</v>
      </c>
      <c r="G955" s="99">
        <f t="shared" si="14"/>
        <v>1356212.5020000001</v>
      </c>
    </row>
    <row r="956" spans="1:7" ht="78.75">
      <c r="A956" s="95">
        <v>953</v>
      </c>
      <c r="B956" s="96">
        <v>219005</v>
      </c>
      <c r="C956" s="97" t="s">
        <v>1384</v>
      </c>
      <c r="D956" s="98" t="s">
        <v>9264</v>
      </c>
      <c r="E956" s="98" t="s">
        <v>9265</v>
      </c>
      <c r="F956" s="99">
        <v>1212389</v>
      </c>
      <c r="G956" s="99">
        <f t="shared" si="14"/>
        <v>1274220.8389999999</v>
      </c>
    </row>
    <row r="957" spans="1:7" ht="78.75">
      <c r="A957" s="95">
        <v>954</v>
      </c>
      <c r="B957" s="96">
        <v>219006</v>
      </c>
      <c r="C957" s="97" t="s">
        <v>1385</v>
      </c>
      <c r="D957" s="98" t="s">
        <v>9264</v>
      </c>
      <c r="E957" s="98" t="s">
        <v>9265</v>
      </c>
      <c r="F957" s="99">
        <v>1212389</v>
      </c>
      <c r="G957" s="99">
        <f t="shared" si="14"/>
        <v>1274220.8389999999</v>
      </c>
    </row>
    <row r="958" spans="1:7" ht="78.75">
      <c r="A958" s="95">
        <v>955</v>
      </c>
      <c r="B958" s="96">
        <v>219007</v>
      </c>
      <c r="C958" s="97" t="s">
        <v>6752</v>
      </c>
      <c r="D958" s="98" t="s">
        <v>9264</v>
      </c>
      <c r="E958" s="98" t="s">
        <v>9265</v>
      </c>
      <c r="F958" s="99">
        <v>1212389</v>
      </c>
      <c r="G958" s="99">
        <f t="shared" si="14"/>
        <v>1274220.8389999999</v>
      </c>
    </row>
    <row r="959" spans="1:7" ht="78.75">
      <c r="A959" s="95">
        <v>956</v>
      </c>
      <c r="B959" s="96">
        <v>219008</v>
      </c>
      <c r="C959" s="97" t="s">
        <v>1386</v>
      </c>
      <c r="D959" s="98" t="s">
        <v>9264</v>
      </c>
      <c r="E959" s="98" t="s">
        <v>9265</v>
      </c>
      <c r="F959" s="99">
        <v>1212389</v>
      </c>
      <c r="G959" s="99">
        <f t="shared" si="14"/>
        <v>1274220.8389999999</v>
      </c>
    </row>
    <row r="960" spans="1:7" ht="146.25">
      <c r="A960" s="95">
        <v>957</v>
      </c>
      <c r="B960" s="96">
        <v>219009</v>
      </c>
      <c r="C960" s="97" t="s">
        <v>1379</v>
      </c>
      <c r="D960" s="98" t="s">
        <v>10797</v>
      </c>
      <c r="E960" s="98" t="s">
        <v>10798</v>
      </c>
      <c r="F960" s="99">
        <v>213682</v>
      </c>
      <c r="G960" s="99">
        <f t="shared" si="14"/>
        <v>224579.78200000001</v>
      </c>
    </row>
    <row r="961" spans="1:7" ht="78.75">
      <c r="A961" s="95">
        <v>958</v>
      </c>
      <c r="B961" s="96">
        <v>219010</v>
      </c>
      <c r="C961" s="97" t="s">
        <v>1380</v>
      </c>
      <c r="D961" s="98" t="s">
        <v>9323</v>
      </c>
      <c r="E961" s="98" t="s">
        <v>9324</v>
      </c>
      <c r="F961" s="99">
        <v>32428</v>
      </c>
      <c r="G961" s="99">
        <f t="shared" si="14"/>
        <v>34081.828000000001</v>
      </c>
    </row>
    <row r="962" spans="1:7" ht="135">
      <c r="A962" s="95">
        <v>959</v>
      </c>
      <c r="B962" s="96">
        <v>219101</v>
      </c>
      <c r="C962" s="97" t="s">
        <v>4036</v>
      </c>
      <c r="D962" s="98" t="s">
        <v>9684</v>
      </c>
      <c r="E962" s="98" t="s">
        <v>9844</v>
      </c>
      <c r="F962" s="99">
        <v>1290402</v>
      </c>
      <c r="G962" s="99">
        <f t="shared" si="14"/>
        <v>1356212.5020000001</v>
      </c>
    </row>
    <row r="963" spans="1:7" ht="67.5">
      <c r="A963" s="95">
        <v>960</v>
      </c>
      <c r="B963" s="96">
        <v>219102</v>
      </c>
      <c r="C963" s="97" t="s">
        <v>4037</v>
      </c>
      <c r="D963" s="98" t="s">
        <v>9244</v>
      </c>
      <c r="E963" s="98" t="s">
        <v>9245</v>
      </c>
      <c r="F963" s="99">
        <v>1290402</v>
      </c>
      <c r="G963" s="99">
        <f t="shared" si="14"/>
        <v>1356212.5020000001</v>
      </c>
    </row>
    <row r="964" spans="1:7" ht="78.75">
      <c r="A964" s="95">
        <v>961</v>
      </c>
      <c r="B964" s="96">
        <v>219104</v>
      </c>
      <c r="C964" s="97" t="s">
        <v>1337</v>
      </c>
      <c r="D964" s="98" t="s">
        <v>9264</v>
      </c>
      <c r="E964" s="98" t="s">
        <v>9265</v>
      </c>
      <c r="F964" s="99">
        <v>2002626</v>
      </c>
      <c r="G964" s="99">
        <f t="shared" si="14"/>
        <v>2104759.926</v>
      </c>
    </row>
    <row r="965" spans="1:7" ht="22.5">
      <c r="A965" s="95">
        <v>962</v>
      </c>
      <c r="B965" s="96">
        <v>219105</v>
      </c>
      <c r="C965" s="97" t="s">
        <v>1338</v>
      </c>
      <c r="D965" s="98" t="s">
        <v>15304</v>
      </c>
      <c r="E965" s="98" t="s">
        <v>15277</v>
      </c>
      <c r="F965" s="99">
        <v>2002626</v>
      </c>
      <c r="G965" s="99">
        <f t="shared" ref="G965:G1028" si="15">(F965*5.1%)+F965</f>
        <v>2104759.926</v>
      </c>
    </row>
    <row r="966" spans="1:7" ht="78.75">
      <c r="A966" s="95">
        <v>963</v>
      </c>
      <c r="B966" s="96">
        <v>219106</v>
      </c>
      <c r="C966" s="97" t="s">
        <v>9644</v>
      </c>
      <c r="D966" s="98" t="s">
        <v>9264</v>
      </c>
      <c r="E966" s="98" t="s">
        <v>9265</v>
      </c>
      <c r="F966" s="99">
        <v>2002626</v>
      </c>
      <c r="G966" s="99">
        <f t="shared" si="15"/>
        <v>2104759.926</v>
      </c>
    </row>
    <row r="967" spans="1:7" ht="78.75">
      <c r="A967" s="95">
        <v>964</v>
      </c>
      <c r="B967" s="96">
        <v>219107</v>
      </c>
      <c r="C967" s="97" t="s">
        <v>9631</v>
      </c>
      <c r="D967" s="98" t="s">
        <v>9264</v>
      </c>
      <c r="E967" s="98" t="s">
        <v>9265</v>
      </c>
      <c r="F967" s="99">
        <v>2002626</v>
      </c>
      <c r="G967" s="99">
        <f t="shared" si="15"/>
        <v>2104759.926</v>
      </c>
    </row>
    <row r="968" spans="1:7" ht="67.5">
      <c r="A968" s="95">
        <v>965</v>
      </c>
      <c r="B968" s="96">
        <v>219108</v>
      </c>
      <c r="C968" s="97" t="s">
        <v>9632</v>
      </c>
      <c r="D968" s="98" t="s">
        <v>9244</v>
      </c>
      <c r="E968" s="98" t="s">
        <v>9245</v>
      </c>
      <c r="F968" s="99">
        <v>1290402</v>
      </c>
      <c r="G968" s="99">
        <f t="shared" si="15"/>
        <v>1356212.5020000001</v>
      </c>
    </row>
    <row r="969" spans="1:7" ht="22.5">
      <c r="A969" s="95">
        <v>966</v>
      </c>
      <c r="B969" s="96">
        <v>219201</v>
      </c>
      <c r="C969" s="97" t="s">
        <v>4040</v>
      </c>
      <c r="D969" s="98" t="s">
        <v>15304</v>
      </c>
      <c r="E969" s="98" t="s">
        <v>15277</v>
      </c>
      <c r="F969" s="99">
        <v>78608</v>
      </c>
      <c r="G969" s="99">
        <f t="shared" si="15"/>
        <v>82617.008000000002</v>
      </c>
    </row>
    <row r="970" spans="1:7" ht="22.5">
      <c r="A970" s="95">
        <v>967</v>
      </c>
      <c r="B970" s="96">
        <v>219202</v>
      </c>
      <c r="C970" s="97" t="s">
        <v>4041</v>
      </c>
      <c r="D970" s="98" t="s">
        <v>15304</v>
      </c>
      <c r="E970" s="98" t="s">
        <v>15277</v>
      </c>
      <c r="F970" s="99">
        <v>78608</v>
      </c>
      <c r="G970" s="99">
        <f t="shared" si="15"/>
        <v>82617.008000000002</v>
      </c>
    </row>
    <row r="971" spans="1:7">
      <c r="A971" s="95">
        <v>968</v>
      </c>
      <c r="B971" s="96">
        <v>219402</v>
      </c>
      <c r="C971" s="98" t="s">
        <v>15415</v>
      </c>
      <c r="D971" s="98"/>
      <c r="E971" s="98"/>
      <c r="F971" s="99">
        <v>1290402</v>
      </c>
      <c r="G971" s="99">
        <f t="shared" si="15"/>
        <v>1356212.5020000001</v>
      </c>
    </row>
    <row r="972" spans="1:7" ht="67.5">
      <c r="A972" s="95">
        <v>969</v>
      </c>
      <c r="B972" s="96">
        <v>219504</v>
      </c>
      <c r="C972" s="97" t="s">
        <v>1356</v>
      </c>
      <c r="D972" s="98" t="s">
        <v>9244</v>
      </c>
      <c r="E972" s="98" t="s">
        <v>9245</v>
      </c>
      <c r="F972" s="99">
        <v>2256522.5</v>
      </c>
      <c r="G972" s="99">
        <f t="shared" si="15"/>
        <v>2371605.1475</v>
      </c>
    </row>
    <row r="973" spans="1:7" ht="67.5">
      <c r="A973" s="95">
        <v>970</v>
      </c>
      <c r="B973" s="96">
        <v>219601</v>
      </c>
      <c r="C973" s="97" t="s">
        <v>1341</v>
      </c>
      <c r="D973" s="98" t="s">
        <v>9244</v>
      </c>
      <c r="E973" s="98" t="s">
        <v>9245</v>
      </c>
      <c r="F973" s="99">
        <v>1312417</v>
      </c>
      <c r="G973" s="99">
        <f t="shared" si="15"/>
        <v>1379350.267</v>
      </c>
    </row>
    <row r="974" spans="1:7" ht="67.5">
      <c r="A974" s="95">
        <v>971</v>
      </c>
      <c r="B974" s="96">
        <v>219602</v>
      </c>
      <c r="C974" s="97" t="s">
        <v>9800</v>
      </c>
      <c r="D974" s="98" t="s">
        <v>9244</v>
      </c>
      <c r="E974" s="98" t="s">
        <v>9245</v>
      </c>
      <c r="F974" s="99">
        <v>871845</v>
      </c>
      <c r="G974" s="99">
        <f t="shared" si="15"/>
        <v>916309.09499999997</v>
      </c>
    </row>
    <row r="975" spans="1:7" ht="67.5">
      <c r="A975" s="95">
        <v>972</v>
      </c>
      <c r="B975" s="96">
        <v>219603</v>
      </c>
      <c r="C975" s="97" t="s">
        <v>1343</v>
      </c>
      <c r="D975" s="98" t="s">
        <v>9244</v>
      </c>
      <c r="E975" s="98" t="s">
        <v>9245</v>
      </c>
      <c r="F975" s="99">
        <v>1312417</v>
      </c>
      <c r="G975" s="99">
        <f t="shared" si="15"/>
        <v>1379350.267</v>
      </c>
    </row>
    <row r="976" spans="1:7" ht="67.5">
      <c r="A976" s="95">
        <v>973</v>
      </c>
      <c r="B976" s="96">
        <v>219604</v>
      </c>
      <c r="C976" s="97" t="s">
        <v>1345</v>
      </c>
      <c r="D976" s="98" t="s">
        <v>9244</v>
      </c>
      <c r="E976" s="98" t="s">
        <v>9245</v>
      </c>
      <c r="F976" s="99">
        <v>871845</v>
      </c>
      <c r="G976" s="99">
        <f t="shared" si="15"/>
        <v>916309.09499999997</v>
      </c>
    </row>
    <row r="977" spans="1:7" ht="67.5">
      <c r="A977" s="95">
        <v>974</v>
      </c>
      <c r="B977" s="96">
        <v>221101</v>
      </c>
      <c r="C977" s="97" t="s">
        <v>3885</v>
      </c>
      <c r="D977" s="98" t="s">
        <v>9244</v>
      </c>
      <c r="E977" s="98" t="s">
        <v>9245</v>
      </c>
      <c r="F977" s="99">
        <v>477760</v>
      </c>
      <c r="G977" s="99">
        <f t="shared" si="15"/>
        <v>502125.76</v>
      </c>
    </row>
    <row r="978" spans="1:7" ht="67.5">
      <c r="A978" s="95">
        <v>975</v>
      </c>
      <c r="B978" s="96">
        <v>221102</v>
      </c>
      <c r="C978" s="97" t="s">
        <v>3886</v>
      </c>
      <c r="D978" s="98" t="s">
        <v>9244</v>
      </c>
      <c r="E978" s="98" t="s">
        <v>9245</v>
      </c>
      <c r="F978" s="99">
        <v>477760</v>
      </c>
      <c r="G978" s="99">
        <f t="shared" si="15"/>
        <v>502125.76</v>
      </c>
    </row>
    <row r="979" spans="1:7" ht="67.5">
      <c r="A979" s="95">
        <v>976</v>
      </c>
      <c r="B979" s="96">
        <v>221103</v>
      </c>
      <c r="C979" s="97" t="s">
        <v>3887</v>
      </c>
      <c r="D979" s="98" t="s">
        <v>9244</v>
      </c>
      <c r="E979" s="98" t="s">
        <v>9245</v>
      </c>
      <c r="F979" s="99">
        <v>477760</v>
      </c>
      <c r="G979" s="99">
        <f t="shared" si="15"/>
        <v>502125.76</v>
      </c>
    </row>
    <row r="980" spans="1:7" ht="67.5">
      <c r="A980" s="95">
        <v>977</v>
      </c>
      <c r="B980" s="96">
        <v>221401</v>
      </c>
      <c r="C980" s="97" t="s">
        <v>4026</v>
      </c>
      <c r="D980" s="98" t="s">
        <v>9244</v>
      </c>
      <c r="E980" s="98" t="s">
        <v>9245</v>
      </c>
      <c r="F980" s="99">
        <v>499775</v>
      </c>
      <c r="G980" s="99">
        <f t="shared" si="15"/>
        <v>525263.52500000002</v>
      </c>
    </row>
    <row r="981" spans="1:7" ht="67.5">
      <c r="A981" s="95">
        <v>978</v>
      </c>
      <c r="B981" s="96">
        <v>221402</v>
      </c>
      <c r="C981" s="97" t="s">
        <v>10565</v>
      </c>
      <c r="D981" s="98" t="s">
        <v>9244</v>
      </c>
      <c r="E981" s="98" t="s">
        <v>9245</v>
      </c>
      <c r="F981" s="99">
        <v>499775</v>
      </c>
      <c r="G981" s="99">
        <f t="shared" si="15"/>
        <v>525263.52500000002</v>
      </c>
    </row>
    <row r="982" spans="1:7" ht="67.5">
      <c r="A982" s="95">
        <v>979</v>
      </c>
      <c r="B982" s="96">
        <v>222104</v>
      </c>
      <c r="C982" s="97" t="s">
        <v>1387</v>
      </c>
      <c r="D982" s="98" t="s">
        <v>9244</v>
      </c>
      <c r="E982" s="98" t="s">
        <v>9245</v>
      </c>
      <c r="F982" s="99">
        <v>499775</v>
      </c>
      <c r="G982" s="99">
        <f t="shared" si="15"/>
        <v>525263.52500000002</v>
      </c>
    </row>
    <row r="983" spans="1:7" ht="67.5">
      <c r="A983" s="95">
        <v>980</v>
      </c>
      <c r="B983" s="96">
        <v>222105</v>
      </c>
      <c r="C983" s="97" t="s">
        <v>1388</v>
      </c>
      <c r="D983" s="98" t="s">
        <v>9244</v>
      </c>
      <c r="E983" s="98" t="s">
        <v>9245</v>
      </c>
      <c r="F983" s="99">
        <v>499775</v>
      </c>
      <c r="G983" s="99">
        <f t="shared" si="15"/>
        <v>525263.52500000002</v>
      </c>
    </row>
    <row r="984" spans="1:7" ht="67.5">
      <c r="A984" s="95">
        <v>981</v>
      </c>
      <c r="B984" s="96">
        <v>222106</v>
      </c>
      <c r="C984" s="97" t="s">
        <v>10564</v>
      </c>
      <c r="D984" s="98" t="s">
        <v>9244</v>
      </c>
      <c r="E984" s="98" t="s">
        <v>9245</v>
      </c>
      <c r="F984" s="99">
        <v>1290402</v>
      </c>
      <c r="G984" s="99">
        <f t="shared" si="15"/>
        <v>1356212.5020000001</v>
      </c>
    </row>
    <row r="985" spans="1:7" ht="78.75">
      <c r="A985" s="95">
        <v>982</v>
      </c>
      <c r="B985" s="96">
        <v>222108</v>
      </c>
      <c r="C985" s="97" t="s">
        <v>1389</v>
      </c>
      <c r="D985" s="98" t="s">
        <v>9323</v>
      </c>
      <c r="E985" s="98" t="s">
        <v>9324</v>
      </c>
      <c r="F985" s="99">
        <v>2080700</v>
      </c>
      <c r="G985" s="99">
        <f t="shared" si="15"/>
        <v>2186815.7000000002</v>
      </c>
    </row>
    <row r="986" spans="1:7" ht="22.5">
      <c r="A986" s="95">
        <v>983</v>
      </c>
      <c r="B986" s="96">
        <v>222109</v>
      </c>
      <c r="C986" s="97" t="s">
        <v>1390</v>
      </c>
      <c r="D986" s="98" t="s">
        <v>15277</v>
      </c>
      <c r="E986" s="98" t="s">
        <v>15277</v>
      </c>
      <c r="F986" s="99">
        <v>1350900</v>
      </c>
      <c r="G986" s="99">
        <f t="shared" si="15"/>
        <v>1419795.9</v>
      </c>
    </row>
    <row r="987" spans="1:7" ht="112.5">
      <c r="A987" s="95">
        <v>984</v>
      </c>
      <c r="B987" s="96">
        <v>223101</v>
      </c>
      <c r="C987" s="97" t="s">
        <v>1391</v>
      </c>
      <c r="D987" s="98" t="s">
        <v>9684</v>
      </c>
      <c r="E987" s="98" t="s">
        <v>10910</v>
      </c>
      <c r="F987" s="99">
        <v>676073</v>
      </c>
      <c r="G987" s="99">
        <f t="shared" si="15"/>
        <v>710552.723</v>
      </c>
    </row>
    <row r="988" spans="1:7" ht="67.5">
      <c r="A988" s="95">
        <v>985</v>
      </c>
      <c r="B988" s="96">
        <v>223103</v>
      </c>
      <c r="C988" s="97" t="s">
        <v>1393</v>
      </c>
      <c r="D988" s="98" t="s">
        <v>9684</v>
      </c>
      <c r="E988" s="98" t="s">
        <v>9245</v>
      </c>
      <c r="F988" s="99">
        <v>676073</v>
      </c>
      <c r="G988" s="99">
        <f t="shared" si="15"/>
        <v>710552.723</v>
      </c>
    </row>
    <row r="989" spans="1:7" ht="67.5">
      <c r="A989" s="95">
        <v>986</v>
      </c>
      <c r="B989" s="96">
        <v>223104</v>
      </c>
      <c r="C989" s="97" t="s">
        <v>1394</v>
      </c>
      <c r="D989" s="98" t="s">
        <v>9244</v>
      </c>
      <c r="E989" s="98" t="s">
        <v>9245</v>
      </c>
      <c r="F989" s="99">
        <v>676073</v>
      </c>
      <c r="G989" s="99">
        <f t="shared" si="15"/>
        <v>710552.723</v>
      </c>
    </row>
    <row r="990" spans="1:7" ht="67.5">
      <c r="A990" s="95">
        <v>987</v>
      </c>
      <c r="B990" s="96">
        <v>223901</v>
      </c>
      <c r="C990" s="97" t="s">
        <v>1395</v>
      </c>
      <c r="D990" s="98" t="s">
        <v>9244</v>
      </c>
      <c r="E990" s="98" t="s">
        <v>9245</v>
      </c>
      <c r="F990" s="99">
        <v>1952587.5</v>
      </c>
      <c r="G990" s="99">
        <f t="shared" si="15"/>
        <v>2052169.4624999999</v>
      </c>
    </row>
    <row r="991" spans="1:7" ht="67.5">
      <c r="A991" s="95">
        <v>988</v>
      </c>
      <c r="B991" s="96">
        <v>223902</v>
      </c>
      <c r="C991" s="97" t="s">
        <v>1396</v>
      </c>
      <c r="D991" s="98" t="s">
        <v>9244</v>
      </c>
      <c r="E991" s="98" t="s">
        <v>9245</v>
      </c>
      <c r="F991" s="99">
        <v>499775</v>
      </c>
      <c r="G991" s="99">
        <f t="shared" si="15"/>
        <v>525263.52500000002</v>
      </c>
    </row>
    <row r="992" spans="1:7" ht="67.5">
      <c r="A992" s="95">
        <v>989</v>
      </c>
      <c r="B992" s="96">
        <v>223903</v>
      </c>
      <c r="C992" s="97" t="s">
        <v>4044</v>
      </c>
      <c r="D992" s="98" t="s">
        <v>9244</v>
      </c>
      <c r="E992" s="98" t="s">
        <v>9245</v>
      </c>
      <c r="F992" s="99">
        <v>2431301</v>
      </c>
      <c r="G992" s="99">
        <f t="shared" si="15"/>
        <v>2555297.3509999998</v>
      </c>
    </row>
    <row r="993" spans="1:7" ht="22.5">
      <c r="A993" s="95">
        <v>990</v>
      </c>
      <c r="B993" s="96">
        <v>224101</v>
      </c>
      <c r="C993" s="97" t="s">
        <v>1397</v>
      </c>
      <c r="D993" s="98" t="s">
        <v>15304</v>
      </c>
      <c r="E993" s="98" t="s">
        <v>15277</v>
      </c>
      <c r="F993" s="99">
        <v>1290402</v>
      </c>
      <c r="G993" s="99">
        <f t="shared" si="15"/>
        <v>1356212.5020000001</v>
      </c>
    </row>
    <row r="994" spans="1:7" ht="67.5">
      <c r="A994" s="95">
        <v>991</v>
      </c>
      <c r="B994" s="96">
        <v>224103</v>
      </c>
      <c r="C994" s="97" t="s">
        <v>1398</v>
      </c>
      <c r="D994" s="98" t="s">
        <v>9244</v>
      </c>
      <c r="E994" s="98" t="s">
        <v>9245</v>
      </c>
      <c r="F994" s="99">
        <v>1011483</v>
      </c>
      <c r="G994" s="99">
        <f t="shared" si="15"/>
        <v>1063068.6329999999</v>
      </c>
    </row>
    <row r="995" spans="1:7" ht="67.5">
      <c r="A995" s="95">
        <v>992</v>
      </c>
      <c r="B995" s="96">
        <v>224104</v>
      </c>
      <c r="C995" s="97" t="s">
        <v>1399</v>
      </c>
      <c r="D995" s="98" t="s">
        <v>9244</v>
      </c>
      <c r="E995" s="98" t="s">
        <v>9245</v>
      </c>
      <c r="F995" s="99">
        <v>1011483</v>
      </c>
      <c r="G995" s="99">
        <f t="shared" si="15"/>
        <v>1063068.6329999999</v>
      </c>
    </row>
    <row r="996" spans="1:7" ht="67.5">
      <c r="A996" s="95">
        <v>993</v>
      </c>
      <c r="B996" s="96">
        <v>224105</v>
      </c>
      <c r="C996" s="97" t="s">
        <v>1400</v>
      </c>
      <c r="D996" s="98" t="s">
        <v>9244</v>
      </c>
      <c r="E996" s="98" t="s">
        <v>9245</v>
      </c>
      <c r="F996" s="99">
        <v>1011483</v>
      </c>
      <c r="G996" s="99">
        <f t="shared" si="15"/>
        <v>1063068.6329999999</v>
      </c>
    </row>
    <row r="997" spans="1:7" ht="67.5">
      <c r="A997" s="95">
        <v>994</v>
      </c>
      <c r="B997" s="96">
        <v>224106</v>
      </c>
      <c r="C997" s="97" t="s">
        <v>9418</v>
      </c>
      <c r="D997" s="98" t="s">
        <v>9244</v>
      </c>
      <c r="E997" s="98" t="s">
        <v>9245</v>
      </c>
      <c r="F997" s="99">
        <v>612230</v>
      </c>
      <c r="G997" s="99">
        <f t="shared" si="15"/>
        <v>643453.73</v>
      </c>
    </row>
    <row r="998" spans="1:7" ht="67.5">
      <c r="A998" s="95">
        <v>995</v>
      </c>
      <c r="B998" s="96">
        <v>224107</v>
      </c>
      <c r="C998" s="97" t="s">
        <v>9419</v>
      </c>
      <c r="D998" s="98" t="s">
        <v>9244</v>
      </c>
      <c r="E998" s="98" t="s">
        <v>9245</v>
      </c>
      <c r="F998" s="99">
        <v>1011483</v>
      </c>
      <c r="G998" s="99">
        <f t="shared" si="15"/>
        <v>1063068.6329999999</v>
      </c>
    </row>
    <row r="999" spans="1:7" ht="67.5">
      <c r="A999" s="95">
        <v>996</v>
      </c>
      <c r="B999" s="96">
        <v>224203</v>
      </c>
      <c r="C999" s="97" t="s">
        <v>9656</v>
      </c>
      <c r="D999" s="98" t="s">
        <v>9244</v>
      </c>
      <c r="E999" s="98" t="s">
        <v>9245</v>
      </c>
      <c r="F999" s="99">
        <v>612230</v>
      </c>
      <c r="G999" s="99">
        <f t="shared" si="15"/>
        <v>643453.73</v>
      </c>
    </row>
    <row r="1000" spans="1:7" ht="67.5">
      <c r="A1000" s="95">
        <v>997</v>
      </c>
      <c r="B1000" s="96">
        <v>224204</v>
      </c>
      <c r="C1000" s="97" t="s">
        <v>9655</v>
      </c>
      <c r="D1000" s="98" t="s">
        <v>9244</v>
      </c>
      <c r="E1000" s="98" t="s">
        <v>9245</v>
      </c>
      <c r="F1000" s="99">
        <v>612230</v>
      </c>
      <c r="G1000" s="99">
        <f t="shared" si="15"/>
        <v>643453.73</v>
      </c>
    </row>
    <row r="1001" spans="1:7" ht="67.5">
      <c r="A1001" s="95">
        <v>998</v>
      </c>
      <c r="B1001" s="96">
        <v>225001</v>
      </c>
      <c r="C1001" s="97" t="s">
        <v>1405</v>
      </c>
      <c r="D1001" s="98" t="s">
        <v>9244</v>
      </c>
      <c r="E1001" s="98" t="s">
        <v>9245</v>
      </c>
      <c r="F1001" s="99">
        <v>499775</v>
      </c>
      <c r="G1001" s="99">
        <f t="shared" si="15"/>
        <v>525263.52500000002</v>
      </c>
    </row>
    <row r="1002" spans="1:7" ht="67.5">
      <c r="A1002" s="95">
        <v>999</v>
      </c>
      <c r="B1002" s="96">
        <v>225002</v>
      </c>
      <c r="C1002" s="97" t="s">
        <v>4046</v>
      </c>
      <c r="D1002" s="98" t="s">
        <v>9244</v>
      </c>
      <c r="E1002" s="98" t="s">
        <v>9245</v>
      </c>
      <c r="F1002" s="99">
        <v>698088</v>
      </c>
      <c r="G1002" s="99">
        <f t="shared" si="15"/>
        <v>733690.48800000001</v>
      </c>
    </row>
    <row r="1003" spans="1:7" ht="67.5">
      <c r="A1003" s="95">
        <v>1000</v>
      </c>
      <c r="B1003" s="96">
        <v>225003</v>
      </c>
      <c r="C1003" s="97" t="s">
        <v>10175</v>
      </c>
      <c r="D1003" s="98" t="s">
        <v>9244</v>
      </c>
      <c r="E1003" s="98" t="s">
        <v>9245</v>
      </c>
      <c r="F1003" s="99">
        <v>778209</v>
      </c>
      <c r="G1003" s="99">
        <f t="shared" si="15"/>
        <v>817897.65899999999</v>
      </c>
    </row>
    <row r="1004" spans="1:7" ht="78.75">
      <c r="A1004" s="95">
        <v>1001</v>
      </c>
      <c r="B1004" s="96">
        <v>225004</v>
      </c>
      <c r="C1004" s="97" t="s">
        <v>4047</v>
      </c>
      <c r="D1004" s="98" t="s">
        <v>9264</v>
      </c>
      <c r="E1004" s="98" t="s">
        <v>9265</v>
      </c>
      <c r="F1004" s="99">
        <v>1794784</v>
      </c>
      <c r="G1004" s="99">
        <f t="shared" si="15"/>
        <v>1886317.9839999999</v>
      </c>
    </row>
    <row r="1005" spans="1:7" ht="67.5">
      <c r="A1005" s="95">
        <v>1002</v>
      </c>
      <c r="B1005" s="96">
        <v>225301</v>
      </c>
      <c r="C1005" s="97" t="s">
        <v>10053</v>
      </c>
      <c r="D1005" s="98" t="s">
        <v>9244</v>
      </c>
      <c r="E1005" s="98" t="s">
        <v>9245</v>
      </c>
      <c r="F1005" s="99">
        <v>1312417</v>
      </c>
      <c r="G1005" s="99">
        <f t="shared" si="15"/>
        <v>1379350.267</v>
      </c>
    </row>
    <row r="1006" spans="1:7" ht="67.5">
      <c r="A1006" s="95">
        <v>1003</v>
      </c>
      <c r="B1006" s="96">
        <v>226101</v>
      </c>
      <c r="C1006" s="97" t="s">
        <v>1408</v>
      </c>
      <c r="D1006" s="98" t="s">
        <v>9244</v>
      </c>
      <c r="E1006" s="98" t="s">
        <v>9245</v>
      </c>
      <c r="F1006" s="99">
        <v>499775</v>
      </c>
      <c r="G1006" s="99">
        <f t="shared" si="15"/>
        <v>525263.52500000002</v>
      </c>
    </row>
    <row r="1007" spans="1:7" ht="67.5">
      <c r="A1007" s="95">
        <v>1004</v>
      </c>
      <c r="B1007" s="96">
        <v>226203</v>
      </c>
      <c r="C1007" s="97" t="s">
        <v>4050</v>
      </c>
      <c r="D1007" s="98" t="s">
        <v>9244</v>
      </c>
      <c r="E1007" s="98" t="s">
        <v>9245</v>
      </c>
      <c r="F1007" s="99">
        <v>2431301</v>
      </c>
      <c r="G1007" s="99">
        <f t="shared" si="15"/>
        <v>2555297.3509999998</v>
      </c>
    </row>
    <row r="1008" spans="1:7" ht="78.75">
      <c r="A1008" s="95">
        <v>1005</v>
      </c>
      <c r="B1008" s="96">
        <v>226205</v>
      </c>
      <c r="C1008" s="97" t="s">
        <v>6754</v>
      </c>
      <c r="D1008" s="98" t="s">
        <v>9264</v>
      </c>
      <c r="E1008" s="98" t="s">
        <v>9265</v>
      </c>
      <c r="F1008" s="99">
        <v>1212389</v>
      </c>
      <c r="G1008" s="99">
        <f t="shared" si="15"/>
        <v>1274220.8389999999</v>
      </c>
    </row>
    <row r="1009" spans="1:7" ht="78.75">
      <c r="A1009" s="95">
        <v>1006</v>
      </c>
      <c r="B1009" s="96">
        <v>226206</v>
      </c>
      <c r="C1009" s="98" t="s">
        <v>1409</v>
      </c>
      <c r="D1009" s="98" t="s">
        <v>9264</v>
      </c>
      <c r="E1009" s="98" t="s">
        <v>9265</v>
      </c>
      <c r="F1009" s="99">
        <v>1212389</v>
      </c>
      <c r="G1009" s="99">
        <f t="shared" si="15"/>
        <v>1274220.8389999999</v>
      </c>
    </row>
    <row r="1010" spans="1:7" ht="78.75">
      <c r="A1010" s="95">
        <v>1007</v>
      </c>
      <c r="B1010" s="96">
        <v>226207</v>
      </c>
      <c r="C1010" s="97" t="s">
        <v>1410</v>
      </c>
      <c r="D1010" s="98" t="s">
        <v>9264</v>
      </c>
      <c r="E1010" s="98" t="s">
        <v>9265</v>
      </c>
      <c r="F1010" s="99">
        <v>1212389</v>
      </c>
      <c r="G1010" s="99">
        <f t="shared" si="15"/>
        <v>1274220.8389999999</v>
      </c>
    </row>
    <row r="1011" spans="1:7" ht="78.75">
      <c r="A1011" s="95">
        <v>1008</v>
      </c>
      <c r="B1011" s="96">
        <v>226208</v>
      </c>
      <c r="C1011" s="97" t="s">
        <v>1411</v>
      </c>
      <c r="D1011" s="98" t="s">
        <v>9264</v>
      </c>
      <c r="E1011" s="98" t="s">
        <v>9265</v>
      </c>
      <c r="F1011" s="99">
        <v>1212389</v>
      </c>
      <c r="G1011" s="99">
        <f t="shared" si="15"/>
        <v>1274220.8389999999</v>
      </c>
    </row>
    <row r="1012" spans="1:7" ht="67.5">
      <c r="A1012" s="95">
        <v>1009</v>
      </c>
      <c r="B1012" s="96">
        <v>226301</v>
      </c>
      <c r="C1012" s="97" t="s">
        <v>1412</v>
      </c>
      <c r="D1012" s="98" t="s">
        <v>9244</v>
      </c>
      <c r="E1012" s="98" t="s">
        <v>9245</v>
      </c>
      <c r="F1012" s="99">
        <v>698088</v>
      </c>
      <c r="G1012" s="99">
        <f t="shared" si="15"/>
        <v>733690.48800000001</v>
      </c>
    </row>
    <row r="1013" spans="1:7" ht="67.5">
      <c r="A1013" s="95">
        <v>1010</v>
      </c>
      <c r="B1013" s="96">
        <v>226302</v>
      </c>
      <c r="C1013" s="97" t="s">
        <v>1413</v>
      </c>
      <c r="D1013" s="98" t="s">
        <v>9244</v>
      </c>
      <c r="E1013" s="98" t="s">
        <v>9245</v>
      </c>
      <c r="F1013" s="99">
        <v>499775</v>
      </c>
      <c r="G1013" s="99">
        <f t="shared" si="15"/>
        <v>525263.52500000002</v>
      </c>
    </row>
    <row r="1014" spans="1:7" ht="67.5">
      <c r="A1014" s="95">
        <v>1011</v>
      </c>
      <c r="B1014" s="96">
        <v>226303</v>
      </c>
      <c r="C1014" s="97" t="s">
        <v>1414</v>
      </c>
      <c r="D1014" s="98" t="s">
        <v>9244</v>
      </c>
      <c r="E1014" s="98" t="s">
        <v>9245</v>
      </c>
      <c r="F1014" s="99">
        <v>698088</v>
      </c>
      <c r="G1014" s="99">
        <f t="shared" si="15"/>
        <v>733690.48800000001</v>
      </c>
    </row>
    <row r="1015" spans="1:7" ht="67.5">
      <c r="A1015" s="95">
        <v>1012</v>
      </c>
      <c r="B1015" s="96">
        <v>226304</v>
      </c>
      <c r="C1015" s="97" t="s">
        <v>10176</v>
      </c>
      <c r="D1015" s="98" t="s">
        <v>9244</v>
      </c>
      <c r="E1015" s="98" t="s">
        <v>9245</v>
      </c>
      <c r="F1015" s="99">
        <v>2431301</v>
      </c>
      <c r="G1015" s="99">
        <f t="shared" si="15"/>
        <v>2555297.3509999998</v>
      </c>
    </row>
    <row r="1016" spans="1:7" ht="67.5">
      <c r="A1016" s="95">
        <v>1013</v>
      </c>
      <c r="B1016" s="96">
        <v>226307</v>
      </c>
      <c r="C1016" s="98" t="s">
        <v>9934</v>
      </c>
      <c r="D1016" s="98" t="s">
        <v>9244</v>
      </c>
      <c r="E1016" s="98" t="s">
        <v>9245</v>
      </c>
      <c r="F1016" s="99">
        <v>2310475.5</v>
      </c>
      <c r="G1016" s="99">
        <f t="shared" si="15"/>
        <v>2428309.7505000001</v>
      </c>
    </row>
    <row r="1017" spans="1:7" ht="67.5">
      <c r="A1017" s="95">
        <v>1014</v>
      </c>
      <c r="B1017" s="96">
        <v>226403</v>
      </c>
      <c r="C1017" s="97" t="s">
        <v>4052</v>
      </c>
      <c r="D1017" s="98" t="s">
        <v>9244</v>
      </c>
      <c r="E1017" s="98" t="s">
        <v>9245</v>
      </c>
      <c r="F1017" s="99">
        <v>849830</v>
      </c>
      <c r="G1017" s="99">
        <f t="shared" si="15"/>
        <v>893171.33</v>
      </c>
    </row>
    <row r="1018" spans="1:7" ht="67.5">
      <c r="A1018" s="95">
        <v>1015</v>
      </c>
      <c r="B1018" s="96">
        <v>226405</v>
      </c>
      <c r="C1018" s="97" t="s">
        <v>1417</v>
      </c>
      <c r="D1018" s="98" t="s">
        <v>9244</v>
      </c>
      <c r="E1018" s="98" t="s">
        <v>9245</v>
      </c>
      <c r="F1018" s="99">
        <v>849830</v>
      </c>
      <c r="G1018" s="99">
        <f t="shared" si="15"/>
        <v>893171.33</v>
      </c>
    </row>
    <row r="1019" spans="1:7" ht="67.5">
      <c r="A1019" s="95">
        <v>1016</v>
      </c>
      <c r="B1019" s="96">
        <v>226406</v>
      </c>
      <c r="C1019" s="97" t="s">
        <v>1418</v>
      </c>
      <c r="D1019" s="98" t="s">
        <v>9244</v>
      </c>
      <c r="E1019" s="98" t="s">
        <v>9245</v>
      </c>
      <c r="F1019" s="99">
        <v>849830</v>
      </c>
      <c r="G1019" s="99">
        <f t="shared" si="15"/>
        <v>893171.33</v>
      </c>
    </row>
    <row r="1020" spans="1:7" ht="67.5">
      <c r="A1020" s="95">
        <v>1017</v>
      </c>
      <c r="B1020" s="96">
        <v>227101</v>
      </c>
      <c r="C1020" s="97" t="s">
        <v>1419</v>
      </c>
      <c r="D1020" s="98" t="s">
        <v>9244</v>
      </c>
      <c r="E1020" s="98" t="s">
        <v>9245</v>
      </c>
      <c r="F1020" s="99">
        <v>1256020</v>
      </c>
      <c r="G1020" s="99">
        <f t="shared" si="15"/>
        <v>1320077.02</v>
      </c>
    </row>
    <row r="1021" spans="1:7" ht="22.5">
      <c r="A1021" s="95">
        <v>1018</v>
      </c>
      <c r="B1021" s="96">
        <v>227102</v>
      </c>
      <c r="C1021" s="97" t="s">
        <v>1420</v>
      </c>
      <c r="D1021" s="98" t="s">
        <v>15304</v>
      </c>
      <c r="E1021" s="98" t="s">
        <v>15277</v>
      </c>
      <c r="F1021" s="99">
        <v>612230</v>
      </c>
      <c r="G1021" s="99">
        <f t="shared" si="15"/>
        <v>643453.73</v>
      </c>
    </row>
    <row r="1022" spans="1:7" ht="22.5">
      <c r="A1022" s="95">
        <v>1019</v>
      </c>
      <c r="B1022" s="96">
        <v>250001</v>
      </c>
      <c r="C1022" s="97" t="s">
        <v>3889</v>
      </c>
      <c r="D1022" s="98" t="s">
        <v>15304</v>
      </c>
      <c r="E1022" s="98" t="s">
        <v>15277</v>
      </c>
      <c r="F1022" s="99">
        <v>346613</v>
      </c>
      <c r="G1022" s="99">
        <f t="shared" si="15"/>
        <v>364290.26299999998</v>
      </c>
    </row>
    <row r="1023" spans="1:7" ht="146.25">
      <c r="A1023" s="95">
        <v>1020</v>
      </c>
      <c r="B1023" s="96">
        <v>250002</v>
      </c>
      <c r="C1023" s="97" t="s">
        <v>3890</v>
      </c>
      <c r="D1023" s="98" t="s">
        <v>11024</v>
      </c>
      <c r="E1023" s="98" t="s">
        <v>10961</v>
      </c>
      <c r="F1023" s="99">
        <v>150433</v>
      </c>
      <c r="G1023" s="99">
        <f t="shared" si="15"/>
        <v>158105.08300000001</v>
      </c>
    </row>
    <row r="1024" spans="1:7" ht="67.5">
      <c r="A1024" s="95">
        <v>1021</v>
      </c>
      <c r="B1024" s="96">
        <v>252001</v>
      </c>
      <c r="C1024" s="97" t="s">
        <v>3802</v>
      </c>
      <c r="D1024" s="98" t="s">
        <v>9244</v>
      </c>
      <c r="E1024" s="98" t="s">
        <v>9245</v>
      </c>
      <c r="F1024" s="99">
        <v>1791545</v>
      </c>
      <c r="G1024" s="99">
        <f t="shared" si="15"/>
        <v>1882913.7949999999</v>
      </c>
    </row>
    <row r="1025" spans="1:7" ht="22.5">
      <c r="A1025" s="95">
        <v>1022</v>
      </c>
      <c r="B1025" s="96">
        <v>252002</v>
      </c>
      <c r="C1025" s="97" t="s">
        <v>7224</v>
      </c>
      <c r="D1025" s="98" t="s">
        <v>15304</v>
      </c>
      <c r="E1025" s="98" t="s">
        <v>15277</v>
      </c>
      <c r="F1025" s="99">
        <v>1791545</v>
      </c>
      <c r="G1025" s="99">
        <f t="shared" si="15"/>
        <v>1882913.7949999999</v>
      </c>
    </row>
    <row r="1026" spans="1:7" ht="56.25">
      <c r="A1026" s="95">
        <v>1023</v>
      </c>
      <c r="B1026" s="96">
        <v>252501</v>
      </c>
      <c r="C1026" s="97" t="s">
        <v>7226</v>
      </c>
      <c r="D1026" s="98" t="s">
        <v>15335</v>
      </c>
      <c r="E1026" s="98" t="s">
        <v>15278</v>
      </c>
      <c r="F1026" s="99">
        <v>871845</v>
      </c>
      <c r="G1026" s="99">
        <f t="shared" si="15"/>
        <v>916309.09499999997</v>
      </c>
    </row>
    <row r="1027" spans="1:7" ht="135">
      <c r="A1027" s="95">
        <v>1024</v>
      </c>
      <c r="B1027" s="96">
        <v>252507</v>
      </c>
      <c r="C1027" s="97" t="s">
        <v>11959</v>
      </c>
      <c r="D1027" s="98" t="s">
        <v>10747</v>
      </c>
      <c r="E1027" s="98" t="s">
        <v>9844</v>
      </c>
      <c r="F1027" s="99">
        <v>1312417</v>
      </c>
      <c r="G1027" s="99">
        <f t="shared" si="15"/>
        <v>1379350.267</v>
      </c>
    </row>
    <row r="1028" spans="1:7" ht="135">
      <c r="A1028" s="95">
        <v>1025</v>
      </c>
      <c r="B1028" s="96">
        <v>253401</v>
      </c>
      <c r="C1028" s="97" t="s">
        <v>11982</v>
      </c>
      <c r="D1028" s="98" t="s">
        <v>10747</v>
      </c>
      <c r="E1028" s="98" t="s">
        <v>9844</v>
      </c>
      <c r="F1028" s="99">
        <v>1256419</v>
      </c>
      <c r="G1028" s="99">
        <f t="shared" si="15"/>
        <v>1320496.3689999999</v>
      </c>
    </row>
    <row r="1029" spans="1:7" ht="135">
      <c r="A1029" s="95">
        <v>1026</v>
      </c>
      <c r="B1029" s="96">
        <v>253402</v>
      </c>
      <c r="C1029" s="97" t="s">
        <v>11980</v>
      </c>
      <c r="D1029" s="98" t="s">
        <v>10747</v>
      </c>
      <c r="E1029" s="98" t="s">
        <v>9844</v>
      </c>
      <c r="F1029" s="99">
        <v>1256419</v>
      </c>
      <c r="G1029" s="99">
        <f t="shared" ref="G1029:G1092" si="16">(F1029*5.1%)+F1029</f>
        <v>1320496.3689999999</v>
      </c>
    </row>
    <row r="1030" spans="1:7" ht="135">
      <c r="A1030" s="95">
        <v>1027</v>
      </c>
      <c r="B1030" s="96">
        <v>254001</v>
      </c>
      <c r="C1030" s="97" t="s">
        <v>3803</v>
      </c>
      <c r="D1030" s="98" t="s">
        <v>10747</v>
      </c>
      <c r="E1030" s="98" t="s">
        <v>9844</v>
      </c>
      <c r="F1030" s="99">
        <v>1055513</v>
      </c>
      <c r="G1030" s="99">
        <f t="shared" si="16"/>
        <v>1109344.1629999999</v>
      </c>
    </row>
    <row r="1031" spans="1:7" ht="135">
      <c r="A1031" s="95">
        <v>1028</v>
      </c>
      <c r="B1031" s="96">
        <v>254002</v>
      </c>
      <c r="C1031" s="97" t="s">
        <v>11984</v>
      </c>
      <c r="D1031" s="98" t="s">
        <v>10747</v>
      </c>
      <c r="E1031" s="98" t="s">
        <v>9844</v>
      </c>
      <c r="F1031" s="99">
        <v>1055513</v>
      </c>
      <c r="G1031" s="99">
        <f t="shared" si="16"/>
        <v>1109344.1629999999</v>
      </c>
    </row>
    <row r="1032" spans="1:7" ht="67.5">
      <c r="A1032" s="95">
        <v>1029</v>
      </c>
      <c r="B1032" s="96">
        <v>255001</v>
      </c>
      <c r="C1032" s="97" t="s">
        <v>3804</v>
      </c>
      <c r="D1032" s="98" t="s">
        <v>9244</v>
      </c>
      <c r="E1032" s="98" t="s">
        <v>9245</v>
      </c>
      <c r="F1032" s="99">
        <v>871845</v>
      </c>
      <c r="G1032" s="99">
        <f t="shared" si="16"/>
        <v>916309.09499999997</v>
      </c>
    </row>
    <row r="1033" spans="1:7" ht="90">
      <c r="A1033" s="95">
        <v>1030</v>
      </c>
      <c r="B1033" s="96">
        <v>255002</v>
      </c>
      <c r="C1033" s="97" t="s">
        <v>3805</v>
      </c>
      <c r="D1033" s="98" t="s">
        <v>9249</v>
      </c>
      <c r="E1033" s="98" t="s">
        <v>9250</v>
      </c>
      <c r="F1033" s="99">
        <v>150433</v>
      </c>
      <c r="G1033" s="99">
        <f t="shared" si="16"/>
        <v>158105.08300000001</v>
      </c>
    </row>
    <row r="1034" spans="1:7" ht="90">
      <c r="A1034" s="95">
        <v>1031</v>
      </c>
      <c r="B1034" s="96">
        <v>255003</v>
      </c>
      <c r="C1034" s="97" t="s">
        <v>3806</v>
      </c>
      <c r="D1034" s="98" t="s">
        <v>9249</v>
      </c>
      <c r="E1034" s="98" t="s">
        <v>9250</v>
      </c>
      <c r="F1034" s="99">
        <v>150433</v>
      </c>
      <c r="G1034" s="99">
        <f t="shared" si="16"/>
        <v>158105.08300000001</v>
      </c>
    </row>
    <row r="1035" spans="1:7" ht="90">
      <c r="A1035" s="95">
        <v>1032</v>
      </c>
      <c r="B1035" s="96">
        <v>255004</v>
      </c>
      <c r="C1035" s="97" t="s">
        <v>3807</v>
      </c>
      <c r="D1035" s="98" t="s">
        <v>9249</v>
      </c>
      <c r="E1035" s="98" t="s">
        <v>9250</v>
      </c>
      <c r="F1035" s="99">
        <v>150433</v>
      </c>
      <c r="G1035" s="99">
        <f t="shared" si="16"/>
        <v>158105.08300000001</v>
      </c>
    </row>
    <row r="1036" spans="1:7" ht="90">
      <c r="A1036" s="95">
        <v>1033</v>
      </c>
      <c r="B1036" s="96">
        <v>255007</v>
      </c>
      <c r="C1036" s="97" t="s">
        <v>3801</v>
      </c>
      <c r="D1036" s="98" t="s">
        <v>9249</v>
      </c>
      <c r="E1036" s="98" t="s">
        <v>9250</v>
      </c>
      <c r="F1036" s="99">
        <v>150433</v>
      </c>
      <c r="G1036" s="99">
        <f t="shared" si="16"/>
        <v>158105.08300000001</v>
      </c>
    </row>
    <row r="1037" spans="1:7" ht="90">
      <c r="A1037" s="95">
        <v>1034</v>
      </c>
      <c r="B1037" s="96">
        <v>255101</v>
      </c>
      <c r="C1037" s="97" t="s">
        <v>3808</v>
      </c>
      <c r="D1037" s="98" t="s">
        <v>9249</v>
      </c>
      <c r="E1037" s="98" t="s">
        <v>9250</v>
      </c>
      <c r="F1037" s="99">
        <v>264231</v>
      </c>
      <c r="G1037" s="99">
        <f t="shared" si="16"/>
        <v>277706.78100000002</v>
      </c>
    </row>
    <row r="1038" spans="1:7" ht="90">
      <c r="A1038" s="95">
        <v>1035</v>
      </c>
      <c r="B1038" s="96">
        <v>260101</v>
      </c>
      <c r="C1038" s="97" t="s">
        <v>3786</v>
      </c>
      <c r="D1038" s="98" t="s">
        <v>9249</v>
      </c>
      <c r="E1038" s="98" t="s">
        <v>9250</v>
      </c>
      <c r="F1038" s="99">
        <v>607546</v>
      </c>
      <c r="G1038" s="99">
        <f t="shared" si="16"/>
        <v>638530.84600000002</v>
      </c>
    </row>
    <row r="1039" spans="1:7" ht="90">
      <c r="A1039" s="95">
        <v>1036</v>
      </c>
      <c r="B1039" s="96">
        <v>260201</v>
      </c>
      <c r="C1039" s="97" t="s">
        <v>3787</v>
      </c>
      <c r="D1039" s="98" t="s">
        <v>9249</v>
      </c>
      <c r="E1039" s="98" t="s">
        <v>9250</v>
      </c>
      <c r="F1039" s="99">
        <v>607546</v>
      </c>
      <c r="G1039" s="99">
        <f t="shared" si="16"/>
        <v>638530.84600000002</v>
      </c>
    </row>
    <row r="1040" spans="1:7" ht="90">
      <c r="A1040" s="95">
        <v>1037</v>
      </c>
      <c r="B1040" s="96">
        <v>260301</v>
      </c>
      <c r="C1040" s="97" t="s">
        <v>3789</v>
      </c>
      <c r="D1040" s="98" t="s">
        <v>9249</v>
      </c>
      <c r="E1040" s="98" t="s">
        <v>9250</v>
      </c>
      <c r="F1040" s="99">
        <v>439952</v>
      </c>
      <c r="G1040" s="99">
        <f t="shared" si="16"/>
        <v>462389.55200000003</v>
      </c>
    </row>
    <row r="1041" spans="1:7" ht="90">
      <c r="A1041" s="95">
        <v>1038</v>
      </c>
      <c r="B1041" s="96">
        <v>261003</v>
      </c>
      <c r="C1041" s="97" t="s">
        <v>3892</v>
      </c>
      <c r="D1041" s="98" t="s">
        <v>9249</v>
      </c>
      <c r="E1041" s="98" t="s">
        <v>9250</v>
      </c>
      <c r="F1041" s="99">
        <v>851547</v>
      </c>
      <c r="G1041" s="99">
        <f t="shared" si="16"/>
        <v>894975.897</v>
      </c>
    </row>
    <row r="1042" spans="1:7" ht="90">
      <c r="A1042" s="95">
        <v>1039</v>
      </c>
      <c r="B1042" s="96">
        <v>262001</v>
      </c>
      <c r="C1042" s="97" t="s">
        <v>3792</v>
      </c>
      <c r="D1042" s="98" t="s">
        <v>9249</v>
      </c>
      <c r="E1042" s="98" t="s">
        <v>9250</v>
      </c>
      <c r="F1042" s="99">
        <v>675546</v>
      </c>
      <c r="G1042" s="99">
        <f t="shared" si="16"/>
        <v>709998.84600000002</v>
      </c>
    </row>
    <row r="1043" spans="1:7" ht="67.5">
      <c r="A1043" s="95">
        <v>1040</v>
      </c>
      <c r="B1043" s="96">
        <v>262002</v>
      </c>
      <c r="C1043" s="97" t="s">
        <v>3793</v>
      </c>
      <c r="D1043" s="98" t="s">
        <v>9244</v>
      </c>
      <c r="E1043" s="98" t="s">
        <v>9245</v>
      </c>
      <c r="F1043" s="99">
        <v>851547</v>
      </c>
      <c r="G1043" s="99">
        <f t="shared" si="16"/>
        <v>894975.897</v>
      </c>
    </row>
    <row r="1044" spans="1:7" ht="22.5">
      <c r="A1044" s="95">
        <v>1041</v>
      </c>
      <c r="B1044" s="96">
        <v>263101</v>
      </c>
      <c r="C1044" s="97" t="s">
        <v>6758</v>
      </c>
      <c r="D1044" s="98" t="s">
        <v>15304</v>
      </c>
      <c r="E1044" s="98" t="s">
        <v>15277</v>
      </c>
      <c r="F1044" s="99">
        <v>6605142</v>
      </c>
      <c r="G1044" s="99">
        <f t="shared" si="16"/>
        <v>6942004.2419999996</v>
      </c>
    </row>
    <row r="1045" spans="1:7" ht="67.5">
      <c r="A1045" s="95">
        <v>1042</v>
      </c>
      <c r="B1045" s="96">
        <v>263102</v>
      </c>
      <c r="C1045" s="97" t="s">
        <v>3794</v>
      </c>
      <c r="D1045" s="98" t="s">
        <v>9244</v>
      </c>
      <c r="E1045" s="98" t="s">
        <v>9245</v>
      </c>
      <c r="F1045" s="99">
        <v>612230</v>
      </c>
      <c r="G1045" s="99">
        <f t="shared" si="16"/>
        <v>643453.73</v>
      </c>
    </row>
    <row r="1046" spans="1:7" ht="67.5">
      <c r="A1046" s="95">
        <v>1043</v>
      </c>
      <c r="B1046" s="96">
        <v>263203</v>
      </c>
      <c r="C1046" s="97" t="s">
        <v>6763</v>
      </c>
      <c r="D1046" s="98" t="s">
        <v>9244</v>
      </c>
      <c r="E1046" s="98" t="s">
        <v>9245</v>
      </c>
      <c r="F1046" s="99">
        <v>1433848</v>
      </c>
      <c r="G1046" s="99">
        <f t="shared" si="16"/>
        <v>1506974.2479999999</v>
      </c>
    </row>
    <row r="1047" spans="1:7" ht="67.5">
      <c r="A1047" s="95">
        <v>1044</v>
      </c>
      <c r="B1047" s="96">
        <v>263204</v>
      </c>
      <c r="C1047" s="97" t="s">
        <v>9430</v>
      </c>
      <c r="D1047" s="98" t="s">
        <v>9244</v>
      </c>
      <c r="E1047" s="98" t="s">
        <v>9245</v>
      </c>
      <c r="F1047" s="99">
        <v>5020287.5</v>
      </c>
      <c r="G1047" s="99">
        <f t="shared" si="16"/>
        <v>5276322.1624999996</v>
      </c>
    </row>
    <row r="1048" spans="1:7" ht="67.5">
      <c r="A1048" s="95">
        <v>1045</v>
      </c>
      <c r="B1048" s="96">
        <v>263206</v>
      </c>
      <c r="C1048" s="97" t="s">
        <v>9429</v>
      </c>
      <c r="D1048" s="98" t="s">
        <v>9244</v>
      </c>
      <c r="E1048" s="98" t="s">
        <v>9245</v>
      </c>
      <c r="F1048" s="99">
        <v>1791545</v>
      </c>
      <c r="G1048" s="99">
        <f t="shared" si="16"/>
        <v>1882913.7949999999</v>
      </c>
    </row>
    <row r="1049" spans="1:7" ht="67.5">
      <c r="A1049" s="95">
        <v>1046</v>
      </c>
      <c r="B1049" s="96">
        <v>264001</v>
      </c>
      <c r="C1049" s="97" t="s">
        <v>3797</v>
      </c>
      <c r="D1049" s="98" t="s">
        <v>9244</v>
      </c>
      <c r="E1049" s="98" t="s">
        <v>9245</v>
      </c>
      <c r="F1049" s="99">
        <v>1791545</v>
      </c>
      <c r="G1049" s="99">
        <f t="shared" si="16"/>
        <v>1882913.7949999999</v>
      </c>
    </row>
    <row r="1050" spans="1:7" ht="67.5">
      <c r="A1050" s="95">
        <v>1047</v>
      </c>
      <c r="B1050" s="96">
        <v>264003</v>
      </c>
      <c r="C1050" s="97" t="s">
        <v>10462</v>
      </c>
      <c r="D1050" s="98" t="s">
        <v>9244</v>
      </c>
      <c r="E1050" s="98" t="s">
        <v>9245</v>
      </c>
      <c r="F1050" s="99">
        <v>1605939</v>
      </c>
      <c r="G1050" s="99">
        <f t="shared" si="16"/>
        <v>1687841.889</v>
      </c>
    </row>
    <row r="1051" spans="1:7" ht="67.5">
      <c r="A1051" s="95">
        <v>1048</v>
      </c>
      <c r="B1051" s="96">
        <v>264005</v>
      </c>
      <c r="C1051" s="97" t="s">
        <v>3799</v>
      </c>
      <c r="D1051" s="98" t="s">
        <v>9244</v>
      </c>
      <c r="E1051" s="98" t="s">
        <v>9245</v>
      </c>
      <c r="F1051" s="99">
        <v>1051595</v>
      </c>
      <c r="G1051" s="99">
        <f t="shared" si="16"/>
        <v>1105226.345</v>
      </c>
    </row>
    <row r="1052" spans="1:7" ht="90">
      <c r="A1052" s="95">
        <v>1049</v>
      </c>
      <c r="B1052" s="96">
        <v>264006</v>
      </c>
      <c r="C1052" s="97" t="s">
        <v>3800</v>
      </c>
      <c r="D1052" s="98" t="s">
        <v>9249</v>
      </c>
      <c r="E1052" s="98" t="s">
        <v>9250</v>
      </c>
      <c r="F1052" s="99">
        <v>264231</v>
      </c>
      <c r="G1052" s="99">
        <f t="shared" si="16"/>
        <v>277706.78100000002</v>
      </c>
    </row>
    <row r="1053" spans="1:7" ht="22.5">
      <c r="A1053" s="95">
        <v>1050</v>
      </c>
      <c r="B1053" s="96">
        <v>264007</v>
      </c>
      <c r="C1053" s="97" t="s">
        <v>13847</v>
      </c>
      <c r="D1053" s="98" t="s">
        <v>15304</v>
      </c>
      <c r="E1053" s="98" t="s">
        <v>15277</v>
      </c>
      <c r="F1053" s="99">
        <v>1051595</v>
      </c>
      <c r="G1053" s="99">
        <f t="shared" si="16"/>
        <v>1105226.345</v>
      </c>
    </row>
    <row r="1054" spans="1:7" ht="22.5">
      <c r="A1054" s="95">
        <v>1051</v>
      </c>
      <c r="B1054" s="96">
        <v>270101</v>
      </c>
      <c r="C1054" s="97" t="s">
        <v>10045</v>
      </c>
      <c r="D1054" s="98" t="s">
        <v>15304</v>
      </c>
      <c r="E1054" s="98" t="s">
        <v>15277</v>
      </c>
      <c r="F1054" s="99">
        <v>213682</v>
      </c>
      <c r="G1054" s="99">
        <f t="shared" si="16"/>
        <v>224579.78200000001</v>
      </c>
    </row>
    <row r="1055" spans="1:7" ht="90">
      <c r="A1055" s="95">
        <v>1052</v>
      </c>
      <c r="B1055" s="96">
        <v>271101</v>
      </c>
      <c r="C1055" s="97" t="s">
        <v>6626</v>
      </c>
      <c r="D1055" s="98" t="s">
        <v>9249</v>
      </c>
      <c r="E1055" s="98" t="s">
        <v>9250</v>
      </c>
      <c r="F1055" s="99">
        <v>150433</v>
      </c>
      <c r="G1055" s="99">
        <f t="shared" si="16"/>
        <v>158105.08300000001</v>
      </c>
    </row>
    <row r="1056" spans="1:7" ht="22.5">
      <c r="A1056" s="95">
        <v>1053</v>
      </c>
      <c r="B1056" s="96">
        <v>272101</v>
      </c>
      <c r="C1056" s="97" t="s">
        <v>3893</v>
      </c>
      <c r="D1056" s="98" t="s">
        <v>15304</v>
      </c>
      <c r="E1056" s="98" t="s">
        <v>15277</v>
      </c>
      <c r="F1056" s="99">
        <v>346613</v>
      </c>
      <c r="G1056" s="99">
        <f t="shared" si="16"/>
        <v>364290.26299999998</v>
      </c>
    </row>
    <row r="1057" spans="1:7" ht="56.25">
      <c r="A1057" s="95">
        <v>1054</v>
      </c>
      <c r="B1057" s="96">
        <v>272102</v>
      </c>
      <c r="C1057" s="97" t="s">
        <v>3894</v>
      </c>
      <c r="D1057" s="98" t="s">
        <v>15381</v>
      </c>
      <c r="E1057" s="98" t="s">
        <v>15278</v>
      </c>
      <c r="F1057" s="99">
        <v>150433</v>
      </c>
      <c r="G1057" s="99">
        <f t="shared" si="16"/>
        <v>158105.08300000001</v>
      </c>
    </row>
    <row r="1058" spans="1:7" ht="22.5">
      <c r="A1058" s="95">
        <v>1055</v>
      </c>
      <c r="B1058" s="96">
        <v>272103</v>
      </c>
      <c r="C1058" s="97" t="s">
        <v>3895</v>
      </c>
      <c r="D1058" s="98" t="s">
        <v>15304</v>
      </c>
      <c r="E1058" s="98" t="s">
        <v>15277</v>
      </c>
      <c r="F1058" s="99">
        <v>346613</v>
      </c>
      <c r="G1058" s="99">
        <f t="shared" si="16"/>
        <v>364290.26299999998</v>
      </c>
    </row>
    <row r="1059" spans="1:7" ht="22.5">
      <c r="A1059" s="95">
        <v>1056</v>
      </c>
      <c r="B1059" s="96">
        <v>272301</v>
      </c>
      <c r="C1059" s="97" t="s">
        <v>3896</v>
      </c>
      <c r="D1059" s="98" t="s">
        <v>15304</v>
      </c>
      <c r="E1059" s="98" t="s">
        <v>15277</v>
      </c>
      <c r="F1059" s="99">
        <v>150433</v>
      </c>
      <c r="G1059" s="99">
        <f t="shared" si="16"/>
        <v>158105.08300000001</v>
      </c>
    </row>
    <row r="1060" spans="1:7" ht="22.5">
      <c r="A1060" s="95">
        <v>1057</v>
      </c>
      <c r="B1060" s="96">
        <v>272302</v>
      </c>
      <c r="C1060" s="97" t="s">
        <v>3897</v>
      </c>
      <c r="D1060" s="98" t="s">
        <v>15304</v>
      </c>
      <c r="E1060" s="98" t="s">
        <v>15277</v>
      </c>
      <c r="F1060" s="99">
        <v>507952</v>
      </c>
      <c r="G1060" s="99">
        <f t="shared" si="16"/>
        <v>533857.55200000003</v>
      </c>
    </row>
    <row r="1061" spans="1:7" ht="22.5">
      <c r="A1061" s="95">
        <v>1058</v>
      </c>
      <c r="B1061" s="96">
        <v>272402</v>
      </c>
      <c r="C1061" s="97" t="s">
        <v>3898</v>
      </c>
      <c r="D1061" s="98" t="s">
        <v>15304</v>
      </c>
      <c r="E1061" s="98" t="s">
        <v>15277</v>
      </c>
      <c r="F1061" s="99">
        <v>346613</v>
      </c>
      <c r="G1061" s="99">
        <f t="shared" si="16"/>
        <v>364290.26299999998</v>
      </c>
    </row>
    <row r="1062" spans="1:7" ht="90">
      <c r="A1062" s="95">
        <v>1059</v>
      </c>
      <c r="B1062" s="96">
        <v>273105</v>
      </c>
      <c r="C1062" s="97" t="s">
        <v>10203</v>
      </c>
      <c r="D1062" s="98" t="s">
        <v>9249</v>
      </c>
      <c r="E1062" s="98" t="s">
        <v>9250</v>
      </c>
      <c r="F1062" s="99">
        <v>507952</v>
      </c>
      <c r="G1062" s="99">
        <f t="shared" si="16"/>
        <v>533857.55200000003</v>
      </c>
    </row>
    <row r="1063" spans="1:7" ht="67.5">
      <c r="A1063" s="95">
        <v>1060</v>
      </c>
      <c r="B1063" s="96">
        <v>273201</v>
      </c>
      <c r="C1063" s="97" t="s">
        <v>7235</v>
      </c>
      <c r="D1063" s="98" t="s">
        <v>9244</v>
      </c>
      <c r="E1063" s="98" t="s">
        <v>9245</v>
      </c>
      <c r="F1063" s="99">
        <v>1051595</v>
      </c>
      <c r="G1063" s="99">
        <f t="shared" si="16"/>
        <v>1105226.345</v>
      </c>
    </row>
    <row r="1064" spans="1:7" ht="67.5">
      <c r="A1064" s="95">
        <v>1061</v>
      </c>
      <c r="B1064" s="96">
        <v>273202</v>
      </c>
      <c r="C1064" s="97" t="s">
        <v>9603</v>
      </c>
      <c r="D1064" s="98" t="s">
        <v>9244</v>
      </c>
      <c r="E1064" s="98" t="s">
        <v>9245</v>
      </c>
      <c r="F1064" s="99">
        <v>1033498</v>
      </c>
      <c r="G1064" s="99">
        <f t="shared" si="16"/>
        <v>1086206.398</v>
      </c>
    </row>
    <row r="1065" spans="1:7" ht="67.5">
      <c r="A1065" s="95">
        <v>1062</v>
      </c>
      <c r="B1065" s="96">
        <v>273204</v>
      </c>
      <c r="C1065" s="97" t="s">
        <v>9871</v>
      </c>
      <c r="D1065" s="98" t="s">
        <v>9244</v>
      </c>
      <c r="E1065" s="98" t="s">
        <v>9245</v>
      </c>
      <c r="F1065" s="99">
        <v>1033498</v>
      </c>
      <c r="G1065" s="99">
        <f t="shared" si="16"/>
        <v>1086206.398</v>
      </c>
    </row>
    <row r="1066" spans="1:7" ht="90">
      <c r="A1066" s="95">
        <v>1063</v>
      </c>
      <c r="B1066" s="96">
        <v>273301</v>
      </c>
      <c r="C1066" s="97" t="s">
        <v>10204</v>
      </c>
      <c r="D1066" s="98" t="s">
        <v>9249</v>
      </c>
      <c r="E1066" s="98" t="s">
        <v>9250</v>
      </c>
      <c r="F1066" s="99">
        <v>507952</v>
      </c>
      <c r="G1066" s="99">
        <f t="shared" si="16"/>
        <v>533857.55200000003</v>
      </c>
    </row>
    <row r="1067" spans="1:7" ht="67.5">
      <c r="A1067" s="95">
        <v>1064</v>
      </c>
      <c r="B1067" s="96">
        <v>274101</v>
      </c>
      <c r="C1067" s="97" t="s">
        <v>3720</v>
      </c>
      <c r="D1067" s="98" t="s">
        <v>9244</v>
      </c>
      <c r="E1067" s="98" t="s">
        <v>9245</v>
      </c>
      <c r="F1067" s="99">
        <v>499775</v>
      </c>
      <c r="G1067" s="99">
        <f t="shared" si="16"/>
        <v>525263.52500000002</v>
      </c>
    </row>
    <row r="1068" spans="1:7" ht="67.5">
      <c r="A1068" s="95">
        <v>1065</v>
      </c>
      <c r="B1068" s="96">
        <v>274201</v>
      </c>
      <c r="C1068" s="97" t="s">
        <v>9589</v>
      </c>
      <c r="D1068" s="98" t="s">
        <v>9244</v>
      </c>
      <c r="E1068" s="98" t="s">
        <v>9245</v>
      </c>
      <c r="F1068" s="99">
        <v>612230</v>
      </c>
      <c r="G1068" s="99">
        <f t="shared" si="16"/>
        <v>643453.73</v>
      </c>
    </row>
    <row r="1069" spans="1:7" ht="67.5">
      <c r="A1069" s="95">
        <v>1066</v>
      </c>
      <c r="B1069" s="96">
        <v>274202</v>
      </c>
      <c r="C1069" s="97" t="s">
        <v>7237</v>
      </c>
      <c r="D1069" s="98" t="s">
        <v>9244</v>
      </c>
      <c r="E1069" s="98" t="s">
        <v>9245</v>
      </c>
      <c r="F1069" s="99">
        <v>946484</v>
      </c>
      <c r="G1069" s="99">
        <f t="shared" si="16"/>
        <v>994754.68400000001</v>
      </c>
    </row>
    <row r="1070" spans="1:7" ht="67.5">
      <c r="A1070" s="95">
        <v>1067</v>
      </c>
      <c r="B1070" s="96">
        <v>274203</v>
      </c>
      <c r="C1070" s="97" t="s">
        <v>3696</v>
      </c>
      <c r="D1070" s="98" t="s">
        <v>9244</v>
      </c>
      <c r="E1070" s="98" t="s">
        <v>9245</v>
      </c>
      <c r="F1070" s="99">
        <v>1011483</v>
      </c>
      <c r="G1070" s="99">
        <f t="shared" si="16"/>
        <v>1063068.6329999999</v>
      </c>
    </row>
    <row r="1071" spans="1:7" ht="22.5">
      <c r="A1071" s="95">
        <v>1068</v>
      </c>
      <c r="B1071" s="96">
        <v>274302</v>
      </c>
      <c r="C1071" s="97" t="s">
        <v>7241</v>
      </c>
      <c r="D1071" s="98" t="s">
        <v>15304</v>
      </c>
      <c r="E1071" s="98" t="s">
        <v>15277</v>
      </c>
      <c r="F1071" s="99">
        <v>283186</v>
      </c>
      <c r="G1071" s="99">
        <f t="shared" si="16"/>
        <v>297628.48599999998</v>
      </c>
    </row>
    <row r="1072" spans="1:7" ht="90">
      <c r="A1072" s="95">
        <v>1069</v>
      </c>
      <c r="B1072" s="96">
        <v>274303</v>
      </c>
      <c r="C1072" s="97" t="s">
        <v>9630</v>
      </c>
      <c r="D1072" s="98" t="s">
        <v>9249</v>
      </c>
      <c r="E1072" s="98" t="s">
        <v>9250</v>
      </c>
      <c r="F1072" s="99">
        <v>283186</v>
      </c>
      <c r="G1072" s="99">
        <f t="shared" si="16"/>
        <v>297628.48599999998</v>
      </c>
    </row>
    <row r="1073" spans="1:7" ht="67.5">
      <c r="A1073" s="95">
        <v>1070</v>
      </c>
      <c r="B1073" s="96">
        <v>274304</v>
      </c>
      <c r="C1073" s="97" t="s">
        <v>7243</v>
      </c>
      <c r="D1073" s="98" t="s">
        <v>9244</v>
      </c>
      <c r="E1073" s="98" t="s">
        <v>9245</v>
      </c>
      <c r="F1073" s="99">
        <v>756194</v>
      </c>
      <c r="G1073" s="99">
        <f t="shared" si="16"/>
        <v>794759.89399999997</v>
      </c>
    </row>
    <row r="1074" spans="1:7" ht="67.5">
      <c r="A1074" s="95">
        <v>1071</v>
      </c>
      <c r="B1074" s="96">
        <v>274401</v>
      </c>
      <c r="C1074" s="97" t="s">
        <v>15416</v>
      </c>
      <c r="D1074" s="98" t="s">
        <v>9244</v>
      </c>
      <c r="E1074" s="98" t="s">
        <v>9245</v>
      </c>
      <c r="F1074" s="99">
        <v>698088</v>
      </c>
      <c r="G1074" s="99">
        <f t="shared" si="16"/>
        <v>733690.48800000001</v>
      </c>
    </row>
    <row r="1075" spans="1:7" ht="90">
      <c r="A1075" s="95">
        <v>1072</v>
      </c>
      <c r="B1075" s="96">
        <v>274901</v>
      </c>
      <c r="C1075" s="97" t="s">
        <v>6629</v>
      </c>
      <c r="D1075" s="98" t="s">
        <v>9249</v>
      </c>
      <c r="E1075" s="98" t="s">
        <v>9250</v>
      </c>
      <c r="F1075" s="99">
        <v>150433</v>
      </c>
      <c r="G1075" s="99">
        <f t="shared" si="16"/>
        <v>158105.08300000001</v>
      </c>
    </row>
    <row r="1076" spans="1:7" ht="67.5">
      <c r="A1076" s="95">
        <v>1073</v>
      </c>
      <c r="B1076" s="96">
        <v>275101</v>
      </c>
      <c r="C1076" s="97" t="s">
        <v>3708</v>
      </c>
      <c r="D1076" s="98" t="s">
        <v>9244</v>
      </c>
      <c r="E1076" s="98" t="s">
        <v>9245</v>
      </c>
      <c r="F1076" s="99">
        <v>391697</v>
      </c>
      <c r="G1076" s="99">
        <f t="shared" si="16"/>
        <v>411673.54700000002</v>
      </c>
    </row>
    <row r="1077" spans="1:7" ht="67.5">
      <c r="A1077" s="95">
        <v>1074</v>
      </c>
      <c r="B1077" s="96">
        <v>275102</v>
      </c>
      <c r="C1077" s="97" t="s">
        <v>3709</v>
      </c>
      <c r="D1077" s="98" t="s">
        <v>9244</v>
      </c>
      <c r="E1077" s="98" t="s">
        <v>9245</v>
      </c>
      <c r="F1077" s="99">
        <v>778209</v>
      </c>
      <c r="G1077" s="99">
        <f t="shared" si="16"/>
        <v>817897.65899999999</v>
      </c>
    </row>
    <row r="1078" spans="1:7" ht="90">
      <c r="A1078" s="95">
        <v>1075</v>
      </c>
      <c r="B1078" s="96">
        <v>275201</v>
      </c>
      <c r="C1078" s="97" t="s">
        <v>6631</v>
      </c>
      <c r="D1078" s="98" t="s">
        <v>9249</v>
      </c>
      <c r="E1078" s="98" t="s">
        <v>9250</v>
      </c>
      <c r="F1078" s="99">
        <v>150433</v>
      </c>
      <c r="G1078" s="99">
        <f t="shared" si="16"/>
        <v>158105.08300000001</v>
      </c>
    </row>
    <row r="1079" spans="1:7" ht="90">
      <c r="A1079" s="95">
        <v>1076</v>
      </c>
      <c r="B1079" s="96">
        <v>275202</v>
      </c>
      <c r="C1079" s="97" t="s">
        <v>3814</v>
      </c>
      <c r="D1079" s="98" t="s">
        <v>9249</v>
      </c>
      <c r="E1079" s="98" t="s">
        <v>9250</v>
      </c>
      <c r="F1079" s="99">
        <v>150433</v>
      </c>
      <c r="G1079" s="99">
        <f t="shared" si="16"/>
        <v>158105.08300000001</v>
      </c>
    </row>
    <row r="1080" spans="1:7" ht="67.5">
      <c r="A1080" s="95">
        <v>1077</v>
      </c>
      <c r="B1080" s="96">
        <v>275301</v>
      </c>
      <c r="C1080" s="97" t="s">
        <v>9601</v>
      </c>
      <c r="D1080" s="98" t="s">
        <v>9244</v>
      </c>
      <c r="E1080" s="98" t="s">
        <v>9245</v>
      </c>
      <c r="F1080" s="99">
        <v>612230</v>
      </c>
      <c r="G1080" s="99">
        <f t="shared" si="16"/>
        <v>643453.73</v>
      </c>
    </row>
    <row r="1081" spans="1:7" ht="67.5">
      <c r="A1081" s="95">
        <v>1078</v>
      </c>
      <c r="B1081" s="96">
        <v>275302</v>
      </c>
      <c r="C1081" s="97" t="s">
        <v>7245</v>
      </c>
      <c r="D1081" s="98" t="s">
        <v>9244</v>
      </c>
      <c r="E1081" s="98" t="s">
        <v>9245</v>
      </c>
      <c r="F1081" s="99">
        <v>698088</v>
      </c>
      <c r="G1081" s="99">
        <f t="shared" si="16"/>
        <v>733690.48800000001</v>
      </c>
    </row>
    <row r="1082" spans="1:7" ht="56.25">
      <c r="A1082" s="95">
        <v>1079</v>
      </c>
      <c r="B1082" s="96">
        <v>275303</v>
      </c>
      <c r="C1082" s="97" t="s">
        <v>15417</v>
      </c>
      <c r="D1082" s="98" t="s">
        <v>15335</v>
      </c>
      <c r="E1082" s="98" t="s">
        <v>15278</v>
      </c>
      <c r="F1082" s="99">
        <v>778209</v>
      </c>
      <c r="G1082" s="99">
        <f t="shared" si="16"/>
        <v>817897.65899999999</v>
      </c>
    </row>
    <row r="1083" spans="1:7" ht="56.25">
      <c r="A1083" s="95">
        <v>1080</v>
      </c>
      <c r="B1083" s="96">
        <v>275304</v>
      </c>
      <c r="C1083" s="97" t="s">
        <v>15418</v>
      </c>
      <c r="D1083" s="98" t="s">
        <v>15335</v>
      </c>
      <c r="E1083" s="98" t="s">
        <v>15278</v>
      </c>
      <c r="F1083" s="99">
        <v>946484</v>
      </c>
      <c r="G1083" s="99">
        <f t="shared" si="16"/>
        <v>994754.68400000001</v>
      </c>
    </row>
    <row r="1084" spans="1:7" ht="67.5">
      <c r="A1084" s="95">
        <v>1081</v>
      </c>
      <c r="B1084" s="96">
        <v>275401</v>
      </c>
      <c r="C1084" s="97" t="s">
        <v>3722</v>
      </c>
      <c r="D1084" s="98" t="s">
        <v>9244</v>
      </c>
      <c r="E1084" s="98" t="s">
        <v>9245</v>
      </c>
      <c r="F1084" s="99">
        <v>477760</v>
      </c>
      <c r="G1084" s="99">
        <f t="shared" si="16"/>
        <v>502125.76</v>
      </c>
    </row>
    <row r="1085" spans="1:7" ht="67.5">
      <c r="A1085" s="95">
        <v>1082</v>
      </c>
      <c r="B1085" s="96">
        <v>275402</v>
      </c>
      <c r="C1085" s="97" t="s">
        <v>10388</v>
      </c>
      <c r="D1085" s="98" t="s">
        <v>9244</v>
      </c>
      <c r="E1085" s="98" t="s">
        <v>9245</v>
      </c>
      <c r="F1085" s="99">
        <v>477760</v>
      </c>
      <c r="G1085" s="99">
        <f t="shared" si="16"/>
        <v>502125.76</v>
      </c>
    </row>
    <row r="1086" spans="1:7" ht="67.5">
      <c r="A1086" s="95">
        <v>1083</v>
      </c>
      <c r="B1086" s="96">
        <v>275403</v>
      </c>
      <c r="C1086" s="97" t="s">
        <v>10386</v>
      </c>
      <c r="D1086" s="98" t="s">
        <v>9244</v>
      </c>
      <c r="E1086" s="98" t="s">
        <v>9245</v>
      </c>
      <c r="F1086" s="99">
        <v>676073</v>
      </c>
      <c r="G1086" s="99">
        <f t="shared" si="16"/>
        <v>710552.723</v>
      </c>
    </row>
    <row r="1087" spans="1:7" ht="67.5">
      <c r="A1087" s="95">
        <v>1084</v>
      </c>
      <c r="B1087" s="96">
        <v>275404</v>
      </c>
      <c r="C1087" s="97" t="s">
        <v>3723</v>
      </c>
      <c r="D1087" s="98" t="s">
        <v>9244</v>
      </c>
      <c r="E1087" s="98" t="s">
        <v>9245</v>
      </c>
      <c r="F1087" s="99">
        <v>849830</v>
      </c>
      <c r="G1087" s="99">
        <f t="shared" si="16"/>
        <v>893171.33</v>
      </c>
    </row>
    <row r="1088" spans="1:7" ht="67.5">
      <c r="A1088" s="95">
        <v>1085</v>
      </c>
      <c r="B1088" s="96">
        <v>275501</v>
      </c>
      <c r="C1088" s="97" t="s">
        <v>15419</v>
      </c>
      <c r="D1088" s="98" t="s">
        <v>9244</v>
      </c>
      <c r="E1088" s="98" t="s">
        <v>9245</v>
      </c>
      <c r="F1088" s="99">
        <v>871845</v>
      </c>
      <c r="G1088" s="99">
        <f t="shared" si="16"/>
        <v>916309.09499999997</v>
      </c>
    </row>
    <row r="1089" spans="1:7" ht="56.25">
      <c r="A1089" s="95">
        <v>1086</v>
      </c>
      <c r="B1089" s="96">
        <v>275601</v>
      </c>
      <c r="C1089" s="97" t="s">
        <v>3727</v>
      </c>
      <c r="D1089" s="98" t="s">
        <v>15335</v>
      </c>
      <c r="E1089" s="98" t="s">
        <v>15278</v>
      </c>
      <c r="F1089" s="99">
        <v>612230</v>
      </c>
      <c r="G1089" s="99">
        <f t="shared" si="16"/>
        <v>643453.73</v>
      </c>
    </row>
    <row r="1090" spans="1:7" ht="67.5">
      <c r="A1090" s="95">
        <v>1087</v>
      </c>
      <c r="B1090" s="96">
        <v>275801</v>
      </c>
      <c r="C1090" s="97" t="s">
        <v>3839</v>
      </c>
      <c r="D1090" s="98" t="s">
        <v>9244</v>
      </c>
      <c r="E1090" s="98" t="s">
        <v>9245</v>
      </c>
      <c r="F1090" s="99">
        <v>391697</v>
      </c>
      <c r="G1090" s="99">
        <f t="shared" si="16"/>
        <v>411673.54700000002</v>
      </c>
    </row>
    <row r="1091" spans="1:7" ht="67.5">
      <c r="A1091" s="95">
        <v>1088</v>
      </c>
      <c r="B1091" s="96">
        <v>275901</v>
      </c>
      <c r="C1091" s="97" t="s">
        <v>3840</v>
      </c>
      <c r="D1091" s="98" t="s">
        <v>9244</v>
      </c>
      <c r="E1091" s="98" t="s">
        <v>9245</v>
      </c>
      <c r="F1091" s="99">
        <v>499775</v>
      </c>
      <c r="G1091" s="99">
        <f t="shared" si="16"/>
        <v>525263.52500000002</v>
      </c>
    </row>
    <row r="1092" spans="1:7" ht="67.5">
      <c r="A1092" s="95">
        <v>1089</v>
      </c>
      <c r="B1092" s="96">
        <v>275902</v>
      </c>
      <c r="C1092" s="97" t="s">
        <v>3841</v>
      </c>
      <c r="D1092" s="98" t="s">
        <v>9244</v>
      </c>
      <c r="E1092" s="98" t="s">
        <v>9245</v>
      </c>
      <c r="F1092" s="99">
        <v>499775</v>
      </c>
      <c r="G1092" s="99">
        <f t="shared" si="16"/>
        <v>525263.52500000002</v>
      </c>
    </row>
    <row r="1093" spans="1:7" ht="67.5">
      <c r="A1093" s="95">
        <v>1090</v>
      </c>
      <c r="B1093" s="96">
        <v>275903</v>
      </c>
      <c r="C1093" s="97" t="s">
        <v>3842</v>
      </c>
      <c r="D1093" s="98" t="s">
        <v>9244</v>
      </c>
      <c r="E1093" s="98" t="s">
        <v>9245</v>
      </c>
      <c r="F1093" s="99">
        <v>391697</v>
      </c>
      <c r="G1093" s="99">
        <f t="shared" ref="G1093:G1156" si="17">(F1093*5.1%)+F1093</f>
        <v>411673.54700000002</v>
      </c>
    </row>
    <row r="1094" spans="1:7" ht="67.5">
      <c r="A1094" s="95">
        <v>1091</v>
      </c>
      <c r="B1094" s="96">
        <v>276101</v>
      </c>
      <c r="C1094" s="97" t="s">
        <v>7247</v>
      </c>
      <c r="D1094" s="98" t="s">
        <v>9244</v>
      </c>
      <c r="E1094" s="98" t="s">
        <v>9245</v>
      </c>
      <c r="F1094" s="99">
        <v>612230</v>
      </c>
      <c r="G1094" s="99">
        <f t="shared" si="17"/>
        <v>643453.73</v>
      </c>
    </row>
    <row r="1095" spans="1:7" ht="67.5">
      <c r="A1095" s="95">
        <v>1092</v>
      </c>
      <c r="B1095" s="96">
        <v>276201</v>
      </c>
      <c r="C1095" s="97" t="s">
        <v>7557</v>
      </c>
      <c r="D1095" s="98" t="s">
        <v>9244</v>
      </c>
      <c r="E1095" s="98" t="s">
        <v>9245</v>
      </c>
      <c r="F1095" s="99">
        <v>391697</v>
      </c>
      <c r="G1095" s="99">
        <f t="shared" si="17"/>
        <v>411673.54700000002</v>
      </c>
    </row>
    <row r="1096" spans="1:7" ht="67.5">
      <c r="A1096" s="95">
        <v>1093</v>
      </c>
      <c r="B1096" s="96">
        <v>276202</v>
      </c>
      <c r="C1096" s="97" t="s">
        <v>10468</v>
      </c>
      <c r="D1096" s="98" t="s">
        <v>9244</v>
      </c>
      <c r="E1096" s="98" t="s">
        <v>9245</v>
      </c>
      <c r="F1096" s="99">
        <v>1443649</v>
      </c>
      <c r="G1096" s="99">
        <f t="shared" si="17"/>
        <v>1517275.0989999999</v>
      </c>
    </row>
    <row r="1097" spans="1:7" ht="56.25">
      <c r="A1097" s="95">
        <v>1094</v>
      </c>
      <c r="B1097" s="96">
        <v>276204</v>
      </c>
      <c r="C1097" s="97" t="s">
        <v>3817</v>
      </c>
      <c r="D1097" s="98" t="s">
        <v>15335</v>
      </c>
      <c r="E1097" s="98" t="s">
        <v>15278</v>
      </c>
      <c r="F1097" s="99">
        <v>778209</v>
      </c>
      <c r="G1097" s="99">
        <f t="shared" si="17"/>
        <v>817897.65899999999</v>
      </c>
    </row>
    <row r="1098" spans="1:7" ht="78.75">
      <c r="A1098" s="95">
        <v>1095</v>
      </c>
      <c r="B1098" s="96">
        <v>276205</v>
      </c>
      <c r="C1098" s="97" t="s">
        <v>7560</v>
      </c>
      <c r="D1098" s="98" t="s">
        <v>9264</v>
      </c>
      <c r="E1098" s="98" t="s">
        <v>9265</v>
      </c>
      <c r="F1098" s="99">
        <v>1443649</v>
      </c>
      <c r="G1098" s="99">
        <f t="shared" si="17"/>
        <v>1517275.0989999999</v>
      </c>
    </row>
    <row r="1099" spans="1:7" ht="67.5">
      <c r="A1099" s="95">
        <v>1096</v>
      </c>
      <c r="B1099" s="96">
        <v>276206</v>
      </c>
      <c r="C1099" s="97" t="s">
        <v>10034</v>
      </c>
      <c r="D1099" s="98" t="s">
        <v>9244</v>
      </c>
      <c r="E1099" s="98" t="s">
        <v>9245</v>
      </c>
      <c r="F1099" s="99">
        <v>612230</v>
      </c>
      <c r="G1099" s="99">
        <f t="shared" si="17"/>
        <v>643453.73</v>
      </c>
    </row>
    <row r="1100" spans="1:7" ht="67.5">
      <c r="A1100" s="95">
        <v>1097</v>
      </c>
      <c r="B1100" s="96">
        <v>276207</v>
      </c>
      <c r="C1100" s="97" t="s">
        <v>3809</v>
      </c>
      <c r="D1100" s="98" t="s">
        <v>9244</v>
      </c>
      <c r="E1100" s="98" t="s">
        <v>9245</v>
      </c>
      <c r="F1100" s="99">
        <v>989468</v>
      </c>
      <c r="G1100" s="99">
        <f t="shared" si="17"/>
        <v>1039930.868</v>
      </c>
    </row>
    <row r="1101" spans="1:7" ht="67.5">
      <c r="A1101" s="95">
        <v>1098</v>
      </c>
      <c r="B1101" s="96">
        <v>276209</v>
      </c>
      <c r="C1101" s="97" t="s">
        <v>12626</v>
      </c>
      <c r="D1101" s="98" t="s">
        <v>9684</v>
      </c>
      <c r="E1101" s="98" t="s">
        <v>9245</v>
      </c>
      <c r="F1101" s="99">
        <v>391697</v>
      </c>
      <c r="G1101" s="99">
        <f t="shared" si="17"/>
        <v>411673.54700000002</v>
      </c>
    </row>
    <row r="1102" spans="1:7" ht="22.5">
      <c r="A1102" s="95">
        <v>1099</v>
      </c>
      <c r="B1102" s="96">
        <v>276212</v>
      </c>
      <c r="C1102" s="97" t="s">
        <v>15420</v>
      </c>
      <c r="D1102" s="98" t="s">
        <v>15304</v>
      </c>
      <c r="E1102" s="98" t="s">
        <v>15277</v>
      </c>
      <c r="F1102" s="99">
        <v>1443649</v>
      </c>
      <c r="G1102" s="99">
        <f t="shared" si="17"/>
        <v>1517275.0989999999</v>
      </c>
    </row>
    <row r="1103" spans="1:7" ht="22.5">
      <c r="A1103" s="95">
        <v>1100</v>
      </c>
      <c r="B1103" s="96">
        <v>277201</v>
      </c>
      <c r="C1103" s="97" t="s">
        <v>9585</v>
      </c>
      <c r="D1103" s="98" t="s">
        <v>15304</v>
      </c>
      <c r="E1103" s="98" t="s">
        <v>15277</v>
      </c>
      <c r="F1103" s="99">
        <v>283186</v>
      </c>
      <c r="G1103" s="99">
        <f t="shared" si="17"/>
        <v>297628.48599999998</v>
      </c>
    </row>
    <row r="1104" spans="1:7" ht="90">
      <c r="A1104" s="95">
        <v>1101</v>
      </c>
      <c r="B1104" s="96">
        <v>277301</v>
      </c>
      <c r="C1104" s="97" t="s">
        <v>9301</v>
      </c>
      <c r="D1104" s="98" t="s">
        <v>9249</v>
      </c>
      <c r="E1104" s="98" t="s">
        <v>9250</v>
      </c>
      <c r="F1104" s="99">
        <v>213682</v>
      </c>
      <c r="G1104" s="99">
        <f t="shared" si="17"/>
        <v>224579.78200000001</v>
      </c>
    </row>
    <row r="1105" spans="1:7" ht="67.5">
      <c r="A1105" s="95">
        <v>1102</v>
      </c>
      <c r="B1105" s="96">
        <v>278301</v>
      </c>
      <c r="C1105" s="97" t="s">
        <v>10461</v>
      </c>
      <c r="D1105" s="98" t="s">
        <v>9244</v>
      </c>
      <c r="E1105" s="98" t="s">
        <v>9245</v>
      </c>
      <c r="F1105" s="99">
        <v>1055513</v>
      </c>
      <c r="G1105" s="99">
        <f t="shared" si="17"/>
        <v>1109344.1629999999</v>
      </c>
    </row>
    <row r="1106" spans="1:7" ht="67.5">
      <c r="A1106" s="95">
        <v>1103</v>
      </c>
      <c r="B1106" s="96">
        <v>278401</v>
      </c>
      <c r="C1106" s="97" t="s">
        <v>3724</v>
      </c>
      <c r="D1106" s="98" t="s">
        <v>9244</v>
      </c>
      <c r="E1106" s="98" t="s">
        <v>9245</v>
      </c>
      <c r="F1106" s="99">
        <v>1011483</v>
      </c>
      <c r="G1106" s="99">
        <f t="shared" si="17"/>
        <v>1063068.6329999999</v>
      </c>
    </row>
    <row r="1107" spans="1:7" ht="67.5">
      <c r="A1107" s="95">
        <v>1104</v>
      </c>
      <c r="B1107" s="96">
        <v>278402</v>
      </c>
      <c r="C1107" s="97" t="s">
        <v>3725</v>
      </c>
      <c r="D1107" s="98" t="s">
        <v>9244</v>
      </c>
      <c r="E1107" s="98" t="s">
        <v>9245</v>
      </c>
      <c r="F1107" s="99">
        <v>1011483</v>
      </c>
      <c r="G1107" s="99">
        <f t="shared" si="17"/>
        <v>1063068.6329999999</v>
      </c>
    </row>
    <row r="1108" spans="1:7" ht="67.5">
      <c r="A1108" s="95">
        <v>1105</v>
      </c>
      <c r="B1108" s="96">
        <v>280001</v>
      </c>
      <c r="C1108" s="97" t="s">
        <v>1478</v>
      </c>
      <c r="D1108" s="98" t="s">
        <v>9244</v>
      </c>
      <c r="E1108" s="98" t="s">
        <v>9245</v>
      </c>
      <c r="F1108" s="99">
        <v>391697</v>
      </c>
      <c r="G1108" s="99">
        <f t="shared" si="17"/>
        <v>411673.54700000002</v>
      </c>
    </row>
    <row r="1109" spans="1:7" ht="90">
      <c r="A1109" s="95">
        <v>1106</v>
      </c>
      <c r="B1109" s="96">
        <v>284101</v>
      </c>
      <c r="C1109" s="97" t="s">
        <v>1473</v>
      </c>
      <c r="D1109" s="98" t="s">
        <v>9249</v>
      </c>
      <c r="E1109" s="98" t="s">
        <v>9250</v>
      </c>
      <c r="F1109" s="99">
        <v>283186</v>
      </c>
      <c r="G1109" s="99">
        <f t="shared" si="17"/>
        <v>297628.48599999998</v>
      </c>
    </row>
    <row r="1110" spans="1:7" ht="67.5">
      <c r="A1110" s="95">
        <v>1107</v>
      </c>
      <c r="B1110" s="96">
        <v>285103</v>
      </c>
      <c r="C1110" s="97" t="s">
        <v>9598</v>
      </c>
      <c r="D1110" s="98" t="s">
        <v>9244</v>
      </c>
      <c r="E1110" s="98" t="s">
        <v>9245</v>
      </c>
      <c r="F1110" s="99">
        <v>391697</v>
      </c>
      <c r="G1110" s="99">
        <f t="shared" si="17"/>
        <v>411673.54700000002</v>
      </c>
    </row>
    <row r="1111" spans="1:7" ht="67.5">
      <c r="A1111" s="95">
        <v>1108</v>
      </c>
      <c r="B1111" s="96">
        <v>287101</v>
      </c>
      <c r="C1111" s="97" t="s">
        <v>1475</v>
      </c>
      <c r="D1111" s="98" t="s">
        <v>9244</v>
      </c>
      <c r="E1111" s="98" t="s">
        <v>9245</v>
      </c>
      <c r="F1111" s="99">
        <v>612230</v>
      </c>
      <c r="G1111" s="99">
        <f t="shared" si="17"/>
        <v>643453.73</v>
      </c>
    </row>
    <row r="1112" spans="1:7" ht="67.5">
      <c r="A1112" s="95">
        <v>1109</v>
      </c>
      <c r="B1112" s="96">
        <v>287102</v>
      </c>
      <c r="C1112" s="97" t="s">
        <v>1476</v>
      </c>
      <c r="D1112" s="98" t="s">
        <v>9244</v>
      </c>
      <c r="E1112" s="98" t="s">
        <v>9245</v>
      </c>
      <c r="F1112" s="99">
        <v>612230</v>
      </c>
      <c r="G1112" s="99">
        <f t="shared" si="17"/>
        <v>643453.73</v>
      </c>
    </row>
    <row r="1113" spans="1:7" ht="67.5">
      <c r="A1113" s="95">
        <v>1110</v>
      </c>
      <c r="B1113" s="96">
        <v>287103</v>
      </c>
      <c r="C1113" s="97" t="s">
        <v>1477</v>
      </c>
      <c r="D1113" s="98" t="s">
        <v>9684</v>
      </c>
      <c r="E1113" s="98" t="s">
        <v>9245</v>
      </c>
      <c r="F1113" s="99">
        <v>612230</v>
      </c>
      <c r="G1113" s="99">
        <f t="shared" si="17"/>
        <v>643453.73</v>
      </c>
    </row>
    <row r="1114" spans="1:7" ht="90">
      <c r="A1114" s="95">
        <v>1111</v>
      </c>
      <c r="B1114" s="96">
        <v>289101</v>
      </c>
      <c r="C1114" s="97" t="s">
        <v>3899</v>
      </c>
      <c r="D1114" s="98" t="s">
        <v>9249</v>
      </c>
      <c r="E1114" s="98" t="s">
        <v>9250</v>
      </c>
      <c r="F1114" s="99">
        <v>150433</v>
      </c>
      <c r="G1114" s="99">
        <f t="shared" si="17"/>
        <v>158105.08300000001</v>
      </c>
    </row>
    <row r="1115" spans="1:7" ht="146.25">
      <c r="A1115" s="95">
        <v>1112</v>
      </c>
      <c r="B1115" s="96">
        <v>289102</v>
      </c>
      <c r="C1115" s="97" t="s">
        <v>3900</v>
      </c>
      <c r="D1115" s="98" t="s">
        <v>10960</v>
      </c>
      <c r="E1115" s="98" t="s">
        <v>10961</v>
      </c>
      <c r="F1115" s="99">
        <v>150433</v>
      </c>
      <c r="G1115" s="99">
        <f t="shared" si="17"/>
        <v>158105.08300000001</v>
      </c>
    </row>
    <row r="1116" spans="1:7" ht="56.25">
      <c r="A1116" s="95">
        <v>1113</v>
      </c>
      <c r="B1116" s="96">
        <v>289103</v>
      </c>
      <c r="C1116" s="97" t="s">
        <v>13029</v>
      </c>
      <c r="D1116" s="98" t="s">
        <v>9868</v>
      </c>
      <c r="E1116" s="98" t="s">
        <v>13030</v>
      </c>
      <c r="F1116" s="99">
        <v>150433</v>
      </c>
      <c r="G1116" s="99">
        <f t="shared" si="17"/>
        <v>158105.08300000001</v>
      </c>
    </row>
    <row r="1117" spans="1:7" ht="67.5">
      <c r="A1117" s="95">
        <v>1114</v>
      </c>
      <c r="B1117" s="96">
        <v>290201</v>
      </c>
      <c r="C1117" s="97" t="s">
        <v>1496</v>
      </c>
      <c r="D1117" s="98" t="s">
        <v>9244</v>
      </c>
      <c r="E1117" s="98" t="s">
        <v>9245</v>
      </c>
      <c r="F1117" s="99">
        <v>499775</v>
      </c>
      <c r="G1117" s="99">
        <f t="shared" si="17"/>
        <v>525263.52500000002</v>
      </c>
    </row>
    <row r="1118" spans="1:7" ht="67.5">
      <c r="A1118" s="95">
        <v>1115</v>
      </c>
      <c r="B1118" s="96">
        <v>290301</v>
      </c>
      <c r="C1118" s="97" t="s">
        <v>1507</v>
      </c>
      <c r="D1118" s="98" t="s">
        <v>9244</v>
      </c>
      <c r="E1118" s="98" t="s">
        <v>9245</v>
      </c>
      <c r="F1118" s="99">
        <v>778209</v>
      </c>
      <c r="G1118" s="99">
        <f t="shared" si="17"/>
        <v>817897.65899999999</v>
      </c>
    </row>
    <row r="1119" spans="1:7" ht="67.5">
      <c r="A1119" s="95">
        <v>1116</v>
      </c>
      <c r="B1119" s="96">
        <v>290303</v>
      </c>
      <c r="C1119" s="97" t="s">
        <v>10131</v>
      </c>
      <c r="D1119" s="98" t="s">
        <v>9244</v>
      </c>
      <c r="E1119" s="98" t="s">
        <v>9245</v>
      </c>
      <c r="F1119" s="99">
        <v>778209</v>
      </c>
      <c r="G1119" s="99">
        <f t="shared" si="17"/>
        <v>817897.65899999999</v>
      </c>
    </row>
    <row r="1120" spans="1:7" ht="67.5">
      <c r="A1120" s="95">
        <v>1117</v>
      </c>
      <c r="B1120" s="96">
        <v>290401</v>
      </c>
      <c r="C1120" s="97" t="s">
        <v>10266</v>
      </c>
      <c r="D1120" s="98" t="s">
        <v>9244</v>
      </c>
      <c r="E1120" s="98" t="s">
        <v>9245</v>
      </c>
      <c r="F1120" s="99">
        <v>391697</v>
      </c>
      <c r="G1120" s="99">
        <f t="shared" si="17"/>
        <v>411673.54700000002</v>
      </c>
    </row>
    <row r="1121" spans="1:7" ht="67.5">
      <c r="A1121" s="95">
        <v>1118</v>
      </c>
      <c r="B1121" s="96">
        <v>291101</v>
      </c>
      <c r="C1121" s="97" t="s">
        <v>4027</v>
      </c>
      <c r="D1121" s="98" t="s">
        <v>9244</v>
      </c>
      <c r="E1121" s="98" t="s">
        <v>9245</v>
      </c>
      <c r="F1121" s="99">
        <v>499775</v>
      </c>
      <c r="G1121" s="99">
        <f t="shared" si="17"/>
        <v>525263.52500000002</v>
      </c>
    </row>
    <row r="1122" spans="1:7" ht="146.25">
      <c r="A1122" s="95">
        <v>1119</v>
      </c>
      <c r="B1122" s="96">
        <v>291203</v>
      </c>
      <c r="C1122" s="97" t="s">
        <v>3901</v>
      </c>
      <c r="D1122" s="98" t="s">
        <v>10960</v>
      </c>
      <c r="E1122" s="98" t="s">
        <v>10961</v>
      </c>
      <c r="F1122" s="99">
        <v>342142</v>
      </c>
      <c r="G1122" s="99">
        <f t="shared" si="17"/>
        <v>359591.24199999997</v>
      </c>
    </row>
    <row r="1123" spans="1:7" ht="22.5">
      <c r="A1123" s="95">
        <v>1120</v>
      </c>
      <c r="B1123" s="96">
        <v>291204</v>
      </c>
      <c r="C1123" s="97" t="s">
        <v>3902</v>
      </c>
      <c r="D1123" s="98" t="s">
        <v>15304</v>
      </c>
      <c r="E1123" s="98" t="s">
        <v>15277</v>
      </c>
      <c r="F1123" s="99">
        <v>783547</v>
      </c>
      <c r="G1123" s="99">
        <f t="shared" si="17"/>
        <v>823507.897</v>
      </c>
    </row>
    <row r="1124" spans="1:7" ht="90">
      <c r="A1124" s="95">
        <v>1121</v>
      </c>
      <c r="B1124" s="96">
        <v>291205</v>
      </c>
      <c r="C1124" s="97" t="s">
        <v>3903</v>
      </c>
      <c r="D1124" s="98" t="s">
        <v>9249</v>
      </c>
      <c r="E1124" s="98" t="s">
        <v>9250</v>
      </c>
      <c r="F1124" s="99">
        <v>783547</v>
      </c>
      <c r="G1124" s="99">
        <f t="shared" si="17"/>
        <v>823507.897</v>
      </c>
    </row>
    <row r="1125" spans="1:7" ht="22.5">
      <c r="A1125" s="95">
        <v>1122</v>
      </c>
      <c r="B1125" s="96">
        <v>293101</v>
      </c>
      <c r="C1125" s="97" t="s">
        <v>1481</v>
      </c>
      <c r="D1125" s="98" t="s">
        <v>15304</v>
      </c>
      <c r="E1125" s="98" t="s">
        <v>15277</v>
      </c>
      <c r="F1125" s="99">
        <v>477760</v>
      </c>
      <c r="G1125" s="99">
        <f t="shared" si="17"/>
        <v>502125.76</v>
      </c>
    </row>
    <row r="1126" spans="1:7" ht="67.5">
      <c r="A1126" s="95">
        <v>1123</v>
      </c>
      <c r="B1126" s="96">
        <v>293305</v>
      </c>
      <c r="C1126" s="97" t="s">
        <v>1483</v>
      </c>
      <c r="D1126" s="98" t="s">
        <v>9244</v>
      </c>
      <c r="E1126" s="98" t="s">
        <v>9245</v>
      </c>
      <c r="F1126" s="99">
        <v>1256020</v>
      </c>
      <c r="G1126" s="99">
        <f t="shared" si="17"/>
        <v>1320077.02</v>
      </c>
    </row>
    <row r="1127" spans="1:7" ht="67.5">
      <c r="A1127" s="95">
        <v>1124</v>
      </c>
      <c r="B1127" s="96">
        <v>293306</v>
      </c>
      <c r="C1127" s="97" t="s">
        <v>1484</v>
      </c>
      <c r="D1127" s="98" t="s">
        <v>9244</v>
      </c>
      <c r="E1127" s="98" t="s">
        <v>9245</v>
      </c>
      <c r="F1127" s="99">
        <v>1256020</v>
      </c>
      <c r="G1127" s="99">
        <f t="shared" si="17"/>
        <v>1320077.02</v>
      </c>
    </row>
    <row r="1128" spans="1:7" ht="67.5">
      <c r="A1128" s="95">
        <v>1125</v>
      </c>
      <c r="B1128" s="96">
        <v>293307</v>
      </c>
      <c r="C1128" s="97" t="s">
        <v>6767</v>
      </c>
      <c r="D1128" s="98" t="s">
        <v>9244</v>
      </c>
      <c r="E1128" s="98" t="s">
        <v>9245</v>
      </c>
      <c r="F1128" s="99">
        <v>1791545</v>
      </c>
      <c r="G1128" s="99">
        <f t="shared" si="17"/>
        <v>1882913.7949999999</v>
      </c>
    </row>
    <row r="1129" spans="1:7" ht="67.5">
      <c r="A1129" s="95">
        <v>1126</v>
      </c>
      <c r="B1129" s="96">
        <v>293308</v>
      </c>
      <c r="C1129" s="97" t="s">
        <v>1485</v>
      </c>
      <c r="D1129" s="98" t="s">
        <v>9244</v>
      </c>
      <c r="E1129" s="98" t="s">
        <v>9245</v>
      </c>
      <c r="F1129" s="99">
        <v>1791545</v>
      </c>
      <c r="G1129" s="99">
        <f t="shared" si="17"/>
        <v>1882913.7949999999</v>
      </c>
    </row>
    <row r="1130" spans="1:7" ht="67.5">
      <c r="A1130" s="95">
        <v>1127</v>
      </c>
      <c r="B1130" s="96">
        <v>293309</v>
      </c>
      <c r="C1130" s="97" t="s">
        <v>1486</v>
      </c>
      <c r="D1130" s="98" t="s">
        <v>9244</v>
      </c>
      <c r="E1130" s="98" t="s">
        <v>9245</v>
      </c>
      <c r="F1130" s="99">
        <v>778209</v>
      </c>
      <c r="G1130" s="99">
        <f t="shared" si="17"/>
        <v>817897.65899999999</v>
      </c>
    </row>
    <row r="1131" spans="1:7" ht="67.5">
      <c r="A1131" s="95">
        <v>1128</v>
      </c>
      <c r="B1131" s="96">
        <v>294301</v>
      </c>
      <c r="C1131" s="97" t="s">
        <v>1490</v>
      </c>
      <c r="D1131" s="98" t="s">
        <v>9684</v>
      </c>
      <c r="E1131" s="98" t="s">
        <v>9245</v>
      </c>
      <c r="F1131" s="99">
        <v>612230</v>
      </c>
      <c r="G1131" s="99">
        <f t="shared" si="17"/>
        <v>643453.73</v>
      </c>
    </row>
    <row r="1132" spans="1:7" ht="67.5">
      <c r="A1132" s="95">
        <v>1129</v>
      </c>
      <c r="B1132" s="96">
        <v>295101</v>
      </c>
      <c r="C1132" s="97" t="s">
        <v>1501</v>
      </c>
      <c r="D1132" s="98" t="s">
        <v>9244</v>
      </c>
      <c r="E1132" s="98" t="s">
        <v>9245</v>
      </c>
      <c r="F1132" s="99">
        <v>1958154</v>
      </c>
      <c r="G1132" s="99">
        <f t="shared" si="17"/>
        <v>2058019.8540000001</v>
      </c>
    </row>
    <row r="1133" spans="1:7" ht="22.5">
      <c r="A1133" s="95">
        <v>1130</v>
      </c>
      <c r="B1133" s="96">
        <v>295202</v>
      </c>
      <c r="C1133" s="97" t="s">
        <v>6769</v>
      </c>
      <c r="D1133" s="98" t="s">
        <v>15304</v>
      </c>
      <c r="E1133" s="98" t="s">
        <v>15277</v>
      </c>
      <c r="F1133" s="99">
        <v>8212470</v>
      </c>
      <c r="G1133" s="99">
        <f t="shared" si="17"/>
        <v>8631305.9700000007</v>
      </c>
    </row>
    <row r="1134" spans="1:7" ht="67.5">
      <c r="A1134" s="95">
        <v>1131</v>
      </c>
      <c r="B1134" s="96">
        <v>295602</v>
      </c>
      <c r="C1134" s="97" t="s">
        <v>1504</v>
      </c>
      <c r="D1134" s="98" t="s">
        <v>9244</v>
      </c>
      <c r="E1134" s="98" t="s">
        <v>9245</v>
      </c>
      <c r="F1134" s="99">
        <v>946484</v>
      </c>
      <c r="G1134" s="99">
        <f t="shared" si="17"/>
        <v>994754.68400000001</v>
      </c>
    </row>
    <row r="1135" spans="1:7" ht="78.75">
      <c r="A1135" s="95">
        <v>1132</v>
      </c>
      <c r="B1135" s="96">
        <v>295604</v>
      </c>
      <c r="C1135" s="97" t="s">
        <v>1506</v>
      </c>
      <c r="D1135" s="98" t="s">
        <v>9264</v>
      </c>
      <c r="E1135" s="98" t="s">
        <v>9265</v>
      </c>
      <c r="F1135" s="99">
        <v>1190374</v>
      </c>
      <c r="G1135" s="99">
        <f t="shared" si="17"/>
        <v>1251083.074</v>
      </c>
    </row>
    <row r="1136" spans="1:7" ht="67.5">
      <c r="A1136" s="95">
        <v>1133</v>
      </c>
      <c r="B1136" s="96">
        <v>295605</v>
      </c>
      <c r="C1136" s="97" t="s">
        <v>6771</v>
      </c>
      <c r="D1136" s="98" t="s">
        <v>9244</v>
      </c>
      <c r="E1136" s="98" t="s">
        <v>9245</v>
      </c>
      <c r="F1136" s="99">
        <v>946484</v>
      </c>
      <c r="G1136" s="99">
        <f t="shared" si="17"/>
        <v>994754.68400000001</v>
      </c>
    </row>
    <row r="1137" spans="1:7" ht="67.5">
      <c r="A1137" s="95">
        <v>1134</v>
      </c>
      <c r="B1137" s="96">
        <v>300101</v>
      </c>
      <c r="C1137" s="97" t="s">
        <v>1492</v>
      </c>
      <c r="D1137" s="98" t="s">
        <v>9244</v>
      </c>
      <c r="E1137" s="98" t="s">
        <v>9245</v>
      </c>
      <c r="F1137" s="99">
        <v>612230</v>
      </c>
      <c r="G1137" s="99">
        <f t="shared" si="17"/>
        <v>643453.73</v>
      </c>
    </row>
    <row r="1138" spans="1:7" ht="22.5">
      <c r="A1138" s="95">
        <v>1135</v>
      </c>
      <c r="B1138" s="96">
        <v>303201</v>
      </c>
      <c r="C1138" s="97" t="s">
        <v>6793</v>
      </c>
      <c r="D1138" s="98" t="s">
        <v>15304</v>
      </c>
      <c r="E1138" s="98" t="s">
        <v>15277</v>
      </c>
      <c r="F1138" s="99">
        <v>19147292</v>
      </c>
      <c r="G1138" s="99">
        <f t="shared" si="17"/>
        <v>20123803.892000001</v>
      </c>
    </row>
    <row r="1139" spans="1:7" ht="67.5">
      <c r="A1139" s="95">
        <v>1136</v>
      </c>
      <c r="B1139" s="96">
        <v>306301</v>
      </c>
      <c r="C1139" s="97" t="s">
        <v>1445</v>
      </c>
      <c r="D1139" s="98" t="s">
        <v>9244</v>
      </c>
      <c r="E1139" s="98" t="s">
        <v>9245</v>
      </c>
      <c r="F1139" s="99">
        <v>1433848</v>
      </c>
      <c r="G1139" s="99">
        <f t="shared" si="17"/>
        <v>1506974.2479999999</v>
      </c>
    </row>
    <row r="1140" spans="1:7" ht="78.75">
      <c r="A1140" s="95">
        <v>1137</v>
      </c>
      <c r="B1140" s="96">
        <v>306505</v>
      </c>
      <c r="C1140" s="97" t="s">
        <v>10005</v>
      </c>
      <c r="D1140" s="98" t="s">
        <v>9323</v>
      </c>
      <c r="E1140" s="98" t="s">
        <v>9324</v>
      </c>
      <c r="F1140" s="99">
        <v>247826</v>
      </c>
      <c r="G1140" s="99">
        <f t="shared" si="17"/>
        <v>260465.12599999999</v>
      </c>
    </row>
    <row r="1141" spans="1:7" ht="67.5">
      <c r="A1141" s="95">
        <v>1138</v>
      </c>
      <c r="B1141" s="96">
        <v>313101</v>
      </c>
      <c r="C1141" s="97" t="s">
        <v>10158</v>
      </c>
      <c r="D1141" s="98" t="s">
        <v>9244</v>
      </c>
      <c r="E1141" s="98" t="s">
        <v>9245</v>
      </c>
      <c r="F1141" s="99">
        <v>778209</v>
      </c>
      <c r="G1141" s="99">
        <f t="shared" si="17"/>
        <v>817897.65899999999</v>
      </c>
    </row>
    <row r="1142" spans="1:7" ht="67.5">
      <c r="A1142" s="95">
        <v>1139</v>
      </c>
      <c r="B1142" s="96">
        <v>313103</v>
      </c>
      <c r="C1142" s="97" t="s">
        <v>10157</v>
      </c>
      <c r="D1142" s="98" t="s">
        <v>9244</v>
      </c>
      <c r="E1142" s="98" t="s">
        <v>9245</v>
      </c>
      <c r="F1142" s="99">
        <v>871845</v>
      </c>
      <c r="G1142" s="99">
        <f t="shared" si="17"/>
        <v>916309.09499999997</v>
      </c>
    </row>
    <row r="1143" spans="1:7" ht="22.5">
      <c r="A1143" s="95">
        <v>1140</v>
      </c>
      <c r="B1143" s="96">
        <v>313301</v>
      </c>
      <c r="C1143" s="97" t="s">
        <v>13637</v>
      </c>
      <c r="D1143" s="100"/>
      <c r="E1143" s="100"/>
      <c r="F1143" s="99">
        <v>16000000</v>
      </c>
      <c r="G1143" s="99">
        <f t="shared" si="17"/>
        <v>16816000</v>
      </c>
    </row>
    <row r="1144" spans="1:7" ht="90">
      <c r="A1144" s="95">
        <v>1141</v>
      </c>
      <c r="B1144" s="96">
        <v>314602</v>
      </c>
      <c r="C1144" s="97" t="s">
        <v>4031</v>
      </c>
      <c r="D1144" s="98" t="s">
        <v>10801</v>
      </c>
      <c r="E1144" s="98" t="s">
        <v>10802</v>
      </c>
      <c r="F1144" s="99">
        <v>698088</v>
      </c>
      <c r="G1144" s="99">
        <f t="shared" si="17"/>
        <v>733690.48800000001</v>
      </c>
    </row>
    <row r="1145" spans="1:7" ht="67.5">
      <c r="A1145" s="95">
        <v>1142</v>
      </c>
      <c r="B1145" s="96">
        <v>315001</v>
      </c>
      <c r="C1145" s="97" t="s">
        <v>1495</v>
      </c>
      <c r="D1145" s="98" t="s">
        <v>9244</v>
      </c>
      <c r="E1145" s="98" t="s">
        <v>9245</v>
      </c>
      <c r="F1145" s="99">
        <v>612230</v>
      </c>
      <c r="G1145" s="99">
        <f t="shared" si="17"/>
        <v>643453.73</v>
      </c>
    </row>
    <row r="1146" spans="1:7" ht="135">
      <c r="A1146" s="95">
        <v>1143</v>
      </c>
      <c r="B1146" s="96">
        <v>315002</v>
      </c>
      <c r="C1146" s="97" t="s">
        <v>10955</v>
      </c>
      <c r="D1146" s="98" t="s">
        <v>10956</v>
      </c>
      <c r="E1146" s="98" t="s">
        <v>9844</v>
      </c>
      <c r="F1146" s="99">
        <v>612230</v>
      </c>
      <c r="G1146" s="99">
        <f t="shared" si="17"/>
        <v>643453.73</v>
      </c>
    </row>
    <row r="1147" spans="1:7" ht="67.5">
      <c r="A1147" s="95">
        <v>1144</v>
      </c>
      <c r="B1147" s="96">
        <v>317101</v>
      </c>
      <c r="C1147" s="97" t="s">
        <v>1468</v>
      </c>
      <c r="D1147" s="98" t="s">
        <v>9244</v>
      </c>
      <c r="E1147" s="98" t="s">
        <v>9245</v>
      </c>
      <c r="F1147" s="99">
        <v>849830</v>
      </c>
      <c r="G1147" s="99">
        <f t="shared" si="17"/>
        <v>893171.33</v>
      </c>
    </row>
    <row r="1148" spans="1:7" ht="67.5">
      <c r="A1148" s="95">
        <v>1145</v>
      </c>
      <c r="B1148" s="96">
        <v>317202</v>
      </c>
      <c r="C1148" s="97" t="s">
        <v>1470</v>
      </c>
      <c r="D1148" s="98" t="s">
        <v>9244</v>
      </c>
      <c r="E1148" s="98" t="s">
        <v>9245</v>
      </c>
      <c r="F1148" s="99">
        <v>1605939</v>
      </c>
      <c r="G1148" s="99">
        <f t="shared" si="17"/>
        <v>1687841.889</v>
      </c>
    </row>
    <row r="1149" spans="1:7" ht="135">
      <c r="A1149" s="95">
        <v>1146</v>
      </c>
      <c r="B1149" s="96">
        <v>317304</v>
      </c>
      <c r="C1149" s="97" t="s">
        <v>1796</v>
      </c>
      <c r="D1149" s="98" t="s">
        <v>9684</v>
      </c>
      <c r="E1149" s="98" t="s">
        <v>9844</v>
      </c>
      <c r="F1149" s="99">
        <v>1300449</v>
      </c>
      <c r="G1149" s="99">
        <f t="shared" si="17"/>
        <v>1366771.899</v>
      </c>
    </row>
    <row r="1150" spans="1:7" ht="135">
      <c r="A1150" s="95">
        <v>1147</v>
      </c>
      <c r="B1150" s="96">
        <v>317306</v>
      </c>
      <c r="C1150" s="97" t="s">
        <v>12836</v>
      </c>
      <c r="D1150" s="98" t="s">
        <v>9684</v>
      </c>
      <c r="E1150" s="98" t="s">
        <v>9844</v>
      </c>
      <c r="F1150" s="99">
        <v>778209</v>
      </c>
      <c r="G1150" s="99">
        <f t="shared" si="17"/>
        <v>817897.65899999999</v>
      </c>
    </row>
    <row r="1151" spans="1:7" ht="135">
      <c r="A1151" s="95">
        <v>1148</v>
      </c>
      <c r="B1151" s="96">
        <v>317307</v>
      </c>
      <c r="C1151" s="97" t="s">
        <v>12838</v>
      </c>
      <c r="D1151" s="98" t="s">
        <v>9684</v>
      </c>
      <c r="E1151" s="98" t="s">
        <v>9844</v>
      </c>
      <c r="F1151" s="99">
        <v>778209</v>
      </c>
      <c r="G1151" s="99">
        <f t="shared" si="17"/>
        <v>817897.65899999999</v>
      </c>
    </row>
    <row r="1152" spans="1:7" ht="135">
      <c r="A1152" s="95">
        <v>1149</v>
      </c>
      <c r="B1152" s="96">
        <v>317504</v>
      </c>
      <c r="C1152" s="97" t="s">
        <v>1457</v>
      </c>
      <c r="D1152" s="98" t="s">
        <v>9684</v>
      </c>
      <c r="E1152" s="98" t="s">
        <v>9844</v>
      </c>
      <c r="F1152" s="99">
        <v>1641784</v>
      </c>
      <c r="G1152" s="99">
        <f t="shared" si="17"/>
        <v>1725514.9839999999</v>
      </c>
    </row>
    <row r="1153" spans="1:7" ht="135">
      <c r="A1153" s="95">
        <v>1150</v>
      </c>
      <c r="B1153" s="96">
        <v>317505</v>
      </c>
      <c r="C1153" s="97" t="s">
        <v>11209</v>
      </c>
      <c r="D1153" s="98" t="s">
        <v>9684</v>
      </c>
      <c r="E1153" s="98" t="s">
        <v>9844</v>
      </c>
      <c r="F1153" s="99">
        <v>1641784</v>
      </c>
      <c r="G1153" s="99">
        <f t="shared" si="17"/>
        <v>1725514.9839999999</v>
      </c>
    </row>
    <row r="1154" spans="1:7" ht="135">
      <c r="A1154" s="95">
        <v>1151</v>
      </c>
      <c r="B1154" s="96">
        <v>317506</v>
      </c>
      <c r="C1154" s="97" t="s">
        <v>11211</v>
      </c>
      <c r="D1154" s="98" t="s">
        <v>9684</v>
      </c>
      <c r="E1154" s="98" t="s">
        <v>9844</v>
      </c>
      <c r="F1154" s="99">
        <v>1641784</v>
      </c>
      <c r="G1154" s="99">
        <f t="shared" si="17"/>
        <v>1725514.9839999999</v>
      </c>
    </row>
    <row r="1155" spans="1:7" ht="135">
      <c r="A1155" s="95">
        <v>1152</v>
      </c>
      <c r="B1155" s="96">
        <v>317507</v>
      </c>
      <c r="C1155" s="97" t="s">
        <v>11200</v>
      </c>
      <c r="D1155" s="98" t="s">
        <v>9684</v>
      </c>
      <c r="E1155" s="98" t="s">
        <v>9844</v>
      </c>
      <c r="F1155" s="99">
        <v>1641784</v>
      </c>
      <c r="G1155" s="99">
        <f t="shared" si="17"/>
        <v>1725514.9839999999</v>
      </c>
    </row>
    <row r="1156" spans="1:7" ht="135">
      <c r="A1156" s="95">
        <v>1153</v>
      </c>
      <c r="B1156" s="96">
        <v>317509</v>
      </c>
      <c r="C1156" s="97" t="s">
        <v>11204</v>
      </c>
      <c r="D1156" s="98" t="s">
        <v>9684</v>
      </c>
      <c r="E1156" s="98" t="s">
        <v>9844</v>
      </c>
      <c r="F1156" s="99">
        <v>1641784</v>
      </c>
      <c r="G1156" s="99">
        <f t="shared" si="17"/>
        <v>1725514.9839999999</v>
      </c>
    </row>
    <row r="1157" spans="1:7" ht="135">
      <c r="A1157" s="95">
        <v>1154</v>
      </c>
      <c r="B1157" s="96">
        <v>317510</v>
      </c>
      <c r="C1157" s="97" t="s">
        <v>11202</v>
      </c>
      <c r="D1157" s="98" t="s">
        <v>9684</v>
      </c>
      <c r="E1157" s="98" t="s">
        <v>9844</v>
      </c>
      <c r="F1157" s="99">
        <v>1641784</v>
      </c>
      <c r="G1157" s="99">
        <f t="shared" ref="G1157:G1220" si="18">(F1157*5.1%)+F1157</f>
        <v>1725514.9839999999</v>
      </c>
    </row>
    <row r="1158" spans="1:7" ht="135">
      <c r="A1158" s="95">
        <v>1155</v>
      </c>
      <c r="B1158" s="96">
        <v>317511</v>
      </c>
      <c r="C1158" s="97" t="s">
        <v>11638</v>
      </c>
      <c r="D1158" s="98" t="s">
        <v>9684</v>
      </c>
      <c r="E1158" s="98" t="s">
        <v>9844</v>
      </c>
      <c r="F1158" s="99">
        <v>1641784</v>
      </c>
      <c r="G1158" s="99">
        <f t="shared" si="18"/>
        <v>1725514.9839999999</v>
      </c>
    </row>
    <row r="1159" spans="1:7" ht="56.25">
      <c r="A1159" s="95">
        <v>1156</v>
      </c>
      <c r="B1159" s="96">
        <v>320001</v>
      </c>
      <c r="C1159" s="97" t="s">
        <v>10949</v>
      </c>
      <c r="D1159" s="98" t="s">
        <v>15335</v>
      </c>
      <c r="E1159" s="98" t="s">
        <v>15278</v>
      </c>
      <c r="F1159" s="99">
        <v>1300449</v>
      </c>
      <c r="G1159" s="99">
        <f t="shared" si="18"/>
        <v>1366771.899</v>
      </c>
    </row>
    <row r="1160" spans="1:7" ht="135">
      <c r="A1160" s="95">
        <v>1157</v>
      </c>
      <c r="B1160" s="96">
        <v>320003</v>
      </c>
      <c r="C1160" s="97" t="s">
        <v>10951</v>
      </c>
      <c r="D1160" s="98" t="s">
        <v>9684</v>
      </c>
      <c r="E1160" s="98" t="s">
        <v>9844</v>
      </c>
      <c r="F1160" s="99">
        <v>1300449</v>
      </c>
      <c r="G1160" s="99">
        <f t="shared" si="18"/>
        <v>1366771.899</v>
      </c>
    </row>
    <row r="1161" spans="1:7" ht="135">
      <c r="A1161" s="95">
        <v>1158</v>
      </c>
      <c r="B1161" s="96">
        <v>321001</v>
      </c>
      <c r="C1161" s="97" t="s">
        <v>1748</v>
      </c>
      <c r="D1161" s="98" t="s">
        <v>9684</v>
      </c>
      <c r="E1161" s="98" t="s">
        <v>9844</v>
      </c>
      <c r="F1161" s="99">
        <v>1487679</v>
      </c>
      <c r="G1161" s="99">
        <f t="shared" si="18"/>
        <v>1563550.629</v>
      </c>
    </row>
    <row r="1162" spans="1:7" ht="67.5">
      <c r="A1162" s="95">
        <v>1159</v>
      </c>
      <c r="B1162" s="96">
        <v>321004</v>
      </c>
      <c r="C1162" s="97" t="s">
        <v>1751</v>
      </c>
      <c r="D1162" s="98" t="s">
        <v>9244</v>
      </c>
      <c r="E1162" s="98" t="s">
        <v>9245</v>
      </c>
      <c r="F1162" s="99">
        <v>1171521</v>
      </c>
      <c r="G1162" s="99">
        <f t="shared" si="18"/>
        <v>1231268.571</v>
      </c>
    </row>
    <row r="1163" spans="1:7" ht="67.5">
      <c r="A1163" s="95">
        <v>1160</v>
      </c>
      <c r="B1163" s="96">
        <v>321201</v>
      </c>
      <c r="C1163" s="97" t="s">
        <v>1754</v>
      </c>
      <c r="D1163" s="98" t="s">
        <v>9244</v>
      </c>
      <c r="E1163" s="98" t="s">
        <v>9245</v>
      </c>
      <c r="F1163" s="99">
        <v>1171521</v>
      </c>
      <c r="G1163" s="99">
        <f t="shared" si="18"/>
        <v>1231268.571</v>
      </c>
    </row>
    <row r="1164" spans="1:7" ht="135">
      <c r="A1164" s="95">
        <v>1161</v>
      </c>
      <c r="B1164" s="96">
        <v>321203</v>
      </c>
      <c r="C1164" s="97" t="s">
        <v>1756</v>
      </c>
      <c r="D1164" s="98" t="s">
        <v>9684</v>
      </c>
      <c r="E1164" s="98" t="s">
        <v>9844</v>
      </c>
      <c r="F1164" s="99">
        <v>1171521</v>
      </c>
      <c r="G1164" s="99">
        <f t="shared" si="18"/>
        <v>1231268.571</v>
      </c>
    </row>
    <row r="1165" spans="1:7" ht="135">
      <c r="A1165" s="95">
        <v>1162</v>
      </c>
      <c r="B1165" s="96">
        <v>321204</v>
      </c>
      <c r="C1165" s="97" t="s">
        <v>10963</v>
      </c>
      <c r="D1165" s="98" t="s">
        <v>9684</v>
      </c>
      <c r="E1165" s="98" t="s">
        <v>9844</v>
      </c>
      <c r="F1165" s="99">
        <v>1300449</v>
      </c>
      <c r="G1165" s="99">
        <f t="shared" si="18"/>
        <v>1366771.899</v>
      </c>
    </row>
    <row r="1166" spans="1:7" ht="135">
      <c r="A1166" s="95">
        <v>1163</v>
      </c>
      <c r="B1166" s="96">
        <v>321205</v>
      </c>
      <c r="C1166" s="97" t="s">
        <v>10964</v>
      </c>
      <c r="D1166" s="98" t="s">
        <v>9684</v>
      </c>
      <c r="E1166" s="98" t="s">
        <v>9844</v>
      </c>
      <c r="F1166" s="99">
        <v>1300449</v>
      </c>
      <c r="G1166" s="99">
        <f t="shared" si="18"/>
        <v>1366771.899</v>
      </c>
    </row>
    <row r="1167" spans="1:7" ht="67.5">
      <c r="A1167" s="95">
        <v>1164</v>
      </c>
      <c r="B1167" s="96">
        <v>321301</v>
      </c>
      <c r="C1167" s="97" t="s">
        <v>1757</v>
      </c>
      <c r="D1167" s="98" t="s">
        <v>9244</v>
      </c>
      <c r="E1167" s="98" t="s">
        <v>9245</v>
      </c>
      <c r="F1167" s="99">
        <v>1171521</v>
      </c>
      <c r="G1167" s="99">
        <f t="shared" si="18"/>
        <v>1231268.571</v>
      </c>
    </row>
    <row r="1168" spans="1:7" ht="67.5">
      <c r="A1168" s="95">
        <v>1165</v>
      </c>
      <c r="B1168" s="96">
        <v>321302</v>
      </c>
      <c r="C1168" s="97" t="s">
        <v>10482</v>
      </c>
      <c r="D1168" s="98" t="s">
        <v>9244</v>
      </c>
      <c r="E1168" s="98" t="s">
        <v>9245</v>
      </c>
      <c r="F1168" s="99">
        <v>1171521</v>
      </c>
      <c r="G1168" s="99">
        <f t="shared" si="18"/>
        <v>1231268.571</v>
      </c>
    </row>
    <row r="1169" spans="1:7" ht="67.5">
      <c r="A1169" s="95">
        <v>1166</v>
      </c>
      <c r="B1169" s="96">
        <v>321303</v>
      </c>
      <c r="C1169" s="97" t="s">
        <v>1758</v>
      </c>
      <c r="D1169" s="98" t="s">
        <v>9244</v>
      </c>
      <c r="E1169" s="98" t="s">
        <v>9245</v>
      </c>
      <c r="F1169" s="99">
        <v>2113056.5</v>
      </c>
      <c r="G1169" s="99">
        <f t="shared" si="18"/>
        <v>2220822.3815000001</v>
      </c>
    </row>
    <row r="1170" spans="1:7">
      <c r="A1170" s="95">
        <v>1167</v>
      </c>
      <c r="B1170" s="96">
        <v>321401</v>
      </c>
      <c r="C1170" s="97" t="s">
        <v>8457</v>
      </c>
      <c r="D1170" s="100"/>
      <c r="E1170" s="100"/>
      <c r="F1170" s="99">
        <v>6436045</v>
      </c>
      <c r="G1170" s="99">
        <f t="shared" si="18"/>
        <v>6764283.2949999999</v>
      </c>
    </row>
    <row r="1171" spans="1:7" ht="22.5">
      <c r="A1171" s="95">
        <v>1168</v>
      </c>
      <c r="B1171" s="96">
        <v>322101</v>
      </c>
      <c r="C1171" s="97" t="s">
        <v>1760</v>
      </c>
      <c r="D1171" s="98" t="s">
        <v>15304</v>
      </c>
      <c r="E1171" s="98" t="s">
        <v>15277</v>
      </c>
      <c r="F1171" s="99">
        <v>1396601</v>
      </c>
      <c r="G1171" s="99">
        <f t="shared" si="18"/>
        <v>1467827.6510000001</v>
      </c>
    </row>
    <row r="1172" spans="1:7" ht="135">
      <c r="A1172" s="95">
        <v>1169</v>
      </c>
      <c r="B1172" s="96">
        <v>322102</v>
      </c>
      <c r="C1172" s="97" t="s">
        <v>1761</v>
      </c>
      <c r="D1172" s="98" t="s">
        <v>9684</v>
      </c>
      <c r="E1172" s="98" t="s">
        <v>9844</v>
      </c>
      <c r="F1172" s="99">
        <v>1215551</v>
      </c>
      <c r="G1172" s="99">
        <f t="shared" si="18"/>
        <v>1277544.101</v>
      </c>
    </row>
    <row r="1173" spans="1:7" ht="135">
      <c r="A1173" s="95">
        <v>1170</v>
      </c>
      <c r="B1173" s="96">
        <v>324101</v>
      </c>
      <c r="C1173" s="97" t="s">
        <v>1764</v>
      </c>
      <c r="D1173" s="98" t="s">
        <v>9684</v>
      </c>
      <c r="E1173" s="98" t="s">
        <v>9844</v>
      </c>
      <c r="F1173" s="99">
        <v>1215551</v>
      </c>
      <c r="G1173" s="99">
        <f t="shared" si="18"/>
        <v>1277544.101</v>
      </c>
    </row>
    <row r="1174" spans="1:7" ht="135">
      <c r="A1174" s="95">
        <v>1171</v>
      </c>
      <c r="B1174" s="96">
        <v>324201</v>
      </c>
      <c r="C1174" s="97" t="s">
        <v>6978</v>
      </c>
      <c r="D1174" s="98" t="s">
        <v>9684</v>
      </c>
      <c r="E1174" s="98" t="s">
        <v>9844</v>
      </c>
      <c r="F1174" s="99">
        <v>2436324.5</v>
      </c>
      <c r="G1174" s="99">
        <f t="shared" si="18"/>
        <v>2560577.0495000002</v>
      </c>
    </row>
    <row r="1175" spans="1:7" ht="135">
      <c r="A1175" s="95">
        <v>1172</v>
      </c>
      <c r="B1175" s="96">
        <v>325101</v>
      </c>
      <c r="C1175" s="97" t="s">
        <v>1765</v>
      </c>
      <c r="D1175" s="98" t="s">
        <v>9684</v>
      </c>
      <c r="E1175" s="98" t="s">
        <v>9844</v>
      </c>
      <c r="F1175" s="99">
        <v>1234404</v>
      </c>
      <c r="G1175" s="99">
        <f t="shared" si="18"/>
        <v>1297358.6040000001</v>
      </c>
    </row>
    <row r="1176" spans="1:7" ht="135">
      <c r="A1176" s="95">
        <v>1173</v>
      </c>
      <c r="B1176" s="96">
        <v>325102</v>
      </c>
      <c r="C1176" s="97" t="s">
        <v>1766</v>
      </c>
      <c r="D1176" s="98" t="s">
        <v>9684</v>
      </c>
      <c r="E1176" s="98" t="s">
        <v>9844</v>
      </c>
      <c r="F1176" s="99">
        <v>1234404</v>
      </c>
      <c r="G1176" s="99">
        <f t="shared" si="18"/>
        <v>1297358.6040000001</v>
      </c>
    </row>
    <row r="1177" spans="1:7" ht="56.25">
      <c r="A1177" s="95">
        <v>1174</v>
      </c>
      <c r="B1177" s="96">
        <v>325202</v>
      </c>
      <c r="C1177" s="97" t="s">
        <v>1768</v>
      </c>
      <c r="D1177" s="98" t="s">
        <v>11264</v>
      </c>
      <c r="E1177" s="98" t="s">
        <v>10915</v>
      </c>
      <c r="F1177" s="99">
        <v>1641784</v>
      </c>
      <c r="G1177" s="99">
        <f t="shared" si="18"/>
        <v>1725514.9839999999</v>
      </c>
    </row>
    <row r="1178" spans="1:7" ht="135">
      <c r="A1178" s="95">
        <v>1175</v>
      </c>
      <c r="B1178" s="96">
        <v>325303</v>
      </c>
      <c r="C1178" s="97" t="s">
        <v>11454</v>
      </c>
      <c r="D1178" s="98" t="s">
        <v>10956</v>
      </c>
      <c r="E1178" s="98" t="s">
        <v>9844</v>
      </c>
      <c r="F1178" s="99">
        <v>2002626</v>
      </c>
      <c r="G1178" s="99">
        <f t="shared" si="18"/>
        <v>2104759.926</v>
      </c>
    </row>
    <row r="1179" spans="1:7" ht="90">
      <c r="A1179" s="95">
        <v>1176</v>
      </c>
      <c r="B1179" s="96">
        <v>332401</v>
      </c>
      <c r="C1179" s="97" t="s">
        <v>4032</v>
      </c>
      <c r="D1179" s="98" t="s">
        <v>10801</v>
      </c>
      <c r="E1179" s="98" t="s">
        <v>10802</v>
      </c>
      <c r="F1179" s="99">
        <v>698088</v>
      </c>
      <c r="G1179" s="99">
        <f t="shared" si="18"/>
        <v>733690.48800000001</v>
      </c>
    </row>
    <row r="1180" spans="1:7" ht="135">
      <c r="A1180" s="95">
        <v>1177</v>
      </c>
      <c r="B1180" s="96">
        <v>332501</v>
      </c>
      <c r="C1180" s="97" t="s">
        <v>13026</v>
      </c>
      <c r="D1180" s="98" t="s">
        <v>10956</v>
      </c>
      <c r="E1180" s="98" t="s">
        <v>9844</v>
      </c>
      <c r="F1180" s="99">
        <v>477760</v>
      </c>
      <c r="G1180" s="99">
        <f t="shared" si="18"/>
        <v>502125.76</v>
      </c>
    </row>
    <row r="1181" spans="1:7" ht="90">
      <c r="A1181" s="95">
        <v>1178</v>
      </c>
      <c r="B1181" s="96">
        <v>332703</v>
      </c>
      <c r="C1181" s="97" t="s">
        <v>12971</v>
      </c>
      <c r="D1181" s="98" t="s">
        <v>10801</v>
      </c>
      <c r="E1181" s="98" t="s">
        <v>10802</v>
      </c>
      <c r="F1181" s="99">
        <v>698088</v>
      </c>
      <c r="G1181" s="99">
        <f t="shared" si="18"/>
        <v>733690.48800000001</v>
      </c>
    </row>
    <row r="1182" spans="1:7" ht="90">
      <c r="A1182" s="95">
        <v>1179</v>
      </c>
      <c r="B1182" s="96">
        <v>332704</v>
      </c>
      <c r="C1182" s="97" t="s">
        <v>4059</v>
      </c>
      <c r="D1182" s="98" t="s">
        <v>10801</v>
      </c>
      <c r="E1182" s="98" t="s">
        <v>10802</v>
      </c>
      <c r="F1182" s="99">
        <v>698088</v>
      </c>
      <c r="G1182" s="99">
        <f t="shared" si="18"/>
        <v>733690.48800000001</v>
      </c>
    </row>
    <row r="1183" spans="1:7" ht="56.25">
      <c r="A1183" s="95">
        <v>1180</v>
      </c>
      <c r="B1183" s="96">
        <v>332801</v>
      </c>
      <c r="C1183" s="97" t="s">
        <v>3912</v>
      </c>
      <c r="D1183" s="98" t="s">
        <v>15335</v>
      </c>
      <c r="E1183" s="98" t="s">
        <v>15278</v>
      </c>
      <c r="F1183" s="99">
        <v>477760</v>
      </c>
      <c r="G1183" s="99">
        <f t="shared" si="18"/>
        <v>502125.76</v>
      </c>
    </row>
    <row r="1184" spans="1:7" ht="67.5">
      <c r="A1184" s="95">
        <v>1181</v>
      </c>
      <c r="B1184" s="96">
        <v>332901</v>
      </c>
      <c r="C1184" s="97" t="s">
        <v>1707</v>
      </c>
      <c r="D1184" s="98" t="s">
        <v>9244</v>
      </c>
      <c r="E1184" s="98" t="s">
        <v>9245</v>
      </c>
      <c r="F1184" s="99">
        <v>1171521</v>
      </c>
      <c r="G1184" s="99">
        <f t="shared" si="18"/>
        <v>1231268.571</v>
      </c>
    </row>
    <row r="1185" spans="1:7" ht="90">
      <c r="A1185" s="95">
        <v>1182</v>
      </c>
      <c r="B1185" s="96">
        <v>332902</v>
      </c>
      <c r="C1185" s="97" t="s">
        <v>1708</v>
      </c>
      <c r="D1185" s="98" t="s">
        <v>10801</v>
      </c>
      <c r="E1185" s="98" t="s">
        <v>10802</v>
      </c>
      <c r="F1185" s="99">
        <v>1171521</v>
      </c>
      <c r="G1185" s="99">
        <f t="shared" si="18"/>
        <v>1231268.571</v>
      </c>
    </row>
    <row r="1186" spans="1:7" ht="67.5">
      <c r="A1186" s="95">
        <v>1183</v>
      </c>
      <c r="B1186" s="96">
        <v>340301</v>
      </c>
      <c r="C1186" s="97" t="s">
        <v>1711</v>
      </c>
      <c r="D1186" s="98" t="s">
        <v>9244</v>
      </c>
      <c r="E1186" s="98" t="s">
        <v>9245</v>
      </c>
      <c r="F1186" s="99">
        <v>1011483</v>
      </c>
      <c r="G1186" s="99">
        <f t="shared" si="18"/>
        <v>1063068.6329999999</v>
      </c>
    </row>
    <row r="1187" spans="1:7" ht="135">
      <c r="A1187" s="95">
        <v>1184</v>
      </c>
      <c r="B1187" s="96">
        <v>340302</v>
      </c>
      <c r="C1187" s="97" t="s">
        <v>11635</v>
      </c>
      <c r="D1187" s="98" t="s">
        <v>9684</v>
      </c>
      <c r="E1187" s="98" t="s">
        <v>9844</v>
      </c>
      <c r="F1187" s="99">
        <v>1011483</v>
      </c>
      <c r="G1187" s="99">
        <f t="shared" si="18"/>
        <v>1063068.6329999999</v>
      </c>
    </row>
    <row r="1188" spans="1:7" ht="67.5">
      <c r="A1188" s="95">
        <v>1185</v>
      </c>
      <c r="B1188" s="96">
        <v>340701</v>
      </c>
      <c r="C1188" s="97" t="s">
        <v>1714</v>
      </c>
      <c r="D1188" s="98" t="s">
        <v>12036</v>
      </c>
      <c r="E1188" s="98" t="s">
        <v>9245</v>
      </c>
      <c r="F1188" s="99">
        <v>849830</v>
      </c>
      <c r="G1188" s="99">
        <f t="shared" si="18"/>
        <v>893171.33</v>
      </c>
    </row>
    <row r="1189" spans="1:7" ht="135">
      <c r="A1189" s="95">
        <v>1186</v>
      </c>
      <c r="B1189" s="96">
        <v>340702</v>
      </c>
      <c r="C1189" s="97" t="s">
        <v>12075</v>
      </c>
      <c r="D1189" s="98" t="s">
        <v>10956</v>
      </c>
      <c r="E1189" s="98" t="s">
        <v>9844</v>
      </c>
      <c r="F1189" s="99">
        <v>849830</v>
      </c>
      <c r="G1189" s="99">
        <f t="shared" si="18"/>
        <v>893171.33</v>
      </c>
    </row>
    <row r="1190" spans="1:7" ht="22.5">
      <c r="A1190" s="95">
        <v>1187</v>
      </c>
      <c r="B1190" s="96">
        <v>340801</v>
      </c>
      <c r="C1190" s="97" t="s">
        <v>14139</v>
      </c>
      <c r="D1190" s="98" t="s">
        <v>15304</v>
      </c>
      <c r="E1190" s="98" t="s">
        <v>15277</v>
      </c>
      <c r="F1190" s="99">
        <v>1011483</v>
      </c>
      <c r="G1190" s="99">
        <f t="shared" si="18"/>
        <v>1063068.6329999999</v>
      </c>
    </row>
    <row r="1191" spans="1:7" ht="67.5">
      <c r="A1191" s="95">
        <v>1188</v>
      </c>
      <c r="B1191" s="96">
        <v>340901</v>
      </c>
      <c r="C1191" s="97" t="s">
        <v>1715</v>
      </c>
      <c r="D1191" s="98" t="s">
        <v>9244</v>
      </c>
      <c r="E1191" s="98" t="s">
        <v>9245</v>
      </c>
      <c r="F1191" s="99">
        <v>1011483</v>
      </c>
      <c r="G1191" s="99">
        <f t="shared" si="18"/>
        <v>1063068.6329999999</v>
      </c>
    </row>
    <row r="1192" spans="1:7" ht="22.5">
      <c r="A1192" s="95">
        <v>1189</v>
      </c>
      <c r="B1192" s="96">
        <v>340903</v>
      </c>
      <c r="C1192" s="97" t="s">
        <v>1716</v>
      </c>
      <c r="D1192" s="98" t="s">
        <v>15304</v>
      </c>
      <c r="E1192" s="98" t="s">
        <v>15277</v>
      </c>
      <c r="F1192" s="99">
        <v>2862557</v>
      </c>
      <c r="G1192" s="99">
        <f t="shared" si="18"/>
        <v>3008547.4070000001</v>
      </c>
    </row>
    <row r="1193" spans="1:7" ht="135">
      <c r="A1193" s="95">
        <v>1190</v>
      </c>
      <c r="B1193" s="96">
        <v>340905</v>
      </c>
      <c r="C1193" s="97" t="s">
        <v>1717</v>
      </c>
      <c r="D1193" s="98" t="s">
        <v>9684</v>
      </c>
      <c r="E1193" s="98" t="s">
        <v>9844</v>
      </c>
      <c r="F1193" s="99">
        <v>1641784</v>
      </c>
      <c r="G1193" s="99">
        <f t="shared" si="18"/>
        <v>1725514.9839999999</v>
      </c>
    </row>
    <row r="1194" spans="1:7" ht="135">
      <c r="A1194" s="95">
        <v>1191</v>
      </c>
      <c r="B1194" s="96">
        <v>340907</v>
      </c>
      <c r="C1194" s="97" t="s">
        <v>11124</v>
      </c>
      <c r="D1194" s="98" t="s">
        <v>9684</v>
      </c>
      <c r="E1194" s="98" t="s">
        <v>9844</v>
      </c>
      <c r="F1194" s="99">
        <v>1256419</v>
      </c>
      <c r="G1194" s="99">
        <f t="shared" si="18"/>
        <v>1320496.3689999999</v>
      </c>
    </row>
    <row r="1195" spans="1:7" ht="135">
      <c r="A1195" s="95">
        <v>1192</v>
      </c>
      <c r="B1195" s="96">
        <v>341106</v>
      </c>
      <c r="C1195" s="97" t="s">
        <v>12109</v>
      </c>
      <c r="D1195" s="98" t="s">
        <v>9684</v>
      </c>
      <c r="E1195" s="98" t="s">
        <v>9844</v>
      </c>
      <c r="F1195" s="99">
        <v>10219106</v>
      </c>
      <c r="G1195" s="99">
        <f t="shared" si="18"/>
        <v>10740280.405999999</v>
      </c>
    </row>
    <row r="1196" spans="1:7" ht="135">
      <c r="A1196" s="95">
        <v>1193</v>
      </c>
      <c r="B1196" s="96">
        <v>341107</v>
      </c>
      <c r="C1196" s="97" t="s">
        <v>11636</v>
      </c>
      <c r="D1196" s="98" t="s">
        <v>9684</v>
      </c>
      <c r="E1196" s="98" t="s">
        <v>9844</v>
      </c>
      <c r="F1196" s="99">
        <v>1011483</v>
      </c>
      <c r="G1196" s="99">
        <f t="shared" si="18"/>
        <v>1063068.6329999999</v>
      </c>
    </row>
    <row r="1197" spans="1:7" ht="112.5">
      <c r="A1197" s="95">
        <v>1194</v>
      </c>
      <c r="B1197" s="96">
        <v>341201</v>
      </c>
      <c r="C1197" s="97" t="s">
        <v>3914</v>
      </c>
      <c r="D1197" s="98" t="s">
        <v>11343</v>
      </c>
      <c r="E1197" s="98" t="s">
        <v>10695</v>
      </c>
      <c r="F1197" s="99">
        <v>1329643</v>
      </c>
      <c r="G1197" s="99">
        <f t="shared" si="18"/>
        <v>1397454.7930000001</v>
      </c>
    </row>
    <row r="1198" spans="1:7" ht="135">
      <c r="A1198" s="95">
        <v>1195</v>
      </c>
      <c r="B1198" s="96">
        <v>341202</v>
      </c>
      <c r="C1198" s="97" t="s">
        <v>3915</v>
      </c>
      <c r="D1198" s="98" t="s">
        <v>9684</v>
      </c>
      <c r="E1198" s="98" t="s">
        <v>9844</v>
      </c>
      <c r="F1198" s="99">
        <v>676073</v>
      </c>
      <c r="G1198" s="99">
        <f t="shared" si="18"/>
        <v>710552.723</v>
      </c>
    </row>
    <row r="1199" spans="1:7" ht="135">
      <c r="A1199" s="95">
        <v>1196</v>
      </c>
      <c r="B1199" s="96">
        <v>341203</v>
      </c>
      <c r="C1199" s="97" t="s">
        <v>12986</v>
      </c>
      <c r="D1199" s="98" t="s">
        <v>9684</v>
      </c>
      <c r="E1199" s="98" t="s">
        <v>9844</v>
      </c>
      <c r="F1199" s="99">
        <v>676073</v>
      </c>
      <c r="G1199" s="99">
        <f t="shared" si="18"/>
        <v>710552.723</v>
      </c>
    </row>
    <row r="1200" spans="1:7" ht="135">
      <c r="A1200" s="95">
        <v>1197</v>
      </c>
      <c r="B1200" s="96">
        <v>341204</v>
      </c>
      <c r="C1200" s="97" t="s">
        <v>12984</v>
      </c>
      <c r="D1200" s="98" t="s">
        <v>9684</v>
      </c>
      <c r="E1200" s="98" t="s">
        <v>9844</v>
      </c>
      <c r="F1200" s="99">
        <v>676073</v>
      </c>
      <c r="G1200" s="99">
        <f t="shared" si="18"/>
        <v>710552.723</v>
      </c>
    </row>
    <row r="1201" spans="1:7" ht="135">
      <c r="A1201" s="95">
        <v>1198</v>
      </c>
      <c r="B1201" s="96">
        <v>341205</v>
      </c>
      <c r="C1201" s="97" t="s">
        <v>12988</v>
      </c>
      <c r="D1201" s="98" t="s">
        <v>9684</v>
      </c>
      <c r="E1201" s="98" t="s">
        <v>9844</v>
      </c>
      <c r="F1201" s="99">
        <v>676073</v>
      </c>
      <c r="G1201" s="99">
        <f t="shared" si="18"/>
        <v>710552.723</v>
      </c>
    </row>
    <row r="1202" spans="1:7" ht="135">
      <c r="A1202" s="95">
        <v>1199</v>
      </c>
      <c r="B1202" s="96">
        <v>341301</v>
      </c>
      <c r="C1202" s="97" t="s">
        <v>6999</v>
      </c>
      <c r="D1202" s="98" t="s">
        <v>9684</v>
      </c>
      <c r="E1202" s="98" t="s">
        <v>9844</v>
      </c>
      <c r="F1202" s="99">
        <v>2428375.5</v>
      </c>
      <c r="G1202" s="99">
        <f t="shared" si="18"/>
        <v>2552222.6505</v>
      </c>
    </row>
    <row r="1203" spans="1:7" ht="135">
      <c r="A1203" s="95">
        <v>1200</v>
      </c>
      <c r="B1203" s="96">
        <v>341302</v>
      </c>
      <c r="C1203" s="97" t="s">
        <v>7003</v>
      </c>
      <c r="D1203" s="98" t="s">
        <v>10956</v>
      </c>
      <c r="E1203" s="98" t="s">
        <v>9844</v>
      </c>
      <c r="F1203" s="99">
        <v>1215551</v>
      </c>
      <c r="G1203" s="99">
        <f t="shared" si="18"/>
        <v>1277544.101</v>
      </c>
    </row>
    <row r="1204" spans="1:7" ht="135">
      <c r="A1204" s="95">
        <v>1201</v>
      </c>
      <c r="B1204" s="96">
        <v>341303</v>
      </c>
      <c r="C1204" s="97" t="s">
        <v>7005</v>
      </c>
      <c r="D1204" s="98" t="s">
        <v>9684</v>
      </c>
      <c r="E1204" s="98" t="s">
        <v>9844</v>
      </c>
      <c r="F1204" s="99">
        <v>778209</v>
      </c>
      <c r="G1204" s="99">
        <f t="shared" si="18"/>
        <v>817897.65899999999</v>
      </c>
    </row>
    <row r="1205" spans="1:7" ht="135">
      <c r="A1205" s="95">
        <v>1202</v>
      </c>
      <c r="B1205" s="96">
        <v>341401</v>
      </c>
      <c r="C1205" s="97" t="s">
        <v>7010</v>
      </c>
      <c r="D1205" s="98" t="s">
        <v>9684</v>
      </c>
      <c r="E1205" s="98" t="s">
        <v>9844</v>
      </c>
      <c r="F1205" s="99">
        <v>1641784</v>
      </c>
      <c r="G1205" s="99">
        <f t="shared" si="18"/>
        <v>1725514.9839999999</v>
      </c>
    </row>
    <row r="1206" spans="1:7" ht="135">
      <c r="A1206" s="95">
        <v>1203</v>
      </c>
      <c r="B1206" s="96">
        <v>341402</v>
      </c>
      <c r="C1206" s="97" t="s">
        <v>7013</v>
      </c>
      <c r="D1206" s="98" t="s">
        <v>10956</v>
      </c>
      <c r="E1206" s="98" t="s">
        <v>9844</v>
      </c>
      <c r="F1206" s="99">
        <v>1641784</v>
      </c>
      <c r="G1206" s="99">
        <f t="shared" si="18"/>
        <v>1725514.9839999999</v>
      </c>
    </row>
    <row r="1207" spans="1:7" ht="135">
      <c r="A1207" s="95">
        <v>1204</v>
      </c>
      <c r="B1207" s="96">
        <v>341501</v>
      </c>
      <c r="C1207" s="98" t="s">
        <v>1725</v>
      </c>
      <c r="D1207" s="98" t="s">
        <v>9684</v>
      </c>
      <c r="E1207" s="98" t="s">
        <v>9844</v>
      </c>
      <c r="F1207" s="99">
        <v>1011483</v>
      </c>
      <c r="G1207" s="99">
        <f t="shared" si="18"/>
        <v>1063068.6329999999</v>
      </c>
    </row>
    <row r="1208" spans="1:7" ht="135">
      <c r="A1208" s="95">
        <v>1205</v>
      </c>
      <c r="B1208" s="96">
        <v>341502</v>
      </c>
      <c r="C1208" s="97" t="s">
        <v>4060</v>
      </c>
      <c r="D1208" s="98" t="s">
        <v>9684</v>
      </c>
      <c r="E1208" s="98" t="s">
        <v>9844</v>
      </c>
      <c r="F1208" s="99">
        <v>1215551</v>
      </c>
      <c r="G1208" s="99">
        <f t="shared" si="18"/>
        <v>1277544.101</v>
      </c>
    </row>
    <row r="1209" spans="1:7" ht="135">
      <c r="A1209" s="95">
        <v>1206</v>
      </c>
      <c r="B1209" s="96">
        <v>345101</v>
      </c>
      <c r="C1209" s="97" t="s">
        <v>1742</v>
      </c>
      <c r="D1209" s="98" t="s">
        <v>9684</v>
      </c>
      <c r="E1209" s="98" t="s">
        <v>9844</v>
      </c>
      <c r="F1209" s="99">
        <v>1055513</v>
      </c>
      <c r="G1209" s="99">
        <f t="shared" si="18"/>
        <v>1109344.1629999999</v>
      </c>
    </row>
    <row r="1210" spans="1:7" ht="135">
      <c r="A1210" s="95">
        <v>1207</v>
      </c>
      <c r="B1210" s="96">
        <v>345202</v>
      </c>
      <c r="C1210" s="97" t="s">
        <v>1744</v>
      </c>
      <c r="D1210" s="98" t="s">
        <v>9684</v>
      </c>
      <c r="E1210" s="98" t="s">
        <v>9844</v>
      </c>
      <c r="F1210" s="99">
        <v>12016092</v>
      </c>
      <c r="G1210" s="99">
        <f t="shared" si="18"/>
        <v>12628912.692</v>
      </c>
    </row>
    <row r="1211" spans="1:7" ht="135">
      <c r="A1211" s="95">
        <v>1208</v>
      </c>
      <c r="B1211" s="96">
        <v>345203</v>
      </c>
      <c r="C1211" s="97" t="s">
        <v>1745</v>
      </c>
      <c r="D1211" s="98" t="s">
        <v>9684</v>
      </c>
      <c r="E1211" s="98" t="s">
        <v>9844</v>
      </c>
      <c r="F1211" s="99">
        <v>698088</v>
      </c>
      <c r="G1211" s="99">
        <f t="shared" si="18"/>
        <v>733690.48800000001</v>
      </c>
    </row>
    <row r="1212" spans="1:7" ht="135">
      <c r="A1212" s="95">
        <v>1209</v>
      </c>
      <c r="B1212" s="96">
        <v>345402</v>
      </c>
      <c r="C1212" s="97" t="s">
        <v>3917</v>
      </c>
      <c r="D1212" s="98" t="s">
        <v>9684</v>
      </c>
      <c r="E1212" s="98" t="s">
        <v>9844</v>
      </c>
      <c r="F1212" s="99">
        <v>477760</v>
      </c>
      <c r="G1212" s="99">
        <f t="shared" si="18"/>
        <v>502125.76</v>
      </c>
    </row>
    <row r="1213" spans="1:7" ht="135">
      <c r="A1213" s="95">
        <v>1210</v>
      </c>
      <c r="B1213" s="96">
        <v>345501</v>
      </c>
      <c r="C1213" s="97" t="s">
        <v>11016</v>
      </c>
      <c r="D1213" s="98" t="s">
        <v>9684</v>
      </c>
      <c r="E1213" s="98" t="s">
        <v>9844</v>
      </c>
      <c r="F1213" s="99">
        <v>1215551</v>
      </c>
      <c r="G1213" s="99">
        <f t="shared" si="18"/>
        <v>1277544.101</v>
      </c>
    </row>
    <row r="1214" spans="1:7" ht="135">
      <c r="A1214" s="95">
        <v>1211</v>
      </c>
      <c r="B1214" s="96">
        <v>345502</v>
      </c>
      <c r="C1214" s="97" t="s">
        <v>11018</v>
      </c>
      <c r="D1214" s="98" t="s">
        <v>9684</v>
      </c>
      <c r="E1214" s="98" t="s">
        <v>9844</v>
      </c>
      <c r="F1214" s="99">
        <v>16948745</v>
      </c>
      <c r="G1214" s="99">
        <f t="shared" si="18"/>
        <v>17813130.995000001</v>
      </c>
    </row>
    <row r="1215" spans="1:7" ht="67.5">
      <c r="A1215" s="95">
        <v>1212</v>
      </c>
      <c r="B1215" s="96">
        <v>348001</v>
      </c>
      <c r="C1215" s="97" t="s">
        <v>3920</v>
      </c>
      <c r="D1215" s="98" t="s">
        <v>9244</v>
      </c>
      <c r="E1215" s="98" t="s">
        <v>9245</v>
      </c>
      <c r="F1215" s="99">
        <v>676073</v>
      </c>
      <c r="G1215" s="99">
        <f t="shared" si="18"/>
        <v>710552.723</v>
      </c>
    </row>
    <row r="1216" spans="1:7" ht="135">
      <c r="A1216" s="95">
        <v>1213</v>
      </c>
      <c r="B1216" s="96">
        <v>348002</v>
      </c>
      <c r="C1216" s="97" t="s">
        <v>13017</v>
      </c>
      <c r="D1216" s="98" t="s">
        <v>9684</v>
      </c>
      <c r="E1216" s="98" t="s">
        <v>9844</v>
      </c>
      <c r="F1216" s="99">
        <v>676073</v>
      </c>
      <c r="G1216" s="99">
        <f t="shared" si="18"/>
        <v>710552.723</v>
      </c>
    </row>
    <row r="1217" spans="1:7" ht="67.5">
      <c r="A1217" s="95">
        <v>1214</v>
      </c>
      <c r="B1217" s="96">
        <v>348202</v>
      </c>
      <c r="C1217" s="97" t="s">
        <v>1826</v>
      </c>
      <c r="D1217" s="98" t="s">
        <v>9244</v>
      </c>
      <c r="E1217" s="98" t="s">
        <v>9245</v>
      </c>
      <c r="F1217" s="99">
        <v>1215551</v>
      </c>
      <c r="G1217" s="99">
        <f t="shared" si="18"/>
        <v>1277544.101</v>
      </c>
    </row>
    <row r="1218" spans="1:7" ht="67.5">
      <c r="A1218" s="95">
        <v>1215</v>
      </c>
      <c r="B1218" s="96">
        <v>348204</v>
      </c>
      <c r="C1218" s="97" t="s">
        <v>1828</v>
      </c>
      <c r="D1218" s="98" t="s">
        <v>9244</v>
      </c>
      <c r="E1218" s="98" t="s">
        <v>9245</v>
      </c>
      <c r="F1218" s="99">
        <v>1215551</v>
      </c>
      <c r="G1218" s="99">
        <f t="shared" si="18"/>
        <v>1277544.101</v>
      </c>
    </row>
    <row r="1219" spans="1:7" ht="67.5">
      <c r="A1219" s="95">
        <v>1216</v>
      </c>
      <c r="B1219" s="96">
        <v>348205</v>
      </c>
      <c r="C1219" s="97" t="s">
        <v>1829</v>
      </c>
      <c r="D1219" s="98" t="s">
        <v>9244</v>
      </c>
      <c r="E1219" s="98" t="s">
        <v>9245</v>
      </c>
      <c r="F1219" s="99">
        <v>1215551</v>
      </c>
      <c r="G1219" s="99">
        <f t="shared" si="18"/>
        <v>1277544.101</v>
      </c>
    </row>
    <row r="1220" spans="1:7" ht="56.25">
      <c r="A1220" s="95">
        <v>1217</v>
      </c>
      <c r="B1220" s="96">
        <v>348301</v>
      </c>
      <c r="C1220" s="97" t="s">
        <v>2051</v>
      </c>
      <c r="D1220" s="98" t="s">
        <v>15335</v>
      </c>
      <c r="E1220" s="98" t="s">
        <v>15278</v>
      </c>
      <c r="F1220" s="99">
        <v>477760</v>
      </c>
      <c r="G1220" s="99">
        <f t="shared" si="18"/>
        <v>502125.76</v>
      </c>
    </row>
    <row r="1221" spans="1:7" ht="56.25">
      <c r="A1221" s="95">
        <v>1218</v>
      </c>
      <c r="B1221" s="96">
        <v>348302</v>
      </c>
      <c r="C1221" s="97" t="s">
        <v>2052</v>
      </c>
      <c r="D1221" s="98" t="s">
        <v>15335</v>
      </c>
      <c r="E1221" s="98" t="s">
        <v>15278</v>
      </c>
      <c r="F1221" s="99">
        <v>477760</v>
      </c>
      <c r="G1221" s="99">
        <f t="shared" ref="G1221:G1284" si="19">(F1221*5.1%)+F1221</f>
        <v>502125.76</v>
      </c>
    </row>
    <row r="1222" spans="1:7" ht="56.25">
      <c r="A1222" s="95">
        <v>1219</v>
      </c>
      <c r="B1222" s="96">
        <v>348303</v>
      </c>
      <c r="C1222" s="97" t="s">
        <v>2053</v>
      </c>
      <c r="D1222" s="98" t="s">
        <v>15335</v>
      </c>
      <c r="E1222" s="98" t="s">
        <v>15278</v>
      </c>
      <c r="F1222" s="99">
        <v>477760</v>
      </c>
      <c r="G1222" s="99">
        <f t="shared" si="19"/>
        <v>502125.76</v>
      </c>
    </row>
    <row r="1223" spans="1:7" ht="22.5">
      <c r="A1223" s="95">
        <v>1220</v>
      </c>
      <c r="B1223" s="96">
        <v>348601</v>
      </c>
      <c r="C1223" s="97" t="s">
        <v>1830</v>
      </c>
      <c r="D1223" s="98" t="s">
        <v>15304</v>
      </c>
      <c r="E1223" s="98" t="s">
        <v>15277</v>
      </c>
      <c r="F1223" s="99">
        <v>1429649</v>
      </c>
      <c r="G1223" s="99">
        <f t="shared" si="19"/>
        <v>1502561.0989999999</v>
      </c>
    </row>
    <row r="1224" spans="1:7" ht="135">
      <c r="A1224" s="95">
        <v>1221</v>
      </c>
      <c r="B1224" s="96">
        <v>349401</v>
      </c>
      <c r="C1224" s="97" t="s">
        <v>1729</v>
      </c>
      <c r="D1224" s="98" t="s">
        <v>9684</v>
      </c>
      <c r="E1224" s="98" t="s">
        <v>9844</v>
      </c>
      <c r="F1224" s="99">
        <v>1300449</v>
      </c>
      <c r="G1224" s="99">
        <f t="shared" si="19"/>
        <v>1366771.899</v>
      </c>
    </row>
    <row r="1225" spans="1:7" ht="135">
      <c r="A1225" s="95">
        <v>1222</v>
      </c>
      <c r="B1225" s="96">
        <v>349402</v>
      </c>
      <c r="C1225" s="97" t="s">
        <v>1730</v>
      </c>
      <c r="D1225" s="98" t="s">
        <v>9684</v>
      </c>
      <c r="E1225" s="98" t="s">
        <v>9844</v>
      </c>
      <c r="F1225" s="99">
        <v>1300449</v>
      </c>
      <c r="G1225" s="99">
        <f t="shared" si="19"/>
        <v>1366771.899</v>
      </c>
    </row>
    <row r="1226" spans="1:7" ht="281.25">
      <c r="A1226" s="95">
        <v>1223</v>
      </c>
      <c r="B1226" s="96">
        <v>351101</v>
      </c>
      <c r="C1226" s="97" t="s">
        <v>6846</v>
      </c>
      <c r="D1226" s="98" t="s">
        <v>10629</v>
      </c>
      <c r="E1226" s="98" t="s">
        <v>10630</v>
      </c>
      <c r="F1226" s="99">
        <v>6974600</v>
      </c>
      <c r="G1226" s="99">
        <f t="shared" si="19"/>
        <v>7330304.5999999996</v>
      </c>
    </row>
    <row r="1227" spans="1:7" ht="281.25">
      <c r="A1227" s="95">
        <v>1224</v>
      </c>
      <c r="B1227" s="96">
        <v>351201</v>
      </c>
      <c r="C1227" s="97" t="s">
        <v>6848</v>
      </c>
      <c r="D1227" s="98" t="s">
        <v>10629</v>
      </c>
      <c r="E1227" s="98" t="s">
        <v>10630</v>
      </c>
      <c r="F1227" s="99">
        <v>6974600</v>
      </c>
      <c r="G1227" s="99">
        <f t="shared" si="19"/>
        <v>7330304.5999999996</v>
      </c>
    </row>
    <row r="1228" spans="1:7" ht="225">
      <c r="A1228" s="95">
        <v>1225</v>
      </c>
      <c r="B1228" s="96">
        <v>351303</v>
      </c>
      <c r="C1228" s="97" t="s">
        <v>8260</v>
      </c>
      <c r="D1228" s="98" t="s">
        <v>15421</v>
      </c>
      <c r="E1228" s="98" t="s">
        <v>15422</v>
      </c>
      <c r="F1228" s="99">
        <v>9194935</v>
      </c>
      <c r="G1228" s="99">
        <f t="shared" si="19"/>
        <v>9663876.6850000005</v>
      </c>
    </row>
    <row r="1229" spans="1:7" ht="281.25">
      <c r="A1229" s="95">
        <v>1226</v>
      </c>
      <c r="B1229" s="96">
        <v>352507</v>
      </c>
      <c r="C1229" s="97" t="s">
        <v>11144</v>
      </c>
      <c r="D1229" s="98" t="s">
        <v>10629</v>
      </c>
      <c r="E1229" s="98" t="s">
        <v>10630</v>
      </c>
      <c r="F1229" s="99">
        <v>6974600</v>
      </c>
      <c r="G1229" s="99">
        <f t="shared" si="19"/>
        <v>7330304.5999999996</v>
      </c>
    </row>
    <row r="1230" spans="1:7" ht="78.75">
      <c r="A1230" s="95">
        <v>1227</v>
      </c>
      <c r="B1230" s="96">
        <v>355204</v>
      </c>
      <c r="C1230" s="97" t="s">
        <v>6865</v>
      </c>
      <c r="D1230" s="98" t="s">
        <v>9264</v>
      </c>
      <c r="E1230" s="98" t="s">
        <v>9265</v>
      </c>
      <c r="F1230" s="99">
        <v>7112200</v>
      </c>
      <c r="G1230" s="99">
        <f t="shared" si="19"/>
        <v>7474922.2000000002</v>
      </c>
    </row>
    <row r="1231" spans="1:7" ht="78.75">
      <c r="A1231" s="95">
        <v>1228</v>
      </c>
      <c r="B1231" s="96">
        <v>356101</v>
      </c>
      <c r="C1231" s="97" t="s">
        <v>11126</v>
      </c>
      <c r="D1231" s="98" t="s">
        <v>9264</v>
      </c>
      <c r="E1231" s="98" t="s">
        <v>9265</v>
      </c>
      <c r="F1231" s="99">
        <v>2429836</v>
      </c>
      <c r="G1231" s="99">
        <f t="shared" si="19"/>
        <v>2553757.6359999999</v>
      </c>
    </row>
    <row r="1232" spans="1:7" ht="78.75">
      <c r="A1232" s="95">
        <v>1229</v>
      </c>
      <c r="B1232" s="96">
        <v>356201</v>
      </c>
      <c r="C1232" s="97" t="s">
        <v>9699</v>
      </c>
      <c r="D1232" s="98" t="s">
        <v>9264</v>
      </c>
      <c r="E1232" s="98" t="s">
        <v>9265</v>
      </c>
      <c r="F1232" s="99">
        <v>6974600</v>
      </c>
      <c r="G1232" s="99">
        <f t="shared" si="19"/>
        <v>7330304.5999999996</v>
      </c>
    </row>
    <row r="1233" spans="1:7" ht="78.75">
      <c r="A1233" s="95">
        <v>1230</v>
      </c>
      <c r="B1233" s="96">
        <v>356202</v>
      </c>
      <c r="C1233" s="97" t="s">
        <v>9698</v>
      </c>
      <c r="D1233" s="98" t="s">
        <v>9264</v>
      </c>
      <c r="E1233" s="98" t="s">
        <v>9265</v>
      </c>
      <c r="F1233" s="99">
        <v>6974600</v>
      </c>
      <c r="G1233" s="99">
        <f t="shared" si="19"/>
        <v>7330304.5999999996</v>
      </c>
    </row>
    <row r="1234" spans="1:7" ht="78.75">
      <c r="A1234" s="95">
        <v>1231</v>
      </c>
      <c r="B1234" s="96">
        <v>358001</v>
      </c>
      <c r="C1234" s="97" t="s">
        <v>6867</v>
      </c>
      <c r="D1234" s="98" t="s">
        <v>9264</v>
      </c>
      <c r="E1234" s="98" t="s">
        <v>9265</v>
      </c>
      <c r="F1234" s="99">
        <v>2002626</v>
      </c>
      <c r="G1234" s="99">
        <f t="shared" si="19"/>
        <v>2104759.926</v>
      </c>
    </row>
    <row r="1235" spans="1:7" ht="78.75">
      <c r="A1235" s="95">
        <v>1232</v>
      </c>
      <c r="B1235" s="96">
        <v>358002</v>
      </c>
      <c r="C1235" s="97" t="s">
        <v>6869</v>
      </c>
      <c r="D1235" s="98" t="s">
        <v>9264</v>
      </c>
      <c r="E1235" s="98" t="s">
        <v>9265</v>
      </c>
      <c r="F1235" s="99">
        <v>3740000</v>
      </c>
      <c r="G1235" s="99">
        <f t="shared" si="19"/>
        <v>3930740</v>
      </c>
    </row>
    <row r="1236" spans="1:7" ht="78.75">
      <c r="A1236" s="95">
        <v>1233</v>
      </c>
      <c r="B1236" s="96">
        <v>358101</v>
      </c>
      <c r="C1236" s="97" t="s">
        <v>6871</v>
      </c>
      <c r="D1236" s="98" t="s">
        <v>9264</v>
      </c>
      <c r="E1236" s="98" t="s">
        <v>9265</v>
      </c>
      <c r="F1236" s="99">
        <v>3740000</v>
      </c>
      <c r="G1236" s="99">
        <f t="shared" si="19"/>
        <v>3930740</v>
      </c>
    </row>
    <row r="1237" spans="1:7" ht="78.75">
      <c r="A1237" s="95">
        <v>1234</v>
      </c>
      <c r="B1237" s="96">
        <v>358102</v>
      </c>
      <c r="C1237" s="97" t="s">
        <v>9690</v>
      </c>
      <c r="D1237" s="98" t="s">
        <v>9264</v>
      </c>
      <c r="E1237" s="98" t="s">
        <v>9265</v>
      </c>
      <c r="F1237" s="99">
        <v>3740000</v>
      </c>
      <c r="G1237" s="99">
        <f t="shared" si="19"/>
        <v>3930740</v>
      </c>
    </row>
    <row r="1238" spans="1:7" ht="78.75">
      <c r="A1238" s="95">
        <v>1235</v>
      </c>
      <c r="B1238" s="96">
        <v>358103</v>
      </c>
      <c r="C1238" s="97" t="s">
        <v>9689</v>
      </c>
      <c r="D1238" s="98" t="s">
        <v>9264</v>
      </c>
      <c r="E1238" s="98" t="s">
        <v>9265</v>
      </c>
      <c r="F1238" s="99">
        <v>3740000</v>
      </c>
      <c r="G1238" s="99">
        <f t="shared" si="19"/>
        <v>3930740</v>
      </c>
    </row>
    <row r="1239" spans="1:7" ht="78.75">
      <c r="A1239" s="95">
        <v>1236</v>
      </c>
      <c r="B1239" s="96">
        <v>358104</v>
      </c>
      <c r="C1239" s="97" t="s">
        <v>9691</v>
      </c>
      <c r="D1239" s="98" t="s">
        <v>9264</v>
      </c>
      <c r="E1239" s="98" t="s">
        <v>9265</v>
      </c>
      <c r="F1239" s="99">
        <v>3740000</v>
      </c>
      <c r="G1239" s="99">
        <f t="shared" si="19"/>
        <v>3930740</v>
      </c>
    </row>
    <row r="1240" spans="1:7" ht="78.75">
      <c r="A1240" s="95">
        <v>1237</v>
      </c>
      <c r="B1240" s="96">
        <v>358105</v>
      </c>
      <c r="C1240" s="97" t="s">
        <v>9692</v>
      </c>
      <c r="D1240" s="98" t="s">
        <v>9264</v>
      </c>
      <c r="E1240" s="98" t="s">
        <v>9265</v>
      </c>
      <c r="F1240" s="99">
        <v>3740000</v>
      </c>
      <c r="G1240" s="99">
        <f t="shared" si="19"/>
        <v>3930740</v>
      </c>
    </row>
    <row r="1241" spans="1:7" ht="78.75">
      <c r="A1241" s="95">
        <v>1238</v>
      </c>
      <c r="B1241" s="96">
        <v>358201</v>
      </c>
      <c r="C1241" s="97" t="s">
        <v>9703</v>
      </c>
      <c r="D1241" s="98" t="s">
        <v>9264</v>
      </c>
      <c r="E1241" s="98" t="s">
        <v>9265</v>
      </c>
      <c r="F1241" s="99">
        <v>4884600</v>
      </c>
      <c r="G1241" s="99">
        <f t="shared" si="19"/>
        <v>5133714.5999999996</v>
      </c>
    </row>
    <row r="1242" spans="1:7" ht="78.75">
      <c r="A1242" s="95">
        <v>1239</v>
      </c>
      <c r="B1242" s="96">
        <v>358202</v>
      </c>
      <c r="C1242" s="97" t="s">
        <v>9705</v>
      </c>
      <c r="D1242" s="98" t="s">
        <v>9264</v>
      </c>
      <c r="E1242" s="98" t="s">
        <v>9265</v>
      </c>
      <c r="F1242" s="99">
        <v>4884600</v>
      </c>
      <c r="G1242" s="99">
        <f t="shared" si="19"/>
        <v>5133714.5999999996</v>
      </c>
    </row>
    <row r="1243" spans="1:7" ht="78.75">
      <c r="A1243" s="95">
        <v>1240</v>
      </c>
      <c r="B1243" s="96">
        <v>358203</v>
      </c>
      <c r="C1243" s="97" t="s">
        <v>9707</v>
      </c>
      <c r="D1243" s="98" t="s">
        <v>9264</v>
      </c>
      <c r="E1243" s="98" t="s">
        <v>9265</v>
      </c>
      <c r="F1243" s="99">
        <v>6974600</v>
      </c>
      <c r="G1243" s="99">
        <f t="shared" si="19"/>
        <v>7330304.5999999996</v>
      </c>
    </row>
    <row r="1244" spans="1:7" ht="78.75">
      <c r="A1244" s="95">
        <v>1241</v>
      </c>
      <c r="B1244" s="96">
        <v>358204</v>
      </c>
      <c r="C1244" s="97" t="s">
        <v>9708</v>
      </c>
      <c r="D1244" s="98" t="s">
        <v>9264</v>
      </c>
      <c r="E1244" s="98" t="s">
        <v>9265</v>
      </c>
      <c r="F1244" s="99">
        <v>6974600</v>
      </c>
      <c r="G1244" s="99">
        <f t="shared" si="19"/>
        <v>7330304.5999999996</v>
      </c>
    </row>
    <row r="1245" spans="1:7" ht="78.75">
      <c r="A1245" s="95">
        <v>1242</v>
      </c>
      <c r="B1245" s="96">
        <v>358205</v>
      </c>
      <c r="C1245" s="97" t="s">
        <v>9706</v>
      </c>
      <c r="D1245" s="98" t="s">
        <v>9264</v>
      </c>
      <c r="E1245" s="98" t="s">
        <v>9265</v>
      </c>
      <c r="F1245" s="99">
        <v>4884600</v>
      </c>
      <c r="G1245" s="99">
        <f t="shared" si="19"/>
        <v>5133714.5999999996</v>
      </c>
    </row>
    <row r="1246" spans="1:7" ht="78.75">
      <c r="A1246" s="95">
        <v>1243</v>
      </c>
      <c r="B1246" s="96">
        <v>358206</v>
      </c>
      <c r="C1246" s="97" t="s">
        <v>9704</v>
      </c>
      <c r="D1246" s="98" t="s">
        <v>9264</v>
      </c>
      <c r="E1246" s="98" t="s">
        <v>9265</v>
      </c>
      <c r="F1246" s="99">
        <v>4884600</v>
      </c>
      <c r="G1246" s="99">
        <f t="shared" si="19"/>
        <v>5133714.5999999996</v>
      </c>
    </row>
    <row r="1247" spans="1:7" ht="78.75">
      <c r="A1247" s="95">
        <v>1244</v>
      </c>
      <c r="B1247" s="96">
        <v>358207</v>
      </c>
      <c r="C1247" s="97" t="s">
        <v>6873</v>
      </c>
      <c r="D1247" s="98" t="s">
        <v>9264</v>
      </c>
      <c r="E1247" s="98" t="s">
        <v>9265</v>
      </c>
      <c r="F1247" s="99">
        <v>3740000</v>
      </c>
      <c r="G1247" s="99">
        <f t="shared" si="19"/>
        <v>3930740</v>
      </c>
    </row>
    <row r="1248" spans="1:7" ht="78.75">
      <c r="A1248" s="95">
        <v>1245</v>
      </c>
      <c r="B1248" s="96">
        <v>358208</v>
      </c>
      <c r="C1248" s="97" t="s">
        <v>6875</v>
      </c>
      <c r="D1248" s="98" t="s">
        <v>9264</v>
      </c>
      <c r="E1248" s="98" t="s">
        <v>9265</v>
      </c>
      <c r="F1248" s="99">
        <v>3740000</v>
      </c>
      <c r="G1248" s="99">
        <f t="shared" si="19"/>
        <v>3930740</v>
      </c>
    </row>
    <row r="1249" spans="1:7" ht="78.75">
      <c r="A1249" s="95">
        <v>1246</v>
      </c>
      <c r="B1249" s="96">
        <v>358209</v>
      </c>
      <c r="C1249" s="97" t="s">
        <v>6877</v>
      </c>
      <c r="D1249" s="98" t="s">
        <v>9264</v>
      </c>
      <c r="E1249" s="98" t="s">
        <v>9265</v>
      </c>
      <c r="F1249" s="99">
        <v>3740000</v>
      </c>
      <c r="G1249" s="99">
        <f t="shared" si="19"/>
        <v>3930740</v>
      </c>
    </row>
    <row r="1250" spans="1:7" ht="78.75">
      <c r="A1250" s="95">
        <v>1247</v>
      </c>
      <c r="B1250" s="96">
        <v>358306</v>
      </c>
      <c r="C1250" s="97" t="s">
        <v>9675</v>
      </c>
      <c r="D1250" s="98" t="s">
        <v>9264</v>
      </c>
      <c r="E1250" s="98" t="s">
        <v>9265</v>
      </c>
      <c r="F1250" s="99">
        <v>6974600</v>
      </c>
      <c r="G1250" s="99">
        <f t="shared" si="19"/>
        <v>7330304.5999999996</v>
      </c>
    </row>
    <row r="1251" spans="1:7" ht="78.75">
      <c r="A1251" s="95">
        <v>1248</v>
      </c>
      <c r="B1251" s="96">
        <v>358307</v>
      </c>
      <c r="C1251" s="97" t="s">
        <v>6883</v>
      </c>
      <c r="D1251" s="98" t="s">
        <v>9264</v>
      </c>
      <c r="E1251" s="98" t="s">
        <v>9265</v>
      </c>
      <c r="F1251" s="99">
        <v>6974600</v>
      </c>
      <c r="G1251" s="99">
        <f t="shared" si="19"/>
        <v>7330304.5999999996</v>
      </c>
    </row>
    <row r="1252" spans="1:7" ht="78.75">
      <c r="A1252" s="95">
        <v>1249</v>
      </c>
      <c r="B1252" s="96">
        <v>358402</v>
      </c>
      <c r="C1252" s="97" t="s">
        <v>6885</v>
      </c>
      <c r="D1252" s="98" t="s">
        <v>9264</v>
      </c>
      <c r="E1252" s="98" t="s">
        <v>9265</v>
      </c>
      <c r="F1252" s="99">
        <v>6974600</v>
      </c>
      <c r="G1252" s="99">
        <f t="shared" si="19"/>
        <v>7330304.5999999996</v>
      </c>
    </row>
    <row r="1253" spans="1:7" ht="78.75">
      <c r="A1253" s="95">
        <v>1250</v>
      </c>
      <c r="B1253" s="96">
        <v>358403</v>
      </c>
      <c r="C1253" s="97" t="s">
        <v>9687</v>
      </c>
      <c r="D1253" s="98" t="s">
        <v>9264</v>
      </c>
      <c r="E1253" s="98" t="s">
        <v>9265</v>
      </c>
      <c r="F1253" s="99">
        <v>6974600</v>
      </c>
      <c r="G1253" s="99">
        <f t="shared" si="19"/>
        <v>7330304.5999999996</v>
      </c>
    </row>
    <row r="1254" spans="1:7" ht="78.75">
      <c r="A1254" s="95">
        <v>1251</v>
      </c>
      <c r="B1254" s="96">
        <v>358501</v>
      </c>
      <c r="C1254" s="97" t="s">
        <v>9679</v>
      </c>
      <c r="D1254" s="98" t="s">
        <v>9264</v>
      </c>
      <c r="E1254" s="98" t="s">
        <v>9265</v>
      </c>
      <c r="F1254" s="99">
        <v>6974600</v>
      </c>
      <c r="G1254" s="99">
        <f t="shared" si="19"/>
        <v>7330304.5999999996</v>
      </c>
    </row>
    <row r="1255" spans="1:7" ht="78.75">
      <c r="A1255" s="95">
        <v>1252</v>
      </c>
      <c r="B1255" s="96">
        <v>358503</v>
      </c>
      <c r="C1255" s="97" t="s">
        <v>9681</v>
      </c>
      <c r="D1255" s="98" t="s">
        <v>9264</v>
      </c>
      <c r="E1255" s="98" t="s">
        <v>9265</v>
      </c>
      <c r="F1255" s="99">
        <v>6974600</v>
      </c>
      <c r="G1255" s="99">
        <f t="shared" si="19"/>
        <v>7330304.5999999996</v>
      </c>
    </row>
    <row r="1256" spans="1:7" ht="78.75">
      <c r="A1256" s="95">
        <v>1253</v>
      </c>
      <c r="B1256" s="96">
        <v>358504</v>
      </c>
      <c r="C1256" s="97" t="s">
        <v>9680</v>
      </c>
      <c r="D1256" s="98" t="s">
        <v>9264</v>
      </c>
      <c r="E1256" s="98" t="s">
        <v>9265</v>
      </c>
      <c r="F1256" s="99">
        <v>6974600</v>
      </c>
      <c r="G1256" s="99">
        <f t="shared" si="19"/>
        <v>7330304.5999999996</v>
      </c>
    </row>
    <row r="1257" spans="1:7" ht="78.75">
      <c r="A1257" s="95">
        <v>1254</v>
      </c>
      <c r="B1257" s="96">
        <v>358505</v>
      </c>
      <c r="C1257" s="97" t="s">
        <v>9682</v>
      </c>
      <c r="D1257" s="98" t="s">
        <v>9264</v>
      </c>
      <c r="E1257" s="98" t="s">
        <v>9265</v>
      </c>
      <c r="F1257" s="99">
        <v>6974600</v>
      </c>
      <c r="G1257" s="99">
        <f t="shared" si="19"/>
        <v>7330304.5999999996</v>
      </c>
    </row>
    <row r="1258" spans="1:7" ht="78.75">
      <c r="A1258" s="95">
        <v>1255</v>
      </c>
      <c r="B1258" s="96">
        <v>358506</v>
      </c>
      <c r="C1258" s="97" t="s">
        <v>9677</v>
      </c>
      <c r="D1258" s="98" t="s">
        <v>9264</v>
      </c>
      <c r="E1258" s="98" t="s">
        <v>9265</v>
      </c>
      <c r="F1258" s="99">
        <v>6974600</v>
      </c>
      <c r="G1258" s="99">
        <f t="shared" si="19"/>
        <v>7330304.5999999996</v>
      </c>
    </row>
    <row r="1259" spans="1:7" ht="78.75">
      <c r="A1259" s="95">
        <v>1256</v>
      </c>
      <c r="B1259" s="96">
        <v>358508</v>
      </c>
      <c r="C1259" s="97" t="s">
        <v>9678</v>
      </c>
      <c r="D1259" s="98" t="s">
        <v>9264</v>
      </c>
      <c r="E1259" s="98" t="s">
        <v>9265</v>
      </c>
      <c r="F1259" s="99">
        <v>6974600</v>
      </c>
      <c r="G1259" s="99">
        <f t="shared" si="19"/>
        <v>7330304.5999999996</v>
      </c>
    </row>
    <row r="1260" spans="1:7" ht="78.75">
      <c r="A1260" s="95">
        <v>1257</v>
      </c>
      <c r="B1260" s="96">
        <v>358509</v>
      </c>
      <c r="C1260" s="97" t="s">
        <v>9676</v>
      </c>
      <c r="D1260" s="98" t="s">
        <v>9264</v>
      </c>
      <c r="E1260" s="98" t="s">
        <v>9265</v>
      </c>
      <c r="F1260" s="99">
        <v>6974600</v>
      </c>
      <c r="G1260" s="99">
        <f t="shared" si="19"/>
        <v>7330304.5999999996</v>
      </c>
    </row>
    <row r="1261" spans="1:7" ht="78.75">
      <c r="A1261" s="95">
        <v>1258</v>
      </c>
      <c r="B1261" s="96">
        <v>358701</v>
      </c>
      <c r="C1261" s="97" t="s">
        <v>6893</v>
      </c>
      <c r="D1261" s="98" t="s">
        <v>9264</v>
      </c>
      <c r="E1261" s="98" t="s">
        <v>9265</v>
      </c>
      <c r="F1261" s="99">
        <v>6974600</v>
      </c>
      <c r="G1261" s="99">
        <f t="shared" si="19"/>
        <v>7330304.5999999996</v>
      </c>
    </row>
    <row r="1262" spans="1:7" ht="78.75">
      <c r="A1262" s="95">
        <v>1259</v>
      </c>
      <c r="B1262" s="96">
        <v>358702</v>
      </c>
      <c r="C1262" s="97" t="s">
        <v>6895</v>
      </c>
      <c r="D1262" s="98" t="s">
        <v>9264</v>
      </c>
      <c r="E1262" s="98" t="s">
        <v>9265</v>
      </c>
      <c r="F1262" s="99">
        <v>6974600</v>
      </c>
      <c r="G1262" s="99">
        <f t="shared" si="19"/>
        <v>7330304.5999999996</v>
      </c>
    </row>
    <row r="1263" spans="1:7" ht="78.75">
      <c r="A1263" s="95">
        <v>1260</v>
      </c>
      <c r="B1263" s="96">
        <v>358703</v>
      </c>
      <c r="C1263" s="97" t="s">
        <v>6897</v>
      </c>
      <c r="D1263" s="98" t="s">
        <v>9264</v>
      </c>
      <c r="E1263" s="98" t="s">
        <v>9265</v>
      </c>
      <c r="F1263" s="99">
        <v>6974600</v>
      </c>
      <c r="G1263" s="99">
        <f t="shared" si="19"/>
        <v>7330304.5999999996</v>
      </c>
    </row>
    <row r="1264" spans="1:7" ht="78.75">
      <c r="A1264" s="95">
        <v>1261</v>
      </c>
      <c r="B1264" s="96">
        <v>358801</v>
      </c>
      <c r="C1264" s="97" t="s">
        <v>6901</v>
      </c>
      <c r="D1264" s="98" t="s">
        <v>9264</v>
      </c>
      <c r="E1264" s="98" t="s">
        <v>9265</v>
      </c>
      <c r="F1264" s="99">
        <v>3740000</v>
      </c>
      <c r="G1264" s="99">
        <f t="shared" si="19"/>
        <v>3930740</v>
      </c>
    </row>
    <row r="1265" spans="1:7" ht="78.75">
      <c r="A1265" s="95">
        <v>1262</v>
      </c>
      <c r="B1265" s="96">
        <v>358802</v>
      </c>
      <c r="C1265" s="97" t="s">
        <v>6903</v>
      </c>
      <c r="D1265" s="98" t="s">
        <v>9264</v>
      </c>
      <c r="E1265" s="98" t="s">
        <v>9265</v>
      </c>
      <c r="F1265" s="99">
        <v>3740000</v>
      </c>
      <c r="G1265" s="99">
        <f t="shared" si="19"/>
        <v>3930740</v>
      </c>
    </row>
    <row r="1266" spans="1:7" ht="78.75">
      <c r="A1266" s="95">
        <v>1263</v>
      </c>
      <c r="B1266" s="96">
        <v>358803</v>
      </c>
      <c r="C1266" s="97" t="s">
        <v>6905</v>
      </c>
      <c r="D1266" s="98" t="s">
        <v>9264</v>
      </c>
      <c r="E1266" s="98" t="s">
        <v>9265</v>
      </c>
      <c r="F1266" s="99">
        <v>4884600</v>
      </c>
      <c r="G1266" s="99">
        <f t="shared" si="19"/>
        <v>5133714.5999999996</v>
      </c>
    </row>
    <row r="1267" spans="1:7" ht="78.75">
      <c r="A1267" s="95">
        <v>1264</v>
      </c>
      <c r="B1267" s="96">
        <v>359201</v>
      </c>
      <c r="C1267" s="97" t="s">
        <v>15423</v>
      </c>
      <c r="D1267" s="98" t="s">
        <v>9264</v>
      </c>
      <c r="E1267" s="98" t="s">
        <v>9265</v>
      </c>
      <c r="F1267" s="99">
        <v>2002626</v>
      </c>
      <c r="G1267" s="99">
        <f t="shared" si="19"/>
        <v>2104759.926</v>
      </c>
    </row>
    <row r="1268" spans="1:7" ht="56.25">
      <c r="A1268" s="95">
        <v>1265</v>
      </c>
      <c r="B1268" s="96">
        <v>359402</v>
      </c>
      <c r="C1268" s="97" t="s">
        <v>6911</v>
      </c>
      <c r="D1268" s="98" t="s">
        <v>15424</v>
      </c>
      <c r="E1268" s="98" t="s">
        <v>15278</v>
      </c>
      <c r="F1268" s="99">
        <v>4884600</v>
      </c>
      <c r="G1268" s="99">
        <f t="shared" si="19"/>
        <v>5133714.5999999996</v>
      </c>
    </row>
    <row r="1269" spans="1:7" ht="78.75">
      <c r="A1269" s="95">
        <v>1266</v>
      </c>
      <c r="B1269" s="96">
        <v>359403</v>
      </c>
      <c r="C1269" s="97" t="s">
        <v>6913</v>
      </c>
      <c r="D1269" s="98" t="s">
        <v>9264</v>
      </c>
      <c r="E1269" s="98" t="s">
        <v>9265</v>
      </c>
      <c r="F1269" s="99">
        <v>2002626</v>
      </c>
      <c r="G1269" s="99">
        <f t="shared" si="19"/>
        <v>2104759.926</v>
      </c>
    </row>
    <row r="1270" spans="1:7" ht="78.75">
      <c r="A1270" s="95">
        <v>1267</v>
      </c>
      <c r="B1270" s="96">
        <v>359404</v>
      </c>
      <c r="C1270" s="97" t="s">
        <v>6915</v>
      </c>
      <c r="D1270" s="98" t="s">
        <v>9264</v>
      </c>
      <c r="E1270" s="98" t="s">
        <v>9265</v>
      </c>
      <c r="F1270" s="99">
        <v>2002626</v>
      </c>
      <c r="G1270" s="99">
        <f t="shared" si="19"/>
        <v>2104759.926</v>
      </c>
    </row>
    <row r="1271" spans="1:7" ht="78.75">
      <c r="A1271" s="95">
        <v>1268</v>
      </c>
      <c r="B1271" s="96">
        <v>359502</v>
      </c>
      <c r="C1271" s="97" t="s">
        <v>6917</v>
      </c>
      <c r="D1271" s="98" t="s">
        <v>9264</v>
      </c>
      <c r="E1271" s="98" t="s">
        <v>9265</v>
      </c>
      <c r="F1271" s="99">
        <v>3876000</v>
      </c>
      <c r="G1271" s="99">
        <f t="shared" si="19"/>
        <v>4073676</v>
      </c>
    </row>
    <row r="1272" spans="1:7" ht="22.5">
      <c r="A1272" s="95">
        <v>1269</v>
      </c>
      <c r="B1272" s="96">
        <v>359801</v>
      </c>
      <c r="C1272" s="97" t="s">
        <v>6923</v>
      </c>
      <c r="D1272" s="98" t="s">
        <v>15277</v>
      </c>
      <c r="E1272" s="98" t="s">
        <v>15277</v>
      </c>
      <c r="F1272" s="99">
        <v>4884600</v>
      </c>
      <c r="G1272" s="99">
        <f t="shared" si="19"/>
        <v>5133714.5999999996</v>
      </c>
    </row>
    <row r="1273" spans="1:7" ht="281.25">
      <c r="A1273" s="95">
        <v>1270</v>
      </c>
      <c r="B1273" s="96">
        <v>361601</v>
      </c>
      <c r="C1273" s="97" t="s">
        <v>13169</v>
      </c>
      <c r="D1273" s="98" t="s">
        <v>10629</v>
      </c>
      <c r="E1273" s="98" t="s">
        <v>10630</v>
      </c>
      <c r="F1273" s="99">
        <v>7112200</v>
      </c>
      <c r="G1273" s="99">
        <f t="shared" si="19"/>
        <v>7474922.2000000002</v>
      </c>
    </row>
    <row r="1274" spans="1:7" ht="281.25">
      <c r="A1274" s="95">
        <v>1271</v>
      </c>
      <c r="B1274" s="96">
        <v>361909</v>
      </c>
      <c r="C1274" s="97" t="s">
        <v>13181</v>
      </c>
      <c r="D1274" s="98" t="s">
        <v>10629</v>
      </c>
      <c r="E1274" s="98" t="s">
        <v>10630</v>
      </c>
      <c r="F1274" s="99">
        <v>7112200</v>
      </c>
      <c r="G1274" s="99">
        <f t="shared" si="19"/>
        <v>7474922.2000000002</v>
      </c>
    </row>
    <row r="1275" spans="1:7" ht="135">
      <c r="A1275" s="95">
        <v>1272</v>
      </c>
      <c r="B1275" s="96">
        <v>369401</v>
      </c>
      <c r="C1275" s="97" t="s">
        <v>11434</v>
      </c>
      <c r="D1275" s="98" t="s">
        <v>9684</v>
      </c>
      <c r="E1275" s="98" t="s">
        <v>9844</v>
      </c>
      <c r="F1275" s="99">
        <v>2298502</v>
      </c>
      <c r="G1275" s="99">
        <f t="shared" si="19"/>
        <v>2415725.602</v>
      </c>
    </row>
    <row r="1276" spans="1:7" ht="135">
      <c r="A1276" s="95">
        <v>1273</v>
      </c>
      <c r="B1276" s="96">
        <v>371203</v>
      </c>
      <c r="C1276" s="97" t="s">
        <v>11352</v>
      </c>
      <c r="D1276" s="98" t="s">
        <v>9684</v>
      </c>
      <c r="E1276" s="98" t="s">
        <v>9844</v>
      </c>
      <c r="F1276" s="99">
        <v>3886300</v>
      </c>
      <c r="G1276" s="99">
        <f t="shared" si="19"/>
        <v>4084501.3</v>
      </c>
    </row>
    <row r="1277" spans="1:7" ht="56.25">
      <c r="A1277" s="95">
        <v>1274</v>
      </c>
      <c r="B1277" s="96">
        <v>374101</v>
      </c>
      <c r="C1277" s="97" t="s">
        <v>15425</v>
      </c>
      <c r="D1277" s="98" t="s">
        <v>15335</v>
      </c>
      <c r="E1277" s="98" t="s">
        <v>15278</v>
      </c>
      <c r="F1277" s="99">
        <v>1215551</v>
      </c>
      <c r="G1277" s="99">
        <f t="shared" si="19"/>
        <v>1277544.101</v>
      </c>
    </row>
    <row r="1278" spans="1:7" ht="22.5">
      <c r="A1278" s="95">
        <v>1275</v>
      </c>
      <c r="B1278" s="96">
        <v>378101</v>
      </c>
      <c r="C1278" s="97" t="s">
        <v>14940</v>
      </c>
      <c r="D1278" s="98"/>
      <c r="E1278" s="98"/>
      <c r="F1278" s="99">
        <v>2013839</v>
      </c>
      <c r="G1278" s="99">
        <f t="shared" si="19"/>
        <v>2116544.7889999999</v>
      </c>
    </row>
    <row r="1279" spans="1:7" ht="78.75">
      <c r="A1279" s="95">
        <v>1276</v>
      </c>
      <c r="B1279" s="96">
        <v>378701</v>
      </c>
      <c r="C1279" s="97" t="s">
        <v>6930</v>
      </c>
      <c r="D1279" s="98" t="s">
        <v>9264</v>
      </c>
      <c r="E1279" s="98" t="s">
        <v>9265</v>
      </c>
      <c r="F1279" s="99">
        <v>6063160.5</v>
      </c>
      <c r="G1279" s="99">
        <f t="shared" si="19"/>
        <v>6372381.6854999997</v>
      </c>
    </row>
    <row r="1280" spans="1:7">
      <c r="A1280" s="95">
        <v>1277</v>
      </c>
      <c r="B1280" s="96">
        <v>379001</v>
      </c>
      <c r="C1280" s="97" t="s">
        <v>13689</v>
      </c>
      <c r="D1280" s="98"/>
      <c r="E1280" s="98"/>
      <c r="F1280" s="99">
        <v>4081833.5</v>
      </c>
      <c r="G1280" s="99">
        <f t="shared" si="19"/>
        <v>4290007.0085000005</v>
      </c>
    </row>
    <row r="1281" spans="1:7" ht="22.5">
      <c r="A1281" s="95">
        <v>1278</v>
      </c>
      <c r="B1281" s="96">
        <v>380105</v>
      </c>
      <c r="C1281" s="97" t="s">
        <v>511</v>
      </c>
      <c r="D1281" s="98"/>
      <c r="E1281" s="98"/>
      <c r="F1281" s="99">
        <v>3724600</v>
      </c>
      <c r="G1281" s="99">
        <f t="shared" si="19"/>
        <v>3914554.6</v>
      </c>
    </row>
    <row r="1282" spans="1:7" ht="33.75">
      <c r="A1282" s="95">
        <v>1279</v>
      </c>
      <c r="B1282" s="96">
        <v>380111</v>
      </c>
      <c r="C1282" s="97" t="s">
        <v>15040</v>
      </c>
      <c r="D1282" s="98" t="s">
        <v>15306</v>
      </c>
      <c r="E1282" s="98" t="s">
        <v>15317</v>
      </c>
      <c r="F1282" s="99">
        <v>2305900</v>
      </c>
      <c r="G1282" s="99">
        <f t="shared" si="19"/>
        <v>2423500.9</v>
      </c>
    </row>
    <row r="1283" spans="1:7" ht="22.5">
      <c r="A1283" s="95">
        <v>1280</v>
      </c>
      <c r="B1283" s="96">
        <v>380206</v>
      </c>
      <c r="C1283" s="97" t="s">
        <v>14981</v>
      </c>
      <c r="D1283" s="100"/>
      <c r="E1283" s="100"/>
      <c r="F1283" s="99">
        <v>2440670</v>
      </c>
      <c r="G1283" s="99">
        <f t="shared" si="19"/>
        <v>2565144.17</v>
      </c>
    </row>
    <row r="1284" spans="1:7" ht="22.5">
      <c r="A1284" s="95">
        <v>1281</v>
      </c>
      <c r="B1284" s="96">
        <v>380810</v>
      </c>
      <c r="C1284" s="97" t="s">
        <v>15094</v>
      </c>
      <c r="D1284" s="98" t="s">
        <v>15277</v>
      </c>
      <c r="E1284" s="98" t="s">
        <v>15277</v>
      </c>
      <c r="F1284" s="99">
        <v>494947</v>
      </c>
      <c r="G1284" s="99">
        <f t="shared" si="19"/>
        <v>520189.29700000002</v>
      </c>
    </row>
    <row r="1285" spans="1:7">
      <c r="A1285" s="95">
        <v>1282</v>
      </c>
      <c r="B1285" s="96">
        <v>380904</v>
      </c>
      <c r="C1285" s="97" t="s">
        <v>7728</v>
      </c>
      <c r="D1285" s="100"/>
      <c r="E1285" s="100"/>
      <c r="F1285" s="99">
        <v>3287375</v>
      </c>
      <c r="G1285" s="99">
        <f t="shared" ref="G1285:G1348" si="20">(F1285*5.1%)+F1285</f>
        <v>3455031.125</v>
      </c>
    </row>
    <row r="1286" spans="1:7" ht="56.25">
      <c r="A1286" s="95">
        <v>1283</v>
      </c>
      <c r="B1286" s="96">
        <v>382102</v>
      </c>
      <c r="C1286" s="97" t="s">
        <v>3985</v>
      </c>
      <c r="D1286" s="98" t="s">
        <v>15335</v>
      </c>
      <c r="E1286" s="98" t="s">
        <v>15278</v>
      </c>
      <c r="F1286" s="99">
        <v>477760</v>
      </c>
      <c r="G1286" s="99">
        <f t="shared" si="20"/>
        <v>502125.76</v>
      </c>
    </row>
    <row r="1287" spans="1:7" ht="78.75">
      <c r="A1287" s="95">
        <v>1284</v>
      </c>
      <c r="B1287" s="96">
        <v>383107</v>
      </c>
      <c r="C1287" s="97" t="s">
        <v>514</v>
      </c>
      <c r="D1287" s="98" t="s">
        <v>9264</v>
      </c>
      <c r="E1287" s="98" t="s">
        <v>9265</v>
      </c>
      <c r="F1287" s="99">
        <v>5814000</v>
      </c>
      <c r="G1287" s="99">
        <f t="shared" si="20"/>
        <v>6110514</v>
      </c>
    </row>
    <row r="1288" spans="1:7" ht="78.75">
      <c r="A1288" s="95">
        <v>1285</v>
      </c>
      <c r="B1288" s="96">
        <v>383108</v>
      </c>
      <c r="C1288" s="97" t="s">
        <v>515</v>
      </c>
      <c r="D1288" s="98" t="s">
        <v>9264</v>
      </c>
      <c r="E1288" s="98" t="s">
        <v>9265</v>
      </c>
      <c r="F1288" s="99">
        <v>5984000</v>
      </c>
      <c r="G1288" s="99">
        <f t="shared" si="20"/>
        <v>6289184</v>
      </c>
    </row>
    <row r="1289" spans="1:7" ht="78.75">
      <c r="A1289" s="95">
        <v>1286</v>
      </c>
      <c r="B1289" s="96">
        <v>383408</v>
      </c>
      <c r="C1289" s="97" t="s">
        <v>6932</v>
      </c>
      <c r="D1289" s="98" t="s">
        <v>9264</v>
      </c>
      <c r="E1289" s="98" t="s">
        <v>9265</v>
      </c>
      <c r="F1289" s="99">
        <v>4980800</v>
      </c>
      <c r="G1289" s="99">
        <f t="shared" si="20"/>
        <v>5234820.8</v>
      </c>
    </row>
    <row r="1290" spans="1:7" ht="78.75">
      <c r="A1290" s="95">
        <v>1287</v>
      </c>
      <c r="B1290" s="96">
        <v>383505</v>
      </c>
      <c r="C1290" s="97" t="s">
        <v>856</v>
      </c>
      <c r="D1290" s="98" t="s">
        <v>9264</v>
      </c>
      <c r="E1290" s="98" t="s">
        <v>9265</v>
      </c>
      <c r="F1290" s="99">
        <v>3978000</v>
      </c>
      <c r="G1290" s="99">
        <f t="shared" si="20"/>
        <v>4180878</v>
      </c>
    </row>
    <row r="1291" spans="1:7" ht="78.75">
      <c r="A1291" s="95">
        <v>1288</v>
      </c>
      <c r="B1291" s="96">
        <v>383601</v>
      </c>
      <c r="C1291" s="97" t="s">
        <v>1663</v>
      </c>
      <c r="D1291" s="98" t="s">
        <v>9264</v>
      </c>
      <c r="E1291" s="98" t="s">
        <v>9265</v>
      </c>
      <c r="F1291" s="99">
        <v>1300449</v>
      </c>
      <c r="G1291" s="99">
        <f t="shared" si="20"/>
        <v>1366771.899</v>
      </c>
    </row>
    <row r="1292" spans="1:7" ht="78.75">
      <c r="A1292" s="95">
        <v>1289</v>
      </c>
      <c r="B1292" s="96">
        <v>384401</v>
      </c>
      <c r="C1292" s="97" t="s">
        <v>15426</v>
      </c>
      <c r="D1292" s="98" t="s">
        <v>9264</v>
      </c>
      <c r="E1292" s="98" t="s">
        <v>9265</v>
      </c>
      <c r="F1292" s="99">
        <v>3311292</v>
      </c>
      <c r="G1292" s="99">
        <f t="shared" si="20"/>
        <v>3480167.892</v>
      </c>
    </row>
    <row r="1293" spans="1:7" ht="78.75">
      <c r="A1293" s="95">
        <v>1290</v>
      </c>
      <c r="B1293" s="96">
        <v>384902</v>
      </c>
      <c r="C1293" s="97" t="s">
        <v>1558</v>
      </c>
      <c r="D1293" s="98" t="s">
        <v>9264</v>
      </c>
      <c r="E1293" s="98" t="s">
        <v>9265</v>
      </c>
      <c r="F1293" s="99">
        <v>1443649</v>
      </c>
      <c r="G1293" s="99">
        <f t="shared" si="20"/>
        <v>1517275.0989999999</v>
      </c>
    </row>
    <row r="1294" spans="1:7" ht="135">
      <c r="A1294" s="95">
        <v>1291</v>
      </c>
      <c r="B1294" s="96">
        <v>385501</v>
      </c>
      <c r="C1294" s="97" t="s">
        <v>12827</v>
      </c>
      <c r="D1294" s="98" t="s">
        <v>9684</v>
      </c>
      <c r="E1294" s="98" t="s">
        <v>9844</v>
      </c>
      <c r="F1294" s="99">
        <v>2337349</v>
      </c>
      <c r="G1294" s="99">
        <f t="shared" si="20"/>
        <v>2456553.7990000001</v>
      </c>
    </row>
    <row r="1295" spans="1:7" ht="56.25">
      <c r="A1295" s="95">
        <v>1292</v>
      </c>
      <c r="B1295" s="96">
        <v>385601</v>
      </c>
      <c r="C1295" s="97" t="s">
        <v>14989</v>
      </c>
      <c r="D1295" s="98" t="s">
        <v>15335</v>
      </c>
      <c r="E1295" s="98" t="s">
        <v>15278</v>
      </c>
      <c r="F1295" s="99">
        <v>1055513</v>
      </c>
      <c r="G1295" s="99">
        <f t="shared" si="20"/>
        <v>1109344.1629999999</v>
      </c>
    </row>
    <row r="1296" spans="1:7" ht="67.5">
      <c r="A1296" s="95">
        <v>1293</v>
      </c>
      <c r="B1296" s="96">
        <v>385701</v>
      </c>
      <c r="C1296" s="97" t="s">
        <v>9888</v>
      </c>
      <c r="D1296" s="98" t="s">
        <v>9244</v>
      </c>
      <c r="E1296" s="98" t="s">
        <v>9245</v>
      </c>
      <c r="F1296" s="99">
        <v>1055513</v>
      </c>
      <c r="G1296" s="99">
        <f t="shared" si="20"/>
        <v>1109344.1629999999</v>
      </c>
    </row>
    <row r="1297" spans="1:7" ht="22.5">
      <c r="A1297" s="95">
        <v>1294</v>
      </c>
      <c r="B1297" s="96">
        <v>388905</v>
      </c>
      <c r="C1297" s="97" t="s">
        <v>14156</v>
      </c>
      <c r="D1297" s="98" t="s">
        <v>15304</v>
      </c>
      <c r="E1297" s="98" t="s">
        <v>15277</v>
      </c>
      <c r="F1297" s="99">
        <v>946484</v>
      </c>
      <c r="G1297" s="99">
        <f t="shared" si="20"/>
        <v>994754.68400000001</v>
      </c>
    </row>
    <row r="1298" spans="1:7" ht="67.5">
      <c r="A1298" s="95">
        <v>1295</v>
      </c>
      <c r="B1298" s="96">
        <v>389001</v>
      </c>
      <c r="C1298" s="97" t="s">
        <v>10450</v>
      </c>
      <c r="D1298" s="98" t="s">
        <v>9868</v>
      </c>
      <c r="E1298" s="98" t="s">
        <v>9245</v>
      </c>
      <c r="F1298" s="99">
        <v>60435</v>
      </c>
      <c r="G1298" s="99">
        <f t="shared" si="20"/>
        <v>63517.184999999998</v>
      </c>
    </row>
    <row r="1299" spans="1:7" ht="135">
      <c r="A1299" s="95">
        <v>1296</v>
      </c>
      <c r="B1299" s="96">
        <v>389104</v>
      </c>
      <c r="C1299" s="97" t="s">
        <v>14932</v>
      </c>
      <c r="D1299" s="98" t="s">
        <v>9684</v>
      </c>
      <c r="E1299" s="98" t="s">
        <v>9844</v>
      </c>
      <c r="F1299" s="99">
        <v>1893100</v>
      </c>
      <c r="G1299" s="99">
        <f t="shared" si="20"/>
        <v>1989648.1</v>
      </c>
    </row>
    <row r="1300" spans="1:7" ht="135">
      <c r="A1300" s="95">
        <v>1297</v>
      </c>
      <c r="B1300" s="96">
        <v>389107</v>
      </c>
      <c r="C1300" s="97" t="s">
        <v>15427</v>
      </c>
      <c r="D1300" s="98" t="s">
        <v>11775</v>
      </c>
      <c r="E1300" s="98" t="s">
        <v>9844</v>
      </c>
      <c r="F1300" s="99">
        <v>2344430</v>
      </c>
      <c r="G1300" s="99">
        <f t="shared" si="20"/>
        <v>2463995.9300000002</v>
      </c>
    </row>
    <row r="1301" spans="1:7" ht="56.25">
      <c r="A1301" s="95">
        <v>1298</v>
      </c>
      <c r="B1301" s="96">
        <v>391201</v>
      </c>
      <c r="C1301" s="97" t="s">
        <v>1673</v>
      </c>
      <c r="D1301" s="98" t="s">
        <v>15335</v>
      </c>
      <c r="E1301" s="98" t="s">
        <v>15278</v>
      </c>
      <c r="F1301" s="99">
        <v>1300449</v>
      </c>
      <c r="G1301" s="99">
        <f t="shared" si="20"/>
        <v>1366771.899</v>
      </c>
    </row>
    <row r="1302" spans="1:7" ht="78.75">
      <c r="A1302" s="95">
        <v>1299</v>
      </c>
      <c r="B1302" s="96">
        <v>391202</v>
      </c>
      <c r="C1302" s="97" t="s">
        <v>1674</v>
      </c>
      <c r="D1302" s="98" t="s">
        <v>9264</v>
      </c>
      <c r="E1302" s="98" t="s">
        <v>9265</v>
      </c>
      <c r="F1302" s="99">
        <v>1300449</v>
      </c>
      <c r="G1302" s="99">
        <f t="shared" si="20"/>
        <v>1366771.899</v>
      </c>
    </row>
    <row r="1303" spans="1:7" ht="56.25">
      <c r="A1303" s="95">
        <v>1300</v>
      </c>
      <c r="B1303" s="96">
        <v>392803</v>
      </c>
      <c r="C1303" s="97" t="s">
        <v>7739</v>
      </c>
      <c r="D1303" s="98" t="s">
        <v>15335</v>
      </c>
      <c r="E1303" s="98" t="s">
        <v>15278</v>
      </c>
      <c r="F1303" s="99">
        <v>2550925.5</v>
      </c>
      <c r="G1303" s="99">
        <f t="shared" si="20"/>
        <v>2681022.7004999998</v>
      </c>
    </row>
    <row r="1304" spans="1:7" ht="22.5">
      <c r="A1304" s="95">
        <v>1301</v>
      </c>
      <c r="B1304" s="96">
        <v>392805</v>
      </c>
      <c r="C1304" s="97" t="s">
        <v>1600</v>
      </c>
      <c r="D1304" s="98" t="s">
        <v>15304</v>
      </c>
      <c r="E1304" s="98" t="s">
        <v>15277</v>
      </c>
      <c r="F1304" s="99">
        <v>10870574</v>
      </c>
      <c r="G1304" s="99">
        <f t="shared" si="20"/>
        <v>11424973.274</v>
      </c>
    </row>
    <row r="1305" spans="1:7" ht="67.5">
      <c r="A1305" s="95">
        <v>1302</v>
      </c>
      <c r="B1305" s="96">
        <v>393306</v>
      </c>
      <c r="C1305" s="97" t="s">
        <v>3487</v>
      </c>
      <c r="D1305" s="98" t="s">
        <v>9244</v>
      </c>
      <c r="E1305" s="98" t="s">
        <v>9245</v>
      </c>
      <c r="F1305" s="99">
        <v>1215551</v>
      </c>
      <c r="G1305" s="99">
        <f t="shared" si="20"/>
        <v>1277544.101</v>
      </c>
    </row>
    <row r="1306" spans="1:7" ht="22.5">
      <c r="A1306" s="95">
        <v>1303</v>
      </c>
      <c r="B1306" s="96">
        <v>395202</v>
      </c>
      <c r="C1306" s="97" t="s">
        <v>15428</v>
      </c>
      <c r="D1306" s="98"/>
      <c r="E1306" s="98"/>
      <c r="F1306" s="99">
        <v>3667002</v>
      </c>
      <c r="G1306" s="99">
        <f t="shared" si="20"/>
        <v>3854019.102</v>
      </c>
    </row>
    <row r="1307" spans="1:7" ht="67.5">
      <c r="A1307" s="95">
        <v>1304</v>
      </c>
      <c r="B1307" s="96">
        <v>395211</v>
      </c>
      <c r="C1307" s="97" t="s">
        <v>9686</v>
      </c>
      <c r="D1307" s="98" t="s">
        <v>9684</v>
      </c>
      <c r="E1307" s="98" t="s">
        <v>9245</v>
      </c>
      <c r="F1307" s="99">
        <v>676073</v>
      </c>
      <c r="G1307" s="99">
        <f t="shared" si="20"/>
        <v>710552.723</v>
      </c>
    </row>
    <row r="1308" spans="1:7" ht="67.5">
      <c r="A1308" s="95">
        <v>1305</v>
      </c>
      <c r="B1308" s="96">
        <v>395217</v>
      </c>
      <c r="C1308" s="97" t="s">
        <v>9683</v>
      </c>
      <c r="D1308" s="98" t="s">
        <v>9684</v>
      </c>
      <c r="E1308" s="98" t="s">
        <v>9245</v>
      </c>
      <c r="F1308" s="99">
        <v>3667002</v>
      </c>
      <c r="G1308" s="99">
        <f t="shared" si="20"/>
        <v>3854019.102</v>
      </c>
    </row>
    <row r="1309" spans="1:7" ht="135">
      <c r="A1309" s="95">
        <v>1306</v>
      </c>
      <c r="B1309" s="96">
        <v>395304</v>
      </c>
      <c r="C1309" s="97" t="s">
        <v>12842</v>
      </c>
      <c r="D1309" s="98" t="s">
        <v>9684</v>
      </c>
      <c r="E1309" s="98" t="s">
        <v>9844</v>
      </c>
      <c r="F1309" s="99">
        <v>1171521</v>
      </c>
      <c r="G1309" s="99">
        <f t="shared" si="20"/>
        <v>1231268.571</v>
      </c>
    </row>
    <row r="1310" spans="1:7" ht="135">
      <c r="A1310" s="95">
        <v>1307</v>
      </c>
      <c r="B1310" s="96">
        <v>395307</v>
      </c>
      <c r="C1310" s="97" t="s">
        <v>12833</v>
      </c>
      <c r="D1310" s="98" t="s">
        <v>9684</v>
      </c>
      <c r="E1310" s="98" t="s">
        <v>9844</v>
      </c>
      <c r="F1310" s="99">
        <v>1171521</v>
      </c>
      <c r="G1310" s="99">
        <f t="shared" si="20"/>
        <v>1231268.571</v>
      </c>
    </row>
    <row r="1311" spans="1:7" ht="67.5">
      <c r="A1311" s="95">
        <v>1308</v>
      </c>
      <c r="B1311" s="96">
        <v>397201</v>
      </c>
      <c r="C1311" s="97" t="s">
        <v>1641</v>
      </c>
      <c r="D1311" s="98" t="s">
        <v>9244</v>
      </c>
      <c r="E1311" s="98" t="s">
        <v>9245</v>
      </c>
      <c r="F1311" s="99">
        <v>676073</v>
      </c>
      <c r="G1311" s="99">
        <f t="shared" si="20"/>
        <v>710552.723</v>
      </c>
    </row>
    <row r="1312" spans="1:7" ht="135">
      <c r="A1312" s="95">
        <v>1309</v>
      </c>
      <c r="B1312" s="96">
        <v>397207</v>
      </c>
      <c r="C1312" s="97" t="s">
        <v>1647</v>
      </c>
      <c r="D1312" s="98" t="s">
        <v>9684</v>
      </c>
      <c r="E1312" s="98" t="s">
        <v>9844</v>
      </c>
      <c r="F1312" s="99">
        <v>676073</v>
      </c>
      <c r="G1312" s="99">
        <f t="shared" si="20"/>
        <v>710552.723</v>
      </c>
    </row>
    <row r="1313" spans="1:7" ht="67.5">
      <c r="A1313" s="95">
        <v>1310</v>
      </c>
      <c r="B1313" s="96">
        <v>397302</v>
      </c>
      <c r="C1313" s="97" t="s">
        <v>1579</v>
      </c>
      <c r="D1313" s="98" t="s">
        <v>9244</v>
      </c>
      <c r="E1313" s="98" t="s">
        <v>9245</v>
      </c>
      <c r="F1313" s="99">
        <v>778209</v>
      </c>
      <c r="G1313" s="99">
        <f t="shared" si="20"/>
        <v>817897.65899999999</v>
      </c>
    </row>
    <row r="1314" spans="1:7" ht="67.5">
      <c r="A1314" s="95">
        <v>1311</v>
      </c>
      <c r="B1314" s="96">
        <v>397303</v>
      </c>
      <c r="C1314" s="97" t="s">
        <v>1580</v>
      </c>
      <c r="D1314" s="98" t="s">
        <v>9244</v>
      </c>
      <c r="E1314" s="98" t="s">
        <v>9245</v>
      </c>
      <c r="F1314" s="99">
        <v>477760</v>
      </c>
      <c r="G1314" s="99">
        <f t="shared" si="20"/>
        <v>502125.76</v>
      </c>
    </row>
    <row r="1315" spans="1:7" ht="67.5">
      <c r="A1315" s="95">
        <v>1312</v>
      </c>
      <c r="B1315" s="96">
        <v>397502</v>
      </c>
      <c r="C1315" s="97" t="s">
        <v>1735</v>
      </c>
      <c r="D1315" s="98" t="s">
        <v>9244</v>
      </c>
      <c r="E1315" s="98" t="s">
        <v>9245</v>
      </c>
      <c r="F1315" s="99">
        <v>849830</v>
      </c>
      <c r="G1315" s="99">
        <f t="shared" si="20"/>
        <v>893171.33</v>
      </c>
    </row>
    <row r="1316" spans="1:7" ht="22.5">
      <c r="A1316" s="95">
        <v>1313</v>
      </c>
      <c r="B1316" s="96">
        <v>397803</v>
      </c>
      <c r="C1316" s="97" t="s">
        <v>1587</v>
      </c>
      <c r="D1316" s="98" t="s">
        <v>15304</v>
      </c>
      <c r="E1316" s="98" t="s">
        <v>15277</v>
      </c>
      <c r="F1316" s="99">
        <v>477760</v>
      </c>
      <c r="G1316" s="99">
        <f t="shared" si="20"/>
        <v>502125.76</v>
      </c>
    </row>
    <row r="1317" spans="1:7" ht="22.5">
      <c r="A1317" s="95">
        <v>1314</v>
      </c>
      <c r="B1317" s="96">
        <v>397903</v>
      </c>
      <c r="C1317" s="97" t="s">
        <v>14164</v>
      </c>
      <c r="D1317" s="98" t="s">
        <v>15304</v>
      </c>
      <c r="E1317" s="98" t="s">
        <v>15277</v>
      </c>
      <c r="F1317" s="99">
        <v>477760</v>
      </c>
      <c r="G1317" s="99">
        <f t="shared" si="20"/>
        <v>502125.76</v>
      </c>
    </row>
    <row r="1318" spans="1:7" ht="67.5">
      <c r="A1318" s="95">
        <v>1315</v>
      </c>
      <c r="B1318" s="96">
        <v>402401</v>
      </c>
      <c r="C1318" s="97" t="s">
        <v>15429</v>
      </c>
      <c r="D1318" s="98" t="s">
        <v>9244</v>
      </c>
      <c r="E1318" s="98" t="s">
        <v>9245</v>
      </c>
      <c r="F1318" s="99">
        <v>840100</v>
      </c>
      <c r="G1318" s="99">
        <f t="shared" si="20"/>
        <v>882945.1</v>
      </c>
    </row>
    <row r="1319" spans="1:7" ht="22.5">
      <c r="A1319" s="95">
        <v>1316</v>
      </c>
      <c r="B1319" s="96">
        <v>402501</v>
      </c>
      <c r="C1319" s="97" t="s">
        <v>15430</v>
      </c>
      <c r="D1319" s="98" t="s">
        <v>15304</v>
      </c>
      <c r="E1319" s="98" t="s">
        <v>15277</v>
      </c>
      <c r="F1319" s="99">
        <v>1791545</v>
      </c>
      <c r="G1319" s="99">
        <f t="shared" si="20"/>
        <v>1882913.7949999999</v>
      </c>
    </row>
    <row r="1320" spans="1:7" ht="22.5">
      <c r="A1320" s="95">
        <v>1317</v>
      </c>
      <c r="B1320" s="96">
        <v>402601</v>
      </c>
      <c r="C1320" s="97" t="s">
        <v>15431</v>
      </c>
      <c r="D1320" s="98" t="s">
        <v>15304</v>
      </c>
      <c r="E1320" s="98" t="s">
        <v>15277</v>
      </c>
      <c r="F1320" s="99">
        <v>1791545</v>
      </c>
      <c r="G1320" s="99">
        <f t="shared" si="20"/>
        <v>1882913.7949999999</v>
      </c>
    </row>
    <row r="1321" spans="1:7" ht="135">
      <c r="A1321" s="95">
        <v>1318</v>
      </c>
      <c r="B1321" s="96">
        <v>404003</v>
      </c>
      <c r="C1321" s="98" t="s">
        <v>10662</v>
      </c>
      <c r="D1321" s="98" t="s">
        <v>9684</v>
      </c>
      <c r="E1321" s="98" t="s">
        <v>9844</v>
      </c>
      <c r="F1321" s="99">
        <v>7406228.5</v>
      </c>
      <c r="G1321" s="99">
        <f t="shared" si="20"/>
        <v>7783946.1535</v>
      </c>
    </row>
    <row r="1322" spans="1:7" ht="247.5">
      <c r="A1322" s="95">
        <v>1319</v>
      </c>
      <c r="B1322" s="96">
        <v>405201</v>
      </c>
      <c r="C1322" s="97" t="s">
        <v>10657</v>
      </c>
      <c r="D1322" s="103" t="s">
        <v>15432</v>
      </c>
      <c r="E1322" s="103" t="s">
        <v>15433</v>
      </c>
      <c r="F1322" s="99">
        <v>3886300</v>
      </c>
      <c r="G1322" s="99">
        <f t="shared" si="20"/>
        <v>4084501.3</v>
      </c>
    </row>
    <row r="1323" spans="1:7" ht="135">
      <c r="A1323" s="95">
        <v>1320</v>
      </c>
      <c r="B1323" s="96">
        <v>405304</v>
      </c>
      <c r="C1323" s="97" t="s">
        <v>11594</v>
      </c>
      <c r="D1323" s="98" t="s">
        <v>9684</v>
      </c>
      <c r="E1323" s="98" t="s">
        <v>9844</v>
      </c>
      <c r="F1323" s="99">
        <v>2416392</v>
      </c>
      <c r="G1323" s="99">
        <f t="shared" si="20"/>
        <v>2539627.9920000001</v>
      </c>
    </row>
    <row r="1324" spans="1:7" ht="135">
      <c r="A1324" s="95">
        <v>1321</v>
      </c>
      <c r="B1324" s="96">
        <v>405305</v>
      </c>
      <c r="C1324" s="97" t="s">
        <v>11593</v>
      </c>
      <c r="D1324" s="98" t="s">
        <v>9684</v>
      </c>
      <c r="E1324" s="98" t="s">
        <v>9844</v>
      </c>
      <c r="F1324" s="99">
        <v>946484</v>
      </c>
      <c r="G1324" s="99">
        <f t="shared" si="20"/>
        <v>994754.68400000001</v>
      </c>
    </row>
    <row r="1325" spans="1:7" ht="135">
      <c r="A1325" s="95">
        <v>1322</v>
      </c>
      <c r="B1325" s="96">
        <v>405306</v>
      </c>
      <c r="C1325" s="97" t="s">
        <v>1617</v>
      </c>
      <c r="D1325" s="98" t="s">
        <v>9684</v>
      </c>
      <c r="E1325" s="98" t="s">
        <v>9844</v>
      </c>
      <c r="F1325" s="99">
        <v>2829534.5</v>
      </c>
      <c r="G1325" s="99">
        <f t="shared" si="20"/>
        <v>2973840.7595000002</v>
      </c>
    </row>
    <row r="1326" spans="1:7" ht="67.5">
      <c r="A1326" s="95">
        <v>1323</v>
      </c>
      <c r="B1326" s="96">
        <v>405404</v>
      </c>
      <c r="C1326" s="97" t="s">
        <v>1619</v>
      </c>
      <c r="D1326" s="98" t="s">
        <v>9684</v>
      </c>
      <c r="E1326" s="98" t="s">
        <v>9245</v>
      </c>
      <c r="F1326" s="99">
        <v>2829534.5</v>
      </c>
      <c r="G1326" s="99">
        <f t="shared" si="20"/>
        <v>2973840.7595000002</v>
      </c>
    </row>
    <row r="1327" spans="1:7" ht="135">
      <c r="A1327" s="95">
        <v>1324</v>
      </c>
      <c r="B1327" s="96">
        <v>405405</v>
      </c>
      <c r="C1327" s="97" t="s">
        <v>1620</v>
      </c>
      <c r="D1327" s="98" t="s">
        <v>9684</v>
      </c>
      <c r="E1327" s="98" t="s">
        <v>9844</v>
      </c>
      <c r="F1327" s="99">
        <v>3886300</v>
      </c>
      <c r="G1327" s="99">
        <f t="shared" si="20"/>
        <v>4084501.3</v>
      </c>
    </row>
    <row r="1328" spans="1:7" ht="67.5">
      <c r="A1328" s="95">
        <v>1325</v>
      </c>
      <c r="B1328" s="96">
        <v>405406</v>
      </c>
      <c r="C1328" s="97" t="s">
        <v>8626</v>
      </c>
      <c r="D1328" s="98" t="s">
        <v>9684</v>
      </c>
      <c r="E1328" s="98" t="s">
        <v>9245</v>
      </c>
      <c r="F1328" s="99">
        <v>2470906.5</v>
      </c>
      <c r="G1328" s="99">
        <f t="shared" si="20"/>
        <v>2596922.7314999998</v>
      </c>
    </row>
    <row r="1329" spans="1:7" ht="135">
      <c r="A1329" s="95">
        <v>1326</v>
      </c>
      <c r="B1329" s="96">
        <v>405407</v>
      </c>
      <c r="C1329" s="97" t="s">
        <v>6934</v>
      </c>
      <c r="D1329" s="98" t="s">
        <v>9684</v>
      </c>
      <c r="E1329" s="98" t="s">
        <v>9844</v>
      </c>
      <c r="F1329" s="99">
        <v>2470906.5</v>
      </c>
      <c r="G1329" s="99">
        <f t="shared" si="20"/>
        <v>2596922.7314999998</v>
      </c>
    </row>
    <row r="1330" spans="1:7" ht="135">
      <c r="A1330" s="95">
        <v>1327</v>
      </c>
      <c r="B1330" s="96">
        <v>405408</v>
      </c>
      <c r="C1330" s="97" t="s">
        <v>11598</v>
      </c>
      <c r="D1330" s="98" t="s">
        <v>9684</v>
      </c>
      <c r="E1330" s="98" t="s">
        <v>9844</v>
      </c>
      <c r="F1330" s="99">
        <v>1215551</v>
      </c>
      <c r="G1330" s="99">
        <f t="shared" si="20"/>
        <v>1277544.101</v>
      </c>
    </row>
    <row r="1331" spans="1:7" ht="135">
      <c r="A1331" s="95">
        <v>1328</v>
      </c>
      <c r="B1331" s="96">
        <v>405409</v>
      </c>
      <c r="C1331" s="97" t="s">
        <v>11595</v>
      </c>
      <c r="D1331" s="98" t="s">
        <v>9684</v>
      </c>
      <c r="E1331" s="98" t="s">
        <v>9844</v>
      </c>
      <c r="F1331" s="99">
        <v>1215551</v>
      </c>
      <c r="G1331" s="99">
        <f t="shared" si="20"/>
        <v>1277544.101</v>
      </c>
    </row>
    <row r="1332" spans="1:7" ht="135">
      <c r="A1332" s="95">
        <v>1329</v>
      </c>
      <c r="B1332" s="96">
        <v>405412</v>
      </c>
      <c r="C1332" s="97" t="s">
        <v>11601</v>
      </c>
      <c r="D1332" s="103" t="s">
        <v>9684</v>
      </c>
      <c r="E1332" s="103" t="s">
        <v>9844</v>
      </c>
      <c r="F1332" s="99">
        <v>3886300</v>
      </c>
      <c r="G1332" s="99">
        <f t="shared" si="20"/>
        <v>4084501.3</v>
      </c>
    </row>
    <row r="1333" spans="1:7" ht="22.5">
      <c r="A1333" s="95">
        <v>1330</v>
      </c>
      <c r="B1333" s="96">
        <v>405502</v>
      </c>
      <c r="C1333" s="97" t="s">
        <v>1623</v>
      </c>
      <c r="D1333" s="100"/>
      <c r="E1333" s="100"/>
      <c r="F1333" s="99">
        <v>2251123</v>
      </c>
      <c r="G1333" s="99">
        <f t="shared" si="20"/>
        <v>2365930.273</v>
      </c>
    </row>
    <row r="1334" spans="1:7" ht="213.75">
      <c r="A1334" s="95">
        <v>1331</v>
      </c>
      <c r="B1334" s="96">
        <v>405503</v>
      </c>
      <c r="C1334" s="97" t="s">
        <v>14854</v>
      </c>
      <c r="D1334" s="6" t="s">
        <v>15434</v>
      </c>
      <c r="E1334" s="6" t="s">
        <v>15435</v>
      </c>
      <c r="F1334" s="99">
        <v>3886300</v>
      </c>
      <c r="G1334" s="99">
        <f t="shared" si="20"/>
        <v>4084501.3</v>
      </c>
    </row>
    <row r="1335" spans="1:7" ht="67.5">
      <c r="A1335" s="95">
        <v>1332</v>
      </c>
      <c r="B1335" s="96">
        <v>406301</v>
      </c>
      <c r="C1335" s="97" t="s">
        <v>15436</v>
      </c>
      <c r="D1335" s="98" t="s">
        <v>9244</v>
      </c>
      <c r="E1335" s="98" t="s">
        <v>9245</v>
      </c>
      <c r="F1335" s="99">
        <v>1215551</v>
      </c>
      <c r="G1335" s="99">
        <f t="shared" si="20"/>
        <v>1277544.101</v>
      </c>
    </row>
    <row r="1336" spans="1:7" ht="67.5">
      <c r="A1336" s="95">
        <v>1333</v>
      </c>
      <c r="B1336" s="96">
        <v>406401</v>
      </c>
      <c r="C1336" s="97" t="s">
        <v>1606</v>
      </c>
      <c r="D1336" s="98" t="s">
        <v>9244</v>
      </c>
      <c r="E1336" s="98" t="s">
        <v>9245</v>
      </c>
      <c r="F1336" s="99">
        <v>2428375.5</v>
      </c>
      <c r="G1336" s="99">
        <f t="shared" si="20"/>
        <v>2552222.6505</v>
      </c>
    </row>
    <row r="1337" spans="1:7" ht="67.5">
      <c r="A1337" s="95">
        <v>1334</v>
      </c>
      <c r="B1337" s="96">
        <v>406501</v>
      </c>
      <c r="C1337" s="97" t="s">
        <v>15437</v>
      </c>
      <c r="D1337" s="98" t="s">
        <v>9244</v>
      </c>
      <c r="E1337" s="98" t="s">
        <v>9245</v>
      </c>
      <c r="F1337" s="99">
        <v>871845</v>
      </c>
      <c r="G1337" s="99">
        <f t="shared" si="20"/>
        <v>916309.09499999997</v>
      </c>
    </row>
    <row r="1338" spans="1:7" ht="67.5">
      <c r="A1338" s="95">
        <v>1335</v>
      </c>
      <c r="B1338" s="96">
        <v>406601</v>
      </c>
      <c r="C1338" s="97" t="s">
        <v>15438</v>
      </c>
      <c r="D1338" s="98" t="s">
        <v>9244</v>
      </c>
      <c r="E1338" s="98" t="s">
        <v>9245</v>
      </c>
      <c r="F1338" s="99">
        <v>1215551</v>
      </c>
      <c r="G1338" s="99">
        <f t="shared" si="20"/>
        <v>1277544.101</v>
      </c>
    </row>
    <row r="1339" spans="1:7" ht="67.5">
      <c r="A1339" s="95">
        <v>1336</v>
      </c>
      <c r="B1339" s="96">
        <v>407101</v>
      </c>
      <c r="C1339" s="97" t="s">
        <v>1602</v>
      </c>
      <c r="D1339" s="98" t="s">
        <v>9244</v>
      </c>
      <c r="E1339" s="98" t="s">
        <v>9245</v>
      </c>
      <c r="F1339" s="99">
        <v>1215551</v>
      </c>
      <c r="G1339" s="99">
        <f t="shared" si="20"/>
        <v>1277544.101</v>
      </c>
    </row>
    <row r="1340" spans="1:7" ht="112.5">
      <c r="A1340" s="95">
        <v>1337</v>
      </c>
      <c r="B1340" s="96">
        <v>413201</v>
      </c>
      <c r="C1340" s="97" t="s">
        <v>3937</v>
      </c>
      <c r="D1340" s="98" t="s">
        <v>10694</v>
      </c>
      <c r="E1340" s="98" t="s">
        <v>10695</v>
      </c>
      <c r="F1340" s="99">
        <v>1190000</v>
      </c>
      <c r="G1340" s="99">
        <f t="shared" si="20"/>
        <v>1250690</v>
      </c>
    </row>
    <row r="1341" spans="1:7" ht="67.5">
      <c r="A1341" s="95">
        <v>1338</v>
      </c>
      <c r="B1341" s="96">
        <v>413202</v>
      </c>
      <c r="C1341" s="97" t="s">
        <v>3938</v>
      </c>
      <c r="D1341" s="98" t="s">
        <v>9244</v>
      </c>
      <c r="E1341" s="98" t="s">
        <v>9245</v>
      </c>
      <c r="F1341" s="99">
        <v>499775</v>
      </c>
      <c r="G1341" s="99">
        <f t="shared" si="20"/>
        <v>525263.52500000002</v>
      </c>
    </row>
    <row r="1342" spans="1:7" ht="67.5">
      <c r="A1342" s="95">
        <v>1339</v>
      </c>
      <c r="B1342" s="96">
        <v>414201</v>
      </c>
      <c r="C1342" s="97" t="s">
        <v>1992</v>
      </c>
      <c r="D1342" s="98" t="s">
        <v>9244</v>
      </c>
      <c r="E1342" s="98" t="s">
        <v>9245</v>
      </c>
      <c r="F1342" s="99">
        <v>871845</v>
      </c>
      <c r="G1342" s="99">
        <f t="shared" si="20"/>
        <v>916309.09499999997</v>
      </c>
    </row>
    <row r="1343" spans="1:7" ht="67.5">
      <c r="A1343" s="95">
        <v>1340</v>
      </c>
      <c r="B1343" s="96">
        <v>414401</v>
      </c>
      <c r="C1343" s="97" t="s">
        <v>1995</v>
      </c>
      <c r="D1343" s="98" t="s">
        <v>9244</v>
      </c>
      <c r="E1343" s="98" t="s">
        <v>9245</v>
      </c>
      <c r="F1343" s="99">
        <v>871845</v>
      </c>
      <c r="G1343" s="99">
        <f t="shared" si="20"/>
        <v>916309.09499999997</v>
      </c>
    </row>
    <row r="1344" spans="1:7" ht="67.5">
      <c r="A1344" s="95">
        <v>1341</v>
      </c>
      <c r="B1344" s="96">
        <v>414501</v>
      </c>
      <c r="C1344" s="97" t="s">
        <v>1997</v>
      </c>
      <c r="D1344" s="98" t="s">
        <v>9244</v>
      </c>
      <c r="E1344" s="98" t="s">
        <v>9245</v>
      </c>
      <c r="F1344" s="99">
        <v>1055513</v>
      </c>
      <c r="G1344" s="99">
        <f t="shared" si="20"/>
        <v>1109344.1629999999</v>
      </c>
    </row>
    <row r="1345" spans="1:7" ht="22.5">
      <c r="A1345" s="95">
        <v>1342</v>
      </c>
      <c r="B1345" s="96">
        <v>415102</v>
      </c>
      <c r="C1345" s="97" t="s">
        <v>7031</v>
      </c>
      <c r="D1345" s="98" t="s">
        <v>15304</v>
      </c>
      <c r="E1345" s="98" t="s">
        <v>15277</v>
      </c>
      <c r="F1345" s="99">
        <v>2376100</v>
      </c>
      <c r="G1345" s="99">
        <f t="shared" si="20"/>
        <v>2497281.1</v>
      </c>
    </row>
    <row r="1346" spans="1:7" ht="67.5">
      <c r="A1346" s="95">
        <v>1343</v>
      </c>
      <c r="B1346" s="96">
        <v>416102</v>
      </c>
      <c r="C1346" s="97" t="s">
        <v>2001</v>
      </c>
      <c r="D1346" s="98" t="s">
        <v>9244</v>
      </c>
      <c r="E1346" s="98" t="s">
        <v>9245</v>
      </c>
      <c r="F1346" s="99">
        <v>1055513</v>
      </c>
      <c r="G1346" s="99">
        <f t="shared" si="20"/>
        <v>1109344.1629999999</v>
      </c>
    </row>
    <row r="1347" spans="1:7" ht="78.75">
      <c r="A1347" s="95">
        <v>1344</v>
      </c>
      <c r="B1347" s="96">
        <v>420101</v>
      </c>
      <c r="C1347" s="97" t="s">
        <v>1773</v>
      </c>
      <c r="D1347" s="98" t="s">
        <v>11609</v>
      </c>
      <c r="E1347" s="98" t="s">
        <v>11610</v>
      </c>
      <c r="F1347" s="99">
        <v>871845</v>
      </c>
      <c r="G1347" s="99">
        <f t="shared" si="20"/>
        <v>916309.09499999997</v>
      </c>
    </row>
    <row r="1348" spans="1:7" ht="135">
      <c r="A1348" s="95">
        <v>1345</v>
      </c>
      <c r="B1348" s="96">
        <v>421101</v>
      </c>
      <c r="C1348" s="97" t="s">
        <v>12287</v>
      </c>
      <c r="D1348" s="98" t="s">
        <v>9684</v>
      </c>
      <c r="E1348" s="98" t="s">
        <v>9844</v>
      </c>
      <c r="F1348" s="99">
        <v>1312417</v>
      </c>
      <c r="G1348" s="99">
        <f t="shared" si="20"/>
        <v>1379350.267</v>
      </c>
    </row>
    <row r="1349" spans="1:7" ht="67.5">
      <c r="A1349" s="95">
        <v>1346</v>
      </c>
      <c r="B1349" s="96">
        <v>422001</v>
      </c>
      <c r="C1349" s="97" t="s">
        <v>4087</v>
      </c>
      <c r="D1349" s="98" t="s">
        <v>9244</v>
      </c>
      <c r="E1349" s="98" t="s">
        <v>9245</v>
      </c>
      <c r="F1349" s="99">
        <v>391697</v>
      </c>
      <c r="G1349" s="99">
        <f t="shared" ref="G1349:G1412" si="21">(F1349*5.1%)+F1349</f>
        <v>411673.54700000002</v>
      </c>
    </row>
    <row r="1350" spans="1:7" ht="90">
      <c r="A1350" s="95">
        <v>1347</v>
      </c>
      <c r="B1350" s="96">
        <v>422002</v>
      </c>
      <c r="C1350" s="97" t="s">
        <v>4088</v>
      </c>
      <c r="D1350" s="98" t="s">
        <v>9249</v>
      </c>
      <c r="E1350" s="98" t="s">
        <v>9250</v>
      </c>
      <c r="F1350" s="99">
        <v>264231</v>
      </c>
      <c r="G1350" s="99">
        <f t="shared" si="21"/>
        <v>277706.78100000002</v>
      </c>
    </row>
    <row r="1351" spans="1:7" ht="101.25">
      <c r="A1351" s="95">
        <v>1348</v>
      </c>
      <c r="B1351" s="96">
        <v>422601</v>
      </c>
      <c r="C1351" s="97" t="s">
        <v>3919</v>
      </c>
      <c r="D1351" s="98" t="s">
        <v>10956</v>
      </c>
      <c r="E1351" s="98" t="s">
        <v>11510</v>
      </c>
      <c r="F1351" s="99">
        <v>342142</v>
      </c>
      <c r="G1351" s="99">
        <f t="shared" si="21"/>
        <v>359591.24199999997</v>
      </c>
    </row>
    <row r="1352" spans="1:7" ht="90">
      <c r="A1352" s="95">
        <v>1349</v>
      </c>
      <c r="B1352" s="96">
        <v>422602</v>
      </c>
      <c r="C1352" s="97" t="s">
        <v>4091</v>
      </c>
      <c r="D1352" s="98" t="s">
        <v>9249</v>
      </c>
      <c r="E1352" s="98" t="s">
        <v>9250</v>
      </c>
      <c r="F1352" s="99">
        <v>264231</v>
      </c>
      <c r="G1352" s="99">
        <f t="shared" si="21"/>
        <v>277706.78100000002</v>
      </c>
    </row>
    <row r="1353" spans="1:7" ht="22.5">
      <c r="A1353" s="95">
        <v>1350</v>
      </c>
      <c r="B1353" s="96">
        <v>423103</v>
      </c>
      <c r="C1353" s="97" t="s">
        <v>6811</v>
      </c>
      <c r="D1353" s="98" t="s">
        <v>15304</v>
      </c>
      <c r="E1353" s="98" t="s">
        <v>15277</v>
      </c>
      <c r="F1353" s="99">
        <v>2595101</v>
      </c>
      <c r="G1353" s="99">
        <f t="shared" si="21"/>
        <v>2727451.1510000001</v>
      </c>
    </row>
    <row r="1354" spans="1:7" ht="22.5">
      <c r="A1354" s="95">
        <v>1351</v>
      </c>
      <c r="B1354" s="96">
        <v>423105</v>
      </c>
      <c r="C1354" s="97" t="s">
        <v>1782</v>
      </c>
      <c r="D1354" s="98" t="s">
        <v>15304</v>
      </c>
      <c r="E1354" s="98" t="s">
        <v>15277</v>
      </c>
      <c r="F1354" s="99">
        <v>3139849</v>
      </c>
      <c r="G1354" s="99">
        <f t="shared" si="21"/>
        <v>3299981.2990000001</v>
      </c>
    </row>
    <row r="1355" spans="1:7" ht="135">
      <c r="A1355" s="95">
        <v>1352</v>
      </c>
      <c r="B1355" s="96">
        <v>423106</v>
      </c>
      <c r="C1355" s="97" t="s">
        <v>12441</v>
      </c>
      <c r="D1355" s="98" t="s">
        <v>9684</v>
      </c>
      <c r="E1355" s="98" t="s">
        <v>9844</v>
      </c>
      <c r="F1355" s="99">
        <v>1300449</v>
      </c>
      <c r="G1355" s="99">
        <f t="shared" si="21"/>
        <v>1366771.899</v>
      </c>
    </row>
    <row r="1356" spans="1:7" ht="135">
      <c r="A1356" s="95">
        <v>1353</v>
      </c>
      <c r="B1356" s="96">
        <v>423204</v>
      </c>
      <c r="C1356" s="97" t="s">
        <v>1783</v>
      </c>
      <c r="D1356" s="98" t="s">
        <v>9684</v>
      </c>
      <c r="E1356" s="98" t="s">
        <v>9844</v>
      </c>
      <c r="F1356" s="99">
        <v>2595101</v>
      </c>
      <c r="G1356" s="99">
        <f t="shared" si="21"/>
        <v>2727451.1510000001</v>
      </c>
    </row>
    <row r="1357" spans="1:7" ht="135">
      <c r="A1357" s="95">
        <v>1354</v>
      </c>
      <c r="B1357" s="96">
        <v>423205</v>
      </c>
      <c r="C1357" s="97" t="s">
        <v>1784</v>
      </c>
      <c r="D1357" s="98" t="s">
        <v>9684</v>
      </c>
      <c r="E1357" s="98" t="s">
        <v>9844</v>
      </c>
      <c r="F1357" s="99">
        <v>3139849</v>
      </c>
      <c r="G1357" s="99">
        <f t="shared" si="21"/>
        <v>3299981.2990000001</v>
      </c>
    </row>
    <row r="1358" spans="1:7" ht="135">
      <c r="A1358" s="95">
        <v>1355</v>
      </c>
      <c r="B1358" s="96">
        <v>423207</v>
      </c>
      <c r="C1358" s="97" t="s">
        <v>1785</v>
      </c>
      <c r="D1358" s="98" t="s">
        <v>9684</v>
      </c>
      <c r="E1358" s="98" t="s">
        <v>9844</v>
      </c>
      <c r="F1358" s="99">
        <v>3139849</v>
      </c>
      <c r="G1358" s="99">
        <f t="shared" si="21"/>
        <v>3299981.2990000001</v>
      </c>
    </row>
    <row r="1359" spans="1:7" ht="90">
      <c r="A1359" s="95">
        <v>1356</v>
      </c>
      <c r="B1359" s="96">
        <v>423306</v>
      </c>
      <c r="C1359" s="97" t="s">
        <v>10596</v>
      </c>
      <c r="D1359" s="98" t="s">
        <v>9249</v>
      </c>
      <c r="E1359" s="98" t="s">
        <v>9250</v>
      </c>
      <c r="F1359" s="99">
        <v>342142</v>
      </c>
      <c r="G1359" s="99">
        <f t="shared" si="21"/>
        <v>359591.24199999997</v>
      </c>
    </row>
    <row r="1360" spans="1:7" ht="22.5">
      <c r="A1360" s="95">
        <v>1357</v>
      </c>
      <c r="B1360" s="96">
        <v>424101</v>
      </c>
      <c r="C1360" s="97" t="s">
        <v>1786</v>
      </c>
      <c r="D1360" s="98" t="s">
        <v>15304</v>
      </c>
      <c r="E1360" s="98" t="s">
        <v>15277</v>
      </c>
      <c r="F1360" s="99">
        <v>3941034</v>
      </c>
      <c r="G1360" s="99">
        <f t="shared" si="21"/>
        <v>4142026.7340000002</v>
      </c>
    </row>
    <row r="1361" spans="1:7" ht="213.75">
      <c r="A1361" s="95">
        <v>1358</v>
      </c>
      <c r="B1361" s="96">
        <v>424103</v>
      </c>
      <c r="C1361" s="97" t="s">
        <v>12294</v>
      </c>
      <c r="D1361" s="98" t="s">
        <v>11221</v>
      </c>
      <c r="E1361" s="98" t="s">
        <v>11090</v>
      </c>
      <c r="F1361" s="99">
        <v>3311292</v>
      </c>
      <c r="G1361" s="99">
        <f t="shared" si="21"/>
        <v>3480167.892</v>
      </c>
    </row>
    <row r="1362" spans="1:7" ht="22.5">
      <c r="A1362" s="95">
        <v>1359</v>
      </c>
      <c r="B1362" s="96">
        <v>424201</v>
      </c>
      <c r="C1362" s="97" t="s">
        <v>7037</v>
      </c>
      <c r="D1362" s="98" t="s">
        <v>15304</v>
      </c>
      <c r="E1362" s="98" t="s">
        <v>15277</v>
      </c>
      <c r="F1362" s="99">
        <v>4413974</v>
      </c>
      <c r="G1362" s="99">
        <f t="shared" si="21"/>
        <v>4639086.6739999996</v>
      </c>
    </row>
    <row r="1363" spans="1:7" ht="213.75">
      <c r="A1363" s="95">
        <v>1360</v>
      </c>
      <c r="B1363" s="96">
        <v>424203</v>
      </c>
      <c r="C1363" s="97" t="s">
        <v>7040</v>
      </c>
      <c r="D1363" s="98" t="s">
        <v>11221</v>
      </c>
      <c r="E1363" s="98" t="s">
        <v>11090</v>
      </c>
      <c r="F1363" s="99">
        <v>1838814</v>
      </c>
      <c r="G1363" s="99">
        <f t="shared" si="21"/>
        <v>1932593.514</v>
      </c>
    </row>
    <row r="1364" spans="1:7" ht="78.75">
      <c r="A1364" s="95">
        <v>1361</v>
      </c>
      <c r="B1364" s="96">
        <v>425101</v>
      </c>
      <c r="C1364" s="97" t="s">
        <v>1787</v>
      </c>
      <c r="D1364" s="98" t="s">
        <v>9264</v>
      </c>
      <c r="E1364" s="98" t="s">
        <v>9265</v>
      </c>
      <c r="F1364" s="99">
        <v>1234404</v>
      </c>
      <c r="G1364" s="99">
        <f t="shared" si="21"/>
        <v>1297358.6040000001</v>
      </c>
    </row>
    <row r="1365" spans="1:7" ht="202.5">
      <c r="A1365" s="95">
        <v>1362</v>
      </c>
      <c r="B1365" s="96">
        <v>425201</v>
      </c>
      <c r="C1365" s="97" t="s">
        <v>2017</v>
      </c>
      <c r="D1365" s="98" t="s">
        <v>11089</v>
      </c>
      <c r="E1365" s="98" t="s">
        <v>11090</v>
      </c>
      <c r="F1365" s="99">
        <v>1300449</v>
      </c>
      <c r="G1365" s="99">
        <f t="shared" si="21"/>
        <v>1366771.899</v>
      </c>
    </row>
    <row r="1366" spans="1:7" ht="213.75">
      <c r="A1366" s="95">
        <v>1363</v>
      </c>
      <c r="B1366" s="96">
        <v>425202</v>
      </c>
      <c r="C1366" s="97" t="s">
        <v>2018</v>
      </c>
      <c r="D1366" s="98" t="s">
        <v>11216</v>
      </c>
      <c r="E1366" s="98" t="s">
        <v>11090</v>
      </c>
      <c r="F1366" s="99">
        <v>1300449</v>
      </c>
      <c r="G1366" s="99">
        <f t="shared" si="21"/>
        <v>1366771.899</v>
      </c>
    </row>
    <row r="1367" spans="1:7" ht="213.75">
      <c r="A1367" s="95">
        <v>1364</v>
      </c>
      <c r="B1367" s="96">
        <v>425203</v>
      </c>
      <c r="C1367" s="98" t="s">
        <v>11220</v>
      </c>
      <c r="D1367" s="98" t="s">
        <v>11221</v>
      </c>
      <c r="E1367" s="98" t="s">
        <v>11090</v>
      </c>
      <c r="F1367" s="99">
        <v>1300449</v>
      </c>
      <c r="G1367" s="99">
        <f t="shared" si="21"/>
        <v>1366771.899</v>
      </c>
    </row>
    <row r="1368" spans="1:7" ht="213.75">
      <c r="A1368" s="95">
        <v>1365</v>
      </c>
      <c r="B1368" s="96">
        <v>425204</v>
      </c>
      <c r="C1368" s="97" t="s">
        <v>11217</v>
      </c>
      <c r="D1368" s="98" t="s">
        <v>11216</v>
      </c>
      <c r="E1368" s="98" t="s">
        <v>11090</v>
      </c>
      <c r="F1368" s="99">
        <v>1312417</v>
      </c>
      <c r="G1368" s="99">
        <f t="shared" si="21"/>
        <v>1379350.267</v>
      </c>
    </row>
    <row r="1369" spans="1:7" ht="213.75">
      <c r="A1369" s="95">
        <v>1366</v>
      </c>
      <c r="B1369" s="96">
        <v>425301</v>
      </c>
      <c r="C1369" s="97" t="s">
        <v>1790</v>
      </c>
      <c r="D1369" s="98" t="s">
        <v>11216</v>
      </c>
      <c r="E1369" s="98" t="s">
        <v>11090</v>
      </c>
      <c r="F1369" s="99">
        <v>1234404</v>
      </c>
      <c r="G1369" s="99">
        <f t="shared" si="21"/>
        <v>1297358.6040000001</v>
      </c>
    </row>
    <row r="1370" spans="1:7" ht="213.75">
      <c r="A1370" s="95">
        <v>1367</v>
      </c>
      <c r="B1370" s="96">
        <v>425302</v>
      </c>
      <c r="C1370" s="97" t="s">
        <v>1791</v>
      </c>
      <c r="D1370" s="98" t="s">
        <v>11216</v>
      </c>
      <c r="E1370" s="98" t="s">
        <v>11090</v>
      </c>
      <c r="F1370" s="99">
        <v>1234404</v>
      </c>
      <c r="G1370" s="99">
        <f t="shared" si="21"/>
        <v>1297358.6040000001</v>
      </c>
    </row>
    <row r="1371" spans="1:7" ht="213.75">
      <c r="A1371" s="95">
        <v>1368</v>
      </c>
      <c r="B1371" s="96">
        <v>425303</v>
      </c>
      <c r="C1371" s="97" t="s">
        <v>11218</v>
      </c>
      <c r="D1371" s="98" t="s">
        <v>11216</v>
      </c>
      <c r="E1371" s="98" t="s">
        <v>11090</v>
      </c>
      <c r="F1371" s="99">
        <v>1234404</v>
      </c>
      <c r="G1371" s="99">
        <f t="shared" si="21"/>
        <v>1297358.6040000001</v>
      </c>
    </row>
    <row r="1372" spans="1:7" ht="202.5">
      <c r="A1372" s="95">
        <v>1369</v>
      </c>
      <c r="B1372" s="96">
        <v>425503</v>
      </c>
      <c r="C1372" s="97" t="s">
        <v>1792</v>
      </c>
      <c r="D1372" s="98" t="s">
        <v>11089</v>
      </c>
      <c r="E1372" s="98" t="s">
        <v>11090</v>
      </c>
      <c r="F1372" s="99">
        <v>1300449</v>
      </c>
      <c r="G1372" s="99">
        <f t="shared" si="21"/>
        <v>1366771.899</v>
      </c>
    </row>
    <row r="1373" spans="1:7" ht="213.75">
      <c r="A1373" s="95">
        <v>1370</v>
      </c>
      <c r="B1373" s="96">
        <v>425504</v>
      </c>
      <c r="C1373" s="97" t="s">
        <v>1793</v>
      </c>
      <c r="D1373" s="98" t="s">
        <v>11216</v>
      </c>
      <c r="E1373" s="98" t="s">
        <v>11090</v>
      </c>
      <c r="F1373" s="99">
        <v>1300449</v>
      </c>
      <c r="G1373" s="99">
        <f t="shared" si="21"/>
        <v>1366771.899</v>
      </c>
    </row>
    <row r="1374" spans="1:7" ht="213.75">
      <c r="A1374" s="95">
        <v>1371</v>
      </c>
      <c r="B1374" s="96">
        <v>425505</v>
      </c>
      <c r="C1374" s="97" t="s">
        <v>11244</v>
      </c>
      <c r="D1374" s="98" t="s">
        <v>11221</v>
      </c>
      <c r="E1374" s="98" t="s">
        <v>11090</v>
      </c>
      <c r="F1374" s="99">
        <v>1300449</v>
      </c>
      <c r="G1374" s="99">
        <f t="shared" si="21"/>
        <v>1366771.899</v>
      </c>
    </row>
    <row r="1375" spans="1:7" ht="135">
      <c r="A1375" s="95">
        <v>1372</v>
      </c>
      <c r="B1375" s="96">
        <v>427101</v>
      </c>
      <c r="C1375" s="97" t="s">
        <v>1776</v>
      </c>
      <c r="D1375" s="98" t="s">
        <v>9684</v>
      </c>
      <c r="E1375" s="98" t="s">
        <v>9844</v>
      </c>
      <c r="F1375" s="99">
        <v>946484</v>
      </c>
      <c r="G1375" s="99">
        <f t="shared" si="21"/>
        <v>994754.68400000001</v>
      </c>
    </row>
    <row r="1376" spans="1:7" ht="56.25">
      <c r="A1376" s="95">
        <v>1373</v>
      </c>
      <c r="B1376" s="96">
        <v>427201</v>
      </c>
      <c r="C1376" s="97" t="s">
        <v>15439</v>
      </c>
      <c r="D1376" s="98" t="s">
        <v>15335</v>
      </c>
      <c r="E1376" s="98" t="s">
        <v>15278</v>
      </c>
      <c r="F1376" s="99">
        <v>1300449</v>
      </c>
      <c r="G1376" s="99">
        <f t="shared" si="21"/>
        <v>1366771.899</v>
      </c>
    </row>
    <row r="1377" spans="1:7" ht="56.25">
      <c r="A1377" s="95">
        <v>1374</v>
      </c>
      <c r="B1377" s="96">
        <v>427301</v>
      </c>
      <c r="C1377" s="97" t="s">
        <v>15440</v>
      </c>
      <c r="D1377" s="98" t="s">
        <v>15335</v>
      </c>
      <c r="E1377" s="98" t="s">
        <v>15278</v>
      </c>
      <c r="F1377" s="99">
        <v>1300449</v>
      </c>
      <c r="G1377" s="99">
        <f t="shared" si="21"/>
        <v>1366771.899</v>
      </c>
    </row>
    <row r="1378" spans="1:7" ht="56.25">
      <c r="A1378" s="95">
        <v>1375</v>
      </c>
      <c r="B1378" s="96">
        <v>427401</v>
      </c>
      <c r="C1378" s="97" t="s">
        <v>1798</v>
      </c>
      <c r="D1378" s="98" t="s">
        <v>15335</v>
      </c>
      <c r="E1378" s="98" t="s">
        <v>15278</v>
      </c>
      <c r="F1378" s="99">
        <v>1300449</v>
      </c>
      <c r="G1378" s="99">
        <f t="shared" si="21"/>
        <v>1366771.899</v>
      </c>
    </row>
    <row r="1379" spans="1:7" ht="191.25">
      <c r="A1379" s="95">
        <v>1376</v>
      </c>
      <c r="B1379" s="96">
        <v>427402</v>
      </c>
      <c r="C1379" s="97" t="s">
        <v>7043</v>
      </c>
      <c r="D1379" s="103" t="s">
        <v>15441</v>
      </c>
      <c r="E1379" s="103" t="s">
        <v>15442</v>
      </c>
      <c r="F1379" s="99">
        <v>7064950</v>
      </c>
      <c r="G1379" s="99">
        <f t="shared" si="21"/>
        <v>7425262.4500000002</v>
      </c>
    </row>
    <row r="1380" spans="1:7" ht="135">
      <c r="A1380" s="95">
        <v>1377</v>
      </c>
      <c r="B1380" s="96">
        <v>428101</v>
      </c>
      <c r="C1380" s="97" t="s">
        <v>15443</v>
      </c>
      <c r="D1380" s="98" t="s">
        <v>11766</v>
      </c>
      <c r="E1380" s="98" t="s">
        <v>9844</v>
      </c>
      <c r="F1380" s="99">
        <v>2123561.5</v>
      </c>
      <c r="G1380" s="99">
        <f t="shared" si="21"/>
        <v>2231863.1365</v>
      </c>
    </row>
    <row r="1381" spans="1:7" ht="135">
      <c r="A1381" s="95">
        <v>1378</v>
      </c>
      <c r="B1381" s="96">
        <v>428201</v>
      </c>
      <c r="C1381" s="97" t="s">
        <v>1799</v>
      </c>
      <c r="D1381" s="98" t="s">
        <v>9684</v>
      </c>
      <c r="E1381" s="98" t="s">
        <v>9844</v>
      </c>
      <c r="F1381" s="99">
        <v>1215551</v>
      </c>
      <c r="G1381" s="99">
        <f t="shared" si="21"/>
        <v>1277544.101</v>
      </c>
    </row>
    <row r="1382" spans="1:7" ht="56.25">
      <c r="A1382" s="95">
        <v>1379</v>
      </c>
      <c r="B1382" s="96">
        <v>428301</v>
      </c>
      <c r="C1382" s="97" t="s">
        <v>15444</v>
      </c>
      <c r="D1382" s="98" t="s">
        <v>15335</v>
      </c>
      <c r="E1382" s="98" t="s">
        <v>15278</v>
      </c>
      <c r="F1382" s="99">
        <v>1033498</v>
      </c>
      <c r="G1382" s="99">
        <f t="shared" si="21"/>
        <v>1086206.398</v>
      </c>
    </row>
    <row r="1383" spans="1:7" ht="56.25">
      <c r="A1383" s="95">
        <v>1380</v>
      </c>
      <c r="B1383" s="96">
        <v>428501</v>
      </c>
      <c r="C1383" s="97" t="s">
        <v>15445</v>
      </c>
      <c r="D1383" s="98" t="s">
        <v>15335</v>
      </c>
      <c r="E1383" s="98" t="s">
        <v>15278</v>
      </c>
      <c r="F1383" s="99">
        <v>1300449</v>
      </c>
      <c r="G1383" s="99">
        <f t="shared" si="21"/>
        <v>1366771.899</v>
      </c>
    </row>
    <row r="1384" spans="1:7" ht="135">
      <c r="A1384" s="95">
        <v>1381</v>
      </c>
      <c r="B1384" s="96">
        <v>428701</v>
      </c>
      <c r="C1384" s="97" t="s">
        <v>1802</v>
      </c>
      <c r="D1384" s="98" t="s">
        <v>9684</v>
      </c>
      <c r="E1384" s="98" t="s">
        <v>9844</v>
      </c>
      <c r="F1384" s="99">
        <v>1641784</v>
      </c>
      <c r="G1384" s="99">
        <f t="shared" si="21"/>
        <v>1725514.9839999999</v>
      </c>
    </row>
    <row r="1385" spans="1:7" ht="135">
      <c r="A1385" s="95">
        <v>1382</v>
      </c>
      <c r="B1385" s="96">
        <v>429102</v>
      </c>
      <c r="C1385" s="97" t="s">
        <v>1804</v>
      </c>
      <c r="D1385" s="98" t="s">
        <v>9684</v>
      </c>
      <c r="E1385" s="98" t="s">
        <v>9844</v>
      </c>
      <c r="F1385" s="99">
        <v>1356447</v>
      </c>
      <c r="G1385" s="99">
        <f t="shared" si="21"/>
        <v>1425625.797</v>
      </c>
    </row>
    <row r="1386" spans="1:7">
      <c r="A1386" s="95">
        <v>1383</v>
      </c>
      <c r="B1386" s="96">
        <v>429301</v>
      </c>
      <c r="C1386" s="97" t="s">
        <v>7901</v>
      </c>
      <c r="D1386" s="100"/>
      <c r="E1386" s="100"/>
      <c r="F1386" s="99">
        <v>5259522.5</v>
      </c>
      <c r="G1386" s="99">
        <f t="shared" si="21"/>
        <v>5527758.1475</v>
      </c>
    </row>
    <row r="1387" spans="1:7" ht="67.5">
      <c r="A1387" s="95">
        <v>1384</v>
      </c>
      <c r="B1387" s="96">
        <v>429401</v>
      </c>
      <c r="C1387" s="97" t="s">
        <v>10125</v>
      </c>
      <c r="D1387" s="98" t="s">
        <v>9244</v>
      </c>
      <c r="E1387" s="98" t="s">
        <v>9245</v>
      </c>
      <c r="F1387" s="99">
        <v>2550925.5</v>
      </c>
      <c r="G1387" s="99">
        <f t="shared" si="21"/>
        <v>2681022.7004999998</v>
      </c>
    </row>
    <row r="1388" spans="1:7" ht="56.25">
      <c r="A1388" s="95">
        <v>1385</v>
      </c>
      <c r="B1388" s="96">
        <v>429402</v>
      </c>
      <c r="C1388" s="97" t="s">
        <v>12086</v>
      </c>
      <c r="D1388" s="98" t="s">
        <v>15335</v>
      </c>
      <c r="E1388" s="98" t="s">
        <v>15278</v>
      </c>
      <c r="F1388" s="99">
        <v>1300449</v>
      </c>
      <c r="G1388" s="99">
        <f t="shared" si="21"/>
        <v>1366771.899</v>
      </c>
    </row>
    <row r="1389" spans="1:7">
      <c r="A1389" s="95">
        <v>1386</v>
      </c>
      <c r="B1389" s="96">
        <v>429501</v>
      </c>
      <c r="C1389" s="97" t="s">
        <v>13771</v>
      </c>
      <c r="D1389" s="100"/>
      <c r="E1389" s="100"/>
      <c r="F1389" s="99">
        <v>1893100</v>
      </c>
      <c r="G1389" s="99">
        <f t="shared" si="21"/>
        <v>1989648.1</v>
      </c>
    </row>
    <row r="1390" spans="1:7" ht="67.5">
      <c r="A1390" s="95">
        <v>1387</v>
      </c>
      <c r="B1390" s="96">
        <v>430102</v>
      </c>
      <c r="C1390" s="97" t="s">
        <v>2006</v>
      </c>
      <c r="D1390" s="98" t="s">
        <v>9244</v>
      </c>
      <c r="E1390" s="98" t="s">
        <v>9245</v>
      </c>
      <c r="F1390" s="99">
        <v>946484</v>
      </c>
      <c r="G1390" s="99">
        <f t="shared" si="21"/>
        <v>994754.68400000001</v>
      </c>
    </row>
    <row r="1391" spans="1:7" ht="67.5">
      <c r="A1391" s="95">
        <v>1388</v>
      </c>
      <c r="B1391" s="96">
        <v>431003</v>
      </c>
      <c r="C1391" s="97" t="s">
        <v>11995</v>
      </c>
      <c r="D1391" s="98" t="s">
        <v>11996</v>
      </c>
      <c r="E1391" s="98" t="s">
        <v>11997</v>
      </c>
      <c r="F1391" s="99">
        <v>871845</v>
      </c>
      <c r="G1391" s="99">
        <f t="shared" si="21"/>
        <v>916309.09499999997</v>
      </c>
    </row>
    <row r="1392" spans="1:7" ht="67.5">
      <c r="A1392" s="95">
        <v>1389</v>
      </c>
      <c r="B1392" s="96">
        <v>433101</v>
      </c>
      <c r="C1392" s="97" t="s">
        <v>2019</v>
      </c>
      <c r="D1392" s="98" t="s">
        <v>9244</v>
      </c>
      <c r="E1392" s="98" t="s">
        <v>9245</v>
      </c>
      <c r="F1392" s="99">
        <v>992545</v>
      </c>
      <c r="G1392" s="99">
        <f t="shared" si="21"/>
        <v>1043164.795</v>
      </c>
    </row>
    <row r="1393" spans="1:7" ht="135">
      <c r="A1393" s="95">
        <v>1390</v>
      </c>
      <c r="B1393" s="96">
        <v>434501</v>
      </c>
      <c r="C1393" s="97" t="s">
        <v>15446</v>
      </c>
      <c r="D1393" s="98" t="s">
        <v>9244</v>
      </c>
      <c r="E1393" s="98" t="s">
        <v>9844</v>
      </c>
      <c r="F1393" s="99">
        <v>499775</v>
      </c>
      <c r="G1393" s="99">
        <f t="shared" si="21"/>
        <v>525263.52500000002</v>
      </c>
    </row>
    <row r="1394" spans="1:7" ht="202.5">
      <c r="A1394" s="95">
        <v>1391</v>
      </c>
      <c r="B1394" s="96">
        <v>437101</v>
      </c>
      <c r="C1394" s="97" t="s">
        <v>7045</v>
      </c>
      <c r="D1394" s="98" t="s">
        <v>11089</v>
      </c>
      <c r="E1394" s="98" t="s">
        <v>11090</v>
      </c>
      <c r="F1394" s="99">
        <v>1312417</v>
      </c>
      <c r="G1394" s="99">
        <f t="shared" si="21"/>
        <v>1379350.267</v>
      </c>
    </row>
    <row r="1395" spans="1:7" ht="213.75">
      <c r="A1395" s="95">
        <v>1392</v>
      </c>
      <c r="B1395" s="96">
        <v>437102</v>
      </c>
      <c r="C1395" s="97" t="s">
        <v>11992</v>
      </c>
      <c r="D1395" s="98" t="s">
        <v>11221</v>
      </c>
      <c r="E1395" s="98" t="s">
        <v>11090</v>
      </c>
      <c r="F1395" s="99">
        <v>1312417</v>
      </c>
      <c r="G1395" s="99">
        <f t="shared" si="21"/>
        <v>1379350.267</v>
      </c>
    </row>
    <row r="1396" spans="1:7" ht="22.5">
      <c r="A1396" s="95">
        <v>1393</v>
      </c>
      <c r="B1396" s="96">
        <v>438101</v>
      </c>
      <c r="C1396" s="97" t="s">
        <v>7047</v>
      </c>
      <c r="D1396" s="98" t="s">
        <v>15304</v>
      </c>
      <c r="E1396" s="98" t="s">
        <v>15277</v>
      </c>
      <c r="F1396" s="99">
        <v>3466989</v>
      </c>
      <c r="G1396" s="99">
        <f t="shared" si="21"/>
        <v>3643805.4389999998</v>
      </c>
    </row>
    <row r="1397" spans="1:7" ht="157.5">
      <c r="A1397" s="95">
        <v>1394</v>
      </c>
      <c r="B1397" s="96">
        <v>438102</v>
      </c>
      <c r="C1397" s="97" t="s">
        <v>7049</v>
      </c>
      <c r="D1397" s="98" t="s">
        <v>11240</v>
      </c>
      <c r="E1397" s="98" t="s">
        <v>10929</v>
      </c>
      <c r="F1397" s="99">
        <v>13702800</v>
      </c>
      <c r="G1397" s="99">
        <f t="shared" si="21"/>
        <v>14401642.800000001</v>
      </c>
    </row>
    <row r="1398" spans="1:7" ht="22.5">
      <c r="A1398" s="95">
        <v>1395</v>
      </c>
      <c r="B1398" s="96">
        <v>438201</v>
      </c>
      <c r="C1398" s="97" t="s">
        <v>12018</v>
      </c>
      <c r="D1398" s="98" t="s">
        <v>15304</v>
      </c>
      <c r="E1398" s="98" t="s">
        <v>15277</v>
      </c>
      <c r="F1398" s="99">
        <v>3139849</v>
      </c>
      <c r="G1398" s="99">
        <f t="shared" si="21"/>
        <v>3299981.2990000001</v>
      </c>
    </row>
    <row r="1399" spans="1:7" ht="157.5">
      <c r="A1399" s="95">
        <v>1396</v>
      </c>
      <c r="B1399" s="96">
        <v>438202</v>
      </c>
      <c r="C1399" s="97" t="s">
        <v>12016</v>
      </c>
      <c r="D1399" s="98" t="s">
        <v>11240</v>
      </c>
      <c r="E1399" s="98" t="s">
        <v>10929</v>
      </c>
      <c r="F1399" s="99">
        <v>3139849</v>
      </c>
      <c r="G1399" s="99">
        <f t="shared" si="21"/>
        <v>3299981.2990000001</v>
      </c>
    </row>
    <row r="1400" spans="1:7" ht="22.5">
      <c r="A1400" s="95">
        <v>1397</v>
      </c>
      <c r="B1400" s="96">
        <v>438203</v>
      </c>
      <c r="C1400" s="97" t="s">
        <v>12014</v>
      </c>
      <c r="D1400" s="98" t="s">
        <v>15304</v>
      </c>
      <c r="E1400" s="98" t="s">
        <v>15277</v>
      </c>
      <c r="F1400" s="99">
        <v>3139849</v>
      </c>
      <c r="G1400" s="99">
        <f t="shared" si="21"/>
        <v>3299981.2990000001</v>
      </c>
    </row>
    <row r="1401" spans="1:7" ht="22.5">
      <c r="A1401" s="95">
        <v>1398</v>
      </c>
      <c r="B1401" s="96">
        <v>438204</v>
      </c>
      <c r="C1401" s="97" t="s">
        <v>12013</v>
      </c>
      <c r="D1401" s="100"/>
      <c r="E1401" s="100"/>
      <c r="F1401" s="99">
        <v>3139849</v>
      </c>
      <c r="G1401" s="99">
        <f t="shared" si="21"/>
        <v>3299981.2990000001</v>
      </c>
    </row>
    <row r="1402" spans="1:7" ht="22.5">
      <c r="A1402" s="95">
        <v>1399</v>
      </c>
      <c r="B1402" s="96">
        <v>438301</v>
      </c>
      <c r="C1402" s="97" t="s">
        <v>2024</v>
      </c>
      <c r="D1402" s="98" t="s">
        <v>15304</v>
      </c>
      <c r="E1402" s="98" t="s">
        <v>15277</v>
      </c>
      <c r="F1402" s="99">
        <v>2783937</v>
      </c>
      <c r="G1402" s="99">
        <f t="shared" si="21"/>
        <v>2925917.787</v>
      </c>
    </row>
    <row r="1403" spans="1:7" ht="135">
      <c r="A1403" s="95">
        <v>1400</v>
      </c>
      <c r="B1403" s="96">
        <v>438302</v>
      </c>
      <c r="C1403" s="97" t="s">
        <v>2025</v>
      </c>
      <c r="D1403" s="103" t="s">
        <v>9684</v>
      </c>
      <c r="E1403" s="103" t="s">
        <v>9844</v>
      </c>
      <c r="F1403" s="99">
        <v>2783937</v>
      </c>
      <c r="G1403" s="99">
        <f t="shared" si="21"/>
        <v>2925917.787</v>
      </c>
    </row>
    <row r="1404" spans="1:7" ht="22.5">
      <c r="A1404" s="95">
        <v>1401</v>
      </c>
      <c r="B1404" s="96">
        <v>438303</v>
      </c>
      <c r="C1404" s="97" t="s">
        <v>2026</v>
      </c>
      <c r="D1404" s="98" t="s">
        <v>15304</v>
      </c>
      <c r="E1404" s="98" t="s">
        <v>15277</v>
      </c>
      <c r="F1404" s="99">
        <v>2783937</v>
      </c>
      <c r="G1404" s="99">
        <f t="shared" si="21"/>
        <v>2925917.787</v>
      </c>
    </row>
    <row r="1405" spans="1:7" ht="22.5">
      <c r="A1405" s="95">
        <v>1402</v>
      </c>
      <c r="B1405" s="96">
        <v>438304</v>
      </c>
      <c r="C1405" s="97" t="s">
        <v>2027</v>
      </c>
      <c r="D1405" s="100"/>
      <c r="E1405" s="100"/>
      <c r="F1405" s="99">
        <v>2783937</v>
      </c>
      <c r="G1405" s="99">
        <f t="shared" si="21"/>
        <v>2925917.787</v>
      </c>
    </row>
    <row r="1406" spans="1:7" ht="22.5">
      <c r="A1406" s="95">
        <v>1403</v>
      </c>
      <c r="B1406" s="96">
        <v>439001</v>
      </c>
      <c r="C1406" s="97" t="s">
        <v>12007</v>
      </c>
      <c r="D1406" s="98" t="s">
        <v>15304</v>
      </c>
      <c r="E1406" s="98" t="s">
        <v>15277</v>
      </c>
      <c r="F1406" s="99">
        <v>3941034</v>
      </c>
      <c r="G1406" s="99">
        <f t="shared" si="21"/>
        <v>4142026.7340000002</v>
      </c>
    </row>
    <row r="1407" spans="1:7" ht="157.5">
      <c r="A1407" s="95">
        <v>1404</v>
      </c>
      <c r="B1407" s="96">
        <v>439002</v>
      </c>
      <c r="C1407" s="97" t="s">
        <v>7052</v>
      </c>
      <c r="D1407" s="98" t="s">
        <v>11240</v>
      </c>
      <c r="E1407" s="98" t="s">
        <v>10929</v>
      </c>
      <c r="F1407" s="99">
        <v>14191947</v>
      </c>
      <c r="G1407" s="99">
        <f t="shared" si="21"/>
        <v>14915736.297</v>
      </c>
    </row>
    <row r="1408" spans="1:7" ht="22.5">
      <c r="A1408" s="95">
        <v>1405</v>
      </c>
      <c r="B1408" s="96">
        <v>439003</v>
      </c>
      <c r="C1408" s="97" t="s">
        <v>7055</v>
      </c>
      <c r="D1408" s="98" t="s">
        <v>15304</v>
      </c>
      <c r="E1408" s="98" t="s">
        <v>15277</v>
      </c>
      <c r="F1408" s="99">
        <v>3941034</v>
      </c>
      <c r="G1408" s="99">
        <f t="shared" si="21"/>
        <v>4142026.7340000002</v>
      </c>
    </row>
    <row r="1409" spans="1:7">
      <c r="A1409" s="95">
        <v>1406</v>
      </c>
      <c r="B1409" s="96">
        <v>439004</v>
      </c>
      <c r="C1409" s="97" t="s">
        <v>12009</v>
      </c>
      <c r="D1409" s="100"/>
      <c r="E1409" s="100"/>
      <c r="F1409" s="99">
        <v>18607600</v>
      </c>
      <c r="G1409" s="99">
        <f t="shared" si="21"/>
        <v>19556587.600000001</v>
      </c>
    </row>
    <row r="1410" spans="1:7" ht="22.5">
      <c r="A1410" s="95">
        <v>1407</v>
      </c>
      <c r="B1410" s="96">
        <v>439101</v>
      </c>
      <c r="C1410" s="97" t="s">
        <v>11242</v>
      </c>
      <c r="D1410" s="98" t="s">
        <v>15304</v>
      </c>
      <c r="E1410" s="98" t="s">
        <v>15277</v>
      </c>
      <c r="F1410" s="99">
        <v>3941034</v>
      </c>
      <c r="G1410" s="99">
        <f t="shared" si="21"/>
        <v>4142026.7340000002</v>
      </c>
    </row>
    <row r="1411" spans="1:7" ht="22.5">
      <c r="A1411" s="95">
        <v>1408</v>
      </c>
      <c r="B1411" s="96">
        <v>439102</v>
      </c>
      <c r="C1411" s="97" t="s">
        <v>11239</v>
      </c>
      <c r="D1411" s="100"/>
      <c r="E1411" s="100"/>
      <c r="F1411" s="99">
        <v>3941034</v>
      </c>
      <c r="G1411" s="99">
        <f t="shared" si="21"/>
        <v>4142026.7340000002</v>
      </c>
    </row>
    <row r="1412" spans="1:7" ht="157.5">
      <c r="A1412" s="95">
        <v>1409</v>
      </c>
      <c r="B1412" s="96">
        <v>439201</v>
      </c>
      <c r="C1412" s="97" t="s">
        <v>11236</v>
      </c>
      <c r="D1412" s="98" t="s">
        <v>11235</v>
      </c>
      <c r="E1412" s="98" t="s">
        <v>11237</v>
      </c>
      <c r="F1412" s="99">
        <v>1312417</v>
      </c>
      <c r="G1412" s="99">
        <f t="shared" si="21"/>
        <v>1379350.267</v>
      </c>
    </row>
    <row r="1413" spans="1:7" ht="157.5">
      <c r="A1413" s="95">
        <v>1410</v>
      </c>
      <c r="B1413" s="96">
        <v>439202</v>
      </c>
      <c r="C1413" s="97" t="s">
        <v>11234</v>
      </c>
      <c r="D1413" s="98" t="s">
        <v>11235</v>
      </c>
      <c r="E1413" s="98" t="s">
        <v>10929</v>
      </c>
      <c r="F1413" s="99">
        <v>1312417</v>
      </c>
      <c r="G1413" s="99">
        <f t="shared" ref="G1413:G1476" si="22">(F1413*5.1%)+F1413</f>
        <v>1379350.267</v>
      </c>
    </row>
    <row r="1414" spans="1:7" ht="67.5">
      <c r="A1414" s="95">
        <v>1411</v>
      </c>
      <c r="B1414" s="96">
        <v>441501</v>
      </c>
      <c r="C1414" s="97" t="s">
        <v>3921</v>
      </c>
      <c r="D1414" s="98" t="s">
        <v>9244</v>
      </c>
      <c r="E1414" s="98" t="s">
        <v>9245</v>
      </c>
      <c r="F1414" s="99">
        <v>499775</v>
      </c>
      <c r="G1414" s="99">
        <f t="shared" si="22"/>
        <v>525263.52500000002</v>
      </c>
    </row>
    <row r="1415" spans="1:7" ht="67.5">
      <c r="A1415" s="95">
        <v>1412</v>
      </c>
      <c r="B1415" s="96">
        <v>442101</v>
      </c>
      <c r="C1415" s="97" t="s">
        <v>2034</v>
      </c>
      <c r="D1415" s="98" t="s">
        <v>9244</v>
      </c>
      <c r="E1415" s="98" t="s">
        <v>9245</v>
      </c>
      <c r="F1415" s="99">
        <v>871845</v>
      </c>
      <c r="G1415" s="99">
        <f t="shared" si="22"/>
        <v>916309.09499999997</v>
      </c>
    </row>
    <row r="1416" spans="1:7" ht="67.5">
      <c r="A1416" s="95">
        <v>1413</v>
      </c>
      <c r="B1416" s="96">
        <v>442401</v>
      </c>
      <c r="C1416" s="97" t="s">
        <v>2036</v>
      </c>
      <c r="D1416" s="98" t="s">
        <v>9244</v>
      </c>
      <c r="E1416" s="98" t="s">
        <v>9245</v>
      </c>
      <c r="F1416" s="99">
        <v>946484</v>
      </c>
      <c r="G1416" s="99">
        <f t="shared" si="22"/>
        <v>994754.68400000001</v>
      </c>
    </row>
    <row r="1417" spans="1:7" ht="78.75">
      <c r="A1417" s="95">
        <v>1414</v>
      </c>
      <c r="B1417" s="96">
        <v>444001</v>
      </c>
      <c r="C1417" s="97" t="s">
        <v>2037</v>
      </c>
      <c r="D1417" s="98" t="s">
        <v>9264</v>
      </c>
      <c r="E1417" s="98" t="s">
        <v>9265</v>
      </c>
      <c r="F1417" s="99">
        <v>1300449</v>
      </c>
      <c r="G1417" s="99">
        <f t="shared" si="22"/>
        <v>1366771.899</v>
      </c>
    </row>
    <row r="1418" spans="1:7" ht="78.75">
      <c r="A1418" s="95">
        <v>1415</v>
      </c>
      <c r="B1418" s="96">
        <v>444002</v>
      </c>
      <c r="C1418" s="97" t="s">
        <v>2038</v>
      </c>
      <c r="D1418" s="98" t="s">
        <v>9264</v>
      </c>
      <c r="E1418" s="98" t="s">
        <v>9265</v>
      </c>
      <c r="F1418" s="99">
        <v>1300449</v>
      </c>
      <c r="G1418" s="99">
        <f t="shared" si="22"/>
        <v>1366771.899</v>
      </c>
    </row>
    <row r="1419" spans="1:7" ht="67.5">
      <c r="A1419" s="95">
        <v>1416</v>
      </c>
      <c r="B1419" s="96">
        <v>444101</v>
      </c>
      <c r="C1419" s="97" t="s">
        <v>2039</v>
      </c>
      <c r="D1419" s="98" t="s">
        <v>9244</v>
      </c>
      <c r="E1419" s="98" t="s">
        <v>9245</v>
      </c>
      <c r="F1419" s="99">
        <v>1215551</v>
      </c>
      <c r="G1419" s="99">
        <f t="shared" si="22"/>
        <v>1277544.101</v>
      </c>
    </row>
    <row r="1420" spans="1:7" ht="67.5">
      <c r="A1420" s="95">
        <v>1417</v>
      </c>
      <c r="B1420" s="96">
        <v>444102</v>
      </c>
      <c r="C1420" s="97" t="s">
        <v>2040</v>
      </c>
      <c r="D1420" s="98" t="s">
        <v>9244</v>
      </c>
      <c r="E1420" s="98" t="s">
        <v>9245</v>
      </c>
      <c r="F1420" s="99">
        <v>1215551</v>
      </c>
      <c r="G1420" s="99">
        <f t="shared" si="22"/>
        <v>1277544.101</v>
      </c>
    </row>
    <row r="1421" spans="1:7" ht="67.5">
      <c r="A1421" s="95">
        <v>1418</v>
      </c>
      <c r="B1421" s="96">
        <v>444201</v>
      </c>
      <c r="C1421" s="97" t="s">
        <v>2041</v>
      </c>
      <c r="D1421" s="98" t="s">
        <v>9244</v>
      </c>
      <c r="E1421" s="98" t="s">
        <v>9245</v>
      </c>
      <c r="F1421" s="99">
        <v>1215551</v>
      </c>
      <c r="G1421" s="99">
        <f t="shared" si="22"/>
        <v>1277544.101</v>
      </c>
    </row>
    <row r="1422" spans="1:7" ht="67.5">
      <c r="A1422" s="95">
        <v>1419</v>
      </c>
      <c r="B1422" s="96">
        <v>444202</v>
      </c>
      <c r="C1422" s="97" t="s">
        <v>2042</v>
      </c>
      <c r="D1422" s="98" t="s">
        <v>9244</v>
      </c>
      <c r="E1422" s="98" t="s">
        <v>9245</v>
      </c>
      <c r="F1422" s="99">
        <v>1215551</v>
      </c>
      <c r="G1422" s="99">
        <f t="shared" si="22"/>
        <v>1277544.101</v>
      </c>
    </row>
    <row r="1423" spans="1:7" ht="67.5">
      <c r="A1423" s="95">
        <v>1420</v>
      </c>
      <c r="B1423" s="96">
        <v>445101</v>
      </c>
      <c r="C1423" s="97" t="s">
        <v>2013</v>
      </c>
      <c r="D1423" s="98" t="s">
        <v>9244</v>
      </c>
      <c r="E1423" s="98" t="s">
        <v>9245</v>
      </c>
      <c r="F1423" s="99">
        <v>1215551</v>
      </c>
      <c r="G1423" s="99">
        <f t="shared" si="22"/>
        <v>1277544.101</v>
      </c>
    </row>
    <row r="1424" spans="1:7" ht="135">
      <c r="A1424" s="95">
        <v>1421</v>
      </c>
      <c r="B1424" s="96">
        <v>445102</v>
      </c>
      <c r="C1424" s="97" t="s">
        <v>2014</v>
      </c>
      <c r="D1424" s="98" t="s">
        <v>9684</v>
      </c>
      <c r="E1424" s="98" t="s">
        <v>9844</v>
      </c>
      <c r="F1424" s="99">
        <v>1215551</v>
      </c>
      <c r="G1424" s="99">
        <f t="shared" si="22"/>
        <v>1277544.101</v>
      </c>
    </row>
    <row r="1425" spans="1:7" ht="67.5">
      <c r="A1425" s="95">
        <v>1422</v>
      </c>
      <c r="B1425" s="96">
        <v>446102</v>
      </c>
      <c r="C1425" s="97" t="s">
        <v>9398</v>
      </c>
      <c r="D1425" s="98" t="s">
        <v>9244</v>
      </c>
      <c r="E1425" s="98" t="s">
        <v>9245</v>
      </c>
      <c r="F1425" s="99">
        <v>1011483</v>
      </c>
      <c r="G1425" s="99">
        <f t="shared" si="22"/>
        <v>1063068.6329999999</v>
      </c>
    </row>
    <row r="1426" spans="1:7" ht="67.5">
      <c r="A1426" s="95">
        <v>1423</v>
      </c>
      <c r="B1426" s="96">
        <v>446201</v>
      </c>
      <c r="C1426" s="97" t="s">
        <v>2009</v>
      </c>
      <c r="D1426" s="98" t="s">
        <v>9244</v>
      </c>
      <c r="E1426" s="98" t="s">
        <v>9245</v>
      </c>
      <c r="F1426" s="99">
        <v>992545</v>
      </c>
      <c r="G1426" s="99">
        <f t="shared" si="22"/>
        <v>1043164.795</v>
      </c>
    </row>
    <row r="1427" spans="1:7" ht="135">
      <c r="A1427" s="95">
        <v>1424</v>
      </c>
      <c r="B1427" s="96">
        <v>446202</v>
      </c>
      <c r="C1427" s="97" t="s">
        <v>2010</v>
      </c>
      <c r="D1427" s="98" t="s">
        <v>9684</v>
      </c>
      <c r="E1427" s="98" t="s">
        <v>9844</v>
      </c>
      <c r="F1427" s="99">
        <v>992545</v>
      </c>
      <c r="G1427" s="99">
        <f t="shared" si="22"/>
        <v>1043164.795</v>
      </c>
    </row>
    <row r="1428" spans="1:7" ht="67.5">
      <c r="A1428" s="95">
        <v>1425</v>
      </c>
      <c r="B1428" s="96">
        <v>446301</v>
      </c>
      <c r="C1428" s="97" t="s">
        <v>2054</v>
      </c>
      <c r="D1428" s="98" t="s">
        <v>9244</v>
      </c>
      <c r="E1428" s="98" t="s">
        <v>9245</v>
      </c>
      <c r="F1428" s="99">
        <v>946484</v>
      </c>
      <c r="G1428" s="99">
        <f t="shared" si="22"/>
        <v>994754.68400000001</v>
      </c>
    </row>
    <row r="1429" spans="1:7" ht="135">
      <c r="A1429" s="95">
        <v>1426</v>
      </c>
      <c r="B1429" s="96">
        <v>446302</v>
      </c>
      <c r="C1429" s="97" t="s">
        <v>2055</v>
      </c>
      <c r="D1429" s="98" t="s">
        <v>9684</v>
      </c>
      <c r="E1429" s="98" t="s">
        <v>9844</v>
      </c>
      <c r="F1429" s="99">
        <v>946484</v>
      </c>
      <c r="G1429" s="99">
        <f t="shared" si="22"/>
        <v>994754.68400000001</v>
      </c>
    </row>
    <row r="1430" spans="1:7" ht="22.5">
      <c r="A1430" s="95">
        <v>1427</v>
      </c>
      <c r="B1430" s="96">
        <v>446303</v>
      </c>
      <c r="C1430" s="97" t="s">
        <v>2056</v>
      </c>
      <c r="D1430" s="98"/>
      <c r="E1430" s="98"/>
      <c r="F1430" s="99">
        <v>2293842</v>
      </c>
      <c r="G1430" s="99">
        <f t="shared" si="22"/>
        <v>2410827.9419999998</v>
      </c>
    </row>
    <row r="1431" spans="1:7" ht="78.75">
      <c r="A1431" s="95">
        <v>1428</v>
      </c>
      <c r="B1431" s="96">
        <v>446501</v>
      </c>
      <c r="C1431" s="97" t="s">
        <v>2045</v>
      </c>
      <c r="D1431" s="98" t="s">
        <v>9264</v>
      </c>
      <c r="E1431" s="98" t="s">
        <v>9265</v>
      </c>
      <c r="F1431" s="99">
        <v>1356447</v>
      </c>
      <c r="G1431" s="99">
        <f t="shared" si="22"/>
        <v>1425625.797</v>
      </c>
    </row>
    <row r="1432" spans="1:7" ht="135">
      <c r="A1432" s="95">
        <v>1429</v>
      </c>
      <c r="B1432" s="96">
        <v>446502</v>
      </c>
      <c r="C1432" s="97" t="s">
        <v>2046</v>
      </c>
      <c r="D1432" s="98" t="s">
        <v>9684</v>
      </c>
      <c r="E1432" s="98" t="s">
        <v>9844</v>
      </c>
      <c r="F1432" s="99">
        <v>1356447</v>
      </c>
      <c r="G1432" s="99">
        <f t="shared" si="22"/>
        <v>1425625.797</v>
      </c>
    </row>
    <row r="1433" spans="1:7" ht="56.25">
      <c r="A1433" s="95">
        <v>1430</v>
      </c>
      <c r="B1433" s="96">
        <v>446601</v>
      </c>
      <c r="C1433" s="97" t="s">
        <v>15447</v>
      </c>
      <c r="D1433" s="98" t="s">
        <v>15335</v>
      </c>
      <c r="E1433" s="98" t="s">
        <v>15278</v>
      </c>
      <c r="F1433" s="99">
        <v>1300449</v>
      </c>
      <c r="G1433" s="99">
        <f t="shared" si="22"/>
        <v>1366771.899</v>
      </c>
    </row>
    <row r="1434" spans="1:7" ht="56.25">
      <c r="A1434" s="95">
        <v>1431</v>
      </c>
      <c r="B1434" s="96">
        <v>446602</v>
      </c>
      <c r="C1434" s="97" t="s">
        <v>14923</v>
      </c>
      <c r="D1434" s="98" t="s">
        <v>15335</v>
      </c>
      <c r="E1434" s="98" t="s">
        <v>15278</v>
      </c>
      <c r="F1434" s="99">
        <v>2621373.5</v>
      </c>
      <c r="G1434" s="99">
        <f t="shared" si="22"/>
        <v>2755063.5485</v>
      </c>
    </row>
    <row r="1435" spans="1:7" ht="56.25">
      <c r="A1435" s="95">
        <v>1432</v>
      </c>
      <c r="B1435" s="96">
        <v>446603</v>
      </c>
      <c r="C1435" s="97" t="s">
        <v>14924</v>
      </c>
      <c r="D1435" s="98" t="s">
        <v>15335</v>
      </c>
      <c r="E1435" s="98" t="s">
        <v>15278</v>
      </c>
      <c r="F1435" s="99">
        <v>2621373.5</v>
      </c>
      <c r="G1435" s="99">
        <f t="shared" si="22"/>
        <v>2755063.5485</v>
      </c>
    </row>
    <row r="1436" spans="1:7" ht="67.5">
      <c r="A1436" s="95">
        <v>1433</v>
      </c>
      <c r="B1436" s="96">
        <v>449101</v>
      </c>
      <c r="C1436" s="97" t="s">
        <v>2049</v>
      </c>
      <c r="D1436" s="98" t="s">
        <v>9244</v>
      </c>
      <c r="E1436" s="98" t="s">
        <v>9245</v>
      </c>
      <c r="F1436" s="99">
        <v>1215551</v>
      </c>
      <c r="G1436" s="99">
        <f t="shared" si="22"/>
        <v>1277544.101</v>
      </c>
    </row>
    <row r="1437" spans="1:7" ht="135">
      <c r="A1437" s="95">
        <v>1434</v>
      </c>
      <c r="B1437" s="96">
        <v>449201</v>
      </c>
      <c r="C1437" s="97" t="s">
        <v>2059</v>
      </c>
      <c r="D1437" s="98" t="s">
        <v>9684</v>
      </c>
      <c r="E1437" s="98" t="s">
        <v>9844</v>
      </c>
      <c r="F1437" s="99">
        <v>871845</v>
      </c>
      <c r="G1437" s="99">
        <f t="shared" si="22"/>
        <v>916309.09499999997</v>
      </c>
    </row>
    <row r="1438" spans="1:7" ht="135">
      <c r="A1438" s="95">
        <v>1435</v>
      </c>
      <c r="B1438" s="96">
        <v>449202</v>
      </c>
      <c r="C1438" s="97" t="s">
        <v>2060</v>
      </c>
      <c r="D1438" s="98" t="s">
        <v>9684</v>
      </c>
      <c r="E1438" s="98" t="s">
        <v>9844</v>
      </c>
      <c r="F1438" s="99">
        <v>871845</v>
      </c>
      <c r="G1438" s="99">
        <f t="shared" si="22"/>
        <v>916309.09499999997</v>
      </c>
    </row>
    <row r="1439" spans="1:7" ht="22.5">
      <c r="A1439" s="95">
        <v>1436</v>
      </c>
      <c r="B1439" s="96">
        <v>449802</v>
      </c>
      <c r="C1439" s="97" t="s">
        <v>7059</v>
      </c>
      <c r="D1439" s="100"/>
      <c r="E1439" s="100"/>
      <c r="F1439" s="99">
        <v>9433612.5</v>
      </c>
      <c r="G1439" s="99">
        <f t="shared" si="22"/>
        <v>9914726.7375000007</v>
      </c>
    </row>
    <row r="1440" spans="1:7" ht="67.5">
      <c r="A1440" s="95">
        <v>1437</v>
      </c>
      <c r="B1440" s="96">
        <v>450001</v>
      </c>
      <c r="C1440" s="97" t="s">
        <v>10130</v>
      </c>
      <c r="D1440" s="98" t="s">
        <v>9244</v>
      </c>
      <c r="E1440" s="98" t="s">
        <v>9245</v>
      </c>
      <c r="F1440" s="99">
        <v>946484</v>
      </c>
      <c r="G1440" s="99">
        <f t="shared" si="22"/>
        <v>994754.68400000001</v>
      </c>
    </row>
    <row r="1441" spans="1:7" ht="135">
      <c r="A1441" s="95">
        <v>1438</v>
      </c>
      <c r="B1441" s="96">
        <v>450002</v>
      </c>
      <c r="C1441" s="97" t="s">
        <v>12089</v>
      </c>
      <c r="D1441" s="98" t="s">
        <v>9684</v>
      </c>
      <c r="E1441" s="98" t="s">
        <v>9844</v>
      </c>
      <c r="F1441" s="99">
        <v>946484</v>
      </c>
      <c r="G1441" s="99">
        <f t="shared" si="22"/>
        <v>994754.68400000001</v>
      </c>
    </row>
    <row r="1442" spans="1:7" ht="112.5">
      <c r="A1442" s="95">
        <v>1439</v>
      </c>
      <c r="B1442" s="96">
        <v>451303</v>
      </c>
      <c r="C1442" s="97" t="s">
        <v>7933</v>
      </c>
      <c r="D1442" s="102" t="s">
        <v>15448</v>
      </c>
      <c r="E1442" s="102" t="s">
        <v>15449</v>
      </c>
      <c r="F1442" s="99">
        <v>4909835.5</v>
      </c>
      <c r="G1442" s="99">
        <f t="shared" si="22"/>
        <v>5160237.1105000004</v>
      </c>
    </row>
    <row r="1443" spans="1:7" ht="67.5">
      <c r="A1443" s="95">
        <v>1440</v>
      </c>
      <c r="B1443" s="96">
        <v>451501</v>
      </c>
      <c r="C1443" s="97" t="s">
        <v>3923</v>
      </c>
      <c r="D1443" s="98" t="s">
        <v>9244</v>
      </c>
      <c r="E1443" s="98" t="s">
        <v>9245</v>
      </c>
      <c r="F1443" s="99">
        <v>499775</v>
      </c>
      <c r="G1443" s="99">
        <f t="shared" si="22"/>
        <v>525263.52500000002</v>
      </c>
    </row>
    <row r="1444" spans="1:7" ht="67.5">
      <c r="A1444" s="95">
        <v>1441</v>
      </c>
      <c r="B1444" s="96">
        <v>452101</v>
      </c>
      <c r="C1444" s="97" t="s">
        <v>4134</v>
      </c>
      <c r="D1444" s="98" t="s">
        <v>9244</v>
      </c>
      <c r="E1444" s="98" t="s">
        <v>9245</v>
      </c>
      <c r="F1444" s="99">
        <v>604588</v>
      </c>
      <c r="G1444" s="99">
        <f t="shared" si="22"/>
        <v>635421.98800000001</v>
      </c>
    </row>
    <row r="1445" spans="1:7" ht="67.5">
      <c r="A1445" s="95">
        <v>1442</v>
      </c>
      <c r="B1445" s="96">
        <v>452601</v>
      </c>
      <c r="C1445" s="97" t="s">
        <v>3925</v>
      </c>
      <c r="D1445" s="98" t="s">
        <v>9244</v>
      </c>
      <c r="E1445" s="98" t="s">
        <v>9245</v>
      </c>
      <c r="F1445" s="99">
        <v>590215</v>
      </c>
      <c r="G1445" s="99">
        <f t="shared" si="22"/>
        <v>620315.96499999997</v>
      </c>
    </row>
    <row r="1446" spans="1:7" ht="22.5">
      <c r="A1446" s="95">
        <v>1443</v>
      </c>
      <c r="B1446" s="96">
        <v>452602</v>
      </c>
      <c r="C1446" s="97" t="s">
        <v>3926</v>
      </c>
      <c r="D1446" s="98" t="s">
        <v>15304</v>
      </c>
      <c r="E1446" s="98" t="s">
        <v>15277</v>
      </c>
      <c r="F1446" s="99">
        <v>590215</v>
      </c>
      <c r="G1446" s="99">
        <f t="shared" si="22"/>
        <v>620315.96499999997</v>
      </c>
    </row>
    <row r="1447" spans="1:7" ht="67.5">
      <c r="A1447" s="95">
        <v>1444</v>
      </c>
      <c r="B1447" s="96">
        <v>453304</v>
      </c>
      <c r="C1447" s="97" t="s">
        <v>2069</v>
      </c>
      <c r="D1447" s="98" t="s">
        <v>9244</v>
      </c>
      <c r="E1447" s="98" t="s">
        <v>9245</v>
      </c>
      <c r="F1447" s="99">
        <v>1011483</v>
      </c>
      <c r="G1447" s="99">
        <f t="shared" si="22"/>
        <v>1063068.6329999999</v>
      </c>
    </row>
    <row r="1448" spans="1:7" ht="67.5">
      <c r="A1448" s="95">
        <v>1445</v>
      </c>
      <c r="B1448" s="96">
        <v>453305</v>
      </c>
      <c r="C1448" s="97" t="s">
        <v>10958</v>
      </c>
      <c r="D1448" s="98" t="s">
        <v>9684</v>
      </c>
      <c r="E1448" s="98" t="s">
        <v>10655</v>
      </c>
      <c r="F1448" s="99">
        <v>1011483</v>
      </c>
      <c r="G1448" s="99">
        <f t="shared" si="22"/>
        <v>1063068.6329999999</v>
      </c>
    </row>
    <row r="1449" spans="1:7" ht="67.5">
      <c r="A1449" s="95">
        <v>1446</v>
      </c>
      <c r="B1449" s="96">
        <v>453306</v>
      </c>
      <c r="C1449" s="97" t="s">
        <v>2070</v>
      </c>
      <c r="D1449" s="98" t="s">
        <v>9244</v>
      </c>
      <c r="E1449" s="98" t="s">
        <v>9245</v>
      </c>
      <c r="F1449" s="99">
        <v>1156323</v>
      </c>
      <c r="G1449" s="99">
        <f t="shared" si="22"/>
        <v>1215295.473</v>
      </c>
    </row>
    <row r="1450" spans="1:7" ht="22.5">
      <c r="A1450" s="95">
        <v>1447</v>
      </c>
      <c r="B1450" s="96">
        <v>454203</v>
      </c>
      <c r="C1450" s="97" t="s">
        <v>7948</v>
      </c>
      <c r="D1450" s="98" t="s">
        <v>15304</v>
      </c>
      <c r="E1450" s="98" t="s">
        <v>15277</v>
      </c>
      <c r="F1450" s="99">
        <v>2219449</v>
      </c>
      <c r="G1450" s="99">
        <f t="shared" si="22"/>
        <v>2332640.8990000002</v>
      </c>
    </row>
    <row r="1451" spans="1:7" ht="22.5">
      <c r="A1451" s="95">
        <v>1448</v>
      </c>
      <c r="B1451" s="96">
        <v>454206</v>
      </c>
      <c r="C1451" s="97" t="s">
        <v>7954</v>
      </c>
      <c r="D1451" s="98" t="s">
        <v>15304</v>
      </c>
      <c r="E1451" s="98" t="s">
        <v>15277</v>
      </c>
      <c r="F1451" s="99">
        <v>6284630</v>
      </c>
      <c r="G1451" s="99">
        <f t="shared" si="22"/>
        <v>6605146.1299999999</v>
      </c>
    </row>
    <row r="1452" spans="1:7" ht="101.25">
      <c r="A1452" s="95">
        <v>1449</v>
      </c>
      <c r="B1452" s="96">
        <v>454301</v>
      </c>
      <c r="C1452" s="97" t="s">
        <v>7957</v>
      </c>
      <c r="D1452" s="104" t="s">
        <v>15450</v>
      </c>
      <c r="E1452" s="105" t="s">
        <v>15451</v>
      </c>
      <c r="F1452" s="99">
        <v>1601230</v>
      </c>
      <c r="G1452" s="99">
        <f t="shared" si="22"/>
        <v>1682892.73</v>
      </c>
    </row>
    <row r="1453" spans="1:7" ht="78.75">
      <c r="A1453" s="95">
        <v>1450</v>
      </c>
      <c r="B1453" s="96">
        <v>456001</v>
      </c>
      <c r="C1453" s="97" t="s">
        <v>7061</v>
      </c>
      <c r="D1453" s="98" t="s">
        <v>9264</v>
      </c>
      <c r="E1453" s="98" t="s">
        <v>9265</v>
      </c>
      <c r="F1453" s="99">
        <v>612230</v>
      </c>
      <c r="G1453" s="99">
        <f t="shared" si="22"/>
        <v>643453.73</v>
      </c>
    </row>
    <row r="1454" spans="1:7" ht="22.5">
      <c r="A1454" s="95">
        <v>1451</v>
      </c>
      <c r="B1454" s="96">
        <v>456002</v>
      </c>
      <c r="C1454" s="97" t="s">
        <v>13701</v>
      </c>
      <c r="D1454" s="98"/>
      <c r="E1454" s="98"/>
      <c r="F1454" s="99">
        <v>612230</v>
      </c>
      <c r="G1454" s="99">
        <f t="shared" si="22"/>
        <v>643453.73</v>
      </c>
    </row>
    <row r="1455" spans="1:7" ht="78.75">
      <c r="A1455" s="95">
        <v>1452</v>
      </c>
      <c r="B1455" s="96">
        <v>456101</v>
      </c>
      <c r="C1455" s="97" t="s">
        <v>7063</v>
      </c>
      <c r="D1455" s="98" t="s">
        <v>9264</v>
      </c>
      <c r="E1455" s="98" t="s">
        <v>9265</v>
      </c>
      <c r="F1455" s="99">
        <v>1212389</v>
      </c>
      <c r="G1455" s="99">
        <f t="shared" si="22"/>
        <v>1274220.8389999999</v>
      </c>
    </row>
    <row r="1456" spans="1:7" ht="67.5">
      <c r="A1456" s="95">
        <v>1453</v>
      </c>
      <c r="B1456" s="96">
        <v>456201</v>
      </c>
      <c r="C1456" s="97" t="s">
        <v>2077</v>
      </c>
      <c r="D1456" s="98" t="s">
        <v>9244</v>
      </c>
      <c r="E1456" s="98" t="s">
        <v>9245</v>
      </c>
      <c r="F1456" s="99">
        <v>871845</v>
      </c>
      <c r="G1456" s="99">
        <f t="shared" si="22"/>
        <v>916309.09499999997</v>
      </c>
    </row>
    <row r="1457" spans="1:7" ht="67.5">
      <c r="A1457" s="95">
        <v>1454</v>
      </c>
      <c r="B1457" s="96">
        <v>456202</v>
      </c>
      <c r="C1457" s="97" t="s">
        <v>2078</v>
      </c>
      <c r="D1457" s="98" t="s">
        <v>9244</v>
      </c>
      <c r="E1457" s="98" t="s">
        <v>9245</v>
      </c>
      <c r="F1457" s="99">
        <v>871845</v>
      </c>
      <c r="G1457" s="99">
        <f t="shared" si="22"/>
        <v>916309.09499999997</v>
      </c>
    </row>
    <row r="1458" spans="1:7" ht="67.5">
      <c r="A1458" s="95">
        <v>1455</v>
      </c>
      <c r="B1458" s="96">
        <v>456203</v>
      </c>
      <c r="C1458" s="97" t="s">
        <v>2079</v>
      </c>
      <c r="D1458" s="98" t="s">
        <v>9244</v>
      </c>
      <c r="E1458" s="98" t="s">
        <v>9245</v>
      </c>
      <c r="F1458" s="99">
        <v>871845</v>
      </c>
      <c r="G1458" s="99">
        <f t="shared" si="22"/>
        <v>916309.09499999997</v>
      </c>
    </row>
    <row r="1459" spans="1:7" ht="67.5">
      <c r="A1459" s="95">
        <v>1456</v>
      </c>
      <c r="B1459" s="96">
        <v>456301</v>
      </c>
      <c r="C1459" s="97" t="s">
        <v>2080</v>
      </c>
      <c r="D1459" s="98" t="s">
        <v>9244</v>
      </c>
      <c r="E1459" s="98" t="s">
        <v>9245</v>
      </c>
      <c r="F1459" s="99">
        <v>871845</v>
      </c>
      <c r="G1459" s="99">
        <f t="shared" si="22"/>
        <v>916309.09499999997</v>
      </c>
    </row>
    <row r="1460" spans="1:7" ht="56.25">
      <c r="A1460" s="95">
        <v>1457</v>
      </c>
      <c r="B1460" s="96">
        <v>457101</v>
      </c>
      <c r="C1460" s="97" t="s">
        <v>2083</v>
      </c>
      <c r="D1460" s="98" t="s">
        <v>15335</v>
      </c>
      <c r="E1460" s="98" t="s">
        <v>15278</v>
      </c>
      <c r="F1460" s="99">
        <v>2621373.5</v>
      </c>
      <c r="G1460" s="99">
        <f t="shared" si="22"/>
        <v>2755063.5485</v>
      </c>
    </row>
    <row r="1461" spans="1:7" ht="409.5">
      <c r="A1461" s="95">
        <v>1458</v>
      </c>
      <c r="B1461" s="96">
        <v>457102</v>
      </c>
      <c r="C1461" s="97" t="s">
        <v>14912</v>
      </c>
      <c r="D1461" s="98" t="s">
        <v>15363</v>
      </c>
      <c r="E1461" s="98" t="s">
        <v>10795</v>
      </c>
      <c r="F1461" s="99">
        <v>2828473.5</v>
      </c>
      <c r="G1461" s="99">
        <f t="shared" si="22"/>
        <v>2972725.6485000001</v>
      </c>
    </row>
    <row r="1462" spans="1:7" ht="202.5">
      <c r="A1462" s="95">
        <v>1459</v>
      </c>
      <c r="B1462" s="96">
        <v>457201</v>
      </c>
      <c r="C1462" s="97" t="s">
        <v>12867</v>
      </c>
      <c r="D1462" s="98" t="s">
        <v>11089</v>
      </c>
      <c r="E1462" s="98" t="s">
        <v>11090</v>
      </c>
      <c r="F1462" s="99">
        <v>1356447</v>
      </c>
      <c r="G1462" s="99">
        <f t="shared" si="22"/>
        <v>1425625.797</v>
      </c>
    </row>
    <row r="1463" spans="1:7" ht="409.5">
      <c r="A1463" s="95">
        <v>1460</v>
      </c>
      <c r="B1463" s="96">
        <v>457202</v>
      </c>
      <c r="C1463" s="97" t="s">
        <v>15452</v>
      </c>
      <c r="D1463" s="104" t="s">
        <v>15363</v>
      </c>
      <c r="E1463" s="105" t="s">
        <v>10795</v>
      </c>
      <c r="F1463" s="99">
        <v>20448483</v>
      </c>
      <c r="G1463" s="99">
        <f t="shared" si="22"/>
        <v>21491355.633000001</v>
      </c>
    </row>
    <row r="1464" spans="1:7" ht="202.5">
      <c r="A1464" s="95">
        <v>1461</v>
      </c>
      <c r="B1464" s="96">
        <v>457401</v>
      </c>
      <c r="C1464" s="97" t="s">
        <v>7075</v>
      </c>
      <c r="D1464" s="98" t="s">
        <v>11089</v>
      </c>
      <c r="E1464" s="98" t="s">
        <v>11090</v>
      </c>
      <c r="F1464" s="99">
        <v>1356447</v>
      </c>
      <c r="G1464" s="99">
        <f t="shared" si="22"/>
        <v>1425625.797</v>
      </c>
    </row>
    <row r="1465" spans="1:7" ht="135">
      <c r="A1465" s="95">
        <v>1462</v>
      </c>
      <c r="B1465" s="96">
        <v>457601</v>
      </c>
      <c r="C1465" s="97" t="s">
        <v>10840</v>
      </c>
      <c r="D1465" s="98" t="s">
        <v>9684</v>
      </c>
      <c r="E1465" s="98" t="s">
        <v>9844</v>
      </c>
      <c r="F1465" s="99">
        <v>2621373.5</v>
      </c>
      <c r="G1465" s="99">
        <f t="shared" si="22"/>
        <v>2755063.5485</v>
      </c>
    </row>
    <row r="1466" spans="1:7" ht="409.5">
      <c r="A1466" s="95">
        <v>1463</v>
      </c>
      <c r="B1466" s="96">
        <v>457602</v>
      </c>
      <c r="C1466" s="97" t="s">
        <v>7085</v>
      </c>
      <c r="D1466" s="106" t="s">
        <v>15363</v>
      </c>
      <c r="E1466" s="106" t="s">
        <v>10795</v>
      </c>
      <c r="F1466" s="99">
        <v>3886300</v>
      </c>
      <c r="G1466" s="99">
        <f t="shared" si="22"/>
        <v>4084501.3</v>
      </c>
    </row>
    <row r="1467" spans="1:7" ht="409.5">
      <c r="A1467" s="95">
        <v>1464</v>
      </c>
      <c r="B1467" s="96">
        <v>458102</v>
      </c>
      <c r="C1467" s="97" t="s">
        <v>7089</v>
      </c>
      <c r="D1467" s="98" t="s">
        <v>15363</v>
      </c>
      <c r="E1467" s="98" t="s">
        <v>10795</v>
      </c>
      <c r="F1467" s="99">
        <v>1300449</v>
      </c>
      <c r="G1467" s="99">
        <f t="shared" si="22"/>
        <v>1366771.899</v>
      </c>
    </row>
    <row r="1468" spans="1:7" ht="409.5">
      <c r="A1468" s="95">
        <v>1465</v>
      </c>
      <c r="B1468" s="96">
        <v>458301</v>
      </c>
      <c r="C1468" s="97" t="s">
        <v>2090</v>
      </c>
      <c r="D1468" s="98" t="s">
        <v>15355</v>
      </c>
      <c r="E1468" s="98" t="s">
        <v>9844</v>
      </c>
      <c r="F1468" s="99">
        <v>2800474.5</v>
      </c>
      <c r="G1468" s="99">
        <f t="shared" si="22"/>
        <v>2943298.6995000001</v>
      </c>
    </row>
    <row r="1469" spans="1:7" ht="409.5">
      <c r="A1469" s="95">
        <v>1466</v>
      </c>
      <c r="B1469" s="96">
        <v>458302</v>
      </c>
      <c r="C1469" s="97" t="s">
        <v>7091</v>
      </c>
      <c r="D1469" s="98" t="s">
        <v>15355</v>
      </c>
      <c r="E1469" s="98" t="s">
        <v>9844</v>
      </c>
      <c r="F1469" s="99">
        <v>13305006.5</v>
      </c>
      <c r="G1469" s="99">
        <f t="shared" si="22"/>
        <v>13983561.831499999</v>
      </c>
    </row>
    <row r="1470" spans="1:7" ht="409.5">
      <c r="A1470" s="95">
        <v>1467</v>
      </c>
      <c r="B1470" s="96">
        <v>458401</v>
      </c>
      <c r="C1470" s="97" t="s">
        <v>14188</v>
      </c>
      <c r="D1470" s="98" t="s">
        <v>15355</v>
      </c>
      <c r="E1470" s="98" t="s">
        <v>10795</v>
      </c>
      <c r="F1470" s="99">
        <v>2800474.5</v>
      </c>
      <c r="G1470" s="99">
        <f t="shared" si="22"/>
        <v>2943298.6995000001</v>
      </c>
    </row>
    <row r="1471" spans="1:7" ht="409.5">
      <c r="A1471" s="95">
        <v>1468</v>
      </c>
      <c r="B1471" s="96">
        <v>458402</v>
      </c>
      <c r="C1471" s="97" t="s">
        <v>14926</v>
      </c>
      <c r="D1471" s="98" t="s">
        <v>15363</v>
      </c>
      <c r="E1471" s="98" t="s">
        <v>10795</v>
      </c>
      <c r="F1471" s="99">
        <v>2593374.5</v>
      </c>
      <c r="G1471" s="99">
        <f t="shared" si="22"/>
        <v>2725636.5995</v>
      </c>
    </row>
    <row r="1472" spans="1:7" ht="22.5">
      <c r="A1472" s="95">
        <v>1469</v>
      </c>
      <c r="B1472" s="96">
        <v>459102</v>
      </c>
      <c r="C1472" s="97" t="s">
        <v>2092</v>
      </c>
      <c r="D1472" s="100"/>
      <c r="E1472" s="100"/>
      <c r="F1472" s="99">
        <v>9213019.5</v>
      </c>
      <c r="G1472" s="99">
        <f t="shared" si="22"/>
        <v>9682883.4945</v>
      </c>
    </row>
    <row r="1473" spans="1:7" ht="22.5">
      <c r="A1473" s="95">
        <v>1470</v>
      </c>
      <c r="B1473" s="96">
        <v>459201</v>
      </c>
      <c r="C1473" s="97" t="s">
        <v>2093</v>
      </c>
      <c r="D1473" s="98" t="s">
        <v>15304</v>
      </c>
      <c r="E1473" s="98" t="s">
        <v>15277</v>
      </c>
      <c r="F1473" s="99">
        <v>1537939</v>
      </c>
      <c r="G1473" s="99">
        <f t="shared" si="22"/>
        <v>1616373.889</v>
      </c>
    </row>
    <row r="1474" spans="1:7" ht="409.5">
      <c r="A1474" s="95">
        <v>1471</v>
      </c>
      <c r="B1474" s="96">
        <v>459202</v>
      </c>
      <c r="C1474" s="97" t="s">
        <v>2094</v>
      </c>
      <c r="D1474" s="98" t="s">
        <v>15363</v>
      </c>
      <c r="E1474" s="98" t="s">
        <v>10795</v>
      </c>
      <c r="F1474" s="99">
        <v>1537939</v>
      </c>
      <c r="G1474" s="99">
        <f t="shared" si="22"/>
        <v>1616373.889</v>
      </c>
    </row>
    <row r="1475" spans="1:7" ht="56.25">
      <c r="A1475" s="95">
        <v>1472</v>
      </c>
      <c r="B1475" s="96">
        <v>459301</v>
      </c>
      <c r="C1475" s="97" t="s">
        <v>2095</v>
      </c>
      <c r="D1475" s="98" t="s">
        <v>15335</v>
      </c>
      <c r="E1475" s="98" t="s">
        <v>15278</v>
      </c>
      <c r="F1475" s="99">
        <v>1312417</v>
      </c>
      <c r="G1475" s="99">
        <f t="shared" si="22"/>
        <v>1379350.267</v>
      </c>
    </row>
    <row r="1476" spans="1:7" ht="22.5">
      <c r="A1476" s="95">
        <v>1473</v>
      </c>
      <c r="B1476" s="96">
        <v>459302</v>
      </c>
      <c r="C1476" s="97" t="s">
        <v>2096</v>
      </c>
      <c r="D1476" s="100"/>
      <c r="E1476" s="100"/>
      <c r="F1476" s="99">
        <v>10248623</v>
      </c>
      <c r="G1476" s="99">
        <f t="shared" si="22"/>
        <v>10771302.773</v>
      </c>
    </row>
    <row r="1477" spans="1:7" ht="22.5">
      <c r="A1477" s="95">
        <v>1474</v>
      </c>
      <c r="B1477" s="96">
        <v>459402</v>
      </c>
      <c r="C1477" s="97" t="s">
        <v>2098</v>
      </c>
      <c r="D1477" s="100"/>
      <c r="E1477" s="100"/>
      <c r="F1477" s="99">
        <v>9899558</v>
      </c>
      <c r="G1477" s="99">
        <f t="shared" ref="G1477:G1540" si="23">(F1477*5.1%)+F1477</f>
        <v>10404435.458000001</v>
      </c>
    </row>
    <row r="1478" spans="1:7" ht="22.5">
      <c r="A1478" s="95">
        <v>1475</v>
      </c>
      <c r="B1478" s="96">
        <v>459501</v>
      </c>
      <c r="C1478" s="97" t="s">
        <v>13333</v>
      </c>
      <c r="D1478" s="98" t="s">
        <v>15304</v>
      </c>
      <c r="E1478" s="98" t="s">
        <v>15277</v>
      </c>
      <c r="F1478" s="99">
        <v>2376100</v>
      </c>
      <c r="G1478" s="99">
        <f t="shared" si="23"/>
        <v>2497281.1</v>
      </c>
    </row>
    <row r="1479" spans="1:7" ht="409.5">
      <c r="A1479" s="95">
        <v>1476</v>
      </c>
      <c r="B1479" s="96">
        <v>459503</v>
      </c>
      <c r="C1479" s="97" t="s">
        <v>15453</v>
      </c>
      <c r="D1479" s="98" t="s">
        <v>15363</v>
      </c>
      <c r="E1479" s="98" t="s">
        <v>10795</v>
      </c>
      <c r="F1479" s="99">
        <v>2783937</v>
      </c>
      <c r="G1479" s="99">
        <f t="shared" si="23"/>
        <v>2925917.787</v>
      </c>
    </row>
    <row r="1480" spans="1:7" ht="409.5">
      <c r="A1480" s="95">
        <v>1477</v>
      </c>
      <c r="B1480" s="96">
        <v>459505</v>
      </c>
      <c r="C1480" s="97" t="s">
        <v>15454</v>
      </c>
      <c r="D1480" s="98" t="s">
        <v>15363</v>
      </c>
      <c r="E1480" s="98" t="s">
        <v>10795</v>
      </c>
      <c r="F1480" s="99">
        <v>1312417</v>
      </c>
      <c r="G1480" s="99">
        <f t="shared" si="23"/>
        <v>1379350.267</v>
      </c>
    </row>
    <row r="1481" spans="1:7" ht="22.5">
      <c r="A1481" s="95">
        <v>1478</v>
      </c>
      <c r="B1481" s="96">
        <v>460103</v>
      </c>
      <c r="C1481" s="97" t="s">
        <v>2062</v>
      </c>
      <c r="D1481" s="98" t="s">
        <v>15304</v>
      </c>
      <c r="E1481" s="98" t="s">
        <v>15277</v>
      </c>
      <c r="F1481" s="99">
        <v>2595101</v>
      </c>
      <c r="G1481" s="99">
        <f t="shared" si="23"/>
        <v>2727451.1510000001</v>
      </c>
    </row>
    <row r="1482" spans="1:7" ht="135">
      <c r="A1482" s="95">
        <v>1479</v>
      </c>
      <c r="B1482" s="96">
        <v>460104</v>
      </c>
      <c r="C1482" s="97" t="s">
        <v>12103</v>
      </c>
      <c r="D1482" s="98" t="s">
        <v>9684</v>
      </c>
      <c r="E1482" s="98" t="s">
        <v>9844</v>
      </c>
      <c r="F1482" s="99">
        <v>2595101</v>
      </c>
      <c r="G1482" s="99">
        <f t="shared" si="23"/>
        <v>2727451.1510000001</v>
      </c>
    </row>
    <row r="1483" spans="1:7" ht="67.5">
      <c r="A1483" s="95">
        <v>1480</v>
      </c>
      <c r="B1483" s="96">
        <v>464001</v>
      </c>
      <c r="C1483" s="97" t="s">
        <v>2065</v>
      </c>
      <c r="D1483" s="98" t="s">
        <v>9244</v>
      </c>
      <c r="E1483" s="98" t="s">
        <v>9245</v>
      </c>
      <c r="F1483" s="99">
        <v>871845</v>
      </c>
      <c r="G1483" s="99">
        <f t="shared" si="23"/>
        <v>916309.09499999997</v>
      </c>
    </row>
    <row r="1484" spans="1:7" ht="56.25">
      <c r="A1484" s="95">
        <v>1481</v>
      </c>
      <c r="B1484" s="96">
        <v>465101</v>
      </c>
      <c r="C1484" s="97" t="s">
        <v>7093</v>
      </c>
      <c r="D1484" s="98" t="s">
        <v>15335</v>
      </c>
      <c r="E1484" s="98" t="s">
        <v>15278</v>
      </c>
      <c r="F1484" s="99">
        <v>1171521</v>
      </c>
      <c r="G1484" s="99">
        <f t="shared" si="23"/>
        <v>1231268.571</v>
      </c>
    </row>
    <row r="1485" spans="1:7" ht="135">
      <c r="A1485" s="95">
        <v>1482</v>
      </c>
      <c r="B1485" s="96">
        <v>465103</v>
      </c>
      <c r="C1485" s="97" t="s">
        <v>12831</v>
      </c>
      <c r="D1485" s="98" t="s">
        <v>12832</v>
      </c>
      <c r="E1485" s="98" t="s">
        <v>9844</v>
      </c>
      <c r="F1485" s="99">
        <v>1171521</v>
      </c>
      <c r="G1485" s="99">
        <f t="shared" si="23"/>
        <v>1231268.571</v>
      </c>
    </row>
    <row r="1486" spans="1:7" ht="56.25">
      <c r="A1486" s="95">
        <v>1483</v>
      </c>
      <c r="B1486" s="96">
        <v>465201</v>
      </c>
      <c r="C1486" s="97" t="s">
        <v>7096</v>
      </c>
      <c r="D1486" s="98" t="s">
        <v>15335</v>
      </c>
      <c r="E1486" s="98" t="s">
        <v>15278</v>
      </c>
      <c r="F1486" s="99">
        <v>1171521</v>
      </c>
      <c r="G1486" s="99">
        <f t="shared" si="23"/>
        <v>1231268.571</v>
      </c>
    </row>
    <row r="1487" spans="1:7" ht="409.5">
      <c r="A1487" s="95">
        <v>1484</v>
      </c>
      <c r="B1487" s="96">
        <v>465203</v>
      </c>
      <c r="C1487" s="97" t="s">
        <v>7098</v>
      </c>
      <c r="D1487" s="98" t="s">
        <v>15363</v>
      </c>
      <c r="E1487" s="98" t="s">
        <v>10795</v>
      </c>
      <c r="F1487" s="99">
        <v>1171521</v>
      </c>
      <c r="G1487" s="99">
        <f t="shared" si="23"/>
        <v>1231268.571</v>
      </c>
    </row>
    <row r="1488" spans="1:7" ht="67.5">
      <c r="A1488" s="95">
        <v>1485</v>
      </c>
      <c r="B1488" s="96">
        <v>466201</v>
      </c>
      <c r="C1488" s="97" t="s">
        <v>15455</v>
      </c>
      <c r="D1488" s="98" t="s">
        <v>9244</v>
      </c>
      <c r="E1488" s="98" t="s">
        <v>9245</v>
      </c>
      <c r="F1488" s="99">
        <v>1340501</v>
      </c>
      <c r="G1488" s="99">
        <f t="shared" si="23"/>
        <v>1408866.551</v>
      </c>
    </row>
    <row r="1489" spans="1:7" ht="67.5">
      <c r="A1489" s="95">
        <v>1486</v>
      </c>
      <c r="B1489" s="96">
        <v>467201</v>
      </c>
      <c r="C1489" s="97" t="s">
        <v>2109</v>
      </c>
      <c r="D1489" s="98" t="s">
        <v>9244</v>
      </c>
      <c r="E1489" s="98" t="s">
        <v>9245</v>
      </c>
      <c r="F1489" s="99">
        <v>1171521</v>
      </c>
      <c r="G1489" s="99">
        <f t="shared" si="23"/>
        <v>1231268.571</v>
      </c>
    </row>
    <row r="1490" spans="1:7" ht="67.5">
      <c r="A1490" s="95">
        <v>1487</v>
      </c>
      <c r="B1490" s="96">
        <v>467401</v>
      </c>
      <c r="C1490" s="97" t="s">
        <v>15456</v>
      </c>
      <c r="D1490" s="98" t="s">
        <v>9244</v>
      </c>
      <c r="E1490" s="98" t="s">
        <v>9245</v>
      </c>
      <c r="F1490" s="99">
        <v>1171521</v>
      </c>
      <c r="G1490" s="99">
        <f t="shared" si="23"/>
        <v>1231268.571</v>
      </c>
    </row>
    <row r="1491" spans="1:7" ht="67.5">
      <c r="A1491" s="95">
        <v>1488</v>
      </c>
      <c r="B1491" s="96">
        <v>467601</v>
      </c>
      <c r="C1491" s="97" t="s">
        <v>2113</v>
      </c>
      <c r="D1491" s="98" t="s">
        <v>9244</v>
      </c>
      <c r="E1491" s="98" t="s">
        <v>9245</v>
      </c>
      <c r="F1491" s="99">
        <v>1171521</v>
      </c>
      <c r="G1491" s="99">
        <f t="shared" si="23"/>
        <v>1231268.571</v>
      </c>
    </row>
    <row r="1492" spans="1:7" ht="135">
      <c r="A1492" s="95">
        <v>1489</v>
      </c>
      <c r="B1492" s="96">
        <v>467702</v>
      </c>
      <c r="C1492" s="97" t="s">
        <v>2115</v>
      </c>
      <c r="D1492" s="98" t="s">
        <v>9684</v>
      </c>
      <c r="E1492" s="98" t="s">
        <v>9844</v>
      </c>
      <c r="F1492" s="99">
        <v>1171521</v>
      </c>
      <c r="G1492" s="99">
        <f t="shared" si="23"/>
        <v>1231268.571</v>
      </c>
    </row>
    <row r="1493" spans="1:7" ht="67.5">
      <c r="A1493" s="95">
        <v>1490</v>
      </c>
      <c r="B1493" s="96">
        <v>467901</v>
      </c>
      <c r="C1493" s="97" t="s">
        <v>2102</v>
      </c>
      <c r="D1493" s="98" t="s">
        <v>9244</v>
      </c>
      <c r="E1493" s="98" t="s">
        <v>9245</v>
      </c>
      <c r="F1493" s="99">
        <v>871845</v>
      </c>
      <c r="G1493" s="99">
        <f t="shared" si="23"/>
        <v>916309.09499999997</v>
      </c>
    </row>
    <row r="1494" spans="1:7" ht="67.5">
      <c r="A1494" s="95">
        <v>1491</v>
      </c>
      <c r="B1494" s="96">
        <v>467902</v>
      </c>
      <c r="C1494" s="97" t="s">
        <v>9668</v>
      </c>
      <c r="D1494" s="98" t="s">
        <v>9244</v>
      </c>
      <c r="E1494" s="98" t="s">
        <v>9245</v>
      </c>
      <c r="F1494" s="99">
        <v>871845</v>
      </c>
      <c r="G1494" s="99">
        <f t="shared" si="23"/>
        <v>916309.09499999997</v>
      </c>
    </row>
    <row r="1495" spans="1:7" ht="67.5">
      <c r="A1495" s="95">
        <v>1492</v>
      </c>
      <c r="B1495" s="96">
        <v>467903</v>
      </c>
      <c r="C1495" s="97" t="s">
        <v>2104</v>
      </c>
      <c r="D1495" s="98" t="s">
        <v>9244</v>
      </c>
      <c r="E1495" s="98" t="s">
        <v>9245</v>
      </c>
      <c r="F1495" s="99">
        <v>756194</v>
      </c>
      <c r="G1495" s="99">
        <f t="shared" si="23"/>
        <v>794759.89399999997</v>
      </c>
    </row>
    <row r="1496" spans="1:7" ht="67.5">
      <c r="A1496" s="95">
        <v>1493</v>
      </c>
      <c r="B1496" s="96">
        <v>468001</v>
      </c>
      <c r="C1496" s="97" t="s">
        <v>7402</v>
      </c>
      <c r="D1496" s="98" t="s">
        <v>9244</v>
      </c>
      <c r="E1496" s="98" t="s">
        <v>9245</v>
      </c>
      <c r="F1496" s="99">
        <v>1396601</v>
      </c>
      <c r="G1496" s="99">
        <f t="shared" si="23"/>
        <v>1467827.6510000001</v>
      </c>
    </row>
    <row r="1497" spans="1:7" ht="67.5">
      <c r="A1497" s="95">
        <v>1494</v>
      </c>
      <c r="B1497" s="96">
        <v>468012</v>
      </c>
      <c r="C1497" s="97" t="s">
        <v>7102</v>
      </c>
      <c r="D1497" s="98" t="s">
        <v>9244</v>
      </c>
      <c r="E1497" s="98" t="s">
        <v>9245</v>
      </c>
      <c r="F1497" s="99">
        <v>1215551</v>
      </c>
      <c r="G1497" s="99">
        <f t="shared" si="23"/>
        <v>1277544.101</v>
      </c>
    </row>
    <row r="1498" spans="1:7" ht="101.25">
      <c r="A1498" s="95">
        <v>1495</v>
      </c>
      <c r="B1498" s="96">
        <v>468015</v>
      </c>
      <c r="C1498" s="97" t="s">
        <v>2066</v>
      </c>
      <c r="D1498" s="98" t="s">
        <v>15457</v>
      </c>
      <c r="E1498" s="98" t="s">
        <v>15286</v>
      </c>
      <c r="F1498" s="99">
        <v>1011483</v>
      </c>
      <c r="G1498" s="99">
        <f t="shared" si="23"/>
        <v>1063068.6329999999</v>
      </c>
    </row>
    <row r="1499" spans="1:7" ht="22.5">
      <c r="A1499" s="95">
        <v>1496</v>
      </c>
      <c r="B1499" s="96">
        <v>468021</v>
      </c>
      <c r="C1499" s="97" t="s">
        <v>10290</v>
      </c>
      <c r="D1499" s="98" t="s">
        <v>15304</v>
      </c>
      <c r="E1499" s="98" t="s">
        <v>15277</v>
      </c>
      <c r="F1499" s="99">
        <v>989468</v>
      </c>
      <c r="G1499" s="99">
        <f t="shared" si="23"/>
        <v>1039930.868</v>
      </c>
    </row>
    <row r="1500" spans="1:7">
      <c r="A1500" s="95">
        <v>1497</v>
      </c>
      <c r="B1500" s="96">
        <v>469101</v>
      </c>
      <c r="C1500" s="97" t="s">
        <v>15458</v>
      </c>
      <c r="D1500" s="98"/>
      <c r="E1500" s="98"/>
      <c r="F1500" s="99">
        <v>1356447</v>
      </c>
      <c r="G1500" s="99">
        <f t="shared" si="23"/>
        <v>1425625.797</v>
      </c>
    </row>
    <row r="1501" spans="1:7" ht="56.25">
      <c r="A1501" s="95">
        <v>1498</v>
      </c>
      <c r="B1501" s="96">
        <v>469701</v>
      </c>
      <c r="C1501" s="97" t="s">
        <v>4111</v>
      </c>
      <c r="D1501" s="98" t="s">
        <v>15335</v>
      </c>
      <c r="E1501" s="98" t="s">
        <v>15278</v>
      </c>
      <c r="F1501" s="99">
        <v>849830</v>
      </c>
      <c r="G1501" s="99">
        <f t="shared" si="23"/>
        <v>893171.33</v>
      </c>
    </row>
    <row r="1502" spans="1:7" ht="135">
      <c r="A1502" s="95">
        <v>1499</v>
      </c>
      <c r="B1502" s="96">
        <v>469702</v>
      </c>
      <c r="C1502" s="97" t="s">
        <v>4146</v>
      </c>
      <c r="D1502" s="106" t="s">
        <v>9244</v>
      </c>
      <c r="E1502" s="106" t="s">
        <v>9844</v>
      </c>
      <c r="F1502" s="99">
        <v>2164934.5</v>
      </c>
      <c r="G1502" s="99">
        <f t="shared" si="23"/>
        <v>2275346.1595000001</v>
      </c>
    </row>
    <row r="1503" spans="1:7" ht="67.5">
      <c r="A1503" s="95">
        <v>1500</v>
      </c>
      <c r="B1503" s="96">
        <v>480101</v>
      </c>
      <c r="C1503" s="97" t="s">
        <v>15459</v>
      </c>
      <c r="D1503" s="98" t="s">
        <v>9244</v>
      </c>
      <c r="E1503" s="98" t="s">
        <v>9245</v>
      </c>
      <c r="F1503" s="99">
        <v>2021222.5</v>
      </c>
      <c r="G1503" s="99">
        <f t="shared" si="23"/>
        <v>2124304.8475000001</v>
      </c>
    </row>
    <row r="1504" spans="1:7" ht="90">
      <c r="A1504" s="95">
        <v>1501</v>
      </c>
      <c r="B1504" s="96">
        <v>482401</v>
      </c>
      <c r="C1504" s="97" t="s">
        <v>15460</v>
      </c>
      <c r="D1504" s="98" t="s">
        <v>9249</v>
      </c>
      <c r="E1504" s="98" t="s">
        <v>9250</v>
      </c>
      <c r="F1504" s="99">
        <v>264231</v>
      </c>
      <c r="G1504" s="99">
        <f t="shared" si="23"/>
        <v>277706.78100000002</v>
      </c>
    </row>
    <row r="1505" spans="1:7" ht="90">
      <c r="A1505" s="95">
        <v>1502</v>
      </c>
      <c r="B1505" s="96">
        <v>482501</v>
      </c>
      <c r="C1505" s="97" t="s">
        <v>15461</v>
      </c>
      <c r="D1505" s="98" t="s">
        <v>9249</v>
      </c>
      <c r="E1505" s="98" t="s">
        <v>9250</v>
      </c>
      <c r="F1505" s="99">
        <v>342142</v>
      </c>
      <c r="G1505" s="99">
        <f t="shared" si="23"/>
        <v>359591.24199999997</v>
      </c>
    </row>
    <row r="1506" spans="1:7" ht="90">
      <c r="A1506" s="95">
        <v>1503</v>
      </c>
      <c r="B1506" s="96">
        <v>482601</v>
      </c>
      <c r="C1506" s="97" t="s">
        <v>15462</v>
      </c>
      <c r="D1506" s="98" t="s">
        <v>9249</v>
      </c>
      <c r="E1506" s="98" t="s">
        <v>9250</v>
      </c>
      <c r="F1506" s="99">
        <v>342142</v>
      </c>
      <c r="G1506" s="99">
        <f t="shared" si="23"/>
        <v>359591.24199999997</v>
      </c>
    </row>
    <row r="1507" spans="1:7" ht="67.5">
      <c r="A1507" s="95">
        <v>1504</v>
      </c>
      <c r="B1507" s="96">
        <v>483801</v>
      </c>
      <c r="C1507" s="97" t="s">
        <v>10143</v>
      </c>
      <c r="D1507" s="98" t="s">
        <v>9244</v>
      </c>
      <c r="E1507" s="98" t="s">
        <v>9245</v>
      </c>
      <c r="F1507" s="99">
        <v>391697</v>
      </c>
      <c r="G1507" s="99">
        <f t="shared" si="23"/>
        <v>411673.54700000002</v>
      </c>
    </row>
    <row r="1508" spans="1:7" ht="67.5">
      <c r="A1508" s="95">
        <v>1505</v>
      </c>
      <c r="B1508" s="96">
        <v>483802</v>
      </c>
      <c r="C1508" s="97" t="s">
        <v>10144</v>
      </c>
      <c r="D1508" s="98" t="s">
        <v>9244</v>
      </c>
      <c r="E1508" s="98" t="s">
        <v>9245</v>
      </c>
      <c r="F1508" s="99">
        <v>1011483</v>
      </c>
      <c r="G1508" s="99">
        <f t="shared" si="23"/>
        <v>1063068.6329999999</v>
      </c>
    </row>
    <row r="1509" spans="1:7" ht="409.5">
      <c r="A1509" s="95">
        <v>1506</v>
      </c>
      <c r="B1509" s="96">
        <v>485004</v>
      </c>
      <c r="C1509" s="97" t="s">
        <v>6939</v>
      </c>
      <c r="D1509" s="98" t="s">
        <v>15463</v>
      </c>
      <c r="E1509" s="98" t="s">
        <v>10938</v>
      </c>
      <c r="F1509" s="99">
        <v>2971142</v>
      </c>
      <c r="G1509" s="99">
        <f t="shared" si="23"/>
        <v>3122670.2420000001</v>
      </c>
    </row>
    <row r="1510" spans="1:7" ht="409.5">
      <c r="A1510" s="95">
        <v>1507</v>
      </c>
      <c r="B1510" s="96">
        <v>485401</v>
      </c>
      <c r="C1510" s="97" t="s">
        <v>7104</v>
      </c>
      <c r="D1510" s="98" t="s">
        <v>15355</v>
      </c>
      <c r="E1510" s="98" t="s">
        <v>10795</v>
      </c>
      <c r="F1510" s="99">
        <v>1597754</v>
      </c>
      <c r="G1510" s="99">
        <f t="shared" si="23"/>
        <v>1679239.4539999999</v>
      </c>
    </row>
    <row r="1511" spans="1:7" ht="409.5">
      <c r="A1511" s="95">
        <v>1508</v>
      </c>
      <c r="B1511" s="96">
        <v>486201</v>
      </c>
      <c r="C1511" s="97" t="s">
        <v>7108</v>
      </c>
      <c r="D1511" s="98" t="s">
        <v>15355</v>
      </c>
      <c r="E1511" s="98" t="s">
        <v>10795</v>
      </c>
      <c r="F1511" s="99">
        <v>2507924.5</v>
      </c>
      <c r="G1511" s="99">
        <f t="shared" si="23"/>
        <v>2635828.6494999998</v>
      </c>
    </row>
    <row r="1512" spans="1:7" ht="409.5">
      <c r="A1512" s="95">
        <v>1509</v>
      </c>
      <c r="B1512" s="96">
        <v>486202</v>
      </c>
      <c r="C1512" s="97" t="s">
        <v>6943</v>
      </c>
      <c r="D1512" s="98" t="s">
        <v>15363</v>
      </c>
      <c r="E1512" s="98" t="s">
        <v>10795</v>
      </c>
      <c r="F1512" s="99">
        <v>12526890.5</v>
      </c>
      <c r="G1512" s="99">
        <f t="shared" si="23"/>
        <v>13165761.9155</v>
      </c>
    </row>
    <row r="1513" spans="1:7" ht="56.25">
      <c r="A1513" s="95">
        <v>1510</v>
      </c>
      <c r="B1513" s="96">
        <v>486501</v>
      </c>
      <c r="C1513" s="97" t="s">
        <v>15464</v>
      </c>
      <c r="D1513" s="98" t="s">
        <v>15335</v>
      </c>
      <c r="E1513" s="98" t="s">
        <v>15278</v>
      </c>
      <c r="F1513" s="99">
        <v>1055513</v>
      </c>
      <c r="G1513" s="99">
        <f t="shared" si="23"/>
        <v>1109344.1629999999</v>
      </c>
    </row>
    <row r="1514" spans="1:7" ht="409.5">
      <c r="A1514" s="95">
        <v>1511</v>
      </c>
      <c r="B1514" s="96">
        <v>486701</v>
      </c>
      <c r="C1514" s="97" t="s">
        <v>7110</v>
      </c>
      <c r="D1514" s="98" t="s">
        <v>15463</v>
      </c>
      <c r="E1514" s="98" t="s">
        <v>10938</v>
      </c>
      <c r="F1514" s="99">
        <v>2379072.5</v>
      </c>
      <c r="G1514" s="99">
        <f t="shared" si="23"/>
        <v>2500405.1974999998</v>
      </c>
    </row>
    <row r="1515" spans="1:7" ht="409.5">
      <c r="A1515" s="95">
        <v>1512</v>
      </c>
      <c r="B1515" s="96">
        <v>486702</v>
      </c>
      <c r="C1515" s="97" t="s">
        <v>7112</v>
      </c>
      <c r="D1515" s="98" t="s">
        <v>15363</v>
      </c>
      <c r="E1515" s="98" t="s">
        <v>10795</v>
      </c>
      <c r="F1515" s="99">
        <v>871845</v>
      </c>
      <c r="G1515" s="99">
        <f t="shared" si="23"/>
        <v>916309.09499999997</v>
      </c>
    </row>
    <row r="1516" spans="1:7" ht="67.5">
      <c r="A1516" s="95">
        <v>1513</v>
      </c>
      <c r="B1516" s="96">
        <v>487101</v>
      </c>
      <c r="C1516" s="97" t="s">
        <v>2158</v>
      </c>
      <c r="D1516" s="98" t="s">
        <v>9244</v>
      </c>
      <c r="E1516" s="98" t="s">
        <v>9245</v>
      </c>
      <c r="F1516" s="99">
        <v>871845</v>
      </c>
      <c r="G1516" s="99">
        <f t="shared" si="23"/>
        <v>916309.09499999997</v>
      </c>
    </row>
    <row r="1517" spans="1:7" ht="409.5">
      <c r="A1517" s="95">
        <v>1514</v>
      </c>
      <c r="B1517" s="96">
        <v>487102</v>
      </c>
      <c r="C1517" s="97" t="s">
        <v>2159</v>
      </c>
      <c r="D1517" s="98" t="s">
        <v>15363</v>
      </c>
      <c r="E1517" s="98" t="s">
        <v>10795</v>
      </c>
      <c r="F1517" s="99">
        <v>871845</v>
      </c>
      <c r="G1517" s="99">
        <f t="shared" si="23"/>
        <v>916309.09499999997</v>
      </c>
    </row>
    <row r="1518" spans="1:7" ht="56.25">
      <c r="A1518" s="95">
        <v>1515</v>
      </c>
      <c r="B1518" s="96">
        <v>487301</v>
      </c>
      <c r="C1518" s="97" t="s">
        <v>2146</v>
      </c>
      <c r="D1518" s="98" t="s">
        <v>15335</v>
      </c>
      <c r="E1518" s="98" t="s">
        <v>15278</v>
      </c>
      <c r="F1518" s="99">
        <v>1215551</v>
      </c>
      <c r="G1518" s="99">
        <f t="shared" si="23"/>
        <v>1277544.101</v>
      </c>
    </row>
    <row r="1519" spans="1:7" ht="22.5">
      <c r="A1519" s="95">
        <v>1516</v>
      </c>
      <c r="B1519" s="96">
        <v>487302</v>
      </c>
      <c r="C1519" s="97" t="s">
        <v>2147</v>
      </c>
      <c r="D1519" s="98" t="s">
        <v>15304</v>
      </c>
      <c r="E1519" s="98" t="s">
        <v>15277</v>
      </c>
      <c r="F1519" s="99">
        <v>2595101</v>
      </c>
      <c r="G1519" s="99">
        <f t="shared" si="23"/>
        <v>2727451.1510000001</v>
      </c>
    </row>
    <row r="1520" spans="1:7" ht="22.5">
      <c r="A1520" s="95">
        <v>1517</v>
      </c>
      <c r="B1520" s="96">
        <v>487303</v>
      </c>
      <c r="C1520" s="97" t="s">
        <v>15465</v>
      </c>
      <c r="D1520" s="98" t="s">
        <v>15304</v>
      </c>
      <c r="E1520" s="98" t="s">
        <v>15277</v>
      </c>
      <c r="F1520" s="99">
        <v>2595101</v>
      </c>
      <c r="G1520" s="99">
        <f t="shared" si="23"/>
        <v>2727451.1510000001</v>
      </c>
    </row>
    <row r="1521" spans="1:7" ht="135">
      <c r="A1521" s="95">
        <v>1518</v>
      </c>
      <c r="B1521" s="96">
        <v>487501</v>
      </c>
      <c r="C1521" s="97" t="s">
        <v>2160</v>
      </c>
      <c r="D1521" s="98" t="s">
        <v>9684</v>
      </c>
      <c r="E1521" s="98" t="s">
        <v>9844</v>
      </c>
      <c r="F1521" s="99">
        <v>1055513</v>
      </c>
      <c r="G1521" s="99">
        <f t="shared" si="23"/>
        <v>1109344.1629999999</v>
      </c>
    </row>
    <row r="1522" spans="1:7" ht="409.5">
      <c r="A1522" s="95">
        <v>1519</v>
      </c>
      <c r="B1522" s="96">
        <v>487604</v>
      </c>
      <c r="C1522" s="97" t="s">
        <v>2162</v>
      </c>
      <c r="D1522" s="98" t="s">
        <v>15363</v>
      </c>
      <c r="E1522" s="98" t="s">
        <v>10795</v>
      </c>
      <c r="F1522" s="99">
        <v>15327900</v>
      </c>
      <c r="G1522" s="99">
        <f t="shared" si="23"/>
        <v>16109622.9</v>
      </c>
    </row>
    <row r="1523" spans="1:7" ht="409.5">
      <c r="A1523" s="95">
        <v>1520</v>
      </c>
      <c r="B1523" s="96">
        <v>487606</v>
      </c>
      <c r="C1523" s="97" t="s">
        <v>12714</v>
      </c>
      <c r="D1523" s="98" t="s">
        <v>15463</v>
      </c>
      <c r="E1523" s="98" t="s">
        <v>10938</v>
      </c>
      <c r="F1523" s="99">
        <v>1212389</v>
      </c>
      <c r="G1523" s="99">
        <f t="shared" si="23"/>
        <v>1274220.8389999999</v>
      </c>
    </row>
    <row r="1524" spans="1:7" ht="56.25">
      <c r="A1524" s="95">
        <v>1521</v>
      </c>
      <c r="B1524" s="96">
        <v>487701</v>
      </c>
      <c r="C1524" s="97" t="s">
        <v>2163</v>
      </c>
      <c r="D1524" s="98" t="s">
        <v>15424</v>
      </c>
      <c r="E1524" s="98" t="s">
        <v>15278</v>
      </c>
      <c r="F1524" s="99">
        <v>2002626</v>
      </c>
      <c r="G1524" s="99">
        <f t="shared" si="23"/>
        <v>2104759.926</v>
      </c>
    </row>
    <row r="1525" spans="1:7" ht="56.25">
      <c r="A1525" s="95">
        <v>1522</v>
      </c>
      <c r="B1525" s="96">
        <v>487702</v>
      </c>
      <c r="C1525" s="97" t="s">
        <v>2164</v>
      </c>
      <c r="D1525" s="98" t="s">
        <v>15424</v>
      </c>
      <c r="E1525" s="98" t="s">
        <v>15278</v>
      </c>
      <c r="F1525" s="99">
        <v>2002626</v>
      </c>
      <c r="G1525" s="99">
        <f t="shared" si="23"/>
        <v>2104759.926</v>
      </c>
    </row>
    <row r="1526" spans="1:7" ht="409.5">
      <c r="A1526" s="95">
        <v>1523</v>
      </c>
      <c r="B1526" s="96">
        <v>487704</v>
      </c>
      <c r="C1526" s="97" t="s">
        <v>2165</v>
      </c>
      <c r="D1526" s="98" t="s">
        <v>15463</v>
      </c>
      <c r="E1526" s="98" t="s">
        <v>10938</v>
      </c>
      <c r="F1526" s="99">
        <v>2364726</v>
      </c>
      <c r="G1526" s="99">
        <f t="shared" si="23"/>
        <v>2485327.0260000001</v>
      </c>
    </row>
    <row r="1527" spans="1:7" ht="135">
      <c r="A1527" s="95">
        <v>1524</v>
      </c>
      <c r="B1527" s="96">
        <v>487706</v>
      </c>
      <c r="C1527" s="97" t="s">
        <v>2167</v>
      </c>
      <c r="D1527" s="98" t="s">
        <v>9684</v>
      </c>
      <c r="E1527" s="98" t="s">
        <v>9844</v>
      </c>
      <c r="F1527" s="99">
        <v>2364726</v>
      </c>
      <c r="G1527" s="99">
        <f t="shared" si="23"/>
        <v>2485327.0260000001</v>
      </c>
    </row>
    <row r="1528" spans="1:7" ht="22.5">
      <c r="A1528" s="95">
        <v>1525</v>
      </c>
      <c r="B1528" s="96">
        <v>487708</v>
      </c>
      <c r="C1528" s="97" t="s">
        <v>2169</v>
      </c>
      <c r="D1528" s="100"/>
      <c r="E1528" s="100"/>
      <c r="F1528" s="99">
        <v>2364726</v>
      </c>
      <c r="G1528" s="99">
        <f t="shared" si="23"/>
        <v>2485327.0260000001</v>
      </c>
    </row>
    <row r="1529" spans="1:7" ht="67.5">
      <c r="A1529" s="95">
        <v>1526</v>
      </c>
      <c r="B1529" s="96">
        <v>487901</v>
      </c>
      <c r="C1529" s="97" t="s">
        <v>9694</v>
      </c>
      <c r="D1529" s="98" t="s">
        <v>9244</v>
      </c>
      <c r="E1529" s="98" t="s">
        <v>9245</v>
      </c>
      <c r="F1529" s="99">
        <v>871845</v>
      </c>
      <c r="G1529" s="99">
        <f t="shared" si="23"/>
        <v>916309.09499999997</v>
      </c>
    </row>
    <row r="1530" spans="1:7" ht="67.5">
      <c r="A1530" s="95">
        <v>1527</v>
      </c>
      <c r="B1530" s="96">
        <v>487902</v>
      </c>
      <c r="C1530" s="97" t="s">
        <v>2181</v>
      </c>
      <c r="D1530" s="98" t="s">
        <v>9244</v>
      </c>
      <c r="E1530" s="98" t="s">
        <v>9245</v>
      </c>
      <c r="F1530" s="99">
        <v>499775</v>
      </c>
      <c r="G1530" s="99">
        <f t="shared" si="23"/>
        <v>525263.52500000002</v>
      </c>
    </row>
    <row r="1531" spans="1:7" ht="67.5">
      <c r="A1531" s="95">
        <v>1528</v>
      </c>
      <c r="B1531" s="96">
        <v>487903</v>
      </c>
      <c r="C1531" s="97" t="s">
        <v>10431</v>
      </c>
      <c r="D1531" s="98" t="s">
        <v>9244</v>
      </c>
      <c r="E1531" s="98" t="s">
        <v>9245</v>
      </c>
      <c r="F1531" s="99">
        <v>1011483</v>
      </c>
      <c r="G1531" s="99">
        <f t="shared" si="23"/>
        <v>1063068.6329999999</v>
      </c>
    </row>
    <row r="1532" spans="1:7" ht="67.5">
      <c r="A1532" s="95">
        <v>1529</v>
      </c>
      <c r="B1532" s="96">
        <v>487904</v>
      </c>
      <c r="C1532" s="97" t="s">
        <v>2171</v>
      </c>
      <c r="D1532" s="98" t="s">
        <v>9244</v>
      </c>
      <c r="E1532" s="98" t="s">
        <v>9245</v>
      </c>
      <c r="F1532" s="99">
        <v>499775</v>
      </c>
      <c r="G1532" s="99">
        <f t="shared" si="23"/>
        <v>525263.52500000002</v>
      </c>
    </row>
    <row r="1533" spans="1:7" ht="67.5">
      <c r="A1533" s="95">
        <v>1530</v>
      </c>
      <c r="B1533" s="96">
        <v>487905</v>
      </c>
      <c r="C1533" s="97" t="s">
        <v>2172</v>
      </c>
      <c r="D1533" s="98" t="s">
        <v>9244</v>
      </c>
      <c r="E1533" s="98" t="s">
        <v>9245</v>
      </c>
      <c r="F1533" s="99">
        <v>499775</v>
      </c>
      <c r="G1533" s="99">
        <f t="shared" si="23"/>
        <v>525263.52500000002</v>
      </c>
    </row>
    <row r="1534" spans="1:7" ht="56.25">
      <c r="A1534" s="95">
        <v>1531</v>
      </c>
      <c r="B1534" s="96">
        <v>488101</v>
      </c>
      <c r="C1534" s="97" t="s">
        <v>2141</v>
      </c>
      <c r="D1534" s="98" t="s">
        <v>15335</v>
      </c>
      <c r="E1534" s="98" t="s">
        <v>15278</v>
      </c>
      <c r="F1534" s="99">
        <v>499775</v>
      </c>
      <c r="G1534" s="99">
        <f t="shared" si="23"/>
        <v>525263.52500000002</v>
      </c>
    </row>
    <row r="1535" spans="1:7" ht="135">
      <c r="A1535" s="95">
        <v>1532</v>
      </c>
      <c r="B1535" s="96">
        <v>488103</v>
      </c>
      <c r="C1535" s="97" t="s">
        <v>12427</v>
      </c>
      <c r="D1535" s="98" t="s">
        <v>9684</v>
      </c>
      <c r="E1535" s="98" t="s">
        <v>9844</v>
      </c>
      <c r="F1535" s="99">
        <v>499775</v>
      </c>
      <c r="G1535" s="99">
        <f t="shared" si="23"/>
        <v>525263.52500000002</v>
      </c>
    </row>
    <row r="1536" spans="1:7" ht="409.5">
      <c r="A1536" s="95">
        <v>1533</v>
      </c>
      <c r="B1536" s="96">
        <v>489001</v>
      </c>
      <c r="C1536" s="98" t="s">
        <v>14190</v>
      </c>
      <c r="D1536" s="98" t="s">
        <v>15463</v>
      </c>
      <c r="E1536" s="98" t="s">
        <v>10938</v>
      </c>
      <c r="F1536" s="99">
        <v>391697</v>
      </c>
      <c r="G1536" s="99">
        <f t="shared" si="23"/>
        <v>411673.54700000002</v>
      </c>
    </row>
    <row r="1537" spans="1:7" ht="67.5">
      <c r="A1537" s="95">
        <v>1534</v>
      </c>
      <c r="B1537" s="96">
        <v>489101</v>
      </c>
      <c r="C1537" s="97" t="s">
        <v>15466</v>
      </c>
      <c r="D1537" s="98" t="s">
        <v>9244</v>
      </c>
      <c r="E1537" s="98" t="s">
        <v>9245</v>
      </c>
      <c r="F1537" s="99">
        <v>499775</v>
      </c>
      <c r="G1537" s="99">
        <f t="shared" si="23"/>
        <v>525263.52500000002</v>
      </c>
    </row>
    <row r="1538" spans="1:7" ht="67.5">
      <c r="A1538" s="95">
        <v>1535</v>
      </c>
      <c r="B1538" s="96">
        <v>489201</v>
      </c>
      <c r="C1538" s="97" t="s">
        <v>15467</v>
      </c>
      <c r="D1538" s="98" t="s">
        <v>9244</v>
      </c>
      <c r="E1538" s="98" t="s">
        <v>9245</v>
      </c>
      <c r="F1538" s="99">
        <v>499775</v>
      </c>
      <c r="G1538" s="99">
        <f t="shared" si="23"/>
        <v>525263.52500000002</v>
      </c>
    </row>
    <row r="1539" spans="1:7" ht="67.5">
      <c r="A1539" s="95">
        <v>1536</v>
      </c>
      <c r="B1539" s="96">
        <v>489301</v>
      </c>
      <c r="C1539" s="97" t="s">
        <v>2177</v>
      </c>
      <c r="D1539" s="98" t="s">
        <v>9244</v>
      </c>
      <c r="E1539" s="98" t="s">
        <v>9245</v>
      </c>
      <c r="F1539" s="99">
        <v>1215551</v>
      </c>
      <c r="G1539" s="99">
        <f t="shared" si="23"/>
        <v>1277544.101</v>
      </c>
    </row>
    <row r="1540" spans="1:7" ht="22.5">
      <c r="A1540" s="95">
        <v>1537</v>
      </c>
      <c r="B1540" s="96">
        <v>489401</v>
      </c>
      <c r="C1540" s="97" t="s">
        <v>15468</v>
      </c>
      <c r="D1540" s="98" t="s">
        <v>15304</v>
      </c>
      <c r="E1540" s="98" t="s">
        <v>15277</v>
      </c>
      <c r="F1540" s="99">
        <v>342142</v>
      </c>
      <c r="G1540" s="99">
        <f t="shared" si="23"/>
        <v>359591.24199999997</v>
      </c>
    </row>
    <row r="1541" spans="1:7" ht="101.25">
      <c r="A1541" s="95">
        <v>1538</v>
      </c>
      <c r="B1541" s="96">
        <v>490101</v>
      </c>
      <c r="C1541" s="97" t="s">
        <v>15469</v>
      </c>
      <c r="D1541" s="98" t="s">
        <v>15308</v>
      </c>
      <c r="E1541" s="98" t="s">
        <v>15286</v>
      </c>
      <c r="F1541" s="99">
        <v>840100</v>
      </c>
      <c r="G1541" s="99">
        <f t="shared" ref="G1541:G1604" si="24">(F1541*5.1%)+F1541</f>
        <v>882945.1</v>
      </c>
    </row>
    <row r="1542" spans="1:7" ht="135">
      <c r="A1542" s="95">
        <v>1539</v>
      </c>
      <c r="B1542" s="96">
        <v>490201</v>
      </c>
      <c r="C1542" s="97" t="s">
        <v>2175</v>
      </c>
      <c r="D1542" s="98" t="s">
        <v>9684</v>
      </c>
      <c r="E1542" s="98" t="s">
        <v>9844</v>
      </c>
      <c r="F1542" s="99">
        <v>499775</v>
      </c>
      <c r="G1542" s="99">
        <f t="shared" si="24"/>
        <v>525263.52500000002</v>
      </c>
    </row>
    <row r="1543" spans="1:7" ht="90">
      <c r="A1543" s="95">
        <v>1540</v>
      </c>
      <c r="B1543" s="96">
        <v>492301</v>
      </c>
      <c r="C1543" s="97" t="s">
        <v>15470</v>
      </c>
      <c r="D1543" s="98" t="s">
        <v>9249</v>
      </c>
      <c r="E1543" s="98" t="s">
        <v>9250</v>
      </c>
      <c r="F1543" s="99">
        <v>194727</v>
      </c>
      <c r="G1543" s="99">
        <f t="shared" si="24"/>
        <v>204658.07699999999</v>
      </c>
    </row>
    <row r="1544" spans="1:7" ht="90">
      <c r="A1544" s="95">
        <v>1541</v>
      </c>
      <c r="B1544" s="96">
        <v>494701</v>
      </c>
      <c r="C1544" s="97" t="s">
        <v>2180</v>
      </c>
      <c r="D1544" s="98" t="s">
        <v>9249</v>
      </c>
      <c r="E1544" s="98" t="s">
        <v>9250</v>
      </c>
      <c r="F1544" s="99">
        <v>283186</v>
      </c>
      <c r="G1544" s="99">
        <f t="shared" si="24"/>
        <v>297628.48599999998</v>
      </c>
    </row>
    <row r="1545" spans="1:7" ht="90">
      <c r="A1545" s="95">
        <v>1542</v>
      </c>
      <c r="B1545" s="96">
        <v>497101</v>
      </c>
      <c r="C1545" s="97" t="s">
        <v>2183</v>
      </c>
      <c r="D1545" s="98" t="s">
        <v>9249</v>
      </c>
      <c r="E1545" s="98" t="s">
        <v>9250</v>
      </c>
      <c r="F1545" s="99">
        <v>213682</v>
      </c>
      <c r="G1545" s="99">
        <f t="shared" si="24"/>
        <v>224579.78200000001</v>
      </c>
    </row>
    <row r="1546" spans="1:7" ht="67.5">
      <c r="A1546" s="95">
        <v>1543</v>
      </c>
      <c r="B1546" s="96">
        <v>497201</v>
      </c>
      <c r="C1546" s="97" t="s">
        <v>10055</v>
      </c>
      <c r="D1546" s="98" t="s">
        <v>9244</v>
      </c>
      <c r="E1546" s="98" t="s">
        <v>9245</v>
      </c>
      <c r="F1546" s="99">
        <v>477760</v>
      </c>
      <c r="G1546" s="99">
        <f t="shared" si="24"/>
        <v>502125.76</v>
      </c>
    </row>
    <row r="1547" spans="1:7" ht="67.5">
      <c r="A1547" s="95">
        <v>1544</v>
      </c>
      <c r="B1547" s="96">
        <v>497401</v>
      </c>
      <c r="C1547" s="97" t="s">
        <v>9319</v>
      </c>
      <c r="D1547" s="98" t="s">
        <v>9244</v>
      </c>
      <c r="E1547" s="98" t="s">
        <v>9245</v>
      </c>
      <c r="F1547" s="99">
        <v>778209</v>
      </c>
      <c r="G1547" s="99">
        <f t="shared" si="24"/>
        <v>817897.65899999999</v>
      </c>
    </row>
    <row r="1548" spans="1:7" ht="78.75">
      <c r="A1548" s="95">
        <v>1545</v>
      </c>
      <c r="B1548" s="96">
        <v>497501</v>
      </c>
      <c r="C1548" s="97" t="s">
        <v>10446</v>
      </c>
      <c r="D1548" s="98" t="s">
        <v>9264</v>
      </c>
      <c r="E1548" s="98" t="s">
        <v>9265</v>
      </c>
      <c r="F1548" s="99">
        <v>1256419</v>
      </c>
      <c r="G1548" s="99">
        <f t="shared" si="24"/>
        <v>1320496.3689999999</v>
      </c>
    </row>
    <row r="1549" spans="1:7" ht="78.75">
      <c r="A1549" s="95">
        <v>1546</v>
      </c>
      <c r="B1549" s="96">
        <v>497502</v>
      </c>
      <c r="C1549" s="97" t="s">
        <v>9806</v>
      </c>
      <c r="D1549" s="98" t="s">
        <v>9264</v>
      </c>
      <c r="E1549" s="98" t="s">
        <v>9265</v>
      </c>
      <c r="F1549" s="99">
        <v>1256419</v>
      </c>
      <c r="G1549" s="99">
        <f t="shared" si="24"/>
        <v>1320496.3689999999</v>
      </c>
    </row>
    <row r="1550" spans="1:7" ht="56.25">
      <c r="A1550" s="95">
        <v>1547</v>
      </c>
      <c r="B1550" s="96">
        <v>497505</v>
      </c>
      <c r="C1550" s="97" t="s">
        <v>12641</v>
      </c>
      <c r="D1550" s="98" t="s">
        <v>15335</v>
      </c>
      <c r="E1550" s="98" t="s">
        <v>15278</v>
      </c>
      <c r="F1550" s="99">
        <v>1487679</v>
      </c>
      <c r="G1550" s="99">
        <f t="shared" si="24"/>
        <v>1563550.629</v>
      </c>
    </row>
    <row r="1551" spans="1:7" ht="56.25">
      <c r="A1551" s="95">
        <v>1548</v>
      </c>
      <c r="B1551" s="96">
        <v>497506</v>
      </c>
      <c r="C1551" s="97" t="s">
        <v>12637</v>
      </c>
      <c r="D1551" s="98" t="s">
        <v>15335</v>
      </c>
      <c r="E1551" s="98" t="s">
        <v>15278</v>
      </c>
      <c r="F1551" s="99">
        <v>1487679</v>
      </c>
      <c r="G1551" s="99">
        <f t="shared" si="24"/>
        <v>1563550.629</v>
      </c>
    </row>
    <row r="1552" spans="1:7" ht="56.25">
      <c r="A1552" s="95">
        <v>1549</v>
      </c>
      <c r="B1552" s="96">
        <v>497507</v>
      </c>
      <c r="C1552" s="97" t="s">
        <v>12639</v>
      </c>
      <c r="D1552" s="98" t="s">
        <v>15335</v>
      </c>
      <c r="E1552" s="98" t="s">
        <v>15278</v>
      </c>
      <c r="F1552" s="99">
        <v>1487679</v>
      </c>
      <c r="G1552" s="99">
        <f t="shared" si="24"/>
        <v>1563550.629</v>
      </c>
    </row>
    <row r="1553" spans="1:7" ht="56.25">
      <c r="A1553" s="95">
        <v>1550</v>
      </c>
      <c r="B1553" s="96">
        <v>497508</v>
      </c>
      <c r="C1553" s="97" t="s">
        <v>12643</v>
      </c>
      <c r="D1553" s="98" t="s">
        <v>15335</v>
      </c>
      <c r="E1553" s="98" t="s">
        <v>15278</v>
      </c>
      <c r="F1553" s="99">
        <v>1487679</v>
      </c>
      <c r="G1553" s="99">
        <f t="shared" si="24"/>
        <v>1563550.629</v>
      </c>
    </row>
    <row r="1554" spans="1:7" ht="382.5">
      <c r="A1554" s="95">
        <v>1551</v>
      </c>
      <c r="B1554" s="96">
        <v>497510</v>
      </c>
      <c r="C1554" s="97" t="s">
        <v>15471</v>
      </c>
      <c r="D1554" s="98" t="s">
        <v>15472</v>
      </c>
      <c r="E1554" s="98" t="s">
        <v>10938</v>
      </c>
      <c r="F1554" s="99">
        <v>871845</v>
      </c>
      <c r="G1554" s="99">
        <f t="shared" si="24"/>
        <v>916309.09499999997</v>
      </c>
    </row>
    <row r="1555" spans="1:7" ht="409.5">
      <c r="A1555" s="95">
        <v>1552</v>
      </c>
      <c r="B1555" s="96">
        <v>497511</v>
      </c>
      <c r="C1555" s="97" t="s">
        <v>15473</v>
      </c>
      <c r="D1555" s="98" t="s">
        <v>15463</v>
      </c>
      <c r="E1555" s="98" t="s">
        <v>10938</v>
      </c>
      <c r="F1555" s="99">
        <v>1215551</v>
      </c>
      <c r="G1555" s="99">
        <f t="shared" si="24"/>
        <v>1277544.101</v>
      </c>
    </row>
    <row r="1556" spans="1:7" ht="67.5">
      <c r="A1556" s="95">
        <v>1553</v>
      </c>
      <c r="B1556" s="96">
        <v>499101</v>
      </c>
      <c r="C1556" s="97" t="s">
        <v>15474</v>
      </c>
      <c r="D1556" s="98" t="s">
        <v>9244</v>
      </c>
      <c r="E1556" s="98" t="s">
        <v>9245</v>
      </c>
      <c r="F1556" s="99">
        <v>698088</v>
      </c>
      <c r="G1556" s="99">
        <f t="shared" si="24"/>
        <v>733690.48800000001</v>
      </c>
    </row>
    <row r="1557" spans="1:7" ht="67.5">
      <c r="A1557" s="95">
        <v>1554</v>
      </c>
      <c r="B1557" s="96">
        <v>499401</v>
      </c>
      <c r="C1557" s="97" t="s">
        <v>15475</v>
      </c>
      <c r="D1557" s="98" t="s">
        <v>9244</v>
      </c>
      <c r="E1557" s="98" t="s">
        <v>9245</v>
      </c>
      <c r="F1557" s="99">
        <v>499775</v>
      </c>
      <c r="G1557" s="99">
        <f t="shared" si="24"/>
        <v>525263.52500000002</v>
      </c>
    </row>
    <row r="1558" spans="1:7" ht="22.5">
      <c r="A1558" s="95">
        <v>1555</v>
      </c>
      <c r="B1558" s="96">
        <v>499501</v>
      </c>
      <c r="C1558" s="97" t="s">
        <v>15476</v>
      </c>
      <c r="D1558" s="98" t="s">
        <v>15304</v>
      </c>
      <c r="E1558" s="98" t="s">
        <v>15277</v>
      </c>
      <c r="F1558" s="99">
        <v>213682</v>
      </c>
      <c r="G1558" s="99">
        <f t="shared" si="24"/>
        <v>224579.78200000001</v>
      </c>
    </row>
    <row r="1559" spans="1:7" ht="90">
      <c r="A1559" s="95">
        <v>1556</v>
      </c>
      <c r="B1559" s="96">
        <v>499601</v>
      </c>
      <c r="C1559" s="97" t="s">
        <v>15477</v>
      </c>
      <c r="D1559" s="98" t="s">
        <v>9249</v>
      </c>
      <c r="E1559" s="98" t="s">
        <v>9250</v>
      </c>
      <c r="F1559" s="99">
        <v>150433</v>
      </c>
      <c r="G1559" s="99">
        <f t="shared" si="24"/>
        <v>158105.08300000001</v>
      </c>
    </row>
    <row r="1560" spans="1:7" ht="67.5">
      <c r="A1560" s="95">
        <v>1557</v>
      </c>
      <c r="B1560" s="96">
        <v>500101</v>
      </c>
      <c r="C1560" s="97" t="s">
        <v>1918</v>
      </c>
      <c r="D1560" s="98" t="s">
        <v>9244</v>
      </c>
      <c r="E1560" s="98" t="s">
        <v>9245</v>
      </c>
      <c r="F1560" s="99">
        <v>946484</v>
      </c>
      <c r="G1560" s="99">
        <f t="shared" si="24"/>
        <v>994754.68400000001</v>
      </c>
    </row>
    <row r="1561" spans="1:7" ht="22.5">
      <c r="A1561" s="95">
        <v>1558</v>
      </c>
      <c r="B1561" s="96">
        <v>501001</v>
      </c>
      <c r="C1561" s="97" t="s">
        <v>3939</v>
      </c>
      <c r="D1561" s="98" t="s">
        <v>15304</v>
      </c>
      <c r="E1561" s="98" t="s">
        <v>15277</v>
      </c>
      <c r="F1561" s="99">
        <v>572195</v>
      </c>
      <c r="G1561" s="99">
        <f t="shared" si="24"/>
        <v>601376.94499999995</v>
      </c>
    </row>
    <row r="1562" spans="1:7" ht="135">
      <c r="A1562" s="95">
        <v>1559</v>
      </c>
      <c r="B1562" s="96">
        <v>501003</v>
      </c>
      <c r="C1562" s="97" t="s">
        <v>4148</v>
      </c>
      <c r="D1562" s="98" t="s">
        <v>9684</v>
      </c>
      <c r="E1562" s="98" t="s">
        <v>9844</v>
      </c>
      <c r="F1562" s="99">
        <v>590215</v>
      </c>
      <c r="G1562" s="99">
        <f t="shared" si="24"/>
        <v>620315.96499999997</v>
      </c>
    </row>
    <row r="1563" spans="1:7" ht="22.5">
      <c r="A1563" s="95">
        <v>1560</v>
      </c>
      <c r="B1563" s="96">
        <v>502002</v>
      </c>
      <c r="C1563" s="97" t="s">
        <v>13579</v>
      </c>
      <c r="D1563" s="98" t="s">
        <v>15304</v>
      </c>
      <c r="E1563" s="98" t="s">
        <v>15277</v>
      </c>
      <c r="F1563" s="99">
        <v>590215</v>
      </c>
      <c r="G1563" s="99">
        <f t="shared" si="24"/>
        <v>620315.96499999997</v>
      </c>
    </row>
    <row r="1564" spans="1:7">
      <c r="A1564" s="95">
        <v>1561</v>
      </c>
      <c r="B1564" s="96">
        <v>502102</v>
      </c>
      <c r="C1564" s="97" t="s">
        <v>4149</v>
      </c>
      <c r="D1564" s="98" t="s">
        <v>15277</v>
      </c>
      <c r="E1564" s="98" t="s">
        <v>15277</v>
      </c>
      <c r="F1564" s="99">
        <v>441400</v>
      </c>
      <c r="G1564" s="99">
        <f t="shared" si="24"/>
        <v>463911.4</v>
      </c>
    </row>
    <row r="1565" spans="1:7" ht="22.5">
      <c r="A1565" s="95">
        <v>1562</v>
      </c>
      <c r="B1565" s="96">
        <v>502206</v>
      </c>
      <c r="C1565" s="97" t="s">
        <v>1906</v>
      </c>
      <c r="D1565" s="98" t="s">
        <v>15304</v>
      </c>
      <c r="E1565" s="98" t="s">
        <v>15277</v>
      </c>
      <c r="F1565" s="99">
        <v>3139849</v>
      </c>
      <c r="G1565" s="99">
        <f t="shared" si="24"/>
        <v>3299981.2990000001</v>
      </c>
    </row>
    <row r="1566" spans="1:7">
      <c r="A1566" s="95">
        <v>1563</v>
      </c>
      <c r="B1566" s="96">
        <v>502207</v>
      </c>
      <c r="C1566" s="97" t="s">
        <v>1907</v>
      </c>
      <c r="D1566" s="100"/>
      <c r="E1566" s="100"/>
      <c r="F1566" s="99">
        <v>3139849</v>
      </c>
      <c r="G1566" s="99">
        <f t="shared" si="24"/>
        <v>3299981.2990000001</v>
      </c>
    </row>
    <row r="1567" spans="1:7" ht="202.5">
      <c r="A1567" s="95">
        <v>1564</v>
      </c>
      <c r="B1567" s="96">
        <v>502208</v>
      </c>
      <c r="C1567" s="97" t="s">
        <v>1908</v>
      </c>
      <c r="D1567" s="98" t="s">
        <v>11089</v>
      </c>
      <c r="E1567" s="98" t="s">
        <v>11090</v>
      </c>
      <c r="F1567" s="99">
        <v>1487679</v>
      </c>
      <c r="G1567" s="99">
        <f t="shared" si="24"/>
        <v>1563550.629</v>
      </c>
    </row>
    <row r="1568" spans="1:7" ht="213.75">
      <c r="A1568" s="95">
        <v>1565</v>
      </c>
      <c r="B1568" s="96">
        <v>502209</v>
      </c>
      <c r="C1568" s="97" t="s">
        <v>1909</v>
      </c>
      <c r="D1568" s="98" t="s">
        <v>11221</v>
      </c>
      <c r="E1568" s="98" t="s">
        <v>11090</v>
      </c>
      <c r="F1568" s="99">
        <v>1487679</v>
      </c>
      <c r="G1568" s="99">
        <f t="shared" si="24"/>
        <v>1563550.629</v>
      </c>
    </row>
    <row r="1569" spans="1:7" ht="315">
      <c r="A1569" s="95">
        <v>1566</v>
      </c>
      <c r="B1569" s="96">
        <v>502210</v>
      </c>
      <c r="C1569" s="97" t="s">
        <v>7118</v>
      </c>
      <c r="D1569" s="102" t="s">
        <v>15478</v>
      </c>
      <c r="E1569" s="102" t="s">
        <v>15479</v>
      </c>
      <c r="F1569" s="99">
        <v>3139849</v>
      </c>
      <c r="G1569" s="99">
        <f t="shared" si="24"/>
        <v>3299981.2990000001</v>
      </c>
    </row>
    <row r="1570" spans="1:7" ht="281.25">
      <c r="A1570" s="95">
        <v>1567</v>
      </c>
      <c r="B1570" s="96">
        <v>502211</v>
      </c>
      <c r="C1570" s="97" t="s">
        <v>1910</v>
      </c>
      <c r="D1570" s="102" t="s">
        <v>15480</v>
      </c>
      <c r="E1570" s="102" t="s">
        <v>15481</v>
      </c>
      <c r="F1570" s="99">
        <v>3139849</v>
      </c>
      <c r="G1570" s="99">
        <f t="shared" si="24"/>
        <v>3299981.2990000001</v>
      </c>
    </row>
    <row r="1571" spans="1:7" ht="213.75">
      <c r="A1571" s="95">
        <v>1568</v>
      </c>
      <c r="B1571" s="96">
        <v>502213</v>
      </c>
      <c r="C1571" s="97" t="s">
        <v>1911</v>
      </c>
      <c r="D1571" s="98" t="s">
        <v>11221</v>
      </c>
      <c r="E1571" s="98" t="s">
        <v>11090</v>
      </c>
      <c r="F1571" s="99">
        <v>39829367</v>
      </c>
      <c r="G1571" s="99">
        <f t="shared" si="24"/>
        <v>41860664.717</v>
      </c>
    </row>
    <row r="1572" spans="1:7" ht="67.5">
      <c r="A1572" s="95">
        <v>1569</v>
      </c>
      <c r="B1572" s="96">
        <v>506103</v>
      </c>
      <c r="C1572" s="97" t="s">
        <v>1920</v>
      </c>
      <c r="D1572" s="98" t="s">
        <v>9244</v>
      </c>
      <c r="E1572" s="98" t="s">
        <v>9245</v>
      </c>
      <c r="F1572" s="99">
        <v>1011483</v>
      </c>
      <c r="G1572" s="99">
        <f t="shared" si="24"/>
        <v>1063068.6329999999</v>
      </c>
    </row>
    <row r="1573" spans="1:7" ht="135">
      <c r="A1573" s="95">
        <v>1570</v>
      </c>
      <c r="B1573" s="96">
        <v>506105</v>
      </c>
      <c r="C1573" s="97" t="s">
        <v>1922</v>
      </c>
      <c r="D1573" s="98" t="s">
        <v>9684</v>
      </c>
      <c r="E1573" s="98" t="s">
        <v>9844</v>
      </c>
      <c r="F1573" s="99">
        <v>1300449</v>
      </c>
      <c r="G1573" s="99">
        <f t="shared" si="24"/>
        <v>1366771.899</v>
      </c>
    </row>
    <row r="1574" spans="1:7" ht="112.5">
      <c r="A1574" s="95">
        <v>1571</v>
      </c>
      <c r="B1574" s="96">
        <v>509101</v>
      </c>
      <c r="C1574" s="97" t="s">
        <v>13075</v>
      </c>
      <c r="D1574" s="98" t="s">
        <v>11343</v>
      </c>
      <c r="E1574" s="98" t="s">
        <v>10695</v>
      </c>
      <c r="F1574" s="99">
        <v>152329</v>
      </c>
      <c r="G1574" s="99">
        <f t="shared" si="24"/>
        <v>160097.77900000001</v>
      </c>
    </row>
    <row r="1575" spans="1:7" ht="112.5">
      <c r="A1575" s="95">
        <v>1572</v>
      </c>
      <c r="B1575" s="96">
        <v>510002</v>
      </c>
      <c r="C1575" s="97" t="s">
        <v>1945</v>
      </c>
      <c r="D1575" s="98" t="s">
        <v>11343</v>
      </c>
      <c r="E1575" s="98" t="s">
        <v>10695</v>
      </c>
      <c r="F1575" s="99">
        <v>1292988</v>
      </c>
      <c r="G1575" s="99">
        <f t="shared" si="24"/>
        <v>1358930.388</v>
      </c>
    </row>
    <row r="1576" spans="1:7" ht="135">
      <c r="A1576" s="95">
        <v>1573</v>
      </c>
      <c r="B1576" s="96">
        <v>510004</v>
      </c>
      <c r="C1576" s="97" t="s">
        <v>1947</v>
      </c>
      <c r="D1576" s="98" t="s">
        <v>9684</v>
      </c>
      <c r="E1576" s="98" t="s">
        <v>9844</v>
      </c>
      <c r="F1576" s="99">
        <v>477760</v>
      </c>
      <c r="G1576" s="99">
        <f t="shared" si="24"/>
        <v>502125.76</v>
      </c>
    </row>
    <row r="1577" spans="1:7" ht="22.5">
      <c r="A1577" s="95">
        <v>1574</v>
      </c>
      <c r="B1577" s="96">
        <v>510301</v>
      </c>
      <c r="C1577" s="97" t="s">
        <v>4115</v>
      </c>
      <c r="D1577" s="98" t="s">
        <v>15304</v>
      </c>
      <c r="E1577" s="98" t="s">
        <v>15277</v>
      </c>
      <c r="F1577" s="99">
        <v>2415787</v>
      </c>
      <c r="G1577" s="99">
        <f t="shared" si="24"/>
        <v>2538992.1370000001</v>
      </c>
    </row>
    <row r="1578" spans="1:7" ht="67.5">
      <c r="A1578" s="95">
        <v>1575</v>
      </c>
      <c r="B1578" s="96">
        <v>511501</v>
      </c>
      <c r="C1578" s="97" t="s">
        <v>15482</v>
      </c>
      <c r="D1578" s="98" t="s">
        <v>9244</v>
      </c>
      <c r="E1578" s="98" t="s">
        <v>9245</v>
      </c>
      <c r="F1578" s="99">
        <v>989468</v>
      </c>
      <c r="G1578" s="99">
        <f t="shared" si="24"/>
        <v>1039930.868</v>
      </c>
    </row>
    <row r="1579" spans="1:7" ht="67.5">
      <c r="A1579" s="95">
        <v>1576</v>
      </c>
      <c r="B1579" s="96">
        <v>511701</v>
      </c>
      <c r="C1579" s="97" t="s">
        <v>3940</v>
      </c>
      <c r="D1579" s="98" t="s">
        <v>9244</v>
      </c>
      <c r="E1579" s="98" t="s">
        <v>9245</v>
      </c>
      <c r="F1579" s="99">
        <v>499775</v>
      </c>
      <c r="G1579" s="99">
        <f t="shared" si="24"/>
        <v>525263.52500000002</v>
      </c>
    </row>
    <row r="1580" spans="1:7" ht="90">
      <c r="A1580" s="95">
        <v>1577</v>
      </c>
      <c r="B1580" s="96">
        <v>511702</v>
      </c>
      <c r="C1580" s="97" t="s">
        <v>3941</v>
      </c>
      <c r="D1580" s="98" t="s">
        <v>9249</v>
      </c>
      <c r="E1580" s="98" t="s">
        <v>9250</v>
      </c>
      <c r="F1580" s="99">
        <v>741400</v>
      </c>
      <c r="G1580" s="99">
        <f t="shared" si="24"/>
        <v>779211.4</v>
      </c>
    </row>
    <row r="1581" spans="1:7" ht="22.5">
      <c r="A1581" s="95">
        <v>1578</v>
      </c>
      <c r="B1581" s="96">
        <v>511704</v>
      </c>
      <c r="C1581" s="97" t="s">
        <v>12956</v>
      </c>
      <c r="D1581" s="98" t="s">
        <v>15304</v>
      </c>
      <c r="E1581" s="98" t="s">
        <v>15277</v>
      </c>
      <c r="F1581" s="99">
        <v>989468</v>
      </c>
      <c r="G1581" s="99">
        <f t="shared" si="24"/>
        <v>1039930.868</v>
      </c>
    </row>
    <row r="1582" spans="1:7" ht="22.5">
      <c r="A1582" s="95">
        <v>1579</v>
      </c>
      <c r="B1582" s="96">
        <v>512301</v>
      </c>
      <c r="C1582" s="97" t="s">
        <v>4120</v>
      </c>
      <c r="D1582" s="98" t="s">
        <v>15304</v>
      </c>
      <c r="E1582" s="98" t="s">
        <v>15277</v>
      </c>
      <c r="F1582" s="99">
        <v>5420600</v>
      </c>
      <c r="G1582" s="99">
        <f t="shared" si="24"/>
        <v>5697050.5999999996</v>
      </c>
    </row>
    <row r="1583" spans="1:7" ht="146.25">
      <c r="A1583" s="95">
        <v>1580</v>
      </c>
      <c r="B1583" s="96">
        <v>512505</v>
      </c>
      <c r="C1583" s="97" t="s">
        <v>1952</v>
      </c>
      <c r="D1583" s="98" t="s">
        <v>11053</v>
      </c>
      <c r="E1583" s="98" t="s">
        <v>11054</v>
      </c>
      <c r="F1583" s="99">
        <v>2090686</v>
      </c>
      <c r="G1583" s="99">
        <f t="shared" si="24"/>
        <v>2197310.986</v>
      </c>
    </row>
    <row r="1584" spans="1:7" ht="202.5">
      <c r="A1584" s="95">
        <v>1581</v>
      </c>
      <c r="B1584" s="96">
        <v>513201</v>
      </c>
      <c r="C1584" s="97" t="s">
        <v>1926</v>
      </c>
      <c r="D1584" s="98" t="s">
        <v>11089</v>
      </c>
      <c r="E1584" s="98" t="s">
        <v>11090</v>
      </c>
      <c r="F1584" s="99">
        <v>1641784</v>
      </c>
      <c r="G1584" s="99">
        <f t="shared" si="24"/>
        <v>1725514.9839999999</v>
      </c>
    </row>
    <row r="1585" spans="1:7" ht="213.75">
      <c r="A1585" s="95">
        <v>1582</v>
      </c>
      <c r="B1585" s="96">
        <v>513202</v>
      </c>
      <c r="C1585" s="97" t="s">
        <v>13315</v>
      </c>
      <c r="D1585" s="98" t="s">
        <v>11221</v>
      </c>
      <c r="E1585" s="98" t="s">
        <v>11090</v>
      </c>
      <c r="F1585" s="99">
        <v>1641784</v>
      </c>
      <c r="G1585" s="99">
        <f t="shared" si="24"/>
        <v>1725514.9839999999</v>
      </c>
    </row>
    <row r="1586" spans="1:7" ht="90">
      <c r="A1586" s="95">
        <v>1583</v>
      </c>
      <c r="B1586" s="96">
        <v>513701</v>
      </c>
      <c r="C1586" s="97" t="s">
        <v>7127</v>
      </c>
      <c r="D1586" s="98" t="s">
        <v>11920</v>
      </c>
      <c r="E1586" s="98" t="s">
        <v>11921</v>
      </c>
      <c r="F1586" s="99">
        <v>1641784</v>
      </c>
      <c r="G1586" s="99">
        <f t="shared" si="24"/>
        <v>1725514.9839999999</v>
      </c>
    </row>
    <row r="1587" spans="1:7" ht="67.5">
      <c r="A1587" s="95">
        <v>1584</v>
      </c>
      <c r="B1587" s="96">
        <v>514401</v>
      </c>
      <c r="C1587" s="97" t="s">
        <v>1931</v>
      </c>
      <c r="D1587" s="98" t="s">
        <v>9244</v>
      </c>
      <c r="E1587" s="98" t="s">
        <v>9245</v>
      </c>
      <c r="F1587" s="99">
        <v>1215551</v>
      </c>
      <c r="G1587" s="99">
        <f t="shared" si="24"/>
        <v>1277544.101</v>
      </c>
    </row>
    <row r="1588" spans="1:7" ht="67.5">
      <c r="A1588" s="95">
        <v>1585</v>
      </c>
      <c r="B1588" s="96">
        <v>516401</v>
      </c>
      <c r="C1588" s="97" t="s">
        <v>10222</v>
      </c>
      <c r="D1588" s="98" t="s">
        <v>9244</v>
      </c>
      <c r="E1588" s="98" t="s">
        <v>9245</v>
      </c>
      <c r="F1588" s="99">
        <v>1033498</v>
      </c>
      <c r="G1588" s="99">
        <f t="shared" si="24"/>
        <v>1086206.398</v>
      </c>
    </row>
    <row r="1589" spans="1:7" ht="67.5">
      <c r="A1589" s="95">
        <v>1586</v>
      </c>
      <c r="B1589" s="96">
        <v>517101</v>
      </c>
      <c r="C1589" s="97" t="s">
        <v>1935</v>
      </c>
      <c r="D1589" s="98" t="s">
        <v>9244</v>
      </c>
      <c r="E1589" s="98" t="s">
        <v>9245</v>
      </c>
      <c r="F1589" s="99">
        <v>1011483</v>
      </c>
      <c r="G1589" s="99">
        <f t="shared" si="24"/>
        <v>1063068.6329999999</v>
      </c>
    </row>
    <row r="1590" spans="1:7" ht="67.5">
      <c r="A1590" s="95">
        <v>1587</v>
      </c>
      <c r="B1590" s="96">
        <v>517102</v>
      </c>
      <c r="C1590" s="97" t="s">
        <v>1936</v>
      </c>
      <c r="D1590" s="98" t="s">
        <v>9244</v>
      </c>
      <c r="E1590" s="98" t="s">
        <v>9245</v>
      </c>
      <c r="F1590" s="99">
        <v>1011483</v>
      </c>
      <c r="G1590" s="99">
        <f t="shared" si="24"/>
        <v>1063068.6329999999</v>
      </c>
    </row>
    <row r="1591" spans="1:7" ht="78.75">
      <c r="A1591" s="95">
        <v>1588</v>
      </c>
      <c r="B1591" s="96">
        <v>517201</v>
      </c>
      <c r="C1591" s="97" t="s">
        <v>1937</v>
      </c>
      <c r="D1591" s="98" t="s">
        <v>9264</v>
      </c>
      <c r="E1591" s="98" t="s">
        <v>9265</v>
      </c>
      <c r="F1591" s="99">
        <v>1212389</v>
      </c>
      <c r="G1591" s="99">
        <f t="shared" si="24"/>
        <v>1274220.8389999999</v>
      </c>
    </row>
    <row r="1592" spans="1:7" ht="146.25">
      <c r="A1592" s="95">
        <v>1589</v>
      </c>
      <c r="B1592" s="96">
        <v>517301</v>
      </c>
      <c r="C1592" s="97" t="s">
        <v>7743</v>
      </c>
      <c r="D1592" s="98" t="s">
        <v>11053</v>
      </c>
      <c r="E1592" s="98" t="s">
        <v>11054</v>
      </c>
      <c r="F1592" s="99">
        <v>3491713</v>
      </c>
      <c r="G1592" s="99">
        <f t="shared" si="24"/>
        <v>3669790.3629999999</v>
      </c>
    </row>
    <row r="1593" spans="1:7">
      <c r="A1593" s="95">
        <v>1590</v>
      </c>
      <c r="B1593" s="96">
        <v>517302</v>
      </c>
      <c r="C1593" s="97" t="s">
        <v>11250</v>
      </c>
      <c r="D1593" s="100"/>
      <c r="E1593" s="100"/>
      <c r="F1593" s="99">
        <v>24597900</v>
      </c>
      <c r="G1593" s="99">
        <f t="shared" si="24"/>
        <v>25852392.899999999</v>
      </c>
    </row>
    <row r="1594" spans="1:7" ht="67.5">
      <c r="A1594" s="95">
        <v>1591</v>
      </c>
      <c r="B1594" s="96">
        <v>518601</v>
      </c>
      <c r="C1594" s="97" t="s">
        <v>15483</v>
      </c>
      <c r="D1594" s="98" t="s">
        <v>9244</v>
      </c>
      <c r="E1594" s="98" t="s">
        <v>9245</v>
      </c>
      <c r="F1594" s="99">
        <v>989468</v>
      </c>
      <c r="G1594" s="99">
        <f t="shared" si="24"/>
        <v>1039930.868</v>
      </c>
    </row>
    <row r="1595" spans="1:7">
      <c r="A1595" s="95">
        <v>1592</v>
      </c>
      <c r="B1595" s="96">
        <v>518903</v>
      </c>
      <c r="C1595" s="97" t="s">
        <v>4308</v>
      </c>
      <c r="D1595" s="98"/>
      <c r="E1595" s="98"/>
      <c r="F1595" s="99">
        <v>2459899</v>
      </c>
      <c r="G1595" s="99">
        <f t="shared" si="24"/>
        <v>2585353.8489999999</v>
      </c>
    </row>
    <row r="1596" spans="1:7" ht="67.5">
      <c r="A1596" s="95">
        <v>1593</v>
      </c>
      <c r="B1596" s="96">
        <v>519401</v>
      </c>
      <c r="C1596" s="97" t="s">
        <v>1942</v>
      </c>
      <c r="D1596" s="98" t="s">
        <v>9244</v>
      </c>
      <c r="E1596" s="98" t="s">
        <v>9245</v>
      </c>
      <c r="F1596" s="99">
        <v>1193536</v>
      </c>
      <c r="G1596" s="99">
        <f t="shared" si="24"/>
        <v>1254406.3359999999</v>
      </c>
    </row>
    <row r="1597" spans="1:7" ht="67.5">
      <c r="A1597" s="95">
        <v>1594</v>
      </c>
      <c r="B1597" s="96">
        <v>519501</v>
      </c>
      <c r="C1597" s="97" t="s">
        <v>10123</v>
      </c>
      <c r="D1597" s="98" t="s">
        <v>9244</v>
      </c>
      <c r="E1597" s="98" t="s">
        <v>9245</v>
      </c>
      <c r="F1597" s="99">
        <v>1033498</v>
      </c>
      <c r="G1597" s="99">
        <f t="shared" si="24"/>
        <v>1086206.398</v>
      </c>
    </row>
    <row r="1598" spans="1:7" ht="135">
      <c r="A1598" s="95">
        <v>1595</v>
      </c>
      <c r="B1598" s="96">
        <v>520101</v>
      </c>
      <c r="C1598" s="97" t="s">
        <v>1955</v>
      </c>
      <c r="D1598" s="98" t="s">
        <v>9684</v>
      </c>
      <c r="E1598" s="98" t="s">
        <v>9844</v>
      </c>
      <c r="F1598" s="99">
        <v>1055513</v>
      </c>
      <c r="G1598" s="99">
        <f t="shared" si="24"/>
        <v>1109344.1629999999</v>
      </c>
    </row>
    <row r="1599" spans="1:7" ht="67.5">
      <c r="A1599" s="95">
        <v>1596</v>
      </c>
      <c r="B1599" s="96">
        <v>520201</v>
      </c>
      <c r="C1599" s="97" t="s">
        <v>9961</v>
      </c>
      <c r="D1599" s="98" t="s">
        <v>9244</v>
      </c>
      <c r="E1599" s="98" t="s">
        <v>9245</v>
      </c>
      <c r="F1599" s="99">
        <v>1011483</v>
      </c>
      <c r="G1599" s="99">
        <f t="shared" si="24"/>
        <v>1063068.6329999999</v>
      </c>
    </row>
    <row r="1600" spans="1:7" ht="67.5">
      <c r="A1600" s="95">
        <v>1597</v>
      </c>
      <c r="B1600" s="96">
        <v>522202</v>
      </c>
      <c r="C1600" s="97" t="s">
        <v>4129</v>
      </c>
      <c r="D1600" s="98" t="s">
        <v>9244</v>
      </c>
      <c r="E1600" s="98" t="s">
        <v>9245</v>
      </c>
      <c r="F1600" s="99">
        <v>989468</v>
      </c>
      <c r="G1600" s="99">
        <f t="shared" si="24"/>
        <v>1039930.868</v>
      </c>
    </row>
    <row r="1601" spans="1:7" ht="135">
      <c r="A1601" s="95">
        <v>1598</v>
      </c>
      <c r="B1601" s="96">
        <v>523101</v>
      </c>
      <c r="C1601" s="97" t="s">
        <v>1961</v>
      </c>
      <c r="D1601" s="98" t="s">
        <v>9684</v>
      </c>
      <c r="E1601" s="98" t="s">
        <v>9844</v>
      </c>
      <c r="F1601" s="99">
        <v>871845</v>
      </c>
      <c r="G1601" s="99">
        <f t="shared" si="24"/>
        <v>916309.09499999997</v>
      </c>
    </row>
    <row r="1602" spans="1:7" ht="135">
      <c r="A1602" s="95">
        <v>1599</v>
      </c>
      <c r="B1602" s="96">
        <v>524001</v>
      </c>
      <c r="C1602" s="97" t="s">
        <v>1971</v>
      </c>
      <c r="D1602" s="98" t="s">
        <v>9868</v>
      </c>
      <c r="E1602" s="98" t="s">
        <v>9844</v>
      </c>
      <c r="F1602" s="99">
        <v>1055513</v>
      </c>
      <c r="G1602" s="99">
        <f t="shared" si="24"/>
        <v>1109344.1629999999</v>
      </c>
    </row>
    <row r="1603" spans="1:7" ht="22.5">
      <c r="A1603" s="95">
        <v>1600</v>
      </c>
      <c r="B1603" s="96">
        <v>524002</v>
      </c>
      <c r="C1603" s="97" t="s">
        <v>1972</v>
      </c>
      <c r="D1603" s="98" t="s">
        <v>15277</v>
      </c>
      <c r="E1603" s="98" t="s">
        <v>15277</v>
      </c>
      <c r="F1603" s="99">
        <v>1732283</v>
      </c>
      <c r="G1603" s="99">
        <f t="shared" si="24"/>
        <v>1820629.433</v>
      </c>
    </row>
    <row r="1604" spans="1:7" ht="315">
      <c r="A1604" s="95">
        <v>1601</v>
      </c>
      <c r="B1604" s="96">
        <v>525203</v>
      </c>
      <c r="C1604" s="97" t="s">
        <v>7137</v>
      </c>
      <c r="D1604" s="102" t="s">
        <v>15478</v>
      </c>
      <c r="E1604" s="102" t="s">
        <v>15479</v>
      </c>
      <c r="F1604" s="99">
        <v>30018900</v>
      </c>
      <c r="G1604" s="99">
        <f t="shared" si="24"/>
        <v>31549863.899999999</v>
      </c>
    </row>
    <row r="1605" spans="1:7" ht="213.75">
      <c r="A1605" s="95">
        <v>1602</v>
      </c>
      <c r="B1605" s="96">
        <v>525204</v>
      </c>
      <c r="C1605" s="97" t="s">
        <v>7183</v>
      </c>
      <c r="D1605" s="98" t="s">
        <v>11221</v>
      </c>
      <c r="E1605" s="98" t="s">
        <v>11090</v>
      </c>
      <c r="F1605" s="99">
        <v>1300449</v>
      </c>
      <c r="G1605" s="99">
        <f t="shared" ref="G1605:G1668" si="25">(F1605*5.1%)+F1605</f>
        <v>1366771.899</v>
      </c>
    </row>
    <row r="1606" spans="1:7" ht="22.5">
      <c r="A1606" s="95">
        <v>1603</v>
      </c>
      <c r="B1606" s="96">
        <v>525301</v>
      </c>
      <c r="C1606" s="97" t="s">
        <v>1963</v>
      </c>
      <c r="D1606" s="98" t="s">
        <v>15304</v>
      </c>
      <c r="E1606" s="98" t="s">
        <v>15277</v>
      </c>
      <c r="F1606" s="99">
        <v>2176774</v>
      </c>
      <c r="G1606" s="99">
        <f t="shared" si="25"/>
        <v>2287789.4739999999</v>
      </c>
    </row>
    <row r="1607" spans="1:7">
      <c r="A1607" s="95">
        <v>1604</v>
      </c>
      <c r="B1607" s="96">
        <v>525302</v>
      </c>
      <c r="C1607" s="97" t="s">
        <v>1964</v>
      </c>
      <c r="D1607" s="100"/>
      <c r="E1607" s="100"/>
      <c r="F1607" s="99">
        <v>2176774</v>
      </c>
      <c r="G1607" s="99">
        <f t="shared" si="25"/>
        <v>2287789.4739999999</v>
      </c>
    </row>
    <row r="1608" spans="1:7" ht="22.5">
      <c r="A1608" s="95">
        <v>1605</v>
      </c>
      <c r="B1608" s="96">
        <v>526101</v>
      </c>
      <c r="C1608" s="97" t="s">
        <v>11396</v>
      </c>
      <c r="D1608" s="98" t="s">
        <v>15304</v>
      </c>
      <c r="E1608" s="98" t="s">
        <v>15277</v>
      </c>
      <c r="F1608" s="99">
        <v>1653089</v>
      </c>
      <c r="G1608" s="99">
        <f t="shared" si="25"/>
        <v>1737396.5389999999</v>
      </c>
    </row>
    <row r="1609" spans="1:7" ht="213.75">
      <c r="A1609" s="95">
        <v>1606</v>
      </c>
      <c r="B1609" s="96">
        <v>526102</v>
      </c>
      <c r="C1609" s="97" t="s">
        <v>11394</v>
      </c>
      <c r="D1609" s="98" t="s">
        <v>11221</v>
      </c>
      <c r="E1609" s="98" t="s">
        <v>11090</v>
      </c>
      <c r="F1609" s="99">
        <v>1653089</v>
      </c>
      <c r="G1609" s="99">
        <f t="shared" si="25"/>
        <v>1737396.5389999999</v>
      </c>
    </row>
    <row r="1610" spans="1:7" ht="22.5">
      <c r="A1610" s="95">
        <v>1607</v>
      </c>
      <c r="B1610" s="96">
        <v>527101</v>
      </c>
      <c r="C1610" s="97" t="s">
        <v>7139</v>
      </c>
      <c r="D1610" s="98" t="s">
        <v>15304</v>
      </c>
      <c r="E1610" s="98" t="s">
        <v>15277</v>
      </c>
      <c r="F1610" s="99">
        <v>4761726</v>
      </c>
      <c r="G1610" s="99">
        <f t="shared" si="25"/>
        <v>5004574.0259999996</v>
      </c>
    </row>
    <row r="1611" spans="1:7" ht="213.75">
      <c r="A1611" s="95">
        <v>1608</v>
      </c>
      <c r="B1611" s="96">
        <v>527102</v>
      </c>
      <c r="C1611" s="97" t="s">
        <v>7141</v>
      </c>
      <c r="D1611" s="98" t="s">
        <v>11221</v>
      </c>
      <c r="E1611" s="98" t="s">
        <v>11090</v>
      </c>
      <c r="F1611" s="99">
        <v>4761726</v>
      </c>
      <c r="G1611" s="99">
        <f t="shared" si="25"/>
        <v>5004574.0259999996</v>
      </c>
    </row>
    <row r="1612" spans="1:7" ht="22.5">
      <c r="A1612" s="95">
        <v>1609</v>
      </c>
      <c r="B1612" s="96">
        <v>527201</v>
      </c>
      <c r="C1612" s="97" t="s">
        <v>1965</v>
      </c>
      <c r="D1612" s="98" t="s">
        <v>15304</v>
      </c>
      <c r="E1612" s="98" t="s">
        <v>15277</v>
      </c>
      <c r="F1612" s="99">
        <v>3151563</v>
      </c>
      <c r="G1612" s="99">
        <f t="shared" si="25"/>
        <v>3312292.713</v>
      </c>
    </row>
    <row r="1613" spans="1:7" ht="213.75">
      <c r="A1613" s="95">
        <v>1610</v>
      </c>
      <c r="B1613" s="96">
        <v>527202</v>
      </c>
      <c r="C1613" s="97" t="s">
        <v>1966</v>
      </c>
      <c r="D1613" s="98" t="s">
        <v>11221</v>
      </c>
      <c r="E1613" s="98" t="s">
        <v>11090</v>
      </c>
      <c r="F1613" s="99">
        <v>30215900</v>
      </c>
      <c r="G1613" s="99">
        <f t="shared" si="25"/>
        <v>31756910.899999999</v>
      </c>
    </row>
    <row r="1614" spans="1:7" ht="56.25">
      <c r="A1614" s="95">
        <v>1611</v>
      </c>
      <c r="B1614" s="96">
        <v>529301</v>
      </c>
      <c r="C1614" s="97" t="s">
        <v>15484</v>
      </c>
      <c r="D1614" s="98" t="s">
        <v>15335</v>
      </c>
      <c r="E1614" s="98" t="s">
        <v>15278</v>
      </c>
      <c r="F1614" s="99">
        <v>1033498</v>
      </c>
      <c r="G1614" s="99">
        <f t="shared" si="25"/>
        <v>1086206.398</v>
      </c>
    </row>
    <row r="1615" spans="1:7" ht="67.5">
      <c r="A1615" s="95">
        <v>1612</v>
      </c>
      <c r="B1615" s="96">
        <v>529503</v>
      </c>
      <c r="C1615" s="97" t="s">
        <v>1967</v>
      </c>
      <c r="D1615" s="98" t="s">
        <v>12036</v>
      </c>
      <c r="E1615" s="98" t="s">
        <v>9245</v>
      </c>
      <c r="F1615" s="99">
        <v>676073</v>
      </c>
      <c r="G1615" s="99">
        <f t="shared" si="25"/>
        <v>710552.723</v>
      </c>
    </row>
    <row r="1616" spans="1:7" ht="67.5">
      <c r="A1616" s="95">
        <v>1613</v>
      </c>
      <c r="B1616" s="96">
        <v>529505</v>
      </c>
      <c r="C1616" s="97" t="s">
        <v>1969</v>
      </c>
      <c r="D1616" s="98" t="s">
        <v>9244</v>
      </c>
      <c r="E1616" s="98" t="s">
        <v>9245</v>
      </c>
      <c r="F1616" s="99">
        <v>676073</v>
      </c>
      <c r="G1616" s="99">
        <f t="shared" si="25"/>
        <v>710552.723</v>
      </c>
    </row>
    <row r="1617" spans="1:7" ht="67.5">
      <c r="A1617" s="95">
        <v>1614</v>
      </c>
      <c r="B1617" s="96">
        <v>529506</v>
      </c>
      <c r="C1617" s="97" t="s">
        <v>1970</v>
      </c>
      <c r="D1617" s="98" t="s">
        <v>9244</v>
      </c>
      <c r="E1617" s="98" t="s">
        <v>9245</v>
      </c>
      <c r="F1617" s="99">
        <v>676073</v>
      </c>
      <c r="G1617" s="99">
        <f t="shared" si="25"/>
        <v>710552.723</v>
      </c>
    </row>
    <row r="1618" spans="1:7" ht="67.5">
      <c r="A1618" s="95">
        <v>1615</v>
      </c>
      <c r="B1618" s="96">
        <v>529606</v>
      </c>
      <c r="C1618" s="97" t="s">
        <v>1974</v>
      </c>
      <c r="D1618" s="98" t="s">
        <v>9244</v>
      </c>
      <c r="E1618" s="98" t="s">
        <v>9245</v>
      </c>
      <c r="F1618" s="99">
        <v>1312417</v>
      </c>
      <c r="G1618" s="99">
        <f t="shared" si="25"/>
        <v>1379350.267</v>
      </c>
    </row>
    <row r="1619" spans="1:7" ht="67.5">
      <c r="A1619" s="95">
        <v>1616</v>
      </c>
      <c r="B1619" s="96">
        <v>529608</v>
      </c>
      <c r="C1619" s="97" t="s">
        <v>1976</v>
      </c>
      <c r="D1619" s="98" t="s">
        <v>9244</v>
      </c>
      <c r="E1619" s="98" t="s">
        <v>9245</v>
      </c>
      <c r="F1619" s="99">
        <v>1312417</v>
      </c>
      <c r="G1619" s="99">
        <f t="shared" si="25"/>
        <v>1379350.267</v>
      </c>
    </row>
    <row r="1620" spans="1:7" ht="67.5">
      <c r="A1620" s="95">
        <v>1617</v>
      </c>
      <c r="B1620" s="96">
        <v>529701</v>
      </c>
      <c r="C1620" s="97" t="s">
        <v>15485</v>
      </c>
      <c r="D1620" s="98" t="s">
        <v>9244</v>
      </c>
      <c r="E1620" s="98" t="s">
        <v>9245</v>
      </c>
      <c r="F1620" s="99">
        <v>989468</v>
      </c>
      <c r="G1620" s="99">
        <f t="shared" si="25"/>
        <v>1039930.868</v>
      </c>
    </row>
    <row r="1621" spans="1:7" ht="135">
      <c r="A1621" s="95">
        <v>1618</v>
      </c>
      <c r="B1621" s="96">
        <v>530402</v>
      </c>
      <c r="C1621" s="97" t="s">
        <v>11898</v>
      </c>
      <c r="D1621" s="98" t="s">
        <v>9684</v>
      </c>
      <c r="E1621" s="98" t="s">
        <v>9844</v>
      </c>
      <c r="F1621" s="99">
        <v>778209</v>
      </c>
      <c r="G1621" s="99">
        <f t="shared" si="25"/>
        <v>817897.65899999999</v>
      </c>
    </row>
    <row r="1622" spans="1:7" ht="135">
      <c r="A1622" s="95">
        <v>1619</v>
      </c>
      <c r="B1622" s="96">
        <v>530601</v>
      </c>
      <c r="C1622" s="97" t="s">
        <v>11883</v>
      </c>
      <c r="D1622" s="98" t="s">
        <v>9684</v>
      </c>
      <c r="E1622" s="98" t="s">
        <v>9844</v>
      </c>
      <c r="F1622" s="99">
        <v>696720</v>
      </c>
      <c r="G1622" s="99">
        <f t="shared" si="25"/>
        <v>732252.72</v>
      </c>
    </row>
    <row r="1623" spans="1:7" ht="22.5">
      <c r="A1623" s="95">
        <v>1620</v>
      </c>
      <c r="B1623" s="96">
        <v>530602</v>
      </c>
      <c r="C1623" s="97" t="s">
        <v>15020</v>
      </c>
      <c r="D1623" s="98"/>
      <c r="E1623" s="98"/>
      <c r="F1623" s="99">
        <v>612230</v>
      </c>
      <c r="G1623" s="99">
        <f t="shared" si="25"/>
        <v>643453.73</v>
      </c>
    </row>
    <row r="1624" spans="1:7" ht="135">
      <c r="A1624" s="95">
        <v>1621</v>
      </c>
      <c r="B1624" s="96">
        <v>531002</v>
      </c>
      <c r="C1624" s="97" t="s">
        <v>11901</v>
      </c>
      <c r="D1624" s="98" t="s">
        <v>9684</v>
      </c>
      <c r="E1624" s="98" t="s">
        <v>9844</v>
      </c>
      <c r="F1624" s="99">
        <v>1033498</v>
      </c>
      <c r="G1624" s="99">
        <f t="shared" si="25"/>
        <v>1086206.398</v>
      </c>
    </row>
    <row r="1625" spans="1:7" ht="67.5">
      <c r="A1625" s="95">
        <v>1622</v>
      </c>
      <c r="B1625" s="96">
        <v>531601</v>
      </c>
      <c r="C1625" s="97" t="s">
        <v>11906</v>
      </c>
      <c r="D1625" s="98" t="s">
        <v>9684</v>
      </c>
      <c r="E1625" s="98" t="s">
        <v>9245</v>
      </c>
      <c r="F1625" s="99">
        <v>1505537</v>
      </c>
      <c r="G1625" s="99">
        <f t="shared" si="25"/>
        <v>1582319.3870000001</v>
      </c>
    </row>
    <row r="1626" spans="1:7" ht="67.5">
      <c r="A1626" s="95">
        <v>1623</v>
      </c>
      <c r="B1626" s="96">
        <v>531701</v>
      </c>
      <c r="C1626" s="97" t="s">
        <v>11904</v>
      </c>
      <c r="D1626" s="98" t="s">
        <v>9684</v>
      </c>
      <c r="E1626" s="98" t="s">
        <v>9245</v>
      </c>
      <c r="F1626" s="99">
        <v>1184373</v>
      </c>
      <c r="G1626" s="99">
        <f t="shared" si="25"/>
        <v>1244776.023</v>
      </c>
    </row>
    <row r="1627" spans="1:7" ht="67.5">
      <c r="A1627" s="95">
        <v>1624</v>
      </c>
      <c r="B1627" s="96">
        <v>535001</v>
      </c>
      <c r="C1627" s="97" t="s">
        <v>1807</v>
      </c>
      <c r="D1627" s="98" t="s">
        <v>9684</v>
      </c>
      <c r="E1627" s="98" t="s">
        <v>9245</v>
      </c>
      <c r="F1627" s="99">
        <v>698088</v>
      </c>
      <c r="G1627" s="99">
        <f t="shared" si="25"/>
        <v>733690.48800000001</v>
      </c>
    </row>
    <row r="1628" spans="1:7" ht="67.5">
      <c r="A1628" s="95">
        <v>1625</v>
      </c>
      <c r="B1628" s="96">
        <v>535204</v>
      </c>
      <c r="C1628" s="97" t="s">
        <v>1811</v>
      </c>
      <c r="D1628" s="98" t="s">
        <v>9244</v>
      </c>
      <c r="E1628" s="98" t="s">
        <v>9245</v>
      </c>
      <c r="F1628" s="99">
        <v>499775</v>
      </c>
      <c r="G1628" s="99">
        <f t="shared" si="25"/>
        <v>525263.52500000002</v>
      </c>
    </row>
    <row r="1629" spans="1:7" ht="67.5">
      <c r="A1629" s="95">
        <v>1626</v>
      </c>
      <c r="B1629" s="96">
        <v>535301</v>
      </c>
      <c r="C1629" s="97" t="s">
        <v>11903</v>
      </c>
      <c r="D1629" s="98" t="s">
        <v>9684</v>
      </c>
      <c r="E1629" s="98" t="s">
        <v>9245</v>
      </c>
      <c r="F1629" s="99">
        <v>499775</v>
      </c>
      <c r="G1629" s="99">
        <f t="shared" si="25"/>
        <v>525263.52500000002</v>
      </c>
    </row>
    <row r="1630" spans="1:7" ht="67.5">
      <c r="A1630" s="95">
        <v>1627</v>
      </c>
      <c r="B1630" s="96">
        <v>536001</v>
      </c>
      <c r="C1630" s="97" t="s">
        <v>1832</v>
      </c>
      <c r="D1630" s="98" t="s">
        <v>9244</v>
      </c>
      <c r="E1630" s="98" t="s">
        <v>9245</v>
      </c>
      <c r="F1630" s="99">
        <v>499775</v>
      </c>
      <c r="G1630" s="99">
        <f t="shared" si="25"/>
        <v>525263.52500000002</v>
      </c>
    </row>
    <row r="1631" spans="1:7" ht="67.5">
      <c r="A1631" s="95">
        <v>1628</v>
      </c>
      <c r="B1631" s="96">
        <v>536101</v>
      </c>
      <c r="C1631" s="97" t="s">
        <v>1834</v>
      </c>
      <c r="D1631" s="98" t="s">
        <v>9244</v>
      </c>
      <c r="E1631" s="98" t="s">
        <v>9245</v>
      </c>
      <c r="F1631" s="99">
        <v>499775</v>
      </c>
      <c r="G1631" s="99">
        <f t="shared" si="25"/>
        <v>525263.52500000002</v>
      </c>
    </row>
    <row r="1632" spans="1:7" ht="67.5">
      <c r="A1632" s="95">
        <v>1629</v>
      </c>
      <c r="B1632" s="96">
        <v>536201</v>
      </c>
      <c r="C1632" s="97" t="s">
        <v>1836</v>
      </c>
      <c r="D1632" s="98" t="s">
        <v>9244</v>
      </c>
      <c r="E1632" s="98" t="s">
        <v>9245</v>
      </c>
      <c r="F1632" s="99">
        <v>499775</v>
      </c>
      <c r="G1632" s="99">
        <f t="shared" si="25"/>
        <v>525263.52500000002</v>
      </c>
    </row>
    <row r="1633" spans="1:7" ht="67.5">
      <c r="A1633" s="95">
        <v>1630</v>
      </c>
      <c r="B1633" s="96">
        <v>536301</v>
      </c>
      <c r="C1633" s="97" t="s">
        <v>1837</v>
      </c>
      <c r="D1633" s="98" t="s">
        <v>9244</v>
      </c>
      <c r="E1633" s="98" t="s">
        <v>9245</v>
      </c>
      <c r="F1633" s="99">
        <v>499775</v>
      </c>
      <c r="G1633" s="99">
        <f t="shared" si="25"/>
        <v>525263.52500000002</v>
      </c>
    </row>
    <row r="1634" spans="1:7" ht="409.5">
      <c r="A1634" s="95">
        <v>1631</v>
      </c>
      <c r="B1634" s="96">
        <v>536302</v>
      </c>
      <c r="C1634" s="97" t="s">
        <v>1838</v>
      </c>
      <c r="D1634" s="98" t="s">
        <v>15363</v>
      </c>
      <c r="E1634" s="98" t="s">
        <v>10795</v>
      </c>
      <c r="F1634" s="99">
        <v>499775</v>
      </c>
      <c r="G1634" s="99">
        <f t="shared" si="25"/>
        <v>525263.52500000002</v>
      </c>
    </row>
    <row r="1635" spans="1:7" ht="409.5">
      <c r="A1635" s="95">
        <v>1632</v>
      </c>
      <c r="B1635" s="96">
        <v>536303</v>
      </c>
      <c r="C1635" s="97" t="s">
        <v>1839</v>
      </c>
      <c r="D1635" s="98" t="s">
        <v>15463</v>
      </c>
      <c r="E1635" s="98" t="s">
        <v>10938</v>
      </c>
      <c r="F1635" s="99">
        <v>499775</v>
      </c>
      <c r="G1635" s="99">
        <f t="shared" si="25"/>
        <v>525263.52500000002</v>
      </c>
    </row>
    <row r="1636" spans="1:7" ht="67.5">
      <c r="A1636" s="95">
        <v>1633</v>
      </c>
      <c r="B1636" s="96">
        <v>536501</v>
      </c>
      <c r="C1636" s="97" t="s">
        <v>1840</v>
      </c>
      <c r="D1636" s="98" t="s">
        <v>9684</v>
      </c>
      <c r="E1636" s="98" t="s">
        <v>9245</v>
      </c>
      <c r="F1636" s="99">
        <v>499775</v>
      </c>
      <c r="G1636" s="99">
        <f t="shared" si="25"/>
        <v>525263.52500000002</v>
      </c>
    </row>
    <row r="1637" spans="1:7" ht="67.5">
      <c r="A1637" s="95">
        <v>1634</v>
      </c>
      <c r="B1637" s="96">
        <v>536601</v>
      </c>
      <c r="C1637" s="97" t="s">
        <v>11896</v>
      </c>
      <c r="D1637" s="98" t="s">
        <v>9684</v>
      </c>
      <c r="E1637" s="98" t="s">
        <v>9245</v>
      </c>
      <c r="F1637" s="99">
        <v>499775</v>
      </c>
      <c r="G1637" s="99">
        <f t="shared" si="25"/>
        <v>525263.52500000002</v>
      </c>
    </row>
    <row r="1638" spans="1:7" ht="67.5">
      <c r="A1638" s="95">
        <v>1635</v>
      </c>
      <c r="B1638" s="96">
        <v>536701</v>
      </c>
      <c r="C1638" s="98" t="s">
        <v>1844</v>
      </c>
      <c r="D1638" s="98" t="s">
        <v>9684</v>
      </c>
      <c r="E1638" s="98" t="s">
        <v>9245</v>
      </c>
      <c r="F1638" s="99">
        <v>499775</v>
      </c>
      <c r="G1638" s="99">
        <f t="shared" si="25"/>
        <v>525263.52500000002</v>
      </c>
    </row>
    <row r="1639" spans="1:7" ht="67.5">
      <c r="A1639" s="95">
        <v>1636</v>
      </c>
      <c r="B1639" s="96">
        <v>536801</v>
      </c>
      <c r="C1639" s="97" t="s">
        <v>1813</v>
      </c>
      <c r="D1639" s="98" t="s">
        <v>9684</v>
      </c>
      <c r="E1639" s="98" t="s">
        <v>9245</v>
      </c>
      <c r="F1639" s="99">
        <v>698088</v>
      </c>
      <c r="G1639" s="99">
        <f t="shared" si="25"/>
        <v>733690.48800000001</v>
      </c>
    </row>
    <row r="1640" spans="1:7">
      <c r="A1640" s="95">
        <v>1637</v>
      </c>
      <c r="B1640" s="96">
        <v>536802</v>
      </c>
      <c r="C1640" s="97" t="s">
        <v>1814</v>
      </c>
      <c r="D1640" s="98"/>
      <c r="E1640" s="98"/>
      <c r="F1640" s="99">
        <v>698088</v>
      </c>
      <c r="G1640" s="99">
        <f t="shared" si="25"/>
        <v>733690.48800000001</v>
      </c>
    </row>
    <row r="1641" spans="1:7" ht="67.5">
      <c r="A1641" s="95">
        <v>1638</v>
      </c>
      <c r="B1641" s="96">
        <v>536803</v>
      </c>
      <c r="C1641" s="97" t="s">
        <v>1815</v>
      </c>
      <c r="D1641" s="98" t="s">
        <v>9684</v>
      </c>
      <c r="E1641" s="98" t="s">
        <v>9245</v>
      </c>
      <c r="F1641" s="99">
        <v>698088</v>
      </c>
      <c r="G1641" s="99">
        <f t="shared" si="25"/>
        <v>733690.48800000001</v>
      </c>
    </row>
    <row r="1642" spans="1:7" ht="67.5">
      <c r="A1642" s="95">
        <v>1639</v>
      </c>
      <c r="B1642" s="96">
        <v>536901</v>
      </c>
      <c r="C1642" s="97" t="s">
        <v>1817</v>
      </c>
      <c r="D1642" s="98" t="s">
        <v>9684</v>
      </c>
      <c r="E1642" s="98" t="s">
        <v>9245</v>
      </c>
      <c r="F1642" s="99">
        <v>698088</v>
      </c>
      <c r="G1642" s="99">
        <f t="shared" si="25"/>
        <v>733690.48800000001</v>
      </c>
    </row>
    <row r="1643" spans="1:7" ht="67.5">
      <c r="A1643" s="95">
        <v>1640</v>
      </c>
      <c r="B1643" s="96">
        <v>536903</v>
      </c>
      <c r="C1643" s="97" t="s">
        <v>1819</v>
      </c>
      <c r="D1643" s="98" t="s">
        <v>9684</v>
      </c>
      <c r="E1643" s="98" t="s">
        <v>9245</v>
      </c>
      <c r="F1643" s="99">
        <v>698088</v>
      </c>
      <c r="G1643" s="99">
        <f t="shared" si="25"/>
        <v>733690.48800000001</v>
      </c>
    </row>
    <row r="1644" spans="1:7" ht="135">
      <c r="A1644" s="95">
        <v>1641</v>
      </c>
      <c r="B1644" s="96">
        <v>537002</v>
      </c>
      <c r="C1644" s="97" t="s">
        <v>7200</v>
      </c>
      <c r="D1644" s="98" t="s">
        <v>9684</v>
      </c>
      <c r="E1644" s="98" t="s">
        <v>9844</v>
      </c>
      <c r="F1644" s="99">
        <v>1541849</v>
      </c>
      <c r="G1644" s="99">
        <f t="shared" si="25"/>
        <v>1620483.2990000001</v>
      </c>
    </row>
    <row r="1645" spans="1:7" ht="135">
      <c r="A1645" s="95">
        <v>1642</v>
      </c>
      <c r="B1645" s="96">
        <v>537003</v>
      </c>
      <c r="C1645" s="97" t="s">
        <v>7143</v>
      </c>
      <c r="D1645" s="98" t="s">
        <v>9684</v>
      </c>
      <c r="E1645" s="98" t="s">
        <v>9844</v>
      </c>
      <c r="F1645" s="99">
        <v>6265375.5</v>
      </c>
      <c r="G1645" s="99">
        <f t="shared" si="25"/>
        <v>6584909.6504999995</v>
      </c>
    </row>
    <row r="1646" spans="1:7" ht="22.5">
      <c r="A1646" s="95">
        <v>1643</v>
      </c>
      <c r="B1646" s="96">
        <v>537301</v>
      </c>
      <c r="C1646" s="97" t="s">
        <v>1847</v>
      </c>
      <c r="D1646" s="98" t="s">
        <v>15304</v>
      </c>
      <c r="E1646" s="98" t="s">
        <v>15277</v>
      </c>
      <c r="F1646" s="99">
        <v>2714074.5</v>
      </c>
      <c r="G1646" s="99">
        <f t="shared" si="25"/>
        <v>2852492.2995000002</v>
      </c>
    </row>
    <row r="1647" spans="1:7" ht="135">
      <c r="A1647" s="95">
        <v>1644</v>
      </c>
      <c r="B1647" s="96">
        <v>537302</v>
      </c>
      <c r="C1647" s="97" t="s">
        <v>1848</v>
      </c>
      <c r="D1647" s="98" t="s">
        <v>9684</v>
      </c>
      <c r="E1647" s="98" t="s">
        <v>9844</v>
      </c>
      <c r="F1647" s="99">
        <v>1541849</v>
      </c>
      <c r="G1647" s="99">
        <f t="shared" si="25"/>
        <v>1620483.2990000001</v>
      </c>
    </row>
    <row r="1648" spans="1:7" ht="22.5">
      <c r="A1648" s="95">
        <v>1645</v>
      </c>
      <c r="B1648" s="96">
        <v>537303</v>
      </c>
      <c r="C1648" s="97" t="s">
        <v>1849</v>
      </c>
      <c r="D1648" s="100"/>
      <c r="E1648" s="100"/>
      <c r="F1648" s="99">
        <v>1541849</v>
      </c>
      <c r="G1648" s="99">
        <f t="shared" si="25"/>
        <v>1620483.2990000001</v>
      </c>
    </row>
    <row r="1649" spans="1:7" ht="22.5">
      <c r="A1649" s="95">
        <v>1646</v>
      </c>
      <c r="B1649" s="96">
        <v>537304</v>
      </c>
      <c r="C1649" s="97" t="s">
        <v>1850</v>
      </c>
      <c r="D1649" s="98" t="s">
        <v>15304</v>
      </c>
      <c r="E1649" s="98" t="s">
        <v>15277</v>
      </c>
      <c r="F1649" s="99">
        <v>1541849</v>
      </c>
      <c r="G1649" s="99">
        <f t="shared" si="25"/>
        <v>1620483.2990000001</v>
      </c>
    </row>
    <row r="1650" spans="1:7" ht="135">
      <c r="A1650" s="95">
        <v>1647</v>
      </c>
      <c r="B1650" s="96">
        <v>537305</v>
      </c>
      <c r="C1650" s="97" t="s">
        <v>1851</v>
      </c>
      <c r="D1650" s="98" t="s">
        <v>9684</v>
      </c>
      <c r="E1650" s="98" t="s">
        <v>9844</v>
      </c>
      <c r="F1650" s="99">
        <v>1541849</v>
      </c>
      <c r="G1650" s="99">
        <f t="shared" si="25"/>
        <v>1620483.2990000001</v>
      </c>
    </row>
    <row r="1651" spans="1:7" ht="78.75">
      <c r="A1651" s="95">
        <v>1648</v>
      </c>
      <c r="B1651" s="96">
        <v>540004</v>
      </c>
      <c r="C1651" s="97" t="s">
        <v>1866</v>
      </c>
      <c r="D1651" s="98" t="s">
        <v>11609</v>
      </c>
      <c r="E1651" s="98" t="s">
        <v>11610</v>
      </c>
      <c r="F1651" s="99">
        <v>871845</v>
      </c>
      <c r="G1651" s="99">
        <f t="shared" si="25"/>
        <v>916309.09499999997</v>
      </c>
    </row>
    <row r="1652" spans="1:7" ht="112.5">
      <c r="A1652" s="95">
        <v>1649</v>
      </c>
      <c r="B1652" s="96">
        <v>540008</v>
      </c>
      <c r="C1652" s="97" t="s">
        <v>1869</v>
      </c>
      <c r="D1652" s="98" t="s">
        <v>11343</v>
      </c>
      <c r="E1652" s="98" t="s">
        <v>10695</v>
      </c>
      <c r="F1652" s="99">
        <v>1732283</v>
      </c>
      <c r="G1652" s="99">
        <f t="shared" si="25"/>
        <v>1820629.433</v>
      </c>
    </row>
    <row r="1653" spans="1:7" ht="135">
      <c r="A1653" s="95">
        <v>1650</v>
      </c>
      <c r="B1653" s="96">
        <v>540010</v>
      </c>
      <c r="C1653" s="97" t="s">
        <v>1856</v>
      </c>
      <c r="D1653" s="98" t="s">
        <v>9684</v>
      </c>
      <c r="E1653" s="98" t="s">
        <v>9844</v>
      </c>
      <c r="F1653" s="99">
        <v>213682</v>
      </c>
      <c r="G1653" s="99">
        <f t="shared" si="25"/>
        <v>224579.78200000001</v>
      </c>
    </row>
    <row r="1654" spans="1:7" ht="112.5">
      <c r="A1654" s="95">
        <v>1651</v>
      </c>
      <c r="B1654" s="96">
        <v>540011</v>
      </c>
      <c r="C1654" s="97" t="s">
        <v>12436</v>
      </c>
      <c r="D1654" s="98" t="s">
        <v>11343</v>
      </c>
      <c r="E1654" s="98" t="s">
        <v>10695</v>
      </c>
      <c r="F1654" s="99">
        <v>625000</v>
      </c>
      <c r="G1654" s="99">
        <f t="shared" si="25"/>
        <v>656875</v>
      </c>
    </row>
    <row r="1655" spans="1:7" ht="112.5">
      <c r="A1655" s="95">
        <v>1652</v>
      </c>
      <c r="B1655" s="96">
        <v>540014</v>
      </c>
      <c r="C1655" s="97" t="s">
        <v>12430</v>
      </c>
      <c r="D1655" s="98" t="s">
        <v>11343</v>
      </c>
      <c r="E1655" s="98" t="s">
        <v>10695</v>
      </c>
      <c r="F1655" s="99">
        <v>871845</v>
      </c>
      <c r="G1655" s="99">
        <f t="shared" si="25"/>
        <v>916309.09499999997</v>
      </c>
    </row>
    <row r="1656" spans="1:7" ht="135">
      <c r="A1656" s="95">
        <v>1653</v>
      </c>
      <c r="B1656" s="96">
        <v>540101</v>
      </c>
      <c r="C1656" s="97" t="s">
        <v>11615</v>
      </c>
      <c r="D1656" s="98" t="s">
        <v>9684</v>
      </c>
      <c r="E1656" s="98" t="s">
        <v>9844</v>
      </c>
      <c r="F1656" s="99">
        <v>871845</v>
      </c>
      <c r="G1656" s="99">
        <f t="shared" si="25"/>
        <v>916309.09499999997</v>
      </c>
    </row>
    <row r="1657" spans="1:7" ht="22.5">
      <c r="A1657" s="95">
        <v>1654</v>
      </c>
      <c r="B1657" s="96">
        <v>540102</v>
      </c>
      <c r="C1657" s="97" t="s">
        <v>13628</v>
      </c>
      <c r="D1657" s="98" t="s">
        <v>15304</v>
      </c>
      <c r="E1657" s="98" t="s">
        <v>15277</v>
      </c>
      <c r="F1657" s="99">
        <v>871845</v>
      </c>
      <c r="G1657" s="99">
        <f t="shared" si="25"/>
        <v>916309.09499999997</v>
      </c>
    </row>
    <row r="1658" spans="1:7" ht="67.5">
      <c r="A1658" s="95">
        <v>1655</v>
      </c>
      <c r="B1658" s="96">
        <v>541501</v>
      </c>
      <c r="C1658" s="97" t="s">
        <v>7204</v>
      </c>
      <c r="D1658" s="98" t="s">
        <v>9244</v>
      </c>
      <c r="E1658" s="98" t="s">
        <v>9245</v>
      </c>
      <c r="F1658" s="99">
        <v>698088</v>
      </c>
      <c r="G1658" s="99">
        <f t="shared" si="25"/>
        <v>733690.48800000001</v>
      </c>
    </row>
    <row r="1659" spans="1:7" ht="135">
      <c r="A1659" s="95">
        <v>1656</v>
      </c>
      <c r="B1659" s="96">
        <v>541507</v>
      </c>
      <c r="C1659" s="97" t="s">
        <v>1878</v>
      </c>
      <c r="D1659" s="98" t="s">
        <v>9684</v>
      </c>
      <c r="E1659" s="98" t="s">
        <v>9844</v>
      </c>
      <c r="F1659" s="99">
        <v>3886300</v>
      </c>
      <c r="G1659" s="99">
        <f t="shared" si="25"/>
        <v>4084501.3</v>
      </c>
    </row>
    <row r="1660" spans="1:7" ht="135">
      <c r="A1660" s="95">
        <v>1657</v>
      </c>
      <c r="B1660" s="96">
        <v>541602</v>
      </c>
      <c r="C1660" s="97" t="s">
        <v>1880</v>
      </c>
      <c r="D1660" s="98" t="s">
        <v>9684</v>
      </c>
      <c r="E1660" s="98" t="s">
        <v>9844</v>
      </c>
      <c r="F1660" s="99">
        <v>946484</v>
      </c>
      <c r="G1660" s="99">
        <f t="shared" si="25"/>
        <v>994754.68400000001</v>
      </c>
    </row>
    <row r="1661" spans="1:7" ht="135">
      <c r="A1661" s="95">
        <v>1658</v>
      </c>
      <c r="B1661" s="96">
        <v>541702</v>
      </c>
      <c r="C1661" s="97" t="s">
        <v>1873</v>
      </c>
      <c r="D1661" s="98" t="s">
        <v>9684</v>
      </c>
      <c r="E1661" s="98" t="s">
        <v>9844</v>
      </c>
      <c r="F1661" s="99">
        <v>871845</v>
      </c>
      <c r="G1661" s="99">
        <f t="shared" si="25"/>
        <v>916309.09499999997</v>
      </c>
    </row>
    <row r="1662" spans="1:7" ht="67.5">
      <c r="A1662" s="95">
        <v>1659</v>
      </c>
      <c r="B1662" s="96">
        <v>541704</v>
      </c>
      <c r="C1662" s="97" t="s">
        <v>1859</v>
      </c>
      <c r="D1662" s="98" t="s">
        <v>9684</v>
      </c>
      <c r="E1662" s="98" t="s">
        <v>9245</v>
      </c>
      <c r="F1662" s="99">
        <v>283186</v>
      </c>
      <c r="G1662" s="99">
        <f t="shared" si="25"/>
        <v>297628.48599999998</v>
      </c>
    </row>
    <row r="1663" spans="1:7" ht="67.5">
      <c r="A1663" s="95">
        <v>1660</v>
      </c>
      <c r="B1663" s="96">
        <v>541801</v>
      </c>
      <c r="C1663" s="97" t="s">
        <v>1957</v>
      </c>
      <c r="D1663" s="98" t="s">
        <v>9244</v>
      </c>
      <c r="E1663" s="98" t="s">
        <v>9245</v>
      </c>
      <c r="F1663" s="99">
        <v>1215551</v>
      </c>
      <c r="G1663" s="99">
        <f t="shared" si="25"/>
        <v>1277544.101</v>
      </c>
    </row>
    <row r="1664" spans="1:7" ht="112.5">
      <c r="A1664" s="95">
        <v>1661</v>
      </c>
      <c r="B1664" s="96">
        <v>542001</v>
      </c>
      <c r="C1664" s="97" t="s">
        <v>12127</v>
      </c>
      <c r="D1664" s="98" t="s">
        <v>9684</v>
      </c>
      <c r="E1664" s="98" t="s">
        <v>10910</v>
      </c>
      <c r="F1664" s="99">
        <v>778209</v>
      </c>
      <c r="G1664" s="99">
        <f t="shared" si="25"/>
        <v>817897.65899999999</v>
      </c>
    </row>
    <row r="1665" spans="1:7">
      <c r="A1665" s="95">
        <v>1662</v>
      </c>
      <c r="B1665" s="96">
        <v>542102</v>
      </c>
      <c r="C1665" s="97" t="s">
        <v>7154</v>
      </c>
      <c r="D1665" s="98"/>
      <c r="E1665" s="98"/>
      <c r="F1665" s="99">
        <v>590215</v>
      </c>
      <c r="G1665" s="99">
        <f t="shared" si="25"/>
        <v>620315.96499999997</v>
      </c>
    </row>
    <row r="1666" spans="1:7" ht="90">
      <c r="A1666" s="95">
        <v>1663</v>
      </c>
      <c r="B1666" s="96">
        <v>542201</v>
      </c>
      <c r="C1666" s="97" t="s">
        <v>4013</v>
      </c>
      <c r="D1666" s="98" t="s">
        <v>9249</v>
      </c>
      <c r="E1666" s="98" t="s">
        <v>9250</v>
      </c>
      <c r="F1666" s="99">
        <v>213682</v>
      </c>
      <c r="G1666" s="99">
        <f t="shared" si="25"/>
        <v>224579.78200000001</v>
      </c>
    </row>
    <row r="1667" spans="1:7" ht="22.5">
      <c r="A1667" s="95">
        <v>1664</v>
      </c>
      <c r="B1667" s="96">
        <v>542202</v>
      </c>
      <c r="C1667" s="97" t="s">
        <v>4014</v>
      </c>
      <c r="D1667" s="98" t="s">
        <v>15304</v>
      </c>
      <c r="E1667" s="98" t="s">
        <v>15284</v>
      </c>
      <c r="F1667" s="99">
        <v>518400</v>
      </c>
      <c r="G1667" s="99">
        <f t="shared" si="25"/>
        <v>544838.40000000002</v>
      </c>
    </row>
    <row r="1668" spans="1:7" ht="67.5">
      <c r="A1668" s="95">
        <v>1665</v>
      </c>
      <c r="B1668" s="96">
        <v>542302</v>
      </c>
      <c r="C1668" s="97" t="s">
        <v>3929</v>
      </c>
      <c r="D1668" s="98" t="s">
        <v>9244</v>
      </c>
      <c r="E1668" s="98" t="s">
        <v>9245</v>
      </c>
      <c r="F1668" s="99">
        <v>477760</v>
      </c>
      <c r="G1668" s="99">
        <f t="shared" si="25"/>
        <v>502125.76</v>
      </c>
    </row>
    <row r="1669" spans="1:7">
      <c r="A1669" s="95">
        <v>1666</v>
      </c>
      <c r="B1669" s="96">
        <v>542303</v>
      </c>
      <c r="C1669" s="97" t="s">
        <v>3930</v>
      </c>
      <c r="D1669" s="98"/>
      <c r="E1669" s="98"/>
      <c r="F1669" s="99">
        <v>1317500</v>
      </c>
      <c r="G1669" s="99">
        <f t="shared" ref="G1669:G1732" si="26">(F1669*5.1%)+F1669</f>
        <v>1384692.5</v>
      </c>
    </row>
    <row r="1670" spans="1:7" ht="22.5">
      <c r="A1670" s="95">
        <v>1667</v>
      </c>
      <c r="B1670" s="96">
        <v>542304</v>
      </c>
      <c r="C1670" s="97" t="s">
        <v>3931</v>
      </c>
      <c r="D1670" s="98" t="s">
        <v>15304</v>
      </c>
      <c r="E1670" s="98" t="s">
        <v>15277</v>
      </c>
      <c r="F1670" s="99">
        <v>477760</v>
      </c>
      <c r="G1670" s="99">
        <f t="shared" si="26"/>
        <v>502125.76</v>
      </c>
    </row>
    <row r="1671" spans="1:7" ht="67.5">
      <c r="A1671" s="95">
        <v>1668</v>
      </c>
      <c r="B1671" s="96">
        <v>542401</v>
      </c>
      <c r="C1671" s="97" t="s">
        <v>3932</v>
      </c>
      <c r="D1671" s="98" t="s">
        <v>12090</v>
      </c>
      <c r="E1671" s="98" t="s">
        <v>9245</v>
      </c>
      <c r="F1671" s="99">
        <v>194727</v>
      </c>
      <c r="G1671" s="99">
        <f t="shared" si="26"/>
        <v>204658.07699999999</v>
      </c>
    </row>
    <row r="1672" spans="1:7" ht="135">
      <c r="A1672" s="95">
        <v>1669</v>
      </c>
      <c r="B1672" s="96">
        <v>542403</v>
      </c>
      <c r="C1672" s="97" t="s">
        <v>3933</v>
      </c>
      <c r="D1672" s="98" t="s">
        <v>9684</v>
      </c>
      <c r="E1672" s="98" t="s">
        <v>9844</v>
      </c>
      <c r="F1672" s="99">
        <v>194727</v>
      </c>
      <c r="G1672" s="99">
        <f t="shared" si="26"/>
        <v>204658.07699999999</v>
      </c>
    </row>
    <row r="1673" spans="1:7" ht="135">
      <c r="A1673" s="95">
        <v>1670</v>
      </c>
      <c r="B1673" s="96">
        <v>542803</v>
      </c>
      <c r="C1673" s="97" t="s">
        <v>3936</v>
      </c>
      <c r="D1673" s="98" t="s">
        <v>9684</v>
      </c>
      <c r="E1673" s="98" t="s">
        <v>9844</v>
      </c>
      <c r="F1673" s="99">
        <v>33303</v>
      </c>
      <c r="G1673" s="99">
        <f t="shared" si="26"/>
        <v>35001.453000000001</v>
      </c>
    </row>
    <row r="1674" spans="1:7" ht="90">
      <c r="A1674" s="95">
        <v>1671</v>
      </c>
      <c r="B1674" s="96">
        <v>543101</v>
      </c>
      <c r="C1674" s="97" t="s">
        <v>1860</v>
      </c>
      <c r="D1674" s="98" t="s">
        <v>9249</v>
      </c>
      <c r="E1674" s="98" t="s">
        <v>9250</v>
      </c>
      <c r="F1674" s="99">
        <v>213682</v>
      </c>
      <c r="G1674" s="99">
        <f t="shared" si="26"/>
        <v>224579.78200000001</v>
      </c>
    </row>
    <row r="1675" spans="1:7" ht="135">
      <c r="A1675" s="95">
        <v>1672</v>
      </c>
      <c r="B1675" s="96">
        <v>543201</v>
      </c>
      <c r="C1675" s="97" t="s">
        <v>7156</v>
      </c>
      <c r="D1675" s="98" t="s">
        <v>9684</v>
      </c>
      <c r="E1675" s="98" t="s">
        <v>9844</v>
      </c>
      <c r="F1675" s="99">
        <v>477760</v>
      </c>
      <c r="G1675" s="99">
        <f t="shared" si="26"/>
        <v>502125.76</v>
      </c>
    </row>
    <row r="1676" spans="1:7" ht="67.5">
      <c r="A1676" s="95">
        <v>1673</v>
      </c>
      <c r="B1676" s="96">
        <v>543301</v>
      </c>
      <c r="C1676" s="97" t="s">
        <v>3658</v>
      </c>
      <c r="D1676" s="98" t="s">
        <v>9244</v>
      </c>
      <c r="E1676" s="98" t="s">
        <v>9245</v>
      </c>
      <c r="F1676" s="99">
        <v>1215551</v>
      </c>
      <c r="G1676" s="99">
        <f t="shared" si="26"/>
        <v>1277544.101</v>
      </c>
    </row>
    <row r="1677" spans="1:7" ht="67.5">
      <c r="A1677" s="95">
        <v>1674</v>
      </c>
      <c r="B1677" s="96">
        <v>543302</v>
      </c>
      <c r="C1677" s="97" t="s">
        <v>1821</v>
      </c>
      <c r="D1677" s="98" t="s">
        <v>9244</v>
      </c>
      <c r="E1677" s="98" t="s">
        <v>9245</v>
      </c>
      <c r="F1677" s="99">
        <v>871845</v>
      </c>
      <c r="G1677" s="99">
        <f t="shared" si="26"/>
        <v>916309.09499999997</v>
      </c>
    </row>
    <row r="1678" spans="1:7" ht="135">
      <c r="A1678" s="95">
        <v>1675</v>
      </c>
      <c r="B1678" s="96">
        <v>544105</v>
      </c>
      <c r="C1678" s="97" t="s">
        <v>1882</v>
      </c>
      <c r="D1678" s="98" t="s">
        <v>9684</v>
      </c>
      <c r="E1678" s="98" t="s">
        <v>9844</v>
      </c>
      <c r="F1678" s="99">
        <v>499775</v>
      </c>
      <c r="G1678" s="99">
        <f t="shared" si="26"/>
        <v>525263.52500000002</v>
      </c>
    </row>
    <row r="1679" spans="1:7" ht="135">
      <c r="A1679" s="95">
        <v>1676</v>
      </c>
      <c r="B1679" s="96">
        <v>544106</v>
      </c>
      <c r="C1679" s="97" t="s">
        <v>1883</v>
      </c>
      <c r="D1679" s="98" t="s">
        <v>9684</v>
      </c>
      <c r="E1679" s="98" t="s">
        <v>9844</v>
      </c>
      <c r="F1679" s="99">
        <v>499775</v>
      </c>
      <c r="G1679" s="99">
        <f t="shared" si="26"/>
        <v>525263.52500000002</v>
      </c>
    </row>
    <row r="1680" spans="1:7" ht="135">
      <c r="A1680" s="95">
        <v>1677</v>
      </c>
      <c r="B1680" s="96">
        <v>544107</v>
      </c>
      <c r="C1680" s="97" t="s">
        <v>1884</v>
      </c>
      <c r="D1680" s="98" t="s">
        <v>9684</v>
      </c>
      <c r="E1680" s="98" t="s">
        <v>9844</v>
      </c>
      <c r="F1680" s="99">
        <v>499775</v>
      </c>
      <c r="G1680" s="99">
        <f t="shared" si="26"/>
        <v>525263.52500000002</v>
      </c>
    </row>
    <row r="1681" spans="1:7" ht="67.5">
      <c r="A1681" s="95">
        <v>1678</v>
      </c>
      <c r="B1681" s="96">
        <v>544201</v>
      </c>
      <c r="C1681" s="97" t="s">
        <v>15486</v>
      </c>
      <c r="D1681" s="98" t="s">
        <v>9244</v>
      </c>
      <c r="E1681" s="98" t="s">
        <v>9245</v>
      </c>
      <c r="F1681" s="99">
        <v>499775</v>
      </c>
      <c r="G1681" s="99">
        <f t="shared" si="26"/>
        <v>525263.52500000002</v>
      </c>
    </row>
    <row r="1682" spans="1:7" ht="67.5">
      <c r="A1682" s="95">
        <v>1679</v>
      </c>
      <c r="B1682" s="96">
        <v>546101</v>
      </c>
      <c r="C1682" s="97" t="s">
        <v>15487</v>
      </c>
      <c r="D1682" s="98" t="s">
        <v>9244</v>
      </c>
      <c r="E1682" s="98" t="s">
        <v>9245</v>
      </c>
      <c r="F1682" s="99">
        <v>499775</v>
      </c>
      <c r="G1682" s="99">
        <f t="shared" si="26"/>
        <v>525263.52500000002</v>
      </c>
    </row>
    <row r="1683" spans="1:7" ht="135">
      <c r="A1683" s="95">
        <v>1680</v>
      </c>
      <c r="B1683" s="96">
        <v>547001</v>
      </c>
      <c r="C1683" s="97" t="s">
        <v>12620</v>
      </c>
      <c r="D1683" s="98" t="s">
        <v>9684</v>
      </c>
      <c r="E1683" s="98" t="s">
        <v>9844</v>
      </c>
      <c r="F1683" s="99">
        <v>1055513</v>
      </c>
      <c r="G1683" s="99">
        <f t="shared" si="26"/>
        <v>1109344.1629999999</v>
      </c>
    </row>
    <row r="1684" spans="1:7" ht="78.75">
      <c r="A1684" s="95">
        <v>1681</v>
      </c>
      <c r="B1684" s="96">
        <v>547101</v>
      </c>
      <c r="C1684" s="97" t="s">
        <v>1888</v>
      </c>
      <c r="D1684" s="98" t="s">
        <v>9264</v>
      </c>
      <c r="E1684" s="98" t="s">
        <v>9265</v>
      </c>
      <c r="F1684" s="99">
        <v>1055513</v>
      </c>
      <c r="G1684" s="99">
        <f t="shared" si="26"/>
        <v>1109344.1629999999</v>
      </c>
    </row>
    <row r="1685" spans="1:7" ht="67.5">
      <c r="A1685" s="95">
        <v>1682</v>
      </c>
      <c r="B1685" s="96">
        <v>547102</v>
      </c>
      <c r="C1685" s="97" t="s">
        <v>1889</v>
      </c>
      <c r="D1685" s="98" t="s">
        <v>9244</v>
      </c>
      <c r="E1685" s="98" t="s">
        <v>9245</v>
      </c>
      <c r="F1685" s="99">
        <v>1055513</v>
      </c>
      <c r="G1685" s="99">
        <f t="shared" si="26"/>
        <v>1109344.1629999999</v>
      </c>
    </row>
    <row r="1686" spans="1:7" ht="135">
      <c r="A1686" s="95">
        <v>1683</v>
      </c>
      <c r="B1686" s="96">
        <v>547103</v>
      </c>
      <c r="C1686" s="97" t="s">
        <v>1890</v>
      </c>
      <c r="D1686" s="98" t="s">
        <v>9684</v>
      </c>
      <c r="E1686" s="98" t="s">
        <v>9844</v>
      </c>
      <c r="F1686" s="99">
        <v>1055513</v>
      </c>
      <c r="G1686" s="99">
        <f t="shared" si="26"/>
        <v>1109344.1629999999</v>
      </c>
    </row>
    <row r="1687" spans="1:7" ht="67.5">
      <c r="A1687" s="95">
        <v>1684</v>
      </c>
      <c r="B1687" s="96">
        <v>547201</v>
      </c>
      <c r="C1687" s="97" t="s">
        <v>1891</v>
      </c>
      <c r="D1687" s="98" t="s">
        <v>9244</v>
      </c>
      <c r="E1687" s="98" t="s">
        <v>9245</v>
      </c>
      <c r="F1687" s="99">
        <v>612230</v>
      </c>
      <c r="G1687" s="99">
        <f t="shared" si="26"/>
        <v>643453.73</v>
      </c>
    </row>
    <row r="1688" spans="1:7" ht="67.5">
      <c r="A1688" s="95">
        <v>1685</v>
      </c>
      <c r="B1688" s="96">
        <v>547202</v>
      </c>
      <c r="C1688" s="97" t="s">
        <v>1892</v>
      </c>
      <c r="D1688" s="98" t="s">
        <v>9244</v>
      </c>
      <c r="E1688" s="98" t="s">
        <v>9245</v>
      </c>
      <c r="F1688" s="99">
        <v>612230</v>
      </c>
      <c r="G1688" s="99">
        <f t="shared" si="26"/>
        <v>643453.73</v>
      </c>
    </row>
    <row r="1689" spans="1:7" ht="67.5">
      <c r="A1689" s="95">
        <v>1686</v>
      </c>
      <c r="B1689" s="96">
        <v>547203</v>
      </c>
      <c r="C1689" s="97" t="s">
        <v>1893</v>
      </c>
      <c r="D1689" s="98" t="s">
        <v>9244</v>
      </c>
      <c r="E1689" s="98" t="s">
        <v>9245</v>
      </c>
      <c r="F1689" s="99">
        <v>612230</v>
      </c>
      <c r="G1689" s="99">
        <f t="shared" si="26"/>
        <v>643453.73</v>
      </c>
    </row>
    <row r="1690" spans="1:7" ht="135">
      <c r="A1690" s="95">
        <v>1687</v>
      </c>
      <c r="B1690" s="96">
        <v>547404</v>
      </c>
      <c r="C1690" s="97" t="s">
        <v>7158</v>
      </c>
      <c r="D1690" s="98" t="s">
        <v>9684</v>
      </c>
      <c r="E1690" s="98" t="s">
        <v>9844</v>
      </c>
      <c r="F1690" s="99">
        <v>698088</v>
      </c>
      <c r="G1690" s="99">
        <f t="shared" si="26"/>
        <v>733690.48800000001</v>
      </c>
    </row>
    <row r="1691" spans="1:7" ht="67.5">
      <c r="A1691" s="95">
        <v>1688</v>
      </c>
      <c r="B1691" s="96">
        <v>547601</v>
      </c>
      <c r="C1691" s="97" t="s">
        <v>1898</v>
      </c>
      <c r="D1691" s="98" t="s">
        <v>9244</v>
      </c>
      <c r="E1691" s="98" t="s">
        <v>9245</v>
      </c>
      <c r="F1691" s="99">
        <v>499775</v>
      </c>
      <c r="G1691" s="99">
        <f t="shared" si="26"/>
        <v>525263.52500000002</v>
      </c>
    </row>
    <row r="1692" spans="1:7" ht="22.5">
      <c r="A1692" s="95">
        <v>1689</v>
      </c>
      <c r="B1692" s="96">
        <v>547701</v>
      </c>
      <c r="C1692" s="98" t="s">
        <v>13471</v>
      </c>
      <c r="D1692" s="98" t="s">
        <v>15304</v>
      </c>
      <c r="E1692" s="98" t="s">
        <v>15277</v>
      </c>
      <c r="F1692" s="99">
        <v>946484</v>
      </c>
      <c r="G1692" s="99">
        <f t="shared" si="26"/>
        <v>994754.68400000001</v>
      </c>
    </row>
    <row r="1693" spans="1:7" ht="22.5">
      <c r="A1693" s="95">
        <v>1690</v>
      </c>
      <c r="B1693" s="96">
        <v>549004</v>
      </c>
      <c r="C1693" s="97" t="s">
        <v>2258</v>
      </c>
      <c r="D1693" s="98" t="s">
        <v>15277</v>
      </c>
      <c r="E1693" s="98" t="s">
        <v>15277</v>
      </c>
      <c r="F1693" s="99">
        <v>2075044</v>
      </c>
      <c r="G1693" s="99">
        <f t="shared" si="26"/>
        <v>2180871.2439999999</v>
      </c>
    </row>
    <row r="1694" spans="1:7" ht="135">
      <c r="A1694" s="95">
        <v>1691</v>
      </c>
      <c r="B1694" s="96">
        <v>549005</v>
      </c>
      <c r="C1694" s="97" t="s">
        <v>2259</v>
      </c>
      <c r="D1694" s="98" t="s">
        <v>12729</v>
      </c>
      <c r="E1694" s="98" t="s">
        <v>9844</v>
      </c>
      <c r="F1694" s="99">
        <v>612230</v>
      </c>
      <c r="G1694" s="99">
        <f t="shared" si="26"/>
        <v>643453.73</v>
      </c>
    </row>
    <row r="1695" spans="1:7" ht="67.5">
      <c r="A1695" s="95">
        <v>1692</v>
      </c>
      <c r="B1695" s="96">
        <v>549201</v>
      </c>
      <c r="C1695" s="97" t="s">
        <v>10126</v>
      </c>
      <c r="D1695" s="98" t="s">
        <v>9244</v>
      </c>
      <c r="E1695" s="98" t="s">
        <v>9245</v>
      </c>
      <c r="F1695" s="99">
        <v>676073</v>
      </c>
      <c r="G1695" s="99">
        <f t="shared" si="26"/>
        <v>710552.723</v>
      </c>
    </row>
    <row r="1696" spans="1:7" ht="67.5">
      <c r="A1696" s="95">
        <v>1693</v>
      </c>
      <c r="B1696" s="96">
        <v>549501</v>
      </c>
      <c r="C1696" s="97" t="s">
        <v>1900</v>
      </c>
      <c r="D1696" s="98" t="s">
        <v>9244</v>
      </c>
      <c r="E1696" s="98" t="s">
        <v>9245</v>
      </c>
      <c r="F1696" s="99">
        <v>871845</v>
      </c>
      <c r="G1696" s="99">
        <f t="shared" si="26"/>
        <v>916309.09499999997</v>
      </c>
    </row>
    <row r="1697" spans="1:7" ht="67.5">
      <c r="A1697" s="95">
        <v>1694</v>
      </c>
      <c r="B1697" s="96">
        <v>550102</v>
      </c>
      <c r="C1697" s="97" t="s">
        <v>10168</v>
      </c>
      <c r="D1697" s="98" t="s">
        <v>9244</v>
      </c>
      <c r="E1697" s="98" t="s">
        <v>9245</v>
      </c>
      <c r="F1697" s="99">
        <v>946484</v>
      </c>
      <c r="G1697" s="99">
        <f t="shared" si="26"/>
        <v>994754.68400000001</v>
      </c>
    </row>
    <row r="1698" spans="1:7" ht="67.5">
      <c r="A1698" s="95">
        <v>1695</v>
      </c>
      <c r="B1698" s="96">
        <v>550104</v>
      </c>
      <c r="C1698" s="97" t="s">
        <v>2214</v>
      </c>
      <c r="D1698" s="98" t="s">
        <v>9244</v>
      </c>
      <c r="E1698" s="98" t="s">
        <v>9245</v>
      </c>
      <c r="F1698" s="99">
        <v>1934344</v>
      </c>
      <c r="G1698" s="99">
        <f t="shared" si="26"/>
        <v>2032995.544</v>
      </c>
    </row>
    <row r="1699" spans="1:7" ht="67.5">
      <c r="A1699" s="95">
        <v>1696</v>
      </c>
      <c r="B1699" s="96">
        <v>551101</v>
      </c>
      <c r="C1699" s="97" t="s">
        <v>2207</v>
      </c>
      <c r="D1699" s="98" t="s">
        <v>9244</v>
      </c>
      <c r="E1699" s="98" t="s">
        <v>9245</v>
      </c>
      <c r="F1699" s="99">
        <v>989468</v>
      </c>
      <c r="G1699" s="99">
        <f t="shared" si="26"/>
        <v>1039930.868</v>
      </c>
    </row>
    <row r="1700" spans="1:7" ht="67.5">
      <c r="A1700" s="95">
        <v>1697</v>
      </c>
      <c r="B1700" s="96">
        <v>551201</v>
      </c>
      <c r="C1700" s="97" t="s">
        <v>2208</v>
      </c>
      <c r="D1700" s="98" t="s">
        <v>9244</v>
      </c>
      <c r="E1700" s="98" t="s">
        <v>9245</v>
      </c>
      <c r="F1700" s="99">
        <v>698088</v>
      </c>
      <c r="G1700" s="99">
        <f t="shared" si="26"/>
        <v>733690.48800000001</v>
      </c>
    </row>
    <row r="1701" spans="1:7" ht="56.25">
      <c r="A1701" s="95">
        <v>1698</v>
      </c>
      <c r="B1701" s="96">
        <v>553101</v>
      </c>
      <c r="C1701" s="97" t="s">
        <v>2239</v>
      </c>
      <c r="D1701" s="98" t="s">
        <v>15335</v>
      </c>
      <c r="E1701" s="98" t="s">
        <v>15278</v>
      </c>
      <c r="F1701" s="99">
        <v>698088</v>
      </c>
      <c r="G1701" s="99">
        <f t="shared" si="26"/>
        <v>733690.48800000001</v>
      </c>
    </row>
    <row r="1702" spans="1:7" ht="67.5">
      <c r="A1702" s="95">
        <v>1699</v>
      </c>
      <c r="B1702" s="96">
        <v>553102</v>
      </c>
      <c r="C1702" s="97" t="s">
        <v>4160</v>
      </c>
      <c r="D1702" s="98" t="s">
        <v>9244</v>
      </c>
      <c r="E1702" s="98" t="s">
        <v>9245</v>
      </c>
      <c r="F1702" s="99">
        <v>871845</v>
      </c>
      <c r="G1702" s="99">
        <f t="shared" si="26"/>
        <v>916309.09499999997</v>
      </c>
    </row>
    <row r="1703" spans="1:7" ht="67.5">
      <c r="A1703" s="95">
        <v>1700</v>
      </c>
      <c r="B1703" s="96">
        <v>553105</v>
      </c>
      <c r="C1703" s="97" t="s">
        <v>2217</v>
      </c>
      <c r="D1703" s="98" t="s">
        <v>9244</v>
      </c>
      <c r="E1703" s="98" t="s">
        <v>9245</v>
      </c>
      <c r="F1703" s="99">
        <v>1477487</v>
      </c>
      <c r="G1703" s="99">
        <f t="shared" si="26"/>
        <v>1552838.8370000001</v>
      </c>
    </row>
    <row r="1704" spans="1:7" ht="135">
      <c r="A1704" s="95">
        <v>1701</v>
      </c>
      <c r="B1704" s="96">
        <v>554002</v>
      </c>
      <c r="C1704" s="97" t="s">
        <v>2221</v>
      </c>
      <c r="D1704" s="98" t="s">
        <v>9684</v>
      </c>
      <c r="E1704" s="98" t="s">
        <v>9844</v>
      </c>
      <c r="F1704" s="99">
        <v>1443649</v>
      </c>
      <c r="G1704" s="99">
        <f t="shared" si="26"/>
        <v>1517275.0989999999</v>
      </c>
    </row>
    <row r="1705" spans="1:7" ht="146.25">
      <c r="A1705" s="95">
        <v>1702</v>
      </c>
      <c r="B1705" s="96">
        <v>554103</v>
      </c>
      <c r="C1705" s="97" t="s">
        <v>2224</v>
      </c>
      <c r="D1705" s="98" t="s">
        <v>9684</v>
      </c>
      <c r="E1705" s="98" t="s">
        <v>10666</v>
      </c>
      <c r="F1705" s="99">
        <v>15370900</v>
      </c>
      <c r="G1705" s="99">
        <f t="shared" si="26"/>
        <v>16154815.9</v>
      </c>
    </row>
    <row r="1706" spans="1:7" ht="146.25">
      <c r="A1706" s="95">
        <v>1703</v>
      </c>
      <c r="B1706" s="96">
        <v>554111</v>
      </c>
      <c r="C1706" s="97" t="s">
        <v>7641</v>
      </c>
      <c r="D1706" s="98" t="s">
        <v>10809</v>
      </c>
      <c r="E1706" s="98" t="s">
        <v>10666</v>
      </c>
      <c r="F1706" s="99">
        <v>12750151</v>
      </c>
      <c r="G1706" s="99">
        <f t="shared" si="26"/>
        <v>13400408.700999999</v>
      </c>
    </row>
    <row r="1707" spans="1:7" ht="78.75">
      <c r="A1707" s="95">
        <v>1704</v>
      </c>
      <c r="B1707" s="96">
        <v>555101</v>
      </c>
      <c r="C1707" s="97" t="s">
        <v>2225</v>
      </c>
      <c r="D1707" s="98" t="s">
        <v>9264</v>
      </c>
      <c r="E1707" s="98" t="s">
        <v>9265</v>
      </c>
      <c r="F1707" s="99">
        <v>1443649</v>
      </c>
      <c r="G1707" s="99">
        <f t="shared" si="26"/>
        <v>1517275.0989999999</v>
      </c>
    </row>
    <row r="1708" spans="1:7" ht="22.5">
      <c r="A1708" s="95">
        <v>1705</v>
      </c>
      <c r="B1708" s="96">
        <v>555103</v>
      </c>
      <c r="C1708" s="97" t="s">
        <v>7647</v>
      </c>
      <c r="D1708" s="98"/>
      <c r="E1708" s="98"/>
      <c r="F1708" s="99">
        <v>2664974.5</v>
      </c>
      <c r="G1708" s="99">
        <f t="shared" si="26"/>
        <v>2800888.1995000001</v>
      </c>
    </row>
    <row r="1709" spans="1:7" ht="135">
      <c r="A1709" s="95">
        <v>1706</v>
      </c>
      <c r="B1709" s="96">
        <v>555607</v>
      </c>
      <c r="C1709" s="97" t="s">
        <v>11051</v>
      </c>
      <c r="D1709" s="102" t="s">
        <v>9684</v>
      </c>
      <c r="E1709" s="102" t="s">
        <v>9844</v>
      </c>
      <c r="F1709" s="99">
        <v>1541849</v>
      </c>
      <c r="G1709" s="99">
        <f t="shared" si="26"/>
        <v>1620483.2990000001</v>
      </c>
    </row>
    <row r="1710" spans="1:7" ht="146.25">
      <c r="A1710" s="95">
        <v>1707</v>
      </c>
      <c r="B1710" s="96">
        <v>555703</v>
      </c>
      <c r="C1710" s="97" t="s">
        <v>11464</v>
      </c>
      <c r="D1710" s="98" t="s">
        <v>9684</v>
      </c>
      <c r="E1710" s="98" t="s">
        <v>10666</v>
      </c>
      <c r="F1710" s="99">
        <v>2364726</v>
      </c>
      <c r="G1710" s="99">
        <f t="shared" si="26"/>
        <v>2485327.0260000001</v>
      </c>
    </row>
    <row r="1711" spans="1:7" ht="67.5">
      <c r="A1711" s="95">
        <v>1708</v>
      </c>
      <c r="B1711" s="96">
        <v>557001</v>
      </c>
      <c r="C1711" s="97" t="s">
        <v>2240</v>
      </c>
      <c r="D1711" s="98" t="s">
        <v>9244</v>
      </c>
      <c r="E1711" s="98" t="s">
        <v>9245</v>
      </c>
      <c r="F1711" s="99">
        <v>698088</v>
      </c>
      <c r="G1711" s="99">
        <f t="shared" si="26"/>
        <v>733690.48800000001</v>
      </c>
    </row>
    <row r="1712" spans="1:7" ht="67.5">
      <c r="A1712" s="95">
        <v>1709</v>
      </c>
      <c r="B1712" s="96">
        <v>558101</v>
      </c>
      <c r="C1712" s="97" t="s">
        <v>2232</v>
      </c>
      <c r="D1712" s="98" t="s">
        <v>9244</v>
      </c>
      <c r="E1712" s="98" t="s">
        <v>9245</v>
      </c>
      <c r="F1712" s="99">
        <v>946484</v>
      </c>
      <c r="G1712" s="99">
        <f t="shared" si="26"/>
        <v>994754.68400000001</v>
      </c>
    </row>
    <row r="1713" spans="1:7" ht="67.5">
      <c r="A1713" s="95">
        <v>1710</v>
      </c>
      <c r="B1713" s="96">
        <v>558202</v>
      </c>
      <c r="C1713" s="97" t="s">
        <v>10467</v>
      </c>
      <c r="D1713" s="98" t="s">
        <v>9244</v>
      </c>
      <c r="E1713" s="98" t="s">
        <v>9245</v>
      </c>
      <c r="F1713" s="99">
        <v>1156323</v>
      </c>
      <c r="G1713" s="99">
        <f t="shared" si="26"/>
        <v>1215295.473</v>
      </c>
    </row>
    <row r="1714" spans="1:7" ht="67.5">
      <c r="A1714" s="95">
        <v>1711</v>
      </c>
      <c r="B1714" s="96">
        <v>558603</v>
      </c>
      <c r="C1714" s="97" t="s">
        <v>2235</v>
      </c>
      <c r="D1714" s="98" t="s">
        <v>9244</v>
      </c>
      <c r="E1714" s="98" t="s">
        <v>9245</v>
      </c>
      <c r="F1714" s="99">
        <v>871845</v>
      </c>
      <c r="G1714" s="99">
        <f t="shared" si="26"/>
        <v>916309.09499999997</v>
      </c>
    </row>
    <row r="1715" spans="1:7" ht="78.75">
      <c r="A1715" s="95">
        <v>1712</v>
      </c>
      <c r="B1715" s="96">
        <v>558701</v>
      </c>
      <c r="C1715" s="97" t="s">
        <v>2238</v>
      </c>
      <c r="D1715" s="98" t="s">
        <v>9264</v>
      </c>
      <c r="E1715" s="98" t="s">
        <v>9265</v>
      </c>
      <c r="F1715" s="99">
        <v>1541849</v>
      </c>
      <c r="G1715" s="99">
        <f t="shared" si="26"/>
        <v>1620483.2990000001</v>
      </c>
    </row>
    <row r="1716" spans="1:7" ht="56.25">
      <c r="A1716" s="95">
        <v>1713</v>
      </c>
      <c r="B1716" s="96">
        <v>558720</v>
      </c>
      <c r="C1716" s="97" t="s">
        <v>4161</v>
      </c>
      <c r="D1716" s="98" t="s">
        <v>15488</v>
      </c>
      <c r="E1716" s="98" t="s">
        <v>15278</v>
      </c>
      <c r="F1716" s="99">
        <v>2379072.5</v>
      </c>
      <c r="G1716" s="99">
        <f t="shared" si="26"/>
        <v>2500405.1974999998</v>
      </c>
    </row>
    <row r="1717" spans="1:7" ht="67.5">
      <c r="A1717" s="95">
        <v>1714</v>
      </c>
      <c r="B1717" s="96">
        <v>558801</v>
      </c>
      <c r="C1717" s="97" t="s">
        <v>9989</v>
      </c>
      <c r="D1717" s="98" t="s">
        <v>9244</v>
      </c>
      <c r="E1717" s="98" t="s">
        <v>9245</v>
      </c>
      <c r="F1717" s="99">
        <v>871845</v>
      </c>
      <c r="G1717" s="99">
        <f t="shared" si="26"/>
        <v>916309.09499999997</v>
      </c>
    </row>
    <row r="1718" spans="1:7" ht="22.5">
      <c r="A1718" s="95">
        <v>1715</v>
      </c>
      <c r="B1718" s="96">
        <v>558811</v>
      </c>
      <c r="C1718" s="97" t="s">
        <v>13975</v>
      </c>
      <c r="D1718" s="98"/>
      <c r="E1718" s="98"/>
      <c r="F1718" s="99">
        <v>871845</v>
      </c>
      <c r="G1718" s="99">
        <f t="shared" si="26"/>
        <v>916309.09499999997</v>
      </c>
    </row>
    <row r="1719" spans="1:7" ht="67.5">
      <c r="A1719" s="95">
        <v>1716</v>
      </c>
      <c r="B1719" s="96">
        <v>559101</v>
      </c>
      <c r="C1719" s="97" t="s">
        <v>2245</v>
      </c>
      <c r="D1719" s="98" t="s">
        <v>9244</v>
      </c>
      <c r="E1719" s="98" t="s">
        <v>9245</v>
      </c>
      <c r="F1719" s="99">
        <v>698088</v>
      </c>
      <c r="G1719" s="99">
        <f t="shared" si="26"/>
        <v>733690.48800000001</v>
      </c>
    </row>
    <row r="1720" spans="1:7" ht="67.5">
      <c r="A1720" s="95">
        <v>1717</v>
      </c>
      <c r="B1720" s="96">
        <v>561101</v>
      </c>
      <c r="C1720" s="97" t="s">
        <v>2265</v>
      </c>
      <c r="D1720" s="98" t="s">
        <v>9244</v>
      </c>
      <c r="E1720" s="98" t="s">
        <v>9245</v>
      </c>
      <c r="F1720" s="99">
        <v>499775</v>
      </c>
      <c r="G1720" s="99">
        <f t="shared" si="26"/>
        <v>525263.52500000002</v>
      </c>
    </row>
    <row r="1721" spans="1:7" ht="67.5">
      <c r="A1721" s="95">
        <v>1718</v>
      </c>
      <c r="B1721" s="96">
        <v>561102</v>
      </c>
      <c r="C1721" s="97" t="s">
        <v>4162</v>
      </c>
      <c r="D1721" s="98" t="s">
        <v>9244</v>
      </c>
      <c r="E1721" s="98" t="s">
        <v>9245</v>
      </c>
      <c r="F1721" s="99">
        <v>499775</v>
      </c>
      <c r="G1721" s="99">
        <f t="shared" si="26"/>
        <v>525263.52500000002</v>
      </c>
    </row>
    <row r="1722" spans="1:7" ht="67.5">
      <c r="A1722" s="95">
        <v>1719</v>
      </c>
      <c r="B1722" s="96">
        <v>562101</v>
      </c>
      <c r="C1722" s="97" t="s">
        <v>2266</v>
      </c>
      <c r="D1722" s="98" t="s">
        <v>9244</v>
      </c>
      <c r="E1722" s="98" t="s">
        <v>9245</v>
      </c>
      <c r="F1722" s="99">
        <v>2021222.5</v>
      </c>
      <c r="G1722" s="99">
        <f t="shared" si="26"/>
        <v>2124304.8475000001</v>
      </c>
    </row>
    <row r="1723" spans="1:7" ht="67.5">
      <c r="A1723" s="95">
        <v>1720</v>
      </c>
      <c r="B1723" s="96">
        <v>563401</v>
      </c>
      <c r="C1723" s="97" t="s">
        <v>3955</v>
      </c>
      <c r="D1723" s="98" t="s">
        <v>9244</v>
      </c>
      <c r="E1723" s="98" t="s">
        <v>9245</v>
      </c>
      <c r="F1723" s="99">
        <v>499775</v>
      </c>
      <c r="G1723" s="99">
        <f t="shared" si="26"/>
        <v>525263.52500000002</v>
      </c>
    </row>
    <row r="1724" spans="1:7" ht="56.25">
      <c r="A1724" s="95">
        <v>1721</v>
      </c>
      <c r="B1724" s="96">
        <v>563520</v>
      </c>
      <c r="C1724" s="97" t="s">
        <v>15489</v>
      </c>
      <c r="D1724" s="98" t="s">
        <v>15488</v>
      </c>
      <c r="E1724" s="98" t="s">
        <v>15278</v>
      </c>
      <c r="F1724" s="99">
        <v>449565</v>
      </c>
      <c r="G1724" s="99">
        <f t="shared" si="26"/>
        <v>472492.815</v>
      </c>
    </row>
    <row r="1725" spans="1:7" ht="67.5">
      <c r="A1725" s="95">
        <v>1722</v>
      </c>
      <c r="B1725" s="96">
        <v>564120</v>
      </c>
      <c r="C1725" s="97" t="s">
        <v>2267</v>
      </c>
      <c r="D1725" s="98" t="s">
        <v>9244</v>
      </c>
      <c r="E1725" s="98" t="s">
        <v>9245</v>
      </c>
      <c r="F1725" s="99">
        <v>946484</v>
      </c>
      <c r="G1725" s="99">
        <f t="shared" si="26"/>
        <v>994754.68400000001</v>
      </c>
    </row>
    <row r="1726" spans="1:7">
      <c r="A1726" s="95">
        <v>1723</v>
      </c>
      <c r="B1726" s="96">
        <v>564211</v>
      </c>
      <c r="C1726" s="97" t="s">
        <v>15490</v>
      </c>
      <c r="D1726" s="98"/>
      <c r="E1726" s="98"/>
      <c r="F1726" s="99">
        <v>698088</v>
      </c>
      <c r="G1726" s="99">
        <f t="shared" si="26"/>
        <v>733690.48800000001</v>
      </c>
    </row>
    <row r="1727" spans="1:7" ht="56.25">
      <c r="A1727" s="95">
        <v>1724</v>
      </c>
      <c r="B1727" s="96">
        <v>565101</v>
      </c>
      <c r="C1727" s="97" t="s">
        <v>2278</v>
      </c>
      <c r="D1727" s="98" t="s">
        <v>15335</v>
      </c>
      <c r="E1727" s="98" t="s">
        <v>15278</v>
      </c>
      <c r="F1727" s="99">
        <v>3096594.5</v>
      </c>
      <c r="G1727" s="99">
        <f t="shared" si="26"/>
        <v>3254520.8195000002</v>
      </c>
    </row>
    <row r="1728" spans="1:7" ht="78.75">
      <c r="A1728" s="95">
        <v>1725</v>
      </c>
      <c r="B1728" s="96">
        <v>565201</v>
      </c>
      <c r="C1728" s="97" t="s">
        <v>2279</v>
      </c>
      <c r="D1728" s="98" t="s">
        <v>9264</v>
      </c>
      <c r="E1728" s="98" t="s">
        <v>9265</v>
      </c>
      <c r="F1728" s="99">
        <v>1356447</v>
      </c>
      <c r="G1728" s="99">
        <f t="shared" si="26"/>
        <v>1425625.797</v>
      </c>
    </row>
    <row r="1729" spans="1:7" ht="78.75">
      <c r="A1729" s="95">
        <v>1726</v>
      </c>
      <c r="B1729" s="96">
        <v>565410</v>
      </c>
      <c r="C1729" s="97" t="s">
        <v>2281</v>
      </c>
      <c r="D1729" s="98" t="s">
        <v>9264</v>
      </c>
      <c r="E1729" s="98" t="s">
        <v>9265</v>
      </c>
      <c r="F1729" s="99">
        <v>1212389</v>
      </c>
      <c r="G1729" s="99">
        <f t="shared" si="26"/>
        <v>1274220.8389999999</v>
      </c>
    </row>
    <row r="1730" spans="1:7" ht="78.75">
      <c r="A1730" s="95">
        <v>1727</v>
      </c>
      <c r="B1730" s="96">
        <v>565610</v>
      </c>
      <c r="C1730" s="97" t="s">
        <v>2283</v>
      </c>
      <c r="D1730" s="98" t="s">
        <v>9264</v>
      </c>
      <c r="E1730" s="98" t="s">
        <v>9265</v>
      </c>
      <c r="F1730" s="99">
        <v>1356447</v>
      </c>
      <c r="G1730" s="99">
        <f t="shared" si="26"/>
        <v>1425625.797</v>
      </c>
    </row>
    <row r="1731" spans="1:7" ht="78.75">
      <c r="A1731" s="95">
        <v>1728</v>
      </c>
      <c r="B1731" s="96">
        <v>565710</v>
      </c>
      <c r="C1731" s="97" t="s">
        <v>2284</v>
      </c>
      <c r="D1731" s="98" t="s">
        <v>9264</v>
      </c>
      <c r="E1731" s="98" t="s">
        <v>9265</v>
      </c>
      <c r="F1731" s="99">
        <v>1212389</v>
      </c>
      <c r="G1731" s="99">
        <f t="shared" si="26"/>
        <v>1274220.8389999999</v>
      </c>
    </row>
    <row r="1732" spans="1:7" ht="67.5">
      <c r="A1732" s="95">
        <v>1729</v>
      </c>
      <c r="B1732" s="96">
        <v>566001</v>
      </c>
      <c r="C1732" s="97" t="s">
        <v>2287</v>
      </c>
      <c r="D1732" s="98" t="s">
        <v>9244</v>
      </c>
      <c r="E1732" s="98" t="s">
        <v>9245</v>
      </c>
      <c r="F1732" s="99">
        <v>1011483</v>
      </c>
      <c r="G1732" s="99">
        <f t="shared" si="26"/>
        <v>1063068.6329999999</v>
      </c>
    </row>
    <row r="1733" spans="1:7" ht="22.5">
      <c r="A1733" s="95">
        <v>1730</v>
      </c>
      <c r="B1733" s="96">
        <v>567401</v>
      </c>
      <c r="C1733" s="97" t="s">
        <v>13609</v>
      </c>
      <c r="D1733" s="98"/>
      <c r="E1733" s="98"/>
      <c r="F1733" s="99">
        <v>2549344.5</v>
      </c>
      <c r="G1733" s="99">
        <f t="shared" ref="G1733:G1796" si="27">(F1733*5.1%)+F1733</f>
        <v>2679361.0695000002</v>
      </c>
    </row>
    <row r="1734" spans="1:7" ht="56.25">
      <c r="A1734" s="95">
        <v>1731</v>
      </c>
      <c r="B1734" s="96">
        <v>567403</v>
      </c>
      <c r="C1734" s="97" t="s">
        <v>2295</v>
      </c>
      <c r="D1734" s="98" t="s">
        <v>10654</v>
      </c>
      <c r="E1734" s="98" t="s">
        <v>10655</v>
      </c>
      <c r="F1734" s="99">
        <v>1212389</v>
      </c>
      <c r="G1734" s="99">
        <f t="shared" si="27"/>
        <v>1274220.8389999999</v>
      </c>
    </row>
    <row r="1735" spans="1:7" ht="78.75">
      <c r="A1735" s="95">
        <v>1732</v>
      </c>
      <c r="B1735" s="96">
        <v>567405</v>
      </c>
      <c r="C1735" s="97" t="s">
        <v>2297</v>
      </c>
      <c r="D1735" s="98" t="s">
        <v>9264</v>
      </c>
      <c r="E1735" s="98" t="s">
        <v>9265</v>
      </c>
      <c r="F1735" s="99">
        <v>2549344.5</v>
      </c>
      <c r="G1735" s="99">
        <f t="shared" si="27"/>
        <v>2679361.0695000002</v>
      </c>
    </row>
    <row r="1736" spans="1:7" ht="67.5">
      <c r="A1736" s="95">
        <v>1733</v>
      </c>
      <c r="B1736" s="96">
        <v>567501</v>
      </c>
      <c r="C1736" s="97" t="s">
        <v>2299</v>
      </c>
      <c r="D1736" s="98" t="s">
        <v>9244</v>
      </c>
      <c r="E1736" s="98" t="s">
        <v>9245</v>
      </c>
      <c r="F1736" s="99">
        <v>1011483</v>
      </c>
      <c r="G1736" s="99">
        <f t="shared" si="27"/>
        <v>1063068.6329999999</v>
      </c>
    </row>
    <row r="1737" spans="1:7" ht="67.5">
      <c r="A1737" s="95">
        <v>1734</v>
      </c>
      <c r="B1737" s="96">
        <v>568201</v>
      </c>
      <c r="C1737" s="97" t="s">
        <v>2302</v>
      </c>
      <c r="D1737" s="98" t="s">
        <v>9244</v>
      </c>
      <c r="E1737" s="98" t="s">
        <v>9245</v>
      </c>
      <c r="F1737" s="99">
        <v>946484</v>
      </c>
      <c r="G1737" s="99">
        <f t="shared" si="27"/>
        <v>994754.68400000001</v>
      </c>
    </row>
    <row r="1738" spans="1:7" ht="67.5">
      <c r="A1738" s="95">
        <v>1735</v>
      </c>
      <c r="B1738" s="96">
        <v>568301</v>
      </c>
      <c r="C1738" s="97" t="s">
        <v>2270</v>
      </c>
      <c r="D1738" s="98" t="s">
        <v>9244</v>
      </c>
      <c r="E1738" s="98" t="s">
        <v>9245</v>
      </c>
      <c r="F1738" s="99">
        <v>1011483</v>
      </c>
      <c r="G1738" s="99">
        <f t="shared" si="27"/>
        <v>1063068.6329999999</v>
      </c>
    </row>
    <row r="1739" spans="1:7" ht="67.5">
      <c r="A1739" s="95">
        <v>1736</v>
      </c>
      <c r="B1739" s="96">
        <v>568401</v>
      </c>
      <c r="C1739" s="97" t="s">
        <v>2271</v>
      </c>
      <c r="D1739" s="98" t="s">
        <v>9244</v>
      </c>
      <c r="E1739" s="98" t="s">
        <v>9245</v>
      </c>
      <c r="F1739" s="99">
        <v>1011483</v>
      </c>
      <c r="G1739" s="99">
        <f t="shared" si="27"/>
        <v>1063068.6329999999</v>
      </c>
    </row>
    <row r="1740" spans="1:7" ht="67.5">
      <c r="A1740" s="95">
        <v>1737</v>
      </c>
      <c r="B1740" s="96">
        <v>568403</v>
      </c>
      <c r="C1740" s="97" t="s">
        <v>2597</v>
      </c>
      <c r="D1740" s="98" t="s">
        <v>9684</v>
      </c>
      <c r="E1740" s="98" t="s">
        <v>9245</v>
      </c>
      <c r="F1740" s="99">
        <v>1421634</v>
      </c>
      <c r="G1740" s="99">
        <f t="shared" si="27"/>
        <v>1494137.334</v>
      </c>
    </row>
    <row r="1741" spans="1:7" ht="67.5">
      <c r="A1741" s="95">
        <v>1738</v>
      </c>
      <c r="B1741" s="96">
        <v>568701</v>
      </c>
      <c r="C1741" s="97" t="s">
        <v>2304</v>
      </c>
      <c r="D1741" s="98" t="s">
        <v>9244</v>
      </c>
      <c r="E1741" s="98" t="s">
        <v>9245</v>
      </c>
      <c r="F1741" s="99">
        <v>1055513</v>
      </c>
      <c r="G1741" s="99">
        <f t="shared" si="27"/>
        <v>1109344.1629999999</v>
      </c>
    </row>
    <row r="1742" spans="1:7">
      <c r="A1742" s="95">
        <v>1739</v>
      </c>
      <c r="B1742" s="96">
        <v>569001</v>
      </c>
      <c r="C1742" s="97" t="s">
        <v>4165</v>
      </c>
      <c r="D1742" s="98"/>
      <c r="E1742" s="98"/>
      <c r="F1742" s="99">
        <v>26274</v>
      </c>
      <c r="G1742" s="99">
        <f t="shared" si="27"/>
        <v>27613.973999999998</v>
      </c>
    </row>
    <row r="1743" spans="1:7" ht="78.75">
      <c r="A1743" s="95">
        <v>1740</v>
      </c>
      <c r="B1743" s="96">
        <v>570101</v>
      </c>
      <c r="C1743" s="97" t="s">
        <v>4168</v>
      </c>
      <c r="D1743" s="98" t="s">
        <v>11609</v>
      </c>
      <c r="E1743" s="98" t="s">
        <v>11610</v>
      </c>
      <c r="F1743" s="99">
        <v>778209</v>
      </c>
      <c r="G1743" s="99">
        <f t="shared" si="27"/>
        <v>817897.65899999999</v>
      </c>
    </row>
    <row r="1744" spans="1:7" ht="67.5">
      <c r="A1744" s="95">
        <v>1741</v>
      </c>
      <c r="B1744" s="96">
        <v>570501</v>
      </c>
      <c r="C1744" s="97" t="s">
        <v>2330</v>
      </c>
      <c r="D1744" s="98" t="s">
        <v>9244</v>
      </c>
      <c r="E1744" s="98" t="s">
        <v>9245</v>
      </c>
      <c r="F1744" s="99">
        <v>989468</v>
      </c>
      <c r="G1744" s="99">
        <f t="shared" si="27"/>
        <v>1039930.868</v>
      </c>
    </row>
    <row r="1745" spans="1:7" ht="67.5">
      <c r="A1745" s="95">
        <v>1742</v>
      </c>
      <c r="B1745" s="96">
        <v>570503</v>
      </c>
      <c r="C1745" s="97" t="s">
        <v>4170</v>
      </c>
      <c r="D1745" s="98" t="s">
        <v>9244</v>
      </c>
      <c r="E1745" s="98" t="s">
        <v>9245</v>
      </c>
      <c r="F1745" s="99">
        <v>989468</v>
      </c>
      <c r="G1745" s="99">
        <f t="shared" si="27"/>
        <v>1039930.868</v>
      </c>
    </row>
    <row r="1746" spans="1:7" ht="67.5">
      <c r="A1746" s="95">
        <v>1743</v>
      </c>
      <c r="B1746" s="96">
        <v>571102</v>
      </c>
      <c r="C1746" s="97" t="s">
        <v>10457</v>
      </c>
      <c r="D1746" s="98" t="s">
        <v>9244</v>
      </c>
      <c r="E1746" s="98" t="s">
        <v>9245</v>
      </c>
      <c r="F1746" s="99">
        <v>698088</v>
      </c>
      <c r="G1746" s="99">
        <f t="shared" si="27"/>
        <v>733690.48800000001</v>
      </c>
    </row>
    <row r="1747" spans="1:7" ht="67.5">
      <c r="A1747" s="95">
        <v>1744</v>
      </c>
      <c r="B1747" s="96">
        <v>571210</v>
      </c>
      <c r="C1747" s="97" t="s">
        <v>2309</v>
      </c>
      <c r="D1747" s="98" t="s">
        <v>9244</v>
      </c>
      <c r="E1747" s="98" t="s">
        <v>9245</v>
      </c>
      <c r="F1747" s="99">
        <v>2379072.5</v>
      </c>
      <c r="G1747" s="99">
        <f t="shared" si="27"/>
        <v>2500405.1974999998</v>
      </c>
    </row>
    <row r="1748" spans="1:7" ht="67.5">
      <c r="A1748" s="95">
        <v>1745</v>
      </c>
      <c r="B1748" s="96">
        <v>573301</v>
      </c>
      <c r="C1748" s="97" t="s">
        <v>4174</v>
      </c>
      <c r="D1748" s="98" t="s">
        <v>9244</v>
      </c>
      <c r="E1748" s="98" t="s">
        <v>9245</v>
      </c>
      <c r="F1748" s="99">
        <v>676073</v>
      </c>
      <c r="G1748" s="99">
        <f t="shared" si="27"/>
        <v>710552.723</v>
      </c>
    </row>
    <row r="1749" spans="1:7" ht="67.5">
      <c r="A1749" s="95">
        <v>1746</v>
      </c>
      <c r="B1749" s="96">
        <v>573302</v>
      </c>
      <c r="C1749" s="97" t="s">
        <v>4175</v>
      </c>
      <c r="D1749" s="98" t="s">
        <v>9244</v>
      </c>
      <c r="E1749" s="98" t="s">
        <v>9245</v>
      </c>
      <c r="F1749" s="99">
        <v>676073</v>
      </c>
      <c r="G1749" s="99">
        <f t="shared" si="27"/>
        <v>710552.723</v>
      </c>
    </row>
    <row r="1750" spans="1:7" ht="67.5">
      <c r="A1750" s="95">
        <v>1747</v>
      </c>
      <c r="B1750" s="96">
        <v>573401</v>
      </c>
      <c r="C1750" s="97" t="s">
        <v>3956</v>
      </c>
      <c r="D1750" s="98" t="s">
        <v>9244</v>
      </c>
      <c r="E1750" s="98" t="s">
        <v>9245</v>
      </c>
      <c r="F1750" s="99">
        <v>676073</v>
      </c>
      <c r="G1750" s="99">
        <f t="shared" si="27"/>
        <v>710552.723</v>
      </c>
    </row>
    <row r="1751" spans="1:7" ht="67.5">
      <c r="A1751" s="95">
        <v>1748</v>
      </c>
      <c r="B1751" s="96">
        <v>573501</v>
      </c>
      <c r="C1751" s="97" t="s">
        <v>15491</v>
      </c>
      <c r="D1751" s="98" t="s">
        <v>9244</v>
      </c>
      <c r="E1751" s="98" t="s">
        <v>9245</v>
      </c>
      <c r="F1751" s="99">
        <v>477760</v>
      </c>
      <c r="G1751" s="99">
        <f t="shared" si="27"/>
        <v>502125.76</v>
      </c>
    </row>
    <row r="1752" spans="1:7" ht="56.25">
      <c r="A1752" s="95">
        <v>1749</v>
      </c>
      <c r="B1752" s="96">
        <v>574202</v>
      </c>
      <c r="C1752" s="97" t="s">
        <v>4178</v>
      </c>
      <c r="D1752" s="98" t="s">
        <v>15335</v>
      </c>
      <c r="E1752" s="98" t="s">
        <v>15278</v>
      </c>
      <c r="F1752" s="99">
        <v>2256522.5</v>
      </c>
      <c r="G1752" s="99">
        <f t="shared" si="27"/>
        <v>2371605.1475</v>
      </c>
    </row>
    <row r="1753" spans="1:7" ht="67.5">
      <c r="A1753" s="95">
        <v>1750</v>
      </c>
      <c r="B1753" s="96">
        <v>575105</v>
      </c>
      <c r="C1753" s="97" t="s">
        <v>2335</v>
      </c>
      <c r="D1753" s="98" t="s">
        <v>9244</v>
      </c>
      <c r="E1753" s="98" t="s">
        <v>9245</v>
      </c>
      <c r="F1753" s="99">
        <v>778209</v>
      </c>
      <c r="G1753" s="99">
        <f t="shared" si="27"/>
        <v>817897.65899999999</v>
      </c>
    </row>
    <row r="1754" spans="1:7" ht="67.5">
      <c r="A1754" s="95">
        <v>1751</v>
      </c>
      <c r="B1754" s="96">
        <v>575202</v>
      </c>
      <c r="C1754" s="97" t="s">
        <v>9596</v>
      </c>
      <c r="D1754" s="98" t="s">
        <v>9244</v>
      </c>
      <c r="E1754" s="98" t="s">
        <v>9245</v>
      </c>
      <c r="F1754" s="99">
        <v>871845</v>
      </c>
      <c r="G1754" s="99">
        <f t="shared" si="27"/>
        <v>916309.09499999997</v>
      </c>
    </row>
    <row r="1755" spans="1:7" ht="135">
      <c r="A1755" s="95">
        <v>1752</v>
      </c>
      <c r="B1755" s="96">
        <v>576001</v>
      </c>
      <c r="C1755" s="97" t="s">
        <v>12797</v>
      </c>
      <c r="D1755" s="98" t="s">
        <v>9684</v>
      </c>
      <c r="E1755" s="98" t="s">
        <v>9844</v>
      </c>
      <c r="F1755" s="99">
        <v>1171521</v>
      </c>
      <c r="G1755" s="99">
        <f t="shared" si="27"/>
        <v>1231268.571</v>
      </c>
    </row>
    <row r="1756" spans="1:7" ht="135">
      <c r="A1756" s="95">
        <v>1753</v>
      </c>
      <c r="B1756" s="96">
        <v>577301</v>
      </c>
      <c r="C1756" s="97" t="s">
        <v>4180</v>
      </c>
      <c r="D1756" s="98" t="s">
        <v>9684</v>
      </c>
      <c r="E1756" s="98" t="s">
        <v>9844</v>
      </c>
      <c r="F1756" s="99">
        <v>3641200</v>
      </c>
      <c r="G1756" s="99">
        <f t="shared" si="27"/>
        <v>3826901.2</v>
      </c>
    </row>
    <row r="1757" spans="1:7" ht="135">
      <c r="A1757" s="95">
        <v>1754</v>
      </c>
      <c r="B1757" s="96">
        <v>577303</v>
      </c>
      <c r="C1757" s="97" t="s">
        <v>2319</v>
      </c>
      <c r="D1757" s="98" t="s">
        <v>9684</v>
      </c>
      <c r="E1757" s="98" t="s">
        <v>9844</v>
      </c>
      <c r="F1757" s="99">
        <v>1597754</v>
      </c>
      <c r="G1757" s="99">
        <f t="shared" si="27"/>
        <v>1679239.4539999999</v>
      </c>
    </row>
    <row r="1758" spans="1:7" ht="78.75">
      <c r="A1758" s="95">
        <v>1755</v>
      </c>
      <c r="B1758" s="96">
        <v>577307</v>
      </c>
      <c r="C1758" s="97" t="s">
        <v>10206</v>
      </c>
      <c r="D1758" s="98" t="s">
        <v>9264</v>
      </c>
      <c r="E1758" s="98" t="s">
        <v>9265</v>
      </c>
      <c r="F1758" s="99">
        <v>3069657</v>
      </c>
      <c r="G1758" s="99">
        <f t="shared" si="27"/>
        <v>3226209.5070000002</v>
      </c>
    </row>
    <row r="1759" spans="1:7" ht="33.75">
      <c r="A1759" s="95">
        <v>1756</v>
      </c>
      <c r="B1759" s="96">
        <v>577308</v>
      </c>
      <c r="C1759" s="97" t="s">
        <v>15492</v>
      </c>
      <c r="D1759" s="98"/>
      <c r="E1759" s="98"/>
      <c r="F1759" s="99">
        <v>1838814</v>
      </c>
      <c r="G1759" s="99">
        <f t="shared" si="27"/>
        <v>1932593.514</v>
      </c>
    </row>
    <row r="1760" spans="1:7" ht="78.75">
      <c r="A1760" s="95">
        <v>1757</v>
      </c>
      <c r="B1760" s="96">
        <v>577309</v>
      </c>
      <c r="C1760" s="97" t="s">
        <v>10205</v>
      </c>
      <c r="D1760" s="98" t="s">
        <v>9264</v>
      </c>
      <c r="E1760" s="98" t="s">
        <v>9265</v>
      </c>
      <c r="F1760" s="99">
        <v>1882844</v>
      </c>
      <c r="G1760" s="99">
        <f t="shared" si="27"/>
        <v>1978869.044</v>
      </c>
    </row>
    <row r="1761" spans="1:7" ht="67.5">
      <c r="A1761" s="95">
        <v>1758</v>
      </c>
      <c r="B1761" s="96">
        <v>578101</v>
      </c>
      <c r="C1761" s="97" t="s">
        <v>9388</v>
      </c>
      <c r="D1761" s="98" t="s">
        <v>9244</v>
      </c>
      <c r="E1761" s="98" t="s">
        <v>9245</v>
      </c>
      <c r="F1761" s="99">
        <v>871845</v>
      </c>
      <c r="G1761" s="99">
        <f t="shared" si="27"/>
        <v>916309.09499999997</v>
      </c>
    </row>
    <row r="1762" spans="1:7" ht="56.25">
      <c r="A1762" s="95">
        <v>1759</v>
      </c>
      <c r="B1762" s="96">
        <v>578201</v>
      </c>
      <c r="C1762" s="97" t="s">
        <v>2339</v>
      </c>
      <c r="D1762" s="98" t="s">
        <v>15335</v>
      </c>
      <c r="E1762" s="98" t="s">
        <v>15278</v>
      </c>
      <c r="F1762" s="99">
        <v>849830</v>
      </c>
      <c r="G1762" s="99">
        <f t="shared" si="27"/>
        <v>893171.33</v>
      </c>
    </row>
    <row r="1763" spans="1:7" ht="67.5">
      <c r="A1763" s="95">
        <v>1760</v>
      </c>
      <c r="B1763" s="96">
        <v>578202</v>
      </c>
      <c r="C1763" s="97" t="s">
        <v>2340</v>
      </c>
      <c r="D1763" s="98" t="s">
        <v>9244</v>
      </c>
      <c r="E1763" s="98" t="s">
        <v>9245</v>
      </c>
      <c r="F1763" s="99">
        <v>452047</v>
      </c>
      <c r="G1763" s="99">
        <f t="shared" si="27"/>
        <v>475101.397</v>
      </c>
    </row>
    <row r="1764" spans="1:7" ht="67.5">
      <c r="A1764" s="95">
        <v>1761</v>
      </c>
      <c r="B1764" s="96">
        <v>578303</v>
      </c>
      <c r="C1764" s="97" t="s">
        <v>2116</v>
      </c>
      <c r="D1764" s="98" t="s">
        <v>9684</v>
      </c>
      <c r="E1764" s="98" t="s">
        <v>9245</v>
      </c>
      <c r="F1764" s="99">
        <v>1215551</v>
      </c>
      <c r="G1764" s="99">
        <f t="shared" si="27"/>
        <v>1277544.101</v>
      </c>
    </row>
    <row r="1765" spans="1:7" ht="135">
      <c r="A1765" s="95">
        <v>1762</v>
      </c>
      <c r="B1765" s="96">
        <v>578305</v>
      </c>
      <c r="C1765" s="97" t="s">
        <v>2341</v>
      </c>
      <c r="D1765" s="98" t="s">
        <v>9684</v>
      </c>
      <c r="E1765" s="98" t="s">
        <v>9844</v>
      </c>
      <c r="F1765" s="99">
        <v>1149506</v>
      </c>
      <c r="G1765" s="99">
        <f t="shared" si="27"/>
        <v>1208130.8060000001</v>
      </c>
    </row>
    <row r="1766" spans="1:7" ht="56.25">
      <c r="A1766" s="95">
        <v>1763</v>
      </c>
      <c r="B1766" s="96">
        <v>578401</v>
      </c>
      <c r="C1766" s="97" t="s">
        <v>2343</v>
      </c>
      <c r="D1766" s="98" t="s">
        <v>15335</v>
      </c>
      <c r="E1766" s="98" t="s">
        <v>15278</v>
      </c>
      <c r="F1766" s="99">
        <v>1149506</v>
      </c>
      <c r="G1766" s="99">
        <f t="shared" si="27"/>
        <v>1208130.8060000001</v>
      </c>
    </row>
    <row r="1767" spans="1:7" ht="56.25">
      <c r="A1767" s="95">
        <v>1764</v>
      </c>
      <c r="B1767" s="96">
        <v>578402</v>
      </c>
      <c r="C1767" s="97" t="s">
        <v>2344</v>
      </c>
      <c r="D1767" s="98" t="s">
        <v>15335</v>
      </c>
      <c r="E1767" s="98" t="s">
        <v>15278</v>
      </c>
      <c r="F1767" s="99">
        <v>1149506</v>
      </c>
      <c r="G1767" s="99">
        <f t="shared" si="27"/>
        <v>1208130.8060000001</v>
      </c>
    </row>
    <row r="1768" spans="1:7" ht="56.25">
      <c r="A1768" s="95">
        <v>1765</v>
      </c>
      <c r="B1768" s="96">
        <v>578403</v>
      </c>
      <c r="C1768" s="97" t="s">
        <v>2345</v>
      </c>
      <c r="D1768" s="98" t="s">
        <v>15335</v>
      </c>
      <c r="E1768" s="98" t="s">
        <v>15278</v>
      </c>
      <c r="F1768" s="99">
        <v>1149506</v>
      </c>
      <c r="G1768" s="99">
        <f t="shared" si="27"/>
        <v>1208130.8060000001</v>
      </c>
    </row>
    <row r="1769" spans="1:7" ht="56.25">
      <c r="A1769" s="95">
        <v>1766</v>
      </c>
      <c r="B1769" s="96">
        <v>578450</v>
      </c>
      <c r="C1769" s="97" t="s">
        <v>2346</v>
      </c>
      <c r="D1769" s="98" t="s">
        <v>15335</v>
      </c>
      <c r="E1769" s="98" t="s">
        <v>15278</v>
      </c>
      <c r="F1769" s="99">
        <v>1149506</v>
      </c>
      <c r="G1769" s="99">
        <f t="shared" si="27"/>
        <v>1208130.8060000001</v>
      </c>
    </row>
    <row r="1770" spans="1:7" ht="22.5">
      <c r="A1770" s="95">
        <v>1767</v>
      </c>
      <c r="B1770" s="96">
        <v>578501</v>
      </c>
      <c r="C1770" s="97" t="s">
        <v>2388</v>
      </c>
      <c r="D1770" s="98" t="s">
        <v>15304</v>
      </c>
      <c r="E1770" s="98" t="s">
        <v>15277</v>
      </c>
      <c r="F1770" s="99">
        <v>1212423</v>
      </c>
      <c r="G1770" s="99">
        <f t="shared" si="27"/>
        <v>1274256.5730000001</v>
      </c>
    </row>
    <row r="1771" spans="1:7" ht="67.5">
      <c r="A1771" s="95">
        <v>1768</v>
      </c>
      <c r="B1771" s="96">
        <v>578601</v>
      </c>
      <c r="C1771" s="97" t="s">
        <v>15493</v>
      </c>
      <c r="D1771" s="98" t="s">
        <v>9244</v>
      </c>
      <c r="E1771" s="98" t="s">
        <v>9245</v>
      </c>
      <c r="F1771" s="99">
        <v>1215551</v>
      </c>
      <c r="G1771" s="99">
        <f t="shared" si="27"/>
        <v>1277544.101</v>
      </c>
    </row>
    <row r="1772" spans="1:7" ht="33.75">
      <c r="A1772" s="95">
        <v>1769</v>
      </c>
      <c r="B1772" s="96">
        <v>578910</v>
      </c>
      <c r="C1772" s="97" t="s">
        <v>15494</v>
      </c>
      <c r="D1772" s="98"/>
      <c r="E1772" s="98"/>
      <c r="F1772" s="99">
        <v>946484</v>
      </c>
      <c r="G1772" s="99">
        <f t="shared" si="27"/>
        <v>994754.68400000001</v>
      </c>
    </row>
    <row r="1773" spans="1:7" ht="67.5">
      <c r="A1773" s="95">
        <v>1770</v>
      </c>
      <c r="B1773" s="96">
        <v>579101</v>
      </c>
      <c r="C1773" s="97" t="s">
        <v>4187</v>
      </c>
      <c r="D1773" s="98" t="s">
        <v>9244</v>
      </c>
      <c r="E1773" s="98" t="s">
        <v>9245</v>
      </c>
      <c r="F1773" s="99">
        <v>989468</v>
      </c>
      <c r="G1773" s="99">
        <f t="shared" si="27"/>
        <v>1039930.868</v>
      </c>
    </row>
    <row r="1774" spans="1:7" ht="56.25">
      <c r="A1774" s="95">
        <v>1771</v>
      </c>
      <c r="B1774" s="96">
        <v>579930</v>
      </c>
      <c r="C1774" s="97" t="s">
        <v>2317</v>
      </c>
      <c r="D1774" s="98" t="s">
        <v>15335</v>
      </c>
      <c r="E1774" s="98" t="s">
        <v>15278</v>
      </c>
      <c r="F1774" s="99">
        <v>871845</v>
      </c>
      <c r="G1774" s="99">
        <f t="shared" si="27"/>
        <v>916309.09499999997</v>
      </c>
    </row>
    <row r="1775" spans="1:7" ht="22.5">
      <c r="A1775" s="95">
        <v>1772</v>
      </c>
      <c r="B1775" s="96">
        <v>579950</v>
      </c>
      <c r="C1775" s="97" t="s">
        <v>2390</v>
      </c>
      <c r="D1775" s="98" t="s">
        <v>15304</v>
      </c>
      <c r="E1775" s="98" t="s">
        <v>15277</v>
      </c>
      <c r="F1775" s="99">
        <v>11932800</v>
      </c>
      <c r="G1775" s="99">
        <f t="shared" si="27"/>
        <v>12541372.800000001</v>
      </c>
    </row>
    <row r="1776" spans="1:7" ht="22.5">
      <c r="A1776" s="95">
        <v>1773</v>
      </c>
      <c r="B1776" s="96">
        <v>580010</v>
      </c>
      <c r="C1776" s="97" t="s">
        <v>2362</v>
      </c>
      <c r="D1776" s="98" t="s">
        <v>15304</v>
      </c>
      <c r="E1776" s="98" t="s">
        <v>15277</v>
      </c>
      <c r="F1776" s="99">
        <v>213682</v>
      </c>
      <c r="G1776" s="99">
        <f t="shared" si="27"/>
        <v>224579.78200000001</v>
      </c>
    </row>
    <row r="1777" spans="1:7" ht="56.25">
      <c r="A1777" s="95">
        <v>1774</v>
      </c>
      <c r="B1777" s="96">
        <v>580050</v>
      </c>
      <c r="C1777" s="97" t="s">
        <v>4188</v>
      </c>
      <c r="D1777" s="98" t="s">
        <v>15335</v>
      </c>
      <c r="E1777" s="98" t="s">
        <v>15278</v>
      </c>
      <c r="F1777" s="99">
        <v>1011483</v>
      </c>
      <c r="G1777" s="99">
        <f t="shared" si="27"/>
        <v>1063068.6329999999</v>
      </c>
    </row>
    <row r="1778" spans="1:7" ht="67.5">
      <c r="A1778" s="95">
        <v>1775</v>
      </c>
      <c r="B1778" s="96">
        <v>580101</v>
      </c>
      <c r="C1778" s="97" t="s">
        <v>2359</v>
      </c>
      <c r="D1778" s="98" t="s">
        <v>9244</v>
      </c>
      <c r="E1778" s="98" t="s">
        <v>9245</v>
      </c>
      <c r="F1778" s="99">
        <v>391697</v>
      </c>
      <c r="G1778" s="99">
        <f t="shared" si="27"/>
        <v>411673.54700000002</v>
      </c>
    </row>
    <row r="1779" spans="1:7" ht="56.25">
      <c r="A1779" s="95">
        <v>1776</v>
      </c>
      <c r="B1779" s="96">
        <v>580110</v>
      </c>
      <c r="C1779" s="97" t="s">
        <v>2360</v>
      </c>
      <c r="D1779" s="98" t="s">
        <v>15335</v>
      </c>
      <c r="E1779" s="98" t="s">
        <v>15278</v>
      </c>
      <c r="F1779" s="99">
        <v>391697</v>
      </c>
      <c r="G1779" s="99">
        <f t="shared" si="27"/>
        <v>411673.54700000002</v>
      </c>
    </row>
    <row r="1780" spans="1:7" ht="22.5">
      <c r="A1780" s="95">
        <v>1777</v>
      </c>
      <c r="B1780" s="96">
        <v>581010</v>
      </c>
      <c r="C1780" s="97" t="s">
        <v>2363</v>
      </c>
      <c r="D1780" s="98" t="s">
        <v>15304</v>
      </c>
      <c r="E1780" s="98" t="s">
        <v>15277</v>
      </c>
      <c r="F1780" s="99">
        <v>213682</v>
      </c>
      <c r="G1780" s="99">
        <f t="shared" si="27"/>
        <v>224579.78200000001</v>
      </c>
    </row>
    <row r="1781" spans="1:7" ht="90">
      <c r="A1781" s="95">
        <v>1778</v>
      </c>
      <c r="B1781" s="96">
        <v>582301</v>
      </c>
      <c r="C1781" s="97" t="s">
        <v>3959</v>
      </c>
      <c r="D1781" s="98" t="s">
        <v>9249</v>
      </c>
      <c r="E1781" s="98" t="s">
        <v>9250</v>
      </c>
      <c r="F1781" s="99">
        <v>342142</v>
      </c>
      <c r="G1781" s="99">
        <f t="shared" si="27"/>
        <v>359591.24199999997</v>
      </c>
    </row>
    <row r="1782" spans="1:7" ht="90">
      <c r="A1782" s="95">
        <v>1779</v>
      </c>
      <c r="B1782" s="96">
        <v>582401</v>
      </c>
      <c r="C1782" s="97" t="s">
        <v>3960</v>
      </c>
      <c r="D1782" s="98" t="s">
        <v>9249</v>
      </c>
      <c r="E1782" s="98" t="s">
        <v>9250</v>
      </c>
      <c r="F1782" s="99">
        <v>342142</v>
      </c>
      <c r="G1782" s="99">
        <f t="shared" si="27"/>
        <v>359591.24199999997</v>
      </c>
    </row>
    <row r="1783" spans="1:7" ht="67.5">
      <c r="A1783" s="95">
        <v>1780</v>
      </c>
      <c r="B1783" s="96">
        <v>583101</v>
      </c>
      <c r="C1783" s="97" t="s">
        <v>4189</v>
      </c>
      <c r="D1783" s="98" t="s">
        <v>9244</v>
      </c>
      <c r="E1783" s="98" t="s">
        <v>9245</v>
      </c>
      <c r="F1783" s="99">
        <v>676073</v>
      </c>
      <c r="G1783" s="99">
        <f t="shared" si="27"/>
        <v>710552.723</v>
      </c>
    </row>
    <row r="1784" spans="1:7" ht="67.5">
      <c r="A1784" s="95">
        <v>1781</v>
      </c>
      <c r="B1784" s="96">
        <v>583102</v>
      </c>
      <c r="C1784" s="97" t="s">
        <v>10207</v>
      </c>
      <c r="D1784" s="98" t="s">
        <v>9244</v>
      </c>
      <c r="E1784" s="98" t="s">
        <v>9245</v>
      </c>
      <c r="F1784" s="99">
        <v>989468</v>
      </c>
      <c r="G1784" s="99">
        <f t="shared" si="27"/>
        <v>1039930.868</v>
      </c>
    </row>
    <row r="1785" spans="1:7" ht="22.5">
      <c r="A1785" s="95">
        <v>1782</v>
      </c>
      <c r="B1785" s="96">
        <v>583103</v>
      </c>
      <c r="C1785" s="97" t="s">
        <v>4191</v>
      </c>
      <c r="D1785" s="98" t="s">
        <v>15304</v>
      </c>
      <c r="E1785" s="98" t="s">
        <v>15277</v>
      </c>
      <c r="F1785" s="99">
        <v>989468</v>
      </c>
      <c r="G1785" s="99">
        <f t="shared" si="27"/>
        <v>1039930.868</v>
      </c>
    </row>
    <row r="1786" spans="1:7" ht="22.5">
      <c r="A1786" s="95">
        <v>1783</v>
      </c>
      <c r="B1786" s="96">
        <v>583201</v>
      </c>
      <c r="C1786" s="97" t="s">
        <v>10087</v>
      </c>
      <c r="D1786" s="98" t="s">
        <v>15304</v>
      </c>
      <c r="E1786" s="98" t="s">
        <v>15277</v>
      </c>
      <c r="F1786" s="99">
        <v>213682</v>
      </c>
      <c r="G1786" s="99">
        <f t="shared" si="27"/>
        <v>224579.78200000001</v>
      </c>
    </row>
    <row r="1787" spans="1:7" ht="67.5">
      <c r="A1787" s="95">
        <v>1784</v>
      </c>
      <c r="B1787" s="96">
        <v>583202</v>
      </c>
      <c r="C1787" s="97" t="s">
        <v>10208</v>
      </c>
      <c r="D1787" s="98" t="s">
        <v>9244</v>
      </c>
      <c r="E1787" s="98" t="s">
        <v>9245</v>
      </c>
      <c r="F1787" s="99">
        <v>477760</v>
      </c>
      <c r="G1787" s="99">
        <f t="shared" si="27"/>
        <v>502125.76</v>
      </c>
    </row>
    <row r="1788" spans="1:7" ht="67.5">
      <c r="A1788" s="95">
        <v>1785</v>
      </c>
      <c r="B1788" s="96">
        <v>583230</v>
      </c>
      <c r="C1788" s="97" t="s">
        <v>9306</v>
      </c>
      <c r="D1788" s="98" t="s">
        <v>9244</v>
      </c>
      <c r="E1788" s="98" t="s">
        <v>9245</v>
      </c>
      <c r="F1788" s="99">
        <v>946484</v>
      </c>
      <c r="G1788" s="99">
        <f t="shared" si="27"/>
        <v>994754.68400000001</v>
      </c>
    </row>
    <row r="1789" spans="1:7" ht="67.5">
      <c r="A1789" s="95">
        <v>1786</v>
      </c>
      <c r="B1789" s="96">
        <v>583240</v>
      </c>
      <c r="C1789" s="97" t="s">
        <v>9307</v>
      </c>
      <c r="D1789" s="98" t="s">
        <v>9244</v>
      </c>
      <c r="E1789" s="98" t="s">
        <v>9245</v>
      </c>
      <c r="F1789" s="99">
        <v>1055513</v>
      </c>
      <c r="G1789" s="99">
        <f t="shared" si="27"/>
        <v>1109344.1629999999</v>
      </c>
    </row>
    <row r="1790" spans="1:7" ht="67.5">
      <c r="A1790" s="95">
        <v>1787</v>
      </c>
      <c r="B1790" s="96">
        <v>584101</v>
      </c>
      <c r="C1790" s="97" t="s">
        <v>2373</v>
      </c>
      <c r="D1790" s="98" t="s">
        <v>9244</v>
      </c>
      <c r="E1790" s="98" t="s">
        <v>9245</v>
      </c>
      <c r="F1790" s="99">
        <v>612230</v>
      </c>
      <c r="G1790" s="99">
        <f t="shared" si="27"/>
        <v>643453.73</v>
      </c>
    </row>
    <row r="1791" spans="1:7" ht="67.5">
      <c r="A1791" s="95">
        <v>1788</v>
      </c>
      <c r="B1791" s="96">
        <v>584102</v>
      </c>
      <c r="C1791" s="97" t="s">
        <v>2374</v>
      </c>
      <c r="D1791" s="98" t="s">
        <v>9244</v>
      </c>
      <c r="E1791" s="98" t="s">
        <v>9245</v>
      </c>
      <c r="F1791" s="99">
        <v>612230</v>
      </c>
      <c r="G1791" s="99">
        <f t="shared" si="27"/>
        <v>643453.73</v>
      </c>
    </row>
    <row r="1792" spans="1:7" ht="67.5">
      <c r="A1792" s="95">
        <v>1789</v>
      </c>
      <c r="B1792" s="96">
        <v>584103</v>
      </c>
      <c r="C1792" s="97" t="s">
        <v>2375</v>
      </c>
      <c r="D1792" s="98" t="s">
        <v>9244</v>
      </c>
      <c r="E1792" s="98" t="s">
        <v>9245</v>
      </c>
      <c r="F1792" s="99">
        <v>612230</v>
      </c>
      <c r="G1792" s="99">
        <f t="shared" si="27"/>
        <v>643453.73</v>
      </c>
    </row>
    <row r="1793" spans="1:7" ht="22.5">
      <c r="A1793" s="95">
        <v>1790</v>
      </c>
      <c r="B1793" s="96">
        <v>584201</v>
      </c>
      <c r="C1793" s="97" t="s">
        <v>15495</v>
      </c>
      <c r="D1793" s="98" t="s">
        <v>15304</v>
      </c>
      <c r="E1793" s="98" t="s">
        <v>15277</v>
      </c>
      <c r="F1793" s="99">
        <v>213682</v>
      </c>
      <c r="G1793" s="99">
        <f t="shared" si="27"/>
        <v>224579.78200000001</v>
      </c>
    </row>
    <row r="1794" spans="1:7" ht="67.5">
      <c r="A1794" s="95">
        <v>1791</v>
      </c>
      <c r="B1794" s="96">
        <v>584301</v>
      </c>
      <c r="C1794" s="97" t="s">
        <v>2377</v>
      </c>
      <c r="D1794" s="98" t="s">
        <v>9244</v>
      </c>
      <c r="E1794" s="98" t="s">
        <v>9245</v>
      </c>
      <c r="F1794" s="99">
        <v>1055513</v>
      </c>
      <c r="G1794" s="99">
        <f t="shared" si="27"/>
        <v>1109344.1629999999</v>
      </c>
    </row>
    <row r="1795" spans="1:7" ht="67.5">
      <c r="A1795" s="95">
        <v>1792</v>
      </c>
      <c r="B1795" s="96">
        <v>584302</v>
      </c>
      <c r="C1795" s="97" t="s">
        <v>2378</v>
      </c>
      <c r="D1795" s="98" t="s">
        <v>9244</v>
      </c>
      <c r="E1795" s="98" t="s">
        <v>9245</v>
      </c>
      <c r="F1795" s="99">
        <v>871845</v>
      </c>
      <c r="G1795" s="99">
        <f t="shared" si="27"/>
        <v>916309.09499999997</v>
      </c>
    </row>
    <row r="1796" spans="1:7" ht="67.5">
      <c r="A1796" s="95">
        <v>1793</v>
      </c>
      <c r="B1796" s="96">
        <v>584303</v>
      </c>
      <c r="C1796" s="97" t="s">
        <v>2379</v>
      </c>
      <c r="D1796" s="98" t="s">
        <v>9244</v>
      </c>
      <c r="E1796" s="98" t="s">
        <v>9245</v>
      </c>
      <c r="F1796" s="99">
        <v>871845</v>
      </c>
      <c r="G1796" s="99">
        <f t="shared" si="27"/>
        <v>916309.09499999997</v>
      </c>
    </row>
    <row r="1797" spans="1:7" ht="67.5">
      <c r="A1797" s="95">
        <v>1794</v>
      </c>
      <c r="B1797" s="96">
        <v>584304</v>
      </c>
      <c r="C1797" s="97" t="s">
        <v>2380</v>
      </c>
      <c r="D1797" s="98" t="s">
        <v>9244</v>
      </c>
      <c r="E1797" s="98" t="s">
        <v>9245</v>
      </c>
      <c r="F1797" s="99">
        <v>871845</v>
      </c>
      <c r="G1797" s="99">
        <f t="shared" ref="G1797:G1860" si="28">(F1797*5.1%)+F1797</f>
        <v>916309.09499999997</v>
      </c>
    </row>
    <row r="1798" spans="1:7" ht="67.5">
      <c r="A1798" s="95">
        <v>1795</v>
      </c>
      <c r="B1798" s="96">
        <v>584305</v>
      </c>
      <c r="C1798" s="97" t="s">
        <v>2381</v>
      </c>
      <c r="D1798" s="98" t="s">
        <v>9244</v>
      </c>
      <c r="E1798" s="98" t="s">
        <v>9245</v>
      </c>
      <c r="F1798" s="99">
        <v>871845</v>
      </c>
      <c r="G1798" s="99">
        <f t="shared" si="28"/>
        <v>916309.09499999997</v>
      </c>
    </row>
    <row r="1799" spans="1:7" ht="67.5">
      <c r="A1799" s="95">
        <v>1796</v>
      </c>
      <c r="B1799" s="96">
        <v>584401</v>
      </c>
      <c r="C1799" s="97" t="s">
        <v>2382</v>
      </c>
      <c r="D1799" s="98" t="s">
        <v>9244</v>
      </c>
      <c r="E1799" s="98" t="s">
        <v>9245</v>
      </c>
      <c r="F1799" s="99">
        <v>1011483</v>
      </c>
      <c r="G1799" s="99">
        <f t="shared" si="28"/>
        <v>1063068.6329999999</v>
      </c>
    </row>
    <row r="1800" spans="1:7" ht="56.25">
      <c r="A1800" s="95">
        <v>1797</v>
      </c>
      <c r="B1800" s="96">
        <v>584602</v>
      </c>
      <c r="C1800" s="97" t="s">
        <v>2385</v>
      </c>
      <c r="D1800" s="98" t="s">
        <v>15335</v>
      </c>
      <c r="E1800" s="98" t="s">
        <v>15278</v>
      </c>
      <c r="F1800" s="99">
        <v>1055513</v>
      </c>
      <c r="G1800" s="99">
        <f t="shared" si="28"/>
        <v>1109344.1629999999</v>
      </c>
    </row>
    <row r="1801" spans="1:7" ht="56.25">
      <c r="A1801" s="95">
        <v>1798</v>
      </c>
      <c r="B1801" s="96">
        <v>584603</v>
      </c>
      <c r="C1801" s="97" t="s">
        <v>2386</v>
      </c>
      <c r="D1801" s="98" t="s">
        <v>15335</v>
      </c>
      <c r="E1801" s="98" t="s">
        <v>15278</v>
      </c>
      <c r="F1801" s="99">
        <v>1011483</v>
      </c>
      <c r="G1801" s="99">
        <f t="shared" si="28"/>
        <v>1063068.6329999999</v>
      </c>
    </row>
    <row r="1802" spans="1:7" ht="90">
      <c r="A1802" s="95">
        <v>1799</v>
      </c>
      <c r="B1802" s="96">
        <v>584701</v>
      </c>
      <c r="C1802" s="97" t="s">
        <v>15496</v>
      </c>
      <c r="D1802" s="98" t="s">
        <v>9249</v>
      </c>
      <c r="E1802" s="98" t="s">
        <v>9250</v>
      </c>
      <c r="F1802" s="99">
        <v>213682</v>
      </c>
      <c r="G1802" s="99">
        <f t="shared" si="28"/>
        <v>224579.78200000001</v>
      </c>
    </row>
    <row r="1803" spans="1:7" ht="67.5">
      <c r="A1803" s="95">
        <v>1800</v>
      </c>
      <c r="B1803" s="96">
        <v>584901</v>
      </c>
      <c r="C1803" s="97" t="s">
        <v>2370</v>
      </c>
      <c r="D1803" s="98" t="s">
        <v>9244</v>
      </c>
      <c r="E1803" s="98" t="s">
        <v>9245</v>
      </c>
      <c r="F1803" s="99">
        <v>698088</v>
      </c>
      <c r="G1803" s="99">
        <f t="shared" si="28"/>
        <v>733690.48800000001</v>
      </c>
    </row>
    <row r="1804" spans="1:7" ht="90">
      <c r="A1804" s="95">
        <v>1801</v>
      </c>
      <c r="B1804" s="96">
        <v>585001</v>
      </c>
      <c r="C1804" s="97" t="s">
        <v>2366</v>
      </c>
      <c r="D1804" s="98" t="s">
        <v>9249</v>
      </c>
      <c r="E1804" s="98" t="s">
        <v>9250</v>
      </c>
      <c r="F1804" s="99">
        <v>213682</v>
      </c>
      <c r="G1804" s="99">
        <f t="shared" si="28"/>
        <v>224579.78200000001</v>
      </c>
    </row>
    <row r="1805" spans="1:7" ht="22.5">
      <c r="A1805" s="95">
        <v>1802</v>
      </c>
      <c r="B1805" s="96">
        <v>585010</v>
      </c>
      <c r="C1805" s="97" t="s">
        <v>2367</v>
      </c>
      <c r="D1805" s="98" t="s">
        <v>15304</v>
      </c>
      <c r="E1805" s="98" t="s">
        <v>15277</v>
      </c>
      <c r="F1805" s="99">
        <v>213682</v>
      </c>
      <c r="G1805" s="99">
        <f t="shared" si="28"/>
        <v>224579.78200000001</v>
      </c>
    </row>
    <row r="1806" spans="1:7" ht="78.75">
      <c r="A1806" s="95">
        <v>1803</v>
      </c>
      <c r="B1806" s="96">
        <v>586201</v>
      </c>
      <c r="C1806" s="97" t="s">
        <v>15497</v>
      </c>
      <c r="D1806" s="98" t="s">
        <v>9323</v>
      </c>
      <c r="E1806" s="98" t="s">
        <v>9324</v>
      </c>
      <c r="F1806" s="99">
        <v>26274</v>
      </c>
      <c r="G1806" s="99">
        <f t="shared" si="28"/>
        <v>27613.973999999998</v>
      </c>
    </row>
    <row r="1807" spans="1:7" ht="78.75">
      <c r="A1807" s="95">
        <v>1804</v>
      </c>
      <c r="B1807" s="96">
        <v>586301</v>
      </c>
      <c r="C1807" s="97" t="s">
        <v>15498</v>
      </c>
      <c r="D1807" s="98" t="s">
        <v>9323</v>
      </c>
      <c r="E1807" s="98" t="s">
        <v>9324</v>
      </c>
      <c r="F1807" s="99">
        <v>26274</v>
      </c>
      <c r="G1807" s="99">
        <f t="shared" si="28"/>
        <v>27613.973999999998</v>
      </c>
    </row>
    <row r="1808" spans="1:7" ht="22.5">
      <c r="A1808" s="95">
        <v>1805</v>
      </c>
      <c r="B1808" s="96">
        <v>589110</v>
      </c>
      <c r="C1808" s="97" t="s">
        <v>2392</v>
      </c>
      <c r="D1808" s="98" t="s">
        <v>15304</v>
      </c>
      <c r="E1808" s="98" t="s">
        <v>15277</v>
      </c>
      <c r="F1808" s="99">
        <v>213682</v>
      </c>
      <c r="G1808" s="99">
        <f t="shared" si="28"/>
        <v>224579.78200000001</v>
      </c>
    </row>
    <row r="1809" spans="1:7" ht="22.5">
      <c r="A1809" s="95">
        <v>1806</v>
      </c>
      <c r="B1809" s="96">
        <v>589120</v>
      </c>
      <c r="C1809" s="97" t="s">
        <v>2393</v>
      </c>
      <c r="D1809" s="98" t="s">
        <v>15304</v>
      </c>
      <c r="E1809" s="98" t="s">
        <v>15277</v>
      </c>
      <c r="F1809" s="99">
        <v>213682</v>
      </c>
      <c r="G1809" s="99">
        <f t="shared" si="28"/>
        <v>224579.78200000001</v>
      </c>
    </row>
    <row r="1810" spans="1:7" ht="67.5">
      <c r="A1810" s="95">
        <v>1807</v>
      </c>
      <c r="B1810" s="96">
        <v>589201</v>
      </c>
      <c r="C1810" s="97" t="s">
        <v>15499</v>
      </c>
      <c r="D1810" s="98" t="s">
        <v>9244</v>
      </c>
      <c r="E1810" s="98" t="s">
        <v>9245</v>
      </c>
      <c r="F1810" s="99">
        <v>391697</v>
      </c>
      <c r="G1810" s="99">
        <f t="shared" si="28"/>
        <v>411673.54700000002</v>
      </c>
    </row>
    <row r="1811" spans="1:7" ht="67.5">
      <c r="A1811" s="95">
        <v>1808</v>
      </c>
      <c r="B1811" s="96">
        <v>590101</v>
      </c>
      <c r="C1811" s="97" t="s">
        <v>10163</v>
      </c>
      <c r="D1811" s="98" t="s">
        <v>9244</v>
      </c>
      <c r="E1811" s="98" t="s">
        <v>9245</v>
      </c>
      <c r="F1811" s="99">
        <v>698088</v>
      </c>
      <c r="G1811" s="99">
        <f t="shared" si="28"/>
        <v>733690.48800000001</v>
      </c>
    </row>
    <row r="1812" spans="1:7" ht="56.25">
      <c r="A1812" s="95">
        <v>1809</v>
      </c>
      <c r="B1812" s="96">
        <v>590201</v>
      </c>
      <c r="C1812" s="97" t="s">
        <v>15500</v>
      </c>
      <c r="D1812" s="98" t="s">
        <v>15335</v>
      </c>
      <c r="E1812" s="98" t="s">
        <v>15278</v>
      </c>
      <c r="F1812" s="99">
        <v>2021222.5</v>
      </c>
      <c r="G1812" s="99">
        <f t="shared" si="28"/>
        <v>2124304.8475000001</v>
      </c>
    </row>
    <row r="1813" spans="1:7" ht="56.25">
      <c r="A1813" s="95">
        <v>1810</v>
      </c>
      <c r="B1813" s="96">
        <v>590401</v>
      </c>
      <c r="C1813" s="97" t="s">
        <v>15501</v>
      </c>
      <c r="D1813" s="98" t="s">
        <v>15335</v>
      </c>
      <c r="E1813" s="98" t="s">
        <v>15278</v>
      </c>
      <c r="F1813" s="99">
        <v>698088</v>
      </c>
      <c r="G1813" s="99">
        <f t="shared" si="28"/>
        <v>733690.48800000001</v>
      </c>
    </row>
    <row r="1814" spans="1:7" ht="112.5">
      <c r="A1814" s="95">
        <v>1811</v>
      </c>
      <c r="B1814" s="96">
        <v>590501</v>
      </c>
      <c r="C1814" s="97" t="s">
        <v>15502</v>
      </c>
      <c r="D1814" s="98" t="s">
        <v>11343</v>
      </c>
      <c r="E1814" s="98" t="s">
        <v>10695</v>
      </c>
      <c r="F1814" s="99">
        <v>441400</v>
      </c>
      <c r="G1814" s="99">
        <f t="shared" si="28"/>
        <v>463911.4</v>
      </c>
    </row>
    <row r="1815" spans="1:7" ht="67.5">
      <c r="A1815" s="95">
        <v>1812</v>
      </c>
      <c r="B1815" s="96">
        <v>591101</v>
      </c>
      <c r="C1815" s="97" t="s">
        <v>15503</v>
      </c>
      <c r="D1815" s="98" t="s">
        <v>9244</v>
      </c>
      <c r="E1815" s="98" t="s">
        <v>9245</v>
      </c>
      <c r="F1815" s="99">
        <v>1011483</v>
      </c>
      <c r="G1815" s="99">
        <f t="shared" si="28"/>
        <v>1063068.6329999999</v>
      </c>
    </row>
    <row r="1816" spans="1:7" ht="67.5">
      <c r="A1816" s="95">
        <v>1813</v>
      </c>
      <c r="B1816" s="96">
        <v>591910</v>
      </c>
      <c r="C1816" s="97" t="s">
        <v>1865</v>
      </c>
      <c r="D1816" s="98" t="s">
        <v>9244</v>
      </c>
      <c r="E1816" s="98" t="s">
        <v>9245</v>
      </c>
      <c r="F1816" s="99">
        <v>778209</v>
      </c>
      <c r="G1816" s="99">
        <f t="shared" si="28"/>
        <v>817897.65899999999</v>
      </c>
    </row>
    <row r="1817" spans="1:7" ht="67.5">
      <c r="A1817" s="95">
        <v>1814</v>
      </c>
      <c r="B1817" s="96">
        <v>591920</v>
      </c>
      <c r="C1817" s="97" t="s">
        <v>2352</v>
      </c>
      <c r="D1817" s="98" t="s">
        <v>9244</v>
      </c>
      <c r="E1817" s="98" t="s">
        <v>9245</v>
      </c>
      <c r="F1817" s="99">
        <v>612230</v>
      </c>
      <c r="G1817" s="99">
        <f t="shared" si="28"/>
        <v>643453.73</v>
      </c>
    </row>
    <row r="1818" spans="1:7" ht="22.5">
      <c r="A1818" s="95">
        <v>1815</v>
      </c>
      <c r="B1818" s="96">
        <v>592003</v>
      </c>
      <c r="C1818" s="97" t="s">
        <v>15504</v>
      </c>
      <c r="D1818" s="98"/>
      <c r="E1818" s="98"/>
      <c r="F1818" s="99">
        <v>1055513</v>
      </c>
      <c r="G1818" s="99">
        <f t="shared" si="28"/>
        <v>1109344.1629999999</v>
      </c>
    </row>
    <row r="1819" spans="1:7" ht="67.5">
      <c r="A1819" s="95">
        <v>1816</v>
      </c>
      <c r="B1819" s="96">
        <v>592005</v>
      </c>
      <c r="C1819" s="97" t="s">
        <v>2212</v>
      </c>
      <c r="D1819" s="98" t="s">
        <v>9244</v>
      </c>
      <c r="E1819" s="98" t="s">
        <v>9245</v>
      </c>
      <c r="F1819" s="99">
        <v>1300449</v>
      </c>
      <c r="G1819" s="99">
        <f t="shared" si="28"/>
        <v>1366771.899</v>
      </c>
    </row>
    <row r="1820" spans="1:7" ht="67.5">
      <c r="A1820" s="95">
        <v>1817</v>
      </c>
      <c r="B1820" s="96">
        <v>595101</v>
      </c>
      <c r="C1820" s="97" t="s">
        <v>7690</v>
      </c>
      <c r="D1820" s="98" t="s">
        <v>9244</v>
      </c>
      <c r="E1820" s="98" t="s">
        <v>9245</v>
      </c>
      <c r="F1820" s="99">
        <v>1215551</v>
      </c>
      <c r="G1820" s="99">
        <f t="shared" si="28"/>
        <v>1277544.101</v>
      </c>
    </row>
    <row r="1821" spans="1:7" ht="67.5">
      <c r="A1821" s="95">
        <v>1818</v>
      </c>
      <c r="B1821" s="96">
        <v>595102</v>
      </c>
      <c r="C1821" s="97" t="s">
        <v>2353</v>
      </c>
      <c r="D1821" s="98" t="s">
        <v>9244</v>
      </c>
      <c r="E1821" s="98" t="s">
        <v>9245</v>
      </c>
      <c r="F1821" s="99">
        <v>871845</v>
      </c>
      <c r="G1821" s="99">
        <f t="shared" si="28"/>
        <v>916309.09499999997</v>
      </c>
    </row>
    <row r="1822" spans="1:7" ht="56.25">
      <c r="A1822" s="95">
        <v>1819</v>
      </c>
      <c r="B1822" s="96">
        <v>597104</v>
      </c>
      <c r="C1822" s="97" t="s">
        <v>2355</v>
      </c>
      <c r="D1822" s="98" t="s">
        <v>15335</v>
      </c>
      <c r="E1822" s="98" t="s">
        <v>15278</v>
      </c>
      <c r="F1822" s="99">
        <v>2059480</v>
      </c>
      <c r="G1822" s="99">
        <f t="shared" si="28"/>
        <v>2164513.48</v>
      </c>
    </row>
    <row r="1823" spans="1:7" ht="22.5">
      <c r="A1823" s="95">
        <v>1820</v>
      </c>
      <c r="B1823" s="96">
        <v>597210</v>
      </c>
      <c r="C1823" s="97" t="s">
        <v>2356</v>
      </c>
      <c r="D1823" s="100"/>
      <c r="E1823" s="100"/>
      <c r="F1823" s="99">
        <v>3641200</v>
      </c>
      <c r="G1823" s="99">
        <f t="shared" si="28"/>
        <v>3826901.2</v>
      </c>
    </row>
    <row r="1824" spans="1:7" ht="67.5">
      <c r="A1824" s="95">
        <v>1821</v>
      </c>
      <c r="B1824" s="96">
        <v>597920</v>
      </c>
      <c r="C1824" s="97" t="s">
        <v>2387</v>
      </c>
      <c r="D1824" s="98" t="s">
        <v>9244</v>
      </c>
      <c r="E1824" s="98" t="s">
        <v>9245</v>
      </c>
      <c r="F1824" s="99">
        <v>1011483</v>
      </c>
      <c r="G1824" s="99">
        <f t="shared" si="28"/>
        <v>1063068.6329999999</v>
      </c>
    </row>
    <row r="1825" spans="1:7" ht="67.5">
      <c r="A1825" s="95">
        <v>1822</v>
      </c>
      <c r="B1825" s="96">
        <v>597940</v>
      </c>
      <c r="C1825" s="97" t="s">
        <v>2604</v>
      </c>
      <c r="D1825" s="98" t="s">
        <v>9244</v>
      </c>
      <c r="E1825" s="98" t="s">
        <v>9245</v>
      </c>
      <c r="F1825" s="99">
        <v>3405400</v>
      </c>
      <c r="G1825" s="99">
        <f t="shared" si="28"/>
        <v>3579075.4</v>
      </c>
    </row>
    <row r="1826" spans="1:7" ht="78.75">
      <c r="A1826" s="95">
        <v>1823</v>
      </c>
      <c r="B1826" s="96">
        <v>597941</v>
      </c>
      <c r="C1826" s="97" t="s">
        <v>2605</v>
      </c>
      <c r="D1826" s="98" t="s">
        <v>9264</v>
      </c>
      <c r="E1826" s="98" t="s">
        <v>9265</v>
      </c>
      <c r="F1826" s="99">
        <v>1356447</v>
      </c>
      <c r="G1826" s="99">
        <f t="shared" si="28"/>
        <v>1425625.797</v>
      </c>
    </row>
    <row r="1827" spans="1:7" ht="135">
      <c r="A1827" s="95">
        <v>1824</v>
      </c>
      <c r="B1827" s="96">
        <v>597990</v>
      </c>
      <c r="C1827" s="97" t="s">
        <v>11110</v>
      </c>
      <c r="D1827" s="98" t="s">
        <v>9684</v>
      </c>
      <c r="E1827" s="98" t="s">
        <v>9844</v>
      </c>
      <c r="F1827" s="99">
        <v>2091804.5</v>
      </c>
      <c r="G1827" s="99">
        <f t="shared" si="28"/>
        <v>2198486.5295000002</v>
      </c>
    </row>
    <row r="1828" spans="1:7" ht="22.5">
      <c r="A1828" s="95">
        <v>1825</v>
      </c>
      <c r="B1828" s="96">
        <v>599110</v>
      </c>
      <c r="C1828" s="97" t="s">
        <v>1902</v>
      </c>
      <c r="D1828" s="98" t="s">
        <v>15304</v>
      </c>
      <c r="E1828" s="98" t="s">
        <v>15277</v>
      </c>
      <c r="F1828" s="99">
        <v>3139849</v>
      </c>
      <c r="G1828" s="99">
        <f t="shared" si="28"/>
        <v>3299981.2990000001</v>
      </c>
    </row>
    <row r="1829" spans="1:7" ht="22.5">
      <c r="A1829" s="95">
        <v>1826</v>
      </c>
      <c r="B1829" s="96">
        <v>600110</v>
      </c>
      <c r="C1829" s="97" t="s">
        <v>2406</v>
      </c>
      <c r="D1829" s="98" t="s">
        <v>15304</v>
      </c>
      <c r="E1829" s="98" t="s">
        <v>15277</v>
      </c>
      <c r="F1829" s="99">
        <v>283186</v>
      </c>
      <c r="G1829" s="99">
        <f t="shared" si="28"/>
        <v>297628.48599999998</v>
      </c>
    </row>
    <row r="1830" spans="1:7" ht="67.5">
      <c r="A1830" s="95">
        <v>1827</v>
      </c>
      <c r="B1830" s="96">
        <v>600112</v>
      </c>
      <c r="C1830" s="97" t="s">
        <v>4193</v>
      </c>
      <c r="D1830" s="98" t="s">
        <v>9244</v>
      </c>
      <c r="E1830" s="98" t="s">
        <v>9245</v>
      </c>
      <c r="F1830" s="99">
        <v>499775</v>
      </c>
      <c r="G1830" s="99">
        <f t="shared" si="28"/>
        <v>525263.52500000002</v>
      </c>
    </row>
    <row r="1831" spans="1:7" ht="90">
      <c r="A1831" s="95">
        <v>1828</v>
      </c>
      <c r="B1831" s="96">
        <v>601401</v>
      </c>
      <c r="C1831" s="97" t="s">
        <v>2416</v>
      </c>
      <c r="D1831" s="98" t="s">
        <v>9249</v>
      </c>
      <c r="E1831" s="98" t="s">
        <v>9250</v>
      </c>
      <c r="F1831" s="99">
        <v>283186</v>
      </c>
      <c r="G1831" s="99">
        <f t="shared" si="28"/>
        <v>297628.48599999998</v>
      </c>
    </row>
    <row r="1832" spans="1:7" ht="90">
      <c r="A1832" s="95">
        <v>1829</v>
      </c>
      <c r="B1832" s="96">
        <v>601501</v>
      </c>
      <c r="C1832" s="97" t="s">
        <v>3964</v>
      </c>
      <c r="D1832" s="98" t="s">
        <v>9249</v>
      </c>
      <c r="E1832" s="98" t="s">
        <v>9250</v>
      </c>
      <c r="F1832" s="99">
        <v>264231</v>
      </c>
      <c r="G1832" s="99">
        <f t="shared" si="28"/>
        <v>277706.78100000002</v>
      </c>
    </row>
    <row r="1833" spans="1:7">
      <c r="A1833" s="95">
        <v>1830</v>
      </c>
      <c r="B1833" s="96">
        <v>602005</v>
      </c>
      <c r="C1833" s="97" t="s">
        <v>7720</v>
      </c>
      <c r="D1833" s="100"/>
      <c r="E1833" s="100"/>
      <c r="F1833" s="99">
        <v>7784312.5</v>
      </c>
      <c r="G1833" s="99">
        <f t="shared" si="28"/>
        <v>8181312.4375</v>
      </c>
    </row>
    <row r="1834" spans="1:7">
      <c r="A1834" s="95">
        <v>1831</v>
      </c>
      <c r="B1834" s="96">
        <v>605112</v>
      </c>
      <c r="C1834" s="97" t="s">
        <v>7698</v>
      </c>
      <c r="D1834" s="100"/>
      <c r="E1834" s="100"/>
      <c r="F1834" s="99">
        <v>3572200</v>
      </c>
      <c r="G1834" s="99">
        <f t="shared" si="28"/>
        <v>3754382.2</v>
      </c>
    </row>
    <row r="1835" spans="1:7" ht="90">
      <c r="A1835" s="95">
        <v>1832</v>
      </c>
      <c r="B1835" s="96">
        <v>607101</v>
      </c>
      <c r="C1835" s="97" t="s">
        <v>15505</v>
      </c>
      <c r="D1835" s="98" t="s">
        <v>9249</v>
      </c>
      <c r="E1835" s="98" t="s">
        <v>9250</v>
      </c>
      <c r="F1835" s="99">
        <v>264231</v>
      </c>
      <c r="G1835" s="99">
        <f t="shared" si="28"/>
        <v>277706.78100000002</v>
      </c>
    </row>
    <row r="1836" spans="1:7" ht="67.5">
      <c r="A1836" s="95">
        <v>1833</v>
      </c>
      <c r="B1836" s="96">
        <v>607301</v>
      </c>
      <c r="C1836" s="97" t="s">
        <v>9261</v>
      </c>
      <c r="D1836" s="98" t="s">
        <v>9244</v>
      </c>
      <c r="E1836" s="98" t="s">
        <v>9245</v>
      </c>
      <c r="F1836" s="99">
        <v>946484</v>
      </c>
      <c r="G1836" s="99">
        <f t="shared" si="28"/>
        <v>994754.68400000001</v>
      </c>
    </row>
    <row r="1837" spans="1:7" ht="22.5">
      <c r="A1837" s="95">
        <v>1834</v>
      </c>
      <c r="B1837" s="96">
        <v>608101</v>
      </c>
      <c r="C1837" s="97" t="s">
        <v>2410</v>
      </c>
      <c r="D1837" s="98" t="s">
        <v>15304</v>
      </c>
      <c r="E1837" s="98" t="s">
        <v>15277</v>
      </c>
      <c r="F1837" s="99">
        <v>283186</v>
      </c>
      <c r="G1837" s="99">
        <f t="shared" si="28"/>
        <v>297628.48599999998</v>
      </c>
    </row>
    <row r="1838" spans="1:7" ht="90">
      <c r="A1838" s="95">
        <v>1835</v>
      </c>
      <c r="B1838" s="96">
        <v>608201</v>
      </c>
      <c r="C1838" s="97" t="s">
        <v>2411</v>
      </c>
      <c r="D1838" s="98" t="s">
        <v>9249</v>
      </c>
      <c r="E1838" s="98" t="s">
        <v>9250</v>
      </c>
      <c r="F1838" s="99">
        <v>283186</v>
      </c>
      <c r="G1838" s="99">
        <f t="shared" si="28"/>
        <v>297628.48599999998</v>
      </c>
    </row>
    <row r="1839" spans="1:7" ht="90">
      <c r="A1839" s="95">
        <v>1836</v>
      </c>
      <c r="B1839" s="96">
        <v>609101</v>
      </c>
      <c r="C1839" s="97" t="s">
        <v>15506</v>
      </c>
      <c r="D1839" s="98" t="s">
        <v>9249</v>
      </c>
      <c r="E1839" s="98" t="s">
        <v>9250</v>
      </c>
      <c r="F1839" s="99">
        <v>264231</v>
      </c>
      <c r="G1839" s="99">
        <f t="shared" si="28"/>
        <v>277706.78100000002</v>
      </c>
    </row>
    <row r="1840" spans="1:7" ht="67.5">
      <c r="A1840" s="95">
        <v>1837</v>
      </c>
      <c r="B1840" s="96">
        <v>609301</v>
      </c>
      <c r="C1840" s="97" t="s">
        <v>9554</v>
      </c>
      <c r="D1840" s="98" t="s">
        <v>9244</v>
      </c>
      <c r="E1840" s="98" t="s">
        <v>9245</v>
      </c>
      <c r="F1840" s="99">
        <v>1055513</v>
      </c>
      <c r="G1840" s="99">
        <f t="shared" si="28"/>
        <v>1109344.1629999999</v>
      </c>
    </row>
    <row r="1841" spans="1:7" ht="67.5">
      <c r="A1841" s="95">
        <v>1838</v>
      </c>
      <c r="B1841" s="96">
        <v>609401</v>
      </c>
      <c r="C1841" s="97" t="s">
        <v>2415</v>
      </c>
      <c r="D1841" s="98" t="s">
        <v>9244</v>
      </c>
      <c r="E1841" s="98" t="s">
        <v>9245</v>
      </c>
      <c r="F1841" s="99">
        <v>1215551</v>
      </c>
      <c r="G1841" s="99">
        <f t="shared" si="28"/>
        <v>1277544.101</v>
      </c>
    </row>
    <row r="1842" spans="1:7" ht="22.5">
      <c r="A1842" s="95">
        <v>1839</v>
      </c>
      <c r="B1842" s="96">
        <v>610101</v>
      </c>
      <c r="C1842" s="97" t="s">
        <v>2419</v>
      </c>
      <c r="D1842" s="98" t="s">
        <v>15304</v>
      </c>
      <c r="E1842" s="98" t="s">
        <v>15277</v>
      </c>
      <c r="F1842" s="99">
        <v>283186</v>
      </c>
      <c r="G1842" s="99">
        <f t="shared" si="28"/>
        <v>297628.48599999998</v>
      </c>
    </row>
    <row r="1843" spans="1:7" ht="90">
      <c r="A1843" s="95">
        <v>1840</v>
      </c>
      <c r="B1843" s="96">
        <v>611101</v>
      </c>
      <c r="C1843" s="97" t="s">
        <v>3967</v>
      </c>
      <c r="D1843" s="98" t="s">
        <v>9249</v>
      </c>
      <c r="E1843" s="98" t="s">
        <v>9250</v>
      </c>
      <c r="F1843" s="99">
        <v>150433</v>
      </c>
      <c r="G1843" s="99">
        <f t="shared" si="28"/>
        <v>158105.08300000001</v>
      </c>
    </row>
    <row r="1844" spans="1:7" ht="67.5">
      <c r="A1844" s="95">
        <v>1841</v>
      </c>
      <c r="B1844" s="96">
        <v>611102</v>
      </c>
      <c r="C1844" s="97" t="s">
        <v>3968</v>
      </c>
      <c r="D1844" s="98" t="s">
        <v>9244</v>
      </c>
      <c r="E1844" s="98" t="s">
        <v>9245</v>
      </c>
      <c r="F1844" s="99">
        <v>477760</v>
      </c>
      <c r="G1844" s="99">
        <f t="shared" si="28"/>
        <v>502125.76</v>
      </c>
    </row>
    <row r="1845" spans="1:7" ht="67.5">
      <c r="A1845" s="95">
        <v>1842</v>
      </c>
      <c r="B1845" s="96">
        <v>613101</v>
      </c>
      <c r="C1845" s="97" t="s">
        <v>2455</v>
      </c>
      <c r="D1845" s="98" t="s">
        <v>9244</v>
      </c>
      <c r="E1845" s="98" t="s">
        <v>9245</v>
      </c>
      <c r="F1845" s="99">
        <v>391697</v>
      </c>
      <c r="G1845" s="99">
        <f t="shared" si="28"/>
        <v>411673.54700000002</v>
      </c>
    </row>
    <row r="1846" spans="1:7" ht="90">
      <c r="A1846" s="95">
        <v>1843</v>
      </c>
      <c r="B1846" s="96">
        <v>613102</v>
      </c>
      <c r="C1846" s="97" t="s">
        <v>2439</v>
      </c>
      <c r="D1846" s="98" t="s">
        <v>9249</v>
      </c>
      <c r="E1846" s="98" t="s">
        <v>9250</v>
      </c>
      <c r="F1846" s="99">
        <v>150433</v>
      </c>
      <c r="G1846" s="99">
        <f t="shared" si="28"/>
        <v>158105.08300000001</v>
      </c>
    </row>
    <row r="1847" spans="1:7" ht="22.5">
      <c r="A1847" s="95">
        <v>1844</v>
      </c>
      <c r="B1847" s="96">
        <v>613103</v>
      </c>
      <c r="C1847" s="97" t="s">
        <v>13750</v>
      </c>
      <c r="D1847" s="98" t="s">
        <v>15304</v>
      </c>
      <c r="E1847" s="98" t="s">
        <v>15277</v>
      </c>
      <c r="F1847" s="99">
        <v>150433</v>
      </c>
      <c r="G1847" s="99">
        <f t="shared" si="28"/>
        <v>158105.08300000001</v>
      </c>
    </row>
    <row r="1848" spans="1:7" ht="67.5">
      <c r="A1848" s="95">
        <v>1845</v>
      </c>
      <c r="B1848" s="96">
        <v>614101</v>
      </c>
      <c r="C1848" s="97" t="s">
        <v>15507</v>
      </c>
      <c r="D1848" s="98" t="s">
        <v>9244</v>
      </c>
      <c r="E1848" s="98" t="s">
        <v>9245</v>
      </c>
      <c r="F1848" s="99">
        <v>499775</v>
      </c>
      <c r="G1848" s="99">
        <f t="shared" si="28"/>
        <v>525263.52500000002</v>
      </c>
    </row>
    <row r="1849" spans="1:7" ht="56.25">
      <c r="A1849" s="95">
        <v>1846</v>
      </c>
      <c r="B1849" s="96">
        <v>614201</v>
      </c>
      <c r="C1849" s="97" t="s">
        <v>15508</v>
      </c>
      <c r="D1849" s="98" t="s">
        <v>15335</v>
      </c>
      <c r="E1849" s="98" t="s">
        <v>15278</v>
      </c>
      <c r="F1849" s="99">
        <v>499775</v>
      </c>
      <c r="G1849" s="99">
        <f t="shared" si="28"/>
        <v>525263.52500000002</v>
      </c>
    </row>
    <row r="1850" spans="1:7" ht="67.5">
      <c r="A1850" s="95">
        <v>1847</v>
      </c>
      <c r="B1850" s="96">
        <v>614910</v>
      </c>
      <c r="C1850" s="97" t="s">
        <v>9804</v>
      </c>
      <c r="D1850" s="98" t="s">
        <v>9244</v>
      </c>
      <c r="E1850" s="98" t="s">
        <v>9245</v>
      </c>
      <c r="F1850" s="99">
        <v>2379072.5</v>
      </c>
      <c r="G1850" s="99">
        <f t="shared" si="28"/>
        <v>2500405.1974999998</v>
      </c>
    </row>
    <row r="1851" spans="1:7" ht="90">
      <c r="A1851" s="95">
        <v>1848</v>
      </c>
      <c r="B1851" s="96">
        <v>619101</v>
      </c>
      <c r="C1851" s="97" t="s">
        <v>15509</v>
      </c>
      <c r="D1851" s="98" t="s">
        <v>9249</v>
      </c>
      <c r="E1851" s="98" t="s">
        <v>9250</v>
      </c>
      <c r="F1851" s="99">
        <v>264231</v>
      </c>
      <c r="G1851" s="99">
        <f t="shared" si="28"/>
        <v>277706.78100000002</v>
      </c>
    </row>
    <row r="1852" spans="1:7" ht="90">
      <c r="A1852" s="95">
        <v>1849</v>
      </c>
      <c r="B1852" s="96">
        <v>619201</v>
      </c>
      <c r="C1852" s="97" t="s">
        <v>2422</v>
      </c>
      <c r="D1852" s="98" t="s">
        <v>9249</v>
      </c>
      <c r="E1852" s="98" t="s">
        <v>9250</v>
      </c>
      <c r="F1852" s="99">
        <v>264231</v>
      </c>
      <c r="G1852" s="99">
        <f t="shared" si="28"/>
        <v>277706.78100000002</v>
      </c>
    </row>
    <row r="1853" spans="1:7" ht="22.5">
      <c r="A1853" s="95">
        <v>1850</v>
      </c>
      <c r="B1853" s="96">
        <v>619202</v>
      </c>
      <c r="C1853" s="97" t="s">
        <v>2457</v>
      </c>
      <c r="D1853" s="98" t="s">
        <v>15304</v>
      </c>
      <c r="E1853" s="98" t="s">
        <v>15277</v>
      </c>
      <c r="F1853" s="99">
        <v>213682</v>
      </c>
      <c r="G1853" s="99">
        <f t="shared" si="28"/>
        <v>224579.78200000001</v>
      </c>
    </row>
    <row r="1854" spans="1:7" ht="90">
      <c r="A1854" s="95">
        <v>1851</v>
      </c>
      <c r="B1854" s="96">
        <v>620101</v>
      </c>
      <c r="C1854" s="97" t="s">
        <v>15510</v>
      </c>
      <c r="D1854" s="98" t="s">
        <v>9249</v>
      </c>
      <c r="E1854" s="98" t="s">
        <v>9250</v>
      </c>
      <c r="F1854" s="99">
        <v>264231</v>
      </c>
      <c r="G1854" s="99">
        <f t="shared" si="28"/>
        <v>277706.78100000002</v>
      </c>
    </row>
    <row r="1855" spans="1:7" ht="90">
      <c r="A1855" s="95">
        <v>1852</v>
      </c>
      <c r="B1855" s="96">
        <v>621101</v>
      </c>
      <c r="C1855" s="97" t="s">
        <v>15511</v>
      </c>
      <c r="D1855" s="98" t="s">
        <v>9249</v>
      </c>
      <c r="E1855" s="98" t="s">
        <v>9250</v>
      </c>
      <c r="F1855" s="99">
        <v>194727</v>
      </c>
      <c r="G1855" s="99">
        <f t="shared" si="28"/>
        <v>204658.07699999999</v>
      </c>
    </row>
    <row r="1856" spans="1:7" ht="67.5">
      <c r="A1856" s="95">
        <v>1853</v>
      </c>
      <c r="B1856" s="96">
        <v>621201</v>
      </c>
      <c r="C1856" s="97" t="s">
        <v>15512</v>
      </c>
      <c r="D1856" s="98" t="s">
        <v>9244</v>
      </c>
      <c r="E1856" s="98" t="s">
        <v>9245</v>
      </c>
      <c r="F1856" s="99">
        <v>477760</v>
      </c>
      <c r="G1856" s="99">
        <f t="shared" si="28"/>
        <v>502125.76</v>
      </c>
    </row>
    <row r="1857" spans="1:7" ht="67.5">
      <c r="A1857" s="95">
        <v>1854</v>
      </c>
      <c r="B1857" s="96">
        <v>622101</v>
      </c>
      <c r="C1857" s="97" t="s">
        <v>15513</v>
      </c>
      <c r="D1857" s="98" t="s">
        <v>9244</v>
      </c>
      <c r="E1857" s="98" t="s">
        <v>9245</v>
      </c>
      <c r="F1857" s="99">
        <v>499775</v>
      </c>
      <c r="G1857" s="99">
        <f t="shared" si="28"/>
        <v>525263.52500000002</v>
      </c>
    </row>
    <row r="1858" spans="1:7" ht="67.5">
      <c r="A1858" s="95">
        <v>1855</v>
      </c>
      <c r="B1858" s="96">
        <v>623002</v>
      </c>
      <c r="C1858" s="97" t="s">
        <v>2445</v>
      </c>
      <c r="D1858" s="98" t="s">
        <v>9244</v>
      </c>
      <c r="E1858" s="98" t="s">
        <v>9245</v>
      </c>
      <c r="F1858" s="99">
        <v>391697</v>
      </c>
      <c r="G1858" s="99">
        <f t="shared" si="28"/>
        <v>411673.54700000002</v>
      </c>
    </row>
    <row r="1859" spans="1:7" ht="67.5">
      <c r="A1859" s="95">
        <v>1856</v>
      </c>
      <c r="B1859" s="96">
        <v>625201</v>
      </c>
      <c r="C1859" s="97" t="s">
        <v>2446</v>
      </c>
      <c r="D1859" s="98" t="s">
        <v>9244</v>
      </c>
      <c r="E1859" s="98" t="s">
        <v>9245</v>
      </c>
      <c r="F1859" s="99">
        <v>1055513</v>
      </c>
      <c r="G1859" s="99">
        <f t="shared" si="28"/>
        <v>1109344.1629999999</v>
      </c>
    </row>
    <row r="1860" spans="1:7" ht="67.5">
      <c r="A1860" s="95">
        <v>1857</v>
      </c>
      <c r="B1860" s="96">
        <v>626101</v>
      </c>
      <c r="C1860" s="97" t="s">
        <v>15514</v>
      </c>
      <c r="D1860" s="98" t="s">
        <v>9244</v>
      </c>
      <c r="E1860" s="98" t="s">
        <v>9245</v>
      </c>
      <c r="F1860" s="99">
        <v>391697</v>
      </c>
      <c r="G1860" s="99">
        <f t="shared" si="28"/>
        <v>411673.54700000002</v>
      </c>
    </row>
    <row r="1861" spans="1:7" ht="56.25">
      <c r="A1861" s="95">
        <v>1858</v>
      </c>
      <c r="B1861" s="96">
        <v>627101</v>
      </c>
      <c r="C1861" s="97" t="s">
        <v>15515</v>
      </c>
      <c r="D1861" s="98" t="s">
        <v>15381</v>
      </c>
      <c r="E1861" s="98" t="s">
        <v>15278</v>
      </c>
      <c r="F1861" s="99">
        <v>283186</v>
      </c>
      <c r="G1861" s="99">
        <f t="shared" ref="G1861:G1924" si="29">(F1861*5.1%)+F1861</f>
        <v>297628.48599999998</v>
      </c>
    </row>
    <row r="1862" spans="1:7" ht="67.5">
      <c r="A1862" s="95">
        <v>1859</v>
      </c>
      <c r="B1862" s="96">
        <v>629301</v>
      </c>
      <c r="C1862" s="97" t="s">
        <v>15516</v>
      </c>
      <c r="D1862" s="98" t="s">
        <v>9244</v>
      </c>
      <c r="E1862" s="98" t="s">
        <v>9245</v>
      </c>
      <c r="F1862" s="99">
        <v>612230</v>
      </c>
      <c r="G1862" s="99">
        <f t="shared" si="29"/>
        <v>643453.73</v>
      </c>
    </row>
    <row r="1863" spans="1:7" ht="90">
      <c r="A1863" s="95">
        <v>1860</v>
      </c>
      <c r="B1863" s="96">
        <v>630101</v>
      </c>
      <c r="C1863" s="97" t="s">
        <v>15517</v>
      </c>
      <c r="D1863" s="98" t="s">
        <v>9249</v>
      </c>
      <c r="E1863" s="98" t="s">
        <v>9250</v>
      </c>
      <c r="F1863" s="99">
        <v>342142</v>
      </c>
      <c r="G1863" s="99">
        <f t="shared" si="29"/>
        <v>359591.24199999997</v>
      </c>
    </row>
    <row r="1864" spans="1:7" ht="67.5">
      <c r="A1864" s="95">
        <v>1861</v>
      </c>
      <c r="B1864" s="96">
        <v>630201</v>
      </c>
      <c r="C1864" s="97" t="s">
        <v>15518</v>
      </c>
      <c r="D1864" s="98" t="s">
        <v>9244</v>
      </c>
      <c r="E1864" s="98" t="s">
        <v>9245</v>
      </c>
      <c r="F1864" s="99">
        <v>477760</v>
      </c>
      <c r="G1864" s="99">
        <f t="shared" si="29"/>
        <v>502125.76</v>
      </c>
    </row>
    <row r="1865" spans="1:7" ht="90">
      <c r="A1865" s="95">
        <v>1862</v>
      </c>
      <c r="B1865" s="96">
        <v>630301</v>
      </c>
      <c r="C1865" s="97" t="s">
        <v>15519</v>
      </c>
      <c r="D1865" s="98" t="s">
        <v>9249</v>
      </c>
      <c r="E1865" s="98" t="s">
        <v>9250</v>
      </c>
      <c r="F1865" s="99">
        <v>342142</v>
      </c>
      <c r="G1865" s="99">
        <f t="shared" si="29"/>
        <v>359591.24199999997</v>
      </c>
    </row>
    <row r="1866" spans="1:7" ht="67.5">
      <c r="A1866" s="95">
        <v>1863</v>
      </c>
      <c r="B1866" s="96">
        <v>633201</v>
      </c>
      <c r="C1866" s="97" t="s">
        <v>15520</v>
      </c>
      <c r="D1866" s="98" t="s">
        <v>9244</v>
      </c>
      <c r="E1866" s="98" t="s">
        <v>9245</v>
      </c>
      <c r="F1866" s="99">
        <v>612230</v>
      </c>
      <c r="G1866" s="99">
        <f t="shared" si="29"/>
        <v>643453.73</v>
      </c>
    </row>
    <row r="1867" spans="1:7" ht="67.5">
      <c r="A1867" s="95">
        <v>1864</v>
      </c>
      <c r="B1867" s="96">
        <v>636101</v>
      </c>
      <c r="C1867" s="97" t="s">
        <v>15521</v>
      </c>
      <c r="D1867" s="98" t="s">
        <v>9244</v>
      </c>
      <c r="E1867" s="98" t="s">
        <v>9245</v>
      </c>
      <c r="F1867" s="99">
        <v>477760</v>
      </c>
      <c r="G1867" s="99">
        <f t="shared" si="29"/>
        <v>502125.76</v>
      </c>
    </row>
    <row r="1868" spans="1:7" ht="22.5">
      <c r="A1868" s="95">
        <v>1865</v>
      </c>
      <c r="B1868" s="96">
        <v>637101</v>
      </c>
      <c r="C1868" s="97" t="s">
        <v>15522</v>
      </c>
      <c r="D1868" s="98" t="s">
        <v>15304</v>
      </c>
      <c r="E1868" s="98" t="s">
        <v>15277</v>
      </c>
      <c r="F1868" s="99">
        <v>213682</v>
      </c>
      <c r="G1868" s="99">
        <f t="shared" si="29"/>
        <v>224579.78200000001</v>
      </c>
    </row>
    <row r="1869" spans="1:7" ht="22.5">
      <c r="A1869" s="95">
        <v>1866</v>
      </c>
      <c r="B1869" s="96">
        <v>637201</v>
      </c>
      <c r="C1869" s="97" t="s">
        <v>15523</v>
      </c>
      <c r="D1869" s="98" t="s">
        <v>15304</v>
      </c>
      <c r="E1869" s="98" t="s">
        <v>15277</v>
      </c>
      <c r="F1869" s="99">
        <v>213682</v>
      </c>
      <c r="G1869" s="99">
        <f t="shared" si="29"/>
        <v>224579.78200000001</v>
      </c>
    </row>
    <row r="1870" spans="1:7" ht="135">
      <c r="A1870" s="95">
        <v>1867</v>
      </c>
      <c r="B1870" s="96">
        <v>638201</v>
      </c>
      <c r="C1870" s="97" t="s">
        <v>2468</v>
      </c>
      <c r="D1870" s="98" t="s">
        <v>9684</v>
      </c>
      <c r="E1870" s="98" t="s">
        <v>9844</v>
      </c>
      <c r="F1870" s="99">
        <v>1055513</v>
      </c>
      <c r="G1870" s="99">
        <f t="shared" si="29"/>
        <v>1109344.1629999999</v>
      </c>
    </row>
    <row r="1871" spans="1:7" ht="67.5">
      <c r="A1871" s="95">
        <v>1868</v>
      </c>
      <c r="B1871" s="96">
        <v>638301</v>
      </c>
      <c r="C1871" s="97" t="s">
        <v>15524</v>
      </c>
      <c r="D1871" s="98" t="s">
        <v>9244</v>
      </c>
      <c r="E1871" s="98" t="s">
        <v>9245</v>
      </c>
      <c r="F1871" s="99">
        <v>1055513</v>
      </c>
      <c r="G1871" s="99">
        <f t="shared" si="29"/>
        <v>1109344.1629999999</v>
      </c>
    </row>
    <row r="1872" spans="1:7" ht="22.5">
      <c r="A1872" s="95">
        <v>1869</v>
      </c>
      <c r="B1872" s="96">
        <v>639301</v>
      </c>
      <c r="C1872" s="97" t="s">
        <v>15525</v>
      </c>
      <c r="D1872" s="98" t="s">
        <v>15304</v>
      </c>
      <c r="E1872" s="98" t="s">
        <v>15277</v>
      </c>
      <c r="F1872" s="99">
        <v>283186</v>
      </c>
      <c r="G1872" s="99">
        <f t="shared" si="29"/>
        <v>297628.48599999998</v>
      </c>
    </row>
    <row r="1873" spans="1:7" ht="67.5">
      <c r="A1873" s="95">
        <v>1870</v>
      </c>
      <c r="B1873" s="96">
        <v>639601</v>
      </c>
      <c r="C1873" s="97" t="s">
        <v>15526</v>
      </c>
      <c r="D1873" s="98" t="s">
        <v>9244</v>
      </c>
      <c r="E1873" s="98" t="s">
        <v>9245</v>
      </c>
      <c r="F1873" s="99">
        <v>612230</v>
      </c>
      <c r="G1873" s="99">
        <f t="shared" si="29"/>
        <v>643453.73</v>
      </c>
    </row>
    <row r="1874" spans="1:7" ht="56.25">
      <c r="A1874" s="95">
        <v>1871</v>
      </c>
      <c r="B1874" s="96">
        <v>641101</v>
      </c>
      <c r="C1874" s="97" t="s">
        <v>15527</v>
      </c>
      <c r="D1874" s="98" t="s">
        <v>15381</v>
      </c>
      <c r="E1874" s="98" t="s">
        <v>15278</v>
      </c>
      <c r="F1874" s="99">
        <v>194727</v>
      </c>
      <c r="G1874" s="99">
        <f t="shared" si="29"/>
        <v>204658.07699999999</v>
      </c>
    </row>
    <row r="1875" spans="1:7" ht="56.25">
      <c r="A1875" s="95">
        <v>1872</v>
      </c>
      <c r="B1875" s="96">
        <v>643101</v>
      </c>
      <c r="C1875" s="97" t="s">
        <v>15528</v>
      </c>
      <c r="D1875" s="98" t="s">
        <v>15335</v>
      </c>
      <c r="E1875" s="98" t="s">
        <v>15278</v>
      </c>
      <c r="F1875" s="99">
        <v>1963397</v>
      </c>
      <c r="G1875" s="99">
        <f t="shared" si="29"/>
        <v>2063530.247</v>
      </c>
    </row>
    <row r="1876" spans="1:7" ht="56.25">
      <c r="A1876" s="95">
        <v>1873</v>
      </c>
      <c r="B1876" s="96">
        <v>643201</v>
      </c>
      <c r="C1876" s="97" t="s">
        <v>15529</v>
      </c>
      <c r="D1876" s="98" t="s">
        <v>15335</v>
      </c>
      <c r="E1876" s="98" t="s">
        <v>15278</v>
      </c>
      <c r="F1876" s="99">
        <v>2348356.5</v>
      </c>
      <c r="G1876" s="99">
        <f t="shared" si="29"/>
        <v>2468122.6814999999</v>
      </c>
    </row>
    <row r="1877" spans="1:7" ht="22.5">
      <c r="A1877" s="95">
        <v>1874</v>
      </c>
      <c r="B1877" s="96">
        <v>644101</v>
      </c>
      <c r="C1877" s="97" t="s">
        <v>15530</v>
      </c>
      <c r="D1877" s="98" t="s">
        <v>15304</v>
      </c>
      <c r="E1877" s="98" t="s">
        <v>15277</v>
      </c>
      <c r="F1877" s="99">
        <v>213682</v>
      </c>
      <c r="G1877" s="99">
        <f t="shared" si="29"/>
        <v>224579.78200000001</v>
      </c>
    </row>
    <row r="1878" spans="1:7" ht="56.25">
      <c r="A1878" s="95">
        <v>1875</v>
      </c>
      <c r="B1878" s="96">
        <v>644301</v>
      </c>
      <c r="C1878" s="97" t="s">
        <v>15531</v>
      </c>
      <c r="D1878" s="98" t="s">
        <v>15424</v>
      </c>
      <c r="E1878" s="98" t="s">
        <v>15278</v>
      </c>
      <c r="F1878" s="99">
        <v>2002626</v>
      </c>
      <c r="G1878" s="99">
        <f t="shared" si="29"/>
        <v>2104759.926</v>
      </c>
    </row>
    <row r="1879" spans="1:7" ht="135">
      <c r="A1879" s="95">
        <v>1876</v>
      </c>
      <c r="B1879" s="96">
        <v>646001</v>
      </c>
      <c r="C1879" s="97" t="s">
        <v>2435</v>
      </c>
      <c r="D1879" s="98" t="s">
        <v>9684</v>
      </c>
      <c r="E1879" s="98" t="s">
        <v>9844</v>
      </c>
      <c r="F1879" s="99">
        <v>2002626</v>
      </c>
      <c r="G1879" s="99">
        <f t="shared" si="29"/>
        <v>2104759.926</v>
      </c>
    </row>
    <row r="1880" spans="1:7" ht="22.5">
      <c r="A1880" s="95">
        <v>1877</v>
      </c>
      <c r="B1880" s="96">
        <v>649101</v>
      </c>
      <c r="C1880" s="97" t="s">
        <v>15532</v>
      </c>
      <c r="D1880" s="98" t="s">
        <v>15304</v>
      </c>
      <c r="E1880" s="98" t="s">
        <v>15277</v>
      </c>
      <c r="F1880" s="99">
        <v>213682</v>
      </c>
      <c r="G1880" s="99">
        <f t="shared" si="29"/>
        <v>224579.78200000001</v>
      </c>
    </row>
    <row r="1881" spans="1:7" ht="90">
      <c r="A1881" s="95">
        <v>1878</v>
      </c>
      <c r="B1881" s="96">
        <v>649301</v>
      </c>
      <c r="C1881" s="97" t="s">
        <v>15533</v>
      </c>
      <c r="D1881" s="98" t="s">
        <v>9249</v>
      </c>
      <c r="E1881" s="98" t="s">
        <v>9250</v>
      </c>
      <c r="F1881" s="99">
        <v>264231</v>
      </c>
      <c r="G1881" s="99">
        <f t="shared" si="29"/>
        <v>277706.78100000002</v>
      </c>
    </row>
    <row r="1882" spans="1:7" ht="22.5">
      <c r="A1882" s="95">
        <v>1879</v>
      </c>
      <c r="B1882" s="96">
        <v>649501</v>
      </c>
      <c r="C1882" s="97" t="s">
        <v>2487</v>
      </c>
      <c r="D1882" s="100"/>
      <c r="E1882" s="100"/>
      <c r="F1882" s="99">
        <v>3886300</v>
      </c>
      <c r="G1882" s="99">
        <f t="shared" si="29"/>
        <v>4084501.3</v>
      </c>
    </row>
    <row r="1883" spans="1:7" ht="168.75">
      <c r="A1883" s="95">
        <v>1880</v>
      </c>
      <c r="B1883" s="96">
        <v>649701</v>
      </c>
      <c r="C1883" s="97" t="s">
        <v>2490</v>
      </c>
      <c r="D1883" s="107" t="s">
        <v>15534</v>
      </c>
      <c r="E1883" s="107" t="s">
        <v>15535</v>
      </c>
      <c r="F1883" s="99">
        <v>3886300</v>
      </c>
      <c r="G1883" s="99">
        <f t="shared" si="29"/>
        <v>4084501.3</v>
      </c>
    </row>
    <row r="1884" spans="1:7" ht="56.25">
      <c r="A1884" s="95">
        <v>1881</v>
      </c>
      <c r="B1884" s="96">
        <v>649801</v>
      </c>
      <c r="C1884" s="97" t="s">
        <v>2494</v>
      </c>
      <c r="D1884" s="98" t="s">
        <v>15335</v>
      </c>
      <c r="E1884" s="98" t="s">
        <v>15278</v>
      </c>
      <c r="F1884" s="99">
        <v>1055513</v>
      </c>
      <c r="G1884" s="99">
        <f t="shared" si="29"/>
        <v>1109344.1629999999</v>
      </c>
    </row>
    <row r="1885" spans="1:7" ht="56.25">
      <c r="A1885" s="95">
        <v>1882</v>
      </c>
      <c r="B1885" s="96">
        <v>649802</v>
      </c>
      <c r="C1885" s="97" t="s">
        <v>2495</v>
      </c>
      <c r="D1885" s="98" t="s">
        <v>15335</v>
      </c>
      <c r="E1885" s="98" t="s">
        <v>15278</v>
      </c>
      <c r="F1885" s="99">
        <v>1055513</v>
      </c>
      <c r="G1885" s="99">
        <f t="shared" si="29"/>
        <v>1109344.1629999999</v>
      </c>
    </row>
    <row r="1886" spans="1:7" ht="56.25">
      <c r="A1886" s="95">
        <v>1883</v>
      </c>
      <c r="B1886" s="96">
        <v>649803</v>
      </c>
      <c r="C1886" s="97" t="s">
        <v>11650</v>
      </c>
      <c r="D1886" s="98" t="s">
        <v>15335</v>
      </c>
      <c r="E1886" s="98" t="s">
        <v>15278</v>
      </c>
      <c r="F1886" s="99">
        <v>946484</v>
      </c>
      <c r="G1886" s="99">
        <f t="shared" si="29"/>
        <v>994754.68400000001</v>
      </c>
    </row>
    <row r="1887" spans="1:7" ht="90">
      <c r="A1887" s="95">
        <v>1884</v>
      </c>
      <c r="B1887" s="96">
        <v>649805</v>
      </c>
      <c r="C1887" s="97" t="s">
        <v>2497</v>
      </c>
      <c r="D1887" s="98" t="s">
        <v>9249</v>
      </c>
      <c r="E1887" s="98" t="s">
        <v>9250</v>
      </c>
      <c r="F1887" s="99">
        <v>150433</v>
      </c>
      <c r="G1887" s="99">
        <f t="shared" si="29"/>
        <v>158105.08300000001</v>
      </c>
    </row>
    <row r="1888" spans="1:7" ht="67.5">
      <c r="A1888" s="95">
        <v>1885</v>
      </c>
      <c r="B1888" s="96">
        <v>651201</v>
      </c>
      <c r="C1888" s="97" t="s">
        <v>3978</v>
      </c>
      <c r="D1888" s="98" t="s">
        <v>9244</v>
      </c>
      <c r="E1888" s="98" t="s">
        <v>9245</v>
      </c>
      <c r="F1888" s="99">
        <v>499775</v>
      </c>
      <c r="G1888" s="99">
        <f t="shared" si="29"/>
        <v>525263.52500000002</v>
      </c>
    </row>
    <row r="1889" spans="1:7" ht="56.25">
      <c r="A1889" s="95">
        <v>1886</v>
      </c>
      <c r="B1889" s="96">
        <v>651202</v>
      </c>
      <c r="C1889" s="97" t="s">
        <v>4152</v>
      </c>
      <c r="D1889" s="98" t="s">
        <v>15335</v>
      </c>
      <c r="E1889" s="98" t="s">
        <v>15278</v>
      </c>
      <c r="F1889" s="99">
        <v>590215</v>
      </c>
      <c r="G1889" s="99">
        <f t="shared" si="29"/>
        <v>620315.96499999997</v>
      </c>
    </row>
    <row r="1890" spans="1:7" ht="22.5">
      <c r="A1890" s="95">
        <v>1887</v>
      </c>
      <c r="B1890" s="96">
        <v>651203</v>
      </c>
      <c r="C1890" s="98" t="s">
        <v>12979</v>
      </c>
      <c r="D1890" s="98" t="s">
        <v>15304</v>
      </c>
      <c r="E1890" s="98" t="s">
        <v>15277</v>
      </c>
      <c r="F1890" s="99">
        <v>194727</v>
      </c>
      <c r="G1890" s="99">
        <f t="shared" si="29"/>
        <v>204658.07699999999</v>
      </c>
    </row>
    <row r="1891" spans="1:7" ht="67.5">
      <c r="A1891" s="95">
        <v>1888</v>
      </c>
      <c r="B1891" s="96">
        <v>652201</v>
      </c>
      <c r="C1891" s="97" t="s">
        <v>2521</v>
      </c>
      <c r="D1891" s="98" t="s">
        <v>9244</v>
      </c>
      <c r="E1891" s="98" t="s">
        <v>9245</v>
      </c>
      <c r="F1891" s="99">
        <v>590215</v>
      </c>
      <c r="G1891" s="99">
        <f t="shared" si="29"/>
        <v>620315.96499999997</v>
      </c>
    </row>
    <row r="1892" spans="1:7" ht="67.5">
      <c r="A1892" s="95">
        <v>1889</v>
      </c>
      <c r="B1892" s="96">
        <v>652401</v>
      </c>
      <c r="C1892" s="97" t="s">
        <v>2523</v>
      </c>
      <c r="D1892" s="98" t="s">
        <v>9244</v>
      </c>
      <c r="E1892" s="98" t="s">
        <v>9245</v>
      </c>
      <c r="F1892" s="99">
        <v>612230</v>
      </c>
      <c r="G1892" s="99">
        <f t="shared" si="29"/>
        <v>643453.73</v>
      </c>
    </row>
    <row r="1893" spans="1:7" ht="67.5">
      <c r="A1893" s="95">
        <v>1890</v>
      </c>
      <c r="B1893" s="96">
        <v>652410</v>
      </c>
      <c r="C1893" s="97" t="s">
        <v>9884</v>
      </c>
      <c r="D1893" s="98" t="s">
        <v>9244</v>
      </c>
      <c r="E1893" s="98" t="s">
        <v>9245</v>
      </c>
      <c r="F1893" s="99">
        <v>391697</v>
      </c>
      <c r="G1893" s="99">
        <f t="shared" si="29"/>
        <v>411673.54700000002</v>
      </c>
    </row>
    <row r="1894" spans="1:7" ht="67.5">
      <c r="A1894" s="95">
        <v>1891</v>
      </c>
      <c r="B1894" s="96">
        <v>652801</v>
      </c>
      <c r="C1894" s="97" t="s">
        <v>2524</v>
      </c>
      <c r="D1894" s="98" t="s">
        <v>9244</v>
      </c>
      <c r="E1894" s="98" t="s">
        <v>9245</v>
      </c>
      <c r="F1894" s="99">
        <v>946484</v>
      </c>
      <c r="G1894" s="99">
        <f t="shared" si="29"/>
        <v>994754.68400000001</v>
      </c>
    </row>
    <row r="1895" spans="1:7" ht="67.5">
      <c r="A1895" s="95">
        <v>1892</v>
      </c>
      <c r="B1895" s="96">
        <v>652901</v>
      </c>
      <c r="C1895" s="97" t="s">
        <v>9986</v>
      </c>
      <c r="D1895" s="98" t="s">
        <v>9244</v>
      </c>
      <c r="E1895" s="98" t="s">
        <v>9245</v>
      </c>
      <c r="F1895" s="99">
        <v>778209</v>
      </c>
      <c r="G1895" s="99">
        <f t="shared" si="29"/>
        <v>817897.65899999999</v>
      </c>
    </row>
    <row r="1896" spans="1:7" ht="67.5">
      <c r="A1896" s="95">
        <v>1893</v>
      </c>
      <c r="B1896" s="96">
        <v>657001</v>
      </c>
      <c r="C1896" s="97" t="s">
        <v>2527</v>
      </c>
      <c r="D1896" s="98" t="s">
        <v>9244</v>
      </c>
      <c r="E1896" s="98" t="s">
        <v>9245</v>
      </c>
      <c r="F1896" s="99">
        <v>477760</v>
      </c>
      <c r="G1896" s="99">
        <f t="shared" si="29"/>
        <v>502125.76</v>
      </c>
    </row>
    <row r="1897" spans="1:7" ht="67.5">
      <c r="A1897" s="95">
        <v>1894</v>
      </c>
      <c r="B1897" s="96">
        <v>657801</v>
      </c>
      <c r="C1897" s="97" t="s">
        <v>2529</v>
      </c>
      <c r="D1897" s="98" t="s">
        <v>9244</v>
      </c>
      <c r="E1897" s="98" t="s">
        <v>9245</v>
      </c>
      <c r="F1897" s="99">
        <v>676073</v>
      </c>
      <c r="G1897" s="99">
        <f t="shared" si="29"/>
        <v>710552.723</v>
      </c>
    </row>
    <row r="1898" spans="1:7" ht="67.5">
      <c r="A1898" s="95">
        <v>1895</v>
      </c>
      <c r="B1898" s="96">
        <v>657803</v>
      </c>
      <c r="C1898" s="97" t="s">
        <v>2530</v>
      </c>
      <c r="D1898" s="98" t="s">
        <v>9244</v>
      </c>
      <c r="E1898" s="98" t="s">
        <v>9245</v>
      </c>
      <c r="F1898" s="99">
        <v>924469</v>
      </c>
      <c r="G1898" s="99">
        <f t="shared" si="29"/>
        <v>971616.91899999999</v>
      </c>
    </row>
    <row r="1899" spans="1:7" ht="67.5">
      <c r="A1899" s="95">
        <v>1896</v>
      </c>
      <c r="B1899" s="96">
        <v>659301</v>
      </c>
      <c r="C1899" s="97" t="s">
        <v>2651</v>
      </c>
      <c r="D1899" s="98" t="s">
        <v>9244</v>
      </c>
      <c r="E1899" s="98" t="s">
        <v>9245</v>
      </c>
      <c r="F1899" s="99">
        <v>676073</v>
      </c>
      <c r="G1899" s="99">
        <f t="shared" si="29"/>
        <v>710552.723</v>
      </c>
    </row>
    <row r="1900" spans="1:7" ht="67.5">
      <c r="A1900" s="95">
        <v>1897</v>
      </c>
      <c r="B1900" s="96">
        <v>660201</v>
      </c>
      <c r="C1900" s="97" t="s">
        <v>2537</v>
      </c>
      <c r="D1900" s="98" t="s">
        <v>9244</v>
      </c>
      <c r="E1900" s="98" t="s">
        <v>9245</v>
      </c>
      <c r="F1900" s="99">
        <v>676073</v>
      </c>
      <c r="G1900" s="99">
        <f t="shared" si="29"/>
        <v>710552.723</v>
      </c>
    </row>
    <row r="1901" spans="1:7" ht="67.5">
      <c r="A1901" s="95">
        <v>1898</v>
      </c>
      <c r="B1901" s="96">
        <v>661110</v>
      </c>
      <c r="C1901" s="97" t="s">
        <v>3979</v>
      </c>
      <c r="D1901" s="98" t="s">
        <v>9244</v>
      </c>
      <c r="E1901" s="98" t="s">
        <v>9245</v>
      </c>
      <c r="F1901" s="99">
        <v>499775</v>
      </c>
      <c r="G1901" s="99">
        <f t="shared" si="29"/>
        <v>525263.52500000002</v>
      </c>
    </row>
    <row r="1902" spans="1:7" ht="22.5">
      <c r="A1902" s="95">
        <v>1899</v>
      </c>
      <c r="B1902" s="96">
        <v>662102</v>
      </c>
      <c r="C1902" s="97" t="s">
        <v>13894</v>
      </c>
      <c r="D1902" s="98" t="s">
        <v>15304</v>
      </c>
      <c r="E1902" s="98" t="s">
        <v>15284</v>
      </c>
      <c r="F1902" s="99">
        <v>590215</v>
      </c>
      <c r="G1902" s="99">
        <f t="shared" si="29"/>
        <v>620315.96499999997</v>
      </c>
    </row>
    <row r="1903" spans="1:7" ht="67.5">
      <c r="A1903" s="95">
        <v>1900</v>
      </c>
      <c r="B1903" s="96">
        <v>664001</v>
      </c>
      <c r="C1903" s="97" t="s">
        <v>2532</v>
      </c>
      <c r="D1903" s="98" t="s">
        <v>9244</v>
      </c>
      <c r="E1903" s="98" t="s">
        <v>9245</v>
      </c>
      <c r="F1903" s="99">
        <v>612230</v>
      </c>
      <c r="G1903" s="99">
        <f t="shared" si="29"/>
        <v>643453.73</v>
      </c>
    </row>
    <row r="1904" spans="1:7" ht="135">
      <c r="A1904" s="95">
        <v>1901</v>
      </c>
      <c r="B1904" s="96">
        <v>664002</v>
      </c>
      <c r="C1904" s="97" t="s">
        <v>8128</v>
      </c>
      <c r="D1904" s="98" t="s">
        <v>9684</v>
      </c>
      <c r="E1904" s="98" t="s">
        <v>9844</v>
      </c>
      <c r="F1904" s="99">
        <v>612230</v>
      </c>
      <c r="G1904" s="99">
        <f t="shared" si="29"/>
        <v>643453.73</v>
      </c>
    </row>
    <row r="1905" spans="1:7" ht="67.5">
      <c r="A1905" s="95">
        <v>1902</v>
      </c>
      <c r="B1905" s="96">
        <v>666110</v>
      </c>
      <c r="C1905" s="97" t="s">
        <v>2534</v>
      </c>
      <c r="D1905" s="98" t="s">
        <v>9244</v>
      </c>
      <c r="E1905" s="98" t="s">
        <v>9245</v>
      </c>
      <c r="F1905" s="99">
        <v>612230</v>
      </c>
      <c r="G1905" s="99">
        <f t="shared" si="29"/>
        <v>643453.73</v>
      </c>
    </row>
    <row r="1906" spans="1:7" ht="67.5">
      <c r="A1906" s="95">
        <v>1903</v>
      </c>
      <c r="B1906" s="96">
        <v>666210</v>
      </c>
      <c r="C1906" s="97" t="s">
        <v>2545</v>
      </c>
      <c r="D1906" s="98" t="s">
        <v>9244</v>
      </c>
      <c r="E1906" s="98" t="s">
        <v>9245</v>
      </c>
      <c r="F1906" s="99">
        <v>946484</v>
      </c>
      <c r="G1906" s="99">
        <f t="shared" si="29"/>
        <v>994754.68400000001</v>
      </c>
    </row>
    <row r="1907" spans="1:7" ht="67.5">
      <c r="A1907" s="95">
        <v>1904</v>
      </c>
      <c r="B1907" s="96">
        <v>667101</v>
      </c>
      <c r="C1907" s="97" t="s">
        <v>2541</v>
      </c>
      <c r="D1907" s="98" t="s">
        <v>9244</v>
      </c>
      <c r="E1907" s="98" t="s">
        <v>9245</v>
      </c>
      <c r="F1907" s="99">
        <v>391697</v>
      </c>
      <c r="G1907" s="99">
        <f t="shared" si="29"/>
        <v>411673.54700000002</v>
      </c>
    </row>
    <row r="1908" spans="1:7" ht="67.5">
      <c r="A1908" s="95">
        <v>1905</v>
      </c>
      <c r="B1908" s="96">
        <v>667401</v>
      </c>
      <c r="C1908" s="97" t="s">
        <v>9456</v>
      </c>
      <c r="D1908" s="98" t="s">
        <v>9244</v>
      </c>
      <c r="E1908" s="98" t="s">
        <v>9245</v>
      </c>
      <c r="F1908" s="99">
        <v>1171521</v>
      </c>
      <c r="G1908" s="99">
        <f t="shared" si="29"/>
        <v>1231268.571</v>
      </c>
    </row>
    <row r="1909" spans="1:7" ht="67.5">
      <c r="A1909" s="95">
        <v>1906</v>
      </c>
      <c r="B1909" s="96">
        <v>667601</v>
      </c>
      <c r="C1909" s="97" t="s">
        <v>2542</v>
      </c>
      <c r="D1909" s="98" t="s">
        <v>9244</v>
      </c>
      <c r="E1909" s="98" t="s">
        <v>9245</v>
      </c>
      <c r="F1909" s="99">
        <v>778209</v>
      </c>
      <c r="G1909" s="99">
        <f t="shared" si="29"/>
        <v>817897.65899999999</v>
      </c>
    </row>
    <row r="1910" spans="1:7" ht="67.5">
      <c r="A1910" s="95">
        <v>1907</v>
      </c>
      <c r="B1910" s="96">
        <v>667901</v>
      </c>
      <c r="C1910" s="97" t="s">
        <v>2538</v>
      </c>
      <c r="D1910" s="98" t="s">
        <v>9244</v>
      </c>
      <c r="E1910" s="98" t="s">
        <v>9245</v>
      </c>
      <c r="F1910" s="99">
        <v>1033498</v>
      </c>
      <c r="G1910" s="99">
        <f t="shared" si="29"/>
        <v>1086206.398</v>
      </c>
    </row>
    <row r="1911" spans="1:7" ht="67.5">
      <c r="A1911" s="95">
        <v>1908</v>
      </c>
      <c r="B1911" s="96">
        <v>669101</v>
      </c>
      <c r="C1911" s="97" t="s">
        <v>2535</v>
      </c>
      <c r="D1911" s="98" t="s">
        <v>9244</v>
      </c>
      <c r="E1911" s="98" t="s">
        <v>9245</v>
      </c>
      <c r="F1911" s="99">
        <v>871845</v>
      </c>
      <c r="G1911" s="99">
        <f t="shared" si="29"/>
        <v>916309.09499999997</v>
      </c>
    </row>
    <row r="1912" spans="1:7" ht="101.25">
      <c r="A1912" s="95">
        <v>1909</v>
      </c>
      <c r="B1912" s="96">
        <v>669202</v>
      </c>
      <c r="C1912" s="97" t="s">
        <v>15024</v>
      </c>
      <c r="D1912" s="107" t="s">
        <v>15536</v>
      </c>
      <c r="E1912" s="105" t="s">
        <v>15537</v>
      </c>
      <c r="F1912" s="99">
        <v>1893100</v>
      </c>
      <c r="G1912" s="99">
        <f t="shared" si="29"/>
        <v>1989648.1</v>
      </c>
    </row>
    <row r="1913" spans="1:7" ht="67.5">
      <c r="A1913" s="95">
        <v>1910</v>
      </c>
      <c r="B1913" s="96">
        <v>669410</v>
      </c>
      <c r="C1913" s="97" t="s">
        <v>2539</v>
      </c>
      <c r="D1913" s="98" t="s">
        <v>9244</v>
      </c>
      <c r="E1913" s="98" t="s">
        <v>9245</v>
      </c>
      <c r="F1913" s="99">
        <v>946484</v>
      </c>
      <c r="G1913" s="99">
        <f t="shared" si="29"/>
        <v>994754.68400000001</v>
      </c>
    </row>
    <row r="1914" spans="1:7" ht="22.5">
      <c r="A1914" s="95">
        <v>1911</v>
      </c>
      <c r="B1914" s="96">
        <v>671202</v>
      </c>
      <c r="C1914" s="97" t="s">
        <v>3981</v>
      </c>
      <c r="D1914" s="98" t="s">
        <v>15304</v>
      </c>
      <c r="E1914" s="98" t="s">
        <v>15277</v>
      </c>
      <c r="F1914" s="99">
        <v>194727</v>
      </c>
      <c r="G1914" s="99">
        <f t="shared" si="29"/>
        <v>204658.07699999999</v>
      </c>
    </row>
    <row r="1915" spans="1:7" ht="67.5">
      <c r="A1915" s="95">
        <v>1912</v>
      </c>
      <c r="B1915" s="96">
        <v>675101</v>
      </c>
      <c r="C1915" s="97" t="s">
        <v>2561</v>
      </c>
      <c r="D1915" s="98" t="s">
        <v>9244</v>
      </c>
      <c r="E1915" s="98" t="s">
        <v>9245</v>
      </c>
      <c r="F1915" s="99">
        <v>477760</v>
      </c>
      <c r="G1915" s="99">
        <f t="shared" si="29"/>
        <v>502125.76</v>
      </c>
    </row>
    <row r="1916" spans="1:7" ht="67.5">
      <c r="A1916" s="95">
        <v>1913</v>
      </c>
      <c r="B1916" s="96">
        <v>675103</v>
      </c>
      <c r="C1916" s="97" t="s">
        <v>2563</v>
      </c>
      <c r="D1916" s="98" t="s">
        <v>9244</v>
      </c>
      <c r="E1916" s="98" t="s">
        <v>9245</v>
      </c>
      <c r="F1916" s="99">
        <v>477760</v>
      </c>
      <c r="G1916" s="99">
        <f t="shared" si="29"/>
        <v>502125.76</v>
      </c>
    </row>
    <row r="1917" spans="1:7" ht="90">
      <c r="A1917" s="95">
        <v>1914</v>
      </c>
      <c r="B1917" s="96">
        <v>676101</v>
      </c>
      <c r="C1917" s="97" t="s">
        <v>2565</v>
      </c>
      <c r="D1917" s="98" t="s">
        <v>9249</v>
      </c>
      <c r="E1917" s="98" t="s">
        <v>9250</v>
      </c>
      <c r="F1917" s="99">
        <v>264231</v>
      </c>
      <c r="G1917" s="99">
        <f t="shared" si="29"/>
        <v>277706.78100000002</v>
      </c>
    </row>
    <row r="1918" spans="1:7" ht="22.5">
      <c r="A1918" s="95">
        <v>1915</v>
      </c>
      <c r="B1918" s="96">
        <v>676910</v>
      </c>
      <c r="C1918" s="97" t="s">
        <v>2566</v>
      </c>
      <c r="D1918" s="98" t="s">
        <v>15304</v>
      </c>
      <c r="E1918" s="98" t="s">
        <v>15277</v>
      </c>
      <c r="F1918" s="99">
        <v>283186</v>
      </c>
      <c r="G1918" s="99">
        <f t="shared" si="29"/>
        <v>297628.48599999998</v>
      </c>
    </row>
    <row r="1919" spans="1:7" ht="67.5">
      <c r="A1919" s="95">
        <v>1916</v>
      </c>
      <c r="B1919" s="96">
        <v>676920</v>
      </c>
      <c r="C1919" s="97" t="s">
        <v>2567</v>
      </c>
      <c r="D1919" s="98" t="s">
        <v>9244</v>
      </c>
      <c r="E1919" s="98" t="s">
        <v>9245</v>
      </c>
      <c r="F1919" s="99">
        <v>477760</v>
      </c>
      <c r="G1919" s="99">
        <f t="shared" si="29"/>
        <v>502125.76</v>
      </c>
    </row>
    <row r="1920" spans="1:7" ht="67.5">
      <c r="A1920" s="95">
        <v>1917</v>
      </c>
      <c r="B1920" s="96">
        <v>680101</v>
      </c>
      <c r="C1920" s="97" t="s">
        <v>2653</v>
      </c>
      <c r="D1920" s="98" t="s">
        <v>9244</v>
      </c>
      <c r="E1920" s="98" t="s">
        <v>9245</v>
      </c>
      <c r="F1920" s="99">
        <v>676073</v>
      </c>
      <c r="G1920" s="99">
        <f t="shared" si="29"/>
        <v>710552.723</v>
      </c>
    </row>
    <row r="1921" spans="1:7" ht="67.5">
      <c r="A1921" s="95">
        <v>1918</v>
      </c>
      <c r="B1921" s="96">
        <v>681101</v>
      </c>
      <c r="C1921" s="97" t="s">
        <v>10484</v>
      </c>
      <c r="D1921" s="98" t="s">
        <v>9244</v>
      </c>
      <c r="E1921" s="98" t="s">
        <v>9245</v>
      </c>
      <c r="F1921" s="99">
        <v>499775</v>
      </c>
      <c r="G1921" s="99">
        <f t="shared" si="29"/>
        <v>525263.52500000002</v>
      </c>
    </row>
    <row r="1922" spans="1:7" ht="56.25">
      <c r="A1922" s="95">
        <v>1919</v>
      </c>
      <c r="B1922" s="96">
        <v>682201</v>
      </c>
      <c r="C1922" s="97" t="s">
        <v>2568</v>
      </c>
      <c r="D1922" s="98" t="s">
        <v>15335</v>
      </c>
      <c r="E1922" s="98" t="s">
        <v>15278</v>
      </c>
      <c r="F1922" s="99">
        <v>778209</v>
      </c>
      <c r="G1922" s="99">
        <f t="shared" si="29"/>
        <v>817897.65899999999</v>
      </c>
    </row>
    <row r="1923" spans="1:7" ht="56.25">
      <c r="A1923" s="95">
        <v>1920</v>
      </c>
      <c r="B1923" s="96">
        <v>682401</v>
      </c>
      <c r="C1923" s="97" t="s">
        <v>2550</v>
      </c>
      <c r="D1923" s="98" t="s">
        <v>15335</v>
      </c>
      <c r="E1923" s="98" t="s">
        <v>15278</v>
      </c>
      <c r="F1923" s="99">
        <v>2138622.5</v>
      </c>
      <c r="G1923" s="99">
        <f t="shared" si="29"/>
        <v>2247692.2475000001</v>
      </c>
    </row>
    <row r="1924" spans="1:7" ht="67.5">
      <c r="A1924" s="95">
        <v>1921</v>
      </c>
      <c r="B1924" s="96">
        <v>682402</v>
      </c>
      <c r="C1924" s="97" t="s">
        <v>2551</v>
      </c>
      <c r="D1924" s="98" t="s">
        <v>9244</v>
      </c>
      <c r="E1924" s="98" t="s">
        <v>9245</v>
      </c>
      <c r="F1924" s="99">
        <v>2138622.5</v>
      </c>
      <c r="G1924" s="99">
        <f t="shared" si="29"/>
        <v>2247692.2475000001</v>
      </c>
    </row>
    <row r="1925" spans="1:7" ht="67.5">
      <c r="A1925" s="95">
        <v>1922</v>
      </c>
      <c r="B1925" s="96">
        <v>683101</v>
      </c>
      <c r="C1925" s="97" t="s">
        <v>2574</v>
      </c>
      <c r="D1925" s="98" t="s">
        <v>9244</v>
      </c>
      <c r="E1925" s="98" t="s">
        <v>9245</v>
      </c>
      <c r="F1925" s="99">
        <v>2310475.5</v>
      </c>
      <c r="G1925" s="99">
        <f t="shared" ref="G1925:G1988" si="30">(F1925*5.1%)+F1925</f>
        <v>2428309.7505000001</v>
      </c>
    </row>
    <row r="1926" spans="1:7" ht="135">
      <c r="A1926" s="95">
        <v>1923</v>
      </c>
      <c r="B1926" s="96">
        <v>684001</v>
      </c>
      <c r="C1926" s="97" t="s">
        <v>2654</v>
      </c>
      <c r="D1926" s="98" t="s">
        <v>9684</v>
      </c>
      <c r="E1926" s="98" t="s">
        <v>9844</v>
      </c>
      <c r="F1926" s="99">
        <v>1215551</v>
      </c>
      <c r="G1926" s="99">
        <f t="shared" si="30"/>
        <v>1277544.101</v>
      </c>
    </row>
    <row r="1927" spans="1:7" ht="78.75">
      <c r="A1927" s="95">
        <v>1924</v>
      </c>
      <c r="B1927" s="96">
        <v>685102</v>
      </c>
      <c r="C1927" s="97" t="s">
        <v>2576</v>
      </c>
      <c r="D1927" s="98" t="s">
        <v>9264</v>
      </c>
      <c r="E1927" s="98" t="s">
        <v>9265</v>
      </c>
      <c r="F1927" s="99">
        <v>2310475.5</v>
      </c>
      <c r="G1927" s="99">
        <f t="shared" si="30"/>
        <v>2428309.7505000001</v>
      </c>
    </row>
    <row r="1928" spans="1:7" ht="78.75">
      <c r="A1928" s="95">
        <v>1925</v>
      </c>
      <c r="B1928" s="96">
        <v>686102</v>
      </c>
      <c r="C1928" s="97" t="s">
        <v>10063</v>
      </c>
      <c r="D1928" s="98" t="s">
        <v>9264</v>
      </c>
      <c r="E1928" s="98" t="s">
        <v>9265</v>
      </c>
      <c r="F1928" s="99">
        <v>2549344.5</v>
      </c>
      <c r="G1928" s="99">
        <f t="shared" si="30"/>
        <v>2679361.0695000002</v>
      </c>
    </row>
    <row r="1929" spans="1:7" ht="78.75">
      <c r="A1929" s="95">
        <v>1926</v>
      </c>
      <c r="B1929" s="96">
        <v>687001</v>
      </c>
      <c r="C1929" s="97" t="s">
        <v>10062</v>
      </c>
      <c r="D1929" s="98" t="s">
        <v>9264</v>
      </c>
      <c r="E1929" s="98" t="s">
        <v>9265</v>
      </c>
      <c r="F1929" s="99">
        <v>1641784</v>
      </c>
      <c r="G1929" s="99">
        <f t="shared" si="30"/>
        <v>1725514.9839999999</v>
      </c>
    </row>
    <row r="1930" spans="1:7" ht="56.25">
      <c r="A1930" s="95">
        <v>1927</v>
      </c>
      <c r="B1930" s="96">
        <v>688101</v>
      </c>
      <c r="C1930" s="97" t="s">
        <v>2326</v>
      </c>
      <c r="D1930" s="98" t="s">
        <v>15538</v>
      </c>
      <c r="E1930" s="98" t="s">
        <v>15278</v>
      </c>
      <c r="F1930" s="99">
        <v>2002626</v>
      </c>
      <c r="G1930" s="99">
        <f t="shared" si="30"/>
        <v>2104759.926</v>
      </c>
    </row>
    <row r="1931" spans="1:7" ht="135">
      <c r="A1931" s="95">
        <v>1928</v>
      </c>
      <c r="B1931" s="96">
        <v>688301</v>
      </c>
      <c r="C1931" s="97" t="s">
        <v>8067</v>
      </c>
      <c r="D1931" s="98" t="s">
        <v>9684</v>
      </c>
      <c r="E1931" s="98" t="s">
        <v>9844</v>
      </c>
      <c r="F1931" s="99">
        <v>1641784</v>
      </c>
      <c r="G1931" s="99">
        <f t="shared" si="30"/>
        <v>1725514.9839999999</v>
      </c>
    </row>
    <row r="1932" spans="1:7" ht="135">
      <c r="A1932" s="95">
        <v>1929</v>
      </c>
      <c r="B1932" s="96">
        <v>691101</v>
      </c>
      <c r="C1932" s="97" t="s">
        <v>12297</v>
      </c>
      <c r="D1932" s="107" t="s">
        <v>9868</v>
      </c>
      <c r="E1932" s="107" t="s">
        <v>9844</v>
      </c>
      <c r="F1932" s="99">
        <v>946484</v>
      </c>
      <c r="G1932" s="99">
        <f t="shared" si="30"/>
        <v>994754.68400000001</v>
      </c>
    </row>
    <row r="1933" spans="1:7" ht="67.5">
      <c r="A1933" s="95">
        <v>1930</v>
      </c>
      <c r="B1933" s="96">
        <v>691110</v>
      </c>
      <c r="C1933" s="97" t="s">
        <v>2546</v>
      </c>
      <c r="D1933" s="98" t="s">
        <v>9244</v>
      </c>
      <c r="E1933" s="98" t="s">
        <v>9245</v>
      </c>
      <c r="F1933" s="99">
        <v>946484</v>
      </c>
      <c r="G1933" s="99">
        <f t="shared" si="30"/>
        <v>994754.68400000001</v>
      </c>
    </row>
    <row r="1934" spans="1:7" ht="67.5">
      <c r="A1934" s="95">
        <v>1931</v>
      </c>
      <c r="B1934" s="96">
        <v>691130</v>
      </c>
      <c r="C1934" s="97" t="s">
        <v>9453</v>
      </c>
      <c r="D1934" s="98" t="s">
        <v>9244</v>
      </c>
      <c r="E1934" s="98" t="s">
        <v>9245</v>
      </c>
      <c r="F1934" s="99">
        <v>946484</v>
      </c>
      <c r="G1934" s="99">
        <f t="shared" si="30"/>
        <v>994754.68400000001</v>
      </c>
    </row>
    <row r="1935" spans="1:7" ht="101.25">
      <c r="A1935" s="95">
        <v>1932</v>
      </c>
      <c r="B1935" s="96">
        <v>691204</v>
      </c>
      <c r="C1935" s="97" t="s">
        <v>13670</v>
      </c>
      <c r="D1935" s="98" t="s">
        <v>15539</v>
      </c>
      <c r="E1935" s="98" t="s">
        <v>15286</v>
      </c>
      <c r="F1935" s="99">
        <v>1011483</v>
      </c>
      <c r="G1935" s="99">
        <f t="shared" si="30"/>
        <v>1063068.6329999999</v>
      </c>
    </row>
    <row r="1936" spans="1:7" ht="67.5">
      <c r="A1936" s="95">
        <v>1933</v>
      </c>
      <c r="B1936" s="96">
        <v>691301</v>
      </c>
      <c r="C1936" s="97" t="s">
        <v>9455</v>
      </c>
      <c r="D1936" s="98" t="s">
        <v>9244</v>
      </c>
      <c r="E1936" s="98" t="s">
        <v>9245</v>
      </c>
      <c r="F1936" s="99">
        <v>391697</v>
      </c>
      <c r="G1936" s="99">
        <f t="shared" si="30"/>
        <v>411673.54700000002</v>
      </c>
    </row>
    <row r="1937" spans="1:7" ht="67.5">
      <c r="A1937" s="95">
        <v>1934</v>
      </c>
      <c r="B1937" s="96">
        <v>691901</v>
      </c>
      <c r="C1937" s="97" t="s">
        <v>10281</v>
      </c>
      <c r="D1937" s="98" t="s">
        <v>9244</v>
      </c>
      <c r="E1937" s="98" t="s">
        <v>9245</v>
      </c>
      <c r="F1937" s="99">
        <v>612230</v>
      </c>
      <c r="G1937" s="99">
        <f t="shared" si="30"/>
        <v>643453.73</v>
      </c>
    </row>
    <row r="1938" spans="1:7" ht="56.25">
      <c r="A1938" s="95">
        <v>1935</v>
      </c>
      <c r="B1938" s="96">
        <v>691902</v>
      </c>
      <c r="C1938" s="97" t="s">
        <v>12434</v>
      </c>
      <c r="D1938" s="98" t="s">
        <v>15335</v>
      </c>
      <c r="E1938" s="98" t="s">
        <v>15278</v>
      </c>
      <c r="F1938" s="99">
        <v>756194</v>
      </c>
      <c r="G1938" s="99">
        <f t="shared" si="30"/>
        <v>794759.89399999997</v>
      </c>
    </row>
    <row r="1939" spans="1:7" ht="56.25">
      <c r="A1939" s="95">
        <v>1936</v>
      </c>
      <c r="B1939" s="96">
        <v>691910</v>
      </c>
      <c r="C1939" s="97" t="s">
        <v>2531</v>
      </c>
      <c r="D1939" s="98" t="s">
        <v>15335</v>
      </c>
      <c r="E1939" s="98" t="s">
        <v>15278</v>
      </c>
      <c r="F1939" s="99">
        <v>1033498</v>
      </c>
      <c r="G1939" s="99">
        <f t="shared" si="30"/>
        <v>1086206.398</v>
      </c>
    </row>
    <row r="1940" spans="1:7" ht="67.5">
      <c r="A1940" s="95">
        <v>1937</v>
      </c>
      <c r="B1940" s="96">
        <v>692110</v>
      </c>
      <c r="C1940" s="97" t="s">
        <v>2548</v>
      </c>
      <c r="D1940" s="98" t="s">
        <v>9244</v>
      </c>
      <c r="E1940" s="98" t="s">
        <v>9245</v>
      </c>
      <c r="F1940" s="99">
        <v>698088</v>
      </c>
      <c r="G1940" s="99">
        <f t="shared" si="30"/>
        <v>733690.48800000001</v>
      </c>
    </row>
    <row r="1941" spans="1:7" ht="67.5">
      <c r="A1941" s="95">
        <v>1938</v>
      </c>
      <c r="B1941" s="96">
        <v>694901</v>
      </c>
      <c r="C1941" s="97" t="s">
        <v>8071</v>
      </c>
      <c r="D1941" s="98" t="s">
        <v>9244</v>
      </c>
      <c r="E1941" s="98" t="s">
        <v>9245</v>
      </c>
      <c r="F1941" s="99">
        <v>1215551</v>
      </c>
      <c r="G1941" s="99">
        <f t="shared" si="30"/>
        <v>1277544.101</v>
      </c>
    </row>
    <row r="1942" spans="1:7" ht="135">
      <c r="A1942" s="95">
        <v>1939</v>
      </c>
      <c r="B1942" s="96">
        <v>698004</v>
      </c>
      <c r="C1942" s="97" t="s">
        <v>12087</v>
      </c>
      <c r="D1942" s="98" t="s">
        <v>9684</v>
      </c>
      <c r="E1942" s="98" t="s">
        <v>9844</v>
      </c>
      <c r="F1942" s="99">
        <v>391697</v>
      </c>
      <c r="G1942" s="99">
        <f t="shared" si="30"/>
        <v>411673.54700000002</v>
      </c>
    </row>
    <row r="1943" spans="1:7" ht="90">
      <c r="A1943" s="95">
        <v>1940</v>
      </c>
      <c r="B1943" s="96">
        <v>699602</v>
      </c>
      <c r="C1943" s="97" t="s">
        <v>9558</v>
      </c>
      <c r="D1943" s="98" t="s">
        <v>9249</v>
      </c>
      <c r="E1943" s="98" t="s">
        <v>9250</v>
      </c>
      <c r="F1943" s="99">
        <v>213682</v>
      </c>
      <c r="G1943" s="99">
        <f t="shared" si="30"/>
        <v>224579.78200000001</v>
      </c>
    </row>
    <row r="1944" spans="1:7" ht="90">
      <c r="A1944" s="95">
        <v>1941</v>
      </c>
      <c r="B1944" s="96">
        <v>699701</v>
      </c>
      <c r="C1944" s="97" t="s">
        <v>9560</v>
      </c>
      <c r="D1944" s="98" t="s">
        <v>9249</v>
      </c>
      <c r="E1944" s="98" t="s">
        <v>9250</v>
      </c>
      <c r="F1944" s="99">
        <v>213682</v>
      </c>
      <c r="G1944" s="99">
        <f t="shared" si="30"/>
        <v>224579.78200000001</v>
      </c>
    </row>
    <row r="1945" spans="1:7" ht="90">
      <c r="A1945" s="95">
        <v>1942</v>
      </c>
      <c r="B1945" s="96">
        <v>699702</v>
      </c>
      <c r="C1945" s="97" t="s">
        <v>9563</v>
      </c>
      <c r="D1945" s="98" t="s">
        <v>9249</v>
      </c>
      <c r="E1945" s="98" t="s">
        <v>9250</v>
      </c>
      <c r="F1945" s="99">
        <v>213682</v>
      </c>
      <c r="G1945" s="99">
        <f t="shared" si="30"/>
        <v>224579.78200000001</v>
      </c>
    </row>
    <row r="1946" spans="1:7" ht="90">
      <c r="A1946" s="95">
        <v>1943</v>
      </c>
      <c r="B1946" s="96">
        <v>701204</v>
      </c>
      <c r="C1946" s="97" t="s">
        <v>2584</v>
      </c>
      <c r="D1946" s="98" t="s">
        <v>9249</v>
      </c>
      <c r="E1946" s="98" t="s">
        <v>9250</v>
      </c>
      <c r="F1946" s="99">
        <v>756194</v>
      </c>
      <c r="G1946" s="99">
        <f t="shared" si="30"/>
        <v>794759.89399999997</v>
      </c>
    </row>
    <row r="1947" spans="1:7" ht="67.5">
      <c r="A1947" s="95">
        <v>1944</v>
      </c>
      <c r="B1947" s="96">
        <v>701410</v>
      </c>
      <c r="C1947" s="97" t="s">
        <v>2586</v>
      </c>
      <c r="D1947" s="98" t="s">
        <v>9244</v>
      </c>
      <c r="E1947" s="98" t="s">
        <v>9245</v>
      </c>
      <c r="F1947" s="99">
        <v>499775</v>
      </c>
      <c r="G1947" s="99">
        <f t="shared" si="30"/>
        <v>525263.52500000002</v>
      </c>
    </row>
    <row r="1948" spans="1:7" ht="67.5">
      <c r="A1948" s="95">
        <v>1945</v>
      </c>
      <c r="B1948" s="96">
        <v>701420</v>
      </c>
      <c r="C1948" s="97" t="s">
        <v>2587</v>
      </c>
      <c r="D1948" s="98" t="s">
        <v>9244</v>
      </c>
      <c r="E1948" s="98" t="s">
        <v>9245</v>
      </c>
      <c r="F1948" s="99">
        <v>391697</v>
      </c>
      <c r="G1948" s="99">
        <f t="shared" si="30"/>
        <v>411673.54700000002</v>
      </c>
    </row>
    <row r="1949" spans="1:7" ht="90">
      <c r="A1949" s="95">
        <v>1946</v>
      </c>
      <c r="B1949" s="96">
        <v>703101</v>
      </c>
      <c r="C1949" s="97" t="s">
        <v>2590</v>
      </c>
      <c r="D1949" s="98" t="s">
        <v>9249</v>
      </c>
      <c r="E1949" s="98" t="s">
        <v>9250</v>
      </c>
      <c r="F1949" s="99">
        <v>213682</v>
      </c>
      <c r="G1949" s="99">
        <f t="shared" si="30"/>
        <v>224579.78200000001</v>
      </c>
    </row>
    <row r="1950" spans="1:7" ht="67.5">
      <c r="A1950" s="95">
        <v>1947</v>
      </c>
      <c r="B1950" s="96">
        <v>703340</v>
      </c>
      <c r="C1950" s="97" t="s">
        <v>2593</v>
      </c>
      <c r="D1950" s="98" t="s">
        <v>9244</v>
      </c>
      <c r="E1950" s="98" t="s">
        <v>9245</v>
      </c>
      <c r="F1950" s="99">
        <v>849830</v>
      </c>
      <c r="G1950" s="99">
        <f t="shared" si="30"/>
        <v>893171.33</v>
      </c>
    </row>
    <row r="1951" spans="1:7" ht="67.5">
      <c r="A1951" s="95">
        <v>1948</v>
      </c>
      <c r="B1951" s="96">
        <v>704001</v>
      </c>
      <c r="C1951" s="97" t="s">
        <v>2594</v>
      </c>
      <c r="D1951" s="98" t="s">
        <v>9244</v>
      </c>
      <c r="E1951" s="98" t="s">
        <v>9245</v>
      </c>
      <c r="F1951" s="99">
        <v>871845</v>
      </c>
      <c r="G1951" s="99">
        <f t="shared" si="30"/>
        <v>916309.09499999997</v>
      </c>
    </row>
    <row r="1952" spans="1:7" ht="135">
      <c r="A1952" s="95">
        <v>1949</v>
      </c>
      <c r="B1952" s="96">
        <v>704002</v>
      </c>
      <c r="C1952" s="97" t="s">
        <v>2595</v>
      </c>
      <c r="D1952" s="98" t="s">
        <v>9684</v>
      </c>
      <c r="E1952" s="98" t="s">
        <v>9844</v>
      </c>
      <c r="F1952" s="99">
        <v>871845</v>
      </c>
      <c r="G1952" s="99">
        <f t="shared" si="30"/>
        <v>916309.09499999997</v>
      </c>
    </row>
    <row r="1953" spans="1:7" ht="67.5">
      <c r="A1953" s="95">
        <v>1950</v>
      </c>
      <c r="B1953" s="96">
        <v>704003</v>
      </c>
      <c r="C1953" s="97" t="s">
        <v>2596</v>
      </c>
      <c r="D1953" s="107" t="s">
        <v>9244</v>
      </c>
      <c r="E1953" s="107" t="s">
        <v>9245</v>
      </c>
      <c r="F1953" s="99">
        <v>778209</v>
      </c>
      <c r="G1953" s="99">
        <f t="shared" si="30"/>
        <v>817897.65899999999</v>
      </c>
    </row>
    <row r="1954" spans="1:7" ht="56.25">
      <c r="A1954" s="95">
        <v>1951</v>
      </c>
      <c r="B1954" s="96">
        <v>705303</v>
      </c>
      <c r="C1954" s="97" t="s">
        <v>2611</v>
      </c>
      <c r="D1954" s="98" t="s">
        <v>15335</v>
      </c>
      <c r="E1954" s="98" t="s">
        <v>15278</v>
      </c>
      <c r="F1954" s="99">
        <v>924469</v>
      </c>
      <c r="G1954" s="99">
        <f t="shared" si="30"/>
        <v>971616.91899999999</v>
      </c>
    </row>
    <row r="1955" spans="1:7" ht="67.5">
      <c r="A1955" s="95">
        <v>1952</v>
      </c>
      <c r="B1955" s="96">
        <v>706001</v>
      </c>
      <c r="C1955" s="97" t="s">
        <v>2617</v>
      </c>
      <c r="D1955" s="98" t="s">
        <v>9244</v>
      </c>
      <c r="E1955" s="98" t="s">
        <v>9245</v>
      </c>
      <c r="F1955" s="99">
        <v>1215551</v>
      </c>
      <c r="G1955" s="99">
        <f t="shared" si="30"/>
        <v>1277544.101</v>
      </c>
    </row>
    <row r="1956" spans="1:7" ht="22.5">
      <c r="A1956" s="95">
        <v>1953</v>
      </c>
      <c r="B1956" s="96">
        <v>706102</v>
      </c>
      <c r="C1956" s="97" t="s">
        <v>2598</v>
      </c>
      <c r="D1956" s="98" t="s">
        <v>15304</v>
      </c>
      <c r="E1956" s="98" t="s">
        <v>15277</v>
      </c>
      <c r="F1956" s="99">
        <v>3170600</v>
      </c>
      <c r="G1956" s="99">
        <f t="shared" si="30"/>
        <v>3332300.6</v>
      </c>
    </row>
    <row r="1957" spans="1:7" ht="67.5">
      <c r="A1957" s="95">
        <v>1954</v>
      </c>
      <c r="B1957" s="96">
        <v>707120</v>
      </c>
      <c r="C1957" s="97" t="s">
        <v>2618</v>
      </c>
      <c r="D1957" s="98" t="s">
        <v>9244</v>
      </c>
      <c r="E1957" s="98" t="s">
        <v>9245</v>
      </c>
      <c r="F1957" s="99">
        <v>612230</v>
      </c>
      <c r="G1957" s="99">
        <f t="shared" si="30"/>
        <v>643453.73</v>
      </c>
    </row>
    <row r="1958" spans="1:7" ht="67.5">
      <c r="A1958" s="95">
        <v>1955</v>
      </c>
      <c r="B1958" s="96">
        <v>707130</v>
      </c>
      <c r="C1958" s="97" t="s">
        <v>2619</v>
      </c>
      <c r="D1958" s="98" t="s">
        <v>9244</v>
      </c>
      <c r="E1958" s="98" t="s">
        <v>9245</v>
      </c>
      <c r="F1958" s="99">
        <v>946484</v>
      </c>
      <c r="G1958" s="99">
        <f t="shared" si="30"/>
        <v>994754.68400000001</v>
      </c>
    </row>
    <row r="1959" spans="1:7" ht="67.5">
      <c r="A1959" s="95">
        <v>1956</v>
      </c>
      <c r="B1959" s="96">
        <v>707201</v>
      </c>
      <c r="C1959" s="97" t="s">
        <v>2620</v>
      </c>
      <c r="D1959" s="98" t="s">
        <v>9244</v>
      </c>
      <c r="E1959" s="98" t="s">
        <v>9245</v>
      </c>
      <c r="F1959" s="99">
        <v>1055513</v>
      </c>
      <c r="G1959" s="99">
        <f t="shared" si="30"/>
        <v>1109344.1629999999</v>
      </c>
    </row>
    <row r="1960" spans="1:7" ht="67.5">
      <c r="A1960" s="95">
        <v>1957</v>
      </c>
      <c r="B1960" s="96">
        <v>707301</v>
      </c>
      <c r="C1960" s="97" t="s">
        <v>2621</v>
      </c>
      <c r="D1960" s="98" t="s">
        <v>9684</v>
      </c>
      <c r="E1960" s="98" t="s">
        <v>9245</v>
      </c>
      <c r="F1960" s="99">
        <v>2310475.5</v>
      </c>
      <c r="G1960" s="99">
        <f t="shared" si="30"/>
        <v>2428309.7505000001</v>
      </c>
    </row>
    <row r="1961" spans="1:7" ht="67.5">
      <c r="A1961" s="95">
        <v>1958</v>
      </c>
      <c r="B1961" s="96">
        <v>707401</v>
      </c>
      <c r="C1961" s="97" t="s">
        <v>2622</v>
      </c>
      <c r="D1961" s="98" t="s">
        <v>9244</v>
      </c>
      <c r="E1961" s="98" t="s">
        <v>9245</v>
      </c>
      <c r="F1961" s="99">
        <v>1055513</v>
      </c>
      <c r="G1961" s="99">
        <f t="shared" si="30"/>
        <v>1109344.1629999999</v>
      </c>
    </row>
    <row r="1962" spans="1:7" ht="135">
      <c r="A1962" s="95">
        <v>1959</v>
      </c>
      <c r="B1962" s="96">
        <v>707501</v>
      </c>
      <c r="C1962" s="97" t="s">
        <v>2600</v>
      </c>
      <c r="D1962" s="98" t="s">
        <v>9684</v>
      </c>
      <c r="E1962" s="98" t="s">
        <v>9844</v>
      </c>
      <c r="F1962" s="99">
        <v>1149506</v>
      </c>
      <c r="G1962" s="99">
        <f t="shared" si="30"/>
        <v>1208130.8060000001</v>
      </c>
    </row>
    <row r="1963" spans="1:7" ht="90">
      <c r="A1963" s="95">
        <v>1960</v>
      </c>
      <c r="B1963" s="96">
        <v>707601</v>
      </c>
      <c r="C1963" s="97" t="s">
        <v>10064</v>
      </c>
      <c r="D1963" s="98" t="s">
        <v>9249</v>
      </c>
      <c r="E1963" s="98" t="s">
        <v>9250</v>
      </c>
      <c r="F1963" s="99">
        <v>213682</v>
      </c>
      <c r="G1963" s="99">
        <f t="shared" si="30"/>
        <v>224579.78200000001</v>
      </c>
    </row>
    <row r="1964" spans="1:7" ht="67.5">
      <c r="A1964" s="95">
        <v>1961</v>
      </c>
      <c r="B1964" s="96">
        <v>707701</v>
      </c>
      <c r="C1964" s="97" t="s">
        <v>2612</v>
      </c>
      <c r="D1964" s="98" t="s">
        <v>9244</v>
      </c>
      <c r="E1964" s="98" t="s">
        <v>9245</v>
      </c>
      <c r="F1964" s="99">
        <v>1171521</v>
      </c>
      <c r="G1964" s="99">
        <f t="shared" si="30"/>
        <v>1231268.571</v>
      </c>
    </row>
    <row r="1965" spans="1:7" ht="67.5">
      <c r="A1965" s="95">
        <v>1962</v>
      </c>
      <c r="B1965" s="96">
        <v>707920</v>
      </c>
      <c r="C1965" s="97" t="s">
        <v>2642</v>
      </c>
      <c r="D1965" s="98" t="s">
        <v>9244</v>
      </c>
      <c r="E1965" s="98" t="s">
        <v>9245</v>
      </c>
      <c r="F1965" s="99">
        <v>391697</v>
      </c>
      <c r="G1965" s="99">
        <f t="shared" si="30"/>
        <v>411673.54700000002</v>
      </c>
    </row>
    <row r="1966" spans="1:7" ht="78.75">
      <c r="A1966" s="95">
        <v>1963</v>
      </c>
      <c r="B1966" s="96">
        <v>707930</v>
      </c>
      <c r="C1966" s="97" t="s">
        <v>10404</v>
      </c>
      <c r="D1966" s="98" t="s">
        <v>9264</v>
      </c>
      <c r="E1966" s="98" t="s">
        <v>9265</v>
      </c>
      <c r="F1966" s="99">
        <v>1212389</v>
      </c>
      <c r="G1966" s="99">
        <f t="shared" si="30"/>
        <v>1274220.8389999999</v>
      </c>
    </row>
    <row r="1967" spans="1:7" ht="90">
      <c r="A1967" s="95">
        <v>1964</v>
      </c>
      <c r="B1967" s="96">
        <v>709101</v>
      </c>
      <c r="C1967" s="97" t="s">
        <v>2602</v>
      </c>
      <c r="D1967" s="98" t="s">
        <v>9249</v>
      </c>
      <c r="E1967" s="98" t="s">
        <v>9250</v>
      </c>
      <c r="F1967" s="99">
        <v>150433</v>
      </c>
      <c r="G1967" s="99">
        <f t="shared" si="30"/>
        <v>158105.08300000001</v>
      </c>
    </row>
    <row r="1968" spans="1:7" ht="90">
      <c r="A1968" s="95">
        <v>1965</v>
      </c>
      <c r="B1968" s="96">
        <v>709102</v>
      </c>
      <c r="C1968" s="97" t="s">
        <v>2603</v>
      </c>
      <c r="D1968" s="98" t="s">
        <v>9249</v>
      </c>
      <c r="E1968" s="98" t="s">
        <v>9250</v>
      </c>
      <c r="F1968" s="99">
        <v>150433</v>
      </c>
      <c r="G1968" s="99">
        <f t="shared" si="30"/>
        <v>158105.08300000001</v>
      </c>
    </row>
    <row r="1969" spans="1:7" ht="67.5">
      <c r="A1969" s="95">
        <v>1966</v>
      </c>
      <c r="B1969" s="96">
        <v>709201</v>
      </c>
      <c r="C1969" s="97" t="s">
        <v>2614</v>
      </c>
      <c r="D1969" s="98" t="s">
        <v>9244</v>
      </c>
      <c r="E1969" s="98" t="s">
        <v>9245</v>
      </c>
      <c r="F1969" s="99">
        <v>1171521</v>
      </c>
      <c r="G1969" s="99">
        <f t="shared" si="30"/>
        <v>1231268.571</v>
      </c>
    </row>
    <row r="1970" spans="1:7" ht="67.5">
      <c r="A1970" s="95">
        <v>1967</v>
      </c>
      <c r="B1970" s="96">
        <v>709203</v>
      </c>
      <c r="C1970" s="97" t="s">
        <v>2616</v>
      </c>
      <c r="D1970" s="98" t="s">
        <v>9244</v>
      </c>
      <c r="E1970" s="98" t="s">
        <v>9245</v>
      </c>
      <c r="F1970" s="99">
        <v>612230</v>
      </c>
      <c r="G1970" s="99">
        <f t="shared" si="30"/>
        <v>643453.73</v>
      </c>
    </row>
    <row r="1971" spans="1:7" ht="90">
      <c r="A1971" s="95">
        <v>1968</v>
      </c>
      <c r="B1971" s="96">
        <v>710101</v>
      </c>
      <c r="C1971" s="97" t="s">
        <v>2589</v>
      </c>
      <c r="D1971" s="98" t="s">
        <v>9249</v>
      </c>
      <c r="E1971" s="98" t="s">
        <v>9250</v>
      </c>
      <c r="F1971" s="99">
        <v>213682</v>
      </c>
      <c r="G1971" s="99">
        <f t="shared" si="30"/>
        <v>224579.78200000001</v>
      </c>
    </row>
    <row r="1972" spans="1:7" ht="135">
      <c r="A1972" s="95">
        <v>1969</v>
      </c>
      <c r="B1972" s="96">
        <v>710922</v>
      </c>
      <c r="C1972" s="97" t="s">
        <v>11525</v>
      </c>
      <c r="D1972" s="98" t="s">
        <v>9684</v>
      </c>
      <c r="E1972" s="98" t="s">
        <v>9844</v>
      </c>
      <c r="F1972" s="99">
        <v>213682</v>
      </c>
      <c r="G1972" s="99">
        <f t="shared" si="30"/>
        <v>224579.78200000001</v>
      </c>
    </row>
    <row r="1973" spans="1:7" ht="90">
      <c r="A1973" s="95">
        <v>1970</v>
      </c>
      <c r="B1973" s="96">
        <v>711120</v>
      </c>
      <c r="C1973" s="97" t="s">
        <v>10501</v>
      </c>
      <c r="D1973" s="98" t="s">
        <v>9249</v>
      </c>
      <c r="E1973" s="98" t="s">
        <v>9250</v>
      </c>
      <c r="F1973" s="99">
        <v>150433</v>
      </c>
      <c r="G1973" s="99">
        <f t="shared" si="30"/>
        <v>158105.08300000001</v>
      </c>
    </row>
    <row r="1974" spans="1:7" ht="90">
      <c r="A1974" s="95">
        <v>1971</v>
      </c>
      <c r="B1974" s="96">
        <v>711130</v>
      </c>
      <c r="C1974" s="97" t="s">
        <v>10497</v>
      </c>
      <c r="D1974" s="98" t="s">
        <v>9249</v>
      </c>
      <c r="E1974" s="98" t="s">
        <v>9250</v>
      </c>
      <c r="F1974" s="99">
        <v>150433</v>
      </c>
      <c r="G1974" s="99">
        <f t="shared" si="30"/>
        <v>158105.08300000001</v>
      </c>
    </row>
    <row r="1975" spans="1:7" ht="90">
      <c r="A1975" s="95">
        <v>1972</v>
      </c>
      <c r="B1975" s="96">
        <v>711301</v>
      </c>
      <c r="C1975" s="97" t="s">
        <v>3977</v>
      </c>
      <c r="D1975" s="98" t="s">
        <v>9249</v>
      </c>
      <c r="E1975" s="98" t="s">
        <v>9250</v>
      </c>
      <c r="F1975" s="99">
        <v>150433</v>
      </c>
      <c r="G1975" s="99">
        <f t="shared" si="30"/>
        <v>158105.08300000001</v>
      </c>
    </row>
    <row r="1976" spans="1:7" ht="135">
      <c r="A1976" s="95">
        <v>1973</v>
      </c>
      <c r="B1976" s="96">
        <v>712001</v>
      </c>
      <c r="C1976" s="97" t="s">
        <v>2627</v>
      </c>
      <c r="D1976" s="98" t="s">
        <v>9684</v>
      </c>
      <c r="E1976" s="98" t="s">
        <v>9844</v>
      </c>
      <c r="F1976" s="99">
        <v>150433</v>
      </c>
      <c r="G1976" s="99">
        <f t="shared" si="30"/>
        <v>158105.08300000001</v>
      </c>
    </row>
    <row r="1977" spans="1:7" ht="90">
      <c r="A1977" s="95">
        <v>1974</v>
      </c>
      <c r="B1977" s="96">
        <v>712002</v>
      </c>
      <c r="C1977" s="97" t="s">
        <v>8081</v>
      </c>
      <c r="D1977" s="98" t="s">
        <v>9249</v>
      </c>
      <c r="E1977" s="98" t="s">
        <v>9250</v>
      </c>
      <c r="F1977" s="99">
        <v>150433</v>
      </c>
      <c r="G1977" s="99">
        <f t="shared" si="30"/>
        <v>158105.08300000001</v>
      </c>
    </row>
    <row r="1978" spans="1:7" ht="90">
      <c r="A1978" s="95">
        <v>1975</v>
      </c>
      <c r="B1978" s="96">
        <v>713401</v>
      </c>
      <c r="C1978" s="97" t="s">
        <v>2631</v>
      </c>
      <c r="D1978" s="98" t="s">
        <v>9249</v>
      </c>
      <c r="E1978" s="98" t="s">
        <v>9250</v>
      </c>
      <c r="F1978" s="99">
        <v>213682</v>
      </c>
      <c r="G1978" s="99">
        <f t="shared" si="30"/>
        <v>224579.78200000001</v>
      </c>
    </row>
    <row r="1979" spans="1:7" ht="90">
      <c r="A1979" s="95">
        <v>1976</v>
      </c>
      <c r="B1979" s="96">
        <v>713501</v>
      </c>
      <c r="C1979" s="97" t="s">
        <v>2632</v>
      </c>
      <c r="D1979" s="98" t="s">
        <v>9249</v>
      </c>
      <c r="E1979" s="98" t="s">
        <v>9250</v>
      </c>
      <c r="F1979" s="99">
        <v>150433</v>
      </c>
      <c r="G1979" s="99">
        <f t="shared" si="30"/>
        <v>158105.08300000001</v>
      </c>
    </row>
    <row r="1980" spans="1:7" ht="135">
      <c r="A1980" s="95">
        <v>1977</v>
      </c>
      <c r="B1980" s="96">
        <v>713502</v>
      </c>
      <c r="C1980" s="97" t="s">
        <v>2633</v>
      </c>
      <c r="D1980" s="98" t="s">
        <v>9684</v>
      </c>
      <c r="E1980" s="98" t="s">
        <v>9844</v>
      </c>
      <c r="F1980" s="99">
        <v>150433</v>
      </c>
      <c r="G1980" s="99">
        <f t="shared" si="30"/>
        <v>158105.08300000001</v>
      </c>
    </row>
    <row r="1981" spans="1:7" ht="67.5">
      <c r="A1981" s="95">
        <v>1978</v>
      </c>
      <c r="B1981" s="96">
        <v>714002</v>
      </c>
      <c r="C1981" s="97" t="s">
        <v>9594</v>
      </c>
      <c r="D1981" s="98" t="s">
        <v>9244</v>
      </c>
      <c r="E1981" s="98" t="s">
        <v>9245</v>
      </c>
      <c r="F1981" s="99">
        <v>391697</v>
      </c>
      <c r="G1981" s="99">
        <f t="shared" si="30"/>
        <v>411673.54700000002</v>
      </c>
    </row>
    <row r="1982" spans="1:7" ht="90">
      <c r="A1982" s="95">
        <v>1979</v>
      </c>
      <c r="B1982" s="96">
        <v>715003</v>
      </c>
      <c r="C1982" s="97" t="s">
        <v>2639</v>
      </c>
      <c r="D1982" s="98" t="s">
        <v>9249</v>
      </c>
      <c r="E1982" s="98" t="s">
        <v>9250</v>
      </c>
      <c r="F1982" s="99">
        <v>1726893</v>
      </c>
      <c r="G1982" s="99">
        <f t="shared" si="30"/>
        <v>1814964.5430000001</v>
      </c>
    </row>
    <row r="1983" spans="1:7" ht="135">
      <c r="A1983" s="95">
        <v>1980</v>
      </c>
      <c r="B1983" s="96">
        <v>715007</v>
      </c>
      <c r="C1983" s="97" t="s">
        <v>8085</v>
      </c>
      <c r="D1983" s="98" t="s">
        <v>9684</v>
      </c>
      <c r="E1983" s="98" t="s">
        <v>9844</v>
      </c>
      <c r="F1983" s="99">
        <v>2550925.5</v>
      </c>
      <c r="G1983" s="99">
        <f t="shared" si="30"/>
        <v>2681022.7004999998</v>
      </c>
    </row>
    <row r="1984" spans="1:7" ht="67.5">
      <c r="A1984" s="95">
        <v>1981</v>
      </c>
      <c r="B1984" s="96">
        <v>717201</v>
      </c>
      <c r="C1984" s="97" t="s">
        <v>2623</v>
      </c>
      <c r="D1984" s="98" t="s">
        <v>9244</v>
      </c>
      <c r="E1984" s="98" t="s">
        <v>9245</v>
      </c>
      <c r="F1984" s="99">
        <v>778209</v>
      </c>
      <c r="G1984" s="99">
        <f t="shared" si="30"/>
        <v>817897.65899999999</v>
      </c>
    </row>
    <row r="1985" spans="1:7" ht="90">
      <c r="A1985" s="95">
        <v>1982</v>
      </c>
      <c r="B1985" s="96">
        <v>717301</v>
      </c>
      <c r="C1985" s="97" t="s">
        <v>2628</v>
      </c>
      <c r="D1985" s="98" t="s">
        <v>9249</v>
      </c>
      <c r="E1985" s="98" t="s">
        <v>9250</v>
      </c>
      <c r="F1985" s="99">
        <v>283186</v>
      </c>
      <c r="G1985" s="99">
        <f t="shared" si="30"/>
        <v>297628.48599999998</v>
      </c>
    </row>
    <row r="1986" spans="1:7">
      <c r="A1986" s="95">
        <v>1983</v>
      </c>
      <c r="B1986" s="96">
        <v>717901</v>
      </c>
      <c r="C1986" s="97" t="s">
        <v>2643</v>
      </c>
      <c r="D1986" s="98"/>
      <c r="E1986" s="98"/>
      <c r="F1986" s="99">
        <v>391697</v>
      </c>
      <c r="G1986" s="99">
        <f t="shared" si="30"/>
        <v>411673.54700000002</v>
      </c>
    </row>
    <row r="1987" spans="1:7" ht="67.5">
      <c r="A1987" s="95">
        <v>1984</v>
      </c>
      <c r="B1987" s="96">
        <v>717920</v>
      </c>
      <c r="C1987" s="97" t="s">
        <v>2625</v>
      </c>
      <c r="D1987" s="98" t="s">
        <v>9244</v>
      </c>
      <c r="E1987" s="98" t="s">
        <v>9245</v>
      </c>
      <c r="F1987" s="99">
        <v>391697</v>
      </c>
      <c r="G1987" s="99">
        <f t="shared" si="30"/>
        <v>411673.54700000002</v>
      </c>
    </row>
    <row r="1988" spans="1:7" ht="90">
      <c r="A1988" s="95">
        <v>1985</v>
      </c>
      <c r="B1988" s="96">
        <v>718102</v>
      </c>
      <c r="C1988" s="97" t="s">
        <v>10156</v>
      </c>
      <c r="D1988" s="98" t="s">
        <v>9249</v>
      </c>
      <c r="E1988" s="98" t="s">
        <v>9250</v>
      </c>
      <c r="F1988" s="99">
        <v>150433</v>
      </c>
      <c r="G1988" s="99">
        <f t="shared" si="30"/>
        <v>158105.08300000001</v>
      </c>
    </row>
    <row r="1989" spans="1:7" ht="67.5">
      <c r="A1989" s="95">
        <v>1986</v>
      </c>
      <c r="B1989" s="96">
        <v>743101</v>
      </c>
      <c r="C1989" s="97" t="s">
        <v>9722</v>
      </c>
      <c r="D1989" s="98" t="s">
        <v>9244</v>
      </c>
      <c r="E1989" s="98" t="s">
        <v>9245</v>
      </c>
      <c r="F1989" s="99">
        <v>1011483</v>
      </c>
      <c r="G1989" s="99">
        <f t="shared" ref="G1989:G2052" si="31">(F1989*5.1%)+F1989</f>
        <v>1063068.6329999999</v>
      </c>
    </row>
    <row r="1990" spans="1:7" ht="67.5">
      <c r="A1990" s="95">
        <v>1987</v>
      </c>
      <c r="B1990" s="96">
        <v>743201</v>
      </c>
      <c r="C1990" s="97" t="s">
        <v>2657</v>
      </c>
      <c r="D1990" s="98" t="s">
        <v>9244</v>
      </c>
      <c r="E1990" s="98" t="s">
        <v>9245</v>
      </c>
      <c r="F1990" s="99">
        <v>1011483</v>
      </c>
      <c r="G1990" s="99">
        <f t="shared" si="31"/>
        <v>1063068.6329999999</v>
      </c>
    </row>
    <row r="1991" spans="1:7" ht="22.5">
      <c r="A1991" s="95">
        <v>1988</v>
      </c>
      <c r="B1991" s="96">
        <v>754101</v>
      </c>
      <c r="C1991" s="97" t="s">
        <v>9721</v>
      </c>
      <c r="D1991" s="98" t="s">
        <v>15304</v>
      </c>
      <c r="E1991" s="98" t="s">
        <v>15277</v>
      </c>
      <c r="F1991" s="99">
        <v>213682</v>
      </c>
      <c r="G1991" s="99">
        <f t="shared" si="31"/>
        <v>224579.78200000001</v>
      </c>
    </row>
    <row r="1992" spans="1:7" ht="90">
      <c r="A1992" s="95">
        <v>1989</v>
      </c>
      <c r="B1992" s="96">
        <v>755001</v>
      </c>
      <c r="C1992" s="97" t="s">
        <v>2571</v>
      </c>
      <c r="D1992" s="98" t="s">
        <v>9249</v>
      </c>
      <c r="E1992" s="98" t="s">
        <v>9250</v>
      </c>
      <c r="F1992" s="99">
        <v>283186</v>
      </c>
      <c r="G1992" s="99">
        <f t="shared" si="31"/>
        <v>297628.48599999998</v>
      </c>
    </row>
    <row r="1993" spans="1:7" ht="90">
      <c r="A1993" s="95">
        <v>1990</v>
      </c>
      <c r="B1993" s="96">
        <v>755002</v>
      </c>
      <c r="C1993" s="97" t="s">
        <v>2572</v>
      </c>
      <c r="D1993" s="98" t="s">
        <v>9249</v>
      </c>
      <c r="E1993" s="98" t="s">
        <v>9250</v>
      </c>
      <c r="F1993" s="99">
        <v>283186</v>
      </c>
      <c r="G1993" s="99">
        <f t="shared" si="31"/>
        <v>297628.48599999998</v>
      </c>
    </row>
    <row r="1994" spans="1:7" ht="90">
      <c r="A1994" s="95">
        <v>1991</v>
      </c>
      <c r="B1994" s="96">
        <v>755003</v>
      </c>
      <c r="C1994" s="97" t="s">
        <v>2573</v>
      </c>
      <c r="D1994" s="98" t="s">
        <v>9249</v>
      </c>
      <c r="E1994" s="98" t="s">
        <v>9250</v>
      </c>
      <c r="F1994" s="99">
        <v>283186</v>
      </c>
      <c r="G1994" s="99">
        <f t="shared" si="31"/>
        <v>297628.48599999998</v>
      </c>
    </row>
    <row r="1995" spans="1:7" ht="67.5">
      <c r="A1995" s="95">
        <v>1992</v>
      </c>
      <c r="B1995" s="96">
        <v>756101</v>
      </c>
      <c r="C1995" s="97" t="s">
        <v>2645</v>
      </c>
      <c r="D1995" s="98" t="s">
        <v>9244</v>
      </c>
      <c r="E1995" s="98" t="s">
        <v>9245</v>
      </c>
      <c r="F1995" s="99">
        <v>946484</v>
      </c>
      <c r="G1995" s="99">
        <f t="shared" si="31"/>
        <v>994754.68400000001</v>
      </c>
    </row>
    <row r="1996" spans="1:7" ht="67.5">
      <c r="A1996" s="95">
        <v>1993</v>
      </c>
      <c r="B1996" s="96">
        <v>756201</v>
      </c>
      <c r="C1996" s="97" t="s">
        <v>2647</v>
      </c>
      <c r="D1996" s="98" t="s">
        <v>9244</v>
      </c>
      <c r="E1996" s="98" t="s">
        <v>9245</v>
      </c>
      <c r="F1996" s="99">
        <v>612230</v>
      </c>
      <c r="G1996" s="99">
        <f t="shared" si="31"/>
        <v>643453.73</v>
      </c>
    </row>
    <row r="1997" spans="1:7" ht="22.5">
      <c r="A1997" s="95">
        <v>1994</v>
      </c>
      <c r="B1997" s="96">
        <v>756903</v>
      </c>
      <c r="C1997" s="97" t="s">
        <v>2649</v>
      </c>
      <c r="D1997" s="98"/>
      <c r="E1997" s="98"/>
      <c r="F1997" s="99">
        <v>283186</v>
      </c>
      <c r="G1997" s="99">
        <f t="shared" si="31"/>
        <v>297628.48599999998</v>
      </c>
    </row>
    <row r="1998" spans="1:7" ht="22.5">
      <c r="A1998" s="95">
        <v>1995</v>
      </c>
      <c r="B1998" s="96">
        <v>756910</v>
      </c>
      <c r="C1998" s="97" t="s">
        <v>2661</v>
      </c>
      <c r="D1998" s="98" t="s">
        <v>15304</v>
      </c>
      <c r="E1998" s="98" t="s">
        <v>15277</v>
      </c>
      <c r="F1998" s="99">
        <v>213682</v>
      </c>
      <c r="G1998" s="99">
        <f t="shared" si="31"/>
        <v>224579.78200000001</v>
      </c>
    </row>
    <row r="1999" spans="1:7" ht="22.5">
      <c r="A1999" s="95">
        <v>1996</v>
      </c>
      <c r="B1999" s="96">
        <v>759101</v>
      </c>
      <c r="C1999" s="97" t="s">
        <v>3611</v>
      </c>
      <c r="D1999" s="98" t="s">
        <v>15304</v>
      </c>
      <c r="E1999" s="98" t="s">
        <v>15277</v>
      </c>
      <c r="F1999" s="99">
        <v>213682</v>
      </c>
      <c r="G1999" s="99">
        <f t="shared" si="31"/>
        <v>224579.78200000001</v>
      </c>
    </row>
    <row r="2000" spans="1:7" ht="22.5">
      <c r="A2000" s="95">
        <v>1997</v>
      </c>
      <c r="B2000" s="96">
        <v>850201</v>
      </c>
      <c r="C2000" s="97" t="s">
        <v>2499</v>
      </c>
      <c r="D2000" s="98" t="s">
        <v>15304</v>
      </c>
      <c r="E2000" s="98" t="s">
        <v>15277</v>
      </c>
      <c r="F2000" s="99">
        <v>507952</v>
      </c>
      <c r="G2000" s="99">
        <f t="shared" si="31"/>
        <v>533857.55200000003</v>
      </c>
    </row>
    <row r="2001" spans="1:7" ht="90">
      <c r="A2001" s="95">
        <v>1998</v>
      </c>
      <c r="B2001" s="96">
        <v>851201</v>
      </c>
      <c r="C2001" s="97" t="s">
        <v>15540</v>
      </c>
      <c r="D2001" s="98" t="s">
        <v>9249</v>
      </c>
      <c r="E2001" s="98" t="s">
        <v>9250</v>
      </c>
      <c r="F2001" s="99">
        <v>507952</v>
      </c>
      <c r="G2001" s="99">
        <f t="shared" si="31"/>
        <v>533857.55200000003</v>
      </c>
    </row>
    <row r="2002" spans="1:7" ht="90">
      <c r="A2002" s="95">
        <v>1999</v>
      </c>
      <c r="B2002" s="96">
        <v>852003</v>
      </c>
      <c r="C2002" s="97" t="s">
        <v>2501</v>
      </c>
      <c r="D2002" s="98" t="s">
        <v>15541</v>
      </c>
      <c r="E2002" s="98" t="s">
        <v>15542</v>
      </c>
      <c r="F2002" s="99">
        <v>851547</v>
      </c>
      <c r="G2002" s="99">
        <f t="shared" si="31"/>
        <v>894975.897</v>
      </c>
    </row>
    <row r="2003" spans="1:7" ht="67.5">
      <c r="A2003" s="95">
        <v>2000</v>
      </c>
      <c r="B2003" s="96">
        <v>852401</v>
      </c>
      <c r="C2003" s="97" t="s">
        <v>2505</v>
      </c>
      <c r="D2003" s="98" t="s">
        <v>9244</v>
      </c>
      <c r="E2003" s="98" t="s">
        <v>9245</v>
      </c>
      <c r="F2003" s="99">
        <v>851547</v>
      </c>
      <c r="G2003" s="99">
        <f t="shared" si="31"/>
        <v>894975.897</v>
      </c>
    </row>
    <row r="2004" spans="1:7">
      <c r="A2004" s="95">
        <v>2001</v>
      </c>
      <c r="B2004" s="96">
        <v>853001</v>
      </c>
      <c r="C2004" s="97" t="s">
        <v>13614</v>
      </c>
      <c r="D2004" s="100"/>
      <c r="E2004" s="100"/>
      <c r="F2004" s="99">
        <v>6914912</v>
      </c>
      <c r="G2004" s="99">
        <f t="shared" si="31"/>
        <v>7267572.5120000001</v>
      </c>
    </row>
    <row r="2005" spans="1:7" ht="22.5">
      <c r="A2005" s="95">
        <v>2002</v>
      </c>
      <c r="B2005" s="96">
        <v>854001</v>
      </c>
      <c r="C2005" s="97" t="s">
        <v>2507</v>
      </c>
      <c r="D2005" s="98" t="s">
        <v>15304</v>
      </c>
      <c r="E2005" s="98" t="s">
        <v>15277</v>
      </c>
      <c r="F2005" s="99">
        <v>1433848</v>
      </c>
      <c r="G2005" s="99">
        <f t="shared" si="31"/>
        <v>1506974.2479999999</v>
      </c>
    </row>
    <row r="2006" spans="1:7" ht="135">
      <c r="A2006" s="95">
        <v>2003</v>
      </c>
      <c r="B2006" s="96">
        <v>854002</v>
      </c>
      <c r="C2006" s="97" t="s">
        <v>2508</v>
      </c>
      <c r="D2006" s="98" t="s">
        <v>9684</v>
      </c>
      <c r="E2006" s="98" t="s">
        <v>9844</v>
      </c>
      <c r="F2006" s="99">
        <v>698088</v>
      </c>
      <c r="G2006" s="99">
        <f t="shared" si="31"/>
        <v>733690.48800000001</v>
      </c>
    </row>
    <row r="2007" spans="1:7" ht="135">
      <c r="A2007" s="95">
        <v>2004</v>
      </c>
      <c r="B2007" s="96">
        <v>854102</v>
      </c>
      <c r="C2007" s="97" t="s">
        <v>2510</v>
      </c>
      <c r="D2007" s="98" t="s">
        <v>9684</v>
      </c>
      <c r="E2007" s="98" t="s">
        <v>9844</v>
      </c>
      <c r="F2007" s="99">
        <v>3641200</v>
      </c>
      <c r="G2007" s="99">
        <f t="shared" si="31"/>
        <v>3826901.2</v>
      </c>
    </row>
    <row r="2008" spans="1:7" ht="22.5">
      <c r="A2008" s="95">
        <v>2005</v>
      </c>
      <c r="B2008" s="96">
        <v>854201</v>
      </c>
      <c r="C2008" s="97" t="s">
        <v>2511</v>
      </c>
      <c r="D2008" s="98" t="s">
        <v>15304</v>
      </c>
      <c r="E2008" s="98" t="s">
        <v>15277</v>
      </c>
      <c r="F2008" s="99">
        <v>2459101</v>
      </c>
      <c r="G2008" s="99">
        <f t="shared" si="31"/>
        <v>2584515.1510000001</v>
      </c>
    </row>
    <row r="2009" spans="1:7" ht="135">
      <c r="A2009" s="95">
        <v>2006</v>
      </c>
      <c r="B2009" s="96">
        <v>854301</v>
      </c>
      <c r="C2009" s="98" t="s">
        <v>2513</v>
      </c>
      <c r="D2009" s="13" t="s">
        <v>9684</v>
      </c>
      <c r="E2009" s="104" t="s">
        <v>9844</v>
      </c>
      <c r="F2009" s="99">
        <v>2115123</v>
      </c>
      <c r="G2009" s="99">
        <f t="shared" si="31"/>
        <v>2222994.273</v>
      </c>
    </row>
    <row r="2010" spans="1:7" ht="22.5">
      <c r="A2010" s="95">
        <v>2007</v>
      </c>
      <c r="B2010" s="96">
        <v>854601</v>
      </c>
      <c r="C2010" s="97" t="s">
        <v>2517</v>
      </c>
      <c r="D2010" s="98" t="s">
        <v>15304</v>
      </c>
      <c r="E2010" s="98" t="s">
        <v>15277</v>
      </c>
      <c r="F2010" s="99">
        <v>3405400</v>
      </c>
      <c r="G2010" s="99">
        <f t="shared" si="31"/>
        <v>3579075.4</v>
      </c>
    </row>
    <row r="2011" spans="1:7" ht="22.5">
      <c r="A2011" s="95">
        <v>2008</v>
      </c>
      <c r="B2011" s="96">
        <v>854801</v>
      </c>
      <c r="C2011" s="97" t="s">
        <v>2519</v>
      </c>
      <c r="D2011" s="98" t="s">
        <v>15304</v>
      </c>
      <c r="E2011" s="98" t="s">
        <v>15277</v>
      </c>
      <c r="F2011" s="99">
        <v>4209974</v>
      </c>
      <c r="G2011" s="99">
        <f t="shared" si="31"/>
        <v>4424682.6739999996</v>
      </c>
    </row>
    <row r="2012" spans="1:7" ht="135">
      <c r="A2012" s="95">
        <v>2009</v>
      </c>
      <c r="B2012" s="96">
        <v>857101</v>
      </c>
      <c r="C2012" s="97" t="s">
        <v>7573</v>
      </c>
      <c r="D2012" s="98" t="s">
        <v>9244</v>
      </c>
      <c r="E2012" s="98" t="s">
        <v>11090</v>
      </c>
      <c r="F2012" s="99">
        <v>6830853.5</v>
      </c>
      <c r="G2012" s="99">
        <f t="shared" si="31"/>
        <v>7179227.0285</v>
      </c>
    </row>
    <row r="2013" spans="1:7">
      <c r="A2013" s="95">
        <v>2010</v>
      </c>
      <c r="B2013" s="96">
        <v>857102</v>
      </c>
      <c r="C2013" s="97" t="s">
        <v>7577</v>
      </c>
      <c r="D2013" s="100"/>
      <c r="E2013" s="100"/>
      <c r="F2013" s="99">
        <v>9120701</v>
      </c>
      <c r="G2013" s="99">
        <f t="shared" si="31"/>
        <v>9585856.7510000002</v>
      </c>
    </row>
    <row r="2014" spans="1:7" ht="67.5">
      <c r="A2014" s="95">
        <v>2011</v>
      </c>
      <c r="B2014" s="96">
        <v>858101</v>
      </c>
      <c r="C2014" s="97" t="s">
        <v>3641</v>
      </c>
      <c r="D2014" s="98" t="s">
        <v>9244</v>
      </c>
      <c r="E2014" s="98" t="s">
        <v>9245</v>
      </c>
      <c r="F2014" s="99">
        <v>851547</v>
      </c>
      <c r="G2014" s="99">
        <f t="shared" si="31"/>
        <v>894975.897</v>
      </c>
    </row>
    <row r="2015" spans="1:7" ht="67.5">
      <c r="A2015" s="95">
        <v>2012</v>
      </c>
      <c r="B2015" s="96">
        <v>858402</v>
      </c>
      <c r="C2015" s="97" t="s">
        <v>12741</v>
      </c>
      <c r="D2015" s="98" t="s">
        <v>9244</v>
      </c>
      <c r="E2015" s="98" t="s">
        <v>9245</v>
      </c>
      <c r="F2015" s="99">
        <v>1215551</v>
      </c>
      <c r="G2015" s="99">
        <f t="shared" si="31"/>
        <v>1277544.101</v>
      </c>
    </row>
    <row r="2016" spans="1:7" ht="135">
      <c r="A2016" s="95">
        <v>2013</v>
      </c>
      <c r="B2016" s="96">
        <v>858403</v>
      </c>
      <c r="C2016" s="97" t="s">
        <v>12734</v>
      </c>
      <c r="D2016" s="98" t="s">
        <v>9684</v>
      </c>
      <c r="E2016" s="98" t="s">
        <v>9844</v>
      </c>
      <c r="F2016" s="99">
        <v>2550925.5</v>
      </c>
      <c r="G2016" s="99">
        <f t="shared" si="31"/>
        <v>2681022.7004999998</v>
      </c>
    </row>
    <row r="2017" spans="1:7" ht="67.5">
      <c r="A2017" s="95">
        <v>2014</v>
      </c>
      <c r="B2017" s="96">
        <v>859002</v>
      </c>
      <c r="C2017" s="97" t="s">
        <v>12102</v>
      </c>
      <c r="D2017" s="98" t="s">
        <v>9684</v>
      </c>
      <c r="E2017" s="98" t="s">
        <v>10655</v>
      </c>
      <c r="F2017" s="99">
        <v>342142</v>
      </c>
      <c r="G2017" s="99">
        <f t="shared" si="31"/>
        <v>359591.24199999997</v>
      </c>
    </row>
    <row r="2018" spans="1:7" ht="22.5">
      <c r="A2018" s="95">
        <v>2015</v>
      </c>
      <c r="B2018" s="96">
        <v>859401</v>
      </c>
      <c r="C2018" s="97" t="s">
        <v>3757</v>
      </c>
      <c r="D2018" s="98" t="s">
        <v>15304</v>
      </c>
      <c r="E2018" s="98" t="s">
        <v>15277</v>
      </c>
      <c r="F2018" s="99">
        <v>342142</v>
      </c>
      <c r="G2018" s="99">
        <f t="shared" si="31"/>
        <v>359591.24199999997</v>
      </c>
    </row>
    <row r="2019" spans="1:7" ht="90">
      <c r="A2019" s="95">
        <v>2016</v>
      </c>
      <c r="B2019" s="96">
        <v>862101</v>
      </c>
      <c r="C2019" s="97" t="s">
        <v>3620</v>
      </c>
      <c r="D2019" s="98" t="s">
        <v>9249</v>
      </c>
      <c r="E2019" s="98" t="s">
        <v>9250</v>
      </c>
      <c r="F2019" s="99">
        <v>32513</v>
      </c>
      <c r="G2019" s="99">
        <f t="shared" si="31"/>
        <v>34171.163</v>
      </c>
    </row>
    <row r="2020" spans="1:7" ht="67.5">
      <c r="A2020" s="95">
        <v>2017</v>
      </c>
      <c r="B2020" s="96">
        <v>862102</v>
      </c>
      <c r="C2020" s="97" t="s">
        <v>2198</v>
      </c>
      <c r="D2020" s="98" t="s">
        <v>9244</v>
      </c>
      <c r="E2020" s="98" t="s">
        <v>9245</v>
      </c>
      <c r="F2020" s="99">
        <v>698088</v>
      </c>
      <c r="G2020" s="99">
        <f t="shared" si="31"/>
        <v>733690.48800000001</v>
      </c>
    </row>
    <row r="2021" spans="1:7" ht="67.5">
      <c r="A2021" s="95">
        <v>2018</v>
      </c>
      <c r="B2021" s="96">
        <v>862103</v>
      </c>
      <c r="C2021" s="97" t="s">
        <v>2199</v>
      </c>
      <c r="D2021" s="98" t="s">
        <v>9244</v>
      </c>
      <c r="E2021" s="98" t="s">
        <v>9245</v>
      </c>
      <c r="F2021" s="99">
        <v>698088</v>
      </c>
      <c r="G2021" s="99">
        <f t="shared" si="31"/>
        <v>733690.48800000001</v>
      </c>
    </row>
    <row r="2022" spans="1:7" ht="409.5">
      <c r="A2022" s="95">
        <v>2019</v>
      </c>
      <c r="B2022" s="96">
        <v>862104</v>
      </c>
      <c r="C2022" s="97" t="s">
        <v>6966</v>
      </c>
      <c r="D2022" s="98" t="s">
        <v>15463</v>
      </c>
      <c r="E2022" s="98" t="s">
        <v>10938</v>
      </c>
      <c r="F2022" s="99">
        <v>698088</v>
      </c>
      <c r="G2022" s="99">
        <f t="shared" si="31"/>
        <v>733690.48800000001</v>
      </c>
    </row>
    <row r="2023" spans="1:7" ht="67.5">
      <c r="A2023" s="95">
        <v>2020</v>
      </c>
      <c r="B2023" s="96">
        <v>870004</v>
      </c>
      <c r="C2023" s="97" t="s">
        <v>5474</v>
      </c>
      <c r="D2023" s="98" t="s">
        <v>9333</v>
      </c>
      <c r="E2023" s="98" t="s">
        <v>9811</v>
      </c>
      <c r="F2023" s="99">
        <v>74677.513790271027</v>
      </c>
      <c r="G2023" s="99">
        <f t="shared" si="31"/>
        <v>78486.066993574845</v>
      </c>
    </row>
    <row r="2024" spans="1:7" ht="67.5">
      <c r="A2024" s="95">
        <v>2021</v>
      </c>
      <c r="B2024" s="96">
        <v>870006</v>
      </c>
      <c r="C2024" s="97" t="s">
        <v>9818</v>
      </c>
      <c r="D2024" s="98" t="s">
        <v>9333</v>
      </c>
      <c r="E2024" s="98" t="s">
        <v>9811</v>
      </c>
      <c r="F2024" s="99">
        <v>80421.937927984167</v>
      </c>
      <c r="G2024" s="99">
        <f t="shared" si="31"/>
        <v>84523.456762311354</v>
      </c>
    </row>
    <row r="2025" spans="1:7" ht="67.5">
      <c r="A2025" s="95">
        <v>2022</v>
      </c>
      <c r="B2025" s="96">
        <v>870007</v>
      </c>
      <c r="C2025" s="97" t="s">
        <v>9820</v>
      </c>
      <c r="D2025" s="98" t="s">
        <v>9333</v>
      </c>
      <c r="E2025" s="98" t="s">
        <v>9811</v>
      </c>
      <c r="F2025" s="99">
        <v>80421.937927984167</v>
      </c>
      <c r="G2025" s="99">
        <f t="shared" si="31"/>
        <v>84523.456762311354</v>
      </c>
    </row>
    <row r="2026" spans="1:7" ht="67.5">
      <c r="A2026" s="95">
        <v>2023</v>
      </c>
      <c r="B2026" s="96">
        <v>873311</v>
      </c>
      <c r="C2026" s="97" t="s">
        <v>9823</v>
      </c>
      <c r="D2026" s="98" t="s">
        <v>9333</v>
      </c>
      <c r="E2026" s="98" t="s">
        <v>9811</v>
      </c>
      <c r="F2026" s="99">
        <v>114500</v>
      </c>
      <c r="G2026" s="99">
        <f t="shared" si="31"/>
        <v>120339.5</v>
      </c>
    </row>
    <row r="2027" spans="1:7" ht="33.75">
      <c r="A2027" s="95">
        <v>2024</v>
      </c>
      <c r="B2027" s="96">
        <v>879114</v>
      </c>
      <c r="C2027" s="97" t="s">
        <v>5395</v>
      </c>
      <c r="D2027" s="98" t="s">
        <v>15306</v>
      </c>
      <c r="E2027" s="98" t="s">
        <v>15317</v>
      </c>
      <c r="F2027" s="99">
        <v>850600</v>
      </c>
      <c r="G2027" s="99">
        <f t="shared" si="31"/>
        <v>893980.6</v>
      </c>
    </row>
    <row r="2028" spans="1:7" ht="33.75">
      <c r="A2028" s="95">
        <v>2025</v>
      </c>
      <c r="B2028" s="96">
        <v>879903</v>
      </c>
      <c r="C2028" s="97" t="s">
        <v>5447</v>
      </c>
      <c r="D2028" s="98" t="s">
        <v>15543</v>
      </c>
      <c r="E2028" s="98" t="s">
        <v>15544</v>
      </c>
      <c r="F2028" s="99">
        <v>1208389</v>
      </c>
      <c r="G2028" s="99">
        <f t="shared" si="31"/>
        <v>1270016.8389999999</v>
      </c>
    </row>
    <row r="2029" spans="1:7" ht="67.5">
      <c r="A2029" s="95">
        <v>2026</v>
      </c>
      <c r="B2029" s="96">
        <v>882242</v>
      </c>
      <c r="C2029" s="97" t="s">
        <v>5370</v>
      </c>
      <c r="D2029" s="107" t="s">
        <v>9333</v>
      </c>
      <c r="E2029" s="105" t="s">
        <v>9811</v>
      </c>
      <c r="F2029" s="99">
        <v>213216.15000000002</v>
      </c>
      <c r="G2029" s="99">
        <f t="shared" si="31"/>
        <v>224090.17365000001</v>
      </c>
    </row>
    <row r="2030" spans="1:7" ht="67.5">
      <c r="A2030" s="95">
        <v>2027</v>
      </c>
      <c r="B2030" s="96">
        <v>882252</v>
      </c>
      <c r="C2030" s="97" t="s">
        <v>5371</v>
      </c>
      <c r="D2030" s="107" t="s">
        <v>9333</v>
      </c>
      <c r="E2030" s="105" t="s">
        <v>9811</v>
      </c>
      <c r="F2030" s="99">
        <v>221500</v>
      </c>
      <c r="G2030" s="99">
        <f t="shared" si="31"/>
        <v>232796.5</v>
      </c>
    </row>
    <row r="2031" spans="1:7" ht="67.5">
      <c r="A2031" s="95">
        <v>2028</v>
      </c>
      <c r="B2031" s="96">
        <v>882292</v>
      </c>
      <c r="C2031" s="97" t="s">
        <v>5374</v>
      </c>
      <c r="D2031" s="107" t="s">
        <v>9333</v>
      </c>
      <c r="E2031" s="105" t="s">
        <v>9811</v>
      </c>
      <c r="F2031" s="99">
        <v>213216.15000000002</v>
      </c>
      <c r="G2031" s="99">
        <f t="shared" si="31"/>
        <v>224090.17365000001</v>
      </c>
    </row>
    <row r="2032" spans="1:7" ht="67.5">
      <c r="A2032" s="95">
        <v>2029</v>
      </c>
      <c r="B2032" s="96">
        <v>882294</v>
      </c>
      <c r="C2032" s="97" t="s">
        <v>10244</v>
      </c>
      <c r="D2032" s="107" t="s">
        <v>9333</v>
      </c>
      <c r="E2032" s="105" t="s">
        <v>9811</v>
      </c>
      <c r="F2032" s="99">
        <v>221400</v>
      </c>
      <c r="G2032" s="99">
        <f t="shared" si="31"/>
        <v>232691.4</v>
      </c>
    </row>
    <row r="2033" spans="1:7" ht="67.5">
      <c r="A2033" s="95">
        <v>2030</v>
      </c>
      <c r="B2033" s="96">
        <v>882603</v>
      </c>
      <c r="C2033" s="97" t="s">
        <v>5378</v>
      </c>
      <c r="D2033" s="107" t="s">
        <v>9333</v>
      </c>
      <c r="E2033" s="105" t="s">
        <v>9811</v>
      </c>
      <c r="F2033" s="99">
        <v>286000</v>
      </c>
      <c r="G2033" s="99">
        <f t="shared" si="31"/>
        <v>300586</v>
      </c>
    </row>
    <row r="2034" spans="1:7" ht="78.75">
      <c r="A2034" s="95">
        <v>2031</v>
      </c>
      <c r="B2034" s="96">
        <v>883108</v>
      </c>
      <c r="C2034" s="97" t="s">
        <v>5569</v>
      </c>
      <c r="D2034" s="107" t="s">
        <v>9333</v>
      </c>
      <c r="E2034" s="105" t="s">
        <v>15280</v>
      </c>
      <c r="F2034" s="99">
        <v>706905</v>
      </c>
      <c r="G2034" s="99">
        <f t="shared" si="31"/>
        <v>742957.15500000003</v>
      </c>
    </row>
    <row r="2035" spans="1:7" ht="33.75">
      <c r="A2035" s="95">
        <v>2032</v>
      </c>
      <c r="B2035" s="96">
        <v>883341</v>
      </c>
      <c r="C2035" s="97" t="s">
        <v>5589</v>
      </c>
      <c r="D2035" s="107" t="s">
        <v>9333</v>
      </c>
      <c r="E2035" s="105" t="s">
        <v>15300</v>
      </c>
      <c r="F2035" s="99">
        <v>1015400</v>
      </c>
      <c r="G2035" s="99">
        <f t="shared" si="31"/>
        <v>1067185.3999999999</v>
      </c>
    </row>
    <row r="2036" spans="1:7" ht="78.75">
      <c r="A2036" s="95">
        <v>2033</v>
      </c>
      <c r="B2036" s="96">
        <v>883442</v>
      </c>
      <c r="C2036" s="97" t="s">
        <v>5600</v>
      </c>
      <c r="D2036" s="107" t="s">
        <v>9333</v>
      </c>
      <c r="E2036" s="105" t="s">
        <v>15280</v>
      </c>
      <c r="F2036" s="99">
        <v>1899622</v>
      </c>
      <c r="G2036" s="99">
        <f t="shared" si="31"/>
        <v>1996502.7220000001</v>
      </c>
    </row>
    <row r="2037" spans="1:7" ht="22.5">
      <c r="A2037" s="95">
        <v>2034</v>
      </c>
      <c r="B2037" s="96">
        <v>890430</v>
      </c>
      <c r="C2037" s="97" t="s">
        <v>6201</v>
      </c>
      <c r="D2037" s="98" t="s">
        <v>9323</v>
      </c>
      <c r="E2037" s="98" t="s">
        <v>9255</v>
      </c>
      <c r="F2037" s="99">
        <v>83400</v>
      </c>
      <c r="G2037" s="99">
        <f t="shared" si="31"/>
        <v>87653.4</v>
      </c>
    </row>
    <row r="2038" spans="1:7" ht="22.5">
      <c r="A2038" s="95">
        <v>2035</v>
      </c>
      <c r="B2038" s="96">
        <v>890432</v>
      </c>
      <c r="C2038" s="97" t="s">
        <v>6203</v>
      </c>
      <c r="D2038" s="98" t="s">
        <v>15275</v>
      </c>
      <c r="E2038" s="98" t="s">
        <v>11724</v>
      </c>
      <c r="F2038" s="99">
        <v>80000</v>
      </c>
      <c r="G2038" s="99">
        <f t="shared" si="31"/>
        <v>84080</v>
      </c>
    </row>
    <row r="2039" spans="1:7" ht="22.5">
      <c r="A2039" s="95">
        <v>2036</v>
      </c>
      <c r="B2039" s="96">
        <v>890434</v>
      </c>
      <c r="C2039" s="97" t="s">
        <v>6205</v>
      </c>
      <c r="D2039" s="98" t="s">
        <v>15283</v>
      </c>
      <c r="E2039" s="98" t="s">
        <v>15284</v>
      </c>
      <c r="F2039" s="99">
        <v>83400</v>
      </c>
      <c r="G2039" s="99">
        <f t="shared" si="31"/>
        <v>87653.4</v>
      </c>
    </row>
    <row r="2040" spans="1:7" ht="22.5">
      <c r="A2040" s="95">
        <v>2037</v>
      </c>
      <c r="B2040" s="96">
        <v>890436</v>
      </c>
      <c r="C2040" s="97" t="s">
        <v>6207</v>
      </c>
      <c r="D2040" s="98" t="s">
        <v>9323</v>
      </c>
      <c r="E2040" s="98" t="s">
        <v>9255</v>
      </c>
      <c r="F2040" s="99">
        <v>83400</v>
      </c>
      <c r="G2040" s="99">
        <f t="shared" si="31"/>
        <v>87653.4</v>
      </c>
    </row>
    <row r="2041" spans="1:7" ht="22.5">
      <c r="A2041" s="95">
        <v>2038</v>
      </c>
      <c r="B2041" s="96">
        <v>890437</v>
      </c>
      <c r="C2041" s="97" t="s">
        <v>11754</v>
      </c>
      <c r="D2041" s="98" t="s">
        <v>9323</v>
      </c>
      <c r="E2041" s="98" t="s">
        <v>9255</v>
      </c>
      <c r="F2041" s="99">
        <v>80000</v>
      </c>
      <c r="G2041" s="99">
        <f t="shared" si="31"/>
        <v>84080</v>
      </c>
    </row>
    <row r="2042" spans="1:7" ht="22.5">
      <c r="A2042" s="95">
        <v>2039</v>
      </c>
      <c r="B2042" s="96">
        <v>890446</v>
      </c>
      <c r="C2042" s="97" t="s">
        <v>6216</v>
      </c>
      <c r="D2042" s="98" t="s">
        <v>15283</v>
      </c>
      <c r="E2042" s="98" t="s">
        <v>15284</v>
      </c>
      <c r="F2042" s="99">
        <v>83400</v>
      </c>
      <c r="G2042" s="99">
        <f t="shared" si="31"/>
        <v>87653.4</v>
      </c>
    </row>
    <row r="2043" spans="1:7">
      <c r="A2043" s="95">
        <v>2040</v>
      </c>
      <c r="B2043" s="96">
        <v>890455</v>
      </c>
      <c r="C2043" s="97" t="s">
        <v>11736</v>
      </c>
      <c r="D2043" s="98" t="s">
        <v>15312</v>
      </c>
      <c r="E2043" s="98" t="s">
        <v>11724</v>
      </c>
      <c r="F2043" s="99">
        <v>80000</v>
      </c>
      <c r="G2043" s="99">
        <f t="shared" si="31"/>
        <v>84080</v>
      </c>
    </row>
    <row r="2044" spans="1:7" ht="22.5">
      <c r="A2044" s="95">
        <v>2041</v>
      </c>
      <c r="B2044" s="96">
        <v>890464</v>
      </c>
      <c r="C2044" s="97" t="s">
        <v>6225</v>
      </c>
      <c r="D2044" s="98" t="s">
        <v>9323</v>
      </c>
      <c r="E2044" s="98" t="s">
        <v>9255</v>
      </c>
      <c r="F2044" s="99">
        <v>70000</v>
      </c>
      <c r="G2044" s="99">
        <f t="shared" si="31"/>
        <v>73570</v>
      </c>
    </row>
    <row r="2045" spans="1:7" ht="22.5">
      <c r="A2045" s="95">
        <v>2042</v>
      </c>
      <c r="B2045" s="96">
        <v>890471</v>
      </c>
      <c r="C2045" s="97" t="s">
        <v>6231</v>
      </c>
      <c r="D2045" s="98" t="s">
        <v>9323</v>
      </c>
      <c r="E2045" s="98" t="s">
        <v>9255</v>
      </c>
      <c r="F2045" s="99">
        <v>83400</v>
      </c>
      <c r="G2045" s="99">
        <f t="shared" si="31"/>
        <v>87653.4</v>
      </c>
    </row>
    <row r="2046" spans="1:7">
      <c r="A2046" s="95">
        <v>2043</v>
      </c>
      <c r="B2046" s="96">
        <v>890478</v>
      </c>
      <c r="C2046" s="97" t="s">
        <v>6238</v>
      </c>
      <c r="D2046" s="98" t="s">
        <v>15312</v>
      </c>
      <c r="E2046" s="98" t="s">
        <v>11724</v>
      </c>
      <c r="F2046" s="99">
        <v>80000</v>
      </c>
      <c r="G2046" s="99">
        <f t="shared" si="31"/>
        <v>84080</v>
      </c>
    </row>
    <row r="2047" spans="1:7" ht="22.5">
      <c r="A2047" s="95">
        <v>2044</v>
      </c>
      <c r="B2047" s="96">
        <v>890486</v>
      </c>
      <c r="C2047" s="97" t="s">
        <v>6246</v>
      </c>
      <c r="D2047" s="98" t="s">
        <v>9323</v>
      </c>
      <c r="E2047" s="98" t="s">
        <v>9255</v>
      </c>
      <c r="F2047" s="99">
        <v>70000</v>
      </c>
      <c r="G2047" s="99">
        <f t="shared" si="31"/>
        <v>73570</v>
      </c>
    </row>
    <row r="2048" spans="1:7">
      <c r="A2048" s="95">
        <v>2045</v>
      </c>
      <c r="B2048" s="96">
        <v>890488</v>
      </c>
      <c r="C2048" s="97" t="s">
        <v>6248</v>
      </c>
      <c r="D2048" s="98" t="s">
        <v>15283</v>
      </c>
      <c r="E2048" s="98" t="s">
        <v>15284</v>
      </c>
      <c r="F2048" s="99">
        <v>83400</v>
      </c>
      <c r="G2048" s="99">
        <f t="shared" si="31"/>
        <v>87653.4</v>
      </c>
    </row>
    <row r="2049" spans="1:7" ht="78.75">
      <c r="A2049" s="95">
        <v>2046</v>
      </c>
      <c r="B2049" s="96">
        <v>890601</v>
      </c>
      <c r="C2049" s="97" t="s">
        <v>12583</v>
      </c>
      <c r="D2049" s="98" t="s">
        <v>9323</v>
      </c>
      <c r="E2049" s="98" t="s">
        <v>9324</v>
      </c>
      <c r="F2049" s="99">
        <v>52000</v>
      </c>
      <c r="G2049" s="99">
        <f t="shared" si="31"/>
        <v>54652</v>
      </c>
    </row>
    <row r="2050" spans="1:7" ht="22.5">
      <c r="A2050" s="95">
        <v>2047</v>
      </c>
      <c r="B2050" s="96">
        <v>890606</v>
      </c>
      <c r="C2050" s="97" t="s">
        <v>6254</v>
      </c>
      <c r="D2050" s="98" t="s">
        <v>9323</v>
      </c>
      <c r="E2050" s="98" t="s">
        <v>9255</v>
      </c>
      <c r="F2050" s="99">
        <v>36600</v>
      </c>
      <c r="G2050" s="99">
        <f t="shared" si="31"/>
        <v>38466.6</v>
      </c>
    </row>
    <row r="2051" spans="1:7" ht="78.75">
      <c r="A2051" s="95">
        <v>2048</v>
      </c>
      <c r="B2051" s="96">
        <v>890610</v>
      </c>
      <c r="C2051" s="97" t="s">
        <v>5686</v>
      </c>
      <c r="D2051" s="98" t="s">
        <v>9323</v>
      </c>
      <c r="E2051" s="98" t="s">
        <v>9324</v>
      </c>
      <c r="F2051" s="99">
        <v>21000</v>
      </c>
      <c r="G2051" s="99">
        <f t="shared" si="31"/>
        <v>22071</v>
      </c>
    </row>
    <row r="2052" spans="1:7" ht="78.75">
      <c r="A2052" s="95">
        <v>2049</v>
      </c>
      <c r="B2052" s="96">
        <v>890735</v>
      </c>
      <c r="C2052" s="97" t="s">
        <v>12665</v>
      </c>
      <c r="D2052" s="98" t="s">
        <v>9323</v>
      </c>
      <c r="E2052" s="98" t="s">
        <v>9324</v>
      </c>
      <c r="F2052" s="99">
        <v>85900</v>
      </c>
      <c r="G2052" s="99">
        <f t="shared" si="31"/>
        <v>90280.9</v>
      </c>
    </row>
    <row r="2053" spans="1:7" ht="45">
      <c r="A2053" s="95">
        <v>2050</v>
      </c>
      <c r="B2053" s="96">
        <v>891514</v>
      </c>
      <c r="C2053" s="97" t="s">
        <v>5976</v>
      </c>
      <c r="D2053" s="98" t="s">
        <v>11149</v>
      </c>
      <c r="E2053" s="98" t="s">
        <v>9255</v>
      </c>
      <c r="F2053" s="99">
        <v>152465</v>
      </c>
      <c r="G2053" s="99">
        <f t="shared" ref="G2053:G2116" si="32">(F2053*5.1%)+F2053</f>
        <v>160240.715</v>
      </c>
    </row>
    <row r="2054" spans="1:7" ht="22.5">
      <c r="A2054" s="95">
        <v>2051</v>
      </c>
      <c r="B2054" s="96">
        <v>901102</v>
      </c>
      <c r="C2054" s="97" t="s">
        <v>4345</v>
      </c>
      <c r="D2054" s="98" t="s">
        <v>15275</v>
      </c>
      <c r="E2054" s="98" t="s">
        <v>11724</v>
      </c>
      <c r="F2054" s="99">
        <v>14204</v>
      </c>
      <c r="G2054" s="99">
        <f t="shared" si="32"/>
        <v>14928.404</v>
      </c>
    </row>
    <row r="2055" spans="1:7" ht="22.5">
      <c r="A2055" s="95">
        <v>2052</v>
      </c>
      <c r="B2055" s="96">
        <v>901109</v>
      </c>
      <c r="C2055" s="97" t="s">
        <v>4348</v>
      </c>
      <c r="D2055" s="98" t="s">
        <v>12025</v>
      </c>
      <c r="E2055" s="98" t="s">
        <v>9255</v>
      </c>
      <c r="F2055" s="99">
        <v>19448</v>
      </c>
      <c r="G2055" s="99">
        <f t="shared" si="32"/>
        <v>20439.847999999998</v>
      </c>
    </row>
    <row r="2056" spans="1:7" ht="22.5">
      <c r="A2056" s="95">
        <v>2053</v>
      </c>
      <c r="B2056" s="96">
        <v>901211</v>
      </c>
      <c r="C2056" s="97" t="s">
        <v>4352</v>
      </c>
      <c r="D2056" s="98" t="s">
        <v>12025</v>
      </c>
      <c r="E2056" s="98" t="s">
        <v>9255</v>
      </c>
      <c r="F2056" s="99">
        <v>51200</v>
      </c>
      <c r="G2056" s="99">
        <f t="shared" si="32"/>
        <v>53811.199999999997</v>
      </c>
    </row>
    <row r="2057" spans="1:7" ht="22.5">
      <c r="A2057" s="95">
        <v>2054</v>
      </c>
      <c r="B2057" s="96">
        <v>901214</v>
      </c>
      <c r="C2057" s="97" t="s">
        <v>4357</v>
      </c>
      <c r="D2057" s="98" t="s">
        <v>12025</v>
      </c>
      <c r="E2057" s="98" t="s">
        <v>9255</v>
      </c>
      <c r="F2057" s="99">
        <v>120700</v>
      </c>
      <c r="G2057" s="99">
        <f t="shared" si="32"/>
        <v>126855.7</v>
      </c>
    </row>
    <row r="2058" spans="1:7" ht="22.5">
      <c r="A2058" s="95">
        <v>2055</v>
      </c>
      <c r="B2058" s="96">
        <v>901215</v>
      </c>
      <c r="C2058" s="97" t="s">
        <v>4358</v>
      </c>
      <c r="D2058" s="98" t="s">
        <v>12025</v>
      </c>
      <c r="E2058" s="98" t="s">
        <v>9255</v>
      </c>
      <c r="F2058" s="99">
        <v>45416</v>
      </c>
      <c r="G2058" s="99">
        <f t="shared" si="32"/>
        <v>47732.216</v>
      </c>
    </row>
    <row r="2059" spans="1:7">
      <c r="A2059" s="95">
        <v>2056</v>
      </c>
      <c r="B2059" s="96">
        <v>901221</v>
      </c>
      <c r="C2059" s="97" t="s">
        <v>4366</v>
      </c>
      <c r="D2059" s="98" t="s">
        <v>15275</v>
      </c>
      <c r="E2059" s="98" t="s">
        <v>11724</v>
      </c>
      <c r="F2059" s="99">
        <v>53720</v>
      </c>
      <c r="G2059" s="99">
        <f t="shared" si="32"/>
        <v>56459.72</v>
      </c>
    </row>
    <row r="2060" spans="1:7">
      <c r="A2060" s="95">
        <v>2057</v>
      </c>
      <c r="B2060" s="96">
        <v>901229</v>
      </c>
      <c r="C2060" s="97" t="s">
        <v>11497</v>
      </c>
      <c r="D2060" s="98" t="s">
        <v>15275</v>
      </c>
      <c r="E2060" s="98" t="s">
        <v>11724</v>
      </c>
      <c r="F2060" s="99">
        <v>104700</v>
      </c>
      <c r="G2060" s="99">
        <f t="shared" si="32"/>
        <v>110039.7</v>
      </c>
    </row>
    <row r="2061" spans="1:7">
      <c r="A2061" s="95">
        <v>2058</v>
      </c>
      <c r="B2061" s="96">
        <v>902118</v>
      </c>
      <c r="C2061" s="97" t="s">
        <v>4409</v>
      </c>
      <c r="D2061" s="98" t="s">
        <v>15306</v>
      </c>
      <c r="E2061" s="98" t="s">
        <v>15321</v>
      </c>
      <c r="F2061" s="99">
        <v>85100</v>
      </c>
      <c r="G2061" s="99">
        <f t="shared" si="32"/>
        <v>89440.1</v>
      </c>
    </row>
    <row r="2062" spans="1:7">
      <c r="A2062" s="95">
        <v>2059</v>
      </c>
      <c r="B2062" s="96">
        <v>902218</v>
      </c>
      <c r="C2062" s="97" t="s">
        <v>4418</v>
      </c>
      <c r="D2062" s="98" t="s">
        <v>15275</v>
      </c>
      <c r="E2062" s="98" t="s">
        <v>11724</v>
      </c>
      <c r="F2062" s="99">
        <v>8100</v>
      </c>
      <c r="G2062" s="99">
        <f t="shared" si="32"/>
        <v>8513.1</v>
      </c>
    </row>
    <row r="2063" spans="1:7">
      <c r="A2063" s="95">
        <v>2060</v>
      </c>
      <c r="B2063" s="96">
        <v>902221</v>
      </c>
      <c r="C2063" s="97" t="s">
        <v>14936</v>
      </c>
      <c r="D2063" s="98" t="s">
        <v>15275</v>
      </c>
      <c r="E2063" s="98" t="s">
        <v>11724</v>
      </c>
      <c r="F2063" s="99">
        <v>14800</v>
      </c>
      <c r="G2063" s="99">
        <f t="shared" si="32"/>
        <v>15554.8</v>
      </c>
    </row>
    <row r="2064" spans="1:7" ht="22.5">
      <c r="A2064" s="95">
        <v>2061</v>
      </c>
      <c r="B2064" s="96">
        <v>903002</v>
      </c>
      <c r="C2064" s="97" t="s">
        <v>13359</v>
      </c>
      <c r="D2064" s="98" t="s">
        <v>12025</v>
      </c>
      <c r="E2064" s="98" t="s">
        <v>9255</v>
      </c>
      <c r="F2064" s="99">
        <v>61368</v>
      </c>
      <c r="G2064" s="99">
        <f t="shared" si="32"/>
        <v>64497.767999999996</v>
      </c>
    </row>
    <row r="2065" spans="1:7" ht="22.5">
      <c r="A2065" s="95">
        <v>2062</v>
      </c>
      <c r="B2065" s="96">
        <v>903503</v>
      </c>
      <c r="C2065" s="97" t="s">
        <v>4443</v>
      </c>
      <c r="D2065" s="98" t="s">
        <v>12025</v>
      </c>
      <c r="E2065" s="98" t="s">
        <v>9255</v>
      </c>
      <c r="F2065" s="99">
        <v>34978</v>
      </c>
      <c r="G2065" s="99">
        <f t="shared" si="32"/>
        <v>36761.877999999997</v>
      </c>
    </row>
    <row r="2066" spans="1:7" ht="33.75">
      <c r="A2066" s="95">
        <v>2063</v>
      </c>
      <c r="B2066" s="96">
        <v>903506</v>
      </c>
      <c r="C2066" s="97" t="s">
        <v>13672</v>
      </c>
      <c r="D2066" s="98" t="s">
        <v>15275</v>
      </c>
      <c r="E2066" s="98" t="s">
        <v>11724</v>
      </c>
      <c r="F2066" s="99">
        <v>46541.428571428572</v>
      </c>
      <c r="G2066" s="99">
        <f t="shared" si="32"/>
        <v>48915.041428571429</v>
      </c>
    </row>
    <row r="2067" spans="1:7" ht="22.5">
      <c r="A2067" s="95">
        <v>2064</v>
      </c>
      <c r="B2067" s="96">
        <v>903806</v>
      </c>
      <c r="C2067" s="97" t="s">
        <v>4455</v>
      </c>
      <c r="D2067" s="98" t="s">
        <v>12025</v>
      </c>
      <c r="E2067" s="98" t="s">
        <v>9255</v>
      </c>
      <c r="F2067" s="99">
        <v>20400</v>
      </c>
      <c r="G2067" s="99">
        <f t="shared" si="32"/>
        <v>21440.400000000001</v>
      </c>
    </row>
    <row r="2068" spans="1:7" ht="22.5">
      <c r="A2068" s="95">
        <v>2065</v>
      </c>
      <c r="B2068" s="96">
        <v>903807</v>
      </c>
      <c r="C2068" s="97" t="s">
        <v>13070</v>
      </c>
      <c r="D2068" s="98" t="s">
        <v>15306</v>
      </c>
      <c r="E2068" s="98" t="s">
        <v>15284</v>
      </c>
      <c r="F2068" s="99">
        <v>49700</v>
      </c>
      <c r="G2068" s="99">
        <f t="shared" si="32"/>
        <v>52234.7</v>
      </c>
    </row>
    <row r="2069" spans="1:7">
      <c r="A2069" s="95">
        <v>2066</v>
      </c>
      <c r="B2069" s="96">
        <v>903814</v>
      </c>
      <c r="C2069" s="97" t="s">
        <v>4460</v>
      </c>
      <c r="D2069" s="98" t="s">
        <v>15275</v>
      </c>
      <c r="E2069" s="98" t="s">
        <v>11724</v>
      </c>
      <c r="F2069" s="99">
        <v>14100</v>
      </c>
      <c r="G2069" s="99">
        <f t="shared" si="32"/>
        <v>14819.1</v>
      </c>
    </row>
    <row r="2070" spans="1:7">
      <c r="A2070" s="95">
        <v>2067</v>
      </c>
      <c r="B2070" s="96">
        <v>903827</v>
      </c>
      <c r="C2070" s="97" t="s">
        <v>4469</v>
      </c>
      <c r="D2070" s="98" t="s">
        <v>15277</v>
      </c>
      <c r="E2070" s="98" t="s">
        <v>15277</v>
      </c>
      <c r="F2070" s="99">
        <v>10842</v>
      </c>
      <c r="G2070" s="99">
        <f t="shared" si="32"/>
        <v>11394.941999999999</v>
      </c>
    </row>
    <row r="2071" spans="1:7" ht="22.5">
      <c r="A2071" s="95">
        <v>2068</v>
      </c>
      <c r="B2071" s="96">
        <v>903837</v>
      </c>
      <c r="C2071" s="97" t="s">
        <v>4474</v>
      </c>
      <c r="D2071" s="98" t="s">
        <v>12025</v>
      </c>
      <c r="E2071" s="98" t="s">
        <v>9255</v>
      </c>
      <c r="F2071" s="99">
        <v>63000</v>
      </c>
      <c r="G2071" s="99">
        <f t="shared" si="32"/>
        <v>66213</v>
      </c>
    </row>
    <row r="2072" spans="1:7" ht="22.5">
      <c r="A2072" s="95">
        <v>2069</v>
      </c>
      <c r="B2072" s="96">
        <v>903848</v>
      </c>
      <c r="C2072" s="97" t="s">
        <v>11566</v>
      </c>
      <c r="D2072" s="98" t="s">
        <v>12025</v>
      </c>
      <c r="E2072" s="98" t="s">
        <v>9255</v>
      </c>
      <c r="F2072" s="99">
        <v>51000</v>
      </c>
      <c r="G2072" s="99">
        <f t="shared" si="32"/>
        <v>53601</v>
      </c>
    </row>
    <row r="2073" spans="1:7" ht="22.5">
      <c r="A2073" s="95">
        <v>2070</v>
      </c>
      <c r="B2073" s="96">
        <v>903849</v>
      </c>
      <c r="C2073" s="97" t="s">
        <v>4487</v>
      </c>
      <c r="D2073" s="98" t="s">
        <v>12025</v>
      </c>
      <c r="E2073" s="98" t="s">
        <v>9255</v>
      </c>
      <c r="F2073" s="99">
        <v>58610</v>
      </c>
      <c r="G2073" s="99">
        <f t="shared" si="32"/>
        <v>61599.11</v>
      </c>
    </row>
    <row r="2074" spans="1:7" ht="33.75">
      <c r="A2074" s="95">
        <v>2071</v>
      </c>
      <c r="B2074" s="96">
        <v>903851</v>
      </c>
      <c r="C2074" s="97" t="s">
        <v>9964</v>
      </c>
      <c r="D2074" s="98" t="s">
        <v>12025</v>
      </c>
      <c r="E2074" s="98" t="s">
        <v>9255</v>
      </c>
      <c r="F2074" s="99">
        <v>47800</v>
      </c>
      <c r="G2074" s="99">
        <f t="shared" si="32"/>
        <v>50237.8</v>
      </c>
    </row>
    <row r="2075" spans="1:7" ht="22.5">
      <c r="A2075" s="95">
        <v>2072</v>
      </c>
      <c r="B2075" s="96">
        <v>903855</v>
      </c>
      <c r="C2075" s="97" t="s">
        <v>4493</v>
      </c>
      <c r="D2075" s="98" t="s">
        <v>12025</v>
      </c>
      <c r="E2075" s="98" t="s">
        <v>9255</v>
      </c>
      <c r="F2075" s="99">
        <v>22816.099999999995</v>
      </c>
      <c r="G2075" s="99">
        <f t="shared" si="32"/>
        <v>23979.721099999995</v>
      </c>
    </row>
    <row r="2076" spans="1:7" ht="22.5">
      <c r="A2076" s="95">
        <v>2073</v>
      </c>
      <c r="B2076" s="96">
        <v>903860</v>
      </c>
      <c r="C2076" s="97" t="s">
        <v>4499</v>
      </c>
      <c r="D2076" s="98" t="s">
        <v>12025</v>
      </c>
      <c r="E2076" s="98" t="s">
        <v>9255</v>
      </c>
      <c r="F2076" s="99">
        <v>13400</v>
      </c>
      <c r="G2076" s="99">
        <f t="shared" si="32"/>
        <v>14083.4</v>
      </c>
    </row>
    <row r="2077" spans="1:7">
      <c r="A2077" s="95">
        <v>2074</v>
      </c>
      <c r="B2077" s="96">
        <v>903875</v>
      </c>
      <c r="C2077" s="97" t="s">
        <v>4511</v>
      </c>
      <c r="D2077" s="98" t="s">
        <v>15275</v>
      </c>
      <c r="E2077" s="98" t="s">
        <v>11724</v>
      </c>
      <c r="F2077" s="99">
        <v>9100</v>
      </c>
      <c r="G2077" s="99">
        <f t="shared" si="32"/>
        <v>9564.1</v>
      </c>
    </row>
    <row r="2078" spans="1:7">
      <c r="A2078" s="95">
        <v>2075</v>
      </c>
      <c r="B2078" s="96">
        <v>903878</v>
      </c>
      <c r="C2078" s="97" t="s">
        <v>4514</v>
      </c>
      <c r="D2078" s="98" t="s">
        <v>15275</v>
      </c>
      <c r="E2078" s="98" t="s">
        <v>11724</v>
      </c>
      <c r="F2078" s="99">
        <v>13643</v>
      </c>
      <c r="G2078" s="99">
        <f t="shared" si="32"/>
        <v>14338.793</v>
      </c>
    </row>
    <row r="2079" spans="1:7">
      <c r="A2079" s="95">
        <v>2076</v>
      </c>
      <c r="B2079" s="96">
        <v>905410</v>
      </c>
      <c r="C2079" s="97" t="s">
        <v>10627</v>
      </c>
      <c r="D2079" s="98" t="s">
        <v>15277</v>
      </c>
      <c r="E2079" s="98" t="s">
        <v>15277</v>
      </c>
      <c r="F2079" s="99">
        <v>99580</v>
      </c>
      <c r="G2079" s="99">
        <f t="shared" si="32"/>
        <v>104658.58</v>
      </c>
    </row>
    <row r="2080" spans="1:7" ht="22.5">
      <c r="A2080" s="95">
        <v>2077</v>
      </c>
      <c r="B2080" s="96">
        <v>906029</v>
      </c>
      <c r="C2080" s="97" t="s">
        <v>11624</v>
      </c>
      <c r="D2080" s="98" t="s">
        <v>15277</v>
      </c>
      <c r="E2080" s="98" t="s">
        <v>15277</v>
      </c>
      <c r="F2080" s="99">
        <v>122569.65000000001</v>
      </c>
      <c r="G2080" s="99">
        <f t="shared" si="32"/>
        <v>128820.70215000001</v>
      </c>
    </row>
    <row r="2081" spans="1:7" ht="22.5">
      <c r="A2081" s="95">
        <v>2078</v>
      </c>
      <c r="B2081" s="96">
        <v>906030</v>
      </c>
      <c r="C2081" s="97" t="s">
        <v>11623</v>
      </c>
      <c r="D2081" s="98" t="s">
        <v>12025</v>
      </c>
      <c r="E2081" s="98" t="s">
        <v>9255</v>
      </c>
      <c r="F2081" s="99">
        <v>68193.525283156472</v>
      </c>
      <c r="G2081" s="99">
        <f t="shared" si="32"/>
        <v>71671.395072597457</v>
      </c>
    </row>
    <row r="2082" spans="1:7" ht="22.5">
      <c r="A2082" s="95">
        <v>2079</v>
      </c>
      <c r="B2082" s="96">
        <v>906229</v>
      </c>
      <c r="C2082" s="97" t="s">
        <v>10067</v>
      </c>
      <c r="D2082" s="98" t="s">
        <v>15275</v>
      </c>
      <c r="E2082" s="98" t="s">
        <v>11724</v>
      </c>
      <c r="F2082" s="99">
        <v>70100</v>
      </c>
      <c r="G2082" s="99">
        <f t="shared" si="32"/>
        <v>73675.100000000006</v>
      </c>
    </row>
    <row r="2083" spans="1:7" ht="22.5">
      <c r="A2083" s="95">
        <v>2080</v>
      </c>
      <c r="B2083" s="96">
        <v>906231</v>
      </c>
      <c r="C2083" s="97" t="s">
        <v>11882</v>
      </c>
      <c r="D2083" s="98" t="s">
        <v>12025</v>
      </c>
      <c r="E2083" s="98" t="s">
        <v>9255</v>
      </c>
      <c r="F2083" s="99">
        <v>77293</v>
      </c>
      <c r="G2083" s="99">
        <f t="shared" si="32"/>
        <v>81234.942999999999</v>
      </c>
    </row>
    <row r="2084" spans="1:7">
      <c r="A2084" s="95">
        <v>2081</v>
      </c>
      <c r="B2084" s="96">
        <v>906302</v>
      </c>
      <c r="C2084" s="97" t="s">
        <v>13156</v>
      </c>
      <c r="D2084" s="100"/>
      <c r="E2084" s="100"/>
      <c r="F2084" s="99">
        <v>1099052.6666666667</v>
      </c>
      <c r="G2084" s="99">
        <f t="shared" si="32"/>
        <v>1155104.3526666667</v>
      </c>
    </row>
    <row r="2085" spans="1:7" ht="22.5">
      <c r="A2085" s="95">
        <v>2082</v>
      </c>
      <c r="B2085" s="96">
        <v>906303</v>
      </c>
      <c r="C2085" s="97" t="s">
        <v>13154</v>
      </c>
      <c r="D2085" s="98" t="s">
        <v>12025</v>
      </c>
      <c r="E2085" s="98" t="s">
        <v>9255</v>
      </c>
      <c r="F2085" s="99">
        <v>208500</v>
      </c>
      <c r="G2085" s="99">
        <f t="shared" si="32"/>
        <v>219133.5</v>
      </c>
    </row>
    <row r="2086" spans="1:7">
      <c r="A2086" s="95">
        <v>2083</v>
      </c>
      <c r="B2086" s="96">
        <v>906314</v>
      </c>
      <c r="C2086" s="97" t="s">
        <v>12610</v>
      </c>
      <c r="D2086" s="98" t="s">
        <v>15277</v>
      </c>
      <c r="E2086" s="98" t="s">
        <v>15277</v>
      </c>
      <c r="F2086" s="99">
        <v>84440</v>
      </c>
      <c r="G2086" s="99">
        <f t="shared" si="32"/>
        <v>88746.44</v>
      </c>
    </row>
    <row r="2087" spans="1:7" ht="22.5">
      <c r="A2087" s="95">
        <v>2084</v>
      </c>
      <c r="B2087" s="96">
        <v>906414</v>
      </c>
      <c r="C2087" s="97" t="s">
        <v>4613</v>
      </c>
      <c r="D2087" s="98" t="s">
        <v>12025</v>
      </c>
      <c r="E2087" s="98" t="s">
        <v>9255</v>
      </c>
      <c r="F2087" s="99">
        <v>94988</v>
      </c>
      <c r="G2087" s="99">
        <f t="shared" si="32"/>
        <v>99832.388000000006</v>
      </c>
    </row>
    <row r="2088" spans="1:7" ht="22.5">
      <c r="A2088" s="95">
        <v>2085</v>
      </c>
      <c r="B2088" s="96">
        <v>906422</v>
      </c>
      <c r="C2088" s="97" t="s">
        <v>12031</v>
      </c>
      <c r="D2088" s="98" t="s">
        <v>12025</v>
      </c>
      <c r="E2088" s="98" t="s">
        <v>9255</v>
      </c>
      <c r="F2088" s="99">
        <v>123100</v>
      </c>
      <c r="G2088" s="99">
        <f t="shared" si="32"/>
        <v>129378.1</v>
      </c>
    </row>
    <row r="2089" spans="1:7" ht="22.5">
      <c r="A2089" s="95">
        <v>2086</v>
      </c>
      <c r="B2089" s="96">
        <v>906423</v>
      </c>
      <c r="C2089" s="97" t="s">
        <v>12030</v>
      </c>
      <c r="D2089" s="98" t="s">
        <v>12025</v>
      </c>
      <c r="E2089" s="98" t="s">
        <v>9255</v>
      </c>
      <c r="F2089" s="99">
        <v>145300</v>
      </c>
      <c r="G2089" s="99">
        <f t="shared" si="32"/>
        <v>152710.29999999999</v>
      </c>
    </row>
    <row r="2090" spans="1:7" ht="22.5">
      <c r="A2090" s="95">
        <v>2087</v>
      </c>
      <c r="B2090" s="96">
        <v>906430</v>
      </c>
      <c r="C2090" s="97" t="s">
        <v>4618</v>
      </c>
      <c r="D2090" s="98" t="s">
        <v>12025</v>
      </c>
      <c r="E2090" s="98" t="s">
        <v>9255</v>
      </c>
      <c r="F2090" s="99">
        <v>36800</v>
      </c>
      <c r="G2090" s="99">
        <f t="shared" si="32"/>
        <v>38676.800000000003</v>
      </c>
    </row>
    <row r="2091" spans="1:7" ht="22.5">
      <c r="A2091" s="95">
        <v>2088</v>
      </c>
      <c r="B2091" s="96">
        <v>906454</v>
      </c>
      <c r="C2091" s="97" t="s">
        <v>9417</v>
      </c>
      <c r="D2091" s="98" t="s">
        <v>12025</v>
      </c>
      <c r="E2091" s="98" t="s">
        <v>9255</v>
      </c>
      <c r="F2091" s="99">
        <v>43700</v>
      </c>
      <c r="G2091" s="99">
        <f t="shared" si="32"/>
        <v>45928.7</v>
      </c>
    </row>
    <row r="2092" spans="1:7" ht="22.5">
      <c r="A2092" s="95">
        <v>2089</v>
      </c>
      <c r="B2092" s="96">
        <v>906502</v>
      </c>
      <c r="C2092" s="97" t="s">
        <v>4638</v>
      </c>
      <c r="D2092" s="98" t="s">
        <v>15277</v>
      </c>
      <c r="E2092" s="98" t="s">
        <v>15277</v>
      </c>
      <c r="F2092" s="99">
        <v>1806933</v>
      </c>
      <c r="G2092" s="99">
        <f t="shared" si="32"/>
        <v>1899086.5830000001</v>
      </c>
    </row>
    <row r="2093" spans="1:7">
      <c r="A2093" s="95">
        <v>2090</v>
      </c>
      <c r="B2093" s="96">
        <v>906503</v>
      </c>
      <c r="C2093" s="97" t="s">
        <v>4639</v>
      </c>
      <c r="D2093" s="100"/>
      <c r="E2093" s="100"/>
      <c r="F2093" s="99">
        <v>444035.71428571432</v>
      </c>
      <c r="G2093" s="99">
        <f t="shared" si="32"/>
        <v>466681.53571428574</v>
      </c>
    </row>
    <row r="2094" spans="1:7" ht="22.5">
      <c r="A2094" s="95">
        <v>2091</v>
      </c>
      <c r="B2094" s="96">
        <v>906504</v>
      </c>
      <c r="C2094" s="97" t="s">
        <v>4640</v>
      </c>
      <c r="D2094" s="98" t="s">
        <v>12025</v>
      </c>
      <c r="E2094" s="98" t="s">
        <v>9255</v>
      </c>
      <c r="F2094" s="99">
        <v>451600</v>
      </c>
      <c r="G2094" s="99">
        <f t="shared" si="32"/>
        <v>474631.6</v>
      </c>
    </row>
    <row r="2095" spans="1:7">
      <c r="A2095" s="95">
        <v>2092</v>
      </c>
      <c r="B2095" s="96">
        <v>906512</v>
      </c>
      <c r="C2095" s="97" t="s">
        <v>15545</v>
      </c>
      <c r="D2095" s="98" t="s">
        <v>15306</v>
      </c>
      <c r="E2095" s="98" t="s">
        <v>15284</v>
      </c>
      <c r="F2095" s="99">
        <v>505400</v>
      </c>
      <c r="G2095" s="99">
        <f t="shared" si="32"/>
        <v>531175.4</v>
      </c>
    </row>
    <row r="2096" spans="1:7" ht="22.5">
      <c r="A2096" s="95">
        <v>2093</v>
      </c>
      <c r="B2096" s="96">
        <v>906514</v>
      </c>
      <c r="C2096" s="97" t="s">
        <v>4642</v>
      </c>
      <c r="D2096" s="100"/>
      <c r="E2096" s="100"/>
      <c r="F2096" s="99">
        <v>261027</v>
      </c>
      <c r="G2096" s="99">
        <f t="shared" si="32"/>
        <v>274339.37699999998</v>
      </c>
    </row>
    <row r="2097" spans="1:7">
      <c r="A2097" s="95">
        <v>2094</v>
      </c>
      <c r="B2097" s="96">
        <v>906522</v>
      </c>
      <c r="C2097" s="97" t="s">
        <v>15090</v>
      </c>
      <c r="D2097" s="100"/>
      <c r="E2097" s="100"/>
      <c r="F2097" s="99">
        <v>208198</v>
      </c>
      <c r="G2097" s="99">
        <f t="shared" si="32"/>
        <v>218816.098</v>
      </c>
    </row>
    <row r="2098" spans="1:7" ht="22.5">
      <c r="A2098" s="95">
        <v>2095</v>
      </c>
      <c r="B2098" s="96">
        <v>907001</v>
      </c>
      <c r="C2098" s="97" t="s">
        <v>4734</v>
      </c>
      <c r="D2098" s="98" t="s">
        <v>12025</v>
      </c>
      <c r="E2098" s="98" t="s">
        <v>9255</v>
      </c>
      <c r="F2098" s="99">
        <v>10309</v>
      </c>
      <c r="G2098" s="99">
        <f t="shared" si="32"/>
        <v>10834.759</v>
      </c>
    </row>
    <row r="2099" spans="1:7" ht="22.5">
      <c r="A2099" s="95">
        <v>2096</v>
      </c>
      <c r="B2099" s="96">
        <v>907007</v>
      </c>
      <c r="C2099" s="97" t="s">
        <v>9873</v>
      </c>
      <c r="D2099" s="98" t="s">
        <v>12025</v>
      </c>
      <c r="E2099" s="98" t="s">
        <v>9255</v>
      </c>
      <c r="F2099" s="99">
        <v>15100</v>
      </c>
      <c r="G2099" s="99">
        <f t="shared" si="32"/>
        <v>15870.1</v>
      </c>
    </row>
    <row r="2100" spans="1:7" ht="22.5">
      <c r="A2100" s="95">
        <v>2097</v>
      </c>
      <c r="B2100" s="96">
        <v>907101</v>
      </c>
      <c r="C2100" s="97" t="s">
        <v>4739</v>
      </c>
      <c r="D2100" s="98" t="s">
        <v>12025</v>
      </c>
      <c r="E2100" s="98" t="s">
        <v>9255</v>
      </c>
      <c r="F2100" s="99">
        <v>12089</v>
      </c>
      <c r="G2100" s="99">
        <f t="shared" si="32"/>
        <v>12705.539000000001</v>
      </c>
    </row>
    <row r="2101" spans="1:7">
      <c r="A2101" s="95">
        <v>2098</v>
      </c>
      <c r="B2101" s="96">
        <v>907103</v>
      </c>
      <c r="C2101" s="97" t="s">
        <v>11289</v>
      </c>
      <c r="D2101" s="98" t="s">
        <v>15275</v>
      </c>
      <c r="E2101" s="98" t="s">
        <v>11724</v>
      </c>
      <c r="F2101" s="99">
        <v>18700</v>
      </c>
      <c r="G2101" s="99">
        <f t="shared" si="32"/>
        <v>19653.7</v>
      </c>
    </row>
    <row r="2102" spans="1:7">
      <c r="A2102" s="95">
        <v>2099</v>
      </c>
      <c r="B2102" s="96">
        <v>907109</v>
      </c>
      <c r="C2102" s="97" t="s">
        <v>14028</v>
      </c>
      <c r="D2102" s="98" t="s">
        <v>15275</v>
      </c>
      <c r="E2102" s="98" t="s">
        <v>11724</v>
      </c>
      <c r="F2102" s="99">
        <v>17425</v>
      </c>
      <c r="G2102" s="99">
        <f t="shared" si="32"/>
        <v>18313.674999999999</v>
      </c>
    </row>
    <row r="2103" spans="1:7" ht="22.5">
      <c r="A2103" s="95">
        <v>2100</v>
      </c>
      <c r="B2103" s="96">
        <v>908873</v>
      </c>
      <c r="C2103" s="97" t="s">
        <v>14860</v>
      </c>
      <c r="D2103" s="98" t="s">
        <v>12025</v>
      </c>
      <c r="E2103" s="98" t="s">
        <v>9255</v>
      </c>
      <c r="F2103" s="99">
        <v>296498</v>
      </c>
      <c r="G2103" s="99">
        <f t="shared" si="32"/>
        <v>311619.39799999999</v>
      </c>
    </row>
    <row r="2104" spans="1:7" ht="22.5">
      <c r="A2104" s="95">
        <v>2101</v>
      </c>
      <c r="B2104" s="96">
        <v>908877</v>
      </c>
      <c r="C2104" s="97" t="s">
        <v>15546</v>
      </c>
      <c r="D2104" s="100"/>
      <c r="E2104" s="100"/>
      <c r="F2104" s="99">
        <v>725900</v>
      </c>
      <c r="G2104" s="99">
        <f t="shared" si="32"/>
        <v>762920.9</v>
      </c>
    </row>
    <row r="2105" spans="1:7" ht="22.5">
      <c r="A2105" s="95">
        <v>2102</v>
      </c>
      <c r="B2105" s="96">
        <v>908885</v>
      </c>
      <c r="C2105" s="97" t="s">
        <v>11472</v>
      </c>
      <c r="D2105" s="100"/>
      <c r="E2105" s="100"/>
      <c r="F2105" s="99">
        <v>334802</v>
      </c>
      <c r="G2105" s="99">
        <f t="shared" si="32"/>
        <v>351876.902</v>
      </c>
    </row>
    <row r="2106" spans="1:7" ht="22.5">
      <c r="A2106" s="95">
        <v>2103</v>
      </c>
      <c r="B2106" s="96">
        <v>908890</v>
      </c>
      <c r="C2106" s="97" t="s">
        <v>14807</v>
      </c>
      <c r="D2106" s="98" t="s">
        <v>15277</v>
      </c>
      <c r="E2106" s="98" t="s">
        <v>15277</v>
      </c>
      <c r="F2106" s="99">
        <v>206100</v>
      </c>
      <c r="G2106" s="99">
        <f t="shared" si="32"/>
        <v>216611.1</v>
      </c>
    </row>
    <row r="2107" spans="1:7" ht="22.5">
      <c r="A2107" s="95">
        <v>2104</v>
      </c>
      <c r="B2107" s="96">
        <v>911005</v>
      </c>
      <c r="C2107" s="97" t="s">
        <v>5282</v>
      </c>
      <c r="D2107" s="98" t="s">
        <v>12025</v>
      </c>
      <c r="E2107" s="98" t="s">
        <v>9255</v>
      </c>
      <c r="F2107" s="99">
        <v>62216</v>
      </c>
      <c r="G2107" s="99">
        <f t="shared" si="32"/>
        <v>65389.016000000003</v>
      </c>
    </row>
    <row r="2108" spans="1:7" ht="33.75">
      <c r="A2108" s="95">
        <v>2105</v>
      </c>
      <c r="B2108" s="96">
        <v>911007</v>
      </c>
      <c r="C2108" s="97" t="s">
        <v>5283</v>
      </c>
      <c r="D2108" s="98" t="s">
        <v>15306</v>
      </c>
      <c r="E2108" s="98" t="s">
        <v>15284</v>
      </c>
      <c r="F2108" s="99">
        <v>27000</v>
      </c>
      <c r="G2108" s="99">
        <f t="shared" si="32"/>
        <v>28377</v>
      </c>
    </row>
    <row r="2109" spans="1:7" ht="22.5">
      <c r="A2109" s="95">
        <v>2106</v>
      </c>
      <c r="B2109" s="96">
        <v>911013</v>
      </c>
      <c r="C2109" s="97" t="s">
        <v>5286</v>
      </c>
      <c r="D2109" s="98" t="s">
        <v>12025</v>
      </c>
      <c r="E2109" s="98" t="s">
        <v>9255</v>
      </c>
      <c r="F2109" s="99">
        <v>151608</v>
      </c>
      <c r="G2109" s="99">
        <f t="shared" si="32"/>
        <v>159340.008</v>
      </c>
    </row>
    <row r="2110" spans="1:7">
      <c r="A2110" s="95">
        <v>2107</v>
      </c>
      <c r="B2110" s="96">
        <v>911023</v>
      </c>
      <c r="C2110" s="97" t="s">
        <v>12202</v>
      </c>
      <c r="D2110" s="98" t="s">
        <v>15275</v>
      </c>
      <c r="E2110" s="98" t="s">
        <v>11724</v>
      </c>
      <c r="F2110" s="99">
        <v>39047</v>
      </c>
      <c r="G2110" s="99">
        <f t="shared" si="32"/>
        <v>41038.396999999997</v>
      </c>
    </row>
    <row r="2111" spans="1:7" ht="22.5">
      <c r="A2111" s="95">
        <v>2108</v>
      </c>
      <c r="B2111" s="96">
        <v>911302</v>
      </c>
      <c r="C2111" s="97" t="s">
        <v>6716</v>
      </c>
      <c r="D2111" s="98" t="s">
        <v>15547</v>
      </c>
      <c r="E2111" s="98">
        <v>0</v>
      </c>
      <c r="F2111" s="99">
        <v>2938516</v>
      </c>
      <c r="G2111" s="99">
        <f t="shared" si="32"/>
        <v>3088380.3160000001</v>
      </c>
    </row>
    <row r="2112" spans="1:7" ht="78.75">
      <c r="A2112" s="95">
        <v>2109</v>
      </c>
      <c r="B2112" s="96">
        <v>912001</v>
      </c>
      <c r="C2112" s="97" t="s">
        <v>5316</v>
      </c>
      <c r="D2112" s="98" t="s">
        <v>9323</v>
      </c>
      <c r="E2112" s="98" t="s">
        <v>9324</v>
      </c>
      <c r="F2112" s="99">
        <v>61108</v>
      </c>
      <c r="G2112" s="99">
        <f t="shared" si="32"/>
        <v>64224.508000000002</v>
      </c>
    </row>
    <row r="2113" spans="1:7" ht="78.75">
      <c r="A2113" s="95">
        <v>2110</v>
      </c>
      <c r="B2113" s="96">
        <v>912005</v>
      </c>
      <c r="C2113" s="97" t="s">
        <v>5322</v>
      </c>
      <c r="D2113" s="98" t="s">
        <v>9323</v>
      </c>
      <c r="E2113" s="98" t="s">
        <v>9324</v>
      </c>
      <c r="F2113" s="99">
        <v>61108</v>
      </c>
      <c r="G2113" s="99">
        <f t="shared" si="32"/>
        <v>64224.508000000002</v>
      </c>
    </row>
    <row r="2114" spans="1:7" ht="78.75">
      <c r="A2114" s="95">
        <v>2111</v>
      </c>
      <c r="B2114" s="96">
        <v>912010</v>
      </c>
      <c r="C2114" s="97" t="s">
        <v>15548</v>
      </c>
      <c r="D2114" s="98" t="s">
        <v>9323</v>
      </c>
      <c r="E2114" s="98" t="s">
        <v>9324</v>
      </c>
      <c r="F2114" s="99">
        <v>115617</v>
      </c>
      <c r="G2114" s="99">
        <f t="shared" si="32"/>
        <v>121513.467</v>
      </c>
    </row>
    <row r="2115" spans="1:7" ht="90">
      <c r="A2115" s="95">
        <v>2112</v>
      </c>
      <c r="B2115" s="96">
        <v>920214</v>
      </c>
      <c r="C2115" s="97" t="s">
        <v>10086</v>
      </c>
      <c r="D2115" s="98" t="s">
        <v>9333</v>
      </c>
      <c r="E2115" s="98" t="s">
        <v>9710</v>
      </c>
      <c r="F2115" s="99">
        <v>9256000</v>
      </c>
      <c r="G2115" s="99">
        <f t="shared" si="32"/>
        <v>9728056</v>
      </c>
    </row>
    <row r="2116" spans="1:7">
      <c r="A2116" s="95">
        <v>2113</v>
      </c>
      <c r="B2116" s="96">
        <v>920410</v>
      </c>
      <c r="C2116" s="97" t="s">
        <v>15549</v>
      </c>
      <c r="D2116" s="98" t="s">
        <v>15318</v>
      </c>
      <c r="E2116" s="98">
        <v>0</v>
      </c>
      <c r="F2116" s="99">
        <v>1410000</v>
      </c>
      <c r="G2116" s="99">
        <f t="shared" si="32"/>
        <v>1481910</v>
      </c>
    </row>
    <row r="2117" spans="1:7" ht="90">
      <c r="A2117" s="95">
        <v>2114</v>
      </c>
      <c r="B2117" s="96">
        <v>920604</v>
      </c>
      <c r="C2117" s="97" t="s">
        <v>5631</v>
      </c>
      <c r="D2117" s="98" t="s">
        <v>9333</v>
      </c>
      <c r="E2117" s="98" t="s">
        <v>9710</v>
      </c>
      <c r="F2117" s="99">
        <v>894000</v>
      </c>
      <c r="G2117" s="99">
        <f t="shared" ref="G2117:G2154" si="33">(F2117*5.1%)+F2117</f>
        <v>939594</v>
      </c>
    </row>
    <row r="2118" spans="1:7" ht="90">
      <c r="A2118" s="95">
        <v>2115</v>
      </c>
      <c r="B2118" s="96">
        <v>920701</v>
      </c>
      <c r="C2118" s="97" t="s">
        <v>10084</v>
      </c>
      <c r="D2118" s="98" t="s">
        <v>9333</v>
      </c>
      <c r="E2118" s="98" t="s">
        <v>9710</v>
      </c>
      <c r="F2118" s="99">
        <v>271173</v>
      </c>
      <c r="G2118" s="99">
        <f t="shared" si="33"/>
        <v>285002.82299999997</v>
      </c>
    </row>
    <row r="2119" spans="1:7" ht="90">
      <c r="A2119" s="95">
        <v>2116</v>
      </c>
      <c r="B2119" s="96">
        <v>920803</v>
      </c>
      <c r="C2119" s="97" t="s">
        <v>5637</v>
      </c>
      <c r="D2119" s="98" t="s">
        <v>9333</v>
      </c>
      <c r="E2119" s="98" t="s">
        <v>9710</v>
      </c>
      <c r="F2119" s="99">
        <v>396871</v>
      </c>
      <c r="G2119" s="99">
        <f t="shared" si="33"/>
        <v>417111.42099999997</v>
      </c>
    </row>
    <row r="2120" spans="1:7" ht="90">
      <c r="A2120" s="95">
        <v>2117</v>
      </c>
      <c r="B2120" s="96">
        <v>920805</v>
      </c>
      <c r="C2120" s="97" t="s">
        <v>5638</v>
      </c>
      <c r="D2120" s="98" t="s">
        <v>9333</v>
      </c>
      <c r="E2120" s="98" t="s">
        <v>9710</v>
      </c>
      <c r="F2120" s="99">
        <v>241143</v>
      </c>
      <c r="G2120" s="99">
        <f t="shared" si="33"/>
        <v>253441.29300000001</v>
      </c>
    </row>
    <row r="2121" spans="1:7" ht="78.75">
      <c r="A2121" s="95">
        <v>2118</v>
      </c>
      <c r="B2121" s="96">
        <v>935001</v>
      </c>
      <c r="C2121" s="97" t="s">
        <v>15550</v>
      </c>
      <c r="D2121" s="98" t="s">
        <v>9323</v>
      </c>
      <c r="E2121" s="98" t="s">
        <v>9324</v>
      </c>
      <c r="F2121" s="99">
        <v>76500</v>
      </c>
      <c r="G2121" s="99">
        <f t="shared" si="33"/>
        <v>80401.5</v>
      </c>
    </row>
    <row r="2122" spans="1:7" ht="78.75">
      <c r="A2122" s="95">
        <v>2119</v>
      </c>
      <c r="B2122" s="96">
        <v>935302</v>
      </c>
      <c r="C2122" s="97" t="s">
        <v>3378</v>
      </c>
      <c r="D2122" s="98" t="s">
        <v>9323</v>
      </c>
      <c r="E2122" s="98" t="s">
        <v>9324</v>
      </c>
      <c r="F2122" s="99">
        <v>26962</v>
      </c>
      <c r="G2122" s="99">
        <f t="shared" si="33"/>
        <v>28337.061999999998</v>
      </c>
    </row>
    <row r="2123" spans="1:7" ht="78.75">
      <c r="A2123" s="95">
        <v>2120</v>
      </c>
      <c r="B2123" s="96">
        <v>935303</v>
      </c>
      <c r="C2123" s="97" t="s">
        <v>10550</v>
      </c>
      <c r="D2123" s="98" t="s">
        <v>9323</v>
      </c>
      <c r="E2123" s="98" t="s">
        <v>9324</v>
      </c>
      <c r="F2123" s="99">
        <v>70516</v>
      </c>
      <c r="G2123" s="99">
        <f t="shared" si="33"/>
        <v>74112.316000000006</v>
      </c>
    </row>
    <row r="2124" spans="1:7" ht="78.75">
      <c r="A2124" s="95">
        <v>2121</v>
      </c>
      <c r="B2124" s="96">
        <v>935305</v>
      </c>
      <c r="C2124" s="97" t="s">
        <v>3380</v>
      </c>
      <c r="D2124" s="98" t="s">
        <v>9323</v>
      </c>
      <c r="E2124" s="98" t="s">
        <v>9324</v>
      </c>
      <c r="F2124" s="99">
        <v>26962</v>
      </c>
      <c r="G2124" s="99">
        <f t="shared" si="33"/>
        <v>28337.061999999998</v>
      </c>
    </row>
    <row r="2125" spans="1:7" ht="78.75">
      <c r="A2125" s="95">
        <v>2122</v>
      </c>
      <c r="B2125" s="96">
        <v>935306</v>
      </c>
      <c r="C2125" s="97" t="s">
        <v>10547</v>
      </c>
      <c r="D2125" s="98" t="s">
        <v>9323</v>
      </c>
      <c r="E2125" s="98" t="s">
        <v>9324</v>
      </c>
      <c r="F2125" s="99">
        <v>51009</v>
      </c>
      <c r="G2125" s="99">
        <f t="shared" si="33"/>
        <v>53610.459000000003</v>
      </c>
    </row>
    <row r="2126" spans="1:7" ht="78.75">
      <c r="A2126" s="95">
        <v>2123</v>
      </c>
      <c r="B2126" s="96">
        <v>935401</v>
      </c>
      <c r="C2126" s="97" t="s">
        <v>15551</v>
      </c>
      <c r="D2126" s="98" t="s">
        <v>9323</v>
      </c>
      <c r="E2126" s="98" t="s">
        <v>9324</v>
      </c>
      <c r="F2126" s="99">
        <v>82000</v>
      </c>
      <c r="G2126" s="99">
        <f t="shared" si="33"/>
        <v>86182</v>
      </c>
    </row>
    <row r="2127" spans="1:7" ht="78.75">
      <c r="A2127" s="95">
        <v>2124</v>
      </c>
      <c r="B2127" s="96">
        <v>960201</v>
      </c>
      <c r="C2127" s="97" t="s">
        <v>15552</v>
      </c>
      <c r="D2127" s="98" t="s">
        <v>9323</v>
      </c>
      <c r="E2127" s="98" t="s">
        <v>9324</v>
      </c>
      <c r="F2127" s="99">
        <v>182800</v>
      </c>
      <c r="G2127" s="99">
        <f t="shared" si="33"/>
        <v>192122.8</v>
      </c>
    </row>
    <row r="2128" spans="1:7" ht="78.75">
      <c r="A2128" s="95">
        <v>2125</v>
      </c>
      <c r="B2128" s="96">
        <v>960401</v>
      </c>
      <c r="C2128" s="97" t="s">
        <v>1430</v>
      </c>
      <c r="D2128" s="98" t="s">
        <v>9323</v>
      </c>
      <c r="E2128" s="98" t="s">
        <v>9324</v>
      </c>
      <c r="F2128" s="99">
        <v>60435</v>
      </c>
      <c r="G2128" s="99">
        <f t="shared" si="33"/>
        <v>63517.184999999998</v>
      </c>
    </row>
    <row r="2129" spans="1:7" ht="78.75">
      <c r="A2129" s="95">
        <v>2126</v>
      </c>
      <c r="B2129" s="96">
        <v>961401</v>
      </c>
      <c r="C2129" s="97" t="s">
        <v>15553</v>
      </c>
      <c r="D2129" s="98" t="s">
        <v>9323</v>
      </c>
      <c r="E2129" s="98" t="s">
        <v>9324</v>
      </c>
      <c r="F2129" s="99">
        <v>35530</v>
      </c>
      <c r="G2129" s="99">
        <f t="shared" si="33"/>
        <v>37342.03</v>
      </c>
    </row>
    <row r="2130" spans="1:7" ht="78.75">
      <c r="A2130" s="95">
        <v>2127</v>
      </c>
      <c r="B2130" s="96">
        <v>962301</v>
      </c>
      <c r="C2130" s="97" t="s">
        <v>15554</v>
      </c>
      <c r="D2130" s="98" t="s">
        <v>9323</v>
      </c>
      <c r="E2130" s="98" t="s">
        <v>9324</v>
      </c>
      <c r="F2130" s="99">
        <v>25415</v>
      </c>
      <c r="G2130" s="99">
        <f t="shared" si="33"/>
        <v>26711.165000000001</v>
      </c>
    </row>
    <row r="2131" spans="1:7" ht="78.75">
      <c r="A2131" s="95">
        <v>2128</v>
      </c>
      <c r="B2131" s="96">
        <v>962401</v>
      </c>
      <c r="C2131" s="97" t="s">
        <v>15555</v>
      </c>
      <c r="D2131" s="98" t="s">
        <v>9323</v>
      </c>
      <c r="E2131" s="98" t="s">
        <v>9324</v>
      </c>
      <c r="F2131" s="99">
        <v>38011</v>
      </c>
      <c r="G2131" s="99">
        <f t="shared" si="33"/>
        <v>39949.561000000002</v>
      </c>
    </row>
    <row r="2132" spans="1:7" ht="78.75">
      <c r="A2132" s="95">
        <v>2129</v>
      </c>
      <c r="B2132" s="96">
        <v>963101</v>
      </c>
      <c r="C2132" s="97" t="s">
        <v>15556</v>
      </c>
      <c r="D2132" s="98" t="s">
        <v>9323</v>
      </c>
      <c r="E2132" s="98" t="s">
        <v>9324</v>
      </c>
      <c r="F2132" s="99">
        <v>14773</v>
      </c>
      <c r="G2132" s="99">
        <f t="shared" si="33"/>
        <v>15526.423000000001</v>
      </c>
    </row>
    <row r="2133" spans="1:7" ht="78.75">
      <c r="A2133" s="95">
        <v>2130</v>
      </c>
      <c r="B2133" s="96">
        <v>963301</v>
      </c>
      <c r="C2133" s="97" t="s">
        <v>15557</v>
      </c>
      <c r="D2133" s="98" t="s">
        <v>9323</v>
      </c>
      <c r="E2133" s="98" t="s">
        <v>9324</v>
      </c>
      <c r="F2133" s="99">
        <v>14773</v>
      </c>
      <c r="G2133" s="99">
        <f t="shared" si="33"/>
        <v>15526.423000000001</v>
      </c>
    </row>
    <row r="2134" spans="1:7" ht="78.75">
      <c r="A2134" s="95">
        <v>2131</v>
      </c>
      <c r="B2134" s="96">
        <v>965301</v>
      </c>
      <c r="C2134" s="97" t="s">
        <v>10000</v>
      </c>
      <c r="D2134" s="98" t="s">
        <v>9323</v>
      </c>
      <c r="E2134" s="98" t="s">
        <v>9324</v>
      </c>
      <c r="F2134" s="99">
        <v>2771</v>
      </c>
      <c r="G2134" s="99">
        <f t="shared" si="33"/>
        <v>2912.3209999999999</v>
      </c>
    </row>
    <row r="2135" spans="1:7" ht="78.75">
      <c r="A2135" s="95">
        <v>2132</v>
      </c>
      <c r="B2135" s="96">
        <v>970101</v>
      </c>
      <c r="C2135" s="97" t="s">
        <v>15558</v>
      </c>
      <c r="D2135" s="98" t="s">
        <v>9323</v>
      </c>
      <c r="E2135" s="98" t="s">
        <v>9324</v>
      </c>
      <c r="F2135" s="99">
        <v>14773</v>
      </c>
      <c r="G2135" s="99">
        <f t="shared" si="33"/>
        <v>15526.423000000001</v>
      </c>
    </row>
    <row r="2136" spans="1:7" ht="78.75">
      <c r="A2136" s="95">
        <v>2133</v>
      </c>
      <c r="B2136" s="96">
        <v>970301</v>
      </c>
      <c r="C2136" s="97" t="s">
        <v>15559</v>
      </c>
      <c r="D2136" s="98" t="s">
        <v>9323</v>
      </c>
      <c r="E2136" s="98" t="s">
        <v>9324</v>
      </c>
      <c r="F2136" s="99">
        <v>84006</v>
      </c>
      <c r="G2136" s="99">
        <f t="shared" si="33"/>
        <v>88290.305999999997</v>
      </c>
    </row>
    <row r="2137" spans="1:7" ht="78.75">
      <c r="A2137" s="95">
        <v>2134</v>
      </c>
      <c r="B2137" s="96">
        <v>970501</v>
      </c>
      <c r="C2137" s="97" t="s">
        <v>15560</v>
      </c>
      <c r="D2137" s="98" t="s">
        <v>9323</v>
      </c>
      <c r="E2137" s="98" t="s">
        <v>9324</v>
      </c>
      <c r="F2137" s="99">
        <v>84006</v>
      </c>
      <c r="G2137" s="99">
        <f t="shared" si="33"/>
        <v>88290.305999999997</v>
      </c>
    </row>
    <row r="2138" spans="1:7" ht="78.75">
      <c r="A2138" s="95">
        <v>2135</v>
      </c>
      <c r="B2138" s="96">
        <v>971101</v>
      </c>
      <c r="C2138" s="97" t="s">
        <v>15561</v>
      </c>
      <c r="D2138" s="98" t="s">
        <v>9323</v>
      </c>
      <c r="E2138" s="98" t="s">
        <v>9324</v>
      </c>
      <c r="F2138" s="99">
        <v>26962</v>
      </c>
      <c r="G2138" s="99">
        <f t="shared" si="33"/>
        <v>28337.061999999998</v>
      </c>
    </row>
    <row r="2139" spans="1:7" ht="78.75">
      <c r="A2139" s="95">
        <v>2136</v>
      </c>
      <c r="B2139" s="96">
        <v>971201</v>
      </c>
      <c r="C2139" s="97" t="s">
        <v>15562</v>
      </c>
      <c r="D2139" s="98" t="s">
        <v>9323</v>
      </c>
      <c r="E2139" s="98" t="s">
        <v>9324</v>
      </c>
      <c r="F2139" s="99">
        <v>26962</v>
      </c>
      <c r="G2139" s="99">
        <f t="shared" si="33"/>
        <v>28337.061999999998</v>
      </c>
    </row>
    <row r="2140" spans="1:7" ht="22.5">
      <c r="A2140" s="95">
        <v>2137</v>
      </c>
      <c r="B2140" s="96">
        <v>974101</v>
      </c>
      <c r="C2140" s="97" t="s">
        <v>15563</v>
      </c>
      <c r="D2140" s="98" t="s">
        <v>9323</v>
      </c>
      <c r="E2140" s="98" t="s">
        <v>9255</v>
      </c>
      <c r="F2140" s="99">
        <v>1592686.5</v>
      </c>
      <c r="G2140" s="99">
        <f t="shared" si="33"/>
        <v>1673913.5115</v>
      </c>
    </row>
    <row r="2141" spans="1:7" ht="56.25">
      <c r="A2141" s="95">
        <v>2138</v>
      </c>
      <c r="B2141" s="96">
        <v>974301</v>
      </c>
      <c r="C2141" s="97" t="s">
        <v>15564</v>
      </c>
      <c r="D2141" s="98" t="s">
        <v>15565</v>
      </c>
      <c r="E2141" s="98" t="s">
        <v>15278</v>
      </c>
      <c r="F2141" s="99">
        <v>391697</v>
      </c>
      <c r="G2141" s="99">
        <f t="shared" si="33"/>
        <v>411673.54700000002</v>
      </c>
    </row>
    <row r="2142" spans="1:7" ht="22.5">
      <c r="A2142" s="95">
        <v>2139</v>
      </c>
      <c r="B2142" s="96">
        <v>977101</v>
      </c>
      <c r="C2142" s="97" t="s">
        <v>15566</v>
      </c>
      <c r="D2142" s="98"/>
      <c r="E2142" s="98"/>
      <c r="F2142" s="99">
        <v>9741</v>
      </c>
      <c r="G2142" s="99">
        <f t="shared" si="33"/>
        <v>10237.790999999999</v>
      </c>
    </row>
    <row r="2143" spans="1:7" ht="78.75">
      <c r="A2143" s="95">
        <v>2140</v>
      </c>
      <c r="B2143" s="96">
        <v>981101</v>
      </c>
      <c r="C2143" s="97" t="s">
        <v>15567</v>
      </c>
      <c r="D2143" s="98" t="s">
        <v>9323</v>
      </c>
      <c r="E2143" s="98" t="s">
        <v>9324</v>
      </c>
      <c r="F2143" s="99">
        <v>49428</v>
      </c>
      <c r="G2143" s="99">
        <f t="shared" si="33"/>
        <v>51948.828000000001</v>
      </c>
    </row>
    <row r="2144" spans="1:7" ht="78.75">
      <c r="A2144" s="95">
        <v>2141</v>
      </c>
      <c r="B2144" s="96">
        <v>981201</v>
      </c>
      <c r="C2144" s="97" t="s">
        <v>1346</v>
      </c>
      <c r="D2144" s="98" t="s">
        <v>9323</v>
      </c>
      <c r="E2144" s="98" t="s">
        <v>9324</v>
      </c>
      <c r="F2144" s="99">
        <v>49428</v>
      </c>
      <c r="G2144" s="99">
        <f t="shared" si="33"/>
        <v>51948.828000000001</v>
      </c>
    </row>
    <row r="2145" spans="1:7" ht="56.25">
      <c r="A2145" s="95">
        <v>2142</v>
      </c>
      <c r="B2145" s="96">
        <v>981905</v>
      </c>
      <c r="C2145" s="97" t="s">
        <v>4198</v>
      </c>
      <c r="D2145" s="98" t="s">
        <v>15335</v>
      </c>
      <c r="E2145" s="98" t="s">
        <v>15278</v>
      </c>
      <c r="F2145" s="99">
        <v>1864249</v>
      </c>
      <c r="G2145" s="99">
        <f t="shared" si="33"/>
        <v>1959325.699</v>
      </c>
    </row>
    <row r="2146" spans="1:7" ht="78.75">
      <c r="A2146" s="95">
        <v>2143</v>
      </c>
      <c r="B2146" s="96">
        <v>982701</v>
      </c>
      <c r="C2146" s="97" t="s">
        <v>15568</v>
      </c>
      <c r="D2146" s="98" t="s">
        <v>9323</v>
      </c>
      <c r="E2146" s="98" t="s">
        <v>9324</v>
      </c>
      <c r="F2146" s="99">
        <v>35335</v>
      </c>
      <c r="G2146" s="99">
        <f t="shared" si="33"/>
        <v>37137.084999999999</v>
      </c>
    </row>
    <row r="2147" spans="1:7" ht="78.75">
      <c r="A2147" s="95">
        <v>2144</v>
      </c>
      <c r="B2147" s="96">
        <v>982801</v>
      </c>
      <c r="C2147" s="97" t="s">
        <v>15569</v>
      </c>
      <c r="D2147" s="98" t="s">
        <v>9323</v>
      </c>
      <c r="E2147" s="98" t="s">
        <v>9324</v>
      </c>
      <c r="F2147" s="99">
        <v>35335</v>
      </c>
      <c r="G2147" s="99">
        <f t="shared" si="33"/>
        <v>37137.084999999999</v>
      </c>
    </row>
    <row r="2148" spans="1:7" ht="90">
      <c r="A2148" s="95">
        <v>2145</v>
      </c>
      <c r="B2148" s="96">
        <v>992501</v>
      </c>
      <c r="C2148" s="97" t="s">
        <v>9360</v>
      </c>
      <c r="D2148" s="98" t="s">
        <v>9361</v>
      </c>
      <c r="E2148" s="98" t="s">
        <v>9362</v>
      </c>
      <c r="F2148" s="99">
        <v>230000</v>
      </c>
      <c r="G2148" s="99">
        <f t="shared" si="33"/>
        <v>241730</v>
      </c>
    </row>
    <row r="2149" spans="1:7" ht="22.5">
      <c r="A2149" s="95">
        <v>2146</v>
      </c>
      <c r="B2149" s="96" t="s">
        <v>6131</v>
      </c>
      <c r="C2149" s="97" t="s">
        <v>10321</v>
      </c>
      <c r="D2149" s="98" t="s">
        <v>9462</v>
      </c>
      <c r="E2149" s="98" t="s">
        <v>9255</v>
      </c>
      <c r="F2149" s="99">
        <v>66159.45</v>
      </c>
      <c r="G2149" s="99">
        <f t="shared" si="33"/>
        <v>69533.581949999993</v>
      </c>
    </row>
    <row r="2150" spans="1:7" ht="22.5">
      <c r="A2150" s="95">
        <v>2147</v>
      </c>
      <c r="B2150" s="96" t="s">
        <v>6549</v>
      </c>
      <c r="C2150" s="97" t="s">
        <v>15570</v>
      </c>
      <c r="D2150" s="98" t="s">
        <v>9467</v>
      </c>
      <c r="E2150" s="98" t="s">
        <v>9255</v>
      </c>
      <c r="F2150" s="99">
        <v>62000</v>
      </c>
      <c r="G2150" s="99">
        <f t="shared" si="33"/>
        <v>65162</v>
      </c>
    </row>
    <row r="2151" spans="1:7">
      <c r="A2151" s="95">
        <v>2148</v>
      </c>
      <c r="B2151" s="96" t="s">
        <v>12515</v>
      </c>
      <c r="C2151" s="97" t="s">
        <v>12516</v>
      </c>
      <c r="D2151" s="100"/>
      <c r="E2151" s="100"/>
      <c r="F2151" s="99">
        <v>100700</v>
      </c>
      <c r="G2151" s="99">
        <f t="shared" si="33"/>
        <v>105835.7</v>
      </c>
    </row>
    <row r="2152" spans="1:7" ht="22.5">
      <c r="A2152" s="95">
        <v>2149</v>
      </c>
      <c r="B2152" s="96" t="s">
        <v>10325</v>
      </c>
      <c r="C2152" s="97" t="s">
        <v>10326</v>
      </c>
      <c r="D2152" s="98" t="s">
        <v>10327</v>
      </c>
      <c r="E2152" s="98" t="s">
        <v>9255</v>
      </c>
      <c r="F2152" s="99">
        <v>137000</v>
      </c>
      <c r="G2152" s="99">
        <f t="shared" si="33"/>
        <v>143987</v>
      </c>
    </row>
    <row r="2153" spans="1:7" ht="78.75">
      <c r="A2153" s="95">
        <v>2150</v>
      </c>
      <c r="B2153" s="96">
        <v>890780</v>
      </c>
      <c r="C2153" s="97" t="s">
        <v>12663</v>
      </c>
      <c r="D2153" s="98" t="s">
        <v>9323</v>
      </c>
      <c r="E2153" s="98" t="s">
        <v>9324</v>
      </c>
      <c r="F2153" s="99">
        <v>85900</v>
      </c>
      <c r="G2153" s="99">
        <f t="shared" si="33"/>
        <v>90280.9</v>
      </c>
    </row>
    <row r="2154" spans="1:7">
      <c r="A2154" s="95">
        <v>2151</v>
      </c>
      <c r="B2154" s="96">
        <v>908448</v>
      </c>
      <c r="C2154" s="108" t="s">
        <v>14888</v>
      </c>
      <c r="D2154" s="100"/>
      <c r="E2154" s="100"/>
      <c r="F2154" s="99">
        <v>392624</v>
      </c>
      <c r="G2154" s="99">
        <f t="shared" si="33"/>
        <v>412647.82400000002</v>
      </c>
    </row>
  </sheetData>
  <mergeCells count="1">
    <mergeCell ref="A1:G1"/>
  </mergeCells>
  <conditionalFormatting sqref="B3:B2154">
    <cfRule type="duplicateValues" dxfId="270" priority="1"/>
  </conditionalFormatting>
  <conditionalFormatting sqref="B4:B2154">
    <cfRule type="duplicateValues" dxfId="269" priority="2"/>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395"/>
  <sheetViews>
    <sheetView showGridLines="0" topLeftCell="D1334" zoomScaleNormal="100" workbookViewId="0">
      <selection activeCell="J1336" sqref="J1336"/>
    </sheetView>
  </sheetViews>
  <sheetFormatPr baseColWidth="10" defaultRowHeight="11.25"/>
  <cols>
    <col min="1" max="1" width="11.42578125" style="141"/>
    <col min="2" max="2" width="10.7109375" style="142" customWidth="1"/>
    <col min="3" max="3" width="30.140625" style="112" customWidth="1"/>
    <col min="4" max="4" width="34" style="113" customWidth="1"/>
    <col min="5" max="5" width="27.42578125" style="112" customWidth="1"/>
    <col min="6" max="8" width="11.42578125" style="111"/>
    <col min="9" max="9" width="13" style="111" bestFit="1" customWidth="1"/>
    <col min="10" max="10" width="13.7109375" style="111" customWidth="1"/>
    <col min="11" max="16384" width="11.42578125" style="112"/>
  </cols>
  <sheetData>
    <row r="1" spans="1:10">
      <c r="A1" s="328" t="s">
        <v>16078</v>
      </c>
      <c r="B1" s="329"/>
      <c r="C1" s="329"/>
      <c r="D1" s="329"/>
      <c r="E1" s="329"/>
      <c r="F1" s="329"/>
      <c r="G1" s="329"/>
      <c r="H1" s="329"/>
      <c r="I1" s="329"/>
      <c r="J1" s="330"/>
    </row>
    <row r="4" spans="1:10" ht="21" customHeight="1">
      <c r="A4" s="147" t="s">
        <v>0</v>
      </c>
      <c r="B4" s="147" t="s">
        <v>1</v>
      </c>
      <c r="C4" s="116" t="s">
        <v>2</v>
      </c>
      <c r="D4" s="148" t="s">
        <v>3</v>
      </c>
      <c r="E4" s="116" t="s">
        <v>4</v>
      </c>
      <c r="F4" s="2" t="s">
        <v>15264</v>
      </c>
      <c r="G4" s="2" t="s">
        <v>15265</v>
      </c>
      <c r="H4" s="2" t="s">
        <v>15266</v>
      </c>
      <c r="I4" s="2" t="s">
        <v>15267</v>
      </c>
      <c r="J4" s="2" t="s">
        <v>15268</v>
      </c>
    </row>
    <row r="5" spans="1:10">
      <c r="A5" s="137">
        <v>1</v>
      </c>
      <c r="B5" s="137">
        <v>881202</v>
      </c>
      <c r="C5" s="127" t="s">
        <v>7</v>
      </c>
      <c r="D5" s="114" t="s">
        <v>44</v>
      </c>
      <c r="E5" s="127"/>
      <c r="F5" s="120">
        <f>VLOOKUP(B5,FVL!$A$5:$N$6151,14,0)</f>
        <v>458855</v>
      </c>
      <c r="G5" s="120">
        <f>VLOOKUP(B5,OCCIDENTE!$A$8:$J$5948,10,0)</f>
        <v>334279.7</v>
      </c>
      <c r="H5" s="120">
        <f>VLOOKUP(B5,NUESTRA!$A$2:$G$2913,7,0)</f>
        <v>456654</v>
      </c>
      <c r="I5" s="120">
        <f>VLOOKUP(B5,'COSMITET ABR'!$C$3:$H$363,6,0)</f>
        <v>281586.7</v>
      </c>
      <c r="J5" s="120">
        <f>AVERAGE(F5,G5,H5,I5)</f>
        <v>382843.85</v>
      </c>
    </row>
    <row r="6" spans="1:10" ht="22.5">
      <c r="A6" s="137">
        <v>2</v>
      </c>
      <c r="B6" s="137">
        <v>890226</v>
      </c>
      <c r="C6" s="127" t="s">
        <v>9</v>
      </c>
      <c r="D6" s="114" t="s">
        <v>6</v>
      </c>
      <c r="E6" s="127"/>
      <c r="F6" s="120">
        <f>VLOOKUP(B6,FVL!$A$5:$N$6151,14,0)</f>
        <v>133848</v>
      </c>
      <c r="G6" s="120">
        <f>VLOOKUP(B6,OCCIDENTE!$A$8:$J$5948,10,0)</f>
        <v>67947.123172499996</v>
      </c>
      <c r="H6" s="120">
        <f>VLOOKUP(B6,NUESTRA!$A$2:$G$2913,7,0)</f>
        <v>196114.65914605715</v>
      </c>
      <c r="I6" s="120">
        <f>VLOOKUP(B6,'COSMITET ABR'!$C$3:$H$363,6,0)</f>
        <v>90965</v>
      </c>
      <c r="J6" s="120">
        <f t="shared" ref="J6:J69" si="0">AVERAGE(F6,G6,H6,I6)</f>
        <v>122218.69557963929</v>
      </c>
    </row>
    <row r="7" spans="1:10" ht="22.5">
      <c r="A7" s="137">
        <v>3</v>
      </c>
      <c r="B7" s="137">
        <v>998702</v>
      </c>
      <c r="C7" s="127" t="s">
        <v>6657</v>
      </c>
      <c r="D7" s="114" t="s">
        <v>15572</v>
      </c>
      <c r="E7" s="127"/>
      <c r="F7" s="120">
        <f>VLOOKUP(B7,FVL!$A$5:$N$6151,14,0)</f>
        <v>458672</v>
      </c>
      <c r="G7" s="120">
        <f>VLOOKUP(B7,OCCIDENTE!$A$8:$J$5948,10,0)</f>
        <v>238871.88635309998</v>
      </c>
      <c r="H7" s="120">
        <f>VLOOKUP(B7,NUESTRA!$A$2:$G$2913,7,0)</f>
        <v>211200</v>
      </c>
      <c r="I7" s="120">
        <v>186900</v>
      </c>
      <c r="J7" s="120">
        <f t="shared" si="0"/>
        <v>273910.97158827499</v>
      </c>
    </row>
    <row r="8" spans="1:10" ht="22.5">
      <c r="A8" s="137">
        <v>4</v>
      </c>
      <c r="B8" s="137">
        <v>890228</v>
      </c>
      <c r="C8" s="127" t="s">
        <v>16</v>
      </c>
      <c r="D8" s="114"/>
      <c r="E8" s="127"/>
      <c r="F8" s="120">
        <f>VLOOKUP(B8,FVL!$A$5:$N$6151,14,0)</f>
        <v>133848</v>
      </c>
      <c r="G8" s="120">
        <f>VLOOKUP(B8,OCCIDENTE!$A$8:$J$5948,10,0)</f>
        <v>75496.803524999996</v>
      </c>
      <c r="H8" s="120">
        <f>VLOOKUP(B8,NUESTRA!$A$2:$G$2913,7,0)</f>
        <v>196114.65914605715</v>
      </c>
      <c r="I8" s="120">
        <f>VLOOKUP(B8,'COSMITET ABR'!$C$3:$H$363,6,0)</f>
        <v>83681.666666666672</v>
      </c>
      <c r="J8" s="120">
        <f t="shared" si="0"/>
        <v>122285.28233443096</v>
      </c>
    </row>
    <row r="9" spans="1:10" ht="22.5">
      <c r="A9" s="137">
        <v>5</v>
      </c>
      <c r="B9" s="137">
        <v>890701</v>
      </c>
      <c r="C9" s="127" t="s">
        <v>5</v>
      </c>
      <c r="D9" s="114" t="s">
        <v>6</v>
      </c>
      <c r="E9" s="127"/>
      <c r="F9" s="120">
        <f>VLOOKUP(B9,FVL!$A$5:$N$6151,14,0)</f>
        <v>95605</v>
      </c>
      <c r="G9" s="120">
        <f>VLOOKUP(B9,OCCIDENTE!$A$8:$J$5948,10,0)</f>
        <v>25098.5</v>
      </c>
      <c r="H9" s="120">
        <f>VLOOKUP(B9,NUESTRA!$A$2:$G$2913,7,0)</f>
        <v>79200.000000000015</v>
      </c>
      <c r="I9" s="120">
        <f>VLOOKUP(B9,'COSMITET ABR'!$C$3:$H$363,6,0)</f>
        <v>73790.899999999994</v>
      </c>
      <c r="J9" s="120">
        <f t="shared" si="0"/>
        <v>68423.600000000006</v>
      </c>
    </row>
    <row r="10" spans="1:10" ht="22.5">
      <c r="A10" s="137">
        <v>6</v>
      </c>
      <c r="B10" s="137">
        <v>895001</v>
      </c>
      <c r="C10" s="127" t="s">
        <v>18</v>
      </c>
      <c r="D10" s="114" t="s">
        <v>347</v>
      </c>
      <c r="E10" s="127"/>
      <c r="F10" s="120">
        <f>VLOOKUP(B10,FVL!$A$5:$N$6151,14,0)</f>
        <v>380591</v>
      </c>
      <c r="G10" s="120">
        <f>VLOOKUP(B10,OCCIDENTE!$A$8:$J$5948,10,0)</f>
        <v>250560.8</v>
      </c>
      <c r="H10" s="120">
        <f>VLOOKUP(B10,NUESTRA!$A$2:$G$2913,7,0)</f>
        <v>257485.53599999999</v>
      </c>
      <c r="I10" s="120">
        <f>VLOOKUP(B10,'COSMITET ABR'!$C$3:$H$363,6,0)</f>
        <v>400848.88750000001</v>
      </c>
      <c r="J10" s="120">
        <f t="shared" si="0"/>
        <v>322371.55587500002</v>
      </c>
    </row>
    <row r="11" spans="1:10" ht="22.5">
      <c r="A11" s="137">
        <v>7</v>
      </c>
      <c r="B11" s="137">
        <v>895004</v>
      </c>
      <c r="C11" s="127" t="s">
        <v>17</v>
      </c>
      <c r="D11" s="114"/>
      <c r="E11" s="127"/>
      <c r="F11" s="120">
        <f>VLOOKUP(B11,FVL!$A$5:$N$6151,14,0)</f>
        <v>390754</v>
      </c>
      <c r="G11" s="120">
        <f>VLOOKUP(B11,OCCIDENTE!$A$8:$J$5948,10,0)</f>
        <v>250560.8</v>
      </c>
      <c r="H11" s="120">
        <f>VLOOKUP(B11,NUESTRA!$A$2:$G$2913,7,0)</f>
        <v>257485.53599999999</v>
      </c>
      <c r="I11" s="120" t="s">
        <v>15269</v>
      </c>
      <c r="J11" s="120">
        <f t="shared" si="0"/>
        <v>299600.11200000002</v>
      </c>
    </row>
    <row r="12" spans="1:10" ht="33.75">
      <c r="A12" s="137">
        <v>8</v>
      </c>
      <c r="B12" s="137">
        <v>881210</v>
      </c>
      <c r="C12" s="127" t="s">
        <v>26</v>
      </c>
      <c r="D12" s="114" t="s">
        <v>15573</v>
      </c>
      <c r="E12" s="127"/>
      <c r="F12" s="120">
        <f>VLOOKUP(B12,FVL!$A$5:$N$6151,14,0)</f>
        <v>858658</v>
      </c>
      <c r="G12" s="120">
        <f>VLOOKUP(B12,OCCIDENTE!$A$8:$J$5948,10,0)</f>
        <v>625543.5</v>
      </c>
      <c r="H12" s="120">
        <f>VLOOKUP(B12,NUESTRA!$A$2:$G$2913,7,0)</f>
        <v>422400</v>
      </c>
      <c r="I12" s="120">
        <f>VLOOKUP(B12,'COSMITET ABR'!$C$3:$H$363,6,0)</f>
        <v>1330896.4375</v>
      </c>
      <c r="J12" s="120">
        <f t="shared" si="0"/>
        <v>809374.484375</v>
      </c>
    </row>
    <row r="13" spans="1:10" ht="33.75">
      <c r="A13" s="137">
        <v>9</v>
      </c>
      <c r="B13" s="137">
        <v>890328</v>
      </c>
      <c r="C13" s="127" t="s">
        <v>28</v>
      </c>
      <c r="D13" s="114"/>
      <c r="E13" s="127"/>
      <c r="F13" s="120">
        <f>VLOOKUP(B13,FVL!$A$5:$N$6151,14,0)</f>
        <v>133848</v>
      </c>
      <c r="G13" s="120">
        <f>VLOOKUP(B13,OCCIDENTE!$A$8:$J$5948,10,0)</f>
        <v>75496.803524999996</v>
      </c>
      <c r="H13" s="120">
        <f>VLOOKUP(B13,NUESTRA!$A$2:$G$2913,7,0)</f>
        <v>101954.28812297144</v>
      </c>
      <c r="I13" s="120">
        <f>VLOOKUP(B13,'COSMITET ABR'!$C$3:$H$363,6,0)</f>
        <v>76935</v>
      </c>
      <c r="J13" s="120">
        <f t="shared" si="0"/>
        <v>97058.522911992855</v>
      </c>
    </row>
    <row r="14" spans="1:10" ht="22.5">
      <c r="A14" s="137">
        <v>10</v>
      </c>
      <c r="B14" s="137">
        <v>933601</v>
      </c>
      <c r="C14" s="127" t="s">
        <v>32</v>
      </c>
      <c r="D14" s="114"/>
      <c r="E14" s="127"/>
      <c r="F14" s="120">
        <f>VLOOKUP(B14,FVL!$A$5:$N$6151,14,0)</f>
        <v>73656</v>
      </c>
      <c r="G14" s="120">
        <f>VLOOKUP(B14,OCCIDENTE!$A$8:$J$5948,10,0)</f>
        <v>45298.082115000005</v>
      </c>
      <c r="H14" s="120">
        <f>VLOOKUP(B14,NUESTRA!$A$2:$G$2913,7,0)</f>
        <v>148331.86367999998</v>
      </c>
      <c r="I14" s="120">
        <f>VLOOKUP(B14,'COSMITET ABR'!$C$3:$H$363,6,0)</f>
        <v>68003.524999999994</v>
      </c>
      <c r="J14" s="120">
        <f t="shared" si="0"/>
        <v>83822.367698749993</v>
      </c>
    </row>
    <row r="15" spans="1:10" ht="33.75">
      <c r="A15" s="137">
        <v>11</v>
      </c>
      <c r="B15" s="137" t="s">
        <v>19</v>
      </c>
      <c r="C15" s="127" t="s">
        <v>20</v>
      </c>
      <c r="D15" s="114"/>
      <c r="E15" s="127" t="s">
        <v>36</v>
      </c>
      <c r="F15" s="149">
        <v>360377</v>
      </c>
      <c r="G15" s="120">
        <f>VLOOKUP(B15,OCCIDENTE!$A$8:$J$5948,10,0)</f>
        <v>615495.30985800002</v>
      </c>
      <c r="H15" s="120">
        <f>VLOOKUP(B15,NUESTRA!$A$2:$G$2913,7,0)</f>
        <v>520963.87199999997</v>
      </c>
      <c r="I15" s="120">
        <f>VLOOKUP(B15,'COSMITET ABR'!$C$3:$H$363,6,0)</f>
        <v>477200.16666666669</v>
      </c>
      <c r="J15" s="120">
        <f t="shared" si="0"/>
        <v>493509.08713116666</v>
      </c>
    </row>
    <row r="16" spans="1:10" ht="33.75">
      <c r="A16" s="137">
        <v>12</v>
      </c>
      <c r="B16" s="137" t="s">
        <v>10</v>
      </c>
      <c r="C16" s="127" t="s">
        <v>16054</v>
      </c>
      <c r="D16" s="114"/>
      <c r="E16" s="127" t="s">
        <v>36</v>
      </c>
      <c r="F16" s="120">
        <f>VLOOKUP(B16,FVL!$A$5:$N$6151,14,0)</f>
        <v>360377</v>
      </c>
      <c r="G16" s="120">
        <f>VLOOKUP(B16,OCCIDENTE!$A$8:$J$5948,10,0)</f>
        <v>218940.73022250002</v>
      </c>
      <c r="H16" s="120">
        <f>VLOOKUP(B16,NUESTRA!$A$2:$G$2913,7,0)</f>
        <v>428562.42</v>
      </c>
      <c r="I16" s="120">
        <f>VLOOKUP(B16,'COSMITET ABR'!$C$3:$H$363,6,0)</f>
        <v>365230.03333333333</v>
      </c>
      <c r="J16" s="120">
        <f t="shared" si="0"/>
        <v>343277.54588895838</v>
      </c>
    </row>
    <row r="17" spans="1:10" ht="33.75">
      <c r="A17" s="137">
        <v>13</v>
      </c>
      <c r="B17" s="137" t="s">
        <v>14</v>
      </c>
      <c r="C17" s="127" t="s">
        <v>15</v>
      </c>
      <c r="D17" s="114"/>
      <c r="E17" s="127" t="s">
        <v>36</v>
      </c>
      <c r="F17" s="120">
        <f>VLOOKUP(B17,FVL!$A$5:$N$6151,14,0)</f>
        <v>2229609</v>
      </c>
      <c r="G17" s="120">
        <f>VLOOKUP(B17,OCCIDENTE!$A$8:$J$5948,10,0)</f>
        <v>1543908.4046099999</v>
      </c>
      <c r="H17" s="120">
        <f>VLOOKUP(B17,NUESTRA!$A$2:$G$2913,7,0)</f>
        <v>2087261</v>
      </c>
      <c r="I17" s="120" t="s">
        <v>15269</v>
      </c>
      <c r="J17" s="120">
        <f t="shared" si="0"/>
        <v>1953592.8015366665</v>
      </c>
    </row>
    <row r="18" spans="1:10" ht="33.75">
      <c r="A18" s="137">
        <v>14</v>
      </c>
      <c r="B18" s="137" t="s">
        <v>34</v>
      </c>
      <c r="C18" s="127" t="s">
        <v>35</v>
      </c>
      <c r="D18" s="114"/>
      <c r="E18" s="127" t="s">
        <v>15574</v>
      </c>
      <c r="F18" s="120">
        <f>VLOOKUP(B18,FVL!$A$5:$N$6151,14,0)</f>
        <v>980647</v>
      </c>
      <c r="G18" s="120">
        <f>VLOOKUP(B18,OCCIDENTE!$A$8:$J$5948,10,0)</f>
        <v>665860.27364999999</v>
      </c>
      <c r="H18" s="120">
        <f>VLOOKUP(B18,NUESTRA!$A$2:$G$2913,7,0)</f>
        <v>1440598</v>
      </c>
      <c r="I18" s="120">
        <f>VLOOKUP(B18,'COSMITET ABR'!$C$3:$H$363,6,0)</f>
        <v>964424.5</v>
      </c>
      <c r="J18" s="120">
        <f t="shared" si="0"/>
        <v>1012882.4434125</v>
      </c>
    </row>
    <row r="19" spans="1:10" ht="213.75">
      <c r="A19" s="137">
        <v>15</v>
      </c>
      <c r="B19" s="137">
        <v>372202</v>
      </c>
      <c r="C19" s="110" t="s">
        <v>15575</v>
      </c>
      <c r="D19" s="114" t="s">
        <v>16056</v>
      </c>
      <c r="E19" s="127" t="s">
        <v>16057</v>
      </c>
      <c r="F19" s="120">
        <f>VLOOKUP(B19,FVL!$A$5:$N$6151,14,0)</f>
        <v>11775108</v>
      </c>
      <c r="G19" s="120" t="s">
        <v>15269</v>
      </c>
      <c r="H19" s="120" t="s">
        <v>15269</v>
      </c>
      <c r="I19" s="120">
        <f>VLOOKUP(B19,'COSMITET ABR'!$C$3:$H$363,6,0)</f>
        <v>1781738.7</v>
      </c>
      <c r="J19" s="120">
        <f t="shared" si="0"/>
        <v>6778423.3499999996</v>
      </c>
    </row>
    <row r="20" spans="1:10" ht="22.5">
      <c r="A20" s="137">
        <v>16</v>
      </c>
      <c r="B20" s="137">
        <v>378501</v>
      </c>
      <c r="C20" s="127" t="s">
        <v>38</v>
      </c>
      <c r="D20" s="114"/>
      <c r="E20" s="127"/>
      <c r="F20" s="120">
        <f>VLOOKUP(B20,FVL!$A$5:$N$6151,14,0)</f>
        <v>98750</v>
      </c>
      <c r="G20" s="120" t="s">
        <v>15269</v>
      </c>
      <c r="H20" s="120" t="s">
        <v>15269</v>
      </c>
      <c r="I20" s="120">
        <f>VLOOKUP(B20,'COSMITET ABR'!$C$3:$H$363,6,0)</f>
        <v>69000</v>
      </c>
      <c r="J20" s="120">
        <f t="shared" si="0"/>
        <v>83875</v>
      </c>
    </row>
    <row r="21" spans="1:10" ht="33.75">
      <c r="A21" s="137">
        <v>17</v>
      </c>
      <c r="B21" s="137">
        <v>890202</v>
      </c>
      <c r="C21" s="127" t="s">
        <v>21</v>
      </c>
      <c r="D21" s="114"/>
      <c r="E21" s="127"/>
      <c r="F21" s="120">
        <f>VLOOKUP(B21,FVL!$A$5:$N$6151,14,0)</f>
        <v>163533</v>
      </c>
      <c r="G21" s="120" t="s">
        <v>15269</v>
      </c>
      <c r="H21" s="120">
        <f>VLOOKUP(B21,NUESTRA!$A$2:$G$2913,7,0)</f>
        <v>196114.65914605715</v>
      </c>
      <c r="I21" s="120">
        <f>VLOOKUP(B21,'COSMITET ABR'!$C$3:$H$363,6,0)</f>
        <v>78161.666666666672</v>
      </c>
      <c r="J21" s="120">
        <f t="shared" si="0"/>
        <v>145936.44193757462</v>
      </c>
    </row>
    <row r="22" spans="1:10" ht="22.5">
      <c r="A22" s="137">
        <v>18</v>
      </c>
      <c r="B22" s="137">
        <v>890240</v>
      </c>
      <c r="C22" s="127" t="s">
        <v>29</v>
      </c>
      <c r="D22" s="114"/>
      <c r="E22" s="127"/>
      <c r="F22" s="120">
        <f>VLOOKUP(B22,FVL!$A$5:$N$6151,14,0)</f>
        <v>133848</v>
      </c>
      <c r="G22" s="120">
        <f>VLOOKUP(B22,OCCIDENTE!$A$8:$J$5948,10,0)</f>
        <v>90596.164230000009</v>
      </c>
      <c r="H22" s="120">
        <f>VLOOKUP(B22,NUESTRA!$A$2:$G$2913,7,0)</f>
        <v>196114.65914605715</v>
      </c>
      <c r="I22" s="120">
        <f>VLOOKUP(B22,'COSMITET ABR'!$C$3:$H$363,6,0)</f>
        <v>83681.666666666672</v>
      </c>
      <c r="J22" s="120">
        <f t="shared" si="0"/>
        <v>126060.12251068096</v>
      </c>
    </row>
    <row r="23" spans="1:10" ht="33.75">
      <c r="A23" s="137">
        <v>19</v>
      </c>
      <c r="B23" s="137">
        <v>890230</v>
      </c>
      <c r="C23" s="127" t="s">
        <v>48</v>
      </c>
      <c r="D23" s="114"/>
      <c r="E23" s="127"/>
      <c r="F23" s="120">
        <f>VLOOKUP(B23,FVL!$A$5:$N$6151,14,0)</f>
        <v>133848</v>
      </c>
      <c r="G23" s="120">
        <f>VLOOKUP(B23,OCCIDENTE!$A$8:$J$5948,10,0)</f>
        <v>75496.803524999996</v>
      </c>
      <c r="H23" s="120">
        <f>VLOOKUP(B23,NUESTRA!$A$2:$G$2913,7,0)</f>
        <v>196114.65914605715</v>
      </c>
      <c r="I23" s="120">
        <f>VLOOKUP(B23,'COSMITET ABR'!$C$3:$H$363,6,0)</f>
        <v>88895</v>
      </c>
      <c r="J23" s="120">
        <f t="shared" si="0"/>
        <v>123588.61566776429</v>
      </c>
    </row>
    <row r="24" spans="1:10" ht="146.25">
      <c r="A24" s="137">
        <v>20</v>
      </c>
      <c r="B24" s="137">
        <v>360101</v>
      </c>
      <c r="C24" s="110" t="s">
        <v>45</v>
      </c>
      <c r="D24" s="115" t="s">
        <v>15586</v>
      </c>
      <c r="E24" s="127" t="s">
        <v>16055</v>
      </c>
      <c r="F24" s="120">
        <f>VLOOKUP(B24,FVL!$A$5:$N$6151,14,0)</f>
        <v>2003234</v>
      </c>
      <c r="G24" s="120" t="s">
        <v>15269</v>
      </c>
      <c r="H24" s="120" t="s">
        <v>15269</v>
      </c>
      <c r="I24" s="120">
        <f>VLOOKUP(B24,'COSMITET ABR'!$C$3:$H$363,6,0)</f>
        <v>6233248.4000000004</v>
      </c>
      <c r="J24" s="120">
        <f t="shared" si="0"/>
        <v>4118241.2</v>
      </c>
    </row>
    <row r="25" spans="1:10" ht="22.5">
      <c r="A25" s="137">
        <v>21</v>
      </c>
      <c r="B25" s="137">
        <v>896101</v>
      </c>
      <c r="C25" s="127" t="s">
        <v>33</v>
      </c>
      <c r="D25" s="114" t="s">
        <v>347</v>
      </c>
      <c r="E25" s="127"/>
      <c r="F25" s="120" t="s">
        <v>15269</v>
      </c>
      <c r="G25" s="120">
        <f>VLOOKUP(B25,OCCIDENTE!$A$8:$J$5948,10,0)</f>
        <v>250560.8</v>
      </c>
      <c r="H25" s="120">
        <f>VLOOKUP(B25,NUESTRA!$A$2:$G$2913,7,0)</f>
        <v>279673.37188876804</v>
      </c>
      <c r="I25" s="120">
        <f>VLOOKUP(B25,'COSMITET ABR'!$C$3:$H$363,6,0)</f>
        <v>172500</v>
      </c>
      <c r="J25" s="120">
        <f t="shared" si="0"/>
        <v>234244.72396292267</v>
      </c>
    </row>
    <row r="26" spans="1:10" ht="22.5">
      <c r="A26" s="137">
        <v>22</v>
      </c>
      <c r="B26" s="137">
        <v>894102</v>
      </c>
      <c r="C26" s="127" t="s">
        <v>43</v>
      </c>
      <c r="D26" s="114" t="s">
        <v>44</v>
      </c>
      <c r="E26" s="127"/>
      <c r="F26" s="120">
        <f>VLOOKUP(B26,FVL!$A$5:$N$6151,14,0)</f>
        <v>372257</v>
      </c>
      <c r="G26" s="120">
        <f>VLOOKUP(B26,OCCIDENTE!$A$8:$J$5948,10,0)</f>
        <v>266396.14170000004</v>
      </c>
      <c r="H26" s="120">
        <f>VLOOKUP(B26,NUESTRA!$A$2:$G$2913,7,0)</f>
        <v>170611.50520719361</v>
      </c>
      <c r="I26" s="120">
        <f>VLOOKUP(B26,'COSMITET ABR'!$C$3:$H$363,6,0)</f>
        <v>257203.25</v>
      </c>
      <c r="J26" s="120">
        <f t="shared" si="0"/>
        <v>266616.9742267984</v>
      </c>
    </row>
    <row r="27" spans="1:10">
      <c r="A27" s="137">
        <v>23</v>
      </c>
      <c r="B27" s="137">
        <v>894402</v>
      </c>
      <c r="C27" s="127" t="s">
        <v>42</v>
      </c>
      <c r="D27" s="114"/>
      <c r="E27" s="127"/>
      <c r="F27" s="120">
        <f>VLOOKUP(B27,FVL!$A$5:$N$6151,14,0)</f>
        <v>122251</v>
      </c>
      <c r="G27" s="120">
        <f>VLOOKUP(B27,OCCIDENTE!$A$8:$J$5948,10,0)</f>
        <v>126834.62992199999</v>
      </c>
      <c r="H27" s="120" t="s">
        <v>15269</v>
      </c>
      <c r="I27" s="120">
        <f>VLOOKUP(B27,'COSMITET ABR'!$C$3:$H$363,6,0)</f>
        <v>343539.21250000002</v>
      </c>
      <c r="J27" s="120">
        <f t="shared" si="0"/>
        <v>197541.61414066667</v>
      </c>
    </row>
    <row r="28" spans="1:10" ht="33.75">
      <c r="A28" s="137">
        <v>24</v>
      </c>
      <c r="B28" s="137">
        <v>881205</v>
      </c>
      <c r="C28" s="127" t="s">
        <v>53</v>
      </c>
      <c r="D28" s="114" t="s">
        <v>15573</v>
      </c>
      <c r="E28" s="127"/>
      <c r="F28" s="120">
        <f>VLOOKUP(B28,FVL!$A$5:$N$6151,14,0)</f>
        <v>502041</v>
      </c>
      <c r="G28" s="120">
        <f>VLOOKUP(B28,OCCIDENTE!$A$8:$J$5948,10,0)</f>
        <v>424927.2</v>
      </c>
      <c r="H28" s="120">
        <f>VLOOKUP(B28,NUESTRA!$A$2:$G$2913,7,0)</f>
        <v>539748</v>
      </c>
      <c r="I28" s="120">
        <f>VLOOKUP(B28,'COSMITET ABR'!$C$3:$H$363,6,0)</f>
        <v>712000.07499999995</v>
      </c>
      <c r="J28" s="120">
        <f t="shared" si="0"/>
        <v>544679.06874999998</v>
      </c>
    </row>
    <row r="29" spans="1:10" ht="146.25">
      <c r="A29" s="137">
        <v>25</v>
      </c>
      <c r="B29" s="137">
        <v>372302</v>
      </c>
      <c r="C29" s="110" t="s">
        <v>69</v>
      </c>
      <c r="D29" s="110" t="s">
        <v>15595</v>
      </c>
      <c r="E29" s="127" t="s">
        <v>16059</v>
      </c>
      <c r="F29" s="120">
        <f>VLOOKUP(B29,FVL!$A$5:$N$6151,14,0)</f>
        <v>1499158</v>
      </c>
      <c r="G29" s="120" t="s">
        <v>15269</v>
      </c>
      <c r="H29" s="120" t="s">
        <v>15269</v>
      </c>
      <c r="I29" s="120">
        <f>VLOOKUP(B29,'COSMITET ABR'!$C$3:$H$363,6,0)</f>
        <v>1971244.325</v>
      </c>
      <c r="J29" s="120">
        <f t="shared" si="0"/>
        <v>1735201.1625000001</v>
      </c>
    </row>
    <row r="30" spans="1:10" ht="45">
      <c r="A30" s="137">
        <v>26</v>
      </c>
      <c r="B30" s="137">
        <v>890502</v>
      </c>
      <c r="C30" s="127" t="s">
        <v>55</v>
      </c>
      <c r="D30" s="114"/>
      <c r="E30" s="127"/>
      <c r="F30" s="120">
        <f>VLOOKUP(B30,FVL!$A$5:$N$6151,14,0)</f>
        <v>109573</v>
      </c>
      <c r="G30" s="120">
        <f>VLOOKUP(B30,OCCIDENTE!$A$8:$J$5948,10,0)</f>
        <v>1207948.8563999999</v>
      </c>
      <c r="H30" s="120">
        <f>VLOOKUP(B30,NUESTRA!$A$2:$G$2913,7,0)</f>
        <v>277200</v>
      </c>
      <c r="I30" s="120">
        <f>VLOOKUP(B30,'COSMITET ABR'!$C$3:$H$363,6,0)</f>
        <v>206858.16666666706</v>
      </c>
      <c r="J30" s="120">
        <f t="shared" si="0"/>
        <v>450395.00576666673</v>
      </c>
    </row>
    <row r="31" spans="1:10" ht="168.75">
      <c r="A31" s="137">
        <v>27</v>
      </c>
      <c r="B31" s="137">
        <v>360601</v>
      </c>
      <c r="C31" s="110" t="s">
        <v>15599</v>
      </c>
      <c r="D31" s="110" t="s">
        <v>15600</v>
      </c>
      <c r="E31" s="127" t="s">
        <v>16058</v>
      </c>
      <c r="F31" s="120" t="s">
        <v>15269</v>
      </c>
      <c r="G31" s="120" t="s">
        <v>15269</v>
      </c>
      <c r="H31" s="120" t="s">
        <v>15269</v>
      </c>
      <c r="I31" s="120">
        <f>VLOOKUP(B31,'COSMITET ABR'!$C$3:$H$363,6,0)</f>
        <v>4174360.85</v>
      </c>
      <c r="J31" s="120">
        <f t="shared" si="0"/>
        <v>4174360.85</v>
      </c>
    </row>
    <row r="32" spans="1:10" ht="45">
      <c r="A32" s="137">
        <v>28</v>
      </c>
      <c r="B32" s="137">
        <v>890302</v>
      </c>
      <c r="C32" s="127" t="s">
        <v>37</v>
      </c>
      <c r="D32" s="114"/>
      <c r="E32" s="127"/>
      <c r="F32" s="120">
        <f>VLOOKUP(B32,FVL!$A$5:$N$6151,14,0)</f>
        <v>133848</v>
      </c>
      <c r="G32" s="120" t="s">
        <v>15269</v>
      </c>
      <c r="H32" s="120">
        <f>VLOOKUP(B32,NUESTRA!$A$2:$G$2913,7,0)</f>
        <v>101954.28812297144</v>
      </c>
      <c r="I32" s="120">
        <f>VLOOKUP(B32,'COSMITET ABR'!$C$3:$H$363,6,0)</f>
        <v>78161.666666666672</v>
      </c>
      <c r="J32" s="120">
        <f t="shared" si="0"/>
        <v>104654.65159654604</v>
      </c>
    </row>
    <row r="33" spans="1:10" ht="33.75">
      <c r="A33" s="137">
        <v>29</v>
      </c>
      <c r="B33" s="137">
        <v>890340</v>
      </c>
      <c r="C33" s="127" t="s">
        <v>49</v>
      </c>
      <c r="D33" s="114"/>
      <c r="E33" s="127"/>
      <c r="F33" s="120">
        <f>VLOOKUP(B33,FVL!$A$5:$N$6151,14,0)</f>
        <v>133848</v>
      </c>
      <c r="G33" s="120">
        <f>VLOOKUP(B33,OCCIDENTE!$A$8:$J$5948,10,0)</f>
        <v>90596.164230000009</v>
      </c>
      <c r="H33" s="120">
        <f>VLOOKUP(B33,NUESTRA!$A$2:$G$2913,7,0)</f>
        <v>101954.28812297144</v>
      </c>
      <c r="I33" s="120">
        <f>VLOOKUP(B33,'COSMITET ABR'!$C$3:$H$363,6,0)</f>
        <v>76935</v>
      </c>
      <c r="J33" s="120">
        <f t="shared" si="0"/>
        <v>100833.36308824286</v>
      </c>
    </row>
    <row r="34" spans="1:10" ht="146.25">
      <c r="A34" s="137">
        <v>30</v>
      </c>
      <c r="B34" s="137">
        <v>876121</v>
      </c>
      <c r="C34" s="110" t="s">
        <v>62</v>
      </c>
      <c r="D34" s="110" t="s">
        <v>15601</v>
      </c>
      <c r="E34" s="127" t="s">
        <v>16059</v>
      </c>
      <c r="F34" s="120">
        <f>VLOOKUP(B34,FVL!$A$5:$N$6151,14,0)</f>
        <v>1588311</v>
      </c>
      <c r="G34" s="120" t="s">
        <v>15269</v>
      </c>
      <c r="H34" s="120" t="s">
        <v>15269</v>
      </c>
      <c r="I34" s="120">
        <f>VLOOKUP(B34,'COSMITET ABR'!$C$3:$H$363,6,0)</f>
        <v>2107314.9125000001</v>
      </c>
      <c r="J34" s="120">
        <f t="shared" si="0"/>
        <v>1847812.95625</v>
      </c>
    </row>
    <row r="35" spans="1:10" ht="191.25">
      <c r="A35" s="137">
        <v>31</v>
      </c>
      <c r="B35" s="137">
        <v>360102</v>
      </c>
      <c r="C35" s="110" t="s">
        <v>15602</v>
      </c>
      <c r="D35" s="110" t="s">
        <v>15603</v>
      </c>
      <c r="E35" s="127" t="s">
        <v>16055</v>
      </c>
      <c r="F35" s="120">
        <f>VLOOKUP(B35,FVL!$A$5:$N$6151,14,0)</f>
        <v>2289408</v>
      </c>
      <c r="G35" s="120" t="s">
        <v>15269</v>
      </c>
      <c r="H35" s="120" t="s">
        <v>15269</v>
      </c>
      <c r="I35" s="120">
        <v>2336900</v>
      </c>
      <c r="J35" s="120">
        <f t="shared" si="0"/>
        <v>2313154</v>
      </c>
    </row>
    <row r="36" spans="1:10" ht="33.75">
      <c r="A36" s="137">
        <v>32</v>
      </c>
      <c r="B36" s="137">
        <v>890330</v>
      </c>
      <c r="C36" s="127" t="s">
        <v>68</v>
      </c>
      <c r="D36" s="114"/>
      <c r="E36" s="127"/>
      <c r="F36" s="120">
        <f>VLOOKUP(B36,FVL!$A$5:$N$6151,14,0)</f>
        <v>133848</v>
      </c>
      <c r="G36" s="120">
        <f>VLOOKUP(B36,OCCIDENTE!$A$8:$J$5948,10,0)</f>
        <v>75496.803524999996</v>
      </c>
      <c r="H36" s="120">
        <f>VLOOKUP(B36,NUESTRA!$A$2:$G$2913,7,0)</f>
        <v>101954.28812297144</v>
      </c>
      <c r="I36" s="120">
        <f>VLOOKUP(B36,'COSMITET ABR'!$C$3:$H$363,6,0)</f>
        <v>84985</v>
      </c>
      <c r="J36" s="120">
        <f t="shared" si="0"/>
        <v>99071.022911992855</v>
      </c>
    </row>
    <row r="37" spans="1:10" ht="135">
      <c r="A37" s="137">
        <v>33</v>
      </c>
      <c r="B37" s="137">
        <v>872202</v>
      </c>
      <c r="C37" s="110" t="s">
        <v>84</v>
      </c>
      <c r="D37" s="110" t="s">
        <v>15604</v>
      </c>
      <c r="E37" s="127" t="s">
        <v>16058</v>
      </c>
      <c r="F37" s="120">
        <f>VLOOKUP(B37,FVL!$A$5:$N$6151,14,0)</f>
        <v>2488348</v>
      </c>
      <c r="G37" s="120" t="s">
        <v>15269</v>
      </c>
      <c r="H37" s="120" t="s">
        <v>15269</v>
      </c>
      <c r="I37" s="120">
        <f>VLOOKUP(B37,'COSMITET ABR'!$C$3:$H$363,6,0)</f>
        <v>2151451.0499999998</v>
      </c>
      <c r="J37" s="120">
        <f t="shared" si="0"/>
        <v>2319899.5249999999</v>
      </c>
    </row>
    <row r="38" spans="1:10" ht="22.5">
      <c r="A38" s="137">
        <v>34</v>
      </c>
      <c r="B38" s="137">
        <v>879910</v>
      </c>
      <c r="C38" s="110" t="s">
        <v>50</v>
      </c>
      <c r="D38" s="115" t="s">
        <v>51</v>
      </c>
      <c r="E38" s="127" t="s">
        <v>16060</v>
      </c>
      <c r="F38" s="120">
        <f>VLOOKUP(B38,FVL!$A$5:$N$6151,14,0)</f>
        <v>535824</v>
      </c>
      <c r="G38" s="120">
        <f>VLOOKUP(B38,OCCIDENTE!$A$8:$J$5948,10,0)</f>
        <v>284193.8</v>
      </c>
      <c r="H38" s="120">
        <f>VLOOKUP(B38,NUESTRA!$A$2:$G$2913,7,0)</f>
        <v>670032</v>
      </c>
      <c r="I38" s="120">
        <f>VLOOKUP(B38,'COSMITET ABR'!$C$3:$H$363,6,0)</f>
        <v>886067.71666666656</v>
      </c>
      <c r="J38" s="120">
        <f t="shared" si="0"/>
        <v>594029.37916666665</v>
      </c>
    </row>
    <row r="39" spans="1:10" ht="22.5">
      <c r="A39" s="137">
        <v>35</v>
      </c>
      <c r="B39" s="137">
        <v>895101</v>
      </c>
      <c r="C39" s="127" t="s">
        <v>12</v>
      </c>
      <c r="D39" s="114" t="s">
        <v>44</v>
      </c>
      <c r="E39" s="127"/>
      <c r="F39" s="120">
        <f>VLOOKUP(B39,FVL!$A$5:$N$6151,14,0)</f>
        <v>33731</v>
      </c>
      <c r="G39" s="120">
        <f>VLOOKUP(B39,OCCIDENTE!$A$8:$J$5948,10,0)</f>
        <v>27542.7</v>
      </c>
      <c r="H39" s="120" t="s">
        <v>15269</v>
      </c>
      <c r="I39" s="120">
        <f>VLOOKUP(B39,'COSMITET ABR'!$C$3:$H$363,6,0)</f>
        <v>27827.7</v>
      </c>
      <c r="J39" s="120">
        <f t="shared" si="0"/>
        <v>29700.466666666664</v>
      </c>
    </row>
    <row r="40" spans="1:10" ht="146.25">
      <c r="A40" s="137">
        <v>36</v>
      </c>
      <c r="B40" s="137">
        <v>378301</v>
      </c>
      <c r="C40" s="110" t="s">
        <v>73</v>
      </c>
      <c r="D40" s="110" t="s">
        <v>15607</v>
      </c>
      <c r="E40" s="127" t="s">
        <v>16058</v>
      </c>
      <c r="F40" s="120">
        <f>VLOOKUP(B40,FVL!$A$5:$N$6151,14,0)</f>
        <v>1172445</v>
      </c>
      <c r="G40" s="120" t="s">
        <v>15269</v>
      </c>
      <c r="H40" s="120" t="s">
        <v>15269</v>
      </c>
      <c r="I40" s="120">
        <f>VLOOKUP(B40,'COSMITET ABR'!$C$3:$H$363,6,0)</f>
        <v>16860879.387499999</v>
      </c>
      <c r="J40" s="120">
        <f t="shared" si="0"/>
        <v>9016662.1937499996</v>
      </c>
    </row>
    <row r="41" spans="1:10" ht="146.25">
      <c r="A41" s="137">
        <v>37</v>
      </c>
      <c r="B41" s="137">
        <v>876122</v>
      </c>
      <c r="C41" s="110" t="s">
        <v>76</v>
      </c>
      <c r="D41" s="110" t="s">
        <v>15611</v>
      </c>
      <c r="E41" s="127" t="s">
        <v>16058</v>
      </c>
      <c r="F41" s="120">
        <f>VLOOKUP(B41,FVL!$A$5:$N$6151,14,0)</f>
        <v>1499158</v>
      </c>
      <c r="G41" s="120" t="s">
        <v>15269</v>
      </c>
      <c r="H41" s="120" t="s">
        <v>15269</v>
      </c>
      <c r="I41" s="120">
        <f>VLOOKUP(B41,'COSMITET ABR'!$C$3:$H$363,6,0)</f>
        <v>1296182.25</v>
      </c>
      <c r="J41" s="120">
        <f t="shared" si="0"/>
        <v>1397670.125</v>
      </c>
    </row>
    <row r="42" spans="1:10" ht="22.5">
      <c r="A42" s="137">
        <v>38</v>
      </c>
      <c r="B42" s="137">
        <v>881204</v>
      </c>
      <c r="C42" s="127" t="s">
        <v>90</v>
      </c>
      <c r="D42" s="114" t="s">
        <v>44</v>
      </c>
      <c r="E42" s="127"/>
      <c r="F42" s="120" t="s">
        <v>15269</v>
      </c>
      <c r="G42" s="120">
        <f>VLOOKUP(B42,OCCIDENTE!$A$8:$J$5948,10,0)</f>
        <v>550673.68491135002</v>
      </c>
      <c r="H42" s="120" t="s">
        <v>15269</v>
      </c>
      <c r="I42" s="120">
        <f>VLOOKUP(B42,'COSMITET ABR'!$C$3:$H$363,6,0)</f>
        <v>445896.4</v>
      </c>
      <c r="J42" s="120">
        <f t="shared" si="0"/>
        <v>498285.04245567502</v>
      </c>
    </row>
    <row r="43" spans="1:10" ht="146.25">
      <c r="A43" s="137">
        <v>39</v>
      </c>
      <c r="B43" s="137">
        <v>876120</v>
      </c>
      <c r="C43" s="110" t="s">
        <v>95</v>
      </c>
      <c r="D43" s="110" t="s">
        <v>15611</v>
      </c>
      <c r="E43" s="127" t="s">
        <v>16058</v>
      </c>
      <c r="F43" s="120" t="s">
        <v>15269</v>
      </c>
      <c r="G43" s="120" t="s">
        <v>15269</v>
      </c>
      <c r="H43" s="120" t="s">
        <v>15269</v>
      </c>
      <c r="I43" s="120">
        <f>VLOOKUP(B43,'COSMITET ABR'!$C$3:$H$363,6,0)</f>
        <v>1736038.85</v>
      </c>
      <c r="J43" s="120">
        <f t="shared" si="0"/>
        <v>1736038.85</v>
      </c>
    </row>
    <row r="44" spans="1:10" ht="22.5">
      <c r="A44" s="137">
        <v>40</v>
      </c>
      <c r="B44" s="137">
        <v>378503</v>
      </c>
      <c r="C44" s="127" t="s">
        <v>86</v>
      </c>
      <c r="D44" s="114"/>
      <c r="E44" s="127"/>
      <c r="F44" s="120">
        <f>VLOOKUP(B44,FVL!$A$5:$N$6151,14,0)</f>
        <v>156769</v>
      </c>
      <c r="G44" s="120" t="s">
        <v>15269</v>
      </c>
      <c r="H44" s="120" t="s">
        <v>15269</v>
      </c>
      <c r="I44" s="120">
        <f>VLOOKUP(B44,'COSMITET ABR'!$C$3:$H$363,6,0)</f>
        <v>80500</v>
      </c>
      <c r="J44" s="120">
        <f t="shared" si="0"/>
        <v>118634.5</v>
      </c>
    </row>
    <row r="45" spans="1:10" ht="213.75">
      <c r="A45" s="137">
        <v>41</v>
      </c>
      <c r="B45" s="137">
        <v>385120</v>
      </c>
      <c r="C45" s="110" t="s">
        <v>97</v>
      </c>
      <c r="D45" s="114" t="s">
        <v>16061</v>
      </c>
      <c r="E45" s="127" t="s">
        <v>16062</v>
      </c>
      <c r="F45" s="120" t="s">
        <v>15269</v>
      </c>
      <c r="G45" s="120" t="s">
        <v>15269</v>
      </c>
      <c r="H45" s="120" t="s">
        <v>15269</v>
      </c>
      <c r="I45" s="120">
        <f>VLOOKUP(B45,'COSMITET ABR'!$C$3:$H$363,6,0)</f>
        <v>14671428.6</v>
      </c>
      <c r="J45" s="120">
        <f t="shared" si="0"/>
        <v>14671428.6</v>
      </c>
    </row>
    <row r="46" spans="1:10" ht="33.75">
      <c r="A46" s="137">
        <v>42</v>
      </c>
      <c r="B46" s="137">
        <v>890227</v>
      </c>
      <c r="C46" s="127" t="s">
        <v>13797</v>
      </c>
      <c r="D46" s="114"/>
      <c r="E46" s="127"/>
      <c r="F46" s="120" t="s">
        <v>15269</v>
      </c>
      <c r="G46" s="120">
        <f>VLOOKUP(B46,OCCIDENTE!$A$8:$J$5948,10,0)</f>
        <v>143226.72</v>
      </c>
      <c r="H46" s="120">
        <f>VLOOKUP(B46,NUESTRA!$A$2:$G$2913,7,0)</f>
        <v>441257.1428571429</v>
      </c>
      <c r="I46" s="120">
        <f>VLOOKUP(B46,'COSMITET ABR'!$C$3:$H$363,6,0)</f>
        <v>101482.9</v>
      </c>
      <c r="J46" s="120">
        <f t="shared" si="0"/>
        <v>228655.58761904764</v>
      </c>
    </row>
    <row r="47" spans="1:10" ht="146.25">
      <c r="A47" s="137">
        <v>43</v>
      </c>
      <c r="B47" s="137">
        <v>372301</v>
      </c>
      <c r="C47" s="110" t="s">
        <v>104</v>
      </c>
      <c r="D47" s="110" t="s">
        <v>15619</v>
      </c>
      <c r="E47" s="127" t="s">
        <v>16063</v>
      </c>
      <c r="F47" s="120">
        <f>VLOOKUP(B47,FVL!$A$5:$N$6151,14,0)</f>
        <v>3431948</v>
      </c>
      <c r="G47" s="120" t="s">
        <v>15269</v>
      </c>
      <c r="H47" s="120" t="s">
        <v>15269</v>
      </c>
      <c r="I47" s="120">
        <f>VLOOKUP(B47,'COSMITET ABR'!$C$3:$H$363,6,0)</f>
        <v>5299823.3</v>
      </c>
      <c r="J47" s="120">
        <f t="shared" si="0"/>
        <v>4365885.6500000004</v>
      </c>
    </row>
    <row r="48" spans="1:10" ht="202.5">
      <c r="A48" s="137">
        <v>44</v>
      </c>
      <c r="B48" s="137">
        <v>395010</v>
      </c>
      <c r="C48" s="110" t="s">
        <v>91</v>
      </c>
      <c r="D48" s="114" t="s">
        <v>16064</v>
      </c>
      <c r="E48" s="127" t="s">
        <v>16065</v>
      </c>
      <c r="F48" s="120">
        <f>VLOOKUP(B48,FVL!$A$5:$N$6151,14,0)</f>
        <v>9879840</v>
      </c>
      <c r="G48" s="120" t="s">
        <v>15269</v>
      </c>
      <c r="H48" s="120" t="s">
        <v>15269</v>
      </c>
      <c r="I48" s="120">
        <f>VLOOKUP(B48,'COSMITET ABR'!$C$3:$H$363,6,0)</f>
        <v>14671428.6</v>
      </c>
      <c r="J48" s="120">
        <f t="shared" si="0"/>
        <v>12275634.300000001</v>
      </c>
    </row>
    <row r="49" spans="1:10" ht="303.75">
      <c r="A49" s="137">
        <v>45</v>
      </c>
      <c r="B49" s="137">
        <v>352101</v>
      </c>
      <c r="C49" s="110" t="s">
        <v>15622</v>
      </c>
      <c r="D49" s="114" t="s">
        <v>16066</v>
      </c>
      <c r="E49" s="127" t="s">
        <v>16067</v>
      </c>
      <c r="F49" s="120">
        <f>VLOOKUP(B49,FVL!$A$5:$N$6151,14,0)</f>
        <v>43424522</v>
      </c>
      <c r="G49" s="120">
        <f>VLOOKUP(B49,OCCIDENTE!$A$8:$J$5948,10,0)</f>
        <v>34728529.6215</v>
      </c>
      <c r="H49" s="120" t="s">
        <v>15269</v>
      </c>
      <c r="I49" s="120">
        <f>VLOOKUP(B49,'COSMITET ABR'!$C$3:$H$363,6,0)</f>
        <v>27571568.550000001</v>
      </c>
      <c r="J49" s="120">
        <f t="shared" si="0"/>
        <v>35241540.057166666</v>
      </c>
    </row>
    <row r="50" spans="1:10" ht="22.5">
      <c r="A50" s="137">
        <v>46</v>
      </c>
      <c r="B50" s="137">
        <v>378502</v>
      </c>
      <c r="C50" s="127" t="s">
        <v>106</v>
      </c>
      <c r="D50" s="114"/>
      <c r="E50" s="127"/>
      <c r="F50" s="120">
        <f>VLOOKUP(B50,FVL!$A$5:$N$6151,14,0)</f>
        <v>156742</v>
      </c>
      <c r="G50" s="120" t="s">
        <v>15269</v>
      </c>
      <c r="H50" s="120" t="s">
        <v>15269</v>
      </c>
      <c r="I50" s="120">
        <f>VLOOKUP(B50,'COSMITET ABR'!$C$3:$H$363,6,0)</f>
        <v>80500</v>
      </c>
      <c r="J50" s="120">
        <f t="shared" si="0"/>
        <v>118621</v>
      </c>
    </row>
    <row r="51" spans="1:10" ht="101.25">
      <c r="A51" s="137">
        <v>47</v>
      </c>
      <c r="B51" s="137">
        <v>878201</v>
      </c>
      <c r="C51" s="110" t="s">
        <v>78</v>
      </c>
      <c r="D51" s="115" t="s">
        <v>15604</v>
      </c>
      <c r="E51" s="127" t="s">
        <v>16063</v>
      </c>
      <c r="F51" s="120">
        <f>VLOOKUP(B51,FVL!$A$5:$N$6151,14,0)</f>
        <v>2551303</v>
      </c>
      <c r="G51" s="120" t="s">
        <v>15269</v>
      </c>
      <c r="H51" s="120" t="s">
        <v>15269</v>
      </c>
      <c r="I51" s="120">
        <f>VLOOKUP(B51,'COSMITET ABR'!$C$3:$H$363,6,0)</f>
        <v>2237879.2999999998</v>
      </c>
      <c r="J51" s="120">
        <f t="shared" si="0"/>
        <v>2394591.15</v>
      </c>
    </row>
    <row r="52" spans="1:10" ht="90">
      <c r="A52" s="137">
        <v>48</v>
      </c>
      <c r="B52" s="137">
        <v>385920</v>
      </c>
      <c r="C52" s="127" t="s">
        <v>87</v>
      </c>
      <c r="D52" s="114" t="s">
        <v>15640</v>
      </c>
      <c r="E52" s="127" t="s">
        <v>15641</v>
      </c>
      <c r="F52" s="120">
        <f>VLOOKUP(B52,FVL!$A$5:$N$6151,14,0)</f>
        <v>1641488</v>
      </c>
      <c r="G52" s="120">
        <f>VLOOKUP(B52,OCCIDENTE!$A$8:$J$5948,10,0)</f>
        <v>4013725.255821269</v>
      </c>
      <c r="H52" s="120" t="s">
        <v>15269</v>
      </c>
      <c r="I52" s="120">
        <f>VLOOKUP(B52,'COSMITET ABR'!$C$3:$H$363,6,0)</f>
        <v>6630771.7750000004</v>
      </c>
      <c r="J52" s="120">
        <f t="shared" si="0"/>
        <v>4095328.3436070899</v>
      </c>
    </row>
    <row r="53" spans="1:10" ht="303.75">
      <c r="A53" s="137">
        <v>49</v>
      </c>
      <c r="B53" s="137">
        <v>361901</v>
      </c>
      <c r="C53" s="110" t="s">
        <v>15642</v>
      </c>
      <c r="D53" s="114" t="s">
        <v>16068</v>
      </c>
      <c r="E53" s="127" t="s">
        <v>16069</v>
      </c>
      <c r="F53" s="120" t="s">
        <v>15269</v>
      </c>
      <c r="G53" s="120">
        <f>VLOOKUP(B53,OCCIDENTE!$A$8:$J$5948,10,0)</f>
        <v>34728529.6215</v>
      </c>
      <c r="H53" s="120" t="s">
        <v>15269</v>
      </c>
      <c r="I53" s="120">
        <v>7455600</v>
      </c>
      <c r="J53" s="120">
        <f t="shared" si="0"/>
        <v>21092064.81075</v>
      </c>
    </row>
    <row r="54" spans="1:10" ht="135">
      <c r="A54" s="137">
        <v>50</v>
      </c>
      <c r="B54" s="137">
        <v>877110</v>
      </c>
      <c r="C54" s="110" t="s">
        <v>118</v>
      </c>
      <c r="D54" s="110" t="s">
        <v>15604</v>
      </c>
      <c r="E54" s="127" t="s">
        <v>16063</v>
      </c>
      <c r="F54" s="120" t="s">
        <v>15269</v>
      </c>
      <c r="G54" s="120" t="s">
        <v>15269</v>
      </c>
      <c r="H54" s="120" t="s">
        <v>15269</v>
      </c>
      <c r="I54" s="120">
        <f>VLOOKUP(B54,'COSMITET ABR'!$C$3:$H$363,6,0)</f>
        <v>1924607.8</v>
      </c>
      <c r="J54" s="120">
        <f t="shared" si="0"/>
        <v>1924607.8</v>
      </c>
    </row>
    <row r="55" spans="1:10" ht="90">
      <c r="A55" s="137">
        <v>51</v>
      </c>
      <c r="B55" s="137">
        <v>876241</v>
      </c>
      <c r="C55" s="127" t="s">
        <v>119</v>
      </c>
      <c r="D55" s="114" t="s">
        <v>15640</v>
      </c>
      <c r="E55" s="127" t="s">
        <v>15641</v>
      </c>
      <c r="F55" s="120">
        <f>VLOOKUP(B55,FVL!$A$5:$N$6151,14,0)</f>
        <v>438787</v>
      </c>
      <c r="G55" s="120" t="s">
        <v>15269</v>
      </c>
      <c r="H55" s="120" t="s">
        <v>15269</v>
      </c>
      <c r="I55" s="120">
        <f>VLOOKUP(B55,'COSMITET ABR'!$C$3:$H$363,6,0)</f>
        <v>905943.933333333</v>
      </c>
      <c r="J55" s="120">
        <f t="shared" si="0"/>
        <v>672365.46666666656</v>
      </c>
    </row>
    <row r="56" spans="1:10" ht="236.25">
      <c r="A56" s="137">
        <v>52</v>
      </c>
      <c r="B56" s="137">
        <v>355102</v>
      </c>
      <c r="C56" s="110" t="s">
        <v>98</v>
      </c>
      <c r="D56" s="110" t="s">
        <v>15646</v>
      </c>
      <c r="E56" s="127" t="s">
        <v>16070</v>
      </c>
      <c r="F56" s="120">
        <f>VLOOKUP(B56,FVL!$A$5:$N$6151,14,0)</f>
        <v>13423624</v>
      </c>
      <c r="G56" s="120" t="s">
        <v>15269</v>
      </c>
      <c r="H56" s="120" t="s">
        <v>15269</v>
      </c>
      <c r="I56" s="120">
        <f>VLOOKUP(B56,'COSMITET ABR'!$C$3:$H$363,6,0)</f>
        <v>40280282.950000003</v>
      </c>
      <c r="J56" s="120">
        <f t="shared" si="0"/>
        <v>26851953.475000001</v>
      </c>
    </row>
    <row r="57" spans="1:10" ht="22.5">
      <c r="A57" s="137">
        <v>53</v>
      </c>
      <c r="B57" s="137">
        <v>890428</v>
      </c>
      <c r="C57" s="127" t="s">
        <v>107</v>
      </c>
      <c r="D57" s="114"/>
      <c r="E57" s="127"/>
      <c r="F57" s="120">
        <f>VLOOKUP(B57,FVL!$A$5:$N$6151,14,0)</f>
        <v>101698</v>
      </c>
      <c r="G57" s="120">
        <f>VLOOKUP(B57,OCCIDENTE!$A$8:$J$5948,10,0)</f>
        <v>75496.803524999996</v>
      </c>
      <c r="H57" s="120">
        <f>VLOOKUP(B57,NUESTRA!$A$2:$G$2913,7,0)</f>
        <v>94474.285714285725</v>
      </c>
      <c r="I57" s="120">
        <f>VLOOKUP(B57,'COSMITET ABR'!$C$3:$H$363,6,0)</f>
        <v>81998.833333333328</v>
      </c>
      <c r="J57" s="120">
        <f t="shared" si="0"/>
        <v>88416.980643154762</v>
      </c>
    </row>
    <row r="58" spans="1:10" ht="22.5">
      <c r="A58" s="137">
        <v>54</v>
      </c>
      <c r="B58" s="137">
        <v>383406</v>
      </c>
      <c r="C58" s="127" t="s">
        <v>161</v>
      </c>
      <c r="D58" s="114"/>
      <c r="E58" s="127"/>
      <c r="F58" s="120">
        <f>VLOOKUP(B58,FVL!$A$5:$N$6151,14,0)</f>
        <v>7015675</v>
      </c>
      <c r="G58" s="120">
        <f>VLOOKUP(B58,OCCIDENTE!$A$8:$J$5948,10,0)</f>
        <v>34728529.6215</v>
      </c>
      <c r="H58" s="120" t="s">
        <v>15269</v>
      </c>
      <c r="I58" s="120">
        <f>VLOOKUP(B58,'COSMITET ABR'!$C$3:$H$363,6,0)</f>
        <v>26028962</v>
      </c>
      <c r="J58" s="120">
        <f t="shared" si="0"/>
        <v>22591055.5405</v>
      </c>
    </row>
    <row r="59" spans="1:10" ht="303.75">
      <c r="A59" s="137">
        <v>55</v>
      </c>
      <c r="B59" s="137">
        <v>361605</v>
      </c>
      <c r="C59" s="110" t="s">
        <v>15649</v>
      </c>
      <c r="D59" s="114" t="s">
        <v>16068</v>
      </c>
      <c r="E59" s="127" t="s">
        <v>16069</v>
      </c>
      <c r="F59" s="120">
        <f>VLOOKUP(B59,FVL!$A$5:$N$6151,14,0)</f>
        <v>87920911</v>
      </c>
      <c r="G59" s="120">
        <f>VLOOKUP(B59,OCCIDENTE!$A$8:$J$5948,10,0)</f>
        <v>34728529.6215</v>
      </c>
      <c r="H59" s="120" t="s">
        <v>15269</v>
      </c>
      <c r="I59" s="120">
        <f>VLOOKUP(B59,'COSMITET ABR'!$C$3:$H$363,6,0)</f>
        <v>24945704.550000001</v>
      </c>
      <c r="J59" s="120">
        <f t="shared" si="0"/>
        <v>49198381.72383333</v>
      </c>
    </row>
    <row r="60" spans="1:10" ht="112.5">
      <c r="A60" s="137">
        <v>56</v>
      </c>
      <c r="B60" s="137">
        <v>378001</v>
      </c>
      <c r="C60" s="110" t="s">
        <v>120</v>
      </c>
      <c r="D60" s="110" t="s">
        <v>15650</v>
      </c>
      <c r="E60" s="127" t="s">
        <v>16071</v>
      </c>
      <c r="F60" s="120">
        <f>VLOOKUP(B60,FVL!$A$5:$N$6151,14,0)</f>
        <v>779544</v>
      </c>
      <c r="G60" s="120" t="s">
        <v>15269</v>
      </c>
      <c r="H60" s="120" t="s">
        <v>15269</v>
      </c>
      <c r="I60" s="120">
        <f>VLOOKUP(B60,'COSMITET ABR'!$C$3:$H$363,6,0)</f>
        <v>8722789.3874999993</v>
      </c>
      <c r="J60" s="120">
        <f t="shared" si="0"/>
        <v>4751166.6937499996</v>
      </c>
    </row>
    <row r="61" spans="1:10" ht="202.5">
      <c r="A61" s="137">
        <v>57</v>
      </c>
      <c r="B61" s="137">
        <v>395080</v>
      </c>
      <c r="C61" s="110" t="s">
        <v>213</v>
      </c>
      <c r="D61" s="114" t="s">
        <v>16072</v>
      </c>
      <c r="E61" s="127" t="s">
        <v>16073</v>
      </c>
      <c r="F61" s="120">
        <f>VLOOKUP(B61,FVL!$A$5:$N$6151,14,0)</f>
        <v>3286158</v>
      </c>
      <c r="G61" s="120" t="s">
        <v>15269</v>
      </c>
      <c r="H61" s="120" t="s">
        <v>15269</v>
      </c>
      <c r="I61" s="120">
        <f>VLOOKUP(B61,'COSMITET ABR'!$C$3:$H$363,6,0)</f>
        <v>7676505.2999999998</v>
      </c>
      <c r="J61" s="120">
        <f t="shared" si="0"/>
        <v>5481331.6500000004</v>
      </c>
    </row>
    <row r="62" spans="1:10" ht="112.5">
      <c r="A62" s="137">
        <v>58</v>
      </c>
      <c r="B62" s="137">
        <v>395081</v>
      </c>
      <c r="C62" s="110" t="s">
        <v>123</v>
      </c>
      <c r="D62" s="115" t="s">
        <v>15651</v>
      </c>
      <c r="E62" s="127" t="s">
        <v>16074</v>
      </c>
      <c r="F62" s="120">
        <f>VLOOKUP(B62,FVL!$A$5:$N$6151,14,0)</f>
        <v>4190774</v>
      </c>
      <c r="G62" s="120" t="s">
        <v>15269</v>
      </c>
      <c r="H62" s="120" t="s">
        <v>15269</v>
      </c>
      <c r="I62" s="120">
        <f>VLOOKUP(B62,'COSMITET ABR'!$C$3:$H$363,6,0)</f>
        <v>6682817.9000000004</v>
      </c>
      <c r="J62" s="120">
        <f t="shared" si="0"/>
        <v>5436795.9500000002</v>
      </c>
    </row>
    <row r="63" spans="1:10" ht="171.75" customHeight="1">
      <c r="A63" s="319">
        <v>59</v>
      </c>
      <c r="B63" s="319">
        <v>878111</v>
      </c>
      <c r="C63" s="322" t="s">
        <v>215</v>
      </c>
      <c r="D63" s="322" t="s">
        <v>15652</v>
      </c>
      <c r="E63" s="127" t="s">
        <v>15587</v>
      </c>
      <c r="F63" s="322" t="s">
        <v>15269</v>
      </c>
      <c r="G63" s="322" t="s">
        <v>15269</v>
      </c>
      <c r="H63" s="322" t="s">
        <v>15269</v>
      </c>
      <c r="I63" s="322">
        <f>VLOOKUP(B63,'COSMITET ABR'!$C$3:$H$363,6,0)</f>
        <v>2497818.4</v>
      </c>
      <c r="J63" s="322">
        <f t="shared" si="0"/>
        <v>2497818.4</v>
      </c>
    </row>
    <row r="64" spans="1:10">
      <c r="A64" s="320"/>
      <c r="B64" s="320"/>
      <c r="C64" s="323"/>
      <c r="D64" s="323"/>
      <c r="E64" s="127" t="s">
        <v>15596</v>
      </c>
      <c r="F64" s="323"/>
      <c r="G64" s="323" t="e">
        <f>VLOOKUP(B64,OCCIDENTE!$A$8:$J$5948,10,0)</f>
        <v>#N/A</v>
      </c>
      <c r="H64" s="323" t="e">
        <f>VLOOKUP(B64,NUESTRA!$A$2:$G$2913,7,0)</f>
        <v>#N/A</v>
      </c>
      <c r="I64" s="323" t="e">
        <f>VLOOKUP(B64,'COSMITET ABR'!$C$3:$H$363,6,0)</f>
        <v>#N/A</v>
      </c>
      <c r="J64" s="323" t="e">
        <f t="shared" si="0"/>
        <v>#N/A</v>
      </c>
    </row>
    <row r="65" spans="1:10">
      <c r="A65" s="320"/>
      <c r="B65" s="320"/>
      <c r="C65" s="323"/>
      <c r="D65" s="323"/>
      <c r="E65" s="127" t="s">
        <v>15589</v>
      </c>
      <c r="F65" s="323"/>
      <c r="G65" s="323" t="e">
        <f>VLOOKUP(B65,OCCIDENTE!$A$8:$J$5948,10,0)</f>
        <v>#N/A</v>
      </c>
      <c r="H65" s="323" t="e">
        <f>VLOOKUP(B65,NUESTRA!$A$2:$G$2913,7,0)</f>
        <v>#N/A</v>
      </c>
      <c r="I65" s="323" t="e">
        <f>VLOOKUP(B65,'COSMITET ABR'!$C$3:$H$363,6,0)</f>
        <v>#N/A</v>
      </c>
      <c r="J65" s="323" t="e">
        <f t="shared" si="0"/>
        <v>#N/A</v>
      </c>
    </row>
    <row r="66" spans="1:10" ht="22.5">
      <c r="A66" s="320"/>
      <c r="B66" s="320"/>
      <c r="C66" s="323"/>
      <c r="D66" s="323"/>
      <c r="E66" s="127" t="s">
        <v>15590</v>
      </c>
      <c r="F66" s="323"/>
      <c r="G66" s="323" t="e">
        <f>VLOOKUP(B66,OCCIDENTE!$A$8:$J$5948,10,0)</f>
        <v>#N/A</v>
      </c>
      <c r="H66" s="323" t="e">
        <f>VLOOKUP(B66,NUESTRA!$A$2:$G$2913,7,0)</f>
        <v>#N/A</v>
      </c>
      <c r="I66" s="323" t="e">
        <f>VLOOKUP(B66,'COSMITET ABR'!$C$3:$H$363,6,0)</f>
        <v>#N/A</v>
      </c>
      <c r="J66" s="323" t="e">
        <f t="shared" si="0"/>
        <v>#N/A</v>
      </c>
    </row>
    <row r="67" spans="1:10">
      <c r="A67" s="320"/>
      <c r="B67" s="320"/>
      <c r="C67" s="323"/>
      <c r="D67" s="323"/>
      <c r="E67" s="127" t="s">
        <v>15605</v>
      </c>
      <c r="F67" s="323"/>
      <c r="G67" s="323" t="e">
        <f>VLOOKUP(B67,OCCIDENTE!$A$8:$J$5948,10,0)</f>
        <v>#N/A</v>
      </c>
      <c r="H67" s="323" t="e">
        <f>VLOOKUP(B67,NUESTRA!$A$2:$G$2913,7,0)</f>
        <v>#N/A</v>
      </c>
      <c r="I67" s="323" t="e">
        <f>VLOOKUP(B67,'COSMITET ABR'!$C$3:$H$363,6,0)</f>
        <v>#N/A</v>
      </c>
      <c r="J67" s="323" t="e">
        <f t="shared" si="0"/>
        <v>#N/A</v>
      </c>
    </row>
    <row r="68" spans="1:10">
      <c r="A68" s="321"/>
      <c r="B68" s="321"/>
      <c r="C68" s="324"/>
      <c r="D68" s="324"/>
      <c r="E68" s="127" t="s">
        <v>15606</v>
      </c>
      <c r="F68" s="324"/>
      <c r="G68" s="324" t="e">
        <f>VLOOKUP(B68,OCCIDENTE!$A$8:$J$5948,10,0)</f>
        <v>#N/A</v>
      </c>
      <c r="H68" s="324" t="e">
        <f>VLOOKUP(B68,NUESTRA!$A$2:$G$2913,7,0)</f>
        <v>#N/A</v>
      </c>
      <c r="I68" s="324" t="e">
        <f>VLOOKUP(B68,'COSMITET ABR'!$C$3:$H$363,6,0)</f>
        <v>#N/A</v>
      </c>
      <c r="J68" s="324" t="e">
        <f t="shared" si="0"/>
        <v>#N/A</v>
      </c>
    </row>
    <row r="69" spans="1:10" ht="22.5">
      <c r="A69" s="137">
        <v>60</v>
      </c>
      <c r="B69" s="137">
        <v>890702</v>
      </c>
      <c r="C69" s="127" t="s">
        <v>217</v>
      </c>
      <c r="D69" s="114" t="s">
        <v>6</v>
      </c>
      <c r="E69" s="127"/>
      <c r="F69" s="120">
        <f>VLOOKUP(B69,FVL!$A$5:$N$6151,14,0)</f>
        <v>133848</v>
      </c>
      <c r="G69" s="120">
        <f>VLOOKUP(B69,OCCIDENTE!$A$8:$J$5948,10,0)</f>
        <v>67947.123172499996</v>
      </c>
      <c r="H69" s="120">
        <f>VLOOKUP(B69,NUESTRA!$A$2:$G$2913,7,0)</f>
        <v>122571.42857142859</v>
      </c>
      <c r="I69" s="120">
        <f>VLOOKUP(B69,'COSMITET ABR'!$C$3:$H$363,6,0)</f>
        <v>64113.65</v>
      </c>
      <c r="J69" s="120">
        <f t="shared" si="0"/>
        <v>97120.05043598215</v>
      </c>
    </row>
    <row r="70" spans="1:10" ht="255" customHeight="1">
      <c r="A70" s="319">
        <v>61</v>
      </c>
      <c r="B70" s="319">
        <v>378604</v>
      </c>
      <c r="C70" s="322" t="s">
        <v>109</v>
      </c>
      <c r="D70" s="322" t="s">
        <v>15653</v>
      </c>
      <c r="E70" s="127" t="s">
        <v>15587</v>
      </c>
      <c r="F70" s="322">
        <f>VLOOKUP(B70,FVL!$A$5:$N$6151,14,0)</f>
        <v>58860000</v>
      </c>
      <c r="G70" s="322" t="s">
        <v>15269</v>
      </c>
      <c r="H70" s="322" t="s">
        <v>15269</v>
      </c>
      <c r="I70" s="322">
        <f>VLOOKUP(B70,'COSMITET ABR'!$C$3:$H$363,6,0)</f>
        <v>58147455.75</v>
      </c>
      <c r="J70" s="322">
        <f t="shared" ref="J70:J130" si="1">AVERAGE(F70,G70,H70,I70)</f>
        <v>58503727.875</v>
      </c>
    </row>
    <row r="71" spans="1:10">
      <c r="A71" s="320"/>
      <c r="B71" s="320"/>
      <c r="C71" s="323"/>
      <c r="D71" s="323"/>
      <c r="E71" s="127" t="s">
        <v>15608</v>
      </c>
      <c r="F71" s="323"/>
      <c r="G71" s="323"/>
      <c r="H71" s="323"/>
      <c r="I71" s="323"/>
      <c r="J71" s="323"/>
    </row>
    <row r="72" spans="1:10" ht="22.5">
      <c r="A72" s="320"/>
      <c r="B72" s="320"/>
      <c r="C72" s="323"/>
      <c r="D72" s="323"/>
      <c r="E72" s="127" t="s">
        <v>15590</v>
      </c>
      <c r="F72" s="323"/>
      <c r="G72" s="323"/>
      <c r="H72" s="323"/>
      <c r="I72" s="323"/>
      <c r="J72" s="323"/>
    </row>
    <row r="73" spans="1:10" ht="15" customHeight="1">
      <c r="A73" s="320"/>
      <c r="B73" s="320"/>
      <c r="C73" s="323"/>
      <c r="D73" s="323"/>
      <c r="E73" s="127" t="s">
        <v>15591</v>
      </c>
      <c r="F73" s="323"/>
      <c r="G73" s="323"/>
      <c r="H73" s="323"/>
      <c r="I73" s="323"/>
      <c r="J73" s="323"/>
    </row>
    <row r="74" spans="1:10" ht="18" customHeight="1">
      <c r="A74" s="320"/>
      <c r="B74" s="320"/>
      <c r="C74" s="323"/>
      <c r="D74" s="323"/>
      <c r="E74" s="127" t="s">
        <v>15610</v>
      </c>
      <c r="F74" s="323"/>
      <c r="G74" s="323"/>
      <c r="H74" s="323"/>
      <c r="I74" s="323"/>
      <c r="J74" s="323"/>
    </row>
    <row r="75" spans="1:10" ht="26.25" customHeight="1">
      <c r="A75" s="321"/>
      <c r="B75" s="321"/>
      <c r="C75" s="324"/>
      <c r="D75" s="324"/>
      <c r="E75" s="127" t="s">
        <v>15654</v>
      </c>
      <c r="F75" s="324"/>
      <c r="G75" s="324"/>
      <c r="H75" s="324"/>
      <c r="I75" s="324"/>
      <c r="J75" s="324"/>
    </row>
    <row r="76" spans="1:10" ht="90">
      <c r="A76" s="137">
        <v>62</v>
      </c>
      <c r="B76" s="137">
        <v>378901</v>
      </c>
      <c r="C76" s="127" t="s">
        <v>112</v>
      </c>
      <c r="D76" s="114" t="s">
        <v>15640</v>
      </c>
      <c r="E76" s="127" t="s">
        <v>15641</v>
      </c>
      <c r="F76" s="120">
        <f>VLOOKUP(B76,FVL!$A$5:$N$6151,14,0)</f>
        <v>1426908</v>
      </c>
      <c r="G76" s="120" t="s">
        <v>15269</v>
      </c>
      <c r="H76" s="120" t="s">
        <v>15269</v>
      </c>
      <c r="I76" s="120">
        <f>VLOOKUP(B76,'COSMITET ABR'!$C$3:$H$363,6,0)</f>
        <v>2540500.0750000002</v>
      </c>
      <c r="J76" s="120">
        <f t="shared" si="1"/>
        <v>1983704.0375000001</v>
      </c>
    </row>
    <row r="77" spans="1:10" ht="11.25" customHeight="1">
      <c r="A77" s="319">
        <v>63</v>
      </c>
      <c r="B77" s="319">
        <v>360202</v>
      </c>
      <c r="C77" s="131" t="s">
        <v>138</v>
      </c>
      <c r="D77" s="132" t="s">
        <v>15600</v>
      </c>
      <c r="E77" s="127" t="s">
        <v>15587</v>
      </c>
      <c r="F77" s="322" t="s">
        <v>15269</v>
      </c>
      <c r="G77" s="322" t="s">
        <v>15269</v>
      </c>
      <c r="H77" s="322" t="s">
        <v>15269</v>
      </c>
      <c r="I77" s="322">
        <f>VLOOKUP(B77,'COSMITET ABR'!$C$3:$H$363,6,0)</f>
        <v>6800036.5374999996</v>
      </c>
      <c r="J77" s="322">
        <f t="shared" si="1"/>
        <v>6800036.5374999996</v>
      </c>
    </row>
    <row r="78" spans="1:10">
      <c r="A78" s="320"/>
      <c r="B78" s="320"/>
      <c r="C78" s="133"/>
      <c r="D78" s="134"/>
      <c r="E78" s="127" t="s">
        <v>15588</v>
      </c>
      <c r="F78" s="323"/>
      <c r="G78" s="323"/>
      <c r="H78" s="323"/>
      <c r="I78" s="323"/>
      <c r="J78" s="323"/>
    </row>
    <row r="79" spans="1:10">
      <c r="A79" s="320"/>
      <c r="B79" s="320"/>
      <c r="C79" s="133"/>
      <c r="D79" s="134"/>
      <c r="E79" s="127" t="s">
        <v>15589</v>
      </c>
      <c r="F79" s="323"/>
      <c r="G79" s="323"/>
      <c r="H79" s="323"/>
      <c r="I79" s="323"/>
      <c r="J79" s="323"/>
    </row>
    <row r="80" spans="1:10" ht="22.5">
      <c r="A80" s="320"/>
      <c r="B80" s="320"/>
      <c r="C80" s="133"/>
      <c r="D80" s="134"/>
      <c r="E80" s="127" t="s">
        <v>15590</v>
      </c>
      <c r="F80" s="323"/>
      <c r="G80" s="323"/>
      <c r="H80" s="323"/>
      <c r="I80" s="323"/>
      <c r="J80" s="323"/>
    </row>
    <row r="81" spans="1:10">
      <c r="A81" s="320"/>
      <c r="B81" s="320"/>
      <c r="C81" s="133"/>
      <c r="D81" s="134"/>
      <c r="E81" s="127" t="s">
        <v>15591</v>
      </c>
      <c r="F81" s="323"/>
      <c r="G81" s="323"/>
      <c r="H81" s="323"/>
      <c r="I81" s="323"/>
      <c r="J81" s="323"/>
    </row>
    <row r="82" spans="1:10" ht="33.75">
      <c r="A82" s="320"/>
      <c r="B82" s="320"/>
      <c r="C82" s="133"/>
      <c r="D82" s="134"/>
      <c r="E82" s="127" t="s">
        <v>15592</v>
      </c>
      <c r="F82" s="323"/>
      <c r="G82" s="323"/>
      <c r="H82" s="323"/>
      <c r="I82" s="323"/>
      <c r="J82" s="323"/>
    </row>
    <row r="83" spans="1:10">
      <c r="A83" s="320"/>
      <c r="B83" s="320"/>
      <c r="C83" s="133"/>
      <c r="D83" s="134"/>
      <c r="E83" s="127" t="s">
        <v>15593</v>
      </c>
      <c r="F83" s="323"/>
      <c r="G83" s="323"/>
      <c r="H83" s="323"/>
      <c r="I83" s="323"/>
      <c r="J83" s="323"/>
    </row>
    <row r="84" spans="1:10" ht="22.5">
      <c r="A84" s="321"/>
      <c r="B84" s="321"/>
      <c r="C84" s="135"/>
      <c r="D84" s="136"/>
      <c r="E84" s="127" t="s">
        <v>15594</v>
      </c>
      <c r="F84" s="324"/>
      <c r="G84" s="324"/>
      <c r="H84" s="324"/>
      <c r="I84" s="324"/>
      <c r="J84" s="324"/>
    </row>
    <row r="85" spans="1:10" ht="90" customHeight="1">
      <c r="A85" s="319">
        <v>64</v>
      </c>
      <c r="B85" s="319">
        <v>351103</v>
      </c>
      <c r="C85" s="325" t="s">
        <v>218</v>
      </c>
      <c r="D85" s="325" t="s">
        <v>15655</v>
      </c>
      <c r="E85" s="127" t="s">
        <v>15587</v>
      </c>
      <c r="F85" s="322">
        <f>VLOOKUP(B85,FVL!$A$5:$N$6151,14,0)</f>
        <v>13760160</v>
      </c>
      <c r="G85" s="322" t="s">
        <v>15269</v>
      </c>
      <c r="H85" s="322" t="s">
        <v>15269</v>
      </c>
      <c r="I85" s="322">
        <f>VLOOKUP(B85,'COSMITET ABR'!$C$3:$H$363,6,0)</f>
        <v>10629824.9</v>
      </c>
      <c r="J85" s="322">
        <f t="shared" si="1"/>
        <v>12194992.449999999</v>
      </c>
    </row>
    <row r="86" spans="1:10">
      <c r="A86" s="320"/>
      <c r="B86" s="320"/>
      <c r="C86" s="326"/>
      <c r="D86" s="326"/>
      <c r="E86" s="127" t="s">
        <v>15596</v>
      </c>
      <c r="F86" s="323"/>
      <c r="G86" s="323"/>
      <c r="H86" s="323"/>
      <c r="I86" s="323"/>
      <c r="J86" s="323"/>
    </row>
    <row r="87" spans="1:10">
      <c r="A87" s="320"/>
      <c r="B87" s="320"/>
      <c r="C87" s="326"/>
      <c r="D87" s="326"/>
      <c r="E87" s="127" t="s">
        <v>15589</v>
      </c>
      <c r="F87" s="323"/>
      <c r="G87" s="323"/>
      <c r="H87" s="323"/>
      <c r="I87" s="323"/>
      <c r="J87" s="323"/>
    </row>
    <row r="88" spans="1:10" ht="22.5">
      <c r="A88" s="320"/>
      <c r="B88" s="320"/>
      <c r="C88" s="326"/>
      <c r="D88" s="326"/>
      <c r="E88" s="127" t="s">
        <v>15590</v>
      </c>
      <c r="F88" s="323"/>
      <c r="G88" s="323"/>
      <c r="H88" s="323"/>
      <c r="I88" s="323"/>
      <c r="J88" s="323"/>
    </row>
    <row r="89" spans="1:10">
      <c r="A89" s="320"/>
      <c r="B89" s="320"/>
      <c r="C89" s="326"/>
      <c r="D89" s="326"/>
      <c r="E89" s="127" t="s">
        <v>15591</v>
      </c>
      <c r="F89" s="323"/>
      <c r="G89" s="323"/>
      <c r="H89" s="323"/>
      <c r="I89" s="323"/>
      <c r="J89" s="323"/>
    </row>
    <row r="90" spans="1:10">
      <c r="A90" s="320"/>
      <c r="B90" s="320"/>
      <c r="C90" s="326"/>
      <c r="D90" s="326"/>
      <c r="E90" s="127" t="s">
        <v>15593</v>
      </c>
      <c r="F90" s="323"/>
      <c r="G90" s="323"/>
      <c r="H90" s="323"/>
      <c r="I90" s="323"/>
      <c r="J90" s="323"/>
    </row>
    <row r="91" spans="1:10" ht="22.5">
      <c r="A91" s="320"/>
      <c r="B91" s="320"/>
      <c r="C91" s="326"/>
      <c r="D91" s="326"/>
      <c r="E91" s="127" t="s">
        <v>15594</v>
      </c>
      <c r="F91" s="323"/>
      <c r="G91" s="323"/>
      <c r="H91" s="323"/>
      <c r="I91" s="323"/>
      <c r="J91" s="323"/>
    </row>
    <row r="92" spans="1:10" ht="22.5">
      <c r="A92" s="321"/>
      <c r="B92" s="321"/>
      <c r="C92" s="327"/>
      <c r="D92" s="327"/>
      <c r="E92" s="127" t="s">
        <v>15656</v>
      </c>
      <c r="F92" s="324"/>
      <c r="G92" s="324"/>
      <c r="H92" s="324"/>
      <c r="I92" s="324"/>
      <c r="J92" s="324"/>
    </row>
    <row r="93" spans="1:10" ht="22.5" customHeight="1">
      <c r="A93" s="319">
        <v>65</v>
      </c>
      <c r="B93" s="319">
        <v>372101</v>
      </c>
      <c r="C93" s="325" t="s">
        <v>15657</v>
      </c>
      <c r="D93" s="114" t="s">
        <v>15659</v>
      </c>
      <c r="E93" s="127" t="s">
        <v>15658</v>
      </c>
      <c r="F93" s="322" t="s">
        <v>15269</v>
      </c>
      <c r="G93" s="322" t="s">
        <v>15269</v>
      </c>
      <c r="H93" s="322" t="s">
        <v>15269</v>
      </c>
      <c r="I93" s="322">
        <v>941600</v>
      </c>
      <c r="J93" s="322">
        <f t="shared" si="1"/>
        <v>941600</v>
      </c>
    </row>
    <row r="94" spans="1:10" ht="33.75">
      <c r="A94" s="320"/>
      <c r="B94" s="320"/>
      <c r="C94" s="326"/>
      <c r="D94" s="114" t="s">
        <v>15578</v>
      </c>
      <c r="E94" s="127" t="s">
        <v>15660</v>
      </c>
      <c r="F94" s="323"/>
      <c r="G94" s="323"/>
      <c r="H94" s="323"/>
      <c r="I94" s="323"/>
      <c r="J94" s="323"/>
    </row>
    <row r="95" spans="1:10" ht="33.75">
      <c r="A95" s="320"/>
      <c r="B95" s="320"/>
      <c r="C95" s="326"/>
      <c r="D95" s="114" t="s">
        <v>15579</v>
      </c>
      <c r="E95" s="127" t="s">
        <v>15613</v>
      </c>
      <c r="F95" s="323"/>
      <c r="G95" s="323"/>
      <c r="H95" s="323"/>
      <c r="I95" s="323"/>
      <c r="J95" s="323"/>
    </row>
    <row r="96" spans="1:10" ht="22.5">
      <c r="A96" s="320"/>
      <c r="B96" s="320"/>
      <c r="C96" s="326"/>
      <c r="D96" s="114" t="s">
        <v>15581</v>
      </c>
      <c r="E96" s="127" t="s">
        <v>15582</v>
      </c>
      <c r="F96" s="323"/>
      <c r="G96" s="323"/>
      <c r="H96" s="323"/>
      <c r="I96" s="323"/>
      <c r="J96" s="323"/>
    </row>
    <row r="97" spans="1:10" ht="22.5">
      <c r="A97" s="320"/>
      <c r="B97" s="320"/>
      <c r="C97" s="326"/>
      <c r="D97" s="114" t="s">
        <v>15614</v>
      </c>
      <c r="E97" s="127" t="s">
        <v>15661</v>
      </c>
      <c r="F97" s="323"/>
      <c r="G97" s="323"/>
      <c r="H97" s="323"/>
      <c r="I97" s="323"/>
      <c r="J97" s="323"/>
    </row>
    <row r="98" spans="1:10" ht="22.5">
      <c r="A98" s="320"/>
      <c r="B98" s="320"/>
      <c r="C98" s="326"/>
      <c r="D98" s="114" t="s">
        <v>15662</v>
      </c>
      <c r="E98" s="110"/>
      <c r="F98" s="323"/>
      <c r="G98" s="323"/>
      <c r="H98" s="323"/>
      <c r="I98" s="323"/>
      <c r="J98" s="323"/>
    </row>
    <row r="99" spans="1:10">
      <c r="A99" s="320"/>
      <c r="B99" s="320"/>
      <c r="C99" s="326"/>
      <c r="D99" s="114" t="s">
        <v>15663</v>
      </c>
      <c r="E99" s="110"/>
      <c r="F99" s="323"/>
      <c r="G99" s="323"/>
      <c r="H99" s="323"/>
      <c r="I99" s="323"/>
      <c r="J99" s="323"/>
    </row>
    <row r="100" spans="1:10">
      <c r="A100" s="320"/>
      <c r="B100" s="320"/>
      <c r="C100" s="326"/>
      <c r="D100" s="114" t="s">
        <v>15584</v>
      </c>
      <c r="E100" s="110"/>
      <c r="F100" s="323"/>
      <c r="G100" s="323"/>
      <c r="H100" s="323"/>
      <c r="I100" s="323"/>
      <c r="J100" s="323"/>
    </row>
    <row r="101" spans="1:10">
      <c r="A101" s="320"/>
      <c r="B101" s="320"/>
      <c r="C101" s="326"/>
      <c r="D101" s="114" t="s">
        <v>15664</v>
      </c>
      <c r="E101" s="110"/>
      <c r="F101" s="323"/>
      <c r="G101" s="323"/>
      <c r="H101" s="323"/>
      <c r="I101" s="323"/>
      <c r="J101" s="323"/>
    </row>
    <row r="102" spans="1:10">
      <c r="A102" s="320"/>
      <c r="B102" s="320"/>
      <c r="C102" s="326"/>
      <c r="D102" s="114" t="s">
        <v>15618</v>
      </c>
      <c r="E102" s="110"/>
      <c r="F102" s="323"/>
      <c r="G102" s="323"/>
      <c r="H102" s="323"/>
      <c r="I102" s="323"/>
      <c r="J102" s="323"/>
    </row>
    <row r="103" spans="1:10" ht="22.5">
      <c r="A103" s="321"/>
      <c r="B103" s="321"/>
      <c r="C103" s="327"/>
      <c r="D103" s="114" t="s">
        <v>15585</v>
      </c>
      <c r="E103" s="110"/>
      <c r="F103" s="324"/>
      <c r="G103" s="324"/>
      <c r="H103" s="324"/>
      <c r="I103" s="324"/>
      <c r="J103" s="324"/>
    </row>
    <row r="104" spans="1:10" ht="56.25">
      <c r="A104" s="137">
        <v>66</v>
      </c>
      <c r="B104" s="137">
        <v>372401</v>
      </c>
      <c r="C104" s="127" t="s">
        <v>15665</v>
      </c>
      <c r="D104" s="114"/>
      <c r="E104" s="127"/>
      <c r="F104" s="120" t="s">
        <v>15269</v>
      </c>
      <c r="G104" s="120" t="s">
        <v>15269</v>
      </c>
      <c r="H104" s="120" t="s">
        <v>15269</v>
      </c>
      <c r="I104" s="120">
        <f>VLOOKUP(B104,'COSMITET ABR'!$C$3:$H$363,6,0)</f>
        <v>3415889.85</v>
      </c>
      <c r="J104" s="120">
        <f t="shared" si="1"/>
        <v>3415889.85</v>
      </c>
    </row>
    <row r="105" spans="1:10" ht="45">
      <c r="A105" s="137">
        <v>67</v>
      </c>
      <c r="B105" s="137">
        <v>883905</v>
      </c>
      <c r="C105" s="127" t="s">
        <v>388</v>
      </c>
      <c r="D105" s="114" t="s">
        <v>389</v>
      </c>
      <c r="E105" s="127" t="s">
        <v>390</v>
      </c>
      <c r="F105" s="120">
        <f>VLOOKUP(B105,FVL!$A$5:$N$6151,14,0)</f>
        <v>2706311</v>
      </c>
      <c r="G105" s="120">
        <f>VLOOKUP(B105,OCCIDENTE!$A$8:$J$5948,10,0)</f>
        <v>749230.27818209992</v>
      </c>
      <c r="H105" s="120" t="s">
        <v>15269</v>
      </c>
      <c r="I105" s="120">
        <f>VLOOKUP(B105,'COSMITET ABR'!$C$3:$H$363,6,0)</f>
        <v>706965.95</v>
      </c>
      <c r="J105" s="120">
        <f t="shared" si="1"/>
        <v>1387502.4093940333</v>
      </c>
    </row>
    <row r="106" spans="1:10" ht="54" customHeight="1">
      <c r="A106" s="319">
        <v>68</v>
      </c>
      <c r="B106" s="319">
        <v>352201</v>
      </c>
      <c r="C106" s="325" t="s">
        <v>15666</v>
      </c>
      <c r="D106" s="114" t="s">
        <v>15623</v>
      </c>
      <c r="E106" s="127" t="s">
        <v>15624</v>
      </c>
      <c r="F106" s="322">
        <f>VLOOKUP(B106,FVL!$A$5:$N$6151,14,0)</f>
        <v>43424522</v>
      </c>
      <c r="G106" s="322">
        <f>VLOOKUP(B106,OCCIDENTE!$A$8:$J$5948,10,0)</f>
        <v>34728529.6215</v>
      </c>
      <c r="H106" s="322" t="s">
        <v>15269</v>
      </c>
      <c r="I106" s="322">
        <f>VLOOKUP(B106,'COSMITET ABR'!$C$3:$H$363,6,0)</f>
        <v>30565178.399999999</v>
      </c>
      <c r="J106" s="322">
        <f t="shared" si="1"/>
        <v>36239410.007166661</v>
      </c>
    </row>
    <row r="107" spans="1:10" ht="33.75">
      <c r="A107" s="320"/>
      <c r="B107" s="320"/>
      <c r="C107" s="326"/>
      <c r="D107" s="114" t="s">
        <v>15625</v>
      </c>
      <c r="E107" s="127" t="s">
        <v>15612</v>
      </c>
      <c r="F107" s="323"/>
      <c r="G107" s="323"/>
      <c r="H107" s="323"/>
      <c r="I107" s="323"/>
      <c r="J107" s="323"/>
    </row>
    <row r="108" spans="1:10" ht="33.75">
      <c r="A108" s="320"/>
      <c r="B108" s="320"/>
      <c r="C108" s="326"/>
      <c r="D108" s="114" t="s">
        <v>15626</v>
      </c>
      <c r="E108" s="127" t="s">
        <v>15627</v>
      </c>
      <c r="F108" s="323"/>
      <c r="G108" s="323"/>
      <c r="H108" s="323"/>
      <c r="I108" s="323"/>
      <c r="J108" s="323"/>
    </row>
    <row r="109" spans="1:10" ht="33.75">
      <c r="A109" s="320"/>
      <c r="B109" s="320"/>
      <c r="C109" s="326"/>
      <c r="D109" s="114" t="s">
        <v>15628</v>
      </c>
      <c r="E109" s="127" t="s">
        <v>15629</v>
      </c>
      <c r="F109" s="323"/>
      <c r="G109" s="323"/>
      <c r="H109" s="323"/>
      <c r="I109" s="323"/>
      <c r="J109" s="323"/>
    </row>
    <row r="110" spans="1:10" ht="22.5">
      <c r="A110" s="320"/>
      <c r="B110" s="320"/>
      <c r="C110" s="326"/>
      <c r="D110" s="114" t="s">
        <v>15630</v>
      </c>
      <c r="E110" s="127" t="s">
        <v>15615</v>
      </c>
      <c r="F110" s="323"/>
      <c r="G110" s="323"/>
      <c r="H110" s="323"/>
      <c r="I110" s="323"/>
      <c r="J110" s="323"/>
    </row>
    <row r="111" spans="1:10" ht="33.75">
      <c r="A111" s="320"/>
      <c r="B111" s="320"/>
      <c r="C111" s="326"/>
      <c r="D111" s="114" t="s">
        <v>15631</v>
      </c>
      <c r="E111" s="127" t="s">
        <v>16280</v>
      </c>
      <c r="F111" s="323"/>
      <c r="G111" s="323"/>
      <c r="H111" s="323"/>
      <c r="I111" s="323"/>
      <c r="J111" s="323"/>
    </row>
    <row r="112" spans="1:10">
      <c r="A112" s="320"/>
      <c r="B112" s="320"/>
      <c r="C112" s="326"/>
      <c r="D112" s="114" t="s">
        <v>15579</v>
      </c>
      <c r="E112" s="127" t="s">
        <v>15632</v>
      </c>
      <c r="F112" s="323"/>
      <c r="G112" s="323"/>
      <c r="H112" s="323"/>
      <c r="I112" s="323"/>
      <c r="J112" s="323"/>
    </row>
    <row r="113" spans="1:10">
      <c r="A113" s="320"/>
      <c r="B113" s="320"/>
      <c r="C113" s="326"/>
      <c r="D113" s="114" t="s">
        <v>15633</v>
      </c>
      <c r="E113" s="127" t="s">
        <v>15583</v>
      </c>
      <c r="F113" s="323"/>
      <c r="G113" s="323"/>
      <c r="H113" s="323"/>
      <c r="I113" s="323"/>
      <c r="J113" s="323"/>
    </row>
    <row r="114" spans="1:10" ht="22.5">
      <c r="A114" s="320"/>
      <c r="B114" s="320"/>
      <c r="C114" s="326"/>
      <c r="D114" s="114" t="s">
        <v>15581</v>
      </c>
      <c r="E114" s="127" t="s">
        <v>15634</v>
      </c>
      <c r="F114" s="323"/>
      <c r="G114" s="323"/>
      <c r="H114" s="323"/>
      <c r="I114" s="323"/>
      <c r="J114" s="323"/>
    </row>
    <row r="115" spans="1:10" ht="45">
      <c r="A115" s="320"/>
      <c r="B115" s="320"/>
      <c r="C115" s="326"/>
      <c r="D115" s="114" t="s">
        <v>15635</v>
      </c>
      <c r="E115" s="127" t="s">
        <v>15636</v>
      </c>
      <c r="F115" s="323"/>
      <c r="G115" s="323"/>
      <c r="H115" s="323"/>
      <c r="I115" s="323"/>
      <c r="J115" s="323"/>
    </row>
    <row r="116" spans="1:10" ht="22.5">
      <c r="A116" s="320"/>
      <c r="B116" s="320"/>
      <c r="C116" s="326"/>
      <c r="D116" s="114" t="s">
        <v>15637</v>
      </c>
      <c r="E116" s="110"/>
      <c r="F116" s="323"/>
      <c r="G116" s="323"/>
      <c r="H116" s="323"/>
      <c r="I116" s="323"/>
      <c r="J116" s="323"/>
    </row>
    <row r="117" spans="1:10" ht="33.75">
      <c r="A117" s="320"/>
      <c r="B117" s="320"/>
      <c r="C117" s="326"/>
      <c r="D117" s="114" t="s">
        <v>15638</v>
      </c>
      <c r="E117" s="110"/>
      <c r="F117" s="323"/>
      <c r="G117" s="323"/>
      <c r="H117" s="323"/>
      <c r="I117" s="323"/>
      <c r="J117" s="323"/>
    </row>
    <row r="118" spans="1:10">
      <c r="A118" s="320"/>
      <c r="B118" s="320"/>
      <c r="C118" s="326"/>
      <c r="D118" s="114" t="s">
        <v>15584</v>
      </c>
      <c r="E118" s="110"/>
      <c r="F118" s="323"/>
      <c r="G118" s="323"/>
      <c r="H118" s="323"/>
      <c r="I118" s="323"/>
      <c r="J118" s="323"/>
    </row>
    <row r="119" spans="1:10">
      <c r="A119" s="320"/>
      <c r="B119" s="320"/>
      <c r="C119" s="326"/>
      <c r="D119" s="114" t="s">
        <v>15617</v>
      </c>
      <c r="E119" s="110"/>
      <c r="F119" s="323"/>
      <c r="G119" s="323"/>
      <c r="H119" s="323"/>
      <c r="I119" s="323"/>
      <c r="J119" s="323"/>
    </row>
    <row r="120" spans="1:10">
      <c r="A120" s="320"/>
      <c r="B120" s="320"/>
      <c r="C120" s="326"/>
      <c r="D120" s="114" t="s">
        <v>15618</v>
      </c>
      <c r="E120" s="110"/>
      <c r="F120" s="323"/>
      <c r="G120" s="323"/>
      <c r="H120" s="323"/>
      <c r="I120" s="323"/>
      <c r="J120" s="323"/>
    </row>
    <row r="121" spans="1:10" ht="22.5">
      <c r="A121" s="320"/>
      <c r="B121" s="320"/>
      <c r="C121" s="326"/>
      <c r="D121" s="114" t="s">
        <v>15585</v>
      </c>
      <c r="E121" s="110"/>
      <c r="F121" s="323"/>
      <c r="G121" s="323"/>
      <c r="H121" s="323"/>
      <c r="I121" s="323"/>
      <c r="J121" s="323"/>
    </row>
    <row r="122" spans="1:10" ht="22.5">
      <c r="A122" s="321"/>
      <c r="B122" s="321"/>
      <c r="C122" s="327"/>
      <c r="D122" s="114" t="s">
        <v>15639</v>
      </c>
      <c r="E122" s="110"/>
      <c r="F122" s="324"/>
      <c r="G122" s="324"/>
      <c r="H122" s="324"/>
      <c r="I122" s="324"/>
      <c r="J122" s="324"/>
    </row>
    <row r="123" spans="1:10" ht="98.25" customHeight="1">
      <c r="A123" s="319">
        <v>69</v>
      </c>
      <c r="B123" s="319">
        <v>378401</v>
      </c>
      <c r="C123" s="325" t="s">
        <v>125</v>
      </c>
      <c r="D123" s="132" t="s">
        <v>15667</v>
      </c>
      <c r="E123" s="127" t="s">
        <v>15587</v>
      </c>
      <c r="F123" s="322">
        <f>VLOOKUP(B123,FVL!$A$5:$N$6151,14,0)</f>
        <v>39240000</v>
      </c>
      <c r="G123" s="322" t="s">
        <v>15269</v>
      </c>
      <c r="H123" s="322" t="s">
        <v>15269</v>
      </c>
      <c r="I123" s="322">
        <f>VLOOKUP(B123,'COSMITET ABR'!$C$3:$H$363,6,0)</f>
        <v>39353603.75</v>
      </c>
      <c r="J123" s="322">
        <f t="shared" si="1"/>
        <v>39296801.875</v>
      </c>
    </row>
    <row r="124" spans="1:10">
      <c r="A124" s="320"/>
      <c r="B124" s="320"/>
      <c r="C124" s="326"/>
      <c r="D124" s="134"/>
      <c r="E124" s="127" t="s">
        <v>15608</v>
      </c>
      <c r="F124" s="323"/>
      <c r="G124" s="323"/>
      <c r="H124" s="323"/>
      <c r="I124" s="323"/>
      <c r="J124" s="323"/>
    </row>
    <row r="125" spans="1:10" ht="22.5">
      <c r="A125" s="320"/>
      <c r="B125" s="320"/>
      <c r="C125" s="326"/>
      <c r="D125" s="134"/>
      <c r="E125" s="127" t="s">
        <v>15590</v>
      </c>
      <c r="F125" s="323"/>
      <c r="G125" s="323"/>
      <c r="H125" s="323"/>
      <c r="I125" s="323"/>
      <c r="J125" s="323"/>
    </row>
    <row r="126" spans="1:10">
      <c r="A126" s="320"/>
      <c r="B126" s="320"/>
      <c r="C126" s="326"/>
      <c r="D126" s="134"/>
      <c r="E126" s="127" t="s">
        <v>15591</v>
      </c>
      <c r="F126" s="323"/>
      <c r="G126" s="323"/>
      <c r="H126" s="323"/>
      <c r="I126" s="323"/>
      <c r="J126" s="323"/>
    </row>
    <row r="127" spans="1:10">
      <c r="A127" s="320"/>
      <c r="B127" s="320"/>
      <c r="C127" s="326"/>
      <c r="D127" s="134"/>
      <c r="E127" s="127" t="s">
        <v>15610</v>
      </c>
      <c r="F127" s="323"/>
      <c r="G127" s="323"/>
      <c r="H127" s="323"/>
      <c r="I127" s="323"/>
      <c r="J127" s="323"/>
    </row>
    <row r="128" spans="1:10" ht="22.5">
      <c r="A128" s="321"/>
      <c r="B128" s="321"/>
      <c r="C128" s="327"/>
      <c r="D128" s="136"/>
      <c r="E128" s="127" t="s">
        <v>15654</v>
      </c>
      <c r="F128" s="324"/>
      <c r="G128" s="324"/>
      <c r="H128" s="324"/>
      <c r="I128" s="324"/>
      <c r="J128" s="324"/>
    </row>
    <row r="129" spans="1:10" ht="45">
      <c r="A129" s="137">
        <v>70</v>
      </c>
      <c r="B129" s="137">
        <v>378504</v>
      </c>
      <c r="C129" s="127" t="s">
        <v>113</v>
      </c>
      <c r="D129" s="114"/>
      <c r="E129" s="127"/>
      <c r="F129" s="120" t="s">
        <v>15269</v>
      </c>
      <c r="G129" s="120" t="s">
        <v>15269</v>
      </c>
      <c r="H129" s="120" t="s">
        <v>15269</v>
      </c>
      <c r="I129" s="120">
        <f>VLOOKUP(B129,'COSMITET ABR'!$C$3:$H$363,6,0)</f>
        <v>80500</v>
      </c>
      <c r="J129" s="120">
        <f t="shared" si="1"/>
        <v>80500</v>
      </c>
    </row>
    <row r="130" spans="1:10" ht="83.25" customHeight="1">
      <c r="A130" s="319">
        <v>71</v>
      </c>
      <c r="B130" s="319">
        <v>372801</v>
      </c>
      <c r="C130" s="325" t="s">
        <v>141</v>
      </c>
      <c r="D130" s="132" t="s">
        <v>15668</v>
      </c>
      <c r="E130" s="127" t="s">
        <v>15587</v>
      </c>
      <c r="F130" s="322" t="s">
        <v>15269</v>
      </c>
      <c r="G130" s="322" t="s">
        <v>15269</v>
      </c>
      <c r="H130" s="322" t="s">
        <v>15269</v>
      </c>
      <c r="I130" s="322">
        <f>VLOOKUP(B130,'COSMITET ABR'!$C$3:$H$363,6,0)</f>
        <v>8134698.6500000004</v>
      </c>
      <c r="J130" s="322">
        <f t="shared" si="1"/>
        <v>8134698.6500000004</v>
      </c>
    </row>
    <row r="131" spans="1:10">
      <c r="A131" s="320"/>
      <c r="B131" s="320"/>
      <c r="C131" s="326"/>
      <c r="D131" s="134"/>
      <c r="E131" s="127" t="s">
        <v>15608</v>
      </c>
      <c r="F131" s="323"/>
      <c r="G131" s="323"/>
      <c r="H131" s="323"/>
      <c r="I131" s="323"/>
      <c r="J131" s="323"/>
    </row>
    <row r="132" spans="1:10">
      <c r="A132" s="320"/>
      <c r="B132" s="320"/>
      <c r="C132" s="326"/>
      <c r="D132" s="134"/>
      <c r="E132" s="127" t="s">
        <v>15609</v>
      </c>
      <c r="F132" s="323"/>
      <c r="G132" s="323"/>
      <c r="H132" s="323"/>
      <c r="I132" s="323"/>
      <c r="J132" s="323"/>
    </row>
    <row r="133" spans="1:10" ht="22.5">
      <c r="A133" s="320"/>
      <c r="B133" s="320"/>
      <c r="C133" s="326"/>
      <c r="D133" s="134"/>
      <c r="E133" s="127" t="s">
        <v>15590</v>
      </c>
      <c r="F133" s="323"/>
      <c r="G133" s="323"/>
      <c r="H133" s="323"/>
      <c r="I133" s="323"/>
      <c r="J133" s="323"/>
    </row>
    <row r="134" spans="1:10">
      <c r="A134" s="320"/>
      <c r="B134" s="320"/>
      <c r="C134" s="326"/>
      <c r="D134" s="134"/>
      <c r="E134" s="127" t="s">
        <v>15591</v>
      </c>
      <c r="F134" s="323"/>
      <c r="G134" s="323"/>
      <c r="H134" s="323"/>
      <c r="I134" s="323"/>
      <c r="J134" s="323"/>
    </row>
    <row r="135" spans="1:10">
      <c r="A135" s="321"/>
      <c r="B135" s="321"/>
      <c r="C135" s="327"/>
      <c r="D135" s="136"/>
      <c r="E135" s="127" t="s">
        <v>15610</v>
      </c>
      <c r="F135" s="324"/>
      <c r="G135" s="324"/>
      <c r="H135" s="324"/>
      <c r="I135" s="324"/>
      <c r="J135" s="324"/>
    </row>
    <row r="136" spans="1:10" ht="11.25" customHeight="1">
      <c r="A136" s="319">
        <v>72</v>
      </c>
      <c r="B136" s="138">
        <v>387301</v>
      </c>
      <c r="C136" s="131" t="s">
        <v>143</v>
      </c>
      <c r="D136" s="132" t="s">
        <v>15669</v>
      </c>
      <c r="E136" s="127" t="s">
        <v>15587</v>
      </c>
      <c r="F136" s="322">
        <f>VLOOKUP(B136,FVL!$A$5:$N$6151,14,0)</f>
        <v>1580364</v>
      </c>
      <c r="G136" s="322" t="s">
        <v>15269</v>
      </c>
      <c r="H136" s="322" t="s">
        <v>15269</v>
      </c>
      <c r="I136" s="322">
        <f>VLOOKUP(B136,'COSMITET ABR'!$C$3:$H$363,6,0)</f>
        <v>7324289.0499999998</v>
      </c>
      <c r="J136" s="322">
        <f t="shared" ref="J136:J192" si="2">AVERAGE(F136,G136,H136,I136)</f>
        <v>4452326.5250000004</v>
      </c>
    </row>
    <row r="137" spans="1:10">
      <c r="A137" s="320"/>
      <c r="B137" s="139"/>
      <c r="C137" s="133"/>
      <c r="D137" s="134"/>
      <c r="E137" s="127" t="s">
        <v>15608</v>
      </c>
      <c r="F137" s="323"/>
      <c r="G137" s="323"/>
      <c r="H137" s="323"/>
      <c r="I137" s="323"/>
      <c r="J137" s="323"/>
    </row>
    <row r="138" spans="1:10">
      <c r="A138" s="320"/>
      <c r="B138" s="139"/>
      <c r="C138" s="133"/>
      <c r="D138" s="134"/>
      <c r="E138" s="127" t="s">
        <v>15609</v>
      </c>
      <c r="F138" s="323"/>
      <c r="G138" s="323"/>
      <c r="H138" s="323"/>
      <c r="I138" s="323"/>
      <c r="J138" s="323"/>
    </row>
    <row r="139" spans="1:10" ht="22.5">
      <c r="A139" s="320"/>
      <c r="B139" s="139"/>
      <c r="C139" s="133"/>
      <c r="D139" s="134"/>
      <c r="E139" s="127" t="s">
        <v>15590</v>
      </c>
      <c r="F139" s="323"/>
      <c r="G139" s="323"/>
      <c r="H139" s="323"/>
      <c r="I139" s="323"/>
      <c r="J139" s="323"/>
    </row>
    <row r="140" spans="1:10">
      <c r="A140" s="320"/>
      <c r="B140" s="139"/>
      <c r="C140" s="133"/>
      <c r="D140" s="134"/>
      <c r="E140" s="127" t="s">
        <v>15591</v>
      </c>
      <c r="F140" s="323"/>
      <c r="G140" s="323"/>
      <c r="H140" s="323"/>
      <c r="I140" s="323"/>
      <c r="J140" s="323"/>
    </row>
    <row r="141" spans="1:10">
      <c r="A141" s="321"/>
      <c r="B141" s="140"/>
      <c r="C141" s="135"/>
      <c r="D141" s="136"/>
      <c r="E141" s="127" t="s">
        <v>15606</v>
      </c>
      <c r="F141" s="324"/>
      <c r="G141" s="324"/>
      <c r="H141" s="324"/>
      <c r="I141" s="324"/>
      <c r="J141" s="324"/>
    </row>
    <row r="142" spans="1:10" ht="11.25" customHeight="1">
      <c r="A142" s="319">
        <v>73</v>
      </c>
      <c r="B142" s="319">
        <v>358903</v>
      </c>
      <c r="C142" s="322" t="s">
        <v>221</v>
      </c>
      <c r="D142" s="322" t="s">
        <v>15670</v>
      </c>
      <c r="E142" s="127" t="s">
        <v>15587</v>
      </c>
      <c r="F142" s="322">
        <f>VLOOKUP(B142,FVL!$A$5:$N$6151,14,0)</f>
        <v>1958235</v>
      </c>
      <c r="G142" s="322" t="s">
        <v>15269</v>
      </c>
      <c r="H142" s="322" t="s">
        <v>15269</v>
      </c>
      <c r="I142" s="322">
        <f>VLOOKUP(B142,'COSMITET ABR'!$C$3:$H$363,6,0)</f>
        <v>19735598.5</v>
      </c>
      <c r="J142" s="322">
        <f t="shared" si="2"/>
        <v>10846916.75</v>
      </c>
    </row>
    <row r="143" spans="1:10">
      <c r="A143" s="320"/>
      <c r="B143" s="320"/>
      <c r="C143" s="323"/>
      <c r="D143" s="323"/>
      <c r="E143" s="127" t="s">
        <v>15608</v>
      </c>
      <c r="F143" s="323"/>
      <c r="G143" s="323"/>
      <c r="H143" s="323"/>
      <c r="I143" s="323"/>
      <c r="J143" s="323"/>
    </row>
    <row r="144" spans="1:10" ht="22.5">
      <c r="A144" s="320"/>
      <c r="B144" s="320"/>
      <c r="C144" s="323"/>
      <c r="D144" s="323"/>
      <c r="E144" s="127" t="s">
        <v>15590</v>
      </c>
      <c r="F144" s="323"/>
      <c r="G144" s="323"/>
      <c r="H144" s="323"/>
      <c r="I144" s="323"/>
      <c r="J144" s="323"/>
    </row>
    <row r="145" spans="1:10">
      <c r="A145" s="320"/>
      <c r="B145" s="320"/>
      <c r="C145" s="323"/>
      <c r="D145" s="323"/>
      <c r="E145" s="127" t="s">
        <v>15591</v>
      </c>
      <c r="F145" s="323"/>
      <c r="G145" s="323"/>
      <c r="H145" s="323"/>
      <c r="I145" s="323"/>
      <c r="J145" s="323"/>
    </row>
    <row r="146" spans="1:10">
      <c r="A146" s="320"/>
      <c r="B146" s="320"/>
      <c r="C146" s="323"/>
      <c r="D146" s="323"/>
      <c r="E146" s="127" t="s">
        <v>15593</v>
      </c>
      <c r="F146" s="323"/>
      <c r="G146" s="323"/>
      <c r="H146" s="323"/>
      <c r="I146" s="323"/>
      <c r="J146" s="323"/>
    </row>
    <row r="147" spans="1:10" ht="22.5">
      <c r="A147" s="320"/>
      <c r="B147" s="320"/>
      <c r="C147" s="323"/>
      <c r="D147" s="323"/>
      <c r="E147" s="127" t="s">
        <v>15648</v>
      </c>
      <c r="F147" s="323"/>
      <c r="G147" s="323"/>
      <c r="H147" s="323"/>
      <c r="I147" s="323"/>
      <c r="J147" s="323"/>
    </row>
    <row r="148" spans="1:10" ht="22.5">
      <c r="A148" s="321"/>
      <c r="B148" s="321"/>
      <c r="C148" s="324"/>
      <c r="D148" s="324"/>
      <c r="E148" s="127" t="s">
        <v>15594</v>
      </c>
      <c r="F148" s="324"/>
      <c r="G148" s="324"/>
      <c r="H148" s="324"/>
      <c r="I148" s="324"/>
      <c r="J148" s="324"/>
    </row>
    <row r="149" spans="1:10" ht="112.5">
      <c r="A149" s="137">
        <v>74</v>
      </c>
      <c r="B149" s="137">
        <v>385206</v>
      </c>
      <c r="C149" s="127" t="s">
        <v>185</v>
      </c>
      <c r="D149" s="114" t="s">
        <v>15671</v>
      </c>
      <c r="E149" s="127" t="s">
        <v>15672</v>
      </c>
      <c r="F149" s="120" t="s">
        <v>15269</v>
      </c>
      <c r="G149" s="120" t="s">
        <v>15269</v>
      </c>
      <c r="H149" s="120" t="s">
        <v>15269</v>
      </c>
      <c r="I149" s="120">
        <f>VLOOKUP(B149,'COSMITET ABR'!$C$3:$H$363,6,0)</f>
        <v>31488578.949999999</v>
      </c>
      <c r="J149" s="120">
        <f t="shared" si="2"/>
        <v>31488578.949999999</v>
      </c>
    </row>
    <row r="150" spans="1:10" ht="150" customHeight="1">
      <c r="A150" s="137">
        <v>75</v>
      </c>
      <c r="B150" s="137">
        <v>385520</v>
      </c>
      <c r="C150" s="127" t="s">
        <v>15673</v>
      </c>
      <c r="D150" s="114" t="s">
        <v>15640</v>
      </c>
      <c r="E150" s="127" t="s">
        <v>15641</v>
      </c>
      <c r="F150" s="120">
        <f>VLOOKUP(B150,FVL!$A$5:$N$6151,14,0)</f>
        <v>1641488</v>
      </c>
      <c r="G150" s="120" t="s">
        <v>15269</v>
      </c>
      <c r="H150" s="120" t="s">
        <v>15269</v>
      </c>
      <c r="I150" s="120">
        <v>925900</v>
      </c>
      <c r="J150" s="120">
        <f t="shared" si="2"/>
        <v>1283694</v>
      </c>
    </row>
    <row r="151" spans="1:10" ht="90">
      <c r="A151" s="137">
        <v>76</v>
      </c>
      <c r="B151" s="137">
        <v>385620</v>
      </c>
      <c r="C151" s="127" t="s">
        <v>127</v>
      </c>
      <c r="D151" s="114" t="s">
        <v>15640</v>
      </c>
      <c r="E151" s="127" t="s">
        <v>15641</v>
      </c>
      <c r="F151" s="120">
        <f>VLOOKUP(B151,FVL!$A$5:$N$6151,14,0)</f>
        <v>2994399</v>
      </c>
      <c r="G151" s="120" t="s">
        <v>15269</v>
      </c>
      <c r="H151" s="120" t="s">
        <v>15269</v>
      </c>
      <c r="I151" s="120">
        <f>VLOOKUP(B151,'COSMITET ABR'!$C$3:$H$363,6,0)</f>
        <v>9826292.0124999993</v>
      </c>
      <c r="J151" s="120">
        <f t="shared" si="2"/>
        <v>6410345.5062499996</v>
      </c>
    </row>
    <row r="152" spans="1:10" ht="90">
      <c r="A152" s="137">
        <v>77</v>
      </c>
      <c r="B152" s="137">
        <v>386402</v>
      </c>
      <c r="C152" s="127" t="s">
        <v>188</v>
      </c>
      <c r="D152" s="114" t="s">
        <v>15640</v>
      </c>
      <c r="E152" s="127" t="s">
        <v>15641</v>
      </c>
      <c r="F152" s="120">
        <f>VLOOKUP(B152,FVL!$A$5:$N$6151,14,0)</f>
        <v>13423624</v>
      </c>
      <c r="G152" s="120" t="s">
        <v>15269</v>
      </c>
      <c r="H152" s="120" t="s">
        <v>15269</v>
      </c>
      <c r="I152" s="120">
        <f>VLOOKUP(B152,'COSMITET ABR'!$C$3:$H$363,6,0)</f>
        <v>2391252.1166666667</v>
      </c>
      <c r="J152" s="120">
        <f t="shared" si="2"/>
        <v>7907438.0583333336</v>
      </c>
    </row>
    <row r="153" spans="1:10" ht="232.5" customHeight="1">
      <c r="A153" s="138">
        <v>78</v>
      </c>
      <c r="B153" s="138">
        <v>395213</v>
      </c>
      <c r="C153" s="131" t="s">
        <v>223</v>
      </c>
      <c r="D153" s="132" t="s">
        <v>15674</v>
      </c>
      <c r="E153" s="127"/>
      <c r="F153" s="322" t="s">
        <v>15269</v>
      </c>
      <c r="G153" s="322" t="s">
        <v>15269</v>
      </c>
      <c r="H153" s="322" t="s">
        <v>15269</v>
      </c>
      <c r="I153" s="322">
        <f>VLOOKUP(B153,'COSMITET ABR'!$C$3:$H$363,6,0)</f>
        <v>85878262.5</v>
      </c>
      <c r="J153" s="322">
        <f t="shared" si="2"/>
        <v>85878262.5</v>
      </c>
    </row>
    <row r="154" spans="1:10">
      <c r="A154" s="139"/>
      <c r="B154" s="139"/>
      <c r="C154" s="133"/>
      <c r="D154" s="134"/>
      <c r="E154" s="127" t="s">
        <v>15587</v>
      </c>
      <c r="F154" s="323"/>
      <c r="G154" s="323"/>
      <c r="H154" s="323"/>
      <c r="I154" s="323"/>
      <c r="J154" s="323"/>
    </row>
    <row r="155" spans="1:10">
      <c r="A155" s="139"/>
      <c r="B155" s="139"/>
      <c r="C155" s="133"/>
      <c r="D155" s="134"/>
      <c r="E155" s="127" t="s">
        <v>15608</v>
      </c>
      <c r="F155" s="323"/>
      <c r="G155" s="323"/>
      <c r="H155" s="323"/>
      <c r="I155" s="323"/>
      <c r="J155" s="323"/>
    </row>
    <row r="156" spans="1:10" ht="22.5">
      <c r="A156" s="139"/>
      <c r="B156" s="139"/>
      <c r="C156" s="133"/>
      <c r="D156" s="134"/>
      <c r="E156" s="127" t="s">
        <v>15590</v>
      </c>
      <c r="F156" s="323"/>
      <c r="G156" s="323"/>
      <c r="H156" s="323"/>
      <c r="I156" s="323"/>
      <c r="J156" s="323"/>
    </row>
    <row r="157" spans="1:10">
      <c r="A157" s="139"/>
      <c r="B157" s="139"/>
      <c r="C157" s="133"/>
      <c r="D157" s="134"/>
      <c r="E157" s="127" t="s">
        <v>15591</v>
      </c>
      <c r="F157" s="323"/>
      <c r="G157" s="323"/>
      <c r="H157" s="323"/>
      <c r="I157" s="323"/>
      <c r="J157" s="323"/>
    </row>
    <row r="158" spans="1:10">
      <c r="A158" s="139"/>
      <c r="B158" s="139"/>
      <c r="C158" s="133"/>
      <c r="D158" s="134"/>
      <c r="E158" s="127" t="s">
        <v>15675</v>
      </c>
      <c r="F158" s="323"/>
      <c r="G158" s="323"/>
      <c r="H158" s="323"/>
      <c r="I158" s="323"/>
      <c r="J158" s="323"/>
    </row>
    <row r="159" spans="1:10" ht="22.5">
      <c r="A159" s="139"/>
      <c r="B159" s="139"/>
      <c r="C159" s="133"/>
      <c r="D159" s="134"/>
      <c r="E159" s="127" t="s">
        <v>15676</v>
      </c>
      <c r="F159" s="323"/>
      <c r="G159" s="323"/>
      <c r="H159" s="323"/>
      <c r="I159" s="323"/>
      <c r="J159" s="323"/>
    </row>
    <row r="160" spans="1:10">
      <c r="A160" s="139"/>
      <c r="B160" s="139"/>
      <c r="C160" s="133"/>
      <c r="D160" s="134"/>
      <c r="E160" s="127" t="s">
        <v>15677</v>
      </c>
      <c r="F160" s="323"/>
      <c r="G160" s="323"/>
      <c r="H160" s="323"/>
      <c r="I160" s="323"/>
      <c r="J160" s="323"/>
    </row>
    <row r="161" spans="1:10">
      <c r="A161" s="140"/>
      <c r="B161" s="140"/>
      <c r="C161" s="135"/>
      <c r="D161" s="136"/>
      <c r="E161" s="127" t="s">
        <v>15606</v>
      </c>
      <c r="F161" s="324"/>
      <c r="G161" s="324"/>
      <c r="H161" s="324"/>
      <c r="I161" s="324"/>
      <c r="J161" s="324"/>
    </row>
    <row r="162" spans="1:10" ht="49.5" customHeight="1">
      <c r="A162" s="137">
        <v>79</v>
      </c>
      <c r="B162" s="137">
        <v>890327</v>
      </c>
      <c r="C162" s="127" t="s">
        <v>15678</v>
      </c>
      <c r="D162" s="114"/>
      <c r="E162" s="127"/>
      <c r="F162" s="120" t="s">
        <v>15269</v>
      </c>
      <c r="G162" s="120" t="s">
        <v>15269</v>
      </c>
      <c r="H162" s="120">
        <f>VLOOKUP(B162,NUESTRA!$A$2:$G$2913,7,0)</f>
        <v>101954.28812297144</v>
      </c>
      <c r="I162" s="120" t="s">
        <v>15269</v>
      </c>
      <c r="J162" s="120">
        <f t="shared" si="2"/>
        <v>101954.28812297144</v>
      </c>
    </row>
    <row r="163" spans="1:10" ht="156.75" customHeight="1">
      <c r="A163" s="138">
        <v>80</v>
      </c>
      <c r="B163" s="138">
        <v>876140</v>
      </c>
      <c r="C163" s="131" t="s">
        <v>189</v>
      </c>
      <c r="D163" s="132" t="s">
        <v>15611</v>
      </c>
      <c r="E163" s="127" t="s">
        <v>15587</v>
      </c>
      <c r="F163" s="322">
        <f>VLOOKUP(B163,FVL!$A$5:$N$6151,14,0)</f>
        <v>1831888</v>
      </c>
      <c r="G163" s="322" t="s">
        <v>15269</v>
      </c>
      <c r="H163" s="322" t="s">
        <v>15269</v>
      </c>
      <c r="I163" s="322">
        <f>VLOOKUP(B163,'COSMITET ABR'!$C$3:$H$363,6,0)</f>
        <v>1360227.4750000001</v>
      </c>
      <c r="J163" s="322">
        <f t="shared" si="2"/>
        <v>1596057.7375</v>
      </c>
    </row>
    <row r="164" spans="1:10">
      <c r="A164" s="139"/>
      <c r="B164" s="139"/>
      <c r="C164" s="133"/>
      <c r="D164" s="134"/>
      <c r="E164" s="127" t="s">
        <v>15588</v>
      </c>
      <c r="F164" s="323"/>
      <c r="G164" s="323"/>
      <c r="H164" s="323"/>
      <c r="I164" s="323"/>
      <c r="J164" s="323"/>
    </row>
    <row r="165" spans="1:10">
      <c r="A165" s="139"/>
      <c r="B165" s="139"/>
      <c r="C165" s="133"/>
      <c r="D165" s="134"/>
      <c r="E165" s="127" t="s">
        <v>15589</v>
      </c>
      <c r="F165" s="323"/>
      <c r="G165" s="323"/>
      <c r="H165" s="323"/>
      <c r="I165" s="323"/>
      <c r="J165" s="323"/>
    </row>
    <row r="166" spans="1:10" ht="22.5">
      <c r="A166" s="139"/>
      <c r="B166" s="139"/>
      <c r="C166" s="133"/>
      <c r="D166" s="134"/>
      <c r="E166" s="127" t="s">
        <v>15590</v>
      </c>
      <c r="F166" s="323"/>
      <c r="G166" s="323"/>
      <c r="H166" s="323"/>
      <c r="I166" s="323"/>
      <c r="J166" s="323"/>
    </row>
    <row r="167" spans="1:10">
      <c r="A167" s="139"/>
      <c r="B167" s="139"/>
      <c r="C167" s="133"/>
      <c r="D167" s="134"/>
      <c r="E167" s="127" t="s">
        <v>15591</v>
      </c>
      <c r="F167" s="323"/>
      <c r="G167" s="323"/>
      <c r="H167" s="323"/>
      <c r="I167" s="323"/>
      <c r="J167" s="323"/>
    </row>
    <row r="168" spans="1:10">
      <c r="A168" s="139"/>
      <c r="B168" s="139"/>
      <c r="C168" s="133"/>
      <c r="D168" s="134"/>
      <c r="E168" s="127" t="s">
        <v>15593</v>
      </c>
      <c r="F168" s="323"/>
      <c r="G168" s="323"/>
      <c r="H168" s="323"/>
      <c r="I168" s="323"/>
      <c r="J168" s="323"/>
    </row>
    <row r="169" spans="1:10" ht="22.5">
      <c r="A169" s="140"/>
      <c r="B169" s="140"/>
      <c r="C169" s="135"/>
      <c r="D169" s="136"/>
      <c r="E169" s="127" t="s">
        <v>15594</v>
      </c>
      <c r="F169" s="324"/>
      <c r="G169" s="324"/>
      <c r="H169" s="324"/>
      <c r="I169" s="324"/>
      <c r="J169" s="324"/>
    </row>
    <row r="170" spans="1:10" ht="22.5">
      <c r="A170" s="137">
        <v>81</v>
      </c>
      <c r="B170" s="137">
        <v>890402</v>
      </c>
      <c r="C170" s="127" t="s">
        <v>128</v>
      </c>
      <c r="D170" s="114"/>
      <c r="E170" s="127"/>
      <c r="F170" s="120">
        <f>VLOOKUP(B170,FVL!$A$5:$N$6151,14,0)</f>
        <v>101698</v>
      </c>
      <c r="G170" s="120">
        <f>VLOOKUP(B170,OCCIDENTE!$A$8:$J$5948,10,0)</f>
        <v>75496.803524999996</v>
      </c>
      <c r="H170" s="120">
        <f>VLOOKUP(B170,NUESTRA!$A$2:$G$2913,7,0)</f>
        <v>94474.285714285725</v>
      </c>
      <c r="I170" s="120">
        <f>VLOOKUP(B170,'COSMITET ABR'!$C$3:$H$363,6,0)</f>
        <v>81998.833333333328</v>
      </c>
      <c r="J170" s="120">
        <f t="shared" si="2"/>
        <v>88416.980643154762</v>
      </c>
    </row>
    <row r="171" spans="1:10" ht="22.5">
      <c r="A171" s="137">
        <v>82</v>
      </c>
      <c r="B171" s="137">
        <v>890440</v>
      </c>
      <c r="C171" s="127" t="s">
        <v>15679</v>
      </c>
      <c r="D171" s="114"/>
      <c r="E171" s="127"/>
      <c r="F171" s="120">
        <f>VLOOKUP(B171,FVL!$A$5:$N$6151,14,0)</f>
        <v>101698</v>
      </c>
      <c r="G171" s="120">
        <f>VLOOKUP(B171,OCCIDENTE!$A$8:$J$5948,10,0)</f>
        <v>90596.164230000009</v>
      </c>
      <c r="H171" s="120">
        <f>VLOOKUP(B171,NUESTRA!$A$2:$G$2913,7,0)</f>
        <v>62982.857142857145</v>
      </c>
      <c r="I171" s="120">
        <v>87400</v>
      </c>
      <c r="J171" s="120">
        <f t="shared" si="2"/>
        <v>85669.255343214289</v>
      </c>
    </row>
    <row r="172" spans="1:10" ht="90">
      <c r="A172" s="137">
        <v>83</v>
      </c>
      <c r="B172" s="137">
        <v>385220</v>
      </c>
      <c r="C172" s="127" t="s">
        <v>114</v>
      </c>
      <c r="D172" s="114" t="s">
        <v>15640</v>
      </c>
      <c r="E172" s="127" t="s">
        <v>15641</v>
      </c>
      <c r="F172" s="120">
        <f>VLOOKUP(B172,FVL!$A$5:$N$6151,14,0)</f>
        <v>7547835</v>
      </c>
      <c r="G172" s="120" t="s">
        <v>15269</v>
      </c>
      <c r="H172" s="120" t="s">
        <v>15269</v>
      </c>
      <c r="I172" s="120">
        <f>VLOOKUP(B172,'COSMITET ABR'!$C$3:$H$363,6,0)</f>
        <v>3301844.7333333334</v>
      </c>
      <c r="J172" s="120">
        <f t="shared" si="2"/>
        <v>5424839.8666666672</v>
      </c>
    </row>
    <row r="173" spans="1:10" ht="22.5" customHeight="1">
      <c r="A173" s="319">
        <v>84</v>
      </c>
      <c r="B173" s="319">
        <v>361801</v>
      </c>
      <c r="C173" s="322" t="s">
        <v>15680</v>
      </c>
      <c r="D173" s="114" t="s">
        <v>15623</v>
      </c>
      <c r="E173" s="127" t="s">
        <v>15624</v>
      </c>
      <c r="F173" s="322" t="s">
        <v>15269</v>
      </c>
      <c r="G173" s="322">
        <f>VLOOKUP(B173,OCCIDENTE!$A$8:$J$5948,10,0)</f>
        <v>34728529.6215</v>
      </c>
      <c r="H173" s="322" t="s">
        <v>15269</v>
      </c>
      <c r="I173" s="322">
        <f>VLOOKUP(B173,'COSMITET ABR'!$C$3:$H$363,6,0)</f>
        <v>24945704.550000001</v>
      </c>
      <c r="J173" s="322">
        <f t="shared" si="2"/>
        <v>29837117.085749999</v>
      </c>
    </row>
    <row r="174" spans="1:10" ht="33.75">
      <c r="A174" s="320"/>
      <c r="B174" s="320"/>
      <c r="C174" s="323"/>
      <c r="D174" s="114" t="s">
        <v>15625</v>
      </c>
      <c r="E174" s="127" t="s">
        <v>15612</v>
      </c>
      <c r="F174" s="323"/>
      <c r="G174" s="323"/>
      <c r="H174" s="323"/>
      <c r="I174" s="323"/>
      <c r="J174" s="323"/>
    </row>
    <row r="175" spans="1:10" ht="33.75">
      <c r="A175" s="320"/>
      <c r="B175" s="320"/>
      <c r="C175" s="323"/>
      <c r="D175" s="114" t="s">
        <v>15626</v>
      </c>
      <c r="E175" s="127" t="s">
        <v>15627</v>
      </c>
      <c r="F175" s="323"/>
      <c r="G175" s="323"/>
      <c r="H175" s="323"/>
      <c r="I175" s="323"/>
      <c r="J175" s="323"/>
    </row>
    <row r="176" spans="1:10" ht="33.75">
      <c r="A176" s="320"/>
      <c r="B176" s="320"/>
      <c r="C176" s="323"/>
      <c r="D176" s="114" t="s">
        <v>15628</v>
      </c>
      <c r="E176" s="127" t="s">
        <v>15629</v>
      </c>
      <c r="F176" s="323"/>
      <c r="G176" s="323"/>
      <c r="H176" s="323"/>
      <c r="I176" s="323"/>
      <c r="J176" s="323"/>
    </row>
    <row r="177" spans="1:10">
      <c r="A177" s="320"/>
      <c r="B177" s="320"/>
      <c r="C177" s="323"/>
      <c r="D177" s="114" t="s">
        <v>15630</v>
      </c>
      <c r="E177" s="110"/>
      <c r="F177" s="323"/>
      <c r="G177" s="323"/>
      <c r="H177" s="323"/>
      <c r="I177" s="323"/>
      <c r="J177" s="323"/>
    </row>
    <row r="178" spans="1:10">
      <c r="A178" s="320"/>
      <c r="B178" s="320"/>
      <c r="C178" s="323"/>
      <c r="D178" s="114" t="s">
        <v>15631</v>
      </c>
      <c r="E178" s="110"/>
      <c r="F178" s="323"/>
      <c r="G178" s="323"/>
      <c r="H178" s="323"/>
      <c r="I178" s="323"/>
      <c r="J178" s="323"/>
    </row>
    <row r="179" spans="1:10">
      <c r="A179" s="320"/>
      <c r="B179" s="320"/>
      <c r="C179" s="323"/>
      <c r="D179" s="114" t="s">
        <v>15579</v>
      </c>
      <c r="E179" s="110"/>
      <c r="F179" s="323"/>
      <c r="G179" s="323"/>
      <c r="H179" s="323"/>
      <c r="I179" s="323"/>
      <c r="J179" s="323"/>
    </row>
    <row r="180" spans="1:10">
      <c r="A180" s="320"/>
      <c r="B180" s="320"/>
      <c r="C180" s="323"/>
      <c r="D180" s="114" t="s">
        <v>15633</v>
      </c>
      <c r="E180" s="110"/>
      <c r="F180" s="323"/>
      <c r="G180" s="323"/>
      <c r="H180" s="323"/>
      <c r="I180" s="323"/>
      <c r="J180" s="323"/>
    </row>
    <row r="181" spans="1:10">
      <c r="A181" s="320"/>
      <c r="B181" s="320"/>
      <c r="C181" s="323"/>
      <c r="D181" s="114" t="s">
        <v>15581</v>
      </c>
      <c r="E181" s="110"/>
      <c r="F181" s="323"/>
      <c r="G181" s="323"/>
      <c r="H181" s="323"/>
      <c r="I181" s="323"/>
      <c r="J181" s="323"/>
    </row>
    <row r="182" spans="1:10" ht="45">
      <c r="A182" s="320"/>
      <c r="B182" s="320"/>
      <c r="C182" s="323"/>
      <c r="D182" s="114" t="s">
        <v>15635</v>
      </c>
      <c r="E182" s="110"/>
      <c r="F182" s="323"/>
      <c r="G182" s="323"/>
      <c r="H182" s="323"/>
      <c r="I182" s="323"/>
      <c r="J182" s="323"/>
    </row>
    <row r="183" spans="1:10" ht="22.5">
      <c r="A183" s="320"/>
      <c r="B183" s="320"/>
      <c r="C183" s="323"/>
      <c r="D183" s="114" t="s">
        <v>15643</v>
      </c>
      <c r="E183" s="110"/>
      <c r="F183" s="323"/>
      <c r="G183" s="323"/>
      <c r="H183" s="323"/>
      <c r="I183" s="323"/>
      <c r="J183" s="323"/>
    </row>
    <row r="184" spans="1:10" ht="33.75">
      <c r="A184" s="320"/>
      <c r="B184" s="320"/>
      <c r="C184" s="323"/>
      <c r="D184" s="114" t="s">
        <v>15644</v>
      </c>
      <c r="E184" s="110"/>
      <c r="F184" s="323"/>
      <c r="G184" s="323"/>
      <c r="H184" s="323"/>
      <c r="I184" s="323"/>
      <c r="J184" s="323"/>
    </row>
    <row r="185" spans="1:10">
      <c r="A185" s="320"/>
      <c r="B185" s="320"/>
      <c r="C185" s="323"/>
      <c r="D185" s="114" t="s">
        <v>15584</v>
      </c>
      <c r="E185" s="110"/>
      <c r="F185" s="323"/>
      <c r="G185" s="323"/>
      <c r="H185" s="323"/>
      <c r="I185" s="323"/>
      <c r="J185" s="323"/>
    </row>
    <row r="186" spans="1:10">
      <c r="A186" s="320"/>
      <c r="B186" s="320"/>
      <c r="C186" s="323"/>
      <c r="D186" s="114" t="s">
        <v>15617</v>
      </c>
      <c r="E186" s="110"/>
      <c r="F186" s="323"/>
      <c r="G186" s="323"/>
      <c r="H186" s="323"/>
      <c r="I186" s="323"/>
      <c r="J186" s="323"/>
    </row>
    <row r="187" spans="1:10">
      <c r="A187" s="320"/>
      <c r="B187" s="320"/>
      <c r="C187" s="323"/>
      <c r="D187" s="114" t="s">
        <v>15618</v>
      </c>
      <c r="E187" s="110"/>
      <c r="F187" s="323"/>
      <c r="G187" s="323"/>
      <c r="H187" s="323"/>
      <c r="I187" s="323"/>
      <c r="J187" s="323"/>
    </row>
    <row r="188" spans="1:10" ht="22.5">
      <c r="A188" s="320"/>
      <c r="B188" s="320"/>
      <c r="C188" s="323"/>
      <c r="D188" s="114" t="s">
        <v>15585</v>
      </c>
      <c r="E188" s="110"/>
      <c r="F188" s="323"/>
      <c r="G188" s="323"/>
      <c r="H188" s="323"/>
      <c r="I188" s="323"/>
      <c r="J188" s="323"/>
    </row>
    <row r="189" spans="1:10" ht="22.5">
      <c r="A189" s="320"/>
      <c r="B189" s="320"/>
      <c r="C189" s="323"/>
      <c r="D189" s="114" t="s">
        <v>15645</v>
      </c>
      <c r="E189" s="110"/>
      <c r="F189" s="323"/>
      <c r="G189" s="323"/>
      <c r="H189" s="323"/>
      <c r="I189" s="323"/>
      <c r="J189" s="323"/>
    </row>
    <row r="190" spans="1:10">
      <c r="A190" s="321"/>
      <c r="B190" s="321"/>
      <c r="C190" s="324"/>
      <c r="D190" s="114" t="s">
        <v>9222</v>
      </c>
      <c r="E190" s="110"/>
      <c r="F190" s="324"/>
      <c r="G190" s="324"/>
      <c r="H190" s="324"/>
      <c r="I190" s="324"/>
      <c r="J190" s="324"/>
    </row>
    <row r="191" spans="1:10" ht="112.5">
      <c r="A191" s="137">
        <v>85</v>
      </c>
      <c r="B191" s="137">
        <v>378902</v>
      </c>
      <c r="C191" s="127" t="s">
        <v>115</v>
      </c>
      <c r="D191" s="114" t="s">
        <v>15681</v>
      </c>
      <c r="E191" s="127" t="s">
        <v>15672</v>
      </c>
      <c r="F191" s="120">
        <f>VLOOKUP(B191,FVL!$A$5:$N$6151,14,0)</f>
        <v>1812441</v>
      </c>
      <c r="G191" s="120" t="s">
        <v>15269</v>
      </c>
      <c r="H191" s="120" t="s">
        <v>15269</v>
      </c>
      <c r="I191" s="120">
        <f>VLOOKUP(B191,'COSMITET ABR'!$C$3:$H$363,6,0)</f>
        <v>5534506.3875000002</v>
      </c>
      <c r="J191" s="120">
        <f t="shared" si="2"/>
        <v>3673473.6937500001</v>
      </c>
    </row>
    <row r="192" spans="1:10" ht="11.25" customHeight="1">
      <c r="A192" s="319">
        <v>86</v>
      </c>
      <c r="B192" s="319">
        <v>360201</v>
      </c>
      <c r="C192" s="322" t="s">
        <v>129</v>
      </c>
      <c r="D192" s="322" t="s">
        <v>15682</v>
      </c>
      <c r="E192" s="127" t="s">
        <v>15587</v>
      </c>
      <c r="F192" s="322">
        <f>VLOOKUP(B192,FVL!$A$5:$N$6151,14,0)</f>
        <v>2289408</v>
      </c>
      <c r="G192" s="322" t="s">
        <v>15269</v>
      </c>
      <c r="H192" s="322" t="s">
        <v>15269</v>
      </c>
      <c r="I192" s="322">
        <f>VLOOKUP(B192,'COSMITET ABR'!$C$3:$H$363,6,0)</f>
        <v>6233248.4000000004</v>
      </c>
      <c r="J192" s="322">
        <f t="shared" si="2"/>
        <v>4261328.2</v>
      </c>
    </row>
    <row r="193" spans="1:10">
      <c r="A193" s="320"/>
      <c r="B193" s="320"/>
      <c r="C193" s="323"/>
      <c r="D193" s="323"/>
      <c r="E193" s="127" t="s">
        <v>15588</v>
      </c>
      <c r="F193" s="323"/>
      <c r="G193" s="323"/>
      <c r="H193" s="323"/>
      <c r="I193" s="323"/>
      <c r="J193" s="323"/>
    </row>
    <row r="194" spans="1:10">
      <c r="A194" s="320"/>
      <c r="B194" s="320"/>
      <c r="C194" s="323"/>
      <c r="D194" s="323"/>
      <c r="E194" s="127" t="s">
        <v>15589</v>
      </c>
      <c r="F194" s="323"/>
      <c r="G194" s="323"/>
      <c r="H194" s="323"/>
      <c r="I194" s="323"/>
      <c r="J194" s="323"/>
    </row>
    <row r="195" spans="1:10" ht="22.5">
      <c r="A195" s="320"/>
      <c r="B195" s="320"/>
      <c r="C195" s="323"/>
      <c r="D195" s="323"/>
      <c r="E195" s="127" t="s">
        <v>15590</v>
      </c>
      <c r="F195" s="323"/>
      <c r="G195" s="323"/>
      <c r="H195" s="323"/>
      <c r="I195" s="323"/>
      <c r="J195" s="323"/>
    </row>
    <row r="196" spans="1:10">
      <c r="A196" s="320"/>
      <c r="B196" s="320"/>
      <c r="C196" s="323"/>
      <c r="D196" s="323"/>
      <c r="E196" s="127" t="s">
        <v>15591</v>
      </c>
      <c r="F196" s="323"/>
      <c r="G196" s="323"/>
      <c r="H196" s="323"/>
      <c r="I196" s="323"/>
      <c r="J196" s="323"/>
    </row>
    <row r="197" spans="1:10" ht="33.75">
      <c r="A197" s="320"/>
      <c r="B197" s="320"/>
      <c r="C197" s="323"/>
      <c r="D197" s="323"/>
      <c r="E197" s="127" t="s">
        <v>15592</v>
      </c>
      <c r="F197" s="323"/>
      <c r="G197" s="323"/>
      <c r="H197" s="323"/>
      <c r="I197" s="323"/>
      <c r="J197" s="323"/>
    </row>
    <row r="198" spans="1:10">
      <c r="A198" s="320"/>
      <c r="B198" s="320"/>
      <c r="C198" s="323"/>
      <c r="D198" s="323"/>
      <c r="E198" s="127" t="s">
        <v>15593</v>
      </c>
      <c r="F198" s="323"/>
      <c r="G198" s="323"/>
      <c r="H198" s="323"/>
      <c r="I198" s="323"/>
      <c r="J198" s="323"/>
    </row>
    <row r="199" spans="1:10" ht="22.5">
      <c r="A199" s="321"/>
      <c r="B199" s="321"/>
      <c r="C199" s="324"/>
      <c r="D199" s="324"/>
      <c r="E199" s="127" t="s">
        <v>15594</v>
      </c>
      <c r="F199" s="324"/>
      <c r="G199" s="324"/>
      <c r="H199" s="324"/>
      <c r="I199" s="324"/>
      <c r="J199" s="324"/>
    </row>
    <row r="200" spans="1:10" ht="22.5">
      <c r="A200" s="137">
        <v>87</v>
      </c>
      <c r="B200" s="137">
        <v>876212</v>
      </c>
      <c r="C200" s="127" t="s">
        <v>15683</v>
      </c>
      <c r="D200" s="114"/>
      <c r="E200" s="127"/>
      <c r="F200" s="120">
        <f>VLOOKUP(B200,FVL!$A$5:$N$6151,14,0)</f>
        <v>1654801</v>
      </c>
      <c r="G200" s="120" t="s">
        <v>15269</v>
      </c>
      <c r="H200" s="120" t="s">
        <v>15269</v>
      </c>
      <c r="I200" s="120" t="s">
        <v>15269</v>
      </c>
      <c r="J200" s="120">
        <f t="shared" ref="J200:J261" si="3">AVERAGE(F200,G200,H200,I200)</f>
        <v>1654801</v>
      </c>
    </row>
    <row r="201" spans="1:10" ht="11.25" customHeight="1">
      <c r="A201" s="319">
        <v>88</v>
      </c>
      <c r="B201" s="319">
        <v>895801</v>
      </c>
      <c r="C201" s="322" t="s">
        <v>15684</v>
      </c>
      <c r="D201" s="322" t="s">
        <v>15685</v>
      </c>
      <c r="E201" s="127" t="s">
        <v>15686</v>
      </c>
      <c r="F201" s="322">
        <f>VLOOKUP(B201,FVL!$A$5:$N$6151,14,0)</f>
        <v>13402813</v>
      </c>
      <c r="G201" s="322" t="s">
        <v>15269</v>
      </c>
      <c r="H201" s="322" t="s">
        <v>15269</v>
      </c>
      <c r="I201" s="322" t="s">
        <v>15269</v>
      </c>
      <c r="J201" s="322">
        <f t="shared" si="3"/>
        <v>13402813</v>
      </c>
    </row>
    <row r="202" spans="1:10">
      <c r="A202" s="320"/>
      <c r="B202" s="320"/>
      <c r="C202" s="323"/>
      <c r="D202" s="323"/>
      <c r="E202" s="127" t="s">
        <v>15687</v>
      </c>
      <c r="F202" s="323"/>
      <c r="G202" s="323"/>
      <c r="H202" s="323"/>
      <c r="I202" s="323"/>
      <c r="J202" s="323"/>
    </row>
    <row r="203" spans="1:10">
      <c r="A203" s="320"/>
      <c r="B203" s="320"/>
      <c r="C203" s="323"/>
      <c r="D203" s="323"/>
      <c r="E203" s="127" t="s">
        <v>15688</v>
      </c>
      <c r="F203" s="323"/>
      <c r="G203" s="323"/>
      <c r="H203" s="323"/>
      <c r="I203" s="323"/>
      <c r="J203" s="323"/>
    </row>
    <row r="204" spans="1:10">
      <c r="A204" s="320"/>
      <c r="B204" s="320"/>
      <c r="C204" s="323"/>
      <c r="D204" s="323"/>
      <c r="E204" s="127" t="s">
        <v>15689</v>
      </c>
      <c r="F204" s="323"/>
      <c r="G204" s="323"/>
      <c r="H204" s="323"/>
      <c r="I204" s="323"/>
      <c r="J204" s="323"/>
    </row>
    <row r="205" spans="1:10" ht="22.5">
      <c r="A205" s="320"/>
      <c r="B205" s="320"/>
      <c r="C205" s="323"/>
      <c r="D205" s="323"/>
      <c r="E205" s="127" t="s">
        <v>15690</v>
      </c>
      <c r="F205" s="323"/>
      <c r="G205" s="323"/>
      <c r="H205" s="323"/>
      <c r="I205" s="323"/>
      <c r="J205" s="323"/>
    </row>
    <row r="206" spans="1:10">
      <c r="A206" s="320"/>
      <c r="B206" s="320"/>
      <c r="C206" s="323"/>
      <c r="D206" s="323"/>
      <c r="E206" s="127" t="s">
        <v>15691</v>
      </c>
      <c r="F206" s="323"/>
      <c r="G206" s="323"/>
      <c r="H206" s="323"/>
      <c r="I206" s="323"/>
      <c r="J206" s="323"/>
    </row>
    <row r="207" spans="1:10">
      <c r="A207" s="320"/>
      <c r="B207" s="320"/>
      <c r="C207" s="323"/>
      <c r="D207" s="323"/>
      <c r="E207" s="127" t="s">
        <v>15692</v>
      </c>
      <c r="F207" s="323"/>
      <c r="G207" s="323"/>
      <c r="H207" s="323"/>
      <c r="I207" s="323"/>
      <c r="J207" s="323"/>
    </row>
    <row r="208" spans="1:10">
      <c r="A208" s="321"/>
      <c r="B208" s="321"/>
      <c r="C208" s="324"/>
      <c r="D208" s="324"/>
      <c r="E208" s="127" t="s">
        <v>15693</v>
      </c>
      <c r="F208" s="324"/>
      <c r="G208" s="324"/>
      <c r="H208" s="324"/>
      <c r="I208" s="324"/>
      <c r="J208" s="324"/>
    </row>
    <row r="209" spans="1:10" ht="85.5" customHeight="1">
      <c r="A209" s="319">
        <v>89</v>
      </c>
      <c r="B209" s="319">
        <v>351201</v>
      </c>
      <c r="C209" s="322" t="s">
        <v>15694</v>
      </c>
      <c r="D209" s="114" t="s">
        <v>15623</v>
      </c>
      <c r="E209" s="127" t="s">
        <v>15624</v>
      </c>
      <c r="F209" s="322">
        <f>VLOOKUP(B209,FVL!$A$5:$N$6151,14,0)</f>
        <v>87920911</v>
      </c>
      <c r="G209" s="322">
        <f>VLOOKUP(B209,OCCIDENTE!$A$8:$J$5948,10,0)</f>
        <v>34728529.6215</v>
      </c>
      <c r="H209" s="322" t="s">
        <v>15269</v>
      </c>
      <c r="I209" s="322" t="s">
        <v>15269</v>
      </c>
      <c r="J209" s="322">
        <f t="shared" si="3"/>
        <v>61324720.31075</v>
      </c>
    </row>
    <row r="210" spans="1:10" ht="33.75">
      <c r="A210" s="320"/>
      <c r="B210" s="320"/>
      <c r="C210" s="323"/>
      <c r="D210" s="114" t="s">
        <v>15625</v>
      </c>
      <c r="E210" s="127" t="s">
        <v>15612</v>
      </c>
      <c r="F210" s="323"/>
      <c r="G210" s="323"/>
      <c r="H210" s="323"/>
      <c r="I210" s="323"/>
      <c r="J210" s="323"/>
    </row>
    <row r="211" spans="1:10" ht="33.75">
      <c r="A211" s="320"/>
      <c r="B211" s="320"/>
      <c r="C211" s="323"/>
      <c r="D211" s="114" t="s">
        <v>15626</v>
      </c>
      <c r="E211" s="127" t="s">
        <v>15627</v>
      </c>
      <c r="F211" s="323"/>
      <c r="G211" s="323"/>
      <c r="H211" s="323"/>
      <c r="I211" s="323"/>
      <c r="J211" s="323"/>
    </row>
    <row r="212" spans="1:10" ht="33.75">
      <c r="A212" s="320"/>
      <c r="B212" s="320"/>
      <c r="C212" s="323"/>
      <c r="D212" s="114" t="s">
        <v>15628</v>
      </c>
      <c r="E212" s="127" t="s">
        <v>15629</v>
      </c>
      <c r="F212" s="323"/>
      <c r="G212" s="323"/>
      <c r="H212" s="323"/>
      <c r="I212" s="323"/>
      <c r="J212" s="323"/>
    </row>
    <row r="213" spans="1:10" ht="22.5">
      <c r="A213" s="320"/>
      <c r="B213" s="320"/>
      <c r="C213" s="323"/>
      <c r="D213" s="114" t="s">
        <v>15630</v>
      </c>
      <c r="E213" s="127" t="s">
        <v>15615</v>
      </c>
      <c r="F213" s="323"/>
      <c r="G213" s="323"/>
      <c r="H213" s="323"/>
      <c r="I213" s="323"/>
      <c r="J213" s="323"/>
    </row>
    <row r="214" spans="1:10" ht="22.5">
      <c r="A214" s="320"/>
      <c r="B214" s="320"/>
      <c r="C214" s="323"/>
      <c r="D214" s="114" t="s">
        <v>15631</v>
      </c>
      <c r="E214" s="127" t="s">
        <v>15621</v>
      </c>
      <c r="F214" s="323"/>
      <c r="G214" s="323"/>
      <c r="H214" s="323"/>
      <c r="I214" s="323"/>
      <c r="J214" s="323"/>
    </row>
    <row r="215" spans="1:10">
      <c r="A215" s="320"/>
      <c r="B215" s="320"/>
      <c r="C215" s="323"/>
      <c r="D215" s="114" t="s">
        <v>15579</v>
      </c>
      <c r="E215" s="127" t="s">
        <v>15632</v>
      </c>
      <c r="F215" s="323"/>
      <c r="G215" s="323"/>
      <c r="H215" s="323"/>
      <c r="I215" s="323"/>
      <c r="J215" s="323"/>
    </row>
    <row r="216" spans="1:10">
      <c r="A216" s="320"/>
      <c r="B216" s="320"/>
      <c r="C216" s="323"/>
      <c r="D216" s="114" t="s">
        <v>15633</v>
      </c>
      <c r="E216" s="127" t="s">
        <v>15583</v>
      </c>
      <c r="F216" s="323"/>
      <c r="G216" s="323"/>
      <c r="H216" s="323"/>
      <c r="I216" s="323"/>
      <c r="J216" s="323"/>
    </row>
    <row r="217" spans="1:10" ht="22.5">
      <c r="A217" s="320"/>
      <c r="B217" s="320"/>
      <c r="C217" s="323"/>
      <c r="D217" s="114" t="s">
        <v>15581</v>
      </c>
      <c r="E217" s="127" t="s">
        <v>15634</v>
      </c>
      <c r="F217" s="323"/>
      <c r="G217" s="323"/>
      <c r="H217" s="323"/>
      <c r="I217" s="323"/>
      <c r="J217" s="323"/>
    </row>
    <row r="218" spans="1:10" ht="45">
      <c r="A218" s="320"/>
      <c r="B218" s="320"/>
      <c r="C218" s="323"/>
      <c r="D218" s="114" t="s">
        <v>15635</v>
      </c>
      <c r="E218" s="127" t="s">
        <v>15636</v>
      </c>
      <c r="F218" s="323"/>
      <c r="G218" s="323"/>
      <c r="H218" s="323"/>
      <c r="I218" s="323"/>
      <c r="J218" s="323"/>
    </row>
    <row r="219" spans="1:10" ht="22.5">
      <c r="A219" s="320"/>
      <c r="B219" s="320"/>
      <c r="C219" s="323"/>
      <c r="D219" s="114" t="s">
        <v>15637</v>
      </c>
      <c r="E219" s="110"/>
      <c r="F219" s="323"/>
      <c r="G219" s="323"/>
      <c r="H219" s="323"/>
      <c r="I219" s="323"/>
      <c r="J219" s="323"/>
    </row>
    <row r="220" spans="1:10" ht="33.75">
      <c r="A220" s="320"/>
      <c r="B220" s="320"/>
      <c r="C220" s="323"/>
      <c r="D220" s="114" t="s">
        <v>15638</v>
      </c>
      <c r="E220" s="110"/>
      <c r="F220" s="323"/>
      <c r="G220" s="323"/>
      <c r="H220" s="323"/>
      <c r="I220" s="323"/>
      <c r="J220" s="323"/>
    </row>
    <row r="221" spans="1:10">
      <c r="A221" s="320"/>
      <c r="B221" s="320"/>
      <c r="C221" s="323"/>
      <c r="D221" s="114" t="s">
        <v>15584</v>
      </c>
      <c r="E221" s="110"/>
      <c r="F221" s="323"/>
      <c r="G221" s="323"/>
      <c r="H221" s="323"/>
      <c r="I221" s="323"/>
      <c r="J221" s="323"/>
    </row>
    <row r="222" spans="1:10">
      <c r="A222" s="320"/>
      <c r="B222" s="320"/>
      <c r="C222" s="323"/>
      <c r="D222" s="114" t="s">
        <v>15617</v>
      </c>
      <c r="E222" s="110"/>
      <c r="F222" s="323"/>
      <c r="G222" s="323"/>
      <c r="H222" s="323"/>
      <c r="I222" s="323"/>
      <c r="J222" s="323"/>
    </row>
    <row r="223" spans="1:10">
      <c r="A223" s="320"/>
      <c r="B223" s="320"/>
      <c r="C223" s="323"/>
      <c r="D223" s="114" t="s">
        <v>15618</v>
      </c>
      <c r="E223" s="110"/>
      <c r="F223" s="323"/>
      <c r="G223" s="323"/>
      <c r="H223" s="323"/>
      <c r="I223" s="323"/>
      <c r="J223" s="323"/>
    </row>
    <row r="224" spans="1:10" ht="22.5">
      <c r="A224" s="320"/>
      <c r="B224" s="320"/>
      <c r="C224" s="323"/>
      <c r="D224" s="114" t="s">
        <v>15585</v>
      </c>
      <c r="E224" s="110"/>
      <c r="F224" s="323"/>
      <c r="G224" s="323"/>
      <c r="H224" s="323"/>
      <c r="I224" s="323"/>
      <c r="J224" s="323"/>
    </row>
    <row r="225" spans="1:10" ht="22.5">
      <c r="A225" s="321"/>
      <c r="B225" s="321"/>
      <c r="C225" s="324"/>
      <c r="D225" s="114" t="s">
        <v>15639</v>
      </c>
      <c r="E225" s="110"/>
      <c r="F225" s="324"/>
      <c r="G225" s="324"/>
      <c r="H225" s="324"/>
      <c r="I225" s="324"/>
      <c r="J225" s="324"/>
    </row>
    <row r="226" spans="1:10" ht="11.25" customHeight="1">
      <c r="A226" s="319">
        <v>90</v>
      </c>
      <c r="B226" s="319">
        <v>352103</v>
      </c>
      <c r="C226" s="322" t="s">
        <v>190</v>
      </c>
      <c r="D226" s="322" t="s">
        <v>15695</v>
      </c>
      <c r="E226" s="127" t="s">
        <v>15587</v>
      </c>
      <c r="F226" s="322">
        <f>VLOOKUP(B226,FVL!$A$5:$N$6151,14,0)</f>
        <v>180023270</v>
      </c>
      <c r="G226" s="322" t="s">
        <v>15269</v>
      </c>
      <c r="H226" s="322" t="s">
        <v>15269</v>
      </c>
      <c r="I226" s="322">
        <f>VLOOKUP(B226,'COSMITET ABR'!$C$3:$H$363,6,0)</f>
        <v>141283371.90000001</v>
      </c>
      <c r="J226" s="322">
        <f t="shared" si="3"/>
        <v>160653320.94999999</v>
      </c>
    </row>
    <row r="227" spans="1:10">
      <c r="A227" s="320"/>
      <c r="B227" s="320"/>
      <c r="C227" s="323"/>
      <c r="D227" s="323"/>
      <c r="E227" s="127" t="s">
        <v>15696</v>
      </c>
      <c r="F227" s="323"/>
      <c r="G227" s="323"/>
      <c r="H227" s="323"/>
      <c r="I227" s="323"/>
      <c r="J227" s="323"/>
    </row>
    <row r="228" spans="1:10" ht="22.5">
      <c r="A228" s="320"/>
      <c r="B228" s="320"/>
      <c r="C228" s="323"/>
      <c r="D228" s="323"/>
      <c r="E228" s="127" t="s">
        <v>15590</v>
      </c>
      <c r="F228" s="323"/>
      <c r="G228" s="323"/>
      <c r="H228" s="323"/>
      <c r="I228" s="323"/>
      <c r="J228" s="323"/>
    </row>
    <row r="229" spans="1:10">
      <c r="A229" s="320"/>
      <c r="B229" s="320"/>
      <c r="C229" s="323"/>
      <c r="D229" s="323"/>
      <c r="E229" s="127" t="s">
        <v>15697</v>
      </c>
      <c r="F229" s="323"/>
      <c r="G229" s="323"/>
      <c r="H229" s="323"/>
      <c r="I229" s="323"/>
      <c r="J229" s="323"/>
    </row>
    <row r="230" spans="1:10">
      <c r="A230" s="320"/>
      <c r="B230" s="320"/>
      <c r="C230" s="323"/>
      <c r="D230" s="323"/>
      <c r="E230" s="127" t="s">
        <v>15591</v>
      </c>
      <c r="F230" s="323"/>
      <c r="G230" s="323"/>
      <c r="H230" s="323"/>
      <c r="I230" s="323"/>
      <c r="J230" s="323"/>
    </row>
    <row r="231" spans="1:10">
      <c r="A231" s="320"/>
      <c r="B231" s="320"/>
      <c r="C231" s="323"/>
      <c r="D231" s="323"/>
      <c r="E231" s="127" t="s">
        <v>15593</v>
      </c>
      <c r="F231" s="323"/>
      <c r="G231" s="323"/>
      <c r="H231" s="323"/>
      <c r="I231" s="323"/>
      <c r="J231" s="323"/>
    </row>
    <row r="232" spans="1:10" ht="22.5">
      <c r="A232" s="321"/>
      <c r="B232" s="321"/>
      <c r="C232" s="324"/>
      <c r="D232" s="324"/>
      <c r="E232" s="127" t="s">
        <v>15594</v>
      </c>
      <c r="F232" s="324"/>
      <c r="G232" s="324"/>
      <c r="H232" s="324"/>
      <c r="I232" s="324"/>
      <c r="J232" s="324"/>
    </row>
    <row r="233" spans="1:10" ht="11.25" customHeight="1">
      <c r="A233" s="319">
        <v>91</v>
      </c>
      <c r="B233" s="319">
        <v>372802</v>
      </c>
      <c r="C233" s="319" t="s">
        <v>148</v>
      </c>
      <c r="D233" s="319" t="s">
        <v>15698</v>
      </c>
      <c r="E233" s="127" t="s">
        <v>15587</v>
      </c>
      <c r="F233" s="322">
        <f>VLOOKUP(B233,FVL!$A$5:$N$6151,14,0)</f>
        <v>52210045</v>
      </c>
      <c r="G233" s="322" t="s">
        <v>15269</v>
      </c>
      <c r="H233" s="322" t="s">
        <v>15269</v>
      </c>
      <c r="I233" s="322">
        <f>VLOOKUP(B233,'COSMITET ABR'!$C$3:$H$363,6,0)</f>
        <v>45964500.649999999</v>
      </c>
      <c r="J233" s="322">
        <f t="shared" si="3"/>
        <v>49087272.825000003</v>
      </c>
    </row>
    <row r="234" spans="1:10">
      <c r="A234" s="320"/>
      <c r="B234" s="320"/>
      <c r="C234" s="320"/>
      <c r="D234" s="320"/>
      <c r="E234" s="127" t="s">
        <v>15608</v>
      </c>
      <c r="F234" s="323"/>
      <c r="G234" s="323"/>
      <c r="H234" s="323"/>
      <c r="I234" s="323"/>
      <c r="J234" s="323"/>
    </row>
    <row r="235" spans="1:10" ht="22.5">
      <c r="A235" s="320"/>
      <c r="B235" s="320"/>
      <c r="C235" s="320"/>
      <c r="D235" s="320"/>
      <c r="E235" s="127" t="s">
        <v>15590</v>
      </c>
      <c r="F235" s="323"/>
      <c r="G235" s="323"/>
      <c r="H235" s="323"/>
      <c r="I235" s="323"/>
      <c r="J235" s="323"/>
    </row>
    <row r="236" spans="1:10">
      <c r="A236" s="320"/>
      <c r="B236" s="320"/>
      <c r="C236" s="320"/>
      <c r="D236" s="320"/>
      <c r="E236" s="127" t="s">
        <v>15591</v>
      </c>
      <c r="F236" s="323"/>
      <c r="G236" s="323"/>
      <c r="H236" s="323"/>
      <c r="I236" s="323"/>
      <c r="J236" s="323"/>
    </row>
    <row r="237" spans="1:10">
      <c r="A237" s="320"/>
      <c r="B237" s="320"/>
      <c r="C237" s="320"/>
      <c r="D237" s="320"/>
      <c r="E237" s="127" t="s">
        <v>15610</v>
      </c>
      <c r="F237" s="323"/>
      <c r="G237" s="323"/>
      <c r="H237" s="323"/>
      <c r="I237" s="323"/>
      <c r="J237" s="323"/>
    </row>
    <row r="238" spans="1:10">
      <c r="A238" s="320"/>
      <c r="B238" s="320"/>
      <c r="C238" s="320"/>
      <c r="D238" s="320"/>
      <c r="E238" s="127" t="s">
        <v>15699</v>
      </c>
      <c r="F238" s="323"/>
      <c r="G238" s="323"/>
      <c r="H238" s="323"/>
      <c r="I238" s="323"/>
      <c r="J238" s="323"/>
    </row>
    <row r="239" spans="1:10">
      <c r="A239" s="321"/>
      <c r="B239" s="321"/>
      <c r="C239" s="321"/>
      <c r="D239" s="321"/>
      <c r="E239" s="127" t="s">
        <v>15263</v>
      </c>
      <c r="F239" s="324"/>
      <c r="G239" s="324"/>
      <c r="H239" s="324"/>
      <c r="I239" s="324"/>
      <c r="J239" s="324"/>
    </row>
    <row r="240" spans="1:10" ht="33.75">
      <c r="A240" s="137">
        <v>92</v>
      </c>
      <c r="B240" s="137">
        <v>380110</v>
      </c>
      <c r="C240" s="127" t="s">
        <v>226</v>
      </c>
      <c r="D240" s="114" t="s">
        <v>15700</v>
      </c>
      <c r="E240" s="127" t="s">
        <v>15701</v>
      </c>
      <c r="F240" s="120" t="s">
        <v>15269</v>
      </c>
      <c r="G240" s="120" t="s">
        <v>15269</v>
      </c>
      <c r="H240" s="120" t="s">
        <v>15269</v>
      </c>
      <c r="I240" s="120">
        <f>VLOOKUP(B240,'COSMITET ABR'!$C$3:$H$363,6,0)</f>
        <v>10348919</v>
      </c>
      <c r="J240" s="120">
        <f t="shared" si="3"/>
        <v>10348919</v>
      </c>
    </row>
    <row r="241" spans="1:10" ht="45">
      <c r="A241" s="137">
        <v>93</v>
      </c>
      <c r="B241" s="137">
        <v>388905</v>
      </c>
      <c r="C241" s="127" t="s">
        <v>15702</v>
      </c>
      <c r="D241" s="114" t="s">
        <v>15703</v>
      </c>
      <c r="E241" s="127" t="s">
        <v>15687</v>
      </c>
      <c r="F241" s="120">
        <f>VLOOKUP(B241,FVL!$A$5:$N$6151,14,0)</f>
        <v>4125956</v>
      </c>
      <c r="G241" s="120">
        <f>VLOOKUP(B241,OCCIDENTE!$A$8:$J$5948,10,0)</f>
        <v>4642038.18</v>
      </c>
      <c r="H241" s="120">
        <f>VLOOKUP(B241,NUESTRA!$A$2:$G$2913,7,0)</f>
        <v>1085672.25</v>
      </c>
      <c r="I241" s="120" t="s">
        <v>15269</v>
      </c>
      <c r="J241" s="120">
        <f t="shared" si="3"/>
        <v>3284555.4766666666</v>
      </c>
    </row>
    <row r="242" spans="1:10" ht="146.25">
      <c r="A242" s="137">
        <v>94</v>
      </c>
      <c r="B242" s="137">
        <v>392804</v>
      </c>
      <c r="C242" s="110" t="s">
        <v>15704</v>
      </c>
      <c r="D242" s="127" t="s">
        <v>9684</v>
      </c>
      <c r="E242" s="110" t="s">
        <v>9844</v>
      </c>
      <c r="F242" s="120">
        <f>VLOOKUP(B242,FVL!$A$5:$N$6151,14,0)</f>
        <v>3241709</v>
      </c>
      <c r="G242" s="120">
        <f>VLOOKUP(B242,OCCIDENTE!$A$8:$J$5948,10,0)</f>
        <v>22640736.409112252</v>
      </c>
      <c r="H242" s="120">
        <f>VLOOKUP(B242,NUESTRA!$A$2:$G$2913,7,0)</f>
        <v>1394308.5</v>
      </c>
      <c r="I242" s="120" t="s">
        <v>15269</v>
      </c>
      <c r="J242" s="120">
        <f>AVERAGE(F242,H242,I242)</f>
        <v>2318008.75</v>
      </c>
    </row>
    <row r="243" spans="1:10" ht="96" customHeight="1">
      <c r="A243" s="137">
        <v>95</v>
      </c>
      <c r="B243" s="137">
        <v>395024</v>
      </c>
      <c r="C243" s="127" t="s">
        <v>15707</v>
      </c>
      <c r="D243" s="127" t="s">
        <v>16278</v>
      </c>
      <c r="E243" s="127" t="s">
        <v>15709</v>
      </c>
      <c r="F243" s="120">
        <f>VLOOKUP(B243,FVL!$A$5:$N$6151,14,0)</f>
        <v>24653620</v>
      </c>
      <c r="G243" s="120" t="s">
        <v>15269</v>
      </c>
      <c r="H243" s="120" t="s">
        <v>15269</v>
      </c>
      <c r="I243" s="120">
        <v>1699300</v>
      </c>
      <c r="J243" s="120">
        <f t="shared" si="3"/>
        <v>13176460</v>
      </c>
    </row>
    <row r="244" spans="1:10" ht="22.5">
      <c r="A244" s="137">
        <v>96</v>
      </c>
      <c r="B244" s="137">
        <v>397601</v>
      </c>
      <c r="C244" s="110" t="s">
        <v>192</v>
      </c>
      <c r="D244" s="114" t="s">
        <v>16075</v>
      </c>
      <c r="E244" s="110"/>
      <c r="F244" s="120">
        <f>VLOOKUP(B244,FVL!$A$5:$N$6151,14,0)</f>
        <v>2132750</v>
      </c>
      <c r="G244" s="120">
        <f>VLOOKUP(B244,OCCIDENTE!$A$8:$J$5948,10,0)</f>
        <v>1660929.6775499999</v>
      </c>
      <c r="H244" s="120">
        <f>VLOOKUP(B244,NUESTRA!$A$2:$G$2913,7,0)</f>
        <v>892651.5</v>
      </c>
      <c r="I244" s="120">
        <f>VLOOKUP(B244,'COSMITET ABR'!$C$3:$H$363,6,0)</f>
        <v>789653.25</v>
      </c>
      <c r="J244" s="120">
        <f t="shared" si="3"/>
        <v>1368996.1068875</v>
      </c>
    </row>
    <row r="245" spans="1:10" ht="33.75">
      <c r="A245" s="137">
        <v>97</v>
      </c>
      <c r="B245" s="137">
        <v>881207</v>
      </c>
      <c r="C245" s="127" t="s">
        <v>193</v>
      </c>
      <c r="D245" s="114" t="s">
        <v>15573</v>
      </c>
      <c r="E245" s="127"/>
      <c r="F245" s="120" t="s">
        <v>15269</v>
      </c>
      <c r="G245" s="120">
        <f>VLOOKUP(B245,OCCIDENTE!$A$8:$J$5948,10,0)</f>
        <v>762366.72199544997</v>
      </c>
      <c r="H245" s="120" t="s">
        <v>15269</v>
      </c>
      <c r="I245" s="120">
        <f>VLOOKUP(B245,'COSMITET ABR'!$C$3:$H$363,6,0)</f>
        <v>623398.9</v>
      </c>
      <c r="J245" s="120">
        <f t="shared" si="3"/>
        <v>692882.810997725</v>
      </c>
    </row>
    <row r="246" spans="1:10" ht="11.25" customHeight="1">
      <c r="A246" s="319">
        <v>98</v>
      </c>
      <c r="B246" s="319">
        <v>876131</v>
      </c>
      <c r="C246" s="319" t="s">
        <v>227</v>
      </c>
      <c r="D246" s="319" t="s">
        <v>15710</v>
      </c>
      <c r="E246" s="127" t="s">
        <v>15587</v>
      </c>
      <c r="F246" s="322">
        <f>VLOOKUP(B246,FVL!$A$5:$N$6151,14,0)</f>
        <v>2908885</v>
      </c>
      <c r="G246" s="322" t="s">
        <v>15269</v>
      </c>
      <c r="H246" s="322" t="s">
        <v>15269</v>
      </c>
      <c r="I246" s="322">
        <f>VLOOKUP(B246,'COSMITET ABR'!$C$3:$H$363,6,0)</f>
        <v>1769724.65</v>
      </c>
      <c r="J246" s="322">
        <f t="shared" si="3"/>
        <v>2339304.8250000002</v>
      </c>
    </row>
    <row r="247" spans="1:10">
      <c r="A247" s="320"/>
      <c r="B247" s="320"/>
      <c r="C247" s="320"/>
      <c r="D247" s="320"/>
      <c r="E247" s="127" t="s">
        <v>15596</v>
      </c>
      <c r="F247" s="323"/>
      <c r="G247" s="323"/>
      <c r="H247" s="323"/>
      <c r="I247" s="323"/>
      <c r="J247" s="323"/>
    </row>
    <row r="248" spans="1:10">
      <c r="A248" s="320"/>
      <c r="B248" s="320"/>
      <c r="C248" s="320"/>
      <c r="D248" s="320"/>
      <c r="E248" s="127" t="s">
        <v>15589</v>
      </c>
      <c r="F248" s="323"/>
      <c r="G248" s="323"/>
      <c r="H248" s="323"/>
      <c r="I248" s="323"/>
      <c r="J248" s="323"/>
    </row>
    <row r="249" spans="1:10" ht="22.5">
      <c r="A249" s="320"/>
      <c r="B249" s="320"/>
      <c r="C249" s="320"/>
      <c r="D249" s="320"/>
      <c r="E249" s="127" t="s">
        <v>15590</v>
      </c>
      <c r="F249" s="323"/>
      <c r="G249" s="323"/>
      <c r="H249" s="323"/>
      <c r="I249" s="323"/>
      <c r="J249" s="323"/>
    </row>
    <row r="250" spans="1:10">
      <c r="A250" s="320"/>
      <c r="B250" s="320"/>
      <c r="C250" s="320"/>
      <c r="D250" s="320"/>
      <c r="E250" s="127" t="s">
        <v>15591</v>
      </c>
      <c r="F250" s="323"/>
      <c r="G250" s="323"/>
      <c r="H250" s="323"/>
      <c r="I250" s="323"/>
      <c r="J250" s="323"/>
    </row>
    <row r="251" spans="1:10">
      <c r="A251" s="320"/>
      <c r="B251" s="320"/>
      <c r="C251" s="320"/>
      <c r="D251" s="320"/>
      <c r="E251" s="127" t="s">
        <v>15597</v>
      </c>
      <c r="F251" s="323"/>
      <c r="G251" s="323"/>
      <c r="H251" s="323"/>
      <c r="I251" s="323"/>
      <c r="J251" s="323"/>
    </row>
    <row r="252" spans="1:10">
      <c r="A252" s="320"/>
      <c r="B252" s="320"/>
      <c r="C252" s="320"/>
      <c r="D252" s="320"/>
      <c r="E252" s="127" t="s">
        <v>15593</v>
      </c>
      <c r="F252" s="323"/>
      <c r="G252" s="323"/>
      <c r="H252" s="323"/>
      <c r="I252" s="323"/>
      <c r="J252" s="323"/>
    </row>
    <row r="253" spans="1:10">
      <c r="A253" s="320"/>
      <c r="B253" s="320"/>
      <c r="C253" s="320"/>
      <c r="D253" s="320"/>
      <c r="E253" s="127" t="s">
        <v>15598</v>
      </c>
      <c r="F253" s="323"/>
      <c r="G253" s="323"/>
      <c r="H253" s="323"/>
      <c r="I253" s="323"/>
      <c r="J253" s="323"/>
    </row>
    <row r="254" spans="1:10" ht="22.5">
      <c r="A254" s="321"/>
      <c r="B254" s="321"/>
      <c r="C254" s="321"/>
      <c r="D254" s="321"/>
      <c r="E254" s="127" t="s">
        <v>15594</v>
      </c>
      <c r="F254" s="324"/>
      <c r="G254" s="324"/>
      <c r="H254" s="324"/>
      <c r="I254" s="324"/>
      <c r="J254" s="324"/>
    </row>
    <row r="255" spans="1:10" ht="11.25" customHeight="1">
      <c r="A255" s="319">
        <v>99</v>
      </c>
      <c r="B255" s="319">
        <v>878101</v>
      </c>
      <c r="C255" s="319" t="s">
        <v>228</v>
      </c>
      <c r="D255" s="319" t="s">
        <v>15652</v>
      </c>
      <c r="E255" s="127" t="s">
        <v>15587</v>
      </c>
      <c r="F255" s="322">
        <f>VLOOKUP(B255,FVL!$A$5:$N$6151,14,0)</f>
        <v>1708979</v>
      </c>
      <c r="G255" s="322" t="s">
        <v>15269</v>
      </c>
      <c r="H255" s="322" t="s">
        <v>15269</v>
      </c>
      <c r="I255" s="322">
        <f>VLOOKUP(B255,'COSMITET ABR'!$C$3:$H$363,6,0)</f>
        <v>2667834.4</v>
      </c>
      <c r="J255" s="322">
        <f t="shared" si="3"/>
        <v>2188406.7000000002</v>
      </c>
    </row>
    <row r="256" spans="1:10">
      <c r="A256" s="320"/>
      <c r="B256" s="320"/>
      <c r="C256" s="320"/>
      <c r="D256" s="320"/>
      <c r="E256" s="127" t="s">
        <v>15596</v>
      </c>
      <c r="F256" s="323"/>
      <c r="G256" s="323"/>
      <c r="H256" s="323"/>
      <c r="I256" s="323"/>
      <c r="J256" s="323"/>
    </row>
    <row r="257" spans="1:10">
      <c r="A257" s="320"/>
      <c r="B257" s="320"/>
      <c r="C257" s="320"/>
      <c r="D257" s="320"/>
      <c r="E257" s="127" t="s">
        <v>15589</v>
      </c>
      <c r="F257" s="323"/>
      <c r="G257" s="323"/>
      <c r="H257" s="323"/>
      <c r="I257" s="323"/>
      <c r="J257" s="323"/>
    </row>
    <row r="258" spans="1:10" ht="22.5">
      <c r="A258" s="320"/>
      <c r="B258" s="320"/>
      <c r="C258" s="320"/>
      <c r="D258" s="320"/>
      <c r="E258" s="127" t="s">
        <v>15590</v>
      </c>
      <c r="F258" s="323"/>
      <c r="G258" s="323"/>
      <c r="H258" s="323"/>
      <c r="I258" s="323"/>
      <c r="J258" s="323"/>
    </row>
    <row r="259" spans="1:10">
      <c r="A259" s="320"/>
      <c r="B259" s="320"/>
      <c r="C259" s="320"/>
      <c r="D259" s="320"/>
      <c r="E259" s="127" t="s">
        <v>15605</v>
      </c>
      <c r="F259" s="323"/>
      <c r="G259" s="323"/>
      <c r="H259" s="323"/>
      <c r="I259" s="323"/>
      <c r="J259" s="323"/>
    </row>
    <row r="260" spans="1:10">
      <c r="A260" s="321"/>
      <c r="B260" s="321"/>
      <c r="C260" s="321"/>
      <c r="D260" s="321"/>
      <c r="E260" s="127" t="s">
        <v>15606</v>
      </c>
      <c r="F260" s="324"/>
      <c r="G260" s="324"/>
      <c r="H260" s="324"/>
      <c r="I260" s="324"/>
      <c r="J260" s="324"/>
    </row>
    <row r="261" spans="1:10">
      <c r="A261" s="137">
        <v>100</v>
      </c>
      <c r="B261" s="137">
        <v>878401</v>
      </c>
      <c r="C261" s="127" t="s">
        <v>230</v>
      </c>
      <c r="D261" s="114"/>
      <c r="E261" s="127"/>
      <c r="F261" s="120">
        <f>VLOOKUP(B261,FVL!$A$5:$N$6151,14,0)</f>
        <v>477997</v>
      </c>
      <c r="G261" s="120" t="s">
        <v>15269</v>
      </c>
      <c r="H261" s="120" t="s">
        <v>15269</v>
      </c>
      <c r="I261" s="120">
        <f>VLOOKUP(B261,'COSMITET ABR'!$C$3:$H$363,6,0)</f>
        <v>1226210.5</v>
      </c>
      <c r="J261" s="120">
        <f t="shared" si="3"/>
        <v>852103.75</v>
      </c>
    </row>
    <row r="262" spans="1:10" ht="90">
      <c r="A262" s="137">
        <v>101</v>
      </c>
      <c r="B262" s="137">
        <v>878903</v>
      </c>
      <c r="C262" s="127" t="s">
        <v>194</v>
      </c>
      <c r="D262" s="114" t="s">
        <v>15640</v>
      </c>
      <c r="E262" s="127" t="s">
        <v>15641</v>
      </c>
      <c r="F262" s="120">
        <f>VLOOKUP(B262,FVL!$A$5:$N$6151,14,0)</f>
        <v>551714</v>
      </c>
      <c r="G262" s="120" t="s">
        <v>15269</v>
      </c>
      <c r="H262" s="120">
        <f>VLOOKUP(B262,NUESTRA!$A$2:$G$2913,7,0)</f>
        <v>345247.18799999997</v>
      </c>
      <c r="I262" s="120">
        <f>VLOOKUP(B262,'COSMITET ABR'!$C$3:$H$363,6,0)</f>
        <v>749011.86666666658</v>
      </c>
      <c r="J262" s="120">
        <f t="shared" ref="J262:J323" si="4">AVERAGE(F262,G262,H262,I262)</f>
        <v>548657.68488888885</v>
      </c>
    </row>
    <row r="263" spans="1:10" ht="22.5">
      <c r="A263" s="137">
        <v>102</v>
      </c>
      <c r="B263" s="137">
        <v>389101</v>
      </c>
      <c r="C263" s="110" t="s">
        <v>82</v>
      </c>
      <c r="D263" s="114" t="s">
        <v>157</v>
      </c>
      <c r="E263" s="110"/>
      <c r="F263" s="120">
        <f>VLOOKUP(B263,FVL!$A$5:$N$6151,14,0)</f>
        <v>1175597</v>
      </c>
      <c r="G263" s="120">
        <f>VLOOKUP(B263,OCCIDENTE!$A$8:$J$5948,10,0)</f>
        <v>465428.2</v>
      </c>
      <c r="H263" s="120" t="s">
        <v>15269</v>
      </c>
      <c r="I263" s="120">
        <f>VLOOKUP(B263,'COSMITET ABR'!$C$3:$H$363,6,0)</f>
        <v>1675154.0166666668</v>
      </c>
      <c r="J263" s="120">
        <f t="shared" si="4"/>
        <v>1105393.0722222223</v>
      </c>
    </row>
    <row r="264" spans="1:10" ht="22.5">
      <c r="A264" s="137">
        <v>103</v>
      </c>
      <c r="B264" s="137">
        <v>389002</v>
      </c>
      <c r="C264" s="110" t="s">
        <v>15711</v>
      </c>
      <c r="D264" s="114" t="s">
        <v>157</v>
      </c>
      <c r="E264" s="110"/>
      <c r="F264" s="120">
        <f>VLOOKUP(B264,FVL!$A$5:$N$6151,14,0)</f>
        <v>704297</v>
      </c>
      <c r="G264" s="120">
        <f>VLOOKUP(B264,OCCIDENTE!$A$8:$J$5948,10,0)</f>
        <v>71811</v>
      </c>
      <c r="H264" s="120" t="s">
        <v>15269</v>
      </c>
      <c r="I264" s="120">
        <f>VLOOKUP(B264,'COSMITET ABR'!$C$3:$H$363,6,0)</f>
        <v>648806.42500000005</v>
      </c>
      <c r="J264" s="120">
        <f t="shared" si="4"/>
        <v>474971.47500000003</v>
      </c>
    </row>
    <row r="265" spans="1:10">
      <c r="A265" s="137">
        <v>104</v>
      </c>
      <c r="B265" s="137">
        <v>389102</v>
      </c>
      <c r="C265" s="127" t="s">
        <v>231</v>
      </c>
      <c r="D265" s="114" t="s">
        <v>15712</v>
      </c>
      <c r="E265" s="127"/>
      <c r="F265" s="120">
        <f>VLOOKUP(B265,FVL!$A$5:$N$6151,14,0)</f>
        <v>704297</v>
      </c>
      <c r="G265" s="120">
        <f>VLOOKUP(B265,OCCIDENTE!$A$8:$J$5948,10,0)</f>
        <v>71811</v>
      </c>
      <c r="H265" s="120" t="s">
        <v>15269</v>
      </c>
      <c r="I265" s="120">
        <f>VLOOKUP(B265,'COSMITET ABR'!$C$3:$H$363,6,0)</f>
        <v>1537731.125</v>
      </c>
      <c r="J265" s="120">
        <f t="shared" si="4"/>
        <v>771279.70833333337</v>
      </c>
    </row>
    <row r="266" spans="1:10" ht="22.5" customHeight="1">
      <c r="A266" s="319">
        <v>105</v>
      </c>
      <c r="B266" s="319">
        <v>361621</v>
      </c>
      <c r="C266" s="319" t="s">
        <v>15713</v>
      </c>
      <c r="D266" s="114" t="s">
        <v>15623</v>
      </c>
      <c r="E266" s="127" t="s">
        <v>15624</v>
      </c>
      <c r="F266" s="322" t="s">
        <v>15269</v>
      </c>
      <c r="G266" s="322">
        <f>VLOOKUP(B266,OCCIDENTE!$A$8:$J$5948,10,0)</f>
        <v>34728529.6215</v>
      </c>
      <c r="H266" s="322" t="s">
        <v>15269</v>
      </c>
      <c r="I266" s="322" t="s">
        <v>15269</v>
      </c>
      <c r="J266" s="322">
        <f t="shared" si="4"/>
        <v>34728529.6215</v>
      </c>
    </row>
    <row r="267" spans="1:10" ht="33.75">
      <c r="A267" s="320"/>
      <c r="B267" s="320"/>
      <c r="C267" s="320"/>
      <c r="D267" s="114" t="s">
        <v>15625</v>
      </c>
      <c r="E267" s="127" t="s">
        <v>15612</v>
      </c>
      <c r="F267" s="323"/>
      <c r="G267" s="323"/>
      <c r="H267" s="323"/>
      <c r="I267" s="323"/>
      <c r="J267" s="323"/>
    </row>
    <row r="268" spans="1:10" ht="33.75">
      <c r="A268" s="320"/>
      <c r="B268" s="320"/>
      <c r="C268" s="320"/>
      <c r="D268" s="114" t="s">
        <v>15626</v>
      </c>
      <c r="E268" s="127" t="s">
        <v>15627</v>
      </c>
      <c r="F268" s="323"/>
      <c r="G268" s="323"/>
      <c r="H268" s="323"/>
      <c r="I268" s="323"/>
      <c r="J268" s="323"/>
    </row>
    <row r="269" spans="1:10" ht="33.75">
      <c r="A269" s="320"/>
      <c r="B269" s="320"/>
      <c r="C269" s="320"/>
      <c r="D269" s="114" t="s">
        <v>15628</v>
      </c>
      <c r="E269" s="127" t="s">
        <v>15629</v>
      </c>
      <c r="F269" s="323"/>
      <c r="G269" s="323"/>
      <c r="H269" s="323"/>
      <c r="I269" s="323"/>
      <c r="J269" s="323"/>
    </row>
    <row r="270" spans="1:10">
      <c r="A270" s="320"/>
      <c r="B270" s="320"/>
      <c r="C270" s="320"/>
      <c r="D270" s="114" t="s">
        <v>15630</v>
      </c>
      <c r="E270" s="110"/>
      <c r="F270" s="323"/>
      <c r="G270" s="323"/>
      <c r="H270" s="323"/>
      <c r="I270" s="323"/>
      <c r="J270" s="323"/>
    </row>
    <row r="271" spans="1:10">
      <c r="A271" s="320"/>
      <c r="B271" s="320"/>
      <c r="C271" s="320"/>
      <c r="D271" s="114" t="s">
        <v>15631</v>
      </c>
      <c r="E271" s="110"/>
      <c r="F271" s="323"/>
      <c r="G271" s="323"/>
      <c r="H271" s="323"/>
      <c r="I271" s="323"/>
      <c r="J271" s="323"/>
    </row>
    <row r="272" spans="1:10">
      <c r="A272" s="320"/>
      <c r="B272" s="320"/>
      <c r="C272" s="320"/>
      <c r="D272" s="114" t="s">
        <v>15579</v>
      </c>
      <c r="E272" s="110"/>
      <c r="F272" s="323"/>
      <c r="G272" s="323"/>
      <c r="H272" s="323"/>
      <c r="I272" s="323"/>
      <c r="J272" s="323"/>
    </row>
    <row r="273" spans="1:10">
      <c r="A273" s="320"/>
      <c r="B273" s="320"/>
      <c r="C273" s="320"/>
      <c r="D273" s="114" t="s">
        <v>15633</v>
      </c>
      <c r="E273" s="110"/>
      <c r="F273" s="323"/>
      <c r="G273" s="323"/>
      <c r="H273" s="323"/>
      <c r="I273" s="323"/>
      <c r="J273" s="323"/>
    </row>
    <row r="274" spans="1:10">
      <c r="A274" s="320"/>
      <c r="B274" s="320"/>
      <c r="C274" s="320"/>
      <c r="D274" s="114" t="s">
        <v>15581</v>
      </c>
      <c r="E274" s="110"/>
      <c r="F274" s="323"/>
      <c r="G274" s="323"/>
      <c r="H274" s="323"/>
      <c r="I274" s="323"/>
      <c r="J274" s="323"/>
    </row>
    <row r="275" spans="1:10" ht="45">
      <c r="A275" s="320"/>
      <c r="B275" s="320"/>
      <c r="C275" s="320"/>
      <c r="D275" s="114" t="s">
        <v>15635</v>
      </c>
      <c r="E275" s="110"/>
      <c r="F275" s="323"/>
      <c r="G275" s="323"/>
      <c r="H275" s="323"/>
      <c r="I275" s="323"/>
      <c r="J275" s="323"/>
    </row>
    <row r="276" spans="1:10" ht="22.5">
      <c r="A276" s="320"/>
      <c r="B276" s="320"/>
      <c r="C276" s="320"/>
      <c r="D276" s="114" t="s">
        <v>15643</v>
      </c>
      <c r="E276" s="110"/>
      <c r="F276" s="323"/>
      <c r="G276" s="323"/>
      <c r="H276" s="323"/>
      <c r="I276" s="323"/>
      <c r="J276" s="323"/>
    </row>
    <row r="277" spans="1:10" ht="33.75">
      <c r="A277" s="320"/>
      <c r="B277" s="320"/>
      <c r="C277" s="320"/>
      <c r="D277" s="114" t="s">
        <v>15644</v>
      </c>
      <c r="E277" s="110"/>
      <c r="F277" s="323"/>
      <c r="G277" s="323"/>
      <c r="H277" s="323"/>
      <c r="I277" s="323"/>
      <c r="J277" s="323"/>
    </row>
    <row r="278" spans="1:10">
      <c r="A278" s="320"/>
      <c r="B278" s="320"/>
      <c r="C278" s="320"/>
      <c r="D278" s="114" t="s">
        <v>15584</v>
      </c>
      <c r="E278" s="110"/>
      <c r="F278" s="323"/>
      <c r="G278" s="323"/>
      <c r="H278" s="323"/>
      <c r="I278" s="323"/>
      <c r="J278" s="323"/>
    </row>
    <row r="279" spans="1:10">
      <c r="A279" s="320"/>
      <c r="B279" s="320"/>
      <c r="C279" s="320"/>
      <c r="D279" s="114" t="s">
        <v>15617</v>
      </c>
      <c r="E279" s="110"/>
      <c r="F279" s="323"/>
      <c r="G279" s="323"/>
      <c r="H279" s="323"/>
      <c r="I279" s="323"/>
      <c r="J279" s="323"/>
    </row>
    <row r="280" spans="1:10">
      <c r="A280" s="320"/>
      <c r="B280" s="320"/>
      <c r="C280" s="320"/>
      <c r="D280" s="114" t="s">
        <v>15618</v>
      </c>
      <c r="E280" s="110"/>
      <c r="F280" s="323"/>
      <c r="G280" s="323"/>
      <c r="H280" s="323"/>
      <c r="I280" s="323"/>
      <c r="J280" s="323"/>
    </row>
    <row r="281" spans="1:10" ht="22.5">
      <c r="A281" s="320"/>
      <c r="B281" s="320"/>
      <c r="C281" s="320"/>
      <c r="D281" s="114" t="s">
        <v>15585</v>
      </c>
      <c r="E281" s="110"/>
      <c r="F281" s="323"/>
      <c r="G281" s="323"/>
      <c r="H281" s="323"/>
      <c r="I281" s="323"/>
      <c r="J281" s="323"/>
    </row>
    <row r="282" spans="1:10" ht="22.5">
      <c r="A282" s="320"/>
      <c r="B282" s="320"/>
      <c r="C282" s="320"/>
      <c r="D282" s="114" t="s">
        <v>15645</v>
      </c>
      <c r="E282" s="110"/>
      <c r="F282" s="323"/>
      <c r="G282" s="323"/>
      <c r="H282" s="323"/>
      <c r="I282" s="323"/>
      <c r="J282" s="323"/>
    </row>
    <row r="283" spans="1:10">
      <c r="A283" s="321"/>
      <c r="B283" s="321"/>
      <c r="C283" s="321"/>
      <c r="D283" s="114" t="s">
        <v>9222</v>
      </c>
      <c r="E283" s="110"/>
      <c r="F283" s="324"/>
      <c r="G283" s="324"/>
      <c r="H283" s="324"/>
      <c r="I283" s="324"/>
      <c r="J283" s="324"/>
    </row>
    <row r="284" spans="1:10" ht="90">
      <c r="A284" s="137">
        <v>106</v>
      </c>
      <c r="B284" s="137">
        <v>380308</v>
      </c>
      <c r="C284" s="127" t="s">
        <v>195</v>
      </c>
      <c r="D284" s="114" t="s">
        <v>15640</v>
      </c>
      <c r="E284" s="127" t="s">
        <v>15641</v>
      </c>
      <c r="F284" s="120" t="s">
        <v>15269</v>
      </c>
      <c r="G284" s="120" t="s">
        <v>15269</v>
      </c>
      <c r="H284" s="120" t="s">
        <v>15269</v>
      </c>
      <c r="I284" s="120">
        <f>VLOOKUP(B284,'COSMITET ABR'!$C$3:$H$363,6,0)</f>
        <v>13800000</v>
      </c>
      <c r="J284" s="120">
        <f t="shared" si="4"/>
        <v>13800000</v>
      </c>
    </row>
    <row r="285" spans="1:10" ht="101.25">
      <c r="A285" s="137">
        <v>107</v>
      </c>
      <c r="B285" s="137">
        <v>372702</v>
      </c>
      <c r="C285" s="127" t="s">
        <v>15714</v>
      </c>
      <c r="D285" s="114" t="s">
        <v>15715</v>
      </c>
      <c r="E285" s="127" t="s">
        <v>15716</v>
      </c>
      <c r="F285" s="120">
        <f>VLOOKUP(B285,FVL!$A$5:$N$6151,14,0)</f>
        <v>4672254</v>
      </c>
      <c r="G285" s="120" t="s">
        <v>15269</v>
      </c>
      <c r="H285" s="120" t="s">
        <v>15269</v>
      </c>
      <c r="I285" s="120" t="s">
        <v>15269</v>
      </c>
      <c r="J285" s="120">
        <f t="shared" si="4"/>
        <v>4672254</v>
      </c>
    </row>
    <row r="286" spans="1:10" ht="11.25" customHeight="1">
      <c r="A286" s="319">
        <v>108</v>
      </c>
      <c r="B286" s="319">
        <v>378606</v>
      </c>
      <c r="C286" s="319" t="s">
        <v>232</v>
      </c>
      <c r="D286" s="319" t="s">
        <v>15717</v>
      </c>
      <c r="E286" s="127" t="s">
        <v>15587</v>
      </c>
      <c r="F286" s="322">
        <f>VLOOKUP(B286,FVL!$A$5:$N$6151,14,0)</f>
        <v>74120000</v>
      </c>
      <c r="G286" s="322" t="s">
        <v>15269</v>
      </c>
      <c r="H286" s="322" t="s">
        <v>15269</v>
      </c>
      <c r="I286" s="322">
        <f>VLOOKUP(B286,'COSMITET ABR'!$C$3:$H$363,6,0)</f>
        <v>57109108.100000001</v>
      </c>
      <c r="J286" s="322">
        <f t="shared" si="4"/>
        <v>65614554.049999997</v>
      </c>
    </row>
    <row r="287" spans="1:10">
      <c r="A287" s="320"/>
      <c r="B287" s="320"/>
      <c r="C287" s="320"/>
      <c r="D287" s="320"/>
      <c r="E287" s="127" t="s">
        <v>15608</v>
      </c>
      <c r="F287" s="323"/>
      <c r="G287" s="323"/>
      <c r="H287" s="323"/>
      <c r="I287" s="323"/>
      <c r="J287" s="323"/>
    </row>
    <row r="288" spans="1:10" ht="22.5">
      <c r="A288" s="320"/>
      <c r="B288" s="320"/>
      <c r="C288" s="320"/>
      <c r="D288" s="320"/>
      <c r="E288" s="127" t="s">
        <v>15590</v>
      </c>
      <c r="F288" s="323"/>
      <c r="G288" s="323"/>
      <c r="H288" s="323"/>
      <c r="I288" s="323"/>
      <c r="J288" s="323"/>
    </row>
    <row r="289" spans="1:10">
      <c r="A289" s="320"/>
      <c r="B289" s="320"/>
      <c r="C289" s="320"/>
      <c r="D289" s="320"/>
      <c r="E289" s="127" t="s">
        <v>15591</v>
      </c>
      <c r="F289" s="323"/>
      <c r="G289" s="323"/>
      <c r="H289" s="323"/>
      <c r="I289" s="323"/>
      <c r="J289" s="323"/>
    </row>
    <row r="290" spans="1:10">
      <c r="A290" s="320"/>
      <c r="B290" s="320"/>
      <c r="C290" s="320"/>
      <c r="D290" s="320"/>
      <c r="E290" s="127" t="s">
        <v>15610</v>
      </c>
      <c r="F290" s="323"/>
      <c r="G290" s="323"/>
      <c r="H290" s="323"/>
      <c r="I290" s="323"/>
      <c r="J290" s="323"/>
    </row>
    <row r="291" spans="1:10" ht="22.5">
      <c r="A291" s="321"/>
      <c r="B291" s="321"/>
      <c r="C291" s="321"/>
      <c r="D291" s="321"/>
      <c r="E291" s="127" t="s">
        <v>15654</v>
      </c>
      <c r="F291" s="324"/>
      <c r="G291" s="324"/>
      <c r="H291" s="324"/>
      <c r="I291" s="324"/>
      <c r="J291" s="324"/>
    </row>
    <row r="292" spans="1:10" ht="45">
      <c r="A292" s="137">
        <v>109</v>
      </c>
      <c r="B292" s="137">
        <v>883904</v>
      </c>
      <c r="C292" s="127" t="s">
        <v>15718</v>
      </c>
      <c r="D292" s="114" t="s">
        <v>389</v>
      </c>
      <c r="E292" s="127" t="s">
        <v>390</v>
      </c>
      <c r="F292" s="120">
        <f>VLOOKUP(B292,FVL!$A$5:$N$6151,14,0)</f>
        <v>2245591</v>
      </c>
      <c r="G292" s="120" t="s">
        <v>15269</v>
      </c>
      <c r="H292" s="120" t="s">
        <v>15269</v>
      </c>
      <c r="I292" s="120" t="s">
        <v>15269</v>
      </c>
      <c r="J292" s="120">
        <f t="shared" si="4"/>
        <v>2245591</v>
      </c>
    </row>
    <row r="293" spans="1:10" ht="117" customHeight="1">
      <c r="A293" s="319">
        <v>110</v>
      </c>
      <c r="B293" s="319">
        <v>361607</v>
      </c>
      <c r="C293" s="319" t="s">
        <v>15719</v>
      </c>
      <c r="D293" s="114" t="s">
        <v>10629</v>
      </c>
      <c r="E293" s="127" t="s">
        <v>10630</v>
      </c>
      <c r="F293" s="322" t="s">
        <v>15269</v>
      </c>
      <c r="G293" s="322">
        <f>VLOOKUP(B293,OCCIDENTE!$A$8:$J$5948,10,0)</f>
        <v>34728529.6215</v>
      </c>
      <c r="H293" s="322" t="s">
        <v>15269</v>
      </c>
      <c r="I293" s="322" t="s">
        <v>15269</v>
      </c>
      <c r="J293" s="322">
        <f t="shared" si="4"/>
        <v>34728529.6215</v>
      </c>
    </row>
    <row r="294" spans="1:10" ht="33.75">
      <c r="A294" s="320"/>
      <c r="B294" s="320"/>
      <c r="C294" s="320"/>
      <c r="D294" s="114" t="s">
        <v>15625</v>
      </c>
      <c r="E294" s="127" t="s">
        <v>15612</v>
      </c>
      <c r="F294" s="323"/>
      <c r="G294" s="323"/>
      <c r="H294" s="323"/>
      <c r="I294" s="323"/>
      <c r="J294" s="323"/>
    </row>
    <row r="295" spans="1:10" ht="33.75">
      <c r="A295" s="320"/>
      <c r="B295" s="320"/>
      <c r="C295" s="320"/>
      <c r="D295" s="114" t="s">
        <v>15626</v>
      </c>
      <c r="E295" s="127" t="s">
        <v>15627</v>
      </c>
      <c r="F295" s="323"/>
      <c r="G295" s="323"/>
      <c r="H295" s="323"/>
      <c r="I295" s="323"/>
      <c r="J295" s="323"/>
    </row>
    <row r="296" spans="1:10" ht="33.75">
      <c r="A296" s="320"/>
      <c r="B296" s="320"/>
      <c r="C296" s="320"/>
      <c r="D296" s="114" t="s">
        <v>15628</v>
      </c>
      <c r="E296" s="127" t="s">
        <v>15629</v>
      </c>
      <c r="F296" s="323"/>
      <c r="G296" s="323"/>
      <c r="H296" s="323"/>
      <c r="I296" s="323"/>
      <c r="J296" s="323"/>
    </row>
    <row r="297" spans="1:10">
      <c r="A297" s="320"/>
      <c r="B297" s="320"/>
      <c r="C297" s="320"/>
      <c r="D297" s="114" t="s">
        <v>15630</v>
      </c>
      <c r="E297" s="110"/>
      <c r="F297" s="323"/>
      <c r="G297" s="323"/>
      <c r="H297" s="323"/>
      <c r="I297" s="323"/>
      <c r="J297" s="323"/>
    </row>
    <row r="298" spans="1:10">
      <c r="A298" s="320"/>
      <c r="B298" s="320"/>
      <c r="C298" s="320"/>
      <c r="D298" s="114" t="s">
        <v>15631</v>
      </c>
      <c r="E298" s="110"/>
      <c r="F298" s="323"/>
      <c r="G298" s="323"/>
      <c r="H298" s="323"/>
      <c r="I298" s="323"/>
      <c r="J298" s="323"/>
    </row>
    <row r="299" spans="1:10">
      <c r="A299" s="320"/>
      <c r="B299" s="320"/>
      <c r="C299" s="320"/>
      <c r="D299" s="114" t="s">
        <v>15579</v>
      </c>
      <c r="E299" s="110"/>
      <c r="F299" s="323"/>
      <c r="G299" s="323"/>
      <c r="H299" s="323"/>
      <c r="I299" s="323"/>
      <c r="J299" s="323"/>
    </row>
    <row r="300" spans="1:10">
      <c r="A300" s="320"/>
      <c r="B300" s="320"/>
      <c r="C300" s="320"/>
      <c r="D300" s="114" t="s">
        <v>15633</v>
      </c>
      <c r="E300" s="110"/>
      <c r="F300" s="323"/>
      <c r="G300" s="323"/>
      <c r="H300" s="323"/>
      <c r="I300" s="323"/>
      <c r="J300" s="323"/>
    </row>
    <row r="301" spans="1:10">
      <c r="A301" s="320"/>
      <c r="B301" s="320"/>
      <c r="C301" s="320"/>
      <c r="D301" s="114" t="s">
        <v>15581</v>
      </c>
      <c r="E301" s="110"/>
      <c r="F301" s="323"/>
      <c r="G301" s="323"/>
      <c r="H301" s="323"/>
      <c r="I301" s="323"/>
      <c r="J301" s="323"/>
    </row>
    <row r="302" spans="1:10" ht="45">
      <c r="A302" s="320"/>
      <c r="B302" s="320"/>
      <c r="C302" s="320"/>
      <c r="D302" s="114" t="s">
        <v>15635</v>
      </c>
      <c r="E302" s="110"/>
      <c r="F302" s="323"/>
      <c r="G302" s="323"/>
      <c r="H302" s="323"/>
      <c r="I302" s="323"/>
      <c r="J302" s="323"/>
    </row>
    <row r="303" spans="1:10" ht="22.5">
      <c r="A303" s="320"/>
      <c r="B303" s="320"/>
      <c r="C303" s="320"/>
      <c r="D303" s="114" t="s">
        <v>15643</v>
      </c>
      <c r="E303" s="110"/>
      <c r="F303" s="323"/>
      <c r="G303" s="323"/>
      <c r="H303" s="323"/>
      <c r="I303" s="323"/>
      <c r="J303" s="323"/>
    </row>
    <row r="304" spans="1:10" ht="33.75">
      <c r="A304" s="320"/>
      <c r="B304" s="320"/>
      <c r="C304" s="320"/>
      <c r="D304" s="114" t="s">
        <v>15644</v>
      </c>
      <c r="E304" s="110"/>
      <c r="F304" s="323"/>
      <c r="G304" s="323"/>
      <c r="H304" s="323"/>
      <c r="I304" s="323"/>
      <c r="J304" s="323"/>
    </row>
    <row r="305" spans="1:10">
      <c r="A305" s="320"/>
      <c r="B305" s="320"/>
      <c r="C305" s="320"/>
      <c r="D305" s="114" t="s">
        <v>15584</v>
      </c>
      <c r="E305" s="110"/>
      <c r="F305" s="323"/>
      <c r="G305" s="323"/>
      <c r="H305" s="323"/>
      <c r="I305" s="323"/>
      <c r="J305" s="323"/>
    </row>
    <row r="306" spans="1:10">
      <c r="A306" s="320"/>
      <c r="B306" s="320"/>
      <c r="C306" s="320"/>
      <c r="D306" s="114" t="s">
        <v>15617</v>
      </c>
      <c r="E306" s="110"/>
      <c r="F306" s="323"/>
      <c r="G306" s="323"/>
      <c r="H306" s="323"/>
      <c r="I306" s="323"/>
      <c r="J306" s="323"/>
    </row>
    <row r="307" spans="1:10">
      <c r="A307" s="320"/>
      <c r="B307" s="320"/>
      <c r="C307" s="320"/>
      <c r="D307" s="114" t="s">
        <v>15618</v>
      </c>
      <c r="E307" s="110"/>
      <c r="F307" s="323"/>
      <c r="G307" s="323"/>
      <c r="H307" s="323"/>
      <c r="I307" s="323"/>
      <c r="J307" s="323"/>
    </row>
    <row r="308" spans="1:10" ht="22.5">
      <c r="A308" s="320"/>
      <c r="B308" s="320"/>
      <c r="C308" s="320"/>
      <c r="D308" s="114" t="s">
        <v>15585</v>
      </c>
      <c r="E308" s="110"/>
      <c r="F308" s="323"/>
      <c r="G308" s="323"/>
      <c r="H308" s="323"/>
      <c r="I308" s="323"/>
      <c r="J308" s="323"/>
    </row>
    <row r="309" spans="1:10" ht="22.5">
      <c r="A309" s="320"/>
      <c r="B309" s="320"/>
      <c r="C309" s="320"/>
      <c r="D309" s="114" t="s">
        <v>15645</v>
      </c>
      <c r="E309" s="110"/>
      <c r="F309" s="323"/>
      <c r="G309" s="323"/>
      <c r="H309" s="323"/>
      <c r="I309" s="323"/>
      <c r="J309" s="323"/>
    </row>
    <row r="310" spans="1:10">
      <c r="A310" s="321"/>
      <c r="B310" s="321"/>
      <c r="C310" s="321"/>
      <c r="D310" s="114" t="s">
        <v>9222</v>
      </c>
      <c r="E310" s="110"/>
      <c r="F310" s="324"/>
      <c r="G310" s="324"/>
      <c r="H310" s="324"/>
      <c r="I310" s="324"/>
      <c r="J310" s="324"/>
    </row>
    <row r="311" spans="1:10" ht="11.25" customHeight="1">
      <c r="A311" s="319">
        <v>111</v>
      </c>
      <c r="B311" s="319">
        <v>380801</v>
      </c>
      <c r="C311" s="319" t="s">
        <v>15720</v>
      </c>
      <c r="D311" s="114" t="s">
        <v>14790</v>
      </c>
      <c r="E311" s="131"/>
      <c r="F311" s="322" t="s">
        <v>15269</v>
      </c>
      <c r="G311" s="322" t="s">
        <v>15269</v>
      </c>
      <c r="H311" s="322" t="s">
        <v>15269</v>
      </c>
      <c r="I311" s="322">
        <v>3323700</v>
      </c>
      <c r="J311" s="322">
        <f t="shared" si="4"/>
        <v>3323700</v>
      </c>
    </row>
    <row r="312" spans="1:10">
      <c r="A312" s="321"/>
      <c r="B312" s="321"/>
      <c r="C312" s="321"/>
      <c r="D312" s="114" t="s">
        <v>15706</v>
      </c>
      <c r="E312" s="135"/>
      <c r="F312" s="324"/>
      <c r="G312" s="324"/>
      <c r="H312" s="324"/>
      <c r="I312" s="324"/>
      <c r="J312" s="324"/>
    </row>
    <row r="313" spans="1:10" ht="11.25" customHeight="1">
      <c r="A313" s="319">
        <v>112</v>
      </c>
      <c r="B313" s="319">
        <v>360501</v>
      </c>
      <c r="C313" s="319" t="s">
        <v>196</v>
      </c>
      <c r="D313" s="319" t="s">
        <v>16279</v>
      </c>
      <c r="E313" s="127" t="s">
        <v>15587</v>
      </c>
      <c r="F313" s="322">
        <f>VLOOKUP(B313,FVL!$A$5:$N$6151,14,0)</f>
        <v>37349173</v>
      </c>
      <c r="G313" s="322" t="s">
        <v>15269</v>
      </c>
      <c r="H313" s="322" t="s">
        <v>15269</v>
      </c>
      <c r="I313" s="322">
        <f>VLOOKUP(B313,'COSMITET ABR'!$C$3:$H$363,6,0)</f>
        <v>5663593.8875000002</v>
      </c>
      <c r="J313" s="322">
        <f t="shared" si="4"/>
        <v>21506383.443750001</v>
      </c>
    </row>
    <row r="314" spans="1:10">
      <c r="A314" s="320"/>
      <c r="B314" s="320"/>
      <c r="C314" s="320"/>
      <c r="D314" s="320"/>
      <c r="E314" s="127" t="s">
        <v>15588</v>
      </c>
      <c r="F314" s="323"/>
      <c r="G314" s="323"/>
      <c r="H314" s="323"/>
      <c r="I314" s="323"/>
      <c r="J314" s="323"/>
    </row>
    <row r="315" spans="1:10">
      <c r="A315" s="320"/>
      <c r="B315" s="320"/>
      <c r="C315" s="320"/>
      <c r="D315" s="320"/>
      <c r="E315" s="127" t="s">
        <v>15589</v>
      </c>
      <c r="F315" s="323"/>
      <c r="G315" s="323"/>
      <c r="H315" s="323"/>
      <c r="I315" s="323"/>
      <c r="J315" s="323"/>
    </row>
    <row r="316" spans="1:10" ht="22.5">
      <c r="A316" s="320"/>
      <c r="B316" s="320"/>
      <c r="C316" s="320"/>
      <c r="D316" s="320"/>
      <c r="E316" s="127" t="s">
        <v>15590</v>
      </c>
      <c r="F316" s="323"/>
      <c r="G316" s="323"/>
      <c r="H316" s="323"/>
      <c r="I316" s="323"/>
      <c r="J316" s="323"/>
    </row>
    <row r="317" spans="1:10">
      <c r="A317" s="320"/>
      <c r="B317" s="320"/>
      <c r="C317" s="320"/>
      <c r="D317" s="320"/>
      <c r="E317" s="127" t="s">
        <v>15591</v>
      </c>
      <c r="F317" s="323"/>
      <c r="G317" s="323"/>
      <c r="H317" s="323"/>
      <c r="I317" s="323"/>
      <c r="J317" s="323"/>
    </row>
    <row r="318" spans="1:10" ht="33.75">
      <c r="A318" s="320"/>
      <c r="B318" s="320"/>
      <c r="C318" s="320"/>
      <c r="D318" s="320"/>
      <c r="E318" s="127" t="s">
        <v>15592</v>
      </c>
      <c r="F318" s="323"/>
      <c r="G318" s="323"/>
      <c r="H318" s="323"/>
      <c r="I318" s="323"/>
      <c r="J318" s="323"/>
    </row>
    <row r="319" spans="1:10">
      <c r="A319" s="320"/>
      <c r="B319" s="320"/>
      <c r="C319" s="320"/>
      <c r="D319" s="320"/>
      <c r="E319" s="127" t="s">
        <v>15593</v>
      </c>
      <c r="F319" s="323"/>
      <c r="G319" s="323"/>
      <c r="H319" s="323"/>
      <c r="I319" s="323"/>
      <c r="J319" s="323"/>
    </row>
    <row r="320" spans="1:10" ht="22.5">
      <c r="A320" s="321"/>
      <c r="B320" s="321"/>
      <c r="C320" s="321"/>
      <c r="D320" s="321"/>
      <c r="E320" s="127" t="s">
        <v>15594</v>
      </c>
      <c r="F320" s="324"/>
      <c r="G320" s="324"/>
      <c r="H320" s="324"/>
      <c r="I320" s="324"/>
      <c r="J320" s="324"/>
    </row>
    <row r="321" spans="1:10" ht="11.25" customHeight="1">
      <c r="A321" s="319">
        <v>113</v>
      </c>
      <c r="B321" s="319">
        <v>380802</v>
      </c>
      <c r="C321" s="319" t="s">
        <v>15722</v>
      </c>
      <c r="D321" s="114" t="s">
        <v>15705</v>
      </c>
      <c r="E321" s="131"/>
      <c r="F321" s="322">
        <f>VLOOKUP(B321,FVL!$A$5:$N$6151,14,0)</f>
        <v>1931336</v>
      </c>
      <c r="G321" s="322" t="s">
        <v>15269</v>
      </c>
      <c r="H321" s="322">
        <f>VLOOKUP(B321,NUESTRA!$A$2:$G$2913,7,0)</f>
        <v>18596081.433600001</v>
      </c>
      <c r="I321" s="322">
        <f>VLOOKUP(B321,'COSMITET ABR'!$C$3:$H$363,6,0)</f>
        <v>6506841.4500000002</v>
      </c>
      <c r="J321" s="322">
        <f t="shared" si="4"/>
        <v>9011419.6278666668</v>
      </c>
    </row>
    <row r="322" spans="1:10">
      <c r="A322" s="321"/>
      <c r="B322" s="321"/>
      <c r="C322" s="321"/>
      <c r="D322" s="114" t="s">
        <v>15706</v>
      </c>
      <c r="E322" s="135"/>
      <c r="F322" s="324"/>
      <c r="G322" s="324"/>
      <c r="H322" s="324"/>
      <c r="I322" s="324"/>
      <c r="J322" s="324"/>
    </row>
    <row r="323" spans="1:10" ht="90">
      <c r="A323" s="137">
        <v>114</v>
      </c>
      <c r="B323" s="137">
        <v>395205</v>
      </c>
      <c r="C323" s="127" t="s">
        <v>151</v>
      </c>
      <c r="D323" s="114" t="s">
        <v>15640</v>
      </c>
      <c r="E323" s="127" t="s">
        <v>15641</v>
      </c>
      <c r="F323" s="120">
        <f>VLOOKUP(B323,FVL!$A$5:$N$6151,14,0)</f>
        <v>21144463</v>
      </c>
      <c r="G323" s="120" t="s">
        <v>15269</v>
      </c>
      <c r="H323" s="120" t="s">
        <v>15269</v>
      </c>
      <c r="I323" s="120">
        <f>VLOOKUP(B323,'COSMITET ABR'!$C$3:$H$363,6,0)</f>
        <v>6962714.0999999996</v>
      </c>
      <c r="J323" s="120">
        <f t="shared" si="4"/>
        <v>14053588.550000001</v>
      </c>
    </row>
    <row r="324" spans="1:10" ht="189.75" customHeight="1">
      <c r="A324" s="138">
        <v>115</v>
      </c>
      <c r="B324" s="138">
        <v>395220</v>
      </c>
      <c r="C324" s="131" t="s">
        <v>234</v>
      </c>
      <c r="D324" s="132" t="s">
        <v>15723</v>
      </c>
      <c r="E324" s="127" t="s">
        <v>15587</v>
      </c>
      <c r="F324" s="322">
        <f>VLOOKUP(B324,FVL!$A$5:$N$6151,14,0)</f>
        <v>57150887</v>
      </c>
      <c r="G324" s="322" t="s">
        <v>15269</v>
      </c>
      <c r="H324" s="322" t="s">
        <v>15269</v>
      </c>
      <c r="I324" s="322">
        <f>VLOOKUP(B324,'COSMITET ABR'!$C$3:$H$363,6,0)</f>
        <v>36133925.75</v>
      </c>
      <c r="J324" s="322">
        <v>36133926</v>
      </c>
    </row>
    <row r="325" spans="1:10">
      <c r="A325" s="139"/>
      <c r="B325" s="139"/>
      <c r="C325" s="133"/>
      <c r="D325" s="134"/>
      <c r="E325" s="127" t="s">
        <v>15608</v>
      </c>
      <c r="F325" s="323"/>
      <c r="G325" s="323"/>
      <c r="H325" s="323"/>
      <c r="I325" s="323"/>
      <c r="J325" s="323"/>
    </row>
    <row r="326" spans="1:10" ht="22.5">
      <c r="A326" s="139"/>
      <c r="B326" s="139"/>
      <c r="C326" s="133"/>
      <c r="D326" s="134"/>
      <c r="E326" s="127" t="s">
        <v>15590</v>
      </c>
      <c r="F326" s="323"/>
      <c r="G326" s="323"/>
      <c r="H326" s="323"/>
      <c r="I326" s="323"/>
      <c r="J326" s="323"/>
    </row>
    <row r="327" spans="1:10">
      <c r="A327" s="139"/>
      <c r="B327" s="139"/>
      <c r="C327" s="133"/>
      <c r="D327" s="134"/>
      <c r="E327" s="127" t="s">
        <v>15591</v>
      </c>
      <c r="F327" s="323"/>
      <c r="G327" s="323"/>
      <c r="H327" s="323"/>
      <c r="I327" s="323"/>
      <c r="J327" s="323"/>
    </row>
    <row r="328" spans="1:10" ht="22.5">
      <c r="A328" s="139"/>
      <c r="B328" s="139"/>
      <c r="C328" s="133"/>
      <c r="D328" s="134"/>
      <c r="E328" s="127" t="s">
        <v>15724</v>
      </c>
      <c r="F328" s="323"/>
      <c r="G328" s="323"/>
      <c r="H328" s="323"/>
      <c r="I328" s="323"/>
      <c r="J328" s="323"/>
    </row>
    <row r="329" spans="1:10">
      <c r="A329" s="139"/>
      <c r="B329" s="139"/>
      <c r="C329" s="133"/>
      <c r="D329" s="134"/>
      <c r="E329" s="127" t="s">
        <v>15725</v>
      </c>
      <c r="F329" s="323"/>
      <c r="G329" s="323"/>
      <c r="H329" s="323"/>
      <c r="I329" s="323"/>
      <c r="J329" s="323"/>
    </row>
    <row r="330" spans="1:10" ht="22.5">
      <c r="A330" s="139"/>
      <c r="B330" s="139"/>
      <c r="C330" s="133"/>
      <c r="D330" s="134"/>
      <c r="E330" s="127" t="s">
        <v>15676</v>
      </c>
      <c r="F330" s="323"/>
      <c r="G330" s="323"/>
      <c r="H330" s="323"/>
      <c r="I330" s="323"/>
      <c r="J330" s="323"/>
    </row>
    <row r="331" spans="1:10">
      <c r="A331" s="139"/>
      <c r="B331" s="139"/>
      <c r="C331" s="133"/>
      <c r="D331" s="134"/>
      <c r="E331" s="127" t="s">
        <v>15726</v>
      </c>
      <c r="F331" s="323"/>
      <c r="G331" s="323"/>
      <c r="H331" s="323"/>
      <c r="I331" s="323"/>
      <c r="J331" s="323"/>
    </row>
    <row r="332" spans="1:10">
      <c r="A332" s="140"/>
      <c r="B332" s="140"/>
      <c r="C332" s="135"/>
      <c r="D332" s="136"/>
      <c r="E332" s="127" t="s">
        <v>15606</v>
      </c>
      <c r="F332" s="324"/>
      <c r="G332" s="324"/>
      <c r="H332" s="324"/>
      <c r="I332" s="324"/>
      <c r="J332" s="324"/>
    </row>
    <row r="333" spans="1:10" ht="225">
      <c r="A333" s="137">
        <v>116</v>
      </c>
      <c r="B333" s="137">
        <v>355104</v>
      </c>
      <c r="C333" s="127" t="s">
        <v>15727</v>
      </c>
      <c r="D333" s="114" t="s">
        <v>15728</v>
      </c>
      <c r="E333" s="127" t="s">
        <v>15729</v>
      </c>
      <c r="F333" s="120">
        <f>VLOOKUP(B333,FVL!$A$5:$N$6151,14,0)</f>
        <v>38477422</v>
      </c>
      <c r="G333" s="120">
        <f>VLOOKUP(B333,OCCIDENTE!$A$8:$J$5948,10,0)</f>
        <v>34728529.6215</v>
      </c>
      <c r="H333" s="120" t="s">
        <v>15269</v>
      </c>
      <c r="I333" s="120">
        <v>3611400</v>
      </c>
      <c r="J333" s="120">
        <f t="shared" ref="J333:J378" si="5">AVERAGE(F333,G333,H333,I333)</f>
        <v>25605783.873833332</v>
      </c>
    </row>
    <row r="334" spans="1:10" ht="371.25">
      <c r="A334" s="137">
        <v>117</v>
      </c>
      <c r="B334" s="137">
        <v>355204</v>
      </c>
      <c r="C334" s="127" t="s">
        <v>15730</v>
      </c>
      <c r="D334" s="114" t="s">
        <v>15731</v>
      </c>
      <c r="E334" s="127" t="s">
        <v>10630</v>
      </c>
      <c r="F334" s="120">
        <f>VLOOKUP(B334,FVL!$A$5:$N$6151,14,0)</f>
        <v>56341946</v>
      </c>
      <c r="G334" s="120">
        <f>VLOOKUP(B334,OCCIDENTE!$A$8:$J$5948,10,0)</f>
        <v>3109709.2</v>
      </c>
      <c r="H334" s="120" t="s">
        <v>15269</v>
      </c>
      <c r="I334" s="120">
        <v>7455600</v>
      </c>
      <c r="J334" s="120">
        <f t="shared" si="5"/>
        <v>22302418.400000002</v>
      </c>
    </row>
    <row r="335" spans="1:10" ht="67.5" customHeight="1">
      <c r="A335" s="319">
        <v>118</v>
      </c>
      <c r="B335" s="319">
        <v>361903</v>
      </c>
      <c r="C335" s="319" t="s">
        <v>15732</v>
      </c>
      <c r="D335" s="114" t="s">
        <v>10629</v>
      </c>
      <c r="E335" s="127" t="s">
        <v>15624</v>
      </c>
      <c r="F335" s="322" t="s">
        <v>15269</v>
      </c>
      <c r="G335" s="322">
        <f>VLOOKUP(B335,OCCIDENTE!$A$8:$J$5948,10,0)</f>
        <v>34728529.6215</v>
      </c>
      <c r="H335" s="322" t="s">
        <v>15269</v>
      </c>
      <c r="I335" s="322">
        <v>7455600</v>
      </c>
      <c r="J335" s="322">
        <f t="shared" si="5"/>
        <v>21092064.81075</v>
      </c>
    </row>
    <row r="336" spans="1:10" ht="33.75">
      <c r="A336" s="320"/>
      <c r="B336" s="320"/>
      <c r="C336" s="320"/>
      <c r="D336" s="114" t="s">
        <v>15625</v>
      </c>
      <c r="E336" s="127" t="s">
        <v>15612</v>
      </c>
      <c r="F336" s="323"/>
      <c r="G336" s="323"/>
      <c r="H336" s="323"/>
      <c r="I336" s="323"/>
      <c r="J336" s="323"/>
    </row>
    <row r="337" spans="1:10" ht="33.75">
      <c r="A337" s="320"/>
      <c r="B337" s="320"/>
      <c r="C337" s="320"/>
      <c r="D337" s="114" t="s">
        <v>15626</v>
      </c>
      <c r="E337" s="127" t="s">
        <v>15627</v>
      </c>
      <c r="F337" s="323"/>
      <c r="G337" s="323"/>
      <c r="H337" s="323"/>
      <c r="I337" s="323"/>
      <c r="J337" s="323"/>
    </row>
    <row r="338" spans="1:10" ht="33.75">
      <c r="A338" s="320"/>
      <c r="B338" s="320"/>
      <c r="C338" s="320"/>
      <c r="D338" s="114" t="s">
        <v>15628</v>
      </c>
      <c r="E338" s="127" t="s">
        <v>15629</v>
      </c>
      <c r="F338" s="323"/>
      <c r="G338" s="323"/>
      <c r="H338" s="323"/>
      <c r="I338" s="323"/>
      <c r="J338" s="323"/>
    </row>
    <row r="339" spans="1:10">
      <c r="A339" s="320"/>
      <c r="B339" s="320"/>
      <c r="C339" s="320"/>
      <c r="D339" s="114" t="s">
        <v>15630</v>
      </c>
      <c r="E339" s="110"/>
      <c r="F339" s="323"/>
      <c r="G339" s="323"/>
      <c r="H339" s="323"/>
      <c r="I339" s="323"/>
      <c r="J339" s="323"/>
    </row>
    <row r="340" spans="1:10">
      <c r="A340" s="320"/>
      <c r="B340" s="320"/>
      <c r="C340" s="320"/>
      <c r="D340" s="114" t="s">
        <v>15631</v>
      </c>
      <c r="E340" s="110"/>
      <c r="F340" s="323"/>
      <c r="G340" s="323"/>
      <c r="H340" s="323"/>
      <c r="I340" s="323"/>
      <c r="J340" s="323"/>
    </row>
    <row r="341" spans="1:10">
      <c r="A341" s="320"/>
      <c r="B341" s="320"/>
      <c r="C341" s="320"/>
      <c r="D341" s="114" t="s">
        <v>15579</v>
      </c>
      <c r="E341" s="110"/>
      <c r="F341" s="323"/>
      <c r="G341" s="323"/>
      <c r="H341" s="323"/>
      <c r="I341" s="323"/>
      <c r="J341" s="323"/>
    </row>
    <row r="342" spans="1:10">
      <c r="A342" s="320"/>
      <c r="B342" s="320"/>
      <c r="C342" s="320"/>
      <c r="D342" s="114" t="s">
        <v>15633</v>
      </c>
      <c r="E342" s="110"/>
      <c r="F342" s="323"/>
      <c r="G342" s="323"/>
      <c r="H342" s="323"/>
      <c r="I342" s="323"/>
      <c r="J342" s="323"/>
    </row>
    <row r="343" spans="1:10">
      <c r="A343" s="320"/>
      <c r="B343" s="320"/>
      <c r="C343" s="320"/>
      <c r="D343" s="114" t="s">
        <v>15581</v>
      </c>
      <c r="E343" s="110"/>
      <c r="F343" s="323"/>
      <c r="G343" s="323"/>
      <c r="H343" s="323"/>
      <c r="I343" s="323"/>
      <c r="J343" s="323"/>
    </row>
    <row r="344" spans="1:10" ht="45">
      <c r="A344" s="320"/>
      <c r="B344" s="320"/>
      <c r="C344" s="320"/>
      <c r="D344" s="114" t="s">
        <v>15635</v>
      </c>
      <c r="E344" s="110"/>
      <c r="F344" s="323"/>
      <c r="G344" s="323"/>
      <c r="H344" s="323"/>
      <c r="I344" s="323"/>
      <c r="J344" s="323"/>
    </row>
    <row r="345" spans="1:10" ht="22.5">
      <c r="A345" s="320"/>
      <c r="B345" s="320"/>
      <c r="C345" s="320"/>
      <c r="D345" s="114" t="s">
        <v>15643</v>
      </c>
      <c r="E345" s="110"/>
      <c r="F345" s="323"/>
      <c r="G345" s="323"/>
      <c r="H345" s="323"/>
      <c r="I345" s="323"/>
      <c r="J345" s="323"/>
    </row>
    <row r="346" spans="1:10" ht="33.75">
      <c r="A346" s="320"/>
      <c r="B346" s="320"/>
      <c r="C346" s="320"/>
      <c r="D346" s="114" t="s">
        <v>15644</v>
      </c>
      <c r="E346" s="110"/>
      <c r="F346" s="323"/>
      <c r="G346" s="323"/>
      <c r="H346" s="323"/>
      <c r="I346" s="323"/>
      <c r="J346" s="323"/>
    </row>
    <row r="347" spans="1:10">
      <c r="A347" s="320"/>
      <c r="B347" s="320"/>
      <c r="C347" s="320"/>
      <c r="D347" s="114" t="s">
        <v>15584</v>
      </c>
      <c r="E347" s="110"/>
      <c r="F347" s="323"/>
      <c r="G347" s="323"/>
      <c r="H347" s="323"/>
      <c r="I347" s="323"/>
      <c r="J347" s="323"/>
    </row>
    <row r="348" spans="1:10">
      <c r="A348" s="320"/>
      <c r="B348" s="320"/>
      <c r="C348" s="320"/>
      <c r="D348" s="114" t="s">
        <v>15617</v>
      </c>
      <c r="E348" s="110"/>
      <c r="F348" s="323"/>
      <c r="G348" s="323"/>
      <c r="H348" s="323"/>
      <c r="I348" s="323"/>
      <c r="J348" s="323"/>
    </row>
    <row r="349" spans="1:10">
      <c r="A349" s="320"/>
      <c r="B349" s="320"/>
      <c r="C349" s="320"/>
      <c r="D349" s="114" t="s">
        <v>15618</v>
      </c>
      <c r="E349" s="110"/>
      <c r="F349" s="323"/>
      <c r="G349" s="323"/>
      <c r="H349" s="323"/>
      <c r="I349" s="323"/>
      <c r="J349" s="323"/>
    </row>
    <row r="350" spans="1:10" ht="22.5">
      <c r="A350" s="320"/>
      <c r="B350" s="320"/>
      <c r="C350" s="320"/>
      <c r="D350" s="114" t="s">
        <v>15585</v>
      </c>
      <c r="E350" s="110"/>
      <c r="F350" s="323"/>
      <c r="G350" s="323"/>
      <c r="H350" s="323"/>
      <c r="I350" s="323"/>
      <c r="J350" s="323"/>
    </row>
    <row r="351" spans="1:10" ht="22.5">
      <c r="A351" s="320"/>
      <c r="B351" s="320"/>
      <c r="C351" s="320"/>
      <c r="D351" s="114" t="s">
        <v>15645</v>
      </c>
      <c r="E351" s="110"/>
      <c r="F351" s="323"/>
      <c r="G351" s="323"/>
      <c r="H351" s="323"/>
      <c r="I351" s="323"/>
      <c r="J351" s="323"/>
    </row>
    <row r="352" spans="1:10">
      <c r="A352" s="321"/>
      <c r="B352" s="321"/>
      <c r="C352" s="321"/>
      <c r="D352" s="114" t="s">
        <v>9222</v>
      </c>
      <c r="E352" s="110"/>
      <c r="F352" s="324"/>
      <c r="G352" s="324"/>
      <c r="H352" s="324"/>
      <c r="I352" s="324"/>
      <c r="J352" s="324"/>
    </row>
    <row r="353" spans="1:10" ht="168.75">
      <c r="A353" s="137">
        <v>119</v>
      </c>
      <c r="B353" s="137">
        <v>371202</v>
      </c>
      <c r="C353" s="127" t="s">
        <v>198</v>
      </c>
      <c r="D353" s="127" t="s">
        <v>13836</v>
      </c>
      <c r="E353" s="127" t="s">
        <v>13837</v>
      </c>
      <c r="F353" s="120">
        <f>VLOOKUP(B353,FVL!$A$5:$N$6151,14,0)</f>
        <v>2365178</v>
      </c>
      <c r="G353" s="120">
        <f>VLOOKUP(B353,OCCIDENTE!$A$8:$J$5948,10,0)</f>
        <v>11614475.062304188</v>
      </c>
      <c r="H353" s="120" t="s">
        <v>15269</v>
      </c>
      <c r="I353" s="120">
        <f>VLOOKUP(B353,'COSMITET ABR'!$C$3:$H$363,6,0)</f>
        <v>3680218.8833333333</v>
      </c>
      <c r="J353" s="120">
        <f t="shared" si="5"/>
        <v>5886623.9818791738</v>
      </c>
    </row>
    <row r="354" spans="1:10" ht="135">
      <c r="A354" s="137">
        <v>120</v>
      </c>
      <c r="B354" s="137">
        <v>373601</v>
      </c>
      <c r="C354" s="127" t="s">
        <v>237</v>
      </c>
      <c r="D354" s="114" t="s">
        <v>238</v>
      </c>
      <c r="E354" s="5" t="s">
        <v>239</v>
      </c>
      <c r="F354" s="120">
        <f>VLOOKUP(B354,FVL!$A$5:$N$6151,14,0)</f>
        <v>5429993</v>
      </c>
      <c r="G354" s="120">
        <f>VLOOKUP(B354,OCCIDENTE!$A$8:$J$5948,10,0)</f>
        <v>2431908.2999999998</v>
      </c>
      <c r="H354" s="120" t="s">
        <v>15269</v>
      </c>
      <c r="I354" s="120">
        <f>VLOOKUP(B354,'COSMITET ABR'!$C$3:$H$363,6,0)</f>
        <v>12310055.783333333</v>
      </c>
      <c r="J354" s="120">
        <f t="shared" si="5"/>
        <v>6723985.694444444</v>
      </c>
    </row>
    <row r="355" spans="1:10" ht="22.5">
      <c r="A355" s="319">
        <v>121</v>
      </c>
      <c r="B355" s="319">
        <v>375101</v>
      </c>
      <c r="C355" s="319" t="s">
        <v>15733</v>
      </c>
      <c r="D355" s="114" t="s">
        <v>15734</v>
      </c>
      <c r="E355" s="127"/>
      <c r="F355" s="322">
        <f>VLOOKUP(B355,FVL!$A$5:$N$6151,14,0)</f>
        <v>204412534</v>
      </c>
      <c r="G355" s="322" t="s">
        <v>15269</v>
      </c>
      <c r="H355" s="322" t="s">
        <v>15269</v>
      </c>
      <c r="I355" s="322" t="s">
        <v>15269</v>
      </c>
      <c r="J355" s="322">
        <f t="shared" si="5"/>
        <v>204412534</v>
      </c>
    </row>
    <row r="356" spans="1:10" ht="360">
      <c r="A356" s="320"/>
      <c r="B356" s="320"/>
      <c r="C356" s="320"/>
      <c r="D356" s="114" t="s">
        <v>15735</v>
      </c>
      <c r="E356" s="127" t="s">
        <v>15736</v>
      </c>
      <c r="F356" s="323"/>
      <c r="G356" s="323"/>
      <c r="H356" s="323"/>
      <c r="I356" s="323"/>
      <c r="J356" s="323"/>
    </row>
    <row r="357" spans="1:10" ht="409.5">
      <c r="A357" s="321"/>
      <c r="B357" s="321"/>
      <c r="C357" s="321"/>
      <c r="D357" s="114" t="s">
        <v>15737</v>
      </c>
      <c r="E357" s="110"/>
      <c r="F357" s="324"/>
      <c r="G357" s="324"/>
      <c r="H357" s="324"/>
      <c r="I357" s="324"/>
      <c r="J357" s="324"/>
    </row>
    <row r="358" spans="1:10" ht="11.25" customHeight="1">
      <c r="A358" s="319">
        <v>122</v>
      </c>
      <c r="B358" s="319">
        <v>376101</v>
      </c>
      <c r="C358" s="319" t="s">
        <v>152</v>
      </c>
      <c r="D358" s="319" t="s">
        <v>15738</v>
      </c>
      <c r="E358" s="127" t="s">
        <v>15587</v>
      </c>
      <c r="F358" s="322">
        <f>VLOOKUP(B358,FVL!$A$5:$N$6151,14,0)</f>
        <v>2365178</v>
      </c>
      <c r="G358" s="322">
        <f>VLOOKUP(B358,OCCIDENTE!$A$8:$J$5948,10,0)</f>
        <v>6417681.2804461503</v>
      </c>
      <c r="H358" s="322" t="s">
        <v>15269</v>
      </c>
      <c r="I358" s="322">
        <f>VLOOKUP(B358,'COSMITET ABR'!$C$3:$H$363,6,0)</f>
        <v>16037859.75</v>
      </c>
      <c r="J358" s="322">
        <f t="shared" si="5"/>
        <v>8273573.0101487162</v>
      </c>
    </row>
    <row r="359" spans="1:10">
      <c r="A359" s="320"/>
      <c r="B359" s="320"/>
      <c r="C359" s="320"/>
      <c r="D359" s="320"/>
      <c r="E359" s="127" t="s">
        <v>15588</v>
      </c>
      <c r="F359" s="323"/>
      <c r="G359" s="323"/>
      <c r="H359" s="323"/>
      <c r="I359" s="323"/>
      <c r="J359" s="323"/>
    </row>
    <row r="360" spans="1:10" ht="22.5">
      <c r="A360" s="320"/>
      <c r="B360" s="320"/>
      <c r="C360" s="320"/>
      <c r="D360" s="320"/>
      <c r="E360" s="127" t="s">
        <v>15590</v>
      </c>
      <c r="F360" s="323"/>
      <c r="G360" s="323"/>
      <c r="H360" s="323"/>
      <c r="I360" s="323"/>
      <c r="J360" s="323"/>
    </row>
    <row r="361" spans="1:10">
      <c r="A361" s="320"/>
      <c r="B361" s="320"/>
      <c r="C361" s="320"/>
      <c r="D361" s="320"/>
      <c r="E361" s="127" t="s">
        <v>15591</v>
      </c>
      <c r="F361" s="323"/>
      <c r="G361" s="323"/>
      <c r="H361" s="323"/>
      <c r="I361" s="323"/>
      <c r="J361" s="323"/>
    </row>
    <row r="362" spans="1:10">
      <c r="A362" s="321"/>
      <c r="B362" s="321"/>
      <c r="C362" s="321"/>
      <c r="D362" s="321"/>
      <c r="E362" s="127" t="s">
        <v>15606</v>
      </c>
      <c r="F362" s="324"/>
      <c r="G362" s="324"/>
      <c r="H362" s="324"/>
      <c r="I362" s="324"/>
      <c r="J362" s="324"/>
    </row>
    <row r="363" spans="1:10" ht="101.25">
      <c r="A363" s="137">
        <v>123</v>
      </c>
      <c r="B363" s="137">
        <v>378102</v>
      </c>
      <c r="C363" s="127" t="s">
        <v>240</v>
      </c>
      <c r="D363" s="114" t="s">
        <v>15739</v>
      </c>
      <c r="E363" s="127" t="s">
        <v>15672</v>
      </c>
      <c r="F363" s="120">
        <f>VLOOKUP(B363,FVL!$A$5:$N$6151,14,0)</f>
        <v>582208</v>
      </c>
      <c r="G363" s="120">
        <f>VLOOKUP(B363,OCCIDENTE!$A$8:$J$5948,10,0)</f>
        <v>1547920.4913958502</v>
      </c>
      <c r="H363" s="120" t="s">
        <v>15269</v>
      </c>
      <c r="I363" s="120">
        <f>VLOOKUP(B363,'COSMITET ABR'!$C$3:$H$363,6,0)</f>
        <v>2769887.9874999998</v>
      </c>
      <c r="J363" s="120">
        <f t="shared" si="5"/>
        <v>1633338.8262986168</v>
      </c>
    </row>
    <row r="364" spans="1:10" ht="11.25" customHeight="1">
      <c r="A364" s="319">
        <v>124</v>
      </c>
      <c r="B364" s="319">
        <v>378201</v>
      </c>
      <c r="C364" s="319" t="s">
        <v>199</v>
      </c>
      <c r="D364" s="319" t="s">
        <v>15740</v>
      </c>
      <c r="E364" s="127" t="s">
        <v>15587</v>
      </c>
      <c r="F364" s="322">
        <f>VLOOKUP(B364,FVL!$A$5:$N$6151,14,0)</f>
        <v>779544</v>
      </c>
      <c r="G364" s="322" t="s">
        <v>15269</v>
      </c>
      <c r="H364" s="322" t="s">
        <v>15269</v>
      </c>
      <c r="I364" s="322">
        <f>VLOOKUP(B364,'COSMITET ABR'!$C$3:$H$363,6,0)</f>
        <v>9097981.1999999993</v>
      </c>
      <c r="J364" s="322">
        <f t="shared" si="5"/>
        <v>4938762.5999999996</v>
      </c>
    </row>
    <row r="365" spans="1:10">
      <c r="A365" s="320"/>
      <c r="B365" s="320"/>
      <c r="C365" s="320"/>
      <c r="D365" s="320"/>
      <c r="E365" s="127" t="s">
        <v>15608</v>
      </c>
      <c r="F365" s="323"/>
      <c r="G365" s="323"/>
      <c r="H365" s="323"/>
      <c r="I365" s="323"/>
      <c r="J365" s="323"/>
    </row>
    <row r="366" spans="1:10">
      <c r="A366" s="320"/>
      <c r="B366" s="320"/>
      <c r="C366" s="320"/>
      <c r="D366" s="320"/>
      <c r="E366" s="127" t="s">
        <v>15609</v>
      </c>
      <c r="F366" s="323"/>
      <c r="G366" s="323"/>
      <c r="H366" s="323"/>
      <c r="I366" s="323"/>
      <c r="J366" s="323"/>
    </row>
    <row r="367" spans="1:10" ht="22.5">
      <c r="A367" s="320"/>
      <c r="B367" s="320"/>
      <c r="C367" s="320"/>
      <c r="D367" s="320"/>
      <c r="E367" s="127" t="s">
        <v>15590</v>
      </c>
      <c r="F367" s="323"/>
      <c r="G367" s="323"/>
      <c r="H367" s="323"/>
      <c r="I367" s="323"/>
      <c r="J367" s="323"/>
    </row>
    <row r="368" spans="1:10">
      <c r="A368" s="320"/>
      <c r="B368" s="320"/>
      <c r="C368" s="320"/>
      <c r="D368" s="320"/>
      <c r="E368" s="127" t="s">
        <v>15591</v>
      </c>
      <c r="F368" s="323"/>
      <c r="G368" s="323"/>
      <c r="H368" s="323"/>
      <c r="I368" s="323"/>
      <c r="J368" s="323"/>
    </row>
    <row r="369" spans="1:10">
      <c r="A369" s="321"/>
      <c r="B369" s="321"/>
      <c r="C369" s="321"/>
      <c r="D369" s="321"/>
      <c r="E369" s="127" t="s">
        <v>15610</v>
      </c>
      <c r="F369" s="324"/>
      <c r="G369" s="324"/>
      <c r="H369" s="324"/>
      <c r="I369" s="324"/>
      <c r="J369" s="324"/>
    </row>
    <row r="370" spans="1:10" ht="22.5">
      <c r="A370" s="137">
        <v>125</v>
      </c>
      <c r="B370" s="137">
        <v>380303</v>
      </c>
      <c r="C370" s="110" t="s">
        <v>15741</v>
      </c>
      <c r="D370" s="114" t="s">
        <v>203</v>
      </c>
      <c r="E370" s="110"/>
      <c r="F370" s="120">
        <f>VLOOKUP(B370,FVL!$A$5:$N$6151,14,0)</f>
        <v>1931336</v>
      </c>
      <c r="G370" s="120" t="s">
        <v>15269</v>
      </c>
      <c r="H370" s="120" t="s">
        <v>15269</v>
      </c>
      <c r="I370" s="120">
        <f>VLOOKUP(B370,'COSMITET ABR'!$C$3:$H$363,6,0)</f>
        <v>20700000</v>
      </c>
      <c r="J370" s="120">
        <f t="shared" si="5"/>
        <v>11315668</v>
      </c>
    </row>
    <row r="371" spans="1:10" ht="22.5">
      <c r="A371" s="137">
        <v>126</v>
      </c>
      <c r="B371" s="137">
        <v>381303</v>
      </c>
      <c r="C371" s="110" t="s">
        <v>1544</v>
      </c>
      <c r="D371" s="114" t="s">
        <v>203</v>
      </c>
      <c r="E371" s="110"/>
      <c r="F371" s="120">
        <f>VLOOKUP(B371,FVL!$A$5:$N$6151,14,0)</f>
        <v>1931336</v>
      </c>
      <c r="G371" s="120" t="s">
        <v>15269</v>
      </c>
      <c r="H371" s="120" t="s">
        <v>15269</v>
      </c>
      <c r="I371" s="120">
        <f>VLOOKUP(B371,'COSMITET ABR'!$C$3:$H$363,6,0)</f>
        <v>708354</v>
      </c>
      <c r="J371" s="120">
        <f t="shared" si="5"/>
        <v>1319845</v>
      </c>
    </row>
    <row r="372" spans="1:10" ht="33.75">
      <c r="A372" s="137">
        <v>127</v>
      </c>
      <c r="B372" s="137">
        <v>384201</v>
      </c>
      <c r="C372" s="110" t="s">
        <v>391</v>
      </c>
      <c r="D372" s="114" t="s">
        <v>203</v>
      </c>
      <c r="E372" s="110"/>
      <c r="F372" s="120">
        <f>VLOOKUP(B372,FVL!$A$5:$N$6151,14,0)</f>
        <v>5311383</v>
      </c>
      <c r="G372" s="120">
        <f>VLOOKUP(B372,OCCIDENTE!$A$8:$J$5948,10,0)</f>
        <v>2379590.2999999998</v>
      </c>
      <c r="H372" s="120" t="s">
        <v>15269</v>
      </c>
      <c r="I372" s="120">
        <f>VLOOKUP(B372,'COSMITET ABR'!$C$3:$H$363,6,0)</f>
        <v>2032076.45</v>
      </c>
      <c r="J372" s="120">
        <f t="shared" si="5"/>
        <v>3241016.5833333335</v>
      </c>
    </row>
    <row r="373" spans="1:10" ht="90">
      <c r="A373" s="137">
        <v>128</v>
      </c>
      <c r="B373" s="137">
        <v>385720</v>
      </c>
      <c r="C373" s="127" t="s">
        <v>241</v>
      </c>
      <c r="D373" s="114" t="s">
        <v>15640</v>
      </c>
      <c r="E373" s="127" t="s">
        <v>15641</v>
      </c>
      <c r="F373" s="120">
        <f>VLOOKUP(B373,FVL!$A$5:$N$6151,14,0)</f>
        <v>2036038</v>
      </c>
      <c r="G373" s="120" t="s">
        <v>15269</v>
      </c>
      <c r="H373" s="120" t="s">
        <v>15269</v>
      </c>
      <c r="I373" s="120">
        <f>VLOOKUP(B373,'COSMITET ABR'!$C$3:$H$363,6,0)</f>
        <v>10157924.987500001</v>
      </c>
      <c r="J373" s="120">
        <f t="shared" si="5"/>
        <v>6096981.4937500004</v>
      </c>
    </row>
    <row r="374" spans="1:10" ht="90">
      <c r="A374" s="137">
        <v>129</v>
      </c>
      <c r="B374" s="137">
        <v>395018</v>
      </c>
      <c r="C374" s="127" t="s">
        <v>242</v>
      </c>
      <c r="D374" s="114" t="s">
        <v>15640</v>
      </c>
      <c r="E374" s="127" t="s">
        <v>15641</v>
      </c>
      <c r="F374" s="120">
        <f>VLOOKUP(B374,FVL!$A$5:$N$6151,14,0)</f>
        <v>4190774</v>
      </c>
      <c r="G374" s="120" t="s">
        <v>15269</v>
      </c>
      <c r="H374" s="120" t="s">
        <v>15269</v>
      </c>
      <c r="I374" s="120">
        <f>VLOOKUP(B374,'COSMITET ABR'!$C$3:$H$363,6,0)</f>
        <v>13543660.4</v>
      </c>
      <c r="J374" s="120">
        <f t="shared" si="5"/>
        <v>8867217.1999999993</v>
      </c>
    </row>
    <row r="375" spans="1:10" ht="90">
      <c r="A375" s="137">
        <v>130</v>
      </c>
      <c r="B375" s="137">
        <v>395061</v>
      </c>
      <c r="C375" s="127" t="s">
        <v>243</v>
      </c>
      <c r="D375" s="114" t="s">
        <v>15640</v>
      </c>
      <c r="E375" s="127" t="s">
        <v>15641</v>
      </c>
      <c r="F375" s="120">
        <f>VLOOKUP(B375,FVL!$A$5:$N$6151,14,0)</f>
        <v>4190774</v>
      </c>
      <c r="G375" s="120" t="s">
        <v>15269</v>
      </c>
      <c r="H375" s="120" t="s">
        <v>15269</v>
      </c>
      <c r="I375" s="120">
        <f>VLOOKUP(B375,'COSMITET ABR'!$C$3:$H$363,6,0)</f>
        <v>5262987.9375</v>
      </c>
      <c r="J375" s="120">
        <f t="shared" si="5"/>
        <v>4726880.96875</v>
      </c>
    </row>
    <row r="376" spans="1:10" ht="90">
      <c r="A376" s="137">
        <v>131</v>
      </c>
      <c r="B376" s="137">
        <v>395302</v>
      </c>
      <c r="C376" s="127" t="s">
        <v>244</v>
      </c>
      <c r="D376" s="5" t="s">
        <v>88</v>
      </c>
      <c r="E376" s="5" t="s">
        <v>89</v>
      </c>
      <c r="F376" s="120" t="s">
        <v>15269</v>
      </c>
      <c r="G376" s="120" t="s">
        <v>15269</v>
      </c>
      <c r="H376" s="120" t="s">
        <v>15269</v>
      </c>
      <c r="I376" s="120">
        <f>VLOOKUP(B376,'COSMITET ABR'!$C$3:$H$363,6,0)</f>
        <v>7994125.5250000004</v>
      </c>
      <c r="J376" s="120">
        <f t="shared" si="5"/>
        <v>7994125.5250000004</v>
      </c>
    </row>
    <row r="377" spans="1:10" ht="45">
      <c r="A377" s="137">
        <v>132</v>
      </c>
      <c r="B377" s="137">
        <v>872201</v>
      </c>
      <c r="C377" s="127" t="s">
        <v>4309</v>
      </c>
      <c r="D377" s="114"/>
      <c r="E377" s="127"/>
      <c r="F377" s="120">
        <f>VLOOKUP(B377,FVL!$A$5:$N$6151,14,0)</f>
        <v>1057253</v>
      </c>
      <c r="G377" s="120" t="s">
        <v>15269</v>
      </c>
      <c r="H377" s="120" t="s">
        <v>15269</v>
      </c>
      <c r="I377" s="120">
        <f>VLOOKUP(B377,'COSMITET ABR'!$C$3:$H$363,6,0)</f>
        <v>398181.75</v>
      </c>
      <c r="J377" s="120">
        <f t="shared" si="5"/>
        <v>727717.375</v>
      </c>
    </row>
    <row r="378" spans="1:10" ht="11.25" customHeight="1">
      <c r="A378" s="319">
        <v>133</v>
      </c>
      <c r="B378" s="319">
        <v>876123</v>
      </c>
      <c r="C378" s="319" t="s">
        <v>154</v>
      </c>
      <c r="D378" s="319" t="s">
        <v>15742</v>
      </c>
      <c r="E378" s="127" t="s">
        <v>15587</v>
      </c>
      <c r="F378" s="322">
        <f>VLOOKUP(B378,FVL!$A$5:$N$6151,14,0)</f>
        <v>12001189</v>
      </c>
      <c r="G378" s="322" t="s">
        <v>15269</v>
      </c>
      <c r="H378" s="322" t="s">
        <v>15269</v>
      </c>
      <c r="I378" s="322">
        <f>VLOOKUP(B378,'COSMITET ABR'!$C$3:$H$363,6,0)</f>
        <v>7779648.7999999998</v>
      </c>
      <c r="J378" s="322">
        <f t="shared" si="5"/>
        <v>9890418.9000000004</v>
      </c>
    </row>
    <row r="379" spans="1:10">
      <c r="A379" s="320"/>
      <c r="B379" s="320"/>
      <c r="C379" s="320"/>
      <c r="D379" s="320"/>
      <c r="E379" s="127" t="s">
        <v>15588</v>
      </c>
      <c r="F379" s="323"/>
      <c r="G379" s="323"/>
      <c r="H379" s="323"/>
      <c r="I379" s="323"/>
      <c r="J379" s="323"/>
    </row>
    <row r="380" spans="1:10">
      <c r="A380" s="320"/>
      <c r="B380" s="320"/>
      <c r="C380" s="320"/>
      <c r="D380" s="320"/>
      <c r="E380" s="127" t="s">
        <v>15589</v>
      </c>
      <c r="F380" s="323"/>
      <c r="G380" s="323"/>
      <c r="H380" s="323"/>
      <c r="I380" s="323"/>
      <c r="J380" s="323"/>
    </row>
    <row r="381" spans="1:10" ht="22.5">
      <c r="A381" s="320"/>
      <c r="B381" s="320"/>
      <c r="C381" s="320"/>
      <c r="D381" s="320"/>
      <c r="E381" s="127" t="s">
        <v>15590</v>
      </c>
      <c r="F381" s="323"/>
      <c r="G381" s="323"/>
      <c r="H381" s="323"/>
      <c r="I381" s="323"/>
      <c r="J381" s="323"/>
    </row>
    <row r="382" spans="1:10">
      <c r="A382" s="320"/>
      <c r="B382" s="320"/>
      <c r="C382" s="320"/>
      <c r="D382" s="320"/>
      <c r="E382" s="127" t="s">
        <v>15591</v>
      </c>
      <c r="F382" s="323"/>
      <c r="G382" s="323"/>
      <c r="H382" s="323"/>
      <c r="I382" s="323"/>
      <c r="J382" s="323"/>
    </row>
    <row r="383" spans="1:10">
      <c r="A383" s="320"/>
      <c r="B383" s="320"/>
      <c r="C383" s="320"/>
      <c r="D383" s="320"/>
      <c r="E383" s="127" t="s">
        <v>15593</v>
      </c>
      <c r="F383" s="323"/>
      <c r="G383" s="323"/>
      <c r="H383" s="323"/>
      <c r="I383" s="323"/>
      <c r="J383" s="323"/>
    </row>
    <row r="384" spans="1:10" ht="22.5">
      <c r="A384" s="321"/>
      <c r="B384" s="321"/>
      <c r="C384" s="321"/>
      <c r="D384" s="321"/>
      <c r="E384" s="127" t="s">
        <v>15594</v>
      </c>
      <c r="F384" s="324"/>
      <c r="G384" s="324"/>
      <c r="H384" s="324"/>
      <c r="I384" s="324"/>
      <c r="J384" s="324"/>
    </row>
    <row r="385" spans="1:10" ht="371.25">
      <c r="A385" s="319">
        <v>134</v>
      </c>
      <c r="B385" s="319">
        <v>351101</v>
      </c>
      <c r="C385" s="319" t="s">
        <v>15743</v>
      </c>
      <c r="D385" s="143" t="s">
        <v>10629</v>
      </c>
      <c r="E385" s="144" t="s">
        <v>10630</v>
      </c>
      <c r="F385" s="322">
        <f>VLOOKUP(B385,FVL!$A$5:$N$6151,14,0)</f>
        <v>87920911</v>
      </c>
      <c r="G385" s="322">
        <f>VLOOKUP(B385,OCCIDENTE!$A$8:$J$5948,10,0)</f>
        <v>34728529.6215</v>
      </c>
      <c r="H385" s="322" t="s">
        <v>15269</v>
      </c>
      <c r="I385" s="322">
        <v>7455600</v>
      </c>
      <c r="J385" s="322">
        <f>G385</f>
        <v>34728529.6215</v>
      </c>
    </row>
    <row r="386" spans="1:10" ht="33.75">
      <c r="A386" s="320"/>
      <c r="B386" s="320"/>
      <c r="C386" s="320"/>
      <c r="D386" s="114" t="s">
        <v>15625</v>
      </c>
      <c r="E386" s="127" t="s">
        <v>15612</v>
      </c>
      <c r="F386" s="323"/>
      <c r="G386" s="323"/>
      <c r="H386" s="323"/>
      <c r="I386" s="323"/>
      <c r="J386" s="323"/>
    </row>
    <row r="387" spans="1:10" ht="33.75">
      <c r="A387" s="320"/>
      <c r="B387" s="320"/>
      <c r="C387" s="320"/>
      <c r="D387" s="114" t="s">
        <v>15626</v>
      </c>
      <c r="E387" s="127" t="s">
        <v>15627</v>
      </c>
      <c r="F387" s="323"/>
      <c r="G387" s="323"/>
      <c r="H387" s="323"/>
      <c r="I387" s="323"/>
      <c r="J387" s="323"/>
    </row>
    <row r="388" spans="1:10" ht="33.75">
      <c r="A388" s="320"/>
      <c r="B388" s="320"/>
      <c r="C388" s="320"/>
      <c r="D388" s="114" t="s">
        <v>15628</v>
      </c>
      <c r="E388" s="127" t="s">
        <v>15629</v>
      </c>
      <c r="F388" s="323"/>
      <c r="G388" s="323"/>
      <c r="H388" s="323"/>
      <c r="I388" s="323"/>
      <c r="J388" s="323"/>
    </row>
    <row r="389" spans="1:10" ht="22.5">
      <c r="A389" s="320"/>
      <c r="B389" s="320"/>
      <c r="C389" s="320"/>
      <c r="D389" s="114" t="s">
        <v>15630</v>
      </c>
      <c r="E389" s="127" t="s">
        <v>15615</v>
      </c>
      <c r="F389" s="323"/>
      <c r="G389" s="323"/>
      <c r="H389" s="323"/>
      <c r="I389" s="323"/>
      <c r="J389" s="323"/>
    </row>
    <row r="390" spans="1:10" ht="22.5">
      <c r="A390" s="320"/>
      <c r="B390" s="320"/>
      <c r="C390" s="320"/>
      <c r="D390" s="114" t="s">
        <v>15631</v>
      </c>
      <c r="E390" s="127" t="s">
        <v>15621</v>
      </c>
      <c r="F390" s="323"/>
      <c r="G390" s="323"/>
      <c r="H390" s="323"/>
      <c r="I390" s="323"/>
      <c r="J390" s="323"/>
    </row>
    <row r="391" spans="1:10">
      <c r="A391" s="320"/>
      <c r="B391" s="320"/>
      <c r="C391" s="320"/>
      <c r="D391" s="114" t="s">
        <v>15579</v>
      </c>
      <c r="E391" s="127" t="s">
        <v>15632</v>
      </c>
      <c r="F391" s="323"/>
      <c r="G391" s="323"/>
      <c r="H391" s="323"/>
      <c r="I391" s="323"/>
      <c r="J391" s="323"/>
    </row>
    <row r="392" spans="1:10">
      <c r="A392" s="320"/>
      <c r="B392" s="320"/>
      <c r="C392" s="320"/>
      <c r="D392" s="114" t="s">
        <v>15633</v>
      </c>
      <c r="E392" s="127" t="s">
        <v>15583</v>
      </c>
      <c r="F392" s="323"/>
      <c r="G392" s="323"/>
      <c r="H392" s="323"/>
      <c r="I392" s="323"/>
      <c r="J392" s="323"/>
    </row>
    <row r="393" spans="1:10" ht="22.5">
      <c r="A393" s="320"/>
      <c r="B393" s="320"/>
      <c r="C393" s="320"/>
      <c r="D393" s="114" t="s">
        <v>15581</v>
      </c>
      <c r="E393" s="127" t="s">
        <v>15634</v>
      </c>
      <c r="F393" s="323"/>
      <c r="G393" s="323"/>
      <c r="H393" s="323"/>
      <c r="I393" s="323"/>
      <c r="J393" s="323"/>
    </row>
    <row r="394" spans="1:10" ht="45">
      <c r="A394" s="320"/>
      <c r="B394" s="320"/>
      <c r="C394" s="320"/>
      <c r="D394" s="114" t="s">
        <v>15635</v>
      </c>
      <c r="E394" s="127" t="s">
        <v>15636</v>
      </c>
      <c r="F394" s="323"/>
      <c r="G394" s="323"/>
      <c r="H394" s="323"/>
      <c r="I394" s="323"/>
      <c r="J394" s="323"/>
    </row>
    <row r="395" spans="1:10" ht="22.5">
      <c r="A395" s="320"/>
      <c r="B395" s="320"/>
      <c r="C395" s="320"/>
      <c r="D395" s="114" t="s">
        <v>15637</v>
      </c>
      <c r="E395" s="110"/>
      <c r="F395" s="323"/>
      <c r="G395" s="323"/>
      <c r="H395" s="323"/>
      <c r="I395" s="323"/>
      <c r="J395" s="323"/>
    </row>
    <row r="396" spans="1:10" ht="33.75">
      <c r="A396" s="320"/>
      <c r="B396" s="320"/>
      <c r="C396" s="320"/>
      <c r="D396" s="114" t="s">
        <v>15638</v>
      </c>
      <c r="E396" s="110"/>
      <c r="F396" s="323"/>
      <c r="G396" s="323"/>
      <c r="H396" s="323"/>
      <c r="I396" s="323"/>
      <c r="J396" s="323"/>
    </row>
    <row r="397" spans="1:10">
      <c r="A397" s="320"/>
      <c r="B397" s="320"/>
      <c r="C397" s="320"/>
      <c r="D397" s="114" t="s">
        <v>15584</v>
      </c>
      <c r="E397" s="110"/>
      <c r="F397" s="323"/>
      <c r="G397" s="323"/>
      <c r="H397" s="323"/>
      <c r="I397" s="323"/>
      <c r="J397" s="323"/>
    </row>
    <row r="398" spans="1:10">
      <c r="A398" s="320"/>
      <c r="B398" s="320"/>
      <c r="C398" s="320"/>
      <c r="D398" s="114" t="s">
        <v>15617</v>
      </c>
      <c r="E398" s="110"/>
      <c r="F398" s="323"/>
      <c r="G398" s="323"/>
      <c r="H398" s="323"/>
      <c r="I398" s="323"/>
      <c r="J398" s="323"/>
    </row>
    <row r="399" spans="1:10">
      <c r="A399" s="320"/>
      <c r="B399" s="320"/>
      <c r="C399" s="320"/>
      <c r="D399" s="114" t="s">
        <v>15618</v>
      </c>
      <c r="E399" s="110"/>
      <c r="F399" s="323"/>
      <c r="G399" s="323"/>
      <c r="H399" s="323"/>
      <c r="I399" s="323"/>
      <c r="J399" s="323"/>
    </row>
    <row r="400" spans="1:10" ht="22.5">
      <c r="A400" s="320"/>
      <c r="B400" s="320"/>
      <c r="C400" s="320"/>
      <c r="D400" s="114" t="s">
        <v>15585</v>
      </c>
      <c r="E400" s="110"/>
      <c r="F400" s="323"/>
      <c r="G400" s="323"/>
      <c r="H400" s="323"/>
      <c r="I400" s="323"/>
      <c r="J400" s="323"/>
    </row>
    <row r="401" spans="1:10" ht="22.5">
      <c r="A401" s="321"/>
      <c r="B401" s="321"/>
      <c r="C401" s="321"/>
      <c r="D401" s="114" t="s">
        <v>15639</v>
      </c>
      <c r="E401" s="110"/>
      <c r="F401" s="324"/>
      <c r="G401" s="324"/>
      <c r="H401" s="324"/>
      <c r="I401" s="324"/>
      <c r="J401" s="324"/>
    </row>
    <row r="402" spans="1:10" ht="205.5" customHeight="1">
      <c r="A402" s="319">
        <v>135</v>
      </c>
      <c r="B402" s="319">
        <v>351203</v>
      </c>
      <c r="C402" s="319" t="s">
        <v>245</v>
      </c>
      <c r="D402" s="132" t="s">
        <v>15744</v>
      </c>
      <c r="E402" s="114" t="s">
        <v>8256</v>
      </c>
      <c r="F402" s="322">
        <f>VLOOKUP(B402,FVL!$A$5:$N$6151,14,0)</f>
        <v>13760160</v>
      </c>
      <c r="G402" s="322" t="s">
        <v>15269</v>
      </c>
      <c r="H402" s="322" t="s">
        <v>15269</v>
      </c>
      <c r="I402" s="322">
        <f>VLOOKUP(B402,'COSMITET ABR'!$C$3:$H$363,6,0)</f>
        <v>398181.75</v>
      </c>
      <c r="J402" s="322">
        <f t="shared" ref="J402:J453" si="6">AVERAGE(F402,G402,H402,I402)</f>
        <v>7079170.875</v>
      </c>
    </row>
    <row r="403" spans="1:10">
      <c r="A403" s="320"/>
      <c r="B403" s="320"/>
      <c r="C403" s="320"/>
      <c r="D403" s="134"/>
      <c r="E403" s="127" t="s">
        <v>15596</v>
      </c>
      <c r="F403" s="323"/>
      <c r="G403" s="323"/>
      <c r="H403" s="323"/>
      <c r="I403" s="323"/>
      <c r="J403" s="323"/>
    </row>
    <row r="404" spans="1:10">
      <c r="A404" s="320"/>
      <c r="B404" s="320"/>
      <c r="C404" s="320"/>
      <c r="D404" s="134"/>
      <c r="E404" s="127" t="s">
        <v>15589</v>
      </c>
      <c r="F404" s="323"/>
      <c r="G404" s="323"/>
      <c r="H404" s="323"/>
      <c r="I404" s="323"/>
      <c r="J404" s="323"/>
    </row>
    <row r="405" spans="1:10" ht="22.5">
      <c r="A405" s="320"/>
      <c r="B405" s="320"/>
      <c r="C405" s="320"/>
      <c r="D405" s="134"/>
      <c r="E405" s="127" t="s">
        <v>15590</v>
      </c>
      <c r="F405" s="323"/>
      <c r="G405" s="323"/>
      <c r="H405" s="323"/>
      <c r="I405" s="323"/>
      <c r="J405" s="323"/>
    </row>
    <row r="406" spans="1:10">
      <c r="A406" s="320"/>
      <c r="B406" s="320"/>
      <c r="C406" s="320"/>
      <c r="D406" s="134"/>
      <c r="E406" s="127" t="s">
        <v>15591</v>
      </c>
      <c r="F406" s="323"/>
      <c r="G406" s="323"/>
      <c r="H406" s="323"/>
      <c r="I406" s="323"/>
      <c r="J406" s="323"/>
    </row>
    <row r="407" spans="1:10">
      <c r="A407" s="320"/>
      <c r="B407" s="320"/>
      <c r="C407" s="320"/>
      <c r="D407" s="134"/>
      <c r="E407" s="127" t="s">
        <v>15593</v>
      </c>
      <c r="F407" s="323"/>
      <c r="G407" s="323"/>
      <c r="H407" s="323"/>
      <c r="I407" s="323"/>
      <c r="J407" s="323"/>
    </row>
    <row r="408" spans="1:10" ht="22.5">
      <c r="A408" s="320"/>
      <c r="B408" s="320"/>
      <c r="C408" s="320"/>
      <c r="D408" s="134"/>
      <c r="E408" s="127" t="s">
        <v>15745</v>
      </c>
      <c r="F408" s="323"/>
      <c r="G408" s="323"/>
      <c r="H408" s="323"/>
      <c r="I408" s="323"/>
      <c r="J408" s="323"/>
    </row>
    <row r="409" spans="1:10" ht="22.5">
      <c r="A409" s="320"/>
      <c r="B409" s="320"/>
      <c r="C409" s="320"/>
      <c r="D409" s="134"/>
      <c r="E409" s="127" t="s">
        <v>15594</v>
      </c>
      <c r="F409" s="323"/>
      <c r="G409" s="323"/>
      <c r="H409" s="323"/>
      <c r="I409" s="323"/>
      <c r="J409" s="323"/>
    </row>
    <row r="410" spans="1:10">
      <c r="A410" s="321"/>
      <c r="B410" s="321"/>
      <c r="C410" s="321"/>
      <c r="D410" s="136"/>
      <c r="E410" s="127" t="s">
        <v>15746</v>
      </c>
      <c r="F410" s="324"/>
      <c r="G410" s="324"/>
      <c r="H410" s="324"/>
      <c r="I410" s="324"/>
      <c r="J410" s="324"/>
    </row>
    <row r="411" spans="1:10" ht="22.5">
      <c r="A411" s="319">
        <v>136</v>
      </c>
      <c r="B411" s="319">
        <v>351301</v>
      </c>
      <c r="C411" s="319" t="s">
        <v>15747</v>
      </c>
      <c r="D411" s="114" t="s">
        <v>15623</v>
      </c>
      <c r="E411" s="127" t="s">
        <v>15624</v>
      </c>
      <c r="F411" s="322">
        <f>VLOOKUP(B411,FVL!$A$5:$N$6151,14,0)</f>
        <v>87920911</v>
      </c>
      <c r="G411" s="322">
        <f>VLOOKUP(B411,OCCIDENTE!$A$8:$J$5948,10,0)</f>
        <v>34728529.6215</v>
      </c>
      <c r="H411" s="322" t="s">
        <v>15269</v>
      </c>
      <c r="I411" s="322" t="s">
        <v>15269</v>
      </c>
      <c r="J411" s="322">
        <f t="shared" si="6"/>
        <v>61324720.31075</v>
      </c>
    </row>
    <row r="412" spans="1:10" ht="33.75">
      <c r="A412" s="320"/>
      <c r="B412" s="320"/>
      <c r="C412" s="320"/>
      <c r="D412" s="114" t="s">
        <v>15625</v>
      </c>
      <c r="E412" s="127" t="s">
        <v>15612</v>
      </c>
      <c r="F412" s="323"/>
      <c r="G412" s="323"/>
      <c r="H412" s="323"/>
      <c r="I412" s="323"/>
      <c r="J412" s="323"/>
    </row>
    <row r="413" spans="1:10" ht="33.75">
      <c r="A413" s="320"/>
      <c r="B413" s="320"/>
      <c r="C413" s="320"/>
      <c r="D413" s="114" t="s">
        <v>15626</v>
      </c>
      <c r="E413" s="127" t="s">
        <v>15627</v>
      </c>
      <c r="F413" s="323"/>
      <c r="G413" s="323"/>
      <c r="H413" s="323"/>
      <c r="I413" s="323"/>
      <c r="J413" s="323"/>
    </row>
    <row r="414" spans="1:10" ht="33.75">
      <c r="A414" s="320"/>
      <c r="B414" s="320"/>
      <c r="C414" s="320"/>
      <c r="D414" s="114" t="s">
        <v>15628</v>
      </c>
      <c r="E414" s="127" t="s">
        <v>15629</v>
      </c>
      <c r="F414" s="323"/>
      <c r="G414" s="323"/>
      <c r="H414" s="323"/>
      <c r="I414" s="323"/>
      <c r="J414" s="323"/>
    </row>
    <row r="415" spans="1:10" ht="22.5">
      <c r="A415" s="320"/>
      <c r="B415" s="320"/>
      <c r="C415" s="320"/>
      <c r="D415" s="114" t="s">
        <v>15630</v>
      </c>
      <c r="E415" s="127" t="s">
        <v>15615</v>
      </c>
      <c r="F415" s="323"/>
      <c r="G415" s="323"/>
      <c r="H415" s="323"/>
      <c r="I415" s="323"/>
      <c r="J415" s="323"/>
    </row>
    <row r="416" spans="1:10" ht="22.5">
      <c r="A416" s="320"/>
      <c r="B416" s="320"/>
      <c r="C416" s="320"/>
      <c r="D416" s="114" t="s">
        <v>15631</v>
      </c>
      <c r="E416" s="127" t="s">
        <v>15621</v>
      </c>
      <c r="F416" s="323"/>
      <c r="G416" s="323"/>
      <c r="H416" s="323"/>
      <c r="I416" s="323"/>
      <c r="J416" s="323"/>
    </row>
    <row r="417" spans="1:10">
      <c r="A417" s="320"/>
      <c r="B417" s="320"/>
      <c r="C417" s="320"/>
      <c r="D417" s="114" t="s">
        <v>15579</v>
      </c>
      <c r="E417" s="127" t="s">
        <v>15632</v>
      </c>
      <c r="F417" s="323"/>
      <c r="G417" s="323"/>
      <c r="H417" s="323"/>
      <c r="I417" s="323"/>
      <c r="J417" s="323"/>
    </row>
    <row r="418" spans="1:10">
      <c r="A418" s="320"/>
      <c r="B418" s="320"/>
      <c r="C418" s="320"/>
      <c r="D418" s="114" t="s">
        <v>15633</v>
      </c>
      <c r="E418" s="127" t="s">
        <v>15583</v>
      </c>
      <c r="F418" s="323"/>
      <c r="G418" s="323"/>
      <c r="H418" s="323"/>
      <c r="I418" s="323"/>
      <c r="J418" s="323"/>
    </row>
    <row r="419" spans="1:10" ht="22.5">
      <c r="A419" s="320"/>
      <c r="B419" s="320"/>
      <c r="C419" s="320"/>
      <c r="D419" s="114" t="s">
        <v>15581</v>
      </c>
      <c r="E419" s="127" t="s">
        <v>15634</v>
      </c>
      <c r="F419" s="323"/>
      <c r="G419" s="323"/>
      <c r="H419" s="323"/>
      <c r="I419" s="323"/>
      <c r="J419" s="323"/>
    </row>
    <row r="420" spans="1:10" ht="45">
      <c r="A420" s="320"/>
      <c r="B420" s="320"/>
      <c r="C420" s="320"/>
      <c r="D420" s="114" t="s">
        <v>15635</v>
      </c>
      <c r="E420" s="127" t="s">
        <v>15636</v>
      </c>
      <c r="F420" s="323"/>
      <c r="G420" s="323"/>
      <c r="H420" s="323"/>
      <c r="I420" s="323"/>
      <c r="J420" s="323"/>
    </row>
    <row r="421" spans="1:10" ht="22.5">
      <c r="A421" s="320"/>
      <c r="B421" s="320"/>
      <c r="C421" s="320"/>
      <c r="D421" s="114" t="s">
        <v>15637</v>
      </c>
      <c r="E421" s="110"/>
      <c r="F421" s="323"/>
      <c r="G421" s="323"/>
      <c r="H421" s="323"/>
      <c r="I421" s="323"/>
      <c r="J421" s="323"/>
    </row>
    <row r="422" spans="1:10" ht="33.75">
      <c r="A422" s="320"/>
      <c r="B422" s="320"/>
      <c r="C422" s="320"/>
      <c r="D422" s="114" t="s">
        <v>15638</v>
      </c>
      <c r="E422" s="110"/>
      <c r="F422" s="323"/>
      <c r="G422" s="323"/>
      <c r="H422" s="323"/>
      <c r="I422" s="323"/>
      <c r="J422" s="323"/>
    </row>
    <row r="423" spans="1:10">
      <c r="A423" s="320"/>
      <c r="B423" s="320"/>
      <c r="C423" s="320"/>
      <c r="D423" s="114" t="s">
        <v>15584</v>
      </c>
      <c r="E423" s="110"/>
      <c r="F423" s="323"/>
      <c r="G423" s="323"/>
      <c r="H423" s="323"/>
      <c r="I423" s="323"/>
      <c r="J423" s="323"/>
    </row>
    <row r="424" spans="1:10">
      <c r="A424" s="320"/>
      <c r="B424" s="320"/>
      <c r="C424" s="320"/>
      <c r="D424" s="114" t="s">
        <v>15617</v>
      </c>
      <c r="E424" s="110"/>
      <c r="F424" s="323"/>
      <c r="G424" s="323"/>
      <c r="H424" s="323"/>
      <c r="I424" s="323"/>
      <c r="J424" s="323"/>
    </row>
    <row r="425" spans="1:10">
      <c r="A425" s="320"/>
      <c r="B425" s="320"/>
      <c r="C425" s="320"/>
      <c r="D425" s="114" t="s">
        <v>15618</v>
      </c>
      <c r="E425" s="110"/>
      <c r="F425" s="323"/>
      <c r="G425" s="323"/>
      <c r="H425" s="323"/>
      <c r="I425" s="323"/>
      <c r="J425" s="323"/>
    </row>
    <row r="426" spans="1:10" ht="22.5">
      <c r="A426" s="320"/>
      <c r="B426" s="320"/>
      <c r="C426" s="320"/>
      <c r="D426" s="114" t="s">
        <v>15585</v>
      </c>
      <c r="E426" s="110"/>
      <c r="F426" s="323"/>
      <c r="G426" s="323"/>
      <c r="H426" s="323"/>
      <c r="I426" s="323"/>
      <c r="J426" s="323"/>
    </row>
    <row r="427" spans="1:10" ht="22.5">
      <c r="A427" s="321"/>
      <c r="B427" s="321"/>
      <c r="C427" s="321"/>
      <c r="D427" s="114" t="s">
        <v>15639</v>
      </c>
      <c r="E427" s="110"/>
      <c r="F427" s="324"/>
      <c r="G427" s="324"/>
      <c r="H427" s="324"/>
      <c r="I427" s="324"/>
      <c r="J427" s="324"/>
    </row>
    <row r="428" spans="1:10" ht="11.25" customHeight="1">
      <c r="A428" s="319">
        <v>137</v>
      </c>
      <c r="B428" s="319">
        <v>351303</v>
      </c>
      <c r="C428" s="319" t="s">
        <v>15748</v>
      </c>
      <c r="D428" s="319" t="s">
        <v>15749</v>
      </c>
      <c r="E428" s="127" t="s">
        <v>15587</v>
      </c>
      <c r="F428" s="322">
        <f>VLOOKUP(B428,FVL!$A$5:$N$6151,14,0)</f>
        <v>13760160</v>
      </c>
      <c r="G428" s="322" t="s">
        <v>15269</v>
      </c>
      <c r="H428" s="322" t="s">
        <v>15269</v>
      </c>
      <c r="I428" s="322">
        <v>4262600</v>
      </c>
      <c r="J428" s="322">
        <f t="shared" si="6"/>
        <v>9011380</v>
      </c>
    </row>
    <row r="429" spans="1:10">
      <c r="A429" s="320"/>
      <c r="B429" s="320"/>
      <c r="C429" s="320"/>
      <c r="D429" s="320"/>
      <c r="E429" s="127" t="s">
        <v>15596</v>
      </c>
      <c r="F429" s="323"/>
      <c r="G429" s="323"/>
      <c r="H429" s="323"/>
      <c r="I429" s="323"/>
      <c r="J429" s="323"/>
    </row>
    <row r="430" spans="1:10">
      <c r="A430" s="320"/>
      <c r="B430" s="320"/>
      <c r="C430" s="320"/>
      <c r="D430" s="320"/>
      <c r="E430" s="127" t="s">
        <v>15589</v>
      </c>
      <c r="F430" s="323"/>
      <c r="G430" s="323"/>
      <c r="H430" s="323"/>
      <c r="I430" s="323"/>
      <c r="J430" s="323"/>
    </row>
    <row r="431" spans="1:10" ht="22.5">
      <c r="A431" s="320"/>
      <c r="B431" s="320"/>
      <c r="C431" s="320"/>
      <c r="D431" s="320"/>
      <c r="E431" s="127" t="s">
        <v>15590</v>
      </c>
      <c r="F431" s="323"/>
      <c r="G431" s="323"/>
      <c r="H431" s="323"/>
      <c r="I431" s="323"/>
      <c r="J431" s="323"/>
    </row>
    <row r="432" spans="1:10">
      <c r="A432" s="320"/>
      <c r="B432" s="320"/>
      <c r="C432" s="320"/>
      <c r="D432" s="320"/>
      <c r="E432" s="127" t="s">
        <v>15591</v>
      </c>
      <c r="F432" s="323"/>
      <c r="G432" s="323"/>
      <c r="H432" s="323"/>
      <c r="I432" s="323"/>
      <c r="J432" s="323"/>
    </row>
    <row r="433" spans="1:10">
      <c r="A433" s="320"/>
      <c r="B433" s="320"/>
      <c r="C433" s="320"/>
      <c r="D433" s="320"/>
      <c r="E433" s="127" t="s">
        <v>15593</v>
      </c>
      <c r="F433" s="323"/>
      <c r="G433" s="323"/>
      <c r="H433" s="323"/>
      <c r="I433" s="323"/>
      <c r="J433" s="323"/>
    </row>
    <row r="434" spans="1:10" ht="22.5">
      <c r="A434" s="320"/>
      <c r="B434" s="320"/>
      <c r="C434" s="320"/>
      <c r="D434" s="320"/>
      <c r="E434" s="127" t="s">
        <v>15594</v>
      </c>
      <c r="F434" s="323"/>
      <c r="G434" s="323"/>
      <c r="H434" s="323"/>
      <c r="I434" s="323"/>
      <c r="J434" s="323"/>
    </row>
    <row r="435" spans="1:10" ht="22.5">
      <c r="A435" s="321"/>
      <c r="B435" s="321"/>
      <c r="C435" s="321"/>
      <c r="D435" s="321"/>
      <c r="E435" s="127" t="s">
        <v>15750</v>
      </c>
      <c r="F435" s="324"/>
      <c r="G435" s="324"/>
      <c r="H435" s="324"/>
      <c r="I435" s="324"/>
      <c r="J435" s="324"/>
    </row>
    <row r="436" spans="1:10" ht="22.5">
      <c r="A436" s="319">
        <v>138</v>
      </c>
      <c r="B436" s="319">
        <v>351401</v>
      </c>
      <c r="C436" s="319" t="s">
        <v>15751</v>
      </c>
      <c r="D436" s="114" t="s">
        <v>15623</v>
      </c>
      <c r="E436" s="127" t="s">
        <v>15624</v>
      </c>
      <c r="F436" s="322">
        <f>VLOOKUP(B436,FVL!$A$5:$N$6151,14,0)</f>
        <v>87920911</v>
      </c>
      <c r="G436" s="322">
        <f>VLOOKUP(B436,OCCIDENTE!$A$8:$J$5948,10,0)</f>
        <v>34728529.6215</v>
      </c>
      <c r="H436" s="322" t="s">
        <v>15269</v>
      </c>
      <c r="I436" s="322">
        <v>7455600</v>
      </c>
      <c r="J436" s="322">
        <f t="shared" si="6"/>
        <v>43368346.873833336</v>
      </c>
    </row>
    <row r="437" spans="1:10" ht="33.75">
      <c r="A437" s="320"/>
      <c r="B437" s="320"/>
      <c r="C437" s="320"/>
      <c r="D437" s="114" t="s">
        <v>15625</v>
      </c>
      <c r="E437" s="127" t="s">
        <v>15612</v>
      </c>
      <c r="F437" s="323"/>
      <c r="G437" s="323"/>
      <c r="H437" s="323"/>
      <c r="I437" s="323"/>
      <c r="J437" s="323"/>
    </row>
    <row r="438" spans="1:10" ht="33.75">
      <c r="A438" s="320"/>
      <c r="B438" s="320"/>
      <c r="C438" s="320"/>
      <c r="D438" s="114" t="s">
        <v>15626</v>
      </c>
      <c r="E438" s="127" t="s">
        <v>15627</v>
      </c>
      <c r="F438" s="323"/>
      <c r="G438" s="323"/>
      <c r="H438" s="323"/>
      <c r="I438" s="323"/>
      <c r="J438" s="323"/>
    </row>
    <row r="439" spans="1:10" ht="33.75">
      <c r="A439" s="320"/>
      <c r="B439" s="320"/>
      <c r="C439" s="320"/>
      <c r="D439" s="114" t="s">
        <v>15628</v>
      </c>
      <c r="E439" s="127" t="s">
        <v>15629</v>
      </c>
      <c r="F439" s="323"/>
      <c r="G439" s="323"/>
      <c r="H439" s="323"/>
      <c r="I439" s="323"/>
      <c r="J439" s="323"/>
    </row>
    <row r="440" spans="1:10" ht="22.5">
      <c r="A440" s="320"/>
      <c r="B440" s="320"/>
      <c r="C440" s="320"/>
      <c r="D440" s="114" t="s">
        <v>15630</v>
      </c>
      <c r="E440" s="127" t="s">
        <v>15615</v>
      </c>
      <c r="F440" s="323"/>
      <c r="G440" s="323"/>
      <c r="H440" s="323"/>
      <c r="I440" s="323"/>
      <c r="J440" s="323"/>
    </row>
    <row r="441" spans="1:10" ht="22.5">
      <c r="A441" s="320"/>
      <c r="B441" s="320"/>
      <c r="C441" s="320"/>
      <c r="D441" s="114" t="s">
        <v>15631</v>
      </c>
      <c r="E441" s="127" t="s">
        <v>15621</v>
      </c>
      <c r="F441" s="323"/>
      <c r="G441" s="323"/>
      <c r="H441" s="323"/>
      <c r="I441" s="323"/>
      <c r="J441" s="323"/>
    </row>
    <row r="442" spans="1:10">
      <c r="A442" s="320"/>
      <c r="B442" s="320"/>
      <c r="C442" s="320"/>
      <c r="D442" s="114" t="s">
        <v>15579</v>
      </c>
      <c r="E442" s="127" t="s">
        <v>15632</v>
      </c>
      <c r="F442" s="323"/>
      <c r="G442" s="323"/>
      <c r="H442" s="323"/>
      <c r="I442" s="323"/>
      <c r="J442" s="323"/>
    </row>
    <row r="443" spans="1:10">
      <c r="A443" s="320"/>
      <c r="B443" s="320"/>
      <c r="C443" s="320"/>
      <c r="D443" s="114" t="s">
        <v>15633</v>
      </c>
      <c r="E443" s="127" t="s">
        <v>15583</v>
      </c>
      <c r="F443" s="323"/>
      <c r="G443" s="323"/>
      <c r="H443" s="323"/>
      <c r="I443" s="323"/>
      <c r="J443" s="323"/>
    </row>
    <row r="444" spans="1:10" ht="22.5">
      <c r="A444" s="320"/>
      <c r="B444" s="320"/>
      <c r="C444" s="320"/>
      <c r="D444" s="114" t="s">
        <v>15581</v>
      </c>
      <c r="E444" s="127" t="s">
        <v>15634</v>
      </c>
      <c r="F444" s="323"/>
      <c r="G444" s="323"/>
      <c r="H444" s="323"/>
      <c r="I444" s="323"/>
      <c r="J444" s="323"/>
    </row>
    <row r="445" spans="1:10" ht="45">
      <c r="A445" s="320"/>
      <c r="B445" s="320"/>
      <c r="C445" s="320"/>
      <c r="D445" s="114" t="s">
        <v>15635</v>
      </c>
      <c r="E445" s="127" t="s">
        <v>15636</v>
      </c>
      <c r="F445" s="323"/>
      <c r="G445" s="323"/>
      <c r="H445" s="323"/>
      <c r="I445" s="323"/>
      <c r="J445" s="323"/>
    </row>
    <row r="446" spans="1:10" ht="22.5">
      <c r="A446" s="320"/>
      <c r="B446" s="320"/>
      <c r="C446" s="320"/>
      <c r="D446" s="114" t="s">
        <v>15637</v>
      </c>
      <c r="E446" s="110"/>
      <c r="F446" s="323"/>
      <c r="G446" s="323"/>
      <c r="H446" s="323"/>
      <c r="I446" s="323"/>
      <c r="J446" s="323"/>
    </row>
    <row r="447" spans="1:10" ht="33.75">
      <c r="A447" s="320"/>
      <c r="B447" s="320"/>
      <c r="C447" s="320"/>
      <c r="D447" s="114" t="s">
        <v>15638</v>
      </c>
      <c r="E447" s="110"/>
      <c r="F447" s="323"/>
      <c r="G447" s="323"/>
      <c r="H447" s="323"/>
      <c r="I447" s="323"/>
      <c r="J447" s="323"/>
    </row>
    <row r="448" spans="1:10">
      <c r="A448" s="320"/>
      <c r="B448" s="320"/>
      <c r="C448" s="320"/>
      <c r="D448" s="114" t="s">
        <v>15584</v>
      </c>
      <c r="E448" s="110"/>
      <c r="F448" s="323"/>
      <c r="G448" s="323"/>
      <c r="H448" s="323"/>
      <c r="I448" s="323"/>
      <c r="J448" s="323"/>
    </row>
    <row r="449" spans="1:10">
      <c r="A449" s="320"/>
      <c r="B449" s="320"/>
      <c r="C449" s="320"/>
      <c r="D449" s="114" t="s">
        <v>15617</v>
      </c>
      <c r="E449" s="110"/>
      <c r="F449" s="323"/>
      <c r="G449" s="323"/>
      <c r="H449" s="323"/>
      <c r="I449" s="323"/>
      <c r="J449" s="323"/>
    </row>
    <row r="450" spans="1:10">
      <c r="A450" s="320"/>
      <c r="B450" s="320"/>
      <c r="C450" s="320"/>
      <c r="D450" s="114" t="s">
        <v>15618</v>
      </c>
      <c r="E450" s="110"/>
      <c r="F450" s="323"/>
      <c r="G450" s="323"/>
      <c r="H450" s="323"/>
      <c r="I450" s="323"/>
      <c r="J450" s="323"/>
    </row>
    <row r="451" spans="1:10" ht="22.5">
      <c r="A451" s="320"/>
      <c r="B451" s="320"/>
      <c r="C451" s="320"/>
      <c r="D451" s="114" t="s">
        <v>15585</v>
      </c>
      <c r="E451" s="110"/>
      <c r="F451" s="323"/>
      <c r="G451" s="323"/>
      <c r="H451" s="323"/>
      <c r="I451" s="323"/>
      <c r="J451" s="323"/>
    </row>
    <row r="452" spans="1:10" ht="22.5">
      <c r="A452" s="321"/>
      <c r="B452" s="321"/>
      <c r="C452" s="321"/>
      <c r="D452" s="114" t="s">
        <v>15639</v>
      </c>
      <c r="E452" s="110"/>
      <c r="F452" s="324"/>
      <c r="G452" s="324"/>
      <c r="H452" s="324"/>
      <c r="I452" s="324"/>
      <c r="J452" s="324"/>
    </row>
    <row r="453" spans="1:10" ht="11.25" customHeight="1">
      <c r="A453" s="319">
        <v>139</v>
      </c>
      <c r="B453" s="319">
        <v>351403</v>
      </c>
      <c r="C453" s="319" t="s">
        <v>248</v>
      </c>
      <c r="D453" s="319" t="s">
        <v>15752</v>
      </c>
      <c r="E453" s="127" t="s">
        <v>15587</v>
      </c>
      <c r="F453" s="322">
        <f>VLOOKUP(B453,FVL!$A$5:$N$6151,14,0)</f>
        <v>13760160</v>
      </c>
      <c r="G453" s="322" t="s">
        <v>15269</v>
      </c>
      <c r="H453" s="322" t="s">
        <v>15269</v>
      </c>
      <c r="I453" s="322">
        <f>VLOOKUP(B453,'COSMITET ABR'!$C$3:$H$363,6,0)</f>
        <v>10629824.9</v>
      </c>
      <c r="J453" s="322">
        <f t="shared" si="6"/>
        <v>12194992.449999999</v>
      </c>
    </row>
    <row r="454" spans="1:10">
      <c r="A454" s="320"/>
      <c r="B454" s="320"/>
      <c r="C454" s="320"/>
      <c r="D454" s="320"/>
      <c r="E454" s="127" t="s">
        <v>15596</v>
      </c>
      <c r="F454" s="323"/>
      <c r="G454" s="323"/>
      <c r="H454" s="323"/>
      <c r="I454" s="323"/>
      <c r="J454" s="323"/>
    </row>
    <row r="455" spans="1:10">
      <c r="A455" s="320"/>
      <c r="B455" s="320"/>
      <c r="C455" s="320"/>
      <c r="D455" s="320"/>
      <c r="E455" s="127" t="s">
        <v>15589</v>
      </c>
      <c r="F455" s="323"/>
      <c r="G455" s="323"/>
      <c r="H455" s="323"/>
      <c r="I455" s="323"/>
      <c r="J455" s="323"/>
    </row>
    <row r="456" spans="1:10" ht="22.5">
      <c r="A456" s="320"/>
      <c r="B456" s="320"/>
      <c r="C456" s="320"/>
      <c r="D456" s="320"/>
      <c r="E456" s="127" t="s">
        <v>15590</v>
      </c>
      <c r="F456" s="323"/>
      <c r="G456" s="323"/>
      <c r="H456" s="323"/>
      <c r="I456" s="323"/>
      <c r="J456" s="323"/>
    </row>
    <row r="457" spans="1:10">
      <c r="A457" s="320"/>
      <c r="B457" s="320"/>
      <c r="C457" s="320"/>
      <c r="D457" s="320"/>
      <c r="E457" s="127" t="s">
        <v>15591</v>
      </c>
      <c r="F457" s="323"/>
      <c r="G457" s="323"/>
      <c r="H457" s="323"/>
      <c r="I457" s="323"/>
      <c r="J457" s="323"/>
    </row>
    <row r="458" spans="1:10">
      <c r="A458" s="320"/>
      <c r="B458" s="320"/>
      <c r="C458" s="320"/>
      <c r="D458" s="320"/>
      <c r="E458" s="127" t="s">
        <v>15593</v>
      </c>
      <c r="F458" s="323"/>
      <c r="G458" s="323"/>
      <c r="H458" s="323"/>
      <c r="I458" s="323"/>
      <c r="J458" s="323"/>
    </row>
    <row r="459" spans="1:10" ht="22.5">
      <c r="A459" s="320"/>
      <c r="B459" s="320"/>
      <c r="C459" s="320"/>
      <c r="D459" s="320"/>
      <c r="E459" s="127" t="s">
        <v>15594</v>
      </c>
      <c r="F459" s="323"/>
      <c r="G459" s="323"/>
      <c r="H459" s="323"/>
      <c r="I459" s="323"/>
      <c r="J459" s="323"/>
    </row>
    <row r="460" spans="1:10" ht="22.5">
      <c r="A460" s="321"/>
      <c r="B460" s="321"/>
      <c r="C460" s="321"/>
      <c r="D460" s="321"/>
      <c r="E460" s="127" t="s">
        <v>15750</v>
      </c>
      <c r="F460" s="324"/>
      <c r="G460" s="324"/>
      <c r="H460" s="324"/>
      <c r="I460" s="324"/>
      <c r="J460" s="324"/>
    </row>
    <row r="461" spans="1:10" ht="11.25" customHeight="1">
      <c r="A461" s="319">
        <v>140</v>
      </c>
      <c r="B461" s="319">
        <v>352003</v>
      </c>
      <c r="C461" s="319" t="s">
        <v>250</v>
      </c>
      <c r="D461" s="319" t="s">
        <v>15753</v>
      </c>
      <c r="E461" s="127" t="s">
        <v>15754</v>
      </c>
      <c r="F461" s="322">
        <f>VLOOKUP(B461,FVL!$A$5:$N$6151,14,0)</f>
        <v>202306616</v>
      </c>
      <c r="G461" s="322" t="s">
        <v>15269</v>
      </c>
      <c r="H461" s="322" t="s">
        <v>15269</v>
      </c>
      <c r="I461" s="322">
        <f>VLOOKUP(B461,'COSMITET ABR'!$C$3:$H$363,6,0)</f>
        <v>10629824.9</v>
      </c>
      <c r="J461" s="322">
        <f t="shared" ref="J461:J515" si="7">AVERAGE(F461,G461,H461,I461)</f>
        <v>106468220.45</v>
      </c>
    </row>
    <row r="462" spans="1:10">
      <c r="A462" s="320"/>
      <c r="B462" s="320"/>
      <c r="C462" s="320"/>
      <c r="D462" s="320"/>
      <c r="E462" s="127" t="s">
        <v>15608</v>
      </c>
      <c r="F462" s="323"/>
      <c r="G462" s="323"/>
      <c r="H462" s="323"/>
      <c r="I462" s="323"/>
      <c r="J462" s="323"/>
    </row>
    <row r="463" spans="1:10" ht="22.5">
      <c r="A463" s="320"/>
      <c r="B463" s="320"/>
      <c r="C463" s="320"/>
      <c r="D463" s="320"/>
      <c r="E463" s="127" t="s">
        <v>15590</v>
      </c>
      <c r="F463" s="323"/>
      <c r="G463" s="323"/>
      <c r="H463" s="323"/>
      <c r="I463" s="323"/>
      <c r="J463" s="323"/>
    </row>
    <row r="464" spans="1:10">
      <c r="A464" s="320"/>
      <c r="B464" s="320"/>
      <c r="C464" s="320"/>
      <c r="D464" s="320"/>
      <c r="E464" s="127" t="s">
        <v>15591</v>
      </c>
      <c r="F464" s="323"/>
      <c r="G464" s="323"/>
      <c r="H464" s="323"/>
      <c r="I464" s="323"/>
      <c r="J464" s="323"/>
    </row>
    <row r="465" spans="1:10">
      <c r="A465" s="320"/>
      <c r="B465" s="320"/>
      <c r="C465" s="320"/>
      <c r="D465" s="320"/>
      <c r="E465" s="127" t="s">
        <v>15593</v>
      </c>
      <c r="F465" s="323"/>
      <c r="G465" s="323"/>
      <c r="H465" s="323"/>
      <c r="I465" s="323"/>
      <c r="J465" s="323"/>
    </row>
    <row r="466" spans="1:10">
      <c r="A466" s="320"/>
      <c r="B466" s="320"/>
      <c r="C466" s="320"/>
      <c r="D466" s="320"/>
      <c r="E466" s="127" t="s">
        <v>15755</v>
      </c>
      <c r="F466" s="323"/>
      <c r="G466" s="323"/>
      <c r="H466" s="323"/>
      <c r="I466" s="323"/>
      <c r="J466" s="323"/>
    </row>
    <row r="467" spans="1:10" ht="22.5">
      <c r="A467" s="321"/>
      <c r="B467" s="321"/>
      <c r="C467" s="321"/>
      <c r="D467" s="321"/>
      <c r="E467" s="127" t="s">
        <v>15594</v>
      </c>
      <c r="F467" s="324"/>
      <c r="G467" s="324"/>
      <c r="H467" s="324"/>
      <c r="I467" s="324"/>
      <c r="J467" s="324"/>
    </row>
    <row r="468" spans="1:10" ht="11.25" customHeight="1">
      <c r="A468" s="319">
        <v>141</v>
      </c>
      <c r="B468" s="319">
        <v>352102</v>
      </c>
      <c r="C468" s="319" t="s">
        <v>15756</v>
      </c>
      <c r="D468" s="114" t="s">
        <v>15757</v>
      </c>
      <c r="E468" s="127" t="s">
        <v>15577</v>
      </c>
      <c r="F468" s="322">
        <f>VLOOKUP(B468,FVL!$A$5:$N$6151,14,0)</f>
        <v>63679774</v>
      </c>
      <c r="G468" s="322" t="s">
        <v>15269</v>
      </c>
      <c r="H468" s="322" t="s">
        <v>15269</v>
      </c>
      <c r="I468" s="322" t="s">
        <v>15269</v>
      </c>
      <c r="J468" s="322">
        <f t="shared" si="7"/>
        <v>63679774</v>
      </c>
    </row>
    <row r="469" spans="1:10" ht="33.75">
      <c r="A469" s="320"/>
      <c r="B469" s="320"/>
      <c r="C469" s="320"/>
      <c r="D469" s="114" t="s">
        <v>15758</v>
      </c>
      <c r="E469" s="127" t="s">
        <v>15759</v>
      </c>
      <c r="F469" s="323"/>
      <c r="G469" s="323"/>
      <c r="H469" s="323"/>
      <c r="I469" s="323"/>
      <c r="J469" s="323"/>
    </row>
    <row r="470" spans="1:10" ht="33.75">
      <c r="A470" s="320"/>
      <c r="B470" s="320"/>
      <c r="C470" s="320"/>
      <c r="D470" s="114" t="s">
        <v>15760</v>
      </c>
      <c r="E470" s="127" t="s">
        <v>15761</v>
      </c>
      <c r="F470" s="323"/>
      <c r="G470" s="323"/>
      <c r="H470" s="323"/>
      <c r="I470" s="323"/>
      <c r="J470" s="323"/>
    </row>
    <row r="471" spans="1:10" ht="22.5">
      <c r="A471" s="320"/>
      <c r="B471" s="320"/>
      <c r="C471" s="320"/>
      <c r="D471" s="114" t="s">
        <v>15762</v>
      </c>
      <c r="E471" s="127" t="s">
        <v>15582</v>
      </c>
      <c r="F471" s="323"/>
      <c r="G471" s="323"/>
      <c r="H471" s="323"/>
      <c r="I471" s="323"/>
      <c r="J471" s="323"/>
    </row>
    <row r="472" spans="1:10" ht="56.25">
      <c r="A472" s="320"/>
      <c r="B472" s="320"/>
      <c r="C472" s="320"/>
      <c r="D472" s="114" t="s">
        <v>15763</v>
      </c>
      <c r="E472" s="127" t="s">
        <v>15764</v>
      </c>
      <c r="F472" s="323"/>
      <c r="G472" s="323"/>
      <c r="H472" s="323"/>
      <c r="I472" s="323"/>
      <c r="J472" s="323"/>
    </row>
    <row r="473" spans="1:10" ht="22.5">
      <c r="A473" s="320"/>
      <c r="B473" s="320"/>
      <c r="C473" s="320"/>
      <c r="D473" s="114" t="s">
        <v>15765</v>
      </c>
      <c r="E473" s="127" t="s">
        <v>15766</v>
      </c>
      <c r="F473" s="323"/>
      <c r="G473" s="323"/>
      <c r="H473" s="323"/>
      <c r="I473" s="323"/>
      <c r="J473" s="323"/>
    </row>
    <row r="474" spans="1:10" ht="33.75">
      <c r="A474" s="320"/>
      <c r="B474" s="320"/>
      <c r="C474" s="320"/>
      <c r="D474" s="114" t="s">
        <v>15767</v>
      </c>
      <c r="E474" s="127" t="s">
        <v>15768</v>
      </c>
      <c r="F474" s="323"/>
      <c r="G474" s="323"/>
      <c r="H474" s="323"/>
      <c r="I474" s="323"/>
      <c r="J474" s="323"/>
    </row>
    <row r="475" spans="1:10">
      <c r="A475" s="320"/>
      <c r="B475" s="320"/>
      <c r="C475" s="320"/>
      <c r="D475" s="114" t="s">
        <v>15769</v>
      </c>
      <c r="E475" s="127" t="s">
        <v>15770</v>
      </c>
      <c r="F475" s="323"/>
      <c r="G475" s="323"/>
      <c r="H475" s="323"/>
      <c r="I475" s="323"/>
      <c r="J475" s="323"/>
    </row>
    <row r="476" spans="1:10" ht="22.5">
      <c r="A476" s="320"/>
      <c r="B476" s="320"/>
      <c r="C476" s="320"/>
      <c r="D476" s="114" t="s">
        <v>15618</v>
      </c>
      <c r="E476" s="127" t="s">
        <v>15771</v>
      </c>
      <c r="F476" s="323"/>
      <c r="G476" s="323"/>
      <c r="H476" s="323"/>
      <c r="I476" s="323"/>
      <c r="J476" s="323"/>
    </row>
    <row r="477" spans="1:10" ht="22.5">
      <c r="A477" s="320"/>
      <c r="B477" s="320"/>
      <c r="C477" s="320"/>
      <c r="D477" s="114" t="s">
        <v>15772</v>
      </c>
      <c r="E477" s="127" t="s">
        <v>15773</v>
      </c>
      <c r="F477" s="323"/>
      <c r="G477" s="323"/>
      <c r="H477" s="323"/>
      <c r="I477" s="323"/>
      <c r="J477" s="323"/>
    </row>
    <row r="478" spans="1:10">
      <c r="A478" s="320"/>
      <c r="B478" s="320"/>
      <c r="C478" s="320"/>
      <c r="D478" s="115"/>
      <c r="E478" s="127" t="s">
        <v>15774</v>
      </c>
      <c r="F478" s="323"/>
      <c r="G478" s="323"/>
      <c r="H478" s="323"/>
      <c r="I478" s="323"/>
      <c r="J478" s="323"/>
    </row>
    <row r="479" spans="1:10" ht="56.25">
      <c r="A479" s="321"/>
      <c r="B479" s="321"/>
      <c r="C479" s="321"/>
      <c r="D479" s="115"/>
      <c r="E479" s="127" t="s">
        <v>15775</v>
      </c>
      <c r="F479" s="324"/>
      <c r="G479" s="324"/>
      <c r="H479" s="324"/>
      <c r="I479" s="324"/>
      <c r="J479" s="324"/>
    </row>
    <row r="480" spans="1:10" ht="11.25" customHeight="1">
      <c r="A480" s="319">
        <v>142</v>
      </c>
      <c r="B480" s="319">
        <v>352203</v>
      </c>
      <c r="C480" s="319" t="s">
        <v>392</v>
      </c>
      <c r="D480" s="319" t="s">
        <v>15776</v>
      </c>
      <c r="E480" s="127" t="s">
        <v>15754</v>
      </c>
      <c r="F480" s="322">
        <f>VLOOKUP(B480,FVL!$A$5:$N$6151,14,0)</f>
        <v>216633298</v>
      </c>
      <c r="G480" s="322" t="s">
        <v>15269</v>
      </c>
      <c r="H480" s="322" t="s">
        <v>15269</v>
      </c>
      <c r="I480" s="322">
        <f>VLOOKUP(B480,'COSMITET ABR'!$C$3:$H$363,6,0)</f>
        <v>140370968.80000001</v>
      </c>
      <c r="J480" s="322">
        <f t="shared" si="7"/>
        <v>178502133.40000001</v>
      </c>
    </row>
    <row r="481" spans="1:10">
      <c r="A481" s="320"/>
      <c r="B481" s="320"/>
      <c r="C481" s="320"/>
      <c r="D481" s="320"/>
      <c r="E481" s="127" t="s">
        <v>15608</v>
      </c>
      <c r="F481" s="323"/>
      <c r="G481" s="323"/>
      <c r="H481" s="323"/>
      <c r="I481" s="323"/>
      <c r="J481" s="323"/>
    </row>
    <row r="482" spans="1:10" ht="22.5">
      <c r="A482" s="320"/>
      <c r="B482" s="320"/>
      <c r="C482" s="320"/>
      <c r="D482" s="320"/>
      <c r="E482" s="127" t="s">
        <v>15590</v>
      </c>
      <c r="F482" s="323"/>
      <c r="G482" s="323"/>
      <c r="H482" s="323"/>
      <c r="I482" s="323"/>
      <c r="J482" s="323"/>
    </row>
    <row r="483" spans="1:10">
      <c r="A483" s="320"/>
      <c r="B483" s="320"/>
      <c r="C483" s="320"/>
      <c r="D483" s="320"/>
      <c r="E483" s="127" t="s">
        <v>15591</v>
      </c>
      <c r="F483" s="323"/>
      <c r="G483" s="323"/>
      <c r="H483" s="323"/>
      <c r="I483" s="323"/>
      <c r="J483" s="323"/>
    </row>
    <row r="484" spans="1:10">
      <c r="A484" s="320"/>
      <c r="B484" s="320"/>
      <c r="C484" s="320"/>
      <c r="D484" s="320"/>
      <c r="E484" s="127" t="s">
        <v>15593</v>
      </c>
      <c r="F484" s="323"/>
      <c r="G484" s="323"/>
      <c r="H484" s="323"/>
      <c r="I484" s="323"/>
      <c r="J484" s="323"/>
    </row>
    <row r="485" spans="1:10">
      <c r="A485" s="320"/>
      <c r="B485" s="320"/>
      <c r="C485" s="320"/>
      <c r="D485" s="320"/>
      <c r="E485" s="127" t="s">
        <v>15755</v>
      </c>
      <c r="F485" s="323"/>
      <c r="G485" s="323"/>
      <c r="H485" s="323"/>
      <c r="I485" s="323"/>
      <c r="J485" s="323"/>
    </row>
    <row r="486" spans="1:10" ht="22.5">
      <c r="A486" s="321"/>
      <c r="B486" s="321"/>
      <c r="C486" s="321"/>
      <c r="D486" s="321"/>
      <c r="E486" s="127" t="s">
        <v>15594</v>
      </c>
      <c r="F486" s="324"/>
      <c r="G486" s="324"/>
      <c r="H486" s="324"/>
      <c r="I486" s="324"/>
      <c r="J486" s="324"/>
    </row>
    <row r="487" spans="1:10" ht="22.5">
      <c r="A487" s="319">
        <v>143</v>
      </c>
      <c r="B487" s="319">
        <v>352301</v>
      </c>
      <c r="C487" s="319" t="s">
        <v>15777</v>
      </c>
      <c r="D487" s="114" t="s">
        <v>15623</v>
      </c>
      <c r="E487" s="127" t="s">
        <v>15624</v>
      </c>
      <c r="F487" s="322">
        <f>VLOOKUP(B487,FVL!$A$5:$N$6151,14,0)</f>
        <v>87920911</v>
      </c>
      <c r="G487" s="322">
        <f>VLOOKUP(B487,OCCIDENTE!$A$8:$J$5948,10,0)</f>
        <v>34728529.6215</v>
      </c>
      <c r="H487" s="322" t="s">
        <v>15269</v>
      </c>
      <c r="I487" s="322" t="s">
        <v>15269</v>
      </c>
      <c r="J487" s="322">
        <f t="shared" si="7"/>
        <v>61324720.31075</v>
      </c>
    </row>
    <row r="488" spans="1:10" ht="33.75">
      <c r="A488" s="320"/>
      <c r="B488" s="320"/>
      <c r="C488" s="320"/>
      <c r="D488" s="114" t="s">
        <v>15625</v>
      </c>
      <c r="E488" s="127" t="s">
        <v>15612</v>
      </c>
      <c r="F488" s="323"/>
      <c r="G488" s="323"/>
      <c r="H488" s="323"/>
      <c r="I488" s="323"/>
      <c r="J488" s="323"/>
    </row>
    <row r="489" spans="1:10" ht="33.75">
      <c r="A489" s="320"/>
      <c r="B489" s="320"/>
      <c r="C489" s="320"/>
      <c r="D489" s="114" t="s">
        <v>15626</v>
      </c>
      <c r="E489" s="127" t="s">
        <v>15627</v>
      </c>
      <c r="F489" s="323"/>
      <c r="G489" s="323"/>
      <c r="H489" s="323"/>
      <c r="I489" s="323"/>
      <c r="J489" s="323"/>
    </row>
    <row r="490" spans="1:10" ht="33.75">
      <c r="A490" s="320"/>
      <c r="B490" s="320"/>
      <c r="C490" s="320"/>
      <c r="D490" s="114" t="s">
        <v>15628</v>
      </c>
      <c r="E490" s="127" t="s">
        <v>15629</v>
      </c>
      <c r="F490" s="323"/>
      <c r="G490" s="323"/>
      <c r="H490" s="323"/>
      <c r="I490" s="323"/>
      <c r="J490" s="323"/>
    </row>
    <row r="491" spans="1:10" ht="22.5">
      <c r="A491" s="320"/>
      <c r="B491" s="320"/>
      <c r="C491" s="320"/>
      <c r="D491" s="114" t="s">
        <v>15630</v>
      </c>
      <c r="E491" s="127" t="s">
        <v>15615</v>
      </c>
      <c r="F491" s="323"/>
      <c r="G491" s="323"/>
      <c r="H491" s="323"/>
      <c r="I491" s="323"/>
      <c r="J491" s="323"/>
    </row>
    <row r="492" spans="1:10" ht="22.5">
      <c r="A492" s="320"/>
      <c r="B492" s="320"/>
      <c r="C492" s="320"/>
      <c r="D492" s="114" t="s">
        <v>15631</v>
      </c>
      <c r="E492" s="127" t="s">
        <v>15621</v>
      </c>
      <c r="F492" s="323"/>
      <c r="G492" s="323"/>
      <c r="H492" s="323"/>
      <c r="I492" s="323"/>
      <c r="J492" s="323"/>
    </row>
    <row r="493" spans="1:10">
      <c r="A493" s="320"/>
      <c r="B493" s="320"/>
      <c r="C493" s="320"/>
      <c r="D493" s="114" t="s">
        <v>15579</v>
      </c>
      <c r="E493" s="127" t="s">
        <v>15632</v>
      </c>
      <c r="F493" s="323"/>
      <c r="G493" s="323"/>
      <c r="H493" s="323"/>
      <c r="I493" s="323"/>
      <c r="J493" s="323"/>
    </row>
    <row r="494" spans="1:10">
      <c r="A494" s="320"/>
      <c r="B494" s="320"/>
      <c r="C494" s="320"/>
      <c r="D494" s="114" t="s">
        <v>15633</v>
      </c>
      <c r="E494" s="127" t="s">
        <v>15583</v>
      </c>
      <c r="F494" s="323"/>
      <c r="G494" s="323"/>
      <c r="H494" s="323"/>
      <c r="I494" s="323"/>
      <c r="J494" s="323"/>
    </row>
    <row r="495" spans="1:10" ht="22.5">
      <c r="A495" s="320"/>
      <c r="B495" s="320"/>
      <c r="C495" s="320"/>
      <c r="D495" s="114" t="s">
        <v>15581</v>
      </c>
      <c r="E495" s="127" t="s">
        <v>15634</v>
      </c>
      <c r="F495" s="323"/>
      <c r="G495" s="323"/>
      <c r="H495" s="323"/>
      <c r="I495" s="323"/>
      <c r="J495" s="323"/>
    </row>
    <row r="496" spans="1:10" ht="45">
      <c r="A496" s="320"/>
      <c r="B496" s="320"/>
      <c r="C496" s="320"/>
      <c r="D496" s="114" t="s">
        <v>15635</v>
      </c>
      <c r="E496" s="127" t="s">
        <v>15636</v>
      </c>
      <c r="F496" s="323"/>
      <c r="G496" s="323"/>
      <c r="H496" s="323"/>
      <c r="I496" s="323"/>
      <c r="J496" s="323"/>
    </row>
    <row r="497" spans="1:10" ht="22.5">
      <c r="A497" s="320"/>
      <c r="B497" s="320"/>
      <c r="C497" s="320"/>
      <c r="D497" s="114" t="s">
        <v>15637</v>
      </c>
      <c r="E497" s="110"/>
      <c r="F497" s="323"/>
      <c r="G497" s="323"/>
      <c r="H497" s="323"/>
      <c r="I497" s="323"/>
      <c r="J497" s="323"/>
    </row>
    <row r="498" spans="1:10" ht="33.75">
      <c r="A498" s="320"/>
      <c r="B498" s="320"/>
      <c r="C498" s="320"/>
      <c r="D498" s="114" t="s">
        <v>15638</v>
      </c>
      <c r="E498" s="110"/>
      <c r="F498" s="323"/>
      <c r="G498" s="323"/>
      <c r="H498" s="323"/>
      <c r="I498" s="323"/>
      <c r="J498" s="323"/>
    </row>
    <row r="499" spans="1:10">
      <c r="A499" s="320"/>
      <c r="B499" s="320"/>
      <c r="C499" s="320"/>
      <c r="D499" s="114" t="s">
        <v>15584</v>
      </c>
      <c r="E499" s="110"/>
      <c r="F499" s="323"/>
      <c r="G499" s="323"/>
      <c r="H499" s="323"/>
      <c r="I499" s="323"/>
      <c r="J499" s="323"/>
    </row>
    <row r="500" spans="1:10">
      <c r="A500" s="320"/>
      <c r="B500" s="320"/>
      <c r="C500" s="320"/>
      <c r="D500" s="114" t="s">
        <v>15617</v>
      </c>
      <c r="E500" s="110"/>
      <c r="F500" s="323"/>
      <c r="G500" s="323"/>
      <c r="H500" s="323"/>
      <c r="I500" s="323"/>
      <c r="J500" s="323"/>
    </row>
    <row r="501" spans="1:10">
      <c r="A501" s="320"/>
      <c r="B501" s="320"/>
      <c r="C501" s="320"/>
      <c r="D501" s="114" t="s">
        <v>15618</v>
      </c>
      <c r="E501" s="110"/>
      <c r="F501" s="323"/>
      <c r="G501" s="323"/>
      <c r="H501" s="323"/>
      <c r="I501" s="323"/>
      <c r="J501" s="323"/>
    </row>
    <row r="502" spans="1:10" ht="22.5">
      <c r="A502" s="320"/>
      <c r="B502" s="320"/>
      <c r="C502" s="320"/>
      <c r="D502" s="114" t="s">
        <v>15585</v>
      </c>
      <c r="E502" s="110"/>
      <c r="F502" s="323"/>
      <c r="G502" s="323"/>
      <c r="H502" s="323"/>
      <c r="I502" s="323"/>
      <c r="J502" s="323"/>
    </row>
    <row r="503" spans="1:10" ht="22.5">
      <c r="A503" s="321"/>
      <c r="B503" s="321"/>
      <c r="C503" s="321"/>
      <c r="D503" s="114" t="s">
        <v>15639</v>
      </c>
      <c r="E503" s="110"/>
      <c r="F503" s="324"/>
      <c r="G503" s="324"/>
      <c r="H503" s="324"/>
      <c r="I503" s="324"/>
      <c r="J503" s="324"/>
    </row>
    <row r="504" spans="1:10" ht="84.75" customHeight="1">
      <c r="A504" s="319">
        <v>144</v>
      </c>
      <c r="B504" s="319">
        <v>352303</v>
      </c>
      <c r="C504" s="319" t="s">
        <v>252</v>
      </c>
      <c r="D504" s="325" t="s">
        <v>15778</v>
      </c>
      <c r="E504" s="114" t="s">
        <v>80</v>
      </c>
      <c r="F504" s="322" t="s">
        <v>15269</v>
      </c>
      <c r="G504" s="322" t="s">
        <v>15269</v>
      </c>
      <c r="H504" s="322" t="s">
        <v>15269</v>
      </c>
      <c r="I504" s="322">
        <f>'COSMITET ABR'!G170</f>
        <v>139222720</v>
      </c>
      <c r="J504" s="322">
        <f t="shared" si="7"/>
        <v>139222720</v>
      </c>
    </row>
    <row r="505" spans="1:10">
      <c r="A505" s="320"/>
      <c r="B505" s="320"/>
      <c r="C505" s="320"/>
      <c r="D505" s="326"/>
      <c r="E505" s="127" t="s">
        <v>15588</v>
      </c>
      <c r="F505" s="323"/>
      <c r="G505" s="323"/>
      <c r="H505" s="323"/>
      <c r="I505" s="323"/>
      <c r="J505" s="323"/>
    </row>
    <row r="506" spans="1:10" ht="22.5">
      <c r="A506" s="320"/>
      <c r="B506" s="320"/>
      <c r="C506" s="320"/>
      <c r="D506" s="326"/>
      <c r="E506" s="127" t="s">
        <v>15590</v>
      </c>
      <c r="F506" s="323"/>
      <c r="G506" s="323"/>
      <c r="H506" s="323"/>
      <c r="I506" s="323"/>
      <c r="J506" s="323"/>
    </row>
    <row r="507" spans="1:10">
      <c r="A507" s="320"/>
      <c r="B507" s="320"/>
      <c r="C507" s="320"/>
      <c r="D507" s="326"/>
      <c r="E507" s="127" t="s">
        <v>15591</v>
      </c>
      <c r="F507" s="323"/>
      <c r="G507" s="323"/>
      <c r="H507" s="323"/>
      <c r="I507" s="323"/>
      <c r="J507" s="323"/>
    </row>
    <row r="508" spans="1:10">
      <c r="A508" s="321"/>
      <c r="B508" s="321"/>
      <c r="C508" s="321"/>
      <c r="D508" s="327"/>
      <c r="E508" s="127" t="s">
        <v>15606</v>
      </c>
      <c r="F508" s="324"/>
      <c r="G508" s="324"/>
      <c r="H508" s="324"/>
      <c r="I508" s="324"/>
      <c r="J508" s="324"/>
    </row>
    <row r="509" spans="1:10" ht="22.5">
      <c r="A509" s="137">
        <v>145</v>
      </c>
      <c r="B509" s="137">
        <v>352501</v>
      </c>
      <c r="C509" s="127" t="s">
        <v>15779</v>
      </c>
      <c r="D509" s="114" t="s">
        <v>268</v>
      </c>
      <c r="E509" s="127"/>
      <c r="F509" s="120" t="s">
        <v>15269</v>
      </c>
      <c r="G509" s="120">
        <f>VLOOKUP(B509,OCCIDENTE!$A$8:$J$5948,10,0)</f>
        <v>34728529.6215</v>
      </c>
      <c r="H509" s="120" t="s">
        <v>15269</v>
      </c>
      <c r="I509" s="120" t="s">
        <v>15269</v>
      </c>
      <c r="J509" s="120">
        <f t="shared" si="7"/>
        <v>34728529.6215</v>
      </c>
    </row>
    <row r="510" spans="1:10" ht="33.75">
      <c r="A510" s="137">
        <v>146</v>
      </c>
      <c r="B510" s="137">
        <v>352502</v>
      </c>
      <c r="C510" s="127" t="s">
        <v>15780</v>
      </c>
      <c r="D510" s="114" t="s">
        <v>268</v>
      </c>
      <c r="E510" s="127"/>
      <c r="F510" s="120" t="s">
        <v>15269</v>
      </c>
      <c r="G510" s="120" t="s">
        <v>15269</v>
      </c>
      <c r="H510" s="120" t="s">
        <v>15269</v>
      </c>
      <c r="I510" s="120" t="s">
        <v>15269</v>
      </c>
      <c r="J510" s="120" t="s">
        <v>15269</v>
      </c>
    </row>
    <row r="511" spans="1:10" ht="236.25">
      <c r="A511" s="137">
        <v>147</v>
      </c>
      <c r="B511" s="137">
        <v>352503</v>
      </c>
      <c r="C511" s="127" t="s">
        <v>15781</v>
      </c>
      <c r="D511" s="143" t="s">
        <v>10629</v>
      </c>
      <c r="E511" s="127"/>
      <c r="F511" s="120" t="s">
        <v>15269</v>
      </c>
      <c r="G511" s="120" t="s">
        <v>15269</v>
      </c>
      <c r="H511" s="120" t="s">
        <v>15269</v>
      </c>
      <c r="I511" s="120" t="s">
        <v>15269</v>
      </c>
      <c r="J511" s="120" t="s">
        <v>15269</v>
      </c>
    </row>
    <row r="512" spans="1:10" ht="371.25">
      <c r="A512" s="137">
        <v>148</v>
      </c>
      <c r="B512" s="137">
        <v>352504</v>
      </c>
      <c r="C512" s="127" t="s">
        <v>15782</v>
      </c>
      <c r="D512" s="143" t="s">
        <v>10629</v>
      </c>
      <c r="E512" s="144" t="s">
        <v>10630</v>
      </c>
      <c r="F512" s="120" t="s">
        <v>15269</v>
      </c>
      <c r="G512" s="120">
        <f>VLOOKUP(B512,OCCIDENTE!$A$8:$J$5948,10,0)</f>
        <v>34728529.6215</v>
      </c>
      <c r="H512" s="120" t="s">
        <v>15269</v>
      </c>
      <c r="I512" s="120">
        <v>7455600</v>
      </c>
      <c r="J512" s="120">
        <f t="shared" si="7"/>
        <v>21092064.81075</v>
      </c>
    </row>
    <row r="513" spans="1:10" ht="33.75">
      <c r="A513" s="137">
        <v>149</v>
      </c>
      <c r="B513" s="137">
        <v>352505</v>
      </c>
      <c r="C513" s="127" t="s">
        <v>15783</v>
      </c>
      <c r="D513" s="114" t="s">
        <v>268</v>
      </c>
      <c r="E513" s="127"/>
      <c r="F513" s="120" t="s">
        <v>15269</v>
      </c>
      <c r="G513" s="120" t="s">
        <v>15269</v>
      </c>
      <c r="H513" s="120" t="s">
        <v>15269</v>
      </c>
      <c r="I513" s="120" t="s">
        <v>15269</v>
      </c>
      <c r="J513" s="120" t="s">
        <v>15269</v>
      </c>
    </row>
    <row r="514" spans="1:10" ht="33.75">
      <c r="A514" s="137">
        <v>150</v>
      </c>
      <c r="B514" s="137">
        <v>352506</v>
      </c>
      <c r="C514" s="127" t="s">
        <v>15784</v>
      </c>
      <c r="D514" s="114" t="s">
        <v>268</v>
      </c>
      <c r="E514" s="127"/>
      <c r="F514" s="120" t="s">
        <v>15269</v>
      </c>
      <c r="G514" s="120" t="s">
        <v>15269</v>
      </c>
      <c r="H514" s="120" t="s">
        <v>15269</v>
      </c>
      <c r="I514" s="120" t="s">
        <v>15269</v>
      </c>
      <c r="J514" s="120" t="s">
        <v>15269</v>
      </c>
    </row>
    <row r="515" spans="1:10" ht="371.25">
      <c r="A515" s="137">
        <v>151</v>
      </c>
      <c r="B515" s="137">
        <v>352507</v>
      </c>
      <c r="C515" s="127" t="s">
        <v>15785</v>
      </c>
      <c r="D515" s="143" t="s">
        <v>10629</v>
      </c>
      <c r="E515" s="144" t="s">
        <v>10630</v>
      </c>
      <c r="F515" s="120" t="s">
        <v>15269</v>
      </c>
      <c r="G515" s="120">
        <f>VLOOKUP(B515,OCCIDENTE!$A$8:$J$5948,10,0)</f>
        <v>34728529.6215</v>
      </c>
      <c r="H515" s="120" t="s">
        <v>15269</v>
      </c>
      <c r="I515" s="120">
        <v>7455600</v>
      </c>
      <c r="J515" s="120">
        <f t="shared" si="7"/>
        <v>21092064.81075</v>
      </c>
    </row>
    <row r="516" spans="1:10" ht="33.75">
      <c r="A516" s="137">
        <v>152</v>
      </c>
      <c r="B516" s="137">
        <v>352508</v>
      </c>
      <c r="C516" s="127" t="s">
        <v>15786</v>
      </c>
      <c r="D516" s="114" t="s">
        <v>268</v>
      </c>
      <c r="E516" s="127"/>
      <c r="F516" s="120" t="s">
        <v>15269</v>
      </c>
      <c r="G516" s="120" t="s">
        <v>15269</v>
      </c>
      <c r="H516" s="120" t="s">
        <v>15269</v>
      </c>
      <c r="I516" s="120" t="s">
        <v>15269</v>
      </c>
      <c r="J516" s="120" t="s">
        <v>15269</v>
      </c>
    </row>
    <row r="517" spans="1:10" ht="33.75">
      <c r="A517" s="137">
        <v>153</v>
      </c>
      <c r="B517" s="137">
        <v>352509</v>
      </c>
      <c r="C517" s="127" t="s">
        <v>15787</v>
      </c>
      <c r="D517" s="114" t="s">
        <v>268</v>
      </c>
      <c r="E517" s="127"/>
      <c r="F517" s="120" t="s">
        <v>15269</v>
      </c>
      <c r="G517" s="120" t="s">
        <v>15269</v>
      </c>
      <c r="H517" s="120" t="s">
        <v>15269</v>
      </c>
      <c r="I517" s="120" t="s">
        <v>15269</v>
      </c>
      <c r="J517" s="120" t="s">
        <v>15269</v>
      </c>
    </row>
    <row r="518" spans="1:10" ht="22.5">
      <c r="A518" s="137">
        <v>154</v>
      </c>
      <c r="B518" s="137">
        <v>352510</v>
      </c>
      <c r="C518" s="127" t="s">
        <v>15788</v>
      </c>
      <c r="D518" s="114" t="s">
        <v>268</v>
      </c>
      <c r="E518" s="127"/>
      <c r="F518" s="120" t="s">
        <v>15269</v>
      </c>
      <c r="G518" s="120" t="s">
        <v>15269</v>
      </c>
      <c r="H518" s="120" t="s">
        <v>15269</v>
      </c>
      <c r="I518" s="120" t="s">
        <v>15269</v>
      </c>
      <c r="J518" s="120" t="s">
        <v>15269</v>
      </c>
    </row>
    <row r="519" spans="1:10" ht="33.75">
      <c r="A519" s="137">
        <v>155</v>
      </c>
      <c r="B519" s="137">
        <v>352511</v>
      </c>
      <c r="C519" s="127" t="s">
        <v>15789</v>
      </c>
      <c r="D519" s="114" t="s">
        <v>268</v>
      </c>
      <c r="E519" s="127"/>
      <c r="F519" s="120" t="s">
        <v>15269</v>
      </c>
      <c r="G519" s="120" t="s">
        <v>15269</v>
      </c>
      <c r="H519" s="120" t="s">
        <v>15269</v>
      </c>
      <c r="I519" s="120" t="s">
        <v>15269</v>
      </c>
      <c r="J519" s="120" t="s">
        <v>15269</v>
      </c>
    </row>
    <row r="520" spans="1:10" ht="33.75">
      <c r="A520" s="137">
        <v>156</v>
      </c>
      <c r="B520" s="137">
        <v>352512</v>
      </c>
      <c r="C520" s="127" t="s">
        <v>15790</v>
      </c>
      <c r="D520" s="114" t="s">
        <v>268</v>
      </c>
      <c r="E520" s="127"/>
      <c r="F520" s="120" t="s">
        <v>15269</v>
      </c>
      <c r="G520" s="120" t="s">
        <v>15269</v>
      </c>
      <c r="H520" s="120" t="s">
        <v>15269</v>
      </c>
      <c r="I520" s="120" t="s">
        <v>15269</v>
      </c>
      <c r="J520" s="120" t="s">
        <v>15269</v>
      </c>
    </row>
    <row r="521" spans="1:10" ht="90">
      <c r="A521" s="137">
        <v>157</v>
      </c>
      <c r="B521" s="137">
        <v>353003</v>
      </c>
      <c r="C521" s="127" t="s">
        <v>254</v>
      </c>
      <c r="D521" s="114" t="s">
        <v>15640</v>
      </c>
      <c r="E521" s="127" t="s">
        <v>15641</v>
      </c>
      <c r="F521" s="120" t="s">
        <v>15269</v>
      </c>
      <c r="G521" s="120" t="s">
        <v>15269</v>
      </c>
      <c r="H521" s="120" t="s">
        <v>15269</v>
      </c>
      <c r="I521" s="120">
        <f>VLOOKUP(B521,'COSMITET ABR'!$C$3:$H$363,6,0)</f>
        <v>6517646.083333333</v>
      </c>
      <c r="J521" s="120">
        <f t="shared" ref="J521:J581" si="8">AVERAGE(F521,G521,H521,I521)</f>
        <v>6517646.083333333</v>
      </c>
    </row>
    <row r="522" spans="1:10" ht="22.5" customHeight="1">
      <c r="A522" s="319">
        <v>158</v>
      </c>
      <c r="B522" s="319">
        <v>355203</v>
      </c>
      <c r="C522" s="319" t="s">
        <v>15791</v>
      </c>
      <c r="D522" s="114" t="s">
        <v>15576</v>
      </c>
      <c r="E522" s="127" t="s">
        <v>15658</v>
      </c>
      <c r="F522" s="322" t="s">
        <v>15269</v>
      </c>
      <c r="G522" s="322" t="s">
        <v>15269</v>
      </c>
      <c r="H522" s="322" t="s">
        <v>15269</v>
      </c>
      <c r="I522" s="322">
        <v>6784995</v>
      </c>
      <c r="J522" s="322">
        <f t="shared" si="8"/>
        <v>6784995</v>
      </c>
    </row>
    <row r="523" spans="1:10" ht="33.75">
      <c r="A523" s="320"/>
      <c r="B523" s="320"/>
      <c r="C523" s="320"/>
      <c r="D523" s="114" t="s">
        <v>15792</v>
      </c>
      <c r="E523" s="127" t="s">
        <v>15612</v>
      </c>
      <c r="F523" s="323"/>
      <c r="G523" s="323"/>
      <c r="H523" s="323"/>
      <c r="I523" s="323"/>
      <c r="J523" s="323"/>
    </row>
    <row r="524" spans="1:10" ht="33.75">
      <c r="A524" s="320"/>
      <c r="B524" s="320"/>
      <c r="C524" s="320"/>
      <c r="D524" s="114" t="s">
        <v>15579</v>
      </c>
      <c r="E524" s="127" t="s">
        <v>15613</v>
      </c>
      <c r="F524" s="323"/>
      <c r="G524" s="323"/>
      <c r="H524" s="323"/>
      <c r="I524" s="323"/>
      <c r="J524" s="323"/>
    </row>
    <row r="525" spans="1:10" ht="22.5">
      <c r="A525" s="320"/>
      <c r="B525" s="320"/>
      <c r="C525" s="320"/>
      <c r="D525" s="114" t="s">
        <v>15581</v>
      </c>
      <c r="E525" s="127" t="s">
        <v>15582</v>
      </c>
      <c r="F525" s="323"/>
      <c r="G525" s="323"/>
      <c r="H525" s="323"/>
      <c r="I525" s="323"/>
      <c r="J525" s="323"/>
    </row>
    <row r="526" spans="1:10" ht="22.5">
      <c r="A526" s="320"/>
      <c r="B526" s="320"/>
      <c r="C526" s="320"/>
      <c r="D526" s="114" t="s">
        <v>15793</v>
      </c>
      <c r="E526" s="127" t="s">
        <v>15615</v>
      </c>
      <c r="F526" s="323"/>
      <c r="G526" s="323"/>
      <c r="H526" s="323"/>
      <c r="I526" s="323"/>
      <c r="J526" s="323"/>
    </row>
    <row r="527" spans="1:10" ht="33.75">
      <c r="A527" s="320"/>
      <c r="B527" s="320"/>
      <c r="C527" s="320"/>
      <c r="D527" s="114" t="s">
        <v>15794</v>
      </c>
      <c r="E527" s="127" t="s">
        <v>15616</v>
      </c>
      <c r="F527" s="323"/>
      <c r="G527" s="323"/>
      <c r="H527" s="323"/>
      <c r="I527" s="323"/>
      <c r="J527" s="323"/>
    </row>
    <row r="528" spans="1:10" ht="33.75">
      <c r="A528" s="320"/>
      <c r="B528" s="320"/>
      <c r="C528" s="320"/>
      <c r="D528" s="114" t="s">
        <v>15795</v>
      </c>
      <c r="E528" s="127" t="s">
        <v>15621</v>
      </c>
      <c r="F528" s="323"/>
      <c r="G528" s="323"/>
      <c r="H528" s="323"/>
      <c r="I528" s="323"/>
      <c r="J528" s="323"/>
    </row>
    <row r="529" spans="1:10">
      <c r="A529" s="320"/>
      <c r="B529" s="320"/>
      <c r="C529" s="320"/>
      <c r="D529" s="114" t="s">
        <v>15584</v>
      </c>
      <c r="E529" s="127" t="s">
        <v>15583</v>
      </c>
      <c r="F529" s="323"/>
      <c r="G529" s="323"/>
      <c r="H529" s="323"/>
      <c r="I529" s="323"/>
      <c r="J529" s="323"/>
    </row>
    <row r="530" spans="1:10">
      <c r="A530" s="320"/>
      <c r="B530" s="320"/>
      <c r="C530" s="320"/>
      <c r="D530" s="114" t="s">
        <v>15617</v>
      </c>
      <c r="E530" s="127" t="s">
        <v>15796</v>
      </c>
      <c r="F530" s="323"/>
      <c r="G530" s="323"/>
      <c r="H530" s="323"/>
      <c r="I530" s="323"/>
      <c r="J530" s="323"/>
    </row>
    <row r="531" spans="1:10">
      <c r="A531" s="320"/>
      <c r="B531" s="320"/>
      <c r="C531" s="320"/>
      <c r="D531" s="114" t="s">
        <v>15797</v>
      </c>
      <c r="E531" s="110"/>
      <c r="F531" s="323"/>
      <c r="G531" s="323"/>
      <c r="H531" s="323"/>
      <c r="I531" s="323"/>
      <c r="J531" s="323"/>
    </row>
    <row r="532" spans="1:10" ht="33.75">
      <c r="A532" s="321"/>
      <c r="B532" s="321"/>
      <c r="C532" s="321"/>
      <c r="D532" s="114" t="s">
        <v>15798</v>
      </c>
      <c r="E532" s="110"/>
      <c r="F532" s="324"/>
      <c r="G532" s="324"/>
      <c r="H532" s="324"/>
      <c r="I532" s="324"/>
      <c r="J532" s="324"/>
    </row>
    <row r="533" spans="1:10" ht="11.25" customHeight="1">
      <c r="A533" s="319">
        <v>159</v>
      </c>
      <c r="B533" s="319">
        <v>355205</v>
      </c>
      <c r="C533" s="319" t="s">
        <v>255</v>
      </c>
      <c r="D533" s="319" t="s">
        <v>15799</v>
      </c>
      <c r="E533" s="127" t="s">
        <v>15587</v>
      </c>
      <c r="F533" s="322">
        <f>VLOOKUP(B533,FVL!$A$5:$N$6151,14,0)</f>
        <v>13423624</v>
      </c>
      <c r="G533" s="322" t="s">
        <v>15269</v>
      </c>
      <c r="H533" s="322" t="s">
        <v>15269</v>
      </c>
      <c r="I533" s="322">
        <f>VLOOKUP(B533,'COSMITET ABR'!$C$3:$H$363,6,0)</f>
        <v>44301161.350000001</v>
      </c>
      <c r="J533" s="322">
        <f t="shared" si="8"/>
        <v>28862392.675000001</v>
      </c>
    </row>
    <row r="534" spans="1:10">
      <c r="A534" s="320"/>
      <c r="B534" s="320"/>
      <c r="C534" s="320"/>
      <c r="D534" s="320"/>
      <c r="E534" s="127" t="s">
        <v>15608</v>
      </c>
      <c r="F534" s="323"/>
      <c r="G534" s="323"/>
      <c r="H534" s="323"/>
      <c r="I534" s="323"/>
      <c r="J534" s="323"/>
    </row>
    <row r="535" spans="1:10" ht="22.5">
      <c r="A535" s="320"/>
      <c r="B535" s="320"/>
      <c r="C535" s="320"/>
      <c r="D535" s="320"/>
      <c r="E535" s="127" t="s">
        <v>15590</v>
      </c>
      <c r="F535" s="323"/>
      <c r="G535" s="323"/>
      <c r="H535" s="323"/>
      <c r="I535" s="323"/>
      <c r="J535" s="323"/>
    </row>
    <row r="536" spans="1:10">
      <c r="A536" s="320"/>
      <c r="B536" s="320"/>
      <c r="C536" s="320"/>
      <c r="D536" s="320"/>
      <c r="E536" s="127" t="s">
        <v>15591</v>
      </c>
      <c r="F536" s="323"/>
      <c r="G536" s="323"/>
      <c r="H536" s="323"/>
      <c r="I536" s="323"/>
      <c r="J536" s="323"/>
    </row>
    <row r="537" spans="1:10">
      <c r="A537" s="320"/>
      <c r="B537" s="320"/>
      <c r="C537" s="320"/>
      <c r="D537" s="320"/>
      <c r="E537" s="127" t="s">
        <v>15647</v>
      </c>
      <c r="F537" s="323"/>
      <c r="G537" s="323"/>
      <c r="H537" s="323"/>
      <c r="I537" s="323"/>
      <c r="J537" s="323"/>
    </row>
    <row r="538" spans="1:10">
      <c r="A538" s="320"/>
      <c r="B538" s="320"/>
      <c r="C538" s="320"/>
      <c r="D538" s="320"/>
      <c r="E538" s="127" t="s">
        <v>15593</v>
      </c>
      <c r="F538" s="323"/>
      <c r="G538" s="323"/>
      <c r="H538" s="323"/>
      <c r="I538" s="323"/>
      <c r="J538" s="323"/>
    </row>
    <row r="539" spans="1:10" ht="22.5">
      <c r="A539" s="320"/>
      <c r="B539" s="320"/>
      <c r="C539" s="320"/>
      <c r="D539" s="320"/>
      <c r="E539" s="127" t="s">
        <v>15648</v>
      </c>
      <c r="F539" s="323"/>
      <c r="G539" s="323"/>
      <c r="H539" s="323"/>
      <c r="I539" s="323"/>
      <c r="J539" s="323"/>
    </row>
    <row r="540" spans="1:10" ht="22.5">
      <c r="A540" s="321"/>
      <c r="B540" s="321"/>
      <c r="C540" s="321"/>
      <c r="D540" s="321"/>
      <c r="E540" s="127" t="s">
        <v>15594</v>
      </c>
      <c r="F540" s="324"/>
      <c r="G540" s="324"/>
      <c r="H540" s="324"/>
      <c r="I540" s="324"/>
      <c r="J540" s="324"/>
    </row>
    <row r="541" spans="1:10" ht="371.25">
      <c r="A541" s="137">
        <v>160</v>
      </c>
      <c r="B541" s="137">
        <v>356101</v>
      </c>
      <c r="C541" s="127" t="s">
        <v>15800</v>
      </c>
      <c r="D541" s="143" t="s">
        <v>10629</v>
      </c>
      <c r="E541" s="144" t="s">
        <v>10630</v>
      </c>
      <c r="F541" s="120" t="s">
        <v>15269</v>
      </c>
      <c r="G541" s="120">
        <f>VLOOKUP(B541,OCCIDENTE!$A$8:$J$5948,10,0)</f>
        <v>34728529.6215</v>
      </c>
      <c r="H541" s="120" t="s">
        <v>15269</v>
      </c>
      <c r="I541" s="120" t="s">
        <v>15269</v>
      </c>
      <c r="J541" s="120">
        <f t="shared" si="8"/>
        <v>34728529.6215</v>
      </c>
    </row>
    <row r="542" spans="1:10" ht="371.25">
      <c r="A542" s="137">
        <v>161</v>
      </c>
      <c r="B542" s="137">
        <v>356102</v>
      </c>
      <c r="C542" s="127" t="s">
        <v>13068</v>
      </c>
      <c r="D542" s="143" t="s">
        <v>10629</v>
      </c>
      <c r="E542" s="144" t="s">
        <v>10630</v>
      </c>
      <c r="F542" s="120" t="s">
        <v>15269</v>
      </c>
      <c r="G542" s="120">
        <f>VLOOKUP(B542,OCCIDENTE!$A$8:$J$5948,10,0)</f>
        <v>34728529.6215</v>
      </c>
      <c r="H542" s="120" t="s">
        <v>15269</v>
      </c>
      <c r="I542" s="120">
        <v>7455600</v>
      </c>
      <c r="J542" s="120">
        <f t="shared" si="8"/>
        <v>21092064.81075</v>
      </c>
    </row>
    <row r="543" spans="1:10" ht="56.25">
      <c r="A543" s="137">
        <v>162</v>
      </c>
      <c r="B543" s="137">
        <v>356201</v>
      </c>
      <c r="C543" s="127" t="s">
        <v>15801</v>
      </c>
      <c r="D543" s="6" t="s">
        <v>14820</v>
      </c>
      <c r="E543" s="127"/>
      <c r="F543" s="120" t="s">
        <v>15269</v>
      </c>
      <c r="G543" s="120">
        <f>VLOOKUP(B543,OCCIDENTE!$A$8:$J$5948,10,0)</f>
        <v>3109709.2</v>
      </c>
      <c r="H543" s="120" t="s">
        <v>15269</v>
      </c>
      <c r="I543" s="120">
        <v>7455600</v>
      </c>
      <c r="J543" s="120">
        <f t="shared" si="8"/>
        <v>5282654.5999999996</v>
      </c>
    </row>
    <row r="544" spans="1:10" ht="90">
      <c r="A544" s="137">
        <v>163</v>
      </c>
      <c r="B544" s="137">
        <v>356202</v>
      </c>
      <c r="C544" s="127" t="s">
        <v>15802</v>
      </c>
      <c r="D544" s="145" t="s">
        <v>9264</v>
      </c>
      <c r="E544" s="146" t="s">
        <v>9265</v>
      </c>
      <c r="F544" s="120" t="s">
        <v>15269</v>
      </c>
      <c r="G544" s="120">
        <f>VLOOKUP(B544,OCCIDENTE!$A$8:$J$5948,10,0)</f>
        <v>3109709.2</v>
      </c>
      <c r="H544" s="120" t="s">
        <v>15269</v>
      </c>
      <c r="I544" s="120" t="s">
        <v>15269</v>
      </c>
      <c r="J544" s="120">
        <f t="shared" si="8"/>
        <v>3109709.2</v>
      </c>
    </row>
    <row r="545" spans="1:10" ht="90">
      <c r="A545" s="137">
        <v>164</v>
      </c>
      <c r="B545" s="137">
        <v>358001</v>
      </c>
      <c r="C545" s="127" t="s">
        <v>15803</v>
      </c>
      <c r="D545" s="145" t="s">
        <v>9264</v>
      </c>
      <c r="E545" s="146" t="s">
        <v>9265</v>
      </c>
      <c r="F545" s="120">
        <f>VLOOKUP(B545,FVL!$A$5:$N$6151,14,0)</f>
        <v>87920911</v>
      </c>
      <c r="G545" s="120">
        <f>VLOOKUP(B545,OCCIDENTE!$A$8:$J$5948,10,0)</f>
        <v>2379590.2999999998</v>
      </c>
      <c r="H545" s="120" t="s">
        <v>15269</v>
      </c>
      <c r="I545" s="120" t="s">
        <v>15269</v>
      </c>
      <c r="J545" s="120">
        <f t="shared" si="8"/>
        <v>45150250.649999999</v>
      </c>
    </row>
    <row r="546" spans="1:10" ht="90">
      <c r="A546" s="137">
        <v>165</v>
      </c>
      <c r="B546" s="137">
        <v>358002</v>
      </c>
      <c r="C546" s="127" t="s">
        <v>15804</v>
      </c>
      <c r="D546" s="145" t="s">
        <v>9264</v>
      </c>
      <c r="E546" s="146" t="s">
        <v>9265</v>
      </c>
      <c r="F546" s="120">
        <f>VLOOKUP(B546,FVL!$A$5:$N$6151,14,0)</f>
        <v>87920911</v>
      </c>
      <c r="G546" s="120">
        <f>VLOOKUP(B546,OCCIDENTE!$A$8:$J$5948,10,0)</f>
        <v>4444000</v>
      </c>
      <c r="H546" s="120" t="s">
        <v>15269</v>
      </c>
      <c r="I546" s="120" t="s">
        <v>15269</v>
      </c>
      <c r="J546" s="120">
        <f>G546</f>
        <v>4444000</v>
      </c>
    </row>
    <row r="547" spans="1:10" ht="90">
      <c r="A547" s="137">
        <v>166</v>
      </c>
      <c r="B547" s="137">
        <v>358101</v>
      </c>
      <c r="C547" s="127" t="s">
        <v>15805</v>
      </c>
      <c r="D547" s="145" t="s">
        <v>9264</v>
      </c>
      <c r="E547" s="146" t="s">
        <v>9265</v>
      </c>
      <c r="F547" s="120">
        <f>VLOOKUP(B547,FVL!$A$5:$N$6151,14,0)</f>
        <v>87920911</v>
      </c>
      <c r="G547" s="120">
        <f>VLOOKUP(B547,OCCIDENTE!$A$8:$J$5948,10,0)</f>
        <v>4444000</v>
      </c>
      <c r="H547" s="120" t="s">
        <v>15269</v>
      </c>
      <c r="I547" s="120" t="s">
        <v>15269</v>
      </c>
      <c r="J547" s="120">
        <f>G547</f>
        <v>4444000</v>
      </c>
    </row>
    <row r="548" spans="1:10" ht="90">
      <c r="A548" s="137">
        <v>167</v>
      </c>
      <c r="B548" s="137">
        <v>358102</v>
      </c>
      <c r="C548" s="127" t="s">
        <v>15806</v>
      </c>
      <c r="D548" s="145" t="s">
        <v>9264</v>
      </c>
      <c r="E548" s="146" t="s">
        <v>9265</v>
      </c>
      <c r="F548" s="120" t="s">
        <v>15269</v>
      </c>
      <c r="G548" s="120">
        <f>VLOOKUP(B548,OCCIDENTE!$A$8:$J$5948,10,0)</f>
        <v>4444000</v>
      </c>
      <c r="H548" s="120" t="s">
        <v>15269</v>
      </c>
      <c r="I548" s="120" t="s">
        <v>15269</v>
      </c>
      <c r="J548" s="120">
        <f t="shared" si="8"/>
        <v>4444000</v>
      </c>
    </row>
    <row r="549" spans="1:10" ht="90">
      <c r="A549" s="137">
        <v>168</v>
      </c>
      <c r="B549" s="137">
        <v>358103</v>
      </c>
      <c r="C549" s="127" t="s">
        <v>15807</v>
      </c>
      <c r="D549" s="145" t="s">
        <v>9264</v>
      </c>
      <c r="E549" s="146" t="s">
        <v>9265</v>
      </c>
      <c r="F549" s="120" t="s">
        <v>15269</v>
      </c>
      <c r="G549" s="120">
        <f>VLOOKUP(B549,OCCIDENTE!$A$8:$J$5948,10,0)</f>
        <v>4444000</v>
      </c>
      <c r="H549" s="120" t="s">
        <v>15269</v>
      </c>
      <c r="I549" s="120" t="s">
        <v>15269</v>
      </c>
      <c r="J549" s="120">
        <f t="shared" si="8"/>
        <v>4444000</v>
      </c>
    </row>
    <row r="550" spans="1:10" ht="90">
      <c r="A550" s="137">
        <v>169</v>
      </c>
      <c r="B550" s="137">
        <v>358104</v>
      </c>
      <c r="C550" s="127" t="s">
        <v>15808</v>
      </c>
      <c r="D550" s="145" t="s">
        <v>9264</v>
      </c>
      <c r="E550" s="146" t="s">
        <v>9265</v>
      </c>
      <c r="F550" s="120" t="s">
        <v>15269</v>
      </c>
      <c r="G550" s="120">
        <f>VLOOKUP(B550,OCCIDENTE!$A$8:$J$5948,10,0)</f>
        <v>4444000</v>
      </c>
      <c r="H550" s="120" t="s">
        <v>15269</v>
      </c>
      <c r="I550" s="120" t="s">
        <v>15269</v>
      </c>
      <c r="J550" s="120">
        <f t="shared" si="8"/>
        <v>4444000</v>
      </c>
    </row>
    <row r="551" spans="1:10" ht="90">
      <c r="A551" s="137">
        <v>170</v>
      </c>
      <c r="B551" s="137">
        <v>358105</v>
      </c>
      <c r="C551" s="127" t="s">
        <v>15809</v>
      </c>
      <c r="D551" s="145" t="s">
        <v>9264</v>
      </c>
      <c r="E551" s="146" t="s">
        <v>9265</v>
      </c>
      <c r="F551" s="120" t="s">
        <v>15269</v>
      </c>
      <c r="G551" s="120">
        <f>VLOOKUP(B551,OCCIDENTE!$A$8:$J$5948,10,0)</f>
        <v>4444000</v>
      </c>
      <c r="H551" s="120" t="s">
        <v>15269</v>
      </c>
      <c r="I551" s="120" t="s">
        <v>15269</v>
      </c>
      <c r="J551" s="120">
        <f t="shared" si="8"/>
        <v>4444000</v>
      </c>
    </row>
    <row r="552" spans="1:10" ht="33.75">
      <c r="A552" s="137">
        <v>171</v>
      </c>
      <c r="B552" s="137">
        <v>358106</v>
      </c>
      <c r="C552" s="127" t="s">
        <v>15810</v>
      </c>
      <c r="D552" s="114" t="s">
        <v>268</v>
      </c>
      <c r="E552" s="127"/>
      <c r="F552" s="120" t="s">
        <v>15269</v>
      </c>
      <c r="G552" s="120" t="s">
        <v>15269</v>
      </c>
      <c r="H552" s="120" t="s">
        <v>15269</v>
      </c>
      <c r="I552" s="120" t="s">
        <v>15269</v>
      </c>
      <c r="J552" s="120" t="s">
        <v>15269</v>
      </c>
    </row>
    <row r="553" spans="1:10" ht="90">
      <c r="A553" s="137">
        <v>172</v>
      </c>
      <c r="B553" s="137">
        <v>358201</v>
      </c>
      <c r="C553" s="127" t="s">
        <v>15811</v>
      </c>
      <c r="D553" s="145" t="s">
        <v>9264</v>
      </c>
      <c r="E553" s="146" t="s">
        <v>9265</v>
      </c>
      <c r="F553" s="120" t="s">
        <v>15269</v>
      </c>
      <c r="G553" s="120">
        <f>VLOOKUP(B553,OCCIDENTE!$A$8:$J$5948,10,0)</f>
        <v>4444000</v>
      </c>
      <c r="H553" s="120" t="s">
        <v>15269</v>
      </c>
      <c r="I553" s="120" t="s">
        <v>15269</v>
      </c>
      <c r="J553" s="120">
        <f t="shared" si="8"/>
        <v>4444000</v>
      </c>
    </row>
    <row r="554" spans="1:10" ht="90">
      <c r="A554" s="137">
        <v>173</v>
      </c>
      <c r="B554" s="137">
        <v>358202</v>
      </c>
      <c r="C554" s="127" t="s">
        <v>15812</v>
      </c>
      <c r="D554" s="145" t="s">
        <v>9264</v>
      </c>
      <c r="E554" s="146" t="s">
        <v>9265</v>
      </c>
      <c r="F554" s="120" t="s">
        <v>15269</v>
      </c>
      <c r="G554" s="120">
        <f>VLOOKUP(B554,OCCIDENTE!$A$8:$J$5948,10,0)</f>
        <v>4444000</v>
      </c>
      <c r="H554" s="120" t="s">
        <v>15269</v>
      </c>
      <c r="I554" s="120" t="s">
        <v>15269</v>
      </c>
      <c r="J554" s="120">
        <f t="shared" si="8"/>
        <v>4444000</v>
      </c>
    </row>
    <row r="555" spans="1:10" ht="90">
      <c r="A555" s="137">
        <v>174</v>
      </c>
      <c r="B555" s="137">
        <v>358203</v>
      </c>
      <c r="C555" s="127" t="s">
        <v>15813</v>
      </c>
      <c r="D555" s="145" t="s">
        <v>9264</v>
      </c>
      <c r="E555" s="146" t="s">
        <v>9265</v>
      </c>
      <c r="F555" s="120" t="s">
        <v>15269</v>
      </c>
      <c r="G555" s="120">
        <f>VLOOKUP(B555,OCCIDENTE!$A$8:$J$5948,10,0)</f>
        <v>4444000</v>
      </c>
      <c r="H555" s="120" t="s">
        <v>15269</v>
      </c>
      <c r="I555" s="120" t="s">
        <v>15269</v>
      </c>
      <c r="J555" s="120">
        <f t="shared" si="8"/>
        <v>4444000</v>
      </c>
    </row>
    <row r="556" spans="1:10" ht="90">
      <c r="A556" s="137">
        <v>175</v>
      </c>
      <c r="B556" s="137">
        <v>358204</v>
      </c>
      <c r="C556" s="127" t="s">
        <v>15814</v>
      </c>
      <c r="D556" s="145" t="s">
        <v>9264</v>
      </c>
      <c r="E556" s="146" t="s">
        <v>9265</v>
      </c>
      <c r="F556" s="120" t="s">
        <v>15269</v>
      </c>
      <c r="G556" s="120">
        <f>VLOOKUP(B556,OCCIDENTE!$A$8:$J$5948,10,0)</f>
        <v>4444000</v>
      </c>
      <c r="H556" s="120" t="s">
        <v>15269</v>
      </c>
      <c r="I556" s="120" t="s">
        <v>15269</v>
      </c>
      <c r="J556" s="120">
        <f t="shared" si="8"/>
        <v>4444000</v>
      </c>
    </row>
    <row r="557" spans="1:10" ht="90">
      <c r="A557" s="137">
        <v>176</v>
      </c>
      <c r="B557" s="137">
        <v>358205</v>
      </c>
      <c r="C557" s="127" t="s">
        <v>15815</v>
      </c>
      <c r="D557" s="145" t="s">
        <v>9264</v>
      </c>
      <c r="E557" s="146" t="s">
        <v>9265</v>
      </c>
      <c r="F557" s="120" t="s">
        <v>15269</v>
      </c>
      <c r="G557" s="120">
        <f>VLOOKUP(B557,OCCIDENTE!$A$8:$J$5948,10,0)</f>
        <v>4444000</v>
      </c>
      <c r="H557" s="120" t="s">
        <v>15269</v>
      </c>
      <c r="I557" s="120" t="s">
        <v>15269</v>
      </c>
      <c r="J557" s="120">
        <f t="shared" si="8"/>
        <v>4444000</v>
      </c>
    </row>
    <row r="558" spans="1:10" ht="90">
      <c r="A558" s="137">
        <v>177</v>
      </c>
      <c r="B558" s="137">
        <v>358206</v>
      </c>
      <c r="C558" s="127" t="s">
        <v>15816</v>
      </c>
      <c r="D558" s="145" t="s">
        <v>9264</v>
      </c>
      <c r="E558" s="146" t="s">
        <v>9265</v>
      </c>
      <c r="F558" s="120" t="s">
        <v>15269</v>
      </c>
      <c r="G558" s="120">
        <f>VLOOKUP(B558,OCCIDENTE!$A$8:$J$5948,10,0)</f>
        <v>4444000</v>
      </c>
      <c r="H558" s="120" t="s">
        <v>15269</v>
      </c>
      <c r="I558" s="120" t="s">
        <v>15269</v>
      </c>
      <c r="J558" s="120">
        <f t="shared" si="8"/>
        <v>4444000</v>
      </c>
    </row>
    <row r="559" spans="1:10" ht="90">
      <c r="A559" s="137">
        <v>178</v>
      </c>
      <c r="B559" s="137">
        <v>358207</v>
      </c>
      <c r="C559" s="127" t="s">
        <v>15817</v>
      </c>
      <c r="D559" s="145" t="s">
        <v>9264</v>
      </c>
      <c r="E559" s="146" t="s">
        <v>9265</v>
      </c>
      <c r="F559" s="120">
        <f>VLOOKUP(B559,FVL!$A$5:$N$6151,14,0)</f>
        <v>87920911</v>
      </c>
      <c r="G559" s="120">
        <f>VLOOKUP(B559,OCCIDENTE!$A$8:$J$5948,10,0)</f>
        <v>4444000</v>
      </c>
      <c r="H559" s="120" t="s">
        <v>15269</v>
      </c>
      <c r="I559" s="120" t="s">
        <v>15269</v>
      </c>
      <c r="J559" s="120">
        <f>G559</f>
        <v>4444000</v>
      </c>
    </row>
    <row r="560" spans="1:10" ht="90">
      <c r="A560" s="137">
        <v>179</v>
      </c>
      <c r="B560" s="137">
        <v>358208</v>
      </c>
      <c r="C560" s="127" t="s">
        <v>15818</v>
      </c>
      <c r="D560" s="145" t="s">
        <v>9264</v>
      </c>
      <c r="E560" s="146" t="s">
        <v>9265</v>
      </c>
      <c r="F560" s="120">
        <f>VLOOKUP(B560,FVL!$A$5:$N$6151,14,0)</f>
        <v>87920911</v>
      </c>
      <c r="G560" s="120">
        <f>VLOOKUP(B560,OCCIDENTE!$A$8:$J$5948,10,0)</f>
        <v>4444000</v>
      </c>
      <c r="H560" s="120" t="s">
        <v>15269</v>
      </c>
      <c r="I560" s="120" t="s">
        <v>15269</v>
      </c>
      <c r="J560" s="120">
        <f>G560</f>
        <v>4444000</v>
      </c>
    </row>
    <row r="561" spans="1:10" ht="90">
      <c r="A561" s="137">
        <v>180</v>
      </c>
      <c r="B561" s="137">
        <v>358209</v>
      </c>
      <c r="C561" s="127" t="s">
        <v>15819</v>
      </c>
      <c r="D561" s="145" t="s">
        <v>9264</v>
      </c>
      <c r="E561" s="146" t="s">
        <v>9265</v>
      </c>
      <c r="F561" s="120">
        <f>VLOOKUP(B561,FVL!$A$5:$N$6151,14,0)</f>
        <v>87920911</v>
      </c>
      <c r="G561" s="120">
        <f>VLOOKUP(B561,OCCIDENTE!$A$8:$J$5948,10,0)</f>
        <v>4444000</v>
      </c>
      <c r="H561" s="120" t="s">
        <v>15269</v>
      </c>
      <c r="I561" s="120" t="s">
        <v>15269</v>
      </c>
      <c r="J561" s="120">
        <f t="shared" ref="J561:J562" si="9">G561</f>
        <v>4444000</v>
      </c>
    </row>
    <row r="562" spans="1:10" ht="22.5" customHeight="1">
      <c r="A562" s="319">
        <v>181</v>
      </c>
      <c r="B562" s="319">
        <v>358306</v>
      </c>
      <c r="C562" s="322" t="s">
        <v>15820</v>
      </c>
      <c r="D562" s="145" t="s">
        <v>9264</v>
      </c>
      <c r="E562" s="146" t="s">
        <v>9265</v>
      </c>
      <c r="F562" s="322" t="s">
        <v>15269</v>
      </c>
      <c r="G562" s="322">
        <f>VLOOKUP(B562,OCCIDENTE!$A$8:$J$5948,10,0)</f>
        <v>4444000</v>
      </c>
      <c r="H562" s="322" t="s">
        <v>15269</v>
      </c>
      <c r="I562" s="322" t="s">
        <v>15269</v>
      </c>
      <c r="J562" s="322">
        <f t="shared" si="9"/>
        <v>4444000</v>
      </c>
    </row>
    <row r="563" spans="1:10" ht="33.75">
      <c r="A563" s="320"/>
      <c r="B563" s="320"/>
      <c r="C563" s="323"/>
      <c r="D563" s="114" t="s">
        <v>15792</v>
      </c>
      <c r="E563" s="127" t="s">
        <v>15612</v>
      </c>
      <c r="F563" s="323"/>
      <c r="G563" s="323"/>
      <c r="H563" s="323"/>
      <c r="I563" s="323"/>
      <c r="J563" s="323"/>
    </row>
    <row r="564" spans="1:10" ht="33.75">
      <c r="A564" s="320"/>
      <c r="B564" s="320"/>
      <c r="C564" s="323"/>
      <c r="D564" s="114" t="s">
        <v>15579</v>
      </c>
      <c r="E564" s="127" t="s">
        <v>15613</v>
      </c>
      <c r="F564" s="323"/>
      <c r="G564" s="323"/>
      <c r="H564" s="323"/>
      <c r="I564" s="323"/>
      <c r="J564" s="323"/>
    </row>
    <row r="565" spans="1:10" ht="22.5">
      <c r="A565" s="320"/>
      <c r="B565" s="320"/>
      <c r="C565" s="323"/>
      <c r="D565" s="114" t="s">
        <v>15581</v>
      </c>
      <c r="E565" s="127" t="s">
        <v>15582</v>
      </c>
      <c r="F565" s="323"/>
      <c r="G565" s="323"/>
      <c r="H565" s="323"/>
      <c r="I565" s="323"/>
      <c r="J565" s="323"/>
    </row>
    <row r="566" spans="1:10" ht="22.5">
      <c r="A566" s="320"/>
      <c r="B566" s="320"/>
      <c r="C566" s="323"/>
      <c r="D566" s="114" t="s">
        <v>15793</v>
      </c>
      <c r="E566" s="127" t="s">
        <v>15615</v>
      </c>
      <c r="F566" s="323"/>
      <c r="G566" s="323"/>
      <c r="H566" s="323"/>
      <c r="I566" s="323"/>
      <c r="J566" s="323"/>
    </row>
    <row r="567" spans="1:10" ht="33.75">
      <c r="A567" s="320"/>
      <c r="B567" s="320"/>
      <c r="C567" s="323"/>
      <c r="D567" s="114" t="s">
        <v>15794</v>
      </c>
      <c r="E567" s="127" t="s">
        <v>15616</v>
      </c>
      <c r="F567" s="323"/>
      <c r="G567" s="323"/>
      <c r="H567" s="323"/>
      <c r="I567" s="323"/>
      <c r="J567" s="323"/>
    </row>
    <row r="568" spans="1:10" ht="33.75">
      <c r="A568" s="320"/>
      <c r="B568" s="320"/>
      <c r="C568" s="323"/>
      <c r="D568" s="114" t="s">
        <v>15795</v>
      </c>
      <c r="E568" s="127" t="s">
        <v>15621</v>
      </c>
      <c r="F568" s="323"/>
      <c r="G568" s="323"/>
      <c r="H568" s="323"/>
      <c r="I568" s="323"/>
      <c r="J568" s="323"/>
    </row>
    <row r="569" spans="1:10">
      <c r="A569" s="320"/>
      <c r="B569" s="320"/>
      <c r="C569" s="323"/>
      <c r="D569" s="114" t="s">
        <v>15584</v>
      </c>
      <c r="E569" s="127" t="s">
        <v>15583</v>
      </c>
      <c r="F569" s="323"/>
      <c r="G569" s="323"/>
      <c r="H569" s="323"/>
      <c r="I569" s="323"/>
      <c r="J569" s="323"/>
    </row>
    <row r="570" spans="1:10">
      <c r="A570" s="320"/>
      <c r="B570" s="320"/>
      <c r="C570" s="323"/>
      <c r="D570" s="114" t="s">
        <v>15617</v>
      </c>
      <c r="E570" s="127" t="s">
        <v>15796</v>
      </c>
      <c r="F570" s="323"/>
      <c r="G570" s="323"/>
      <c r="H570" s="323"/>
      <c r="I570" s="323"/>
      <c r="J570" s="323"/>
    </row>
    <row r="571" spans="1:10">
      <c r="A571" s="320"/>
      <c r="B571" s="320"/>
      <c r="C571" s="323"/>
      <c r="D571" s="114" t="s">
        <v>15797</v>
      </c>
      <c r="E571" s="110"/>
      <c r="F571" s="323"/>
      <c r="G571" s="323"/>
      <c r="H571" s="323"/>
      <c r="I571" s="323"/>
      <c r="J571" s="323"/>
    </row>
    <row r="572" spans="1:10" ht="22.5">
      <c r="A572" s="321"/>
      <c r="B572" s="321"/>
      <c r="C572" s="324"/>
      <c r="D572" s="114" t="s">
        <v>15821</v>
      </c>
      <c r="E572" s="110"/>
      <c r="F572" s="324"/>
      <c r="G572" s="324"/>
      <c r="H572" s="324"/>
      <c r="I572" s="324"/>
      <c r="J572" s="324"/>
    </row>
    <row r="573" spans="1:10" ht="90">
      <c r="A573" s="137">
        <v>182</v>
      </c>
      <c r="B573" s="137">
        <v>358307</v>
      </c>
      <c r="C573" s="127" t="s">
        <v>6883</v>
      </c>
      <c r="D573" s="145" t="s">
        <v>9264</v>
      </c>
      <c r="E573" s="146" t="s">
        <v>9265</v>
      </c>
      <c r="F573" s="120">
        <f>VLOOKUP(B573,FVL!$A$5:$N$6151,14,0)</f>
        <v>87920911</v>
      </c>
      <c r="G573" s="120">
        <f>VLOOKUP(B573,OCCIDENTE!$A$8:$J$5948,10,0)</f>
        <v>4444000</v>
      </c>
      <c r="H573" s="120" t="s">
        <v>15269</v>
      </c>
      <c r="I573" s="120" t="s">
        <v>15269</v>
      </c>
      <c r="J573" s="120">
        <f t="shared" ref="J573:J576" si="10">G573</f>
        <v>4444000</v>
      </c>
    </row>
    <row r="574" spans="1:10" ht="90">
      <c r="A574" s="137">
        <v>183</v>
      </c>
      <c r="B574" s="137">
        <v>358308</v>
      </c>
      <c r="C574" s="127" t="s">
        <v>394</v>
      </c>
      <c r="D574" s="145" t="s">
        <v>9264</v>
      </c>
      <c r="E574" s="146" t="s">
        <v>9265</v>
      </c>
      <c r="F574" s="120">
        <f>VLOOKUP(B574,FVL!$A$5:$N$6151,14,0)</f>
        <v>11248903</v>
      </c>
      <c r="G574" s="120">
        <f>VLOOKUP(B574,OCCIDENTE!$A$8:$J$5948,10,0)</f>
        <v>4444000</v>
      </c>
      <c r="H574" s="120" t="s">
        <v>15269</v>
      </c>
      <c r="I574" s="120">
        <f>VLOOKUP(B574,'COSMITET ABR'!$C$3:$H$363,6,0)</f>
        <v>3795000</v>
      </c>
      <c r="J574" s="120">
        <f t="shared" si="10"/>
        <v>4444000</v>
      </c>
    </row>
    <row r="575" spans="1:10" ht="90">
      <c r="A575" s="137">
        <v>184</v>
      </c>
      <c r="B575" s="137">
        <v>358401</v>
      </c>
      <c r="C575" s="127" t="s">
        <v>395</v>
      </c>
      <c r="D575" s="145" t="s">
        <v>9264</v>
      </c>
      <c r="E575" s="146" t="s">
        <v>9265</v>
      </c>
      <c r="F575" s="120">
        <f>VLOOKUP(B575,FVL!$A$5:$N$6151,14,0)</f>
        <v>11248903</v>
      </c>
      <c r="G575" s="120">
        <f>VLOOKUP(B575,OCCIDENTE!$A$8:$J$5948,10,0)</f>
        <v>4444000</v>
      </c>
      <c r="H575" s="120" t="s">
        <v>15269</v>
      </c>
      <c r="I575" s="120">
        <f>VLOOKUP(B575,'COSMITET ABR'!$C$3:$H$363,6,0)</f>
        <v>25300000</v>
      </c>
      <c r="J575" s="120">
        <f t="shared" si="10"/>
        <v>4444000</v>
      </c>
    </row>
    <row r="576" spans="1:10" ht="90">
      <c r="A576" s="137">
        <v>185</v>
      </c>
      <c r="B576" s="137">
        <v>358402</v>
      </c>
      <c r="C576" s="127" t="s">
        <v>15822</v>
      </c>
      <c r="D576" s="145" t="s">
        <v>9264</v>
      </c>
      <c r="E576" s="146" t="s">
        <v>9265</v>
      </c>
      <c r="F576" s="120">
        <f>VLOOKUP(B576,FVL!$A$5:$N$6151,14,0)</f>
        <v>87920911</v>
      </c>
      <c r="G576" s="120">
        <f>VLOOKUP(B576,OCCIDENTE!$A$8:$J$5948,10,0)</f>
        <v>4444000</v>
      </c>
      <c r="H576" s="120" t="s">
        <v>15269</v>
      </c>
      <c r="I576" s="120" t="s">
        <v>15269</v>
      </c>
      <c r="J576" s="120">
        <f t="shared" si="10"/>
        <v>4444000</v>
      </c>
    </row>
    <row r="577" spans="1:10" ht="90">
      <c r="A577" s="137">
        <v>186</v>
      </c>
      <c r="B577" s="137">
        <v>358403</v>
      </c>
      <c r="C577" s="127" t="s">
        <v>15823</v>
      </c>
      <c r="D577" s="145" t="s">
        <v>9264</v>
      </c>
      <c r="E577" s="146" t="s">
        <v>9265</v>
      </c>
      <c r="F577" s="120" t="s">
        <v>15269</v>
      </c>
      <c r="G577" s="120">
        <f>VLOOKUP(B577,OCCIDENTE!$A$8:$J$5948,10,0)</f>
        <v>4444000</v>
      </c>
      <c r="H577" s="120" t="s">
        <v>15269</v>
      </c>
      <c r="I577" s="120" t="s">
        <v>15269</v>
      </c>
      <c r="J577" s="120">
        <f t="shared" si="8"/>
        <v>4444000</v>
      </c>
    </row>
    <row r="578" spans="1:10" ht="90">
      <c r="A578" s="137">
        <v>187</v>
      </c>
      <c r="B578" s="137">
        <v>358501</v>
      </c>
      <c r="C578" s="127" t="s">
        <v>15824</v>
      </c>
      <c r="D578" s="145" t="s">
        <v>9264</v>
      </c>
      <c r="E578" s="146" t="s">
        <v>9265</v>
      </c>
      <c r="F578" s="120" t="s">
        <v>15269</v>
      </c>
      <c r="G578" s="120">
        <f>VLOOKUP(B578,OCCIDENTE!$A$8:$J$5948,10,0)</f>
        <v>4444000</v>
      </c>
      <c r="H578" s="120" t="s">
        <v>15269</v>
      </c>
      <c r="I578" s="120" t="s">
        <v>15269</v>
      </c>
      <c r="J578" s="120">
        <f>G578</f>
        <v>4444000</v>
      </c>
    </row>
    <row r="579" spans="1:10" ht="90">
      <c r="A579" s="137">
        <v>188</v>
      </c>
      <c r="B579" s="137">
        <v>358502</v>
      </c>
      <c r="C579" s="127" t="s">
        <v>15825</v>
      </c>
      <c r="D579" s="145" t="s">
        <v>9264</v>
      </c>
      <c r="E579" s="146" t="s">
        <v>9265</v>
      </c>
      <c r="F579" s="120">
        <f>VLOOKUP(B579,FVL!$A$5:$N$6151,14,0)</f>
        <v>11248903</v>
      </c>
      <c r="G579" s="120">
        <f>VLOOKUP(B579,OCCIDENTE!$A$8:$J$5948,10,0)</f>
        <v>4444000</v>
      </c>
      <c r="H579" s="120" t="s">
        <v>15269</v>
      </c>
      <c r="I579" s="120">
        <f>VLOOKUP(B579,'COSMITET ABR'!$C$3:$H$363,6,0)</f>
        <v>3795000</v>
      </c>
      <c r="J579" s="120">
        <f t="shared" si="8"/>
        <v>6495967.666666667</v>
      </c>
    </row>
    <row r="580" spans="1:10" ht="90">
      <c r="A580" s="137">
        <v>189</v>
      </c>
      <c r="B580" s="137">
        <v>358503</v>
      </c>
      <c r="C580" s="127" t="s">
        <v>15826</v>
      </c>
      <c r="D580" s="145" t="s">
        <v>9264</v>
      </c>
      <c r="E580" s="146" t="s">
        <v>9265</v>
      </c>
      <c r="F580" s="120" t="s">
        <v>15269</v>
      </c>
      <c r="G580" s="120">
        <f>VLOOKUP(B580,OCCIDENTE!$A$8:$J$5948,10,0)</f>
        <v>4444000</v>
      </c>
      <c r="H580" s="120" t="s">
        <v>15269</v>
      </c>
      <c r="I580" s="120" t="s">
        <v>15269</v>
      </c>
      <c r="J580" s="120">
        <f t="shared" si="8"/>
        <v>4444000</v>
      </c>
    </row>
    <row r="581" spans="1:10" ht="90">
      <c r="A581" s="137">
        <v>190</v>
      </c>
      <c r="B581" s="137">
        <v>358504</v>
      </c>
      <c r="C581" s="127" t="s">
        <v>15827</v>
      </c>
      <c r="D581" s="145" t="s">
        <v>9264</v>
      </c>
      <c r="E581" s="146" t="s">
        <v>9265</v>
      </c>
      <c r="F581" s="120" t="s">
        <v>15269</v>
      </c>
      <c r="G581" s="120">
        <f>VLOOKUP(B581,OCCIDENTE!$A$8:$J$5948,10,0)</f>
        <v>4444000</v>
      </c>
      <c r="H581" s="120" t="s">
        <v>15269</v>
      </c>
      <c r="I581" s="120" t="s">
        <v>15269</v>
      </c>
      <c r="J581" s="120">
        <f t="shared" si="8"/>
        <v>4444000</v>
      </c>
    </row>
    <row r="582" spans="1:10" ht="90">
      <c r="A582" s="137">
        <v>191</v>
      </c>
      <c r="B582" s="137">
        <v>358505</v>
      </c>
      <c r="C582" s="127" t="s">
        <v>15828</v>
      </c>
      <c r="D582" s="145" t="s">
        <v>9264</v>
      </c>
      <c r="E582" s="146" t="s">
        <v>9265</v>
      </c>
      <c r="F582" s="120" t="s">
        <v>15269</v>
      </c>
      <c r="G582" s="120">
        <f>VLOOKUP(B582,OCCIDENTE!$A$8:$J$5948,10,0)</f>
        <v>4444000</v>
      </c>
      <c r="H582" s="120" t="s">
        <v>15269</v>
      </c>
      <c r="I582" s="120" t="s">
        <v>15269</v>
      </c>
      <c r="J582" s="120">
        <f t="shared" ref="J582:J635" si="11">AVERAGE(F582,G582,H582,I582)</f>
        <v>4444000</v>
      </c>
    </row>
    <row r="583" spans="1:10" ht="90">
      <c r="A583" s="137">
        <v>192</v>
      </c>
      <c r="B583" s="137">
        <v>358506</v>
      </c>
      <c r="C583" s="127" t="s">
        <v>15829</v>
      </c>
      <c r="D583" s="145" t="s">
        <v>9264</v>
      </c>
      <c r="E583" s="146" t="s">
        <v>9265</v>
      </c>
      <c r="F583" s="120" t="s">
        <v>15269</v>
      </c>
      <c r="G583" s="120">
        <f>VLOOKUP(B583,OCCIDENTE!$A$8:$J$5948,10,0)</f>
        <v>4444000</v>
      </c>
      <c r="H583" s="120" t="s">
        <v>15269</v>
      </c>
      <c r="I583" s="120" t="s">
        <v>15269</v>
      </c>
      <c r="J583" s="120">
        <f t="shared" si="11"/>
        <v>4444000</v>
      </c>
    </row>
    <row r="584" spans="1:10" ht="90">
      <c r="A584" s="137">
        <v>193</v>
      </c>
      <c r="B584" s="137">
        <v>358507</v>
      </c>
      <c r="C584" s="127" t="s">
        <v>396</v>
      </c>
      <c r="D584" s="145" t="s">
        <v>9264</v>
      </c>
      <c r="E584" s="146" t="s">
        <v>9265</v>
      </c>
      <c r="F584" s="120">
        <f>VLOOKUP(B584,FVL!$A$5:$N$6151,14,0)</f>
        <v>11248903</v>
      </c>
      <c r="G584" s="120">
        <f>VLOOKUP(B584,OCCIDENTE!$A$8:$J$5948,10,0)</f>
        <v>4444000</v>
      </c>
      <c r="H584" s="120" t="s">
        <v>15269</v>
      </c>
      <c r="I584" s="120">
        <f>VLOOKUP(B584,'COSMITET ABR'!$C$3:$H$363,6,0)</f>
        <v>25300000</v>
      </c>
      <c r="J584" s="120">
        <v>4444000</v>
      </c>
    </row>
    <row r="585" spans="1:10" ht="90">
      <c r="A585" s="137">
        <v>194</v>
      </c>
      <c r="B585" s="137">
        <v>358508</v>
      </c>
      <c r="C585" s="127" t="s">
        <v>15830</v>
      </c>
      <c r="D585" s="145" t="s">
        <v>9264</v>
      </c>
      <c r="E585" s="146" t="s">
        <v>9265</v>
      </c>
      <c r="F585" s="120" t="s">
        <v>15269</v>
      </c>
      <c r="G585" s="120">
        <f>VLOOKUP(B585,OCCIDENTE!$A$8:$J$5948,10,0)</f>
        <v>4444000</v>
      </c>
      <c r="H585" s="120" t="s">
        <v>15269</v>
      </c>
      <c r="I585" s="120" t="s">
        <v>15269</v>
      </c>
      <c r="J585" s="120">
        <f t="shared" si="11"/>
        <v>4444000</v>
      </c>
    </row>
    <row r="586" spans="1:10" ht="90">
      <c r="A586" s="137">
        <v>195</v>
      </c>
      <c r="B586" s="137">
        <v>358509</v>
      </c>
      <c r="C586" s="127" t="s">
        <v>15831</v>
      </c>
      <c r="D586" s="145" t="s">
        <v>9264</v>
      </c>
      <c r="E586" s="146" t="s">
        <v>9265</v>
      </c>
      <c r="F586" s="120" t="s">
        <v>15269</v>
      </c>
      <c r="G586" s="120">
        <f>VLOOKUP(B586,OCCIDENTE!$A$8:$J$5948,10,0)</f>
        <v>4444000</v>
      </c>
      <c r="H586" s="120" t="s">
        <v>15269</v>
      </c>
      <c r="I586" s="120" t="s">
        <v>15269</v>
      </c>
      <c r="J586" s="120">
        <v>4444000</v>
      </c>
    </row>
    <row r="587" spans="1:10" ht="90">
      <c r="A587" s="137">
        <v>196</v>
      </c>
      <c r="B587" s="137">
        <v>358510</v>
      </c>
      <c r="C587" s="127" t="s">
        <v>397</v>
      </c>
      <c r="D587" s="145" t="s">
        <v>9264</v>
      </c>
      <c r="E587" s="146" t="s">
        <v>9265</v>
      </c>
      <c r="F587" s="120">
        <f>VLOOKUP(B587,FVL!$A$5:$N$6151,14,0)</f>
        <v>11248903</v>
      </c>
      <c r="G587" s="120">
        <f>VLOOKUP(B587,OCCIDENTE!$A$8:$J$5948,10,0)</f>
        <v>4444000</v>
      </c>
      <c r="H587" s="120" t="s">
        <v>15269</v>
      </c>
      <c r="I587" s="120">
        <f>VLOOKUP(B587,'COSMITET ABR'!$C$3:$H$363,6,0)</f>
        <v>25300000</v>
      </c>
      <c r="J587" s="120">
        <v>4444000</v>
      </c>
    </row>
    <row r="588" spans="1:10" ht="90">
      <c r="A588" s="137">
        <v>197</v>
      </c>
      <c r="B588" s="137">
        <v>358701</v>
      </c>
      <c r="C588" s="127" t="s">
        <v>15832</v>
      </c>
      <c r="D588" s="145" t="s">
        <v>9264</v>
      </c>
      <c r="E588" s="146" t="s">
        <v>9265</v>
      </c>
      <c r="F588" s="120">
        <f>VLOOKUP(B588,FVL!$A$5:$N$6151,14,0)</f>
        <v>10966064</v>
      </c>
      <c r="G588" s="120">
        <f>VLOOKUP(B588,OCCIDENTE!$A$8:$J$5948,10,0)</f>
        <v>2731161.2</v>
      </c>
      <c r="H588" s="120" t="s">
        <v>15269</v>
      </c>
      <c r="I588" s="120" t="s">
        <v>15269</v>
      </c>
      <c r="J588" s="120">
        <f t="shared" si="11"/>
        <v>6848612.5999999996</v>
      </c>
    </row>
    <row r="589" spans="1:10" ht="90">
      <c r="A589" s="137">
        <v>198</v>
      </c>
      <c r="B589" s="137">
        <v>358702</v>
      </c>
      <c r="C589" s="127" t="s">
        <v>15833</v>
      </c>
      <c r="D589" s="145" t="s">
        <v>9264</v>
      </c>
      <c r="E589" s="146" t="s">
        <v>9265</v>
      </c>
      <c r="F589" s="120">
        <f>VLOOKUP(B589,FVL!$A$5:$N$6151,14,0)</f>
        <v>41225813</v>
      </c>
      <c r="G589" s="120">
        <f>VLOOKUP(B589,OCCIDENTE!$A$8:$J$5948,10,0)</f>
        <v>2731161.2</v>
      </c>
      <c r="H589" s="120" t="s">
        <v>15269</v>
      </c>
      <c r="I589" s="120" t="s">
        <v>15269</v>
      </c>
      <c r="J589" s="120">
        <f t="shared" si="11"/>
        <v>21978487.100000001</v>
      </c>
    </row>
    <row r="590" spans="1:10" ht="90">
      <c r="A590" s="137">
        <v>199</v>
      </c>
      <c r="B590" s="137">
        <v>358703</v>
      </c>
      <c r="C590" s="127" t="s">
        <v>15834</v>
      </c>
      <c r="D590" s="145" t="s">
        <v>9264</v>
      </c>
      <c r="E590" s="146" t="s">
        <v>9265</v>
      </c>
      <c r="F590" s="120">
        <f>VLOOKUP(B590,FVL!$A$5:$N$6151,14,0)</f>
        <v>41225813</v>
      </c>
      <c r="G590" s="120">
        <f>VLOOKUP(B590,OCCIDENTE!$A$8:$J$5948,10,0)</f>
        <v>2731161.2</v>
      </c>
      <c r="H590" s="120" t="s">
        <v>15269</v>
      </c>
      <c r="I590" s="120" t="s">
        <v>15269</v>
      </c>
      <c r="J590" s="120">
        <f t="shared" si="11"/>
        <v>21978487.100000001</v>
      </c>
    </row>
    <row r="591" spans="1:10" ht="90">
      <c r="A591" s="137">
        <v>200</v>
      </c>
      <c r="B591" s="137">
        <v>358710</v>
      </c>
      <c r="C591" s="127" t="s">
        <v>257</v>
      </c>
      <c r="D591" s="114" t="s">
        <v>15640</v>
      </c>
      <c r="E591" s="127" t="s">
        <v>15641</v>
      </c>
      <c r="F591" s="120">
        <f>VLOOKUP(B591,FVL!$A$5:$N$6151,14,0)</f>
        <v>17314841</v>
      </c>
      <c r="G591" s="120" t="s">
        <v>15269</v>
      </c>
      <c r="H591" s="120" t="s">
        <v>15269</v>
      </c>
      <c r="I591" s="120">
        <f>VLOOKUP(B591,'COSMITET ABR'!$C$3:$H$363,6,0)</f>
        <v>10084698.449999999</v>
      </c>
      <c r="J591" s="120">
        <f t="shared" si="11"/>
        <v>13699769.725</v>
      </c>
    </row>
    <row r="592" spans="1:10" ht="90">
      <c r="A592" s="137">
        <v>201</v>
      </c>
      <c r="B592" s="137">
        <v>358801</v>
      </c>
      <c r="C592" s="127" t="s">
        <v>15835</v>
      </c>
      <c r="D592" s="114" t="s">
        <v>9264</v>
      </c>
      <c r="E592" s="127" t="s">
        <v>9265</v>
      </c>
      <c r="F592" s="120">
        <f>VLOOKUP(B592,FVL!$A$5:$N$6151,14,0)</f>
        <v>87920911</v>
      </c>
      <c r="G592" s="120">
        <f>VLOOKUP(B592,OCCIDENTE!$A$8:$J$5948,10,0)</f>
        <v>4444000</v>
      </c>
      <c r="H592" s="120" t="s">
        <v>15269</v>
      </c>
      <c r="I592" s="120" t="s">
        <v>15269</v>
      </c>
      <c r="J592" s="120">
        <f>G592</f>
        <v>4444000</v>
      </c>
    </row>
    <row r="593" spans="1:10" ht="90">
      <c r="A593" s="137">
        <v>202</v>
      </c>
      <c r="B593" s="137">
        <v>358802</v>
      </c>
      <c r="C593" s="127" t="s">
        <v>15836</v>
      </c>
      <c r="D593" s="114" t="s">
        <v>9264</v>
      </c>
      <c r="E593" s="127" t="s">
        <v>9265</v>
      </c>
      <c r="F593" s="120">
        <f>VLOOKUP(B593,FVL!$A$5:$N$6151,14,0)</f>
        <v>87920911</v>
      </c>
      <c r="G593" s="120">
        <f>VLOOKUP(B593,OCCIDENTE!$A$8:$J$5948,10,0)</f>
        <v>4444000</v>
      </c>
      <c r="H593" s="120" t="s">
        <v>15269</v>
      </c>
      <c r="I593" s="120" t="s">
        <v>15269</v>
      </c>
      <c r="J593" s="120">
        <f>G593</f>
        <v>4444000</v>
      </c>
    </row>
    <row r="594" spans="1:10" ht="33.75">
      <c r="A594" s="137">
        <v>203</v>
      </c>
      <c r="B594" s="137">
        <v>358803</v>
      </c>
      <c r="C594" s="127" t="s">
        <v>15837</v>
      </c>
      <c r="D594" s="114" t="s">
        <v>268</v>
      </c>
      <c r="E594" s="127"/>
      <c r="F594" s="120">
        <f>VLOOKUP(B594,FVL!$A$5:$N$6151,14,0)</f>
        <v>87920911</v>
      </c>
      <c r="G594" s="120">
        <f>VLOOKUP(B594,OCCIDENTE!$A$8:$J$5948,10,0)</f>
        <v>2379590.2999999998</v>
      </c>
      <c r="H594" s="120" t="s">
        <v>15269</v>
      </c>
      <c r="I594" s="120" t="s">
        <v>15269</v>
      </c>
      <c r="J594" s="120">
        <f t="shared" si="11"/>
        <v>45150250.649999999</v>
      </c>
    </row>
    <row r="595" spans="1:10" ht="22.5">
      <c r="A595" s="137">
        <v>204</v>
      </c>
      <c r="B595" s="137">
        <v>358901</v>
      </c>
      <c r="C595" s="127" t="s">
        <v>15838</v>
      </c>
      <c r="D595" s="114" t="s">
        <v>268</v>
      </c>
      <c r="E595" s="127"/>
      <c r="F595" s="120">
        <f>VLOOKUP(B595,FVL!$A$5:$N$6151,14,0)</f>
        <v>10966064</v>
      </c>
      <c r="G595" s="120">
        <f>VLOOKUP(B595,OCCIDENTE!$A$8:$J$5948,10,0)</f>
        <v>3548349.7656750004</v>
      </c>
      <c r="H595" s="120" t="s">
        <v>15269</v>
      </c>
      <c r="I595" s="120">
        <v>2883900</v>
      </c>
      <c r="J595" s="120">
        <f t="shared" si="11"/>
        <v>5799437.9218916669</v>
      </c>
    </row>
    <row r="596" spans="1:10" ht="33.75">
      <c r="A596" s="137">
        <v>205</v>
      </c>
      <c r="B596" s="137">
        <v>359201</v>
      </c>
      <c r="C596" s="127" t="s">
        <v>15839</v>
      </c>
      <c r="D596" s="114" t="s">
        <v>268</v>
      </c>
      <c r="E596" s="127"/>
      <c r="F596" s="120">
        <f>VLOOKUP(B596,FVL!$A$5:$N$6151,14,0)</f>
        <v>87920911</v>
      </c>
      <c r="G596" s="120">
        <f>VLOOKUP(B596,OCCIDENTE!$A$8:$J$5948,10,0)</f>
        <v>2379590.2999999998</v>
      </c>
      <c r="H596" s="120" t="s">
        <v>15269</v>
      </c>
      <c r="I596" s="120" t="s">
        <v>15269</v>
      </c>
      <c r="J596" s="120">
        <f t="shared" si="11"/>
        <v>45150250.649999999</v>
      </c>
    </row>
    <row r="597" spans="1:10" ht="33.75">
      <c r="A597" s="137">
        <v>206</v>
      </c>
      <c r="B597" s="137">
        <v>359301</v>
      </c>
      <c r="C597" s="127" t="s">
        <v>15840</v>
      </c>
      <c r="D597" s="114" t="s">
        <v>268</v>
      </c>
      <c r="E597" s="127"/>
      <c r="F597" s="120">
        <f>VLOOKUP(B597,FVL!$A$5:$N$6151,14,0)</f>
        <v>5311383</v>
      </c>
      <c r="G597" s="120">
        <f>VLOOKUP(B597,OCCIDENTE!$A$8:$J$5948,10,0)</f>
        <v>2379590.2999999998</v>
      </c>
      <c r="H597" s="120" t="s">
        <v>15269</v>
      </c>
      <c r="I597" s="120">
        <f>VLOOKUP(B597,'COSMITET ABR'!$C$3:$H$363,6,0)</f>
        <v>2032076.45</v>
      </c>
      <c r="J597" s="120">
        <f t="shared" si="11"/>
        <v>3241016.5833333335</v>
      </c>
    </row>
    <row r="598" spans="1:10" ht="22.5">
      <c r="A598" s="137">
        <v>207</v>
      </c>
      <c r="B598" s="137">
        <v>359401</v>
      </c>
      <c r="C598" s="127" t="s">
        <v>15841</v>
      </c>
      <c r="D598" s="114" t="s">
        <v>268</v>
      </c>
      <c r="E598" s="127"/>
      <c r="F598" s="120">
        <f>VLOOKUP(B598,FVL!$A$5:$N$6151,14,0)</f>
        <v>5311383</v>
      </c>
      <c r="G598" s="120">
        <f>VLOOKUP(B598,OCCIDENTE!$A$8:$J$5948,10,0)</f>
        <v>2379590.2999999998</v>
      </c>
      <c r="H598" s="120" t="s">
        <v>15269</v>
      </c>
      <c r="I598" s="120">
        <f>VLOOKUP(B598,'COSMITET ABR'!$C$3:$H$363,6,0)</f>
        <v>2032076.45</v>
      </c>
      <c r="J598" s="120">
        <f t="shared" si="11"/>
        <v>3241016.5833333335</v>
      </c>
    </row>
    <row r="599" spans="1:10" ht="22.5">
      <c r="A599" s="137">
        <v>208</v>
      </c>
      <c r="B599" s="137">
        <v>359402</v>
      </c>
      <c r="C599" s="127" t="s">
        <v>15842</v>
      </c>
      <c r="D599" s="114" t="s">
        <v>268</v>
      </c>
      <c r="E599" s="127"/>
      <c r="F599" s="120">
        <f>VLOOKUP(B599,FVL!$A$5:$N$6151,14,0)</f>
        <v>59903852</v>
      </c>
      <c r="G599" s="120">
        <f>VLOOKUP(B599,OCCIDENTE!$A$8:$J$5948,10,0)</f>
        <v>3548349.7656750004</v>
      </c>
      <c r="H599" s="120" t="s">
        <v>15269</v>
      </c>
      <c r="I599" s="120" t="s">
        <v>15269</v>
      </c>
      <c r="J599" s="120">
        <f t="shared" si="11"/>
        <v>31726100.8828375</v>
      </c>
    </row>
    <row r="600" spans="1:10" ht="22.5">
      <c r="A600" s="137">
        <v>209</v>
      </c>
      <c r="B600" s="137">
        <v>359403</v>
      </c>
      <c r="C600" s="127" t="s">
        <v>15843</v>
      </c>
      <c r="D600" s="114" t="s">
        <v>268</v>
      </c>
      <c r="E600" s="127"/>
      <c r="F600" s="120">
        <f>VLOOKUP(B600,FVL!$A$5:$N$6151,14,0)</f>
        <v>87920911</v>
      </c>
      <c r="G600" s="120">
        <f>VLOOKUP(B600,OCCIDENTE!$A$8:$J$5948,10,0)</f>
        <v>2379590.2999999998</v>
      </c>
      <c r="H600" s="120" t="s">
        <v>15269</v>
      </c>
      <c r="I600" s="120" t="s">
        <v>15269</v>
      </c>
      <c r="J600" s="120">
        <f t="shared" si="11"/>
        <v>45150250.649999999</v>
      </c>
    </row>
    <row r="601" spans="1:10" ht="33.75">
      <c r="A601" s="137">
        <v>210</v>
      </c>
      <c r="B601" s="137">
        <v>359404</v>
      </c>
      <c r="C601" s="127" t="s">
        <v>15844</v>
      </c>
      <c r="D601" s="114" t="s">
        <v>268</v>
      </c>
      <c r="E601" s="127"/>
      <c r="F601" s="120">
        <f>VLOOKUP(B601,FVL!$A$5:$N$6151,14,0)</f>
        <v>87920911</v>
      </c>
      <c r="G601" s="120">
        <f>VLOOKUP(B601,OCCIDENTE!$A$8:$J$5948,10,0)</f>
        <v>2379590.2999999998</v>
      </c>
      <c r="H601" s="120" t="s">
        <v>15269</v>
      </c>
      <c r="I601" s="120" t="s">
        <v>15269</v>
      </c>
      <c r="J601" s="120">
        <f t="shared" si="11"/>
        <v>45150250.649999999</v>
      </c>
    </row>
    <row r="602" spans="1:10" ht="45">
      <c r="A602" s="137">
        <v>211</v>
      </c>
      <c r="B602" s="137">
        <v>359405</v>
      </c>
      <c r="C602" s="127" t="s">
        <v>15845</v>
      </c>
      <c r="D602" s="114" t="s">
        <v>268</v>
      </c>
      <c r="E602" s="127"/>
      <c r="F602" s="120">
        <f>VLOOKUP(B602,FVL!$A$5:$N$6151,14,0)</f>
        <v>5311383</v>
      </c>
      <c r="G602" s="120">
        <f>VLOOKUP(B602,OCCIDENTE!$A$8:$J$5948,10,0)</f>
        <v>2379590.2999999998</v>
      </c>
      <c r="H602" s="120" t="s">
        <v>15269</v>
      </c>
      <c r="I602" s="120">
        <f>VLOOKUP(B602,'COSMITET ABR'!$C$3:$H$363,6,0)</f>
        <v>2032076.45</v>
      </c>
      <c r="J602" s="120">
        <f t="shared" si="11"/>
        <v>3241016.5833333335</v>
      </c>
    </row>
    <row r="603" spans="1:10" ht="123.75">
      <c r="A603" s="137">
        <v>212</v>
      </c>
      <c r="B603" s="137">
        <v>359501</v>
      </c>
      <c r="C603" s="127" t="s">
        <v>15846</v>
      </c>
      <c r="D603" s="114" t="s">
        <v>15847</v>
      </c>
      <c r="E603" s="127" t="s">
        <v>15729</v>
      </c>
      <c r="F603" s="120">
        <f>VLOOKUP(B603,FVL!$A$5:$N$6151,14,0)</f>
        <v>3241709</v>
      </c>
      <c r="G603" s="120">
        <f>VLOOKUP(B603,OCCIDENTE!$A$8:$J$5948,10,0)</f>
        <v>1444360.6</v>
      </c>
      <c r="H603" s="120" t="s">
        <v>15269</v>
      </c>
      <c r="I603" s="120">
        <f>VLOOKUP(B603,'COSMITET ABR'!$C$3:$H$363,6,0)</f>
        <v>39675000</v>
      </c>
      <c r="J603" s="120">
        <f t="shared" si="11"/>
        <v>14787023.200000001</v>
      </c>
    </row>
    <row r="604" spans="1:10" ht="22.5">
      <c r="A604" s="137">
        <v>213</v>
      </c>
      <c r="B604" s="137">
        <v>359502</v>
      </c>
      <c r="C604" s="127" t="s">
        <v>15848</v>
      </c>
      <c r="D604" s="114" t="s">
        <v>268</v>
      </c>
      <c r="E604" s="127"/>
      <c r="F604" s="120">
        <f>VLOOKUP(B604,FVL!$A$5:$N$6151,14,0)</f>
        <v>87920911</v>
      </c>
      <c r="G604" s="120">
        <f>VLOOKUP(B604,OCCIDENTE!$A$8:$J$5948,10,0)</f>
        <v>4605600</v>
      </c>
      <c r="H604" s="120" t="s">
        <v>15269</v>
      </c>
      <c r="I604" s="120" t="s">
        <v>15269</v>
      </c>
      <c r="J604" s="120">
        <f t="shared" si="11"/>
        <v>46263255.5</v>
      </c>
    </row>
    <row r="605" spans="1:10" ht="22.5">
      <c r="A605" s="137">
        <v>214</v>
      </c>
      <c r="B605" s="137">
        <v>359701</v>
      </c>
      <c r="C605" s="127" t="s">
        <v>15849</v>
      </c>
      <c r="D605" s="114" t="s">
        <v>268</v>
      </c>
      <c r="E605" s="127"/>
      <c r="F605" s="120">
        <f>VLOOKUP(B605,FVL!$A$5:$N$6151,14,0)</f>
        <v>41225813</v>
      </c>
      <c r="G605" s="120">
        <f>VLOOKUP(B605,OCCIDENTE!$A$8:$J$5948,10,0)</f>
        <v>3548349.7656750004</v>
      </c>
      <c r="H605" s="120" t="s">
        <v>15269</v>
      </c>
      <c r="I605" s="120" t="s">
        <v>15269</v>
      </c>
      <c r="J605" s="120">
        <f t="shared" si="11"/>
        <v>22387081.3828375</v>
      </c>
    </row>
    <row r="606" spans="1:10" ht="22.5">
      <c r="A606" s="137">
        <v>215</v>
      </c>
      <c r="B606" s="137">
        <v>360301</v>
      </c>
      <c r="C606" s="127" t="s">
        <v>15850</v>
      </c>
      <c r="D606" s="114" t="s">
        <v>268</v>
      </c>
      <c r="E606" s="127"/>
      <c r="F606" s="120">
        <f>VLOOKUP(B606,FVL!$A$5:$N$6151,14,0)</f>
        <v>5311383</v>
      </c>
      <c r="G606" s="120" t="s">
        <v>15269</v>
      </c>
      <c r="H606" s="120" t="s">
        <v>15269</v>
      </c>
      <c r="I606" s="120">
        <f>VLOOKUP(B606,'COSMITET ABR'!$C$3:$H$363,6,0)</f>
        <v>25300000</v>
      </c>
      <c r="J606" s="120">
        <f t="shared" si="11"/>
        <v>15305691.5</v>
      </c>
    </row>
    <row r="607" spans="1:10" ht="22.5" customHeight="1">
      <c r="A607" s="319">
        <v>216</v>
      </c>
      <c r="B607" s="319">
        <v>360401</v>
      </c>
      <c r="C607" s="319" t="s">
        <v>15851</v>
      </c>
      <c r="D607" s="114" t="s">
        <v>15576</v>
      </c>
      <c r="E607" s="127" t="s">
        <v>15658</v>
      </c>
      <c r="F607" s="322" t="s">
        <v>15269</v>
      </c>
      <c r="G607" s="322" t="s">
        <v>15269</v>
      </c>
      <c r="H607" s="322" t="s">
        <v>15269</v>
      </c>
      <c r="I607" s="322" t="s">
        <v>15269</v>
      </c>
      <c r="J607" s="322" t="s">
        <v>15269</v>
      </c>
    </row>
    <row r="608" spans="1:10" ht="33.75">
      <c r="A608" s="320"/>
      <c r="B608" s="320"/>
      <c r="C608" s="320"/>
      <c r="D608" s="114" t="s">
        <v>15792</v>
      </c>
      <c r="E608" s="127" t="s">
        <v>15612</v>
      </c>
      <c r="F608" s="323"/>
      <c r="G608" s="323"/>
      <c r="H608" s="323"/>
      <c r="I608" s="323"/>
      <c r="J608" s="323"/>
    </row>
    <row r="609" spans="1:10" ht="33.75">
      <c r="A609" s="320"/>
      <c r="B609" s="320"/>
      <c r="C609" s="320"/>
      <c r="D609" s="114" t="s">
        <v>15579</v>
      </c>
      <c r="E609" s="127" t="s">
        <v>15613</v>
      </c>
      <c r="F609" s="323"/>
      <c r="G609" s="323"/>
      <c r="H609" s="323"/>
      <c r="I609" s="323"/>
      <c r="J609" s="323"/>
    </row>
    <row r="610" spans="1:10" ht="22.5">
      <c r="A610" s="320"/>
      <c r="B610" s="320"/>
      <c r="C610" s="320"/>
      <c r="D610" s="114" t="s">
        <v>15581</v>
      </c>
      <c r="E610" s="127" t="s">
        <v>15582</v>
      </c>
      <c r="F610" s="323"/>
      <c r="G610" s="323"/>
      <c r="H610" s="323"/>
      <c r="I610" s="323"/>
      <c r="J610" s="323"/>
    </row>
    <row r="611" spans="1:10" ht="22.5">
      <c r="A611" s="320"/>
      <c r="B611" s="320"/>
      <c r="C611" s="320"/>
      <c r="D611" s="114" t="s">
        <v>15584</v>
      </c>
      <c r="E611" s="127" t="s">
        <v>15615</v>
      </c>
      <c r="F611" s="323"/>
      <c r="G611" s="323"/>
      <c r="H611" s="323"/>
      <c r="I611" s="323"/>
      <c r="J611" s="323"/>
    </row>
    <row r="612" spans="1:10" ht="33.75">
      <c r="A612" s="320"/>
      <c r="B612" s="320"/>
      <c r="C612" s="320"/>
      <c r="D612" s="114" t="s">
        <v>15852</v>
      </c>
      <c r="E612" s="127" t="s">
        <v>15616</v>
      </c>
      <c r="F612" s="323"/>
      <c r="G612" s="323"/>
      <c r="H612" s="323"/>
      <c r="I612" s="323"/>
      <c r="J612" s="323"/>
    </row>
    <row r="613" spans="1:10" ht="22.5">
      <c r="A613" s="320"/>
      <c r="B613" s="320"/>
      <c r="C613" s="320"/>
      <c r="D613" s="115"/>
      <c r="E613" s="127" t="s">
        <v>15621</v>
      </c>
      <c r="F613" s="323"/>
      <c r="G613" s="323"/>
      <c r="H613" s="323"/>
      <c r="I613" s="323"/>
      <c r="J613" s="323"/>
    </row>
    <row r="614" spans="1:10">
      <c r="A614" s="320"/>
      <c r="B614" s="320"/>
      <c r="C614" s="320"/>
      <c r="D614" s="115"/>
      <c r="E614" s="127" t="s">
        <v>15583</v>
      </c>
      <c r="F614" s="323"/>
      <c r="G614" s="323"/>
      <c r="H614" s="323"/>
      <c r="I614" s="323"/>
      <c r="J614" s="323"/>
    </row>
    <row r="615" spans="1:10">
      <c r="A615" s="321"/>
      <c r="B615" s="321"/>
      <c r="C615" s="321"/>
      <c r="D615" s="115"/>
      <c r="E615" s="127" t="s">
        <v>15796</v>
      </c>
      <c r="F615" s="324"/>
      <c r="G615" s="324"/>
      <c r="H615" s="324"/>
      <c r="I615" s="324"/>
      <c r="J615" s="324"/>
    </row>
    <row r="616" spans="1:10" ht="90">
      <c r="A616" s="137">
        <v>217</v>
      </c>
      <c r="B616" s="137">
        <v>360402</v>
      </c>
      <c r="C616" s="127" t="s">
        <v>258</v>
      </c>
      <c r="D616" s="114" t="s">
        <v>15640</v>
      </c>
      <c r="E616" s="127" t="s">
        <v>15641</v>
      </c>
      <c r="F616" s="120" t="s">
        <v>15269</v>
      </c>
      <c r="G616" s="120" t="s">
        <v>15269</v>
      </c>
      <c r="H616" s="120" t="s">
        <v>15269</v>
      </c>
      <c r="I616" s="120">
        <f>VLOOKUP(B616,'COSMITET ABR'!$C$3:$H$363,6,0)</f>
        <v>13800000</v>
      </c>
      <c r="J616" s="120">
        <f t="shared" si="11"/>
        <v>13800000</v>
      </c>
    </row>
    <row r="617" spans="1:10" ht="22.5" customHeight="1">
      <c r="A617" s="319">
        <v>218</v>
      </c>
      <c r="B617" s="319">
        <v>361601</v>
      </c>
      <c r="C617" s="319" t="s">
        <v>15853</v>
      </c>
      <c r="D617" s="114" t="s">
        <v>15623</v>
      </c>
      <c r="E617" s="127" t="s">
        <v>15624</v>
      </c>
      <c r="F617" s="322" t="s">
        <v>15269</v>
      </c>
      <c r="G617" s="322">
        <f>VLOOKUP(B617,OCCIDENTE!$A$8:$J$5948,10,0)</f>
        <v>34728529.6215</v>
      </c>
      <c r="H617" s="322" t="s">
        <v>15269</v>
      </c>
      <c r="I617" s="322">
        <v>7455600</v>
      </c>
      <c r="J617" s="322">
        <f t="shared" si="11"/>
        <v>21092064.81075</v>
      </c>
    </row>
    <row r="618" spans="1:10" ht="33.75">
      <c r="A618" s="320"/>
      <c r="B618" s="320"/>
      <c r="C618" s="320"/>
      <c r="D618" s="114" t="s">
        <v>15625</v>
      </c>
      <c r="E618" s="127" t="s">
        <v>15612</v>
      </c>
      <c r="F618" s="323"/>
      <c r="G618" s="323"/>
      <c r="H618" s="323"/>
      <c r="I618" s="323"/>
      <c r="J618" s="323"/>
    </row>
    <row r="619" spans="1:10" ht="33.75">
      <c r="A619" s="320"/>
      <c r="B619" s="320"/>
      <c r="C619" s="320"/>
      <c r="D619" s="114" t="s">
        <v>15626</v>
      </c>
      <c r="E619" s="127" t="s">
        <v>15627</v>
      </c>
      <c r="F619" s="323"/>
      <c r="G619" s="323"/>
      <c r="H619" s="323"/>
      <c r="I619" s="323"/>
      <c r="J619" s="323"/>
    </row>
    <row r="620" spans="1:10" ht="33.75">
      <c r="A620" s="320"/>
      <c r="B620" s="320"/>
      <c r="C620" s="320"/>
      <c r="D620" s="114" t="s">
        <v>15628</v>
      </c>
      <c r="E620" s="127" t="s">
        <v>15629</v>
      </c>
      <c r="F620" s="323"/>
      <c r="G620" s="323"/>
      <c r="H620" s="323"/>
      <c r="I620" s="323"/>
      <c r="J620" s="323"/>
    </row>
    <row r="621" spans="1:10">
      <c r="A621" s="320"/>
      <c r="B621" s="320"/>
      <c r="C621" s="320"/>
      <c r="D621" s="114" t="s">
        <v>15630</v>
      </c>
      <c r="E621" s="110"/>
      <c r="F621" s="323"/>
      <c r="G621" s="323"/>
      <c r="H621" s="323"/>
      <c r="I621" s="323"/>
      <c r="J621" s="323"/>
    </row>
    <row r="622" spans="1:10">
      <c r="A622" s="320"/>
      <c r="B622" s="320"/>
      <c r="C622" s="320"/>
      <c r="D622" s="114" t="s">
        <v>15631</v>
      </c>
      <c r="E622" s="110"/>
      <c r="F622" s="323"/>
      <c r="G622" s="323"/>
      <c r="H622" s="323"/>
      <c r="I622" s="323"/>
      <c r="J622" s="323"/>
    </row>
    <row r="623" spans="1:10">
      <c r="A623" s="320"/>
      <c r="B623" s="320"/>
      <c r="C623" s="320"/>
      <c r="D623" s="114" t="s">
        <v>15579</v>
      </c>
      <c r="E623" s="110"/>
      <c r="F623" s="323"/>
      <c r="G623" s="323"/>
      <c r="H623" s="323"/>
      <c r="I623" s="323"/>
      <c r="J623" s="323"/>
    </row>
    <row r="624" spans="1:10">
      <c r="A624" s="320"/>
      <c r="B624" s="320"/>
      <c r="C624" s="320"/>
      <c r="D624" s="114" t="s">
        <v>15633</v>
      </c>
      <c r="E624" s="110"/>
      <c r="F624" s="323"/>
      <c r="G624" s="323"/>
      <c r="H624" s="323"/>
      <c r="I624" s="323"/>
      <c r="J624" s="323"/>
    </row>
    <row r="625" spans="1:10">
      <c r="A625" s="320"/>
      <c r="B625" s="320"/>
      <c r="C625" s="320"/>
      <c r="D625" s="114" t="s">
        <v>15581</v>
      </c>
      <c r="E625" s="110"/>
      <c r="F625" s="323"/>
      <c r="G625" s="323"/>
      <c r="H625" s="323"/>
      <c r="I625" s="323"/>
      <c r="J625" s="323"/>
    </row>
    <row r="626" spans="1:10" ht="45">
      <c r="A626" s="320"/>
      <c r="B626" s="320"/>
      <c r="C626" s="320"/>
      <c r="D626" s="114" t="s">
        <v>15635</v>
      </c>
      <c r="E626" s="110"/>
      <c r="F626" s="323"/>
      <c r="G626" s="323"/>
      <c r="H626" s="323"/>
      <c r="I626" s="323"/>
      <c r="J626" s="323"/>
    </row>
    <row r="627" spans="1:10" ht="22.5">
      <c r="A627" s="320"/>
      <c r="B627" s="320"/>
      <c r="C627" s="320"/>
      <c r="D627" s="114" t="s">
        <v>15643</v>
      </c>
      <c r="E627" s="110"/>
      <c r="F627" s="323"/>
      <c r="G627" s="323"/>
      <c r="H627" s="323"/>
      <c r="I627" s="323"/>
      <c r="J627" s="323"/>
    </row>
    <row r="628" spans="1:10" ht="33.75">
      <c r="A628" s="320"/>
      <c r="B628" s="320"/>
      <c r="C628" s="320"/>
      <c r="D628" s="114" t="s">
        <v>15644</v>
      </c>
      <c r="E628" s="110"/>
      <c r="F628" s="323"/>
      <c r="G628" s="323"/>
      <c r="H628" s="323"/>
      <c r="I628" s="323"/>
      <c r="J628" s="323"/>
    </row>
    <row r="629" spans="1:10">
      <c r="A629" s="320"/>
      <c r="B629" s="320"/>
      <c r="C629" s="320"/>
      <c r="D629" s="114" t="s">
        <v>15584</v>
      </c>
      <c r="E629" s="110"/>
      <c r="F629" s="323"/>
      <c r="G629" s="323"/>
      <c r="H629" s="323"/>
      <c r="I629" s="323"/>
      <c r="J629" s="323"/>
    </row>
    <row r="630" spans="1:10">
      <c r="A630" s="320"/>
      <c r="B630" s="320"/>
      <c r="C630" s="320"/>
      <c r="D630" s="114" t="s">
        <v>15617</v>
      </c>
      <c r="E630" s="110"/>
      <c r="F630" s="323"/>
      <c r="G630" s="323"/>
      <c r="H630" s="323"/>
      <c r="I630" s="323"/>
      <c r="J630" s="323"/>
    </row>
    <row r="631" spans="1:10">
      <c r="A631" s="320"/>
      <c r="B631" s="320"/>
      <c r="C631" s="320"/>
      <c r="D631" s="114" t="s">
        <v>15618</v>
      </c>
      <c r="E631" s="110"/>
      <c r="F631" s="323"/>
      <c r="G631" s="323"/>
      <c r="H631" s="323"/>
      <c r="I631" s="323"/>
      <c r="J631" s="323"/>
    </row>
    <row r="632" spans="1:10" ht="22.5">
      <c r="A632" s="320"/>
      <c r="B632" s="320"/>
      <c r="C632" s="320"/>
      <c r="D632" s="114" t="s">
        <v>15585</v>
      </c>
      <c r="E632" s="110"/>
      <c r="F632" s="323"/>
      <c r="G632" s="323"/>
      <c r="H632" s="323"/>
      <c r="I632" s="323"/>
      <c r="J632" s="323"/>
    </row>
    <row r="633" spans="1:10" ht="22.5">
      <c r="A633" s="320"/>
      <c r="B633" s="320"/>
      <c r="C633" s="320"/>
      <c r="D633" s="114" t="s">
        <v>15645</v>
      </c>
      <c r="E633" s="110"/>
      <c r="F633" s="323"/>
      <c r="G633" s="323"/>
      <c r="H633" s="323"/>
      <c r="I633" s="323"/>
      <c r="J633" s="323"/>
    </row>
    <row r="634" spans="1:10">
      <c r="A634" s="321"/>
      <c r="B634" s="321"/>
      <c r="C634" s="321"/>
      <c r="D634" s="114" t="s">
        <v>9222</v>
      </c>
      <c r="E634" s="110"/>
      <c r="F634" s="324"/>
      <c r="G634" s="324"/>
      <c r="H634" s="324"/>
      <c r="I634" s="324"/>
      <c r="J634" s="324"/>
    </row>
    <row r="635" spans="1:10" ht="22.5" customHeight="1">
      <c r="A635" s="319">
        <v>219</v>
      </c>
      <c r="B635" s="319">
        <v>361603</v>
      </c>
      <c r="C635" s="319" t="s">
        <v>15854</v>
      </c>
      <c r="D635" s="114" t="s">
        <v>15623</v>
      </c>
      <c r="E635" s="127" t="s">
        <v>15624</v>
      </c>
      <c r="F635" s="322" t="s">
        <v>15269</v>
      </c>
      <c r="G635" s="322">
        <f>VLOOKUP(B635,OCCIDENTE!$A$8:$J$5948,10,0)</f>
        <v>34728529.6215</v>
      </c>
      <c r="H635" s="322" t="s">
        <v>15269</v>
      </c>
      <c r="I635" s="322" t="s">
        <v>15269</v>
      </c>
      <c r="J635" s="322">
        <f t="shared" si="11"/>
        <v>34728529.6215</v>
      </c>
    </row>
    <row r="636" spans="1:10" ht="33.75">
      <c r="A636" s="320"/>
      <c r="B636" s="320"/>
      <c r="C636" s="320"/>
      <c r="D636" s="114" t="s">
        <v>15625</v>
      </c>
      <c r="E636" s="127" t="s">
        <v>15612</v>
      </c>
      <c r="F636" s="323"/>
      <c r="G636" s="323"/>
      <c r="H636" s="323"/>
      <c r="I636" s="323"/>
      <c r="J636" s="323"/>
    </row>
    <row r="637" spans="1:10" ht="33.75">
      <c r="A637" s="320"/>
      <c r="B637" s="320"/>
      <c r="C637" s="320"/>
      <c r="D637" s="114" t="s">
        <v>15626</v>
      </c>
      <c r="E637" s="127" t="s">
        <v>15627</v>
      </c>
      <c r="F637" s="323"/>
      <c r="G637" s="323"/>
      <c r="H637" s="323"/>
      <c r="I637" s="323"/>
      <c r="J637" s="323"/>
    </row>
    <row r="638" spans="1:10" ht="33.75">
      <c r="A638" s="320"/>
      <c r="B638" s="320"/>
      <c r="C638" s="320"/>
      <c r="D638" s="114" t="s">
        <v>15628</v>
      </c>
      <c r="E638" s="127" t="s">
        <v>15629</v>
      </c>
      <c r="F638" s="323"/>
      <c r="G638" s="323"/>
      <c r="H638" s="323"/>
      <c r="I638" s="323"/>
      <c r="J638" s="323"/>
    </row>
    <row r="639" spans="1:10">
      <c r="A639" s="320"/>
      <c r="B639" s="320"/>
      <c r="C639" s="320"/>
      <c r="D639" s="114" t="s">
        <v>15630</v>
      </c>
      <c r="E639" s="110"/>
      <c r="F639" s="323"/>
      <c r="G639" s="323"/>
      <c r="H639" s="323"/>
      <c r="I639" s="323"/>
      <c r="J639" s="323"/>
    </row>
    <row r="640" spans="1:10">
      <c r="A640" s="320"/>
      <c r="B640" s="320"/>
      <c r="C640" s="320"/>
      <c r="D640" s="114" t="s">
        <v>15631</v>
      </c>
      <c r="E640" s="110"/>
      <c r="F640" s="323"/>
      <c r="G640" s="323"/>
      <c r="H640" s="323"/>
      <c r="I640" s="323"/>
      <c r="J640" s="323"/>
    </row>
    <row r="641" spans="1:10">
      <c r="A641" s="320"/>
      <c r="B641" s="320"/>
      <c r="C641" s="320"/>
      <c r="D641" s="114" t="s">
        <v>15579</v>
      </c>
      <c r="E641" s="110"/>
      <c r="F641" s="323"/>
      <c r="G641" s="323"/>
      <c r="H641" s="323"/>
      <c r="I641" s="323"/>
      <c r="J641" s="323"/>
    </row>
    <row r="642" spans="1:10">
      <c r="A642" s="320"/>
      <c r="B642" s="320"/>
      <c r="C642" s="320"/>
      <c r="D642" s="114" t="s">
        <v>15633</v>
      </c>
      <c r="E642" s="110"/>
      <c r="F642" s="323"/>
      <c r="G642" s="323"/>
      <c r="H642" s="323"/>
      <c r="I642" s="323"/>
      <c r="J642" s="323"/>
    </row>
    <row r="643" spans="1:10">
      <c r="A643" s="320"/>
      <c r="B643" s="320"/>
      <c r="C643" s="320"/>
      <c r="D643" s="114" t="s">
        <v>15581</v>
      </c>
      <c r="E643" s="110"/>
      <c r="F643" s="323"/>
      <c r="G643" s="323"/>
      <c r="H643" s="323"/>
      <c r="I643" s="323"/>
      <c r="J643" s="323"/>
    </row>
    <row r="644" spans="1:10" ht="45">
      <c r="A644" s="320"/>
      <c r="B644" s="320"/>
      <c r="C644" s="320"/>
      <c r="D644" s="114" t="s">
        <v>15635</v>
      </c>
      <c r="E644" s="110"/>
      <c r="F644" s="323"/>
      <c r="G644" s="323"/>
      <c r="H644" s="323"/>
      <c r="I644" s="323"/>
      <c r="J644" s="323"/>
    </row>
    <row r="645" spans="1:10" ht="22.5">
      <c r="A645" s="320"/>
      <c r="B645" s="320"/>
      <c r="C645" s="320"/>
      <c r="D645" s="114" t="s">
        <v>15643</v>
      </c>
      <c r="E645" s="110"/>
      <c r="F645" s="323"/>
      <c r="G645" s="323"/>
      <c r="H645" s="323"/>
      <c r="I645" s="323"/>
      <c r="J645" s="323"/>
    </row>
    <row r="646" spans="1:10" ht="33.75">
      <c r="A646" s="320"/>
      <c r="B646" s="320"/>
      <c r="C646" s="320"/>
      <c r="D646" s="114" t="s">
        <v>15644</v>
      </c>
      <c r="E646" s="110"/>
      <c r="F646" s="323"/>
      <c r="G646" s="323"/>
      <c r="H646" s="323"/>
      <c r="I646" s="323"/>
      <c r="J646" s="323"/>
    </row>
    <row r="647" spans="1:10">
      <c r="A647" s="320"/>
      <c r="B647" s="320"/>
      <c r="C647" s="320"/>
      <c r="D647" s="114" t="s">
        <v>15584</v>
      </c>
      <c r="E647" s="110"/>
      <c r="F647" s="323"/>
      <c r="G647" s="323"/>
      <c r="H647" s="323"/>
      <c r="I647" s="323"/>
      <c r="J647" s="323"/>
    </row>
    <row r="648" spans="1:10">
      <c r="A648" s="320"/>
      <c r="B648" s="320"/>
      <c r="C648" s="320"/>
      <c r="D648" s="114" t="s">
        <v>15617</v>
      </c>
      <c r="E648" s="110"/>
      <c r="F648" s="323"/>
      <c r="G648" s="323"/>
      <c r="H648" s="323"/>
      <c r="I648" s="323"/>
      <c r="J648" s="323"/>
    </row>
    <row r="649" spans="1:10">
      <c r="A649" s="320"/>
      <c r="B649" s="320"/>
      <c r="C649" s="320"/>
      <c r="D649" s="114" t="s">
        <v>15618</v>
      </c>
      <c r="E649" s="110"/>
      <c r="F649" s="323"/>
      <c r="G649" s="323"/>
      <c r="H649" s="323"/>
      <c r="I649" s="323"/>
      <c r="J649" s="323"/>
    </row>
    <row r="650" spans="1:10" ht="22.5">
      <c r="A650" s="320"/>
      <c r="B650" s="320"/>
      <c r="C650" s="320"/>
      <c r="D650" s="114" t="s">
        <v>15585</v>
      </c>
      <c r="E650" s="110"/>
      <c r="F650" s="323"/>
      <c r="G650" s="323"/>
      <c r="H650" s="323"/>
      <c r="I650" s="323"/>
      <c r="J650" s="323"/>
    </row>
    <row r="651" spans="1:10" ht="22.5">
      <c r="A651" s="320"/>
      <c r="B651" s="320"/>
      <c r="C651" s="320"/>
      <c r="D651" s="114" t="s">
        <v>15645</v>
      </c>
      <c r="E651" s="110"/>
      <c r="F651" s="323"/>
      <c r="G651" s="323"/>
      <c r="H651" s="323"/>
      <c r="I651" s="323"/>
      <c r="J651" s="323"/>
    </row>
    <row r="652" spans="1:10">
      <c r="A652" s="321"/>
      <c r="B652" s="321"/>
      <c r="C652" s="321"/>
      <c r="D652" s="114" t="s">
        <v>9222</v>
      </c>
      <c r="E652" s="110"/>
      <c r="F652" s="324"/>
      <c r="G652" s="324"/>
      <c r="H652" s="324"/>
      <c r="I652" s="324"/>
      <c r="J652" s="324"/>
    </row>
    <row r="653" spans="1:10" ht="22.5" customHeight="1">
      <c r="A653" s="319">
        <v>220</v>
      </c>
      <c r="B653" s="319">
        <v>361617</v>
      </c>
      <c r="C653" s="319" t="s">
        <v>15855</v>
      </c>
      <c r="D653" s="114" t="s">
        <v>15623</v>
      </c>
      <c r="E653" s="127" t="s">
        <v>15624</v>
      </c>
      <c r="F653" s="322" t="s">
        <v>15269</v>
      </c>
      <c r="G653" s="322">
        <f>VLOOKUP(B653,OCCIDENTE!$A$8:$J$5948,10,0)</f>
        <v>34728529.6215</v>
      </c>
      <c r="H653" s="322" t="s">
        <v>15269</v>
      </c>
      <c r="I653" s="322" t="s">
        <v>15269</v>
      </c>
      <c r="J653" s="322">
        <f t="shared" ref="J653:J707" si="12">AVERAGE(F653,G653,H653,I653)</f>
        <v>34728529.6215</v>
      </c>
    </row>
    <row r="654" spans="1:10" ht="33.75">
      <c r="A654" s="320"/>
      <c r="B654" s="320"/>
      <c r="C654" s="320"/>
      <c r="D654" s="114" t="s">
        <v>15625</v>
      </c>
      <c r="E654" s="127" t="s">
        <v>15612</v>
      </c>
      <c r="F654" s="323"/>
      <c r="G654" s="323"/>
      <c r="H654" s="323"/>
      <c r="I654" s="323"/>
      <c r="J654" s="323"/>
    </row>
    <row r="655" spans="1:10" ht="33.75">
      <c r="A655" s="320"/>
      <c r="B655" s="320"/>
      <c r="C655" s="320"/>
      <c r="D655" s="114" t="s">
        <v>15626</v>
      </c>
      <c r="E655" s="127" t="s">
        <v>15627</v>
      </c>
      <c r="F655" s="323"/>
      <c r="G655" s="323"/>
      <c r="H655" s="323"/>
      <c r="I655" s="323"/>
      <c r="J655" s="323"/>
    </row>
    <row r="656" spans="1:10" ht="33.75">
      <c r="A656" s="320"/>
      <c r="B656" s="320"/>
      <c r="C656" s="320"/>
      <c r="D656" s="114" t="s">
        <v>15628</v>
      </c>
      <c r="E656" s="127" t="s">
        <v>15629</v>
      </c>
      <c r="F656" s="323"/>
      <c r="G656" s="323"/>
      <c r="H656" s="323"/>
      <c r="I656" s="323"/>
      <c r="J656" s="323"/>
    </row>
    <row r="657" spans="1:10">
      <c r="A657" s="320"/>
      <c r="B657" s="320"/>
      <c r="C657" s="320"/>
      <c r="D657" s="114" t="s">
        <v>15630</v>
      </c>
      <c r="E657" s="110"/>
      <c r="F657" s="323"/>
      <c r="G657" s="323"/>
      <c r="H657" s="323"/>
      <c r="I657" s="323"/>
      <c r="J657" s="323"/>
    </row>
    <row r="658" spans="1:10">
      <c r="A658" s="320"/>
      <c r="B658" s="320"/>
      <c r="C658" s="320"/>
      <c r="D658" s="114" t="s">
        <v>15631</v>
      </c>
      <c r="E658" s="110"/>
      <c r="F658" s="323"/>
      <c r="G658" s="323"/>
      <c r="H658" s="323"/>
      <c r="I658" s="323"/>
      <c r="J658" s="323"/>
    </row>
    <row r="659" spans="1:10">
      <c r="A659" s="320"/>
      <c r="B659" s="320"/>
      <c r="C659" s="320"/>
      <c r="D659" s="114" t="s">
        <v>15579</v>
      </c>
      <c r="E659" s="110"/>
      <c r="F659" s="323"/>
      <c r="G659" s="323"/>
      <c r="H659" s="323"/>
      <c r="I659" s="323"/>
      <c r="J659" s="323"/>
    </row>
    <row r="660" spans="1:10">
      <c r="A660" s="320"/>
      <c r="B660" s="320"/>
      <c r="C660" s="320"/>
      <c r="D660" s="114" t="s">
        <v>15633</v>
      </c>
      <c r="E660" s="110"/>
      <c r="F660" s="323"/>
      <c r="G660" s="323"/>
      <c r="H660" s="323"/>
      <c r="I660" s="323"/>
      <c r="J660" s="323"/>
    </row>
    <row r="661" spans="1:10">
      <c r="A661" s="320"/>
      <c r="B661" s="320"/>
      <c r="C661" s="320"/>
      <c r="D661" s="114" t="s">
        <v>15581</v>
      </c>
      <c r="E661" s="110"/>
      <c r="F661" s="323"/>
      <c r="G661" s="323"/>
      <c r="H661" s="323"/>
      <c r="I661" s="323"/>
      <c r="J661" s="323"/>
    </row>
    <row r="662" spans="1:10" ht="45">
      <c r="A662" s="320"/>
      <c r="B662" s="320"/>
      <c r="C662" s="320"/>
      <c r="D662" s="114" t="s">
        <v>15635</v>
      </c>
      <c r="E662" s="110"/>
      <c r="F662" s="323"/>
      <c r="G662" s="323"/>
      <c r="H662" s="323"/>
      <c r="I662" s="323"/>
      <c r="J662" s="323"/>
    </row>
    <row r="663" spans="1:10" ht="22.5">
      <c r="A663" s="320"/>
      <c r="B663" s="320"/>
      <c r="C663" s="320"/>
      <c r="D663" s="114" t="s">
        <v>15643</v>
      </c>
      <c r="E663" s="110"/>
      <c r="F663" s="323"/>
      <c r="G663" s="323"/>
      <c r="H663" s="323"/>
      <c r="I663" s="323"/>
      <c r="J663" s="323"/>
    </row>
    <row r="664" spans="1:10" ht="33.75">
      <c r="A664" s="320"/>
      <c r="B664" s="320"/>
      <c r="C664" s="320"/>
      <c r="D664" s="114" t="s">
        <v>15644</v>
      </c>
      <c r="E664" s="110"/>
      <c r="F664" s="323"/>
      <c r="G664" s="323"/>
      <c r="H664" s="323"/>
      <c r="I664" s="323"/>
      <c r="J664" s="323"/>
    </row>
    <row r="665" spans="1:10">
      <c r="A665" s="320"/>
      <c r="B665" s="320"/>
      <c r="C665" s="320"/>
      <c r="D665" s="114" t="s">
        <v>15584</v>
      </c>
      <c r="E665" s="110"/>
      <c r="F665" s="323"/>
      <c r="G665" s="323"/>
      <c r="H665" s="323"/>
      <c r="I665" s="323"/>
      <c r="J665" s="323"/>
    </row>
    <row r="666" spans="1:10">
      <c r="A666" s="320"/>
      <c r="B666" s="320"/>
      <c r="C666" s="320"/>
      <c r="D666" s="114" t="s">
        <v>15617</v>
      </c>
      <c r="E666" s="110"/>
      <c r="F666" s="323"/>
      <c r="G666" s="323"/>
      <c r="H666" s="323"/>
      <c r="I666" s="323"/>
      <c r="J666" s="323"/>
    </row>
    <row r="667" spans="1:10">
      <c r="A667" s="320"/>
      <c r="B667" s="320"/>
      <c r="C667" s="320"/>
      <c r="D667" s="114" t="s">
        <v>15618</v>
      </c>
      <c r="E667" s="110"/>
      <c r="F667" s="323"/>
      <c r="G667" s="323"/>
      <c r="H667" s="323"/>
      <c r="I667" s="323"/>
      <c r="J667" s="323"/>
    </row>
    <row r="668" spans="1:10" ht="22.5">
      <c r="A668" s="320"/>
      <c r="B668" s="320"/>
      <c r="C668" s="320"/>
      <c r="D668" s="114" t="s">
        <v>15585</v>
      </c>
      <c r="E668" s="110"/>
      <c r="F668" s="323"/>
      <c r="G668" s="323"/>
      <c r="H668" s="323"/>
      <c r="I668" s="323"/>
      <c r="J668" s="323"/>
    </row>
    <row r="669" spans="1:10" ht="22.5">
      <c r="A669" s="320"/>
      <c r="B669" s="320"/>
      <c r="C669" s="320"/>
      <c r="D669" s="114" t="s">
        <v>15645</v>
      </c>
      <c r="E669" s="110"/>
      <c r="F669" s="323"/>
      <c r="G669" s="323"/>
      <c r="H669" s="323"/>
      <c r="I669" s="323"/>
      <c r="J669" s="323"/>
    </row>
    <row r="670" spans="1:10">
      <c r="A670" s="321"/>
      <c r="B670" s="321"/>
      <c r="C670" s="321"/>
      <c r="D670" s="114" t="s">
        <v>9222</v>
      </c>
      <c r="E670" s="110"/>
      <c r="F670" s="324"/>
      <c r="G670" s="324"/>
      <c r="H670" s="324"/>
      <c r="I670" s="324"/>
      <c r="J670" s="324"/>
    </row>
    <row r="671" spans="1:10" ht="22.5" customHeight="1">
      <c r="A671" s="319">
        <v>221</v>
      </c>
      <c r="B671" s="319">
        <v>361623</v>
      </c>
      <c r="C671" s="319" t="s">
        <v>15856</v>
      </c>
      <c r="D671" s="114" t="s">
        <v>15623</v>
      </c>
      <c r="E671" s="127" t="s">
        <v>15624</v>
      </c>
      <c r="F671" s="322" t="s">
        <v>15269</v>
      </c>
      <c r="G671" s="322">
        <f>VLOOKUP(B671,OCCIDENTE!$A$8:$J$5948,10,0)</f>
        <v>34728529.6215</v>
      </c>
      <c r="H671" s="322" t="s">
        <v>15269</v>
      </c>
      <c r="I671" s="322" t="s">
        <v>15269</v>
      </c>
      <c r="J671" s="322">
        <f t="shared" si="12"/>
        <v>34728529.6215</v>
      </c>
    </row>
    <row r="672" spans="1:10" ht="33.75">
      <c r="A672" s="320"/>
      <c r="B672" s="320"/>
      <c r="C672" s="320"/>
      <c r="D672" s="114" t="s">
        <v>15625</v>
      </c>
      <c r="E672" s="127" t="s">
        <v>15612</v>
      </c>
      <c r="F672" s="323"/>
      <c r="G672" s="323"/>
      <c r="H672" s="323"/>
      <c r="I672" s="323"/>
      <c r="J672" s="323"/>
    </row>
    <row r="673" spans="1:10" ht="33.75">
      <c r="A673" s="320"/>
      <c r="B673" s="320"/>
      <c r="C673" s="320"/>
      <c r="D673" s="114" t="s">
        <v>15626</v>
      </c>
      <c r="E673" s="127" t="s">
        <v>15627</v>
      </c>
      <c r="F673" s="323"/>
      <c r="G673" s="323"/>
      <c r="H673" s="323"/>
      <c r="I673" s="323"/>
      <c r="J673" s="323"/>
    </row>
    <row r="674" spans="1:10" ht="33.75">
      <c r="A674" s="320"/>
      <c r="B674" s="320"/>
      <c r="C674" s="320"/>
      <c r="D674" s="114" t="s">
        <v>15628</v>
      </c>
      <c r="E674" s="127" t="s">
        <v>15629</v>
      </c>
      <c r="F674" s="323"/>
      <c r="G674" s="323"/>
      <c r="H674" s="323"/>
      <c r="I674" s="323"/>
      <c r="J674" s="323"/>
    </row>
    <row r="675" spans="1:10">
      <c r="A675" s="320"/>
      <c r="B675" s="320"/>
      <c r="C675" s="320"/>
      <c r="D675" s="114" t="s">
        <v>15630</v>
      </c>
      <c r="E675" s="110"/>
      <c r="F675" s="323"/>
      <c r="G675" s="323"/>
      <c r="H675" s="323"/>
      <c r="I675" s="323"/>
      <c r="J675" s="323"/>
    </row>
    <row r="676" spans="1:10">
      <c r="A676" s="320"/>
      <c r="B676" s="320"/>
      <c r="C676" s="320"/>
      <c r="D676" s="114" t="s">
        <v>15631</v>
      </c>
      <c r="E676" s="110"/>
      <c r="F676" s="323"/>
      <c r="G676" s="323"/>
      <c r="H676" s="323"/>
      <c r="I676" s="323"/>
      <c r="J676" s="323"/>
    </row>
    <row r="677" spans="1:10">
      <c r="A677" s="320"/>
      <c r="B677" s="320"/>
      <c r="C677" s="320"/>
      <c r="D677" s="114" t="s">
        <v>15579</v>
      </c>
      <c r="E677" s="110"/>
      <c r="F677" s="323"/>
      <c r="G677" s="323"/>
      <c r="H677" s="323"/>
      <c r="I677" s="323"/>
      <c r="J677" s="323"/>
    </row>
    <row r="678" spans="1:10">
      <c r="A678" s="320"/>
      <c r="B678" s="320"/>
      <c r="C678" s="320"/>
      <c r="D678" s="114" t="s">
        <v>15633</v>
      </c>
      <c r="E678" s="110"/>
      <c r="F678" s="323"/>
      <c r="G678" s="323"/>
      <c r="H678" s="323"/>
      <c r="I678" s="323"/>
      <c r="J678" s="323"/>
    </row>
    <row r="679" spans="1:10">
      <c r="A679" s="320"/>
      <c r="B679" s="320"/>
      <c r="C679" s="320"/>
      <c r="D679" s="114" t="s">
        <v>15581</v>
      </c>
      <c r="E679" s="110"/>
      <c r="F679" s="323"/>
      <c r="G679" s="323"/>
      <c r="H679" s="323"/>
      <c r="I679" s="323"/>
      <c r="J679" s="323"/>
    </row>
    <row r="680" spans="1:10" ht="45">
      <c r="A680" s="320"/>
      <c r="B680" s="320"/>
      <c r="C680" s="320"/>
      <c r="D680" s="114" t="s">
        <v>15635</v>
      </c>
      <c r="E680" s="110"/>
      <c r="F680" s="323"/>
      <c r="G680" s="323"/>
      <c r="H680" s="323"/>
      <c r="I680" s="323"/>
      <c r="J680" s="323"/>
    </row>
    <row r="681" spans="1:10" ht="22.5">
      <c r="A681" s="320"/>
      <c r="B681" s="320"/>
      <c r="C681" s="320"/>
      <c r="D681" s="114" t="s">
        <v>15643</v>
      </c>
      <c r="E681" s="110"/>
      <c r="F681" s="323"/>
      <c r="G681" s="323"/>
      <c r="H681" s="323"/>
      <c r="I681" s="323"/>
      <c r="J681" s="323"/>
    </row>
    <row r="682" spans="1:10" ht="33.75">
      <c r="A682" s="320"/>
      <c r="B682" s="320"/>
      <c r="C682" s="320"/>
      <c r="D682" s="114" t="s">
        <v>15644</v>
      </c>
      <c r="E682" s="110"/>
      <c r="F682" s="323"/>
      <c r="G682" s="323"/>
      <c r="H682" s="323"/>
      <c r="I682" s="323"/>
      <c r="J682" s="323"/>
    </row>
    <row r="683" spans="1:10">
      <c r="A683" s="320"/>
      <c r="B683" s="320"/>
      <c r="C683" s="320"/>
      <c r="D683" s="114" t="s">
        <v>15584</v>
      </c>
      <c r="E683" s="110"/>
      <c r="F683" s="323"/>
      <c r="G683" s="323"/>
      <c r="H683" s="323"/>
      <c r="I683" s="323"/>
      <c r="J683" s="323"/>
    </row>
    <row r="684" spans="1:10">
      <c r="A684" s="320"/>
      <c r="B684" s="320"/>
      <c r="C684" s="320"/>
      <c r="D684" s="114" t="s">
        <v>15617</v>
      </c>
      <c r="E684" s="110"/>
      <c r="F684" s="323"/>
      <c r="G684" s="323"/>
      <c r="H684" s="323"/>
      <c r="I684" s="323"/>
      <c r="J684" s="323"/>
    </row>
    <row r="685" spans="1:10">
      <c r="A685" s="320"/>
      <c r="B685" s="320"/>
      <c r="C685" s="320"/>
      <c r="D685" s="114" t="s">
        <v>15618</v>
      </c>
      <c r="E685" s="110"/>
      <c r="F685" s="323"/>
      <c r="G685" s="323"/>
      <c r="H685" s="323"/>
      <c r="I685" s="323"/>
      <c r="J685" s="323"/>
    </row>
    <row r="686" spans="1:10" ht="22.5">
      <c r="A686" s="320"/>
      <c r="B686" s="320"/>
      <c r="C686" s="320"/>
      <c r="D686" s="114" t="s">
        <v>15585</v>
      </c>
      <c r="E686" s="110"/>
      <c r="F686" s="323"/>
      <c r="G686" s="323"/>
      <c r="H686" s="323"/>
      <c r="I686" s="323"/>
      <c r="J686" s="323"/>
    </row>
    <row r="687" spans="1:10" ht="22.5">
      <c r="A687" s="320"/>
      <c r="B687" s="320"/>
      <c r="C687" s="320"/>
      <c r="D687" s="114" t="s">
        <v>15645</v>
      </c>
      <c r="E687" s="110"/>
      <c r="F687" s="323"/>
      <c r="G687" s="323"/>
      <c r="H687" s="323"/>
      <c r="I687" s="323"/>
      <c r="J687" s="323"/>
    </row>
    <row r="688" spans="1:10">
      <c r="A688" s="321"/>
      <c r="B688" s="321"/>
      <c r="C688" s="321"/>
      <c r="D688" s="114" t="s">
        <v>9222</v>
      </c>
      <c r="E688" s="110"/>
      <c r="F688" s="324"/>
      <c r="G688" s="324"/>
      <c r="H688" s="324"/>
      <c r="I688" s="324"/>
      <c r="J688" s="324"/>
    </row>
    <row r="689" spans="1:10" ht="22.5" customHeight="1">
      <c r="A689" s="319">
        <v>222</v>
      </c>
      <c r="B689" s="319">
        <v>361803</v>
      </c>
      <c r="C689" s="319" t="s">
        <v>15857</v>
      </c>
      <c r="D689" s="114" t="s">
        <v>15623</v>
      </c>
      <c r="E689" s="127" t="s">
        <v>15624</v>
      </c>
      <c r="F689" s="322" t="s">
        <v>15269</v>
      </c>
      <c r="G689" s="322">
        <f>VLOOKUP(B689,OCCIDENTE!$A$8:$J$5948,10,0)</f>
        <v>34728529.6215</v>
      </c>
      <c r="H689" s="322" t="s">
        <v>15269</v>
      </c>
      <c r="I689" s="322">
        <v>7455600</v>
      </c>
      <c r="J689" s="322">
        <f t="shared" si="12"/>
        <v>21092064.81075</v>
      </c>
    </row>
    <row r="690" spans="1:10" ht="33.75">
      <c r="A690" s="320"/>
      <c r="B690" s="320"/>
      <c r="C690" s="320"/>
      <c r="D690" s="114" t="s">
        <v>15625</v>
      </c>
      <c r="E690" s="127" t="s">
        <v>15612</v>
      </c>
      <c r="F690" s="323"/>
      <c r="G690" s="323"/>
      <c r="H690" s="323"/>
      <c r="I690" s="323"/>
      <c r="J690" s="323"/>
    </row>
    <row r="691" spans="1:10" ht="33.75">
      <c r="A691" s="320"/>
      <c r="B691" s="320"/>
      <c r="C691" s="320"/>
      <c r="D691" s="114" t="s">
        <v>15626</v>
      </c>
      <c r="E691" s="127" t="s">
        <v>15627</v>
      </c>
      <c r="F691" s="323"/>
      <c r="G691" s="323"/>
      <c r="H691" s="323"/>
      <c r="I691" s="323"/>
      <c r="J691" s="323"/>
    </row>
    <row r="692" spans="1:10" ht="33.75">
      <c r="A692" s="320"/>
      <c r="B692" s="320"/>
      <c r="C692" s="320"/>
      <c r="D692" s="114" t="s">
        <v>15628</v>
      </c>
      <c r="E692" s="127" t="s">
        <v>15629</v>
      </c>
      <c r="F692" s="323"/>
      <c r="G692" s="323"/>
      <c r="H692" s="323"/>
      <c r="I692" s="323"/>
      <c r="J692" s="323"/>
    </row>
    <row r="693" spans="1:10">
      <c r="A693" s="320"/>
      <c r="B693" s="320"/>
      <c r="C693" s="320"/>
      <c r="D693" s="114" t="s">
        <v>15630</v>
      </c>
      <c r="E693" s="110"/>
      <c r="F693" s="323"/>
      <c r="G693" s="323"/>
      <c r="H693" s="323"/>
      <c r="I693" s="323"/>
      <c r="J693" s="323"/>
    </row>
    <row r="694" spans="1:10">
      <c r="A694" s="320"/>
      <c r="B694" s="320"/>
      <c r="C694" s="320"/>
      <c r="D694" s="114" t="s">
        <v>15631</v>
      </c>
      <c r="E694" s="110"/>
      <c r="F694" s="323"/>
      <c r="G694" s="323"/>
      <c r="H694" s="323"/>
      <c r="I694" s="323"/>
      <c r="J694" s="323"/>
    </row>
    <row r="695" spans="1:10">
      <c r="A695" s="320"/>
      <c r="B695" s="320"/>
      <c r="C695" s="320"/>
      <c r="D695" s="114" t="s">
        <v>15579</v>
      </c>
      <c r="E695" s="110"/>
      <c r="F695" s="323"/>
      <c r="G695" s="323"/>
      <c r="H695" s="323"/>
      <c r="I695" s="323"/>
      <c r="J695" s="323"/>
    </row>
    <row r="696" spans="1:10">
      <c r="A696" s="320"/>
      <c r="B696" s="320"/>
      <c r="C696" s="320"/>
      <c r="D696" s="114" t="s">
        <v>15633</v>
      </c>
      <c r="E696" s="110"/>
      <c r="F696" s="323"/>
      <c r="G696" s="323"/>
      <c r="H696" s="323"/>
      <c r="I696" s="323"/>
      <c r="J696" s="323"/>
    </row>
    <row r="697" spans="1:10">
      <c r="A697" s="320"/>
      <c r="B697" s="320"/>
      <c r="C697" s="320"/>
      <c r="D697" s="114" t="s">
        <v>15581</v>
      </c>
      <c r="E697" s="110"/>
      <c r="F697" s="323"/>
      <c r="G697" s="323"/>
      <c r="H697" s="323"/>
      <c r="I697" s="323"/>
      <c r="J697" s="323"/>
    </row>
    <row r="698" spans="1:10" ht="45">
      <c r="A698" s="320"/>
      <c r="B698" s="320"/>
      <c r="C698" s="320"/>
      <c r="D698" s="114" t="s">
        <v>15635</v>
      </c>
      <c r="E698" s="110"/>
      <c r="F698" s="323"/>
      <c r="G698" s="323"/>
      <c r="H698" s="323"/>
      <c r="I698" s="323"/>
      <c r="J698" s="323"/>
    </row>
    <row r="699" spans="1:10" ht="22.5">
      <c r="A699" s="320"/>
      <c r="B699" s="320"/>
      <c r="C699" s="320"/>
      <c r="D699" s="114" t="s">
        <v>15643</v>
      </c>
      <c r="E699" s="110"/>
      <c r="F699" s="323"/>
      <c r="G699" s="323"/>
      <c r="H699" s="323"/>
      <c r="I699" s="323"/>
      <c r="J699" s="323"/>
    </row>
    <row r="700" spans="1:10" ht="33.75">
      <c r="A700" s="320"/>
      <c r="B700" s="320"/>
      <c r="C700" s="320"/>
      <c r="D700" s="114" t="s">
        <v>15644</v>
      </c>
      <c r="E700" s="110"/>
      <c r="F700" s="323"/>
      <c r="G700" s="323"/>
      <c r="H700" s="323"/>
      <c r="I700" s="323"/>
      <c r="J700" s="323"/>
    </row>
    <row r="701" spans="1:10">
      <c r="A701" s="320"/>
      <c r="B701" s="320"/>
      <c r="C701" s="320"/>
      <c r="D701" s="114" t="s">
        <v>15584</v>
      </c>
      <c r="E701" s="110"/>
      <c r="F701" s="323"/>
      <c r="G701" s="323"/>
      <c r="H701" s="323"/>
      <c r="I701" s="323"/>
      <c r="J701" s="323"/>
    </row>
    <row r="702" spans="1:10">
      <c r="A702" s="320"/>
      <c r="B702" s="320"/>
      <c r="C702" s="320"/>
      <c r="D702" s="114" t="s">
        <v>15617</v>
      </c>
      <c r="E702" s="110"/>
      <c r="F702" s="323"/>
      <c r="G702" s="323"/>
      <c r="H702" s="323"/>
      <c r="I702" s="323"/>
      <c r="J702" s="323"/>
    </row>
    <row r="703" spans="1:10">
      <c r="A703" s="320"/>
      <c r="B703" s="320"/>
      <c r="C703" s="320"/>
      <c r="D703" s="114" t="s">
        <v>15618</v>
      </c>
      <c r="E703" s="110"/>
      <c r="F703" s="323"/>
      <c r="G703" s="323"/>
      <c r="H703" s="323"/>
      <c r="I703" s="323"/>
      <c r="J703" s="323"/>
    </row>
    <row r="704" spans="1:10" ht="22.5">
      <c r="A704" s="320"/>
      <c r="B704" s="320"/>
      <c r="C704" s="320"/>
      <c r="D704" s="114" t="s">
        <v>15585</v>
      </c>
      <c r="E704" s="110"/>
      <c r="F704" s="323"/>
      <c r="G704" s="323"/>
      <c r="H704" s="323"/>
      <c r="I704" s="323"/>
      <c r="J704" s="323"/>
    </row>
    <row r="705" spans="1:10" ht="22.5">
      <c r="A705" s="320"/>
      <c r="B705" s="320"/>
      <c r="C705" s="320"/>
      <c r="D705" s="114" t="s">
        <v>15645</v>
      </c>
      <c r="E705" s="110"/>
      <c r="F705" s="323"/>
      <c r="G705" s="323"/>
      <c r="H705" s="323"/>
      <c r="I705" s="323"/>
      <c r="J705" s="323"/>
    </row>
    <row r="706" spans="1:10">
      <c r="A706" s="321"/>
      <c r="B706" s="321"/>
      <c r="C706" s="321"/>
      <c r="D706" s="114" t="s">
        <v>9222</v>
      </c>
      <c r="E706" s="110"/>
      <c r="F706" s="324"/>
      <c r="G706" s="324"/>
      <c r="H706" s="324"/>
      <c r="I706" s="324"/>
      <c r="J706" s="324"/>
    </row>
    <row r="707" spans="1:10" ht="22.5" customHeight="1">
      <c r="A707" s="319">
        <v>223</v>
      </c>
      <c r="B707" s="319">
        <v>361805</v>
      </c>
      <c r="C707" s="319" t="s">
        <v>15858</v>
      </c>
      <c r="D707" s="114" t="s">
        <v>15623</v>
      </c>
      <c r="E707" s="127" t="s">
        <v>15624</v>
      </c>
      <c r="F707" s="322" t="s">
        <v>15269</v>
      </c>
      <c r="G707" s="322">
        <f>VLOOKUP(B707,OCCIDENTE!$A$8:$J$5948,10,0)</f>
        <v>34728529.6215</v>
      </c>
      <c r="H707" s="322" t="s">
        <v>15269</v>
      </c>
      <c r="I707" s="322" t="s">
        <v>15269</v>
      </c>
      <c r="J707" s="322">
        <f t="shared" si="12"/>
        <v>34728529.6215</v>
      </c>
    </row>
    <row r="708" spans="1:10" ht="33.75">
      <c r="A708" s="320"/>
      <c r="B708" s="320"/>
      <c r="C708" s="320"/>
      <c r="D708" s="114" t="s">
        <v>15625</v>
      </c>
      <c r="E708" s="127" t="s">
        <v>15612</v>
      </c>
      <c r="F708" s="323"/>
      <c r="G708" s="323"/>
      <c r="H708" s="323"/>
      <c r="I708" s="323"/>
      <c r="J708" s="323"/>
    </row>
    <row r="709" spans="1:10" ht="33.75">
      <c r="A709" s="320"/>
      <c r="B709" s="320"/>
      <c r="C709" s="320"/>
      <c r="D709" s="114" t="s">
        <v>15626</v>
      </c>
      <c r="E709" s="127" t="s">
        <v>15627</v>
      </c>
      <c r="F709" s="323"/>
      <c r="G709" s="323"/>
      <c r="H709" s="323"/>
      <c r="I709" s="323"/>
      <c r="J709" s="323"/>
    </row>
    <row r="710" spans="1:10" ht="33.75">
      <c r="A710" s="320"/>
      <c r="B710" s="320"/>
      <c r="C710" s="320"/>
      <c r="D710" s="114" t="s">
        <v>15628</v>
      </c>
      <c r="E710" s="127" t="s">
        <v>15629</v>
      </c>
      <c r="F710" s="323"/>
      <c r="G710" s="323"/>
      <c r="H710" s="323"/>
      <c r="I710" s="323"/>
      <c r="J710" s="323"/>
    </row>
    <row r="711" spans="1:10">
      <c r="A711" s="320"/>
      <c r="B711" s="320"/>
      <c r="C711" s="320"/>
      <c r="D711" s="114" t="s">
        <v>15630</v>
      </c>
      <c r="E711" s="110"/>
      <c r="F711" s="323"/>
      <c r="G711" s="323"/>
      <c r="H711" s="323"/>
      <c r="I711" s="323"/>
      <c r="J711" s="323"/>
    </row>
    <row r="712" spans="1:10">
      <c r="A712" s="320"/>
      <c r="B712" s="320"/>
      <c r="C712" s="320"/>
      <c r="D712" s="114" t="s">
        <v>15631</v>
      </c>
      <c r="E712" s="110"/>
      <c r="F712" s="323"/>
      <c r="G712" s="323"/>
      <c r="H712" s="323"/>
      <c r="I712" s="323"/>
      <c r="J712" s="323"/>
    </row>
    <row r="713" spans="1:10">
      <c r="A713" s="320"/>
      <c r="B713" s="320"/>
      <c r="C713" s="320"/>
      <c r="D713" s="114" t="s">
        <v>15579</v>
      </c>
      <c r="E713" s="110"/>
      <c r="F713" s="323"/>
      <c r="G713" s="323"/>
      <c r="H713" s="323"/>
      <c r="I713" s="323"/>
      <c r="J713" s="323"/>
    </row>
    <row r="714" spans="1:10">
      <c r="A714" s="320"/>
      <c r="B714" s="320"/>
      <c r="C714" s="320"/>
      <c r="D714" s="114" t="s">
        <v>15633</v>
      </c>
      <c r="E714" s="110"/>
      <c r="F714" s="323"/>
      <c r="G714" s="323"/>
      <c r="H714" s="323"/>
      <c r="I714" s="323"/>
      <c r="J714" s="323"/>
    </row>
    <row r="715" spans="1:10">
      <c r="A715" s="320"/>
      <c r="B715" s="320"/>
      <c r="C715" s="320"/>
      <c r="D715" s="114" t="s">
        <v>15581</v>
      </c>
      <c r="E715" s="110"/>
      <c r="F715" s="323"/>
      <c r="G715" s="323"/>
      <c r="H715" s="323"/>
      <c r="I715" s="323"/>
      <c r="J715" s="323"/>
    </row>
    <row r="716" spans="1:10" ht="45">
      <c r="A716" s="320"/>
      <c r="B716" s="320"/>
      <c r="C716" s="320"/>
      <c r="D716" s="114" t="s">
        <v>15635</v>
      </c>
      <c r="E716" s="110"/>
      <c r="F716" s="323"/>
      <c r="G716" s="323"/>
      <c r="H716" s="323"/>
      <c r="I716" s="323"/>
      <c r="J716" s="323"/>
    </row>
    <row r="717" spans="1:10" ht="22.5">
      <c r="A717" s="320"/>
      <c r="B717" s="320"/>
      <c r="C717" s="320"/>
      <c r="D717" s="114" t="s">
        <v>15643</v>
      </c>
      <c r="E717" s="110"/>
      <c r="F717" s="323"/>
      <c r="G717" s="323"/>
      <c r="H717" s="323"/>
      <c r="I717" s="323"/>
      <c r="J717" s="323"/>
    </row>
    <row r="718" spans="1:10" ht="33.75">
      <c r="A718" s="320"/>
      <c r="B718" s="320"/>
      <c r="C718" s="320"/>
      <c r="D718" s="114" t="s">
        <v>15644</v>
      </c>
      <c r="E718" s="110"/>
      <c r="F718" s="323"/>
      <c r="G718" s="323"/>
      <c r="H718" s="323"/>
      <c r="I718" s="323"/>
      <c r="J718" s="323"/>
    </row>
    <row r="719" spans="1:10">
      <c r="A719" s="320"/>
      <c r="B719" s="320"/>
      <c r="C719" s="320"/>
      <c r="D719" s="114" t="s">
        <v>15584</v>
      </c>
      <c r="E719" s="110"/>
      <c r="F719" s="323"/>
      <c r="G719" s="323"/>
      <c r="H719" s="323"/>
      <c r="I719" s="323"/>
      <c r="J719" s="323"/>
    </row>
    <row r="720" spans="1:10">
      <c r="A720" s="320"/>
      <c r="B720" s="320"/>
      <c r="C720" s="320"/>
      <c r="D720" s="114" t="s">
        <v>15617</v>
      </c>
      <c r="E720" s="110"/>
      <c r="F720" s="323"/>
      <c r="G720" s="323"/>
      <c r="H720" s="323"/>
      <c r="I720" s="323"/>
      <c r="J720" s="323"/>
    </row>
    <row r="721" spans="1:10">
      <c r="A721" s="320"/>
      <c r="B721" s="320"/>
      <c r="C721" s="320"/>
      <c r="D721" s="114" t="s">
        <v>15618</v>
      </c>
      <c r="E721" s="110"/>
      <c r="F721" s="323"/>
      <c r="G721" s="323"/>
      <c r="H721" s="323"/>
      <c r="I721" s="323"/>
      <c r="J721" s="323"/>
    </row>
    <row r="722" spans="1:10" ht="22.5">
      <c r="A722" s="320"/>
      <c r="B722" s="320"/>
      <c r="C722" s="320"/>
      <c r="D722" s="114" t="s">
        <v>15585</v>
      </c>
      <c r="E722" s="110"/>
      <c r="F722" s="323"/>
      <c r="G722" s="323"/>
      <c r="H722" s="323"/>
      <c r="I722" s="323"/>
      <c r="J722" s="323"/>
    </row>
    <row r="723" spans="1:10" ht="22.5">
      <c r="A723" s="320"/>
      <c r="B723" s="320"/>
      <c r="C723" s="320"/>
      <c r="D723" s="114" t="s">
        <v>15645</v>
      </c>
      <c r="E723" s="110"/>
      <c r="F723" s="323"/>
      <c r="G723" s="323"/>
      <c r="H723" s="323"/>
      <c r="I723" s="323"/>
      <c r="J723" s="323"/>
    </row>
    <row r="724" spans="1:10">
      <c r="A724" s="321"/>
      <c r="B724" s="321"/>
      <c r="C724" s="321"/>
      <c r="D724" s="114" t="s">
        <v>9222</v>
      </c>
      <c r="E724" s="110"/>
      <c r="F724" s="324"/>
      <c r="G724" s="324"/>
      <c r="H724" s="324"/>
      <c r="I724" s="324"/>
      <c r="J724" s="324"/>
    </row>
    <row r="725" spans="1:10" ht="22.5" customHeight="1">
      <c r="A725" s="319">
        <v>224</v>
      </c>
      <c r="B725" s="319">
        <v>361807</v>
      </c>
      <c r="C725" s="319" t="s">
        <v>15859</v>
      </c>
      <c r="D725" s="114" t="s">
        <v>15623</v>
      </c>
      <c r="E725" s="127" t="s">
        <v>15624</v>
      </c>
      <c r="F725" s="322" t="s">
        <v>15269</v>
      </c>
      <c r="G725" s="322">
        <f>VLOOKUP(B725,OCCIDENTE!$A$8:$J$5948,10,0)</f>
        <v>34728529.6215</v>
      </c>
      <c r="H725" s="322" t="s">
        <v>15269</v>
      </c>
      <c r="I725" s="322" t="s">
        <v>15269</v>
      </c>
      <c r="J725" s="322">
        <f t="shared" ref="J725:J761" si="13">AVERAGE(F725,G725,H725,I725)</f>
        <v>34728529.6215</v>
      </c>
    </row>
    <row r="726" spans="1:10" ht="33.75">
      <c r="A726" s="320"/>
      <c r="B726" s="320"/>
      <c r="C726" s="320"/>
      <c r="D726" s="114" t="s">
        <v>15625</v>
      </c>
      <c r="E726" s="127" t="s">
        <v>15612</v>
      </c>
      <c r="F726" s="323"/>
      <c r="G726" s="323"/>
      <c r="H726" s="323"/>
      <c r="I726" s="323"/>
      <c r="J726" s="323"/>
    </row>
    <row r="727" spans="1:10" ht="33.75">
      <c r="A727" s="320"/>
      <c r="B727" s="320"/>
      <c r="C727" s="320"/>
      <c r="D727" s="114" t="s">
        <v>15626</v>
      </c>
      <c r="E727" s="127" t="s">
        <v>15627</v>
      </c>
      <c r="F727" s="323"/>
      <c r="G727" s="323"/>
      <c r="H727" s="323"/>
      <c r="I727" s="323"/>
      <c r="J727" s="323"/>
    </row>
    <row r="728" spans="1:10" ht="33.75">
      <c r="A728" s="320"/>
      <c r="B728" s="320"/>
      <c r="C728" s="320"/>
      <c r="D728" s="114" t="s">
        <v>15628</v>
      </c>
      <c r="E728" s="127" t="s">
        <v>15629</v>
      </c>
      <c r="F728" s="323"/>
      <c r="G728" s="323"/>
      <c r="H728" s="323"/>
      <c r="I728" s="323"/>
      <c r="J728" s="323"/>
    </row>
    <row r="729" spans="1:10">
      <c r="A729" s="320"/>
      <c r="B729" s="320"/>
      <c r="C729" s="320"/>
      <c r="D729" s="114" t="s">
        <v>15630</v>
      </c>
      <c r="E729" s="110"/>
      <c r="F729" s="323"/>
      <c r="G729" s="323"/>
      <c r="H729" s="323"/>
      <c r="I729" s="323"/>
      <c r="J729" s="323"/>
    </row>
    <row r="730" spans="1:10">
      <c r="A730" s="320"/>
      <c r="B730" s="320"/>
      <c r="C730" s="320"/>
      <c r="D730" s="114" t="s">
        <v>15631</v>
      </c>
      <c r="E730" s="110"/>
      <c r="F730" s="323"/>
      <c r="G730" s="323"/>
      <c r="H730" s="323"/>
      <c r="I730" s="323"/>
      <c r="J730" s="323"/>
    </row>
    <row r="731" spans="1:10">
      <c r="A731" s="320"/>
      <c r="B731" s="320"/>
      <c r="C731" s="320"/>
      <c r="D731" s="114" t="s">
        <v>15579</v>
      </c>
      <c r="E731" s="110"/>
      <c r="F731" s="323"/>
      <c r="G731" s="323"/>
      <c r="H731" s="323"/>
      <c r="I731" s="323"/>
      <c r="J731" s="323"/>
    </row>
    <row r="732" spans="1:10">
      <c r="A732" s="320"/>
      <c r="B732" s="320"/>
      <c r="C732" s="320"/>
      <c r="D732" s="114" t="s">
        <v>15633</v>
      </c>
      <c r="E732" s="110"/>
      <c r="F732" s="323"/>
      <c r="G732" s="323"/>
      <c r="H732" s="323"/>
      <c r="I732" s="323"/>
      <c r="J732" s="323"/>
    </row>
    <row r="733" spans="1:10">
      <c r="A733" s="320"/>
      <c r="B733" s="320"/>
      <c r="C733" s="320"/>
      <c r="D733" s="114" t="s">
        <v>15581</v>
      </c>
      <c r="E733" s="110"/>
      <c r="F733" s="323"/>
      <c r="G733" s="323"/>
      <c r="H733" s="323"/>
      <c r="I733" s="323"/>
      <c r="J733" s="323"/>
    </row>
    <row r="734" spans="1:10" ht="45">
      <c r="A734" s="320"/>
      <c r="B734" s="320"/>
      <c r="C734" s="320"/>
      <c r="D734" s="114" t="s">
        <v>15635</v>
      </c>
      <c r="E734" s="110"/>
      <c r="F734" s="323"/>
      <c r="G734" s="323"/>
      <c r="H734" s="323"/>
      <c r="I734" s="323"/>
      <c r="J734" s="323"/>
    </row>
    <row r="735" spans="1:10" ht="22.5">
      <c r="A735" s="320"/>
      <c r="B735" s="320"/>
      <c r="C735" s="320"/>
      <c r="D735" s="114" t="s">
        <v>15643</v>
      </c>
      <c r="E735" s="110"/>
      <c r="F735" s="323"/>
      <c r="G735" s="323"/>
      <c r="H735" s="323"/>
      <c r="I735" s="323"/>
      <c r="J735" s="323"/>
    </row>
    <row r="736" spans="1:10" ht="33.75">
      <c r="A736" s="320"/>
      <c r="B736" s="320"/>
      <c r="C736" s="320"/>
      <c r="D736" s="114" t="s">
        <v>15644</v>
      </c>
      <c r="E736" s="110"/>
      <c r="F736" s="323"/>
      <c r="G736" s="323"/>
      <c r="H736" s="323"/>
      <c r="I736" s="323"/>
      <c r="J736" s="323"/>
    </row>
    <row r="737" spans="1:10">
      <c r="A737" s="320"/>
      <c r="B737" s="320"/>
      <c r="C737" s="320"/>
      <c r="D737" s="114" t="s">
        <v>15584</v>
      </c>
      <c r="E737" s="110"/>
      <c r="F737" s="323"/>
      <c r="G737" s="323"/>
      <c r="H737" s="323"/>
      <c r="I737" s="323"/>
      <c r="J737" s="323"/>
    </row>
    <row r="738" spans="1:10">
      <c r="A738" s="320"/>
      <c r="B738" s="320"/>
      <c r="C738" s="320"/>
      <c r="D738" s="114" t="s">
        <v>15617</v>
      </c>
      <c r="E738" s="110"/>
      <c r="F738" s="323"/>
      <c r="G738" s="323"/>
      <c r="H738" s="323"/>
      <c r="I738" s="323"/>
      <c r="J738" s="323"/>
    </row>
    <row r="739" spans="1:10">
      <c r="A739" s="320"/>
      <c r="B739" s="320"/>
      <c r="C739" s="320"/>
      <c r="D739" s="114" t="s">
        <v>15618</v>
      </c>
      <c r="E739" s="110"/>
      <c r="F739" s="323"/>
      <c r="G739" s="323"/>
      <c r="H739" s="323"/>
      <c r="I739" s="323"/>
      <c r="J739" s="323"/>
    </row>
    <row r="740" spans="1:10" ht="22.5">
      <c r="A740" s="320"/>
      <c r="B740" s="320"/>
      <c r="C740" s="320"/>
      <c r="D740" s="114" t="s">
        <v>15585</v>
      </c>
      <c r="E740" s="110"/>
      <c r="F740" s="323"/>
      <c r="G740" s="323"/>
      <c r="H740" s="323"/>
      <c r="I740" s="323"/>
      <c r="J740" s="323"/>
    </row>
    <row r="741" spans="1:10" ht="22.5">
      <c r="A741" s="320"/>
      <c r="B741" s="320"/>
      <c r="C741" s="320"/>
      <c r="D741" s="114" t="s">
        <v>15645</v>
      </c>
      <c r="E741" s="110"/>
      <c r="F741" s="323"/>
      <c r="G741" s="323"/>
      <c r="H741" s="323"/>
      <c r="I741" s="323"/>
      <c r="J741" s="323"/>
    </row>
    <row r="742" spans="1:10">
      <c r="A742" s="321"/>
      <c r="B742" s="321"/>
      <c r="C742" s="321"/>
      <c r="D742" s="114" t="s">
        <v>9222</v>
      </c>
      <c r="E742" s="110"/>
      <c r="F742" s="324"/>
      <c r="G742" s="324"/>
      <c r="H742" s="324"/>
      <c r="I742" s="324"/>
      <c r="J742" s="324"/>
    </row>
    <row r="743" spans="1:10" ht="22.5" customHeight="1">
      <c r="A743" s="319">
        <v>225</v>
      </c>
      <c r="B743" s="319">
        <v>361821</v>
      </c>
      <c r="C743" s="319" t="s">
        <v>15860</v>
      </c>
      <c r="D743" s="114" t="s">
        <v>15623</v>
      </c>
      <c r="E743" s="127" t="s">
        <v>15624</v>
      </c>
      <c r="F743" s="322" t="s">
        <v>15269</v>
      </c>
      <c r="G743" s="322">
        <f>VLOOKUP(B743,OCCIDENTE!$A$8:$J$5948,10,0)</f>
        <v>34728529.6215</v>
      </c>
      <c r="H743" s="322" t="s">
        <v>15269</v>
      </c>
      <c r="I743" s="322" t="s">
        <v>15269</v>
      </c>
      <c r="J743" s="322">
        <f t="shared" si="13"/>
        <v>34728529.6215</v>
      </c>
    </row>
    <row r="744" spans="1:10" ht="33.75">
      <c r="A744" s="320"/>
      <c r="B744" s="320"/>
      <c r="C744" s="320"/>
      <c r="D744" s="114" t="s">
        <v>15625</v>
      </c>
      <c r="E744" s="127" t="s">
        <v>15612</v>
      </c>
      <c r="F744" s="323"/>
      <c r="G744" s="323"/>
      <c r="H744" s="323"/>
      <c r="I744" s="323"/>
      <c r="J744" s="323"/>
    </row>
    <row r="745" spans="1:10" ht="33.75">
      <c r="A745" s="320"/>
      <c r="B745" s="320"/>
      <c r="C745" s="320"/>
      <c r="D745" s="114" t="s">
        <v>15626</v>
      </c>
      <c r="E745" s="127" t="s">
        <v>15627</v>
      </c>
      <c r="F745" s="323"/>
      <c r="G745" s="323"/>
      <c r="H745" s="323"/>
      <c r="I745" s="323"/>
      <c r="J745" s="323"/>
    </row>
    <row r="746" spans="1:10" ht="33.75">
      <c r="A746" s="320"/>
      <c r="B746" s="320"/>
      <c r="C746" s="320"/>
      <c r="D746" s="114" t="s">
        <v>15628</v>
      </c>
      <c r="E746" s="127" t="s">
        <v>15629</v>
      </c>
      <c r="F746" s="323"/>
      <c r="G746" s="323"/>
      <c r="H746" s="323"/>
      <c r="I746" s="323"/>
      <c r="J746" s="323"/>
    </row>
    <row r="747" spans="1:10">
      <c r="A747" s="320"/>
      <c r="B747" s="320"/>
      <c r="C747" s="320"/>
      <c r="D747" s="114" t="s">
        <v>15630</v>
      </c>
      <c r="E747" s="110"/>
      <c r="F747" s="323"/>
      <c r="G747" s="323"/>
      <c r="H747" s="323"/>
      <c r="I747" s="323"/>
      <c r="J747" s="323"/>
    </row>
    <row r="748" spans="1:10">
      <c r="A748" s="320"/>
      <c r="B748" s="320"/>
      <c r="C748" s="320"/>
      <c r="D748" s="114" t="s">
        <v>15631</v>
      </c>
      <c r="E748" s="110"/>
      <c r="F748" s="323"/>
      <c r="G748" s="323"/>
      <c r="H748" s="323"/>
      <c r="I748" s="323"/>
      <c r="J748" s="323"/>
    </row>
    <row r="749" spans="1:10">
      <c r="A749" s="320"/>
      <c r="B749" s="320"/>
      <c r="C749" s="320"/>
      <c r="D749" s="114" t="s">
        <v>15579</v>
      </c>
      <c r="E749" s="110"/>
      <c r="F749" s="323"/>
      <c r="G749" s="323"/>
      <c r="H749" s="323"/>
      <c r="I749" s="323"/>
      <c r="J749" s="323"/>
    </row>
    <row r="750" spans="1:10">
      <c r="A750" s="320"/>
      <c r="B750" s="320"/>
      <c r="C750" s="320"/>
      <c r="D750" s="114" t="s">
        <v>15633</v>
      </c>
      <c r="E750" s="110"/>
      <c r="F750" s="323"/>
      <c r="G750" s="323"/>
      <c r="H750" s="323"/>
      <c r="I750" s="323"/>
      <c r="J750" s="323"/>
    </row>
    <row r="751" spans="1:10">
      <c r="A751" s="320"/>
      <c r="B751" s="320"/>
      <c r="C751" s="320"/>
      <c r="D751" s="114" t="s">
        <v>15581</v>
      </c>
      <c r="E751" s="110"/>
      <c r="F751" s="323"/>
      <c r="G751" s="323"/>
      <c r="H751" s="323"/>
      <c r="I751" s="323"/>
      <c r="J751" s="323"/>
    </row>
    <row r="752" spans="1:10" ht="45">
      <c r="A752" s="320"/>
      <c r="B752" s="320"/>
      <c r="C752" s="320"/>
      <c r="D752" s="114" t="s">
        <v>15635</v>
      </c>
      <c r="E752" s="110"/>
      <c r="F752" s="323"/>
      <c r="G752" s="323"/>
      <c r="H752" s="323"/>
      <c r="I752" s="323"/>
      <c r="J752" s="323"/>
    </row>
    <row r="753" spans="1:10" ht="22.5">
      <c r="A753" s="320"/>
      <c r="B753" s="320"/>
      <c r="C753" s="320"/>
      <c r="D753" s="114" t="s">
        <v>15643</v>
      </c>
      <c r="E753" s="110"/>
      <c r="F753" s="323"/>
      <c r="G753" s="323"/>
      <c r="H753" s="323"/>
      <c r="I753" s="323"/>
      <c r="J753" s="323"/>
    </row>
    <row r="754" spans="1:10" ht="33.75">
      <c r="A754" s="320"/>
      <c r="B754" s="320"/>
      <c r="C754" s="320"/>
      <c r="D754" s="114" t="s">
        <v>15644</v>
      </c>
      <c r="E754" s="110"/>
      <c r="F754" s="323"/>
      <c r="G754" s="323"/>
      <c r="H754" s="323"/>
      <c r="I754" s="323"/>
      <c r="J754" s="323"/>
    </row>
    <row r="755" spans="1:10">
      <c r="A755" s="320"/>
      <c r="B755" s="320"/>
      <c r="C755" s="320"/>
      <c r="D755" s="114" t="s">
        <v>15584</v>
      </c>
      <c r="E755" s="110"/>
      <c r="F755" s="323"/>
      <c r="G755" s="323"/>
      <c r="H755" s="323"/>
      <c r="I755" s="323"/>
      <c r="J755" s="323"/>
    </row>
    <row r="756" spans="1:10">
      <c r="A756" s="320"/>
      <c r="B756" s="320"/>
      <c r="C756" s="320"/>
      <c r="D756" s="114" t="s">
        <v>15617</v>
      </c>
      <c r="E756" s="110"/>
      <c r="F756" s="323"/>
      <c r="G756" s="323"/>
      <c r="H756" s="323"/>
      <c r="I756" s="323"/>
      <c r="J756" s="323"/>
    </row>
    <row r="757" spans="1:10">
      <c r="A757" s="320"/>
      <c r="B757" s="320"/>
      <c r="C757" s="320"/>
      <c r="D757" s="114" t="s">
        <v>15618</v>
      </c>
      <c r="E757" s="110"/>
      <c r="F757" s="323"/>
      <c r="G757" s="323"/>
      <c r="H757" s="323"/>
      <c r="I757" s="323"/>
      <c r="J757" s="323"/>
    </row>
    <row r="758" spans="1:10" ht="22.5">
      <c r="A758" s="320"/>
      <c r="B758" s="320"/>
      <c r="C758" s="320"/>
      <c r="D758" s="114" t="s">
        <v>15585</v>
      </c>
      <c r="E758" s="110"/>
      <c r="F758" s="323"/>
      <c r="G758" s="323"/>
      <c r="H758" s="323"/>
      <c r="I758" s="323"/>
      <c r="J758" s="323"/>
    </row>
    <row r="759" spans="1:10" ht="22.5">
      <c r="A759" s="320"/>
      <c r="B759" s="320"/>
      <c r="C759" s="320"/>
      <c r="D759" s="114" t="s">
        <v>15645</v>
      </c>
      <c r="E759" s="110"/>
      <c r="F759" s="323"/>
      <c r="G759" s="323"/>
      <c r="H759" s="323"/>
      <c r="I759" s="323"/>
      <c r="J759" s="323"/>
    </row>
    <row r="760" spans="1:10">
      <c r="A760" s="321"/>
      <c r="B760" s="321"/>
      <c r="C760" s="321"/>
      <c r="D760" s="114" t="s">
        <v>9222</v>
      </c>
      <c r="E760" s="110"/>
      <c r="F760" s="324"/>
      <c r="G760" s="324"/>
      <c r="H760" s="324"/>
      <c r="I760" s="324"/>
      <c r="J760" s="324"/>
    </row>
    <row r="761" spans="1:10" ht="22.5" customHeight="1">
      <c r="A761" s="319">
        <v>226</v>
      </c>
      <c r="B761" s="319">
        <v>361823</v>
      </c>
      <c r="C761" s="319" t="s">
        <v>15861</v>
      </c>
      <c r="D761" s="114" t="s">
        <v>15623</v>
      </c>
      <c r="E761" s="127" t="s">
        <v>15624</v>
      </c>
      <c r="F761" s="322" t="s">
        <v>15269</v>
      </c>
      <c r="G761" s="322">
        <f>VLOOKUP(B761,OCCIDENTE!$A$8:$J$5948,10,0)</f>
        <v>34728529.6215</v>
      </c>
      <c r="H761" s="322" t="s">
        <v>15269</v>
      </c>
      <c r="I761" s="322" t="s">
        <v>15269</v>
      </c>
      <c r="J761" s="322">
        <f t="shared" si="13"/>
        <v>34728529.6215</v>
      </c>
    </row>
    <row r="762" spans="1:10" ht="33.75">
      <c r="A762" s="320"/>
      <c r="B762" s="320"/>
      <c r="C762" s="320"/>
      <c r="D762" s="114" t="s">
        <v>15625</v>
      </c>
      <c r="E762" s="127" t="s">
        <v>15612</v>
      </c>
      <c r="F762" s="323"/>
      <c r="G762" s="323"/>
      <c r="H762" s="323"/>
      <c r="I762" s="323"/>
      <c r="J762" s="323"/>
    </row>
    <row r="763" spans="1:10" ht="33.75">
      <c r="A763" s="320"/>
      <c r="B763" s="320"/>
      <c r="C763" s="320"/>
      <c r="D763" s="114" t="s">
        <v>15626</v>
      </c>
      <c r="E763" s="127" t="s">
        <v>15627</v>
      </c>
      <c r="F763" s="323"/>
      <c r="G763" s="323"/>
      <c r="H763" s="323"/>
      <c r="I763" s="323"/>
      <c r="J763" s="323"/>
    </row>
    <row r="764" spans="1:10" ht="33.75">
      <c r="A764" s="320"/>
      <c r="B764" s="320"/>
      <c r="C764" s="320"/>
      <c r="D764" s="114" t="s">
        <v>15628</v>
      </c>
      <c r="E764" s="127" t="s">
        <v>15629</v>
      </c>
      <c r="F764" s="323"/>
      <c r="G764" s="323"/>
      <c r="H764" s="323"/>
      <c r="I764" s="323"/>
      <c r="J764" s="323"/>
    </row>
    <row r="765" spans="1:10">
      <c r="A765" s="320"/>
      <c r="B765" s="320"/>
      <c r="C765" s="320"/>
      <c r="D765" s="114" t="s">
        <v>15630</v>
      </c>
      <c r="E765" s="110"/>
      <c r="F765" s="323"/>
      <c r="G765" s="323"/>
      <c r="H765" s="323"/>
      <c r="I765" s="323"/>
      <c r="J765" s="323"/>
    </row>
    <row r="766" spans="1:10">
      <c r="A766" s="320"/>
      <c r="B766" s="320"/>
      <c r="C766" s="320"/>
      <c r="D766" s="114" t="s">
        <v>15631</v>
      </c>
      <c r="E766" s="110"/>
      <c r="F766" s="323"/>
      <c r="G766" s="323"/>
      <c r="H766" s="323"/>
      <c r="I766" s="323"/>
      <c r="J766" s="323"/>
    </row>
    <row r="767" spans="1:10">
      <c r="A767" s="320"/>
      <c r="B767" s="320"/>
      <c r="C767" s="320"/>
      <c r="D767" s="114" t="s">
        <v>15579</v>
      </c>
      <c r="E767" s="110"/>
      <c r="F767" s="323"/>
      <c r="G767" s="323"/>
      <c r="H767" s="323"/>
      <c r="I767" s="323"/>
      <c r="J767" s="323"/>
    </row>
    <row r="768" spans="1:10">
      <c r="A768" s="320"/>
      <c r="B768" s="320"/>
      <c r="C768" s="320"/>
      <c r="D768" s="114" t="s">
        <v>15633</v>
      </c>
      <c r="E768" s="110"/>
      <c r="F768" s="323"/>
      <c r="G768" s="323"/>
      <c r="H768" s="323"/>
      <c r="I768" s="323"/>
      <c r="J768" s="323"/>
    </row>
    <row r="769" spans="1:10">
      <c r="A769" s="320"/>
      <c r="B769" s="320"/>
      <c r="C769" s="320"/>
      <c r="D769" s="114" t="s">
        <v>15581</v>
      </c>
      <c r="E769" s="110"/>
      <c r="F769" s="323"/>
      <c r="G769" s="323"/>
      <c r="H769" s="323"/>
      <c r="I769" s="323"/>
      <c r="J769" s="323"/>
    </row>
    <row r="770" spans="1:10" ht="45">
      <c r="A770" s="320"/>
      <c r="B770" s="320"/>
      <c r="C770" s="320"/>
      <c r="D770" s="114" t="s">
        <v>15635</v>
      </c>
      <c r="E770" s="110"/>
      <c r="F770" s="323"/>
      <c r="G770" s="323"/>
      <c r="H770" s="323"/>
      <c r="I770" s="323"/>
      <c r="J770" s="323"/>
    </row>
    <row r="771" spans="1:10" ht="22.5">
      <c r="A771" s="320"/>
      <c r="B771" s="320"/>
      <c r="C771" s="320"/>
      <c r="D771" s="114" t="s">
        <v>15643</v>
      </c>
      <c r="E771" s="110"/>
      <c r="F771" s="323"/>
      <c r="G771" s="323"/>
      <c r="H771" s="323"/>
      <c r="I771" s="323"/>
      <c r="J771" s="323"/>
    </row>
    <row r="772" spans="1:10" ht="33.75">
      <c r="A772" s="320"/>
      <c r="B772" s="320"/>
      <c r="C772" s="320"/>
      <c r="D772" s="114" t="s">
        <v>15644</v>
      </c>
      <c r="E772" s="110"/>
      <c r="F772" s="323"/>
      <c r="G772" s="323"/>
      <c r="H772" s="323"/>
      <c r="I772" s="323"/>
      <c r="J772" s="323"/>
    </row>
    <row r="773" spans="1:10">
      <c r="A773" s="320"/>
      <c r="B773" s="320"/>
      <c r="C773" s="320"/>
      <c r="D773" s="114" t="s">
        <v>15584</v>
      </c>
      <c r="E773" s="110"/>
      <c r="F773" s="323"/>
      <c r="G773" s="323"/>
      <c r="H773" s="323"/>
      <c r="I773" s="323"/>
      <c r="J773" s="323"/>
    </row>
    <row r="774" spans="1:10">
      <c r="A774" s="320"/>
      <c r="B774" s="320"/>
      <c r="C774" s="320"/>
      <c r="D774" s="114" t="s">
        <v>15617</v>
      </c>
      <c r="E774" s="110"/>
      <c r="F774" s="323"/>
      <c r="G774" s="323"/>
      <c r="H774" s="323"/>
      <c r="I774" s="323"/>
      <c r="J774" s="323"/>
    </row>
    <row r="775" spans="1:10">
      <c r="A775" s="320"/>
      <c r="B775" s="320"/>
      <c r="C775" s="320"/>
      <c r="D775" s="114" t="s">
        <v>15618</v>
      </c>
      <c r="E775" s="110"/>
      <c r="F775" s="323"/>
      <c r="G775" s="323"/>
      <c r="H775" s="323"/>
      <c r="I775" s="323"/>
      <c r="J775" s="323"/>
    </row>
    <row r="776" spans="1:10" ht="22.5">
      <c r="A776" s="320"/>
      <c r="B776" s="320"/>
      <c r="C776" s="320"/>
      <c r="D776" s="114" t="s">
        <v>15585</v>
      </c>
      <c r="E776" s="110"/>
      <c r="F776" s="323"/>
      <c r="G776" s="323"/>
      <c r="H776" s="323"/>
      <c r="I776" s="323"/>
      <c r="J776" s="323"/>
    </row>
    <row r="777" spans="1:10" ht="22.5">
      <c r="A777" s="320"/>
      <c r="B777" s="320"/>
      <c r="C777" s="320"/>
      <c r="D777" s="114" t="s">
        <v>15645</v>
      </c>
      <c r="E777" s="110"/>
      <c r="F777" s="323"/>
      <c r="G777" s="323"/>
      <c r="H777" s="323"/>
      <c r="I777" s="323"/>
      <c r="J777" s="323"/>
    </row>
    <row r="778" spans="1:10">
      <c r="A778" s="321"/>
      <c r="B778" s="321"/>
      <c r="C778" s="321"/>
      <c r="D778" s="114" t="s">
        <v>9222</v>
      </c>
      <c r="E778" s="110"/>
      <c r="F778" s="324"/>
      <c r="G778" s="324"/>
      <c r="H778" s="324"/>
      <c r="I778" s="324"/>
      <c r="J778" s="324"/>
    </row>
    <row r="779" spans="1:10" ht="22.5" customHeight="1">
      <c r="A779" s="319">
        <v>227</v>
      </c>
      <c r="B779" s="319">
        <v>361905</v>
      </c>
      <c r="C779" s="319" t="s">
        <v>15862</v>
      </c>
      <c r="D779" s="114" t="s">
        <v>15623</v>
      </c>
      <c r="E779" s="127" t="s">
        <v>15624</v>
      </c>
      <c r="F779" s="322" t="s">
        <v>15269</v>
      </c>
      <c r="G779" s="322">
        <f>VLOOKUP(B779,OCCIDENTE!$A$8:$J$5948,10,0)</f>
        <v>34728529.6215</v>
      </c>
      <c r="H779" s="322" t="s">
        <v>15269</v>
      </c>
      <c r="I779" s="322" t="s">
        <v>15269</v>
      </c>
      <c r="J779" s="322">
        <f t="shared" ref="J779:J833" si="14">AVERAGE(F779,G779,H779,I779)</f>
        <v>34728529.6215</v>
      </c>
    </row>
    <row r="780" spans="1:10" ht="33.75">
      <c r="A780" s="320"/>
      <c r="B780" s="320"/>
      <c r="C780" s="320"/>
      <c r="D780" s="114" t="s">
        <v>15625</v>
      </c>
      <c r="E780" s="127" t="s">
        <v>15612</v>
      </c>
      <c r="F780" s="323"/>
      <c r="G780" s="323"/>
      <c r="H780" s="323"/>
      <c r="I780" s="323"/>
      <c r="J780" s="323"/>
    </row>
    <row r="781" spans="1:10" ht="33.75">
      <c r="A781" s="320"/>
      <c r="B781" s="320"/>
      <c r="C781" s="320"/>
      <c r="D781" s="114" t="s">
        <v>15626</v>
      </c>
      <c r="E781" s="127" t="s">
        <v>15627</v>
      </c>
      <c r="F781" s="323"/>
      <c r="G781" s="323"/>
      <c r="H781" s="323"/>
      <c r="I781" s="323"/>
      <c r="J781" s="323"/>
    </row>
    <row r="782" spans="1:10" ht="33.75">
      <c r="A782" s="320"/>
      <c r="B782" s="320"/>
      <c r="C782" s="320"/>
      <c r="D782" s="114" t="s">
        <v>15628</v>
      </c>
      <c r="E782" s="127" t="s">
        <v>15629</v>
      </c>
      <c r="F782" s="323"/>
      <c r="G782" s="323"/>
      <c r="H782" s="323"/>
      <c r="I782" s="323"/>
      <c r="J782" s="323"/>
    </row>
    <row r="783" spans="1:10">
      <c r="A783" s="320"/>
      <c r="B783" s="320"/>
      <c r="C783" s="320"/>
      <c r="D783" s="114" t="s">
        <v>15630</v>
      </c>
      <c r="E783" s="110"/>
      <c r="F783" s="323"/>
      <c r="G783" s="323"/>
      <c r="H783" s="323"/>
      <c r="I783" s="323"/>
      <c r="J783" s="323"/>
    </row>
    <row r="784" spans="1:10">
      <c r="A784" s="320"/>
      <c r="B784" s="320"/>
      <c r="C784" s="320"/>
      <c r="D784" s="114" t="s">
        <v>15631</v>
      </c>
      <c r="E784" s="110"/>
      <c r="F784" s="323"/>
      <c r="G784" s="323"/>
      <c r="H784" s="323"/>
      <c r="I784" s="323"/>
      <c r="J784" s="323"/>
    </row>
    <row r="785" spans="1:10">
      <c r="A785" s="320"/>
      <c r="B785" s="320"/>
      <c r="C785" s="320"/>
      <c r="D785" s="114" t="s">
        <v>15579</v>
      </c>
      <c r="E785" s="110"/>
      <c r="F785" s="323"/>
      <c r="G785" s="323"/>
      <c r="H785" s="323"/>
      <c r="I785" s="323"/>
      <c r="J785" s="323"/>
    </row>
    <row r="786" spans="1:10">
      <c r="A786" s="320"/>
      <c r="B786" s="320"/>
      <c r="C786" s="320"/>
      <c r="D786" s="114" t="s">
        <v>15633</v>
      </c>
      <c r="E786" s="110"/>
      <c r="F786" s="323"/>
      <c r="G786" s="323"/>
      <c r="H786" s="323"/>
      <c r="I786" s="323"/>
      <c r="J786" s="323"/>
    </row>
    <row r="787" spans="1:10">
      <c r="A787" s="320"/>
      <c r="B787" s="320"/>
      <c r="C787" s="320"/>
      <c r="D787" s="114" t="s">
        <v>15581</v>
      </c>
      <c r="E787" s="110"/>
      <c r="F787" s="323"/>
      <c r="G787" s="323"/>
      <c r="H787" s="323"/>
      <c r="I787" s="323"/>
      <c r="J787" s="323"/>
    </row>
    <row r="788" spans="1:10" ht="45">
      <c r="A788" s="320"/>
      <c r="B788" s="320"/>
      <c r="C788" s="320"/>
      <c r="D788" s="114" t="s">
        <v>15635</v>
      </c>
      <c r="E788" s="110"/>
      <c r="F788" s="323"/>
      <c r="G788" s="323"/>
      <c r="H788" s="323"/>
      <c r="I788" s="323"/>
      <c r="J788" s="323"/>
    </row>
    <row r="789" spans="1:10" ht="22.5">
      <c r="A789" s="320"/>
      <c r="B789" s="320"/>
      <c r="C789" s="320"/>
      <c r="D789" s="114" t="s">
        <v>15643</v>
      </c>
      <c r="E789" s="110"/>
      <c r="F789" s="323"/>
      <c r="G789" s="323"/>
      <c r="H789" s="323"/>
      <c r="I789" s="323"/>
      <c r="J789" s="323"/>
    </row>
    <row r="790" spans="1:10" ht="33.75">
      <c r="A790" s="320"/>
      <c r="B790" s="320"/>
      <c r="C790" s="320"/>
      <c r="D790" s="114" t="s">
        <v>15644</v>
      </c>
      <c r="E790" s="110"/>
      <c r="F790" s="323"/>
      <c r="G790" s="323"/>
      <c r="H790" s="323"/>
      <c r="I790" s="323"/>
      <c r="J790" s="323"/>
    </row>
    <row r="791" spans="1:10">
      <c r="A791" s="320"/>
      <c r="B791" s="320"/>
      <c r="C791" s="320"/>
      <c r="D791" s="114" t="s">
        <v>15584</v>
      </c>
      <c r="E791" s="110"/>
      <c r="F791" s="323"/>
      <c r="G791" s="323"/>
      <c r="H791" s="323"/>
      <c r="I791" s="323"/>
      <c r="J791" s="323"/>
    </row>
    <row r="792" spans="1:10">
      <c r="A792" s="320"/>
      <c r="B792" s="320"/>
      <c r="C792" s="320"/>
      <c r="D792" s="114" t="s">
        <v>15617</v>
      </c>
      <c r="E792" s="110"/>
      <c r="F792" s="323"/>
      <c r="G792" s="323"/>
      <c r="H792" s="323"/>
      <c r="I792" s="323"/>
      <c r="J792" s="323"/>
    </row>
    <row r="793" spans="1:10">
      <c r="A793" s="320"/>
      <c r="B793" s="320"/>
      <c r="C793" s="320"/>
      <c r="D793" s="114" t="s">
        <v>15618</v>
      </c>
      <c r="E793" s="110"/>
      <c r="F793" s="323"/>
      <c r="G793" s="323"/>
      <c r="H793" s="323"/>
      <c r="I793" s="323"/>
      <c r="J793" s="323"/>
    </row>
    <row r="794" spans="1:10" ht="22.5">
      <c r="A794" s="320"/>
      <c r="B794" s="320"/>
      <c r="C794" s="320"/>
      <c r="D794" s="114" t="s">
        <v>15585</v>
      </c>
      <c r="E794" s="110"/>
      <c r="F794" s="323"/>
      <c r="G794" s="323"/>
      <c r="H794" s="323"/>
      <c r="I794" s="323"/>
      <c r="J794" s="323"/>
    </row>
    <row r="795" spans="1:10" ht="22.5">
      <c r="A795" s="320"/>
      <c r="B795" s="320"/>
      <c r="C795" s="320"/>
      <c r="D795" s="114" t="s">
        <v>15645</v>
      </c>
      <c r="E795" s="110"/>
      <c r="F795" s="323"/>
      <c r="G795" s="323"/>
      <c r="H795" s="323"/>
      <c r="I795" s="323"/>
      <c r="J795" s="323"/>
    </row>
    <row r="796" spans="1:10">
      <c r="A796" s="321"/>
      <c r="B796" s="321"/>
      <c r="C796" s="321"/>
      <c r="D796" s="114" t="s">
        <v>9222</v>
      </c>
      <c r="E796" s="110"/>
      <c r="F796" s="324"/>
      <c r="G796" s="324"/>
      <c r="H796" s="324"/>
      <c r="I796" s="324"/>
      <c r="J796" s="324"/>
    </row>
    <row r="797" spans="1:10" ht="22.5" customHeight="1">
      <c r="A797" s="319">
        <v>228</v>
      </c>
      <c r="B797" s="319">
        <v>361907</v>
      </c>
      <c r="C797" s="319" t="s">
        <v>15863</v>
      </c>
      <c r="D797" s="114" t="s">
        <v>15623</v>
      </c>
      <c r="E797" s="127" t="s">
        <v>15624</v>
      </c>
      <c r="F797" s="322" t="s">
        <v>15269</v>
      </c>
      <c r="G797" s="322">
        <f>VLOOKUP(B797,OCCIDENTE!$A$8:$J$5948,10,0)</f>
        <v>34728529.6215</v>
      </c>
      <c r="H797" s="322" t="s">
        <v>15269</v>
      </c>
      <c r="I797" s="322" t="s">
        <v>15269</v>
      </c>
      <c r="J797" s="322">
        <f t="shared" si="14"/>
        <v>34728529.6215</v>
      </c>
    </row>
    <row r="798" spans="1:10" ht="33.75">
      <c r="A798" s="320"/>
      <c r="B798" s="320"/>
      <c r="C798" s="320"/>
      <c r="D798" s="114" t="s">
        <v>15625</v>
      </c>
      <c r="E798" s="127" t="s">
        <v>15612</v>
      </c>
      <c r="F798" s="323"/>
      <c r="G798" s="323"/>
      <c r="H798" s="323"/>
      <c r="I798" s="323"/>
      <c r="J798" s="323"/>
    </row>
    <row r="799" spans="1:10" ht="33.75">
      <c r="A799" s="320"/>
      <c r="B799" s="320"/>
      <c r="C799" s="320"/>
      <c r="D799" s="114" t="s">
        <v>15626</v>
      </c>
      <c r="E799" s="127" t="s">
        <v>15627</v>
      </c>
      <c r="F799" s="323"/>
      <c r="G799" s="323"/>
      <c r="H799" s="323"/>
      <c r="I799" s="323"/>
      <c r="J799" s="323"/>
    </row>
    <row r="800" spans="1:10" ht="33.75">
      <c r="A800" s="320"/>
      <c r="B800" s="320"/>
      <c r="C800" s="320"/>
      <c r="D800" s="114" t="s">
        <v>15628</v>
      </c>
      <c r="E800" s="127" t="s">
        <v>15629</v>
      </c>
      <c r="F800" s="323"/>
      <c r="G800" s="323"/>
      <c r="H800" s="323"/>
      <c r="I800" s="323"/>
      <c r="J800" s="323"/>
    </row>
    <row r="801" spans="1:10">
      <c r="A801" s="320"/>
      <c r="B801" s="320"/>
      <c r="C801" s="320"/>
      <c r="D801" s="114" t="s">
        <v>15630</v>
      </c>
      <c r="E801" s="110"/>
      <c r="F801" s="323"/>
      <c r="G801" s="323"/>
      <c r="H801" s="323"/>
      <c r="I801" s="323"/>
      <c r="J801" s="323"/>
    </row>
    <row r="802" spans="1:10">
      <c r="A802" s="320"/>
      <c r="B802" s="320"/>
      <c r="C802" s="320"/>
      <c r="D802" s="114" t="s">
        <v>15631</v>
      </c>
      <c r="E802" s="110"/>
      <c r="F802" s="323"/>
      <c r="G802" s="323"/>
      <c r="H802" s="323"/>
      <c r="I802" s="323"/>
      <c r="J802" s="323"/>
    </row>
    <row r="803" spans="1:10">
      <c r="A803" s="320"/>
      <c r="B803" s="320"/>
      <c r="C803" s="320"/>
      <c r="D803" s="114" t="s">
        <v>15579</v>
      </c>
      <c r="E803" s="110"/>
      <c r="F803" s="323"/>
      <c r="G803" s="323"/>
      <c r="H803" s="323"/>
      <c r="I803" s="323"/>
      <c r="J803" s="323"/>
    </row>
    <row r="804" spans="1:10">
      <c r="A804" s="320"/>
      <c r="B804" s="320"/>
      <c r="C804" s="320"/>
      <c r="D804" s="114" t="s">
        <v>15633</v>
      </c>
      <c r="E804" s="110"/>
      <c r="F804" s="323"/>
      <c r="G804" s="323"/>
      <c r="H804" s="323"/>
      <c r="I804" s="323"/>
      <c r="J804" s="323"/>
    </row>
    <row r="805" spans="1:10">
      <c r="A805" s="320"/>
      <c r="B805" s="320"/>
      <c r="C805" s="320"/>
      <c r="D805" s="114" t="s">
        <v>15581</v>
      </c>
      <c r="E805" s="110"/>
      <c r="F805" s="323"/>
      <c r="G805" s="323"/>
      <c r="H805" s="323"/>
      <c r="I805" s="323"/>
      <c r="J805" s="323"/>
    </row>
    <row r="806" spans="1:10" ht="45">
      <c r="A806" s="320"/>
      <c r="B806" s="320"/>
      <c r="C806" s="320"/>
      <c r="D806" s="114" t="s">
        <v>15635</v>
      </c>
      <c r="E806" s="110"/>
      <c r="F806" s="323"/>
      <c r="G806" s="323"/>
      <c r="H806" s="323"/>
      <c r="I806" s="323"/>
      <c r="J806" s="323"/>
    </row>
    <row r="807" spans="1:10" ht="22.5">
      <c r="A807" s="320"/>
      <c r="B807" s="320"/>
      <c r="C807" s="320"/>
      <c r="D807" s="114" t="s">
        <v>15643</v>
      </c>
      <c r="E807" s="110"/>
      <c r="F807" s="323"/>
      <c r="G807" s="323"/>
      <c r="H807" s="323"/>
      <c r="I807" s="323"/>
      <c r="J807" s="323"/>
    </row>
    <row r="808" spans="1:10" ht="33.75">
      <c r="A808" s="320"/>
      <c r="B808" s="320"/>
      <c r="C808" s="320"/>
      <c r="D808" s="114" t="s">
        <v>15644</v>
      </c>
      <c r="E808" s="110"/>
      <c r="F808" s="323"/>
      <c r="G808" s="323"/>
      <c r="H808" s="323"/>
      <c r="I808" s="323"/>
      <c r="J808" s="323"/>
    </row>
    <row r="809" spans="1:10">
      <c r="A809" s="320"/>
      <c r="B809" s="320"/>
      <c r="C809" s="320"/>
      <c r="D809" s="114" t="s">
        <v>15584</v>
      </c>
      <c r="E809" s="110"/>
      <c r="F809" s="323"/>
      <c r="G809" s="323"/>
      <c r="H809" s="323"/>
      <c r="I809" s="323"/>
      <c r="J809" s="323"/>
    </row>
    <row r="810" spans="1:10">
      <c r="A810" s="320"/>
      <c r="B810" s="320"/>
      <c r="C810" s="320"/>
      <c r="D810" s="114" t="s">
        <v>15617</v>
      </c>
      <c r="E810" s="110"/>
      <c r="F810" s="323"/>
      <c r="G810" s="323"/>
      <c r="H810" s="323"/>
      <c r="I810" s="323"/>
      <c r="J810" s="323"/>
    </row>
    <row r="811" spans="1:10">
      <c r="A811" s="320"/>
      <c r="B811" s="320"/>
      <c r="C811" s="320"/>
      <c r="D811" s="114" t="s">
        <v>15618</v>
      </c>
      <c r="E811" s="110"/>
      <c r="F811" s="323"/>
      <c r="G811" s="323"/>
      <c r="H811" s="323"/>
      <c r="I811" s="323"/>
      <c r="J811" s="323"/>
    </row>
    <row r="812" spans="1:10" ht="22.5">
      <c r="A812" s="320"/>
      <c r="B812" s="320"/>
      <c r="C812" s="320"/>
      <c r="D812" s="114" t="s">
        <v>15585</v>
      </c>
      <c r="E812" s="110"/>
      <c r="F812" s="323"/>
      <c r="G812" s="323"/>
      <c r="H812" s="323"/>
      <c r="I812" s="323"/>
      <c r="J812" s="323"/>
    </row>
    <row r="813" spans="1:10" ht="22.5">
      <c r="A813" s="320"/>
      <c r="B813" s="320"/>
      <c r="C813" s="320"/>
      <c r="D813" s="114" t="s">
        <v>15645</v>
      </c>
      <c r="E813" s="110"/>
      <c r="F813" s="323"/>
      <c r="G813" s="323"/>
      <c r="H813" s="323"/>
      <c r="I813" s="323"/>
      <c r="J813" s="323"/>
    </row>
    <row r="814" spans="1:10">
      <c r="A814" s="321"/>
      <c r="B814" s="321"/>
      <c r="C814" s="321"/>
      <c r="D814" s="114" t="s">
        <v>9222</v>
      </c>
      <c r="E814" s="110"/>
      <c r="F814" s="324"/>
      <c r="G814" s="324"/>
      <c r="H814" s="324"/>
      <c r="I814" s="324"/>
      <c r="J814" s="324"/>
    </row>
    <row r="815" spans="1:10" ht="22.5" customHeight="1">
      <c r="A815" s="319">
        <v>229</v>
      </c>
      <c r="B815" s="319">
        <v>361909</v>
      </c>
      <c r="C815" s="319" t="s">
        <v>15864</v>
      </c>
      <c r="D815" s="114" t="s">
        <v>15623</v>
      </c>
      <c r="E815" s="127" t="s">
        <v>15624</v>
      </c>
      <c r="F815" s="322" t="s">
        <v>15269</v>
      </c>
      <c r="G815" s="322">
        <f>VLOOKUP(B815,OCCIDENTE!$A$8:$J$5948,10,0)</f>
        <v>34728529.6215</v>
      </c>
      <c r="H815" s="322" t="s">
        <v>15269</v>
      </c>
      <c r="I815" s="322">
        <v>7455600</v>
      </c>
      <c r="J815" s="322">
        <f t="shared" si="14"/>
        <v>21092064.81075</v>
      </c>
    </row>
    <row r="816" spans="1:10" ht="33.75">
      <c r="A816" s="320"/>
      <c r="B816" s="320"/>
      <c r="C816" s="320"/>
      <c r="D816" s="114" t="s">
        <v>15625</v>
      </c>
      <c r="E816" s="127" t="s">
        <v>15612</v>
      </c>
      <c r="F816" s="323"/>
      <c r="G816" s="323"/>
      <c r="H816" s="323"/>
      <c r="I816" s="323"/>
      <c r="J816" s="323"/>
    </row>
    <row r="817" spans="1:10" ht="33.75">
      <c r="A817" s="320"/>
      <c r="B817" s="320"/>
      <c r="C817" s="320"/>
      <c r="D817" s="114" t="s">
        <v>15626</v>
      </c>
      <c r="E817" s="127" t="s">
        <v>15627</v>
      </c>
      <c r="F817" s="323"/>
      <c r="G817" s="323"/>
      <c r="H817" s="323"/>
      <c r="I817" s="323"/>
      <c r="J817" s="323"/>
    </row>
    <row r="818" spans="1:10" ht="33.75">
      <c r="A818" s="320"/>
      <c r="B818" s="320"/>
      <c r="C818" s="320"/>
      <c r="D818" s="114" t="s">
        <v>15628</v>
      </c>
      <c r="E818" s="127" t="s">
        <v>15629</v>
      </c>
      <c r="F818" s="323"/>
      <c r="G818" s="323"/>
      <c r="H818" s="323"/>
      <c r="I818" s="323"/>
      <c r="J818" s="323"/>
    </row>
    <row r="819" spans="1:10">
      <c r="A819" s="320"/>
      <c r="B819" s="320"/>
      <c r="C819" s="320"/>
      <c r="D819" s="114" t="s">
        <v>15630</v>
      </c>
      <c r="E819" s="110"/>
      <c r="F819" s="323"/>
      <c r="G819" s="323"/>
      <c r="H819" s="323"/>
      <c r="I819" s="323"/>
      <c r="J819" s="323"/>
    </row>
    <row r="820" spans="1:10">
      <c r="A820" s="320"/>
      <c r="B820" s="320"/>
      <c r="C820" s="320"/>
      <c r="D820" s="114" t="s">
        <v>15631</v>
      </c>
      <c r="E820" s="110"/>
      <c r="F820" s="323"/>
      <c r="G820" s="323"/>
      <c r="H820" s="323"/>
      <c r="I820" s="323"/>
      <c r="J820" s="323"/>
    </row>
    <row r="821" spans="1:10">
      <c r="A821" s="320"/>
      <c r="B821" s="320"/>
      <c r="C821" s="320"/>
      <c r="D821" s="114" t="s">
        <v>15579</v>
      </c>
      <c r="E821" s="110"/>
      <c r="F821" s="323"/>
      <c r="G821" s="323"/>
      <c r="H821" s="323"/>
      <c r="I821" s="323"/>
      <c r="J821" s="323"/>
    </row>
    <row r="822" spans="1:10">
      <c r="A822" s="320"/>
      <c r="B822" s="320"/>
      <c r="C822" s="320"/>
      <c r="D822" s="114" t="s">
        <v>15633</v>
      </c>
      <c r="E822" s="110"/>
      <c r="F822" s="323"/>
      <c r="G822" s="323"/>
      <c r="H822" s="323"/>
      <c r="I822" s="323"/>
      <c r="J822" s="323"/>
    </row>
    <row r="823" spans="1:10">
      <c r="A823" s="320"/>
      <c r="B823" s="320"/>
      <c r="C823" s="320"/>
      <c r="D823" s="114" t="s">
        <v>15581</v>
      </c>
      <c r="E823" s="110"/>
      <c r="F823" s="323"/>
      <c r="G823" s="323"/>
      <c r="H823" s="323"/>
      <c r="I823" s="323"/>
      <c r="J823" s="323"/>
    </row>
    <row r="824" spans="1:10" ht="45">
      <c r="A824" s="320"/>
      <c r="B824" s="320"/>
      <c r="C824" s="320"/>
      <c r="D824" s="114" t="s">
        <v>15635</v>
      </c>
      <c r="E824" s="110"/>
      <c r="F824" s="323"/>
      <c r="G824" s="323"/>
      <c r="H824" s="323"/>
      <c r="I824" s="323"/>
      <c r="J824" s="323"/>
    </row>
    <row r="825" spans="1:10" ht="22.5">
      <c r="A825" s="320"/>
      <c r="B825" s="320"/>
      <c r="C825" s="320"/>
      <c r="D825" s="114" t="s">
        <v>15643</v>
      </c>
      <c r="E825" s="110"/>
      <c r="F825" s="323"/>
      <c r="G825" s="323"/>
      <c r="H825" s="323"/>
      <c r="I825" s="323"/>
      <c r="J825" s="323"/>
    </row>
    <row r="826" spans="1:10" ht="33.75">
      <c r="A826" s="320"/>
      <c r="B826" s="320"/>
      <c r="C826" s="320"/>
      <c r="D826" s="114" t="s">
        <v>15644</v>
      </c>
      <c r="E826" s="110"/>
      <c r="F826" s="323"/>
      <c r="G826" s="323"/>
      <c r="H826" s="323"/>
      <c r="I826" s="323"/>
      <c r="J826" s="323"/>
    </row>
    <row r="827" spans="1:10">
      <c r="A827" s="320"/>
      <c r="B827" s="320"/>
      <c r="C827" s="320"/>
      <c r="D827" s="114" t="s">
        <v>15584</v>
      </c>
      <c r="E827" s="110"/>
      <c r="F827" s="323"/>
      <c r="G827" s="323"/>
      <c r="H827" s="323"/>
      <c r="I827" s="323"/>
      <c r="J827" s="323"/>
    </row>
    <row r="828" spans="1:10">
      <c r="A828" s="320"/>
      <c r="B828" s="320"/>
      <c r="C828" s="320"/>
      <c r="D828" s="114" t="s">
        <v>15617</v>
      </c>
      <c r="E828" s="110"/>
      <c r="F828" s="323"/>
      <c r="G828" s="323"/>
      <c r="H828" s="323"/>
      <c r="I828" s="323"/>
      <c r="J828" s="323"/>
    </row>
    <row r="829" spans="1:10">
      <c r="A829" s="320"/>
      <c r="B829" s="320"/>
      <c r="C829" s="320"/>
      <c r="D829" s="114" t="s">
        <v>15618</v>
      </c>
      <c r="E829" s="110"/>
      <c r="F829" s="323"/>
      <c r="G829" s="323"/>
      <c r="H829" s="323"/>
      <c r="I829" s="323"/>
      <c r="J829" s="323"/>
    </row>
    <row r="830" spans="1:10" ht="22.5">
      <c r="A830" s="320"/>
      <c r="B830" s="320"/>
      <c r="C830" s="320"/>
      <c r="D830" s="114" t="s">
        <v>15585</v>
      </c>
      <c r="E830" s="110"/>
      <c r="F830" s="323"/>
      <c r="G830" s="323"/>
      <c r="H830" s="323"/>
      <c r="I830" s="323"/>
      <c r="J830" s="323"/>
    </row>
    <row r="831" spans="1:10" ht="22.5">
      <c r="A831" s="320"/>
      <c r="B831" s="320"/>
      <c r="C831" s="320"/>
      <c r="D831" s="114" t="s">
        <v>15645</v>
      </c>
      <c r="E831" s="110"/>
      <c r="F831" s="323"/>
      <c r="G831" s="323"/>
      <c r="H831" s="323"/>
      <c r="I831" s="323"/>
      <c r="J831" s="323"/>
    </row>
    <row r="832" spans="1:10">
      <c r="A832" s="321"/>
      <c r="B832" s="321"/>
      <c r="C832" s="321"/>
      <c r="D832" s="114" t="s">
        <v>9222</v>
      </c>
      <c r="E832" s="110"/>
      <c r="F832" s="324"/>
      <c r="G832" s="324"/>
      <c r="H832" s="324"/>
      <c r="I832" s="324"/>
      <c r="J832" s="324"/>
    </row>
    <row r="833" spans="1:10" ht="22.5" customHeight="1">
      <c r="A833" s="319">
        <v>230</v>
      </c>
      <c r="B833" s="319">
        <v>361921</v>
      </c>
      <c r="C833" s="319" t="s">
        <v>15865</v>
      </c>
      <c r="D833" s="114" t="s">
        <v>15623</v>
      </c>
      <c r="E833" s="127" t="s">
        <v>15624</v>
      </c>
      <c r="F833" s="322" t="s">
        <v>15269</v>
      </c>
      <c r="G833" s="322">
        <f>VLOOKUP(B833,OCCIDENTE!$A$8:$J$5948,10,0)</f>
        <v>34728529.6215</v>
      </c>
      <c r="H833" s="322" t="s">
        <v>15269</v>
      </c>
      <c r="I833" s="322" t="s">
        <v>15269</v>
      </c>
      <c r="J833" s="322">
        <f t="shared" si="14"/>
        <v>34728529.6215</v>
      </c>
    </row>
    <row r="834" spans="1:10" ht="33.75">
      <c r="A834" s="320"/>
      <c r="B834" s="320"/>
      <c r="C834" s="320"/>
      <c r="D834" s="114" t="s">
        <v>15625</v>
      </c>
      <c r="E834" s="127" t="s">
        <v>15612</v>
      </c>
      <c r="F834" s="323"/>
      <c r="G834" s="323"/>
      <c r="H834" s="323"/>
      <c r="I834" s="323"/>
      <c r="J834" s="323"/>
    </row>
    <row r="835" spans="1:10" ht="33.75">
      <c r="A835" s="320"/>
      <c r="B835" s="320"/>
      <c r="C835" s="320"/>
      <c r="D835" s="114" t="s">
        <v>15626</v>
      </c>
      <c r="E835" s="127" t="s">
        <v>15627</v>
      </c>
      <c r="F835" s="323"/>
      <c r="G835" s="323"/>
      <c r="H835" s="323"/>
      <c r="I835" s="323"/>
      <c r="J835" s="323"/>
    </row>
    <row r="836" spans="1:10" ht="33.75">
      <c r="A836" s="320"/>
      <c r="B836" s="320"/>
      <c r="C836" s="320"/>
      <c r="D836" s="114" t="s">
        <v>15628</v>
      </c>
      <c r="E836" s="127" t="s">
        <v>15629</v>
      </c>
      <c r="F836" s="323"/>
      <c r="G836" s="323"/>
      <c r="H836" s="323"/>
      <c r="I836" s="323"/>
      <c r="J836" s="323"/>
    </row>
    <row r="837" spans="1:10">
      <c r="A837" s="320"/>
      <c r="B837" s="320"/>
      <c r="C837" s="320"/>
      <c r="D837" s="114" t="s">
        <v>15630</v>
      </c>
      <c r="E837" s="110"/>
      <c r="F837" s="323"/>
      <c r="G837" s="323"/>
      <c r="H837" s="323"/>
      <c r="I837" s="323"/>
      <c r="J837" s="323"/>
    </row>
    <row r="838" spans="1:10">
      <c r="A838" s="320"/>
      <c r="B838" s="320"/>
      <c r="C838" s="320"/>
      <c r="D838" s="114" t="s">
        <v>15631</v>
      </c>
      <c r="E838" s="110"/>
      <c r="F838" s="323"/>
      <c r="G838" s="323"/>
      <c r="H838" s="323"/>
      <c r="I838" s="323"/>
      <c r="J838" s="323"/>
    </row>
    <row r="839" spans="1:10">
      <c r="A839" s="320"/>
      <c r="B839" s="320"/>
      <c r="C839" s="320"/>
      <c r="D839" s="114" t="s">
        <v>15579</v>
      </c>
      <c r="E839" s="110"/>
      <c r="F839" s="323"/>
      <c r="G839" s="323"/>
      <c r="H839" s="323"/>
      <c r="I839" s="323"/>
      <c r="J839" s="323"/>
    </row>
    <row r="840" spans="1:10">
      <c r="A840" s="320"/>
      <c r="B840" s="320"/>
      <c r="C840" s="320"/>
      <c r="D840" s="114" t="s">
        <v>15633</v>
      </c>
      <c r="E840" s="110"/>
      <c r="F840" s="323"/>
      <c r="G840" s="323"/>
      <c r="H840" s="323"/>
      <c r="I840" s="323"/>
      <c r="J840" s="323"/>
    </row>
    <row r="841" spans="1:10">
      <c r="A841" s="320"/>
      <c r="B841" s="320"/>
      <c r="C841" s="320"/>
      <c r="D841" s="114" t="s">
        <v>15581</v>
      </c>
      <c r="E841" s="110"/>
      <c r="F841" s="323"/>
      <c r="G841" s="323"/>
      <c r="H841" s="323"/>
      <c r="I841" s="323"/>
      <c r="J841" s="323"/>
    </row>
    <row r="842" spans="1:10" ht="45">
      <c r="A842" s="320"/>
      <c r="B842" s="320"/>
      <c r="C842" s="320"/>
      <c r="D842" s="114" t="s">
        <v>15635</v>
      </c>
      <c r="E842" s="110"/>
      <c r="F842" s="323"/>
      <c r="G842" s="323"/>
      <c r="H842" s="323"/>
      <c r="I842" s="323"/>
      <c r="J842" s="323"/>
    </row>
    <row r="843" spans="1:10" ht="22.5">
      <c r="A843" s="320"/>
      <c r="B843" s="320"/>
      <c r="C843" s="320"/>
      <c r="D843" s="114" t="s">
        <v>15643</v>
      </c>
      <c r="E843" s="110"/>
      <c r="F843" s="323"/>
      <c r="G843" s="323"/>
      <c r="H843" s="323"/>
      <c r="I843" s="323"/>
      <c r="J843" s="323"/>
    </row>
    <row r="844" spans="1:10" ht="33.75">
      <c r="A844" s="320"/>
      <c r="B844" s="320"/>
      <c r="C844" s="320"/>
      <c r="D844" s="114" t="s">
        <v>15644</v>
      </c>
      <c r="E844" s="110"/>
      <c r="F844" s="323"/>
      <c r="G844" s="323"/>
      <c r="H844" s="323"/>
      <c r="I844" s="323"/>
      <c r="J844" s="323"/>
    </row>
    <row r="845" spans="1:10">
      <c r="A845" s="320"/>
      <c r="B845" s="320"/>
      <c r="C845" s="320"/>
      <c r="D845" s="114" t="s">
        <v>15584</v>
      </c>
      <c r="E845" s="110"/>
      <c r="F845" s="323"/>
      <c r="G845" s="323"/>
      <c r="H845" s="323"/>
      <c r="I845" s="323"/>
      <c r="J845" s="323"/>
    </row>
    <row r="846" spans="1:10">
      <c r="A846" s="320"/>
      <c r="B846" s="320"/>
      <c r="C846" s="320"/>
      <c r="D846" s="114" t="s">
        <v>15617</v>
      </c>
      <c r="E846" s="110"/>
      <c r="F846" s="323"/>
      <c r="G846" s="323"/>
      <c r="H846" s="323"/>
      <c r="I846" s="323"/>
      <c r="J846" s="323"/>
    </row>
    <row r="847" spans="1:10">
      <c r="A847" s="320"/>
      <c r="B847" s="320"/>
      <c r="C847" s="320"/>
      <c r="D847" s="114" t="s">
        <v>15618</v>
      </c>
      <c r="E847" s="110"/>
      <c r="F847" s="323"/>
      <c r="G847" s="323"/>
      <c r="H847" s="323"/>
      <c r="I847" s="323"/>
      <c r="J847" s="323"/>
    </row>
    <row r="848" spans="1:10" ht="22.5">
      <c r="A848" s="320"/>
      <c r="B848" s="320"/>
      <c r="C848" s="320"/>
      <c r="D848" s="114" t="s">
        <v>15585</v>
      </c>
      <c r="E848" s="110"/>
      <c r="F848" s="323"/>
      <c r="G848" s="323"/>
      <c r="H848" s="323"/>
      <c r="I848" s="323"/>
      <c r="J848" s="323"/>
    </row>
    <row r="849" spans="1:10" ht="22.5">
      <c r="A849" s="320"/>
      <c r="B849" s="320"/>
      <c r="C849" s="320"/>
      <c r="D849" s="114" t="s">
        <v>15645</v>
      </c>
      <c r="E849" s="110"/>
      <c r="F849" s="323"/>
      <c r="G849" s="323"/>
      <c r="H849" s="323"/>
      <c r="I849" s="323"/>
      <c r="J849" s="323"/>
    </row>
    <row r="850" spans="1:10">
      <c r="A850" s="321"/>
      <c r="B850" s="321"/>
      <c r="C850" s="321"/>
      <c r="D850" s="114" t="s">
        <v>9222</v>
      </c>
      <c r="E850" s="110"/>
      <c r="F850" s="324"/>
      <c r="G850" s="324"/>
      <c r="H850" s="324"/>
      <c r="I850" s="324"/>
      <c r="J850" s="324"/>
    </row>
    <row r="851" spans="1:10" ht="22.5" customHeight="1">
      <c r="A851" s="319">
        <v>231</v>
      </c>
      <c r="B851" s="319">
        <v>361923</v>
      </c>
      <c r="C851" s="319" t="s">
        <v>15866</v>
      </c>
      <c r="D851" s="114" t="s">
        <v>15623</v>
      </c>
      <c r="E851" s="127" t="s">
        <v>15624</v>
      </c>
      <c r="F851" s="322" t="s">
        <v>15269</v>
      </c>
      <c r="G851" s="322">
        <f>VLOOKUP(B851,OCCIDENTE!$A$8:$J$5948,10,0)</f>
        <v>34728529.6215</v>
      </c>
      <c r="H851" s="322" t="s">
        <v>15269</v>
      </c>
      <c r="I851" s="322">
        <v>7455600</v>
      </c>
      <c r="J851" s="322">
        <f t="shared" ref="J851:J889" si="15">AVERAGE(F851,G851,H851,I851)</f>
        <v>21092064.81075</v>
      </c>
    </row>
    <row r="852" spans="1:10" ht="33.75">
      <c r="A852" s="320"/>
      <c r="B852" s="320"/>
      <c r="C852" s="320"/>
      <c r="D852" s="114" t="s">
        <v>15625</v>
      </c>
      <c r="E852" s="127" t="s">
        <v>15612</v>
      </c>
      <c r="F852" s="323"/>
      <c r="G852" s="323"/>
      <c r="H852" s="323"/>
      <c r="I852" s="323"/>
      <c r="J852" s="323"/>
    </row>
    <row r="853" spans="1:10" ht="33.75">
      <c r="A853" s="320"/>
      <c r="B853" s="320"/>
      <c r="C853" s="320"/>
      <c r="D853" s="114" t="s">
        <v>15626</v>
      </c>
      <c r="E853" s="127" t="s">
        <v>15627</v>
      </c>
      <c r="F853" s="323"/>
      <c r="G853" s="323"/>
      <c r="H853" s="323"/>
      <c r="I853" s="323"/>
      <c r="J853" s="323"/>
    </row>
    <row r="854" spans="1:10" ht="33.75">
      <c r="A854" s="320"/>
      <c r="B854" s="320"/>
      <c r="C854" s="320"/>
      <c r="D854" s="114" t="s">
        <v>15628</v>
      </c>
      <c r="E854" s="127" t="s">
        <v>15629</v>
      </c>
      <c r="F854" s="323"/>
      <c r="G854" s="323"/>
      <c r="H854" s="323"/>
      <c r="I854" s="323"/>
      <c r="J854" s="323"/>
    </row>
    <row r="855" spans="1:10">
      <c r="A855" s="320"/>
      <c r="B855" s="320"/>
      <c r="C855" s="320"/>
      <c r="D855" s="114" t="s">
        <v>15630</v>
      </c>
      <c r="E855" s="110"/>
      <c r="F855" s="323"/>
      <c r="G855" s="323"/>
      <c r="H855" s="323"/>
      <c r="I855" s="323"/>
      <c r="J855" s="323"/>
    </row>
    <row r="856" spans="1:10">
      <c r="A856" s="320"/>
      <c r="B856" s="320"/>
      <c r="C856" s="320"/>
      <c r="D856" s="114" t="s">
        <v>15631</v>
      </c>
      <c r="E856" s="110"/>
      <c r="F856" s="323"/>
      <c r="G856" s="323"/>
      <c r="H856" s="323"/>
      <c r="I856" s="323"/>
      <c r="J856" s="323"/>
    </row>
    <row r="857" spans="1:10">
      <c r="A857" s="320"/>
      <c r="B857" s="320"/>
      <c r="C857" s="320"/>
      <c r="D857" s="114" t="s">
        <v>15579</v>
      </c>
      <c r="E857" s="110"/>
      <c r="F857" s="323"/>
      <c r="G857" s="323"/>
      <c r="H857" s="323"/>
      <c r="I857" s="323"/>
      <c r="J857" s="323"/>
    </row>
    <row r="858" spans="1:10">
      <c r="A858" s="320"/>
      <c r="B858" s="320"/>
      <c r="C858" s="320"/>
      <c r="D858" s="114" t="s">
        <v>15633</v>
      </c>
      <c r="E858" s="110"/>
      <c r="F858" s="323"/>
      <c r="G858" s="323"/>
      <c r="H858" s="323"/>
      <c r="I858" s="323"/>
      <c r="J858" s="323"/>
    </row>
    <row r="859" spans="1:10">
      <c r="A859" s="320"/>
      <c r="B859" s="320"/>
      <c r="C859" s="320"/>
      <c r="D859" s="114" t="s">
        <v>15581</v>
      </c>
      <c r="E859" s="110"/>
      <c r="F859" s="323"/>
      <c r="G859" s="323"/>
      <c r="H859" s="323"/>
      <c r="I859" s="323"/>
      <c r="J859" s="323"/>
    </row>
    <row r="860" spans="1:10" ht="45">
      <c r="A860" s="320"/>
      <c r="B860" s="320"/>
      <c r="C860" s="320"/>
      <c r="D860" s="114" t="s">
        <v>15635</v>
      </c>
      <c r="E860" s="110"/>
      <c r="F860" s="323"/>
      <c r="G860" s="323"/>
      <c r="H860" s="323"/>
      <c r="I860" s="323"/>
      <c r="J860" s="323"/>
    </row>
    <row r="861" spans="1:10" ht="22.5">
      <c r="A861" s="320"/>
      <c r="B861" s="320"/>
      <c r="C861" s="320"/>
      <c r="D861" s="114" t="s">
        <v>15643</v>
      </c>
      <c r="E861" s="110"/>
      <c r="F861" s="323"/>
      <c r="G861" s="323"/>
      <c r="H861" s="323"/>
      <c r="I861" s="323"/>
      <c r="J861" s="323"/>
    </row>
    <row r="862" spans="1:10" ht="33.75">
      <c r="A862" s="320"/>
      <c r="B862" s="320"/>
      <c r="C862" s="320"/>
      <c r="D862" s="114" t="s">
        <v>15644</v>
      </c>
      <c r="E862" s="110"/>
      <c r="F862" s="323"/>
      <c r="G862" s="323"/>
      <c r="H862" s="323"/>
      <c r="I862" s="323"/>
      <c r="J862" s="323"/>
    </row>
    <row r="863" spans="1:10">
      <c r="A863" s="320"/>
      <c r="B863" s="320"/>
      <c r="C863" s="320"/>
      <c r="D863" s="114" t="s">
        <v>15584</v>
      </c>
      <c r="E863" s="110"/>
      <c r="F863" s="323"/>
      <c r="G863" s="323"/>
      <c r="H863" s="323"/>
      <c r="I863" s="323"/>
      <c r="J863" s="323"/>
    </row>
    <row r="864" spans="1:10">
      <c r="A864" s="320"/>
      <c r="B864" s="320"/>
      <c r="C864" s="320"/>
      <c r="D864" s="114" t="s">
        <v>15617</v>
      </c>
      <c r="E864" s="110"/>
      <c r="F864" s="323"/>
      <c r="G864" s="323"/>
      <c r="H864" s="323"/>
      <c r="I864" s="323"/>
      <c r="J864" s="323"/>
    </row>
    <row r="865" spans="1:10">
      <c r="A865" s="320"/>
      <c r="B865" s="320"/>
      <c r="C865" s="320"/>
      <c r="D865" s="114" t="s">
        <v>15618</v>
      </c>
      <c r="E865" s="110"/>
      <c r="F865" s="323"/>
      <c r="G865" s="323"/>
      <c r="H865" s="323"/>
      <c r="I865" s="323"/>
      <c r="J865" s="323"/>
    </row>
    <row r="866" spans="1:10" ht="22.5">
      <c r="A866" s="320"/>
      <c r="B866" s="320"/>
      <c r="C866" s="320"/>
      <c r="D866" s="114" t="s">
        <v>15585</v>
      </c>
      <c r="E866" s="110"/>
      <c r="F866" s="323"/>
      <c r="G866" s="323"/>
      <c r="H866" s="323"/>
      <c r="I866" s="323"/>
      <c r="J866" s="323"/>
    </row>
    <row r="867" spans="1:10" ht="22.5">
      <c r="A867" s="320"/>
      <c r="B867" s="320"/>
      <c r="C867" s="320"/>
      <c r="D867" s="114" t="s">
        <v>15645</v>
      </c>
      <c r="E867" s="110"/>
      <c r="F867" s="323"/>
      <c r="G867" s="323"/>
      <c r="H867" s="323"/>
      <c r="I867" s="323"/>
      <c r="J867" s="323"/>
    </row>
    <row r="868" spans="1:10">
      <c r="A868" s="321"/>
      <c r="B868" s="321"/>
      <c r="C868" s="321"/>
      <c r="D868" s="114" t="s">
        <v>9222</v>
      </c>
      <c r="E868" s="110"/>
      <c r="F868" s="324"/>
      <c r="G868" s="324"/>
      <c r="H868" s="324"/>
      <c r="I868" s="324"/>
      <c r="J868" s="324"/>
    </row>
    <row r="869" spans="1:10" ht="22.5">
      <c r="A869" s="137">
        <v>232</v>
      </c>
      <c r="B869" s="137">
        <v>369201</v>
      </c>
      <c r="C869" s="127" t="s">
        <v>15867</v>
      </c>
      <c r="D869" s="114" t="s">
        <v>268</v>
      </c>
      <c r="E869" s="127"/>
      <c r="F869" s="120" t="s">
        <v>15269</v>
      </c>
      <c r="G869" s="120">
        <f>VLOOKUP(B869,OCCIDENTE!$A$8:$J$5948,10,0)</f>
        <v>34728529.6215</v>
      </c>
      <c r="H869" s="120" t="s">
        <v>15269</v>
      </c>
      <c r="I869" s="120" t="s">
        <v>15269</v>
      </c>
      <c r="J869" s="120">
        <f t="shared" si="15"/>
        <v>34728529.6215</v>
      </c>
    </row>
    <row r="870" spans="1:10" ht="11.25" customHeight="1">
      <c r="A870" s="319">
        <v>233</v>
      </c>
      <c r="B870" s="319">
        <v>370101</v>
      </c>
      <c r="C870" s="319" t="s">
        <v>259</v>
      </c>
      <c r="D870" s="319" t="s">
        <v>15868</v>
      </c>
      <c r="E870" s="127" t="s">
        <v>15587</v>
      </c>
      <c r="F870" s="322">
        <f>VLOOKUP(B870,FVL!$A$5:$N$6151,14,0)</f>
        <v>961935</v>
      </c>
      <c r="G870" s="322">
        <f>VLOOKUP(B870,OCCIDENTE!$A$8:$J$5948,10,0)</f>
        <v>2566891.3198500001</v>
      </c>
      <c r="H870" s="322">
        <f>VLOOKUP(B870,NUESTRA!$A$2:$G$2913,7,0)</f>
        <v>3123120</v>
      </c>
      <c r="I870" s="322">
        <f>VLOOKUP(B870,'COSMITET ABR'!$C$3:$H$363,6,0)</f>
        <v>2422092.0499999998</v>
      </c>
      <c r="J870" s="322">
        <f t="shared" si="15"/>
        <v>2268509.5924624996</v>
      </c>
    </row>
    <row r="871" spans="1:10">
      <c r="A871" s="320"/>
      <c r="B871" s="320"/>
      <c r="C871" s="320"/>
      <c r="D871" s="320"/>
      <c r="E871" s="127" t="s">
        <v>15596</v>
      </c>
      <c r="F871" s="323"/>
      <c r="G871" s="323"/>
      <c r="H871" s="323"/>
      <c r="I871" s="323"/>
      <c r="J871" s="323"/>
    </row>
    <row r="872" spans="1:10">
      <c r="A872" s="320"/>
      <c r="B872" s="320"/>
      <c r="C872" s="320"/>
      <c r="D872" s="320"/>
      <c r="E872" s="127" t="s">
        <v>15589</v>
      </c>
      <c r="F872" s="323"/>
      <c r="G872" s="323"/>
      <c r="H872" s="323"/>
      <c r="I872" s="323"/>
      <c r="J872" s="323"/>
    </row>
    <row r="873" spans="1:10" ht="22.5">
      <c r="A873" s="320"/>
      <c r="B873" s="320"/>
      <c r="C873" s="320"/>
      <c r="D873" s="320"/>
      <c r="E873" s="127" t="s">
        <v>15590</v>
      </c>
      <c r="F873" s="323"/>
      <c r="G873" s="323"/>
      <c r="H873" s="323"/>
      <c r="I873" s="323"/>
      <c r="J873" s="323"/>
    </row>
    <row r="874" spans="1:10">
      <c r="A874" s="320"/>
      <c r="B874" s="320"/>
      <c r="C874" s="320"/>
      <c r="D874" s="320"/>
      <c r="E874" s="127" t="s">
        <v>15591</v>
      </c>
      <c r="F874" s="323"/>
      <c r="G874" s="323"/>
      <c r="H874" s="323"/>
      <c r="I874" s="323"/>
      <c r="J874" s="323"/>
    </row>
    <row r="875" spans="1:10">
      <c r="A875" s="320"/>
      <c r="B875" s="320"/>
      <c r="C875" s="320"/>
      <c r="D875" s="320"/>
      <c r="E875" s="127" t="s">
        <v>15593</v>
      </c>
      <c r="F875" s="323"/>
      <c r="G875" s="323"/>
      <c r="H875" s="323"/>
      <c r="I875" s="323"/>
      <c r="J875" s="323"/>
    </row>
    <row r="876" spans="1:10">
      <c r="A876" s="321"/>
      <c r="B876" s="321"/>
      <c r="C876" s="321"/>
      <c r="D876" s="321"/>
      <c r="E876" s="127" t="s">
        <v>15606</v>
      </c>
      <c r="F876" s="324"/>
      <c r="G876" s="324"/>
      <c r="H876" s="324"/>
      <c r="I876" s="324"/>
      <c r="J876" s="324"/>
    </row>
    <row r="877" spans="1:10" ht="123.75">
      <c r="A877" s="137">
        <v>234</v>
      </c>
      <c r="B877" s="137">
        <v>371203</v>
      </c>
      <c r="C877" s="127" t="s">
        <v>15869</v>
      </c>
      <c r="D877" s="114" t="s">
        <v>15847</v>
      </c>
      <c r="E877" s="127" t="s">
        <v>15729</v>
      </c>
      <c r="F877" s="120" t="s">
        <v>15269</v>
      </c>
      <c r="G877" s="120">
        <f>VLOOKUP(B877,OCCIDENTE!$A$8:$J$5948,10,0)</f>
        <v>11384615.9843559</v>
      </c>
      <c r="H877" s="120" t="s">
        <v>15269</v>
      </c>
      <c r="I877" s="120">
        <v>4074200</v>
      </c>
      <c r="J877" s="120">
        <f t="shared" si="15"/>
        <v>7729407.9921779502</v>
      </c>
    </row>
    <row r="878" spans="1:10" ht="11.25" customHeight="1">
      <c r="A878" s="319">
        <v>235</v>
      </c>
      <c r="B878" s="319">
        <v>372402</v>
      </c>
      <c r="C878" s="319" t="s">
        <v>261</v>
      </c>
      <c r="D878" s="319" t="s">
        <v>15870</v>
      </c>
      <c r="E878" s="127" t="s">
        <v>15587</v>
      </c>
      <c r="F878" s="322">
        <f>VLOOKUP(B878,FVL!$A$5:$N$6151,14,0)</f>
        <v>1173341</v>
      </c>
      <c r="G878" s="322" t="s">
        <v>15269</v>
      </c>
      <c r="H878" s="322" t="s">
        <v>15269</v>
      </c>
      <c r="I878" s="322">
        <f>VLOOKUP(B878,'COSMITET ABR'!$C$3:$H$363,6,0)</f>
        <v>1787288.6</v>
      </c>
      <c r="J878" s="322">
        <f t="shared" si="15"/>
        <v>1480314.8</v>
      </c>
    </row>
    <row r="879" spans="1:10">
      <c r="A879" s="320"/>
      <c r="B879" s="320"/>
      <c r="C879" s="320"/>
      <c r="D879" s="320"/>
      <c r="E879" s="127" t="s">
        <v>15596</v>
      </c>
      <c r="F879" s="323"/>
      <c r="G879" s="323"/>
      <c r="H879" s="323"/>
      <c r="I879" s="323"/>
      <c r="J879" s="323"/>
    </row>
    <row r="880" spans="1:10">
      <c r="A880" s="320"/>
      <c r="B880" s="320"/>
      <c r="C880" s="320"/>
      <c r="D880" s="320"/>
      <c r="E880" s="127" t="s">
        <v>15589</v>
      </c>
      <c r="F880" s="323"/>
      <c r="G880" s="323"/>
      <c r="H880" s="323"/>
      <c r="I880" s="323"/>
      <c r="J880" s="323"/>
    </row>
    <row r="881" spans="1:10" ht="22.5">
      <c r="A881" s="320"/>
      <c r="B881" s="320"/>
      <c r="C881" s="320"/>
      <c r="D881" s="320"/>
      <c r="E881" s="127" t="s">
        <v>15590</v>
      </c>
      <c r="F881" s="323"/>
      <c r="G881" s="323"/>
      <c r="H881" s="323"/>
      <c r="I881" s="323"/>
      <c r="J881" s="323"/>
    </row>
    <row r="882" spans="1:10">
      <c r="A882" s="320"/>
      <c r="B882" s="320"/>
      <c r="C882" s="320"/>
      <c r="D882" s="320"/>
      <c r="E882" s="127" t="s">
        <v>15591</v>
      </c>
      <c r="F882" s="323"/>
      <c r="G882" s="323"/>
      <c r="H882" s="323"/>
      <c r="I882" s="323"/>
      <c r="J882" s="323"/>
    </row>
    <row r="883" spans="1:10">
      <c r="A883" s="320"/>
      <c r="B883" s="320"/>
      <c r="C883" s="320"/>
      <c r="D883" s="320"/>
      <c r="E883" s="127" t="s">
        <v>15593</v>
      </c>
      <c r="F883" s="323"/>
      <c r="G883" s="323"/>
      <c r="H883" s="323"/>
      <c r="I883" s="323"/>
      <c r="J883" s="323"/>
    </row>
    <row r="884" spans="1:10" ht="22.5">
      <c r="A884" s="320"/>
      <c r="B884" s="320"/>
      <c r="C884" s="320"/>
      <c r="D884" s="320"/>
      <c r="E884" s="127" t="s">
        <v>15594</v>
      </c>
      <c r="F884" s="323"/>
      <c r="G884" s="323"/>
      <c r="H884" s="323"/>
      <c r="I884" s="323"/>
      <c r="J884" s="323"/>
    </row>
    <row r="885" spans="1:10">
      <c r="A885" s="320"/>
      <c r="B885" s="320"/>
      <c r="C885" s="320"/>
      <c r="D885" s="320"/>
      <c r="E885" s="127" t="s">
        <v>15597</v>
      </c>
      <c r="F885" s="323"/>
      <c r="G885" s="323"/>
      <c r="H885" s="323"/>
      <c r="I885" s="323"/>
      <c r="J885" s="323"/>
    </row>
    <row r="886" spans="1:10">
      <c r="A886" s="321"/>
      <c r="B886" s="321"/>
      <c r="C886" s="321"/>
      <c r="D886" s="321"/>
      <c r="E886" s="127" t="s">
        <v>15598</v>
      </c>
      <c r="F886" s="324"/>
      <c r="G886" s="324"/>
      <c r="H886" s="324"/>
      <c r="I886" s="324"/>
      <c r="J886" s="324"/>
    </row>
    <row r="887" spans="1:10" ht="22.5">
      <c r="A887" s="137">
        <v>236</v>
      </c>
      <c r="B887" s="137">
        <v>372501</v>
      </c>
      <c r="C887" s="127" t="s">
        <v>15871</v>
      </c>
      <c r="D887" s="114"/>
      <c r="E887" s="127"/>
      <c r="F887" s="120" t="s">
        <v>15269</v>
      </c>
      <c r="G887" s="120" t="s">
        <v>15269</v>
      </c>
      <c r="H887" s="120" t="s">
        <v>15269</v>
      </c>
      <c r="I887" s="120">
        <v>882700</v>
      </c>
      <c r="J887" s="120">
        <f t="shared" si="15"/>
        <v>882700</v>
      </c>
    </row>
    <row r="888" spans="1:10">
      <c r="A888" s="137">
        <v>237</v>
      </c>
      <c r="B888" s="137">
        <v>373104</v>
      </c>
      <c r="C888" s="127" t="s">
        <v>262</v>
      </c>
      <c r="D888" s="114"/>
      <c r="E888" s="127"/>
      <c r="F888" s="120">
        <f>VLOOKUP(B888,FVL!$A$5:$N$6151,14,0)</f>
        <v>4276924</v>
      </c>
      <c r="G888" s="120">
        <f>VLOOKUP(B888,OCCIDENTE!$A$8:$J$5948,10,0)</f>
        <v>9573145.680577049</v>
      </c>
      <c r="H888" s="120" t="s">
        <v>15269</v>
      </c>
      <c r="I888" s="120">
        <f>VLOOKUP(B888,'COSMITET ABR'!$C$3:$H$363,6,0)</f>
        <v>1621250.45</v>
      </c>
      <c r="J888" s="120">
        <f t="shared" si="15"/>
        <v>5157106.7101923497</v>
      </c>
    </row>
    <row r="889" spans="1:10" ht="22.5">
      <c r="A889" s="319">
        <v>238</v>
      </c>
      <c r="B889" s="319">
        <v>373106</v>
      </c>
      <c r="C889" s="319" t="s">
        <v>15872</v>
      </c>
      <c r="D889" s="114" t="s">
        <v>15623</v>
      </c>
      <c r="E889" s="127" t="s">
        <v>15624</v>
      </c>
      <c r="F889" s="322">
        <f>VLOOKUP(B889,FVL!$A$5:$N$6151,14,0)</f>
        <v>3241709</v>
      </c>
      <c r="G889" s="322">
        <f>VLOOKUP(B889,OCCIDENTE!$A$8:$J$5948,10,0)</f>
        <v>34728529.6215</v>
      </c>
      <c r="H889" s="322" t="s">
        <v>15269</v>
      </c>
      <c r="I889" s="322" t="s">
        <v>15269</v>
      </c>
      <c r="J889" s="322">
        <f t="shared" si="15"/>
        <v>18985119.31075</v>
      </c>
    </row>
    <row r="890" spans="1:10" ht="22.5">
      <c r="A890" s="320"/>
      <c r="B890" s="320"/>
      <c r="C890" s="320"/>
      <c r="D890" s="114" t="s">
        <v>15873</v>
      </c>
      <c r="E890" s="127" t="s">
        <v>15874</v>
      </c>
      <c r="F890" s="323"/>
      <c r="G890" s="323"/>
      <c r="H890" s="323"/>
      <c r="I890" s="323"/>
      <c r="J890" s="323"/>
    </row>
    <row r="891" spans="1:10" ht="33.75">
      <c r="A891" s="320"/>
      <c r="B891" s="320"/>
      <c r="C891" s="320"/>
      <c r="D891" s="114" t="s">
        <v>15626</v>
      </c>
      <c r="E891" s="127" t="s">
        <v>15875</v>
      </c>
      <c r="F891" s="323"/>
      <c r="G891" s="323"/>
      <c r="H891" s="323"/>
      <c r="I891" s="323"/>
      <c r="J891" s="323"/>
    </row>
    <row r="892" spans="1:10" ht="33.75">
      <c r="A892" s="320"/>
      <c r="B892" s="320"/>
      <c r="C892" s="320"/>
      <c r="D892" s="114" t="s">
        <v>15876</v>
      </c>
      <c r="E892" s="127" t="s">
        <v>15877</v>
      </c>
      <c r="F892" s="323"/>
      <c r="G892" s="323"/>
      <c r="H892" s="323"/>
      <c r="I892" s="323"/>
      <c r="J892" s="323"/>
    </row>
    <row r="893" spans="1:10" ht="22.5">
      <c r="A893" s="320"/>
      <c r="B893" s="320"/>
      <c r="C893" s="320"/>
      <c r="D893" s="114" t="s">
        <v>15630</v>
      </c>
      <c r="E893" s="127" t="s">
        <v>15620</v>
      </c>
      <c r="F893" s="323"/>
      <c r="G893" s="323"/>
      <c r="H893" s="323"/>
      <c r="I893" s="323"/>
      <c r="J893" s="323"/>
    </row>
    <row r="894" spans="1:10" ht="22.5">
      <c r="A894" s="320"/>
      <c r="B894" s="320"/>
      <c r="C894" s="320"/>
      <c r="D894" s="114" t="s">
        <v>15878</v>
      </c>
      <c r="E894" s="127" t="s">
        <v>15879</v>
      </c>
      <c r="F894" s="323"/>
      <c r="G894" s="323"/>
      <c r="H894" s="323"/>
      <c r="I894" s="323"/>
      <c r="J894" s="323"/>
    </row>
    <row r="895" spans="1:10">
      <c r="A895" s="320"/>
      <c r="B895" s="320"/>
      <c r="C895" s="320"/>
      <c r="D895" s="114" t="s">
        <v>15579</v>
      </c>
      <c r="E895" s="127" t="s">
        <v>15880</v>
      </c>
      <c r="F895" s="323"/>
      <c r="G895" s="323"/>
      <c r="H895" s="323"/>
      <c r="I895" s="323"/>
      <c r="J895" s="323"/>
    </row>
    <row r="896" spans="1:10">
      <c r="A896" s="320"/>
      <c r="B896" s="320"/>
      <c r="C896" s="320"/>
      <c r="D896" s="114" t="s">
        <v>15581</v>
      </c>
      <c r="E896" s="127" t="s">
        <v>15583</v>
      </c>
      <c r="F896" s="323"/>
      <c r="G896" s="323"/>
      <c r="H896" s="323"/>
      <c r="I896" s="323"/>
      <c r="J896" s="323"/>
    </row>
    <row r="897" spans="1:10" ht="45">
      <c r="A897" s="320"/>
      <c r="B897" s="320"/>
      <c r="C897" s="320"/>
      <c r="D897" s="114" t="s">
        <v>15881</v>
      </c>
      <c r="E897" s="127" t="s">
        <v>15882</v>
      </c>
      <c r="F897" s="323"/>
      <c r="G897" s="323"/>
      <c r="H897" s="323"/>
      <c r="I897" s="323"/>
      <c r="J897" s="323"/>
    </row>
    <row r="898" spans="1:10" ht="22.5">
      <c r="A898" s="320"/>
      <c r="B898" s="320"/>
      <c r="C898" s="320"/>
      <c r="D898" s="114" t="s">
        <v>15883</v>
      </c>
      <c r="E898" s="127" t="s">
        <v>15884</v>
      </c>
      <c r="F898" s="323"/>
      <c r="G898" s="323"/>
      <c r="H898" s="323"/>
      <c r="I898" s="323"/>
      <c r="J898" s="323"/>
    </row>
    <row r="899" spans="1:10" ht="33.75">
      <c r="A899" s="320"/>
      <c r="B899" s="320"/>
      <c r="C899" s="320"/>
      <c r="D899" s="114" t="s">
        <v>15885</v>
      </c>
      <c r="E899" s="110"/>
      <c r="F899" s="323"/>
      <c r="G899" s="323"/>
      <c r="H899" s="323"/>
      <c r="I899" s="323"/>
      <c r="J899" s="323"/>
    </row>
    <row r="900" spans="1:10">
      <c r="A900" s="320"/>
      <c r="B900" s="320"/>
      <c r="C900" s="320"/>
      <c r="D900" s="114" t="s">
        <v>15584</v>
      </c>
      <c r="E900" s="110"/>
      <c r="F900" s="323"/>
      <c r="G900" s="323"/>
      <c r="H900" s="323"/>
      <c r="I900" s="323"/>
      <c r="J900" s="323"/>
    </row>
    <row r="901" spans="1:10">
      <c r="A901" s="320"/>
      <c r="B901" s="320"/>
      <c r="C901" s="320"/>
      <c r="D901" s="114" t="s">
        <v>15797</v>
      </c>
      <c r="E901" s="110"/>
      <c r="F901" s="323"/>
      <c r="G901" s="323"/>
      <c r="H901" s="323"/>
      <c r="I901" s="323"/>
      <c r="J901" s="323"/>
    </row>
    <row r="902" spans="1:10" ht="22.5">
      <c r="A902" s="320"/>
      <c r="B902" s="320"/>
      <c r="C902" s="320"/>
      <c r="D902" s="114" t="s">
        <v>15886</v>
      </c>
      <c r="E902" s="110"/>
      <c r="F902" s="323"/>
      <c r="G902" s="323"/>
      <c r="H902" s="323"/>
      <c r="I902" s="323"/>
      <c r="J902" s="323"/>
    </row>
    <row r="903" spans="1:10">
      <c r="A903" s="321"/>
      <c r="B903" s="321"/>
      <c r="C903" s="321"/>
      <c r="D903" s="114" t="s">
        <v>15887</v>
      </c>
      <c r="E903" s="110"/>
      <c r="F903" s="324"/>
      <c r="G903" s="324"/>
      <c r="H903" s="324"/>
      <c r="I903" s="324"/>
      <c r="J903" s="324"/>
    </row>
    <row r="904" spans="1:10" ht="281.25">
      <c r="A904" s="137">
        <v>239</v>
      </c>
      <c r="B904" s="137">
        <v>373201</v>
      </c>
      <c r="C904" s="127" t="s">
        <v>15888</v>
      </c>
      <c r="D904" s="114" t="s">
        <v>15731</v>
      </c>
      <c r="E904" s="127" t="s">
        <v>15729</v>
      </c>
      <c r="F904" s="120">
        <f>VLOOKUP(B904,FVL!$A$5:$N$6151,14,0)</f>
        <v>6897065</v>
      </c>
      <c r="G904" s="120">
        <f>VLOOKUP(B904,OCCIDENTE!$A$8:$J$5948,10,0)</f>
        <v>3109709.2</v>
      </c>
      <c r="H904" s="120" t="s">
        <v>15269</v>
      </c>
      <c r="I904" s="120">
        <v>7455600</v>
      </c>
      <c r="J904" s="120">
        <f t="shared" ref="J904:J961" si="16">AVERAGE(F904,G904,H904,I904)</f>
        <v>5820791.3999999994</v>
      </c>
    </row>
    <row r="905" spans="1:10" ht="22.5">
      <c r="A905" s="319">
        <v>240</v>
      </c>
      <c r="B905" s="319">
        <v>373305</v>
      </c>
      <c r="C905" s="319" t="s">
        <v>15889</v>
      </c>
      <c r="D905" s="114" t="s">
        <v>15623</v>
      </c>
      <c r="E905" s="127" t="s">
        <v>15624</v>
      </c>
      <c r="F905" s="322">
        <f>VLOOKUP(B905,FVL!$A$5:$N$6151,14,0)</f>
        <v>6897065</v>
      </c>
      <c r="G905" s="322">
        <f>VLOOKUP(B905,OCCIDENTE!$A$8:$J$5948,10,0)</f>
        <v>4303317.8009249996</v>
      </c>
      <c r="H905" s="322" t="s">
        <v>15269</v>
      </c>
      <c r="I905" s="322">
        <f>VLOOKUP(B905,'COSMITET ABR'!$C$3:$H$363,6,0)</f>
        <v>4060566.05</v>
      </c>
      <c r="J905" s="322">
        <f t="shared" si="16"/>
        <v>5086982.9503083332</v>
      </c>
    </row>
    <row r="906" spans="1:10" ht="22.5">
      <c r="A906" s="320"/>
      <c r="B906" s="320"/>
      <c r="C906" s="320"/>
      <c r="D906" s="114" t="s">
        <v>15873</v>
      </c>
      <c r="E906" s="127" t="s">
        <v>15874</v>
      </c>
      <c r="F906" s="323"/>
      <c r="G906" s="323"/>
      <c r="H906" s="323"/>
      <c r="I906" s="323"/>
      <c r="J906" s="323"/>
    </row>
    <row r="907" spans="1:10" ht="33.75">
      <c r="A907" s="320"/>
      <c r="B907" s="320"/>
      <c r="C907" s="320"/>
      <c r="D907" s="114" t="s">
        <v>15626</v>
      </c>
      <c r="E907" s="127" t="s">
        <v>15875</v>
      </c>
      <c r="F907" s="323"/>
      <c r="G907" s="323"/>
      <c r="H907" s="323"/>
      <c r="I907" s="323"/>
      <c r="J907" s="323"/>
    </row>
    <row r="908" spans="1:10" ht="33.75">
      <c r="A908" s="320"/>
      <c r="B908" s="320"/>
      <c r="C908" s="320"/>
      <c r="D908" s="114" t="s">
        <v>15876</v>
      </c>
      <c r="E908" s="127" t="s">
        <v>15877</v>
      </c>
      <c r="F908" s="323"/>
      <c r="G908" s="323"/>
      <c r="H908" s="323"/>
      <c r="I908" s="323"/>
      <c r="J908" s="323"/>
    </row>
    <row r="909" spans="1:10" ht="22.5">
      <c r="A909" s="320"/>
      <c r="B909" s="320"/>
      <c r="C909" s="320"/>
      <c r="D909" s="114" t="s">
        <v>15630</v>
      </c>
      <c r="E909" s="127" t="s">
        <v>15620</v>
      </c>
      <c r="F909" s="323"/>
      <c r="G909" s="323"/>
      <c r="H909" s="323"/>
      <c r="I909" s="323"/>
      <c r="J909" s="323"/>
    </row>
    <row r="910" spans="1:10" ht="22.5">
      <c r="A910" s="320"/>
      <c r="B910" s="320"/>
      <c r="C910" s="320"/>
      <c r="D910" s="114" t="s">
        <v>15878</v>
      </c>
      <c r="E910" s="127" t="s">
        <v>15879</v>
      </c>
      <c r="F910" s="323"/>
      <c r="G910" s="323"/>
      <c r="H910" s="323"/>
      <c r="I910" s="323"/>
      <c r="J910" s="323"/>
    </row>
    <row r="911" spans="1:10">
      <c r="A911" s="320"/>
      <c r="B911" s="320"/>
      <c r="C911" s="320"/>
      <c r="D911" s="114" t="s">
        <v>15579</v>
      </c>
      <c r="E911" s="127" t="s">
        <v>15880</v>
      </c>
      <c r="F911" s="323"/>
      <c r="G911" s="323"/>
      <c r="H911" s="323"/>
      <c r="I911" s="323"/>
      <c r="J911" s="323"/>
    </row>
    <row r="912" spans="1:10">
      <c r="A912" s="320"/>
      <c r="B912" s="320"/>
      <c r="C912" s="320"/>
      <c r="D912" s="114" t="s">
        <v>15581</v>
      </c>
      <c r="E912" s="127" t="s">
        <v>15583</v>
      </c>
      <c r="F912" s="323"/>
      <c r="G912" s="323"/>
      <c r="H912" s="323"/>
      <c r="I912" s="323"/>
      <c r="J912" s="323"/>
    </row>
    <row r="913" spans="1:10" ht="45">
      <c r="A913" s="320"/>
      <c r="B913" s="320"/>
      <c r="C913" s="320"/>
      <c r="D913" s="114" t="s">
        <v>15881</v>
      </c>
      <c r="E913" s="127" t="s">
        <v>15882</v>
      </c>
      <c r="F913" s="323"/>
      <c r="G913" s="323"/>
      <c r="H913" s="323"/>
      <c r="I913" s="323"/>
      <c r="J913" s="323"/>
    </row>
    <row r="914" spans="1:10" ht="22.5">
      <c r="A914" s="320"/>
      <c r="B914" s="320"/>
      <c r="C914" s="320"/>
      <c r="D914" s="114" t="s">
        <v>15883</v>
      </c>
      <c r="E914" s="127" t="s">
        <v>15884</v>
      </c>
      <c r="F914" s="323"/>
      <c r="G914" s="323"/>
      <c r="H914" s="323"/>
      <c r="I914" s="323"/>
      <c r="J914" s="323"/>
    </row>
    <row r="915" spans="1:10" ht="33.75">
      <c r="A915" s="320"/>
      <c r="B915" s="320"/>
      <c r="C915" s="320"/>
      <c r="D915" s="114" t="s">
        <v>15885</v>
      </c>
      <c r="E915" s="110"/>
      <c r="F915" s="323"/>
      <c r="G915" s="323"/>
      <c r="H915" s="323"/>
      <c r="I915" s="323"/>
      <c r="J915" s="323"/>
    </row>
    <row r="916" spans="1:10">
      <c r="A916" s="320"/>
      <c r="B916" s="320"/>
      <c r="C916" s="320"/>
      <c r="D916" s="114" t="s">
        <v>15584</v>
      </c>
      <c r="E916" s="110"/>
      <c r="F916" s="323"/>
      <c r="G916" s="323"/>
      <c r="H916" s="323"/>
      <c r="I916" s="323"/>
      <c r="J916" s="323"/>
    </row>
    <row r="917" spans="1:10">
      <c r="A917" s="320"/>
      <c r="B917" s="320"/>
      <c r="C917" s="320"/>
      <c r="D917" s="114" t="s">
        <v>15797</v>
      </c>
      <c r="E917" s="110"/>
      <c r="F917" s="323"/>
      <c r="G917" s="323"/>
      <c r="H917" s="323"/>
      <c r="I917" s="323"/>
      <c r="J917" s="323"/>
    </row>
    <row r="918" spans="1:10" ht="22.5">
      <c r="A918" s="320"/>
      <c r="B918" s="320"/>
      <c r="C918" s="320"/>
      <c r="D918" s="114" t="s">
        <v>15886</v>
      </c>
      <c r="E918" s="110"/>
      <c r="F918" s="323"/>
      <c r="G918" s="323"/>
      <c r="H918" s="323"/>
      <c r="I918" s="323"/>
      <c r="J918" s="323"/>
    </row>
    <row r="919" spans="1:10">
      <c r="A919" s="321"/>
      <c r="B919" s="321"/>
      <c r="C919" s="321"/>
      <c r="D919" s="114" t="s">
        <v>15887</v>
      </c>
      <c r="E919" s="110"/>
      <c r="F919" s="324"/>
      <c r="G919" s="324"/>
      <c r="H919" s="324"/>
      <c r="I919" s="324"/>
      <c r="J919" s="324"/>
    </row>
    <row r="920" spans="1:10" ht="22.5">
      <c r="A920" s="319">
        <v>241</v>
      </c>
      <c r="B920" s="319">
        <v>373307</v>
      </c>
      <c r="C920" s="319" t="s">
        <v>15890</v>
      </c>
      <c r="D920" s="114" t="s">
        <v>15623</v>
      </c>
      <c r="E920" s="127" t="s">
        <v>15624</v>
      </c>
      <c r="F920" s="322">
        <f>VLOOKUP(B920,FVL!$A$5:$N$6151,14,0)</f>
        <v>8901868</v>
      </c>
      <c r="G920" s="322">
        <f>VLOOKUP(B920,OCCIDENTE!$A$8:$J$5948,10,0)</f>
        <v>4247903.1471376503</v>
      </c>
      <c r="H920" s="322" t="s">
        <v>15269</v>
      </c>
      <c r="I920" s="322">
        <f>VLOOKUP(B920,'COSMITET ABR'!$C$3:$H$363,6,0)</f>
        <v>8771208.6999999993</v>
      </c>
      <c r="J920" s="322">
        <f t="shared" si="16"/>
        <v>7306993.2823792165</v>
      </c>
    </row>
    <row r="921" spans="1:10" ht="33.75">
      <c r="A921" s="320"/>
      <c r="B921" s="320"/>
      <c r="C921" s="320"/>
      <c r="D921" s="114" t="s">
        <v>15625</v>
      </c>
      <c r="E921" s="127" t="s">
        <v>15612</v>
      </c>
      <c r="F921" s="323"/>
      <c r="G921" s="323"/>
      <c r="H921" s="323"/>
      <c r="I921" s="323"/>
      <c r="J921" s="323"/>
    </row>
    <row r="922" spans="1:10" ht="33.75">
      <c r="A922" s="320"/>
      <c r="B922" s="320"/>
      <c r="C922" s="320"/>
      <c r="D922" s="114" t="s">
        <v>15626</v>
      </c>
      <c r="E922" s="127" t="s">
        <v>15627</v>
      </c>
      <c r="F922" s="323"/>
      <c r="G922" s="323"/>
      <c r="H922" s="323"/>
      <c r="I922" s="323"/>
      <c r="J922" s="323"/>
    </row>
    <row r="923" spans="1:10" ht="33.75">
      <c r="A923" s="320"/>
      <c r="B923" s="320"/>
      <c r="C923" s="320"/>
      <c r="D923" s="114" t="s">
        <v>15628</v>
      </c>
      <c r="E923" s="127" t="s">
        <v>15629</v>
      </c>
      <c r="F923" s="323"/>
      <c r="G923" s="323"/>
      <c r="H923" s="323"/>
      <c r="I923" s="323"/>
      <c r="J923" s="323"/>
    </row>
    <row r="924" spans="1:10" ht="22.5">
      <c r="A924" s="320"/>
      <c r="B924" s="320"/>
      <c r="C924" s="320"/>
      <c r="D924" s="114" t="s">
        <v>15630</v>
      </c>
      <c r="E924" s="127" t="s">
        <v>15615</v>
      </c>
      <c r="F924" s="323"/>
      <c r="G924" s="323"/>
      <c r="H924" s="323"/>
      <c r="I924" s="323"/>
      <c r="J924" s="323"/>
    </row>
    <row r="925" spans="1:10" ht="22.5">
      <c r="A925" s="320"/>
      <c r="B925" s="320"/>
      <c r="C925" s="320"/>
      <c r="D925" s="114" t="s">
        <v>15631</v>
      </c>
      <c r="E925" s="127" t="s">
        <v>15621</v>
      </c>
      <c r="F925" s="323"/>
      <c r="G925" s="323"/>
      <c r="H925" s="323"/>
      <c r="I925" s="323"/>
      <c r="J925" s="323"/>
    </row>
    <row r="926" spans="1:10">
      <c r="A926" s="320"/>
      <c r="B926" s="320"/>
      <c r="C926" s="320"/>
      <c r="D926" s="114" t="s">
        <v>15579</v>
      </c>
      <c r="E926" s="127" t="s">
        <v>15632</v>
      </c>
      <c r="F926" s="323"/>
      <c r="G926" s="323"/>
      <c r="H926" s="323"/>
      <c r="I926" s="323"/>
      <c r="J926" s="323"/>
    </row>
    <row r="927" spans="1:10">
      <c r="A927" s="320"/>
      <c r="B927" s="320"/>
      <c r="C927" s="320"/>
      <c r="D927" s="114" t="s">
        <v>15633</v>
      </c>
      <c r="E927" s="127" t="s">
        <v>15583</v>
      </c>
      <c r="F927" s="323"/>
      <c r="G927" s="323"/>
      <c r="H927" s="323"/>
      <c r="I927" s="323"/>
      <c r="J927" s="323"/>
    </row>
    <row r="928" spans="1:10" ht="22.5">
      <c r="A928" s="320"/>
      <c r="B928" s="320"/>
      <c r="C928" s="320"/>
      <c r="D928" s="114" t="s">
        <v>15581</v>
      </c>
      <c r="E928" s="127" t="s">
        <v>15634</v>
      </c>
      <c r="F928" s="323"/>
      <c r="G928" s="323"/>
      <c r="H928" s="323"/>
      <c r="I928" s="323"/>
      <c r="J928" s="323"/>
    </row>
    <row r="929" spans="1:10" ht="45">
      <c r="A929" s="320"/>
      <c r="B929" s="320"/>
      <c r="C929" s="320"/>
      <c r="D929" s="114" t="s">
        <v>15635</v>
      </c>
      <c r="E929" s="127" t="s">
        <v>15636</v>
      </c>
      <c r="F929" s="323"/>
      <c r="G929" s="323"/>
      <c r="H929" s="323"/>
      <c r="I929" s="323"/>
      <c r="J929" s="323"/>
    </row>
    <row r="930" spans="1:10" ht="22.5">
      <c r="A930" s="320"/>
      <c r="B930" s="320"/>
      <c r="C930" s="320"/>
      <c r="D930" s="114" t="s">
        <v>15637</v>
      </c>
      <c r="E930" s="110"/>
      <c r="F930" s="323"/>
      <c r="G930" s="323"/>
      <c r="H930" s="323"/>
      <c r="I930" s="323"/>
      <c r="J930" s="323"/>
    </row>
    <row r="931" spans="1:10" ht="33.75">
      <c r="A931" s="320"/>
      <c r="B931" s="320"/>
      <c r="C931" s="320"/>
      <c r="D931" s="114" t="s">
        <v>15891</v>
      </c>
      <c r="E931" s="110"/>
      <c r="F931" s="323"/>
      <c r="G931" s="323"/>
      <c r="H931" s="323"/>
      <c r="I931" s="323"/>
      <c r="J931" s="323"/>
    </row>
    <row r="932" spans="1:10" ht="22.5">
      <c r="A932" s="320"/>
      <c r="B932" s="320"/>
      <c r="C932" s="320"/>
      <c r="D932" s="114" t="s">
        <v>15892</v>
      </c>
      <c r="E932" s="110"/>
      <c r="F932" s="323"/>
      <c r="G932" s="323"/>
      <c r="H932" s="323"/>
      <c r="I932" s="323"/>
      <c r="J932" s="323"/>
    </row>
    <row r="933" spans="1:10" ht="22.5">
      <c r="A933" s="320"/>
      <c r="B933" s="320"/>
      <c r="C933" s="320"/>
      <c r="D933" s="114" t="s">
        <v>15893</v>
      </c>
      <c r="E933" s="110"/>
      <c r="F933" s="323"/>
      <c r="G933" s="323"/>
      <c r="H933" s="323"/>
      <c r="I933" s="323"/>
      <c r="J933" s="323"/>
    </row>
    <row r="934" spans="1:10" ht="22.5">
      <c r="A934" s="320"/>
      <c r="B934" s="320"/>
      <c r="C934" s="320"/>
      <c r="D934" s="114" t="s">
        <v>15894</v>
      </c>
      <c r="E934" s="110"/>
      <c r="F934" s="323"/>
      <c r="G934" s="323"/>
      <c r="H934" s="323"/>
      <c r="I934" s="323"/>
      <c r="J934" s="323"/>
    </row>
    <row r="935" spans="1:10" ht="22.5">
      <c r="A935" s="320"/>
      <c r="B935" s="320"/>
      <c r="C935" s="320"/>
      <c r="D935" s="114" t="s">
        <v>15895</v>
      </c>
      <c r="E935" s="110"/>
      <c r="F935" s="323"/>
      <c r="G935" s="323"/>
      <c r="H935" s="323"/>
      <c r="I935" s="323"/>
      <c r="J935" s="323"/>
    </row>
    <row r="936" spans="1:10" ht="22.5">
      <c r="A936" s="320"/>
      <c r="B936" s="320"/>
      <c r="C936" s="320"/>
      <c r="D936" s="114" t="s">
        <v>15896</v>
      </c>
      <c r="E936" s="110"/>
      <c r="F936" s="323"/>
      <c r="G936" s="323"/>
      <c r="H936" s="323"/>
      <c r="I936" s="323"/>
      <c r="J936" s="323"/>
    </row>
    <row r="937" spans="1:10">
      <c r="A937" s="320"/>
      <c r="B937" s="320"/>
      <c r="C937" s="320"/>
      <c r="D937" s="114" t="s">
        <v>15617</v>
      </c>
      <c r="E937" s="110"/>
      <c r="F937" s="323"/>
      <c r="G937" s="323"/>
      <c r="H937" s="323"/>
      <c r="I937" s="323"/>
      <c r="J937" s="323"/>
    </row>
    <row r="938" spans="1:10">
      <c r="A938" s="320"/>
      <c r="B938" s="320"/>
      <c r="C938" s="320"/>
      <c r="D938" s="114" t="s">
        <v>15618</v>
      </c>
      <c r="E938" s="110"/>
      <c r="F938" s="323"/>
      <c r="G938" s="323"/>
      <c r="H938" s="323"/>
      <c r="I938" s="323"/>
      <c r="J938" s="323"/>
    </row>
    <row r="939" spans="1:10" ht="33.75">
      <c r="A939" s="320"/>
      <c r="B939" s="320"/>
      <c r="C939" s="320"/>
      <c r="D939" s="114" t="s">
        <v>15897</v>
      </c>
      <c r="E939" s="110"/>
      <c r="F939" s="323"/>
      <c r="G939" s="323"/>
      <c r="H939" s="323"/>
      <c r="I939" s="323"/>
      <c r="J939" s="323"/>
    </row>
    <row r="940" spans="1:10">
      <c r="A940" s="320"/>
      <c r="B940" s="320"/>
      <c r="C940" s="320"/>
      <c r="D940" s="114" t="s">
        <v>15898</v>
      </c>
      <c r="E940" s="110"/>
      <c r="F940" s="323"/>
      <c r="G940" s="323"/>
      <c r="H940" s="323"/>
      <c r="I940" s="323"/>
      <c r="J940" s="323"/>
    </row>
    <row r="941" spans="1:10" ht="22.5">
      <c r="A941" s="321"/>
      <c r="B941" s="321"/>
      <c r="C941" s="321"/>
      <c r="D941" s="114" t="s">
        <v>15639</v>
      </c>
      <c r="E941" s="110"/>
      <c r="F941" s="324"/>
      <c r="G941" s="324"/>
      <c r="H941" s="324"/>
      <c r="I941" s="324"/>
      <c r="J941" s="324"/>
    </row>
    <row r="942" spans="1:10" ht="11.25" customHeight="1">
      <c r="A942" s="319">
        <v>242</v>
      </c>
      <c r="B942" s="319">
        <v>373409</v>
      </c>
      <c r="C942" s="319" t="s">
        <v>15899</v>
      </c>
      <c r="D942" s="114"/>
      <c r="E942" s="127" t="s">
        <v>15658</v>
      </c>
      <c r="F942" s="322" t="s">
        <v>15269</v>
      </c>
      <c r="G942" s="322" t="s">
        <v>15269</v>
      </c>
      <c r="H942" s="322" t="s">
        <v>15269</v>
      </c>
      <c r="I942" s="322">
        <v>2549800</v>
      </c>
      <c r="J942" s="322">
        <f t="shared" si="16"/>
        <v>2549800</v>
      </c>
    </row>
    <row r="943" spans="1:10" ht="22.5">
      <c r="A943" s="320"/>
      <c r="B943" s="320"/>
      <c r="C943" s="320"/>
      <c r="D943" s="114" t="s">
        <v>15659</v>
      </c>
      <c r="E943" s="127" t="s">
        <v>15660</v>
      </c>
      <c r="F943" s="323"/>
      <c r="G943" s="323"/>
      <c r="H943" s="323"/>
      <c r="I943" s="323"/>
      <c r="J943" s="323"/>
    </row>
    <row r="944" spans="1:10" ht="33.75">
      <c r="A944" s="320"/>
      <c r="B944" s="320"/>
      <c r="C944" s="320"/>
      <c r="D944" s="114" t="s">
        <v>15578</v>
      </c>
      <c r="E944" s="127" t="s">
        <v>15613</v>
      </c>
      <c r="F944" s="323"/>
      <c r="G944" s="323"/>
      <c r="H944" s="323"/>
      <c r="I944" s="323"/>
      <c r="J944" s="323"/>
    </row>
    <row r="945" spans="1:10" ht="22.5">
      <c r="A945" s="320"/>
      <c r="B945" s="320"/>
      <c r="C945" s="320"/>
      <c r="D945" s="114" t="s">
        <v>15579</v>
      </c>
      <c r="E945" s="127" t="s">
        <v>15582</v>
      </c>
      <c r="F945" s="323"/>
      <c r="G945" s="323"/>
      <c r="H945" s="323"/>
      <c r="I945" s="323"/>
      <c r="J945" s="323"/>
    </row>
    <row r="946" spans="1:10">
      <c r="A946" s="320"/>
      <c r="B946" s="320"/>
      <c r="C946" s="320"/>
      <c r="D946" s="114" t="s">
        <v>15581</v>
      </c>
      <c r="E946" s="127" t="s">
        <v>15661</v>
      </c>
      <c r="F946" s="323"/>
      <c r="G946" s="323"/>
      <c r="H946" s="323"/>
      <c r="I946" s="323"/>
      <c r="J946" s="323"/>
    </row>
    <row r="947" spans="1:10" ht="22.5">
      <c r="A947" s="320"/>
      <c r="B947" s="320"/>
      <c r="C947" s="320"/>
      <c r="D947" s="114" t="s">
        <v>15614</v>
      </c>
      <c r="E947" s="110"/>
      <c r="F947" s="323"/>
      <c r="G947" s="323"/>
      <c r="H947" s="323"/>
      <c r="I947" s="323"/>
      <c r="J947" s="323"/>
    </row>
    <row r="948" spans="1:10" ht="22.5">
      <c r="A948" s="320"/>
      <c r="B948" s="320"/>
      <c r="C948" s="320"/>
      <c r="D948" s="114" t="s">
        <v>15662</v>
      </c>
      <c r="E948" s="110"/>
      <c r="F948" s="323"/>
      <c r="G948" s="323"/>
      <c r="H948" s="323"/>
      <c r="I948" s="323"/>
      <c r="J948" s="323"/>
    </row>
    <row r="949" spans="1:10">
      <c r="A949" s="320"/>
      <c r="B949" s="320"/>
      <c r="C949" s="320"/>
      <c r="D949" s="114" t="s">
        <v>15663</v>
      </c>
      <c r="E949" s="110"/>
      <c r="F949" s="323"/>
      <c r="G949" s="323"/>
      <c r="H949" s="323"/>
      <c r="I949" s="323"/>
      <c r="J949" s="323"/>
    </row>
    <row r="950" spans="1:10">
      <c r="A950" s="320"/>
      <c r="B950" s="320"/>
      <c r="C950" s="320"/>
      <c r="D950" s="114" t="s">
        <v>15584</v>
      </c>
      <c r="E950" s="110"/>
      <c r="F950" s="323"/>
      <c r="G950" s="323"/>
      <c r="H950" s="323"/>
      <c r="I950" s="323"/>
      <c r="J950" s="323"/>
    </row>
    <row r="951" spans="1:10">
      <c r="A951" s="320"/>
      <c r="B951" s="320"/>
      <c r="C951" s="320"/>
      <c r="D951" s="114" t="s">
        <v>15664</v>
      </c>
      <c r="E951" s="110"/>
      <c r="F951" s="323"/>
      <c r="G951" s="323"/>
      <c r="H951" s="323"/>
      <c r="I951" s="323"/>
      <c r="J951" s="323"/>
    </row>
    <row r="952" spans="1:10">
      <c r="A952" s="320"/>
      <c r="B952" s="320"/>
      <c r="C952" s="320"/>
      <c r="D952" s="114" t="s">
        <v>15618</v>
      </c>
      <c r="E952" s="110"/>
      <c r="F952" s="323"/>
      <c r="G952" s="323"/>
      <c r="H952" s="323"/>
      <c r="I952" s="323"/>
      <c r="J952" s="323"/>
    </row>
    <row r="953" spans="1:10" ht="22.5">
      <c r="A953" s="321"/>
      <c r="B953" s="321"/>
      <c r="C953" s="321"/>
      <c r="D953" s="114" t="s">
        <v>15585</v>
      </c>
      <c r="E953" s="110"/>
      <c r="F953" s="324"/>
      <c r="G953" s="324"/>
      <c r="H953" s="324"/>
      <c r="I953" s="324"/>
      <c r="J953" s="324"/>
    </row>
    <row r="954" spans="1:10" ht="11.25" customHeight="1">
      <c r="A954" s="319">
        <v>243</v>
      </c>
      <c r="B954" s="319">
        <v>373412</v>
      </c>
      <c r="C954" s="319" t="s">
        <v>263</v>
      </c>
      <c r="D954" s="319" t="s">
        <v>15900</v>
      </c>
      <c r="E954" s="127" t="s">
        <v>15587</v>
      </c>
      <c r="F954" s="322">
        <f>VLOOKUP(B954,FVL!$A$5:$N$6151,14,0)</f>
        <v>58946110</v>
      </c>
      <c r="G954" s="322" t="s">
        <v>15269</v>
      </c>
      <c r="H954" s="322" t="s">
        <v>15269</v>
      </c>
      <c r="I954" s="322">
        <f>VLOOKUP(B954,'COSMITET ABR'!$C$3:$H$363,6,0)</f>
        <v>59055383.049999997</v>
      </c>
      <c r="J954" s="322">
        <f t="shared" si="16"/>
        <v>59000746.524999999</v>
      </c>
    </row>
    <row r="955" spans="1:10">
      <c r="A955" s="320"/>
      <c r="B955" s="320"/>
      <c r="C955" s="320"/>
      <c r="D955" s="320"/>
      <c r="E955" s="127" t="s">
        <v>15608</v>
      </c>
      <c r="F955" s="323"/>
      <c r="G955" s="323"/>
      <c r="H955" s="323"/>
      <c r="I955" s="323"/>
      <c r="J955" s="323"/>
    </row>
    <row r="956" spans="1:10" ht="22.5">
      <c r="A956" s="320"/>
      <c r="B956" s="320"/>
      <c r="C956" s="320"/>
      <c r="D956" s="320"/>
      <c r="E956" s="127" t="s">
        <v>15590</v>
      </c>
      <c r="F956" s="323"/>
      <c r="G956" s="323"/>
      <c r="H956" s="323"/>
      <c r="I956" s="323"/>
      <c r="J956" s="323"/>
    </row>
    <row r="957" spans="1:10">
      <c r="A957" s="320"/>
      <c r="B957" s="320"/>
      <c r="C957" s="320"/>
      <c r="D957" s="320"/>
      <c r="E957" s="127" t="s">
        <v>15591</v>
      </c>
      <c r="F957" s="323"/>
      <c r="G957" s="323"/>
      <c r="H957" s="323"/>
      <c r="I957" s="323"/>
      <c r="J957" s="323"/>
    </row>
    <row r="958" spans="1:10">
      <c r="A958" s="320"/>
      <c r="B958" s="320"/>
      <c r="C958" s="320"/>
      <c r="D958" s="320"/>
      <c r="E958" s="127" t="s">
        <v>15610</v>
      </c>
      <c r="F958" s="323"/>
      <c r="G958" s="323"/>
      <c r="H958" s="323"/>
      <c r="I958" s="323"/>
      <c r="J958" s="323"/>
    </row>
    <row r="959" spans="1:10">
      <c r="A959" s="320"/>
      <c r="B959" s="320"/>
      <c r="C959" s="320"/>
      <c r="D959" s="320"/>
      <c r="E959" s="127" t="s">
        <v>15699</v>
      </c>
      <c r="F959" s="323"/>
      <c r="G959" s="323"/>
      <c r="H959" s="323"/>
      <c r="I959" s="323"/>
      <c r="J959" s="323"/>
    </row>
    <row r="960" spans="1:10">
      <c r="A960" s="321"/>
      <c r="B960" s="321"/>
      <c r="C960" s="321"/>
      <c r="D960" s="321"/>
      <c r="E960" s="127" t="s">
        <v>15263</v>
      </c>
      <c r="F960" s="324"/>
      <c r="G960" s="324"/>
      <c r="H960" s="324"/>
      <c r="I960" s="324"/>
      <c r="J960" s="324"/>
    </row>
    <row r="961" spans="1:10" ht="11.25" customHeight="1">
      <c r="A961" s="319">
        <v>244</v>
      </c>
      <c r="B961" s="319">
        <v>373413</v>
      </c>
      <c r="C961" s="319" t="s">
        <v>265</v>
      </c>
      <c r="D961" s="319" t="s">
        <v>15901</v>
      </c>
      <c r="E961" s="127" t="s">
        <v>15587</v>
      </c>
      <c r="F961" s="322">
        <f>VLOOKUP(B961,FVL!$A$5:$N$6151,14,0)</f>
        <v>60357660</v>
      </c>
      <c r="G961" s="322" t="s">
        <v>15269</v>
      </c>
      <c r="H961" s="322" t="s">
        <v>15269</v>
      </c>
      <c r="I961" s="322">
        <f>VLOOKUP(B961,'COSMITET ABR'!$C$3:$H$363,6,0)</f>
        <v>46000000</v>
      </c>
      <c r="J961" s="322">
        <f t="shared" si="16"/>
        <v>53178830</v>
      </c>
    </row>
    <row r="962" spans="1:10">
      <c r="A962" s="320"/>
      <c r="B962" s="320"/>
      <c r="C962" s="320"/>
      <c r="D962" s="320"/>
      <c r="E962" s="127" t="s">
        <v>15608</v>
      </c>
      <c r="F962" s="323"/>
      <c r="G962" s="323"/>
      <c r="H962" s="323"/>
      <c r="I962" s="323"/>
      <c r="J962" s="323"/>
    </row>
    <row r="963" spans="1:10" ht="22.5">
      <c r="A963" s="320"/>
      <c r="B963" s="320"/>
      <c r="C963" s="320"/>
      <c r="D963" s="320"/>
      <c r="E963" s="127" t="s">
        <v>15590</v>
      </c>
      <c r="F963" s="323"/>
      <c r="G963" s="323"/>
      <c r="H963" s="323"/>
      <c r="I963" s="323"/>
      <c r="J963" s="323"/>
    </row>
    <row r="964" spans="1:10">
      <c r="A964" s="320"/>
      <c r="B964" s="320"/>
      <c r="C964" s="320"/>
      <c r="D964" s="320"/>
      <c r="E964" s="127" t="s">
        <v>15591</v>
      </c>
      <c r="F964" s="323"/>
      <c r="G964" s="323"/>
      <c r="H964" s="323"/>
      <c r="I964" s="323"/>
      <c r="J964" s="323"/>
    </row>
    <row r="965" spans="1:10">
      <c r="A965" s="320"/>
      <c r="B965" s="320"/>
      <c r="C965" s="320"/>
      <c r="D965" s="320"/>
      <c r="E965" s="127" t="s">
        <v>15610</v>
      </c>
      <c r="F965" s="323"/>
      <c r="G965" s="323"/>
      <c r="H965" s="323"/>
      <c r="I965" s="323"/>
      <c r="J965" s="323"/>
    </row>
    <row r="966" spans="1:10">
      <c r="A966" s="320"/>
      <c r="B966" s="320"/>
      <c r="C966" s="320"/>
      <c r="D966" s="320"/>
      <c r="E966" s="127" t="s">
        <v>15699</v>
      </c>
      <c r="F966" s="323"/>
      <c r="G966" s="323"/>
      <c r="H966" s="323"/>
      <c r="I966" s="323"/>
      <c r="J966" s="323"/>
    </row>
    <row r="967" spans="1:10">
      <c r="A967" s="321"/>
      <c r="B967" s="321"/>
      <c r="C967" s="321"/>
      <c r="D967" s="321"/>
      <c r="E967" s="127" t="s">
        <v>15263</v>
      </c>
      <c r="F967" s="324"/>
      <c r="G967" s="324"/>
      <c r="H967" s="324"/>
      <c r="I967" s="324"/>
      <c r="J967" s="324"/>
    </row>
    <row r="968" spans="1:10" ht="22.5">
      <c r="A968" s="137">
        <v>245</v>
      </c>
      <c r="B968" s="137">
        <v>373701</v>
      </c>
      <c r="C968" s="127" t="s">
        <v>267</v>
      </c>
      <c r="D968" s="114" t="s">
        <v>268</v>
      </c>
      <c r="E968" s="127"/>
      <c r="F968" s="120">
        <f>VLOOKUP(B968,FVL!$A$5:$N$6151,14,0)</f>
        <v>3241709</v>
      </c>
      <c r="G968" s="120">
        <f>VLOOKUP(B968,OCCIDENTE!$A$8:$J$5948,10,0)</f>
        <v>1444360.6</v>
      </c>
      <c r="H968" s="120" t="s">
        <v>15269</v>
      </c>
      <c r="I968" s="120">
        <f>VLOOKUP(B968,'COSMITET ABR'!$C$3:$H$363,6,0)</f>
        <v>25300000</v>
      </c>
      <c r="J968" s="120">
        <f t="shared" ref="J968:J1023" si="17">AVERAGE(F968,G968,H968,I968)</f>
        <v>9995356.5333333332</v>
      </c>
    </row>
    <row r="969" spans="1:10" ht="22.5">
      <c r="A969" s="137">
        <v>246</v>
      </c>
      <c r="B969" s="137">
        <v>374101</v>
      </c>
      <c r="C969" s="127" t="s">
        <v>15425</v>
      </c>
      <c r="D969" s="114" t="s">
        <v>268</v>
      </c>
      <c r="E969" s="127"/>
      <c r="F969" s="120">
        <f>VLOOKUP(B969,FVL!$A$5:$N$6151,14,0)</f>
        <v>3241709</v>
      </c>
      <c r="G969" s="120">
        <f>VLOOKUP(B969,OCCIDENTE!$A$8:$J$5948,10,0)</f>
        <v>2415897.7127999999</v>
      </c>
      <c r="H969" s="120" t="s">
        <v>15269</v>
      </c>
      <c r="I969" s="120" t="s">
        <v>15269</v>
      </c>
      <c r="J969" s="120">
        <f t="shared" si="17"/>
        <v>2828803.3563999999</v>
      </c>
    </row>
    <row r="970" spans="1:10" ht="22.5">
      <c r="A970" s="137">
        <v>247</v>
      </c>
      <c r="B970" s="137">
        <v>374201</v>
      </c>
      <c r="C970" s="127" t="s">
        <v>15902</v>
      </c>
      <c r="D970" s="114" t="s">
        <v>268</v>
      </c>
      <c r="E970" s="127"/>
      <c r="F970" s="120">
        <f>VLOOKUP(B970,FVL!$A$5:$N$6151,14,0)</f>
        <v>6897065</v>
      </c>
      <c r="G970" s="120">
        <f>VLOOKUP(B970,OCCIDENTE!$A$8:$J$5948,10,0)</f>
        <v>3109709.2</v>
      </c>
      <c r="H970" s="120" t="s">
        <v>15269</v>
      </c>
      <c r="I970" s="120">
        <f>VLOOKUP(B970,'COSMITET ABR'!$C$3:$H$363,6,0)</f>
        <v>39675000</v>
      </c>
      <c r="J970" s="120">
        <f t="shared" si="17"/>
        <v>16560591.4</v>
      </c>
    </row>
    <row r="971" spans="1:10" ht="22.5">
      <c r="A971" s="137">
        <v>248</v>
      </c>
      <c r="B971" s="137">
        <v>374301</v>
      </c>
      <c r="C971" s="127" t="s">
        <v>15903</v>
      </c>
      <c r="D971" s="114" t="s">
        <v>268</v>
      </c>
      <c r="E971" s="127"/>
      <c r="F971" s="120">
        <f>VLOOKUP(B971,FVL!$A$5:$N$6151,14,0)</f>
        <v>2780040</v>
      </c>
      <c r="G971" s="120">
        <f>VLOOKUP(B971,OCCIDENTE!$A$8:$J$5948,10,0)</f>
        <v>1228038.8</v>
      </c>
      <c r="H971" s="120" t="s">
        <v>15269</v>
      </c>
      <c r="I971" s="120" t="s">
        <v>15269</v>
      </c>
      <c r="J971" s="120">
        <f t="shared" si="17"/>
        <v>2004039.4</v>
      </c>
    </row>
    <row r="972" spans="1:10" ht="22.5">
      <c r="A972" s="137">
        <v>249</v>
      </c>
      <c r="B972" s="137">
        <v>376401</v>
      </c>
      <c r="C972" s="127" t="s">
        <v>15904</v>
      </c>
      <c r="D972" s="114" t="s">
        <v>6</v>
      </c>
      <c r="E972" s="127"/>
      <c r="F972" s="120" t="s">
        <v>15269</v>
      </c>
      <c r="G972" s="120" t="s">
        <v>15269</v>
      </c>
      <c r="H972" s="120" t="s">
        <v>15269</v>
      </c>
      <c r="I972" s="120" t="s">
        <v>15269</v>
      </c>
      <c r="J972" s="120" t="s">
        <v>15269</v>
      </c>
    </row>
    <row r="973" spans="1:10" ht="67.5">
      <c r="A973" s="137">
        <v>250</v>
      </c>
      <c r="B973" s="137">
        <v>376701</v>
      </c>
      <c r="C973" s="127" t="s">
        <v>15905</v>
      </c>
      <c r="D973" s="114" t="s">
        <v>6</v>
      </c>
      <c r="E973" s="127"/>
      <c r="F973" s="120">
        <f>VLOOKUP(B973,FVL!$A$5:$N$6151,14,0)</f>
        <v>112954529</v>
      </c>
      <c r="G973" s="120" t="s">
        <v>15269</v>
      </c>
      <c r="H973" s="120" t="s">
        <v>15269</v>
      </c>
      <c r="I973" s="120" t="s">
        <v>15269</v>
      </c>
      <c r="J973" s="120">
        <f t="shared" si="17"/>
        <v>112954529</v>
      </c>
    </row>
    <row r="974" spans="1:10" ht="67.5">
      <c r="A974" s="137">
        <v>251</v>
      </c>
      <c r="B974" s="137">
        <v>376702</v>
      </c>
      <c r="C974" s="127" t="s">
        <v>15906</v>
      </c>
      <c r="D974" s="114" t="s">
        <v>6</v>
      </c>
      <c r="E974" s="127"/>
      <c r="F974" s="120" t="s">
        <v>15269</v>
      </c>
      <c r="G974" s="120" t="s">
        <v>15269</v>
      </c>
      <c r="H974" s="120" t="s">
        <v>15269</v>
      </c>
      <c r="I974" s="120" t="s">
        <v>15269</v>
      </c>
      <c r="J974" s="120" t="s">
        <v>15269</v>
      </c>
    </row>
    <row r="975" spans="1:10" ht="22.5" customHeight="1">
      <c r="A975" s="319">
        <v>252</v>
      </c>
      <c r="B975" s="319">
        <v>378101</v>
      </c>
      <c r="C975" s="319" t="s">
        <v>15907</v>
      </c>
      <c r="D975" s="114" t="s">
        <v>15659</v>
      </c>
      <c r="E975" s="127" t="s">
        <v>15658</v>
      </c>
      <c r="F975" s="322" t="s">
        <v>15269</v>
      </c>
      <c r="G975" s="322">
        <f>VLOOKUP(B975,OCCIDENTE!$A$8:$J$5948,10,0)</f>
        <v>2070735.03</v>
      </c>
      <c r="H975" s="322" t="s">
        <v>15269</v>
      </c>
      <c r="I975" s="322">
        <v>3817300</v>
      </c>
      <c r="J975" s="322">
        <f t="shared" si="17"/>
        <v>2944017.5150000001</v>
      </c>
    </row>
    <row r="976" spans="1:10" ht="22.5">
      <c r="A976" s="320"/>
      <c r="B976" s="320"/>
      <c r="C976" s="320"/>
      <c r="D976" s="114" t="s">
        <v>15908</v>
      </c>
      <c r="E976" s="127" t="s">
        <v>15660</v>
      </c>
      <c r="F976" s="323"/>
      <c r="G976" s="323"/>
      <c r="H976" s="323"/>
      <c r="I976" s="323"/>
      <c r="J976" s="323"/>
    </row>
    <row r="977" spans="1:10" ht="33.75">
      <c r="A977" s="320"/>
      <c r="B977" s="320"/>
      <c r="C977" s="320"/>
      <c r="D977" s="114" t="s">
        <v>15578</v>
      </c>
      <c r="E977" s="127" t="s">
        <v>15613</v>
      </c>
      <c r="F977" s="323"/>
      <c r="G977" s="323"/>
      <c r="H977" s="323"/>
      <c r="I977" s="323"/>
      <c r="J977" s="323"/>
    </row>
    <row r="978" spans="1:10" ht="22.5">
      <c r="A978" s="320"/>
      <c r="B978" s="320"/>
      <c r="C978" s="320"/>
      <c r="D978" s="114" t="s">
        <v>15909</v>
      </c>
      <c r="E978" s="127" t="s">
        <v>15582</v>
      </c>
      <c r="F978" s="323"/>
      <c r="G978" s="323"/>
      <c r="H978" s="323"/>
      <c r="I978" s="323"/>
      <c r="J978" s="323"/>
    </row>
    <row r="979" spans="1:10">
      <c r="A979" s="320"/>
      <c r="B979" s="320"/>
      <c r="C979" s="320"/>
      <c r="D979" s="114" t="s">
        <v>15579</v>
      </c>
      <c r="E979" s="127" t="s">
        <v>15661</v>
      </c>
      <c r="F979" s="323"/>
      <c r="G979" s="323"/>
      <c r="H979" s="323"/>
      <c r="I979" s="323"/>
      <c r="J979" s="323"/>
    </row>
    <row r="980" spans="1:10" ht="22.5">
      <c r="A980" s="320"/>
      <c r="B980" s="320"/>
      <c r="C980" s="320"/>
      <c r="D980" s="114" t="s">
        <v>15910</v>
      </c>
      <c r="E980" s="110"/>
      <c r="F980" s="323"/>
      <c r="G980" s="323"/>
      <c r="H980" s="323"/>
      <c r="I980" s="323"/>
      <c r="J980" s="323"/>
    </row>
    <row r="981" spans="1:10" ht="22.5">
      <c r="A981" s="320"/>
      <c r="B981" s="320"/>
      <c r="C981" s="320"/>
      <c r="D981" s="114" t="s">
        <v>15614</v>
      </c>
      <c r="E981" s="110"/>
      <c r="F981" s="323"/>
      <c r="G981" s="323"/>
      <c r="H981" s="323"/>
      <c r="I981" s="323"/>
      <c r="J981" s="323"/>
    </row>
    <row r="982" spans="1:10" ht="22.5">
      <c r="A982" s="320"/>
      <c r="B982" s="320"/>
      <c r="C982" s="320"/>
      <c r="D982" s="114" t="s">
        <v>15643</v>
      </c>
      <c r="E982" s="110"/>
      <c r="F982" s="323"/>
      <c r="G982" s="323"/>
      <c r="H982" s="323"/>
      <c r="I982" s="323"/>
      <c r="J982" s="323"/>
    </row>
    <row r="983" spans="1:10">
      <c r="A983" s="320"/>
      <c r="B983" s="320"/>
      <c r="C983" s="320"/>
      <c r="D983" s="114" t="s">
        <v>15911</v>
      </c>
      <c r="E983" s="110"/>
      <c r="F983" s="323"/>
      <c r="G983" s="323"/>
      <c r="H983" s="323"/>
      <c r="I983" s="323"/>
      <c r="J983" s="323"/>
    </row>
    <row r="984" spans="1:10" ht="22.5">
      <c r="A984" s="320"/>
      <c r="B984" s="320"/>
      <c r="C984" s="320"/>
      <c r="D984" s="114" t="s">
        <v>15912</v>
      </c>
      <c r="E984" s="110"/>
      <c r="F984" s="323"/>
      <c r="G984" s="323"/>
      <c r="H984" s="323"/>
      <c r="I984" s="323"/>
      <c r="J984" s="323"/>
    </row>
    <row r="985" spans="1:10">
      <c r="A985" s="320"/>
      <c r="B985" s="320"/>
      <c r="C985" s="320"/>
      <c r="D985" s="114" t="s">
        <v>15584</v>
      </c>
      <c r="E985" s="110"/>
      <c r="F985" s="323"/>
      <c r="G985" s="323"/>
      <c r="H985" s="323"/>
      <c r="I985" s="323"/>
      <c r="J985" s="323"/>
    </row>
    <row r="986" spans="1:10">
      <c r="A986" s="320"/>
      <c r="B986" s="320"/>
      <c r="C986" s="320"/>
      <c r="D986" s="114" t="s">
        <v>15618</v>
      </c>
      <c r="E986" s="110"/>
      <c r="F986" s="323"/>
      <c r="G986" s="323"/>
      <c r="H986" s="323"/>
      <c r="I986" s="323"/>
      <c r="J986" s="323"/>
    </row>
    <row r="987" spans="1:10" ht="22.5">
      <c r="A987" s="321"/>
      <c r="B987" s="321"/>
      <c r="C987" s="321"/>
      <c r="D987" s="114" t="s">
        <v>15913</v>
      </c>
      <c r="E987" s="110"/>
      <c r="F987" s="324"/>
      <c r="G987" s="324"/>
      <c r="H987" s="324"/>
      <c r="I987" s="324"/>
      <c r="J987" s="324"/>
    </row>
    <row r="988" spans="1:10" ht="22.5">
      <c r="A988" s="137">
        <v>253</v>
      </c>
      <c r="B988" s="137">
        <v>378505</v>
      </c>
      <c r="C988" s="127" t="s">
        <v>269</v>
      </c>
      <c r="D988" s="114"/>
      <c r="E988" s="127"/>
      <c r="F988" s="120" t="s">
        <v>15269</v>
      </c>
      <c r="G988" s="120" t="s">
        <v>15269</v>
      </c>
      <c r="H988" s="120" t="s">
        <v>15269</v>
      </c>
      <c r="I988" s="120">
        <f>VLOOKUP(B988,'COSMITET ABR'!$C$3:$H$363,6,0)</f>
        <v>69000</v>
      </c>
      <c r="J988" s="120">
        <f t="shared" si="17"/>
        <v>69000</v>
      </c>
    </row>
    <row r="989" spans="1:10" ht="22.5" customHeight="1">
      <c r="A989" s="319">
        <v>254</v>
      </c>
      <c r="B989" s="319">
        <v>378602</v>
      </c>
      <c r="C989" s="319" t="s">
        <v>15914</v>
      </c>
      <c r="D989" s="114" t="s">
        <v>15659</v>
      </c>
      <c r="E989" s="127" t="s">
        <v>15577</v>
      </c>
      <c r="F989" s="322" t="s">
        <v>15269</v>
      </c>
      <c r="G989" s="322" t="s">
        <v>15269</v>
      </c>
      <c r="H989" s="322" t="s">
        <v>15269</v>
      </c>
      <c r="I989" s="322">
        <v>4074200</v>
      </c>
      <c r="J989" s="322">
        <f t="shared" si="17"/>
        <v>4074200</v>
      </c>
    </row>
    <row r="990" spans="1:10" ht="33.75">
      <c r="A990" s="320"/>
      <c r="B990" s="320"/>
      <c r="C990" s="320"/>
      <c r="D990" s="114" t="s">
        <v>15915</v>
      </c>
      <c r="E990" s="127" t="s">
        <v>15916</v>
      </c>
      <c r="F990" s="323"/>
      <c r="G990" s="323"/>
      <c r="H990" s="323"/>
      <c r="I990" s="323"/>
      <c r="J990" s="323"/>
    </row>
    <row r="991" spans="1:10" ht="33.75">
      <c r="A991" s="320"/>
      <c r="B991" s="320"/>
      <c r="C991" s="320"/>
      <c r="D991" s="114" t="s">
        <v>15917</v>
      </c>
      <c r="E991" s="127" t="s">
        <v>15580</v>
      </c>
      <c r="F991" s="323"/>
      <c r="G991" s="323"/>
      <c r="H991" s="323"/>
      <c r="I991" s="323"/>
      <c r="J991" s="323"/>
    </row>
    <row r="992" spans="1:10" ht="22.5">
      <c r="A992" s="320"/>
      <c r="B992" s="320"/>
      <c r="C992" s="320"/>
      <c r="D992" s="114" t="s">
        <v>15918</v>
      </c>
      <c r="E992" s="127" t="s">
        <v>15582</v>
      </c>
      <c r="F992" s="323"/>
      <c r="G992" s="323"/>
      <c r="H992" s="323"/>
      <c r="I992" s="323"/>
      <c r="J992" s="323"/>
    </row>
    <row r="993" spans="1:10" ht="33.75">
      <c r="A993" s="320"/>
      <c r="B993" s="320"/>
      <c r="C993" s="320"/>
      <c r="D993" s="114" t="s">
        <v>15919</v>
      </c>
      <c r="E993" s="127" t="s">
        <v>15920</v>
      </c>
      <c r="F993" s="323"/>
      <c r="G993" s="323"/>
      <c r="H993" s="323"/>
      <c r="I993" s="323"/>
      <c r="J993" s="323"/>
    </row>
    <row r="994" spans="1:10" ht="22.5">
      <c r="A994" s="320"/>
      <c r="B994" s="320"/>
      <c r="C994" s="320"/>
      <c r="D994" s="114" t="s">
        <v>15921</v>
      </c>
      <c r="E994" s="127" t="s">
        <v>15621</v>
      </c>
      <c r="F994" s="323"/>
      <c r="G994" s="323"/>
      <c r="H994" s="323"/>
      <c r="I994" s="323"/>
      <c r="J994" s="323"/>
    </row>
    <row r="995" spans="1:10" ht="22.5">
      <c r="A995" s="320"/>
      <c r="B995" s="320"/>
      <c r="C995" s="320"/>
      <c r="D995" s="114" t="s">
        <v>15922</v>
      </c>
      <c r="E995" s="127" t="s">
        <v>15583</v>
      </c>
      <c r="F995" s="323"/>
      <c r="G995" s="323"/>
      <c r="H995" s="323"/>
      <c r="I995" s="323"/>
      <c r="J995" s="323"/>
    </row>
    <row r="996" spans="1:10" ht="33.75">
      <c r="A996" s="320"/>
      <c r="B996" s="320"/>
      <c r="C996" s="320"/>
      <c r="D996" s="114" t="s">
        <v>15923</v>
      </c>
      <c r="E996" s="127" t="s">
        <v>15924</v>
      </c>
      <c r="F996" s="323"/>
      <c r="G996" s="323"/>
      <c r="H996" s="323"/>
      <c r="I996" s="323"/>
      <c r="J996" s="323"/>
    </row>
    <row r="997" spans="1:10" ht="33.75">
      <c r="A997" s="320"/>
      <c r="B997" s="320"/>
      <c r="C997" s="320"/>
      <c r="D997" s="114" t="s">
        <v>15925</v>
      </c>
      <c r="E997" s="110"/>
      <c r="F997" s="323"/>
      <c r="G997" s="323"/>
      <c r="H997" s="323"/>
      <c r="I997" s="323"/>
      <c r="J997" s="323"/>
    </row>
    <row r="998" spans="1:10">
      <c r="A998" s="320"/>
      <c r="B998" s="320"/>
      <c r="C998" s="320"/>
      <c r="D998" s="114" t="s">
        <v>15584</v>
      </c>
      <c r="E998" s="110"/>
      <c r="F998" s="323"/>
      <c r="G998" s="323"/>
      <c r="H998" s="323"/>
      <c r="I998" s="323"/>
      <c r="J998" s="323"/>
    </row>
    <row r="999" spans="1:10">
      <c r="A999" s="320"/>
      <c r="B999" s="320"/>
      <c r="C999" s="320"/>
      <c r="D999" s="114" t="s">
        <v>15926</v>
      </c>
      <c r="E999" s="110"/>
      <c r="F999" s="323"/>
      <c r="G999" s="323"/>
      <c r="H999" s="323"/>
      <c r="I999" s="323"/>
      <c r="J999" s="323"/>
    </row>
    <row r="1000" spans="1:10">
      <c r="A1000" s="320"/>
      <c r="B1000" s="320"/>
      <c r="C1000" s="320"/>
      <c r="D1000" s="114" t="s">
        <v>15927</v>
      </c>
      <c r="E1000" s="110"/>
      <c r="F1000" s="323"/>
      <c r="G1000" s="323"/>
      <c r="H1000" s="323"/>
      <c r="I1000" s="323"/>
      <c r="J1000" s="323"/>
    </row>
    <row r="1001" spans="1:10" ht="22.5">
      <c r="A1001" s="321"/>
      <c r="B1001" s="321"/>
      <c r="C1001" s="321"/>
      <c r="D1001" s="114" t="s">
        <v>15928</v>
      </c>
      <c r="E1001" s="110"/>
      <c r="F1001" s="324"/>
      <c r="G1001" s="324"/>
      <c r="H1001" s="324"/>
      <c r="I1001" s="324"/>
      <c r="J1001" s="324"/>
    </row>
    <row r="1002" spans="1:10" ht="33.75">
      <c r="A1002" s="137">
        <v>255</v>
      </c>
      <c r="B1002" s="137">
        <v>378607</v>
      </c>
      <c r="C1002" s="127" t="s">
        <v>15929</v>
      </c>
      <c r="D1002" s="114"/>
      <c r="E1002" s="127"/>
      <c r="F1002" s="120">
        <f>VLOOKUP(B1002,FVL!$A$5:$N$6151,14,0)</f>
        <v>151947160</v>
      </c>
      <c r="G1002" s="120" t="s">
        <v>15269</v>
      </c>
      <c r="H1002" s="120" t="s">
        <v>15269</v>
      </c>
      <c r="I1002" s="120">
        <v>4074200</v>
      </c>
      <c r="J1002" s="120">
        <f t="shared" si="17"/>
        <v>78010680</v>
      </c>
    </row>
    <row r="1003" spans="1:10" ht="22.5">
      <c r="A1003" s="137">
        <v>256</v>
      </c>
      <c r="B1003" s="137">
        <v>378701</v>
      </c>
      <c r="C1003" s="127" t="s">
        <v>15930</v>
      </c>
      <c r="D1003" s="114" t="s">
        <v>268</v>
      </c>
      <c r="E1003" s="127"/>
      <c r="F1003" s="120">
        <f>VLOOKUP(B1003,FVL!$A$5:$N$6151,14,0)</f>
        <v>10966064</v>
      </c>
      <c r="G1003" s="120">
        <f>VLOOKUP(B1003,OCCIDENTE!$A$8:$J$5948,10,0)</f>
        <v>2731161.2</v>
      </c>
      <c r="H1003" s="120" t="s">
        <v>15269</v>
      </c>
      <c r="I1003" s="120">
        <v>3817300</v>
      </c>
      <c r="J1003" s="120">
        <f t="shared" si="17"/>
        <v>5838175.0666666664</v>
      </c>
    </row>
    <row r="1004" spans="1:10" ht="11.25" customHeight="1">
      <c r="A1004" s="319">
        <v>257</v>
      </c>
      <c r="B1004" s="319">
        <v>379003</v>
      </c>
      <c r="C1004" s="319" t="s">
        <v>270</v>
      </c>
      <c r="D1004" s="319" t="s">
        <v>15931</v>
      </c>
      <c r="E1004" s="127" t="s">
        <v>15587</v>
      </c>
      <c r="F1004" s="322">
        <f>VLOOKUP(B1004,FVL!$A$5:$N$6151,14,0)</f>
        <v>64904387</v>
      </c>
      <c r="G1004" s="322" t="s">
        <v>15269</v>
      </c>
      <c r="H1004" s="322" t="s">
        <v>15269</v>
      </c>
      <c r="I1004" s="322">
        <f>VLOOKUP(B1004,'COSMITET ABR'!$C$3:$H$363,6,0)</f>
        <v>52568831.049999997</v>
      </c>
      <c r="J1004" s="322">
        <f t="shared" si="17"/>
        <v>58736609.024999999</v>
      </c>
    </row>
    <row r="1005" spans="1:10">
      <c r="A1005" s="320"/>
      <c r="B1005" s="320"/>
      <c r="C1005" s="320"/>
      <c r="D1005" s="320"/>
      <c r="E1005" s="127" t="s">
        <v>15608</v>
      </c>
      <c r="F1005" s="323"/>
      <c r="G1005" s="323"/>
      <c r="H1005" s="323"/>
      <c r="I1005" s="323"/>
      <c r="J1005" s="323"/>
    </row>
    <row r="1006" spans="1:10" ht="22.5">
      <c r="A1006" s="320"/>
      <c r="B1006" s="320"/>
      <c r="C1006" s="320"/>
      <c r="D1006" s="320"/>
      <c r="E1006" s="127" t="s">
        <v>15590</v>
      </c>
      <c r="F1006" s="323"/>
      <c r="G1006" s="323"/>
      <c r="H1006" s="323"/>
      <c r="I1006" s="323"/>
      <c r="J1006" s="323"/>
    </row>
    <row r="1007" spans="1:10">
      <c r="A1007" s="320"/>
      <c r="B1007" s="320"/>
      <c r="C1007" s="320"/>
      <c r="D1007" s="320"/>
      <c r="E1007" s="127" t="s">
        <v>15591</v>
      </c>
      <c r="F1007" s="323"/>
      <c r="G1007" s="323"/>
      <c r="H1007" s="323"/>
      <c r="I1007" s="323"/>
      <c r="J1007" s="323"/>
    </row>
    <row r="1008" spans="1:10">
      <c r="A1008" s="320"/>
      <c r="B1008" s="320"/>
      <c r="C1008" s="320"/>
      <c r="D1008" s="320"/>
      <c r="E1008" s="127" t="s">
        <v>15593</v>
      </c>
      <c r="F1008" s="323"/>
      <c r="G1008" s="323"/>
      <c r="H1008" s="323"/>
      <c r="I1008" s="323"/>
      <c r="J1008" s="323"/>
    </row>
    <row r="1009" spans="1:10" ht="22.5">
      <c r="A1009" s="320"/>
      <c r="B1009" s="320"/>
      <c r="C1009" s="320"/>
      <c r="D1009" s="320"/>
      <c r="E1009" s="127" t="s">
        <v>15932</v>
      </c>
      <c r="F1009" s="323"/>
      <c r="G1009" s="323"/>
      <c r="H1009" s="323"/>
      <c r="I1009" s="323"/>
      <c r="J1009" s="323"/>
    </row>
    <row r="1010" spans="1:10" ht="22.5">
      <c r="A1010" s="320"/>
      <c r="B1010" s="320"/>
      <c r="C1010" s="320"/>
      <c r="D1010" s="320"/>
      <c r="E1010" s="127" t="s">
        <v>15594</v>
      </c>
      <c r="F1010" s="323"/>
      <c r="G1010" s="323"/>
      <c r="H1010" s="323"/>
      <c r="I1010" s="323"/>
      <c r="J1010" s="323"/>
    </row>
    <row r="1011" spans="1:10">
      <c r="A1011" s="321"/>
      <c r="B1011" s="321"/>
      <c r="C1011" s="321"/>
      <c r="D1011" s="321"/>
      <c r="E1011" s="127" t="s">
        <v>15933</v>
      </c>
      <c r="F1011" s="324"/>
      <c r="G1011" s="324"/>
      <c r="H1011" s="324"/>
      <c r="I1011" s="324"/>
      <c r="J1011" s="324"/>
    </row>
    <row r="1012" spans="1:10" ht="22.5">
      <c r="A1012" s="137">
        <v>258</v>
      </c>
      <c r="B1012" s="137">
        <v>380201</v>
      </c>
      <c r="C1012" s="110" t="s">
        <v>15934</v>
      </c>
      <c r="D1012" s="114" t="s">
        <v>16076</v>
      </c>
      <c r="E1012" s="110"/>
      <c r="F1012" s="120" t="s">
        <v>15269</v>
      </c>
      <c r="G1012" s="120" t="s">
        <v>15269</v>
      </c>
      <c r="H1012" s="120" t="s">
        <v>15269</v>
      </c>
      <c r="I1012" s="120" t="s">
        <v>15269</v>
      </c>
      <c r="J1012" s="120" t="s">
        <v>15269</v>
      </c>
    </row>
    <row r="1013" spans="1:10" ht="22.5">
      <c r="A1013" s="137">
        <v>259</v>
      </c>
      <c r="B1013" s="137">
        <v>380202</v>
      </c>
      <c r="C1013" s="110" t="s">
        <v>15935</v>
      </c>
      <c r="D1013" s="114" t="s">
        <v>16076</v>
      </c>
      <c r="E1013" s="110"/>
      <c r="F1013" s="120">
        <f>VLOOKUP(B1013,FVL!$A$5:$N$6151,14,0)</f>
        <v>2780040</v>
      </c>
      <c r="G1013" s="120" t="s">
        <v>15269</v>
      </c>
      <c r="H1013" s="120" t="s">
        <v>15269</v>
      </c>
      <c r="I1013" s="120">
        <f>VLOOKUP(B1013,'COSMITET ABR'!$C$3:$H$363,6,0)</f>
        <v>69000000</v>
      </c>
      <c r="J1013" s="120">
        <f t="shared" si="17"/>
        <v>35890020</v>
      </c>
    </row>
    <row r="1014" spans="1:10" ht="22.5">
      <c r="A1014" s="137">
        <v>260</v>
      </c>
      <c r="B1014" s="137">
        <v>380203</v>
      </c>
      <c r="C1014" s="110" t="s">
        <v>15936</v>
      </c>
      <c r="D1014" s="114" t="s">
        <v>16076</v>
      </c>
      <c r="E1014" s="110"/>
      <c r="F1014" s="120">
        <f>VLOOKUP(B1014,FVL!$A$5:$N$6151,14,0)</f>
        <v>2780040</v>
      </c>
      <c r="G1014" s="120" t="s">
        <v>15269</v>
      </c>
      <c r="H1014" s="120" t="s">
        <v>15269</v>
      </c>
      <c r="I1014" s="120">
        <f>VLOOKUP(B1014,'COSMITET ABR'!$C$3:$H$363,6,0)</f>
        <v>69000000</v>
      </c>
      <c r="J1014" s="120">
        <f t="shared" si="17"/>
        <v>35890020</v>
      </c>
    </row>
    <row r="1015" spans="1:10" ht="22.5">
      <c r="A1015" s="137">
        <v>261</v>
      </c>
      <c r="B1015" s="137">
        <v>380204</v>
      </c>
      <c r="C1015" s="110" t="s">
        <v>15937</v>
      </c>
      <c r="D1015" s="114" t="s">
        <v>16076</v>
      </c>
      <c r="E1015" s="110"/>
      <c r="F1015" s="120">
        <f>VLOOKUP(B1015,FVL!$A$5:$N$6151,14,0)</f>
        <v>2780040</v>
      </c>
      <c r="G1015" s="120" t="s">
        <v>15269</v>
      </c>
      <c r="H1015" s="120" t="s">
        <v>15269</v>
      </c>
      <c r="I1015" s="120">
        <f>VLOOKUP(B1015,'COSMITET ABR'!$C$3:$H$363,6,0)</f>
        <v>69000000</v>
      </c>
      <c r="J1015" s="120">
        <f t="shared" si="17"/>
        <v>35890020</v>
      </c>
    </row>
    <row r="1016" spans="1:10" ht="22.5">
      <c r="A1016" s="137">
        <v>262</v>
      </c>
      <c r="B1016" s="137">
        <v>380205</v>
      </c>
      <c r="C1016" s="127" t="s">
        <v>15938</v>
      </c>
      <c r="D1016" s="114"/>
      <c r="E1016" s="127"/>
      <c r="F1016" s="120" t="s">
        <v>15269</v>
      </c>
      <c r="G1016" s="120" t="s">
        <v>15269</v>
      </c>
      <c r="H1016" s="120" t="s">
        <v>15269</v>
      </c>
      <c r="I1016" s="120" t="s">
        <v>15269</v>
      </c>
      <c r="J1016" s="120" t="s">
        <v>15269</v>
      </c>
    </row>
    <row r="1017" spans="1:10" ht="90">
      <c r="A1017" s="137">
        <v>263</v>
      </c>
      <c r="B1017" s="137">
        <v>380210</v>
      </c>
      <c r="C1017" s="127" t="s">
        <v>272</v>
      </c>
      <c r="D1017" s="114" t="s">
        <v>15640</v>
      </c>
      <c r="E1017" s="127" t="s">
        <v>15641</v>
      </c>
      <c r="F1017" s="120">
        <f>VLOOKUP(B1017,FVL!$A$5:$N$6151,14,0)</f>
        <v>17067488</v>
      </c>
      <c r="G1017" s="120" t="s">
        <v>15269</v>
      </c>
      <c r="H1017" s="120" t="s">
        <v>15269</v>
      </c>
      <c r="I1017" s="120">
        <f>VLOOKUP(B1017,'COSMITET ABR'!$C$3:$H$363,6,0)</f>
        <v>4591610.75</v>
      </c>
      <c r="J1017" s="120">
        <f t="shared" si="17"/>
        <v>10829549.375</v>
      </c>
    </row>
    <row r="1018" spans="1:10" ht="22.5">
      <c r="A1018" s="137">
        <v>264</v>
      </c>
      <c r="B1018" s="137">
        <v>380301</v>
      </c>
      <c r="C1018" s="110" t="s">
        <v>15939</v>
      </c>
      <c r="D1018" s="114" t="s">
        <v>16076</v>
      </c>
      <c r="E1018" s="110"/>
      <c r="F1018" s="120">
        <f>VLOOKUP(B1018,FVL!$A$5:$N$6151,14,0)</f>
        <v>1931336</v>
      </c>
      <c r="G1018" s="120" t="s">
        <v>15269</v>
      </c>
      <c r="H1018" s="120" t="s">
        <v>15269</v>
      </c>
      <c r="I1018" s="120">
        <f>VLOOKUP(B1018,'COSMITET ABR'!$C$3:$H$363,6,0)</f>
        <v>20700000</v>
      </c>
      <c r="J1018" s="120">
        <f t="shared" si="17"/>
        <v>11315668</v>
      </c>
    </row>
    <row r="1019" spans="1:10" ht="22.5">
      <c r="A1019" s="137">
        <v>265</v>
      </c>
      <c r="B1019" s="137">
        <v>380302</v>
      </c>
      <c r="C1019" s="110" t="s">
        <v>15940</v>
      </c>
      <c r="D1019" s="114" t="s">
        <v>16076</v>
      </c>
      <c r="E1019" s="110"/>
      <c r="F1019" s="120">
        <f>VLOOKUP(B1019,FVL!$A$5:$N$6151,14,0)</f>
        <v>1931336</v>
      </c>
      <c r="G1019" s="120" t="s">
        <v>15269</v>
      </c>
      <c r="H1019" s="120" t="s">
        <v>15269</v>
      </c>
      <c r="I1019" s="120">
        <f>VLOOKUP(B1019,'COSMITET ABR'!$C$3:$H$363,6,0)</f>
        <v>20700000</v>
      </c>
      <c r="J1019" s="120">
        <f t="shared" si="17"/>
        <v>11315668</v>
      </c>
    </row>
    <row r="1020" spans="1:10" ht="22.5">
      <c r="A1020" s="137">
        <v>266</v>
      </c>
      <c r="B1020" s="137">
        <v>380304</v>
      </c>
      <c r="C1020" s="110" t="s">
        <v>15941</v>
      </c>
      <c r="D1020" s="114" t="s">
        <v>16076</v>
      </c>
      <c r="E1020" s="110"/>
      <c r="F1020" s="120">
        <f>VLOOKUP(B1020,FVL!$A$5:$N$6151,14,0)</f>
        <v>2365178</v>
      </c>
      <c r="G1020" s="120" t="s">
        <v>15269</v>
      </c>
      <c r="H1020" s="120" t="s">
        <v>15269</v>
      </c>
      <c r="I1020" s="120">
        <f>VLOOKUP(B1020,'COSMITET ABR'!$C$3:$H$363,6,0)</f>
        <v>20700000</v>
      </c>
      <c r="J1020" s="120">
        <f t="shared" si="17"/>
        <v>11532589</v>
      </c>
    </row>
    <row r="1021" spans="1:10" ht="22.5">
      <c r="A1021" s="137">
        <v>267</v>
      </c>
      <c r="B1021" s="137">
        <v>380305</v>
      </c>
      <c r="C1021" s="110" t="s">
        <v>15942</v>
      </c>
      <c r="D1021" s="114" t="s">
        <v>16076</v>
      </c>
      <c r="E1021" s="110"/>
      <c r="F1021" s="120" t="s">
        <v>15269</v>
      </c>
      <c r="G1021" s="120" t="s">
        <v>15269</v>
      </c>
      <c r="H1021" s="120">
        <f>VLOOKUP(B1021,NUESTRA!$A$2:$G$2913,7,0)</f>
        <v>10348800</v>
      </c>
      <c r="I1021" s="120" t="s">
        <v>15269</v>
      </c>
      <c r="J1021" s="120">
        <f t="shared" si="17"/>
        <v>10348800</v>
      </c>
    </row>
    <row r="1022" spans="1:10" ht="22.5">
      <c r="A1022" s="137">
        <v>268</v>
      </c>
      <c r="B1022" s="137">
        <v>380306</v>
      </c>
      <c r="C1022" s="110" t="s">
        <v>15943</v>
      </c>
      <c r="D1022" s="114" t="s">
        <v>16076</v>
      </c>
      <c r="E1022" s="110"/>
      <c r="F1022" s="120">
        <f>VLOOKUP(B1022,FVL!$A$5:$N$6151,14,0)</f>
        <v>1931336</v>
      </c>
      <c r="G1022" s="120" t="s">
        <v>15269</v>
      </c>
      <c r="H1022" s="120" t="s">
        <v>15269</v>
      </c>
      <c r="I1022" s="120">
        <f>VLOOKUP(B1022,'COSMITET ABR'!$C$3:$H$363,6,0)</f>
        <v>20700000</v>
      </c>
      <c r="J1022" s="120">
        <f t="shared" si="17"/>
        <v>11315668</v>
      </c>
    </row>
    <row r="1023" spans="1:10" ht="11.25" customHeight="1">
      <c r="A1023" s="319">
        <v>269</v>
      </c>
      <c r="B1023" s="319">
        <v>380307</v>
      </c>
      <c r="C1023" s="319" t="s">
        <v>15944</v>
      </c>
      <c r="D1023" s="319" t="s">
        <v>15945</v>
      </c>
      <c r="E1023" s="127" t="s">
        <v>15587</v>
      </c>
      <c r="F1023" s="322">
        <f>VLOOKUP(B1023,FVL!$A$5:$N$6151,14,0)</f>
        <v>6632106</v>
      </c>
      <c r="G1023" s="322" t="s">
        <v>15269</v>
      </c>
      <c r="H1023" s="322" t="s">
        <v>15269</v>
      </c>
      <c r="I1023" s="322" t="s">
        <v>15269</v>
      </c>
      <c r="J1023" s="322">
        <f t="shared" si="17"/>
        <v>6632106</v>
      </c>
    </row>
    <row r="1024" spans="1:10">
      <c r="A1024" s="320"/>
      <c r="B1024" s="320"/>
      <c r="C1024" s="320"/>
      <c r="D1024" s="320"/>
      <c r="E1024" s="127" t="s">
        <v>15608</v>
      </c>
      <c r="F1024" s="323"/>
      <c r="G1024" s="323"/>
      <c r="H1024" s="323"/>
      <c r="I1024" s="323"/>
      <c r="J1024" s="323"/>
    </row>
    <row r="1025" spans="1:10" ht="22.5">
      <c r="A1025" s="320"/>
      <c r="B1025" s="320"/>
      <c r="C1025" s="320"/>
      <c r="D1025" s="320"/>
      <c r="E1025" s="127" t="s">
        <v>15590</v>
      </c>
      <c r="F1025" s="323"/>
      <c r="G1025" s="323"/>
      <c r="H1025" s="323"/>
      <c r="I1025" s="323"/>
      <c r="J1025" s="323"/>
    </row>
    <row r="1026" spans="1:10">
      <c r="A1026" s="320"/>
      <c r="B1026" s="320"/>
      <c r="C1026" s="320"/>
      <c r="D1026" s="320"/>
      <c r="E1026" s="127" t="s">
        <v>15591</v>
      </c>
      <c r="F1026" s="323"/>
      <c r="G1026" s="323"/>
      <c r="H1026" s="323"/>
      <c r="I1026" s="323"/>
      <c r="J1026" s="323"/>
    </row>
    <row r="1027" spans="1:10">
      <c r="A1027" s="321"/>
      <c r="B1027" s="321"/>
      <c r="C1027" s="321"/>
      <c r="D1027" s="321"/>
      <c r="E1027" s="127" t="s">
        <v>15606</v>
      </c>
      <c r="F1027" s="324"/>
      <c r="G1027" s="324"/>
      <c r="H1027" s="324"/>
      <c r="I1027" s="324"/>
      <c r="J1027" s="324"/>
    </row>
    <row r="1028" spans="1:10">
      <c r="A1028" s="319">
        <v>270</v>
      </c>
      <c r="B1028" s="319">
        <v>380401</v>
      </c>
      <c r="C1028" s="319" t="s">
        <v>15946</v>
      </c>
      <c r="D1028" s="114" t="s">
        <v>15576</v>
      </c>
      <c r="E1028" s="127" t="s">
        <v>15658</v>
      </c>
      <c r="F1028" s="322" t="s">
        <v>15269</v>
      </c>
      <c r="G1028" s="322" t="s">
        <v>15269</v>
      </c>
      <c r="H1028" s="322" t="s">
        <v>15269</v>
      </c>
      <c r="I1028" s="322" t="s">
        <v>15269</v>
      </c>
      <c r="J1028" s="322" t="s">
        <v>15269</v>
      </c>
    </row>
    <row r="1029" spans="1:10" ht="33.75">
      <c r="A1029" s="320"/>
      <c r="B1029" s="320"/>
      <c r="C1029" s="320"/>
      <c r="D1029" s="114" t="s">
        <v>15792</v>
      </c>
      <c r="E1029" s="127" t="s">
        <v>15612</v>
      </c>
      <c r="F1029" s="323"/>
      <c r="G1029" s="323"/>
      <c r="H1029" s="323"/>
      <c r="I1029" s="323"/>
      <c r="J1029" s="323"/>
    </row>
    <row r="1030" spans="1:10" ht="33.75">
      <c r="A1030" s="320"/>
      <c r="B1030" s="320"/>
      <c r="C1030" s="320"/>
      <c r="D1030" s="114" t="s">
        <v>15579</v>
      </c>
      <c r="E1030" s="127" t="s">
        <v>15613</v>
      </c>
      <c r="F1030" s="323"/>
      <c r="G1030" s="323"/>
      <c r="H1030" s="323"/>
      <c r="I1030" s="323"/>
      <c r="J1030" s="323"/>
    </row>
    <row r="1031" spans="1:10" ht="22.5">
      <c r="A1031" s="320"/>
      <c r="B1031" s="320"/>
      <c r="C1031" s="320"/>
      <c r="D1031" s="114" t="s">
        <v>15581</v>
      </c>
      <c r="E1031" s="127" t="s">
        <v>15582</v>
      </c>
      <c r="F1031" s="323"/>
      <c r="G1031" s="323"/>
      <c r="H1031" s="323"/>
      <c r="I1031" s="323"/>
      <c r="J1031" s="323"/>
    </row>
    <row r="1032" spans="1:10" ht="22.5">
      <c r="A1032" s="320"/>
      <c r="B1032" s="320"/>
      <c r="C1032" s="320"/>
      <c r="D1032" s="114" t="s">
        <v>15793</v>
      </c>
      <c r="E1032" s="127" t="s">
        <v>15615</v>
      </c>
      <c r="F1032" s="323"/>
      <c r="G1032" s="323"/>
      <c r="H1032" s="323"/>
      <c r="I1032" s="323"/>
      <c r="J1032" s="323"/>
    </row>
    <row r="1033" spans="1:10" ht="33.75">
      <c r="A1033" s="320"/>
      <c r="B1033" s="320"/>
      <c r="C1033" s="320"/>
      <c r="D1033" s="114" t="s">
        <v>15584</v>
      </c>
      <c r="E1033" s="127" t="s">
        <v>15616</v>
      </c>
      <c r="F1033" s="323"/>
      <c r="G1033" s="323"/>
      <c r="H1033" s="323"/>
      <c r="I1033" s="323"/>
      <c r="J1033" s="323"/>
    </row>
    <row r="1034" spans="1:10" ht="22.5">
      <c r="A1034" s="320"/>
      <c r="B1034" s="320"/>
      <c r="C1034" s="320"/>
      <c r="D1034" s="114" t="s">
        <v>15617</v>
      </c>
      <c r="E1034" s="127" t="s">
        <v>15621</v>
      </c>
      <c r="F1034" s="323"/>
      <c r="G1034" s="323"/>
      <c r="H1034" s="323"/>
      <c r="I1034" s="323"/>
      <c r="J1034" s="323"/>
    </row>
    <row r="1035" spans="1:10">
      <c r="A1035" s="320"/>
      <c r="B1035" s="320"/>
      <c r="C1035" s="320"/>
      <c r="D1035" s="114" t="s">
        <v>15797</v>
      </c>
      <c r="E1035" s="127" t="s">
        <v>15583</v>
      </c>
      <c r="F1035" s="323"/>
      <c r="G1035" s="323"/>
      <c r="H1035" s="323"/>
      <c r="I1035" s="323"/>
      <c r="J1035" s="323"/>
    </row>
    <row r="1036" spans="1:10" ht="45">
      <c r="A1036" s="321"/>
      <c r="B1036" s="321"/>
      <c r="C1036" s="321"/>
      <c r="D1036" s="114" t="s">
        <v>15947</v>
      </c>
      <c r="E1036" s="127" t="s">
        <v>15796</v>
      </c>
      <c r="F1036" s="324"/>
      <c r="G1036" s="324"/>
      <c r="H1036" s="324"/>
      <c r="I1036" s="324"/>
      <c r="J1036" s="324"/>
    </row>
    <row r="1037" spans="1:10" ht="78.75">
      <c r="A1037" s="319">
        <v>271</v>
      </c>
      <c r="B1037" s="319">
        <v>380403</v>
      </c>
      <c r="C1037" s="319" t="s">
        <v>15948</v>
      </c>
      <c r="D1037" s="114" t="s">
        <v>15949</v>
      </c>
      <c r="E1037" s="127" t="s">
        <v>15577</v>
      </c>
      <c r="F1037" s="322" t="s">
        <v>15269</v>
      </c>
      <c r="G1037" s="322" t="s">
        <v>15269</v>
      </c>
      <c r="H1037" s="322" t="s">
        <v>15269</v>
      </c>
      <c r="I1037" s="322" t="s">
        <v>15269</v>
      </c>
      <c r="J1037" s="322" t="s">
        <v>15269</v>
      </c>
    </row>
    <row r="1038" spans="1:10" ht="45">
      <c r="A1038" s="320"/>
      <c r="B1038" s="320"/>
      <c r="C1038" s="320"/>
      <c r="D1038" s="114" t="s">
        <v>15950</v>
      </c>
      <c r="E1038" s="127" t="s">
        <v>15916</v>
      </c>
      <c r="F1038" s="323"/>
      <c r="G1038" s="323"/>
      <c r="H1038" s="323"/>
      <c r="I1038" s="323"/>
      <c r="J1038" s="323"/>
    </row>
    <row r="1039" spans="1:10" ht="33.75">
      <c r="A1039" s="320"/>
      <c r="B1039" s="320"/>
      <c r="C1039" s="320"/>
      <c r="D1039" s="114" t="s">
        <v>15951</v>
      </c>
      <c r="E1039" s="127" t="s">
        <v>15580</v>
      </c>
      <c r="F1039" s="323"/>
      <c r="G1039" s="323"/>
      <c r="H1039" s="323"/>
      <c r="I1039" s="323"/>
      <c r="J1039" s="323"/>
    </row>
    <row r="1040" spans="1:10" ht="123.75">
      <c r="A1040" s="320"/>
      <c r="B1040" s="320"/>
      <c r="C1040" s="320"/>
      <c r="D1040" s="114" t="s">
        <v>15952</v>
      </c>
      <c r="E1040" s="127" t="s">
        <v>15953</v>
      </c>
      <c r="F1040" s="323"/>
      <c r="G1040" s="323"/>
      <c r="H1040" s="323"/>
      <c r="I1040" s="323"/>
      <c r="J1040" s="323"/>
    </row>
    <row r="1041" spans="1:10" ht="22.5">
      <c r="A1041" s="320"/>
      <c r="B1041" s="320"/>
      <c r="C1041" s="320"/>
      <c r="D1041" s="115"/>
      <c r="E1041" s="127" t="s">
        <v>15954</v>
      </c>
      <c r="F1041" s="323"/>
      <c r="G1041" s="323"/>
      <c r="H1041" s="323"/>
      <c r="I1041" s="323"/>
      <c r="J1041" s="323"/>
    </row>
    <row r="1042" spans="1:10" ht="33.75">
      <c r="A1042" s="320"/>
      <c r="B1042" s="320"/>
      <c r="C1042" s="320"/>
      <c r="D1042" s="115"/>
      <c r="E1042" s="127" t="s">
        <v>15955</v>
      </c>
      <c r="F1042" s="323"/>
      <c r="G1042" s="323"/>
      <c r="H1042" s="323"/>
      <c r="I1042" s="323"/>
      <c r="J1042" s="323"/>
    </row>
    <row r="1043" spans="1:10">
      <c r="A1043" s="321"/>
      <c r="B1043" s="321"/>
      <c r="C1043" s="321"/>
      <c r="D1043" s="115"/>
      <c r="E1043" s="127" t="s">
        <v>15956</v>
      </c>
      <c r="F1043" s="324"/>
      <c r="G1043" s="324"/>
      <c r="H1043" s="324"/>
      <c r="I1043" s="324"/>
      <c r="J1043" s="324"/>
    </row>
    <row r="1044" spans="1:10" ht="11.25" customHeight="1">
      <c r="A1044" s="319">
        <v>272</v>
      </c>
      <c r="B1044" s="319">
        <v>380404</v>
      </c>
      <c r="C1044" s="319" t="s">
        <v>15957</v>
      </c>
      <c r="D1044" s="319" t="s">
        <v>15958</v>
      </c>
      <c r="E1044" s="127" t="s">
        <v>15587</v>
      </c>
      <c r="F1044" s="322" t="s">
        <v>15269</v>
      </c>
      <c r="G1044" s="322" t="s">
        <v>15269</v>
      </c>
      <c r="H1044" s="322" t="s">
        <v>15269</v>
      </c>
      <c r="I1044" s="322" t="s">
        <v>15269</v>
      </c>
      <c r="J1044" s="322" t="s">
        <v>15269</v>
      </c>
    </row>
    <row r="1045" spans="1:10">
      <c r="A1045" s="320"/>
      <c r="B1045" s="320"/>
      <c r="C1045" s="320"/>
      <c r="D1045" s="320"/>
      <c r="E1045" s="127" t="s">
        <v>15608</v>
      </c>
      <c r="F1045" s="323"/>
      <c r="G1045" s="323"/>
      <c r="H1045" s="323"/>
      <c r="I1045" s="323"/>
      <c r="J1045" s="323"/>
    </row>
    <row r="1046" spans="1:10" ht="22.5">
      <c r="A1046" s="320"/>
      <c r="B1046" s="320"/>
      <c r="C1046" s="320"/>
      <c r="D1046" s="320"/>
      <c r="E1046" s="127" t="s">
        <v>15590</v>
      </c>
      <c r="F1046" s="323"/>
      <c r="G1046" s="323"/>
      <c r="H1046" s="323"/>
      <c r="I1046" s="323"/>
      <c r="J1046" s="323"/>
    </row>
    <row r="1047" spans="1:10">
      <c r="A1047" s="320"/>
      <c r="B1047" s="320"/>
      <c r="C1047" s="320"/>
      <c r="D1047" s="320"/>
      <c r="E1047" s="127" t="s">
        <v>15591</v>
      </c>
      <c r="F1047" s="323"/>
      <c r="G1047" s="323"/>
      <c r="H1047" s="323"/>
      <c r="I1047" s="323"/>
      <c r="J1047" s="323"/>
    </row>
    <row r="1048" spans="1:10">
      <c r="A1048" s="321"/>
      <c r="B1048" s="321"/>
      <c r="C1048" s="321"/>
      <c r="D1048" s="321"/>
      <c r="E1048" s="127" t="s">
        <v>15606</v>
      </c>
      <c r="F1048" s="324"/>
      <c r="G1048" s="324"/>
      <c r="H1048" s="324"/>
      <c r="I1048" s="324"/>
      <c r="J1048" s="324"/>
    </row>
    <row r="1049" spans="1:10" ht="11.25" customHeight="1">
      <c r="A1049" s="137">
        <v>273</v>
      </c>
      <c r="B1049" s="137">
        <v>380501</v>
      </c>
      <c r="C1049" s="110" t="s">
        <v>15959</v>
      </c>
      <c r="D1049" s="114" t="s">
        <v>16076</v>
      </c>
      <c r="E1049" s="110"/>
      <c r="F1049" s="120">
        <f>VLOOKUP(B1049,FVL!$A$5:$N$6151,14,0)</f>
        <v>1931336</v>
      </c>
      <c r="G1049" s="120" t="s">
        <v>15269</v>
      </c>
      <c r="H1049" s="120" t="s">
        <v>15269</v>
      </c>
      <c r="I1049" s="120">
        <f>VLOOKUP(B1049,'COSMITET ABR'!$C$3:$H$363,6,0)</f>
        <v>20700000</v>
      </c>
      <c r="J1049" s="120">
        <f t="shared" ref="J1049:J1093" si="18">AVERAGE(F1049,G1049,H1049,I1049)</f>
        <v>11315668</v>
      </c>
    </row>
    <row r="1050" spans="1:10" ht="11.25" customHeight="1">
      <c r="A1050" s="137">
        <v>274</v>
      </c>
      <c r="B1050" s="137">
        <v>380601</v>
      </c>
      <c r="C1050" s="110" t="s">
        <v>15960</v>
      </c>
      <c r="D1050" s="114" t="s">
        <v>16076</v>
      </c>
      <c r="E1050" s="110"/>
      <c r="F1050" s="120">
        <f>VLOOKUP(B1050,FVL!$A$5:$N$6151,14,0)</f>
        <v>2365178</v>
      </c>
      <c r="G1050" s="120" t="s">
        <v>15269</v>
      </c>
      <c r="H1050" s="120" t="s">
        <v>15269</v>
      </c>
      <c r="I1050" s="120">
        <f>VLOOKUP(B1050,'COSMITET ABR'!$C$3:$H$363,6,0)</f>
        <v>20700000</v>
      </c>
      <c r="J1050" s="120">
        <f t="shared" si="18"/>
        <v>11532589</v>
      </c>
    </row>
    <row r="1051" spans="1:10" ht="90">
      <c r="A1051" s="137">
        <v>275</v>
      </c>
      <c r="B1051" s="137">
        <v>380602</v>
      </c>
      <c r="C1051" s="127" t="s">
        <v>273</v>
      </c>
      <c r="D1051" s="114" t="s">
        <v>15640</v>
      </c>
      <c r="E1051" s="127" t="s">
        <v>15641</v>
      </c>
      <c r="F1051" s="120">
        <f>VLOOKUP(B1051,FVL!$A$5:$N$6151,14,0)</f>
        <v>1333513</v>
      </c>
      <c r="G1051" s="120" t="s">
        <v>15269</v>
      </c>
      <c r="H1051" s="120" t="s">
        <v>15269</v>
      </c>
      <c r="I1051" s="120">
        <f>VLOOKUP(B1051,'COSMITET ABR'!$C$3:$H$363,6,0)</f>
        <v>3986811.95</v>
      </c>
      <c r="J1051" s="120">
        <f t="shared" si="18"/>
        <v>2660162.4750000001</v>
      </c>
    </row>
    <row r="1052" spans="1:10" ht="11.25" customHeight="1">
      <c r="A1052" s="319">
        <v>276</v>
      </c>
      <c r="B1052" s="319">
        <v>380603</v>
      </c>
      <c r="C1052" s="319" t="s">
        <v>15961</v>
      </c>
      <c r="D1052" s="319" t="s">
        <v>15945</v>
      </c>
      <c r="E1052" s="127" t="s">
        <v>15587</v>
      </c>
      <c r="F1052" s="322">
        <f>VLOOKUP(B1052,FVL!$A$5:$N$6151,14,0)</f>
        <v>3524441</v>
      </c>
      <c r="G1052" s="322" t="s">
        <v>15269</v>
      </c>
      <c r="H1052" s="322" t="s">
        <v>15269</v>
      </c>
      <c r="I1052" s="322" t="s">
        <v>15269</v>
      </c>
      <c r="J1052" s="322">
        <f t="shared" si="18"/>
        <v>3524441</v>
      </c>
    </row>
    <row r="1053" spans="1:10">
      <c r="A1053" s="320"/>
      <c r="B1053" s="320"/>
      <c r="C1053" s="320"/>
      <c r="D1053" s="320"/>
      <c r="E1053" s="127" t="s">
        <v>15608</v>
      </c>
      <c r="F1053" s="323"/>
      <c r="G1053" s="323"/>
      <c r="H1053" s="323"/>
      <c r="I1053" s="323"/>
      <c r="J1053" s="323"/>
    </row>
    <row r="1054" spans="1:10" ht="22.5">
      <c r="A1054" s="320"/>
      <c r="B1054" s="320"/>
      <c r="C1054" s="320"/>
      <c r="D1054" s="320"/>
      <c r="E1054" s="127" t="s">
        <v>15590</v>
      </c>
      <c r="F1054" s="323"/>
      <c r="G1054" s="323"/>
      <c r="H1054" s="323"/>
      <c r="I1054" s="323"/>
      <c r="J1054" s="323"/>
    </row>
    <row r="1055" spans="1:10">
      <c r="A1055" s="320"/>
      <c r="B1055" s="320"/>
      <c r="C1055" s="320"/>
      <c r="D1055" s="320"/>
      <c r="E1055" s="127" t="s">
        <v>15591</v>
      </c>
      <c r="F1055" s="323"/>
      <c r="G1055" s="323"/>
      <c r="H1055" s="323"/>
      <c r="I1055" s="323"/>
      <c r="J1055" s="323"/>
    </row>
    <row r="1056" spans="1:10">
      <c r="A1056" s="321"/>
      <c r="B1056" s="321"/>
      <c r="C1056" s="321"/>
      <c r="D1056" s="321"/>
      <c r="E1056" s="127" t="s">
        <v>15606</v>
      </c>
      <c r="F1056" s="324"/>
      <c r="G1056" s="324"/>
      <c r="H1056" s="324"/>
      <c r="I1056" s="324"/>
      <c r="J1056" s="324"/>
    </row>
    <row r="1057" spans="1:10" ht="11.25" customHeight="1">
      <c r="A1057" s="137">
        <v>277</v>
      </c>
      <c r="B1057" s="137">
        <v>380701</v>
      </c>
      <c r="C1057" s="110" t="s">
        <v>15962</v>
      </c>
      <c r="D1057" s="114" t="s">
        <v>16076</v>
      </c>
      <c r="E1057" s="110"/>
      <c r="F1057" s="120">
        <f>VLOOKUP(B1057,FVL!$A$5:$N$6151,14,0)</f>
        <v>2365178</v>
      </c>
      <c r="G1057" s="120" t="s">
        <v>15269</v>
      </c>
      <c r="H1057" s="120" t="s">
        <v>15269</v>
      </c>
      <c r="I1057" s="120">
        <f>VLOOKUP(B1057,'COSMITET ABR'!$C$3:$H$363,6,0)</f>
        <v>34500000</v>
      </c>
      <c r="J1057" s="120">
        <f t="shared" si="18"/>
        <v>18432589</v>
      </c>
    </row>
    <row r="1058" spans="1:10" ht="11.25" customHeight="1">
      <c r="A1058" s="137">
        <v>278</v>
      </c>
      <c r="B1058" s="137">
        <v>380702</v>
      </c>
      <c r="C1058" s="110" t="s">
        <v>15963</v>
      </c>
      <c r="D1058" s="114" t="s">
        <v>16076</v>
      </c>
      <c r="E1058" s="110"/>
      <c r="F1058" s="120" t="s">
        <v>15269</v>
      </c>
      <c r="G1058" s="120" t="s">
        <v>15269</v>
      </c>
      <c r="H1058" s="120" t="s">
        <v>15269</v>
      </c>
      <c r="I1058" s="120">
        <v>842600</v>
      </c>
      <c r="J1058" s="120">
        <f t="shared" si="18"/>
        <v>842600</v>
      </c>
    </row>
    <row r="1059" spans="1:10" ht="11.25" customHeight="1">
      <c r="A1059" s="319">
        <v>279</v>
      </c>
      <c r="B1059" s="319">
        <v>380703</v>
      </c>
      <c r="C1059" s="319" t="s">
        <v>15964</v>
      </c>
      <c r="D1059" s="319" t="s">
        <v>15945</v>
      </c>
      <c r="E1059" s="127" t="s">
        <v>15587</v>
      </c>
      <c r="F1059" s="322">
        <f>VLOOKUP(B1059,FVL!$A$5:$N$6151,14,0)</f>
        <v>2365178</v>
      </c>
      <c r="G1059" s="322" t="s">
        <v>15269</v>
      </c>
      <c r="H1059" s="322" t="s">
        <v>15269</v>
      </c>
      <c r="I1059" s="322">
        <v>1843584</v>
      </c>
      <c r="J1059" s="322">
        <f t="shared" si="18"/>
        <v>2104381</v>
      </c>
    </row>
    <row r="1060" spans="1:10">
      <c r="A1060" s="320"/>
      <c r="B1060" s="320"/>
      <c r="C1060" s="320"/>
      <c r="D1060" s="320"/>
      <c r="E1060" s="127" t="s">
        <v>15608</v>
      </c>
      <c r="F1060" s="323"/>
      <c r="G1060" s="323"/>
      <c r="H1060" s="323"/>
      <c r="I1060" s="323"/>
      <c r="J1060" s="323"/>
    </row>
    <row r="1061" spans="1:10" ht="22.5">
      <c r="A1061" s="320"/>
      <c r="B1061" s="320"/>
      <c r="C1061" s="320"/>
      <c r="D1061" s="320"/>
      <c r="E1061" s="127" t="s">
        <v>15590</v>
      </c>
      <c r="F1061" s="323"/>
      <c r="G1061" s="323"/>
      <c r="H1061" s="323"/>
      <c r="I1061" s="323"/>
      <c r="J1061" s="323"/>
    </row>
    <row r="1062" spans="1:10">
      <c r="A1062" s="320"/>
      <c r="B1062" s="320"/>
      <c r="C1062" s="320"/>
      <c r="D1062" s="320"/>
      <c r="E1062" s="127" t="s">
        <v>15591</v>
      </c>
      <c r="F1062" s="323"/>
      <c r="G1062" s="323"/>
      <c r="H1062" s="323"/>
      <c r="I1062" s="323"/>
      <c r="J1062" s="323"/>
    </row>
    <row r="1063" spans="1:10">
      <c r="A1063" s="321"/>
      <c r="B1063" s="321"/>
      <c r="C1063" s="321"/>
      <c r="D1063" s="321"/>
      <c r="E1063" s="127" t="s">
        <v>15606</v>
      </c>
      <c r="F1063" s="324"/>
      <c r="G1063" s="324"/>
      <c r="H1063" s="324"/>
      <c r="I1063" s="324"/>
      <c r="J1063" s="324"/>
    </row>
    <row r="1064" spans="1:10" ht="11.25" customHeight="1">
      <c r="A1064" s="319">
        <v>280</v>
      </c>
      <c r="B1064" s="319">
        <v>380803</v>
      </c>
      <c r="C1064" s="319" t="s">
        <v>15965</v>
      </c>
      <c r="D1064" s="319" t="s">
        <v>15966</v>
      </c>
      <c r="E1064" s="127" t="s">
        <v>15587</v>
      </c>
      <c r="F1064" s="322" t="s">
        <v>15269</v>
      </c>
      <c r="G1064" s="322" t="s">
        <v>15269</v>
      </c>
      <c r="H1064" s="322" t="s">
        <v>15269</v>
      </c>
      <c r="I1064" s="322">
        <v>3323700</v>
      </c>
      <c r="J1064" s="322">
        <f t="shared" si="18"/>
        <v>3323700</v>
      </c>
    </row>
    <row r="1065" spans="1:10">
      <c r="A1065" s="320"/>
      <c r="B1065" s="320"/>
      <c r="C1065" s="320"/>
      <c r="D1065" s="320"/>
      <c r="E1065" s="127" t="s">
        <v>15608</v>
      </c>
      <c r="F1065" s="323"/>
      <c r="G1065" s="323"/>
      <c r="H1065" s="323"/>
      <c r="I1065" s="323"/>
      <c r="J1065" s="323"/>
    </row>
    <row r="1066" spans="1:10" ht="22.5">
      <c r="A1066" s="320"/>
      <c r="B1066" s="320"/>
      <c r="C1066" s="320"/>
      <c r="D1066" s="320"/>
      <c r="E1066" s="127" t="s">
        <v>15590</v>
      </c>
      <c r="F1066" s="323"/>
      <c r="G1066" s="323"/>
      <c r="H1066" s="323"/>
      <c r="I1066" s="323"/>
      <c r="J1066" s="323"/>
    </row>
    <row r="1067" spans="1:10">
      <c r="A1067" s="320"/>
      <c r="B1067" s="320"/>
      <c r="C1067" s="320"/>
      <c r="D1067" s="320"/>
      <c r="E1067" s="127" t="s">
        <v>15591</v>
      </c>
      <c r="F1067" s="323"/>
      <c r="G1067" s="323"/>
      <c r="H1067" s="323"/>
      <c r="I1067" s="323"/>
      <c r="J1067" s="323"/>
    </row>
    <row r="1068" spans="1:10">
      <c r="A1068" s="321"/>
      <c r="B1068" s="321"/>
      <c r="C1068" s="321"/>
      <c r="D1068" s="321"/>
      <c r="E1068" s="127" t="s">
        <v>15606</v>
      </c>
      <c r="F1068" s="324"/>
      <c r="G1068" s="324"/>
      <c r="H1068" s="324"/>
      <c r="I1068" s="324"/>
      <c r="J1068" s="324"/>
    </row>
    <row r="1069" spans="1:10" ht="11.25" customHeight="1">
      <c r="A1069" s="319">
        <v>281</v>
      </c>
      <c r="B1069" s="319">
        <v>380810</v>
      </c>
      <c r="C1069" s="319" t="s">
        <v>15967</v>
      </c>
      <c r="D1069" s="114" t="s">
        <v>15705</v>
      </c>
      <c r="E1069" s="131"/>
      <c r="F1069" s="322" t="s">
        <v>15269</v>
      </c>
      <c r="G1069" s="322" t="s">
        <v>15269</v>
      </c>
      <c r="H1069" s="322" t="s">
        <v>15269</v>
      </c>
      <c r="I1069" s="322">
        <v>842600</v>
      </c>
      <c r="J1069" s="322">
        <f t="shared" si="18"/>
        <v>842600</v>
      </c>
    </row>
    <row r="1070" spans="1:10">
      <c r="A1070" s="321"/>
      <c r="B1070" s="321"/>
      <c r="C1070" s="321"/>
      <c r="D1070" s="114" t="s">
        <v>15706</v>
      </c>
      <c r="E1070" s="135"/>
      <c r="F1070" s="324"/>
      <c r="G1070" s="324"/>
      <c r="H1070" s="324"/>
      <c r="I1070" s="324"/>
      <c r="J1070" s="324"/>
    </row>
    <row r="1071" spans="1:10" ht="11.25" customHeight="1">
      <c r="A1071" s="319">
        <v>282</v>
      </c>
      <c r="B1071" s="319">
        <v>380901</v>
      </c>
      <c r="C1071" s="319" t="s">
        <v>15968</v>
      </c>
      <c r="D1071" s="114" t="s">
        <v>15705</v>
      </c>
      <c r="E1071" s="131"/>
      <c r="F1071" s="322" t="s">
        <v>15269</v>
      </c>
      <c r="G1071" s="322" t="s">
        <v>15269</v>
      </c>
      <c r="H1071" s="322">
        <f>VLOOKUP(B1071,NUESTRA!$A$2:$G$2913,7,0)</f>
        <v>18596081.433600001</v>
      </c>
      <c r="I1071" s="322">
        <v>3323700</v>
      </c>
      <c r="J1071" s="322">
        <f t="shared" si="18"/>
        <v>10959890.716800001</v>
      </c>
    </row>
    <row r="1072" spans="1:10">
      <c r="A1072" s="321"/>
      <c r="B1072" s="321"/>
      <c r="C1072" s="321"/>
      <c r="D1072" s="114" t="s">
        <v>15706</v>
      </c>
      <c r="E1072" s="135"/>
      <c r="F1072" s="324"/>
      <c r="G1072" s="324"/>
      <c r="H1072" s="324"/>
      <c r="I1072" s="324"/>
      <c r="J1072" s="324"/>
    </row>
    <row r="1073" spans="1:10" ht="11.25" customHeight="1">
      <c r="A1073" s="319">
        <v>283</v>
      </c>
      <c r="B1073" s="319">
        <v>380902</v>
      </c>
      <c r="C1073" s="319" t="s">
        <v>15969</v>
      </c>
      <c r="D1073" s="114" t="s">
        <v>15705</v>
      </c>
      <c r="E1073" s="131"/>
      <c r="F1073" s="322">
        <f>VLOOKUP(B1073,FVL!$A$5:$N$6151,14,0)</f>
        <v>1931336</v>
      </c>
      <c r="G1073" s="322" t="s">
        <v>15269</v>
      </c>
      <c r="H1073" s="322">
        <f>VLOOKUP(B1073,NUESTRA!$A$2:$G$2913,7,0)</f>
        <v>18596081.433600001</v>
      </c>
      <c r="I1073" s="322">
        <f>VLOOKUP(B1073,'COSMITET ABR'!$C$3:$H$363,6,0)</f>
        <v>6506841.4500000002</v>
      </c>
      <c r="J1073" s="322">
        <f t="shared" si="18"/>
        <v>9011419.6278666668</v>
      </c>
    </row>
    <row r="1074" spans="1:10">
      <c r="A1074" s="321"/>
      <c r="B1074" s="321"/>
      <c r="C1074" s="321"/>
      <c r="D1074" s="114" t="s">
        <v>15706</v>
      </c>
      <c r="E1074" s="135"/>
      <c r="F1074" s="324"/>
      <c r="G1074" s="324"/>
      <c r="H1074" s="324"/>
      <c r="I1074" s="324"/>
      <c r="J1074" s="324"/>
    </row>
    <row r="1075" spans="1:10" ht="11.25" customHeight="1">
      <c r="A1075" s="319">
        <v>284</v>
      </c>
      <c r="B1075" s="319">
        <v>380903</v>
      </c>
      <c r="C1075" s="319" t="s">
        <v>15970</v>
      </c>
      <c r="D1075" s="114" t="s">
        <v>15705</v>
      </c>
      <c r="E1075" s="131"/>
      <c r="F1075" s="322">
        <f>VLOOKUP(B1075,FVL!$A$5:$N$6151,14,0)</f>
        <v>1931336</v>
      </c>
      <c r="G1075" s="322" t="s">
        <v>15269</v>
      </c>
      <c r="H1075" s="322" t="s">
        <v>15269</v>
      </c>
      <c r="I1075" s="322">
        <f>VLOOKUP(B1075,'COSMITET ABR'!$C$3:$H$363,6,0)</f>
        <v>7024575.7625000002</v>
      </c>
      <c r="J1075" s="322">
        <f t="shared" si="18"/>
        <v>4477955.8812499996</v>
      </c>
    </row>
    <row r="1076" spans="1:10">
      <c r="A1076" s="321"/>
      <c r="B1076" s="321"/>
      <c r="C1076" s="321"/>
      <c r="D1076" s="114" t="s">
        <v>15706</v>
      </c>
      <c r="E1076" s="135"/>
      <c r="F1076" s="324"/>
      <c r="G1076" s="324"/>
      <c r="H1076" s="324"/>
      <c r="I1076" s="324"/>
      <c r="J1076" s="324"/>
    </row>
    <row r="1077" spans="1:10" ht="11.25" customHeight="1">
      <c r="A1077" s="319">
        <v>285</v>
      </c>
      <c r="B1077" s="319">
        <v>380904</v>
      </c>
      <c r="C1077" s="319" t="s">
        <v>15971</v>
      </c>
      <c r="D1077" s="319" t="s">
        <v>15972</v>
      </c>
      <c r="E1077" s="127" t="s">
        <v>15587</v>
      </c>
      <c r="F1077" s="322">
        <f>VLOOKUP(B1077,FVL!$A$5:$N$6151,14,0)</f>
        <v>6632106</v>
      </c>
      <c r="G1077" s="322" t="s">
        <v>15269</v>
      </c>
      <c r="H1077" s="322">
        <f>VLOOKUP(B1077,NUESTRA!$A$2:$G$2913,7,0)</f>
        <v>7172090.1119999997</v>
      </c>
      <c r="I1077" s="322">
        <v>3446155</v>
      </c>
      <c r="J1077" s="322">
        <f t="shared" si="18"/>
        <v>5750117.0373333329</v>
      </c>
    </row>
    <row r="1078" spans="1:10">
      <c r="A1078" s="320"/>
      <c r="B1078" s="320"/>
      <c r="C1078" s="320"/>
      <c r="D1078" s="320"/>
      <c r="E1078" s="127" t="s">
        <v>15608</v>
      </c>
      <c r="F1078" s="323"/>
      <c r="G1078" s="323"/>
      <c r="H1078" s="323"/>
      <c r="I1078" s="323"/>
      <c r="J1078" s="323"/>
    </row>
    <row r="1079" spans="1:10" ht="22.5">
      <c r="A1079" s="320"/>
      <c r="B1079" s="320"/>
      <c r="C1079" s="320"/>
      <c r="D1079" s="320"/>
      <c r="E1079" s="127" t="s">
        <v>15590</v>
      </c>
      <c r="F1079" s="323"/>
      <c r="G1079" s="323"/>
      <c r="H1079" s="323"/>
      <c r="I1079" s="323"/>
      <c r="J1079" s="323"/>
    </row>
    <row r="1080" spans="1:10">
      <c r="A1080" s="320"/>
      <c r="B1080" s="320"/>
      <c r="C1080" s="320"/>
      <c r="D1080" s="320"/>
      <c r="E1080" s="127" t="s">
        <v>15591</v>
      </c>
      <c r="F1080" s="323"/>
      <c r="G1080" s="323"/>
      <c r="H1080" s="323"/>
      <c r="I1080" s="323"/>
      <c r="J1080" s="323"/>
    </row>
    <row r="1081" spans="1:10">
      <c r="A1081" s="321"/>
      <c r="B1081" s="321"/>
      <c r="C1081" s="321"/>
      <c r="D1081" s="321"/>
      <c r="E1081" s="127" t="s">
        <v>15606</v>
      </c>
      <c r="F1081" s="324"/>
      <c r="G1081" s="324"/>
      <c r="H1081" s="324"/>
      <c r="I1081" s="324"/>
      <c r="J1081" s="324"/>
    </row>
    <row r="1082" spans="1:10" ht="30" customHeight="1">
      <c r="A1082" s="137">
        <v>286</v>
      </c>
      <c r="B1082" s="137">
        <v>380910</v>
      </c>
      <c r="C1082" s="110" t="s">
        <v>15973</v>
      </c>
      <c r="D1082" s="114" t="s">
        <v>203</v>
      </c>
      <c r="E1082" s="110"/>
      <c r="F1082" s="120" t="s">
        <v>15269</v>
      </c>
      <c r="G1082" s="120" t="s">
        <v>15269</v>
      </c>
      <c r="H1082" s="120" t="s">
        <v>15269</v>
      </c>
      <c r="I1082" s="120">
        <v>1114900</v>
      </c>
      <c r="J1082" s="120">
        <f t="shared" si="18"/>
        <v>1114900</v>
      </c>
    </row>
    <row r="1083" spans="1:10" ht="11.25" customHeight="1">
      <c r="A1083" s="137">
        <v>287</v>
      </c>
      <c r="B1083" s="137">
        <v>381101</v>
      </c>
      <c r="C1083" s="110" t="s">
        <v>15974</v>
      </c>
      <c r="D1083" s="114" t="s">
        <v>203</v>
      </c>
      <c r="E1083" s="110"/>
      <c r="F1083" s="120">
        <f>VLOOKUP(B1083,FVL!$A$5:$N$6151,14,0)</f>
        <v>11449993</v>
      </c>
      <c r="G1083" s="120" t="s">
        <v>15269</v>
      </c>
      <c r="H1083" s="120" t="s">
        <v>15269</v>
      </c>
      <c r="I1083" s="120">
        <f>VLOOKUP(B1083,'COSMITET ABR'!$C$3:$H$363,6,0)</f>
        <v>3864000</v>
      </c>
      <c r="J1083" s="120">
        <f t="shared" si="18"/>
        <v>7656996.5</v>
      </c>
    </row>
    <row r="1084" spans="1:10" ht="11.25" customHeight="1">
      <c r="A1084" s="137">
        <v>288</v>
      </c>
      <c r="B1084" s="137">
        <v>381203</v>
      </c>
      <c r="C1084" s="110" t="s">
        <v>15975</v>
      </c>
      <c r="D1084" s="114" t="s">
        <v>203</v>
      </c>
      <c r="E1084" s="110"/>
      <c r="F1084" s="120">
        <f>VLOOKUP(B1084,FVL!$A$5:$N$6151,14,0)</f>
        <v>6355378</v>
      </c>
      <c r="G1084" s="120" t="s">
        <v>15269</v>
      </c>
      <c r="H1084" s="120" t="s">
        <v>15269</v>
      </c>
      <c r="I1084" s="120">
        <f>VLOOKUP(B1084,'COSMITET ABR'!$C$3:$H$363,6,0)</f>
        <v>2443230.2000000002</v>
      </c>
      <c r="J1084" s="120">
        <f t="shared" si="18"/>
        <v>4399304.0999999996</v>
      </c>
    </row>
    <row r="1085" spans="1:10" ht="22.5">
      <c r="A1085" s="137">
        <v>289</v>
      </c>
      <c r="B1085" s="137">
        <v>381301</v>
      </c>
      <c r="C1085" s="110" t="s">
        <v>1543</v>
      </c>
      <c r="D1085" s="114" t="s">
        <v>203</v>
      </c>
      <c r="E1085" s="110"/>
      <c r="F1085" s="120">
        <f>VLOOKUP(B1085,FVL!$A$5:$N$6151,14,0)</f>
        <v>1931336</v>
      </c>
      <c r="G1085" s="120" t="s">
        <v>15269</v>
      </c>
      <c r="H1085" s="120" t="s">
        <v>15269</v>
      </c>
      <c r="I1085" s="120">
        <f>VLOOKUP(B1085,'COSMITET ABR'!$C$3:$H$363,6,0)</f>
        <v>708354</v>
      </c>
      <c r="J1085" s="120">
        <f t="shared" si="18"/>
        <v>1319845</v>
      </c>
    </row>
    <row r="1086" spans="1:10" ht="22.5">
      <c r="A1086" s="137">
        <v>290</v>
      </c>
      <c r="B1086" s="137">
        <v>381302</v>
      </c>
      <c r="C1086" s="110" t="s">
        <v>15976</v>
      </c>
      <c r="D1086" s="114" t="s">
        <v>203</v>
      </c>
      <c r="E1086" s="110"/>
      <c r="F1086" s="120" t="s">
        <v>15269</v>
      </c>
      <c r="G1086" s="120" t="s">
        <v>15269</v>
      </c>
      <c r="H1086" s="120" t="s">
        <v>15269</v>
      </c>
      <c r="I1086" s="120" t="s">
        <v>15269</v>
      </c>
      <c r="J1086" s="120" t="s">
        <v>15269</v>
      </c>
    </row>
    <row r="1087" spans="1:10" ht="22.5">
      <c r="A1087" s="137">
        <v>291</v>
      </c>
      <c r="B1087" s="137">
        <v>381401</v>
      </c>
      <c r="C1087" s="110" t="s">
        <v>15977</v>
      </c>
      <c r="D1087" s="114" t="s">
        <v>203</v>
      </c>
      <c r="E1087" s="110"/>
      <c r="F1087" s="120">
        <f>VLOOKUP(B1087,FVL!$A$5:$N$6151,14,0)</f>
        <v>3346526</v>
      </c>
      <c r="G1087" s="120" t="s">
        <v>15269</v>
      </c>
      <c r="H1087" s="120" t="s">
        <v>15269</v>
      </c>
      <c r="I1087" s="120">
        <f>VLOOKUP(B1087,'COSMITET ABR'!$C$3:$H$363,6,0)</f>
        <v>1252557</v>
      </c>
      <c r="J1087" s="120">
        <f t="shared" si="18"/>
        <v>2299541.5</v>
      </c>
    </row>
    <row r="1088" spans="1:10" ht="11.25" customHeight="1">
      <c r="A1088" s="137">
        <v>292</v>
      </c>
      <c r="B1088" s="137">
        <v>381502</v>
      </c>
      <c r="C1088" s="110" t="s">
        <v>15978</v>
      </c>
      <c r="D1088" s="114" t="s">
        <v>203</v>
      </c>
      <c r="E1088" s="110"/>
      <c r="F1088" s="120">
        <f>VLOOKUP(B1088,FVL!$A$5:$N$6151,14,0)</f>
        <v>3346526</v>
      </c>
      <c r="G1088" s="120" t="s">
        <v>15269</v>
      </c>
      <c r="H1088" s="120" t="s">
        <v>15269</v>
      </c>
      <c r="I1088" s="120" t="s">
        <v>15269</v>
      </c>
      <c r="J1088" s="120">
        <f t="shared" si="18"/>
        <v>3346526</v>
      </c>
    </row>
    <row r="1089" spans="1:10" ht="22.5">
      <c r="A1089" s="137">
        <v>293</v>
      </c>
      <c r="B1089" s="137">
        <v>381601</v>
      </c>
      <c r="C1089" s="110" t="s">
        <v>1660</v>
      </c>
      <c r="D1089" s="114" t="s">
        <v>203</v>
      </c>
      <c r="E1089" s="110"/>
      <c r="F1089" s="120">
        <f>VLOOKUP(B1089,FVL!$A$5:$N$6151,14,0)</f>
        <v>3422240</v>
      </c>
      <c r="G1089" s="120" t="s">
        <v>15269</v>
      </c>
      <c r="H1089" s="120" t="s">
        <v>15269</v>
      </c>
      <c r="I1089" s="120">
        <f>VLOOKUP(B1089,'COSMITET ABR'!$C$3:$H$363,6,0)</f>
        <v>1309378.5</v>
      </c>
      <c r="J1089" s="120">
        <f t="shared" si="18"/>
        <v>2365809.25</v>
      </c>
    </row>
    <row r="1090" spans="1:10" ht="11.25" customHeight="1">
      <c r="A1090" s="137">
        <v>294</v>
      </c>
      <c r="B1090" s="137">
        <v>381602</v>
      </c>
      <c r="C1090" s="110" t="s">
        <v>15979</v>
      </c>
      <c r="D1090" s="114" t="s">
        <v>203</v>
      </c>
      <c r="E1090" s="110"/>
      <c r="F1090" s="120">
        <f>VLOOKUP(B1090,FVL!$A$5:$N$6151,14,0)</f>
        <v>3422240</v>
      </c>
      <c r="G1090" s="120" t="s">
        <v>15269</v>
      </c>
      <c r="H1090" s="120" t="s">
        <v>15269</v>
      </c>
      <c r="I1090" s="120">
        <f>VLOOKUP(B1090,'COSMITET ABR'!$C$3:$H$363,6,0)</f>
        <v>1309378.5</v>
      </c>
      <c r="J1090" s="120">
        <f t="shared" si="18"/>
        <v>2365809.25</v>
      </c>
    </row>
    <row r="1091" spans="1:10" ht="22.5">
      <c r="A1091" s="137">
        <v>295</v>
      </c>
      <c r="B1091" s="137">
        <v>381603</v>
      </c>
      <c r="C1091" s="110" t="s">
        <v>15980</v>
      </c>
      <c r="D1091" s="114" t="s">
        <v>203</v>
      </c>
      <c r="E1091" s="110"/>
      <c r="F1091" s="120">
        <f>VLOOKUP(B1091,FVL!$A$5:$N$6151,14,0)</f>
        <v>2365178</v>
      </c>
      <c r="G1091" s="120" t="s">
        <v>15269</v>
      </c>
      <c r="H1091" s="120" t="s">
        <v>15269</v>
      </c>
      <c r="I1091" s="120">
        <f>VLOOKUP(B1091,'COSMITET ABR'!$C$3:$H$363,6,0)</f>
        <v>884666.25</v>
      </c>
      <c r="J1091" s="120">
        <f t="shared" si="18"/>
        <v>1624922.125</v>
      </c>
    </row>
    <row r="1092" spans="1:10" ht="22.5">
      <c r="A1092" s="137">
        <v>296</v>
      </c>
      <c r="B1092" s="137">
        <v>381801</v>
      </c>
      <c r="C1092" s="110" t="s">
        <v>1545</v>
      </c>
      <c r="D1092" s="114" t="s">
        <v>203</v>
      </c>
      <c r="E1092" s="110"/>
      <c r="F1092" s="120">
        <f>VLOOKUP(B1092,FVL!$A$5:$N$6151,14,0)</f>
        <v>1931336</v>
      </c>
      <c r="G1092" s="120" t="s">
        <v>15269</v>
      </c>
      <c r="H1092" s="120" t="s">
        <v>15269</v>
      </c>
      <c r="I1092" s="120">
        <f>VLOOKUP(B1092,'COSMITET ABR'!$C$3:$H$363,6,0)</f>
        <v>3225460.2</v>
      </c>
      <c r="J1092" s="120">
        <f t="shared" si="18"/>
        <v>2578398.1</v>
      </c>
    </row>
    <row r="1093" spans="1:10" ht="22.5">
      <c r="A1093" s="137">
        <v>297</v>
      </c>
      <c r="B1093" s="137">
        <v>381802</v>
      </c>
      <c r="C1093" s="110" t="s">
        <v>1546</v>
      </c>
      <c r="D1093" s="114" t="s">
        <v>203</v>
      </c>
      <c r="E1093" s="110"/>
      <c r="F1093" s="120">
        <f>VLOOKUP(B1093,FVL!$A$5:$N$6151,14,0)</f>
        <v>1931336</v>
      </c>
      <c r="G1093" s="120" t="s">
        <v>15269</v>
      </c>
      <c r="H1093" s="120" t="s">
        <v>15269</v>
      </c>
      <c r="I1093" s="120">
        <f>VLOOKUP(B1093,'COSMITET ABR'!$C$3:$H$363,6,0)</f>
        <v>708354</v>
      </c>
      <c r="J1093" s="120">
        <f t="shared" si="18"/>
        <v>1319845</v>
      </c>
    </row>
    <row r="1094" spans="1:10" ht="90">
      <c r="A1094" s="137">
        <v>298</v>
      </c>
      <c r="B1094" s="137">
        <v>382302</v>
      </c>
      <c r="C1094" s="127" t="s">
        <v>274</v>
      </c>
      <c r="D1094" s="114" t="s">
        <v>15640</v>
      </c>
      <c r="E1094" s="127" t="s">
        <v>15641</v>
      </c>
      <c r="F1094" s="120" t="s">
        <v>15269</v>
      </c>
      <c r="G1094" s="120" t="s">
        <v>15269</v>
      </c>
      <c r="H1094" s="120" t="s">
        <v>15269</v>
      </c>
      <c r="I1094" s="120">
        <f>VLOOKUP(B1094,'COSMITET ABR'!$C$3:$H$363,6,0)</f>
        <v>5943193.0999999996</v>
      </c>
      <c r="J1094" s="120">
        <f t="shared" ref="J1094:J1157" si="19">AVERAGE(F1094,G1094,H1094,I1094)</f>
        <v>5943193.0999999996</v>
      </c>
    </row>
    <row r="1095" spans="1:10" ht="90">
      <c r="A1095" s="137">
        <v>299</v>
      </c>
      <c r="B1095" s="137">
        <v>382304</v>
      </c>
      <c r="C1095" s="127" t="s">
        <v>275</v>
      </c>
      <c r="D1095" s="114" t="s">
        <v>15640</v>
      </c>
      <c r="E1095" s="127" t="s">
        <v>15641</v>
      </c>
      <c r="F1095" s="120">
        <f>VLOOKUP(B1095,FVL!$A$5:$N$6151,14,0)</f>
        <v>7547835</v>
      </c>
      <c r="G1095" s="120">
        <f>VLOOKUP(B1095,OCCIDENTE!$A$8:$J$5948,10,0)</f>
        <v>3328788.3</v>
      </c>
      <c r="H1095" s="120" t="s">
        <v>15269</v>
      </c>
      <c r="I1095" s="120">
        <f>VLOOKUP(B1095,'COSMITET ABR'!$C$3:$H$363,6,0)</f>
        <v>3401708.05</v>
      </c>
      <c r="J1095" s="120">
        <f t="shared" si="19"/>
        <v>4759443.7833333341</v>
      </c>
    </row>
    <row r="1096" spans="1:10" ht="33.75">
      <c r="A1096" s="137">
        <v>300</v>
      </c>
      <c r="B1096" s="137">
        <v>383201</v>
      </c>
      <c r="C1096" s="127" t="s">
        <v>398</v>
      </c>
      <c r="D1096" s="114"/>
      <c r="E1096" s="127"/>
      <c r="F1096" s="120">
        <f>VLOOKUP(B1096,FVL!$A$5:$N$6151,14,0)</f>
        <v>3540850</v>
      </c>
      <c r="G1096" s="120">
        <f>VLOOKUP(B1096,OCCIDENTE!$A$8:$J$5948,10,0)</f>
        <v>1585619.2000000002</v>
      </c>
      <c r="H1096" s="120" t="s">
        <v>15269</v>
      </c>
      <c r="I1096" s="120">
        <f>VLOOKUP(B1096,'COSMITET ABR'!$C$3:$H$363,6,0)</f>
        <v>1354056</v>
      </c>
      <c r="J1096" s="120">
        <f t="shared" si="19"/>
        <v>2160175.0666666669</v>
      </c>
    </row>
    <row r="1097" spans="1:10" ht="33.75">
      <c r="A1097" s="137">
        <v>301</v>
      </c>
      <c r="B1097" s="137">
        <v>383202</v>
      </c>
      <c r="C1097" s="110" t="s">
        <v>399</v>
      </c>
      <c r="D1097" s="114" t="s">
        <v>203</v>
      </c>
      <c r="E1097" s="110"/>
      <c r="F1097" s="120">
        <f>VLOOKUP(B1097,FVL!$A$5:$N$6151,14,0)</f>
        <v>3287221</v>
      </c>
      <c r="G1097" s="120">
        <f>VLOOKUP(B1097,OCCIDENTE!$A$8:$J$5948,10,0)</f>
        <v>1440603.4</v>
      </c>
      <c r="H1097" s="120" t="s">
        <v>15269</v>
      </c>
      <c r="I1097" s="120">
        <f>VLOOKUP(B1097,'COSMITET ABR'!$C$3:$H$363,6,0)</f>
        <v>1230218.25</v>
      </c>
      <c r="J1097" s="120">
        <f t="shared" si="19"/>
        <v>1986014.2166666668</v>
      </c>
    </row>
    <row r="1098" spans="1:10" ht="33.75">
      <c r="A1098" s="137">
        <v>302</v>
      </c>
      <c r="B1098" s="137">
        <v>383203</v>
      </c>
      <c r="C1098" s="110" t="s">
        <v>400</v>
      </c>
      <c r="D1098" s="114" t="s">
        <v>203</v>
      </c>
      <c r="E1098" s="110"/>
      <c r="F1098" s="120">
        <f>VLOOKUP(B1098,FVL!$A$5:$N$6151,14,0)</f>
        <v>3287221</v>
      </c>
      <c r="G1098" s="120">
        <f>VLOOKUP(B1098,OCCIDENTE!$A$8:$J$5948,10,0)</f>
        <v>2113910.4986999999</v>
      </c>
      <c r="H1098" s="120" t="s">
        <v>15269</v>
      </c>
      <c r="I1098" s="120">
        <f>VLOOKUP(B1098,'COSMITET ABR'!$C$3:$H$363,6,0)</f>
        <v>1230218.25</v>
      </c>
      <c r="J1098" s="120">
        <f t="shared" si="19"/>
        <v>2210449.9162333333</v>
      </c>
    </row>
    <row r="1099" spans="1:10" ht="33.75">
      <c r="A1099" s="137">
        <v>303</v>
      </c>
      <c r="B1099" s="137">
        <v>383204</v>
      </c>
      <c r="C1099" s="110" t="s">
        <v>401</v>
      </c>
      <c r="D1099" s="114" t="s">
        <v>203</v>
      </c>
      <c r="E1099" s="110"/>
      <c r="F1099" s="120">
        <f>VLOOKUP(B1099,FVL!$A$5:$N$6151,14,0)</f>
        <v>3287221</v>
      </c>
      <c r="G1099" s="120">
        <f>VLOOKUP(B1099,OCCIDENTE!$A$8:$J$5948,10,0)</f>
        <v>1440603.4</v>
      </c>
      <c r="H1099" s="120" t="s">
        <v>15269</v>
      </c>
      <c r="I1099" s="120">
        <f>VLOOKUP(B1099,'COSMITET ABR'!$C$3:$H$363,6,0)</f>
        <v>1230218.25</v>
      </c>
      <c r="J1099" s="120">
        <f t="shared" si="19"/>
        <v>1986014.2166666668</v>
      </c>
    </row>
    <row r="1100" spans="1:10" ht="33.75">
      <c r="A1100" s="137">
        <v>304</v>
      </c>
      <c r="B1100" s="137">
        <v>383205</v>
      </c>
      <c r="C1100" s="110" t="s">
        <v>402</v>
      </c>
      <c r="D1100" s="114" t="s">
        <v>203</v>
      </c>
      <c r="E1100" s="110"/>
      <c r="F1100" s="120">
        <f>VLOOKUP(B1100,FVL!$A$5:$N$6151,14,0)</f>
        <v>3287221</v>
      </c>
      <c r="G1100" s="120">
        <f>VLOOKUP(B1100,OCCIDENTE!$A$8:$J$5948,10,0)</f>
        <v>1440603.4</v>
      </c>
      <c r="H1100" s="120" t="s">
        <v>15269</v>
      </c>
      <c r="I1100" s="120">
        <f>VLOOKUP(B1100,'COSMITET ABR'!$C$3:$H$363,6,0)</f>
        <v>1230218.25</v>
      </c>
      <c r="J1100" s="120">
        <f t="shared" si="19"/>
        <v>1986014.2166666668</v>
      </c>
    </row>
    <row r="1101" spans="1:10" ht="22.5">
      <c r="A1101" s="137">
        <v>305</v>
      </c>
      <c r="B1101" s="137">
        <v>383301</v>
      </c>
      <c r="C1101" s="110" t="s">
        <v>403</v>
      </c>
      <c r="D1101" s="114" t="s">
        <v>203</v>
      </c>
      <c r="E1101" s="110"/>
      <c r="F1101" s="120">
        <f>VLOOKUP(B1101,FVL!$A$5:$N$6151,14,0)</f>
        <v>2839345</v>
      </c>
      <c r="G1101" s="120">
        <f>VLOOKUP(B1101,OCCIDENTE!$A$8:$J$5948,10,0)</f>
        <v>1706227.7596650003</v>
      </c>
      <c r="H1101" s="120" t="s">
        <v>15269</v>
      </c>
      <c r="I1101" s="120">
        <f>VLOOKUP(B1101,'COSMITET ABR'!$C$3:$H$363,6,0)</f>
        <v>1071035.25</v>
      </c>
      <c r="J1101" s="120">
        <f t="shared" si="19"/>
        <v>1872202.6698883334</v>
      </c>
    </row>
    <row r="1102" spans="1:10" ht="22.5">
      <c r="A1102" s="137">
        <v>306</v>
      </c>
      <c r="B1102" s="137">
        <v>383302</v>
      </c>
      <c r="C1102" s="110" t="s">
        <v>404</v>
      </c>
      <c r="D1102" s="114" t="s">
        <v>203</v>
      </c>
      <c r="E1102" s="110"/>
      <c r="F1102" s="120">
        <f>VLOOKUP(B1102,FVL!$A$5:$N$6151,14,0)</f>
        <v>2839345</v>
      </c>
      <c r="G1102" s="120">
        <f>VLOOKUP(B1102,OCCIDENTE!$A$8:$J$5948,10,0)</f>
        <v>1254197.8</v>
      </c>
      <c r="H1102" s="120" t="s">
        <v>15269</v>
      </c>
      <c r="I1102" s="120">
        <f>VLOOKUP(B1102,'COSMITET ABR'!$C$3:$H$363,6,0)</f>
        <v>1071035.25</v>
      </c>
      <c r="J1102" s="120">
        <f t="shared" si="19"/>
        <v>1721526.0166666666</v>
      </c>
    </row>
    <row r="1103" spans="1:10" ht="33.75">
      <c r="A1103" s="137">
        <v>307</v>
      </c>
      <c r="B1103" s="137">
        <v>383303</v>
      </c>
      <c r="C1103" s="110" t="s">
        <v>276</v>
      </c>
      <c r="D1103" s="114" t="s">
        <v>203</v>
      </c>
      <c r="E1103" s="110"/>
      <c r="F1103" s="120">
        <f>VLOOKUP(B1103,FVL!$A$5:$N$6151,14,0)</f>
        <v>2839345</v>
      </c>
      <c r="G1103" s="120">
        <f>VLOOKUP(B1103,OCCIDENTE!$A$8:$J$5948,10,0)</f>
        <v>1706227.7596650003</v>
      </c>
      <c r="H1103" s="120" t="s">
        <v>15269</v>
      </c>
      <c r="I1103" s="120">
        <f>VLOOKUP(B1103,'COSMITET ABR'!$C$3:$H$363,6,0)</f>
        <v>1071035.25</v>
      </c>
      <c r="J1103" s="120">
        <f t="shared" si="19"/>
        <v>1872202.6698883334</v>
      </c>
    </row>
    <row r="1104" spans="1:10" ht="45">
      <c r="A1104" s="137">
        <v>308</v>
      </c>
      <c r="B1104" s="137">
        <v>383405</v>
      </c>
      <c r="C1104" s="127" t="s">
        <v>277</v>
      </c>
      <c r="D1104" s="114" t="s">
        <v>268</v>
      </c>
      <c r="E1104" s="127"/>
      <c r="F1104" s="120">
        <f>VLOOKUP(B1104,FVL!$A$5:$N$6151,14,0)</f>
        <v>10243453</v>
      </c>
      <c r="G1104" s="120">
        <f>VLOOKUP(B1104,OCCIDENTE!$A$8:$J$5948,10,0)</f>
        <v>4040000</v>
      </c>
      <c r="H1104" s="120" t="s">
        <v>15269</v>
      </c>
      <c r="I1104" s="120">
        <f>VLOOKUP(B1104,'COSMITET ABR'!$C$3:$H$363,6,0)</f>
        <v>3450000</v>
      </c>
      <c r="J1104" s="120">
        <f t="shared" si="19"/>
        <v>5911151</v>
      </c>
    </row>
    <row r="1105" spans="1:10" ht="22.5">
      <c r="A1105" s="319">
        <v>309</v>
      </c>
      <c r="B1105" s="319">
        <v>383408</v>
      </c>
      <c r="C1105" s="319" t="s">
        <v>15981</v>
      </c>
      <c r="D1105" s="114" t="s">
        <v>15623</v>
      </c>
      <c r="E1105" s="127" t="s">
        <v>15624</v>
      </c>
      <c r="F1105" s="322">
        <f>VLOOKUP(B1105,FVL!$A$5:$N$6151,14,0)</f>
        <v>87920911</v>
      </c>
      <c r="G1105" s="322">
        <f>VLOOKUP(B1105,OCCIDENTE!$A$8:$J$5948,10,0)</f>
        <v>4040000</v>
      </c>
      <c r="H1105" s="322" t="s">
        <v>15269</v>
      </c>
      <c r="I1105" s="322">
        <v>5221200</v>
      </c>
      <c r="J1105" s="322">
        <f t="shared" si="19"/>
        <v>32394037</v>
      </c>
    </row>
    <row r="1106" spans="1:10" ht="33.75">
      <c r="A1106" s="320"/>
      <c r="B1106" s="320"/>
      <c r="C1106" s="320"/>
      <c r="D1106" s="114" t="s">
        <v>15625</v>
      </c>
      <c r="E1106" s="127" t="s">
        <v>15612</v>
      </c>
      <c r="F1106" s="323"/>
      <c r="G1106" s="323"/>
      <c r="H1106" s="323"/>
      <c r="I1106" s="323"/>
      <c r="J1106" s="323"/>
    </row>
    <row r="1107" spans="1:10" ht="33.75">
      <c r="A1107" s="320"/>
      <c r="B1107" s="320"/>
      <c r="C1107" s="320"/>
      <c r="D1107" s="114" t="s">
        <v>15626</v>
      </c>
      <c r="E1107" s="127" t="s">
        <v>15627</v>
      </c>
      <c r="F1107" s="323"/>
      <c r="G1107" s="323"/>
      <c r="H1107" s="323"/>
      <c r="I1107" s="323"/>
      <c r="J1107" s="323"/>
    </row>
    <row r="1108" spans="1:10" ht="33.75">
      <c r="A1108" s="320"/>
      <c r="B1108" s="320"/>
      <c r="C1108" s="320"/>
      <c r="D1108" s="114" t="s">
        <v>15628</v>
      </c>
      <c r="E1108" s="127" t="s">
        <v>15629</v>
      </c>
      <c r="F1108" s="323"/>
      <c r="G1108" s="323"/>
      <c r="H1108" s="323"/>
      <c r="I1108" s="323"/>
      <c r="J1108" s="323"/>
    </row>
    <row r="1109" spans="1:10" ht="22.5">
      <c r="A1109" s="320"/>
      <c r="B1109" s="320"/>
      <c r="C1109" s="320"/>
      <c r="D1109" s="114" t="s">
        <v>15630</v>
      </c>
      <c r="E1109" s="127" t="s">
        <v>15615</v>
      </c>
      <c r="F1109" s="323"/>
      <c r="G1109" s="323"/>
      <c r="H1109" s="323"/>
      <c r="I1109" s="323"/>
      <c r="J1109" s="323"/>
    </row>
    <row r="1110" spans="1:10" ht="22.5">
      <c r="A1110" s="320"/>
      <c r="B1110" s="320"/>
      <c r="C1110" s="320"/>
      <c r="D1110" s="114" t="s">
        <v>15631</v>
      </c>
      <c r="E1110" s="127" t="s">
        <v>15621</v>
      </c>
      <c r="F1110" s="323"/>
      <c r="G1110" s="323"/>
      <c r="H1110" s="323"/>
      <c r="I1110" s="323"/>
      <c r="J1110" s="323"/>
    </row>
    <row r="1111" spans="1:10">
      <c r="A1111" s="320"/>
      <c r="B1111" s="320"/>
      <c r="C1111" s="320"/>
      <c r="D1111" s="114" t="s">
        <v>15579</v>
      </c>
      <c r="E1111" s="127" t="s">
        <v>15632</v>
      </c>
      <c r="F1111" s="323"/>
      <c r="G1111" s="323"/>
      <c r="H1111" s="323"/>
      <c r="I1111" s="323"/>
      <c r="J1111" s="323"/>
    </row>
    <row r="1112" spans="1:10">
      <c r="A1112" s="320"/>
      <c r="B1112" s="320"/>
      <c r="C1112" s="320"/>
      <c r="D1112" s="114" t="s">
        <v>15633</v>
      </c>
      <c r="E1112" s="127" t="s">
        <v>15583</v>
      </c>
      <c r="F1112" s="323"/>
      <c r="G1112" s="323"/>
      <c r="H1112" s="323"/>
      <c r="I1112" s="323"/>
      <c r="J1112" s="323"/>
    </row>
    <row r="1113" spans="1:10" ht="22.5">
      <c r="A1113" s="320"/>
      <c r="B1113" s="320"/>
      <c r="C1113" s="320"/>
      <c r="D1113" s="114" t="s">
        <v>15581</v>
      </c>
      <c r="E1113" s="127" t="s">
        <v>15634</v>
      </c>
      <c r="F1113" s="323"/>
      <c r="G1113" s="323"/>
      <c r="H1113" s="323"/>
      <c r="I1113" s="323"/>
      <c r="J1113" s="323"/>
    </row>
    <row r="1114" spans="1:10" ht="45">
      <c r="A1114" s="320"/>
      <c r="B1114" s="320"/>
      <c r="C1114" s="320"/>
      <c r="D1114" s="114" t="s">
        <v>15635</v>
      </c>
      <c r="E1114" s="127" t="s">
        <v>15636</v>
      </c>
      <c r="F1114" s="323"/>
      <c r="G1114" s="323"/>
      <c r="H1114" s="323"/>
      <c r="I1114" s="323"/>
      <c r="J1114" s="323"/>
    </row>
    <row r="1115" spans="1:10" ht="22.5">
      <c r="A1115" s="320"/>
      <c r="B1115" s="320"/>
      <c r="C1115" s="320"/>
      <c r="D1115" s="114" t="s">
        <v>15637</v>
      </c>
      <c r="E1115" s="110"/>
      <c r="F1115" s="323"/>
      <c r="G1115" s="323"/>
      <c r="H1115" s="323"/>
      <c r="I1115" s="323"/>
      <c r="J1115" s="323"/>
    </row>
    <row r="1116" spans="1:10" ht="33.75">
      <c r="A1116" s="320"/>
      <c r="B1116" s="320"/>
      <c r="C1116" s="320"/>
      <c r="D1116" s="114" t="s">
        <v>15982</v>
      </c>
      <c r="E1116" s="110"/>
      <c r="F1116" s="323"/>
      <c r="G1116" s="323"/>
      <c r="H1116" s="323"/>
      <c r="I1116" s="323"/>
      <c r="J1116" s="323"/>
    </row>
    <row r="1117" spans="1:10" ht="78.75">
      <c r="A1117" s="320"/>
      <c r="B1117" s="320"/>
      <c r="C1117" s="320"/>
      <c r="D1117" s="114" t="s">
        <v>15983</v>
      </c>
      <c r="E1117" s="110"/>
      <c r="F1117" s="323"/>
      <c r="G1117" s="323"/>
      <c r="H1117" s="323"/>
      <c r="I1117" s="323"/>
      <c r="J1117" s="323"/>
    </row>
    <row r="1118" spans="1:10" ht="90">
      <c r="A1118" s="320"/>
      <c r="B1118" s="320"/>
      <c r="C1118" s="320"/>
      <c r="D1118" s="114" t="s">
        <v>15984</v>
      </c>
      <c r="E1118" s="110"/>
      <c r="F1118" s="323"/>
      <c r="G1118" s="323"/>
      <c r="H1118" s="323"/>
      <c r="I1118" s="323"/>
      <c r="J1118" s="323"/>
    </row>
    <row r="1119" spans="1:10">
      <c r="A1119" s="320"/>
      <c r="B1119" s="320"/>
      <c r="C1119" s="320"/>
      <c r="D1119" s="114" t="s">
        <v>15617</v>
      </c>
      <c r="E1119" s="110"/>
      <c r="F1119" s="323"/>
      <c r="G1119" s="323"/>
      <c r="H1119" s="323"/>
      <c r="I1119" s="323"/>
      <c r="J1119" s="323"/>
    </row>
    <row r="1120" spans="1:10">
      <c r="A1120" s="320"/>
      <c r="B1120" s="320"/>
      <c r="C1120" s="320"/>
      <c r="D1120" s="114" t="s">
        <v>15618</v>
      </c>
      <c r="E1120" s="110"/>
      <c r="F1120" s="323"/>
      <c r="G1120" s="323"/>
      <c r="H1120" s="323"/>
      <c r="I1120" s="323"/>
      <c r="J1120" s="323"/>
    </row>
    <row r="1121" spans="1:10" ht="33.75">
      <c r="A1121" s="320"/>
      <c r="B1121" s="320"/>
      <c r="C1121" s="320"/>
      <c r="D1121" s="114" t="s">
        <v>15897</v>
      </c>
      <c r="E1121" s="110"/>
      <c r="F1121" s="323"/>
      <c r="G1121" s="323"/>
      <c r="H1121" s="323"/>
      <c r="I1121" s="323"/>
      <c r="J1121" s="323"/>
    </row>
    <row r="1122" spans="1:10">
      <c r="A1122" s="320"/>
      <c r="B1122" s="320"/>
      <c r="C1122" s="320"/>
      <c r="D1122" s="114" t="s">
        <v>15985</v>
      </c>
      <c r="E1122" s="110"/>
      <c r="F1122" s="323"/>
      <c r="G1122" s="323"/>
      <c r="H1122" s="323"/>
      <c r="I1122" s="323"/>
      <c r="J1122" s="323"/>
    </row>
    <row r="1123" spans="1:10" ht="22.5">
      <c r="A1123" s="321"/>
      <c r="B1123" s="321"/>
      <c r="C1123" s="321"/>
      <c r="D1123" s="114" t="s">
        <v>15639</v>
      </c>
      <c r="E1123" s="110"/>
      <c r="F1123" s="324"/>
      <c r="G1123" s="324"/>
      <c r="H1123" s="324"/>
      <c r="I1123" s="324"/>
      <c r="J1123" s="324"/>
    </row>
    <row r="1124" spans="1:10" ht="22.5">
      <c r="A1124" s="319">
        <v>310</v>
      </c>
      <c r="B1124" s="319">
        <v>383410</v>
      </c>
      <c r="C1124" s="319" t="s">
        <v>15986</v>
      </c>
      <c r="D1124" s="114" t="s">
        <v>15623</v>
      </c>
      <c r="E1124" s="127" t="s">
        <v>15624</v>
      </c>
      <c r="F1124" s="322" t="s">
        <v>15269</v>
      </c>
      <c r="G1124" s="322">
        <f>VLOOKUP(B1124,OCCIDENTE!$A$8:$J$5948,10,0)</f>
        <v>4303317.8009249996</v>
      </c>
      <c r="H1124" s="322" t="s">
        <v>15269</v>
      </c>
      <c r="I1124" s="322" t="s">
        <v>15269</v>
      </c>
      <c r="J1124" s="322">
        <f t="shared" si="19"/>
        <v>4303317.8009249996</v>
      </c>
    </row>
    <row r="1125" spans="1:10" ht="33.75">
      <c r="A1125" s="320"/>
      <c r="B1125" s="320"/>
      <c r="C1125" s="320"/>
      <c r="D1125" s="114" t="s">
        <v>15625</v>
      </c>
      <c r="E1125" s="127" t="s">
        <v>15612</v>
      </c>
      <c r="F1125" s="323"/>
      <c r="G1125" s="323" t="e">
        <f>VLOOKUP(B1125,OCCIDENTE!$A$8:$J$5948,10,0)</f>
        <v>#N/A</v>
      </c>
      <c r="H1125" s="323" t="e">
        <f>VLOOKUP(B1125,NUESTRA!$A$2:$G$2913,7,0)</f>
        <v>#N/A</v>
      </c>
      <c r="I1125" s="323" t="e">
        <f>VLOOKUP(B1125,'COSMITET ABR'!$C$3:$H$363,6,0)</f>
        <v>#N/A</v>
      </c>
      <c r="J1125" s="323" t="e">
        <f t="shared" si="19"/>
        <v>#N/A</v>
      </c>
    </row>
    <row r="1126" spans="1:10" ht="33.75">
      <c r="A1126" s="320"/>
      <c r="B1126" s="320"/>
      <c r="C1126" s="320"/>
      <c r="D1126" s="114" t="s">
        <v>15626</v>
      </c>
      <c r="E1126" s="127" t="s">
        <v>15627</v>
      </c>
      <c r="F1126" s="323"/>
      <c r="G1126" s="323" t="e">
        <f>VLOOKUP(B1126,OCCIDENTE!$A$8:$J$5948,10,0)</f>
        <v>#N/A</v>
      </c>
      <c r="H1126" s="323" t="e">
        <f>VLOOKUP(B1126,NUESTRA!$A$2:$G$2913,7,0)</f>
        <v>#N/A</v>
      </c>
      <c r="I1126" s="323" t="e">
        <f>VLOOKUP(B1126,'COSMITET ABR'!$C$3:$H$363,6,0)</f>
        <v>#N/A</v>
      </c>
      <c r="J1126" s="323" t="e">
        <f t="shared" si="19"/>
        <v>#N/A</v>
      </c>
    </row>
    <row r="1127" spans="1:10" ht="33.75">
      <c r="A1127" s="320"/>
      <c r="B1127" s="320"/>
      <c r="C1127" s="320"/>
      <c r="D1127" s="114" t="s">
        <v>15628</v>
      </c>
      <c r="E1127" s="127" t="s">
        <v>15629</v>
      </c>
      <c r="F1127" s="323"/>
      <c r="G1127" s="323" t="e">
        <f>VLOOKUP(B1127,OCCIDENTE!$A$8:$J$5948,10,0)</f>
        <v>#N/A</v>
      </c>
      <c r="H1127" s="323" t="e">
        <f>VLOOKUP(B1127,NUESTRA!$A$2:$G$2913,7,0)</f>
        <v>#N/A</v>
      </c>
      <c r="I1127" s="323" t="e">
        <f>VLOOKUP(B1127,'COSMITET ABR'!$C$3:$H$363,6,0)</f>
        <v>#N/A</v>
      </c>
      <c r="J1127" s="323" t="e">
        <f t="shared" si="19"/>
        <v>#N/A</v>
      </c>
    </row>
    <row r="1128" spans="1:10" ht="22.5">
      <c r="A1128" s="320"/>
      <c r="B1128" s="320"/>
      <c r="C1128" s="320"/>
      <c r="D1128" s="114" t="s">
        <v>15630</v>
      </c>
      <c r="E1128" s="127" t="s">
        <v>15615</v>
      </c>
      <c r="F1128" s="323"/>
      <c r="G1128" s="323" t="e">
        <f>VLOOKUP(B1128,OCCIDENTE!$A$8:$J$5948,10,0)</f>
        <v>#N/A</v>
      </c>
      <c r="H1128" s="323" t="e">
        <f>VLOOKUP(B1128,NUESTRA!$A$2:$G$2913,7,0)</f>
        <v>#N/A</v>
      </c>
      <c r="I1128" s="323" t="e">
        <f>VLOOKUP(B1128,'COSMITET ABR'!$C$3:$H$363,6,0)</f>
        <v>#N/A</v>
      </c>
      <c r="J1128" s="323" t="e">
        <f t="shared" si="19"/>
        <v>#N/A</v>
      </c>
    </row>
    <row r="1129" spans="1:10" ht="22.5">
      <c r="A1129" s="320"/>
      <c r="B1129" s="320"/>
      <c r="C1129" s="320"/>
      <c r="D1129" s="114" t="s">
        <v>15631</v>
      </c>
      <c r="E1129" s="127" t="s">
        <v>15621</v>
      </c>
      <c r="F1129" s="323"/>
      <c r="G1129" s="323" t="e">
        <f>VLOOKUP(B1129,OCCIDENTE!$A$8:$J$5948,10,0)</f>
        <v>#N/A</v>
      </c>
      <c r="H1129" s="323" t="e">
        <f>VLOOKUP(B1129,NUESTRA!$A$2:$G$2913,7,0)</f>
        <v>#N/A</v>
      </c>
      <c r="I1129" s="323" t="e">
        <f>VLOOKUP(B1129,'COSMITET ABR'!$C$3:$H$363,6,0)</f>
        <v>#N/A</v>
      </c>
      <c r="J1129" s="323" t="e">
        <f t="shared" si="19"/>
        <v>#N/A</v>
      </c>
    </row>
    <row r="1130" spans="1:10">
      <c r="A1130" s="320"/>
      <c r="B1130" s="320"/>
      <c r="C1130" s="320"/>
      <c r="D1130" s="114" t="s">
        <v>15579</v>
      </c>
      <c r="E1130" s="127" t="s">
        <v>15632</v>
      </c>
      <c r="F1130" s="323"/>
      <c r="G1130" s="323" t="e">
        <f>VLOOKUP(B1130,OCCIDENTE!$A$8:$J$5948,10,0)</f>
        <v>#N/A</v>
      </c>
      <c r="H1130" s="323" t="e">
        <f>VLOOKUP(B1130,NUESTRA!$A$2:$G$2913,7,0)</f>
        <v>#N/A</v>
      </c>
      <c r="I1130" s="323" t="e">
        <f>VLOOKUP(B1130,'COSMITET ABR'!$C$3:$H$363,6,0)</f>
        <v>#N/A</v>
      </c>
      <c r="J1130" s="323" t="e">
        <f t="shared" si="19"/>
        <v>#N/A</v>
      </c>
    </row>
    <row r="1131" spans="1:10">
      <c r="A1131" s="320"/>
      <c r="B1131" s="320"/>
      <c r="C1131" s="320"/>
      <c r="D1131" s="114" t="s">
        <v>15633</v>
      </c>
      <c r="E1131" s="127" t="s">
        <v>15583</v>
      </c>
      <c r="F1131" s="323"/>
      <c r="G1131" s="323" t="e">
        <f>VLOOKUP(B1131,OCCIDENTE!$A$8:$J$5948,10,0)</f>
        <v>#N/A</v>
      </c>
      <c r="H1131" s="323" t="e">
        <f>VLOOKUP(B1131,NUESTRA!$A$2:$G$2913,7,0)</f>
        <v>#N/A</v>
      </c>
      <c r="I1131" s="323" t="e">
        <f>VLOOKUP(B1131,'COSMITET ABR'!$C$3:$H$363,6,0)</f>
        <v>#N/A</v>
      </c>
      <c r="J1131" s="323" t="e">
        <f t="shared" si="19"/>
        <v>#N/A</v>
      </c>
    </row>
    <row r="1132" spans="1:10" ht="22.5">
      <c r="A1132" s="320"/>
      <c r="B1132" s="320"/>
      <c r="C1132" s="320"/>
      <c r="D1132" s="114" t="s">
        <v>15581</v>
      </c>
      <c r="E1132" s="127" t="s">
        <v>15634</v>
      </c>
      <c r="F1132" s="323"/>
      <c r="G1132" s="323" t="e">
        <f>VLOOKUP(B1132,OCCIDENTE!$A$8:$J$5948,10,0)</f>
        <v>#N/A</v>
      </c>
      <c r="H1132" s="323" t="e">
        <f>VLOOKUP(B1132,NUESTRA!$A$2:$G$2913,7,0)</f>
        <v>#N/A</v>
      </c>
      <c r="I1132" s="323" t="e">
        <f>VLOOKUP(B1132,'COSMITET ABR'!$C$3:$H$363,6,0)</f>
        <v>#N/A</v>
      </c>
      <c r="J1132" s="323" t="e">
        <f t="shared" si="19"/>
        <v>#N/A</v>
      </c>
    </row>
    <row r="1133" spans="1:10" ht="45">
      <c r="A1133" s="320"/>
      <c r="B1133" s="320"/>
      <c r="C1133" s="320"/>
      <c r="D1133" s="114" t="s">
        <v>15635</v>
      </c>
      <c r="E1133" s="127" t="s">
        <v>15636</v>
      </c>
      <c r="F1133" s="323"/>
      <c r="G1133" s="323" t="e">
        <f>VLOOKUP(B1133,OCCIDENTE!$A$8:$J$5948,10,0)</f>
        <v>#N/A</v>
      </c>
      <c r="H1133" s="323" t="e">
        <f>VLOOKUP(B1133,NUESTRA!$A$2:$G$2913,7,0)</f>
        <v>#N/A</v>
      </c>
      <c r="I1133" s="323" t="e">
        <f>VLOOKUP(B1133,'COSMITET ABR'!$C$3:$H$363,6,0)</f>
        <v>#N/A</v>
      </c>
      <c r="J1133" s="323" t="e">
        <f t="shared" si="19"/>
        <v>#N/A</v>
      </c>
    </row>
    <row r="1134" spans="1:10" ht="22.5">
      <c r="A1134" s="320"/>
      <c r="B1134" s="320"/>
      <c r="C1134" s="320"/>
      <c r="D1134" s="114" t="s">
        <v>15637</v>
      </c>
      <c r="E1134" s="110"/>
      <c r="F1134" s="323"/>
      <c r="G1134" s="323" t="e">
        <f>VLOOKUP(B1134,OCCIDENTE!$A$8:$J$5948,10,0)</f>
        <v>#N/A</v>
      </c>
      <c r="H1134" s="323" t="e">
        <f>VLOOKUP(B1134,NUESTRA!$A$2:$G$2913,7,0)</f>
        <v>#N/A</v>
      </c>
      <c r="I1134" s="323" t="e">
        <f>VLOOKUP(B1134,'COSMITET ABR'!$C$3:$H$363,6,0)</f>
        <v>#N/A</v>
      </c>
      <c r="J1134" s="323" t="e">
        <f t="shared" si="19"/>
        <v>#N/A</v>
      </c>
    </row>
    <row r="1135" spans="1:10" ht="33.75">
      <c r="A1135" s="320"/>
      <c r="B1135" s="320"/>
      <c r="C1135" s="320"/>
      <c r="D1135" s="114" t="s">
        <v>15982</v>
      </c>
      <c r="E1135" s="110"/>
      <c r="F1135" s="323"/>
      <c r="G1135" s="323" t="e">
        <f>VLOOKUP(B1135,OCCIDENTE!$A$8:$J$5948,10,0)</f>
        <v>#N/A</v>
      </c>
      <c r="H1135" s="323" t="e">
        <f>VLOOKUP(B1135,NUESTRA!$A$2:$G$2913,7,0)</f>
        <v>#N/A</v>
      </c>
      <c r="I1135" s="323" t="e">
        <f>VLOOKUP(B1135,'COSMITET ABR'!$C$3:$H$363,6,0)</f>
        <v>#N/A</v>
      </c>
      <c r="J1135" s="323" t="e">
        <f t="shared" si="19"/>
        <v>#N/A</v>
      </c>
    </row>
    <row r="1136" spans="1:10" ht="78.75">
      <c r="A1136" s="320"/>
      <c r="B1136" s="320"/>
      <c r="C1136" s="320"/>
      <c r="D1136" s="114" t="s">
        <v>15983</v>
      </c>
      <c r="E1136" s="110"/>
      <c r="F1136" s="323"/>
      <c r="G1136" s="323" t="e">
        <f>VLOOKUP(B1136,OCCIDENTE!$A$8:$J$5948,10,0)</f>
        <v>#N/A</v>
      </c>
      <c r="H1136" s="323" t="e">
        <f>VLOOKUP(B1136,NUESTRA!$A$2:$G$2913,7,0)</f>
        <v>#N/A</v>
      </c>
      <c r="I1136" s="323" t="e">
        <f>VLOOKUP(B1136,'COSMITET ABR'!$C$3:$H$363,6,0)</f>
        <v>#N/A</v>
      </c>
      <c r="J1136" s="323" t="e">
        <f t="shared" si="19"/>
        <v>#N/A</v>
      </c>
    </row>
    <row r="1137" spans="1:10" ht="90">
      <c r="A1137" s="320"/>
      <c r="B1137" s="320"/>
      <c r="C1137" s="320"/>
      <c r="D1137" s="114" t="s">
        <v>15984</v>
      </c>
      <c r="E1137" s="110"/>
      <c r="F1137" s="323"/>
      <c r="G1137" s="323" t="e">
        <f>VLOOKUP(B1137,OCCIDENTE!$A$8:$J$5948,10,0)</f>
        <v>#N/A</v>
      </c>
      <c r="H1137" s="323" t="e">
        <f>VLOOKUP(B1137,NUESTRA!$A$2:$G$2913,7,0)</f>
        <v>#N/A</v>
      </c>
      <c r="I1137" s="323" t="e">
        <f>VLOOKUP(B1137,'COSMITET ABR'!$C$3:$H$363,6,0)</f>
        <v>#N/A</v>
      </c>
      <c r="J1137" s="323" t="e">
        <f t="shared" si="19"/>
        <v>#N/A</v>
      </c>
    </row>
    <row r="1138" spans="1:10">
      <c r="A1138" s="320"/>
      <c r="B1138" s="320"/>
      <c r="C1138" s="320"/>
      <c r="D1138" s="114" t="s">
        <v>15617</v>
      </c>
      <c r="E1138" s="110"/>
      <c r="F1138" s="323"/>
      <c r="G1138" s="323" t="e">
        <f>VLOOKUP(B1138,OCCIDENTE!$A$8:$J$5948,10,0)</f>
        <v>#N/A</v>
      </c>
      <c r="H1138" s="323" t="e">
        <f>VLOOKUP(B1138,NUESTRA!$A$2:$G$2913,7,0)</f>
        <v>#N/A</v>
      </c>
      <c r="I1138" s="323" t="e">
        <f>VLOOKUP(B1138,'COSMITET ABR'!$C$3:$H$363,6,0)</f>
        <v>#N/A</v>
      </c>
      <c r="J1138" s="323" t="e">
        <f t="shared" si="19"/>
        <v>#N/A</v>
      </c>
    </row>
    <row r="1139" spans="1:10">
      <c r="A1139" s="320"/>
      <c r="B1139" s="320"/>
      <c r="C1139" s="320"/>
      <c r="D1139" s="114" t="s">
        <v>15618</v>
      </c>
      <c r="E1139" s="110"/>
      <c r="F1139" s="323"/>
      <c r="G1139" s="323" t="e">
        <f>VLOOKUP(B1139,OCCIDENTE!$A$8:$J$5948,10,0)</f>
        <v>#N/A</v>
      </c>
      <c r="H1139" s="323" t="e">
        <f>VLOOKUP(B1139,NUESTRA!$A$2:$G$2913,7,0)</f>
        <v>#N/A</v>
      </c>
      <c r="I1139" s="323" t="e">
        <f>VLOOKUP(B1139,'COSMITET ABR'!$C$3:$H$363,6,0)</f>
        <v>#N/A</v>
      </c>
      <c r="J1139" s="323" t="e">
        <f t="shared" si="19"/>
        <v>#N/A</v>
      </c>
    </row>
    <row r="1140" spans="1:10" ht="33.75">
      <c r="A1140" s="320"/>
      <c r="B1140" s="320"/>
      <c r="C1140" s="320"/>
      <c r="D1140" s="114" t="s">
        <v>15897</v>
      </c>
      <c r="E1140" s="110"/>
      <c r="F1140" s="323"/>
      <c r="G1140" s="323" t="e">
        <f>VLOOKUP(B1140,OCCIDENTE!$A$8:$J$5948,10,0)</f>
        <v>#N/A</v>
      </c>
      <c r="H1140" s="323" t="e">
        <f>VLOOKUP(B1140,NUESTRA!$A$2:$G$2913,7,0)</f>
        <v>#N/A</v>
      </c>
      <c r="I1140" s="323" t="e">
        <f>VLOOKUP(B1140,'COSMITET ABR'!$C$3:$H$363,6,0)</f>
        <v>#N/A</v>
      </c>
      <c r="J1140" s="323" t="e">
        <f t="shared" si="19"/>
        <v>#N/A</v>
      </c>
    </row>
    <row r="1141" spans="1:10">
      <c r="A1141" s="320"/>
      <c r="B1141" s="320"/>
      <c r="C1141" s="320"/>
      <c r="D1141" s="114" t="s">
        <v>15985</v>
      </c>
      <c r="E1141" s="110"/>
      <c r="F1141" s="323"/>
      <c r="G1141" s="323" t="e">
        <f>VLOOKUP(B1141,OCCIDENTE!$A$8:$J$5948,10,0)</f>
        <v>#N/A</v>
      </c>
      <c r="H1141" s="323" t="e">
        <f>VLOOKUP(B1141,NUESTRA!$A$2:$G$2913,7,0)</f>
        <v>#N/A</v>
      </c>
      <c r="I1141" s="323" t="e">
        <f>VLOOKUP(B1141,'COSMITET ABR'!$C$3:$H$363,6,0)</f>
        <v>#N/A</v>
      </c>
      <c r="J1141" s="323" t="e">
        <f t="shared" si="19"/>
        <v>#N/A</v>
      </c>
    </row>
    <row r="1142" spans="1:10" ht="22.5">
      <c r="A1142" s="321"/>
      <c r="B1142" s="321"/>
      <c r="C1142" s="321"/>
      <c r="D1142" s="114" t="s">
        <v>15639</v>
      </c>
      <c r="E1142" s="110"/>
      <c r="F1142" s="324"/>
      <c r="G1142" s="324" t="e">
        <f>VLOOKUP(B1142,OCCIDENTE!$A$8:$J$5948,10,0)</f>
        <v>#N/A</v>
      </c>
      <c r="H1142" s="324" t="e">
        <f>VLOOKUP(B1142,NUESTRA!$A$2:$G$2913,7,0)</f>
        <v>#N/A</v>
      </c>
      <c r="I1142" s="324" t="e">
        <f>VLOOKUP(B1142,'COSMITET ABR'!$C$3:$H$363,6,0)</f>
        <v>#N/A</v>
      </c>
      <c r="J1142" s="324" t="e">
        <f t="shared" si="19"/>
        <v>#N/A</v>
      </c>
    </row>
    <row r="1143" spans="1:10" ht="22.5" customHeight="1">
      <c r="A1143" s="137">
        <v>311</v>
      </c>
      <c r="B1143" s="137">
        <v>383601</v>
      </c>
      <c r="C1143" s="110" t="s">
        <v>15987</v>
      </c>
      <c r="D1143" s="114" t="s">
        <v>203</v>
      </c>
      <c r="E1143" s="110"/>
      <c r="F1143" s="120">
        <f>VLOOKUP(B1143,FVL!$A$5:$N$6151,14,0)</f>
        <v>3524441</v>
      </c>
      <c r="G1143" s="120">
        <f>VLOOKUP(B1143,OCCIDENTE!$A$8:$J$5948,10,0)</f>
        <v>1545239.4</v>
      </c>
      <c r="H1143" s="120" t="s">
        <v>15269</v>
      </c>
      <c r="I1143" s="120" t="s">
        <v>15269</v>
      </c>
      <c r="J1143" s="120">
        <f t="shared" si="19"/>
        <v>2534840.2000000002</v>
      </c>
    </row>
    <row r="1144" spans="1:10" ht="11.25" customHeight="1">
      <c r="A1144" s="137">
        <v>312</v>
      </c>
      <c r="B1144" s="137">
        <v>383701</v>
      </c>
      <c r="C1144" s="110" t="s">
        <v>278</v>
      </c>
      <c r="D1144" s="114" t="s">
        <v>203</v>
      </c>
      <c r="E1144" s="110"/>
      <c r="F1144" s="120">
        <f>VLOOKUP(B1144,FVL!$A$5:$N$6151,14,0)</f>
        <v>4395534</v>
      </c>
      <c r="G1144" s="120">
        <f>VLOOKUP(B1144,OCCIDENTE!$A$8:$J$5948,10,0)</f>
        <v>1950825.1</v>
      </c>
      <c r="H1144" s="120" t="s">
        <v>15269</v>
      </c>
      <c r="I1144" s="120">
        <f>VLOOKUP(B1144,'COSMITET ABR'!$C$3:$H$363,6,0)</f>
        <v>1665927.95</v>
      </c>
      <c r="J1144" s="120">
        <f t="shared" si="19"/>
        <v>2670762.35</v>
      </c>
    </row>
    <row r="1145" spans="1:10" ht="11.25" customHeight="1">
      <c r="A1145" s="137">
        <v>313</v>
      </c>
      <c r="B1145" s="137">
        <v>383801</v>
      </c>
      <c r="C1145" s="110" t="s">
        <v>279</v>
      </c>
      <c r="D1145" s="114" t="s">
        <v>203</v>
      </c>
      <c r="E1145" s="110"/>
      <c r="F1145" s="120">
        <f>VLOOKUP(B1145,FVL!$A$5:$N$6151,14,0)</f>
        <v>2839345</v>
      </c>
      <c r="G1145" s="120">
        <f>VLOOKUP(B1145,OCCIDENTE!$A$8:$J$5948,10,0)</f>
        <v>1254197.8</v>
      </c>
      <c r="H1145" s="120" t="s">
        <v>15269</v>
      </c>
      <c r="I1145" s="120">
        <f>VLOOKUP(B1145,'COSMITET ABR'!$C$3:$H$363,6,0)</f>
        <v>8650239.625</v>
      </c>
      <c r="J1145" s="120">
        <f t="shared" si="19"/>
        <v>4247927.4750000006</v>
      </c>
    </row>
    <row r="1146" spans="1:10" ht="11.25" customHeight="1">
      <c r="A1146" s="137">
        <v>314</v>
      </c>
      <c r="B1146" s="137">
        <v>383802</v>
      </c>
      <c r="C1146" s="110" t="s">
        <v>280</v>
      </c>
      <c r="D1146" s="114" t="s">
        <v>203</v>
      </c>
      <c r="E1146" s="110"/>
      <c r="F1146" s="120">
        <f>VLOOKUP(B1146,FVL!$A$5:$N$6151,14,0)</f>
        <v>2839345</v>
      </c>
      <c r="G1146" s="120">
        <f>VLOOKUP(B1146,OCCIDENTE!$A$8:$J$5948,10,0)</f>
        <v>1254197.8</v>
      </c>
      <c r="H1146" s="120" t="s">
        <v>15269</v>
      </c>
      <c r="I1146" s="120">
        <f>VLOOKUP(B1146,'COSMITET ABR'!$C$3:$H$363,6,0)</f>
        <v>7500239.625</v>
      </c>
      <c r="J1146" s="120">
        <f t="shared" si="19"/>
        <v>3864594.1416666671</v>
      </c>
    </row>
    <row r="1147" spans="1:10" ht="11.25" customHeight="1">
      <c r="A1147" s="137">
        <v>315</v>
      </c>
      <c r="B1147" s="137">
        <v>383901</v>
      </c>
      <c r="C1147" s="110" t="s">
        <v>281</v>
      </c>
      <c r="D1147" s="114" t="s">
        <v>203</v>
      </c>
      <c r="E1147" s="110"/>
      <c r="F1147" s="120">
        <f>VLOOKUP(B1147,FVL!$A$5:$N$6151,14,0)</f>
        <v>2839345</v>
      </c>
      <c r="G1147" s="120">
        <f>VLOOKUP(B1147,OCCIDENTE!$A$8:$J$5948,10,0)</f>
        <v>1254197.8</v>
      </c>
      <c r="H1147" s="120" t="s">
        <v>15269</v>
      </c>
      <c r="I1147" s="120">
        <f>VLOOKUP(B1147,'COSMITET ABR'!$C$3:$H$363,6,0)</f>
        <v>1071035.25</v>
      </c>
      <c r="J1147" s="120">
        <f t="shared" si="19"/>
        <v>1721526.0166666666</v>
      </c>
    </row>
    <row r="1148" spans="1:10" ht="11.25" customHeight="1">
      <c r="A1148" s="137">
        <v>316</v>
      </c>
      <c r="B1148" s="137">
        <v>383902</v>
      </c>
      <c r="C1148" s="110" t="s">
        <v>282</v>
      </c>
      <c r="D1148" s="114" t="s">
        <v>203</v>
      </c>
      <c r="E1148" s="110"/>
      <c r="F1148" s="120">
        <f>VLOOKUP(B1148,FVL!$A$5:$N$6151,14,0)</f>
        <v>2839345</v>
      </c>
      <c r="G1148" s="120">
        <f>VLOOKUP(B1148,OCCIDENTE!$A$8:$J$5948,10,0)</f>
        <v>1254197.8</v>
      </c>
      <c r="H1148" s="120" t="s">
        <v>15269</v>
      </c>
      <c r="I1148" s="120">
        <f>VLOOKUP(B1148,'COSMITET ABR'!$C$3:$H$363,6,0)</f>
        <v>1071035.25</v>
      </c>
      <c r="J1148" s="120">
        <f t="shared" si="19"/>
        <v>1721526.0166666666</v>
      </c>
    </row>
    <row r="1149" spans="1:10" ht="11.25" customHeight="1">
      <c r="A1149" s="137">
        <v>317</v>
      </c>
      <c r="B1149" s="137">
        <v>383903</v>
      </c>
      <c r="C1149" s="110" t="s">
        <v>283</v>
      </c>
      <c r="D1149" s="114" t="s">
        <v>203</v>
      </c>
      <c r="E1149" s="110"/>
      <c r="F1149" s="120">
        <f>VLOOKUP(B1149,FVL!$A$5:$N$6151,14,0)</f>
        <v>2839345</v>
      </c>
      <c r="G1149" s="120">
        <f>VLOOKUP(B1149,OCCIDENTE!$A$8:$J$5948,10,0)</f>
        <v>1706227.7596650003</v>
      </c>
      <c r="H1149" s="120" t="s">
        <v>15269</v>
      </c>
      <c r="I1149" s="120">
        <f>VLOOKUP(B1149,'COSMITET ABR'!$C$3:$H$363,6,0)</f>
        <v>1071035.25</v>
      </c>
      <c r="J1149" s="120">
        <f t="shared" si="19"/>
        <v>1872202.6698883334</v>
      </c>
    </row>
    <row r="1150" spans="1:10" ht="11.25" customHeight="1">
      <c r="A1150" s="137">
        <v>318</v>
      </c>
      <c r="B1150" s="137">
        <v>384202</v>
      </c>
      <c r="C1150" s="110" t="s">
        <v>284</v>
      </c>
      <c r="D1150" s="114" t="s">
        <v>203</v>
      </c>
      <c r="E1150" s="110"/>
      <c r="F1150" s="120">
        <f>VLOOKUP(B1150,FVL!$A$5:$N$6151,14,0)</f>
        <v>5311383</v>
      </c>
      <c r="G1150" s="120">
        <f>VLOOKUP(B1150,OCCIDENTE!$A$8:$J$5948,10,0)</f>
        <v>2379590.2999999998</v>
      </c>
      <c r="H1150" s="120" t="s">
        <v>15269</v>
      </c>
      <c r="I1150" s="120">
        <f>VLOOKUP(B1150,'COSMITET ABR'!$C$3:$H$363,6,0)</f>
        <v>2032076.45</v>
      </c>
      <c r="J1150" s="120">
        <f t="shared" si="19"/>
        <v>3241016.5833333335</v>
      </c>
    </row>
    <row r="1151" spans="1:10" ht="11.25" customHeight="1">
      <c r="A1151" s="137">
        <v>319</v>
      </c>
      <c r="B1151" s="137">
        <v>384301</v>
      </c>
      <c r="C1151" s="110" t="s">
        <v>405</v>
      </c>
      <c r="D1151" s="114" t="s">
        <v>203</v>
      </c>
      <c r="E1151" s="110"/>
      <c r="F1151" s="120">
        <f>VLOOKUP(B1151,FVL!$A$5:$N$6151,14,0)</f>
        <v>3888175</v>
      </c>
      <c r="G1151" s="120">
        <f>VLOOKUP(B1151,OCCIDENTE!$A$8:$J$5948,10,0)</f>
        <v>1715394.1</v>
      </c>
      <c r="H1151" s="120" t="s">
        <v>15269</v>
      </c>
      <c r="I1151" s="120">
        <f>VLOOKUP(B1151,'COSMITET ABR'!$C$3:$H$363,6,0)</f>
        <v>1464879.2</v>
      </c>
      <c r="J1151" s="120">
        <f t="shared" si="19"/>
        <v>2356149.4333333331</v>
      </c>
    </row>
    <row r="1152" spans="1:10" ht="11.25" customHeight="1">
      <c r="A1152" s="137">
        <v>320</v>
      </c>
      <c r="B1152" s="137">
        <v>384302</v>
      </c>
      <c r="C1152" s="110" t="s">
        <v>406</v>
      </c>
      <c r="D1152" s="114" t="s">
        <v>203</v>
      </c>
      <c r="E1152" s="110"/>
      <c r="F1152" s="120">
        <f>VLOOKUP(B1152,FVL!$A$5:$N$6151,14,0)</f>
        <v>3888175</v>
      </c>
      <c r="G1152" s="120">
        <f>VLOOKUP(B1152,OCCIDENTE!$A$8:$J$5948,10,0)</f>
        <v>1715394.1</v>
      </c>
      <c r="H1152" s="120" t="s">
        <v>15269</v>
      </c>
      <c r="I1152" s="120">
        <f>VLOOKUP(B1152,'COSMITET ABR'!$C$3:$H$363,6,0)</f>
        <v>1464879.2</v>
      </c>
      <c r="J1152" s="120">
        <f t="shared" si="19"/>
        <v>2356149.4333333331</v>
      </c>
    </row>
    <row r="1153" spans="1:10" ht="11.25" customHeight="1">
      <c r="A1153" s="137">
        <v>321</v>
      </c>
      <c r="B1153" s="137">
        <v>384303</v>
      </c>
      <c r="C1153" s="110" t="s">
        <v>285</v>
      </c>
      <c r="D1153" s="114" t="s">
        <v>203</v>
      </c>
      <c r="E1153" s="110"/>
      <c r="F1153" s="120">
        <f>VLOOKUP(B1153,FVL!$A$5:$N$6151,14,0)</f>
        <v>3888175</v>
      </c>
      <c r="G1153" s="120">
        <f>VLOOKUP(B1153,OCCIDENTE!$A$8:$J$5948,10,0)</f>
        <v>2125638.1575000002</v>
      </c>
      <c r="H1153" s="120" t="s">
        <v>15269</v>
      </c>
      <c r="I1153" s="120">
        <f>VLOOKUP(B1153,'COSMITET ABR'!$C$3:$H$363,6,0)</f>
        <v>1464879.2</v>
      </c>
      <c r="J1153" s="120">
        <f t="shared" si="19"/>
        <v>2492897.4525000001</v>
      </c>
    </row>
    <row r="1154" spans="1:10" ht="22.5">
      <c r="A1154" s="137">
        <v>322</v>
      </c>
      <c r="B1154" s="137">
        <v>384501</v>
      </c>
      <c r="C1154" s="127" t="s">
        <v>286</v>
      </c>
      <c r="D1154" s="114" t="s">
        <v>203</v>
      </c>
      <c r="E1154" s="127"/>
      <c r="F1154" s="120">
        <f>VLOOKUP(B1154,FVL!$A$5:$N$6151,14,0)</f>
        <v>3524441</v>
      </c>
      <c r="G1154" s="120">
        <f>VLOOKUP(B1154,OCCIDENTE!$A$8:$J$5948,10,0)</f>
        <v>2113910.4986999999</v>
      </c>
      <c r="H1154" s="120" t="s">
        <v>15269</v>
      </c>
      <c r="I1154" s="120">
        <f>VLOOKUP(B1154,'COSMITET ABR'!$C$3:$H$363,6,0)</f>
        <v>1319573.25</v>
      </c>
      <c r="J1154" s="120">
        <f t="shared" si="19"/>
        <v>2319308.2495666668</v>
      </c>
    </row>
    <row r="1155" spans="1:10" ht="11.25" customHeight="1">
      <c r="A1155" s="137">
        <v>323</v>
      </c>
      <c r="B1155" s="137">
        <v>384601</v>
      </c>
      <c r="C1155" s="110" t="s">
        <v>287</v>
      </c>
      <c r="D1155" s="114" t="s">
        <v>203</v>
      </c>
      <c r="E1155" s="110"/>
      <c r="F1155" s="120">
        <f>VLOOKUP(B1155,FVL!$A$5:$N$6151,14,0)</f>
        <v>3524441</v>
      </c>
      <c r="G1155" s="120">
        <f>VLOOKUP(B1155,OCCIDENTE!$A$8:$J$5948,10,0)</f>
        <v>1545239.4</v>
      </c>
      <c r="H1155" s="120" t="s">
        <v>15269</v>
      </c>
      <c r="I1155" s="120">
        <f>VLOOKUP(B1155,'COSMITET ABR'!$C$3:$H$363,6,0)</f>
        <v>1319573.25</v>
      </c>
      <c r="J1155" s="120">
        <f t="shared" si="19"/>
        <v>2129751.2166666668</v>
      </c>
    </row>
    <row r="1156" spans="1:10" ht="11.25" customHeight="1">
      <c r="A1156" s="137">
        <v>324</v>
      </c>
      <c r="B1156" s="137">
        <v>384701</v>
      </c>
      <c r="C1156" s="110" t="s">
        <v>288</v>
      </c>
      <c r="D1156" s="114" t="s">
        <v>203</v>
      </c>
      <c r="E1156" s="110"/>
      <c r="F1156" s="120">
        <f>VLOOKUP(B1156,FVL!$A$5:$N$6151,14,0)</f>
        <v>4395534</v>
      </c>
      <c r="G1156" s="120">
        <f>VLOOKUP(B1156,OCCIDENTE!$A$8:$J$5948,10,0)</f>
        <v>1950825.1</v>
      </c>
      <c r="H1156" s="120" t="s">
        <v>15269</v>
      </c>
      <c r="I1156" s="120">
        <f>VLOOKUP(B1156,'COSMITET ABR'!$C$3:$H$363,6,0)</f>
        <v>1665927.95</v>
      </c>
      <c r="J1156" s="120">
        <f t="shared" si="19"/>
        <v>2670762.35</v>
      </c>
    </row>
    <row r="1157" spans="1:10" ht="11.25" customHeight="1">
      <c r="A1157" s="137">
        <v>325</v>
      </c>
      <c r="B1157" s="137">
        <v>384801</v>
      </c>
      <c r="C1157" s="110" t="s">
        <v>289</v>
      </c>
      <c r="D1157" s="114" t="s">
        <v>203</v>
      </c>
      <c r="E1157" s="110"/>
      <c r="F1157" s="120">
        <f>VLOOKUP(B1157,FVL!$A$5:$N$6151,14,0)</f>
        <v>3888175</v>
      </c>
      <c r="G1157" s="120">
        <f>VLOOKUP(B1157,OCCIDENTE!$A$8:$J$5948,10,0)</f>
        <v>21604226.866922699</v>
      </c>
      <c r="H1157" s="120" t="s">
        <v>15269</v>
      </c>
      <c r="I1157" s="120">
        <f>VLOOKUP(B1157,'COSMITET ABR'!$C$3:$H$363,6,0)</f>
        <v>3438999.1</v>
      </c>
      <c r="J1157" s="120">
        <f t="shared" si="19"/>
        <v>9643800.3223075662</v>
      </c>
    </row>
    <row r="1158" spans="1:10" ht="11.25" customHeight="1">
      <c r="A1158" s="137">
        <v>326</v>
      </c>
      <c r="B1158" s="137">
        <v>384802</v>
      </c>
      <c r="C1158" s="110" t="s">
        <v>290</v>
      </c>
      <c r="D1158" s="114" t="s">
        <v>203</v>
      </c>
      <c r="E1158" s="110"/>
      <c r="F1158" s="120">
        <f>VLOOKUP(B1158,FVL!$A$5:$N$6151,14,0)</f>
        <v>3888175</v>
      </c>
      <c r="G1158" s="120">
        <f>VLOOKUP(B1158,OCCIDENTE!$A$8:$J$5948,10,0)</f>
        <v>1715394.1</v>
      </c>
      <c r="H1158" s="120" t="s">
        <v>15269</v>
      </c>
      <c r="I1158" s="120">
        <f>VLOOKUP(B1158,'COSMITET ABR'!$C$3:$H$363,6,0)</f>
        <v>1464879.2</v>
      </c>
      <c r="J1158" s="120">
        <f t="shared" ref="J1158:J1219" si="20">AVERAGE(F1158,G1158,H1158,I1158)</f>
        <v>2356149.4333333331</v>
      </c>
    </row>
    <row r="1159" spans="1:10" ht="11.25" customHeight="1">
      <c r="A1159" s="137">
        <v>327</v>
      </c>
      <c r="B1159" s="137">
        <v>384901</v>
      </c>
      <c r="C1159" s="110" t="s">
        <v>407</v>
      </c>
      <c r="D1159" s="114" t="s">
        <v>203</v>
      </c>
      <c r="E1159" s="110"/>
      <c r="F1159" s="120">
        <f>VLOOKUP(B1159,FVL!$A$5:$N$6151,14,0)</f>
        <v>3524441</v>
      </c>
      <c r="G1159" s="120">
        <f>VLOOKUP(B1159,OCCIDENTE!$A$8:$J$5948,10,0)</f>
        <v>2113910.4986999999</v>
      </c>
      <c r="H1159" s="120" t="s">
        <v>15269</v>
      </c>
      <c r="I1159" s="120">
        <f>VLOOKUP(B1159,'COSMITET ABR'!$C$3:$H$363,6,0)</f>
        <v>1319573.25</v>
      </c>
      <c r="J1159" s="120">
        <f t="shared" si="20"/>
        <v>2319308.2495666668</v>
      </c>
    </row>
    <row r="1160" spans="1:10" ht="11.25" customHeight="1">
      <c r="A1160" s="137">
        <v>328</v>
      </c>
      <c r="B1160" s="137">
        <v>385201</v>
      </c>
      <c r="C1160" s="110" t="s">
        <v>291</v>
      </c>
      <c r="D1160" s="114" t="s">
        <v>203</v>
      </c>
      <c r="E1160" s="110"/>
      <c r="F1160" s="120">
        <f>VLOOKUP(B1160,FVL!$A$5:$N$6151,14,0)</f>
        <v>2554011</v>
      </c>
      <c r="G1160" s="120">
        <f>VLOOKUP(B1160,OCCIDENTE!$A$8:$J$5948,10,0)</f>
        <v>1124645.1000000001</v>
      </c>
      <c r="H1160" s="120">
        <f>VLOOKUP(B1160,NUESTRA!$A$2:$G$2913,7,0)</f>
        <v>1085672.25</v>
      </c>
      <c r="I1160" s="120">
        <f>VLOOKUP(B1160,'COSMITET ABR'!$C$3:$H$363,6,0)</f>
        <v>3561586.4166666665</v>
      </c>
      <c r="J1160" s="120">
        <f t="shared" si="20"/>
        <v>2081478.6916666664</v>
      </c>
    </row>
    <row r="1161" spans="1:10" ht="11.25" customHeight="1">
      <c r="A1161" s="137">
        <v>329</v>
      </c>
      <c r="B1161" s="137">
        <v>385202</v>
      </c>
      <c r="C1161" s="110" t="s">
        <v>292</v>
      </c>
      <c r="D1161" s="114" t="s">
        <v>203</v>
      </c>
      <c r="E1161" s="110"/>
      <c r="F1161" s="120">
        <f>VLOOKUP(B1161,FVL!$A$5:$N$6151,14,0)</f>
        <v>2554011</v>
      </c>
      <c r="G1161" s="120">
        <f>VLOOKUP(B1161,OCCIDENTE!$A$8:$J$5948,10,0)</f>
        <v>1124645.1000000001</v>
      </c>
      <c r="H1161" s="120">
        <f>VLOOKUP(B1161,NUESTRA!$A$2:$G$2913,7,0)</f>
        <v>1085672.25</v>
      </c>
      <c r="I1161" s="120">
        <f>VLOOKUP(B1161,'COSMITET ABR'!$C$3:$H$363,6,0)</f>
        <v>960402.95</v>
      </c>
      <c r="J1161" s="120">
        <f t="shared" si="20"/>
        <v>1431182.825</v>
      </c>
    </row>
    <row r="1162" spans="1:10" ht="11.25" customHeight="1">
      <c r="A1162" s="137">
        <v>330</v>
      </c>
      <c r="B1162" s="137">
        <v>385203</v>
      </c>
      <c r="C1162" s="110" t="s">
        <v>293</v>
      </c>
      <c r="D1162" s="114" t="s">
        <v>203</v>
      </c>
      <c r="E1162" s="110"/>
      <c r="F1162" s="120">
        <f>VLOOKUP(B1162,FVL!$A$5:$N$6151,14,0)</f>
        <v>2554011</v>
      </c>
      <c r="G1162" s="120">
        <f>VLOOKUP(B1162,OCCIDENTE!$A$8:$J$5948,10,0)</f>
        <v>1124645.1000000001</v>
      </c>
      <c r="H1162" s="120">
        <f>VLOOKUP(B1162,NUESTRA!$A$2:$G$2913,7,0)</f>
        <v>1085672.25</v>
      </c>
      <c r="I1162" s="120">
        <f>VLOOKUP(B1162,'COSMITET ABR'!$C$3:$H$363,6,0)</f>
        <v>960402.95</v>
      </c>
      <c r="J1162" s="120">
        <f t="shared" si="20"/>
        <v>1431182.825</v>
      </c>
    </row>
    <row r="1163" spans="1:10" ht="11.25" customHeight="1">
      <c r="A1163" s="137">
        <v>331</v>
      </c>
      <c r="B1163" s="137">
        <v>385204</v>
      </c>
      <c r="C1163" s="110" t="s">
        <v>294</v>
      </c>
      <c r="D1163" s="114" t="s">
        <v>203</v>
      </c>
      <c r="E1163" s="110"/>
      <c r="F1163" s="120">
        <f>VLOOKUP(B1163,FVL!$A$5:$N$6151,14,0)</f>
        <v>2554011</v>
      </c>
      <c r="G1163" s="120">
        <f>VLOOKUP(B1163,OCCIDENTE!$A$8:$J$5948,10,0)</f>
        <v>1124645.1000000001</v>
      </c>
      <c r="H1163" s="120">
        <f>VLOOKUP(B1163,NUESTRA!$A$2:$G$2913,7,0)</f>
        <v>1085672.25</v>
      </c>
      <c r="I1163" s="120">
        <f>VLOOKUP(B1163,'COSMITET ABR'!$C$3:$H$363,6,0)</f>
        <v>960402.95</v>
      </c>
      <c r="J1163" s="120">
        <f t="shared" si="20"/>
        <v>1431182.825</v>
      </c>
    </row>
    <row r="1164" spans="1:10" ht="101.25">
      <c r="A1164" s="137">
        <v>332</v>
      </c>
      <c r="B1164" s="137">
        <v>385207</v>
      </c>
      <c r="C1164" s="127" t="s">
        <v>295</v>
      </c>
      <c r="D1164" s="114" t="s">
        <v>15988</v>
      </c>
      <c r="E1164" s="127" t="s">
        <v>15672</v>
      </c>
      <c r="F1164" s="120">
        <f>VLOOKUP(B1164,FVL!$A$5:$N$6151,14,0)</f>
        <v>21396406</v>
      </c>
      <c r="G1164" s="120" t="s">
        <v>15269</v>
      </c>
      <c r="H1164" s="120" t="s">
        <v>15269</v>
      </c>
      <c r="I1164" s="120">
        <f>VLOOKUP(B1164,'COSMITET ABR'!$C$3:$H$363,6,0)</f>
        <v>30665291.649999999</v>
      </c>
      <c r="J1164" s="120">
        <f t="shared" si="20"/>
        <v>26030848.824999999</v>
      </c>
    </row>
    <row r="1165" spans="1:10" ht="22.5">
      <c r="A1165" s="137">
        <v>333</v>
      </c>
      <c r="B1165" s="137">
        <v>385301</v>
      </c>
      <c r="C1165" s="110" t="s">
        <v>298</v>
      </c>
      <c r="D1165" s="114" t="s">
        <v>203</v>
      </c>
      <c r="E1165" s="110"/>
      <c r="F1165" s="120">
        <f>VLOOKUP(B1165,FVL!$A$5:$N$6151,14,0)</f>
        <v>2365178</v>
      </c>
      <c r="G1165" s="120">
        <f>VLOOKUP(B1165,OCCIDENTE!$A$8:$J$5948,10,0)</f>
        <v>1035957</v>
      </c>
      <c r="H1165" s="120" t="s">
        <v>15269</v>
      </c>
      <c r="I1165" s="120">
        <f>VLOOKUP(B1165,'COSMITET ABR'!$C$3:$H$363,6,0)</f>
        <v>884666.25</v>
      </c>
      <c r="J1165" s="120">
        <f t="shared" si="20"/>
        <v>1428600.4166666667</v>
      </c>
    </row>
    <row r="1166" spans="1:10" ht="22.5">
      <c r="A1166" s="137">
        <v>334</v>
      </c>
      <c r="B1166" s="137">
        <v>385303</v>
      </c>
      <c r="C1166" s="110" t="s">
        <v>299</v>
      </c>
      <c r="D1166" s="114" t="s">
        <v>203</v>
      </c>
      <c r="E1166" s="110"/>
      <c r="F1166" s="120">
        <f>VLOOKUP(B1166,FVL!$A$5:$N$6151,14,0)</f>
        <v>1931336</v>
      </c>
      <c r="G1166" s="120">
        <f>VLOOKUP(B1166,OCCIDENTE!$A$8:$J$5948,10,0)</f>
        <v>829492.8</v>
      </c>
      <c r="H1166" s="120">
        <f>VLOOKUP(B1166,NUESTRA!$A$2:$G$2913,7,0)</f>
        <v>800748</v>
      </c>
      <c r="I1166" s="120">
        <f>VLOOKUP(B1166,'COSMITET ABR'!$C$3:$H$363,6,0)</f>
        <v>708354</v>
      </c>
      <c r="J1166" s="120">
        <f t="shared" si="20"/>
        <v>1067482.7</v>
      </c>
    </row>
    <row r="1167" spans="1:10" ht="90">
      <c r="A1167" s="137">
        <v>335</v>
      </c>
      <c r="B1167" s="137">
        <v>385320</v>
      </c>
      <c r="C1167" s="127" t="s">
        <v>300</v>
      </c>
      <c r="D1167" s="114" t="s">
        <v>15640</v>
      </c>
      <c r="E1167" s="127" t="s">
        <v>15641</v>
      </c>
      <c r="F1167" s="120">
        <f>VLOOKUP(B1167,FVL!$A$5:$N$6151,14,0)</f>
        <v>17314841</v>
      </c>
      <c r="G1167" s="120" t="s">
        <v>15269</v>
      </c>
      <c r="H1167" s="120" t="s">
        <v>15269</v>
      </c>
      <c r="I1167" s="120">
        <f>VLOOKUP(B1167,'COSMITET ABR'!$C$3:$H$363,6,0)</f>
        <v>6250981.4000000004</v>
      </c>
      <c r="J1167" s="120">
        <f t="shared" si="20"/>
        <v>11782911.199999999</v>
      </c>
    </row>
    <row r="1168" spans="1:10" ht="33.75">
      <c r="A1168" s="137">
        <v>336</v>
      </c>
      <c r="B1168" s="137">
        <v>385401</v>
      </c>
      <c r="C1168" s="127" t="s">
        <v>301</v>
      </c>
      <c r="D1168" s="114" t="s">
        <v>15700</v>
      </c>
      <c r="E1168" s="127" t="s">
        <v>15701</v>
      </c>
      <c r="F1168" s="120">
        <f>VLOOKUP(B1168,FVL!$A$5:$N$6151,14,0)</f>
        <v>9790821</v>
      </c>
      <c r="G1168" s="120" t="s">
        <v>15269</v>
      </c>
      <c r="H1168" s="120" t="s">
        <v>15269</v>
      </c>
      <c r="I1168" s="120">
        <f>VLOOKUP(B1168,'COSMITET ABR'!$C$3:$H$363,6,0)</f>
        <v>7178340.5374999996</v>
      </c>
      <c r="J1168" s="120">
        <f t="shared" si="20"/>
        <v>8484580.7687500007</v>
      </c>
    </row>
    <row r="1169" spans="1:10" ht="112.5">
      <c r="A1169" s="137">
        <v>337</v>
      </c>
      <c r="B1169" s="137">
        <v>385601</v>
      </c>
      <c r="C1169" s="127" t="s">
        <v>15989</v>
      </c>
      <c r="D1169" s="114" t="s">
        <v>15990</v>
      </c>
      <c r="E1169" s="127" t="s">
        <v>15709</v>
      </c>
      <c r="F1169" s="120" t="s">
        <v>15269</v>
      </c>
      <c r="G1169" s="120" t="s">
        <v>15269</v>
      </c>
      <c r="H1169" s="120" t="s">
        <v>15269</v>
      </c>
      <c r="I1169" s="120">
        <v>2490900</v>
      </c>
      <c r="J1169" s="120">
        <f t="shared" si="20"/>
        <v>2490900</v>
      </c>
    </row>
    <row r="1170" spans="1:10" ht="22.5">
      <c r="A1170" s="137">
        <v>338</v>
      </c>
      <c r="B1170" s="137">
        <v>385801</v>
      </c>
      <c r="C1170" s="110" t="s">
        <v>302</v>
      </c>
      <c r="D1170" s="114" t="s">
        <v>203</v>
      </c>
      <c r="E1170" s="110"/>
      <c r="F1170" s="120">
        <f>VLOOKUP(B1170,FVL!$A$5:$N$6151,14,0)</f>
        <v>1931336</v>
      </c>
      <c r="G1170" s="120">
        <f>VLOOKUP(B1170,OCCIDENTE!$A$8:$J$5948,10,0)</f>
        <v>829492.8</v>
      </c>
      <c r="H1170" s="120">
        <f>VLOOKUP(B1170,NUESTRA!$A$2:$G$2913,7,0)</f>
        <v>800748</v>
      </c>
      <c r="I1170" s="120">
        <f>VLOOKUP(B1170,'COSMITET ABR'!$C$3:$H$363,6,0)</f>
        <v>1724926.7833333332</v>
      </c>
      <c r="J1170" s="120">
        <f t="shared" si="20"/>
        <v>1321625.8958333333</v>
      </c>
    </row>
    <row r="1171" spans="1:10" ht="22.5">
      <c r="A1171" s="137">
        <v>339</v>
      </c>
      <c r="B1171" s="137">
        <v>385802</v>
      </c>
      <c r="C1171" s="110" t="s">
        <v>303</v>
      </c>
      <c r="D1171" s="114" t="s">
        <v>203</v>
      </c>
      <c r="E1171" s="110"/>
      <c r="F1171" s="120">
        <f>VLOOKUP(B1171,FVL!$A$5:$N$6151,14,0)</f>
        <v>1931336</v>
      </c>
      <c r="G1171" s="120">
        <f>VLOOKUP(B1171,OCCIDENTE!$A$8:$J$5948,10,0)</f>
        <v>829492.8</v>
      </c>
      <c r="H1171" s="120">
        <f>VLOOKUP(B1171,NUESTRA!$A$2:$G$2913,7,0)</f>
        <v>800748</v>
      </c>
      <c r="I1171" s="120">
        <f>VLOOKUP(B1171,'COSMITET ABR'!$C$3:$H$363,6,0)</f>
        <v>1724926.7833333332</v>
      </c>
      <c r="J1171" s="120">
        <f t="shared" si="20"/>
        <v>1321625.8958333333</v>
      </c>
    </row>
    <row r="1172" spans="1:10" ht="90">
      <c r="A1172" s="137">
        <v>340</v>
      </c>
      <c r="B1172" s="137">
        <v>385820</v>
      </c>
      <c r="C1172" s="127" t="s">
        <v>304</v>
      </c>
      <c r="D1172" s="114" t="s">
        <v>15640</v>
      </c>
      <c r="E1172" s="127" t="s">
        <v>15641</v>
      </c>
      <c r="F1172" s="120">
        <f>VLOOKUP(B1172,FVL!$A$5:$N$6151,14,0)</f>
        <v>17314841</v>
      </c>
      <c r="G1172" s="120">
        <f>VLOOKUP(B1172,OCCIDENTE!$A$8:$J$5948,10,0)</f>
        <v>10403912.50656615</v>
      </c>
      <c r="H1172" s="120" t="s">
        <v>15269</v>
      </c>
      <c r="I1172" s="120">
        <f>VLOOKUP(B1172,'COSMITET ABR'!$C$3:$H$363,6,0)</f>
        <v>6406201.2125000004</v>
      </c>
      <c r="J1172" s="120">
        <f t="shared" si="20"/>
        <v>11374984.906355383</v>
      </c>
    </row>
    <row r="1173" spans="1:10" ht="22.5">
      <c r="A1173" s="137">
        <v>341</v>
      </c>
      <c r="B1173" s="137">
        <v>385901</v>
      </c>
      <c r="C1173" s="110" t="s">
        <v>15991</v>
      </c>
      <c r="D1173" s="114" t="s">
        <v>203</v>
      </c>
      <c r="E1173" s="110"/>
      <c r="F1173" s="120">
        <f>VLOOKUP(B1173,FVL!$A$5:$N$6151,14,0)</f>
        <v>1931336</v>
      </c>
      <c r="G1173" s="120" t="s">
        <v>15269</v>
      </c>
      <c r="H1173" s="120">
        <f>VLOOKUP(B1173,NUESTRA!$A$2:$G$2913,7,0)</f>
        <v>800748</v>
      </c>
      <c r="I1173" s="120">
        <f>VLOOKUP(B1173,'COSMITET ABR'!$C$3:$H$363,6,0)</f>
        <v>1724926.7833333332</v>
      </c>
      <c r="J1173" s="120">
        <f t="shared" si="20"/>
        <v>1485670.2611111111</v>
      </c>
    </row>
    <row r="1174" spans="1:10" ht="22.5">
      <c r="A1174" s="137">
        <v>342</v>
      </c>
      <c r="B1174" s="137">
        <v>385902</v>
      </c>
      <c r="C1174" s="110" t="s">
        <v>101</v>
      </c>
      <c r="D1174" s="114" t="s">
        <v>203</v>
      </c>
      <c r="E1174" s="110"/>
      <c r="F1174" s="120">
        <f>VLOOKUP(B1174,FVL!$A$5:$N$6151,14,0)</f>
        <v>1931336</v>
      </c>
      <c r="G1174" s="120">
        <f>VLOOKUP(B1174,OCCIDENTE!$A$8:$J$5948,10,0)</f>
        <v>829492.8</v>
      </c>
      <c r="H1174" s="120">
        <f>VLOOKUP(B1174,NUESTRA!$A$2:$G$2913,7,0)</f>
        <v>800748</v>
      </c>
      <c r="I1174" s="120">
        <f>VLOOKUP(B1174,'COSMITET ABR'!$C$3:$H$363,6,0)</f>
        <v>2257146.7833333332</v>
      </c>
      <c r="J1174" s="120">
        <f t="shared" si="20"/>
        <v>1454680.8958333333</v>
      </c>
    </row>
    <row r="1175" spans="1:10" ht="22.5">
      <c r="A1175" s="137">
        <v>343</v>
      </c>
      <c r="B1175" s="137">
        <v>386101</v>
      </c>
      <c r="C1175" s="110" t="s">
        <v>305</v>
      </c>
      <c r="D1175" s="114" t="s">
        <v>203</v>
      </c>
      <c r="E1175" s="110"/>
      <c r="F1175" s="120">
        <f>VLOOKUP(B1175,FVL!$A$5:$N$6151,14,0)</f>
        <v>1381848</v>
      </c>
      <c r="G1175" s="120">
        <f>VLOOKUP(B1175,OCCIDENTE!$A$8:$J$5948,10,0)</f>
        <v>567690.69999999995</v>
      </c>
      <c r="H1175" s="120" t="s">
        <v>15269</v>
      </c>
      <c r="I1175" s="120">
        <f>VLOOKUP(B1175,'COSMITET ABR'!$C$3:$H$363,6,0)</f>
        <v>484785.95</v>
      </c>
      <c r="J1175" s="120">
        <f t="shared" si="20"/>
        <v>811441.54999999993</v>
      </c>
    </row>
    <row r="1176" spans="1:10" ht="22.5">
      <c r="A1176" s="137">
        <v>344</v>
      </c>
      <c r="B1176" s="137">
        <v>386201</v>
      </c>
      <c r="C1176" s="110" t="s">
        <v>156</v>
      </c>
      <c r="D1176" s="114" t="s">
        <v>203</v>
      </c>
      <c r="E1176" s="110"/>
      <c r="F1176" s="120">
        <f>VLOOKUP(B1176,FVL!$A$5:$N$6151,14,0)</f>
        <v>1381848</v>
      </c>
      <c r="G1176" s="120">
        <f>VLOOKUP(B1176,OCCIDENTE!$A$8:$J$5948,10,0)</f>
        <v>567690.69999999995</v>
      </c>
      <c r="H1176" s="120" t="s">
        <v>15269</v>
      </c>
      <c r="I1176" s="120">
        <f>VLOOKUP(B1176,'COSMITET ABR'!$C$3:$H$363,6,0)</f>
        <v>484785.95</v>
      </c>
      <c r="J1176" s="120">
        <f t="shared" si="20"/>
        <v>811441.54999999993</v>
      </c>
    </row>
    <row r="1177" spans="1:10" ht="90">
      <c r="A1177" s="137">
        <v>345</v>
      </c>
      <c r="B1177" s="137">
        <v>386301</v>
      </c>
      <c r="C1177" s="127" t="s">
        <v>306</v>
      </c>
      <c r="D1177" s="114" t="s">
        <v>15640</v>
      </c>
      <c r="E1177" s="127" t="s">
        <v>15641</v>
      </c>
      <c r="F1177" s="120" t="s">
        <v>15269</v>
      </c>
      <c r="G1177" s="120" t="s">
        <v>15269</v>
      </c>
      <c r="H1177" s="120" t="s">
        <v>15269</v>
      </c>
      <c r="I1177" s="120">
        <f>VLOOKUP(B1177,'COSMITET ABR'!$C$3:$H$363,6,0)</f>
        <v>1840258.75</v>
      </c>
      <c r="J1177" s="120">
        <f t="shared" si="20"/>
        <v>1840258.75</v>
      </c>
    </row>
    <row r="1178" spans="1:10" ht="22.5">
      <c r="A1178" s="137">
        <v>346</v>
      </c>
      <c r="B1178" s="137">
        <v>388701</v>
      </c>
      <c r="C1178" s="110" t="s">
        <v>307</v>
      </c>
      <c r="D1178" s="114" t="s">
        <v>203</v>
      </c>
      <c r="E1178" s="110"/>
      <c r="F1178" s="120">
        <f>VLOOKUP(B1178,FVL!$A$5:$N$6151,14,0)</f>
        <v>2780040</v>
      </c>
      <c r="G1178" s="120">
        <f>VLOOKUP(B1178,OCCIDENTE!$A$8:$J$5948,10,0)</f>
        <v>1228038.8</v>
      </c>
      <c r="H1178" s="120">
        <f>VLOOKUP(B1178,NUESTRA!$A$2:$G$2913,7,0)</f>
        <v>4606714.8357120007</v>
      </c>
      <c r="I1178" s="120">
        <f>VLOOKUP(B1178,'COSMITET ABR'!$C$3:$H$363,6,0)</f>
        <v>1048696.5</v>
      </c>
      <c r="J1178" s="120">
        <f t="shared" si="20"/>
        <v>2415872.5339280004</v>
      </c>
    </row>
    <row r="1179" spans="1:10">
      <c r="A1179" s="137">
        <v>347</v>
      </c>
      <c r="B1179" s="137">
        <v>389107</v>
      </c>
      <c r="C1179" s="110" t="s">
        <v>15992</v>
      </c>
      <c r="D1179" s="114"/>
      <c r="E1179" s="110"/>
      <c r="F1179" s="120" t="s">
        <v>15269</v>
      </c>
      <c r="G1179" s="120">
        <f>VLOOKUP(B1179,OCCIDENTE!$A$8:$J$5948,10,0)</f>
        <v>5088484.557585001</v>
      </c>
      <c r="H1179" s="120" t="s">
        <v>15269</v>
      </c>
      <c r="I1179" s="120" t="s">
        <v>15269</v>
      </c>
      <c r="J1179" s="120">
        <f t="shared" si="20"/>
        <v>5088484.557585001</v>
      </c>
    </row>
    <row r="1180" spans="1:10" ht="22.5">
      <c r="A1180" s="137">
        <v>348</v>
      </c>
      <c r="B1180" s="137">
        <v>389401</v>
      </c>
      <c r="C1180" s="110" t="s">
        <v>15993</v>
      </c>
      <c r="D1180" s="114" t="s">
        <v>203</v>
      </c>
      <c r="E1180" s="110"/>
      <c r="F1180" s="120">
        <f>VLOOKUP(B1180,FVL!$A$5:$N$6151,14,0)</f>
        <v>492939</v>
      </c>
      <c r="G1180" s="120" t="s">
        <v>15269</v>
      </c>
      <c r="H1180" s="120" t="s">
        <v>15269</v>
      </c>
      <c r="I1180" s="120">
        <f>VLOOKUP(B1180,'COSMITET ABR'!$C$3:$H$363,6,0)</f>
        <v>8469038.1500000004</v>
      </c>
      <c r="J1180" s="120">
        <f t="shared" si="20"/>
        <v>4480988.5750000002</v>
      </c>
    </row>
    <row r="1181" spans="1:10" ht="22.5">
      <c r="A1181" s="137">
        <v>349</v>
      </c>
      <c r="B1181" s="137">
        <v>390101</v>
      </c>
      <c r="C1181" s="110" t="s">
        <v>408</v>
      </c>
      <c r="D1181" s="114" t="s">
        <v>268</v>
      </c>
      <c r="E1181" s="110"/>
      <c r="F1181" s="120">
        <f>VLOOKUP(B1181,FVL!$A$5:$N$6151,14,0)</f>
        <v>6078179</v>
      </c>
      <c r="G1181" s="120">
        <f>VLOOKUP(B1181,OCCIDENTE!$A$8:$J$5948,10,0)</f>
        <v>2731161.2</v>
      </c>
      <c r="H1181" s="120" t="s">
        <v>15269</v>
      </c>
      <c r="I1181" s="120">
        <f>VLOOKUP(B1181,'COSMITET ABR'!$C$3:$H$363,6,0)</f>
        <v>2332303.5</v>
      </c>
      <c r="J1181" s="120">
        <f t="shared" si="20"/>
        <v>3713881.2333333329</v>
      </c>
    </row>
    <row r="1182" spans="1:10" ht="22.5">
      <c r="A1182" s="137">
        <v>350</v>
      </c>
      <c r="B1182" s="137">
        <v>390201</v>
      </c>
      <c r="C1182" s="110" t="s">
        <v>409</v>
      </c>
      <c r="D1182" s="114" t="s">
        <v>268</v>
      </c>
      <c r="E1182" s="110"/>
      <c r="F1182" s="120">
        <f>VLOOKUP(B1182,FVL!$A$5:$N$6151,14,0)</f>
        <v>3524441</v>
      </c>
      <c r="G1182" s="120">
        <f>VLOOKUP(B1182,OCCIDENTE!$A$8:$J$5948,10,0)</f>
        <v>1545239.4</v>
      </c>
      <c r="H1182" s="120" t="s">
        <v>15269</v>
      </c>
      <c r="I1182" s="120">
        <f>VLOOKUP(B1182,'COSMITET ABR'!$C$3:$H$363,6,0)</f>
        <v>1319573.25</v>
      </c>
      <c r="J1182" s="120">
        <f t="shared" si="20"/>
        <v>2129751.2166666668</v>
      </c>
    </row>
    <row r="1183" spans="1:10" ht="22.5">
      <c r="A1183" s="137">
        <v>351</v>
      </c>
      <c r="B1183" s="137">
        <v>391701</v>
      </c>
      <c r="C1183" s="127" t="s">
        <v>308</v>
      </c>
      <c r="D1183" s="114" t="s">
        <v>268</v>
      </c>
      <c r="E1183" s="127"/>
      <c r="F1183" s="120">
        <f>VLOOKUP(B1183,FVL!$A$5:$N$6151,14,0)</f>
        <v>3524441</v>
      </c>
      <c r="G1183" s="120">
        <f>VLOOKUP(B1183,OCCIDENTE!$A$8:$J$5948,10,0)</f>
        <v>2113910.4986999999</v>
      </c>
      <c r="H1183" s="120" t="s">
        <v>15269</v>
      </c>
      <c r="I1183" s="120">
        <f>VLOOKUP(B1183,'COSMITET ABR'!$C$3:$H$363,6,0)</f>
        <v>1319573.25</v>
      </c>
      <c r="J1183" s="120">
        <f t="shared" si="20"/>
        <v>2319308.2495666668</v>
      </c>
    </row>
    <row r="1184" spans="1:10" ht="22.5">
      <c r="A1184" s="137">
        <v>352</v>
      </c>
      <c r="B1184" s="137">
        <v>391702</v>
      </c>
      <c r="C1184" s="127" t="s">
        <v>309</v>
      </c>
      <c r="D1184" s="114" t="s">
        <v>268</v>
      </c>
      <c r="E1184" s="127"/>
      <c r="F1184" s="120">
        <f>VLOOKUP(B1184,FVL!$A$5:$N$6151,14,0)</f>
        <v>3524441</v>
      </c>
      <c r="G1184" s="120">
        <f>VLOOKUP(B1184,OCCIDENTE!$A$8:$J$5948,10,0)</f>
        <v>1545239.4</v>
      </c>
      <c r="H1184" s="120" t="s">
        <v>15269</v>
      </c>
      <c r="I1184" s="120">
        <f>VLOOKUP(B1184,'COSMITET ABR'!$C$3:$H$363,6,0)</f>
        <v>1319573.25</v>
      </c>
      <c r="J1184" s="120">
        <f t="shared" si="20"/>
        <v>2129751.2166666668</v>
      </c>
    </row>
    <row r="1185" spans="1:10" ht="22.5">
      <c r="A1185" s="137">
        <v>353</v>
      </c>
      <c r="B1185" s="137">
        <v>391703</v>
      </c>
      <c r="C1185" s="127" t="s">
        <v>310</v>
      </c>
      <c r="D1185" s="114" t="s">
        <v>203</v>
      </c>
      <c r="E1185" s="127"/>
      <c r="F1185" s="120">
        <f>VLOOKUP(B1185,FVL!$A$5:$N$6151,14,0)</f>
        <v>3524441</v>
      </c>
      <c r="G1185" s="120">
        <f>VLOOKUP(B1185,OCCIDENTE!$A$8:$J$5948,10,0)</f>
        <v>1545239.4</v>
      </c>
      <c r="H1185" s="120" t="s">
        <v>15269</v>
      </c>
      <c r="I1185" s="120">
        <f>VLOOKUP(B1185,'COSMITET ABR'!$C$3:$H$363,6,0)</f>
        <v>1319573.25</v>
      </c>
      <c r="J1185" s="120">
        <f t="shared" si="20"/>
        <v>2129751.2166666668</v>
      </c>
    </row>
    <row r="1186" spans="1:10" ht="22.5">
      <c r="A1186" s="137">
        <v>354</v>
      </c>
      <c r="B1186" s="137">
        <v>391704</v>
      </c>
      <c r="C1186" s="127" t="s">
        <v>15994</v>
      </c>
      <c r="D1186" s="114" t="s">
        <v>203</v>
      </c>
      <c r="E1186" s="127"/>
      <c r="F1186" s="120">
        <f>VLOOKUP(B1186,FVL!$A$5:$N$6151,14,0)</f>
        <v>7154005</v>
      </c>
      <c r="G1186" s="120" t="s">
        <v>15269</v>
      </c>
      <c r="H1186" s="120" t="s">
        <v>15269</v>
      </c>
      <c r="I1186" s="120">
        <f>VLOOKUP(B1186,'COSMITET ABR'!$C$3:$H$363,6,0)</f>
        <v>2694329.25</v>
      </c>
      <c r="J1186" s="120">
        <f t="shared" si="20"/>
        <v>4924167.125</v>
      </c>
    </row>
    <row r="1187" spans="1:10" ht="22.5">
      <c r="A1187" s="137">
        <v>355</v>
      </c>
      <c r="B1187" s="137">
        <v>392101</v>
      </c>
      <c r="C1187" s="110" t="s">
        <v>410</v>
      </c>
      <c r="D1187" s="114" t="s">
        <v>203</v>
      </c>
      <c r="E1187" s="110"/>
      <c r="F1187" s="120">
        <f>VLOOKUP(B1187,FVL!$A$5:$N$6151,14,0)</f>
        <v>3524441</v>
      </c>
      <c r="G1187" s="120">
        <f>VLOOKUP(B1187,OCCIDENTE!$A$8:$J$5948,10,0)</f>
        <v>2113910.4986999999</v>
      </c>
      <c r="H1187" s="120" t="s">
        <v>15269</v>
      </c>
      <c r="I1187" s="120">
        <f>VLOOKUP(B1187,'COSMITET ABR'!$C$3:$H$363,6,0)</f>
        <v>1319573.25</v>
      </c>
      <c r="J1187" s="120">
        <f t="shared" si="20"/>
        <v>2319308.2495666668</v>
      </c>
    </row>
    <row r="1188" spans="1:10" ht="22.5">
      <c r="A1188" s="137">
        <v>356</v>
      </c>
      <c r="B1188" s="137">
        <v>392201</v>
      </c>
      <c r="C1188" s="110" t="s">
        <v>15995</v>
      </c>
      <c r="D1188" s="114" t="s">
        <v>203</v>
      </c>
      <c r="E1188" s="110"/>
      <c r="F1188" s="120">
        <f>VLOOKUP(B1188,FVL!$A$5:$N$6151,14,0)</f>
        <v>3524441</v>
      </c>
      <c r="G1188" s="120">
        <f>VLOOKUP(B1188,OCCIDENTE!$A$8:$J$5948,10,0)</f>
        <v>21981297.484575</v>
      </c>
      <c r="H1188" s="120" t="s">
        <v>15269</v>
      </c>
      <c r="I1188" s="120">
        <f>VLOOKUP(B1188,'COSMITET ABR'!$C$3:$H$363,6,0)</f>
        <v>2286081.5499999998</v>
      </c>
      <c r="J1188" s="120">
        <f t="shared" si="20"/>
        <v>9263940.0115249995</v>
      </c>
    </row>
    <row r="1189" spans="1:10" ht="22.5">
      <c r="A1189" s="137">
        <v>357</v>
      </c>
      <c r="B1189" s="137">
        <v>392202</v>
      </c>
      <c r="C1189" s="110" t="s">
        <v>411</v>
      </c>
      <c r="D1189" s="114" t="s">
        <v>203</v>
      </c>
      <c r="E1189" s="110"/>
      <c r="F1189" s="120">
        <f>VLOOKUP(B1189,FVL!$A$5:$N$6151,14,0)</f>
        <v>3287221</v>
      </c>
      <c r="G1189" s="120">
        <f>VLOOKUP(B1189,OCCIDENTE!$A$8:$J$5948,10,0)</f>
        <v>22640736.409112252</v>
      </c>
      <c r="H1189" s="120" t="s">
        <v>15269</v>
      </c>
      <c r="I1189" s="120">
        <f>VLOOKUP(B1189,'COSMITET ABR'!$C$3:$H$363,6,0)</f>
        <v>1230218.25</v>
      </c>
      <c r="J1189" s="120">
        <f t="shared" si="20"/>
        <v>9052725.2197040841</v>
      </c>
    </row>
    <row r="1190" spans="1:10" ht="22.5">
      <c r="A1190" s="137">
        <v>358</v>
      </c>
      <c r="B1190" s="137">
        <v>392203</v>
      </c>
      <c r="C1190" s="110" t="s">
        <v>412</v>
      </c>
      <c r="D1190" s="114" t="s">
        <v>203</v>
      </c>
      <c r="E1190" s="110"/>
      <c r="F1190" s="120">
        <f>VLOOKUP(B1190,FVL!$A$5:$N$6151,14,0)</f>
        <v>3524441</v>
      </c>
      <c r="G1190" s="120">
        <f>VLOOKUP(B1190,OCCIDENTE!$A$8:$J$5948,10,0)</f>
        <v>22640736.409112252</v>
      </c>
      <c r="H1190" s="120" t="s">
        <v>15269</v>
      </c>
      <c r="I1190" s="120">
        <f>VLOOKUP(B1190,'COSMITET ABR'!$C$3:$H$363,6,0)</f>
        <v>1319573.25</v>
      </c>
      <c r="J1190" s="120">
        <f t="shared" si="20"/>
        <v>9161583.5530374181</v>
      </c>
    </row>
    <row r="1191" spans="1:10" ht="22.5">
      <c r="A1191" s="137">
        <v>359</v>
      </c>
      <c r="B1191" s="137">
        <v>392204</v>
      </c>
      <c r="C1191" s="127" t="s">
        <v>15996</v>
      </c>
      <c r="D1191" s="114" t="s">
        <v>203</v>
      </c>
      <c r="E1191" s="127"/>
      <c r="F1191" s="120">
        <f>VLOOKUP(B1191,FVL!$A$5:$N$6151,14,0)</f>
        <v>3524441</v>
      </c>
      <c r="G1191" s="120">
        <f>VLOOKUP(B1191,OCCIDENTE!$A$8:$J$5948,10,0)</f>
        <v>22640736.409112252</v>
      </c>
      <c r="H1191" s="120" t="s">
        <v>15269</v>
      </c>
      <c r="I1191" s="120">
        <f>VLOOKUP(B1191,'COSMITET ABR'!$C$3:$H$363,6,0)</f>
        <v>2819275.6</v>
      </c>
      <c r="J1191" s="120">
        <f t="shared" si="20"/>
        <v>9661484.3363707513</v>
      </c>
    </row>
    <row r="1192" spans="1:10" ht="22.5">
      <c r="A1192" s="137">
        <v>360</v>
      </c>
      <c r="B1192" s="137">
        <v>392401</v>
      </c>
      <c r="C1192" s="110" t="s">
        <v>413</v>
      </c>
      <c r="D1192" s="114" t="s">
        <v>203</v>
      </c>
      <c r="E1192" s="110"/>
      <c r="F1192" s="120">
        <f>VLOOKUP(B1192,FVL!$A$5:$N$6151,14,0)</f>
        <v>4276924</v>
      </c>
      <c r="G1192" s="120">
        <f>VLOOKUP(B1192,OCCIDENTE!$A$8:$J$5948,10,0)</f>
        <v>1898507.1</v>
      </c>
      <c r="H1192" s="120" t="s">
        <v>15269</v>
      </c>
      <c r="I1192" s="120">
        <f>VLOOKUP(B1192,'COSMITET ABR'!$C$3:$H$363,6,0)</f>
        <v>1621250.45</v>
      </c>
      <c r="J1192" s="120">
        <f t="shared" si="20"/>
        <v>2598893.85</v>
      </c>
    </row>
    <row r="1193" spans="1:10" ht="22.5">
      <c r="A1193" s="137">
        <v>361</v>
      </c>
      <c r="B1193" s="137">
        <v>392501</v>
      </c>
      <c r="C1193" s="110" t="s">
        <v>202</v>
      </c>
      <c r="D1193" s="114" t="s">
        <v>203</v>
      </c>
      <c r="E1193" s="110"/>
      <c r="F1193" s="120">
        <f>VLOOKUP(B1193,FVL!$A$5:$N$6151,14,0)</f>
        <v>4276924</v>
      </c>
      <c r="G1193" s="120">
        <f>VLOOKUP(B1193,OCCIDENTE!$A$8:$J$5948,10,0)</f>
        <v>1898507.1</v>
      </c>
      <c r="H1193" s="120" t="s">
        <v>15269</v>
      </c>
      <c r="I1193" s="120">
        <f>VLOOKUP(B1193,'COSMITET ABR'!$C$3:$H$363,6,0)</f>
        <v>1621250.45</v>
      </c>
      <c r="J1193" s="120">
        <f t="shared" si="20"/>
        <v>2598893.85</v>
      </c>
    </row>
    <row r="1194" spans="1:10" ht="22.5">
      <c r="A1194" s="137">
        <v>362</v>
      </c>
      <c r="B1194" s="137">
        <v>392502</v>
      </c>
      <c r="C1194" s="110" t="s">
        <v>414</v>
      </c>
      <c r="D1194" s="114" t="s">
        <v>203</v>
      </c>
      <c r="E1194" s="110"/>
      <c r="F1194" s="120">
        <f>VLOOKUP(B1194,FVL!$A$5:$N$6151,14,0)</f>
        <v>4276924</v>
      </c>
      <c r="G1194" s="120">
        <f>VLOOKUP(B1194,OCCIDENTE!$A$8:$J$5948,10,0)</f>
        <v>1898507.1</v>
      </c>
      <c r="H1194" s="120" t="s">
        <v>15269</v>
      </c>
      <c r="I1194" s="120">
        <f>VLOOKUP(B1194,'COSMITET ABR'!$C$3:$H$363,6,0)</f>
        <v>1621250.45</v>
      </c>
      <c r="J1194" s="120">
        <f t="shared" si="20"/>
        <v>2598893.85</v>
      </c>
    </row>
    <row r="1195" spans="1:10" ht="22.5">
      <c r="A1195" s="137">
        <v>363</v>
      </c>
      <c r="B1195" s="137">
        <v>392601</v>
      </c>
      <c r="C1195" s="110" t="s">
        <v>311</v>
      </c>
      <c r="D1195" s="114" t="s">
        <v>203</v>
      </c>
      <c r="E1195" s="110"/>
      <c r="F1195" s="120">
        <f>VLOOKUP(B1195,FVL!$A$5:$N$6151,14,0)</f>
        <v>3241709</v>
      </c>
      <c r="G1195" s="120">
        <f>VLOOKUP(B1195,OCCIDENTE!$A$8:$J$5948,10,0)</f>
        <v>22640736.409112252</v>
      </c>
      <c r="H1195" s="120" t="s">
        <v>15269</v>
      </c>
      <c r="I1195" s="120">
        <f>VLOOKUP(B1195,'COSMITET ABR'!$C$3:$H$363,6,0)</f>
        <v>1233426.75</v>
      </c>
      <c r="J1195" s="120">
        <f t="shared" si="20"/>
        <v>9038624.0530374181</v>
      </c>
    </row>
    <row r="1196" spans="1:10" ht="22.5">
      <c r="A1196" s="137">
        <v>364</v>
      </c>
      <c r="B1196" s="137">
        <v>392602</v>
      </c>
      <c r="C1196" s="110" t="s">
        <v>415</v>
      </c>
      <c r="D1196" s="114" t="s">
        <v>203</v>
      </c>
      <c r="E1196" s="110"/>
      <c r="F1196" s="120">
        <f>VLOOKUP(B1196,FVL!$A$5:$N$6151,14,0)</f>
        <v>3287221</v>
      </c>
      <c r="G1196" s="120">
        <f>VLOOKUP(B1196,OCCIDENTE!$A$8:$J$5948,10,0)</f>
        <v>22640736.409112252</v>
      </c>
      <c r="H1196" s="120" t="s">
        <v>15269</v>
      </c>
      <c r="I1196" s="120">
        <f>VLOOKUP(B1196,'COSMITET ABR'!$C$3:$H$363,6,0)</f>
        <v>1230218.25</v>
      </c>
      <c r="J1196" s="120">
        <f t="shared" si="20"/>
        <v>9052725.2197040841</v>
      </c>
    </row>
    <row r="1197" spans="1:10" ht="22.5">
      <c r="A1197" s="137">
        <v>365</v>
      </c>
      <c r="B1197" s="137">
        <v>392603</v>
      </c>
      <c r="C1197" s="110" t="s">
        <v>204</v>
      </c>
      <c r="D1197" s="114" t="s">
        <v>203</v>
      </c>
      <c r="E1197" s="110"/>
      <c r="F1197" s="120">
        <f>VLOOKUP(B1197,FVL!$A$5:$N$6151,14,0)</f>
        <v>4395534</v>
      </c>
      <c r="G1197" s="120">
        <f>VLOOKUP(B1197,OCCIDENTE!$A$8:$J$5948,10,0)</f>
        <v>22640736.409112252</v>
      </c>
      <c r="H1197" s="120" t="s">
        <v>15269</v>
      </c>
      <c r="I1197" s="120">
        <f>VLOOKUP(B1197,'COSMITET ABR'!$C$3:$H$363,6,0)</f>
        <v>1665927.95</v>
      </c>
      <c r="J1197" s="120">
        <f t="shared" si="20"/>
        <v>9567399.4530374166</v>
      </c>
    </row>
    <row r="1198" spans="1:10" ht="22.5">
      <c r="A1198" s="137">
        <v>366</v>
      </c>
      <c r="B1198" s="137">
        <v>392604</v>
      </c>
      <c r="C1198" s="110" t="s">
        <v>416</v>
      </c>
      <c r="D1198" s="114" t="s">
        <v>203</v>
      </c>
      <c r="E1198" s="110"/>
      <c r="F1198" s="120">
        <f>VLOOKUP(B1198,FVL!$A$5:$N$6151,14,0)</f>
        <v>4395534</v>
      </c>
      <c r="G1198" s="120">
        <f>VLOOKUP(B1198,OCCIDENTE!$A$8:$J$5948,10,0)</f>
        <v>10878183.4263102</v>
      </c>
      <c r="H1198" s="120" t="s">
        <v>15269</v>
      </c>
      <c r="I1198" s="120">
        <f>VLOOKUP(B1198,'COSMITET ABR'!$C$3:$H$363,6,0)</f>
        <v>1665927.95</v>
      </c>
      <c r="J1198" s="120">
        <f t="shared" si="20"/>
        <v>5646548.4587700665</v>
      </c>
    </row>
    <row r="1199" spans="1:10" ht="33.75">
      <c r="A1199" s="319">
        <v>367</v>
      </c>
      <c r="B1199" s="319">
        <v>392701</v>
      </c>
      <c r="C1199" s="319" t="s">
        <v>15997</v>
      </c>
      <c r="D1199" s="114" t="s">
        <v>15998</v>
      </c>
      <c r="E1199" s="127" t="s">
        <v>15624</v>
      </c>
      <c r="F1199" s="322">
        <f>VLOOKUP(B1199,FVL!$A$5:$N$6151,14,0)</f>
        <v>2839345</v>
      </c>
      <c r="G1199" s="322">
        <f>VLOOKUP(B1199,OCCIDENTE!$A$8:$J$5948,10,0)</f>
        <v>1254197.8</v>
      </c>
      <c r="H1199" s="322" t="s">
        <v>15269</v>
      </c>
      <c r="I1199" s="322">
        <f>VLOOKUP(B1199,'COSMITET ABR'!$C$3:$H$363,6,0)</f>
        <v>1281672.7</v>
      </c>
      <c r="J1199" s="322">
        <f t="shared" si="20"/>
        <v>1791738.5</v>
      </c>
    </row>
    <row r="1200" spans="1:10" ht="33.75">
      <c r="A1200" s="320"/>
      <c r="B1200" s="320"/>
      <c r="C1200" s="320"/>
      <c r="D1200" s="114" t="s">
        <v>15999</v>
      </c>
      <c r="E1200" s="127" t="s">
        <v>16000</v>
      </c>
      <c r="F1200" s="323"/>
      <c r="G1200" s="323"/>
      <c r="H1200" s="323"/>
      <c r="I1200" s="323"/>
      <c r="J1200" s="323"/>
    </row>
    <row r="1201" spans="1:10" ht="33.75">
      <c r="A1201" s="320"/>
      <c r="B1201" s="320"/>
      <c r="C1201" s="320"/>
      <c r="D1201" s="114" t="s">
        <v>16001</v>
      </c>
      <c r="E1201" s="127" t="s">
        <v>16002</v>
      </c>
      <c r="F1201" s="323"/>
      <c r="G1201" s="323"/>
      <c r="H1201" s="323"/>
      <c r="I1201" s="323"/>
      <c r="J1201" s="323"/>
    </row>
    <row r="1202" spans="1:10" ht="33.75">
      <c r="A1202" s="320"/>
      <c r="B1202" s="320"/>
      <c r="C1202" s="320"/>
      <c r="D1202" s="114" t="s">
        <v>16003</v>
      </c>
      <c r="E1202" s="127" t="s">
        <v>16004</v>
      </c>
      <c r="F1202" s="323"/>
      <c r="G1202" s="323"/>
      <c r="H1202" s="323"/>
      <c r="I1202" s="323"/>
      <c r="J1202" s="323"/>
    </row>
    <row r="1203" spans="1:10" ht="33.75">
      <c r="A1203" s="320"/>
      <c r="B1203" s="320"/>
      <c r="C1203" s="320"/>
      <c r="D1203" s="114" t="s">
        <v>16005</v>
      </c>
      <c r="E1203" s="127" t="s">
        <v>15955</v>
      </c>
      <c r="F1203" s="323"/>
      <c r="G1203" s="323"/>
      <c r="H1203" s="323"/>
      <c r="I1203" s="323"/>
      <c r="J1203" s="323"/>
    </row>
    <row r="1204" spans="1:10">
      <c r="A1204" s="320"/>
      <c r="B1204" s="320"/>
      <c r="C1204" s="320"/>
      <c r="D1204" s="114" t="s">
        <v>16006</v>
      </c>
      <c r="E1204" s="127" t="s">
        <v>15956</v>
      </c>
      <c r="F1204" s="323"/>
      <c r="G1204" s="323"/>
      <c r="H1204" s="323"/>
      <c r="I1204" s="323"/>
      <c r="J1204" s="323"/>
    </row>
    <row r="1205" spans="1:10" ht="33.75">
      <c r="A1205" s="320"/>
      <c r="B1205" s="320"/>
      <c r="C1205" s="320"/>
      <c r="D1205" s="114" t="s">
        <v>16007</v>
      </c>
      <c r="E1205" s="110"/>
      <c r="F1205" s="323"/>
      <c r="G1205" s="323"/>
      <c r="H1205" s="323"/>
      <c r="I1205" s="323"/>
      <c r="J1205" s="323"/>
    </row>
    <row r="1206" spans="1:10">
      <c r="A1206" s="320"/>
      <c r="B1206" s="320"/>
      <c r="C1206" s="320"/>
      <c r="D1206" s="114" t="s">
        <v>16008</v>
      </c>
      <c r="E1206" s="110"/>
      <c r="F1206" s="323"/>
      <c r="G1206" s="323"/>
      <c r="H1206" s="323"/>
      <c r="I1206" s="323"/>
      <c r="J1206" s="323"/>
    </row>
    <row r="1207" spans="1:10">
      <c r="A1207" s="320"/>
      <c r="B1207" s="320"/>
      <c r="C1207" s="320"/>
      <c r="D1207" s="114" t="s">
        <v>16009</v>
      </c>
      <c r="E1207" s="110"/>
      <c r="F1207" s="323"/>
      <c r="G1207" s="323"/>
      <c r="H1207" s="323"/>
      <c r="I1207" s="323"/>
      <c r="J1207" s="323"/>
    </row>
    <row r="1208" spans="1:10" ht="22.5">
      <c r="A1208" s="320"/>
      <c r="B1208" s="320"/>
      <c r="C1208" s="320"/>
      <c r="D1208" s="114" t="s">
        <v>16010</v>
      </c>
      <c r="E1208" s="110"/>
      <c r="F1208" s="323"/>
      <c r="G1208" s="323"/>
      <c r="H1208" s="323"/>
      <c r="I1208" s="323"/>
      <c r="J1208" s="323"/>
    </row>
    <row r="1209" spans="1:10">
      <c r="A1209" s="321"/>
      <c r="B1209" s="321"/>
      <c r="C1209" s="321"/>
      <c r="D1209" s="114" t="s">
        <v>16011</v>
      </c>
      <c r="E1209" s="110"/>
      <c r="F1209" s="324"/>
      <c r="G1209" s="324"/>
      <c r="H1209" s="324"/>
      <c r="I1209" s="324"/>
      <c r="J1209" s="324"/>
    </row>
    <row r="1210" spans="1:10" ht="22.5" customHeight="1">
      <c r="A1210" s="137">
        <v>368</v>
      </c>
      <c r="B1210" s="137">
        <v>392702</v>
      </c>
      <c r="C1210" s="110" t="s">
        <v>312</v>
      </c>
      <c r="D1210" s="114" t="s">
        <v>203</v>
      </c>
      <c r="E1210" s="110"/>
      <c r="F1210" s="120">
        <f>VLOOKUP(B1210,FVL!$A$5:$N$6151,14,0)</f>
        <v>2839345</v>
      </c>
      <c r="G1210" s="120">
        <f>VLOOKUP(B1210,OCCIDENTE!$A$8:$J$5948,10,0)</f>
        <v>1254197.8</v>
      </c>
      <c r="H1210" s="120" t="s">
        <v>15269</v>
      </c>
      <c r="I1210" s="120">
        <f>VLOOKUP(B1210,'COSMITET ABR'!$C$3:$H$363,6,0)</f>
        <v>2542484.7833333337</v>
      </c>
      <c r="J1210" s="120">
        <f t="shared" si="20"/>
        <v>2212009.1944444445</v>
      </c>
    </row>
    <row r="1211" spans="1:10" ht="22.5">
      <c r="A1211" s="137">
        <v>369</v>
      </c>
      <c r="B1211" s="137">
        <v>392802</v>
      </c>
      <c r="C1211" s="110" t="s">
        <v>313</v>
      </c>
      <c r="D1211" s="114" t="s">
        <v>203</v>
      </c>
      <c r="E1211" s="110"/>
      <c r="F1211" s="120">
        <f>VLOOKUP(B1211,FVL!$A$5:$N$6151,14,0)</f>
        <v>3241709</v>
      </c>
      <c r="G1211" s="120">
        <f>VLOOKUP(B1211,OCCIDENTE!$A$8:$J$5948,10,0)</f>
        <v>22640736.409112252</v>
      </c>
      <c r="H1211" s="120" t="s">
        <v>15269</v>
      </c>
      <c r="I1211" s="120">
        <f>VLOOKUP(B1211,'COSMITET ABR'!$C$3:$H$363,6,0)</f>
        <v>1233426.75</v>
      </c>
      <c r="J1211" s="120">
        <f t="shared" si="20"/>
        <v>9038624.0530374181</v>
      </c>
    </row>
    <row r="1212" spans="1:10" ht="22.5">
      <c r="A1212" s="137">
        <v>370</v>
      </c>
      <c r="B1212" s="137">
        <v>392803</v>
      </c>
      <c r="C1212" s="110" t="s">
        <v>16012</v>
      </c>
      <c r="D1212" s="114" t="s">
        <v>203</v>
      </c>
      <c r="E1212" s="110"/>
      <c r="F1212" s="120">
        <f>VLOOKUP(B1212,FVL!$A$5:$N$6151,14,0)</f>
        <v>8863178</v>
      </c>
      <c r="G1212" s="120">
        <f>VLOOKUP(B1212,OCCIDENTE!$A$8:$J$5948,10,0)</f>
        <v>22640736.409112252</v>
      </c>
      <c r="H1212" s="120" t="s">
        <v>15269</v>
      </c>
      <c r="I1212" s="120">
        <v>4074200</v>
      </c>
      <c r="J1212" s="120">
        <f t="shared" si="20"/>
        <v>11859371.469704084</v>
      </c>
    </row>
    <row r="1213" spans="1:10" ht="22.5">
      <c r="A1213" s="137">
        <v>371</v>
      </c>
      <c r="B1213" s="137">
        <v>393201</v>
      </c>
      <c r="C1213" s="110" t="s">
        <v>417</v>
      </c>
      <c r="D1213" s="114" t="s">
        <v>203</v>
      </c>
      <c r="E1213" s="110"/>
      <c r="F1213" s="120">
        <f>VLOOKUP(B1213,FVL!$A$5:$N$6151,14,0)</f>
        <v>2554011</v>
      </c>
      <c r="G1213" s="120">
        <f>VLOOKUP(B1213,OCCIDENTE!$A$8:$J$5948,10,0)</f>
        <v>1124645.1000000001</v>
      </c>
      <c r="H1213" s="120">
        <f>VLOOKUP(B1213,NUESTRA!$A$2:$G$2913,7,0)</f>
        <v>1085672.25</v>
      </c>
      <c r="I1213" s="120">
        <f>VLOOKUP(B1213,'COSMITET ABR'!$C$3:$H$363,6,0)</f>
        <v>960402.95</v>
      </c>
      <c r="J1213" s="120">
        <f t="shared" si="20"/>
        <v>1431182.825</v>
      </c>
    </row>
    <row r="1214" spans="1:10" ht="22.5">
      <c r="A1214" s="137">
        <v>372</v>
      </c>
      <c r="B1214" s="137">
        <v>393202</v>
      </c>
      <c r="C1214" s="110" t="s">
        <v>418</v>
      </c>
      <c r="D1214" s="114" t="s">
        <v>203</v>
      </c>
      <c r="E1214" s="110"/>
      <c r="F1214" s="120">
        <f>VLOOKUP(B1214,FVL!$A$5:$N$6151,14,0)</f>
        <v>2554011</v>
      </c>
      <c r="G1214" s="120">
        <f>VLOOKUP(B1214,OCCIDENTE!$A$8:$J$5948,10,0)</f>
        <v>1124645.1000000001</v>
      </c>
      <c r="H1214" s="120">
        <f>VLOOKUP(B1214,NUESTRA!$A$2:$G$2913,7,0)</f>
        <v>1085672.25</v>
      </c>
      <c r="I1214" s="120">
        <f>VLOOKUP(B1214,'COSMITET ABR'!$C$3:$H$363,6,0)</f>
        <v>960402.95</v>
      </c>
      <c r="J1214" s="120">
        <f t="shared" si="20"/>
        <v>1431182.825</v>
      </c>
    </row>
    <row r="1215" spans="1:10" ht="22.5">
      <c r="A1215" s="137">
        <v>373</v>
      </c>
      <c r="B1215" s="137">
        <v>393203</v>
      </c>
      <c r="C1215" s="110" t="s">
        <v>419</v>
      </c>
      <c r="D1215" s="114" t="s">
        <v>203</v>
      </c>
      <c r="E1215" s="110"/>
      <c r="F1215" s="120">
        <f>VLOOKUP(B1215,FVL!$A$5:$N$6151,14,0)</f>
        <v>2554011</v>
      </c>
      <c r="G1215" s="120">
        <f>VLOOKUP(B1215,OCCIDENTE!$A$8:$J$5948,10,0)</f>
        <v>1124645.1000000001</v>
      </c>
      <c r="H1215" s="120">
        <f>VLOOKUP(B1215,NUESTRA!$A$2:$G$2913,7,0)</f>
        <v>1085672.25</v>
      </c>
      <c r="I1215" s="120">
        <f>VLOOKUP(B1215,'COSMITET ABR'!$C$3:$H$363,6,0)</f>
        <v>960402.95</v>
      </c>
      <c r="J1215" s="120">
        <f t="shared" si="20"/>
        <v>1431182.825</v>
      </c>
    </row>
    <row r="1216" spans="1:10" ht="22.5">
      <c r="A1216" s="137">
        <v>374</v>
      </c>
      <c r="B1216" s="137">
        <v>393204</v>
      </c>
      <c r="C1216" s="110" t="s">
        <v>420</v>
      </c>
      <c r="D1216" s="114" t="s">
        <v>203</v>
      </c>
      <c r="E1216" s="110"/>
      <c r="F1216" s="120">
        <f>VLOOKUP(B1216,FVL!$A$5:$N$6151,14,0)</f>
        <v>2554011</v>
      </c>
      <c r="G1216" s="120">
        <f>VLOOKUP(B1216,OCCIDENTE!$A$8:$J$5948,10,0)</f>
        <v>1124645.1000000001</v>
      </c>
      <c r="H1216" s="120">
        <f>VLOOKUP(B1216,NUESTRA!$A$2:$G$2913,7,0)</f>
        <v>1085672.25</v>
      </c>
      <c r="I1216" s="120">
        <f>VLOOKUP(B1216,'COSMITET ABR'!$C$3:$H$363,6,0)</f>
        <v>960402.95</v>
      </c>
      <c r="J1216" s="120">
        <f t="shared" si="20"/>
        <v>1431182.825</v>
      </c>
    </row>
    <row r="1217" spans="1:10" ht="22.5">
      <c r="A1217" s="137">
        <v>375</v>
      </c>
      <c r="B1217" s="137">
        <v>394101</v>
      </c>
      <c r="C1217" s="110" t="s">
        <v>314</v>
      </c>
      <c r="D1217" s="114" t="s">
        <v>203</v>
      </c>
      <c r="E1217" s="110"/>
      <c r="F1217" s="120">
        <f>VLOOKUP(B1217,FVL!$A$5:$N$6151,14,0)</f>
        <v>1931336</v>
      </c>
      <c r="G1217" s="120">
        <f>VLOOKUP(B1217,OCCIDENTE!$A$8:$J$5948,10,0)</f>
        <v>829492.8</v>
      </c>
      <c r="H1217" s="120" t="s">
        <v>15269</v>
      </c>
      <c r="I1217" s="120">
        <f>VLOOKUP(B1217,'COSMITET ABR'!$C$3:$H$363,6,0)</f>
        <v>708354</v>
      </c>
      <c r="J1217" s="120">
        <f t="shared" si="20"/>
        <v>1156394.2666666666</v>
      </c>
    </row>
    <row r="1218" spans="1:10" ht="33.75">
      <c r="A1218" s="137">
        <v>376</v>
      </c>
      <c r="B1218" s="137">
        <v>394201</v>
      </c>
      <c r="C1218" s="127" t="s">
        <v>16013</v>
      </c>
      <c r="D1218" s="114" t="s">
        <v>16014</v>
      </c>
      <c r="E1218" s="127" t="s">
        <v>15709</v>
      </c>
      <c r="F1218" s="120" t="s">
        <v>15269</v>
      </c>
      <c r="G1218" s="120" t="s">
        <v>15269</v>
      </c>
      <c r="H1218" s="120" t="s">
        <v>15269</v>
      </c>
      <c r="I1218" s="120" t="s">
        <v>15269</v>
      </c>
      <c r="J1218" s="120" t="s">
        <v>15269</v>
      </c>
    </row>
    <row r="1219" spans="1:10" ht="22.5" customHeight="1">
      <c r="A1219" s="319">
        <v>377</v>
      </c>
      <c r="B1219" s="319">
        <v>395001</v>
      </c>
      <c r="C1219" s="319" t="s">
        <v>315</v>
      </c>
      <c r="D1219" s="114" t="s">
        <v>15623</v>
      </c>
      <c r="E1219" s="127" t="s">
        <v>15624</v>
      </c>
      <c r="F1219" s="322" t="s">
        <v>15269</v>
      </c>
      <c r="G1219" s="322" t="s">
        <v>15269</v>
      </c>
      <c r="H1219" s="322" t="s">
        <v>15269</v>
      </c>
      <c r="I1219" s="322">
        <f>VLOOKUP(B1219,'COSMITET ABR'!$C$3:$H$363,6,0)</f>
        <v>7945839.9000000004</v>
      </c>
      <c r="J1219" s="322">
        <f t="shared" si="20"/>
        <v>7945839.9000000004</v>
      </c>
    </row>
    <row r="1220" spans="1:10" ht="33.75">
      <c r="A1220" s="320"/>
      <c r="B1220" s="320"/>
      <c r="C1220" s="320"/>
      <c r="D1220" s="114" t="s">
        <v>15625</v>
      </c>
      <c r="E1220" s="127" t="s">
        <v>15612</v>
      </c>
      <c r="F1220" s="323"/>
      <c r="G1220" s="323"/>
      <c r="H1220" s="323"/>
      <c r="I1220" s="323"/>
      <c r="J1220" s="323"/>
    </row>
    <row r="1221" spans="1:10" ht="33.75">
      <c r="A1221" s="320"/>
      <c r="B1221" s="320"/>
      <c r="C1221" s="320"/>
      <c r="D1221" s="114" t="s">
        <v>15626</v>
      </c>
      <c r="E1221" s="127" t="s">
        <v>15627</v>
      </c>
      <c r="F1221" s="323"/>
      <c r="G1221" s="323"/>
      <c r="H1221" s="323"/>
      <c r="I1221" s="323"/>
      <c r="J1221" s="323"/>
    </row>
    <row r="1222" spans="1:10" ht="33.75">
      <c r="A1222" s="320"/>
      <c r="B1222" s="320"/>
      <c r="C1222" s="320"/>
      <c r="D1222" s="114" t="s">
        <v>15628</v>
      </c>
      <c r="E1222" s="127" t="s">
        <v>15629</v>
      </c>
      <c r="F1222" s="323"/>
      <c r="G1222" s="323"/>
      <c r="H1222" s="323"/>
      <c r="I1222" s="323"/>
      <c r="J1222" s="323"/>
    </row>
    <row r="1223" spans="1:10" ht="22.5">
      <c r="A1223" s="320"/>
      <c r="B1223" s="320"/>
      <c r="C1223" s="320"/>
      <c r="D1223" s="114" t="s">
        <v>15630</v>
      </c>
      <c r="E1223" s="127" t="s">
        <v>15615</v>
      </c>
      <c r="F1223" s="323"/>
      <c r="G1223" s="323"/>
      <c r="H1223" s="323"/>
      <c r="I1223" s="323"/>
      <c r="J1223" s="323"/>
    </row>
    <row r="1224" spans="1:10" ht="22.5">
      <c r="A1224" s="320"/>
      <c r="B1224" s="320"/>
      <c r="C1224" s="320"/>
      <c r="D1224" s="114" t="s">
        <v>15631</v>
      </c>
      <c r="E1224" s="127" t="s">
        <v>15621</v>
      </c>
      <c r="F1224" s="323"/>
      <c r="G1224" s="323"/>
      <c r="H1224" s="323"/>
      <c r="I1224" s="323"/>
      <c r="J1224" s="323"/>
    </row>
    <row r="1225" spans="1:10">
      <c r="A1225" s="320"/>
      <c r="B1225" s="320"/>
      <c r="C1225" s="320"/>
      <c r="D1225" s="114" t="s">
        <v>15579</v>
      </c>
      <c r="E1225" s="127" t="s">
        <v>15632</v>
      </c>
      <c r="F1225" s="323"/>
      <c r="G1225" s="323"/>
      <c r="H1225" s="323"/>
      <c r="I1225" s="323"/>
      <c r="J1225" s="323"/>
    </row>
    <row r="1226" spans="1:10">
      <c r="A1226" s="320"/>
      <c r="B1226" s="320"/>
      <c r="C1226" s="320"/>
      <c r="D1226" s="114" t="s">
        <v>15633</v>
      </c>
      <c r="E1226" s="127" t="s">
        <v>15583</v>
      </c>
      <c r="F1226" s="323"/>
      <c r="G1226" s="323"/>
      <c r="H1226" s="323"/>
      <c r="I1226" s="323"/>
      <c r="J1226" s="323"/>
    </row>
    <row r="1227" spans="1:10" ht="22.5">
      <c r="A1227" s="320"/>
      <c r="B1227" s="320"/>
      <c r="C1227" s="320"/>
      <c r="D1227" s="114" t="s">
        <v>15581</v>
      </c>
      <c r="E1227" s="127" t="s">
        <v>15634</v>
      </c>
      <c r="F1227" s="323"/>
      <c r="G1227" s="323"/>
      <c r="H1227" s="323"/>
      <c r="I1227" s="323"/>
      <c r="J1227" s="323"/>
    </row>
    <row r="1228" spans="1:10" ht="45">
      <c r="A1228" s="320"/>
      <c r="B1228" s="320"/>
      <c r="C1228" s="320"/>
      <c r="D1228" s="114" t="s">
        <v>15635</v>
      </c>
      <c r="E1228" s="127" t="s">
        <v>15636</v>
      </c>
      <c r="F1228" s="323"/>
      <c r="G1228" s="323"/>
      <c r="H1228" s="323"/>
      <c r="I1228" s="323"/>
      <c r="J1228" s="323"/>
    </row>
    <row r="1229" spans="1:10" ht="22.5">
      <c r="A1229" s="320"/>
      <c r="B1229" s="320"/>
      <c r="C1229" s="320"/>
      <c r="D1229" s="114" t="s">
        <v>15637</v>
      </c>
      <c r="E1229" s="110"/>
      <c r="F1229" s="323"/>
      <c r="G1229" s="323"/>
      <c r="H1229" s="323"/>
      <c r="I1229" s="323"/>
      <c r="J1229" s="323"/>
    </row>
    <row r="1230" spans="1:10" ht="33.75">
      <c r="A1230" s="320"/>
      <c r="B1230" s="320"/>
      <c r="C1230" s="320"/>
      <c r="D1230" s="114" t="s">
        <v>16015</v>
      </c>
      <c r="E1230" s="110"/>
      <c r="F1230" s="323"/>
      <c r="G1230" s="323"/>
      <c r="H1230" s="323"/>
      <c r="I1230" s="323"/>
      <c r="J1230" s="323"/>
    </row>
    <row r="1231" spans="1:10">
      <c r="A1231" s="320"/>
      <c r="B1231" s="320"/>
      <c r="C1231" s="320"/>
      <c r="D1231" s="114" t="s">
        <v>15584</v>
      </c>
      <c r="E1231" s="110"/>
      <c r="F1231" s="323"/>
      <c r="G1231" s="323"/>
      <c r="H1231" s="323"/>
      <c r="I1231" s="323"/>
      <c r="J1231" s="323"/>
    </row>
    <row r="1232" spans="1:10">
      <c r="A1232" s="320"/>
      <c r="B1232" s="320"/>
      <c r="C1232" s="320"/>
      <c r="D1232" s="114" t="s">
        <v>15617</v>
      </c>
      <c r="E1232" s="110"/>
      <c r="F1232" s="323"/>
      <c r="G1232" s="323"/>
      <c r="H1232" s="323"/>
      <c r="I1232" s="323"/>
      <c r="J1232" s="323"/>
    </row>
    <row r="1233" spans="1:10">
      <c r="A1233" s="320"/>
      <c r="B1233" s="320"/>
      <c r="C1233" s="320"/>
      <c r="D1233" s="114" t="s">
        <v>15618</v>
      </c>
      <c r="E1233" s="110"/>
      <c r="F1233" s="323"/>
      <c r="G1233" s="323"/>
      <c r="H1233" s="323"/>
      <c r="I1233" s="323"/>
      <c r="J1233" s="323"/>
    </row>
    <row r="1234" spans="1:10" ht="22.5">
      <c r="A1234" s="320"/>
      <c r="B1234" s="320"/>
      <c r="C1234" s="320"/>
      <c r="D1234" s="114" t="s">
        <v>15585</v>
      </c>
      <c r="E1234" s="110"/>
      <c r="F1234" s="323"/>
      <c r="G1234" s="323"/>
      <c r="H1234" s="323"/>
      <c r="I1234" s="323"/>
      <c r="J1234" s="323"/>
    </row>
    <row r="1235" spans="1:10" ht="22.5">
      <c r="A1235" s="321"/>
      <c r="B1235" s="321"/>
      <c r="C1235" s="321"/>
      <c r="D1235" s="114" t="s">
        <v>16016</v>
      </c>
      <c r="E1235" s="110"/>
      <c r="F1235" s="324"/>
      <c r="G1235" s="324"/>
      <c r="H1235" s="324"/>
      <c r="I1235" s="324"/>
      <c r="J1235" s="324"/>
    </row>
    <row r="1236" spans="1:10" ht="11.25" customHeight="1">
      <c r="A1236" s="319">
        <v>378</v>
      </c>
      <c r="B1236" s="319">
        <v>395030</v>
      </c>
      <c r="C1236" s="319" t="s">
        <v>317</v>
      </c>
      <c r="D1236" s="319" t="s">
        <v>16017</v>
      </c>
      <c r="E1236" s="127" t="s">
        <v>15587</v>
      </c>
      <c r="F1236" s="322">
        <f>VLOOKUP(B1236,FVL!$A$5:$N$6151,14,0)</f>
        <v>3286158</v>
      </c>
      <c r="G1236" s="322" t="s">
        <v>15269</v>
      </c>
      <c r="H1236" s="322" t="s">
        <v>15269</v>
      </c>
      <c r="I1236" s="322">
        <f>VLOOKUP(B1236,'COSMITET ABR'!$C$3:$H$363,6,0)</f>
        <v>5532817.9000000004</v>
      </c>
      <c r="J1236" s="322">
        <f t="shared" ref="J1236:J1285" si="21">AVERAGE(F1236,G1236,H1236,I1236)</f>
        <v>4409487.95</v>
      </c>
    </row>
    <row r="1237" spans="1:10">
      <c r="A1237" s="320"/>
      <c r="B1237" s="320"/>
      <c r="C1237" s="320"/>
      <c r="D1237" s="320"/>
      <c r="E1237" s="127" t="s">
        <v>15596</v>
      </c>
      <c r="F1237" s="323"/>
      <c r="G1237" s="323"/>
      <c r="H1237" s="323"/>
      <c r="I1237" s="323"/>
      <c r="J1237" s="323"/>
    </row>
    <row r="1238" spans="1:10">
      <c r="A1238" s="320"/>
      <c r="B1238" s="320"/>
      <c r="C1238" s="320"/>
      <c r="D1238" s="320"/>
      <c r="E1238" s="127" t="s">
        <v>15589</v>
      </c>
      <c r="F1238" s="323"/>
      <c r="G1238" s="323"/>
      <c r="H1238" s="323"/>
      <c r="I1238" s="323"/>
      <c r="J1238" s="323"/>
    </row>
    <row r="1239" spans="1:10" ht="22.5">
      <c r="A1239" s="320"/>
      <c r="B1239" s="320"/>
      <c r="C1239" s="320"/>
      <c r="D1239" s="320"/>
      <c r="E1239" s="127" t="s">
        <v>15590</v>
      </c>
      <c r="F1239" s="323"/>
      <c r="G1239" s="323"/>
      <c r="H1239" s="323"/>
      <c r="I1239" s="323"/>
      <c r="J1239" s="323"/>
    </row>
    <row r="1240" spans="1:10">
      <c r="A1240" s="320"/>
      <c r="B1240" s="320"/>
      <c r="C1240" s="320"/>
      <c r="D1240" s="320"/>
      <c r="E1240" s="127" t="s">
        <v>15591</v>
      </c>
      <c r="F1240" s="323"/>
      <c r="G1240" s="323"/>
      <c r="H1240" s="323"/>
      <c r="I1240" s="323"/>
      <c r="J1240" s="323"/>
    </row>
    <row r="1241" spans="1:10" ht="33.75">
      <c r="A1241" s="320"/>
      <c r="B1241" s="320"/>
      <c r="C1241" s="320"/>
      <c r="D1241" s="320"/>
      <c r="E1241" s="127" t="s">
        <v>15592</v>
      </c>
      <c r="F1241" s="323"/>
      <c r="G1241" s="323"/>
      <c r="H1241" s="323"/>
      <c r="I1241" s="323"/>
      <c r="J1241" s="323"/>
    </row>
    <row r="1242" spans="1:10">
      <c r="A1242" s="321"/>
      <c r="B1242" s="321"/>
      <c r="C1242" s="321"/>
      <c r="D1242" s="321"/>
      <c r="E1242" s="127" t="s">
        <v>15606</v>
      </c>
      <c r="F1242" s="324"/>
      <c r="G1242" s="324"/>
      <c r="H1242" s="324"/>
      <c r="I1242" s="324"/>
      <c r="J1242" s="324"/>
    </row>
    <row r="1243" spans="1:10" ht="11.25" customHeight="1">
      <c r="A1243" s="319">
        <v>379</v>
      </c>
      <c r="B1243" s="319">
        <v>395031</v>
      </c>
      <c r="C1243" s="319" t="s">
        <v>319</v>
      </c>
      <c r="D1243" s="319" t="s">
        <v>16018</v>
      </c>
      <c r="E1243" s="127" t="s">
        <v>15587</v>
      </c>
      <c r="F1243" s="322">
        <f>VLOOKUP(B1243,FVL!$A$5:$N$6151,14,0)</f>
        <v>4190774</v>
      </c>
      <c r="G1243" s="322" t="s">
        <v>15269</v>
      </c>
      <c r="H1243" s="322" t="s">
        <v>15269</v>
      </c>
      <c r="I1243" s="322">
        <f>VLOOKUP(B1243,'COSMITET ABR'!$C$3:$H$363,6,0)</f>
        <v>5532817.9000000004</v>
      </c>
      <c r="J1243" s="322">
        <f t="shared" si="21"/>
        <v>4861795.95</v>
      </c>
    </row>
    <row r="1244" spans="1:10">
      <c r="A1244" s="320"/>
      <c r="B1244" s="320"/>
      <c r="C1244" s="320"/>
      <c r="D1244" s="320"/>
      <c r="E1244" s="127" t="s">
        <v>15596</v>
      </c>
      <c r="F1244" s="323"/>
      <c r="G1244" s="323"/>
      <c r="H1244" s="323"/>
      <c r="I1244" s="323"/>
      <c r="J1244" s="323"/>
    </row>
    <row r="1245" spans="1:10">
      <c r="A1245" s="320"/>
      <c r="B1245" s="320"/>
      <c r="C1245" s="320"/>
      <c r="D1245" s="320"/>
      <c r="E1245" s="127" t="s">
        <v>15589</v>
      </c>
      <c r="F1245" s="323"/>
      <c r="G1245" s="323"/>
      <c r="H1245" s="323"/>
      <c r="I1245" s="323"/>
      <c r="J1245" s="323"/>
    </row>
    <row r="1246" spans="1:10" ht="22.5">
      <c r="A1246" s="320"/>
      <c r="B1246" s="320"/>
      <c r="C1246" s="320"/>
      <c r="D1246" s="320"/>
      <c r="E1246" s="127" t="s">
        <v>15590</v>
      </c>
      <c r="F1246" s="323"/>
      <c r="G1246" s="323"/>
      <c r="H1246" s="323"/>
      <c r="I1246" s="323"/>
      <c r="J1246" s="323"/>
    </row>
    <row r="1247" spans="1:10">
      <c r="A1247" s="320"/>
      <c r="B1247" s="320"/>
      <c r="C1247" s="320"/>
      <c r="D1247" s="320"/>
      <c r="E1247" s="127" t="s">
        <v>15591</v>
      </c>
      <c r="F1247" s="323"/>
      <c r="G1247" s="323"/>
      <c r="H1247" s="323"/>
      <c r="I1247" s="323"/>
      <c r="J1247" s="323"/>
    </row>
    <row r="1248" spans="1:10" ht="33.75">
      <c r="A1248" s="320"/>
      <c r="B1248" s="320"/>
      <c r="C1248" s="320"/>
      <c r="D1248" s="320"/>
      <c r="E1248" s="127" t="s">
        <v>15592</v>
      </c>
      <c r="F1248" s="323"/>
      <c r="G1248" s="323"/>
      <c r="H1248" s="323"/>
      <c r="I1248" s="323"/>
      <c r="J1248" s="323"/>
    </row>
    <row r="1249" spans="1:10">
      <c r="A1249" s="321"/>
      <c r="B1249" s="321"/>
      <c r="C1249" s="321"/>
      <c r="D1249" s="321"/>
      <c r="E1249" s="127" t="s">
        <v>15606</v>
      </c>
      <c r="F1249" s="324"/>
      <c r="G1249" s="324"/>
      <c r="H1249" s="324"/>
      <c r="I1249" s="324"/>
      <c r="J1249" s="324"/>
    </row>
    <row r="1250" spans="1:10" ht="90">
      <c r="A1250" s="137">
        <v>380</v>
      </c>
      <c r="B1250" s="137">
        <v>395060</v>
      </c>
      <c r="C1250" s="127" t="s">
        <v>321</v>
      </c>
      <c r="D1250" s="114" t="s">
        <v>15640</v>
      </c>
      <c r="E1250" s="127" t="s">
        <v>15641</v>
      </c>
      <c r="F1250" s="120">
        <f>VLOOKUP(B1250,FVL!$A$5:$N$6151,14,0)</f>
        <v>3286158</v>
      </c>
      <c r="G1250" s="120" t="s">
        <v>15269</v>
      </c>
      <c r="H1250" s="120" t="s">
        <v>15269</v>
      </c>
      <c r="I1250" s="120">
        <f>VLOOKUP(B1250,'COSMITET ABR'!$C$3:$H$363,6,0)</f>
        <v>5449364.4124999996</v>
      </c>
      <c r="J1250" s="120">
        <f t="shared" si="21"/>
        <v>4367761.2062499998</v>
      </c>
    </row>
    <row r="1251" spans="1:10" ht="11.25" customHeight="1">
      <c r="A1251" s="319">
        <v>381</v>
      </c>
      <c r="B1251" s="319">
        <v>395101</v>
      </c>
      <c r="C1251" s="319" t="s">
        <v>322</v>
      </c>
      <c r="D1251" s="319" t="s">
        <v>16019</v>
      </c>
      <c r="E1251" s="127" t="s">
        <v>15587</v>
      </c>
      <c r="F1251" s="322" t="s">
        <v>15269</v>
      </c>
      <c r="G1251" s="322" t="s">
        <v>15269</v>
      </c>
      <c r="H1251" s="322" t="s">
        <v>15269</v>
      </c>
      <c r="I1251" s="322">
        <f>VLOOKUP(B1251,'COSMITET ABR'!$C$3:$H$363,6,0)</f>
        <v>28917029.449999999</v>
      </c>
      <c r="J1251" s="322">
        <f t="shared" si="21"/>
        <v>28917029.449999999</v>
      </c>
    </row>
    <row r="1252" spans="1:10">
      <c r="A1252" s="320"/>
      <c r="B1252" s="320"/>
      <c r="C1252" s="320"/>
      <c r="D1252" s="320"/>
      <c r="E1252" s="127" t="s">
        <v>15608</v>
      </c>
      <c r="F1252" s="323"/>
      <c r="G1252" s="323"/>
      <c r="H1252" s="323"/>
      <c r="I1252" s="323"/>
      <c r="J1252" s="323"/>
    </row>
    <row r="1253" spans="1:10" ht="22.5">
      <c r="A1253" s="320"/>
      <c r="B1253" s="320"/>
      <c r="C1253" s="320"/>
      <c r="D1253" s="320"/>
      <c r="E1253" s="127" t="s">
        <v>15590</v>
      </c>
      <c r="F1253" s="323"/>
      <c r="G1253" s="323"/>
      <c r="H1253" s="323"/>
      <c r="I1253" s="323"/>
      <c r="J1253" s="323"/>
    </row>
    <row r="1254" spans="1:10">
      <c r="A1254" s="320"/>
      <c r="B1254" s="320"/>
      <c r="C1254" s="320"/>
      <c r="D1254" s="320"/>
      <c r="E1254" s="127" t="s">
        <v>15591</v>
      </c>
      <c r="F1254" s="323"/>
      <c r="G1254" s="323"/>
      <c r="H1254" s="323"/>
      <c r="I1254" s="323"/>
      <c r="J1254" s="323"/>
    </row>
    <row r="1255" spans="1:10" ht="22.5">
      <c r="A1255" s="321"/>
      <c r="B1255" s="321"/>
      <c r="C1255" s="321"/>
      <c r="D1255" s="321"/>
      <c r="E1255" s="127" t="s">
        <v>15594</v>
      </c>
      <c r="F1255" s="324"/>
      <c r="G1255" s="324"/>
      <c r="H1255" s="324"/>
      <c r="I1255" s="324"/>
      <c r="J1255" s="324"/>
    </row>
    <row r="1256" spans="1:10" ht="67.5">
      <c r="A1256" s="137">
        <v>382</v>
      </c>
      <c r="B1256" s="137">
        <v>395104</v>
      </c>
      <c r="C1256" s="127" t="s">
        <v>16020</v>
      </c>
      <c r="D1256" s="114" t="s">
        <v>16021</v>
      </c>
      <c r="E1256" s="127" t="s">
        <v>15687</v>
      </c>
      <c r="F1256" s="120" t="s">
        <v>15269</v>
      </c>
      <c r="G1256" s="120" t="s">
        <v>15269</v>
      </c>
      <c r="H1256" s="120" t="s">
        <v>15269</v>
      </c>
      <c r="I1256" s="120">
        <v>4508200</v>
      </c>
      <c r="J1256" s="120">
        <f t="shared" si="21"/>
        <v>4508200</v>
      </c>
    </row>
    <row r="1257" spans="1:10" ht="33.75">
      <c r="A1257" s="319">
        <v>383</v>
      </c>
      <c r="B1257" s="319">
        <v>395216</v>
      </c>
      <c r="C1257" s="319" t="s">
        <v>324</v>
      </c>
      <c r="D1257" s="114" t="s">
        <v>16022</v>
      </c>
      <c r="E1257" s="127" t="s">
        <v>15577</v>
      </c>
      <c r="F1257" s="322" t="s">
        <v>15269</v>
      </c>
      <c r="G1257" s="322" t="s">
        <v>15269</v>
      </c>
      <c r="H1257" s="322" t="s">
        <v>15269</v>
      </c>
      <c r="I1257" s="322">
        <f>VLOOKUP(B1257,'COSMITET ABR'!$C$3:$H$363,6,0)</f>
        <v>60944927.350000001</v>
      </c>
      <c r="J1257" s="322">
        <f t="shared" si="21"/>
        <v>60944927.350000001</v>
      </c>
    </row>
    <row r="1258" spans="1:10" ht="33.75">
      <c r="A1258" s="320"/>
      <c r="B1258" s="320"/>
      <c r="C1258" s="320"/>
      <c r="D1258" s="114" t="s">
        <v>16023</v>
      </c>
      <c r="E1258" s="127" t="s">
        <v>15916</v>
      </c>
      <c r="F1258" s="323"/>
      <c r="G1258" s="323"/>
      <c r="H1258" s="323"/>
      <c r="I1258" s="323"/>
      <c r="J1258" s="323"/>
    </row>
    <row r="1259" spans="1:10" ht="33.75">
      <c r="A1259" s="320"/>
      <c r="B1259" s="320"/>
      <c r="C1259" s="320"/>
      <c r="D1259" s="114" t="s">
        <v>16023</v>
      </c>
      <c r="E1259" s="127" t="s">
        <v>15580</v>
      </c>
      <c r="F1259" s="323"/>
      <c r="G1259" s="323"/>
      <c r="H1259" s="323"/>
      <c r="I1259" s="323"/>
      <c r="J1259" s="323"/>
    </row>
    <row r="1260" spans="1:10" ht="33.75">
      <c r="A1260" s="320"/>
      <c r="B1260" s="320"/>
      <c r="C1260" s="320"/>
      <c r="D1260" s="114" t="s">
        <v>16024</v>
      </c>
      <c r="E1260" s="127" t="s">
        <v>15953</v>
      </c>
      <c r="F1260" s="323"/>
      <c r="G1260" s="323"/>
      <c r="H1260" s="323"/>
      <c r="I1260" s="323"/>
      <c r="J1260" s="323"/>
    </row>
    <row r="1261" spans="1:10" ht="33.75">
      <c r="A1261" s="320"/>
      <c r="B1261" s="320"/>
      <c r="C1261" s="320"/>
      <c r="D1261" s="114" t="s">
        <v>16025</v>
      </c>
      <c r="E1261" s="127" t="s">
        <v>15955</v>
      </c>
      <c r="F1261" s="323"/>
      <c r="G1261" s="323"/>
      <c r="H1261" s="323"/>
      <c r="I1261" s="323"/>
      <c r="J1261" s="323"/>
    </row>
    <row r="1262" spans="1:10">
      <c r="A1262" s="320"/>
      <c r="B1262" s="320"/>
      <c r="C1262" s="320"/>
      <c r="D1262" s="114" t="s">
        <v>16026</v>
      </c>
      <c r="E1262" s="127" t="s">
        <v>16027</v>
      </c>
      <c r="F1262" s="323"/>
      <c r="G1262" s="323"/>
      <c r="H1262" s="323"/>
      <c r="I1262" s="323"/>
      <c r="J1262" s="323"/>
    </row>
    <row r="1263" spans="1:10">
      <c r="A1263" s="320"/>
      <c r="B1263" s="320"/>
      <c r="C1263" s="320"/>
      <c r="D1263" s="114" t="s">
        <v>16028</v>
      </c>
      <c r="E1263" s="110"/>
      <c r="F1263" s="323"/>
      <c r="G1263" s="323"/>
      <c r="H1263" s="323"/>
      <c r="I1263" s="323"/>
      <c r="J1263" s="323"/>
    </row>
    <row r="1264" spans="1:10">
      <c r="A1264" s="320"/>
      <c r="B1264" s="320"/>
      <c r="C1264" s="320"/>
      <c r="D1264" s="114" t="s">
        <v>16029</v>
      </c>
      <c r="E1264" s="110"/>
      <c r="F1264" s="323"/>
      <c r="G1264" s="323"/>
      <c r="H1264" s="323"/>
      <c r="I1264" s="323"/>
      <c r="J1264" s="323"/>
    </row>
    <row r="1265" spans="1:10" ht="123.75">
      <c r="A1265" s="320"/>
      <c r="B1265" s="320"/>
      <c r="C1265" s="320"/>
      <c r="D1265" s="114" t="s">
        <v>16030</v>
      </c>
      <c r="E1265" s="110"/>
      <c r="F1265" s="323"/>
      <c r="G1265" s="323"/>
      <c r="H1265" s="323"/>
      <c r="I1265" s="323"/>
      <c r="J1265" s="323"/>
    </row>
    <row r="1266" spans="1:10" ht="22.5">
      <c r="A1266" s="320"/>
      <c r="B1266" s="320"/>
      <c r="C1266" s="320"/>
      <c r="D1266" s="114" t="s">
        <v>16031</v>
      </c>
      <c r="E1266" s="110"/>
      <c r="F1266" s="323"/>
      <c r="G1266" s="323"/>
      <c r="H1266" s="323"/>
      <c r="I1266" s="323"/>
      <c r="J1266" s="323"/>
    </row>
    <row r="1267" spans="1:10" ht="22.5">
      <c r="A1267" s="321"/>
      <c r="B1267" s="321"/>
      <c r="C1267" s="321"/>
      <c r="D1267" s="114" t="s">
        <v>16032</v>
      </c>
      <c r="E1267" s="110"/>
      <c r="F1267" s="324"/>
      <c r="G1267" s="324"/>
      <c r="H1267" s="324"/>
      <c r="I1267" s="324"/>
      <c r="J1267" s="324"/>
    </row>
    <row r="1268" spans="1:10" ht="22.5">
      <c r="A1268" s="137">
        <v>384</v>
      </c>
      <c r="B1268" s="137">
        <v>395301</v>
      </c>
      <c r="C1268" s="110" t="s">
        <v>326</v>
      </c>
      <c r="D1268" s="114" t="s">
        <v>203</v>
      </c>
      <c r="E1268" s="110"/>
      <c r="F1268" s="120">
        <f>VLOOKUP(B1268,FVL!$A$5:$N$6151,14,0)</f>
        <v>3123099</v>
      </c>
      <c r="G1268" s="120">
        <f>VLOOKUP(B1268,OCCIDENTE!$A$8:$J$5948,10,0)</f>
        <v>1706227.7596650003</v>
      </c>
      <c r="H1268" s="120">
        <f>VLOOKUP(B1268,NUESTRA!$A$2:$G$2913,7,0)</f>
        <v>9780122.8800000008</v>
      </c>
      <c r="I1268" s="120">
        <f>VLOOKUP(B1268,'COSMITET ABR'!$C$3:$H$363,6,0)</f>
        <v>8744095.1500000004</v>
      </c>
      <c r="J1268" s="120">
        <f t="shared" si="21"/>
        <v>5838386.1974162497</v>
      </c>
    </row>
    <row r="1269" spans="1:10" ht="22.5">
      <c r="A1269" s="137">
        <v>385</v>
      </c>
      <c r="B1269" s="137">
        <v>397201</v>
      </c>
      <c r="C1269" s="110" t="s">
        <v>16033</v>
      </c>
      <c r="D1269" s="114" t="s">
        <v>203</v>
      </c>
      <c r="E1269" s="110"/>
      <c r="F1269" s="120">
        <f>VLOOKUP(B1269,FVL!$A$5:$N$6151,14,0)</f>
        <v>1872031</v>
      </c>
      <c r="G1269" s="120">
        <f>VLOOKUP(B1269,OCCIDENTE!$A$8:$J$5948,10,0)</f>
        <v>803333.8</v>
      </c>
      <c r="H1269" s="120">
        <f>VLOOKUP(B1269,NUESTRA!$A$2:$G$2913,7,0)</f>
        <v>775495.5</v>
      </c>
      <c r="I1269" s="120" t="s">
        <v>15269</v>
      </c>
      <c r="J1269" s="120">
        <f t="shared" si="21"/>
        <v>1150286.7666666666</v>
      </c>
    </row>
    <row r="1270" spans="1:10" ht="22.5">
      <c r="A1270" s="137">
        <v>386</v>
      </c>
      <c r="B1270" s="137">
        <v>397202</v>
      </c>
      <c r="C1270" s="110" t="s">
        <v>327</v>
      </c>
      <c r="D1270" s="114" t="s">
        <v>203</v>
      </c>
      <c r="E1270" s="110"/>
      <c r="F1270" s="120">
        <f>VLOOKUP(B1270,FVL!$A$5:$N$6151,14,0)</f>
        <v>2132750</v>
      </c>
      <c r="G1270" s="120">
        <f>VLOOKUP(B1270,OCCIDENTE!$A$8:$J$5948,10,0)</f>
        <v>924695.4</v>
      </c>
      <c r="H1270" s="120" t="s">
        <v>15269</v>
      </c>
      <c r="I1270" s="120">
        <f>VLOOKUP(B1270,'COSMITET ABR'!$C$3:$H$363,6,0)</f>
        <v>789653.25</v>
      </c>
      <c r="J1270" s="120">
        <f t="shared" si="21"/>
        <v>1282366.2166666666</v>
      </c>
    </row>
    <row r="1271" spans="1:10" ht="22.5">
      <c r="A1271" s="137">
        <v>387</v>
      </c>
      <c r="B1271" s="137">
        <v>397203</v>
      </c>
      <c r="C1271" s="110" t="s">
        <v>328</v>
      </c>
      <c r="D1271" s="114" t="s">
        <v>203</v>
      </c>
      <c r="E1271" s="110"/>
      <c r="F1271" s="120">
        <f>VLOOKUP(B1271,FVL!$A$5:$N$6151,14,0)</f>
        <v>2132750</v>
      </c>
      <c r="G1271" s="120">
        <f>VLOOKUP(B1271,OCCIDENTE!$A$8:$J$5948,10,0)</f>
        <v>924695.4</v>
      </c>
      <c r="H1271" s="120">
        <f>VLOOKUP(B1271,NUESTRA!$A$2:$G$2913,7,0)</f>
        <v>892651.5</v>
      </c>
      <c r="I1271" s="120">
        <f>VLOOKUP(B1271,'COSMITET ABR'!$C$3:$H$363,6,0)</f>
        <v>2177535.35</v>
      </c>
      <c r="J1271" s="120">
        <f t="shared" si="21"/>
        <v>1531908.0625</v>
      </c>
    </row>
    <row r="1272" spans="1:10" ht="22.5">
      <c r="A1272" s="137">
        <v>388</v>
      </c>
      <c r="B1272" s="137">
        <v>397204</v>
      </c>
      <c r="C1272" s="110" t="s">
        <v>329</v>
      </c>
      <c r="D1272" s="114" t="s">
        <v>203</v>
      </c>
      <c r="E1272" s="110"/>
      <c r="F1272" s="120">
        <f>VLOOKUP(B1272,FVL!$A$5:$N$6151,14,0)</f>
        <v>1872031</v>
      </c>
      <c r="G1272" s="120">
        <f>VLOOKUP(B1272,OCCIDENTE!$A$8:$J$5948,10,0)</f>
        <v>803333.8</v>
      </c>
      <c r="H1272" s="120">
        <f>VLOOKUP(B1272,NUESTRA!$A$2:$G$2913,7,0)</f>
        <v>775495.5</v>
      </c>
      <c r="I1272" s="120">
        <f>VLOOKUP(B1272,'COSMITET ABR'!$C$3:$H$363,6,0)</f>
        <v>686015.25</v>
      </c>
      <c r="J1272" s="120">
        <f t="shared" si="21"/>
        <v>1034218.8875</v>
      </c>
    </row>
    <row r="1273" spans="1:10" ht="22.5">
      <c r="A1273" s="137">
        <v>389</v>
      </c>
      <c r="B1273" s="137">
        <v>397205</v>
      </c>
      <c r="C1273" s="110" t="s">
        <v>330</v>
      </c>
      <c r="D1273" s="114" t="s">
        <v>203</v>
      </c>
      <c r="E1273" s="110"/>
      <c r="F1273" s="120">
        <f>VLOOKUP(B1273,FVL!$A$5:$N$6151,14,0)</f>
        <v>2132750</v>
      </c>
      <c r="G1273" s="120">
        <f>VLOOKUP(B1273,OCCIDENTE!$A$8:$J$5948,10,0)</f>
        <v>924695.4</v>
      </c>
      <c r="H1273" s="120" t="s">
        <v>15269</v>
      </c>
      <c r="I1273" s="120">
        <f>VLOOKUP(B1273,'COSMITET ABR'!$C$3:$H$363,6,0)</f>
        <v>789653.25</v>
      </c>
      <c r="J1273" s="120">
        <f t="shared" si="21"/>
        <v>1282366.2166666666</v>
      </c>
    </row>
    <row r="1274" spans="1:10" ht="22.5">
      <c r="A1274" s="137">
        <v>390</v>
      </c>
      <c r="B1274" s="137">
        <v>397206</v>
      </c>
      <c r="C1274" s="110" t="s">
        <v>331</v>
      </c>
      <c r="D1274" s="114" t="s">
        <v>203</v>
      </c>
      <c r="E1274" s="110"/>
      <c r="F1274" s="120">
        <f>VLOOKUP(B1274,FVL!$A$5:$N$6151,14,0)</f>
        <v>2132750</v>
      </c>
      <c r="G1274" s="120">
        <f>VLOOKUP(B1274,OCCIDENTE!$A$8:$J$5948,10,0)</f>
        <v>924695.4</v>
      </c>
      <c r="H1274" s="120" t="s">
        <v>15269</v>
      </c>
      <c r="I1274" s="120">
        <f>VLOOKUP(B1274,'COSMITET ABR'!$C$3:$H$363,6,0)</f>
        <v>789653.25</v>
      </c>
      <c r="J1274" s="120">
        <f t="shared" si="21"/>
        <v>1282366.2166666666</v>
      </c>
    </row>
    <row r="1275" spans="1:10" ht="22.5">
      <c r="A1275" s="137">
        <v>391</v>
      </c>
      <c r="B1275" s="137">
        <v>397301</v>
      </c>
      <c r="C1275" s="110" t="s">
        <v>332</v>
      </c>
      <c r="D1275" s="114" t="s">
        <v>203</v>
      </c>
      <c r="E1275" s="110"/>
      <c r="F1275" s="120">
        <f>VLOOKUP(B1275,FVL!$A$5:$N$6151,14,0)</f>
        <v>2132750</v>
      </c>
      <c r="G1275" s="120">
        <f>VLOOKUP(B1275,OCCIDENTE!$A$8:$J$5948,10,0)</f>
        <v>924695.4</v>
      </c>
      <c r="H1275" s="120">
        <f>VLOOKUP(B1275,NUESTRA!$A$2:$G$2913,7,0)</f>
        <v>892651.5</v>
      </c>
      <c r="I1275" s="120">
        <f>VLOOKUP(B1275,'COSMITET ABR'!$C$3:$H$363,6,0)</f>
        <v>1666199.925</v>
      </c>
      <c r="J1275" s="120">
        <f t="shared" si="21"/>
        <v>1404074.20625</v>
      </c>
    </row>
    <row r="1276" spans="1:10" ht="22.5">
      <c r="A1276" s="137">
        <v>392</v>
      </c>
      <c r="B1276" s="137">
        <v>397302</v>
      </c>
      <c r="C1276" s="110" t="s">
        <v>16034</v>
      </c>
      <c r="D1276" s="114" t="s">
        <v>203</v>
      </c>
      <c r="E1276" s="110"/>
      <c r="F1276" s="120">
        <f>VLOOKUP(B1276,FVL!$A$5:$N$6151,14,0)</f>
        <v>2132750</v>
      </c>
      <c r="G1276" s="120">
        <f>VLOOKUP(B1276,OCCIDENTE!$A$8:$J$5948,10,0)</f>
        <v>924695.4</v>
      </c>
      <c r="H1276" s="120">
        <f>VLOOKUP(B1276,NUESTRA!$A$2:$G$2913,7,0)</f>
        <v>892651.5</v>
      </c>
      <c r="I1276" s="120" t="s">
        <v>15269</v>
      </c>
      <c r="J1276" s="120">
        <f t="shared" si="21"/>
        <v>1316698.9666666666</v>
      </c>
    </row>
    <row r="1277" spans="1:10" ht="22.5">
      <c r="A1277" s="137">
        <v>393</v>
      </c>
      <c r="B1277" s="137">
        <v>397303</v>
      </c>
      <c r="C1277" s="110" t="s">
        <v>16035</v>
      </c>
      <c r="D1277" s="114" t="s">
        <v>203</v>
      </c>
      <c r="E1277" s="110"/>
      <c r="F1277" s="120">
        <f>VLOOKUP(B1277,FVL!$A$5:$N$6151,14,0)</f>
        <v>1381848</v>
      </c>
      <c r="G1277" s="120">
        <f>VLOOKUP(B1277,OCCIDENTE!$A$8:$J$5948,10,0)</f>
        <v>567690.69999999995</v>
      </c>
      <c r="H1277" s="120">
        <f>VLOOKUP(B1277,NUESTRA!$A$2:$G$2913,7,0)</f>
        <v>1980000</v>
      </c>
      <c r="I1277" s="120" t="s">
        <v>15269</v>
      </c>
      <c r="J1277" s="120">
        <f t="shared" si="21"/>
        <v>1309846.2333333334</v>
      </c>
    </row>
    <row r="1278" spans="1:10" ht="22.5">
      <c r="A1278" s="137">
        <v>394</v>
      </c>
      <c r="B1278" s="137">
        <v>397304</v>
      </c>
      <c r="C1278" s="110" t="s">
        <v>333</v>
      </c>
      <c r="D1278" s="114" t="s">
        <v>203</v>
      </c>
      <c r="E1278" s="110"/>
      <c r="F1278" s="120">
        <f>VLOOKUP(B1278,FVL!$A$5:$N$6151,14,0)</f>
        <v>2132750</v>
      </c>
      <c r="G1278" s="120">
        <f>VLOOKUP(B1278,OCCIDENTE!$A$8:$J$5948,10,0)</f>
        <v>924695.4</v>
      </c>
      <c r="H1278" s="120">
        <f>VLOOKUP(B1278,NUESTRA!$A$2:$G$2913,7,0)</f>
        <v>892651.5</v>
      </c>
      <c r="I1278" s="120">
        <f>VLOOKUP(B1278,'COSMITET ABR'!$C$3:$H$363,6,0)</f>
        <v>789653.25</v>
      </c>
      <c r="J1278" s="120">
        <f t="shared" si="21"/>
        <v>1184937.5375000001</v>
      </c>
    </row>
    <row r="1279" spans="1:10" ht="22.5">
      <c r="A1279" s="137">
        <v>395</v>
      </c>
      <c r="B1279" s="137">
        <v>397305</v>
      </c>
      <c r="C1279" s="110" t="s">
        <v>334</v>
      </c>
      <c r="D1279" s="114" t="s">
        <v>203</v>
      </c>
      <c r="E1279" s="110"/>
      <c r="F1279" s="120">
        <f>VLOOKUP(B1279,FVL!$A$5:$N$6151,14,0)</f>
        <v>2132750</v>
      </c>
      <c r="G1279" s="120">
        <f>VLOOKUP(B1279,OCCIDENTE!$A$8:$J$5948,10,0)</f>
        <v>924695.4</v>
      </c>
      <c r="H1279" s="120">
        <f>VLOOKUP(B1279,NUESTRA!$A$2:$G$2913,7,0)</f>
        <v>892651.5</v>
      </c>
      <c r="I1279" s="120">
        <f>VLOOKUP(B1279,'COSMITET ABR'!$C$3:$H$363,6,0)</f>
        <v>789653.25</v>
      </c>
      <c r="J1279" s="120">
        <f t="shared" si="21"/>
        <v>1184937.5375000001</v>
      </c>
    </row>
    <row r="1280" spans="1:10" ht="22.5">
      <c r="A1280" s="137">
        <v>396</v>
      </c>
      <c r="B1280" s="137">
        <v>397306</v>
      </c>
      <c r="C1280" s="110" t="s">
        <v>335</v>
      </c>
      <c r="D1280" s="114" t="s">
        <v>203</v>
      </c>
      <c r="E1280" s="110"/>
      <c r="F1280" s="120">
        <f>VLOOKUP(B1280,FVL!$A$5:$N$6151,14,0)</f>
        <v>1381848</v>
      </c>
      <c r="G1280" s="120">
        <f>VLOOKUP(B1280,OCCIDENTE!$A$8:$J$5948,10,0)</f>
        <v>567690.69999999995</v>
      </c>
      <c r="H1280" s="120">
        <f>VLOOKUP(B1280,NUESTRA!$A$2:$G$2913,7,0)</f>
        <v>548018.25</v>
      </c>
      <c r="I1280" s="120">
        <f>VLOOKUP(B1280,'COSMITET ABR'!$C$3:$H$363,6,0)</f>
        <v>484785.95</v>
      </c>
      <c r="J1280" s="120">
        <f t="shared" si="21"/>
        <v>745585.72500000009</v>
      </c>
    </row>
    <row r="1281" spans="1:10" ht="22.5">
      <c r="A1281" s="137">
        <v>397</v>
      </c>
      <c r="B1281" s="137">
        <v>397401</v>
      </c>
      <c r="C1281" s="110" t="s">
        <v>336</v>
      </c>
      <c r="D1281" s="114" t="s">
        <v>203</v>
      </c>
      <c r="E1281" s="110"/>
      <c r="F1281" s="120">
        <f>VLOOKUP(B1281,FVL!$A$5:$N$6151,14,0)</f>
        <v>2132750</v>
      </c>
      <c r="G1281" s="120">
        <f>VLOOKUP(B1281,OCCIDENTE!$A$8:$J$5948,10,0)</f>
        <v>924695.4</v>
      </c>
      <c r="H1281" s="120" t="s">
        <v>15269</v>
      </c>
      <c r="I1281" s="120">
        <f>VLOOKUP(B1281,'COSMITET ABR'!$C$3:$H$363,6,0)</f>
        <v>789653.25</v>
      </c>
      <c r="J1281" s="120">
        <f t="shared" si="21"/>
        <v>1282366.2166666666</v>
      </c>
    </row>
    <row r="1282" spans="1:10" ht="22.5">
      <c r="A1282" s="137">
        <v>398</v>
      </c>
      <c r="B1282" s="137">
        <v>397501</v>
      </c>
      <c r="C1282" s="110" t="s">
        <v>16036</v>
      </c>
      <c r="D1282" s="114" t="s">
        <v>203</v>
      </c>
      <c r="E1282" s="110"/>
      <c r="F1282" s="120">
        <f>VLOOKUP(B1282,FVL!$A$5:$N$6151,14,0)</f>
        <v>2305873</v>
      </c>
      <c r="G1282" s="120" t="s">
        <v>15269</v>
      </c>
      <c r="H1282" s="120">
        <f>VLOOKUP(B1282,NUESTRA!$A$2:$G$2913,7,0)</f>
        <v>974805</v>
      </c>
      <c r="I1282" s="120">
        <f>VLOOKUP(B1282,'COSMITET ABR'!$C$3:$H$363,6,0)</f>
        <v>862327.5</v>
      </c>
      <c r="J1282" s="120">
        <f t="shared" si="21"/>
        <v>1381001.8333333333</v>
      </c>
    </row>
    <row r="1283" spans="1:10" ht="22.5">
      <c r="A1283" s="137">
        <v>399</v>
      </c>
      <c r="B1283" s="137">
        <v>397701</v>
      </c>
      <c r="C1283" s="110" t="s">
        <v>337</v>
      </c>
      <c r="D1283" s="114" t="s">
        <v>203</v>
      </c>
      <c r="E1283" s="110"/>
      <c r="F1283" s="120">
        <f>VLOOKUP(B1283,FVL!$A$5:$N$6151,14,0)</f>
        <v>2132750</v>
      </c>
      <c r="G1283" s="120">
        <f>VLOOKUP(B1283,OCCIDENTE!$A$8:$J$5948,10,0)</f>
        <v>924695.4</v>
      </c>
      <c r="H1283" s="120">
        <f>VLOOKUP(B1283,NUESTRA!$A$2:$G$2913,7,0)</f>
        <v>3440474.1296640001</v>
      </c>
      <c r="I1283" s="120">
        <f>VLOOKUP(B1283,'COSMITET ABR'!$C$3:$H$363,6,0)</f>
        <v>789653.25</v>
      </c>
      <c r="J1283" s="120">
        <f t="shared" si="21"/>
        <v>1821893.1949160001</v>
      </c>
    </row>
    <row r="1284" spans="1:10" ht="22.5">
      <c r="A1284" s="137">
        <v>400</v>
      </c>
      <c r="B1284" s="137">
        <v>397801</v>
      </c>
      <c r="C1284" s="110" t="s">
        <v>338</v>
      </c>
      <c r="D1284" s="114" t="s">
        <v>203</v>
      </c>
      <c r="E1284" s="110"/>
      <c r="F1284" s="120">
        <f>VLOOKUP(B1284,FVL!$A$5:$N$6151,14,0)</f>
        <v>1381848</v>
      </c>
      <c r="G1284" s="120">
        <f>VLOOKUP(B1284,OCCIDENTE!$A$8:$J$5948,10,0)</f>
        <v>567690.69999999995</v>
      </c>
      <c r="H1284" s="120">
        <f>VLOOKUP(B1284,NUESTRA!$A$2:$G$2913,7,0)</f>
        <v>548018.25</v>
      </c>
      <c r="I1284" s="120">
        <f>VLOOKUP(B1284,'COSMITET ABR'!$C$3:$H$363,6,0)</f>
        <v>484785.95</v>
      </c>
      <c r="J1284" s="120">
        <f t="shared" si="21"/>
        <v>745585.72500000009</v>
      </c>
    </row>
    <row r="1285" spans="1:10" ht="22.5">
      <c r="A1285" s="137">
        <v>401</v>
      </c>
      <c r="B1285" s="137">
        <v>397802</v>
      </c>
      <c r="C1285" s="110" t="s">
        <v>339</v>
      </c>
      <c r="D1285" s="114" t="s">
        <v>203</v>
      </c>
      <c r="E1285" s="110"/>
      <c r="F1285" s="120">
        <f>VLOOKUP(B1285,FVL!$A$5:$N$6151,14,0)</f>
        <v>1381848</v>
      </c>
      <c r="G1285" s="120">
        <f>VLOOKUP(B1285,OCCIDENTE!$A$8:$J$5948,10,0)</f>
        <v>567690.69999999995</v>
      </c>
      <c r="H1285" s="120" t="s">
        <v>15269</v>
      </c>
      <c r="I1285" s="120">
        <f>VLOOKUP(B1285,'COSMITET ABR'!$C$3:$H$363,6,0)</f>
        <v>484785.95</v>
      </c>
      <c r="J1285" s="120">
        <f t="shared" si="21"/>
        <v>811441.54999999993</v>
      </c>
    </row>
    <row r="1286" spans="1:10" ht="22.5">
      <c r="A1286" s="137">
        <v>402</v>
      </c>
      <c r="B1286" s="137">
        <v>397901</v>
      </c>
      <c r="C1286" s="110" t="s">
        <v>340</v>
      </c>
      <c r="D1286" s="114" t="s">
        <v>203</v>
      </c>
      <c r="E1286" s="110"/>
      <c r="F1286" s="120">
        <f>VLOOKUP(B1286,FVL!$A$5:$N$6151,14,0)</f>
        <v>1381848</v>
      </c>
      <c r="G1286" s="120">
        <f>VLOOKUP(B1286,OCCIDENTE!$A$8:$J$5948,10,0)</f>
        <v>567690.69999999995</v>
      </c>
      <c r="H1286" s="120">
        <f>VLOOKUP(B1286,NUESTRA!$A$2:$G$2913,7,0)</f>
        <v>548018.25</v>
      </c>
      <c r="I1286" s="120">
        <f>VLOOKUP(B1286,'COSMITET ABR'!$C$3:$H$363,6,0)</f>
        <v>484785.95</v>
      </c>
      <c r="J1286" s="120">
        <f t="shared" ref="J1286:J1343" si="22">AVERAGE(F1286,G1286,H1286,I1286)</f>
        <v>745585.72500000009</v>
      </c>
    </row>
    <row r="1287" spans="1:10" ht="22.5">
      <c r="A1287" s="137">
        <v>403</v>
      </c>
      <c r="B1287" s="137">
        <v>397902</v>
      </c>
      <c r="C1287" s="110" t="s">
        <v>341</v>
      </c>
      <c r="D1287" s="114" t="s">
        <v>203</v>
      </c>
      <c r="E1287" s="110"/>
      <c r="F1287" s="120">
        <f>VLOOKUP(B1287,FVL!$A$5:$N$6151,14,0)</f>
        <v>1381848</v>
      </c>
      <c r="G1287" s="120">
        <f>VLOOKUP(B1287,OCCIDENTE!$A$8:$J$5948,10,0)</f>
        <v>567690.69999999995</v>
      </c>
      <c r="H1287" s="120">
        <f>VLOOKUP(B1287,NUESTRA!$A$2:$G$2913,7,0)</f>
        <v>548018.25</v>
      </c>
      <c r="I1287" s="120">
        <f>VLOOKUP(B1287,'COSMITET ABR'!$C$3:$H$363,6,0)</f>
        <v>484785.95</v>
      </c>
      <c r="J1287" s="120">
        <f t="shared" si="22"/>
        <v>745585.72500000009</v>
      </c>
    </row>
    <row r="1288" spans="1:10" ht="22.5" customHeight="1">
      <c r="A1288" s="137">
        <v>404</v>
      </c>
      <c r="B1288" s="137">
        <v>398001</v>
      </c>
      <c r="C1288" s="110" t="s">
        <v>14035</v>
      </c>
      <c r="D1288" s="114" t="s">
        <v>203</v>
      </c>
      <c r="E1288" s="110"/>
      <c r="F1288" s="120">
        <f>VLOOKUP(B1288,FVL!$A$5:$N$6151,14,0)</f>
        <v>24021218</v>
      </c>
      <c r="G1288" s="120">
        <f>VLOOKUP(B1288,OCCIDENTE!$A$8:$J$5948,10,0)</f>
        <v>18240968.07</v>
      </c>
      <c r="H1288" s="120" t="s">
        <v>15269</v>
      </c>
      <c r="I1288" s="120">
        <f>VLOOKUP(B1288,'COSMITET ABR'!$C$3:$H$363,6,0)</f>
        <v>3298952.1</v>
      </c>
      <c r="J1288" s="120">
        <f t="shared" si="22"/>
        <v>15187046.056666667</v>
      </c>
    </row>
    <row r="1289" spans="1:10" ht="22.5" customHeight="1">
      <c r="A1289" s="137">
        <v>405</v>
      </c>
      <c r="B1289" s="137">
        <v>398002</v>
      </c>
      <c r="C1289" s="110" t="s">
        <v>342</v>
      </c>
      <c r="D1289" s="114" t="s">
        <v>203</v>
      </c>
      <c r="E1289" s="110"/>
      <c r="F1289" s="120">
        <f>VLOOKUP(B1289,FVL!$A$5:$N$6151,14,0)</f>
        <v>3769565</v>
      </c>
      <c r="G1289" s="120">
        <f>VLOOKUP(B1289,OCCIDENTE!$A$8:$J$5948,10,0)</f>
        <v>8377579.0800000001</v>
      </c>
      <c r="H1289" s="120" t="s">
        <v>15269</v>
      </c>
      <c r="I1289" s="120">
        <f>VLOOKUP(B1289,'COSMITET ABR'!$C$3:$H$363,6,0)</f>
        <v>2286081.5499999998</v>
      </c>
      <c r="J1289" s="120">
        <f t="shared" si="22"/>
        <v>4811075.21</v>
      </c>
    </row>
    <row r="1290" spans="1:10" ht="22.5">
      <c r="A1290" s="137">
        <v>406</v>
      </c>
      <c r="B1290" s="137">
        <v>399401</v>
      </c>
      <c r="C1290" s="127" t="s">
        <v>16037</v>
      </c>
      <c r="D1290" s="114" t="s">
        <v>203</v>
      </c>
      <c r="E1290" s="127"/>
      <c r="F1290" s="120">
        <f>VLOOKUP(B1290,FVL!$A$5:$N$6151,14,0)</f>
        <v>1441153</v>
      </c>
      <c r="G1290" s="120">
        <f>VLOOKUP(B1290,OCCIDENTE!$A$8:$J$5948,10,0)</f>
        <v>593849.69999999995</v>
      </c>
      <c r="H1290" s="120" t="s">
        <v>15269</v>
      </c>
      <c r="I1290" s="120">
        <f>VLOOKUP(B1290,'COSMITET ABR'!$C$3:$H$363,6,0)</f>
        <v>507124.7</v>
      </c>
      <c r="J1290" s="120">
        <f t="shared" si="22"/>
        <v>847375.79999999993</v>
      </c>
    </row>
    <row r="1291" spans="1:10" ht="22.5">
      <c r="A1291" s="137">
        <v>407</v>
      </c>
      <c r="B1291" s="137">
        <v>399601</v>
      </c>
      <c r="C1291" s="127" t="s">
        <v>343</v>
      </c>
      <c r="D1291" s="114" t="s">
        <v>203</v>
      </c>
      <c r="E1291" s="127"/>
      <c r="F1291" s="120">
        <f>VLOOKUP(B1291,FVL!$A$5:$N$6151,14,0)</f>
        <v>423698</v>
      </c>
      <c r="G1291" s="120">
        <f>VLOOKUP(B1291,OCCIDENTE!$A$8:$J$5948,10,0)</f>
        <v>214079.6</v>
      </c>
      <c r="H1291" s="120" t="s">
        <v>15269</v>
      </c>
      <c r="I1291" s="120">
        <f>VLOOKUP(B1291,'COSMITET ABR'!$C$3:$H$363,6,0)</f>
        <v>6559430.375</v>
      </c>
      <c r="J1291" s="120">
        <f t="shared" si="22"/>
        <v>2399069.3249999997</v>
      </c>
    </row>
    <row r="1292" spans="1:10" ht="11.25" customHeight="1">
      <c r="A1292" s="319">
        <v>408</v>
      </c>
      <c r="B1292" s="319">
        <v>876222</v>
      </c>
      <c r="C1292" s="319" t="s">
        <v>344</v>
      </c>
      <c r="D1292" s="319" t="s">
        <v>16038</v>
      </c>
      <c r="E1292" s="127" t="s">
        <v>15587</v>
      </c>
      <c r="F1292" s="322" t="s">
        <v>15269</v>
      </c>
      <c r="G1292" s="322" t="s">
        <v>15269</v>
      </c>
      <c r="H1292" s="322" t="s">
        <v>15269</v>
      </c>
      <c r="I1292" s="322">
        <f>VLOOKUP(B1292,'COSMITET ABR'!$C$3:$H$363,6,0)</f>
        <v>2360999.833333333</v>
      </c>
      <c r="J1292" s="322">
        <f t="shared" si="22"/>
        <v>2360999.833333333</v>
      </c>
    </row>
    <row r="1293" spans="1:10">
      <c r="A1293" s="320"/>
      <c r="B1293" s="320"/>
      <c r="C1293" s="320"/>
      <c r="D1293" s="320"/>
      <c r="E1293" s="127" t="s">
        <v>15596</v>
      </c>
      <c r="F1293" s="323"/>
      <c r="G1293" s="323"/>
      <c r="H1293" s="323"/>
      <c r="I1293" s="323"/>
      <c r="J1293" s="323"/>
    </row>
    <row r="1294" spans="1:10">
      <c r="A1294" s="320"/>
      <c r="B1294" s="320"/>
      <c r="C1294" s="320"/>
      <c r="D1294" s="320"/>
      <c r="E1294" s="127" t="s">
        <v>15589</v>
      </c>
      <c r="F1294" s="323"/>
      <c r="G1294" s="323"/>
      <c r="H1294" s="323"/>
      <c r="I1294" s="323"/>
      <c r="J1294" s="323"/>
    </row>
    <row r="1295" spans="1:10" ht="22.5">
      <c r="A1295" s="320"/>
      <c r="B1295" s="320"/>
      <c r="C1295" s="320"/>
      <c r="D1295" s="320"/>
      <c r="E1295" s="127" t="s">
        <v>15590</v>
      </c>
      <c r="F1295" s="323"/>
      <c r="G1295" s="323"/>
      <c r="H1295" s="323"/>
      <c r="I1295" s="323"/>
      <c r="J1295" s="323"/>
    </row>
    <row r="1296" spans="1:10">
      <c r="A1296" s="320"/>
      <c r="B1296" s="320"/>
      <c r="C1296" s="320"/>
      <c r="D1296" s="320"/>
      <c r="E1296" s="127" t="s">
        <v>15591</v>
      </c>
      <c r="F1296" s="323"/>
      <c r="G1296" s="323"/>
      <c r="H1296" s="323"/>
      <c r="I1296" s="323"/>
      <c r="J1296" s="323"/>
    </row>
    <row r="1297" spans="1:10">
      <c r="A1297" s="320"/>
      <c r="B1297" s="320"/>
      <c r="C1297" s="320"/>
      <c r="D1297" s="320"/>
      <c r="E1297" s="127" t="s">
        <v>15593</v>
      </c>
      <c r="F1297" s="323"/>
      <c r="G1297" s="323"/>
      <c r="H1297" s="323"/>
      <c r="I1297" s="323"/>
      <c r="J1297" s="323"/>
    </row>
    <row r="1298" spans="1:10" ht="22.5">
      <c r="A1298" s="320"/>
      <c r="B1298" s="320"/>
      <c r="C1298" s="320"/>
      <c r="D1298" s="320"/>
      <c r="E1298" s="127" t="s">
        <v>15594</v>
      </c>
      <c r="F1298" s="323"/>
      <c r="G1298" s="323"/>
      <c r="H1298" s="323"/>
      <c r="I1298" s="323"/>
      <c r="J1298" s="323"/>
    </row>
    <row r="1299" spans="1:10">
      <c r="A1299" s="320"/>
      <c r="B1299" s="320"/>
      <c r="C1299" s="320"/>
      <c r="D1299" s="320"/>
      <c r="E1299" s="127" t="s">
        <v>15597</v>
      </c>
      <c r="F1299" s="323"/>
      <c r="G1299" s="323"/>
      <c r="H1299" s="323"/>
      <c r="I1299" s="323"/>
      <c r="J1299" s="323"/>
    </row>
    <row r="1300" spans="1:10">
      <c r="A1300" s="321"/>
      <c r="B1300" s="321"/>
      <c r="C1300" s="321"/>
      <c r="D1300" s="321"/>
      <c r="E1300" s="127" t="s">
        <v>15598</v>
      </c>
      <c r="F1300" s="324"/>
      <c r="G1300" s="324"/>
      <c r="H1300" s="324"/>
      <c r="I1300" s="324"/>
      <c r="J1300" s="324"/>
    </row>
    <row r="1301" spans="1:10" ht="11.25" customHeight="1">
      <c r="A1301" s="319">
        <v>409</v>
      </c>
      <c r="B1301" s="319">
        <v>876231</v>
      </c>
      <c r="C1301" s="319" t="s">
        <v>345</v>
      </c>
      <c r="D1301" s="319" t="s">
        <v>15870</v>
      </c>
      <c r="E1301" s="127" t="s">
        <v>15587</v>
      </c>
      <c r="F1301" s="322" t="s">
        <v>15269</v>
      </c>
      <c r="G1301" s="322" t="s">
        <v>15269</v>
      </c>
      <c r="H1301" s="322" t="s">
        <v>15269</v>
      </c>
      <c r="I1301" s="322">
        <f>VLOOKUP(B1301,'COSMITET ABR'!$C$3:$H$363,6,0)</f>
        <v>3222446.4333333336</v>
      </c>
      <c r="J1301" s="322">
        <f t="shared" si="22"/>
        <v>3222446.4333333336</v>
      </c>
    </row>
    <row r="1302" spans="1:10">
      <c r="A1302" s="320"/>
      <c r="B1302" s="320"/>
      <c r="C1302" s="320"/>
      <c r="D1302" s="320"/>
      <c r="E1302" s="127" t="s">
        <v>15596</v>
      </c>
      <c r="F1302" s="323"/>
      <c r="G1302" s="323"/>
      <c r="H1302" s="323"/>
      <c r="I1302" s="323"/>
      <c r="J1302" s="323"/>
    </row>
    <row r="1303" spans="1:10">
      <c r="A1303" s="320"/>
      <c r="B1303" s="320"/>
      <c r="C1303" s="320"/>
      <c r="D1303" s="320"/>
      <c r="E1303" s="127" t="s">
        <v>15589</v>
      </c>
      <c r="F1303" s="323"/>
      <c r="G1303" s="323"/>
      <c r="H1303" s="323"/>
      <c r="I1303" s="323"/>
      <c r="J1303" s="323"/>
    </row>
    <row r="1304" spans="1:10" ht="22.5">
      <c r="A1304" s="320"/>
      <c r="B1304" s="320"/>
      <c r="C1304" s="320"/>
      <c r="D1304" s="320"/>
      <c r="E1304" s="127" t="s">
        <v>15590</v>
      </c>
      <c r="F1304" s="323"/>
      <c r="G1304" s="323"/>
      <c r="H1304" s="323"/>
      <c r="I1304" s="323"/>
      <c r="J1304" s="323"/>
    </row>
    <row r="1305" spans="1:10">
      <c r="A1305" s="320"/>
      <c r="B1305" s="320"/>
      <c r="C1305" s="320"/>
      <c r="D1305" s="320"/>
      <c r="E1305" s="127" t="s">
        <v>15591</v>
      </c>
      <c r="F1305" s="323"/>
      <c r="G1305" s="323"/>
      <c r="H1305" s="323"/>
      <c r="I1305" s="323"/>
      <c r="J1305" s="323"/>
    </row>
    <row r="1306" spans="1:10">
      <c r="A1306" s="320"/>
      <c r="B1306" s="320"/>
      <c r="C1306" s="320"/>
      <c r="D1306" s="320"/>
      <c r="E1306" s="127" t="s">
        <v>15593</v>
      </c>
      <c r="F1306" s="323"/>
      <c r="G1306" s="323"/>
      <c r="H1306" s="323"/>
      <c r="I1306" s="323"/>
      <c r="J1306" s="323"/>
    </row>
    <row r="1307" spans="1:10" ht="22.5">
      <c r="A1307" s="320"/>
      <c r="B1307" s="320"/>
      <c r="C1307" s="320"/>
      <c r="D1307" s="320"/>
      <c r="E1307" s="127" t="s">
        <v>15594</v>
      </c>
      <c r="F1307" s="323"/>
      <c r="G1307" s="323"/>
      <c r="H1307" s="323"/>
      <c r="I1307" s="323"/>
      <c r="J1307" s="323"/>
    </row>
    <row r="1308" spans="1:10">
      <c r="A1308" s="320"/>
      <c r="B1308" s="320"/>
      <c r="C1308" s="320"/>
      <c r="D1308" s="320"/>
      <c r="E1308" s="127" t="s">
        <v>15597</v>
      </c>
      <c r="F1308" s="323"/>
      <c r="G1308" s="323"/>
      <c r="H1308" s="323"/>
      <c r="I1308" s="323"/>
      <c r="J1308" s="323"/>
    </row>
    <row r="1309" spans="1:10">
      <c r="A1309" s="321"/>
      <c r="B1309" s="321"/>
      <c r="C1309" s="321"/>
      <c r="D1309" s="321"/>
      <c r="E1309" s="127" t="s">
        <v>15598</v>
      </c>
      <c r="F1309" s="324"/>
      <c r="G1309" s="324"/>
      <c r="H1309" s="324"/>
      <c r="I1309" s="324"/>
      <c r="J1309" s="324"/>
    </row>
    <row r="1310" spans="1:10" ht="22.5">
      <c r="A1310" s="137">
        <v>410</v>
      </c>
      <c r="B1310" s="137">
        <v>881208</v>
      </c>
      <c r="C1310" s="127" t="s">
        <v>346</v>
      </c>
      <c r="D1310" s="114" t="s">
        <v>347</v>
      </c>
      <c r="E1310" s="127"/>
      <c r="F1310" s="120" t="s">
        <v>15269</v>
      </c>
      <c r="G1310" s="120" t="s">
        <v>15269</v>
      </c>
      <c r="H1310" s="120">
        <f>VLOOKUP(B1310,NUESTRA!$A$2:$G$2913,7,0)</f>
        <v>860864.4</v>
      </c>
      <c r="I1310" s="120">
        <f>VLOOKUP(B1310,'COSMITET ABR'!$C$3:$H$363,6,0)</f>
        <v>494235.5</v>
      </c>
      <c r="J1310" s="120">
        <f t="shared" si="22"/>
        <v>677549.95</v>
      </c>
    </row>
    <row r="1311" spans="1:10" ht="22.5">
      <c r="A1311" s="137">
        <v>411</v>
      </c>
      <c r="B1311" s="137">
        <v>890430</v>
      </c>
      <c r="C1311" s="127" t="s">
        <v>16039</v>
      </c>
      <c r="D1311" s="114"/>
      <c r="E1311" s="127"/>
      <c r="F1311" s="120">
        <f>VLOOKUP(B1311,FVL!$A$5:$N$6151,14,0)</f>
        <v>101698</v>
      </c>
      <c r="G1311" s="120">
        <f>VLOOKUP(B1311,OCCIDENTE!$A$8:$J$5948,10,0)</f>
        <v>75496.803524999996</v>
      </c>
      <c r="H1311" s="120">
        <f>VLOOKUP(B1311,NUESTRA!$A$2:$G$2913,7,0)</f>
        <v>94474.285714285725</v>
      </c>
      <c r="I1311" s="120">
        <v>87400</v>
      </c>
      <c r="J1311" s="120">
        <f t="shared" si="22"/>
        <v>89767.272309821434</v>
      </c>
    </row>
    <row r="1312" spans="1:10" ht="22.5">
      <c r="A1312" s="137">
        <v>412</v>
      </c>
      <c r="B1312" s="137">
        <v>895005</v>
      </c>
      <c r="C1312" s="127" t="s">
        <v>16040</v>
      </c>
      <c r="D1312" s="114"/>
      <c r="E1312" s="127"/>
      <c r="F1312" s="120" t="s">
        <v>15269</v>
      </c>
      <c r="G1312" s="120" t="s">
        <v>15269</v>
      </c>
      <c r="H1312" s="120" t="s">
        <v>15269</v>
      </c>
      <c r="I1312" s="120" t="s">
        <v>15269</v>
      </c>
      <c r="J1312" s="120" t="s">
        <v>15269</v>
      </c>
    </row>
    <row r="1313" spans="1:10" ht="11.25" customHeight="1">
      <c r="A1313" s="319">
        <v>413</v>
      </c>
      <c r="B1313" s="319">
        <v>896901</v>
      </c>
      <c r="C1313" s="319" t="s">
        <v>348</v>
      </c>
      <c r="D1313" s="319" t="s">
        <v>15685</v>
      </c>
      <c r="E1313" s="127" t="s">
        <v>15686</v>
      </c>
      <c r="F1313" s="322" t="s">
        <v>15269</v>
      </c>
      <c r="G1313" s="322" t="s">
        <v>15269</v>
      </c>
      <c r="H1313" s="322" t="s">
        <v>15269</v>
      </c>
      <c r="I1313" s="322">
        <f>VLOOKUP(B1313,'COSMITET ABR'!$C$3:$H$363,6,0)</f>
        <v>6946388.7000000002</v>
      </c>
      <c r="J1313" s="322">
        <f t="shared" si="22"/>
        <v>6946388.7000000002</v>
      </c>
    </row>
    <row r="1314" spans="1:10">
      <c r="A1314" s="320"/>
      <c r="B1314" s="320"/>
      <c r="C1314" s="320"/>
      <c r="D1314" s="320"/>
      <c r="E1314" s="127" t="s">
        <v>15687</v>
      </c>
      <c r="F1314" s="323"/>
      <c r="G1314" s="323"/>
      <c r="H1314" s="323"/>
      <c r="I1314" s="323"/>
      <c r="J1314" s="323"/>
    </row>
    <row r="1315" spans="1:10">
      <c r="A1315" s="320"/>
      <c r="B1315" s="320"/>
      <c r="C1315" s="320"/>
      <c r="D1315" s="320"/>
      <c r="E1315" s="127" t="s">
        <v>15688</v>
      </c>
      <c r="F1315" s="323"/>
      <c r="G1315" s="323"/>
      <c r="H1315" s="323"/>
      <c r="I1315" s="323"/>
      <c r="J1315" s="323"/>
    </row>
    <row r="1316" spans="1:10">
      <c r="A1316" s="320"/>
      <c r="B1316" s="320"/>
      <c r="C1316" s="320"/>
      <c r="D1316" s="320"/>
      <c r="E1316" s="127" t="s">
        <v>15689</v>
      </c>
      <c r="F1316" s="323"/>
      <c r="G1316" s="323"/>
      <c r="H1316" s="323"/>
      <c r="I1316" s="323"/>
      <c r="J1316" s="323"/>
    </row>
    <row r="1317" spans="1:10" ht="22.5">
      <c r="A1317" s="320"/>
      <c r="B1317" s="320"/>
      <c r="C1317" s="320"/>
      <c r="D1317" s="320"/>
      <c r="E1317" s="127" t="s">
        <v>15690</v>
      </c>
      <c r="F1317" s="323"/>
      <c r="G1317" s="323"/>
      <c r="H1317" s="323"/>
      <c r="I1317" s="323"/>
      <c r="J1317" s="323"/>
    </row>
    <row r="1318" spans="1:10">
      <c r="A1318" s="320"/>
      <c r="B1318" s="320"/>
      <c r="C1318" s="320"/>
      <c r="D1318" s="320"/>
      <c r="E1318" s="127" t="s">
        <v>15691</v>
      </c>
      <c r="F1318" s="323"/>
      <c r="G1318" s="323"/>
      <c r="H1318" s="323"/>
      <c r="I1318" s="323"/>
      <c r="J1318" s="323"/>
    </row>
    <row r="1319" spans="1:10">
      <c r="A1319" s="320"/>
      <c r="B1319" s="320"/>
      <c r="C1319" s="320"/>
      <c r="D1319" s="320"/>
      <c r="E1319" s="127" t="s">
        <v>15692</v>
      </c>
      <c r="F1319" s="323"/>
      <c r="G1319" s="323"/>
      <c r="H1319" s="323"/>
      <c r="I1319" s="323"/>
      <c r="J1319" s="323"/>
    </row>
    <row r="1320" spans="1:10">
      <c r="A1320" s="321"/>
      <c r="B1320" s="321"/>
      <c r="C1320" s="321"/>
      <c r="D1320" s="321"/>
      <c r="E1320" s="127" t="s">
        <v>15693</v>
      </c>
      <c r="F1320" s="324"/>
      <c r="G1320" s="324"/>
      <c r="H1320" s="324"/>
      <c r="I1320" s="324"/>
      <c r="J1320" s="324"/>
    </row>
    <row r="1321" spans="1:10" ht="11.25" customHeight="1">
      <c r="A1321" s="319">
        <v>414</v>
      </c>
      <c r="B1321" s="319">
        <v>876137</v>
      </c>
      <c r="C1321" s="319" t="s">
        <v>351</v>
      </c>
      <c r="D1321" s="319" t="s">
        <v>16041</v>
      </c>
      <c r="E1321" s="127" t="s">
        <v>15587</v>
      </c>
      <c r="F1321" s="322" t="s">
        <v>15269</v>
      </c>
      <c r="G1321" s="322" t="s">
        <v>15269</v>
      </c>
      <c r="H1321" s="322" t="s">
        <v>15269</v>
      </c>
      <c r="I1321" s="322">
        <f>VLOOKUP(B1321,'COSMITET ABR'!$C$3:$H$363,6,0)</f>
        <v>1769724.65</v>
      </c>
      <c r="J1321" s="322">
        <f t="shared" si="22"/>
        <v>1769724.65</v>
      </c>
    </row>
    <row r="1322" spans="1:10">
      <c r="A1322" s="320"/>
      <c r="B1322" s="320"/>
      <c r="C1322" s="320"/>
      <c r="D1322" s="320"/>
      <c r="E1322" s="127" t="s">
        <v>15596</v>
      </c>
      <c r="F1322" s="323"/>
      <c r="G1322" s="323"/>
      <c r="H1322" s="323"/>
      <c r="I1322" s="323"/>
      <c r="J1322" s="323"/>
    </row>
    <row r="1323" spans="1:10">
      <c r="A1323" s="320"/>
      <c r="B1323" s="320"/>
      <c r="C1323" s="320"/>
      <c r="D1323" s="320"/>
      <c r="E1323" s="127" t="s">
        <v>15589</v>
      </c>
      <c r="F1323" s="323"/>
      <c r="G1323" s="323"/>
      <c r="H1323" s="323"/>
      <c r="I1323" s="323"/>
      <c r="J1323" s="323"/>
    </row>
    <row r="1324" spans="1:10" ht="22.5">
      <c r="A1324" s="320"/>
      <c r="B1324" s="320"/>
      <c r="C1324" s="320"/>
      <c r="D1324" s="320"/>
      <c r="E1324" s="127" t="s">
        <v>15590</v>
      </c>
      <c r="F1324" s="323"/>
      <c r="G1324" s="323"/>
      <c r="H1324" s="323"/>
      <c r="I1324" s="323"/>
      <c r="J1324" s="323"/>
    </row>
    <row r="1325" spans="1:10">
      <c r="A1325" s="320"/>
      <c r="B1325" s="320"/>
      <c r="C1325" s="320"/>
      <c r="D1325" s="320"/>
      <c r="E1325" s="127" t="s">
        <v>15591</v>
      </c>
      <c r="F1325" s="323"/>
      <c r="G1325" s="323"/>
      <c r="H1325" s="323"/>
      <c r="I1325" s="323"/>
      <c r="J1325" s="323"/>
    </row>
    <row r="1326" spans="1:10">
      <c r="A1326" s="320"/>
      <c r="B1326" s="320"/>
      <c r="C1326" s="320"/>
      <c r="D1326" s="320"/>
      <c r="E1326" s="127" t="s">
        <v>15597</v>
      </c>
      <c r="F1326" s="323"/>
      <c r="G1326" s="323"/>
      <c r="H1326" s="323"/>
      <c r="I1326" s="323"/>
      <c r="J1326" s="323"/>
    </row>
    <row r="1327" spans="1:10">
      <c r="A1327" s="320"/>
      <c r="B1327" s="320"/>
      <c r="C1327" s="320"/>
      <c r="D1327" s="320"/>
      <c r="E1327" s="127" t="s">
        <v>15593</v>
      </c>
      <c r="F1327" s="323"/>
      <c r="G1327" s="323"/>
      <c r="H1327" s="323"/>
      <c r="I1327" s="323"/>
      <c r="J1327" s="323"/>
    </row>
    <row r="1328" spans="1:10">
      <c r="A1328" s="320"/>
      <c r="B1328" s="320"/>
      <c r="C1328" s="320"/>
      <c r="D1328" s="320"/>
      <c r="E1328" s="127" t="s">
        <v>15598</v>
      </c>
      <c r="F1328" s="323"/>
      <c r="G1328" s="323"/>
      <c r="H1328" s="323"/>
      <c r="I1328" s="323"/>
      <c r="J1328" s="323"/>
    </row>
    <row r="1329" spans="1:10" ht="22.5">
      <c r="A1329" s="321"/>
      <c r="B1329" s="321"/>
      <c r="C1329" s="321"/>
      <c r="D1329" s="321"/>
      <c r="E1329" s="127" t="s">
        <v>15594</v>
      </c>
      <c r="F1329" s="324"/>
      <c r="G1329" s="324"/>
      <c r="H1329" s="324"/>
      <c r="I1329" s="324"/>
      <c r="J1329" s="324"/>
    </row>
    <row r="1330" spans="1:10" ht="33.75">
      <c r="A1330" s="137">
        <v>415</v>
      </c>
      <c r="B1330" s="137">
        <v>340909</v>
      </c>
      <c r="C1330" s="127" t="s">
        <v>16042</v>
      </c>
      <c r="D1330" s="114"/>
      <c r="E1330" s="127"/>
      <c r="F1330" s="120">
        <f>VLOOKUP(B1330,FVL!$A$5:$N$6151,14,0)</f>
        <v>3888175</v>
      </c>
      <c r="G1330" s="120" t="s">
        <v>15269</v>
      </c>
      <c r="H1330" s="120">
        <f>VLOOKUP(B1330,NUESTRA!$A$2:$G$2913,7,0)</f>
        <v>15526500</v>
      </c>
      <c r="I1330" s="120">
        <f>VLOOKUP(B1330,'COSMITET ABR'!$C$3:$H$363,6,0)</f>
        <v>3425350.5166666666</v>
      </c>
      <c r="J1330" s="120">
        <f t="shared" si="22"/>
        <v>7613341.8388888882</v>
      </c>
    </row>
    <row r="1331" spans="1:10" ht="33.75">
      <c r="A1331" s="137">
        <v>416</v>
      </c>
      <c r="B1331" s="137">
        <v>341101</v>
      </c>
      <c r="C1331" s="127" t="s">
        <v>352</v>
      </c>
      <c r="D1331" s="114"/>
      <c r="E1331" s="127"/>
      <c r="F1331" s="120">
        <f>VLOOKUP(B1331,FVL!$A$5:$N$6151,14,0)</f>
        <v>2720735</v>
      </c>
      <c r="G1331" s="120">
        <f>VLOOKUP(B1331,OCCIDENTE!$A$8:$J$5948,10,0)</f>
        <v>8368669.6771392003</v>
      </c>
      <c r="H1331" s="120">
        <f>VLOOKUP(B1331,NUESTRA!$A$2:$G$2913,7,0)</f>
        <v>11398625.635288319</v>
      </c>
      <c r="I1331" s="120">
        <f>VLOOKUP(B1331,'COSMITET ABR'!$C$3:$H$363,6,0)</f>
        <v>3336918.9666666663</v>
      </c>
      <c r="J1331" s="120">
        <f t="shared" si="22"/>
        <v>6456237.3197735464</v>
      </c>
    </row>
    <row r="1332" spans="1:10" ht="123.75">
      <c r="A1332" s="137">
        <v>417</v>
      </c>
      <c r="B1332" s="137">
        <v>341104</v>
      </c>
      <c r="C1332" s="127" t="s">
        <v>16043</v>
      </c>
      <c r="D1332" s="114" t="s">
        <v>15847</v>
      </c>
      <c r="E1332" s="127" t="s">
        <v>15729</v>
      </c>
      <c r="F1332" s="120">
        <f>VLOOKUP(B1332,FVL!$A$5:$N$6151,14,0)</f>
        <v>2720735</v>
      </c>
      <c r="G1332" s="120" t="s">
        <v>15269</v>
      </c>
      <c r="H1332" s="120">
        <f>VLOOKUP(B1332,NUESTRA!$A$2:$G$2913,7,0)</f>
        <v>12441000</v>
      </c>
      <c r="I1332" s="120">
        <f>VLOOKUP(B1332,'COSMITET ABR'!$C$3:$H$363,6,0)</f>
        <v>1906874.8</v>
      </c>
      <c r="J1332" s="120">
        <f t="shared" si="22"/>
        <v>5689536.6000000006</v>
      </c>
    </row>
    <row r="1333" spans="1:10" ht="123.75">
      <c r="A1333" s="137">
        <v>418</v>
      </c>
      <c r="B1333" s="137">
        <v>340902</v>
      </c>
      <c r="C1333" s="127" t="s">
        <v>16044</v>
      </c>
      <c r="D1333" s="114" t="s">
        <v>15847</v>
      </c>
      <c r="E1333" s="127" t="s">
        <v>15729</v>
      </c>
      <c r="F1333" s="120">
        <f>VLOOKUP(B1333,FVL!$A$5:$N$6151,14,0)</f>
        <v>3524441</v>
      </c>
      <c r="G1333" s="120" t="s">
        <v>15269</v>
      </c>
      <c r="H1333" s="120">
        <f>VLOOKUP(B1333,NUESTRA!$A$2:$G$2913,7,0)</f>
        <v>14751685.343999999</v>
      </c>
      <c r="I1333" s="120">
        <f>VLOOKUP(B1333,'COSMITET ABR'!$C$3:$H$363,6,0)</f>
        <v>2177535.35</v>
      </c>
      <c r="J1333" s="120">
        <f t="shared" si="22"/>
        <v>6817887.2313333331</v>
      </c>
    </row>
    <row r="1334" spans="1:10" ht="33.75">
      <c r="A1334" s="137">
        <v>419</v>
      </c>
      <c r="B1334" s="137">
        <v>340401</v>
      </c>
      <c r="C1334" s="127" t="s">
        <v>116</v>
      </c>
      <c r="D1334" s="114"/>
      <c r="E1334" s="127"/>
      <c r="F1334" s="120">
        <f>VLOOKUP(B1334,FVL!$A$5:$N$6151,14,0)</f>
        <v>899367</v>
      </c>
      <c r="G1334" s="120">
        <f>VLOOKUP(B1334,OCCIDENTE!$A$8:$J$5948,10,0)</f>
        <v>2038508.5201668565</v>
      </c>
      <c r="H1334" s="120">
        <f>VLOOKUP(B1334,NUESTRA!$A$2:$G$2913,7,0)</f>
        <v>4482556.32</v>
      </c>
      <c r="I1334" s="120">
        <f>VLOOKUP(B1334,'COSMITET ABR'!$C$3:$H$363,6,0)</f>
        <v>697240.78333333333</v>
      </c>
      <c r="J1334" s="120">
        <f t="shared" si="22"/>
        <v>2029418.1558750474</v>
      </c>
    </row>
    <row r="1335" spans="1:10" ht="123.75">
      <c r="A1335" s="137">
        <v>420</v>
      </c>
      <c r="B1335" s="137">
        <v>340701</v>
      </c>
      <c r="C1335" s="127" t="s">
        <v>16045</v>
      </c>
      <c r="D1335" s="114" t="s">
        <v>15847</v>
      </c>
      <c r="E1335" s="127" t="s">
        <v>15729</v>
      </c>
      <c r="F1335" s="120">
        <f>VLOOKUP(B1335,FVL!$A$5:$N$6151,14,0)</f>
        <v>2305873</v>
      </c>
      <c r="G1335" s="120">
        <f>VLOOKUP(B1335,OCCIDENTE!$A$8:$J$5948,10,0)</f>
        <v>7614154.622710349</v>
      </c>
      <c r="H1335" s="120">
        <f>VLOOKUP(B1335,NUESTRA!$A$2:$G$2913,7,0)</f>
        <v>8296804.2431999994</v>
      </c>
      <c r="I1335" s="120">
        <v>1114900</v>
      </c>
      <c r="J1335" s="120">
        <f t="shared" si="22"/>
        <v>4832932.9664775869</v>
      </c>
    </row>
    <row r="1336" spans="1:10" ht="22.5">
      <c r="A1336" s="137">
        <v>421</v>
      </c>
      <c r="B1336" s="137">
        <v>345301</v>
      </c>
      <c r="C1336" s="127" t="s">
        <v>353</v>
      </c>
      <c r="D1336" s="114"/>
      <c r="E1336" s="127"/>
      <c r="F1336" s="120">
        <f>VLOOKUP(B1336,FVL!$A$5:$N$6151,14,0)</f>
        <v>3241709</v>
      </c>
      <c r="G1336" s="120">
        <f>VLOOKUP(B1336,OCCIDENTE!$A$8:$J$5948,10,0)</f>
        <v>13307670.5637447</v>
      </c>
      <c r="H1336" s="120">
        <f>VLOOKUP(B1336,NUESTRA!$A$2:$G$2913,7,0)</f>
        <v>3564000</v>
      </c>
      <c r="I1336" s="120">
        <f>VLOOKUP(B1336,'COSMITET ABR'!$C$3:$H$363,6,0)</f>
        <v>1233426.75</v>
      </c>
      <c r="J1336" s="120">
        <f t="shared" si="22"/>
        <v>5336701.5784361754</v>
      </c>
    </row>
    <row r="1337" spans="1:10" ht="11.25" customHeight="1">
      <c r="A1337" s="319">
        <v>422</v>
      </c>
      <c r="B1337" s="319">
        <v>874134</v>
      </c>
      <c r="C1337" s="319" t="s">
        <v>354</v>
      </c>
      <c r="D1337" s="319" t="s">
        <v>16046</v>
      </c>
      <c r="E1337" s="127" t="s">
        <v>15587</v>
      </c>
      <c r="F1337" s="322" t="s">
        <v>15269</v>
      </c>
      <c r="G1337" s="322" t="s">
        <v>15269</v>
      </c>
      <c r="H1337" s="322" t="s">
        <v>15269</v>
      </c>
      <c r="I1337" s="322">
        <f>VLOOKUP(B1337,'COSMITET ABR'!$C$3:$H$363,6,0)</f>
        <v>1760848.95</v>
      </c>
      <c r="J1337" s="322">
        <f t="shared" si="22"/>
        <v>1760848.95</v>
      </c>
    </row>
    <row r="1338" spans="1:10">
      <c r="A1338" s="320"/>
      <c r="B1338" s="320"/>
      <c r="C1338" s="320"/>
      <c r="D1338" s="320"/>
      <c r="E1338" s="127" t="s">
        <v>15608</v>
      </c>
      <c r="F1338" s="323"/>
      <c r="G1338" s="323"/>
      <c r="H1338" s="323"/>
      <c r="I1338" s="323"/>
      <c r="J1338" s="323"/>
    </row>
    <row r="1339" spans="1:10">
      <c r="A1339" s="320"/>
      <c r="B1339" s="320"/>
      <c r="C1339" s="320"/>
      <c r="D1339" s="320"/>
      <c r="E1339" s="127" t="s">
        <v>15609</v>
      </c>
      <c r="F1339" s="323"/>
      <c r="G1339" s="323"/>
      <c r="H1339" s="323"/>
      <c r="I1339" s="323"/>
      <c r="J1339" s="323"/>
    </row>
    <row r="1340" spans="1:10" ht="22.5">
      <c r="A1340" s="320"/>
      <c r="B1340" s="320"/>
      <c r="C1340" s="320"/>
      <c r="D1340" s="320"/>
      <c r="E1340" s="127" t="s">
        <v>15590</v>
      </c>
      <c r="F1340" s="323"/>
      <c r="G1340" s="323"/>
      <c r="H1340" s="323"/>
      <c r="I1340" s="323"/>
      <c r="J1340" s="323"/>
    </row>
    <row r="1341" spans="1:10">
      <c r="A1341" s="320"/>
      <c r="B1341" s="320"/>
      <c r="C1341" s="320"/>
      <c r="D1341" s="320"/>
      <c r="E1341" s="127" t="s">
        <v>16047</v>
      </c>
      <c r="F1341" s="323"/>
      <c r="G1341" s="323"/>
      <c r="H1341" s="323"/>
      <c r="I1341" s="323"/>
      <c r="J1341" s="323"/>
    </row>
    <row r="1342" spans="1:10" ht="22.5">
      <c r="A1342" s="321"/>
      <c r="B1342" s="321"/>
      <c r="C1342" s="321"/>
      <c r="D1342" s="321"/>
      <c r="E1342" s="127" t="s">
        <v>15594</v>
      </c>
      <c r="F1342" s="324"/>
      <c r="G1342" s="324"/>
      <c r="H1342" s="324"/>
      <c r="I1342" s="324"/>
      <c r="J1342" s="324"/>
    </row>
    <row r="1343" spans="1:10" ht="11.25" customHeight="1">
      <c r="A1343" s="319">
        <v>423</v>
      </c>
      <c r="B1343" s="319">
        <v>876190</v>
      </c>
      <c r="C1343" s="319" t="s">
        <v>205</v>
      </c>
      <c r="D1343" s="319" t="s">
        <v>15611</v>
      </c>
      <c r="E1343" s="127" t="s">
        <v>15587</v>
      </c>
      <c r="F1343" s="322">
        <f>VLOOKUP(B1343,FVL!$A$5:$N$6151,14,0)</f>
        <v>1831888</v>
      </c>
      <c r="G1343" s="322" t="s">
        <v>15269</v>
      </c>
      <c r="H1343" s="322" t="s">
        <v>15269</v>
      </c>
      <c r="I1343" s="322">
        <f>VLOOKUP(B1343,'COSMITET ABR'!$C$3:$H$363,6,0)</f>
        <v>1876717.2</v>
      </c>
      <c r="J1343" s="322">
        <f t="shared" si="22"/>
        <v>1854302.6</v>
      </c>
    </row>
    <row r="1344" spans="1:10">
      <c r="A1344" s="320"/>
      <c r="B1344" s="320"/>
      <c r="C1344" s="320"/>
      <c r="D1344" s="320"/>
      <c r="E1344" s="127" t="s">
        <v>15588</v>
      </c>
      <c r="F1344" s="323"/>
      <c r="G1344" s="323"/>
      <c r="H1344" s="323"/>
      <c r="I1344" s="323"/>
      <c r="J1344" s="323"/>
    </row>
    <row r="1345" spans="1:11">
      <c r="A1345" s="320"/>
      <c r="B1345" s="320"/>
      <c r="C1345" s="320"/>
      <c r="D1345" s="320"/>
      <c r="E1345" s="127" t="s">
        <v>15589</v>
      </c>
      <c r="F1345" s="323"/>
      <c r="G1345" s="323"/>
      <c r="H1345" s="323"/>
      <c r="I1345" s="323"/>
      <c r="J1345" s="323"/>
    </row>
    <row r="1346" spans="1:11" ht="22.5">
      <c r="A1346" s="320"/>
      <c r="B1346" s="320"/>
      <c r="C1346" s="320"/>
      <c r="D1346" s="320"/>
      <c r="E1346" s="127" t="s">
        <v>15590</v>
      </c>
      <c r="F1346" s="323"/>
      <c r="G1346" s="323"/>
      <c r="H1346" s="323"/>
      <c r="I1346" s="323"/>
      <c r="J1346" s="323"/>
      <c r="K1346" s="309"/>
    </row>
    <row r="1347" spans="1:11">
      <c r="A1347" s="320"/>
      <c r="B1347" s="320"/>
      <c r="C1347" s="320"/>
      <c r="D1347" s="320"/>
      <c r="E1347" s="127" t="s">
        <v>15591</v>
      </c>
      <c r="F1347" s="323"/>
      <c r="G1347" s="323"/>
      <c r="H1347" s="323"/>
      <c r="I1347" s="323"/>
      <c r="J1347" s="323"/>
    </row>
    <row r="1348" spans="1:11">
      <c r="A1348" s="320"/>
      <c r="B1348" s="320"/>
      <c r="C1348" s="320"/>
      <c r="D1348" s="320"/>
      <c r="E1348" s="127" t="s">
        <v>15593</v>
      </c>
      <c r="F1348" s="323"/>
      <c r="G1348" s="323"/>
      <c r="H1348" s="323"/>
      <c r="I1348" s="323"/>
      <c r="J1348" s="323"/>
    </row>
    <row r="1349" spans="1:11" ht="22.5">
      <c r="A1349" s="321"/>
      <c r="B1349" s="321"/>
      <c r="C1349" s="321"/>
      <c r="D1349" s="321"/>
      <c r="E1349" s="127" t="s">
        <v>15594</v>
      </c>
      <c r="F1349" s="324"/>
      <c r="G1349" s="324"/>
      <c r="H1349" s="324"/>
      <c r="I1349" s="324"/>
      <c r="J1349" s="324"/>
    </row>
    <row r="1350" spans="1:11" ht="11.25" customHeight="1">
      <c r="A1350" s="319">
        <v>424</v>
      </c>
      <c r="B1350" s="319">
        <v>876130</v>
      </c>
      <c r="C1350" s="319" t="s">
        <v>131</v>
      </c>
      <c r="D1350" s="319" t="s">
        <v>16048</v>
      </c>
      <c r="E1350" s="127" t="s">
        <v>15587</v>
      </c>
      <c r="F1350" s="322" t="s">
        <v>15269</v>
      </c>
      <c r="G1350" s="322" t="s">
        <v>15269</v>
      </c>
      <c r="H1350" s="322" t="s">
        <v>15269</v>
      </c>
      <c r="I1350" s="322">
        <f>VLOOKUP(B1350,'COSMITET ABR'!$C$3:$H$363,6,0)</f>
        <v>1769724.65</v>
      </c>
      <c r="J1350" s="322">
        <f t="shared" ref="J1350:J1395" si="23">AVERAGE(F1350,G1350,H1350,I1350)</f>
        <v>1769724.65</v>
      </c>
    </row>
    <row r="1351" spans="1:11">
      <c r="A1351" s="320"/>
      <c r="B1351" s="320"/>
      <c r="C1351" s="320"/>
      <c r="D1351" s="320"/>
      <c r="E1351" s="127" t="s">
        <v>15596</v>
      </c>
      <c r="F1351" s="323"/>
      <c r="G1351" s="323"/>
      <c r="H1351" s="323"/>
      <c r="I1351" s="323"/>
      <c r="J1351" s="323"/>
    </row>
    <row r="1352" spans="1:11">
      <c r="A1352" s="320"/>
      <c r="B1352" s="320"/>
      <c r="C1352" s="320"/>
      <c r="D1352" s="320"/>
      <c r="E1352" s="127" t="s">
        <v>15589</v>
      </c>
      <c r="F1352" s="323"/>
      <c r="G1352" s="323"/>
      <c r="H1352" s="323"/>
      <c r="I1352" s="323"/>
      <c r="J1352" s="323"/>
    </row>
    <row r="1353" spans="1:11" ht="22.5">
      <c r="A1353" s="320"/>
      <c r="B1353" s="320"/>
      <c r="C1353" s="320"/>
      <c r="D1353" s="320"/>
      <c r="E1353" s="127" t="s">
        <v>15590</v>
      </c>
      <c r="F1353" s="323"/>
      <c r="G1353" s="323"/>
      <c r="H1353" s="323"/>
      <c r="I1353" s="323"/>
      <c r="J1353" s="323"/>
    </row>
    <row r="1354" spans="1:11">
      <c r="A1354" s="320"/>
      <c r="B1354" s="320"/>
      <c r="C1354" s="320"/>
      <c r="D1354" s="320"/>
      <c r="E1354" s="127" t="s">
        <v>15591</v>
      </c>
      <c r="F1354" s="323"/>
      <c r="G1354" s="323"/>
      <c r="H1354" s="323"/>
      <c r="I1354" s="323"/>
      <c r="J1354" s="323"/>
    </row>
    <row r="1355" spans="1:11">
      <c r="A1355" s="320"/>
      <c r="B1355" s="320"/>
      <c r="C1355" s="320"/>
      <c r="D1355" s="320"/>
      <c r="E1355" s="127" t="s">
        <v>15597</v>
      </c>
      <c r="F1355" s="323"/>
      <c r="G1355" s="323"/>
      <c r="H1355" s="323"/>
      <c r="I1355" s="323"/>
      <c r="J1355" s="323"/>
    </row>
    <row r="1356" spans="1:11">
      <c r="A1356" s="320"/>
      <c r="B1356" s="320"/>
      <c r="C1356" s="320"/>
      <c r="D1356" s="320"/>
      <c r="E1356" s="127" t="s">
        <v>15593</v>
      </c>
      <c r="F1356" s="323"/>
      <c r="G1356" s="323"/>
      <c r="H1356" s="323"/>
      <c r="I1356" s="323"/>
      <c r="J1356" s="323"/>
    </row>
    <row r="1357" spans="1:11">
      <c r="A1357" s="320"/>
      <c r="B1357" s="320"/>
      <c r="C1357" s="320"/>
      <c r="D1357" s="320"/>
      <c r="E1357" s="127" t="s">
        <v>15598</v>
      </c>
      <c r="F1357" s="323"/>
      <c r="G1357" s="323"/>
      <c r="H1357" s="323"/>
      <c r="I1357" s="323"/>
      <c r="J1357" s="323"/>
    </row>
    <row r="1358" spans="1:11" ht="22.5">
      <c r="A1358" s="321"/>
      <c r="B1358" s="321"/>
      <c r="C1358" s="321"/>
      <c r="D1358" s="321"/>
      <c r="E1358" s="127" t="s">
        <v>15594</v>
      </c>
      <c r="F1358" s="324"/>
      <c r="G1358" s="324"/>
      <c r="H1358" s="324"/>
      <c r="I1358" s="324"/>
      <c r="J1358" s="324"/>
    </row>
    <row r="1359" spans="1:11" ht="11.25" customHeight="1">
      <c r="A1359" s="319">
        <v>425</v>
      </c>
      <c r="B1359" s="319">
        <v>876132</v>
      </c>
      <c r="C1359" s="319" t="s">
        <v>356</v>
      </c>
      <c r="D1359" s="319" t="s">
        <v>16049</v>
      </c>
      <c r="E1359" s="127" t="s">
        <v>15587</v>
      </c>
      <c r="F1359" s="322" t="s">
        <v>15269</v>
      </c>
      <c r="G1359" s="322" t="s">
        <v>15269</v>
      </c>
      <c r="H1359" s="322" t="s">
        <v>15269</v>
      </c>
      <c r="I1359" s="322">
        <f>VLOOKUP(B1359,'COSMITET ABR'!$C$3:$H$363,6,0)</f>
        <v>1769724.65</v>
      </c>
      <c r="J1359" s="322">
        <f t="shared" si="23"/>
        <v>1769724.65</v>
      </c>
    </row>
    <row r="1360" spans="1:11">
      <c r="A1360" s="320"/>
      <c r="B1360" s="320"/>
      <c r="C1360" s="320"/>
      <c r="D1360" s="320"/>
      <c r="E1360" s="127" t="s">
        <v>15596</v>
      </c>
      <c r="F1360" s="323"/>
      <c r="G1360" s="323"/>
      <c r="H1360" s="323"/>
      <c r="I1360" s="323"/>
      <c r="J1360" s="323"/>
    </row>
    <row r="1361" spans="1:10">
      <c r="A1361" s="320"/>
      <c r="B1361" s="320"/>
      <c r="C1361" s="320"/>
      <c r="D1361" s="320"/>
      <c r="E1361" s="127" t="s">
        <v>15589</v>
      </c>
      <c r="F1361" s="323"/>
      <c r="G1361" s="323"/>
      <c r="H1361" s="323"/>
      <c r="I1361" s="323"/>
      <c r="J1361" s="323"/>
    </row>
    <row r="1362" spans="1:10" ht="22.5">
      <c r="A1362" s="320"/>
      <c r="B1362" s="320"/>
      <c r="C1362" s="320"/>
      <c r="D1362" s="320"/>
      <c r="E1362" s="127" t="s">
        <v>15590</v>
      </c>
      <c r="F1362" s="323"/>
      <c r="G1362" s="323"/>
      <c r="H1362" s="323"/>
      <c r="I1362" s="323"/>
      <c r="J1362" s="323"/>
    </row>
    <row r="1363" spans="1:10">
      <c r="A1363" s="320"/>
      <c r="B1363" s="320"/>
      <c r="C1363" s="320"/>
      <c r="D1363" s="320"/>
      <c r="E1363" s="127" t="s">
        <v>15591</v>
      </c>
      <c r="F1363" s="323"/>
      <c r="G1363" s="323"/>
      <c r="H1363" s="323"/>
      <c r="I1363" s="323"/>
      <c r="J1363" s="323"/>
    </row>
    <row r="1364" spans="1:10">
      <c r="A1364" s="320"/>
      <c r="B1364" s="320"/>
      <c r="C1364" s="320"/>
      <c r="D1364" s="320"/>
      <c r="E1364" s="127" t="s">
        <v>15597</v>
      </c>
      <c r="F1364" s="323"/>
      <c r="G1364" s="323"/>
      <c r="H1364" s="323"/>
      <c r="I1364" s="323"/>
      <c r="J1364" s="323"/>
    </row>
    <row r="1365" spans="1:10">
      <c r="A1365" s="320"/>
      <c r="B1365" s="320"/>
      <c r="C1365" s="320"/>
      <c r="D1365" s="320"/>
      <c r="E1365" s="127" t="s">
        <v>15593</v>
      </c>
      <c r="F1365" s="323"/>
      <c r="G1365" s="323"/>
      <c r="H1365" s="323"/>
      <c r="I1365" s="323"/>
      <c r="J1365" s="323"/>
    </row>
    <row r="1366" spans="1:10">
      <c r="A1366" s="320"/>
      <c r="B1366" s="320"/>
      <c r="C1366" s="320"/>
      <c r="D1366" s="320"/>
      <c r="E1366" s="127" t="s">
        <v>15598</v>
      </c>
      <c r="F1366" s="323"/>
      <c r="G1366" s="323"/>
      <c r="H1366" s="323"/>
      <c r="I1366" s="323"/>
      <c r="J1366" s="323"/>
    </row>
    <row r="1367" spans="1:10" ht="22.5">
      <c r="A1367" s="321"/>
      <c r="B1367" s="321"/>
      <c r="C1367" s="321"/>
      <c r="D1367" s="321"/>
      <c r="E1367" s="127" t="s">
        <v>15594</v>
      </c>
      <c r="F1367" s="324"/>
      <c r="G1367" s="324"/>
      <c r="H1367" s="324"/>
      <c r="I1367" s="324"/>
      <c r="J1367" s="324"/>
    </row>
    <row r="1368" spans="1:10" ht="11.25" customHeight="1">
      <c r="A1368" s="319">
        <v>426</v>
      </c>
      <c r="B1368" s="319">
        <v>876136</v>
      </c>
      <c r="C1368" s="319" t="s">
        <v>357</v>
      </c>
      <c r="D1368" s="319" t="s">
        <v>16048</v>
      </c>
      <c r="E1368" s="127" t="s">
        <v>15587</v>
      </c>
      <c r="F1368" s="322" t="s">
        <v>15269</v>
      </c>
      <c r="G1368" s="322" t="s">
        <v>15269</v>
      </c>
      <c r="H1368" s="322" t="s">
        <v>15269</v>
      </c>
      <c r="I1368" s="322">
        <f>VLOOKUP(B1368,'COSMITET ABR'!$C$3:$H$363,6,0)</f>
        <v>24220922.800000001</v>
      </c>
      <c r="J1368" s="322">
        <f t="shared" si="23"/>
        <v>24220922.800000001</v>
      </c>
    </row>
    <row r="1369" spans="1:10">
      <c r="A1369" s="320"/>
      <c r="B1369" s="320"/>
      <c r="C1369" s="320"/>
      <c r="D1369" s="320"/>
      <c r="E1369" s="127" t="s">
        <v>15596</v>
      </c>
      <c r="F1369" s="323"/>
      <c r="G1369" s="323"/>
      <c r="H1369" s="323"/>
      <c r="I1369" s="323"/>
      <c r="J1369" s="323"/>
    </row>
    <row r="1370" spans="1:10">
      <c r="A1370" s="320"/>
      <c r="B1370" s="320"/>
      <c r="C1370" s="320"/>
      <c r="D1370" s="320"/>
      <c r="E1370" s="127" t="s">
        <v>15589</v>
      </c>
      <c r="F1370" s="323"/>
      <c r="G1370" s="323"/>
      <c r="H1370" s="323"/>
      <c r="I1370" s="323"/>
      <c r="J1370" s="323"/>
    </row>
    <row r="1371" spans="1:10" ht="22.5">
      <c r="A1371" s="320"/>
      <c r="B1371" s="320"/>
      <c r="C1371" s="320"/>
      <c r="D1371" s="320"/>
      <c r="E1371" s="127" t="s">
        <v>15590</v>
      </c>
      <c r="F1371" s="323"/>
      <c r="G1371" s="323"/>
      <c r="H1371" s="323"/>
      <c r="I1371" s="323"/>
      <c r="J1371" s="323"/>
    </row>
    <row r="1372" spans="1:10">
      <c r="A1372" s="320"/>
      <c r="B1372" s="320"/>
      <c r="C1372" s="320"/>
      <c r="D1372" s="320"/>
      <c r="E1372" s="127" t="s">
        <v>15591</v>
      </c>
      <c r="F1372" s="323"/>
      <c r="G1372" s="323"/>
      <c r="H1372" s="323"/>
      <c r="I1372" s="323"/>
      <c r="J1372" s="323"/>
    </row>
    <row r="1373" spans="1:10">
      <c r="A1373" s="320"/>
      <c r="B1373" s="320"/>
      <c r="C1373" s="320"/>
      <c r="D1373" s="320"/>
      <c r="E1373" s="127" t="s">
        <v>15597</v>
      </c>
      <c r="F1373" s="323"/>
      <c r="G1373" s="323"/>
      <c r="H1373" s="323"/>
      <c r="I1373" s="323"/>
      <c r="J1373" s="323"/>
    </row>
    <row r="1374" spans="1:10">
      <c r="A1374" s="320"/>
      <c r="B1374" s="320"/>
      <c r="C1374" s="320"/>
      <c r="D1374" s="320"/>
      <c r="E1374" s="127" t="s">
        <v>15593</v>
      </c>
      <c r="F1374" s="323"/>
      <c r="G1374" s="323"/>
      <c r="H1374" s="323"/>
      <c r="I1374" s="323"/>
      <c r="J1374" s="323"/>
    </row>
    <row r="1375" spans="1:10">
      <c r="A1375" s="320"/>
      <c r="B1375" s="320"/>
      <c r="C1375" s="320"/>
      <c r="D1375" s="320"/>
      <c r="E1375" s="127" t="s">
        <v>15598</v>
      </c>
      <c r="F1375" s="323"/>
      <c r="G1375" s="323"/>
      <c r="H1375" s="323"/>
      <c r="I1375" s="323"/>
      <c r="J1375" s="323"/>
    </row>
    <row r="1376" spans="1:10" ht="22.5">
      <c r="A1376" s="321"/>
      <c r="B1376" s="321"/>
      <c r="C1376" s="321"/>
      <c r="D1376" s="321"/>
      <c r="E1376" s="127" t="s">
        <v>15594</v>
      </c>
      <c r="F1376" s="324"/>
      <c r="G1376" s="324"/>
      <c r="H1376" s="324"/>
      <c r="I1376" s="324"/>
      <c r="J1376" s="324"/>
    </row>
    <row r="1377" spans="1:10" ht="22.5">
      <c r="A1377" s="137">
        <v>427</v>
      </c>
      <c r="B1377" s="137">
        <v>877112</v>
      </c>
      <c r="C1377" s="127" t="s">
        <v>134</v>
      </c>
      <c r="D1377" s="114"/>
      <c r="E1377" s="127"/>
      <c r="F1377" s="120">
        <f>VLOOKUP(B1377,FVL!$A$5:$N$6151,14,0)</f>
        <v>2488348</v>
      </c>
      <c r="G1377" s="120" t="s">
        <v>15269</v>
      </c>
      <c r="H1377" s="120" t="s">
        <v>15269</v>
      </c>
      <c r="I1377" s="120">
        <f>VLOOKUP(B1377,'COSMITET ABR'!$C$3:$H$363,6,0)</f>
        <v>1792110.55</v>
      </c>
      <c r="J1377" s="120">
        <f t="shared" si="23"/>
        <v>2140229.2749999999</v>
      </c>
    </row>
    <row r="1378" spans="1:10" ht="11.25" customHeight="1">
      <c r="A1378" s="319">
        <v>428</v>
      </c>
      <c r="B1378" s="319">
        <v>549002</v>
      </c>
      <c r="C1378" s="319" t="s">
        <v>206</v>
      </c>
      <c r="D1378" s="319" t="s">
        <v>16050</v>
      </c>
      <c r="E1378" s="127" t="s">
        <v>15587</v>
      </c>
      <c r="F1378" s="322">
        <f>VLOOKUP(B1378,FVL!$A$5:$N$6151,14,0)</f>
        <v>9930864</v>
      </c>
      <c r="G1378" s="322">
        <f>VLOOKUP(B1378,OCCIDENTE!$A$8:$J$5948,10,0)</f>
        <v>8026820.1507780002</v>
      </c>
      <c r="H1378" s="322">
        <f>VLOOKUP(B1378,NUESTRA!$A$2:$G$2913,7,0)</f>
        <v>4564057.3440000005</v>
      </c>
      <c r="I1378" s="322">
        <f>VLOOKUP(B1378,'COSMITET ABR'!$C$3:$H$363,6,0)</f>
        <v>5015386.9000000004</v>
      </c>
      <c r="J1378" s="322">
        <f t="shared" si="23"/>
        <v>6884282.0986944996</v>
      </c>
    </row>
    <row r="1379" spans="1:10">
      <c r="A1379" s="320"/>
      <c r="B1379" s="320"/>
      <c r="C1379" s="320"/>
      <c r="D1379" s="320"/>
      <c r="E1379" s="127" t="s">
        <v>15608</v>
      </c>
      <c r="F1379" s="323"/>
      <c r="G1379" s="323"/>
      <c r="H1379" s="323"/>
      <c r="I1379" s="323"/>
      <c r="J1379" s="323"/>
    </row>
    <row r="1380" spans="1:10" ht="22.5">
      <c r="A1380" s="320"/>
      <c r="B1380" s="320"/>
      <c r="C1380" s="320"/>
      <c r="D1380" s="320"/>
      <c r="E1380" s="127" t="s">
        <v>15590</v>
      </c>
      <c r="F1380" s="323"/>
      <c r="G1380" s="323"/>
      <c r="H1380" s="323"/>
      <c r="I1380" s="323"/>
      <c r="J1380" s="323"/>
    </row>
    <row r="1381" spans="1:10">
      <c r="A1381" s="320"/>
      <c r="B1381" s="320"/>
      <c r="C1381" s="320"/>
      <c r="D1381" s="320"/>
      <c r="E1381" s="127" t="s">
        <v>15591</v>
      </c>
      <c r="F1381" s="323"/>
      <c r="G1381" s="323"/>
      <c r="H1381" s="323"/>
      <c r="I1381" s="323"/>
      <c r="J1381" s="323"/>
    </row>
    <row r="1382" spans="1:10">
      <c r="A1382" s="321"/>
      <c r="B1382" s="321"/>
      <c r="C1382" s="321"/>
      <c r="D1382" s="321"/>
      <c r="E1382" s="127" t="s">
        <v>15606</v>
      </c>
      <c r="F1382" s="324"/>
      <c r="G1382" s="324"/>
      <c r="H1382" s="324"/>
      <c r="I1382" s="324"/>
      <c r="J1382" s="324"/>
    </row>
    <row r="1383" spans="1:10" ht="11.25" customHeight="1">
      <c r="A1383" s="319">
        <v>429</v>
      </c>
      <c r="B1383" s="319">
        <v>992506</v>
      </c>
      <c r="C1383" s="319" t="s">
        <v>16051</v>
      </c>
      <c r="D1383" s="319" t="s">
        <v>16052</v>
      </c>
      <c r="E1383" s="127" t="s">
        <v>15587</v>
      </c>
      <c r="F1383" s="322">
        <f>VLOOKUP(B1383,FVL!$A$5:$N$6151,14,0)</f>
        <v>32858765</v>
      </c>
      <c r="G1383" s="322">
        <f>VLOOKUP(B1383,OCCIDENTE!$A$8:$J$5948,10,0)</f>
        <v>25668913.1985</v>
      </c>
      <c r="H1383" s="322" t="s">
        <v>15269</v>
      </c>
      <c r="I1383" s="322">
        <f>VLOOKUP(B1383,'COSMITET ABR'!$C$3:$H$363,6,0)</f>
        <v>116051.1</v>
      </c>
      <c r="J1383" s="322">
        <f t="shared" si="23"/>
        <v>19547909.766166668</v>
      </c>
    </row>
    <row r="1384" spans="1:10">
      <c r="A1384" s="320"/>
      <c r="B1384" s="320"/>
      <c r="C1384" s="320"/>
      <c r="D1384" s="320"/>
      <c r="E1384" s="127" t="s">
        <v>15608</v>
      </c>
      <c r="F1384" s="323"/>
      <c r="G1384" s="323"/>
      <c r="H1384" s="323"/>
      <c r="I1384" s="323"/>
      <c r="J1384" s="323"/>
    </row>
    <row r="1385" spans="1:10" ht="22.5">
      <c r="A1385" s="320"/>
      <c r="B1385" s="320"/>
      <c r="C1385" s="320"/>
      <c r="D1385" s="320"/>
      <c r="E1385" s="127" t="s">
        <v>15590</v>
      </c>
      <c r="F1385" s="323"/>
      <c r="G1385" s="323"/>
      <c r="H1385" s="323"/>
      <c r="I1385" s="323"/>
      <c r="J1385" s="323"/>
    </row>
    <row r="1386" spans="1:10">
      <c r="A1386" s="320"/>
      <c r="B1386" s="320"/>
      <c r="C1386" s="320"/>
      <c r="D1386" s="320"/>
      <c r="E1386" s="127" t="s">
        <v>15591</v>
      </c>
      <c r="F1386" s="323"/>
      <c r="G1386" s="323"/>
      <c r="H1386" s="323"/>
      <c r="I1386" s="323"/>
      <c r="J1386" s="323"/>
    </row>
    <row r="1387" spans="1:10">
      <c r="A1387" s="321"/>
      <c r="B1387" s="321"/>
      <c r="C1387" s="321"/>
      <c r="D1387" s="321"/>
      <c r="E1387" s="127" t="s">
        <v>15606</v>
      </c>
      <c r="F1387" s="324"/>
      <c r="G1387" s="324"/>
      <c r="H1387" s="324"/>
      <c r="I1387" s="324"/>
      <c r="J1387" s="324"/>
    </row>
    <row r="1388" spans="1:10">
      <c r="A1388" s="137">
        <v>430</v>
      </c>
      <c r="B1388" s="137">
        <v>893802</v>
      </c>
      <c r="C1388" s="127" t="s">
        <v>421</v>
      </c>
      <c r="D1388" s="114"/>
      <c r="E1388" s="127"/>
      <c r="F1388" s="120">
        <f>VLOOKUP(B1388,FVL!$A$5:$N$6151,14,0)</f>
        <v>350615</v>
      </c>
      <c r="G1388" s="120" t="s">
        <v>15269</v>
      </c>
      <c r="H1388" s="120" t="s">
        <v>15269</v>
      </c>
      <c r="I1388" s="120">
        <f>VLOOKUP(B1388,'COSMITET ABR'!$C$3:$H$363,6,0)</f>
        <v>116051.1</v>
      </c>
      <c r="J1388" s="120">
        <f t="shared" si="23"/>
        <v>233333.05</v>
      </c>
    </row>
    <row r="1389" spans="1:10" ht="90">
      <c r="A1389" s="137">
        <v>431</v>
      </c>
      <c r="B1389" s="137">
        <v>549012</v>
      </c>
      <c r="C1389" s="127" t="s">
        <v>358</v>
      </c>
      <c r="D1389" s="114" t="s">
        <v>15640</v>
      </c>
      <c r="E1389" s="127" t="s">
        <v>15641</v>
      </c>
      <c r="F1389" s="120">
        <f>VLOOKUP(B1389,FVL!$A$5:$N$6151,14,0)</f>
        <v>899367</v>
      </c>
      <c r="G1389" s="120">
        <f>VLOOKUP(B1389,OCCIDENTE!$A$8:$J$5948,10,0)</f>
        <v>1339162.3009264499</v>
      </c>
      <c r="H1389" s="120">
        <f>VLOOKUP(B1389,NUESTRA!$A$2:$G$2913,7,0)</f>
        <v>1445565.7835520001</v>
      </c>
      <c r="I1389" s="120">
        <f>VLOOKUP(B1389,'COSMITET ABR'!$C$3:$H$363,6,0)</f>
        <v>1659162.5</v>
      </c>
      <c r="J1389" s="120">
        <f t="shared" si="23"/>
        <v>1335814.3961196125</v>
      </c>
    </row>
    <row r="1390" spans="1:10" ht="22.5">
      <c r="A1390" s="137">
        <v>432</v>
      </c>
      <c r="B1390" s="137">
        <v>876320</v>
      </c>
      <c r="C1390" s="127" t="s">
        <v>359</v>
      </c>
      <c r="D1390" s="114"/>
      <c r="E1390" s="127"/>
      <c r="F1390" s="120" t="s">
        <v>15269</v>
      </c>
      <c r="G1390" s="120" t="s">
        <v>15269</v>
      </c>
      <c r="H1390" s="120" t="s">
        <v>15269</v>
      </c>
      <c r="I1390" s="120">
        <f>VLOOKUP(B1390,'COSMITET ABR'!$C$3:$H$363,6,0)</f>
        <v>1290137.8500000001</v>
      </c>
      <c r="J1390" s="120">
        <f t="shared" si="23"/>
        <v>1290137.8500000001</v>
      </c>
    </row>
    <row r="1391" spans="1:10" ht="90">
      <c r="A1391" s="137">
        <v>433</v>
      </c>
      <c r="B1391" s="137">
        <v>876390</v>
      </c>
      <c r="C1391" s="127" t="s">
        <v>360</v>
      </c>
      <c r="D1391" s="114" t="s">
        <v>15640</v>
      </c>
      <c r="E1391" s="127" t="s">
        <v>15641</v>
      </c>
      <c r="F1391" s="120" t="s">
        <v>15269</v>
      </c>
      <c r="G1391" s="120" t="s">
        <v>15269</v>
      </c>
      <c r="H1391" s="120" t="s">
        <v>15269</v>
      </c>
      <c r="I1391" s="120">
        <f>VLOOKUP(B1391,'COSMITET ABR'!$C$3:$H$363,6,0)</f>
        <v>1368713.9</v>
      </c>
      <c r="J1391" s="120">
        <f t="shared" si="23"/>
        <v>1368713.9</v>
      </c>
    </row>
    <row r="1392" spans="1:10" ht="22.5">
      <c r="A1392" s="137">
        <v>434</v>
      </c>
      <c r="B1392" s="137">
        <v>877210</v>
      </c>
      <c r="C1392" s="127" t="s">
        <v>361</v>
      </c>
      <c r="D1392" s="114"/>
      <c r="E1392" s="127"/>
      <c r="F1392" s="120" t="s">
        <v>15269</v>
      </c>
      <c r="G1392" s="120" t="s">
        <v>15269</v>
      </c>
      <c r="H1392" s="120" t="s">
        <v>15269</v>
      </c>
      <c r="I1392" s="120">
        <f>VLOOKUP(B1392,'COSMITET ABR'!$C$3:$H$363,6,0)</f>
        <v>1478358.6375</v>
      </c>
      <c r="J1392" s="120">
        <f t="shared" si="23"/>
        <v>1478358.6375</v>
      </c>
    </row>
    <row r="1393" spans="1:10" ht="90">
      <c r="A1393" s="137">
        <v>435</v>
      </c>
      <c r="B1393" s="137">
        <v>877201</v>
      </c>
      <c r="C1393" s="127" t="s">
        <v>209</v>
      </c>
      <c r="D1393" s="114" t="s">
        <v>15640</v>
      </c>
      <c r="E1393" s="127" t="s">
        <v>15641</v>
      </c>
      <c r="F1393" s="120">
        <f>VLOOKUP(B1393,FVL!$A$5:$N$6151,14,0)</f>
        <v>551574</v>
      </c>
      <c r="G1393" s="120" t="s">
        <v>15269</v>
      </c>
      <c r="H1393" s="120" t="s">
        <v>15269</v>
      </c>
      <c r="I1393" s="120">
        <f>VLOOKUP(B1393,'COSMITET ABR'!$C$3:$H$363,6,0)</f>
        <v>1457604.3</v>
      </c>
      <c r="J1393" s="120">
        <f t="shared" si="23"/>
        <v>1004589.15</v>
      </c>
    </row>
    <row r="1394" spans="1:10">
      <c r="A1394" s="137">
        <v>436</v>
      </c>
      <c r="B1394" s="137">
        <v>878301</v>
      </c>
      <c r="C1394" s="127" t="s">
        <v>210</v>
      </c>
      <c r="D1394" s="114"/>
      <c r="E1394" s="127"/>
      <c r="F1394" s="120">
        <f>VLOOKUP(B1394,FVL!$A$5:$N$6151,14,0)</f>
        <v>477997</v>
      </c>
      <c r="G1394" s="120" t="s">
        <v>15269</v>
      </c>
      <c r="H1394" s="120" t="s">
        <v>15269</v>
      </c>
      <c r="I1394" s="120">
        <f>VLOOKUP(B1394,'COSMITET ABR'!$C$3:$H$363,6,0)</f>
        <v>1226210.5</v>
      </c>
      <c r="J1394" s="120">
        <f t="shared" si="23"/>
        <v>852103.75</v>
      </c>
    </row>
    <row r="1395" spans="1:10" ht="90">
      <c r="A1395" s="137">
        <v>437</v>
      </c>
      <c r="B1395" s="137">
        <v>996102</v>
      </c>
      <c r="C1395" s="127" t="s">
        <v>16053</v>
      </c>
      <c r="D1395" s="114" t="s">
        <v>15640</v>
      </c>
      <c r="E1395" s="127" t="s">
        <v>15641</v>
      </c>
      <c r="F1395" s="120">
        <f>VLOOKUP(B1395,FVL!$A$5:$N$6151,14,0)</f>
        <v>234770</v>
      </c>
      <c r="G1395" s="120">
        <f>VLOOKUP(B1395,OCCIDENTE!$A$8:$J$5948,10,0)</f>
        <v>271788.49268999998</v>
      </c>
      <c r="H1395" s="120" t="s">
        <v>15269</v>
      </c>
      <c r="I1395" s="120">
        <v>555400</v>
      </c>
      <c r="J1395" s="120">
        <f t="shared" si="23"/>
        <v>353986.16422999999</v>
      </c>
    </row>
  </sheetData>
  <autoFilter ref="A4:K1395"/>
  <mergeCells count="859">
    <mergeCell ref="F1383:F1387"/>
    <mergeCell ref="G1383:G1387"/>
    <mergeCell ref="H1383:H1387"/>
    <mergeCell ref="I1383:I1387"/>
    <mergeCell ref="J1383:J1387"/>
    <mergeCell ref="F1368:F1376"/>
    <mergeCell ref="G1368:G1376"/>
    <mergeCell ref="H1368:H1376"/>
    <mergeCell ref="I1368:I1376"/>
    <mergeCell ref="J1368:J1376"/>
    <mergeCell ref="F1378:F1382"/>
    <mergeCell ref="G1378:G1382"/>
    <mergeCell ref="H1378:H1382"/>
    <mergeCell ref="I1378:I1382"/>
    <mergeCell ref="J1378:J1382"/>
    <mergeCell ref="F1350:F1358"/>
    <mergeCell ref="G1350:G1358"/>
    <mergeCell ref="H1350:H1358"/>
    <mergeCell ref="I1350:I1358"/>
    <mergeCell ref="J1350:J1358"/>
    <mergeCell ref="F1359:F1367"/>
    <mergeCell ref="G1359:G1367"/>
    <mergeCell ref="H1359:H1367"/>
    <mergeCell ref="I1359:I1367"/>
    <mergeCell ref="J1359:J1367"/>
    <mergeCell ref="F1337:F1342"/>
    <mergeCell ref="G1337:G1342"/>
    <mergeCell ref="H1337:H1342"/>
    <mergeCell ref="I1337:I1342"/>
    <mergeCell ref="J1337:J1342"/>
    <mergeCell ref="F1343:F1349"/>
    <mergeCell ref="G1343:G1349"/>
    <mergeCell ref="H1343:H1349"/>
    <mergeCell ref="I1343:I1349"/>
    <mergeCell ref="J1343:J1349"/>
    <mergeCell ref="F1313:F1320"/>
    <mergeCell ref="G1313:G1320"/>
    <mergeCell ref="H1313:H1320"/>
    <mergeCell ref="I1313:I1320"/>
    <mergeCell ref="J1313:J1320"/>
    <mergeCell ref="F1321:F1329"/>
    <mergeCell ref="G1321:G1329"/>
    <mergeCell ref="H1321:H1329"/>
    <mergeCell ref="I1321:I1329"/>
    <mergeCell ref="J1321:J1329"/>
    <mergeCell ref="F1301:F1309"/>
    <mergeCell ref="G1301:G1309"/>
    <mergeCell ref="H1301:H1309"/>
    <mergeCell ref="I1301:I1309"/>
    <mergeCell ref="J1301:J1309"/>
    <mergeCell ref="F1257:F1267"/>
    <mergeCell ref="G1257:G1267"/>
    <mergeCell ref="H1257:H1267"/>
    <mergeCell ref="I1257:I1267"/>
    <mergeCell ref="J1257:J1267"/>
    <mergeCell ref="F1292:F1300"/>
    <mergeCell ref="G1292:G1300"/>
    <mergeCell ref="H1292:H1300"/>
    <mergeCell ref="I1292:I1300"/>
    <mergeCell ref="J1292:J1300"/>
    <mergeCell ref="F1243:F1249"/>
    <mergeCell ref="G1243:G1249"/>
    <mergeCell ref="H1243:H1249"/>
    <mergeCell ref="I1243:I1249"/>
    <mergeCell ref="J1243:J1249"/>
    <mergeCell ref="F1251:F1255"/>
    <mergeCell ref="G1251:G1255"/>
    <mergeCell ref="H1251:H1255"/>
    <mergeCell ref="I1251:I1255"/>
    <mergeCell ref="J1251:J1255"/>
    <mergeCell ref="F1219:F1235"/>
    <mergeCell ref="G1219:G1235"/>
    <mergeCell ref="H1219:H1235"/>
    <mergeCell ref="I1219:I1235"/>
    <mergeCell ref="J1219:J1235"/>
    <mergeCell ref="F1236:F1242"/>
    <mergeCell ref="G1236:G1242"/>
    <mergeCell ref="H1236:H1242"/>
    <mergeCell ref="I1236:I1242"/>
    <mergeCell ref="J1236:J1242"/>
    <mergeCell ref="F1124:F1142"/>
    <mergeCell ref="G1124:G1142"/>
    <mergeCell ref="H1124:H1142"/>
    <mergeCell ref="I1124:I1142"/>
    <mergeCell ref="J1124:J1142"/>
    <mergeCell ref="F1199:F1209"/>
    <mergeCell ref="G1199:G1209"/>
    <mergeCell ref="H1199:H1209"/>
    <mergeCell ref="I1199:I1209"/>
    <mergeCell ref="J1199:J1209"/>
    <mergeCell ref="F1077:F1081"/>
    <mergeCell ref="G1077:G1081"/>
    <mergeCell ref="H1077:H1081"/>
    <mergeCell ref="I1077:I1081"/>
    <mergeCell ref="J1077:J1081"/>
    <mergeCell ref="F1105:F1123"/>
    <mergeCell ref="G1105:G1123"/>
    <mergeCell ref="H1105:H1123"/>
    <mergeCell ref="I1105:I1123"/>
    <mergeCell ref="J1105:J1123"/>
    <mergeCell ref="F1073:F1074"/>
    <mergeCell ref="G1073:G1074"/>
    <mergeCell ref="H1073:H1074"/>
    <mergeCell ref="I1073:I1074"/>
    <mergeCell ref="J1073:J1074"/>
    <mergeCell ref="F1075:F1076"/>
    <mergeCell ref="G1075:G1076"/>
    <mergeCell ref="H1075:H1076"/>
    <mergeCell ref="I1075:I1076"/>
    <mergeCell ref="J1075:J1076"/>
    <mergeCell ref="F1071:F1072"/>
    <mergeCell ref="G1071:G1072"/>
    <mergeCell ref="H1071:H1072"/>
    <mergeCell ref="I1071:I1072"/>
    <mergeCell ref="J1071:J1072"/>
    <mergeCell ref="F1069:F1070"/>
    <mergeCell ref="G1069:G1070"/>
    <mergeCell ref="H1069:H1070"/>
    <mergeCell ref="I1069:I1070"/>
    <mergeCell ref="J1069:J1070"/>
    <mergeCell ref="F1059:F1063"/>
    <mergeCell ref="G1059:G1063"/>
    <mergeCell ref="H1059:H1063"/>
    <mergeCell ref="I1059:I1063"/>
    <mergeCell ref="J1059:J1063"/>
    <mergeCell ref="F1064:F1068"/>
    <mergeCell ref="G1064:G1068"/>
    <mergeCell ref="H1064:H1068"/>
    <mergeCell ref="I1064:I1068"/>
    <mergeCell ref="J1064:J1068"/>
    <mergeCell ref="F1044:F1048"/>
    <mergeCell ref="G1044:G1048"/>
    <mergeCell ref="H1044:H1048"/>
    <mergeCell ref="I1044:I1048"/>
    <mergeCell ref="J1044:J1048"/>
    <mergeCell ref="F1052:F1056"/>
    <mergeCell ref="G1052:G1056"/>
    <mergeCell ref="H1052:H1056"/>
    <mergeCell ref="I1052:I1056"/>
    <mergeCell ref="J1052:J1056"/>
    <mergeCell ref="F1037:F1043"/>
    <mergeCell ref="G1037:G1043"/>
    <mergeCell ref="H1037:H1043"/>
    <mergeCell ref="I1037:I1043"/>
    <mergeCell ref="J1037:J1043"/>
    <mergeCell ref="F1023:F1027"/>
    <mergeCell ref="G1023:G1027"/>
    <mergeCell ref="H1023:H1027"/>
    <mergeCell ref="I1023:I1027"/>
    <mergeCell ref="J1023:J1027"/>
    <mergeCell ref="F1028:F1036"/>
    <mergeCell ref="G1028:G1036"/>
    <mergeCell ref="H1028:H1036"/>
    <mergeCell ref="I1028:I1036"/>
    <mergeCell ref="J1028:J1036"/>
    <mergeCell ref="F989:F1001"/>
    <mergeCell ref="G989:G1001"/>
    <mergeCell ref="H989:H1001"/>
    <mergeCell ref="I989:I1001"/>
    <mergeCell ref="J989:J1001"/>
    <mergeCell ref="F1004:F1011"/>
    <mergeCell ref="G1004:G1011"/>
    <mergeCell ref="H1004:H1011"/>
    <mergeCell ref="I1004:I1011"/>
    <mergeCell ref="J1004:J1011"/>
    <mergeCell ref="F961:F967"/>
    <mergeCell ref="G961:G967"/>
    <mergeCell ref="H961:H967"/>
    <mergeCell ref="I961:I967"/>
    <mergeCell ref="J961:J967"/>
    <mergeCell ref="F975:F987"/>
    <mergeCell ref="G975:G987"/>
    <mergeCell ref="H975:H987"/>
    <mergeCell ref="I975:I987"/>
    <mergeCell ref="J975:J987"/>
    <mergeCell ref="F942:F953"/>
    <mergeCell ref="G942:G953"/>
    <mergeCell ref="H942:H953"/>
    <mergeCell ref="I942:I953"/>
    <mergeCell ref="J942:J953"/>
    <mergeCell ref="F954:F960"/>
    <mergeCell ref="G954:G960"/>
    <mergeCell ref="H954:H960"/>
    <mergeCell ref="I954:I960"/>
    <mergeCell ref="J954:J960"/>
    <mergeCell ref="F905:F919"/>
    <mergeCell ref="G905:G919"/>
    <mergeCell ref="H905:H919"/>
    <mergeCell ref="I905:I919"/>
    <mergeCell ref="J905:J919"/>
    <mergeCell ref="F920:F941"/>
    <mergeCell ref="G920:G941"/>
    <mergeCell ref="H920:H941"/>
    <mergeCell ref="I920:I941"/>
    <mergeCell ref="J920:J941"/>
    <mergeCell ref="F878:F886"/>
    <mergeCell ref="G878:G886"/>
    <mergeCell ref="H878:H886"/>
    <mergeCell ref="I878:I886"/>
    <mergeCell ref="J878:J886"/>
    <mergeCell ref="F889:F903"/>
    <mergeCell ref="G889:G903"/>
    <mergeCell ref="H889:H903"/>
    <mergeCell ref="I889:I903"/>
    <mergeCell ref="J889:J903"/>
    <mergeCell ref="F851:F868"/>
    <mergeCell ref="G851:G868"/>
    <mergeCell ref="H851:H868"/>
    <mergeCell ref="I851:I868"/>
    <mergeCell ref="J851:J868"/>
    <mergeCell ref="F870:F876"/>
    <mergeCell ref="G870:G876"/>
    <mergeCell ref="H870:H876"/>
    <mergeCell ref="I870:I876"/>
    <mergeCell ref="J870:J876"/>
    <mergeCell ref="F815:F832"/>
    <mergeCell ref="G815:G832"/>
    <mergeCell ref="H815:H832"/>
    <mergeCell ref="I815:I832"/>
    <mergeCell ref="J815:J832"/>
    <mergeCell ref="F833:F850"/>
    <mergeCell ref="G833:G850"/>
    <mergeCell ref="H833:H850"/>
    <mergeCell ref="I833:I850"/>
    <mergeCell ref="J833:J850"/>
    <mergeCell ref="F779:F796"/>
    <mergeCell ref="G779:G796"/>
    <mergeCell ref="H779:H796"/>
    <mergeCell ref="I779:I796"/>
    <mergeCell ref="J779:J796"/>
    <mergeCell ref="F797:F814"/>
    <mergeCell ref="G797:G814"/>
    <mergeCell ref="H797:H814"/>
    <mergeCell ref="I797:I814"/>
    <mergeCell ref="J797:J814"/>
    <mergeCell ref="F743:F760"/>
    <mergeCell ref="G743:G760"/>
    <mergeCell ref="H743:H760"/>
    <mergeCell ref="I743:I760"/>
    <mergeCell ref="J743:J760"/>
    <mergeCell ref="F761:F778"/>
    <mergeCell ref="G761:G778"/>
    <mergeCell ref="H761:H778"/>
    <mergeCell ref="I761:I778"/>
    <mergeCell ref="J761:J778"/>
    <mergeCell ref="F707:F724"/>
    <mergeCell ref="G707:G724"/>
    <mergeCell ref="H707:H724"/>
    <mergeCell ref="I707:I724"/>
    <mergeCell ref="J707:J724"/>
    <mergeCell ref="F725:F742"/>
    <mergeCell ref="G725:G742"/>
    <mergeCell ref="H725:H742"/>
    <mergeCell ref="I725:I742"/>
    <mergeCell ref="J725:J742"/>
    <mergeCell ref="F671:F688"/>
    <mergeCell ref="G671:G688"/>
    <mergeCell ref="H671:H688"/>
    <mergeCell ref="I671:I688"/>
    <mergeCell ref="J671:J688"/>
    <mergeCell ref="F689:F706"/>
    <mergeCell ref="G689:G706"/>
    <mergeCell ref="H689:H706"/>
    <mergeCell ref="I689:I706"/>
    <mergeCell ref="J689:J706"/>
    <mergeCell ref="F635:F652"/>
    <mergeCell ref="G635:G652"/>
    <mergeCell ref="H635:H652"/>
    <mergeCell ref="I635:I652"/>
    <mergeCell ref="J635:J652"/>
    <mergeCell ref="F653:F670"/>
    <mergeCell ref="G653:G670"/>
    <mergeCell ref="H653:H670"/>
    <mergeCell ref="I653:I670"/>
    <mergeCell ref="J653:J670"/>
    <mergeCell ref="F607:F615"/>
    <mergeCell ref="G607:G615"/>
    <mergeCell ref="H607:H615"/>
    <mergeCell ref="I607:I615"/>
    <mergeCell ref="J607:J615"/>
    <mergeCell ref="F617:F634"/>
    <mergeCell ref="G617:G634"/>
    <mergeCell ref="H617:H634"/>
    <mergeCell ref="I617:I634"/>
    <mergeCell ref="J617:J634"/>
    <mergeCell ref="F533:F540"/>
    <mergeCell ref="G533:G540"/>
    <mergeCell ref="H533:H540"/>
    <mergeCell ref="I533:I540"/>
    <mergeCell ref="J533:J540"/>
    <mergeCell ref="F562:F572"/>
    <mergeCell ref="G562:G572"/>
    <mergeCell ref="H562:H572"/>
    <mergeCell ref="I562:I572"/>
    <mergeCell ref="J562:J572"/>
    <mergeCell ref="F504:F508"/>
    <mergeCell ref="G504:G508"/>
    <mergeCell ref="H504:H508"/>
    <mergeCell ref="I504:I508"/>
    <mergeCell ref="J504:J508"/>
    <mergeCell ref="F522:F532"/>
    <mergeCell ref="G522:G532"/>
    <mergeCell ref="H522:H532"/>
    <mergeCell ref="I522:I532"/>
    <mergeCell ref="J522:J532"/>
    <mergeCell ref="F480:F486"/>
    <mergeCell ref="G480:G486"/>
    <mergeCell ref="H480:H486"/>
    <mergeCell ref="I480:I486"/>
    <mergeCell ref="J480:J486"/>
    <mergeCell ref="F487:F503"/>
    <mergeCell ref="G487:G503"/>
    <mergeCell ref="H487:H503"/>
    <mergeCell ref="I487:I503"/>
    <mergeCell ref="J487:J503"/>
    <mergeCell ref="F461:F467"/>
    <mergeCell ref="G461:G467"/>
    <mergeCell ref="H461:H467"/>
    <mergeCell ref="I461:I467"/>
    <mergeCell ref="J461:J467"/>
    <mergeCell ref="F468:F479"/>
    <mergeCell ref="G468:G479"/>
    <mergeCell ref="H468:H479"/>
    <mergeCell ref="I468:I479"/>
    <mergeCell ref="J468:J479"/>
    <mergeCell ref="F436:F452"/>
    <mergeCell ref="G436:G452"/>
    <mergeCell ref="H436:H452"/>
    <mergeCell ref="I436:I452"/>
    <mergeCell ref="J436:J452"/>
    <mergeCell ref="F453:F460"/>
    <mergeCell ref="G453:G460"/>
    <mergeCell ref="H453:H460"/>
    <mergeCell ref="I453:I460"/>
    <mergeCell ref="J453:J460"/>
    <mergeCell ref="F411:F427"/>
    <mergeCell ref="G411:G427"/>
    <mergeCell ref="H411:H427"/>
    <mergeCell ref="I411:I427"/>
    <mergeCell ref="J411:J427"/>
    <mergeCell ref="F428:F435"/>
    <mergeCell ref="G428:G435"/>
    <mergeCell ref="H428:H435"/>
    <mergeCell ref="I428:I435"/>
    <mergeCell ref="J428:J435"/>
    <mergeCell ref="F385:F401"/>
    <mergeCell ref="G385:G401"/>
    <mergeCell ref="H385:H401"/>
    <mergeCell ref="I385:I401"/>
    <mergeCell ref="J385:J401"/>
    <mergeCell ref="F402:F410"/>
    <mergeCell ref="G402:G410"/>
    <mergeCell ref="H402:H410"/>
    <mergeCell ref="I402:I410"/>
    <mergeCell ref="J402:J410"/>
    <mergeCell ref="F364:F369"/>
    <mergeCell ref="G364:G369"/>
    <mergeCell ref="H364:H369"/>
    <mergeCell ref="I364:I369"/>
    <mergeCell ref="J364:J369"/>
    <mergeCell ref="F378:F384"/>
    <mergeCell ref="G378:G384"/>
    <mergeCell ref="H378:H384"/>
    <mergeCell ref="I378:I384"/>
    <mergeCell ref="J378:J384"/>
    <mergeCell ref="F355:F357"/>
    <mergeCell ref="G355:G357"/>
    <mergeCell ref="H355:H357"/>
    <mergeCell ref="I355:I357"/>
    <mergeCell ref="J355:J357"/>
    <mergeCell ref="F358:F362"/>
    <mergeCell ref="G358:G362"/>
    <mergeCell ref="H358:H362"/>
    <mergeCell ref="I358:I362"/>
    <mergeCell ref="J358:J362"/>
    <mergeCell ref="F324:F332"/>
    <mergeCell ref="G324:G332"/>
    <mergeCell ref="H324:H332"/>
    <mergeCell ref="I324:I332"/>
    <mergeCell ref="J324:J332"/>
    <mergeCell ref="F335:F352"/>
    <mergeCell ref="G335:G352"/>
    <mergeCell ref="H335:H352"/>
    <mergeCell ref="I335:I352"/>
    <mergeCell ref="J335:J352"/>
    <mergeCell ref="F313:F320"/>
    <mergeCell ref="G313:G320"/>
    <mergeCell ref="H313:H320"/>
    <mergeCell ref="I313:I320"/>
    <mergeCell ref="J313:J320"/>
    <mergeCell ref="F321:F322"/>
    <mergeCell ref="G321:G322"/>
    <mergeCell ref="H321:H322"/>
    <mergeCell ref="I321:I322"/>
    <mergeCell ref="J321:J322"/>
    <mergeCell ref="F293:F310"/>
    <mergeCell ref="G293:G310"/>
    <mergeCell ref="H293:H310"/>
    <mergeCell ref="I293:I310"/>
    <mergeCell ref="J293:J310"/>
    <mergeCell ref="F311:F312"/>
    <mergeCell ref="G311:G312"/>
    <mergeCell ref="H311:H312"/>
    <mergeCell ref="I311:I312"/>
    <mergeCell ref="J311:J312"/>
    <mergeCell ref="F266:F283"/>
    <mergeCell ref="G266:G283"/>
    <mergeCell ref="H266:H283"/>
    <mergeCell ref="I266:I283"/>
    <mergeCell ref="J266:J283"/>
    <mergeCell ref="F286:F291"/>
    <mergeCell ref="G286:G291"/>
    <mergeCell ref="H286:H291"/>
    <mergeCell ref="I286:I291"/>
    <mergeCell ref="J286:J291"/>
    <mergeCell ref="J246:J254"/>
    <mergeCell ref="I246:I254"/>
    <mergeCell ref="H246:H254"/>
    <mergeCell ref="G246:G254"/>
    <mergeCell ref="F246:F254"/>
    <mergeCell ref="F255:F260"/>
    <mergeCell ref="G255:G260"/>
    <mergeCell ref="H255:H260"/>
    <mergeCell ref="I255:I260"/>
    <mergeCell ref="J255:J260"/>
    <mergeCell ref="J226:J232"/>
    <mergeCell ref="I226:I232"/>
    <mergeCell ref="H226:H232"/>
    <mergeCell ref="G226:G232"/>
    <mergeCell ref="F226:F232"/>
    <mergeCell ref="J233:J239"/>
    <mergeCell ref="I233:I239"/>
    <mergeCell ref="H233:H239"/>
    <mergeCell ref="G233:G239"/>
    <mergeCell ref="F233:F239"/>
    <mergeCell ref="J201:J208"/>
    <mergeCell ref="I201:I208"/>
    <mergeCell ref="H201:H208"/>
    <mergeCell ref="G201:G208"/>
    <mergeCell ref="F201:F208"/>
    <mergeCell ref="J209:J225"/>
    <mergeCell ref="I209:I225"/>
    <mergeCell ref="H209:H225"/>
    <mergeCell ref="G209:G225"/>
    <mergeCell ref="F209:F225"/>
    <mergeCell ref="J173:J190"/>
    <mergeCell ref="I173:I190"/>
    <mergeCell ref="H173:H190"/>
    <mergeCell ref="G173:G190"/>
    <mergeCell ref="F173:F190"/>
    <mergeCell ref="J192:J199"/>
    <mergeCell ref="I192:I199"/>
    <mergeCell ref="H192:H199"/>
    <mergeCell ref="G192:G199"/>
    <mergeCell ref="F192:F199"/>
    <mergeCell ref="J153:J161"/>
    <mergeCell ref="I153:I161"/>
    <mergeCell ref="H153:H161"/>
    <mergeCell ref="G153:G161"/>
    <mergeCell ref="F153:F161"/>
    <mergeCell ref="J163:J169"/>
    <mergeCell ref="I163:I169"/>
    <mergeCell ref="H163:H169"/>
    <mergeCell ref="G163:G169"/>
    <mergeCell ref="F163:F169"/>
    <mergeCell ref="J136:J141"/>
    <mergeCell ref="I136:I141"/>
    <mergeCell ref="H136:H141"/>
    <mergeCell ref="G136:G141"/>
    <mergeCell ref="F136:F141"/>
    <mergeCell ref="J142:J148"/>
    <mergeCell ref="I142:I148"/>
    <mergeCell ref="H142:H148"/>
    <mergeCell ref="G142:G148"/>
    <mergeCell ref="F142:F148"/>
    <mergeCell ref="J123:J128"/>
    <mergeCell ref="I123:I128"/>
    <mergeCell ref="H123:H128"/>
    <mergeCell ref="G123:G128"/>
    <mergeCell ref="F123:F128"/>
    <mergeCell ref="J130:J135"/>
    <mergeCell ref="I130:I135"/>
    <mergeCell ref="H130:H135"/>
    <mergeCell ref="G130:G135"/>
    <mergeCell ref="F130:F135"/>
    <mergeCell ref="J93:J103"/>
    <mergeCell ref="I93:I103"/>
    <mergeCell ref="H93:H103"/>
    <mergeCell ref="G93:G103"/>
    <mergeCell ref="F93:F103"/>
    <mergeCell ref="J106:J122"/>
    <mergeCell ref="I106:I122"/>
    <mergeCell ref="H106:H122"/>
    <mergeCell ref="G106:G122"/>
    <mergeCell ref="F106:F122"/>
    <mergeCell ref="A93:A103"/>
    <mergeCell ref="B93:B103"/>
    <mergeCell ref="C93:C103"/>
    <mergeCell ref="A1:J1"/>
    <mergeCell ref="J70:J75"/>
    <mergeCell ref="I70:I75"/>
    <mergeCell ref="H70:H75"/>
    <mergeCell ref="G70:G75"/>
    <mergeCell ref="F70:F75"/>
    <mergeCell ref="F63:F68"/>
    <mergeCell ref="G63:G68"/>
    <mergeCell ref="H63:H68"/>
    <mergeCell ref="I63:I68"/>
    <mergeCell ref="J63:J68"/>
    <mergeCell ref="J77:J84"/>
    <mergeCell ref="I77:I84"/>
    <mergeCell ref="H77:H84"/>
    <mergeCell ref="G77:G84"/>
    <mergeCell ref="F77:F84"/>
    <mergeCell ref="J85:J92"/>
    <mergeCell ref="I85:I92"/>
    <mergeCell ref="H85:H92"/>
    <mergeCell ref="G85:G92"/>
    <mergeCell ref="F85:F92"/>
    <mergeCell ref="A136:A141"/>
    <mergeCell ref="A63:A68"/>
    <mergeCell ref="B63:B68"/>
    <mergeCell ref="C63:C68"/>
    <mergeCell ref="D63:D68"/>
    <mergeCell ref="A70:A75"/>
    <mergeCell ref="B70:B75"/>
    <mergeCell ref="C70:C75"/>
    <mergeCell ref="D70:D75"/>
    <mergeCell ref="A106:A122"/>
    <mergeCell ref="B106:B122"/>
    <mergeCell ref="C106:C122"/>
    <mergeCell ref="A123:A128"/>
    <mergeCell ref="B123:B128"/>
    <mergeCell ref="C123:C128"/>
    <mergeCell ref="A130:A135"/>
    <mergeCell ref="B130:B135"/>
    <mergeCell ref="C130:C135"/>
    <mergeCell ref="A77:A84"/>
    <mergeCell ref="B77:B84"/>
    <mergeCell ref="A85:A92"/>
    <mergeCell ref="B85:B92"/>
    <mergeCell ref="C85:C92"/>
    <mergeCell ref="D85:D92"/>
    <mergeCell ref="A142:A148"/>
    <mergeCell ref="B142:B148"/>
    <mergeCell ref="C142:C148"/>
    <mergeCell ref="D142:D148"/>
    <mergeCell ref="A173:A190"/>
    <mergeCell ref="B173:B190"/>
    <mergeCell ref="C173:C190"/>
    <mergeCell ref="A192:A199"/>
    <mergeCell ref="B192:B199"/>
    <mergeCell ref="C192:C199"/>
    <mergeCell ref="D192:D199"/>
    <mergeCell ref="A201:A208"/>
    <mergeCell ref="B201:B208"/>
    <mergeCell ref="C201:C208"/>
    <mergeCell ref="D201:D208"/>
    <mergeCell ref="A209:A225"/>
    <mergeCell ref="B209:B225"/>
    <mergeCell ref="C209:C225"/>
    <mergeCell ref="A226:A232"/>
    <mergeCell ref="B226:B232"/>
    <mergeCell ref="C226:C232"/>
    <mergeCell ref="D226:D232"/>
    <mergeCell ref="A233:A239"/>
    <mergeCell ref="B233:B239"/>
    <mergeCell ref="C233:C239"/>
    <mergeCell ref="D233:D239"/>
    <mergeCell ref="A246:A254"/>
    <mergeCell ref="B246:B254"/>
    <mergeCell ref="C246:C254"/>
    <mergeCell ref="D246:D254"/>
    <mergeCell ref="A255:A260"/>
    <mergeCell ref="B255:B260"/>
    <mergeCell ref="C255:C260"/>
    <mergeCell ref="D255:D260"/>
    <mergeCell ref="A266:A283"/>
    <mergeCell ref="B266:B283"/>
    <mergeCell ref="C266:C283"/>
    <mergeCell ref="A286:A291"/>
    <mergeCell ref="B286:B291"/>
    <mergeCell ref="C286:C291"/>
    <mergeCell ref="D286:D291"/>
    <mergeCell ref="A293:A310"/>
    <mergeCell ref="B293:B310"/>
    <mergeCell ref="C293:C310"/>
    <mergeCell ref="A313:A320"/>
    <mergeCell ref="B313:B320"/>
    <mergeCell ref="C313:C320"/>
    <mergeCell ref="D313:D320"/>
    <mergeCell ref="A321:A322"/>
    <mergeCell ref="B321:B322"/>
    <mergeCell ref="C321:C322"/>
    <mergeCell ref="A311:A312"/>
    <mergeCell ref="B311:B312"/>
    <mergeCell ref="C311:C312"/>
    <mergeCell ref="A335:A352"/>
    <mergeCell ref="B335:B352"/>
    <mergeCell ref="C335:C352"/>
    <mergeCell ref="A355:A357"/>
    <mergeCell ref="B355:B357"/>
    <mergeCell ref="C355:C357"/>
    <mergeCell ref="A358:A362"/>
    <mergeCell ref="B358:B362"/>
    <mergeCell ref="C358:C362"/>
    <mergeCell ref="D358:D362"/>
    <mergeCell ref="A364:A369"/>
    <mergeCell ref="B364:B369"/>
    <mergeCell ref="C364:C369"/>
    <mergeCell ref="D364:D369"/>
    <mergeCell ref="A378:A384"/>
    <mergeCell ref="B378:B384"/>
    <mergeCell ref="C378:C384"/>
    <mergeCell ref="D378:D384"/>
    <mergeCell ref="A385:A401"/>
    <mergeCell ref="B385:B401"/>
    <mergeCell ref="C385:C401"/>
    <mergeCell ref="A402:A410"/>
    <mergeCell ref="B402:B410"/>
    <mergeCell ref="C402:C410"/>
    <mergeCell ref="A411:A427"/>
    <mergeCell ref="B411:B427"/>
    <mergeCell ref="C411:C427"/>
    <mergeCell ref="A428:A435"/>
    <mergeCell ref="B428:B435"/>
    <mergeCell ref="C428:C435"/>
    <mergeCell ref="D428:D435"/>
    <mergeCell ref="A436:A452"/>
    <mergeCell ref="B436:B452"/>
    <mergeCell ref="C436:C452"/>
    <mergeCell ref="A453:A460"/>
    <mergeCell ref="B453:B460"/>
    <mergeCell ref="C453:C460"/>
    <mergeCell ref="D453:D460"/>
    <mergeCell ref="A461:A467"/>
    <mergeCell ref="B461:B467"/>
    <mergeCell ref="C461:C467"/>
    <mergeCell ref="D461:D467"/>
    <mergeCell ref="A468:A479"/>
    <mergeCell ref="B468:B479"/>
    <mergeCell ref="C468:C479"/>
    <mergeCell ref="A480:A486"/>
    <mergeCell ref="B480:B486"/>
    <mergeCell ref="C480:C486"/>
    <mergeCell ref="D480:D486"/>
    <mergeCell ref="A487:A503"/>
    <mergeCell ref="B487:B503"/>
    <mergeCell ref="C487:C503"/>
    <mergeCell ref="A504:A508"/>
    <mergeCell ref="B504:B508"/>
    <mergeCell ref="C504:C508"/>
    <mergeCell ref="D504:D508"/>
    <mergeCell ref="A522:A532"/>
    <mergeCell ref="B522:B532"/>
    <mergeCell ref="C522:C532"/>
    <mergeCell ref="A533:A540"/>
    <mergeCell ref="B533:B540"/>
    <mergeCell ref="C533:C540"/>
    <mergeCell ref="D533:D540"/>
    <mergeCell ref="A562:A572"/>
    <mergeCell ref="B562:B572"/>
    <mergeCell ref="C562:C572"/>
    <mergeCell ref="A607:A615"/>
    <mergeCell ref="B607:B615"/>
    <mergeCell ref="C607:C615"/>
    <mergeCell ref="A617:A634"/>
    <mergeCell ref="B617:B634"/>
    <mergeCell ref="C617:C634"/>
    <mergeCell ref="A635:A652"/>
    <mergeCell ref="B635:B652"/>
    <mergeCell ref="C635:C652"/>
    <mergeCell ref="A653:A670"/>
    <mergeCell ref="B653:B670"/>
    <mergeCell ref="C653:C670"/>
    <mergeCell ref="A671:A688"/>
    <mergeCell ref="B671:B688"/>
    <mergeCell ref="C671:C688"/>
    <mergeCell ref="A689:A706"/>
    <mergeCell ref="B689:B706"/>
    <mergeCell ref="C689:C706"/>
    <mergeCell ref="A707:A724"/>
    <mergeCell ref="B707:B724"/>
    <mergeCell ref="C707:C724"/>
    <mergeCell ref="A725:A742"/>
    <mergeCell ref="B725:B742"/>
    <mergeCell ref="C725:C742"/>
    <mergeCell ref="A743:A760"/>
    <mergeCell ref="B743:B760"/>
    <mergeCell ref="C743:C760"/>
    <mergeCell ref="A761:A778"/>
    <mergeCell ref="B761:B778"/>
    <mergeCell ref="C761:C778"/>
    <mergeCell ref="A779:A796"/>
    <mergeCell ref="B779:B796"/>
    <mergeCell ref="C779:C796"/>
    <mergeCell ref="A797:A814"/>
    <mergeCell ref="B797:B814"/>
    <mergeCell ref="C797:C814"/>
    <mergeCell ref="A815:A832"/>
    <mergeCell ref="B815:B832"/>
    <mergeCell ref="C815:C832"/>
    <mergeCell ref="A833:A850"/>
    <mergeCell ref="B833:B850"/>
    <mergeCell ref="C833:C850"/>
    <mergeCell ref="A851:A868"/>
    <mergeCell ref="B851:B868"/>
    <mergeCell ref="C851:C868"/>
    <mergeCell ref="A870:A876"/>
    <mergeCell ref="B870:B876"/>
    <mergeCell ref="C870:C876"/>
    <mergeCell ref="D870:D876"/>
    <mergeCell ref="A878:A886"/>
    <mergeCell ref="B878:B886"/>
    <mergeCell ref="C878:C886"/>
    <mergeCell ref="D878:D886"/>
    <mergeCell ref="A889:A903"/>
    <mergeCell ref="B889:B903"/>
    <mergeCell ref="C889:C903"/>
    <mergeCell ref="A905:A919"/>
    <mergeCell ref="B905:B919"/>
    <mergeCell ref="C905:C919"/>
    <mergeCell ref="A920:A941"/>
    <mergeCell ref="B920:B941"/>
    <mergeCell ref="C920:C941"/>
    <mergeCell ref="A942:A953"/>
    <mergeCell ref="B942:B953"/>
    <mergeCell ref="C942:C953"/>
    <mergeCell ref="A954:A960"/>
    <mergeCell ref="B954:B960"/>
    <mergeCell ref="C954:C960"/>
    <mergeCell ref="D954:D960"/>
    <mergeCell ref="A961:A967"/>
    <mergeCell ref="B961:B967"/>
    <mergeCell ref="C961:C967"/>
    <mergeCell ref="D961:D967"/>
    <mergeCell ref="A975:A987"/>
    <mergeCell ref="B975:B987"/>
    <mergeCell ref="C975:C987"/>
    <mergeCell ref="A989:A1001"/>
    <mergeCell ref="B989:B1001"/>
    <mergeCell ref="C989:C1001"/>
    <mergeCell ref="A1004:A1011"/>
    <mergeCell ref="B1004:B1011"/>
    <mergeCell ref="C1004:C1011"/>
    <mergeCell ref="D1004:D1011"/>
    <mergeCell ref="A1023:A1027"/>
    <mergeCell ref="B1023:B1027"/>
    <mergeCell ref="C1023:C1027"/>
    <mergeCell ref="D1023:D1027"/>
    <mergeCell ref="A1028:A1036"/>
    <mergeCell ref="B1028:B1036"/>
    <mergeCell ref="C1028:C1036"/>
    <mergeCell ref="A1037:A1043"/>
    <mergeCell ref="B1037:B1043"/>
    <mergeCell ref="C1037:C1043"/>
    <mergeCell ref="A1044:A1048"/>
    <mergeCell ref="B1044:B1048"/>
    <mergeCell ref="C1044:C1048"/>
    <mergeCell ref="D1044:D1048"/>
    <mergeCell ref="A1052:A1056"/>
    <mergeCell ref="B1052:B1056"/>
    <mergeCell ref="C1052:C1056"/>
    <mergeCell ref="D1052:D1056"/>
    <mergeCell ref="A1059:A1063"/>
    <mergeCell ref="B1059:B1063"/>
    <mergeCell ref="C1059:C1063"/>
    <mergeCell ref="D1059:D1063"/>
    <mergeCell ref="A1064:A1068"/>
    <mergeCell ref="B1064:B1068"/>
    <mergeCell ref="C1064:C1068"/>
    <mergeCell ref="D1064:D1068"/>
    <mergeCell ref="A1077:A1081"/>
    <mergeCell ref="B1077:B1081"/>
    <mergeCell ref="C1077:C1081"/>
    <mergeCell ref="D1077:D1081"/>
    <mergeCell ref="A1105:A1123"/>
    <mergeCell ref="B1105:B1123"/>
    <mergeCell ref="C1105:C1123"/>
    <mergeCell ref="A1124:A1142"/>
    <mergeCell ref="B1124:B1142"/>
    <mergeCell ref="C1124:C1142"/>
    <mergeCell ref="A1199:A1209"/>
    <mergeCell ref="B1199:B1209"/>
    <mergeCell ref="C1199:C1209"/>
    <mergeCell ref="A1219:A1235"/>
    <mergeCell ref="B1219:B1235"/>
    <mergeCell ref="C1219:C1235"/>
    <mergeCell ref="A1236:A1242"/>
    <mergeCell ref="B1236:B1242"/>
    <mergeCell ref="C1236:C1242"/>
    <mergeCell ref="D1236:D1242"/>
    <mergeCell ref="A1243:A1249"/>
    <mergeCell ref="B1243:B1249"/>
    <mergeCell ref="C1243:C1249"/>
    <mergeCell ref="D1243:D1249"/>
    <mergeCell ref="A1251:A1255"/>
    <mergeCell ref="B1251:B1255"/>
    <mergeCell ref="C1251:C1255"/>
    <mergeCell ref="D1251:D1255"/>
    <mergeCell ref="A1257:A1267"/>
    <mergeCell ref="B1257:B1267"/>
    <mergeCell ref="C1257:C1267"/>
    <mergeCell ref="A1292:A1300"/>
    <mergeCell ref="B1292:B1300"/>
    <mergeCell ref="C1292:C1300"/>
    <mergeCell ref="D1292:D1300"/>
    <mergeCell ref="A1301:A1309"/>
    <mergeCell ref="B1301:B1309"/>
    <mergeCell ref="C1301:C1309"/>
    <mergeCell ref="D1301:D1309"/>
    <mergeCell ref="A1313:A1320"/>
    <mergeCell ref="B1313:B1320"/>
    <mergeCell ref="C1313:C1320"/>
    <mergeCell ref="D1313:D1320"/>
    <mergeCell ref="A1321:A1329"/>
    <mergeCell ref="B1321:B1329"/>
    <mergeCell ref="C1321:C1329"/>
    <mergeCell ref="D1321:D1329"/>
    <mergeCell ref="A1378:A1382"/>
    <mergeCell ref="B1378:B1382"/>
    <mergeCell ref="C1378:C1382"/>
    <mergeCell ref="D1378:D1382"/>
    <mergeCell ref="A1337:A1342"/>
    <mergeCell ref="B1337:B1342"/>
    <mergeCell ref="C1337:C1342"/>
    <mergeCell ref="D1337:D1342"/>
    <mergeCell ref="A1343:A1349"/>
    <mergeCell ref="B1343:B1349"/>
    <mergeCell ref="C1343:C1349"/>
    <mergeCell ref="D1343:D1349"/>
    <mergeCell ref="A1350:A1358"/>
    <mergeCell ref="B1350:B1358"/>
    <mergeCell ref="C1350:C1358"/>
    <mergeCell ref="D1350:D1358"/>
    <mergeCell ref="A1383:A1387"/>
    <mergeCell ref="B1383:B1387"/>
    <mergeCell ref="C1383:C1387"/>
    <mergeCell ref="D1383:D1387"/>
    <mergeCell ref="A1069:A1070"/>
    <mergeCell ref="B1069:B1070"/>
    <mergeCell ref="C1069:C1070"/>
    <mergeCell ref="A1071:A1072"/>
    <mergeCell ref="B1071:B1072"/>
    <mergeCell ref="C1071:C1072"/>
    <mergeCell ref="A1073:A1074"/>
    <mergeCell ref="B1073:B1074"/>
    <mergeCell ref="C1073:C1074"/>
    <mergeCell ref="A1075:A1076"/>
    <mergeCell ref="B1075:B1076"/>
    <mergeCell ref="C1075:C1076"/>
    <mergeCell ref="A1359:A1367"/>
    <mergeCell ref="B1359:B1367"/>
    <mergeCell ref="C1359:C1367"/>
    <mergeCell ref="D1359:D1367"/>
    <mergeCell ref="A1368:A1376"/>
    <mergeCell ref="B1368:B1376"/>
    <mergeCell ref="C1368:C1376"/>
    <mergeCell ref="D1368:D1376"/>
  </mergeCells>
  <conditionalFormatting sqref="B2:B62 B104:B105 B85 B129 B136:B141 B69 B76:B77 B149:B172 B191 B200 B240:B245 B261:B265 B284:B285 B292 B323:B334 B353:B354 B363 B370:B377 B509:B521 B541:B561 B573:B606 B616 B869 B877 B887:B888 B904 B968:B974 B988 B1002:B1003 B1012:B1022 B1049:B1051 B1057:B1058 B1082:B1104 B1143:B1198 B1210:B1218 B1250 B1256 B1268:B1291 B1310:B1312 B1330:B1336 B1377 B1388:B1048576">
    <cfRule type="duplicateValues" dxfId="268" priority="103"/>
  </conditionalFormatting>
  <conditionalFormatting sqref="A1:A62 A76:A77 A104:A106 A85 A123 A129:A130 A136 A149:A172 A69 A191 A200 A240:A246 A255 A261:A266 A284:A286 A292:A293 A311 A321 A323:A335 A313 A353:A355 A358 A363:A364 A370:A378 A385 A402 A411 A428 A436 A453 A461 A468 A480 A487 A504 A509:A522 A533 A541:A561 A573:A606 A616:A617 A635 A653 A671 A689 A707 A725 A743 A761 A779 A797 A815 A851 A869:A870 A877:A878 A887:A889 A904:A905 A920 A942 A954 A961 A968:A975 A988:A989 A1002:A1004 A1012:A1023 A1028 A1037 A1044 A1049:A1052 A1057:A1059 A1064 A1069 A1082:A1105 A1124 A1143:A1199 A1210:A1219 A1236 A1243 A1250:A1251 A1256:A1257 A1268:A1292 A1301 A1310:A1313 A1321 A1330:A1337 A1343 A1350 A1359 A1368 A1377:A1378 A1383 A1388:A1048576 A1077">
    <cfRule type="duplicateValues" dxfId="267" priority="97"/>
  </conditionalFormatting>
  <conditionalFormatting sqref="B106:C106">
    <cfRule type="duplicateValues" dxfId="266" priority="96"/>
  </conditionalFormatting>
  <conditionalFormatting sqref="B123:C123">
    <cfRule type="duplicateValues" dxfId="265" priority="95"/>
  </conditionalFormatting>
  <conditionalFormatting sqref="B130:C130">
    <cfRule type="duplicateValues" dxfId="264" priority="94"/>
  </conditionalFormatting>
  <conditionalFormatting sqref="B246:D246">
    <cfRule type="duplicateValues" dxfId="263" priority="93"/>
  </conditionalFormatting>
  <conditionalFormatting sqref="B255:D255">
    <cfRule type="duplicateValues" dxfId="262" priority="92"/>
  </conditionalFormatting>
  <conditionalFormatting sqref="B266:C266">
    <cfRule type="duplicateValues" dxfId="261" priority="91"/>
  </conditionalFormatting>
  <conditionalFormatting sqref="B286:D286">
    <cfRule type="duplicateValues" dxfId="260" priority="90"/>
  </conditionalFormatting>
  <conditionalFormatting sqref="B293:C293">
    <cfRule type="duplicateValues" dxfId="259" priority="89"/>
  </conditionalFormatting>
  <conditionalFormatting sqref="B313:D313">
    <cfRule type="duplicateValues" dxfId="258" priority="88"/>
  </conditionalFormatting>
  <conditionalFormatting sqref="B321:C321">
    <cfRule type="duplicateValues" dxfId="257" priority="87"/>
  </conditionalFormatting>
  <conditionalFormatting sqref="B311:C311">
    <cfRule type="duplicateValues" dxfId="256" priority="86"/>
  </conditionalFormatting>
  <conditionalFormatting sqref="B335:C335">
    <cfRule type="duplicateValues" dxfId="255" priority="85"/>
  </conditionalFormatting>
  <conditionalFormatting sqref="B355:C355">
    <cfRule type="duplicateValues" dxfId="254" priority="84"/>
  </conditionalFormatting>
  <conditionalFormatting sqref="B358:D358">
    <cfRule type="duplicateValues" dxfId="253" priority="83"/>
  </conditionalFormatting>
  <conditionalFormatting sqref="B364:D364">
    <cfRule type="duplicateValues" dxfId="252" priority="82"/>
  </conditionalFormatting>
  <conditionalFormatting sqref="B378:D378">
    <cfRule type="duplicateValues" dxfId="251" priority="81"/>
  </conditionalFormatting>
  <conditionalFormatting sqref="B385:C385">
    <cfRule type="duplicateValues" dxfId="250" priority="80"/>
  </conditionalFormatting>
  <conditionalFormatting sqref="B402:C402">
    <cfRule type="duplicateValues" dxfId="249" priority="79"/>
  </conditionalFormatting>
  <conditionalFormatting sqref="B411:C411">
    <cfRule type="duplicateValues" dxfId="248" priority="78"/>
  </conditionalFormatting>
  <conditionalFormatting sqref="B428:D428">
    <cfRule type="duplicateValues" dxfId="247" priority="77"/>
  </conditionalFormatting>
  <conditionalFormatting sqref="B436:C436">
    <cfRule type="duplicateValues" dxfId="246" priority="76"/>
  </conditionalFormatting>
  <conditionalFormatting sqref="B453">
    <cfRule type="duplicateValues" dxfId="245" priority="75"/>
  </conditionalFormatting>
  <conditionalFormatting sqref="C453:D453">
    <cfRule type="duplicateValues" dxfId="244" priority="74"/>
  </conditionalFormatting>
  <conditionalFormatting sqref="B461:D461">
    <cfRule type="duplicateValues" dxfId="243" priority="73"/>
  </conditionalFormatting>
  <conditionalFormatting sqref="B468:C468">
    <cfRule type="duplicateValues" dxfId="242" priority="72"/>
  </conditionalFormatting>
  <conditionalFormatting sqref="B480:D480">
    <cfRule type="duplicateValues" dxfId="241" priority="71"/>
  </conditionalFormatting>
  <conditionalFormatting sqref="B487:C487">
    <cfRule type="duplicateValues" dxfId="240" priority="70"/>
  </conditionalFormatting>
  <conditionalFormatting sqref="B504:C504">
    <cfRule type="duplicateValues" dxfId="239" priority="69"/>
  </conditionalFormatting>
  <conditionalFormatting sqref="B522:C522">
    <cfRule type="duplicateValues" dxfId="238" priority="68"/>
  </conditionalFormatting>
  <conditionalFormatting sqref="B533:D533">
    <cfRule type="duplicateValues" dxfId="237" priority="67"/>
  </conditionalFormatting>
  <conditionalFormatting sqref="B617:C617">
    <cfRule type="duplicateValues" dxfId="236" priority="66"/>
  </conditionalFormatting>
  <conditionalFormatting sqref="B635:C635">
    <cfRule type="duplicateValues" dxfId="235" priority="65"/>
  </conditionalFormatting>
  <conditionalFormatting sqref="B653:C653">
    <cfRule type="duplicateValues" dxfId="234" priority="64"/>
  </conditionalFormatting>
  <conditionalFormatting sqref="B671:C671">
    <cfRule type="duplicateValues" dxfId="233" priority="63"/>
  </conditionalFormatting>
  <conditionalFormatting sqref="B689">
    <cfRule type="duplicateValues" dxfId="232" priority="62"/>
  </conditionalFormatting>
  <conditionalFormatting sqref="C689">
    <cfRule type="duplicateValues" dxfId="231" priority="61"/>
  </conditionalFormatting>
  <conditionalFormatting sqref="B707">
    <cfRule type="duplicateValues" dxfId="230" priority="60"/>
  </conditionalFormatting>
  <conditionalFormatting sqref="C707">
    <cfRule type="duplicateValues" dxfId="229" priority="59"/>
  </conditionalFormatting>
  <conditionalFormatting sqref="B725:C725">
    <cfRule type="duplicateValues" dxfId="228" priority="58"/>
  </conditionalFormatting>
  <conditionalFormatting sqref="B743:C743">
    <cfRule type="duplicateValues" dxfId="227" priority="57"/>
  </conditionalFormatting>
  <conditionalFormatting sqref="B761:C761">
    <cfRule type="duplicateValues" dxfId="226" priority="56"/>
  </conditionalFormatting>
  <conditionalFormatting sqref="B779:C779">
    <cfRule type="duplicateValues" dxfId="225" priority="55"/>
  </conditionalFormatting>
  <conditionalFormatting sqref="B797:C797">
    <cfRule type="duplicateValues" dxfId="224" priority="54"/>
  </conditionalFormatting>
  <conditionalFormatting sqref="B815:C815">
    <cfRule type="duplicateValues" dxfId="223" priority="53"/>
  </conditionalFormatting>
  <conditionalFormatting sqref="A833">
    <cfRule type="duplicateValues" dxfId="222" priority="52"/>
  </conditionalFormatting>
  <conditionalFormatting sqref="B833:C833">
    <cfRule type="duplicateValues" dxfId="221" priority="51"/>
  </conditionalFormatting>
  <conditionalFormatting sqref="B851:C851">
    <cfRule type="duplicateValues" dxfId="220" priority="50"/>
  </conditionalFormatting>
  <conditionalFormatting sqref="B870:D870">
    <cfRule type="duplicateValues" dxfId="219" priority="49"/>
  </conditionalFormatting>
  <conditionalFormatting sqref="B878:D878">
    <cfRule type="duplicateValues" dxfId="218" priority="48"/>
  </conditionalFormatting>
  <conditionalFormatting sqref="B889:C889">
    <cfRule type="duplicateValues" dxfId="217" priority="47"/>
  </conditionalFormatting>
  <conditionalFormatting sqref="B905:C905">
    <cfRule type="duplicateValues" dxfId="216" priority="46"/>
  </conditionalFormatting>
  <conditionalFormatting sqref="B920:C920">
    <cfRule type="duplicateValues" dxfId="215" priority="45"/>
  </conditionalFormatting>
  <conditionalFormatting sqref="B942:C942">
    <cfRule type="duplicateValues" dxfId="214" priority="44"/>
  </conditionalFormatting>
  <conditionalFormatting sqref="B954:D954">
    <cfRule type="duplicateValues" dxfId="213" priority="43"/>
  </conditionalFormatting>
  <conditionalFormatting sqref="B961:D961">
    <cfRule type="duplicateValues" dxfId="212" priority="42"/>
  </conditionalFormatting>
  <conditionalFormatting sqref="B975:C975">
    <cfRule type="duplicateValues" dxfId="211" priority="41"/>
  </conditionalFormatting>
  <conditionalFormatting sqref="B989:C989">
    <cfRule type="duplicateValues" dxfId="210" priority="40"/>
  </conditionalFormatting>
  <conditionalFormatting sqref="B1004:D1004">
    <cfRule type="duplicateValues" dxfId="209" priority="39"/>
  </conditionalFormatting>
  <conditionalFormatting sqref="B1023:D1023">
    <cfRule type="duplicateValues" dxfId="208" priority="38"/>
  </conditionalFormatting>
  <conditionalFormatting sqref="B1028:C1028">
    <cfRule type="duplicateValues" dxfId="207" priority="37"/>
  </conditionalFormatting>
  <conditionalFormatting sqref="B1037:C1037">
    <cfRule type="duplicateValues" dxfId="206" priority="36"/>
  </conditionalFormatting>
  <conditionalFormatting sqref="B1044:D1044">
    <cfRule type="duplicateValues" dxfId="205" priority="35"/>
  </conditionalFormatting>
  <conditionalFormatting sqref="B1052:D1052">
    <cfRule type="duplicateValues" dxfId="204" priority="34"/>
  </conditionalFormatting>
  <conditionalFormatting sqref="B1059:D1059">
    <cfRule type="duplicateValues" dxfId="203" priority="33"/>
  </conditionalFormatting>
  <conditionalFormatting sqref="B1064:D1064">
    <cfRule type="duplicateValues" dxfId="202" priority="32"/>
  </conditionalFormatting>
  <conditionalFormatting sqref="B1077:D1077">
    <cfRule type="duplicateValues" dxfId="201" priority="31"/>
  </conditionalFormatting>
  <conditionalFormatting sqref="B1105">
    <cfRule type="duplicateValues" dxfId="200" priority="30"/>
  </conditionalFormatting>
  <conditionalFormatting sqref="C1105">
    <cfRule type="duplicateValues" dxfId="199" priority="29"/>
  </conditionalFormatting>
  <conditionalFormatting sqref="B1124">
    <cfRule type="duplicateValues" dxfId="198" priority="28"/>
  </conditionalFormatting>
  <conditionalFormatting sqref="C1124">
    <cfRule type="duplicateValues" dxfId="197" priority="27"/>
  </conditionalFormatting>
  <conditionalFormatting sqref="B1199">
    <cfRule type="duplicateValues" dxfId="196" priority="26"/>
  </conditionalFormatting>
  <conditionalFormatting sqref="C1199">
    <cfRule type="duplicateValues" dxfId="195" priority="25"/>
  </conditionalFormatting>
  <conditionalFormatting sqref="B1219">
    <cfRule type="duplicateValues" dxfId="194" priority="24"/>
  </conditionalFormatting>
  <conditionalFormatting sqref="C1219">
    <cfRule type="duplicateValues" dxfId="193" priority="23"/>
  </conditionalFormatting>
  <conditionalFormatting sqref="B1236:D1236">
    <cfRule type="duplicateValues" dxfId="192" priority="22"/>
  </conditionalFormatting>
  <conditionalFormatting sqref="B1243:D1243">
    <cfRule type="duplicateValues" dxfId="191" priority="21"/>
  </conditionalFormatting>
  <conditionalFormatting sqref="B1251:D1251">
    <cfRule type="duplicateValues" dxfId="190" priority="20"/>
  </conditionalFormatting>
  <conditionalFormatting sqref="B1257:C1257">
    <cfRule type="duplicateValues" dxfId="189" priority="19"/>
  </conditionalFormatting>
  <conditionalFormatting sqref="B1292:D1292">
    <cfRule type="duplicateValues" dxfId="188" priority="18"/>
  </conditionalFormatting>
  <conditionalFormatting sqref="B1301:D1301">
    <cfRule type="duplicateValues" dxfId="187" priority="17"/>
  </conditionalFormatting>
  <conditionalFormatting sqref="B1313:D1313">
    <cfRule type="duplicateValues" dxfId="186" priority="16"/>
  </conditionalFormatting>
  <conditionalFormatting sqref="B1321:D1321">
    <cfRule type="duplicateValues" dxfId="185" priority="15"/>
  </conditionalFormatting>
  <conditionalFormatting sqref="B1337:D1337">
    <cfRule type="duplicateValues" dxfId="184" priority="14"/>
  </conditionalFormatting>
  <conditionalFormatting sqref="B1343:D1343">
    <cfRule type="duplicateValues" dxfId="183" priority="13"/>
  </conditionalFormatting>
  <conditionalFormatting sqref="B1350:D1350">
    <cfRule type="duplicateValues" dxfId="182" priority="12"/>
  </conditionalFormatting>
  <conditionalFormatting sqref="B1359:D1359">
    <cfRule type="duplicateValues" dxfId="181" priority="11"/>
  </conditionalFormatting>
  <conditionalFormatting sqref="B1368:D1368">
    <cfRule type="duplicateValues" dxfId="180" priority="10"/>
  </conditionalFormatting>
  <conditionalFormatting sqref="B1378:D1378">
    <cfRule type="duplicateValues" dxfId="179" priority="9"/>
  </conditionalFormatting>
  <conditionalFormatting sqref="B1383:D1383">
    <cfRule type="duplicateValues" dxfId="178" priority="8"/>
  </conditionalFormatting>
  <conditionalFormatting sqref="B1069:C1069">
    <cfRule type="duplicateValues" dxfId="177" priority="7"/>
  </conditionalFormatting>
  <conditionalFormatting sqref="A1071">
    <cfRule type="duplicateValues" dxfId="176" priority="6"/>
  </conditionalFormatting>
  <conditionalFormatting sqref="B1071:C1071">
    <cfRule type="duplicateValues" dxfId="175" priority="5"/>
  </conditionalFormatting>
  <conditionalFormatting sqref="A1073">
    <cfRule type="duplicateValues" dxfId="174" priority="4"/>
  </conditionalFormatting>
  <conditionalFormatting sqref="B1073:C1073">
    <cfRule type="duplicateValues" dxfId="173" priority="3"/>
  </conditionalFormatting>
  <conditionalFormatting sqref="A1075">
    <cfRule type="duplicateValues" dxfId="172" priority="2"/>
  </conditionalFormatting>
  <conditionalFormatting sqref="B1075:C1075">
    <cfRule type="duplicateValues" dxfId="171" priority="1"/>
  </conditionalFormatting>
  <pageMargins left="0.7" right="0.7" top="0.75" bottom="0.75" header="0.3" footer="0.3"/>
  <pageSetup orientation="portrait" r:id="rId1"/>
  <ignoredErrors>
    <ignoredError sqref="J242 J577:J578" formula="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30"/>
  <sheetViews>
    <sheetView showGridLines="0" tabSelected="1" zoomScaleNormal="100" workbookViewId="0">
      <selection activeCell="A1325" sqref="A1:XFD1048576"/>
    </sheetView>
  </sheetViews>
  <sheetFormatPr baseColWidth="10" defaultRowHeight="15"/>
  <cols>
    <col min="1" max="2" width="11.42578125" style="399"/>
    <col min="3" max="3" width="45.7109375" style="399" customWidth="1"/>
    <col min="4" max="4" width="43.7109375" style="399" customWidth="1"/>
    <col min="5" max="5" width="36.140625" style="399" customWidth="1"/>
    <col min="6" max="8" width="11.42578125" style="391" customWidth="1"/>
    <col min="9" max="9" width="14.42578125" style="390" customWidth="1"/>
    <col min="10" max="10" width="13.5703125" style="391" customWidth="1"/>
    <col min="11" max="16384" width="11.42578125" style="391"/>
  </cols>
  <sheetData>
    <row r="1" spans="1:10">
      <c r="A1" s="387" t="s">
        <v>16277</v>
      </c>
      <c r="B1" s="388"/>
      <c r="C1" s="388"/>
      <c r="D1" s="388"/>
      <c r="E1" s="388"/>
      <c r="F1" s="388"/>
      <c r="G1" s="388"/>
      <c r="H1" s="389"/>
    </row>
    <row r="2" spans="1:10">
      <c r="A2" s="129"/>
      <c r="B2" s="129"/>
      <c r="C2" s="130"/>
      <c r="D2" s="130"/>
      <c r="E2" s="130"/>
      <c r="F2" s="306"/>
      <c r="G2" s="306"/>
      <c r="H2" s="306"/>
    </row>
    <row r="3" spans="1:10" ht="33.75">
      <c r="A3" s="392" t="s">
        <v>0</v>
      </c>
      <c r="B3" s="392" t="s">
        <v>1</v>
      </c>
      <c r="C3" s="392" t="s">
        <v>2</v>
      </c>
      <c r="D3" s="393" t="s">
        <v>3</v>
      </c>
      <c r="E3" s="392" t="s">
        <v>4</v>
      </c>
      <c r="F3" s="394" t="s">
        <v>424</v>
      </c>
      <c r="G3" s="394" t="s">
        <v>425</v>
      </c>
      <c r="H3" s="394" t="s">
        <v>16529</v>
      </c>
      <c r="I3" s="394" t="s">
        <v>15571</v>
      </c>
      <c r="J3" s="394" t="s">
        <v>16530</v>
      </c>
    </row>
    <row r="4" spans="1:10">
      <c r="A4" s="310">
        <v>1</v>
      </c>
      <c r="B4" s="310">
        <v>881202</v>
      </c>
      <c r="C4" s="311" t="s">
        <v>7</v>
      </c>
      <c r="D4" s="312" t="s">
        <v>44</v>
      </c>
      <c r="E4" s="311"/>
      <c r="F4" s="313">
        <v>215025</v>
      </c>
      <c r="G4" s="313">
        <f>(F4*5.1%)+F4</f>
        <v>225991.27499999999</v>
      </c>
      <c r="H4" s="313">
        <f>MERCADO!J5</f>
        <v>382843.85</v>
      </c>
      <c r="I4" s="395">
        <v>304418</v>
      </c>
      <c r="J4" s="396" t="s">
        <v>16531</v>
      </c>
    </row>
    <row r="5" spans="1:10" ht="22.5">
      <c r="A5" s="310">
        <v>2</v>
      </c>
      <c r="B5" s="310">
        <v>890226</v>
      </c>
      <c r="C5" s="311" t="s">
        <v>9</v>
      </c>
      <c r="D5" s="312" t="s">
        <v>6</v>
      </c>
      <c r="E5" s="311"/>
      <c r="F5" s="313">
        <v>70000</v>
      </c>
      <c r="G5" s="313">
        <f t="shared" ref="G5:G68" si="0">(F5*5.1%)+F5</f>
        <v>73570</v>
      </c>
      <c r="H5" s="313">
        <f>MERCADO!J6</f>
        <v>122218.69557963929</v>
      </c>
      <c r="I5" s="395">
        <v>97894</v>
      </c>
      <c r="J5" s="396" t="s">
        <v>16531</v>
      </c>
    </row>
    <row r="6" spans="1:10" ht="22.5">
      <c r="A6" s="310">
        <v>3</v>
      </c>
      <c r="B6" s="310">
        <v>998702</v>
      </c>
      <c r="C6" s="311" t="s">
        <v>6657</v>
      </c>
      <c r="D6" s="312" t="s">
        <v>15572</v>
      </c>
      <c r="E6" s="311"/>
      <c r="F6" s="313">
        <v>150000</v>
      </c>
      <c r="G6" s="313">
        <f t="shared" si="0"/>
        <v>157650</v>
      </c>
      <c r="H6" s="313">
        <f>MERCADO!J7</f>
        <v>273910.97158827499</v>
      </c>
      <c r="I6" s="308">
        <v>273910.97158827499</v>
      </c>
      <c r="J6" s="396" t="s">
        <v>16532</v>
      </c>
    </row>
    <row r="7" spans="1:10" ht="22.5">
      <c r="A7" s="310">
        <v>4</v>
      </c>
      <c r="B7" s="310">
        <v>890228</v>
      </c>
      <c r="C7" s="311" t="s">
        <v>16</v>
      </c>
      <c r="D7" s="312"/>
      <c r="E7" s="311"/>
      <c r="F7" s="313">
        <v>47268</v>
      </c>
      <c r="G7" s="313">
        <f t="shared" si="0"/>
        <v>49678.667999999998</v>
      </c>
      <c r="H7" s="313">
        <f>MERCADO!J8</f>
        <v>122285.28233443096</v>
      </c>
      <c r="I7" s="395">
        <v>85982</v>
      </c>
      <c r="J7" s="396" t="s">
        <v>16531</v>
      </c>
    </row>
    <row r="8" spans="1:10">
      <c r="A8" s="310">
        <v>5</v>
      </c>
      <c r="B8" s="310">
        <v>890701</v>
      </c>
      <c r="C8" s="311" t="s">
        <v>5</v>
      </c>
      <c r="D8" s="312" t="s">
        <v>6</v>
      </c>
      <c r="E8" s="311"/>
      <c r="F8" s="313">
        <v>45000</v>
      </c>
      <c r="G8" s="313">
        <f t="shared" si="0"/>
        <v>47295</v>
      </c>
      <c r="H8" s="313">
        <f>MERCADO!J9</f>
        <v>68423.600000000006</v>
      </c>
      <c r="I8" s="395">
        <v>57859</v>
      </c>
      <c r="J8" s="396" t="s">
        <v>16531</v>
      </c>
    </row>
    <row r="9" spans="1:10" ht="22.5">
      <c r="A9" s="310">
        <v>6</v>
      </c>
      <c r="B9" s="310">
        <v>895001</v>
      </c>
      <c r="C9" s="311" t="s">
        <v>18</v>
      </c>
      <c r="D9" s="312" t="s">
        <v>347</v>
      </c>
      <c r="E9" s="311"/>
      <c r="F9" s="313">
        <v>139106</v>
      </c>
      <c r="G9" s="313">
        <f t="shared" si="0"/>
        <v>146200.40599999999</v>
      </c>
      <c r="H9" s="313">
        <f>MERCADO!J10</f>
        <v>322371.55587500002</v>
      </c>
      <c r="I9" s="395">
        <v>234286</v>
      </c>
      <c r="J9" s="396" t="s">
        <v>16531</v>
      </c>
    </row>
    <row r="10" spans="1:10" ht="22.5">
      <c r="A10" s="310">
        <v>7</v>
      </c>
      <c r="B10" s="310">
        <v>895004</v>
      </c>
      <c r="C10" s="311" t="s">
        <v>17</v>
      </c>
      <c r="D10" s="312"/>
      <c r="E10" s="311"/>
      <c r="F10" s="313">
        <v>185948</v>
      </c>
      <c r="G10" s="313">
        <f t="shared" si="0"/>
        <v>195431.348</v>
      </c>
      <c r="H10" s="313">
        <f>MERCADO!J11</f>
        <v>299600.11200000002</v>
      </c>
      <c r="I10" s="395">
        <v>247516</v>
      </c>
      <c r="J10" s="396" t="s">
        <v>16531</v>
      </c>
    </row>
    <row r="11" spans="1:10" ht="22.5">
      <c r="A11" s="310">
        <v>8</v>
      </c>
      <c r="B11" s="310">
        <v>881210</v>
      </c>
      <c r="C11" s="311" t="s">
        <v>26</v>
      </c>
      <c r="D11" s="312" t="s">
        <v>15573</v>
      </c>
      <c r="E11" s="311"/>
      <c r="F11" s="313">
        <v>424236</v>
      </c>
      <c r="G11" s="313">
        <f t="shared" si="0"/>
        <v>445872.03600000002</v>
      </c>
      <c r="H11" s="313">
        <f>MERCADO!J12</f>
        <v>809374.484375</v>
      </c>
      <c r="I11" s="395">
        <v>627623</v>
      </c>
      <c r="J11" s="396" t="s">
        <v>16531</v>
      </c>
    </row>
    <row r="12" spans="1:10" ht="22.5">
      <c r="A12" s="310">
        <v>9</v>
      </c>
      <c r="B12" s="310">
        <v>890328</v>
      </c>
      <c r="C12" s="311" t="s">
        <v>28</v>
      </c>
      <c r="D12" s="312"/>
      <c r="E12" s="311"/>
      <c r="F12" s="313">
        <v>47268</v>
      </c>
      <c r="G12" s="313">
        <f t="shared" si="0"/>
        <v>49678.667999999998</v>
      </c>
      <c r="H12" s="313">
        <f>MERCADO!J13</f>
        <v>97058.522911992855</v>
      </c>
      <c r="I12" s="395">
        <v>73369</v>
      </c>
      <c r="J12" s="396" t="s">
        <v>16531</v>
      </c>
    </row>
    <row r="13" spans="1:10">
      <c r="A13" s="310">
        <v>10</v>
      </c>
      <c r="B13" s="310">
        <v>933601</v>
      </c>
      <c r="C13" s="311" t="s">
        <v>32</v>
      </c>
      <c r="D13" s="312"/>
      <c r="E13" s="311"/>
      <c r="F13" s="313">
        <v>55400</v>
      </c>
      <c r="G13" s="313">
        <f t="shared" si="0"/>
        <v>58225.4</v>
      </c>
      <c r="H13" s="313">
        <f>MERCADO!J14</f>
        <v>83822.367698749993</v>
      </c>
      <c r="I13" s="395">
        <v>71024</v>
      </c>
      <c r="J13" s="396" t="s">
        <v>16531</v>
      </c>
    </row>
    <row r="14" spans="1:10" ht="22.5">
      <c r="A14" s="310">
        <v>11</v>
      </c>
      <c r="B14" s="310" t="s">
        <v>19</v>
      </c>
      <c r="C14" s="311" t="s">
        <v>20</v>
      </c>
      <c r="D14" s="312"/>
      <c r="E14" s="311" t="s">
        <v>36</v>
      </c>
      <c r="F14" s="313">
        <v>425844</v>
      </c>
      <c r="G14" s="313">
        <f t="shared" si="0"/>
        <v>447562.04399999999</v>
      </c>
      <c r="H14" s="313">
        <f>MERCADO!J15</f>
        <v>493509.08713116666</v>
      </c>
      <c r="I14" s="395">
        <v>470536</v>
      </c>
      <c r="J14" s="396" t="s">
        <v>16531</v>
      </c>
    </row>
    <row r="15" spans="1:10" ht="22.5">
      <c r="A15" s="310">
        <v>12</v>
      </c>
      <c r="B15" s="310" t="s">
        <v>10</v>
      </c>
      <c r="C15" s="311" t="s">
        <v>16054</v>
      </c>
      <c r="D15" s="312"/>
      <c r="E15" s="311" t="s">
        <v>36</v>
      </c>
      <c r="F15" s="313">
        <v>310000</v>
      </c>
      <c r="G15" s="313">
        <f t="shared" si="0"/>
        <v>325810</v>
      </c>
      <c r="H15" s="313">
        <f>MERCADO!J16</f>
        <v>343277.54588895838</v>
      </c>
      <c r="I15" s="395">
        <v>334544</v>
      </c>
      <c r="J15" s="396" t="s">
        <v>16531</v>
      </c>
    </row>
    <row r="16" spans="1:10" ht="22.5">
      <c r="A16" s="310">
        <v>13</v>
      </c>
      <c r="B16" s="310" t="s">
        <v>14</v>
      </c>
      <c r="C16" s="311" t="s">
        <v>15</v>
      </c>
      <c r="D16" s="312"/>
      <c r="E16" s="311" t="s">
        <v>36</v>
      </c>
      <c r="F16" s="313">
        <v>1340000</v>
      </c>
      <c r="G16" s="313">
        <f t="shared" si="0"/>
        <v>1408340</v>
      </c>
      <c r="H16" s="313">
        <f>MERCADO!J17</f>
        <v>1953592.8015366665</v>
      </c>
      <c r="I16" s="395">
        <v>1680966</v>
      </c>
      <c r="J16" s="396" t="s">
        <v>16531</v>
      </c>
    </row>
    <row r="17" spans="1:10" ht="22.5">
      <c r="A17" s="310">
        <v>14</v>
      </c>
      <c r="B17" s="310" t="s">
        <v>34</v>
      </c>
      <c r="C17" s="311" t="s">
        <v>35</v>
      </c>
      <c r="D17" s="312"/>
      <c r="E17" s="311" t="s">
        <v>15574</v>
      </c>
      <c r="F17" s="313">
        <v>750000</v>
      </c>
      <c r="G17" s="313">
        <f t="shared" si="0"/>
        <v>788250</v>
      </c>
      <c r="H17" s="313">
        <f>MERCADO!J18</f>
        <v>1012882.4434125</v>
      </c>
      <c r="I17" s="395">
        <v>900566</v>
      </c>
      <c r="J17" s="396" t="s">
        <v>16531</v>
      </c>
    </row>
    <row r="18" spans="1:10" ht="168.75">
      <c r="A18" s="310">
        <v>15</v>
      </c>
      <c r="B18" s="310">
        <v>372202</v>
      </c>
      <c r="C18" s="110" t="s">
        <v>15575</v>
      </c>
      <c r="D18" s="312" t="s">
        <v>16056</v>
      </c>
      <c r="E18" s="311" t="s">
        <v>16057</v>
      </c>
      <c r="F18" s="313" t="s">
        <v>15269</v>
      </c>
      <c r="G18" s="313" t="s">
        <v>15269</v>
      </c>
      <c r="H18" s="307">
        <f>MERCADO!J19</f>
        <v>6778423.3499999996</v>
      </c>
      <c r="I18" s="395">
        <v>6778423</v>
      </c>
      <c r="J18" s="396" t="s">
        <v>16531</v>
      </c>
    </row>
    <row r="19" spans="1:10">
      <c r="A19" s="310">
        <v>16</v>
      </c>
      <c r="B19" s="310">
        <v>378501</v>
      </c>
      <c r="C19" s="311" t="s">
        <v>38</v>
      </c>
      <c r="D19" s="312"/>
      <c r="E19" s="311"/>
      <c r="F19" s="313">
        <v>50700</v>
      </c>
      <c r="G19" s="313">
        <f t="shared" si="0"/>
        <v>53285.7</v>
      </c>
      <c r="H19" s="313">
        <f>MERCADO!J20</f>
        <v>83875</v>
      </c>
      <c r="I19" s="395">
        <v>68580</v>
      </c>
      <c r="J19" s="396" t="s">
        <v>16531</v>
      </c>
    </row>
    <row r="20" spans="1:10" ht="22.5">
      <c r="A20" s="310">
        <v>17</v>
      </c>
      <c r="B20" s="310">
        <v>890202</v>
      </c>
      <c r="C20" s="311" t="s">
        <v>21</v>
      </c>
      <c r="D20" s="312"/>
      <c r="E20" s="311"/>
      <c r="F20" s="313">
        <v>79952</v>
      </c>
      <c r="G20" s="313">
        <f t="shared" si="0"/>
        <v>84029.551999999996</v>
      </c>
      <c r="H20" s="313">
        <f>MERCADO!J21</f>
        <v>145936.44193757462</v>
      </c>
      <c r="I20" s="395">
        <v>114983</v>
      </c>
      <c r="J20" s="396" t="s">
        <v>16531</v>
      </c>
    </row>
    <row r="21" spans="1:10" ht="22.5">
      <c r="A21" s="310">
        <v>18</v>
      </c>
      <c r="B21" s="310">
        <v>890240</v>
      </c>
      <c r="C21" s="311" t="s">
        <v>29</v>
      </c>
      <c r="D21" s="312"/>
      <c r="E21" s="311"/>
      <c r="F21" s="313">
        <v>51293</v>
      </c>
      <c r="G21" s="313">
        <f t="shared" si="0"/>
        <v>53908.942999999999</v>
      </c>
      <c r="H21" s="313">
        <f>MERCADO!J22</f>
        <v>126060.12251068096</v>
      </c>
      <c r="I21" s="395">
        <v>89985</v>
      </c>
      <c r="J21" s="396" t="s">
        <v>16531</v>
      </c>
    </row>
    <row r="22" spans="1:10" ht="22.5">
      <c r="A22" s="310">
        <v>19</v>
      </c>
      <c r="B22" s="310">
        <v>890230</v>
      </c>
      <c r="C22" s="311" t="s">
        <v>48</v>
      </c>
      <c r="D22" s="312"/>
      <c r="E22" s="311"/>
      <c r="F22" s="313">
        <v>70000</v>
      </c>
      <c r="G22" s="313">
        <f t="shared" si="0"/>
        <v>73570</v>
      </c>
      <c r="H22" s="313">
        <f>MERCADO!J23</f>
        <v>123588.61566776429</v>
      </c>
      <c r="I22" s="395">
        <v>98579</v>
      </c>
      <c r="J22" s="396" t="s">
        <v>16531</v>
      </c>
    </row>
    <row r="23" spans="1:10" ht="118.5" customHeight="1">
      <c r="A23" s="310">
        <v>20</v>
      </c>
      <c r="B23" s="310">
        <v>360101</v>
      </c>
      <c r="C23" s="110" t="s">
        <v>45</v>
      </c>
      <c r="D23" s="115" t="s">
        <v>15586</v>
      </c>
      <c r="E23" s="311" t="s">
        <v>16382</v>
      </c>
      <c r="F23" s="307">
        <v>3206700</v>
      </c>
      <c r="G23" s="307">
        <f t="shared" si="0"/>
        <v>3370241.7</v>
      </c>
      <c r="H23" s="307">
        <f>MERCADO!J24</f>
        <v>4118241.2</v>
      </c>
      <c r="I23" s="308">
        <v>4118241.2</v>
      </c>
      <c r="J23" s="396" t="s">
        <v>16532</v>
      </c>
    </row>
    <row r="24" spans="1:10" ht="22.5">
      <c r="A24" s="310">
        <v>21</v>
      </c>
      <c r="B24" s="310">
        <v>896101</v>
      </c>
      <c r="C24" s="311" t="s">
        <v>33</v>
      </c>
      <c r="D24" s="312" t="s">
        <v>347</v>
      </c>
      <c r="E24" s="311"/>
      <c r="F24" s="313">
        <v>162000</v>
      </c>
      <c r="G24" s="313">
        <f t="shared" si="0"/>
        <v>170262</v>
      </c>
      <c r="H24" s="313">
        <f>MERCADO!J25</f>
        <v>234244.72396292267</v>
      </c>
      <c r="I24" s="395">
        <v>202253</v>
      </c>
      <c r="J24" s="396" t="s">
        <v>16531</v>
      </c>
    </row>
    <row r="25" spans="1:10">
      <c r="A25" s="310">
        <v>22</v>
      </c>
      <c r="B25" s="310">
        <v>894102</v>
      </c>
      <c r="C25" s="311" t="s">
        <v>43</v>
      </c>
      <c r="D25" s="312" t="s">
        <v>44</v>
      </c>
      <c r="E25" s="311"/>
      <c r="F25" s="313">
        <v>100930</v>
      </c>
      <c r="G25" s="313">
        <f t="shared" si="0"/>
        <v>106077.43</v>
      </c>
      <c r="H25" s="313">
        <f>MERCADO!J26</f>
        <v>266616.9742267984</v>
      </c>
      <c r="I25" s="395">
        <v>186347</v>
      </c>
      <c r="J25" s="396" t="s">
        <v>16531</v>
      </c>
    </row>
    <row r="26" spans="1:10">
      <c r="A26" s="310">
        <v>23</v>
      </c>
      <c r="B26" s="310">
        <v>894402</v>
      </c>
      <c r="C26" s="311" t="s">
        <v>42</v>
      </c>
      <c r="D26" s="312"/>
      <c r="E26" s="311"/>
      <c r="F26" s="313">
        <v>220000</v>
      </c>
      <c r="G26" s="313">
        <f t="shared" si="0"/>
        <v>231220</v>
      </c>
      <c r="H26" s="313">
        <f>MERCADO!J27</f>
        <v>197541.61414066667</v>
      </c>
      <c r="I26" s="308">
        <v>224385.18429199999</v>
      </c>
      <c r="J26" s="396" t="s">
        <v>16532</v>
      </c>
    </row>
    <row r="27" spans="1:10" ht="22.5">
      <c r="A27" s="310">
        <v>24</v>
      </c>
      <c r="B27" s="310">
        <v>881205</v>
      </c>
      <c r="C27" s="311" t="s">
        <v>53</v>
      </c>
      <c r="D27" s="312" t="s">
        <v>15573</v>
      </c>
      <c r="E27" s="311"/>
      <c r="F27" s="313">
        <v>290125</v>
      </c>
      <c r="G27" s="313">
        <f t="shared" si="0"/>
        <v>304921.375</v>
      </c>
      <c r="H27" s="313">
        <f>MERCADO!J28</f>
        <v>544679.06874999998</v>
      </c>
      <c r="I27" s="395">
        <v>424800</v>
      </c>
      <c r="J27" s="396" t="s">
        <v>16531</v>
      </c>
    </row>
    <row r="28" spans="1:10" ht="112.5">
      <c r="A28" s="310">
        <v>25</v>
      </c>
      <c r="B28" s="310">
        <v>372302</v>
      </c>
      <c r="C28" s="110" t="s">
        <v>69</v>
      </c>
      <c r="D28" s="115" t="s">
        <v>15595</v>
      </c>
      <c r="E28" s="311" t="s">
        <v>16059</v>
      </c>
      <c r="F28" s="307">
        <v>1242900</v>
      </c>
      <c r="G28" s="307">
        <f t="shared" si="0"/>
        <v>1306287.8999999999</v>
      </c>
      <c r="H28" s="307">
        <f>MERCADO!J29</f>
        <v>1735201.1625000001</v>
      </c>
      <c r="I28" s="308">
        <v>1735201.1625000001</v>
      </c>
      <c r="J28" s="396" t="s">
        <v>16532</v>
      </c>
    </row>
    <row r="29" spans="1:10" ht="33.75">
      <c r="A29" s="310">
        <v>26</v>
      </c>
      <c r="B29" s="310">
        <v>890502</v>
      </c>
      <c r="C29" s="311" t="s">
        <v>55</v>
      </c>
      <c r="D29" s="312"/>
      <c r="E29" s="311"/>
      <c r="F29" s="313">
        <v>151900</v>
      </c>
      <c r="G29" s="313">
        <f t="shared" si="0"/>
        <v>159646.9</v>
      </c>
      <c r="H29" s="313">
        <f>MERCADO!J30</f>
        <v>450395.00576666673</v>
      </c>
      <c r="I29" s="395">
        <v>305021</v>
      </c>
      <c r="J29" s="396" t="s">
        <v>16531</v>
      </c>
    </row>
    <row r="30" spans="1:10" ht="90">
      <c r="A30" s="310">
        <v>27</v>
      </c>
      <c r="B30" s="310">
        <v>360601</v>
      </c>
      <c r="C30" s="110" t="s">
        <v>15599</v>
      </c>
      <c r="D30" s="115" t="s">
        <v>15600</v>
      </c>
      <c r="E30" s="311" t="s">
        <v>16383</v>
      </c>
      <c r="F30" s="313" t="s">
        <v>15269</v>
      </c>
      <c r="G30" s="313" t="s">
        <v>15269</v>
      </c>
      <c r="H30" s="307">
        <f>MERCADO!J31</f>
        <v>4174360.85</v>
      </c>
      <c r="I30" s="308">
        <v>4621142.8571428573</v>
      </c>
      <c r="J30" s="396" t="s">
        <v>16532</v>
      </c>
    </row>
    <row r="31" spans="1:10" ht="22.5">
      <c r="A31" s="310">
        <v>28</v>
      </c>
      <c r="B31" s="310">
        <v>890302</v>
      </c>
      <c r="C31" s="311" t="s">
        <v>37</v>
      </c>
      <c r="D31" s="312"/>
      <c r="E31" s="311"/>
      <c r="F31" s="313">
        <v>70000</v>
      </c>
      <c r="G31" s="313">
        <f t="shared" si="0"/>
        <v>73570</v>
      </c>
      <c r="H31" s="313">
        <f>MERCADO!J32</f>
        <v>104654.65159654604</v>
      </c>
      <c r="I31" s="395">
        <v>89112</v>
      </c>
      <c r="J31" s="396" t="s">
        <v>16531</v>
      </c>
    </row>
    <row r="32" spans="1:10" ht="22.5">
      <c r="A32" s="310">
        <v>29</v>
      </c>
      <c r="B32" s="310">
        <v>890340</v>
      </c>
      <c r="C32" s="311" t="s">
        <v>49</v>
      </c>
      <c r="D32" s="312"/>
      <c r="E32" s="311"/>
      <c r="F32" s="313">
        <v>70000</v>
      </c>
      <c r="G32" s="313">
        <f t="shared" si="0"/>
        <v>73570</v>
      </c>
      <c r="H32" s="313">
        <f>MERCADO!J33</f>
        <v>100833.36308824286</v>
      </c>
      <c r="I32" s="395">
        <v>87202</v>
      </c>
      <c r="J32" s="396" t="s">
        <v>16531</v>
      </c>
    </row>
    <row r="33" spans="1:10" ht="112.5">
      <c r="A33" s="310">
        <v>30</v>
      </c>
      <c r="B33" s="310">
        <v>876121</v>
      </c>
      <c r="C33" s="110" t="s">
        <v>62</v>
      </c>
      <c r="D33" s="115" t="s">
        <v>15601</v>
      </c>
      <c r="E33" s="311" t="s">
        <v>16059</v>
      </c>
      <c r="F33" s="307">
        <v>1242900</v>
      </c>
      <c r="G33" s="307">
        <f t="shared" si="0"/>
        <v>1306287.8999999999</v>
      </c>
      <c r="H33" s="307">
        <f>MERCADO!J34</f>
        <v>1847812.95625</v>
      </c>
      <c r="I33" s="308">
        <v>1847812.95625</v>
      </c>
      <c r="J33" s="396" t="s">
        <v>16532</v>
      </c>
    </row>
    <row r="34" spans="1:10" ht="112.5">
      <c r="A34" s="310">
        <v>31</v>
      </c>
      <c r="B34" s="310">
        <v>360102</v>
      </c>
      <c r="C34" s="110" t="s">
        <v>15602</v>
      </c>
      <c r="D34" s="115" t="s">
        <v>15603</v>
      </c>
      <c r="E34" s="311" t="s">
        <v>16382</v>
      </c>
      <c r="F34" s="313">
        <v>6054588</v>
      </c>
      <c r="G34" s="313">
        <f t="shared" si="0"/>
        <v>6363371.9879999999</v>
      </c>
      <c r="H34" s="307">
        <f>MERCADO!J35</f>
        <v>2313154</v>
      </c>
      <c r="I34" s="308">
        <v>5662714.2857142864</v>
      </c>
      <c r="J34" s="396" t="s">
        <v>16532</v>
      </c>
    </row>
    <row r="35" spans="1:10" ht="22.5">
      <c r="A35" s="310">
        <v>32</v>
      </c>
      <c r="B35" s="310">
        <v>890330</v>
      </c>
      <c r="C35" s="311" t="s">
        <v>68</v>
      </c>
      <c r="D35" s="312"/>
      <c r="E35" s="311"/>
      <c r="F35" s="313">
        <v>84850</v>
      </c>
      <c r="G35" s="313">
        <f t="shared" si="0"/>
        <v>89177.35</v>
      </c>
      <c r="H35" s="313">
        <f>MERCADO!J36</f>
        <v>99071.022911992855</v>
      </c>
      <c r="I35" s="395">
        <v>94124</v>
      </c>
      <c r="J35" s="396" t="s">
        <v>16531</v>
      </c>
    </row>
    <row r="36" spans="1:10" ht="90">
      <c r="A36" s="310">
        <v>33</v>
      </c>
      <c r="B36" s="310">
        <v>872202</v>
      </c>
      <c r="C36" s="110" t="s">
        <v>84</v>
      </c>
      <c r="D36" s="115" t="s">
        <v>15604</v>
      </c>
      <c r="E36" s="311" t="s">
        <v>16383</v>
      </c>
      <c r="F36" s="307">
        <v>1706726</v>
      </c>
      <c r="G36" s="307">
        <f t="shared" si="0"/>
        <v>1793769.0260000001</v>
      </c>
      <c r="H36" s="307">
        <f>MERCADO!J37</f>
        <v>2319899.5249999999</v>
      </c>
      <c r="I36" s="308">
        <v>2483280</v>
      </c>
      <c r="J36" s="396" t="s">
        <v>16532</v>
      </c>
    </row>
    <row r="37" spans="1:10" ht="22.5">
      <c r="A37" s="310">
        <v>34</v>
      </c>
      <c r="B37" s="310">
        <v>879910</v>
      </c>
      <c r="C37" s="110" t="s">
        <v>50</v>
      </c>
      <c r="D37" s="115" t="s">
        <v>51</v>
      </c>
      <c r="E37" s="311" t="s">
        <v>16060</v>
      </c>
      <c r="F37" s="307">
        <v>435896</v>
      </c>
      <c r="G37" s="307">
        <f t="shared" si="0"/>
        <v>458126.696</v>
      </c>
      <c r="H37" s="307">
        <f>MERCADO!J38</f>
        <v>594029.37916666665</v>
      </c>
      <c r="I37" s="395">
        <v>526078</v>
      </c>
      <c r="J37" s="396" t="s">
        <v>16531</v>
      </c>
    </row>
    <row r="38" spans="1:10">
      <c r="A38" s="310">
        <v>35</v>
      </c>
      <c r="B38" s="310">
        <v>895101</v>
      </c>
      <c r="C38" s="311" t="s">
        <v>12</v>
      </c>
      <c r="D38" s="312" t="s">
        <v>44</v>
      </c>
      <c r="E38" s="311"/>
      <c r="F38" s="313">
        <v>24460</v>
      </c>
      <c r="G38" s="313">
        <f t="shared" si="0"/>
        <v>25707.46</v>
      </c>
      <c r="H38" s="313">
        <f>MERCADO!J39</f>
        <v>29700.466666666664</v>
      </c>
      <c r="I38" s="395">
        <v>27704</v>
      </c>
      <c r="J38" s="396" t="s">
        <v>16531</v>
      </c>
    </row>
    <row r="39" spans="1:10" ht="101.25">
      <c r="A39" s="310">
        <v>36</v>
      </c>
      <c r="B39" s="310">
        <v>378301</v>
      </c>
      <c r="C39" s="110" t="s">
        <v>73</v>
      </c>
      <c r="D39" s="115" t="s">
        <v>15607</v>
      </c>
      <c r="E39" s="311" t="s">
        <v>16058</v>
      </c>
      <c r="F39" s="307">
        <v>12410700</v>
      </c>
      <c r="G39" s="307">
        <f t="shared" si="0"/>
        <v>13043645.699999999</v>
      </c>
      <c r="H39" s="307">
        <f>MERCADO!J40</f>
        <v>9016662.1937499996</v>
      </c>
      <c r="I39" s="308">
        <v>16161000</v>
      </c>
      <c r="J39" s="396" t="s">
        <v>16532</v>
      </c>
    </row>
    <row r="40" spans="1:10" ht="90">
      <c r="A40" s="310">
        <v>37</v>
      </c>
      <c r="B40" s="310">
        <v>876122</v>
      </c>
      <c r="C40" s="110" t="s">
        <v>76</v>
      </c>
      <c r="D40" s="115" t="s">
        <v>15611</v>
      </c>
      <c r="E40" s="311" t="s">
        <v>16383</v>
      </c>
      <c r="F40" s="307">
        <v>1179624</v>
      </c>
      <c r="G40" s="307">
        <f t="shared" si="0"/>
        <v>1239784.824</v>
      </c>
      <c r="H40" s="307">
        <f>MERCADO!J41</f>
        <v>1397670.125</v>
      </c>
      <c r="I40" s="308">
        <v>1726680</v>
      </c>
      <c r="J40" s="396" t="s">
        <v>16532</v>
      </c>
    </row>
    <row r="41" spans="1:10">
      <c r="A41" s="310">
        <v>38</v>
      </c>
      <c r="B41" s="310">
        <v>881204</v>
      </c>
      <c r="C41" s="311" t="s">
        <v>90</v>
      </c>
      <c r="D41" s="312" t="s">
        <v>44</v>
      </c>
      <c r="E41" s="311"/>
      <c r="F41" s="313">
        <v>387503</v>
      </c>
      <c r="G41" s="313">
        <f t="shared" si="0"/>
        <v>407265.65299999999</v>
      </c>
      <c r="H41" s="313">
        <f>MERCADO!J42</f>
        <v>498285.04245567502</v>
      </c>
      <c r="I41" s="308">
        <v>550673.68491135002</v>
      </c>
      <c r="J41" s="396" t="s">
        <v>16532</v>
      </c>
    </row>
    <row r="42" spans="1:10" ht="90">
      <c r="A42" s="310">
        <v>39</v>
      </c>
      <c r="B42" s="310">
        <v>876120</v>
      </c>
      <c r="C42" s="110" t="s">
        <v>95</v>
      </c>
      <c r="D42" s="115" t="s">
        <v>15611</v>
      </c>
      <c r="E42" s="311" t="s">
        <v>16383</v>
      </c>
      <c r="F42" s="307">
        <v>1047600</v>
      </c>
      <c r="G42" s="307">
        <f t="shared" si="0"/>
        <v>1101027.6000000001</v>
      </c>
      <c r="H42" s="307">
        <f>MERCADO!J43</f>
        <v>1736038.85</v>
      </c>
      <c r="I42" s="395">
        <v>1418533</v>
      </c>
      <c r="J42" s="396" t="s">
        <v>16531</v>
      </c>
    </row>
    <row r="43" spans="1:10" ht="22.5">
      <c r="A43" s="310">
        <v>40</v>
      </c>
      <c r="B43" s="310">
        <v>378503</v>
      </c>
      <c r="C43" s="311" t="s">
        <v>86</v>
      </c>
      <c r="D43" s="312"/>
      <c r="E43" s="311"/>
      <c r="F43" s="313">
        <v>69100</v>
      </c>
      <c r="G43" s="313">
        <f t="shared" si="0"/>
        <v>72624.100000000006</v>
      </c>
      <c r="H43" s="313">
        <f>MERCADO!J44</f>
        <v>118634.5</v>
      </c>
      <c r="I43" s="308">
        <v>108720</v>
      </c>
      <c r="J43" s="396" t="s">
        <v>16532</v>
      </c>
    </row>
    <row r="44" spans="1:10" ht="146.25">
      <c r="A44" s="310">
        <v>41</v>
      </c>
      <c r="B44" s="310">
        <v>385120</v>
      </c>
      <c r="C44" s="110" t="s">
        <v>97</v>
      </c>
      <c r="D44" s="312" t="s">
        <v>16061</v>
      </c>
      <c r="E44" s="311" t="s">
        <v>16062</v>
      </c>
      <c r="F44" s="307">
        <v>4583150</v>
      </c>
      <c r="G44" s="307">
        <f t="shared" si="0"/>
        <v>4816890.6500000004</v>
      </c>
      <c r="H44" s="307">
        <f>MERCADO!J45</f>
        <v>14671428.6</v>
      </c>
      <c r="I44" s="395">
        <v>9744160</v>
      </c>
      <c r="J44" s="396" t="s">
        <v>16531</v>
      </c>
    </row>
    <row r="45" spans="1:10" ht="22.5">
      <c r="A45" s="310">
        <v>42</v>
      </c>
      <c r="B45" s="310">
        <v>890227</v>
      </c>
      <c r="C45" s="311" t="s">
        <v>13797</v>
      </c>
      <c r="D45" s="312"/>
      <c r="E45" s="311"/>
      <c r="F45" s="313" t="s">
        <v>15269</v>
      </c>
      <c r="G45" s="313" t="s">
        <v>15269</v>
      </c>
      <c r="H45" s="313">
        <f>MERCADO!J46</f>
        <v>228655.58761904764</v>
      </c>
      <c r="I45" s="395">
        <v>228656</v>
      </c>
      <c r="J45" s="396" t="s">
        <v>16531</v>
      </c>
    </row>
    <row r="46" spans="1:10" ht="90">
      <c r="A46" s="310">
        <v>43</v>
      </c>
      <c r="B46" s="310">
        <v>372301</v>
      </c>
      <c r="C46" s="110" t="s">
        <v>104</v>
      </c>
      <c r="D46" s="115" t="s">
        <v>15619</v>
      </c>
      <c r="E46" s="311" t="s">
        <v>16063</v>
      </c>
      <c r="F46" s="307">
        <v>3853400</v>
      </c>
      <c r="G46" s="307">
        <f t="shared" si="0"/>
        <v>4049923.4</v>
      </c>
      <c r="H46" s="307">
        <f>MERCADO!J47</f>
        <v>4365885.6500000004</v>
      </c>
      <c r="I46" s="308">
        <v>4954440</v>
      </c>
      <c r="J46" s="396" t="s">
        <v>16532</v>
      </c>
    </row>
    <row r="47" spans="1:10" ht="168.75">
      <c r="A47" s="310">
        <v>44</v>
      </c>
      <c r="B47" s="310">
        <v>395010</v>
      </c>
      <c r="C47" s="110" t="s">
        <v>91</v>
      </c>
      <c r="D47" s="312" t="s">
        <v>16064</v>
      </c>
      <c r="E47" s="311" t="s">
        <v>16065</v>
      </c>
      <c r="F47" s="307">
        <v>4300500</v>
      </c>
      <c r="G47" s="307">
        <f t="shared" si="0"/>
        <v>4519825.5</v>
      </c>
      <c r="H47" s="307">
        <f>MERCADO!J48</f>
        <v>12275634.300000001</v>
      </c>
      <c r="I47" s="395">
        <v>8397730</v>
      </c>
      <c r="J47" s="396" t="s">
        <v>16531</v>
      </c>
    </row>
    <row r="48" spans="1:10" ht="247.5">
      <c r="A48" s="310">
        <v>45</v>
      </c>
      <c r="B48" s="310">
        <v>352101</v>
      </c>
      <c r="C48" s="110" t="s">
        <v>15622</v>
      </c>
      <c r="D48" s="312" t="s">
        <v>16066</v>
      </c>
      <c r="E48" s="311" t="s">
        <v>16067</v>
      </c>
      <c r="F48" s="307">
        <v>7112200</v>
      </c>
      <c r="G48" s="307">
        <f t="shared" si="0"/>
        <v>7474922.2000000002</v>
      </c>
      <c r="H48" s="307">
        <f>MERCADO!J49</f>
        <v>35241540.057166666</v>
      </c>
      <c r="I48" s="308">
        <v>31385010</v>
      </c>
      <c r="J48" s="396" t="s">
        <v>16532</v>
      </c>
    </row>
    <row r="49" spans="1:10" ht="22.5">
      <c r="A49" s="310">
        <v>46</v>
      </c>
      <c r="B49" s="310">
        <v>378502</v>
      </c>
      <c r="C49" s="311" t="s">
        <v>106</v>
      </c>
      <c r="D49" s="312"/>
      <c r="E49" s="311"/>
      <c r="F49" s="313">
        <v>74300</v>
      </c>
      <c r="G49" s="313">
        <f t="shared" si="0"/>
        <v>78089.3</v>
      </c>
      <c r="H49" s="313">
        <f>MERCADO!J50</f>
        <v>118621</v>
      </c>
      <c r="I49" s="308">
        <v>108720</v>
      </c>
      <c r="J49" s="396" t="s">
        <v>16532</v>
      </c>
    </row>
    <row r="50" spans="1:10" ht="90">
      <c r="A50" s="310">
        <v>47</v>
      </c>
      <c r="B50" s="310">
        <v>878201</v>
      </c>
      <c r="C50" s="110" t="s">
        <v>78</v>
      </c>
      <c r="D50" s="115" t="s">
        <v>15604</v>
      </c>
      <c r="E50" s="311" t="s">
        <v>16063</v>
      </c>
      <c r="F50" s="307">
        <v>2088073</v>
      </c>
      <c r="G50" s="307">
        <f t="shared" si="0"/>
        <v>2194564.7230000002</v>
      </c>
      <c r="H50" s="307">
        <f>MERCADO!J51</f>
        <v>2394591.15</v>
      </c>
      <c r="I50" s="308">
        <v>2483280</v>
      </c>
      <c r="J50" s="396" t="s">
        <v>16532</v>
      </c>
    </row>
    <row r="51" spans="1:10" ht="67.5">
      <c r="A51" s="310">
        <v>48</v>
      </c>
      <c r="B51" s="310">
        <v>385920</v>
      </c>
      <c r="C51" s="311" t="s">
        <v>87</v>
      </c>
      <c r="D51" s="312" t="s">
        <v>15640</v>
      </c>
      <c r="E51" s="311" t="s">
        <v>15641</v>
      </c>
      <c r="F51" s="313">
        <v>2098662</v>
      </c>
      <c r="G51" s="313">
        <f t="shared" si="0"/>
        <v>2205693.7620000001</v>
      </c>
      <c r="H51" s="313">
        <f>MERCADO!J52</f>
        <v>4095328.3436070899</v>
      </c>
      <c r="I51" s="395">
        <v>3150511</v>
      </c>
      <c r="J51" s="396" t="s">
        <v>16531</v>
      </c>
    </row>
    <row r="52" spans="1:10" ht="247.5">
      <c r="A52" s="310">
        <v>49</v>
      </c>
      <c r="B52" s="310">
        <v>361901</v>
      </c>
      <c r="C52" s="110" t="s">
        <v>15642</v>
      </c>
      <c r="D52" s="312" t="s">
        <v>16068</v>
      </c>
      <c r="E52" s="311" t="s">
        <v>16069</v>
      </c>
      <c r="F52" s="313">
        <v>7112200</v>
      </c>
      <c r="G52" s="313">
        <f t="shared" si="0"/>
        <v>7474922.2000000002</v>
      </c>
      <c r="H52" s="307">
        <f>MERCADO!J53</f>
        <v>21092064.81075</v>
      </c>
      <c r="I52" s="308">
        <v>34728529.6215</v>
      </c>
      <c r="J52" s="396" t="s">
        <v>16532</v>
      </c>
    </row>
    <row r="53" spans="1:10" ht="78.75">
      <c r="A53" s="310">
        <v>50</v>
      </c>
      <c r="B53" s="310">
        <v>877110</v>
      </c>
      <c r="C53" s="110" t="s">
        <v>118</v>
      </c>
      <c r="D53" s="115" t="s">
        <v>15604</v>
      </c>
      <c r="E53" s="311" t="s">
        <v>16384</v>
      </c>
      <c r="F53" s="307">
        <v>1323500</v>
      </c>
      <c r="G53" s="307">
        <f t="shared" si="0"/>
        <v>1390998.5</v>
      </c>
      <c r="H53" s="307">
        <f>MERCADO!J54</f>
        <v>1924607.8</v>
      </c>
      <c r="I53" s="308">
        <v>1948571.4285714286</v>
      </c>
      <c r="J53" s="396" t="s">
        <v>16532</v>
      </c>
    </row>
    <row r="54" spans="1:10" ht="67.5">
      <c r="A54" s="310">
        <v>51</v>
      </c>
      <c r="B54" s="310">
        <v>876241</v>
      </c>
      <c r="C54" s="311" t="s">
        <v>119</v>
      </c>
      <c r="D54" s="312" t="s">
        <v>15640</v>
      </c>
      <c r="E54" s="311" t="s">
        <v>15641</v>
      </c>
      <c r="F54" s="313">
        <v>252700</v>
      </c>
      <c r="G54" s="313">
        <f t="shared" si="0"/>
        <v>265587.7</v>
      </c>
      <c r="H54" s="313">
        <f>MERCADO!J55</f>
        <v>672365.46666666656</v>
      </c>
      <c r="I54" s="308">
        <v>629760</v>
      </c>
      <c r="J54" s="396" t="s">
        <v>16532</v>
      </c>
    </row>
    <row r="55" spans="1:10" ht="101.25">
      <c r="A55" s="310">
        <v>52</v>
      </c>
      <c r="B55" s="310">
        <v>355102</v>
      </c>
      <c r="C55" s="110" t="s">
        <v>98</v>
      </c>
      <c r="D55" s="115" t="s">
        <v>15646</v>
      </c>
      <c r="E55" s="311" t="s">
        <v>16070</v>
      </c>
      <c r="F55" s="307">
        <v>32007117</v>
      </c>
      <c r="G55" s="307">
        <f t="shared" si="0"/>
        <v>33639479.967</v>
      </c>
      <c r="H55" s="307">
        <f>MERCADO!J56</f>
        <v>26851953.475000001</v>
      </c>
      <c r="I55" s="308">
        <v>36774120</v>
      </c>
      <c r="J55" s="396" t="s">
        <v>16532</v>
      </c>
    </row>
    <row r="56" spans="1:10">
      <c r="A56" s="310">
        <v>53</v>
      </c>
      <c r="B56" s="310">
        <v>890428</v>
      </c>
      <c r="C56" s="311" t="s">
        <v>107</v>
      </c>
      <c r="D56" s="312"/>
      <c r="E56" s="311"/>
      <c r="F56" s="313">
        <v>61909</v>
      </c>
      <c r="G56" s="313">
        <f t="shared" si="0"/>
        <v>65066.358999999997</v>
      </c>
      <c r="H56" s="313">
        <f>MERCADO!J57</f>
        <v>88416.980643154762</v>
      </c>
      <c r="I56" s="308">
        <v>119200</v>
      </c>
      <c r="J56" s="396" t="s">
        <v>16532</v>
      </c>
    </row>
    <row r="57" spans="1:10" ht="22.5">
      <c r="A57" s="310">
        <v>54</v>
      </c>
      <c r="B57" s="310">
        <v>383406</v>
      </c>
      <c r="C57" s="311" t="s">
        <v>161</v>
      </c>
      <c r="D57" s="312"/>
      <c r="E57" s="311"/>
      <c r="F57" s="313">
        <v>20621500</v>
      </c>
      <c r="G57" s="313">
        <f t="shared" si="0"/>
        <v>21673196.5</v>
      </c>
      <c r="H57" s="313">
        <f>MERCADO!J58</f>
        <v>22591055.5405</v>
      </c>
      <c r="I57" s="308">
        <v>34728529.6215</v>
      </c>
      <c r="J57" s="396" t="s">
        <v>16532</v>
      </c>
    </row>
    <row r="58" spans="1:10" ht="247.5">
      <c r="A58" s="310">
        <v>55</v>
      </c>
      <c r="B58" s="310">
        <v>361605</v>
      </c>
      <c r="C58" s="110" t="s">
        <v>15649</v>
      </c>
      <c r="D58" s="312" t="s">
        <v>16068</v>
      </c>
      <c r="E58" s="311" t="s">
        <v>16069</v>
      </c>
      <c r="F58" s="307">
        <v>7112200</v>
      </c>
      <c r="G58" s="307">
        <f t="shared" si="0"/>
        <v>7474922.2000000002</v>
      </c>
      <c r="H58" s="307">
        <f>MERCADO!J59</f>
        <v>49198381.72383333</v>
      </c>
      <c r="I58" s="308">
        <v>34728529.6215</v>
      </c>
      <c r="J58" s="396" t="s">
        <v>16532</v>
      </c>
    </row>
    <row r="59" spans="1:10" ht="101.25">
      <c r="A59" s="310">
        <v>56</v>
      </c>
      <c r="B59" s="310">
        <v>378001</v>
      </c>
      <c r="C59" s="110" t="s">
        <v>120</v>
      </c>
      <c r="D59" s="115" t="s">
        <v>15650</v>
      </c>
      <c r="E59" s="311" t="s">
        <v>16071</v>
      </c>
      <c r="F59" s="307">
        <v>6741375</v>
      </c>
      <c r="G59" s="307">
        <f t="shared" si="0"/>
        <v>7085185.125</v>
      </c>
      <c r="H59" s="307">
        <f>MERCADO!J60</f>
        <v>4751166.6937499996</v>
      </c>
      <c r="I59" s="395">
        <v>5918176</v>
      </c>
      <c r="J59" s="396" t="s">
        <v>16531</v>
      </c>
    </row>
    <row r="60" spans="1:10" ht="168.75">
      <c r="A60" s="310">
        <v>57</v>
      </c>
      <c r="B60" s="310">
        <v>395080</v>
      </c>
      <c r="C60" s="110" t="s">
        <v>213</v>
      </c>
      <c r="D60" s="312" t="s">
        <v>16072</v>
      </c>
      <c r="E60" s="311" t="s">
        <v>16073</v>
      </c>
      <c r="F60" s="307">
        <v>4873500</v>
      </c>
      <c r="G60" s="307">
        <f t="shared" si="0"/>
        <v>5122048.5</v>
      </c>
      <c r="H60" s="307">
        <f>MERCADO!J61</f>
        <v>5481331.6500000004</v>
      </c>
      <c r="I60" s="308">
        <v>7529640</v>
      </c>
      <c r="J60" s="396" t="s">
        <v>16532</v>
      </c>
    </row>
    <row r="61" spans="1:10" ht="101.25">
      <c r="A61" s="310">
        <v>58</v>
      </c>
      <c r="B61" s="310">
        <v>395081</v>
      </c>
      <c r="C61" s="110" t="s">
        <v>123</v>
      </c>
      <c r="D61" s="115" t="s">
        <v>15651</v>
      </c>
      <c r="E61" s="311" t="s">
        <v>16074</v>
      </c>
      <c r="F61" s="307">
        <v>6377530</v>
      </c>
      <c r="G61" s="307">
        <f t="shared" si="0"/>
        <v>6702784.0300000003</v>
      </c>
      <c r="H61" s="307">
        <f>MERCADO!J62</f>
        <v>5436795.9500000002</v>
      </c>
      <c r="I61" s="308">
        <v>7582800</v>
      </c>
      <c r="J61" s="396" t="s">
        <v>16532</v>
      </c>
    </row>
    <row r="62" spans="1:10" ht="15" customHeight="1">
      <c r="A62" s="325">
        <v>59</v>
      </c>
      <c r="B62" s="332">
        <v>878111</v>
      </c>
      <c r="C62" s="333" t="s">
        <v>215</v>
      </c>
      <c r="D62" s="334" t="s">
        <v>15652</v>
      </c>
      <c r="E62" s="311" t="s">
        <v>15587</v>
      </c>
      <c r="F62" s="331">
        <v>1156500</v>
      </c>
      <c r="G62" s="331">
        <f t="shared" si="0"/>
        <v>1215481.5</v>
      </c>
      <c r="H62" s="331">
        <f>MERCADO!J63</f>
        <v>2497818.4</v>
      </c>
      <c r="I62" s="308">
        <v>2483280</v>
      </c>
      <c r="J62" s="396" t="s">
        <v>16532</v>
      </c>
    </row>
    <row r="63" spans="1:10">
      <c r="A63" s="326"/>
      <c r="B63" s="332"/>
      <c r="C63" s="333"/>
      <c r="D63" s="334"/>
      <c r="E63" s="311" t="s">
        <v>15596</v>
      </c>
      <c r="F63" s="331"/>
      <c r="G63" s="331">
        <f t="shared" si="0"/>
        <v>0</v>
      </c>
      <c r="H63" s="331" t="e">
        <f>MERCADO!J64</f>
        <v>#N/A</v>
      </c>
      <c r="I63" s="308"/>
      <c r="J63" s="396"/>
    </row>
    <row r="64" spans="1:10">
      <c r="A64" s="326"/>
      <c r="B64" s="332"/>
      <c r="C64" s="333"/>
      <c r="D64" s="334"/>
      <c r="E64" s="311" t="s">
        <v>15589</v>
      </c>
      <c r="F64" s="331"/>
      <c r="G64" s="331">
        <f t="shared" si="0"/>
        <v>0</v>
      </c>
      <c r="H64" s="331" t="e">
        <f>MERCADO!J65</f>
        <v>#N/A</v>
      </c>
      <c r="I64" s="308"/>
      <c r="J64" s="396"/>
    </row>
    <row r="65" spans="1:10" ht="22.5">
      <c r="A65" s="326"/>
      <c r="B65" s="332"/>
      <c r="C65" s="333"/>
      <c r="D65" s="334"/>
      <c r="E65" s="311" t="s">
        <v>15590</v>
      </c>
      <c r="F65" s="331"/>
      <c r="G65" s="331">
        <f t="shared" si="0"/>
        <v>0</v>
      </c>
      <c r="H65" s="331" t="e">
        <f>MERCADO!J66</f>
        <v>#N/A</v>
      </c>
      <c r="I65" s="308"/>
      <c r="J65" s="396"/>
    </row>
    <row r="66" spans="1:10">
      <c r="A66" s="326"/>
      <c r="B66" s="332"/>
      <c r="C66" s="333"/>
      <c r="D66" s="334"/>
      <c r="E66" s="311" t="s">
        <v>15605</v>
      </c>
      <c r="F66" s="331"/>
      <c r="G66" s="331">
        <f t="shared" si="0"/>
        <v>0</v>
      </c>
      <c r="H66" s="331" t="e">
        <f>MERCADO!J67</f>
        <v>#N/A</v>
      </c>
      <c r="I66" s="308"/>
      <c r="J66" s="396"/>
    </row>
    <row r="67" spans="1:10">
      <c r="A67" s="327"/>
      <c r="B67" s="332"/>
      <c r="C67" s="333"/>
      <c r="D67" s="334"/>
      <c r="E67" s="311" t="s">
        <v>15606</v>
      </c>
      <c r="F67" s="331"/>
      <c r="G67" s="331">
        <f t="shared" si="0"/>
        <v>0</v>
      </c>
      <c r="H67" s="331" t="e">
        <f>MERCADO!J68</f>
        <v>#N/A</v>
      </c>
      <c r="I67" s="308"/>
      <c r="J67" s="396"/>
    </row>
    <row r="68" spans="1:10" ht="22.5">
      <c r="A68" s="310">
        <v>60</v>
      </c>
      <c r="B68" s="310">
        <v>890702</v>
      </c>
      <c r="C68" s="311" t="s">
        <v>217</v>
      </c>
      <c r="D68" s="312" t="s">
        <v>6</v>
      </c>
      <c r="E68" s="311"/>
      <c r="F68" s="313">
        <v>70000</v>
      </c>
      <c r="G68" s="313">
        <f t="shared" si="0"/>
        <v>73570</v>
      </c>
      <c r="H68" s="313">
        <f>MERCADO!J69</f>
        <v>97120.05043598215</v>
      </c>
      <c r="I68" s="395">
        <v>85345</v>
      </c>
      <c r="J68" s="396" t="s">
        <v>16531</v>
      </c>
    </row>
    <row r="69" spans="1:10" ht="15" customHeight="1">
      <c r="A69" s="325">
        <v>61</v>
      </c>
      <c r="B69" s="332">
        <v>378604</v>
      </c>
      <c r="C69" s="333" t="s">
        <v>109</v>
      </c>
      <c r="D69" s="334" t="s">
        <v>15653</v>
      </c>
      <c r="E69" s="311" t="s">
        <v>15587</v>
      </c>
      <c r="F69" s="331">
        <v>44175800</v>
      </c>
      <c r="G69" s="331">
        <f t="shared" ref="G69:G132" si="1">(F69*5.1%)+F69</f>
        <v>46428765.799999997</v>
      </c>
      <c r="H69" s="331">
        <f>MERCADO!J70</f>
        <v>58503727.875</v>
      </c>
      <c r="I69" s="308">
        <v>58062480</v>
      </c>
      <c r="J69" s="396" t="s">
        <v>16532</v>
      </c>
    </row>
    <row r="70" spans="1:10">
      <c r="A70" s="326"/>
      <c r="B70" s="332"/>
      <c r="C70" s="333"/>
      <c r="D70" s="334"/>
      <c r="E70" s="311" t="s">
        <v>15608</v>
      </c>
      <c r="F70" s="331"/>
      <c r="G70" s="331">
        <f t="shared" si="1"/>
        <v>0</v>
      </c>
      <c r="H70" s="331">
        <f>MERCADO!J71</f>
        <v>0</v>
      </c>
      <c r="I70" s="308"/>
      <c r="J70" s="396"/>
    </row>
    <row r="71" spans="1:10" ht="22.5">
      <c r="A71" s="326"/>
      <c r="B71" s="332"/>
      <c r="C71" s="333"/>
      <c r="D71" s="334"/>
      <c r="E71" s="311" t="s">
        <v>15590</v>
      </c>
      <c r="F71" s="331"/>
      <c r="G71" s="331">
        <f t="shared" si="1"/>
        <v>0</v>
      </c>
      <c r="H71" s="331">
        <f>MERCADO!J72</f>
        <v>0</v>
      </c>
      <c r="I71" s="308"/>
      <c r="J71" s="396"/>
    </row>
    <row r="72" spans="1:10">
      <c r="A72" s="326"/>
      <c r="B72" s="332"/>
      <c r="C72" s="333"/>
      <c r="D72" s="334"/>
      <c r="E72" s="311" t="s">
        <v>15591</v>
      </c>
      <c r="F72" s="331"/>
      <c r="G72" s="331">
        <f t="shared" si="1"/>
        <v>0</v>
      </c>
      <c r="H72" s="331">
        <f>MERCADO!J73</f>
        <v>0</v>
      </c>
      <c r="I72" s="308"/>
      <c r="J72" s="396"/>
    </row>
    <row r="73" spans="1:10">
      <c r="A73" s="326"/>
      <c r="B73" s="332"/>
      <c r="C73" s="333"/>
      <c r="D73" s="334"/>
      <c r="E73" s="311" t="s">
        <v>15610</v>
      </c>
      <c r="F73" s="331"/>
      <c r="G73" s="331">
        <f t="shared" si="1"/>
        <v>0</v>
      </c>
      <c r="H73" s="331">
        <f>MERCADO!J74</f>
        <v>0</v>
      </c>
      <c r="I73" s="308"/>
      <c r="J73" s="396"/>
    </row>
    <row r="74" spans="1:10" ht="22.5">
      <c r="A74" s="327"/>
      <c r="B74" s="332"/>
      <c r="C74" s="333"/>
      <c r="D74" s="334"/>
      <c r="E74" s="311" t="s">
        <v>15654</v>
      </c>
      <c r="F74" s="331"/>
      <c r="G74" s="331">
        <f t="shared" si="1"/>
        <v>0</v>
      </c>
      <c r="H74" s="331">
        <f>MERCADO!J75</f>
        <v>0</v>
      </c>
      <c r="I74" s="308"/>
      <c r="J74" s="396"/>
    </row>
    <row r="75" spans="1:10" ht="67.5">
      <c r="A75" s="310">
        <v>62</v>
      </c>
      <c r="B75" s="310">
        <v>378901</v>
      </c>
      <c r="C75" s="311" t="s">
        <v>112</v>
      </c>
      <c r="D75" s="312" t="s">
        <v>15640</v>
      </c>
      <c r="E75" s="311" t="s">
        <v>15641</v>
      </c>
      <c r="F75" s="313">
        <v>1761169</v>
      </c>
      <c r="G75" s="313">
        <f t="shared" si="1"/>
        <v>1850988.6189999999</v>
      </c>
      <c r="H75" s="313">
        <f>MERCADO!J76</f>
        <v>1983704.0375000001</v>
      </c>
      <c r="I75" s="395">
        <v>1917346</v>
      </c>
      <c r="J75" s="396" t="s">
        <v>16531</v>
      </c>
    </row>
    <row r="76" spans="1:10" ht="15" customHeight="1">
      <c r="A76" s="325">
        <v>63</v>
      </c>
      <c r="B76" s="332">
        <v>360202</v>
      </c>
      <c r="C76" s="333" t="s">
        <v>138</v>
      </c>
      <c r="D76" s="334" t="s">
        <v>15600</v>
      </c>
      <c r="E76" s="311" t="s">
        <v>15587</v>
      </c>
      <c r="F76" s="331">
        <v>6283400</v>
      </c>
      <c r="G76" s="331">
        <f t="shared" si="1"/>
        <v>6603853.4000000004</v>
      </c>
      <c r="H76" s="331">
        <f>MERCADO!J77</f>
        <v>6800036.5374999996</v>
      </c>
      <c r="I76" s="395">
        <v>6701945</v>
      </c>
      <c r="J76" s="396" t="s">
        <v>16531</v>
      </c>
    </row>
    <row r="77" spans="1:10">
      <c r="A77" s="326"/>
      <c r="B77" s="332"/>
      <c r="C77" s="333"/>
      <c r="D77" s="334"/>
      <c r="E77" s="311" t="s">
        <v>15588</v>
      </c>
      <c r="F77" s="331"/>
      <c r="G77" s="331">
        <f t="shared" si="1"/>
        <v>0</v>
      </c>
      <c r="H77" s="331">
        <f>MERCADO!J78</f>
        <v>0</v>
      </c>
      <c r="I77" s="308"/>
      <c r="J77" s="396"/>
    </row>
    <row r="78" spans="1:10">
      <c r="A78" s="326"/>
      <c r="B78" s="332"/>
      <c r="C78" s="333"/>
      <c r="D78" s="334"/>
      <c r="E78" s="311" t="s">
        <v>15589</v>
      </c>
      <c r="F78" s="331"/>
      <c r="G78" s="331">
        <f t="shared" si="1"/>
        <v>0</v>
      </c>
      <c r="H78" s="331">
        <f>MERCADO!J79</f>
        <v>0</v>
      </c>
      <c r="I78" s="308"/>
      <c r="J78" s="396"/>
    </row>
    <row r="79" spans="1:10" ht="22.5">
      <c r="A79" s="326"/>
      <c r="B79" s="332"/>
      <c r="C79" s="333"/>
      <c r="D79" s="334"/>
      <c r="E79" s="311" t="s">
        <v>15590</v>
      </c>
      <c r="F79" s="331"/>
      <c r="G79" s="331">
        <f t="shared" si="1"/>
        <v>0</v>
      </c>
      <c r="H79" s="331">
        <f>MERCADO!J80</f>
        <v>0</v>
      </c>
      <c r="I79" s="308"/>
      <c r="J79" s="396"/>
    </row>
    <row r="80" spans="1:10">
      <c r="A80" s="326"/>
      <c r="B80" s="332"/>
      <c r="C80" s="333"/>
      <c r="D80" s="334"/>
      <c r="E80" s="311" t="s">
        <v>15591</v>
      </c>
      <c r="F80" s="331"/>
      <c r="G80" s="331">
        <f t="shared" si="1"/>
        <v>0</v>
      </c>
      <c r="H80" s="331">
        <f>MERCADO!J81</f>
        <v>0</v>
      </c>
      <c r="I80" s="308"/>
      <c r="J80" s="396"/>
    </row>
    <row r="81" spans="1:10" ht="22.5">
      <c r="A81" s="326"/>
      <c r="B81" s="332"/>
      <c r="C81" s="333"/>
      <c r="D81" s="334"/>
      <c r="E81" s="311" t="s">
        <v>15592</v>
      </c>
      <c r="F81" s="331"/>
      <c r="G81" s="331">
        <f t="shared" si="1"/>
        <v>0</v>
      </c>
      <c r="H81" s="331">
        <f>MERCADO!J82</f>
        <v>0</v>
      </c>
      <c r="I81" s="308"/>
      <c r="J81" s="396"/>
    </row>
    <row r="82" spans="1:10">
      <c r="A82" s="326"/>
      <c r="B82" s="332"/>
      <c r="C82" s="333"/>
      <c r="D82" s="334"/>
      <c r="E82" s="311" t="s">
        <v>15593</v>
      </c>
      <c r="F82" s="331"/>
      <c r="G82" s="331">
        <f t="shared" si="1"/>
        <v>0</v>
      </c>
      <c r="H82" s="331">
        <f>MERCADO!J83</f>
        <v>0</v>
      </c>
      <c r="I82" s="308"/>
      <c r="J82" s="396"/>
    </row>
    <row r="83" spans="1:10">
      <c r="A83" s="327"/>
      <c r="B83" s="332"/>
      <c r="C83" s="333"/>
      <c r="D83" s="334"/>
      <c r="E83" s="311" t="s">
        <v>15594</v>
      </c>
      <c r="F83" s="331"/>
      <c r="G83" s="331">
        <f t="shared" si="1"/>
        <v>0</v>
      </c>
      <c r="H83" s="331">
        <f>MERCADO!J84</f>
        <v>0</v>
      </c>
      <c r="I83" s="308"/>
      <c r="J83" s="396"/>
    </row>
    <row r="84" spans="1:10" ht="15" customHeight="1">
      <c r="A84" s="325">
        <v>64</v>
      </c>
      <c r="B84" s="332">
        <v>351103</v>
      </c>
      <c r="C84" s="333" t="s">
        <v>218</v>
      </c>
      <c r="D84" s="334" t="s">
        <v>15655</v>
      </c>
      <c r="E84" s="311" t="s">
        <v>15587</v>
      </c>
      <c r="F84" s="331">
        <v>6388566</v>
      </c>
      <c r="G84" s="331">
        <f t="shared" si="1"/>
        <v>6714382.8660000004</v>
      </c>
      <c r="H84" s="331">
        <f>MERCADO!J85</f>
        <v>12194992.449999999</v>
      </c>
      <c r="I84" s="395">
        <v>9454688</v>
      </c>
      <c r="J84" s="396" t="s">
        <v>16531</v>
      </c>
    </row>
    <row r="85" spans="1:10">
      <c r="A85" s="326"/>
      <c r="B85" s="332"/>
      <c r="C85" s="333"/>
      <c r="D85" s="334"/>
      <c r="E85" s="311" t="s">
        <v>15596</v>
      </c>
      <c r="F85" s="331"/>
      <c r="G85" s="331">
        <f t="shared" si="1"/>
        <v>0</v>
      </c>
      <c r="H85" s="331">
        <f>MERCADO!J86</f>
        <v>0</v>
      </c>
      <c r="I85" s="308"/>
      <c r="J85" s="396"/>
    </row>
    <row r="86" spans="1:10">
      <c r="A86" s="326"/>
      <c r="B86" s="332"/>
      <c r="C86" s="333"/>
      <c r="D86" s="334"/>
      <c r="E86" s="311" t="s">
        <v>15589</v>
      </c>
      <c r="F86" s="331"/>
      <c r="G86" s="331">
        <f t="shared" si="1"/>
        <v>0</v>
      </c>
      <c r="H86" s="331">
        <f>MERCADO!J87</f>
        <v>0</v>
      </c>
      <c r="I86" s="308"/>
      <c r="J86" s="396"/>
    </row>
    <row r="87" spans="1:10" ht="22.5">
      <c r="A87" s="326"/>
      <c r="B87" s="332"/>
      <c r="C87" s="333"/>
      <c r="D87" s="334"/>
      <c r="E87" s="311" t="s">
        <v>15590</v>
      </c>
      <c r="F87" s="331"/>
      <c r="G87" s="331">
        <f t="shared" si="1"/>
        <v>0</v>
      </c>
      <c r="H87" s="331">
        <f>MERCADO!J88</f>
        <v>0</v>
      </c>
      <c r="I87" s="308"/>
      <c r="J87" s="396"/>
    </row>
    <row r="88" spans="1:10">
      <c r="A88" s="326"/>
      <c r="B88" s="332"/>
      <c r="C88" s="333"/>
      <c r="D88" s="334"/>
      <c r="E88" s="311" t="s">
        <v>15591</v>
      </c>
      <c r="F88" s="331"/>
      <c r="G88" s="331">
        <f t="shared" si="1"/>
        <v>0</v>
      </c>
      <c r="H88" s="331">
        <f>MERCADO!J89</f>
        <v>0</v>
      </c>
      <c r="I88" s="308"/>
      <c r="J88" s="396"/>
    </row>
    <row r="89" spans="1:10">
      <c r="A89" s="326"/>
      <c r="B89" s="332"/>
      <c r="C89" s="333"/>
      <c r="D89" s="334"/>
      <c r="E89" s="311" t="s">
        <v>15593</v>
      </c>
      <c r="F89" s="331"/>
      <c r="G89" s="331">
        <f t="shared" si="1"/>
        <v>0</v>
      </c>
      <c r="H89" s="331">
        <f>MERCADO!J90</f>
        <v>0</v>
      </c>
      <c r="I89" s="308"/>
      <c r="J89" s="396"/>
    </row>
    <row r="90" spans="1:10">
      <c r="A90" s="326"/>
      <c r="B90" s="332"/>
      <c r="C90" s="333"/>
      <c r="D90" s="334"/>
      <c r="E90" s="311" t="s">
        <v>15594</v>
      </c>
      <c r="F90" s="331"/>
      <c r="G90" s="331">
        <f t="shared" si="1"/>
        <v>0</v>
      </c>
      <c r="H90" s="331">
        <f>MERCADO!J91</f>
        <v>0</v>
      </c>
      <c r="I90" s="308"/>
      <c r="J90" s="396"/>
    </row>
    <row r="91" spans="1:10">
      <c r="A91" s="327"/>
      <c r="B91" s="332"/>
      <c r="C91" s="333"/>
      <c r="D91" s="334"/>
      <c r="E91" s="311" t="s">
        <v>15656</v>
      </c>
      <c r="F91" s="331"/>
      <c r="G91" s="331">
        <f t="shared" si="1"/>
        <v>0</v>
      </c>
      <c r="H91" s="331">
        <f>MERCADO!J92</f>
        <v>0</v>
      </c>
      <c r="I91" s="308"/>
      <c r="J91" s="396"/>
    </row>
    <row r="92" spans="1:10" ht="15" customHeight="1">
      <c r="A92" s="325">
        <v>65</v>
      </c>
      <c r="B92" s="332">
        <v>372101</v>
      </c>
      <c r="C92" s="332" t="s">
        <v>15657</v>
      </c>
      <c r="D92" s="312" t="s">
        <v>15659</v>
      </c>
      <c r="E92" s="311" t="s">
        <v>15658</v>
      </c>
      <c r="F92" s="331" t="s">
        <v>15269</v>
      </c>
      <c r="G92" s="331" t="s">
        <v>15269</v>
      </c>
      <c r="H92" s="331">
        <f>MERCADO!J93</f>
        <v>941600</v>
      </c>
      <c r="I92" s="308">
        <v>4794656.5</v>
      </c>
      <c r="J92" s="396" t="s">
        <v>16532</v>
      </c>
    </row>
    <row r="93" spans="1:10" ht="22.5">
      <c r="A93" s="326"/>
      <c r="B93" s="332"/>
      <c r="C93" s="332"/>
      <c r="D93" s="312" t="s">
        <v>15578</v>
      </c>
      <c r="E93" s="311" t="s">
        <v>15660</v>
      </c>
      <c r="F93" s="331"/>
      <c r="G93" s="331">
        <f t="shared" si="1"/>
        <v>0</v>
      </c>
      <c r="H93" s="331">
        <f>MERCADO!J94</f>
        <v>0</v>
      </c>
      <c r="I93" s="308"/>
      <c r="J93" s="396"/>
    </row>
    <row r="94" spans="1:10" ht="22.5">
      <c r="A94" s="326"/>
      <c r="B94" s="332"/>
      <c r="C94" s="332"/>
      <c r="D94" s="312" t="s">
        <v>15579</v>
      </c>
      <c r="E94" s="311" t="s">
        <v>15613</v>
      </c>
      <c r="F94" s="331"/>
      <c r="G94" s="331">
        <f t="shared" si="1"/>
        <v>0</v>
      </c>
      <c r="H94" s="331">
        <f>MERCADO!J95</f>
        <v>0</v>
      </c>
      <c r="I94" s="308"/>
      <c r="J94" s="396"/>
    </row>
    <row r="95" spans="1:10">
      <c r="A95" s="326"/>
      <c r="B95" s="332"/>
      <c r="C95" s="332"/>
      <c r="D95" s="312" t="s">
        <v>15581</v>
      </c>
      <c r="E95" s="311" t="s">
        <v>15582</v>
      </c>
      <c r="F95" s="331"/>
      <c r="G95" s="331">
        <f t="shared" si="1"/>
        <v>0</v>
      </c>
      <c r="H95" s="331">
        <f>MERCADO!J96</f>
        <v>0</v>
      </c>
      <c r="I95" s="308"/>
      <c r="J95" s="396"/>
    </row>
    <row r="96" spans="1:10" ht="22.5">
      <c r="A96" s="326"/>
      <c r="B96" s="332"/>
      <c r="C96" s="332"/>
      <c r="D96" s="312" t="s">
        <v>15614</v>
      </c>
      <c r="E96" s="311" t="s">
        <v>15661</v>
      </c>
      <c r="F96" s="331"/>
      <c r="G96" s="331">
        <f t="shared" si="1"/>
        <v>0</v>
      </c>
      <c r="H96" s="331">
        <f>MERCADO!J97</f>
        <v>0</v>
      </c>
      <c r="I96" s="308"/>
      <c r="J96" s="396"/>
    </row>
    <row r="97" spans="1:10" ht="22.5">
      <c r="A97" s="326"/>
      <c r="B97" s="332"/>
      <c r="C97" s="332"/>
      <c r="D97" s="312" t="s">
        <v>15662</v>
      </c>
      <c r="E97" s="110"/>
      <c r="F97" s="331"/>
      <c r="G97" s="331">
        <f t="shared" si="1"/>
        <v>0</v>
      </c>
      <c r="H97" s="331">
        <f>MERCADO!J98</f>
        <v>0</v>
      </c>
      <c r="I97" s="308"/>
      <c r="J97" s="396"/>
    </row>
    <row r="98" spans="1:10">
      <c r="A98" s="326"/>
      <c r="B98" s="332"/>
      <c r="C98" s="332"/>
      <c r="D98" s="312" t="s">
        <v>15663</v>
      </c>
      <c r="E98" s="110"/>
      <c r="F98" s="331"/>
      <c r="G98" s="331">
        <f t="shared" si="1"/>
        <v>0</v>
      </c>
      <c r="H98" s="331">
        <f>MERCADO!J99</f>
        <v>0</v>
      </c>
      <c r="I98" s="308"/>
      <c r="J98" s="396"/>
    </row>
    <row r="99" spans="1:10">
      <c r="A99" s="326"/>
      <c r="B99" s="332"/>
      <c r="C99" s="332"/>
      <c r="D99" s="312" t="s">
        <v>15584</v>
      </c>
      <c r="E99" s="110"/>
      <c r="F99" s="331"/>
      <c r="G99" s="331">
        <f t="shared" si="1"/>
        <v>0</v>
      </c>
      <c r="H99" s="331">
        <f>MERCADO!J100</f>
        <v>0</v>
      </c>
      <c r="I99" s="308"/>
      <c r="J99" s="396"/>
    </row>
    <row r="100" spans="1:10">
      <c r="A100" s="326"/>
      <c r="B100" s="332"/>
      <c r="C100" s="332"/>
      <c r="D100" s="312" t="s">
        <v>15664</v>
      </c>
      <c r="E100" s="110"/>
      <c r="F100" s="331"/>
      <c r="G100" s="331">
        <f t="shared" si="1"/>
        <v>0</v>
      </c>
      <c r="H100" s="331">
        <f>MERCADO!J101</f>
        <v>0</v>
      </c>
      <c r="I100" s="308"/>
      <c r="J100" s="396"/>
    </row>
    <row r="101" spans="1:10">
      <c r="A101" s="326"/>
      <c r="B101" s="332"/>
      <c r="C101" s="332"/>
      <c r="D101" s="312" t="s">
        <v>15618</v>
      </c>
      <c r="E101" s="110"/>
      <c r="F101" s="331"/>
      <c r="G101" s="331">
        <f t="shared" si="1"/>
        <v>0</v>
      </c>
      <c r="H101" s="331">
        <f>MERCADO!J102</f>
        <v>0</v>
      </c>
      <c r="I101" s="308"/>
      <c r="J101" s="396"/>
    </row>
    <row r="102" spans="1:10">
      <c r="A102" s="327"/>
      <c r="B102" s="332"/>
      <c r="C102" s="332"/>
      <c r="D102" s="312" t="s">
        <v>15585</v>
      </c>
      <c r="E102" s="110"/>
      <c r="F102" s="331"/>
      <c r="G102" s="331">
        <f t="shared" si="1"/>
        <v>0</v>
      </c>
      <c r="H102" s="331">
        <f>MERCADO!J103</f>
        <v>0</v>
      </c>
      <c r="I102" s="308"/>
      <c r="J102" s="396"/>
    </row>
    <row r="103" spans="1:10" ht="33.75">
      <c r="A103" s="310">
        <v>66</v>
      </c>
      <c r="B103" s="310">
        <v>372401</v>
      </c>
      <c r="C103" s="311" t="s">
        <v>15665</v>
      </c>
      <c r="D103" s="312"/>
      <c r="E103" s="311"/>
      <c r="F103" s="313" t="s">
        <v>15269</v>
      </c>
      <c r="G103" s="313" t="s">
        <v>15269</v>
      </c>
      <c r="H103" s="313">
        <f>MERCADO!J104</f>
        <v>3415889.85</v>
      </c>
      <c r="I103" s="308">
        <v>6512229.9249999998</v>
      </c>
      <c r="J103" s="396" t="s">
        <v>16532</v>
      </c>
    </row>
    <row r="104" spans="1:10" ht="33.75">
      <c r="A104" s="310">
        <v>67</v>
      </c>
      <c r="B104" s="310">
        <v>883905</v>
      </c>
      <c r="C104" s="311" t="s">
        <v>388</v>
      </c>
      <c r="D104" s="312" t="s">
        <v>389</v>
      </c>
      <c r="E104" s="311" t="s">
        <v>390</v>
      </c>
      <c r="F104" s="313">
        <v>1547200</v>
      </c>
      <c r="G104" s="313">
        <f t="shared" si="1"/>
        <v>1626107.2</v>
      </c>
      <c r="H104" s="313">
        <f>MERCADO!J105</f>
        <v>1387502.4093940333</v>
      </c>
      <c r="I104" s="308">
        <v>1633305.3784740963</v>
      </c>
      <c r="J104" s="396" t="s">
        <v>16532</v>
      </c>
    </row>
    <row r="105" spans="1:10" ht="22.5">
      <c r="A105" s="325">
        <v>68</v>
      </c>
      <c r="B105" s="332">
        <v>352201</v>
      </c>
      <c r="C105" s="333" t="s">
        <v>15666</v>
      </c>
      <c r="D105" s="312" t="s">
        <v>15623</v>
      </c>
      <c r="E105" s="311" t="s">
        <v>15624</v>
      </c>
      <c r="F105" s="331">
        <v>26562469</v>
      </c>
      <c r="G105" s="331">
        <f t="shared" si="1"/>
        <v>27917154.919</v>
      </c>
      <c r="H105" s="331">
        <f>MERCADO!J106</f>
        <v>36239410.007166661</v>
      </c>
      <c r="I105" s="395">
        <v>32078282</v>
      </c>
      <c r="J105" s="396" t="s">
        <v>16531</v>
      </c>
    </row>
    <row r="106" spans="1:10" ht="22.5">
      <c r="A106" s="326"/>
      <c r="B106" s="332"/>
      <c r="C106" s="333"/>
      <c r="D106" s="312" t="s">
        <v>15625</v>
      </c>
      <c r="E106" s="311" t="s">
        <v>15612</v>
      </c>
      <c r="F106" s="331"/>
      <c r="G106" s="331">
        <f t="shared" si="1"/>
        <v>0</v>
      </c>
      <c r="H106" s="331">
        <f>MERCADO!J107</f>
        <v>0</v>
      </c>
      <c r="I106" s="308"/>
      <c r="J106" s="396"/>
    </row>
    <row r="107" spans="1:10" ht="22.5">
      <c r="A107" s="326"/>
      <c r="B107" s="332"/>
      <c r="C107" s="333"/>
      <c r="D107" s="312" t="s">
        <v>15626</v>
      </c>
      <c r="E107" s="311" t="s">
        <v>15627</v>
      </c>
      <c r="F107" s="331"/>
      <c r="G107" s="331">
        <f t="shared" si="1"/>
        <v>0</v>
      </c>
      <c r="H107" s="331">
        <f>MERCADO!J108</f>
        <v>0</v>
      </c>
      <c r="I107" s="308"/>
      <c r="J107" s="396"/>
    </row>
    <row r="108" spans="1:10" ht="22.5">
      <c r="A108" s="326"/>
      <c r="B108" s="332"/>
      <c r="C108" s="333"/>
      <c r="D108" s="312" t="s">
        <v>15628</v>
      </c>
      <c r="E108" s="311" t="s">
        <v>15629</v>
      </c>
      <c r="F108" s="331"/>
      <c r="G108" s="331">
        <f t="shared" si="1"/>
        <v>0</v>
      </c>
      <c r="H108" s="331">
        <f>MERCADO!J109</f>
        <v>0</v>
      </c>
      <c r="I108" s="308"/>
      <c r="J108" s="396"/>
    </row>
    <row r="109" spans="1:10">
      <c r="A109" s="326"/>
      <c r="B109" s="332"/>
      <c r="C109" s="333"/>
      <c r="D109" s="312" t="s">
        <v>15630</v>
      </c>
      <c r="E109" s="311" t="s">
        <v>15615</v>
      </c>
      <c r="F109" s="331"/>
      <c r="G109" s="331">
        <f t="shared" si="1"/>
        <v>0</v>
      </c>
      <c r="H109" s="331">
        <f>MERCADO!J110</f>
        <v>0</v>
      </c>
      <c r="I109" s="308"/>
      <c r="J109" s="396"/>
    </row>
    <row r="110" spans="1:10" ht="22.5">
      <c r="A110" s="326"/>
      <c r="B110" s="332"/>
      <c r="C110" s="333"/>
      <c r="D110" s="312" t="s">
        <v>15631</v>
      </c>
      <c r="E110" s="311" t="s">
        <v>15621</v>
      </c>
      <c r="F110" s="331"/>
      <c r="G110" s="331">
        <f t="shared" si="1"/>
        <v>0</v>
      </c>
      <c r="H110" s="331">
        <f>MERCADO!J111</f>
        <v>0</v>
      </c>
      <c r="I110" s="308"/>
      <c r="J110" s="396"/>
    </row>
    <row r="111" spans="1:10">
      <c r="A111" s="326"/>
      <c r="B111" s="332"/>
      <c r="C111" s="333"/>
      <c r="D111" s="312" t="s">
        <v>15579</v>
      </c>
      <c r="E111" s="311" t="s">
        <v>15632</v>
      </c>
      <c r="F111" s="331"/>
      <c r="G111" s="331">
        <f t="shared" si="1"/>
        <v>0</v>
      </c>
      <c r="H111" s="331">
        <f>MERCADO!J112</f>
        <v>0</v>
      </c>
      <c r="I111" s="308"/>
      <c r="J111" s="396"/>
    </row>
    <row r="112" spans="1:10">
      <c r="A112" s="326"/>
      <c r="B112" s="332"/>
      <c r="C112" s="333"/>
      <c r="D112" s="312" t="s">
        <v>15633</v>
      </c>
      <c r="E112" s="311" t="s">
        <v>15583</v>
      </c>
      <c r="F112" s="331"/>
      <c r="G112" s="331">
        <f t="shared" si="1"/>
        <v>0</v>
      </c>
      <c r="H112" s="331">
        <f>MERCADO!J113</f>
        <v>0</v>
      </c>
      <c r="I112" s="308"/>
      <c r="J112" s="396"/>
    </row>
    <row r="113" spans="1:10">
      <c r="A113" s="326"/>
      <c r="B113" s="332"/>
      <c r="C113" s="333"/>
      <c r="D113" s="312" t="s">
        <v>15581</v>
      </c>
      <c r="E113" s="311" t="s">
        <v>15634</v>
      </c>
      <c r="F113" s="331"/>
      <c r="G113" s="331">
        <f t="shared" si="1"/>
        <v>0</v>
      </c>
      <c r="H113" s="331">
        <f>MERCADO!J114</f>
        <v>0</v>
      </c>
      <c r="I113" s="308"/>
      <c r="J113" s="396"/>
    </row>
    <row r="114" spans="1:10" ht="33.75">
      <c r="A114" s="326"/>
      <c r="B114" s="332"/>
      <c r="C114" s="333"/>
      <c r="D114" s="312" t="s">
        <v>15635</v>
      </c>
      <c r="E114" s="311" t="s">
        <v>15636</v>
      </c>
      <c r="F114" s="331"/>
      <c r="G114" s="331">
        <f t="shared" si="1"/>
        <v>0</v>
      </c>
      <c r="H114" s="331">
        <f>MERCADO!J115</f>
        <v>0</v>
      </c>
      <c r="I114" s="308"/>
      <c r="J114" s="396"/>
    </row>
    <row r="115" spans="1:10" ht="22.5">
      <c r="A115" s="326"/>
      <c r="B115" s="332"/>
      <c r="C115" s="333"/>
      <c r="D115" s="312" t="s">
        <v>15637</v>
      </c>
      <c r="E115" s="110"/>
      <c r="F115" s="331"/>
      <c r="G115" s="331">
        <f t="shared" si="1"/>
        <v>0</v>
      </c>
      <c r="H115" s="331">
        <f>MERCADO!J116</f>
        <v>0</v>
      </c>
      <c r="I115" s="308"/>
      <c r="J115" s="396"/>
    </row>
    <row r="116" spans="1:10" ht="22.5">
      <c r="A116" s="326"/>
      <c r="B116" s="332"/>
      <c r="C116" s="333"/>
      <c r="D116" s="312" t="s">
        <v>15638</v>
      </c>
      <c r="E116" s="110"/>
      <c r="F116" s="331"/>
      <c r="G116" s="331">
        <f t="shared" si="1"/>
        <v>0</v>
      </c>
      <c r="H116" s="331">
        <f>MERCADO!J117</f>
        <v>0</v>
      </c>
      <c r="I116" s="308"/>
      <c r="J116" s="396"/>
    </row>
    <row r="117" spans="1:10">
      <c r="A117" s="326"/>
      <c r="B117" s="332"/>
      <c r="C117" s="333"/>
      <c r="D117" s="312" t="s">
        <v>15584</v>
      </c>
      <c r="E117" s="110"/>
      <c r="F117" s="331"/>
      <c r="G117" s="331">
        <f t="shared" si="1"/>
        <v>0</v>
      </c>
      <c r="H117" s="331">
        <f>MERCADO!J118</f>
        <v>0</v>
      </c>
      <c r="I117" s="308"/>
      <c r="J117" s="396"/>
    </row>
    <row r="118" spans="1:10">
      <c r="A118" s="326"/>
      <c r="B118" s="332"/>
      <c r="C118" s="333"/>
      <c r="D118" s="312" t="s">
        <v>15617</v>
      </c>
      <c r="E118" s="110"/>
      <c r="F118" s="331"/>
      <c r="G118" s="331">
        <f t="shared" si="1"/>
        <v>0</v>
      </c>
      <c r="H118" s="331">
        <f>MERCADO!J119</f>
        <v>0</v>
      </c>
      <c r="I118" s="308"/>
      <c r="J118" s="396"/>
    </row>
    <row r="119" spans="1:10">
      <c r="A119" s="326"/>
      <c r="B119" s="332"/>
      <c r="C119" s="333"/>
      <c r="D119" s="312" t="s">
        <v>15618</v>
      </c>
      <c r="E119" s="110"/>
      <c r="F119" s="331"/>
      <c r="G119" s="331">
        <f t="shared" si="1"/>
        <v>0</v>
      </c>
      <c r="H119" s="331">
        <f>MERCADO!J120</f>
        <v>0</v>
      </c>
      <c r="I119" s="308"/>
      <c r="J119" s="396"/>
    </row>
    <row r="120" spans="1:10">
      <c r="A120" s="326"/>
      <c r="B120" s="332"/>
      <c r="C120" s="333"/>
      <c r="D120" s="312" t="s">
        <v>15585</v>
      </c>
      <c r="E120" s="110"/>
      <c r="F120" s="331"/>
      <c r="G120" s="331">
        <f t="shared" si="1"/>
        <v>0</v>
      </c>
      <c r="H120" s="331">
        <f>MERCADO!J121</f>
        <v>0</v>
      </c>
      <c r="I120" s="308"/>
      <c r="J120" s="396"/>
    </row>
    <row r="121" spans="1:10">
      <c r="A121" s="327"/>
      <c r="B121" s="332"/>
      <c r="C121" s="333"/>
      <c r="D121" s="312" t="s">
        <v>15639</v>
      </c>
      <c r="E121" s="110"/>
      <c r="F121" s="331"/>
      <c r="G121" s="331">
        <f t="shared" si="1"/>
        <v>0</v>
      </c>
      <c r="H121" s="331">
        <f>MERCADO!J122</f>
        <v>0</v>
      </c>
      <c r="I121" s="308"/>
      <c r="J121" s="396"/>
    </row>
    <row r="122" spans="1:10" ht="15" customHeight="1">
      <c r="A122" s="325">
        <v>69</v>
      </c>
      <c r="B122" s="332">
        <v>378401</v>
      </c>
      <c r="C122" s="333" t="s">
        <v>125</v>
      </c>
      <c r="D122" s="334" t="s">
        <v>15667</v>
      </c>
      <c r="E122" s="311" t="s">
        <v>15587</v>
      </c>
      <c r="F122" s="331">
        <v>30345000</v>
      </c>
      <c r="G122" s="331">
        <f t="shared" si="1"/>
        <v>31892595</v>
      </c>
      <c r="H122" s="331">
        <f>MERCADO!J123</f>
        <v>39296801.875</v>
      </c>
      <c r="I122" s="308">
        <v>39302400</v>
      </c>
      <c r="J122" s="396" t="s">
        <v>16532</v>
      </c>
    </row>
    <row r="123" spans="1:10">
      <c r="A123" s="326"/>
      <c r="B123" s="332"/>
      <c r="C123" s="333"/>
      <c r="D123" s="334"/>
      <c r="E123" s="311" t="s">
        <v>15608</v>
      </c>
      <c r="F123" s="331"/>
      <c r="G123" s="331">
        <f t="shared" si="1"/>
        <v>0</v>
      </c>
      <c r="H123" s="331">
        <f>MERCADO!J124</f>
        <v>0</v>
      </c>
      <c r="I123" s="308"/>
      <c r="J123" s="396"/>
    </row>
    <row r="124" spans="1:10" ht="22.5">
      <c r="A124" s="326"/>
      <c r="B124" s="332"/>
      <c r="C124" s="333"/>
      <c r="D124" s="334"/>
      <c r="E124" s="311" t="s">
        <v>15590</v>
      </c>
      <c r="F124" s="331"/>
      <c r="G124" s="331">
        <f t="shared" si="1"/>
        <v>0</v>
      </c>
      <c r="H124" s="331">
        <f>MERCADO!J125</f>
        <v>0</v>
      </c>
      <c r="I124" s="308"/>
      <c r="J124" s="396"/>
    </row>
    <row r="125" spans="1:10">
      <c r="A125" s="326"/>
      <c r="B125" s="332"/>
      <c r="C125" s="333"/>
      <c r="D125" s="334"/>
      <c r="E125" s="311" t="s">
        <v>15591</v>
      </c>
      <c r="F125" s="331"/>
      <c r="G125" s="331">
        <f t="shared" si="1"/>
        <v>0</v>
      </c>
      <c r="H125" s="331">
        <f>MERCADO!J126</f>
        <v>0</v>
      </c>
      <c r="I125" s="308"/>
      <c r="J125" s="396"/>
    </row>
    <row r="126" spans="1:10">
      <c r="A126" s="326"/>
      <c r="B126" s="332"/>
      <c r="C126" s="333"/>
      <c r="D126" s="334"/>
      <c r="E126" s="311" t="s">
        <v>15610</v>
      </c>
      <c r="F126" s="331"/>
      <c r="G126" s="331">
        <f t="shared" si="1"/>
        <v>0</v>
      </c>
      <c r="H126" s="331">
        <f>MERCADO!J127</f>
        <v>0</v>
      </c>
      <c r="I126" s="308"/>
      <c r="J126" s="396"/>
    </row>
    <row r="127" spans="1:10" ht="22.5">
      <c r="A127" s="327"/>
      <c r="B127" s="332"/>
      <c r="C127" s="333"/>
      <c r="D127" s="334"/>
      <c r="E127" s="311" t="s">
        <v>15654</v>
      </c>
      <c r="F127" s="331"/>
      <c r="G127" s="331">
        <f t="shared" si="1"/>
        <v>0</v>
      </c>
      <c r="H127" s="331">
        <f>MERCADO!J128</f>
        <v>0</v>
      </c>
      <c r="I127" s="308"/>
      <c r="J127" s="396"/>
    </row>
    <row r="128" spans="1:10" ht="33.75">
      <c r="A128" s="310">
        <v>70</v>
      </c>
      <c r="B128" s="310">
        <v>378504</v>
      </c>
      <c r="C128" s="311" t="s">
        <v>113</v>
      </c>
      <c r="D128" s="312"/>
      <c r="E128" s="311"/>
      <c r="F128" s="313">
        <v>74300</v>
      </c>
      <c r="G128" s="313">
        <f t="shared" si="1"/>
        <v>78089.3</v>
      </c>
      <c r="H128" s="313">
        <f>MERCADO!J129</f>
        <v>80500</v>
      </c>
      <c r="I128" s="308">
        <v>108720</v>
      </c>
      <c r="J128" s="396" t="s">
        <v>16532</v>
      </c>
    </row>
    <row r="129" spans="1:10" ht="15" customHeight="1">
      <c r="A129" s="325">
        <v>71</v>
      </c>
      <c r="B129" s="332">
        <v>372801</v>
      </c>
      <c r="C129" s="333" t="s">
        <v>141</v>
      </c>
      <c r="D129" s="334" t="s">
        <v>15668</v>
      </c>
      <c r="E129" s="311" t="s">
        <v>15587</v>
      </c>
      <c r="F129" s="331">
        <v>6158300</v>
      </c>
      <c r="G129" s="331">
        <f t="shared" si="1"/>
        <v>6472373.2999999998</v>
      </c>
      <c r="H129" s="331">
        <f>MERCADO!J130</f>
        <v>8134698.6500000004</v>
      </c>
      <c r="I129" s="308">
        <v>8134698.6500000004</v>
      </c>
      <c r="J129" s="396" t="s">
        <v>16532</v>
      </c>
    </row>
    <row r="130" spans="1:10">
      <c r="A130" s="326"/>
      <c r="B130" s="332"/>
      <c r="C130" s="333"/>
      <c r="D130" s="334"/>
      <c r="E130" s="311" t="s">
        <v>15608</v>
      </c>
      <c r="F130" s="331"/>
      <c r="G130" s="331">
        <f t="shared" si="1"/>
        <v>0</v>
      </c>
      <c r="H130" s="331">
        <f>MERCADO!J131</f>
        <v>0</v>
      </c>
      <c r="I130" s="308"/>
      <c r="J130" s="396"/>
    </row>
    <row r="131" spans="1:10">
      <c r="A131" s="326"/>
      <c r="B131" s="332"/>
      <c r="C131" s="333"/>
      <c r="D131" s="334"/>
      <c r="E131" s="311" t="s">
        <v>15609</v>
      </c>
      <c r="F131" s="331"/>
      <c r="G131" s="331">
        <f t="shared" si="1"/>
        <v>0</v>
      </c>
      <c r="H131" s="331">
        <f>MERCADO!J132</f>
        <v>0</v>
      </c>
      <c r="I131" s="308"/>
      <c r="J131" s="396"/>
    </row>
    <row r="132" spans="1:10" ht="22.5">
      <c r="A132" s="326"/>
      <c r="B132" s="332"/>
      <c r="C132" s="333"/>
      <c r="D132" s="334"/>
      <c r="E132" s="311" t="s">
        <v>15590</v>
      </c>
      <c r="F132" s="331"/>
      <c r="G132" s="331">
        <f t="shared" si="1"/>
        <v>0</v>
      </c>
      <c r="H132" s="331">
        <f>MERCADO!J133</f>
        <v>0</v>
      </c>
      <c r="I132" s="308"/>
      <c r="J132" s="396"/>
    </row>
    <row r="133" spans="1:10">
      <c r="A133" s="326"/>
      <c r="B133" s="332"/>
      <c r="C133" s="333"/>
      <c r="D133" s="334"/>
      <c r="E133" s="311" t="s">
        <v>15591</v>
      </c>
      <c r="F133" s="331"/>
      <c r="G133" s="331">
        <f t="shared" ref="G133:G195" si="2">(F133*5.1%)+F133</f>
        <v>0</v>
      </c>
      <c r="H133" s="331">
        <f>MERCADO!J134</f>
        <v>0</v>
      </c>
      <c r="I133" s="308"/>
      <c r="J133" s="396"/>
    </row>
    <row r="134" spans="1:10">
      <c r="A134" s="327"/>
      <c r="B134" s="332"/>
      <c r="C134" s="333"/>
      <c r="D134" s="334"/>
      <c r="E134" s="311" t="s">
        <v>15610</v>
      </c>
      <c r="F134" s="331"/>
      <c r="G134" s="331">
        <f t="shared" si="2"/>
        <v>0</v>
      </c>
      <c r="H134" s="331">
        <f>MERCADO!J135</f>
        <v>0</v>
      </c>
      <c r="I134" s="308"/>
      <c r="J134" s="396"/>
    </row>
    <row r="135" spans="1:10" ht="15" customHeight="1">
      <c r="A135" s="325">
        <v>72</v>
      </c>
      <c r="B135" s="332">
        <v>387301</v>
      </c>
      <c r="C135" s="333" t="s">
        <v>143</v>
      </c>
      <c r="D135" s="334" t="s">
        <v>15669</v>
      </c>
      <c r="E135" s="311" t="s">
        <v>15587</v>
      </c>
      <c r="F135" s="331">
        <v>6365126</v>
      </c>
      <c r="G135" s="331">
        <f t="shared" si="2"/>
        <v>6689747.426</v>
      </c>
      <c r="H135" s="331">
        <f>MERCADO!J136</f>
        <v>4452326.5250000004</v>
      </c>
      <c r="I135" s="308">
        <v>5622693.8738095239</v>
      </c>
      <c r="J135" s="396" t="s">
        <v>16532</v>
      </c>
    </row>
    <row r="136" spans="1:10">
      <c r="A136" s="326"/>
      <c r="B136" s="332"/>
      <c r="C136" s="333"/>
      <c r="D136" s="334"/>
      <c r="E136" s="311" t="s">
        <v>15608</v>
      </c>
      <c r="F136" s="331"/>
      <c r="G136" s="331">
        <f t="shared" si="2"/>
        <v>0</v>
      </c>
      <c r="H136" s="331">
        <f>MERCADO!J137</f>
        <v>0</v>
      </c>
      <c r="I136" s="308"/>
      <c r="J136" s="396"/>
    </row>
    <row r="137" spans="1:10">
      <c r="A137" s="326"/>
      <c r="B137" s="332"/>
      <c r="C137" s="333"/>
      <c r="D137" s="334"/>
      <c r="E137" s="311" t="s">
        <v>15609</v>
      </c>
      <c r="F137" s="331"/>
      <c r="G137" s="331">
        <f t="shared" si="2"/>
        <v>0</v>
      </c>
      <c r="H137" s="331">
        <f>MERCADO!J138</f>
        <v>0</v>
      </c>
      <c r="I137" s="308"/>
      <c r="J137" s="396"/>
    </row>
    <row r="138" spans="1:10" ht="22.5">
      <c r="A138" s="326"/>
      <c r="B138" s="332"/>
      <c r="C138" s="333"/>
      <c r="D138" s="334"/>
      <c r="E138" s="311" t="s">
        <v>15590</v>
      </c>
      <c r="F138" s="331"/>
      <c r="G138" s="331">
        <f t="shared" si="2"/>
        <v>0</v>
      </c>
      <c r="H138" s="331">
        <f>MERCADO!J139</f>
        <v>0</v>
      </c>
      <c r="I138" s="308"/>
      <c r="J138" s="396"/>
    </row>
    <row r="139" spans="1:10">
      <c r="A139" s="326"/>
      <c r="B139" s="332"/>
      <c r="C139" s="333"/>
      <c r="D139" s="334"/>
      <c r="E139" s="311" t="s">
        <v>15591</v>
      </c>
      <c r="F139" s="331"/>
      <c r="G139" s="331">
        <f t="shared" si="2"/>
        <v>0</v>
      </c>
      <c r="H139" s="331">
        <f>MERCADO!J140</f>
        <v>0</v>
      </c>
      <c r="I139" s="308"/>
      <c r="J139" s="396"/>
    </row>
    <row r="140" spans="1:10">
      <c r="A140" s="327"/>
      <c r="B140" s="332"/>
      <c r="C140" s="333"/>
      <c r="D140" s="334"/>
      <c r="E140" s="311" t="s">
        <v>15606</v>
      </c>
      <c r="F140" s="331"/>
      <c r="G140" s="331">
        <f t="shared" si="2"/>
        <v>0</v>
      </c>
      <c r="H140" s="331">
        <f>MERCADO!J141</f>
        <v>0</v>
      </c>
      <c r="I140" s="308"/>
      <c r="J140" s="396"/>
    </row>
    <row r="141" spans="1:10" ht="15" customHeight="1">
      <c r="A141" s="325">
        <v>73</v>
      </c>
      <c r="B141" s="332">
        <v>358903</v>
      </c>
      <c r="C141" s="333" t="s">
        <v>221</v>
      </c>
      <c r="D141" s="334" t="s">
        <v>15670</v>
      </c>
      <c r="E141" s="311" t="s">
        <v>15587</v>
      </c>
      <c r="F141" s="331">
        <v>12962700</v>
      </c>
      <c r="G141" s="331">
        <f t="shared" si="2"/>
        <v>13623797.699999999</v>
      </c>
      <c r="H141" s="331">
        <f>MERCADO!J142</f>
        <v>10846916.75</v>
      </c>
      <c r="I141" s="308">
        <v>16799013.307142857</v>
      </c>
      <c r="J141" s="396" t="s">
        <v>16532</v>
      </c>
    </row>
    <row r="142" spans="1:10">
      <c r="A142" s="326"/>
      <c r="B142" s="332"/>
      <c r="C142" s="333"/>
      <c r="D142" s="334"/>
      <c r="E142" s="311" t="s">
        <v>15608</v>
      </c>
      <c r="F142" s="331"/>
      <c r="G142" s="331">
        <f t="shared" si="2"/>
        <v>0</v>
      </c>
      <c r="H142" s="331">
        <f>MERCADO!J143</f>
        <v>0</v>
      </c>
      <c r="I142" s="308"/>
      <c r="J142" s="396"/>
    </row>
    <row r="143" spans="1:10" ht="22.5">
      <c r="A143" s="326"/>
      <c r="B143" s="332"/>
      <c r="C143" s="333"/>
      <c r="D143" s="334"/>
      <c r="E143" s="311" t="s">
        <v>15590</v>
      </c>
      <c r="F143" s="331"/>
      <c r="G143" s="331">
        <f t="shared" si="2"/>
        <v>0</v>
      </c>
      <c r="H143" s="331">
        <f>MERCADO!J144</f>
        <v>0</v>
      </c>
      <c r="I143" s="308"/>
      <c r="J143" s="396"/>
    </row>
    <row r="144" spans="1:10">
      <c r="A144" s="326"/>
      <c r="B144" s="332"/>
      <c r="C144" s="333"/>
      <c r="D144" s="334"/>
      <c r="E144" s="311" t="s">
        <v>15591</v>
      </c>
      <c r="F144" s="331"/>
      <c r="G144" s="331">
        <f t="shared" si="2"/>
        <v>0</v>
      </c>
      <c r="H144" s="331">
        <f>MERCADO!J145</f>
        <v>0</v>
      </c>
      <c r="I144" s="308"/>
      <c r="J144" s="396"/>
    </row>
    <row r="145" spans="1:10">
      <c r="A145" s="326"/>
      <c r="B145" s="332"/>
      <c r="C145" s="333"/>
      <c r="D145" s="334"/>
      <c r="E145" s="311" t="s">
        <v>15593</v>
      </c>
      <c r="F145" s="331"/>
      <c r="G145" s="331">
        <f t="shared" si="2"/>
        <v>0</v>
      </c>
      <c r="H145" s="331">
        <f>MERCADO!J146</f>
        <v>0</v>
      </c>
      <c r="I145" s="308"/>
      <c r="J145" s="396"/>
    </row>
    <row r="146" spans="1:10">
      <c r="A146" s="326"/>
      <c r="B146" s="332"/>
      <c r="C146" s="333"/>
      <c r="D146" s="334"/>
      <c r="E146" s="311" t="s">
        <v>15648</v>
      </c>
      <c r="F146" s="331"/>
      <c r="G146" s="331">
        <f t="shared" si="2"/>
        <v>0</v>
      </c>
      <c r="H146" s="331">
        <f>MERCADO!J147</f>
        <v>0</v>
      </c>
      <c r="I146" s="308"/>
      <c r="J146" s="396"/>
    </row>
    <row r="147" spans="1:10">
      <c r="A147" s="327"/>
      <c r="B147" s="332"/>
      <c r="C147" s="333"/>
      <c r="D147" s="334"/>
      <c r="E147" s="311" t="s">
        <v>15594</v>
      </c>
      <c r="F147" s="331"/>
      <c r="G147" s="331">
        <f t="shared" si="2"/>
        <v>0</v>
      </c>
      <c r="H147" s="331">
        <f>MERCADO!J148</f>
        <v>0</v>
      </c>
      <c r="I147" s="308"/>
      <c r="J147" s="396"/>
    </row>
    <row r="148" spans="1:10" ht="90">
      <c r="A148" s="310">
        <v>74</v>
      </c>
      <c r="B148" s="310">
        <v>385206</v>
      </c>
      <c r="C148" s="311" t="s">
        <v>185</v>
      </c>
      <c r="D148" s="312" t="s">
        <v>15671</v>
      </c>
      <c r="E148" s="311" t="s">
        <v>15672</v>
      </c>
      <c r="F148" s="313">
        <v>24433800</v>
      </c>
      <c r="G148" s="313">
        <f t="shared" si="2"/>
        <v>25679923.800000001</v>
      </c>
      <c r="H148" s="313">
        <f>MERCADO!J149</f>
        <v>31488578.949999999</v>
      </c>
      <c r="I148" s="308">
        <v>31414800</v>
      </c>
      <c r="J148" s="396" t="s">
        <v>16532</v>
      </c>
    </row>
    <row r="149" spans="1:10" ht="67.5">
      <c r="A149" s="310">
        <v>75</v>
      </c>
      <c r="B149" s="310">
        <v>385520</v>
      </c>
      <c r="C149" s="311" t="s">
        <v>15673</v>
      </c>
      <c r="D149" s="312" t="s">
        <v>15640</v>
      </c>
      <c r="E149" s="311" t="s">
        <v>15641</v>
      </c>
      <c r="F149" s="313">
        <v>883300</v>
      </c>
      <c r="G149" s="313">
        <f t="shared" si="2"/>
        <v>928348.3</v>
      </c>
      <c r="H149" s="313">
        <f>MERCADO!J150</f>
        <v>1283694</v>
      </c>
      <c r="I149" s="308">
        <v>1283694</v>
      </c>
      <c r="J149" s="396" t="s">
        <v>16532</v>
      </c>
    </row>
    <row r="150" spans="1:10" ht="67.5">
      <c r="A150" s="310">
        <v>76</v>
      </c>
      <c r="B150" s="310">
        <v>385620</v>
      </c>
      <c r="C150" s="311" t="s">
        <v>127</v>
      </c>
      <c r="D150" s="312" t="s">
        <v>15640</v>
      </c>
      <c r="E150" s="311" t="s">
        <v>15641</v>
      </c>
      <c r="F150" s="313">
        <v>859300</v>
      </c>
      <c r="G150" s="313">
        <f t="shared" si="2"/>
        <v>903124.3</v>
      </c>
      <c r="H150" s="313">
        <f>MERCADO!J151</f>
        <v>6410345.5062499996</v>
      </c>
      <c r="I150" s="395">
        <v>3656735</v>
      </c>
      <c r="J150" s="396" t="s">
        <v>16531</v>
      </c>
    </row>
    <row r="151" spans="1:10" ht="67.5">
      <c r="A151" s="310">
        <v>77</v>
      </c>
      <c r="B151" s="310">
        <v>386402</v>
      </c>
      <c r="C151" s="311" t="s">
        <v>188</v>
      </c>
      <c r="D151" s="312" t="s">
        <v>15640</v>
      </c>
      <c r="E151" s="311" t="s">
        <v>15641</v>
      </c>
      <c r="F151" s="313">
        <v>728950</v>
      </c>
      <c r="G151" s="313">
        <f t="shared" si="2"/>
        <v>766126.45</v>
      </c>
      <c r="H151" s="313">
        <f>MERCADO!J152</f>
        <v>7907438.0583333336</v>
      </c>
      <c r="I151" s="395">
        <v>4336782</v>
      </c>
      <c r="J151" s="396" t="s">
        <v>16531</v>
      </c>
    </row>
    <row r="152" spans="1:10" ht="15" customHeight="1">
      <c r="A152" s="325">
        <v>78</v>
      </c>
      <c r="B152" s="332">
        <v>395213</v>
      </c>
      <c r="C152" s="333" t="s">
        <v>223</v>
      </c>
      <c r="D152" s="334" t="s">
        <v>15674</v>
      </c>
      <c r="E152" s="311"/>
      <c r="F152" s="331">
        <v>64277000</v>
      </c>
      <c r="G152" s="331">
        <f t="shared" si="2"/>
        <v>67555127</v>
      </c>
      <c r="H152" s="331">
        <f>MERCADO!J153</f>
        <v>85878262.5</v>
      </c>
      <c r="I152" s="308">
        <v>85878262.5</v>
      </c>
      <c r="J152" s="396" t="s">
        <v>16532</v>
      </c>
    </row>
    <row r="153" spans="1:10">
      <c r="A153" s="326"/>
      <c r="B153" s="332"/>
      <c r="C153" s="333"/>
      <c r="D153" s="334"/>
      <c r="E153" s="311" t="s">
        <v>15587</v>
      </c>
      <c r="F153" s="331"/>
      <c r="G153" s="331">
        <f t="shared" si="2"/>
        <v>0</v>
      </c>
      <c r="H153" s="331">
        <f>MERCADO!J154</f>
        <v>0</v>
      </c>
      <c r="I153" s="308"/>
      <c r="J153" s="396"/>
    </row>
    <row r="154" spans="1:10">
      <c r="A154" s="326"/>
      <c r="B154" s="332"/>
      <c r="C154" s="333"/>
      <c r="D154" s="334"/>
      <c r="E154" s="311" t="s">
        <v>15608</v>
      </c>
      <c r="F154" s="331"/>
      <c r="G154" s="331">
        <f t="shared" si="2"/>
        <v>0</v>
      </c>
      <c r="H154" s="331">
        <f>MERCADO!J155</f>
        <v>0</v>
      </c>
      <c r="I154" s="308"/>
      <c r="J154" s="396"/>
    </row>
    <row r="155" spans="1:10" ht="22.5">
      <c r="A155" s="326"/>
      <c r="B155" s="332"/>
      <c r="C155" s="333"/>
      <c r="D155" s="334"/>
      <c r="E155" s="311" t="s">
        <v>15590</v>
      </c>
      <c r="F155" s="331"/>
      <c r="G155" s="331">
        <f t="shared" si="2"/>
        <v>0</v>
      </c>
      <c r="H155" s="331">
        <f>MERCADO!J156</f>
        <v>0</v>
      </c>
      <c r="I155" s="308"/>
      <c r="J155" s="396"/>
    </row>
    <row r="156" spans="1:10">
      <c r="A156" s="326"/>
      <c r="B156" s="332"/>
      <c r="C156" s="333"/>
      <c r="D156" s="334"/>
      <c r="E156" s="311" t="s">
        <v>15591</v>
      </c>
      <c r="F156" s="331"/>
      <c r="G156" s="331">
        <f t="shared" si="2"/>
        <v>0</v>
      </c>
      <c r="H156" s="331">
        <f>MERCADO!J157</f>
        <v>0</v>
      </c>
      <c r="I156" s="308"/>
      <c r="J156" s="396"/>
    </row>
    <row r="157" spans="1:10">
      <c r="A157" s="326"/>
      <c r="B157" s="332"/>
      <c r="C157" s="333"/>
      <c r="D157" s="334"/>
      <c r="E157" s="311" t="s">
        <v>15675</v>
      </c>
      <c r="F157" s="331"/>
      <c r="G157" s="331">
        <f t="shared" si="2"/>
        <v>0</v>
      </c>
      <c r="H157" s="331">
        <f>MERCADO!J158</f>
        <v>0</v>
      </c>
      <c r="I157" s="308"/>
      <c r="J157" s="396"/>
    </row>
    <row r="158" spans="1:10" ht="22.5">
      <c r="A158" s="326"/>
      <c r="B158" s="332"/>
      <c r="C158" s="333"/>
      <c r="D158" s="334"/>
      <c r="E158" s="311" t="s">
        <v>15676</v>
      </c>
      <c r="F158" s="331"/>
      <c r="G158" s="331">
        <f t="shared" si="2"/>
        <v>0</v>
      </c>
      <c r="H158" s="331">
        <f>MERCADO!J159</f>
        <v>0</v>
      </c>
      <c r="I158" s="308"/>
      <c r="J158" s="396"/>
    </row>
    <row r="159" spans="1:10">
      <c r="A159" s="326"/>
      <c r="B159" s="332"/>
      <c r="C159" s="333"/>
      <c r="D159" s="334"/>
      <c r="E159" s="311" t="s">
        <v>15677</v>
      </c>
      <c r="F159" s="331"/>
      <c r="G159" s="331">
        <f t="shared" si="2"/>
        <v>0</v>
      </c>
      <c r="H159" s="331">
        <f>MERCADO!J160</f>
        <v>0</v>
      </c>
      <c r="I159" s="308"/>
      <c r="J159" s="396"/>
    </row>
    <row r="160" spans="1:10">
      <c r="A160" s="327"/>
      <c r="B160" s="332"/>
      <c r="C160" s="333"/>
      <c r="D160" s="334"/>
      <c r="E160" s="311" t="s">
        <v>15606</v>
      </c>
      <c r="F160" s="331"/>
      <c r="G160" s="331">
        <f t="shared" si="2"/>
        <v>0</v>
      </c>
      <c r="H160" s="331">
        <f>MERCADO!J161</f>
        <v>0</v>
      </c>
      <c r="I160" s="308"/>
      <c r="J160" s="396"/>
    </row>
    <row r="161" spans="1:10" ht="22.5">
      <c r="A161" s="310">
        <v>79</v>
      </c>
      <c r="B161" s="310">
        <v>890327</v>
      </c>
      <c r="C161" s="311" t="s">
        <v>15678</v>
      </c>
      <c r="D161" s="312"/>
      <c r="E161" s="311"/>
      <c r="F161" s="313" t="s">
        <v>15269</v>
      </c>
      <c r="G161" s="313" t="s">
        <v>15269</v>
      </c>
      <c r="H161" s="313">
        <f>MERCADO!J162</f>
        <v>101954.28812297144</v>
      </c>
      <c r="I161" s="395">
        <v>101954</v>
      </c>
      <c r="J161" s="396" t="s">
        <v>16531</v>
      </c>
    </row>
    <row r="162" spans="1:10" ht="15" customHeight="1">
      <c r="A162" s="325">
        <v>80</v>
      </c>
      <c r="B162" s="332">
        <v>876140</v>
      </c>
      <c r="C162" s="333" t="s">
        <v>189</v>
      </c>
      <c r="D162" s="334" t="s">
        <v>15611</v>
      </c>
      <c r="E162" s="311" t="s">
        <v>15587</v>
      </c>
      <c r="F162" s="331">
        <v>1126438</v>
      </c>
      <c r="G162" s="331">
        <f t="shared" si="2"/>
        <v>1183886.338</v>
      </c>
      <c r="H162" s="331">
        <f>MERCADO!J163</f>
        <v>1596057.7375</v>
      </c>
      <c r="I162" s="395">
        <v>1389972</v>
      </c>
      <c r="J162" s="396" t="s">
        <v>16531</v>
      </c>
    </row>
    <row r="163" spans="1:10">
      <c r="A163" s="326"/>
      <c r="B163" s="332"/>
      <c r="C163" s="333"/>
      <c r="D163" s="334"/>
      <c r="E163" s="311" t="s">
        <v>15588</v>
      </c>
      <c r="F163" s="331"/>
      <c r="G163" s="331">
        <f t="shared" si="2"/>
        <v>0</v>
      </c>
      <c r="H163" s="331">
        <f>MERCADO!J164</f>
        <v>0</v>
      </c>
      <c r="I163" s="308"/>
      <c r="J163" s="396"/>
    </row>
    <row r="164" spans="1:10">
      <c r="A164" s="326"/>
      <c r="B164" s="332"/>
      <c r="C164" s="333"/>
      <c r="D164" s="334"/>
      <c r="E164" s="311" t="s">
        <v>15589</v>
      </c>
      <c r="F164" s="331"/>
      <c r="G164" s="331">
        <f t="shared" si="2"/>
        <v>0</v>
      </c>
      <c r="H164" s="331">
        <f>MERCADO!J165</f>
        <v>0</v>
      </c>
      <c r="I164" s="308"/>
      <c r="J164" s="396"/>
    </row>
    <row r="165" spans="1:10" ht="22.5">
      <c r="A165" s="326"/>
      <c r="B165" s="332"/>
      <c r="C165" s="333"/>
      <c r="D165" s="334"/>
      <c r="E165" s="311" t="s">
        <v>15590</v>
      </c>
      <c r="F165" s="331"/>
      <c r="G165" s="331">
        <f t="shared" si="2"/>
        <v>0</v>
      </c>
      <c r="H165" s="331">
        <f>MERCADO!J166</f>
        <v>0</v>
      </c>
      <c r="I165" s="308"/>
      <c r="J165" s="396"/>
    </row>
    <row r="166" spans="1:10">
      <c r="A166" s="326"/>
      <c r="B166" s="332"/>
      <c r="C166" s="333"/>
      <c r="D166" s="334"/>
      <c r="E166" s="311" t="s">
        <v>15591</v>
      </c>
      <c r="F166" s="331"/>
      <c r="G166" s="331">
        <f t="shared" si="2"/>
        <v>0</v>
      </c>
      <c r="H166" s="331">
        <f>MERCADO!J167</f>
        <v>0</v>
      </c>
      <c r="I166" s="308"/>
      <c r="J166" s="396"/>
    </row>
    <row r="167" spans="1:10">
      <c r="A167" s="326"/>
      <c r="B167" s="332"/>
      <c r="C167" s="333"/>
      <c r="D167" s="334"/>
      <c r="E167" s="311" t="s">
        <v>15593</v>
      </c>
      <c r="F167" s="331"/>
      <c r="G167" s="331">
        <f t="shared" si="2"/>
        <v>0</v>
      </c>
      <c r="H167" s="331">
        <f>MERCADO!J168</f>
        <v>0</v>
      </c>
      <c r="I167" s="308"/>
      <c r="J167" s="396"/>
    </row>
    <row r="168" spans="1:10">
      <c r="A168" s="327"/>
      <c r="B168" s="332"/>
      <c r="C168" s="333"/>
      <c r="D168" s="334"/>
      <c r="E168" s="311" t="s">
        <v>15594</v>
      </c>
      <c r="F168" s="331"/>
      <c r="G168" s="331">
        <f t="shared" si="2"/>
        <v>0</v>
      </c>
      <c r="H168" s="331">
        <f>MERCADO!J169</f>
        <v>0</v>
      </c>
      <c r="I168" s="308"/>
      <c r="J168" s="396"/>
    </row>
    <row r="169" spans="1:10">
      <c r="A169" s="310">
        <v>81</v>
      </c>
      <c r="B169" s="310">
        <v>890402</v>
      </c>
      <c r="C169" s="311" t="s">
        <v>128</v>
      </c>
      <c r="D169" s="312"/>
      <c r="E169" s="311"/>
      <c r="F169" s="313">
        <v>69400</v>
      </c>
      <c r="G169" s="313">
        <f t="shared" si="2"/>
        <v>72939.399999999994</v>
      </c>
      <c r="H169" s="313">
        <f>MERCADO!J170</f>
        <v>88416.980643154762</v>
      </c>
      <c r="I169" s="395">
        <v>80678</v>
      </c>
      <c r="J169" s="396" t="s">
        <v>16531</v>
      </c>
    </row>
    <row r="170" spans="1:10">
      <c r="A170" s="310">
        <v>82</v>
      </c>
      <c r="B170" s="310">
        <v>890440</v>
      </c>
      <c r="C170" s="311" t="s">
        <v>15679</v>
      </c>
      <c r="D170" s="312"/>
      <c r="E170" s="311"/>
      <c r="F170" s="313">
        <v>83400</v>
      </c>
      <c r="G170" s="313">
        <f t="shared" si="2"/>
        <v>87653.4</v>
      </c>
      <c r="H170" s="313">
        <f>MERCADO!J171</f>
        <v>85669.255343214289</v>
      </c>
      <c r="I170" s="395">
        <v>86661</v>
      </c>
      <c r="J170" s="396" t="s">
        <v>16531</v>
      </c>
    </row>
    <row r="171" spans="1:10" ht="67.5">
      <c r="A171" s="310">
        <v>83</v>
      </c>
      <c r="B171" s="310">
        <v>385220</v>
      </c>
      <c r="C171" s="311" t="s">
        <v>114</v>
      </c>
      <c r="D171" s="312" t="s">
        <v>15640</v>
      </c>
      <c r="E171" s="311" t="s">
        <v>15641</v>
      </c>
      <c r="F171" s="313">
        <v>1803700</v>
      </c>
      <c r="G171" s="313">
        <f t="shared" si="2"/>
        <v>1895688.7</v>
      </c>
      <c r="H171" s="313">
        <f>MERCADO!J172</f>
        <v>5424839.8666666672</v>
      </c>
      <c r="I171" s="308">
        <v>5387285.7142857146</v>
      </c>
      <c r="J171" s="396" t="s">
        <v>16532</v>
      </c>
    </row>
    <row r="172" spans="1:10" ht="22.5">
      <c r="A172" s="325">
        <v>84</v>
      </c>
      <c r="B172" s="332">
        <v>361801</v>
      </c>
      <c r="C172" s="333" t="s">
        <v>15680</v>
      </c>
      <c r="D172" s="312" t="s">
        <v>15623</v>
      </c>
      <c r="E172" s="311" t="s">
        <v>15624</v>
      </c>
      <c r="F172" s="331">
        <v>7112200</v>
      </c>
      <c r="G172" s="331">
        <f t="shared" si="2"/>
        <v>7474922.2000000002</v>
      </c>
      <c r="H172" s="331">
        <f>MERCADO!J173</f>
        <v>29837117.085749999</v>
      </c>
      <c r="I172" s="308">
        <v>29791657.119672798</v>
      </c>
      <c r="J172" s="396" t="s">
        <v>16532</v>
      </c>
    </row>
    <row r="173" spans="1:10" ht="22.5">
      <c r="A173" s="326"/>
      <c r="B173" s="332"/>
      <c r="C173" s="333"/>
      <c r="D173" s="312" t="s">
        <v>15625</v>
      </c>
      <c r="E173" s="311" t="s">
        <v>15612</v>
      </c>
      <c r="F173" s="331"/>
      <c r="G173" s="331">
        <f t="shared" si="2"/>
        <v>0</v>
      </c>
      <c r="H173" s="331">
        <f>MERCADO!J174</f>
        <v>0</v>
      </c>
      <c r="I173" s="308"/>
      <c r="J173" s="396"/>
    </row>
    <row r="174" spans="1:10" ht="22.5">
      <c r="A174" s="326"/>
      <c r="B174" s="332"/>
      <c r="C174" s="333"/>
      <c r="D174" s="312" t="s">
        <v>15626</v>
      </c>
      <c r="E174" s="311" t="s">
        <v>15627</v>
      </c>
      <c r="F174" s="331"/>
      <c r="G174" s="331">
        <f t="shared" si="2"/>
        <v>0</v>
      </c>
      <c r="H174" s="331">
        <f>MERCADO!J175</f>
        <v>0</v>
      </c>
      <c r="I174" s="308"/>
      <c r="J174" s="396"/>
    </row>
    <row r="175" spans="1:10" ht="22.5">
      <c r="A175" s="326"/>
      <c r="B175" s="332"/>
      <c r="C175" s="333"/>
      <c r="D175" s="312" t="s">
        <v>15628</v>
      </c>
      <c r="E175" s="311" t="s">
        <v>15629</v>
      </c>
      <c r="F175" s="331"/>
      <c r="G175" s="331">
        <f t="shared" si="2"/>
        <v>0</v>
      </c>
      <c r="H175" s="331">
        <f>MERCADO!J176</f>
        <v>0</v>
      </c>
      <c r="I175" s="308"/>
      <c r="J175" s="396"/>
    </row>
    <row r="176" spans="1:10">
      <c r="A176" s="326"/>
      <c r="B176" s="332"/>
      <c r="C176" s="333"/>
      <c r="D176" s="312" t="s">
        <v>15630</v>
      </c>
      <c r="E176" s="110"/>
      <c r="F176" s="331"/>
      <c r="G176" s="331">
        <f t="shared" si="2"/>
        <v>0</v>
      </c>
      <c r="H176" s="331">
        <f>MERCADO!J177</f>
        <v>0</v>
      </c>
      <c r="I176" s="308"/>
      <c r="J176" s="396"/>
    </row>
    <row r="177" spans="1:10">
      <c r="A177" s="326"/>
      <c r="B177" s="332"/>
      <c r="C177" s="333"/>
      <c r="D177" s="312" t="s">
        <v>15631</v>
      </c>
      <c r="E177" s="110"/>
      <c r="F177" s="331"/>
      <c r="G177" s="331">
        <f t="shared" si="2"/>
        <v>0</v>
      </c>
      <c r="H177" s="331">
        <f>MERCADO!J178</f>
        <v>0</v>
      </c>
      <c r="I177" s="308"/>
      <c r="J177" s="396"/>
    </row>
    <row r="178" spans="1:10">
      <c r="A178" s="326"/>
      <c r="B178" s="332"/>
      <c r="C178" s="333"/>
      <c r="D178" s="312" t="s">
        <v>15579</v>
      </c>
      <c r="E178" s="110"/>
      <c r="F178" s="331"/>
      <c r="G178" s="331">
        <f t="shared" si="2"/>
        <v>0</v>
      </c>
      <c r="H178" s="331">
        <f>MERCADO!J179</f>
        <v>0</v>
      </c>
      <c r="I178" s="308"/>
      <c r="J178" s="396"/>
    </row>
    <row r="179" spans="1:10">
      <c r="A179" s="326"/>
      <c r="B179" s="332"/>
      <c r="C179" s="333"/>
      <c r="D179" s="312" t="s">
        <v>15633</v>
      </c>
      <c r="E179" s="110"/>
      <c r="F179" s="331"/>
      <c r="G179" s="331">
        <f t="shared" si="2"/>
        <v>0</v>
      </c>
      <c r="H179" s="331">
        <f>MERCADO!J180</f>
        <v>0</v>
      </c>
      <c r="I179" s="308"/>
      <c r="J179" s="396"/>
    </row>
    <row r="180" spans="1:10">
      <c r="A180" s="326"/>
      <c r="B180" s="332"/>
      <c r="C180" s="333"/>
      <c r="D180" s="312" t="s">
        <v>15581</v>
      </c>
      <c r="E180" s="110"/>
      <c r="F180" s="331"/>
      <c r="G180" s="331">
        <f t="shared" si="2"/>
        <v>0</v>
      </c>
      <c r="H180" s="331">
        <f>MERCADO!J181</f>
        <v>0</v>
      </c>
      <c r="I180" s="308"/>
      <c r="J180" s="396"/>
    </row>
    <row r="181" spans="1:10" ht="33.75">
      <c r="A181" s="326"/>
      <c r="B181" s="332"/>
      <c r="C181" s="333"/>
      <c r="D181" s="312" t="s">
        <v>15635</v>
      </c>
      <c r="E181" s="110"/>
      <c r="F181" s="331"/>
      <c r="G181" s="331">
        <f t="shared" si="2"/>
        <v>0</v>
      </c>
      <c r="H181" s="331">
        <f>MERCADO!J182</f>
        <v>0</v>
      </c>
      <c r="I181" s="308"/>
      <c r="J181" s="396"/>
    </row>
    <row r="182" spans="1:10" ht="22.5">
      <c r="A182" s="326"/>
      <c r="B182" s="332"/>
      <c r="C182" s="333"/>
      <c r="D182" s="312" t="s">
        <v>15643</v>
      </c>
      <c r="E182" s="110"/>
      <c r="F182" s="331"/>
      <c r="G182" s="331">
        <f t="shared" si="2"/>
        <v>0</v>
      </c>
      <c r="H182" s="331">
        <f>MERCADO!J183</f>
        <v>0</v>
      </c>
      <c r="I182" s="308"/>
      <c r="J182" s="396"/>
    </row>
    <row r="183" spans="1:10" ht="22.5">
      <c r="A183" s="326"/>
      <c r="B183" s="332"/>
      <c r="C183" s="333"/>
      <c r="D183" s="312" t="s">
        <v>15644</v>
      </c>
      <c r="E183" s="110"/>
      <c r="F183" s="331"/>
      <c r="G183" s="331">
        <f t="shared" si="2"/>
        <v>0</v>
      </c>
      <c r="H183" s="331">
        <f>MERCADO!J184</f>
        <v>0</v>
      </c>
      <c r="I183" s="308"/>
      <c r="J183" s="396"/>
    </row>
    <row r="184" spans="1:10">
      <c r="A184" s="326"/>
      <c r="B184" s="332"/>
      <c r="C184" s="333"/>
      <c r="D184" s="312" t="s">
        <v>15584</v>
      </c>
      <c r="E184" s="110"/>
      <c r="F184" s="331"/>
      <c r="G184" s="331">
        <f t="shared" si="2"/>
        <v>0</v>
      </c>
      <c r="H184" s="331">
        <f>MERCADO!J185</f>
        <v>0</v>
      </c>
      <c r="I184" s="308"/>
      <c r="J184" s="396"/>
    </row>
    <row r="185" spans="1:10">
      <c r="A185" s="326"/>
      <c r="B185" s="332"/>
      <c r="C185" s="333"/>
      <c r="D185" s="312" t="s">
        <v>15617</v>
      </c>
      <c r="E185" s="110"/>
      <c r="F185" s="331"/>
      <c r="G185" s="331">
        <f t="shared" si="2"/>
        <v>0</v>
      </c>
      <c r="H185" s="331">
        <f>MERCADO!J186</f>
        <v>0</v>
      </c>
      <c r="I185" s="308"/>
      <c r="J185" s="396"/>
    </row>
    <row r="186" spans="1:10">
      <c r="A186" s="326"/>
      <c r="B186" s="332"/>
      <c r="C186" s="333"/>
      <c r="D186" s="312" t="s">
        <v>15618</v>
      </c>
      <c r="E186" s="110"/>
      <c r="F186" s="331"/>
      <c r="G186" s="331">
        <f t="shared" si="2"/>
        <v>0</v>
      </c>
      <c r="H186" s="331">
        <f>MERCADO!J187</f>
        <v>0</v>
      </c>
      <c r="I186" s="308"/>
      <c r="J186" s="396"/>
    </row>
    <row r="187" spans="1:10">
      <c r="A187" s="326"/>
      <c r="B187" s="332"/>
      <c r="C187" s="333"/>
      <c r="D187" s="312" t="s">
        <v>15585</v>
      </c>
      <c r="E187" s="110"/>
      <c r="F187" s="331"/>
      <c r="G187" s="331">
        <f t="shared" si="2"/>
        <v>0</v>
      </c>
      <c r="H187" s="331">
        <f>MERCADO!J188</f>
        <v>0</v>
      </c>
      <c r="I187" s="308"/>
      <c r="J187" s="396"/>
    </row>
    <row r="188" spans="1:10">
      <c r="A188" s="326"/>
      <c r="B188" s="332"/>
      <c r="C188" s="333"/>
      <c r="D188" s="312" t="s">
        <v>15645</v>
      </c>
      <c r="E188" s="110"/>
      <c r="F188" s="331"/>
      <c r="G188" s="331">
        <f t="shared" si="2"/>
        <v>0</v>
      </c>
      <c r="H188" s="331">
        <f>MERCADO!J189</f>
        <v>0</v>
      </c>
      <c r="I188" s="308"/>
      <c r="J188" s="396"/>
    </row>
    <row r="189" spans="1:10" ht="90">
      <c r="A189" s="310">
        <v>85</v>
      </c>
      <c r="B189" s="310">
        <v>378902</v>
      </c>
      <c r="C189" s="311" t="s">
        <v>115</v>
      </c>
      <c r="D189" s="312" t="s">
        <v>15681</v>
      </c>
      <c r="E189" s="311" t="s">
        <v>15672</v>
      </c>
      <c r="F189" s="313">
        <v>1823530</v>
      </c>
      <c r="G189" s="313">
        <f t="shared" si="2"/>
        <v>1916530.03</v>
      </c>
      <c r="H189" s="313">
        <f>MERCADO!J191</f>
        <v>3673473.6937500001</v>
      </c>
      <c r="I189" s="395">
        <v>2795002</v>
      </c>
      <c r="J189" s="396" t="s">
        <v>16531</v>
      </c>
    </row>
    <row r="190" spans="1:10" ht="15" customHeight="1">
      <c r="A190" s="325">
        <v>86</v>
      </c>
      <c r="B190" s="332">
        <v>360201</v>
      </c>
      <c r="C190" s="333" t="s">
        <v>129</v>
      </c>
      <c r="D190" s="334" t="s">
        <v>15682</v>
      </c>
      <c r="E190" s="311" t="s">
        <v>15587</v>
      </c>
      <c r="F190" s="331">
        <v>3206700</v>
      </c>
      <c r="G190" s="331">
        <f t="shared" si="2"/>
        <v>3370241.7</v>
      </c>
      <c r="H190" s="331">
        <f>MERCADO!J192</f>
        <v>4261328.2</v>
      </c>
      <c r="I190" s="308">
        <v>4122840</v>
      </c>
      <c r="J190" s="396" t="s">
        <v>16532</v>
      </c>
    </row>
    <row r="191" spans="1:10">
      <c r="A191" s="326"/>
      <c r="B191" s="332"/>
      <c r="C191" s="333"/>
      <c r="D191" s="334"/>
      <c r="E191" s="311" t="s">
        <v>15588</v>
      </c>
      <c r="F191" s="331"/>
      <c r="G191" s="331">
        <f t="shared" si="2"/>
        <v>0</v>
      </c>
      <c r="H191" s="331">
        <f>MERCADO!J193</f>
        <v>0</v>
      </c>
      <c r="I191" s="308"/>
      <c r="J191" s="396"/>
    </row>
    <row r="192" spans="1:10">
      <c r="A192" s="326"/>
      <c r="B192" s="332"/>
      <c r="C192" s="333"/>
      <c r="D192" s="334"/>
      <c r="E192" s="311" t="s">
        <v>15589</v>
      </c>
      <c r="F192" s="331"/>
      <c r="G192" s="331">
        <f t="shared" si="2"/>
        <v>0</v>
      </c>
      <c r="H192" s="331">
        <f>MERCADO!J194</f>
        <v>0</v>
      </c>
      <c r="I192" s="308"/>
      <c r="J192" s="396"/>
    </row>
    <row r="193" spans="1:10" ht="22.5">
      <c r="A193" s="326"/>
      <c r="B193" s="332"/>
      <c r="C193" s="333"/>
      <c r="D193" s="334"/>
      <c r="E193" s="311" t="s">
        <v>15590</v>
      </c>
      <c r="F193" s="331"/>
      <c r="G193" s="331">
        <f t="shared" si="2"/>
        <v>0</v>
      </c>
      <c r="H193" s="331">
        <f>MERCADO!J195</f>
        <v>0</v>
      </c>
      <c r="I193" s="308"/>
      <c r="J193" s="396"/>
    </row>
    <row r="194" spans="1:10">
      <c r="A194" s="326"/>
      <c r="B194" s="332"/>
      <c r="C194" s="333"/>
      <c r="D194" s="334"/>
      <c r="E194" s="311" t="s">
        <v>15591</v>
      </c>
      <c r="F194" s="331"/>
      <c r="G194" s="331">
        <f t="shared" si="2"/>
        <v>0</v>
      </c>
      <c r="H194" s="331">
        <f>MERCADO!J196</f>
        <v>0</v>
      </c>
      <c r="I194" s="308"/>
      <c r="J194" s="396"/>
    </row>
    <row r="195" spans="1:10" ht="22.5">
      <c r="A195" s="326"/>
      <c r="B195" s="332"/>
      <c r="C195" s="333"/>
      <c r="D195" s="334"/>
      <c r="E195" s="311" t="s">
        <v>15592</v>
      </c>
      <c r="F195" s="331"/>
      <c r="G195" s="331">
        <f t="shared" si="2"/>
        <v>0</v>
      </c>
      <c r="H195" s="331">
        <f>MERCADO!J197</f>
        <v>0</v>
      </c>
      <c r="I195" s="308"/>
      <c r="J195" s="396"/>
    </row>
    <row r="196" spans="1:10">
      <c r="A196" s="326"/>
      <c r="B196" s="332"/>
      <c r="C196" s="333"/>
      <c r="D196" s="334"/>
      <c r="E196" s="311" t="s">
        <v>15593</v>
      </c>
      <c r="F196" s="331"/>
      <c r="G196" s="331">
        <f t="shared" ref="G196:G259" si="3">(F196*5.1%)+F196</f>
        <v>0</v>
      </c>
      <c r="H196" s="331">
        <f>MERCADO!J198</f>
        <v>0</v>
      </c>
      <c r="I196" s="308"/>
      <c r="J196" s="396"/>
    </row>
    <row r="197" spans="1:10">
      <c r="A197" s="327"/>
      <c r="B197" s="332"/>
      <c r="C197" s="333"/>
      <c r="D197" s="334"/>
      <c r="E197" s="311" t="s">
        <v>15594</v>
      </c>
      <c r="F197" s="331"/>
      <c r="G197" s="331">
        <f t="shared" si="3"/>
        <v>0</v>
      </c>
      <c r="H197" s="331">
        <f>MERCADO!J199</f>
        <v>0</v>
      </c>
      <c r="I197" s="308"/>
      <c r="J197" s="396"/>
    </row>
    <row r="198" spans="1:10">
      <c r="A198" s="310">
        <v>87</v>
      </c>
      <c r="B198" s="310">
        <v>876212</v>
      </c>
      <c r="C198" s="311" t="s">
        <v>15683</v>
      </c>
      <c r="D198" s="312"/>
      <c r="E198" s="311"/>
      <c r="F198" s="313" t="s">
        <v>15269</v>
      </c>
      <c r="G198" s="313" t="s">
        <v>15269</v>
      </c>
      <c r="H198" s="313">
        <f>MERCADO!J200</f>
        <v>1654801</v>
      </c>
      <c r="I198" s="308">
        <v>2451446.0557855</v>
      </c>
      <c r="J198" s="396" t="s">
        <v>16532</v>
      </c>
    </row>
    <row r="199" spans="1:10" ht="15" customHeight="1">
      <c r="A199" s="325">
        <v>88</v>
      </c>
      <c r="B199" s="332">
        <v>895801</v>
      </c>
      <c r="C199" s="333" t="s">
        <v>15684</v>
      </c>
      <c r="D199" s="334" t="s">
        <v>15685</v>
      </c>
      <c r="E199" s="311" t="s">
        <v>15686</v>
      </c>
      <c r="F199" s="331">
        <v>2153100</v>
      </c>
      <c r="G199" s="331">
        <f t="shared" si="3"/>
        <v>2262908.1</v>
      </c>
      <c r="H199" s="331">
        <f>MERCADO!J201</f>
        <v>13402813</v>
      </c>
      <c r="I199" s="395">
        <v>7832861</v>
      </c>
      <c r="J199" s="396" t="s">
        <v>16531</v>
      </c>
    </row>
    <row r="200" spans="1:10">
      <c r="A200" s="326"/>
      <c r="B200" s="332"/>
      <c r="C200" s="333"/>
      <c r="D200" s="334"/>
      <c r="E200" s="311" t="s">
        <v>15687</v>
      </c>
      <c r="F200" s="331"/>
      <c r="G200" s="331">
        <f t="shared" si="3"/>
        <v>0</v>
      </c>
      <c r="H200" s="331">
        <f>MERCADO!J202</f>
        <v>0</v>
      </c>
      <c r="I200" s="308"/>
      <c r="J200" s="396"/>
    </row>
    <row r="201" spans="1:10">
      <c r="A201" s="326"/>
      <c r="B201" s="332"/>
      <c r="C201" s="333"/>
      <c r="D201" s="334"/>
      <c r="E201" s="311" t="s">
        <v>15688</v>
      </c>
      <c r="F201" s="331"/>
      <c r="G201" s="331">
        <f t="shared" si="3"/>
        <v>0</v>
      </c>
      <c r="H201" s="331">
        <f>MERCADO!J203</f>
        <v>0</v>
      </c>
      <c r="I201" s="308"/>
      <c r="J201" s="396"/>
    </row>
    <row r="202" spans="1:10">
      <c r="A202" s="326"/>
      <c r="B202" s="332"/>
      <c r="C202" s="333"/>
      <c r="D202" s="334"/>
      <c r="E202" s="311" t="s">
        <v>15689</v>
      </c>
      <c r="F202" s="331"/>
      <c r="G202" s="331">
        <f t="shared" si="3"/>
        <v>0</v>
      </c>
      <c r="H202" s="331">
        <f>MERCADO!J204</f>
        <v>0</v>
      </c>
      <c r="I202" s="308"/>
      <c r="J202" s="396"/>
    </row>
    <row r="203" spans="1:10" ht="22.5">
      <c r="A203" s="326"/>
      <c r="B203" s="332"/>
      <c r="C203" s="333"/>
      <c r="D203" s="334"/>
      <c r="E203" s="311" t="s">
        <v>15690</v>
      </c>
      <c r="F203" s="331"/>
      <c r="G203" s="331">
        <f t="shared" si="3"/>
        <v>0</v>
      </c>
      <c r="H203" s="331">
        <f>MERCADO!J205</f>
        <v>0</v>
      </c>
      <c r="I203" s="308"/>
      <c r="J203" s="396"/>
    </row>
    <row r="204" spans="1:10">
      <c r="A204" s="326"/>
      <c r="B204" s="332"/>
      <c r="C204" s="333"/>
      <c r="D204" s="334"/>
      <c r="E204" s="311" t="s">
        <v>15691</v>
      </c>
      <c r="F204" s="331"/>
      <c r="G204" s="331">
        <f t="shared" si="3"/>
        <v>0</v>
      </c>
      <c r="H204" s="331">
        <f>MERCADO!J206</f>
        <v>0</v>
      </c>
      <c r="I204" s="308"/>
      <c r="J204" s="396"/>
    </row>
    <row r="205" spans="1:10">
      <c r="A205" s="326"/>
      <c r="B205" s="332"/>
      <c r="C205" s="333"/>
      <c r="D205" s="334"/>
      <c r="E205" s="311" t="s">
        <v>15692</v>
      </c>
      <c r="F205" s="331"/>
      <c r="G205" s="331">
        <f t="shared" si="3"/>
        <v>0</v>
      </c>
      <c r="H205" s="331">
        <f>MERCADO!J207</f>
        <v>0</v>
      </c>
      <c r="I205" s="308"/>
      <c r="J205" s="396"/>
    </row>
    <row r="206" spans="1:10">
      <c r="A206" s="327"/>
      <c r="B206" s="332"/>
      <c r="C206" s="333"/>
      <c r="D206" s="334"/>
      <c r="E206" s="311" t="s">
        <v>15693</v>
      </c>
      <c r="F206" s="331"/>
      <c r="G206" s="331">
        <f t="shared" si="3"/>
        <v>0</v>
      </c>
      <c r="H206" s="331">
        <f>MERCADO!J208</f>
        <v>0</v>
      </c>
      <c r="I206" s="308"/>
      <c r="J206" s="396"/>
    </row>
    <row r="207" spans="1:10" ht="22.5">
      <c r="A207" s="325">
        <v>89</v>
      </c>
      <c r="B207" s="332">
        <v>351201</v>
      </c>
      <c r="C207" s="333" t="s">
        <v>15694</v>
      </c>
      <c r="D207" s="312" t="s">
        <v>15623</v>
      </c>
      <c r="E207" s="311" t="s">
        <v>15624</v>
      </c>
      <c r="F207" s="331">
        <v>6974600</v>
      </c>
      <c r="G207" s="331">
        <f t="shared" si="3"/>
        <v>7330304.5999999996</v>
      </c>
      <c r="H207" s="331">
        <f>MERCADO!J209</f>
        <v>61324720.31075</v>
      </c>
      <c r="I207" s="395">
        <v>34327512</v>
      </c>
      <c r="J207" s="396" t="s">
        <v>16531</v>
      </c>
    </row>
    <row r="208" spans="1:10" ht="22.5">
      <c r="A208" s="326"/>
      <c r="B208" s="332"/>
      <c r="C208" s="333"/>
      <c r="D208" s="312" t="s">
        <v>15625</v>
      </c>
      <c r="E208" s="311" t="s">
        <v>15612</v>
      </c>
      <c r="F208" s="331"/>
      <c r="G208" s="331">
        <f t="shared" si="3"/>
        <v>0</v>
      </c>
      <c r="H208" s="331">
        <f>MERCADO!J210</f>
        <v>0</v>
      </c>
      <c r="I208" s="308"/>
      <c r="J208" s="396"/>
    </row>
    <row r="209" spans="1:10" ht="22.5">
      <c r="A209" s="326"/>
      <c r="B209" s="332"/>
      <c r="C209" s="333"/>
      <c r="D209" s="312" t="s">
        <v>15626</v>
      </c>
      <c r="E209" s="311" t="s">
        <v>15627</v>
      </c>
      <c r="F209" s="331"/>
      <c r="G209" s="331">
        <f t="shared" si="3"/>
        <v>0</v>
      </c>
      <c r="H209" s="331">
        <f>MERCADO!J211</f>
        <v>0</v>
      </c>
      <c r="I209" s="308"/>
      <c r="J209" s="396"/>
    </row>
    <row r="210" spans="1:10" ht="22.5">
      <c r="A210" s="326"/>
      <c r="B210" s="332"/>
      <c r="C210" s="333"/>
      <c r="D210" s="312" t="s">
        <v>15628</v>
      </c>
      <c r="E210" s="311" t="s">
        <v>15629</v>
      </c>
      <c r="F210" s="331"/>
      <c r="G210" s="331">
        <f t="shared" si="3"/>
        <v>0</v>
      </c>
      <c r="H210" s="331">
        <f>MERCADO!J212</f>
        <v>0</v>
      </c>
      <c r="I210" s="308"/>
      <c r="J210" s="396"/>
    </row>
    <row r="211" spans="1:10">
      <c r="A211" s="326"/>
      <c r="B211" s="332"/>
      <c r="C211" s="333"/>
      <c r="D211" s="312" t="s">
        <v>15630</v>
      </c>
      <c r="E211" s="311" t="s">
        <v>15615</v>
      </c>
      <c r="F211" s="331"/>
      <c r="G211" s="331">
        <f t="shared" si="3"/>
        <v>0</v>
      </c>
      <c r="H211" s="331">
        <f>MERCADO!J213</f>
        <v>0</v>
      </c>
      <c r="I211" s="308"/>
      <c r="J211" s="396"/>
    </row>
    <row r="212" spans="1:10" ht="22.5">
      <c r="A212" s="326"/>
      <c r="B212" s="332"/>
      <c r="C212" s="333"/>
      <c r="D212" s="312" t="s">
        <v>15631</v>
      </c>
      <c r="E212" s="311" t="s">
        <v>15621</v>
      </c>
      <c r="F212" s="331"/>
      <c r="G212" s="331">
        <f t="shared" si="3"/>
        <v>0</v>
      </c>
      <c r="H212" s="331">
        <f>MERCADO!J214</f>
        <v>0</v>
      </c>
      <c r="I212" s="308"/>
      <c r="J212" s="396"/>
    </row>
    <row r="213" spans="1:10">
      <c r="A213" s="326"/>
      <c r="B213" s="332"/>
      <c r="C213" s="333"/>
      <c r="D213" s="312" t="s">
        <v>15579</v>
      </c>
      <c r="E213" s="311" t="s">
        <v>15632</v>
      </c>
      <c r="F213" s="331"/>
      <c r="G213" s="331">
        <f t="shared" si="3"/>
        <v>0</v>
      </c>
      <c r="H213" s="331">
        <f>MERCADO!J215</f>
        <v>0</v>
      </c>
      <c r="I213" s="308"/>
      <c r="J213" s="396"/>
    </row>
    <row r="214" spans="1:10">
      <c r="A214" s="326"/>
      <c r="B214" s="332"/>
      <c r="C214" s="333"/>
      <c r="D214" s="312" t="s">
        <v>15633</v>
      </c>
      <c r="E214" s="311" t="s">
        <v>15583</v>
      </c>
      <c r="F214" s="331"/>
      <c r="G214" s="331">
        <f t="shared" si="3"/>
        <v>0</v>
      </c>
      <c r="H214" s="331">
        <f>MERCADO!J216</f>
        <v>0</v>
      </c>
      <c r="I214" s="308"/>
      <c r="J214" s="396"/>
    </row>
    <row r="215" spans="1:10">
      <c r="A215" s="326"/>
      <c r="B215" s="332"/>
      <c r="C215" s="333"/>
      <c r="D215" s="312" t="s">
        <v>15581</v>
      </c>
      <c r="E215" s="311" t="s">
        <v>15634</v>
      </c>
      <c r="F215" s="331"/>
      <c r="G215" s="331">
        <f t="shared" si="3"/>
        <v>0</v>
      </c>
      <c r="H215" s="331">
        <f>MERCADO!J217</f>
        <v>0</v>
      </c>
      <c r="I215" s="308"/>
      <c r="J215" s="396"/>
    </row>
    <row r="216" spans="1:10" ht="33.75">
      <c r="A216" s="326"/>
      <c r="B216" s="332"/>
      <c r="C216" s="333"/>
      <c r="D216" s="312" t="s">
        <v>15635</v>
      </c>
      <c r="E216" s="311" t="s">
        <v>15636</v>
      </c>
      <c r="F216" s="331"/>
      <c r="G216" s="331">
        <f t="shared" si="3"/>
        <v>0</v>
      </c>
      <c r="H216" s="331">
        <f>MERCADO!J218</f>
        <v>0</v>
      </c>
      <c r="I216" s="308"/>
      <c r="J216" s="396"/>
    </row>
    <row r="217" spans="1:10" ht="22.5">
      <c r="A217" s="326"/>
      <c r="B217" s="332"/>
      <c r="C217" s="333"/>
      <c r="D217" s="312" t="s">
        <v>15637</v>
      </c>
      <c r="E217" s="110"/>
      <c r="F217" s="331"/>
      <c r="G217" s="331">
        <f t="shared" si="3"/>
        <v>0</v>
      </c>
      <c r="H217" s="331">
        <f>MERCADO!J219</f>
        <v>0</v>
      </c>
      <c r="I217" s="308"/>
      <c r="J217" s="396"/>
    </row>
    <row r="218" spans="1:10" ht="22.5">
      <c r="A218" s="326"/>
      <c r="B218" s="332"/>
      <c r="C218" s="333"/>
      <c r="D218" s="312" t="s">
        <v>15638</v>
      </c>
      <c r="E218" s="110"/>
      <c r="F218" s="331"/>
      <c r="G218" s="331">
        <f t="shared" si="3"/>
        <v>0</v>
      </c>
      <c r="H218" s="331">
        <f>MERCADO!J220</f>
        <v>0</v>
      </c>
      <c r="I218" s="308"/>
      <c r="J218" s="396"/>
    </row>
    <row r="219" spans="1:10">
      <c r="A219" s="326"/>
      <c r="B219" s="332"/>
      <c r="C219" s="333"/>
      <c r="D219" s="312" t="s">
        <v>15584</v>
      </c>
      <c r="E219" s="110"/>
      <c r="F219" s="331"/>
      <c r="G219" s="331">
        <f t="shared" si="3"/>
        <v>0</v>
      </c>
      <c r="H219" s="331">
        <f>MERCADO!J221</f>
        <v>0</v>
      </c>
      <c r="I219" s="308"/>
      <c r="J219" s="396"/>
    </row>
    <row r="220" spans="1:10">
      <c r="A220" s="326"/>
      <c r="B220" s="332"/>
      <c r="C220" s="333"/>
      <c r="D220" s="312" t="s">
        <v>15617</v>
      </c>
      <c r="E220" s="110"/>
      <c r="F220" s="331"/>
      <c r="G220" s="331">
        <f t="shared" si="3"/>
        <v>0</v>
      </c>
      <c r="H220" s="331">
        <f>MERCADO!J222</f>
        <v>0</v>
      </c>
      <c r="I220" s="308"/>
      <c r="J220" s="396"/>
    </row>
    <row r="221" spans="1:10">
      <c r="A221" s="326"/>
      <c r="B221" s="332"/>
      <c r="C221" s="333"/>
      <c r="D221" s="312" t="s">
        <v>15618</v>
      </c>
      <c r="E221" s="110"/>
      <c r="F221" s="331"/>
      <c r="G221" s="331">
        <f t="shared" si="3"/>
        <v>0</v>
      </c>
      <c r="H221" s="331">
        <f>MERCADO!J223</f>
        <v>0</v>
      </c>
      <c r="I221" s="308"/>
      <c r="J221" s="396"/>
    </row>
    <row r="222" spans="1:10">
      <c r="A222" s="326"/>
      <c r="B222" s="332"/>
      <c r="C222" s="333"/>
      <c r="D222" s="312" t="s">
        <v>15585</v>
      </c>
      <c r="E222" s="110"/>
      <c r="F222" s="331"/>
      <c r="G222" s="331">
        <f t="shared" si="3"/>
        <v>0</v>
      </c>
      <c r="H222" s="331">
        <f>MERCADO!J224</f>
        <v>0</v>
      </c>
      <c r="I222" s="308"/>
      <c r="J222" s="396"/>
    </row>
    <row r="223" spans="1:10">
      <c r="A223" s="327"/>
      <c r="B223" s="332"/>
      <c r="C223" s="333"/>
      <c r="D223" s="312" t="s">
        <v>15639</v>
      </c>
      <c r="E223" s="110"/>
      <c r="F223" s="331"/>
      <c r="G223" s="331">
        <f t="shared" si="3"/>
        <v>0</v>
      </c>
      <c r="H223" s="331">
        <f>MERCADO!J225</f>
        <v>0</v>
      </c>
      <c r="I223" s="308"/>
      <c r="J223" s="396"/>
    </row>
    <row r="224" spans="1:10">
      <c r="A224" s="325">
        <v>90</v>
      </c>
      <c r="B224" s="332">
        <v>352103</v>
      </c>
      <c r="C224" s="333" t="s">
        <v>190</v>
      </c>
      <c r="D224" s="334" t="s">
        <v>15695</v>
      </c>
      <c r="E224" s="311" t="s">
        <v>15587</v>
      </c>
      <c r="F224" s="331">
        <v>101474900</v>
      </c>
      <c r="G224" s="331">
        <f t="shared" si="3"/>
        <v>106650119.90000001</v>
      </c>
      <c r="H224" s="331">
        <f>MERCADO!J226</f>
        <v>160653320.94999999</v>
      </c>
      <c r="I224" s="395">
        <v>133651720</v>
      </c>
      <c r="J224" s="396" t="s">
        <v>16531</v>
      </c>
    </row>
    <row r="225" spans="1:10" ht="44.25" customHeight="1">
      <c r="A225" s="326"/>
      <c r="B225" s="332"/>
      <c r="C225" s="333"/>
      <c r="D225" s="334"/>
      <c r="E225" s="311" t="s">
        <v>15696</v>
      </c>
      <c r="F225" s="331"/>
      <c r="G225" s="331">
        <f t="shared" si="3"/>
        <v>0</v>
      </c>
      <c r="H225" s="331">
        <f>MERCADO!J227</f>
        <v>0</v>
      </c>
      <c r="I225" s="308"/>
      <c r="J225" s="396"/>
    </row>
    <row r="226" spans="1:10" ht="66" customHeight="1">
      <c r="A226" s="326"/>
      <c r="B226" s="332"/>
      <c r="C226" s="333"/>
      <c r="D226" s="334"/>
      <c r="E226" s="311" t="s">
        <v>15590</v>
      </c>
      <c r="F226" s="331"/>
      <c r="G226" s="331">
        <f t="shared" si="3"/>
        <v>0</v>
      </c>
      <c r="H226" s="331">
        <f>MERCADO!J228</f>
        <v>0</v>
      </c>
      <c r="I226" s="308"/>
      <c r="J226" s="396"/>
    </row>
    <row r="227" spans="1:10" ht="36.75" customHeight="1">
      <c r="A227" s="326"/>
      <c r="B227" s="332"/>
      <c r="C227" s="333"/>
      <c r="D227" s="334"/>
      <c r="E227" s="311" t="s">
        <v>15697</v>
      </c>
      <c r="F227" s="331"/>
      <c r="G227" s="331">
        <f t="shared" si="3"/>
        <v>0</v>
      </c>
      <c r="H227" s="331">
        <f>MERCADO!J229</f>
        <v>0</v>
      </c>
      <c r="I227" s="308"/>
      <c r="J227" s="396"/>
    </row>
    <row r="228" spans="1:10" ht="33" customHeight="1">
      <c r="A228" s="326"/>
      <c r="B228" s="332"/>
      <c r="C228" s="333"/>
      <c r="D228" s="334"/>
      <c r="E228" s="311" t="s">
        <v>15591</v>
      </c>
      <c r="F228" s="331"/>
      <c r="G228" s="331">
        <f t="shared" si="3"/>
        <v>0</v>
      </c>
      <c r="H228" s="331">
        <f>MERCADO!J230</f>
        <v>0</v>
      </c>
      <c r="I228" s="308"/>
      <c r="J228" s="396"/>
    </row>
    <row r="229" spans="1:10" ht="36.75" customHeight="1">
      <c r="A229" s="326"/>
      <c r="B229" s="332"/>
      <c r="C229" s="333"/>
      <c r="D229" s="334"/>
      <c r="E229" s="311" t="s">
        <v>15593</v>
      </c>
      <c r="F229" s="331"/>
      <c r="G229" s="331">
        <f t="shared" si="3"/>
        <v>0</v>
      </c>
      <c r="H229" s="331">
        <f>MERCADO!J231</f>
        <v>0</v>
      </c>
      <c r="I229" s="308"/>
      <c r="J229" s="396"/>
    </row>
    <row r="230" spans="1:10" ht="50.25" customHeight="1">
      <c r="A230" s="327"/>
      <c r="B230" s="332"/>
      <c r="C230" s="333"/>
      <c r="D230" s="334"/>
      <c r="E230" s="311" t="s">
        <v>15594</v>
      </c>
      <c r="F230" s="331"/>
      <c r="G230" s="331">
        <f t="shared" si="3"/>
        <v>0</v>
      </c>
      <c r="H230" s="331">
        <f>MERCADO!J232</f>
        <v>0</v>
      </c>
      <c r="I230" s="308"/>
      <c r="J230" s="396"/>
    </row>
    <row r="231" spans="1:10">
      <c r="A231" s="325">
        <v>91</v>
      </c>
      <c r="B231" s="332">
        <v>372802</v>
      </c>
      <c r="C231" s="333" t="s">
        <v>148</v>
      </c>
      <c r="D231" s="334" t="s">
        <v>15698</v>
      </c>
      <c r="E231" s="311" t="s">
        <v>15587</v>
      </c>
      <c r="F231" s="331">
        <v>36780862</v>
      </c>
      <c r="G231" s="331">
        <f t="shared" si="3"/>
        <v>38656685.961999997</v>
      </c>
      <c r="H231" s="331">
        <f>MERCADO!J233</f>
        <v>49087272.825000003</v>
      </c>
      <c r="I231" s="308">
        <v>45301440</v>
      </c>
      <c r="J231" s="396" t="s">
        <v>16532</v>
      </c>
    </row>
    <row r="232" spans="1:10" ht="37.5" customHeight="1">
      <c r="A232" s="326"/>
      <c r="B232" s="332"/>
      <c r="C232" s="333"/>
      <c r="D232" s="334"/>
      <c r="E232" s="311" t="s">
        <v>15608</v>
      </c>
      <c r="F232" s="331"/>
      <c r="G232" s="331">
        <f t="shared" si="3"/>
        <v>0</v>
      </c>
      <c r="H232" s="331">
        <f>MERCADO!J234</f>
        <v>0</v>
      </c>
      <c r="I232" s="308"/>
      <c r="J232" s="396"/>
    </row>
    <row r="233" spans="1:10" ht="39" customHeight="1">
      <c r="A233" s="326"/>
      <c r="B233" s="332"/>
      <c r="C233" s="333"/>
      <c r="D233" s="334"/>
      <c r="E233" s="311" t="s">
        <v>15590</v>
      </c>
      <c r="F233" s="331"/>
      <c r="G233" s="331">
        <f t="shared" si="3"/>
        <v>0</v>
      </c>
      <c r="H233" s="331">
        <f>MERCADO!J235</f>
        <v>0</v>
      </c>
      <c r="I233" s="308"/>
      <c r="J233" s="396"/>
    </row>
    <row r="234" spans="1:10" ht="36.75" customHeight="1">
      <c r="A234" s="326"/>
      <c r="B234" s="332"/>
      <c r="C234" s="333"/>
      <c r="D234" s="334"/>
      <c r="E234" s="311" t="s">
        <v>15591</v>
      </c>
      <c r="F234" s="331"/>
      <c r="G234" s="331">
        <f t="shared" si="3"/>
        <v>0</v>
      </c>
      <c r="H234" s="331">
        <f>MERCADO!J236</f>
        <v>0</v>
      </c>
      <c r="I234" s="308"/>
      <c r="J234" s="396"/>
    </row>
    <row r="235" spans="1:10" ht="27" customHeight="1">
      <c r="A235" s="326"/>
      <c r="B235" s="332"/>
      <c r="C235" s="333"/>
      <c r="D235" s="334"/>
      <c r="E235" s="311" t="s">
        <v>15610</v>
      </c>
      <c r="F235" s="331"/>
      <c r="G235" s="331">
        <f t="shared" si="3"/>
        <v>0</v>
      </c>
      <c r="H235" s="331">
        <f>MERCADO!J237</f>
        <v>0</v>
      </c>
      <c r="I235" s="308"/>
      <c r="J235" s="396"/>
    </row>
    <row r="236" spans="1:10" ht="43.5" customHeight="1">
      <c r="A236" s="326"/>
      <c r="B236" s="332"/>
      <c r="C236" s="333"/>
      <c r="D236" s="334"/>
      <c r="E236" s="311" t="s">
        <v>15699</v>
      </c>
      <c r="F236" s="331"/>
      <c r="G236" s="331">
        <f t="shared" si="3"/>
        <v>0</v>
      </c>
      <c r="H236" s="331">
        <f>MERCADO!J238</f>
        <v>0</v>
      </c>
      <c r="I236" s="308"/>
      <c r="J236" s="396"/>
    </row>
    <row r="237" spans="1:10" ht="51.75" customHeight="1">
      <c r="A237" s="327"/>
      <c r="B237" s="332"/>
      <c r="C237" s="333"/>
      <c r="D237" s="334"/>
      <c r="E237" s="311" t="s">
        <v>15263</v>
      </c>
      <c r="F237" s="331"/>
      <c r="G237" s="331">
        <f t="shared" si="3"/>
        <v>0</v>
      </c>
      <c r="H237" s="331">
        <f>MERCADO!J239</f>
        <v>0</v>
      </c>
      <c r="I237" s="308"/>
      <c r="J237" s="396"/>
    </row>
    <row r="238" spans="1:10" ht="22.5">
      <c r="A238" s="310">
        <v>92</v>
      </c>
      <c r="B238" s="310">
        <v>380110</v>
      </c>
      <c r="C238" s="311" t="s">
        <v>226</v>
      </c>
      <c r="D238" s="312" t="s">
        <v>15700</v>
      </c>
      <c r="E238" s="311" t="s">
        <v>15701</v>
      </c>
      <c r="F238" s="313">
        <v>3387700</v>
      </c>
      <c r="G238" s="313">
        <f t="shared" si="3"/>
        <v>3560472.7</v>
      </c>
      <c r="H238" s="313">
        <f>MERCADO!J240</f>
        <v>10348919</v>
      </c>
      <c r="I238" s="308">
        <v>8123142.8571428573</v>
      </c>
      <c r="J238" s="396" t="s">
        <v>16532</v>
      </c>
    </row>
    <row r="239" spans="1:10" ht="33.75">
      <c r="A239" s="310">
        <v>93</v>
      </c>
      <c r="B239" s="310">
        <v>388905</v>
      </c>
      <c r="C239" s="311" t="s">
        <v>15702</v>
      </c>
      <c r="D239" s="312" t="s">
        <v>15703</v>
      </c>
      <c r="E239" s="311" t="s">
        <v>15687</v>
      </c>
      <c r="F239" s="313">
        <v>946484</v>
      </c>
      <c r="G239" s="313">
        <f t="shared" si="3"/>
        <v>994754.68400000001</v>
      </c>
      <c r="H239" s="313">
        <f>MERCADO!J241</f>
        <v>3284555.4766666666</v>
      </c>
      <c r="I239" s="308">
        <v>3284555.4766666666</v>
      </c>
      <c r="J239" s="396" t="s">
        <v>16532</v>
      </c>
    </row>
    <row r="240" spans="1:10" ht="22.5">
      <c r="A240" s="310">
        <v>94</v>
      </c>
      <c r="B240" s="310">
        <v>392804</v>
      </c>
      <c r="C240" s="110" t="s">
        <v>15704</v>
      </c>
      <c r="D240" s="312" t="s">
        <v>16075</v>
      </c>
      <c r="E240" s="110"/>
      <c r="F240" s="313">
        <v>1215551</v>
      </c>
      <c r="G240" s="313">
        <f t="shared" si="3"/>
        <v>1277544.101</v>
      </c>
      <c r="H240" s="307">
        <f>MERCADO!J242</f>
        <v>2318008.75</v>
      </c>
      <c r="I240" s="308">
        <v>2318008.75</v>
      </c>
      <c r="J240" s="396" t="s">
        <v>16532</v>
      </c>
    </row>
    <row r="241" spans="1:10" ht="56.25">
      <c r="A241" s="310">
        <v>95</v>
      </c>
      <c r="B241" s="310">
        <v>395024</v>
      </c>
      <c r="C241" s="311" t="s">
        <v>15707</v>
      </c>
      <c r="D241" s="312" t="s">
        <v>15708</v>
      </c>
      <c r="E241" s="311" t="s">
        <v>15709</v>
      </c>
      <c r="F241" s="313" t="s">
        <v>15269</v>
      </c>
      <c r="G241" s="313" t="s">
        <v>15269</v>
      </c>
      <c r="H241" s="313">
        <f>MERCADO!J243</f>
        <v>13176460</v>
      </c>
      <c r="I241" s="308">
        <v>23064306.666666668</v>
      </c>
      <c r="J241" s="396" t="s">
        <v>16532</v>
      </c>
    </row>
    <row r="242" spans="1:10" ht="22.5">
      <c r="A242" s="310">
        <v>96</v>
      </c>
      <c r="B242" s="310">
        <v>397601</v>
      </c>
      <c r="C242" s="110" t="s">
        <v>192</v>
      </c>
      <c r="D242" s="312" t="s">
        <v>16075</v>
      </c>
      <c r="E242" s="110"/>
      <c r="F242" s="307">
        <v>2500000</v>
      </c>
      <c r="G242" s="307">
        <f t="shared" si="3"/>
        <v>2627500</v>
      </c>
      <c r="H242" s="307">
        <f>MERCADO!J244</f>
        <v>1368996.1068875</v>
      </c>
      <c r="I242" s="395">
        <v>1998248</v>
      </c>
      <c r="J242" s="396" t="s">
        <v>16531</v>
      </c>
    </row>
    <row r="243" spans="1:10" ht="22.5">
      <c r="A243" s="310">
        <v>97</v>
      </c>
      <c r="B243" s="310">
        <v>881207</v>
      </c>
      <c r="C243" s="311" t="s">
        <v>193</v>
      </c>
      <c r="D243" s="312" t="s">
        <v>15573</v>
      </c>
      <c r="E243" s="311"/>
      <c r="F243" s="313">
        <v>541761</v>
      </c>
      <c r="G243" s="313">
        <f t="shared" si="3"/>
        <v>569390.81099999999</v>
      </c>
      <c r="H243" s="313">
        <f>MERCADO!J245</f>
        <v>692882.810997725</v>
      </c>
      <c r="I243" s="308">
        <v>692882.810997725</v>
      </c>
      <c r="J243" s="396" t="s">
        <v>16532</v>
      </c>
    </row>
    <row r="244" spans="1:10" ht="15" customHeight="1">
      <c r="A244" s="325">
        <v>98</v>
      </c>
      <c r="B244" s="332">
        <v>876131</v>
      </c>
      <c r="C244" s="333" t="s">
        <v>227</v>
      </c>
      <c r="D244" s="334" t="s">
        <v>15710</v>
      </c>
      <c r="E244" s="311" t="s">
        <v>15587</v>
      </c>
      <c r="F244" s="331">
        <v>942700</v>
      </c>
      <c r="G244" s="331">
        <f t="shared" si="3"/>
        <v>990777.7</v>
      </c>
      <c r="H244" s="331">
        <f>MERCADO!J246</f>
        <v>2339304.8250000002</v>
      </c>
      <c r="I244" s="308">
        <v>1924285.7142857143</v>
      </c>
      <c r="J244" s="396" t="s">
        <v>16532</v>
      </c>
    </row>
    <row r="245" spans="1:10">
      <c r="A245" s="326"/>
      <c r="B245" s="332"/>
      <c r="C245" s="333"/>
      <c r="D245" s="334"/>
      <c r="E245" s="311" t="s">
        <v>15596</v>
      </c>
      <c r="F245" s="331"/>
      <c r="G245" s="331">
        <f t="shared" si="3"/>
        <v>0</v>
      </c>
      <c r="H245" s="331">
        <f>MERCADO!J247</f>
        <v>0</v>
      </c>
      <c r="I245" s="308"/>
      <c r="J245" s="396"/>
    </row>
    <row r="246" spans="1:10">
      <c r="A246" s="326"/>
      <c r="B246" s="332"/>
      <c r="C246" s="333"/>
      <c r="D246" s="334"/>
      <c r="E246" s="311" t="s">
        <v>15589</v>
      </c>
      <c r="F246" s="331"/>
      <c r="G246" s="331">
        <f t="shared" si="3"/>
        <v>0</v>
      </c>
      <c r="H246" s="331">
        <f>MERCADO!J248</f>
        <v>0</v>
      </c>
      <c r="I246" s="308"/>
      <c r="J246" s="396"/>
    </row>
    <row r="247" spans="1:10" ht="22.5">
      <c r="A247" s="326"/>
      <c r="B247" s="332"/>
      <c r="C247" s="333"/>
      <c r="D247" s="334"/>
      <c r="E247" s="311" t="s">
        <v>15590</v>
      </c>
      <c r="F247" s="331"/>
      <c r="G247" s="331">
        <f t="shared" si="3"/>
        <v>0</v>
      </c>
      <c r="H247" s="331">
        <f>MERCADO!J249</f>
        <v>0</v>
      </c>
      <c r="I247" s="308"/>
      <c r="J247" s="396"/>
    </row>
    <row r="248" spans="1:10">
      <c r="A248" s="326"/>
      <c r="B248" s="332"/>
      <c r="C248" s="333"/>
      <c r="D248" s="334"/>
      <c r="E248" s="311" t="s">
        <v>15591</v>
      </c>
      <c r="F248" s="331"/>
      <c r="G248" s="331">
        <f t="shared" si="3"/>
        <v>0</v>
      </c>
      <c r="H248" s="331">
        <f>MERCADO!J250</f>
        <v>0</v>
      </c>
      <c r="I248" s="308"/>
      <c r="J248" s="396"/>
    </row>
    <row r="249" spans="1:10">
      <c r="A249" s="326"/>
      <c r="B249" s="332"/>
      <c r="C249" s="333"/>
      <c r="D249" s="334"/>
      <c r="E249" s="311" t="s">
        <v>15597</v>
      </c>
      <c r="F249" s="331"/>
      <c r="G249" s="331">
        <f t="shared" si="3"/>
        <v>0</v>
      </c>
      <c r="H249" s="331">
        <f>MERCADO!J251</f>
        <v>0</v>
      </c>
      <c r="I249" s="308"/>
      <c r="J249" s="396"/>
    </row>
    <row r="250" spans="1:10">
      <c r="A250" s="326"/>
      <c r="B250" s="332"/>
      <c r="C250" s="333"/>
      <c r="D250" s="334"/>
      <c r="E250" s="311" t="s">
        <v>15593</v>
      </c>
      <c r="F250" s="331"/>
      <c r="G250" s="331">
        <f t="shared" si="3"/>
        <v>0</v>
      </c>
      <c r="H250" s="331">
        <f>MERCADO!J252</f>
        <v>0</v>
      </c>
      <c r="I250" s="308"/>
      <c r="J250" s="396"/>
    </row>
    <row r="251" spans="1:10">
      <c r="A251" s="326"/>
      <c r="B251" s="332"/>
      <c r="C251" s="333"/>
      <c r="D251" s="334"/>
      <c r="E251" s="311" t="s">
        <v>15598</v>
      </c>
      <c r="F251" s="331"/>
      <c r="G251" s="331">
        <f t="shared" si="3"/>
        <v>0</v>
      </c>
      <c r="H251" s="331">
        <f>MERCADO!J253</f>
        <v>0</v>
      </c>
      <c r="I251" s="308"/>
      <c r="J251" s="396"/>
    </row>
    <row r="252" spans="1:10">
      <c r="A252" s="327"/>
      <c r="B252" s="332"/>
      <c r="C252" s="333"/>
      <c r="D252" s="334"/>
      <c r="E252" s="311" t="s">
        <v>15594</v>
      </c>
      <c r="F252" s="331"/>
      <c r="G252" s="331">
        <f t="shared" si="3"/>
        <v>0</v>
      </c>
      <c r="H252" s="331">
        <f>MERCADO!J254</f>
        <v>0</v>
      </c>
      <c r="I252" s="308"/>
      <c r="J252" s="396"/>
    </row>
    <row r="253" spans="1:10" ht="15" customHeight="1">
      <c r="A253" s="325">
        <v>99</v>
      </c>
      <c r="B253" s="332">
        <v>878101</v>
      </c>
      <c r="C253" s="333" t="s">
        <v>228</v>
      </c>
      <c r="D253" s="334" t="s">
        <v>15652</v>
      </c>
      <c r="E253" s="311" t="s">
        <v>15587</v>
      </c>
      <c r="F253" s="331">
        <v>1328500</v>
      </c>
      <c r="G253" s="331">
        <f t="shared" si="3"/>
        <v>1396253.5</v>
      </c>
      <c r="H253" s="331">
        <f>MERCADO!J255</f>
        <v>2188406.7000000002</v>
      </c>
      <c r="I253" s="308">
        <v>2188406.7000000002</v>
      </c>
      <c r="J253" s="396" t="s">
        <v>16532</v>
      </c>
    </row>
    <row r="254" spans="1:10">
      <c r="A254" s="326"/>
      <c r="B254" s="332"/>
      <c r="C254" s="333"/>
      <c r="D254" s="334"/>
      <c r="E254" s="311" t="s">
        <v>15596</v>
      </c>
      <c r="F254" s="331"/>
      <c r="G254" s="331">
        <f t="shared" si="3"/>
        <v>0</v>
      </c>
      <c r="H254" s="331">
        <f>MERCADO!J256</f>
        <v>0</v>
      </c>
      <c r="I254" s="308"/>
      <c r="J254" s="396"/>
    </row>
    <row r="255" spans="1:10">
      <c r="A255" s="326"/>
      <c r="B255" s="332"/>
      <c r="C255" s="333"/>
      <c r="D255" s="334"/>
      <c r="E255" s="311" t="s">
        <v>15589</v>
      </c>
      <c r="F255" s="331"/>
      <c r="G255" s="331">
        <f t="shared" si="3"/>
        <v>0</v>
      </c>
      <c r="H255" s="331">
        <f>MERCADO!J257</f>
        <v>0</v>
      </c>
      <c r="I255" s="308"/>
      <c r="J255" s="396"/>
    </row>
    <row r="256" spans="1:10" ht="22.5">
      <c r="A256" s="326"/>
      <c r="B256" s="332"/>
      <c r="C256" s="333"/>
      <c r="D256" s="334"/>
      <c r="E256" s="311" t="s">
        <v>15590</v>
      </c>
      <c r="F256" s="331"/>
      <c r="G256" s="331">
        <f t="shared" si="3"/>
        <v>0</v>
      </c>
      <c r="H256" s="331">
        <f>MERCADO!J258</f>
        <v>0</v>
      </c>
      <c r="I256" s="308"/>
      <c r="J256" s="396"/>
    </row>
    <row r="257" spans="1:10">
      <c r="A257" s="326"/>
      <c r="B257" s="332"/>
      <c r="C257" s="333"/>
      <c r="D257" s="334"/>
      <c r="E257" s="311" t="s">
        <v>15605</v>
      </c>
      <c r="F257" s="331"/>
      <c r="G257" s="331">
        <f t="shared" si="3"/>
        <v>0</v>
      </c>
      <c r="H257" s="331">
        <f>MERCADO!J259</f>
        <v>0</v>
      </c>
      <c r="I257" s="308"/>
      <c r="J257" s="396"/>
    </row>
    <row r="258" spans="1:10">
      <c r="A258" s="327"/>
      <c r="B258" s="332"/>
      <c r="C258" s="333"/>
      <c r="D258" s="334"/>
      <c r="E258" s="311" t="s">
        <v>15606</v>
      </c>
      <c r="F258" s="331"/>
      <c r="G258" s="331">
        <f t="shared" si="3"/>
        <v>0</v>
      </c>
      <c r="H258" s="331">
        <f>MERCADO!J260</f>
        <v>0</v>
      </c>
      <c r="I258" s="308"/>
      <c r="J258" s="396"/>
    </row>
    <row r="259" spans="1:10">
      <c r="A259" s="310">
        <v>100</v>
      </c>
      <c r="B259" s="310">
        <v>878401</v>
      </c>
      <c r="C259" s="311" t="s">
        <v>230</v>
      </c>
      <c r="D259" s="312"/>
      <c r="E259" s="311"/>
      <c r="F259" s="313">
        <v>253200</v>
      </c>
      <c r="G259" s="313">
        <f t="shared" si="3"/>
        <v>266113.2</v>
      </c>
      <c r="H259" s="313">
        <f>MERCADO!J261</f>
        <v>852103.75</v>
      </c>
      <c r="I259" s="308">
        <v>653160</v>
      </c>
      <c r="J259" s="396" t="s">
        <v>16532</v>
      </c>
    </row>
    <row r="260" spans="1:10" ht="67.5">
      <c r="A260" s="310">
        <v>101</v>
      </c>
      <c r="B260" s="310">
        <v>878903</v>
      </c>
      <c r="C260" s="311" t="s">
        <v>194</v>
      </c>
      <c r="D260" s="312" t="s">
        <v>15640</v>
      </c>
      <c r="E260" s="311" t="s">
        <v>15641</v>
      </c>
      <c r="F260" s="313">
        <v>288800</v>
      </c>
      <c r="G260" s="313">
        <f t="shared" ref="G260:G321" si="4">(F260*5.1%)+F260</f>
        <v>303528.8</v>
      </c>
      <c r="H260" s="313">
        <f>MERCADO!J262</f>
        <v>548657.68488888885</v>
      </c>
      <c r="I260" s="308">
        <v>548657.68488888885</v>
      </c>
      <c r="J260" s="396" t="s">
        <v>16532</v>
      </c>
    </row>
    <row r="261" spans="1:10" ht="22.5">
      <c r="A261" s="310">
        <v>102</v>
      </c>
      <c r="B261" s="310">
        <v>389101</v>
      </c>
      <c r="C261" s="110" t="s">
        <v>82</v>
      </c>
      <c r="D261" s="312" t="s">
        <v>157</v>
      </c>
      <c r="E261" s="110"/>
      <c r="F261" s="307">
        <v>413338</v>
      </c>
      <c r="G261" s="307">
        <f t="shared" si="4"/>
        <v>434418.23800000001</v>
      </c>
      <c r="H261" s="307">
        <f>MERCADO!J263</f>
        <v>1105393.0722222223</v>
      </c>
      <c r="I261" s="308">
        <v>1021521.3041666667</v>
      </c>
      <c r="J261" s="396" t="s">
        <v>16532</v>
      </c>
    </row>
    <row r="262" spans="1:10" ht="22.5">
      <c r="A262" s="310">
        <v>103</v>
      </c>
      <c r="B262" s="310">
        <v>389002</v>
      </c>
      <c r="C262" s="110" t="s">
        <v>15711</v>
      </c>
      <c r="D262" s="312" t="s">
        <v>157</v>
      </c>
      <c r="E262" s="110"/>
      <c r="F262" s="307">
        <v>161500</v>
      </c>
      <c r="G262" s="307">
        <f t="shared" si="4"/>
        <v>169736.5</v>
      </c>
      <c r="H262" s="307">
        <f>MERCADO!J264</f>
        <v>474971.47500000003</v>
      </c>
      <c r="I262" s="308">
        <v>785693.35624999995</v>
      </c>
      <c r="J262" s="396" t="s">
        <v>16532</v>
      </c>
    </row>
    <row r="263" spans="1:10">
      <c r="A263" s="310">
        <v>104</v>
      </c>
      <c r="B263" s="310">
        <v>389102</v>
      </c>
      <c r="C263" s="311" t="s">
        <v>231</v>
      </c>
      <c r="D263" s="312" t="s">
        <v>15712</v>
      </c>
      <c r="E263" s="311"/>
      <c r="F263" s="313">
        <v>182700</v>
      </c>
      <c r="G263" s="313">
        <f t="shared" si="4"/>
        <v>192017.7</v>
      </c>
      <c r="H263" s="313">
        <f>MERCADO!J265</f>
        <v>771279.70833333337</v>
      </c>
      <c r="I263" s="308">
        <v>1482745.78125</v>
      </c>
      <c r="J263" s="396" t="s">
        <v>16532</v>
      </c>
    </row>
    <row r="264" spans="1:10" ht="22.5">
      <c r="A264" s="325">
        <v>105</v>
      </c>
      <c r="B264" s="332">
        <v>361621</v>
      </c>
      <c r="C264" s="333" t="s">
        <v>15713</v>
      </c>
      <c r="D264" s="312" t="s">
        <v>15623</v>
      </c>
      <c r="E264" s="311" t="s">
        <v>15624</v>
      </c>
      <c r="F264" s="331" t="s">
        <v>15269</v>
      </c>
      <c r="G264" s="331" t="s">
        <v>15269</v>
      </c>
      <c r="H264" s="331">
        <f>MERCADO!J266</f>
        <v>34728529.6215</v>
      </c>
      <c r="I264" s="308">
        <v>36672096.869573534</v>
      </c>
      <c r="J264" s="396" t="s">
        <v>16532</v>
      </c>
    </row>
    <row r="265" spans="1:10" ht="22.5">
      <c r="A265" s="326"/>
      <c r="B265" s="332"/>
      <c r="C265" s="333"/>
      <c r="D265" s="312" t="s">
        <v>15625</v>
      </c>
      <c r="E265" s="311" t="s">
        <v>15612</v>
      </c>
      <c r="F265" s="331"/>
      <c r="G265" s="331">
        <f t="shared" si="4"/>
        <v>0</v>
      </c>
      <c r="H265" s="331">
        <f>MERCADO!J267</f>
        <v>0</v>
      </c>
      <c r="I265" s="308"/>
      <c r="J265" s="396"/>
    </row>
    <row r="266" spans="1:10" ht="22.5">
      <c r="A266" s="326"/>
      <c r="B266" s="332"/>
      <c r="C266" s="333"/>
      <c r="D266" s="312" t="s">
        <v>15626</v>
      </c>
      <c r="E266" s="311" t="s">
        <v>15627</v>
      </c>
      <c r="F266" s="331"/>
      <c r="G266" s="331">
        <f t="shared" si="4"/>
        <v>0</v>
      </c>
      <c r="H266" s="331">
        <f>MERCADO!J268</f>
        <v>0</v>
      </c>
      <c r="I266" s="308"/>
      <c r="J266" s="396"/>
    </row>
    <row r="267" spans="1:10" ht="22.5">
      <c r="A267" s="326"/>
      <c r="B267" s="332"/>
      <c r="C267" s="333"/>
      <c r="D267" s="312" t="s">
        <v>15628</v>
      </c>
      <c r="E267" s="311" t="s">
        <v>15629</v>
      </c>
      <c r="F267" s="331"/>
      <c r="G267" s="331">
        <f t="shared" si="4"/>
        <v>0</v>
      </c>
      <c r="H267" s="331">
        <f>MERCADO!J269</f>
        <v>0</v>
      </c>
      <c r="I267" s="308"/>
      <c r="J267" s="396"/>
    </row>
    <row r="268" spans="1:10">
      <c r="A268" s="326"/>
      <c r="B268" s="332"/>
      <c r="C268" s="333"/>
      <c r="D268" s="312" t="s">
        <v>15630</v>
      </c>
      <c r="E268" s="110"/>
      <c r="F268" s="331"/>
      <c r="G268" s="331">
        <f t="shared" si="4"/>
        <v>0</v>
      </c>
      <c r="H268" s="331">
        <f>MERCADO!J270</f>
        <v>0</v>
      </c>
      <c r="I268" s="308"/>
      <c r="J268" s="396"/>
    </row>
    <row r="269" spans="1:10">
      <c r="A269" s="326"/>
      <c r="B269" s="332"/>
      <c r="C269" s="333"/>
      <c r="D269" s="312" t="s">
        <v>15631</v>
      </c>
      <c r="E269" s="110"/>
      <c r="F269" s="331"/>
      <c r="G269" s="331">
        <f t="shared" si="4"/>
        <v>0</v>
      </c>
      <c r="H269" s="331">
        <f>MERCADO!J271</f>
        <v>0</v>
      </c>
      <c r="I269" s="308"/>
      <c r="J269" s="396"/>
    </row>
    <row r="270" spans="1:10">
      <c r="A270" s="326"/>
      <c r="B270" s="332"/>
      <c r="C270" s="333"/>
      <c r="D270" s="312" t="s">
        <v>15579</v>
      </c>
      <c r="E270" s="110"/>
      <c r="F270" s="331"/>
      <c r="G270" s="331">
        <f t="shared" si="4"/>
        <v>0</v>
      </c>
      <c r="H270" s="331">
        <f>MERCADO!J272</f>
        <v>0</v>
      </c>
      <c r="I270" s="308"/>
      <c r="J270" s="396"/>
    </row>
    <row r="271" spans="1:10">
      <c r="A271" s="326"/>
      <c r="B271" s="332"/>
      <c r="C271" s="333"/>
      <c r="D271" s="312" t="s">
        <v>15633</v>
      </c>
      <c r="E271" s="110"/>
      <c r="F271" s="331"/>
      <c r="G271" s="331">
        <f t="shared" si="4"/>
        <v>0</v>
      </c>
      <c r="H271" s="331">
        <f>MERCADO!J273</f>
        <v>0</v>
      </c>
      <c r="I271" s="308"/>
      <c r="J271" s="396"/>
    </row>
    <row r="272" spans="1:10">
      <c r="A272" s="326"/>
      <c r="B272" s="332"/>
      <c r="C272" s="333"/>
      <c r="D272" s="312" t="s">
        <v>15581</v>
      </c>
      <c r="E272" s="110"/>
      <c r="F272" s="331"/>
      <c r="G272" s="331">
        <f t="shared" si="4"/>
        <v>0</v>
      </c>
      <c r="H272" s="331">
        <f>MERCADO!J274</f>
        <v>0</v>
      </c>
      <c r="I272" s="308"/>
      <c r="J272" s="396"/>
    </row>
    <row r="273" spans="1:10" ht="33.75">
      <c r="A273" s="326"/>
      <c r="B273" s="332"/>
      <c r="C273" s="333"/>
      <c r="D273" s="312" t="s">
        <v>15635</v>
      </c>
      <c r="E273" s="110"/>
      <c r="F273" s="331"/>
      <c r="G273" s="331">
        <f t="shared" si="4"/>
        <v>0</v>
      </c>
      <c r="H273" s="331">
        <f>MERCADO!J275</f>
        <v>0</v>
      </c>
      <c r="I273" s="308"/>
      <c r="J273" s="396"/>
    </row>
    <row r="274" spans="1:10" ht="22.5">
      <c r="A274" s="326"/>
      <c r="B274" s="332"/>
      <c r="C274" s="333"/>
      <c r="D274" s="312" t="s">
        <v>15643</v>
      </c>
      <c r="E274" s="110"/>
      <c r="F274" s="331"/>
      <c r="G274" s="331">
        <f t="shared" si="4"/>
        <v>0</v>
      </c>
      <c r="H274" s="331">
        <f>MERCADO!J276</f>
        <v>0</v>
      </c>
      <c r="I274" s="308"/>
      <c r="J274" s="396"/>
    </row>
    <row r="275" spans="1:10" ht="22.5">
      <c r="A275" s="326"/>
      <c r="B275" s="332"/>
      <c r="C275" s="333"/>
      <c r="D275" s="312" t="s">
        <v>15644</v>
      </c>
      <c r="E275" s="110"/>
      <c r="F275" s="331"/>
      <c r="G275" s="331">
        <f t="shared" si="4"/>
        <v>0</v>
      </c>
      <c r="H275" s="331">
        <f>MERCADO!J277</f>
        <v>0</v>
      </c>
      <c r="I275" s="308"/>
      <c r="J275" s="396"/>
    </row>
    <row r="276" spans="1:10">
      <c r="A276" s="326"/>
      <c r="B276" s="332"/>
      <c r="C276" s="333"/>
      <c r="D276" s="312" t="s">
        <v>15584</v>
      </c>
      <c r="E276" s="110"/>
      <c r="F276" s="331"/>
      <c r="G276" s="331">
        <f t="shared" si="4"/>
        <v>0</v>
      </c>
      <c r="H276" s="331">
        <f>MERCADO!J278</f>
        <v>0</v>
      </c>
      <c r="I276" s="308"/>
      <c r="J276" s="396"/>
    </row>
    <row r="277" spans="1:10">
      <c r="A277" s="326"/>
      <c r="B277" s="332"/>
      <c r="C277" s="333"/>
      <c r="D277" s="312" t="s">
        <v>15617</v>
      </c>
      <c r="E277" s="110"/>
      <c r="F277" s="331"/>
      <c r="G277" s="331">
        <f t="shared" si="4"/>
        <v>0</v>
      </c>
      <c r="H277" s="331">
        <f>MERCADO!J279</f>
        <v>0</v>
      </c>
      <c r="I277" s="308"/>
      <c r="J277" s="396"/>
    </row>
    <row r="278" spans="1:10">
      <c r="A278" s="326"/>
      <c r="B278" s="332"/>
      <c r="C278" s="333"/>
      <c r="D278" s="312" t="s">
        <v>15618</v>
      </c>
      <c r="E278" s="110"/>
      <c r="F278" s="331"/>
      <c r="G278" s="331">
        <f t="shared" si="4"/>
        <v>0</v>
      </c>
      <c r="H278" s="331">
        <f>MERCADO!J280</f>
        <v>0</v>
      </c>
      <c r="I278" s="308"/>
      <c r="J278" s="396"/>
    </row>
    <row r="279" spans="1:10">
      <c r="A279" s="326"/>
      <c r="B279" s="332"/>
      <c r="C279" s="333"/>
      <c r="D279" s="312" t="s">
        <v>15585</v>
      </c>
      <c r="E279" s="110"/>
      <c r="F279" s="331"/>
      <c r="G279" s="331">
        <f t="shared" si="4"/>
        <v>0</v>
      </c>
      <c r="H279" s="331">
        <f>MERCADO!J281</f>
        <v>0</v>
      </c>
      <c r="I279" s="308"/>
      <c r="J279" s="396"/>
    </row>
    <row r="280" spans="1:10">
      <c r="A280" s="326"/>
      <c r="B280" s="332"/>
      <c r="C280" s="333"/>
      <c r="D280" s="312" t="s">
        <v>15645</v>
      </c>
      <c r="E280" s="110"/>
      <c r="F280" s="331"/>
      <c r="G280" s="331">
        <f t="shared" si="4"/>
        <v>0</v>
      </c>
      <c r="H280" s="331">
        <f>MERCADO!J282</f>
        <v>0</v>
      </c>
      <c r="I280" s="308"/>
      <c r="J280" s="396"/>
    </row>
    <row r="281" spans="1:10" ht="67.5">
      <c r="A281" s="310">
        <v>106</v>
      </c>
      <c r="B281" s="310">
        <v>380308</v>
      </c>
      <c r="C281" s="311" t="s">
        <v>195</v>
      </c>
      <c r="D281" s="312" t="s">
        <v>15640</v>
      </c>
      <c r="E281" s="311" t="s">
        <v>15641</v>
      </c>
      <c r="F281" s="313">
        <v>852100</v>
      </c>
      <c r="G281" s="313">
        <f t="shared" si="4"/>
        <v>895557.1</v>
      </c>
      <c r="H281" s="313">
        <f>MERCADO!J284</f>
        <v>13800000</v>
      </c>
      <c r="I281" s="395">
        <v>7347779</v>
      </c>
      <c r="J281" s="396" t="s">
        <v>16531</v>
      </c>
    </row>
    <row r="282" spans="1:10" ht="78.75">
      <c r="A282" s="310">
        <v>107</v>
      </c>
      <c r="B282" s="310">
        <v>372702</v>
      </c>
      <c r="C282" s="311" t="s">
        <v>15714</v>
      </c>
      <c r="D282" s="312" t="s">
        <v>15715</v>
      </c>
      <c r="E282" s="311" t="s">
        <v>15716</v>
      </c>
      <c r="F282" s="313" t="s">
        <v>15269</v>
      </c>
      <c r="G282" s="313" t="s">
        <v>15269</v>
      </c>
      <c r="H282" s="313">
        <f>MERCADO!J285</f>
        <v>4672254</v>
      </c>
      <c r="I282" s="395">
        <v>4672254</v>
      </c>
      <c r="J282" s="396" t="s">
        <v>16531</v>
      </c>
    </row>
    <row r="283" spans="1:10" ht="15" customHeight="1">
      <c r="A283" s="325">
        <v>108</v>
      </c>
      <c r="B283" s="332">
        <v>378606</v>
      </c>
      <c r="C283" s="333" t="s">
        <v>232</v>
      </c>
      <c r="D283" s="334" t="s">
        <v>15717</v>
      </c>
      <c r="E283" s="311" t="s">
        <v>15587</v>
      </c>
      <c r="F283" s="331">
        <v>49630298</v>
      </c>
      <c r="G283" s="331">
        <f t="shared" si="4"/>
        <v>52161443.197999999</v>
      </c>
      <c r="H283" s="331">
        <f>MERCADO!J286</f>
        <v>65614554.049999997</v>
      </c>
      <c r="I283" s="308">
        <v>64518285.372857139</v>
      </c>
      <c r="J283" s="396" t="s">
        <v>16532</v>
      </c>
    </row>
    <row r="284" spans="1:10">
      <c r="A284" s="326"/>
      <c r="B284" s="332"/>
      <c r="C284" s="333"/>
      <c r="D284" s="334"/>
      <c r="E284" s="311" t="s">
        <v>15608</v>
      </c>
      <c r="F284" s="331"/>
      <c r="G284" s="331">
        <f t="shared" si="4"/>
        <v>0</v>
      </c>
      <c r="H284" s="331">
        <f>MERCADO!J287</f>
        <v>0</v>
      </c>
      <c r="I284" s="308"/>
      <c r="J284" s="396"/>
    </row>
    <row r="285" spans="1:10" ht="22.5">
      <c r="A285" s="326"/>
      <c r="B285" s="332"/>
      <c r="C285" s="333"/>
      <c r="D285" s="334"/>
      <c r="E285" s="311" t="s">
        <v>15590</v>
      </c>
      <c r="F285" s="331"/>
      <c r="G285" s="331">
        <f t="shared" si="4"/>
        <v>0</v>
      </c>
      <c r="H285" s="331">
        <f>MERCADO!J288</f>
        <v>0</v>
      </c>
      <c r="I285" s="308"/>
      <c r="J285" s="396"/>
    </row>
    <row r="286" spans="1:10">
      <c r="A286" s="326"/>
      <c r="B286" s="332"/>
      <c r="C286" s="333"/>
      <c r="D286" s="334"/>
      <c r="E286" s="311" t="s">
        <v>15591</v>
      </c>
      <c r="F286" s="331"/>
      <c r="G286" s="331">
        <f t="shared" si="4"/>
        <v>0</v>
      </c>
      <c r="H286" s="331">
        <f>MERCADO!J289</f>
        <v>0</v>
      </c>
      <c r="I286" s="308"/>
      <c r="J286" s="396"/>
    </row>
    <row r="287" spans="1:10">
      <c r="A287" s="326"/>
      <c r="B287" s="332"/>
      <c r="C287" s="333"/>
      <c r="D287" s="334"/>
      <c r="E287" s="311" t="s">
        <v>15610</v>
      </c>
      <c r="F287" s="331"/>
      <c r="G287" s="331">
        <f t="shared" si="4"/>
        <v>0</v>
      </c>
      <c r="H287" s="331">
        <f>MERCADO!J290</f>
        <v>0</v>
      </c>
      <c r="I287" s="308"/>
      <c r="J287" s="396"/>
    </row>
    <row r="288" spans="1:10" ht="22.5">
      <c r="A288" s="327"/>
      <c r="B288" s="332"/>
      <c r="C288" s="333"/>
      <c r="D288" s="334"/>
      <c r="E288" s="311" t="s">
        <v>15654</v>
      </c>
      <c r="F288" s="331"/>
      <c r="G288" s="331">
        <f t="shared" si="4"/>
        <v>0</v>
      </c>
      <c r="H288" s="331">
        <f>MERCADO!J291</f>
        <v>0</v>
      </c>
      <c r="I288" s="308"/>
      <c r="J288" s="396"/>
    </row>
    <row r="289" spans="1:10" ht="33.75">
      <c r="A289" s="310">
        <v>109</v>
      </c>
      <c r="B289" s="310">
        <v>883904</v>
      </c>
      <c r="C289" s="311" t="s">
        <v>15718</v>
      </c>
      <c r="D289" s="312" t="s">
        <v>389</v>
      </c>
      <c r="E289" s="311" t="s">
        <v>390</v>
      </c>
      <c r="F289" s="313" t="s">
        <v>15269</v>
      </c>
      <c r="G289" s="313" t="s">
        <v>15269</v>
      </c>
      <c r="H289" s="313">
        <f>MERCADO!J292</f>
        <v>2245591</v>
      </c>
      <c r="I289" s="395">
        <v>2245591</v>
      </c>
      <c r="J289" s="396" t="s">
        <v>16531</v>
      </c>
    </row>
    <row r="290" spans="1:10" ht="22.5">
      <c r="A290" s="325">
        <v>110</v>
      </c>
      <c r="B290" s="332">
        <v>361607</v>
      </c>
      <c r="C290" s="333" t="s">
        <v>15719</v>
      </c>
      <c r="D290" s="312" t="s">
        <v>15623</v>
      </c>
      <c r="E290" s="311" t="s">
        <v>15624</v>
      </c>
      <c r="F290" s="331" t="s">
        <v>15269</v>
      </c>
      <c r="G290" s="331" t="s">
        <v>15269</v>
      </c>
      <c r="H290" s="331">
        <f>MERCADO!J293</f>
        <v>34728529.6215</v>
      </c>
      <c r="I290" s="308">
        <v>37759721.981307</v>
      </c>
      <c r="J290" s="396" t="s">
        <v>16532</v>
      </c>
    </row>
    <row r="291" spans="1:10" ht="22.5">
      <c r="A291" s="326"/>
      <c r="B291" s="332"/>
      <c r="C291" s="333"/>
      <c r="D291" s="312" t="s">
        <v>15625</v>
      </c>
      <c r="E291" s="311" t="s">
        <v>15612</v>
      </c>
      <c r="F291" s="331"/>
      <c r="G291" s="331">
        <f t="shared" si="4"/>
        <v>0</v>
      </c>
      <c r="H291" s="331">
        <f>MERCADO!J294</f>
        <v>0</v>
      </c>
      <c r="I291" s="308"/>
      <c r="J291" s="396"/>
    </row>
    <row r="292" spans="1:10" ht="22.5">
      <c r="A292" s="326"/>
      <c r="B292" s="332"/>
      <c r="C292" s="333"/>
      <c r="D292" s="312" t="s">
        <v>15626</v>
      </c>
      <c r="E292" s="311" t="s">
        <v>15627</v>
      </c>
      <c r="F292" s="331"/>
      <c r="G292" s="331">
        <f t="shared" si="4"/>
        <v>0</v>
      </c>
      <c r="H292" s="331">
        <f>MERCADO!J295</f>
        <v>0</v>
      </c>
      <c r="I292" s="308"/>
      <c r="J292" s="396"/>
    </row>
    <row r="293" spans="1:10" ht="22.5">
      <c r="A293" s="326"/>
      <c r="B293" s="332"/>
      <c r="C293" s="333"/>
      <c r="D293" s="312" t="s">
        <v>15628</v>
      </c>
      <c r="E293" s="311" t="s">
        <v>15629</v>
      </c>
      <c r="F293" s="331"/>
      <c r="G293" s="331">
        <f t="shared" si="4"/>
        <v>0</v>
      </c>
      <c r="H293" s="331">
        <f>MERCADO!J296</f>
        <v>0</v>
      </c>
      <c r="I293" s="308"/>
      <c r="J293" s="396"/>
    </row>
    <row r="294" spans="1:10">
      <c r="A294" s="326"/>
      <c r="B294" s="332"/>
      <c r="C294" s="333"/>
      <c r="D294" s="312" t="s">
        <v>15630</v>
      </c>
      <c r="E294" s="110"/>
      <c r="F294" s="331"/>
      <c r="G294" s="331">
        <f t="shared" si="4"/>
        <v>0</v>
      </c>
      <c r="H294" s="331">
        <f>MERCADO!J297</f>
        <v>0</v>
      </c>
      <c r="I294" s="308"/>
      <c r="J294" s="396"/>
    </row>
    <row r="295" spans="1:10">
      <c r="A295" s="326"/>
      <c r="B295" s="332"/>
      <c r="C295" s="333"/>
      <c r="D295" s="312" t="s">
        <v>15631</v>
      </c>
      <c r="E295" s="110"/>
      <c r="F295" s="331"/>
      <c r="G295" s="331">
        <f t="shared" si="4"/>
        <v>0</v>
      </c>
      <c r="H295" s="331">
        <f>MERCADO!J298</f>
        <v>0</v>
      </c>
      <c r="I295" s="308"/>
      <c r="J295" s="396"/>
    </row>
    <row r="296" spans="1:10">
      <c r="A296" s="326"/>
      <c r="B296" s="332"/>
      <c r="C296" s="333"/>
      <c r="D296" s="312" t="s">
        <v>15579</v>
      </c>
      <c r="E296" s="110"/>
      <c r="F296" s="331"/>
      <c r="G296" s="331">
        <f t="shared" si="4"/>
        <v>0</v>
      </c>
      <c r="H296" s="331">
        <f>MERCADO!J299</f>
        <v>0</v>
      </c>
      <c r="I296" s="308"/>
      <c r="J296" s="396"/>
    </row>
    <row r="297" spans="1:10">
      <c r="A297" s="326"/>
      <c r="B297" s="332"/>
      <c r="C297" s="333"/>
      <c r="D297" s="312" t="s">
        <v>15633</v>
      </c>
      <c r="E297" s="110"/>
      <c r="F297" s="331"/>
      <c r="G297" s="331">
        <f t="shared" si="4"/>
        <v>0</v>
      </c>
      <c r="H297" s="331">
        <f>MERCADO!J300</f>
        <v>0</v>
      </c>
      <c r="I297" s="308"/>
      <c r="J297" s="396"/>
    </row>
    <row r="298" spans="1:10">
      <c r="A298" s="326"/>
      <c r="B298" s="332"/>
      <c r="C298" s="333"/>
      <c r="D298" s="312" t="s">
        <v>15581</v>
      </c>
      <c r="E298" s="110"/>
      <c r="F298" s="331"/>
      <c r="G298" s="331">
        <f t="shared" si="4"/>
        <v>0</v>
      </c>
      <c r="H298" s="331">
        <f>MERCADO!J301</f>
        <v>0</v>
      </c>
      <c r="I298" s="308"/>
      <c r="J298" s="396"/>
    </row>
    <row r="299" spans="1:10" ht="33.75">
      <c r="A299" s="326"/>
      <c r="B299" s="332"/>
      <c r="C299" s="333"/>
      <c r="D299" s="312" t="s">
        <v>15635</v>
      </c>
      <c r="E299" s="110"/>
      <c r="F299" s="331"/>
      <c r="G299" s="331">
        <f t="shared" si="4"/>
        <v>0</v>
      </c>
      <c r="H299" s="331">
        <f>MERCADO!J302</f>
        <v>0</v>
      </c>
      <c r="I299" s="308"/>
      <c r="J299" s="396"/>
    </row>
    <row r="300" spans="1:10" ht="22.5">
      <c r="A300" s="326"/>
      <c r="B300" s="332"/>
      <c r="C300" s="333"/>
      <c r="D300" s="312" t="s">
        <v>15643</v>
      </c>
      <c r="E300" s="110"/>
      <c r="F300" s="331"/>
      <c r="G300" s="331">
        <f t="shared" si="4"/>
        <v>0</v>
      </c>
      <c r="H300" s="331">
        <f>MERCADO!J303</f>
        <v>0</v>
      </c>
      <c r="I300" s="308"/>
      <c r="J300" s="396"/>
    </row>
    <row r="301" spans="1:10" ht="22.5">
      <c r="A301" s="326"/>
      <c r="B301" s="332"/>
      <c r="C301" s="333"/>
      <c r="D301" s="312" t="s">
        <v>15644</v>
      </c>
      <c r="E301" s="110"/>
      <c r="F301" s="331"/>
      <c r="G301" s="331">
        <f t="shared" si="4"/>
        <v>0</v>
      </c>
      <c r="H301" s="331">
        <f>MERCADO!J304</f>
        <v>0</v>
      </c>
      <c r="I301" s="308"/>
      <c r="J301" s="396"/>
    </row>
    <row r="302" spans="1:10">
      <c r="A302" s="326"/>
      <c r="B302" s="332"/>
      <c r="C302" s="333"/>
      <c r="D302" s="312" t="s">
        <v>15584</v>
      </c>
      <c r="E302" s="110"/>
      <c r="F302" s="331"/>
      <c r="G302" s="331">
        <f t="shared" si="4"/>
        <v>0</v>
      </c>
      <c r="H302" s="331">
        <f>MERCADO!J305</f>
        <v>0</v>
      </c>
      <c r="I302" s="308"/>
      <c r="J302" s="396"/>
    </row>
    <row r="303" spans="1:10">
      <c r="A303" s="326"/>
      <c r="B303" s="332"/>
      <c r="C303" s="333"/>
      <c r="D303" s="312" t="s">
        <v>15617</v>
      </c>
      <c r="E303" s="110"/>
      <c r="F303" s="331"/>
      <c r="G303" s="331">
        <f t="shared" si="4"/>
        <v>0</v>
      </c>
      <c r="H303" s="331">
        <f>MERCADO!J306</f>
        <v>0</v>
      </c>
      <c r="I303" s="308"/>
      <c r="J303" s="396"/>
    </row>
    <row r="304" spans="1:10">
      <c r="A304" s="326"/>
      <c r="B304" s="332"/>
      <c r="C304" s="333"/>
      <c r="D304" s="312" t="s">
        <v>15618</v>
      </c>
      <c r="E304" s="110"/>
      <c r="F304" s="331"/>
      <c r="G304" s="331">
        <f t="shared" si="4"/>
        <v>0</v>
      </c>
      <c r="H304" s="331">
        <f>MERCADO!J307</f>
        <v>0</v>
      </c>
      <c r="I304" s="308"/>
      <c r="J304" s="396"/>
    </row>
    <row r="305" spans="1:10">
      <c r="A305" s="326"/>
      <c r="B305" s="332"/>
      <c r="C305" s="333"/>
      <c r="D305" s="312" t="s">
        <v>15585</v>
      </c>
      <c r="E305" s="110"/>
      <c r="F305" s="331"/>
      <c r="G305" s="331">
        <f t="shared" si="4"/>
        <v>0</v>
      </c>
      <c r="H305" s="331">
        <f>MERCADO!J308</f>
        <v>0</v>
      </c>
      <c r="I305" s="308"/>
      <c r="J305" s="396"/>
    </row>
    <row r="306" spans="1:10">
      <c r="A306" s="326"/>
      <c r="B306" s="332"/>
      <c r="C306" s="333"/>
      <c r="D306" s="312" t="s">
        <v>15645</v>
      </c>
      <c r="E306" s="110"/>
      <c r="F306" s="331"/>
      <c r="G306" s="331">
        <f t="shared" si="4"/>
        <v>0</v>
      </c>
      <c r="H306" s="331">
        <f>MERCADO!J309</f>
        <v>0</v>
      </c>
      <c r="I306" s="308"/>
      <c r="J306" s="396"/>
    </row>
    <row r="307" spans="1:10" ht="15" customHeight="1">
      <c r="A307" s="325">
        <v>111</v>
      </c>
      <c r="B307" s="332">
        <v>380801</v>
      </c>
      <c r="C307" s="333" t="s">
        <v>15720</v>
      </c>
      <c r="D307" s="312" t="s">
        <v>15705</v>
      </c>
      <c r="E307" s="333"/>
      <c r="F307" s="331" t="s">
        <v>15269</v>
      </c>
      <c r="G307" s="331" t="s">
        <v>15269</v>
      </c>
      <c r="H307" s="331">
        <f>MERCADO!J311</f>
        <v>3323700</v>
      </c>
      <c r="I307" s="308">
        <v>8181850</v>
      </c>
      <c r="J307" s="396" t="s">
        <v>16532</v>
      </c>
    </row>
    <row r="308" spans="1:10">
      <c r="A308" s="327"/>
      <c r="B308" s="332"/>
      <c r="C308" s="333"/>
      <c r="D308" s="312" t="s">
        <v>15706</v>
      </c>
      <c r="E308" s="333"/>
      <c r="F308" s="331"/>
      <c r="G308" s="331">
        <f t="shared" si="4"/>
        <v>0</v>
      </c>
      <c r="H308" s="331">
        <f>MERCADO!J312</f>
        <v>0</v>
      </c>
      <c r="I308" s="308"/>
      <c r="J308" s="396"/>
    </row>
    <row r="309" spans="1:10" ht="15" customHeight="1">
      <c r="A309" s="325">
        <v>112</v>
      </c>
      <c r="B309" s="332">
        <v>360501</v>
      </c>
      <c r="C309" s="333" t="s">
        <v>196</v>
      </c>
      <c r="D309" s="334" t="s">
        <v>15721</v>
      </c>
      <c r="E309" s="311" t="s">
        <v>15587</v>
      </c>
      <c r="F309" s="331">
        <v>3627701</v>
      </c>
      <c r="G309" s="331">
        <f t="shared" si="4"/>
        <v>3812713.7510000002</v>
      </c>
      <c r="H309" s="331">
        <f>MERCADO!J313</f>
        <v>21506383.443750001</v>
      </c>
      <c r="I309" s="395">
        <v>12659549</v>
      </c>
      <c r="J309" s="396" t="s">
        <v>16531</v>
      </c>
    </row>
    <row r="310" spans="1:10">
      <c r="A310" s="326"/>
      <c r="B310" s="332"/>
      <c r="C310" s="333"/>
      <c r="D310" s="334"/>
      <c r="E310" s="311" t="s">
        <v>15588</v>
      </c>
      <c r="F310" s="331"/>
      <c r="G310" s="331">
        <f t="shared" si="4"/>
        <v>0</v>
      </c>
      <c r="H310" s="331">
        <f>MERCADO!J314</f>
        <v>0</v>
      </c>
      <c r="I310" s="308"/>
      <c r="J310" s="396"/>
    </row>
    <row r="311" spans="1:10">
      <c r="A311" s="326"/>
      <c r="B311" s="332"/>
      <c r="C311" s="333"/>
      <c r="D311" s="334"/>
      <c r="E311" s="311" t="s">
        <v>15589</v>
      </c>
      <c r="F311" s="331"/>
      <c r="G311" s="331">
        <f t="shared" si="4"/>
        <v>0</v>
      </c>
      <c r="H311" s="331">
        <f>MERCADO!J315</f>
        <v>0</v>
      </c>
      <c r="I311" s="308"/>
      <c r="J311" s="396"/>
    </row>
    <row r="312" spans="1:10" ht="22.5">
      <c r="A312" s="326"/>
      <c r="B312" s="332"/>
      <c r="C312" s="333"/>
      <c r="D312" s="334"/>
      <c r="E312" s="311" t="s">
        <v>15590</v>
      </c>
      <c r="F312" s="331"/>
      <c r="G312" s="331">
        <f t="shared" si="4"/>
        <v>0</v>
      </c>
      <c r="H312" s="331">
        <f>MERCADO!J316</f>
        <v>0</v>
      </c>
      <c r="I312" s="308"/>
      <c r="J312" s="396"/>
    </row>
    <row r="313" spans="1:10">
      <c r="A313" s="326"/>
      <c r="B313" s="332"/>
      <c r="C313" s="333"/>
      <c r="D313" s="334"/>
      <c r="E313" s="311" t="s">
        <v>15591</v>
      </c>
      <c r="F313" s="331"/>
      <c r="G313" s="331">
        <f t="shared" si="4"/>
        <v>0</v>
      </c>
      <c r="H313" s="331">
        <f>MERCADO!J317</f>
        <v>0</v>
      </c>
      <c r="I313" s="308"/>
      <c r="J313" s="396"/>
    </row>
    <row r="314" spans="1:10" ht="22.5">
      <c r="A314" s="326"/>
      <c r="B314" s="332"/>
      <c r="C314" s="333"/>
      <c r="D314" s="334"/>
      <c r="E314" s="311" t="s">
        <v>15592</v>
      </c>
      <c r="F314" s="331"/>
      <c r="G314" s="331">
        <f t="shared" si="4"/>
        <v>0</v>
      </c>
      <c r="H314" s="331">
        <f>MERCADO!J318</f>
        <v>0</v>
      </c>
      <c r="I314" s="308"/>
      <c r="J314" s="396"/>
    </row>
    <row r="315" spans="1:10">
      <c r="A315" s="326"/>
      <c r="B315" s="332"/>
      <c r="C315" s="333"/>
      <c r="D315" s="334"/>
      <c r="E315" s="311" t="s">
        <v>15593</v>
      </c>
      <c r="F315" s="331"/>
      <c r="G315" s="331">
        <f t="shared" si="4"/>
        <v>0</v>
      </c>
      <c r="H315" s="331">
        <f>MERCADO!J319</f>
        <v>0</v>
      </c>
      <c r="I315" s="308"/>
      <c r="J315" s="396"/>
    </row>
    <row r="316" spans="1:10">
      <c r="A316" s="327"/>
      <c r="B316" s="332"/>
      <c r="C316" s="333"/>
      <c r="D316" s="334"/>
      <c r="E316" s="311" t="s">
        <v>15594</v>
      </c>
      <c r="F316" s="331"/>
      <c r="G316" s="331">
        <f t="shared" si="4"/>
        <v>0</v>
      </c>
      <c r="H316" s="331">
        <f>MERCADO!J320</f>
        <v>0</v>
      </c>
      <c r="I316" s="308"/>
      <c r="J316" s="396"/>
    </row>
    <row r="317" spans="1:10" ht="15" customHeight="1">
      <c r="A317" s="325">
        <v>113</v>
      </c>
      <c r="B317" s="332">
        <v>380802</v>
      </c>
      <c r="C317" s="333" t="s">
        <v>15722</v>
      </c>
      <c r="D317" s="312" t="s">
        <v>15705</v>
      </c>
      <c r="E317" s="333"/>
      <c r="F317" s="331" t="s">
        <v>15269</v>
      </c>
      <c r="G317" s="331" t="s">
        <v>15269</v>
      </c>
      <c r="H317" s="331">
        <f>MERCADO!J321</f>
        <v>9011419.6278666668</v>
      </c>
      <c r="I317" s="395">
        <v>9011420</v>
      </c>
      <c r="J317" s="396" t="s">
        <v>16531</v>
      </c>
    </row>
    <row r="318" spans="1:10">
      <c r="A318" s="327"/>
      <c r="B318" s="332"/>
      <c r="C318" s="333"/>
      <c r="D318" s="312" t="s">
        <v>15706</v>
      </c>
      <c r="E318" s="333"/>
      <c r="F318" s="331"/>
      <c r="G318" s="331">
        <f t="shared" si="4"/>
        <v>0</v>
      </c>
      <c r="H318" s="331">
        <f>MERCADO!J322</f>
        <v>0</v>
      </c>
      <c r="I318" s="308"/>
      <c r="J318" s="396"/>
    </row>
    <row r="319" spans="1:10" ht="67.5">
      <c r="A319" s="310">
        <v>114</v>
      </c>
      <c r="B319" s="310">
        <v>395205</v>
      </c>
      <c r="C319" s="311" t="s">
        <v>151</v>
      </c>
      <c r="D319" s="312" t="s">
        <v>15640</v>
      </c>
      <c r="E319" s="311" t="s">
        <v>15641</v>
      </c>
      <c r="F319" s="313">
        <v>3802722</v>
      </c>
      <c r="G319" s="313">
        <f t="shared" si="4"/>
        <v>3996660.8220000002</v>
      </c>
      <c r="H319" s="313">
        <f>MERCADO!J323</f>
        <v>14053588.550000001</v>
      </c>
      <c r="I319" s="395">
        <v>9025125</v>
      </c>
      <c r="J319" s="396" t="s">
        <v>16531</v>
      </c>
    </row>
    <row r="320" spans="1:10" ht="15" customHeight="1">
      <c r="A320" s="325">
        <v>115</v>
      </c>
      <c r="B320" s="332">
        <v>395220</v>
      </c>
      <c r="C320" s="333" t="s">
        <v>234</v>
      </c>
      <c r="D320" s="334" t="s">
        <v>15723</v>
      </c>
      <c r="E320" s="311" t="s">
        <v>15587</v>
      </c>
      <c r="F320" s="331">
        <v>31401953</v>
      </c>
      <c r="G320" s="331">
        <f t="shared" si="4"/>
        <v>33003452.603</v>
      </c>
      <c r="H320" s="331">
        <f>MERCADO!J324</f>
        <v>36133926</v>
      </c>
      <c r="I320" s="308">
        <v>36133926</v>
      </c>
      <c r="J320" s="396" t="s">
        <v>16532</v>
      </c>
    </row>
    <row r="321" spans="1:10">
      <c r="A321" s="326"/>
      <c r="B321" s="332"/>
      <c r="C321" s="333"/>
      <c r="D321" s="334"/>
      <c r="E321" s="311" t="s">
        <v>15608</v>
      </c>
      <c r="F321" s="331"/>
      <c r="G321" s="331">
        <f t="shared" si="4"/>
        <v>0</v>
      </c>
      <c r="H321" s="331">
        <f>MERCADO!J325</f>
        <v>0</v>
      </c>
      <c r="I321" s="308"/>
      <c r="J321" s="396"/>
    </row>
    <row r="322" spans="1:10" ht="22.5">
      <c r="A322" s="326"/>
      <c r="B322" s="332"/>
      <c r="C322" s="333"/>
      <c r="D322" s="334"/>
      <c r="E322" s="311" t="s">
        <v>15590</v>
      </c>
      <c r="F322" s="331"/>
      <c r="G322" s="331">
        <f t="shared" ref="G322:G384" si="5">(F322*5.1%)+F322</f>
        <v>0</v>
      </c>
      <c r="H322" s="331">
        <f>MERCADO!J326</f>
        <v>0</v>
      </c>
      <c r="I322" s="308"/>
      <c r="J322" s="396"/>
    </row>
    <row r="323" spans="1:10">
      <c r="A323" s="326"/>
      <c r="B323" s="332"/>
      <c r="C323" s="333"/>
      <c r="D323" s="334"/>
      <c r="E323" s="311" t="s">
        <v>15591</v>
      </c>
      <c r="F323" s="331"/>
      <c r="G323" s="331">
        <f t="shared" si="5"/>
        <v>0</v>
      </c>
      <c r="H323" s="331">
        <f>MERCADO!J327</f>
        <v>0</v>
      </c>
      <c r="I323" s="308"/>
      <c r="J323" s="396"/>
    </row>
    <row r="324" spans="1:10" ht="22.5">
      <c r="A324" s="326"/>
      <c r="B324" s="332"/>
      <c r="C324" s="333"/>
      <c r="D324" s="334"/>
      <c r="E324" s="311" t="s">
        <v>15724</v>
      </c>
      <c r="F324" s="331"/>
      <c r="G324" s="331">
        <f t="shared" si="5"/>
        <v>0</v>
      </c>
      <c r="H324" s="331">
        <f>MERCADO!J328</f>
        <v>0</v>
      </c>
      <c r="I324" s="308"/>
      <c r="J324" s="396"/>
    </row>
    <row r="325" spans="1:10">
      <c r="A325" s="326"/>
      <c r="B325" s="332"/>
      <c r="C325" s="333"/>
      <c r="D325" s="334"/>
      <c r="E325" s="311" t="s">
        <v>15725</v>
      </c>
      <c r="F325" s="331"/>
      <c r="G325" s="331">
        <f t="shared" si="5"/>
        <v>0</v>
      </c>
      <c r="H325" s="331">
        <f>MERCADO!J329</f>
        <v>0</v>
      </c>
      <c r="I325" s="308"/>
      <c r="J325" s="396"/>
    </row>
    <row r="326" spans="1:10" ht="22.5">
      <c r="A326" s="326"/>
      <c r="B326" s="332"/>
      <c r="C326" s="333"/>
      <c r="D326" s="334"/>
      <c r="E326" s="311" t="s">
        <v>15676</v>
      </c>
      <c r="F326" s="331"/>
      <c r="G326" s="331">
        <f t="shared" si="5"/>
        <v>0</v>
      </c>
      <c r="H326" s="331">
        <f>MERCADO!J330</f>
        <v>0</v>
      </c>
      <c r="I326" s="308"/>
      <c r="J326" s="396"/>
    </row>
    <row r="327" spans="1:10">
      <c r="A327" s="326"/>
      <c r="B327" s="332"/>
      <c r="C327" s="333"/>
      <c r="D327" s="334"/>
      <c r="E327" s="311" t="s">
        <v>15726</v>
      </c>
      <c r="F327" s="331"/>
      <c r="G327" s="331">
        <f t="shared" si="5"/>
        <v>0</v>
      </c>
      <c r="H327" s="331">
        <f>MERCADO!J331</f>
        <v>0</v>
      </c>
      <c r="I327" s="308"/>
      <c r="J327" s="396"/>
    </row>
    <row r="328" spans="1:10">
      <c r="A328" s="327"/>
      <c r="B328" s="332"/>
      <c r="C328" s="333"/>
      <c r="D328" s="334"/>
      <c r="E328" s="311" t="s">
        <v>15606</v>
      </c>
      <c r="F328" s="331"/>
      <c r="G328" s="331">
        <f t="shared" si="5"/>
        <v>0</v>
      </c>
      <c r="H328" s="331">
        <f>MERCADO!J332</f>
        <v>0</v>
      </c>
      <c r="I328" s="308"/>
      <c r="J328" s="396"/>
    </row>
    <row r="329" spans="1:10" ht="168.75">
      <c r="A329" s="310">
        <v>116</v>
      </c>
      <c r="B329" s="310">
        <v>355104</v>
      </c>
      <c r="C329" s="311" t="s">
        <v>15727</v>
      </c>
      <c r="D329" s="312" t="s">
        <v>15728</v>
      </c>
      <c r="E329" s="311" t="s">
        <v>15729</v>
      </c>
      <c r="F329" s="313">
        <v>3445000</v>
      </c>
      <c r="G329" s="313">
        <f t="shared" si="5"/>
        <v>3620695</v>
      </c>
      <c r="H329" s="313">
        <f>MERCADO!J333</f>
        <v>25605783.873833332</v>
      </c>
      <c r="I329" s="308">
        <v>21065910.499066666</v>
      </c>
      <c r="J329" s="396" t="s">
        <v>16532</v>
      </c>
    </row>
    <row r="330" spans="1:10" ht="213.75">
      <c r="A330" s="310">
        <v>117</v>
      </c>
      <c r="B330" s="310">
        <v>355204</v>
      </c>
      <c r="C330" s="311" t="s">
        <v>15730</v>
      </c>
      <c r="D330" s="312" t="s">
        <v>15731</v>
      </c>
      <c r="E330" s="311" t="s">
        <v>15729</v>
      </c>
      <c r="F330" s="313">
        <v>7112200</v>
      </c>
      <c r="G330" s="313">
        <f t="shared" si="5"/>
        <v>7474922.2000000002</v>
      </c>
      <c r="H330" s="313">
        <f>MERCADO!J334</f>
        <v>22302418.400000002</v>
      </c>
      <c r="I330" s="395">
        <v>14888670</v>
      </c>
      <c r="J330" s="396" t="s">
        <v>16531</v>
      </c>
    </row>
    <row r="331" spans="1:10" ht="22.5">
      <c r="A331" s="325">
        <v>118</v>
      </c>
      <c r="B331" s="332">
        <v>361903</v>
      </c>
      <c r="C331" s="333" t="s">
        <v>15732</v>
      </c>
      <c r="D331" s="312" t="s">
        <v>15623</v>
      </c>
      <c r="E331" s="311" t="s">
        <v>15624</v>
      </c>
      <c r="F331" s="331" t="s">
        <v>15269</v>
      </c>
      <c r="G331" s="331" t="s">
        <v>15269</v>
      </c>
      <c r="H331" s="331">
        <f>MERCADO!J335</f>
        <v>21092064.81075</v>
      </c>
      <c r="I331" s="308">
        <v>25031834.754672799</v>
      </c>
      <c r="J331" s="396" t="s">
        <v>16532</v>
      </c>
    </row>
    <row r="332" spans="1:10" ht="22.5">
      <c r="A332" s="326"/>
      <c r="B332" s="332"/>
      <c r="C332" s="333"/>
      <c r="D332" s="312" t="s">
        <v>15625</v>
      </c>
      <c r="E332" s="311" t="s">
        <v>15612</v>
      </c>
      <c r="F332" s="331"/>
      <c r="G332" s="331">
        <f t="shared" si="5"/>
        <v>0</v>
      </c>
      <c r="H332" s="331">
        <f>MERCADO!J336</f>
        <v>0</v>
      </c>
      <c r="I332" s="308"/>
      <c r="J332" s="396"/>
    </row>
    <row r="333" spans="1:10" ht="22.5">
      <c r="A333" s="326"/>
      <c r="B333" s="332"/>
      <c r="C333" s="333"/>
      <c r="D333" s="312" t="s">
        <v>15626</v>
      </c>
      <c r="E333" s="311" t="s">
        <v>15627</v>
      </c>
      <c r="F333" s="331"/>
      <c r="G333" s="331">
        <f t="shared" si="5"/>
        <v>0</v>
      </c>
      <c r="H333" s="331">
        <f>MERCADO!J337</f>
        <v>0</v>
      </c>
      <c r="I333" s="308"/>
      <c r="J333" s="396"/>
    </row>
    <row r="334" spans="1:10" ht="22.5">
      <c r="A334" s="326"/>
      <c r="B334" s="332"/>
      <c r="C334" s="333"/>
      <c r="D334" s="312" t="s">
        <v>15628</v>
      </c>
      <c r="E334" s="311" t="s">
        <v>15629</v>
      </c>
      <c r="F334" s="331"/>
      <c r="G334" s="331">
        <f t="shared" si="5"/>
        <v>0</v>
      </c>
      <c r="H334" s="331">
        <f>MERCADO!J338</f>
        <v>0</v>
      </c>
      <c r="I334" s="308"/>
      <c r="J334" s="396"/>
    </row>
    <row r="335" spans="1:10">
      <c r="A335" s="326"/>
      <c r="B335" s="332"/>
      <c r="C335" s="333"/>
      <c r="D335" s="312" t="s">
        <v>15630</v>
      </c>
      <c r="E335" s="110"/>
      <c r="F335" s="331"/>
      <c r="G335" s="331">
        <f t="shared" si="5"/>
        <v>0</v>
      </c>
      <c r="H335" s="331">
        <f>MERCADO!J339</f>
        <v>0</v>
      </c>
      <c r="I335" s="308"/>
      <c r="J335" s="396"/>
    </row>
    <row r="336" spans="1:10">
      <c r="A336" s="326"/>
      <c r="B336" s="332"/>
      <c r="C336" s="333"/>
      <c r="D336" s="312" t="s">
        <v>15631</v>
      </c>
      <c r="E336" s="110"/>
      <c r="F336" s="331"/>
      <c r="G336" s="331">
        <f t="shared" si="5"/>
        <v>0</v>
      </c>
      <c r="H336" s="331">
        <f>MERCADO!J340</f>
        <v>0</v>
      </c>
      <c r="I336" s="308"/>
      <c r="J336" s="396"/>
    </row>
    <row r="337" spans="1:10">
      <c r="A337" s="326"/>
      <c r="B337" s="332"/>
      <c r="C337" s="333"/>
      <c r="D337" s="312" t="s">
        <v>15579</v>
      </c>
      <c r="E337" s="110"/>
      <c r="F337" s="331"/>
      <c r="G337" s="331">
        <f t="shared" si="5"/>
        <v>0</v>
      </c>
      <c r="H337" s="331">
        <f>MERCADO!J341</f>
        <v>0</v>
      </c>
      <c r="I337" s="308"/>
      <c r="J337" s="396"/>
    </row>
    <row r="338" spans="1:10">
      <c r="A338" s="326"/>
      <c r="B338" s="332"/>
      <c r="C338" s="333"/>
      <c r="D338" s="312" t="s">
        <v>15633</v>
      </c>
      <c r="E338" s="110"/>
      <c r="F338" s="331"/>
      <c r="G338" s="331">
        <f t="shared" si="5"/>
        <v>0</v>
      </c>
      <c r="H338" s="331">
        <f>MERCADO!J342</f>
        <v>0</v>
      </c>
      <c r="I338" s="308"/>
      <c r="J338" s="396"/>
    </row>
    <row r="339" spans="1:10">
      <c r="A339" s="326"/>
      <c r="B339" s="332"/>
      <c r="C339" s="333"/>
      <c r="D339" s="312" t="s">
        <v>15581</v>
      </c>
      <c r="E339" s="110"/>
      <c r="F339" s="331"/>
      <c r="G339" s="331">
        <f t="shared" si="5"/>
        <v>0</v>
      </c>
      <c r="H339" s="331">
        <f>MERCADO!J343</f>
        <v>0</v>
      </c>
      <c r="I339" s="308"/>
      <c r="J339" s="396"/>
    </row>
    <row r="340" spans="1:10" ht="33.75">
      <c r="A340" s="326"/>
      <c r="B340" s="332"/>
      <c r="C340" s="333"/>
      <c r="D340" s="312" t="s">
        <v>15635</v>
      </c>
      <c r="E340" s="110"/>
      <c r="F340" s="331"/>
      <c r="G340" s="331">
        <f t="shared" si="5"/>
        <v>0</v>
      </c>
      <c r="H340" s="331">
        <f>MERCADO!J344</f>
        <v>0</v>
      </c>
      <c r="I340" s="308"/>
      <c r="J340" s="396"/>
    </row>
    <row r="341" spans="1:10" ht="22.5">
      <c r="A341" s="326"/>
      <c r="B341" s="332"/>
      <c r="C341" s="333"/>
      <c r="D341" s="312" t="s">
        <v>15643</v>
      </c>
      <c r="E341" s="110"/>
      <c r="F341" s="331"/>
      <c r="G341" s="331">
        <f t="shared" si="5"/>
        <v>0</v>
      </c>
      <c r="H341" s="331">
        <f>MERCADO!J345</f>
        <v>0</v>
      </c>
      <c r="I341" s="308"/>
      <c r="J341" s="396"/>
    </row>
    <row r="342" spans="1:10" ht="22.5">
      <c r="A342" s="326"/>
      <c r="B342" s="332"/>
      <c r="C342" s="333"/>
      <c r="D342" s="312" t="s">
        <v>15644</v>
      </c>
      <c r="E342" s="110"/>
      <c r="F342" s="331"/>
      <c r="G342" s="331">
        <f t="shared" si="5"/>
        <v>0</v>
      </c>
      <c r="H342" s="331">
        <f>MERCADO!J346</f>
        <v>0</v>
      </c>
      <c r="I342" s="308"/>
      <c r="J342" s="396"/>
    </row>
    <row r="343" spans="1:10">
      <c r="A343" s="326"/>
      <c r="B343" s="332"/>
      <c r="C343" s="333"/>
      <c r="D343" s="312" t="s">
        <v>15584</v>
      </c>
      <c r="E343" s="110"/>
      <c r="F343" s="331"/>
      <c r="G343" s="331">
        <f t="shared" si="5"/>
        <v>0</v>
      </c>
      <c r="H343" s="331">
        <f>MERCADO!J347</f>
        <v>0</v>
      </c>
      <c r="I343" s="308"/>
      <c r="J343" s="396"/>
    </row>
    <row r="344" spans="1:10">
      <c r="A344" s="326"/>
      <c r="B344" s="332"/>
      <c r="C344" s="333"/>
      <c r="D344" s="312" t="s">
        <v>15617</v>
      </c>
      <c r="E344" s="110"/>
      <c r="F344" s="331"/>
      <c r="G344" s="331">
        <f t="shared" si="5"/>
        <v>0</v>
      </c>
      <c r="H344" s="331">
        <f>MERCADO!J348</f>
        <v>0</v>
      </c>
      <c r="I344" s="308"/>
      <c r="J344" s="396"/>
    </row>
    <row r="345" spans="1:10">
      <c r="A345" s="326"/>
      <c r="B345" s="332"/>
      <c r="C345" s="333"/>
      <c r="D345" s="312" t="s">
        <v>15618</v>
      </c>
      <c r="E345" s="110"/>
      <c r="F345" s="331"/>
      <c r="G345" s="331">
        <f t="shared" si="5"/>
        <v>0</v>
      </c>
      <c r="H345" s="331">
        <f>MERCADO!J349</f>
        <v>0</v>
      </c>
      <c r="I345" s="308"/>
      <c r="J345" s="396"/>
    </row>
    <row r="346" spans="1:10">
      <c r="A346" s="326"/>
      <c r="B346" s="332"/>
      <c r="C346" s="333"/>
      <c r="D346" s="312" t="s">
        <v>15585</v>
      </c>
      <c r="E346" s="110"/>
      <c r="F346" s="331"/>
      <c r="G346" s="331">
        <f t="shared" si="5"/>
        <v>0</v>
      </c>
      <c r="H346" s="331">
        <f>MERCADO!J350</f>
        <v>0</v>
      </c>
      <c r="I346" s="308"/>
      <c r="J346" s="396"/>
    </row>
    <row r="347" spans="1:10">
      <c r="A347" s="326"/>
      <c r="B347" s="332"/>
      <c r="C347" s="333"/>
      <c r="D347" s="312" t="s">
        <v>15645</v>
      </c>
      <c r="E347" s="110"/>
      <c r="F347" s="331"/>
      <c r="G347" s="331">
        <f t="shared" si="5"/>
        <v>0</v>
      </c>
      <c r="H347" s="331">
        <f>MERCADO!J351</f>
        <v>0</v>
      </c>
      <c r="I347" s="308"/>
      <c r="J347" s="396"/>
    </row>
    <row r="348" spans="1:10">
      <c r="A348" s="310">
        <v>119</v>
      </c>
      <c r="B348" s="310">
        <v>371202</v>
      </c>
      <c r="C348" s="311" t="s">
        <v>198</v>
      </c>
      <c r="D348" s="312"/>
      <c r="E348" s="311"/>
      <c r="F348" s="313">
        <v>3886300</v>
      </c>
      <c r="G348" s="313">
        <f t="shared" si="5"/>
        <v>4084501.3</v>
      </c>
      <c r="H348" s="313">
        <f>MERCADO!J353</f>
        <v>5886623.9818791738</v>
      </c>
      <c r="I348" s="308">
        <v>7275110.9855033401</v>
      </c>
      <c r="J348" s="396" t="s">
        <v>16532</v>
      </c>
    </row>
    <row r="349" spans="1:10">
      <c r="A349" s="310">
        <v>120</v>
      </c>
      <c r="B349" s="310">
        <v>373601</v>
      </c>
      <c r="C349" s="311" t="s">
        <v>237</v>
      </c>
      <c r="D349" s="312" t="s">
        <v>268</v>
      </c>
      <c r="E349" s="311"/>
      <c r="F349" s="313">
        <v>10400000</v>
      </c>
      <c r="G349" s="313">
        <f t="shared" si="5"/>
        <v>10930400</v>
      </c>
      <c r="H349" s="313">
        <f>MERCADO!J354</f>
        <v>6723985.694444444</v>
      </c>
      <c r="I349" s="308">
        <v>19755346.413690478</v>
      </c>
      <c r="J349" s="396" t="s">
        <v>16532</v>
      </c>
    </row>
    <row r="350" spans="1:10" ht="22.5">
      <c r="A350" s="325">
        <v>121</v>
      </c>
      <c r="B350" s="332">
        <v>375101</v>
      </c>
      <c r="C350" s="333" t="s">
        <v>15733</v>
      </c>
      <c r="D350" s="312" t="s">
        <v>15734</v>
      </c>
      <c r="E350" s="311"/>
      <c r="F350" s="331" t="s">
        <v>15269</v>
      </c>
      <c r="G350" s="331" t="s">
        <v>15269</v>
      </c>
      <c r="H350" s="331">
        <f>MERCADO!J355</f>
        <v>204412534</v>
      </c>
      <c r="I350" s="395">
        <v>204412534</v>
      </c>
      <c r="J350" s="396" t="s">
        <v>16531</v>
      </c>
    </row>
    <row r="351" spans="1:10" ht="258.75">
      <c r="A351" s="326"/>
      <c r="B351" s="332"/>
      <c r="C351" s="333"/>
      <c r="D351" s="312" t="s">
        <v>15735</v>
      </c>
      <c r="E351" s="311" t="s">
        <v>15736</v>
      </c>
      <c r="F351" s="331"/>
      <c r="G351" s="331">
        <f t="shared" si="5"/>
        <v>0</v>
      </c>
      <c r="H351" s="331">
        <f>MERCADO!J356</f>
        <v>0</v>
      </c>
      <c r="I351" s="308"/>
      <c r="J351" s="396"/>
    </row>
    <row r="352" spans="1:10" ht="303.75">
      <c r="A352" s="327"/>
      <c r="B352" s="332"/>
      <c r="C352" s="333"/>
      <c r="D352" s="312" t="s">
        <v>15737</v>
      </c>
      <c r="E352" s="110"/>
      <c r="F352" s="331"/>
      <c r="G352" s="331">
        <f t="shared" si="5"/>
        <v>0</v>
      </c>
      <c r="H352" s="331">
        <f>MERCADO!J357</f>
        <v>0</v>
      </c>
      <c r="I352" s="308"/>
      <c r="J352" s="396"/>
    </row>
    <row r="353" spans="1:10" ht="15" customHeight="1">
      <c r="A353" s="325">
        <v>122</v>
      </c>
      <c r="B353" s="332">
        <v>376101</v>
      </c>
      <c r="C353" s="333" t="s">
        <v>152</v>
      </c>
      <c r="D353" s="334" t="s">
        <v>15738</v>
      </c>
      <c r="E353" s="311" t="s">
        <v>15587</v>
      </c>
      <c r="F353" s="331">
        <v>11938798</v>
      </c>
      <c r="G353" s="331">
        <f t="shared" si="5"/>
        <v>12547676.698000001</v>
      </c>
      <c r="H353" s="331">
        <f>MERCADO!J358</f>
        <v>8273573.0101487162</v>
      </c>
      <c r="I353" s="395">
        <v>10410625</v>
      </c>
      <c r="J353" s="396" t="s">
        <v>16531</v>
      </c>
    </row>
    <row r="354" spans="1:10">
      <c r="A354" s="326"/>
      <c r="B354" s="332"/>
      <c r="C354" s="333"/>
      <c r="D354" s="334"/>
      <c r="E354" s="311" t="s">
        <v>15588</v>
      </c>
      <c r="F354" s="331"/>
      <c r="G354" s="331">
        <f t="shared" si="5"/>
        <v>0</v>
      </c>
      <c r="H354" s="331">
        <f>MERCADO!J359</f>
        <v>0</v>
      </c>
      <c r="I354" s="308"/>
      <c r="J354" s="396"/>
    </row>
    <row r="355" spans="1:10" ht="22.5">
      <c r="A355" s="326"/>
      <c r="B355" s="332"/>
      <c r="C355" s="333"/>
      <c r="D355" s="334"/>
      <c r="E355" s="311" t="s">
        <v>15590</v>
      </c>
      <c r="F355" s="331"/>
      <c r="G355" s="331">
        <f t="shared" si="5"/>
        <v>0</v>
      </c>
      <c r="H355" s="331">
        <f>MERCADO!J360</f>
        <v>0</v>
      </c>
      <c r="I355" s="308"/>
      <c r="J355" s="396"/>
    </row>
    <row r="356" spans="1:10">
      <c r="A356" s="326"/>
      <c r="B356" s="332"/>
      <c r="C356" s="333"/>
      <c r="D356" s="334"/>
      <c r="E356" s="311" t="s">
        <v>15591</v>
      </c>
      <c r="F356" s="331"/>
      <c r="G356" s="331">
        <f t="shared" si="5"/>
        <v>0</v>
      </c>
      <c r="H356" s="331">
        <f>MERCADO!J361</f>
        <v>0</v>
      </c>
      <c r="I356" s="308"/>
      <c r="J356" s="396"/>
    </row>
    <row r="357" spans="1:10">
      <c r="A357" s="327"/>
      <c r="B357" s="332"/>
      <c r="C357" s="333"/>
      <c r="D357" s="334"/>
      <c r="E357" s="311" t="s">
        <v>15606</v>
      </c>
      <c r="F357" s="331"/>
      <c r="G357" s="331">
        <f t="shared" si="5"/>
        <v>0</v>
      </c>
      <c r="H357" s="331">
        <f>MERCADO!J362</f>
        <v>0</v>
      </c>
      <c r="I357" s="308"/>
      <c r="J357" s="396"/>
    </row>
    <row r="358" spans="1:10" ht="78.75">
      <c r="A358" s="310">
        <v>123</v>
      </c>
      <c r="B358" s="310">
        <v>378102</v>
      </c>
      <c r="C358" s="311" t="s">
        <v>240</v>
      </c>
      <c r="D358" s="312" t="s">
        <v>15739</v>
      </c>
      <c r="E358" s="311" t="s">
        <v>15672</v>
      </c>
      <c r="F358" s="313">
        <v>1227567</v>
      </c>
      <c r="G358" s="313">
        <f t="shared" si="5"/>
        <v>1290172.9169999999</v>
      </c>
      <c r="H358" s="313">
        <f>MERCADO!J363</f>
        <v>1633338.8262986168</v>
      </c>
      <c r="I358" s="395">
        <v>1461756</v>
      </c>
      <c r="J358" s="396" t="s">
        <v>16531</v>
      </c>
    </row>
    <row r="359" spans="1:10" ht="15" customHeight="1">
      <c r="A359" s="325">
        <v>124</v>
      </c>
      <c r="B359" s="332">
        <v>378201</v>
      </c>
      <c r="C359" s="333" t="s">
        <v>199</v>
      </c>
      <c r="D359" s="334" t="s">
        <v>15740</v>
      </c>
      <c r="E359" s="311" t="s">
        <v>15587</v>
      </c>
      <c r="F359" s="331">
        <v>7064900</v>
      </c>
      <c r="G359" s="331">
        <f t="shared" si="5"/>
        <v>7425209.9000000004</v>
      </c>
      <c r="H359" s="331">
        <f>MERCADO!J364</f>
        <v>4938762.5999999996</v>
      </c>
      <c r="I359" s="308">
        <v>8416940.2457142863</v>
      </c>
      <c r="J359" s="396" t="s">
        <v>16532</v>
      </c>
    </row>
    <row r="360" spans="1:10">
      <c r="A360" s="326"/>
      <c r="B360" s="332"/>
      <c r="C360" s="333"/>
      <c r="D360" s="334"/>
      <c r="E360" s="311" t="s">
        <v>15608</v>
      </c>
      <c r="F360" s="331"/>
      <c r="G360" s="331">
        <f t="shared" si="5"/>
        <v>0</v>
      </c>
      <c r="H360" s="331">
        <f>MERCADO!J365</f>
        <v>0</v>
      </c>
      <c r="I360" s="308"/>
      <c r="J360" s="396"/>
    </row>
    <row r="361" spans="1:10">
      <c r="A361" s="326"/>
      <c r="B361" s="332"/>
      <c r="C361" s="333"/>
      <c r="D361" s="334"/>
      <c r="E361" s="311" t="s">
        <v>15609</v>
      </c>
      <c r="F361" s="331"/>
      <c r="G361" s="331">
        <f t="shared" si="5"/>
        <v>0</v>
      </c>
      <c r="H361" s="331">
        <f>MERCADO!J366</f>
        <v>0</v>
      </c>
      <c r="I361" s="308"/>
      <c r="J361" s="396"/>
    </row>
    <row r="362" spans="1:10" ht="22.5">
      <c r="A362" s="326"/>
      <c r="B362" s="332"/>
      <c r="C362" s="333"/>
      <c r="D362" s="334"/>
      <c r="E362" s="311" t="s">
        <v>15590</v>
      </c>
      <c r="F362" s="331"/>
      <c r="G362" s="331">
        <f t="shared" si="5"/>
        <v>0</v>
      </c>
      <c r="H362" s="331">
        <f>MERCADO!J367</f>
        <v>0</v>
      </c>
      <c r="I362" s="308"/>
      <c r="J362" s="396"/>
    </row>
    <row r="363" spans="1:10">
      <c r="A363" s="326"/>
      <c r="B363" s="332"/>
      <c r="C363" s="333"/>
      <c r="D363" s="334"/>
      <c r="E363" s="311" t="s">
        <v>15591</v>
      </c>
      <c r="F363" s="331"/>
      <c r="G363" s="331">
        <f t="shared" si="5"/>
        <v>0</v>
      </c>
      <c r="H363" s="331">
        <f>MERCADO!J368</f>
        <v>0</v>
      </c>
      <c r="I363" s="308"/>
      <c r="J363" s="396"/>
    </row>
    <row r="364" spans="1:10">
      <c r="A364" s="327"/>
      <c r="B364" s="332"/>
      <c r="C364" s="333"/>
      <c r="D364" s="334"/>
      <c r="E364" s="311" t="s">
        <v>15610</v>
      </c>
      <c r="F364" s="331"/>
      <c r="G364" s="331">
        <f t="shared" si="5"/>
        <v>0</v>
      </c>
      <c r="H364" s="331">
        <f>MERCADO!J369</f>
        <v>0</v>
      </c>
      <c r="I364" s="308"/>
      <c r="J364" s="396"/>
    </row>
    <row r="365" spans="1:10" ht="22.5">
      <c r="A365" s="310">
        <v>125</v>
      </c>
      <c r="B365" s="310">
        <v>380303</v>
      </c>
      <c r="C365" s="110" t="s">
        <v>15741</v>
      </c>
      <c r="D365" s="312" t="s">
        <v>203</v>
      </c>
      <c r="E365" s="110"/>
      <c r="F365" s="307" t="s">
        <v>15269</v>
      </c>
      <c r="G365" s="307" t="s">
        <v>15269</v>
      </c>
      <c r="H365" s="307">
        <f>MERCADO!J370</f>
        <v>11315668</v>
      </c>
      <c r="I365" s="308">
        <v>13040000</v>
      </c>
      <c r="J365" s="396" t="s">
        <v>16532</v>
      </c>
    </row>
    <row r="366" spans="1:10" ht="22.5">
      <c r="A366" s="310">
        <v>126</v>
      </c>
      <c r="B366" s="310">
        <v>381303</v>
      </c>
      <c r="C366" s="110" t="s">
        <v>1544</v>
      </c>
      <c r="D366" s="312" t="s">
        <v>203</v>
      </c>
      <c r="E366" s="110"/>
      <c r="F366" s="307" t="s">
        <v>15269</v>
      </c>
      <c r="G366" s="307" t="s">
        <v>15269</v>
      </c>
      <c r="H366" s="307">
        <f>MERCADO!J371</f>
        <v>1319845</v>
      </c>
      <c r="I366" s="308">
        <v>4800000</v>
      </c>
      <c r="J366" s="396" t="s">
        <v>16532</v>
      </c>
    </row>
    <row r="367" spans="1:10" ht="22.5">
      <c r="A367" s="310">
        <v>127</v>
      </c>
      <c r="B367" s="310">
        <v>384201</v>
      </c>
      <c r="C367" s="110" t="s">
        <v>391</v>
      </c>
      <c r="D367" s="312" t="s">
        <v>203</v>
      </c>
      <c r="E367" s="110"/>
      <c r="F367" s="307">
        <v>2002626</v>
      </c>
      <c r="G367" s="307">
        <f t="shared" si="5"/>
        <v>2104759.926</v>
      </c>
      <c r="H367" s="307">
        <f>MERCADO!J372</f>
        <v>3241016.5833333335</v>
      </c>
      <c r="I367" s="308">
        <v>3241016.5833333335</v>
      </c>
      <c r="J367" s="396" t="s">
        <v>16532</v>
      </c>
    </row>
    <row r="368" spans="1:10" ht="67.5">
      <c r="A368" s="310">
        <v>128</v>
      </c>
      <c r="B368" s="310">
        <v>385720</v>
      </c>
      <c r="C368" s="311" t="s">
        <v>241</v>
      </c>
      <c r="D368" s="312" t="s">
        <v>15640</v>
      </c>
      <c r="E368" s="311" t="s">
        <v>15641</v>
      </c>
      <c r="F368" s="313">
        <v>859300</v>
      </c>
      <c r="G368" s="313">
        <f t="shared" si="5"/>
        <v>903124.3</v>
      </c>
      <c r="H368" s="313">
        <f>MERCADO!J373</f>
        <v>6096981.4937500004</v>
      </c>
      <c r="I368" s="395">
        <v>3500053</v>
      </c>
      <c r="J368" s="396" t="s">
        <v>16531</v>
      </c>
    </row>
    <row r="369" spans="1:10" ht="67.5">
      <c r="A369" s="310">
        <v>129</v>
      </c>
      <c r="B369" s="310">
        <v>395018</v>
      </c>
      <c r="C369" s="311" t="s">
        <v>242</v>
      </c>
      <c r="D369" s="312" t="s">
        <v>15640</v>
      </c>
      <c r="E369" s="311" t="s">
        <v>15641</v>
      </c>
      <c r="F369" s="313">
        <v>2193100</v>
      </c>
      <c r="G369" s="313">
        <f t="shared" si="5"/>
        <v>2304948.1</v>
      </c>
      <c r="H369" s="313">
        <f>MERCADO!J374</f>
        <v>8867217.1999999993</v>
      </c>
      <c r="I369" s="395">
        <v>5586083</v>
      </c>
      <c r="J369" s="396" t="s">
        <v>16531</v>
      </c>
    </row>
    <row r="370" spans="1:10" ht="67.5">
      <c r="A370" s="310">
        <v>130</v>
      </c>
      <c r="B370" s="310">
        <v>395061</v>
      </c>
      <c r="C370" s="311" t="s">
        <v>243</v>
      </c>
      <c r="D370" s="312" t="s">
        <v>15640</v>
      </c>
      <c r="E370" s="311" t="s">
        <v>15641</v>
      </c>
      <c r="F370" s="313">
        <v>1621100</v>
      </c>
      <c r="G370" s="313">
        <f t="shared" si="5"/>
        <v>1703776.1</v>
      </c>
      <c r="H370" s="313">
        <f>MERCADO!J375</f>
        <v>4726880.96875</v>
      </c>
      <c r="I370" s="308">
        <v>4397539.6934523815</v>
      </c>
      <c r="J370" s="396" t="s">
        <v>16532</v>
      </c>
    </row>
    <row r="371" spans="1:10" ht="22.5">
      <c r="A371" s="310">
        <v>131</v>
      </c>
      <c r="B371" s="310">
        <v>395302</v>
      </c>
      <c r="C371" s="311" t="s">
        <v>244</v>
      </c>
      <c r="D371" s="312" t="s">
        <v>15712</v>
      </c>
      <c r="E371" s="311"/>
      <c r="F371" s="313">
        <v>675200</v>
      </c>
      <c r="G371" s="313">
        <f t="shared" si="5"/>
        <v>709635.2</v>
      </c>
      <c r="H371" s="313">
        <f>MERCADO!J376</f>
        <v>7994125.5250000004</v>
      </c>
      <c r="I371" s="395">
        <v>4351880</v>
      </c>
      <c r="J371" s="396" t="s">
        <v>16531</v>
      </c>
    </row>
    <row r="372" spans="1:10" ht="22.5">
      <c r="A372" s="310">
        <v>132</v>
      </c>
      <c r="B372" s="310">
        <v>872201</v>
      </c>
      <c r="C372" s="311" t="s">
        <v>4309</v>
      </c>
      <c r="D372" s="312"/>
      <c r="E372" s="311"/>
      <c r="F372" s="313" t="s">
        <v>15269</v>
      </c>
      <c r="G372" s="313" t="s">
        <v>15269</v>
      </c>
      <c r="H372" s="313">
        <f>MERCADO!J377</f>
        <v>727717.375</v>
      </c>
      <c r="I372" s="308">
        <v>1051811.5833333333</v>
      </c>
      <c r="J372" s="396" t="s">
        <v>16532</v>
      </c>
    </row>
    <row r="373" spans="1:10" ht="15" customHeight="1">
      <c r="A373" s="325">
        <v>133</v>
      </c>
      <c r="B373" s="332">
        <v>876123</v>
      </c>
      <c r="C373" s="333" t="s">
        <v>154</v>
      </c>
      <c r="D373" s="334" t="s">
        <v>15742</v>
      </c>
      <c r="E373" s="311" t="s">
        <v>15587</v>
      </c>
      <c r="F373" s="331">
        <v>5380325</v>
      </c>
      <c r="G373" s="331">
        <f t="shared" si="5"/>
        <v>5654721.5750000002</v>
      </c>
      <c r="H373" s="331">
        <f>MERCADO!J378</f>
        <v>9890418.9000000004</v>
      </c>
      <c r="I373" s="308">
        <v>9421000</v>
      </c>
      <c r="J373" s="396" t="s">
        <v>16532</v>
      </c>
    </row>
    <row r="374" spans="1:10">
      <c r="A374" s="326"/>
      <c r="B374" s="332"/>
      <c r="C374" s="333"/>
      <c r="D374" s="334"/>
      <c r="E374" s="311" t="s">
        <v>15588</v>
      </c>
      <c r="F374" s="331"/>
      <c r="G374" s="331">
        <f t="shared" si="5"/>
        <v>0</v>
      </c>
      <c r="H374" s="331">
        <f>MERCADO!J379</f>
        <v>0</v>
      </c>
      <c r="I374" s="308"/>
      <c r="J374" s="396"/>
    </row>
    <row r="375" spans="1:10">
      <c r="A375" s="326"/>
      <c r="B375" s="332"/>
      <c r="C375" s="333"/>
      <c r="D375" s="334"/>
      <c r="E375" s="311" t="s">
        <v>15589</v>
      </c>
      <c r="F375" s="331"/>
      <c r="G375" s="331">
        <f t="shared" si="5"/>
        <v>0</v>
      </c>
      <c r="H375" s="331">
        <f>MERCADO!J380</f>
        <v>0</v>
      </c>
      <c r="I375" s="308"/>
      <c r="J375" s="396"/>
    </row>
    <row r="376" spans="1:10" ht="22.5">
      <c r="A376" s="326"/>
      <c r="B376" s="332"/>
      <c r="C376" s="333"/>
      <c r="D376" s="334"/>
      <c r="E376" s="311" t="s">
        <v>15590</v>
      </c>
      <c r="F376" s="331"/>
      <c r="G376" s="331">
        <f t="shared" si="5"/>
        <v>0</v>
      </c>
      <c r="H376" s="331">
        <f>MERCADO!J381</f>
        <v>0</v>
      </c>
      <c r="I376" s="308"/>
      <c r="J376" s="396"/>
    </row>
    <row r="377" spans="1:10">
      <c r="A377" s="326"/>
      <c r="B377" s="332"/>
      <c r="C377" s="333"/>
      <c r="D377" s="334"/>
      <c r="E377" s="311" t="s">
        <v>15591</v>
      </c>
      <c r="F377" s="331"/>
      <c r="G377" s="331">
        <f t="shared" si="5"/>
        <v>0</v>
      </c>
      <c r="H377" s="331">
        <f>MERCADO!J382</f>
        <v>0</v>
      </c>
      <c r="I377" s="308"/>
      <c r="J377" s="396"/>
    </row>
    <row r="378" spans="1:10">
      <c r="A378" s="326"/>
      <c r="B378" s="332"/>
      <c r="C378" s="333"/>
      <c r="D378" s="334"/>
      <c r="E378" s="311" t="s">
        <v>15593</v>
      </c>
      <c r="F378" s="331"/>
      <c r="G378" s="331">
        <f t="shared" si="5"/>
        <v>0</v>
      </c>
      <c r="H378" s="331">
        <f>MERCADO!J383</f>
        <v>0</v>
      </c>
      <c r="I378" s="308"/>
      <c r="J378" s="396"/>
    </row>
    <row r="379" spans="1:10">
      <c r="A379" s="327"/>
      <c r="B379" s="332"/>
      <c r="C379" s="333"/>
      <c r="D379" s="334"/>
      <c r="E379" s="311" t="s">
        <v>15594</v>
      </c>
      <c r="F379" s="331"/>
      <c r="G379" s="331">
        <f t="shared" si="5"/>
        <v>0</v>
      </c>
      <c r="H379" s="331">
        <f>MERCADO!J384</f>
        <v>0</v>
      </c>
      <c r="I379" s="308"/>
      <c r="J379" s="396"/>
    </row>
    <row r="380" spans="1:10" ht="22.5">
      <c r="A380" s="325">
        <v>134</v>
      </c>
      <c r="B380" s="332">
        <v>351101</v>
      </c>
      <c r="C380" s="333" t="s">
        <v>15743</v>
      </c>
      <c r="D380" s="312" t="s">
        <v>15623</v>
      </c>
      <c r="E380" s="311" t="s">
        <v>15624</v>
      </c>
      <c r="F380" s="331">
        <v>6974600</v>
      </c>
      <c r="G380" s="331">
        <f t="shared" si="5"/>
        <v>7330304.5999999996</v>
      </c>
      <c r="H380" s="331">
        <f>MERCADO!J385</f>
        <v>34728529.6215</v>
      </c>
      <c r="I380" s="308">
        <v>24942535.248599999</v>
      </c>
      <c r="J380" s="396" t="s">
        <v>16532</v>
      </c>
    </row>
    <row r="381" spans="1:10" ht="22.5">
      <c r="A381" s="326"/>
      <c r="B381" s="332"/>
      <c r="C381" s="333"/>
      <c r="D381" s="312" t="s">
        <v>15625</v>
      </c>
      <c r="E381" s="311" t="s">
        <v>15612</v>
      </c>
      <c r="F381" s="331"/>
      <c r="G381" s="331">
        <f t="shared" si="5"/>
        <v>0</v>
      </c>
      <c r="H381" s="331">
        <f>MERCADO!J386</f>
        <v>0</v>
      </c>
      <c r="I381" s="308"/>
      <c r="J381" s="396"/>
    </row>
    <row r="382" spans="1:10" ht="22.5">
      <c r="A382" s="326"/>
      <c r="B382" s="332"/>
      <c r="C382" s="333"/>
      <c r="D382" s="312" t="s">
        <v>15626</v>
      </c>
      <c r="E382" s="311" t="s">
        <v>15627</v>
      </c>
      <c r="F382" s="331"/>
      <c r="G382" s="331">
        <f t="shared" si="5"/>
        <v>0</v>
      </c>
      <c r="H382" s="331">
        <f>MERCADO!J387</f>
        <v>0</v>
      </c>
      <c r="I382" s="308"/>
      <c r="J382" s="396"/>
    </row>
    <row r="383" spans="1:10" ht="22.5">
      <c r="A383" s="326"/>
      <c r="B383" s="332"/>
      <c r="C383" s="333"/>
      <c r="D383" s="312" t="s">
        <v>15628</v>
      </c>
      <c r="E383" s="311" t="s">
        <v>15629</v>
      </c>
      <c r="F383" s="331"/>
      <c r="G383" s="331">
        <f t="shared" si="5"/>
        <v>0</v>
      </c>
      <c r="H383" s="331">
        <f>MERCADO!J388</f>
        <v>0</v>
      </c>
      <c r="I383" s="308"/>
      <c r="J383" s="396"/>
    </row>
    <row r="384" spans="1:10">
      <c r="A384" s="326"/>
      <c r="B384" s="332"/>
      <c r="C384" s="333"/>
      <c r="D384" s="312" t="s">
        <v>15630</v>
      </c>
      <c r="E384" s="311" t="s">
        <v>15615</v>
      </c>
      <c r="F384" s="331"/>
      <c r="G384" s="331">
        <f t="shared" si="5"/>
        <v>0</v>
      </c>
      <c r="H384" s="331">
        <f>MERCADO!J389</f>
        <v>0</v>
      </c>
      <c r="I384" s="308"/>
      <c r="J384" s="396"/>
    </row>
    <row r="385" spans="1:10" ht="22.5">
      <c r="A385" s="326"/>
      <c r="B385" s="332"/>
      <c r="C385" s="333"/>
      <c r="D385" s="312" t="s">
        <v>15631</v>
      </c>
      <c r="E385" s="311" t="s">
        <v>15621</v>
      </c>
      <c r="F385" s="331"/>
      <c r="G385" s="331">
        <f t="shared" ref="G385:G448" si="6">(F385*5.1%)+F385</f>
        <v>0</v>
      </c>
      <c r="H385" s="331">
        <f>MERCADO!J390</f>
        <v>0</v>
      </c>
      <c r="I385" s="308"/>
      <c r="J385" s="396"/>
    </row>
    <row r="386" spans="1:10">
      <c r="A386" s="326"/>
      <c r="B386" s="332"/>
      <c r="C386" s="333"/>
      <c r="D386" s="312" t="s">
        <v>15579</v>
      </c>
      <c r="E386" s="311" t="s">
        <v>15632</v>
      </c>
      <c r="F386" s="331"/>
      <c r="G386" s="331">
        <f t="shared" si="6"/>
        <v>0</v>
      </c>
      <c r="H386" s="331">
        <f>MERCADO!J391</f>
        <v>0</v>
      </c>
      <c r="I386" s="308"/>
      <c r="J386" s="396"/>
    </row>
    <row r="387" spans="1:10">
      <c r="A387" s="326"/>
      <c r="B387" s="332"/>
      <c r="C387" s="333"/>
      <c r="D387" s="312" t="s">
        <v>15633</v>
      </c>
      <c r="E387" s="311" t="s">
        <v>15583</v>
      </c>
      <c r="F387" s="331"/>
      <c r="G387" s="331">
        <f t="shared" si="6"/>
        <v>0</v>
      </c>
      <c r="H387" s="331">
        <f>MERCADO!J392</f>
        <v>0</v>
      </c>
      <c r="I387" s="308"/>
      <c r="J387" s="396"/>
    </row>
    <row r="388" spans="1:10">
      <c r="A388" s="326"/>
      <c r="B388" s="332"/>
      <c r="C388" s="333"/>
      <c r="D388" s="312" t="s">
        <v>15581</v>
      </c>
      <c r="E388" s="311" t="s">
        <v>15634</v>
      </c>
      <c r="F388" s="331"/>
      <c r="G388" s="331">
        <f t="shared" si="6"/>
        <v>0</v>
      </c>
      <c r="H388" s="331">
        <f>MERCADO!J393</f>
        <v>0</v>
      </c>
      <c r="I388" s="308"/>
      <c r="J388" s="396"/>
    </row>
    <row r="389" spans="1:10" ht="33.75">
      <c r="A389" s="326"/>
      <c r="B389" s="332"/>
      <c r="C389" s="333"/>
      <c r="D389" s="312" t="s">
        <v>15635</v>
      </c>
      <c r="E389" s="311" t="s">
        <v>15636</v>
      </c>
      <c r="F389" s="331"/>
      <c r="G389" s="331">
        <f t="shared" si="6"/>
        <v>0</v>
      </c>
      <c r="H389" s="331">
        <f>MERCADO!J394</f>
        <v>0</v>
      </c>
      <c r="I389" s="308"/>
      <c r="J389" s="396"/>
    </row>
    <row r="390" spans="1:10" ht="22.5">
      <c r="A390" s="326"/>
      <c r="B390" s="332"/>
      <c r="C390" s="333"/>
      <c r="D390" s="312" t="s">
        <v>15637</v>
      </c>
      <c r="E390" s="110"/>
      <c r="F390" s="331"/>
      <c r="G390" s="331">
        <f t="shared" si="6"/>
        <v>0</v>
      </c>
      <c r="H390" s="331">
        <f>MERCADO!J395</f>
        <v>0</v>
      </c>
      <c r="I390" s="308"/>
      <c r="J390" s="396"/>
    </row>
    <row r="391" spans="1:10" ht="22.5">
      <c r="A391" s="326"/>
      <c r="B391" s="332"/>
      <c r="C391" s="333"/>
      <c r="D391" s="312" t="s">
        <v>15638</v>
      </c>
      <c r="E391" s="110"/>
      <c r="F391" s="331"/>
      <c r="G391" s="331">
        <f t="shared" si="6"/>
        <v>0</v>
      </c>
      <c r="H391" s="331">
        <f>MERCADO!J396</f>
        <v>0</v>
      </c>
      <c r="I391" s="308"/>
      <c r="J391" s="396"/>
    </row>
    <row r="392" spans="1:10">
      <c r="A392" s="326"/>
      <c r="B392" s="332"/>
      <c r="C392" s="333"/>
      <c r="D392" s="312" t="s">
        <v>15584</v>
      </c>
      <c r="E392" s="110"/>
      <c r="F392" s="331"/>
      <c r="G392" s="331">
        <f t="shared" si="6"/>
        <v>0</v>
      </c>
      <c r="H392" s="331">
        <f>MERCADO!J397</f>
        <v>0</v>
      </c>
      <c r="I392" s="308"/>
      <c r="J392" s="396"/>
    </row>
    <row r="393" spans="1:10">
      <c r="A393" s="326"/>
      <c r="B393" s="332"/>
      <c r="C393" s="333"/>
      <c r="D393" s="312" t="s">
        <v>15617</v>
      </c>
      <c r="E393" s="110"/>
      <c r="F393" s="331"/>
      <c r="G393" s="331">
        <f t="shared" si="6"/>
        <v>0</v>
      </c>
      <c r="H393" s="331">
        <f>MERCADO!J398</f>
        <v>0</v>
      </c>
      <c r="I393" s="308"/>
      <c r="J393" s="396"/>
    </row>
    <row r="394" spans="1:10">
      <c r="A394" s="326"/>
      <c r="B394" s="332"/>
      <c r="C394" s="333"/>
      <c r="D394" s="312" t="s">
        <v>15618</v>
      </c>
      <c r="E394" s="110"/>
      <c r="F394" s="331"/>
      <c r="G394" s="331">
        <f t="shared" si="6"/>
        <v>0</v>
      </c>
      <c r="H394" s="331">
        <f>MERCADO!J399</f>
        <v>0</v>
      </c>
      <c r="I394" s="308"/>
      <c r="J394" s="396"/>
    </row>
    <row r="395" spans="1:10">
      <c r="A395" s="326"/>
      <c r="B395" s="332"/>
      <c r="C395" s="333"/>
      <c r="D395" s="312" t="s">
        <v>15585</v>
      </c>
      <c r="E395" s="110"/>
      <c r="F395" s="331"/>
      <c r="G395" s="331">
        <f t="shared" si="6"/>
        <v>0</v>
      </c>
      <c r="H395" s="331">
        <f>MERCADO!J400</f>
        <v>0</v>
      </c>
      <c r="I395" s="308"/>
      <c r="J395" s="396"/>
    </row>
    <row r="396" spans="1:10">
      <c r="A396" s="327"/>
      <c r="B396" s="332"/>
      <c r="C396" s="333"/>
      <c r="D396" s="312" t="s">
        <v>15639</v>
      </c>
      <c r="E396" s="110"/>
      <c r="F396" s="331"/>
      <c r="G396" s="331">
        <f t="shared" si="6"/>
        <v>0</v>
      </c>
      <c r="H396" s="331">
        <f>MERCADO!J401</f>
        <v>0</v>
      </c>
      <c r="I396" s="308"/>
      <c r="J396" s="396"/>
    </row>
    <row r="397" spans="1:10" ht="15" customHeight="1">
      <c r="A397" s="325">
        <v>135</v>
      </c>
      <c r="B397" s="332">
        <v>351203</v>
      </c>
      <c r="C397" s="333" t="s">
        <v>245</v>
      </c>
      <c r="D397" s="334" t="s">
        <v>15744</v>
      </c>
      <c r="E397" s="311" t="s">
        <v>15587</v>
      </c>
      <c r="F397" s="331">
        <v>7170900</v>
      </c>
      <c r="G397" s="331">
        <f t="shared" si="6"/>
        <v>7536615.9000000004</v>
      </c>
      <c r="H397" s="331">
        <f>MERCADO!J402</f>
        <v>7079170.875</v>
      </c>
      <c r="I397" s="395">
        <v>7307893</v>
      </c>
      <c r="J397" s="396" t="s">
        <v>16531</v>
      </c>
    </row>
    <row r="398" spans="1:10">
      <c r="A398" s="326"/>
      <c r="B398" s="332"/>
      <c r="C398" s="333"/>
      <c r="D398" s="334"/>
      <c r="E398" s="311" t="s">
        <v>15596</v>
      </c>
      <c r="F398" s="331"/>
      <c r="G398" s="331">
        <f t="shared" si="6"/>
        <v>0</v>
      </c>
      <c r="H398" s="331">
        <f>MERCADO!J403</f>
        <v>0</v>
      </c>
      <c r="I398" s="308"/>
      <c r="J398" s="396"/>
    </row>
    <row r="399" spans="1:10">
      <c r="A399" s="326"/>
      <c r="B399" s="332"/>
      <c r="C399" s="333"/>
      <c r="D399" s="334"/>
      <c r="E399" s="311" t="s">
        <v>15589</v>
      </c>
      <c r="F399" s="331"/>
      <c r="G399" s="331">
        <f t="shared" si="6"/>
        <v>0</v>
      </c>
      <c r="H399" s="331">
        <f>MERCADO!J404</f>
        <v>0</v>
      </c>
      <c r="I399" s="308"/>
      <c r="J399" s="396"/>
    </row>
    <row r="400" spans="1:10" ht="22.5">
      <c r="A400" s="326"/>
      <c r="B400" s="332"/>
      <c r="C400" s="333"/>
      <c r="D400" s="334"/>
      <c r="E400" s="311" t="s">
        <v>15590</v>
      </c>
      <c r="F400" s="331"/>
      <c r="G400" s="331">
        <f t="shared" si="6"/>
        <v>0</v>
      </c>
      <c r="H400" s="331">
        <f>MERCADO!J405</f>
        <v>0</v>
      </c>
      <c r="I400" s="308"/>
      <c r="J400" s="396"/>
    </row>
    <row r="401" spans="1:10">
      <c r="A401" s="326"/>
      <c r="B401" s="332"/>
      <c r="C401" s="333"/>
      <c r="D401" s="334"/>
      <c r="E401" s="311" t="s">
        <v>15591</v>
      </c>
      <c r="F401" s="331"/>
      <c r="G401" s="331">
        <f t="shared" si="6"/>
        <v>0</v>
      </c>
      <c r="H401" s="331">
        <f>MERCADO!J406</f>
        <v>0</v>
      </c>
      <c r="I401" s="308"/>
      <c r="J401" s="396"/>
    </row>
    <row r="402" spans="1:10">
      <c r="A402" s="326"/>
      <c r="B402" s="332"/>
      <c r="C402" s="333"/>
      <c r="D402" s="334"/>
      <c r="E402" s="311" t="s">
        <v>15593</v>
      </c>
      <c r="F402" s="331"/>
      <c r="G402" s="331">
        <f t="shared" si="6"/>
        <v>0</v>
      </c>
      <c r="H402" s="331">
        <f>MERCADO!J407</f>
        <v>0</v>
      </c>
      <c r="I402" s="308"/>
      <c r="J402" s="396"/>
    </row>
    <row r="403" spans="1:10">
      <c r="A403" s="326"/>
      <c r="B403" s="332"/>
      <c r="C403" s="333"/>
      <c r="D403" s="334"/>
      <c r="E403" s="311" t="s">
        <v>15745</v>
      </c>
      <c r="F403" s="331"/>
      <c r="G403" s="331">
        <f t="shared" si="6"/>
        <v>0</v>
      </c>
      <c r="H403" s="331">
        <f>MERCADO!J408</f>
        <v>0</v>
      </c>
      <c r="I403" s="308"/>
      <c r="J403" s="396"/>
    </row>
    <row r="404" spans="1:10">
      <c r="A404" s="326"/>
      <c r="B404" s="332"/>
      <c r="C404" s="333"/>
      <c r="D404" s="334"/>
      <c r="E404" s="311" t="s">
        <v>15594</v>
      </c>
      <c r="F404" s="331"/>
      <c r="G404" s="331">
        <f t="shared" si="6"/>
        <v>0</v>
      </c>
      <c r="H404" s="331">
        <f>MERCADO!J409</f>
        <v>0</v>
      </c>
      <c r="I404" s="308"/>
      <c r="J404" s="396"/>
    </row>
    <row r="405" spans="1:10">
      <c r="A405" s="327"/>
      <c r="B405" s="332"/>
      <c r="C405" s="333"/>
      <c r="D405" s="334"/>
      <c r="E405" s="311" t="s">
        <v>15746</v>
      </c>
      <c r="F405" s="331"/>
      <c r="G405" s="331">
        <f t="shared" si="6"/>
        <v>0</v>
      </c>
      <c r="H405" s="331">
        <f>MERCADO!J410</f>
        <v>0</v>
      </c>
      <c r="I405" s="308"/>
      <c r="J405" s="396"/>
    </row>
    <row r="406" spans="1:10" ht="22.5">
      <c r="A406" s="325">
        <v>136</v>
      </c>
      <c r="B406" s="332">
        <v>351301</v>
      </c>
      <c r="C406" s="333" t="s">
        <v>15747</v>
      </c>
      <c r="D406" s="312" t="s">
        <v>15623</v>
      </c>
      <c r="E406" s="311" t="s">
        <v>15624</v>
      </c>
      <c r="F406" s="331" t="s">
        <v>15269</v>
      </c>
      <c r="G406" s="331" t="s">
        <v>15269</v>
      </c>
      <c r="H406" s="331">
        <f>MERCADO!J411</f>
        <v>61324720.31075</v>
      </c>
      <c r="I406" s="395">
        <v>61324720</v>
      </c>
      <c r="J406" s="396" t="s">
        <v>16531</v>
      </c>
    </row>
    <row r="407" spans="1:10" ht="22.5">
      <c r="A407" s="326"/>
      <c r="B407" s="332"/>
      <c r="C407" s="333"/>
      <c r="D407" s="312" t="s">
        <v>15625</v>
      </c>
      <c r="E407" s="311" t="s">
        <v>15612</v>
      </c>
      <c r="F407" s="331"/>
      <c r="G407" s="331">
        <f t="shared" si="6"/>
        <v>0</v>
      </c>
      <c r="H407" s="331">
        <f>MERCADO!J412</f>
        <v>0</v>
      </c>
      <c r="I407" s="308"/>
      <c r="J407" s="396"/>
    </row>
    <row r="408" spans="1:10" ht="22.5">
      <c r="A408" s="326"/>
      <c r="B408" s="332"/>
      <c r="C408" s="333"/>
      <c r="D408" s="312" t="s">
        <v>15626</v>
      </c>
      <c r="E408" s="311" t="s">
        <v>15627</v>
      </c>
      <c r="F408" s="331"/>
      <c r="G408" s="331">
        <f t="shared" si="6"/>
        <v>0</v>
      </c>
      <c r="H408" s="331">
        <f>MERCADO!J413</f>
        <v>0</v>
      </c>
      <c r="I408" s="308"/>
      <c r="J408" s="396"/>
    </row>
    <row r="409" spans="1:10" ht="22.5">
      <c r="A409" s="326"/>
      <c r="B409" s="332"/>
      <c r="C409" s="333"/>
      <c r="D409" s="312" t="s">
        <v>15628</v>
      </c>
      <c r="E409" s="311" t="s">
        <v>15629</v>
      </c>
      <c r="F409" s="331"/>
      <c r="G409" s="331">
        <f t="shared" si="6"/>
        <v>0</v>
      </c>
      <c r="H409" s="331">
        <f>MERCADO!J414</f>
        <v>0</v>
      </c>
      <c r="I409" s="308"/>
      <c r="J409" s="396"/>
    </row>
    <row r="410" spans="1:10">
      <c r="A410" s="326"/>
      <c r="B410" s="332"/>
      <c r="C410" s="333"/>
      <c r="D410" s="312" t="s">
        <v>15630</v>
      </c>
      <c r="E410" s="311" t="s">
        <v>15615</v>
      </c>
      <c r="F410" s="331"/>
      <c r="G410" s="331">
        <f t="shared" si="6"/>
        <v>0</v>
      </c>
      <c r="H410" s="331">
        <f>MERCADO!J415</f>
        <v>0</v>
      </c>
      <c r="I410" s="308"/>
      <c r="J410" s="396"/>
    </row>
    <row r="411" spans="1:10" ht="22.5">
      <c r="A411" s="326"/>
      <c r="B411" s="332"/>
      <c r="C411" s="333"/>
      <c r="D411" s="312" t="s">
        <v>15631</v>
      </c>
      <c r="E411" s="311" t="s">
        <v>15621</v>
      </c>
      <c r="F411" s="331"/>
      <c r="G411" s="331">
        <f t="shared" si="6"/>
        <v>0</v>
      </c>
      <c r="H411" s="331">
        <f>MERCADO!J416</f>
        <v>0</v>
      </c>
      <c r="I411" s="308"/>
      <c r="J411" s="396"/>
    </row>
    <row r="412" spans="1:10">
      <c r="A412" s="326"/>
      <c r="B412" s="332"/>
      <c r="C412" s="333"/>
      <c r="D412" s="312" t="s">
        <v>15579</v>
      </c>
      <c r="E412" s="311" t="s">
        <v>15632</v>
      </c>
      <c r="F412" s="331"/>
      <c r="G412" s="331">
        <f t="shared" si="6"/>
        <v>0</v>
      </c>
      <c r="H412" s="331">
        <f>MERCADO!J417</f>
        <v>0</v>
      </c>
      <c r="I412" s="308"/>
      <c r="J412" s="396"/>
    </row>
    <row r="413" spans="1:10">
      <c r="A413" s="326"/>
      <c r="B413" s="332"/>
      <c r="C413" s="333"/>
      <c r="D413" s="312" t="s">
        <v>15633</v>
      </c>
      <c r="E413" s="311" t="s">
        <v>15583</v>
      </c>
      <c r="F413" s="331"/>
      <c r="G413" s="331">
        <f t="shared" si="6"/>
        <v>0</v>
      </c>
      <c r="H413" s="331">
        <f>MERCADO!J418</f>
        <v>0</v>
      </c>
      <c r="I413" s="308"/>
      <c r="J413" s="396"/>
    </row>
    <row r="414" spans="1:10">
      <c r="A414" s="326"/>
      <c r="B414" s="332"/>
      <c r="C414" s="333"/>
      <c r="D414" s="312" t="s">
        <v>15581</v>
      </c>
      <c r="E414" s="311" t="s">
        <v>15634</v>
      </c>
      <c r="F414" s="331"/>
      <c r="G414" s="331">
        <f t="shared" si="6"/>
        <v>0</v>
      </c>
      <c r="H414" s="331">
        <f>MERCADO!J419</f>
        <v>0</v>
      </c>
      <c r="I414" s="308"/>
      <c r="J414" s="396"/>
    </row>
    <row r="415" spans="1:10" ht="33.75">
      <c r="A415" s="326"/>
      <c r="B415" s="332"/>
      <c r="C415" s="333"/>
      <c r="D415" s="312" t="s">
        <v>15635</v>
      </c>
      <c r="E415" s="311" t="s">
        <v>15636</v>
      </c>
      <c r="F415" s="331"/>
      <c r="G415" s="331">
        <f t="shared" si="6"/>
        <v>0</v>
      </c>
      <c r="H415" s="331">
        <f>MERCADO!J420</f>
        <v>0</v>
      </c>
      <c r="I415" s="308"/>
      <c r="J415" s="396"/>
    </row>
    <row r="416" spans="1:10" ht="22.5">
      <c r="A416" s="326"/>
      <c r="B416" s="332"/>
      <c r="C416" s="333"/>
      <c r="D416" s="312" t="s">
        <v>15637</v>
      </c>
      <c r="E416" s="110"/>
      <c r="F416" s="331"/>
      <c r="G416" s="331">
        <f t="shared" si="6"/>
        <v>0</v>
      </c>
      <c r="H416" s="331">
        <f>MERCADO!J421</f>
        <v>0</v>
      </c>
      <c r="I416" s="308"/>
      <c r="J416" s="396"/>
    </row>
    <row r="417" spans="1:10" ht="22.5">
      <c r="A417" s="326"/>
      <c r="B417" s="332"/>
      <c r="C417" s="333"/>
      <c r="D417" s="312" t="s">
        <v>15638</v>
      </c>
      <c r="E417" s="110"/>
      <c r="F417" s="331"/>
      <c r="G417" s="331">
        <f t="shared" si="6"/>
        <v>0</v>
      </c>
      <c r="H417" s="331">
        <f>MERCADO!J422</f>
        <v>0</v>
      </c>
      <c r="I417" s="308"/>
      <c r="J417" s="396"/>
    </row>
    <row r="418" spans="1:10">
      <c r="A418" s="326"/>
      <c r="B418" s="332"/>
      <c r="C418" s="333"/>
      <c r="D418" s="312" t="s">
        <v>15584</v>
      </c>
      <c r="E418" s="110"/>
      <c r="F418" s="331"/>
      <c r="G418" s="331">
        <f t="shared" si="6"/>
        <v>0</v>
      </c>
      <c r="H418" s="331">
        <f>MERCADO!J423</f>
        <v>0</v>
      </c>
      <c r="I418" s="308"/>
      <c r="J418" s="396"/>
    </row>
    <row r="419" spans="1:10">
      <c r="A419" s="326"/>
      <c r="B419" s="332"/>
      <c r="C419" s="333"/>
      <c r="D419" s="312" t="s">
        <v>15617</v>
      </c>
      <c r="E419" s="110"/>
      <c r="F419" s="331"/>
      <c r="G419" s="331">
        <f t="shared" si="6"/>
        <v>0</v>
      </c>
      <c r="H419" s="331">
        <f>MERCADO!J424</f>
        <v>0</v>
      </c>
      <c r="I419" s="308"/>
      <c r="J419" s="396"/>
    </row>
    <row r="420" spans="1:10">
      <c r="A420" s="326"/>
      <c r="B420" s="332"/>
      <c r="C420" s="333"/>
      <c r="D420" s="312" t="s">
        <v>15618</v>
      </c>
      <c r="E420" s="110"/>
      <c r="F420" s="331"/>
      <c r="G420" s="331">
        <f t="shared" si="6"/>
        <v>0</v>
      </c>
      <c r="H420" s="331">
        <f>MERCADO!J425</f>
        <v>0</v>
      </c>
      <c r="I420" s="308"/>
      <c r="J420" s="396"/>
    </row>
    <row r="421" spans="1:10">
      <c r="A421" s="326"/>
      <c r="B421" s="332"/>
      <c r="C421" s="333"/>
      <c r="D421" s="312" t="s">
        <v>15585</v>
      </c>
      <c r="E421" s="110"/>
      <c r="F421" s="331"/>
      <c r="G421" s="331">
        <f t="shared" si="6"/>
        <v>0</v>
      </c>
      <c r="H421" s="331">
        <f>MERCADO!J426</f>
        <v>0</v>
      </c>
      <c r="I421" s="308"/>
      <c r="J421" s="396"/>
    </row>
    <row r="422" spans="1:10">
      <c r="A422" s="327"/>
      <c r="B422" s="332"/>
      <c r="C422" s="333"/>
      <c r="D422" s="312" t="s">
        <v>15639</v>
      </c>
      <c r="E422" s="110"/>
      <c r="F422" s="331"/>
      <c r="G422" s="331">
        <f t="shared" si="6"/>
        <v>0</v>
      </c>
      <c r="H422" s="331">
        <f>MERCADO!J427</f>
        <v>0</v>
      </c>
      <c r="I422" s="308"/>
      <c r="J422" s="396"/>
    </row>
    <row r="423" spans="1:10" ht="15" customHeight="1">
      <c r="A423" s="325">
        <v>137</v>
      </c>
      <c r="B423" s="332">
        <v>351303</v>
      </c>
      <c r="C423" s="333" t="s">
        <v>15748</v>
      </c>
      <c r="D423" s="334" t="s">
        <v>15749</v>
      </c>
      <c r="E423" s="311" t="s">
        <v>15587</v>
      </c>
      <c r="F423" s="331" t="s">
        <v>15269</v>
      </c>
      <c r="G423" s="331" t="s">
        <v>15269</v>
      </c>
      <c r="H423" s="331">
        <f>MERCADO!J428</f>
        <v>9011380</v>
      </c>
      <c r="I423" s="308">
        <v>9860015.2380952388</v>
      </c>
      <c r="J423" s="396" t="s">
        <v>16532</v>
      </c>
    </row>
    <row r="424" spans="1:10">
      <c r="A424" s="326"/>
      <c r="B424" s="332"/>
      <c r="C424" s="333"/>
      <c r="D424" s="334"/>
      <c r="E424" s="311" t="s">
        <v>15596</v>
      </c>
      <c r="F424" s="331"/>
      <c r="G424" s="331">
        <f t="shared" si="6"/>
        <v>0</v>
      </c>
      <c r="H424" s="331">
        <f>MERCADO!J429</f>
        <v>0</v>
      </c>
      <c r="I424" s="308"/>
      <c r="J424" s="396"/>
    </row>
    <row r="425" spans="1:10">
      <c r="A425" s="326"/>
      <c r="B425" s="332"/>
      <c r="C425" s="333"/>
      <c r="D425" s="334"/>
      <c r="E425" s="311" t="s">
        <v>15589</v>
      </c>
      <c r="F425" s="331"/>
      <c r="G425" s="331">
        <f t="shared" si="6"/>
        <v>0</v>
      </c>
      <c r="H425" s="331">
        <f>MERCADO!J430</f>
        <v>0</v>
      </c>
      <c r="I425" s="308"/>
      <c r="J425" s="396"/>
    </row>
    <row r="426" spans="1:10" ht="22.5">
      <c r="A426" s="326"/>
      <c r="B426" s="332"/>
      <c r="C426" s="333"/>
      <c r="D426" s="334"/>
      <c r="E426" s="311" t="s">
        <v>15590</v>
      </c>
      <c r="F426" s="331"/>
      <c r="G426" s="331">
        <f t="shared" si="6"/>
        <v>0</v>
      </c>
      <c r="H426" s="331">
        <f>MERCADO!J431</f>
        <v>0</v>
      </c>
      <c r="I426" s="308"/>
      <c r="J426" s="396"/>
    </row>
    <row r="427" spans="1:10">
      <c r="A427" s="326"/>
      <c r="B427" s="332"/>
      <c r="C427" s="333"/>
      <c r="D427" s="334"/>
      <c r="E427" s="311" t="s">
        <v>15591</v>
      </c>
      <c r="F427" s="331"/>
      <c r="G427" s="331">
        <f t="shared" si="6"/>
        <v>0</v>
      </c>
      <c r="H427" s="331">
        <f>MERCADO!J432</f>
        <v>0</v>
      </c>
      <c r="I427" s="308"/>
      <c r="J427" s="396"/>
    </row>
    <row r="428" spans="1:10">
      <c r="A428" s="326"/>
      <c r="B428" s="332"/>
      <c r="C428" s="333"/>
      <c r="D428" s="334"/>
      <c r="E428" s="311" t="s">
        <v>15593</v>
      </c>
      <c r="F428" s="331"/>
      <c r="G428" s="331">
        <f t="shared" si="6"/>
        <v>0</v>
      </c>
      <c r="H428" s="331">
        <f>MERCADO!J433</f>
        <v>0</v>
      </c>
      <c r="I428" s="308"/>
      <c r="J428" s="396"/>
    </row>
    <row r="429" spans="1:10">
      <c r="A429" s="326"/>
      <c r="B429" s="332"/>
      <c r="C429" s="333"/>
      <c r="D429" s="334"/>
      <c r="E429" s="311" t="s">
        <v>15594</v>
      </c>
      <c r="F429" s="331"/>
      <c r="G429" s="331">
        <f t="shared" si="6"/>
        <v>0</v>
      </c>
      <c r="H429" s="331">
        <f>MERCADO!J434</f>
        <v>0</v>
      </c>
      <c r="I429" s="308"/>
      <c r="J429" s="396"/>
    </row>
    <row r="430" spans="1:10">
      <c r="A430" s="327"/>
      <c r="B430" s="332"/>
      <c r="C430" s="333"/>
      <c r="D430" s="334"/>
      <c r="E430" s="311" t="s">
        <v>15750</v>
      </c>
      <c r="F430" s="331"/>
      <c r="G430" s="331">
        <f t="shared" si="6"/>
        <v>0</v>
      </c>
      <c r="H430" s="331">
        <f>MERCADO!J435</f>
        <v>0</v>
      </c>
      <c r="I430" s="308"/>
      <c r="J430" s="396"/>
    </row>
    <row r="431" spans="1:10" ht="22.5">
      <c r="A431" s="325">
        <v>138</v>
      </c>
      <c r="B431" s="332">
        <v>351401</v>
      </c>
      <c r="C431" s="333" t="s">
        <v>15751</v>
      </c>
      <c r="D431" s="312" t="s">
        <v>15623</v>
      </c>
      <c r="E431" s="311" t="s">
        <v>15624</v>
      </c>
      <c r="F431" s="331" t="s">
        <v>15269</v>
      </c>
      <c r="G431" s="331" t="s">
        <v>15269</v>
      </c>
      <c r="H431" s="331">
        <f>MERCADO!J436</f>
        <v>43368346.873833336</v>
      </c>
      <c r="I431" s="395">
        <v>43368347</v>
      </c>
      <c r="J431" s="396" t="s">
        <v>16531</v>
      </c>
    </row>
    <row r="432" spans="1:10" ht="22.5">
      <c r="A432" s="326"/>
      <c r="B432" s="332"/>
      <c r="C432" s="333"/>
      <c r="D432" s="312" t="s">
        <v>15625</v>
      </c>
      <c r="E432" s="311" t="s">
        <v>15612</v>
      </c>
      <c r="F432" s="331"/>
      <c r="G432" s="331">
        <f t="shared" si="6"/>
        <v>0</v>
      </c>
      <c r="H432" s="331">
        <f>MERCADO!J437</f>
        <v>0</v>
      </c>
      <c r="I432" s="308"/>
      <c r="J432" s="396"/>
    </row>
    <row r="433" spans="1:10" ht="22.5">
      <c r="A433" s="326"/>
      <c r="B433" s="332"/>
      <c r="C433" s="333"/>
      <c r="D433" s="312" t="s">
        <v>15626</v>
      </c>
      <c r="E433" s="311" t="s">
        <v>15627</v>
      </c>
      <c r="F433" s="331"/>
      <c r="G433" s="331">
        <f t="shared" si="6"/>
        <v>0</v>
      </c>
      <c r="H433" s="331">
        <f>MERCADO!J438</f>
        <v>0</v>
      </c>
      <c r="I433" s="308"/>
      <c r="J433" s="396"/>
    </row>
    <row r="434" spans="1:10" ht="22.5">
      <c r="A434" s="326"/>
      <c r="B434" s="332"/>
      <c r="C434" s="333"/>
      <c r="D434" s="312" t="s">
        <v>15628</v>
      </c>
      <c r="E434" s="311" t="s">
        <v>15629</v>
      </c>
      <c r="F434" s="331"/>
      <c r="G434" s="331">
        <f t="shared" si="6"/>
        <v>0</v>
      </c>
      <c r="H434" s="331">
        <f>MERCADO!J439</f>
        <v>0</v>
      </c>
      <c r="I434" s="308"/>
      <c r="J434" s="396"/>
    </row>
    <row r="435" spans="1:10">
      <c r="A435" s="326"/>
      <c r="B435" s="332"/>
      <c r="C435" s="333"/>
      <c r="D435" s="312" t="s">
        <v>15630</v>
      </c>
      <c r="E435" s="311" t="s">
        <v>15615</v>
      </c>
      <c r="F435" s="331"/>
      <c r="G435" s="331">
        <f t="shared" si="6"/>
        <v>0</v>
      </c>
      <c r="H435" s="331">
        <f>MERCADO!J440</f>
        <v>0</v>
      </c>
      <c r="I435" s="308"/>
      <c r="J435" s="396"/>
    </row>
    <row r="436" spans="1:10" ht="22.5">
      <c r="A436" s="326"/>
      <c r="B436" s="332"/>
      <c r="C436" s="333"/>
      <c r="D436" s="312" t="s">
        <v>15631</v>
      </c>
      <c r="E436" s="311" t="s">
        <v>15621</v>
      </c>
      <c r="F436" s="331"/>
      <c r="G436" s="331">
        <f t="shared" si="6"/>
        <v>0</v>
      </c>
      <c r="H436" s="331">
        <f>MERCADO!J441</f>
        <v>0</v>
      </c>
      <c r="I436" s="308"/>
      <c r="J436" s="396"/>
    </row>
    <row r="437" spans="1:10">
      <c r="A437" s="326"/>
      <c r="B437" s="332"/>
      <c r="C437" s="333"/>
      <c r="D437" s="312" t="s">
        <v>15579</v>
      </c>
      <c r="E437" s="311" t="s">
        <v>15632</v>
      </c>
      <c r="F437" s="331"/>
      <c r="G437" s="331">
        <f t="shared" si="6"/>
        <v>0</v>
      </c>
      <c r="H437" s="331">
        <f>MERCADO!J442</f>
        <v>0</v>
      </c>
      <c r="I437" s="308"/>
      <c r="J437" s="396"/>
    </row>
    <row r="438" spans="1:10">
      <c r="A438" s="326"/>
      <c r="B438" s="332"/>
      <c r="C438" s="333"/>
      <c r="D438" s="312" t="s">
        <v>15633</v>
      </c>
      <c r="E438" s="311" t="s">
        <v>15583</v>
      </c>
      <c r="F438" s="331"/>
      <c r="G438" s="331">
        <f t="shared" si="6"/>
        <v>0</v>
      </c>
      <c r="H438" s="331">
        <f>MERCADO!J443</f>
        <v>0</v>
      </c>
      <c r="I438" s="308"/>
      <c r="J438" s="396"/>
    </row>
    <row r="439" spans="1:10">
      <c r="A439" s="326"/>
      <c r="B439" s="332"/>
      <c r="C439" s="333"/>
      <c r="D439" s="312" t="s">
        <v>15581</v>
      </c>
      <c r="E439" s="311" t="s">
        <v>15634</v>
      </c>
      <c r="F439" s="331"/>
      <c r="G439" s="331">
        <f t="shared" si="6"/>
        <v>0</v>
      </c>
      <c r="H439" s="331">
        <f>MERCADO!J444</f>
        <v>0</v>
      </c>
      <c r="I439" s="308"/>
      <c r="J439" s="396"/>
    </row>
    <row r="440" spans="1:10" ht="33.75">
      <c r="A440" s="326"/>
      <c r="B440" s="332"/>
      <c r="C440" s="333"/>
      <c r="D440" s="312" t="s">
        <v>15635</v>
      </c>
      <c r="E440" s="311" t="s">
        <v>15636</v>
      </c>
      <c r="F440" s="331"/>
      <c r="G440" s="331">
        <f t="shared" si="6"/>
        <v>0</v>
      </c>
      <c r="H440" s="331">
        <f>MERCADO!J445</f>
        <v>0</v>
      </c>
      <c r="I440" s="308"/>
      <c r="J440" s="396"/>
    </row>
    <row r="441" spans="1:10" ht="22.5">
      <c r="A441" s="326"/>
      <c r="B441" s="332"/>
      <c r="C441" s="333"/>
      <c r="D441" s="312" t="s">
        <v>15637</v>
      </c>
      <c r="E441" s="110"/>
      <c r="F441" s="331"/>
      <c r="G441" s="331">
        <f t="shared" si="6"/>
        <v>0</v>
      </c>
      <c r="H441" s="331">
        <f>MERCADO!J446</f>
        <v>0</v>
      </c>
      <c r="I441" s="308"/>
      <c r="J441" s="396"/>
    </row>
    <row r="442" spans="1:10" ht="22.5">
      <c r="A442" s="326"/>
      <c r="B442" s="332"/>
      <c r="C442" s="333"/>
      <c r="D442" s="312" t="s">
        <v>15638</v>
      </c>
      <c r="E442" s="110"/>
      <c r="F442" s="331"/>
      <c r="G442" s="331">
        <f t="shared" si="6"/>
        <v>0</v>
      </c>
      <c r="H442" s="331">
        <f>MERCADO!J447</f>
        <v>0</v>
      </c>
      <c r="I442" s="308"/>
      <c r="J442" s="396"/>
    </row>
    <row r="443" spans="1:10">
      <c r="A443" s="326"/>
      <c r="B443" s="332"/>
      <c r="C443" s="333"/>
      <c r="D443" s="312" t="s">
        <v>15584</v>
      </c>
      <c r="E443" s="110"/>
      <c r="F443" s="331"/>
      <c r="G443" s="331">
        <f t="shared" si="6"/>
        <v>0</v>
      </c>
      <c r="H443" s="331">
        <f>MERCADO!J448</f>
        <v>0</v>
      </c>
      <c r="I443" s="308"/>
      <c r="J443" s="396"/>
    </row>
    <row r="444" spans="1:10">
      <c r="A444" s="326"/>
      <c r="B444" s="332"/>
      <c r="C444" s="333"/>
      <c r="D444" s="312" t="s">
        <v>15617</v>
      </c>
      <c r="E444" s="110"/>
      <c r="F444" s="331"/>
      <c r="G444" s="331">
        <f t="shared" si="6"/>
        <v>0</v>
      </c>
      <c r="H444" s="331">
        <f>MERCADO!J449</f>
        <v>0</v>
      </c>
      <c r="I444" s="308"/>
      <c r="J444" s="396"/>
    </row>
    <row r="445" spans="1:10">
      <c r="A445" s="326"/>
      <c r="B445" s="332"/>
      <c r="C445" s="333"/>
      <c r="D445" s="312" t="s">
        <v>15618</v>
      </c>
      <c r="E445" s="110"/>
      <c r="F445" s="331"/>
      <c r="G445" s="331">
        <f t="shared" si="6"/>
        <v>0</v>
      </c>
      <c r="H445" s="331">
        <f>MERCADO!J450</f>
        <v>0</v>
      </c>
      <c r="I445" s="308"/>
      <c r="J445" s="396"/>
    </row>
    <row r="446" spans="1:10">
      <c r="A446" s="326"/>
      <c r="B446" s="332"/>
      <c r="C446" s="333"/>
      <c r="D446" s="312" t="s">
        <v>15585</v>
      </c>
      <c r="E446" s="110"/>
      <c r="F446" s="331"/>
      <c r="G446" s="331">
        <f t="shared" si="6"/>
        <v>0</v>
      </c>
      <c r="H446" s="331">
        <f>MERCADO!J451</f>
        <v>0</v>
      </c>
      <c r="I446" s="308"/>
      <c r="J446" s="396"/>
    </row>
    <row r="447" spans="1:10">
      <c r="A447" s="327"/>
      <c r="B447" s="332"/>
      <c r="C447" s="333"/>
      <c r="D447" s="312" t="s">
        <v>15639</v>
      </c>
      <c r="E447" s="110"/>
      <c r="F447" s="331"/>
      <c r="G447" s="331">
        <f t="shared" si="6"/>
        <v>0</v>
      </c>
      <c r="H447" s="331">
        <f>MERCADO!J452</f>
        <v>0</v>
      </c>
      <c r="I447" s="308"/>
      <c r="J447" s="396"/>
    </row>
    <row r="448" spans="1:10" ht="15" customHeight="1">
      <c r="A448" s="325">
        <v>139</v>
      </c>
      <c r="B448" s="332">
        <v>351403</v>
      </c>
      <c r="C448" s="333" t="s">
        <v>248</v>
      </c>
      <c r="D448" s="334" t="s">
        <v>15752</v>
      </c>
      <c r="E448" s="311" t="s">
        <v>15587</v>
      </c>
      <c r="F448" s="331">
        <v>7170900</v>
      </c>
      <c r="G448" s="331">
        <f t="shared" si="6"/>
        <v>7536615.9000000004</v>
      </c>
      <c r="H448" s="331">
        <f>MERCADO!J453</f>
        <v>12194992.449999999</v>
      </c>
      <c r="I448" s="308">
        <v>11557285.714285715</v>
      </c>
      <c r="J448" s="396" t="s">
        <v>16532</v>
      </c>
    </row>
    <row r="449" spans="1:10">
      <c r="A449" s="326"/>
      <c r="B449" s="332"/>
      <c r="C449" s="333"/>
      <c r="D449" s="334"/>
      <c r="E449" s="311" t="s">
        <v>15596</v>
      </c>
      <c r="F449" s="331"/>
      <c r="G449" s="331">
        <f t="shared" ref="G449:G506" si="7">(F449*5.1%)+F449</f>
        <v>0</v>
      </c>
      <c r="H449" s="331">
        <f>MERCADO!J454</f>
        <v>0</v>
      </c>
      <c r="I449" s="308"/>
      <c r="J449" s="396"/>
    </row>
    <row r="450" spans="1:10">
      <c r="A450" s="326"/>
      <c r="B450" s="332"/>
      <c r="C450" s="333"/>
      <c r="D450" s="334"/>
      <c r="E450" s="311" t="s">
        <v>15589</v>
      </c>
      <c r="F450" s="331"/>
      <c r="G450" s="331">
        <f t="shared" si="7"/>
        <v>0</v>
      </c>
      <c r="H450" s="331">
        <f>MERCADO!J455</f>
        <v>0</v>
      </c>
      <c r="I450" s="308"/>
      <c r="J450" s="396"/>
    </row>
    <row r="451" spans="1:10" ht="22.5">
      <c r="A451" s="326"/>
      <c r="B451" s="332"/>
      <c r="C451" s="333"/>
      <c r="D451" s="334"/>
      <c r="E451" s="311" t="s">
        <v>15590</v>
      </c>
      <c r="F451" s="331"/>
      <c r="G451" s="331">
        <f t="shared" si="7"/>
        <v>0</v>
      </c>
      <c r="H451" s="331">
        <f>MERCADO!J456</f>
        <v>0</v>
      </c>
      <c r="I451" s="308"/>
      <c r="J451" s="396"/>
    </row>
    <row r="452" spans="1:10">
      <c r="A452" s="326"/>
      <c r="B452" s="332"/>
      <c r="C452" s="333"/>
      <c r="D452" s="334"/>
      <c r="E452" s="311" t="s">
        <v>15591</v>
      </c>
      <c r="F452" s="331"/>
      <c r="G452" s="331">
        <f t="shared" si="7"/>
        <v>0</v>
      </c>
      <c r="H452" s="331">
        <f>MERCADO!J457</f>
        <v>0</v>
      </c>
      <c r="I452" s="308"/>
      <c r="J452" s="396"/>
    </row>
    <row r="453" spans="1:10">
      <c r="A453" s="326"/>
      <c r="B453" s="332"/>
      <c r="C453" s="333"/>
      <c r="D453" s="334"/>
      <c r="E453" s="311" t="s">
        <v>15593</v>
      </c>
      <c r="F453" s="331"/>
      <c r="G453" s="331">
        <f t="shared" si="7"/>
        <v>0</v>
      </c>
      <c r="H453" s="331">
        <f>MERCADO!J458</f>
        <v>0</v>
      </c>
      <c r="I453" s="308"/>
      <c r="J453" s="396"/>
    </row>
    <row r="454" spans="1:10">
      <c r="A454" s="326"/>
      <c r="B454" s="332"/>
      <c r="C454" s="333"/>
      <c r="D454" s="334"/>
      <c r="E454" s="311" t="s">
        <v>15594</v>
      </c>
      <c r="F454" s="331"/>
      <c r="G454" s="331">
        <f t="shared" si="7"/>
        <v>0</v>
      </c>
      <c r="H454" s="331">
        <f>MERCADO!J459</f>
        <v>0</v>
      </c>
      <c r="I454" s="308"/>
      <c r="J454" s="396"/>
    </row>
    <row r="455" spans="1:10">
      <c r="A455" s="327"/>
      <c r="B455" s="332"/>
      <c r="C455" s="333"/>
      <c r="D455" s="334"/>
      <c r="E455" s="311" t="s">
        <v>15750</v>
      </c>
      <c r="F455" s="331"/>
      <c r="G455" s="331">
        <f t="shared" si="7"/>
        <v>0</v>
      </c>
      <c r="H455" s="331">
        <f>MERCADO!J460</f>
        <v>0</v>
      </c>
      <c r="I455" s="308"/>
      <c r="J455" s="396"/>
    </row>
    <row r="456" spans="1:10" ht="15" customHeight="1">
      <c r="A456" s="325">
        <v>140</v>
      </c>
      <c r="B456" s="332">
        <v>352003</v>
      </c>
      <c r="C456" s="333" t="s">
        <v>250</v>
      </c>
      <c r="D456" s="334" t="s">
        <v>15753</v>
      </c>
      <c r="E456" s="311" t="s">
        <v>15754</v>
      </c>
      <c r="F456" s="331">
        <v>152584900</v>
      </c>
      <c r="G456" s="331">
        <f t="shared" si="7"/>
        <v>160366729.90000001</v>
      </c>
      <c r="H456" s="331">
        <f>MERCADO!J461</f>
        <v>106468220.45</v>
      </c>
      <c r="I456" s="395">
        <v>133417475</v>
      </c>
      <c r="J456" s="396" t="s">
        <v>16531</v>
      </c>
    </row>
    <row r="457" spans="1:10">
      <c r="A457" s="326"/>
      <c r="B457" s="332"/>
      <c r="C457" s="333"/>
      <c r="D457" s="334"/>
      <c r="E457" s="311" t="s">
        <v>15608</v>
      </c>
      <c r="F457" s="331"/>
      <c r="G457" s="331">
        <f t="shared" si="7"/>
        <v>0</v>
      </c>
      <c r="H457" s="331">
        <f>MERCADO!J462</f>
        <v>0</v>
      </c>
      <c r="I457" s="308"/>
      <c r="J457" s="396"/>
    </row>
    <row r="458" spans="1:10" ht="22.5">
      <c r="A458" s="326"/>
      <c r="B458" s="332"/>
      <c r="C458" s="333"/>
      <c r="D458" s="334"/>
      <c r="E458" s="311" t="s">
        <v>15590</v>
      </c>
      <c r="F458" s="331"/>
      <c r="G458" s="331">
        <f t="shared" si="7"/>
        <v>0</v>
      </c>
      <c r="H458" s="331">
        <f>MERCADO!J463</f>
        <v>0</v>
      </c>
      <c r="I458" s="308"/>
      <c r="J458" s="396"/>
    </row>
    <row r="459" spans="1:10">
      <c r="A459" s="326"/>
      <c r="B459" s="332"/>
      <c r="C459" s="333"/>
      <c r="D459" s="334"/>
      <c r="E459" s="311" t="s">
        <v>15591</v>
      </c>
      <c r="F459" s="331"/>
      <c r="G459" s="331">
        <f t="shared" si="7"/>
        <v>0</v>
      </c>
      <c r="H459" s="331">
        <f>MERCADO!J464</f>
        <v>0</v>
      </c>
      <c r="I459" s="308"/>
      <c r="J459" s="396"/>
    </row>
    <row r="460" spans="1:10">
      <c r="A460" s="326"/>
      <c r="B460" s="332"/>
      <c r="C460" s="333"/>
      <c r="D460" s="334"/>
      <c r="E460" s="311" t="s">
        <v>15593</v>
      </c>
      <c r="F460" s="331"/>
      <c r="G460" s="331">
        <f t="shared" si="7"/>
        <v>0</v>
      </c>
      <c r="H460" s="331">
        <f>MERCADO!J465</f>
        <v>0</v>
      </c>
      <c r="I460" s="308"/>
      <c r="J460" s="396"/>
    </row>
    <row r="461" spans="1:10">
      <c r="A461" s="326"/>
      <c r="B461" s="332"/>
      <c r="C461" s="333"/>
      <c r="D461" s="334"/>
      <c r="E461" s="311" t="s">
        <v>15755</v>
      </c>
      <c r="F461" s="331"/>
      <c r="G461" s="331">
        <f t="shared" si="7"/>
        <v>0</v>
      </c>
      <c r="H461" s="331">
        <f>MERCADO!J466</f>
        <v>0</v>
      </c>
      <c r="I461" s="308"/>
      <c r="J461" s="396"/>
    </row>
    <row r="462" spans="1:10">
      <c r="A462" s="327"/>
      <c r="B462" s="332"/>
      <c r="C462" s="333"/>
      <c r="D462" s="334"/>
      <c r="E462" s="311" t="s">
        <v>15594</v>
      </c>
      <c r="F462" s="331"/>
      <c r="G462" s="331">
        <f t="shared" si="7"/>
        <v>0</v>
      </c>
      <c r="H462" s="331">
        <f>MERCADO!J467</f>
        <v>0</v>
      </c>
      <c r="I462" s="308"/>
      <c r="J462" s="396"/>
    </row>
    <row r="463" spans="1:10" ht="15" customHeight="1">
      <c r="A463" s="325">
        <v>141</v>
      </c>
      <c r="B463" s="332">
        <v>352102</v>
      </c>
      <c r="C463" s="333" t="s">
        <v>15756</v>
      </c>
      <c r="D463" s="312" t="s">
        <v>15757</v>
      </c>
      <c r="E463" s="311" t="s">
        <v>15577</v>
      </c>
      <c r="F463" s="331" t="s">
        <v>15269</v>
      </c>
      <c r="G463" s="331" t="s">
        <v>15269</v>
      </c>
      <c r="H463" s="331">
        <f>MERCADO!J468</f>
        <v>63679774</v>
      </c>
      <c r="I463" s="395">
        <v>63679774</v>
      </c>
      <c r="J463" s="396" t="s">
        <v>16531</v>
      </c>
    </row>
    <row r="464" spans="1:10" ht="22.5">
      <c r="A464" s="326"/>
      <c r="B464" s="332"/>
      <c r="C464" s="333"/>
      <c r="D464" s="312" t="s">
        <v>15758</v>
      </c>
      <c r="E464" s="311" t="s">
        <v>15759</v>
      </c>
      <c r="F464" s="331"/>
      <c r="G464" s="331">
        <f t="shared" si="7"/>
        <v>0</v>
      </c>
      <c r="H464" s="331">
        <f>MERCADO!J469</f>
        <v>0</v>
      </c>
      <c r="I464" s="308"/>
      <c r="J464" s="396"/>
    </row>
    <row r="465" spans="1:10" ht="22.5">
      <c r="A465" s="326"/>
      <c r="B465" s="332"/>
      <c r="C465" s="333"/>
      <c r="D465" s="312" t="s">
        <v>15760</v>
      </c>
      <c r="E465" s="311" t="s">
        <v>15761</v>
      </c>
      <c r="F465" s="331"/>
      <c r="G465" s="331">
        <f t="shared" si="7"/>
        <v>0</v>
      </c>
      <c r="H465" s="331">
        <f>MERCADO!J470</f>
        <v>0</v>
      </c>
      <c r="I465" s="308"/>
      <c r="J465" s="396"/>
    </row>
    <row r="466" spans="1:10" ht="22.5">
      <c r="A466" s="326"/>
      <c r="B466" s="332"/>
      <c r="C466" s="333"/>
      <c r="D466" s="312" t="s">
        <v>15762</v>
      </c>
      <c r="E466" s="311" t="s">
        <v>15582</v>
      </c>
      <c r="F466" s="331"/>
      <c r="G466" s="331">
        <f t="shared" si="7"/>
        <v>0</v>
      </c>
      <c r="H466" s="331">
        <f>MERCADO!J471</f>
        <v>0</v>
      </c>
      <c r="I466" s="308"/>
      <c r="J466" s="396"/>
    </row>
    <row r="467" spans="1:10" ht="45">
      <c r="A467" s="326"/>
      <c r="B467" s="332"/>
      <c r="C467" s="333"/>
      <c r="D467" s="312" t="s">
        <v>15763</v>
      </c>
      <c r="E467" s="311" t="s">
        <v>15764</v>
      </c>
      <c r="F467" s="331"/>
      <c r="G467" s="331">
        <f t="shared" si="7"/>
        <v>0</v>
      </c>
      <c r="H467" s="331">
        <f>MERCADO!J472</f>
        <v>0</v>
      </c>
      <c r="I467" s="308"/>
      <c r="J467" s="396"/>
    </row>
    <row r="468" spans="1:10" ht="22.5">
      <c r="A468" s="326"/>
      <c r="B468" s="332"/>
      <c r="C468" s="333"/>
      <c r="D468" s="312" t="s">
        <v>15765</v>
      </c>
      <c r="E468" s="311" t="s">
        <v>15766</v>
      </c>
      <c r="F468" s="331"/>
      <c r="G468" s="331">
        <f t="shared" si="7"/>
        <v>0</v>
      </c>
      <c r="H468" s="331">
        <f>MERCADO!J473</f>
        <v>0</v>
      </c>
      <c r="I468" s="308"/>
      <c r="J468" s="396"/>
    </row>
    <row r="469" spans="1:10" ht="22.5">
      <c r="A469" s="326"/>
      <c r="B469" s="332"/>
      <c r="C469" s="333"/>
      <c r="D469" s="312" t="s">
        <v>15767</v>
      </c>
      <c r="E469" s="311" t="s">
        <v>15768</v>
      </c>
      <c r="F469" s="331"/>
      <c r="G469" s="331">
        <f t="shared" si="7"/>
        <v>0</v>
      </c>
      <c r="H469" s="331">
        <f>MERCADO!J474</f>
        <v>0</v>
      </c>
      <c r="I469" s="308"/>
      <c r="J469" s="396"/>
    </row>
    <row r="470" spans="1:10">
      <c r="A470" s="326"/>
      <c r="B470" s="332"/>
      <c r="C470" s="333"/>
      <c r="D470" s="312" t="s">
        <v>15769</v>
      </c>
      <c r="E470" s="311" t="s">
        <v>15770</v>
      </c>
      <c r="F470" s="331"/>
      <c r="G470" s="331">
        <f t="shared" si="7"/>
        <v>0</v>
      </c>
      <c r="H470" s="331">
        <f>MERCADO!J475</f>
        <v>0</v>
      </c>
      <c r="I470" s="308"/>
      <c r="J470" s="396"/>
    </row>
    <row r="471" spans="1:10">
      <c r="A471" s="326"/>
      <c r="B471" s="332"/>
      <c r="C471" s="333"/>
      <c r="D471" s="312" t="s">
        <v>15618</v>
      </c>
      <c r="E471" s="311" t="s">
        <v>15771</v>
      </c>
      <c r="F471" s="331"/>
      <c r="G471" s="331">
        <f t="shared" si="7"/>
        <v>0</v>
      </c>
      <c r="H471" s="331">
        <f>MERCADO!J476</f>
        <v>0</v>
      </c>
      <c r="I471" s="308"/>
      <c r="J471" s="396"/>
    </row>
    <row r="472" spans="1:10">
      <c r="A472" s="326"/>
      <c r="B472" s="332"/>
      <c r="C472" s="333"/>
      <c r="D472" s="312" t="s">
        <v>15772</v>
      </c>
      <c r="E472" s="311" t="s">
        <v>15773</v>
      </c>
      <c r="F472" s="331"/>
      <c r="G472" s="331">
        <f t="shared" si="7"/>
        <v>0</v>
      </c>
      <c r="H472" s="331">
        <f>MERCADO!J477</f>
        <v>0</v>
      </c>
      <c r="I472" s="308"/>
      <c r="J472" s="396"/>
    </row>
    <row r="473" spans="1:10">
      <c r="A473" s="326"/>
      <c r="B473" s="332"/>
      <c r="C473" s="333"/>
      <c r="D473" s="115"/>
      <c r="E473" s="311" t="s">
        <v>15774</v>
      </c>
      <c r="F473" s="331"/>
      <c r="G473" s="331">
        <f t="shared" si="7"/>
        <v>0</v>
      </c>
      <c r="H473" s="331">
        <f>MERCADO!J478</f>
        <v>0</v>
      </c>
      <c r="I473" s="308"/>
      <c r="J473" s="396"/>
    </row>
    <row r="474" spans="1:10" ht="45">
      <c r="A474" s="327"/>
      <c r="B474" s="332"/>
      <c r="C474" s="333"/>
      <c r="D474" s="115"/>
      <c r="E474" s="311" t="s">
        <v>15775</v>
      </c>
      <c r="F474" s="331"/>
      <c r="G474" s="331">
        <f t="shared" si="7"/>
        <v>0</v>
      </c>
      <c r="H474" s="331">
        <f>MERCADO!J479</f>
        <v>0</v>
      </c>
      <c r="I474" s="308"/>
      <c r="J474" s="396"/>
    </row>
    <row r="475" spans="1:10" ht="15" customHeight="1">
      <c r="A475" s="325">
        <v>142</v>
      </c>
      <c r="B475" s="332">
        <v>352203</v>
      </c>
      <c r="C475" s="333" t="s">
        <v>392</v>
      </c>
      <c r="D475" s="334" t="s">
        <v>15776</v>
      </c>
      <c r="E475" s="311" t="s">
        <v>15754</v>
      </c>
      <c r="F475" s="331">
        <v>106117600</v>
      </c>
      <c r="G475" s="331">
        <f t="shared" si="7"/>
        <v>111529597.59999999</v>
      </c>
      <c r="H475" s="331">
        <f>MERCADO!J480</f>
        <v>178502133.40000001</v>
      </c>
      <c r="I475" s="395">
        <v>145015866</v>
      </c>
      <c r="J475" s="396" t="s">
        <v>16531</v>
      </c>
    </row>
    <row r="476" spans="1:10">
      <c r="A476" s="326"/>
      <c r="B476" s="332"/>
      <c r="C476" s="333"/>
      <c r="D476" s="334"/>
      <c r="E476" s="311" t="s">
        <v>15608</v>
      </c>
      <c r="F476" s="331"/>
      <c r="G476" s="331">
        <f t="shared" si="7"/>
        <v>0</v>
      </c>
      <c r="H476" s="331">
        <f>MERCADO!J481</f>
        <v>0</v>
      </c>
      <c r="I476" s="308"/>
      <c r="J476" s="396"/>
    </row>
    <row r="477" spans="1:10" ht="22.5">
      <c r="A477" s="326"/>
      <c r="B477" s="332"/>
      <c r="C477" s="333"/>
      <c r="D477" s="334"/>
      <c r="E477" s="311" t="s">
        <v>15590</v>
      </c>
      <c r="F477" s="331"/>
      <c r="G477" s="331">
        <f t="shared" si="7"/>
        <v>0</v>
      </c>
      <c r="H477" s="331">
        <f>MERCADO!J482</f>
        <v>0</v>
      </c>
      <c r="I477" s="308"/>
      <c r="J477" s="396"/>
    </row>
    <row r="478" spans="1:10">
      <c r="A478" s="326"/>
      <c r="B478" s="332"/>
      <c r="C478" s="333"/>
      <c r="D478" s="334"/>
      <c r="E478" s="311" t="s">
        <v>15591</v>
      </c>
      <c r="F478" s="331"/>
      <c r="G478" s="331">
        <f t="shared" si="7"/>
        <v>0</v>
      </c>
      <c r="H478" s="331">
        <f>MERCADO!J483</f>
        <v>0</v>
      </c>
      <c r="I478" s="308"/>
      <c r="J478" s="396"/>
    </row>
    <row r="479" spans="1:10">
      <c r="A479" s="326"/>
      <c r="B479" s="332"/>
      <c r="C479" s="333"/>
      <c r="D479" s="334"/>
      <c r="E479" s="311" t="s">
        <v>15593</v>
      </c>
      <c r="F479" s="331"/>
      <c r="G479" s="331">
        <f t="shared" si="7"/>
        <v>0</v>
      </c>
      <c r="H479" s="331">
        <f>MERCADO!J484</f>
        <v>0</v>
      </c>
      <c r="I479" s="308"/>
      <c r="J479" s="396"/>
    </row>
    <row r="480" spans="1:10">
      <c r="A480" s="326"/>
      <c r="B480" s="332"/>
      <c r="C480" s="333"/>
      <c r="D480" s="334"/>
      <c r="E480" s="311" t="s">
        <v>15755</v>
      </c>
      <c r="F480" s="331"/>
      <c r="G480" s="331">
        <f t="shared" si="7"/>
        <v>0</v>
      </c>
      <c r="H480" s="331">
        <f>MERCADO!J485</f>
        <v>0</v>
      </c>
      <c r="I480" s="308"/>
      <c r="J480" s="396"/>
    </row>
    <row r="481" spans="1:10">
      <c r="A481" s="327"/>
      <c r="B481" s="332"/>
      <c r="C481" s="333"/>
      <c r="D481" s="334"/>
      <c r="E481" s="311" t="s">
        <v>15594</v>
      </c>
      <c r="F481" s="331"/>
      <c r="G481" s="331">
        <f t="shared" si="7"/>
        <v>0</v>
      </c>
      <c r="H481" s="331">
        <f>MERCADO!J486</f>
        <v>0</v>
      </c>
      <c r="I481" s="308"/>
      <c r="J481" s="396"/>
    </row>
    <row r="482" spans="1:10" ht="22.5">
      <c r="A482" s="325">
        <v>143</v>
      </c>
      <c r="B482" s="332">
        <v>352301</v>
      </c>
      <c r="C482" s="333" t="s">
        <v>15777</v>
      </c>
      <c r="D482" s="312" t="s">
        <v>15623</v>
      </c>
      <c r="E482" s="311" t="s">
        <v>15624</v>
      </c>
      <c r="F482" s="331" t="s">
        <v>15269</v>
      </c>
      <c r="G482" s="331" t="s">
        <v>15269</v>
      </c>
      <c r="H482" s="331">
        <f>MERCADO!J487</f>
        <v>61324720.31075</v>
      </c>
      <c r="I482" s="395">
        <v>61324720</v>
      </c>
      <c r="J482" s="396" t="s">
        <v>16531</v>
      </c>
    </row>
    <row r="483" spans="1:10" ht="22.5">
      <c r="A483" s="326"/>
      <c r="B483" s="332"/>
      <c r="C483" s="333"/>
      <c r="D483" s="312" t="s">
        <v>15625</v>
      </c>
      <c r="E483" s="311" t="s">
        <v>15612</v>
      </c>
      <c r="F483" s="331"/>
      <c r="G483" s="331">
        <f t="shared" si="7"/>
        <v>0</v>
      </c>
      <c r="H483" s="331">
        <f>MERCADO!J488</f>
        <v>0</v>
      </c>
      <c r="I483" s="308"/>
      <c r="J483" s="396"/>
    </row>
    <row r="484" spans="1:10" ht="22.5">
      <c r="A484" s="326"/>
      <c r="B484" s="332"/>
      <c r="C484" s="333"/>
      <c r="D484" s="312" t="s">
        <v>15626</v>
      </c>
      <c r="E484" s="311" t="s">
        <v>15627</v>
      </c>
      <c r="F484" s="331"/>
      <c r="G484" s="331">
        <f t="shared" si="7"/>
        <v>0</v>
      </c>
      <c r="H484" s="331">
        <f>MERCADO!J489</f>
        <v>0</v>
      </c>
      <c r="I484" s="308"/>
      <c r="J484" s="396"/>
    </row>
    <row r="485" spans="1:10" ht="22.5">
      <c r="A485" s="326"/>
      <c r="B485" s="332"/>
      <c r="C485" s="333"/>
      <c r="D485" s="312" t="s">
        <v>15628</v>
      </c>
      <c r="E485" s="311" t="s">
        <v>15629</v>
      </c>
      <c r="F485" s="331"/>
      <c r="G485" s="331">
        <f t="shared" si="7"/>
        <v>0</v>
      </c>
      <c r="H485" s="331">
        <f>MERCADO!J490</f>
        <v>0</v>
      </c>
      <c r="I485" s="308"/>
      <c r="J485" s="396"/>
    </row>
    <row r="486" spans="1:10">
      <c r="A486" s="326"/>
      <c r="B486" s="332"/>
      <c r="C486" s="333"/>
      <c r="D486" s="312" t="s">
        <v>15630</v>
      </c>
      <c r="E486" s="311" t="s">
        <v>15615</v>
      </c>
      <c r="F486" s="331"/>
      <c r="G486" s="331">
        <f t="shared" si="7"/>
        <v>0</v>
      </c>
      <c r="H486" s="331">
        <f>MERCADO!J491</f>
        <v>0</v>
      </c>
      <c r="I486" s="308"/>
      <c r="J486" s="396"/>
    </row>
    <row r="487" spans="1:10" ht="22.5">
      <c r="A487" s="326"/>
      <c r="B487" s="332"/>
      <c r="C487" s="333"/>
      <c r="D487" s="312" t="s">
        <v>15631</v>
      </c>
      <c r="E487" s="311" t="s">
        <v>15621</v>
      </c>
      <c r="F487" s="331"/>
      <c r="G487" s="331">
        <f t="shared" si="7"/>
        <v>0</v>
      </c>
      <c r="H487" s="331">
        <f>MERCADO!J492</f>
        <v>0</v>
      </c>
      <c r="I487" s="308"/>
      <c r="J487" s="396"/>
    </row>
    <row r="488" spans="1:10">
      <c r="A488" s="326"/>
      <c r="B488" s="332"/>
      <c r="C488" s="333"/>
      <c r="D488" s="312" t="s">
        <v>15579</v>
      </c>
      <c r="E488" s="311" t="s">
        <v>15632</v>
      </c>
      <c r="F488" s="331"/>
      <c r="G488" s="331">
        <f t="shared" si="7"/>
        <v>0</v>
      </c>
      <c r="H488" s="331">
        <f>MERCADO!J493</f>
        <v>0</v>
      </c>
      <c r="I488" s="308"/>
      <c r="J488" s="396"/>
    </row>
    <row r="489" spans="1:10">
      <c r="A489" s="326"/>
      <c r="B489" s="332"/>
      <c r="C489" s="333"/>
      <c r="D489" s="312" t="s">
        <v>15633</v>
      </c>
      <c r="E489" s="311" t="s">
        <v>15583</v>
      </c>
      <c r="F489" s="331"/>
      <c r="G489" s="331">
        <f t="shared" si="7"/>
        <v>0</v>
      </c>
      <c r="H489" s="331">
        <f>MERCADO!J494</f>
        <v>0</v>
      </c>
      <c r="I489" s="308"/>
      <c r="J489" s="396"/>
    </row>
    <row r="490" spans="1:10">
      <c r="A490" s="326"/>
      <c r="B490" s="332"/>
      <c r="C490" s="333"/>
      <c r="D490" s="312" t="s">
        <v>15581</v>
      </c>
      <c r="E490" s="311" t="s">
        <v>15634</v>
      </c>
      <c r="F490" s="331"/>
      <c r="G490" s="331">
        <f t="shared" si="7"/>
        <v>0</v>
      </c>
      <c r="H490" s="331">
        <f>MERCADO!J495</f>
        <v>0</v>
      </c>
      <c r="I490" s="308"/>
      <c r="J490" s="396"/>
    </row>
    <row r="491" spans="1:10" ht="33.75">
      <c r="A491" s="326"/>
      <c r="B491" s="332"/>
      <c r="C491" s="333"/>
      <c r="D491" s="312" t="s">
        <v>15635</v>
      </c>
      <c r="E491" s="311" t="s">
        <v>15636</v>
      </c>
      <c r="F491" s="331"/>
      <c r="G491" s="331">
        <f t="shared" si="7"/>
        <v>0</v>
      </c>
      <c r="H491" s="331">
        <f>MERCADO!J496</f>
        <v>0</v>
      </c>
      <c r="I491" s="308"/>
      <c r="J491" s="396"/>
    </row>
    <row r="492" spans="1:10" ht="22.5">
      <c r="A492" s="326"/>
      <c r="B492" s="332"/>
      <c r="C492" s="333"/>
      <c r="D492" s="312" t="s">
        <v>15637</v>
      </c>
      <c r="E492" s="110"/>
      <c r="F492" s="331"/>
      <c r="G492" s="331">
        <f t="shared" si="7"/>
        <v>0</v>
      </c>
      <c r="H492" s="331">
        <f>MERCADO!J497</f>
        <v>0</v>
      </c>
      <c r="I492" s="308"/>
      <c r="J492" s="396"/>
    </row>
    <row r="493" spans="1:10" ht="22.5">
      <c r="A493" s="326"/>
      <c r="B493" s="332"/>
      <c r="C493" s="333"/>
      <c r="D493" s="312" t="s">
        <v>15638</v>
      </c>
      <c r="E493" s="110"/>
      <c r="F493" s="331"/>
      <c r="G493" s="331">
        <f t="shared" si="7"/>
        <v>0</v>
      </c>
      <c r="H493" s="331">
        <f>MERCADO!J498</f>
        <v>0</v>
      </c>
      <c r="I493" s="308"/>
      <c r="J493" s="396"/>
    </row>
    <row r="494" spans="1:10">
      <c r="A494" s="326"/>
      <c r="B494" s="332"/>
      <c r="C494" s="333"/>
      <c r="D494" s="312" t="s">
        <v>15584</v>
      </c>
      <c r="E494" s="110"/>
      <c r="F494" s="331"/>
      <c r="G494" s="331">
        <f t="shared" si="7"/>
        <v>0</v>
      </c>
      <c r="H494" s="331">
        <f>MERCADO!J499</f>
        <v>0</v>
      </c>
      <c r="I494" s="308"/>
      <c r="J494" s="396"/>
    </row>
    <row r="495" spans="1:10">
      <c r="A495" s="326"/>
      <c r="B495" s="332"/>
      <c r="C495" s="333"/>
      <c r="D495" s="312" t="s">
        <v>15617</v>
      </c>
      <c r="E495" s="110"/>
      <c r="F495" s="331"/>
      <c r="G495" s="331">
        <f t="shared" si="7"/>
        <v>0</v>
      </c>
      <c r="H495" s="331">
        <f>MERCADO!J500</f>
        <v>0</v>
      </c>
      <c r="I495" s="308"/>
      <c r="J495" s="396"/>
    </row>
    <row r="496" spans="1:10">
      <c r="A496" s="326"/>
      <c r="B496" s="332"/>
      <c r="C496" s="333"/>
      <c r="D496" s="312" t="s">
        <v>15618</v>
      </c>
      <c r="E496" s="110"/>
      <c r="F496" s="331"/>
      <c r="G496" s="331">
        <f t="shared" si="7"/>
        <v>0</v>
      </c>
      <c r="H496" s="331">
        <f>MERCADO!J501</f>
        <v>0</v>
      </c>
      <c r="I496" s="308"/>
      <c r="J496" s="396"/>
    </row>
    <row r="497" spans="1:10">
      <c r="A497" s="326"/>
      <c r="B497" s="332"/>
      <c r="C497" s="333"/>
      <c r="D497" s="312" t="s">
        <v>15585</v>
      </c>
      <c r="E497" s="110"/>
      <c r="F497" s="331"/>
      <c r="G497" s="331">
        <f t="shared" si="7"/>
        <v>0</v>
      </c>
      <c r="H497" s="331">
        <f>MERCADO!J502</f>
        <v>0</v>
      </c>
      <c r="I497" s="308"/>
      <c r="J497" s="396"/>
    </row>
    <row r="498" spans="1:10">
      <c r="A498" s="327"/>
      <c r="B498" s="332"/>
      <c r="C498" s="333"/>
      <c r="D498" s="312" t="s">
        <v>15639</v>
      </c>
      <c r="E498" s="110"/>
      <c r="F498" s="331"/>
      <c r="G498" s="331">
        <f t="shared" si="7"/>
        <v>0</v>
      </c>
      <c r="H498" s="331">
        <f>MERCADO!J503</f>
        <v>0</v>
      </c>
      <c r="I498" s="308"/>
      <c r="J498" s="396"/>
    </row>
    <row r="499" spans="1:10" ht="15" customHeight="1">
      <c r="A499" s="325">
        <v>144</v>
      </c>
      <c r="B499" s="332">
        <v>352303</v>
      </c>
      <c r="C499" s="333" t="s">
        <v>252</v>
      </c>
      <c r="D499" s="334" t="s">
        <v>15778</v>
      </c>
      <c r="E499" s="311" t="s">
        <v>15587</v>
      </c>
      <c r="F499" s="331">
        <v>134024800</v>
      </c>
      <c r="G499" s="331">
        <f t="shared" si="7"/>
        <v>140860064.80000001</v>
      </c>
      <c r="H499" s="331">
        <f>MERCADO!J504</f>
        <v>139222720</v>
      </c>
      <c r="I499" s="395">
        <v>140041392</v>
      </c>
      <c r="J499" s="396" t="s">
        <v>16531</v>
      </c>
    </row>
    <row r="500" spans="1:10">
      <c r="A500" s="326"/>
      <c r="B500" s="332"/>
      <c r="C500" s="333"/>
      <c r="D500" s="334"/>
      <c r="E500" s="311" t="s">
        <v>15588</v>
      </c>
      <c r="F500" s="331"/>
      <c r="G500" s="331">
        <f t="shared" si="7"/>
        <v>0</v>
      </c>
      <c r="H500" s="331">
        <f>MERCADO!J505</f>
        <v>0</v>
      </c>
      <c r="I500" s="308"/>
      <c r="J500" s="396"/>
    </row>
    <row r="501" spans="1:10" ht="22.5">
      <c r="A501" s="326"/>
      <c r="B501" s="332"/>
      <c r="C501" s="333"/>
      <c r="D501" s="334"/>
      <c r="E501" s="311" t="s">
        <v>15590</v>
      </c>
      <c r="F501" s="331"/>
      <c r="G501" s="331">
        <f t="shared" si="7"/>
        <v>0</v>
      </c>
      <c r="H501" s="331">
        <f>MERCADO!J506</f>
        <v>0</v>
      </c>
      <c r="I501" s="308"/>
      <c r="J501" s="396"/>
    </row>
    <row r="502" spans="1:10">
      <c r="A502" s="326"/>
      <c r="B502" s="332"/>
      <c r="C502" s="333"/>
      <c r="D502" s="334"/>
      <c r="E502" s="311" t="s">
        <v>15591</v>
      </c>
      <c r="F502" s="331"/>
      <c r="G502" s="331">
        <f t="shared" si="7"/>
        <v>0</v>
      </c>
      <c r="H502" s="331">
        <f>MERCADO!J507</f>
        <v>0</v>
      </c>
      <c r="I502" s="308"/>
      <c r="J502" s="396"/>
    </row>
    <row r="503" spans="1:10">
      <c r="A503" s="327"/>
      <c r="B503" s="332"/>
      <c r="C503" s="333"/>
      <c r="D503" s="334"/>
      <c r="E503" s="311" t="s">
        <v>15606</v>
      </c>
      <c r="F503" s="331"/>
      <c r="G503" s="331">
        <f t="shared" si="7"/>
        <v>0</v>
      </c>
      <c r="H503" s="331">
        <f>MERCADO!J508</f>
        <v>0</v>
      </c>
      <c r="I503" s="308"/>
      <c r="J503" s="396"/>
    </row>
    <row r="504" spans="1:10" ht="22.5">
      <c r="A504" s="310">
        <v>145</v>
      </c>
      <c r="B504" s="310">
        <v>352501</v>
      </c>
      <c r="C504" s="311" t="s">
        <v>15779</v>
      </c>
      <c r="D504" s="312" t="s">
        <v>268</v>
      </c>
      <c r="E504" s="311"/>
      <c r="F504" s="313" t="s">
        <v>15269</v>
      </c>
      <c r="G504" s="313" t="s">
        <v>15269</v>
      </c>
      <c r="H504" s="313">
        <f>MERCADO!J509</f>
        <v>34728529.6215</v>
      </c>
      <c r="I504" s="395">
        <v>34728530</v>
      </c>
      <c r="J504" s="396" t="s">
        <v>16531</v>
      </c>
    </row>
    <row r="505" spans="1:10" ht="22.5">
      <c r="A505" s="310">
        <v>146</v>
      </c>
      <c r="B505" s="310">
        <v>352504</v>
      </c>
      <c r="C505" s="311" t="s">
        <v>15782</v>
      </c>
      <c r="D505" s="312" t="s">
        <v>268</v>
      </c>
      <c r="E505" s="311"/>
      <c r="F505" s="313" t="s">
        <v>15269</v>
      </c>
      <c r="G505" s="313" t="s">
        <v>15269</v>
      </c>
      <c r="H505" s="313">
        <f>MERCADO!J512</f>
        <v>21092064.81075</v>
      </c>
      <c r="I505" s="308">
        <v>23150653.88645</v>
      </c>
      <c r="J505" s="396" t="s">
        <v>16532</v>
      </c>
    </row>
    <row r="506" spans="1:10" ht="22.5">
      <c r="A506" s="310">
        <v>147</v>
      </c>
      <c r="B506" s="310">
        <v>352507</v>
      </c>
      <c r="C506" s="311" t="s">
        <v>15785</v>
      </c>
      <c r="D506" s="312" t="s">
        <v>268</v>
      </c>
      <c r="E506" s="311"/>
      <c r="F506" s="313">
        <v>6974600</v>
      </c>
      <c r="G506" s="313">
        <f t="shared" si="7"/>
        <v>7330304.5999999996</v>
      </c>
      <c r="H506" s="313">
        <f>MERCADO!J515</f>
        <v>21092064.81075</v>
      </c>
      <c r="I506" s="308">
        <v>21774477.88645</v>
      </c>
      <c r="J506" s="396" t="s">
        <v>16532</v>
      </c>
    </row>
    <row r="507" spans="1:10" ht="67.5">
      <c r="A507" s="310">
        <v>148</v>
      </c>
      <c r="B507" s="310">
        <v>353003</v>
      </c>
      <c r="C507" s="311" t="s">
        <v>254</v>
      </c>
      <c r="D507" s="312" t="s">
        <v>15640</v>
      </c>
      <c r="E507" s="311" t="s">
        <v>15641</v>
      </c>
      <c r="F507" s="313">
        <v>1498200</v>
      </c>
      <c r="G507" s="313">
        <f t="shared" ref="G507:G566" si="8">(F507*5.1%)+F507</f>
        <v>1574608.2</v>
      </c>
      <c r="H507" s="313">
        <f>MERCADO!J521</f>
        <v>6517646.083333333</v>
      </c>
      <c r="I507" s="395">
        <v>4046127</v>
      </c>
      <c r="J507" s="396" t="s">
        <v>16531</v>
      </c>
    </row>
    <row r="508" spans="1:10" ht="15" customHeight="1">
      <c r="A508" s="325">
        <v>149</v>
      </c>
      <c r="B508" s="332">
        <v>355203</v>
      </c>
      <c r="C508" s="333" t="s">
        <v>15791</v>
      </c>
      <c r="D508" s="312" t="s">
        <v>15576</v>
      </c>
      <c r="E508" s="311" t="s">
        <v>15658</v>
      </c>
      <c r="F508" s="331" t="s">
        <v>15269</v>
      </c>
      <c r="G508" s="331" t="s">
        <v>15269</v>
      </c>
      <c r="H508" s="331">
        <f>MERCADO!J522</f>
        <v>6784995</v>
      </c>
      <c r="I508" s="308">
        <v>16777797.5</v>
      </c>
      <c r="J508" s="396" t="s">
        <v>16532</v>
      </c>
    </row>
    <row r="509" spans="1:10" ht="22.5">
      <c r="A509" s="326"/>
      <c r="B509" s="332"/>
      <c r="C509" s="333"/>
      <c r="D509" s="312" t="s">
        <v>15792</v>
      </c>
      <c r="E509" s="311" t="s">
        <v>15612</v>
      </c>
      <c r="F509" s="331"/>
      <c r="G509" s="331">
        <f t="shared" si="8"/>
        <v>0</v>
      </c>
      <c r="H509" s="331">
        <f>MERCADO!J523</f>
        <v>0</v>
      </c>
      <c r="I509" s="308"/>
      <c r="J509" s="396"/>
    </row>
    <row r="510" spans="1:10" ht="22.5">
      <c r="A510" s="326"/>
      <c r="B510" s="332"/>
      <c r="C510" s="333"/>
      <c r="D510" s="312" t="s">
        <v>15579</v>
      </c>
      <c r="E510" s="311" t="s">
        <v>15613</v>
      </c>
      <c r="F510" s="331"/>
      <c r="G510" s="331">
        <f t="shared" si="8"/>
        <v>0</v>
      </c>
      <c r="H510" s="331">
        <f>MERCADO!J524</f>
        <v>0</v>
      </c>
      <c r="I510" s="308"/>
      <c r="J510" s="396"/>
    </row>
    <row r="511" spans="1:10">
      <c r="A511" s="326"/>
      <c r="B511" s="332"/>
      <c r="C511" s="333"/>
      <c r="D511" s="312" t="s">
        <v>15581</v>
      </c>
      <c r="E511" s="311" t="s">
        <v>15582</v>
      </c>
      <c r="F511" s="331"/>
      <c r="G511" s="331">
        <f t="shared" si="8"/>
        <v>0</v>
      </c>
      <c r="H511" s="331">
        <f>MERCADO!J525</f>
        <v>0</v>
      </c>
      <c r="I511" s="308"/>
      <c r="J511" s="396"/>
    </row>
    <row r="512" spans="1:10" ht="22.5">
      <c r="A512" s="326"/>
      <c r="B512" s="332"/>
      <c r="C512" s="333"/>
      <c r="D512" s="312" t="s">
        <v>15793</v>
      </c>
      <c r="E512" s="311" t="s">
        <v>15615</v>
      </c>
      <c r="F512" s="331"/>
      <c r="G512" s="331">
        <f t="shared" si="8"/>
        <v>0</v>
      </c>
      <c r="H512" s="331">
        <f>MERCADO!J526</f>
        <v>0</v>
      </c>
      <c r="I512" s="308"/>
      <c r="J512" s="396"/>
    </row>
    <row r="513" spans="1:10" ht="22.5">
      <c r="A513" s="326"/>
      <c r="B513" s="332"/>
      <c r="C513" s="333"/>
      <c r="D513" s="312" t="s">
        <v>15794</v>
      </c>
      <c r="E513" s="311" t="s">
        <v>15616</v>
      </c>
      <c r="F513" s="331"/>
      <c r="G513" s="331">
        <f t="shared" si="8"/>
        <v>0</v>
      </c>
      <c r="H513" s="331">
        <f>MERCADO!J527</f>
        <v>0</v>
      </c>
      <c r="I513" s="308"/>
      <c r="J513" s="396"/>
    </row>
    <row r="514" spans="1:10" ht="22.5">
      <c r="A514" s="326"/>
      <c r="B514" s="332"/>
      <c r="C514" s="333"/>
      <c r="D514" s="312" t="s">
        <v>15795</v>
      </c>
      <c r="E514" s="311" t="s">
        <v>15621</v>
      </c>
      <c r="F514" s="331"/>
      <c r="G514" s="331">
        <f t="shared" si="8"/>
        <v>0</v>
      </c>
      <c r="H514" s="331">
        <f>MERCADO!J528</f>
        <v>0</v>
      </c>
      <c r="I514" s="308"/>
      <c r="J514" s="396"/>
    </row>
    <row r="515" spans="1:10">
      <c r="A515" s="326"/>
      <c r="B515" s="332"/>
      <c r="C515" s="333"/>
      <c r="D515" s="312" t="s">
        <v>15584</v>
      </c>
      <c r="E515" s="311" t="s">
        <v>15583</v>
      </c>
      <c r="F515" s="331"/>
      <c r="G515" s="331">
        <f t="shared" si="8"/>
        <v>0</v>
      </c>
      <c r="H515" s="331">
        <f>MERCADO!J529</f>
        <v>0</v>
      </c>
      <c r="I515" s="308"/>
      <c r="J515" s="396"/>
    </row>
    <row r="516" spans="1:10">
      <c r="A516" s="326"/>
      <c r="B516" s="332"/>
      <c r="C516" s="333"/>
      <c r="D516" s="312" t="s">
        <v>15617</v>
      </c>
      <c r="E516" s="311" t="s">
        <v>15796</v>
      </c>
      <c r="F516" s="331"/>
      <c r="G516" s="331">
        <f t="shared" si="8"/>
        <v>0</v>
      </c>
      <c r="H516" s="331">
        <f>MERCADO!J530</f>
        <v>0</v>
      </c>
      <c r="I516" s="308"/>
      <c r="J516" s="396"/>
    </row>
    <row r="517" spans="1:10">
      <c r="A517" s="326"/>
      <c r="B517" s="332"/>
      <c r="C517" s="333"/>
      <c r="D517" s="312" t="s">
        <v>15797</v>
      </c>
      <c r="E517" s="110"/>
      <c r="F517" s="331"/>
      <c r="G517" s="331">
        <f t="shared" si="8"/>
        <v>0</v>
      </c>
      <c r="H517" s="331">
        <f>MERCADO!J531</f>
        <v>0</v>
      </c>
      <c r="I517" s="308"/>
      <c r="J517" s="396"/>
    </row>
    <row r="518" spans="1:10" ht="22.5">
      <c r="A518" s="327"/>
      <c r="B518" s="332"/>
      <c r="C518" s="333"/>
      <c r="D518" s="312" t="s">
        <v>15798</v>
      </c>
      <c r="E518" s="110"/>
      <c r="F518" s="331"/>
      <c r="G518" s="331">
        <f t="shared" si="8"/>
        <v>0</v>
      </c>
      <c r="H518" s="331">
        <f>MERCADO!J532</f>
        <v>0</v>
      </c>
      <c r="I518" s="308"/>
      <c r="J518" s="396"/>
    </row>
    <row r="519" spans="1:10" ht="15" customHeight="1">
      <c r="A519" s="325">
        <v>150</v>
      </c>
      <c r="B519" s="332">
        <v>355205</v>
      </c>
      <c r="C519" s="333" t="s">
        <v>255</v>
      </c>
      <c r="D519" s="334" t="s">
        <v>15799</v>
      </c>
      <c r="E519" s="311" t="s">
        <v>15587</v>
      </c>
      <c r="F519" s="331">
        <v>31308500</v>
      </c>
      <c r="G519" s="331">
        <f t="shared" si="8"/>
        <v>32905233.5</v>
      </c>
      <c r="H519" s="331">
        <f>MERCADO!J533</f>
        <v>28862392.675000001</v>
      </c>
      <c r="I519" s="308">
        <v>37791192.262142859</v>
      </c>
      <c r="J519" s="396" t="s">
        <v>16532</v>
      </c>
    </row>
    <row r="520" spans="1:10">
      <c r="A520" s="326"/>
      <c r="B520" s="332"/>
      <c r="C520" s="333"/>
      <c r="D520" s="334"/>
      <c r="E520" s="311" t="s">
        <v>15608</v>
      </c>
      <c r="F520" s="331"/>
      <c r="G520" s="331">
        <f t="shared" si="8"/>
        <v>0</v>
      </c>
      <c r="H520" s="331">
        <f>MERCADO!J534</f>
        <v>0</v>
      </c>
      <c r="I520" s="308"/>
      <c r="J520" s="396"/>
    </row>
    <row r="521" spans="1:10" ht="22.5">
      <c r="A521" s="326"/>
      <c r="B521" s="332"/>
      <c r="C521" s="333"/>
      <c r="D521" s="334"/>
      <c r="E521" s="311" t="s">
        <v>15590</v>
      </c>
      <c r="F521" s="331"/>
      <c r="G521" s="331">
        <f t="shared" si="8"/>
        <v>0</v>
      </c>
      <c r="H521" s="331">
        <f>MERCADO!J535</f>
        <v>0</v>
      </c>
      <c r="I521" s="308"/>
      <c r="J521" s="396"/>
    </row>
    <row r="522" spans="1:10">
      <c r="A522" s="326"/>
      <c r="B522" s="332"/>
      <c r="C522" s="333"/>
      <c r="D522" s="334"/>
      <c r="E522" s="311" t="s">
        <v>15591</v>
      </c>
      <c r="F522" s="331"/>
      <c r="G522" s="331">
        <f t="shared" si="8"/>
        <v>0</v>
      </c>
      <c r="H522" s="331">
        <f>MERCADO!J536</f>
        <v>0</v>
      </c>
      <c r="I522" s="308"/>
      <c r="J522" s="396"/>
    </row>
    <row r="523" spans="1:10">
      <c r="A523" s="326"/>
      <c r="B523" s="332"/>
      <c r="C523" s="333"/>
      <c r="D523" s="334"/>
      <c r="E523" s="311" t="s">
        <v>15647</v>
      </c>
      <c r="F523" s="331"/>
      <c r="G523" s="331">
        <f t="shared" si="8"/>
        <v>0</v>
      </c>
      <c r="H523" s="331">
        <f>MERCADO!J537</f>
        <v>0</v>
      </c>
      <c r="I523" s="308"/>
      <c r="J523" s="396"/>
    </row>
    <row r="524" spans="1:10">
      <c r="A524" s="326"/>
      <c r="B524" s="332"/>
      <c r="C524" s="333"/>
      <c r="D524" s="334"/>
      <c r="E524" s="311" t="s">
        <v>15593</v>
      </c>
      <c r="F524" s="331"/>
      <c r="G524" s="331">
        <f t="shared" si="8"/>
        <v>0</v>
      </c>
      <c r="H524" s="331">
        <f>MERCADO!J538</f>
        <v>0</v>
      </c>
      <c r="I524" s="308"/>
      <c r="J524" s="396"/>
    </row>
    <row r="525" spans="1:10">
      <c r="A525" s="326"/>
      <c r="B525" s="332"/>
      <c r="C525" s="333"/>
      <c r="D525" s="334"/>
      <c r="E525" s="311" t="s">
        <v>15648</v>
      </c>
      <c r="F525" s="331"/>
      <c r="G525" s="331">
        <f t="shared" si="8"/>
        <v>0</v>
      </c>
      <c r="H525" s="331">
        <f>MERCADO!J539</f>
        <v>0</v>
      </c>
      <c r="I525" s="308"/>
      <c r="J525" s="396"/>
    </row>
    <row r="526" spans="1:10">
      <c r="A526" s="327"/>
      <c r="B526" s="332"/>
      <c r="C526" s="333"/>
      <c r="D526" s="334"/>
      <c r="E526" s="311" t="s">
        <v>15594</v>
      </c>
      <c r="F526" s="331"/>
      <c r="G526" s="331">
        <f t="shared" si="8"/>
        <v>0</v>
      </c>
      <c r="H526" s="331">
        <f>MERCADO!J540</f>
        <v>0</v>
      </c>
      <c r="I526" s="308"/>
      <c r="J526" s="396"/>
    </row>
    <row r="527" spans="1:10" ht="22.5">
      <c r="A527" s="310">
        <v>151</v>
      </c>
      <c r="B527" s="310">
        <v>356101</v>
      </c>
      <c r="C527" s="311" t="s">
        <v>15800</v>
      </c>
      <c r="D527" s="312" t="s">
        <v>268</v>
      </c>
      <c r="E527" s="311"/>
      <c r="F527" s="313">
        <v>2429836</v>
      </c>
      <c r="G527" s="313">
        <f t="shared" si="8"/>
        <v>2553757.6359999999</v>
      </c>
      <c r="H527" s="313">
        <f>MERCADO!J541</f>
        <v>34728529.6215</v>
      </c>
      <c r="I527" s="308">
        <v>26770600</v>
      </c>
      <c r="J527" s="396" t="s">
        <v>16532</v>
      </c>
    </row>
    <row r="528" spans="1:10">
      <c r="A528" s="310">
        <v>152</v>
      </c>
      <c r="B528" s="310">
        <v>356102</v>
      </c>
      <c r="C528" s="311" t="s">
        <v>13068</v>
      </c>
      <c r="D528" s="312" t="s">
        <v>268</v>
      </c>
      <c r="E528" s="311"/>
      <c r="F528" s="313" t="s">
        <v>15269</v>
      </c>
      <c r="G528" s="313" t="s">
        <v>15269</v>
      </c>
      <c r="H528" s="313">
        <f>MERCADO!J542</f>
        <v>21092064.81075</v>
      </c>
      <c r="I528" s="308">
        <v>26770600</v>
      </c>
      <c r="J528" s="396" t="s">
        <v>16532</v>
      </c>
    </row>
    <row r="529" spans="1:10" ht="33.75">
      <c r="A529" s="310">
        <v>153</v>
      </c>
      <c r="B529" s="310">
        <v>356201</v>
      </c>
      <c r="C529" s="311" t="s">
        <v>15801</v>
      </c>
      <c r="D529" s="312" t="s">
        <v>268</v>
      </c>
      <c r="E529" s="311"/>
      <c r="F529" s="313">
        <v>6974600</v>
      </c>
      <c r="G529" s="313">
        <f t="shared" si="8"/>
        <v>7330304.5999999996</v>
      </c>
      <c r="H529" s="313">
        <f>MERCADO!J543</f>
        <v>5282654.5999999996</v>
      </c>
      <c r="I529" s="308">
        <v>12445303.066666668</v>
      </c>
      <c r="J529" s="396" t="s">
        <v>16532</v>
      </c>
    </row>
    <row r="530" spans="1:10" ht="22.5">
      <c r="A530" s="310">
        <v>154</v>
      </c>
      <c r="B530" s="310">
        <v>356202</v>
      </c>
      <c r="C530" s="311" t="s">
        <v>15802</v>
      </c>
      <c r="D530" s="312" t="s">
        <v>268</v>
      </c>
      <c r="E530" s="311"/>
      <c r="F530" s="313">
        <v>6974600</v>
      </c>
      <c r="G530" s="313">
        <f t="shared" si="8"/>
        <v>7330304.5999999996</v>
      </c>
      <c r="H530" s="313">
        <f>MERCADO!J544</f>
        <v>3109709.2</v>
      </c>
      <c r="I530" s="308">
        <v>14940154.6</v>
      </c>
      <c r="J530" s="396" t="s">
        <v>16532</v>
      </c>
    </row>
    <row r="531" spans="1:10">
      <c r="A531" s="310">
        <v>155</v>
      </c>
      <c r="B531" s="310">
        <v>358001</v>
      </c>
      <c r="C531" s="311" t="s">
        <v>15803</v>
      </c>
      <c r="D531" s="312" t="s">
        <v>268</v>
      </c>
      <c r="E531" s="311"/>
      <c r="F531" s="313">
        <v>2002626</v>
      </c>
      <c r="G531" s="313">
        <f t="shared" si="8"/>
        <v>2104759.926</v>
      </c>
      <c r="H531" s="313">
        <f>MERCADO!J545</f>
        <v>45150250.649999999</v>
      </c>
      <c r="I531" s="395">
        <v>23627505</v>
      </c>
      <c r="J531" s="396" t="s">
        <v>16531</v>
      </c>
    </row>
    <row r="532" spans="1:10" ht="22.5">
      <c r="A532" s="310">
        <v>156</v>
      </c>
      <c r="B532" s="310">
        <v>358002</v>
      </c>
      <c r="C532" s="311" t="s">
        <v>15804</v>
      </c>
      <c r="D532" s="312" t="s">
        <v>268</v>
      </c>
      <c r="E532" s="311"/>
      <c r="F532" s="313">
        <v>3740000</v>
      </c>
      <c r="G532" s="313">
        <f t="shared" si="8"/>
        <v>3930740</v>
      </c>
      <c r="H532" s="313">
        <f>MERCADO!J546</f>
        <v>4444000</v>
      </c>
      <c r="I532" s="308">
        <v>4444000</v>
      </c>
      <c r="J532" s="396" t="s">
        <v>16532</v>
      </c>
    </row>
    <row r="533" spans="1:10" ht="22.5">
      <c r="A533" s="310">
        <v>157</v>
      </c>
      <c r="B533" s="310">
        <v>358101</v>
      </c>
      <c r="C533" s="311" t="s">
        <v>15805</v>
      </c>
      <c r="D533" s="312" t="s">
        <v>268</v>
      </c>
      <c r="E533" s="311"/>
      <c r="F533" s="313">
        <v>3740000</v>
      </c>
      <c r="G533" s="313">
        <f t="shared" si="8"/>
        <v>3930740</v>
      </c>
      <c r="H533" s="313">
        <f>MERCADO!J547</f>
        <v>4444000</v>
      </c>
      <c r="I533" s="308">
        <v>4444000</v>
      </c>
      <c r="J533" s="396" t="s">
        <v>16532</v>
      </c>
    </row>
    <row r="534" spans="1:10" ht="22.5">
      <c r="A534" s="310">
        <v>158</v>
      </c>
      <c r="B534" s="310">
        <v>358102</v>
      </c>
      <c r="C534" s="311" t="s">
        <v>15806</v>
      </c>
      <c r="D534" s="312" t="s">
        <v>268</v>
      </c>
      <c r="E534" s="311"/>
      <c r="F534" s="313">
        <v>3740000</v>
      </c>
      <c r="G534" s="313">
        <f t="shared" si="8"/>
        <v>3930740</v>
      </c>
      <c r="H534" s="313">
        <f>MERCADO!J548</f>
        <v>4444000</v>
      </c>
      <c r="I534" s="308">
        <v>4444000</v>
      </c>
      <c r="J534" s="396" t="s">
        <v>16532</v>
      </c>
    </row>
    <row r="535" spans="1:10" ht="22.5">
      <c r="A535" s="310">
        <v>159</v>
      </c>
      <c r="B535" s="310">
        <v>358103</v>
      </c>
      <c r="C535" s="311" t="s">
        <v>15807</v>
      </c>
      <c r="D535" s="312" t="s">
        <v>268</v>
      </c>
      <c r="E535" s="311"/>
      <c r="F535" s="313">
        <v>3740000</v>
      </c>
      <c r="G535" s="313">
        <f t="shared" si="8"/>
        <v>3930740</v>
      </c>
      <c r="H535" s="313">
        <f>MERCADO!J549</f>
        <v>4444000</v>
      </c>
      <c r="I535" s="308">
        <v>4444000</v>
      </c>
      <c r="J535" s="396" t="s">
        <v>16532</v>
      </c>
    </row>
    <row r="536" spans="1:10" ht="22.5">
      <c r="A536" s="310">
        <v>160</v>
      </c>
      <c r="B536" s="310">
        <v>358104</v>
      </c>
      <c r="C536" s="311" t="s">
        <v>15808</v>
      </c>
      <c r="D536" s="312" t="s">
        <v>268</v>
      </c>
      <c r="E536" s="311"/>
      <c r="F536" s="313">
        <v>3740000</v>
      </c>
      <c r="G536" s="313">
        <f t="shared" si="8"/>
        <v>3930740</v>
      </c>
      <c r="H536" s="313">
        <f>MERCADO!J550</f>
        <v>4444000</v>
      </c>
      <c r="I536" s="308">
        <v>4444000</v>
      </c>
      <c r="J536" s="396" t="s">
        <v>16532</v>
      </c>
    </row>
    <row r="537" spans="1:10" ht="33.75">
      <c r="A537" s="310">
        <v>161</v>
      </c>
      <c r="B537" s="310">
        <v>358105</v>
      </c>
      <c r="C537" s="311" t="s">
        <v>15809</v>
      </c>
      <c r="D537" s="312" t="s">
        <v>268</v>
      </c>
      <c r="E537" s="311"/>
      <c r="F537" s="313">
        <v>3740000</v>
      </c>
      <c r="G537" s="313">
        <f t="shared" si="8"/>
        <v>3930740</v>
      </c>
      <c r="H537" s="313">
        <f>MERCADO!J551</f>
        <v>4444000</v>
      </c>
      <c r="I537" s="308">
        <v>4444000</v>
      </c>
      <c r="J537" s="396" t="s">
        <v>16532</v>
      </c>
    </row>
    <row r="538" spans="1:10" ht="22.5">
      <c r="A538" s="310">
        <v>162</v>
      </c>
      <c r="B538" s="310">
        <v>358201</v>
      </c>
      <c r="C538" s="311" t="s">
        <v>15811</v>
      </c>
      <c r="D538" s="312" t="s">
        <v>268</v>
      </c>
      <c r="E538" s="311"/>
      <c r="F538" s="313">
        <v>4884600</v>
      </c>
      <c r="G538" s="313">
        <f t="shared" si="8"/>
        <v>5133714.5999999996</v>
      </c>
      <c r="H538" s="313">
        <f>MERCADO!J553</f>
        <v>4444000</v>
      </c>
      <c r="I538" s="308">
        <v>9549198</v>
      </c>
      <c r="J538" s="396" t="s">
        <v>16532</v>
      </c>
    </row>
    <row r="539" spans="1:10" ht="22.5">
      <c r="A539" s="310">
        <v>163</v>
      </c>
      <c r="B539" s="310">
        <v>358202</v>
      </c>
      <c r="C539" s="311" t="s">
        <v>15812</v>
      </c>
      <c r="D539" s="312" t="s">
        <v>268</v>
      </c>
      <c r="E539" s="311"/>
      <c r="F539" s="313">
        <v>4884600</v>
      </c>
      <c r="G539" s="313">
        <f t="shared" si="8"/>
        <v>5133714.5999999996</v>
      </c>
      <c r="H539" s="313">
        <f>MERCADO!J554</f>
        <v>4444000</v>
      </c>
      <c r="I539" s="308">
        <v>9549198</v>
      </c>
      <c r="J539" s="396" t="s">
        <v>16532</v>
      </c>
    </row>
    <row r="540" spans="1:10" ht="22.5">
      <c r="A540" s="310">
        <v>164</v>
      </c>
      <c r="B540" s="310">
        <v>358203</v>
      </c>
      <c r="C540" s="311" t="s">
        <v>15813</v>
      </c>
      <c r="D540" s="312" t="s">
        <v>268</v>
      </c>
      <c r="E540" s="311"/>
      <c r="F540" s="313">
        <v>6974600</v>
      </c>
      <c r="G540" s="313">
        <f t="shared" si="8"/>
        <v>7330304.5999999996</v>
      </c>
      <c r="H540" s="313">
        <f>MERCADO!J555</f>
        <v>4444000</v>
      </c>
      <c r="I540" s="308">
        <v>9549198</v>
      </c>
      <c r="J540" s="396" t="s">
        <v>16532</v>
      </c>
    </row>
    <row r="541" spans="1:10" ht="22.5">
      <c r="A541" s="310">
        <v>165</v>
      </c>
      <c r="B541" s="310">
        <v>358204</v>
      </c>
      <c r="C541" s="311" t="s">
        <v>15814</v>
      </c>
      <c r="D541" s="312" t="s">
        <v>268</v>
      </c>
      <c r="E541" s="311"/>
      <c r="F541" s="313">
        <v>6974600</v>
      </c>
      <c r="G541" s="313">
        <f t="shared" si="8"/>
        <v>7330304.5999999996</v>
      </c>
      <c r="H541" s="313">
        <f>MERCADO!J556</f>
        <v>4444000</v>
      </c>
      <c r="I541" s="308">
        <v>9549198</v>
      </c>
      <c r="J541" s="396" t="s">
        <v>16532</v>
      </c>
    </row>
    <row r="542" spans="1:10" ht="22.5">
      <c r="A542" s="310">
        <v>166</v>
      </c>
      <c r="B542" s="310">
        <v>358205</v>
      </c>
      <c r="C542" s="311" t="s">
        <v>15815</v>
      </c>
      <c r="D542" s="312" t="s">
        <v>268</v>
      </c>
      <c r="E542" s="311"/>
      <c r="F542" s="313">
        <v>4884600</v>
      </c>
      <c r="G542" s="313">
        <f t="shared" si="8"/>
        <v>5133714.5999999996</v>
      </c>
      <c r="H542" s="313">
        <f>MERCADO!J557</f>
        <v>4444000</v>
      </c>
      <c r="I542" s="308">
        <v>9549198</v>
      </c>
      <c r="J542" s="396" t="s">
        <v>16532</v>
      </c>
    </row>
    <row r="543" spans="1:10" ht="22.5">
      <c r="A543" s="310">
        <v>167</v>
      </c>
      <c r="B543" s="310">
        <v>358206</v>
      </c>
      <c r="C543" s="311" t="s">
        <v>15816</v>
      </c>
      <c r="D543" s="312" t="s">
        <v>268</v>
      </c>
      <c r="E543" s="311"/>
      <c r="F543" s="313">
        <v>4884600</v>
      </c>
      <c r="G543" s="313">
        <f t="shared" si="8"/>
        <v>5133714.5999999996</v>
      </c>
      <c r="H543" s="313">
        <f>MERCADO!J558</f>
        <v>4444000</v>
      </c>
      <c r="I543" s="308">
        <v>9549198</v>
      </c>
      <c r="J543" s="396" t="s">
        <v>16532</v>
      </c>
    </row>
    <row r="544" spans="1:10" ht="33.75">
      <c r="A544" s="310">
        <v>168</v>
      </c>
      <c r="B544" s="310">
        <v>358207</v>
      </c>
      <c r="C544" s="311" t="s">
        <v>15817</v>
      </c>
      <c r="D544" s="312" t="s">
        <v>268</v>
      </c>
      <c r="E544" s="311"/>
      <c r="F544" s="313">
        <v>3740000</v>
      </c>
      <c r="G544" s="313">
        <f t="shared" si="8"/>
        <v>3930740</v>
      </c>
      <c r="H544" s="313">
        <f>MERCADO!J559</f>
        <v>4444000</v>
      </c>
      <c r="I544" s="308">
        <v>4444000</v>
      </c>
      <c r="J544" s="396" t="s">
        <v>16532</v>
      </c>
    </row>
    <row r="545" spans="1:10" ht="33.75">
      <c r="A545" s="310">
        <v>169</v>
      </c>
      <c r="B545" s="310">
        <v>358208</v>
      </c>
      <c r="C545" s="311" t="s">
        <v>15818</v>
      </c>
      <c r="D545" s="312" t="s">
        <v>268</v>
      </c>
      <c r="E545" s="311"/>
      <c r="F545" s="313">
        <v>3740000</v>
      </c>
      <c r="G545" s="313">
        <f t="shared" si="8"/>
        <v>3930740</v>
      </c>
      <c r="H545" s="313">
        <f>MERCADO!J560</f>
        <v>4444000</v>
      </c>
      <c r="I545" s="308">
        <v>4444000</v>
      </c>
      <c r="J545" s="396" t="s">
        <v>16532</v>
      </c>
    </row>
    <row r="546" spans="1:10" ht="33.75">
      <c r="A546" s="310">
        <v>170</v>
      </c>
      <c r="B546" s="310">
        <v>358209</v>
      </c>
      <c r="C546" s="311" t="s">
        <v>15819</v>
      </c>
      <c r="D546" s="312" t="s">
        <v>268</v>
      </c>
      <c r="E546" s="311"/>
      <c r="F546" s="313">
        <v>3740000</v>
      </c>
      <c r="G546" s="313">
        <f t="shared" si="8"/>
        <v>3930740</v>
      </c>
      <c r="H546" s="313">
        <f>MERCADO!J561</f>
        <v>4444000</v>
      </c>
      <c r="I546" s="308">
        <v>4444000</v>
      </c>
      <c r="J546" s="396" t="s">
        <v>16532</v>
      </c>
    </row>
    <row r="547" spans="1:10" ht="15" customHeight="1">
      <c r="A547" s="325">
        <v>171</v>
      </c>
      <c r="B547" s="332">
        <v>358306</v>
      </c>
      <c r="C547" s="333" t="s">
        <v>15820</v>
      </c>
      <c r="D547" s="312" t="s">
        <v>15576</v>
      </c>
      <c r="E547" s="311" t="s">
        <v>15658</v>
      </c>
      <c r="F547" s="331">
        <v>6974600</v>
      </c>
      <c r="G547" s="331">
        <f t="shared" si="8"/>
        <v>7330304.5999999996</v>
      </c>
      <c r="H547" s="331">
        <f>MERCADO!J562</f>
        <v>4444000</v>
      </c>
      <c r="I547" s="395">
        <v>5887152</v>
      </c>
      <c r="J547" s="396" t="s">
        <v>16531</v>
      </c>
    </row>
    <row r="548" spans="1:10" ht="22.5">
      <c r="A548" s="326"/>
      <c r="B548" s="332"/>
      <c r="C548" s="333"/>
      <c r="D548" s="312" t="s">
        <v>15792</v>
      </c>
      <c r="E548" s="311" t="s">
        <v>15612</v>
      </c>
      <c r="F548" s="331"/>
      <c r="G548" s="331">
        <f t="shared" si="8"/>
        <v>0</v>
      </c>
      <c r="H548" s="331">
        <f>MERCADO!J563</f>
        <v>0</v>
      </c>
      <c r="I548" s="308"/>
      <c r="J548" s="396"/>
    </row>
    <row r="549" spans="1:10" ht="22.5">
      <c r="A549" s="326"/>
      <c r="B549" s="332"/>
      <c r="C549" s="333"/>
      <c r="D549" s="312" t="s">
        <v>15579</v>
      </c>
      <c r="E549" s="311" t="s">
        <v>15613</v>
      </c>
      <c r="F549" s="331"/>
      <c r="G549" s="331">
        <f t="shared" si="8"/>
        <v>0</v>
      </c>
      <c r="H549" s="331">
        <f>MERCADO!J564</f>
        <v>0</v>
      </c>
      <c r="I549" s="308"/>
      <c r="J549" s="396"/>
    </row>
    <row r="550" spans="1:10">
      <c r="A550" s="326"/>
      <c r="B550" s="332"/>
      <c r="C550" s="333"/>
      <c r="D550" s="312" t="s">
        <v>15581</v>
      </c>
      <c r="E550" s="311" t="s">
        <v>15582</v>
      </c>
      <c r="F550" s="331"/>
      <c r="G550" s="331">
        <f t="shared" si="8"/>
        <v>0</v>
      </c>
      <c r="H550" s="331">
        <f>MERCADO!J565</f>
        <v>0</v>
      </c>
      <c r="I550" s="308"/>
      <c r="J550" s="396"/>
    </row>
    <row r="551" spans="1:10" ht="22.5">
      <c r="A551" s="326"/>
      <c r="B551" s="332"/>
      <c r="C551" s="333"/>
      <c r="D551" s="312" t="s">
        <v>15793</v>
      </c>
      <c r="E551" s="311" t="s">
        <v>15615</v>
      </c>
      <c r="F551" s="331"/>
      <c r="G551" s="331">
        <f t="shared" si="8"/>
        <v>0</v>
      </c>
      <c r="H551" s="331">
        <f>MERCADO!J566</f>
        <v>0</v>
      </c>
      <c r="I551" s="308"/>
      <c r="J551" s="396"/>
    </row>
    <row r="552" spans="1:10" ht="22.5">
      <c r="A552" s="326"/>
      <c r="B552" s="332"/>
      <c r="C552" s="333"/>
      <c r="D552" s="312" t="s">
        <v>15794</v>
      </c>
      <c r="E552" s="311" t="s">
        <v>15616</v>
      </c>
      <c r="F552" s="331"/>
      <c r="G552" s="331">
        <f t="shared" si="8"/>
        <v>0</v>
      </c>
      <c r="H552" s="331">
        <f>MERCADO!J567</f>
        <v>0</v>
      </c>
      <c r="I552" s="308"/>
      <c r="J552" s="396"/>
    </row>
    <row r="553" spans="1:10" ht="22.5">
      <c r="A553" s="326"/>
      <c r="B553" s="332"/>
      <c r="C553" s="333"/>
      <c r="D553" s="312" t="s">
        <v>15795</v>
      </c>
      <c r="E553" s="311" t="s">
        <v>15621</v>
      </c>
      <c r="F553" s="331"/>
      <c r="G553" s="331">
        <f t="shared" si="8"/>
        <v>0</v>
      </c>
      <c r="H553" s="331">
        <f>MERCADO!J568</f>
        <v>0</v>
      </c>
      <c r="I553" s="308"/>
      <c r="J553" s="396"/>
    </row>
    <row r="554" spans="1:10">
      <c r="A554" s="326"/>
      <c r="B554" s="332"/>
      <c r="C554" s="333"/>
      <c r="D554" s="312" t="s">
        <v>15584</v>
      </c>
      <c r="E554" s="311" t="s">
        <v>15583</v>
      </c>
      <c r="F554" s="331"/>
      <c r="G554" s="331">
        <f t="shared" si="8"/>
        <v>0</v>
      </c>
      <c r="H554" s="331">
        <f>MERCADO!J569</f>
        <v>0</v>
      </c>
      <c r="I554" s="308"/>
      <c r="J554" s="396"/>
    </row>
    <row r="555" spans="1:10">
      <c r="A555" s="326"/>
      <c r="B555" s="332"/>
      <c r="C555" s="333"/>
      <c r="D555" s="312" t="s">
        <v>15617</v>
      </c>
      <c r="E555" s="311" t="s">
        <v>15796</v>
      </c>
      <c r="F555" s="331"/>
      <c r="G555" s="331">
        <f t="shared" si="8"/>
        <v>0</v>
      </c>
      <c r="H555" s="331">
        <f>MERCADO!J570</f>
        <v>0</v>
      </c>
      <c r="I555" s="308"/>
      <c r="J555" s="396"/>
    </row>
    <row r="556" spans="1:10">
      <c r="A556" s="326"/>
      <c r="B556" s="332"/>
      <c r="C556" s="333"/>
      <c r="D556" s="312" t="s">
        <v>15797</v>
      </c>
      <c r="E556" s="110"/>
      <c r="F556" s="331"/>
      <c r="G556" s="331">
        <f t="shared" si="8"/>
        <v>0</v>
      </c>
      <c r="H556" s="331">
        <f>MERCADO!J571</f>
        <v>0</v>
      </c>
      <c r="I556" s="308"/>
      <c r="J556" s="396"/>
    </row>
    <row r="557" spans="1:10" ht="22.5">
      <c r="A557" s="327"/>
      <c r="B557" s="332"/>
      <c r="C557" s="333"/>
      <c r="D557" s="312" t="s">
        <v>15821</v>
      </c>
      <c r="E557" s="110"/>
      <c r="F557" s="331"/>
      <c r="G557" s="331">
        <f t="shared" si="8"/>
        <v>0</v>
      </c>
      <c r="H557" s="331">
        <f>MERCADO!J572</f>
        <v>0</v>
      </c>
      <c r="I557" s="308"/>
      <c r="J557" s="396"/>
    </row>
    <row r="558" spans="1:10" ht="22.5">
      <c r="A558" s="310">
        <v>172</v>
      </c>
      <c r="B558" s="310">
        <v>358307</v>
      </c>
      <c r="C558" s="311" t="s">
        <v>6883</v>
      </c>
      <c r="D558" s="312" t="s">
        <v>268</v>
      </c>
      <c r="E558" s="311"/>
      <c r="F558" s="313">
        <v>6974600</v>
      </c>
      <c r="G558" s="313">
        <f t="shared" si="8"/>
        <v>7330304.5999999996</v>
      </c>
      <c r="H558" s="313">
        <f>MERCADO!J573</f>
        <v>4444000</v>
      </c>
      <c r="I558" s="308">
        <v>9549198</v>
      </c>
      <c r="J558" s="396" t="s">
        <v>16532</v>
      </c>
    </row>
    <row r="559" spans="1:10" ht="33.75">
      <c r="A559" s="310">
        <v>173</v>
      </c>
      <c r="B559" s="310">
        <v>358308</v>
      </c>
      <c r="C559" s="311" t="s">
        <v>394</v>
      </c>
      <c r="D559" s="312" t="s">
        <v>268</v>
      </c>
      <c r="E559" s="311"/>
      <c r="F559" s="313">
        <v>3740000</v>
      </c>
      <c r="G559" s="313">
        <f t="shared" si="8"/>
        <v>3930740</v>
      </c>
      <c r="H559" s="313">
        <f>MERCADO!J574</f>
        <v>4444000</v>
      </c>
      <c r="I559" s="308">
        <v>4444000</v>
      </c>
      <c r="J559" s="396" t="s">
        <v>16532</v>
      </c>
    </row>
    <row r="560" spans="1:10" ht="33.75">
      <c r="A560" s="310">
        <v>174</v>
      </c>
      <c r="B560" s="310">
        <v>358401</v>
      </c>
      <c r="C560" s="311" t="s">
        <v>395</v>
      </c>
      <c r="D560" s="312" t="s">
        <v>268</v>
      </c>
      <c r="E560" s="311"/>
      <c r="F560" s="313">
        <v>3740000</v>
      </c>
      <c r="G560" s="313">
        <f t="shared" si="8"/>
        <v>3930740</v>
      </c>
      <c r="H560" s="313">
        <f>MERCADO!J575</f>
        <v>4444000</v>
      </c>
      <c r="I560" s="308">
        <v>4444000</v>
      </c>
      <c r="J560" s="396" t="s">
        <v>16532</v>
      </c>
    </row>
    <row r="561" spans="1:10" ht="22.5">
      <c r="A561" s="310">
        <v>175</v>
      </c>
      <c r="B561" s="310">
        <v>358402</v>
      </c>
      <c r="C561" s="311" t="s">
        <v>15822</v>
      </c>
      <c r="D561" s="312" t="s">
        <v>268</v>
      </c>
      <c r="E561" s="311"/>
      <c r="F561" s="313">
        <v>6974600</v>
      </c>
      <c r="G561" s="313">
        <f t="shared" si="8"/>
        <v>7330304.5999999996</v>
      </c>
      <c r="H561" s="313">
        <f>MERCADO!J576</f>
        <v>4444000</v>
      </c>
      <c r="I561" s="308">
        <v>9549198</v>
      </c>
      <c r="J561" s="396" t="s">
        <v>16532</v>
      </c>
    </row>
    <row r="562" spans="1:10" ht="22.5">
      <c r="A562" s="310">
        <v>176</v>
      </c>
      <c r="B562" s="310">
        <v>358403</v>
      </c>
      <c r="C562" s="311" t="s">
        <v>15823</v>
      </c>
      <c r="D562" s="312" t="s">
        <v>268</v>
      </c>
      <c r="E562" s="311"/>
      <c r="F562" s="313">
        <v>6974600</v>
      </c>
      <c r="G562" s="313">
        <f t="shared" si="8"/>
        <v>7330304.5999999996</v>
      </c>
      <c r="H562" s="313">
        <f>MERCADO!J577</f>
        <v>4444000</v>
      </c>
      <c r="I562" s="308">
        <v>42222000</v>
      </c>
      <c r="J562" s="396" t="s">
        <v>16532</v>
      </c>
    </row>
    <row r="563" spans="1:10" ht="22.5">
      <c r="A563" s="310">
        <v>177</v>
      </c>
      <c r="B563" s="310">
        <v>358501</v>
      </c>
      <c r="C563" s="311" t="s">
        <v>15824</v>
      </c>
      <c r="D563" s="312" t="s">
        <v>268</v>
      </c>
      <c r="E563" s="311"/>
      <c r="F563" s="313">
        <v>6974600</v>
      </c>
      <c r="G563" s="313">
        <f t="shared" si="8"/>
        <v>7330304.5999999996</v>
      </c>
      <c r="H563" s="313">
        <f>MERCADO!J578</f>
        <v>4444000</v>
      </c>
      <c r="I563" s="308">
        <v>9549198</v>
      </c>
      <c r="J563" s="396" t="s">
        <v>16532</v>
      </c>
    </row>
    <row r="564" spans="1:10" ht="33.75">
      <c r="A564" s="310">
        <v>178</v>
      </c>
      <c r="B564" s="310">
        <v>358502</v>
      </c>
      <c r="C564" s="311" t="s">
        <v>15825</v>
      </c>
      <c r="D564" s="312" t="s">
        <v>268</v>
      </c>
      <c r="E564" s="311"/>
      <c r="F564" s="313" t="s">
        <v>15269</v>
      </c>
      <c r="G564" s="313" t="s">
        <v>15269</v>
      </c>
      <c r="H564" s="313">
        <f>MERCADO!J579</f>
        <v>6495967.666666667</v>
      </c>
      <c r="I564" s="308">
        <v>8535574.75</v>
      </c>
      <c r="J564" s="396" t="s">
        <v>16532</v>
      </c>
    </row>
    <row r="565" spans="1:10" ht="22.5">
      <c r="A565" s="310">
        <v>179</v>
      </c>
      <c r="B565" s="310">
        <v>358503</v>
      </c>
      <c r="C565" s="311" t="s">
        <v>15826</v>
      </c>
      <c r="D565" s="312" t="s">
        <v>268</v>
      </c>
      <c r="E565" s="311"/>
      <c r="F565" s="313">
        <v>6974600</v>
      </c>
      <c r="G565" s="313">
        <f t="shared" si="8"/>
        <v>7330304.5999999996</v>
      </c>
      <c r="H565" s="313">
        <f>MERCADO!J580</f>
        <v>4444000</v>
      </c>
      <c r="I565" s="308">
        <v>42222000</v>
      </c>
      <c r="J565" s="396" t="s">
        <v>16532</v>
      </c>
    </row>
    <row r="566" spans="1:10" ht="22.5">
      <c r="A566" s="310">
        <v>180</v>
      </c>
      <c r="B566" s="310">
        <v>358504</v>
      </c>
      <c r="C566" s="311" t="s">
        <v>15827</v>
      </c>
      <c r="D566" s="312" t="s">
        <v>268</v>
      </c>
      <c r="E566" s="311"/>
      <c r="F566" s="313">
        <v>6974600</v>
      </c>
      <c r="G566" s="313">
        <f t="shared" si="8"/>
        <v>7330304.5999999996</v>
      </c>
      <c r="H566" s="313">
        <f>MERCADO!J581</f>
        <v>4444000</v>
      </c>
      <c r="I566" s="308">
        <v>42222000</v>
      </c>
      <c r="J566" s="396" t="s">
        <v>16532</v>
      </c>
    </row>
    <row r="567" spans="1:10" ht="22.5">
      <c r="A567" s="310">
        <v>181</v>
      </c>
      <c r="B567" s="310">
        <v>358505</v>
      </c>
      <c r="C567" s="311" t="s">
        <v>15828</v>
      </c>
      <c r="D567" s="312" t="s">
        <v>268</v>
      </c>
      <c r="E567" s="311"/>
      <c r="F567" s="313">
        <v>6974600</v>
      </c>
      <c r="G567" s="313">
        <f t="shared" ref="G567:G620" si="9">(F567*5.1%)+F567</f>
        <v>7330304.5999999996</v>
      </c>
      <c r="H567" s="313">
        <f>MERCADO!J582</f>
        <v>4444000</v>
      </c>
      <c r="I567" s="308">
        <v>42222000</v>
      </c>
      <c r="J567" s="396" t="s">
        <v>16532</v>
      </c>
    </row>
    <row r="568" spans="1:10" ht="22.5">
      <c r="A568" s="310">
        <v>182</v>
      </c>
      <c r="B568" s="310">
        <v>358506</v>
      </c>
      <c r="C568" s="311" t="s">
        <v>15829</v>
      </c>
      <c r="D568" s="312" t="s">
        <v>268</v>
      </c>
      <c r="E568" s="311"/>
      <c r="F568" s="313">
        <v>6974600</v>
      </c>
      <c r="G568" s="313">
        <f t="shared" si="9"/>
        <v>7330304.5999999996</v>
      </c>
      <c r="H568" s="313">
        <f>MERCADO!J583</f>
        <v>4444000</v>
      </c>
      <c r="I568" s="308">
        <v>42222000</v>
      </c>
      <c r="J568" s="396" t="s">
        <v>16532</v>
      </c>
    </row>
    <row r="569" spans="1:10" ht="22.5">
      <c r="A569" s="310">
        <v>183</v>
      </c>
      <c r="B569" s="310">
        <v>358507</v>
      </c>
      <c r="C569" s="311" t="s">
        <v>396</v>
      </c>
      <c r="D569" s="312" t="s">
        <v>268</v>
      </c>
      <c r="E569" s="311"/>
      <c r="F569" s="313">
        <v>3740000</v>
      </c>
      <c r="G569" s="313">
        <f t="shared" si="9"/>
        <v>3930740</v>
      </c>
      <c r="H569" s="313">
        <f>MERCADO!J584</f>
        <v>4444000</v>
      </c>
      <c r="I569" s="308">
        <v>4444000</v>
      </c>
      <c r="J569" s="396" t="s">
        <v>16532</v>
      </c>
    </row>
    <row r="570" spans="1:10" ht="22.5">
      <c r="A570" s="310">
        <v>184</v>
      </c>
      <c r="B570" s="310">
        <v>358508</v>
      </c>
      <c r="C570" s="311" t="s">
        <v>15830</v>
      </c>
      <c r="D570" s="312" t="s">
        <v>268</v>
      </c>
      <c r="E570" s="311"/>
      <c r="F570" s="313">
        <v>6974600</v>
      </c>
      <c r="G570" s="313">
        <f t="shared" si="9"/>
        <v>7330304.5999999996</v>
      </c>
      <c r="H570" s="313">
        <f>MERCADO!J585</f>
        <v>4444000</v>
      </c>
      <c r="I570" s="308">
        <v>9549198</v>
      </c>
      <c r="J570" s="396" t="s">
        <v>16532</v>
      </c>
    </row>
    <row r="571" spans="1:10" ht="22.5">
      <c r="A571" s="310">
        <v>185</v>
      </c>
      <c r="B571" s="310">
        <v>358509</v>
      </c>
      <c r="C571" s="311" t="s">
        <v>15831</v>
      </c>
      <c r="D571" s="312" t="s">
        <v>268</v>
      </c>
      <c r="E571" s="311"/>
      <c r="F571" s="313">
        <v>6974600</v>
      </c>
      <c r="G571" s="313">
        <f t="shared" si="9"/>
        <v>7330304.5999999996</v>
      </c>
      <c r="H571" s="313">
        <f>MERCADO!J586</f>
        <v>4444000</v>
      </c>
      <c r="I571" s="308">
        <v>9549198</v>
      </c>
      <c r="J571" s="396" t="s">
        <v>16532</v>
      </c>
    </row>
    <row r="572" spans="1:10" ht="22.5">
      <c r="A572" s="310">
        <v>186</v>
      </c>
      <c r="B572" s="310">
        <v>358510</v>
      </c>
      <c r="C572" s="311" t="s">
        <v>397</v>
      </c>
      <c r="D572" s="312" t="s">
        <v>268</v>
      </c>
      <c r="E572" s="311"/>
      <c r="F572" s="313">
        <v>3740000</v>
      </c>
      <c r="G572" s="313">
        <f t="shared" si="9"/>
        <v>3930740</v>
      </c>
      <c r="H572" s="313">
        <f>MERCADO!J587</f>
        <v>4444000</v>
      </c>
      <c r="I572" s="308">
        <v>4444000</v>
      </c>
      <c r="J572" s="396" t="s">
        <v>16532</v>
      </c>
    </row>
    <row r="573" spans="1:10" ht="22.5">
      <c r="A573" s="310">
        <v>187</v>
      </c>
      <c r="B573" s="310">
        <v>358701</v>
      </c>
      <c r="C573" s="311" t="s">
        <v>15832</v>
      </c>
      <c r="D573" s="312" t="s">
        <v>268</v>
      </c>
      <c r="E573" s="311"/>
      <c r="F573" s="313">
        <v>6974600</v>
      </c>
      <c r="G573" s="313">
        <f t="shared" si="9"/>
        <v>7330304.5999999996</v>
      </c>
      <c r="H573" s="313">
        <f>MERCADO!J588</f>
        <v>6848612.5999999996</v>
      </c>
      <c r="I573" s="308">
        <v>9450540.4000000004</v>
      </c>
      <c r="J573" s="396" t="s">
        <v>16532</v>
      </c>
    </row>
    <row r="574" spans="1:10" ht="22.5">
      <c r="A574" s="310">
        <v>188</v>
      </c>
      <c r="B574" s="310">
        <v>358702</v>
      </c>
      <c r="C574" s="311" t="s">
        <v>15833</v>
      </c>
      <c r="D574" s="312" t="s">
        <v>268</v>
      </c>
      <c r="E574" s="311"/>
      <c r="F574" s="313">
        <v>6974600</v>
      </c>
      <c r="G574" s="313">
        <f t="shared" si="9"/>
        <v>7330304.5999999996</v>
      </c>
      <c r="H574" s="313">
        <f>MERCADO!J589</f>
        <v>21978487.100000001</v>
      </c>
      <c r="I574" s="395">
        <v>14654396</v>
      </c>
      <c r="J574" s="396" t="s">
        <v>16531</v>
      </c>
    </row>
    <row r="575" spans="1:10" ht="22.5">
      <c r="A575" s="310">
        <v>189</v>
      </c>
      <c r="B575" s="310">
        <v>358703</v>
      </c>
      <c r="C575" s="311" t="s">
        <v>15834</v>
      </c>
      <c r="D575" s="312" t="s">
        <v>268</v>
      </c>
      <c r="E575" s="311"/>
      <c r="F575" s="313">
        <v>6974600</v>
      </c>
      <c r="G575" s="313">
        <f t="shared" si="9"/>
        <v>7330304.5999999996</v>
      </c>
      <c r="H575" s="313">
        <f>MERCADO!J590</f>
        <v>21978487.100000001</v>
      </c>
      <c r="I575" s="395">
        <v>14654396</v>
      </c>
      <c r="J575" s="396" t="s">
        <v>16531</v>
      </c>
    </row>
    <row r="576" spans="1:10" ht="67.5">
      <c r="A576" s="310">
        <v>190</v>
      </c>
      <c r="B576" s="310">
        <v>358710</v>
      </c>
      <c r="C576" s="311" t="s">
        <v>257</v>
      </c>
      <c r="D576" s="312" t="s">
        <v>15640</v>
      </c>
      <c r="E576" s="311" t="s">
        <v>15641</v>
      </c>
      <c r="F576" s="313">
        <v>1558100</v>
      </c>
      <c r="G576" s="313">
        <f t="shared" si="9"/>
        <v>1637563.1</v>
      </c>
      <c r="H576" s="313">
        <f>MERCADO!J591</f>
        <v>13699769.725</v>
      </c>
      <c r="I576" s="395">
        <v>7668666</v>
      </c>
      <c r="J576" s="396" t="s">
        <v>16531</v>
      </c>
    </row>
    <row r="577" spans="1:10" ht="22.5">
      <c r="A577" s="310">
        <v>191</v>
      </c>
      <c r="B577" s="310">
        <v>358801</v>
      </c>
      <c r="C577" s="311" t="s">
        <v>15835</v>
      </c>
      <c r="D577" s="312" t="s">
        <v>268</v>
      </c>
      <c r="E577" s="311"/>
      <c r="F577" s="313">
        <v>3740000</v>
      </c>
      <c r="G577" s="313">
        <f t="shared" si="9"/>
        <v>3930740</v>
      </c>
      <c r="H577" s="313">
        <f>MERCADO!J592</f>
        <v>4444000</v>
      </c>
      <c r="I577" s="308">
        <v>4444000</v>
      </c>
      <c r="J577" s="396" t="s">
        <v>16532</v>
      </c>
    </row>
    <row r="578" spans="1:10" ht="22.5">
      <c r="A578" s="310">
        <v>192</v>
      </c>
      <c r="B578" s="310">
        <v>358802</v>
      </c>
      <c r="C578" s="311" t="s">
        <v>15836</v>
      </c>
      <c r="D578" s="312" t="s">
        <v>268</v>
      </c>
      <c r="E578" s="311"/>
      <c r="F578" s="313">
        <v>3740000</v>
      </c>
      <c r="G578" s="313">
        <f t="shared" si="9"/>
        <v>3930740</v>
      </c>
      <c r="H578" s="313">
        <f>MERCADO!J593</f>
        <v>4444000</v>
      </c>
      <c r="I578" s="308">
        <v>4444000</v>
      </c>
      <c r="J578" s="396" t="s">
        <v>16532</v>
      </c>
    </row>
    <row r="579" spans="1:10" ht="22.5">
      <c r="A579" s="310">
        <v>193</v>
      </c>
      <c r="B579" s="310">
        <v>358803</v>
      </c>
      <c r="C579" s="311" t="s">
        <v>15837</v>
      </c>
      <c r="D579" s="312" t="s">
        <v>268</v>
      </c>
      <c r="E579" s="311"/>
      <c r="F579" s="313">
        <v>4884600</v>
      </c>
      <c r="G579" s="313">
        <f t="shared" si="9"/>
        <v>5133714.5999999996</v>
      </c>
      <c r="H579" s="313">
        <f>MERCADO!J594</f>
        <v>45150250.649999999</v>
      </c>
      <c r="I579" s="395">
        <v>25141983</v>
      </c>
      <c r="J579" s="396" t="s">
        <v>16531</v>
      </c>
    </row>
    <row r="580" spans="1:10">
      <c r="A580" s="310">
        <v>194</v>
      </c>
      <c r="B580" s="310">
        <v>358901</v>
      </c>
      <c r="C580" s="311" t="s">
        <v>15838</v>
      </c>
      <c r="D580" s="312" t="s">
        <v>268</v>
      </c>
      <c r="E580" s="311"/>
      <c r="F580" s="313" t="s">
        <v>15269</v>
      </c>
      <c r="G580" s="313" t="s">
        <v>15269</v>
      </c>
      <c r="H580" s="313">
        <f>MERCADO!J595</f>
        <v>5799437.9218916669</v>
      </c>
      <c r="I580" s="308">
        <v>11042228.44141875</v>
      </c>
      <c r="J580" s="396" t="s">
        <v>16532</v>
      </c>
    </row>
    <row r="581" spans="1:10" ht="22.5">
      <c r="A581" s="310">
        <v>195</v>
      </c>
      <c r="B581" s="310">
        <v>359201</v>
      </c>
      <c r="C581" s="311" t="s">
        <v>15839</v>
      </c>
      <c r="D581" s="312" t="s">
        <v>268</v>
      </c>
      <c r="E581" s="311"/>
      <c r="F581" s="313">
        <v>2002626</v>
      </c>
      <c r="G581" s="313">
        <f t="shared" si="9"/>
        <v>2104759.926</v>
      </c>
      <c r="H581" s="313">
        <f>MERCADO!J596</f>
        <v>45150250.649999999</v>
      </c>
      <c r="I581" s="395">
        <v>23627505</v>
      </c>
      <c r="J581" s="396" t="s">
        <v>16531</v>
      </c>
    </row>
    <row r="582" spans="1:10" ht="22.5">
      <c r="A582" s="310">
        <v>196</v>
      </c>
      <c r="B582" s="310">
        <v>359301</v>
      </c>
      <c r="C582" s="311" t="s">
        <v>15840</v>
      </c>
      <c r="D582" s="312" t="s">
        <v>268</v>
      </c>
      <c r="E582" s="311"/>
      <c r="F582" s="313" t="s">
        <v>15269</v>
      </c>
      <c r="G582" s="313" t="s">
        <v>15269</v>
      </c>
      <c r="H582" s="313">
        <f>MERCADO!J597</f>
        <v>3241016.5833333335</v>
      </c>
      <c r="I582" s="308">
        <v>6094361.4375</v>
      </c>
      <c r="J582" s="396" t="s">
        <v>16532</v>
      </c>
    </row>
    <row r="583" spans="1:10" ht="22.5">
      <c r="A583" s="310">
        <v>197</v>
      </c>
      <c r="B583" s="310">
        <v>359401</v>
      </c>
      <c r="C583" s="311" t="s">
        <v>15841</v>
      </c>
      <c r="D583" s="312" t="s">
        <v>268</v>
      </c>
      <c r="E583" s="311"/>
      <c r="F583" s="313" t="s">
        <v>15269</v>
      </c>
      <c r="G583" s="313" t="s">
        <v>15269</v>
      </c>
      <c r="H583" s="313">
        <f>MERCADO!J598</f>
        <v>3241016.5833333335</v>
      </c>
      <c r="I583" s="308">
        <v>6094361.4375</v>
      </c>
      <c r="J583" s="396" t="s">
        <v>16532</v>
      </c>
    </row>
    <row r="584" spans="1:10">
      <c r="A584" s="310">
        <v>198</v>
      </c>
      <c r="B584" s="310">
        <v>359402</v>
      </c>
      <c r="C584" s="311" t="s">
        <v>15842</v>
      </c>
      <c r="D584" s="312" t="s">
        <v>268</v>
      </c>
      <c r="E584" s="311"/>
      <c r="F584" s="313">
        <v>4884600</v>
      </c>
      <c r="G584" s="313">
        <f t="shared" si="9"/>
        <v>5133714.5999999996</v>
      </c>
      <c r="H584" s="313">
        <f>MERCADO!J599</f>
        <v>31726100.8828375</v>
      </c>
      <c r="I584" s="395">
        <v>18429908</v>
      </c>
      <c r="J584" s="396" t="s">
        <v>16531</v>
      </c>
    </row>
    <row r="585" spans="1:10">
      <c r="A585" s="310">
        <v>199</v>
      </c>
      <c r="B585" s="310">
        <v>359403</v>
      </c>
      <c r="C585" s="311" t="s">
        <v>15843</v>
      </c>
      <c r="D585" s="312" t="s">
        <v>268</v>
      </c>
      <c r="E585" s="311"/>
      <c r="F585" s="313">
        <v>2002626</v>
      </c>
      <c r="G585" s="313">
        <f t="shared" si="9"/>
        <v>2104759.926</v>
      </c>
      <c r="H585" s="313">
        <f>MERCADO!J600</f>
        <v>45150250.649999999</v>
      </c>
      <c r="I585" s="395">
        <v>23627505</v>
      </c>
      <c r="J585" s="396" t="s">
        <v>16531</v>
      </c>
    </row>
    <row r="586" spans="1:10" ht="22.5">
      <c r="A586" s="310">
        <v>200</v>
      </c>
      <c r="B586" s="310">
        <v>359404</v>
      </c>
      <c r="C586" s="311" t="s">
        <v>15844</v>
      </c>
      <c r="D586" s="312" t="s">
        <v>268</v>
      </c>
      <c r="E586" s="311"/>
      <c r="F586" s="313">
        <v>2002626</v>
      </c>
      <c r="G586" s="313">
        <f t="shared" si="9"/>
        <v>2104759.926</v>
      </c>
      <c r="H586" s="313">
        <f>MERCADO!J601</f>
        <v>45150250.649999999</v>
      </c>
      <c r="I586" s="395">
        <v>23627505</v>
      </c>
      <c r="J586" s="396" t="s">
        <v>16531</v>
      </c>
    </row>
    <row r="587" spans="1:10" ht="22.5">
      <c r="A587" s="310">
        <v>201</v>
      </c>
      <c r="B587" s="310">
        <v>359405</v>
      </c>
      <c r="C587" s="311" t="s">
        <v>15845</v>
      </c>
      <c r="D587" s="312" t="s">
        <v>268</v>
      </c>
      <c r="E587" s="311"/>
      <c r="F587" s="313" t="s">
        <v>15269</v>
      </c>
      <c r="G587" s="313" t="s">
        <v>15269</v>
      </c>
      <c r="H587" s="313">
        <f>MERCADO!J602</f>
        <v>3241016.5833333335</v>
      </c>
      <c r="I587" s="308">
        <v>6094361.4375</v>
      </c>
      <c r="J587" s="396" t="s">
        <v>16532</v>
      </c>
    </row>
    <row r="588" spans="1:10" ht="90">
      <c r="A588" s="310">
        <v>202</v>
      </c>
      <c r="B588" s="310">
        <v>359501</v>
      </c>
      <c r="C588" s="311" t="s">
        <v>15846</v>
      </c>
      <c r="D588" s="312" t="s">
        <v>15847</v>
      </c>
      <c r="E588" s="311" t="s">
        <v>15729</v>
      </c>
      <c r="F588" s="313" t="s">
        <v>15269</v>
      </c>
      <c r="G588" s="313" t="s">
        <v>15269</v>
      </c>
      <c r="H588" s="313">
        <f>MERCADO!J603</f>
        <v>14787023.200000001</v>
      </c>
      <c r="I588" s="395">
        <v>14787023</v>
      </c>
      <c r="J588" s="396" t="s">
        <v>16531</v>
      </c>
    </row>
    <row r="589" spans="1:10" ht="22.5">
      <c r="A589" s="310">
        <v>203</v>
      </c>
      <c r="B589" s="310">
        <v>359502</v>
      </c>
      <c r="C589" s="311" t="s">
        <v>15848</v>
      </c>
      <c r="D589" s="312" t="s">
        <v>268</v>
      </c>
      <c r="E589" s="311"/>
      <c r="F589" s="313">
        <v>3876000</v>
      </c>
      <c r="G589" s="313">
        <f t="shared" si="9"/>
        <v>4073676</v>
      </c>
      <c r="H589" s="313">
        <f>MERCADO!J604</f>
        <v>46263255.5</v>
      </c>
      <c r="I589" s="395">
        <v>25168466</v>
      </c>
      <c r="J589" s="396" t="s">
        <v>16531</v>
      </c>
    </row>
    <row r="590" spans="1:10">
      <c r="A590" s="310">
        <v>204</v>
      </c>
      <c r="B590" s="310">
        <v>359701</v>
      </c>
      <c r="C590" s="311" t="s">
        <v>15849</v>
      </c>
      <c r="D590" s="312" t="s">
        <v>268</v>
      </c>
      <c r="E590" s="311"/>
      <c r="F590" s="313" t="s">
        <v>15269</v>
      </c>
      <c r="G590" s="313" t="s">
        <v>15269</v>
      </c>
      <c r="H590" s="313">
        <f>MERCADO!J605</f>
        <v>22387081.3828375</v>
      </c>
      <c r="I590" s="395">
        <v>22387081</v>
      </c>
      <c r="J590" s="396" t="s">
        <v>16531</v>
      </c>
    </row>
    <row r="591" spans="1:10" ht="22.5">
      <c r="A591" s="310">
        <v>205</v>
      </c>
      <c r="B591" s="310">
        <v>360301</v>
      </c>
      <c r="C591" s="311" t="s">
        <v>15850</v>
      </c>
      <c r="D591" s="312" t="s">
        <v>268</v>
      </c>
      <c r="E591" s="311"/>
      <c r="F591" s="313" t="s">
        <v>15269</v>
      </c>
      <c r="G591" s="313" t="s">
        <v>15269</v>
      </c>
      <c r="H591" s="313">
        <f>MERCADO!J606</f>
        <v>15305691.5</v>
      </c>
      <c r="I591" s="308">
        <v>25435864.333333332</v>
      </c>
      <c r="J591" s="396" t="s">
        <v>16532</v>
      </c>
    </row>
    <row r="592" spans="1:10" ht="67.5">
      <c r="A592" s="310">
        <v>206</v>
      </c>
      <c r="B592" s="310">
        <v>360402</v>
      </c>
      <c r="C592" s="311" t="s">
        <v>258</v>
      </c>
      <c r="D592" s="312" t="s">
        <v>15640</v>
      </c>
      <c r="E592" s="311" t="s">
        <v>15641</v>
      </c>
      <c r="F592" s="313">
        <v>2925811</v>
      </c>
      <c r="G592" s="313">
        <f t="shared" si="9"/>
        <v>3075027.361</v>
      </c>
      <c r="H592" s="313">
        <f>MERCADO!J616</f>
        <v>13800000</v>
      </c>
      <c r="I592" s="395">
        <v>8437514</v>
      </c>
      <c r="J592" s="396" t="s">
        <v>16531</v>
      </c>
    </row>
    <row r="593" spans="1:10" ht="22.5">
      <c r="A593" s="325">
        <v>207</v>
      </c>
      <c r="B593" s="332">
        <v>361601</v>
      </c>
      <c r="C593" s="333" t="s">
        <v>15853</v>
      </c>
      <c r="D593" s="312" t="s">
        <v>15623</v>
      </c>
      <c r="E593" s="311" t="s">
        <v>15624</v>
      </c>
      <c r="F593" s="331">
        <v>7112200</v>
      </c>
      <c r="G593" s="331">
        <f t="shared" si="9"/>
        <v>7474922.2000000002</v>
      </c>
      <c r="H593" s="331">
        <f>MERCADO!J617</f>
        <v>21092064.81075</v>
      </c>
      <c r="I593" s="308">
        <v>21092064.81075</v>
      </c>
      <c r="J593" s="396" t="s">
        <v>16532</v>
      </c>
    </row>
    <row r="594" spans="1:10" ht="22.5">
      <c r="A594" s="326"/>
      <c r="B594" s="332"/>
      <c r="C594" s="333"/>
      <c r="D594" s="312" t="s">
        <v>15625</v>
      </c>
      <c r="E594" s="311" t="s">
        <v>15612</v>
      </c>
      <c r="F594" s="331"/>
      <c r="G594" s="331">
        <f t="shared" si="9"/>
        <v>0</v>
      </c>
      <c r="H594" s="331">
        <f>MERCADO!J618</f>
        <v>0</v>
      </c>
      <c r="I594" s="308"/>
      <c r="J594" s="396"/>
    </row>
    <row r="595" spans="1:10" ht="22.5">
      <c r="A595" s="326"/>
      <c r="B595" s="332"/>
      <c r="C595" s="333"/>
      <c r="D595" s="312" t="s">
        <v>15626</v>
      </c>
      <c r="E595" s="311" t="s">
        <v>15627</v>
      </c>
      <c r="F595" s="331"/>
      <c r="G595" s="331">
        <f t="shared" si="9"/>
        <v>0</v>
      </c>
      <c r="H595" s="331">
        <f>MERCADO!J619</f>
        <v>0</v>
      </c>
      <c r="I595" s="308"/>
      <c r="J595" s="396"/>
    </row>
    <row r="596" spans="1:10" ht="22.5">
      <c r="A596" s="326"/>
      <c r="B596" s="332"/>
      <c r="C596" s="333"/>
      <c r="D596" s="312" t="s">
        <v>15628</v>
      </c>
      <c r="E596" s="311" t="s">
        <v>15629</v>
      </c>
      <c r="F596" s="331"/>
      <c r="G596" s="331">
        <f t="shared" si="9"/>
        <v>0</v>
      </c>
      <c r="H596" s="331">
        <f>MERCADO!J620</f>
        <v>0</v>
      </c>
      <c r="I596" s="308"/>
      <c r="J596" s="396"/>
    </row>
    <row r="597" spans="1:10">
      <c r="A597" s="326"/>
      <c r="B597" s="332"/>
      <c r="C597" s="333"/>
      <c r="D597" s="312" t="s">
        <v>15630</v>
      </c>
      <c r="E597" s="110"/>
      <c r="F597" s="331"/>
      <c r="G597" s="331">
        <f t="shared" si="9"/>
        <v>0</v>
      </c>
      <c r="H597" s="331">
        <f>MERCADO!J621</f>
        <v>0</v>
      </c>
      <c r="I597" s="308"/>
      <c r="J597" s="396"/>
    </row>
    <row r="598" spans="1:10">
      <c r="A598" s="326"/>
      <c r="B598" s="332"/>
      <c r="C598" s="333"/>
      <c r="D598" s="312" t="s">
        <v>15631</v>
      </c>
      <c r="E598" s="110"/>
      <c r="F598" s="331"/>
      <c r="G598" s="331">
        <f t="shared" si="9"/>
        <v>0</v>
      </c>
      <c r="H598" s="331">
        <f>MERCADO!J622</f>
        <v>0</v>
      </c>
      <c r="I598" s="308"/>
      <c r="J598" s="396"/>
    </row>
    <row r="599" spans="1:10">
      <c r="A599" s="326"/>
      <c r="B599" s="332"/>
      <c r="C599" s="333"/>
      <c r="D599" s="312" t="s">
        <v>15579</v>
      </c>
      <c r="E599" s="110"/>
      <c r="F599" s="331"/>
      <c r="G599" s="331">
        <f t="shared" si="9"/>
        <v>0</v>
      </c>
      <c r="H599" s="331">
        <f>MERCADO!J623</f>
        <v>0</v>
      </c>
      <c r="I599" s="308"/>
      <c r="J599" s="396"/>
    </row>
    <row r="600" spans="1:10">
      <c r="A600" s="326"/>
      <c r="B600" s="332"/>
      <c r="C600" s="333"/>
      <c r="D600" s="312" t="s">
        <v>15633</v>
      </c>
      <c r="E600" s="110"/>
      <c r="F600" s="331"/>
      <c r="G600" s="331">
        <f t="shared" si="9"/>
        <v>0</v>
      </c>
      <c r="H600" s="331">
        <f>MERCADO!J624</f>
        <v>0</v>
      </c>
      <c r="I600" s="308"/>
      <c r="J600" s="396"/>
    </row>
    <row r="601" spans="1:10">
      <c r="A601" s="326"/>
      <c r="B601" s="332"/>
      <c r="C601" s="333"/>
      <c r="D601" s="312" t="s">
        <v>15581</v>
      </c>
      <c r="E601" s="110"/>
      <c r="F601" s="331"/>
      <c r="G601" s="331">
        <f t="shared" si="9"/>
        <v>0</v>
      </c>
      <c r="H601" s="331">
        <f>MERCADO!J625</f>
        <v>0</v>
      </c>
      <c r="I601" s="308"/>
      <c r="J601" s="396"/>
    </row>
    <row r="602" spans="1:10" ht="33.75">
      <c r="A602" s="326"/>
      <c r="B602" s="332"/>
      <c r="C602" s="333"/>
      <c r="D602" s="312" t="s">
        <v>15635</v>
      </c>
      <c r="E602" s="110"/>
      <c r="F602" s="331"/>
      <c r="G602" s="331">
        <f t="shared" si="9"/>
        <v>0</v>
      </c>
      <c r="H602" s="331">
        <f>MERCADO!J626</f>
        <v>0</v>
      </c>
      <c r="I602" s="308"/>
      <c r="J602" s="396"/>
    </row>
    <row r="603" spans="1:10" ht="22.5">
      <c r="A603" s="326"/>
      <c r="B603" s="332"/>
      <c r="C603" s="333"/>
      <c r="D603" s="312" t="s">
        <v>15643</v>
      </c>
      <c r="E603" s="110"/>
      <c r="F603" s="331"/>
      <c r="G603" s="331">
        <f t="shared" si="9"/>
        <v>0</v>
      </c>
      <c r="H603" s="331">
        <f>MERCADO!J627</f>
        <v>0</v>
      </c>
      <c r="I603" s="308"/>
      <c r="J603" s="396"/>
    </row>
    <row r="604" spans="1:10" ht="22.5">
      <c r="A604" s="326"/>
      <c r="B604" s="332"/>
      <c r="C604" s="333"/>
      <c r="D604" s="312" t="s">
        <v>15644</v>
      </c>
      <c r="E604" s="110"/>
      <c r="F604" s="331"/>
      <c r="G604" s="331">
        <f t="shared" si="9"/>
        <v>0</v>
      </c>
      <c r="H604" s="331">
        <f>MERCADO!J628</f>
        <v>0</v>
      </c>
      <c r="I604" s="308"/>
      <c r="J604" s="396"/>
    </row>
    <row r="605" spans="1:10">
      <c r="A605" s="326"/>
      <c r="B605" s="332"/>
      <c r="C605" s="333"/>
      <c r="D605" s="312" t="s">
        <v>15584</v>
      </c>
      <c r="E605" s="110"/>
      <c r="F605" s="331"/>
      <c r="G605" s="331">
        <f t="shared" si="9"/>
        <v>0</v>
      </c>
      <c r="H605" s="331">
        <f>MERCADO!J629</f>
        <v>0</v>
      </c>
      <c r="I605" s="308"/>
      <c r="J605" s="396"/>
    </row>
    <row r="606" spans="1:10">
      <c r="A606" s="326"/>
      <c r="B606" s="332"/>
      <c r="C606" s="333"/>
      <c r="D606" s="312" t="s">
        <v>15617</v>
      </c>
      <c r="E606" s="110"/>
      <c r="F606" s="331"/>
      <c r="G606" s="331">
        <f t="shared" si="9"/>
        <v>0</v>
      </c>
      <c r="H606" s="331">
        <f>MERCADO!J630</f>
        <v>0</v>
      </c>
      <c r="I606" s="308"/>
      <c r="J606" s="396"/>
    </row>
    <row r="607" spans="1:10">
      <c r="A607" s="326"/>
      <c r="B607" s="332"/>
      <c r="C607" s="333"/>
      <c r="D607" s="312" t="s">
        <v>15618</v>
      </c>
      <c r="E607" s="110"/>
      <c r="F607" s="331"/>
      <c r="G607" s="331">
        <f t="shared" si="9"/>
        <v>0</v>
      </c>
      <c r="H607" s="331">
        <f>MERCADO!J631</f>
        <v>0</v>
      </c>
      <c r="I607" s="308"/>
      <c r="J607" s="396"/>
    </row>
    <row r="608" spans="1:10">
      <c r="A608" s="326"/>
      <c r="B608" s="332"/>
      <c r="C608" s="333"/>
      <c r="D608" s="312" t="s">
        <v>15585</v>
      </c>
      <c r="E608" s="110"/>
      <c r="F608" s="331"/>
      <c r="G608" s="331">
        <f t="shared" si="9"/>
        <v>0</v>
      </c>
      <c r="H608" s="331">
        <f>MERCADO!J632</f>
        <v>0</v>
      </c>
      <c r="I608" s="308"/>
      <c r="J608" s="396"/>
    </row>
    <row r="609" spans="1:10">
      <c r="A609" s="326"/>
      <c r="B609" s="332"/>
      <c r="C609" s="333"/>
      <c r="D609" s="312" t="s">
        <v>15645</v>
      </c>
      <c r="E609" s="110"/>
      <c r="F609" s="331"/>
      <c r="G609" s="331">
        <f t="shared" si="9"/>
        <v>0</v>
      </c>
      <c r="H609" s="331">
        <f>MERCADO!J633</f>
        <v>0</v>
      </c>
      <c r="I609" s="308"/>
      <c r="J609" s="396"/>
    </row>
    <row r="610" spans="1:10" ht="22.5">
      <c r="A610" s="325">
        <v>208</v>
      </c>
      <c r="B610" s="332">
        <v>361603</v>
      </c>
      <c r="C610" s="333" t="s">
        <v>15854</v>
      </c>
      <c r="D610" s="312" t="s">
        <v>15623</v>
      </c>
      <c r="E610" s="311" t="s">
        <v>15624</v>
      </c>
      <c r="F610" s="331" t="s">
        <v>15269</v>
      </c>
      <c r="G610" s="331" t="s">
        <v>15269</v>
      </c>
      <c r="H610" s="331">
        <f>MERCADO!J635</f>
        <v>34728529.6215</v>
      </c>
      <c r="I610" s="308">
        <v>37759721.981307</v>
      </c>
      <c r="J610" s="396" t="s">
        <v>16532</v>
      </c>
    </row>
    <row r="611" spans="1:10" ht="22.5">
      <c r="A611" s="326"/>
      <c r="B611" s="332"/>
      <c r="C611" s="333"/>
      <c r="D611" s="312" t="s">
        <v>15625</v>
      </c>
      <c r="E611" s="311" t="s">
        <v>15612</v>
      </c>
      <c r="F611" s="331"/>
      <c r="G611" s="331">
        <f t="shared" si="9"/>
        <v>0</v>
      </c>
      <c r="H611" s="331">
        <f>MERCADO!J636</f>
        <v>0</v>
      </c>
      <c r="I611" s="308"/>
      <c r="J611" s="396"/>
    </row>
    <row r="612" spans="1:10" ht="22.5">
      <c r="A612" s="326"/>
      <c r="B612" s="332"/>
      <c r="C612" s="333"/>
      <c r="D612" s="312" t="s">
        <v>15626</v>
      </c>
      <c r="E612" s="311" t="s">
        <v>15627</v>
      </c>
      <c r="F612" s="331"/>
      <c r="G612" s="331">
        <f t="shared" si="9"/>
        <v>0</v>
      </c>
      <c r="H612" s="331">
        <f>MERCADO!J637</f>
        <v>0</v>
      </c>
      <c r="I612" s="308"/>
      <c r="J612" s="396"/>
    </row>
    <row r="613" spans="1:10" ht="45" customHeight="1">
      <c r="A613" s="326"/>
      <c r="B613" s="332"/>
      <c r="C613" s="333"/>
      <c r="D613" s="312" t="s">
        <v>15628</v>
      </c>
      <c r="E613" s="311" t="s">
        <v>15629</v>
      </c>
      <c r="F613" s="331"/>
      <c r="G613" s="331">
        <f t="shared" si="9"/>
        <v>0</v>
      </c>
      <c r="H613" s="331">
        <f>MERCADO!J638</f>
        <v>0</v>
      </c>
      <c r="I613" s="308"/>
      <c r="J613" s="396"/>
    </row>
    <row r="614" spans="1:10">
      <c r="A614" s="326"/>
      <c r="B614" s="332"/>
      <c r="C614" s="333"/>
      <c r="D614" s="312" t="s">
        <v>15630</v>
      </c>
      <c r="E614" s="110"/>
      <c r="F614" s="331"/>
      <c r="G614" s="331">
        <f t="shared" si="9"/>
        <v>0</v>
      </c>
      <c r="H614" s="331">
        <f>MERCADO!J639</f>
        <v>0</v>
      </c>
      <c r="I614" s="308"/>
      <c r="J614" s="396"/>
    </row>
    <row r="615" spans="1:10" ht="22.5" customHeight="1">
      <c r="A615" s="326"/>
      <c r="B615" s="332"/>
      <c r="C615" s="333"/>
      <c r="D615" s="312" t="s">
        <v>15631</v>
      </c>
      <c r="E615" s="110"/>
      <c r="F615" s="331"/>
      <c r="G615" s="331">
        <f t="shared" si="9"/>
        <v>0</v>
      </c>
      <c r="H615" s="331">
        <f>MERCADO!J640</f>
        <v>0</v>
      </c>
      <c r="I615" s="308"/>
      <c r="J615" s="396"/>
    </row>
    <row r="616" spans="1:10">
      <c r="A616" s="326"/>
      <c r="B616" s="332"/>
      <c r="C616" s="333"/>
      <c r="D616" s="312" t="s">
        <v>15579</v>
      </c>
      <c r="E616" s="110"/>
      <c r="F616" s="331"/>
      <c r="G616" s="331">
        <f t="shared" si="9"/>
        <v>0</v>
      </c>
      <c r="H616" s="331">
        <f>MERCADO!J641</f>
        <v>0</v>
      </c>
      <c r="I616" s="308"/>
      <c r="J616" s="396"/>
    </row>
    <row r="617" spans="1:10">
      <c r="A617" s="326"/>
      <c r="B617" s="332"/>
      <c r="C617" s="333"/>
      <c r="D617" s="312" t="s">
        <v>15633</v>
      </c>
      <c r="E617" s="110"/>
      <c r="F617" s="331"/>
      <c r="G617" s="331">
        <f t="shared" si="9"/>
        <v>0</v>
      </c>
      <c r="H617" s="331">
        <f>MERCADO!J642</f>
        <v>0</v>
      </c>
      <c r="I617" s="308"/>
      <c r="J617" s="396"/>
    </row>
    <row r="618" spans="1:10">
      <c r="A618" s="326"/>
      <c r="B618" s="332"/>
      <c r="C618" s="333"/>
      <c r="D618" s="312" t="s">
        <v>15581</v>
      </c>
      <c r="E618" s="110"/>
      <c r="F618" s="331"/>
      <c r="G618" s="331">
        <f t="shared" si="9"/>
        <v>0</v>
      </c>
      <c r="H618" s="331">
        <f>MERCADO!J643</f>
        <v>0</v>
      </c>
      <c r="I618" s="308"/>
      <c r="J618" s="396"/>
    </row>
    <row r="619" spans="1:10" ht="33.75">
      <c r="A619" s="326"/>
      <c r="B619" s="332"/>
      <c r="C619" s="333"/>
      <c r="D619" s="312" t="s">
        <v>15635</v>
      </c>
      <c r="E619" s="110"/>
      <c r="F619" s="331"/>
      <c r="G619" s="331">
        <f t="shared" si="9"/>
        <v>0</v>
      </c>
      <c r="H619" s="331">
        <f>MERCADO!J644</f>
        <v>0</v>
      </c>
      <c r="I619" s="308"/>
      <c r="J619" s="396"/>
    </row>
    <row r="620" spans="1:10" ht="22.5">
      <c r="A620" s="326"/>
      <c r="B620" s="332"/>
      <c r="C620" s="333"/>
      <c r="D620" s="312" t="s">
        <v>15643</v>
      </c>
      <c r="E620" s="110"/>
      <c r="F620" s="331"/>
      <c r="G620" s="331">
        <f t="shared" si="9"/>
        <v>0</v>
      </c>
      <c r="H620" s="331">
        <f>MERCADO!J645</f>
        <v>0</v>
      </c>
      <c r="I620" s="308"/>
      <c r="J620" s="396"/>
    </row>
    <row r="621" spans="1:10" ht="22.5">
      <c r="A621" s="326"/>
      <c r="B621" s="332"/>
      <c r="C621" s="333"/>
      <c r="D621" s="312" t="s">
        <v>15644</v>
      </c>
      <c r="E621" s="110"/>
      <c r="F621" s="331"/>
      <c r="G621" s="331">
        <f t="shared" ref="G621:G681" si="10">(F621*5.1%)+F621</f>
        <v>0</v>
      </c>
      <c r="H621" s="331">
        <f>MERCADO!J646</f>
        <v>0</v>
      </c>
      <c r="I621" s="308"/>
      <c r="J621" s="396"/>
    </row>
    <row r="622" spans="1:10" ht="22.5" customHeight="1">
      <c r="A622" s="326"/>
      <c r="B622" s="332"/>
      <c r="C622" s="333"/>
      <c r="D622" s="312" t="s">
        <v>15584</v>
      </c>
      <c r="E622" s="110"/>
      <c r="F622" s="331"/>
      <c r="G622" s="331">
        <f t="shared" si="10"/>
        <v>0</v>
      </c>
      <c r="H622" s="331">
        <f>MERCADO!J647</f>
        <v>0</v>
      </c>
      <c r="I622" s="308"/>
      <c r="J622" s="396"/>
    </row>
    <row r="623" spans="1:10">
      <c r="A623" s="326"/>
      <c r="B623" s="332"/>
      <c r="C623" s="333"/>
      <c r="D623" s="312" t="s">
        <v>15617</v>
      </c>
      <c r="E623" s="110"/>
      <c r="F623" s="331"/>
      <c r="G623" s="331">
        <f t="shared" si="10"/>
        <v>0</v>
      </c>
      <c r="H623" s="331">
        <f>MERCADO!J648</f>
        <v>0</v>
      </c>
      <c r="I623" s="308"/>
      <c r="J623" s="396"/>
    </row>
    <row r="624" spans="1:10" ht="22.5" customHeight="1">
      <c r="A624" s="326"/>
      <c r="B624" s="332"/>
      <c r="C624" s="333"/>
      <c r="D624" s="312" t="s">
        <v>15618</v>
      </c>
      <c r="E624" s="110"/>
      <c r="F624" s="331"/>
      <c r="G624" s="331">
        <f t="shared" si="10"/>
        <v>0</v>
      </c>
      <c r="H624" s="331">
        <f>MERCADO!J649</f>
        <v>0</v>
      </c>
      <c r="I624" s="308"/>
      <c r="J624" s="396"/>
    </row>
    <row r="625" spans="1:10">
      <c r="A625" s="326"/>
      <c r="B625" s="332"/>
      <c r="C625" s="333"/>
      <c r="D625" s="312" t="s">
        <v>15585</v>
      </c>
      <c r="E625" s="110"/>
      <c r="F625" s="331"/>
      <c r="G625" s="331">
        <f t="shared" si="10"/>
        <v>0</v>
      </c>
      <c r="H625" s="331">
        <f>MERCADO!J650</f>
        <v>0</v>
      </c>
      <c r="I625" s="308"/>
      <c r="J625" s="396"/>
    </row>
    <row r="626" spans="1:10">
      <c r="A626" s="326"/>
      <c r="B626" s="332"/>
      <c r="C626" s="333"/>
      <c r="D626" s="312" t="s">
        <v>15645</v>
      </c>
      <c r="E626" s="110"/>
      <c r="F626" s="331"/>
      <c r="G626" s="331">
        <f t="shared" si="10"/>
        <v>0</v>
      </c>
      <c r="H626" s="331">
        <f>MERCADO!J651</f>
        <v>0</v>
      </c>
      <c r="I626" s="308"/>
      <c r="J626" s="396"/>
    </row>
    <row r="627" spans="1:10">
      <c r="A627" s="327"/>
      <c r="B627" s="332"/>
      <c r="C627" s="333"/>
      <c r="D627" s="312" t="s">
        <v>9222</v>
      </c>
      <c r="E627" s="110"/>
      <c r="F627" s="331"/>
      <c r="G627" s="331">
        <f t="shared" si="10"/>
        <v>0</v>
      </c>
      <c r="H627" s="331">
        <f>MERCADO!J652</f>
        <v>0</v>
      </c>
      <c r="I627" s="308"/>
      <c r="J627" s="396"/>
    </row>
    <row r="628" spans="1:10" ht="22.5">
      <c r="A628" s="325">
        <v>209</v>
      </c>
      <c r="B628" s="332">
        <v>361617</v>
      </c>
      <c r="C628" s="333" t="s">
        <v>15855</v>
      </c>
      <c r="D628" s="312" t="s">
        <v>15623</v>
      </c>
      <c r="E628" s="311" t="s">
        <v>15624</v>
      </c>
      <c r="F628" s="331" t="s">
        <v>15269</v>
      </c>
      <c r="G628" s="331" t="s">
        <v>15269</v>
      </c>
      <c r="H628" s="331">
        <f>MERCADO!J653</f>
        <v>34728529.6215</v>
      </c>
      <c r="I628" s="308">
        <v>36672096.869573534</v>
      </c>
      <c r="J628" s="396" t="s">
        <v>16532</v>
      </c>
    </row>
    <row r="629" spans="1:10" ht="22.5">
      <c r="A629" s="326"/>
      <c r="B629" s="332"/>
      <c r="C629" s="333"/>
      <c r="D629" s="312" t="s">
        <v>15625</v>
      </c>
      <c r="E629" s="311" t="s">
        <v>15612</v>
      </c>
      <c r="F629" s="331"/>
      <c r="G629" s="331">
        <f t="shared" si="10"/>
        <v>0</v>
      </c>
      <c r="H629" s="331">
        <f>MERCADO!J654</f>
        <v>0</v>
      </c>
      <c r="I629" s="308"/>
      <c r="J629" s="396"/>
    </row>
    <row r="630" spans="1:10" ht="22.5">
      <c r="A630" s="326"/>
      <c r="B630" s="332"/>
      <c r="C630" s="333"/>
      <c r="D630" s="312" t="s">
        <v>15626</v>
      </c>
      <c r="E630" s="311" t="s">
        <v>15627</v>
      </c>
      <c r="F630" s="331"/>
      <c r="G630" s="331">
        <f t="shared" si="10"/>
        <v>0</v>
      </c>
      <c r="H630" s="331">
        <f>MERCADO!J655</f>
        <v>0</v>
      </c>
      <c r="I630" s="308"/>
      <c r="J630" s="396"/>
    </row>
    <row r="631" spans="1:10" ht="45" customHeight="1">
      <c r="A631" s="326"/>
      <c r="B631" s="332"/>
      <c r="C631" s="333"/>
      <c r="D631" s="312" t="s">
        <v>15628</v>
      </c>
      <c r="E631" s="311" t="s">
        <v>15629</v>
      </c>
      <c r="F631" s="331"/>
      <c r="G631" s="331">
        <f t="shared" si="10"/>
        <v>0</v>
      </c>
      <c r="H631" s="331">
        <f>MERCADO!J656</f>
        <v>0</v>
      </c>
      <c r="I631" s="308"/>
      <c r="J631" s="396"/>
    </row>
    <row r="632" spans="1:10">
      <c r="A632" s="326"/>
      <c r="B632" s="332"/>
      <c r="C632" s="333"/>
      <c r="D632" s="312" t="s">
        <v>15630</v>
      </c>
      <c r="E632" s="110"/>
      <c r="F632" s="331"/>
      <c r="G632" s="331">
        <f t="shared" si="10"/>
        <v>0</v>
      </c>
      <c r="H632" s="331">
        <f>MERCADO!J657</f>
        <v>0</v>
      </c>
      <c r="I632" s="308"/>
      <c r="J632" s="396"/>
    </row>
    <row r="633" spans="1:10" ht="22.5" customHeight="1">
      <c r="A633" s="326"/>
      <c r="B633" s="332"/>
      <c r="C633" s="333"/>
      <c r="D633" s="312" t="s">
        <v>15631</v>
      </c>
      <c r="E633" s="110"/>
      <c r="F633" s="331"/>
      <c r="G633" s="331">
        <f t="shared" si="10"/>
        <v>0</v>
      </c>
      <c r="H633" s="331">
        <f>MERCADO!J658</f>
        <v>0</v>
      </c>
      <c r="I633" s="308"/>
      <c r="J633" s="396"/>
    </row>
    <row r="634" spans="1:10">
      <c r="A634" s="326"/>
      <c r="B634" s="332"/>
      <c r="C634" s="333"/>
      <c r="D634" s="312" t="s">
        <v>15579</v>
      </c>
      <c r="E634" s="110"/>
      <c r="F634" s="331"/>
      <c r="G634" s="331">
        <f t="shared" si="10"/>
        <v>0</v>
      </c>
      <c r="H634" s="331">
        <f>MERCADO!J659</f>
        <v>0</v>
      </c>
      <c r="I634" s="308"/>
      <c r="J634" s="396"/>
    </row>
    <row r="635" spans="1:10">
      <c r="A635" s="326"/>
      <c r="B635" s="332"/>
      <c r="C635" s="333"/>
      <c r="D635" s="312" t="s">
        <v>15633</v>
      </c>
      <c r="E635" s="110"/>
      <c r="F635" s="331"/>
      <c r="G635" s="331">
        <f t="shared" si="10"/>
        <v>0</v>
      </c>
      <c r="H635" s="331">
        <f>MERCADO!J660</f>
        <v>0</v>
      </c>
      <c r="I635" s="308"/>
      <c r="J635" s="396"/>
    </row>
    <row r="636" spans="1:10">
      <c r="A636" s="326"/>
      <c r="B636" s="332"/>
      <c r="C636" s="333"/>
      <c r="D636" s="312" t="s">
        <v>15581</v>
      </c>
      <c r="E636" s="110"/>
      <c r="F636" s="331"/>
      <c r="G636" s="331">
        <f t="shared" si="10"/>
        <v>0</v>
      </c>
      <c r="H636" s="331">
        <f>MERCADO!J661</f>
        <v>0</v>
      </c>
      <c r="I636" s="308"/>
      <c r="J636" s="396"/>
    </row>
    <row r="637" spans="1:10" ht="33.75">
      <c r="A637" s="326"/>
      <c r="B637" s="332"/>
      <c r="C637" s="333"/>
      <c r="D637" s="312" t="s">
        <v>15635</v>
      </c>
      <c r="E637" s="110"/>
      <c r="F637" s="331"/>
      <c r="G637" s="331">
        <f t="shared" si="10"/>
        <v>0</v>
      </c>
      <c r="H637" s="331">
        <f>MERCADO!J662</f>
        <v>0</v>
      </c>
      <c r="I637" s="308"/>
      <c r="J637" s="396"/>
    </row>
    <row r="638" spans="1:10" ht="22.5">
      <c r="A638" s="326"/>
      <c r="B638" s="332"/>
      <c r="C638" s="333"/>
      <c r="D638" s="312" t="s">
        <v>15643</v>
      </c>
      <c r="E638" s="110"/>
      <c r="F638" s="331"/>
      <c r="G638" s="331">
        <f t="shared" si="10"/>
        <v>0</v>
      </c>
      <c r="H638" s="331">
        <f>MERCADO!J663</f>
        <v>0</v>
      </c>
      <c r="I638" s="308"/>
      <c r="J638" s="396"/>
    </row>
    <row r="639" spans="1:10" ht="22.5">
      <c r="A639" s="326"/>
      <c r="B639" s="332"/>
      <c r="C639" s="333"/>
      <c r="D639" s="312" t="s">
        <v>15644</v>
      </c>
      <c r="E639" s="110"/>
      <c r="F639" s="331"/>
      <c r="G639" s="331">
        <f t="shared" si="10"/>
        <v>0</v>
      </c>
      <c r="H639" s="331">
        <f>MERCADO!J664</f>
        <v>0</v>
      </c>
      <c r="I639" s="308"/>
      <c r="J639" s="396"/>
    </row>
    <row r="640" spans="1:10" ht="22.5" customHeight="1">
      <c r="A640" s="326"/>
      <c r="B640" s="332"/>
      <c r="C640" s="333"/>
      <c r="D640" s="312" t="s">
        <v>15584</v>
      </c>
      <c r="E640" s="110"/>
      <c r="F640" s="331"/>
      <c r="G640" s="331">
        <f t="shared" si="10"/>
        <v>0</v>
      </c>
      <c r="H640" s="331">
        <f>MERCADO!J665</f>
        <v>0</v>
      </c>
      <c r="I640" s="308"/>
      <c r="J640" s="396"/>
    </row>
    <row r="641" spans="1:10">
      <c r="A641" s="326"/>
      <c r="B641" s="332"/>
      <c r="C641" s="333"/>
      <c r="D641" s="312" t="s">
        <v>15617</v>
      </c>
      <c r="E641" s="110"/>
      <c r="F641" s="331"/>
      <c r="G641" s="331">
        <f t="shared" si="10"/>
        <v>0</v>
      </c>
      <c r="H641" s="331">
        <f>MERCADO!J666</f>
        <v>0</v>
      </c>
      <c r="I641" s="308"/>
      <c r="J641" s="396"/>
    </row>
    <row r="642" spans="1:10" ht="22.5" customHeight="1">
      <c r="A642" s="326"/>
      <c r="B642" s="332"/>
      <c r="C642" s="333"/>
      <c r="D642" s="312" t="s">
        <v>15618</v>
      </c>
      <c r="E642" s="110"/>
      <c r="F642" s="331"/>
      <c r="G642" s="331">
        <f t="shared" si="10"/>
        <v>0</v>
      </c>
      <c r="H642" s="331">
        <f>MERCADO!J667</f>
        <v>0</v>
      </c>
      <c r="I642" s="308"/>
      <c r="J642" s="396"/>
    </row>
    <row r="643" spans="1:10">
      <c r="A643" s="326"/>
      <c r="B643" s="332"/>
      <c r="C643" s="333"/>
      <c r="D643" s="312" t="s">
        <v>15585</v>
      </c>
      <c r="E643" s="110"/>
      <c r="F643" s="331"/>
      <c r="G643" s="331">
        <f t="shared" si="10"/>
        <v>0</v>
      </c>
      <c r="H643" s="331">
        <f>MERCADO!J668</f>
        <v>0</v>
      </c>
      <c r="I643" s="308"/>
      <c r="J643" s="396"/>
    </row>
    <row r="644" spans="1:10">
      <c r="A644" s="326"/>
      <c r="B644" s="332"/>
      <c r="C644" s="333"/>
      <c r="D644" s="312" t="s">
        <v>15645</v>
      </c>
      <c r="E644" s="110"/>
      <c r="F644" s="331"/>
      <c r="G644" s="331">
        <f t="shared" si="10"/>
        <v>0</v>
      </c>
      <c r="H644" s="331">
        <f>MERCADO!J669</f>
        <v>0</v>
      </c>
      <c r="I644" s="308"/>
      <c r="J644" s="396"/>
    </row>
    <row r="645" spans="1:10" ht="22.5">
      <c r="A645" s="325">
        <v>210</v>
      </c>
      <c r="B645" s="332">
        <v>361623</v>
      </c>
      <c r="C645" s="333" t="s">
        <v>15856</v>
      </c>
      <c r="D645" s="312" t="s">
        <v>15623</v>
      </c>
      <c r="E645" s="311" t="s">
        <v>15624</v>
      </c>
      <c r="F645" s="331" t="s">
        <v>15269</v>
      </c>
      <c r="G645" s="331" t="s">
        <v>15269</v>
      </c>
      <c r="H645" s="331">
        <f>MERCADO!J671</f>
        <v>34728529.6215</v>
      </c>
      <c r="I645" s="308">
        <v>37759721.981307</v>
      </c>
      <c r="J645" s="396" t="s">
        <v>16532</v>
      </c>
    </row>
    <row r="646" spans="1:10" ht="22.5">
      <c r="A646" s="326"/>
      <c r="B646" s="332"/>
      <c r="C646" s="333"/>
      <c r="D646" s="312" t="s">
        <v>15625</v>
      </c>
      <c r="E646" s="311" t="s">
        <v>15612</v>
      </c>
      <c r="F646" s="331"/>
      <c r="G646" s="331">
        <f t="shared" si="10"/>
        <v>0</v>
      </c>
      <c r="H646" s="331">
        <f>MERCADO!J672</f>
        <v>0</v>
      </c>
      <c r="I646" s="308"/>
      <c r="J646" s="396"/>
    </row>
    <row r="647" spans="1:10" ht="22.5">
      <c r="A647" s="326"/>
      <c r="B647" s="332"/>
      <c r="C647" s="333"/>
      <c r="D647" s="312" t="s">
        <v>15626</v>
      </c>
      <c r="E647" s="311" t="s">
        <v>15627</v>
      </c>
      <c r="F647" s="331"/>
      <c r="G647" s="331">
        <f t="shared" si="10"/>
        <v>0</v>
      </c>
      <c r="H647" s="331">
        <f>MERCADO!J673</f>
        <v>0</v>
      </c>
      <c r="I647" s="308"/>
      <c r="J647" s="396"/>
    </row>
    <row r="648" spans="1:10" ht="22.5">
      <c r="A648" s="326"/>
      <c r="B648" s="332"/>
      <c r="C648" s="333"/>
      <c r="D648" s="312" t="s">
        <v>15628</v>
      </c>
      <c r="E648" s="311" t="s">
        <v>15629</v>
      </c>
      <c r="F648" s="331"/>
      <c r="G648" s="331">
        <f t="shared" si="10"/>
        <v>0</v>
      </c>
      <c r="H648" s="331">
        <f>MERCADO!J674</f>
        <v>0</v>
      </c>
      <c r="I648" s="308"/>
      <c r="J648" s="396"/>
    </row>
    <row r="649" spans="1:10">
      <c r="A649" s="326"/>
      <c r="B649" s="332"/>
      <c r="C649" s="333"/>
      <c r="D649" s="312" t="s">
        <v>15630</v>
      </c>
      <c r="E649" s="110"/>
      <c r="F649" s="331"/>
      <c r="G649" s="331">
        <f t="shared" si="10"/>
        <v>0</v>
      </c>
      <c r="H649" s="331">
        <f>MERCADO!J675</f>
        <v>0</v>
      </c>
      <c r="I649" s="308"/>
      <c r="J649" s="396"/>
    </row>
    <row r="650" spans="1:10">
      <c r="A650" s="326"/>
      <c r="B650" s="332"/>
      <c r="C650" s="333"/>
      <c r="D650" s="312" t="s">
        <v>15631</v>
      </c>
      <c r="E650" s="110"/>
      <c r="F650" s="331"/>
      <c r="G650" s="331">
        <f t="shared" si="10"/>
        <v>0</v>
      </c>
      <c r="H650" s="331">
        <f>MERCADO!J676</f>
        <v>0</v>
      </c>
      <c r="I650" s="308"/>
      <c r="J650" s="396"/>
    </row>
    <row r="651" spans="1:10">
      <c r="A651" s="326"/>
      <c r="B651" s="332"/>
      <c r="C651" s="333"/>
      <c r="D651" s="312" t="s">
        <v>15579</v>
      </c>
      <c r="E651" s="110"/>
      <c r="F651" s="331"/>
      <c r="G651" s="331">
        <f t="shared" si="10"/>
        <v>0</v>
      </c>
      <c r="H651" s="331">
        <f>MERCADO!J677</f>
        <v>0</v>
      </c>
      <c r="I651" s="308"/>
      <c r="J651" s="396"/>
    </row>
    <row r="652" spans="1:10">
      <c r="A652" s="326"/>
      <c r="B652" s="332"/>
      <c r="C652" s="333"/>
      <c r="D652" s="312" t="s">
        <v>15633</v>
      </c>
      <c r="E652" s="110"/>
      <c r="F652" s="331"/>
      <c r="G652" s="331">
        <f t="shared" si="10"/>
        <v>0</v>
      </c>
      <c r="H652" s="331">
        <f>MERCADO!J678</f>
        <v>0</v>
      </c>
      <c r="I652" s="308"/>
      <c r="J652" s="396"/>
    </row>
    <row r="653" spans="1:10">
      <c r="A653" s="326"/>
      <c r="B653" s="332"/>
      <c r="C653" s="333"/>
      <c r="D653" s="312" t="s">
        <v>15581</v>
      </c>
      <c r="E653" s="110"/>
      <c r="F653" s="331"/>
      <c r="G653" s="331">
        <f t="shared" si="10"/>
        <v>0</v>
      </c>
      <c r="H653" s="331">
        <f>MERCADO!J679</f>
        <v>0</v>
      </c>
      <c r="I653" s="308"/>
      <c r="J653" s="396"/>
    </row>
    <row r="654" spans="1:10" ht="33.75">
      <c r="A654" s="326"/>
      <c r="B654" s="332"/>
      <c r="C654" s="333"/>
      <c r="D654" s="312" t="s">
        <v>15635</v>
      </c>
      <c r="E654" s="110"/>
      <c r="F654" s="331"/>
      <c r="G654" s="331">
        <f t="shared" si="10"/>
        <v>0</v>
      </c>
      <c r="H654" s="331">
        <f>MERCADO!J680</f>
        <v>0</v>
      </c>
      <c r="I654" s="308"/>
      <c r="J654" s="396"/>
    </row>
    <row r="655" spans="1:10" ht="22.5">
      <c r="A655" s="326"/>
      <c r="B655" s="332"/>
      <c r="C655" s="333"/>
      <c r="D655" s="312" t="s">
        <v>15643</v>
      </c>
      <c r="E655" s="110"/>
      <c r="F655" s="331"/>
      <c r="G655" s="331">
        <f t="shared" si="10"/>
        <v>0</v>
      </c>
      <c r="H655" s="331">
        <f>MERCADO!J681</f>
        <v>0</v>
      </c>
      <c r="I655" s="308"/>
      <c r="J655" s="396"/>
    </row>
    <row r="656" spans="1:10" ht="22.5">
      <c r="A656" s="326"/>
      <c r="B656" s="332"/>
      <c r="C656" s="333"/>
      <c r="D656" s="312" t="s">
        <v>15644</v>
      </c>
      <c r="E656" s="110"/>
      <c r="F656" s="331"/>
      <c r="G656" s="331">
        <f t="shared" si="10"/>
        <v>0</v>
      </c>
      <c r="H656" s="331">
        <f>MERCADO!J682</f>
        <v>0</v>
      </c>
      <c r="I656" s="308"/>
      <c r="J656" s="396"/>
    </row>
    <row r="657" spans="1:10">
      <c r="A657" s="326"/>
      <c r="B657" s="332"/>
      <c r="C657" s="333"/>
      <c r="D657" s="312" t="s">
        <v>15584</v>
      </c>
      <c r="E657" s="110"/>
      <c r="F657" s="331"/>
      <c r="G657" s="331">
        <f t="shared" si="10"/>
        <v>0</v>
      </c>
      <c r="H657" s="331">
        <f>MERCADO!J683</f>
        <v>0</v>
      </c>
      <c r="I657" s="308"/>
      <c r="J657" s="396"/>
    </row>
    <row r="658" spans="1:10">
      <c r="A658" s="326"/>
      <c r="B658" s="332"/>
      <c r="C658" s="333"/>
      <c r="D658" s="312" t="s">
        <v>15617</v>
      </c>
      <c r="E658" s="110"/>
      <c r="F658" s="331"/>
      <c r="G658" s="331">
        <f t="shared" si="10"/>
        <v>0</v>
      </c>
      <c r="H658" s="331">
        <f>MERCADO!J684</f>
        <v>0</v>
      </c>
      <c r="I658" s="308"/>
      <c r="J658" s="396"/>
    </row>
    <row r="659" spans="1:10">
      <c r="A659" s="326"/>
      <c r="B659" s="332"/>
      <c r="C659" s="333"/>
      <c r="D659" s="312" t="s">
        <v>15618</v>
      </c>
      <c r="E659" s="110"/>
      <c r="F659" s="331"/>
      <c r="G659" s="331">
        <f t="shared" si="10"/>
        <v>0</v>
      </c>
      <c r="H659" s="331">
        <f>MERCADO!J685</f>
        <v>0</v>
      </c>
      <c r="I659" s="308"/>
      <c r="J659" s="396"/>
    </row>
    <row r="660" spans="1:10">
      <c r="A660" s="326"/>
      <c r="B660" s="332"/>
      <c r="C660" s="333"/>
      <c r="D660" s="312" t="s">
        <v>15585</v>
      </c>
      <c r="E660" s="110"/>
      <c r="F660" s="331"/>
      <c r="G660" s="331">
        <f t="shared" si="10"/>
        <v>0</v>
      </c>
      <c r="H660" s="331">
        <f>MERCADO!J686</f>
        <v>0</v>
      </c>
      <c r="I660" s="308"/>
      <c r="J660" s="396"/>
    </row>
    <row r="661" spans="1:10">
      <c r="A661" s="326"/>
      <c r="B661" s="332"/>
      <c r="C661" s="333"/>
      <c r="D661" s="312" t="s">
        <v>15645</v>
      </c>
      <c r="E661" s="110"/>
      <c r="F661" s="331"/>
      <c r="G661" s="331">
        <f t="shared" si="10"/>
        <v>0</v>
      </c>
      <c r="H661" s="331">
        <f>MERCADO!J687</f>
        <v>0</v>
      </c>
      <c r="I661" s="308"/>
      <c r="J661" s="396"/>
    </row>
    <row r="662" spans="1:10" ht="22.5">
      <c r="A662" s="325">
        <v>211</v>
      </c>
      <c r="B662" s="332">
        <v>361803</v>
      </c>
      <c r="C662" s="333" t="s">
        <v>15857</v>
      </c>
      <c r="D662" s="312" t="s">
        <v>15623</v>
      </c>
      <c r="E662" s="311" t="s">
        <v>15624</v>
      </c>
      <c r="F662" s="331" t="s">
        <v>15269</v>
      </c>
      <c r="G662" s="331" t="s">
        <v>15269</v>
      </c>
      <c r="H662" s="331">
        <f>MERCADO!J689</f>
        <v>21092064.81075</v>
      </c>
      <c r="I662" s="395">
        <v>21092065</v>
      </c>
      <c r="J662" s="396" t="s">
        <v>16531</v>
      </c>
    </row>
    <row r="663" spans="1:10" ht="22.5">
      <c r="A663" s="326"/>
      <c r="B663" s="332"/>
      <c r="C663" s="333"/>
      <c r="D663" s="312" t="s">
        <v>15625</v>
      </c>
      <c r="E663" s="311" t="s">
        <v>15612</v>
      </c>
      <c r="F663" s="331"/>
      <c r="G663" s="331">
        <f t="shared" si="10"/>
        <v>0</v>
      </c>
      <c r="H663" s="331">
        <f>MERCADO!J690</f>
        <v>0</v>
      </c>
      <c r="I663" s="308"/>
      <c r="J663" s="396"/>
    </row>
    <row r="664" spans="1:10" ht="22.5">
      <c r="A664" s="326"/>
      <c r="B664" s="332"/>
      <c r="C664" s="333"/>
      <c r="D664" s="312" t="s">
        <v>15626</v>
      </c>
      <c r="E664" s="311" t="s">
        <v>15627</v>
      </c>
      <c r="F664" s="331"/>
      <c r="G664" s="331">
        <f t="shared" si="10"/>
        <v>0</v>
      </c>
      <c r="H664" s="331">
        <f>MERCADO!J691</f>
        <v>0</v>
      </c>
      <c r="I664" s="308"/>
      <c r="J664" s="396"/>
    </row>
    <row r="665" spans="1:10" ht="22.5">
      <c r="A665" s="326"/>
      <c r="B665" s="332"/>
      <c r="C665" s="333"/>
      <c r="D665" s="312" t="s">
        <v>15628</v>
      </c>
      <c r="E665" s="311" t="s">
        <v>15629</v>
      </c>
      <c r="F665" s="331"/>
      <c r="G665" s="331">
        <f t="shared" si="10"/>
        <v>0</v>
      </c>
      <c r="H665" s="331">
        <f>MERCADO!J692</f>
        <v>0</v>
      </c>
      <c r="I665" s="308"/>
      <c r="J665" s="396"/>
    </row>
    <row r="666" spans="1:10">
      <c r="A666" s="326"/>
      <c r="B666" s="332"/>
      <c r="C666" s="333"/>
      <c r="D666" s="312" t="s">
        <v>15630</v>
      </c>
      <c r="E666" s="110"/>
      <c r="F666" s="331"/>
      <c r="G666" s="331">
        <f t="shared" si="10"/>
        <v>0</v>
      </c>
      <c r="H666" s="331">
        <f>MERCADO!J693</f>
        <v>0</v>
      </c>
      <c r="I666" s="308"/>
      <c r="J666" s="396"/>
    </row>
    <row r="667" spans="1:10">
      <c r="A667" s="326"/>
      <c r="B667" s="332"/>
      <c r="C667" s="333"/>
      <c r="D667" s="312" t="s">
        <v>15631</v>
      </c>
      <c r="E667" s="110"/>
      <c r="F667" s="331"/>
      <c r="G667" s="331">
        <f t="shared" si="10"/>
        <v>0</v>
      </c>
      <c r="H667" s="331">
        <f>MERCADO!J694</f>
        <v>0</v>
      </c>
      <c r="I667" s="308"/>
      <c r="J667" s="396"/>
    </row>
    <row r="668" spans="1:10">
      <c r="A668" s="326"/>
      <c r="B668" s="332"/>
      <c r="C668" s="333"/>
      <c r="D668" s="312" t="s">
        <v>15579</v>
      </c>
      <c r="E668" s="110"/>
      <c r="F668" s="331"/>
      <c r="G668" s="331">
        <f t="shared" si="10"/>
        <v>0</v>
      </c>
      <c r="H668" s="331">
        <f>MERCADO!J695</f>
        <v>0</v>
      </c>
      <c r="I668" s="308"/>
      <c r="J668" s="396"/>
    </row>
    <row r="669" spans="1:10">
      <c r="A669" s="326"/>
      <c r="B669" s="332"/>
      <c r="C669" s="333"/>
      <c r="D669" s="312" t="s">
        <v>15633</v>
      </c>
      <c r="E669" s="110"/>
      <c r="F669" s="331"/>
      <c r="G669" s="331">
        <f t="shared" si="10"/>
        <v>0</v>
      </c>
      <c r="H669" s="331">
        <f>MERCADO!J696</f>
        <v>0</v>
      </c>
      <c r="I669" s="308"/>
      <c r="J669" s="396"/>
    </row>
    <row r="670" spans="1:10">
      <c r="A670" s="326"/>
      <c r="B670" s="332"/>
      <c r="C670" s="333"/>
      <c r="D670" s="312" t="s">
        <v>15581</v>
      </c>
      <c r="E670" s="110"/>
      <c r="F670" s="331"/>
      <c r="G670" s="331">
        <f t="shared" si="10"/>
        <v>0</v>
      </c>
      <c r="H670" s="331">
        <f>MERCADO!J697</f>
        <v>0</v>
      </c>
      <c r="I670" s="308"/>
      <c r="J670" s="396"/>
    </row>
    <row r="671" spans="1:10" ht="33.75">
      <c r="A671" s="326"/>
      <c r="B671" s="332"/>
      <c r="C671" s="333"/>
      <c r="D671" s="312" t="s">
        <v>15635</v>
      </c>
      <c r="E671" s="110"/>
      <c r="F671" s="331"/>
      <c r="G671" s="331">
        <f t="shared" si="10"/>
        <v>0</v>
      </c>
      <c r="H671" s="331">
        <f>MERCADO!J698</f>
        <v>0</v>
      </c>
      <c r="I671" s="308"/>
      <c r="J671" s="396"/>
    </row>
    <row r="672" spans="1:10" ht="22.5">
      <c r="A672" s="326"/>
      <c r="B672" s="332"/>
      <c r="C672" s="333"/>
      <c r="D672" s="312" t="s">
        <v>15643</v>
      </c>
      <c r="E672" s="110"/>
      <c r="F672" s="331"/>
      <c r="G672" s="331">
        <f t="shared" si="10"/>
        <v>0</v>
      </c>
      <c r="H672" s="331">
        <f>MERCADO!J699</f>
        <v>0</v>
      </c>
      <c r="I672" s="308"/>
      <c r="J672" s="396"/>
    </row>
    <row r="673" spans="1:10" ht="22.5">
      <c r="A673" s="326"/>
      <c r="B673" s="332"/>
      <c r="C673" s="333"/>
      <c r="D673" s="312" t="s">
        <v>15644</v>
      </c>
      <c r="E673" s="110"/>
      <c r="F673" s="331"/>
      <c r="G673" s="331">
        <f t="shared" si="10"/>
        <v>0</v>
      </c>
      <c r="H673" s="331">
        <f>MERCADO!J700</f>
        <v>0</v>
      </c>
      <c r="I673" s="308"/>
      <c r="J673" s="396"/>
    </row>
    <row r="674" spans="1:10">
      <c r="A674" s="326"/>
      <c r="B674" s="332"/>
      <c r="C674" s="333"/>
      <c r="D674" s="312" t="s">
        <v>15584</v>
      </c>
      <c r="E674" s="110"/>
      <c r="F674" s="331"/>
      <c r="G674" s="331">
        <f t="shared" si="10"/>
        <v>0</v>
      </c>
      <c r="H674" s="331">
        <f>MERCADO!J701</f>
        <v>0</v>
      </c>
      <c r="I674" s="308"/>
      <c r="J674" s="396"/>
    </row>
    <row r="675" spans="1:10">
      <c r="A675" s="326"/>
      <c r="B675" s="332"/>
      <c r="C675" s="333"/>
      <c r="D675" s="312" t="s">
        <v>15617</v>
      </c>
      <c r="E675" s="110"/>
      <c r="F675" s="331"/>
      <c r="G675" s="331">
        <f t="shared" si="10"/>
        <v>0</v>
      </c>
      <c r="H675" s="331">
        <f>MERCADO!J702</f>
        <v>0</v>
      </c>
      <c r="I675" s="308"/>
      <c r="J675" s="396"/>
    </row>
    <row r="676" spans="1:10">
      <c r="A676" s="326"/>
      <c r="B676" s="332"/>
      <c r="C676" s="333"/>
      <c r="D676" s="312" t="s">
        <v>15618</v>
      </c>
      <c r="E676" s="110"/>
      <c r="F676" s="331"/>
      <c r="G676" s="331">
        <f t="shared" si="10"/>
        <v>0</v>
      </c>
      <c r="H676" s="331">
        <f>MERCADO!J703</f>
        <v>0</v>
      </c>
      <c r="I676" s="308"/>
      <c r="J676" s="396"/>
    </row>
    <row r="677" spans="1:10">
      <c r="A677" s="326"/>
      <c r="B677" s="332"/>
      <c r="C677" s="333"/>
      <c r="D677" s="312" t="s">
        <v>15585</v>
      </c>
      <c r="E677" s="110"/>
      <c r="F677" s="331"/>
      <c r="G677" s="331">
        <f t="shared" si="10"/>
        <v>0</v>
      </c>
      <c r="H677" s="331">
        <f>MERCADO!J704</f>
        <v>0</v>
      </c>
      <c r="I677" s="308"/>
      <c r="J677" s="396"/>
    </row>
    <row r="678" spans="1:10">
      <c r="A678" s="326"/>
      <c r="B678" s="332"/>
      <c r="C678" s="333"/>
      <c r="D678" s="312" t="s">
        <v>15645</v>
      </c>
      <c r="E678" s="110"/>
      <c r="F678" s="331"/>
      <c r="G678" s="331">
        <f t="shared" si="10"/>
        <v>0</v>
      </c>
      <c r="H678" s="331">
        <f>MERCADO!J705</f>
        <v>0</v>
      </c>
      <c r="I678" s="308"/>
      <c r="J678" s="396"/>
    </row>
    <row r="679" spans="1:10" ht="22.5">
      <c r="A679" s="325">
        <v>212</v>
      </c>
      <c r="B679" s="332">
        <v>361805</v>
      </c>
      <c r="C679" s="333" t="s">
        <v>15858</v>
      </c>
      <c r="D679" s="312" t="s">
        <v>15623</v>
      </c>
      <c r="E679" s="311" t="s">
        <v>15624</v>
      </c>
      <c r="F679" s="331" t="s">
        <v>15269</v>
      </c>
      <c r="G679" s="331" t="s">
        <v>15269</v>
      </c>
      <c r="H679" s="331">
        <f>MERCADO!J707</f>
        <v>34728529.6215</v>
      </c>
      <c r="I679" s="308">
        <v>37759721.981307</v>
      </c>
      <c r="J679" s="396" t="s">
        <v>16532</v>
      </c>
    </row>
    <row r="680" spans="1:10" ht="22.5">
      <c r="A680" s="326"/>
      <c r="B680" s="332"/>
      <c r="C680" s="333"/>
      <c r="D680" s="312" t="s">
        <v>15625</v>
      </c>
      <c r="E680" s="311" t="s">
        <v>15612</v>
      </c>
      <c r="F680" s="331"/>
      <c r="G680" s="331">
        <f t="shared" si="10"/>
        <v>0</v>
      </c>
      <c r="H680" s="331">
        <f>MERCADO!J708</f>
        <v>0</v>
      </c>
      <c r="I680" s="308"/>
      <c r="J680" s="396"/>
    </row>
    <row r="681" spans="1:10" ht="22.5">
      <c r="A681" s="326"/>
      <c r="B681" s="332"/>
      <c r="C681" s="333"/>
      <c r="D681" s="312" t="s">
        <v>15626</v>
      </c>
      <c r="E681" s="311" t="s">
        <v>15627</v>
      </c>
      <c r="F681" s="331"/>
      <c r="G681" s="331">
        <f t="shared" si="10"/>
        <v>0</v>
      </c>
      <c r="H681" s="331">
        <f>MERCADO!J709</f>
        <v>0</v>
      </c>
      <c r="I681" s="308"/>
      <c r="J681" s="396"/>
    </row>
    <row r="682" spans="1:10" ht="22.5">
      <c r="A682" s="326"/>
      <c r="B682" s="332"/>
      <c r="C682" s="333"/>
      <c r="D682" s="312" t="s">
        <v>15628</v>
      </c>
      <c r="E682" s="311" t="s">
        <v>15629</v>
      </c>
      <c r="F682" s="331"/>
      <c r="G682" s="331">
        <f t="shared" ref="G682:G742" si="11">(F682*5.1%)+F682</f>
        <v>0</v>
      </c>
      <c r="H682" s="331">
        <f>MERCADO!J710</f>
        <v>0</v>
      </c>
      <c r="I682" s="308"/>
      <c r="J682" s="396"/>
    </row>
    <row r="683" spans="1:10">
      <c r="A683" s="326"/>
      <c r="B683" s="332"/>
      <c r="C683" s="333"/>
      <c r="D683" s="312" t="s">
        <v>15630</v>
      </c>
      <c r="E683" s="110"/>
      <c r="F683" s="331"/>
      <c r="G683" s="331">
        <f t="shared" si="11"/>
        <v>0</v>
      </c>
      <c r="H683" s="331">
        <f>MERCADO!J711</f>
        <v>0</v>
      </c>
      <c r="I683" s="308"/>
      <c r="J683" s="396"/>
    </row>
    <row r="684" spans="1:10">
      <c r="A684" s="326"/>
      <c r="B684" s="332"/>
      <c r="C684" s="333"/>
      <c r="D684" s="312" t="s">
        <v>15631</v>
      </c>
      <c r="E684" s="110"/>
      <c r="F684" s="331"/>
      <c r="G684" s="331">
        <f t="shared" si="11"/>
        <v>0</v>
      </c>
      <c r="H684" s="331">
        <f>MERCADO!J712</f>
        <v>0</v>
      </c>
      <c r="I684" s="308"/>
      <c r="J684" s="396"/>
    </row>
    <row r="685" spans="1:10">
      <c r="A685" s="326"/>
      <c r="B685" s="332"/>
      <c r="C685" s="333"/>
      <c r="D685" s="312" t="s">
        <v>15579</v>
      </c>
      <c r="E685" s="110"/>
      <c r="F685" s="331"/>
      <c r="G685" s="331">
        <f t="shared" si="11"/>
        <v>0</v>
      </c>
      <c r="H685" s="331">
        <f>MERCADO!J713</f>
        <v>0</v>
      </c>
      <c r="I685" s="308"/>
      <c r="J685" s="396"/>
    </row>
    <row r="686" spans="1:10">
      <c r="A686" s="326"/>
      <c r="B686" s="332"/>
      <c r="C686" s="333"/>
      <c r="D686" s="312" t="s">
        <v>15633</v>
      </c>
      <c r="E686" s="110"/>
      <c r="F686" s="331"/>
      <c r="G686" s="331">
        <f t="shared" si="11"/>
        <v>0</v>
      </c>
      <c r="H686" s="331">
        <f>MERCADO!J714</f>
        <v>0</v>
      </c>
      <c r="I686" s="308"/>
      <c r="J686" s="396"/>
    </row>
    <row r="687" spans="1:10">
      <c r="A687" s="326"/>
      <c r="B687" s="332"/>
      <c r="C687" s="333"/>
      <c r="D687" s="312" t="s">
        <v>15581</v>
      </c>
      <c r="E687" s="110"/>
      <c r="F687" s="331"/>
      <c r="G687" s="331">
        <f t="shared" si="11"/>
        <v>0</v>
      </c>
      <c r="H687" s="331">
        <f>MERCADO!J715</f>
        <v>0</v>
      </c>
      <c r="I687" s="308"/>
      <c r="J687" s="396"/>
    </row>
    <row r="688" spans="1:10" ht="33.75">
      <c r="A688" s="326"/>
      <c r="B688" s="332"/>
      <c r="C688" s="333"/>
      <c r="D688" s="312" t="s">
        <v>15635</v>
      </c>
      <c r="E688" s="110"/>
      <c r="F688" s="331"/>
      <c r="G688" s="331">
        <f t="shared" si="11"/>
        <v>0</v>
      </c>
      <c r="H688" s="331">
        <f>MERCADO!J716</f>
        <v>0</v>
      </c>
      <c r="I688" s="308"/>
      <c r="J688" s="396"/>
    </row>
    <row r="689" spans="1:10" ht="22.5">
      <c r="A689" s="326"/>
      <c r="B689" s="332"/>
      <c r="C689" s="333"/>
      <c r="D689" s="312" t="s">
        <v>15643</v>
      </c>
      <c r="E689" s="110"/>
      <c r="F689" s="331"/>
      <c r="G689" s="331">
        <f t="shared" si="11"/>
        <v>0</v>
      </c>
      <c r="H689" s="331">
        <f>MERCADO!J717</f>
        <v>0</v>
      </c>
      <c r="I689" s="308"/>
      <c r="J689" s="396"/>
    </row>
    <row r="690" spans="1:10" ht="22.5">
      <c r="A690" s="326"/>
      <c r="B690" s="332"/>
      <c r="C690" s="333"/>
      <c r="D690" s="312" t="s">
        <v>15644</v>
      </c>
      <c r="E690" s="110"/>
      <c r="F690" s="331"/>
      <c r="G690" s="331">
        <f t="shared" si="11"/>
        <v>0</v>
      </c>
      <c r="H690" s="331">
        <f>MERCADO!J718</f>
        <v>0</v>
      </c>
      <c r="I690" s="308"/>
      <c r="J690" s="396"/>
    </row>
    <row r="691" spans="1:10">
      <c r="A691" s="326"/>
      <c r="B691" s="332"/>
      <c r="C691" s="333"/>
      <c r="D691" s="312" t="s">
        <v>15584</v>
      </c>
      <c r="E691" s="110"/>
      <c r="F691" s="331"/>
      <c r="G691" s="331">
        <f t="shared" si="11"/>
        <v>0</v>
      </c>
      <c r="H691" s="331">
        <f>MERCADO!J719</f>
        <v>0</v>
      </c>
      <c r="I691" s="308"/>
      <c r="J691" s="396"/>
    </row>
    <row r="692" spans="1:10">
      <c r="A692" s="326"/>
      <c r="B692" s="332"/>
      <c r="C692" s="333"/>
      <c r="D692" s="312" t="s">
        <v>15617</v>
      </c>
      <c r="E692" s="110"/>
      <c r="F692" s="331"/>
      <c r="G692" s="331">
        <f t="shared" si="11"/>
        <v>0</v>
      </c>
      <c r="H692" s="331">
        <f>MERCADO!J720</f>
        <v>0</v>
      </c>
      <c r="I692" s="308"/>
      <c r="J692" s="396"/>
    </row>
    <row r="693" spans="1:10">
      <c r="A693" s="326"/>
      <c r="B693" s="332"/>
      <c r="C693" s="333"/>
      <c r="D693" s="312" t="s">
        <v>15618</v>
      </c>
      <c r="E693" s="110"/>
      <c r="F693" s="331"/>
      <c r="G693" s="331">
        <f t="shared" si="11"/>
        <v>0</v>
      </c>
      <c r="H693" s="331">
        <f>MERCADO!J721</f>
        <v>0</v>
      </c>
      <c r="I693" s="308"/>
      <c r="J693" s="396"/>
    </row>
    <row r="694" spans="1:10">
      <c r="A694" s="326"/>
      <c r="B694" s="332"/>
      <c r="C694" s="333"/>
      <c r="D694" s="312" t="s">
        <v>15585</v>
      </c>
      <c r="E694" s="110"/>
      <c r="F694" s="331"/>
      <c r="G694" s="331">
        <f t="shared" si="11"/>
        <v>0</v>
      </c>
      <c r="H694" s="331">
        <f>MERCADO!J722</f>
        <v>0</v>
      </c>
      <c r="I694" s="308"/>
      <c r="J694" s="396"/>
    </row>
    <row r="695" spans="1:10">
      <c r="A695" s="326"/>
      <c r="B695" s="332"/>
      <c r="C695" s="333"/>
      <c r="D695" s="312" t="s">
        <v>15645</v>
      </c>
      <c r="E695" s="110"/>
      <c r="F695" s="331"/>
      <c r="G695" s="331">
        <f t="shared" si="11"/>
        <v>0</v>
      </c>
      <c r="H695" s="331">
        <f>MERCADO!J723</f>
        <v>0</v>
      </c>
      <c r="I695" s="308"/>
      <c r="J695" s="396"/>
    </row>
    <row r="696" spans="1:10" ht="22.5">
      <c r="A696" s="325">
        <v>213</v>
      </c>
      <c r="B696" s="332">
        <v>361807</v>
      </c>
      <c r="C696" s="333" t="s">
        <v>15859</v>
      </c>
      <c r="D696" s="312" t="s">
        <v>15623</v>
      </c>
      <c r="E696" s="311" t="s">
        <v>15624</v>
      </c>
      <c r="F696" s="331" t="s">
        <v>15269</v>
      </c>
      <c r="G696" s="331" t="s">
        <v>15269</v>
      </c>
      <c r="H696" s="331">
        <f>MERCADO!J725</f>
        <v>34728529.6215</v>
      </c>
      <c r="I696" s="308">
        <v>37759721.981307</v>
      </c>
      <c r="J696" s="396" t="s">
        <v>16532</v>
      </c>
    </row>
    <row r="697" spans="1:10" ht="22.5">
      <c r="A697" s="326"/>
      <c r="B697" s="332"/>
      <c r="C697" s="333"/>
      <c r="D697" s="312" t="s">
        <v>15625</v>
      </c>
      <c r="E697" s="311" t="s">
        <v>15612</v>
      </c>
      <c r="F697" s="331"/>
      <c r="G697" s="331">
        <f t="shared" si="11"/>
        <v>0</v>
      </c>
      <c r="H697" s="331">
        <f>MERCADO!J726</f>
        <v>0</v>
      </c>
      <c r="I697" s="308"/>
      <c r="J697" s="396"/>
    </row>
    <row r="698" spans="1:10" ht="22.5">
      <c r="A698" s="326"/>
      <c r="B698" s="332"/>
      <c r="C698" s="333"/>
      <c r="D698" s="312" t="s">
        <v>15626</v>
      </c>
      <c r="E698" s="311" t="s">
        <v>15627</v>
      </c>
      <c r="F698" s="331"/>
      <c r="G698" s="331">
        <f t="shared" si="11"/>
        <v>0</v>
      </c>
      <c r="H698" s="331">
        <f>MERCADO!J727</f>
        <v>0</v>
      </c>
      <c r="I698" s="308"/>
      <c r="J698" s="396"/>
    </row>
    <row r="699" spans="1:10" ht="22.5">
      <c r="A699" s="326"/>
      <c r="B699" s="332"/>
      <c r="C699" s="333"/>
      <c r="D699" s="312" t="s">
        <v>15628</v>
      </c>
      <c r="E699" s="311" t="s">
        <v>15629</v>
      </c>
      <c r="F699" s="331"/>
      <c r="G699" s="331">
        <f t="shared" si="11"/>
        <v>0</v>
      </c>
      <c r="H699" s="331">
        <f>MERCADO!J728</f>
        <v>0</v>
      </c>
      <c r="I699" s="308"/>
      <c r="J699" s="396"/>
    </row>
    <row r="700" spans="1:10">
      <c r="A700" s="326"/>
      <c r="B700" s="332"/>
      <c r="C700" s="333"/>
      <c r="D700" s="312" t="s">
        <v>15630</v>
      </c>
      <c r="E700" s="110"/>
      <c r="F700" s="331"/>
      <c r="G700" s="331">
        <f t="shared" si="11"/>
        <v>0</v>
      </c>
      <c r="H700" s="331">
        <f>MERCADO!J729</f>
        <v>0</v>
      </c>
      <c r="I700" s="308"/>
      <c r="J700" s="396"/>
    </row>
    <row r="701" spans="1:10">
      <c r="A701" s="326"/>
      <c r="B701" s="332"/>
      <c r="C701" s="333"/>
      <c r="D701" s="312" t="s">
        <v>15631</v>
      </c>
      <c r="E701" s="110"/>
      <c r="F701" s="331"/>
      <c r="G701" s="331">
        <f t="shared" si="11"/>
        <v>0</v>
      </c>
      <c r="H701" s="331">
        <f>MERCADO!J730</f>
        <v>0</v>
      </c>
      <c r="I701" s="308"/>
      <c r="J701" s="396"/>
    </row>
    <row r="702" spans="1:10">
      <c r="A702" s="326"/>
      <c r="B702" s="332"/>
      <c r="C702" s="333"/>
      <c r="D702" s="312" t="s">
        <v>15579</v>
      </c>
      <c r="E702" s="110"/>
      <c r="F702" s="331"/>
      <c r="G702" s="331">
        <f t="shared" si="11"/>
        <v>0</v>
      </c>
      <c r="H702" s="331">
        <f>MERCADO!J731</f>
        <v>0</v>
      </c>
      <c r="I702" s="308"/>
      <c r="J702" s="396"/>
    </row>
    <row r="703" spans="1:10">
      <c r="A703" s="326"/>
      <c r="B703" s="332"/>
      <c r="C703" s="333"/>
      <c r="D703" s="312" t="s">
        <v>15633</v>
      </c>
      <c r="E703" s="110"/>
      <c r="F703" s="331"/>
      <c r="G703" s="331">
        <f t="shared" si="11"/>
        <v>0</v>
      </c>
      <c r="H703" s="331">
        <f>MERCADO!J732</f>
        <v>0</v>
      </c>
      <c r="I703" s="308"/>
      <c r="J703" s="396"/>
    </row>
    <row r="704" spans="1:10">
      <c r="A704" s="326"/>
      <c r="B704" s="332"/>
      <c r="C704" s="333"/>
      <c r="D704" s="312" t="s">
        <v>15581</v>
      </c>
      <c r="E704" s="110"/>
      <c r="F704" s="331"/>
      <c r="G704" s="331">
        <f t="shared" si="11"/>
        <v>0</v>
      </c>
      <c r="H704" s="331">
        <f>MERCADO!J733</f>
        <v>0</v>
      </c>
      <c r="I704" s="308"/>
      <c r="J704" s="396"/>
    </row>
    <row r="705" spans="1:10" ht="33.75">
      <c r="A705" s="326"/>
      <c r="B705" s="332"/>
      <c r="C705" s="333"/>
      <c r="D705" s="312" t="s">
        <v>15635</v>
      </c>
      <c r="E705" s="110"/>
      <c r="F705" s="331"/>
      <c r="G705" s="331">
        <f t="shared" si="11"/>
        <v>0</v>
      </c>
      <c r="H705" s="331">
        <f>MERCADO!J734</f>
        <v>0</v>
      </c>
      <c r="I705" s="308"/>
      <c r="J705" s="396"/>
    </row>
    <row r="706" spans="1:10" ht="22.5">
      <c r="A706" s="326"/>
      <c r="B706" s="332"/>
      <c r="C706" s="333"/>
      <c r="D706" s="312" t="s">
        <v>15643</v>
      </c>
      <c r="E706" s="110"/>
      <c r="F706" s="331"/>
      <c r="G706" s="331">
        <f t="shared" si="11"/>
        <v>0</v>
      </c>
      <c r="H706" s="331">
        <f>MERCADO!J735</f>
        <v>0</v>
      </c>
      <c r="I706" s="308"/>
      <c r="J706" s="396"/>
    </row>
    <row r="707" spans="1:10" ht="22.5">
      <c r="A707" s="326"/>
      <c r="B707" s="332"/>
      <c r="C707" s="333"/>
      <c r="D707" s="312" t="s">
        <v>15644</v>
      </c>
      <c r="E707" s="110"/>
      <c r="F707" s="331"/>
      <c r="G707" s="331">
        <f t="shared" si="11"/>
        <v>0</v>
      </c>
      <c r="H707" s="331">
        <f>MERCADO!J736</f>
        <v>0</v>
      </c>
      <c r="I707" s="308"/>
      <c r="J707" s="396"/>
    </row>
    <row r="708" spans="1:10">
      <c r="A708" s="326"/>
      <c r="B708" s="332"/>
      <c r="C708" s="333"/>
      <c r="D708" s="312" t="s">
        <v>15584</v>
      </c>
      <c r="E708" s="110"/>
      <c r="F708" s="331"/>
      <c r="G708" s="331">
        <f t="shared" si="11"/>
        <v>0</v>
      </c>
      <c r="H708" s="331">
        <f>MERCADO!J737</f>
        <v>0</v>
      </c>
      <c r="I708" s="308"/>
      <c r="J708" s="396"/>
    </row>
    <row r="709" spans="1:10">
      <c r="A709" s="326"/>
      <c r="B709" s="332"/>
      <c r="C709" s="333"/>
      <c r="D709" s="312" t="s">
        <v>15617</v>
      </c>
      <c r="E709" s="110"/>
      <c r="F709" s="331"/>
      <c r="G709" s="331">
        <f t="shared" si="11"/>
        <v>0</v>
      </c>
      <c r="H709" s="331">
        <f>MERCADO!J738</f>
        <v>0</v>
      </c>
      <c r="I709" s="308"/>
      <c r="J709" s="396"/>
    </row>
    <row r="710" spans="1:10">
      <c r="A710" s="326"/>
      <c r="B710" s="332"/>
      <c r="C710" s="333"/>
      <c r="D710" s="312" t="s">
        <v>15618</v>
      </c>
      <c r="E710" s="110"/>
      <c r="F710" s="331"/>
      <c r="G710" s="331">
        <f t="shared" si="11"/>
        <v>0</v>
      </c>
      <c r="H710" s="331">
        <f>MERCADO!J739</f>
        <v>0</v>
      </c>
      <c r="I710" s="308"/>
      <c r="J710" s="396"/>
    </row>
    <row r="711" spans="1:10">
      <c r="A711" s="326"/>
      <c r="B711" s="332"/>
      <c r="C711" s="333"/>
      <c r="D711" s="312" t="s">
        <v>15585</v>
      </c>
      <c r="E711" s="110"/>
      <c r="F711" s="331"/>
      <c r="G711" s="331">
        <f t="shared" si="11"/>
        <v>0</v>
      </c>
      <c r="H711" s="331">
        <f>MERCADO!J740</f>
        <v>0</v>
      </c>
      <c r="I711" s="308"/>
      <c r="J711" s="396"/>
    </row>
    <row r="712" spans="1:10">
      <c r="A712" s="326"/>
      <c r="B712" s="332"/>
      <c r="C712" s="333"/>
      <c r="D712" s="312" t="s">
        <v>15645</v>
      </c>
      <c r="E712" s="110"/>
      <c r="F712" s="331"/>
      <c r="G712" s="331">
        <f t="shared" si="11"/>
        <v>0</v>
      </c>
      <c r="H712" s="331">
        <f>MERCADO!J741</f>
        <v>0</v>
      </c>
      <c r="I712" s="308"/>
      <c r="J712" s="396"/>
    </row>
    <row r="713" spans="1:10" ht="22.5">
      <c r="A713" s="325">
        <v>214</v>
      </c>
      <c r="B713" s="332">
        <v>361821</v>
      </c>
      <c r="C713" s="333" t="s">
        <v>15860</v>
      </c>
      <c r="D713" s="312" t="s">
        <v>15623</v>
      </c>
      <c r="E713" s="311" t="s">
        <v>15624</v>
      </c>
      <c r="F713" s="331" t="s">
        <v>15269</v>
      </c>
      <c r="G713" s="331" t="s">
        <v>15269</v>
      </c>
      <c r="H713" s="331">
        <f>MERCADO!J743</f>
        <v>34728529.6215</v>
      </c>
      <c r="I713" s="308">
        <v>37759721.981307</v>
      </c>
      <c r="J713" s="396" t="s">
        <v>16532</v>
      </c>
    </row>
    <row r="714" spans="1:10" ht="22.5">
      <c r="A714" s="326"/>
      <c r="B714" s="332"/>
      <c r="C714" s="333"/>
      <c r="D714" s="312" t="s">
        <v>15625</v>
      </c>
      <c r="E714" s="311" t="s">
        <v>15612</v>
      </c>
      <c r="F714" s="331"/>
      <c r="G714" s="331">
        <f t="shared" si="11"/>
        <v>0</v>
      </c>
      <c r="H714" s="331">
        <f>MERCADO!J744</f>
        <v>0</v>
      </c>
      <c r="I714" s="308"/>
      <c r="J714" s="396"/>
    </row>
    <row r="715" spans="1:10" ht="22.5">
      <c r="A715" s="326"/>
      <c r="B715" s="332"/>
      <c r="C715" s="333"/>
      <c r="D715" s="312" t="s">
        <v>15626</v>
      </c>
      <c r="E715" s="311" t="s">
        <v>15627</v>
      </c>
      <c r="F715" s="331"/>
      <c r="G715" s="331">
        <f t="shared" si="11"/>
        <v>0</v>
      </c>
      <c r="H715" s="331">
        <f>MERCADO!J745</f>
        <v>0</v>
      </c>
      <c r="I715" s="308"/>
      <c r="J715" s="396"/>
    </row>
    <row r="716" spans="1:10" ht="22.5">
      <c r="A716" s="326"/>
      <c r="B716" s="332"/>
      <c r="C716" s="333"/>
      <c r="D716" s="312" t="s">
        <v>15628</v>
      </c>
      <c r="E716" s="311" t="s">
        <v>15629</v>
      </c>
      <c r="F716" s="331"/>
      <c r="G716" s="331">
        <f t="shared" si="11"/>
        <v>0</v>
      </c>
      <c r="H716" s="331">
        <f>MERCADO!J746</f>
        <v>0</v>
      </c>
      <c r="I716" s="308"/>
      <c r="J716" s="396"/>
    </row>
    <row r="717" spans="1:10">
      <c r="A717" s="326"/>
      <c r="B717" s="332"/>
      <c r="C717" s="333"/>
      <c r="D717" s="312" t="s">
        <v>15630</v>
      </c>
      <c r="E717" s="110"/>
      <c r="F717" s="331"/>
      <c r="G717" s="331">
        <f t="shared" si="11"/>
        <v>0</v>
      </c>
      <c r="H717" s="331">
        <f>MERCADO!J747</f>
        <v>0</v>
      </c>
      <c r="I717" s="308"/>
      <c r="J717" s="396"/>
    </row>
    <row r="718" spans="1:10">
      <c r="A718" s="326"/>
      <c r="B718" s="332"/>
      <c r="C718" s="333"/>
      <c r="D718" s="312" t="s">
        <v>15631</v>
      </c>
      <c r="E718" s="110"/>
      <c r="F718" s="331"/>
      <c r="G718" s="331">
        <f t="shared" si="11"/>
        <v>0</v>
      </c>
      <c r="H718" s="331">
        <f>MERCADO!J748</f>
        <v>0</v>
      </c>
      <c r="I718" s="308"/>
      <c r="J718" s="396"/>
    </row>
    <row r="719" spans="1:10">
      <c r="A719" s="326"/>
      <c r="B719" s="332"/>
      <c r="C719" s="333"/>
      <c r="D719" s="312" t="s">
        <v>15579</v>
      </c>
      <c r="E719" s="110"/>
      <c r="F719" s="331"/>
      <c r="G719" s="331">
        <f t="shared" si="11"/>
        <v>0</v>
      </c>
      <c r="H719" s="331">
        <f>MERCADO!J749</f>
        <v>0</v>
      </c>
      <c r="I719" s="308"/>
      <c r="J719" s="396"/>
    </row>
    <row r="720" spans="1:10">
      <c r="A720" s="326"/>
      <c r="B720" s="332"/>
      <c r="C720" s="333"/>
      <c r="D720" s="312" t="s">
        <v>15633</v>
      </c>
      <c r="E720" s="110"/>
      <c r="F720" s="331"/>
      <c r="G720" s="331">
        <f t="shared" si="11"/>
        <v>0</v>
      </c>
      <c r="H720" s="331">
        <f>MERCADO!J750</f>
        <v>0</v>
      </c>
      <c r="I720" s="308"/>
      <c r="J720" s="396"/>
    </row>
    <row r="721" spans="1:10">
      <c r="A721" s="326"/>
      <c r="B721" s="332"/>
      <c r="C721" s="333"/>
      <c r="D721" s="312" t="s">
        <v>15581</v>
      </c>
      <c r="E721" s="110"/>
      <c r="F721" s="331"/>
      <c r="G721" s="331">
        <f t="shared" si="11"/>
        <v>0</v>
      </c>
      <c r="H721" s="331">
        <f>MERCADO!J751</f>
        <v>0</v>
      </c>
      <c r="I721" s="308"/>
      <c r="J721" s="396"/>
    </row>
    <row r="722" spans="1:10" ht="33.75">
      <c r="A722" s="326"/>
      <c r="B722" s="332"/>
      <c r="C722" s="333"/>
      <c r="D722" s="312" t="s">
        <v>15635</v>
      </c>
      <c r="E722" s="110"/>
      <c r="F722" s="331"/>
      <c r="G722" s="331">
        <f t="shared" si="11"/>
        <v>0</v>
      </c>
      <c r="H722" s="331">
        <f>MERCADO!J752</f>
        <v>0</v>
      </c>
      <c r="I722" s="308"/>
      <c r="J722" s="396"/>
    </row>
    <row r="723" spans="1:10" ht="22.5">
      <c r="A723" s="326"/>
      <c r="B723" s="332"/>
      <c r="C723" s="333"/>
      <c r="D723" s="312" t="s">
        <v>15643</v>
      </c>
      <c r="E723" s="110"/>
      <c r="F723" s="331"/>
      <c r="G723" s="331">
        <f t="shared" si="11"/>
        <v>0</v>
      </c>
      <c r="H723" s="331">
        <f>MERCADO!J753</f>
        <v>0</v>
      </c>
      <c r="I723" s="308"/>
      <c r="J723" s="396"/>
    </row>
    <row r="724" spans="1:10" ht="22.5">
      <c r="A724" s="326"/>
      <c r="B724" s="332"/>
      <c r="C724" s="333"/>
      <c r="D724" s="312" t="s">
        <v>15644</v>
      </c>
      <c r="E724" s="110"/>
      <c r="F724" s="331"/>
      <c r="G724" s="331">
        <f t="shared" si="11"/>
        <v>0</v>
      </c>
      <c r="H724" s="331">
        <f>MERCADO!J754</f>
        <v>0</v>
      </c>
      <c r="I724" s="308"/>
      <c r="J724" s="396"/>
    </row>
    <row r="725" spans="1:10">
      <c r="A725" s="326"/>
      <c r="B725" s="332"/>
      <c r="C725" s="333"/>
      <c r="D725" s="312" t="s">
        <v>15584</v>
      </c>
      <c r="E725" s="110"/>
      <c r="F725" s="331"/>
      <c r="G725" s="331">
        <f t="shared" si="11"/>
        <v>0</v>
      </c>
      <c r="H725" s="331">
        <f>MERCADO!J755</f>
        <v>0</v>
      </c>
      <c r="I725" s="308"/>
      <c r="J725" s="396"/>
    </row>
    <row r="726" spans="1:10">
      <c r="A726" s="326"/>
      <c r="B726" s="332"/>
      <c r="C726" s="333"/>
      <c r="D726" s="312" t="s">
        <v>15617</v>
      </c>
      <c r="E726" s="110"/>
      <c r="F726" s="331"/>
      <c r="G726" s="331">
        <f t="shared" si="11"/>
        <v>0</v>
      </c>
      <c r="H726" s="331">
        <f>MERCADO!J756</f>
        <v>0</v>
      </c>
      <c r="I726" s="308"/>
      <c r="J726" s="396"/>
    </row>
    <row r="727" spans="1:10">
      <c r="A727" s="326"/>
      <c r="B727" s="332"/>
      <c r="C727" s="333"/>
      <c r="D727" s="312" t="s">
        <v>15618</v>
      </c>
      <c r="E727" s="110"/>
      <c r="F727" s="331"/>
      <c r="G727" s="331">
        <f t="shared" si="11"/>
        <v>0</v>
      </c>
      <c r="H727" s="331">
        <f>MERCADO!J757</f>
        <v>0</v>
      </c>
      <c r="I727" s="308"/>
      <c r="J727" s="396"/>
    </row>
    <row r="728" spans="1:10">
      <c r="A728" s="326"/>
      <c r="B728" s="332"/>
      <c r="C728" s="333"/>
      <c r="D728" s="312" t="s">
        <v>15585</v>
      </c>
      <c r="E728" s="110"/>
      <c r="F728" s="331"/>
      <c r="G728" s="331">
        <f t="shared" si="11"/>
        <v>0</v>
      </c>
      <c r="H728" s="331">
        <f>MERCADO!J758</f>
        <v>0</v>
      </c>
      <c r="I728" s="308"/>
      <c r="J728" s="396"/>
    </row>
    <row r="729" spans="1:10">
      <c r="A729" s="326"/>
      <c r="B729" s="332"/>
      <c r="C729" s="333"/>
      <c r="D729" s="312" t="s">
        <v>15645</v>
      </c>
      <c r="E729" s="110"/>
      <c r="F729" s="331"/>
      <c r="G729" s="331">
        <f t="shared" si="11"/>
        <v>0</v>
      </c>
      <c r="H729" s="331">
        <f>MERCADO!J759</f>
        <v>0</v>
      </c>
      <c r="I729" s="308"/>
      <c r="J729" s="396"/>
    </row>
    <row r="730" spans="1:10" ht="22.5">
      <c r="A730" s="325">
        <v>215</v>
      </c>
      <c r="B730" s="332">
        <v>361823</v>
      </c>
      <c r="C730" s="333" t="s">
        <v>15861</v>
      </c>
      <c r="D730" s="312" t="s">
        <v>15623</v>
      </c>
      <c r="E730" s="311" t="s">
        <v>15624</v>
      </c>
      <c r="F730" s="331" t="s">
        <v>15269</v>
      </c>
      <c r="G730" s="331" t="s">
        <v>15269</v>
      </c>
      <c r="H730" s="331">
        <f>MERCADO!J761</f>
        <v>34728529.6215</v>
      </c>
      <c r="I730" s="308">
        <v>37759721.981307</v>
      </c>
      <c r="J730" s="396" t="s">
        <v>16532</v>
      </c>
    </row>
    <row r="731" spans="1:10" ht="22.5">
      <c r="A731" s="326"/>
      <c r="B731" s="332"/>
      <c r="C731" s="333"/>
      <c r="D731" s="312" t="s">
        <v>15625</v>
      </c>
      <c r="E731" s="311" t="s">
        <v>15612</v>
      </c>
      <c r="F731" s="331"/>
      <c r="G731" s="331">
        <f t="shared" si="11"/>
        <v>0</v>
      </c>
      <c r="H731" s="331">
        <f>MERCADO!J762</f>
        <v>0</v>
      </c>
      <c r="I731" s="308"/>
      <c r="J731" s="396"/>
    </row>
    <row r="732" spans="1:10" ht="22.5">
      <c r="A732" s="326"/>
      <c r="B732" s="332"/>
      <c r="C732" s="333"/>
      <c r="D732" s="312" t="s">
        <v>15626</v>
      </c>
      <c r="E732" s="311" t="s">
        <v>15627</v>
      </c>
      <c r="F732" s="331"/>
      <c r="G732" s="331">
        <f t="shared" si="11"/>
        <v>0</v>
      </c>
      <c r="H732" s="331">
        <f>MERCADO!J763</f>
        <v>0</v>
      </c>
      <c r="I732" s="308"/>
      <c r="J732" s="396"/>
    </row>
    <row r="733" spans="1:10" ht="22.5">
      <c r="A733" s="326"/>
      <c r="B733" s="332"/>
      <c r="C733" s="333"/>
      <c r="D733" s="312" t="s">
        <v>15628</v>
      </c>
      <c r="E733" s="311" t="s">
        <v>15629</v>
      </c>
      <c r="F733" s="331"/>
      <c r="G733" s="331">
        <f t="shared" si="11"/>
        <v>0</v>
      </c>
      <c r="H733" s="331">
        <f>MERCADO!J764</f>
        <v>0</v>
      </c>
      <c r="I733" s="308"/>
      <c r="J733" s="396"/>
    </row>
    <row r="734" spans="1:10">
      <c r="A734" s="326"/>
      <c r="B734" s="332"/>
      <c r="C734" s="333"/>
      <c r="D734" s="312" t="s">
        <v>15630</v>
      </c>
      <c r="E734" s="110"/>
      <c r="F734" s="331"/>
      <c r="G734" s="331">
        <f t="shared" si="11"/>
        <v>0</v>
      </c>
      <c r="H734" s="331">
        <f>MERCADO!J765</f>
        <v>0</v>
      </c>
      <c r="I734" s="308"/>
      <c r="J734" s="396"/>
    </row>
    <row r="735" spans="1:10">
      <c r="A735" s="326"/>
      <c r="B735" s="332"/>
      <c r="C735" s="333"/>
      <c r="D735" s="312" t="s">
        <v>15631</v>
      </c>
      <c r="E735" s="110"/>
      <c r="F735" s="331"/>
      <c r="G735" s="331">
        <f t="shared" si="11"/>
        <v>0</v>
      </c>
      <c r="H735" s="331">
        <f>MERCADO!J766</f>
        <v>0</v>
      </c>
      <c r="I735" s="308"/>
      <c r="J735" s="396"/>
    </row>
    <row r="736" spans="1:10">
      <c r="A736" s="326"/>
      <c r="B736" s="332"/>
      <c r="C736" s="333"/>
      <c r="D736" s="312" t="s">
        <v>15579</v>
      </c>
      <c r="E736" s="110"/>
      <c r="F736" s="331"/>
      <c r="G736" s="331">
        <f t="shared" si="11"/>
        <v>0</v>
      </c>
      <c r="H736" s="331">
        <f>MERCADO!J767</f>
        <v>0</v>
      </c>
      <c r="I736" s="308"/>
      <c r="J736" s="396"/>
    </row>
    <row r="737" spans="1:10">
      <c r="A737" s="326"/>
      <c r="B737" s="332"/>
      <c r="C737" s="333"/>
      <c r="D737" s="312" t="s">
        <v>15633</v>
      </c>
      <c r="E737" s="110"/>
      <c r="F737" s="331"/>
      <c r="G737" s="331">
        <f t="shared" si="11"/>
        <v>0</v>
      </c>
      <c r="H737" s="331">
        <f>MERCADO!J768</f>
        <v>0</v>
      </c>
      <c r="I737" s="308"/>
      <c r="J737" s="396"/>
    </row>
    <row r="738" spans="1:10">
      <c r="A738" s="326"/>
      <c r="B738" s="332"/>
      <c r="C738" s="333"/>
      <c r="D738" s="312" t="s">
        <v>15581</v>
      </c>
      <c r="E738" s="110"/>
      <c r="F738" s="331"/>
      <c r="G738" s="331">
        <f t="shared" si="11"/>
        <v>0</v>
      </c>
      <c r="H738" s="331">
        <f>MERCADO!J769</f>
        <v>0</v>
      </c>
      <c r="I738" s="308"/>
      <c r="J738" s="396"/>
    </row>
    <row r="739" spans="1:10" ht="33.75">
      <c r="A739" s="326"/>
      <c r="B739" s="332"/>
      <c r="C739" s="333"/>
      <c r="D739" s="312" t="s">
        <v>15635</v>
      </c>
      <c r="E739" s="110"/>
      <c r="F739" s="331"/>
      <c r="G739" s="331">
        <f t="shared" si="11"/>
        <v>0</v>
      </c>
      <c r="H739" s="331">
        <f>MERCADO!J770</f>
        <v>0</v>
      </c>
      <c r="I739" s="308"/>
      <c r="J739" s="396"/>
    </row>
    <row r="740" spans="1:10" ht="22.5">
      <c r="A740" s="326"/>
      <c r="B740" s="332"/>
      <c r="C740" s="333"/>
      <c r="D740" s="312" t="s">
        <v>15643</v>
      </c>
      <c r="E740" s="110"/>
      <c r="F740" s="331"/>
      <c r="G740" s="331">
        <f t="shared" si="11"/>
        <v>0</v>
      </c>
      <c r="H740" s="331">
        <f>MERCADO!J771</f>
        <v>0</v>
      </c>
      <c r="I740" s="308"/>
      <c r="J740" s="396"/>
    </row>
    <row r="741" spans="1:10" ht="22.5">
      <c r="A741" s="326"/>
      <c r="B741" s="332"/>
      <c r="C741" s="333"/>
      <c r="D741" s="312" t="s">
        <v>15644</v>
      </c>
      <c r="E741" s="110"/>
      <c r="F741" s="331"/>
      <c r="G741" s="331">
        <f t="shared" si="11"/>
        <v>0</v>
      </c>
      <c r="H741" s="331">
        <f>MERCADO!J772</f>
        <v>0</v>
      </c>
      <c r="I741" s="308"/>
      <c r="J741" s="396"/>
    </row>
    <row r="742" spans="1:10">
      <c r="A742" s="326"/>
      <c r="B742" s="332"/>
      <c r="C742" s="333"/>
      <c r="D742" s="312" t="s">
        <v>15584</v>
      </c>
      <c r="E742" s="110"/>
      <c r="F742" s="331"/>
      <c r="G742" s="331">
        <f t="shared" si="11"/>
        <v>0</v>
      </c>
      <c r="H742" s="331">
        <f>MERCADO!J773</f>
        <v>0</v>
      </c>
      <c r="I742" s="308"/>
      <c r="J742" s="396"/>
    </row>
    <row r="743" spans="1:10">
      <c r="A743" s="326"/>
      <c r="B743" s="332"/>
      <c r="C743" s="333"/>
      <c r="D743" s="312" t="s">
        <v>15617</v>
      </c>
      <c r="E743" s="110"/>
      <c r="F743" s="331"/>
      <c r="G743" s="331">
        <f t="shared" ref="G743:G802" si="12">(F743*5.1%)+F743</f>
        <v>0</v>
      </c>
      <c r="H743" s="331">
        <f>MERCADO!J774</f>
        <v>0</v>
      </c>
      <c r="I743" s="308"/>
      <c r="J743" s="396"/>
    </row>
    <row r="744" spans="1:10">
      <c r="A744" s="326"/>
      <c r="B744" s="332"/>
      <c r="C744" s="333"/>
      <c r="D744" s="312" t="s">
        <v>15618</v>
      </c>
      <c r="E744" s="110"/>
      <c r="F744" s="331"/>
      <c r="G744" s="331">
        <f t="shared" si="12"/>
        <v>0</v>
      </c>
      <c r="H744" s="331">
        <f>MERCADO!J775</f>
        <v>0</v>
      </c>
      <c r="I744" s="308"/>
      <c r="J744" s="396"/>
    </row>
    <row r="745" spans="1:10">
      <c r="A745" s="326"/>
      <c r="B745" s="332"/>
      <c r="C745" s="333"/>
      <c r="D745" s="312" t="s">
        <v>15585</v>
      </c>
      <c r="E745" s="110"/>
      <c r="F745" s="331"/>
      <c r="G745" s="331">
        <f t="shared" si="12"/>
        <v>0</v>
      </c>
      <c r="H745" s="331">
        <f>MERCADO!J776</f>
        <v>0</v>
      </c>
      <c r="I745" s="308"/>
      <c r="J745" s="396"/>
    </row>
    <row r="746" spans="1:10">
      <c r="A746" s="326"/>
      <c r="B746" s="332"/>
      <c r="C746" s="333"/>
      <c r="D746" s="312" t="s">
        <v>15645</v>
      </c>
      <c r="E746" s="110"/>
      <c r="F746" s="331"/>
      <c r="G746" s="331">
        <f t="shared" si="12"/>
        <v>0</v>
      </c>
      <c r="H746" s="331">
        <f>MERCADO!J777</f>
        <v>0</v>
      </c>
      <c r="I746" s="308"/>
      <c r="J746" s="396"/>
    </row>
    <row r="747" spans="1:10" ht="22.5">
      <c r="A747" s="325">
        <v>216</v>
      </c>
      <c r="B747" s="332">
        <v>361905</v>
      </c>
      <c r="C747" s="333" t="s">
        <v>15862</v>
      </c>
      <c r="D747" s="312" t="s">
        <v>15623</v>
      </c>
      <c r="E747" s="311" t="s">
        <v>15624</v>
      </c>
      <c r="F747" s="331" t="s">
        <v>15269</v>
      </c>
      <c r="G747" s="331" t="s">
        <v>15269</v>
      </c>
      <c r="H747" s="331">
        <f>MERCADO!J779</f>
        <v>34728529.6215</v>
      </c>
      <c r="I747" s="308">
        <v>37759721.981307</v>
      </c>
      <c r="J747" s="396" t="s">
        <v>16532</v>
      </c>
    </row>
    <row r="748" spans="1:10" ht="22.5">
      <c r="A748" s="326"/>
      <c r="B748" s="332"/>
      <c r="C748" s="333"/>
      <c r="D748" s="312" t="s">
        <v>15625</v>
      </c>
      <c r="E748" s="311" t="s">
        <v>15612</v>
      </c>
      <c r="F748" s="331"/>
      <c r="G748" s="331">
        <f t="shared" si="12"/>
        <v>0</v>
      </c>
      <c r="H748" s="331">
        <f>MERCADO!J780</f>
        <v>0</v>
      </c>
      <c r="I748" s="308"/>
      <c r="J748" s="396"/>
    </row>
    <row r="749" spans="1:10" ht="22.5">
      <c r="A749" s="326"/>
      <c r="B749" s="332"/>
      <c r="C749" s="333"/>
      <c r="D749" s="312" t="s">
        <v>15626</v>
      </c>
      <c r="E749" s="311" t="s">
        <v>15627</v>
      </c>
      <c r="F749" s="331"/>
      <c r="G749" s="331">
        <f t="shared" si="12"/>
        <v>0</v>
      </c>
      <c r="H749" s="331">
        <f>MERCADO!J781</f>
        <v>0</v>
      </c>
      <c r="I749" s="308"/>
      <c r="J749" s="396"/>
    </row>
    <row r="750" spans="1:10" ht="22.5">
      <c r="A750" s="326"/>
      <c r="B750" s="332"/>
      <c r="C750" s="333"/>
      <c r="D750" s="312" t="s">
        <v>15628</v>
      </c>
      <c r="E750" s="311" t="s">
        <v>15629</v>
      </c>
      <c r="F750" s="331"/>
      <c r="G750" s="331">
        <f t="shared" si="12"/>
        <v>0</v>
      </c>
      <c r="H750" s="331">
        <f>MERCADO!J782</f>
        <v>0</v>
      </c>
      <c r="I750" s="308"/>
      <c r="J750" s="396"/>
    </row>
    <row r="751" spans="1:10">
      <c r="A751" s="326"/>
      <c r="B751" s="332"/>
      <c r="C751" s="333"/>
      <c r="D751" s="312" t="s">
        <v>15630</v>
      </c>
      <c r="E751" s="110"/>
      <c r="F751" s="331"/>
      <c r="G751" s="331">
        <f t="shared" si="12"/>
        <v>0</v>
      </c>
      <c r="H751" s="331">
        <f>MERCADO!J783</f>
        <v>0</v>
      </c>
      <c r="I751" s="308"/>
      <c r="J751" s="396"/>
    </row>
    <row r="752" spans="1:10">
      <c r="A752" s="326"/>
      <c r="B752" s="332"/>
      <c r="C752" s="333"/>
      <c r="D752" s="312" t="s">
        <v>15631</v>
      </c>
      <c r="E752" s="110"/>
      <c r="F752" s="331"/>
      <c r="G752" s="331">
        <f t="shared" si="12"/>
        <v>0</v>
      </c>
      <c r="H752" s="331">
        <f>MERCADO!J784</f>
        <v>0</v>
      </c>
      <c r="I752" s="308"/>
      <c r="J752" s="396"/>
    </row>
    <row r="753" spans="1:10">
      <c r="A753" s="326"/>
      <c r="B753" s="332"/>
      <c r="C753" s="333"/>
      <c r="D753" s="312" t="s">
        <v>15579</v>
      </c>
      <c r="E753" s="110"/>
      <c r="F753" s="331"/>
      <c r="G753" s="331">
        <f t="shared" si="12"/>
        <v>0</v>
      </c>
      <c r="H753" s="331">
        <f>MERCADO!J785</f>
        <v>0</v>
      </c>
      <c r="I753" s="308"/>
      <c r="J753" s="396"/>
    </row>
    <row r="754" spans="1:10">
      <c r="A754" s="326"/>
      <c r="B754" s="332"/>
      <c r="C754" s="333"/>
      <c r="D754" s="312" t="s">
        <v>15633</v>
      </c>
      <c r="E754" s="110"/>
      <c r="F754" s="331"/>
      <c r="G754" s="331">
        <f t="shared" si="12"/>
        <v>0</v>
      </c>
      <c r="H754" s="331">
        <f>MERCADO!J786</f>
        <v>0</v>
      </c>
      <c r="I754" s="308"/>
      <c r="J754" s="396"/>
    </row>
    <row r="755" spans="1:10">
      <c r="A755" s="326"/>
      <c r="B755" s="332"/>
      <c r="C755" s="333"/>
      <c r="D755" s="312" t="s">
        <v>15581</v>
      </c>
      <c r="E755" s="110"/>
      <c r="F755" s="331"/>
      <c r="G755" s="331">
        <f t="shared" si="12"/>
        <v>0</v>
      </c>
      <c r="H755" s="331">
        <f>MERCADO!J787</f>
        <v>0</v>
      </c>
      <c r="I755" s="308"/>
      <c r="J755" s="396"/>
    </row>
    <row r="756" spans="1:10" ht="33.75">
      <c r="A756" s="326"/>
      <c r="B756" s="332"/>
      <c r="C756" s="333"/>
      <c r="D756" s="312" t="s">
        <v>15635</v>
      </c>
      <c r="E756" s="110"/>
      <c r="F756" s="331"/>
      <c r="G756" s="331">
        <f t="shared" si="12"/>
        <v>0</v>
      </c>
      <c r="H756" s="331">
        <f>MERCADO!J788</f>
        <v>0</v>
      </c>
      <c r="I756" s="308"/>
      <c r="J756" s="396"/>
    </row>
    <row r="757" spans="1:10" ht="22.5">
      <c r="A757" s="326"/>
      <c r="B757" s="332"/>
      <c r="C757" s="333"/>
      <c r="D757" s="312" t="s">
        <v>15643</v>
      </c>
      <c r="E757" s="110"/>
      <c r="F757" s="331"/>
      <c r="G757" s="331">
        <f t="shared" si="12"/>
        <v>0</v>
      </c>
      <c r="H757" s="331">
        <f>MERCADO!J789</f>
        <v>0</v>
      </c>
      <c r="I757" s="308"/>
      <c r="J757" s="396"/>
    </row>
    <row r="758" spans="1:10" ht="22.5">
      <c r="A758" s="326"/>
      <c r="B758" s="332"/>
      <c r="C758" s="333"/>
      <c r="D758" s="312" t="s">
        <v>15644</v>
      </c>
      <c r="E758" s="110"/>
      <c r="F758" s="331"/>
      <c r="G758" s="331">
        <f t="shared" si="12"/>
        <v>0</v>
      </c>
      <c r="H758" s="331">
        <f>MERCADO!J790</f>
        <v>0</v>
      </c>
      <c r="I758" s="308"/>
      <c r="J758" s="396"/>
    </row>
    <row r="759" spans="1:10">
      <c r="A759" s="326"/>
      <c r="B759" s="332"/>
      <c r="C759" s="333"/>
      <c r="D759" s="312" t="s">
        <v>15584</v>
      </c>
      <c r="E759" s="110"/>
      <c r="F759" s="331"/>
      <c r="G759" s="331">
        <f t="shared" si="12"/>
        <v>0</v>
      </c>
      <c r="H759" s="331">
        <f>MERCADO!J791</f>
        <v>0</v>
      </c>
      <c r="I759" s="308"/>
      <c r="J759" s="396"/>
    </row>
    <row r="760" spans="1:10">
      <c r="A760" s="326"/>
      <c r="B760" s="332"/>
      <c r="C760" s="333"/>
      <c r="D760" s="312" t="s">
        <v>15617</v>
      </c>
      <c r="E760" s="110"/>
      <c r="F760" s="331"/>
      <c r="G760" s="331">
        <f t="shared" si="12"/>
        <v>0</v>
      </c>
      <c r="H760" s="331">
        <f>MERCADO!J792</f>
        <v>0</v>
      </c>
      <c r="I760" s="308"/>
      <c r="J760" s="396"/>
    </row>
    <row r="761" spans="1:10">
      <c r="A761" s="326"/>
      <c r="B761" s="332"/>
      <c r="C761" s="333"/>
      <c r="D761" s="312" t="s">
        <v>15618</v>
      </c>
      <c r="E761" s="110"/>
      <c r="F761" s="331"/>
      <c r="G761" s="331">
        <f t="shared" si="12"/>
        <v>0</v>
      </c>
      <c r="H761" s="331">
        <f>MERCADO!J793</f>
        <v>0</v>
      </c>
      <c r="I761" s="308"/>
      <c r="J761" s="396"/>
    </row>
    <row r="762" spans="1:10">
      <c r="A762" s="326"/>
      <c r="B762" s="332"/>
      <c r="C762" s="333"/>
      <c r="D762" s="312" t="s">
        <v>15585</v>
      </c>
      <c r="E762" s="110"/>
      <c r="F762" s="331"/>
      <c r="G762" s="331">
        <f t="shared" si="12"/>
        <v>0</v>
      </c>
      <c r="H762" s="331">
        <f>MERCADO!J794</f>
        <v>0</v>
      </c>
      <c r="I762" s="308"/>
      <c r="J762" s="396"/>
    </row>
    <row r="763" spans="1:10">
      <c r="A763" s="326"/>
      <c r="B763" s="332"/>
      <c r="C763" s="333"/>
      <c r="D763" s="312" t="s">
        <v>15645</v>
      </c>
      <c r="E763" s="110"/>
      <c r="F763" s="331"/>
      <c r="G763" s="331">
        <f t="shared" si="12"/>
        <v>0</v>
      </c>
      <c r="H763" s="331">
        <f>MERCADO!J795</f>
        <v>0</v>
      </c>
      <c r="I763" s="308"/>
      <c r="J763" s="396"/>
    </row>
    <row r="764" spans="1:10" ht="22.5">
      <c r="A764" s="325">
        <v>217</v>
      </c>
      <c r="B764" s="332">
        <v>361907</v>
      </c>
      <c r="C764" s="333" t="s">
        <v>15863</v>
      </c>
      <c r="D764" s="312" t="s">
        <v>15623</v>
      </c>
      <c r="E764" s="311" t="s">
        <v>15624</v>
      </c>
      <c r="F764" s="331" t="s">
        <v>15269</v>
      </c>
      <c r="G764" s="331" t="s">
        <v>15269</v>
      </c>
      <c r="H764" s="331">
        <f>MERCADO!J797</f>
        <v>34728529.6215</v>
      </c>
      <c r="I764" s="308">
        <v>37759721.981307</v>
      </c>
      <c r="J764" s="396" t="s">
        <v>16532</v>
      </c>
    </row>
    <row r="765" spans="1:10" ht="22.5">
      <c r="A765" s="326"/>
      <c r="B765" s="332"/>
      <c r="C765" s="333"/>
      <c r="D765" s="312" t="s">
        <v>15625</v>
      </c>
      <c r="E765" s="311" t="s">
        <v>15612</v>
      </c>
      <c r="F765" s="331"/>
      <c r="G765" s="331">
        <f t="shared" si="12"/>
        <v>0</v>
      </c>
      <c r="H765" s="331">
        <f>MERCADO!J798</f>
        <v>0</v>
      </c>
      <c r="I765" s="308"/>
      <c r="J765" s="396"/>
    </row>
    <row r="766" spans="1:10" ht="22.5">
      <c r="A766" s="326"/>
      <c r="B766" s="332"/>
      <c r="C766" s="333"/>
      <c r="D766" s="312" t="s">
        <v>15626</v>
      </c>
      <c r="E766" s="311" t="s">
        <v>15627</v>
      </c>
      <c r="F766" s="331"/>
      <c r="G766" s="331">
        <f t="shared" si="12"/>
        <v>0</v>
      </c>
      <c r="H766" s="331">
        <f>MERCADO!J799</f>
        <v>0</v>
      </c>
      <c r="I766" s="308"/>
      <c r="J766" s="396"/>
    </row>
    <row r="767" spans="1:10" ht="22.5">
      <c r="A767" s="326"/>
      <c r="B767" s="332"/>
      <c r="C767" s="333"/>
      <c r="D767" s="312" t="s">
        <v>15628</v>
      </c>
      <c r="E767" s="311" t="s">
        <v>15629</v>
      </c>
      <c r="F767" s="331"/>
      <c r="G767" s="331">
        <f t="shared" si="12"/>
        <v>0</v>
      </c>
      <c r="H767" s="331">
        <f>MERCADO!J800</f>
        <v>0</v>
      </c>
      <c r="I767" s="308"/>
      <c r="J767" s="396"/>
    </row>
    <row r="768" spans="1:10">
      <c r="A768" s="326"/>
      <c r="B768" s="332"/>
      <c r="C768" s="333"/>
      <c r="D768" s="312" t="s">
        <v>15630</v>
      </c>
      <c r="E768" s="110"/>
      <c r="F768" s="331"/>
      <c r="G768" s="331">
        <f t="shared" si="12"/>
        <v>0</v>
      </c>
      <c r="H768" s="331">
        <f>MERCADO!J801</f>
        <v>0</v>
      </c>
      <c r="I768" s="308"/>
      <c r="J768" s="396"/>
    </row>
    <row r="769" spans="1:10">
      <c r="A769" s="326"/>
      <c r="B769" s="332"/>
      <c r="C769" s="333"/>
      <c r="D769" s="312" t="s">
        <v>15631</v>
      </c>
      <c r="E769" s="110"/>
      <c r="F769" s="331"/>
      <c r="G769" s="331">
        <f t="shared" si="12"/>
        <v>0</v>
      </c>
      <c r="H769" s="331">
        <f>MERCADO!J802</f>
        <v>0</v>
      </c>
      <c r="I769" s="308"/>
      <c r="J769" s="396"/>
    </row>
    <row r="770" spans="1:10">
      <c r="A770" s="326"/>
      <c r="B770" s="332"/>
      <c r="C770" s="333"/>
      <c r="D770" s="312" t="s">
        <v>15579</v>
      </c>
      <c r="E770" s="110"/>
      <c r="F770" s="331"/>
      <c r="G770" s="331">
        <f t="shared" si="12"/>
        <v>0</v>
      </c>
      <c r="H770" s="331">
        <f>MERCADO!J803</f>
        <v>0</v>
      </c>
      <c r="I770" s="308"/>
      <c r="J770" s="396"/>
    </row>
    <row r="771" spans="1:10">
      <c r="A771" s="326"/>
      <c r="B771" s="332"/>
      <c r="C771" s="333"/>
      <c r="D771" s="312" t="s">
        <v>15633</v>
      </c>
      <c r="E771" s="110"/>
      <c r="F771" s="331"/>
      <c r="G771" s="331">
        <f t="shared" si="12"/>
        <v>0</v>
      </c>
      <c r="H771" s="331">
        <f>MERCADO!J804</f>
        <v>0</v>
      </c>
      <c r="I771" s="308"/>
      <c r="J771" s="396"/>
    </row>
    <row r="772" spans="1:10">
      <c r="A772" s="326"/>
      <c r="B772" s="332"/>
      <c r="C772" s="333"/>
      <c r="D772" s="312" t="s">
        <v>15581</v>
      </c>
      <c r="E772" s="110"/>
      <c r="F772" s="331"/>
      <c r="G772" s="331">
        <f t="shared" si="12"/>
        <v>0</v>
      </c>
      <c r="H772" s="331">
        <f>MERCADO!J805</f>
        <v>0</v>
      </c>
      <c r="I772" s="308"/>
      <c r="J772" s="396"/>
    </row>
    <row r="773" spans="1:10" ht="33.75">
      <c r="A773" s="326"/>
      <c r="B773" s="332"/>
      <c r="C773" s="333"/>
      <c r="D773" s="312" t="s">
        <v>15635</v>
      </c>
      <c r="E773" s="110"/>
      <c r="F773" s="331"/>
      <c r="G773" s="331">
        <f t="shared" si="12"/>
        <v>0</v>
      </c>
      <c r="H773" s="331">
        <f>MERCADO!J806</f>
        <v>0</v>
      </c>
      <c r="I773" s="308"/>
      <c r="J773" s="396"/>
    </row>
    <row r="774" spans="1:10" ht="22.5">
      <c r="A774" s="326"/>
      <c r="B774" s="332"/>
      <c r="C774" s="333"/>
      <c r="D774" s="312" t="s">
        <v>15643</v>
      </c>
      <c r="E774" s="110"/>
      <c r="F774" s="331"/>
      <c r="G774" s="331">
        <f t="shared" si="12"/>
        <v>0</v>
      </c>
      <c r="H774" s="331">
        <f>MERCADO!J807</f>
        <v>0</v>
      </c>
      <c r="I774" s="308"/>
      <c r="J774" s="396"/>
    </row>
    <row r="775" spans="1:10" ht="22.5">
      <c r="A775" s="326"/>
      <c r="B775" s="332"/>
      <c r="C775" s="333"/>
      <c r="D775" s="312" t="s">
        <v>15644</v>
      </c>
      <c r="E775" s="110"/>
      <c r="F775" s="331"/>
      <c r="G775" s="331">
        <f t="shared" si="12"/>
        <v>0</v>
      </c>
      <c r="H775" s="331">
        <f>MERCADO!J808</f>
        <v>0</v>
      </c>
      <c r="I775" s="308"/>
      <c r="J775" s="396"/>
    </row>
    <row r="776" spans="1:10">
      <c r="A776" s="326"/>
      <c r="B776" s="332"/>
      <c r="C776" s="333"/>
      <c r="D776" s="312" t="s">
        <v>15584</v>
      </c>
      <c r="E776" s="110"/>
      <c r="F776" s="331"/>
      <c r="G776" s="331">
        <f t="shared" si="12"/>
        <v>0</v>
      </c>
      <c r="H776" s="331">
        <f>MERCADO!J809</f>
        <v>0</v>
      </c>
      <c r="I776" s="308"/>
      <c r="J776" s="396"/>
    </row>
    <row r="777" spans="1:10">
      <c r="A777" s="326"/>
      <c r="B777" s="332"/>
      <c r="C777" s="333"/>
      <c r="D777" s="312" t="s">
        <v>15617</v>
      </c>
      <c r="E777" s="110"/>
      <c r="F777" s="331"/>
      <c r="G777" s="331">
        <f t="shared" si="12"/>
        <v>0</v>
      </c>
      <c r="H777" s="331">
        <f>MERCADO!J810</f>
        <v>0</v>
      </c>
      <c r="I777" s="308"/>
      <c r="J777" s="396"/>
    </row>
    <row r="778" spans="1:10">
      <c r="A778" s="326"/>
      <c r="B778" s="332"/>
      <c r="C778" s="333"/>
      <c r="D778" s="312" t="s">
        <v>15618</v>
      </c>
      <c r="E778" s="110"/>
      <c r="F778" s="331"/>
      <c r="G778" s="331">
        <f t="shared" si="12"/>
        <v>0</v>
      </c>
      <c r="H778" s="331">
        <f>MERCADO!J811</f>
        <v>0</v>
      </c>
      <c r="I778" s="308"/>
      <c r="J778" s="396"/>
    </row>
    <row r="779" spans="1:10">
      <c r="A779" s="326"/>
      <c r="B779" s="332"/>
      <c r="C779" s="333"/>
      <c r="D779" s="312" t="s">
        <v>15585</v>
      </c>
      <c r="E779" s="110"/>
      <c r="F779" s="331"/>
      <c r="G779" s="331">
        <f t="shared" si="12"/>
        <v>0</v>
      </c>
      <c r="H779" s="331">
        <f>MERCADO!J812</f>
        <v>0</v>
      </c>
      <c r="I779" s="308"/>
      <c r="J779" s="396"/>
    </row>
    <row r="780" spans="1:10">
      <c r="A780" s="326"/>
      <c r="B780" s="332"/>
      <c r="C780" s="333"/>
      <c r="D780" s="312" t="s">
        <v>15645</v>
      </c>
      <c r="E780" s="110"/>
      <c r="F780" s="331"/>
      <c r="G780" s="331">
        <f t="shared" si="12"/>
        <v>0</v>
      </c>
      <c r="H780" s="331">
        <f>MERCADO!J813</f>
        <v>0</v>
      </c>
      <c r="I780" s="308"/>
      <c r="J780" s="396"/>
    </row>
    <row r="781" spans="1:10" ht="22.5">
      <c r="A781" s="325">
        <v>218</v>
      </c>
      <c r="B781" s="332">
        <v>361909</v>
      </c>
      <c r="C781" s="333" t="s">
        <v>15864</v>
      </c>
      <c r="D781" s="312" t="s">
        <v>15623</v>
      </c>
      <c r="E781" s="311" t="s">
        <v>15624</v>
      </c>
      <c r="F781" s="331">
        <v>7112200</v>
      </c>
      <c r="G781" s="331">
        <f t="shared" si="12"/>
        <v>7474922.2000000002</v>
      </c>
      <c r="H781" s="331">
        <f>MERCADO!J815</f>
        <v>21092064.81075</v>
      </c>
      <c r="I781" s="308">
        <v>21092064.81075</v>
      </c>
      <c r="J781" s="396" t="s">
        <v>16532</v>
      </c>
    </row>
    <row r="782" spans="1:10" ht="22.5">
      <c r="A782" s="326"/>
      <c r="B782" s="332"/>
      <c r="C782" s="333"/>
      <c r="D782" s="312" t="s">
        <v>15625</v>
      </c>
      <c r="E782" s="311" t="s">
        <v>15612</v>
      </c>
      <c r="F782" s="331"/>
      <c r="G782" s="331">
        <f t="shared" si="12"/>
        <v>0</v>
      </c>
      <c r="H782" s="331">
        <f>MERCADO!J816</f>
        <v>0</v>
      </c>
      <c r="I782" s="308"/>
      <c r="J782" s="396"/>
    </row>
    <row r="783" spans="1:10" ht="22.5">
      <c r="A783" s="326"/>
      <c r="B783" s="332"/>
      <c r="C783" s="333"/>
      <c r="D783" s="312" t="s">
        <v>15626</v>
      </c>
      <c r="E783" s="311" t="s">
        <v>15627</v>
      </c>
      <c r="F783" s="331"/>
      <c r="G783" s="331">
        <f t="shared" si="12"/>
        <v>0</v>
      </c>
      <c r="H783" s="331">
        <f>MERCADO!J817</f>
        <v>0</v>
      </c>
      <c r="I783" s="308"/>
      <c r="J783" s="396"/>
    </row>
    <row r="784" spans="1:10" ht="22.5">
      <c r="A784" s="326"/>
      <c r="B784" s="332"/>
      <c r="C784" s="333"/>
      <c r="D784" s="312" t="s">
        <v>15628</v>
      </c>
      <c r="E784" s="311" t="s">
        <v>15629</v>
      </c>
      <c r="F784" s="331"/>
      <c r="G784" s="331">
        <f t="shared" si="12"/>
        <v>0</v>
      </c>
      <c r="H784" s="331">
        <f>MERCADO!J818</f>
        <v>0</v>
      </c>
      <c r="I784" s="308"/>
      <c r="J784" s="396"/>
    </row>
    <row r="785" spans="1:10">
      <c r="A785" s="326"/>
      <c r="B785" s="332"/>
      <c r="C785" s="333"/>
      <c r="D785" s="312" t="s">
        <v>15630</v>
      </c>
      <c r="E785" s="110"/>
      <c r="F785" s="331"/>
      <c r="G785" s="331">
        <f t="shared" si="12"/>
        <v>0</v>
      </c>
      <c r="H785" s="331">
        <f>MERCADO!J819</f>
        <v>0</v>
      </c>
      <c r="I785" s="308"/>
      <c r="J785" s="396"/>
    </row>
    <row r="786" spans="1:10">
      <c r="A786" s="326"/>
      <c r="B786" s="332"/>
      <c r="C786" s="333"/>
      <c r="D786" s="312" t="s">
        <v>15631</v>
      </c>
      <c r="E786" s="110"/>
      <c r="F786" s="331"/>
      <c r="G786" s="331">
        <f t="shared" si="12"/>
        <v>0</v>
      </c>
      <c r="H786" s="331">
        <f>MERCADO!J820</f>
        <v>0</v>
      </c>
      <c r="I786" s="308"/>
      <c r="J786" s="396"/>
    </row>
    <row r="787" spans="1:10">
      <c r="A787" s="326"/>
      <c r="B787" s="332"/>
      <c r="C787" s="333"/>
      <c r="D787" s="312" t="s">
        <v>15579</v>
      </c>
      <c r="E787" s="110"/>
      <c r="F787" s="331"/>
      <c r="G787" s="331">
        <f t="shared" si="12"/>
        <v>0</v>
      </c>
      <c r="H787" s="331">
        <f>MERCADO!J821</f>
        <v>0</v>
      </c>
      <c r="I787" s="308"/>
      <c r="J787" s="396"/>
    </row>
    <row r="788" spans="1:10">
      <c r="A788" s="326"/>
      <c r="B788" s="332"/>
      <c r="C788" s="333"/>
      <c r="D788" s="312" t="s">
        <v>15633</v>
      </c>
      <c r="E788" s="110"/>
      <c r="F788" s="331"/>
      <c r="G788" s="331">
        <f t="shared" si="12"/>
        <v>0</v>
      </c>
      <c r="H788" s="331">
        <f>MERCADO!J822</f>
        <v>0</v>
      </c>
      <c r="I788" s="308"/>
      <c r="J788" s="396"/>
    </row>
    <row r="789" spans="1:10">
      <c r="A789" s="326"/>
      <c r="B789" s="332"/>
      <c r="C789" s="333"/>
      <c r="D789" s="312" t="s">
        <v>15581</v>
      </c>
      <c r="E789" s="110"/>
      <c r="F789" s="331"/>
      <c r="G789" s="331">
        <f t="shared" si="12"/>
        <v>0</v>
      </c>
      <c r="H789" s="331">
        <f>MERCADO!J823</f>
        <v>0</v>
      </c>
      <c r="I789" s="308"/>
      <c r="J789" s="396"/>
    </row>
    <row r="790" spans="1:10" ht="33.75">
      <c r="A790" s="326"/>
      <c r="B790" s="332"/>
      <c r="C790" s="333"/>
      <c r="D790" s="312" t="s">
        <v>15635</v>
      </c>
      <c r="E790" s="110"/>
      <c r="F790" s="331"/>
      <c r="G790" s="331">
        <f t="shared" si="12"/>
        <v>0</v>
      </c>
      <c r="H790" s="331">
        <f>MERCADO!J824</f>
        <v>0</v>
      </c>
      <c r="I790" s="308"/>
      <c r="J790" s="396"/>
    </row>
    <row r="791" spans="1:10" ht="22.5">
      <c r="A791" s="326"/>
      <c r="B791" s="332"/>
      <c r="C791" s="333"/>
      <c r="D791" s="312" t="s">
        <v>15643</v>
      </c>
      <c r="E791" s="110"/>
      <c r="F791" s="331"/>
      <c r="G791" s="331">
        <f t="shared" si="12"/>
        <v>0</v>
      </c>
      <c r="H791" s="331">
        <f>MERCADO!J825</f>
        <v>0</v>
      </c>
      <c r="I791" s="308"/>
      <c r="J791" s="396"/>
    </row>
    <row r="792" spans="1:10" ht="22.5">
      <c r="A792" s="326"/>
      <c r="B792" s="332"/>
      <c r="C792" s="333"/>
      <c r="D792" s="312" t="s">
        <v>15644</v>
      </c>
      <c r="E792" s="110"/>
      <c r="F792" s="331"/>
      <c r="G792" s="331">
        <f t="shared" si="12"/>
        <v>0</v>
      </c>
      <c r="H792" s="331">
        <f>MERCADO!J826</f>
        <v>0</v>
      </c>
      <c r="I792" s="308"/>
      <c r="J792" s="396"/>
    </row>
    <row r="793" spans="1:10">
      <c r="A793" s="326"/>
      <c r="B793" s="332"/>
      <c r="C793" s="333"/>
      <c r="D793" s="312" t="s">
        <v>15584</v>
      </c>
      <c r="E793" s="110"/>
      <c r="F793" s="331"/>
      <c r="G793" s="331">
        <f t="shared" si="12"/>
        <v>0</v>
      </c>
      <c r="H793" s="331">
        <f>MERCADO!J827</f>
        <v>0</v>
      </c>
      <c r="I793" s="308"/>
      <c r="J793" s="396"/>
    </row>
    <row r="794" spans="1:10">
      <c r="A794" s="326"/>
      <c r="B794" s="332"/>
      <c r="C794" s="333"/>
      <c r="D794" s="312" t="s">
        <v>15617</v>
      </c>
      <c r="E794" s="110"/>
      <c r="F794" s="331"/>
      <c r="G794" s="331">
        <f t="shared" si="12"/>
        <v>0</v>
      </c>
      <c r="H794" s="331">
        <f>MERCADO!J828</f>
        <v>0</v>
      </c>
      <c r="I794" s="308"/>
      <c r="J794" s="396"/>
    </row>
    <row r="795" spans="1:10">
      <c r="A795" s="326"/>
      <c r="B795" s="332"/>
      <c r="C795" s="333"/>
      <c r="D795" s="312" t="s">
        <v>15618</v>
      </c>
      <c r="E795" s="110"/>
      <c r="F795" s="331"/>
      <c r="G795" s="331">
        <f t="shared" si="12"/>
        <v>0</v>
      </c>
      <c r="H795" s="331">
        <f>MERCADO!J829</f>
        <v>0</v>
      </c>
      <c r="I795" s="308"/>
      <c r="J795" s="396"/>
    </row>
    <row r="796" spans="1:10">
      <c r="A796" s="326"/>
      <c r="B796" s="332"/>
      <c r="C796" s="333"/>
      <c r="D796" s="312" t="s">
        <v>15585</v>
      </c>
      <c r="E796" s="110"/>
      <c r="F796" s="331"/>
      <c r="G796" s="331">
        <f t="shared" si="12"/>
        <v>0</v>
      </c>
      <c r="H796" s="331">
        <f>MERCADO!J830</f>
        <v>0</v>
      </c>
      <c r="I796" s="308"/>
      <c r="J796" s="396"/>
    </row>
    <row r="797" spans="1:10">
      <c r="A797" s="326"/>
      <c r="B797" s="332"/>
      <c r="C797" s="333"/>
      <c r="D797" s="312" t="s">
        <v>15645</v>
      </c>
      <c r="E797" s="110"/>
      <c r="F797" s="331"/>
      <c r="G797" s="331">
        <f t="shared" si="12"/>
        <v>0</v>
      </c>
      <c r="H797" s="331">
        <f>MERCADO!J831</f>
        <v>0</v>
      </c>
      <c r="I797" s="308"/>
      <c r="J797" s="396"/>
    </row>
    <row r="798" spans="1:10" ht="22.5">
      <c r="A798" s="325">
        <v>219</v>
      </c>
      <c r="B798" s="332">
        <v>361921</v>
      </c>
      <c r="C798" s="333" t="s">
        <v>15865</v>
      </c>
      <c r="D798" s="312" t="s">
        <v>15623</v>
      </c>
      <c r="E798" s="311" t="s">
        <v>15624</v>
      </c>
      <c r="F798" s="331" t="s">
        <v>15269</v>
      </c>
      <c r="G798" s="331" t="s">
        <v>15269</v>
      </c>
      <c r="H798" s="331">
        <f>MERCADO!J833</f>
        <v>34728529.6215</v>
      </c>
      <c r="I798" s="308">
        <v>37759721.981307</v>
      </c>
      <c r="J798" s="396" t="s">
        <v>16532</v>
      </c>
    </row>
    <row r="799" spans="1:10" ht="22.5">
      <c r="A799" s="326"/>
      <c r="B799" s="332"/>
      <c r="C799" s="333"/>
      <c r="D799" s="312" t="s">
        <v>15625</v>
      </c>
      <c r="E799" s="311" t="s">
        <v>15612</v>
      </c>
      <c r="F799" s="331"/>
      <c r="G799" s="331">
        <f t="shared" si="12"/>
        <v>0</v>
      </c>
      <c r="H799" s="331">
        <f>MERCADO!J834</f>
        <v>0</v>
      </c>
      <c r="I799" s="308"/>
      <c r="J799" s="396"/>
    </row>
    <row r="800" spans="1:10" ht="22.5">
      <c r="A800" s="326"/>
      <c r="B800" s="332"/>
      <c r="C800" s="333"/>
      <c r="D800" s="312" t="s">
        <v>15626</v>
      </c>
      <c r="E800" s="311" t="s">
        <v>15627</v>
      </c>
      <c r="F800" s="331"/>
      <c r="G800" s="331">
        <f t="shared" si="12"/>
        <v>0</v>
      </c>
      <c r="H800" s="331">
        <f>MERCADO!J835</f>
        <v>0</v>
      </c>
      <c r="I800" s="308"/>
      <c r="J800" s="396"/>
    </row>
    <row r="801" spans="1:10" ht="22.5">
      <c r="A801" s="326"/>
      <c r="B801" s="332"/>
      <c r="C801" s="333"/>
      <c r="D801" s="312" t="s">
        <v>15628</v>
      </c>
      <c r="E801" s="311" t="s">
        <v>15629</v>
      </c>
      <c r="F801" s="331"/>
      <c r="G801" s="331">
        <f t="shared" si="12"/>
        <v>0</v>
      </c>
      <c r="H801" s="331">
        <f>MERCADO!J836</f>
        <v>0</v>
      </c>
      <c r="I801" s="308"/>
      <c r="J801" s="396"/>
    </row>
    <row r="802" spans="1:10">
      <c r="A802" s="326"/>
      <c r="B802" s="332"/>
      <c r="C802" s="333"/>
      <c r="D802" s="312" t="s">
        <v>15630</v>
      </c>
      <c r="E802" s="110"/>
      <c r="F802" s="331"/>
      <c r="G802" s="331">
        <f t="shared" si="12"/>
        <v>0</v>
      </c>
      <c r="H802" s="331">
        <f>MERCADO!J837</f>
        <v>0</v>
      </c>
      <c r="I802" s="308"/>
      <c r="J802" s="396"/>
    </row>
    <row r="803" spans="1:10">
      <c r="A803" s="326"/>
      <c r="B803" s="332"/>
      <c r="C803" s="333"/>
      <c r="D803" s="312" t="s">
        <v>15631</v>
      </c>
      <c r="E803" s="110"/>
      <c r="F803" s="331"/>
      <c r="G803" s="331">
        <f t="shared" ref="G803:G864" si="13">(F803*5.1%)+F803</f>
        <v>0</v>
      </c>
      <c r="H803" s="331">
        <f>MERCADO!J838</f>
        <v>0</v>
      </c>
      <c r="I803" s="308"/>
      <c r="J803" s="396"/>
    </row>
    <row r="804" spans="1:10">
      <c r="A804" s="326"/>
      <c r="B804" s="332"/>
      <c r="C804" s="333"/>
      <c r="D804" s="312" t="s">
        <v>15579</v>
      </c>
      <c r="E804" s="110"/>
      <c r="F804" s="331"/>
      <c r="G804" s="331">
        <f t="shared" si="13"/>
        <v>0</v>
      </c>
      <c r="H804" s="331">
        <f>MERCADO!J839</f>
        <v>0</v>
      </c>
      <c r="I804" s="308"/>
      <c r="J804" s="396"/>
    </row>
    <row r="805" spans="1:10">
      <c r="A805" s="326"/>
      <c r="B805" s="332"/>
      <c r="C805" s="333"/>
      <c r="D805" s="312" t="s">
        <v>15633</v>
      </c>
      <c r="E805" s="110"/>
      <c r="F805" s="331"/>
      <c r="G805" s="331">
        <f t="shared" si="13"/>
        <v>0</v>
      </c>
      <c r="H805" s="331">
        <f>MERCADO!J840</f>
        <v>0</v>
      </c>
      <c r="I805" s="308"/>
      <c r="J805" s="396"/>
    </row>
    <row r="806" spans="1:10">
      <c r="A806" s="326"/>
      <c r="B806" s="332"/>
      <c r="C806" s="333"/>
      <c r="D806" s="312" t="s">
        <v>15581</v>
      </c>
      <c r="E806" s="110"/>
      <c r="F806" s="331"/>
      <c r="G806" s="331">
        <f t="shared" si="13"/>
        <v>0</v>
      </c>
      <c r="H806" s="331">
        <f>MERCADO!J841</f>
        <v>0</v>
      </c>
      <c r="I806" s="308"/>
      <c r="J806" s="396"/>
    </row>
    <row r="807" spans="1:10" ht="33.75">
      <c r="A807" s="326"/>
      <c r="B807" s="332"/>
      <c r="C807" s="333"/>
      <c r="D807" s="312" t="s">
        <v>15635</v>
      </c>
      <c r="E807" s="110"/>
      <c r="F807" s="331"/>
      <c r="G807" s="331">
        <f t="shared" si="13"/>
        <v>0</v>
      </c>
      <c r="H807" s="331">
        <f>MERCADO!J842</f>
        <v>0</v>
      </c>
      <c r="I807" s="308"/>
      <c r="J807" s="396"/>
    </row>
    <row r="808" spans="1:10" ht="22.5">
      <c r="A808" s="326"/>
      <c r="B808" s="332"/>
      <c r="C808" s="333"/>
      <c r="D808" s="312" t="s">
        <v>15643</v>
      </c>
      <c r="E808" s="110"/>
      <c r="F808" s="331"/>
      <c r="G808" s="331">
        <f t="shared" si="13"/>
        <v>0</v>
      </c>
      <c r="H808" s="331">
        <f>MERCADO!J843</f>
        <v>0</v>
      </c>
      <c r="I808" s="308"/>
      <c r="J808" s="396"/>
    </row>
    <row r="809" spans="1:10" ht="22.5">
      <c r="A809" s="326"/>
      <c r="B809" s="332"/>
      <c r="C809" s="333"/>
      <c r="D809" s="312" t="s">
        <v>15644</v>
      </c>
      <c r="E809" s="110"/>
      <c r="F809" s="331"/>
      <c r="G809" s="331">
        <f t="shared" si="13"/>
        <v>0</v>
      </c>
      <c r="H809" s="331">
        <f>MERCADO!J844</f>
        <v>0</v>
      </c>
      <c r="I809" s="308"/>
      <c r="J809" s="396"/>
    </row>
    <row r="810" spans="1:10">
      <c r="A810" s="326"/>
      <c r="B810" s="332"/>
      <c r="C810" s="333"/>
      <c r="D810" s="312" t="s">
        <v>15584</v>
      </c>
      <c r="E810" s="110"/>
      <c r="F810" s="331"/>
      <c r="G810" s="331">
        <f t="shared" si="13"/>
        <v>0</v>
      </c>
      <c r="H810" s="331">
        <f>MERCADO!J845</f>
        <v>0</v>
      </c>
      <c r="I810" s="308"/>
      <c r="J810" s="396"/>
    </row>
    <row r="811" spans="1:10">
      <c r="A811" s="326"/>
      <c r="B811" s="332"/>
      <c r="C811" s="333"/>
      <c r="D811" s="312" t="s">
        <v>15617</v>
      </c>
      <c r="E811" s="110"/>
      <c r="F811" s="331"/>
      <c r="G811" s="331">
        <f t="shared" si="13"/>
        <v>0</v>
      </c>
      <c r="H811" s="331">
        <f>MERCADO!J846</f>
        <v>0</v>
      </c>
      <c r="I811" s="308"/>
      <c r="J811" s="396"/>
    </row>
    <row r="812" spans="1:10">
      <c r="A812" s="326"/>
      <c r="B812" s="332"/>
      <c r="C812" s="333"/>
      <c r="D812" s="312" t="s">
        <v>15618</v>
      </c>
      <c r="E812" s="110"/>
      <c r="F812" s="331"/>
      <c r="G812" s="331">
        <f t="shared" si="13"/>
        <v>0</v>
      </c>
      <c r="H812" s="331">
        <f>MERCADO!J847</f>
        <v>0</v>
      </c>
      <c r="I812" s="308"/>
      <c r="J812" s="396"/>
    </row>
    <row r="813" spans="1:10">
      <c r="A813" s="326"/>
      <c r="B813" s="332"/>
      <c r="C813" s="333"/>
      <c r="D813" s="312" t="s">
        <v>15585</v>
      </c>
      <c r="E813" s="110"/>
      <c r="F813" s="331"/>
      <c r="G813" s="331">
        <f t="shared" si="13"/>
        <v>0</v>
      </c>
      <c r="H813" s="331">
        <f>MERCADO!J848</f>
        <v>0</v>
      </c>
      <c r="I813" s="308"/>
      <c r="J813" s="396"/>
    </row>
    <row r="814" spans="1:10">
      <c r="A814" s="326"/>
      <c r="B814" s="332"/>
      <c r="C814" s="333"/>
      <c r="D814" s="312" t="s">
        <v>15645</v>
      </c>
      <c r="E814" s="110"/>
      <c r="F814" s="331"/>
      <c r="G814" s="331">
        <f t="shared" si="13"/>
        <v>0</v>
      </c>
      <c r="H814" s="331">
        <f>MERCADO!J849</f>
        <v>0</v>
      </c>
      <c r="I814" s="308"/>
      <c r="J814" s="396"/>
    </row>
    <row r="815" spans="1:10" ht="22.5">
      <c r="A815" s="325">
        <v>220</v>
      </c>
      <c r="B815" s="332">
        <v>361923</v>
      </c>
      <c r="C815" s="333" t="s">
        <v>15866</v>
      </c>
      <c r="D815" s="312" t="s">
        <v>15623</v>
      </c>
      <c r="E815" s="311" t="s">
        <v>15624</v>
      </c>
      <c r="F815" s="331" t="s">
        <v>15269</v>
      </c>
      <c r="G815" s="331" t="s">
        <v>15269</v>
      </c>
      <c r="H815" s="331">
        <f>MERCADO!J851</f>
        <v>21092064.81075</v>
      </c>
      <c r="I815" s="395">
        <v>21092065</v>
      </c>
      <c r="J815" s="396" t="s">
        <v>16531</v>
      </c>
    </row>
    <row r="816" spans="1:10" ht="22.5">
      <c r="A816" s="326"/>
      <c r="B816" s="332"/>
      <c r="C816" s="333"/>
      <c r="D816" s="312" t="s">
        <v>15625</v>
      </c>
      <c r="E816" s="311" t="s">
        <v>15612</v>
      </c>
      <c r="F816" s="331"/>
      <c r="G816" s="331">
        <f t="shared" si="13"/>
        <v>0</v>
      </c>
      <c r="H816" s="331">
        <f>MERCADO!J852</f>
        <v>0</v>
      </c>
      <c r="I816" s="308"/>
      <c r="J816" s="396"/>
    </row>
    <row r="817" spans="1:10" ht="22.5">
      <c r="A817" s="326"/>
      <c r="B817" s="332"/>
      <c r="C817" s="333"/>
      <c r="D817" s="312" t="s">
        <v>15626</v>
      </c>
      <c r="E817" s="311" t="s">
        <v>15627</v>
      </c>
      <c r="F817" s="331"/>
      <c r="G817" s="331">
        <f t="shared" si="13"/>
        <v>0</v>
      </c>
      <c r="H817" s="331">
        <f>MERCADO!J853</f>
        <v>0</v>
      </c>
      <c r="I817" s="308"/>
      <c r="J817" s="396"/>
    </row>
    <row r="818" spans="1:10" ht="22.5">
      <c r="A818" s="326"/>
      <c r="B818" s="332"/>
      <c r="C818" s="333"/>
      <c r="D818" s="312" t="s">
        <v>15628</v>
      </c>
      <c r="E818" s="311" t="s">
        <v>15629</v>
      </c>
      <c r="F818" s="331"/>
      <c r="G818" s="331">
        <f t="shared" si="13"/>
        <v>0</v>
      </c>
      <c r="H818" s="331">
        <f>MERCADO!J854</f>
        <v>0</v>
      </c>
      <c r="I818" s="308"/>
      <c r="J818" s="396"/>
    </row>
    <row r="819" spans="1:10">
      <c r="A819" s="326"/>
      <c r="B819" s="332"/>
      <c r="C819" s="333"/>
      <c r="D819" s="312" t="s">
        <v>15630</v>
      </c>
      <c r="E819" s="110"/>
      <c r="F819" s="331"/>
      <c r="G819" s="331">
        <f t="shared" si="13"/>
        <v>0</v>
      </c>
      <c r="H819" s="331">
        <f>MERCADO!J855</f>
        <v>0</v>
      </c>
      <c r="I819" s="308"/>
      <c r="J819" s="396"/>
    </row>
    <row r="820" spans="1:10">
      <c r="A820" s="326"/>
      <c r="B820" s="332"/>
      <c r="C820" s="333"/>
      <c r="D820" s="312" t="s">
        <v>15631</v>
      </c>
      <c r="E820" s="110"/>
      <c r="F820" s="331"/>
      <c r="G820" s="331">
        <f t="shared" si="13"/>
        <v>0</v>
      </c>
      <c r="H820" s="331">
        <f>MERCADO!J856</f>
        <v>0</v>
      </c>
      <c r="I820" s="308"/>
      <c r="J820" s="396"/>
    </row>
    <row r="821" spans="1:10">
      <c r="A821" s="326"/>
      <c r="B821" s="332"/>
      <c r="C821" s="333"/>
      <c r="D821" s="312" t="s">
        <v>15579</v>
      </c>
      <c r="E821" s="110"/>
      <c r="F821" s="331"/>
      <c r="G821" s="331">
        <f t="shared" si="13"/>
        <v>0</v>
      </c>
      <c r="H821" s="331">
        <f>MERCADO!J857</f>
        <v>0</v>
      </c>
      <c r="I821" s="308"/>
      <c r="J821" s="396"/>
    </row>
    <row r="822" spans="1:10">
      <c r="A822" s="326"/>
      <c r="B822" s="332"/>
      <c r="C822" s="333"/>
      <c r="D822" s="312" t="s">
        <v>15633</v>
      </c>
      <c r="E822" s="110"/>
      <c r="F822" s="331"/>
      <c r="G822" s="331">
        <f t="shared" si="13"/>
        <v>0</v>
      </c>
      <c r="H822" s="331">
        <f>MERCADO!J858</f>
        <v>0</v>
      </c>
      <c r="I822" s="308"/>
      <c r="J822" s="396"/>
    </row>
    <row r="823" spans="1:10">
      <c r="A823" s="326"/>
      <c r="B823" s="332"/>
      <c r="C823" s="333"/>
      <c r="D823" s="312" t="s">
        <v>15581</v>
      </c>
      <c r="E823" s="110"/>
      <c r="F823" s="331"/>
      <c r="G823" s="331">
        <f t="shared" si="13"/>
        <v>0</v>
      </c>
      <c r="H823" s="331">
        <f>MERCADO!J859</f>
        <v>0</v>
      </c>
      <c r="I823" s="308"/>
      <c r="J823" s="396"/>
    </row>
    <row r="824" spans="1:10" ht="33.75">
      <c r="A824" s="326"/>
      <c r="B824" s="332"/>
      <c r="C824" s="333"/>
      <c r="D824" s="312" t="s">
        <v>15635</v>
      </c>
      <c r="E824" s="110"/>
      <c r="F824" s="331"/>
      <c r="G824" s="331">
        <f t="shared" si="13"/>
        <v>0</v>
      </c>
      <c r="H824" s="331">
        <f>MERCADO!J860</f>
        <v>0</v>
      </c>
      <c r="I824" s="308"/>
      <c r="J824" s="396"/>
    </row>
    <row r="825" spans="1:10" ht="22.5">
      <c r="A825" s="326"/>
      <c r="B825" s="332"/>
      <c r="C825" s="333"/>
      <c r="D825" s="312" t="s">
        <v>15643</v>
      </c>
      <c r="E825" s="110"/>
      <c r="F825" s="331"/>
      <c r="G825" s="331">
        <f t="shared" si="13"/>
        <v>0</v>
      </c>
      <c r="H825" s="331">
        <f>MERCADO!J861</f>
        <v>0</v>
      </c>
      <c r="I825" s="308"/>
      <c r="J825" s="396"/>
    </row>
    <row r="826" spans="1:10" ht="22.5">
      <c r="A826" s="326"/>
      <c r="B826" s="332"/>
      <c r="C826" s="333"/>
      <c r="D826" s="312" t="s">
        <v>15644</v>
      </c>
      <c r="E826" s="110"/>
      <c r="F826" s="331"/>
      <c r="G826" s="331">
        <f t="shared" si="13"/>
        <v>0</v>
      </c>
      <c r="H826" s="331">
        <f>MERCADO!J862</f>
        <v>0</v>
      </c>
      <c r="I826" s="308"/>
      <c r="J826" s="396"/>
    </row>
    <row r="827" spans="1:10">
      <c r="A827" s="326"/>
      <c r="B827" s="332"/>
      <c r="C827" s="333"/>
      <c r="D827" s="312" t="s">
        <v>15584</v>
      </c>
      <c r="E827" s="110"/>
      <c r="F827" s="331"/>
      <c r="G827" s="331">
        <f t="shared" si="13"/>
        <v>0</v>
      </c>
      <c r="H827" s="331">
        <f>MERCADO!J863</f>
        <v>0</v>
      </c>
      <c r="I827" s="308"/>
      <c r="J827" s="396"/>
    </row>
    <row r="828" spans="1:10">
      <c r="A828" s="326"/>
      <c r="B828" s="332"/>
      <c r="C828" s="333"/>
      <c r="D828" s="312" t="s">
        <v>15617</v>
      </c>
      <c r="E828" s="110"/>
      <c r="F828" s="331"/>
      <c r="G828" s="331">
        <f t="shared" si="13"/>
        <v>0</v>
      </c>
      <c r="H828" s="331">
        <f>MERCADO!J864</f>
        <v>0</v>
      </c>
      <c r="I828" s="308"/>
      <c r="J828" s="396"/>
    </row>
    <row r="829" spans="1:10">
      <c r="A829" s="326"/>
      <c r="B829" s="332"/>
      <c r="C829" s="333"/>
      <c r="D829" s="312" t="s">
        <v>15618</v>
      </c>
      <c r="E829" s="110"/>
      <c r="F829" s="331"/>
      <c r="G829" s="331">
        <f t="shared" si="13"/>
        <v>0</v>
      </c>
      <c r="H829" s="331">
        <f>MERCADO!J865</f>
        <v>0</v>
      </c>
      <c r="I829" s="308"/>
      <c r="J829" s="396"/>
    </row>
    <row r="830" spans="1:10">
      <c r="A830" s="326"/>
      <c r="B830" s="332"/>
      <c r="C830" s="333"/>
      <c r="D830" s="312" t="s">
        <v>15585</v>
      </c>
      <c r="E830" s="110"/>
      <c r="F830" s="331"/>
      <c r="G830" s="331">
        <f t="shared" si="13"/>
        <v>0</v>
      </c>
      <c r="H830" s="331">
        <f>MERCADO!J866</f>
        <v>0</v>
      </c>
      <c r="I830" s="308"/>
      <c r="J830" s="396"/>
    </row>
    <row r="831" spans="1:10">
      <c r="A831" s="326"/>
      <c r="B831" s="332"/>
      <c r="C831" s="333"/>
      <c r="D831" s="312" t="s">
        <v>15645</v>
      </c>
      <c r="E831" s="110"/>
      <c r="F831" s="331"/>
      <c r="G831" s="331">
        <f t="shared" si="13"/>
        <v>0</v>
      </c>
      <c r="H831" s="331">
        <f>MERCADO!J867</f>
        <v>0</v>
      </c>
      <c r="I831" s="308"/>
      <c r="J831" s="396"/>
    </row>
    <row r="832" spans="1:10" ht="22.5">
      <c r="A832" s="310">
        <v>221</v>
      </c>
      <c r="B832" s="310">
        <v>369201</v>
      </c>
      <c r="C832" s="311" t="s">
        <v>15867</v>
      </c>
      <c r="D832" s="312" t="s">
        <v>268</v>
      </c>
      <c r="E832" s="311"/>
      <c r="F832" s="313" t="s">
        <v>15269</v>
      </c>
      <c r="G832" s="313" t="s">
        <v>15269</v>
      </c>
      <c r="H832" s="313">
        <f>MERCADO!J869</f>
        <v>34728529.6215</v>
      </c>
      <c r="I832" s="395">
        <v>34728530</v>
      </c>
      <c r="J832" s="396" t="s">
        <v>16531</v>
      </c>
    </row>
    <row r="833" spans="1:10" ht="15" customHeight="1">
      <c r="A833" s="325">
        <v>222</v>
      </c>
      <c r="B833" s="332">
        <v>370101</v>
      </c>
      <c r="C833" s="333" t="s">
        <v>259</v>
      </c>
      <c r="D833" s="334" t="s">
        <v>15868</v>
      </c>
      <c r="E833" s="311" t="s">
        <v>15587</v>
      </c>
      <c r="F833" s="331">
        <v>788200</v>
      </c>
      <c r="G833" s="331">
        <f t="shared" si="13"/>
        <v>828398.2</v>
      </c>
      <c r="H833" s="331">
        <f>MERCADO!J870</f>
        <v>2268509.5924624996</v>
      </c>
      <c r="I833" s="308">
        <v>2340960.8210339285</v>
      </c>
      <c r="J833" s="396" t="s">
        <v>16532</v>
      </c>
    </row>
    <row r="834" spans="1:10">
      <c r="A834" s="326"/>
      <c r="B834" s="332"/>
      <c r="C834" s="333"/>
      <c r="D834" s="334"/>
      <c r="E834" s="311" t="s">
        <v>15596</v>
      </c>
      <c r="F834" s="331"/>
      <c r="G834" s="331">
        <f t="shared" si="13"/>
        <v>0</v>
      </c>
      <c r="H834" s="331">
        <f>MERCADO!J871</f>
        <v>0</v>
      </c>
      <c r="I834" s="308"/>
      <c r="J834" s="396"/>
    </row>
    <row r="835" spans="1:10">
      <c r="A835" s="326"/>
      <c r="B835" s="332"/>
      <c r="C835" s="333"/>
      <c r="D835" s="334"/>
      <c r="E835" s="311" t="s">
        <v>15589</v>
      </c>
      <c r="F835" s="331"/>
      <c r="G835" s="331">
        <f t="shared" si="13"/>
        <v>0</v>
      </c>
      <c r="H835" s="331">
        <f>MERCADO!J872</f>
        <v>0</v>
      </c>
      <c r="I835" s="308"/>
      <c r="J835" s="396"/>
    </row>
    <row r="836" spans="1:10" ht="22.5">
      <c r="A836" s="326"/>
      <c r="B836" s="332"/>
      <c r="C836" s="333"/>
      <c r="D836" s="334"/>
      <c r="E836" s="311" t="s">
        <v>15590</v>
      </c>
      <c r="F836" s="331"/>
      <c r="G836" s="331">
        <f t="shared" si="13"/>
        <v>0</v>
      </c>
      <c r="H836" s="331">
        <f>MERCADO!J873</f>
        <v>0</v>
      </c>
      <c r="I836" s="308"/>
      <c r="J836" s="396"/>
    </row>
    <row r="837" spans="1:10">
      <c r="A837" s="326"/>
      <c r="B837" s="332"/>
      <c r="C837" s="333"/>
      <c r="D837" s="334"/>
      <c r="E837" s="311" t="s">
        <v>15591</v>
      </c>
      <c r="F837" s="331"/>
      <c r="G837" s="331">
        <f t="shared" si="13"/>
        <v>0</v>
      </c>
      <c r="H837" s="331">
        <f>MERCADO!J874</f>
        <v>0</v>
      </c>
      <c r="I837" s="308"/>
      <c r="J837" s="396"/>
    </row>
    <row r="838" spans="1:10">
      <c r="A838" s="326"/>
      <c r="B838" s="332"/>
      <c r="C838" s="333"/>
      <c r="D838" s="334"/>
      <c r="E838" s="311" t="s">
        <v>15593</v>
      </c>
      <c r="F838" s="331"/>
      <c r="G838" s="331">
        <f t="shared" si="13"/>
        <v>0</v>
      </c>
      <c r="H838" s="331">
        <f>MERCADO!J875</f>
        <v>0</v>
      </c>
      <c r="I838" s="308"/>
      <c r="J838" s="396"/>
    </row>
    <row r="839" spans="1:10">
      <c r="A839" s="327"/>
      <c r="B839" s="332"/>
      <c r="C839" s="333"/>
      <c r="D839" s="334"/>
      <c r="E839" s="311" t="s">
        <v>15606</v>
      </c>
      <c r="F839" s="331"/>
      <c r="G839" s="331">
        <f t="shared" si="13"/>
        <v>0</v>
      </c>
      <c r="H839" s="331">
        <f>MERCADO!J876</f>
        <v>0</v>
      </c>
      <c r="I839" s="308"/>
      <c r="J839" s="396"/>
    </row>
    <row r="840" spans="1:10" ht="90">
      <c r="A840" s="310">
        <v>223</v>
      </c>
      <c r="B840" s="310">
        <v>371203</v>
      </c>
      <c r="C840" s="311" t="s">
        <v>15869</v>
      </c>
      <c r="D840" s="312" t="s">
        <v>15847</v>
      </c>
      <c r="E840" s="311" t="s">
        <v>15729</v>
      </c>
      <c r="F840" s="313">
        <v>3886300</v>
      </c>
      <c r="G840" s="313">
        <f t="shared" si="13"/>
        <v>4084501.3</v>
      </c>
      <c r="H840" s="313">
        <f>MERCADO!J877</f>
        <v>7729407.9921779502</v>
      </c>
      <c r="I840" s="308">
        <v>7729407.9921779502</v>
      </c>
      <c r="J840" s="396" t="s">
        <v>16532</v>
      </c>
    </row>
    <row r="841" spans="1:10" ht="15" customHeight="1">
      <c r="A841" s="325">
        <v>224</v>
      </c>
      <c r="B841" s="332">
        <v>372402</v>
      </c>
      <c r="C841" s="333" t="s">
        <v>261</v>
      </c>
      <c r="D841" s="334" t="s">
        <v>15870</v>
      </c>
      <c r="E841" s="311" t="s">
        <v>15587</v>
      </c>
      <c r="F841" s="331">
        <v>1473204</v>
      </c>
      <c r="G841" s="331">
        <f t="shared" si="13"/>
        <v>1548337.4040000001</v>
      </c>
      <c r="H841" s="331">
        <f>MERCADO!J878</f>
        <v>1480314.8</v>
      </c>
      <c r="I841" s="308">
        <v>1480314.8</v>
      </c>
      <c r="J841" s="396" t="s">
        <v>16532</v>
      </c>
    </row>
    <row r="842" spans="1:10">
      <c r="A842" s="326"/>
      <c r="B842" s="332"/>
      <c r="C842" s="333"/>
      <c r="D842" s="334"/>
      <c r="E842" s="311" t="s">
        <v>15596</v>
      </c>
      <c r="F842" s="331"/>
      <c r="G842" s="331">
        <f t="shared" si="13"/>
        <v>0</v>
      </c>
      <c r="H842" s="331">
        <f>MERCADO!J879</f>
        <v>0</v>
      </c>
      <c r="I842" s="308"/>
      <c r="J842" s="396"/>
    </row>
    <row r="843" spans="1:10">
      <c r="A843" s="326"/>
      <c r="B843" s="332"/>
      <c r="C843" s="333"/>
      <c r="D843" s="334"/>
      <c r="E843" s="311" t="s">
        <v>15589</v>
      </c>
      <c r="F843" s="331"/>
      <c r="G843" s="331">
        <f t="shared" si="13"/>
        <v>0</v>
      </c>
      <c r="H843" s="331">
        <f>MERCADO!J880</f>
        <v>0</v>
      </c>
      <c r="I843" s="308"/>
      <c r="J843" s="396"/>
    </row>
    <row r="844" spans="1:10" ht="22.5">
      <c r="A844" s="326"/>
      <c r="B844" s="332"/>
      <c r="C844" s="333"/>
      <c r="D844" s="334"/>
      <c r="E844" s="311" t="s">
        <v>15590</v>
      </c>
      <c r="F844" s="331"/>
      <c r="G844" s="331">
        <f t="shared" si="13"/>
        <v>0</v>
      </c>
      <c r="H844" s="331">
        <f>MERCADO!J881</f>
        <v>0</v>
      </c>
      <c r="I844" s="308"/>
      <c r="J844" s="396"/>
    </row>
    <row r="845" spans="1:10">
      <c r="A845" s="326"/>
      <c r="B845" s="332"/>
      <c r="C845" s="333"/>
      <c r="D845" s="334"/>
      <c r="E845" s="311" t="s">
        <v>15591</v>
      </c>
      <c r="F845" s="331"/>
      <c r="G845" s="331">
        <f t="shared" si="13"/>
        <v>0</v>
      </c>
      <c r="H845" s="331">
        <f>MERCADO!J882</f>
        <v>0</v>
      </c>
      <c r="I845" s="308"/>
      <c r="J845" s="396"/>
    </row>
    <row r="846" spans="1:10">
      <c r="A846" s="326"/>
      <c r="B846" s="332"/>
      <c r="C846" s="333"/>
      <c r="D846" s="334"/>
      <c r="E846" s="311" t="s">
        <v>15593</v>
      </c>
      <c r="F846" s="331"/>
      <c r="G846" s="331">
        <f t="shared" si="13"/>
        <v>0</v>
      </c>
      <c r="H846" s="331">
        <f>MERCADO!J883</f>
        <v>0</v>
      </c>
      <c r="I846" s="308"/>
      <c r="J846" s="396"/>
    </row>
    <row r="847" spans="1:10">
      <c r="A847" s="326"/>
      <c r="B847" s="332"/>
      <c r="C847" s="333"/>
      <c r="D847" s="334"/>
      <c r="E847" s="311" t="s">
        <v>15594</v>
      </c>
      <c r="F847" s="331"/>
      <c r="G847" s="331">
        <f t="shared" si="13"/>
        <v>0</v>
      </c>
      <c r="H847" s="331">
        <f>MERCADO!J884</f>
        <v>0</v>
      </c>
      <c r="I847" s="308"/>
      <c r="J847" s="396"/>
    </row>
    <row r="848" spans="1:10">
      <c r="A848" s="326"/>
      <c r="B848" s="332"/>
      <c r="C848" s="333"/>
      <c r="D848" s="334"/>
      <c r="E848" s="311" t="s">
        <v>15597</v>
      </c>
      <c r="F848" s="331"/>
      <c r="G848" s="331">
        <f t="shared" si="13"/>
        <v>0</v>
      </c>
      <c r="H848" s="331">
        <f>MERCADO!J885</f>
        <v>0</v>
      </c>
      <c r="I848" s="308"/>
      <c r="J848" s="396"/>
    </row>
    <row r="849" spans="1:10">
      <c r="A849" s="327"/>
      <c r="B849" s="332"/>
      <c r="C849" s="333"/>
      <c r="D849" s="334"/>
      <c r="E849" s="311" t="s">
        <v>15598</v>
      </c>
      <c r="F849" s="331"/>
      <c r="G849" s="331">
        <f t="shared" si="13"/>
        <v>0</v>
      </c>
      <c r="H849" s="331">
        <f>MERCADO!J886</f>
        <v>0</v>
      </c>
      <c r="I849" s="308"/>
      <c r="J849" s="396"/>
    </row>
    <row r="850" spans="1:10" ht="22.5">
      <c r="A850" s="310">
        <v>225</v>
      </c>
      <c r="B850" s="310">
        <v>372501</v>
      </c>
      <c r="C850" s="311" t="s">
        <v>15871</v>
      </c>
      <c r="D850" s="312"/>
      <c r="E850" s="311"/>
      <c r="F850" s="313" t="s">
        <v>15269</v>
      </c>
      <c r="G850" s="313" t="s">
        <v>15269</v>
      </c>
      <c r="H850" s="313">
        <f>MERCADO!J887</f>
        <v>882700</v>
      </c>
      <c r="I850" s="395">
        <v>882700</v>
      </c>
      <c r="J850" s="396" t="s">
        <v>16531</v>
      </c>
    </row>
    <row r="851" spans="1:10">
      <c r="A851" s="310">
        <v>226</v>
      </c>
      <c r="B851" s="310">
        <v>373104</v>
      </c>
      <c r="C851" s="311" t="s">
        <v>262</v>
      </c>
      <c r="D851" s="312"/>
      <c r="E851" s="311"/>
      <c r="F851" s="313">
        <v>1597754</v>
      </c>
      <c r="G851" s="313">
        <f t="shared" si="13"/>
        <v>1679239.4539999999</v>
      </c>
      <c r="H851" s="313">
        <f>MERCADO!J888</f>
        <v>5157106.7101923497</v>
      </c>
      <c r="I851" s="308">
        <v>6500000</v>
      </c>
      <c r="J851" s="396" t="s">
        <v>16532</v>
      </c>
    </row>
    <row r="852" spans="1:10" ht="22.5">
      <c r="A852" s="325">
        <v>227</v>
      </c>
      <c r="B852" s="332">
        <v>373106</v>
      </c>
      <c r="C852" s="333" t="s">
        <v>15872</v>
      </c>
      <c r="D852" s="312" t="s">
        <v>15623</v>
      </c>
      <c r="E852" s="311" t="s">
        <v>15624</v>
      </c>
      <c r="F852" s="331" t="s">
        <v>15269</v>
      </c>
      <c r="G852" s="331" t="s">
        <v>15269</v>
      </c>
      <c r="H852" s="331">
        <f>MERCADO!J889</f>
        <v>18985119.31075</v>
      </c>
      <c r="I852" s="308">
        <v>22500000</v>
      </c>
      <c r="J852" s="396" t="s">
        <v>16532</v>
      </c>
    </row>
    <row r="853" spans="1:10">
      <c r="A853" s="326"/>
      <c r="B853" s="332"/>
      <c r="C853" s="333"/>
      <c r="D853" s="312" t="s">
        <v>15873</v>
      </c>
      <c r="E853" s="311" t="s">
        <v>15874</v>
      </c>
      <c r="F853" s="331"/>
      <c r="G853" s="331">
        <f t="shared" si="13"/>
        <v>0</v>
      </c>
      <c r="H853" s="331">
        <f>MERCADO!J890</f>
        <v>0</v>
      </c>
      <c r="I853" s="308"/>
      <c r="J853" s="396"/>
    </row>
    <row r="854" spans="1:10" ht="22.5">
      <c r="A854" s="326"/>
      <c r="B854" s="332"/>
      <c r="C854" s="333"/>
      <c r="D854" s="312" t="s">
        <v>15626</v>
      </c>
      <c r="E854" s="311" t="s">
        <v>15875</v>
      </c>
      <c r="F854" s="331"/>
      <c r="G854" s="331">
        <f t="shared" si="13"/>
        <v>0</v>
      </c>
      <c r="H854" s="331">
        <f>MERCADO!J891</f>
        <v>0</v>
      </c>
      <c r="I854" s="308"/>
      <c r="J854" s="396"/>
    </row>
    <row r="855" spans="1:10" ht="22.5">
      <c r="A855" s="326"/>
      <c r="B855" s="332"/>
      <c r="C855" s="333"/>
      <c r="D855" s="312" t="s">
        <v>15876</v>
      </c>
      <c r="E855" s="311" t="s">
        <v>15877</v>
      </c>
      <c r="F855" s="331"/>
      <c r="G855" s="331">
        <f t="shared" si="13"/>
        <v>0</v>
      </c>
      <c r="H855" s="331">
        <f>MERCADO!J892</f>
        <v>0</v>
      </c>
      <c r="I855" s="308"/>
      <c r="J855" s="396"/>
    </row>
    <row r="856" spans="1:10">
      <c r="A856" s="326"/>
      <c r="B856" s="332"/>
      <c r="C856" s="333"/>
      <c r="D856" s="312" t="s">
        <v>15630</v>
      </c>
      <c r="E856" s="311" t="s">
        <v>15620</v>
      </c>
      <c r="F856" s="331"/>
      <c r="G856" s="331">
        <f t="shared" si="13"/>
        <v>0</v>
      </c>
      <c r="H856" s="331">
        <f>MERCADO!J893</f>
        <v>0</v>
      </c>
      <c r="I856" s="308"/>
      <c r="J856" s="396"/>
    </row>
    <row r="857" spans="1:10" ht="22.5">
      <c r="A857" s="326"/>
      <c r="B857" s="332"/>
      <c r="C857" s="333"/>
      <c r="D857" s="312" t="s">
        <v>15878</v>
      </c>
      <c r="E857" s="311" t="s">
        <v>15879</v>
      </c>
      <c r="F857" s="331"/>
      <c r="G857" s="331">
        <f t="shared" si="13"/>
        <v>0</v>
      </c>
      <c r="H857" s="331">
        <f>MERCADO!J894</f>
        <v>0</v>
      </c>
      <c r="I857" s="308"/>
      <c r="J857" s="396"/>
    </row>
    <row r="858" spans="1:10">
      <c r="A858" s="326"/>
      <c r="B858" s="332"/>
      <c r="C858" s="333"/>
      <c r="D858" s="312" t="s">
        <v>15579</v>
      </c>
      <c r="E858" s="311" t="s">
        <v>15880</v>
      </c>
      <c r="F858" s="331"/>
      <c r="G858" s="331">
        <f t="shared" si="13"/>
        <v>0</v>
      </c>
      <c r="H858" s="331">
        <f>MERCADO!J895</f>
        <v>0</v>
      </c>
      <c r="I858" s="308"/>
      <c r="J858" s="396"/>
    </row>
    <row r="859" spans="1:10">
      <c r="A859" s="326"/>
      <c r="B859" s="332"/>
      <c r="C859" s="333"/>
      <c r="D859" s="312" t="s">
        <v>15581</v>
      </c>
      <c r="E859" s="311" t="s">
        <v>15583</v>
      </c>
      <c r="F859" s="331"/>
      <c r="G859" s="331">
        <f t="shared" si="13"/>
        <v>0</v>
      </c>
      <c r="H859" s="331">
        <f>MERCADO!J896</f>
        <v>0</v>
      </c>
      <c r="I859" s="308"/>
      <c r="J859" s="396"/>
    </row>
    <row r="860" spans="1:10" ht="33.75">
      <c r="A860" s="326"/>
      <c r="B860" s="332"/>
      <c r="C860" s="333"/>
      <c r="D860" s="312" t="s">
        <v>15881</v>
      </c>
      <c r="E860" s="311" t="s">
        <v>15882</v>
      </c>
      <c r="F860" s="331"/>
      <c r="G860" s="331">
        <f t="shared" si="13"/>
        <v>0</v>
      </c>
      <c r="H860" s="331">
        <f>MERCADO!J897</f>
        <v>0</v>
      </c>
      <c r="I860" s="308"/>
      <c r="J860" s="396"/>
    </row>
    <row r="861" spans="1:10" ht="22.5">
      <c r="A861" s="326"/>
      <c r="B861" s="332"/>
      <c r="C861" s="333"/>
      <c r="D861" s="312" t="s">
        <v>15883</v>
      </c>
      <c r="E861" s="311" t="s">
        <v>15884</v>
      </c>
      <c r="F861" s="331"/>
      <c r="G861" s="331">
        <f t="shared" si="13"/>
        <v>0</v>
      </c>
      <c r="H861" s="331">
        <f>MERCADO!J898</f>
        <v>0</v>
      </c>
      <c r="I861" s="308"/>
      <c r="J861" s="396"/>
    </row>
    <row r="862" spans="1:10" ht="33.75">
      <c r="A862" s="326"/>
      <c r="B862" s="332"/>
      <c r="C862" s="333"/>
      <c r="D862" s="312" t="s">
        <v>15885</v>
      </c>
      <c r="E862" s="110"/>
      <c r="F862" s="331"/>
      <c r="G862" s="331">
        <f t="shared" si="13"/>
        <v>0</v>
      </c>
      <c r="H862" s="331">
        <f>MERCADO!J899</f>
        <v>0</v>
      </c>
      <c r="I862" s="308"/>
      <c r="J862" s="396"/>
    </row>
    <row r="863" spans="1:10">
      <c r="A863" s="326"/>
      <c r="B863" s="332"/>
      <c r="C863" s="333"/>
      <c r="D863" s="312" t="s">
        <v>15584</v>
      </c>
      <c r="E863" s="110"/>
      <c r="F863" s="331"/>
      <c r="G863" s="331">
        <f t="shared" si="13"/>
        <v>0</v>
      </c>
      <c r="H863" s="331">
        <f>MERCADO!J900</f>
        <v>0</v>
      </c>
      <c r="I863" s="308"/>
      <c r="J863" s="396"/>
    </row>
    <row r="864" spans="1:10">
      <c r="A864" s="326"/>
      <c r="B864" s="332"/>
      <c r="C864" s="333"/>
      <c r="D864" s="312" t="s">
        <v>15797</v>
      </c>
      <c r="E864" s="110"/>
      <c r="F864" s="331"/>
      <c r="G864" s="331">
        <f t="shared" si="13"/>
        <v>0</v>
      </c>
      <c r="H864" s="331">
        <f>MERCADO!J901</f>
        <v>0</v>
      </c>
      <c r="I864" s="308"/>
      <c r="J864" s="396"/>
    </row>
    <row r="865" spans="1:10">
      <c r="A865" s="326"/>
      <c r="B865" s="332"/>
      <c r="C865" s="333"/>
      <c r="D865" s="312" t="s">
        <v>15886</v>
      </c>
      <c r="E865" s="110"/>
      <c r="F865" s="331"/>
      <c r="G865" s="331">
        <f t="shared" ref="G865:G928" si="14">(F865*5.1%)+F865</f>
        <v>0</v>
      </c>
      <c r="H865" s="331">
        <f>MERCADO!J902</f>
        <v>0</v>
      </c>
      <c r="I865" s="308"/>
      <c r="J865" s="396"/>
    </row>
    <row r="866" spans="1:10">
      <c r="A866" s="327"/>
      <c r="B866" s="332"/>
      <c r="C866" s="333"/>
      <c r="D866" s="312" t="s">
        <v>15887</v>
      </c>
      <c r="E866" s="110"/>
      <c r="F866" s="331"/>
      <c r="G866" s="331">
        <f t="shared" si="14"/>
        <v>0</v>
      </c>
      <c r="H866" s="331">
        <f>MERCADO!J903</f>
        <v>0</v>
      </c>
      <c r="I866" s="308"/>
      <c r="J866" s="396"/>
    </row>
    <row r="867" spans="1:10" ht="213.75">
      <c r="A867" s="310">
        <v>228</v>
      </c>
      <c r="B867" s="310">
        <v>373201</v>
      </c>
      <c r="C867" s="311" t="s">
        <v>15888</v>
      </c>
      <c r="D867" s="312" t="s">
        <v>15731</v>
      </c>
      <c r="E867" s="311" t="s">
        <v>15729</v>
      </c>
      <c r="F867" s="313">
        <v>6974600</v>
      </c>
      <c r="G867" s="313">
        <f t="shared" si="14"/>
        <v>7330304.5999999996</v>
      </c>
      <c r="H867" s="313">
        <f>MERCADO!J904</f>
        <v>5820791.3999999994</v>
      </c>
      <c r="I867" s="395">
        <v>6575548</v>
      </c>
      <c r="J867" s="396" t="s">
        <v>16531</v>
      </c>
    </row>
    <row r="868" spans="1:10" ht="22.5">
      <c r="A868" s="325">
        <v>229</v>
      </c>
      <c r="B868" s="332">
        <v>373305</v>
      </c>
      <c r="C868" s="333" t="s">
        <v>15889</v>
      </c>
      <c r="D868" s="312" t="s">
        <v>15623</v>
      </c>
      <c r="E868" s="311" t="s">
        <v>15624</v>
      </c>
      <c r="F868" s="331" t="s">
        <v>15269</v>
      </c>
      <c r="G868" s="331" t="s">
        <v>15269</v>
      </c>
      <c r="H868" s="331">
        <f>MERCADO!J905</f>
        <v>5086982.9503083332</v>
      </c>
      <c r="I868" s="395">
        <v>5086983</v>
      </c>
      <c r="J868" s="396" t="s">
        <v>16531</v>
      </c>
    </row>
    <row r="869" spans="1:10">
      <c r="A869" s="326"/>
      <c r="B869" s="332"/>
      <c r="C869" s="333"/>
      <c r="D869" s="312" t="s">
        <v>15873</v>
      </c>
      <c r="E869" s="311" t="s">
        <v>15874</v>
      </c>
      <c r="F869" s="331"/>
      <c r="G869" s="331">
        <f t="shared" si="14"/>
        <v>0</v>
      </c>
      <c r="H869" s="331">
        <f>MERCADO!J906</f>
        <v>0</v>
      </c>
      <c r="I869" s="308"/>
      <c r="J869" s="396"/>
    </row>
    <row r="870" spans="1:10" ht="22.5">
      <c r="A870" s="326"/>
      <c r="B870" s="332"/>
      <c r="C870" s="333"/>
      <c r="D870" s="312" t="s">
        <v>15626</v>
      </c>
      <c r="E870" s="311" t="s">
        <v>15875</v>
      </c>
      <c r="F870" s="331"/>
      <c r="G870" s="331">
        <f t="shared" si="14"/>
        <v>0</v>
      </c>
      <c r="H870" s="331">
        <f>MERCADO!J907</f>
        <v>0</v>
      </c>
      <c r="I870" s="308"/>
      <c r="J870" s="396"/>
    </row>
    <row r="871" spans="1:10" ht="22.5">
      <c r="A871" s="326"/>
      <c r="B871" s="332"/>
      <c r="C871" s="333"/>
      <c r="D871" s="312" t="s">
        <v>15876</v>
      </c>
      <c r="E871" s="311" t="s">
        <v>15877</v>
      </c>
      <c r="F871" s="331"/>
      <c r="G871" s="331">
        <f t="shared" si="14"/>
        <v>0</v>
      </c>
      <c r="H871" s="331">
        <f>MERCADO!J908</f>
        <v>0</v>
      </c>
      <c r="I871" s="308"/>
      <c r="J871" s="396"/>
    </row>
    <row r="872" spans="1:10">
      <c r="A872" s="326"/>
      <c r="B872" s="332"/>
      <c r="C872" s="333"/>
      <c r="D872" s="312" t="s">
        <v>15630</v>
      </c>
      <c r="E872" s="311" t="s">
        <v>15620</v>
      </c>
      <c r="F872" s="331"/>
      <c r="G872" s="331">
        <f t="shared" si="14"/>
        <v>0</v>
      </c>
      <c r="H872" s="331">
        <f>MERCADO!J909</f>
        <v>0</v>
      </c>
      <c r="I872" s="308"/>
      <c r="J872" s="396"/>
    </row>
    <row r="873" spans="1:10" ht="22.5">
      <c r="A873" s="326"/>
      <c r="B873" s="332"/>
      <c r="C873" s="333"/>
      <c r="D873" s="312" t="s">
        <v>15878</v>
      </c>
      <c r="E873" s="311" t="s">
        <v>15879</v>
      </c>
      <c r="F873" s="331"/>
      <c r="G873" s="331">
        <f t="shared" si="14"/>
        <v>0</v>
      </c>
      <c r="H873" s="331">
        <f>MERCADO!J910</f>
        <v>0</v>
      </c>
      <c r="I873" s="308"/>
      <c r="J873" s="396"/>
    </row>
    <row r="874" spans="1:10">
      <c r="A874" s="326"/>
      <c r="B874" s="332"/>
      <c r="C874" s="333"/>
      <c r="D874" s="312" t="s">
        <v>15579</v>
      </c>
      <c r="E874" s="311" t="s">
        <v>15880</v>
      </c>
      <c r="F874" s="331"/>
      <c r="G874" s="331">
        <f t="shared" si="14"/>
        <v>0</v>
      </c>
      <c r="H874" s="331">
        <f>MERCADO!J911</f>
        <v>0</v>
      </c>
      <c r="I874" s="308"/>
      <c r="J874" s="396"/>
    </row>
    <row r="875" spans="1:10">
      <c r="A875" s="326"/>
      <c r="B875" s="332"/>
      <c r="C875" s="333"/>
      <c r="D875" s="312" t="s">
        <v>15581</v>
      </c>
      <c r="E875" s="311" t="s">
        <v>15583</v>
      </c>
      <c r="F875" s="331"/>
      <c r="G875" s="331">
        <f t="shared" si="14"/>
        <v>0</v>
      </c>
      <c r="H875" s="331">
        <f>MERCADO!J912</f>
        <v>0</v>
      </c>
      <c r="I875" s="308"/>
      <c r="J875" s="396"/>
    </row>
    <row r="876" spans="1:10" ht="33.75">
      <c r="A876" s="326"/>
      <c r="B876" s="332"/>
      <c r="C876" s="333"/>
      <c r="D876" s="312" t="s">
        <v>15881</v>
      </c>
      <c r="E876" s="311" t="s">
        <v>15882</v>
      </c>
      <c r="F876" s="331"/>
      <c r="G876" s="331">
        <f t="shared" si="14"/>
        <v>0</v>
      </c>
      <c r="H876" s="331">
        <f>MERCADO!J913</f>
        <v>0</v>
      </c>
      <c r="I876" s="308"/>
      <c r="J876" s="396"/>
    </row>
    <row r="877" spans="1:10" ht="22.5">
      <c r="A877" s="326"/>
      <c r="B877" s="332"/>
      <c r="C877" s="333"/>
      <c r="D877" s="312" t="s">
        <v>15883</v>
      </c>
      <c r="E877" s="311" t="s">
        <v>15884</v>
      </c>
      <c r="F877" s="331"/>
      <c r="G877" s="331">
        <f t="shared" si="14"/>
        <v>0</v>
      </c>
      <c r="H877" s="331">
        <f>MERCADO!J914</f>
        <v>0</v>
      </c>
      <c r="I877" s="308"/>
      <c r="J877" s="396"/>
    </row>
    <row r="878" spans="1:10" ht="33.75">
      <c r="A878" s="326"/>
      <c r="B878" s="332"/>
      <c r="C878" s="333"/>
      <c r="D878" s="312" t="s">
        <v>15885</v>
      </c>
      <c r="E878" s="110"/>
      <c r="F878" s="331"/>
      <c r="G878" s="331">
        <f t="shared" si="14"/>
        <v>0</v>
      </c>
      <c r="H878" s="331">
        <f>MERCADO!J915</f>
        <v>0</v>
      </c>
      <c r="I878" s="308"/>
      <c r="J878" s="396"/>
    </row>
    <row r="879" spans="1:10">
      <c r="A879" s="326"/>
      <c r="B879" s="332"/>
      <c r="C879" s="333"/>
      <c r="D879" s="312" t="s">
        <v>15584</v>
      </c>
      <c r="E879" s="110"/>
      <c r="F879" s="331"/>
      <c r="G879" s="331">
        <f t="shared" si="14"/>
        <v>0</v>
      </c>
      <c r="H879" s="331">
        <f>MERCADO!J916</f>
        <v>0</v>
      </c>
      <c r="I879" s="308"/>
      <c r="J879" s="396"/>
    </row>
    <row r="880" spans="1:10">
      <c r="A880" s="326"/>
      <c r="B880" s="332"/>
      <c r="C880" s="333"/>
      <c r="D880" s="312" t="s">
        <v>15797</v>
      </c>
      <c r="E880" s="110"/>
      <c r="F880" s="331"/>
      <c r="G880" s="331">
        <f t="shared" si="14"/>
        <v>0</v>
      </c>
      <c r="H880" s="331">
        <f>MERCADO!J917</f>
        <v>0</v>
      </c>
      <c r="I880" s="308"/>
      <c r="J880" s="396"/>
    </row>
    <row r="881" spans="1:10">
      <c r="A881" s="326"/>
      <c r="B881" s="332"/>
      <c r="C881" s="333"/>
      <c r="D881" s="312" t="s">
        <v>15886</v>
      </c>
      <c r="E881" s="110"/>
      <c r="F881" s="331"/>
      <c r="G881" s="331">
        <f t="shared" si="14"/>
        <v>0</v>
      </c>
      <c r="H881" s="331">
        <f>MERCADO!J918</f>
        <v>0</v>
      </c>
      <c r="I881" s="308"/>
      <c r="J881" s="396"/>
    </row>
    <row r="882" spans="1:10">
      <c r="A882" s="327"/>
      <c r="B882" s="332"/>
      <c r="C882" s="333"/>
      <c r="D882" s="312" t="s">
        <v>15887</v>
      </c>
      <c r="E882" s="110"/>
      <c r="F882" s="331"/>
      <c r="G882" s="331">
        <f t="shared" si="14"/>
        <v>0</v>
      </c>
      <c r="H882" s="331">
        <f>MERCADO!J919</f>
        <v>0</v>
      </c>
      <c r="I882" s="308"/>
      <c r="J882" s="396"/>
    </row>
    <row r="883" spans="1:10" ht="22.5">
      <c r="A883" s="325">
        <v>230</v>
      </c>
      <c r="B883" s="332">
        <v>373307</v>
      </c>
      <c r="C883" s="333" t="s">
        <v>15890</v>
      </c>
      <c r="D883" s="312" t="s">
        <v>15623</v>
      </c>
      <c r="E883" s="311" t="s">
        <v>15624</v>
      </c>
      <c r="F883" s="331" t="s">
        <v>15269</v>
      </c>
      <c r="G883" s="331" t="s">
        <v>15269</v>
      </c>
      <c r="H883" s="331">
        <f>MERCADO!J920</f>
        <v>7306993.2823792165</v>
      </c>
      <c r="I883" s="395">
        <v>7306993</v>
      </c>
      <c r="J883" s="396" t="s">
        <v>16531</v>
      </c>
    </row>
    <row r="884" spans="1:10" ht="22.5">
      <c r="A884" s="326"/>
      <c r="B884" s="332"/>
      <c r="C884" s="333"/>
      <c r="D884" s="312" t="s">
        <v>15625</v>
      </c>
      <c r="E884" s="311" t="s">
        <v>15612</v>
      </c>
      <c r="F884" s="331"/>
      <c r="G884" s="331">
        <f t="shared" si="14"/>
        <v>0</v>
      </c>
      <c r="H884" s="331">
        <f>MERCADO!J921</f>
        <v>0</v>
      </c>
      <c r="I884" s="308"/>
      <c r="J884" s="396"/>
    </row>
    <row r="885" spans="1:10" ht="22.5">
      <c r="A885" s="326"/>
      <c r="B885" s="332"/>
      <c r="C885" s="333"/>
      <c r="D885" s="312" t="s">
        <v>15626</v>
      </c>
      <c r="E885" s="311" t="s">
        <v>15627</v>
      </c>
      <c r="F885" s="331"/>
      <c r="G885" s="331">
        <f t="shared" si="14"/>
        <v>0</v>
      </c>
      <c r="H885" s="331">
        <f>MERCADO!J922</f>
        <v>0</v>
      </c>
      <c r="I885" s="308"/>
      <c r="J885" s="396"/>
    </row>
    <row r="886" spans="1:10" ht="22.5">
      <c r="A886" s="326"/>
      <c r="B886" s="332"/>
      <c r="C886" s="333"/>
      <c r="D886" s="312" t="s">
        <v>15628</v>
      </c>
      <c r="E886" s="311" t="s">
        <v>15629</v>
      </c>
      <c r="F886" s="331"/>
      <c r="G886" s="331">
        <f t="shared" si="14"/>
        <v>0</v>
      </c>
      <c r="H886" s="331">
        <f>MERCADO!J923</f>
        <v>0</v>
      </c>
      <c r="I886" s="308"/>
      <c r="J886" s="396"/>
    </row>
    <row r="887" spans="1:10">
      <c r="A887" s="326"/>
      <c r="B887" s="332"/>
      <c r="C887" s="333"/>
      <c r="D887" s="312" t="s">
        <v>15630</v>
      </c>
      <c r="E887" s="311" t="s">
        <v>15615</v>
      </c>
      <c r="F887" s="331"/>
      <c r="G887" s="331">
        <f t="shared" si="14"/>
        <v>0</v>
      </c>
      <c r="H887" s="331">
        <f>MERCADO!J924</f>
        <v>0</v>
      </c>
      <c r="I887" s="308"/>
      <c r="J887" s="396"/>
    </row>
    <row r="888" spans="1:10" ht="22.5">
      <c r="A888" s="326"/>
      <c r="B888" s="332"/>
      <c r="C888" s="333"/>
      <c r="D888" s="312" t="s">
        <v>15631</v>
      </c>
      <c r="E888" s="311" t="s">
        <v>15621</v>
      </c>
      <c r="F888" s="331"/>
      <c r="G888" s="331">
        <f t="shared" si="14"/>
        <v>0</v>
      </c>
      <c r="H888" s="331">
        <f>MERCADO!J925</f>
        <v>0</v>
      </c>
      <c r="I888" s="308"/>
      <c r="J888" s="396"/>
    </row>
    <row r="889" spans="1:10">
      <c r="A889" s="326"/>
      <c r="B889" s="332"/>
      <c r="C889" s="333"/>
      <c r="D889" s="312" t="s">
        <v>15579</v>
      </c>
      <c r="E889" s="311" t="s">
        <v>15632</v>
      </c>
      <c r="F889" s="331"/>
      <c r="G889" s="331">
        <f t="shared" si="14"/>
        <v>0</v>
      </c>
      <c r="H889" s="331">
        <f>MERCADO!J926</f>
        <v>0</v>
      </c>
      <c r="I889" s="308"/>
      <c r="J889" s="396"/>
    </row>
    <row r="890" spans="1:10">
      <c r="A890" s="326"/>
      <c r="B890" s="332"/>
      <c r="C890" s="333"/>
      <c r="D890" s="312" t="s">
        <v>15633</v>
      </c>
      <c r="E890" s="311" t="s">
        <v>15583</v>
      </c>
      <c r="F890" s="331"/>
      <c r="G890" s="331">
        <f t="shared" si="14"/>
        <v>0</v>
      </c>
      <c r="H890" s="331">
        <f>MERCADO!J927</f>
        <v>0</v>
      </c>
      <c r="I890" s="308"/>
      <c r="J890" s="396"/>
    </row>
    <row r="891" spans="1:10">
      <c r="A891" s="326"/>
      <c r="B891" s="332"/>
      <c r="C891" s="333"/>
      <c r="D891" s="312" t="s">
        <v>15581</v>
      </c>
      <c r="E891" s="311" t="s">
        <v>15634</v>
      </c>
      <c r="F891" s="331"/>
      <c r="G891" s="331">
        <f t="shared" si="14"/>
        <v>0</v>
      </c>
      <c r="H891" s="331">
        <f>MERCADO!J928</f>
        <v>0</v>
      </c>
      <c r="I891" s="308"/>
      <c r="J891" s="396"/>
    </row>
    <row r="892" spans="1:10" ht="33.75">
      <c r="A892" s="326"/>
      <c r="B892" s="332"/>
      <c r="C892" s="333"/>
      <c r="D892" s="312" t="s">
        <v>15635</v>
      </c>
      <c r="E892" s="311" t="s">
        <v>15636</v>
      </c>
      <c r="F892" s="331"/>
      <c r="G892" s="331">
        <f t="shared" si="14"/>
        <v>0</v>
      </c>
      <c r="H892" s="331">
        <f>MERCADO!J929</f>
        <v>0</v>
      </c>
      <c r="I892" s="308"/>
      <c r="J892" s="396"/>
    </row>
    <row r="893" spans="1:10" ht="22.5">
      <c r="A893" s="326"/>
      <c r="B893" s="332"/>
      <c r="C893" s="333"/>
      <c r="D893" s="312" t="s">
        <v>15637</v>
      </c>
      <c r="E893" s="110"/>
      <c r="F893" s="331"/>
      <c r="G893" s="331">
        <f t="shared" si="14"/>
        <v>0</v>
      </c>
      <c r="H893" s="331">
        <f>MERCADO!J930</f>
        <v>0</v>
      </c>
      <c r="I893" s="308"/>
      <c r="J893" s="396"/>
    </row>
    <row r="894" spans="1:10" ht="22.5">
      <c r="A894" s="326"/>
      <c r="B894" s="332"/>
      <c r="C894" s="333"/>
      <c r="D894" s="312" t="s">
        <v>15891</v>
      </c>
      <c r="E894" s="110"/>
      <c r="F894" s="331"/>
      <c r="G894" s="331">
        <f t="shared" si="14"/>
        <v>0</v>
      </c>
      <c r="H894" s="331">
        <f>MERCADO!J931</f>
        <v>0</v>
      </c>
      <c r="I894" s="308"/>
      <c r="J894" s="396"/>
    </row>
    <row r="895" spans="1:10">
      <c r="A895" s="326"/>
      <c r="B895" s="332"/>
      <c r="C895" s="333"/>
      <c r="D895" s="312" t="s">
        <v>15892</v>
      </c>
      <c r="E895" s="110"/>
      <c r="F895" s="331"/>
      <c r="G895" s="331">
        <f t="shared" si="14"/>
        <v>0</v>
      </c>
      <c r="H895" s="331">
        <f>MERCADO!J932</f>
        <v>0</v>
      </c>
      <c r="I895" s="308"/>
      <c r="J895" s="396"/>
    </row>
    <row r="896" spans="1:10" ht="22.5">
      <c r="A896" s="326"/>
      <c r="B896" s="332"/>
      <c r="C896" s="333"/>
      <c r="D896" s="312" t="s">
        <v>15893</v>
      </c>
      <c r="E896" s="110"/>
      <c r="F896" s="331"/>
      <c r="G896" s="331">
        <f t="shared" si="14"/>
        <v>0</v>
      </c>
      <c r="H896" s="331">
        <f>MERCADO!J933</f>
        <v>0</v>
      </c>
      <c r="I896" s="308"/>
      <c r="J896" s="396"/>
    </row>
    <row r="897" spans="1:10">
      <c r="A897" s="326"/>
      <c r="B897" s="332"/>
      <c r="C897" s="333"/>
      <c r="D897" s="312" t="s">
        <v>15894</v>
      </c>
      <c r="E897" s="110"/>
      <c r="F897" s="331"/>
      <c r="G897" s="331">
        <f t="shared" si="14"/>
        <v>0</v>
      </c>
      <c r="H897" s="331">
        <f>MERCADO!J934</f>
        <v>0</v>
      </c>
      <c r="I897" s="308"/>
      <c r="J897" s="396"/>
    </row>
    <row r="898" spans="1:10" ht="22.5">
      <c r="A898" s="326"/>
      <c r="B898" s="332"/>
      <c r="C898" s="333"/>
      <c r="D898" s="312" t="s">
        <v>15895</v>
      </c>
      <c r="E898" s="110"/>
      <c r="F898" s="331"/>
      <c r="G898" s="331">
        <f t="shared" si="14"/>
        <v>0</v>
      </c>
      <c r="H898" s="331">
        <f>MERCADO!J935</f>
        <v>0</v>
      </c>
      <c r="I898" s="308"/>
      <c r="J898" s="396"/>
    </row>
    <row r="899" spans="1:10" ht="22.5">
      <c r="A899" s="326"/>
      <c r="B899" s="332"/>
      <c r="C899" s="333"/>
      <c r="D899" s="312" t="s">
        <v>15896</v>
      </c>
      <c r="E899" s="110"/>
      <c r="F899" s="331"/>
      <c r="G899" s="331">
        <f t="shared" si="14"/>
        <v>0</v>
      </c>
      <c r="H899" s="331">
        <f>MERCADO!J936</f>
        <v>0</v>
      </c>
      <c r="I899" s="308"/>
      <c r="J899" s="396"/>
    </row>
    <row r="900" spans="1:10">
      <c r="A900" s="326"/>
      <c r="B900" s="332"/>
      <c r="C900" s="333"/>
      <c r="D900" s="312" t="s">
        <v>15617</v>
      </c>
      <c r="E900" s="110"/>
      <c r="F900" s="331"/>
      <c r="G900" s="331">
        <f t="shared" si="14"/>
        <v>0</v>
      </c>
      <c r="H900" s="331">
        <f>MERCADO!J937</f>
        <v>0</v>
      </c>
      <c r="I900" s="308"/>
      <c r="J900" s="396"/>
    </row>
    <row r="901" spans="1:10">
      <c r="A901" s="326"/>
      <c r="B901" s="332"/>
      <c r="C901" s="333"/>
      <c r="D901" s="312" t="s">
        <v>15618</v>
      </c>
      <c r="E901" s="110"/>
      <c r="F901" s="331"/>
      <c r="G901" s="331">
        <f t="shared" si="14"/>
        <v>0</v>
      </c>
      <c r="H901" s="331">
        <f>MERCADO!J938</f>
        <v>0</v>
      </c>
      <c r="I901" s="308"/>
      <c r="J901" s="396"/>
    </row>
    <row r="902" spans="1:10" ht="22.5">
      <c r="A902" s="326"/>
      <c r="B902" s="332"/>
      <c r="C902" s="333"/>
      <c r="D902" s="312" t="s">
        <v>15897</v>
      </c>
      <c r="E902" s="110"/>
      <c r="F902" s="331"/>
      <c r="G902" s="331">
        <f t="shared" si="14"/>
        <v>0</v>
      </c>
      <c r="H902" s="331">
        <f>MERCADO!J939</f>
        <v>0</v>
      </c>
      <c r="I902" s="308"/>
      <c r="J902" s="396"/>
    </row>
    <row r="903" spans="1:10">
      <c r="A903" s="326"/>
      <c r="B903" s="332"/>
      <c r="C903" s="333"/>
      <c r="D903" s="312" t="s">
        <v>15898</v>
      </c>
      <c r="E903" s="110"/>
      <c r="F903" s="331"/>
      <c r="G903" s="331">
        <f t="shared" si="14"/>
        <v>0</v>
      </c>
      <c r="H903" s="331">
        <f>MERCADO!J940</f>
        <v>0</v>
      </c>
      <c r="I903" s="308"/>
      <c r="J903" s="396"/>
    </row>
    <row r="904" spans="1:10">
      <c r="A904" s="327"/>
      <c r="B904" s="332"/>
      <c r="C904" s="333"/>
      <c r="D904" s="312" t="s">
        <v>15639</v>
      </c>
      <c r="E904" s="110"/>
      <c r="F904" s="331"/>
      <c r="G904" s="331">
        <f t="shared" si="14"/>
        <v>0</v>
      </c>
      <c r="H904" s="331">
        <f>MERCADO!J941</f>
        <v>0</v>
      </c>
      <c r="I904" s="308"/>
      <c r="J904" s="396"/>
    </row>
    <row r="905" spans="1:10" ht="15" customHeight="1">
      <c r="A905" s="325">
        <v>231</v>
      </c>
      <c r="B905" s="332">
        <v>373409</v>
      </c>
      <c r="C905" s="333" t="s">
        <v>15899</v>
      </c>
      <c r="D905" s="312"/>
      <c r="E905" s="311" t="s">
        <v>15658</v>
      </c>
      <c r="F905" s="331" t="s">
        <v>15269</v>
      </c>
      <c r="G905" s="331" t="s">
        <v>15269</v>
      </c>
      <c r="H905" s="331">
        <f>MERCADO!J942</f>
        <v>2549800</v>
      </c>
      <c r="I905" s="308">
        <v>15274900</v>
      </c>
      <c r="J905" s="396" t="s">
        <v>16532</v>
      </c>
    </row>
    <row r="906" spans="1:10">
      <c r="A906" s="326"/>
      <c r="B906" s="332"/>
      <c r="C906" s="333"/>
      <c r="D906" s="312" t="s">
        <v>15659</v>
      </c>
      <c r="E906" s="311" t="s">
        <v>15660</v>
      </c>
      <c r="F906" s="331"/>
      <c r="G906" s="331">
        <f t="shared" si="14"/>
        <v>0</v>
      </c>
      <c r="H906" s="331">
        <f>MERCADO!J943</f>
        <v>0</v>
      </c>
      <c r="I906" s="308"/>
      <c r="J906" s="396"/>
    </row>
    <row r="907" spans="1:10" ht="22.5">
      <c r="A907" s="326"/>
      <c r="B907" s="332"/>
      <c r="C907" s="333"/>
      <c r="D907" s="312" t="s">
        <v>15578</v>
      </c>
      <c r="E907" s="311" t="s">
        <v>15613</v>
      </c>
      <c r="F907" s="331"/>
      <c r="G907" s="331">
        <f t="shared" si="14"/>
        <v>0</v>
      </c>
      <c r="H907" s="331">
        <f>MERCADO!J944</f>
        <v>0</v>
      </c>
      <c r="I907" s="308"/>
      <c r="J907" s="396"/>
    </row>
    <row r="908" spans="1:10">
      <c r="A908" s="326"/>
      <c r="B908" s="332"/>
      <c r="C908" s="333"/>
      <c r="D908" s="312" t="s">
        <v>15579</v>
      </c>
      <c r="E908" s="311" t="s">
        <v>15582</v>
      </c>
      <c r="F908" s="331"/>
      <c r="G908" s="331">
        <f t="shared" si="14"/>
        <v>0</v>
      </c>
      <c r="H908" s="331">
        <f>MERCADO!J945</f>
        <v>0</v>
      </c>
      <c r="I908" s="308"/>
      <c r="J908" s="396"/>
    </row>
    <row r="909" spans="1:10">
      <c r="A909" s="326"/>
      <c r="B909" s="332"/>
      <c r="C909" s="333"/>
      <c r="D909" s="312" t="s">
        <v>15581</v>
      </c>
      <c r="E909" s="311" t="s">
        <v>15661</v>
      </c>
      <c r="F909" s="331"/>
      <c r="G909" s="331">
        <f t="shared" si="14"/>
        <v>0</v>
      </c>
      <c r="H909" s="331">
        <f>MERCADO!J946</f>
        <v>0</v>
      </c>
      <c r="I909" s="308"/>
      <c r="J909" s="396"/>
    </row>
    <row r="910" spans="1:10" ht="22.5">
      <c r="A910" s="326"/>
      <c r="B910" s="332"/>
      <c r="C910" s="333"/>
      <c r="D910" s="312" t="s">
        <v>15614</v>
      </c>
      <c r="E910" s="110"/>
      <c r="F910" s="331"/>
      <c r="G910" s="331">
        <f t="shared" si="14"/>
        <v>0</v>
      </c>
      <c r="H910" s="331">
        <f>MERCADO!J947</f>
        <v>0</v>
      </c>
      <c r="I910" s="308"/>
      <c r="J910" s="396"/>
    </row>
    <row r="911" spans="1:10" ht="22.5">
      <c r="A911" s="326"/>
      <c r="B911" s="332"/>
      <c r="C911" s="333"/>
      <c r="D911" s="312" t="s">
        <v>15662</v>
      </c>
      <c r="E911" s="110"/>
      <c r="F911" s="331"/>
      <c r="G911" s="331">
        <f t="shared" si="14"/>
        <v>0</v>
      </c>
      <c r="H911" s="331">
        <f>MERCADO!J948</f>
        <v>0</v>
      </c>
      <c r="I911" s="308"/>
      <c r="J911" s="396"/>
    </row>
    <row r="912" spans="1:10">
      <c r="A912" s="326"/>
      <c r="B912" s="332"/>
      <c r="C912" s="333"/>
      <c r="D912" s="312" t="s">
        <v>15663</v>
      </c>
      <c r="E912" s="110"/>
      <c r="F912" s="331"/>
      <c r="G912" s="331">
        <f t="shared" si="14"/>
        <v>0</v>
      </c>
      <c r="H912" s="331">
        <f>MERCADO!J949</f>
        <v>0</v>
      </c>
      <c r="I912" s="308"/>
      <c r="J912" s="396"/>
    </row>
    <row r="913" spans="1:10">
      <c r="A913" s="326"/>
      <c r="B913" s="332"/>
      <c r="C913" s="333"/>
      <c r="D913" s="312" t="s">
        <v>15584</v>
      </c>
      <c r="E913" s="110"/>
      <c r="F913" s="331"/>
      <c r="G913" s="331">
        <f t="shared" si="14"/>
        <v>0</v>
      </c>
      <c r="H913" s="331">
        <f>MERCADO!J950</f>
        <v>0</v>
      </c>
      <c r="I913" s="308"/>
      <c r="J913" s="396"/>
    </row>
    <row r="914" spans="1:10">
      <c r="A914" s="326"/>
      <c r="B914" s="332"/>
      <c r="C914" s="333"/>
      <c r="D914" s="312" t="s">
        <v>15664</v>
      </c>
      <c r="E914" s="110"/>
      <c r="F914" s="331"/>
      <c r="G914" s="331">
        <f t="shared" si="14"/>
        <v>0</v>
      </c>
      <c r="H914" s="331">
        <f>MERCADO!J951</f>
        <v>0</v>
      </c>
      <c r="I914" s="308"/>
      <c r="J914" s="396"/>
    </row>
    <row r="915" spans="1:10">
      <c r="A915" s="326"/>
      <c r="B915" s="332"/>
      <c r="C915" s="333"/>
      <c r="D915" s="312" t="s">
        <v>15618</v>
      </c>
      <c r="E915" s="110"/>
      <c r="F915" s="331"/>
      <c r="G915" s="331">
        <f t="shared" si="14"/>
        <v>0</v>
      </c>
      <c r="H915" s="331">
        <f>MERCADO!J952</f>
        <v>0</v>
      </c>
      <c r="I915" s="308"/>
      <c r="J915" s="396"/>
    </row>
    <row r="916" spans="1:10">
      <c r="A916" s="327"/>
      <c r="B916" s="332"/>
      <c r="C916" s="333"/>
      <c r="D916" s="312" t="s">
        <v>15585</v>
      </c>
      <c r="E916" s="110"/>
      <c r="F916" s="331"/>
      <c r="G916" s="331">
        <f t="shared" si="14"/>
        <v>0</v>
      </c>
      <c r="H916" s="331">
        <f>MERCADO!J953</f>
        <v>0</v>
      </c>
      <c r="I916" s="308"/>
      <c r="J916" s="396"/>
    </row>
    <row r="917" spans="1:10" ht="15" customHeight="1">
      <c r="A917" s="325">
        <v>232</v>
      </c>
      <c r="B917" s="332">
        <v>373412</v>
      </c>
      <c r="C917" s="333" t="s">
        <v>263</v>
      </c>
      <c r="D917" s="334" t="s">
        <v>15900</v>
      </c>
      <c r="E917" s="311" t="s">
        <v>15587</v>
      </c>
      <c r="F917" s="331">
        <v>39758100</v>
      </c>
      <c r="G917" s="331">
        <f t="shared" si="14"/>
        <v>41785763.100000001</v>
      </c>
      <c r="H917" s="331">
        <f>MERCADO!J954</f>
        <v>59000746.524999999</v>
      </c>
      <c r="I917" s="395">
        <v>50393255</v>
      </c>
      <c r="J917" s="396" t="s">
        <v>16531</v>
      </c>
    </row>
    <row r="918" spans="1:10">
      <c r="A918" s="326"/>
      <c r="B918" s="332"/>
      <c r="C918" s="333"/>
      <c r="D918" s="334"/>
      <c r="E918" s="311" t="s">
        <v>15608</v>
      </c>
      <c r="F918" s="331"/>
      <c r="G918" s="331">
        <f t="shared" si="14"/>
        <v>0</v>
      </c>
      <c r="H918" s="331">
        <f>MERCADO!J955</f>
        <v>0</v>
      </c>
      <c r="I918" s="308"/>
      <c r="J918" s="396"/>
    </row>
    <row r="919" spans="1:10" ht="22.5">
      <c r="A919" s="326"/>
      <c r="B919" s="332"/>
      <c r="C919" s="333"/>
      <c r="D919" s="334"/>
      <c r="E919" s="311" t="s">
        <v>15590</v>
      </c>
      <c r="F919" s="331"/>
      <c r="G919" s="331">
        <f t="shared" si="14"/>
        <v>0</v>
      </c>
      <c r="H919" s="331">
        <f>MERCADO!J956</f>
        <v>0</v>
      </c>
      <c r="I919" s="308"/>
      <c r="J919" s="396"/>
    </row>
    <row r="920" spans="1:10">
      <c r="A920" s="326"/>
      <c r="B920" s="332"/>
      <c r="C920" s="333"/>
      <c r="D920" s="334"/>
      <c r="E920" s="311" t="s">
        <v>15591</v>
      </c>
      <c r="F920" s="331"/>
      <c r="G920" s="331">
        <f t="shared" si="14"/>
        <v>0</v>
      </c>
      <c r="H920" s="331">
        <f>MERCADO!J957</f>
        <v>0</v>
      </c>
      <c r="I920" s="308"/>
      <c r="J920" s="396"/>
    </row>
    <row r="921" spans="1:10">
      <c r="A921" s="326"/>
      <c r="B921" s="332"/>
      <c r="C921" s="333"/>
      <c r="D921" s="334"/>
      <c r="E921" s="311" t="s">
        <v>15610</v>
      </c>
      <c r="F921" s="331"/>
      <c r="G921" s="331">
        <f t="shared" si="14"/>
        <v>0</v>
      </c>
      <c r="H921" s="331">
        <f>MERCADO!J958</f>
        <v>0</v>
      </c>
      <c r="I921" s="308"/>
      <c r="J921" s="396"/>
    </row>
    <row r="922" spans="1:10">
      <c r="A922" s="326"/>
      <c r="B922" s="332"/>
      <c r="C922" s="333"/>
      <c r="D922" s="334"/>
      <c r="E922" s="311" t="s">
        <v>15699</v>
      </c>
      <c r="F922" s="331"/>
      <c r="G922" s="331">
        <f t="shared" si="14"/>
        <v>0</v>
      </c>
      <c r="H922" s="331">
        <f>MERCADO!J959</f>
        <v>0</v>
      </c>
      <c r="I922" s="308"/>
      <c r="J922" s="396"/>
    </row>
    <row r="923" spans="1:10">
      <c r="A923" s="327"/>
      <c r="B923" s="332"/>
      <c r="C923" s="333"/>
      <c r="D923" s="334"/>
      <c r="E923" s="311" t="s">
        <v>15263</v>
      </c>
      <c r="F923" s="331"/>
      <c r="G923" s="331">
        <f t="shared" si="14"/>
        <v>0</v>
      </c>
      <c r="H923" s="331">
        <f>MERCADO!J960</f>
        <v>0</v>
      </c>
      <c r="I923" s="308"/>
      <c r="J923" s="396"/>
    </row>
    <row r="924" spans="1:10" ht="15" customHeight="1">
      <c r="A924" s="325">
        <v>233</v>
      </c>
      <c r="B924" s="332">
        <v>373413</v>
      </c>
      <c r="C924" s="333" t="s">
        <v>265</v>
      </c>
      <c r="D924" s="334" t="s">
        <v>15901</v>
      </c>
      <c r="E924" s="311" t="s">
        <v>15587</v>
      </c>
      <c r="F924" s="331">
        <v>33012000</v>
      </c>
      <c r="G924" s="331">
        <f t="shared" si="14"/>
        <v>34695612</v>
      </c>
      <c r="H924" s="331">
        <f>MERCADO!J961</f>
        <v>53178830</v>
      </c>
      <c r="I924" s="395">
        <v>43937221</v>
      </c>
      <c r="J924" s="396" t="s">
        <v>16531</v>
      </c>
    </row>
    <row r="925" spans="1:10">
      <c r="A925" s="326"/>
      <c r="B925" s="332"/>
      <c r="C925" s="333"/>
      <c r="D925" s="334"/>
      <c r="E925" s="311" t="s">
        <v>15608</v>
      </c>
      <c r="F925" s="331"/>
      <c r="G925" s="331">
        <f t="shared" si="14"/>
        <v>0</v>
      </c>
      <c r="H925" s="331">
        <f>MERCADO!J962</f>
        <v>0</v>
      </c>
      <c r="I925" s="308"/>
      <c r="J925" s="396"/>
    </row>
    <row r="926" spans="1:10" ht="22.5">
      <c r="A926" s="326"/>
      <c r="B926" s="332"/>
      <c r="C926" s="333"/>
      <c r="D926" s="334"/>
      <c r="E926" s="311" t="s">
        <v>15590</v>
      </c>
      <c r="F926" s="331"/>
      <c r="G926" s="331">
        <f t="shared" si="14"/>
        <v>0</v>
      </c>
      <c r="H926" s="331">
        <f>MERCADO!J963</f>
        <v>0</v>
      </c>
      <c r="I926" s="308"/>
      <c r="J926" s="396"/>
    </row>
    <row r="927" spans="1:10">
      <c r="A927" s="326"/>
      <c r="B927" s="332"/>
      <c r="C927" s="333"/>
      <c r="D927" s="334"/>
      <c r="E927" s="311" t="s">
        <v>15591</v>
      </c>
      <c r="F927" s="331"/>
      <c r="G927" s="331">
        <f t="shared" si="14"/>
        <v>0</v>
      </c>
      <c r="H927" s="331">
        <f>MERCADO!J964</f>
        <v>0</v>
      </c>
      <c r="I927" s="308"/>
      <c r="J927" s="396"/>
    </row>
    <row r="928" spans="1:10">
      <c r="A928" s="326"/>
      <c r="B928" s="332"/>
      <c r="C928" s="333"/>
      <c r="D928" s="334"/>
      <c r="E928" s="311" t="s">
        <v>15610</v>
      </c>
      <c r="F928" s="331"/>
      <c r="G928" s="331">
        <f t="shared" si="14"/>
        <v>0</v>
      </c>
      <c r="H928" s="331">
        <f>MERCADO!J965</f>
        <v>0</v>
      </c>
      <c r="I928" s="308"/>
      <c r="J928" s="396"/>
    </row>
    <row r="929" spans="1:10">
      <c r="A929" s="326"/>
      <c r="B929" s="332"/>
      <c r="C929" s="333"/>
      <c r="D929" s="334"/>
      <c r="E929" s="311" t="s">
        <v>15699</v>
      </c>
      <c r="F929" s="331"/>
      <c r="G929" s="331">
        <f t="shared" ref="G929:G986" si="15">(F929*5.1%)+F929</f>
        <v>0</v>
      </c>
      <c r="H929" s="331">
        <f>MERCADO!J966</f>
        <v>0</v>
      </c>
      <c r="I929" s="308"/>
      <c r="J929" s="396"/>
    </row>
    <row r="930" spans="1:10">
      <c r="A930" s="327"/>
      <c r="B930" s="332"/>
      <c r="C930" s="333"/>
      <c r="D930" s="334"/>
      <c r="E930" s="311" t="s">
        <v>15263</v>
      </c>
      <c r="F930" s="331"/>
      <c r="G930" s="331">
        <f t="shared" si="15"/>
        <v>0</v>
      </c>
      <c r="H930" s="331">
        <f>MERCADO!J967</f>
        <v>0</v>
      </c>
      <c r="I930" s="308"/>
      <c r="J930" s="396"/>
    </row>
    <row r="931" spans="1:10">
      <c r="A931" s="310">
        <v>234</v>
      </c>
      <c r="B931" s="310">
        <v>373701</v>
      </c>
      <c r="C931" s="311" t="s">
        <v>267</v>
      </c>
      <c r="D931" s="312" t="s">
        <v>268</v>
      </c>
      <c r="E931" s="311"/>
      <c r="F931" s="313">
        <v>1282709</v>
      </c>
      <c r="G931" s="313">
        <f t="shared" si="15"/>
        <v>1348127.159</v>
      </c>
      <c r="H931" s="313">
        <f>MERCADO!J968</f>
        <v>9995356.5333333332</v>
      </c>
      <c r="I931" s="308">
        <v>12814167.4</v>
      </c>
      <c r="J931" s="396" t="s">
        <v>16532</v>
      </c>
    </row>
    <row r="932" spans="1:10">
      <c r="A932" s="310">
        <v>235</v>
      </c>
      <c r="B932" s="310">
        <v>374101</v>
      </c>
      <c r="C932" s="311" t="s">
        <v>15425</v>
      </c>
      <c r="D932" s="312" t="s">
        <v>268</v>
      </c>
      <c r="E932" s="311"/>
      <c r="F932" s="313">
        <v>1215551</v>
      </c>
      <c r="G932" s="313">
        <f t="shared" si="15"/>
        <v>1277544.101</v>
      </c>
      <c r="H932" s="313">
        <f>MERCADO!J969</f>
        <v>2828803.3563999999</v>
      </c>
      <c r="I932" s="308">
        <v>2415897.7127999999</v>
      </c>
      <c r="J932" s="396" t="s">
        <v>16532</v>
      </c>
    </row>
    <row r="933" spans="1:10" ht="22.5">
      <c r="A933" s="310">
        <v>236</v>
      </c>
      <c r="B933" s="310">
        <v>374201</v>
      </c>
      <c r="C933" s="311" t="s">
        <v>15902</v>
      </c>
      <c r="D933" s="312" t="s">
        <v>268</v>
      </c>
      <c r="E933" s="311"/>
      <c r="F933" s="313" t="s">
        <v>15269</v>
      </c>
      <c r="G933" s="313" t="s">
        <v>15269</v>
      </c>
      <c r="H933" s="313">
        <f>MERCADO!J970</f>
        <v>16560591.4</v>
      </c>
      <c r="I933" s="308">
        <v>22074359.579411767</v>
      </c>
      <c r="J933" s="396" t="s">
        <v>16532</v>
      </c>
    </row>
    <row r="934" spans="1:10">
      <c r="A934" s="310">
        <v>237</v>
      </c>
      <c r="B934" s="310">
        <v>374301</v>
      </c>
      <c r="C934" s="311" t="s">
        <v>15903</v>
      </c>
      <c r="D934" s="312" t="s">
        <v>268</v>
      </c>
      <c r="E934" s="311"/>
      <c r="F934" s="313" t="s">
        <v>15269</v>
      </c>
      <c r="G934" s="313" t="s">
        <v>15269</v>
      </c>
      <c r="H934" s="313">
        <f>MERCADO!J971</f>
        <v>2004039.4</v>
      </c>
      <c r="I934" s="308">
        <v>3502692.9333333336</v>
      </c>
      <c r="J934" s="396" t="s">
        <v>16532</v>
      </c>
    </row>
    <row r="935" spans="1:10" ht="45">
      <c r="A935" s="310">
        <v>238</v>
      </c>
      <c r="B935" s="310">
        <v>376701</v>
      </c>
      <c r="C935" s="311" t="s">
        <v>15905</v>
      </c>
      <c r="D935" s="312" t="s">
        <v>6</v>
      </c>
      <c r="E935" s="311"/>
      <c r="F935" s="313" t="s">
        <v>15269</v>
      </c>
      <c r="G935" s="313" t="s">
        <v>15269</v>
      </c>
      <c r="H935" s="313">
        <f>MERCADO!J973</f>
        <v>112954529</v>
      </c>
      <c r="I935" s="395">
        <v>112954529</v>
      </c>
      <c r="J935" s="396" t="s">
        <v>16531</v>
      </c>
    </row>
    <row r="936" spans="1:10" ht="15" customHeight="1">
      <c r="A936" s="325">
        <v>239</v>
      </c>
      <c r="B936" s="332">
        <v>378101</v>
      </c>
      <c r="C936" s="333" t="s">
        <v>15907</v>
      </c>
      <c r="D936" s="312" t="s">
        <v>15659</v>
      </c>
      <c r="E936" s="311" t="s">
        <v>15658</v>
      </c>
      <c r="F936" s="331">
        <v>2013839</v>
      </c>
      <c r="G936" s="331">
        <f t="shared" si="15"/>
        <v>2116544.7889999999</v>
      </c>
      <c r="H936" s="331">
        <f>MERCADO!J975</f>
        <v>2944017.5150000001</v>
      </c>
      <c r="I936" s="308">
        <v>4943119.9241399998</v>
      </c>
      <c r="J936" s="396" t="s">
        <v>16532</v>
      </c>
    </row>
    <row r="937" spans="1:10">
      <c r="A937" s="326"/>
      <c r="B937" s="332"/>
      <c r="C937" s="333"/>
      <c r="D937" s="312" t="s">
        <v>15908</v>
      </c>
      <c r="E937" s="311" t="s">
        <v>15660</v>
      </c>
      <c r="F937" s="331"/>
      <c r="G937" s="331">
        <f t="shared" si="15"/>
        <v>0</v>
      </c>
      <c r="H937" s="331">
        <f>MERCADO!J976</f>
        <v>0</v>
      </c>
      <c r="I937" s="308"/>
      <c r="J937" s="396"/>
    </row>
    <row r="938" spans="1:10" ht="22.5">
      <c r="A938" s="326"/>
      <c r="B938" s="332"/>
      <c r="C938" s="333"/>
      <c r="D938" s="312" t="s">
        <v>15578</v>
      </c>
      <c r="E938" s="311" t="s">
        <v>15613</v>
      </c>
      <c r="F938" s="331"/>
      <c r="G938" s="331">
        <f t="shared" si="15"/>
        <v>0</v>
      </c>
      <c r="H938" s="331">
        <f>MERCADO!J977</f>
        <v>0</v>
      </c>
      <c r="I938" s="308"/>
      <c r="J938" s="396"/>
    </row>
    <row r="939" spans="1:10">
      <c r="A939" s="326"/>
      <c r="B939" s="332"/>
      <c r="C939" s="333"/>
      <c r="D939" s="312" t="s">
        <v>15909</v>
      </c>
      <c r="E939" s="311" t="s">
        <v>15582</v>
      </c>
      <c r="F939" s="331"/>
      <c r="G939" s="331">
        <f t="shared" si="15"/>
        <v>0</v>
      </c>
      <c r="H939" s="331">
        <f>MERCADO!J978</f>
        <v>0</v>
      </c>
      <c r="I939" s="308"/>
      <c r="J939" s="396"/>
    </row>
    <row r="940" spans="1:10">
      <c r="A940" s="326"/>
      <c r="B940" s="332"/>
      <c r="C940" s="333"/>
      <c r="D940" s="312" t="s">
        <v>15579</v>
      </c>
      <c r="E940" s="311" t="s">
        <v>15661</v>
      </c>
      <c r="F940" s="331"/>
      <c r="G940" s="331">
        <f t="shared" si="15"/>
        <v>0</v>
      </c>
      <c r="H940" s="331">
        <f>MERCADO!J979</f>
        <v>0</v>
      </c>
      <c r="I940" s="308"/>
      <c r="J940" s="396"/>
    </row>
    <row r="941" spans="1:10" ht="22.5">
      <c r="A941" s="326"/>
      <c r="B941" s="332"/>
      <c r="C941" s="333"/>
      <c r="D941" s="312" t="s">
        <v>15910</v>
      </c>
      <c r="E941" s="110"/>
      <c r="F941" s="331"/>
      <c r="G941" s="331">
        <f t="shared" si="15"/>
        <v>0</v>
      </c>
      <c r="H941" s="331">
        <f>MERCADO!J980</f>
        <v>0</v>
      </c>
      <c r="I941" s="308"/>
      <c r="J941" s="396"/>
    </row>
    <row r="942" spans="1:10" ht="22.5">
      <c r="A942" s="326"/>
      <c r="B942" s="332"/>
      <c r="C942" s="333"/>
      <c r="D942" s="312" t="s">
        <v>15614</v>
      </c>
      <c r="E942" s="110"/>
      <c r="F942" s="331"/>
      <c r="G942" s="331">
        <f t="shared" si="15"/>
        <v>0</v>
      </c>
      <c r="H942" s="331">
        <f>MERCADO!J981</f>
        <v>0</v>
      </c>
      <c r="I942" s="308"/>
      <c r="J942" s="396"/>
    </row>
    <row r="943" spans="1:10" ht="22.5">
      <c r="A943" s="326"/>
      <c r="B943" s="332"/>
      <c r="C943" s="333"/>
      <c r="D943" s="312" t="s">
        <v>15643</v>
      </c>
      <c r="E943" s="110"/>
      <c r="F943" s="331"/>
      <c r="G943" s="331">
        <f t="shared" si="15"/>
        <v>0</v>
      </c>
      <c r="H943" s="331">
        <f>MERCADO!J982</f>
        <v>0</v>
      </c>
      <c r="I943" s="308"/>
      <c r="J943" s="396"/>
    </row>
    <row r="944" spans="1:10">
      <c r="A944" s="326"/>
      <c r="B944" s="332"/>
      <c r="C944" s="333"/>
      <c r="D944" s="312" t="s">
        <v>15911</v>
      </c>
      <c r="E944" s="110"/>
      <c r="F944" s="331"/>
      <c r="G944" s="331">
        <f t="shared" si="15"/>
        <v>0</v>
      </c>
      <c r="H944" s="331">
        <f>MERCADO!J983</f>
        <v>0</v>
      </c>
      <c r="I944" s="308"/>
      <c r="J944" s="396"/>
    </row>
    <row r="945" spans="1:10" ht="22.5">
      <c r="A945" s="326"/>
      <c r="B945" s="332"/>
      <c r="C945" s="333"/>
      <c r="D945" s="312" t="s">
        <v>15912</v>
      </c>
      <c r="E945" s="110"/>
      <c r="F945" s="331"/>
      <c r="G945" s="331">
        <f t="shared" si="15"/>
        <v>0</v>
      </c>
      <c r="H945" s="331">
        <f>MERCADO!J984</f>
        <v>0</v>
      </c>
      <c r="I945" s="308"/>
      <c r="J945" s="396"/>
    </row>
    <row r="946" spans="1:10">
      <c r="A946" s="326"/>
      <c r="B946" s="332"/>
      <c r="C946" s="333"/>
      <c r="D946" s="312" t="s">
        <v>15584</v>
      </c>
      <c r="E946" s="110"/>
      <c r="F946" s="331"/>
      <c r="G946" s="331">
        <f t="shared" si="15"/>
        <v>0</v>
      </c>
      <c r="H946" s="331">
        <f>MERCADO!J985</f>
        <v>0</v>
      </c>
      <c r="I946" s="308"/>
      <c r="J946" s="396"/>
    </row>
    <row r="947" spans="1:10">
      <c r="A947" s="326"/>
      <c r="B947" s="332"/>
      <c r="C947" s="333"/>
      <c r="D947" s="312" t="s">
        <v>15618</v>
      </c>
      <c r="E947" s="110"/>
      <c r="F947" s="331"/>
      <c r="G947" s="331">
        <f t="shared" si="15"/>
        <v>0</v>
      </c>
      <c r="H947" s="331">
        <f>MERCADO!J986</f>
        <v>0</v>
      </c>
      <c r="I947" s="308"/>
      <c r="J947" s="396"/>
    </row>
    <row r="948" spans="1:10">
      <c r="A948" s="327"/>
      <c r="B948" s="332"/>
      <c r="C948" s="333"/>
      <c r="D948" s="312" t="s">
        <v>15913</v>
      </c>
      <c r="E948" s="110"/>
      <c r="F948" s="331"/>
      <c r="G948" s="331">
        <f t="shared" si="15"/>
        <v>0</v>
      </c>
      <c r="H948" s="331">
        <f>MERCADO!J987</f>
        <v>0</v>
      </c>
      <c r="I948" s="308"/>
      <c r="J948" s="396"/>
    </row>
    <row r="949" spans="1:10">
      <c r="A949" s="310">
        <v>240</v>
      </c>
      <c r="B949" s="310">
        <v>378505</v>
      </c>
      <c r="C949" s="311" t="s">
        <v>269</v>
      </c>
      <c r="D949" s="312"/>
      <c r="E949" s="311"/>
      <c r="F949" s="313">
        <v>44600</v>
      </c>
      <c r="G949" s="313">
        <f t="shared" si="15"/>
        <v>46874.6</v>
      </c>
      <c r="H949" s="313">
        <f>MERCADO!J988</f>
        <v>69000</v>
      </c>
      <c r="I949" s="308">
        <v>67680</v>
      </c>
      <c r="J949" s="396" t="s">
        <v>16532</v>
      </c>
    </row>
    <row r="950" spans="1:10" ht="22.5" customHeight="1">
      <c r="A950" s="325">
        <v>241</v>
      </c>
      <c r="B950" s="332">
        <v>378602</v>
      </c>
      <c r="C950" s="333" t="s">
        <v>15914</v>
      </c>
      <c r="D950" s="312" t="s">
        <v>15659</v>
      </c>
      <c r="E950" s="311" t="s">
        <v>15577</v>
      </c>
      <c r="F950" s="331" t="s">
        <v>15269</v>
      </c>
      <c r="G950" s="331" t="s">
        <v>15269</v>
      </c>
      <c r="H950" s="331">
        <f>MERCADO!J989</f>
        <v>4074200</v>
      </c>
      <c r="I950" s="308">
        <v>35537100</v>
      </c>
      <c r="J950" s="396" t="s">
        <v>16532</v>
      </c>
    </row>
    <row r="951" spans="1:10" ht="45" customHeight="1">
      <c r="A951" s="326"/>
      <c r="B951" s="332"/>
      <c r="C951" s="333"/>
      <c r="D951" s="312" t="s">
        <v>15915</v>
      </c>
      <c r="E951" s="311" t="s">
        <v>15916</v>
      </c>
      <c r="F951" s="331"/>
      <c r="G951" s="331">
        <f t="shared" si="15"/>
        <v>0</v>
      </c>
      <c r="H951" s="331">
        <f>MERCADO!J990</f>
        <v>0</v>
      </c>
      <c r="I951" s="308"/>
      <c r="J951" s="396"/>
    </row>
    <row r="952" spans="1:10" ht="22.5">
      <c r="A952" s="326"/>
      <c r="B952" s="332"/>
      <c r="C952" s="333"/>
      <c r="D952" s="312" t="s">
        <v>15917</v>
      </c>
      <c r="E952" s="311" t="s">
        <v>15580</v>
      </c>
      <c r="F952" s="331"/>
      <c r="G952" s="331">
        <f t="shared" si="15"/>
        <v>0</v>
      </c>
      <c r="H952" s="331">
        <f>MERCADO!J991</f>
        <v>0</v>
      </c>
      <c r="I952" s="308"/>
      <c r="J952" s="396"/>
    </row>
    <row r="953" spans="1:10">
      <c r="A953" s="326"/>
      <c r="B953" s="332"/>
      <c r="C953" s="333"/>
      <c r="D953" s="312" t="s">
        <v>15918</v>
      </c>
      <c r="E953" s="311" t="s">
        <v>15582</v>
      </c>
      <c r="F953" s="331"/>
      <c r="G953" s="331">
        <f t="shared" si="15"/>
        <v>0</v>
      </c>
      <c r="H953" s="331">
        <f>MERCADO!J992</f>
        <v>0</v>
      </c>
      <c r="I953" s="308"/>
      <c r="J953" s="396"/>
    </row>
    <row r="954" spans="1:10" ht="22.5">
      <c r="A954" s="326"/>
      <c r="B954" s="332"/>
      <c r="C954" s="333"/>
      <c r="D954" s="312" t="s">
        <v>15919</v>
      </c>
      <c r="E954" s="311" t="s">
        <v>15920</v>
      </c>
      <c r="F954" s="331"/>
      <c r="G954" s="331">
        <f t="shared" si="15"/>
        <v>0</v>
      </c>
      <c r="H954" s="331">
        <f>MERCADO!J993</f>
        <v>0</v>
      </c>
      <c r="I954" s="308"/>
      <c r="J954" s="396"/>
    </row>
    <row r="955" spans="1:10" ht="22.5">
      <c r="A955" s="326"/>
      <c r="B955" s="332"/>
      <c r="C955" s="333"/>
      <c r="D955" s="312" t="s">
        <v>15921</v>
      </c>
      <c r="E955" s="311" t="s">
        <v>15621</v>
      </c>
      <c r="F955" s="331"/>
      <c r="G955" s="331">
        <f t="shared" si="15"/>
        <v>0</v>
      </c>
      <c r="H955" s="331">
        <f>MERCADO!J994</f>
        <v>0</v>
      </c>
      <c r="I955" s="308"/>
      <c r="J955" s="396"/>
    </row>
    <row r="956" spans="1:10">
      <c r="A956" s="326"/>
      <c r="B956" s="332"/>
      <c r="C956" s="333"/>
      <c r="D956" s="312" t="s">
        <v>15922</v>
      </c>
      <c r="E956" s="311" t="s">
        <v>15583</v>
      </c>
      <c r="F956" s="331"/>
      <c r="G956" s="331">
        <f t="shared" si="15"/>
        <v>0</v>
      </c>
      <c r="H956" s="331">
        <f>MERCADO!J995</f>
        <v>0</v>
      </c>
      <c r="I956" s="308"/>
      <c r="J956" s="396"/>
    </row>
    <row r="957" spans="1:10" ht="33.75">
      <c r="A957" s="326"/>
      <c r="B957" s="332"/>
      <c r="C957" s="333"/>
      <c r="D957" s="312" t="s">
        <v>15923</v>
      </c>
      <c r="E957" s="311" t="s">
        <v>15924</v>
      </c>
      <c r="F957" s="331"/>
      <c r="G957" s="331">
        <f t="shared" si="15"/>
        <v>0</v>
      </c>
      <c r="H957" s="331">
        <f>MERCADO!J996</f>
        <v>0</v>
      </c>
      <c r="I957" s="308"/>
      <c r="J957" s="396"/>
    </row>
    <row r="958" spans="1:10" ht="22.5">
      <c r="A958" s="326"/>
      <c r="B958" s="332"/>
      <c r="C958" s="333"/>
      <c r="D958" s="312" t="s">
        <v>15925</v>
      </c>
      <c r="E958" s="110"/>
      <c r="F958" s="331"/>
      <c r="G958" s="331">
        <f t="shared" si="15"/>
        <v>0</v>
      </c>
      <c r="H958" s="331">
        <f>MERCADO!J997</f>
        <v>0</v>
      </c>
      <c r="I958" s="308"/>
      <c r="J958" s="396"/>
    </row>
    <row r="959" spans="1:10" ht="22.5" customHeight="1">
      <c r="A959" s="326"/>
      <c r="B959" s="332"/>
      <c r="C959" s="333"/>
      <c r="D959" s="312" t="s">
        <v>15584</v>
      </c>
      <c r="E959" s="110"/>
      <c r="F959" s="331"/>
      <c r="G959" s="331">
        <f t="shared" si="15"/>
        <v>0</v>
      </c>
      <c r="H959" s="331">
        <f>MERCADO!J998</f>
        <v>0</v>
      </c>
      <c r="I959" s="308"/>
      <c r="J959" s="396"/>
    </row>
    <row r="960" spans="1:10">
      <c r="A960" s="326"/>
      <c r="B960" s="332"/>
      <c r="C960" s="333"/>
      <c r="D960" s="312" t="s">
        <v>15926</v>
      </c>
      <c r="E960" s="110"/>
      <c r="F960" s="331"/>
      <c r="G960" s="331">
        <f t="shared" si="15"/>
        <v>0</v>
      </c>
      <c r="H960" s="331">
        <f>MERCADO!J999</f>
        <v>0</v>
      </c>
      <c r="I960" s="308"/>
      <c r="J960" s="396"/>
    </row>
    <row r="961" spans="1:10" ht="22.5" customHeight="1">
      <c r="A961" s="326"/>
      <c r="B961" s="332"/>
      <c r="C961" s="333"/>
      <c r="D961" s="312" t="s">
        <v>15927</v>
      </c>
      <c r="E961" s="110"/>
      <c r="F961" s="331"/>
      <c r="G961" s="331">
        <f t="shared" si="15"/>
        <v>0</v>
      </c>
      <c r="H961" s="331">
        <f>MERCADO!J1000</f>
        <v>0</v>
      </c>
      <c r="I961" s="308"/>
      <c r="J961" s="396"/>
    </row>
    <row r="962" spans="1:10" ht="33.75" customHeight="1">
      <c r="A962" s="327"/>
      <c r="B962" s="332"/>
      <c r="C962" s="333"/>
      <c r="D962" s="312" t="s">
        <v>15928</v>
      </c>
      <c r="E962" s="110"/>
      <c r="F962" s="331"/>
      <c r="G962" s="331">
        <f t="shared" si="15"/>
        <v>0</v>
      </c>
      <c r="H962" s="331">
        <f>MERCADO!J1001</f>
        <v>0</v>
      </c>
      <c r="I962" s="308"/>
      <c r="J962" s="396"/>
    </row>
    <row r="963" spans="1:10" ht="22.5">
      <c r="A963" s="310">
        <v>242</v>
      </c>
      <c r="B963" s="310">
        <v>378607</v>
      </c>
      <c r="C963" s="311" t="s">
        <v>15929</v>
      </c>
      <c r="D963" s="312"/>
      <c r="E963" s="311"/>
      <c r="F963" s="313" t="s">
        <v>15269</v>
      </c>
      <c r="G963" s="313" t="s">
        <v>15269</v>
      </c>
      <c r="H963" s="313">
        <f>MERCADO!J1002</f>
        <v>78010680</v>
      </c>
      <c r="I963" s="395">
        <v>78010680</v>
      </c>
      <c r="J963" s="396" t="s">
        <v>16531</v>
      </c>
    </row>
    <row r="964" spans="1:10" ht="22.5">
      <c r="A964" s="310">
        <v>243</v>
      </c>
      <c r="B964" s="310">
        <v>378701</v>
      </c>
      <c r="C964" s="311" t="s">
        <v>15930</v>
      </c>
      <c r="D964" s="312" t="s">
        <v>268</v>
      </c>
      <c r="E964" s="311"/>
      <c r="F964" s="313">
        <v>6063160.5</v>
      </c>
      <c r="G964" s="313">
        <f t="shared" si="15"/>
        <v>6372381.6854999997</v>
      </c>
      <c r="H964" s="313">
        <f>MERCADO!J1003</f>
        <v>5838175.0666666664</v>
      </c>
      <c r="I964" s="308">
        <v>7661773.15519075</v>
      </c>
      <c r="J964" s="396" t="s">
        <v>16532</v>
      </c>
    </row>
    <row r="965" spans="1:10" ht="15" customHeight="1">
      <c r="A965" s="325">
        <v>244</v>
      </c>
      <c r="B965" s="332">
        <v>379003</v>
      </c>
      <c r="C965" s="333" t="s">
        <v>270</v>
      </c>
      <c r="D965" s="334" t="s">
        <v>15931</v>
      </c>
      <c r="E965" s="311" t="s">
        <v>15587</v>
      </c>
      <c r="F965" s="331">
        <v>33304700</v>
      </c>
      <c r="G965" s="331">
        <f t="shared" si="15"/>
        <v>35003239.700000003</v>
      </c>
      <c r="H965" s="331">
        <f>MERCADO!J1004</f>
        <v>58736609.024999999</v>
      </c>
      <c r="I965" s="395">
        <v>46869924</v>
      </c>
      <c r="J965" s="396" t="s">
        <v>16531</v>
      </c>
    </row>
    <row r="966" spans="1:10">
      <c r="A966" s="326"/>
      <c r="B966" s="332"/>
      <c r="C966" s="333"/>
      <c r="D966" s="334"/>
      <c r="E966" s="311" t="s">
        <v>15608</v>
      </c>
      <c r="F966" s="331"/>
      <c r="G966" s="331">
        <f t="shared" si="15"/>
        <v>0</v>
      </c>
      <c r="H966" s="331">
        <f>MERCADO!J1005</f>
        <v>0</v>
      </c>
      <c r="I966" s="308"/>
      <c r="J966" s="396"/>
    </row>
    <row r="967" spans="1:10" ht="22.5">
      <c r="A967" s="326"/>
      <c r="B967" s="332"/>
      <c r="C967" s="333"/>
      <c r="D967" s="334"/>
      <c r="E967" s="311" t="s">
        <v>15590</v>
      </c>
      <c r="F967" s="331"/>
      <c r="G967" s="331">
        <f t="shared" si="15"/>
        <v>0</v>
      </c>
      <c r="H967" s="331">
        <f>MERCADO!J1006</f>
        <v>0</v>
      </c>
      <c r="I967" s="308"/>
      <c r="J967" s="396"/>
    </row>
    <row r="968" spans="1:10">
      <c r="A968" s="326"/>
      <c r="B968" s="332"/>
      <c r="C968" s="333"/>
      <c r="D968" s="334"/>
      <c r="E968" s="311" t="s">
        <v>15591</v>
      </c>
      <c r="F968" s="331"/>
      <c r="G968" s="331">
        <f t="shared" si="15"/>
        <v>0</v>
      </c>
      <c r="H968" s="331">
        <f>MERCADO!J1007</f>
        <v>0</v>
      </c>
      <c r="I968" s="308"/>
      <c r="J968" s="396"/>
    </row>
    <row r="969" spans="1:10">
      <c r="A969" s="326"/>
      <c r="B969" s="332"/>
      <c r="C969" s="333"/>
      <c r="D969" s="334"/>
      <c r="E969" s="311" t="s">
        <v>15593</v>
      </c>
      <c r="F969" s="331"/>
      <c r="G969" s="331">
        <f t="shared" si="15"/>
        <v>0</v>
      </c>
      <c r="H969" s="331">
        <f>MERCADO!J1008</f>
        <v>0</v>
      </c>
      <c r="I969" s="308"/>
      <c r="J969" s="396"/>
    </row>
    <row r="970" spans="1:10">
      <c r="A970" s="326"/>
      <c r="B970" s="332"/>
      <c r="C970" s="333"/>
      <c r="D970" s="334"/>
      <c r="E970" s="311" t="s">
        <v>15932</v>
      </c>
      <c r="F970" s="331"/>
      <c r="G970" s="331">
        <f t="shared" si="15"/>
        <v>0</v>
      </c>
      <c r="H970" s="331">
        <f>MERCADO!J1009</f>
        <v>0</v>
      </c>
      <c r="I970" s="308"/>
      <c r="J970" s="396"/>
    </row>
    <row r="971" spans="1:10">
      <c r="A971" s="326"/>
      <c r="B971" s="332"/>
      <c r="C971" s="333"/>
      <c r="D971" s="334"/>
      <c r="E971" s="311" t="s">
        <v>15594</v>
      </c>
      <c r="F971" s="331"/>
      <c r="G971" s="331">
        <f t="shared" si="15"/>
        <v>0</v>
      </c>
      <c r="H971" s="331">
        <f>MERCADO!J1010</f>
        <v>0</v>
      </c>
      <c r="I971" s="308"/>
      <c r="J971" s="396"/>
    </row>
    <row r="972" spans="1:10">
      <c r="A972" s="327"/>
      <c r="B972" s="332"/>
      <c r="C972" s="333"/>
      <c r="D972" s="334"/>
      <c r="E972" s="311" t="s">
        <v>15933</v>
      </c>
      <c r="F972" s="331"/>
      <c r="G972" s="331">
        <f t="shared" si="15"/>
        <v>0</v>
      </c>
      <c r="H972" s="331">
        <f>MERCADO!J1011</f>
        <v>0</v>
      </c>
      <c r="I972" s="308"/>
      <c r="J972" s="396"/>
    </row>
    <row r="973" spans="1:10" ht="22.5">
      <c r="A973" s="310">
        <v>245</v>
      </c>
      <c r="B973" s="310">
        <v>380202</v>
      </c>
      <c r="C973" s="110" t="s">
        <v>15935</v>
      </c>
      <c r="D973" s="312" t="s">
        <v>16076</v>
      </c>
      <c r="E973" s="110"/>
      <c r="F973" s="313" t="s">
        <v>15269</v>
      </c>
      <c r="G973" s="313" t="s">
        <v>15269</v>
      </c>
      <c r="H973" s="307">
        <f>MERCADO!J1013</f>
        <v>35890020</v>
      </c>
      <c r="I973" s="395">
        <v>35890020</v>
      </c>
      <c r="J973" s="396" t="s">
        <v>16531</v>
      </c>
    </row>
    <row r="974" spans="1:10" ht="22.5">
      <c r="A974" s="310">
        <v>246</v>
      </c>
      <c r="B974" s="310">
        <v>380203</v>
      </c>
      <c r="C974" s="110" t="s">
        <v>15936</v>
      </c>
      <c r="D974" s="312" t="s">
        <v>16076</v>
      </c>
      <c r="E974" s="110"/>
      <c r="F974" s="313" t="s">
        <v>15269</v>
      </c>
      <c r="G974" s="313" t="s">
        <v>15269</v>
      </c>
      <c r="H974" s="307">
        <f>MERCADO!J1014</f>
        <v>35890020</v>
      </c>
      <c r="I974" s="395">
        <v>35890020</v>
      </c>
      <c r="J974" s="396" t="s">
        <v>16531</v>
      </c>
    </row>
    <row r="975" spans="1:10" ht="22.5">
      <c r="A975" s="310">
        <v>247</v>
      </c>
      <c r="B975" s="310">
        <v>380204</v>
      </c>
      <c r="C975" s="110" t="s">
        <v>15937</v>
      </c>
      <c r="D975" s="312" t="s">
        <v>16076</v>
      </c>
      <c r="E975" s="110"/>
      <c r="F975" s="313" t="s">
        <v>15269</v>
      </c>
      <c r="G975" s="313" t="s">
        <v>15269</v>
      </c>
      <c r="H975" s="307">
        <f>MERCADO!J1015</f>
        <v>35890020</v>
      </c>
      <c r="I975" s="395">
        <v>35890020</v>
      </c>
      <c r="J975" s="396" t="s">
        <v>16531</v>
      </c>
    </row>
    <row r="976" spans="1:10" ht="67.5">
      <c r="A976" s="310">
        <v>248</v>
      </c>
      <c r="B976" s="310">
        <v>380210</v>
      </c>
      <c r="C976" s="311" t="s">
        <v>272</v>
      </c>
      <c r="D976" s="312" t="s">
        <v>15640</v>
      </c>
      <c r="E976" s="311" t="s">
        <v>15641</v>
      </c>
      <c r="F976" s="313">
        <v>3785000</v>
      </c>
      <c r="G976" s="313">
        <f t="shared" si="15"/>
        <v>3978035</v>
      </c>
      <c r="H976" s="313">
        <f>MERCADO!J1017</f>
        <v>10829549.375</v>
      </c>
      <c r="I976" s="395">
        <v>7403792</v>
      </c>
      <c r="J976" s="396" t="s">
        <v>16531</v>
      </c>
    </row>
    <row r="977" spans="1:10" ht="22.5">
      <c r="A977" s="310">
        <v>249</v>
      </c>
      <c r="B977" s="310">
        <v>380301</v>
      </c>
      <c r="C977" s="110" t="s">
        <v>15939</v>
      </c>
      <c r="D977" s="312" t="s">
        <v>16076</v>
      </c>
      <c r="E977" s="110"/>
      <c r="F977" s="313" t="s">
        <v>15269</v>
      </c>
      <c r="G977" s="313" t="s">
        <v>15269</v>
      </c>
      <c r="H977" s="307">
        <f>MERCADO!J1018</f>
        <v>11315668</v>
      </c>
      <c r="I977" s="308">
        <v>11890445.333333334</v>
      </c>
      <c r="J977" s="396" t="s">
        <v>16532</v>
      </c>
    </row>
    <row r="978" spans="1:10" ht="22.5">
      <c r="A978" s="310">
        <v>250</v>
      </c>
      <c r="B978" s="310">
        <v>380302</v>
      </c>
      <c r="C978" s="110" t="s">
        <v>15940</v>
      </c>
      <c r="D978" s="312" t="s">
        <v>16076</v>
      </c>
      <c r="E978" s="110"/>
      <c r="F978" s="313" t="s">
        <v>15269</v>
      </c>
      <c r="G978" s="313" t="s">
        <v>15269</v>
      </c>
      <c r="H978" s="307">
        <f>MERCADO!J1019</f>
        <v>11315668</v>
      </c>
      <c r="I978" s="308">
        <v>11890445.333333334</v>
      </c>
      <c r="J978" s="396" t="s">
        <v>16532</v>
      </c>
    </row>
    <row r="979" spans="1:10" ht="22.5">
      <c r="A979" s="310">
        <v>251</v>
      </c>
      <c r="B979" s="310">
        <v>380304</v>
      </c>
      <c r="C979" s="110" t="s">
        <v>15941</v>
      </c>
      <c r="D979" s="312" t="s">
        <v>16076</v>
      </c>
      <c r="E979" s="110"/>
      <c r="F979" s="313" t="s">
        <v>15269</v>
      </c>
      <c r="G979" s="313" t="s">
        <v>15269</v>
      </c>
      <c r="H979" s="307">
        <f>MERCADO!J1020</f>
        <v>11532589</v>
      </c>
      <c r="I979" s="308">
        <v>11890445.333333334</v>
      </c>
      <c r="J979" s="396" t="s">
        <v>16532</v>
      </c>
    </row>
    <row r="980" spans="1:10" ht="22.5">
      <c r="A980" s="310">
        <v>252</v>
      </c>
      <c r="B980" s="310">
        <v>380305</v>
      </c>
      <c r="C980" s="110" t="s">
        <v>15942</v>
      </c>
      <c r="D980" s="312" t="s">
        <v>16076</v>
      </c>
      <c r="E980" s="110"/>
      <c r="F980" s="313" t="s">
        <v>15269</v>
      </c>
      <c r="G980" s="313" t="s">
        <v>15269</v>
      </c>
      <c r="H980" s="313">
        <f>MERCADO!J1021</f>
        <v>10348800</v>
      </c>
      <c r="I980" s="308">
        <v>11890445.333333334</v>
      </c>
      <c r="J980" s="396" t="s">
        <v>16532</v>
      </c>
    </row>
    <row r="981" spans="1:10" ht="22.5">
      <c r="A981" s="310">
        <v>253</v>
      </c>
      <c r="B981" s="310">
        <v>380306</v>
      </c>
      <c r="C981" s="110" t="s">
        <v>15943</v>
      </c>
      <c r="D981" s="312" t="s">
        <v>16076</v>
      </c>
      <c r="E981" s="110"/>
      <c r="F981" s="313" t="s">
        <v>15269</v>
      </c>
      <c r="G981" s="313" t="s">
        <v>15269</v>
      </c>
      <c r="H981" s="307">
        <f>MERCADO!J1022</f>
        <v>11315668</v>
      </c>
      <c r="I981" s="308">
        <v>11890445.333333334</v>
      </c>
      <c r="J981" s="396" t="s">
        <v>16532</v>
      </c>
    </row>
    <row r="982" spans="1:10" ht="15" customHeight="1">
      <c r="A982" s="325">
        <v>254</v>
      </c>
      <c r="B982" s="332">
        <v>380307</v>
      </c>
      <c r="C982" s="333" t="s">
        <v>15944</v>
      </c>
      <c r="D982" s="334" t="s">
        <v>15945</v>
      </c>
      <c r="E982" s="311" t="s">
        <v>15587</v>
      </c>
      <c r="F982" s="331" t="s">
        <v>15269</v>
      </c>
      <c r="G982" s="331" t="s">
        <v>15269</v>
      </c>
      <c r="H982" s="331">
        <f>MERCADO!J1023</f>
        <v>6632106</v>
      </c>
      <c r="I982" s="308">
        <v>9836053</v>
      </c>
      <c r="J982" s="396" t="s">
        <v>16532</v>
      </c>
    </row>
    <row r="983" spans="1:10">
      <c r="A983" s="326"/>
      <c r="B983" s="332"/>
      <c r="C983" s="333"/>
      <c r="D983" s="334"/>
      <c r="E983" s="311" t="s">
        <v>15608</v>
      </c>
      <c r="F983" s="331"/>
      <c r="G983" s="331">
        <f t="shared" si="15"/>
        <v>0</v>
      </c>
      <c r="H983" s="331">
        <f>MERCADO!J1024</f>
        <v>0</v>
      </c>
      <c r="I983" s="308"/>
      <c r="J983" s="396"/>
    </row>
    <row r="984" spans="1:10" ht="22.5">
      <c r="A984" s="326"/>
      <c r="B984" s="332"/>
      <c r="C984" s="333"/>
      <c r="D984" s="334"/>
      <c r="E984" s="311" t="s">
        <v>15590</v>
      </c>
      <c r="F984" s="331"/>
      <c r="G984" s="331">
        <f t="shared" si="15"/>
        <v>0</v>
      </c>
      <c r="H984" s="331">
        <f>MERCADO!J1025</f>
        <v>0</v>
      </c>
      <c r="I984" s="308"/>
      <c r="J984" s="396"/>
    </row>
    <row r="985" spans="1:10">
      <c r="A985" s="326"/>
      <c r="B985" s="332"/>
      <c r="C985" s="333"/>
      <c r="D985" s="334"/>
      <c r="E985" s="311" t="s">
        <v>15591</v>
      </c>
      <c r="F985" s="331"/>
      <c r="G985" s="331">
        <f t="shared" si="15"/>
        <v>0</v>
      </c>
      <c r="H985" s="331">
        <f>MERCADO!J1026</f>
        <v>0</v>
      </c>
      <c r="I985" s="308"/>
      <c r="J985" s="396"/>
    </row>
    <row r="986" spans="1:10">
      <c r="A986" s="327"/>
      <c r="B986" s="332"/>
      <c r="C986" s="333"/>
      <c r="D986" s="334"/>
      <c r="E986" s="311" t="s">
        <v>15606</v>
      </c>
      <c r="F986" s="331"/>
      <c r="G986" s="331">
        <f t="shared" si="15"/>
        <v>0</v>
      </c>
      <c r="H986" s="331">
        <f>MERCADO!J1027</f>
        <v>0</v>
      </c>
      <c r="I986" s="308"/>
      <c r="J986" s="396"/>
    </row>
    <row r="987" spans="1:10" ht="22.5">
      <c r="A987" s="310">
        <v>255</v>
      </c>
      <c r="B987" s="310">
        <v>380501</v>
      </c>
      <c r="C987" s="110" t="s">
        <v>15959</v>
      </c>
      <c r="D987" s="312" t="s">
        <v>16076</v>
      </c>
      <c r="E987" s="110"/>
      <c r="F987" s="307" t="s">
        <v>15269</v>
      </c>
      <c r="G987" s="307" t="s">
        <v>15269</v>
      </c>
      <c r="H987" s="307">
        <f>MERCADO!J1049</f>
        <v>11315668</v>
      </c>
      <c r="I987" s="308">
        <v>11890445.333333334</v>
      </c>
      <c r="J987" s="396" t="s">
        <v>16532</v>
      </c>
    </row>
    <row r="988" spans="1:10" ht="22.5">
      <c r="A988" s="310">
        <v>256</v>
      </c>
      <c r="B988" s="310">
        <v>380601</v>
      </c>
      <c r="C988" s="110" t="s">
        <v>15960</v>
      </c>
      <c r="D988" s="312" t="s">
        <v>16076</v>
      </c>
      <c r="E988" s="110"/>
      <c r="F988" s="307" t="s">
        <v>15269</v>
      </c>
      <c r="G988" s="307" t="s">
        <v>15269</v>
      </c>
      <c r="H988" s="307">
        <f>MERCADO!J1050</f>
        <v>11532589</v>
      </c>
      <c r="I988" s="308">
        <v>14240059.333333334</v>
      </c>
      <c r="J988" s="396" t="s">
        <v>16532</v>
      </c>
    </row>
    <row r="989" spans="1:10" ht="67.5">
      <c r="A989" s="310">
        <v>257</v>
      </c>
      <c r="B989" s="310">
        <v>380602</v>
      </c>
      <c r="C989" s="311" t="s">
        <v>273</v>
      </c>
      <c r="D989" s="312" t="s">
        <v>15640</v>
      </c>
      <c r="E989" s="311" t="s">
        <v>15641</v>
      </c>
      <c r="F989" s="313">
        <v>969608</v>
      </c>
      <c r="G989" s="313">
        <f t="shared" ref="G989:G1019" si="16">(F989*5.1%)+F989</f>
        <v>1019058.008</v>
      </c>
      <c r="H989" s="313">
        <f>MERCADO!J1051</f>
        <v>2660162.4750000001</v>
      </c>
      <c r="I989" s="395">
        <v>1839610</v>
      </c>
      <c r="J989" s="396" t="s">
        <v>16531</v>
      </c>
    </row>
    <row r="990" spans="1:10" ht="15" customHeight="1">
      <c r="A990" s="325">
        <v>258</v>
      </c>
      <c r="B990" s="332">
        <v>380603</v>
      </c>
      <c r="C990" s="333" t="s">
        <v>15961</v>
      </c>
      <c r="D990" s="334" t="s">
        <v>15945</v>
      </c>
      <c r="E990" s="311" t="s">
        <v>15587</v>
      </c>
      <c r="F990" s="331" t="s">
        <v>15269</v>
      </c>
      <c r="G990" s="331" t="s">
        <v>15269</v>
      </c>
      <c r="H990" s="331">
        <f>MERCADO!J1052</f>
        <v>3524441</v>
      </c>
      <c r="I990" s="308">
        <v>8282220.5</v>
      </c>
      <c r="J990" s="396" t="s">
        <v>16532</v>
      </c>
    </row>
    <row r="991" spans="1:10">
      <c r="A991" s="326"/>
      <c r="B991" s="332"/>
      <c r="C991" s="333"/>
      <c r="D991" s="334"/>
      <c r="E991" s="311" t="s">
        <v>15608</v>
      </c>
      <c r="F991" s="331"/>
      <c r="G991" s="331">
        <f t="shared" si="16"/>
        <v>0</v>
      </c>
      <c r="H991" s="331">
        <f>MERCADO!J1053</f>
        <v>0</v>
      </c>
      <c r="I991" s="308"/>
      <c r="J991" s="396"/>
    </row>
    <row r="992" spans="1:10" ht="22.5">
      <c r="A992" s="326"/>
      <c r="B992" s="332"/>
      <c r="C992" s="333"/>
      <c r="D992" s="334"/>
      <c r="E992" s="311" t="s">
        <v>15590</v>
      </c>
      <c r="F992" s="331"/>
      <c r="G992" s="331">
        <f t="shared" si="16"/>
        <v>0</v>
      </c>
      <c r="H992" s="331">
        <f>MERCADO!J1054</f>
        <v>0</v>
      </c>
      <c r="I992" s="308"/>
      <c r="J992" s="396"/>
    </row>
    <row r="993" spans="1:10">
      <c r="A993" s="326"/>
      <c r="B993" s="332"/>
      <c r="C993" s="333"/>
      <c r="D993" s="334"/>
      <c r="E993" s="311" t="s">
        <v>15591</v>
      </c>
      <c r="F993" s="331"/>
      <c r="G993" s="331">
        <f t="shared" si="16"/>
        <v>0</v>
      </c>
      <c r="H993" s="331">
        <f>MERCADO!J1055</f>
        <v>0</v>
      </c>
      <c r="I993" s="308"/>
      <c r="J993" s="396"/>
    </row>
    <row r="994" spans="1:10">
      <c r="A994" s="327"/>
      <c r="B994" s="332"/>
      <c r="C994" s="333"/>
      <c r="D994" s="334"/>
      <c r="E994" s="311" t="s">
        <v>15606</v>
      </c>
      <c r="F994" s="331"/>
      <c r="G994" s="331">
        <f t="shared" si="16"/>
        <v>0</v>
      </c>
      <c r="H994" s="331">
        <f>MERCADO!J1056</f>
        <v>0</v>
      </c>
      <c r="I994" s="308"/>
      <c r="J994" s="396"/>
    </row>
    <row r="995" spans="1:10" ht="22.5">
      <c r="A995" s="310">
        <v>259</v>
      </c>
      <c r="B995" s="310">
        <v>380701</v>
      </c>
      <c r="C995" s="110" t="s">
        <v>15962</v>
      </c>
      <c r="D995" s="312" t="s">
        <v>16076</v>
      </c>
      <c r="E995" s="110"/>
      <c r="F995" s="307" t="s">
        <v>15269</v>
      </c>
      <c r="G995" s="307" t="s">
        <v>15269</v>
      </c>
      <c r="H995" s="307">
        <f>MERCADO!J1057</f>
        <v>18432589</v>
      </c>
      <c r="I995" s="395">
        <v>18432589</v>
      </c>
      <c r="J995" s="396" t="s">
        <v>16531</v>
      </c>
    </row>
    <row r="996" spans="1:10" ht="22.5">
      <c r="A996" s="310">
        <v>260</v>
      </c>
      <c r="B996" s="310">
        <v>380702</v>
      </c>
      <c r="C996" s="110" t="s">
        <v>15963</v>
      </c>
      <c r="D996" s="312" t="s">
        <v>16076</v>
      </c>
      <c r="E996" s="110"/>
      <c r="F996" s="307" t="s">
        <v>15269</v>
      </c>
      <c r="G996" s="307" t="s">
        <v>15269</v>
      </c>
      <c r="H996" s="307">
        <f>MERCADO!J1058</f>
        <v>842600</v>
      </c>
      <c r="I996" s="308">
        <v>21841300</v>
      </c>
      <c r="J996" s="396" t="s">
        <v>16532</v>
      </c>
    </row>
    <row r="997" spans="1:10" ht="35.25" customHeight="1">
      <c r="A997" s="325">
        <v>261</v>
      </c>
      <c r="B997" s="332">
        <v>380703</v>
      </c>
      <c r="C997" s="333" t="s">
        <v>15964</v>
      </c>
      <c r="D997" s="334" t="s">
        <v>15945</v>
      </c>
      <c r="E997" s="311" t="s">
        <v>15587</v>
      </c>
      <c r="F997" s="331" t="s">
        <v>15269</v>
      </c>
      <c r="G997" s="331" t="s">
        <v>15269</v>
      </c>
      <c r="H997" s="331">
        <f>MERCADO!J1059</f>
        <v>2104381</v>
      </c>
      <c r="I997" s="308">
        <v>5749587.333333333</v>
      </c>
      <c r="J997" s="396" t="s">
        <v>16532</v>
      </c>
    </row>
    <row r="998" spans="1:10" ht="27" customHeight="1">
      <c r="A998" s="326"/>
      <c r="B998" s="332"/>
      <c r="C998" s="333"/>
      <c r="D998" s="334"/>
      <c r="E998" s="311" t="s">
        <v>15608</v>
      </c>
      <c r="F998" s="331"/>
      <c r="G998" s="331">
        <f t="shared" si="16"/>
        <v>0</v>
      </c>
      <c r="H998" s="331">
        <f>MERCADO!J1060</f>
        <v>0</v>
      </c>
      <c r="I998" s="308"/>
      <c r="J998" s="396"/>
    </row>
    <row r="999" spans="1:10" ht="43.5" customHeight="1">
      <c r="A999" s="326"/>
      <c r="B999" s="332"/>
      <c r="C999" s="333"/>
      <c r="D999" s="334"/>
      <c r="E999" s="311" t="s">
        <v>15590</v>
      </c>
      <c r="F999" s="331"/>
      <c r="G999" s="331">
        <f t="shared" si="16"/>
        <v>0</v>
      </c>
      <c r="H999" s="331">
        <f>MERCADO!J1061</f>
        <v>0</v>
      </c>
      <c r="I999" s="308"/>
      <c r="J999" s="396"/>
    </row>
    <row r="1000" spans="1:10" ht="24" customHeight="1">
      <c r="A1000" s="326"/>
      <c r="B1000" s="332"/>
      <c r="C1000" s="333"/>
      <c r="D1000" s="334"/>
      <c r="E1000" s="311" t="s">
        <v>15591</v>
      </c>
      <c r="F1000" s="331"/>
      <c r="G1000" s="331">
        <f t="shared" si="16"/>
        <v>0</v>
      </c>
      <c r="H1000" s="331">
        <f>MERCADO!J1062</f>
        <v>0</v>
      </c>
      <c r="I1000" s="308"/>
      <c r="J1000" s="396"/>
    </row>
    <row r="1001" spans="1:10" ht="29.25" customHeight="1">
      <c r="A1001" s="327"/>
      <c r="B1001" s="332"/>
      <c r="C1001" s="333"/>
      <c r="D1001" s="334"/>
      <c r="E1001" s="311" t="s">
        <v>15606</v>
      </c>
      <c r="F1001" s="331"/>
      <c r="G1001" s="331">
        <f t="shared" si="16"/>
        <v>0</v>
      </c>
      <c r="H1001" s="331">
        <f>MERCADO!J1063</f>
        <v>0</v>
      </c>
      <c r="I1001" s="308"/>
      <c r="J1001" s="396"/>
    </row>
    <row r="1002" spans="1:10" ht="30.75" customHeight="1">
      <c r="A1002" s="325">
        <v>262</v>
      </c>
      <c r="B1002" s="332">
        <v>380803</v>
      </c>
      <c r="C1002" s="333" t="s">
        <v>15965</v>
      </c>
      <c r="D1002" s="334" t="s">
        <v>15966</v>
      </c>
      <c r="E1002" s="311" t="s">
        <v>15587</v>
      </c>
      <c r="F1002" s="331" t="s">
        <v>15269</v>
      </c>
      <c r="G1002" s="331" t="s">
        <v>15269</v>
      </c>
      <c r="H1002" s="331">
        <f>MERCADO!J1064</f>
        <v>3323700</v>
      </c>
      <c r="I1002" s="308">
        <v>8181850</v>
      </c>
      <c r="J1002" s="396" t="s">
        <v>16532</v>
      </c>
    </row>
    <row r="1003" spans="1:10" ht="24" customHeight="1">
      <c r="A1003" s="326"/>
      <c r="B1003" s="332"/>
      <c r="C1003" s="333"/>
      <c r="D1003" s="334"/>
      <c r="E1003" s="311" t="s">
        <v>15608</v>
      </c>
      <c r="F1003" s="331"/>
      <c r="G1003" s="331">
        <f t="shared" si="16"/>
        <v>0</v>
      </c>
      <c r="H1003" s="331">
        <f>MERCADO!J1065</f>
        <v>0</v>
      </c>
      <c r="I1003" s="308"/>
      <c r="J1003" s="396"/>
    </row>
    <row r="1004" spans="1:10" ht="33" customHeight="1">
      <c r="A1004" s="326"/>
      <c r="B1004" s="332"/>
      <c r="C1004" s="333"/>
      <c r="D1004" s="334"/>
      <c r="E1004" s="311" t="s">
        <v>15590</v>
      </c>
      <c r="F1004" s="331"/>
      <c r="G1004" s="331">
        <f t="shared" si="16"/>
        <v>0</v>
      </c>
      <c r="H1004" s="331">
        <f>MERCADO!J1066</f>
        <v>0</v>
      </c>
      <c r="I1004" s="308"/>
      <c r="J1004" s="396"/>
    </row>
    <row r="1005" spans="1:10" ht="28.5" customHeight="1">
      <c r="A1005" s="326"/>
      <c r="B1005" s="332"/>
      <c r="C1005" s="333"/>
      <c r="D1005" s="334"/>
      <c r="E1005" s="311" t="s">
        <v>15591</v>
      </c>
      <c r="F1005" s="331"/>
      <c r="G1005" s="331">
        <f t="shared" si="16"/>
        <v>0</v>
      </c>
      <c r="H1005" s="331">
        <f>MERCADO!J1067</f>
        <v>0</v>
      </c>
      <c r="I1005" s="308"/>
      <c r="J1005" s="396"/>
    </row>
    <row r="1006" spans="1:10" ht="39" customHeight="1">
      <c r="A1006" s="327"/>
      <c r="B1006" s="332"/>
      <c r="C1006" s="333"/>
      <c r="D1006" s="334"/>
      <c r="E1006" s="311" t="s">
        <v>15606</v>
      </c>
      <c r="F1006" s="331"/>
      <c r="G1006" s="331">
        <f t="shared" si="16"/>
        <v>0</v>
      </c>
      <c r="H1006" s="331">
        <f>MERCADO!J1068</f>
        <v>0</v>
      </c>
      <c r="I1006" s="308"/>
      <c r="J1006" s="396"/>
    </row>
    <row r="1007" spans="1:10" ht="15" customHeight="1">
      <c r="A1007" s="325">
        <v>263</v>
      </c>
      <c r="B1007" s="332">
        <v>380810</v>
      </c>
      <c r="C1007" s="333" t="s">
        <v>15967</v>
      </c>
      <c r="D1007" s="312" t="s">
        <v>15705</v>
      </c>
      <c r="E1007" s="333"/>
      <c r="F1007" s="331">
        <v>494947</v>
      </c>
      <c r="G1007" s="331">
        <f t="shared" si="16"/>
        <v>520189.29700000002</v>
      </c>
      <c r="H1007" s="331">
        <f>MERCADO!J1069</f>
        <v>842600</v>
      </c>
      <c r="I1007" s="308">
        <v>21841300</v>
      </c>
      <c r="J1007" s="396" t="s">
        <v>16532</v>
      </c>
    </row>
    <row r="1008" spans="1:10">
      <c r="A1008" s="327"/>
      <c r="B1008" s="332"/>
      <c r="C1008" s="333"/>
      <c r="D1008" s="312" t="s">
        <v>15706</v>
      </c>
      <c r="E1008" s="333"/>
      <c r="F1008" s="331"/>
      <c r="G1008" s="331">
        <f t="shared" si="16"/>
        <v>0</v>
      </c>
      <c r="H1008" s="331">
        <f>MERCADO!J1070</f>
        <v>0</v>
      </c>
      <c r="I1008" s="308"/>
      <c r="J1008" s="396"/>
    </row>
    <row r="1009" spans="1:10" ht="15" customHeight="1">
      <c r="A1009" s="325">
        <v>264</v>
      </c>
      <c r="B1009" s="332">
        <v>380901</v>
      </c>
      <c r="C1009" s="333" t="s">
        <v>15968</v>
      </c>
      <c r="D1009" s="312" t="s">
        <v>15705</v>
      </c>
      <c r="E1009" s="333"/>
      <c r="F1009" s="331" t="s">
        <v>15269</v>
      </c>
      <c r="G1009" s="331" t="s">
        <v>15269</v>
      </c>
      <c r="H1009" s="331">
        <f>MERCADO!J1071</f>
        <v>10959890.716800001</v>
      </c>
      <c r="I1009" s="308">
        <v>8181850</v>
      </c>
      <c r="J1009" s="396" t="s">
        <v>16532</v>
      </c>
    </row>
    <row r="1010" spans="1:10" ht="22.5" customHeight="1">
      <c r="A1010" s="327"/>
      <c r="B1010" s="332"/>
      <c r="C1010" s="333"/>
      <c r="D1010" s="312" t="s">
        <v>15706</v>
      </c>
      <c r="E1010" s="333"/>
      <c r="F1010" s="331"/>
      <c r="G1010" s="331">
        <f t="shared" si="16"/>
        <v>0</v>
      </c>
      <c r="H1010" s="331">
        <f>MERCADO!J1072</f>
        <v>0</v>
      </c>
      <c r="I1010" s="308"/>
      <c r="J1010" s="396"/>
    </row>
    <row r="1011" spans="1:10" ht="15" customHeight="1">
      <c r="A1011" s="325">
        <v>265</v>
      </c>
      <c r="B1011" s="332">
        <v>380902</v>
      </c>
      <c r="C1011" s="333" t="s">
        <v>15969</v>
      </c>
      <c r="D1011" s="312" t="s">
        <v>15705</v>
      </c>
      <c r="E1011" s="333"/>
      <c r="F1011" s="331" t="s">
        <v>15269</v>
      </c>
      <c r="G1011" s="331" t="s">
        <v>15269</v>
      </c>
      <c r="H1011" s="331">
        <f>MERCADO!J1073</f>
        <v>9011419.6278666668</v>
      </c>
      <c r="I1011" s="308">
        <v>7159392.4833333334</v>
      </c>
      <c r="J1011" s="396" t="s">
        <v>16532</v>
      </c>
    </row>
    <row r="1012" spans="1:10" ht="22.5" customHeight="1">
      <c r="A1012" s="327"/>
      <c r="B1012" s="332"/>
      <c r="C1012" s="333"/>
      <c r="D1012" s="312" t="s">
        <v>15706</v>
      </c>
      <c r="E1012" s="333"/>
      <c r="F1012" s="331"/>
      <c r="G1012" s="331">
        <f t="shared" si="16"/>
        <v>0</v>
      </c>
      <c r="H1012" s="331">
        <f>MERCADO!J1074</f>
        <v>0</v>
      </c>
      <c r="I1012" s="308"/>
      <c r="J1012" s="396"/>
    </row>
    <row r="1013" spans="1:10" ht="15" customHeight="1">
      <c r="A1013" s="325">
        <v>266</v>
      </c>
      <c r="B1013" s="332">
        <v>380903</v>
      </c>
      <c r="C1013" s="333" t="s">
        <v>15970</v>
      </c>
      <c r="D1013" s="312" t="s">
        <v>15705</v>
      </c>
      <c r="E1013" s="333"/>
      <c r="F1013" s="331" t="s">
        <v>15269</v>
      </c>
      <c r="G1013" s="331" t="s">
        <v>15269</v>
      </c>
      <c r="H1013" s="331">
        <f>MERCADO!J1075</f>
        <v>4477955.8812499996</v>
      </c>
      <c r="I1013" s="308">
        <v>7331970.5874999994</v>
      </c>
      <c r="J1013" s="396" t="s">
        <v>16532</v>
      </c>
    </row>
    <row r="1014" spans="1:10" ht="22.5" customHeight="1">
      <c r="A1014" s="327"/>
      <c r="B1014" s="332"/>
      <c r="C1014" s="333"/>
      <c r="D1014" s="312" t="s">
        <v>15706</v>
      </c>
      <c r="E1014" s="333"/>
      <c r="F1014" s="331"/>
      <c r="G1014" s="331">
        <f t="shared" si="16"/>
        <v>0</v>
      </c>
      <c r="H1014" s="331">
        <f>MERCADO!J1076</f>
        <v>0</v>
      </c>
      <c r="I1014" s="308"/>
      <c r="J1014" s="396"/>
    </row>
    <row r="1015" spans="1:10" ht="15" customHeight="1">
      <c r="A1015" s="325">
        <v>267</v>
      </c>
      <c r="B1015" s="332">
        <v>380904</v>
      </c>
      <c r="C1015" s="333" t="s">
        <v>15971</v>
      </c>
      <c r="D1015" s="334" t="s">
        <v>15972</v>
      </c>
      <c r="E1015" s="311" t="s">
        <v>15587</v>
      </c>
      <c r="F1015" s="331">
        <v>3287375</v>
      </c>
      <c r="G1015" s="331">
        <f t="shared" si="16"/>
        <v>3455031.125</v>
      </c>
      <c r="H1015" s="331">
        <f>MERCADO!J1077</f>
        <v>5750117.0373333329</v>
      </c>
      <c r="I1015" s="308">
        <v>7706087</v>
      </c>
      <c r="J1015" s="396" t="s">
        <v>16532</v>
      </c>
    </row>
    <row r="1016" spans="1:10">
      <c r="A1016" s="326"/>
      <c r="B1016" s="332"/>
      <c r="C1016" s="333"/>
      <c r="D1016" s="334"/>
      <c r="E1016" s="311" t="s">
        <v>15608</v>
      </c>
      <c r="F1016" s="331"/>
      <c r="G1016" s="331">
        <f t="shared" si="16"/>
        <v>0</v>
      </c>
      <c r="H1016" s="331">
        <f>MERCADO!J1078</f>
        <v>0</v>
      </c>
      <c r="I1016" s="308"/>
      <c r="J1016" s="396"/>
    </row>
    <row r="1017" spans="1:10" ht="22.5">
      <c r="A1017" s="326"/>
      <c r="B1017" s="332"/>
      <c r="C1017" s="333"/>
      <c r="D1017" s="334"/>
      <c r="E1017" s="311" t="s">
        <v>15590</v>
      </c>
      <c r="F1017" s="331"/>
      <c r="G1017" s="331">
        <f t="shared" si="16"/>
        <v>0</v>
      </c>
      <c r="H1017" s="331">
        <f>MERCADO!J1079</f>
        <v>0</v>
      </c>
      <c r="I1017" s="308"/>
      <c r="J1017" s="396"/>
    </row>
    <row r="1018" spans="1:10">
      <c r="A1018" s="326"/>
      <c r="B1018" s="332"/>
      <c r="C1018" s="333"/>
      <c r="D1018" s="334"/>
      <c r="E1018" s="311" t="s">
        <v>15591</v>
      </c>
      <c r="F1018" s="331"/>
      <c r="G1018" s="331">
        <f t="shared" si="16"/>
        <v>0</v>
      </c>
      <c r="H1018" s="331">
        <f>MERCADO!J1080</f>
        <v>0</v>
      </c>
      <c r="I1018" s="308"/>
      <c r="J1018" s="396"/>
    </row>
    <row r="1019" spans="1:10">
      <c r="A1019" s="327"/>
      <c r="B1019" s="332"/>
      <c r="C1019" s="333"/>
      <c r="D1019" s="334"/>
      <c r="E1019" s="311" t="s">
        <v>15606</v>
      </c>
      <c r="F1019" s="331"/>
      <c r="G1019" s="331">
        <f t="shared" si="16"/>
        <v>0</v>
      </c>
      <c r="H1019" s="331">
        <f>MERCADO!J1081</f>
        <v>0</v>
      </c>
      <c r="I1019" s="308"/>
      <c r="J1019" s="396"/>
    </row>
    <row r="1020" spans="1:10" ht="22.5">
      <c r="A1020" s="310">
        <v>268</v>
      </c>
      <c r="B1020" s="310">
        <v>380910</v>
      </c>
      <c r="C1020" s="110" t="s">
        <v>15973</v>
      </c>
      <c r="D1020" s="312" t="s">
        <v>203</v>
      </c>
      <c r="E1020" s="110"/>
      <c r="F1020" s="307" t="s">
        <v>15269</v>
      </c>
      <c r="G1020" s="307" t="s">
        <v>15269</v>
      </c>
      <c r="H1020" s="307">
        <f>MERCADO!J1082</f>
        <v>1114900</v>
      </c>
      <c r="I1020" s="308">
        <v>21977450</v>
      </c>
      <c r="J1020" s="396" t="s">
        <v>16532</v>
      </c>
    </row>
    <row r="1021" spans="1:10" ht="22.5">
      <c r="A1021" s="310">
        <v>269</v>
      </c>
      <c r="B1021" s="310">
        <v>381101</v>
      </c>
      <c r="C1021" s="110" t="s">
        <v>15974</v>
      </c>
      <c r="D1021" s="312" t="s">
        <v>203</v>
      </c>
      <c r="E1021" s="110"/>
      <c r="F1021" s="307" t="s">
        <v>15269</v>
      </c>
      <c r="G1021" s="307" t="s">
        <v>15269</v>
      </c>
      <c r="H1021" s="307">
        <f>MERCADO!J1083</f>
        <v>7656996.5</v>
      </c>
      <c r="I1021" s="308">
        <v>7656996.666666667</v>
      </c>
      <c r="J1021" s="396" t="s">
        <v>16532</v>
      </c>
    </row>
    <row r="1022" spans="1:10" ht="22.5">
      <c r="A1022" s="310">
        <v>270</v>
      </c>
      <c r="B1022" s="310">
        <v>381203</v>
      </c>
      <c r="C1022" s="110" t="s">
        <v>15975</v>
      </c>
      <c r="D1022" s="312" t="s">
        <v>203</v>
      </c>
      <c r="E1022" s="110"/>
      <c r="F1022" s="307" t="s">
        <v>15269</v>
      </c>
      <c r="G1022" s="307" t="s">
        <v>15269</v>
      </c>
      <c r="H1022" s="307">
        <f>MERCADO!J1084</f>
        <v>4399304.0999999996</v>
      </c>
      <c r="I1022" s="308">
        <v>4532869.3999999994</v>
      </c>
      <c r="J1022" s="396" t="s">
        <v>16532</v>
      </c>
    </row>
    <row r="1023" spans="1:10" ht="22.5">
      <c r="A1023" s="310">
        <v>271</v>
      </c>
      <c r="B1023" s="310">
        <v>381301</v>
      </c>
      <c r="C1023" s="110" t="s">
        <v>1543</v>
      </c>
      <c r="D1023" s="312" t="s">
        <v>203</v>
      </c>
      <c r="E1023" s="110"/>
      <c r="F1023" s="307" t="s">
        <v>15269</v>
      </c>
      <c r="G1023" s="307" t="s">
        <v>15269</v>
      </c>
      <c r="H1023" s="307">
        <f>MERCADO!J1085</f>
        <v>1319845</v>
      </c>
      <c r="I1023" s="308">
        <v>2479896.6666666665</v>
      </c>
      <c r="J1023" s="396" t="s">
        <v>16532</v>
      </c>
    </row>
    <row r="1024" spans="1:10" ht="22.5">
      <c r="A1024" s="310">
        <v>272</v>
      </c>
      <c r="B1024" s="310">
        <v>381401</v>
      </c>
      <c r="C1024" s="110" t="s">
        <v>15977</v>
      </c>
      <c r="D1024" s="312" t="s">
        <v>203</v>
      </c>
      <c r="E1024" s="110"/>
      <c r="F1024" s="307" t="s">
        <v>15269</v>
      </c>
      <c r="G1024" s="307" t="s">
        <v>15269</v>
      </c>
      <c r="H1024" s="307">
        <f>MERCADO!J1087</f>
        <v>2299541.5</v>
      </c>
      <c r="I1024" s="308">
        <v>3133027.6666666665</v>
      </c>
      <c r="J1024" s="396" t="s">
        <v>16532</v>
      </c>
    </row>
    <row r="1025" spans="1:10" ht="22.5">
      <c r="A1025" s="310">
        <v>273</v>
      </c>
      <c r="B1025" s="310">
        <v>381502</v>
      </c>
      <c r="C1025" s="110" t="s">
        <v>15978</v>
      </c>
      <c r="D1025" s="312" t="s">
        <v>203</v>
      </c>
      <c r="E1025" s="110"/>
      <c r="F1025" s="307" t="s">
        <v>15269</v>
      </c>
      <c r="G1025" s="307" t="s">
        <v>15269</v>
      </c>
      <c r="H1025" s="313">
        <f>MERCADO!J1088</f>
        <v>3346526</v>
      </c>
      <c r="I1025" s="308">
        <v>4073263</v>
      </c>
      <c r="J1025" s="396" t="s">
        <v>16532</v>
      </c>
    </row>
    <row r="1026" spans="1:10" ht="22.5">
      <c r="A1026" s="310">
        <v>274</v>
      </c>
      <c r="B1026" s="310">
        <v>381601</v>
      </c>
      <c r="C1026" s="110" t="s">
        <v>1660</v>
      </c>
      <c r="D1026" s="312" t="s">
        <v>203</v>
      </c>
      <c r="E1026" s="110"/>
      <c r="F1026" s="307" t="s">
        <v>15269</v>
      </c>
      <c r="G1026" s="307" t="s">
        <v>15269</v>
      </c>
      <c r="H1026" s="307">
        <f>MERCADO!J1089</f>
        <v>2365809.25</v>
      </c>
      <c r="I1026" s="308">
        <v>3177206.1666666665</v>
      </c>
      <c r="J1026" s="396" t="s">
        <v>16532</v>
      </c>
    </row>
    <row r="1027" spans="1:10" ht="22.5">
      <c r="A1027" s="310">
        <v>275</v>
      </c>
      <c r="B1027" s="310">
        <v>381602</v>
      </c>
      <c r="C1027" s="110" t="s">
        <v>15979</v>
      </c>
      <c r="D1027" s="312" t="s">
        <v>203</v>
      </c>
      <c r="E1027" s="110"/>
      <c r="F1027" s="307" t="s">
        <v>15269</v>
      </c>
      <c r="G1027" s="307" t="s">
        <v>15269</v>
      </c>
      <c r="H1027" s="307">
        <f>MERCADO!J1090</f>
        <v>2365809.25</v>
      </c>
      <c r="I1027" s="308">
        <v>3177206.1666666665</v>
      </c>
      <c r="J1027" s="396" t="s">
        <v>16532</v>
      </c>
    </row>
    <row r="1028" spans="1:10" ht="22.5">
      <c r="A1028" s="310">
        <v>276</v>
      </c>
      <c r="B1028" s="310">
        <v>381603</v>
      </c>
      <c r="C1028" s="110" t="s">
        <v>15980</v>
      </c>
      <c r="D1028" s="312" t="s">
        <v>203</v>
      </c>
      <c r="E1028" s="110"/>
      <c r="F1028" s="307" t="s">
        <v>15269</v>
      </c>
      <c r="G1028" s="307" t="s">
        <v>15269</v>
      </c>
      <c r="H1028" s="307">
        <f>MERCADO!J1091</f>
        <v>1624922.125</v>
      </c>
      <c r="I1028" s="308">
        <v>2683281.4166666665</v>
      </c>
      <c r="J1028" s="396" t="s">
        <v>16532</v>
      </c>
    </row>
    <row r="1029" spans="1:10" ht="22.5">
      <c r="A1029" s="310">
        <v>277</v>
      </c>
      <c r="B1029" s="310">
        <v>381801</v>
      </c>
      <c r="C1029" s="110" t="s">
        <v>1545</v>
      </c>
      <c r="D1029" s="312" t="s">
        <v>203</v>
      </c>
      <c r="E1029" s="110"/>
      <c r="F1029" s="307" t="s">
        <v>15269</v>
      </c>
      <c r="G1029" s="307" t="s">
        <v>15269</v>
      </c>
      <c r="H1029" s="307">
        <f>MERCADO!J1092</f>
        <v>2578398.1</v>
      </c>
      <c r="I1029" s="308">
        <v>3318932.0666666664</v>
      </c>
      <c r="J1029" s="396" t="s">
        <v>16532</v>
      </c>
    </row>
    <row r="1030" spans="1:10" ht="22.5">
      <c r="A1030" s="310">
        <v>278</v>
      </c>
      <c r="B1030" s="310">
        <v>381802</v>
      </c>
      <c r="C1030" s="110" t="s">
        <v>1546</v>
      </c>
      <c r="D1030" s="312" t="s">
        <v>203</v>
      </c>
      <c r="E1030" s="110"/>
      <c r="F1030" s="307" t="s">
        <v>15269</v>
      </c>
      <c r="G1030" s="307" t="s">
        <v>15269</v>
      </c>
      <c r="H1030" s="307">
        <f>MERCADO!J1093</f>
        <v>1319845</v>
      </c>
      <c r="I1030" s="308">
        <v>2479896.6666666665</v>
      </c>
      <c r="J1030" s="396" t="s">
        <v>16532</v>
      </c>
    </row>
    <row r="1031" spans="1:10" ht="67.5">
      <c r="A1031" s="310">
        <v>279</v>
      </c>
      <c r="B1031" s="310">
        <v>382302</v>
      </c>
      <c r="C1031" s="311" t="s">
        <v>274</v>
      </c>
      <c r="D1031" s="312" t="s">
        <v>15640</v>
      </c>
      <c r="E1031" s="311" t="s">
        <v>15641</v>
      </c>
      <c r="F1031" s="313">
        <v>4324700</v>
      </c>
      <c r="G1031" s="313">
        <f t="shared" ref="G1031:G1094" si="17">(F1031*5.1%)+F1031</f>
        <v>4545259.7</v>
      </c>
      <c r="H1031" s="313">
        <f>MERCADO!J1094</f>
        <v>5943193.0999999996</v>
      </c>
      <c r="I1031" s="308">
        <v>5560200</v>
      </c>
      <c r="J1031" s="396" t="s">
        <v>16532</v>
      </c>
    </row>
    <row r="1032" spans="1:10" ht="67.5">
      <c r="A1032" s="310">
        <v>280</v>
      </c>
      <c r="B1032" s="310">
        <v>382304</v>
      </c>
      <c r="C1032" s="311" t="s">
        <v>275</v>
      </c>
      <c r="D1032" s="312" t="s">
        <v>15640</v>
      </c>
      <c r="E1032" s="311" t="s">
        <v>15641</v>
      </c>
      <c r="F1032" s="313">
        <v>4002805</v>
      </c>
      <c r="G1032" s="313">
        <f t="shared" si="17"/>
        <v>4206948.0549999997</v>
      </c>
      <c r="H1032" s="313">
        <f>MERCADO!J1095</f>
        <v>4759443.7833333341</v>
      </c>
      <c r="I1032" s="308">
        <v>4933280.9952380955</v>
      </c>
      <c r="J1032" s="396" t="s">
        <v>16532</v>
      </c>
    </row>
    <row r="1033" spans="1:10" ht="22.5">
      <c r="A1033" s="310">
        <v>281</v>
      </c>
      <c r="B1033" s="310">
        <v>383201</v>
      </c>
      <c r="C1033" s="311" t="s">
        <v>398</v>
      </c>
      <c r="D1033" s="312"/>
      <c r="E1033" s="311"/>
      <c r="F1033" s="313">
        <v>1334432</v>
      </c>
      <c r="G1033" s="313">
        <f t="shared" si="17"/>
        <v>1402488.0319999999</v>
      </c>
      <c r="H1033" s="313">
        <f>MERCADO!J1096</f>
        <v>2160175.0666666669</v>
      </c>
      <c r="I1033" s="308">
        <v>2995131.3</v>
      </c>
      <c r="J1033" s="396" t="s">
        <v>16532</v>
      </c>
    </row>
    <row r="1034" spans="1:10" ht="22.5">
      <c r="A1034" s="310">
        <v>282</v>
      </c>
      <c r="B1034" s="310">
        <v>383202</v>
      </c>
      <c r="C1034" s="110" t="s">
        <v>399</v>
      </c>
      <c r="D1034" s="312" t="s">
        <v>203</v>
      </c>
      <c r="E1034" s="110"/>
      <c r="F1034" s="307">
        <v>1212389</v>
      </c>
      <c r="G1034" s="307">
        <f t="shared" si="17"/>
        <v>1274220.8389999999</v>
      </c>
      <c r="H1034" s="307">
        <f>MERCADO!J1097</f>
        <v>1986014.2166666668</v>
      </c>
      <c r="I1034" s="308">
        <v>2864510.6625000001</v>
      </c>
      <c r="J1034" s="396" t="s">
        <v>16532</v>
      </c>
    </row>
    <row r="1035" spans="1:10" ht="22.5">
      <c r="A1035" s="310">
        <v>283</v>
      </c>
      <c r="B1035" s="310">
        <v>383203</v>
      </c>
      <c r="C1035" s="110" t="s">
        <v>400</v>
      </c>
      <c r="D1035" s="312" t="s">
        <v>203</v>
      </c>
      <c r="E1035" s="110"/>
      <c r="F1035" s="307">
        <v>1212389</v>
      </c>
      <c r="G1035" s="307">
        <f t="shared" si="17"/>
        <v>1274220.8389999999</v>
      </c>
      <c r="H1035" s="307">
        <f>MERCADO!J1098</f>
        <v>2210449.9162333333</v>
      </c>
      <c r="I1035" s="308">
        <v>2113910.4986999999</v>
      </c>
      <c r="J1035" s="396" t="s">
        <v>16532</v>
      </c>
    </row>
    <row r="1036" spans="1:10" ht="22.5">
      <c r="A1036" s="310">
        <v>284</v>
      </c>
      <c r="B1036" s="310">
        <v>383204</v>
      </c>
      <c r="C1036" s="110" t="s">
        <v>401</v>
      </c>
      <c r="D1036" s="312" t="s">
        <v>203</v>
      </c>
      <c r="E1036" s="110"/>
      <c r="F1036" s="307">
        <v>1212389</v>
      </c>
      <c r="G1036" s="307">
        <f t="shared" si="17"/>
        <v>1274220.8389999999</v>
      </c>
      <c r="H1036" s="307">
        <f>MERCADO!J1099</f>
        <v>1986014.2166666668</v>
      </c>
      <c r="I1036" s="308">
        <v>2864510.6625000001</v>
      </c>
      <c r="J1036" s="396" t="s">
        <v>16532</v>
      </c>
    </row>
    <row r="1037" spans="1:10" ht="22.5">
      <c r="A1037" s="310">
        <v>285</v>
      </c>
      <c r="B1037" s="310">
        <v>383205</v>
      </c>
      <c r="C1037" s="110" t="s">
        <v>402</v>
      </c>
      <c r="D1037" s="312" t="s">
        <v>203</v>
      </c>
      <c r="E1037" s="110"/>
      <c r="F1037" s="307">
        <v>1212389</v>
      </c>
      <c r="G1037" s="307">
        <f t="shared" si="17"/>
        <v>1274220.8389999999</v>
      </c>
      <c r="H1037" s="307">
        <f>MERCADO!J1100</f>
        <v>1986014.2166666668</v>
      </c>
      <c r="I1037" s="308">
        <v>2864510.6625000001</v>
      </c>
      <c r="J1037" s="396" t="s">
        <v>16532</v>
      </c>
    </row>
    <row r="1038" spans="1:10" ht="22.5">
      <c r="A1038" s="310">
        <v>286</v>
      </c>
      <c r="B1038" s="310">
        <v>383301</v>
      </c>
      <c r="C1038" s="110" t="s">
        <v>403</v>
      </c>
      <c r="D1038" s="312" t="s">
        <v>203</v>
      </c>
      <c r="E1038" s="110"/>
      <c r="F1038" s="307">
        <v>1055513</v>
      </c>
      <c r="G1038" s="307">
        <f t="shared" si="17"/>
        <v>1109344.1629999999</v>
      </c>
      <c r="H1038" s="307">
        <f>MERCADO!J1101</f>
        <v>1872202.6698883334</v>
      </c>
      <c r="I1038" s="308">
        <v>1706227.7596650003</v>
      </c>
      <c r="J1038" s="396" t="s">
        <v>16532</v>
      </c>
    </row>
    <row r="1039" spans="1:10" ht="22.5">
      <c r="A1039" s="310">
        <v>287</v>
      </c>
      <c r="B1039" s="310">
        <v>383302</v>
      </c>
      <c r="C1039" s="110" t="s">
        <v>404</v>
      </c>
      <c r="D1039" s="312" t="s">
        <v>203</v>
      </c>
      <c r="E1039" s="110"/>
      <c r="F1039" s="307">
        <v>1055513</v>
      </c>
      <c r="G1039" s="307">
        <f t="shared" si="17"/>
        <v>1109344.1629999999</v>
      </c>
      <c r="H1039" s="307">
        <f>MERCADO!J1102</f>
        <v>1721526.0166666666</v>
      </c>
      <c r="I1039" s="308">
        <v>2666144.5125000002</v>
      </c>
      <c r="J1039" s="396" t="s">
        <v>16532</v>
      </c>
    </row>
    <row r="1040" spans="1:10" ht="22.5">
      <c r="A1040" s="310">
        <v>288</v>
      </c>
      <c r="B1040" s="310">
        <v>383303</v>
      </c>
      <c r="C1040" s="110" t="s">
        <v>276</v>
      </c>
      <c r="D1040" s="312" t="s">
        <v>203</v>
      </c>
      <c r="E1040" s="110"/>
      <c r="F1040" s="307">
        <v>1055513</v>
      </c>
      <c r="G1040" s="307">
        <f t="shared" si="17"/>
        <v>1109344.1629999999</v>
      </c>
      <c r="H1040" s="307">
        <f>MERCADO!J1103</f>
        <v>1872202.6698883334</v>
      </c>
      <c r="I1040" s="308">
        <v>1706227.7596650003</v>
      </c>
      <c r="J1040" s="396" t="s">
        <v>16532</v>
      </c>
    </row>
    <row r="1041" spans="1:10" ht="22.5">
      <c r="A1041" s="310">
        <v>289</v>
      </c>
      <c r="B1041" s="310">
        <v>383405</v>
      </c>
      <c r="C1041" s="311" t="s">
        <v>277</v>
      </c>
      <c r="D1041" s="312" t="s">
        <v>268</v>
      </c>
      <c r="E1041" s="311"/>
      <c r="F1041" s="313">
        <v>3400000</v>
      </c>
      <c r="G1041" s="313">
        <f t="shared" si="17"/>
        <v>3573400</v>
      </c>
      <c r="H1041" s="313">
        <f>MERCADO!J1104</f>
        <v>5911151</v>
      </c>
      <c r="I1041" s="308">
        <v>8096962.25</v>
      </c>
      <c r="J1041" s="396" t="s">
        <v>16532</v>
      </c>
    </row>
    <row r="1042" spans="1:10" ht="22.5">
      <c r="A1042" s="325">
        <v>290</v>
      </c>
      <c r="B1042" s="332">
        <v>383408</v>
      </c>
      <c r="C1042" s="333" t="s">
        <v>15981</v>
      </c>
      <c r="D1042" s="312" t="s">
        <v>15623</v>
      </c>
      <c r="E1042" s="311" t="s">
        <v>15624</v>
      </c>
      <c r="F1042" s="331">
        <v>4980800</v>
      </c>
      <c r="G1042" s="331">
        <f t="shared" si="17"/>
        <v>5234820.8</v>
      </c>
      <c r="H1042" s="331">
        <f>MERCADO!J1105</f>
        <v>32394037</v>
      </c>
      <c r="I1042" s="395">
        <v>18814429</v>
      </c>
      <c r="J1042" s="396" t="s">
        <v>16531</v>
      </c>
    </row>
    <row r="1043" spans="1:10" ht="22.5">
      <c r="A1043" s="326"/>
      <c r="B1043" s="332"/>
      <c r="C1043" s="333"/>
      <c r="D1043" s="312" t="s">
        <v>15625</v>
      </c>
      <c r="E1043" s="311" t="s">
        <v>15612</v>
      </c>
      <c r="F1043" s="331"/>
      <c r="G1043" s="331">
        <f t="shared" si="17"/>
        <v>0</v>
      </c>
      <c r="H1043" s="331">
        <f>MERCADO!J1106</f>
        <v>0</v>
      </c>
      <c r="I1043" s="308"/>
      <c r="J1043" s="396"/>
    </row>
    <row r="1044" spans="1:10" ht="22.5">
      <c r="A1044" s="326"/>
      <c r="B1044" s="332"/>
      <c r="C1044" s="333"/>
      <c r="D1044" s="312" t="s">
        <v>15626</v>
      </c>
      <c r="E1044" s="311" t="s">
        <v>15627</v>
      </c>
      <c r="F1044" s="331"/>
      <c r="G1044" s="331">
        <f t="shared" si="17"/>
        <v>0</v>
      </c>
      <c r="H1044" s="331">
        <f>MERCADO!J1107</f>
        <v>0</v>
      </c>
      <c r="I1044" s="308"/>
      <c r="J1044" s="396"/>
    </row>
    <row r="1045" spans="1:10" ht="22.5">
      <c r="A1045" s="326"/>
      <c r="B1045" s="332"/>
      <c r="C1045" s="333"/>
      <c r="D1045" s="312" t="s">
        <v>15628</v>
      </c>
      <c r="E1045" s="311" t="s">
        <v>15629</v>
      </c>
      <c r="F1045" s="331"/>
      <c r="G1045" s="331">
        <f t="shared" si="17"/>
        <v>0</v>
      </c>
      <c r="H1045" s="331">
        <f>MERCADO!J1108</f>
        <v>0</v>
      </c>
      <c r="I1045" s="308"/>
      <c r="J1045" s="396"/>
    </row>
    <row r="1046" spans="1:10">
      <c r="A1046" s="326"/>
      <c r="B1046" s="332"/>
      <c r="C1046" s="333"/>
      <c r="D1046" s="312" t="s">
        <v>15630</v>
      </c>
      <c r="E1046" s="311" t="s">
        <v>15615</v>
      </c>
      <c r="F1046" s="331"/>
      <c r="G1046" s="331">
        <f t="shared" si="17"/>
        <v>0</v>
      </c>
      <c r="H1046" s="331">
        <f>MERCADO!J1109</f>
        <v>0</v>
      </c>
      <c r="I1046" s="308"/>
      <c r="J1046" s="396"/>
    </row>
    <row r="1047" spans="1:10" ht="22.5">
      <c r="A1047" s="326"/>
      <c r="B1047" s="332"/>
      <c r="C1047" s="333"/>
      <c r="D1047" s="312" t="s">
        <v>15631</v>
      </c>
      <c r="E1047" s="311" t="s">
        <v>15621</v>
      </c>
      <c r="F1047" s="331"/>
      <c r="G1047" s="331">
        <f t="shared" si="17"/>
        <v>0</v>
      </c>
      <c r="H1047" s="331">
        <f>MERCADO!J1110</f>
        <v>0</v>
      </c>
      <c r="I1047" s="308"/>
      <c r="J1047" s="396"/>
    </row>
    <row r="1048" spans="1:10">
      <c r="A1048" s="326"/>
      <c r="B1048" s="332"/>
      <c r="C1048" s="333"/>
      <c r="D1048" s="312" t="s">
        <v>15579</v>
      </c>
      <c r="E1048" s="311" t="s">
        <v>15632</v>
      </c>
      <c r="F1048" s="331"/>
      <c r="G1048" s="331">
        <f t="shared" si="17"/>
        <v>0</v>
      </c>
      <c r="H1048" s="331">
        <f>MERCADO!J1111</f>
        <v>0</v>
      </c>
      <c r="I1048" s="308"/>
      <c r="J1048" s="396"/>
    </row>
    <row r="1049" spans="1:10">
      <c r="A1049" s="326"/>
      <c r="B1049" s="332"/>
      <c r="C1049" s="333"/>
      <c r="D1049" s="312" t="s">
        <v>15633</v>
      </c>
      <c r="E1049" s="311" t="s">
        <v>15583</v>
      </c>
      <c r="F1049" s="331"/>
      <c r="G1049" s="331">
        <f t="shared" si="17"/>
        <v>0</v>
      </c>
      <c r="H1049" s="331">
        <f>MERCADO!J1112</f>
        <v>0</v>
      </c>
      <c r="I1049" s="308"/>
      <c r="J1049" s="396"/>
    </row>
    <row r="1050" spans="1:10">
      <c r="A1050" s="326"/>
      <c r="B1050" s="332"/>
      <c r="C1050" s="333"/>
      <c r="D1050" s="312" t="s">
        <v>15581</v>
      </c>
      <c r="E1050" s="311" t="s">
        <v>15634</v>
      </c>
      <c r="F1050" s="331"/>
      <c r="G1050" s="331">
        <f t="shared" si="17"/>
        <v>0</v>
      </c>
      <c r="H1050" s="331">
        <f>MERCADO!J1113</f>
        <v>0</v>
      </c>
      <c r="I1050" s="308"/>
      <c r="J1050" s="396"/>
    </row>
    <row r="1051" spans="1:10" ht="33.75">
      <c r="A1051" s="326"/>
      <c r="B1051" s="332"/>
      <c r="C1051" s="333"/>
      <c r="D1051" s="312" t="s">
        <v>15635</v>
      </c>
      <c r="E1051" s="311" t="s">
        <v>15636</v>
      </c>
      <c r="F1051" s="331"/>
      <c r="G1051" s="331">
        <f t="shared" si="17"/>
        <v>0</v>
      </c>
      <c r="H1051" s="331">
        <f>MERCADO!J1114</f>
        <v>0</v>
      </c>
      <c r="I1051" s="308"/>
      <c r="J1051" s="396"/>
    </row>
    <row r="1052" spans="1:10" ht="22.5">
      <c r="A1052" s="326"/>
      <c r="B1052" s="332"/>
      <c r="C1052" s="333"/>
      <c r="D1052" s="312" t="s">
        <v>15637</v>
      </c>
      <c r="E1052" s="110"/>
      <c r="F1052" s="331"/>
      <c r="G1052" s="331">
        <f t="shared" si="17"/>
        <v>0</v>
      </c>
      <c r="H1052" s="331">
        <f>MERCADO!J1115</f>
        <v>0</v>
      </c>
      <c r="I1052" s="308"/>
      <c r="J1052" s="396"/>
    </row>
    <row r="1053" spans="1:10" ht="22.5">
      <c r="A1053" s="326"/>
      <c r="B1053" s="332"/>
      <c r="C1053" s="333"/>
      <c r="D1053" s="312" t="s">
        <v>15982</v>
      </c>
      <c r="E1053" s="110"/>
      <c r="F1053" s="331"/>
      <c r="G1053" s="331">
        <f t="shared" si="17"/>
        <v>0</v>
      </c>
      <c r="H1053" s="331">
        <f>MERCADO!J1116</f>
        <v>0</v>
      </c>
      <c r="I1053" s="308"/>
      <c r="J1053" s="396"/>
    </row>
    <row r="1054" spans="1:10" ht="67.5">
      <c r="A1054" s="326"/>
      <c r="B1054" s="332"/>
      <c r="C1054" s="333"/>
      <c r="D1054" s="312" t="s">
        <v>15983</v>
      </c>
      <c r="E1054" s="110"/>
      <c r="F1054" s="331"/>
      <c r="G1054" s="331">
        <f t="shared" si="17"/>
        <v>0</v>
      </c>
      <c r="H1054" s="331">
        <f>MERCADO!J1117</f>
        <v>0</v>
      </c>
      <c r="I1054" s="308"/>
      <c r="J1054" s="396"/>
    </row>
    <row r="1055" spans="1:10" ht="67.5">
      <c r="A1055" s="326"/>
      <c r="B1055" s="332"/>
      <c r="C1055" s="333"/>
      <c r="D1055" s="312" t="s">
        <v>15984</v>
      </c>
      <c r="E1055" s="110"/>
      <c r="F1055" s="331"/>
      <c r="G1055" s="331">
        <f t="shared" si="17"/>
        <v>0</v>
      </c>
      <c r="H1055" s="331">
        <f>MERCADO!J1118</f>
        <v>0</v>
      </c>
      <c r="I1055" s="308"/>
      <c r="J1055" s="396"/>
    </row>
    <row r="1056" spans="1:10">
      <c r="A1056" s="326"/>
      <c r="B1056" s="332"/>
      <c r="C1056" s="333"/>
      <c r="D1056" s="312" t="s">
        <v>15617</v>
      </c>
      <c r="E1056" s="110"/>
      <c r="F1056" s="331"/>
      <c r="G1056" s="331">
        <f t="shared" si="17"/>
        <v>0</v>
      </c>
      <c r="H1056" s="331">
        <f>MERCADO!J1119</f>
        <v>0</v>
      </c>
      <c r="I1056" s="308"/>
      <c r="J1056" s="396"/>
    </row>
    <row r="1057" spans="1:10">
      <c r="A1057" s="326"/>
      <c r="B1057" s="332"/>
      <c r="C1057" s="333"/>
      <c r="D1057" s="312" t="s">
        <v>15618</v>
      </c>
      <c r="E1057" s="110"/>
      <c r="F1057" s="331"/>
      <c r="G1057" s="331">
        <f t="shared" si="17"/>
        <v>0</v>
      </c>
      <c r="H1057" s="331">
        <f>MERCADO!J1120</f>
        <v>0</v>
      </c>
      <c r="I1057" s="308"/>
      <c r="J1057" s="396"/>
    </row>
    <row r="1058" spans="1:10" ht="22.5">
      <c r="A1058" s="326"/>
      <c r="B1058" s="332"/>
      <c r="C1058" s="333"/>
      <c r="D1058" s="312" t="s">
        <v>15897</v>
      </c>
      <c r="E1058" s="110"/>
      <c r="F1058" s="331"/>
      <c r="G1058" s="331">
        <f t="shared" si="17"/>
        <v>0</v>
      </c>
      <c r="H1058" s="331">
        <f>MERCADO!J1121</f>
        <v>0</v>
      </c>
      <c r="I1058" s="308"/>
      <c r="J1058" s="396"/>
    </row>
    <row r="1059" spans="1:10">
      <c r="A1059" s="326"/>
      <c r="B1059" s="332"/>
      <c r="C1059" s="333"/>
      <c r="D1059" s="312" t="s">
        <v>15985</v>
      </c>
      <c r="E1059" s="110"/>
      <c r="F1059" s="331"/>
      <c r="G1059" s="331">
        <f t="shared" si="17"/>
        <v>0</v>
      </c>
      <c r="H1059" s="331">
        <f>MERCADO!J1122</f>
        <v>0</v>
      </c>
      <c r="I1059" s="308"/>
      <c r="J1059" s="396"/>
    </row>
    <row r="1060" spans="1:10">
      <c r="A1060" s="327"/>
      <c r="B1060" s="332"/>
      <c r="C1060" s="333"/>
      <c r="D1060" s="312" t="s">
        <v>15639</v>
      </c>
      <c r="E1060" s="110"/>
      <c r="F1060" s="331"/>
      <c r="G1060" s="331">
        <f t="shared" si="17"/>
        <v>0</v>
      </c>
      <c r="H1060" s="331">
        <f>MERCADO!J1123</f>
        <v>0</v>
      </c>
      <c r="I1060" s="308"/>
      <c r="J1060" s="396"/>
    </row>
    <row r="1061" spans="1:10" ht="22.5">
      <c r="A1061" s="325">
        <v>291</v>
      </c>
      <c r="B1061" s="332">
        <v>383410</v>
      </c>
      <c r="C1061" s="333" t="s">
        <v>15986</v>
      </c>
      <c r="D1061" s="312" t="s">
        <v>15623</v>
      </c>
      <c r="E1061" s="311" t="s">
        <v>15624</v>
      </c>
      <c r="F1061" s="331" t="s">
        <v>15269</v>
      </c>
      <c r="G1061" s="331" t="s">
        <v>15269</v>
      </c>
      <c r="H1061" s="331">
        <f>MERCADO!J1124</f>
        <v>4303317.8009249996</v>
      </c>
      <c r="I1061" s="308">
        <v>77151658.900462493</v>
      </c>
      <c r="J1061" s="396" t="s">
        <v>16532</v>
      </c>
    </row>
    <row r="1062" spans="1:10" ht="22.5">
      <c r="A1062" s="326"/>
      <c r="B1062" s="332"/>
      <c r="C1062" s="333"/>
      <c r="D1062" s="312" t="s">
        <v>15625</v>
      </c>
      <c r="E1062" s="311" t="s">
        <v>15612</v>
      </c>
      <c r="F1062" s="331"/>
      <c r="G1062" s="331">
        <f t="shared" si="17"/>
        <v>0</v>
      </c>
      <c r="H1062" s="331" t="e">
        <f>MERCADO!J1125</f>
        <v>#N/A</v>
      </c>
      <c r="I1062" s="308"/>
      <c r="J1062" s="396"/>
    </row>
    <row r="1063" spans="1:10" ht="22.5">
      <c r="A1063" s="326"/>
      <c r="B1063" s="332"/>
      <c r="C1063" s="333"/>
      <c r="D1063" s="312" t="s">
        <v>15626</v>
      </c>
      <c r="E1063" s="311" t="s">
        <v>15627</v>
      </c>
      <c r="F1063" s="331"/>
      <c r="G1063" s="331">
        <f t="shared" si="17"/>
        <v>0</v>
      </c>
      <c r="H1063" s="331" t="e">
        <f>MERCADO!J1126</f>
        <v>#N/A</v>
      </c>
      <c r="I1063" s="308"/>
      <c r="J1063" s="396"/>
    </row>
    <row r="1064" spans="1:10" ht="22.5">
      <c r="A1064" s="326"/>
      <c r="B1064" s="332"/>
      <c r="C1064" s="333"/>
      <c r="D1064" s="312" t="s">
        <v>15628</v>
      </c>
      <c r="E1064" s="311" t="s">
        <v>15629</v>
      </c>
      <c r="F1064" s="331"/>
      <c r="G1064" s="331">
        <f t="shared" si="17"/>
        <v>0</v>
      </c>
      <c r="H1064" s="331" t="e">
        <f>MERCADO!J1127</f>
        <v>#N/A</v>
      </c>
      <c r="I1064" s="308"/>
      <c r="J1064" s="396"/>
    </row>
    <row r="1065" spans="1:10">
      <c r="A1065" s="326"/>
      <c r="B1065" s="332"/>
      <c r="C1065" s="333"/>
      <c r="D1065" s="312" t="s">
        <v>15630</v>
      </c>
      <c r="E1065" s="311" t="s">
        <v>15615</v>
      </c>
      <c r="F1065" s="331"/>
      <c r="G1065" s="331">
        <f t="shared" si="17"/>
        <v>0</v>
      </c>
      <c r="H1065" s="331" t="e">
        <f>MERCADO!J1128</f>
        <v>#N/A</v>
      </c>
      <c r="I1065" s="308"/>
      <c r="J1065" s="396"/>
    </row>
    <row r="1066" spans="1:10" ht="22.5">
      <c r="A1066" s="326"/>
      <c r="B1066" s="332"/>
      <c r="C1066" s="333"/>
      <c r="D1066" s="312" t="s">
        <v>15631</v>
      </c>
      <c r="E1066" s="311" t="s">
        <v>15621</v>
      </c>
      <c r="F1066" s="331"/>
      <c r="G1066" s="331">
        <f t="shared" si="17"/>
        <v>0</v>
      </c>
      <c r="H1066" s="331" t="e">
        <f>MERCADO!J1129</f>
        <v>#N/A</v>
      </c>
      <c r="I1066" s="308"/>
      <c r="J1066" s="396"/>
    </row>
    <row r="1067" spans="1:10">
      <c r="A1067" s="326"/>
      <c r="B1067" s="332"/>
      <c r="C1067" s="333"/>
      <c r="D1067" s="312" t="s">
        <v>15579</v>
      </c>
      <c r="E1067" s="311" t="s">
        <v>15632</v>
      </c>
      <c r="F1067" s="331"/>
      <c r="G1067" s="331">
        <f t="shared" si="17"/>
        <v>0</v>
      </c>
      <c r="H1067" s="331" t="e">
        <f>MERCADO!J1130</f>
        <v>#N/A</v>
      </c>
      <c r="I1067" s="308"/>
      <c r="J1067" s="396"/>
    </row>
    <row r="1068" spans="1:10">
      <c r="A1068" s="326"/>
      <c r="B1068" s="332"/>
      <c r="C1068" s="333"/>
      <c r="D1068" s="312" t="s">
        <v>15633</v>
      </c>
      <c r="E1068" s="311" t="s">
        <v>15583</v>
      </c>
      <c r="F1068" s="331"/>
      <c r="G1068" s="331">
        <f t="shared" si="17"/>
        <v>0</v>
      </c>
      <c r="H1068" s="331" t="e">
        <f>MERCADO!J1131</f>
        <v>#N/A</v>
      </c>
      <c r="I1068" s="308"/>
      <c r="J1068" s="396"/>
    </row>
    <row r="1069" spans="1:10">
      <c r="A1069" s="326"/>
      <c r="B1069" s="332"/>
      <c r="C1069" s="333"/>
      <c r="D1069" s="312" t="s">
        <v>15581</v>
      </c>
      <c r="E1069" s="311" t="s">
        <v>15634</v>
      </c>
      <c r="F1069" s="331"/>
      <c r="G1069" s="331">
        <f t="shared" si="17"/>
        <v>0</v>
      </c>
      <c r="H1069" s="331" t="e">
        <f>MERCADO!J1132</f>
        <v>#N/A</v>
      </c>
      <c r="I1069" s="308"/>
      <c r="J1069" s="396"/>
    </row>
    <row r="1070" spans="1:10" ht="33.75">
      <c r="A1070" s="326"/>
      <c r="B1070" s="332"/>
      <c r="C1070" s="333"/>
      <c r="D1070" s="312" t="s">
        <v>15635</v>
      </c>
      <c r="E1070" s="311" t="s">
        <v>15636</v>
      </c>
      <c r="F1070" s="331"/>
      <c r="G1070" s="331">
        <f t="shared" si="17"/>
        <v>0</v>
      </c>
      <c r="H1070" s="331" t="e">
        <f>MERCADO!J1133</f>
        <v>#N/A</v>
      </c>
      <c r="I1070" s="308"/>
      <c r="J1070" s="396"/>
    </row>
    <row r="1071" spans="1:10" ht="22.5">
      <c r="A1071" s="326"/>
      <c r="B1071" s="332"/>
      <c r="C1071" s="333"/>
      <c r="D1071" s="312" t="s">
        <v>15637</v>
      </c>
      <c r="E1071" s="110"/>
      <c r="F1071" s="331"/>
      <c r="G1071" s="331">
        <f t="shared" si="17"/>
        <v>0</v>
      </c>
      <c r="H1071" s="331" t="e">
        <f>MERCADO!J1134</f>
        <v>#N/A</v>
      </c>
      <c r="I1071" s="308"/>
      <c r="J1071" s="396"/>
    </row>
    <row r="1072" spans="1:10" ht="22.5">
      <c r="A1072" s="326"/>
      <c r="B1072" s="332"/>
      <c r="C1072" s="333"/>
      <c r="D1072" s="312" t="s">
        <v>15982</v>
      </c>
      <c r="E1072" s="110"/>
      <c r="F1072" s="331"/>
      <c r="G1072" s="331">
        <f t="shared" si="17"/>
        <v>0</v>
      </c>
      <c r="H1072" s="331" t="e">
        <f>MERCADO!J1135</f>
        <v>#N/A</v>
      </c>
      <c r="I1072" s="308"/>
      <c r="J1072" s="396"/>
    </row>
    <row r="1073" spans="1:10" ht="67.5">
      <c r="A1073" s="326"/>
      <c r="B1073" s="332"/>
      <c r="C1073" s="333"/>
      <c r="D1073" s="312" t="s">
        <v>15983</v>
      </c>
      <c r="E1073" s="110"/>
      <c r="F1073" s="331"/>
      <c r="G1073" s="331">
        <f t="shared" si="17"/>
        <v>0</v>
      </c>
      <c r="H1073" s="331" t="e">
        <f>MERCADO!J1136</f>
        <v>#N/A</v>
      </c>
      <c r="I1073" s="308"/>
      <c r="J1073" s="396"/>
    </row>
    <row r="1074" spans="1:10" ht="67.5">
      <c r="A1074" s="326"/>
      <c r="B1074" s="332"/>
      <c r="C1074" s="333"/>
      <c r="D1074" s="312" t="s">
        <v>15984</v>
      </c>
      <c r="E1074" s="110"/>
      <c r="F1074" s="331"/>
      <c r="G1074" s="331">
        <f t="shared" si="17"/>
        <v>0</v>
      </c>
      <c r="H1074" s="331" t="e">
        <f>MERCADO!J1137</f>
        <v>#N/A</v>
      </c>
      <c r="I1074" s="308"/>
      <c r="J1074" s="396"/>
    </row>
    <row r="1075" spans="1:10">
      <c r="A1075" s="326"/>
      <c r="B1075" s="332"/>
      <c r="C1075" s="333"/>
      <c r="D1075" s="312" t="s">
        <v>15617</v>
      </c>
      <c r="E1075" s="110"/>
      <c r="F1075" s="331"/>
      <c r="G1075" s="331">
        <f t="shared" si="17"/>
        <v>0</v>
      </c>
      <c r="H1075" s="331" t="e">
        <f>MERCADO!J1138</f>
        <v>#N/A</v>
      </c>
      <c r="I1075" s="308"/>
      <c r="J1075" s="396"/>
    </row>
    <row r="1076" spans="1:10">
      <c r="A1076" s="326"/>
      <c r="B1076" s="332"/>
      <c r="C1076" s="333"/>
      <c r="D1076" s="312" t="s">
        <v>15618</v>
      </c>
      <c r="E1076" s="110"/>
      <c r="F1076" s="331"/>
      <c r="G1076" s="331">
        <f t="shared" si="17"/>
        <v>0</v>
      </c>
      <c r="H1076" s="331" t="e">
        <f>MERCADO!J1139</f>
        <v>#N/A</v>
      </c>
      <c r="I1076" s="308"/>
      <c r="J1076" s="396"/>
    </row>
    <row r="1077" spans="1:10" ht="22.5">
      <c r="A1077" s="326"/>
      <c r="B1077" s="332"/>
      <c r="C1077" s="333"/>
      <c r="D1077" s="312" t="s">
        <v>15897</v>
      </c>
      <c r="E1077" s="110"/>
      <c r="F1077" s="331"/>
      <c r="G1077" s="331">
        <f t="shared" si="17"/>
        <v>0</v>
      </c>
      <c r="H1077" s="331" t="e">
        <f>MERCADO!J1140</f>
        <v>#N/A</v>
      </c>
      <c r="I1077" s="308"/>
      <c r="J1077" s="396"/>
    </row>
    <row r="1078" spans="1:10">
      <c r="A1078" s="326"/>
      <c r="B1078" s="332"/>
      <c r="C1078" s="333"/>
      <c r="D1078" s="312" t="s">
        <v>15985</v>
      </c>
      <c r="E1078" s="110"/>
      <c r="F1078" s="331"/>
      <c r="G1078" s="331">
        <f t="shared" si="17"/>
        <v>0</v>
      </c>
      <c r="H1078" s="331" t="e">
        <f>MERCADO!J1141</f>
        <v>#N/A</v>
      </c>
      <c r="I1078" s="308"/>
      <c r="J1078" s="396"/>
    </row>
    <row r="1079" spans="1:10">
      <c r="A1079" s="327"/>
      <c r="B1079" s="332"/>
      <c r="C1079" s="333"/>
      <c r="D1079" s="312" t="s">
        <v>15639</v>
      </c>
      <c r="E1079" s="110"/>
      <c r="F1079" s="331"/>
      <c r="G1079" s="331">
        <f t="shared" si="17"/>
        <v>0</v>
      </c>
      <c r="H1079" s="331" t="e">
        <f>MERCADO!J1142</f>
        <v>#N/A</v>
      </c>
      <c r="I1079" s="308"/>
      <c r="J1079" s="396"/>
    </row>
    <row r="1080" spans="1:10" ht="22.5">
      <c r="A1080" s="310">
        <v>292</v>
      </c>
      <c r="B1080" s="310">
        <v>383601</v>
      </c>
      <c r="C1080" s="110" t="s">
        <v>15987</v>
      </c>
      <c r="D1080" s="312" t="s">
        <v>203</v>
      </c>
      <c r="E1080" s="110"/>
      <c r="F1080" s="313">
        <v>1300449</v>
      </c>
      <c r="G1080" s="313">
        <f t="shared" si="17"/>
        <v>1366771.899</v>
      </c>
      <c r="H1080" s="313">
        <f>MERCADO!J1143</f>
        <v>2534840.2000000002</v>
      </c>
      <c r="I1080" s="308">
        <v>3523226.8000000003</v>
      </c>
      <c r="J1080" s="396" t="s">
        <v>16532</v>
      </c>
    </row>
    <row r="1081" spans="1:10" ht="22.5">
      <c r="A1081" s="310">
        <v>293</v>
      </c>
      <c r="B1081" s="310">
        <v>383701</v>
      </c>
      <c r="C1081" s="110" t="s">
        <v>278</v>
      </c>
      <c r="D1081" s="312" t="s">
        <v>203</v>
      </c>
      <c r="E1081" s="110"/>
      <c r="F1081" s="307">
        <v>1641784</v>
      </c>
      <c r="G1081" s="307">
        <f t="shared" si="17"/>
        <v>1725514.9839999999</v>
      </c>
      <c r="H1081" s="307">
        <f>MERCADO!J1144</f>
        <v>2670762.35</v>
      </c>
      <c r="I1081" s="308">
        <v>3378071.7624999997</v>
      </c>
      <c r="J1081" s="396" t="s">
        <v>16532</v>
      </c>
    </row>
    <row r="1082" spans="1:10" ht="22.5">
      <c r="A1082" s="310">
        <v>294</v>
      </c>
      <c r="B1082" s="310">
        <v>383801</v>
      </c>
      <c r="C1082" s="110" t="s">
        <v>279</v>
      </c>
      <c r="D1082" s="312" t="s">
        <v>203</v>
      </c>
      <c r="E1082" s="110"/>
      <c r="F1082" s="307">
        <v>1055513</v>
      </c>
      <c r="G1082" s="307">
        <f t="shared" si="17"/>
        <v>1109344.1629999999</v>
      </c>
      <c r="H1082" s="307">
        <f>MERCADO!J1145</f>
        <v>4247927.4750000006</v>
      </c>
      <c r="I1082" s="308">
        <v>4285945.6062500002</v>
      </c>
      <c r="J1082" s="396" t="s">
        <v>16532</v>
      </c>
    </row>
    <row r="1083" spans="1:10" ht="22.5">
      <c r="A1083" s="310">
        <v>295</v>
      </c>
      <c r="B1083" s="310">
        <v>383802</v>
      </c>
      <c r="C1083" s="110" t="s">
        <v>280</v>
      </c>
      <c r="D1083" s="312" t="s">
        <v>203</v>
      </c>
      <c r="E1083" s="110"/>
      <c r="F1083" s="307">
        <v>1055513</v>
      </c>
      <c r="G1083" s="307">
        <f t="shared" si="17"/>
        <v>1109344.1629999999</v>
      </c>
      <c r="H1083" s="307">
        <f>MERCADO!J1146</f>
        <v>3864594.1416666671</v>
      </c>
      <c r="I1083" s="308">
        <v>6158445.6062500002</v>
      </c>
      <c r="J1083" s="396" t="s">
        <v>16532</v>
      </c>
    </row>
    <row r="1084" spans="1:10" ht="22.5">
      <c r="A1084" s="310">
        <v>296</v>
      </c>
      <c r="B1084" s="310">
        <v>383901</v>
      </c>
      <c r="C1084" s="110" t="s">
        <v>281</v>
      </c>
      <c r="D1084" s="312" t="s">
        <v>203</v>
      </c>
      <c r="E1084" s="110"/>
      <c r="F1084" s="307">
        <v>1055513</v>
      </c>
      <c r="G1084" s="307">
        <f t="shared" si="17"/>
        <v>1109344.1629999999</v>
      </c>
      <c r="H1084" s="307">
        <f>MERCADO!J1147</f>
        <v>1721526.0166666666</v>
      </c>
      <c r="I1084" s="308">
        <v>2666144.5125000002</v>
      </c>
      <c r="J1084" s="396" t="s">
        <v>16532</v>
      </c>
    </row>
    <row r="1085" spans="1:10" ht="22.5">
      <c r="A1085" s="310">
        <v>297</v>
      </c>
      <c r="B1085" s="310">
        <v>383902</v>
      </c>
      <c r="C1085" s="110" t="s">
        <v>282</v>
      </c>
      <c r="D1085" s="312" t="s">
        <v>203</v>
      </c>
      <c r="E1085" s="110"/>
      <c r="F1085" s="307">
        <v>1055513</v>
      </c>
      <c r="G1085" s="307">
        <f t="shared" si="17"/>
        <v>1109344.1629999999</v>
      </c>
      <c r="H1085" s="307">
        <f>MERCADO!J1148</f>
        <v>1721526.0166666666</v>
      </c>
      <c r="I1085" s="308">
        <v>2666144.5125000002</v>
      </c>
      <c r="J1085" s="396" t="s">
        <v>16532</v>
      </c>
    </row>
    <row r="1086" spans="1:10" ht="22.5">
      <c r="A1086" s="310">
        <v>298</v>
      </c>
      <c r="B1086" s="310">
        <v>383903</v>
      </c>
      <c r="C1086" s="110" t="s">
        <v>283</v>
      </c>
      <c r="D1086" s="312" t="s">
        <v>203</v>
      </c>
      <c r="E1086" s="110"/>
      <c r="F1086" s="307">
        <v>1055513</v>
      </c>
      <c r="G1086" s="307">
        <f t="shared" si="17"/>
        <v>1109344.1629999999</v>
      </c>
      <c r="H1086" s="307">
        <f>MERCADO!J1149</f>
        <v>1872202.6698883334</v>
      </c>
      <c r="I1086" s="308">
        <v>1706227.7596650003</v>
      </c>
      <c r="J1086" s="396" t="s">
        <v>16532</v>
      </c>
    </row>
    <row r="1087" spans="1:10" ht="22.5">
      <c r="A1087" s="310">
        <v>299</v>
      </c>
      <c r="B1087" s="310">
        <v>384202</v>
      </c>
      <c r="C1087" s="110" t="s">
        <v>284</v>
      </c>
      <c r="D1087" s="312" t="s">
        <v>203</v>
      </c>
      <c r="E1087" s="110"/>
      <c r="F1087" s="307">
        <v>2002626</v>
      </c>
      <c r="G1087" s="307">
        <f t="shared" si="17"/>
        <v>2104759.926</v>
      </c>
      <c r="H1087" s="307">
        <f>MERCADO!J1150</f>
        <v>3241016.5833333335</v>
      </c>
      <c r="I1087" s="308">
        <v>3805762.4375</v>
      </c>
      <c r="J1087" s="396" t="s">
        <v>16532</v>
      </c>
    </row>
    <row r="1088" spans="1:10" ht="22.5">
      <c r="A1088" s="310">
        <v>300</v>
      </c>
      <c r="B1088" s="310">
        <v>384301</v>
      </c>
      <c r="C1088" s="110" t="s">
        <v>405</v>
      </c>
      <c r="D1088" s="312" t="s">
        <v>203</v>
      </c>
      <c r="E1088" s="110"/>
      <c r="F1088" s="307">
        <v>1443649</v>
      </c>
      <c r="G1088" s="307">
        <f t="shared" si="17"/>
        <v>1517275.0989999999</v>
      </c>
      <c r="H1088" s="307">
        <f>MERCADO!J1151</f>
        <v>2356149.4333333331</v>
      </c>
      <c r="I1088" s="308">
        <v>3142112.0749999997</v>
      </c>
      <c r="J1088" s="396" t="s">
        <v>16532</v>
      </c>
    </row>
    <row r="1089" spans="1:10" ht="22.5">
      <c r="A1089" s="310">
        <v>301</v>
      </c>
      <c r="B1089" s="310">
        <v>384302</v>
      </c>
      <c r="C1089" s="110" t="s">
        <v>406</v>
      </c>
      <c r="D1089" s="312" t="s">
        <v>203</v>
      </c>
      <c r="E1089" s="110"/>
      <c r="F1089" s="307">
        <v>1443649</v>
      </c>
      <c r="G1089" s="307">
        <f t="shared" si="17"/>
        <v>1517275.0989999999</v>
      </c>
      <c r="H1089" s="307">
        <f>MERCADO!J1152</f>
        <v>2356149.4333333331</v>
      </c>
      <c r="I1089" s="308">
        <v>3142112.0749999997</v>
      </c>
      <c r="J1089" s="396" t="s">
        <v>16532</v>
      </c>
    </row>
    <row r="1090" spans="1:10" ht="22.5">
      <c r="A1090" s="310">
        <v>302</v>
      </c>
      <c r="B1090" s="310">
        <v>384303</v>
      </c>
      <c r="C1090" s="110" t="s">
        <v>285</v>
      </c>
      <c r="D1090" s="312" t="s">
        <v>203</v>
      </c>
      <c r="E1090" s="110"/>
      <c r="F1090" s="307">
        <v>1443649</v>
      </c>
      <c r="G1090" s="307">
        <f t="shared" si="17"/>
        <v>1517275.0989999999</v>
      </c>
      <c r="H1090" s="307">
        <f>MERCADO!J1153</f>
        <v>2492897.4525000001</v>
      </c>
      <c r="I1090" s="308">
        <v>2125638.1575000002</v>
      </c>
      <c r="J1090" s="396" t="s">
        <v>16532</v>
      </c>
    </row>
    <row r="1091" spans="1:10" ht="22.5">
      <c r="A1091" s="310">
        <v>303</v>
      </c>
      <c r="B1091" s="310">
        <v>384501</v>
      </c>
      <c r="C1091" s="311" t="s">
        <v>286</v>
      </c>
      <c r="D1091" s="312" t="s">
        <v>203</v>
      </c>
      <c r="E1091" s="311"/>
      <c r="F1091" s="313">
        <v>1300449</v>
      </c>
      <c r="G1091" s="313">
        <f t="shared" si="17"/>
        <v>1366771.899</v>
      </c>
      <c r="H1091" s="313">
        <f>MERCADO!J1154</f>
        <v>2319308.2495666668</v>
      </c>
      <c r="I1091" s="308">
        <v>2113910.4986999999</v>
      </c>
      <c r="J1091" s="396" t="s">
        <v>16532</v>
      </c>
    </row>
    <row r="1092" spans="1:10" ht="22.5">
      <c r="A1092" s="310">
        <v>304</v>
      </c>
      <c r="B1092" s="310">
        <v>384601</v>
      </c>
      <c r="C1092" s="110" t="s">
        <v>287</v>
      </c>
      <c r="D1092" s="312" t="s">
        <v>203</v>
      </c>
      <c r="E1092" s="110"/>
      <c r="F1092" s="307">
        <v>1300449</v>
      </c>
      <c r="G1092" s="307">
        <f t="shared" si="17"/>
        <v>1366771.899</v>
      </c>
      <c r="H1092" s="307">
        <f>MERCADO!J1155</f>
        <v>2129751.2166666668</v>
      </c>
      <c r="I1092" s="308">
        <v>4472313.4124999996</v>
      </c>
      <c r="J1092" s="396" t="s">
        <v>16532</v>
      </c>
    </row>
    <row r="1093" spans="1:10" ht="22.5">
      <c r="A1093" s="310">
        <v>305</v>
      </c>
      <c r="B1093" s="310">
        <v>384701</v>
      </c>
      <c r="C1093" s="110" t="s">
        <v>288</v>
      </c>
      <c r="D1093" s="312" t="s">
        <v>203</v>
      </c>
      <c r="E1093" s="110"/>
      <c r="F1093" s="307">
        <v>1641784</v>
      </c>
      <c r="G1093" s="307">
        <f t="shared" si="17"/>
        <v>1725514.9839999999</v>
      </c>
      <c r="H1093" s="307">
        <f>MERCADO!J1156</f>
        <v>2670762.35</v>
      </c>
      <c r="I1093" s="308">
        <v>4878071.7625000002</v>
      </c>
      <c r="J1093" s="396" t="s">
        <v>16532</v>
      </c>
    </row>
    <row r="1094" spans="1:10" ht="22.5">
      <c r="A1094" s="310">
        <v>306</v>
      </c>
      <c r="B1094" s="310">
        <v>384801</v>
      </c>
      <c r="C1094" s="110" t="s">
        <v>289</v>
      </c>
      <c r="D1094" s="312" t="s">
        <v>203</v>
      </c>
      <c r="E1094" s="110"/>
      <c r="F1094" s="307">
        <v>1443649</v>
      </c>
      <c r="G1094" s="307">
        <f t="shared" si="17"/>
        <v>1517275.0989999999</v>
      </c>
      <c r="H1094" s="307">
        <f>MERCADO!J1157</f>
        <v>9643800.3223075662</v>
      </c>
      <c r="I1094" s="395">
        <v>5580538</v>
      </c>
      <c r="J1094" s="396" t="s">
        <v>16531</v>
      </c>
    </row>
    <row r="1095" spans="1:10" ht="22.5">
      <c r="A1095" s="310">
        <v>307</v>
      </c>
      <c r="B1095" s="310">
        <v>384802</v>
      </c>
      <c r="C1095" s="110" t="s">
        <v>290</v>
      </c>
      <c r="D1095" s="312" t="s">
        <v>203</v>
      </c>
      <c r="E1095" s="110"/>
      <c r="F1095" s="307">
        <v>1443649</v>
      </c>
      <c r="G1095" s="307">
        <f t="shared" ref="G1095:G1157" si="18">(F1095*5.1%)+F1095</f>
        <v>1517275.0989999999</v>
      </c>
      <c r="H1095" s="307">
        <f>MERCADO!J1158</f>
        <v>2356149.4333333331</v>
      </c>
      <c r="I1095" s="308">
        <v>3162246.5749999997</v>
      </c>
      <c r="J1095" s="396" t="s">
        <v>16532</v>
      </c>
    </row>
    <row r="1096" spans="1:10" ht="22.5">
      <c r="A1096" s="310">
        <v>308</v>
      </c>
      <c r="B1096" s="310">
        <v>384901</v>
      </c>
      <c r="C1096" s="110" t="s">
        <v>407</v>
      </c>
      <c r="D1096" s="312" t="s">
        <v>203</v>
      </c>
      <c r="E1096" s="110"/>
      <c r="F1096" s="307">
        <v>1300449</v>
      </c>
      <c r="G1096" s="307">
        <f t="shared" si="18"/>
        <v>1366771.899</v>
      </c>
      <c r="H1096" s="307">
        <f>MERCADO!J1159</f>
        <v>2319308.2495666668</v>
      </c>
      <c r="I1096" s="308">
        <v>2113910.4986999999</v>
      </c>
      <c r="J1096" s="396" t="s">
        <v>16532</v>
      </c>
    </row>
    <row r="1097" spans="1:10" ht="22.5">
      <c r="A1097" s="310">
        <v>309</v>
      </c>
      <c r="B1097" s="310">
        <v>385201</v>
      </c>
      <c r="C1097" s="110" t="s">
        <v>291</v>
      </c>
      <c r="D1097" s="312" t="s">
        <v>203</v>
      </c>
      <c r="E1097" s="110"/>
      <c r="F1097" s="307">
        <v>946484</v>
      </c>
      <c r="G1097" s="307">
        <f t="shared" si="18"/>
        <v>994754.68400000001</v>
      </c>
      <c r="H1097" s="307">
        <f>MERCADO!J1160</f>
        <v>2081478.6916666664</v>
      </c>
      <c r="I1097" s="308">
        <v>3010060.6291666664</v>
      </c>
      <c r="J1097" s="396" t="s">
        <v>16532</v>
      </c>
    </row>
    <row r="1098" spans="1:10" ht="22.5">
      <c r="A1098" s="310">
        <v>310</v>
      </c>
      <c r="B1098" s="310">
        <v>385202</v>
      </c>
      <c r="C1098" s="110" t="s">
        <v>292</v>
      </c>
      <c r="D1098" s="312" t="s">
        <v>203</v>
      </c>
      <c r="E1098" s="110"/>
      <c r="F1098" s="307">
        <v>946484</v>
      </c>
      <c r="G1098" s="307">
        <f t="shared" si="18"/>
        <v>994754.68400000001</v>
      </c>
      <c r="H1098" s="307">
        <f>MERCADO!J1161</f>
        <v>1431182.825</v>
      </c>
      <c r="I1098" s="308">
        <v>2359764.7624999997</v>
      </c>
      <c r="J1098" s="396" t="s">
        <v>16532</v>
      </c>
    </row>
    <row r="1099" spans="1:10" ht="22.5">
      <c r="A1099" s="310">
        <v>311</v>
      </c>
      <c r="B1099" s="310">
        <v>385203</v>
      </c>
      <c r="C1099" s="110" t="s">
        <v>293</v>
      </c>
      <c r="D1099" s="312" t="s">
        <v>203</v>
      </c>
      <c r="E1099" s="110"/>
      <c r="F1099" s="307">
        <v>946484</v>
      </c>
      <c r="G1099" s="307">
        <f t="shared" si="18"/>
        <v>994754.68400000001</v>
      </c>
      <c r="H1099" s="307">
        <f>MERCADO!J1162</f>
        <v>1431182.825</v>
      </c>
      <c r="I1099" s="308">
        <v>2359764.7624999997</v>
      </c>
      <c r="J1099" s="396" t="s">
        <v>16532</v>
      </c>
    </row>
    <row r="1100" spans="1:10" ht="22.5">
      <c r="A1100" s="310">
        <v>312</v>
      </c>
      <c r="B1100" s="310">
        <v>385204</v>
      </c>
      <c r="C1100" s="110" t="s">
        <v>294</v>
      </c>
      <c r="D1100" s="312" t="s">
        <v>203</v>
      </c>
      <c r="E1100" s="110"/>
      <c r="F1100" s="307">
        <v>946484</v>
      </c>
      <c r="G1100" s="307">
        <f t="shared" si="18"/>
        <v>994754.68400000001</v>
      </c>
      <c r="H1100" s="307">
        <f>MERCADO!J1163</f>
        <v>1431182.825</v>
      </c>
      <c r="I1100" s="308">
        <v>2359764.7624999997</v>
      </c>
      <c r="J1100" s="396" t="s">
        <v>16532</v>
      </c>
    </row>
    <row r="1101" spans="1:10" ht="78.75">
      <c r="A1101" s="310">
        <v>313</v>
      </c>
      <c r="B1101" s="310">
        <v>385207</v>
      </c>
      <c r="C1101" s="311" t="s">
        <v>295</v>
      </c>
      <c r="D1101" s="312" t="s">
        <v>15988</v>
      </c>
      <c r="E1101" s="311" t="s">
        <v>15672</v>
      </c>
      <c r="F1101" s="313">
        <v>19893900</v>
      </c>
      <c r="G1101" s="313">
        <f t="shared" si="18"/>
        <v>20908488.899999999</v>
      </c>
      <c r="H1101" s="313">
        <f>MERCADO!J1164</f>
        <v>26030848.824999999</v>
      </c>
      <c r="I1101" s="308">
        <v>25577880</v>
      </c>
      <c r="J1101" s="396" t="s">
        <v>16532</v>
      </c>
    </row>
    <row r="1102" spans="1:10" ht="22.5">
      <c r="A1102" s="310">
        <v>314</v>
      </c>
      <c r="B1102" s="310">
        <v>385301</v>
      </c>
      <c r="C1102" s="110" t="s">
        <v>298</v>
      </c>
      <c r="D1102" s="312" t="s">
        <v>203</v>
      </c>
      <c r="E1102" s="110"/>
      <c r="F1102" s="307">
        <v>871845</v>
      </c>
      <c r="G1102" s="307">
        <f t="shared" si="18"/>
        <v>916309.09499999997</v>
      </c>
      <c r="H1102" s="307">
        <f>MERCADO!J1165</f>
        <v>1428600.4166666667</v>
      </c>
      <c r="I1102" s="308">
        <v>2271450.3125</v>
      </c>
      <c r="J1102" s="396" t="s">
        <v>16532</v>
      </c>
    </row>
    <row r="1103" spans="1:10" ht="22.5">
      <c r="A1103" s="310">
        <v>315</v>
      </c>
      <c r="B1103" s="310">
        <v>385303</v>
      </c>
      <c r="C1103" s="110" t="s">
        <v>299</v>
      </c>
      <c r="D1103" s="312" t="s">
        <v>203</v>
      </c>
      <c r="E1103" s="110"/>
      <c r="F1103" s="307">
        <v>698088</v>
      </c>
      <c r="G1103" s="307">
        <f t="shared" si="18"/>
        <v>733690.48800000001</v>
      </c>
      <c r="H1103" s="307">
        <f>MERCADO!J1166</f>
        <v>1067482.7</v>
      </c>
      <c r="I1103" s="308">
        <v>2067295.7</v>
      </c>
      <c r="J1103" s="396" t="s">
        <v>16532</v>
      </c>
    </row>
    <row r="1104" spans="1:10" ht="67.5">
      <c r="A1104" s="310">
        <v>316</v>
      </c>
      <c r="B1104" s="310">
        <v>385320</v>
      </c>
      <c r="C1104" s="311" t="s">
        <v>300</v>
      </c>
      <c r="D1104" s="312" t="s">
        <v>15640</v>
      </c>
      <c r="E1104" s="311" t="s">
        <v>15641</v>
      </c>
      <c r="F1104" s="313">
        <v>859300</v>
      </c>
      <c r="G1104" s="313">
        <f t="shared" si="18"/>
        <v>903124.3</v>
      </c>
      <c r="H1104" s="313">
        <f>MERCADO!J1167</f>
        <v>11782911.199999999</v>
      </c>
      <c r="I1104" s="395">
        <v>6343018</v>
      </c>
      <c r="J1104" s="396" t="s">
        <v>16531</v>
      </c>
    </row>
    <row r="1105" spans="1:10" ht="22.5">
      <c r="A1105" s="310">
        <v>317</v>
      </c>
      <c r="B1105" s="310">
        <v>385401</v>
      </c>
      <c r="C1105" s="311" t="s">
        <v>301</v>
      </c>
      <c r="D1105" s="312" t="s">
        <v>15700</v>
      </c>
      <c r="E1105" s="311" t="s">
        <v>15701</v>
      </c>
      <c r="F1105" s="313">
        <v>1920200</v>
      </c>
      <c r="G1105" s="313">
        <f t="shared" si="18"/>
        <v>2018130.2</v>
      </c>
      <c r="H1105" s="313">
        <f>MERCADO!J1168</f>
        <v>8484580.7687500007</v>
      </c>
      <c r="I1105" s="308">
        <v>6202800</v>
      </c>
      <c r="J1105" s="396" t="s">
        <v>16532</v>
      </c>
    </row>
    <row r="1106" spans="1:10" ht="78.75">
      <c r="A1106" s="310">
        <v>318</v>
      </c>
      <c r="B1106" s="310">
        <v>385601</v>
      </c>
      <c r="C1106" s="311" t="s">
        <v>15989</v>
      </c>
      <c r="D1106" s="312" t="s">
        <v>15990</v>
      </c>
      <c r="E1106" s="311" t="s">
        <v>15709</v>
      </c>
      <c r="F1106" s="313">
        <v>1055513</v>
      </c>
      <c r="G1106" s="313">
        <f t="shared" si="18"/>
        <v>1109344.1629999999</v>
      </c>
      <c r="H1106" s="313">
        <f>MERCADO!J1169</f>
        <v>2490900</v>
      </c>
      <c r="I1106" s="308">
        <v>15995450</v>
      </c>
      <c r="J1106" s="396" t="s">
        <v>16532</v>
      </c>
    </row>
    <row r="1107" spans="1:10" ht="22.5">
      <c r="A1107" s="310">
        <v>319</v>
      </c>
      <c r="B1107" s="310">
        <v>385801</v>
      </c>
      <c r="C1107" s="110" t="s">
        <v>302</v>
      </c>
      <c r="D1107" s="312" t="s">
        <v>203</v>
      </c>
      <c r="E1107" s="110"/>
      <c r="F1107" s="307">
        <v>698088</v>
      </c>
      <c r="G1107" s="307">
        <f t="shared" si="18"/>
        <v>733690.48800000001</v>
      </c>
      <c r="H1107" s="307">
        <f>MERCADO!J1170</f>
        <v>1321625.8958333333</v>
      </c>
      <c r="I1107" s="308">
        <v>2496438.895833333</v>
      </c>
      <c r="J1107" s="396" t="s">
        <v>16532</v>
      </c>
    </row>
    <row r="1108" spans="1:10" ht="22.5">
      <c r="A1108" s="310">
        <v>320</v>
      </c>
      <c r="B1108" s="310">
        <v>385802</v>
      </c>
      <c r="C1108" s="110" t="s">
        <v>303</v>
      </c>
      <c r="D1108" s="312" t="s">
        <v>203</v>
      </c>
      <c r="E1108" s="110"/>
      <c r="F1108" s="307">
        <v>698088</v>
      </c>
      <c r="G1108" s="307">
        <f t="shared" si="18"/>
        <v>733690.48800000001</v>
      </c>
      <c r="H1108" s="307">
        <f>MERCADO!J1171</f>
        <v>1321625.8958333333</v>
      </c>
      <c r="I1108" s="308">
        <v>2321438.895833333</v>
      </c>
      <c r="J1108" s="396" t="s">
        <v>16532</v>
      </c>
    </row>
    <row r="1109" spans="1:10" ht="67.5">
      <c r="A1109" s="310">
        <v>321</v>
      </c>
      <c r="B1109" s="310">
        <v>385820</v>
      </c>
      <c r="C1109" s="311" t="s">
        <v>304</v>
      </c>
      <c r="D1109" s="312" t="s">
        <v>15640</v>
      </c>
      <c r="E1109" s="311" t="s">
        <v>15641</v>
      </c>
      <c r="F1109" s="313">
        <v>859300</v>
      </c>
      <c r="G1109" s="313">
        <f t="shared" si="18"/>
        <v>903124.3</v>
      </c>
      <c r="H1109" s="313">
        <f>MERCADO!J1172</f>
        <v>11374984.906355383</v>
      </c>
      <c r="I1109" s="395">
        <v>6139055</v>
      </c>
      <c r="J1109" s="396" t="s">
        <v>16531</v>
      </c>
    </row>
    <row r="1110" spans="1:10" ht="22.5">
      <c r="A1110" s="310">
        <v>322</v>
      </c>
      <c r="B1110" s="310">
        <v>385901</v>
      </c>
      <c r="C1110" s="110" t="s">
        <v>15991</v>
      </c>
      <c r="D1110" s="312" t="s">
        <v>203</v>
      </c>
      <c r="E1110" s="110"/>
      <c r="F1110" s="313" t="s">
        <v>15269</v>
      </c>
      <c r="G1110" s="313" t="s">
        <v>15269</v>
      </c>
      <c r="H1110" s="307">
        <f>MERCADO!J1173</f>
        <v>1485670.2611111111</v>
      </c>
      <c r="I1110" s="308">
        <v>2818754.2611111109</v>
      </c>
      <c r="J1110" s="396" t="s">
        <v>16532</v>
      </c>
    </row>
    <row r="1111" spans="1:10" ht="22.5">
      <c r="A1111" s="310">
        <v>323</v>
      </c>
      <c r="B1111" s="310">
        <v>385902</v>
      </c>
      <c r="C1111" s="110" t="s">
        <v>101</v>
      </c>
      <c r="D1111" s="312" t="s">
        <v>203</v>
      </c>
      <c r="E1111" s="110"/>
      <c r="F1111" s="307">
        <v>698088</v>
      </c>
      <c r="G1111" s="307">
        <f t="shared" si="18"/>
        <v>733690.48800000001</v>
      </c>
      <c r="H1111" s="307">
        <f>MERCADO!J1174</f>
        <v>1454680.8958333333</v>
      </c>
      <c r="I1111" s="308">
        <v>2454493.895833333</v>
      </c>
      <c r="J1111" s="396" t="s">
        <v>16532</v>
      </c>
    </row>
    <row r="1112" spans="1:10" ht="22.5">
      <c r="A1112" s="310">
        <v>324</v>
      </c>
      <c r="B1112" s="310">
        <v>386101</v>
      </c>
      <c r="C1112" s="110" t="s">
        <v>305</v>
      </c>
      <c r="D1112" s="312" t="s">
        <v>203</v>
      </c>
      <c r="E1112" s="110"/>
      <c r="F1112" s="307">
        <v>477760</v>
      </c>
      <c r="G1112" s="307">
        <f t="shared" si="18"/>
        <v>502125.76</v>
      </c>
      <c r="H1112" s="307">
        <f>MERCADO!J1175</f>
        <v>811441.54999999993</v>
      </c>
      <c r="I1112" s="308">
        <v>1233581.1625000001</v>
      </c>
      <c r="J1112" s="396" t="s">
        <v>16532</v>
      </c>
    </row>
    <row r="1113" spans="1:10" ht="22.5">
      <c r="A1113" s="310">
        <v>325</v>
      </c>
      <c r="B1113" s="310">
        <v>386201</v>
      </c>
      <c r="C1113" s="110" t="s">
        <v>156</v>
      </c>
      <c r="D1113" s="312" t="s">
        <v>203</v>
      </c>
      <c r="E1113" s="110"/>
      <c r="F1113" s="307">
        <v>477760</v>
      </c>
      <c r="G1113" s="307">
        <f t="shared" si="18"/>
        <v>502125.76</v>
      </c>
      <c r="H1113" s="307">
        <f>MERCADO!J1176</f>
        <v>811441.54999999993</v>
      </c>
      <c r="I1113" s="308">
        <v>1233581.1625000001</v>
      </c>
      <c r="J1113" s="396" t="s">
        <v>16532</v>
      </c>
    </row>
    <row r="1114" spans="1:10" ht="67.5">
      <c r="A1114" s="310">
        <v>326</v>
      </c>
      <c r="B1114" s="310">
        <v>386301</v>
      </c>
      <c r="C1114" s="311" t="s">
        <v>306</v>
      </c>
      <c r="D1114" s="312" t="s">
        <v>15640</v>
      </c>
      <c r="E1114" s="311" t="s">
        <v>15641</v>
      </c>
      <c r="F1114" s="313">
        <v>1274134</v>
      </c>
      <c r="G1114" s="313">
        <f t="shared" si="18"/>
        <v>1339114.834</v>
      </c>
      <c r="H1114" s="313">
        <f>MERCADO!J1177</f>
        <v>1840258.75</v>
      </c>
      <c r="I1114" s="308">
        <v>1988129.375</v>
      </c>
      <c r="J1114" s="396" t="s">
        <v>16532</v>
      </c>
    </row>
    <row r="1115" spans="1:10" ht="22.5">
      <c r="A1115" s="310">
        <v>327</v>
      </c>
      <c r="B1115" s="310">
        <v>388701</v>
      </c>
      <c r="C1115" s="110" t="s">
        <v>307</v>
      </c>
      <c r="D1115" s="312" t="s">
        <v>203</v>
      </c>
      <c r="E1115" s="110"/>
      <c r="F1115" s="307">
        <v>1033498</v>
      </c>
      <c r="G1115" s="307">
        <f t="shared" si="18"/>
        <v>1086206.398</v>
      </c>
      <c r="H1115" s="307">
        <f>MERCADO!J1178</f>
        <v>2415872.5339280004</v>
      </c>
      <c r="I1115" s="308">
        <v>1939193.825</v>
      </c>
      <c r="J1115" s="396" t="s">
        <v>16532</v>
      </c>
    </row>
    <row r="1116" spans="1:10">
      <c r="A1116" s="310">
        <v>328</v>
      </c>
      <c r="B1116" s="310">
        <v>389107</v>
      </c>
      <c r="C1116" s="110" t="s">
        <v>15992</v>
      </c>
      <c r="D1116" s="312"/>
      <c r="E1116" s="110"/>
      <c r="F1116" s="313">
        <v>2344430</v>
      </c>
      <c r="G1116" s="313">
        <f t="shared" si="18"/>
        <v>2463995.9300000002</v>
      </c>
      <c r="H1116" s="307">
        <f>MERCADO!J1179</f>
        <v>5088484.557585001</v>
      </c>
      <c r="I1116" s="308">
        <v>3000000</v>
      </c>
      <c r="J1116" s="396" t="s">
        <v>16532</v>
      </c>
    </row>
    <row r="1117" spans="1:10" ht="22.5">
      <c r="A1117" s="310">
        <v>329</v>
      </c>
      <c r="B1117" s="310">
        <v>389401</v>
      </c>
      <c r="C1117" s="110" t="s">
        <v>15993</v>
      </c>
      <c r="D1117" s="312" t="s">
        <v>203</v>
      </c>
      <c r="E1117" s="110"/>
      <c r="F1117" s="313" t="s">
        <v>15269</v>
      </c>
      <c r="G1117" s="313" t="s">
        <v>15269</v>
      </c>
      <c r="H1117" s="307">
        <f>MERCADO!J1180</f>
        <v>4480988.5750000002</v>
      </c>
      <c r="I1117" s="308">
        <v>5287325.7166666668</v>
      </c>
      <c r="J1117" s="396" t="s">
        <v>16532</v>
      </c>
    </row>
    <row r="1118" spans="1:10" ht="22.5">
      <c r="A1118" s="310">
        <v>330</v>
      </c>
      <c r="B1118" s="310">
        <v>390101</v>
      </c>
      <c r="C1118" s="110" t="s">
        <v>408</v>
      </c>
      <c r="D1118" s="312" t="s">
        <v>268</v>
      </c>
      <c r="E1118" s="110"/>
      <c r="F1118" s="307">
        <v>2298502</v>
      </c>
      <c r="G1118" s="307">
        <f t="shared" si="18"/>
        <v>2415725.602</v>
      </c>
      <c r="H1118" s="307">
        <f>MERCADO!J1181</f>
        <v>3713881.2333333329</v>
      </c>
      <c r="I1118" s="308">
        <v>5660410.9249999998</v>
      </c>
      <c r="J1118" s="396" t="s">
        <v>16532</v>
      </c>
    </row>
    <row r="1119" spans="1:10">
      <c r="A1119" s="310">
        <v>331</v>
      </c>
      <c r="B1119" s="310">
        <v>390201</v>
      </c>
      <c r="C1119" s="110" t="s">
        <v>409</v>
      </c>
      <c r="D1119" s="312" t="s">
        <v>268</v>
      </c>
      <c r="E1119" s="110"/>
      <c r="F1119" s="307">
        <v>1300449</v>
      </c>
      <c r="G1119" s="307">
        <f t="shared" si="18"/>
        <v>1366771.899</v>
      </c>
      <c r="H1119" s="307">
        <f>MERCADO!J1182</f>
        <v>2129751.2166666668</v>
      </c>
      <c r="I1119" s="308">
        <v>4472313.4124999996</v>
      </c>
      <c r="J1119" s="396" t="s">
        <v>16532</v>
      </c>
    </row>
    <row r="1120" spans="1:10">
      <c r="A1120" s="310">
        <v>332</v>
      </c>
      <c r="B1120" s="310">
        <v>391701</v>
      </c>
      <c r="C1120" s="311" t="s">
        <v>308</v>
      </c>
      <c r="D1120" s="312" t="s">
        <v>268</v>
      </c>
      <c r="E1120" s="311"/>
      <c r="F1120" s="313">
        <v>1300449</v>
      </c>
      <c r="G1120" s="313">
        <f t="shared" si="18"/>
        <v>1366771.899</v>
      </c>
      <c r="H1120" s="313">
        <f>MERCADO!J1183</f>
        <v>2319308.2495666668</v>
      </c>
      <c r="I1120" s="308">
        <v>2113910.4986999999</v>
      </c>
      <c r="J1120" s="396" t="s">
        <v>16532</v>
      </c>
    </row>
    <row r="1121" spans="1:10">
      <c r="A1121" s="310">
        <v>333</v>
      </c>
      <c r="B1121" s="310">
        <v>391702</v>
      </c>
      <c r="C1121" s="311" t="s">
        <v>309</v>
      </c>
      <c r="D1121" s="312" t="s">
        <v>268</v>
      </c>
      <c r="E1121" s="311"/>
      <c r="F1121" s="313">
        <v>1300449</v>
      </c>
      <c r="G1121" s="313">
        <f t="shared" si="18"/>
        <v>1366771.899</v>
      </c>
      <c r="H1121" s="313">
        <f>MERCADO!J1184</f>
        <v>2129751.2166666668</v>
      </c>
      <c r="I1121" s="308">
        <v>4472313.4124999996</v>
      </c>
      <c r="J1121" s="396" t="s">
        <v>16532</v>
      </c>
    </row>
    <row r="1122" spans="1:10" ht="22.5">
      <c r="A1122" s="310">
        <v>334</v>
      </c>
      <c r="B1122" s="310">
        <v>391703</v>
      </c>
      <c r="C1122" s="311" t="s">
        <v>310</v>
      </c>
      <c r="D1122" s="312" t="s">
        <v>203</v>
      </c>
      <c r="E1122" s="311"/>
      <c r="F1122" s="313">
        <v>1300449</v>
      </c>
      <c r="G1122" s="313">
        <f t="shared" si="18"/>
        <v>1366771.899</v>
      </c>
      <c r="H1122" s="313">
        <f>MERCADO!J1185</f>
        <v>2129751.2166666668</v>
      </c>
      <c r="I1122" s="308">
        <v>4472313.4124999996</v>
      </c>
      <c r="J1122" s="396" t="s">
        <v>16532</v>
      </c>
    </row>
    <row r="1123" spans="1:10" ht="22.5">
      <c r="A1123" s="310">
        <v>335</v>
      </c>
      <c r="B1123" s="310">
        <v>391704</v>
      </c>
      <c r="C1123" s="311" t="s">
        <v>15994</v>
      </c>
      <c r="D1123" s="312" t="s">
        <v>203</v>
      </c>
      <c r="E1123" s="311"/>
      <c r="F1123" s="313" t="s">
        <v>15269</v>
      </c>
      <c r="G1123" s="313" t="s">
        <v>15269</v>
      </c>
      <c r="H1123" s="313">
        <f>MERCADO!J1186</f>
        <v>4924167.125</v>
      </c>
      <c r="I1123" s="308">
        <v>7116111.416666667</v>
      </c>
      <c r="J1123" s="396" t="s">
        <v>16532</v>
      </c>
    </row>
    <row r="1124" spans="1:10" ht="22.5">
      <c r="A1124" s="310">
        <v>336</v>
      </c>
      <c r="B1124" s="310">
        <v>392101</v>
      </c>
      <c r="C1124" s="110" t="s">
        <v>410</v>
      </c>
      <c r="D1124" s="312" t="s">
        <v>203</v>
      </c>
      <c r="E1124" s="110"/>
      <c r="F1124" s="307">
        <v>1300449</v>
      </c>
      <c r="G1124" s="307">
        <f t="shared" si="18"/>
        <v>1366771.899</v>
      </c>
      <c r="H1124" s="307">
        <f>MERCADO!J1187</f>
        <v>2319308.2495666668</v>
      </c>
      <c r="I1124" s="308">
        <v>2113910.4986999999</v>
      </c>
      <c r="J1124" s="396" t="s">
        <v>16532</v>
      </c>
    </row>
    <row r="1125" spans="1:10" ht="22.5">
      <c r="A1125" s="310">
        <v>337</v>
      </c>
      <c r="B1125" s="310">
        <v>392201</v>
      </c>
      <c r="C1125" s="110" t="s">
        <v>15995</v>
      </c>
      <c r="D1125" s="312" t="s">
        <v>203</v>
      </c>
      <c r="E1125" s="110"/>
      <c r="F1125" s="313" t="s">
        <v>15269</v>
      </c>
      <c r="G1125" s="313" t="s">
        <v>15269</v>
      </c>
      <c r="H1125" s="307">
        <f>MERCADO!J1188</f>
        <v>9263940.0115249995</v>
      </c>
      <c r="I1125" s="308">
        <v>10859051.809220001</v>
      </c>
      <c r="J1125" s="396" t="s">
        <v>16532</v>
      </c>
    </row>
    <row r="1126" spans="1:10" ht="22.5">
      <c r="A1126" s="310">
        <v>338</v>
      </c>
      <c r="B1126" s="310">
        <v>392202</v>
      </c>
      <c r="C1126" s="110" t="s">
        <v>411</v>
      </c>
      <c r="D1126" s="312" t="s">
        <v>203</v>
      </c>
      <c r="E1126" s="110"/>
      <c r="F1126" s="307">
        <v>1212389</v>
      </c>
      <c r="G1126" s="307">
        <f t="shared" si="18"/>
        <v>1274220.8389999999</v>
      </c>
      <c r="H1126" s="307">
        <f>MERCADO!J1189</f>
        <v>9052725.2197040841</v>
      </c>
      <c r="I1126" s="308">
        <v>8500000</v>
      </c>
      <c r="J1126" s="396" t="s">
        <v>16532</v>
      </c>
    </row>
    <row r="1127" spans="1:10" ht="22.5">
      <c r="A1127" s="310">
        <v>339</v>
      </c>
      <c r="B1127" s="310">
        <v>392203</v>
      </c>
      <c r="C1127" s="110" t="s">
        <v>412</v>
      </c>
      <c r="D1127" s="312" t="s">
        <v>203</v>
      </c>
      <c r="E1127" s="110"/>
      <c r="F1127" s="307">
        <v>1300449</v>
      </c>
      <c r="G1127" s="307">
        <f t="shared" si="18"/>
        <v>1366771.899</v>
      </c>
      <c r="H1127" s="307">
        <f>MERCADO!J1190</f>
        <v>9161583.5530374181</v>
      </c>
      <c r="I1127" s="308">
        <v>8500000</v>
      </c>
      <c r="J1127" s="396" t="s">
        <v>16532</v>
      </c>
    </row>
    <row r="1128" spans="1:10" ht="22.5">
      <c r="A1128" s="310">
        <v>340</v>
      </c>
      <c r="B1128" s="310">
        <v>392204</v>
      </c>
      <c r="C1128" s="311" t="s">
        <v>15996</v>
      </c>
      <c r="D1128" s="312" t="s">
        <v>203</v>
      </c>
      <c r="E1128" s="311"/>
      <c r="F1128" s="313" t="s">
        <v>15269</v>
      </c>
      <c r="G1128" s="313" t="s">
        <v>15269</v>
      </c>
      <c r="H1128" s="313">
        <f>MERCADO!J1191</f>
        <v>9661484.3363707513</v>
      </c>
      <c r="I1128" s="308">
        <v>8500000</v>
      </c>
      <c r="J1128" s="396" t="s">
        <v>16532</v>
      </c>
    </row>
    <row r="1129" spans="1:10" ht="22.5">
      <c r="A1129" s="310">
        <v>341</v>
      </c>
      <c r="B1129" s="310">
        <v>392401</v>
      </c>
      <c r="C1129" s="110" t="s">
        <v>413</v>
      </c>
      <c r="D1129" s="312" t="s">
        <v>203</v>
      </c>
      <c r="E1129" s="110"/>
      <c r="F1129" s="307">
        <v>1597754</v>
      </c>
      <c r="G1129" s="307">
        <f t="shared" si="18"/>
        <v>1679239.4539999999</v>
      </c>
      <c r="H1129" s="307">
        <f>MERCADO!J1192</f>
        <v>2598893.85</v>
      </c>
      <c r="I1129" s="308">
        <v>4074170.3874999997</v>
      </c>
      <c r="J1129" s="396" t="s">
        <v>16532</v>
      </c>
    </row>
    <row r="1130" spans="1:10" ht="22.5">
      <c r="A1130" s="310">
        <v>342</v>
      </c>
      <c r="B1130" s="310">
        <v>392501</v>
      </c>
      <c r="C1130" s="110" t="s">
        <v>202</v>
      </c>
      <c r="D1130" s="312" t="s">
        <v>203</v>
      </c>
      <c r="E1130" s="110"/>
      <c r="F1130" s="307">
        <v>1597754</v>
      </c>
      <c r="G1130" s="307">
        <f t="shared" si="18"/>
        <v>1679239.4539999999</v>
      </c>
      <c r="H1130" s="307">
        <f>MERCADO!J1193</f>
        <v>2598893.85</v>
      </c>
      <c r="I1130" s="308">
        <v>4074170.3874999997</v>
      </c>
      <c r="J1130" s="396" t="s">
        <v>16532</v>
      </c>
    </row>
    <row r="1131" spans="1:10" ht="22.5">
      <c r="A1131" s="310">
        <v>343</v>
      </c>
      <c r="B1131" s="310">
        <v>392502</v>
      </c>
      <c r="C1131" s="110" t="s">
        <v>414</v>
      </c>
      <c r="D1131" s="312" t="s">
        <v>203</v>
      </c>
      <c r="E1131" s="110"/>
      <c r="F1131" s="307">
        <v>1597754</v>
      </c>
      <c r="G1131" s="307">
        <f t="shared" si="18"/>
        <v>1679239.4539999999</v>
      </c>
      <c r="H1131" s="307">
        <f>MERCADO!J1194</f>
        <v>2598893.85</v>
      </c>
      <c r="I1131" s="308">
        <v>4074170.3874999997</v>
      </c>
      <c r="J1131" s="396" t="s">
        <v>16532</v>
      </c>
    </row>
    <row r="1132" spans="1:10" ht="22.5">
      <c r="A1132" s="310">
        <v>344</v>
      </c>
      <c r="B1132" s="310">
        <v>392601</v>
      </c>
      <c r="C1132" s="110" t="s">
        <v>311</v>
      </c>
      <c r="D1132" s="312" t="s">
        <v>203</v>
      </c>
      <c r="E1132" s="110"/>
      <c r="F1132" s="307">
        <v>1215551</v>
      </c>
      <c r="G1132" s="307">
        <f t="shared" si="18"/>
        <v>1277544.101</v>
      </c>
      <c r="H1132" s="307">
        <f>MERCADO!J1195</f>
        <v>9038624.0530374181</v>
      </c>
      <c r="I1132" s="308">
        <v>8500000</v>
      </c>
      <c r="J1132" s="396" t="s">
        <v>16532</v>
      </c>
    </row>
    <row r="1133" spans="1:10" ht="22.5">
      <c r="A1133" s="310">
        <v>345</v>
      </c>
      <c r="B1133" s="310">
        <v>392602</v>
      </c>
      <c r="C1133" s="110" t="s">
        <v>415</v>
      </c>
      <c r="D1133" s="312" t="s">
        <v>203</v>
      </c>
      <c r="E1133" s="110"/>
      <c r="F1133" s="307">
        <v>1212389</v>
      </c>
      <c r="G1133" s="307">
        <f t="shared" si="18"/>
        <v>1274220.8389999999</v>
      </c>
      <c r="H1133" s="307">
        <f>MERCADO!J1196</f>
        <v>9052725.2197040841</v>
      </c>
      <c r="I1133" s="308">
        <v>8500000</v>
      </c>
      <c r="J1133" s="396" t="s">
        <v>16532</v>
      </c>
    </row>
    <row r="1134" spans="1:10" ht="22.5">
      <c r="A1134" s="310">
        <v>346</v>
      </c>
      <c r="B1134" s="310">
        <v>392603</v>
      </c>
      <c r="C1134" s="110" t="s">
        <v>204</v>
      </c>
      <c r="D1134" s="312" t="s">
        <v>203</v>
      </c>
      <c r="E1134" s="110"/>
      <c r="F1134" s="307">
        <v>1641784</v>
      </c>
      <c r="G1134" s="307">
        <f t="shared" si="18"/>
        <v>1725514.9839999999</v>
      </c>
      <c r="H1134" s="307">
        <f>MERCADO!J1197</f>
        <v>9567399.4530374166</v>
      </c>
      <c r="I1134" s="308">
        <v>8500000</v>
      </c>
      <c r="J1134" s="396" t="s">
        <v>16532</v>
      </c>
    </row>
    <row r="1135" spans="1:10" ht="22.5">
      <c r="A1135" s="310">
        <v>347</v>
      </c>
      <c r="B1135" s="310">
        <v>392604</v>
      </c>
      <c r="C1135" s="110" t="s">
        <v>416</v>
      </c>
      <c r="D1135" s="312" t="s">
        <v>203</v>
      </c>
      <c r="E1135" s="110"/>
      <c r="F1135" s="307">
        <v>1641784</v>
      </c>
      <c r="G1135" s="307">
        <f t="shared" si="18"/>
        <v>1725514.9839999999</v>
      </c>
      <c r="H1135" s="307">
        <f>MERCADO!J1198</f>
        <v>5646548.4587700665</v>
      </c>
      <c r="I1135" s="308">
        <v>8500000</v>
      </c>
      <c r="J1135" s="396" t="s">
        <v>16532</v>
      </c>
    </row>
    <row r="1136" spans="1:10" ht="22.5">
      <c r="A1136" s="325">
        <v>348</v>
      </c>
      <c r="B1136" s="332">
        <v>392701</v>
      </c>
      <c r="C1136" s="333" t="s">
        <v>15997</v>
      </c>
      <c r="D1136" s="312" t="s">
        <v>15998</v>
      </c>
      <c r="E1136" s="311" t="s">
        <v>15624</v>
      </c>
      <c r="F1136" s="331" t="s">
        <v>15269</v>
      </c>
      <c r="G1136" s="331" t="s">
        <v>15269</v>
      </c>
      <c r="H1136" s="331">
        <f>MERCADO!J1199</f>
        <v>1791738.5</v>
      </c>
      <c r="I1136" s="395">
        <v>1791739</v>
      </c>
      <c r="J1136" s="396" t="s">
        <v>16531</v>
      </c>
    </row>
    <row r="1137" spans="1:10" ht="22.5">
      <c r="A1137" s="326"/>
      <c r="B1137" s="332"/>
      <c r="C1137" s="333"/>
      <c r="D1137" s="312" t="s">
        <v>15999</v>
      </c>
      <c r="E1137" s="311" t="s">
        <v>16000</v>
      </c>
      <c r="F1137" s="331"/>
      <c r="G1137" s="331">
        <f t="shared" si="18"/>
        <v>0</v>
      </c>
      <c r="H1137" s="331">
        <f>MERCADO!J1200</f>
        <v>0</v>
      </c>
      <c r="I1137" s="308"/>
      <c r="J1137" s="396"/>
    </row>
    <row r="1138" spans="1:10" ht="22.5">
      <c r="A1138" s="326"/>
      <c r="B1138" s="332"/>
      <c r="C1138" s="333"/>
      <c r="D1138" s="312" t="s">
        <v>16001</v>
      </c>
      <c r="E1138" s="311" t="s">
        <v>16002</v>
      </c>
      <c r="F1138" s="331"/>
      <c r="G1138" s="331">
        <f t="shared" si="18"/>
        <v>0</v>
      </c>
      <c r="H1138" s="331">
        <f>MERCADO!J1201</f>
        <v>0</v>
      </c>
      <c r="I1138" s="308"/>
      <c r="J1138" s="396"/>
    </row>
    <row r="1139" spans="1:10" ht="22.5">
      <c r="A1139" s="326"/>
      <c r="B1139" s="332"/>
      <c r="C1139" s="333"/>
      <c r="D1139" s="312" t="s">
        <v>16003</v>
      </c>
      <c r="E1139" s="311" t="s">
        <v>16004</v>
      </c>
      <c r="F1139" s="331"/>
      <c r="G1139" s="331">
        <f t="shared" si="18"/>
        <v>0</v>
      </c>
      <c r="H1139" s="331">
        <f>MERCADO!J1202</f>
        <v>0</v>
      </c>
      <c r="I1139" s="308"/>
      <c r="J1139" s="396"/>
    </row>
    <row r="1140" spans="1:10" ht="33.75">
      <c r="A1140" s="326"/>
      <c r="B1140" s="332"/>
      <c r="C1140" s="333"/>
      <c r="D1140" s="312" t="s">
        <v>16005</v>
      </c>
      <c r="E1140" s="311" t="s">
        <v>15955</v>
      </c>
      <c r="F1140" s="331"/>
      <c r="G1140" s="331">
        <f t="shared" si="18"/>
        <v>0</v>
      </c>
      <c r="H1140" s="331">
        <f>MERCADO!J1203</f>
        <v>0</v>
      </c>
      <c r="I1140" s="308"/>
      <c r="J1140" s="396"/>
    </row>
    <row r="1141" spans="1:10">
      <c r="A1141" s="326"/>
      <c r="B1141" s="332"/>
      <c r="C1141" s="333"/>
      <c r="D1141" s="312" t="s">
        <v>16006</v>
      </c>
      <c r="E1141" s="311" t="s">
        <v>15956</v>
      </c>
      <c r="F1141" s="331"/>
      <c r="G1141" s="331">
        <f t="shared" si="18"/>
        <v>0</v>
      </c>
      <c r="H1141" s="331">
        <f>MERCADO!J1204</f>
        <v>0</v>
      </c>
      <c r="I1141" s="308"/>
      <c r="J1141" s="396"/>
    </row>
    <row r="1142" spans="1:10" ht="22.5">
      <c r="A1142" s="326"/>
      <c r="B1142" s="332"/>
      <c r="C1142" s="333"/>
      <c r="D1142" s="312" t="s">
        <v>16007</v>
      </c>
      <c r="E1142" s="110"/>
      <c r="F1142" s="331"/>
      <c r="G1142" s="331">
        <f t="shared" si="18"/>
        <v>0</v>
      </c>
      <c r="H1142" s="331">
        <f>MERCADO!J1205</f>
        <v>0</v>
      </c>
      <c r="I1142" s="308"/>
      <c r="J1142" s="396"/>
    </row>
    <row r="1143" spans="1:10">
      <c r="A1143" s="326"/>
      <c r="B1143" s="332"/>
      <c r="C1143" s="333"/>
      <c r="D1143" s="312" t="s">
        <v>16008</v>
      </c>
      <c r="E1143" s="110"/>
      <c r="F1143" s="331"/>
      <c r="G1143" s="331">
        <f t="shared" si="18"/>
        <v>0</v>
      </c>
      <c r="H1143" s="331">
        <f>MERCADO!J1206</f>
        <v>0</v>
      </c>
      <c r="I1143" s="308"/>
      <c r="J1143" s="396"/>
    </row>
    <row r="1144" spans="1:10">
      <c r="A1144" s="326"/>
      <c r="B1144" s="332"/>
      <c r="C1144" s="333"/>
      <c r="D1144" s="312" t="s">
        <v>16009</v>
      </c>
      <c r="E1144" s="110"/>
      <c r="F1144" s="331"/>
      <c r="G1144" s="331">
        <f t="shared" si="18"/>
        <v>0</v>
      </c>
      <c r="H1144" s="331">
        <f>MERCADO!J1207</f>
        <v>0</v>
      </c>
      <c r="I1144" s="308"/>
      <c r="J1144" s="396"/>
    </row>
    <row r="1145" spans="1:10">
      <c r="A1145" s="326"/>
      <c r="B1145" s="332"/>
      <c r="C1145" s="333"/>
      <c r="D1145" s="312" t="s">
        <v>16010</v>
      </c>
      <c r="E1145" s="110"/>
      <c r="F1145" s="331"/>
      <c r="G1145" s="331">
        <f t="shared" si="18"/>
        <v>0</v>
      </c>
      <c r="H1145" s="331">
        <f>MERCADO!J1208</f>
        <v>0</v>
      </c>
      <c r="I1145" s="308"/>
      <c r="J1145" s="396"/>
    </row>
    <row r="1146" spans="1:10">
      <c r="A1146" s="327"/>
      <c r="B1146" s="332"/>
      <c r="C1146" s="333"/>
      <c r="D1146" s="312" t="s">
        <v>16011</v>
      </c>
      <c r="E1146" s="110"/>
      <c r="F1146" s="331"/>
      <c r="G1146" s="331">
        <f t="shared" si="18"/>
        <v>0</v>
      </c>
      <c r="H1146" s="331">
        <f>MERCADO!J1209</f>
        <v>0</v>
      </c>
      <c r="I1146" s="308"/>
      <c r="J1146" s="396"/>
    </row>
    <row r="1147" spans="1:10" ht="45">
      <c r="A1147" s="310">
        <v>349</v>
      </c>
      <c r="B1147" s="310">
        <v>392702</v>
      </c>
      <c r="C1147" s="110" t="s">
        <v>312</v>
      </c>
      <c r="D1147" s="312" t="s">
        <v>203</v>
      </c>
      <c r="E1147" s="110"/>
      <c r="F1147" s="307">
        <v>3500000</v>
      </c>
      <c r="G1147" s="307">
        <f t="shared" si="18"/>
        <v>3678500</v>
      </c>
      <c r="H1147" s="307">
        <f>MERCADO!J1210</f>
        <v>2212009.1944444445</v>
      </c>
      <c r="I1147" s="308">
        <v>3034006.8958333335</v>
      </c>
      <c r="J1147" s="396" t="s">
        <v>16532</v>
      </c>
    </row>
    <row r="1148" spans="1:10" ht="22.5">
      <c r="A1148" s="310">
        <v>350</v>
      </c>
      <c r="B1148" s="310">
        <v>392802</v>
      </c>
      <c r="C1148" s="110" t="s">
        <v>313</v>
      </c>
      <c r="D1148" s="312" t="s">
        <v>203</v>
      </c>
      <c r="E1148" s="110"/>
      <c r="F1148" s="307">
        <v>1215551</v>
      </c>
      <c r="G1148" s="307">
        <f t="shared" si="18"/>
        <v>1277544.101</v>
      </c>
      <c r="H1148" s="307">
        <f>MERCADO!J1211</f>
        <v>9038624.0530374181</v>
      </c>
      <c r="I1148" s="308">
        <v>8500000</v>
      </c>
      <c r="J1148" s="396" t="s">
        <v>16532</v>
      </c>
    </row>
    <row r="1149" spans="1:10" ht="22.5">
      <c r="A1149" s="310">
        <v>351</v>
      </c>
      <c r="B1149" s="310">
        <v>392803</v>
      </c>
      <c r="C1149" s="110" t="s">
        <v>16012</v>
      </c>
      <c r="D1149" s="312" t="s">
        <v>203</v>
      </c>
      <c r="E1149" s="110"/>
      <c r="F1149" s="307">
        <v>2550925.5</v>
      </c>
      <c r="G1149" s="307">
        <f t="shared" si="18"/>
        <v>2681022.7004999998</v>
      </c>
      <c r="H1149" s="307">
        <f>MERCADO!J1212</f>
        <v>11859371.469704084</v>
      </c>
      <c r="I1149" s="308">
        <v>8500000</v>
      </c>
      <c r="J1149" s="396" t="s">
        <v>16532</v>
      </c>
    </row>
    <row r="1150" spans="1:10" ht="22.5">
      <c r="A1150" s="310">
        <v>352</v>
      </c>
      <c r="B1150" s="310">
        <v>393201</v>
      </c>
      <c r="C1150" s="110" t="s">
        <v>417</v>
      </c>
      <c r="D1150" s="312" t="s">
        <v>203</v>
      </c>
      <c r="E1150" s="110"/>
      <c r="F1150" s="307">
        <v>946484</v>
      </c>
      <c r="G1150" s="307">
        <f t="shared" si="18"/>
        <v>994754.68400000001</v>
      </c>
      <c r="H1150" s="307">
        <f>MERCADO!J1213</f>
        <v>1431182.825</v>
      </c>
      <c r="I1150" s="308">
        <v>1834764.7625</v>
      </c>
      <c r="J1150" s="396" t="s">
        <v>16532</v>
      </c>
    </row>
    <row r="1151" spans="1:10" ht="22.5">
      <c r="A1151" s="310">
        <v>353</v>
      </c>
      <c r="B1151" s="310">
        <v>393202</v>
      </c>
      <c r="C1151" s="110" t="s">
        <v>418</v>
      </c>
      <c r="D1151" s="312" t="s">
        <v>203</v>
      </c>
      <c r="E1151" s="110"/>
      <c r="F1151" s="307">
        <v>946484</v>
      </c>
      <c r="G1151" s="307">
        <f t="shared" si="18"/>
        <v>994754.68400000001</v>
      </c>
      <c r="H1151" s="307">
        <f>MERCADO!J1214</f>
        <v>1431182.825</v>
      </c>
      <c r="I1151" s="308">
        <v>1834764.7625</v>
      </c>
      <c r="J1151" s="396" t="s">
        <v>16532</v>
      </c>
    </row>
    <row r="1152" spans="1:10" ht="22.5">
      <c r="A1152" s="310">
        <v>354</v>
      </c>
      <c r="B1152" s="310">
        <v>393203</v>
      </c>
      <c r="C1152" s="110" t="s">
        <v>419</v>
      </c>
      <c r="D1152" s="312" t="s">
        <v>203</v>
      </c>
      <c r="E1152" s="110"/>
      <c r="F1152" s="307">
        <v>946484</v>
      </c>
      <c r="G1152" s="307">
        <f t="shared" si="18"/>
        <v>994754.68400000001</v>
      </c>
      <c r="H1152" s="307">
        <f>MERCADO!J1215</f>
        <v>1431182.825</v>
      </c>
      <c r="I1152" s="308">
        <v>1834764.7625</v>
      </c>
      <c r="J1152" s="396" t="s">
        <v>16532</v>
      </c>
    </row>
    <row r="1153" spans="1:10" ht="22.5">
      <c r="A1153" s="310">
        <v>355</v>
      </c>
      <c r="B1153" s="310">
        <v>393204</v>
      </c>
      <c r="C1153" s="110" t="s">
        <v>420</v>
      </c>
      <c r="D1153" s="312" t="s">
        <v>203</v>
      </c>
      <c r="E1153" s="110"/>
      <c r="F1153" s="307">
        <v>946484</v>
      </c>
      <c r="G1153" s="307">
        <f t="shared" si="18"/>
        <v>994754.68400000001</v>
      </c>
      <c r="H1153" s="307">
        <f>MERCADO!J1216</f>
        <v>1431182.825</v>
      </c>
      <c r="I1153" s="308">
        <v>1834764.7625</v>
      </c>
      <c r="J1153" s="396" t="s">
        <v>16532</v>
      </c>
    </row>
    <row r="1154" spans="1:10" ht="22.5">
      <c r="A1154" s="310">
        <v>356</v>
      </c>
      <c r="B1154" s="310">
        <v>394101</v>
      </c>
      <c r="C1154" s="110" t="s">
        <v>314</v>
      </c>
      <c r="D1154" s="312" t="s">
        <v>203</v>
      </c>
      <c r="E1154" s="110"/>
      <c r="F1154" s="307">
        <v>698088</v>
      </c>
      <c r="G1154" s="307">
        <f t="shared" si="18"/>
        <v>733690.48800000001</v>
      </c>
      <c r="H1154" s="307">
        <f>MERCADO!J1217</f>
        <v>1156394.2666666666</v>
      </c>
      <c r="I1154" s="308">
        <v>2242295.7000000002</v>
      </c>
      <c r="J1154" s="396" t="s">
        <v>16532</v>
      </c>
    </row>
    <row r="1155" spans="1:10" ht="22.5">
      <c r="A1155" s="325">
        <v>357</v>
      </c>
      <c r="B1155" s="332">
        <v>395001</v>
      </c>
      <c r="C1155" s="333" t="s">
        <v>315</v>
      </c>
      <c r="D1155" s="312" t="s">
        <v>15623</v>
      </c>
      <c r="E1155" s="311" t="s">
        <v>15624</v>
      </c>
      <c r="F1155" s="331">
        <v>5117200</v>
      </c>
      <c r="G1155" s="331">
        <f t="shared" si="18"/>
        <v>5378177.2000000002</v>
      </c>
      <c r="H1155" s="331">
        <f>MERCADO!J1219</f>
        <v>7945839.9000000004</v>
      </c>
      <c r="I1155" s="308">
        <v>8292491.3785714293</v>
      </c>
      <c r="J1155" s="396" t="s">
        <v>16532</v>
      </c>
    </row>
    <row r="1156" spans="1:10" ht="22.5">
      <c r="A1156" s="326"/>
      <c r="B1156" s="332"/>
      <c r="C1156" s="333"/>
      <c r="D1156" s="312" t="s">
        <v>15625</v>
      </c>
      <c r="E1156" s="311" t="s">
        <v>15612</v>
      </c>
      <c r="F1156" s="331"/>
      <c r="G1156" s="331">
        <f t="shared" si="18"/>
        <v>0</v>
      </c>
      <c r="H1156" s="331">
        <f>MERCADO!J1220</f>
        <v>0</v>
      </c>
      <c r="I1156" s="308"/>
      <c r="J1156" s="396"/>
    </row>
    <row r="1157" spans="1:10" ht="22.5">
      <c r="A1157" s="326"/>
      <c r="B1157" s="332"/>
      <c r="C1157" s="333"/>
      <c r="D1157" s="312" t="s">
        <v>15626</v>
      </c>
      <c r="E1157" s="311" t="s">
        <v>15627</v>
      </c>
      <c r="F1157" s="331"/>
      <c r="G1157" s="331">
        <f t="shared" si="18"/>
        <v>0</v>
      </c>
      <c r="H1157" s="331">
        <f>MERCADO!J1221</f>
        <v>0</v>
      </c>
      <c r="I1157" s="308"/>
      <c r="J1157" s="396"/>
    </row>
    <row r="1158" spans="1:10" ht="22.5">
      <c r="A1158" s="326"/>
      <c r="B1158" s="332"/>
      <c r="C1158" s="333"/>
      <c r="D1158" s="312" t="s">
        <v>15628</v>
      </c>
      <c r="E1158" s="311" t="s">
        <v>15629</v>
      </c>
      <c r="F1158" s="331"/>
      <c r="G1158" s="331">
        <f t="shared" ref="G1158:G1221" si="19">(F1158*5.1%)+F1158</f>
        <v>0</v>
      </c>
      <c r="H1158" s="331">
        <f>MERCADO!J1222</f>
        <v>0</v>
      </c>
      <c r="I1158" s="308"/>
      <c r="J1158" s="396"/>
    </row>
    <row r="1159" spans="1:10">
      <c r="A1159" s="326"/>
      <c r="B1159" s="332"/>
      <c r="C1159" s="333"/>
      <c r="D1159" s="312" t="s">
        <v>15630</v>
      </c>
      <c r="E1159" s="311" t="s">
        <v>15615</v>
      </c>
      <c r="F1159" s="331"/>
      <c r="G1159" s="331">
        <f t="shared" si="19"/>
        <v>0</v>
      </c>
      <c r="H1159" s="331">
        <f>MERCADO!J1223</f>
        <v>0</v>
      </c>
      <c r="I1159" s="308"/>
      <c r="J1159" s="396"/>
    </row>
    <row r="1160" spans="1:10" ht="22.5">
      <c r="A1160" s="326"/>
      <c r="B1160" s="332"/>
      <c r="C1160" s="333"/>
      <c r="D1160" s="312" t="s">
        <v>15631</v>
      </c>
      <c r="E1160" s="311" t="s">
        <v>15621</v>
      </c>
      <c r="F1160" s="331"/>
      <c r="G1160" s="331">
        <f t="shared" si="19"/>
        <v>0</v>
      </c>
      <c r="H1160" s="331">
        <f>MERCADO!J1224</f>
        <v>0</v>
      </c>
      <c r="I1160" s="308"/>
      <c r="J1160" s="396"/>
    </row>
    <row r="1161" spans="1:10">
      <c r="A1161" s="326"/>
      <c r="B1161" s="332"/>
      <c r="C1161" s="333"/>
      <c r="D1161" s="312" t="s">
        <v>15579</v>
      </c>
      <c r="E1161" s="311" t="s">
        <v>15632</v>
      </c>
      <c r="F1161" s="331"/>
      <c r="G1161" s="331">
        <f t="shared" si="19"/>
        <v>0</v>
      </c>
      <c r="H1161" s="331">
        <f>MERCADO!J1225</f>
        <v>0</v>
      </c>
      <c r="I1161" s="308"/>
      <c r="J1161" s="396"/>
    </row>
    <row r="1162" spans="1:10">
      <c r="A1162" s="326"/>
      <c r="B1162" s="332"/>
      <c r="C1162" s="333"/>
      <c r="D1162" s="312" t="s">
        <v>15633</v>
      </c>
      <c r="E1162" s="311" t="s">
        <v>15583</v>
      </c>
      <c r="F1162" s="331"/>
      <c r="G1162" s="331">
        <f t="shared" si="19"/>
        <v>0</v>
      </c>
      <c r="H1162" s="331">
        <f>MERCADO!J1226</f>
        <v>0</v>
      </c>
      <c r="I1162" s="308"/>
      <c r="J1162" s="396"/>
    </row>
    <row r="1163" spans="1:10">
      <c r="A1163" s="326"/>
      <c r="B1163" s="332"/>
      <c r="C1163" s="333"/>
      <c r="D1163" s="312" t="s">
        <v>15581</v>
      </c>
      <c r="E1163" s="311" t="s">
        <v>15634</v>
      </c>
      <c r="F1163" s="331"/>
      <c r="G1163" s="331">
        <f t="shared" si="19"/>
        <v>0</v>
      </c>
      <c r="H1163" s="331">
        <f>MERCADO!J1227</f>
        <v>0</v>
      </c>
      <c r="I1163" s="308"/>
      <c r="J1163" s="396"/>
    </row>
    <row r="1164" spans="1:10" ht="33.75">
      <c r="A1164" s="326"/>
      <c r="B1164" s="332"/>
      <c r="C1164" s="333"/>
      <c r="D1164" s="312" t="s">
        <v>15635</v>
      </c>
      <c r="E1164" s="311" t="s">
        <v>15636</v>
      </c>
      <c r="F1164" s="331"/>
      <c r="G1164" s="331">
        <f t="shared" si="19"/>
        <v>0</v>
      </c>
      <c r="H1164" s="331">
        <f>MERCADO!J1228</f>
        <v>0</v>
      </c>
      <c r="I1164" s="308"/>
      <c r="J1164" s="396"/>
    </row>
    <row r="1165" spans="1:10" ht="22.5">
      <c r="A1165" s="326"/>
      <c r="B1165" s="332"/>
      <c r="C1165" s="333"/>
      <c r="D1165" s="312" t="s">
        <v>15637</v>
      </c>
      <c r="E1165" s="110"/>
      <c r="F1165" s="331"/>
      <c r="G1165" s="331">
        <f t="shared" si="19"/>
        <v>0</v>
      </c>
      <c r="H1165" s="331">
        <f>MERCADO!J1229</f>
        <v>0</v>
      </c>
      <c r="I1165" s="308"/>
      <c r="J1165" s="396"/>
    </row>
    <row r="1166" spans="1:10" ht="22.5">
      <c r="A1166" s="326"/>
      <c r="B1166" s="332"/>
      <c r="C1166" s="333"/>
      <c r="D1166" s="312" t="s">
        <v>16015</v>
      </c>
      <c r="E1166" s="110"/>
      <c r="F1166" s="331"/>
      <c r="G1166" s="331">
        <f t="shared" si="19"/>
        <v>0</v>
      </c>
      <c r="H1166" s="331">
        <f>MERCADO!J1230</f>
        <v>0</v>
      </c>
      <c r="I1166" s="308"/>
      <c r="J1166" s="396"/>
    </row>
    <row r="1167" spans="1:10">
      <c r="A1167" s="326"/>
      <c r="B1167" s="332"/>
      <c r="C1167" s="333"/>
      <c r="D1167" s="312" t="s">
        <v>15584</v>
      </c>
      <c r="E1167" s="110"/>
      <c r="F1167" s="331"/>
      <c r="G1167" s="331">
        <f t="shared" si="19"/>
        <v>0</v>
      </c>
      <c r="H1167" s="331">
        <f>MERCADO!J1231</f>
        <v>0</v>
      </c>
      <c r="I1167" s="308"/>
      <c r="J1167" s="396"/>
    </row>
    <row r="1168" spans="1:10">
      <c r="A1168" s="326"/>
      <c r="B1168" s="332"/>
      <c r="C1168" s="333"/>
      <c r="D1168" s="312" t="s">
        <v>15617</v>
      </c>
      <c r="E1168" s="110"/>
      <c r="F1168" s="331"/>
      <c r="G1168" s="331">
        <f t="shared" si="19"/>
        <v>0</v>
      </c>
      <c r="H1168" s="331">
        <f>MERCADO!J1232</f>
        <v>0</v>
      </c>
      <c r="I1168" s="308"/>
      <c r="J1168" s="396"/>
    </row>
    <row r="1169" spans="1:10">
      <c r="A1169" s="326"/>
      <c r="B1169" s="332"/>
      <c r="C1169" s="333"/>
      <c r="D1169" s="312" t="s">
        <v>15618</v>
      </c>
      <c r="E1169" s="110"/>
      <c r="F1169" s="331"/>
      <c r="G1169" s="331">
        <f t="shared" si="19"/>
        <v>0</v>
      </c>
      <c r="H1169" s="331">
        <f>MERCADO!J1233</f>
        <v>0</v>
      </c>
      <c r="I1169" s="308"/>
      <c r="J1169" s="396"/>
    </row>
    <row r="1170" spans="1:10">
      <c r="A1170" s="326"/>
      <c r="B1170" s="332"/>
      <c r="C1170" s="333"/>
      <c r="D1170" s="312" t="s">
        <v>15585</v>
      </c>
      <c r="E1170" s="110"/>
      <c r="F1170" s="331"/>
      <c r="G1170" s="331">
        <f t="shared" si="19"/>
        <v>0</v>
      </c>
      <c r="H1170" s="331">
        <f>MERCADO!J1234</f>
        <v>0</v>
      </c>
      <c r="I1170" s="308"/>
      <c r="J1170" s="396"/>
    </row>
    <row r="1171" spans="1:10">
      <c r="A1171" s="327"/>
      <c r="B1171" s="332"/>
      <c r="C1171" s="333"/>
      <c r="D1171" s="312" t="s">
        <v>16016</v>
      </c>
      <c r="E1171" s="110"/>
      <c r="F1171" s="331"/>
      <c r="G1171" s="331">
        <f t="shared" si="19"/>
        <v>0</v>
      </c>
      <c r="H1171" s="331">
        <f>MERCADO!J1235</f>
        <v>0</v>
      </c>
      <c r="I1171" s="308"/>
      <c r="J1171" s="396"/>
    </row>
    <row r="1172" spans="1:10" ht="15" customHeight="1">
      <c r="A1172" s="325">
        <v>358</v>
      </c>
      <c r="B1172" s="332">
        <v>395030</v>
      </c>
      <c r="C1172" s="333" t="s">
        <v>317</v>
      </c>
      <c r="D1172" s="334" t="s">
        <v>16017</v>
      </c>
      <c r="E1172" s="311" t="s">
        <v>15587</v>
      </c>
      <c r="F1172" s="331">
        <v>2692500</v>
      </c>
      <c r="G1172" s="331">
        <f t="shared" si="19"/>
        <v>2829817.5</v>
      </c>
      <c r="H1172" s="331">
        <f>MERCADO!J1236</f>
        <v>4409487.95</v>
      </c>
      <c r="I1172" s="308">
        <v>4409487.95</v>
      </c>
      <c r="J1172" s="396" t="s">
        <v>16532</v>
      </c>
    </row>
    <row r="1173" spans="1:10">
      <c r="A1173" s="326"/>
      <c r="B1173" s="332"/>
      <c r="C1173" s="333"/>
      <c r="D1173" s="334"/>
      <c r="E1173" s="311" t="s">
        <v>15596</v>
      </c>
      <c r="F1173" s="331"/>
      <c r="G1173" s="331">
        <f t="shared" si="19"/>
        <v>0</v>
      </c>
      <c r="H1173" s="331">
        <f>MERCADO!J1237</f>
        <v>0</v>
      </c>
      <c r="I1173" s="308"/>
      <c r="J1173" s="396"/>
    </row>
    <row r="1174" spans="1:10">
      <c r="A1174" s="326"/>
      <c r="B1174" s="332"/>
      <c r="C1174" s="333"/>
      <c r="D1174" s="334"/>
      <c r="E1174" s="311" t="s">
        <v>15589</v>
      </c>
      <c r="F1174" s="331"/>
      <c r="G1174" s="331">
        <f t="shared" si="19"/>
        <v>0</v>
      </c>
      <c r="H1174" s="331">
        <f>MERCADO!J1238</f>
        <v>0</v>
      </c>
      <c r="I1174" s="308"/>
      <c r="J1174" s="396"/>
    </row>
    <row r="1175" spans="1:10" ht="22.5">
      <c r="A1175" s="326"/>
      <c r="B1175" s="332"/>
      <c r="C1175" s="333"/>
      <c r="D1175" s="334"/>
      <c r="E1175" s="311" t="s">
        <v>15590</v>
      </c>
      <c r="F1175" s="331"/>
      <c r="G1175" s="331">
        <f t="shared" si="19"/>
        <v>0</v>
      </c>
      <c r="H1175" s="331">
        <f>MERCADO!J1239</f>
        <v>0</v>
      </c>
      <c r="I1175" s="308"/>
      <c r="J1175" s="396"/>
    </row>
    <row r="1176" spans="1:10">
      <c r="A1176" s="326"/>
      <c r="B1176" s="332"/>
      <c r="C1176" s="333"/>
      <c r="D1176" s="334"/>
      <c r="E1176" s="311" t="s">
        <v>15591</v>
      </c>
      <c r="F1176" s="331"/>
      <c r="G1176" s="331">
        <f t="shared" si="19"/>
        <v>0</v>
      </c>
      <c r="H1176" s="331">
        <f>MERCADO!J1240</f>
        <v>0</v>
      </c>
      <c r="I1176" s="308"/>
      <c r="J1176" s="396"/>
    </row>
    <row r="1177" spans="1:10" ht="22.5">
      <c r="A1177" s="326"/>
      <c r="B1177" s="332"/>
      <c r="C1177" s="333"/>
      <c r="D1177" s="334"/>
      <c r="E1177" s="311" t="s">
        <v>15592</v>
      </c>
      <c r="F1177" s="331"/>
      <c r="G1177" s="331">
        <f t="shared" si="19"/>
        <v>0</v>
      </c>
      <c r="H1177" s="331">
        <f>MERCADO!J1241</f>
        <v>0</v>
      </c>
      <c r="I1177" s="308"/>
      <c r="J1177" s="396"/>
    </row>
    <row r="1178" spans="1:10">
      <c r="A1178" s="327"/>
      <c r="B1178" s="332"/>
      <c r="C1178" s="333"/>
      <c r="D1178" s="334"/>
      <c r="E1178" s="311" t="s">
        <v>15606</v>
      </c>
      <c r="F1178" s="331"/>
      <c r="G1178" s="331">
        <f t="shared" si="19"/>
        <v>0</v>
      </c>
      <c r="H1178" s="331">
        <f>MERCADO!J1242</f>
        <v>0</v>
      </c>
      <c r="I1178" s="308"/>
      <c r="J1178" s="396"/>
    </row>
    <row r="1179" spans="1:10" ht="15" customHeight="1">
      <c r="A1179" s="325">
        <v>359</v>
      </c>
      <c r="B1179" s="332">
        <v>395031</v>
      </c>
      <c r="C1179" s="333" t="s">
        <v>319</v>
      </c>
      <c r="D1179" s="334" t="s">
        <v>16018</v>
      </c>
      <c r="E1179" s="311" t="s">
        <v>15587</v>
      </c>
      <c r="F1179" s="331">
        <v>2924400</v>
      </c>
      <c r="G1179" s="331">
        <f t="shared" si="19"/>
        <v>3073544.4</v>
      </c>
      <c r="H1179" s="331">
        <f>MERCADO!J1243</f>
        <v>4861795.95</v>
      </c>
      <c r="I1179" s="308">
        <v>4692285.7142857146</v>
      </c>
      <c r="J1179" s="396" t="s">
        <v>16532</v>
      </c>
    </row>
    <row r="1180" spans="1:10">
      <c r="A1180" s="326"/>
      <c r="B1180" s="332"/>
      <c r="C1180" s="333"/>
      <c r="D1180" s="334"/>
      <c r="E1180" s="311" t="s">
        <v>15596</v>
      </c>
      <c r="F1180" s="331"/>
      <c r="G1180" s="331">
        <f t="shared" si="19"/>
        <v>0</v>
      </c>
      <c r="H1180" s="331">
        <f>MERCADO!J1244</f>
        <v>0</v>
      </c>
      <c r="I1180" s="308"/>
      <c r="J1180" s="396"/>
    </row>
    <row r="1181" spans="1:10">
      <c r="A1181" s="326"/>
      <c r="B1181" s="332"/>
      <c r="C1181" s="333"/>
      <c r="D1181" s="334"/>
      <c r="E1181" s="311" t="s">
        <v>15589</v>
      </c>
      <c r="F1181" s="331"/>
      <c r="G1181" s="331">
        <f t="shared" si="19"/>
        <v>0</v>
      </c>
      <c r="H1181" s="331">
        <f>MERCADO!J1245</f>
        <v>0</v>
      </c>
      <c r="I1181" s="308"/>
      <c r="J1181" s="396"/>
    </row>
    <row r="1182" spans="1:10" ht="22.5">
      <c r="A1182" s="326"/>
      <c r="B1182" s="332"/>
      <c r="C1182" s="333"/>
      <c r="D1182" s="334"/>
      <c r="E1182" s="311" t="s">
        <v>15590</v>
      </c>
      <c r="F1182" s="331"/>
      <c r="G1182" s="331">
        <f t="shared" si="19"/>
        <v>0</v>
      </c>
      <c r="H1182" s="331">
        <f>MERCADO!J1246</f>
        <v>0</v>
      </c>
      <c r="I1182" s="308"/>
      <c r="J1182" s="396"/>
    </row>
    <row r="1183" spans="1:10">
      <c r="A1183" s="326"/>
      <c r="B1183" s="332"/>
      <c r="C1183" s="333"/>
      <c r="D1183" s="334"/>
      <c r="E1183" s="311" t="s">
        <v>15591</v>
      </c>
      <c r="F1183" s="331"/>
      <c r="G1183" s="331">
        <f t="shared" si="19"/>
        <v>0</v>
      </c>
      <c r="H1183" s="331">
        <f>MERCADO!J1247</f>
        <v>0</v>
      </c>
      <c r="I1183" s="308"/>
      <c r="J1183" s="396"/>
    </row>
    <row r="1184" spans="1:10" ht="22.5">
      <c r="A1184" s="326"/>
      <c r="B1184" s="332"/>
      <c r="C1184" s="333"/>
      <c r="D1184" s="334"/>
      <c r="E1184" s="311" t="s">
        <v>15592</v>
      </c>
      <c r="F1184" s="331"/>
      <c r="G1184" s="331">
        <f t="shared" si="19"/>
        <v>0</v>
      </c>
      <c r="H1184" s="331">
        <f>MERCADO!J1248</f>
        <v>0</v>
      </c>
      <c r="I1184" s="308"/>
      <c r="J1184" s="396"/>
    </row>
    <row r="1185" spans="1:10">
      <c r="A1185" s="327"/>
      <c r="B1185" s="332"/>
      <c r="C1185" s="333"/>
      <c r="D1185" s="334"/>
      <c r="E1185" s="311" t="s">
        <v>15606</v>
      </c>
      <c r="F1185" s="331"/>
      <c r="G1185" s="331">
        <f t="shared" si="19"/>
        <v>0</v>
      </c>
      <c r="H1185" s="331">
        <f>MERCADO!J1249</f>
        <v>0</v>
      </c>
      <c r="I1185" s="308"/>
      <c r="J1185" s="396"/>
    </row>
    <row r="1186" spans="1:10" ht="67.5">
      <c r="A1186" s="310">
        <v>360</v>
      </c>
      <c r="B1186" s="310">
        <v>395060</v>
      </c>
      <c r="C1186" s="311" t="s">
        <v>321</v>
      </c>
      <c r="D1186" s="312" t="s">
        <v>15640</v>
      </c>
      <c r="E1186" s="311" t="s">
        <v>15641</v>
      </c>
      <c r="F1186" s="313">
        <v>1621100</v>
      </c>
      <c r="G1186" s="313">
        <f t="shared" si="19"/>
        <v>1703776.1</v>
      </c>
      <c r="H1186" s="313">
        <f>MERCADO!J1250</f>
        <v>4367761.2062499998</v>
      </c>
      <c r="I1186" s="395">
        <v>3035769</v>
      </c>
      <c r="J1186" s="396" t="s">
        <v>16531</v>
      </c>
    </row>
    <row r="1187" spans="1:10" ht="15" customHeight="1">
      <c r="A1187" s="325">
        <v>361</v>
      </c>
      <c r="B1187" s="332">
        <v>395101</v>
      </c>
      <c r="C1187" s="333" t="s">
        <v>322</v>
      </c>
      <c r="D1187" s="334" t="s">
        <v>16019</v>
      </c>
      <c r="E1187" s="311" t="s">
        <v>15587</v>
      </c>
      <c r="F1187" s="331">
        <v>25130156</v>
      </c>
      <c r="G1187" s="331">
        <f t="shared" si="19"/>
        <v>26411793.956</v>
      </c>
      <c r="H1187" s="331">
        <f>MERCADO!J1251</f>
        <v>28917029.449999999</v>
      </c>
      <c r="I1187" s="308">
        <v>28917029.449999999</v>
      </c>
      <c r="J1187" s="396" t="s">
        <v>16532</v>
      </c>
    </row>
    <row r="1188" spans="1:10">
      <c r="A1188" s="326"/>
      <c r="B1188" s="332"/>
      <c r="C1188" s="333"/>
      <c r="D1188" s="334"/>
      <c r="E1188" s="311" t="s">
        <v>15608</v>
      </c>
      <c r="F1188" s="331"/>
      <c r="G1188" s="331">
        <f t="shared" si="19"/>
        <v>0</v>
      </c>
      <c r="H1188" s="331">
        <f>MERCADO!J1252</f>
        <v>0</v>
      </c>
      <c r="I1188" s="308"/>
      <c r="J1188" s="396"/>
    </row>
    <row r="1189" spans="1:10" ht="22.5">
      <c r="A1189" s="326"/>
      <c r="B1189" s="332"/>
      <c r="C1189" s="333"/>
      <c r="D1189" s="334"/>
      <c r="E1189" s="311" t="s">
        <v>15590</v>
      </c>
      <c r="F1189" s="331"/>
      <c r="G1189" s="331">
        <f t="shared" si="19"/>
        <v>0</v>
      </c>
      <c r="H1189" s="331">
        <f>MERCADO!J1253</f>
        <v>0</v>
      </c>
      <c r="I1189" s="308"/>
      <c r="J1189" s="396"/>
    </row>
    <row r="1190" spans="1:10">
      <c r="A1190" s="326"/>
      <c r="B1190" s="332"/>
      <c r="C1190" s="333"/>
      <c r="D1190" s="334"/>
      <c r="E1190" s="311" t="s">
        <v>15591</v>
      </c>
      <c r="F1190" s="331"/>
      <c r="G1190" s="331">
        <f t="shared" si="19"/>
        <v>0</v>
      </c>
      <c r="H1190" s="331">
        <f>MERCADO!J1254</f>
        <v>0</v>
      </c>
      <c r="I1190" s="308"/>
      <c r="J1190" s="396"/>
    </row>
    <row r="1191" spans="1:10">
      <c r="A1191" s="327"/>
      <c r="B1191" s="332"/>
      <c r="C1191" s="333"/>
      <c r="D1191" s="334"/>
      <c r="E1191" s="311" t="s">
        <v>15594</v>
      </c>
      <c r="F1191" s="331"/>
      <c r="G1191" s="331">
        <f t="shared" si="19"/>
        <v>0</v>
      </c>
      <c r="H1191" s="331">
        <f>MERCADO!J1255</f>
        <v>0</v>
      </c>
      <c r="I1191" s="308"/>
      <c r="J1191" s="396"/>
    </row>
    <row r="1192" spans="1:10" ht="56.25">
      <c r="A1192" s="310">
        <v>362</v>
      </c>
      <c r="B1192" s="310">
        <v>395104</v>
      </c>
      <c r="C1192" s="311" t="s">
        <v>16020</v>
      </c>
      <c r="D1192" s="312" t="s">
        <v>16021</v>
      </c>
      <c r="E1192" s="311" t="s">
        <v>15687</v>
      </c>
      <c r="F1192" s="313" t="s">
        <v>15269</v>
      </c>
      <c r="G1192" s="313" t="s">
        <v>15269</v>
      </c>
      <c r="H1192" s="313">
        <f>MERCADO!J1256</f>
        <v>4508200</v>
      </c>
      <c r="I1192" s="308">
        <v>17004100</v>
      </c>
      <c r="J1192" s="396" t="s">
        <v>16532</v>
      </c>
    </row>
    <row r="1193" spans="1:10" ht="22.5">
      <c r="A1193" s="325">
        <v>363</v>
      </c>
      <c r="B1193" s="332">
        <v>395216</v>
      </c>
      <c r="C1193" s="333" t="s">
        <v>324</v>
      </c>
      <c r="D1193" s="312" t="s">
        <v>16022</v>
      </c>
      <c r="E1193" s="311" t="s">
        <v>15577</v>
      </c>
      <c r="F1193" s="331">
        <v>28022900</v>
      </c>
      <c r="G1193" s="331">
        <f t="shared" si="19"/>
        <v>29452067.899999999</v>
      </c>
      <c r="H1193" s="331">
        <f>MERCADO!J1257</f>
        <v>60944927.350000001</v>
      </c>
      <c r="I1193" s="308">
        <v>58616697.968571424</v>
      </c>
      <c r="J1193" s="396" t="s">
        <v>16532</v>
      </c>
    </row>
    <row r="1194" spans="1:10" ht="22.5">
      <c r="A1194" s="326"/>
      <c r="B1194" s="332"/>
      <c r="C1194" s="333"/>
      <c r="D1194" s="312" t="s">
        <v>16023</v>
      </c>
      <c r="E1194" s="311" t="s">
        <v>15916</v>
      </c>
      <c r="F1194" s="331"/>
      <c r="G1194" s="331">
        <f t="shared" si="19"/>
        <v>0</v>
      </c>
      <c r="H1194" s="331">
        <f>MERCADO!J1258</f>
        <v>0</v>
      </c>
      <c r="I1194" s="308"/>
      <c r="J1194" s="396"/>
    </row>
    <row r="1195" spans="1:10" ht="22.5">
      <c r="A1195" s="326"/>
      <c r="B1195" s="332"/>
      <c r="C1195" s="333"/>
      <c r="D1195" s="312" t="s">
        <v>16023</v>
      </c>
      <c r="E1195" s="311" t="s">
        <v>15580</v>
      </c>
      <c r="F1195" s="331"/>
      <c r="G1195" s="331">
        <f t="shared" si="19"/>
        <v>0</v>
      </c>
      <c r="H1195" s="331">
        <f>MERCADO!J1259</f>
        <v>0</v>
      </c>
      <c r="I1195" s="308"/>
      <c r="J1195" s="396"/>
    </row>
    <row r="1196" spans="1:10" ht="22.5">
      <c r="A1196" s="326"/>
      <c r="B1196" s="332"/>
      <c r="C1196" s="333"/>
      <c r="D1196" s="312" t="s">
        <v>16024</v>
      </c>
      <c r="E1196" s="311" t="s">
        <v>15953</v>
      </c>
      <c r="F1196" s="331"/>
      <c r="G1196" s="331">
        <f t="shared" si="19"/>
        <v>0</v>
      </c>
      <c r="H1196" s="331">
        <f>MERCADO!J1260</f>
        <v>0</v>
      </c>
      <c r="I1196" s="308"/>
      <c r="J1196" s="396"/>
    </row>
    <row r="1197" spans="1:10" ht="33.75">
      <c r="A1197" s="326"/>
      <c r="B1197" s="332"/>
      <c r="C1197" s="333"/>
      <c r="D1197" s="312" t="s">
        <v>16025</v>
      </c>
      <c r="E1197" s="311" t="s">
        <v>15955</v>
      </c>
      <c r="F1197" s="331"/>
      <c r="G1197" s="331">
        <f t="shared" si="19"/>
        <v>0</v>
      </c>
      <c r="H1197" s="331">
        <f>MERCADO!J1261</f>
        <v>0</v>
      </c>
      <c r="I1197" s="308"/>
      <c r="J1197" s="396"/>
    </row>
    <row r="1198" spans="1:10">
      <c r="A1198" s="326"/>
      <c r="B1198" s="332"/>
      <c r="C1198" s="333"/>
      <c r="D1198" s="312" t="s">
        <v>16026</v>
      </c>
      <c r="E1198" s="311" t="s">
        <v>16027</v>
      </c>
      <c r="F1198" s="331"/>
      <c r="G1198" s="331">
        <f t="shared" si="19"/>
        <v>0</v>
      </c>
      <c r="H1198" s="331">
        <f>MERCADO!J1262</f>
        <v>0</v>
      </c>
      <c r="I1198" s="308"/>
      <c r="J1198" s="396"/>
    </row>
    <row r="1199" spans="1:10">
      <c r="A1199" s="326"/>
      <c r="B1199" s="332"/>
      <c r="C1199" s="333"/>
      <c r="D1199" s="312" t="s">
        <v>16028</v>
      </c>
      <c r="E1199" s="110"/>
      <c r="F1199" s="331"/>
      <c r="G1199" s="331">
        <f t="shared" si="19"/>
        <v>0</v>
      </c>
      <c r="H1199" s="331">
        <f>MERCADO!J1263</f>
        <v>0</v>
      </c>
      <c r="I1199" s="308"/>
      <c r="J1199" s="396"/>
    </row>
    <row r="1200" spans="1:10">
      <c r="A1200" s="326"/>
      <c r="B1200" s="332"/>
      <c r="C1200" s="333"/>
      <c r="D1200" s="312" t="s">
        <v>16029</v>
      </c>
      <c r="E1200" s="110"/>
      <c r="F1200" s="331"/>
      <c r="G1200" s="331">
        <f t="shared" si="19"/>
        <v>0</v>
      </c>
      <c r="H1200" s="331">
        <f>MERCADO!J1264</f>
        <v>0</v>
      </c>
      <c r="I1200" s="308"/>
      <c r="J1200" s="396"/>
    </row>
    <row r="1201" spans="1:10" ht="101.25">
      <c r="A1201" s="326"/>
      <c r="B1201" s="332"/>
      <c r="C1201" s="333"/>
      <c r="D1201" s="312" t="s">
        <v>16030</v>
      </c>
      <c r="E1201" s="110"/>
      <c r="F1201" s="331"/>
      <c r="G1201" s="331">
        <f t="shared" si="19"/>
        <v>0</v>
      </c>
      <c r="H1201" s="331">
        <f>MERCADO!J1265</f>
        <v>0</v>
      </c>
      <c r="I1201" s="308"/>
      <c r="J1201" s="396"/>
    </row>
    <row r="1202" spans="1:10" ht="22.5">
      <c r="A1202" s="326"/>
      <c r="B1202" s="332"/>
      <c r="C1202" s="333"/>
      <c r="D1202" s="312" t="s">
        <v>16031</v>
      </c>
      <c r="E1202" s="110"/>
      <c r="F1202" s="331"/>
      <c r="G1202" s="331">
        <f t="shared" si="19"/>
        <v>0</v>
      </c>
      <c r="H1202" s="331">
        <f>MERCADO!J1266</f>
        <v>0</v>
      </c>
      <c r="I1202" s="308"/>
      <c r="J1202" s="396"/>
    </row>
    <row r="1203" spans="1:10">
      <c r="A1203" s="327"/>
      <c r="B1203" s="332"/>
      <c r="C1203" s="333"/>
      <c r="D1203" s="312" t="s">
        <v>16032</v>
      </c>
      <c r="E1203" s="110"/>
      <c r="F1203" s="331"/>
      <c r="G1203" s="331">
        <f t="shared" si="19"/>
        <v>0</v>
      </c>
      <c r="H1203" s="331">
        <f>MERCADO!J1267</f>
        <v>0</v>
      </c>
      <c r="I1203" s="308"/>
      <c r="J1203" s="396"/>
    </row>
    <row r="1204" spans="1:10" ht="22.5">
      <c r="A1204" s="310">
        <v>364</v>
      </c>
      <c r="B1204" s="310">
        <v>395301</v>
      </c>
      <c r="C1204" s="110" t="s">
        <v>326</v>
      </c>
      <c r="D1204" s="312" t="s">
        <v>203</v>
      </c>
      <c r="E1204" s="110"/>
      <c r="F1204" s="307">
        <v>1171521</v>
      </c>
      <c r="G1204" s="307">
        <f t="shared" si="19"/>
        <v>1231268.571</v>
      </c>
      <c r="H1204" s="307">
        <f>MERCADO!J1268</f>
        <v>5838386.1974162497</v>
      </c>
      <c r="I1204" s="395">
        <v>3534827</v>
      </c>
      <c r="J1204" s="396" t="s">
        <v>16531</v>
      </c>
    </row>
    <row r="1205" spans="1:10" ht="22.5">
      <c r="A1205" s="310">
        <v>365</v>
      </c>
      <c r="B1205" s="310">
        <v>397201</v>
      </c>
      <c r="C1205" s="110" t="s">
        <v>16033</v>
      </c>
      <c r="D1205" s="312" t="s">
        <v>203</v>
      </c>
      <c r="E1205" s="110"/>
      <c r="F1205" s="313">
        <v>676073</v>
      </c>
      <c r="G1205" s="313">
        <f t="shared" si="19"/>
        <v>710552.723</v>
      </c>
      <c r="H1205" s="313">
        <f>MERCADO!J1269</f>
        <v>1150286.7666666666</v>
      </c>
      <c r="I1205" s="308">
        <v>2058454.9333333333</v>
      </c>
      <c r="J1205" s="396" t="s">
        <v>16532</v>
      </c>
    </row>
    <row r="1206" spans="1:10" ht="22.5">
      <c r="A1206" s="310">
        <v>366</v>
      </c>
      <c r="B1206" s="310">
        <v>397202</v>
      </c>
      <c r="C1206" s="110" t="s">
        <v>327</v>
      </c>
      <c r="D1206" s="312" t="s">
        <v>203</v>
      </c>
      <c r="E1206" s="110"/>
      <c r="F1206" s="307">
        <v>778209</v>
      </c>
      <c r="G1206" s="307">
        <f t="shared" si="19"/>
        <v>817897.65899999999</v>
      </c>
      <c r="H1206" s="307">
        <f>MERCADO!J1270</f>
        <v>1282366.2166666666</v>
      </c>
      <c r="I1206" s="308">
        <v>1836774.6625000001</v>
      </c>
      <c r="J1206" s="396" t="s">
        <v>16532</v>
      </c>
    </row>
    <row r="1207" spans="1:10" ht="22.5">
      <c r="A1207" s="310">
        <v>367</v>
      </c>
      <c r="B1207" s="310">
        <v>397203</v>
      </c>
      <c r="C1207" s="110" t="s">
        <v>328</v>
      </c>
      <c r="D1207" s="312" t="s">
        <v>203</v>
      </c>
      <c r="E1207" s="110"/>
      <c r="F1207" s="307">
        <v>778209</v>
      </c>
      <c r="G1207" s="307">
        <f t="shared" si="19"/>
        <v>817897.65899999999</v>
      </c>
      <c r="H1207" s="307">
        <f>MERCADO!J1271</f>
        <v>1531908.0625</v>
      </c>
      <c r="I1207" s="308">
        <v>2183745.1875</v>
      </c>
      <c r="J1207" s="396" t="s">
        <v>16532</v>
      </c>
    </row>
    <row r="1208" spans="1:10" ht="22.5">
      <c r="A1208" s="310">
        <v>368</v>
      </c>
      <c r="B1208" s="310">
        <v>397204</v>
      </c>
      <c r="C1208" s="110" t="s">
        <v>329</v>
      </c>
      <c r="D1208" s="312" t="s">
        <v>203</v>
      </c>
      <c r="E1208" s="110"/>
      <c r="F1208" s="307">
        <v>676073</v>
      </c>
      <c r="G1208" s="307">
        <f t="shared" si="19"/>
        <v>710552.723</v>
      </c>
      <c r="H1208" s="307">
        <f>MERCADO!J1272</f>
        <v>1034218.8875</v>
      </c>
      <c r="I1208" s="308">
        <v>1715345.0125</v>
      </c>
      <c r="J1208" s="396" t="s">
        <v>16532</v>
      </c>
    </row>
    <row r="1209" spans="1:10" ht="22.5">
      <c r="A1209" s="310">
        <v>369</v>
      </c>
      <c r="B1209" s="310">
        <v>397205</v>
      </c>
      <c r="C1209" s="110" t="s">
        <v>330</v>
      </c>
      <c r="D1209" s="312" t="s">
        <v>203</v>
      </c>
      <c r="E1209" s="110"/>
      <c r="F1209" s="307">
        <v>2330400</v>
      </c>
      <c r="G1209" s="307">
        <f t="shared" si="19"/>
        <v>2449250.4</v>
      </c>
      <c r="H1209" s="307">
        <f>MERCADO!J1273</f>
        <v>1282366.2166666666</v>
      </c>
      <c r="I1209" s="308">
        <v>1836774.6625000001</v>
      </c>
      <c r="J1209" s="396" t="s">
        <v>16532</v>
      </c>
    </row>
    <row r="1210" spans="1:10" ht="22.5">
      <c r="A1210" s="310">
        <v>370</v>
      </c>
      <c r="B1210" s="310">
        <v>397206</v>
      </c>
      <c r="C1210" s="110" t="s">
        <v>331</v>
      </c>
      <c r="D1210" s="312" t="s">
        <v>203</v>
      </c>
      <c r="E1210" s="110"/>
      <c r="F1210" s="307">
        <v>2330400</v>
      </c>
      <c r="G1210" s="307">
        <f t="shared" si="19"/>
        <v>2449250.4</v>
      </c>
      <c r="H1210" s="307">
        <f>MERCADO!J1274</f>
        <v>1282366.2166666666</v>
      </c>
      <c r="I1210" s="308">
        <v>1836774.6625000001</v>
      </c>
      <c r="J1210" s="396" t="s">
        <v>16532</v>
      </c>
    </row>
    <row r="1211" spans="1:10" ht="22.5">
      <c r="A1211" s="310">
        <v>371</v>
      </c>
      <c r="B1211" s="310">
        <v>397301</v>
      </c>
      <c r="C1211" s="110" t="s">
        <v>332</v>
      </c>
      <c r="D1211" s="312" t="s">
        <v>203</v>
      </c>
      <c r="E1211" s="110"/>
      <c r="F1211" s="307">
        <v>1836500</v>
      </c>
      <c r="G1211" s="307">
        <f t="shared" si="19"/>
        <v>1930161.5</v>
      </c>
      <c r="H1211" s="307">
        <f>MERCADO!J1275</f>
        <v>1404074.20625</v>
      </c>
      <c r="I1211" s="308">
        <v>2337161.3312500003</v>
      </c>
      <c r="J1211" s="396" t="s">
        <v>16532</v>
      </c>
    </row>
    <row r="1212" spans="1:10" ht="22.5">
      <c r="A1212" s="310">
        <v>372</v>
      </c>
      <c r="B1212" s="310">
        <v>397302</v>
      </c>
      <c r="C1212" s="110" t="s">
        <v>16034</v>
      </c>
      <c r="D1212" s="312" t="s">
        <v>203</v>
      </c>
      <c r="E1212" s="110"/>
      <c r="F1212" s="313">
        <v>778209</v>
      </c>
      <c r="G1212" s="313">
        <f t="shared" si="19"/>
        <v>817897.65899999999</v>
      </c>
      <c r="H1212" s="313">
        <f>MERCADO!J1276</f>
        <v>1316698.9666666666</v>
      </c>
      <c r="I1212" s="308">
        <v>2185815.1333333333</v>
      </c>
      <c r="J1212" s="396" t="s">
        <v>16532</v>
      </c>
    </row>
    <row r="1213" spans="1:10" ht="22.5">
      <c r="A1213" s="310">
        <v>373</v>
      </c>
      <c r="B1213" s="310">
        <v>397303</v>
      </c>
      <c r="C1213" s="110" t="s">
        <v>16035</v>
      </c>
      <c r="D1213" s="312" t="s">
        <v>203</v>
      </c>
      <c r="E1213" s="110"/>
      <c r="F1213" s="313">
        <v>477760</v>
      </c>
      <c r="G1213" s="313">
        <f t="shared" si="19"/>
        <v>502125.76</v>
      </c>
      <c r="H1213" s="313">
        <f>MERCADO!J1277</f>
        <v>1309846.2333333334</v>
      </c>
      <c r="I1213" s="308">
        <v>1816512.9000000001</v>
      </c>
      <c r="J1213" s="396" t="s">
        <v>16532</v>
      </c>
    </row>
    <row r="1214" spans="1:10" ht="22.5">
      <c r="A1214" s="310">
        <v>374</v>
      </c>
      <c r="B1214" s="310">
        <v>397304</v>
      </c>
      <c r="C1214" s="110" t="s">
        <v>333</v>
      </c>
      <c r="D1214" s="312" t="s">
        <v>203</v>
      </c>
      <c r="E1214" s="110"/>
      <c r="F1214" s="307">
        <v>1836500</v>
      </c>
      <c r="G1214" s="307">
        <f t="shared" si="19"/>
        <v>1930161.5</v>
      </c>
      <c r="H1214" s="307">
        <f>MERCADO!J1278</f>
        <v>1184937.5375000001</v>
      </c>
      <c r="I1214" s="308">
        <v>1836774.6625000001</v>
      </c>
      <c r="J1214" s="396" t="s">
        <v>16532</v>
      </c>
    </row>
    <row r="1215" spans="1:10" ht="22.5">
      <c r="A1215" s="310">
        <v>375</v>
      </c>
      <c r="B1215" s="310">
        <v>397305</v>
      </c>
      <c r="C1215" s="110" t="s">
        <v>334</v>
      </c>
      <c r="D1215" s="312" t="s">
        <v>203</v>
      </c>
      <c r="E1215" s="110"/>
      <c r="F1215" s="307">
        <v>1836500</v>
      </c>
      <c r="G1215" s="307">
        <f t="shared" si="19"/>
        <v>1930161.5</v>
      </c>
      <c r="H1215" s="307">
        <f>MERCADO!J1279</f>
        <v>1184937.5375000001</v>
      </c>
      <c r="I1215" s="308">
        <v>1836774.6625000001</v>
      </c>
      <c r="J1215" s="396" t="s">
        <v>16532</v>
      </c>
    </row>
    <row r="1216" spans="1:10" ht="22.5">
      <c r="A1216" s="310">
        <v>376</v>
      </c>
      <c r="B1216" s="310">
        <v>397306</v>
      </c>
      <c r="C1216" s="110" t="s">
        <v>335</v>
      </c>
      <c r="D1216" s="312" t="s">
        <v>203</v>
      </c>
      <c r="E1216" s="110"/>
      <c r="F1216" s="307">
        <v>477760</v>
      </c>
      <c r="G1216" s="307">
        <f t="shared" si="19"/>
        <v>502125.76</v>
      </c>
      <c r="H1216" s="307">
        <f>MERCADO!J1280</f>
        <v>745585.72500000009</v>
      </c>
      <c r="I1216" s="308">
        <v>1483581.1625000001</v>
      </c>
      <c r="J1216" s="396" t="s">
        <v>16532</v>
      </c>
    </row>
    <row r="1217" spans="1:10" ht="22.5">
      <c r="A1217" s="310">
        <v>377</v>
      </c>
      <c r="B1217" s="310">
        <v>397401</v>
      </c>
      <c r="C1217" s="110" t="s">
        <v>336</v>
      </c>
      <c r="D1217" s="312" t="s">
        <v>203</v>
      </c>
      <c r="E1217" s="110"/>
      <c r="F1217" s="307">
        <v>778209</v>
      </c>
      <c r="G1217" s="307">
        <f t="shared" si="19"/>
        <v>817897.65899999999</v>
      </c>
      <c r="H1217" s="307">
        <f>MERCADO!J1281</f>
        <v>1282366.2166666666</v>
      </c>
      <c r="I1217" s="308">
        <v>2336774.6625000001</v>
      </c>
      <c r="J1217" s="396" t="s">
        <v>16532</v>
      </c>
    </row>
    <row r="1218" spans="1:10" ht="22.5">
      <c r="A1218" s="310">
        <v>378</v>
      </c>
      <c r="B1218" s="310">
        <v>397501</v>
      </c>
      <c r="C1218" s="110" t="s">
        <v>16036</v>
      </c>
      <c r="D1218" s="312" t="s">
        <v>203</v>
      </c>
      <c r="E1218" s="110"/>
      <c r="F1218" s="313" t="s">
        <v>15269</v>
      </c>
      <c r="G1218" s="313" t="s">
        <v>15269</v>
      </c>
      <c r="H1218" s="307">
        <f>MERCADO!J1282</f>
        <v>1381001.8333333333</v>
      </c>
      <c r="I1218" s="308">
        <v>2889400.1666666665</v>
      </c>
      <c r="J1218" s="396" t="s">
        <v>16532</v>
      </c>
    </row>
    <row r="1219" spans="1:10" ht="22.5">
      <c r="A1219" s="310">
        <v>379</v>
      </c>
      <c r="B1219" s="310">
        <v>397701</v>
      </c>
      <c r="C1219" s="110" t="s">
        <v>337</v>
      </c>
      <c r="D1219" s="312" t="s">
        <v>203</v>
      </c>
      <c r="E1219" s="110"/>
      <c r="F1219" s="307">
        <v>778209</v>
      </c>
      <c r="G1219" s="307">
        <f t="shared" si="19"/>
        <v>817897.65899999999</v>
      </c>
      <c r="H1219" s="307">
        <f>MERCADO!J1283</f>
        <v>1821893.1949160001</v>
      </c>
      <c r="I1219" s="308">
        <v>2336774.6625000001</v>
      </c>
      <c r="J1219" s="396" t="s">
        <v>16532</v>
      </c>
    </row>
    <row r="1220" spans="1:10" ht="22.5">
      <c r="A1220" s="310">
        <v>380</v>
      </c>
      <c r="B1220" s="310">
        <v>397801</v>
      </c>
      <c r="C1220" s="110" t="s">
        <v>338</v>
      </c>
      <c r="D1220" s="312" t="s">
        <v>203</v>
      </c>
      <c r="E1220" s="110"/>
      <c r="F1220" s="307">
        <v>1836500</v>
      </c>
      <c r="G1220" s="307">
        <f t="shared" si="19"/>
        <v>1930161.5</v>
      </c>
      <c r="H1220" s="307">
        <f>MERCADO!J1284</f>
        <v>745585.72500000009</v>
      </c>
      <c r="I1220" s="308">
        <v>1483581.1625000001</v>
      </c>
      <c r="J1220" s="396" t="s">
        <v>16532</v>
      </c>
    </row>
    <row r="1221" spans="1:10" ht="22.5">
      <c r="A1221" s="310">
        <v>381</v>
      </c>
      <c r="B1221" s="310">
        <v>397802</v>
      </c>
      <c r="C1221" s="110" t="s">
        <v>339</v>
      </c>
      <c r="D1221" s="312" t="s">
        <v>203</v>
      </c>
      <c r="E1221" s="110"/>
      <c r="F1221" s="307">
        <v>1836500</v>
      </c>
      <c r="G1221" s="307">
        <f t="shared" si="19"/>
        <v>1930161.5</v>
      </c>
      <c r="H1221" s="307">
        <f>MERCADO!J1285</f>
        <v>811441.54999999993</v>
      </c>
      <c r="I1221" s="308">
        <v>1483581.1625000001</v>
      </c>
      <c r="J1221" s="396" t="s">
        <v>16532</v>
      </c>
    </row>
    <row r="1222" spans="1:10" ht="22.5">
      <c r="A1222" s="310">
        <v>382</v>
      </c>
      <c r="B1222" s="310">
        <v>397901</v>
      </c>
      <c r="C1222" s="110" t="s">
        <v>340</v>
      </c>
      <c r="D1222" s="312" t="s">
        <v>203</v>
      </c>
      <c r="E1222" s="110"/>
      <c r="F1222" s="307">
        <v>1836500</v>
      </c>
      <c r="G1222" s="307">
        <f t="shared" ref="G1222:G1284" si="20">(F1222*5.1%)+F1222</f>
        <v>1930161.5</v>
      </c>
      <c r="H1222" s="307">
        <f>MERCADO!J1286</f>
        <v>745585.72500000009</v>
      </c>
      <c r="I1222" s="308">
        <v>1483581.1625000001</v>
      </c>
      <c r="J1222" s="396" t="s">
        <v>16532</v>
      </c>
    </row>
    <row r="1223" spans="1:10" ht="22.5">
      <c r="A1223" s="310">
        <v>383</v>
      </c>
      <c r="B1223" s="310">
        <v>397902</v>
      </c>
      <c r="C1223" s="110" t="s">
        <v>341</v>
      </c>
      <c r="D1223" s="312" t="s">
        <v>203</v>
      </c>
      <c r="E1223" s="110"/>
      <c r="F1223" s="307">
        <v>1836500</v>
      </c>
      <c r="G1223" s="307">
        <f t="shared" si="20"/>
        <v>1930161.5</v>
      </c>
      <c r="H1223" s="307">
        <f>MERCADO!J1287</f>
        <v>745585.72500000009</v>
      </c>
      <c r="I1223" s="308">
        <v>1483581.1625000001</v>
      </c>
      <c r="J1223" s="396" t="s">
        <v>16532</v>
      </c>
    </row>
    <row r="1224" spans="1:10" ht="22.5">
      <c r="A1224" s="310">
        <v>384</v>
      </c>
      <c r="B1224" s="310">
        <v>398001</v>
      </c>
      <c r="C1224" s="110" t="s">
        <v>14035</v>
      </c>
      <c r="D1224" s="312" t="s">
        <v>203</v>
      </c>
      <c r="E1224" s="110"/>
      <c r="F1224" s="313" t="s">
        <v>15269</v>
      </c>
      <c r="G1224" s="313" t="s">
        <v>15269</v>
      </c>
      <c r="H1224" s="307">
        <f>MERCADO!J1288</f>
        <v>15187046.056666667</v>
      </c>
      <c r="I1224" s="308">
        <v>5500000</v>
      </c>
      <c r="J1224" s="396" t="s">
        <v>16532</v>
      </c>
    </row>
    <row r="1225" spans="1:10" ht="22.5">
      <c r="A1225" s="310">
        <v>385</v>
      </c>
      <c r="B1225" s="310">
        <v>398002</v>
      </c>
      <c r="C1225" s="110" t="s">
        <v>342</v>
      </c>
      <c r="D1225" s="312" t="s">
        <v>203</v>
      </c>
      <c r="E1225" s="110"/>
      <c r="F1225" s="307">
        <v>4217600</v>
      </c>
      <c r="G1225" s="307">
        <f t="shared" si="20"/>
        <v>4432697.5999999996</v>
      </c>
      <c r="H1225" s="307">
        <f>MERCADO!J1289</f>
        <v>4811075.21</v>
      </c>
      <c r="I1225" s="308">
        <v>5719324.3680000007</v>
      </c>
      <c r="J1225" s="396" t="s">
        <v>16532</v>
      </c>
    </row>
    <row r="1226" spans="1:10" ht="22.5">
      <c r="A1226" s="310">
        <v>386</v>
      </c>
      <c r="B1226" s="310">
        <v>399401</v>
      </c>
      <c r="C1226" s="311" t="s">
        <v>16037</v>
      </c>
      <c r="D1226" s="312" t="s">
        <v>203</v>
      </c>
      <c r="E1226" s="311"/>
      <c r="F1226" s="313" t="s">
        <v>15269</v>
      </c>
      <c r="G1226" s="313" t="s">
        <v>15269</v>
      </c>
      <c r="H1226" s="313">
        <f>MERCADO!J1290</f>
        <v>847375.79999999993</v>
      </c>
      <c r="I1226" s="395">
        <v>847376</v>
      </c>
      <c r="J1226" s="396" t="s">
        <v>16531</v>
      </c>
    </row>
    <row r="1227" spans="1:10" ht="22.5">
      <c r="A1227" s="310">
        <v>387</v>
      </c>
      <c r="B1227" s="310">
        <v>399601</v>
      </c>
      <c r="C1227" s="311" t="s">
        <v>343</v>
      </c>
      <c r="D1227" s="312" t="s">
        <v>203</v>
      </c>
      <c r="E1227" s="311"/>
      <c r="F1227" s="313">
        <v>361900</v>
      </c>
      <c r="G1227" s="313">
        <f t="shared" si="20"/>
        <v>380356.9</v>
      </c>
      <c r="H1227" s="313">
        <f>MERCADO!J1291</f>
        <v>2399069.3249999997</v>
      </c>
      <c r="I1227" s="395">
        <v>1389713</v>
      </c>
      <c r="J1227" s="396" t="s">
        <v>16531</v>
      </c>
    </row>
    <row r="1228" spans="1:10" ht="15" customHeight="1">
      <c r="A1228" s="325">
        <v>388</v>
      </c>
      <c r="B1228" s="332">
        <v>876222</v>
      </c>
      <c r="C1228" s="333" t="s">
        <v>344</v>
      </c>
      <c r="D1228" s="334" t="s">
        <v>16038</v>
      </c>
      <c r="E1228" s="311" t="s">
        <v>15587</v>
      </c>
      <c r="F1228" s="331">
        <v>1242900</v>
      </c>
      <c r="G1228" s="331">
        <f t="shared" si="20"/>
        <v>1306287.8999999999</v>
      </c>
      <c r="H1228" s="331">
        <f>MERCADO!J1292</f>
        <v>2360999.833333333</v>
      </c>
      <c r="I1228" s="395">
        <v>1833644</v>
      </c>
      <c r="J1228" s="396" t="s">
        <v>16531</v>
      </c>
    </row>
    <row r="1229" spans="1:10">
      <c r="A1229" s="326"/>
      <c r="B1229" s="332"/>
      <c r="C1229" s="333"/>
      <c r="D1229" s="334"/>
      <c r="E1229" s="311" t="s">
        <v>15596</v>
      </c>
      <c r="F1229" s="331"/>
      <c r="G1229" s="331">
        <f t="shared" si="20"/>
        <v>0</v>
      </c>
      <c r="H1229" s="331">
        <f>MERCADO!J1293</f>
        <v>0</v>
      </c>
      <c r="I1229" s="308"/>
      <c r="J1229" s="396"/>
    </row>
    <row r="1230" spans="1:10">
      <c r="A1230" s="326"/>
      <c r="B1230" s="332"/>
      <c r="C1230" s="333"/>
      <c r="D1230" s="334"/>
      <c r="E1230" s="311" t="s">
        <v>15589</v>
      </c>
      <c r="F1230" s="331"/>
      <c r="G1230" s="331">
        <f t="shared" si="20"/>
        <v>0</v>
      </c>
      <c r="H1230" s="331">
        <f>MERCADO!J1294</f>
        <v>0</v>
      </c>
      <c r="I1230" s="308"/>
      <c r="J1230" s="396"/>
    </row>
    <row r="1231" spans="1:10" ht="22.5">
      <c r="A1231" s="326"/>
      <c r="B1231" s="332"/>
      <c r="C1231" s="333"/>
      <c r="D1231" s="334"/>
      <c r="E1231" s="311" t="s">
        <v>15590</v>
      </c>
      <c r="F1231" s="331"/>
      <c r="G1231" s="331">
        <f t="shared" si="20"/>
        <v>0</v>
      </c>
      <c r="H1231" s="331">
        <f>MERCADO!J1295</f>
        <v>0</v>
      </c>
      <c r="I1231" s="308"/>
      <c r="J1231" s="396"/>
    </row>
    <row r="1232" spans="1:10">
      <c r="A1232" s="326"/>
      <c r="B1232" s="332"/>
      <c r="C1232" s="333"/>
      <c r="D1232" s="334"/>
      <c r="E1232" s="311" t="s">
        <v>15591</v>
      </c>
      <c r="F1232" s="331"/>
      <c r="G1232" s="331">
        <f t="shared" si="20"/>
        <v>0</v>
      </c>
      <c r="H1232" s="331">
        <f>MERCADO!J1296</f>
        <v>0</v>
      </c>
      <c r="I1232" s="308"/>
      <c r="J1232" s="396"/>
    </row>
    <row r="1233" spans="1:10">
      <c r="A1233" s="326"/>
      <c r="B1233" s="332"/>
      <c r="C1233" s="333"/>
      <c r="D1233" s="334"/>
      <c r="E1233" s="311" t="s">
        <v>15593</v>
      </c>
      <c r="F1233" s="331"/>
      <c r="G1233" s="331">
        <f t="shared" si="20"/>
        <v>0</v>
      </c>
      <c r="H1233" s="331">
        <f>MERCADO!J1297</f>
        <v>0</v>
      </c>
      <c r="I1233" s="308"/>
      <c r="J1233" s="396"/>
    </row>
    <row r="1234" spans="1:10">
      <c r="A1234" s="326"/>
      <c r="B1234" s="332"/>
      <c r="C1234" s="333"/>
      <c r="D1234" s="334"/>
      <c r="E1234" s="311" t="s">
        <v>15594</v>
      </c>
      <c r="F1234" s="331"/>
      <c r="G1234" s="331">
        <f t="shared" si="20"/>
        <v>0</v>
      </c>
      <c r="H1234" s="331">
        <f>MERCADO!J1298</f>
        <v>0</v>
      </c>
      <c r="I1234" s="308"/>
      <c r="J1234" s="396"/>
    </row>
    <row r="1235" spans="1:10">
      <c r="A1235" s="326"/>
      <c r="B1235" s="332"/>
      <c r="C1235" s="333"/>
      <c r="D1235" s="334"/>
      <c r="E1235" s="311" t="s">
        <v>15597</v>
      </c>
      <c r="F1235" s="331"/>
      <c r="G1235" s="331">
        <f t="shared" si="20"/>
        <v>0</v>
      </c>
      <c r="H1235" s="331">
        <f>MERCADO!J1299</f>
        <v>0</v>
      </c>
      <c r="I1235" s="308"/>
      <c r="J1235" s="396"/>
    </row>
    <row r="1236" spans="1:10">
      <c r="A1236" s="327"/>
      <c r="B1236" s="332"/>
      <c r="C1236" s="333"/>
      <c r="D1236" s="334"/>
      <c r="E1236" s="311" t="s">
        <v>15598</v>
      </c>
      <c r="F1236" s="331"/>
      <c r="G1236" s="331">
        <f t="shared" si="20"/>
        <v>0</v>
      </c>
      <c r="H1236" s="331">
        <f>MERCADO!J1300</f>
        <v>0</v>
      </c>
      <c r="I1236" s="308"/>
      <c r="J1236" s="396"/>
    </row>
    <row r="1237" spans="1:10" ht="15" customHeight="1">
      <c r="A1237" s="325">
        <v>389</v>
      </c>
      <c r="B1237" s="332">
        <v>876231</v>
      </c>
      <c r="C1237" s="333" t="s">
        <v>345</v>
      </c>
      <c r="D1237" s="334" t="s">
        <v>15870</v>
      </c>
      <c r="E1237" s="311" t="s">
        <v>15587</v>
      </c>
      <c r="F1237" s="331">
        <v>1242900</v>
      </c>
      <c r="G1237" s="331">
        <f t="shared" si="20"/>
        <v>1306287.8999999999</v>
      </c>
      <c r="H1237" s="331">
        <f>MERCADO!J1301</f>
        <v>3222446.4333333336</v>
      </c>
      <c r="I1237" s="395">
        <v>2264367</v>
      </c>
      <c r="J1237" s="396" t="s">
        <v>16531</v>
      </c>
    </row>
    <row r="1238" spans="1:10">
      <c r="A1238" s="326"/>
      <c r="B1238" s="332"/>
      <c r="C1238" s="333"/>
      <c r="D1238" s="334"/>
      <c r="E1238" s="311" t="s">
        <v>15596</v>
      </c>
      <c r="F1238" s="331"/>
      <c r="G1238" s="331">
        <f t="shared" si="20"/>
        <v>0</v>
      </c>
      <c r="H1238" s="331">
        <f>MERCADO!J1302</f>
        <v>0</v>
      </c>
      <c r="I1238" s="308"/>
      <c r="J1238" s="396"/>
    </row>
    <row r="1239" spans="1:10">
      <c r="A1239" s="326"/>
      <c r="B1239" s="332"/>
      <c r="C1239" s="333"/>
      <c r="D1239" s="334"/>
      <c r="E1239" s="311" t="s">
        <v>15589</v>
      </c>
      <c r="F1239" s="331"/>
      <c r="G1239" s="331">
        <f t="shared" si="20"/>
        <v>0</v>
      </c>
      <c r="H1239" s="331">
        <f>MERCADO!J1303</f>
        <v>0</v>
      </c>
      <c r="I1239" s="308"/>
      <c r="J1239" s="396"/>
    </row>
    <row r="1240" spans="1:10" ht="22.5">
      <c r="A1240" s="326"/>
      <c r="B1240" s="332"/>
      <c r="C1240" s="333"/>
      <c r="D1240" s="334"/>
      <c r="E1240" s="311" t="s">
        <v>15590</v>
      </c>
      <c r="F1240" s="331"/>
      <c r="G1240" s="331">
        <f t="shared" si="20"/>
        <v>0</v>
      </c>
      <c r="H1240" s="331">
        <f>MERCADO!J1304</f>
        <v>0</v>
      </c>
      <c r="I1240" s="308"/>
      <c r="J1240" s="396"/>
    </row>
    <row r="1241" spans="1:10">
      <c r="A1241" s="326"/>
      <c r="B1241" s="332"/>
      <c r="C1241" s="333"/>
      <c r="D1241" s="334"/>
      <c r="E1241" s="311" t="s">
        <v>15591</v>
      </c>
      <c r="F1241" s="331"/>
      <c r="G1241" s="331">
        <f t="shared" si="20"/>
        <v>0</v>
      </c>
      <c r="H1241" s="331">
        <f>MERCADO!J1305</f>
        <v>0</v>
      </c>
      <c r="I1241" s="308"/>
      <c r="J1241" s="396"/>
    </row>
    <row r="1242" spans="1:10">
      <c r="A1242" s="326"/>
      <c r="B1242" s="332"/>
      <c r="C1242" s="333"/>
      <c r="D1242" s="334"/>
      <c r="E1242" s="311" t="s">
        <v>15593</v>
      </c>
      <c r="F1242" s="331"/>
      <c r="G1242" s="331">
        <f t="shared" si="20"/>
        <v>0</v>
      </c>
      <c r="H1242" s="331">
        <f>MERCADO!J1306</f>
        <v>0</v>
      </c>
      <c r="I1242" s="308"/>
      <c r="J1242" s="396"/>
    </row>
    <row r="1243" spans="1:10">
      <c r="A1243" s="326"/>
      <c r="B1243" s="332"/>
      <c r="C1243" s="333"/>
      <c r="D1243" s="334"/>
      <c r="E1243" s="311" t="s">
        <v>15594</v>
      </c>
      <c r="F1243" s="331"/>
      <c r="G1243" s="331">
        <f t="shared" si="20"/>
        <v>0</v>
      </c>
      <c r="H1243" s="331">
        <f>MERCADO!J1307</f>
        <v>0</v>
      </c>
      <c r="I1243" s="308"/>
      <c r="J1243" s="396"/>
    </row>
    <row r="1244" spans="1:10">
      <c r="A1244" s="326"/>
      <c r="B1244" s="332"/>
      <c r="C1244" s="333"/>
      <c r="D1244" s="334"/>
      <c r="E1244" s="311" t="s">
        <v>15597</v>
      </c>
      <c r="F1244" s="331"/>
      <c r="G1244" s="331">
        <f t="shared" si="20"/>
        <v>0</v>
      </c>
      <c r="H1244" s="331">
        <f>MERCADO!J1308</f>
        <v>0</v>
      </c>
      <c r="I1244" s="308"/>
      <c r="J1244" s="396"/>
    </row>
    <row r="1245" spans="1:10">
      <c r="A1245" s="327"/>
      <c r="B1245" s="332"/>
      <c r="C1245" s="333"/>
      <c r="D1245" s="334"/>
      <c r="E1245" s="311" t="s">
        <v>15598</v>
      </c>
      <c r="F1245" s="331"/>
      <c r="G1245" s="331">
        <f t="shared" si="20"/>
        <v>0</v>
      </c>
      <c r="H1245" s="331">
        <f>MERCADO!J1309</f>
        <v>0</v>
      </c>
      <c r="I1245" s="308"/>
      <c r="J1245" s="396"/>
    </row>
    <row r="1246" spans="1:10" ht="22.5">
      <c r="A1246" s="310">
        <v>390</v>
      </c>
      <c r="B1246" s="310">
        <v>881208</v>
      </c>
      <c r="C1246" s="311" t="s">
        <v>346</v>
      </c>
      <c r="D1246" s="312" t="s">
        <v>347</v>
      </c>
      <c r="E1246" s="311"/>
      <c r="F1246" s="313">
        <v>622906</v>
      </c>
      <c r="G1246" s="313">
        <f t="shared" si="20"/>
        <v>654674.20600000001</v>
      </c>
      <c r="H1246" s="313">
        <f>MERCADO!J1310</f>
        <v>677549.95</v>
      </c>
      <c r="I1246" s="308">
        <v>717228.47500000009</v>
      </c>
      <c r="J1246" s="396" t="s">
        <v>16532</v>
      </c>
    </row>
    <row r="1247" spans="1:10" ht="22.5">
      <c r="A1247" s="310">
        <v>391</v>
      </c>
      <c r="B1247" s="310">
        <v>890430</v>
      </c>
      <c r="C1247" s="311" t="s">
        <v>16039</v>
      </c>
      <c r="D1247" s="312"/>
      <c r="E1247" s="311"/>
      <c r="F1247" s="313">
        <v>83400</v>
      </c>
      <c r="G1247" s="313">
        <f t="shared" si="20"/>
        <v>87653.4</v>
      </c>
      <c r="H1247" s="313">
        <f>MERCADO!J1311</f>
        <v>89767.272309821434</v>
      </c>
      <c r="I1247" s="395">
        <v>88710</v>
      </c>
      <c r="J1247" s="396" t="s">
        <v>16531</v>
      </c>
    </row>
    <row r="1248" spans="1:10" ht="15" customHeight="1">
      <c r="A1248" s="325">
        <v>392</v>
      </c>
      <c r="B1248" s="332">
        <v>896901</v>
      </c>
      <c r="C1248" s="333" t="s">
        <v>348</v>
      </c>
      <c r="D1248" s="334" t="s">
        <v>15685</v>
      </c>
      <c r="E1248" s="311" t="s">
        <v>15686</v>
      </c>
      <c r="F1248" s="331">
        <v>5814800</v>
      </c>
      <c r="G1248" s="331">
        <f t="shared" si="20"/>
        <v>6111354.7999999998</v>
      </c>
      <c r="H1248" s="331">
        <f>MERCADO!J1313</f>
        <v>6946388.7000000002</v>
      </c>
      <c r="I1248" s="308">
        <v>6946388.7000000002</v>
      </c>
      <c r="J1248" s="396" t="s">
        <v>16532</v>
      </c>
    </row>
    <row r="1249" spans="1:10">
      <c r="A1249" s="326"/>
      <c r="B1249" s="332"/>
      <c r="C1249" s="333"/>
      <c r="D1249" s="334"/>
      <c r="E1249" s="311" t="s">
        <v>15687</v>
      </c>
      <c r="F1249" s="331"/>
      <c r="G1249" s="331">
        <f t="shared" si="20"/>
        <v>0</v>
      </c>
      <c r="H1249" s="331">
        <f>MERCADO!J1314</f>
        <v>0</v>
      </c>
      <c r="I1249" s="308"/>
      <c r="J1249" s="396"/>
    </row>
    <row r="1250" spans="1:10">
      <c r="A1250" s="326"/>
      <c r="B1250" s="332"/>
      <c r="C1250" s="333"/>
      <c r="D1250" s="334"/>
      <c r="E1250" s="311" t="s">
        <v>15688</v>
      </c>
      <c r="F1250" s="331"/>
      <c r="G1250" s="331">
        <f t="shared" si="20"/>
        <v>0</v>
      </c>
      <c r="H1250" s="331">
        <f>MERCADO!J1315</f>
        <v>0</v>
      </c>
      <c r="I1250" s="308"/>
      <c r="J1250" s="396"/>
    </row>
    <row r="1251" spans="1:10">
      <c r="A1251" s="326"/>
      <c r="B1251" s="332"/>
      <c r="C1251" s="333"/>
      <c r="D1251" s="334"/>
      <c r="E1251" s="311" t="s">
        <v>15689</v>
      </c>
      <c r="F1251" s="331"/>
      <c r="G1251" s="331">
        <f t="shared" si="20"/>
        <v>0</v>
      </c>
      <c r="H1251" s="331">
        <f>MERCADO!J1316</f>
        <v>0</v>
      </c>
      <c r="I1251" s="308"/>
      <c r="J1251" s="396"/>
    </row>
    <row r="1252" spans="1:10" ht="22.5">
      <c r="A1252" s="326"/>
      <c r="B1252" s="332"/>
      <c r="C1252" s="333"/>
      <c r="D1252" s="334"/>
      <c r="E1252" s="311" t="s">
        <v>15690</v>
      </c>
      <c r="F1252" s="331"/>
      <c r="G1252" s="331">
        <f t="shared" si="20"/>
        <v>0</v>
      </c>
      <c r="H1252" s="331">
        <f>MERCADO!J1317</f>
        <v>0</v>
      </c>
      <c r="I1252" s="308"/>
      <c r="J1252" s="396"/>
    </row>
    <row r="1253" spans="1:10">
      <c r="A1253" s="326"/>
      <c r="B1253" s="332"/>
      <c r="C1253" s="333"/>
      <c r="D1253" s="334"/>
      <c r="E1253" s="311" t="s">
        <v>15691</v>
      </c>
      <c r="F1253" s="331"/>
      <c r="G1253" s="331">
        <f t="shared" si="20"/>
        <v>0</v>
      </c>
      <c r="H1253" s="331">
        <f>MERCADO!J1318</f>
        <v>0</v>
      </c>
      <c r="I1253" s="308"/>
      <c r="J1253" s="396"/>
    </row>
    <row r="1254" spans="1:10">
      <c r="A1254" s="326"/>
      <c r="B1254" s="332"/>
      <c r="C1254" s="333"/>
      <c r="D1254" s="334"/>
      <c r="E1254" s="311" t="s">
        <v>15692</v>
      </c>
      <c r="F1254" s="331"/>
      <c r="G1254" s="331">
        <f t="shared" si="20"/>
        <v>0</v>
      </c>
      <c r="H1254" s="331">
        <f>MERCADO!J1319</f>
        <v>0</v>
      </c>
      <c r="I1254" s="308"/>
      <c r="J1254" s="396"/>
    </row>
    <row r="1255" spans="1:10">
      <c r="A1255" s="327"/>
      <c r="B1255" s="332"/>
      <c r="C1255" s="333"/>
      <c r="D1255" s="334"/>
      <c r="E1255" s="311" t="s">
        <v>15693</v>
      </c>
      <c r="F1255" s="331"/>
      <c r="G1255" s="331">
        <f t="shared" si="20"/>
        <v>0</v>
      </c>
      <c r="H1255" s="331">
        <f>MERCADO!J1320</f>
        <v>0</v>
      </c>
      <c r="I1255" s="308"/>
      <c r="J1255" s="396"/>
    </row>
    <row r="1256" spans="1:10" ht="15" customHeight="1">
      <c r="A1256" s="325">
        <v>393</v>
      </c>
      <c r="B1256" s="332">
        <v>876137</v>
      </c>
      <c r="C1256" s="333" t="s">
        <v>351</v>
      </c>
      <c r="D1256" s="334" t="s">
        <v>16041</v>
      </c>
      <c r="E1256" s="311" t="s">
        <v>15587</v>
      </c>
      <c r="F1256" s="331">
        <v>1295500</v>
      </c>
      <c r="G1256" s="331">
        <f t="shared" si="20"/>
        <v>1361570.5</v>
      </c>
      <c r="H1256" s="331">
        <f>MERCADO!J1321</f>
        <v>1769724.65</v>
      </c>
      <c r="I1256" s="308">
        <v>1665600</v>
      </c>
      <c r="J1256" s="396" t="s">
        <v>16532</v>
      </c>
    </row>
    <row r="1257" spans="1:10">
      <c r="A1257" s="326"/>
      <c r="B1257" s="332"/>
      <c r="C1257" s="333"/>
      <c r="D1257" s="334"/>
      <c r="E1257" s="311" t="s">
        <v>15596</v>
      </c>
      <c r="F1257" s="331"/>
      <c r="G1257" s="331">
        <f t="shared" si="20"/>
        <v>0</v>
      </c>
      <c r="H1257" s="331">
        <f>MERCADO!J1322</f>
        <v>0</v>
      </c>
      <c r="I1257" s="308"/>
      <c r="J1257" s="396"/>
    </row>
    <row r="1258" spans="1:10">
      <c r="A1258" s="326"/>
      <c r="B1258" s="332"/>
      <c r="C1258" s="333"/>
      <c r="D1258" s="334"/>
      <c r="E1258" s="311" t="s">
        <v>15589</v>
      </c>
      <c r="F1258" s="331"/>
      <c r="G1258" s="331">
        <f t="shared" si="20"/>
        <v>0</v>
      </c>
      <c r="H1258" s="331">
        <f>MERCADO!J1323</f>
        <v>0</v>
      </c>
      <c r="I1258" s="308"/>
      <c r="J1258" s="396"/>
    </row>
    <row r="1259" spans="1:10" ht="22.5">
      <c r="A1259" s="326"/>
      <c r="B1259" s="332"/>
      <c r="C1259" s="333"/>
      <c r="D1259" s="334"/>
      <c r="E1259" s="311" t="s">
        <v>15590</v>
      </c>
      <c r="F1259" s="331"/>
      <c r="G1259" s="331">
        <f t="shared" si="20"/>
        <v>0</v>
      </c>
      <c r="H1259" s="331">
        <f>MERCADO!J1324</f>
        <v>0</v>
      </c>
      <c r="I1259" s="308"/>
      <c r="J1259" s="396"/>
    </row>
    <row r="1260" spans="1:10">
      <c r="A1260" s="326"/>
      <c r="B1260" s="332"/>
      <c r="C1260" s="333"/>
      <c r="D1260" s="334"/>
      <c r="E1260" s="311" t="s">
        <v>15591</v>
      </c>
      <c r="F1260" s="331"/>
      <c r="G1260" s="331">
        <f t="shared" si="20"/>
        <v>0</v>
      </c>
      <c r="H1260" s="331">
        <f>MERCADO!J1325</f>
        <v>0</v>
      </c>
      <c r="I1260" s="308"/>
      <c r="J1260" s="396"/>
    </row>
    <row r="1261" spans="1:10">
      <c r="A1261" s="326"/>
      <c r="B1261" s="332"/>
      <c r="C1261" s="333"/>
      <c r="D1261" s="334"/>
      <c r="E1261" s="311" t="s">
        <v>15597</v>
      </c>
      <c r="F1261" s="331"/>
      <c r="G1261" s="331">
        <f t="shared" si="20"/>
        <v>0</v>
      </c>
      <c r="H1261" s="331">
        <f>MERCADO!J1326</f>
        <v>0</v>
      </c>
      <c r="I1261" s="308"/>
      <c r="J1261" s="396"/>
    </row>
    <row r="1262" spans="1:10">
      <c r="A1262" s="326"/>
      <c r="B1262" s="332"/>
      <c r="C1262" s="333"/>
      <c r="D1262" s="334"/>
      <c r="E1262" s="311" t="s">
        <v>15593</v>
      </c>
      <c r="F1262" s="331"/>
      <c r="G1262" s="331">
        <f t="shared" si="20"/>
        <v>0</v>
      </c>
      <c r="H1262" s="331">
        <f>MERCADO!J1327</f>
        <v>0</v>
      </c>
      <c r="I1262" s="308"/>
      <c r="J1262" s="396"/>
    </row>
    <row r="1263" spans="1:10">
      <c r="A1263" s="326"/>
      <c r="B1263" s="332"/>
      <c r="C1263" s="333"/>
      <c r="D1263" s="334"/>
      <c r="E1263" s="311" t="s">
        <v>15598</v>
      </c>
      <c r="F1263" s="331"/>
      <c r="G1263" s="331">
        <f t="shared" si="20"/>
        <v>0</v>
      </c>
      <c r="H1263" s="331">
        <f>MERCADO!J1328</f>
        <v>0</v>
      </c>
      <c r="I1263" s="308"/>
      <c r="J1263" s="396"/>
    </row>
    <row r="1264" spans="1:10">
      <c r="A1264" s="327"/>
      <c r="B1264" s="332"/>
      <c r="C1264" s="333"/>
      <c r="D1264" s="334"/>
      <c r="E1264" s="311" t="s">
        <v>15594</v>
      </c>
      <c r="F1264" s="331"/>
      <c r="G1264" s="331">
        <f t="shared" si="20"/>
        <v>0</v>
      </c>
      <c r="H1264" s="331">
        <f>MERCADO!J1329</f>
        <v>0</v>
      </c>
      <c r="I1264" s="308"/>
      <c r="J1264" s="396"/>
    </row>
    <row r="1265" spans="1:10" ht="22.5">
      <c r="A1265" s="310">
        <v>394</v>
      </c>
      <c r="B1265" s="310">
        <v>340909</v>
      </c>
      <c r="C1265" s="311" t="s">
        <v>16042</v>
      </c>
      <c r="D1265" s="312"/>
      <c r="E1265" s="311"/>
      <c r="F1265" s="313" t="s">
        <v>15269</v>
      </c>
      <c r="G1265" s="313" t="s">
        <v>15269</v>
      </c>
      <c r="H1265" s="313">
        <f>MERCADO!J1330</f>
        <v>7613341.8388888882</v>
      </c>
      <c r="I1265" s="308">
        <v>7252841.8388888882</v>
      </c>
      <c r="J1265" s="396" t="s">
        <v>16532</v>
      </c>
    </row>
    <row r="1266" spans="1:10" ht="22.5">
      <c r="A1266" s="310">
        <v>395</v>
      </c>
      <c r="B1266" s="310">
        <v>341101</v>
      </c>
      <c r="C1266" s="311" t="s">
        <v>352</v>
      </c>
      <c r="D1266" s="312"/>
      <c r="E1266" s="311"/>
      <c r="F1266" s="313">
        <v>3213900</v>
      </c>
      <c r="G1266" s="313">
        <f t="shared" si="20"/>
        <v>3377808.9</v>
      </c>
      <c r="H1266" s="313">
        <f>MERCADO!J1331</f>
        <v>6456237.3197735464</v>
      </c>
      <c r="I1266" s="308">
        <v>6456237.3197735464</v>
      </c>
      <c r="J1266" s="396" t="s">
        <v>16532</v>
      </c>
    </row>
    <row r="1267" spans="1:10" ht="90">
      <c r="A1267" s="310">
        <v>396</v>
      </c>
      <c r="B1267" s="310">
        <v>341104</v>
      </c>
      <c r="C1267" s="311" t="s">
        <v>16043</v>
      </c>
      <c r="D1267" s="312" t="s">
        <v>15847</v>
      </c>
      <c r="E1267" s="311" t="s">
        <v>15729</v>
      </c>
      <c r="F1267" s="313" t="s">
        <v>15269</v>
      </c>
      <c r="G1267" s="313" t="s">
        <v>15269</v>
      </c>
      <c r="H1267" s="313">
        <f>MERCADO!J1332</f>
        <v>5689536.6000000006</v>
      </c>
      <c r="I1267" s="308">
        <v>5689536.6000000006</v>
      </c>
      <c r="J1267" s="396" t="s">
        <v>16531</v>
      </c>
    </row>
    <row r="1268" spans="1:10" ht="90">
      <c r="A1268" s="310">
        <v>397</v>
      </c>
      <c r="B1268" s="310">
        <v>340902</v>
      </c>
      <c r="C1268" s="311" t="s">
        <v>16044</v>
      </c>
      <c r="D1268" s="312" t="s">
        <v>15847</v>
      </c>
      <c r="E1268" s="311" t="s">
        <v>15729</v>
      </c>
      <c r="F1268" s="313" t="s">
        <v>15269</v>
      </c>
      <c r="G1268" s="313" t="s">
        <v>15269</v>
      </c>
      <c r="H1268" s="313">
        <f>MERCADO!J1333</f>
        <v>6817887.2313333331</v>
      </c>
      <c r="I1268" s="313">
        <v>6817887.2313333331</v>
      </c>
      <c r="J1268" s="396" t="s">
        <v>16531</v>
      </c>
    </row>
    <row r="1269" spans="1:10" ht="22.5">
      <c r="A1269" s="310">
        <v>398</v>
      </c>
      <c r="B1269" s="310">
        <v>340401</v>
      </c>
      <c r="C1269" s="311" t="s">
        <v>116</v>
      </c>
      <c r="D1269" s="312"/>
      <c r="E1269" s="311"/>
      <c r="F1269" s="313">
        <v>741400</v>
      </c>
      <c r="G1269" s="313">
        <f t="shared" si="20"/>
        <v>779211.4</v>
      </c>
      <c r="H1269" s="313">
        <f>MERCADO!J1334</f>
        <v>2029418.1558750474</v>
      </c>
      <c r="I1269" s="395">
        <v>1404315</v>
      </c>
      <c r="J1269" s="396" t="s">
        <v>16531</v>
      </c>
    </row>
    <row r="1270" spans="1:10" ht="90">
      <c r="A1270" s="310">
        <v>399</v>
      </c>
      <c r="B1270" s="310">
        <v>340701</v>
      </c>
      <c r="C1270" s="311" t="s">
        <v>16045</v>
      </c>
      <c r="D1270" s="312" t="s">
        <v>15847</v>
      </c>
      <c r="E1270" s="311" t="s">
        <v>15729</v>
      </c>
      <c r="F1270" s="313">
        <v>849830</v>
      </c>
      <c r="G1270" s="313">
        <f t="shared" si="20"/>
        <v>893171.33</v>
      </c>
      <c r="H1270" s="313">
        <f>MERCADO!J1335</f>
        <v>4832932.9664775869</v>
      </c>
      <c r="I1270" s="308">
        <v>4500000</v>
      </c>
      <c r="J1270" s="396" t="s">
        <v>16532</v>
      </c>
    </row>
    <row r="1271" spans="1:10">
      <c r="A1271" s="310">
        <v>400</v>
      </c>
      <c r="B1271" s="310">
        <v>345301</v>
      </c>
      <c r="C1271" s="311" t="s">
        <v>353</v>
      </c>
      <c r="D1271" s="312"/>
      <c r="E1271" s="311"/>
      <c r="F1271" s="313">
        <v>1215551</v>
      </c>
      <c r="G1271" s="313">
        <f t="shared" si="20"/>
        <v>1277544.101</v>
      </c>
      <c r="H1271" s="313">
        <f>MERCADO!J1336</f>
        <v>5336701.5784361754</v>
      </c>
      <c r="I1271" s="308">
        <v>5336701.5784361754</v>
      </c>
      <c r="J1271" s="396" t="s">
        <v>16532</v>
      </c>
    </row>
    <row r="1272" spans="1:10" ht="15" customHeight="1">
      <c r="A1272" s="325">
        <v>401</v>
      </c>
      <c r="B1272" s="332">
        <v>874134</v>
      </c>
      <c r="C1272" s="333" t="s">
        <v>354</v>
      </c>
      <c r="D1272" s="334" t="s">
        <v>16046</v>
      </c>
      <c r="E1272" s="311" t="s">
        <v>15587</v>
      </c>
      <c r="F1272" s="331">
        <v>1159100</v>
      </c>
      <c r="G1272" s="331">
        <f t="shared" si="20"/>
        <v>1218214.1000000001</v>
      </c>
      <c r="H1272" s="331">
        <f>MERCADO!J1337</f>
        <v>1760848.95</v>
      </c>
      <c r="I1272" s="308">
        <v>1572960</v>
      </c>
      <c r="J1272" s="396" t="s">
        <v>16532</v>
      </c>
    </row>
    <row r="1273" spans="1:10">
      <c r="A1273" s="326"/>
      <c r="B1273" s="332"/>
      <c r="C1273" s="333"/>
      <c r="D1273" s="334"/>
      <c r="E1273" s="311" t="s">
        <v>15608</v>
      </c>
      <c r="F1273" s="331"/>
      <c r="G1273" s="331">
        <f t="shared" si="20"/>
        <v>0</v>
      </c>
      <c r="H1273" s="331">
        <f>MERCADO!J1338</f>
        <v>0</v>
      </c>
      <c r="I1273" s="308"/>
      <c r="J1273" s="396"/>
    </row>
    <row r="1274" spans="1:10">
      <c r="A1274" s="326"/>
      <c r="B1274" s="332"/>
      <c r="C1274" s="333"/>
      <c r="D1274" s="334"/>
      <c r="E1274" s="311" t="s">
        <v>15609</v>
      </c>
      <c r="F1274" s="331"/>
      <c r="G1274" s="331">
        <f t="shared" si="20"/>
        <v>0</v>
      </c>
      <c r="H1274" s="331">
        <f>MERCADO!J1339</f>
        <v>0</v>
      </c>
      <c r="I1274" s="308"/>
      <c r="J1274" s="396"/>
    </row>
    <row r="1275" spans="1:10" ht="22.5">
      <c r="A1275" s="326"/>
      <c r="B1275" s="332"/>
      <c r="C1275" s="333"/>
      <c r="D1275" s="334"/>
      <c r="E1275" s="311" t="s">
        <v>15590</v>
      </c>
      <c r="F1275" s="331"/>
      <c r="G1275" s="331">
        <f t="shared" si="20"/>
        <v>0</v>
      </c>
      <c r="H1275" s="331">
        <f>MERCADO!J1340</f>
        <v>0</v>
      </c>
      <c r="I1275" s="308"/>
      <c r="J1275" s="396"/>
    </row>
    <row r="1276" spans="1:10">
      <c r="A1276" s="326"/>
      <c r="B1276" s="332"/>
      <c r="C1276" s="333"/>
      <c r="D1276" s="334"/>
      <c r="E1276" s="311" t="s">
        <v>16047</v>
      </c>
      <c r="F1276" s="331"/>
      <c r="G1276" s="331">
        <f t="shared" si="20"/>
        <v>0</v>
      </c>
      <c r="H1276" s="331">
        <f>MERCADO!J1341</f>
        <v>0</v>
      </c>
      <c r="I1276" s="308"/>
      <c r="J1276" s="396"/>
    </row>
    <row r="1277" spans="1:10">
      <c r="A1277" s="327"/>
      <c r="B1277" s="332"/>
      <c r="C1277" s="333"/>
      <c r="D1277" s="334"/>
      <c r="E1277" s="311" t="s">
        <v>15594</v>
      </c>
      <c r="F1277" s="331"/>
      <c r="G1277" s="331">
        <f t="shared" si="20"/>
        <v>0</v>
      </c>
      <c r="H1277" s="331">
        <f>MERCADO!J1342</f>
        <v>0</v>
      </c>
      <c r="I1277" s="308"/>
      <c r="J1277" s="396"/>
    </row>
    <row r="1278" spans="1:10">
      <c r="A1278" s="325">
        <v>402</v>
      </c>
      <c r="B1278" s="332">
        <v>876190</v>
      </c>
      <c r="C1278" s="333" t="s">
        <v>205</v>
      </c>
      <c r="D1278" s="334" t="s">
        <v>15611</v>
      </c>
      <c r="E1278" s="311" t="s">
        <v>15587</v>
      </c>
      <c r="F1278" s="331">
        <v>1126438</v>
      </c>
      <c r="G1278" s="331">
        <f t="shared" si="20"/>
        <v>1183886.338</v>
      </c>
      <c r="H1278" s="331">
        <f>MERCADO!J1343</f>
        <v>1854302.6</v>
      </c>
      <c r="I1278" s="395">
        <v>1519094</v>
      </c>
      <c r="J1278" s="396" t="s">
        <v>16531</v>
      </c>
    </row>
    <row r="1279" spans="1:10">
      <c r="A1279" s="326"/>
      <c r="B1279" s="332"/>
      <c r="C1279" s="333"/>
      <c r="D1279" s="334"/>
      <c r="E1279" s="311" t="s">
        <v>15588</v>
      </c>
      <c r="F1279" s="331"/>
      <c r="G1279" s="331">
        <f t="shared" si="20"/>
        <v>0</v>
      </c>
      <c r="H1279" s="331">
        <f>MERCADO!J1344</f>
        <v>0</v>
      </c>
      <c r="I1279" s="308"/>
      <c r="J1279" s="396"/>
    </row>
    <row r="1280" spans="1:10">
      <c r="A1280" s="326"/>
      <c r="B1280" s="332"/>
      <c r="C1280" s="333"/>
      <c r="D1280" s="334"/>
      <c r="E1280" s="311" t="s">
        <v>15589</v>
      </c>
      <c r="F1280" s="331"/>
      <c r="G1280" s="331">
        <f t="shared" si="20"/>
        <v>0</v>
      </c>
      <c r="H1280" s="331">
        <f>MERCADO!J1345</f>
        <v>0</v>
      </c>
      <c r="I1280" s="308"/>
      <c r="J1280" s="396"/>
    </row>
    <row r="1281" spans="1:10" ht="22.5">
      <c r="A1281" s="326"/>
      <c r="B1281" s="332"/>
      <c r="C1281" s="333"/>
      <c r="D1281" s="334"/>
      <c r="E1281" s="311" t="s">
        <v>15590</v>
      </c>
      <c r="F1281" s="331"/>
      <c r="G1281" s="331">
        <f t="shared" si="20"/>
        <v>0</v>
      </c>
      <c r="H1281" s="331">
        <f>MERCADO!J1346</f>
        <v>0</v>
      </c>
      <c r="I1281" s="308"/>
      <c r="J1281" s="396"/>
    </row>
    <row r="1282" spans="1:10">
      <c r="A1282" s="326"/>
      <c r="B1282" s="332"/>
      <c r="C1282" s="333"/>
      <c r="D1282" s="334"/>
      <c r="E1282" s="311" t="s">
        <v>15591</v>
      </c>
      <c r="F1282" s="331"/>
      <c r="G1282" s="331">
        <f t="shared" si="20"/>
        <v>0</v>
      </c>
      <c r="H1282" s="331">
        <f>MERCADO!J1347</f>
        <v>0</v>
      </c>
      <c r="I1282" s="308"/>
      <c r="J1282" s="396"/>
    </row>
    <row r="1283" spans="1:10">
      <c r="A1283" s="326"/>
      <c r="B1283" s="332"/>
      <c r="C1283" s="333"/>
      <c r="D1283" s="334"/>
      <c r="E1283" s="311" t="s">
        <v>15593</v>
      </c>
      <c r="F1283" s="331"/>
      <c r="G1283" s="331">
        <f t="shared" si="20"/>
        <v>0</v>
      </c>
      <c r="H1283" s="331">
        <f>MERCADO!J1348</f>
        <v>0</v>
      </c>
      <c r="I1283" s="308"/>
      <c r="J1283" s="396"/>
    </row>
    <row r="1284" spans="1:10">
      <c r="A1284" s="327"/>
      <c r="B1284" s="332"/>
      <c r="C1284" s="333"/>
      <c r="D1284" s="334"/>
      <c r="E1284" s="311" t="s">
        <v>15594</v>
      </c>
      <c r="F1284" s="331"/>
      <c r="G1284" s="331">
        <f t="shared" si="20"/>
        <v>0</v>
      </c>
      <c r="H1284" s="331">
        <f>MERCADO!J1349</f>
        <v>0</v>
      </c>
      <c r="I1284" s="308"/>
      <c r="J1284" s="396"/>
    </row>
    <row r="1285" spans="1:10">
      <c r="A1285" s="325">
        <v>403</v>
      </c>
      <c r="B1285" s="325">
        <v>876130</v>
      </c>
      <c r="C1285" s="333" t="s">
        <v>131</v>
      </c>
      <c r="D1285" s="334" t="s">
        <v>16048</v>
      </c>
      <c r="E1285" s="311" t="s">
        <v>15587</v>
      </c>
      <c r="F1285" s="331">
        <v>1467714</v>
      </c>
      <c r="G1285" s="331">
        <f t="shared" ref="G1285:G1330" si="21">(F1285*5.1%)+F1285</f>
        <v>1542567.4139999999</v>
      </c>
      <c r="H1285" s="331">
        <f>MERCADO!J1350</f>
        <v>1769724.65</v>
      </c>
      <c r="I1285" s="308">
        <v>1847005.182142857</v>
      </c>
      <c r="J1285" s="396" t="s">
        <v>16532</v>
      </c>
    </row>
    <row r="1286" spans="1:10">
      <c r="A1286" s="326"/>
      <c r="B1286" s="326"/>
      <c r="C1286" s="333"/>
      <c r="D1286" s="334"/>
      <c r="E1286" s="311" t="s">
        <v>15596</v>
      </c>
      <c r="F1286" s="331"/>
      <c r="G1286" s="331">
        <f t="shared" si="21"/>
        <v>0</v>
      </c>
      <c r="H1286" s="331">
        <f>MERCADO!J1351</f>
        <v>0</v>
      </c>
      <c r="I1286" s="308"/>
      <c r="J1286" s="396"/>
    </row>
    <row r="1287" spans="1:10">
      <c r="A1287" s="326"/>
      <c r="B1287" s="326"/>
      <c r="C1287" s="333"/>
      <c r="D1287" s="334"/>
      <c r="E1287" s="311" t="s">
        <v>15589</v>
      </c>
      <c r="F1287" s="331"/>
      <c r="G1287" s="331">
        <f t="shared" si="21"/>
        <v>0</v>
      </c>
      <c r="H1287" s="331">
        <f>MERCADO!J1352</f>
        <v>0</v>
      </c>
      <c r="I1287" s="308"/>
      <c r="J1287" s="396"/>
    </row>
    <row r="1288" spans="1:10" ht="22.5">
      <c r="A1288" s="326"/>
      <c r="B1288" s="326"/>
      <c r="C1288" s="333"/>
      <c r="D1288" s="334"/>
      <c r="E1288" s="311" t="s">
        <v>15590</v>
      </c>
      <c r="F1288" s="331"/>
      <c r="G1288" s="331">
        <f t="shared" si="21"/>
        <v>0</v>
      </c>
      <c r="H1288" s="331">
        <f>MERCADO!J1353</f>
        <v>0</v>
      </c>
      <c r="I1288" s="308"/>
      <c r="J1288" s="396"/>
    </row>
    <row r="1289" spans="1:10">
      <c r="A1289" s="326"/>
      <c r="B1289" s="326"/>
      <c r="C1289" s="333"/>
      <c r="D1289" s="334"/>
      <c r="E1289" s="311" t="s">
        <v>15591</v>
      </c>
      <c r="F1289" s="331"/>
      <c r="G1289" s="331">
        <f t="shared" si="21"/>
        <v>0</v>
      </c>
      <c r="H1289" s="331">
        <f>MERCADO!J1354</f>
        <v>0</v>
      </c>
      <c r="I1289" s="308"/>
      <c r="J1289" s="396"/>
    </row>
    <row r="1290" spans="1:10">
      <c r="A1290" s="326"/>
      <c r="B1290" s="326"/>
      <c r="C1290" s="333"/>
      <c r="D1290" s="334"/>
      <c r="E1290" s="311" t="s">
        <v>15597</v>
      </c>
      <c r="F1290" s="331"/>
      <c r="G1290" s="331">
        <f t="shared" si="21"/>
        <v>0</v>
      </c>
      <c r="H1290" s="331">
        <f>MERCADO!J1355</f>
        <v>0</v>
      </c>
      <c r="I1290" s="308"/>
      <c r="J1290" s="396"/>
    </row>
    <row r="1291" spans="1:10">
      <c r="A1291" s="326"/>
      <c r="B1291" s="326"/>
      <c r="C1291" s="333"/>
      <c r="D1291" s="334"/>
      <c r="E1291" s="311" t="s">
        <v>15593</v>
      </c>
      <c r="F1291" s="331"/>
      <c r="G1291" s="331">
        <f t="shared" si="21"/>
        <v>0</v>
      </c>
      <c r="H1291" s="331">
        <f>MERCADO!J1356</f>
        <v>0</v>
      </c>
      <c r="I1291" s="308"/>
      <c r="J1291" s="396"/>
    </row>
    <row r="1292" spans="1:10">
      <c r="A1292" s="326"/>
      <c r="B1292" s="326"/>
      <c r="C1292" s="333"/>
      <c r="D1292" s="334"/>
      <c r="E1292" s="311" t="s">
        <v>15598</v>
      </c>
      <c r="F1292" s="331"/>
      <c r="G1292" s="331">
        <f t="shared" si="21"/>
        <v>0</v>
      </c>
      <c r="H1292" s="331">
        <f>MERCADO!J1357</f>
        <v>0</v>
      </c>
      <c r="I1292" s="308"/>
      <c r="J1292" s="396"/>
    </row>
    <row r="1293" spans="1:10">
      <c r="A1293" s="327"/>
      <c r="B1293" s="327"/>
      <c r="C1293" s="333"/>
      <c r="D1293" s="334"/>
      <c r="E1293" s="311" t="s">
        <v>15594</v>
      </c>
      <c r="F1293" s="331"/>
      <c r="G1293" s="331">
        <f t="shared" si="21"/>
        <v>0</v>
      </c>
      <c r="H1293" s="331">
        <f>MERCADO!J1358</f>
        <v>0</v>
      </c>
      <c r="I1293" s="308"/>
      <c r="J1293" s="396"/>
    </row>
    <row r="1294" spans="1:10">
      <c r="A1294" s="325">
        <v>404</v>
      </c>
      <c r="B1294" s="332">
        <v>876132</v>
      </c>
      <c r="C1294" s="333" t="s">
        <v>356</v>
      </c>
      <c r="D1294" s="334" t="s">
        <v>16049</v>
      </c>
      <c r="E1294" s="311" t="s">
        <v>15587</v>
      </c>
      <c r="F1294" s="331">
        <v>1295500</v>
      </c>
      <c r="G1294" s="331">
        <f t="shared" si="21"/>
        <v>1361570.5</v>
      </c>
      <c r="H1294" s="331">
        <f>MERCADO!J1359</f>
        <v>1769724.65</v>
      </c>
      <c r="I1294" s="308">
        <v>1665600</v>
      </c>
      <c r="J1294" s="396" t="s">
        <v>16532</v>
      </c>
    </row>
    <row r="1295" spans="1:10">
      <c r="A1295" s="326"/>
      <c r="B1295" s="332"/>
      <c r="C1295" s="333"/>
      <c r="D1295" s="334"/>
      <c r="E1295" s="311" t="s">
        <v>15596</v>
      </c>
      <c r="F1295" s="331"/>
      <c r="G1295" s="331">
        <f t="shared" si="21"/>
        <v>0</v>
      </c>
      <c r="H1295" s="331">
        <f>MERCADO!J1360</f>
        <v>0</v>
      </c>
      <c r="I1295" s="308"/>
      <c r="J1295" s="396"/>
    </row>
    <row r="1296" spans="1:10">
      <c r="A1296" s="326"/>
      <c r="B1296" s="332"/>
      <c r="C1296" s="333"/>
      <c r="D1296" s="334"/>
      <c r="E1296" s="311" t="s">
        <v>15589</v>
      </c>
      <c r="F1296" s="331"/>
      <c r="G1296" s="331">
        <f t="shared" si="21"/>
        <v>0</v>
      </c>
      <c r="H1296" s="331">
        <f>MERCADO!J1361</f>
        <v>0</v>
      </c>
      <c r="I1296" s="308"/>
      <c r="J1296" s="396"/>
    </row>
    <row r="1297" spans="1:10" ht="22.5">
      <c r="A1297" s="326"/>
      <c r="B1297" s="332"/>
      <c r="C1297" s="333"/>
      <c r="D1297" s="334"/>
      <c r="E1297" s="311" t="s">
        <v>15590</v>
      </c>
      <c r="F1297" s="331"/>
      <c r="G1297" s="331">
        <f t="shared" si="21"/>
        <v>0</v>
      </c>
      <c r="H1297" s="331">
        <f>MERCADO!J1362</f>
        <v>0</v>
      </c>
      <c r="I1297" s="308"/>
      <c r="J1297" s="396"/>
    </row>
    <row r="1298" spans="1:10">
      <c r="A1298" s="326"/>
      <c r="B1298" s="332"/>
      <c r="C1298" s="333"/>
      <c r="D1298" s="334"/>
      <c r="E1298" s="311" t="s">
        <v>15591</v>
      </c>
      <c r="F1298" s="331"/>
      <c r="G1298" s="331">
        <f t="shared" si="21"/>
        <v>0</v>
      </c>
      <c r="H1298" s="331">
        <f>MERCADO!J1363</f>
        <v>0</v>
      </c>
      <c r="I1298" s="308"/>
      <c r="J1298" s="396"/>
    </row>
    <row r="1299" spans="1:10">
      <c r="A1299" s="326"/>
      <c r="B1299" s="332"/>
      <c r="C1299" s="333"/>
      <c r="D1299" s="334"/>
      <c r="E1299" s="311" t="s">
        <v>15597</v>
      </c>
      <c r="F1299" s="331"/>
      <c r="G1299" s="331">
        <f t="shared" si="21"/>
        <v>0</v>
      </c>
      <c r="H1299" s="331">
        <f>MERCADO!J1364</f>
        <v>0</v>
      </c>
      <c r="I1299" s="308"/>
      <c r="J1299" s="396"/>
    </row>
    <row r="1300" spans="1:10">
      <c r="A1300" s="326"/>
      <c r="B1300" s="332"/>
      <c r="C1300" s="333"/>
      <c r="D1300" s="334"/>
      <c r="E1300" s="311" t="s">
        <v>15593</v>
      </c>
      <c r="F1300" s="331"/>
      <c r="G1300" s="331">
        <f t="shared" si="21"/>
        <v>0</v>
      </c>
      <c r="H1300" s="331">
        <f>MERCADO!J1365</f>
        <v>0</v>
      </c>
      <c r="I1300" s="308"/>
      <c r="J1300" s="396"/>
    </row>
    <row r="1301" spans="1:10">
      <c r="A1301" s="326"/>
      <c r="B1301" s="332"/>
      <c r="C1301" s="333"/>
      <c r="D1301" s="334"/>
      <c r="E1301" s="311" t="s">
        <v>15598</v>
      </c>
      <c r="F1301" s="331"/>
      <c r="G1301" s="331">
        <f t="shared" si="21"/>
        <v>0</v>
      </c>
      <c r="H1301" s="331">
        <f>MERCADO!J1366</f>
        <v>0</v>
      </c>
      <c r="I1301" s="308"/>
      <c r="J1301" s="396"/>
    </row>
    <row r="1302" spans="1:10">
      <c r="A1302" s="327"/>
      <c r="B1302" s="332"/>
      <c r="C1302" s="333"/>
      <c r="D1302" s="334"/>
      <c r="E1302" s="311" t="s">
        <v>15594</v>
      </c>
      <c r="F1302" s="331"/>
      <c r="G1302" s="331">
        <f t="shared" si="21"/>
        <v>0</v>
      </c>
      <c r="H1302" s="331">
        <f>MERCADO!J1367</f>
        <v>0</v>
      </c>
      <c r="I1302" s="308"/>
      <c r="J1302" s="396"/>
    </row>
    <row r="1303" spans="1:10">
      <c r="A1303" s="325">
        <v>405</v>
      </c>
      <c r="B1303" s="332">
        <v>876136</v>
      </c>
      <c r="C1303" s="333" t="s">
        <v>357</v>
      </c>
      <c r="D1303" s="334" t="s">
        <v>16048</v>
      </c>
      <c r="E1303" s="311" t="s">
        <v>15587</v>
      </c>
      <c r="F1303" s="331">
        <v>1295500</v>
      </c>
      <c r="G1303" s="331">
        <f t="shared" si="21"/>
        <v>1361570.5</v>
      </c>
      <c r="H1303" s="331">
        <f>MERCADO!J1368</f>
        <v>24220922.800000001</v>
      </c>
      <c r="I1303" s="395">
        <v>12791247</v>
      </c>
      <c r="J1303" s="396" t="s">
        <v>16531</v>
      </c>
    </row>
    <row r="1304" spans="1:10">
      <c r="A1304" s="326"/>
      <c r="B1304" s="332"/>
      <c r="C1304" s="333"/>
      <c r="D1304" s="334"/>
      <c r="E1304" s="311" t="s">
        <v>15596</v>
      </c>
      <c r="F1304" s="331"/>
      <c r="G1304" s="331">
        <f t="shared" si="21"/>
        <v>0</v>
      </c>
      <c r="H1304" s="331">
        <f>MERCADO!J1369</f>
        <v>0</v>
      </c>
      <c r="I1304" s="308"/>
      <c r="J1304" s="396"/>
    </row>
    <row r="1305" spans="1:10">
      <c r="A1305" s="326"/>
      <c r="B1305" s="332"/>
      <c r="C1305" s="333"/>
      <c r="D1305" s="334"/>
      <c r="E1305" s="311" t="s">
        <v>15589</v>
      </c>
      <c r="F1305" s="331"/>
      <c r="G1305" s="331">
        <f t="shared" si="21"/>
        <v>0</v>
      </c>
      <c r="H1305" s="331">
        <f>MERCADO!J1370</f>
        <v>0</v>
      </c>
      <c r="I1305" s="308"/>
      <c r="J1305" s="396"/>
    </row>
    <row r="1306" spans="1:10" ht="22.5">
      <c r="A1306" s="326"/>
      <c r="B1306" s="332"/>
      <c r="C1306" s="333"/>
      <c r="D1306" s="334"/>
      <c r="E1306" s="311" t="s">
        <v>15590</v>
      </c>
      <c r="F1306" s="331"/>
      <c r="G1306" s="331">
        <f t="shared" si="21"/>
        <v>0</v>
      </c>
      <c r="H1306" s="331">
        <f>MERCADO!J1371</f>
        <v>0</v>
      </c>
      <c r="I1306" s="308"/>
      <c r="J1306" s="396"/>
    </row>
    <row r="1307" spans="1:10">
      <c r="A1307" s="326"/>
      <c r="B1307" s="332"/>
      <c r="C1307" s="333"/>
      <c r="D1307" s="334"/>
      <c r="E1307" s="311" t="s">
        <v>15591</v>
      </c>
      <c r="F1307" s="331"/>
      <c r="G1307" s="331">
        <f t="shared" si="21"/>
        <v>0</v>
      </c>
      <c r="H1307" s="331">
        <f>MERCADO!J1372</f>
        <v>0</v>
      </c>
      <c r="I1307" s="308"/>
      <c r="J1307" s="396"/>
    </row>
    <row r="1308" spans="1:10">
      <c r="A1308" s="326"/>
      <c r="B1308" s="332"/>
      <c r="C1308" s="333"/>
      <c r="D1308" s="334"/>
      <c r="E1308" s="311" t="s">
        <v>15597</v>
      </c>
      <c r="F1308" s="331"/>
      <c r="G1308" s="331">
        <f t="shared" si="21"/>
        <v>0</v>
      </c>
      <c r="H1308" s="331">
        <f>MERCADO!J1373</f>
        <v>0</v>
      </c>
      <c r="I1308" s="308"/>
      <c r="J1308" s="396"/>
    </row>
    <row r="1309" spans="1:10">
      <c r="A1309" s="326"/>
      <c r="B1309" s="332"/>
      <c r="C1309" s="333"/>
      <c r="D1309" s="334"/>
      <c r="E1309" s="311" t="s">
        <v>15593</v>
      </c>
      <c r="F1309" s="331"/>
      <c r="G1309" s="331">
        <f t="shared" si="21"/>
        <v>0</v>
      </c>
      <c r="H1309" s="331">
        <f>MERCADO!J1374</f>
        <v>0</v>
      </c>
      <c r="I1309" s="308"/>
      <c r="J1309" s="396"/>
    </row>
    <row r="1310" spans="1:10">
      <c r="A1310" s="326"/>
      <c r="B1310" s="332"/>
      <c r="C1310" s="333"/>
      <c r="D1310" s="334"/>
      <c r="E1310" s="311" t="s">
        <v>15598</v>
      </c>
      <c r="F1310" s="331"/>
      <c r="G1310" s="331">
        <f t="shared" si="21"/>
        <v>0</v>
      </c>
      <c r="H1310" s="331">
        <f>MERCADO!J1375</f>
        <v>0</v>
      </c>
      <c r="I1310" s="308"/>
      <c r="J1310" s="396"/>
    </row>
    <row r="1311" spans="1:10">
      <c r="A1311" s="327"/>
      <c r="B1311" s="332"/>
      <c r="C1311" s="333"/>
      <c r="D1311" s="334"/>
      <c r="E1311" s="311" t="s">
        <v>15594</v>
      </c>
      <c r="F1311" s="331"/>
      <c r="G1311" s="331">
        <f t="shared" si="21"/>
        <v>0</v>
      </c>
      <c r="H1311" s="331">
        <f>MERCADO!J1376</f>
        <v>0</v>
      </c>
      <c r="I1311" s="308"/>
      <c r="J1311" s="396"/>
    </row>
    <row r="1312" spans="1:10">
      <c r="A1312" s="310">
        <v>406</v>
      </c>
      <c r="B1312" s="310">
        <v>877112</v>
      </c>
      <c r="C1312" s="311" t="s">
        <v>134</v>
      </c>
      <c r="D1312" s="312"/>
      <c r="E1312" s="311"/>
      <c r="F1312" s="313">
        <v>1221561</v>
      </c>
      <c r="G1312" s="313">
        <f t="shared" si="21"/>
        <v>1283860.611</v>
      </c>
      <c r="H1312" s="313">
        <f>MERCADO!J1377</f>
        <v>2140229.2749999999</v>
      </c>
      <c r="I1312" s="308">
        <v>1948571.4285714286</v>
      </c>
      <c r="J1312" s="396" t="s">
        <v>16532</v>
      </c>
    </row>
    <row r="1313" spans="1:10">
      <c r="A1313" s="325">
        <v>407</v>
      </c>
      <c r="B1313" s="332">
        <v>549002</v>
      </c>
      <c r="C1313" s="333" t="s">
        <v>206</v>
      </c>
      <c r="D1313" s="334" t="s">
        <v>16050</v>
      </c>
      <c r="E1313" s="311" t="s">
        <v>15587</v>
      </c>
      <c r="F1313" s="331">
        <v>2450700</v>
      </c>
      <c r="G1313" s="331">
        <f t="shared" si="21"/>
        <v>2575685.7000000002</v>
      </c>
      <c r="H1313" s="331">
        <f>MERCADO!J1378</f>
        <v>6884282.0986944996</v>
      </c>
      <c r="I1313" s="308">
        <v>6884282.0986944996</v>
      </c>
      <c r="J1313" s="396" t="s">
        <v>16532</v>
      </c>
    </row>
    <row r="1314" spans="1:10">
      <c r="A1314" s="326"/>
      <c r="B1314" s="332"/>
      <c r="C1314" s="333"/>
      <c r="D1314" s="334"/>
      <c r="E1314" s="311" t="s">
        <v>15608</v>
      </c>
      <c r="F1314" s="331"/>
      <c r="G1314" s="331">
        <f t="shared" si="21"/>
        <v>0</v>
      </c>
      <c r="H1314" s="331">
        <f>MERCADO!J1379</f>
        <v>0</v>
      </c>
      <c r="I1314" s="308"/>
      <c r="J1314" s="396"/>
    </row>
    <row r="1315" spans="1:10" ht="22.5">
      <c r="A1315" s="326"/>
      <c r="B1315" s="332"/>
      <c r="C1315" s="333"/>
      <c r="D1315" s="334"/>
      <c r="E1315" s="311" t="s">
        <v>15590</v>
      </c>
      <c r="F1315" s="331"/>
      <c r="G1315" s="331">
        <f t="shared" si="21"/>
        <v>0</v>
      </c>
      <c r="H1315" s="331">
        <f>MERCADO!J1380</f>
        <v>0</v>
      </c>
      <c r="I1315" s="308"/>
      <c r="J1315" s="396"/>
    </row>
    <row r="1316" spans="1:10">
      <c r="A1316" s="326"/>
      <c r="B1316" s="332"/>
      <c r="C1316" s="333"/>
      <c r="D1316" s="334"/>
      <c r="E1316" s="311" t="s">
        <v>15591</v>
      </c>
      <c r="F1316" s="331"/>
      <c r="G1316" s="331">
        <f t="shared" si="21"/>
        <v>0</v>
      </c>
      <c r="H1316" s="331">
        <f>MERCADO!J1381</f>
        <v>0</v>
      </c>
      <c r="I1316" s="308"/>
      <c r="J1316" s="396"/>
    </row>
    <row r="1317" spans="1:10">
      <c r="A1317" s="327"/>
      <c r="B1317" s="332"/>
      <c r="C1317" s="333"/>
      <c r="D1317" s="334"/>
      <c r="E1317" s="311" t="s">
        <v>15606</v>
      </c>
      <c r="F1317" s="331"/>
      <c r="G1317" s="331">
        <f t="shared" si="21"/>
        <v>0</v>
      </c>
      <c r="H1317" s="331">
        <f>MERCADO!J1382</f>
        <v>0</v>
      </c>
      <c r="I1317" s="308"/>
      <c r="J1317" s="396"/>
    </row>
    <row r="1318" spans="1:10">
      <c r="A1318" s="325">
        <v>408</v>
      </c>
      <c r="B1318" s="332">
        <v>992506</v>
      </c>
      <c r="C1318" s="333" t="s">
        <v>16051</v>
      </c>
      <c r="D1318" s="334" t="s">
        <v>16052</v>
      </c>
      <c r="E1318" s="311" t="s">
        <v>15587</v>
      </c>
      <c r="F1318" s="331" t="s">
        <v>15269</v>
      </c>
      <c r="G1318" s="331" t="s">
        <v>15269</v>
      </c>
      <c r="H1318" s="331">
        <f>MERCADO!J1383</f>
        <v>19547909.766166668</v>
      </c>
      <c r="I1318" s="308">
        <v>20284635.930827383</v>
      </c>
      <c r="J1318" s="396" t="s">
        <v>16532</v>
      </c>
    </row>
    <row r="1319" spans="1:10">
      <c r="A1319" s="326"/>
      <c r="B1319" s="332"/>
      <c r="C1319" s="333"/>
      <c r="D1319" s="334"/>
      <c r="E1319" s="311" t="s">
        <v>15608</v>
      </c>
      <c r="F1319" s="331"/>
      <c r="G1319" s="331">
        <f t="shared" si="21"/>
        <v>0</v>
      </c>
      <c r="H1319" s="331">
        <f>MERCADO!J1384</f>
        <v>0</v>
      </c>
      <c r="I1319" s="308"/>
      <c r="J1319" s="396"/>
    </row>
    <row r="1320" spans="1:10" ht="22.5">
      <c r="A1320" s="326"/>
      <c r="B1320" s="332"/>
      <c r="C1320" s="333"/>
      <c r="D1320" s="334"/>
      <c r="E1320" s="311" t="s">
        <v>15590</v>
      </c>
      <c r="F1320" s="331"/>
      <c r="G1320" s="331">
        <f t="shared" si="21"/>
        <v>0</v>
      </c>
      <c r="H1320" s="331">
        <f>MERCADO!J1385</f>
        <v>0</v>
      </c>
      <c r="I1320" s="308"/>
      <c r="J1320" s="396"/>
    </row>
    <row r="1321" spans="1:10">
      <c r="A1321" s="326"/>
      <c r="B1321" s="332"/>
      <c r="C1321" s="333"/>
      <c r="D1321" s="334"/>
      <c r="E1321" s="311" t="s">
        <v>15591</v>
      </c>
      <c r="F1321" s="331"/>
      <c r="G1321" s="331">
        <f t="shared" si="21"/>
        <v>0</v>
      </c>
      <c r="H1321" s="331">
        <f>MERCADO!J1386</f>
        <v>0</v>
      </c>
      <c r="I1321" s="308"/>
      <c r="J1321" s="396"/>
    </row>
    <row r="1322" spans="1:10">
      <c r="A1322" s="327"/>
      <c r="B1322" s="332"/>
      <c r="C1322" s="333"/>
      <c r="D1322" s="334"/>
      <c r="E1322" s="311" t="s">
        <v>15606</v>
      </c>
      <c r="F1322" s="331"/>
      <c r="G1322" s="331">
        <f t="shared" si="21"/>
        <v>0</v>
      </c>
      <c r="H1322" s="331">
        <f>MERCADO!J1387</f>
        <v>0</v>
      </c>
      <c r="I1322" s="308"/>
      <c r="J1322" s="396"/>
    </row>
    <row r="1323" spans="1:10">
      <c r="A1323" s="310">
        <v>409</v>
      </c>
      <c r="B1323" s="310">
        <v>893802</v>
      </c>
      <c r="C1323" s="311" t="s">
        <v>421</v>
      </c>
      <c r="D1323" s="312"/>
      <c r="E1323" s="311"/>
      <c r="F1323" s="313">
        <v>97100</v>
      </c>
      <c r="G1323" s="313">
        <f t="shared" si="21"/>
        <v>102052.1</v>
      </c>
      <c r="H1323" s="313">
        <f>MERCADO!J1388</f>
        <v>233333.05</v>
      </c>
      <c r="I1323" s="395">
        <v>167693</v>
      </c>
      <c r="J1323" s="396" t="s">
        <v>16531</v>
      </c>
    </row>
    <row r="1324" spans="1:10" ht="67.5">
      <c r="A1324" s="310">
        <v>410</v>
      </c>
      <c r="B1324" s="310">
        <v>549012</v>
      </c>
      <c r="C1324" s="311" t="s">
        <v>358</v>
      </c>
      <c r="D1324" s="312" t="s">
        <v>15640</v>
      </c>
      <c r="E1324" s="311" t="s">
        <v>15641</v>
      </c>
      <c r="F1324" s="313">
        <v>749201</v>
      </c>
      <c r="G1324" s="313">
        <f t="shared" si="21"/>
        <v>787410.25100000005</v>
      </c>
      <c r="H1324" s="313">
        <f>MERCADO!J1389</f>
        <v>1335814.3961196125</v>
      </c>
      <c r="I1324" s="395" t="s">
        <v>16526</v>
      </c>
      <c r="J1324" s="396" t="s">
        <v>16531</v>
      </c>
    </row>
    <row r="1325" spans="1:10">
      <c r="A1325" s="310">
        <v>411</v>
      </c>
      <c r="B1325" s="310">
        <v>876320</v>
      </c>
      <c r="C1325" s="311" t="s">
        <v>359</v>
      </c>
      <c r="D1325" s="312"/>
      <c r="E1325" s="311"/>
      <c r="F1325" s="313">
        <v>300400</v>
      </c>
      <c r="G1325" s="313">
        <f t="shared" si="21"/>
        <v>315720.40000000002</v>
      </c>
      <c r="H1325" s="313">
        <f>MERCADO!J1390</f>
        <v>1290137.8500000001</v>
      </c>
      <c r="I1325" s="308">
        <v>854760</v>
      </c>
      <c r="J1325" s="396" t="s">
        <v>16532</v>
      </c>
    </row>
    <row r="1326" spans="1:10" ht="67.5">
      <c r="A1326" s="310">
        <v>412</v>
      </c>
      <c r="B1326" s="310">
        <v>876390</v>
      </c>
      <c r="C1326" s="311" t="s">
        <v>360</v>
      </c>
      <c r="D1326" s="312" t="s">
        <v>15640</v>
      </c>
      <c r="E1326" s="311" t="s">
        <v>15641</v>
      </c>
      <c r="F1326" s="313">
        <v>427400</v>
      </c>
      <c r="G1326" s="313">
        <f t="shared" si="21"/>
        <v>449197.4</v>
      </c>
      <c r="H1326" s="313">
        <f>MERCADO!J1391</f>
        <v>1368713.9</v>
      </c>
      <c r="I1326" s="308">
        <v>1385785.5214285715</v>
      </c>
      <c r="J1326" s="396" t="s">
        <v>16532</v>
      </c>
    </row>
    <row r="1327" spans="1:10">
      <c r="A1327" s="310">
        <v>413</v>
      </c>
      <c r="B1327" s="310">
        <v>877210</v>
      </c>
      <c r="C1327" s="311" t="s">
        <v>361</v>
      </c>
      <c r="D1327" s="312"/>
      <c r="E1327" s="311"/>
      <c r="F1327" s="313">
        <v>889366</v>
      </c>
      <c r="G1327" s="313">
        <f t="shared" si="21"/>
        <v>934723.66599999997</v>
      </c>
      <c r="H1327" s="313">
        <f>MERCADO!J1392</f>
        <v>1478358.6375</v>
      </c>
      <c r="I1327" s="397">
        <v>1206541</v>
      </c>
      <c r="J1327" s="396" t="s">
        <v>16531</v>
      </c>
    </row>
    <row r="1328" spans="1:10" ht="67.5">
      <c r="A1328" s="310">
        <v>414</v>
      </c>
      <c r="B1328" s="398">
        <v>877201</v>
      </c>
      <c r="C1328" s="311" t="s">
        <v>209</v>
      </c>
      <c r="D1328" s="312" t="s">
        <v>15640</v>
      </c>
      <c r="E1328" s="311" t="s">
        <v>15641</v>
      </c>
      <c r="F1328" s="313">
        <v>720726</v>
      </c>
      <c r="G1328" s="313">
        <f t="shared" si="21"/>
        <v>757483.02599999995</v>
      </c>
      <c r="H1328" s="313">
        <f>MERCADO!J1393</f>
        <v>1004589.15</v>
      </c>
      <c r="I1328" s="308">
        <v>1198011.8142857142</v>
      </c>
      <c r="J1328" s="396" t="s">
        <v>16532</v>
      </c>
    </row>
    <row r="1329" spans="1:10">
      <c r="A1329" s="310">
        <v>415</v>
      </c>
      <c r="B1329" s="310">
        <v>878301</v>
      </c>
      <c r="C1329" s="311" t="s">
        <v>210</v>
      </c>
      <c r="D1329" s="312"/>
      <c r="E1329" s="311"/>
      <c r="F1329" s="313">
        <v>253200</v>
      </c>
      <c r="G1329" s="313">
        <f t="shared" si="21"/>
        <v>266113.2</v>
      </c>
      <c r="H1329" s="313">
        <f>MERCADO!J1394</f>
        <v>852103.75</v>
      </c>
      <c r="I1329" s="308">
        <v>653160</v>
      </c>
      <c r="J1329" s="396" t="s">
        <v>16532</v>
      </c>
    </row>
    <row r="1330" spans="1:10" ht="67.5">
      <c r="A1330" s="310">
        <v>416</v>
      </c>
      <c r="B1330" s="310">
        <v>996102</v>
      </c>
      <c r="C1330" s="311" t="s">
        <v>16053</v>
      </c>
      <c r="D1330" s="312" t="s">
        <v>15640</v>
      </c>
      <c r="E1330" s="311" t="s">
        <v>15641</v>
      </c>
      <c r="F1330" s="313">
        <v>477100</v>
      </c>
      <c r="G1330" s="313">
        <f t="shared" si="21"/>
        <v>501432.1</v>
      </c>
      <c r="H1330" s="313">
        <f>MERCADO!J1395</f>
        <v>353986.16422999999</v>
      </c>
      <c r="I1330" s="308">
        <v>628080</v>
      </c>
      <c r="J1330" s="396" t="s">
        <v>16532</v>
      </c>
    </row>
  </sheetData>
  <autoFilter ref="A3:J1330"/>
  <mergeCells count="654">
    <mergeCell ref="A1318:A1322"/>
    <mergeCell ref="B1318:B1322"/>
    <mergeCell ref="C1318:C1322"/>
    <mergeCell ref="D1318:D1322"/>
    <mergeCell ref="A1313:A1317"/>
    <mergeCell ref="B1313:B1317"/>
    <mergeCell ref="C1313:C1317"/>
    <mergeCell ref="D1313:D1317"/>
    <mergeCell ref="A1303:A1311"/>
    <mergeCell ref="B1303:B1311"/>
    <mergeCell ref="C1303:C1311"/>
    <mergeCell ref="D1303:D1311"/>
    <mergeCell ref="A1294:A1302"/>
    <mergeCell ref="B1294:B1302"/>
    <mergeCell ref="C1294:C1302"/>
    <mergeCell ref="D1294:D1302"/>
    <mergeCell ref="A1285:A1293"/>
    <mergeCell ref="B1285:B1293"/>
    <mergeCell ref="C1285:C1293"/>
    <mergeCell ref="D1285:D1293"/>
    <mergeCell ref="A1278:A1284"/>
    <mergeCell ref="B1278:B1284"/>
    <mergeCell ref="C1278:C1284"/>
    <mergeCell ref="D1278:D1284"/>
    <mergeCell ref="A1272:A1277"/>
    <mergeCell ref="B1272:B1277"/>
    <mergeCell ref="C1272:C1277"/>
    <mergeCell ref="D1272:D1277"/>
    <mergeCell ref="A1256:A1264"/>
    <mergeCell ref="B1256:B1264"/>
    <mergeCell ref="C1256:C1264"/>
    <mergeCell ref="D1256:D1264"/>
    <mergeCell ref="A1248:A1255"/>
    <mergeCell ref="B1248:B1255"/>
    <mergeCell ref="C1248:C1255"/>
    <mergeCell ref="D1248:D1255"/>
    <mergeCell ref="A1237:A1245"/>
    <mergeCell ref="B1237:B1245"/>
    <mergeCell ref="C1237:C1245"/>
    <mergeCell ref="D1237:D1245"/>
    <mergeCell ref="A1228:A1236"/>
    <mergeCell ref="B1228:B1236"/>
    <mergeCell ref="C1228:C1236"/>
    <mergeCell ref="D1228:D1236"/>
    <mergeCell ref="A1193:A1203"/>
    <mergeCell ref="B1193:B1203"/>
    <mergeCell ref="C1193:C1203"/>
    <mergeCell ref="A1187:A1191"/>
    <mergeCell ref="B1187:B1191"/>
    <mergeCell ref="C1187:C1191"/>
    <mergeCell ref="D1187:D1191"/>
    <mergeCell ref="A1179:A1185"/>
    <mergeCell ref="B1179:B1185"/>
    <mergeCell ref="C1179:C1185"/>
    <mergeCell ref="D1179:D1185"/>
    <mergeCell ref="A1172:A1178"/>
    <mergeCell ref="B1172:B1178"/>
    <mergeCell ref="C1172:C1178"/>
    <mergeCell ref="D1172:D1178"/>
    <mergeCell ref="E1013:E1014"/>
    <mergeCell ref="A1155:A1171"/>
    <mergeCell ref="B1155:B1171"/>
    <mergeCell ref="C1155:C1171"/>
    <mergeCell ref="A1136:A1146"/>
    <mergeCell ref="B1136:B1146"/>
    <mergeCell ref="C1136:C1146"/>
    <mergeCell ref="F1136:F1146"/>
    <mergeCell ref="A1061:A1079"/>
    <mergeCell ref="B1061:B1079"/>
    <mergeCell ref="C1061:C1079"/>
    <mergeCell ref="A1042:A1060"/>
    <mergeCell ref="B1042:B1060"/>
    <mergeCell ref="C1042:C1060"/>
    <mergeCell ref="A1015:A1019"/>
    <mergeCell ref="B1015:B1019"/>
    <mergeCell ref="C1015:C1019"/>
    <mergeCell ref="D1015:D1019"/>
    <mergeCell ref="A1013:A1014"/>
    <mergeCell ref="B1013:B1014"/>
    <mergeCell ref="C1013:C1014"/>
    <mergeCell ref="A1011:A1012"/>
    <mergeCell ref="B1011:B1012"/>
    <mergeCell ref="C1011:C1012"/>
    <mergeCell ref="E1011:E1012"/>
    <mergeCell ref="A1009:A1010"/>
    <mergeCell ref="B1009:B1010"/>
    <mergeCell ref="C1009:C1010"/>
    <mergeCell ref="E1009:E1010"/>
    <mergeCell ref="A1007:A1008"/>
    <mergeCell ref="B1007:B1008"/>
    <mergeCell ref="C1007:C1008"/>
    <mergeCell ref="E1007:E1008"/>
    <mergeCell ref="A1002:A1006"/>
    <mergeCell ref="B1002:B1006"/>
    <mergeCell ref="C1002:C1006"/>
    <mergeCell ref="D1002:D1006"/>
    <mergeCell ref="A997:A1001"/>
    <mergeCell ref="B997:B1001"/>
    <mergeCell ref="C997:C1001"/>
    <mergeCell ref="D997:D1001"/>
    <mergeCell ref="A990:A994"/>
    <mergeCell ref="B990:B994"/>
    <mergeCell ref="C990:C994"/>
    <mergeCell ref="D990:D994"/>
    <mergeCell ref="A982:A986"/>
    <mergeCell ref="B982:B986"/>
    <mergeCell ref="C982:C986"/>
    <mergeCell ref="D982:D986"/>
    <mergeCell ref="A965:A972"/>
    <mergeCell ref="B965:B972"/>
    <mergeCell ref="C965:C972"/>
    <mergeCell ref="D965:D972"/>
    <mergeCell ref="A950:A962"/>
    <mergeCell ref="B950:B962"/>
    <mergeCell ref="C950:C962"/>
    <mergeCell ref="A936:A948"/>
    <mergeCell ref="B936:B948"/>
    <mergeCell ref="C936:C948"/>
    <mergeCell ref="A924:A930"/>
    <mergeCell ref="B924:B930"/>
    <mergeCell ref="C924:C930"/>
    <mergeCell ref="D924:D930"/>
    <mergeCell ref="A917:A923"/>
    <mergeCell ref="B917:B923"/>
    <mergeCell ref="C917:C923"/>
    <mergeCell ref="D917:D923"/>
    <mergeCell ref="A905:A916"/>
    <mergeCell ref="B905:B916"/>
    <mergeCell ref="C905:C916"/>
    <mergeCell ref="A883:A904"/>
    <mergeCell ref="B883:B904"/>
    <mergeCell ref="C883:C904"/>
    <mergeCell ref="A868:A882"/>
    <mergeCell ref="B868:B882"/>
    <mergeCell ref="C868:C882"/>
    <mergeCell ref="A852:A866"/>
    <mergeCell ref="B852:B866"/>
    <mergeCell ref="C852:C866"/>
    <mergeCell ref="A841:A849"/>
    <mergeCell ref="B841:B849"/>
    <mergeCell ref="C841:C849"/>
    <mergeCell ref="D841:D849"/>
    <mergeCell ref="A833:A839"/>
    <mergeCell ref="B833:B839"/>
    <mergeCell ref="C833:C839"/>
    <mergeCell ref="D833:D839"/>
    <mergeCell ref="A815:A831"/>
    <mergeCell ref="B815:B831"/>
    <mergeCell ref="C815:C831"/>
    <mergeCell ref="A798:A814"/>
    <mergeCell ref="B798:B814"/>
    <mergeCell ref="C798:C814"/>
    <mergeCell ref="A781:A797"/>
    <mergeCell ref="B781:B797"/>
    <mergeCell ref="C781:C797"/>
    <mergeCell ref="A764:A780"/>
    <mergeCell ref="B764:B780"/>
    <mergeCell ref="C764:C780"/>
    <mergeCell ref="A747:A763"/>
    <mergeCell ref="B747:B763"/>
    <mergeCell ref="C747:C763"/>
    <mergeCell ref="A730:A746"/>
    <mergeCell ref="B730:B746"/>
    <mergeCell ref="C730:C746"/>
    <mergeCell ref="A713:A729"/>
    <mergeCell ref="B713:B729"/>
    <mergeCell ref="C713:C729"/>
    <mergeCell ref="A696:A712"/>
    <mergeCell ref="B696:B712"/>
    <mergeCell ref="C696:C712"/>
    <mergeCell ref="A679:A695"/>
    <mergeCell ref="B679:B695"/>
    <mergeCell ref="C679:C695"/>
    <mergeCell ref="A610:A627"/>
    <mergeCell ref="B610:B627"/>
    <mergeCell ref="C610:C627"/>
    <mergeCell ref="A593:A609"/>
    <mergeCell ref="B593:B609"/>
    <mergeCell ref="C593:C609"/>
    <mergeCell ref="A662:A678"/>
    <mergeCell ref="B662:B678"/>
    <mergeCell ref="C662:C678"/>
    <mergeCell ref="A645:A661"/>
    <mergeCell ref="B645:B661"/>
    <mergeCell ref="C645:C661"/>
    <mergeCell ref="A628:A644"/>
    <mergeCell ref="B628:B644"/>
    <mergeCell ref="C628:C644"/>
    <mergeCell ref="A547:A557"/>
    <mergeCell ref="B547:B557"/>
    <mergeCell ref="C547:C557"/>
    <mergeCell ref="A519:A526"/>
    <mergeCell ref="B519:B526"/>
    <mergeCell ref="C519:C526"/>
    <mergeCell ref="D519:D526"/>
    <mergeCell ref="A508:A518"/>
    <mergeCell ref="B508:B518"/>
    <mergeCell ref="C508:C518"/>
    <mergeCell ref="A499:A503"/>
    <mergeCell ref="B499:B503"/>
    <mergeCell ref="C499:C503"/>
    <mergeCell ref="D499:D503"/>
    <mergeCell ref="A482:A498"/>
    <mergeCell ref="B482:B498"/>
    <mergeCell ref="C482:C498"/>
    <mergeCell ref="A475:A481"/>
    <mergeCell ref="B475:B481"/>
    <mergeCell ref="C475:C481"/>
    <mergeCell ref="D475:D481"/>
    <mergeCell ref="A463:A474"/>
    <mergeCell ref="B463:B474"/>
    <mergeCell ref="C463:C474"/>
    <mergeCell ref="A456:A462"/>
    <mergeCell ref="B456:B462"/>
    <mergeCell ref="C456:C462"/>
    <mergeCell ref="D456:D462"/>
    <mergeCell ref="A448:A455"/>
    <mergeCell ref="B448:B455"/>
    <mergeCell ref="C448:C455"/>
    <mergeCell ref="D448:D455"/>
    <mergeCell ref="A431:A447"/>
    <mergeCell ref="B431:B447"/>
    <mergeCell ref="C431:C447"/>
    <mergeCell ref="A423:A430"/>
    <mergeCell ref="B423:B430"/>
    <mergeCell ref="C423:C430"/>
    <mergeCell ref="D423:D430"/>
    <mergeCell ref="A406:A422"/>
    <mergeCell ref="B406:B422"/>
    <mergeCell ref="C406:C422"/>
    <mergeCell ref="A397:A405"/>
    <mergeCell ref="B397:B405"/>
    <mergeCell ref="C397:C405"/>
    <mergeCell ref="D397:D405"/>
    <mergeCell ref="A380:A396"/>
    <mergeCell ref="B380:B396"/>
    <mergeCell ref="C380:C396"/>
    <mergeCell ref="A373:A379"/>
    <mergeCell ref="B373:B379"/>
    <mergeCell ref="C373:C379"/>
    <mergeCell ref="D373:D379"/>
    <mergeCell ref="A359:A364"/>
    <mergeCell ref="B359:B364"/>
    <mergeCell ref="C359:C364"/>
    <mergeCell ref="D359:D364"/>
    <mergeCell ref="H350:H352"/>
    <mergeCell ref="A353:A357"/>
    <mergeCell ref="B353:B357"/>
    <mergeCell ref="C353:C357"/>
    <mergeCell ref="D353:D357"/>
    <mergeCell ref="F353:F357"/>
    <mergeCell ref="A350:A352"/>
    <mergeCell ref="B350:B352"/>
    <mergeCell ref="C350:C352"/>
    <mergeCell ref="F350:F352"/>
    <mergeCell ref="G350:G352"/>
    <mergeCell ref="G353:G357"/>
    <mergeCell ref="F359:F364"/>
    <mergeCell ref="G359:G364"/>
    <mergeCell ref="H359:H364"/>
    <mergeCell ref="H320:H328"/>
    <mergeCell ref="A331:A347"/>
    <mergeCell ref="B331:B347"/>
    <mergeCell ref="C331:C347"/>
    <mergeCell ref="F331:F347"/>
    <mergeCell ref="H331:H347"/>
    <mergeCell ref="H317:H318"/>
    <mergeCell ref="A320:A328"/>
    <mergeCell ref="B320:B328"/>
    <mergeCell ref="C320:C328"/>
    <mergeCell ref="D320:D328"/>
    <mergeCell ref="F320:F328"/>
    <mergeCell ref="G320:G328"/>
    <mergeCell ref="G331:G347"/>
    <mergeCell ref="F309:F316"/>
    <mergeCell ref="H309:H316"/>
    <mergeCell ref="A317:A318"/>
    <mergeCell ref="B317:B318"/>
    <mergeCell ref="C317:C318"/>
    <mergeCell ref="E317:E318"/>
    <mergeCell ref="F317:F318"/>
    <mergeCell ref="A309:A316"/>
    <mergeCell ref="B309:B316"/>
    <mergeCell ref="C309:C316"/>
    <mergeCell ref="D309:D316"/>
    <mergeCell ref="G309:G316"/>
    <mergeCell ref="G317:G318"/>
    <mergeCell ref="H290:H306"/>
    <mergeCell ref="A307:A308"/>
    <mergeCell ref="B307:B308"/>
    <mergeCell ref="C307:C308"/>
    <mergeCell ref="E307:E308"/>
    <mergeCell ref="F307:F308"/>
    <mergeCell ref="H307:H308"/>
    <mergeCell ref="F283:F288"/>
    <mergeCell ref="H283:H288"/>
    <mergeCell ref="A290:A306"/>
    <mergeCell ref="B290:B306"/>
    <mergeCell ref="C290:C306"/>
    <mergeCell ref="F290:F306"/>
    <mergeCell ref="A283:A288"/>
    <mergeCell ref="B283:B288"/>
    <mergeCell ref="C283:C288"/>
    <mergeCell ref="D283:D288"/>
    <mergeCell ref="G283:G288"/>
    <mergeCell ref="G290:G306"/>
    <mergeCell ref="G307:G308"/>
    <mergeCell ref="H253:H258"/>
    <mergeCell ref="A264:A280"/>
    <mergeCell ref="B264:B280"/>
    <mergeCell ref="C264:C280"/>
    <mergeCell ref="F264:F280"/>
    <mergeCell ref="H264:H280"/>
    <mergeCell ref="F244:F252"/>
    <mergeCell ref="H244:H252"/>
    <mergeCell ref="A253:A258"/>
    <mergeCell ref="B253:B258"/>
    <mergeCell ref="C253:C258"/>
    <mergeCell ref="D253:D258"/>
    <mergeCell ref="F253:F258"/>
    <mergeCell ref="A244:A252"/>
    <mergeCell ref="B244:B252"/>
    <mergeCell ref="C244:C252"/>
    <mergeCell ref="D244:D252"/>
    <mergeCell ref="G244:G252"/>
    <mergeCell ref="G253:G258"/>
    <mergeCell ref="G264:G280"/>
    <mergeCell ref="H224:H230"/>
    <mergeCell ref="A231:A237"/>
    <mergeCell ref="B231:B237"/>
    <mergeCell ref="C231:C237"/>
    <mergeCell ref="D231:D237"/>
    <mergeCell ref="F231:F237"/>
    <mergeCell ref="H231:H237"/>
    <mergeCell ref="H207:H223"/>
    <mergeCell ref="A224:A230"/>
    <mergeCell ref="B224:B230"/>
    <mergeCell ref="C224:C230"/>
    <mergeCell ref="D224:D230"/>
    <mergeCell ref="F224:F230"/>
    <mergeCell ref="A207:A223"/>
    <mergeCell ref="B207:B223"/>
    <mergeCell ref="C207:C223"/>
    <mergeCell ref="F207:F223"/>
    <mergeCell ref="G207:G223"/>
    <mergeCell ref="G224:G230"/>
    <mergeCell ref="G231:G237"/>
    <mergeCell ref="H190:H197"/>
    <mergeCell ref="A199:A206"/>
    <mergeCell ref="B199:B206"/>
    <mergeCell ref="C199:C206"/>
    <mergeCell ref="D199:D206"/>
    <mergeCell ref="F199:F206"/>
    <mergeCell ref="H199:H206"/>
    <mergeCell ref="H172:H188"/>
    <mergeCell ref="A190:A197"/>
    <mergeCell ref="B190:B197"/>
    <mergeCell ref="C190:C197"/>
    <mergeCell ref="D190:D197"/>
    <mergeCell ref="F190:F197"/>
    <mergeCell ref="A172:A188"/>
    <mergeCell ref="B172:B188"/>
    <mergeCell ref="C172:C188"/>
    <mergeCell ref="F172:F188"/>
    <mergeCell ref="G172:G188"/>
    <mergeCell ref="G190:G197"/>
    <mergeCell ref="G199:G206"/>
    <mergeCell ref="H152:H160"/>
    <mergeCell ref="A162:A168"/>
    <mergeCell ref="B162:B168"/>
    <mergeCell ref="C162:C168"/>
    <mergeCell ref="D162:D168"/>
    <mergeCell ref="F162:F168"/>
    <mergeCell ref="H162:H168"/>
    <mergeCell ref="H141:H147"/>
    <mergeCell ref="A152:A160"/>
    <mergeCell ref="B152:B160"/>
    <mergeCell ref="C152:C160"/>
    <mergeCell ref="D152:D160"/>
    <mergeCell ref="F152:F160"/>
    <mergeCell ref="G152:G160"/>
    <mergeCell ref="G162:G168"/>
    <mergeCell ref="F135:F140"/>
    <mergeCell ref="H135:H140"/>
    <mergeCell ref="A141:A147"/>
    <mergeCell ref="B141:B147"/>
    <mergeCell ref="C141:C147"/>
    <mergeCell ref="D141:D147"/>
    <mergeCell ref="F141:F147"/>
    <mergeCell ref="A135:A140"/>
    <mergeCell ref="B135:B140"/>
    <mergeCell ref="C135:C140"/>
    <mergeCell ref="D135:D140"/>
    <mergeCell ref="G135:G140"/>
    <mergeCell ref="G141:G147"/>
    <mergeCell ref="B76:B83"/>
    <mergeCell ref="C76:C83"/>
    <mergeCell ref="D76:D83"/>
    <mergeCell ref="F76:F83"/>
    <mergeCell ref="H122:H127"/>
    <mergeCell ref="A129:A134"/>
    <mergeCell ref="B129:B134"/>
    <mergeCell ref="C129:C134"/>
    <mergeCell ref="D129:D134"/>
    <mergeCell ref="F129:F134"/>
    <mergeCell ref="H129:H134"/>
    <mergeCell ref="H105:H121"/>
    <mergeCell ref="A122:A127"/>
    <mergeCell ref="B122:B127"/>
    <mergeCell ref="C122:C127"/>
    <mergeCell ref="D122:D127"/>
    <mergeCell ref="F122:F127"/>
    <mergeCell ref="A105:A121"/>
    <mergeCell ref="B105:B121"/>
    <mergeCell ref="C105:C121"/>
    <mergeCell ref="F105:F121"/>
    <mergeCell ref="G105:G121"/>
    <mergeCell ref="G122:G127"/>
    <mergeCell ref="G129:G134"/>
    <mergeCell ref="A1:H1"/>
    <mergeCell ref="A62:A67"/>
    <mergeCell ref="B62:B67"/>
    <mergeCell ref="C62:C67"/>
    <mergeCell ref="D62:D67"/>
    <mergeCell ref="F62:F67"/>
    <mergeCell ref="H62:H67"/>
    <mergeCell ref="G62:G67"/>
    <mergeCell ref="G69:G74"/>
    <mergeCell ref="F69:F74"/>
    <mergeCell ref="H69:H74"/>
    <mergeCell ref="F373:F379"/>
    <mergeCell ref="G373:G379"/>
    <mergeCell ref="H373:H379"/>
    <mergeCell ref="H353:H357"/>
    <mergeCell ref="A69:A74"/>
    <mergeCell ref="B69:B74"/>
    <mergeCell ref="C69:C74"/>
    <mergeCell ref="D69:D74"/>
    <mergeCell ref="G76:G83"/>
    <mergeCell ref="H84:H91"/>
    <mergeCell ref="A92:A102"/>
    <mergeCell ref="B92:B102"/>
    <mergeCell ref="C92:C102"/>
    <mergeCell ref="F92:F102"/>
    <mergeCell ref="H92:H102"/>
    <mergeCell ref="H76:H83"/>
    <mergeCell ref="A84:A91"/>
    <mergeCell ref="B84:B91"/>
    <mergeCell ref="C84:C91"/>
    <mergeCell ref="D84:D91"/>
    <mergeCell ref="F84:F91"/>
    <mergeCell ref="G84:G91"/>
    <mergeCell ref="G92:G102"/>
    <mergeCell ref="A76:A83"/>
    <mergeCell ref="F380:F396"/>
    <mergeCell ref="G380:G396"/>
    <mergeCell ref="H380:H396"/>
    <mergeCell ref="F397:F405"/>
    <mergeCell ref="G397:G405"/>
    <mergeCell ref="H397:H405"/>
    <mergeCell ref="F406:F422"/>
    <mergeCell ref="G406:G422"/>
    <mergeCell ref="H406:H422"/>
    <mergeCell ref="F423:F430"/>
    <mergeCell ref="G423:G430"/>
    <mergeCell ref="H423:H430"/>
    <mergeCell ref="F431:F447"/>
    <mergeCell ref="G431:G447"/>
    <mergeCell ref="H431:H447"/>
    <mergeCell ref="F448:F455"/>
    <mergeCell ref="G448:G455"/>
    <mergeCell ref="H448:H455"/>
    <mergeCell ref="F456:F462"/>
    <mergeCell ref="G456:G462"/>
    <mergeCell ref="H456:H462"/>
    <mergeCell ref="F463:F474"/>
    <mergeCell ref="G463:G474"/>
    <mergeCell ref="H463:H474"/>
    <mergeCell ref="F475:F481"/>
    <mergeCell ref="G475:G481"/>
    <mergeCell ref="H475:H481"/>
    <mergeCell ref="F519:F526"/>
    <mergeCell ref="G519:G526"/>
    <mergeCell ref="H519:H526"/>
    <mergeCell ref="F547:F557"/>
    <mergeCell ref="G547:G557"/>
    <mergeCell ref="H547:H557"/>
    <mergeCell ref="G482:G498"/>
    <mergeCell ref="H482:H498"/>
    <mergeCell ref="F499:F503"/>
    <mergeCell ref="G499:G503"/>
    <mergeCell ref="H499:H503"/>
    <mergeCell ref="G508:G518"/>
    <mergeCell ref="H508:H518"/>
    <mergeCell ref="F508:F518"/>
    <mergeCell ref="F482:F498"/>
    <mergeCell ref="F593:F609"/>
    <mergeCell ref="G593:G609"/>
    <mergeCell ref="H593:H609"/>
    <mergeCell ref="F610:F627"/>
    <mergeCell ref="G610:G627"/>
    <mergeCell ref="H610:H627"/>
    <mergeCell ref="F628:F644"/>
    <mergeCell ref="G628:G644"/>
    <mergeCell ref="H628:H644"/>
    <mergeCell ref="F645:F661"/>
    <mergeCell ref="G645:G661"/>
    <mergeCell ref="H645:H661"/>
    <mergeCell ref="F662:F678"/>
    <mergeCell ref="G662:G678"/>
    <mergeCell ref="H662:H678"/>
    <mergeCell ref="F679:F695"/>
    <mergeCell ref="G679:G695"/>
    <mergeCell ref="H679:H695"/>
    <mergeCell ref="F696:F712"/>
    <mergeCell ref="G696:G712"/>
    <mergeCell ref="H696:H712"/>
    <mergeCell ref="F713:F729"/>
    <mergeCell ref="G713:G729"/>
    <mergeCell ref="H713:H729"/>
    <mergeCell ref="F730:F746"/>
    <mergeCell ref="G730:G746"/>
    <mergeCell ref="H730:H746"/>
    <mergeCell ref="F747:F763"/>
    <mergeCell ref="G747:G763"/>
    <mergeCell ref="H747:H763"/>
    <mergeCell ref="F764:F780"/>
    <mergeCell ref="G764:G780"/>
    <mergeCell ref="H764:H780"/>
    <mergeCell ref="F781:F797"/>
    <mergeCell ref="G781:G797"/>
    <mergeCell ref="H781:H797"/>
    <mergeCell ref="F798:F814"/>
    <mergeCell ref="G798:G814"/>
    <mergeCell ref="H798:H814"/>
    <mergeCell ref="F815:F831"/>
    <mergeCell ref="G815:G831"/>
    <mergeCell ref="H815:H831"/>
    <mergeCell ref="F833:F839"/>
    <mergeCell ref="G833:G839"/>
    <mergeCell ref="H833:H839"/>
    <mergeCell ref="F841:F849"/>
    <mergeCell ref="G841:G849"/>
    <mergeCell ref="H841:H849"/>
    <mergeCell ref="F852:F866"/>
    <mergeCell ref="G852:G866"/>
    <mergeCell ref="H852:H866"/>
    <mergeCell ref="F868:F882"/>
    <mergeCell ref="G868:G882"/>
    <mergeCell ref="H868:H882"/>
    <mergeCell ref="F883:F904"/>
    <mergeCell ref="G883:G904"/>
    <mergeCell ref="H883:H904"/>
    <mergeCell ref="F905:F916"/>
    <mergeCell ref="G905:G916"/>
    <mergeCell ref="H905:H916"/>
    <mergeCell ref="F917:F923"/>
    <mergeCell ref="G917:G923"/>
    <mergeCell ref="H917:H923"/>
    <mergeCell ref="F924:F930"/>
    <mergeCell ref="G924:G930"/>
    <mergeCell ref="H924:H930"/>
    <mergeCell ref="F936:F948"/>
    <mergeCell ref="G936:G948"/>
    <mergeCell ref="H936:H948"/>
    <mergeCell ref="F950:F962"/>
    <mergeCell ref="G950:G962"/>
    <mergeCell ref="H950:H962"/>
    <mergeCell ref="F990:F994"/>
    <mergeCell ref="G990:G994"/>
    <mergeCell ref="H990:H994"/>
    <mergeCell ref="F965:F972"/>
    <mergeCell ref="G965:G972"/>
    <mergeCell ref="H965:H972"/>
    <mergeCell ref="F982:F986"/>
    <mergeCell ref="G982:G986"/>
    <mergeCell ref="H982:H986"/>
    <mergeCell ref="F997:F1001"/>
    <mergeCell ref="G997:G1001"/>
    <mergeCell ref="H997:H1001"/>
    <mergeCell ref="F1002:F1006"/>
    <mergeCell ref="G1002:G1006"/>
    <mergeCell ref="H1002:H1006"/>
    <mergeCell ref="F1007:F1008"/>
    <mergeCell ref="G1007:G1008"/>
    <mergeCell ref="H1007:H1008"/>
    <mergeCell ref="F1009:F1010"/>
    <mergeCell ref="G1009:G1010"/>
    <mergeCell ref="H1009:H1010"/>
    <mergeCell ref="F1011:F1012"/>
    <mergeCell ref="G1011:G1012"/>
    <mergeCell ref="H1011:H1012"/>
    <mergeCell ref="F1013:F1014"/>
    <mergeCell ref="G1013:G1014"/>
    <mergeCell ref="H1013:H1014"/>
    <mergeCell ref="G1136:G1146"/>
    <mergeCell ref="H1136:H1146"/>
    <mergeCell ref="F1155:F1171"/>
    <mergeCell ref="G1155:G1171"/>
    <mergeCell ref="H1155:H1171"/>
    <mergeCell ref="F1172:F1178"/>
    <mergeCell ref="G1172:G1178"/>
    <mergeCell ref="H1172:H1178"/>
    <mergeCell ref="G1015:G1019"/>
    <mergeCell ref="H1015:H1019"/>
    <mergeCell ref="F1042:F1060"/>
    <mergeCell ref="G1042:G1060"/>
    <mergeCell ref="H1042:H1060"/>
    <mergeCell ref="F1061:F1079"/>
    <mergeCell ref="G1061:G1079"/>
    <mergeCell ref="H1061:H1079"/>
    <mergeCell ref="F1015:F1019"/>
    <mergeCell ref="F1179:F1185"/>
    <mergeCell ref="G1179:G1185"/>
    <mergeCell ref="H1179:H1185"/>
    <mergeCell ref="F1187:F1191"/>
    <mergeCell ref="G1187:G1191"/>
    <mergeCell ref="H1187:H1191"/>
    <mergeCell ref="F1193:F1203"/>
    <mergeCell ref="G1193:G1203"/>
    <mergeCell ref="H1193:H1203"/>
    <mergeCell ref="F1228:F1236"/>
    <mergeCell ref="G1228:G1236"/>
    <mergeCell ref="H1228:H1236"/>
    <mergeCell ref="F1237:F1245"/>
    <mergeCell ref="G1237:G1245"/>
    <mergeCell ref="H1237:H1245"/>
    <mergeCell ref="F1248:F1255"/>
    <mergeCell ref="G1248:G1255"/>
    <mergeCell ref="H1248:H1255"/>
    <mergeCell ref="F1256:F1264"/>
    <mergeCell ref="G1256:G1264"/>
    <mergeCell ref="H1256:H1264"/>
    <mergeCell ref="F1272:F1277"/>
    <mergeCell ref="G1272:G1277"/>
    <mergeCell ref="H1272:H1277"/>
    <mergeCell ref="F1278:F1284"/>
    <mergeCell ref="G1278:G1284"/>
    <mergeCell ref="H1278:H1284"/>
    <mergeCell ref="F1313:F1317"/>
    <mergeCell ref="G1313:G1317"/>
    <mergeCell ref="H1313:H1317"/>
    <mergeCell ref="F1318:F1322"/>
    <mergeCell ref="G1318:G1322"/>
    <mergeCell ref="H1318:H1322"/>
    <mergeCell ref="F1285:F1293"/>
    <mergeCell ref="G1285:G1293"/>
    <mergeCell ref="H1285:H1293"/>
    <mergeCell ref="F1294:F1302"/>
    <mergeCell ref="G1294:G1302"/>
    <mergeCell ref="H1294:H1302"/>
    <mergeCell ref="F1303:F1311"/>
    <mergeCell ref="G1303:G1311"/>
    <mergeCell ref="H1303:H1311"/>
  </mergeCells>
  <conditionalFormatting sqref="A75:A91 A1:A68 A103:A1330">
    <cfRule type="duplicateValues" dxfId="170" priority="273"/>
  </conditionalFormatting>
  <conditionalFormatting sqref="A69:A74 B103:B1330 B2:B91">
    <cfRule type="duplicateValues" dxfId="169" priority="275"/>
  </conditionalFormatting>
  <conditionalFormatting sqref="B1:B1048576">
    <cfRule type="duplicateValues" dxfId="168" priority="2"/>
  </conditionalFormatting>
  <conditionalFormatting sqref="B4:B1330">
    <cfRule type="duplicateValues" dxfId="167" priority="1"/>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30"/>
  <sheetViews>
    <sheetView showGridLines="0" workbookViewId="0">
      <selection activeCell="F17" sqref="F17"/>
    </sheetView>
  </sheetViews>
  <sheetFormatPr baseColWidth="10" defaultRowHeight="15"/>
  <cols>
    <col min="1" max="2" width="11.42578125" style="59"/>
    <col min="3" max="3" width="37.85546875" style="59" customWidth="1"/>
    <col min="4" max="4" width="34" style="59" customWidth="1"/>
    <col min="5" max="5" width="34.140625" style="59" customWidth="1"/>
    <col min="6" max="7" width="11.42578125" style="59"/>
  </cols>
  <sheetData>
    <row r="1" spans="1:7">
      <c r="A1" s="341" t="s">
        <v>16077</v>
      </c>
      <c r="B1" s="341"/>
      <c r="C1" s="341"/>
      <c r="D1" s="341"/>
      <c r="E1" s="341"/>
      <c r="F1" s="341"/>
      <c r="G1" s="341"/>
    </row>
    <row r="2" spans="1:7">
      <c r="A2" s="117"/>
      <c r="B2" s="117"/>
      <c r="C2" s="118"/>
      <c r="D2" s="118"/>
      <c r="E2" s="118"/>
      <c r="F2" s="118"/>
      <c r="G2" s="118"/>
    </row>
    <row r="3" spans="1:7">
      <c r="A3" s="116" t="s">
        <v>0</v>
      </c>
      <c r="B3" s="116" t="s">
        <v>1</v>
      </c>
      <c r="C3" s="116" t="s">
        <v>2</v>
      </c>
      <c r="D3" s="116" t="s">
        <v>3</v>
      </c>
      <c r="E3" s="116" t="s">
        <v>4</v>
      </c>
      <c r="F3" s="116" t="s">
        <v>15270</v>
      </c>
      <c r="G3" s="116" t="s">
        <v>15271</v>
      </c>
    </row>
    <row r="4" spans="1:7">
      <c r="A4" s="126">
        <v>1</v>
      </c>
      <c r="B4" s="126">
        <v>881202</v>
      </c>
      <c r="C4" s="127" t="s">
        <v>7</v>
      </c>
      <c r="D4" s="114" t="s">
        <v>44</v>
      </c>
      <c r="E4" s="127"/>
      <c r="F4" s="120"/>
      <c r="G4" s="120"/>
    </row>
    <row r="5" spans="1:7" ht="22.5">
      <c r="A5" s="126">
        <v>2</v>
      </c>
      <c r="B5" s="126">
        <v>890226</v>
      </c>
      <c r="C5" s="127" t="s">
        <v>9</v>
      </c>
      <c r="D5" s="114" t="s">
        <v>6</v>
      </c>
      <c r="E5" s="127"/>
      <c r="F5" s="120"/>
      <c r="G5" s="120"/>
    </row>
    <row r="6" spans="1:7" ht="22.5">
      <c r="A6" s="126">
        <v>3</v>
      </c>
      <c r="B6" s="126">
        <v>998702</v>
      </c>
      <c r="C6" s="127" t="s">
        <v>6657</v>
      </c>
      <c r="D6" s="114" t="s">
        <v>15572</v>
      </c>
      <c r="E6" s="127"/>
      <c r="F6" s="120"/>
      <c r="G6" s="120"/>
    </row>
    <row r="7" spans="1:7" ht="22.5">
      <c r="A7" s="126">
        <v>4</v>
      </c>
      <c r="B7" s="126">
        <v>890228</v>
      </c>
      <c r="C7" s="127" t="s">
        <v>16</v>
      </c>
      <c r="D7" s="114"/>
      <c r="E7" s="127"/>
      <c r="F7" s="120"/>
      <c r="G7" s="120"/>
    </row>
    <row r="8" spans="1:7" ht="22.5">
      <c r="A8" s="126">
        <v>5</v>
      </c>
      <c r="B8" s="126">
        <v>890701</v>
      </c>
      <c r="C8" s="127" t="s">
        <v>5</v>
      </c>
      <c r="D8" s="114" t="s">
        <v>6</v>
      </c>
      <c r="E8" s="127"/>
      <c r="F8" s="120"/>
      <c r="G8" s="120"/>
    </row>
    <row r="9" spans="1:7" ht="22.5">
      <c r="A9" s="126">
        <v>6</v>
      </c>
      <c r="B9" s="126">
        <v>895001</v>
      </c>
      <c r="C9" s="127" t="s">
        <v>18</v>
      </c>
      <c r="D9" s="114" t="s">
        <v>347</v>
      </c>
      <c r="E9" s="127"/>
      <c r="F9" s="120"/>
      <c r="G9" s="120"/>
    </row>
    <row r="10" spans="1:7" ht="22.5">
      <c r="A10" s="126">
        <v>7</v>
      </c>
      <c r="B10" s="126">
        <v>895004</v>
      </c>
      <c r="C10" s="127" t="s">
        <v>17</v>
      </c>
      <c r="D10" s="114"/>
      <c r="E10" s="127"/>
      <c r="F10" s="120"/>
      <c r="G10" s="120"/>
    </row>
    <row r="11" spans="1:7" ht="33.75">
      <c r="A11" s="126">
        <v>8</v>
      </c>
      <c r="B11" s="126">
        <v>881210</v>
      </c>
      <c r="C11" s="127" t="s">
        <v>26</v>
      </c>
      <c r="D11" s="114" t="s">
        <v>15573</v>
      </c>
      <c r="E11" s="127"/>
      <c r="F11" s="120"/>
      <c r="G11" s="120"/>
    </row>
    <row r="12" spans="1:7" ht="22.5">
      <c r="A12" s="126">
        <v>9</v>
      </c>
      <c r="B12" s="126">
        <v>890328</v>
      </c>
      <c r="C12" s="127" t="s">
        <v>28</v>
      </c>
      <c r="D12" s="114"/>
      <c r="E12" s="127"/>
      <c r="F12" s="120"/>
      <c r="G12" s="120"/>
    </row>
    <row r="13" spans="1:7">
      <c r="A13" s="126">
        <v>10</v>
      </c>
      <c r="B13" s="126">
        <v>933601</v>
      </c>
      <c r="C13" s="127" t="s">
        <v>32</v>
      </c>
      <c r="D13" s="114"/>
      <c r="E13" s="127"/>
      <c r="F13" s="120"/>
      <c r="G13" s="120"/>
    </row>
    <row r="14" spans="1:7" ht="22.5">
      <c r="A14" s="126">
        <v>11</v>
      </c>
      <c r="B14" s="126" t="s">
        <v>19</v>
      </c>
      <c r="C14" s="127" t="s">
        <v>20</v>
      </c>
      <c r="D14" s="114"/>
      <c r="E14" s="127" t="s">
        <v>36</v>
      </c>
      <c r="F14" s="120"/>
      <c r="G14" s="120"/>
    </row>
    <row r="15" spans="1:7" ht="22.5">
      <c r="A15" s="126">
        <v>12</v>
      </c>
      <c r="B15" s="126" t="s">
        <v>10</v>
      </c>
      <c r="C15" s="127" t="s">
        <v>16054</v>
      </c>
      <c r="D15" s="114"/>
      <c r="E15" s="127" t="s">
        <v>36</v>
      </c>
      <c r="F15" s="120"/>
      <c r="G15" s="120"/>
    </row>
    <row r="16" spans="1:7" ht="22.5">
      <c r="A16" s="126">
        <v>13</v>
      </c>
      <c r="B16" s="126" t="s">
        <v>14</v>
      </c>
      <c r="C16" s="127" t="s">
        <v>15</v>
      </c>
      <c r="D16" s="114"/>
      <c r="E16" s="127" t="s">
        <v>36</v>
      </c>
      <c r="F16" s="120"/>
      <c r="G16" s="120"/>
    </row>
    <row r="17" spans="1:7" ht="22.5">
      <c r="A17" s="126">
        <v>14</v>
      </c>
      <c r="B17" s="126" t="s">
        <v>34</v>
      </c>
      <c r="C17" s="127" t="s">
        <v>35</v>
      </c>
      <c r="D17" s="114"/>
      <c r="E17" s="127" t="s">
        <v>15574</v>
      </c>
      <c r="F17" s="120"/>
      <c r="G17" s="120"/>
    </row>
    <row r="18" spans="1:7" ht="213.75">
      <c r="A18" s="126">
        <v>15</v>
      </c>
      <c r="B18" s="126">
        <v>372202</v>
      </c>
      <c r="C18" s="110" t="s">
        <v>15575</v>
      </c>
      <c r="D18" s="114" t="s">
        <v>16056</v>
      </c>
      <c r="E18" s="127" t="s">
        <v>16057</v>
      </c>
      <c r="F18" s="120"/>
      <c r="G18" s="120"/>
    </row>
    <row r="19" spans="1:7">
      <c r="A19" s="126">
        <v>16</v>
      </c>
      <c r="B19" s="126">
        <v>378501</v>
      </c>
      <c r="C19" s="127" t="s">
        <v>38</v>
      </c>
      <c r="D19" s="114"/>
      <c r="E19" s="127"/>
      <c r="F19" s="120"/>
      <c r="G19" s="120"/>
    </row>
    <row r="20" spans="1:7" ht="22.5">
      <c r="A20" s="126">
        <v>17</v>
      </c>
      <c r="B20" s="126">
        <v>890202</v>
      </c>
      <c r="C20" s="127" t="s">
        <v>21</v>
      </c>
      <c r="D20" s="114"/>
      <c r="E20" s="127"/>
      <c r="F20" s="120"/>
      <c r="G20" s="120"/>
    </row>
    <row r="21" spans="1:7" ht="22.5">
      <c r="A21" s="126">
        <v>18</v>
      </c>
      <c r="B21" s="126">
        <v>890240</v>
      </c>
      <c r="C21" s="127" t="s">
        <v>29</v>
      </c>
      <c r="D21" s="114"/>
      <c r="E21" s="127"/>
      <c r="F21" s="120"/>
      <c r="G21" s="120"/>
    </row>
    <row r="22" spans="1:7" ht="22.5">
      <c r="A22" s="126">
        <v>19</v>
      </c>
      <c r="B22" s="126">
        <v>890230</v>
      </c>
      <c r="C22" s="127" t="s">
        <v>48</v>
      </c>
      <c r="D22" s="114"/>
      <c r="E22" s="127"/>
      <c r="F22" s="120"/>
      <c r="G22" s="120"/>
    </row>
    <row r="23" spans="1:7" ht="123.75">
      <c r="A23" s="126">
        <v>20</v>
      </c>
      <c r="B23" s="126">
        <v>360101</v>
      </c>
      <c r="C23" s="110" t="s">
        <v>45</v>
      </c>
      <c r="D23" s="115" t="s">
        <v>15586</v>
      </c>
      <c r="E23" s="127" t="s">
        <v>16382</v>
      </c>
      <c r="F23" s="121"/>
      <c r="G23" s="121"/>
    </row>
    <row r="24" spans="1:7" ht="22.5">
      <c r="A24" s="126">
        <v>21</v>
      </c>
      <c r="B24" s="126">
        <v>896101</v>
      </c>
      <c r="C24" s="127" t="s">
        <v>33</v>
      </c>
      <c r="D24" s="114" t="s">
        <v>347</v>
      </c>
      <c r="E24" s="127"/>
      <c r="F24" s="120"/>
      <c r="G24" s="120"/>
    </row>
    <row r="25" spans="1:7">
      <c r="A25" s="126">
        <v>22</v>
      </c>
      <c r="B25" s="126">
        <v>894102</v>
      </c>
      <c r="C25" s="127" t="s">
        <v>43</v>
      </c>
      <c r="D25" s="114" t="s">
        <v>44</v>
      </c>
      <c r="E25" s="127"/>
      <c r="F25" s="120"/>
      <c r="G25" s="120"/>
    </row>
    <row r="26" spans="1:7">
      <c r="A26" s="126">
        <v>23</v>
      </c>
      <c r="B26" s="126">
        <v>894402</v>
      </c>
      <c r="C26" s="127" t="s">
        <v>42</v>
      </c>
      <c r="D26" s="114"/>
      <c r="E26" s="127"/>
      <c r="F26" s="120"/>
      <c r="G26" s="120"/>
    </row>
    <row r="27" spans="1:7" ht="33.75">
      <c r="A27" s="126">
        <v>24</v>
      </c>
      <c r="B27" s="126">
        <v>881205</v>
      </c>
      <c r="C27" s="127" t="s">
        <v>53</v>
      </c>
      <c r="D27" s="114" t="s">
        <v>15573</v>
      </c>
      <c r="E27" s="127"/>
      <c r="F27" s="120"/>
      <c r="G27" s="120"/>
    </row>
    <row r="28" spans="1:7" ht="123.75">
      <c r="A28" s="126">
        <v>25</v>
      </c>
      <c r="B28" s="126">
        <v>372302</v>
      </c>
      <c r="C28" s="110" t="s">
        <v>69</v>
      </c>
      <c r="D28" s="115" t="s">
        <v>15595</v>
      </c>
      <c r="E28" s="127" t="s">
        <v>16059</v>
      </c>
      <c r="F28" s="121"/>
      <c r="G28" s="121"/>
    </row>
    <row r="29" spans="1:7" ht="33.75">
      <c r="A29" s="126">
        <v>26</v>
      </c>
      <c r="B29" s="126">
        <v>890502</v>
      </c>
      <c r="C29" s="127" t="s">
        <v>55</v>
      </c>
      <c r="D29" s="114"/>
      <c r="E29" s="127"/>
      <c r="F29" s="120"/>
      <c r="G29" s="120"/>
    </row>
    <row r="30" spans="1:7" ht="101.25">
      <c r="A30" s="126">
        <v>27</v>
      </c>
      <c r="B30" s="126">
        <v>360601</v>
      </c>
      <c r="C30" s="110" t="s">
        <v>15599</v>
      </c>
      <c r="D30" s="115" t="s">
        <v>15600</v>
      </c>
      <c r="E30" s="127" t="s">
        <v>16383</v>
      </c>
      <c r="F30" s="120"/>
      <c r="G30" s="120"/>
    </row>
    <row r="31" spans="1:7" ht="33.75">
      <c r="A31" s="126">
        <v>28</v>
      </c>
      <c r="B31" s="126">
        <v>890302</v>
      </c>
      <c r="C31" s="127" t="s">
        <v>37</v>
      </c>
      <c r="D31" s="114"/>
      <c r="E31" s="127"/>
      <c r="F31" s="120"/>
      <c r="G31" s="120"/>
    </row>
    <row r="32" spans="1:7" ht="22.5">
      <c r="A32" s="126">
        <v>29</v>
      </c>
      <c r="B32" s="126">
        <v>890340</v>
      </c>
      <c r="C32" s="127" t="s">
        <v>49</v>
      </c>
      <c r="D32" s="114"/>
      <c r="E32" s="127"/>
      <c r="F32" s="120"/>
      <c r="G32" s="120"/>
    </row>
    <row r="33" spans="1:7" ht="123.75">
      <c r="A33" s="126">
        <v>30</v>
      </c>
      <c r="B33" s="126">
        <v>876121</v>
      </c>
      <c r="C33" s="110" t="s">
        <v>62</v>
      </c>
      <c r="D33" s="115" t="s">
        <v>15601</v>
      </c>
      <c r="E33" s="127" t="s">
        <v>16059</v>
      </c>
      <c r="F33" s="121"/>
      <c r="G33" s="121"/>
    </row>
    <row r="34" spans="1:7" ht="123.75">
      <c r="A34" s="126">
        <v>31</v>
      </c>
      <c r="B34" s="126">
        <v>360102</v>
      </c>
      <c r="C34" s="110" t="s">
        <v>15602</v>
      </c>
      <c r="D34" s="115" t="s">
        <v>15603</v>
      </c>
      <c r="E34" s="127" t="s">
        <v>16382</v>
      </c>
      <c r="F34" s="120"/>
      <c r="G34" s="120"/>
    </row>
    <row r="35" spans="1:7" ht="22.5">
      <c r="A35" s="126">
        <v>32</v>
      </c>
      <c r="B35" s="126">
        <v>890330</v>
      </c>
      <c r="C35" s="127" t="s">
        <v>68</v>
      </c>
      <c r="D35" s="114"/>
      <c r="E35" s="127"/>
      <c r="F35" s="120"/>
      <c r="G35" s="120"/>
    </row>
    <row r="36" spans="1:7" ht="101.25">
      <c r="A36" s="126">
        <v>33</v>
      </c>
      <c r="B36" s="126">
        <v>872202</v>
      </c>
      <c r="C36" s="110" t="s">
        <v>84</v>
      </c>
      <c r="D36" s="115" t="s">
        <v>15604</v>
      </c>
      <c r="E36" s="127" t="s">
        <v>16383</v>
      </c>
      <c r="F36" s="121"/>
      <c r="G36" s="121"/>
    </row>
    <row r="37" spans="1:7" ht="22.5">
      <c r="A37" s="126">
        <v>34</v>
      </c>
      <c r="B37" s="126">
        <v>879910</v>
      </c>
      <c r="C37" s="110" t="s">
        <v>50</v>
      </c>
      <c r="D37" s="115" t="s">
        <v>51</v>
      </c>
      <c r="E37" s="127" t="s">
        <v>16060</v>
      </c>
      <c r="F37" s="121"/>
      <c r="G37" s="121"/>
    </row>
    <row r="38" spans="1:7" ht="22.5">
      <c r="A38" s="126">
        <v>35</v>
      </c>
      <c r="B38" s="126">
        <v>895101</v>
      </c>
      <c r="C38" s="127" t="s">
        <v>12</v>
      </c>
      <c r="D38" s="114" t="s">
        <v>44</v>
      </c>
      <c r="E38" s="127"/>
      <c r="F38" s="120"/>
      <c r="G38" s="120"/>
    </row>
    <row r="39" spans="1:7" ht="112.5">
      <c r="A39" s="126">
        <v>36</v>
      </c>
      <c r="B39" s="126">
        <v>378301</v>
      </c>
      <c r="C39" s="110" t="s">
        <v>73</v>
      </c>
      <c r="D39" s="115" t="s">
        <v>15607</v>
      </c>
      <c r="E39" s="127" t="s">
        <v>16058</v>
      </c>
      <c r="F39" s="121"/>
      <c r="G39" s="121"/>
    </row>
    <row r="40" spans="1:7" ht="101.25">
      <c r="A40" s="126">
        <v>37</v>
      </c>
      <c r="B40" s="126">
        <v>876122</v>
      </c>
      <c r="C40" s="110" t="s">
        <v>76</v>
      </c>
      <c r="D40" s="115" t="s">
        <v>15611</v>
      </c>
      <c r="E40" s="127" t="s">
        <v>16383</v>
      </c>
      <c r="F40" s="121"/>
      <c r="G40" s="121"/>
    </row>
    <row r="41" spans="1:7" ht="22.5">
      <c r="A41" s="126">
        <v>38</v>
      </c>
      <c r="B41" s="126">
        <v>881204</v>
      </c>
      <c r="C41" s="127" t="s">
        <v>90</v>
      </c>
      <c r="D41" s="114" t="s">
        <v>44</v>
      </c>
      <c r="E41" s="127"/>
      <c r="F41" s="120"/>
      <c r="G41" s="120"/>
    </row>
    <row r="42" spans="1:7" ht="101.25">
      <c r="A42" s="126">
        <v>39</v>
      </c>
      <c r="B42" s="126">
        <v>876120</v>
      </c>
      <c r="C42" s="110" t="s">
        <v>95</v>
      </c>
      <c r="D42" s="115" t="s">
        <v>15611</v>
      </c>
      <c r="E42" s="127" t="s">
        <v>16383</v>
      </c>
      <c r="F42" s="121"/>
      <c r="G42" s="121"/>
    </row>
    <row r="43" spans="1:7" ht="22.5">
      <c r="A43" s="126">
        <v>40</v>
      </c>
      <c r="B43" s="126">
        <v>378503</v>
      </c>
      <c r="C43" s="127" t="s">
        <v>86</v>
      </c>
      <c r="D43" s="114"/>
      <c r="E43" s="127"/>
      <c r="F43" s="120"/>
      <c r="G43" s="120"/>
    </row>
    <row r="44" spans="1:7" ht="168.75">
      <c r="A44" s="126">
        <v>41</v>
      </c>
      <c r="B44" s="126">
        <v>385120</v>
      </c>
      <c r="C44" s="110" t="s">
        <v>97</v>
      </c>
      <c r="D44" s="114" t="s">
        <v>16061</v>
      </c>
      <c r="E44" s="127" t="s">
        <v>16062</v>
      </c>
      <c r="F44" s="121"/>
      <c r="G44" s="121"/>
    </row>
    <row r="45" spans="1:7" ht="22.5">
      <c r="A45" s="126">
        <v>42</v>
      </c>
      <c r="B45" s="126">
        <v>890227</v>
      </c>
      <c r="C45" s="127" t="s">
        <v>13797</v>
      </c>
      <c r="D45" s="114"/>
      <c r="E45" s="127"/>
      <c r="F45" s="120"/>
      <c r="G45" s="120"/>
    </row>
    <row r="46" spans="1:7" ht="101.25">
      <c r="A46" s="126">
        <v>43</v>
      </c>
      <c r="B46" s="126">
        <v>372301</v>
      </c>
      <c r="C46" s="110" t="s">
        <v>104</v>
      </c>
      <c r="D46" s="115" t="s">
        <v>15619</v>
      </c>
      <c r="E46" s="127" t="s">
        <v>16063</v>
      </c>
      <c r="F46" s="121"/>
      <c r="G46" s="121"/>
    </row>
    <row r="47" spans="1:7" ht="202.5">
      <c r="A47" s="126">
        <v>44</v>
      </c>
      <c r="B47" s="126">
        <v>395010</v>
      </c>
      <c r="C47" s="110" t="s">
        <v>91</v>
      </c>
      <c r="D47" s="114" t="s">
        <v>16064</v>
      </c>
      <c r="E47" s="127" t="s">
        <v>16065</v>
      </c>
      <c r="F47" s="121"/>
      <c r="G47" s="121"/>
    </row>
    <row r="48" spans="1:7" ht="303.75">
      <c r="A48" s="126">
        <v>45</v>
      </c>
      <c r="B48" s="126">
        <v>352101</v>
      </c>
      <c r="C48" s="110" t="s">
        <v>15622</v>
      </c>
      <c r="D48" s="114" t="s">
        <v>16066</v>
      </c>
      <c r="E48" s="127" t="s">
        <v>16067</v>
      </c>
      <c r="F48" s="121"/>
      <c r="G48" s="121"/>
    </row>
    <row r="49" spans="1:7" ht="22.5">
      <c r="A49" s="126">
        <v>46</v>
      </c>
      <c r="B49" s="126">
        <v>378502</v>
      </c>
      <c r="C49" s="127" t="s">
        <v>106</v>
      </c>
      <c r="D49" s="114"/>
      <c r="E49" s="127"/>
      <c r="F49" s="120"/>
      <c r="G49" s="120"/>
    </row>
    <row r="50" spans="1:7" ht="101.25">
      <c r="A50" s="126">
        <v>47</v>
      </c>
      <c r="B50" s="126">
        <v>878201</v>
      </c>
      <c r="C50" s="110" t="s">
        <v>78</v>
      </c>
      <c r="D50" s="115" t="s">
        <v>15604</v>
      </c>
      <c r="E50" s="127" t="s">
        <v>16063</v>
      </c>
      <c r="F50" s="121"/>
      <c r="G50" s="121"/>
    </row>
    <row r="51" spans="1:7" ht="90">
      <c r="A51" s="126">
        <v>48</v>
      </c>
      <c r="B51" s="126">
        <v>385920</v>
      </c>
      <c r="C51" s="127" t="s">
        <v>87</v>
      </c>
      <c r="D51" s="114" t="s">
        <v>15640</v>
      </c>
      <c r="E51" s="127" t="s">
        <v>15641</v>
      </c>
      <c r="F51" s="120"/>
      <c r="G51" s="120"/>
    </row>
    <row r="52" spans="1:7" ht="303.75">
      <c r="A52" s="126">
        <v>49</v>
      </c>
      <c r="B52" s="126">
        <v>361901</v>
      </c>
      <c r="C52" s="110" t="s">
        <v>15642</v>
      </c>
      <c r="D52" s="114" t="s">
        <v>16068</v>
      </c>
      <c r="E52" s="127" t="s">
        <v>16069</v>
      </c>
      <c r="F52" s="120"/>
      <c r="G52" s="120"/>
    </row>
    <row r="53" spans="1:7" ht="90">
      <c r="A53" s="126">
        <v>50</v>
      </c>
      <c r="B53" s="126">
        <v>877110</v>
      </c>
      <c r="C53" s="110" t="s">
        <v>118</v>
      </c>
      <c r="D53" s="115" t="s">
        <v>15604</v>
      </c>
      <c r="E53" s="127" t="s">
        <v>16384</v>
      </c>
      <c r="F53" s="121"/>
      <c r="G53" s="121"/>
    </row>
    <row r="54" spans="1:7" ht="90">
      <c r="A54" s="126">
        <v>51</v>
      </c>
      <c r="B54" s="126">
        <v>876241</v>
      </c>
      <c r="C54" s="127" t="s">
        <v>119</v>
      </c>
      <c r="D54" s="114" t="s">
        <v>15640</v>
      </c>
      <c r="E54" s="127" t="s">
        <v>15641</v>
      </c>
      <c r="F54" s="120"/>
      <c r="G54" s="120"/>
    </row>
    <row r="55" spans="1:7" ht="112.5">
      <c r="A55" s="126">
        <v>52</v>
      </c>
      <c r="B55" s="126">
        <v>355102</v>
      </c>
      <c r="C55" s="110" t="s">
        <v>98</v>
      </c>
      <c r="D55" s="115" t="s">
        <v>15646</v>
      </c>
      <c r="E55" s="127" t="s">
        <v>16070</v>
      </c>
      <c r="F55" s="121"/>
      <c r="G55" s="121"/>
    </row>
    <row r="56" spans="1:7" ht="22.5">
      <c r="A56" s="126">
        <v>53</v>
      </c>
      <c r="B56" s="126">
        <v>890428</v>
      </c>
      <c r="C56" s="127" t="s">
        <v>107</v>
      </c>
      <c r="D56" s="114"/>
      <c r="E56" s="127"/>
      <c r="F56" s="120"/>
      <c r="G56" s="120"/>
    </row>
    <row r="57" spans="1:7" ht="22.5">
      <c r="A57" s="126">
        <v>54</v>
      </c>
      <c r="B57" s="126">
        <v>383406</v>
      </c>
      <c r="C57" s="127" t="s">
        <v>161</v>
      </c>
      <c r="D57" s="114"/>
      <c r="E57" s="127"/>
      <c r="F57" s="120"/>
      <c r="G57" s="120"/>
    </row>
    <row r="58" spans="1:7" ht="303.75">
      <c r="A58" s="126">
        <v>55</v>
      </c>
      <c r="B58" s="126">
        <v>361605</v>
      </c>
      <c r="C58" s="110" t="s">
        <v>15649</v>
      </c>
      <c r="D58" s="114" t="s">
        <v>16068</v>
      </c>
      <c r="E58" s="127" t="s">
        <v>16069</v>
      </c>
      <c r="F58" s="121"/>
      <c r="G58" s="121"/>
    </row>
    <row r="59" spans="1:7" ht="101.25">
      <c r="A59" s="126">
        <v>56</v>
      </c>
      <c r="B59" s="126">
        <v>378001</v>
      </c>
      <c r="C59" s="110" t="s">
        <v>120</v>
      </c>
      <c r="D59" s="115" t="s">
        <v>15650</v>
      </c>
      <c r="E59" s="127" t="s">
        <v>16071</v>
      </c>
      <c r="F59" s="121"/>
      <c r="G59" s="121"/>
    </row>
    <row r="60" spans="1:7" ht="202.5">
      <c r="A60" s="126">
        <v>57</v>
      </c>
      <c r="B60" s="126">
        <v>395080</v>
      </c>
      <c r="C60" s="110" t="s">
        <v>213</v>
      </c>
      <c r="D60" s="114" t="s">
        <v>16072</v>
      </c>
      <c r="E60" s="127" t="s">
        <v>16073</v>
      </c>
      <c r="F60" s="121"/>
      <c r="G60" s="121"/>
    </row>
    <row r="61" spans="1:7" ht="101.25">
      <c r="A61" s="126">
        <v>58</v>
      </c>
      <c r="B61" s="126">
        <v>395081</v>
      </c>
      <c r="C61" s="110" t="s">
        <v>123</v>
      </c>
      <c r="D61" s="115" t="s">
        <v>15651</v>
      </c>
      <c r="E61" s="127" t="s">
        <v>16074</v>
      </c>
      <c r="F61" s="121"/>
      <c r="G61" s="121"/>
    </row>
    <row r="62" spans="1:7">
      <c r="A62" s="325">
        <v>59</v>
      </c>
      <c r="B62" s="325">
        <v>878111</v>
      </c>
      <c r="C62" s="335" t="s">
        <v>215</v>
      </c>
      <c r="D62" s="338" t="s">
        <v>15652</v>
      </c>
      <c r="E62" s="127" t="s">
        <v>15587</v>
      </c>
      <c r="F62" s="322"/>
      <c r="G62" s="322"/>
    </row>
    <row r="63" spans="1:7">
      <c r="A63" s="326"/>
      <c r="B63" s="326"/>
      <c r="C63" s="336"/>
      <c r="D63" s="339"/>
      <c r="E63" s="127" t="s">
        <v>15596</v>
      </c>
      <c r="F63" s="323"/>
      <c r="G63" s="323"/>
    </row>
    <row r="64" spans="1:7">
      <c r="A64" s="326"/>
      <c r="B64" s="326"/>
      <c r="C64" s="336"/>
      <c r="D64" s="339"/>
      <c r="E64" s="127" t="s">
        <v>15589</v>
      </c>
      <c r="F64" s="323"/>
      <c r="G64" s="323"/>
    </row>
    <row r="65" spans="1:7" ht="22.5">
      <c r="A65" s="326"/>
      <c r="B65" s="326"/>
      <c r="C65" s="336"/>
      <c r="D65" s="339"/>
      <c r="E65" s="127" t="s">
        <v>15590</v>
      </c>
      <c r="F65" s="323"/>
      <c r="G65" s="323"/>
    </row>
    <row r="66" spans="1:7">
      <c r="A66" s="326"/>
      <c r="B66" s="326"/>
      <c r="C66" s="336"/>
      <c r="D66" s="339"/>
      <c r="E66" s="127" t="s">
        <v>15605</v>
      </c>
      <c r="F66" s="323"/>
      <c r="G66" s="323"/>
    </row>
    <row r="67" spans="1:7">
      <c r="A67" s="327"/>
      <c r="B67" s="327"/>
      <c r="C67" s="337"/>
      <c r="D67" s="340"/>
      <c r="E67" s="127" t="s">
        <v>15606</v>
      </c>
      <c r="F67" s="324"/>
      <c r="G67" s="324"/>
    </row>
    <row r="68" spans="1:7" ht="22.5">
      <c r="A68" s="126">
        <v>60</v>
      </c>
      <c r="B68" s="126">
        <v>890702</v>
      </c>
      <c r="C68" s="127" t="s">
        <v>217</v>
      </c>
      <c r="D68" s="114" t="s">
        <v>6</v>
      </c>
      <c r="E68" s="127"/>
      <c r="F68" s="120"/>
      <c r="G68" s="120"/>
    </row>
    <row r="69" spans="1:7">
      <c r="A69" s="325">
        <v>61</v>
      </c>
      <c r="B69" s="325">
        <v>378604</v>
      </c>
      <c r="C69" s="335" t="s">
        <v>109</v>
      </c>
      <c r="D69" s="338" t="s">
        <v>15653</v>
      </c>
      <c r="E69" s="127" t="s">
        <v>15587</v>
      </c>
      <c r="F69" s="322"/>
      <c r="G69" s="322"/>
    </row>
    <row r="70" spans="1:7">
      <c r="A70" s="326"/>
      <c r="B70" s="326"/>
      <c r="C70" s="336"/>
      <c r="D70" s="339"/>
      <c r="E70" s="127" t="s">
        <v>15608</v>
      </c>
      <c r="F70" s="323"/>
      <c r="G70" s="323"/>
    </row>
    <row r="71" spans="1:7" ht="22.5">
      <c r="A71" s="326"/>
      <c r="B71" s="326"/>
      <c r="C71" s="336"/>
      <c r="D71" s="339"/>
      <c r="E71" s="127" t="s">
        <v>15590</v>
      </c>
      <c r="F71" s="323"/>
      <c r="G71" s="323"/>
    </row>
    <row r="72" spans="1:7">
      <c r="A72" s="326"/>
      <c r="B72" s="326"/>
      <c r="C72" s="336"/>
      <c r="D72" s="339"/>
      <c r="E72" s="127" t="s">
        <v>15591</v>
      </c>
      <c r="F72" s="323"/>
      <c r="G72" s="323"/>
    </row>
    <row r="73" spans="1:7">
      <c r="A73" s="326"/>
      <c r="B73" s="326"/>
      <c r="C73" s="336"/>
      <c r="D73" s="339"/>
      <c r="E73" s="127" t="s">
        <v>15610</v>
      </c>
      <c r="F73" s="323"/>
      <c r="G73" s="323"/>
    </row>
    <row r="74" spans="1:7" ht="22.5">
      <c r="A74" s="327"/>
      <c r="B74" s="327"/>
      <c r="C74" s="337"/>
      <c r="D74" s="340"/>
      <c r="E74" s="127" t="s">
        <v>15654</v>
      </c>
      <c r="F74" s="324"/>
      <c r="G74" s="324"/>
    </row>
    <row r="75" spans="1:7" ht="90">
      <c r="A75" s="126">
        <v>62</v>
      </c>
      <c r="B75" s="126">
        <v>378901</v>
      </c>
      <c r="C75" s="127" t="s">
        <v>112</v>
      </c>
      <c r="D75" s="114" t="s">
        <v>15640</v>
      </c>
      <c r="E75" s="127" t="s">
        <v>15641</v>
      </c>
      <c r="F75" s="120"/>
      <c r="G75" s="120"/>
    </row>
    <row r="76" spans="1:7">
      <c r="A76" s="325">
        <v>63</v>
      </c>
      <c r="B76" s="325">
        <v>360202</v>
      </c>
      <c r="C76" s="335" t="s">
        <v>138</v>
      </c>
      <c r="D76" s="338" t="s">
        <v>15600</v>
      </c>
      <c r="E76" s="127" t="s">
        <v>15587</v>
      </c>
      <c r="F76" s="322"/>
      <c r="G76" s="322"/>
    </row>
    <row r="77" spans="1:7">
      <c r="A77" s="326"/>
      <c r="B77" s="326"/>
      <c r="C77" s="336"/>
      <c r="D77" s="339"/>
      <c r="E77" s="127" t="s">
        <v>15588</v>
      </c>
      <c r="F77" s="323"/>
      <c r="G77" s="323"/>
    </row>
    <row r="78" spans="1:7">
      <c r="A78" s="326"/>
      <c r="B78" s="326"/>
      <c r="C78" s="336"/>
      <c r="D78" s="339"/>
      <c r="E78" s="127" t="s">
        <v>15589</v>
      </c>
      <c r="F78" s="323"/>
      <c r="G78" s="323"/>
    </row>
    <row r="79" spans="1:7" ht="22.5">
      <c r="A79" s="326"/>
      <c r="B79" s="326"/>
      <c r="C79" s="336"/>
      <c r="D79" s="339"/>
      <c r="E79" s="127" t="s">
        <v>15590</v>
      </c>
      <c r="F79" s="323"/>
      <c r="G79" s="323"/>
    </row>
    <row r="80" spans="1:7">
      <c r="A80" s="326"/>
      <c r="B80" s="326"/>
      <c r="C80" s="336"/>
      <c r="D80" s="339"/>
      <c r="E80" s="127" t="s">
        <v>15591</v>
      </c>
      <c r="F80" s="323"/>
      <c r="G80" s="323"/>
    </row>
    <row r="81" spans="1:7" ht="22.5">
      <c r="A81" s="326"/>
      <c r="B81" s="326"/>
      <c r="C81" s="336"/>
      <c r="D81" s="339"/>
      <c r="E81" s="127" t="s">
        <v>15592</v>
      </c>
      <c r="F81" s="323"/>
      <c r="G81" s="323"/>
    </row>
    <row r="82" spans="1:7">
      <c r="A82" s="326"/>
      <c r="B82" s="326"/>
      <c r="C82" s="336"/>
      <c r="D82" s="339"/>
      <c r="E82" s="127" t="s">
        <v>15593</v>
      </c>
      <c r="F82" s="323"/>
      <c r="G82" s="323"/>
    </row>
    <row r="83" spans="1:7" ht="22.5">
      <c r="A83" s="327"/>
      <c r="B83" s="327"/>
      <c r="C83" s="337"/>
      <c r="D83" s="340"/>
      <c r="E83" s="127" t="s">
        <v>15594</v>
      </c>
      <c r="F83" s="324"/>
      <c r="G83" s="324"/>
    </row>
    <row r="84" spans="1:7">
      <c r="A84" s="325">
        <v>64</v>
      </c>
      <c r="B84" s="325">
        <v>351103</v>
      </c>
      <c r="C84" s="335" t="s">
        <v>218</v>
      </c>
      <c r="D84" s="338" t="s">
        <v>15655</v>
      </c>
      <c r="E84" s="127" t="s">
        <v>15587</v>
      </c>
      <c r="F84" s="322"/>
      <c r="G84" s="322"/>
    </row>
    <row r="85" spans="1:7">
      <c r="A85" s="326"/>
      <c r="B85" s="326"/>
      <c r="C85" s="336"/>
      <c r="D85" s="339"/>
      <c r="E85" s="127" t="s">
        <v>15596</v>
      </c>
      <c r="F85" s="323"/>
      <c r="G85" s="323"/>
    </row>
    <row r="86" spans="1:7">
      <c r="A86" s="326"/>
      <c r="B86" s="326"/>
      <c r="C86" s="336"/>
      <c r="D86" s="339"/>
      <c r="E86" s="127" t="s">
        <v>15589</v>
      </c>
      <c r="F86" s="323"/>
      <c r="G86" s="323"/>
    </row>
    <row r="87" spans="1:7" ht="22.5">
      <c r="A87" s="326"/>
      <c r="B87" s="326"/>
      <c r="C87" s="336"/>
      <c r="D87" s="339"/>
      <c r="E87" s="127" t="s">
        <v>15590</v>
      </c>
      <c r="F87" s="323"/>
      <c r="G87" s="323"/>
    </row>
    <row r="88" spans="1:7">
      <c r="A88" s="326"/>
      <c r="B88" s="326"/>
      <c r="C88" s="336"/>
      <c r="D88" s="339"/>
      <c r="E88" s="127" t="s">
        <v>15591</v>
      </c>
      <c r="F88" s="323"/>
      <c r="G88" s="323"/>
    </row>
    <row r="89" spans="1:7">
      <c r="A89" s="326"/>
      <c r="B89" s="326"/>
      <c r="C89" s="336"/>
      <c r="D89" s="339"/>
      <c r="E89" s="127" t="s">
        <v>15593</v>
      </c>
      <c r="F89" s="323"/>
      <c r="G89" s="323"/>
    </row>
    <row r="90" spans="1:7" ht="22.5">
      <c r="A90" s="326"/>
      <c r="B90" s="326"/>
      <c r="C90" s="336"/>
      <c r="D90" s="339"/>
      <c r="E90" s="127" t="s">
        <v>15594</v>
      </c>
      <c r="F90" s="323"/>
      <c r="G90" s="323"/>
    </row>
    <row r="91" spans="1:7">
      <c r="A91" s="327"/>
      <c r="B91" s="327"/>
      <c r="C91" s="337"/>
      <c r="D91" s="340"/>
      <c r="E91" s="127" t="s">
        <v>15656</v>
      </c>
      <c r="F91" s="324"/>
      <c r="G91" s="324"/>
    </row>
    <row r="92" spans="1:7">
      <c r="A92" s="325">
        <v>65</v>
      </c>
      <c r="B92" s="325">
        <v>372101</v>
      </c>
      <c r="C92" s="325" t="s">
        <v>15657</v>
      </c>
      <c r="D92" s="114" t="s">
        <v>15659</v>
      </c>
      <c r="E92" s="127" t="s">
        <v>15658</v>
      </c>
      <c r="F92" s="322"/>
      <c r="G92" s="322"/>
    </row>
    <row r="93" spans="1:7" ht="33.75">
      <c r="A93" s="326"/>
      <c r="B93" s="326"/>
      <c r="C93" s="326"/>
      <c r="D93" s="114" t="s">
        <v>15578</v>
      </c>
      <c r="E93" s="127" t="s">
        <v>15660</v>
      </c>
      <c r="F93" s="323"/>
      <c r="G93" s="323"/>
    </row>
    <row r="94" spans="1:7" ht="22.5">
      <c r="A94" s="326"/>
      <c r="B94" s="326"/>
      <c r="C94" s="326"/>
      <c r="D94" s="114" t="s">
        <v>15579</v>
      </c>
      <c r="E94" s="127" t="s">
        <v>15613</v>
      </c>
      <c r="F94" s="323"/>
      <c r="G94" s="323"/>
    </row>
    <row r="95" spans="1:7">
      <c r="A95" s="326"/>
      <c r="B95" s="326"/>
      <c r="C95" s="326"/>
      <c r="D95" s="114" t="s">
        <v>15581</v>
      </c>
      <c r="E95" s="127" t="s">
        <v>15582</v>
      </c>
      <c r="F95" s="323"/>
      <c r="G95" s="323"/>
    </row>
    <row r="96" spans="1:7" ht="22.5">
      <c r="A96" s="326"/>
      <c r="B96" s="326"/>
      <c r="C96" s="326"/>
      <c r="D96" s="114" t="s">
        <v>15614</v>
      </c>
      <c r="E96" s="127" t="s">
        <v>15661</v>
      </c>
      <c r="F96" s="323"/>
      <c r="G96" s="323"/>
    </row>
    <row r="97" spans="1:7" ht="22.5">
      <c r="A97" s="326"/>
      <c r="B97" s="326"/>
      <c r="C97" s="326"/>
      <c r="D97" s="114" t="s">
        <v>15662</v>
      </c>
      <c r="E97" s="110"/>
      <c r="F97" s="323"/>
      <c r="G97" s="323"/>
    </row>
    <row r="98" spans="1:7">
      <c r="A98" s="326"/>
      <c r="B98" s="326"/>
      <c r="C98" s="326"/>
      <c r="D98" s="114" t="s">
        <v>15663</v>
      </c>
      <c r="E98" s="110"/>
      <c r="F98" s="323"/>
      <c r="G98" s="323"/>
    </row>
    <row r="99" spans="1:7">
      <c r="A99" s="326"/>
      <c r="B99" s="326"/>
      <c r="C99" s="326"/>
      <c r="D99" s="114" t="s">
        <v>15584</v>
      </c>
      <c r="E99" s="110"/>
      <c r="F99" s="323"/>
      <c r="G99" s="323"/>
    </row>
    <row r="100" spans="1:7">
      <c r="A100" s="326"/>
      <c r="B100" s="326"/>
      <c r="C100" s="326"/>
      <c r="D100" s="114" t="s">
        <v>15664</v>
      </c>
      <c r="E100" s="110"/>
      <c r="F100" s="323"/>
      <c r="G100" s="323"/>
    </row>
    <row r="101" spans="1:7">
      <c r="A101" s="326"/>
      <c r="B101" s="326"/>
      <c r="C101" s="326"/>
      <c r="D101" s="114" t="s">
        <v>15618</v>
      </c>
      <c r="E101" s="110"/>
      <c r="F101" s="323"/>
      <c r="G101" s="323"/>
    </row>
    <row r="102" spans="1:7" ht="22.5">
      <c r="A102" s="327"/>
      <c r="B102" s="327"/>
      <c r="C102" s="327"/>
      <c r="D102" s="114" t="s">
        <v>15585</v>
      </c>
      <c r="E102" s="110"/>
      <c r="F102" s="324"/>
      <c r="G102" s="324"/>
    </row>
    <row r="103" spans="1:7" ht="45">
      <c r="A103" s="126">
        <v>66</v>
      </c>
      <c r="B103" s="126">
        <v>372401</v>
      </c>
      <c r="C103" s="127" t="s">
        <v>15665</v>
      </c>
      <c r="D103" s="114"/>
      <c r="E103" s="127"/>
      <c r="F103" s="120"/>
      <c r="G103" s="120"/>
    </row>
    <row r="104" spans="1:7" ht="33.75">
      <c r="A104" s="126">
        <v>67</v>
      </c>
      <c r="B104" s="126">
        <v>883905</v>
      </c>
      <c r="C104" s="127" t="s">
        <v>388</v>
      </c>
      <c r="D104" s="114" t="s">
        <v>389</v>
      </c>
      <c r="E104" s="127" t="s">
        <v>390</v>
      </c>
      <c r="F104" s="120"/>
      <c r="G104" s="120"/>
    </row>
    <row r="105" spans="1:7" ht="22.5">
      <c r="A105" s="325">
        <v>68</v>
      </c>
      <c r="B105" s="325">
        <v>352201</v>
      </c>
      <c r="C105" s="335" t="s">
        <v>15666</v>
      </c>
      <c r="D105" s="114" t="s">
        <v>15623</v>
      </c>
      <c r="E105" s="127" t="s">
        <v>15624</v>
      </c>
      <c r="F105" s="322"/>
      <c r="G105" s="322"/>
    </row>
    <row r="106" spans="1:7" ht="22.5">
      <c r="A106" s="326"/>
      <c r="B106" s="326"/>
      <c r="C106" s="336"/>
      <c r="D106" s="114" t="s">
        <v>15625</v>
      </c>
      <c r="E106" s="127" t="s">
        <v>15612</v>
      </c>
      <c r="F106" s="323"/>
      <c r="G106" s="323"/>
    </row>
    <row r="107" spans="1:7" ht="22.5">
      <c r="A107" s="326"/>
      <c r="B107" s="326"/>
      <c r="C107" s="336"/>
      <c r="D107" s="114" t="s">
        <v>15626</v>
      </c>
      <c r="E107" s="127" t="s">
        <v>15627</v>
      </c>
      <c r="F107" s="323"/>
      <c r="G107" s="323"/>
    </row>
    <row r="108" spans="1:7" ht="33.75">
      <c r="A108" s="326"/>
      <c r="B108" s="326"/>
      <c r="C108" s="336"/>
      <c r="D108" s="114" t="s">
        <v>15628</v>
      </c>
      <c r="E108" s="127" t="s">
        <v>15629</v>
      </c>
      <c r="F108" s="323"/>
      <c r="G108" s="323"/>
    </row>
    <row r="109" spans="1:7">
      <c r="A109" s="326"/>
      <c r="B109" s="326"/>
      <c r="C109" s="336"/>
      <c r="D109" s="114" t="s">
        <v>15630</v>
      </c>
      <c r="E109" s="127" t="s">
        <v>15615</v>
      </c>
      <c r="F109" s="323"/>
      <c r="G109" s="323"/>
    </row>
    <row r="110" spans="1:7" ht="22.5">
      <c r="A110" s="326"/>
      <c r="B110" s="326"/>
      <c r="C110" s="336"/>
      <c r="D110" s="114" t="s">
        <v>15631</v>
      </c>
      <c r="E110" s="127" t="s">
        <v>15621</v>
      </c>
      <c r="F110" s="323"/>
      <c r="G110" s="323"/>
    </row>
    <row r="111" spans="1:7">
      <c r="A111" s="326"/>
      <c r="B111" s="326"/>
      <c r="C111" s="336"/>
      <c r="D111" s="114" t="s">
        <v>15579</v>
      </c>
      <c r="E111" s="127" t="s">
        <v>15632</v>
      </c>
      <c r="F111" s="323"/>
      <c r="G111" s="323"/>
    </row>
    <row r="112" spans="1:7">
      <c r="A112" s="326"/>
      <c r="B112" s="326"/>
      <c r="C112" s="336"/>
      <c r="D112" s="114" t="s">
        <v>15633</v>
      </c>
      <c r="E112" s="127" t="s">
        <v>15583</v>
      </c>
      <c r="F112" s="323"/>
      <c r="G112" s="323"/>
    </row>
    <row r="113" spans="1:7">
      <c r="A113" s="326"/>
      <c r="B113" s="326"/>
      <c r="C113" s="336"/>
      <c r="D113" s="114" t="s">
        <v>15581</v>
      </c>
      <c r="E113" s="127" t="s">
        <v>15634</v>
      </c>
      <c r="F113" s="323"/>
      <c r="G113" s="323"/>
    </row>
    <row r="114" spans="1:7" ht="45">
      <c r="A114" s="326"/>
      <c r="B114" s="326"/>
      <c r="C114" s="336"/>
      <c r="D114" s="114" t="s">
        <v>15635</v>
      </c>
      <c r="E114" s="127" t="s">
        <v>15636</v>
      </c>
      <c r="F114" s="323"/>
      <c r="G114" s="323"/>
    </row>
    <row r="115" spans="1:7" ht="22.5">
      <c r="A115" s="326"/>
      <c r="B115" s="326"/>
      <c r="C115" s="336"/>
      <c r="D115" s="114" t="s">
        <v>15637</v>
      </c>
      <c r="E115" s="110"/>
      <c r="F115" s="323"/>
      <c r="G115" s="323"/>
    </row>
    <row r="116" spans="1:7" ht="33.75">
      <c r="A116" s="326"/>
      <c r="B116" s="326"/>
      <c r="C116" s="336"/>
      <c r="D116" s="114" t="s">
        <v>15638</v>
      </c>
      <c r="E116" s="110"/>
      <c r="F116" s="323"/>
      <c r="G116" s="323"/>
    </row>
    <row r="117" spans="1:7">
      <c r="A117" s="326"/>
      <c r="B117" s="326"/>
      <c r="C117" s="336"/>
      <c r="D117" s="114" t="s">
        <v>15584</v>
      </c>
      <c r="E117" s="110"/>
      <c r="F117" s="323"/>
      <c r="G117" s="323"/>
    </row>
    <row r="118" spans="1:7">
      <c r="A118" s="326"/>
      <c r="B118" s="326"/>
      <c r="C118" s="336"/>
      <c r="D118" s="114" t="s">
        <v>15617</v>
      </c>
      <c r="E118" s="110"/>
      <c r="F118" s="323"/>
      <c r="G118" s="323"/>
    </row>
    <row r="119" spans="1:7">
      <c r="A119" s="326"/>
      <c r="B119" s="326"/>
      <c r="C119" s="336"/>
      <c r="D119" s="114" t="s">
        <v>15618</v>
      </c>
      <c r="E119" s="110"/>
      <c r="F119" s="323"/>
      <c r="G119" s="323"/>
    </row>
    <row r="120" spans="1:7" ht="22.5">
      <c r="A120" s="326"/>
      <c r="B120" s="326"/>
      <c r="C120" s="336"/>
      <c r="D120" s="114" t="s">
        <v>15585</v>
      </c>
      <c r="E120" s="110"/>
      <c r="F120" s="323"/>
      <c r="G120" s="323"/>
    </row>
    <row r="121" spans="1:7" ht="22.5">
      <c r="A121" s="327"/>
      <c r="B121" s="327"/>
      <c r="C121" s="337"/>
      <c r="D121" s="114" t="s">
        <v>15639</v>
      </c>
      <c r="E121" s="110"/>
      <c r="F121" s="324"/>
      <c r="G121" s="324"/>
    </row>
    <row r="122" spans="1:7">
      <c r="A122" s="325">
        <v>69</v>
      </c>
      <c r="B122" s="325">
        <v>378401</v>
      </c>
      <c r="C122" s="335" t="s">
        <v>125</v>
      </c>
      <c r="D122" s="338" t="s">
        <v>15667</v>
      </c>
      <c r="E122" s="127" t="s">
        <v>15587</v>
      </c>
      <c r="F122" s="322"/>
      <c r="G122" s="322"/>
    </row>
    <row r="123" spans="1:7">
      <c r="A123" s="326"/>
      <c r="B123" s="326"/>
      <c r="C123" s="336"/>
      <c r="D123" s="339"/>
      <c r="E123" s="127" t="s">
        <v>15608</v>
      </c>
      <c r="F123" s="323"/>
      <c r="G123" s="323"/>
    </row>
    <row r="124" spans="1:7" ht="22.5">
      <c r="A124" s="326"/>
      <c r="B124" s="326"/>
      <c r="C124" s="336"/>
      <c r="D124" s="339"/>
      <c r="E124" s="127" t="s">
        <v>15590</v>
      </c>
      <c r="F124" s="323"/>
      <c r="G124" s="323"/>
    </row>
    <row r="125" spans="1:7">
      <c r="A125" s="326"/>
      <c r="B125" s="326"/>
      <c r="C125" s="336"/>
      <c r="D125" s="339"/>
      <c r="E125" s="127" t="s">
        <v>15591</v>
      </c>
      <c r="F125" s="323"/>
      <c r="G125" s="323"/>
    </row>
    <row r="126" spans="1:7">
      <c r="A126" s="326"/>
      <c r="B126" s="326"/>
      <c r="C126" s="336"/>
      <c r="D126" s="339"/>
      <c r="E126" s="127" t="s">
        <v>15610</v>
      </c>
      <c r="F126" s="323"/>
      <c r="G126" s="323"/>
    </row>
    <row r="127" spans="1:7" ht="22.5">
      <c r="A127" s="327"/>
      <c r="B127" s="327"/>
      <c r="C127" s="337"/>
      <c r="D127" s="340"/>
      <c r="E127" s="127" t="s">
        <v>15654</v>
      </c>
      <c r="F127" s="324"/>
      <c r="G127" s="324"/>
    </row>
    <row r="128" spans="1:7" ht="33.75">
      <c r="A128" s="126">
        <v>70</v>
      </c>
      <c r="B128" s="126">
        <v>378504</v>
      </c>
      <c r="C128" s="127" t="s">
        <v>113</v>
      </c>
      <c r="D128" s="114"/>
      <c r="E128" s="127"/>
      <c r="F128" s="120"/>
      <c r="G128" s="120"/>
    </row>
    <row r="129" spans="1:7">
      <c r="A129" s="325">
        <v>71</v>
      </c>
      <c r="B129" s="325">
        <v>372801</v>
      </c>
      <c r="C129" s="335" t="s">
        <v>141</v>
      </c>
      <c r="D129" s="338" t="s">
        <v>15668</v>
      </c>
      <c r="E129" s="127" t="s">
        <v>15587</v>
      </c>
      <c r="F129" s="322"/>
      <c r="G129" s="322"/>
    </row>
    <row r="130" spans="1:7">
      <c r="A130" s="326"/>
      <c r="B130" s="326"/>
      <c r="C130" s="336"/>
      <c r="D130" s="339"/>
      <c r="E130" s="127" t="s">
        <v>15608</v>
      </c>
      <c r="F130" s="323"/>
      <c r="G130" s="323"/>
    </row>
    <row r="131" spans="1:7">
      <c r="A131" s="326"/>
      <c r="B131" s="326"/>
      <c r="C131" s="336"/>
      <c r="D131" s="339"/>
      <c r="E131" s="127" t="s">
        <v>15609</v>
      </c>
      <c r="F131" s="323"/>
      <c r="G131" s="323"/>
    </row>
    <row r="132" spans="1:7" ht="22.5">
      <c r="A132" s="326"/>
      <c r="B132" s="326"/>
      <c r="C132" s="336"/>
      <c r="D132" s="339"/>
      <c r="E132" s="127" t="s">
        <v>15590</v>
      </c>
      <c r="F132" s="323"/>
      <c r="G132" s="323"/>
    </row>
    <row r="133" spans="1:7">
      <c r="A133" s="326"/>
      <c r="B133" s="326"/>
      <c r="C133" s="336"/>
      <c r="D133" s="339"/>
      <c r="E133" s="127" t="s">
        <v>15591</v>
      </c>
      <c r="F133" s="323"/>
      <c r="G133" s="323"/>
    </row>
    <row r="134" spans="1:7">
      <c r="A134" s="327"/>
      <c r="B134" s="327"/>
      <c r="C134" s="337"/>
      <c r="D134" s="340"/>
      <c r="E134" s="127" t="s">
        <v>15610</v>
      </c>
      <c r="F134" s="324"/>
      <c r="G134" s="324"/>
    </row>
    <row r="135" spans="1:7">
      <c r="A135" s="325">
        <v>72</v>
      </c>
      <c r="B135" s="325">
        <v>387301</v>
      </c>
      <c r="C135" s="335" t="s">
        <v>143</v>
      </c>
      <c r="D135" s="338" t="s">
        <v>15669</v>
      </c>
      <c r="E135" s="127" t="s">
        <v>15587</v>
      </c>
      <c r="F135" s="322"/>
      <c r="G135" s="322"/>
    </row>
    <row r="136" spans="1:7">
      <c r="A136" s="326"/>
      <c r="B136" s="326"/>
      <c r="C136" s="336"/>
      <c r="D136" s="339"/>
      <c r="E136" s="127" t="s">
        <v>15608</v>
      </c>
      <c r="F136" s="323"/>
      <c r="G136" s="323"/>
    </row>
    <row r="137" spans="1:7">
      <c r="A137" s="326"/>
      <c r="B137" s="326"/>
      <c r="C137" s="336"/>
      <c r="D137" s="339"/>
      <c r="E137" s="127" t="s">
        <v>15609</v>
      </c>
      <c r="F137" s="323"/>
      <c r="G137" s="323"/>
    </row>
    <row r="138" spans="1:7" ht="22.5">
      <c r="A138" s="326"/>
      <c r="B138" s="326"/>
      <c r="C138" s="336"/>
      <c r="D138" s="339"/>
      <c r="E138" s="127" t="s">
        <v>15590</v>
      </c>
      <c r="F138" s="323"/>
      <c r="G138" s="323"/>
    </row>
    <row r="139" spans="1:7">
      <c r="A139" s="326"/>
      <c r="B139" s="326"/>
      <c r="C139" s="336"/>
      <c r="D139" s="339"/>
      <c r="E139" s="127" t="s">
        <v>15591</v>
      </c>
      <c r="F139" s="323"/>
      <c r="G139" s="323"/>
    </row>
    <row r="140" spans="1:7">
      <c r="A140" s="327"/>
      <c r="B140" s="327"/>
      <c r="C140" s="337"/>
      <c r="D140" s="340"/>
      <c r="E140" s="127" t="s">
        <v>15606</v>
      </c>
      <c r="F140" s="324"/>
      <c r="G140" s="324"/>
    </row>
    <row r="141" spans="1:7">
      <c r="A141" s="325">
        <v>73</v>
      </c>
      <c r="B141" s="325">
        <v>358903</v>
      </c>
      <c r="C141" s="335" t="s">
        <v>221</v>
      </c>
      <c r="D141" s="338" t="s">
        <v>15670</v>
      </c>
      <c r="E141" s="127" t="s">
        <v>15587</v>
      </c>
      <c r="F141" s="322"/>
      <c r="G141" s="322"/>
    </row>
    <row r="142" spans="1:7">
      <c r="A142" s="326"/>
      <c r="B142" s="326"/>
      <c r="C142" s="336"/>
      <c r="D142" s="339"/>
      <c r="E142" s="127" t="s">
        <v>15608</v>
      </c>
      <c r="F142" s="323"/>
      <c r="G142" s="323"/>
    </row>
    <row r="143" spans="1:7" ht="22.5">
      <c r="A143" s="326"/>
      <c r="B143" s="326"/>
      <c r="C143" s="336"/>
      <c r="D143" s="339"/>
      <c r="E143" s="127" t="s">
        <v>15590</v>
      </c>
      <c r="F143" s="323"/>
      <c r="G143" s="323"/>
    </row>
    <row r="144" spans="1:7">
      <c r="A144" s="326"/>
      <c r="B144" s="326"/>
      <c r="C144" s="336"/>
      <c r="D144" s="339"/>
      <c r="E144" s="127" t="s">
        <v>15591</v>
      </c>
      <c r="F144" s="323"/>
      <c r="G144" s="323"/>
    </row>
    <row r="145" spans="1:7">
      <c r="A145" s="326"/>
      <c r="B145" s="326"/>
      <c r="C145" s="336"/>
      <c r="D145" s="339"/>
      <c r="E145" s="127" t="s">
        <v>15593</v>
      </c>
      <c r="F145" s="323"/>
      <c r="G145" s="323"/>
    </row>
    <row r="146" spans="1:7">
      <c r="A146" s="326"/>
      <c r="B146" s="326"/>
      <c r="C146" s="336"/>
      <c r="D146" s="339"/>
      <c r="E146" s="127" t="s">
        <v>15648</v>
      </c>
      <c r="F146" s="323"/>
      <c r="G146" s="323"/>
    </row>
    <row r="147" spans="1:7" ht="22.5">
      <c r="A147" s="327"/>
      <c r="B147" s="327"/>
      <c r="C147" s="337"/>
      <c r="D147" s="340"/>
      <c r="E147" s="127" t="s">
        <v>15594</v>
      </c>
      <c r="F147" s="324"/>
      <c r="G147" s="324"/>
    </row>
    <row r="148" spans="1:7" ht="112.5">
      <c r="A148" s="126">
        <v>74</v>
      </c>
      <c r="B148" s="126">
        <v>385206</v>
      </c>
      <c r="C148" s="127" t="s">
        <v>185</v>
      </c>
      <c r="D148" s="114" t="s">
        <v>15671</v>
      </c>
      <c r="E148" s="127" t="s">
        <v>15672</v>
      </c>
      <c r="F148" s="120"/>
      <c r="G148" s="120"/>
    </row>
    <row r="149" spans="1:7" ht="90">
      <c r="A149" s="126">
        <v>75</v>
      </c>
      <c r="B149" s="126">
        <v>385520</v>
      </c>
      <c r="C149" s="127" t="s">
        <v>15673</v>
      </c>
      <c r="D149" s="114" t="s">
        <v>15640</v>
      </c>
      <c r="E149" s="127" t="s">
        <v>15641</v>
      </c>
      <c r="F149" s="120"/>
      <c r="G149" s="120"/>
    </row>
    <row r="150" spans="1:7" ht="90">
      <c r="A150" s="126">
        <v>76</v>
      </c>
      <c r="B150" s="126">
        <v>385620</v>
      </c>
      <c r="C150" s="127" t="s">
        <v>127</v>
      </c>
      <c r="D150" s="114" t="s">
        <v>15640</v>
      </c>
      <c r="E150" s="127" t="s">
        <v>15641</v>
      </c>
      <c r="F150" s="120"/>
      <c r="G150" s="120"/>
    </row>
    <row r="151" spans="1:7" ht="90">
      <c r="A151" s="126">
        <v>77</v>
      </c>
      <c r="B151" s="126">
        <v>386402</v>
      </c>
      <c r="C151" s="127" t="s">
        <v>188</v>
      </c>
      <c r="D151" s="114" t="s">
        <v>15640</v>
      </c>
      <c r="E151" s="127" t="s">
        <v>15641</v>
      </c>
      <c r="F151" s="120"/>
      <c r="G151" s="120"/>
    </row>
    <row r="152" spans="1:7">
      <c r="A152" s="325">
        <v>78</v>
      </c>
      <c r="B152" s="325">
        <v>395213</v>
      </c>
      <c r="C152" s="335" t="s">
        <v>223</v>
      </c>
      <c r="D152" s="338" t="s">
        <v>15674</v>
      </c>
      <c r="E152" s="127"/>
      <c r="F152" s="322"/>
      <c r="G152" s="322"/>
    </row>
    <row r="153" spans="1:7">
      <c r="A153" s="326"/>
      <c r="B153" s="326"/>
      <c r="C153" s="336"/>
      <c r="D153" s="339"/>
      <c r="E153" s="127" t="s">
        <v>15587</v>
      </c>
      <c r="F153" s="323"/>
      <c r="G153" s="323"/>
    </row>
    <row r="154" spans="1:7">
      <c r="A154" s="326"/>
      <c r="B154" s="326"/>
      <c r="C154" s="336"/>
      <c r="D154" s="339"/>
      <c r="E154" s="127" t="s">
        <v>15608</v>
      </c>
      <c r="F154" s="323"/>
      <c r="G154" s="323"/>
    </row>
    <row r="155" spans="1:7" ht="22.5">
      <c r="A155" s="326"/>
      <c r="B155" s="326"/>
      <c r="C155" s="336"/>
      <c r="D155" s="339"/>
      <c r="E155" s="127" t="s">
        <v>15590</v>
      </c>
      <c r="F155" s="323"/>
      <c r="G155" s="323"/>
    </row>
    <row r="156" spans="1:7">
      <c r="A156" s="326"/>
      <c r="B156" s="326"/>
      <c r="C156" s="336"/>
      <c r="D156" s="339"/>
      <c r="E156" s="127" t="s">
        <v>15591</v>
      </c>
      <c r="F156" s="323"/>
      <c r="G156" s="323"/>
    </row>
    <row r="157" spans="1:7">
      <c r="A157" s="326"/>
      <c r="B157" s="326"/>
      <c r="C157" s="336"/>
      <c r="D157" s="339"/>
      <c r="E157" s="127" t="s">
        <v>15675</v>
      </c>
      <c r="F157" s="323"/>
      <c r="G157" s="323"/>
    </row>
    <row r="158" spans="1:7" ht="22.5">
      <c r="A158" s="326"/>
      <c r="B158" s="326"/>
      <c r="C158" s="336"/>
      <c r="D158" s="339"/>
      <c r="E158" s="127" t="s">
        <v>15676</v>
      </c>
      <c r="F158" s="323"/>
      <c r="G158" s="323"/>
    </row>
    <row r="159" spans="1:7">
      <c r="A159" s="326"/>
      <c r="B159" s="326"/>
      <c r="C159" s="336"/>
      <c r="D159" s="339"/>
      <c r="E159" s="127" t="s">
        <v>15677</v>
      </c>
      <c r="F159" s="323"/>
      <c r="G159" s="323"/>
    </row>
    <row r="160" spans="1:7">
      <c r="A160" s="327"/>
      <c r="B160" s="327"/>
      <c r="C160" s="337"/>
      <c r="D160" s="340"/>
      <c r="E160" s="127" t="s">
        <v>15606</v>
      </c>
      <c r="F160" s="324"/>
      <c r="G160" s="324"/>
    </row>
    <row r="161" spans="1:7" ht="33.75">
      <c r="A161" s="126">
        <v>79</v>
      </c>
      <c r="B161" s="126">
        <v>890327</v>
      </c>
      <c r="C161" s="127" t="s">
        <v>15678</v>
      </c>
      <c r="D161" s="114"/>
      <c r="E161" s="127"/>
      <c r="F161" s="120"/>
      <c r="G161" s="120"/>
    </row>
    <row r="162" spans="1:7">
      <c r="A162" s="325">
        <v>80</v>
      </c>
      <c r="B162" s="325">
        <v>876140</v>
      </c>
      <c r="C162" s="335" t="s">
        <v>189</v>
      </c>
      <c r="D162" s="338" t="s">
        <v>15611</v>
      </c>
      <c r="E162" s="127" t="s">
        <v>15587</v>
      </c>
      <c r="F162" s="322"/>
      <c r="G162" s="322"/>
    </row>
    <row r="163" spans="1:7">
      <c r="A163" s="326"/>
      <c r="B163" s="326"/>
      <c r="C163" s="336"/>
      <c r="D163" s="339"/>
      <c r="E163" s="127" t="s">
        <v>15588</v>
      </c>
      <c r="F163" s="323"/>
      <c r="G163" s="323"/>
    </row>
    <row r="164" spans="1:7">
      <c r="A164" s="326"/>
      <c r="B164" s="326"/>
      <c r="C164" s="336"/>
      <c r="D164" s="339"/>
      <c r="E164" s="127" t="s">
        <v>15589</v>
      </c>
      <c r="F164" s="323"/>
      <c r="G164" s="323"/>
    </row>
    <row r="165" spans="1:7" ht="22.5">
      <c r="A165" s="326"/>
      <c r="B165" s="326"/>
      <c r="C165" s="336"/>
      <c r="D165" s="339"/>
      <c r="E165" s="127" t="s">
        <v>15590</v>
      </c>
      <c r="F165" s="323"/>
      <c r="G165" s="323"/>
    </row>
    <row r="166" spans="1:7">
      <c r="A166" s="326"/>
      <c r="B166" s="326"/>
      <c r="C166" s="336"/>
      <c r="D166" s="339"/>
      <c r="E166" s="127" t="s">
        <v>15591</v>
      </c>
      <c r="F166" s="323"/>
      <c r="G166" s="323"/>
    </row>
    <row r="167" spans="1:7">
      <c r="A167" s="326"/>
      <c r="B167" s="326"/>
      <c r="C167" s="336"/>
      <c r="D167" s="339"/>
      <c r="E167" s="127" t="s">
        <v>15593</v>
      </c>
      <c r="F167" s="323"/>
      <c r="G167" s="323"/>
    </row>
    <row r="168" spans="1:7" ht="22.5">
      <c r="A168" s="327"/>
      <c r="B168" s="327"/>
      <c r="C168" s="337"/>
      <c r="D168" s="340"/>
      <c r="E168" s="127" t="s">
        <v>15594</v>
      </c>
      <c r="F168" s="324"/>
      <c r="G168" s="324"/>
    </row>
    <row r="169" spans="1:7" ht="22.5">
      <c r="A169" s="126">
        <v>81</v>
      </c>
      <c r="B169" s="126">
        <v>890402</v>
      </c>
      <c r="C169" s="127" t="s">
        <v>128</v>
      </c>
      <c r="D169" s="114"/>
      <c r="E169" s="127"/>
      <c r="F169" s="120"/>
      <c r="G169" s="120"/>
    </row>
    <row r="170" spans="1:7" ht="22.5">
      <c r="A170" s="126">
        <v>82</v>
      </c>
      <c r="B170" s="126">
        <v>890440</v>
      </c>
      <c r="C170" s="127" t="s">
        <v>15679</v>
      </c>
      <c r="D170" s="114"/>
      <c r="E170" s="127"/>
      <c r="F170" s="120"/>
      <c r="G170" s="120"/>
    </row>
    <row r="171" spans="1:7" ht="90">
      <c r="A171" s="126">
        <v>83</v>
      </c>
      <c r="B171" s="126">
        <v>385220</v>
      </c>
      <c r="C171" s="127" t="s">
        <v>114</v>
      </c>
      <c r="D171" s="114" t="s">
        <v>15640</v>
      </c>
      <c r="E171" s="127" t="s">
        <v>15641</v>
      </c>
      <c r="F171" s="120"/>
      <c r="G171" s="120"/>
    </row>
    <row r="172" spans="1:7" ht="22.5">
      <c r="A172" s="325">
        <v>84</v>
      </c>
      <c r="B172" s="325">
        <v>361801</v>
      </c>
      <c r="C172" s="335" t="s">
        <v>15680</v>
      </c>
      <c r="D172" s="114" t="s">
        <v>15623</v>
      </c>
      <c r="E172" s="127" t="s">
        <v>15624</v>
      </c>
      <c r="F172" s="322"/>
      <c r="G172" s="322"/>
    </row>
    <row r="173" spans="1:7" ht="22.5">
      <c r="A173" s="326"/>
      <c r="B173" s="326"/>
      <c r="C173" s="336"/>
      <c r="D173" s="114" t="s">
        <v>15625</v>
      </c>
      <c r="E173" s="127" t="s">
        <v>15612</v>
      </c>
      <c r="F173" s="323"/>
      <c r="G173" s="323"/>
    </row>
    <row r="174" spans="1:7" ht="22.5">
      <c r="A174" s="326"/>
      <c r="B174" s="326"/>
      <c r="C174" s="336"/>
      <c r="D174" s="114" t="s">
        <v>15626</v>
      </c>
      <c r="E174" s="127" t="s">
        <v>15627</v>
      </c>
      <c r="F174" s="323"/>
      <c r="G174" s="323"/>
    </row>
    <row r="175" spans="1:7" ht="33.75">
      <c r="A175" s="326"/>
      <c r="B175" s="326"/>
      <c r="C175" s="336"/>
      <c r="D175" s="114" t="s">
        <v>15628</v>
      </c>
      <c r="E175" s="127" t="s">
        <v>15629</v>
      </c>
      <c r="F175" s="323"/>
      <c r="G175" s="323"/>
    </row>
    <row r="176" spans="1:7">
      <c r="A176" s="326"/>
      <c r="B176" s="326"/>
      <c r="C176" s="336"/>
      <c r="D176" s="114" t="s">
        <v>15630</v>
      </c>
      <c r="E176" s="110"/>
      <c r="F176" s="323"/>
      <c r="G176" s="323"/>
    </row>
    <row r="177" spans="1:7">
      <c r="A177" s="326"/>
      <c r="B177" s="326"/>
      <c r="C177" s="336"/>
      <c r="D177" s="114" t="s">
        <v>15631</v>
      </c>
      <c r="E177" s="110"/>
      <c r="F177" s="323"/>
      <c r="G177" s="323"/>
    </row>
    <row r="178" spans="1:7">
      <c r="A178" s="326"/>
      <c r="B178" s="326"/>
      <c r="C178" s="336"/>
      <c r="D178" s="114" t="s">
        <v>15579</v>
      </c>
      <c r="E178" s="110"/>
      <c r="F178" s="323"/>
      <c r="G178" s="323"/>
    </row>
    <row r="179" spans="1:7">
      <c r="A179" s="326"/>
      <c r="B179" s="326"/>
      <c r="C179" s="336"/>
      <c r="D179" s="114" t="s">
        <v>15633</v>
      </c>
      <c r="E179" s="110"/>
      <c r="F179" s="323"/>
      <c r="G179" s="323"/>
    </row>
    <row r="180" spans="1:7">
      <c r="A180" s="326"/>
      <c r="B180" s="326"/>
      <c r="C180" s="336"/>
      <c r="D180" s="114" t="s">
        <v>15581</v>
      </c>
      <c r="E180" s="110"/>
      <c r="F180" s="323"/>
      <c r="G180" s="323"/>
    </row>
    <row r="181" spans="1:7" ht="45">
      <c r="A181" s="326"/>
      <c r="B181" s="326"/>
      <c r="C181" s="336"/>
      <c r="D181" s="114" t="s">
        <v>15635</v>
      </c>
      <c r="E181" s="110"/>
      <c r="F181" s="323"/>
      <c r="G181" s="323"/>
    </row>
    <row r="182" spans="1:7" ht="22.5">
      <c r="A182" s="326"/>
      <c r="B182" s="326"/>
      <c r="C182" s="336"/>
      <c r="D182" s="114" t="s">
        <v>15643</v>
      </c>
      <c r="E182" s="110"/>
      <c r="F182" s="323"/>
      <c r="G182" s="323"/>
    </row>
    <row r="183" spans="1:7" ht="33.75">
      <c r="A183" s="326"/>
      <c r="B183" s="326"/>
      <c r="C183" s="336"/>
      <c r="D183" s="114" t="s">
        <v>15644</v>
      </c>
      <c r="E183" s="110"/>
      <c r="F183" s="323"/>
      <c r="G183" s="323"/>
    </row>
    <row r="184" spans="1:7">
      <c r="A184" s="326"/>
      <c r="B184" s="326"/>
      <c r="C184" s="336"/>
      <c r="D184" s="114" t="s">
        <v>15584</v>
      </c>
      <c r="E184" s="110"/>
      <c r="F184" s="323"/>
      <c r="G184" s="323"/>
    </row>
    <row r="185" spans="1:7">
      <c r="A185" s="326"/>
      <c r="B185" s="326"/>
      <c r="C185" s="336"/>
      <c r="D185" s="114" t="s">
        <v>15617</v>
      </c>
      <c r="E185" s="110"/>
      <c r="F185" s="323"/>
      <c r="G185" s="323"/>
    </row>
    <row r="186" spans="1:7">
      <c r="A186" s="326"/>
      <c r="B186" s="326"/>
      <c r="C186" s="336"/>
      <c r="D186" s="114" t="s">
        <v>15618</v>
      </c>
      <c r="E186" s="110"/>
      <c r="F186" s="323"/>
      <c r="G186" s="323"/>
    </row>
    <row r="187" spans="1:7" ht="22.5">
      <c r="A187" s="326"/>
      <c r="B187" s="326"/>
      <c r="C187" s="336"/>
      <c r="D187" s="114" t="s">
        <v>15585</v>
      </c>
      <c r="E187" s="110"/>
      <c r="F187" s="323"/>
      <c r="G187" s="323"/>
    </row>
    <row r="188" spans="1:7" ht="22.5">
      <c r="A188" s="326"/>
      <c r="B188" s="326"/>
      <c r="C188" s="336"/>
      <c r="D188" s="114" t="s">
        <v>15645</v>
      </c>
      <c r="E188" s="110"/>
      <c r="F188" s="323"/>
      <c r="G188" s="323"/>
    </row>
    <row r="189" spans="1:7" ht="112.5">
      <c r="A189" s="126">
        <v>85</v>
      </c>
      <c r="B189" s="126">
        <v>378902</v>
      </c>
      <c r="C189" s="127" t="s">
        <v>115</v>
      </c>
      <c r="D189" s="114" t="s">
        <v>15681</v>
      </c>
      <c r="E189" s="127" t="s">
        <v>15672</v>
      </c>
      <c r="F189" s="120"/>
      <c r="G189" s="120"/>
    </row>
    <row r="190" spans="1:7">
      <c r="A190" s="325">
        <v>86</v>
      </c>
      <c r="B190" s="325">
        <v>360201</v>
      </c>
      <c r="C190" s="335" t="s">
        <v>129</v>
      </c>
      <c r="D190" s="338" t="s">
        <v>15682</v>
      </c>
      <c r="E190" s="127" t="s">
        <v>15587</v>
      </c>
      <c r="F190" s="322"/>
      <c r="G190" s="322"/>
    </row>
    <row r="191" spans="1:7">
      <c r="A191" s="326"/>
      <c r="B191" s="326"/>
      <c r="C191" s="336"/>
      <c r="D191" s="339"/>
      <c r="E191" s="127" t="s">
        <v>15588</v>
      </c>
      <c r="F191" s="323"/>
      <c r="G191" s="323"/>
    </row>
    <row r="192" spans="1:7">
      <c r="A192" s="326"/>
      <c r="B192" s="326"/>
      <c r="C192" s="336"/>
      <c r="D192" s="339"/>
      <c r="E192" s="127" t="s">
        <v>15589</v>
      </c>
      <c r="F192" s="323"/>
      <c r="G192" s="323"/>
    </row>
    <row r="193" spans="1:7" ht="22.5">
      <c r="A193" s="326"/>
      <c r="B193" s="326"/>
      <c r="C193" s="336"/>
      <c r="D193" s="339"/>
      <c r="E193" s="127" t="s">
        <v>15590</v>
      </c>
      <c r="F193" s="323"/>
      <c r="G193" s="323"/>
    </row>
    <row r="194" spans="1:7">
      <c r="A194" s="326"/>
      <c r="B194" s="326"/>
      <c r="C194" s="336"/>
      <c r="D194" s="339"/>
      <c r="E194" s="127" t="s">
        <v>15591</v>
      </c>
      <c r="F194" s="323"/>
      <c r="G194" s="323"/>
    </row>
    <row r="195" spans="1:7" ht="22.5">
      <c r="A195" s="326"/>
      <c r="B195" s="326"/>
      <c r="C195" s="336"/>
      <c r="D195" s="339"/>
      <c r="E195" s="127" t="s">
        <v>15592</v>
      </c>
      <c r="F195" s="323"/>
      <c r="G195" s="323"/>
    </row>
    <row r="196" spans="1:7">
      <c r="A196" s="326"/>
      <c r="B196" s="326"/>
      <c r="C196" s="336"/>
      <c r="D196" s="339"/>
      <c r="E196" s="127" t="s">
        <v>15593</v>
      </c>
      <c r="F196" s="323"/>
      <c r="G196" s="323"/>
    </row>
    <row r="197" spans="1:7" ht="22.5">
      <c r="A197" s="327"/>
      <c r="B197" s="327"/>
      <c r="C197" s="337"/>
      <c r="D197" s="340"/>
      <c r="E197" s="127" t="s">
        <v>15594</v>
      </c>
      <c r="F197" s="324"/>
      <c r="G197" s="324"/>
    </row>
    <row r="198" spans="1:7">
      <c r="A198" s="126">
        <v>87</v>
      </c>
      <c r="B198" s="126">
        <v>876212</v>
      </c>
      <c r="C198" s="127" t="s">
        <v>15683</v>
      </c>
      <c r="D198" s="114"/>
      <c r="E198" s="127"/>
      <c r="F198" s="120"/>
      <c r="G198" s="120"/>
    </row>
    <row r="199" spans="1:7">
      <c r="A199" s="325">
        <v>88</v>
      </c>
      <c r="B199" s="325">
        <v>895801</v>
      </c>
      <c r="C199" s="335" t="s">
        <v>15684</v>
      </c>
      <c r="D199" s="338" t="s">
        <v>15685</v>
      </c>
      <c r="E199" s="127" t="s">
        <v>15686</v>
      </c>
      <c r="F199" s="322"/>
      <c r="G199" s="322"/>
    </row>
    <row r="200" spans="1:7">
      <c r="A200" s="326"/>
      <c r="B200" s="326"/>
      <c r="C200" s="336"/>
      <c r="D200" s="339"/>
      <c r="E200" s="127" t="s">
        <v>15687</v>
      </c>
      <c r="F200" s="323"/>
      <c r="G200" s="323"/>
    </row>
    <row r="201" spans="1:7">
      <c r="A201" s="326"/>
      <c r="B201" s="326"/>
      <c r="C201" s="336"/>
      <c r="D201" s="339"/>
      <c r="E201" s="127" t="s">
        <v>15688</v>
      </c>
      <c r="F201" s="323"/>
      <c r="G201" s="323"/>
    </row>
    <row r="202" spans="1:7">
      <c r="A202" s="326"/>
      <c r="B202" s="326"/>
      <c r="C202" s="336"/>
      <c r="D202" s="339"/>
      <c r="E202" s="127" t="s">
        <v>15689</v>
      </c>
      <c r="F202" s="323"/>
      <c r="G202" s="323"/>
    </row>
    <row r="203" spans="1:7" ht="22.5">
      <c r="A203" s="326"/>
      <c r="B203" s="326"/>
      <c r="C203" s="336"/>
      <c r="D203" s="339"/>
      <c r="E203" s="127" t="s">
        <v>15690</v>
      </c>
      <c r="F203" s="323"/>
      <c r="G203" s="323"/>
    </row>
    <row r="204" spans="1:7">
      <c r="A204" s="326"/>
      <c r="B204" s="326"/>
      <c r="C204" s="336"/>
      <c r="D204" s="339"/>
      <c r="E204" s="127" t="s">
        <v>15691</v>
      </c>
      <c r="F204" s="323"/>
      <c r="G204" s="323"/>
    </row>
    <row r="205" spans="1:7">
      <c r="A205" s="326"/>
      <c r="B205" s="326"/>
      <c r="C205" s="336"/>
      <c r="D205" s="339"/>
      <c r="E205" s="127" t="s">
        <v>15692</v>
      </c>
      <c r="F205" s="323"/>
      <c r="G205" s="323"/>
    </row>
    <row r="206" spans="1:7">
      <c r="A206" s="327"/>
      <c r="B206" s="327"/>
      <c r="C206" s="337"/>
      <c r="D206" s="340"/>
      <c r="E206" s="127" t="s">
        <v>15693</v>
      </c>
      <c r="F206" s="324"/>
      <c r="G206" s="324"/>
    </row>
    <row r="207" spans="1:7" ht="22.5">
      <c r="A207" s="325">
        <v>89</v>
      </c>
      <c r="B207" s="325">
        <v>351201</v>
      </c>
      <c r="C207" s="335" t="s">
        <v>15694</v>
      </c>
      <c r="D207" s="114" t="s">
        <v>15623</v>
      </c>
      <c r="E207" s="127" t="s">
        <v>15624</v>
      </c>
      <c r="F207" s="322"/>
      <c r="G207" s="322"/>
    </row>
    <row r="208" spans="1:7" ht="22.5">
      <c r="A208" s="326"/>
      <c r="B208" s="326"/>
      <c r="C208" s="336"/>
      <c r="D208" s="114" t="s">
        <v>15625</v>
      </c>
      <c r="E208" s="127" t="s">
        <v>15612</v>
      </c>
      <c r="F208" s="323"/>
      <c r="G208" s="323"/>
    </row>
    <row r="209" spans="1:7" ht="22.5">
      <c r="A209" s="326"/>
      <c r="B209" s="326"/>
      <c r="C209" s="336"/>
      <c r="D209" s="114" t="s">
        <v>15626</v>
      </c>
      <c r="E209" s="127" t="s">
        <v>15627</v>
      </c>
      <c r="F209" s="323"/>
      <c r="G209" s="323"/>
    </row>
    <row r="210" spans="1:7" ht="33.75">
      <c r="A210" s="326"/>
      <c r="B210" s="326"/>
      <c r="C210" s="336"/>
      <c r="D210" s="114" t="s">
        <v>15628</v>
      </c>
      <c r="E210" s="127" t="s">
        <v>15629</v>
      </c>
      <c r="F210" s="323"/>
      <c r="G210" s="323"/>
    </row>
    <row r="211" spans="1:7">
      <c r="A211" s="326"/>
      <c r="B211" s="326"/>
      <c r="C211" s="336"/>
      <c r="D211" s="114" t="s">
        <v>15630</v>
      </c>
      <c r="E211" s="127" t="s">
        <v>15615</v>
      </c>
      <c r="F211" s="323"/>
      <c r="G211" s="323"/>
    </row>
    <row r="212" spans="1:7" ht="22.5">
      <c r="A212" s="326"/>
      <c r="B212" s="326"/>
      <c r="C212" s="336"/>
      <c r="D212" s="114" t="s">
        <v>15631</v>
      </c>
      <c r="E212" s="127" t="s">
        <v>15621</v>
      </c>
      <c r="F212" s="323"/>
      <c r="G212" s="323"/>
    </row>
    <row r="213" spans="1:7">
      <c r="A213" s="326"/>
      <c r="B213" s="326"/>
      <c r="C213" s="336"/>
      <c r="D213" s="114" t="s">
        <v>15579</v>
      </c>
      <c r="E213" s="127" t="s">
        <v>15632</v>
      </c>
      <c r="F213" s="323"/>
      <c r="G213" s="323"/>
    </row>
    <row r="214" spans="1:7">
      <c r="A214" s="326"/>
      <c r="B214" s="326"/>
      <c r="C214" s="336"/>
      <c r="D214" s="114" t="s">
        <v>15633</v>
      </c>
      <c r="E214" s="127" t="s">
        <v>15583</v>
      </c>
      <c r="F214" s="323"/>
      <c r="G214" s="323"/>
    </row>
    <row r="215" spans="1:7">
      <c r="A215" s="326"/>
      <c r="B215" s="326"/>
      <c r="C215" s="336"/>
      <c r="D215" s="114" t="s">
        <v>15581</v>
      </c>
      <c r="E215" s="127" t="s">
        <v>15634</v>
      </c>
      <c r="F215" s="323"/>
      <c r="G215" s="323"/>
    </row>
    <row r="216" spans="1:7" ht="45">
      <c r="A216" s="326"/>
      <c r="B216" s="326"/>
      <c r="C216" s="336"/>
      <c r="D216" s="114" t="s">
        <v>15635</v>
      </c>
      <c r="E216" s="127" t="s">
        <v>15636</v>
      </c>
      <c r="F216" s="323"/>
      <c r="G216" s="323"/>
    </row>
    <row r="217" spans="1:7" ht="22.5">
      <c r="A217" s="326"/>
      <c r="B217" s="326"/>
      <c r="C217" s="336"/>
      <c r="D217" s="114" t="s">
        <v>15637</v>
      </c>
      <c r="E217" s="110"/>
      <c r="F217" s="323"/>
      <c r="G217" s="323"/>
    </row>
    <row r="218" spans="1:7" ht="33.75">
      <c r="A218" s="326"/>
      <c r="B218" s="326"/>
      <c r="C218" s="336"/>
      <c r="D218" s="114" t="s">
        <v>15638</v>
      </c>
      <c r="E218" s="110"/>
      <c r="F218" s="323"/>
      <c r="G218" s="323"/>
    </row>
    <row r="219" spans="1:7">
      <c r="A219" s="326"/>
      <c r="B219" s="326"/>
      <c r="C219" s="336"/>
      <c r="D219" s="114" t="s">
        <v>15584</v>
      </c>
      <c r="E219" s="110"/>
      <c r="F219" s="323"/>
      <c r="G219" s="323"/>
    </row>
    <row r="220" spans="1:7">
      <c r="A220" s="326"/>
      <c r="B220" s="326"/>
      <c r="C220" s="336"/>
      <c r="D220" s="114" t="s">
        <v>15617</v>
      </c>
      <c r="E220" s="110"/>
      <c r="F220" s="323"/>
      <c r="G220" s="323"/>
    </row>
    <row r="221" spans="1:7">
      <c r="A221" s="326"/>
      <c r="B221" s="326"/>
      <c r="C221" s="336"/>
      <c r="D221" s="114" t="s">
        <v>15618</v>
      </c>
      <c r="E221" s="110"/>
      <c r="F221" s="323"/>
      <c r="G221" s="323"/>
    </row>
    <row r="222" spans="1:7" ht="22.5">
      <c r="A222" s="326"/>
      <c r="B222" s="326"/>
      <c r="C222" s="336"/>
      <c r="D222" s="114" t="s">
        <v>15585</v>
      </c>
      <c r="E222" s="110"/>
      <c r="F222" s="323"/>
      <c r="G222" s="323"/>
    </row>
    <row r="223" spans="1:7" ht="22.5">
      <c r="A223" s="327"/>
      <c r="B223" s="327"/>
      <c r="C223" s="337"/>
      <c r="D223" s="114" t="s">
        <v>15639</v>
      </c>
      <c r="E223" s="110"/>
      <c r="F223" s="324"/>
      <c r="G223" s="324"/>
    </row>
    <row r="224" spans="1:7">
      <c r="A224" s="325">
        <v>90</v>
      </c>
      <c r="B224" s="325">
        <v>352103</v>
      </c>
      <c r="C224" s="335" t="s">
        <v>190</v>
      </c>
      <c r="D224" s="338" t="s">
        <v>15695</v>
      </c>
      <c r="E224" s="127" t="s">
        <v>15587</v>
      </c>
      <c r="F224" s="322"/>
      <c r="G224" s="322"/>
    </row>
    <row r="225" spans="1:7">
      <c r="A225" s="326"/>
      <c r="B225" s="326"/>
      <c r="C225" s="336"/>
      <c r="D225" s="339"/>
      <c r="E225" s="127" t="s">
        <v>15696</v>
      </c>
      <c r="F225" s="323"/>
      <c r="G225" s="323"/>
    </row>
    <row r="226" spans="1:7" ht="22.5">
      <c r="A226" s="326"/>
      <c r="B226" s="326"/>
      <c r="C226" s="336"/>
      <c r="D226" s="339"/>
      <c r="E226" s="127" t="s">
        <v>15590</v>
      </c>
      <c r="F226" s="323"/>
      <c r="G226" s="323"/>
    </row>
    <row r="227" spans="1:7">
      <c r="A227" s="326"/>
      <c r="B227" s="326"/>
      <c r="C227" s="336"/>
      <c r="D227" s="339"/>
      <c r="E227" s="127" t="s">
        <v>15697</v>
      </c>
      <c r="F227" s="323"/>
      <c r="G227" s="323"/>
    </row>
    <row r="228" spans="1:7">
      <c r="A228" s="326"/>
      <c r="B228" s="326"/>
      <c r="C228" s="336"/>
      <c r="D228" s="339"/>
      <c r="E228" s="127" t="s">
        <v>15591</v>
      </c>
      <c r="F228" s="323"/>
      <c r="G228" s="323"/>
    </row>
    <row r="229" spans="1:7">
      <c r="A229" s="326"/>
      <c r="B229" s="326"/>
      <c r="C229" s="336"/>
      <c r="D229" s="339"/>
      <c r="E229" s="127" t="s">
        <v>15593</v>
      </c>
      <c r="F229" s="323"/>
      <c r="G229" s="323"/>
    </row>
    <row r="230" spans="1:7" ht="22.5">
      <c r="A230" s="327"/>
      <c r="B230" s="327"/>
      <c r="C230" s="337"/>
      <c r="D230" s="340"/>
      <c r="E230" s="127" t="s">
        <v>15594</v>
      </c>
      <c r="F230" s="324"/>
      <c r="G230" s="324"/>
    </row>
    <row r="231" spans="1:7">
      <c r="A231" s="325">
        <v>91</v>
      </c>
      <c r="B231" s="325">
        <v>372802</v>
      </c>
      <c r="C231" s="335" t="s">
        <v>148</v>
      </c>
      <c r="D231" s="338" t="s">
        <v>15698</v>
      </c>
      <c r="E231" s="127" t="s">
        <v>15587</v>
      </c>
      <c r="F231" s="322"/>
      <c r="G231" s="322"/>
    </row>
    <row r="232" spans="1:7">
      <c r="A232" s="326"/>
      <c r="B232" s="326"/>
      <c r="C232" s="336"/>
      <c r="D232" s="339"/>
      <c r="E232" s="127" t="s">
        <v>15608</v>
      </c>
      <c r="F232" s="323"/>
      <c r="G232" s="323"/>
    </row>
    <row r="233" spans="1:7" ht="22.5">
      <c r="A233" s="326"/>
      <c r="B233" s="326"/>
      <c r="C233" s="336"/>
      <c r="D233" s="339"/>
      <c r="E233" s="127" t="s">
        <v>15590</v>
      </c>
      <c r="F233" s="323"/>
      <c r="G233" s="323"/>
    </row>
    <row r="234" spans="1:7">
      <c r="A234" s="326"/>
      <c r="B234" s="326"/>
      <c r="C234" s="336"/>
      <c r="D234" s="339"/>
      <c r="E234" s="127" t="s">
        <v>15591</v>
      </c>
      <c r="F234" s="323"/>
      <c r="G234" s="323"/>
    </row>
    <row r="235" spans="1:7">
      <c r="A235" s="326"/>
      <c r="B235" s="326"/>
      <c r="C235" s="336"/>
      <c r="D235" s="339"/>
      <c r="E235" s="127" t="s">
        <v>15610</v>
      </c>
      <c r="F235" s="323"/>
      <c r="G235" s="323"/>
    </row>
    <row r="236" spans="1:7">
      <c r="A236" s="326"/>
      <c r="B236" s="326"/>
      <c r="C236" s="336"/>
      <c r="D236" s="339"/>
      <c r="E236" s="127" t="s">
        <v>15699</v>
      </c>
      <c r="F236" s="323"/>
      <c r="G236" s="323"/>
    </row>
    <row r="237" spans="1:7">
      <c r="A237" s="327"/>
      <c r="B237" s="327"/>
      <c r="C237" s="337"/>
      <c r="D237" s="340"/>
      <c r="E237" s="127" t="s">
        <v>15263</v>
      </c>
      <c r="F237" s="324"/>
      <c r="G237" s="324"/>
    </row>
    <row r="238" spans="1:7" ht="22.5">
      <c r="A238" s="126">
        <v>92</v>
      </c>
      <c r="B238" s="126">
        <v>380110</v>
      </c>
      <c r="C238" s="127" t="s">
        <v>226</v>
      </c>
      <c r="D238" s="114" t="s">
        <v>15700</v>
      </c>
      <c r="E238" s="127" t="s">
        <v>15701</v>
      </c>
      <c r="F238" s="120"/>
      <c r="G238" s="120"/>
    </row>
    <row r="239" spans="1:7" ht="45">
      <c r="A239" s="126">
        <v>93</v>
      </c>
      <c r="B239" s="126">
        <v>388905</v>
      </c>
      <c r="C239" s="127" t="s">
        <v>15702</v>
      </c>
      <c r="D239" s="114" t="s">
        <v>15703</v>
      </c>
      <c r="E239" s="127" t="s">
        <v>15687</v>
      </c>
      <c r="F239" s="120"/>
      <c r="G239" s="120"/>
    </row>
    <row r="240" spans="1:7" ht="22.5">
      <c r="A240" s="126">
        <v>94</v>
      </c>
      <c r="B240" s="126">
        <v>392804</v>
      </c>
      <c r="C240" s="110" t="s">
        <v>15704</v>
      </c>
      <c r="D240" s="114" t="s">
        <v>16075</v>
      </c>
      <c r="E240" s="110"/>
      <c r="F240" s="120"/>
      <c r="G240" s="120"/>
    </row>
    <row r="241" spans="1:7" ht="78.75">
      <c r="A241" s="126">
        <v>95</v>
      </c>
      <c r="B241" s="126">
        <v>395024</v>
      </c>
      <c r="C241" s="127" t="s">
        <v>15707</v>
      </c>
      <c r="D241" s="114" t="s">
        <v>15708</v>
      </c>
      <c r="E241" s="127" t="s">
        <v>15709</v>
      </c>
      <c r="F241" s="120"/>
      <c r="G241" s="120"/>
    </row>
    <row r="242" spans="1:7" ht="22.5">
      <c r="A242" s="126">
        <v>96</v>
      </c>
      <c r="B242" s="126">
        <v>397601</v>
      </c>
      <c r="C242" s="110" t="s">
        <v>192</v>
      </c>
      <c r="D242" s="114" t="s">
        <v>16075</v>
      </c>
      <c r="E242" s="110"/>
      <c r="F242" s="121"/>
      <c r="G242" s="121"/>
    </row>
    <row r="243" spans="1:7" ht="33.75">
      <c r="A243" s="126">
        <v>97</v>
      </c>
      <c r="B243" s="126">
        <v>881207</v>
      </c>
      <c r="C243" s="127" t="s">
        <v>193</v>
      </c>
      <c r="D243" s="114" t="s">
        <v>15573</v>
      </c>
      <c r="E243" s="127"/>
      <c r="F243" s="120"/>
      <c r="G243" s="120"/>
    </row>
    <row r="244" spans="1:7">
      <c r="A244" s="325">
        <v>98</v>
      </c>
      <c r="B244" s="325">
        <v>876131</v>
      </c>
      <c r="C244" s="335" t="s">
        <v>227</v>
      </c>
      <c r="D244" s="338" t="s">
        <v>15710</v>
      </c>
      <c r="E244" s="127" t="s">
        <v>15587</v>
      </c>
      <c r="F244" s="322"/>
      <c r="G244" s="322"/>
    </row>
    <row r="245" spans="1:7">
      <c r="A245" s="326"/>
      <c r="B245" s="326"/>
      <c r="C245" s="336"/>
      <c r="D245" s="339"/>
      <c r="E245" s="127" t="s">
        <v>15596</v>
      </c>
      <c r="F245" s="323"/>
      <c r="G245" s="323"/>
    </row>
    <row r="246" spans="1:7">
      <c r="A246" s="326"/>
      <c r="B246" s="326"/>
      <c r="C246" s="336"/>
      <c r="D246" s="339"/>
      <c r="E246" s="127" t="s">
        <v>15589</v>
      </c>
      <c r="F246" s="323"/>
      <c r="G246" s="323"/>
    </row>
    <row r="247" spans="1:7" ht="22.5">
      <c r="A247" s="326"/>
      <c r="B247" s="326"/>
      <c r="C247" s="336"/>
      <c r="D247" s="339"/>
      <c r="E247" s="127" t="s">
        <v>15590</v>
      </c>
      <c r="F247" s="323"/>
      <c r="G247" s="323"/>
    </row>
    <row r="248" spans="1:7">
      <c r="A248" s="326"/>
      <c r="B248" s="326"/>
      <c r="C248" s="336"/>
      <c r="D248" s="339"/>
      <c r="E248" s="127" t="s">
        <v>15591</v>
      </c>
      <c r="F248" s="323"/>
      <c r="G248" s="323"/>
    </row>
    <row r="249" spans="1:7">
      <c r="A249" s="326"/>
      <c r="B249" s="326"/>
      <c r="C249" s="336"/>
      <c r="D249" s="339"/>
      <c r="E249" s="127" t="s">
        <v>15597</v>
      </c>
      <c r="F249" s="323"/>
      <c r="G249" s="323"/>
    </row>
    <row r="250" spans="1:7">
      <c r="A250" s="326"/>
      <c r="B250" s="326"/>
      <c r="C250" s="336"/>
      <c r="D250" s="339"/>
      <c r="E250" s="127" t="s">
        <v>15593</v>
      </c>
      <c r="F250" s="323"/>
      <c r="G250" s="323"/>
    </row>
    <row r="251" spans="1:7">
      <c r="A251" s="326"/>
      <c r="B251" s="326"/>
      <c r="C251" s="336"/>
      <c r="D251" s="339"/>
      <c r="E251" s="127" t="s">
        <v>15598</v>
      </c>
      <c r="F251" s="323"/>
      <c r="G251" s="323"/>
    </row>
    <row r="252" spans="1:7" ht="22.5">
      <c r="A252" s="327"/>
      <c r="B252" s="327"/>
      <c r="C252" s="337"/>
      <c r="D252" s="340"/>
      <c r="E252" s="127" t="s">
        <v>15594</v>
      </c>
      <c r="F252" s="324"/>
      <c r="G252" s="324"/>
    </row>
    <row r="253" spans="1:7">
      <c r="A253" s="325">
        <v>99</v>
      </c>
      <c r="B253" s="325">
        <v>878101</v>
      </c>
      <c r="C253" s="335" t="s">
        <v>228</v>
      </c>
      <c r="D253" s="338" t="s">
        <v>15652</v>
      </c>
      <c r="E253" s="127" t="s">
        <v>15587</v>
      </c>
      <c r="F253" s="322"/>
      <c r="G253" s="322"/>
    </row>
    <row r="254" spans="1:7">
      <c r="A254" s="326"/>
      <c r="B254" s="326"/>
      <c r="C254" s="336"/>
      <c r="D254" s="339"/>
      <c r="E254" s="127" t="s">
        <v>15596</v>
      </c>
      <c r="F254" s="323"/>
      <c r="G254" s="323"/>
    </row>
    <row r="255" spans="1:7">
      <c r="A255" s="326"/>
      <c r="B255" s="326"/>
      <c r="C255" s="336"/>
      <c r="D255" s="339"/>
      <c r="E255" s="127" t="s">
        <v>15589</v>
      </c>
      <c r="F255" s="323"/>
      <c r="G255" s="323"/>
    </row>
    <row r="256" spans="1:7" ht="22.5">
      <c r="A256" s="326"/>
      <c r="B256" s="326"/>
      <c r="C256" s="336"/>
      <c r="D256" s="339"/>
      <c r="E256" s="127" t="s">
        <v>15590</v>
      </c>
      <c r="F256" s="323"/>
      <c r="G256" s="323"/>
    </row>
    <row r="257" spans="1:7">
      <c r="A257" s="326"/>
      <c r="B257" s="326"/>
      <c r="C257" s="336"/>
      <c r="D257" s="339"/>
      <c r="E257" s="127" t="s">
        <v>15605</v>
      </c>
      <c r="F257" s="323"/>
      <c r="G257" s="323"/>
    </row>
    <row r="258" spans="1:7">
      <c r="A258" s="327"/>
      <c r="B258" s="327"/>
      <c r="C258" s="337"/>
      <c r="D258" s="340"/>
      <c r="E258" s="127" t="s">
        <v>15606</v>
      </c>
      <c r="F258" s="324"/>
      <c r="G258" s="324"/>
    </row>
    <row r="259" spans="1:7">
      <c r="A259" s="126">
        <v>100</v>
      </c>
      <c r="B259" s="126">
        <v>878401</v>
      </c>
      <c r="C259" s="127" t="s">
        <v>230</v>
      </c>
      <c r="D259" s="114"/>
      <c r="E259" s="127"/>
      <c r="F259" s="120"/>
      <c r="G259" s="120"/>
    </row>
    <row r="260" spans="1:7" ht="90">
      <c r="A260" s="126">
        <v>101</v>
      </c>
      <c r="B260" s="126">
        <v>878903</v>
      </c>
      <c r="C260" s="127" t="s">
        <v>194</v>
      </c>
      <c r="D260" s="114" t="s">
        <v>15640</v>
      </c>
      <c r="E260" s="127" t="s">
        <v>15641</v>
      </c>
      <c r="F260" s="120"/>
      <c r="G260" s="120"/>
    </row>
    <row r="261" spans="1:7" ht="22.5">
      <c r="A261" s="126">
        <v>102</v>
      </c>
      <c r="B261" s="126">
        <v>389101</v>
      </c>
      <c r="C261" s="110" t="s">
        <v>82</v>
      </c>
      <c r="D261" s="114" t="s">
        <v>157</v>
      </c>
      <c r="E261" s="110"/>
      <c r="F261" s="121"/>
      <c r="G261" s="121"/>
    </row>
    <row r="262" spans="1:7" ht="22.5">
      <c r="A262" s="126">
        <v>103</v>
      </c>
      <c r="B262" s="126">
        <v>389002</v>
      </c>
      <c r="C262" s="110" t="s">
        <v>15711</v>
      </c>
      <c r="D262" s="114" t="s">
        <v>157</v>
      </c>
      <c r="E262" s="110"/>
      <c r="F262" s="121"/>
      <c r="G262" s="121"/>
    </row>
    <row r="263" spans="1:7">
      <c r="A263" s="126">
        <v>104</v>
      </c>
      <c r="B263" s="126">
        <v>389102</v>
      </c>
      <c r="C263" s="127" t="s">
        <v>231</v>
      </c>
      <c r="D263" s="114" t="s">
        <v>15712</v>
      </c>
      <c r="E263" s="127"/>
      <c r="F263" s="120"/>
      <c r="G263" s="120"/>
    </row>
    <row r="264" spans="1:7" ht="22.5">
      <c r="A264" s="325">
        <v>105</v>
      </c>
      <c r="B264" s="325">
        <v>361621</v>
      </c>
      <c r="C264" s="335" t="s">
        <v>15713</v>
      </c>
      <c r="D264" s="114" t="s">
        <v>15623</v>
      </c>
      <c r="E264" s="127" t="s">
        <v>15624</v>
      </c>
      <c r="F264" s="322"/>
      <c r="G264" s="322"/>
    </row>
    <row r="265" spans="1:7" ht="22.5">
      <c r="A265" s="326"/>
      <c r="B265" s="326"/>
      <c r="C265" s="336"/>
      <c r="D265" s="114" t="s">
        <v>15625</v>
      </c>
      <c r="E265" s="127" t="s">
        <v>15612</v>
      </c>
      <c r="F265" s="323"/>
      <c r="G265" s="323"/>
    </row>
    <row r="266" spans="1:7" ht="22.5">
      <c r="A266" s="326"/>
      <c r="B266" s="326"/>
      <c r="C266" s="336"/>
      <c r="D266" s="114" t="s">
        <v>15626</v>
      </c>
      <c r="E266" s="127" t="s">
        <v>15627</v>
      </c>
      <c r="F266" s="323"/>
      <c r="G266" s="323"/>
    </row>
    <row r="267" spans="1:7" ht="33.75">
      <c r="A267" s="326"/>
      <c r="B267" s="326"/>
      <c r="C267" s="336"/>
      <c r="D267" s="114" t="s">
        <v>15628</v>
      </c>
      <c r="E267" s="127" t="s">
        <v>15629</v>
      </c>
      <c r="F267" s="323"/>
      <c r="G267" s="323"/>
    </row>
    <row r="268" spans="1:7">
      <c r="A268" s="326"/>
      <c r="B268" s="326"/>
      <c r="C268" s="336"/>
      <c r="D268" s="114" t="s">
        <v>15630</v>
      </c>
      <c r="E268" s="110"/>
      <c r="F268" s="323"/>
      <c r="G268" s="323"/>
    </row>
    <row r="269" spans="1:7">
      <c r="A269" s="326"/>
      <c r="B269" s="326"/>
      <c r="C269" s="336"/>
      <c r="D269" s="114" t="s">
        <v>15631</v>
      </c>
      <c r="E269" s="110"/>
      <c r="F269" s="323"/>
      <c r="G269" s="323"/>
    </row>
    <row r="270" spans="1:7">
      <c r="A270" s="326"/>
      <c r="B270" s="326"/>
      <c r="C270" s="336"/>
      <c r="D270" s="114" t="s">
        <v>15579</v>
      </c>
      <c r="E270" s="110"/>
      <c r="F270" s="323"/>
      <c r="G270" s="323"/>
    </row>
    <row r="271" spans="1:7">
      <c r="A271" s="326"/>
      <c r="B271" s="326"/>
      <c r="C271" s="336"/>
      <c r="D271" s="114" t="s">
        <v>15633</v>
      </c>
      <c r="E271" s="110"/>
      <c r="F271" s="323"/>
      <c r="G271" s="323"/>
    </row>
    <row r="272" spans="1:7">
      <c r="A272" s="326"/>
      <c r="B272" s="326"/>
      <c r="C272" s="336"/>
      <c r="D272" s="114" t="s">
        <v>15581</v>
      </c>
      <c r="E272" s="110"/>
      <c r="F272" s="323"/>
      <c r="G272" s="323"/>
    </row>
    <row r="273" spans="1:7" ht="45">
      <c r="A273" s="326"/>
      <c r="B273" s="326"/>
      <c r="C273" s="336"/>
      <c r="D273" s="114" t="s">
        <v>15635</v>
      </c>
      <c r="E273" s="110"/>
      <c r="F273" s="323"/>
      <c r="G273" s="323"/>
    </row>
    <row r="274" spans="1:7" ht="22.5">
      <c r="A274" s="326"/>
      <c r="B274" s="326"/>
      <c r="C274" s="336"/>
      <c r="D274" s="114" t="s">
        <v>15643</v>
      </c>
      <c r="E274" s="110"/>
      <c r="F274" s="323"/>
      <c r="G274" s="323"/>
    </row>
    <row r="275" spans="1:7" ht="33.75">
      <c r="A275" s="326"/>
      <c r="B275" s="326"/>
      <c r="C275" s="336"/>
      <c r="D275" s="114" t="s">
        <v>15644</v>
      </c>
      <c r="E275" s="110"/>
      <c r="F275" s="323"/>
      <c r="G275" s="323"/>
    </row>
    <row r="276" spans="1:7">
      <c r="A276" s="326"/>
      <c r="B276" s="326"/>
      <c r="C276" s="336"/>
      <c r="D276" s="114" t="s">
        <v>15584</v>
      </c>
      <c r="E276" s="110"/>
      <c r="F276" s="323"/>
      <c r="G276" s="323"/>
    </row>
    <row r="277" spans="1:7">
      <c r="A277" s="326"/>
      <c r="B277" s="326"/>
      <c r="C277" s="336"/>
      <c r="D277" s="114" t="s">
        <v>15617</v>
      </c>
      <c r="E277" s="110"/>
      <c r="F277" s="323"/>
      <c r="G277" s="323"/>
    </row>
    <row r="278" spans="1:7">
      <c r="A278" s="326"/>
      <c r="B278" s="326"/>
      <c r="C278" s="336"/>
      <c r="D278" s="114" t="s">
        <v>15618</v>
      </c>
      <c r="E278" s="110"/>
      <c r="F278" s="323"/>
      <c r="G278" s="323"/>
    </row>
    <row r="279" spans="1:7" ht="22.5">
      <c r="A279" s="326"/>
      <c r="B279" s="326"/>
      <c r="C279" s="336"/>
      <c r="D279" s="114" t="s">
        <v>15585</v>
      </c>
      <c r="E279" s="110"/>
      <c r="F279" s="323"/>
      <c r="G279" s="323"/>
    </row>
    <row r="280" spans="1:7" ht="22.5">
      <c r="A280" s="326"/>
      <c r="B280" s="326"/>
      <c r="C280" s="336"/>
      <c r="D280" s="114" t="s">
        <v>15645</v>
      </c>
      <c r="E280" s="110"/>
      <c r="F280" s="323"/>
      <c r="G280" s="323"/>
    </row>
    <row r="281" spans="1:7" ht="90">
      <c r="A281" s="126">
        <v>106</v>
      </c>
      <c r="B281" s="126">
        <v>380308</v>
      </c>
      <c r="C281" s="127" t="s">
        <v>195</v>
      </c>
      <c r="D281" s="114" t="s">
        <v>15640</v>
      </c>
      <c r="E281" s="127" t="s">
        <v>15641</v>
      </c>
      <c r="F281" s="120"/>
      <c r="G281" s="120"/>
    </row>
    <row r="282" spans="1:7" ht="78.75">
      <c r="A282" s="126">
        <v>107</v>
      </c>
      <c r="B282" s="126">
        <v>372702</v>
      </c>
      <c r="C282" s="127" t="s">
        <v>15714</v>
      </c>
      <c r="D282" s="114" t="s">
        <v>15715</v>
      </c>
      <c r="E282" s="127" t="s">
        <v>15716</v>
      </c>
      <c r="F282" s="120"/>
      <c r="G282" s="120"/>
    </row>
    <row r="283" spans="1:7">
      <c r="A283" s="325">
        <v>108</v>
      </c>
      <c r="B283" s="325">
        <v>378606</v>
      </c>
      <c r="C283" s="335" t="s">
        <v>232</v>
      </c>
      <c r="D283" s="338" t="s">
        <v>15717</v>
      </c>
      <c r="E283" s="127" t="s">
        <v>15587</v>
      </c>
      <c r="F283" s="322"/>
      <c r="G283" s="322"/>
    </row>
    <row r="284" spans="1:7">
      <c r="A284" s="326"/>
      <c r="B284" s="326"/>
      <c r="C284" s="336"/>
      <c r="D284" s="339"/>
      <c r="E284" s="127" t="s">
        <v>15608</v>
      </c>
      <c r="F284" s="323"/>
      <c r="G284" s="323"/>
    </row>
    <row r="285" spans="1:7" ht="22.5">
      <c r="A285" s="326"/>
      <c r="B285" s="326"/>
      <c r="C285" s="336"/>
      <c r="D285" s="339"/>
      <c r="E285" s="127" t="s">
        <v>15590</v>
      </c>
      <c r="F285" s="323"/>
      <c r="G285" s="323"/>
    </row>
    <row r="286" spans="1:7">
      <c r="A286" s="326"/>
      <c r="B286" s="326"/>
      <c r="C286" s="336"/>
      <c r="D286" s="339"/>
      <c r="E286" s="127" t="s">
        <v>15591</v>
      </c>
      <c r="F286" s="323"/>
      <c r="G286" s="323"/>
    </row>
    <row r="287" spans="1:7">
      <c r="A287" s="326"/>
      <c r="B287" s="326"/>
      <c r="C287" s="336"/>
      <c r="D287" s="339"/>
      <c r="E287" s="127" t="s">
        <v>15610</v>
      </c>
      <c r="F287" s="323"/>
      <c r="G287" s="323"/>
    </row>
    <row r="288" spans="1:7" ht="22.5">
      <c r="A288" s="327"/>
      <c r="B288" s="327"/>
      <c r="C288" s="337"/>
      <c r="D288" s="340"/>
      <c r="E288" s="127" t="s">
        <v>15654</v>
      </c>
      <c r="F288" s="324"/>
      <c r="G288" s="324"/>
    </row>
    <row r="289" spans="1:7" ht="33.75">
      <c r="A289" s="126">
        <v>109</v>
      </c>
      <c r="B289" s="126">
        <v>883904</v>
      </c>
      <c r="C289" s="127" t="s">
        <v>15718</v>
      </c>
      <c r="D289" s="114" t="s">
        <v>389</v>
      </c>
      <c r="E289" s="127" t="s">
        <v>390</v>
      </c>
      <c r="F289" s="120"/>
      <c r="G289" s="120"/>
    </row>
    <row r="290" spans="1:7" ht="22.5">
      <c r="A290" s="325">
        <v>110</v>
      </c>
      <c r="B290" s="325">
        <v>361607</v>
      </c>
      <c r="C290" s="335" t="s">
        <v>15719</v>
      </c>
      <c r="D290" s="114" t="s">
        <v>15623</v>
      </c>
      <c r="E290" s="127" t="s">
        <v>15624</v>
      </c>
      <c r="F290" s="322"/>
      <c r="G290" s="322"/>
    </row>
    <row r="291" spans="1:7" ht="22.5">
      <c r="A291" s="326"/>
      <c r="B291" s="326"/>
      <c r="C291" s="336"/>
      <c r="D291" s="114" t="s">
        <v>15625</v>
      </c>
      <c r="E291" s="127" t="s">
        <v>15612</v>
      </c>
      <c r="F291" s="323"/>
      <c r="G291" s="323"/>
    </row>
    <row r="292" spans="1:7" ht="22.5">
      <c r="A292" s="326"/>
      <c r="B292" s="326"/>
      <c r="C292" s="336"/>
      <c r="D292" s="114" t="s">
        <v>15626</v>
      </c>
      <c r="E292" s="127" t="s">
        <v>15627</v>
      </c>
      <c r="F292" s="323"/>
      <c r="G292" s="323"/>
    </row>
    <row r="293" spans="1:7" ht="33.75">
      <c r="A293" s="326"/>
      <c r="B293" s="326"/>
      <c r="C293" s="336"/>
      <c r="D293" s="114" t="s">
        <v>15628</v>
      </c>
      <c r="E293" s="127" t="s">
        <v>15629</v>
      </c>
      <c r="F293" s="323"/>
      <c r="G293" s="323"/>
    </row>
    <row r="294" spans="1:7">
      <c r="A294" s="326"/>
      <c r="B294" s="326"/>
      <c r="C294" s="336"/>
      <c r="D294" s="114" t="s">
        <v>15630</v>
      </c>
      <c r="E294" s="110"/>
      <c r="F294" s="323"/>
      <c r="G294" s="323"/>
    </row>
    <row r="295" spans="1:7">
      <c r="A295" s="326"/>
      <c r="B295" s="326"/>
      <c r="C295" s="336"/>
      <c r="D295" s="114" t="s">
        <v>15631</v>
      </c>
      <c r="E295" s="110"/>
      <c r="F295" s="323"/>
      <c r="G295" s="323"/>
    </row>
    <row r="296" spans="1:7">
      <c r="A296" s="326"/>
      <c r="B296" s="326"/>
      <c r="C296" s="336"/>
      <c r="D296" s="114" t="s">
        <v>15579</v>
      </c>
      <c r="E296" s="110"/>
      <c r="F296" s="323"/>
      <c r="G296" s="323"/>
    </row>
    <row r="297" spans="1:7">
      <c r="A297" s="326"/>
      <c r="B297" s="326"/>
      <c r="C297" s="336"/>
      <c r="D297" s="114" t="s">
        <v>15633</v>
      </c>
      <c r="E297" s="110"/>
      <c r="F297" s="323"/>
      <c r="G297" s="323"/>
    </row>
    <row r="298" spans="1:7">
      <c r="A298" s="326"/>
      <c r="B298" s="326"/>
      <c r="C298" s="336"/>
      <c r="D298" s="114" t="s">
        <v>15581</v>
      </c>
      <c r="E298" s="110"/>
      <c r="F298" s="323"/>
      <c r="G298" s="323"/>
    </row>
    <row r="299" spans="1:7" ht="45">
      <c r="A299" s="326"/>
      <c r="B299" s="326"/>
      <c r="C299" s="336"/>
      <c r="D299" s="114" t="s">
        <v>15635</v>
      </c>
      <c r="E299" s="110"/>
      <c r="F299" s="323"/>
      <c r="G299" s="323"/>
    </row>
    <row r="300" spans="1:7" ht="22.5">
      <c r="A300" s="326"/>
      <c r="B300" s="326"/>
      <c r="C300" s="336"/>
      <c r="D300" s="114" t="s">
        <v>15643</v>
      </c>
      <c r="E300" s="110"/>
      <c r="F300" s="323"/>
      <c r="G300" s="323"/>
    </row>
    <row r="301" spans="1:7" ht="33.75">
      <c r="A301" s="326"/>
      <c r="B301" s="326"/>
      <c r="C301" s="336"/>
      <c r="D301" s="114" t="s">
        <v>15644</v>
      </c>
      <c r="E301" s="110"/>
      <c r="F301" s="323"/>
      <c r="G301" s="323"/>
    </row>
    <row r="302" spans="1:7">
      <c r="A302" s="326"/>
      <c r="B302" s="326"/>
      <c r="C302" s="336"/>
      <c r="D302" s="114" t="s">
        <v>15584</v>
      </c>
      <c r="E302" s="110"/>
      <c r="F302" s="323"/>
      <c r="G302" s="323"/>
    </row>
    <row r="303" spans="1:7">
      <c r="A303" s="326"/>
      <c r="B303" s="326"/>
      <c r="C303" s="336"/>
      <c r="D303" s="114" t="s">
        <v>15617</v>
      </c>
      <c r="E303" s="110"/>
      <c r="F303" s="323"/>
      <c r="G303" s="323"/>
    </row>
    <row r="304" spans="1:7">
      <c r="A304" s="326"/>
      <c r="B304" s="326"/>
      <c r="C304" s="336"/>
      <c r="D304" s="114" t="s">
        <v>15618</v>
      </c>
      <c r="E304" s="110"/>
      <c r="F304" s="323"/>
      <c r="G304" s="323"/>
    </row>
    <row r="305" spans="1:7" ht="22.5">
      <c r="A305" s="326"/>
      <c r="B305" s="326"/>
      <c r="C305" s="336"/>
      <c r="D305" s="114" t="s">
        <v>15585</v>
      </c>
      <c r="E305" s="110"/>
      <c r="F305" s="323"/>
      <c r="G305" s="323"/>
    </row>
    <row r="306" spans="1:7" ht="22.5">
      <c r="A306" s="326"/>
      <c r="B306" s="326"/>
      <c r="C306" s="336"/>
      <c r="D306" s="114" t="s">
        <v>15645</v>
      </c>
      <c r="E306" s="110"/>
      <c r="F306" s="323"/>
      <c r="G306" s="323"/>
    </row>
    <row r="307" spans="1:7">
      <c r="A307" s="325">
        <v>111</v>
      </c>
      <c r="B307" s="325">
        <v>380801</v>
      </c>
      <c r="C307" s="335" t="s">
        <v>15720</v>
      </c>
      <c r="D307" s="114" t="s">
        <v>15705</v>
      </c>
      <c r="E307" s="335"/>
      <c r="F307" s="322"/>
      <c r="G307" s="322"/>
    </row>
    <row r="308" spans="1:7">
      <c r="A308" s="327"/>
      <c r="B308" s="327"/>
      <c r="C308" s="337"/>
      <c r="D308" s="114" t="s">
        <v>15706</v>
      </c>
      <c r="E308" s="337"/>
      <c r="F308" s="324"/>
      <c r="G308" s="324"/>
    </row>
    <row r="309" spans="1:7">
      <c r="A309" s="325">
        <v>112</v>
      </c>
      <c r="B309" s="325">
        <v>360501</v>
      </c>
      <c r="C309" s="335" t="s">
        <v>196</v>
      </c>
      <c r="D309" s="338" t="s">
        <v>15721</v>
      </c>
      <c r="E309" s="127" t="s">
        <v>15587</v>
      </c>
      <c r="F309" s="322"/>
      <c r="G309" s="322"/>
    </row>
    <row r="310" spans="1:7">
      <c r="A310" s="326"/>
      <c r="B310" s="326"/>
      <c r="C310" s="336"/>
      <c r="D310" s="339"/>
      <c r="E310" s="127" t="s">
        <v>15588</v>
      </c>
      <c r="F310" s="323"/>
      <c r="G310" s="323"/>
    </row>
    <row r="311" spans="1:7">
      <c r="A311" s="326"/>
      <c r="B311" s="326"/>
      <c r="C311" s="336"/>
      <c r="D311" s="339"/>
      <c r="E311" s="127" t="s">
        <v>15589</v>
      </c>
      <c r="F311" s="323"/>
      <c r="G311" s="323"/>
    </row>
    <row r="312" spans="1:7" ht="22.5">
      <c r="A312" s="326"/>
      <c r="B312" s="326"/>
      <c r="C312" s="336"/>
      <c r="D312" s="339"/>
      <c r="E312" s="127" t="s">
        <v>15590</v>
      </c>
      <c r="F312" s="323"/>
      <c r="G312" s="323"/>
    </row>
    <row r="313" spans="1:7">
      <c r="A313" s="326"/>
      <c r="B313" s="326"/>
      <c r="C313" s="336"/>
      <c r="D313" s="339"/>
      <c r="E313" s="127" t="s">
        <v>15591</v>
      </c>
      <c r="F313" s="323"/>
      <c r="G313" s="323"/>
    </row>
    <row r="314" spans="1:7" ht="22.5">
      <c r="A314" s="326"/>
      <c r="B314" s="326"/>
      <c r="C314" s="336"/>
      <c r="D314" s="339"/>
      <c r="E314" s="127" t="s">
        <v>15592</v>
      </c>
      <c r="F314" s="323"/>
      <c r="G314" s="323"/>
    </row>
    <row r="315" spans="1:7">
      <c r="A315" s="326"/>
      <c r="B315" s="326"/>
      <c r="C315" s="336"/>
      <c r="D315" s="339"/>
      <c r="E315" s="127" t="s">
        <v>15593</v>
      </c>
      <c r="F315" s="323"/>
      <c r="G315" s="323"/>
    </row>
    <row r="316" spans="1:7" ht="22.5">
      <c r="A316" s="327"/>
      <c r="B316" s="327"/>
      <c r="C316" s="337"/>
      <c r="D316" s="340"/>
      <c r="E316" s="127" t="s">
        <v>15594</v>
      </c>
      <c r="F316" s="324"/>
      <c r="G316" s="324"/>
    </row>
    <row r="317" spans="1:7">
      <c r="A317" s="325">
        <v>113</v>
      </c>
      <c r="B317" s="325">
        <v>380802</v>
      </c>
      <c r="C317" s="335" t="s">
        <v>15722</v>
      </c>
      <c r="D317" s="114" t="s">
        <v>15705</v>
      </c>
      <c r="E317" s="335"/>
      <c r="F317" s="322"/>
      <c r="G317" s="322"/>
    </row>
    <row r="318" spans="1:7">
      <c r="A318" s="327"/>
      <c r="B318" s="327"/>
      <c r="C318" s="337"/>
      <c r="D318" s="114" t="s">
        <v>15706</v>
      </c>
      <c r="E318" s="337"/>
      <c r="F318" s="324"/>
      <c r="G318" s="324"/>
    </row>
    <row r="319" spans="1:7" ht="90">
      <c r="A319" s="126">
        <v>114</v>
      </c>
      <c r="B319" s="126">
        <v>395205</v>
      </c>
      <c r="C319" s="127" t="s">
        <v>151</v>
      </c>
      <c r="D319" s="114" t="s">
        <v>15640</v>
      </c>
      <c r="E319" s="127" t="s">
        <v>15641</v>
      </c>
      <c r="F319" s="120"/>
      <c r="G319" s="120"/>
    </row>
    <row r="320" spans="1:7">
      <c r="A320" s="325">
        <v>115</v>
      </c>
      <c r="B320" s="325">
        <v>395220</v>
      </c>
      <c r="C320" s="335" t="s">
        <v>234</v>
      </c>
      <c r="D320" s="338" t="s">
        <v>15723</v>
      </c>
      <c r="E320" s="127" t="s">
        <v>15587</v>
      </c>
      <c r="F320" s="322"/>
      <c r="G320" s="322"/>
    </row>
    <row r="321" spans="1:7">
      <c r="A321" s="326"/>
      <c r="B321" s="326"/>
      <c r="C321" s="336"/>
      <c r="D321" s="339"/>
      <c r="E321" s="127" t="s">
        <v>15608</v>
      </c>
      <c r="F321" s="323"/>
      <c r="G321" s="323"/>
    </row>
    <row r="322" spans="1:7" ht="22.5">
      <c r="A322" s="326"/>
      <c r="B322" s="326"/>
      <c r="C322" s="336"/>
      <c r="D322" s="339"/>
      <c r="E322" s="127" t="s">
        <v>15590</v>
      </c>
      <c r="F322" s="323"/>
      <c r="G322" s="323"/>
    </row>
    <row r="323" spans="1:7">
      <c r="A323" s="326"/>
      <c r="B323" s="326"/>
      <c r="C323" s="336"/>
      <c r="D323" s="339"/>
      <c r="E323" s="127" t="s">
        <v>15591</v>
      </c>
      <c r="F323" s="323"/>
      <c r="G323" s="323"/>
    </row>
    <row r="324" spans="1:7" ht="22.5">
      <c r="A324" s="326"/>
      <c r="B324" s="326"/>
      <c r="C324" s="336"/>
      <c r="D324" s="339"/>
      <c r="E324" s="127" t="s">
        <v>15724</v>
      </c>
      <c r="F324" s="323"/>
      <c r="G324" s="323"/>
    </row>
    <row r="325" spans="1:7">
      <c r="A325" s="326"/>
      <c r="B325" s="326"/>
      <c r="C325" s="336"/>
      <c r="D325" s="339"/>
      <c r="E325" s="127" t="s">
        <v>15725</v>
      </c>
      <c r="F325" s="323"/>
      <c r="G325" s="323"/>
    </row>
    <row r="326" spans="1:7" ht="22.5">
      <c r="A326" s="326"/>
      <c r="B326" s="326"/>
      <c r="C326" s="336"/>
      <c r="D326" s="339"/>
      <c r="E326" s="127" t="s">
        <v>15676</v>
      </c>
      <c r="F326" s="323"/>
      <c r="G326" s="323"/>
    </row>
    <row r="327" spans="1:7">
      <c r="A327" s="326"/>
      <c r="B327" s="326"/>
      <c r="C327" s="336"/>
      <c r="D327" s="339"/>
      <c r="E327" s="127" t="s">
        <v>15726</v>
      </c>
      <c r="F327" s="323"/>
      <c r="G327" s="323"/>
    </row>
    <row r="328" spans="1:7">
      <c r="A328" s="327"/>
      <c r="B328" s="327"/>
      <c r="C328" s="337"/>
      <c r="D328" s="340"/>
      <c r="E328" s="127" t="s">
        <v>15606</v>
      </c>
      <c r="F328" s="324"/>
      <c r="G328" s="324"/>
    </row>
    <row r="329" spans="1:7" ht="225">
      <c r="A329" s="126">
        <v>116</v>
      </c>
      <c r="B329" s="126">
        <v>355104</v>
      </c>
      <c r="C329" s="127" t="s">
        <v>15727</v>
      </c>
      <c r="D329" s="114" t="s">
        <v>15728</v>
      </c>
      <c r="E329" s="127" t="s">
        <v>15729</v>
      </c>
      <c r="F329" s="120"/>
      <c r="G329" s="120"/>
    </row>
    <row r="330" spans="1:7" ht="281.25">
      <c r="A330" s="126">
        <v>117</v>
      </c>
      <c r="B330" s="126">
        <v>355204</v>
      </c>
      <c r="C330" s="127" t="s">
        <v>15730</v>
      </c>
      <c r="D330" s="114" t="s">
        <v>15731</v>
      </c>
      <c r="E330" s="127" t="s">
        <v>15729</v>
      </c>
      <c r="F330" s="120"/>
      <c r="G330" s="120"/>
    </row>
    <row r="331" spans="1:7" ht="22.5">
      <c r="A331" s="325">
        <v>118</v>
      </c>
      <c r="B331" s="325">
        <v>361903</v>
      </c>
      <c r="C331" s="335" t="s">
        <v>15732</v>
      </c>
      <c r="D331" s="114" t="s">
        <v>15623</v>
      </c>
      <c r="E331" s="127" t="s">
        <v>15624</v>
      </c>
      <c r="F331" s="322"/>
      <c r="G331" s="322"/>
    </row>
    <row r="332" spans="1:7" ht="22.5">
      <c r="A332" s="326"/>
      <c r="B332" s="326"/>
      <c r="C332" s="336"/>
      <c r="D332" s="114" t="s">
        <v>15625</v>
      </c>
      <c r="E332" s="127" t="s">
        <v>15612</v>
      </c>
      <c r="F332" s="323"/>
      <c r="G332" s="323"/>
    </row>
    <row r="333" spans="1:7" ht="22.5">
      <c r="A333" s="326"/>
      <c r="B333" s="326"/>
      <c r="C333" s="336"/>
      <c r="D333" s="114" t="s">
        <v>15626</v>
      </c>
      <c r="E333" s="127" t="s">
        <v>15627</v>
      </c>
      <c r="F333" s="323"/>
      <c r="G333" s="323"/>
    </row>
    <row r="334" spans="1:7" ht="33.75">
      <c r="A334" s="326"/>
      <c r="B334" s="326"/>
      <c r="C334" s="336"/>
      <c r="D334" s="114" t="s">
        <v>15628</v>
      </c>
      <c r="E334" s="127" t="s">
        <v>15629</v>
      </c>
      <c r="F334" s="323"/>
      <c r="G334" s="323"/>
    </row>
    <row r="335" spans="1:7">
      <c r="A335" s="326"/>
      <c r="B335" s="326"/>
      <c r="C335" s="336"/>
      <c r="D335" s="114" t="s">
        <v>15630</v>
      </c>
      <c r="E335" s="110"/>
      <c r="F335" s="323"/>
      <c r="G335" s="323"/>
    </row>
    <row r="336" spans="1:7">
      <c r="A336" s="326"/>
      <c r="B336" s="326"/>
      <c r="C336" s="336"/>
      <c r="D336" s="114" t="s">
        <v>15631</v>
      </c>
      <c r="E336" s="110"/>
      <c r="F336" s="323"/>
      <c r="G336" s="323"/>
    </row>
    <row r="337" spans="1:7">
      <c r="A337" s="326"/>
      <c r="B337" s="326"/>
      <c r="C337" s="336"/>
      <c r="D337" s="114" t="s">
        <v>15579</v>
      </c>
      <c r="E337" s="110"/>
      <c r="F337" s="323"/>
      <c r="G337" s="323"/>
    </row>
    <row r="338" spans="1:7">
      <c r="A338" s="326"/>
      <c r="B338" s="326"/>
      <c r="C338" s="336"/>
      <c r="D338" s="114" t="s">
        <v>15633</v>
      </c>
      <c r="E338" s="110"/>
      <c r="F338" s="323"/>
      <c r="G338" s="323"/>
    </row>
    <row r="339" spans="1:7">
      <c r="A339" s="326"/>
      <c r="B339" s="326"/>
      <c r="C339" s="336"/>
      <c r="D339" s="114" t="s">
        <v>15581</v>
      </c>
      <c r="E339" s="110"/>
      <c r="F339" s="323"/>
      <c r="G339" s="323"/>
    </row>
    <row r="340" spans="1:7" ht="45">
      <c r="A340" s="326"/>
      <c r="B340" s="326"/>
      <c r="C340" s="336"/>
      <c r="D340" s="114" t="s">
        <v>15635</v>
      </c>
      <c r="E340" s="110"/>
      <c r="F340" s="323"/>
      <c r="G340" s="323"/>
    </row>
    <row r="341" spans="1:7" ht="22.5">
      <c r="A341" s="326"/>
      <c r="B341" s="326"/>
      <c r="C341" s="336"/>
      <c r="D341" s="114" t="s">
        <v>15643</v>
      </c>
      <c r="E341" s="110"/>
      <c r="F341" s="323"/>
      <c r="G341" s="323"/>
    </row>
    <row r="342" spans="1:7" ht="33.75">
      <c r="A342" s="326"/>
      <c r="B342" s="326"/>
      <c r="C342" s="336"/>
      <c r="D342" s="114" t="s">
        <v>15644</v>
      </c>
      <c r="E342" s="110"/>
      <c r="F342" s="323"/>
      <c r="G342" s="323"/>
    </row>
    <row r="343" spans="1:7">
      <c r="A343" s="326"/>
      <c r="B343" s="326"/>
      <c r="C343" s="336"/>
      <c r="D343" s="114" t="s">
        <v>15584</v>
      </c>
      <c r="E343" s="110"/>
      <c r="F343" s="323"/>
      <c r="G343" s="323"/>
    </row>
    <row r="344" spans="1:7">
      <c r="A344" s="326"/>
      <c r="B344" s="326"/>
      <c r="C344" s="336"/>
      <c r="D344" s="114" t="s">
        <v>15617</v>
      </c>
      <c r="E344" s="110"/>
      <c r="F344" s="323"/>
      <c r="G344" s="323"/>
    </row>
    <row r="345" spans="1:7">
      <c r="A345" s="326"/>
      <c r="B345" s="326"/>
      <c r="C345" s="336"/>
      <c r="D345" s="114" t="s">
        <v>15618</v>
      </c>
      <c r="E345" s="110"/>
      <c r="F345" s="323"/>
      <c r="G345" s="323"/>
    </row>
    <row r="346" spans="1:7" ht="22.5">
      <c r="A346" s="326"/>
      <c r="B346" s="326"/>
      <c r="C346" s="336"/>
      <c r="D346" s="114" t="s">
        <v>15585</v>
      </c>
      <c r="E346" s="110"/>
      <c r="F346" s="323"/>
      <c r="G346" s="323"/>
    </row>
    <row r="347" spans="1:7" ht="22.5">
      <c r="A347" s="326"/>
      <c r="B347" s="326"/>
      <c r="C347" s="336"/>
      <c r="D347" s="114" t="s">
        <v>15645</v>
      </c>
      <c r="E347" s="110"/>
      <c r="F347" s="323"/>
      <c r="G347" s="323"/>
    </row>
    <row r="348" spans="1:7">
      <c r="A348" s="126">
        <v>119</v>
      </c>
      <c r="B348" s="126">
        <v>371202</v>
      </c>
      <c r="C348" s="127" t="s">
        <v>198</v>
      </c>
      <c r="D348" s="114"/>
      <c r="E348" s="127"/>
      <c r="F348" s="120"/>
      <c r="G348" s="120"/>
    </row>
    <row r="349" spans="1:7" ht="22.5">
      <c r="A349" s="126">
        <v>120</v>
      </c>
      <c r="B349" s="126">
        <v>373601</v>
      </c>
      <c r="C349" s="127" t="s">
        <v>237</v>
      </c>
      <c r="D349" s="114" t="s">
        <v>268</v>
      </c>
      <c r="E349" s="127"/>
      <c r="F349" s="120"/>
      <c r="G349" s="120"/>
    </row>
    <row r="350" spans="1:7" ht="22.5">
      <c r="A350" s="325">
        <v>121</v>
      </c>
      <c r="B350" s="325">
        <v>375101</v>
      </c>
      <c r="C350" s="335" t="s">
        <v>15733</v>
      </c>
      <c r="D350" s="114" t="s">
        <v>15734</v>
      </c>
      <c r="E350" s="127"/>
      <c r="F350" s="322"/>
      <c r="G350" s="322"/>
    </row>
    <row r="351" spans="1:7" ht="270">
      <c r="A351" s="326"/>
      <c r="B351" s="326"/>
      <c r="C351" s="336"/>
      <c r="D351" s="114" t="s">
        <v>15735</v>
      </c>
      <c r="E351" s="127" t="s">
        <v>15736</v>
      </c>
      <c r="F351" s="323"/>
      <c r="G351" s="323"/>
    </row>
    <row r="352" spans="1:7" ht="409.5">
      <c r="A352" s="327"/>
      <c r="B352" s="327"/>
      <c r="C352" s="337"/>
      <c r="D352" s="114" t="s">
        <v>15737</v>
      </c>
      <c r="E352" s="110"/>
      <c r="F352" s="324"/>
      <c r="G352" s="324"/>
    </row>
    <row r="353" spans="1:7">
      <c r="A353" s="325">
        <v>122</v>
      </c>
      <c r="B353" s="325">
        <v>376101</v>
      </c>
      <c r="C353" s="335" t="s">
        <v>152</v>
      </c>
      <c r="D353" s="338" t="s">
        <v>15738</v>
      </c>
      <c r="E353" s="127" t="s">
        <v>15587</v>
      </c>
      <c r="F353" s="322"/>
      <c r="G353" s="322"/>
    </row>
    <row r="354" spans="1:7">
      <c r="A354" s="326"/>
      <c r="B354" s="326"/>
      <c r="C354" s="336"/>
      <c r="D354" s="339"/>
      <c r="E354" s="127" t="s">
        <v>15588</v>
      </c>
      <c r="F354" s="323"/>
      <c r="G354" s="323"/>
    </row>
    <row r="355" spans="1:7" ht="22.5">
      <c r="A355" s="326"/>
      <c r="B355" s="326"/>
      <c r="C355" s="336"/>
      <c r="D355" s="339"/>
      <c r="E355" s="127" t="s">
        <v>15590</v>
      </c>
      <c r="F355" s="323"/>
      <c r="G355" s="323"/>
    </row>
    <row r="356" spans="1:7">
      <c r="A356" s="326"/>
      <c r="B356" s="326"/>
      <c r="C356" s="336"/>
      <c r="D356" s="339"/>
      <c r="E356" s="127" t="s">
        <v>15591</v>
      </c>
      <c r="F356" s="323"/>
      <c r="G356" s="323"/>
    </row>
    <row r="357" spans="1:7">
      <c r="A357" s="327"/>
      <c r="B357" s="327"/>
      <c r="C357" s="337"/>
      <c r="D357" s="340"/>
      <c r="E357" s="127" t="s">
        <v>15606</v>
      </c>
      <c r="F357" s="324"/>
      <c r="G357" s="324"/>
    </row>
    <row r="358" spans="1:7" ht="101.25">
      <c r="A358" s="126">
        <v>123</v>
      </c>
      <c r="B358" s="126">
        <v>378102</v>
      </c>
      <c r="C358" s="127" t="s">
        <v>240</v>
      </c>
      <c r="D358" s="114" t="s">
        <v>15739</v>
      </c>
      <c r="E358" s="127" t="s">
        <v>15672</v>
      </c>
      <c r="F358" s="120"/>
      <c r="G358" s="120"/>
    </row>
    <row r="359" spans="1:7">
      <c r="A359" s="325">
        <v>124</v>
      </c>
      <c r="B359" s="325">
        <v>378201</v>
      </c>
      <c r="C359" s="335" t="s">
        <v>199</v>
      </c>
      <c r="D359" s="338" t="s">
        <v>15740</v>
      </c>
      <c r="E359" s="127" t="s">
        <v>15587</v>
      </c>
      <c r="F359" s="322"/>
      <c r="G359" s="322"/>
    </row>
    <row r="360" spans="1:7">
      <c r="A360" s="326"/>
      <c r="B360" s="326"/>
      <c r="C360" s="336"/>
      <c r="D360" s="339"/>
      <c r="E360" s="127" t="s">
        <v>15608</v>
      </c>
      <c r="F360" s="323"/>
      <c r="G360" s="323"/>
    </row>
    <row r="361" spans="1:7">
      <c r="A361" s="326"/>
      <c r="B361" s="326"/>
      <c r="C361" s="336"/>
      <c r="D361" s="339"/>
      <c r="E361" s="127" t="s">
        <v>15609</v>
      </c>
      <c r="F361" s="323"/>
      <c r="G361" s="323"/>
    </row>
    <row r="362" spans="1:7" ht="22.5">
      <c r="A362" s="326"/>
      <c r="B362" s="326"/>
      <c r="C362" s="336"/>
      <c r="D362" s="339"/>
      <c r="E362" s="127" t="s">
        <v>15590</v>
      </c>
      <c r="F362" s="323"/>
      <c r="G362" s="323"/>
    </row>
    <row r="363" spans="1:7">
      <c r="A363" s="326"/>
      <c r="B363" s="326"/>
      <c r="C363" s="336"/>
      <c r="D363" s="339"/>
      <c r="E363" s="127" t="s">
        <v>15591</v>
      </c>
      <c r="F363" s="323"/>
      <c r="G363" s="323"/>
    </row>
    <row r="364" spans="1:7">
      <c r="A364" s="327"/>
      <c r="B364" s="327"/>
      <c r="C364" s="337"/>
      <c r="D364" s="340"/>
      <c r="E364" s="127" t="s">
        <v>15610</v>
      </c>
      <c r="F364" s="324"/>
      <c r="G364" s="324"/>
    </row>
    <row r="365" spans="1:7" ht="22.5">
      <c r="A365" s="126">
        <v>125</v>
      </c>
      <c r="B365" s="126">
        <v>380303</v>
      </c>
      <c r="C365" s="110" t="s">
        <v>15741</v>
      </c>
      <c r="D365" s="114" t="s">
        <v>203</v>
      </c>
      <c r="E365" s="110"/>
      <c r="F365" s="121"/>
      <c r="G365" s="121"/>
    </row>
    <row r="366" spans="1:7" ht="22.5">
      <c r="A366" s="126">
        <v>126</v>
      </c>
      <c r="B366" s="126">
        <v>381303</v>
      </c>
      <c r="C366" s="110" t="s">
        <v>1544</v>
      </c>
      <c r="D366" s="114" t="s">
        <v>203</v>
      </c>
      <c r="E366" s="110"/>
      <c r="F366" s="121"/>
      <c r="G366" s="121"/>
    </row>
    <row r="367" spans="1:7" ht="22.5">
      <c r="A367" s="126">
        <v>127</v>
      </c>
      <c r="B367" s="126">
        <v>384201</v>
      </c>
      <c r="C367" s="110" t="s">
        <v>391</v>
      </c>
      <c r="D367" s="114" t="s">
        <v>203</v>
      </c>
      <c r="E367" s="110"/>
      <c r="F367" s="121"/>
      <c r="G367" s="121"/>
    </row>
    <row r="368" spans="1:7" ht="90">
      <c r="A368" s="126">
        <v>128</v>
      </c>
      <c r="B368" s="126">
        <v>385720</v>
      </c>
      <c r="C368" s="127" t="s">
        <v>241</v>
      </c>
      <c r="D368" s="114" t="s">
        <v>15640</v>
      </c>
      <c r="E368" s="127" t="s">
        <v>15641</v>
      </c>
      <c r="F368" s="120"/>
      <c r="G368" s="120"/>
    </row>
    <row r="369" spans="1:7" ht="90">
      <c r="A369" s="126">
        <v>129</v>
      </c>
      <c r="B369" s="126">
        <v>395018</v>
      </c>
      <c r="C369" s="127" t="s">
        <v>242</v>
      </c>
      <c r="D369" s="114" t="s">
        <v>15640</v>
      </c>
      <c r="E369" s="127" t="s">
        <v>15641</v>
      </c>
      <c r="F369" s="120"/>
      <c r="G369" s="120"/>
    </row>
    <row r="370" spans="1:7" ht="90">
      <c r="A370" s="126">
        <v>130</v>
      </c>
      <c r="B370" s="126">
        <v>395061</v>
      </c>
      <c r="C370" s="127" t="s">
        <v>243</v>
      </c>
      <c r="D370" s="114" t="s">
        <v>15640</v>
      </c>
      <c r="E370" s="127" t="s">
        <v>15641</v>
      </c>
      <c r="F370" s="120"/>
      <c r="G370" s="120"/>
    </row>
    <row r="371" spans="1:7" ht="22.5">
      <c r="A371" s="126">
        <v>131</v>
      </c>
      <c r="B371" s="126">
        <v>395302</v>
      </c>
      <c r="C371" s="127" t="s">
        <v>244</v>
      </c>
      <c r="D371" s="114" t="s">
        <v>15712</v>
      </c>
      <c r="E371" s="127"/>
      <c r="F371" s="120"/>
      <c r="G371" s="120"/>
    </row>
    <row r="372" spans="1:7" ht="33.75">
      <c r="A372" s="126">
        <v>132</v>
      </c>
      <c r="B372" s="126">
        <v>872201</v>
      </c>
      <c r="C372" s="127" t="s">
        <v>4309</v>
      </c>
      <c r="D372" s="114"/>
      <c r="E372" s="127"/>
      <c r="F372" s="120"/>
      <c r="G372" s="120"/>
    </row>
    <row r="373" spans="1:7">
      <c r="A373" s="325">
        <v>133</v>
      </c>
      <c r="B373" s="325">
        <v>876123</v>
      </c>
      <c r="C373" s="335" t="s">
        <v>154</v>
      </c>
      <c r="D373" s="338" t="s">
        <v>15742</v>
      </c>
      <c r="E373" s="127" t="s">
        <v>15587</v>
      </c>
      <c r="F373" s="322"/>
      <c r="G373" s="322"/>
    </row>
    <row r="374" spans="1:7">
      <c r="A374" s="326"/>
      <c r="B374" s="326"/>
      <c r="C374" s="336"/>
      <c r="D374" s="339"/>
      <c r="E374" s="127" t="s">
        <v>15588</v>
      </c>
      <c r="F374" s="323"/>
      <c r="G374" s="323"/>
    </row>
    <row r="375" spans="1:7">
      <c r="A375" s="326"/>
      <c r="B375" s="326"/>
      <c r="C375" s="336"/>
      <c r="D375" s="339"/>
      <c r="E375" s="127" t="s">
        <v>15589</v>
      </c>
      <c r="F375" s="323"/>
      <c r="G375" s="323"/>
    </row>
    <row r="376" spans="1:7" ht="22.5">
      <c r="A376" s="326"/>
      <c r="B376" s="326"/>
      <c r="C376" s="336"/>
      <c r="D376" s="339"/>
      <c r="E376" s="127" t="s">
        <v>15590</v>
      </c>
      <c r="F376" s="323"/>
      <c r="G376" s="323"/>
    </row>
    <row r="377" spans="1:7">
      <c r="A377" s="326"/>
      <c r="B377" s="326"/>
      <c r="C377" s="336"/>
      <c r="D377" s="339"/>
      <c r="E377" s="127" t="s">
        <v>15591</v>
      </c>
      <c r="F377" s="323"/>
      <c r="G377" s="323"/>
    </row>
    <row r="378" spans="1:7">
      <c r="A378" s="326"/>
      <c r="B378" s="326"/>
      <c r="C378" s="336"/>
      <c r="D378" s="339"/>
      <c r="E378" s="127" t="s">
        <v>15593</v>
      </c>
      <c r="F378" s="323"/>
      <c r="G378" s="323"/>
    </row>
    <row r="379" spans="1:7" ht="22.5">
      <c r="A379" s="327"/>
      <c r="B379" s="327"/>
      <c r="C379" s="337"/>
      <c r="D379" s="340"/>
      <c r="E379" s="127" t="s">
        <v>15594</v>
      </c>
      <c r="F379" s="324"/>
      <c r="G379" s="324"/>
    </row>
    <row r="380" spans="1:7" ht="22.5">
      <c r="A380" s="325">
        <v>134</v>
      </c>
      <c r="B380" s="325">
        <v>351101</v>
      </c>
      <c r="C380" s="335" t="s">
        <v>15743</v>
      </c>
      <c r="D380" s="114" t="s">
        <v>15623</v>
      </c>
      <c r="E380" s="127" t="s">
        <v>15624</v>
      </c>
      <c r="F380" s="322"/>
      <c r="G380" s="322"/>
    </row>
    <row r="381" spans="1:7" ht="22.5">
      <c r="A381" s="326"/>
      <c r="B381" s="326"/>
      <c r="C381" s="336"/>
      <c r="D381" s="114" t="s">
        <v>15625</v>
      </c>
      <c r="E381" s="127" t="s">
        <v>15612</v>
      </c>
      <c r="F381" s="323"/>
      <c r="G381" s="323"/>
    </row>
    <row r="382" spans="1:7" ht="22.5">
      <c r="A382" s="326"/>
      <c r="B382" s="326"/>
      <c r="C382" s="336"/>
      <c r="D382" s="114" t="s">
        <v>15626</v>
      </c>
      <c r="E382" s="127" t="s">
        <v>15627</v>
      </c>
      <c r="F382" s="323"/>
      <c r="G382" s="323"/>
    </row>
    <row r="383" spans="1:7" ht="33.75">
      <c r="A383" s="326"/>
      <c r="B383" s="326"/>
      <c r="C383" s="336"/>
      <c r="D383" s="114" t="s">
        <v>15628</v>
      </c>
      <c r="E383" s="127" t="s">
        <v>15629</v>
      </c>
      <c r="F383" s="323"/>
      <c r="G383" s="323"/>
    </row>
    <row r="384" spans="1:7">
      <c r="A384" s="326"/>
      <c r="B384" s="326"/>
      <c r="C384" s="336"/>
      <c r="D384" s="114" t="s">
        <v>15630</v>
      </c>
      <c r="E384" s="127" t="s">
        <v>15615</v>
      </c>
      <c r="F384" s="323"/>
      <c r="G384" s="323"/>
    </row>
    <row r="385" spans="1:7" ht="22.5">
      <c r="A385" s="326"/>
      <c r="B385" s="326"/>
      <c r="C385" s="336"/>
      <c r="D385" s="114" t="s">
        <v>15631</v>
      </c>
      <c r="E385" s="127" t="s">
        <v>15621</v>
      </c>
      <c r="F385" s="323"/>
      <c r="G385" s="323"/>
    </row>
    <row r="386" spans="1:7">
      <c r="A386" s="326"/>
      <c r="B386" s="326"/>
      <c r="C386" s="336"/>
      <c r="D386" s="114" t="s">
        <v>15579</v>
      </c>
      <c r="E386" s="127" t="s">
        <v>15632</v>
      </c>
      <c r="F386" s="323"/>
      <c r="G386" s="323"/>
    </row>
    <row r="387" spans="1:7">
      <c r="A387" s="326"/>
      <c r="B387" s="326"/>
      <c r="C387" s="336"/>
      <c r="D387" s="114" t="s">
        <v>15633</v>
      </c>
      <c r="E387" s="127" t="s">
        <v>15583</v>
      </c>
      <c r="F387" s="323"/>
      <c r="G387" s="323"/>
    </row>
    <row r="388" spans="1:7">
      <c r="A388" s="326"/>
      <c r="B388" s="326"/>
      <c r="C388" s="336"/>
      <c r="D388" s="114" t="s">
        <v>15581</v>
      </c>
      <c r="E388" s="127" t="s">
        <v>15634</v>
      </c>
      <c r="F388" s="323"/>
      <c r="G388" s="323"/>
    </row>
    <row r="389" spans="1:7" ht="45">
      <c r="A389" s="326"/>
      <c r="B389" s="326"/>
      <c r="C389" s="336"/>
      <c r="D389" s="114" t="s">
        <v>15635</v>
      </c>
      <c r="E389" s="127" t="s">
        <v>15636</v>
      </c>
      <c r="F389" s="323"/>
      <c r="G389" s="323"/>
    </row>
    <row r="390" spans="1:7" ht="22.5">
      <c r="A390" s="326"/>
      <c r="B390" s="326"/>
      <c r="C390" s="336"/>
      <c r="D390" s="114" t="s">
        <v>15637</v>
      </c>
      <c r="E390" s="110"/>
      <c r="F390" s="323"/>
      <c r="G390" s="323"/>
    </row>
    <row r="391" spans="1:7" ht="33.75">
      <c r="A391" s="326"/>
      <c r="B391" s="326"/>
      <c r="C391" s="336"/>
      <c r="D391" s="114" t="s">
        <v>15638</v>
      </c>
      <c r="E391" s="110"/>
      <c r="F391" s="323"/>
      <c r="G391" s="323"/>
    </row>
    <row r="392" spans="1:7">
      <c r="A392" s="326"/>
      <c r="B392" s="326"/>
      <c r="C392" s="336"/>
      <c r="D392" s="114" t="s">
        <v>15584</v>
      </c>
      <c r="E392" s="110"/>
      <c r="F392" s="323"/>
      <c r="G392" s="323"/>
    </row>
    <row r="393" spans="1:7">
      <c r="A393" s="326"/>
      <c r="B393" s="326"/>
      <c r="C393" s="336"/>
      <c r="D393" s="114" t="s">
        <v>15617</v>
      </c>
      <c r="E393" s="110"/>
      <c r="F393" s="323"/>
      <c r="G393" s="323"/>
    </row>
    <row r="394" spans="1:7">
      <c r="A394" s="326"/>
      <c r="B394" s="326"/>
      <c r="C394" s="336"/>
      <c r="D394" s="114" t="s">
        <v>15618</v>
      </c>
      <c r="E394" s="110"/>
      <c r="F394" s="323"/>
      <c r="G394" s="323"/>
    </row>
    <row r="395" spans="1:7" ht="22.5">
      <c r="A395" s="326"/>
      <c r="B395" s="326"/>
      <c r="C395" s="336"/>
      <c r="D395" s="114" t="s">
        <v>15585</v>
      </c>
      <c r="E395" s="110"/>
      <c r="F395" s="323"/>
      <c r="G395" s="323"/>
    </row>
    <row r="396" spans="1:7" ht="22.5">
      <c r="A396" s="327"/>
      <c r="B396" s="327"/>
      <c r="C396" s="337"/>
      <c r="D396" s="114" t="s">
        <v>15639</v>
      </c>
      <c r="E396" s="110"/>
      <c r="F396" s="324"/>
      <c r="G396" s="324"/>
    </row>
    <row r="397" spans="1:7">
      <c r="A397" s="325">
        <v>135</v>
      </c>
      <c r="B397" s="325">
        <v>351203</v>
      </c>
      <c r="C397" s="335" t="s">
        <v>245</v>
      </c>
      <c r="D397" s="338" t="s">
        <v>15744</v>
      </c>
      <c r="E397" s="127" t="s">
        <v>15587</v>
      </c>
      <c r="F397" s="322"/>
      <c r="G397" s="322"/>
    </row>
    <row r="398" spans="1:7">
      <c r="A398" s="326"/>
      <c r="B398" s="326"/>
      <c r="C398" s="336"/>
      <c r="D398" s="339"/>
      <c r="E398" s="127" t="s">
        <v>15596</v>
      </c>
      <c r="F398" s="323"/>
      <c r="G398" s="323"/>
    </row>
    <row r="399" spans="1:7">
      <c r="A399" s="326"/>
      <c r="B399" s="326"/>
      <c r="C399" s="336"/>
      <c r="D399" s="339"/>
      <c r="E399" s="127" t="s">
        <v>15589</v>
      </c>
      <c r="F399" s="323"/>
      <c r="G399" s="323"/>
    </row>
    <row r="400" spans="1:7" ht="22.5">
      <c r="A400" s="326"/>
      <c r="B400" s="326"/>
      <c r="C400" s="336"/>
      <c r="D400" s="339"/>
      <c r="E400" s="127" t="s">
        <v>15590</v>
      </c>
      <c r="F400" s="323"/>
      <c r="G400" s="323"/>
    </row>
    <row r="401" spans="1:7">
      <c r="A401" s="326"/>
      <c r="B401" s="326"/>
      <c r="C401" s="336"/>
      <c r="D401" s="339"/>
      <c r="E401" s="127" t="s">
        <v>15591</v>
      </c>
      <c r="F401" s="323"/>
      <c r="G401" s="323"/>
    </row>
    <row r="402" spans="1:7">
      <c r="A402" s="326"/>
      <c r="B402" s="326"/>
      <c r="C402" s="336"/>
      <c r="D402" s="339"/>
      <c r="E402" s="127" t="s">
        <v>15593</v>
      </c>
      <c r="F402" s="323"/>
      <c r="G402" s="323"/>
    </row>
    <row r="403" spans="1:7">
      <c r="A403" s="326"/>
      <c r="B403" s="326"/>
      <c r="C403" s="336"/>
      <c r="D403" s="339"/>
      <c r="E403" s="127" t="s">
        <v>15745</v>
      </c>
      <c r="F403" s="323"/>
      <c r="G403" s="323"/>
    </row>
    <row r="404" spans="1:7" ht="22.5">
      <c r="A404" s="326"/>
      <c r="B404" s="326"/>
      <c r="C404" s="336"/>
      <c r="D404" s="339"/>
      <c r="E404" s="127" t="s">
        <v>15594</v>
      </c>
      <c r="F404" s="323"/>
      <c r="G404" s="323"/>
    </row>
    <row r="405" spans="1:7">
      <c r="A405" s="327"/>
      <c r="B405" s="327"/>
      <c r="C405" s="337"/>
      <c r="D405" s="340"/>
      <c r="E405" s="127" t="s">
        <v>15746</v>
      </c>
      <c r="F405" s="324"/>
      <c r="G405" s="324"/>
    </row>
    <row r="406" spans="1:7" ht="22.5">
      <c r="A406" s="325">
        <v>136</v>
      </c>
      <c r="B406" s="325">
        <v>351301</v>
      </c>
      <c r="C406" s="335" t="s">
        <v>15747</v>
      </c>
      <c r="D406" s="114" t="s">
        <v>15623</v>
      </c>
      <c r="E406" s="127" t="s">
        <v>15624</v>
      </c>
      <c r="F406" s="322"/>
      <c r="G406" s="322"/>
    </row>
    <row r="407" spans="1:7" ht="22.5">
      <c r="A407" s="326"/>
      <c r="B407" s="326"/>
      <c r="C407" s="336"/>
      <c r="D407" s="114" t="s">
        <v>15625</v>
      </c>
      <c r="E407" s="127" t="s">
        <v>15612</v>
      </c>
      <c r="F407" s="323"/>
      <c r="G407" s="323"/>
    </row>
    <row r="408" spans="1:7" ht="22.5">
      <c r="A408" s="326"/>
      <c r="B408" s="326"/>
      <c r="C408" s="336"/>
      <c r="D408" s="114" t="s">
        <v>15626</v>
      </c>
      <c r="E408" s="127" t="s">
        <v>15627</v>
      </c>
      <c r="F408" s="323"/>
      <c r="G408" s="323"/>
    </row>
    <row r="409" spans="1:7" ht="33.75">
      <c r="A409" s="326"/>
      <c r="B409" s="326"/>
      <c r="C409" s="336"/>
      <c r="D409" s="114" t="s">
        <v>15628</v>
      </c>
      <c r="E409" s="127" t="s">
        <v>15629</v>
      </c>
      <c r="F409" s="323"/>
      <c r="G409" s="323"/>
    </row>
    <row r="410" spans="1:7">
      <c r="A410" s="326"/>
      <c r="B410" s="326"/>
      <c r="C410" s="336"/>
      <c r="D410" s="114" t="s">
        <v>15630</v>
      </c>
      <c r="E410" s="127" t="s">
        <v>15615</v>
      </c>
      <c r="F410" s="323"/>
      <c r="G410" s="323"/>
    </row>
    <row r="411" spans="1:7" ht="22.5">
      <c r="A411" s="326"/>
      <c r="B411" s="326"/>
      <c r="C411" s="336"/>
      <c r="D411" s="114" t="s">
        <v>15631</v>
      </c>
      <c r="E411" s="127" t="s">
        <v>15621</v>
      </c>
      <c r="F411" s="323"/>
      <c r="G411" s="323"/>
    </row>
    <row r="412" spans="1:7">
      <c r="A412" s="326"/>
      <c r="B412" s="326"/>
      <c r="C412" s="336"/>
      <c r="D412" s="114" t="s">
        <v>15579</v>
      </c>
      <c r="E412" s="127" t="s">
        <v>15632</v>
      </c>
      <c r="F412" s="323"/>
      <c r="G412" s="323"/>
    </row>
    <row r="413" spans="1:7">
      <c r="A413" s="326"/>
      <c r="B413" s="326"/>
      <c r="C413" s="336"/>
      <c r="D413" s="114" t="s">
        <v>15633</v>
      </c>
      <c r="E413" s="127" t="s">
        <v>15583</v>
      </c>
      <c r="F413" s="323"/>
      <c r="G413" s="323"/>
    </row>
    <row r="414" spans="1:7">
      <c r="A414" s="326"/>
      <c r="B414" s="326"/>
      <c r="C414" s="336"/>
      <c r="D414" s="114" t="s">
        <v>15581</v>
      </c>
      <c r="E414" s="127" t="s">
        <v>15634</v>
      </c>
      <c r="F414" s="323"/>
      <c r="G414" s="323"/>
    </row>
    <row r="415" spans="1:7" ht="45">
      <c r="A415" s="326"/>
      <c r="B415" s="326"/>
      <c r="C415" s="336"/>
      <c r="D415" s="114" t="s">
        <v>15635</v>
      </c>
      <c r="E415" s="127" t="s">
        <v>15636</v>
      </c>
      <c r="F415" s="323"/>
      <c r="G415" s="323"/>
    </row>
    <row r="416" spans="1:7" ht="22.5">
      <c r="A416" s="326"/>
      <c r="B416" s="326"/>
      <c r="C416" s="336"/>
      <c r="D416" s="114" t="s">
        <v>15637</v>
      </c>
      <c r="E416" s="110"/>
      <c r="F416" s="323"/>
      <c r="G416" s="323"/>
    </row>
    <row r="417" spans="1:7" ht="33.75">
      <c r="A417" s="326"/>
      <c r="B417" s="326"/>
      <c r="C417" s="336"/>
      <c r="D417" s="114" t="s">
        <v>15638</v>
      </c>
      <c r="E417" s="110"/>
      <c r="F417" s="323"/>
      <c r="G417" s="323"/>
    </row>
    <row r="418" spans="1:7">
      <c r="A418" s="326"/>
      <c r="B418" s="326"/>
      <c r="C418" s="336"/>
      <c r="D418" s="114" t="s">
        <v>15584</v>
      </c>
      <c r="E418" s="110"/>
      <c r="F418" s="323"/>
      <c r="G418" s="323"/>
    </row>
    <row r="419" spans="1:7">
      <c r="A419" s="326"/>
      <c r="B419" s="326"/>
      <c r="C419" s="336"/>
      <c r="D419" s="114" t="s">
        <v>15617</v>
      </c>
      <c r="E419" s="110"/>
      <c r="F419" s="323"/>
      <c r="G419" s="323"/>
    </row>
    <row r="420" spans="1:7">
      <c r="A420" s="326"/>
      <c r="B420" s="326"/>
      <c r="C420" s="336"/>
      <c r="D420" s="114" t="s">
        <v>15618</v>
      </c>
      <c r="E420" s="110"/>
      <c r="F420" s="323"/>
      <c r="G420" s="323"/>
    </row>
    <row r="421" spans="1:7" ht="22.5">
      <c r="A421" s="326"/>
      <c r="B421" s="326"/>
      <c r="C421" s="336"/>
      <c r="D421" s="114" t="s">
        <v>15585</v>
      </c>
      <c r="E421" s="110"/>
      <c r="F421" s="323"/>
      <c r="G421" s="323"/>
    </row>
    <row r="422" spans="1:7" ht="22.5">
      <c r="A422" s="327"/>
      <c r="B422" s="327"/>
      <c r="C422" s="337"/>
      <c r="D422" s="114" t="s">
        <v>15639</v>
      </c>
      <c r="E422" s="110"/>
      <c r="F422" s="324"/>
      <c r="G422" s="324"/>
    </row>
    <row r="423" spans="1:7">
      <c r="A423" s="325">
        <v>137</v>
      </c>
      <c r="B423" s="325">
        <v>351303</v>
      </c>
      <c r="C423" s="335" t="s">
        <v>15748</v>
      </c>
      <c r="D423" s="338" t="s">
        <v>15749</v>
      </c>
      <c r="E423" s="127" t="s">
        <v>15587</v>
      </c>
      <c r="F423" s="322"/>
      <c r="G423" s="322"/>
    </row>
    <row r="424" spans="1:7">
      <c r="A424" s="326"/>
      <c r="B424" s="326"/>
      <c r="C424" s="336"/>
      <c r="D424" s="339"/>
      <c r="E424" s="127" t="s">
        <v>15596</v>
      </c>
      <c r="F424" s="323"/>
      <c r="G424" s="323"/>
    </row>
    <row r="425" spans="1:7">
      <c r="A425" s="326"/>
      <c r="B425" s="326"/>
      <c r="C425" s="336"/>
      <c r="D425" s="339"/>
      <c r="E425" s="127" t="s">
        <v>15589</v>
      </c>
      <c r="F425" s="323"/>
      <c r="G425" s="323"/>
    </row>
    <row r="426" spans="1:7" ht="22.5">
      <c r="A426" s="326"/>
      <c r="B426" s="326"/>
      <c r="C426" s="336"/>
      <c r="D426" s="339"/>
      <c r="E426" s="127" t="s">
        <v>15590</v>
      </c>
      <c r="F426" s="323"/>
      <c r="G426" s="323"/>
    </row>
    <row r="427" spans="1:7">
      <c r="A427" s="326"/>
      <c r="B427" s="326"/>
      <c r="C427" s="336"/>
      <c r="D427" s="339"/>
      <c r="E427" s="127" t="s">
        <v>15591</v>
      </c>
      <c r="F427" s="323"/>
      <c r="G427" s="323"/>
    </row>
    <row r="428" spans="1:7">
      <c r="A428" s="326"/>
      <c r="B428" s="326"/>
      <c r="C428" s="336"/>
      <c r="D428" s="339"/>
      <c r="E428" s="127" t="s">
        <v>15593</v>
      </c>
      <c r="F428" s="323"/>
      <c r="G428" s="323"/>
    </row>
    <row r="429" spans="1:7" ht="22.5">
      <c r="A429" s="326"/>
      <c r="B429" s="326"/>
      <c r="C429" s="336"/>
      <c r="D429" s="339"/>
      <c r="E429" s="127" t="s">
        <v>15594</v>
      </c>
      <c r="F429" s="323"/>
      <c r="G429" s="323"/>
    </row>
    <row r="430" spans="1:7">
      <c r="A430" s="327"/>
      <c r="B430" s="327"/>
      <c r="C430" s="337"/>
      <c r="D430" s="340"/>
      <c r="E430" s="127" t="s">
        <v>15750</v>
      </c>
      <c r="F430" s="324"/>
      <c r="G430" s="324"/>
    </row>
    <row r="431" spans="1:7" ht="22.5">
      <c r="A431" s="325">
        <v>138</v>
      </c>
      <c r="B431" s="325">
        <v>351401</v>
      </c>
      <c r="C431" s="335" t="s">
        <v>15751</v>
      </c>
      <c r="D431" s="114" t="s">
        <v>15623</v>
      </c>
      <c r="E431" s="127" t="s">
        <v>15624</v>
      </c>
      <c r="F431" s="322"/>
      <c r="G431" s="322"/>
    </row>
    <row r="432" spans="1:7" ht="22.5">
      <c r="A432" s="326"/>
      <c r="B432" s="326"/>
      <c r="C432" s="336"/>
      <c r="D432" s="114" t="s">
        <v>15625</v>
      </c>
      <c r="E432" s="127" t="s">
        <v>15612</v>
      </c>
      <c r="F432" s="323"/>
      <c r="G432" s="323"/>
    </row>
    <row r="433" spans="1:7" ht="22.5">
      <c r="A433" s="326"/>
      <c r="B433" s="326"/>
      <c r="C433" s="336"/>
      <c r="D433" s="114" t="s">
        <v>15626</v>
      </c>
      <c r="E433" s="127" t="s">
        <v>15627</v>
      </c>
      <c r="F433" s="323"/>
      <c r="G433" s="323"/>
    </row>
    <row r="434" spans="1:7" ht="33.75">
      <c r="A434" s="326"/>
      <c r="B434" s="326"/>
      <c r="C434" s="336"/>
      <c r="D434" s="114" t="s">
        <v>15628</v>
      </c>
      <c r="E434" s="127" t="s">
        <v>15629</v>
      </c>
      <c r="F434" s="323"/>
      <c r="G434" s="323"/>
    </row>
    <row r="435" spans="1:7">
      <c r="A435" s="326"/>
      <c r="B435" s="326"/>
      <c r="C435" s="336"/>
      <c r="D435" s="114" t="s">
        <v>15630</v>
      </c>
      <c r="E435" s="127" t="s">
        <v>15615</v>
      </c>
      <c r="F435" s="323"/>
      <c r="G435" s="323"/>
    </row>
    <row r="436" spans="1:7" ht="22.5">
      <c r="A436" s="326"/>
      <c r="B436" s="326"/>
      <c r="C436" s="336"/>
      <c r="D436" s="114" t="s">
        <v>15631</v>
      </c>
      <c r="E436" s="127" t="s">
        <v>15621</v>
      </c>
      <c r="F436" s="323"/>
      <c r="G436" s="323"/>
    </row>
    <row r="437" spans="1:7">
      <c r="A437" s="326"/>
      <c r="B437" s="326"/>
      <c r="C437" s="336"/>
      <c r="D437" s="114" t="s">
        <v>15579</v>
      </c>
      <c r="E437" s="127" t="s">
        <v>15632</v>
      </c>
      <c r="F437" s="323"/>
      <c r="G437" s="323"/>
    </row>
    <row r="438" spans="1:7">
      <c r="A438" s="326"/>
      <c r="B438" s="326"/>
      <c r="C438" s="336"/>
      <c r="D438" s="114" t="s">
        <v>15633</v>
      </c>
      <c r="E438" s="127" t="s">
        <v>15583</v>
      </c>
      <c r="F438" s="323"/>
      <c r="G438" s="323"/>
    </row>
    <row r="439" spans="1:7">
      <c r="A439" s="326"/>
      <c r="B439" s="326"/>
      <c r="C439" s="336"/>
      <c r="D439" s="114" t="s">
        <v>15581</v>
      </c>
      <c r="E439" s="127" t="s">
        <v>15634</v>
      </c>
      <c r="F439" s="323"/>
      <c r="G439" s="323"/>
    </row>
    <row r="440" spans="1:7" ht="45">
      <c r="A440" s="326"/>
      <c r="B440" s="326"/>
      <c r="C440" s="336"/>
      <c r="D440" s="114" t="s">
        <v>15635</v>
      </c>
      <c r="E440" s="127" t="s">
        <v>15636</v>
      </c>
      <c r="F440" s="323"/>
      <c r="G440" s="323"/>
    </row>
    <row r="441" spans="1:7" ht="22.5">
      <c r="A441" s="326"/>
      <c r="B441" s="326"/>
      <c r="C441" s="336"/>
      <c r="D441" s="114" t="s">
        <v>15637</v>
      </c>
      <c r="E441" s="110"/>
      <c r="F441" s="323"/>
      <c r="G441" s="323"/>
    </row>
    <row r="442" spans="1:7" ht="33.75">
      <c r="A442" s="326"/>
      <c r="B442" s="326"/>
      <c r="C442" s="336"/>
      <c r="D442" s="114" t="s">
        <v>15638</v>
      </c>
      <c r="E442" s="110"/>
      <c r="F442" s="323"/>
      <c r="G442" s="323"/>
    </row>
    <row r="443" spans="1:7">
      <c r="A443" s="326"/>
      <c r="B443" s="326"/>
      <c r="C443" s="336"/>
      <c r="D443" s="114" t="s">
        <v>15584</v>
      </c>
      <c r="E443" s="110"/>
      <c r="F443" s="323"/>
      <c r="G443" s="323"/>
    </row>
    <row r="444" spans="1:7">
      <c r="A444" s="326"/>
      <c r="B444" s="326"/>
      <c r="C444" s="336"/>
      <c r="D444" s="114" t="s">
        <v>15617</v>
      </c>
      <c r="E444" s="110"/>
      <c r="F444" s="323"/>
      <c r="G444" s="323"/>
    </row>
    <row r="445" spans="1:7">
      <c r="A445" s="326"/>
      <c r="B445" s="326"/>
      <c r="C445" s="336"/>
      <c r="D445" s="114" t="s">
        <v>15618</v>
      </c>
      <c r="E445" s="110"/>
      <c r="F445" s="323"/>
      <c r="G445" s="323"/>
    </row>
    <row r="446" spans="1:7" ht="22.5">
      <c r="A446" s="326"/>
      <c r="B446" s="326"/>
      <c r="C446" s="336"/>
      <c r="D446" s="114" t="s">
        <v>15585</v>
      </c>
      <c r="E446" s="110"/>
      <c r="F446" s="323"/>
      <c r="G446" s="323"/>
    </row>
    <row r="447" spans="1:7" ht="22.5">
      <c r="A447" s="327"/>
      <c r="B447" s="327"/>
      <c r="C447" s="337"/>
      <c r="D447" s="114" t="s">
        <v>15639</v>
      </c>
      <c r="E447" s="110"/>
      <c r="F447" s="324"/>
      <c r="G447" s="324"/>
    </row>
    <row r="448" spans="1:7">
      <c r="A448" s="325">
        <v>139</v>
      </c>
      <c r="B448" s="325">
        <v>351403</v>
      </c>
      <c r="C448" s="335" t="s">
        <v>248</v>
      </c>
      <c r="D448" s="338" t="s">
        <v>15752</v>
      </c>
      <c r="E448" s="127" t="s">
        <v>15587</v>
      </c>
      <c r="F448" s="322"/>
      <c r="G448" s="322"/>
    </row>
    <row r="449" spans="1:7">
      <c r="A449" s="326"/>
      <c r="B449" s="326"/>
      <c r="C449" s="336"/>
      <c r="D449" s="339"/>
      <c r="E449" s="127" t="s">
        <v>15596</v>
      </c>
      <c r="F449" s="323"/>
      <c r="G449" s="323"/>
    </row>
    <row r="450" spans="1:7">
      <c r="A450" s="326"/>
      <c r="B450" s="326"/>
      <c r="C450" s="336"/>
      <c r="D450" s="339"/>
      <c r="E450" s="127" t="s">
        <v>15589</v>
      </c>
      <c r="F450" s="323"/>
      <c r="G450" s="323"/>
    </row>
    <row r="451" spans="1:7" ht="22.5">
      <c r="A451" s="326"/>
      <c r="B451" s="326"/>
      <c r="C451" s="336"/>
      <c r="D451" s="339"/>
      <c r="E451" s="127" t="s">
        <v>15590</v>
      </c>
      <c r="F451" s="323"/>
      <c r="G451" s="323"/>
    </row>
    <row r="452" spans="1:7">
      <c r="A452" s="326"/>
      <c r="B452" s="326"/>
      <c r="C452" s="336"/>
      <c r="D452" s="339"/>
      <c r="E452" s="127" t="s">
        <v>15591</v>
      </c>
      <c r="F452" s="323"/>
      <c r="G452" s="323"/>
    </row>
    <row r="453" spans="1:7">
      <c r="A453" s="326"/>
      <c r="B453" s="326"/>
      <c r="C453" s="336"/>
      <c r="D453" s="339"/>
      <c r="E453" s="127" t="s">
        <v>15593</v>
      </c>
      <c r="F453" s="323"/>
      <c r="G453" s="323"/>
    </row>
    <row r="454" spans="1:7" ht="22.5">
      <c r="A454" s="326"/>
      <c r="B454" s="326"/>
      <c r="C454" s="336"/>
      <c r="D454" s="339"/>
      <c r="E454" s="127" t="s">
        <v>15594</v>
      </c>
      <c r="F454" s="323"/>
      <c r="G454" s="323"/>
    </row>
    <row r="455" spans="1:7">
      <c r="A455" s="327"/>
      <c r="B455" s="327"/>
      <c r="C455" s="337"/>
      <c r="D455" s="340"/>
      <c r="E455" s="127" t="s">
        <v>15750</v>
      </c>
      <c r="F455" s="324"/>
      <c r="G455" s="324"/>
    </row>
    <row r="456" spans="1:7">
      <c r="A456" s="325">
        <v>140</v>
      </c>
      <c r="B456" s="325">
        <v>352003</v>
      </c>
      <c r="C456" s="335" t="s">
        <v>250</v>
      </c>
      <c r="D456" s="338" t="s">
        <v>15753</v>
      </c>
      <c r="E456" s="127" t="s">
        <v>15754</v>
      </c>
      <c r="F456" s="322"/>
      <c r="G456" s="322"/>
    </row>
    <row r="457" spans="1:7">
      <c r="A457" s="326"/>
      <c r="B457" s="326"/>
      <c r="C457" s="336"/>
      <c r="D457" s="339"/>
      <c r="E457" s="127" t="s">
        <v>15608</v>
      </c>
      <c r="F457" s="323"/>
      <c r="G457" s="323"/>
    </row>
    <row r="458" spans="1:7" ht="22.5">
      <c r="A458" s="326"/>
      <c r="B458" s="326"/>
      <c r="C458" s="336"/>
      <c r="D458" s="339"/>
      <c r="E458" s="127" t="s">
        <v>15590</v>
      </c>
      <c r="F458" s="323"/>
      <c r="G458" s="323"/>
    </row>
    <row r="459" spans="1:7">
      <c r="A459" s="326"/>
      <c r="B459" s="326"/>
      <c r="C459" s="336"/>
      <c r="D459" s="339"/>
      <c r="E459" s="127" t="s">
        <v>15591</v>
      </c>
      <c r="F459" s="323"/>
      <c r="G459" s="323"/>
    </row>
    <row r="460" spans="1:7">
      <c r="A460" s="326"/>
      <c r="B460" s="326"/>
      <c r="C460" s="336"/>
      <c r="D460" s="339"/>
      <c r="E460" s="127" t="s">
        <v>15593</v>
      </c>
      <c r="F460" s="323"/>
      <c r="G460" s="323"/>
    </row>
    <row r="461" spans="1:7">
      <c r="A461" s="326"/>
      <c r="B461" s="326"/>
      <c r="C461" s="336"/>
      <c r="D461" s="339"/>
      <c r="E461" s="127" t="s">
        <v>15755</v>
      </c>
      <c r="F461" s="323"/>
      <c r="G461" s="323"/>
    </row>
    <row r="462" spans="1:7" ht="22.5">
      <c r="A462" s="327"/>
      <c r="B462" s="327"/>
      <c r="C462" s="337"/>
      <c r="D462" s="340"/>
      <c r="E462" s="127" t="s">
        <v>15594</v>
      </c>
      <c r="F462" s="324"/>
      <c r="G462" s="324"/>
    </row>
    <row r="463" spans="1:7">
      <c r="A463" s="325">
        <v>141</v>
      </c>
      <c r="B463" s="325">
        <v>352102</v>
      </c>
      <c r="C463" s="335" t="s">
        <v>15756</v>
      </c>
      <c r="D463" s="114" t="s">
        <v>15757</v>
      </c>
      <c r="E463" s="127" t="s">
        <v>15577</v>
      </c>
      <c r="F463" s="322"/>
      <c r="G463" s="322"/>
    </row>
    <row r="464" spans="1:7" ht="22.5">
      <c r="A464" s="326"/>
      <c r="B464" s="326"/>
      <c r="C464" s="336"/>
      <c r="D464" s="114" t="s">
        <v>15758</v>
      </c>
      <c r="E464" s="127" t="s">
        <v>15759</v>
      </c>
      <c r="F464" s="323"/>
      <c r="G464" s="323"/>
    </row>
    <row r="465" spans="1:7" ht="22.5">
      <c r="A465" s="326"/>
      <c r="B465" s="326"/>
      <c r="C465" s="336"/>
      <c r="D465" s="114" t="s">
        <v>15760</v>
      </c>
      <c r="E465" s="127" t="s">
        <v>15761</v>
      </c>
      <c r="F465" s="323"/>
      <c r="G465" s="323"/>
    </row>
    <row r="466" spans="1:7" ht="22.5">
      <c r="A466" s="326"/>
      <c r="B466" s="326"/>
      <c r="C466" s="336"/>
      <c r="D466" s="114" t="s">
        <v>15762</v>
      </c>
      <c r="E466" s="127" t="s">
        <v>15582</v>
      </c>
      <c r="F466" s="323"/>
      <c r="G466" s="323"/>
    </row>
    <row r="467" spans="1:7" ht="56.25">
      <c r="A467" s="326"/>
      <c r="B467" s="326"/>
      <c r="C467" s="336"/>
      <c r="D467" s="114" t="s">
        <v>15763</v>
      </c>
      <c r="E467" s="127" t="s">
        <v>15764</v>
      </c>
      <c r="F467" s="323"/>
      <c r="G467" s="323"/>
    </row>
    <row r="468" spans="1:7" ht="22.5">
      <c r="A468" s="326"/>
      <c r="B468" s="326"/>
      <c r="C468" s="336"/>
      <c r="D468" s="114" t="s">
        <v>15765</v>
      </c>
      <c r="E468" s="127" t="s">
        <v>15766</v>
      </c>
      <c r="F468" s="323"/>
      <c r="G468" s="323"/>
    </row>
    <row r="469" spans="1:7" ht="33.75">
      <c r="A469" s="326"/>
      <c r="B469" s="326"/>
      <c r="C469" s="336"/>
      <c r="D469" s="114" t="s">
        <v>15767</v>
      </c>
      <c r="E469" s="127" t="s">
        <v>15768</v>
      </c>
      <c r="F469" s="323"/>
      <c r="G469" s="323"/>
    </row>
    <row r="470" spans="1:7">
      <c r="A470" s="326"/>
      <c r="B470" s="326"/>
      <c r="C470" s="336"/>
      <c r="D470" s="114" t="s">
        <v>15769</v>
      </c>
      <c r="E470" s="127" t="s">
        <v>15770</v>
      </c>
      <c r="F470" s="323"/>
      <c r="G470" s="323"/>
    </row>
    <row r="471" spans="1:7">
      <c r="A471" s="326"/>
      <c r="B471" s="326"/>
      <c r="C471" s="336"/>
      <c r="D471" s="114" t="s">
        <v>15618</v>
      </c>
      <c r="E471" s="127" t="s">
        <v>15771</v>
      </c>
      <c r="F471" s="323"/>
      <c r="G471" s="323"/>
    </row>
    <row r="472" spans="1:7" ht="22.5">
      <c r="A472" s="326"/>
      <c r="B472" s="326"/>
      <c r="C472" s="336"/>
      <c r="D472" s="114" t="s">
        <v>15772</v>
      </c>
      <c r="E472" s="127" t="s">
        <v>15773</v>
      </c>
      <c r="F472" s="323"/>
      <c r="G472" s="323"/>
    </row>
    <row r="473" spans="1:7">
      <c r="A473" s="326"/>
      <c r="B473" s="326"/>
      <c r="C473" s="336"/>
      <c r="D473" s="115"/>
      <c r="E473" s="127" t="s">
        <v>15774</v>
      </c>
      <c r="F473" s="323"/>
      <c r="G473" s="323"/>
    </row>
    <row r="474" spans="1:7" ht="45">
      <c r="A474" s="327"/>
      <c r="B474" s="327"/>
      <c r="C474" s="337"/>
      <c r="D474" s="115"/>
      <c r="E474" s="127" t="s">
        <v>15775</v>
      </c>
      <c r="F474" s="324"/>
      <c r="G474" s="324"/>
    </row>
    <row r="475" spans="1:7">
      <c r="A475" s="325">
        <v>142</v>
      </c>
      <c r="B475" s="325">
        <v>352203</v>
      </c>
      <c r="C475" s="335" t="s">
        <v>392</v>
      </c>
      <c r="D475" s="338" t="s">
        <v>15776</v>
      </c>
      <c r="E475" s="127" t="s">
        <v>15754</v>
      </c>
      <c r="F475" s="322"/>
      <c r="G475" s="322"/>
    </row>
    <row r="476" spans="1:7">
      <c r="A476" s="326"/>
      <c r="B476" s="326"/>
      <c r="C476" s="336"/>
      <c r="D476" s="339"/>
      <c r="E476" s="127" t="s">
        <v>15608</v>
      </c>
      <c r="F476" s="323"/>
      <c r="G476" s="323"/>
    </row>
    <row r="477" spans="1:7" ht="22.5">
      <c r="A477" s="326"/>
      <c r="B477" s="326"/>
      <c r="C477" s="336"/>
      <c r="D477" s="339"/>
      <c r="E477" s="127" t="s">
        <v>15590</v>
      </c>
      <c r="F477" s="323"/>
      <c r="G477" s="323"/>
    </row>
    <row r="478" spans="1:7">
      <c r="A478" s="326"/>
      <c r="B478" s="326"/>
      <c r="C478" s="336"/>
      <c r="D478" s="339"/>
      <c r="E478" s="127" t="s">
        <v>15591</v>
      </c>
      <c r="F478" s="323"/>
      <c r="G478" s="323"/>
    </row>
    <row r="479" spans="1:7">
      <c r="A479" s="326"/>
      <c r="B479" s="326"/>
      <c r="C479" s="336"/>
      <c r="D479" s="339"/>
      <c r="E479" s="127" t="s">
        <v>15593</v>
      </c>
      <c r="F479" s="323"/>
      <c r="G479" s="323"/>
    </row>
    <row r="480" spans="1:7">
      <c r="A480" s="326"/>
      <c r="B480" s="326"/>
      <c r="C480" s="336"/>
      <c r="D480" s="339"/>
      <c r="E480" s="127" t="s">
        <v>15755</v>
      </c>
      <c r="F480" s="323"/>
      <c r="G480" s="323"/>
    </row>
    <row r="481" spans="1:7" ht="22.5">
      <c r="A481" s="327"/>
      <c r="B481" s="327"/>
      <c r="C481" s="337"/>
      <c r="D481" s="340"/>
      <c r="E481" s="127" t="s">
        <v>15594</v>
      </c>
      <c r="F481" s="324"/>
      <c r="G481" s="324"/>
    </row>
    <row r="482" spans="1:7" ht="22.5">
      <c r="A482" s="325">
        <v>143</v>
      </c>
      <c r="B482" s="325">
        <v>352301</v>
      </c>
      <c r="C482" s="335" t="s">
        <v>15777</v>
      </c>
      <c r="D482" s="114" t="s">
        <v>15623</v>
      </c>
      <c r="E482" s="127" t="s">
        <v>15624</v>
      </c>
      <c r="F482" s="322"/>
      <c r="G482" s="322"/>
    </row>
    <row r="483" spans="1:7" ht="22.5">
      <c r="A483" s="326"/>
      <c r="B483" s="326"/>
      <c r="C483" s="336"/>
      <c r="D483" s="114" t="s">
        <v>15625</v>
      </c>
      <c r="E483" s="127" t="s">
        <v>15612</v>
      </c>
      <c r="F483" s="323"/>
      <c r="G483" s="323"/>
    </row>
    <row r="484" spans="1:7" ht="22.5">
      <c r="A484" s="326"/>
      <c r="B484" s="326"/>
      <c r="C484" s="336"/>
      <c r="D484" s="114" t="s">
        <v>15626</v>
      </c>
      <c r="E484" s="127" t="s">
        <v>15627</v>
      </c>
      <c r="F484" s="323"/>
      <c r="G484" s="323"/>
    </row>
    <row r="485" spans="1:7" ht="33.75">
      <c r="A485" s="326"/>
      <c r="B485" s="326"/>
      <c r="C485" s="336"/>
      <c r="D485" s="114" t="s">
        <v>15628</v>
      </c>
      <c r="E485" s="127" t="s">
        <v>15629</v>
      </c>
      <c r="F485" s="323"/>
      <c r="G485" s="323"/>
    </row>
    <row r="486" spans="1:7">
      <c r="A486" s="326"/>
      <c r="B486" s="326"/>
      <c r="C486" s="336"/>
      <c r="D486" s="114" t="s">
        <v>15630</v>
      </c>
      <c r="E486" s="127" t="s">
        <v>15615</v>
      </c>
      <c r="F486" s="323"/>
      <c r="G486" s="323"/>
    </row>
    <row r="487" spans="1:7" ht="22.5">
      <c r="A487" s="326"/>
      <c r="B487" s="326"/>
      <c r="C487" s="336"/>
      <c r="D487" s="114" t="s">
        <v>15631</v>
      </c>
      <c r="E487" s="127" t="s">
        <v>15621</v>
      </c>
      <c r="F487" s="323"/>
      <c r="G487" s="323"/>
    </row>
    <row r="488" spans="1:7">
      <c r="A488" s="326"/>
      <c r="B488" s="326"/>
      <c r="C488" s="336"/>
      <c r="D488" s="114" t="s">
        <v>15579</v>
      </c>
      <c r="E488" s="127" t="s">
        <v>15632</v>
      </c>
      <c r="F488" s="323"/>
      <c r="G488" s="323"/>
    </row>
    <row r="489" spans="1:7">
      <c r="A489" s="326"/>
      <c r="B489" s="326"/>
      <c r="C489" s="336"/>
      <c r="D489" s="114" t="s">
        <v>15633</v>
      </c>
      <c r="E489" s="127" t="s">
        <v>15583</v>
      </c>
      <c r="F489" s="323"/>
      <c r="G489" s="323"/>
    </row>
    <row r="490" spans="1:7">
      <c r="A490" s="326"/>
      <c r="B490" s="326"/>
      <c r="C490" s="336"/>
      <c r="D490" s="114" t="s">
        <v>15581</v>
      </c>
      <c r="E490" s="127" t="s">
        <v>15634</v>
      </c>
      <c r="F490" s="323"/>
      <c r="G490" s="323"/>
    </row>
    <row r="491" spans="1:7" ht="45">
      <c r="A491" s="326"/>
      <c r="B491" s="326"/>
      <c r="C491" s="336"/>
      <c r="D491" s="114" t="s">
        <v>15635</v>
      </c>
      <c r="E491" s="127" t="s">
        <v>15636</v>
      </c>
      <c r="F491" s="323"/>
      <c r="G491" s="323"/>
    </row>
    <row r="492" spans="1:7" ht="22.5">
      <c r="A492" s="326"/>
      <c r="B492" s="326"/>
      <c r="C492" s="336"/>
      <c r="D492" s="114" t="s">
        <v>15637</v>
      </c>
      <c r="E492" s="110"/>
      <c r="F492" s="323"/>
      <c r="G492" s="323"/>
    </row>
    <row r="493" spans="1:7" ht="33.75">
      <c r="A493" s="326"/>
      <c r="B493" s="326"/>
      <c r="C493" s="336"/>
      <c r="D493" s="114" t="s">
        <v>15638</v>
      </c>
      <c r="E493" s="110"/>
      <c r="F493" s="323"/>
      <c r="G493" s="323"/>
    </row>
    <row r="494" spans="1:7">
      <c r="A494" s="326"/>
      <c r="B494" s="326"/>
      <c r="C494" s="336"/>
      <c r="D494" s="114" t="s">
        <v>15584</v>
      </c>
      <c r="E494" s="110"/>
      <c r="F494" s="323"/>
      <c r="G494" s="323"/>
    </row>
    <row r="495" spans="1:7">
      <c r="A495" s="326"/>
      <c r="B495" s="326"/>
      <c r="C495" s="336"/>
      <c r="D495" s="114" t="s">
        <v>15617</v>
      </c>
      <c r="E495" s="110"/>
      <c r="F495" s="323"/>
      <c r="G495" s="323"/>
    </row>
    <row r="496" spans="1:7">
      <c r="A496" s="326"/>
      <c r="B496" s="326"/>
      <c r="C496" s="336"/>
      <c r="D496" s="114" t="s">
        <v>15618</v>
      </c>
      <c r="E496" s="110"/>
      <c r="F496" s="323"/>
      <c r="G496" s="323"/>
    </row>
    <row r="497" spans="1:7" ht="22.5">
      <c r="A497" s="326"/>
      <c r="B497" s="326"/>
      <c r="C497" s="336"/>
      <c r="D497" s="114" t="s">
        <v>15585</v>
      </c>
      <c r="E497" s="110"/>
      <c r="F497" s="323"/>
      <c r="G497" s="323"/>
    </row>
    <row r="498" spans="1:7" ht="22.5">
      <c r="A498" s="327"/>
      <c r="B498" s="327"/>
      <c r="C498" s="337"/>
      <c r="D498" s="114" t="s">
        <v>15639</v>
      </c>
      <c r="E498" s="110"/>
      <c r="F498" s="324"/>
      <c r="G498" s="324"/>
    </row>
    <row r="499" spans="1:7">
      <c r="A499" s="325">
        <v>144</v>
      </c>
      <c r="B499" s="325">
        <v>352303</v>
      </c>
      <c r="C499" s="335" t="s">
        <v>252</v>
      </c>
      <c r="D499" s="338" t="s">
        <v>15778</v>
      </c>
      <c r="E499" s="127" t="s">
        <v>15587</v>
      </c>
      <c r="F499" s="322"/>
      <c r="G499" s="322"/>
    </row>
    <row r="500" spans="1:7">
      <c r="A500" s="326"/>
      <c r="B500" s="326"/>
      <c r="C500" s="336"/>
      <c r="D500" s="339"/>
      <c r="E500" s="127" t="s">
        <v>15588</v>
      </c>
      <c r="F500" s="323"/>
      <c r="G500" s="323"/>
    </row>
    <row r="501" spans="1:7" ht="22.5">
      <c r="A501" s="326"/>
      <c r="B501" s="326"/>
      <c r="C501" s="336"/>
      <c r="D501" s="339"/>
      <c r="E501" s="127" t="s">
        <v>15590</v>
      </c>
      <c r="F501" s="323"/>
      <c r="G501" s="323"/>
    </row>
    <row r="502" spans="1:7">
      <c r="A502" s="326"/>
      <c r="B502" s="326"/>
      <c r="C502" s="336"/>
      <c r="D502" s="339"/>
      <c r="E502" s="127" t="s">
        <v>15591</v>
      </c>
      <c r="F502" s="323"/>
      <c r="G502" s="323"/>
    </row>
    <row r="503" spans="1:7">
      <c r="A503" s="327"/>
      <c r="B503" s="327"/>
      <c r="C503" s="337"/>
      <c r="D503" s="340"/>
      <c r="E503" s="127" t="s">
        <v>15606</v>
      </c>
      <c r="F503" s="324"/>
      <c r="G503" s="324"/>
    </row>
    <row r="504" spans="1:7" ht="22.5">
      <c r="A504" s="126">
        <v>145</v>
      </c>
      <c r="B504" s="126">
        <v>352501</v>
      </c>
      <c r="C504" s="127" t="s">
        <v>15779</v>
      </c>
      <c r="D504" s="114" t="s">
        <v>268</v>
      </c>
      <c r="E504" s="127"/>
      <c r="F504" s="120"/>
      <c r="G504" s="120"/>
    </row>
    <row r="505" spans="1:7" ht="22.5">
      <c r="A505" s="126">
        <v>146</v>
      </c>
      <c r="B505" s="126">
        <v>352504</v>
      </c>
      <c r="C505" s="127" t="s">
        <v>15782</v>
      </c>
      <c r="D505" s="114" t="s">
        <v>268</v>
      </c>
      <c r="E505" s="127"/>
      <c r="F505" s="120"/>
      <c r="G505" s="120"/>
    </row>
    <row r="506" spans="1:7" ht="22.5">
      <c r="A506" s="126">
        <v>147</v>
      </c>
      <c r="B506" s="126">
        <v>352507</v>
      </c>
      <c r="C506" s="127" t="s">
        <v>15785</v>
      </c>
      <c r="D506" s="114" t="s">
        <v>268</v>
      </c>
      <c r="E506" s="127"/>
      <c r="F506" s="120"/>
      <c r="G506" s="120"/>
    </row>
    <row r="507" spans="1:7" ht="90">
      <c r="A507" s="126">
        <v>148</v>
      </c>
      <c r="B507" s="126">
        <v>353003</v>
      </c>
      <c r="C507" s="127" t="s">
        <v>254</v>
      </c>
      <c r="D507" s="114" t="s">
        <v>15640</v>
      </c>
      <c r="E507" s="127" t="s">
        <v>15641</v>
      </c>
      <c r="F507" s="120"/>
      <c r="G507" s="120"/>
    </row>
    <row r="508" spans="1:7">
      <c r="A508" s="325">
        <v>149</v>
      </c>
      <c r="B508" s="325">
        <v>355203</v>
      </c>
      <c r="C508" s="335" t="s">
        <v>15791</v>
      </c>
      <c r="D508" s="114" t="s">
        <v>15576</v>
      </c>
      <c r="E508" s="127" t="s">
        <v>15658</v>
      </c>
      <c r="F508" s="322"/>
      <c r="G508" s="322"/>
    </row>
    <row r="509" spans="1:7" ht="33.75">
      <c r="A509" s="326"/>
      <c r="B509" s="326"/>
      <c r="C509" s="336"/>
      <c r="D509" s="114" t="s">
        <v>15792</v>
      </c>
      <c r="E509" s="127" t="s">
        <v>15612</v>
      </c>
      <c r="F509" s="323"/>
      <c r="G509" s="323"/>
    </row>
    <row r="510" spans="1:7" ht="22.5">
      <c r="A510" s="326"/>
      <c r="B510" s="326"/>
      <c r="C510" s="336"/>
      <c r="D510" s="114" t="s">
        <v>15579</v>
      </c>
      <c r="E510" s="127" t="s">
        <v>15613</v>
      </c>
      <c r="F510" s="323"/>
      <c r="G510" s="323"/>
    </row>
    <row r="511" spans="1:7">
      <c r="A511" s="326"/>
      <c r="B511" s="326"/>
      <c r="C511" s="336"/>
      <c r="D511" s="114" t="s">
        <v>15581</v>
      </c>
      <c r="E511" s="127" t="s">
        <v>15582</v>
      </c>
      <c r="F511" s="323"/>
      <c r="G511" s="323"/>
    </row>
    <row r="512" spans="1:7" ht="22.5">
      <c r="A512" s="326"/>
      <c r="B512" s="326"/>
      <c r="C512" s="336"/>
      <c r="D512" s="114" t="s">
        <v>15793</v>
      </c>
      <c r="E512" s="127" t="s">
        <v>15615</v>
      </c>
      <c r="F512" s="323"/>
      <c r="G512" s="323"/>
    </row>
    <row r="513" spans="1:7" ht="22.5">
      <c r="A513" s="326"/>
      <c r="B513" s="326"/>
      <c r="C513" s="336"/>
      <c r="D513" s="114" t="s">
        <v>15794</v>
      </c>
      <c r="E513" s="127" t="s">
        <v>15616</v>
      </c>
      <c r="F513" s="323"/>
      <c r="G513" s="323"/>
    </row>
    <row r="514" spans="1:7" ht="33.75">
      <c r="A514" s="326"/>
      <c r="B514" s="326"/>
      <c r="C514" s="336"/>
      <c r="D514" s="114" t="s">
        <v>15795</v>
      </c>
      <c r="E514" s="127" t="s">
        <v>15621</v>
      </c>
      <c r="F514" s="323"/>
      <c r="G514" s="323"/>
    </row>
    <row r="515" spans="1:7">
      <c r="A515" s="326"/>
      <c r="B515" s="326"/>
      <c r="C515" s="336"/>
      <c r="D515" s="114" t="s">
        <v>15584</v>
      </c>
      <c r="E515" s="127" t="s">
        <v>15583</v>
      </c>
      <c r="F515" s="323"/>
      <c r="G515" s="323"/>
    </row>
    <row r="516" spans="1:7">
      <c r="A516" s="326"/>
      <c r="B516" s="326"/>
      <c r="C516" s="336"/>
      <c r="D516" s="114" t="s">
        <v>15617</v>
      </c>
      <c r="E516" s="127" t="s">
        <v>15796</v>
      </c>
      <c r="F516" s="323"/>
      <c r="G516" s="323"/>
    </row>
    <row r="517" spans="1:7">
      <c r="A517" s="326"/>
      <c r="B517" s="326"/>
      <c r="C517" s="336"/>
      <c r="D517" s="114" t="s">
        <v>15797</v>
      </c>
      <c r="E517" s="110"/>
      <c r="F517" s="323"/>
      <c r="G517" s="323"/>
    </row>
    <row r="518" spans="1:7" ht="33.75">
      <c r="A518" s="327"/>
      <c r="B518" s="327"/>
      <c r="C518" s="337"/>
      <c r="D518" s="114" t="s">
        <v>15798</v>
      </c>
      <c r="E518" s="110"/>
      <c r="F518" s="324"/>
      <c r="G518" s="324"/>
    </row>
    <row r="519" spans="1:7">
      <c r="A519" s="325">
        <v>150</v>
      </c>
      <c r="B519" s="325">
        <v>355205</v>
      </c>
      <c r="C519" s="335" t="s">
        <v>255</v>
      </c>
      <c r="D519" s="338" t="s">
        <v>15799</v>
      </c>
      <c r="E519" s="127" t="s">
        <v>15587</v>
      </c>
      <c r="F519" s="322"/>
      <c r="G519" s="322"/>
    </row>
    <row r="520" spans="1:7">
      <c r="A520" s="326"/>
      <c r="B520" s="326"/>
      <c r="C520" s="336"/>
      <c r="D520" s="339"/>
      <c r="E520" s="127" t="s">
        <v>15608</v>
      </c>
      <c r="F520" s="323"/>
      <c r="G520" s="323"/>
    </row>
    <row r="521" spans="1:7" ht="22.5">
      <c r="A521" s="326"/>
      <c r="B521" s="326"/>
      <c r="C521" s="336"/>
      <c r="D521" s="339"/>
      <c r="E521" s="127" t="s">
        <v>15590</v>
      </c>
      <c r="F521" s="323"/>
      <c r="G521" s="323"/>
    </row>
    <row r="522" spans="1:7">
      <c r="A522" s="326"/>
      <c r="B522" s="326"/>
      <c r="C522" s="336"/>
      <c r="D522" s="339"/>
      <c r="E522" s="127" t="s">
        <v>15591</v>
      </c>
      <c r="F522" s="323"/>
      <c r="G522" s="323"/>
    </row>
    <row r="523" spans="1:7">
      <c r="A523" s="326"/>
      <c r="B523" s="326"/>
      <c r="C523" s="336"/>
      <c r="D523" s="339"/>
      <c r="E523" s="127" t="s">
        <v>15647</v>
      </c>
      <c r="F523" s="323"/>
      <c r="G523" s="323"/>
    </row>
    <row r="524" spans="1:7">
      <c r="A524" s="326"/>
      <c r="B524" s="326"/>
      <c r="C524" s="336"/>
      <c r="D524" s="339"/>
      <c r="E524" s="127" t="s">
        <v>15593</v>
      </c>
      <c r="F524" s="323"/>
      <c r="G524" s="323"/>
    </row>
    <row r="525" spans="1:7">
      <c r="A525" s="326"/>
      <c r="B525" s="326"/>
      <c r="C525" s="336"/>
      <c r="D525" s="339"/>
      <c r="E525" s="127" t="s">
        <v>15648</v>
      </c>
      <c r="F525" s="323"/>
      <c r="G525" s="323"/>
    </row>
    <row r="526" spans="1:7" ht="22.5">
      <c r="A526" s="327"/>
      <c r="B526" s="327"/>
      <c r="C526" s="337"/>
      <c r="D526" s="340"/>
      <c r="E526" s="127" t="s">
        <v>15594</v>
      </c>
      <c r="F526" s="324"/>
      <c r="G526" s="324"/>
    </row>
    <row r="527" spans="1:7" ht="22.5">
      <c r="A527" s="126">
        <v>151</v>
      </c>
      <c r="B527" s="126">
        <v>356101</v>
      </c>
      <c r="C527" s="127" t="s">
        <v>15800</v>
      </c>
      <c r="D527" s="114" t="s">
        <v>268</v>
      </c>
      <c r="E527" s="127"/>
      <c r="F527" s="120"/>
      <c r="G527" s="120"/>
    </row>
    <row r="528" spans="1:7" ht="22.5">
      <c r="A528" s="126">
        <v>152</v>
      </c>
      <c r="B528" s="126">
        <v>356102</v>
      </c>
      <c r="C528" s="127" t="s">
        <v>13068</v>
      </c>
      <c r="D528" s="114" t="s">
        <v>268</v>
      </c>
      <c r="E528" s="127"/>
      <c r="F528" s="120"/>
      <c r="G528" s="120"/>
    </row>
    <row r="529" spans="1:7" ht="45">
      <c r="A529" s="126">
        <v>153</v>
      </c>
      <c r="B529" s="126">
        <v>356201</v>
      </c>
      <c r="C529" s="127" t="s">
        <v>15801</v>
      </c>
      <c r="D529" s="114" t="s">
        <v>268</v>
      </c>
      <c r="E529" s="127"/>
      <c r="F529" s="120"/>
      <c r="G529" s="120"/>
    </row>
    <row r="530" spans="1:7" ht="33.75">
      <c r="A530" s="126">
        <v>154</v>
      </c>
      <c r="B530" s="126">
        <v>356202</v>
      </c>
      <c r="C530" s="127" t="s">
        <v>15802</v>
      </c>
      <c r="D530" s="114" t="s">
        <v>268</v>
      </c>
      <c r="E530" s="127"/>
      <c r="F530" s="120"/>
      <c r="G530" s="120"/>
    </row>
    <row r="531" spans="1:7" ht="22.5">
      <c r="A531" s="126">
        <v>155</v>
      </c>
      <c r="B531" s="126">
        <v>358001</v>
      </c>
      <c r="C531" s="127" t="s">
        <v>15803</v>
      </c>
      <c r="D531" s="114" t="s">
        <v>268</v>
      </c>
      <c r="E531" s="127"/>
      <c r="F531" s="120"/>
      <c r="G531" s="120"/>
    </row>
    <row r="532" spans="1:7" ht="22.5">
      <c r="A532" s="126">
        <v>156</v>
      </c>
      <c r="B532" s="126">
        <v>358002</v>
      </c>
      <c r="C532" s="127" t="s">
        <v>15804</v>
      </c>
      <c r="D532" s="114" t="s">
        <v>268</v>
      </c>
      <c r="E532" s="127"/>
      <c r="F532" s="120"/>
      <c r="G532" s="120"/>
    </row>
    <row r="533" spans="1:7" ht="22.5">
      <c r="A533" s="126">
        <v>157</v>
      </c>
      <c r="B533" s="126">
        <v>358101</v>
      </c>
      <c r="C533" s="127" t="s">
        <v>15805</v>
      </c>
      <c r="D533" s="114" t="s">
        <v>268</v>
      </c>
      <c r="E533" s="127"/>
      <c r="F533" s="120"/>
      <c r="G533" s="120"/>
    </row>
    <row r="534" spans="1:7" ht="22.5">
      <c r="A534" s="126">
        <v>158</v>
      </c>
      <c r="B534" s="126">
        <v>358102</v>
      </c>
      <c r="C534" s="127" t="s">
        <v>15806</v>
      </c>
      <c r="D534" s="114" t="s">
        <v>268</v>
      </c>
      <c r="E534" s="127"/>
      <c r="F534" s="120"/>
      <c r="G534" s="120"/>
    </row>
    <row r="535" spans="1:7" ht="22.5">
      <c r="A535" s="126">
        <v>159</v>
      </c>
      <c r="B535" s="126">
        <v>358103</v>
      </c>
      <c r="C535" s="127" t="s">
        <v>15807</v>
      </c>
      <c r="D535" s="114" t="s">
        <v>268</v>
      </c>
      <c r="E535" s="127"/>
      <c r="F535" s="120"/>
      <c r="G535" s="120"/>
    </row>
    <row r="536" spans="1:7" ht="33.75">
      <c r="A536" s="126">
        <v>160</v>
      </c>
      <c r="B536" s="126">
        <v>358104</v>
      </c>
      <c r="C536" s="127" t="s">
        <v>15808</v>
      </c>
      <c r="D536" s="114" t="s">
        <v>268</v>
      </c>
      <c r="E536" s="127"/>
      <c r="F536" s="120"/>
      <c r="G536" s="120"/>
    </row>
    <row r="537" spans="1:7" ht="33.75">
      <c r="A537" s="126">
        <v>161</v>
      </c>
      <c r="B537" s="126">
        <v>358105</v>
      </c>
      <c r="C537" s="127" t="s">
        <v>15809</v>
      </c>
      <c r="D537" s="114" t="s">
        <v>268</v>
      </c>
      <c r="E537" s="127"/>
      <c r="F537" s="120"/>
      <c r="G537" s="120"/>
    </row>
    <row r="538" spans="1:7" ht="22.5">
      <c r="A538" s="126">
        <v>162</v>
      </c>
      <c r="B538" s="126">
        <v>358201</v>
      </c>
      <c r="C538" s="127" t="s">
        <v>15811</v>
      </c>
      <c r="D538" s="114" t="s">
        <v>268</v>
      </c>
      <c r="E538" s="127"/>
      <c r="F538" s="120"/>
      <c r="G538" s="120"/>
    </row>
    <row r="539" spans="1:7" ht="22.5">
      <c r="A539" s="126">
        <v>163</v>
      </c>
      <c r="B539" s="126">
        <v>358202</v>
      </c>
      <c r="C539" s="127" t="s">
        <v>15812</v>
      </c>
      <c r="D539" s="114" t="s">
        <v>268</v>
      </c>
      <c r="E539" s="127"/>
      <c r="F539" s="120"/>
      <c r="G539" s="120"/>
    </row>
    <row r="540" spans="1:7" ht="33.75">
      <c r="A540" s="126">
        <v>164</v>
      </c>
      <c r="B540" s="126">
        <v>358203</v>
      </c>
      <c r="C540" s="127" t="s">
        <v>15813</v>
      </c>
      <c r="D540" s="114" t="s">
        <v>268</v>
      </c>
      <c r="E540" s="127"/>
      <c r="F540" s="120"/>
      <c r="G540" s="120"/>
    </row>
    <row r="541" spans="1:7" ht="33.75">
      <c r="A541" s="126">
        <v>165</v>
      </c>
      <c r="B541" s="126">
        <v>358204</v>
      </c>
      <c r="C541" s="127" t="s">
        <v>15814</v>
      </c>
      <c r="D541" s="114" t="s">
        <v>268</v>
      </c>
      <c r="E541" s="127"/>
      <c r="F541" s="120"/>
      <c r="G541" s="120"/>
    </row>
    <row r="542" spans="1:7" ht="33.75">
      <c r="A542" s="126">
        <v>166</v>
      </c>
      <c r="B542" s="126">
        <v>358205</v>
      </c>
      <c r="C542" s="127" t="s">
        <v>15815</v>
      </c>
      <c r="D542" s="114" t="s">
        <v>268</v>
      </c>
      <c r="E542" s="127"/>
      <c r="F542" s="120"/>
      <c r="G542" s="120"/>
    </row>
    <row r="543" spans="1:7" ht="22.5">
      <c r="A543" s="126">
        <v>167</v>
      </c>
      <c r="B543" s="126">
        <v>358206</v>
      </c>
      <c r="C543" s="127" t="s">
        <v>15816</v>
      </c>
      <c r="D543" s="114" t="s">
        <v>268</v>
      </c>
      <c r="E543" s="127"/>
      <c r="F543" s="120"/>
      <c r="G543" s="120"/>
    </row>
    <row r="544" spans="1:7" ht="33.75">
      <c r="A544" s="126">
        <v>168</v>
      </c>
      <c r="B544" s="126">
        <v>358207</v>
      </c>
      <c r="C544" s="127" t="s">
        <v>15817</v>
      </c>
      <c r="D544" s="114" t="s">
        <v>268</v>
      </c>
      <c r="E544" s="127"/>
      <c r="F544" s="120"/>
      <c r="G544" s="120"/>
    </row>
    <row r="545" spans="1:7" ht="33.75">
      <c r="A545" s="126">
        <v>169</v>
      </c>
      <c r="B545" s="126">
        <v>358208</v>
      </c>
      <c r="C545" s="127" t="s">
        <v>15818</v>
      </c>
      <c r="D545" s="114" t="s">
        <v>268</v>
      </c>
      <c r="E545" s="127"/>
      <c r="F545" s="120"/>
      <c r="G545" s="120"/>
    </row>
    <row r="546" spans="1:7" ht="33.75">
      <c r="A546" s="126">
        <v>170</v>
      </c>
      <c r="B546" s="126">
        <v>358209</v>
      </c>
      <c r="C546" s="127" t="s">
        <v>15819</v>
      </c>
      <c r="D546" s="114" t="s">
        <v>268</v>
      </c>
      <c r="E546" s="127"/>
      <c r="F546" s="120"/>
      <c r="G546" s="120"/>
    </row>
    <row r="547" spans="1:7">
      <c r="A547" s="325">
        <v>171</v>
      </c>
      <c r="B547" s="325">
        <v>358306</v>
      </c>
      <c r="C547" s="335" t="s">
        <v>15820</v>
      </c>
      <c r="D547" s="114" t="s">
        <v>15576</v>
      </c>
      <c r="E547" s="127" t="s">
        <v>15658</v>
      </c>
      <c r="F547" s="322"/>
      <c r="G547" s="322"/>
    </row>
    <row r="548" spans="1:7" ht="33.75">
      <c r="A548" s="326"/>
      <c r="B548" s="326"/>
      <c r="C548" s="336"/>
      <c r="D548" s="114" t="s">
        <v>15792</v>
      </c>
      <c r="E548" s="127" t="s">
        <v>15612</v>
      </c>
      <c r="F548" s="323"/>
      <c r="G548" s="323"/>
    </row>
    <row r="549" spans="1:7" ht="22.5">
      <c r="A549" s="326"/>
      <c r="B549" s="326"/>
      <c r="C549" s="336"/>
      <c r="D549" s="114" t="s">
        <v>15579</v>
      </c>
      <c r="E549" s="127" t="s">
        <v>15613</v>
      </c>
      <c r="F549" s="323"/>
      <c r="G549" s="323"/>
    </row>
    <row r="550" spans="1:7">
      <c r="A550" s="326"/>
      <c r="B550" s="326"/>
      <c r="C550" s="336"/>
      <c r="D550" s="114" t="s">
        <v>15581</v>
      </c>
      <c r="E550" s="127" t="s">
        <v>15582</v>
      </c>
      <c r="F550" s="323"/>
      <c r="G550" s="323"/>
    </row>
    <row r="551" spans="1:7" ht="22.5">
      <c r="A551" s="326"/>
      <c r="B551" s="326"/>
      <c r="C551" s="336"/>
      <c r="D551" s="114" t="s">
        <v>15793</v>
      </c>
      <c r="E551" s="127" t="s">
        <v>15615</v>
      </c>
      <c r="F551" s="323"/>
      <c r="G551" s="323"/>
    </row>
    <row r="552" spans="1:7" ht="22.5">
      <c r="A552" s="326"/>
      <c r="B552" s="326"/>
      <c r="C552" s="336"/>
      <c r="D552" s="114" t="s">
        <v>15794</v>
      </c>
      <c r="E552" s="127" t="s">
        <v>15616</v>
      </c>
      <c r="F552" s="323"/>
      <c r="G552" s="323"/>
    </row>
    <row r="553" spans="1:7" ht="33.75">
      <c r="A553" s="326"/>
      <c r="B553" s="326"/>
      <c r="C553" s="336"/>
      <c r="D553" s="114" t="s">
        <v>15795</v>
      </c>
      <c r="E553" s="127" t="s">
        <v>15621</v>
      </c>
      <c r="F553" s="323"/>
      <c r="G553" s="323"/>
    </row>
    <row r="554" spans="1:7">
      <c r="A554" s="326"/>
      <c r="B554" s="326"/>
      <c r="C554" s="336"/>
      <c r="D554" s="114" t="s">
        <v>15584</v>
      </c>
      <c r="E554" s="127" t="s">
        <v>15583</v>
      </c>
      <c r="F554" s="323"/>
      <c r="G554" s="323"/>
    </row>
    <row r="555" spans="1:7">
      <c r="A555" s="326"/>
      <c r="B555" s="326"/>
      <c r="C555" s="336"/>
      <c r="D555" s="114" t="s">
        <v>15617</v>
      </c>
      <c r="E555" s="127" t="s">
        <v>15796</v>
      </c>
      <c r="F555" s="323"/>
      <c r="G555" s="323"/>
    </row>
    <row r="556" spans="1:7">
      <c r="A556" s="326"/>
      <c r="B556" s="326"/>
      <c r="C556" s="336"/>
      <c r="D556" s="114" t="s">
        <v>15797</v>
      </c>
      <c r="E556" s="110"/>
      <c r="F556" s="323"/>
      <c r="G556" s="323"/>
    </row>
    <row r="557" spans="1:7" ht="22.5">
      <c r="A557" s="327"/>
      <c r="B557" s="327"/>
      <c r="C557" s="337"/>
      <c r="D557" s="114" t="s">
        <v>15821</v>
      </c>
      <c r="E557" s="110"/>
      <c r="F557" s="324"/>
      <c r="G557" s="324"/>
    </row>
    <row r="558" spans="1:7" ht="22.5">
      <c r="A558" s="126">
        <v>172</v>
      </c>
      <c r="B558" s="126">
        <v>358307</v>
      </c>
      <c r="C558" s="127" t="s">
        <v>6883</v>
      </c>
      <c r="D558" s="114" t="s">
        <v>268</v>
      </c>
      <c r="E558" s="127"/>
      <c r="F558" s="120"/>
      <c r="G558" s="120"/>
    </row>
    <row r="559" spans="1:7" ht="33.75">
      <c r="A559" s="126">
        <v>173</v>
      </c>
      <c r="B559" s="126">
        <v>358308</v>
      </c>
      <c r="C559" s="127" t="s">
        <v>394</v>
      </c>
      <c r="D559" s="114" t="s">
        <v>268</v>
      </c>
      <c r="E559" s="127"/>
      <c r="F559" s="120"/>
      <c r="G559" s="120"/>
    </row>
    <row r="560" spans="1:7" ht="33.75">
      <c r="A560" s="126">
        <v>174</v>
      </c>
      <c r="B560" s="126">
        <v>358401</v>
      </c>
      <c r="C560" s="127" t="s">
        <v>395</v>
      </c>
      <c r="D560" s="114" t="s">
        <v>268</v>
      </c>
      <c r="E560" s="127"/>
      <c r="F560" s="120"/>
      <c r="G560" s="120"/>
    </row>
    <row r="561" spans="1:7" ht="22.5">
      <c r="A561" s="126">
        <v>175</v>
      </c>
      <c r="B561" s="126">
        <v>358402</v>
      </c>
      <c r="C561" s="127" t="s">
        <v>15822</v>
      </c>
      <c r="D561" s="114" t="s">
        <v>268</v>
      </c>
      <c r="E561" s="127"/>
      <c r="F561" s="120"/>
      <c r="G561" s="120"/>
    </row>
    <row r="562" spans="1:7" ht="33.75">
      <c r="A562" s="126">
        <v>176</v>
      </c>
      <c r="B562" s="126">
        <v>358403</v>
      </c>
      <c r="C562" s="127" t="s">
        <v>15823</v>
      </c>
      <c r="D562" s="114" t="s">
        <v>268</v>
      </c>
      <c r="E562" s="127"/>
      <c r="F562" s="120"/>
      <c r="G562" s="120"/>
    </row>
    <row r="563" spans="1:7" ht="33.75">
      <c r="A563" s="126">
        <v>177</v>
      </c>
      <c r="B563" s="126">
        <v>358501</v>
      </c>
      <c r="C563" s="127" t="s">
        <v>15824</v>
      </c>
      <c r="D563" s="114" t="s">
        <v>268</v>
      </c>
      <c r="E563" s="127"/>
      <c r="F563" s="120"/>
      <c r="G563" s="120"/>
    </row>
    <row r="564" spans="1:7" ht="33.75">
      <c r="A564" s="126">
        <v>178</v>
      </c>
      <c r="B564" s="126">
        <v>358502</v>
      </c>
      <c r="C564" s="127" t="s">
        <v>15825</v>
      </c>
      <c r="D564" s="114" t="s">
        <v>268</v>
      </c>
      <c r="E564" s="127"/>
      <c r="F564" s="120"/>
      <c r="G564" s="120"/>
    </row>
    <row r="565" spans="1:7" ht="33.75">
      <c r="A565" s="126">
        <v>179</v>
      </c>
      <c r="B565" s="126">
        <v>358503</v>
      </c>
      <c r="C565" s="127" t="s">
        <v>15826</v>
      </c>
      <c r="D565" s="114" t="s">
        <v>268</v>
      </c>
      <c r="E565" s="127"/>
      <c r="F565" s="120"/>
      <c r="G565" s="120"/>
    </row>
    <row r="566" spans="1:7" ht="33.75">
      <c r="A566" s="126">
        <v>180</v>
      </c>
      <c r="B566" s="126">
        <v>358504</v>
      </c>
      <c r="C566" s="127" t="s">
        <v>15827</v>
      </c>
      <c r="D566" s="114" t="s">
        <v>268</v>
      </c>
      <c r="E566" s="127"/>
      <c r="F566" s="120"/>
      <c r="G566" s="120"/>
    </row>
    <row r="567" spans="1:7" ht="22.5">
      <c r="A567" s="126">
        <v>181</v>
      </c>
      <c r="B567" s="126">
        <v>358505</v>
      </c>
      <c r="C567" s="127" t="s">
        <v>15828</v>
      </c>
      <c r="D567" s="114" t="s">
        <v>268</v>
      </c>
      <c r="E567" s="127"/>
      <c r="F567" s="120"/>
      <c r="G567" s="120"/>
    </row>
    <row r="568" spans="1:7" ht="33.75">
      <c r="A568" s="126">
        <v>182</v>
      </c>
      <c r="B568" s="126">
        <v>358506</v>
      </c>
      <c r="C568" s="127" t="s">
        <v>15829</v>
      </c>
      <c r="D568" s="114" t="s">
        <v>268</v>
      </c>
      <c r="E568" s="127"/>
      <c r="F568" s="120"/>
      <c r="G568" s="120"/>
    </row>
    <row r="569" spans="1:7" ht="33.75">
      <c r="A569" s="126">
        <v>183</v>
      </c>
      <c r="B569" s="126">
        <v>358507</v>
      </c>
      <c r="C569" s="127" t="s">
        <v>396</v>
      </c>
      <c r="D569" s="114" t="s">
        <v>268</v>
      </c>
      <c r="E569" s="127"/>
      <c r="F569" s="120"/>
      <c r="G569" s="120"/>
    </row>
    <row r="570" spans="1:7" ht="33.75">
      <c r="A570" s="126">
        <v>184</v>
      </c>
      <c r="B570" s="126">
        <v>358508</v>
      </c>
      <c r="C570" s="127" t="s">
        <v>15830</v>
      </c>
      <c r="D570" s="114" t="s">
        <v>268</v>
      </c>
      <c r="E570" s="127"/>
      <c r="F570" s="120"/>
      <c r="G570" s="120"/>
    </row>
    <row r="571" spans="1:7" ht="22.5">
      <c r="A571" s="126">
        <v>185</v>
      </c>
      <c r="B571" s="126">
        <v>358509</v>
      </c>
      <c r="C571" s="127" t="s">
        <v>15831</v>
      </c>
      <c r="D571" s="114" t="s">
        <v>268</v>
      </c>
      <c r="E571" s="127"/>
      <c r="F571" s="120"/>
      <c r="G571" s="120"/>
    </row>
    <row r="572" spans="1:7" ht="22.5">
      <c r="A572" s="126">
        <v>186</v>
      </c>
      <c r="B572" s="126">
        <v>358510</v>
      </c>
      <c r="C572" s="127" t="s">
        <v>397</v>
      </c>
      <c r="D572" s="114" t="s">
        <v>268</v>
      </c>
      <c r="E572" s="127"/>
      <c r="F572" s="120"/>
      <c r="G572" s="120"/>
    </row>
    <row r="573" spans="1:7" ht="22.5">
      <c r="A573" s="126">
        <v>187</v>
      </c>
      <c r="B573" s="126">
        <v>358701</v>
      </c>
      <c r="C573" s="127" t="s">
        <v>15832</v>
      </c>
      <c r="D573" s="114" t="s">
        <v>268</v>
      </c>
      <c r="E573" s="127"/>
      <c r="F573" s="120"/>
      <c r="G573" s="120"/>
    </row>
    <row r="574" spans="1:7" ht="22.5">
      <c r="A574" s="126">
        <v>188</v>
      </c>
      <c r="B574" s="126">
        <v>358702</v>
      </c>
      <c r="C574" s="127" t="s">
        <v>15833</v>
      </c>
      <c r="D574" s="114" t="s">
        <v>268</v>
      </c>
      <c r="E574" s="127"/>
      <c r="F574" s="120"/>
      <c r="G574" s="120"/>
    </row>
    <row r="575" spans="1:7" ht="22.5">
      <c r="A575" s="126">
        <v>189</v>
      </c>
      <c r="B575" s="126">
        <v>358703</v>
      </c>
      <c r="C575" s="127" t="s">
        <v>15834</v>
      </c>
      <c r="D575" s="114" t="s">
        <v>268</v>
      </c>
      <c r="E575" s="127"/>
      <c r="F575" s="120"/>
      <c r="G575" s="120"/>
    </row>
    <row r="576" spans="1:7" ht="90">
      <c r="A576" s="126">
        <v>190</v>
      </c>
      <c r="B576" s="126">
        <v>358710</v>
      </c>
      <c r="C576" s="127" t="s">
        <v>257</v>
      </c>
      <c r="D576" s="114" t="s">
        <v>15640</v>
      </c>
      <c r="E576" s="127" t="s">
        <v>15641</v>
      </c>
      <c r="F576" s="120"/>
      <c r="G576" s="120"/>
    </row>
    <row r="577" spans="1:7" ht="33.75">
      <c r="A577" s="126">
        <v>191</v>
      </c>
      <c r="B577" s="126">
        <v>358801</v>
      </c>
      <c r="C577" s="127" t="s">
        <v>15835</v>
      </c>
      <c r="D577" s="114" t="s">
        <v>268</v>
      </c>
      <c r="E577" s="127"/>
      <c r="F577" s="120"/>
      <c r="G577" s="120"/>
    </row>
    <row r="578" spans="1:7" ht="22.5">
      <c r="A578" s="126">
        <v>192</v>
      </c>
      <c r="B578" s="126">
        <v>358802</v>
      </c>
      <c r="C578" s="127" t="s">
        <v>15836</v>
      </c>
      <c r="D578" s="114" t="s">
        <v>268</v>
      </c>
      <c r="E578" s="127"/>
      <c r="F578" s="120"/>
      <c r="G578" s="120"/>
    </row>
    <row r="579" spans="1:7" ht="22.5">
      <c r="A579" s="126">
        <v>193</v>
      </c>
      <c r="B579" s="126">
        <v>358803</v>
      </c>
      <c r="C579" s="127" t="s">
        <v>15837</v>
      </c>
      <c r="D579" s="114" t="s">
        <v>268</v>
      </c>
      <c r="E579" s="127"/>
      <c r="F579" s="120"/>
      <c r="G579" s="120"/>
    </row>
    <row r="580" spans="1:7" ht="22.5">
      <c r="A580" s="126">
        <v>194</v>
      </c>
      <c r="B580" s="126">
        <v>358901</v>
      </c>
      <c r="C580" s="127" t="s">
        <v>15838</v>
      </c>
      <c r="D580" s="114" t="s">
        <v>268</v>
      </c>
      <c r="E580" s="127"/>
      <c r="F580" s="120"/>
      <c r="G580" s="120"/>
    </row>
    <row r="581" spans="1:7" ht="22.5">
      <c r="A581" s="126">
        <v>195</v>
      </c>
      <c r="B581" s="126">
        <v>359201</v>
      </c>
      <c r="C581" s="127" t="s">
        <v>15839</v>
      </c>
      <c r="D581" s="114" t="s">
        <v>268</v>
      </c>
      <c r="E581" s="127"/>
      <c r="F581" s="120"/>
      <c r="G581" s="120"/>
    </row>
    <row r="582" spans="1:7" ht="22.5">
      <c r="A582" s="126">
        <v>196</v>
      </c>
      <c r="B582" s="126">
        <v>359301</v>
      </c>
      <c r="C582" s="127" t="s">
        <v>15840</v>
      </c>
      <c r="D582" s="114" t="s">
        <v>268</v>
      </c>
      <c r="E582" s="127"/>
      <c r="F582" s="120"/>
      <c r="G582" s="120"/>
    </row>
    <row r="583" spans="1:7" ht="22.5">
      <c r="A583" s="126">
        <v>197</v>
      </c>
      <c r="B583" s="126">
        <v>359401</v>
      </c>
      <c r="C583" s="127" t="s">
        <v>15841</v>
      </c>
      <c r="D583" s="114" t="s">
        <v>268</v>
      </c>
      <c r="E583" s="127"/>
      <c r="F583" s="120"/>
      <c r="G583" s="120"/>
    </row>
    <row r="584" spans="1:7" ht="22.5">
      <c r="A584" s="126">
        <v>198</v>
      </c>
      <c r="B584" s="126">
        <v>359402</v>
      </c>
      <c r="C584" s="127" t="s">
        <v>15842</v>
      </c>
      <c r="D584" s="114" t="s">
        <v>268</v>
      </c>
      <c r="E584" s="127"/>
      <c r="F584" s="120"/>
      <c r="G584" s="120"/>
    </row>
    <row r="585" spans="1:7" ht="22.5">
      <c r="A585" s="126">
        <v>199</v>
      </c>
      <c r="B585" s="126">
        <v>359403</v>
      </c>
      <c r="C585" s="127" t="s">
        <v>15843</v>
      </c>
      <c r="D585" s="114" t="s">
        <v>268</v>
      </c>
      <c r="E585" s="127"/>
      <c r="F585" s="120"/>
      <c r="G585" s="120"/>
    </row>
    <row r="586" spans="1:7" ht="22.5">
      <c r="A586" s="126">
        <v>200</v>
      </c>
      <c r="B586" s="126">
        <v>359404</v>
      </c>
      <c r="C586" s="127" t="s">
        <v>15844</v>
      </c>
      <c r="D586" s="114" t="s">
        <v>268</v>
      </c>
      <c r="E586" s="127"/>
      <c r="F586" s="120"/>
      <c r="G586" s="120"/>
    </row>
    <row r="587" spans="1:7" ht="33.75">
      <c r="A587" s="126">
        <v>201</v>
      </c>
      <c r="B587" s="126">
        <v>359405</v>
      </c>
      <c r="C587" s="127" t="s">
        <v>15845</v>
      </c>
      <c r="D587" s="114" t="s">
        <v>268</v>
      </c>
      <c r="E587" s="127"/>
      <c r="F587" s="120"/>
      <c r="G587" s="120"/>
    </row>
    <row r="588" spans="1:7" ht="123.75">
      <c r="A588" s="126">
        <v>202</v>
      </c>
      <c r="B588" s="126">
        <v>359501</v>
      </c>
      <c r="C588" s="127" t="s">
        <v>15846</v>
      </c>
      <c r="D588" s="114" t="s">
        <v>15847</v>
      </c>
      <c r="E588" s="127" t="s">
        <v>15729</v>
      </c>
      <c r="F588" s="120"/>
      <c r="G588" s="120"/>
    </row>
    <row r="589" spans="1:7" ht="22.5">
      <c r="A589" s="126">
        <v>203</v>
      </c>
      <c r="B589" s="126">
        <v>359502</v>
      </c>
      <c r="C589" s="127" t="s">
        <v>15848</v>
      </c>
      <c r="D589" s="114" t="s">
        <v>268</v>
      </c>
      <c r="E589" s="127"/>
      <c r="F589" s="120"/>
      <c r="G589" s="120"/>
    </row>
    <row r="590" spans="1:7" ht="22.5">
      <c r="A590" s="126">
        <v>204</v>
      </c>
      <c r="B590" s="126">
        <v>359701</v>
      </c>
      <c r="C590" s="127" t="s">
        <v>15849</v>
      </c>
      <c r="D590" s="114" t="s">
        <v>268</v>
      </c>
      <c r="E590" s="127"/>
      <c r="F590" s="120"/>
      <c r="G590" s="120"/>
    </row>
    <row r="591" spans="1:7" ht="22.5">
      <c r="A591" s="126">
        <v>205</v>
      </c>
      <c r="B591" s="126">
        <v>360301</v>
      </c>
      <c r="C591" s="127" t="s">
        <v>15850</v>
      </c>
      <c r="D591" s="114" t="s">
        <v>268</v>
      </c>
      <c r="E591" s="127"/>
      <c r="F591" s="120"/>
      <c r="G591" s="120"/>
    </row>
    <row r="592" spans="1:7" ht="90">
      <c r="A592" s="126">
        <v>206</v>
      </c>
      <c r="B592" s="126">
        <v>360402</v>
      </c>
      <c r="C592" s="127" t="s">
        <v>258</v>
      </c>
      <c r="D592" s="114" t="s">
        <v>15640</v>
      </c>
      <c r="E592" s="127" t="s">
        <v>15641</v>
      </c>
      <c r="F592" s="120"/>
      <c r="G592" s="120"/>
    </row>
    <row r="593" spans="1:7" ht="22.5">
      <c r="A593" s="325">
        <v>207</v>
      </c>
      <c r="B593" s="325">
        <v>361601</v>
      </c>
      <c r="C593" s="335" t="s">
        <v>15853</v>
      </c>
      <c r="D593" s="114" t="s">
        <v>15623</v>
      </c>
      <c r="E593" s="127" t="s">
        <v>15624</v>
      </c>
      <c r="F593" s="322"/>
      <c r="G593" s="322"/>
    </row>
    <row r="594" spans="1:7" ht="22.5">
      <c r="A594" s="326"/>
      <c r="B594" s="326"/>
      <c r="C594" s="336"/>
      <c r="D594" s="114" t="s">
        <v>15625</v>
      </c>
      <c r="E594" s="127" t="s">
        <v>15612</v>
      </c>
      <c r="F594" s="323"/>
      <c r="G594" s="323"/>
    </row>
    <row r="595" spans="1:7" ht="22.5">
      <c r="A595" s="326"/>
      <c r="B595" s="326"/>
      <c r="C595" s="336"/>
      <c r="D595" s="114" t="s">
        <v>15626</v>
      </c>
      <c r="E595" s="127" t="s">
        <v>15627</v>
      </c>
      <c r="F595" s="323"/>
      <c r="G595" s="323"/>
    </row>
    <row r="596" spans="1:7" ht="33.75">
      <c r="A596" s="326"/>
      <c r="B596" s="326"/>
      <c r="C596" s="336"/>
      <c r="D596" s="114" t="s">
        <v>15628</v>
      </c>
      <c r="E596" s="127" t="s">
        <v>15629</v>
      </c>
      <c r="F596" s="323"/>
      <c r="G596" s="323"/>
    </row>
    <row r="597" spans="1:7">
      <c r="A597" s="326"/>
      <c r="B597" s="326"/>
      <c r="C597" s="336"/>
      <c r="D597" s="114" t="s">
        <v>15630</v>
      </c>
      <c r="E597" s="110"/>
      <c r="F597" s="323"/>
      <c r="G597" s="323"/>
    </row>
    <row r="598" spans="1:7">
      <c r="A598" s="326"/>
      <c r="B598" s="326"/>
      <c r="C598" s="336"/>
      <c r="D598" s="114" t="s">
        <v>15631</v>
      </c>
      <c r="E598" s="110"/>
      <c r="F598" s="323"/>
      <c r="G598" s="323"/>
    </row>
    <row r="599" spans="1:7">
      <c r="A599" s="326"/>
      <c r="B599" s="326"/>
      <c r="C599" s="336"/>
      <c r="D599" s="114" t="s">
        <v>15579</v>
      </c>
      <c r="E599" s="110"/>
      <c r="F599" s="323"/>
      <c r="G599" s="323"/>
    </row>
    <row r="600" spans="1:7">
      <c r="A600" s="326"/>
      <c r="B600" s="326"/>
      <c r="C600" s="336"/>
      <c r="D600" s="114" t="s">
        <v>15633</v>
      </c>
      <c r="E600" s="110"/>
      <c r="F600" s="323"/>
      <c r="G600" s="323"/>
    </row>
    <row r="601" spans="1:7">
      <c r="A601" s="326"/>
      <c r="B601" s="326"/>
      <c r="C601" s="336"/>
      <c r="D601" s="114" t="s">
        <v>15581</v>
      </c>
      <c r="E601" s="110"/>
      <c r="F601" s="323"/>
      <c r="G601" s="323"/>
    </row>
    <row r="602" spans="1:7" ht="45">
      <c r="A602" s="326"/>
      <c r="B602" s="326"/>
      <c r="C602" s="336"/>
      <c r="D602" s="114" t="s">
        <v>15635</v>
      </c>
      <c r="E602" s="110"/>
      <c r="F602" s="323"/>
      <c r="G602" s="323"/>
    </row>
    <row r="603" spans="1:7" ht="22.5">
      <c r="A603" s="326"/>
      <c r="B603" s="326"/>
      <c r="C603" s="336"/>
      <c r="D603" s="114" t="s">
        <v>15643</v>
      </c>
      <c r="E603" s="110"/>
      <c r="F603" s="323"/>
      <c r="G603" s="323"/>
    </row>
    <row r="604" spans="1:7" ht="33.75">
      <c r="A604" s="326"/>
      <c r="B604" s="326"/>
      <c r="C604" s="336"/>
      <c r="D604" s="114" t="s">
        <v>15644</v>
      </c>
      <c r="E604" s="110"/>
      <c r="F604" s="323"/>
      <c r="G604" s="323"/>
    </row>
    <row r="605" spans="1:7">
      <c r="A605" s="326"/>
      <c r="B605" s="326"/>
      <c r="C605" s="336"/>
      <c r="D605" s="114" t="s">
        <v>15584</v>
      </c>
      <c r="E605" s="110"/>
      <c r="F605" s="323"/>
      <c r="G605" s="323"/>
    </row>
    <row r="606" spans="1:7">
      <c r="A606" s="326"/>
      <c r="B606" s="326"/>
      <c r="C606" s="336"/>
      <c r="D606" s="114" t="s">
        <v>15617</v>
      </c>
      <c r="E606" s="110"/>
      <c r="F606" s="323"/>
      <c r="G606" s="323"/>
    </row>
    <row r="607" spans="1:7">
      <c r="A607" s="326"/>
      <c r="B607" s="326"/>
      <c r="C607" s="336"/>
      <c r="D607" s="114" t="s">
        <v>15618</v>
      </c>
      <c r="E607" s="110"/>
      <c r="F607" s="323"/>
      <c r="G607" s="323"/>
    </row>
    <row r="608" spans="1:7" ht="22.5">
      <c r="A608" s="326"/>
      <c r="B608" s="326"/>
      <c r="C608" s="336"/>
      <c r="D608" s="114" t="s">
        <v>15585</v>
      </c>
      <c r="E608" s="110"/>
      <c r="F608" s="323"/>
      <c r="G608" s="323"/>
    </row>
    <row r="609" spans="1:7" ht="22.5">
      <c r="A609" s="326"/>
      <c r="B609" s="326"/>
      <c r="C609" s="336"/>
      <c r="D609" s="114" t="s">
        <v>15645</v>
      </c>
      <c r="E609" s="110"/>
      <c r="F609" s="323"/>
      <c r="G609" s="323"/>
    </row>
    <row r="610" spans="1:7" ht="22.5">
      <c r="A610" s="325">
        <v>208</v>
      </c>
      <c r="B610" s="325">
        <v>361603</v>
      </c>
      <c r="C610" s="335" t="s">
        <v>15854</v>
      </c>
      <c r="D610" s="114" t="s">
        <v>15623</v>
      </c>
      <c r="E610" s="127" t="s">
        <v>15624</v>
      </c>
      <c r="F610" s="322"/>
      <c r="G610" s="322"/>
    </row>
    <row r="611" spans="1:7" ht="22.5">
      <c r="A611" s="326"/>
      <c r="B611" s="326"/>
      <c r="C611" s="336"/>
      <c r="D611" s="114" t="s">
        <v>15625</v>
      </c>
      <c r="E611" s="127" t="s">
        <v>15612</v>
      </c>
      <c r="F611" s="323"/>
      <c r="G611" s="323"/>
    </row>
    <row r="612" spans="1:7" ht="22.5">
      <c r="A612" s="326"/>
      <c r="B612" s="326"/>
      <c r="C612" s="336"/>
      <c r="D612" s="114" t="s">
        <v>15626</v>
      </c>
      <c r="E612" s="127" t="s">
        <v>15627</v>
      </c>
      <c r="F612" s="323"/>
      <c r="G612" s="323"/>
    </row>
    <row r="613" spans="1:7" ht="33.75">
      <c r="A613" s="326"/>
      <c r="B613" s="326"/>
      <c r="C613" s="336"/>
      <c r="D613" s="114" t="s">
        <v>15628</v>
      </c>
      <c r="E613" s="127" t="s">
        <v>15629</v>
      </c>
      <c r="F613" s="323"/>
      <c r="G613" s="323"/>
    </row>
    <row r="614" spans="1:7">
      <c r="A614" s="326"/>
      <c r="B614" s="326"/>
      <c r="C614" s="336"/>
      <c r="D614" s="114" t="s">
        <v>15630</v>
      </c>
      <c r="E614" s="110"/>
      <c r="F614" s="323"/>
      <c r="G614" s="323"/>
    </row>
    <row r="615" spans="1:7">
      <c r="A615" s="326"/>
      <c r="B615" s="326"/>
      <c r="C615" s="336"/>
      <c r="D615" s="114" t="s">
        <v>15631</v>
      </c>
      <c r="E615" s="110"/>
      <c r="F615" s="323"/>
      <c r="G615" s="323"/>
    </row>
    <row r="616" spans="1:7">
      <c r="A616" s="326"/>
      <c r="B616" s="326"/>
      <c r="C616" s="336"/>
      <c r="D616" s="114" t="s">
        <v>15579</v>
      </c>
      <c r="E616" s="110"/>
      <c r="F616" s="323"/>
      <c r="G616" s="323"/>
    </row>
    <row r="617" spans="1:7">
      <c r="A617" s="326"/>
      <c r="B617" s="326"/>
      <c r="C617" s="336"/>
      <c r="D617" s="114" t="s">
        <v>15633</v>
      </c>
      <c r="E617" s="110"/>
      <c r="F617" s="323"/>
      <c r="G617" s="323"/>
    </row>
    <row r="618" spans="1:7">
      <c r="A618" s="326"/>
      <c r="B618" s="326"/>
      <c r="C618" s="336"/>
      <c r="D618" s="114" t="s">
        <v>15581</v>
      </c>
      <c r="E618" s="110"/>
      <c r="F618" s="323"/>
      <c r="G618" s="323"/>
    </row>
    <row r="619" spans="1:7" ht="45">
      <c r="A619" s="326"/>
      <c r="B619" s="326"/>
      <c r="C619" s="336"/>
      <c r="D619" s="114" t="s">
        <v>15635</v>
      </c>
      <c r="E619" s="110"/>
      <c r="F619" s="323"/>
      <c r="G619" s="323"/>
    </row>
    <row r="620" spans="1:7" ht="22.5">
      <c r="A620" s="326"/>
      <c r="B620" s="326"/>
      <c r="C620" s="336"/>
      <c r="D620" s="114" t="s">
        <v>15643</v>
      </c>
      <c r="E620" s="110"/>
      <c r="F620" s="323"/>
      <c r="G620" s="323"/>
    </row>
    <row r="621" spans="1:7" ht="33.75">
      <c r="A621" s="326"/>
      <c r="B621" s="326"/>
      <c r="C621" s="336"/>
      <c r="D621" s="114" t="s">
        <v>15644</v>
      </c>
      <c r="E621" s="110"/>
      <c r="F621" s="323"/>
      <c r="G621" s="323"/>
    </row>
    <row r="622" spans="1:7">
      <c r="A622" s="326"/>
      <c r="B622" s="326"/>
      <c r="C622" s="336"/>
      <c r="D622" s="114" t="s">
        <v>15584</v>
      </c>
      <c r="E622" s="110"/>
      <c r="F622" s="323"/>
      <c r="G622" s="323"/>
    </row>
    <row r="623" spans="1:7">
      <c r="A623" s="326"/>
      <c r="B623" s="326"/>
      <c r="C623" s="336"/>
      <c r="D623" s="114" t="s">
        <v>15617</v>
      </c>
      <c r="E623" s="110"/>
      <c r="F623" s="323"/>
      <c r="G623" s="323"/>
    </row>
    <row r="624" spans="1:7">
      <c r="A624" s="326"/>
      <c r="B624" s="326"/>
      <c r="C624" s="336"/>
      <c r="D624" s="114" t="s">
        <v>15618</v>
      </c>
      <c r="E624" s="110"/>
      <c r="F624" s="323"/>
      <c r="G624" s="323"/>
    </row>
    <row r="625" spans="1:7" ht="22.5">
      <c r="A625" s="326"/>
      <c r="B625" s="326"/>
      <c r="C625" s="336"/>
      <c r="D625" s="114" t="s">
        <v>15585</v>
      </c>
      <c r="E625" s="110"/>
      <c r="F625" s="323"/>
      <c r="G625" s="323"/>
    </row>
    <row r="626" spans="1:7" ht="22.5">
      <c r="A626" s="326"/>
      <c r="B626" s="326"/>
      <c r="C626" s="336"/>
      <c r="D626" s="114" t="s">
        <v>15645</v>
      </c>
      <c r="E626" s="110"/>
      <c r="F626" s="323"/>
      <c r="G626" s="323"/>
    </row>
    <row r="627" spans="1:7">
      <c r="A627" s="327"/>
      <c r="B627" s="327"/>
      <c r="C627" s="337"/>
      <c r="D627" s="114" t="s">
        <v>9222</v>
      </c>
      <c r="E627" s="110"/>
      <c r="F627" s="324"/>
      <c r="G627" s="324"/>
    </row>
    <row r="628" spans="1:7" ht="22.5">
      <c r="A628" s="325">
        <v>209</v>
      </c>
      <c r="B628" s="325">
        <v>361617</v>
      </c>
      <c r="C628" s="335" t="s">
        <v>15855</v>
      </c>
      <c r="D628" s="114" t="s">
        <v>15623</v>
      </c>
      <c r="E628" s="127" t="s">
        <v>15624</v>
      </c>
      <c r="F628" s="322"/>
      <c r="G628" s="322"/>
    </row>
    <row r="629" spans="1:7" ht="22.5">
      <c r="A629" s="326"/>
      <c r="B629" s="326"/>
      <c r="C629" s="336"/>
      <c r="D629" s="114" t="s">
        <v>15625</v>
      </c>
      <c r="E629" s="127" t="s">
        <v>15612</v>
      </c>
      <c r="F629" s="323"/>
      <c r="G629" s="323"/>
    </row>
    <row r="630" spans="1:7" ht="22.5">
      <c r="A630" s="326"/>
      <c r="B630" s="326"/>
      <c r="C630" s="336"/>
      <c r="D630" s="114" t="s">
        <v>15626</v>
      </c>
      <c r="E630" s="127" t="s">
        <v>15627</v>
      </c>
      <c r="F630" s="323"/>
      <c r="G630" s="323"/>
    </row>
    <row r="631" spans="1:7" ht="33.75">
      <c r="A631" s="326"/>
      <c r="B631" s="326"/>
      <c r="C631" s="336"/>
      <c r="D631" s="114" t="s">
        <v>15628</v>
      </c>
      <c r="E631" s="127" t="s">
        <v>15629</v>
      </c>
      <c r="F631" s="323"/>
      <c r="G631" s="323"/>
    </row>
    <row r="632" spans="1:7">
      <c r="A632" s="326"/>
      <c r="B632" s="326"/>
      <c r="C632" s="336"/>
      <c r="D632" s="114" t="s">
        <v>15630</v>
      </c>
      <c r="E632" s="110"/>
      <c r="F632" s="323"/>
      <c r="G632" s="323"/>
    </row>
    <row r="633" spans="1:7">
      <c r="A633" s="326"/>
      <c r="B633" s="326"/>
      <c r="C633" s="336"/>
      <c r="D633" s="114" t="s">
        <v>15631</v>
      </c>
      <c r="E633" s="110"/>
      <c r="F633" s="323"/>
      <c r="G633" s="323"/>
    </row>
    <row r="634" spans="1:7">
      <c r="A634" s="326"/>
      <c r="B634" s="326"/>
      <c r="C634" s="336"/>
      <c r="D634" s="114" t="s">
        <v>15579</v>
      </c>
      <c r="E634" s="110"/>
      <c r="F634" s="323"/>
      <c r="G634" s="323"/>
    </row>
    <row r="635" spans="1:7">
      <c r="A635" s="326"/>
      <c r="B635" s="326"/>
      <c r="C635" s="336"/>
      <c r="D635" s="114" t="s">
        <v>15633</v>
      </c>
      <c r="E635" s="110"/>
      <c r="F635" s="323"/>
      <c r="G635" s="323"/>
    </row>
    <row r="636" spans="1:7">
      <c r="A636" s="326"/>
      <c r="B636" s="326"/>
      <c r="C636" s="336"/>
      <c r="D636" s="114" t="s">
        <v>15581</v>
      </c>
      <c r="E636" s="110"/>
      <c r="F636" s="323"/>
      <c r="G636" s="323"/>
    </row>
    <row r="637" spans="1:7" ht="45">
      <c r="A637" s="326"/>
      <c r="B637" s="326"/>
      <c r="C637" s="336"/>
      <c r="D637" s="114" t="s">
        <v>15635</v>
      </c>
      <c r="E637" s="110"/>
      <c r="F637" s="323"/>
      <c r="G637" s="323"/>
    </row>
    <row r="638" spans="1:7" ht="22.5">
      <c r="A638" s="326"/>
      <c r="B638" s="326"/>
      <c r="C638" s="336"/>
      <c r="D638" s="114" t="s">
        <v>15643</v>
      </c>
      <c r="E638" s="110"/>
      <c r="F638" s="323"/>
      <c r="G638" s="323"/>
    </row>
    <row r="639" spans="1:7" ht="33.75">
      <c r="A639" s="326"/>
      <c r="B639" s="326"/>
      <c r="C639" s="336"/>
      <c r="D639" s="114" t="s">
        <v>15644</v>
      </c>
      <c r="E639" s="110"/>
      <c r="F639" s="323"/>
      <c r="G639" s="323"/>
    </row>
    <row r="640" spans="1:7">
      <c r="A640" s="326"/>
      <c r="B640" s="326"/>
      <c r="C640" s="336"/>
      <c r="D640" s="114" t="s">
        <v>15584</v>
      </c>
      <c r="E640" s="110"/>
      <c r="F640" s="323"/>
      <c r="G640" s="323"/>
    </row>
    <row r="641" spans="1:7">
      <c r="A641" s="326"/>
      <c r="B641" s="326"/>
      <c r="C641" s="336"/>
      <c r="D641" s="114" t="s">
        <v>15617</v>
      </c>
      <c r="E641" s="110"/>
      <c r="F641" s="323"/>
      <c r="G641" s="323"/>
    </row>
    <row r="642" spans="1:7">
      <c r="A642" s="326"/>
      <c r="B642" s="326"/>
      <c r="C642" s="336"/>
      <c r="D642" s="114" t="s">
        <v>15618</v>
      </c>
      <c r="E642" s="110"/>
      <c r="F642" s="323"/>
      <c r="G642" s="323"/>
    </row>
    <row r="643" spans="1:7" ht="22.5">
      <c r="A643" s="326"/>
      <c r="B643" s="326"/>
      <c r="C643" s="336"/>
      <c r="D643" s="114" t="s">
        <v>15585</v>
      </c>
      <c r="E643" s="110"/>
      <c r="F643" s="323"/>
      <c r="G643" s="323"/>
    </row>
    <row r="644" spans="1:7" ht="22.5">
      <c r="A644" s="326"/>
      <c r="B644" s="326"/>
      <c r="C644" s="336"/>
      <c r="D644" s="114" t="s">
        <v>15645</v>
      </c>
      <c r="E644" s="110"/>
      <c r="F644" s="323"/>
      <c r="G644" s="323"/>
    </row>
    <row r="645" spans="1:7" ht="22.5">
      <c r="A645" s="325">
        <v>210</v>
      </c>
      <c r="B645" s="325">
        <v>361623</v>
      </c>
      <c r="C645" s="335" t="s">
        <v>15856</v>
      </c>
      <c r="D645" s="114" t="s">
        <v>15623</v>
      </c>
      <c r="E645" s="127" t="s">
        <v>15624</v>
      </c>
      <c r="F645" s="322"/>
      <c r="G645" s="322"/>
    </row>
    <row r="646" spans="1:7" ht="22.5">
      <c r="A646" s="326"/>
      <c r="B646" s="326"/>
      <c r="C646" s="336"/>
      <c r="D646" s="114" t="s">
        <v>15625</v>
      </c>
      <c r="E646" s="127" t="s">
        <v>15612</v>
      </c>
      <c r="F646" s="323"/>
      <c r="G646" s="323"/>
    </row>
    <row r="647" spans="1:7" ht="22.5">
      <c r="A647" s="326"/>
      <c r="B647" s="326"/>
      <c r="C647" s="336"/>
      <c r="D647" s="114" t="s">
        <v>15626</v>
      </c>
      <c r="E647" s="127" t="s">
        <v>15627</v>
      </c>
      <c r="F647" s="323"/>
      <c r="G647" s="323"/>
    </row>
    <row r="648" spans="1:7" ht="33.75">
      <c r="A648" s="326"/>
      <c r="B648" s="326"/>
      <c r="C648" s="336"/>
      <c r="D648" s="114" t="s">
        <v>15628</v>
      </c>
      <c r="E648" s="127" t="s">
        <v>15629</v>
      </c>
      <c r="F648" s="323"/>
      <c r="G648" s="323"/>
    </row>
    <row r="649" spans="1:7">
      <c r="A649" s="326"/>
      <c r="B649" s="326"/>
      <c r="C649" s="336"/>
      <c r="D649" s="114" t="s">
        <v>15630</v>
      </c>
      <c r="E649" s="110"/>
      <c r="F649" s="323"/>
      <c r="G649" s="323"/>
    </row>
    <row r="650" spans="1:7">
      <c r="A650" s="326"/>
      <c r="B650" s="326"/>
      <c r="C650" s="336"/>
      <c r="D650" s="114" t="s">
        <v>15631</v>
      </c>
      <c r="E650" s="110"/>
      <c r="F650" s="323"/>
      <c r="G650" s="323"/>
    </row>
    <row r="651" spans="1:7">
      <c r="A651" s="326"/>
      <c r="B651" s="326"/>
      <c r="C651" s="336"/>
      <c r="D651" s="114" t="s">
        <v>15579</v>
      </c>
      <c r="E651" s="110"/>
      <c r="F651" s="323"/>
      <c r="G651" s="323"/>
    </row>
    <row r="652" spans="1:7">
      <c r="A652" s="326"/>
      <c r="B652" s="326"/>
      <c r="C652" s="336"/>
      <c r="D652" s="114" t="s">
        <v>15633</v>
      </c>
      <c r="E652" s="110"/>
      <c r="F652" s="323"/>
      <c r="G652" s="323"/>
    </row>
    <row r="653" spans="1:7">
      <c r="A653" s="326"/>
      <c r="B653" s="326"/>
      <c r="C653" s="336"/>
      <c r="D653" s="114" t="s">
        <v>15581</v>
      </c>
      <c r="E653" s="110"/>
      <c r="F653" s="323"/>
      <c r="G653" s="323"/>
    </row>
    <row r="654" spans="1:7" ht="45">
      <c r="A654" s="326"/>
      <c r="B654" s="326"/>
      <c r="C654" s="336"/>
      <c r="D654" s="114" t="s">
        <v>15635</v>
      </c>
      <c r="E654" s="110"/>
      <c r="F654" s="323"/>
      <c r="G654" s="323"/>
    </row>
    <row r="655" spans="1:7" ht="22.5">
      <c r="A655" s="326"/>
      <c r="B655" s="326"/>
      <c r="C655" s="336"/>
      <c r="D655" s="114" t="s">
        <v>15643</v>
      </c>
      <c r="E655" s="110"/>
      <c r="F655" s="323"/>
      <c r="G655" s="323"/>
    </row>
    <row r="656" spans="1:7" ht="33.75">
      <c r="A656" s="326"/>
      <c r="B656" s="326"/>
      <c r="C656" s="336"/>
      <c r="D656" s="114" t="s">
        <v>15644</v>
      </c>
      <c r="E656" s="110"/>
      <c r="F656" s="323"/>
      <c r="G656" s="323"/>
    </row>
    <row r="657" spans="1:7">
      <c r="A657" s="326"/>
      <c r="B657" s="326"/>
      <c r="C657" s="336"/>
      <c r="D657" s="114" t="s">
        <v>15584</v>
      </c>
      <c r="E657" s="110"/>
      <c r="F657" s="323"/>
      <c r="G657" s="323"/>
    </row>
    <row r="658" spans="1:7">
      <c r="A658" s="326"/>
      <c r="B658" s="326"/>
      <c r="C658" s="336"/>
      <c r="D658" s="114" t="s">
        <v>15617</v>
      </c>
      <c r="E658" s="110"/>
      <c r="F658" s="323"/>
      <c r="G658" s="323"/>
    </row>
    <row r="659" spans="1:7">
      <c r="A659" s="326"/>
      <c r="B659" s="326"/>
      <c r="C659" s="336"/>
      <c r="D659" s="114" t="s">
        <v>15618</v>
      </c>
      <c r="E659" s="110"/>
      <c r="F659" s="323"/>
      <c r="G659" s="323"/>
    </row>
    <row r="660" spans="1:7" ht="22.5">
      <c r="A660" s="326"/>
      <c r="B660" s="326"/>
      <c r="C660" s="336"/>
      <c r="D660" s="114" t="s">
        <v>15585</v>
      </c>
      <c r="E660" s="110"/>
      <c r="F660" s="323"/>
      <c r="G660" s="323"/>
    </row>
    <row r="661" spans="1:7" ht="22.5">
      <c r="A661" s="326"/>
      <c r="B661" s="326"/>
      <c r="C661" s="336"/>
      <c r="D661" s="114" t="s">
        <v>15645</v>
      </c>
      <c r="E661" s="110"/>
      <c r="F661" s="323"/>
      <c r="G661" s="323"/>
    </row>
    <row r="662" spans="1:7" ht="22.5">
      <c r="A662" s="325">
        <v>211</v>
      </c>
      <c r="B662" s="325">
        <v>361803</v>
      </c>
      <c r="C662" s="335" t="s">
        <v>15857</v>
      </c>
      <c r="D662" s="114" t="s">
        <v>15623</v>
      </c>
      <c r="E662" s="127" t="s">
        <v>15624</v>
      </c>
      <c r="F662" s="322"/>
      <c r="G662" s="322"/>
    </row>
    <row r="663" spans="1:7" ht="22.5">
      <c r="A663" s="326"/>
      <c r="B663" s="326"/>
      <c r="C663" s="336"/>
      <c r="D663" s="114" t="s">
        <v>15625</v>
      </c>
      <c r="E663" s="127" t="s">
        <v>15612</v>
      </c>
      <c r="F663" s="323"/>
      <c r="G663" s="323"/>
    </row>
    <row r="664" spans="1:7" ht="22.5">
      <c r="A664" s="326"/>
      <c r="B664" s="326"/>
      <c r="C664" s="336"/>
      <c r="D664" s="114" t="s">
        <v>15626</v>
      </c>
      <c r="E664" s="127" t="s">
        <v>15627</v>
      </c>
      <c r="F664" s="323"/>
      <c r="G664" s="323"/>
    </row>
    <row r="665" spans="1:7" ht="33.75">
      <c r="A665" s="326"/>
      <c r="B665" s="326"/>
      <c r="C665" s="336"/>
      <c r="D665" s="114" t="s">
        <v>15628</v>
      </c>
      <c r="E665" s="127" t="s">
        <v>15629</v>
      </c>
      <c r="F665" s="323"/>
      <c r="G665" s="323"/>
    </row>
    <row r="666" spans="1:7">
      <c r="A666" s="326"/>
      <c r="B666" s="326"/>
      <c r="C666" s="336"/>
      <c r="D666" s="114" t="s">
        <v>15630</v>
      </c>
      <c r="E666" s="110"/>
      <c r="F666" s="323"/>
      <c r="G666" s="323"/>
    </row>
    <row r="667" spans="1:7">
      <c r="A667" s="326"/>
      <c r="B667" s="326"/>
      <c r="C667" s="336"/>
      <c r="D667" s="114" t="s">
        <v>15631</v>
      </c>
      <c r="E667" s="110"/>
      <c r="F667" s="323"/>
      <c r="G667" s="323"/>
    </row>
    <row r="668" spans="1:7">
      <c r="A668" s="326"/>
      <c r="B668" s="326"/>
      <c r="C668" s="336"/>
      <c r="D668" s="114" t="s">
        <v>15579</v>
      </c>
      <c r="E668" s="110"/>
      <c r="F668" s="323"/>
      <c r="G668" s="323"/>
    </row>
    <row r="669" spans="1:7">
      <c r="A669" s="326"/>
      <c r="B669" s="326"/>
      <c r="C669" s="336"/>
      <c r="D669" s="114" t="s">
        <v>15633</v>
      </c>
      <c r="E669" s="110"/>
      <c r="F669" s="323"/>
      <c r="G669" s="323"/>
    </row>
    <row r="670" spans="1:7">
      <c r="A670" s="326"/>
      <c r="B670" s="326"/>
      <c r="C670" s="336"/>
      <c r="D670" s="114" t="s">
        <v>15581</v>
      </c>
      <c r="E670" s="110"/>
      <c r="F670" s="323"/>
      <c r="G670" s="323"/>
    </row>
    <row r="671" spans="1:7" ht="45">
      <c r="A671" s="326"/>
      <c r="B671" s="326"/>
      <c r="C671" s="336"/>
      <c r="D671" s="114" t="s">
        <v>15635</v>
      </c>
      <c r="E671" s="110"/>
      <c r="F671" s="323"/>
      <c r="G671" s="323"/>
    </row>
    <row r="672" spans="1:7" ht="22.5">
      <c r="A672" s="326"/>
      <c r="B672" s="326"/>
      <c r="C672" s="336"/>
      <c r="D672" s="114" t="s">
        <v>15643</v>
      </c>
      <c r="E672" s="110"/>
      <c r="F672" s="323"/>
      <c r="G672" s="323"/>
    </row>
    <row r="673" spans="1:7" ht="33.75">
      <c r="A673" s="326"/>
      <c r="B673" s="326"/>
      <c r="C673" s="336"/>
      <c r="D673" s="114" t="s">
        <v>15644</v>
      </c>
      <c r="E673" s="110"/>
      <c r="F673" s="323"/>
      <c r="G673" s="323"/>
    </row>
    <row r="674" spans="1:7">
      <c r="A674" s="326"/>
      <c r="B674" s="326"/>
      <c r="C674" s="336"/>
      <c r="D674" s="114" t="s">
        <v>15584</v>
      </c>
      <c r="E674" s="110"/>
      <c r="F674" s="323"/>
      <c r="G674" s="323"/>
    </row>
    <row r="675" spans="1:7">
      <c r="A675" s="326"/>
      <c r="B675" s="326"/>
      <c r="C675" s="336"/>
      <c r="D675" s="114" t="s">
        <v>15617</v>
      </c>
      <c r="E675" s="110"/>
      <c r="F675" s="323"/>
      <c r="G675" s="323"/>
    </row>
    <row r="676" spans="1:7">
      <c r="A676" s="326"/>
      <c r="B676" s="326"/>
      <c r="C676" s="336"/>
      <c r="D676" s="114" t="s">
        <v>15618</v>
      </c>
      <c r="E676" s="110"/>
      <c r="F676" s="323"/>
      <c r="G676" s="323"/>
    </row>
    <row r="677" spans="1:7" ht="22.5">
      <c r="A677" s="326"/>
      <c r="B677" s="326"/>
      <c r="C677" s="336"/>
      <c r="D677" s="114" t="s">
        <v>15585</v>
      </c>
      <c r="E677" s="110"/>
      <c r="F677" s="323"/>
      <c r="G677" s="323"/>
    </row>
    <row r="678" spans="1:7" ht="22.5">
      <c r="A678" s="326"/>
      <c r="B678" s="326"/>
      <c r="C678" s="336"/>
      <c r="D678" s="114" t="s">
        <v>15645</v>
      </c>
      <c r="E678" s="110"/>
      <c r="F678" s="323"/>
      <c r="G678" s="323"/>
    </row>
    <row r="679" spans="1:7" ht="22.5">
      <c r="A679" s="325">
        <v>212</v>
      </c>
      <c r="B679" s="325">
        <v>361805</v>
      </c>
      <c r="C679" s="335" t="s">
        <v>15858</v>
      </c>
      <c r="D679" s="114" t="s">
        <v>15623</v>
      </c>
      <c r="E679" s="127" t="s">
        <v>15624</v>
      </c>
      <c r="F679" s="322"/>
      <c r="G679" s="322"/>
    </row>
    <row r="680" spans="1:7" ht="22.5">
      <c r="A680" s="326"/>
      <c r="B680" s="326"/>
      <c r="C680" s="336"/>
      <c r="D680" s="114" t="s">
        <v>15625</v>
      </c>
      <c r="E680" s="127" t="s">
        <v>15612</v>
      </c>
      <c r="F680" s="323"/>
      <c r="G680" s="323"/>
    </row>
    <row r="681" spans="1:7" ht="22.5">
      <c r="A681" s="326"/>
      <c r="B681" s="326"/>
      <c r="C681" s="336"/>
      <c r="D681" s="114" t="s">
        <v>15626</v>
      </c>
      <c r="E681" s="127" t="s">
        <v>15627</v>
      </c>
      <c r="F681" s="323"/>
      <c r="G681" s="323"/>
    </row>
    <row r="682" spans="1:7" ht="33.75">
      <c r="A682" s="326"/>
      <c r="B682" s="326"/>
      <c r="C682" s="336"/>
      <c r="D682" s="114" t="s">
        <v>15628</v>
      </c>
      <c r="E682" s="127" t="s">
        <v>15629</v>
      </c>
      <c r="F682" s="323"/>
      <c r="G682" s="323"/>
    </row>
    <row r="683" spans="1:7">
      <c r="A683" s="326"/>
      <c r="B683" s="326"/>
      <c r="C683" s="336"/>
      <c r="D683" s="114" t="s">
        <v>15630</v>
      </c>
      <c r="E683" s="110"/>
      <c r="F683" s="323"/>
      <c r="G683" s="323"/>
    </row>
    <row r="684" spans="1:7">
      <c r="A684" s="326"/>
      <c r="B684" s="326"/>
      <c r="C684" s="336"/>
      <c r="D684" s="114" t="s">
        <v>15631</v>
      </c>
      <c r="E684" s="110"/>
      <c r="F684" s="323"/>
      <c r="G684" s="323"/>
    </row>
    <row r="685" spans="1:7">
      <c r="A685" s="326"/>
      <c r="B685" s="326"/>
      <c r="C685" s="336"/>
      <c r="D685" s="114" t="s">
        <v>15579</v>
      </c>
      <c r="E685" s="110"/>
      <c r="F685" s="323"/>
      <c r="G685" s="323"/>
    </row>
    <row r="686" spans="1:7">
      <c r="A686" s="326"/>
      <c r="B686" s="326"/>
      <c r="C686" s="336"/>
      <c r="D686" s="114" t="s">
        <v>15633</v>
      </c>
      <c r="E686" s="110"/>
      <c r="F686" s="323"/>
      <c r="G686" s="323"/>
    </row>
    <row r="687" spans="1:7">
      <c r="A687" s="326"/>
      <c r="B687" s="326"/>
      <c r="C687" s="336"/>
      <c r="D687" s="114" t="s">
        <v>15581</v>
      </c>
      <c r="E687" s="110"/>
      <c r="F687" s="323"/>
      <c r="G687" s="323"/>
    </row>
    <row r="688" spans="1:7" ht="45">
      <c r="A688" s="326"/>
      <c r="B688" s="326"/>
      <c r="C688" s="336"/>
      <c r="D688" s="114" t="s">
        <v>15635</v>
      </c>
      <c r="E688" s="110"/>
      <c r="F688" s="323"/>
      <c r="G688" s="323"/>
    </row>
    <row r="689" spans="1:7" ht="22.5">
      <c r="A689" s="326"/>
      <c r="B689" s="326"/>
      <c r="C689" s="336"/>
      <c r="D689" s="114" t="s">
        <v>15643</v>
      </c>
      <c r="E689" s="110"/>
      <c r="F689" s="323"/>
      <c r="G689" s="323"/>
    </row>
    <row r="690" spans="1:7" ht="33.75">
      <c r="A690" s="326"/>
      <c r="B690" s="326"/>
      <c r="C690" s="336"/>
      <c r="D690" s="114" t="s">
        <v>15644</v>
      </c>
      <c r="E690" s="110"/>
      <c r="F690" s="323"/>
      <c r="G690" s="323"/>
    </row>
    <row r="691" spans="1:7">
      <c r="A691" s="326"/>
      <c r="B691" s="326"/>
      <c r="C691" s="336"/>
      <c r="D691" s="114" t="s">
        <v>15584</v>
      </c>
      <c r="E691" s="110"/>
      <c r="F691" s="323"/>
      <c r="G691" s="323"/>
    </row>
    <row r="692" spans="1:7">
      <c r="A692" s="326"/>
      <c r="B692" s="326"/>
      <c r="C692" s="336"/>
      <c r="D692" s="114" t="s">
        <v>15617</v>
      </c>
      <c r="E692" s="110"/>
      <c r="F692" s="323"/>
      <c r="G692" s="323"/>
    </row>
    <row r="693" spans="1:7">
      <c r="A693" s="326"/>
      <c r="B693" s="326"/>
      <c r="C693" s="336"/>
      <c r="D693" s="114" t="s">
        <v>15618</v>
      </c>
      <c r="E693" s="110"/>
      <c r="F693" s="323"/>
      <c r="G693" s="323"/>
    </row>
    <row r="694" spans="1:7" ht="22.5">
      <c r="A694" s="326"/>
      <c r="B694" s="326"/>
      <c r="C694" s="336"/>
      <c r="D694" s="114" t="s">
        <v>15585</v>
      </c>
      <c r="E694" s="110"/>
      <c r="F694" s="323"/>
      <c r="G694" s="323"/>
    </row>
    <row r="695" spans="1:7" ht="22.5">
      <c r="A695" s="326"/>
      <c r="B695" s="326"/>
      <c r="C695" s="336"/>
      <c r="D695" s="114" t="s">
        <v>15645</v>
      </c>
      <c r="E695" s="110"/>
      <c r="F695" s="323"/>
      <c r="G695" s="323"/>
    </row>
    <row r="696" spans="1:7" ht="22.5">
      <c r="A696" s="325">
        <v>213</v>
      </c>
      <c r="B696" s="325">
        <v>361807</v>
      </c>
      <c r="C696" s="335" t="s">
        <v>15859</v>
      </c>
      <c r="D696" s="114" t="s">
        <v>15623</v>
      </c>
      <c r="E696" s="127" t="s">
        <v>15624</v>
      </c>
      <c r="F696" s="322"/>
      <c r="G696" s="322"/>
    </row>
    <row r="697" spans="1:7" ht="22.5">
      <c r="A697" s="326"/>
      <c r="B697" s="326"/>
      <c r="C697" s="336"/>
      <c r="D697" s="114" t="s">
        <v>15625</v>
      </c>
      <c r="E697" s="127" t="s">
        <v>15612</v>
      </c>
      <c r="F697" s="323"/>
      <c r="G697" s="323"/>
    </row>
    <row r="698" spans="1:7" ht="22.5">
      <c r="A698" s="326"/>
      <c r="B698" s="326"/>
      <c r="C698" s="336"/>
      <c r="D698" s="114" t="s">
        <v>15626</v>
      </c>
      <c r="E698" s="127" t="s">
        <v>15627</v>
      </c>
      <c r="F698" s="323"/>
      <c r="G698" s="323"/>
    </row>
    <row r="699" spans="1:7" ht="33.75">
      <c r="A699" s="326"/>
      <c r="B699" s="326"/>
      <c r="C699" s="336"/>
      <c r="D699" s="114" t="s">
        <v>15628</v>
      </c>
      <c r="E699" s="127" t="s">
        <v>15629</v>
      </c>
      <c r="F699" s="323"/>
      <c r="G699" s="323"/>
    </row>
    <row r="700" spans="1:7">
      <c r="A700" s="326"/>
      <c r="B700" s="326"/>
      <c r="C700" s="336"/>
      <c r="D700" s="114" t="s">
        <v>15630</v>
      </c>
      <c r="E700" s="110"/>
      <c r="F700" s="323"/>
      <c r="G700" s="323"/>
    </row>
    <row r="701" spans="1:7">
      <c r="A701" s="326"/>
      <c r="B701" s="326"/>
      <c r="C701" s="336"/>
      <c r="D701" s="114" t="s">
        <v>15631</v>
      </c>
      <c r="E701" s="110"/>
      <c r="F701" s="323"/>
      <c r="G701" s="323"/>
    </row>
    <row r="702" spans="1:7">
      <c r="A702" s="326"/>
      <c r="B702" s="326"/>
      <c r="C702" s="336"/>
      <c r="D702" s="114" t="s">
        <v>15579</v>
      </c>
      <c r="E702" s="110"/>
      <c r="F702" s="323"/>
      <c r="G702" s="323"/>
    </row>
    <row r="703" spans="1:7">
      <c r="A703" s="326"/>
      <c r="B703" s="326"/>
      <c r="C703" s="336"/>
      <c r="D703" s="114" t="s">
        <v>15633</v>
      </c>
      <c r="E703" s="110"/>
      <c r="F703" s="323"/>
      <c r="G703" s="323"/>
    </row>
    <row r="704" spans="1:7">
      <c r="A704" s="326"/>
      <c r="B704" s="326"/>
      <c r="C704" s="336"/>
      <c r="D704" s="114" t="s">
        <v>15581</v>
      </c>
      <c r="E704" s="110"/>
      <c r="F704" s="323"/>
      <c r="G704" s="323"/>
    </row>
    <row r="705" spans="1:7" ht="45">
      <c r="A705" s="326"/>
      <c r="B705" s="326"/>
      <c r="C705" s="336"/>
      <c r="D705" s="114" t="s">
        <v>15635</v>
      </c>
      <c r="E705" s="110"/>
      <c r="F705" s="323"/>
      <c r="G705" s="323"/>
    </row>
    <row r="706" spans="1:7" ht="22.5">
      <c r="A706" s="326"/>
      <c r="B706" s="326"/>
      <c r="C706" s="336"/>
      <c r="D706" s="114" t="s">
        <v>15643</v>
      </c>
      <c r="E706" s="110"/>
      <c r="F706" s="323"/>
      <c r="G706" s="323"/>
    </row>
    <row r="707" spans="1:7" ht="33.75">
      <c r="A707" s="326"/>
      <c r="B707" s="326"/>
      <c r="C707" s="336"/>
      <c r="D707" s="114" t="s">
        <v>15644</v>
      </c>
      <c r="E707" s="110"/>
      <c r="F707" s="323"/>
      <c r="G707" s="323"/>
    </row>
    <row r="708" spans="1:7">
      <c r="A708" s="326"/>
      <c r="B708" s="326"/>
      <c r="C708" s="336"/>
      <c r="D708" s="114" t="s">
        <v>15584</v>
      </c>
      <c r="E708" s="110"/>
      <c r="F708" s="323"/>
      <c r="G708" s="323"/>
    </row>
    <row r="709" spans="1:7">
      <c r="A709" s="326"/>
      <c r="B709" s="326"/>
      <c r="C709" s="336"/>
      <c r="D709" s="114" t="s">
        <v>15617</v>
      </c>
      <c r="E709" s="110"/>
      <c r="F709" s="323"/>
      <c r="G709" s="323"/>
    </row>
    <row r="710" spans="1:7">
      <c r="A710" s="326"/>
      <c r="B710" s="326"/>
      <c r="C710" s="336"/>
      <c r="D710" s="114" t="s">
        <v>15618</v>
      </c>
      <c r="E710" s="110"/>
      <c r="F710" s="323"/>
      <c r="G710" s="323"/>
    </row>
    <row r="711" spans="1:7" ht="22.5">
      <c r="A711" s="326"/>
      <c r="B711" s="326"/>
      <c r="C711" s="336"/>
      <c r="D711" s="114" t="s">
        <v>15585</v>
      </c>
      <c r="E711" s="110"/>
      <c r="F711" s="323"/>
      <c r="G711" s="323"/>
    </row>
    <row r="712" spans="1:7" ht="22.5">
      <c r="A712" s="326"/>
      <c r="B712" s="326"/>
      <c r="C712" s="336"/>
      <c r="D712" s="114" t="s">
        <v>15645</v>
      </c>
      <c r="E712" s="110"/>
      <c r="F712" s="323"/>
      <c r="G712" s="323"/>
    </row>
    <row r="713" spans="1:7" ht="22.5">
      <c r="A713" s="325">
        <v>214</v>
      </c>
      <c r="B713" s="325">
        <v>361821</v>
      </c>
      <c r="C713" s="335" t="s">
        <v>15860</v>
      </c>
      <c r="D713" s="114" t="s">
        <v>15623</v>
      </c>
      <c r="E713" s="127" t="s">
        <v>15624</v>
      </c>
      <c r="F713" s="322"/>
      <c r="G713" s="322"/>
    </row>
    <row r="714" spans="1:7" ht="22.5">
      <c r="A714" s="326"/>
      <c r="B714" s="326"/>
      <c r="C714" s="336"/>
      <c r="D714" s="114" t="s">
        <v>15625</v>
      </c>
      <c r="E714" s="127" t="s">
        <v>15612</v>
      </c>
      <c r="F714" s="323"/>
      <c r="G714" s="323"/>
    </row>
    <row r="715" spans="1:7" ht="22.5">
      <c r="A715" s="326"/>
      <c r="B715" s="326"/>
      <c r="C715" s="336"/>
      <c r="D715" s="114" t="s">
        <v>15626</v>
      </c>
      <c r="E715" s="127" t="s">
        <v>15627</v>
      </c>
      <c r="F715" s="323"/>
      <c r="G715" s="323"/>
    </row>
    <row r="716" spans="1:7" ht="33.75">
      <c r="A716" s="326"/>
      <c r="B716" s="326"/>
      <c r="C716" s="336"/>
      <c r="D716" s="114" t="s">
        <v>15628</v>
      </c>
      <c r="E716" s="127" t="s">
        <v>15629</v>
      </c>
      <c r="F716" s="323"/>
      <c r="G716" s="323"/>
    </row>
    <row r="717" spans="1:7">
      <c r="A717" s="326"/>
      <c r="B717" s="326"/>
      <c r="C717" s="336"/>
      <c r="D717" s="114" t="s">
        <v>15630</v>
      </c>
      <c r="E717" s="110"/>
      <c r="F717" s="323"/>
      <c r="G717" s="323"/>
    </row>
    <row r="718" spans="1:7">
      <c r="A718" s="326"/>
      <c r="B718" s="326"/>
      <c r="C718" s="336"/>
      <c r="D718" s="114" t="s">
        <v>15631</v>
      </c>
      <c r="E718" s="110"/>
      <c r="F718" s="323"/>
      <c r="G718" s="323"/>
    </row>
    <row r="719" spans="1:7">
      <c r="A719" s="326"/>
      <c r="B719" s="326"/>
      <c r="C719" s="336"/>
      <c r="D719" s="114" t="s">
        <v>15579</v>
      </c>
      <c r="E719" s="110"/>
      <c r="F719" s="323"/>
      <c r="G719" s="323"/>
    </row>
    <row r="720" spans="1:7">
      <c r="A720" s="326"/>
      <c r="B720" s="326"/>
      <c r="C720" s="336"/>
      <c r="D720" s="114" t="s">
        <v>15633</v>
      </c>
      <c r="E720" s="110"/>
      <c r="F720" s="323"/>
      <c r="G720" s="323"/>
    </row>
    <row r="721" spans="1:7">
      <c r="A721" s="326"/>
      <c r="B721" s="326"/>
      <c r="C721" s="336"/>
      <c r="D721" s="114" t="s">
        <v>15581</v>
      </c>
      <c r="E721" s="110"/>
      <c r="F721" s="323"/>
      <c r="G721" s="323"/>
    </row>
    <row r="722" spans="1:7" ht="45">
      <c r="A722" s="326"/>
      <c r="B722" s="326"/>
      <c r="C722" s="336"/>
      <c r="D722" s="114" t="s">
        <v>15635</v>
      </c>
      <c r="E722" s="110"/>
      <c r="F722" s="323"/>
      <c r="G722" s="323"/>
    </row>
    <row r="723" spans="1:7" ht="22.5">
      <c r="A723" s="326"/>
      <c r="B723" s="326"/>
      <c r="C723" s="336"/>
      <c r="D723" s="114" t="s">
        <v>15643</v>
      </c>
      <c r="E723" s="110"/>
      <c r="F723" s="323"/>
      <c r="G723" s="323"/>
    </row>
    <row r="724" spans="1:7" ht="33.75">
      <c r="A724" s="326"/>
      <c r="B724" s="326"/>
      <c r="C724" s="336"/>
      <c r="D724" s="114" t="s">
        <v>15644</v>
      </c>
      <c r="E724" s="110"/>
      <c r="F724" s="323"/>
      <c r="G724" s="323"/>
    </row>
    <row r="725" spans="1:7">
      <c r="A725" s="326"/>
      <c r="B725" s="326"/>
      <c r="C725" s="336"/>
      <c r="D725" s="114" t="s">
        <v>15584</v>
      </c>
      <c r="E725" s="110"/>
      <c r="F725" s="323"/>
      <c r="G725" s="323"/>
    </row>
    <row r="726" spans="1:7">
      <c r="A726" s="326"/>
      <c r="B726" s="326"/>
      <c r="C726" s="336"/>
      <c r="D726" s="114" t="s">
        <v>15617</v>
      </c>
      <c r="E726" s="110"/>
      <c r="F726" s="323"/>
      <c r="G726" s="323"/>
    </row>
    <row r="727" spans="1:7">
      <c r="A727" s="326"/>
      <c r="B727" s="326"/>
      <c r="C727" s="336"/>
      <c r="D727" s="114" t="s">
        <v>15618</v>
      </c>
      <c r="E727" s="110"/>
      <c r="F727" s="323"/>
      <c r="G727" s="323"/>
    </row>
    <row r="728" spans="1:7" ht="22.5">
      <c r="A728" s="326"/>
      <c r="B728" s="326"/>
      <c r="C728" s="336"/>
      <c r="D728" s="114" t="s">
        <v>15585</v>
      </c>
      <c r="E728" s="110"/>
      <c r="F728" s="323"/>
      <c r="G728" s="323"/>
    </row>
    <row r="729" spans="1:7" ht="22.5">
      <c r="A729" s="326"/>
      <c r="B729" s="326"/>
      <c r="C729" s="336"/>
      <c r="D729" s="114" t="s">
        <v>15645</v>
      </c>
      <c r="E729" s="110"/>
      <c r="F729" s="323"/>
      <c r="G729" s="323"/>
    </row>
    <row r="730" spans="1:7" ht="22.5">
      <c r="A730" s="325">
        <v>215</v>
      </c>
      <c r="B730" s="325">
        <v>361823</v>
      </c>
      <c r="C730" s="335" t="s">
        <v>15861</v>
      </c>
      <c r="D730" s="114" t="s">
        <v>15623</v>
      </c>
      <c r="E730" s="127" t="s">
        <v>15624</v>
      </c>
      <c r="F730" s="322"/>
      <c r="G730" s="322"/>
    </row>
    <row r="731" spans="1:7" ht="22.5">
      <c r="A731" s="326"/>
      <c r="B731" s="326"/>
      <c r="C731" s="336"/>
      <c r="D731" s="114" t="s">
        <v>15625</v>
      </c>
      <c r="E731" s="127" t="s">
        <v>15612</v>
      </c>
      <c r="F731" s="323"/>
      <c r="G731" s="323"/>
    </row>
    <row r="732" spans="1:7" ht="22.5">
      <c r="A732" s="326"/>
      <c r="B732" s="326"/>
      <c r="C732" s="336"/>
      <c r="D732" s="114" t="s">
        <v>15626</v>
      </c>
      <c r="E732" s="127" t="s">
        <v>15627</v>
      </c>
      <c r="F732" s="323"/>
      <c r="G732" s="323"/>
    </row>
    <row r="733" spans="1:7" ht="33.75">
      <c r="A733" s="326"/>
      <c r="B733" s="326"/>
      <c r="C733" s="336"/>
      <c r="D733" s="114" t="s">
        <v>15628</v>
      </c>
      <c r="E733" s="127" t="s">
        <v>15629</v>
      </c>
      <c r="F733" s="323"/>
      <c r="G733" s="323"/>
    </row>
    <row r="734" spans="1:7">
      <c r="A734" s="326"/>
      <c r="B734" s="326"/>
      <c r="C734" s="336"/>
      <c r="D734" s="114" t="s">
        <v>15630</v>
      </c>
      <c r="E734" s="110"/>
      <c r="F734" s="323"/>
      <c r="G734" s="323"/>
    </row>
    <row r="735" spans="1:7">
      <c r="A735" s="326"/>
      <c r="B735" s="326"/>
      <c r="C735" s="336"/>
      <c r="D735" s="114" t="s">
        <v>15631</v>
      </c>
      <c r="E735" s="110"/>
      <c r="F735" s="323"/>
      <c r="G735" s="323"/>
    </row>
    <row r="736" spans="1:7">
      <c r="A736" s="326"/>
      <c r="B736" s="326"/>
      <c r="C736" s="336"/>
      <c r="D736" s="114" t="s">
        <v>15579</v>
      </c>
      <c r="E736" s="110"/>
      <c r="F736" s="323"/>
      <c r="G736" s="323"/>
    </row>
    <row r="737" spans="1:7">
      <c r="A737" s="326"/>
      <c r="B737" s="326"/>
      <c r="C737" s="336"/>
      <c r="D737" s="114" t="s">
        <v>15633</v>
      </c>
      <c r="E737" s="110"/>
      <c r="F737" s="323"/>
      <c r="G737" s="323"/>
    </row>
    <row r="738" spans="1:7">
      <c r="A738" s="326"/>
      <c r="B738" s="326"/>
      <c r="C738" s="336"/>
      <c r="D738" s="114" t="s">
        <v>15581</v>
      </c>
      <c r="E738" s="110"/>
      <c r="F738" s="323"/>
      <c r="G738" s="323"/>
    </row>
    <row r="739" spans="1:7" ht="45">
      <c r="A739" s="326"/>
      <c r="B739" s="326"/>
      <c r="C739" s="336"/>
      <c r="D739" s="114" t="s">
        <v>15635</v>
      </c>
      <c r="E739" s="110"/>
      <c r="F739" s="323"/>
      <c r="G739" s="323"/>
    </row>
    <row r="740" spans="1:7" ht="22.5">
      <c r="A740" s="326"/>
      <c r="B740" s="326"/>
      <c r="C740" s="336"/>
      <c r="D740" s="114" t="s">
        <v>15643</v>
      </c>
      <c r="E740" s="110"/>
      <c r="F740" s="323"/>
      <c r="G740" s="323"/>
    </row>
    <row r="741" spans="1:7" ht="33.75">
      <c r="A741" s="326"/>
      <c r="B741" s="326"/>
      <c r="C741" s="336"/>
      <c r="D741" s="114" t="s">
        <v>15644</v>
      </c>
      <c r="E741" s="110"/>
      <c r="F741" s="323"/>
      <c r="G741" s="323"/>
    </row>
    <row r="742" spans="1:7">
      <c r="A742" s="326"/>
      <c r="B742" s="326"/>
      <c r="C742" s="336"/>
      <c r="D742" s="114" t="s">
        <v>15584</v>
      </c>
      <c r="E742" s="110"/>
      <c r="F742" s="323"/>
      <c r="G742" s="323"/>
    </row>
    <row r="743" spans="1:7">
      <c r="A743" s="326"/>
      <c r="B743" s="326"/>
      <c r="C743" s="336"/>
      <c r="D743" s="114" t="s">
        <v>15617</v>
      </c>
      <c r="E743" s="110"/>
      <c r="F743" s="323"/>
      <c r="G743" s="323"/>
    </row>
    <row r="744" spans="1:7">
      <c r="A744" s="326"/>
      <c r="B744" s="326"/>
      <c r="C744" s="336"/>
      <c r="D744" s="114" t="s">
        <v>15618</v>
      </c>
      <c r="E744" s="110"/>
      <c r="F744" s="323"/>
      <c r="G744" s="323"/>
    </row>
    <row r="745" spans="1:7" ht="22.5">
      <c r="A745" s="326"/>
      <c r="B745" s="326"/>
      <c r="C745" s="336"/>
      <c r="D745" s="114" t="s">
        <v>15585</v>
      </c>
      <c r="E745" s="110"/>
      <c r="F745" s="323"/>
      <c r="G745" s="323"/>
    </row>
    <row r="746" spans="1:7" ht="22.5">
      <c r="A746" s="326"/>
      <c r="B746" s="326"/>
      <c r="C746" s="336"/>
      <c r="D746" s="114" t="s">
        <v>15645</v>
      </c>
      <c r="E746" s="110"/>
      <c r="F746" s="323"/>
      <c r="G746" s="323"/>
    </row>
    <row r="747" spans="1:7" ht="22.5">
      <c r="A747" s="325">
        <v>216</v>
      </c>
      <c r="B747" s="325">
        <v>361905</v>
      </c>
      <c r="C747" s="335" t="s">
        <v>15862</v>
      </c>
      <c r="D747" s="114" t="s">
        <v>15623</v>
      </c>
      <c r="E747" s="127" t="s">
        <v>15624</v>
      </c>
      <c r="F747" s="322"/>
      <c r="G747" s="322"/>
    </row>
    <row r="748" spans="1:7" ht="22.5">
      <c r="A748" s="326"/>
      <c r="B748" s="326"/>
      <c r="C748" s="336"/>
      <c r="D748" s="114" t="s">
        <v>15625</v>
      </c>
      <c r="E748" s="127" t="s">
        <v>15612</v>
      </c>
      <c r="F748" s="323"/>
      <c r="G748" s="323"/>
    </row>
    <row r="749" spans="1:7" ht="22.5">
      <c r="A749" s="326"/>
      <c r="B749" s="326"/>
      <c r="C749" s="336"/>
      <c r="D749" s="114" t="s">
        <v>15626</v>
      </c>
      <c r="E749" s="127" t="s">
        <v>15627</v>
      </c>
      <c r="F749" s="323"/>
      <c r="G749" s="323"/>
    </row>
    <row r="750" spans="1:7" ht="33.75">
      <c r="A750" s="326"/>
      <c r="B750" s="326"/>
      <c r="C750" s="336"/>
      <c r="D750" s="114" t="s">
        <v>15628</v>
      </c>
      <c r="E750" s="127" t="s">
        <v>15629</v>
      </c>
      <c r="F750" s="323"/>
      <c r="G750" s="323"/>
    </row>
    <row r="751" spans="1:7">
      <c r="A751" s="326"/>
      <c r="B751" s="326"/>
      <c r="C751" s="336"/>
      <c r="D751" s="114" t="s">
        <v>15630</v>
      </c>
      <c r="E751" s="110"/>
      <c r="F751" s="323"/>
      <c r="G751" s="323"/>
    </row>
    <row r="752" spans="1:7">
      <c r="A752" s="326"/>
      <c r="B752" s="326"/>
      <c r="C752" s="336"/>
      <c r="D752" s="114" t="s">
        <v>15631</v>
      </c>
      <c r="E752" s="110"/>
      <c r="F752" s="323"/>
      <c r="G752" s="323"/>
    </row>
    <row r="753" spans="1:7">
      <c r="A753" s="326"/>
      <c r="B753" s="326"/>
      <c r="C753" s="336"/>
      <c r="D753" s="114" t="s">
        <v>15579</v>
      </c>
      <c r="E753" s="110"/>
      <c r="F753" s="323"/>
      <c r="G753" s="323"/>
    </row>
    <row r="754" spans="1:7">
      <c r="A754" s="326"/>
      <c r="B754" s="326"/>
      <c r="C754" s="336"/>
      <c r="D754" s="114" t="s">
        <v>15633</v>
      </c>
      <c r="E754" s="110"/>
      <c r="F754" s="323"/>
      <c r="G754" s="323"/>
    </row>
    <row r="755" spans="1:7">
      <c r="A755" s="326"/>
      <c r="B755" s="326"/>
      <c r="C755" s="336"/>
      <c r="D755" s="114" t="s">
        <v>15581</v>
      </c>
      <c r="E755" s="110"/>
      <c r="F755" s="323"/>
      <c r="G755" s="323"/>
    </row>
    <row r="756" spans="1:7" ht="45">
      <c r="A756" s="326"/>
      <c r="B756" s="326"/>
      <c r="C756" s="336"/>
      <c r="D756" s="114" t="s">
        <v>15635</v>
      </c>
      <c r="E756" s="110"/>
      <c r="F756" s="323"/>
      <c r="G756" s="323"/>
    </row>
    <row r="757" spans="1:7" ht="22.5">
      <c r="A757" s="326"/>
      <c r="B757" s="326"/>
      <c r="C757" s="336"/>
      <c r="D757" s="114" t="s">
        <v>15643</v>
      </c>
      <c r="E757" s="110"/>
      <c r="F757" s="323"/>
      <c r="G757" s="323"/>
    </row>
    <row r="758" spans="1:7" ht="33.75">
      <c r="A758" s="326"/>
      <c r="B758" s="326"/>
      <c r="C758" s="336"/>
      <c r="D758" s="114" t="s">
        <v>15644</v>
      </c>
      <c r="E758" s="110"/>
      <c r="F758" s="323"/>
      <c r="G758" s="323"/>
    </row>
    <row r="759" spans="1:7">
      <c r="A759" s="326"/>
      <c r="B759" s="326"/>
      <c r="C759" s="336"/>
      <c r="D759" s="114" t="s">
        <v>15584</v>
      </c>
      <c r="E759" s="110"/>
      <c r="F759" s="323"/>
      <c r="G759" s="323"/>
    </row>
    <row r="760" spans="1:7">
      <c r="A760" s="326"/>
      <c r="B760" s="326"/>
      <c r="C760" s="336"/>
      <c r="D760" s="114" t="s">
        <v>15617</v>
      </c>
      <c r="E760" s="110"/>
      <c r="F760" s="323"/>
      <c r="G760" s="323"/>
    </row>
    <row r="761" spans="1:7">
      <c r="A761" s="326"/>
      <c r="B761" s="326"/>
      <c r="C761" s="336"/>
      <c r="D761" s="114" t="s">
        <v>15618</v>
      </c>
      <c r="E761" s="110"/>
      <c r="F761" s="323"/>
      <c r="G761" s="323"/>
    </row>
    <row r="762" spans="1:7" ht="22.5">
      <c r="A762" s="326"/>
      <c r="B762" s="326"/>
      <c r="C762" s="336"/>
      <c r="D762" s="114" t="s">
        <v>15585</v>
      </c>
      <c r="E762" s="110"/>
      <c r="F762" s="323"/>
      <c r="G762" s="323"/>
    </row>
    <row r="763" spans="1:7" ht="22.5">
      <c r="A763" s="326"/>
      <c r="B763" s="326"/>
      <c r="C763" s="336"/>
      <c r="D763" s="114" t="s">
        <v>15645</v>
      </c>
      <c r="E763" s="110"/>
      <c r="F763" s="323"/>
      <c r="G763" s="323"/>
    </row>
    <row r="764" spans="1:7" ht="22.5">
      <c r="A764" s="325">
        <v>217</v>
      </c>
      <c r="B764" s="325">
        <v>361907</v>
      </c>
      <c r="C764" s="335" t="s">
        <v>15863</v>
      </c>
      <c r="D764" s="114" t="s">
        <v>15623</v>
      </c>
      <c r="E764" s="127" t="s">
        <v>15624</v>
      </c>
      <c r="F764" s="322"/>
      <c r="G764" s="322"/>
    </row>
    <row r="765" spans="1:7" ht="22.5">
      <c r="A765" s="326"/>
      <c r="B765" s="326"/>
      <c r="C765" s="336"/>
      <c r="D765" s="114" t="s">
        <v>15625</v>
      </c>
      <c r="E765" s="127" t="s">
        <v>15612</v>
      </c>
      <c r="F765" s="323"/>
      <c r="G765" s="323"/>
    </row>
    <row r="766" spans="1:7" ht="22.5">
      <c r="A766" s="326"/>
      <c r="B766" s="326"/>
      <c r="C766" s="336"/>
      <c r="D766" s="114" t="s">
        <v>15626</v>
      </c>
      <c r="E766" s="127" t="s">
        <v>15627</v>
      </c>
      <c r="F766" s="323"/>
      <c r="G766" s="323"/>
    </row>
    <row r="767" spans="1:7" ht="33.75">
      <c r="A767" s="326"/>
      <c r="B767" s="326"/>
      <c r="C767" s="336"/>
      <c r="D767" s="114" t="s">
        <v>15628</v>
      </c>
      <c r="E767" s="127" t="s">
        <v>15629</v>
      </c>
      <c r="F767" s="323"/>
      <c r="G767" s="323"/>
    </row>
    <row r="768" spans="1:7">
      <c r="A768" s="326"/>
      <c r="B768" s="326"/>
      <c r="C768" s="336"/>
      <c r="D768" s="114" t="s">
        <v>15630</v>
      </c>
      <c r="E768" s="110"/>
      <c r="F768" s="323"/>
      <c r="G768" s="323"/>
    </row>
    <row r="769" spans="1:7">
      <c r="A769" s="326"/>
      <c r="B769" s="326"/>
      <c r="C769" s="336"/>
      <c r="D769" s="114" t="s">
        <v>15631</v>
      </c>
      <c r="E769" s="110"/>
      <c r="F769" s="323"/>
      <c r="G769" s="323"/>
    </row>
    <row r="770" spans="1:7">
      <c r="A770" s="326"/>
      <c r="B770" s="326"/>
      <c r="C770" s="336"/>
      <c r="D770" s="114" t="s">
        <v>15579</v>
      </c>
      <c r="E770" s="110"/>
      <c r="F770" s="323"/>
      <c r="G770" s="323"/>
    </row>
    <row r="771" spans="1:7">
      <c r="A771" s="326"/>
      <c r="B771" s="326"/>
      <c r="C771" s="336"/>
      <c r="D771" s="114" t="s">
        <v>15633</v>
      </c>
      <c r="E771" s="110"/>
      <c r="F771" s="323"/>
      <c r="G771" s="323"/>
    </row>
    <row r="772" spans="1:7">
      <c r="A772" s="326"/>
      <c r="B772" s="326"/>
      <c r="C772" s="336"/>
      <c r="D772" s="114" t="s">
        <v>15581</v>
      </c>
      <c r="E772" s="110"/>
      <c r="F772" s="323"/>
      <c r="G772" s="323"/>
    </row>
    <row r="773" spans="1:7" ht="45">
      <c r="A773" s="326"/>
      <c r="B773" s="326"/>
      <c r="C773" s="336"/>
      <c r="D773" s="114" t="s">
        <v>15635</v>
      </c>
      <c r="E773" s="110"/>
      <c r="F773" s="323"/>
      <c r="G773" s="323"/>
    </row>
    <row r="774" spans="1:7" ht="22.5">
      <c r="A774" s="326"/>
      <c r="B774" s="326"/>
      <c r="C774" s="336"/>
      <c r="D774" s="114" t="s">
        <v>15643</v>
      </c>
      <c r="E774" s="110"/>
      <c r="F774" s="323"/>
      <c r="G774" s="323"/>
    </row>
    <row r="775" spans="1:7" ht="33.75">
      <c r="A775" s="326"/>
      <c r="B775" s="326"/>
      <c r="C775" s="336"/>
      <c r="D775" s="114" t="s">
        <v>15644</v>
      </c>
      <c r="E775" s="110"/>
      <c r="F775" s="323"/>
      <c r="G775" s="323"/>
    </row>
    <row r="776" spans="1:7">
      <c r="A776" s="326"/>
      <c r="B776" s="326"/>
      <c r="C776" s="336"/>
      <c r="D776" s="114" t="s">
        <v>15584</v>
      </c>
      <c r="E776" s="110"/>
      <c r="F776" s="323"/>
      <c r="G776" s="323"/>
    </row>
    <row r="777" spans="1:7">
      <c r="A777" s="326"/>
      <c r="B777" s="326"/>
      <c r="C777" s="336"/>
      <c r="D777" s="114" t="s">
        <v>15617</v>
      </c>
      <c r="E777" s="110"/>
      <c r="F777" s="323"/>
      <c r="G777" s="323"/>
    </row>
    <row r="778" spans="1:7">
      <c r="A778" s="326"/>
      <c r="B778" s="326"/>
      <c r="C778" s="336"/>
      <c r="D778" s="114" t="s">
        <v>15618</v>
      </c>
      <c r="E778" s="110"/>
      <c r="F778" s="323"/>
      <c r="G778" s="323"/>
    </row>
    <row r="779" spans="1:7" ht="22.5">
      <c r="A779" s="326"/>
      <c r="B779" s="326"/>
      <c r="C779" s="336"/>
      <c r="D779" s="114" t="s">
        <v>15585</v>
      </c>
      <c r="E779" s="110"/>
      <c r="F779" s="323"/>
      <c r="G779" s="323"/>
    </row>
    <row r="780" spans="1:7" ht="22.5">
      <c r="A780" s="326"/>
      <c r="B780" s="326"/>
      <c r="C780" s="336"/>
      <c r="D780" s="114" t="s">
        <v>15645</v>
      </c>
      <c r="E780" s="110"/>
      <c r="F780" s="323"/>
      <c r="G780" s="323"/>
    </row>
    <row r="781" spans="1:7" ht="22.5">
      <c r="A781" s="325">
        <v>218</v>
      </c>
      <c r="B781" s="325">
        <v>361909</v>
      </c>
      <c r="C781" s="335" t="s">
        <v>15864</v>
      </c>
      <c r="D781" s="114" t="s">
        <v>15623</v>
      </c>
      <c r="E781" s="127" t="s">
        <v>15624</v>
      </c>
      <c r="F781" s="322"/>
      <c r="G781" s="322"/>
    </row>
    <row r="782" spans="1:7" ht="22.5">
      <c r="A782" s="326"/>
      <c r="B782" s="326"/>
      <c r="C782" s="336"/>
      <c r="D782" s="114" t="s">
        <v>15625</v>
      </c>
      <c r="E782" s="127" t="s">
        <v>15612</v>
      </c>
      <c r="F782" s="323"/>
      <c r="G782" s="323"/>
    </row>
    <row r="783" spans="1:7" ht="22.5">
      <c r="A783" s="326"/>
      <c r="B783" s="326"/>
      <c r="C783" s="336"/>
      <c r="D783" s="114" t="s">
        <v>15626</v>
      </c>
      <c r="E783" s="127" t="s">
        <v>15627</v>
      </c>
      <c r="F783" s="323"/>
      <c r="G783" s="323"/>
    </row>
    <row r="784" spans="1:7" ht="33.75">
      <c r="A784" s="326"/>
      <c r="B784" s="326"/>
      <c r="C784" s="336"/>
      <c r="D784" s="114" t="s">
        <v>15628</v>
      </c>
      <c r="E784" s="127" t="s">
        <v>15629</v>
      </c>
      <c r="F784" s="323"/>
      <c r="G784" s="323"/>
    </row>
    <row r="785" spans="1:7">
      <c r="A785" s="326"/>
      <c r="B785" s="326"/>
      <c r="C785" s="336"/>
      <c r="D785" s="114" t="s">
        <v>15630</v>
      </c>
      <c r="E785" s="110"/>
      <c r="F785" s="323"/>
      <c r="G785" s="323"/>
    </row>
    <row r="786" spans="1:7">
      <c r="A786" s="326"/>
      <c r="B786" s="326"/>
      <c r="C786" s="336"/>
      <c r="D786" s="114" t="s">
        <v>15631</v>
      </c>
      <c r="E786" s="110"/>
      <c r="F786" s="323"/>
      <c r="G786" s="323"/>
    </row>
    <row r="787" spans="1:7">
      <c r="A787" s="326"/>
      <c r="B787" s="326"/>
      <c r="C787" s="336"/>
      <c r="D787" s="114" t="s">
        <v>15579</v>
      </c>
      <c r="E787" s="110"/>
      <c r="F787" s="323"/>
      <c r="G787" s="323"/>
    </row>
    <row r="788" spans="1:7">
      <c r="A788" s="326"/>
      <c r="B788" s="326"/>
      <c r="C788" s="336"/>
      <c r="D788" s="114" t="s">
        <v>15633</v>
      </c>
      <c r="E788" s="110"/>
      <c r="F788" s="323"/>
      <c r="G788" s="323"/>
    </row>
    <row r="789" spans="1:7">
      <c r="A789" s="326"/>
      <c r="B789" s="326"/>
      <c r="C789" s="336"/>
      <c r="D789" s="114" t="s">
        <v>15581</v>
      </c>
      <c r="E789" s="110"/>
      <c r="F789" s="323"/>
      <c r="G789" s="323"/>
    </row>
    <row r="790" spans="1:7" ht="45">
      <c r="A790" s="326"/>
      <c r="B790" s="326"/>
      <c r="C790" s="336"/>
      <c r="D790" s="114" t="s">
        <v>15635</v>
      </c>
      <c r="E790" s="110"/>
      <c r="F790" s="323"/>
      <c r="G790" s="323"/>
    </row>
    <row r="791" spans="1:7" ht="22.5">
      <c r="A791" s="326"/>
      <c r="B791" s="326"/>
      <c r="C791" s="336"/>
      <c r="D791" s="114" t="s">
        <v>15643</v>
      </c>
      <c r="E791" s="110"/>
      <c r="F791" s="323"/>
      <c r="G791" s="323"/>
    </row>
    <row r="792" spans="1:7" ht="33.75">
      <c r="A792" s="326"/>
      <c r="B792" s="326"/>
      <c r="C792" s="336"/>
      <c r="D792" s="114" t="s">
        <v>15644</v>
      </c>
      <c r="E792" s="110"/>
      <c r="F792" s="323"/>
      <c r="G792" s="323"/>
    </row>
    <row r="793" spans="1:7">
      <c r="A793" s="326"/>
      <c r="B793" s="326"/>
      <c r="C793" s="336"/>
      <c r="D793" s="114" t="s">
        <v>15584</v>
      </c>
      <c r="E793" s="110"/>
      <c r="F793" s="323"/>
      <c r="G793" s="323"/>
    </row>
    <row r="794" spans="1:7">
      <c r="A794" s="326"/>
      <c r="B794" s="326"/>
      <c r="C794" s="336"/>
      <c r="D794" s="114" t="s">
        <v>15617</v>
      </c>
      <c r="E794" s="110"/>
      <c r="F794" s="323"/>
      <c r="G794" s="323"/>
    </row>
    <row r="795" spans="1:7">
      <c r="A795" s="326"/>
      <c r="B795" s="326"/>
      <c r="C795" s="336"/>
      <c r="D795" s="114" t="s">
        <v>15618</v>
      </c>
      <c r="E795" s="110"/>
      <c r="F795" s="323"/>
      <c r="G795" s="323"/>
    </row>
    <row r="796" spans="1:7" ht="22.5">
      <c r="A796" s="326"/>
      <c r="B796" s="326"/>
      <c r="C796" s="336"/>
      <c r="D796" s="114" t="s">
        <v>15585</v>
      </c>
      <c r="E796" s="110"/>
      <c r="F796" s="323"/>
      <c r="G796" s="323"/>
    </row>
    <row r="797" spans="1:7" ht="22.5">
      <c r="A797" s="326"/>
      <c r="B797" s="326"/>
      <c r="C797" s="336"/>
      <c r="D797" s="114" t="s">
        <v>15645</v>
      </c>
      <c r="E797" s="110"/>
      <c r="F797" s="323"/>
      <c r="G797" s="323"/>
    </row>
    <row r="798" spans="1:7" ht="22.5">
      <c r="A798" s="325">
        <v>219</v>
      </c>
      <c r="B798" s="325">
        <v>361921</v>
      </c>
      <c r="C798" s="335" t="s">
        <v>15865</v>
      </c>
      <c r="D798" s="114" t="s">
        <v>15623</v>
      </c>
      <c r="E798" s="127" t="s">
        <v>15624</v>
      </c>
      <c r="F798" s="322"/>
      <c r="G798" s="322"/>
    </row>
    <row r="799" spans="1:7" ht="22.5">
      <c r="A799" s="326"/>
      <c r="B799" s="326"/>
      <c r="C799" s="336"/>
      <c r="D799" s="114" t="s">
        <v>15625</v>
      </c>
      <c r="E799" s="127" t="s">
        <v>15612</v>
      </c>
      <c r="F799" s="323"/>
      <c r="G799" s="323"/>
    </row>
    <row r="800" spans="1:7" ht="22.5">
      <c r="A800" s="326"/>
      <c r="B800" s="326"/>
      <c r="C800" s="336"/>
      <c r="D800" s="114" t="s">
        <v>15626</v>
      </c>
      <c r="E800" s="127" t="s">
        <v>15627</v>
      </c>
      <c r="F800" s="323"/>
      <c r="G800" s="323"/>
    </row>
    <row r="801" spans="1:7" ht="33.75">
      <c r="A801" s="326"/>
      <c r="B801" s="326"/>
      <c r="C801" s="336"/>
      <c r="D801" s="114" t="s">
        <v>15628</v>
      </c>
      <c r="E801" s="127" t="s">
        <v>15629</v>
      </c>
      <c r="F801" s="323"/>
      <c r="G801" s="323"/>
    </row>
    <row r="802" spans="1:7">
      <c r="A802" s="326"/>
      <c r="B802" s="326"/>
      <c r="C802" s="336"/>
      <c r="D802" s="114" t="s">
        <v>15630</v>
      </c>
      <c r="E802" s="110"/>
      <c r="F802" s="323"/>
      <c r="G802" s="323"/>
    </row>
    <row r="803" spans="1:7">
      <c r="A803" s="326"/>
      <c r="B803" s="326"/>
      <c r="C803" s="336"/>
      <c r="D803" s="114" t="s">
        <v>15631</v>
      </c>
      <c r="E803" s="110"/>
      <c r="F803" s="323"/>
      <c r="G803" s="323"/>
    </row>
    <row r="804" spans="1:7">
      <c r="A804" s="326"/>
      <c r="B804" s="326"/>
      <c r="C804" s="336"/>
      <c r="D804" s="114" t="s">
        <v>15579</v>
      </c>
      <c r="E804" s="110"/>
      <c r="F804" s="323"/>
      <c r="G804" s="323"/>
    </row>
    <row r="805" spans="1:7">
      <c r="A805" s="326"/>
      <c r="B805" s="326"/>
      <c r="C805" s="336"/>
      <c r="D805" s="114" t="s">
        <v>15633</v>
      </c>
      <c r="E805" s="110"/>
      <c r="F805" s="323"/>
      <c r="G805" s="323"/>
    </row>
    <row r="806" spans="1:7">
      <c r="A806" s="326"/>
      <c r="B806" s="326"/>
      <c r="C806" s="336"/>
      <c r="D806" s="114" t="s">
        <v>15581</v>
      </c>
      <c r="E806" s="110"/>
      <c r="F806" s="323"/>
      <c r="G806" s="323"/>
    </row>
    <row r="807" spans="1:7" ht="45">
      <c r="A807" s="326"/>
      <c r="B807" s="326"/>
      <c r="C807" s="336"/>
      <c r="D807" s="114" t="s">
        <v>15635</v>
      </c>
      <c r="E807" s="110"/>
      <c r="F807" s="323"/>
      <c r="G807" s="323"/>
    </row>
    <row r="808" spans="1:7" ht="22.5">
      <c r="A808" s="326"/>
      <c r="B808" s="326"/>
      <c r="C808" s="336"/>
      <c r="D808" s="114" t="s">
        <v>15643</v>
      </c>
      <c r="E808" s="110"/>
      <c r="F808" s="323"/>
      <c r="G808" s="323"/>
    </row>
    <row r="809" spans="1:7" ht="33.75">
      <c r="A809" s="326"/>
      <c r="B809" s="326"/>
      <c r="C809" s="336"/>
      <c r="D809" s="114" t="s">
        <v>15644</v>
      </c>
      <c r="E809" s="110"/>
      <c r="F809" s="323"/>
      <c r="G809" s="323"/>
    </row>
    <row r="810" spans="1:7">
      <c r="A810" s="326"/>
      <c r="B810" s="326"/>
      <c r="C810" s="336"/>
      <c r="D810" s="114" t="s">
        <v>15584</v>
      </c>
      <c r="E810" s="110"/>
      <c r="F810" s="323"/>
      <c r="G810" s="323"/>
    </row>
    <row r="811" spans="1:7">
      <c r="A811" s="326"/>
      <c r="B811" s="326"/>
      <c r="C811" s="336"/>
      <c r="D811" s="114" t="s">
        <v>15617</v>
      </c>
      <c r="E811" s="110"/>
      <c r="F811" s="323"/>
      <c r="G811" s="323"/>
    </row>
    <row r="812" spans="1:7">
      <c r="A812" s="326"/>
      <c r="B812" s="326"/>
      <c r="C812" s="336"/>
      <c r="D812" s="114" t="s">
        <v>15618</v>
      </c>
      <c r="E812" s="110"/>
      <c r="F812" s="323"/>
      <c r="G812" s="323"/>
    </row>
    <row r="813" spans="1:7" ht="22.5">
      <c r="A813" s="326"/>
      <c r="B813" s="326"/>
      <c r="C813" s="336"/>
      <c r="D813" s="114" t="s">
        <v>15585</v>
      </c>
      <c r="E813" s="110"/>
      <c r="F813" s="323"/>
      <c r="G813" s="323"/>
    </row>
    <row r="814" spans="1:7" ht="22.5">
      <c r="A814" s="326"/>
      <c r="B814" s="326"/>
      <c r="C814" s="336"/>
      <c r="D814" s="114" t="s">
        <v>15645</v>
      </c>
      <c r="E814" s="110"/>
      <c r="F814" s="323"/>
      <c r="G814" s="323"/>
    </row>
    <row r="815" spans="1:7" ht="22.5">
      <c r="A815" s="325">
        <v>220</v>
      </c>
      <c r="B815" s="325">
        <v>361923</v>
      </c>
      <c r="C815" s="335" t="s">
        <v>15866</v>
      </c>
      <c r="D815" s="114" t="s">
        <v>15623</v>
      </c>
      <c r="E815" s="127" t="s">
        <v>15624</v>
      </c>
      <c r="F815" s="322"/>
      <c r="G815" s="322"/>
    </row>
    <row r="816" spans="1:7" ht="22.5">
      <c r="A816" s="326"/>
      <c r="B816" s="326"/>
      <c r="C816" s="336"/>
      <c r="D816" s="114" t="s">
        <v>15625</v>
      </c>
      <c r="E816" s="127" t="s">
        <v>15612</v>
      </c>
      <c r="F816" s="323"/>
      <c r="G816" s="323"/>
    </row>
    <row r="817" spans="1:7" ht="22.5">
      <c r="A817" s="326"/>
      <c r="B817" s="326"/>
      <c r="C817" s="336"/>
      <c r="D817" s="114" t="s">
        <v>15626</v>
      </c>
      <c r="E817" s="127" t="s">
        <v>15627</v>
      </c>
      <c r="F817" s="323"/>
      <c r="G817" s="323"/>
    </row>
    <row r="818" spans="1:7" ht="33.75">
      <c r="A818" s="326"/>
      <c r="B818" s="326"/>
      <c r="C818" s="336"/>
      <c r="D818" s="114" t="s">
        <v>15628</v>
      </c>
      <c r="E818" s="127" t="s">
        <v>15629</v>
      </c>
      <c r="F818" s="323"/>
      <c r="G818" s="323"/>
    </row>
    <row r="819" spans="1:7">
      <c r="A819" s="326"/>
      <c r="B819" s="326"/>
      <c r="C819" s="336"/>
      <c r="D819" s="114" t="s">
        <v>15630</v>
      </c>
      <c r="E819" s="110"/>
      <c r="F819" s="323"/>
      <c r="G819" s="323"/>
    </row>
    <row r="820" spans="1:7">
      <c r="A820" s="326"/>
      <c r="B820" s="326"/>
      <c r="C820" s="336"/>
      <c r="D820" s="114" t="s">
        <v>15631</v>
      </c>
      <c r="E820" s="110"/>
      <c r="F820" s="323"/>
      <c r="G820" s="323"/>
    </row>
    <row r="821" spans="1:7">
      <c r="A821" s="326"/>
      <c r="B821" s="326"/>
      <c r="C821" s="336"/>
      <c r="D821" s="114" t="s">
        <v>15579</v>
      </c>
      <c r="E821" s="110"/>
      <c r="F821" s="323"/>
      <c r="G821" s="323"/>
    </row>
    <row r="822" spans="1:7">
      <c r="A822" s="326"/>
      <c r="B822" s="326"/>
      <c r="C822" s="336"/>
      <c r="D822" s="114" t="s">
        <v>15633</v>
      </c>
      <c r="E822" s="110"/>
      <c r="F822" s="323"/>
      <c r="G822" s="323"/>
    </row>
    <row r="823" spans="1:7">
      <c r="A823" s="326"/>
      <c r="B823" s="326"/>
      <c r="C823" s="336"/>
      <c r="D823" s="114" t="s">
        <v>15581</v>
      </c>
      <c r="E823" s="110"/>
      <c r="F823" s="323"/>
      <c r="G823" s="323"/>
    </row>
    <row r="824" spans="1:7" ht="45">
      <c r="A824" s="326"/>
      <c r="B824" s="326"/>
      <c r="C824" s="336"/>
      <c r="D824" s="114" t="s">
        <v>15635</v>
      </c>
      <c r="E824" s="110"/>
      <c r="F824" s="323"/>
      <c r="G824" s="323"/>
    </row>
    <row r="825" spans="1:7" ht="22.5">
      <c r="A825" s="326"/>
      <c r="B825" s="326"/>
      <c r="C825" s="336"/>
      <c r="D825" s="114" t="s">
        <v>15643</v>
      </c>
      <c r="E825" s="110"/>
      <c r="F825" s="323"/>
      <c r="G825" s="323"/>
    </row>
    <row r="826" spans="1:7" ht="33.75">
      <c r="A826" s="326"/>
      <c r="B826" s="326"/>
      <c r="C826" s="336"/>
      <c r="D826" s="114" t="s">
        <v>15644</v>
      </c>
      <c r="E826" s="110"/>
      <c r="F826" s="323"/>
      <c r="G826" s="323"/>
    </row>
    <row r="827" spans="1:7">
      <c r="A827" s="326"/>
      <c r="B827" s="326"/>
      <c r="C827" s="336"/>
      <c r="D827" s="114" t="s">
        <v>15584</v>
      </c>
      <c r="E827" s="110"/>
      <c r="F827" s="323"/>
      <c r="G827" s="323"/>
    </row>
    <row r="828" spans="1:7">
      <c r="A828" s="326"/>
      <c r="B828" s="326"/>
      <c r="C828" s="336"/>
      <c r="D828" s="114" t="s">
        <v>15617</v>
      </c>
      <c r="E828" s="110"/>
      <c r="F828" s="323"/>
      <c r="G828" s="323"/>
    </row>
    <row r="829" spans="1:7">
      <c r="A829" s="326"/>
      <c r="B829" s="326"/>
      <c r="C829" s="336"/>
      <c r="D829" s="114" t="s">
        <v>15618</v>
      </c>
      <c r="E829" s="110"/>
      <c r="F829" s="323"/>
      <c r="G829" s="323"/>
    </row>
    <row r="830" spans="1:7" ht="22.5">
      <c r="A830" s="326"/>
      <c r="B830" s="326"/>
      <c r="C830" s="336"/>
      <c r="D830" s="114" t="s">
        <v>15585</v>
      </c>
      <c r="E830" s="110"/>
      <c r="F830" s="323"/>
      <c r="G830" s="323"/>
    </row>
    <row r="831" spans="1:7" ht="22.5">
      <c r="A831" s="326"/>
      <c r="B831" s="326"/>
      <c r="C831" s="336"/>
      <c r="D831" s="114" t="s">
        <v>15645</v>
      </c>
      <c r="E831" s="110"/>
      <c r="F831" s="323"/>
      <c r="G831" s="323"/>
    </row>
    <row r="832" spans="1:7" ht="22.5">
      <c r="A832" s="126">
        <v>221</v>
      </c>
      <c r="B832" s="126">
        <v>369201</v>
      </c>
      <c r="C832" s="127" t="s">
        <v>15867</v>
      </c>
      <c r="D832" s="114" t="s">
        <v>268</v>
      </c>
      <c r="E832" s="127"/>
      <c r="F832" s="120"/>
      <c r="G832" s="120"/>
    </row>
    <row r="833" spans="1:7">
      <c r="A833" s="325">
        <v>222</v>
      </c>
      <c r="B833" s="325">
        <v>370101</v>
      </c>
      <c r="C833" s="335" t="s">
        <v>259</v>
      </c>
      <c r="D833" s="338" t="s">
        <v>15868</v>
      </c>
      <c r="E833" s="127" t="s">
        <v>15587</v>
      </c>
      <c r="F833" s="322"/>
      <c r="G833" s="322"/>
    </row>
    <row r="834" spans="1:7">
      <c r="A834" s="326"/>
      <c r="B834" s="326"/>
      <c r="C834" s="336"/>
      <c r="D834" s="339"/>
      <c r="E834" s="127" t="s">
        <v>15596</v>
      </c>
      <c r="F834" s="323"/>
      <c r="G834" s="323"/>
    </row>
    <row r="835" spans="1:7">
      <c r="A835" s="326"/>
      <c r="B835" s="326"/>
      <c r="C835" s="336"/>
      <c r="D835" s="339"/>
      <c r="E835" s="127" t="s">
        <v>15589</v>
      </c>
      <c r="F835" s="323"/>
      <c r="G835" s="323"/>
    </row>
    <row r="836" spans="1:7" ht="22.5">
      <c r="A836" s="326"/>
      <c r="B836" s="326"/>
      <c r="C836" s="336"/>
      <c r="D836" s="339"/>
      <c r="E836" s="127" t="s">
        <v>15590</v>
      </c>
      <c r="F836" s="323"/>
      <c r="G836" s="323"/>
    </row>
    <row r="837" spans="1:7">
      <c r="A837" s="326"/>
      <c r="B837" s="326"/>
      <c r="C837" s="336"/>
      <c r="D837" s="339"/>
      <c r="E837" s="127" t="s">
        <v>15591</v>
      </c>
      <c r="F837" s="323"/>
      <c r="G837" s="323"/>
    </row>
    <row r="838" spans="1:7">
      <c r="A838" s="326"/>
      <c r="B838" s="326"/>
      <c r="C838" s="336"/>
      <c r="D838" s="339"/>
      <c r="E838" s="127" t="s">
        <v>15593</v>
      </c>
      <c r="F838" s="323"/>
      <c r="G838" s="323"/>
    </row>
    <row r="839" spans="1:7">
      <c r="A839" s="327"/>
      <c r="B839" s="327"/>
      <c r="C839" s="337"/>
      <c r="D839" s="340"/>
      <c r="E839" s="127" t="s">
        <v>15606</v>
      </c>
      <c r="F839" s="324"/>
      <c r="G839" s="324"/>
    </row>
    <row r="840" spans="1:7" ht="123.75">
      <c r="A840" s="126">
        <v>223</v>
      </c>
      <c r="B840" s="126">
        <v>371203</v>
      </c>
      <c r="C840" s="127" t="s">
        <v>15869</v>
      </c>
      <c r="D840" s="114" t="s">
        <v>15847</v>
      </c>
      <c r="E840" s="127" t="s">
        <v>15729</v>
      </c>
      <c r="F840" s="120"/>
      <c r="G840" s="120"/>
    </row>
    <row r="841" spans="1:7">
      <c r="A841" s="325">
        <v>224</v>
      </c>
      <c r="B841" s="325">
        <v>372402</v>
      </c>
      <c r="C841" s="335" t="s">
        <v>261</v>
      </c>
      <c r="D841" s="338" t="s">
        <v>15870</v>
      </c>
      <c r="E841" s="127" t="s">
        <v>15587</v>
      </c>
      <c r="F841" s="322"/>
      <c r="G841" s="322"/>
    </row>
    <row r="842" spans="1:7">
      <c r="A842" s="326"/>
      <c r="B842" s="326"/>
      <c r="C842" s="336"/>
      <c r="D842" s="339"/>
      <c r="E842" s="127" t="s">
        <v>15596</v>
      </c>
      <c r="F842" s="323"/>
      <c r="G842" s="323"/>
    </row>
    <row r="843" spans="1:7">
      <c r="A843" s="326"/>
      <c r="B843" s="326"/>
      <c r="C843" s="336"/>
      <c r="D843" s="339"/>
      <c r="E843" s="127" t="s">
        <v>15589</v>
      </c>
      <c r="F843" s="323"/>
      <c r="G843" s="323"/>
    </row>
    <row r="844" spans="1:7" ht="22.5">
      <c r="A844" s="326"/>
      <c r="B844" s="326"/>
      <c r="C844" s="336"/>
      <c r="D844" s="339"/>
      <c r="E844" s="127" t="s">
        <v>15590</v>
      </c>
      <c r="F844" s="323"/>
      <c r="G844" s="323"/>
    </row>
    <row r="845" spans="1:7">
      <c r="A845" s="326"/>
      <c r="B845" s="326"/>
      <c r="C845" s="336"/>
      <c r="D845" s="339"/>
      <c r="E845" s="127" t="s">
        <v>15591</v>
      </c>
      <c r="F845" s="323"/>
      <c r="G845" s="323"/>
    </row>
    <row r="846" spans="1:7">
      <c r="A846" s="326"/>
      <c r="B846" s="326"/>
      <c r="C846" s="336"/>
      <c r="D846" s="339"/>
      <c r="E846" s="127" t="s">
        <v>15593</v>
      </c>
      <c r="F846" s="323"/>
      <c r="G846" s="323"/>
    </row>
    <row r="847" spans="1:7" ht="22.5">
      <c r="A847" s="326"/>
      <c r="B847" s="326"/>
      <c r="C847" s="336"/>
      <c r="D847" s="339"/>
      <c r="E847" s="127" t="s">
        <v>15594</v>
      </c>
      <c r="F847" s="323"/>
      <c r="G847" s="323"/>
    </row>
    <row r="848" spans="1:7">
      <c r="A848" s="326"/>
      <c r="B848" s="326"/>
      <c r="C848" s="336"/>
      <c r="D848" s="339"/>
      <c r="E848" s="127" t="s">
        <v>15597</v>
      </c>
      <c r="F848" s="323"/>
      <c r="G848" s="323"/>
    </row>
    <row r="849" spans="1:7">
      <c r="A849" s="327"/>
      <c r="B849" s="327"/>
      <c r="C849" s="337"/>
      <c r="D849" s="340"/>
      <c r="E849" s="127" t="s">
        <v>15598</v>
      </c>
      <c r="F849" s="324"/>
      <c r="G849" s="324"/>
    </row>
    <row r="850" spans="1:7" ht="22.5">
      <c r="A850" s="126">
        <v>225</v>
      </c>
      <c r="B850" s="126">
        <v>372501</v>
      </c>
      <c r="C850" s="127" t="s">
        <v>15871</v>
      </c>
      <c r="D850" s="114"/>
      <c r="E850" s="127"/>
      <c r="F850" s="120"/>
      <c r="G850" s="120"/>
    </row>
    <row r="851" spans="1:7">
      <c r="A851" s="126">
        <v>226</v>
      </c>
      <c r="B851" s="126">
        <v>373104</v>
      </c>
      <c r="C851" s="127" t="s">
        <v>262</v>
      </c>
      <c r="D851" s="114"/>
      <c r="E851" s="127"/>
      <c r="F851" s="120"/>
      <c r="G851" s="120"/>
    </row>
    <row r="852" spans="1:7" ht="22.5">
      <c r="A852" s="325">
        <v>227</v>
      </c>
      <c r="B852" s="325">
        <v>373106</v>
      </c>
      <c r="C852" s="335" t="s">
        <v>15872</v>
      </c>
      <c r="D852" s="114" t="s">
        <v>15623</v>
      </c>
      <c r="E852" s="127" t="s">
        <v>15624</v>
      </c>
      <c r="F852" s="322"/>
      <c r="G852" s="322"/>
    </row>
    <row r="853" spans="1:7">
      <c r="A853" s="326"/>
      <c r="B853" s="326"/>
      <c r="C853" s="336"/>
      <c r="D853" s="114" t="s">
        <v>15873</v>
      </c>
      <c r="E853" s="127" t="s">
        <v>15874</v>
      </c>
      <c r="F853" s="323"/>
      <c r="G853" s="323"/>
    </row>
    <row r="854" spans="1:7" ht="22.5">
      <c r="A854" s="326"/>
      <c r="B854" s="326"/>
      <c r="C854" s="336"/>
      <c r="D854" s="114" t="s">
        <v>15626</v>
      </c>
      <c r="E854" s="127" t="s">
        <v>15875</v>
      </c>
      <c r="F854" s="323"/>
      <c r="G854" s="323"/>
    </row>
    <row r="855" spans="1:7" ht="33.75">
      <c r="A855" s="326"/>
      <c r="B855" s="326"/>
      <c r="C855" s="336"/>
      <c r="D855" s="114" t="s">
        <v>15876</v>
      </c>
      <c r="E855" s="127" t="s">
        <v>15877</v>
      </c>
      <c r="F855" s="323"/>
      <c r="G855" s="323"/>
    </row>
    <row r="856" spans="1:7">
      <c r="A856" s="326"/>
      <c r="B856" s="326"/>
      <c r="C856" s="336"/>
      <c r="D856" s="114" t="s">
        <v>15630</v>
      </c>
      <c r="E856" s="127" t="s">
        <v>15620</v>
      </c>
      <c r="F856" s="323"/>
      <c r="G856" s="323"/>
    </row>
    <row r="857" spans="1:7" ht="22.5">
      <c r="A857" s="326"/>
      <c r="B857" s="326"/>
      <c r="C857" s="336"/>
      <c r="D857" s="114" t="s">
        <v>15878</v>
      </c>
      <c r="E857" s="127" t="s">
        <v>15879</v>
      </c>
      <c r="F857" s="323"/>
      <c r="G857" s="323"/>
    </row>
    <row r="858" spans="1:7">
      <c r="A858" s="326"/>
      <c r="B858" s="326"/>
      <c r="C858" s="336"/>
      <c r="D858" s="114" t="s">
        <v>15579</v>
      </c>
      <c r="E858" s="127" t="s">
        <v>15880</v>
      </c>
      <c r="F858" s="323"/>
      <c r="G858" s="323"/>
    </row>
    <row r="859" spans="1:7">
      <c r="A859" s="326"/>
      <c r="B859" s="326"/>
      <c r="C859" s="336"/>
      <c r="D859" s="114" t="s">
        <v>15581</v>
      </c>
      <c r="E859" s="127" t="s">
        <v>15583</v>
      </c>
      <c r="F859" s="323"/>
      <c r="G859" s="323"/>
    </row>
    <row r="860" spans="1:7" ht="45">
      <c r="A860" s="326"/>
      <c r="B860" s="326"/>
      <c r="C860" s="336"/>
      <c r="D860" s="114" t="s">
        <v>15881</v>
      </c>
      <c r="E860" s="127" t="s">
        <v>15882</v>
      </c>
      <c r="F860" s="323"/>
      <c r="G860" s="323"/>
    </row>
    <row r="861" spans="1:7" ht="22.5">
      <c r="A861" s="326"/>
      <c r="B861" s="326"/>
      <c r="C861" s="336"/>
      <c r="D861" s="114" t="s">
        <v>15883</v>
      </c>
      <c r="E861" s="127" t="s">
        <v>15884</v>
      </c>
      <c r="F861" s="323"/>
      <c r="G861" s="323"/>
    </row>
    <row r="862" spans="1:7" ht="33.75">
      <c r="A862" s="326"/>
      <c r="B862" s="326"/>
      <c r="C862" s="336"/>
      <c r="D862" s="114" t="s">
        <v>15885</v>
      </c>
      <c r="E862" s="110"/>
      <c r="F862" s="323"/>
      <c r="G862" s="323"/>
    </row>
    <row r="863" spans="1:7">
      <c r="A863" s="326"/>
      <c r="B863" s="326"/>
      <c r="C863" s="336"/>
      <c r="D863" s="114" t="s">
        <v>15584</v>
      </c>
      <c r="E863" s="110"/>
      <c r="F863" s="323"/>
      <c r="G863" s="323"/>
    </row>
    <row r="864" spans="1:7">
      <c r="A864" s="326"/>
      <c r="B864" s="326"/>
      <c r="C864" s="336"/>
      <c r="D864" s="114" t="s">
        <v>15797</v>
      </c>
      <c r="E864" s="110"/>
      <c r="F864" s="323"/>
      <c r="G864" s="323"/>
    </row>
    <row r="865" spans="1:7" ht="22.5">
      <c r="A865" s="326"/>
      <c r="B865" s="326"/>
      <c r="C865" s="336"/>
      <c r="D865" s="114" t="s">
        <v>15886</v>
      </c>
      <c r="E865" s="110"/>
      <c r="F865" s="323"/>
      <c r="G865" s="323"/>
    </row>
    <row r="866" spans="1:7">
      <c r="A866" s="327"/>
      <c r="B866" s="327"/>
      <c r="C866" s="337"/>
      <c r="D866" s="114" t="s">
        <v>15887</v>
      </c>
      <c r="E866" s="110"/>
      <c r="F866" s="324"/>
      <c r="G866" s="324"/>
    </row>
    <row r="867" spans="1:7" ht="281.25">
      <c r="A867" s="126">
        <v>228</v>
      </c>
      <c r="B867" s="126">
        <v>373201</v>
      </c>
      <c r="C867" s="127" t="s">
        <v>15888</v>
      </c>
      <c r="D867" s="114" t="s">
        <v>15731</v>
      </c>
      <c r="E867" s="127" t="s">
        <v>15729</v>
      </c>
      <c r="F867" s="120"/>
      <c r="G867" s="120"/>
    </row>
    <row r="868" spans="1:7" ht="22.5">
      <c r="A868" s="325">
        <v>229</v>
      </c>
      <c r="B868" s="325">
        <v>373305</v>
      </c>
      <c r="C868" s="335" t="s">
        <v>15889</v>
      </c>
      <c r="D868" s="114" t="s">
        <v>15623</v>
      </c>
      <c r="E868" s="127" t="s">
        <v>15624</v>
      </c>
      <c r="F868" s="322"/>
      <c r="G868" s="322"/>
    </row>
    <row r="869" spans="1:7">
      <c r="A869" s="326"/>
      <c r="B869" s="326"/>
      <c r="C869" s="336"/>
      <c r="D869" s="114" t="s">
        <v>15873</v>
      </c>
      <c r="E869" s="127" t="s">
        <v>15874</v>
      </c>
      <c r="F869" s="323"/>
      <c r="G869" s="323"/>
    </row>
    <row r="870" spans="1:7" ht="22.5">
      <c r="A870" s="326"/>
      <c r="B870" s="326"/>
      <c r="C870" s="336"/>
      <c r="D870" s="114" t="s">
        <v>15626</v>
      </c>
      <c r="E870" s="127" t="s">
        <v>15875</v>
      </c>
      <c r="F870" s="323"/>
      <c r="G870" s="323"/>
    </row>
    <row r="871" spans="1:7" ht="33.75">
      <c r="A871" s="326"/>
      <c r="B871" s="326"/>
      <c r="C871" s="336"/>
      <c r="D871" s="114" t="s">
        <v>15876</v>
      </c>
      <c r="E871" s="127" t="s">
        <v>15877</v>
      </c>
      <c r="F871" s="323"/>
      <c r="G871" s="323"/>
    </row>
    <row r="872" spans="1:7">
      <c r="A872" s="326"/>
      <c r="B872" s="326"/>
      <c r="C872" s="336"/>
      <c r="D872" s="114" t="s">
        <v>15630</v>
      </c>
      <c r="E872" s="127" t="s">
        <v>15620</v>
      </c>
      <c r="F872" s="323"/>
      <c r="G872" s="323"/>
    </row>
    <row r="873" spans="1:7" ht="22.5">
      <c r="A873" s="326"/>
      <c r="B873" s="326"/>
      <c r="C873" s="336"/>
      <c r="D873" s="114" t="s">
        <v>15878</v>
      </c>
      <c r="E873" s="127" t="s">
        <v>15879</v>
      </c>
      <c r="F873" s="323"/>
      <c r="G873" s="323"/>
    </row>
    <row r="874" spans="1:7">
      <c r="A874" s="326"/>
      <c r="B874" s="326"/>
      <c r="C874" s="336"/>
      <c r="D874" s="114" t="s">
        <v>15579</v>
      </c>
      <c r="E874" s="127" t="s">
        <v>15880</v>
      </c>
      <c r="F874" s="323"/>
      <c r="G874" s="323"/>
    </row>
    <row r="875" spans="1:7">
      <c r="A875" s="326"/>
      <c r="B875" s="326"/>
      <c r="C875" s="336"/>
      <c r="D875" s="114" t="s">
        <v>15581</v>
      </c>
      <c r="E875" s="127" t="s">
        <v>15583</v>
      </c>
      <c r="F875" s="323"/>
      <c r="G875" s="323"/>
    </row>
    <row r="876" spans="1:7" ht="45">
      <c r="A876" s="326"/>
      <c r="B876" s="326"/>
      <c r="C876" s="336"/>
      <c r="D876" s="114" t="s">
        <v>15881</v>
      </c>
      <c r="E876" s="127" t="s">
        <v>15882</v>
      </c>
      <c r="F876" s="323"/>
      <c r="G876" s="323"/>
    </row>
    <row r="877" spans="1:7" ht="22.5">
      <c r="A877" s="326"/>
      <c r="B877" s="326"/>
      <c r="C877" s="336"/>
      <c r="D877" s="114" t="s">
        <v>15883</v>
      </c>
      <c r="E877" s="127" t="s">
        <v>15884</v>
      </c>
      <c r="F877" s="323"/>
      <c r="G877" s="323"/>
    </row>
    <row r="878" spans="1:7" ht="33.75">
      <c r="A878" s="326"/>
      <c r="B878" s="326"/>
      <c r="C878" s="336"/>
      <c r="D878" s="114" t="s">
        <v>15885</v>
      </c>
      <c r="E878" s="110"/>
      <c r="F878" s="323"/>
      <c r="G878" s="323"/>
    </row>
    <row r="879" spans="1:7">
      <c r="A879" s="326"/>
      <c r="B879" s="326"/>
      <c r="C879" s="336"/>
      <c r="D879" s="114" t="s">
        <v>15584</v>
      </c>
      <c r="E879" s="110"/>
      <c r="F879" s="323"/>
      <c r="G879" s="323"/>
    </row>
    <row r="880" spans="1:7">
      <c r="A880" s="326"/>
      <c r="B880" s="326"/>
      <c r="C880" s="336"/>
      <c r="D880" s="114" t="s">
        <v>15797</v>
      </c>
      <c r="E880" s="110"/>
      <c r="F880" s="323"/>
      <c r="G880" s="323"/>
    </row>
    <row r="881" spans="1:7" ht="22.5">
      <c r="A881" s="326"/>
      <c r="B881" s="326"/>
      <c r="C881" s="336"/>
      <c r="D881" s="114" t="s">
        <v>15886</v>
      </c>
      <c r="E881" s="110"/>
      <c r="F881" s="323"/>
      <c r="G881" s="323"/>
    </row>
    <row r="882" spans="1:7">
      <c r="A882" s="327"/>
      <c r="B882" s="327"/>
      <c r="C882" s="337"/>
      <c r="D882" s="114" t="s">
        <v>15887</v>
      </c>
      <c r="E882" s="110"/>
      <c r="F882" s="324"/>
      <c r="G882" s="324"/>
    </row>
    <row r="883" spans="1:7" ht="22.5">
      <c r="A883" s="325">
        <v>230</v>
      </c>
      <c r="B883" s="325">
        <v>373307</v>
      </c>
      <c r="C883" s="335" t="s">
        <v>15890</v>
      </c>
      <c r="D883" s="114" t="s">
        <v>15623</v>
      </c>
      <c r="E883" s="127" t="s">
        <v>15624</v>
      </c>
      <c r="F883" s="322"/>
      <c r="G883" s="322"/>
    </row>
    <row r="884" spans="1:7" ht="22.5">
      <c r="A884" s="326"/>
      <c r="B884" s="326"/>
      <c r="C884" s="336"/>
      <c r="D884" s="114" t="s">
        <v>15625</v>
      </c>
      <c r="E884" s="127" t="s">
        <v>15612</v>
      </c>
      <c r="F884" s="323"/>
      <c r="G884" s="323"/>
    </row>
    <row r="885" spans="1:7" ht="22.5">
      <c r="A885" s="326"/>
      <c r="B885" s="326"/>
      <c r="C885" s="336"/>
      <c r="D885" s="114" t="s">
        <v>15626</v>
      </c>
      <c r="E885" s="127" t="s">
        <v>15627</v>
      </c>
      <c r="F885" s="323"/>
      <c r="G885" s="323"/>
    </row>
    <row r="886" spans="1:7" ht="33.75">
      <c r="A886" s="326"/>
      <c r="B886" s="326"/>
      <c r="C886" s="336"/>
      <c r="D886" s="114" t="s">
        <v>15628</v>
      </c>
      <c r="E886" s="127" t="s">
        <v>15629</v>
      </c>
      <c r="F886" s="323"/>
      <c r="G886" s="323"/>
    </row>
    <row r="887" spans="1:7">
      <c r="A887" s="326"/>
      <c r="B887" s="326"/>
      <c r="C887" s="336"/>
      <c r="D887" s="114" t="s">
        <v>15630</v>
      </c>
      <c r="E887" s="127" t="s">
        <v>15615</v>
      </c>
      <c r="F887" s="323"/>
      <c r="G887" s="323"/>
    </row>
    <row r="888" spans="1:7" ht="22.5">
      <c r="A888" s="326"/>
      <c r="B888" s="326"/>
      <c r="C888" s="336"/>
      <c r="D888" s="114" t="s">
        <v>15631</v>
      </c>
      <c r="E888" s="127" t="s">
        <v>15621</v>
      </c>
      <c r="F888" s="323"/>
      <c r="G888" s="323"/>
    </row>
    <row r="889" spans="1:7">
      <c r="A889" s="326"/>
      <c r="B889" s="326"/>
      <c r="C889" s="336"/>
      <c r="D889" s="114" t="s">
        <v>15579</v>
      </c>
      <c r="E889" s="127" t="s">
        <v>15632</v>
      </c>
      <c r="F889" s="323"/>
      <c r="G889" s="323"/>
    </row>
    <row r="890" spans="1:7">
      <c r="A890" s="326"/>
      <c r="B890" s="326"/>
      <c r="C890" s="336"/>
      <c r="D890" s="114" t="s">
        <v>15633</v>
      </c>
      <c r="E890" s="127" t="s">
        <v>15583</v>
      </c>
      <c r="F890" s="323"/>
      <c r="G890" s="323"/>
    </row>
    <row r="891" spans="1:7">
      <c r="A891" s="326"/>
      <c r="B891" s="326"/>
      <c r="C891" s="336"/>
      <c r="D891" s="114" t="s">
        <v>15581</v>
      </c>
      <c r="E891" s="127" t="s">
        <v>15634</v>
      </c>
      <c r="F891" s="323"/>
      <c r="G891" s="323"/>
    </row>
    <row r="892" spans="1:7" ht="45">
      <c r="A892" s="326"/>
      <c r="B892" s="326"/>
      <c r="C892" s="336"/>
      <c r="D892" s="114" t="s">
        <v>15635</v>
      </c>
      <c r="E892" s="127" t="s">
        <v>15636</v>
      </c>
      <c r="F892" s="323"/>
      <c r="G892" s="323"/>
    </row>
    <row r="893" spans="1:7" ht="22.5">
      <c r="A893" s="326"/>
      <c r="B893" s="326"/>
      <c r="C893" s="336"/>
      <c r="D893" s="114" t="s">
        <v>15637</v>
      </c>
      <c r="E893" s="110"/>
      <c r="F893" s="323"/>
      <c r="G893" s="323"/>
    </row>
    <row r="894" spans="1:7" ht="33.75">
      <c r="A894" s="326"/>
      <c r="B894" s="326"/>
      <c r="C894" s="336"/>
      <c r="D894" s="114" t="s">
        <v>15891</v>
      </c>
      <c r="E894" s="110"/>
      <c r="F894" s="323"/>
      <c r="G894" s="323"/>
    </row>
    <row r="895" spans="1:7" ht="22.5">
      <c r="A895" s="326"/>
      <c r="B895" s="326"/>
      <c r="C895" s="336"/>
      <c r="D895" s="114" t="s">
        <v>15892</v>
      </c>
      <c r="E895" s="110"/>
      <c r="F895" s="323"/>
      <c r="G895" s="323"/>
    </row>
    <row r="896" spans="1:7" ht="22.5">
      <c r="A896" s="326"/>
      <c r="B896" s="326"/>
      <c r="C896" s="336"/>
      <c r="D896" s="114" t="s">
        <v>15893</v>
      </c>
      <c r="E896" s="110"/>
      <c r="F896" s="323"/>
      <c r="G896" s="323"/>
    </row>
    <row r="897" spans="1:7" ht="22.5">
      <c r="A897" s="326"/>
      <c r="B897" s="326"/>
      <c r="C897" s="336"/>
      <c r="D897" s="114" t="s">
        <v>15894</v>
      </c>
      <c r="E897" s="110"/>
      <c r="F897" s="323"/>
      <c r="G897" s="323"/>
    </row>
    <row r="898" spans="1:7" ht="22.5">
      <c r="A898" s="326"/>
      <c r="B898" s="326"/>
      <c r="C898" s="336"/>
      <c r="D898" s="114" t="s">
        <v>15895</v>
      </c>
      <c r="E898" s="110"/>
      <c r="F898" s="323"/>
      <c r="G898" s="323"/>
    </row>
    <row r="899" spans="1:7" ht="22.5">
      <c r="A899" s="326"/>
      <c r="B899" s="326"/>
      <c r="C899" s="336"/>
      <c r="D899" s="114" t="s">
        <v>15896</v>
      </c>
      <c r="E899" s="110"/>
      <c r="F899" s="323"/>
      <c r="G899" s="323"/>
    </row>
    <row r="900" spans="1:7">
      <c r="A900" s="326"/>
      <c r="B900" s="326"/>
      <c r="C900" s="336"/>
      <c r="D900" s="114" t="s">
        <v>15617</v>
      </c>
      <c r="E900" s="110"/>
      <c r="F900" s="323"/>
      <c r="G900" s="323"/>
    </row>
    <row r="901" spans="1:7">
      <c r="A901" s="326"/>
      <c r="B901" s="326"/>
      <c r="C901" s="336"/>
      <c r="D901" s="114" t="s">
        <v>15618</v>
      </c>
      <c r="E901" s="110"/>
      <c r="F901" s="323"/>
      <c r="G901" s="323"/>
    </row>
    <row r="902" spans="1:7" ht="33.75">
      <c r="A902" s="326"/>
      <c r="B902" s="326"/>
      <c r="C902" s="336"/>
      <c r="D902" s="114" t="s">
        <v>15897</v>
      </c>
      <c r="E902" s="110"/>
      <c r="F902" s="323"/>
      <c r="G902" s="323"/>
    </row>
    <row r="903" spans="1:7">
      <c r="A903" s="326"/>
      <c r="B903" s="326"/>
      <c r="C903" s="336"/>
      <c r="D903" s="114" t="s">
        <v>15898</v>
      </c>
      <c r="E903" s="110"/>
      <c r="F903" s="323"/>
      <c r="G903" s="323"/>
    </row>
    <row r="904" spans="1:7" ht="22.5">
      <c r="A904" s="327"/>
      <c r="B904" s="327"/>
      <c r="C904" s="337"/>
      <c r="D904" s="114" t="s">
        <v>15639</v>
      </c>
      <c r="E904" s="110"/>
      <c r="F904" s="324"/>
      <c r="G904" s="324"/>
    </row>
    <row r="905" spans="1:7">
      <c r="A905" s="325">
        <v>231</v>
      </c>
      <c r="B905" s="325">
        <v>373409</v>
      </c>
      <c r="C905" s="335" t="s">
        <v>15899</v>
      </c>
      <c r="D905" s="114"/>
      <c r="E905" s="127" t="s">
        <v>15658</v>
      </c>
      <c r="F905" s="322"/>
      <c r="G905" s="322"/>
    </row>
    <row r="906" spans="1:7">
      <c r="A906" s="326"/>
      <c r="B906" s="326"/>
      <c r="C906" s="336"/>
      <c r="D906" s="114" t="s">
        <v>15659</v>
      </c>
      <c r="E906" s="127" t="s">
        <v>15660</v>
      </c>
      <c r="F906" s="323"/>
      <c r="G906" s="323"/>
    </row>
    <row r="907" spans="1:7" ht="33.75">
      <c r="A907" s="326"/>
      <c r="B907" s="326"/>
      <c r="C907" s="336"/>
      <c r="D907" s="114" t="s">
        <v>15578</v>
      </c>
      <c r="E907" s="127" t="s">
        <v>15613</v>
      </c>
      <c r="F907" s="323"/>
      <c r="G907" s="323"/>
    </row>
    <row r="908" spans="1:7">
      <c r="A908" s="326"/>
      <c r="B908" s="326"/>
      <c r="C908" s="336"/>
      <c r="D908" s="114" t="s">
        <v>15579</v>
      </c>
      <c r="E908" s="127" t="s">
        <v>15582</v>
      </c>
      <c r="F908" s="323"/>
      <c r="G908" s="323"/>
    </row>
    <row r="909" spans="1:7">
      <c r="A909" s="326"/>
      <c r="B909" s="326"/>
      <c r="C909" s="336"/>
      <c r="D909" s="114" t="s">
        <v>15581</v>
      </c>
      <c r="E909" s="127" t="s">
        <v>15661</v>
      </c>
      <c r="F909" s="323"/>
      <c r="G909" s="323"/>
    </row>
    <row r="910" spans="1:7" ht="22.5">
      <c r="A910" s="326"/>
      <c r="B910" s="326"/>
      <c r="C910" s="336"/>
      <c r="D910" s="114" t="s">
        <v>15614</v>
      </c>
      <c r="E910" s="110"/>
      <c r="F910" s="323"/>
      <c r="G910" s="323"/>
    </row>
    <row r="911" spans="1:7" ht="22.5">
      <c r="A911" s="326"/>
      <c r="B911" s="326"/>
      <c r="C911" s="336"/>
      <c r="D911" s="114" t="s">
        <v>15662</v>
      </c>
      <c r="E911" s="110"/>
      <c r="F911" s="323"/>
      <c r="G911" s="323"/>
    </row>
    <row r="912" spans="1:7">
      <c r="A912" s="326"/>
      <c r="B912" s="326"/>
      <c r="C912" s="336"/>
      <c r="D912" s="114" t="s">
        <v>15663</v>
      </c>
      <c r="E912" s="110"/>
      <c r="F912" s="323"/>
      <c r="G912" s="323"/>
    </row>
    <row r="913" spans="1:7">
      <c r="A913" s="326"/>
      <c r="B913" s="326"/>
      <c r="C913" s="336"/>
      <c r="D913" s="114" t="s">
        <v>15584</v>
      </c>
      <c r="E913" s="110"/>
      <c r="F913" s="323"/>
      <c r="G913" s="323"/>
    </row>
    <row r="914" spans="1:7">
      <c r="A914" s="326"/>
      <c r="B914" s="326"/>
      <c r="C914" s="336"/>
      <c r="D914" s="114" t="s">
        <v>15664</v>
      </c>
      <c r="E914" s="110"/>
      <c r="F914" s="323"/>
      <c r="G914" s="323"/>
    </row>
    <row r="915" spans="1:7">
      <c r="A915" s="326"/>
      <c r="B915" s="326"/>
      <c r="C915" s="336"/>
      <c r="D915" s="114" t="s">
        <v>15618</v>
      </c>
      <c r="E915" s="110"/>
      <c r="F915" s="323"/>
      <c r="G915" s="323"/>
    </row>
    <row r="916" spans="1:7" ht="22.5">
      <c r="A916" s="327"/>
      <c r="B916" s="327"/>
      <c r="C916" s="337"/>
      <c r="D916" s="114" t="s">
        <v>15585</v>
      </c>
      <c r="E916" s="110"/>
      <c r="F916" s="324"/>
      <c r="G916" s="324"/>
    </row>
    <row r="917" spans="1:7">
      <c r="A917" s="325">
        <v>232</v>
      </c>
      <c r="B917" s="325">
        <v>373412</v>
      </c>
      <c r="C917" s="335" t="s">
        <v>263</v>
      </c>
      <c r="D917" s="338" t="s">
        <v>15900</v>
      </c>
      <c r="E917" s="127" t="s">
        <v>15587</v>
      </c>
      <c r="F917" s="322"/>
      <c r="G917" s="322"/>
    </row>
    <row r="918" spans="1:7">
      <c r="A918" s="326"/>
      <c r="B918" s="326"/>
      <c r="C918" s="336"/>
      <c r="D918" s="339"/>
      <c r="E918" s="127" t="s">
        <v>15608</v>
      </c>
      <c r="F918" s="323"/>
      <c r="G918" s="323"/>
    </row>
    <row r="919" spans="1:7" ht="22.5">
      <c r="A919" s="326"/>
      <c r="B919" s="326"/>
      <c r="C919" s="336"/>
      <c r="D919" s="339"/>
      <c r="E919" s="127" t="s">
        <v>15590</v>
      </c>
      <c r="F919" s="323"/>
      <c r="G919" s="323"/>
    </row>
    <row r="920" spans="1:7">
      <c r="A920" s="326"/>
      <c r="B920" s="326"/>
      <c r="C920" s="336"/>
      <c r="D920" s="339"/>
      <c r="E920" s="127" t="s">
        <v>15591</v>
      </c>
      <c r="F920" s="323"/>
      <c r="G920" s="323"/>
    </row>
    <row r="921" spans="1:7">
      <c r="A921" s="326"/>
      <c r="B921" s="326"/>
      <c r="C921" s="336"/>
      <c r="D921" s="339"/>
      <c r="E921" s="127" t="s">
        <v>15610</v>
      </c>
      <c r="F921" s="323"/>
      <c r="G921" s="323"/>
    </row>
    <row r="922" spans="1:7">
      <c r="A922" s="326"/>
      <c r="B922" s="326"/>
      <c r="C922" s="336"/>
      <c r="D922" s="339"/>
      <c r="E922" s="127" t="s">
        <v>15699</v>
      </c>
      <c r="F922" s="323"/>
      <c r="G922" s="323"/>
    </row>
    <row r="923" spans="1:7">
      <c r="A923" s="327"/>
      <c r="B923" s="327"/>
      <c r="C923" s="337"/>
      <c r="D923" s="340"/>
      <c r="E923" s="127" t="s">
        <v>15263</v>
      </c>
      <c r="F923" s="324"/>
      <c r="G923" s="324"/>
    </row>
    <row r="924" spans="1:7">
      <c r="A924" s="325">
        <v>233</v>
      </c>
      <c r="B924" s="325">
        <v>373413</v>
      </c>
      <c r="C924" s="335" t="s">
        <v>265</v>
      </c>
      <c r="D924" s="338" t="s">
        <v>15901</v>
      </c>
      <c r="E924" s="127" t="s">
        <v>15587</v>
      </c>
      <c r="F924" s="322"/>
      <c r="G924" s="322"/>
    </row>
    <row r="925" spans="1:7">
      <c r="A925" s="326"/>
      <c r="B925" s="326"/>
      <c r="C925" s="336"/>
      <c r="D925" s="339"/>
      <c r="E925" s="127" t="s">
        <v>15608</v>
      </c>
      <c r="F925" s="323"/>
      <c r="G925" s="323"/>
    </row>
    <row r="926" spans="1:7" ht="22.5">
      <c r="A926" s="326"/>
      <c r="B926" s="326"/>
      <c r="C926" s="336"/>
      <c r="D926" s="339"/>
      <c r="E926" s="127" t="s">
        <v>15590</v>
      </c>
      <c r="F926" s="323"/>
      <c r="G926" s="323"/>
    </row>
    <row r="927" spans="1:7">
      <c r="A927" s="326"/>
      <c r="B927" s="326"/>
      <c r="C927" s="336"/>
      <c r="D927" s="339"/>
      <c r="E927" s="127" t="s">
        <v>15591</v>
      </c>
      <c r="F927" s="323"/>
      <c r="G927" s="323"/>
    </row>
    <row r="928" spans="1:7">
      <c r="A928" s="326"/>
      <c r="B928" s="326"/>
      <c r="C928" s="336"/>
      <c r="D928" s="339"/>
      <c r="E928" s="127" t="s">
        <v>15610</v>
      </c>
      <c r="F928" s="323"/>
      <c r="G928" s="323"/>
    </row>
    <row r="929" spans="1:7">
      <c r="A929" s="326"/>
      <c r="B929" s="326"/>
      <c r="C929" s="336"/>
      <c r="D929" s="339"/>
      <c r="E929" s="127" t="s">
        <v>15699</v>
      </c>
      <c r="F929" s="323"/>
      <c r="G929" s="323"/>
    </row>
    <row r="930" spans="1:7">
      <c r="A930" s="327"/>
      <c r="B930" s="327"/>
      <c r="C930" s="337"/>
      <c r="D930" s="340"/>
      <c r="E930" s="127" t="s">
        <v>15263</v>
      </c>
      <c r="F930" s="324"/>
      <c r="G930" s="324"/>
    </row>
    <row r="931" spans="1:7" ht="22.5">
      <c r="A931" s="126">
        <v>234</v>
      </c>
      <c r="B931" s="126">
        <v>373701</v>
      </c>
      <c r="C931" s="127" t="s">
        <v>267</v>
      </c>
      <c r="D931" s="114" t="s">
        <v>268</v>
      </c>
      <c r="E931" s="127"/>
      <c r="F931" s="120"/>
      <c r="G931" s="120"/>
    </row>
    <row r="932" spans="1:7" ht="22.5">
      <c r="A932" s="126">
        <v>235</v>
      </c>
      <c r="B932" s="126">
        <v>374101</v>
      </c>
      <c r="C932" s="127" t="s">
        <v>15425</v>
      </c>
      <c r="D932" s="114" t="s">
        <v>268</v>
      </c>
      <c r="E932" s="127"/>
      <c r="F932" s="120"/>
      <c r="G932" s="120"/>
    </row>
    <row r="933" spans="1:7" ht="22.5">
      <c r="A933" s="126">
        <v>236</v>
      </c>
      <c r="B933" s="126">
        <v>374201</v>
      </c>
      <c r="C933" s="127" t="s">
        <v>15902</v>
      </c>
      <c r="D933" s="114" t="s">
        <v>268</v>
      </c>
      <c r="E933" s="127"/>
      <c r="F933" s="120"/>
      <c r="G933" s="120"/>
    </row>
    <row r="934" spans="1:7" ht="22.5">
      <c r="A934" s="126">
        <v>237</v>
      </c>
      <c r="B934" s="126">
        <v>374301</v>
      </c>
      <c r="C934" s="127" t="s">
        <v>15903</v>
      </c>
      <c r="D934" s="114" t="s">
        <v>268</v>
      </c>
      <c r="E934" s="127"/>
      <c r="F934" s="120"/>
      <c r="G934" s="120"/>
    </row>
    <row r="935" spans="1:7" ht="56.25">
      <c r="A935" s="126">
        <v>238</v>
      </c>
      <c r="B935" s="126">
        <v>376701</v>
      </c>
      <c r="C935" s="127" t="s">
        <v>15905</v>
      </c>
      <c r="D935" s="114" t="s">
        <v>6</v>
      </c>
      <c r="E935" s="127"/>
      <c r="F935" s="120"/>
      <c r="G935" s="120"/>
    </row>
    <row r="936" spans="1:7">
      <c r="A936" s="325">
        <v>239</v>
      </c>
      <c r="B936" s="325">
        <v>378101</v>
      </c>
      <c r="C936" s="335" t="s">
        <v>15907</v>
      </c>
      <c r="D936" s="114" t="s">
        <v>15659</v>
      </c>
      <c r="E936" s="127" t="s">
        <v>15658</v>
      </c>
      <c r="F936" s="322"/>
      <c r="G936" s="322"/>
    </row>
    <row r="937" spans="1:7">
      <c r="A937" s="326"/>
      <c r="B937" s="326"/>
      <c r="C937" s="336"/>
      <c r="D937" s="114" t="s">
        <v>15908</v>
      </c>
      <c r="E937" s="127" t="s">
        <v>15660</v>
      </c>
      <c r="F937" s="323"/>
      <c r="G937" s="323"/>
    </row>
    <row r="938" spans="1:7" ht="33.75">
      <c r="A938" s="326"/>
      <c r="B938" s="326"/>
      <c r="C938" s="336"/>
      <c r="D938" s="114" t="s">
        <v>15578</v>
      </c>
      <c r="E938" s="127" t="s">
        <v>15613</v>
      </c>
      <c r="F938" s="323"/>
      <c r="G938" s="323"/>
    </row>
    <row r="939" spans="1:7">
      <c r="A939" s="326"/>
      <c r="B939" s="326"/>
      <c r="C939" s="336"/>
      <c r="D939" s="114" t="s">
        <v>15909</v>
      </c>
      <c r="E939" s="127" t="s">
        <v>15582</v>
      </c>
      <c r="F939" s="323"/>
      <c r="G939" s="323"/>
    </row>
    <row r="940" spans="1:7">
      <c r="A940" s="326"/>
      <c r="B940" s="326"/>
      <c r="C940" s="336"/>
      <c r="D940" s="114" t="s">
        <v>15579</v>
      </c>
      <c r="E940" s="127" t="s">
        <v>15661</v>
      </c>
      <c r="F940" s="323"/>
      <c r="G940" s="323"/>
    </row>
    <row r="941" spans="1:7" ht="22.5">
      <c r="A941" s="326"/>
      <c r="B941" s="326"/>
      <c r="C941" s="336"/>
      <c r="D941" s="114" t="s">
        <v>15910</v>
      </c>
      <c r="E941" s="110"/>
      <c r="F941" s="323"/>
      <c r="G941" s="323"/>
    </row>
    <row r="942" spans="1:7" ht="22.5">
      <c r="A942" s="326"/>
      <c r="B942" s="326"/>
      <c r="C942" s="336"/>
      <c r="D942" s="114" t="s">
        <v>15614</v>
      </c>
      <c r="E942" s="110"/>
      <c r="F942" s="323"/>
      <c r="G942" s="323"/>
    </row>
    <row r="943" spans="1:7" ht="22.5">
      <c r="A943" s="326"/>
      <c r="B943" s="326"/>
      <c r="C943" s="336"/>
      <c r="D943" s="114" t="s">
        <v>15643</v>
      </c>
      <c r="E943" s="110"/>
      <c r="F943" s="323"/>
      <c r="G943" s="323"/>
    </row>
    <row r="944" spans="1:7">
      <c r="A944" s="326"/>
      <c r="B944" s="326"/>
      <c r="C944" s="336"/>
      <c r="D944" s="114" t="s">
        <v>15911</v>
      </c>
      <c r="E944" s="110"/>
      <c r="F944" s="323"/>
      <c r="G944" s="323"/>
    </row>
    <row r="945" spans="1:7" ht="22.5">
      <c r="A945" s="326"/>
      <c r="B945" s="326"/>
      <c r="C945" s="336"/>
      <c r="D945" s="114" t="s">
        <v>15912</v>
      </c>
      <c r="E945" s="110"/>
      <c r="F945" s="323"/>
      <c r="G945" s="323"/>
    </row>
    <row r="946" spans="1:7">
      <c r="A946" s="326"/>
      <c r="B946" s="326"/>
      <c r="C946" s="336"/>
      <c r="D946" s="114" t="s">
        <v>15584</v>
      </c>
      <c r="E946" s="110"/>
      <c r="F946" s="323"/>
      <c r="G946" s="323"/>
    </row>
    <row r="947" spans="1:7">
      <c r="A947" s="326"/>
      <c r="B947" s="326"/>
      <c r="C947" s="336"/>
      <c r="D947" s="114" t="s">
        <v>15618</v>
      </c>
      <c r="E947" s="110"/>
      <c r="F947" s="323"/>
      <c r="G947" s="323"/>
    </row>
    <row r="948" spans="1:7" ht="22.5">
      <c r="A948" s="327"/>
      <c r="B948" s="327"/>
      <c r="C948" s="337"/>
      <c r="D948" s="114" t="s">
        <v>15913</v>
      </c>
      <c r="E948" s="110"/>
      <c r="F948" s="324"/>
      <c r="G948" s="324"/>
    </row>
    <row r="949" spans="1:7" ht="22.5">
      <c r="A949" s="126">
        <v>240</v>
      </c>
      <c r="B949" s="126">
        <v>378505</v>
      </c>
      <c r="C949" s="127" t="s">
        <v>269</v>
      </c>
      <c r="D949" s="114"/>
      <c r="E949" s="127"/>
      <c r="F949" s="120"/>
      <c r="G949" s="120"/>
    </row>
    <row r="950" spans="1:7">
      <c r="A950" s="325">
        <v>241</v>
      </c>
      <c r="B950" s="325">
        <v>378602</v>
      </c>
      <c r="C950" s="335" t="s">
        <v>15914</v>
      </c>
      <c r="D950" s="114" t="s">
        <v>15659</v>
      </c>
      <c r="E950" s="127" t="s">
        <v>15577</v>
      </c>
      <c r="F950" s="322"/>
      <c r="G950" s="322"/>
    </row>
    <row r="951" spans="1:7" ht="33.75">
      <c r="A951" s="326"/>
      <c r="B951" s="326"/>
      <c r="C951" s="336"/>
      <c r="D951" s="114" t="s">
        <v>15915</v>
      </c>
      <c r="E951" s="127" t="s">
        <v>15916</v>
      </c>
      <c r="F951" s="323"/>
      <c r="G951" s="323"/>
    </row>
    <row r="952" spans="1:7" ht="22.5">
      <c r="A952" s="326"/>
      <c r="B952" s="326"/>
      <c r="C952" s="336"/>
      <c r="D952" s="114" t="s">
        <v>15917</v>
      </c>
      <c r="E952" s="127" t="s">
        <v>15580</v>
      </c>
      <c r="F952" s="323"/>
      <c r="G952" s="323"/>
    </row>
    <row r="953" spans="1:7">
      <c r="A953" s="326"/>
      <c r="B953" s="326"/>
      <c r="C953" s="336"/>
      <c r="D953" s="114" t="s">
        <v>15918</v>
      </c>
      <c r="E953" s="127" t="s">
        <v>15582</v>
      </c>
      <c r="F953" s="323"/>
      <c r="G953" s="323"/>
    </row>
    <row r="954" spans="1:7" ht="22.5">
      <c r="A954" s="326"/>
      <c r="B954" s="326"/>
      <c r="C954" s="336"/>
      <c r="D954" s="114" t="s">
        <v>15919</v>
      </c>
      <c r="E954" s="127" t="s">
        <v>15920</v>
      </c>
      <c r="F954" s="323"/>
      <c r="G954" s="323"/>
    </row>
    <row r="955" spans="1:7" ht="22.5">
      <c r="A955" s="326"/>
      <c r="B955" s="326"/>
      <c r="C955" s="336"/>
      <c r="D955" s="114" t="s">
        <v>15921</v>
      </c>
      <c r="E955" s="127" t="s">
        <v>15621</v>
      </c>
      <c r="F955" s="323"/>
      <c r="G955" s="323"/>
    </row>
    <row r="956" spans="1:7" ht="22.5">
      <c r="A956" s="326"/>
      <c r="B956" s="326"/>
      <c r="C956" s="336"/>
      <c r="D956" s="114" t="s">
        <v>15922</v>
      </c>
      <c r="E956" s="127" t="s">
        <v>15583</v>
      </c>
      <c r="F956" s="323"/>
      <c r="G956" s="323"/>
    </row>
    <row r="957" spans="1:7" ht="33.75">
      <c r="A957" s="326"/>
      <c r="B957" s="326"/>
      <c r="C957" s="336"/>
      <c r="D957" s="114" t="s">
        <v>15923</v>
      </c>
      <c r="E957" s="127" t="s">
        <v>15924</v>
      </c>
      <c r="F957" s="323"/>
      <c r="G957" s="323"/>
    </row>
    <row r="958" spans="1:7" ht="33.75">
      <c r="A958" s="326"/>
      <c r="B958" s="326"/>
      <c r="C958" s="336"/>
      <c r="D958" s="114" t="s">
        <v>15925</v>
      </c>
      <c r="E958" s="110"/>
      <c r="F958" s="323"/>
      <c r="G958" s="323"/>
    </row>
    <row r="959" spans="1:7">
      <c r="A959" s="326"/>
      <c r="B959" s="326"/>
      <c r="C959" s="336"/>
      <c r="D959" s="114" t="s">
        <v>15584</v>
      </c>
      <c r="E959" s="110"/>
      <c r="F959" s="323"/>
      <c r="G959" s="323"/>
    </row>
    <row r="960" spans="1:7">
      <c r="A960" s="326"/>
      <c r="B960" s="326"/>
      <c r="C960" s="336"/>
      <c r="D960" s="114" t="s">
        <v>15926</v>
      </c>
      <c r="E960" s="110"/>
      <c r="F960" s="323"/>
      <c r="G960" s="323"/>
    </row>
    <row r="961" spans="1:7">
      <c r="A961" s="326"/>
      <c r="B961" s="326"/>
      <c r="C961" s="336"/>
      <c r="D961" s="114" t="s">
        <v>15927</v>
      </c>
      <c r="E961" s="110"/>
      <c r="F961" s="323"/>
      <c r="G961" s="323"/>
    </row>
    <row r="962" spans="1:7" ht="22.5">
      <c r="A962" s="327"/>
      <c r="B962" s="327"/>
      <c r="C962" s="337"/>
      <c r="D962" s="114" t="s">
        <v>15928</v>
      </c>
      <c r="E962" s="110"/>
      <c r="F962" s="324"/>
      <c r="G962" s="324"/>
    </row>
    <row r="963" spans="1:7" ht="22.5">
      <c r="A963" s="126">
        <v>242</v>
      </c>
      <c r="B963" s="126">
        <v>378607</v>
      </c>
      <c r="C963" s="127" t="s">
        <v>15929</v>
      </c>
      <c r="D963" s="114"/>
      <c r="E963" s="127"/>
      <c r="F963" s="120"/>
      <c r="G963" s="120"/>
    </row>
    <row r="964" spans="1:7" ht="22.5">
      <c r="A964" s="126">
        <v>243</v>
      </c>
      <c r="B964" s="126">
        <v>378701</v>
      </c>
      <c r="C964" s="127" t="s">
        <v>15930</v>
      </c>
      <c r="D964" s="114" t="s">
        <v>268</v>
      </c>
      <c r="E964" s="127"/>
      <c r="F964" s="120"/>
      <c r="G964" s="120"/>
    </row>
    <row r="965" spans="1:7">
      <c r="A965" s="325">
        <v>244</v>
      </c>
      <c r="B965" s="325">
        <v>379003</v>
      </c>
      <c r="C965" s="335" t="s">
        <v>270</v>
      </c>
      <c r="D965" s="338" t="s">
        <v>15931</v>
      </c>
      <c r="E965" s="127" t="s">
        <v>15587</v>
      </c>
      <c r="F965" s="322"/>
      <c r="G965" s="322"/>
    </row>
    <row r="966" spans="1:7">
      <c r="A966" s="326"/>
      <c r="B966" s="326"/>
      <c r="C966" s="336"/>
      <c r="D966" s="339"/>
      <c r="E966" s="127" t="s">
        <v>15608</v>
      </c>
      <c r="F966" s="323"/>
      <c r="G966" s="323"/>
    </row>
    <row r="967" spans="1:7" ht="22.5">
      <c r="A967" s="326"/>
      <c r="B967" s="326"/>
      <c r="C967" s="336"/>
      <c r="D967" s="339"/>
      <c r="E967" s="127" t="s">
        <v>15590</v>
      </c>
      <c r="F967" s="323"/>
      <c r="G967" s="323"/>
    </row>
    <row r="968" spans="1:7">
      <c r="A968" s="326"/>
      <c r="B968" s="326"/>
      <c r="C968" s="336"/>
      <c r="D968" s="339"/>
      <c r="E968" s="127" t="s">
        <v>15591</v>
      </c>
      <c r="F968" s="323"/>
      <c r="G968" s="323"/>
    </row>
    <row r="969" spans="1:7">
      <c r="A969" s="326"/>
      <c r="B969" s="326"/>
      <c r="C969" s="336"/>
      <c r="D969" s="339"/>
      <c r="E969" s="127" t="s">
        <v>15593</v>
      </c>
      <c r="F969" s="323"/>
      <c r="G969" s="323"/>
    </row>
    <row r="970" spans="1:7">
      <c r="A970" s="326"/>
      <c r="B970" s="326"/>
      <c r="C970" s="336"/>
      <c r="D970" s="339"/>
      <c r="E970" s="127" t="s">
        <v>15932</v>
      </c>
      <c r="F970" s="323"/>
      <c r="G970" s="323"/>
    </row>
    <row r="971" spans="1:7" ht="22.5">
      <c r="A971" s="326"/>
      <c r="B971" s="326"/>
      <c r="C971" s="336"/>
      <c r="D971" s="339"/>
      <c r="E971" s="127" t="s">
        <v>15594</v>
      </c>
      <c r="F971" s="323"/>
      <c r="G971" s="323"/>
    </row>
    <row r="972" spans="1:7">
      <c r="A972" s="327"/>
      <c r="B972" s="327"/>
      <c r="C972" s="337"/>
      <c r="D972" s="340"/>
      <c r="E972" s="127" t="s">
        <v>15933</v>
      </c>
      <c r="F972" s="324"/>
      <c r="G972" s="324"/>
    </row>
    <row r="973" spans="1:7" ht="22.5">
      <c r="A973" s="126">
        <v>245</v>
      </c>
      <c r="B973" s="126">
        <v>380202</v>
      </c>
      <c r="C973" s="110" t="s">
        <v>15935</v>
      </c>
      <c r="D973" s="114" t="s">
        <v>16076</v>
      </c>
      <c r="E973" s="110"/>
      <c r="F973" s="120"/>
      <c r="G973" s="120"/>
    </row>
    <row r="974" spans="1:7" ht="22.5">
      <c r="A974" s="126">
        <v>246</v>
      </c>
      <c r="B974" s="126">
        <v>380203</v>
      </c>
      <c r="C974" s="110" t="s">
        <v>15936</v>
      </c>
      <c r="D974" s="114" t="s">
        <v>16076</v>
      </c>
      <c r="E974" s="110"/>
      <c r="F974" s="120"/>
      <c r="G974" s="120"/>
    </row>
    <row r="975" spans="1:7" ht="22.5">
      <c r="A975" s="126">
        <v>247</v>
      </c>
      <c r="B975" s="126">
        <v>380204</v>
      </c>
      <c r="C975" s="110" t="s">
        <v>15937</v>
      </c>
      <c r="D975" s="114" t="s">
        <v>16076</v>
      </c>
      <c r="E975" s="110"/>
      <c r="F975" s="120"/>
      <c r="G975" s="120"/>
    </row>
    <row r="976" spans="1:7" ht="90">
      <c r="A976" s="126">
        <v>248</v>
      </c>
      <c r="B976" s="126">
        <v>380210</v>
      </c>
      <c r="C976" s="127" t="s">
        <v>272</v>
      </c>
      <c r="D976" s="114" t="s">
        <v>15640</v>
      </c>
      <c r="E976" s="127" t="s">
        <v>15641</v>
      </c>
      <c r="F976" s="120"/>
      <c r="G976" s="120"/>
    </row>
    <row r="977" spans="1:7" ht="22.5">
      <c r="A977" s="126">
        <v>249</v>
      </c>
      <c r="B977" s="126">
        <v>380301</v>
      </c>
      <c r="C977" s="110" t="s">
        <v>15939</v>
      </c>
      <c r="D977" s="114" t="s">
        <v>16076</v>
      </c>
      <c r="E977" s="110"/>
      <c r="F977" s="120"/>
      <c r="G977" s="120"/>
    </row>
    <row r="978" spans="1:7" ht="22.5">
      <c r="A978" s="126">
        <v>250</v>
      </c>
      <c r="B978" s="126">
        <v>380302</v>
      </c>
      <c r="C978" s="110" t="s">
        <v>15940</v>
      </c>
      <c r="D978" s="114" t="s">
        <v>16076</v>
      </c>
      <c r="E978" s="110"/>
      <c r="F978" s="120"/>
      <c r="G978" s="120"/>
    </row>
    <row r="979" spans="1:7" ht="22.5">
      <c r="A979" s="126">
        <v>251</v>
      </c>
      <c r="B979" s="126">
        <v>380304</v>
      </c>
      <c r="C979" s="110" t="s">
        <v>15941</v>
      </c>
      <c r="D979" s="114" t="s">
        <v>16076</v>
      </c>
      <c r="E979" s="110"/>
      <c r="F979" s="120"/>
      <c r="G979" s="120"/>
    </row>
    <row r="980" spans="1:7" ht="22.5">
      <c r="A980" s="126">
        <v>252</v>
      </c>
      <c r="B980" s="126">
        <v>380305</v>
      </c>
      <c r="C980" s="110" t="s">
        <v>15942</v>
      </c>
      <c r="D980" s="114" t="s">
        <v>16076</v>
      </c>
      <c r="E980" s="110"/>
      <c r="F980" s="120"/>
      <c r="G980" s="120"/>
    </row>
    <row r="981" spans="1:7" ht="22.5">
      <c r="A981" s="126">
        <v>253</v>
      </c>
      <c r="B981" s="126">
        <v>380306</v>
      </c>
      <c r="C981" s="110" t="s">
        <v>15943</v>
      </c>
      <c r="D981" s="114" t="s">
        <v>16076</v>
      </c>
      <c r="E981" s="110"/>
      <c r="F981" s="120"/>
      <c r="G981" s="120"/>
    </row>
    <row r="982" spans="1:7">
      <c r="A982" s="325">
        <v>254</v>
      </c>
      <c r="B982" s="325">
        <v>380307</v>
      </c>
      <c r="C982" s="335" t="s">
        <v>15944</v>
      </c>
      <c r="D982" s="338" t="s">
        <v>15945</v>
      </c>
      <c r="E982" s="127" t="s">
        <v>15587</v>
      </c>
      <c r="F982" s="322"/>
      <c r="G982" s="322"/>
    </row>
    <row r="983" spans="1:7">
      <c r="A983" s="326"/>
      <c r="B983" s="326"/>
      <c r="C983" s="336"/>
      <c r="D983" s="339"/>
      <c r="E983" s="127" t="s">
        <v>15608</v>
      </c>
      <c r="F983" s="323"/>
      <c r="G983" s="323"/>
    </row>
    <row r="984" spans="1:7" ht="22.5">
      <c r="A984" s="326"/>
      <c r="B984" s="326"/>
      <c r="C984" s="336"/>
      <c r="D984" s="339"/>
      <c r="E984" s="127" t="s">
        <v>15590</v>
      </c>
      <c r="F984" s="323"/>
      <c r="G984" s="323"/>
    </row>
    <row r="985" spans="1:7">
      <c r="A985" s="326"/>
      <c r="B985" s="326"/>
      <c r="C985" s="336"/>
      <c r="D985" s="339"/>
      <c r="E985" s="127" t="s">
        <v>15591</v>
      </c>
      <c r="F985" s="323"/>
      <c r="G985" s="323"/>
    </row>
    <row r="986" spans="1:7">
      <c r="A986" s="327"/>
      <c r="B986" s="327"/>
      <c r="C986" s="337"/>
      <c r="D986" s="340"/>
      <c r="E986" s="127" t="s">
        <v>15606</v>
      </c>
      <c r="F986" s="324"/>
      <c r="G986" s="324"/>
    </row>
    <row r="987" spans="1:7" ht="22.5">
      <c r="A987" s="126">
        <v>255</v>
      </c>
      <c r="B987" s="126">
        <v>380501</v>
      </c>
      <c r="C987" s="110" t="s">
        <v>15959</v>
      </c>
      <c r="D987" s="114" t="s">
        <v>16076</v>
      </c>
      <c r="E987" s="110"/>
      <c r="F987" s="121"/>
      <c r="G987" s="121"/>
    </row>
    <row r="988" spans="1:7" ht="22.5">
      <c r="A988" s="126">
        <v>256</v>
      </c>
      <c r="B988" s="126">
        <v>380601</v>
      </c>
      <c r="C988" s="110" t="s">
        <v>15960</v>
      </c>
      <c r="D988" s="114" t="s">
        <v>16076</v>
      </c>
      <c r="E988" s="110"/>
      <c r="F988" s="121"/>
      <c r="G988" s="121"/>
    </row>
    <row r="989" spans="1:7" ht="90">
      <c r="A989" s="126">
        <v>257</v>
      </c>
      <c r="B989" s="126">
        <v>380602</v>
      </c>
      <c r="C989" s="127" t="s">
        <v>273</v>
      </c>
      <c r="D989" s="114" t="s">
        <v>15640</v>
      </c>
      <c r="E989" s="127" t="s">
        <v>15641</v>
      </c>
      <c r="F989" s="120"/>
      <c r="G989" s="120"/>
    </row>
    <row r="990" spans="1:7">
      <c r="A990" s="325">
        <v>258</v>
      </c>
      <c r="B990" s="325">
        <v>380603</v>
      </c>
      <c r="C990" s="335" t="s">
        <v>15961</v>
      </c>
      <c r="D990" s="338" t="s">
        <v>15945</v>
      </c>
      <c r="E990" s="127" t="s">
        <v>15587</v>
      </c>
      <c r="F990" s="322"/>
      <c r="G990" s="322"/>
    </row>
    <row r="991" spans="1:7">
      <c r="A991" s="326"/>
      <c r="B991" s="326"/>
      <c r="C991" s="336"/>
      <c r="D991" s="339"/>
      <c r="E991" s="127" t="s">
        <v>15608</v>
      </c>
      <c r="F991" s="323"/>
      <c r="G991" s="323"/>
    </row>
    <row r="992" spans="1:7" ht="22.5">
      <c r="A992" s="326"/>
      <c r="B992" s="326"/>
      <c r="C992" s="336"/>
      <c r="D992" s="339"/>
      <c r="E992" s="127" t="s">
        <v>15590</v>
      </c>
      <c r="F992" s="323"/>
      <c r="G992" s="323"/>
    </row>
    <row r="993" spans="1:7">
      <c r="A993" s="326"/>
      <c r="B993" s="326"/>
      <c r="C993" s="336"/>
      <c r="D993" s="339"/>
      <c r="E993" s="127" t="s">
        <v>15591</v>
      </c>
      <c r="F993" s="323"/>
      <c r="G993" s="323"/>
    </row>
    <row r="994" spans="1:7">
      <c r="A994" s="327"/>
      <c r="B994" s="327"/>
      <c r="C994" s="337"/>
      <c r="D994" s="340"/>
      <c r="E994" s="127" t="s">
        <v>15606</v>
      </c>
      <c r="F994" s="324"/>
      <c r="G994" s="324"/>
    </row>
    <row r="995" spans="1:7" ht="22.5">
      <c r="A995" s="126">
        <v>259</v>
      </c>
      <c r="B995" s="126">
        <v>380701</v>
      </c>
      <c r="C995" s="110" t="s">
        <v>15962</v>
      </c>
      <c r="D995" s="114" t="s">
        <v>16076</v>
      </c>
      <c r="E995" s="110"/>
      <c r="F995" s="121"/>
      <c r="G995" s="121"/>
    </row>
    <row r="996" spans="1:7" ht="22.5">
      <c r="A996" s="126">
        <v>260</v>
      </c>
      <c r="B996" s="126">
        <v>380702</v>
      </c>
      <c r="C996" s="110" t="s">
        <v>15963</v>
      </c>
      <c r="D996" s="114" t="s">
        <v>16076</v>
      </c>
      <c r="E996" s="110"/>
      <c r="F996" s="121"/>
      <c r="G996" s="121"/>
    </row>
    <row r="997" spans="1:7">
      <c r="A997" s="325">
        <v>261</v>
      </c>
      <c r="B997" s="325">
        <v>380703</v>
      </c>
      <c r="C997" s="335" t="s">
        <v>15964</v>
      </c>
      <c r="D997" s="338" t="s">
        <v>15945</v>
      </c>
      <c r="E997" s="127" t="s">
        <v>15587</v>
      </c>
      <c r="F997" s="322"/>
      <c r="G997" s="322"/>
    </row>
    <row r="998" spans="1:7">
      <c r="A998" s="326"/>
      <c r="B998" s="326"/>
      <c r="C998" s="336"/>
      <c r="D998" s="339"/>
      <c r="E998" s="127" t="s">
        <v>15608</v>
      </c>
      <c r="F998" s="323"/>
      <c r="G998" s="323"/>
    </row>
    <row r="999" spans="1:7" ht="22.5">
      <c r="A999" s="326"/>
      <c r="B999" s="326"/>
      <c r="C999" s="336"/>
      <c r="D999" s="339"/>
      <c r="E999" s="127" t="s">
        <v>15590</v>
      </c>
      <c r="F999" s="323"/>
      <c r="G999" s="323"/>
    </row>
    <row r="1000" spans="1:7">
      <c r="A1000" s="326"/>
      <c r="B1000" s="326"/>
      <c r="C1000" s="336"/>
      <c r="D1000" s="339"/>
      <c r="E1000" s="127" t="s">
        <v>15591</v>
      </c>
      <c r="F1000" s="323"/>
      <c r="G1000" s="323"/>
    </row>
    <row r="1001" spans="1:7">
      <c r="A1001" s="327"/>
      <c r="B1001" s="327"/>
      <c r="C1001" s="337"/>
      <c r="D1001" s="340"/>
      <c r="E1001" s="127" t="s">
        <v>15606</v>
      </c>
      <c r="F1001" s="324"/>
      <c r="G1001" s="324"/>
    </row>
    <row r="1002" spans="1:7">
      <c r="A1002" s="325">
        <v>262</v>
      </c>
      <c r="B1002" s="325">
        <v>380803</v>
      </c>
      <c r="C1002" s="335" t="s">
        <v>15965</v>
      </c>
      <c r="D1002" s="338" t="s">
        <v>15966</v>
      </c>
      <c r="E1002" s="127" t="s">
        <v>15587</v>
      </c>
      <c r="F1002" s="322"/>
      <c r="G1002" s="322"/>
    </row>
    <row r="1003" spans="1:7">
      <c r="A1003" s="326"/>
      <c r="B1003" s="326"/>
      <c r="C1003" s="336"/>
      <c r="D1003" s="339"/>
      <c r="E1003" s="127" t="s">
        <v>15608</v>
      </c>
      <c r="F1003" s="323"/>
      <c r="G1003" s="323"/>
    </row>
    <row r="1004" spans="1:7" ht="22.5">
      <c r="A1004" s="326"/>
      <c r="B1004" s="326"/>
      <c r="C1004" s="336"/>
      <c r="D1004" s="339"/>
      <c r="E1004" s="127" t="s">
        <v>15590</v>
      </c>
      <c r="F1004" s="323"/>
      <c r="G1004" s="323"/>
    </row>
    <row r="1005" spans="1:7">
      <c r="A1005" s="326"/>
      <c r="B1005" s="326"/>
      <c r="C1005" s="336"/>
      <c r="D1005" s="339"/>
      <c r="E1005" s="127" t="s">
        <v>15591</v>
      </c>
      <c r="F1005" s="323"/>
      <c r="G1005" s="323"/>
    </row>
    <row r="1006" spans="1:7">
      <c r="A1006" s="327"/>
      <c r="B1006" s="327"/>
      <c r="C1006" s="337"/>
      <c r="D1006" s="340"/>
      <c r="E1006" s="127" t="s">
        <v>15606</v>
      </c>
      <c r="F1006" s="324"/>
      <c r="G1006" s="324"/>
    </row>
    <row r="1007" spans="1:7">
      <c r="A1007" s="325">
        <v>263</v>
      </c>
      <c r="B1007" s="325">
        <v>380810</v>
      </c>
      <c r="C1007" s="335" t="s">
        <v>15967</v>
      </c>
      <c r="D1007" s="114" t="s">
        <v>15705</v>
      </c>
      <c r="E1007" s="335"/>
      <c r="F1007" s="322"/>
      <c r="G1007" s="322"/>
    </row>
    <row r="1008" spans="1:7">
      <c r="A1008" s="327"/>
      <c r="B1008" s="327"/>
      <c r="C1008" s="337"/>
      <c r="D1008" s="114" t="s">
        <v>15706</v>
      </c>
      <c r="E1008" s="337"/>
      <c r="F1008" s="324"/>
      <c r="G1008" s="324"/>
    </row>
    <row r="1009" spans="1:7">
      <c r="A1009" s="325">
        <v>264</v>
      </c>
      <c r="B1009" s="325">
        <v>380901</v>
      </c>
      <c r="C1009" s="335" t="s">
        <v>15968</v>
      </c>
      <c r="D1009" s="114" t="s">
        <v>15705</v>
      </c>
      <c r="E1009" s="335"/>
      <c r="F1009" s="322"/>
      <c r="G1009" s="322"/>
    </row>
    <row r="1010" spans="1:7">
      <c r="A1010" s="327"/>
      <c r="B1010" s="327"/>
      <c r="C1010" s="337"/>
      <c r="D1010" s="114" t="s">
        <v>15706</v>
      </c>
      <c r="E1010" s="337"/>
      <c r="F1010" s="324"/>
      <c r="G1010" s="324"/>
    </row>
    <row r="1011" spans="1:7">
      <c r="A1011" s="325">
        <v>265</v>
      </c>
      <c r="B1011" s="325">
        <v>380902</v>
      </c>
      <c r="C1011" s="335" t="s">
        <v>15969</v>
      </c>
      <c r="D1011" s="114" t="s">
        <v>15705</v>
      </c>
      <c r="E1011" s="335"/>
      <c r="F1011" s="322"/>
      <c r="G1011" s="322"/>
    </row>
    <row r="1012" spans="1:7">
      <c r="A1012" s="327"/>
      <c r="B1012" s="327"/>
      <c r="C1012" s="337"/>
      <c r="D1012" s="114" t="s">
        <v>15706</v>
      </c>
      <c r="E1012" s="337"/>
      <c r="F1012" s="324"/>
      <c r="G1012" s="324"/>
    </row>
    <row r="1013" spans="1:7">
      <c r="A1013" s="325">
        <v>266</v>
      </c>
      <c r="B1013" s="325">
        <v>380903</v>
      </c>
      <c r="C1013" s="335" t="s">
        <v>15970</v>
      </c>
      <c r="D1013" s="114" t="s">
        <v>15705</v>
      </c>
      <c r="E1013" s="335"/>
      <c r="F1013" s="322"/>
      <c r="G1013" s="322"/>
    </row>
    <row r="1014" spans="1:7">
      <c r="A1014" s="327"/>
      <c r="B1014" s="327"/>
      <c r="C1014" s="337"/>
      <c r="D1014" s="114" t="s">
        <v>15706</v>
      </c>
      <c r="E1014" s="337"/>
      <c r="F1014" s="324"/>
      <c r="G1014" s="324"/>
    </row>
    <row r="1015" spans="1:7">
      <c r="A1015" s="325">
        <v>267</v>
      </c>
      <c r="B1015" s="325">
        <v>380904</v>
      </c>
      <c r="C1015" s="335" t="s">
        <v>15971</v>
      </c>
      <c r="D1015" s="338" t="s">
        <v>15972</v>
      </c>
      <c r="E1015" s="127" t="s">
        <v>15587</v>
      </c>
      <c r="F1015" s="322"/>
      <c r="G1015" s="322"/>
    </row>
    <row r="1016" spans="1:7">
      <c r="A1016" s="326"/>
      <c r="B1016" s="326"/>
      <c r="C1016" s="336"/>
      <c r="D1016" s="339"/>
      <c r="E1016" s="127" t="s">
        <v>15608</v>
      </c>
      <c r="F1016" s="323"/>
      <c r="G1016" s="323"/>
    </row>
    <row r="1017" spans="1:7" ht="22.5">
      <c r="A1017" s="326"/>
      <c r="B1017" s="326"/>
      <c r="C1017" s="336"/>
      <c r="D1017" s="339"/>
      <c r="E1017" s="127" t="s">
        <v>15590</v>
      </c>
      <c r="F1017" s="323"/>
      <c r="G1017" s="323"/>
    </row>
    <row r="1018" spans="1:7">
      <c r="A1018" s="326"/>
      <c r="B1018" s="326"/>
      <c r="C1018" s="336"/>
      <c r="D1018" s="339"/>
      <c r="E1018" s="127" t="s">
        <v>15591</v>
      </c>
      <c r="F1018" s="323"/>
      <c r="G1018" s="323"/>
    </row>
    <row r="1019" spans="1:7">
      <c r="A1019" s="327"/>
      <c r="B1019" s="327"/>
      <c r="C1019" s="337"/>
      <c r="D1019" s="340"/>
      <c r="E1019" s="127" t="s">
        <v>15606</v>
      </c>
      <c r="F1019" s="324"/>
      <c r="G1019" s="324"/>
    </row>
    <row r="1020" spans="1:7" ht="22.5">
      <c r="A1020" s="126">
        <v>268</v>
      </c>
      <c r="B1020" s="126">
        <v>380910</v>
      </c>
      <c r="C1020" s="110" t="s">
        <v>15973</v>
      </c>
      <c r="D1020" s="114" t="s">
        <v>203</v>
      </c>
      <c r="E1020" s="110"/>
      <c r="F1020" s="128"/>
      <c r="G1020" s="128"/>
    </row>
    <row r="1021" spans="1:7" ht="22.5">
      <c r="A1021" s="126">
        <v>269</v>
      </c>
      <c r="B1021" s="126">
        <v>381101</v>
      </c>
      <c r="C1021" s="110" t="s">
        <v>15974</v>
      </c>
      <c r="D1021" s="114" t="s">
        <v>203</v>
      </c>
      <c r="E1021" s="110"/>
      <c r="F1021" s="128"/>
      <c r="G1021" s="128"/>
    </row>
    <row r="1022" spans="1:7" ht="33.75">
      <c r="A1022" s="126">
        <v>270</v>
      </c>
      <c r="B1022" s="126">
        <v>381203</v>
      </c>
      <c r="C1022" s="110" t="s">
        <v>15975</v>
      </c>
      <c r="D1022" s="114" t="s">
        <v>203</v>
      </c>
      <c r="E1022" s="110"/>
      <c r="F1022" s="128"/>
      <c r="G1022" s="128"/>
    </row>
    <row r="1023" spans="1:7" ht="22.5">
      <c r="A1023" s="126">
        <v>271</v>
      </c>
      <c r="B1023" s="126">
        <v>381301</v>
      </c>
      <c r="C1023" s="110" t="s">
        <v>1543</v>
      </c>
      <c r="D1023" s="114" t="s">
        <v>203</v>
      </c>
      <c r="E1023" s="110"/>
      <c r="F1023" s="128"/>
      <c r="G1023" s="128"/>
    </row>
    <row r="1024" spans="1:7" ht="22.5">
      <c r="A1024" s="126">
        <v>272</v>
      </c>
      <c r="B1024" s="126">
        <v>381401</v>
      </c>
      <c r="C1024" s="110" t="s">
        <v>15977</v>
      </c>
      <c r="D1024" s="114" t="s">
        <v>203</v>
      </c>
      <c r="E1024" s="110"/>
      <c r="F1024" s="128"/>
      <c r="G1024" s="128"/>
    </row>
    <row r="1025" spans="1:7" ht="22.5">
      <c r="A1025" s="126">
        <v>273</v>
      </c>
      <c r="B1025" s="126">
        <v>381502</v>
      </c>
      <c r="C1025" s="110" t="s">
        <v>15978</v>
      </c>
      <c r="D1025" s="114" t="s">
        <v>203</v>
      </c>
      <c r="E1025" s="110"/>
      <c r="F1025" s="128"/>
      <c r="G1025" s="128"/>
    </row>
    <row r="1026" spans="1:7" ht="22.5">
      <c r="A1026" s="126">
        <v>274</v>
      </c>
      <c r="B1026" s="126">
        <v>381601</v>
      </c>
      <c r="C1026" s="110" t="s">
        <v>1660</v>
      </c>
      <c r="D1026" s="114" t="s">
        <v>203</v>
      </c>
      <c r="E1026" s="110"/>
      <c r="F1026" s="128"/>
      <c r="G1026" s="128"/>
    </row>
    <row r="1027" spans="1:7" ht="22.5">
      <c r="A1027" s="126">
        <v>275</v>
      </c>
      <c r="B1027" s="126">
        <v>381602</v>
      </c>
      <c r="C1027" s="110" t="s">
        <v>15979</v>
      </c>
      <c r="D1027" s="114" t="s">
        <v>203</v>
      </c>
      <c r="E1027" s="110"/>
      <c r="F1027" s="128"/>
      <c r="G1027" s="128"/>
    </row>
    <row r="1028" spans="1:7" ht="22.5">
      <c r="A1028" s="126">
        <v>276</v>
      </c>
      <c r="B1028" s="126">
        <v>381603</v>
      </c>
      <c r="C1028" s="110" t="s">
        <v>15980</v>
      </c>
      <c r="D1028" s="114" t="s">
        <v>203</v>
      </c>
      <c r="E1028" s="110"/>
      <c r="F1028" s="128"/>
      <c r="G1028" s="128"/>
    </row>
    <row r="1029" spans="1:7" ht="22.5">
      <c r="A1029" s="126">
        <v>277</v>
      </c>
      <c r="B1029" s="126">
        <v>381801</v>
      </c>
      <c r="C1029" s="110" t="s">
        <v>1545</v>
      </c>
      <c r="D1029" s="114" t="s">
        <v>203</v>
      </c>
      <c r="E1029" s="110"/>
      <c r="F1029" s="128"/>
      <c r="G1029" s="128"/>
    </row>
    <row r="1030" spans="1:7" ht="22.5">
      <c r="A1030" s="126">
        <v>278</v>
      </c>
      <c r="B1030" s="126">
        <v>381802</v>
      </c>
      <c r="C1030" s="110" t="s">
        <v>1546</v>
      </c>
      <c r="D1030" s="114" t="s">
        <v>203</v>
      </c>
      <c r="E1030" s="110"/>
      <c r="F1030" s="128"/>
      <c r="G1030" s="128"/>
    </row>
    <row r="1031" spans="1:7" ht="90">
      <c r="A1031" s="126">
        <v>279</v>
      </c>
      <c r="B1031" s="126">
        <v>382302</v>
      </c>
      <c r="C1031" s="127" t="s">
        <v>274</v>
      </c>
      <c r="D1031" s="114" t="s">
        <v>15640</v>
      </c>
      <c r="E1031" s="127" t="s">
        <v>15641</v>
      </c>
      <c r="F1031" s="120"/>
      <c r="G1031" s="120"/>
    </row>
    <row r="1032" spans="1:7" ht="90">
      <c r="A1032" s="126">
        <v>280</v>
      </c>
      <c r="B1032" s="126">
        <v>382304</v>
      </c>
      <c r="C1032" s="127" t="s">
        <v>275</v>
      </c>
      <c r="D1032" s="114" t="s">
        <v>15640</v>
      </c>
      <c r="E1032" s="127" t="s">
        <v>15641</v>
      </c>
      <c r="F1032" s="120"/>
      <c r="G1032" s="120"/>
    </row>
    <row r="1033" spans="1:7" ht="22.5">
      <c r="A1033" s="126">
        <v>281</v>
      </c>
      <c r="B1033" s="126">
        <v>383201</v>
      </c>
      <c r="C1033" s="127" t="s">
        <v>398</v>
      </c>
      <c r="D1033" s="114"/>
      <c r="E1033" s="127"/>
      <c r="F1033" s="120"/>
      <c r="G1033" s="120"/>
    </row>
    <row r="1034" spans="1:7" ht="22.5">
      <c r="A1034" s="126">
        <v>282</v>
      </c>
      <c r="B1034" s="126">
        <v>383202</v>
      </c>
      <c r="C1034" s="110" t="s">
        <v>399</v>
      </c>
      <c r="D1034" s="114" t="s">
        <v>203</v>
      </c>
      <c r="E1034" s="110"/>
      <c r="F1034" s="121"/>
      <c r="G1034" s="121"/>
    </row>
    <row r="1035" spans="1:7" ht="22.5">
      <c r="A1035" s="126">
        <v>283</v>
      </c>
      <c r="B1035" s="126">
        <v>383203</v>
      </c>
      <c r="C1035" s="110" t="s">
        <v>400</v>
      </c>
      <c r="D1035" s="114" t="s">
        <v>203</v>
      </c>
      <c r="E1035" s="110"/>
      <c r="F1035" s="121"/>
      <c r="G1035" s="121"/>
    </row>
    <row r="1036" spans="1:7" ht="22.5">
      <c r="A1036" s="126">
        <v>284</v>
      </c>
      <c r="B1036" s="126">
        <v>383204</v>
      </c>
      <c r="C1036" s="110" t="s">
        <v>401</v>
      </c>
      <c r="D1036" s="114" t="s">
        <v>203</v>
      </c>
      <c r="E1036" s="110"/>
      <c r="F1036" s="121"/>
      <c r="G1036" s="121"/>
    </row>
    <row r="1037" spans="1:7" ht="22.5">
      <c r="A1037" s="126">
        <v>285</v>
      </c>
      <c r="B1037" s="126">
        <v>383205</v>
      </c>
      <c r="C1037" s="110" t="s">
        <v>402</v>
      </c>
      <c r="D1037" s="114" t="s">
        <v>203</v>
      </c>
      <c r="E1037" s="110"/>
      <c r="F1037" s="121"/>
      <c r="G1037" s="121"/>
    </row>
    <row r="1038" spans="1:7" ht="22.5">
      <c r="A1038" s="126">
        <v>286</v>
      </c>
      <c r="B1038" s="126">
        <v>383301</v>
      </c>
      <c r="C1038" s="110" t="s">
        <v>403</v>
      </c>
      <c r="D1038" s="114" t="s">
        <v>203</v>
      </c>
      <c r="E1038" s="110"/>
      <c r="F1038" s="121"/>
      <c r="G1038" s="121"/>
    </row>
    <row r="1039" spans="1:7" ht="22.5">
      <c r="A1039" s="126">
        <v>287</v>
      </c>
      <c r="B1039" s="126">
        <v>383302</v>
      </c>
      <c r="C1039" s="110" t="s">
        <v>404</v>
      </c>
      <c r="D1039" s="114" t="s">
        <v>203</v>
      </c>
      <c r="E1039" s="110"/>
      <c r="F1039" s="121"/>
      <c r="G1039" s="121"/>
    </row>
    <row r="1040" spans="1:7" ht="22.5">
      <c r="A1040" s="126">
        <v>288</v>
      </c>
      <c r="B1040" s="126">
        <v>383303</v>
      </c>
      <c r="C1040" s="110" t="s">
        <v>276</v>
      </c>
      <c r="D1040" s="114" t="s">
        <v>203</v>
      </c>
      <c r="E1040" s="110"/>
      <c r="F1040" s="121"/>
      <c r="G1040" s="121"/>
    </row>
    <row r="1041" spans="1:7" ht="33.75">
      <c r="A1041" s="126">
        <v>289</v>
      </c>
      <c r="B1041" s="126">
        <v>383405</v>
      </c>
      <c r="C1041" s="127" t="s">
        <v>277</v>
      </c>
      <c r="D1041" s="114" t="s">
        <v>268</v>
      </c>
      <c r="E1041" s="127"/>
      <c r="F1041" s="120"/>
      <c r="G1041" s="120"/>
    </row>
    <row r="1042" spans="1:7" ht="22.5">
      <c r="A1042" s="325">
        <v>290</v>
      </c>
      <c r="B1042" s="325">
        <v>383408</v>
      </c>
      <c r="C1042" s="335" t="s">
        <v>15981</v>
      </c>
      <c r="D1042" s="114" t="s">
        <v>15623</v>
      </c>
      <c r="E1042" s="127" t="s">
        <v>15624</v>
      </c>
      <c r="F1042" s="322"/>
      <c r="G1042" s="322"/>
    </row>
    <row r="1043" spans="1:7" ht="22.5">
      <c r="A1043" s="326"/>
      <c r="B1043" s="326"/>
      <c r="C1043" s="336"/>
      <c r="D1043" s="114" t="s">
        <v>15625</v>
      </c>
      <c r="E1043" s="127" t="s">
        <v>15612</v>
      </c>
      <c r="F1043" s="323"/>
      <c r="G1043" s="323"/>
    </row>
    <row r="1044" spans="1:7" ht="22.5">
      <c r="A1044" s="326"/>
      <c r="B1044" s="326"/>
      <c r="C1044" s="336"/>
      <c r="D1044" s="114" t="s">
        <v>15626</v>
      </c>
      <c r="E1044" s="127" t="s">
        <v>15627</v>
      </c>
      <c r="F1044" s="323"/>
      <c r="G1044" s="323"/>
    </row>
    <row r="1045" spans="1:7" ht="33.75">
      <c r="A1045" s="326"/>
      <c r="B1045" s="326"/>
      <c r="C1045" s="336"/>
      <c r="D1045" s="114" t="s">
        <v>15628</v>
      </c>
      <c r="E1045" s="127" t="s">
        <v>15629</v>
      </c>
      <c r="F1045" s="323"/>
      <c r="G1045" s="323"/>
    </row>
    <row r="1046" spans="1:7">
      <c r="A1046" s="326"/>
      <c r="B1046" s="326"/>
      <c r="C1046" s="336"/>
      <c r="D1046" s="114" t="s">
        <v>15630</v>
      </c>
      <c r="E1046" s="127" t="s">
        <v>15615</v>
      </c>
      <c r="F1046" s="323"/>
      <c r="G1046" s="323"/>
    </row>
    <row r="1047" spans="1:7" ht="22.5">
      <c r="A1047" s="326"/>
      <c r="B1047" s="326"/>
      <c r="C1047" s="336"/>
      <c r="D1047" s="114" t="s">
        <v>15631</v>
      </c>
      <c r="E1047" s="127" t="s">
        <v>15621</v>
      </c>
      <c r="F1047" s="323"/>
      <c r="G1047" s="323"/>
    </row>
    <row r="1048" spans="1:7">
      <c r="A1048" s="326"/>
      <c r="B1048" s="326"/>
      <c r="C1048" s="336"/>
      <c r="D1048" s="114" t="s">
        <v>15579</v>
      </c>
      <c r="E1048" s="127" t="s">
        <v>15632</v>
      </c>
      <c r="F1048" s="323"/>
      <c r="G1048" s="323"/>
    </row>
    <row r="1049" spans="1:7">
      <c r="A1049" s="326"/>
      <c r="B1049" s="326"/>
      <c r="C1049" s="336"/>
      <c r="D1049" s="114" t="s">
        <v>15633</v>
      </c>
      <c r="E1049" s="127" t="s">
        <v>15583</v>
      </c>
      <c r="F1049" s="323"/>
      <c r="G1049" s="323"/>
    </row>
    <row r="1050" spans="1:7">
      <c r="A1050" s="326"/>
      <c r="B1050" s="326"/>
      <c r="C1050" s="336"/>
      <c r="D1050" s="114" t="s">
        <v>15581</v>
      </c>
      <c r="E1050" s="127" t="s">
        <v>15634</v>
      </c>
      <c r="F1050" s="323"/>
      <c r="G1050" s="323"/>
    </row>
    <row r="1051" spans="1:7" ht="45">
      <c r="A1051" s="326"/>
      <c r="B1051" s="326"/>
      <c r="C1051" s="336"/>
      <c r="D1051" s="114" t="s">
        <v>15635</v>
      </c>
      <c r="E1051" s="127" t="s">
        <v>15636</v>
      </c>
      <c r="F1051" s="323"/>
      <c r="G1051" s="323"/>
    </row>
    <row r="1052" spans="1:7" ht="22.5">
      <c r="A1052" s="326"/>
      <c r="B1052" s="326"/>
      <c r="C1052" s="336"/>
      <c r="D1052" s="114" t="s">
        <v>15637</v>
      </c>
      <c r="E1052" s="110"/>
      <c r="F1052" s="323"/>
      <c r="G1052" s="323"/>
    </row>
    <row r="1053" spans="1:7" ht="33.75">
      <c r="A1053" s="326"/>
      <c r="B1053" s="326"/>
      <c r="C1053" s="336"/>
      <c r="D1053" s="114" t="s">
        <v>15982</v>
      </c>
      <c r="E1053" s="110"/>
      <c r="F1053" s="323"/>
      <c r="G1053" s="323"/>
    </row>
    <row r="1054" spans="1:7" ht="78.75">
      <c r="A1054" s="326"/>
      <c r="B1054" s="326"/>
      <c r="C1054" s="336"/>
      <c r="D1054" s="114" t="s">
        <v>15983</v>
      </c>
      <c r="E1054" s="110"/>
      <c r="F1054" s="323"/>
      <c r="G1054" s="323"/>
    </row>
    <row r="1055" spans="1:7" ht="90">
      <c r="A1055" s="326"/>
      <c r="B1055" s="326"/>
      <c r="C1055" s="336"/>
      <c r="D1055" s="114" t="s">
        <v>15984</v>
      </c>
      <c r="E1055" s="110"/>
      <c r="F1055" s="323"/>
      <c r="G1055" s="323"/>
    </row>
    <row r="1056" spans="1:7">
      <c r="A1056" s="326"/>
      <c r="B1056" s="326"/>
      <c r="C1056" s="336"/>
      <c r="D1056" s="114" t="s">
        <v>15617</v>
      </c>
      <c r="E1056" s="110"/>
      <c r="F1056" s="323"/>
      <c r="G1056" s="323"/>
    </row>
    <row r="1057" spans="1:7">
      <c r="A1057" s="326"/>
      <c r="B1057" s="326"/>
      <c r="C1057" s="336"/>
      <c r="D1057" s="114" t="s">
        <v>15618</v>
      </c>
      <c r="E1057" s="110"/>
      <c r="F1057" s="323"/>
      <c r="G1057" s="323"/>
    </row>
    <row r="1058" spans="1:7" ht="33.75">
      <c r="A1058" s="326"/>
      <c r="B1058" s="326"/>
      <c r="C1058" s="336"/>
      <c r="D1058" s="114" t="s">
        <v>15897</v>
      </c>
      <c r="E1058" s="110"/>
      <c r="F1058" s="323"/>
      <c r="G1058" s="323"/>
    </row>
    <row r="1059" spans="1:7">
      <c r="A1059" s="326"/>
      <c r="B1059" s="326"/>
      <c r="C1059" s="336"/>
      <c r="D1059" s="114" t="s">
        <v>15985</v>
      </c>
      <c r="E1059" s="110"/>
      <c r="F1059" s="323"/>
      <c r="G1059" s="323"/>
    </row>
    <row r="1060" spans="1:7" ht="22.5">
      <c r="A1060" s="327"/>
      <c r="B1060" s="327"/>
      <c r="C1060" s="337"/>
      <c r="D1060" s="114" t="s">
        <v>15639</v>
      </c>
      <c r="E1060" s="110"/>
      <c r="F1060" s="324"/>
      <c r="G1060" s="324"/>
    </row>
    <row r="1061" spans="1:7" ht="22.5">
      <c r="A1061" s="325">
        <v>291</v>
      </c>
      <c r="B1061" s="325">
        <v>383410</v>
      </c>
      <c r="C1061" s="335" t="s">
        <v>15986</v>
      </c>
      <c r="D1061" s="114" t="s">
        <v>15623</v>
      </c>
      <c r="E1061" s="127" t="s">
        <v>15624</v>
      </c>
      <c r="F1061" s="322"/>
      <c r="G1061" s="322"/>
    </row>
    <row r="1062" spans="1:7" ht="22.5">
      <c r="A1062" s="326"/>
      <c r="B1062" s="326"/>
      <c r="C1062" s="336"/>
      <c r="D1062" s="114" t="s">
        <v>15625</v>
      </c>
      <c r="E1062" s="127" t="s">
        <v>15612</v>
      </c>
      <c r="F1062" s="323"/>
      <c r="G1062" s="323"/>
    </row>
    <row r="1063" spans="1:7" ht="22.5">
      <c r="A1063" s="326"/>
      <c r="B1063" s="326"/>
      <c r="C1063" s="336"/>
      <c r="D1063" s="114" t="s">
        <v>15626</v>
      </c>
      <c r="E1063" s="127" t="s">
        <v>15627</v>
      </c>
      <c r="F1063" s="323"/>
      <c r="G1063" s="323"/>
    </row>
    <row r="1064" spans="1:7" ht="33.75">
      <c r="A1064" s="326"/>
      <c r="B1064" s="326"/>
      <c r="C1064" s="336"/>
      <c r="D1064" s="114" t="s">
        <v>15628</v>
      </c>
      <c r="E1064" s="127" t="s">
        <v>15629</v>
      </c>
      <c r="F1064" s="323"/>
      <c r="G1064" s="323"/>
    </row>
    <row r="1065" spans="1:7">
      <c r="A1065" s="326"/>
      <c r="B1065" s="326"/>
      <c r="C1065" s="336"/>
      <c r="D1065" s="114" t="s">
        <v>15630</v>
      </c>
      <c r="E1065" s="127" t="s">
        <v>15615</v>
      </c>
      <c r="F1065" s="323"/>
      <c r="G1065" s="323"/>
    </row>
    <row r="1066" spans="1:7" ht="22.5">
      <c r="A1066" s="326"/>
      <c r="B1066" s="326"/>
      <c r="C1066" s="336"/>
      <c r="D1066" s="114" t="s">
        <v>15631</v>
      </c>
      <c r="E1066" s="127" t="s">
        <v>15621</v>
      </c>
      <c r="F1066" s="323"/>
      <c r="G1066" s="323"/>
    </row>
    <row r="1067" spans="1:7">
      <c r="A1067" s="326"/>
      <c r="B1067" s="326"/>
      <c r="C1067" s="336"/>
      <c r="D1067" s="114" t="s">
        <v>15579</v>
      </c>
      <c r="E1067" s="127" t="s">
        <v>15632</v>
      </c>
      <c r="F1067" s="323"/>
      <c r="G1067" s="323"/>
    </row>
    <row r="1068" spans="1:7">
      <c r="A1068" s="326"/>
      <c r="B1068" s="326"/>
      <c r="C1068" s="336"/>
      <c r="D1068" s="114" t="s">
        <v>15633</v>
      </c>
      <c r="E1068" s="127" t="s">
        <v>15583</v>
      </c>
      <c r="F1068" s="323"/>
      <c r="G1068" s="323"/>
    </row>
    <row r="1069" spans="1:7">
      <c r="A1069" s="326"/>
      <c r="B1069" s="326"/>
      <c r="C1069" s="336"/>
      <c r="D1069" s="114" t="s">
        <v>15581</v>
      </c>
      <c r="E1069" s="127" t="s">
        <v>15634</v>
      </c>
      <c r="F1069" s="323"/>
      <c r="G1069" s="323"/>
    </row>
    <row r="1070" spans="1:7" ht="45">
      <c r="A1070" s="326"/>
      <c r="B1070" s="326"/>
      <c r="C1070" s="336"/>
      <c r="D1070" s="114" t="s">
        <v>15635</v>
      </c>
      <c r="E1070" s="127" t="s">
        <v>15636</v>
      </c>
      <c r="F1070" s="323"/>
      <c r="G1070" s="323"/>
    </row>
    <row r="1071" spans="1:7" ht="22.5">
      <c r="A1071" s="326"/>
      <c r="B1071" s="326"/>
      <c r="C1071" s="336"/>
      <c r="D1071" s="114" t="s">
        <v>15637</v>
      </c>
      <c r="E1071" s="110"/>
      <c r="F1071" s="323"/>
      <c r="G1071" s="323"/>
    </row>
    <row r="1072" spans="1:7" ht="33.75">
      <c r="A1072" s="326"/>
      <c r="B1072" s="326"/>
      <c r="C1072" s="336"/>
      <c r="D1072" s="114" t="s">
        <v>15982</v>
      </c>
      <c r="E1072" s="110"/>
      <c r="F1072" s="323"/>
      <c r="G1072" s="323"/>
    </row>
    <row r="1073" spans="1:7" ht="78.75">
      <c r="A1073" s="326"/>
      <c r="B1073" s="326"/>
      <c r="C1073" s="336"/>
      <c r="D1073" s="114" t="s">
        <v>15983</v>
      </c>
      <c r="E1073" s="110"/>
      <c r="F1073" s="323"/>
      <c r="G1073" s="323"/>
    </row>
    <row r="1074" spans="1:7" ht="90">
      <c r="A1074" s="326"/>
      <c r="B1074" s="326"/>
      <c r="C1074" s="336"/>
      <c r="D1074" s="114" t="s">
        <v>15984</v>
      </c>
      <c r="E1074" s="110"/>
      <c r="F1074" s="323"/>
      <c r="G1074" s="323"/>
    </row>
    <row r="1075" spans="1:7">
      <c r="A1075" s="326"/>
      <c r="B1075" s="326"/>
      <c r="C1075" s="336"/>
      <c r="D1075" s="114" t="s">
        <v>15617</v>
      </c>
      <c r="E1075" s="110"/>
      <c r="F1075" s="323"/>
      <c r="G1075" s="323"/>
    </row>
    <row r="1076" spans="1:7">
      <c r="A1076" s="326"/>
      <c r="B1076" s="326"/>
      <c r="C1076" s="336"/>
      <c r="D1076" s="114" t="s">
        <v>15618</v>
      </c>
      <c r="E1076" s="110"/>
      <c r="F1076" s="323"/>
      <c r="G1076" s="323"/>
    </row>
    <row r="1077" spans="1:7" ht="33.75">
      <c r="A1077" s="326"/>
      <c r="B1077" s="326"/>
      <c r="C1077" s="336"/>
      <c r="D1077" s="114" t="s">
        <v>15897</v>
      </c>
      <c r="E1077" s="110"/>
      <c r="F1077" s="323"/>
      <c r="G1077" s="323"/>
    </row>
    <row r="1078" spans="1:7">
      <c r="A1078" s="326"/>
      <c r="B1078" s="326"/>
      <c r="C1078" s="336"/>
      <c r="D1078" s="114" t="s">
        <v>15985</v>
      </c>
      <c r="E1078" s="110"/>
      <c r="F1078" s="323"/>
      <c r="G1078" s="323"/>
    </row>
    <row r="1079" spans="1:7" ht="22.5">
      <c r="A1079" s="327"/>
      <c r="B1079" s="327"/>
      <c r="C1079" s="337"/>
      <c r="D1079" s="114" t="s">
        <v>15639</v>
      </c>
      <c r="E1079" s="110"/>
      <c r="F1079" s="324"/>
      <c r="G1079" s="324"/>
    </row>
    <row r="1080" spans="1:7" ht="22.5">
      <c r="A1080" s="126">
        <v>292</v>
      </c>
      <c r="B1080" s="126">
        <v>383601</v>
      </c>
      <c r="C1080" s="110" t="s">
        <v>15987</v>
      </c>
      <c r="D1080" s="114" t="s">
        <v>203</v>
      </c>
      <c r="E1080" s="110"/>
      <c r="F1080" s="120"/>
      <c r="G1080" s="120"/>
    </row>
    <row r="1081" spans="1:7" ht="22.5">
      <c r="A1081" s="126">
        <v>293</v>
      </c>
      <c r="B1081" s="126">
        <v>383701</v>
      </c>
      <c r="C1081" s="110" t="s">
        <v>278</v>
      </c>
      <c r="D1081" s="114" t="s">
        <v>203</v>
      </c>
      <c r="E1081" s="110"/>
      <c r="F1081" s="121"/>
      <c r="G1081" s="121"/>
    </row>
    <row r="1082" spans="1:7" ht="22.5">
      <c r="A1082" s="126">
        <v>294</v>
      </c>
      <c r="B1082" s="126">
        <v>383801</v>
      </c>
      <c r="C1082" s="110" t="s">
        <v>279</v>
      </c>
      <c r="D1082" s="114" t="s">
        <v>203</v>
      </c>
      <c r="E1082" s="110"/>
      <c r="F1082" s="121"/>
      <c r="G1082" s="121"/>
    </row>
    <row r="1083" spans="1:7" ht="22.5">
      <c r="A1083" s="126">
        <v>295</v>
      </c>
      <c r="B1083" s="126">
        <v>383802</v>
      </c>
      <c r="C1083" s="110" t="s">
        <v>280</v>
      </c>
      <c r="D1083" s="114" t="s">
        <v>203</v>
      </c>
      <c r="E1083" s="110"/>
      <c r="F1083" s="121"/>
      <c r="G1083" s="121"/>
    </row>
    <row r="1084" spans="1:7" ht="22.5">
      <c r="A1084" s="126">
        <v>296</v>
      </c>
      <c r="B1084" s="126">
        <v>383901</v>
      </c>
      <c r="C1084" s="110" t="s">
        <v>281</v>
      </c>
      <c r="D1084" s="114" t="s">
        <v>203</v>
      </c>
      <c r="E1084" s="110"/>
      <c r="F1084" s="121"/>
      <c r="G1084" s="121"/>
    </row>
    <row r="1085" spans="1:7" ht="22.5">
      <c r="A1085" s="126">
        <v>297</v>
      </c>
      <c r="B1085" s="126">
        <v>383902</v>
      </c>
      <c r="C1085" s="110" t="s">
        <v>282</v>
      </c>
      <c r="D1085" s="114" t="s">
        <v>203</v>
      </c>
      <c r="E1085" s="110"/>
      <c r="F1085" s="121"/>
      <c r="G1085" s="121"/>
    </row>
    <row r="1086" spans="1:7" ht="22.5">
      <c r="A1086" s="126">
        <v>298</v>
      </c>
      <c r="B1086" s="126">
        <v>383903</v>
      </c>
      <c r="C1086" s="110" t="s">
        <v>283</v>
      </c>
      <c r="D1086" s="114" t="s">
        <v>203</v>
      </c>
      <c r="E1086" s="110"/>
      <c r="F1086" s="121"/>
      <c r="G1086" s="121"/>
    </row>
    <row r="1087" spans="1:7" ht="22.5">
      <c r="A1087" s="126">
        <v>299</v>
      </c>
      <c r="B1087" s="126">
        <v>384202</v>
      </c>
      <c r="C1087" s="110" t="s">
        <v>284</v>
      </c>
      <c r="D1087" s="114" t="s">
        <v>203</v>
      </c>
      <c r="E1087" s="110"/>
      <c r="F1087" s="121"/>
      <c r="G1087" s="121"/>
    </row>
    <row r="1088" spans="1:7" ht="22.5">
      <c r="A1088" s="126">
        <v>300</v>
      </c>
      <c r="B1088" s="126">
        <v>384301</v>
      </c>
      <c r="C1088" s="110" t="s">
        <v>405</v>
      </c>
      <c r="D1088" s="114" t="s">
        <v>203</v>
      </c>
      <c r="E1088" s="110"/>
      <c r="F1088" s="121"/>
      <c r="G1088" s="121"/>
    </row>
    <row r="1089" spans="1:7" ht="22.5">
      <c r="A1089" s="126">
        <v>301</v>
      </c>
      <c r="B1089" s="126">
        <v>384302</v>
      </c>
      <c r="C1089" s="110" t="s">
        <v>406</v>
      </c>
      <c r="D1089" s="114" t="s">
        <v>203</v>
      </c>
      <c r="E1089" s="110"/>
      <c r="F1089" s="121"/>
      <c r="G1089" s="121"/>
    </row>
    <row r="1090" spans="1:7" ht="22.5">
      <c r="A1090" s="126">
        <v>302</v>
      </c>
      <c r="B1090" s="126">
        <v>384303</v>
      </c>
      <c r="C1090" s="110" t="s">
        <v>285</v>
      </c>
      <c r="D1090" s="114" t="s">
        <v>203</v>
      </c>
      <c r="E1090" s="110"/>
      <c r="F1090" s="121"/>
      <c r="G1090" s="121"/>
    </row>
    <row r="1091" spans="1:7" ht="22.5">
      <c r="A1091" s="126">
        <v>303</v>
      </c>
      <c r="B1091" s="126">
        <v>384501</v>
      </c>
      <c r="C1091" s="127" t="s">
        <v>286</v>
      </c>
      <c r="D1091" s="114" t="s">
        <v>203</v>
      </c>
      <c r="E1091" s="127"/>
      <c r="F1091" s="120"/>
      <c r="G1091" s="120"/>
    </row>
    <row r="1092" spans="1:7" ht="22.5">
      <c r="A1092" s="126">
        <v>304</v>
      </c>
      <c r="B1092" s="126">
        <v>384601</v>
      </c>
      <c r="C1092" s="110" t="s">
        <v>287</v>
      </c>
      <c r="D1092" s="114" t="s">
        <v>203</v>
      </c>
      <c r="E1092" s="110"/>
      <c r="F1092" s="121"/>
      <c r="G1092" s="121"/>
    </row>
    <row r="1093" spans="1:7" ht="22.5">
      <c r="A1093" s="126">
        <v>305</v>
      </c>
      <c r="B1093" s="126">
        <v>384701</v>
      </c>
      <c r="C1093" s="110" t="s">
        <v>288</v>
      </c>
      <c r="D1093" s="114" t="s">
        <v>203</v>
      </c>
      <c r="E1093" s="110"/>
      <c r="F1093" s="121"/>
      <c r="G1093" s="121"/>
    </row>
    <row r="1094" spans="1:7" ht="22.5">
      <c r="A1094" s="126">
        <v>306</v>
      </c>
      <c r="B1094" s="126">
        <v>384801</v>
      </c>
      <c r="C1094" s="110" t="s">
        <v>289</v>
      </c>
      <c r="D1094" s="114" t="s">
        <v>203</v>
      </c>
      <c r="E1094" s="110"/>
      <c r="F1094" s="121"/>
      <c r="G1094" s="121"/>
    </row>
    <row r="1095" spans="1:7" ht="22.5">
      <c r="A1095" s="126">
        <v>307</v>
      </c>
      <c r="B1095" s="126">
        <v>384802</v>
      </c>
      <c r="C1095" s="110" t="s">
        <v>290</v>
      </c>
      <c r="D1095" s="114" t="s">
        <v>203</v>
      </c>
      <c r="E1095" s="110"/>
      <c r="F1095" s="121"/>
      <c r="G1095" s="121"/>
    </row>
    <row r="1096" spans="1:7" ht="22.5">
      <c r="A1096" s="126">
        <v>308</v>
      </c>
      <c r="B1096" s="126">
        <v>384901</v>
      </c>
      <c r="C1096" s="110" t="s">
        <v>407</v>
      </c>
      <c r="D1096" s="114" t="s">
        <v>203</v>
      </c>
      <c r="E1096" s="110"/>
      <c r="F1096" s="121"/>
      <c r="G1096" s="121"/>
    </row>
    <row r="1097" spans="1:7" ht="22.5">
      <c r="A1097" s="126">
        <v>309</v>
      </c>
      <c r="B1097" s="126">
        <v>385201</v>
      </c>
      <c r="C1097" s="110" t="s">
        <v>291</v>
      </c>
      <c r="D1097" s="114" t="s">
        <v>203</v>
      </c>
      <c r="E1097" s="110"/>
      <c r="F1097" s="121"/>
      <c r="G1097" s="121"/>
    </row>
    <row r="1098" spans="1:7" ht="22.5">
      <c r="A1098" s="126">
        <v>310</v>
      </c>
      <c r="B1098" s="126">
        <v>385202</v>
      </c>
      <c r="C1098" s="110" t="s">
        <v>292</v>
      </c>
      <c r="D1098" s="114" t="s">
        <v>203</v>
      </c>
      <c r="E1098" s="110"/>
      <c r="F1098" s="121"/>
      <c r="G1098" s="121"/>
    </row>
    <row r="1099" spans="1:7" ht="22.5">
      <c r="A1099" s="126">
        <v>311</v>
      </c>
      <c r="B1099" s="126">
        <v>385203</v>
      </c>
      <c r="C1099" s="110" t="s">
        <v>293</v>
      </c>
      <c r="D1099" s="114" t="s">
        <v>203</v>
      </c>
      <c r="E1099" s="110"/>
      <c r="F1099" s="121"/>
      <c r="G1099" s="121"/>
    </row>
    <row r="1100" spans="1:7" ht="22.5">
      <c r="A1100" s="126">
        <v>312</v>
      </c>
      <c r="B1100" s="126">
        <v>385204</v>
      </c>
      <c r="C1100" s="110" t="s">
        <v>294</v>
      </c>
      <c r="D1100" s="114" t="s">
        <v>203</v>
      </c>
      <c r="E1100" s="110"/>
      <c r="F1100" s="121"/>
      <c r="G1100" s="121"/>
    </row>
    <row r="1101" spans="1:7" ht="101.25">
      <c r="A1101" s="126">
        <v>313</v>
      </c>
      <c r="B1101" s="126">
        <v>385207</v>
      </c>
      <c r="C1101" s="127" t="s">
        <v>295</v>
      </c>
      <c r="D1101" s="114" t="s">
        <v>15988</v>
      </c>
      <c r="E1101" s="127" t="s">
        <v>15672</v>
      </c>
      <c r="F1101" s="120"/>
      <c r="G1101" s="120"/>
    </row>
    <row r="1102" spans="1:7" ht="22.5">
      <c r="A1102" s="126">
        <v>314</v>
      </c>
      <c r="B1102" s="126">
        <v>385301</v>
      </c>
      <c r="C1102" s="110" t="s">
        <v>298</v>
      </c>
      <c r="D1102" s="114" t="s">
        <v>203</v>
      </c>
      <c r="E1102" s="110"/>
      <c r="F1102" s="121"/>
      <c r="G1102" s="121"/>
    </row>
    <row r="1103" spans="1:7" ht="22.5">
      <c r="A1103" s="126">
        <v>315</v>
      </c>
      <c r="B1103" s="126">
        <v>385303</v>
      </c>
      <c r="C1103" s="110" t="s">
        <v>299</v>
      </c>
      <c r="D1103" s="114" t="s">
        <v>203</v>
      </c>
      <c r="E1103" s="110"/>
      <c r="F1103" s="121"/>
      <c r="G1103" s="121"/>
    </row>
    <row r="1104" spans="1:7" ht="90">
      <c r="A1104" s="126">
        <v>316</v>
      </c>
      <c r="B1104" s="126">
        <v>385320</v>
      </c>
      <c r="C1104" s="127" t="s">
        <v>300</v>
      </c>
      <c r="D1104" s="114" t="s">
        <v>15640</v>
      </c>
      <c r="E1104" s="127" t="s">
        <v>15641</v>
      </c>
      <c r="F1104" s="120"/>
      <c r="G1104" s="120"/>
    </row>
    <row r="1105" spans="1:7" ht="22.5">
      <c r="A1105" s="126">
        <v>317</v>
      </c>
      <c r="B1105" s="126">
        <v>385401</v>
      </c>
      <c r="C1105" s="127" t="s">
        <v>301</v>
      </c>
      <c r="D1105" s="114" t="s">
        <v>15700</v>
      </c>
      <c r="E1105" s="127" t="s">
        <v>15701</v>
      </c>
      <c r="F1105" s="120"/>
      <c r="G1105" s="120"/>
    </row>
    <row r="1106" spans="1:7" ht="112.5">
      <c r="A1106" s="126">
        <v>318</v>
      </c>
      <c r="B1106" s="126">
        <v>385601</v>
      </c>
      <c r="C1106" s="127" t="s">
        <v>15989</v>
      </c>
      <c r="D1106" s="114" t="s">
        <v>15990</v>
      </c>
      <c r="E1106" s="127" t="s">
        <v>15709</v>
      </c>
      <c r="F1106" s="120"/>
      <c r="G1106" s="120"/>
    </row>
    <row r="1107" spans="1:7" ht="22.5">
      <c r="A1107" s="126">
        <v>319</v>
      </c>
      <c r="B1107" s="126">
        <v>385801</v>
      </c>
      <c r="C1107" s="110" t="s">
        <v>302</v>
      </c>
      <c r="D1107" s="114" t="s">
        <v>203</v>
      </c>
      <c r="E1107" s="110"/>
      <c r="F1107" s="121"/>
      <c r="G1107" s="121"/>
    </row>
    <row r="1108" spans="1:7" ht="22.5">
      <c r="A1108" s="126">
        <v>320</v>
      </c>
      <c r="B1108" s="126">
        <v>385802</v>
      </c>
      <c r="C1108" s="110" t="s">
        <v>303</v>
      </c>
      <c r="D1108" s="114" t="s">
        <v>203</v>
      </c>
      <c r="E1108" s="110"/>
      <c r="F1108" s="121"/>
      <c r="G1108" s="121"/>
    </row>
    <row r="1109" spans="1:7" ht="90">
      <c r="A1109" s="126">
        <v>321</v>
      </c>
      <c r="B1109" s="126">
        <v>385820</v>
      </c>
      <c r="C1109" s="127" t="s">
        <v>304</v>
      </c>
      <c r="D1109" s="114" t="s">
        <v>15640</v>
      </c>
      <c r="E1109" s="127" t="s">
        <v>15641</v>
      </c>
      <c r="F1109" s="120"/>
      <c r="G1109" s="120"/>
    </row>
    <row r="1110" spans="1:7" ht="22.5">
      <c r="A1110" s="126">
        <v>322</v>
      </c>
      <c r="B1110" s="126">
        <v>385901</v>
      </c>
      <c r="C1110" s="110" t="s">
        <v>15991</v>
      </c>
      <c r="D1110" s="114" t="s">
        <v>203</v>
      </c>
      <c r="E1110" s="110"/>
      <c r="F1110" s="120"/>
      <c r="G1110" s="120"/>
    </row>
    <row r="1111" spans="1:7" ht="22.5">
      <c r="A1111" s="126">
        <v>323</v>
      </c>
      <c r="B1111" s="126">
        <v>385902</v>
      </c>
      <c r="C1111" s="110" t="s">
        <v>101</v>
      </c>
      <c r="D1111" s="114" t="s">
        <v>203</v>
      </c>
      <c r="E1111" s="110"/>
      <c r="F1111" s="121"/>
      <c r="G1111" s="121"/>
    </row>
    <row r="1112" spans="1:7" ht="22.5">
      <c r="A1112" s="126">
        <v>324</v>
      </c>
      <c r="B1112" s="126">
        <v>386101</v>
      </c>
      <c r="C1112" s="110" t="s">
        <v>305</v>
      </c>
      <c r="D1112" s="114" t="s">
        <v>203</v>
      </c>
      <c r="E1112" s="110"/>
      <c r="F1112" s="121"/>
      <c r="G1112" s="121"/>
    </row>
    <row r="1113" spans="1:7" ht="22.5">
      <c r="A1113" s="126">
        <v>325</v>
      </c>
      <c r="B1113" s="126">
        <v>386201</v>
      </c>
      <c r="C1113" s="110" t="s">
        <v>156</v>
      </c>
      <c r="D1113" s="114" t="s">
        <v>203</v>
      </c>
      <c r="E1113" s="110"/>
      <c r="F1113" s="121"/>
      <c r="G1113" s="121"/>
    </row>
    <row r="1114" spans="1:7" ht="90">
      <c r="A1114" s="126">
        <v>326</v>
      </c>
      <c r="B1114" s="126">
        <v>386301</v>
      </c>
      <c r="C1114" s="127" t="s">
        <v>306</v>
      </c>
      <c r="D1114" s="114" t="s">
        <v>15640</v>
      </c>
      <c r="E1114" s="127" t="s">
        <v>15641</v>
      </c>
      <c r="F1114" s="120"/>
      <c r="G1114" s="120"/>
    </row>
    <row r="1115" spans="1:7" ht="22.5">
      <c r="A1115" s="126">
        <v>327</v>
      </c>
      <c r="B1115" s="126">
        <v>388701</v>
      </c>
      <c r="C1115" s="110" t="s">
        <v>307</v>
      </c>
      <c r="D1115" s="114" t="s">
        <v>203</v>
      </c>
      <c r="E1115" s="110"/>
      <c r="F1115" s="121"/>
      <c r="G1115" s="121"/>
    </row>
    <row r="1116" spans="1:7">
      <c r="A1116" s="126">
        <v>328</v>
      </c>
      <c r="B1116" s="126">
        <v>389107</v>
      </c>
      <c r="C1116" s="110" t="s">
        <v>15992</v>
      </c>
      <c r="D1116" s="114"/>
      <c r="E1116" s="110"/>
      <c r="F1116" s="120"/>
      <c r="G1116" s="120"/>
    </row>
    <row r="1117" spans="1:7" ht="22.5">
      <c r="A1117" s="126">
        <v>329</v>
      </c>
      <c r="B1117" s="126">
        <v>389401</v>
      </c>
      <c r="C1117" s="110" t="s">
        <v>15993</v>
      </c>
      <c r="D1117" s="114" t="s">
        <v>203</v>
      </c>
      <c r="E1117" s="110"/>
      <c r="F1117" s="120"/>
      <c r="G1117" s="120"/>
    </row>
    <row r="1118" spans="1:7" ht="22.5">
      <c r="A1118" s="126">
        <v>330</v>
      </c>
      <c r="B1118" s="126">
        <v>390101</v>
      </c>
      <c r="C1118" s="110" t="s">
        <v>408</v>
      </c>
      <c r="D1118" s="114" t="s">
        <v>268</v>
      </c>
      <c r="E1118" s="110"/>
      <c r="F1118" s="121"/>
      <c r="G1118" s="121"/>
    </row>
    <row r="1119" spans="1:7" ht="22.5">
      <c r="A1119" s="126">
        <v>331</v>
      </c>
      <c r="B1119" s="126">
        <v>390201</v>
      </c>
      <c r="C1119" s="110" t="s">
        <v>409</v>
      </c>
      <c r="D1119" s="114" t="s">
        <v>268</v>
      </c>
      <c r="E1119" s="110"/>
      <c r="F1119" s="121"/>
      <c r="G1119" s="121"/>
    </row>
    <row r="1120" spans="1:7" ht="22.5">
      <c r="A1120" s="126">
        <v>332</v>
      </c>
      <c r="B1120" s="126">
        <v>391701</v>
      </c>
      <c r="C1120" s="127" t="s">
        <v>308</v>
      </c>
      <c r="D1120" s="114" t="s">
        <v>268</v>
      </c>
      <c r="E1120" s="127"/>
      <c r="F1120" s="120"/>
      <c r="G1120" s="120"/>
    </row>
    <row r="1121" spans="1:7" ht="22.5">
      <c r="A1121" s="126">
        <v>333</v>
      </c>
      <c r="B1121" s="126">
        <v>391702</v>
      </c>
      <c r="C1121" s="127" t="s">
        <v>309</v>
      </c>
      <c r="D1121" s="114" t="s">
        <v>268</v>
      </c>
      <c r="E1121" s="127"/>
      <c r="F1121" s="120"/>
      <c r="G1121" s="120"/>
    </row>
    <row r="1122" spans="1:7" ht="22.5">
      <c r="A1122" s="126">
        <v>334</v>
      </c>
      <c r="B1122" s="126">
        <v>391703</v>
      </c>
      <c r="C1122" s="127" t="s">
        <v>310</v>
      </c>
      <c r="D1122" s="114" t="s">
        <v>203</v>
      </c>
      <c r="E1122" s="127"/>
      <c r="F1122" s="120"/>
      <c r="G1122" s="120"/>
    </row>
    <row r="1123" spans="1:7" ht="22.5">
      <c r="A1123" s="126">
        <v>335</v>
      </c>
      <c r="B1123" s="126">
        <v>391704</v>
      </c>
      <c r="C1123" s="127" t="s">
        <v>15994</v>
      </c>
      <c r="D1123" s="114" t="s">
        <v>203</v>
      </c>
      <c r="E1123" s="127"/>
      <c r="F1123" s="120"/>
      <c r="G1123" s="120"/>
    </row>
    <row r="1124" spans="1:7" ht="22.5">
      <c r="A1124" s="126">
        <v>336</v>
      </c>
      <c r="B1124" s="126">
        <v>392101</v>
      </c>
      <c r="C1124" s="110" t="s">
        <v>410</v>
      </c>
      <c r="D1124" s="114" t="s">
        <v>203</v>
      </c>
      <c r="E1124" s="110"/>
      <c r="F1124" s="121"/>
      <c r="G1124" s="121"/>
    </row>
    <row r="1125" spans="1:7" ht="22.5">
      <c r="A1125" s="126">
        <v>337</v>
      </c>
      <c r="B1125" s="126">
        <v>392201</v>
      </c>
      <c r="C1125" s="110" t="s">
        <v>15995</v>
      </c>
      <c r="D1125" s="114" t="s">
        <v>203</v>
      </c>
      <c r="E1125" s="110"/>
      <c r="F1125" s="120"/>
      <c r="G1125" s="120"/>
    </row>
    <row r="1126" spans="1:7" ht="22.5">
      <c r="A1126" s="126">
        <v>338</v>
      </c>
      <c r="B1126" s="126">
        <v>392202</v>
      </c>
      <c r="C1126" s="110" t="s">
        <v>411</v>
      </c>
      <c r="D1126" s="114" t="s">
        <v>203</v>
      </c>
      <c r="E1126" s="110"/>
      <c r="F1126" s="121"/>
      <c r="G1126" s="121"/>
    </row>
    <row r="1127" spans="1:7" ht="22.5">
      <c r="A1127" s="126">
        <v>339</v>
      </c>
      <c r="B1127" s="126">
        <v>392203</v>
      </c>
      <c r="C1127" s="110" t="s">
        <v>412</v>
      </c>
      <c r="D1127" s="114" t="s">
        <v>203</v>
      </c>
      <c r="E1127" s="110"/>
      <c r="F1127" s="121"/>
      <c r="G1127" s="121"/>
    </row>
    <row r="1128" spans="1:7" ht="22.5">
      <c r="A1128" s="126">
        <v>340</v>
      </c>
      <c r="B1128" s="126">
        <v>392204</v>
      </c>
      <c r="C1128" s="127" t="s">
        <v>15996</v>
      </c>
      <c r="D1128" s="114" t="s">
        <v>203</v>
      </c>
      <c r="E1128" s="127"/>
      <c r="F1128" s="120"/>
      <c r="G1128" s="120"/>
    </row>
    <row r="1129" spans="1:7" ht="22.5">
      <c r="A1129" s="126">
        <v>341</v>
      </c>
      <c r="B1129" s="126">
        <v>392401</v>
      </c>
      <c r="C1129" s="110" t="s">
        <v>413</v>
      </c>
      <c r="D1129" s="114" t="s">
        <v>203</v>
      </c>
      <c r="E1129" s="110"/>
      <c r="F1129" s="121"/>
      <c r="G1129" s="121"/>
    </row>
    <row r="1130" spans="1:7" ht="22.5">
      <c r="A1130" s="126">
        <v>342</v>
      </c>
      <c r="B1130" s="126">
        <v>392501</v>
      </c>
      <c r="C1130" s="110" t="s">
        <v>202</v>
      </c>
      <c r="D1130" s="114" t="s">
        <v>203</v>
      </c>
      <c r="E1130" s="110"/>
      <c r="F1130" s="121"/>
      <c r="G1130" s="121"/>
    </row>
    <row r="1131" spans="1:7" ht="22.5">
      <c r="A1131" s="126">
        <v>343</v>
      </c>
      <c r="B1131" s="126">
        <v>392502</v>
      </c>
      <c r="C1131" s="110" t="s">
        <v>414</v>
      </c>
      <c r="D1131" s="114" t="s">
        <v>203</v>
      </c>
      <c r="E1131" s="110"/>
      <c r="F1131" s="121"/>
      <c r="G1131" s="121"/>
    </row>
    <row r="1132" spans="1:7" ht="22.5">
      <c r="A1132" s="126">
        <v>344</v>
      </c>
      <c r="B1132" s="126">
        <v>392601</v>
      </c>
      <c r="C1132" s="110" t="s">
        <v>311</v>
      </c>
      <c r="D1132" s="114" t="s">
        <v>203</v>
      </c>
      <c r="E1132" s="110"/>
      <c r="F1132" s="121"/>
      <c r="G1132" s="121"/>
    </row>
    <row r="1133" spans="1:7" ht="22.5">
      <c r="A1133" s="126">
        <v>345</v>
      </c>
      <c r="B1133" s="126">
        <v>392602</v>
      </c>
      <c r="C1133" s="110" t="s">
        <v>415</v>
      </c>
      <c r="D1133" s="114" t="s">
        <v>203</v>
      </c>
      <c r="E1133" s="110"/>
      <c r="F1133" s="121"/>
      <c r="G1133" s="121"/>
    </row>
    <row r="1134" spans="1:7" ht="22.5">
      <c r="A1134" s="126">
        <v>346</v>
      </c>
      <c r="B1134" s="126">
        <v>392603</v>
      </c>
      <c r="C1134" s="110" t="s">
        <v>204</v>
      </c>
      <c r="D1134" s="114" t="s">
        <v>203</v>
      </c>
      <c r="E1134" s="110"/>
      <c r="F1134" s="121"/>
      <c r="G1134" s="121"/>
    </row>
    <row r="1135" spans="1:7" ht="22.5">
      <c r="A1135" s="126">
        <v>347</v>
      </c>
      <c r="B1135" s="126">
        <v>392604</v>
      </c>
      <c r="C1135" s="110" t="s">
        <v>416</v>
      </c>
      <c r="D1135" s="114" t="s">
        <v>203</v>
      </c>
      <c r="E1135" s="110"/>
      <c r="F1135" s="121"/>
      <c r="G1135" s="121"/>
    </row>
    <row r="1136" spans="1:7" ht="33.75">
      <c r="A1136" s="325">
        <v>348</v>
      </c>
      <c r="B1136" s="325">
        <v>392701</v>
      </c>
      <c r="C1136" s="335" t="s">
        <v>15997</v>
      </c>
      <c r="D1136" s="114" t="s">
        <v>15998</v>
      </c>
      <c r="E1136" s="127" t="s">
        <v>15624</v>
      </c>
      <c r="F1136" s="322"/>
      <c r="G1136" s="322"/>
    </row>
    <row r="1137" spans="1:7" ht="22.5">
      <c r="A1137" s="326"/>
      <c r="B1137" s="326"/>
      <c r="C1137" s="336"/>
      <c r="D1137" s="114" t="s">
        <v>15999</v>
      </c>
      <c r="E1137" s="127" t="s">
        <v>16000</v>
      </c>
      <c r="F1137" s="323"/>
      <c r="G1137" s="323"/>
    </row>
    <row r="1138" spans="1:7" ht="33.75">
      <c r="A1138" s="326"/>
      <c r="B1138" s="326"/>
      <c r="C1138" s="336"/>
      <c r="D1138" s="114" t="s">
        <v>16001</v>
      </c>
      <c r="E1138" s="127" t="s">
        <v>16002</v>
      </c>
      <c r="F1138" s="323"/>
      <c r="G1138" s="323"/>
    </row>
    <row r="1139" spans="1:7" ht="33.75">
      <c r="A1139" s="326"/>
      <c r="B1139" s="326"/>
      <c r="C1139" s="336"/>
      <c r="D1139" s="114" t="s">
        <v>16003</v>
      </c>
      <c r="E1139" s="127" t="s">
        <v>16004</v>
      </c>
      <c r="F1139" s="323"/>
      <c r="G1139" s="323"/>
    </row>
    <row r="1140" spans="1:7" ht="33.75">
      <c r="A1140" s="326"/>
      <c r="B1140" s="326"/>
      <c r="C1140" s="336"/>
      <c r="D1140" s="114" t="s">
        <v>16005</v>
      </c>
      <c r="E1140" s="127" t="s">
        <v>15955</v>
      </c>
      <c r="F1140" s="323"/>
      <c r="G1140" s="323"/>
    </row>
    <row r="1141" spans="1:7">
      <c r="A1141" s="326"/>
      <c r="B1141" s="326"/>
      <c r="C1141" s="336"/>
      <c r="D1141" s="114" t="s">
        <v>16006</v>
      </c>
      <c r="E1141" s="127" t="s">
        <v>15956</v>
      </c>
      <c r="F1141" s="323"/>
      <c r="G1141" s="323"/>
    </row>
    <row r="1142" spans="1:7" ht="33.75">
      <c r="A1142" s="326"/>
      <c r="B1142" s="326"/>
      <c r="C1142" s="336"/>
      <c r="D1142" s="114" t="s">
        <v>16007</v>
      </c>
      <c r="E1142" s="110"/>
      <c r="F1142" s="323"/>
      <c r="G1142" s="323"/>
    </row>
    <row r="1143" spans="1:7">
      <c r="A1143" s="326"/>
      <c r="B1143" s="326"/>
      <c r="C1143" s="336"/>
      <c r="D1143" s="114" t="s">
        <v>16008</v>
      </c>
      <c r="E1143" s="110"/>
      <c r="F1143" s="323"/>
      <c r="G1143" s="323"/>
    </row>
    <row r="1144" spans="1:7">
      <c r="A1144" s="326"/>
      <c r="B1144" s="326"/>
      <c r="C1144" s="336"/>
      <c r="D1144" s="114" t="s">
        <v>16009</v>
      </c>
      <c r="E1144" s="110"/>
      <c r="F1144" s="323"/>
      <c r="G1144" s="323"/>
    </row>
    <row r="1145" spans="1:7" ht="22.5">
      <c r="A1145" s="326"/>
      <c r="B1145" s="326"/>
      <c r="C1145" s="336"/>
      <c r="D1145" s="114" t="s">
        <v>16010</v>
      </c>
      <c r="E1145" s="110"/>
      <c r="F1145" s="323"/>
      <c r="G1145" s="323"/>
    </row>
    <row r="1146" spans="1:7">
      <c r="A1146" s="327"/>
      <c r="B1146" s="327"/>
      <c r="C1146" s="337"/>
      <c r="D1146" s="114" t="s">
        <v>16011</v>
      </c>
      <c r="E1146" s="110"/>
      <c r="F1146" s="324"/>
      <c r="G1146" s="324"/>
    </row>
    <row r="1147" spans="1:7" ht="45">
      <c r="A1147" s="126">
        <v>349</v>
      </c>
      <c r="B1147" s="126">
        <v>392702</v>
      </c>
      <c r="C1147" s="110" t="s">
        <v>312</v>
      </c>
      <c r="D1147" s="114" t="s">
        <v>203</v>
      </c>
      <c r="E1147" s="110"/>
      <c r="F1147" s="121"/>
      <c r="G1147" s="121"/>
    </row>
    <row r="1148" spans="1:7" ht="22.5">
      <c r="A1148" s="126">
        <v>350</v>
      </c>
      <c r="B1148" s="126">
        <v>392802</v>
      </c>
      <c r="C1148" s="110" t="s">
        <v>313</v>
      </c>
      <c r="D1148" s="114" t="s">
        <v>203</v>
      </c>
      <c r="E1148" s="110"/>
      <c r="F1148" s="121"/>
      <c r="G1148" s="121"/>
    </row>
    <row r="1149" spans="1:7" ht="22.5">
      <c r="A1149" s="126">
        <v>351</v>
      </c>
      <c r="B1149" s="126">
        <v>392803</v>
      </c>
      <c r="C1149" s="110" t="s">
        <v>16012</v>
      </c>
      <c r="D1149" s="114" t="s">
        <v>203</v>
      </c>
      <c r="E1149" s="110"/>
      <c r="F1149" s="121"/>
      <c r="G1149" s="121"/>
    </row>
    <row r="1150" spans="1:7" ht="22.5">
      <c r="A1150" s="126">
        <v>352</v>
      </c>
      <c r="B1150" s="126">
        <v>393201</v>
      </c>
      <c r="C1150" s="110" t="s">
        <v>417</v>
      </c>
      <c r="D1150" s="114" t="s">
        <v>203</v>
      </c>
      <c r="E1150" s="110"/>
      <c r="F1150" s="121"/>
      <c r="G1150" s="121"/>
    </row>
    <row r="1151" spans="1:7" ht="22.5">
      <c r="A1151" s="126">
        <v>353</v>
      </c>
      <c r="B1151" s="126">
        <v>393202</v>
      </c>
      <c r="C1151" s="110" t="s">
        <v>418</v>
      </c>
      <c r="D1151" s="114" t="s">
        <v>203</v>
      </c>
      <c r="E1151" s="110"/>
      <c r="F1151" s="121"/>
      <c r="G1151" s="121"/>
    </row>
    <row r="1152" spans="1:7" ht="22.5">
      <c r="A1152" s="126">
        <v>354</v>
      </c>
      <c r="B1152" s="126">
        <v>393203</v>
      </c>
      <c r="C1152" s="110" t="s">
        <v>419</v>
      </c>
      <c r="D1152" s="114" t="s">
        <v>203</v>
      </c>
      <c r="E1152" s="110"/>
      <c r="F1152" s="121"/>
      <c r="G1152" s="121"/>
    </row>
    <row r="1153" spans="1:7" ht="22.5">
      <c r="A1153" s="126">
        <v>355</v>
      </c>
      <c r="B1153" s="126">
        <v>393204</v>
      </c>
      <c r="C1153" s="110" t="s">
        <v>420</v>
      </c>
      <c r="D1153" s="114" t="s">
        <v>203</v>
      </c>
      <c r="E1153" s="110"/>
      <c r="F1153" s="121"/>
      <c r="G1153" s="121"/>
    </row>
    <row r="1154" spans="1:7" ht="22.5">
      <c r="A1154" s="126">
        <v>356</v>
      </c>
      <c r="B1154" s="126">
        <v>394101</v>
      </c>
      <c r="C1154" s="110" t="s">
        <v>314</v>
      </c>
      <c r="D1154" s="114" t="s">
        <v>203</v>
      </c>
      <c r="E1154" s="110"/>
      <c r="F1154" s="121"/>
      <c r="G1154" s="121"/>
    </row>
    <row r="1155" spans="1:7" ht="22.5">
      <c r="A1155" s="325">
        <v>357</v>
      </c>
      <c r="B1155" s="325">
        <v>395001</v>
      </c>
      <c r="C1155" s="335" t="s">
        <v>315</v>
      </c>
      <c r="D1155" s="114" t="s">
        <v>15623</v>
      </c>
      <c r="E1155" s="127" t="s">
        <v>15624</v>
      </c>
      <c r="F1155" s="322"/>
      <c r="G1155" s="322"/>
    </row>
    <row r="1156" spans="1:7" ht="22.5">
      <c r="A1156" s="326"/>
      <c r="B1156" s="326"/>
      <c r="C1156" s="336"/>
      <c r="D1156" s="114" t="s">
        <v>15625</v>
      </c>
      <c r="E1156" s="127" t="s">
        <v>15612</v>
      </c>
      <c r="F1156" s="323"/>
      <c r="G1156" s="323"/>
    </row>
    <row r="1157" spans="1:7" ht="22.5">
      <c r="A1157" s="326"/>
      <c r="B1157" s="326"/>
      <c r="C1157" s="336"/>
      <c r="D1157" s="114" t="s">
        <v>15626</v>
      </c>
      <c r="E1157" s="127" t="s">
        <v>15627</v>
      </c>
      <c r="F1157" s="323"/>
      <c r="G1157" s="323"/>
    </row>
    <row r="1158" spans="1:7" ht="33.75">
      <c r="A1158" s="326"/>
      <c r="B1158" s="326"/>
      <c r="C1158" s="336"/>
      <c r="D1158" s="114" t="s">
        <v>15628</v>
      </c>
      <c r="E1158" s="127" t="s">
        <v>15629</v>
      </c>
      <c r="F1158" s="323"/>
      <c r="G1158" s="323"/>
    </row>
    <row r="1159" spans="1:7">
      <c r="A1159" s="326"/>
      <c r="B1159" s="326"/>
      <c r="C1159" s="336"/>
      <c r="D1159" s="114" t="s">
        <v>15630</v>
      </c>
      <c r="E1159" s="127" t="s">
        <v>15615</v>
      </c>
      <c r="F1159" s="323"/>
      <c r="G1159" s="323"/>
    </row>
    <row r="1160" spans="1:7" ht="22.5">
      <c r="A1160" s="326"/>
      <c r="B1160" s="326"/>
      <c r="C1160" s="336"/>
      <c r="D1160" s="114" t="s">
        <v>15631</v>
      </c>
      <c r="E1160" s="127" t="s">
        <v>15621</v>
      </c>
      <c r="F1160" s="323"/>
      <c r="G1160" s="323"/>
    </row>
    <row r="1161" spans="1:7">
      <c r="A1161" s="326"/>
      <c r="B1161" s="326"/>
      <c r="C1161" s="336"/>
      <c r="D1161" s="114" t="s">
        <v>15579</v>
      </c>
      <c r="E1161" s="127" t="s">
        <v>15632</v>
      </c>
      <c r="F1161" s="323"/>
      <c r="G1161" s="323"/>
    </row>
    <row r="1162" spans="1:7">
      <c r="A1162" s="326"/>
      <c r="B1162" s="326"/>
      <c r="C1162" s="336"/>
      <c r="D1162" s="114" t="s">
        <v>15633</v>
      </c>
      <c r="E1162" s="127" t="s">
        <v>15583</v>
      </c>
      <c r="F1162" s="323"/>
      <c r="G1162" s="323"/>
    </row>
    <row r="1163" spans="1:7">
      <c r="A1163" s="326"/>
      <c r="B1163" s="326"/>
      <c r="C1163" s="336"/>
      <c r="D1163" s="114" t="s">
        <v>15581</v>
      </c>
      <c r="E1163" s="127" t="s">
        <v>15634</v>
      </c>
      <c r="F1163" s="323"/>
      <c r="G1163" s="323"/>
    </row>
    <row r="1164" spans="1:7" ht="45">
      <c r="A1164" s="326"/>
      <c r="B1164" s="326"/>
      <c r="C1164" s="336"/>
      <c r="D1164" s="114" t="s">
        <v>15635</v>
      </c>
      <c r="E1164" s="127" t="s">
        <v>15636</v>
      </c>
      <c r="F1164" s="323"/>
      <c r="G1164" s="323"/>
    </row>
    <row r="1165" spans="1:7" ht="22.5">
      <c r="A1165" s="326"/>
      <c r="B1165" s="326"/>
      <c r="C1165" s="336"/>
      <c r="D1165" s="114" t="s">
        <v>15637</v>
      </c>
      <c r="E1165" s="110"/>
      <c r="F1165" s="323"/>
      <c r="G1165" s="323"/>
    </row>
    <row r="1166" spans="1:7" ht="33.75">
      <c r="A1166" s="326"/>
      <c r="B1166" s="326"/>
      <c r="C1166" s="336"/>
      <c r="D1166" s="114" t="s">
        <v>16015</v>
      </c>
      <c r="E1166" s="110"/>
      <c r="F1166" s="323"/>
      <c r="G1166" s="323"/>
    </row>
    <row r="1167" spans="1:7">
      <c r="A1167" s="326"/>
      <c r="B1167" s="326"/>
      <c r="C1167" s="336"/>
      <c r="D1167" s="114" t="s">
        <v>15584</v>
      </c>
      <c r="E1167" s="110"/>
      <c r="F1167" s="323"/>
      <c r="G1167" s="323"/>
    </row>
    <row r="1168" spans="1:7">
      <c r="A1168" s="326"/>
      <c r="B1168" s="326"/>
      <c r="C1168" s="336"/>
      <c r="D1168" s="114" t="s">
        <v>15617</v>
      </c>
      <c r="E1168" s="110"/>
      <c r="F1168" s="323"/>
      <c r="G1168" s="323"/>
    </row>
    <row r="1169" spans="1:7">
      <c r="A1169" s="326"/>
      <c r="B1169" s="326"/>
      <c r="C1169" s="336"/>
      <c r="D1169" s="114" t="s">
        <v>15618</v>
      </c>
      <c r="E1169" s="110"/>
      <c r="F1169" s="323"/>
      <c r="G1169" s="323"/>
    </row>
    <row r="1170" spans="1:7" ht="22.5">
      <c r="A1170" s="326"/>
      <c r="B1170" s="326"/>
      <c r="C1170" s="336"/>
      <c r="D1170" s="114" t="s">
        <v>15585</v>
      </c>
      <c r="E1170" s="110"/>
      <c r="F1170" s="323"/>
      <c r="G1170" s="323"/>
    </row>
    <row r="1171" spans="1:7" ht="22.5">
      <c r="A1171" s="327"/>
      <c r="B1171" s="327"/>
      <c r="C1171" s="337"/>
      <c r="D1171" s="114" t="s">
        <v>16016</v>
      </c>
      <c r="E1171" s="110"/>
      <c r="F1171" s="324"/>
      <c r="G1171" s="324"/>
    </row>
    <row r="1172" spans="1:7">
      <c r="A1172" s="325">
        <v>358</v>
      </c>
      <c r="B1172" s="325">
        <v>395030</v>
      </c>
      <c r="C1172" s="335" t="s">
        <v>317</v>
      </c>
      <c r="D1172" s="338" t="s">
        <v>16017</v>
      </c>
      <c r="E1172" s="127" t="s">
        <v>15587</v>
      </c>
      <c r="F1172" s="322"/>
      <c r="G1172" s="322"/>
    </row>
    <row r="1173" spans="1:7">
      <c r="A1173" s="326"/>
      <c r="B1173" s="326"/>
      <c r="C1173" s="336"/>
      <c r="D1173" s="339"/>
      <c r="E1173" s="127" t="s">
        <v>15596</v>
      </c>
      <c r="F1173" s="323"/>
      <c r="G1173" s="323"/>
    </row>
    <row r="1174" spans="1:7">
      <c r="A1174" s="326"/>
      <c r="B1174" s="326"/>
      <c r="C1174" s="336"/>
      <c r="D1174" s="339"/>
      <c r="E1174" s="127" t="s">
        <v>15589</v>
      </c>
      <c r="F1174" s="323"/>
      <c r="G1174" s="323"/>
    </row>
    <row r="1175" spans="1:7" ht="22.5">
      <c r="A1175" s="326"/>
      <c r="B1175" s="326"/>
      <c r="C1175" s="336"/>
      <c r="D1175" s="339"/>
      <c r="E1175" s="127" t="s">
        <v>15590</v>
      </c>
      <c r="F1175" s="323"/>
      <c r="G1175" s="323"/>
    </row>
    <row r="1176" spans="1:7">
      <c r="A1176" s="326"/>
      <c r="B1176" s="326"/>
      <c r="C1176" s="336"/>
      <c r="D1176" s="339"/>
      <c r="E1176" s="127" t="s">
        <v>15591</v>
      </c>
      <c r="F1176" s="323"/>
      <c r="G1176" s="323"/>
    </row>
    <row r="1177" spans="1:7" ht="22.5">
      <c r="A1177" s="326"/>
      <c r="B1177" s="326"/>
      <c r="C1177" s="336"/>
      <c r="D1177" s="339"/>
      <c r="E1177" s="127" t="s">
        <v>15592</v>
      </c>
      <c r="F1177" s="323"/>
      <c r="G1177" s="323"/>
    </row>
    <row r="1178" spans="1:7">
      <c r="A1178" s="327"/>
      <c r="B1178" s="327"/>
      <c r="C1178" s="337"/>
      <c r="D1178" s="340"/>
      <c r="E1178" s="127" t="s">
        <v>15606</v>
      </c>
      <c r="F1178" s="324"/>
      <c r="G1178" s="324"/>
    </row>
    <row r="1179" spans="1:7">
      <c r="A1179" s="325">
        <v>359</v>
      </c>
      <c r="B1179" s="325">
        <v>395031</v>
      </c>
      <c r="C1179" s="335" t="s">
        <v>319</v>
      </c>
      <c r="D1179" s="338" t="s">
        <v>16018</v>
      </c>
      <c r="E1179" s="127" t="s">
        <v>15587</v>
      </c>
      <c r="F1179" s="322"/>
      <c r="G1179" s="322"/>
    </row>
    <row r="1180" spans="1:7">
      <c r="A1180" s="326"/>
      <c r="B1180" s="326"/>
      <c r="C1180" s="336"/>
      <c r="D1180" s="339"/>
      <c r="E1180" s="127" t="s">
        <v>15596</v>
      </c>
      <c r="F1180" s="323"/>
      <c r="G1180" s="323"/>
    </row>
    <row r="1181" spans="1:7">
      <c r="A1181" s="326"/>
      <c r="B1181" s="326"/>
      <c r="C1181" s="336"/>
      <c r="D1181" s="339"/>
      <c r="E1181" s="127" t="s">
        <v>15589</v>
      </c>
      <c r="F1181" s="323"/>
      <c r="G1181" s="323"/>
    </row>
    <row r="1182" spans="1:7" ht="22.5">
      <c r="A1182" s="326"/>
      <c r="B1182" s="326"/>
      <c r="C1182" s="336"/>
      <c r="D1182" s="339"/>
      <c r="E1182" s="127" t="s">
        <v>15590</v>
      </c>
      <c r="F1182" s="323"/>
      <c r="G1182" s="323"/>
    </row>
    <row r="1183" spans="1:7">
      <c r="A1183" s="326"/>
      <c r="B1183" s="326"/>
      <c r="C1183" s="336"/>
      <c r="D1183" s="339"/>
      <c r="E1183" s="127" t="s">
        <v>15591</v>
      </c>
      <c r="F1183" s="323"/>
      <c r="G1183" s="323"/>
    </row>
    <row r="1184" spans="1:7" ht="22.5">
      <c r="A1184" s="326"/>
      <c r="B1184" s="326"/>
      <c r="C1184" s="336"/>
      <c r="D1184" s="339"/>
      <c r="E1184" s="127" t="s">
        <v>15592</v>
      </c>
      <c r="F1184" s="323"/>
      <c r="G1184" s="323"/>
    </row>
    <row r="1185" spans="1:7">
      <c r="A1185" s="327"/>
      <c r="B1185" s="327"/>
      <c r="C1185" s="337"/>
      <c r="D1185" s="340"/>
      <c r="E1185" s="127" t="s">
        <v>15606</v>
      </c>
      <c r="F1185" s="324"/>
      <c r="G1185" s="324"/>
    </row>
    <row r="1186" spans="1:7" ht="90">
      <c r="A1186" s="126">
        <v>360</v>
      </c>
      <c r="B1186" s="126">
        <v>395060</v>
      </c>
      <c r="C1186" s="127" t="s">
        <v>321</v>
      </c>
      <c r="D1186" s="114" t="s">
        <v>15640</v>
      </c>
      <c r="E1186" s="127" t="s">
        <v>15641</v>
      </c>
      <c r="F1186" s="120"/>
      <c r="G1186" s="120"/>
    </row>
    <row r="1187" spans="1:7">
      <c r="A1187" s="325">
        <v>361</v>
      </c>
      <c r="B1187" s="325">
        <v>395101</v>
      </c>
      <c r="C1187" s="335" t="s">
        <v>322</v>
      </c>
      <c r="D1187" s="338" t="s">
        <v>16019</v>
      </c>
      <c r="E1187" s="127" t="s">
        <v>15587</v>
      </c>
      <c r="F1187" s="322"/>
      <c r="G1187" s="322"/>
    </row>
    <row r="1188" spans="1:7">
      <c r="A1188" s="326"/>
      <c r="B1188" s="326"/>
      <c r="C1188" s="336"/>
      <c r="D1188" s="339"/>
      <c r="E1188" s="127" t="s">
        <v>15608</v>
      </c>
      <c r="F1188" s="323"/>
      <c r="G1188" s="323"/>
    </row>
    <row r="1189" spans="1:7" ht="22.5">
      <c r="A1189" s="326"/>
      <c r="B1189" s="326"/>
      <c r="C1189" s="336"/>
      <c r="D1189" s="339"/>
      <c r="E1189" s="127" t="s">
        <v>15590</v>
      </c>
      <c r="F1189" s="323"/>
      <c r="G1189" s="323"/>
    </row>
    <row r="1190" spans="1:7">
      <c r="A1190" s="326"/>
      <c r="B1190" s="326"/>
      <c r="C1190" s="336"/>
      <c r="D1190" s="339"/>
      <c r="E1190" s="127" t="s">
        <v>15591</v>
      </c>
      <c r="F1190" s="323"/>
      <c r="G1190" s="323"/>
    </row>
    <row r="1191" spans="1:7" ht="22.5">
      <c r="A1191" s="327"/>
      <c r="B1191" s="327"/>
      <c r="C1191" s="337"/>
      <c r="D1191" s="340"/>
      <c r="E1191" s="127" t="s">
        <v>15594</v>
      </c>
      <c r="F1191" s="324"/>
      <c r="G1191" s="324"/>
    </row>
    <row r="1192" spans="1:7" ht="67.5">
      <c r="A1192" s="126">
        <v>362</v>
      </c>
      <c r="B1192" s="126">
        <v>395104</v>
      </c>
      <c r="C1192" s="127" t="s">
        <v>16020</v>
      </c>
      <c r="D1192" s="114" t="s">
        <v>16021</v>
      </c>
      <c r="E1192" s="127" t="s">
        <v>15687</v>
      </c>
      <c r="F1192" s="120"/>
      <c r="G1192" s="120"/>
    </row>
    <row r="1193" spans="1:7" ht="33.75">
      <c r="A1193" s="325">
        <v>363</v>
      </c>
      <c r="B1193" s="325">
        <v>395216</v>
      </c>
      <c r="C1193" s="335" t="s">
        <v>324</v>
      </c>
      <c r="D1193" s="114" t="s">
        <v>16022</v>
      </c>
      <c r="E1193" s="127" t="s">
        <v>15577</v>
      </c>
      <c r="F1193" s="322"/>
      <c r="G1193" s="322"/>
    </row>
    <row r="1194" spans="1:7" ht="33.75">
      <c r="A1194" s="326"/>
      <c r="B1194" s="326"/>
      <c r="C1194" s="336"/>
      <c r="D1194" s="114" t="s">
        <v>16023</v>
      </c>
      <c r="E1194" s="127" t="s">
        <v>15916</v>
      </c>
      <c r="F1194" s="323"/>
      <c r="G1194" s="323"/>
    </row>
    <row r="1195" spans="1:7" ht="33.75">
      <c r="A1195" s="326"/>
      <c r="B1195" s="326"/>
      <c r="C1195" s="336"/>
      <c r="D1195" s="114" t="s">
        <v>16023</v>
      </c>
      <c r="E1195" s="127" t="s">
        <v>15580</v>
      </c>
      <c r="F1195" s="323"/>
      <c r="G1195" s="323"/>
    </row>
    <row r="1196" spans="1:7" ht="33.75">
      <c r="A1196" s="326"/>
      <c r="B1196" s="326"/>
      <c r="C1196" s="336"/>
      <c r="D1196" s="114" t="s">
        <v>16024</v>
      </c>
      <c r="E1196" s="127" t="s">
        <v>15953</v>
      </c>
      <c r="F1196" s="323"/>
      <c r="G1196" s="323"/>
    </row>
    <row r="1197" spans="1:7" ht="33.75">
      <c r="A1197" s="326"/>
      <c r="B1197" s="326"/>
      <c r="C1197" s="336"/>
      <c r="D1197" s="114" t="s">
        <v>16025</v>
      </c>
      <c r="E1197" s="127" t="s">
        <v>15955</v>
      </c>
      <c r="F1197" s="323"/>
      <c r="G1197" s="323"/>
    </row>
    <row r="1198" spans="1:7">
      <c r="A1198" s="326"/>
      <c r="B1198" s="326"/>
      <c r="C1198" s="336"/>
      <c r="D1198" s="114" t="s">
        <v>16026</v>
      </c>
      <c r="E1198" s="127" t="s">
        <v>16027</v>
      </c>
      <c r="F1198" s="323"/>
      <c r="G1198" s="323"/>
    </row>
    <row r="1199" spans="1:7">
      <c r="A1199" s="326"/>
      <c r="B1199" s="326"/>
      <c r="C1199" s="336"/>
      <c r="D1199" s="114" t="s">
        <v>16028</v>
      </c>
      <c r="E1199" s="110"/>
      <c r="F1199" s="323"/>
      <c r="G1199" s="323"/>
    </row>
    <row r="1200" spans="1:7">
      <c r="A1200" s="326"/>
      <c r="B1200" s="326"/>
      <c r="C1200" s="336"/>
      <c r="D1200" s="114" t="s">
        <v>16029</v>
      </c>
      <c r="E1200" s="110"/>
      <c r="F1200" s="323"/>
      <c r="G1200" s="323"/>
    </row>
    <row r="1201" spans="1:7" ht="123.75">
      <c r="A1201" s="326"/>
      <c r="B1201" s="326"/>
      <c r="C1201" s="336"/>
      <c r="D1201" s="114" t="s">
        <v>16030</v>
      </c>
      <c r="E1201" s="110"/>
      <c r="F1201" s="323"/>
      <c r="G1201" s="323"/>
    </row>
    <row r="1202" spans="1:7" ht="22.5">
      <c r="A1202" s="326"/>
      <c r="B1202" s="326"/>
      <c r="C1202" s="336"/>
      <c r="D1202" s="114" t="s">
        <v>16031</v>
      </c>
      <c r="E1202" s="110"/>
      <c r="F1202" s="323"/>
      <c r="G1202" s="323"/>
    </row>
    <row r="1203" spans="1:7" ht="22.5">
      <c r="A1203" s="327"/>
      <c r="B1203" s="327"/>
      <c r="C1203" s="337"/>
      <c r="D1203" s="114" t="s">
        <v>16032</v>
      </c>
      <c r="E1203" s="110"/>
      <c r="F1203" s="324"/>
      <c r="G1203" s="324"/>
    </row>
    <row r="1204" spans="1:7" ht="22.5">
      <c r="A1204" s="126">
        <v>364</v>
      </c>
      <c r="B1204" s="126">
        <v>395301</v>
      </c>
      <c r="C1204" s="110" t="s">
        <v>326</v>
      </c>
      <c r="D1204" s="114" t="s">
        <v>203</v>
      </c>
      <c r="E1204" s="110"/>
      <c r="F1204" s="121"/>
      <c r="G1204" s="121"/>
    </row>
    <row r="1205" spans="1:7" ht="22.5">
      <c r="A1205" s="126">
        <v>365</v>
      </c>
      <c r="B1205" s="126">
        <v>397201</v>
      </c>
      <c r="C1205" s="110" t="s">
        <v>16033</v>
      </c>
      <c r="D1205" s="114" t="s">
        <v>203</v>
      </c>
      <c r="E1205" s="110"/>
      <c r="F1205" s="120"/>
      <c r="G1205" s="120"/>
    </row>
    <row r="1206" spans="1:7" ht="22.5">
      <c r="A1206" s="126">
        <v>366</v>
      </c>
      <c r="B1206" s="126">
        <v>397202</v>
      </c>
      <c r="C1206" s="110" t="s">
        <v>327</v>
      </c>
      <c r="D1206" s="114" t="s">
        <v>203</v>
      </c>
      <c r="E1206" s="110"/>
      <c r="F1206" s="121"/>
      <c r="G1206" s="121"/>
    </row>
    <row r="1207" spans="1:7" ht="22.5">
      <c r="A1207" s="126">
        <v>367</v>
      </c>
      <c r="B1207" s="126">
        <v>397203</v>
      </c>
      <c r="C1207" s="110" t="s">
        <v>328</v>
      </c>
      <c r="D1207" s="114" t="s">
        <v>203</v>
      </c>
      <c r="E1207" s="110"/>
      <c r="F1207" s="121"/>
      <c r="G1207" s="121"/>
    </row>
    <row r="1208" spans="1:7" ht="22.5">
      <c r="A1208" s="126">
        <v>368</v>
      </c>
      <c r="B1208" s="126">
        <v>397204</v>
      </c>
      <c r="C1208" s="110" t="s">
        <v>329</v>
      </c>
      <c r="D1208" s="114" t="s">
        <v>203</v>
      </c>
      <c r="E1208" s="110"/>
      <c r="F1208" s="121"/>
      <c r="G1208" s="121"/>
    </row>
    <row r="1209" spans="1:7" ht="22.5">
      <c r="A1209" s="126">
        <v>369</v>
      </c>
      <c r="B1209" s="126">
        <v>397205</v>
      </c>
      <c r="C1209" s="110" t="s">
        <v>330</v>
      </c>
      <c r="D1209" s="114" t="s">
        <v>203</v>
      </c>
      <c r="E1209" s="110"/>
      <c r="F1209" s="121"/>
      <c r="G1209" s="121"/>
    </row>
    <row r="1210" spans="1:7" ht="22.5">
      <c r="A1210" s="126">
        <v>370</v>
      </c>
      <c r="B1210" s="126">
        <v>397206</v>
      </c>
      <c r="C1210" s="110" t="s">
        <v>331</v>
      </c>
      <c r="D1210" s="114" t="s">
        <v>203</v>
      </c>
      <c r="E1210" s="110"/>
      <c r="F1210" s="121"/>
      <c r="G1210" s="121"/>
    </row>
    <row r="1211" spans="1:7" ht="22.5">
      <c r="A1211" s="126">
        <v>371</v>
      </c>
      <c r="B1211" s="126">
        <v>397301</v>
      </c>
      <c r="C1211" s="110" t="s">
        <v>332</v>
      </c>
      <c r="D1211" s="114" t="s">
        <v>203</v>
      </c>
      <c r="E1211" s="110"/>
      <c r="F1211" s="121"/>
      <c r="G1211" s="121"/>
    </row>
    <row r="1212" spans="1:7" ht="22.5">
      <c r="A1212" s="126">
        <v>372</v>
      </c>
      <c r="B1212" s="126">
        <v>397302</v>
      </c>
      <c r="C1212" s="110" t="s">
        <v>16034</v>
      </c>
      <c r="D1212" s="114" t="s">
        <v>203</v>
      </c>
      <c r="E1212" s="110"/>
      <c r="F1212" s="120"/>
      <c r="G1212" s="120"/>
    </row>
    <row r="1213" spans="1:7" ht="22.5">
      <c r="A1213" s="126">
        <v>373</v>
      </c>
      <c r="B1213" s="126">
        <v>397303</v>
      </c>
      <c r="C1213" s="110" t="s">
        <v>16035</v>
      </c>
      <c r="D1213" s="114" t="s">
        <v>203</v>
      </c>
      <c r="E1213" s="110"/>
      <c r="F1213" s="120"/>
      <c r="G1213" s="120"/>
    </row>
    <row r="1214" spans="1:7" ht="22.5">
      <c r="A1214" s="126">
        <v>374</v>
      </c>
      <c r="B1214" s="126">
        <v>397304</v>
      </c>
      <c r="C1214" s="110" t="s">
        <v>333</v>
      </c>
      <c r="D1214" s="114" t="s">
        <v>203</v>
      </c>
      <c r="E1214" s="110"/>
      <c r="F1214" s="121"/>
      <c r="G1214" s="121"/>
    </row>
    <row r="1215" spans="1:7" ht="22.5">
      <c r="A1215" s="126">
        <v>375</v>
      </c>
      <c r="B1215" s="126">
        <v>397305</v>
      </c>
      <c r="C1215" s="110" t="s">
        <v>334</v>
      </c>
      <c r="D1215" s="114" t="s">
        <v>203</v>
      </c>
      <c r="E1215" s="110"/>
      <c r="F1215" s="121"/>
      <c r="G1215" s="121"/>
    </row>
    <row r="1216" spans="1:7" ht="22.5">
      <c r="A1216" s="126">
        <v>376</v>
      </c>
      <c r="B1216" s="126">
        <v>397306</v>
      </c>
      <c r="C1216" s="110" t="s">
        <v>335</v>
      </c>
      <c r="D1216" s="114" t="s">
        <v>203</v>
      </c>
      <c r="E1216" s="110"/>
      <c r="F1216" s="121"/>
      <c r="G1216" s="121"/>
    </row>
    <row r="1217" spans="1:7" ht="22.5">
      <c r="A1217" s="126">
        <v>377</v>
      </c>
      <c r="B1217" s="126">
        <v>397401</v>
      </c>
      <c r="C1217" s="110" t="s">
        <v>336</v>
      </c>
      <c r="D1217" s="114" t="s">
        <v>203</v>
      </c>
      <c r="E1217" s="110"/>
      <c r="F1217" s="121"/>
      <c r="G1217" s="121"/>
    </row>
    <row r="1218" spans="1:7" ht="22.5">
      <c r="A1218" s="126">
        <v>378</v>
      </c>
      <c r="B1218" s="126">
        <v>397501</v>
      </c>
      <c r="C1218" s="110" t="s">
        <v>16036</v>
      </c>
      <c r="D1218" s="114" t="s">
        <v>203</v>
      </c>
      <c r="E1218" s="110"/>
      <c r="F1218" s="120"/>
      <c r="G1218" s="120"/>
    </row>
    <row r="1219" spans="1:7" ht="22.5">
      <c r="A1219" s="126">
        <v>379</v>
      </c>
      <c r="B1219" s="126">
        <v>397701</v>
      </c>
      <c r="C1219" s="110" t="s">
        <v>337</v>
      </c>
      <c r="D1219" s="114" t="s">
        <v>203</v>
      </c>
      <c r="E1219" s="110"/>
      <c r="F1219" s="121"/>
      <c r="G1219" s="121"/>
    </row>
    <row r="1220" spans="1:7" ht="22.5">
      <c r="A1220" s="126">
        <v>380</v>
      </c>
      <c r="B1220" s="126">
        <v>397801</v>
      </c>
      <c r="C1220" s="110" t="s">
        <v>338</v>
      </c>
      <c r="D1220" s="114" t="s">
        <v>203</v>
      </c>
      <c r="E1220" s="110"/>
      <c r="F1220" s="121"/>
      <c r="G1220" s="121"/>
    </row>
    <row r="1221" spans="1:7" ht="22.5">
      <c r="A1221" s="126">
        <v>381</v>
      </c>
      <c r="B1221" s="126">
        <v>397802</v>
      </c>
      <c r="C1221" s="110" t="s">
        <v>339</v>
      </c>
      <c r="D1221" s="114" t="s">
        <v>203</v>
      </c>
      <c r="E1221" s="110"/>
      <c r="F1221" s="121"/>
      <c r="G1221" s="121"/>
    </row>
    <row r="1222" spans="1:7" ht="22.5">
      <c r="A1222" s="126">
        <v>382</v>
      </c>
      <c r="B1222" s="126">
        <v>397901</v>
      </c>
      <c r="C1222" s="110" t="s">
        <v>340</v>
      </c>
      <c r="D1222" s="114" t="s">
        <v>203</v>
      </c>
      <c r="E1222" s="110"/>
      <c r="F1222" s="121"/>
      <c r="G1222" s="121"/>
    </row>
    <row r="1223" spans="1:7" ht="22.5">
      <c r="A1223" s="126">
        <v>383</v>
      </c>
      <c r="B1223" s="126">
        <v>397902</v>
      </c>
      <c r="C1223" s="110" t="s">
        <v>341</v>
      </c>
      <c r="D1223" s="114" t="s">
        <v>203</v>
      </c>
      <c r="E1223" s="110"/>
      <c r="F1223" s="121"/>
      <c r="G1223" s="121"/>
    </row>
    <row r="1224" spans="1:7" ht="33.75">
      <c r="A1224" s="126">
        <v>384</v>
      </c>
      <c r="B1224" s="126">
        <v>398001</v>
      </c>
      <c r="C1224" s="110" t="s">
        <v>14035</v>
      </c>
      <c r="D1224" s="114" t="s">
        <v>203</v>
      </c>
      <c r="E1224" s="110"/>
      <c r="F1224" s="120"/>
      <c r="G1224" s="120"/>
    </row>
    <row r="1225" spans="1:7" ht="33.75">
      <c r="A1225" s="126">
        <v>385</v>
      </c>
      <c r="B1225" s="126">
        <v>398002</v>
      </c>
      <c r="C1225" s="110" t="s">
        <v>342</v>
      </c>
      <c r="D1225" s="114" t="s">
        <v>203</v>
      </c>
      <c r="E1225" s="110"/>
      <c r="F1225" s="121"/>
      <c r="G1225" s="121"/>
    </row>
    <row r="1226" spans="1:7" ht="22.5">
      <c r="A1226" s="126">
        <v>386</v>
      </c>
      <c r="B1226" s="126">
        <v>399401</v>
      </c>
      <c r="C1226" s="127" t="s">
        <v>16037</v>
      </c>
      <c r="D1226" s="114" t="s">
        <v>203</v>
      </c>
      <c r="E1226" s="127"/>
      <c r="F1226" s="120"/>
      <c r="G1226" s="120"/>
    </row>
    <row r="1227" spans="1:7" ht="22.5">
      <c r="A1227" s="126">
        <v>387</v>
      </c>
      <c r="B1227" s="126">
        <v>399601</v>
      </c>
      <c r="C1227" s="127" t="s">
        <v>343</v>
      </c>
      <c r="D1227" s="114" t="s">
        <v>203</v>
      </c>
      <c r="E1227" s="127"/>
      <c r="F1227" s="120"/>
      <c r="G1227" s="120"/>
    </row>
    <row r="1228" spans="1:7">
      <c r="A1228" s="325">
        <v>388</v>
      </c>
      <c r="B1228" s="325">
        <v>876222</v>
      </c>
      <c r="C1228" s="335" t="s">
        <v>344</v>
      </c>
      <c r="D1228" s="338" t="s">
        <v>16038</v>
      </c>
      <c r="E1228" s="127" t="s">
        <v>15587</v>
      </c>
      <c r="F1228" s="322"/>
      <c r="G1228" s="322"/>
    </row>
    <row r="1229" spans="1:7">
      <c r="A1229" s="326"/>
      <c r="B1229" s="326"/>
      <c r="C1229" s="336"/>
      <c r="D1229" s="339"/>
      <c r="E1229" s="127" t="s">
        <v>15596</v>
      </c>
      <c r="F1229" s="323"/>
      <c r="G1229" s="323"/>
    </row>
    <row r="1230" spans="1:7">
      <c r="A1230" s="326"/>
      <c r="B1230" s="326"/>
      <c r="C1230" s="336"/>
      <c r="D1230" s="339"/>
      <c r="E1230" s="127" t="s">
        <v>15589</v>
      </c>
      <c r="F1230" s="323"/>
      <c r="G1230" s="323"/>
    </row>
    <row r="1231" spans="1:7" ht="22.5">
      <c r="A1231" s="326"/>
      <c r="B1231" s="326"/>
      <c r="C1231" s="336"/>
      <c r="D1231" s="339"/>
      <c r="E1231" s="127" t="s">
        <v>15590</v>
      </c>
      <c r="F1231" s="323"/>
      <c r="G1231" s="323"/>
    </row>
    <row r="1232" spans="1:7">
      <c r="A1232" s="326"/>
      <c r="B1232" s="326"/>
      <c r="C1232" s="336"/>
      <c r="D1232" s="339"/>
      <c r="E1232" s="127" t="s">
        <v>15591</v>
      </c>
      <c r="F1232" s="323"/>
      <c r="G1232" s="323"/>
    </row>
    <row r="1233" spans="1:7">
      <c r="A1233" s="326"/>
      <c r="B1233" s="326"/>
      <c r="C1233" s="336"/>
      <c r="D1233" s="339"/>
      <c r="E1233" s="127" t="s">
        <v>15593</v>
      </c>
      <c r="F1233" s="323"/>
      <c r="G1233" s="323"/>
    </row>
    <row r="1234" spans="1:7" ht="22.5">
      <c r="A1234" s="326"/>
      <c r="B1234" s="326"/>
      <c r="C1234" s="336"/>
      <c r="D1234" s="339"/>
      <c r="E1234" s="127" t="s">
        <v>15594</v>
      </c>
      <c r="F1234" s="323"/>
      <c r="G1234" s="323"/>
    </row>
    <row r="1235" spans="1:7">
      <c r="A1235" s="326"/>
      <c r="B1235" s="326"/>
      <c r="C1235" s="336"/>
      <c r="D1235" s="339"/>
      <c r="E1235" s="127" t="s">
        <v>15597</v>
      </c>
      <c r="F1235" s="323"/>
      <c r="G1235" s="323"/>
    </row>
    <row r="1236" spans="1:7">
      <c r="A1236" s="327"/>
      <c r="B1236" s="327"/>
      <c r="C1236" s="337"/>
      <c r="D1236" s="340"/>
      <c r="E1236" s="127" t="s">
        <v>15598</v>
      </c>
      <c r="F1236" s="324"/>
      <c r="G1236" s="324"/>
    </row>
    <row r="1237" spans="1:7">
      <c r="A1237" s="325">
        <v>389</v>
      </c>
      <c r="B1237" s="325">
        <v>876231</v>
      </c>
      <c r="C1237" s="335" t="s">
        <v>345</v>
      </c>
      <c r="D1237" s="338" t="s">
        <v>15870</v>
      </c>
      <c r="E1237" s="127" t="s">
        <v>15587</v>
      </c>
      <c r="F1237" s="322"/>
      <c r="G1237" s="322"/>
    </row>
    <row r="1238" spans="1:7">
      <c r="A1238" s="326"/>
      <c r="B1238" s="326"/>
      <c r="C1238" s="336"/>
      <c r="D1238" s="339"/>
      <c r="E1238" s="127" t="s">
        <v>15596</v>
      </c>
      <c r="F1238" s="323"/>
      <c r="G1238" s="323"/>
    </row>
    <row r="1239" spans="1:7">
      <c r="A1239" s="326"/>
      <c r="B1239" s="326"/>
      <c r="C1239" s="336"/>
      <c r="D1239" s="339"/>
      <c r="E1239" s="127" t="s">
        <v>15589</v>
      </c>
      <c r="F1239" s="323"/>
      <c r="G1239" s="323"/>
    </row>
    <row r="1240" spans="1:7" ht="22.5">
      <c r="A1240" s="326"/>
      <c r="B1240" s="326"/>
      <c r="C1240" s="336"/>
      <c r="D1240" s="339"/>
      <c r="E1240" s="127" t="s">
        <v>15590</v>
      </c>
      <c r="F1240" s="323"/>
      <c r="G1240" s="323"/>
    </row>
    <row r="1241" spans="1:7">
      <c r="A1241" s="326"/>
      <c r="B1241" s="326"/>
      <c r="C1241" s="336"/>
      <c r="D1241" s="339"/>
      <c r="E1241" s="127" t="s">
        <v>15591</v>
      </c>
      <c r="F1241" s="323"/>
      <c r="G1241" s="323"/>
    </row>
    <row r="1242" spans="1:7">
      <c r="A1242" s="326"/>
      <c r="B1242" s="326"/>
      <c r="C1242" s="336"/>
      <c r="D1242" s="339"/>
      <c r="E1242" s="127" t="s">
        <v>15593</v>
      </c>
      <c r="F1242" s="323"/>
      <c r="G1242" s="323"/>
    </row>
    <row r="1243" spans="1:7" ht="22.5">
      <c r="A1243" s="326"/>
      <c r="B1243" s="326"/>
      <c r="C1243" s="336"/>
      <c r="D1243" s="339"/>
      <c r="E1243" s="127" t="s">
        <v>15594</v>
      </c>
      <c r="F1243" s="323"/>
      <c r="G1243" s="323"/>
    </row>
    <row r="1244" spans="1:7">
      <c r="A1244" s="326"/>
      <c r="B1244" s="326"/>
      <c r="C1244" s="336"/>
      <c r="D1244" s="339"/>
      <c r="E1244" s="127" t="s">
        <v>15597</v>
      </c>
      <c r="F1244" s="323"/>
      <c r="G1244" s="323"/>
    </row>
    <row r="1245" spans="1:7">
      <c r="A1245" s="327"/>
      <c r="B1245" s="327"/>
      <c r="C1245" s="337"/>
      <c r="D1245" s="340"/>
      <c r="E1245" s="127" t="s">
        <v>15598</v>
      </c>
      <c r="F1245" s="324"/>
      <c r="G1245" s="324"/>
    </row>
    <row r="1246" spans="1:7" ht="22.5">
      <c r="A1246" s="126">
        <v>390</v>
      </c>
      <c r="B1246" s="126">
        <v>881208</v>
      </c>
      <c r="C1246" s="127" t="s">
        <v>346</v>
      </c>
      <c r="D1246" s="114" t="s">
        <v>347</v>
      </c>
      <c r="E1246" s="127"/>
      <c r="F1246" s="120"/>
      <c r="G1246" s="120"/>
    </row>
    <row r="1247" spans="1:7" ht="22.5">
      <c r="A1247" s="126">
        <v>391</v>
      </c>
      <c r="B1247" s="126">
        <v>890430</v>
      </c>
      <c r="C1247" s="127" t="s">
        <v>16039</v>
      </c>
      <c r="D1247" s="114"/>
      <c r="E1247" s="127"/>
      <c r="F1247" s="120"/>
      <c r="G1247" s="120"/>
    </row>
    <row r="1248" spans="1:7">
      <c r="A1248" s="325">
        <v>392</v>
      </c>
      <c r="B1248" s="325">
        <v>896901</v>
      </c>
      <c r="C1248" s="335" t="s">
        <v>348</v>
      </c>
      <c r="D1248" s="338" t="s">
        <v>15685</v>
      </c>
      <c r="E1248" s="127" t="s">
        <v>15686</v>
      </c>
      <c r="F1248" s="322"/>
      <c r="G1248" s="322"/>
    </row>
    <row r="1249" spans="1:7">
      <c r="A1249" s="326"/>
      <c r="B1249" s="326"/>
      <c r="C1249" s="336"/>
      <c r="D1249" s="339"/>
      <c r="E1249" s="127" t="s">
        <v>15687</v>
      </c>
      <c r="F1249" s="323"/>
      <c r="G1249" s="323"/>
    </row>
    <row r="1250" spans="1:7">
      <c r="A1250" s="326"/>
      <c r="B1250" s="326"/>
      <c r="C1250" s="336"/>
      <c r="D1250" s="339"/>
      <c r="E1250" s="127" t="s">
        <v>15688</v>
      </c>
      <c r="F1250" s="323"/>
      <c r="G1250" s="323"/>
    </row>
    <row r="1251" spans="1:7">
      <c r="A1251" s="326"/>
      <c r="B1251" s="326"/>
      <c r="C1251" s="336"/>
      <c r="D1251" s="339"/>
      <c r="E1251" s="127" t="s">
        <v>15689</v>
      </c>
      <c r="F1251" s="323"/>
      <c r="G1251" s="323"/>
    </row>
    <row r="1252" spans="1:7" ht="22.5">
      <c r="A1252" s="326"/>
      <c r="B1252" s="326"/>
      <c r="C1252" s="336"/>
      <c r="D1252" s="339"/>
      <c r="E1252" s="127" t="s">
        <v>15690</v>
      </c>
      <c r="F1252" s="323"/>
      <c r="G1252" s="323"/>
    </row>
    <row r="1253" spans="1:7">
      <c r="A1253" s="326"/>
      <c r="B1253" s="326"/>
      <c r="C1253" s="336"/>
      <c r="D1253" s="339"/>
      <c r="E1253" s="127" t="s">
        <v>15691</v>
      </c>
      <c r="F1253" s="323"/>
      <c r="G1253" s="323"/>
    </row>
    <row r="1254" spans="1:7">
      <c r="A1254" s="326"/>
      <c r="B1254" s="326"/>
      <c r="C1254" s="336"/>
      <c r="D1254" s="339"/>
      <c r="E1254" s="127" t="s">
        <v>15692</v>
      </c>
      <c r="F1254" s="323"/>
      <c r="G1254" s="323"/>
    </row>
    <row r="1255" spans="1:7">
      <c r="A1255" s="327"/>
      <c r="B1255" s="327"/>
      <c r="C1255" s="337"/>
      <c r="D1255" s="340"/>
      <c r="E1255" s="127" t="s">
        <v>15693</v>
      </c>
      <c r="F1255" s="324"/>
      <c r="G1255" s="324"/>
    </row>
    <row r="1256" spans="1:7">
      <c r="A1256" s="325">
        <v>393</v>
      </c>
      <c r="B1256" s="325">
        <v>876137</v>
      </c>
      <c r="C1256" s="335" t="s">
        <v>351</v>
      </c>
      <c r="D1256" s="338" t="s">
        <v>16041</v>
      </c>
      <c r="E1256" s="127" t="s">
        <v>15587</v>
      </c>
      <c r="F1256" s="322"/>
      <c r="G1256" s="322"/>
    </row>
    <row r="1257" spans="1:7">
      <c r="A1257" s="326"/>
      <c r="B1257" s="326"/>
      <c r="C1257" s="336"/>
      <c r="D1257" s="339"/>
      <c r="E1257" s="127" t="s">
        <v>15596</v>
      </c>
      <c r="F1257" s="323"/>
      <c r="G1257" s="323"/>
    </row>
    <row r="1258" spans="1:7">
      <c r="A1258" s="326"/>
      <c r="B1258" s="326"/>
      <c r="C1258" s="336"/>
      <c r="D1258" s="339"/>
      <c r="E1258" s="127" t="s">
        <v>15589</v>
      </c>
      <c r="F1258" s="323"/>
      <c r="G1258" s="323"/>
    </row>
    <row r="1259" spans="1:7" ht="22.5">
      <c r="A1259" s="326"/>
      <c r="B1259" s="326"/>
      <c r="C1259" s="336"/>
      <c r="D1259" s="339"/>
      <c r="E1259" s="127" t="s">
        <v>15590</v>
      </c>
      <c r="F1259" s="323"/>
      <c r="G1259" s="323"/>
    </row>
    <row r="1260" spans="1:7">
      <c r="A1260" s="326"/>
      <c r="B1260" s="326"/>
      <c r="C1260" s="336"/>
      <c r="D1260" s="339"/>
      <c r="E1260" s="127" t="s">
        <v>15591</v>
      </c>
      <c r="F1260" s="323"/>
      <c r="G1260" s="323"/>
    </row>
    <row r="1261" spans="1:7">
      <c r="A1261" s="326"/>
      <c r="B1261" s="326"/>
      <c r="C1261" s="336"/>
      <c r="D1261" s="339"/>
      <c r="E1261" s="127" t="s">
        <v>15597</v>
      </c>
      <c r="F1261" s="323"/>
      <c r="G1261" s="323"/>
    </row>
    <row r="1262" spans="1:7">
      <c r="A1262" s="326"/>
      <c r="B1262" s="326"/>
      <c r="C1262" s="336"/>
      <c r="D1262" s="339"/>
      <c r="E1262" s="127" t="s">
        <v>15593</v>
      </c>
      <c r="F1262" s="323"/>
      <c r="G1262" s="323"/>
    </row>
    <row r="1263" spans="1:7">
      <c r="A1263" s="326"/>
      <c r="B1263" s="326"/>
      <c r="C1263" s="336"/>
      <c r="D1263" s="339"/>
      <c r="E1263" s="127" t="s">
        <v>15598</v>
      </c>
      <c r="F1263" s="323"/>
      <c r="G1263" s="323"/>
    </row>
    <row r="1264" spans="1:7" ht="22.5">
      <c r="A1264" s="327"/>
      <c r="B1264" s="327"/>
      <c r="C1264" s="337"/>
      <c r="D1264" s="340"/>
      <c r="E1264" s="127" t="s">
        <v>15594</v>
      </c>
      <c r="F1264" s="324"/>
      <c r="G1264" s="324"/>
    </row>
    <row r="1265" spans="1:7" ht="22.5">
      <c r="A1265" s="126">
        <v>394</v>
      </c>
      <c r="B1265" s="126">
        <v>340909</v>
      </c>
      <c r="C1265" s="127" t="s">
        <v>16042</v>
      </c>
      <c r="D1265" s="114"/>
      <c r="E1265" s="127"/>
      <c r="F1265" s="120"/>
      <c r="G1265" s="120"/>
    </row>
    <row r="1266" spans="1:7" ht="22.5">
      <c r="A1266" s="126">
        <v>395</v>
      </c>
      <c r="B1266" s="126">
        <v>341101</v>
      </c>
      <c r="C1266" s="127" t="s">
        <v>352</v>
      </c>
      <c r="D1266" s="114"/>
      <c r="E1266" s="127"/>
      <c r="F1266" s="120"/>
      <c r="G1266" s="120"/>
    </row>
    <row r="1267" spans="1:7" ht="123.75">
      <c r="A1267" s="126">
        <v>396</v>
      </c>
      <c r="B1267" s="126">
        <v>341104</v>
      </c>
      <c r="C1267" s="127" t="s">
        <v>16043</v>
      </c>
      <c r="D1267" s="114" t="s">
        <v>15847</v>
      </c>
      <c r="E1267" s="127" t="s">
        <v>15729</v>
      </c>
      <c r="F1267" s="120"/>
      <c r="G1267" s="120"/>
    </row>
    <row r="1268" spans="1:7" ht="123.75">
      <c r="A1268" s="126">
        <v>397</v>
      </c>
      <c r="B1268" s="126">
        <v>340902</v>
      </c>
      <c r="C1268" s="127" t="s">
        <v>16044</v>
      </c>
      <c r="D1268" s="114" t="s">
        <v>15847</v>
      </c>
      <c r="E1268" s="127" t="s">
        <v>15729</v>
      </c>
      <c r="F1268" s="120"/>
      <c r="G1268" s="120"/>
    </row>
    <row r="1269" spans="1:7" ht="22.5">
      <c r="A1269" s="126">
        <v>398</v>
      </c>
      <c r="B1269" s="126">
        <v>340401</v>
      </c>
      <c r="C1269" s="127" t="s">
        <v>116</v>
      </c>
      <c r="D1269" s="114"/>
      <c r="E1269" s="127"/>
      <c r="F1269" s="120"/>
      <c r="G1269" s="120"/>
    </row>
    <row r="1270" spans="1:7" ht="123.75">
      <c r="A1270" s="126">
        <v>399</v>
      </c>
      <c r="B1270" s="126">
        <v>340701</v>
      </c>
      <c r="C1270" s="127" t="s">
        <v>16045</v>
      </c>
      <c r="D1270" s="114" t="s">
        <v>15847</v>
      </c>
      <c r="E1270" s="127" t="s">
        <v>15729</v>
      </c>
      <c r="F1270" s="120"/>
      <c r="G1270" s="120"/>
    </row>
    <row r="1271" spans="1:7">
      <c r="A1271" s="126">
        <v>400</v>
      </c>
      <c r="B1271" s="126">
        <v>345301</v>
      </c>
      <c r="C1271" s="127" t="s">
        <v>353</v>
      </c>
      <c r="D1271" s="114"/>
      <c r="E1271" s="127"/>
      <c r="F1271" s="120"/>
      <c r="G1271" s="120"/>
    </row>
    <row r="1272" spans="1:7">
      <c r="A1272" s="325">
        <v>401</v>
      </c>
      <c r="B1272" s="325">
        <v>874134</v>
      </c>
      <c r="C1272" s="335" t="s">
        <v>354</v>
      </c>
      <c r="D1272" s="338" t="s">
        <v>16046</v>
      </c>
      <c r="E1272" s="127" t="s">
        <v>15587</v>
      </c>
      <c r="F1272" s="322"/>
      <c r="G1272" s="322"/>
    </row>
    <row r="1273" spans="1:7">
      <c r="A1273" s="326"/>
      <c r="B1273" s="326"/>
      <c r="C1273" s="336"/>
      <c r="D1273" s="339"/>
      <c r="E1273" s="127" t="s">
        <v>15608</v>
      </c>
      <c r="F1273" s="323"/>
      <c r="G1273" s="323"/>
    </row>
    <row r="1274" spans="1:7">
      <c r="A1274" s="326"/>
      <c r="B1274" s="326"/>
      <c r="C1274" s="336"/>
      <c r="D1274" s="339"/>
      <c r="E1274" s="127" t="s">
        <v>15609</v>
      </c>
      <c r="F1274" s="323"/>
      <c r="G1274" s="323"/>
    </row>
    <row r="1275" spans="1:7" ht="22.5">
      <c r="A1275" s="326"/>
      <c r="B1275" s="326"/>
      <c r="C1275" s="336"/>
      <c r="D1275" s="339"/>
      <c r="E1275" s="127" t="s">
        <v>15590</v>
      </c>
      <c r="F1275" s="323"/>
      <c r="G1275" s="323"/>
    </row>
    <row r="1276" spans="1:7">
      <c r="A1276" s="326"/>
      <c r="B1276" s="326"/>
      <c r="C1276" s="336"/>
      <c r="D1276" s="339"/>
      <c r="E1276" s="127" t="s">
        <v>16047</v>
      </c>
      <c r="F1276" s="323"/>
      <c r="G1276" s="323"/>
    </row>
    <row r="1277" spans="1:7" ht="22.5">
      <c r="A1277" s="327"/>
      <c r="B1277" s="327"/>
      <c r="C1277" s="337"/>
      <c r="D1277" s="340"/>
      <c r="E1277" s="127" t="s">
        <v>15594</v>
      </c>
      <c r="F1277" s="324"/>
      <c r="G1277" s="324"/>
    </row>
    <row r="1278" spans="1:7">
      <c r="A1278" s="325">
        <v>402</v>
      </c>
      <c r="B1278" s="325">
        <v>876190</v>
      </c>
      <c r="C1278" s="335" t="s">
        <v>205</v>
      </c>
      <c r="D1278" s="338" t="s">
        <v>15611</v>
      </c>
      <c r="E1278" s="127" t="s">
        <v>15587</v>
      </c>
      <c r="F1278" s="322"/>
      <c r="G1278" s="322"/>
    </row>
    <row r="1279" spans="1:7">
      <c r="A1279" s="326"/>
      <c r="B1279" s="326"/>
      <c r="C1279" s="336"/>
      <c r="D1279" s="339"/>
      <c r="E1279" s="127" t="s">
        <v>15588</v>
      </c>
      <c r="F1279" s="323"/>
      <c r="G1279" s="323"/>
    </row>
    <row r="1280" spans="1:7">
      <c r="A1280" s="326"/>
      <c r="B1280" s="326"/>
      <c r="C1280" s="336"/>
      <c r="D1280" s="339"/>
      <c r="E1280" s="127" t="s">
        <v>15589</v>
      </c>
      <c r="F1280" s="323"/>
      <c r="G1280" s="323"/>
    </row>
    <row r="1281" spans="1:7" ht="22.5">
      <c r="A1281" s="326"/>
      <c r="B1281" s="326"/>
      <c r="C1281" s="336"/>
      <c r="D1281" s="339"/>
      <c r="E1281" s="127" t="s">
        <v>15590</v>
      </c>
      <c r="F1281" s="323"/>
      <c r="G1281" s="323"/>
    </row>
    <row r="1282" spans="1:7">
      <c r="A1282" s="326"/>
      <c r="B1282" s="326"/>
      <c r="C1282" s="336"/>
      <c r="D1282" s="339"/>
      <c r="E1282" s="127" t="s">
        <v>15591</v>
      </c>
      <c r="F1282" s="323"/>
      <c r="G1282" s="323"/>
    </row>
    <row r="1283" spans="1:7">
      <c r="A1283" s="326"/>
      <c r="B1283" s="326"/>
      <c r="C1283" s="336"/>
      <c r="D1283" s="339"/>
      <c r="E1283" s="127" t="s">
        <v>15593</v>
      </c>
      <c r="F1283" s="323"/>
      <c r="G1283" s="323"/>
    </row>
    <row r="1284" spans="1:7" ht="22.5">
      <c r="A1284" s="327"/>
      <c r="B1284" s="327"/>
      <c r="C1284" s="337"/>
      <c r="D1284" s="340"/>
      <c r="E1284" s="127" t="s">
        <v>15594</v>
      </c>
      <c r="F1284" s="324"/>
      <c r="G1284" s="324"/>
    </row>
    <row r="1285" spans="1:7">
      <c r="A1285" s="325">
        <v>403</v>
      </c>
      <c r="B1285" s="325">
        <v>876130</v>
      </c>
      <c r="C1285" s="335" t="s">
        <v>131</v>
      </c>
      <c r="D1285" s="338" t="s">
        <v>16048</v>
      </c>
      <c r="E1285" s="127" t="s">
        <v>15587</v>
      </c>
      <c r="F1285" s="322"/>
      <c r="G1285" s="322"/>
    </row>
    <row r="1286" spans="1:7">
      <c r="A1286" s="326"/>
      <c r="B1286" s="326"/>
      <c r="C1286" s="336"/>
      <c r="D1286" s="339"/>
      <c r="E1286" s="127" t="s">
        <v>15596</v>
      </c>
      <c r="F1286" s="323"/>
      <c r="G1286" s="323"/>
    </row>
    <row r="1287" spans="1:7">
      <c r="A1287" s="326"/>
      <c r="B1287" s="326"/>
      <c r="C1287" s="336"/>
      <c r="D1287" s="339"/>
      <c r="E1287" s="127" t="s">
        <v>15589</v>
      </c>
      <c r="F1287" s="323"/>
      <c r="G1287" s="323"/>
    </row>
    <row r="1288" spans="1:7" ht="22.5">
      <c r="A1288" s="326"/>
      <c r="B1288" s="326"/>
      <c r="C1288" s="336"/>
      <c r="D1288" s="339"/>
      <c r="E1288" s="127" t="s">
        <v>15590</v>
      </c>
      <c r="F1288" s="323"/>
      <c r="G1288" s="323"/>
    </row>
    <row r="1289" spans="1:7">
      <c r="A1289" s="326"/>
      <c r="B1289" s="326"/>
      <c r="C1289" s="336"/>
      <c r="D1289" s="339"/>
      <c r="E1289" s="127" t="s">
        <v>15591</v>
      </c>
      <c r="F1289" s="323"/>
      <c r="G1289" s="323"/>
    </row>
    <row r="1290" spans="1:7">
      <c r="A1290" s="326"/>
      <c r="B1290" s="326"/>
      <c r="C1290" s="336"/>
      <c r="D1290" s="339"/>
      <c r="E1290" s="127" t="s">
        <v>15597</v>
      </c>
      <c r="F1290" s="323"/>
      <c r="G1290" s="323"/>
    </row>
    <row r="1291" spans="1:7">
      <c r="A1291" s="326"/>
      <c r="B1291" s="326"/>
      <c r="C1291" s="336"/>
      <c r="D1291" s="339"/>
      <c r="E1291" s="127" t="s">
        <v>15593</v>
      </c>
      <c r="F1291" s="323"/>
      <c r="G1291" s="323"/>
    </row>
    <row r="1292" spans="1:7">
      <c r="A1292" s="326"/>
      <c r="B1292" s="326"/>
      <c r="C1292" s="336"/>
      <c r="D1292" s="339"/>
      <c r="E1292" s="127" t="s">
        <v>15598</v>
      </c>
      <c r="F1292" s="323"/>
      <c r="G1292" s="323"/>
    </row>
    <row r="1293" spans="1:7" ht="22.5">
      <c r="A1293" s="327"/>
      <c r="B1293" s="327"/>
      <c r="C1293" s="337"/>
      <c r="D1293" s="340"/>
      <c r="E1293" s="127" t="s">
        <v>15594</v>
      </c>
      <c r="F1293" s="324"/>
      <c r="G1293" s="324"/>
    </row>
    <row r="1294" spans="1:7">
      <c r="A1294" s="325">
        <v>404</v>
      </c>
      <c r="B1294" s="325">
        <v>876132</v>
      </c>
      <c r="C1294" s="335" t="s">
        <v>356</v>
      </c>
      <c r="D1294" s="338" t="s">
        <v>16049</v>
      </c>
      <c r="E1294" s="127" t="s">
        <v>15587</v>
      </c>
      <c r="F1294" s="322"/>
      <c r="G1294" s="322"/>
    </row>
    <row r="1295" spans="1:7">
      <c r="A1295" s="326"/>
      <c r="B1295" s="326"/>
      <c r="C1295" s="336"/>
      <c r="D1295" s="339"/>
      <c r="E1295" s="127" t="s">
        <v>15596</v>
      </c>
      <c r="F1295" s="323"/>
      <c r="G1295" s="323"/>
    </row>
    <row r="1296" spans="1:7">
      <c r="A1296" s="326"/>
      <c r="B1296" s="326"/>
      <c r="C1296" s="336"/>
      <c r="D1296" s="339"/>
      <c r="E1296" s="127" t="s">
        <v>15589</v>
      </c>
      <c r="F1296" s="323"/>
      <c r="G1296" s="323"/>
    </row>
    <row r="1297" spans="1:7" ht="22.5">
      <c r="A1297" s="326"/>
      <c r="B1297" s="326"/>
      <c r="C1297" s="336"/>
      <c r="D1297" s="339"/>
      <c r="E1297" s="127" t="s">
        <v>15590</v>
      </c>
      <c r="F1297" s="323"/>
      <c r="G1297" s="323"/>
    </row>
    <row r="1298" spans="1:7">
      <c r="A1298" s="326"/>
      <c r="B1298" s="326"/>
      <c r="C1298" s="336"/>
      <c r="D1298" s="339"/>
      <c r="E1298" s="127" t="s">
        <v>15591</v>
      </c>
      <c r="F1298" s="323"/>
      <c r="G1298" s="323"/>
    </row>
    <row r="1299" spans="1:7">
      <c r="A1299" s="326"/>
      <c r="B1299" s="326"/>
      <c r="C1299" s="336"/>
      <c r="D1299" s="339"/>
      <c r="E1299" s="127" t="s">
        <v>15597</v>
      </c>
      <c r="F1299" s="323"/>
      <c r="G1299" s="323"/>
    </row>
    <row r="1300" spans="1:7">
      <c r="A1300" s="326"/>
      <c r="B1300" s="326"/>
      <c r="C1300" s="336"/>
      <c r="D1300" s="339"/>
      <c r="E1300" s="127" t="s">
        <v>15593</v>
      </c>
      <c r="F1300" s="323"/>
      <c r="G1300" s="323"/>
    </row>
    <row r="1301" spans="1:7">
      <c r="A1301" s="326"/>
      <c r="B1301" s="326"/>
      <c r="C1301" s="336"/>
      <c r="D1301" s="339"/>
      <c r="E1301" s="127" t="s">
        <v>15598</v>
      </c>
      <c r="F1301" s="323"/>
      <c r="G1301" s="323"/>
    </row>
    <row r="1302" spans="1:7" ht="22.5">
      <c r="A1302" s="327"/>
      <c r="B1302" s="327"/>
      <c r="C1302" s="337"/>
      <c r="D1302" s="340"/>
      <c r="E1302" s="127" t="s">
        <v>15594</v>
      </c>
      <c r="F1302" s="324"/>
      <c r="G1302" s="324"/>
    </row>
    <row r="1303" spans="1:7">
      <c r="A1303" s="325">
        <v>405</v>
      </c>
      <c r="B1303" s="325">
        <v>876136</v>
      </c>
      <c r="C1303" s="335" t="s">
        <v>357</v>
      </c>
      <c r="D1303" s="338" t="s">
        <v>16048</v>
      </c>
      <c r="E1303" s="127" t="s">
        <v>15587</v>
      </c>
      <c r="F1303" s="322"/>
      <c r="G1303" s="322"/>
    </row>
    <row r="1304" spans="1:7">
      <c r="A1304" s="326"/>
      <c r="B1304" s="326"/>
      <c r="C1304" s="336"/>
      <c r="D1304" s="339"/>
      <c r="E1304" s="127" t="s">
        <v>15596</v>
      </c>
      <c r="F1304" s="323"/>
      <c r="G1304" s="323"/>
    </row>
    <row r="1305" spans="1:7">
      <c r="A1305" s="326"/>
      <c r="B1305" s="326"/>
      <c r="C1305" s="336"/>
      <c r="D1305" s="339"/>
      <c r="E1305" s="127" t="s">
        <v>15589</v>
      </c>
      <c r="F1305" s="323"/>
      <c r="G1305" s="323"/>
    </row>
    <row r="1306" spans="1:7" ht="22.5">
      <c r="A1306" s="326"/>
      <c r="B1306" s="326"/>
      <c r="C1306" s="336"/>
      <c r="D1306" s="339"/>
      <c r="E1306" s="127" t="s">
        <v>15590</v>
      </c>
      <c r="F1306" s="323"/>
      <c r="G1306" s="323"/>
    </row>
    <row r="1307" spans="1:7">
      <c r="A1307" s="326"/>
      <c r="B1307" s="326"/>
      <c r="C1307" s="336"/>
      <c r="D1307" s="339"/>
      <c r="E1307" s="127" t="s">
        <v>15591</v>
      </c>
      <c r="F1307" s="323"/>
      <c r="G1307" s="323"/>
    </row>
    <row r="1308" spans="1:7">
      <c r="A1308" s="326"/>
      <c r="B1308" s="326"/>
      <c r="C1308" s="336"/>
      <c r="D1308" s="339"/>
      <c r="E1308" s="127" t="s">
        <v>15597</v>
      </c>
      <c r="F1308" s="323"/>
      <c r="G1308" s="323"/>
    </row>
    <row r="1309" spans="1:7">
      <c r="A1309" s="326"/>
      <c r="B1309" s="326"/>
      <c r="C1309" s="336"/>
      <c r="D1309" s="339"/>
      <c r="E1309" s="127" t="s">
        <v>15593</v>
      </c>
      <c r="F1309" s="323"/>
      <c r="G1309" s="323"/>
    </row>
    <row r="1310" spans="1:7">
      <c r="A1310" s="326"/>
      <c r="B1310" s="326"/>
      <c r="C1310" s="336"/>
      <c r="D1310" s="339"/>
      <c r="E1310" s="127" t="s">
        <v>15598</v>
      </c>
      <c r="F1310" s="323"/>
      <c r="G1310" s="323"/>
    </row>
    <row r="1311" spans="1:7" ht="22.5">
      <c r="A1311" s="327"/>
      <c r="B1311" s="327"/>
      <c r="C1311" s="337"/>
      <c r="D1311" s="340"/>
      <c r="E1311" s="127" t="s">
        <v>15594</v>
      </c>
      <c r="F1311" s="324"/>
      <c r="G1311" s="324"/>
    </row>
    <row r="1312" spans="1:7" ht="22.5">
      <c r="A1312" s="126">
        <v>406</v>
      </c>
      <c r="B1312" s="126">
        <v>877112</v>
      </c>
      <c r="C1312" s="127" t="s">
        <v>134</v>
      </c>
      <c r="D1312" s="114"/>
      <c r="E1312" s="127"/>
      <c r="F1312" s="120"/>
      <c r="G1312" s="120"/>
    </row>
    <row r="1313" spans="1:7">
      <c r="A1313" s="325">
        <v>407</v>
      </c>
      <c r="B1313" s="325">
        <v>549002</v>
      </c>
      <c r="C1313" s="335" t="s">
        <v>206</v>
      </c>
      <c r="D1313" s="338" t="s">
        <v>16050</v>
      </c>
      <c r="E1313" s="127" t="s">
        <v>15587</v>
      </c>
      <c r="F1313" s="322"/>
      <c r="G1313" s="322"/>
    </row>
    <row r="1314" spans="1:7">
      <c r="A1314" s="326"/>
      <c r="B1314" s="326"/>
      <c r="C1314" s="336"/>
      <c r="D1314" s="339"/>
      <c r="E1314" s="127" t="s">
        <v>15608</v>
      </c>
      <c r="F1314" s="323"/>
      <c r="G1314" s="323"/>
    </row>
    <row r="1315" spans="1:7" ht="22.5">
      <c r="A1315" s="326"/>
      <c r="B1315" s="326"/>
      <c r="C1315" s="336"/>
      <c r="D1315" s="339"/>
      <c r="E1315" s="127" t="s">
        <v>15590</v>
      </c>
      <c r="F1315" s="323"/>
      <c r="G1315" s="323"/>
    </row>
    <row r="1316" spans="1:7">
      <c r="A1316" s="326"/>
      <c r="B1316" s="326"/>
      <c r="C1316" s="336"/>
      <c r="D1316" s="339"/>
      <c r="E1316" s="127" t="s">
        <v>15591</v>
      </c>
      <c r="F1316" s="323"/>
      <c r="G1316" s="323"/>
    </row>
    <row r="1317" spans="1:7">
      <c r="A1317" s="327"/>
      <c r="B1317" s="327"/>
      <c r="C1317" s="337"/>
      <c r="D1317" s="340"/>
      <c r="E1317" s="127" t="s">
        <v>15606</v>
      </c>
      <c r="F1317" s="324"/>
      <c r="G1317" s="324"/>
    </row>
    <row r="1318" spans="1:7">
      <c r="A1318" s="325">
        <v>408</v>
      </c>
      <c r="B1318" s="325">
        <v>992506</v>
      </c>
      <c r="C1318" s="335" t="s">
        <v>16051</v>
      </c>
      <c r="D1318" s="338" t="s">
        <v>16052</v>
      </c>
      <c r="E1318" s="127" t="s">
        <v>15587</v>
      </c>
      <c r="F1318" s="322"/>
      <c r="G1318" s="322"/>
    </row>
    <row r="1319" spans="1:7">
      <c r="A1319" s="326"/>
      <c r="B1319" s="326"/>
      <c r="C1319" s="336"/>
      <c r="D1319" s="339"/>
      <c r="E1319" s="127" t="s">
        <v>15608</v>
      </c>
      <c r="F1319" s="323"/>
      <c r="G1319" s="323"/>
    </row>
    <row r="1320" spans="1:7" ht="22.5">
      <c r="A1320" s="326"/>
      <c r="B1320" s="326"/>
      <c r="C1320" s="336"/>
      <c r="D1320" s="339"/>
      <c r="E1320" s="127" t="s">
        <v>15590</v>
      </c>
      <c r="F1320" s="323"/>
      <c r="G1320" s="323"/>
    </row>
    <row r="1321" spans="1:7">
      <c r="A1321" s="326"/>
      <c r="B1321" s="326"/>
      <c r="C1321" s="336"/>
      <c r="D1321" s="339"/>
      <c r="E1321" s="127" t="s">
        <v>15591</v>
      </c>
      <c r="F1321" s="323"/>
      <c r="G1321" s="323"/>
    </row>
    <row r="1322" spans="1:7">
      <c r="A1322" s="327"/>
      <c r="B1322" s="327"/>
      <c r="C1322" s="337"/>
      <c r="D1322" s="340"/>
      <c r="E1322" s="127" t="s">
        <v>15606</v>
      </c>
      <c r="F1322" s="324"/>
      <c r="G1322" s="324"/>
    </row>
    <row r="1323" spans="1:7">
      <c r="A1323" s="126">
        <v>409</v>
      </c>
      <c r="B1323" s="126">
        <v>893802</v>
      </c>
      <c r="C1323" s="127" t="s">
        <v>421</v>
      </c>
      <c r="D1323" s="114"/>
      <c r="E1323" s="127"/>
      <c r="F1323" s="120"/>
      <c r="G1323" s="120"/>
    </row>
    <row r="1324" spans="1:7" ht="90">
      <c r="A1324" s="126">
        <v>410</v>
      </c>
      <c r="B1324" s="126">
        <v>549012</v>
      </c>
      <c r="C1324" s="127" t="s">
        <v>358</v>
      </c>
      <c r="D1324" s="114" t="s">
        <v>15640</v>
      </c>
      <c r="E1324" s="127" t="s">
        <v>15641</v>
      </c>
      <c r="F1324" s="120"/>
      <c r="G1324" s="120"/>
    </row>
    <row r="1325" spans="1:7">
      <c r="A1325" s="126">
        <v>411</v>
      </c>
      <c r="B1325" s="126">
        <v>876320</v>
      </c>
      <c r="C1325" s="127" t="s">
        <v>359</v>
      </c>
      <c r="D1325" s="114"/>
      <c r="E1325" s="127"/>
      <c r="F1325" s="120"/>
      <c r="G1325" s="120"/>
    </row>
    <row r="1326" spans="1:7" ht="90">
      <c r="A1326" s="126">
        <v>412</v>
      </c>
      <c r="B1326" s="126">
        <v>876390</v>
      </c>
      <c r="C1326" s="127" t="s">
        <v>360</v>
      </c>
      <c r="D1326" s="114" t="s">
        <v>15640</v>
      </c>
      <c r="E1326" s="127" t="s">
        <v>15641</v>
      </c>
      <c r="F1326" s="120"/>
      <c r="G1326" s="120"/>
    </row>
    <row r="1327" spans="1:7" ht="22.5">
      <c r="A1327" s="126">
        <v>413</v>
      </c>
      <c r="B1327" s="126">
        <v>877210</v>
      </c>
      <c r="C1327" s="127" t="s">
        <v>361</v>
      </c>
      <c r="D1327" s="114"/>
      <c r="E1327" s="127"/>
      <c r="F1327" s="120"/>
      <c r="G1327" s="120"/>
    </row>
    <row r="1328" spans="1:7" ht="90">
      <c r="A1328" s="126">
        <v>414</v>
      </c>
      <c r="B1328" s="126">
        <v>877201</v>
      </c>
      <c r="C1328" s="127" t="s">
        <v>209</v>
      </c>
      <c r="D1328" s="114" t="s">
        <v>15640</v>
      </c>
      <c r="E1328" s="127" t="s">
        <v>15641</v>
      </c>
      <c r="F1328" s="120"/>
      <c r="G1328" s="120"/>
    </row>
    <row r="1329" spans="1:7">
      <c r="A1329" s="126">
        <v>415</v>
      </c>
      <c r="B1329" s="126">
        <v>878301</v>
      </c>
      <c r="C1329" s="127" t="s">
        <v>210</v>
      </c>
      <c r="D1329" s="114"/>
      <c r="E1329" s="127"/>
      <c r="F1329" s="120"/>
      <c r="G1329" s="120"/>
    </row>
    <row r="1330" spans="1:7" ht="90">
      <c r="A1330" s="126">
        <v>416</v>
      </c>
      <c r="B1330" s="126">
        <v>996102</v>
      </c>
      <c r="C1330" s="127" t="s">
        <v>16053</v>
      </c>
      <c r="D1330" s="114" t="s">
        <v>15640</v>
      </c>
      <c r="E1330" s="127" t="s">
        <v>15641</v>
      </c>
      <c r="F1330" s="120"/>
      <c r="G1330" s="120"/>
    </row>
  </sheetData>
  <mergeCells count="555">
    <mergeCell ref="A1:G1"/>
    <mergeCell ref="A84:A91"/>
    <mergeCell ref="B84:B91"/>
    <mergeCell ref="C84:C91"/>
    <mergeCell ref="D84:D91"/>
    <mergeCell ref="F84:F91"/>
    <mergeCell ref="G84:G91"/>
    <mergeCell ref="A76:A83"/>
    <mergeCell ref="B76:B83"/>
    <mergeCell ref="C76:C83"/>
    <mergeCell ref="D76:D83"/>
    <mergeCell ref="F76:F83"/>
    <mergeCell ref="A62:A67"/>
    <mergeCell ref="B62:B67"/>
    <mergeCell ref="C62:C67"/>
    <mergeCell ref="D62:D67"/>
    <mergeCell ref="F62:F67"/>
    <mergeCell ref="A69:A74"/>
    <mergeCell ref="B69:B74"/>
    <mergeCell ref="C69:C74"/>
    <mergeCell ref="D69:D74"/>
    <mergeCell ref="F69:F74"/>
    <mergeCell ref="G62:G67"/>
    <mergeCell ref="G69:G74"/>
    <mergeCell ref="A105:A121"/>
    <mergeCell ref="B105:B121"/>
    <mergeCell ref="C105:C121"/>
    <mergeCell ref="F105:F121"/>
    <mergeCell ref="G105:G121"/>
    <mergeCell ref="A92:A102"/>
    <mergeCell ref="B92:B102"/>
    <mergeCell ref="C92:C102"/>
    <mergeCell ref="F92:F102"/>
    <mergeCell ref="G92:G102"/>
    <mergeCell ref="A129:A134"/>
    <mergeCell ref="B129:B134"/>
    <mergeCell ref="C129:C134"/>
    <mergeCell ref="D129:D134"/>
    <mergeCell ref="F129:F134"/>
    <mergeCell ref="G129:G134"/>
    <mergeCell ref="A122:A127"/>
    <mergeCell ref="B122:B127"/>
    <mergeCell ref="C122:C127"/>
    <mergeCell ref="D122:D127"/>
    <mergeCell ref="F122:F127"/>
    <mergeCell ref="A141:A147"/>
    <mergeCell ref="B141:B147"/>
    <mergeCell ref="C141:C147"/>
    <mergeCell ref="D141:D147"/>
    <mergeCell ref="F141:F147"/>
    <mergeCell ref="G141:G147"/>
    <mergeCell ref="A135:A140"/>
    <mergeCell ref="B135:B140"/>
    <mergeCell ref="C135:C140"/>
    <mergeCell ref="D135:D140"/>
    <mergeCell ref="F135:F140"/>
    <mergeCell ref="F207:F223"/>
    <mergeCell ref="G152:G160"/>
    <mergeCell ref="A162:A168"/>
    <mergeCell ref="B162:B168"/>
    <mergeCell ref="C162:C168"/>
    <mergeCell ref="D162:D168"/>
    <mergeCell ref="F162:F168"/>
    <mergeCell ref="G162:G168"/>
    <mergeCell ref="A152:A160"/>
    <mergeCell ref="B152:B160"/>
    <mergeCell ref="C152:C160"/>
    <mergeCell ref="D152:D160"/>
    <mergeCell ref="F152:F160"/>
    <mergeCell ref="G172:G188"/>
    <mergeCell ref="G190:G197"/>
    <mergeCell ref="G199:G206"/>
    <mergeCell ref="G207:G223"/>
    <mergeCell ref="B244:B252"/>
    <mergeCell ref="C244:C252"/>
    <mergeCell ref="D244:D252"/>
    <mergeCell ref="F244:F252"/>
    <mergeCell ref="A253:A258"/>
    <mergeCell ref="B253:B258"/>
    <mergeCell ref="A224:A230"/>
    <mergeCell ref="B224:B230"/>
    <mergeCell ref="C224:C230"/>
    <mergeCell ref="D224:D230"/>
    <mergeCell ref="F224:F230"/>
    <mergeCell ref="A231:A237"/>
    <mergeCell ref="B231:B237"/>
    <mergeCell ref="C231:C237"/>
    <mergeCell ref="D231:D237"/>
    <mergeCell ref="F231:F237"/>
    <mergeCell ref="C253:C258"/>
    <mergeCell ref="D253:D258"/>
    <mergeCell ref="F253:F258"/>
    <mergeCell ref="A290:A306"/>
    <mergeCell ref="B290:B306"/>
    <mergeCell ref="C290:C306"/>
    <mergeCell ref="F290:F306"/>
    <mergeCell ref="A307:A308"/>
    <mergeCell ref="B307:B308"/>
    <mergeCell ref="C307:C308"/>
    <mergeCell ref="E307:E308"/>
    <mergeCell ref="F307:F308"/>
    <mergeCell ref="A320:A328"/>
    <mergeCell ref="B320:B328"/>
    <mergeCell ref="C320:C328"/>
    <mergeCell ref="D320:D328"/>
    <mergeCell ref="F320:F328"/>
    <mergeCell ref="A309:A316"/>
    <mergeCell ref="B309:B316"/>
    <mergeCell ref="C309:C316"/>
    <mergeCell ref="D309:D316"/>
    <mergeCell ref="F309:F316"/>
    <mergeCell ref="A317:A318"/>
    <mergeCell ref="B317:B318"/>
    <mergeCell ref="C317:C318"/>
    <mergeCell ref="E317:E318"/>
    <mergeCell ref="F317:F318"/>
    <mergeCell ref="A331:A347"/>
    <mergeCell ref="B331:B347"/>
    <mergeCell ref="C331:C347"/>
    <mergeCell ref="F331:F347"/>
    <mergeCell ref="A350:A352"/>
    <mergeCell ref="B350:B352"/>
    <mergeCell ref="C350:C352"/>
    <mergeCell ref="F350:F352"/>
    <mergeCell ref="G331:G347"/>
    <mergeCell ref="G350:G352"/>
    <mergeCell ref="G373:G379"/>
    <mergeCell ref="G380:G396"/>
    <mergeCell ref="A353:A357"/>
    <mergeCell ref="B353:B357"/>
    <mergeCell ref="C353:C357"/>
    <mergeCell ref="D353:D357"/>
    <mergeCell ref="F353:F357"/>
    <mergeCell ref="A359:A364"/>
    <mergeCell ref="B359:B364"/>
    <mergeCell ref="C359:C364"/>
    <mergeCell ref="D359:D364"/>
    <mergeCell ref="F359:F364"/>
    <mergeCell ref="G353:G357"/>
    <mergeCell ref="G359:G364"/>
    <mergeCell ref="A373:A379"/>
    <mergeCell ref="B373:B379"/>
    <mergeCell ref="C373:C379"/>
    <mergeCell ref="D373:D379"/>
    <mergeCell ref="F373:F379"/>
    <mergeCell ref="A380:A396"/>
    <mergeCell ref="B380:B396"/>
    <mergeCell ref="C380:C396"/>
    <mergeCell ref="F380:F396"/>
    <mergeCell ref="G423:G430"/>
    <mergeCell ref="G431:G447"/>
    <mergeCell ref="G448:G455"/>
    <mergeCell ref="A397:A405"/>
    <mergeCell ref="B397:B405"/>
    <mergeCell ref="C397:C405"/>
    <mergeCell ref="D397:D405"/>
    <mergeCell ref="F397:F405"/>
    <mergeCell ref="A406:A422"/>
    <mergeCell ref="B406:B422"/>
    <mergeCell ref="C406:C422"/>
    <mergeCell ref="F406:F422"/>
    <mergeCell ref="G397:G405"/>
    <mergeCell ref="G406:G422"/>
    <mergeCell ref="A448:A455"/>
    <mergeCell ref="B448:B455"/>
    <mergeCell ref="C448:C455"/>
    <mergeCell ref="D448:D455"/>
    <mergeCell ref="F448:F455"/>
    <mergeCell ref="A456:A462"/>
    <mergeCell ref="B456:B462"/>
    <mergeCell ref="A423:A430"/>
    <mergeCell ref="B423:B430"/>
    <mergeCell ref="C423:C430"/>
    <mergeCell ref="D423:D430"/>
    <mergeCell ref="F423:F430"/>
    <mergeCell ref="A431:A447"/>
    <mergeCell ref="B431:B447"/>
    <mergeCell ref="C431:C447"/>
    <mergeCell ref="F431:F447"/>
    <mergeCell ref="C456:C462"/>
    <mergeCell ref="D456:D462"/>
    <mergeCell ref="F456:F462"/>
    <mergeCell ref="G628:G644"/>
    <mergeCell ref="A499:A503"/>
    <mergeCell ref="B499:B503"/>
    <mergeCell ref="C499:C503"/>
    <mergeCell ref="D499:D503"/>
    <mergeCell ref="A482:A498"/>
    <mergeCell ref="B482:B498"/>
    <mergeCell ref="C482:C498"/>
    <mergeCell ref="F482:F498"/>
    <mergeCell ref="F499:F503"/>
    <mergeCell ref="A508:A518"/>
    <mergeCell ref="B508:B518"/>
    <mergeCell ref="C508:C518"/>
    <mergeCell ref="F508:F518"/>
    <mergeCell ref="A519:A526"/>
    <mergeCell ref="B519:B526"/>
    <mergeCell ref="C519:C526"/>
    <mergeCell ref="D519:D526"/>
    <mergeCell ref="F519:F526"/>
    <mergeCell ref="A547:A557"/>
    <mergeCell ref="B547:B557"/>
    <mergeCell ref="C547:C557"/>
    <mergeCell ref="F547:F557"/>
    <mergeCell ref="A593:A609"/>
    <mergeCell ref="A868:A882"/>
    <mergeCell ref="B868:B882"/>
    <mergeCell ref="C868:C882"/>
    <mergeCell ref="F868:F882"/>
    <mergeCell ref="A781:A797"/>
    <mergeCell ref="B781:B797"/>
    <mergeCell ref="C781:C797"/>
    <mergeCell ref="F781:F797"/>
    <mergeCell ref="A713:A729"/>
    <mergeCell ref="B713:B729"/>
    <mergeCell ref="C713:C729"/>
    <mergeCell ref="F713:F729"/>
    <mergeCell ref="A747:A763"/>
    <mergeCell ref="B747:B763"/>
    <mergeCell ref="C747:C763"/>
    <mergeCell ref="F747:F763"/>
    <mergeCell ref="A764:A780"/>
    <mergeCell ref="B764:B780"/>
    <mergeCell ref="C764:C780"/>
    <mergeCell ref="F764:F780"/>
    <mergeCell ref="A798:A814"/>
    <mergeCell ref="B798:B814"/>
    <mergeCell ref="C798:C814"/>
    <mergeCell ref="F798:F814"/>
    <mergeCell ref="A982:A986"/>
    <mergeCell ref="B982:B986"/>
    <mergeCell ref="C982:C986"/>
    <mergeCell ref="D982:D986"/>
    <mergeCell ref="F982:F986"/>
    <mergeCell ref="A990:A994"/>
    <mergeCell ref="A883:A904"/>
    <mergeCell ref="B883:B904"/>
    <mergeCell ref="C883:C904"/>
    <mergeCell ref="F883:F904"/>
    <mergeCell ref="A905:A916"/>
    <mergeCell ref="B905:B916"/>
    <mergeCell ref="C905:C916"/>
    <mergeCell ref="F905:F916"/>
    <mergeCell ref="A917:A923"/>
    <mergeCell ref="B917:B923"/>
    <mergeCell ref="A950:A962"/>
    <mergeCell ref="B950:B962"/>
    <mergeCell ref="C950:C962"/>
    <mergeCell ref="F950:F962"/>
    <mergeCell ref="A965:A972"/>
    <mergeCell ref="B965:B972"/>
    <mergeCell ref="C965:C972"/>
    <mergeCell ref="D965:D972"/>
    <mergeCell ref="A1318:A1322"/>
    <mergeCell ref="B1318:B1322"/>
    <mergeCell ref="C1318:C1322"/>
    <mergeCell ref="D1318:D1322"/>
    <mergeCell ref="F1318:F1322"/>
    <mergeCell ref="C1294:C1302"/>
    <mergeCell ref="D1294:D1302"/>
    <mergeCell ref="A1248:A1255"/>
    <mergeCell ref="B1248:B1255"/>
    <mergeCell ref="C1248:C1255"/>
    <mergeCell ref="D1248:D1255"/>
    <mergeCell ref="F1248:F1255"/>
    <mergeCell ref="A1278:A1284"/>
    <mergeCell ref="B1278:B1284"/>
    <mergeCell ref="C1278:C1284"/>
    <mergeCell ref="D1278:D1284"/>
    <mergeCell ref="F1278:F1284"/>
    <mergeCell ref="A1285:A1293"/>
    <mergeCell ref="B1285:B1293"/>
    <mergeCell ref="C1285:C1293"/>
    <mergeCell ref="D1285:D1293"/>
    <mergeCell ref="F1285:F1293"/>
    <mergeCell ref="A1256:A1264"/>
    <mergeCell ref="B1256:B1264"/>
    <mergeCell ref="F965:F972"/>
    <mergeCell ref="A1042:A1060"/>
    <mergeCell ref="B1042:B1060"/>
    <mergeCell ref="C1042:C1060"/>
    <mergeCell ref="F1042:F1060"/>
    <mergeCell ref="A1061:A1079"/>
    <mergeCell ref="B1061:B1079"/>
    <mergeCell ref="C1061:C1079"/>
    <mergeCell ref="F1061:F1079"/>
    <mergeCell ref="A1013:A1014"/>
    <mergeCell ref="B1013:B1014"/>
    <mergeCell ref="C1013:C1014"/>
    <mergeCell ref="E1013:E1014"/>
    <mergeCell ref="F1013:F1014"/>
    <mergeCell ref="A1015:A1019"/>
    <mergeCell ref="B1015:B1019"/>
    <mergeCell ref="C1015:C1019"/>
    <mergeCell ref="D1015:D1019"/>
    <mergeCell ref="F1015:F1019"/>
    <mergeCell ref="B990:B994"/>
    <mergeCell ref="C990:C994"/>
    <mergeCell ref="D990:D994"/>
    <mergeCell ref="F990:F994"/>
    <mergeCell ref="A997:A1001"/>
    <mergeCell ref="G224:G230"/>
    <mergeCell ref="G231:G237"/>
    <mergeCell ref="G244:G252"/>
    <mergeCell ref="G135:G140"/>
    <mergeCell ref="G122:G127"/>
    <mergeCell ref="G76:G83"/>
    <mergeCell ref="A199:A206"/>
    <mergeCell ref="B199:B206"/>
    <mergeCell ref="C199:C206"/>
    <mergeCell ref="D199:D206"/>
    <mergeCell ref="F199:F206"/>
    <mergeCell ref="A207:A223"/>
    <mergeCell ref="B207:B223"/>
    <mergeCell ref="C207:C223"/>
    <mergeCell ref="A172:A188"/>
    <mergeCell ref="B172:B188"/>
    <mergeCell ref="C172:C188"/>
    <mergeCell ref="F172:F188"/>
    <mergeCell ref="A190:A197"/>
    <mergeCell ref="B190:B197"/>
    <mergeCell ref="C190:C197"/>
    <mergeCell ref="D190:D197"/>
    <mergeCell ref="F190:F197"/>
    <mergeCell ref="A244:A252"/>
    <mergeCell ref="G1042:G1060"/>
    <mergeCell ref="G1061:G1079"/>
    <mergeCell ref="G924:G930"/>
    <mergeCell ref="G936:G948"/>
    <mergeCell ref="G950:G962"/>
    <mergeCell ref="G965:G972"/>
    <mergeCell ref="G253:G258"/>
    <mergeCell ref="G264:G280"/>
    <mergeCell ref="G283:G288"/>
    <mergeCell ref="G290:G306"/>
    <mergeCell ref="G307:G308"/>
    <mergeCell ref="G309:G316"/>
    <mergeCell ref="G317:G318"/>
    <mergeCell ref="G320:G328"/>
    <mergeCell ref="G456:G462"/>
    <mergeCell ref="G463:G474"/>
    <mergeCell ref="G475:G481"/>
    <mergeCell ref="G482:G498"/>
    <mergeCell ref="G499:G503"/>
    <mergeCell ref="G508:G518"/>
    <mergeCell ref="G519:G526"/>
    <mergeCell ref="G547:G557"/>
    <mergeCell ref="G593:G609"/>
    <mergeCell ref="G610:G627"/>
    <mergeCell ref="A264:A280"/>
    <mergeCell ref="B264:B280"/>
    <mergeCell ref="C264:C280"/>
    <mergeCell ref="F264:F280"/>
    <mergeCell ref="A283:A288"/>
    <mergeCell ref="B283:B288"/>
    <mergeCell ref="C283:C288"/>
    <mergeCell ref="D283:D288"/>
    <mergeCell ref="F283:F288"/>
    <mergeCell ref="A463:A474"/>
    <mergeCell ref="B463:B474"/>
    <mergeCell ref="C463:C474"/>
    <mergeCell ref="F463:F474"/>
    <mergeCell ref="A475:A481"/>
    <mergeCell ref="B475:B481"/>
    <mergeCell ref="C475:C481"/>
    <mergeCell ref="D475:D481"/>
    <mergeCell ref="F475:F481"/>
    <mergeCell ref="B593:B609"/>
    <mergeCell ref="C593:C609"/>
    <mergeCell ref="F593:F609"/>
    <mergeCell ref="A610:A627"/>
    <mergeCell ref="B610:B627"/>
    <mergeCell ref="C610:C627"/>
    <mergeCell ref="F610:F627"/>
    <mergeCell ref="B662:B678"/>
    <mergeCell ref="C662:C678"/>
    <mergeCell ref="F662:F678"/>
    <mergeCell ref="A645:A661"/>
    <mergeCell ref="B645:B661"/>
    <mergeCell ref="C645:C661"/>
    <mergeCell ref="F645:F661"/>
    <mergeCell ref="A662:A678"/>
    <mergeCell ref="A628:A644"/>
    <mergeCell ref="B628:B644"/>
    <mergeCell ref="C628:C644"/>
    <mergeCell ref="F628:F644"/>
    <mergeCell ref="A679:A695"/>
    <mergeCell ref="B679:B695"/>
    <mergeCell ref="C679:C695"/>
    <mergeCell ref="F679:F695"/>
    <mergeCell ref="A696:A712"/>
    <mergeCell ref="B696:B712"/>
    <mergeCell ref="C696:C712"/>
    <mergeCell ref="F696:F712"/>
    <mergeCell ref="A730:A746"/>
    <mergeCell ref="B730:B746"/>
    <mergeCell ref="C730:C746"/>
    <mergeCell ref="F730:F746"/>
    <mergeCell ref="A815:A831"/>
    <mergeCell ref="B815:B831"/>
    <mergeCell ref="C815:C831"/>
    <mergeCell ref="F815:F831"/>
    <mergeCell ref="A833:A839"/>
    <mergeCell ref="B833:B839"/>
    <mergeCell ref="C833:C839"/>
    <mergeCell ref="D833:D839"/>
    <mergeCell ref="F833:F839"/>
    <mergeCell ref="A841:A849"/>
    <mergeCell ref="B841:B849"/>
    <mergeCell ref="C841:C849"/>
    <mergeCell ref="D841:D849"/>
    <mergeCell ref="F841:F849"/>
    <mergeCell ref="A852:A866"/>
    <mergeCell ref="B852:B866"/>
    <mergeCell ref="C852:C866"/>
    <mergeCell ref="F852:F866"/>
    <mergeCell ref="C917:C923"/>
    <mergeCell ref="D917:D923"/>
    <mergeCell ref="F917:F923"/>
    <mergeCell ref="A924:A930"/>
    <mergeCell ref="B924:B930"/>
    <mergeCell ref="C924:C930"/>
    <mergeCell ref="D924:D930"/>
    <mergeCell ref="F924:F930"/>
    <mergeCell ref="A936:A948"/>
    <mergeCell ref="B936:B948"/>
    <mergeCell ref="C936:C948"/>
    <mergeCell ref="F936:F948"/>
    <mergeCell ref="B997:B1001"/>
    <mergeCell ref="C997:C1001"/>
    <mergeCell ref="D997:D1001"/>
    <mergeCell ref="F997:F1001"/>
    <mergeCell ref="A1002:A1006"/>
    <mergeCell ref="B1002:B1006"/>
    <mergeCell ref="C1002:C1006"/>
    <mergeCell ref="D1002:D1006"/>
    <mergeCell ref="F1002:F1006"/>
    <mergeCell ref="A1007:A1008"/>
    <mergeCell ref="B1007:B1008"/>
    <mergeCell ref="C1007:C1008"/>
    <mergeCell ref="E1007:E1008"/>
    <mergeCell ref="F1007:F1008"/>
    <mergeCell ref="A1009:A1010"/>
    <mergeCell ref="B1009:B1010"/>
    <mergeCell ref="C1009:C1010"/>
    <mergeCell ref="E1009:E1010"/>
    <mergeCell ref="F1009:F1010"/>
    <mergeCell ref="A1011:A1012"/>
    <mergeCell ref="B1011:B1012"/>
    <mergeCell ref="C1011:C1012"/>
    <mergeCell ref="E1011:E1012"/>
    <mergeCell ref="F1011:F1012"/>
    <mergeCell ref="F1136:F1146"/>
    <mergeCell ref="A1155:A1171"/>
    <mergeCell ref="B1155:B1171"/>
    <mergeCell ref="C1155:C1171"/>
    <mergeCell ref="F1155:F1171"/>
    <mergeCell ref="A1172:A1178"/>
    <mergeCell ref="B1172:B1178"/>
    <mergeCell ref="C1172:C1178"/>
    <mergeCell ref="D1172:D1178"/>
    <mergeCell ref="F1172:F1178"/>
    <mergeCell ref="A1136:A1146"/>
    <mergeCell ref="B1136:B1146"/>
    <mergeCell ref="C1136:C1146"/>
    <mergeCell ref="B1193:B1203"/>
    <mergeCell ref="C1193:C1203"/>
    <mergeCell ref="F1193:F1203"/>
    <mergeCell ref="A1193:A1203"/>
    <mergeCell ref="B1179:B1185"/>
    <mergeCell ref="C1179:C1185"/>
    <mergeCell ref="D1179:D1185"/>
    <mergeCell ref="F1179:F1185"/>
    <mergeCell ref="A1187:A1191"/>
    <mergeCell ref="B1187:B1191"/>
    <mergeCell ref="C1187:C1191"/>
    <mergeCell ref="D1187:D1191"/>
    <mergeCell ref="F1187:F1191"/>
    <mergeCell ref="A1179:A1185"/>
    <mergeCell ref="A1228:A1236"/>
    <mergeCell ref="B1228:B1236"/>
    <mergeCell ref="C1228:C1236"/>
    <mergeCell ref="D1228:D1236"/>
    <mergeCell ref="F1228:F1236"/>
    <mergeCell ref="A1237:A1245"/>
    <mergeCell ref="B1237:B1245"/>
    <mergeCell ref="C1237:C1245"/>
    <mergeCell ref="D1237:D1245"/>
    <mergeCell ref="F1237:F1245"/>
    <mergeCell ref="C1256:C1264"/>
    <mergeCell ref="D1256:D1264"/>
    <mergeCell ref="F1256:F1264"/>
    <mergeCell ref="A1272:A1277"/>
    <mergeCell ref="B1272:B1277"/>
    <mergeCell ref="C1272:C1277"/>
    <mergeCell ref="D1272:D1277"/>
    <mergeCell ref="F1272:F1277"/>
    <mergeCell ref="F1294:F1302"/>
    <mergeCell ref="A1294:A1302"/>
    <mergeCell ref="B1294:B1302"/>
    <mergeCell ref="A1303:A1311"/>
    <mergeCell ref="B1303:B1311"/>
    <mergeCell ref="C1303:C1311"/>
    <mergeCell ref="D1303:D1311"/>
    <mergeCell ref="F1303:F1311"/>
    <mergeCell ref="A1313:A1317"/>
    <mergeCell ref="B1313:B1317"/>
    <mergeCell ref="C1313:C1317"/>
    <mergeCell ref="D1313:D1317"/>
    <mergeCell ref="F1313:F1317"/>
    <mergeCell ref="G645:G661"/>
    <mergeCell ref="G662:G678"/>
    <mergeCell ref="G679:G695"/>
    <mergeCell ref="G696:G712"/>
    <mergeCell ref="G713:G729"/>
    <mergeCell ref="G730:G746"/>
    <mergeCell ref="G747:G763"/>
    <mergeCell ref="G764:G780"/>
    <mergeCell ref="G781:G797"/>
    <mergeCell ref="G798:G814"/>
    <mergeCell ref="G815:G831"/>
    <mergeCell ref="G833:G839"/>
    <mergeCell ref="G841:G849"/>
    <mergeCell ref="G852:G866"/>
    <mergeCell ref="G868:G882"/>
    <mergeCell ref="G883:G904"/>
    <mergeCell ref="G905:G916"/>
    <mergeCell ref="G917:G923"/>
    <mergeCell ref="G982:G986"/>
    <mergeCell ref="G990:G994"/>
    <mergeCell ref="G997:G1001"/>
    <mergeCell ref="G1002:G1006"/>
    <mergeCell ref="G1007:G1008"/>
    <mergeCell ref="G1009:G1010"/>
    <mergeCell ref="G1011:G1012"/>
    <mergeCell ref="G1013:G1014"/>
    <mergeCell ref="G1015:G1019"/>
    <mergeCell ref="G1278:G1284"/>
    <mergeCell ref="G1285:G1293"/>
    <mergeCell ref="G1294:G1302"/>
    <mergeCell ref="G1303:G1311"/>
    <mergeCell ref="G1313:G1317"/>
    <mergeCell ref="G1318:G1322"/>
    <mergeCell ref="G1136:G1146"/>
    <mergeCell ref="G1155:G1171"/>
    <mergeCell ref="G1172:G1178"/>
    <mergeCell ref="G1179:G1185"/>
    <mergeCell ref="G1187:G1191"/>
    <mergeCell ref="G1193:G1203"/>
    <mergeCell ref="G1228:G1236"/>
    <mergeCell ref="G1237:G1245"/>
    <mergeCell ref="G1248:G1255"/>
    <mergeCell ref="G1272:G1277"/>
    <mergeCell ref="G1256:G1264"/>
  </mergeCells>
  <conditionalFormatting sqref="B1:B3">
    <cfRule type="duplicateValues" dxfId="166" priority="108"/>
  </conditionalFormatting>
  <conditionalFormatting sqref="A1:A3">
    <cfRule type="duplicateValues" dxfId="165" priority="109"/>
  </conditionalFormatting>
  <conditionalFormatting sqref="B103:B1330 B4:B91 A69:A74">
    <cfRule type="duplicateValues" dxfId="164" priority="1"/>
  </conditionalFormatting>
  <conditionalFormatting sqref="A75:A91 A4:A68 A103:A1330">
    <cfRule type="duplicateValues" dxfId="163" priority="2"/>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51"/>
  <sheetViews>
    <sheetView showGridLines="0" workbookViewId="0">
      <selection activeCell="C14" sqref="C14:F14"/>
    </sheetView>
  </sheetViews>
  <sheetFormatPr baseColWidth="10" defaultRowHeight="12"/>
  <cols>
    <col min="1" max="2" width="11.5703125" style="156" bestFit="1" customWidth="1"/>
    <col min="3" max="3" width="41.7109375" style="156" customWidth="1"/>
    <col min="4" max="4" width="36.140625" style="156" customWidth="1"/>
    <col min="5" max="5" width="17.42578125" style="156" customWidth="1"/>
    <col min="6" max="6" width="11.42578125" style="156"/>
    <col min="7" max="7" width="12.28515625" style="156" bestFit="1" customWidth="1"/>
    <col min="8" max="13" width="11.5703125" style="156" bestFit="1" customWidth="1"/>
    <col min="14" max="14" width="12.28515625" style="156" bestFit="1" customWidth="1"/>
    <col min="15" max="16" width="11.42578125" style="156"/>
    <col min="17" max="17" width="11.5703125" style="156" bestFit="1" customWidth="1"/>
    <col min="18" max="16384" width="11.42578125" style="156"/>
  </cols>
  <sheetData>
    <row r="1" spans="1:17">
      <c r="A1" s="366" t="s">
        <v>426</v>
      </c>
      <c r="B1" s="366"/>
      <c r="C1" s="366"/>
      <c r="D1" s="366"/>
      <c r="E1" s="366"/>
      <c r="F1" s="366"/>
      <c r="G1" s="366"/>
      <c r="H1" s="366"/>
      <c r="I1" s="366"/>
      <c r="J1" s="366"/>
      <c r="K1" s="366"/>
      <c r="L1" s="366"/>
      <c r="M1" s="366"/>
      <c r="N1" s="366"/>
      <c r="Q1" s="156">
        <v>1</v>
      </c>
    </row>
    <row r="2" spans="1:17">
      <c r="A2" s="366"/>
      <c r="B2" s="366"/>
      <c r="C2" s="366"/>
      <c r="D2" s="366"/>
      <c r="E2" s="366"/>
      <c r="F2" s="366"/>
      <c r="G2" s="366"/>
      <c r="H2" s="366"/>
      <c r="I2" s="366"/>
      <c r="J2" s="366"/>
      <c r="K2" s="366"/>
      <c r="L2" s="366"/>
      <c r="M2" s="366"/>
      <c r="N2" s="366"/>
    </row>
    <row r="3" spans="1:17">
      <c r="A3" s="157"/>
      <c r="B3" s="157"/>
      <c r="C3" s="158"/>
      <c r="D3" s="159"/>
      <c r="E3" s="159"/>
      <c r="F3" s="158"/>
      <c r="G3" s="160"/>
    </row>
    <row r="4" spans="1:17" ht="24">
      <c r="A4" s="161" t="s">
        <v>427</v>
      </c>
      <c r="B4" s="161" t="s">
        <v>428</v>
      </c>
      <c r="C4" s="367" t="s">
        <v>429</v>
      </c>
      <c r="D4" s="368"/>
      <c r="E4" s="368"/>
      <c r="F4" s="369"/>
      <c r="G4" s="162" t="s">
        <v>430</v>
      </c>
      <c r="H4" s="8" t="s">
        <v>431</v>
      </c>
      <c r="I4" s="9" t="s">
        <v>432</v>
      </c>
      <c r="J4" s="9" t="s">
        <v>433</v>
      </c>
      <c r="K4" s="9" t="s">
        <v>434</v>
      </c>
      <c r="L4" s="9" t="s">
        <v>435</v>
      </c>
      <c r="M4" s="9" t="s">
        <v>436</v>
      </c>
      <c r="N4" s="9" t="s">
        <v>437</v>
      </c>
    </row>
    <row r="5" spans="1:17" ht="24">
      <c r="A5" s="163">
        <v>20105</v>
      </c>
      <c r="B5" s="164" t="s">
        <v>438</v>
      </c>
      <c r="C5" s="353" t="s">
        <v>439</v>
      </c>
      <c r="D5" s="353"/>
      <c r="E5" s="353"/>
      <c r="F5" s="353"/>
      <c r="G5" s="164">
        <v>380</v>
      </c>
      <c r="H5" s="10">
        <v>2210840</v>
      </c>
      <c r="I5" s="10">
        <v>1670860</v>
      </c>
      <c r="J5" s="10">
        <v>625480</v>
      </c>
      <c r="K5" s="10">
        <v>1837160</v>
      </c>
      <c r="L5" s="10" t="s">
        <v>440</v>
      </c>
      <c r="M5" s="10">
        <v>188953</v>
      </c>
      <c r="N5" s="10">
        <v>6533293</v>
      </c>
    </row>
    <row r="6" spans="1:17" ht="24">
      <c r="A6" s="163">
        <v>20106</v>
      </c>
      <c r="B6" s="164" t="s">
        <v>441</v>
      </c>
      <c r="C6" s="353" t="s">
        <v>442</v>
      </c>
      <c r="D6" s="353"/>
      <c r="E6" s="353"/>
      <c r="F6" s="353"/>
      <c r="G6" s="164">
        <v>620</v>
      </c>
      <c r="H6" s="10">
        <v>3607160</v>
      </c>
      <c r="I6" s="10">
        <v>2726140</v>
      </c>
      <c r="J6" s="10">
        <v>2726140</v>
      </c>
      <c r="K6" s="10">
        <v>3408140</v>
      </c>
      <c r="L6" s="10" t="s">
        <v>440</v>
      </c>
      <c r="M6" s="10">
        <v>188953</v>
      </c>
      <c r="N6" s="10">
        <v>12656533</v>
      </c>
    </row>
    <row r="7" spans="1:17" ht="24">
      <c r="A7" s="163">
        <v>20107</v>
      </c>
      <c r="B7" s="164" t="s">
        <v>443</v>
      </c>
      <c r="C7" s="353" t="s">
        <v>444</v>
      </c>
      <c r="D7" s="353"/>
      <c r="E7" s="353"/>
      <c r="F7" s="353"/>
      <c r="G7" s="164">
        <v>620</v>
      </c>
      <c r="H7" s="10">
        <v>3607160</v>
      </c>
      <c r="I7" s="10">
        <v>2726140</v>
      </c>
      <c r="J7" s="10">
        <v>2726140</v>
      </c>
      <c r="K7" s="10">
        <v>3408140</v>
      </c>
      <c r="L7" s="10" t="s">
        <v>440</v>
      </c>
      <c r="M7" s="10">
        <v>188953</v>
      </c>
      <c r="N7" s="10">
        <v>12656533</v>
      </c>
    </row>
    <row r="8" spans="1:17" ht="24">
      <c r="A8" s="163">
        <v>20108</v>
      </c>
      <c r="B8" s="164" t="s">
        <v>445</v>
      </c>
      <c r="C8" s="353" t="s">
        <v>446</v>
      </c>
      <c r="D8" s="353"/>
      <c r="E8" s="353"/>
      <c r="F8" s="353"/>
      <c r="G8" s="164">
        <v>620</v>
      </c>
      <c r="H8" s="10">
        <v>3607160</v>
      </c>
      <c r="I8" s="10">
        <v>2726140</v>
      </c>
      <c r="J8" s="10">
        <v>2726140</v>
      </c>
      <c r="K8" s="10">
        <v>3408140</v>
      </c>
      <c r="L8" s="10" t="s">
        <v>440</v>
      </c>
      <c r="M8" s="10">
        <v>188953</v>
      </c>
      <c r="N8" s="10">
        <v>12656533</v>
      </c>
    </row>
    <row r="9" spans="1:17" ht="24">
      <c r="A9" s="163">
        <v>20110</v>
      </c>
      <c r="B9" s="164" t="s">
        <v>447</v>
      </c>
      <c r="C9" s="353" t="s">
        <v>448</v>
      </c>
      <c r="D9" s="353"/>
      <c r="E9" s="353"/>
      <c r="F9" s="353"/>
      <c r="G9" s="164">
        <v>380</v>
      </c>
      <c r="H9" s="10">
        <v>2210840</v>
      </c>
      <c r="I9" s="10">
        <v>1670860</v>
      </c>
      <c r="J9" s="10">
        <v>625480</v>
      </c>
      <c r="K9" s="10">
        <v>1837160</v>
      </c>
      <c r="L9" s="10" t="s">
        <v>440</v>
      </c>
      <c r="M9" s="10">
        <v>188953</v>
      </c>
      <c r="N9" s="10">
        <v>6533293</v>
      </c>
    </row>
    <row r="10" spans="1:17" ht="24">
      <c r="A10" s="163">
        <v>20111</v>
      </c>
      <c r="B10" s="164" t="s">
        <v>449</v>
      </c>
      <c r="C10" s="353" t="s">
        <v>450</v>
      </c>
      <c r="D10" s="353"/>
      <c r="E10" s="353"/>
      <c r="F10" s="353"/>
      <c r="G10" s="164">
        <v>380</v>
      </c>
      <c r="H10" s="10">
        <v>2210840</v>
      </c>
      <c r="I10" s="10">
        <v>1670860</v>
      </c>
      <c r="J10" s="10">
        <v>625480</v>
      </c>
      <c r="K10" s="10">
        <v>1837160</v>
      </c>
      <c r="L10" s="10" t="s">
        <v>440</v>
      </c>
      <c r="M10" s="10">
        <v>188953</v>
      </c>
      <c r="N10" s="10">
        <v>6533293</v>
      </c>
    </row>
    <row r="11" spans="1:17" ht="24">
      <c r="A11" s="163">
        <v>21209</v>
      </c>
      <c r="B11" s="164" t="s">
        <v>451</v>
      </c>
      <c r="C11" s="353" t="s">
        <v>452</v>
      </c>
      <c r="D11" s="353"/>
      <c r="E11" s="353"/>
      <c r="F11" s="353"/>
      <c r="G11" s="164">
        <v>315</v>
      </c>
      <c r="H11" s="10">
        <v>1832670</v>
      </c>
      <c r="I11" s="10">
        <v>1385055</v>
      </c>
      <c r="J11" s="10">
        <v>518490</v>
      </c>
      <c r="K11" s="10">
        <v>1564130</v>
      </c>
      <c r="L11" s="10" t="s">
        <v>440</v>
      </c>
      <c r="M11" s="10">
        <v>188953</v>
      </c>
      <c r="N11" s="10">
        <v>5489298</v>
      </c>
    </row>
    <row r="12" spans="1:17" ht="24">
      <c r="A12" s="163">
        <v>21210</v>
      </c>
      <c r="B12" s="164" t="s">
        <v>453</v>
      </c>
      <c r="C12" s="353" t="s">
        <v>454</v>
      </c>
      <c r="D12" s="353"/>
      <c r="E12" s="353"/>
      <c r="F12" s="353"/>
      <c r="G12" s="164">
        <v>430</v>
      </c>
      <c r="H12" s="10">
        <v>2501740</v>
      </c>
      <c r="I12" s="10">
        <v>1890710</v>
      </c>
      <c r="J12" s="10">
        <v>707780</v>
      </c>
      <c r="K12" s="10">
        <v>2137515</v>
      </c>
      <c r="L12" s="10" t="s">
        <v>440</v>
      </c>
      <c r="M12" s="10">
        <v>188953</v>
      </c>
      <c r="N12" s="10">
        <v>7426698</v>
      </c>
    </row>
    <row r="13" spans="1:17" ht="24">
      <c r="A13" s="163">
        <v>21211</v>
      </c>
      <c r="B13" s="164" t="s">
        <v>455</v>
      </c>
      <c r="C13" s="353" t="s">
        <v>456</v>
      </c>
      <c r="D13" s="353"/>
      <c r="E13" s="353"/>
      <c r="F13" s="353"/>
      <c r="G13" s="164">
        <v>395</v>
      </c>
      <c r="H13" s="10">
        <v>2298110</v>
      </c>
      <c r="I13" s="10">
        <v>1736815</v>
      </c>
      <c r="J13" s="10">
        <v>650170</v>
      </c>
      <c r="K13" s="10">
        <v>1963712</v>
      </c>
      <c r="L13" s="10" t="s">
        <v>440</v>
      </c>
      <c r="M13" s="10">
        <v>188953</v>
      </c>
      <c r="N13" s="10">
        <v>6837760</v>
      </c>
    </row>
    <row r="14" spans="1:17" ht="24">
      <c r="A14" s="163">
        <v>21212</v>
      </c>
      <c r="B14" s="164" t="s">
        <v>457</v>
      </c>
      <c r="C14" s="353" t="s">
        <v>458</v>
      </c>
      <c r="D14" s="353"/>
      <c r="E14" s="353"/>
      <c r="F14" s="353"/>
      <c r="G14" s="164">
        <v>700</v>
      </c>
      <c r="H14" s="10">
        <v>4072600</v>
      </c>
      <c r="I14" s="10">
        <v>3077900</v>
      </c>
      <c r="J14" s="10">
        <v>3077900</v>
      </c>
      <c r="K14" s="10">
        <v>3847900</v>
      </c>
      <c r="L14" s="10" t="s">
        <v>440</v>
      </c>
      <c r="M14" s="10">
        <v>188953</v>
      </c>
      <c r="N14" s="10">
        <v>14265253</v>
      </c>
    </row>
    <row r="15" spans="1:17" ht="24">
      <c r="A15" s="163">
        <v>21213</v>
      </c>
      <c r="B15" s="164" t="s">
        <v>459</v>
      </c>
      <c r="C15" s="353" t="s">
        <v>460</v>
      </c>
      <c r="D15" s="353"/>
      <c r="E15" s="353"/>
      <c r="F15" s="353"/>
      <c r="G15" s="164">
        <v>395</v>
      </c>
      <c r="H15" s="10">
        <v>2298110</v>
      </c>
      <c r="I15" s="10">
        <v>1736815</v>
      </c>
      <c r="J15" s="10">
        <v>650170</v>
      </c>
      <c r="K15" s="10">
        <v>1963712</v>
      </c>
      <c r="L15" s="10" t="s">
        <v>440</v>
      </c>
      <c r="M15" s="10">
        <v>188953</v>
      </c>
      <c r="N15" s="10">
        <v>6837760</v>
      </c>
    </row>
    <row r="16" spans="1:17" ht="24">
      <c r="A16" s="163">
        <v>21214</v>
      </c>
      <c r="B16" s="164" t="s">
        <v>461</v>
      </c>
      <c r="C16" s="353" t="s">
        <v>462</v>
      </c>
      <c r="D16" s="353"/>
      <c r="E16" s="353"/>
      <c r="F16" s="353"/>
      <c r="G16" s="164">
        <v>510</v>
      </c>
      <c r="H16" s="10">
        <v>2967180</v>
      </c>
      <c r="I16" s="10">
        <v>2242470</v>
      </c>
      <c r="J16" s="10">
        <v>2242470</v>
      </c>
      <c r="K16" s="10">
        <v>2803470</v>
      </c>
      <c r="L16" s="10" t="s">
        <v>440</v>
      </c>
      <c r="M16" s="10">
        <v>188953</v>
      </c>
      <c r="N16" s="10">
        <v>10444543</v>
      </c>
    </row>
    <row r="17" spans="1:14" ht="24">
      <c r="A17" s="163">
        <v>35201</v>
      </c>
      <c r="B17" s="164" t="s">
        <v>463</v>
      </c>
      <c r="C17" s="353" t="s">
        <v>464</v>
      </c>
      <c r="D17" s="353"/>
      <c r="E17" s="353"/>
      <c r="F17" s="353"/>
      <c r="G17" s="164">
        <v>420</v>
      </c>
      <c r="H17" s="10">
        <v>2443560</v>
      </c>
      <c r="I17" s="10">
        <v>1846740</v>
      </c>
      <c r="J17" s="10">
        <v>691320</v>
      </c>
      <c r="K17" s="10">
        <v>2137515</v>
      </c>
      <c r="L17" s="10" t="s">
        <v>440</v>
      </c>
      <c r="M17" s="10">
        <v>188953</v>
      </c>
      <c r="N17" s="10">
        <v>7308088</v>
      </c>
    </row>
    <row r="18" spans="1:14" ht="24">
      <c r="A18" s="163">
        <v>35202</v>
      </c>
      <c r="B18" s="164" t="s">
        <v>465</v>
      </c>
      <c r="C18" s="353" t="s">
        <v>466</v>
      </c>
      <c r="D18" s="353"/>
      <c r="E18" s="353"/>
      <c r="F18" s="353"/>
      <c r="G18" s="164">
        <v>420</v>
      </c>
      <c r="H18" s="10">
        <v>2443560</v>
      </c>
      <c r="I18" s="10">
        <v>1846740</v>
      </c>
      <c r="J18" s="10">
        <v>691320</v>
      </c>
      <c r="K18" s="10">
        <v>2137515</v>
      </c>
      <c r="L18" s="10" t="s">
        <v>440</v>
      </c>
      <c r="M18" s="10">
        <v>188953</v>
      </c>
      <c r="N18" s="10">
        <v>7308088</v>
      </c>
    </row>
    <row r="19" spans="1:14" ht="24">
      <c r="A19" s="163">
        <v>12102</v>
      </c>
      <c r="B19" s="164" t="s">
        <v>467</v>
      </c>
      <c r="C19" s="353" t="s">
        <v>468</v>
      </c>
      <c r="D19" s="353"/>
      <c r="E19" s="353"/>
      <c r="F19" s="353"/>
      <c r="G19" s="164">
        <v>375</v>
      </c>
      <c r="H19" s="10">
        <v>2181750</v>
      </c>
      <c r="I19" s="10">
        <v>1648875</v>
      </c>
      <c r="J19" s="10">
        <v>617250</v>
      </c>
      <c r="K19" s="10">
        <v>1837160</v>
      </c>
      <c r="L19" s="10" t="s">
        <v>440</v>
      </c>
      <c r="M19" s="10">
        <v>188953</v>
      </c>
      <c r="N19" s="10">
        <v>6473988</v>
      </c>
    </row>
    <row r="20" spans="1:14" ht="24">
      <c r="A20" s="163">
        <v>12401</v>
      </c>
      <c r="B20" s="164" t="s">
        <v>469</v>
      </c>
      <c r="C20" s="353" t="s">
        <v>470</v>
      </c>
      <c r="D20" s="353"/>
      <c r="E20" s="353"/>
      <c r="F20" s="353"/>
      <c r="G20" s="164">
        <v>375</v>
      </c>
      <c r="H20" s="10">
        <v>2181750</v>
      </c>
      <c r="I20" s="10">
        <v>1648875</v>
      </c>
      <c r="J20" s="10">
        <v>617250</v>
      </c>
      <c r="K20" s="10">
        <v>1837160</v>
      </c>
      <c r="L20" s="10" t="s">
        <v>440</v>
      </c>
      <c r="M20" s="10">
        <v>188953</v>
      </c>
      <c r="N20" s="10">
        <v>6473988</v>
      </c>
    </row>
    <row r="21" spans="1:14" ht="24">
      <c r="A21" s="163">
        <v>12402</v>
      </c>
      <c r="B21" s="164" t="s">
        <v>471</v>
      </c>
      <c r="C21" s="353" t="s">
        <v>472</v>
      </c>
      <c r="D21" s="353"/>
      <c r="E21" s="353"/>
      <c r="F21" s="353"/>
      <c r="G21" s="164">
        <v>375</v>
      </c>
      <c r="H21" s="10">
        <v>2181750</v>
      </c>
      <c r="I21" s="10">
        <v>1648875</v>
      </c>
      <c r="J21" s="10">
        <v>617250</v>
      </c>
      <c r="K21" s="10">
        <v>1837160</v>
      </c>
      <c r="L21" s="10" t="s">
        <v>440</v>
      </c>
      <c r="M21" s="10">
        <v>188953</v>
      </c>
      <c r="N21" s="10">
        <v>6473988</v>
      </c>
    </row>
    <row r="22" spans="1:14" ht="24">
      <c r="A22" s="163">
        <v>12403</v>
      </c>
      <c r="B22" s="165" t="s">
        <v>473</v>
      </c>
      <c r="C22" s="353" t="s">
        <v>474</v>
      </c>
      <c r="D22" s="353"/>
      <c r="E22" s="353"/>
      <c r="F22" s="353"/>
      <c r="G22" s="164">
        <v>375</v>
      </c>
      <c r="H22" s="10">
        <v>2181750</v>
      </c>
      <c r="I22" s="10">
        <v>1648875</v>
      </c>
      <c r="J22" s="10">
        <v>617250</v>
      </c>
      <c r="K22" s="10">
        <v>1837160</v>
      </c>
      <c r="L22" s="10" t="s">
        <v>440</v>
      </c>
      <c r="M22" s="10">
        <v>188953</v>
      </c>
      <c r="N22" s="10">
        <v>6473988</v>
      </c>
    </row>
    <row r="23" spans="1:14" ht="24">
      <c r="A23" s="163">
        <v>12410</v>
      </c>
      <c r="B23" s="164" t="s">
        <v>475</v>
      </c>
      <c r="C23" s="353" t="s">
        <v>476</v>
      </c>
      <c r="D23" s="353"/>
      <c r="E23" s="353"/>
      <c r="F23" s="353"/>
      <c r="G23" s="164">
        <v>375</v>
      </c>
      <c r="H23" s="10">
        <v>2181750</v>
      </c>
      <c r="I23" s="10">
        <v>1648875</v>
      </c>
      <c r="J23" s="10">
        <v>617250</v>
      </c>
      <c r="K23" s="10">
        <v>1837160</v>
      </c>
      <c r="L23" s="10" t="s">
        <v>440</v>
      </c>
      <c r="M23" s="10">
        <v>188953</v>
      </c>
      <c r="N23" s="10">
        <v>6473988</v>
      </c>
    </row>
    <row r="24" spans="1:14">
      <c r="A24" s="163">
        <v>12501</v>
      </c>
      <c r="B24" s="164" t="s">
        <v>477</v>
      </c>
      <c r="C24" s="353" t="s">
        <v>478</v>
      </c>
      <c r="D24" s="353"/>
      <c r="E24" s="353"/>
      <c r="F24" s="353"/>
      <c r="G24" s="164">
        <v>90</v>
      </c>
      <c r="H24" s="10">
        <v>523620</v>
      </c>
      <c r="I24" s="10">
        <v>395730</v>
      </c>
      <c r="J24" s="10">
        <v>148140</v>
      </c>
      <c r="K24" s="10">
        <v>505708</v>
      </c>
      <c r="L24" s="10">
        <v>370599</v>
      </c>
      <c r="M24" s="10">
        <v>188953</v>
      </c>
      <c r="N24" s="10">
        <v>2132750</v>
      </c>
    </row>
    <row r="25" spans="1:14" ht="24">
      <c r="A25" s="163">
        <v>12502</v>
      </c>
      <c r="B25" s="164" t="s">
        <v>479</v>
      </c>
      <c r="C25" s="353" t="s">
        <v>480</v>
      </c>
      <c r="D25" s="353"/>
      <c r="E25" s="353"/>
      <c r="F25" s="353"/>
      <c r="G25" s="164">
        <v>555</v>
      </c>
      <c r="H25" s="10">
        <v>3228990</v>
      </c>
      <c r="I25" s="10">
        <v>2440335</v>
      </c>
      <c r="J25" s="10">
        <v>2440335</v>
      </c>
      <c r="K25" s="10">
        <v>3050835</v>
      </c>
      <c r="L25" s="10" t="s">
        <v>440</v>
      </c>
      <c r="M25" s="10">
        <v>188953</v>
      </c>
      <c r="N25" s="10">
        <v>11349448</v>
      </c>
    </row>
    <row r="26" spans="1:14" ht="24">
      <c r="A26" s="163">
        <v>12503</v>
      </c>
      <c r="B26" s="164" t="s">
        <v>481</v>
      </c>
      <c r="C26" s="353" t="s">
        <v>482</v>
      </c>
      <c r="D26" s="353"/>
      <c r="E26" s="353"/>
      <c r="F26" s="353"/>
      <c r="G26" s="164">
        <v>555</v>
      </c>
      <c r="H26" s="10">
        <v>3228990</v>
      </c>
      <c r="I26" s="10">
        <v>2440335</v>
      </c>
      <c r="J26" s="10">
        <v>2440335</v>
      </c>
      <c r="K26" s="10">
        <v>3050835</v>
      </c>
      <c r="L26" s="10" t="s">
        <v>440</v>
      </c>
      <c r="M26" s="10">
        <v>188953</v>
      </c>
      <c r="N26" s="10">
        <v>11349448</v>
      </c>
    </row>
    <row r="27" spans="1:14" ht="24">
      <c r="A27" s="163">
        <v>13101</v>
      </c>
      <c r="B27" s="164" t="s">
        <v>483</v>
      </c>
      <c r="C27" s="353" t="s">
        <v>484</v>
      </c>
      <c r="D27" s="353"/>
      <c r="E27" s="353"/>
      <c r="F27" s="353"/>
      <c r="G27" s="164">
        <v>285</v>
      </c>
      <c r="H27" s="10">
        <v>1658130</v>
      </c>
      <c r="I27" s="10">
        <v>1253145</v>
      </c>
      <c r="J27" s="10">
        <v>469110</v>
      </c>
      <c r="K27" s="10">
        <v>1390328</v>
      </c>
      <c r="L27" s="10" t="s">
        <v>440</v>
      </c>
      <c r="M27" s="10">
        <v>188953</v>
      </c>
      <c r="N27" s="10">
        <v>4959666</v>
      </c>
    </row>
    <row r="28" spans="1:14" ht="24">
      <c r="A28" s="163">
        <v>13102</v>
      </c>
      <c r="B28" s="164" t="s">
        <v>485</v>
      </c>
      <c r="C28" s="353" t="s">
        <v>486</v>
      </c>
      <c r="D28" s="353"/>
      <c r="E28" s="353"/>
      <c r="F28" s="353"/>
      <c r="G28" s="164">
        <v>285</v>
      </c>
      <c r="H28" s="10">
        <v>1658130</v>
      </c>
      <c r="I28" s="10">
        <v>1253145</v>
      </c>
      <c r="J28" s="10">
        <v>469110</v>
      </c>
      <c r="K28" s="10">
        <v>1390328</v>
      </c>
      <c r="L28" s="10" t="s">
        <v>440</v>
      </c>
      <c r="M28" s="10">
        <v>188953</v>
      </c>
      <c r="N28" s="10">
        <v>4959666</v>
      </c>
    </row>
    <row r="29" spans="1:14" ht="24">
      <c r="A29" s="163">
        <v>13103</v>
      </c>
      <c r="B29" s="164" t="s">
        <v>487</v>
      </c>
      <c r="C29" s="353" t="s">
        <v>488</v>
      </c>
      <c r="D29" s="353"/>
      <c r="E29" s="353"/>
      <c r="F29" s="353"/>
      <c r="G29" s="164">
        <v>555</v>
      </c>
      <c r="H29" s="10">
        <v>3228990</v>
      </c>
      <c r="I29" s="10">
        <v>2440335</v>
      </c>
      <c r="J29" s="10">
        <v>2440335</v>
      </c>
      <c r="K29" s="10">
        <v>3050835</v>
      </c>
      <c r="L29" s="10" t="s">
        <v>440</v>
      </c>
      <c r="M29" s="10">
        <v>188953</v>
      </c>
      <c r="N29" s="10">
        <v>11349448</v>
      </c>
    </row>
    <row r="30" spans="1:14" ht="24">
      <c r="A30" s="163">
        <v>13104</v>
      </c>
      <c r="B30" s="164" t="s">
        <v>489</v>
      </c>
      <c r="C30" s="353" t="s">
        <v>490</v>
      </c>
      <c r="D30" s="353"/>
      <c r="E30" s="353"/>
      <c r="F30" s="353"/>
      <c r="G30" s="164">
        <v>285</v>
      </c>
      <c r="H30" s="10">
        <v>1658130</v>
      </c>
      <c r="I30" s="10">
        <v>1253145</v>
      </c>
      <c r="J30" s="10">
        <v>469110</v>
      </c>
      <c r="K30" s="10">
        <v>1390328</v>
      </c>
      <c r="L30" s="10" t="s">
        <v>440</v>
      </c>
      <c r="M30" s="10">
        <v>188953</v>
      </c>
      <c r="N30" s="10">
        <v>4959666</v>
      </c>
    </row>
    <row r="31" spans="1:14" ht="24">
      <c r="A31" s="163">
        <v>13110</v>
      </c>
      <c r="B31" s="164" t="s">
        <v>491</v>
      </c>
      <c r="C31" s="353" t="s">
        <v>492</v>
      </c>
      <c r="D31" s="353"/>
      <c r="E31" s="353"/>
      <c r="F31" s="353"/>
      <c r="G31" s="164">
        <v>455</v>
      </c>
      <c r="H31" s="10">
        <v>2647190</v>
      </c>
      <c r="I31" s="10">
        <v>2000635</v>
      </c>
      <c r="J31" s="10">
        <v>2000635</v>
      </c>
      <c r="K31" s="10">
        <v>2501135</v>
      </c>
      <c r="L31" s="10" t="s">
        <v>440</v>
      </c>
      <c r="M31" s="10">
        <v>188953</v>
      </c>
      <c r="N31" s="10">
        <v>9338548</v>
      </c>
    </row>
    <row r="32" spans="1:14" ht="24">
      <c r="A32" s="163">
        <v>17001</v>
      </c>
      <c r="B32" s="164" t="s">
        <v>493</v>
      </c>
      <c r="C32" s="353" t="s">
        <v>494</v>
      </c>
      <c r="D32" s="353"/>
      <c r="E32" s="353"/>
      <c r="F32" s="353"/>
      <c r="G32" s="164">
        <v>525</v>
      </c>
      <c r="H32" s="10">
        <v>3054450</v>
      </c>
      <c r="I32" s="10">
        <v>2308425</v>
      </c>
      <c r="J32" s="10">
        <v>2308425</v>
      </c>
      <c r="K32" s="10">
        <v>2885925</v>
      </c>
      <c r="L32" s="10" t="s">
        <v>440</v>
      </c>
      <c r="M32" s="10">
        <v>188953</v>
      </c>
      <c r="N32" s="10">
        <v>10746178</v>
      </c>
    </row>
    <row r="33" spans="1:14" ht="24">
      <c r="A33" s="163">
        <v>17004</v>
      </c>
      <c r="B33" s="164" t="s">
        <v>495</v>
      </c>
      <c r="C33" s="353" t="s">
        <v>496</v>
      </c>
      <c r="D33" s="353"/>
      <c r="E33" s="353"/>
      <c r="F33" s="353"/>
      <c r="G33" s="164">
        <v>690</v>
      </c>
      <c r="H33" s="10">
        <v>4014420</v>
      </c>
      <c r="I33" s="10">
        <v>3033930</v>
      </c>
      <c r="J33" s="10">
        <v>3033930</v>
      </c>
      <c r="K33" s="10">
        <v>3792930</v>
      </c>
      <c r="L33" s="10" t="s">
        <v>440</v>
      </c>
      <c r="M33" s="10">
        <v>188953</v>
      </c>
      <c r="N33" s="10">
        <v>14064163</v>
      </c>
    </row>
    <row r="34" spans="1:14" ht="24">
      <c r="A34" s="163">
        <v>17303</v>
      </c>
      <c r="B34" s="164" t="s">
        <v>497</v>
      </c>
      <c r="C34" s="353" t="s">
        <v>498</v>
      </c>
      <c r="D34" s="353"/>
      <c r="E34" s="353"/>
      <c r="F34" s="353"/>
      <c r="G34" s="164">
        <v>590</v>
      </c>
      <c r="H34" s="10">
        <v>3432620</v>
      </c>
      <c r="I34" s="10">
        <v>2594230</v>
      </c>
      <c r="J34" s="10">
        <v>2594230</v>
      </c>
      <c r="K34" s="10">
        <v>3243230</v>
      </c>
      <c r="L34" s="10" t="s">
        <v>440</v>
      </c>
      <c r="M34" s="10">
        <v>188953</v>
      </c>
      <c r="N34" s="10">
        <v>12053263</v>
      </c>
    </row>
    <row r="35" spans="1:14" ht="24">
      <c r="A35" s="163">
        <v>17806</v>
      </c>
      <c r="B35" s="164" t="s">
        <v>499</v>
      </c>
      <c r="C35" s="353" t="s">
        <v>500</v>
      </c>
      <c r="D35" s="353"/>
      <c r="E35" s="353"/>
      <c r="F35" s="353"/>
      <c r="G35" s="164">
        <v>590</v>
      </c>
      <c r="H35" s="10">
        <v>3432620</v>
      </c>
      <c r="I35" s="10">
        <v>2594230</v>
      </c>
      <c r="J35" s="10">
        <v>2594230</v>
      </c>
      <c r="K35" s="10">
        <v>3243230</v>
      </c>
      <c r="L35" s="10" t="s">
        <v>440</v>
      </c>
      <c r="M35" s="10">
        <v>188953</v>
      </c>
      <c r="N35" s="10">
        <v>12053263</v>
      </c>
    </row>
    <row r="36" spans="1:14" ht="24">
      <c r="A36" s="163">
        <v>17807</v>
      </c>
      <c r="B36" s="164" t="s">
        <v>501</v>
      </c>
      <c r="C36" s="353" t="s">
        <v>502</v>
      </c>
      <c r="D36" s="353"/>
      <c r="E36" s="353"/>
      <c r="F36" s="353"/>
      <c r="G36" s="164">
        <v>590</v>
      </c>
      <c r="H36" s="10">
        <v>3432620</v>
      </c>
      <c r="I36" s="10">
        <v>2594230</v>
      </c>
      <c r="J36" s="10">
        <v>2594230</v>
      </c>
      <c r="K36" s="10">
        <v>3243230</v>
      </c>
      <c r="L36" s="10" t="s">
        <v>440</v>
      </c>
      <c r="M36" s="10">
        <v>188953</v>
      </c>
      <c r="N36" s="10">
        <v>12053263</v>
      </c>
    </row>
    <row r="37" spans="1:14" ht="24">
      <c r="A37" s="163">
        <v>20201</v>
      </c>
      <c r="B37" s="164" t="s">
        <v>503</v>
      </c>
      <c r="C37" s="353" t="s">
        <v>504</v>
      </c>
      <c r="D37" s="353"/>
      <c r="E37" s="353"/>
      <c r="F37" s="353"/>
      <c r="G37" s="164">
        <v>220</v>
      </c>
      <c r="H37" s="10">
        <v>1279960</v>
      </c>
      <c r="I37" s="10">
        <v>967340</v>
      </c>
      <c r="J37" s="10">
        <v>362120</v>
      </c>
      <c r="K37" s="10">
        <v>1089802</v>
      </c>
      <c r="L37" s="10" t="s">
        <v>440</v>
      </c>
      <c r="M37" s="10">
        <v>188953</v>
      </c>
      <c r="N37" s="10">
        <v>3888175</v>
      </c>
    </row>
    <row r="38" spans="1:14" ht="24">
      <c r="A38" s="163">
        <v>20202</v>
      </c>
      <c r="B38" s="164" t="s">
        <v>505</v>
      </c>
      <c r="C38" s="353" t="s">
        <v>506</v>
      </c>
      <c r="D38" s="353"/>
      <c r="E38" s="353"/>
      <c r="F38" s="353"/>
      <c r="G38" s="164">
        <v>355</v>
      </c>
      <c r="H38" s="10">
        <v>2065390</v>
      </c>
      <c r="I38" s="10">
        <v>1560935</v>
      </c>
      <c r="J38" s="10">
        <v>584330</v>
      </c>
      <c r="K38" s="10">
        <v>1837160</v>
      </c>
      <c r="L38" s="10" t="s">
        <v>440</v>
      </c>
      <c r="M38" s="10">
        <v>188953</v>
      </c>
      <c r="N38" s="10">
        <v>6236768</v>
      </c>
    </row>
    <row r="39" spans="1:14" ht="24">
      <c r="A39" s="163">
        <v>20203</v>
      </c>
      <c r="B39" s="164" t="s">
        <v>507</v>
      </c>
      <c r="C39" s="353" t="s">
        <v>508</v>
      </c>
      <c r="D39" s="353"/>
      <c r="E39" s="353"/>
      <c r="F39" s="353"/>
      <c r="G39" s="164">
        <v>390</v>
      </c>
      <c r="H39" s="10">
        <v>2269020</v>
      </c>
      <c r="I39" s="10">
        <v>1714830</v>
      </c>
      <c r="J39" s="10">
        <v>641940</v>
      </c>
      <c r="K39" s="10">
        <v>1963712</v>
      </c>
      <c r="L39" s="10" t="s">
        <v>440</v>
      </c>
      <c r="M39" s="10">
        <v>188953</v>
      </c>
      <c r="N39" s="10">
        <v>6778455</v>
      </c>
    </row>
    <row r="40" spans="1:14" ht="24">
      <c r="A40" s="163">
        <v>20204</v>
      </c>
      <c r="B40" s="164" t="s">
        <v>509</v>
      </c>
      <c r="C40" s="353" t="s">
        <v>510</v>
      </c>
      <c r="D40" s="353"/>
      <c r="E40" s="353"/>
      <c r="F40" s="353"/>
      <c r="G40" s="164">
        <v>435</v>
      </c>
      <c r="H40" s="10">
        <v>2530830</v>
      </c>
      <c r="I40" s="10">
        <v>1912695</v>
      </c>
      <c r="J40" s="10">
        <v>716010</v>
      </c>
      <c r="K40" s="10">
        <v>2137515</v>
      </c>
      <c r="L40" s="10" t="s">
        <v>440</v>
      </c>
      <c r="M40" s="10">
        <v>188953</v>
      </c>
      <c r="N40" s="10">
        <v>7486003</v>
      </c>
    </row>
    <row r="41" spans="1:14" ht="24">
      <c r="A41" s="163">
        <v>380105</v>
      </c>
      <c r="B41" s="164">
        <v>380105</v>
      </c>
      <c r="C41" s="353" t="s">
        <v>511</v>
      </c>
      <c r="D41" s="353"/>
      <c r="E41" s="353"/>
      <c r="F41" s="353"/>
      <c r="G41" s="164">
        <v>560</v>
      </c>
      <c r="H41" s="10">
        <v>3258080</v>
      </c>
      <c r="I41" s="10">
        <v>2462320</v>
      </c>
      <c r="J41" s="10">
        <v>2462320</v>
      </c>
      <c r="K41" s="10">
        <v>3078320</v>
      </c>
      <c r="L41" s="10" t="s">
        <v>440</v>
      </c>
      <c r="M41" s="10">
        <v>188953</v>
      </c>
      <c r="N41" s="10">
        <v>11449993</v>
      </c>
    </row>
    <row r="42" spans="1:14" ht="24">
      <c r="A42" s="163">
        <v>381101</v>
      </c>
      <c r="B42" s="164">
        <v>381101</v>
      </c>
      <c r="C42" s="353" t="s">
        <v>512</v>
      </c>
      <c r="D42" s="353"/>
      <c r="E42" s="353"/>
      <c r="F42" s="353"/>
      <c r="G42" s="164">
        <v>560</v>
      </c>
      <c r="H42" s="10">
        <v>3258080</v>
      </c>
      <c r="I42" s="10">
        <v>2462320</v>
      </c>
      <c r="J42" s="10">
        <v>2462320</v>
      </c>
      <c r="K42" s="10">
        <v>3078320</v>
      </c>
      <c r="L42" s="10" t="s">
        <v>440</v>
      </c>
      <c r="M42" s="10">
        <v>188953</v>
      </c>
      <c r="N42" s="10">
        <v>11449993</v>
      </c>
    </row>
    <row r="43" spans="1:14" ht="24">
      <c r="A43" s="163">
        <v>381203</v>
      </c>
      <c r="B43" s="164">
        <v>381203</v>
      </c>
      <c r="C43" s="353" t="s">
        <v>513</v>
      </c>
      <c r="D43" s="353"/>
      <c r="E43" s="353"/>
      <c r="F43" s="353"/>
      <c r="G43" s="164">
        <v>365</v>
      </c>
      <c r="H43" s="10">
        <v>2123570</v>
      </c>
      <c r="I43" s="10">
        <v>1604905</v>
      </c>
      <c r="J43" s="10">
        <v>600790</v>
      </c>
      <c r="K43" s="10">
        <v>1837160</v>
      </c>
      <c r="L43" s="10" t="s">
        <v>440</v>
      </c>
      <c r="M43" s="10">
        <v>188953</v>
      </c>
      <c r="N43" s="10">
        <v>6355378</v>
      </c>
    </row>
    <row r="44" spans="1:14" ht="24">
      <c r="A44" s="163">
        <v>383107</v>
      </c>
      <c r="B44" s="164">
        <v>383107</v>
      </c>
      <c r="C44" s="353" t="s">
        <v>514</v>
      </c>
      <c r="D44" s="353"/>
      <c r="E44" s="353"/>
      <c r="F44" s="353"/>
      <c r="G44" s="164">
        <v>855</v>
      </c>
      <c r="H44" s="10">
        <v>4974390</v>
      </c>
      <c r="I44" s="10">
        <v>3759435</v>
      </c>
      <c r="J44" s="10">
        <v>3759435</v>
      </c>
      <c r="K44" s="10">
        <v>4699935</v>
      </c>
      <c r="L44" s="10" t="s">
        <v>440</v>
      </c>
      <c r="M44" s="10">
        <v>188953</v>
      </c>
      <c r="N44" s="10">
        <v>17382148</v>
      </c>
    </row>
    <row r="45" spans="1:14" ht="24">
      <c r="A45" s="163">
        <v>383108</v>
      </c>
      <c r="B45" s="164">
        <v>383108</v>
      </c>
      <c r="C45" s="353" t="s">
        <v>515</v>
      </c>
      <c r="D45" s="353"/>
      <c r="E45" s="353"/>
      <c r="F45" s="353"/>
      <c r="G45" s="164">
        <v>880</v>
      </c>
      <c r="H45" s="10">
        <v>5119840</v>
      </c>
      <c r="I45" s="10">
        <v>3869360</v>
      </c>
      <c r="J45" s="10">
        <v>3869360</v>
      </c>
      <c r="K45" s="10">
        <v>4837360</v>
      </c>
      <c r="L45" s="10" t="s">
        <v>440</v>
      </c>
      <c r="M45" s="10">
        <v>188953</v>
      </c>
      <c r="N45" s="10">
        <v>17884873</v>
      </c>
    </row>
    <row r="46" spans="1:14">
      <c r="A46" s="163">
        <v>383201</v>
      </c>
      <c r="B46" s="164">
        <v>383201</v>
      </c>
      <c r="C46" s="353" t="s">
        <v>516</v>
      </c>
      <c r="D46" s="353"/>
      <c r="E46" s="353"/>
      <c r="F46" s="353"/>
      <c r="G46" s="164">
        <v>165</v>
      </c>
      <c r="H46" s="10">
        <v>959970</v>
      </c>
      <c r="I46" s="10">
        <v>725505</v>
      </c>
      <c r="J46" s="10">
        <v>271590</v>
      </c>
      <c r="K46" s="10">
        <v>798418</v>
      </c>
      <c r="L46" s="10">
        <v>596414</v>
      </c>
      <c r="M46" s="10">
        <v>188953</v>
      </c>
      <c r="N46" s="10">
        <v>3540850</v>
      </c>
    </row>
    <row r="47" spans="1:14" ht="24">
      <c r="A47" s="163">
        <v>385107</v>
      </c>
      <c r="B47" s="164">
        <v>385107</v>
      </c>
      <c r="C47" s="353" t="s">
        <v>517</v>
      </c>
      <c r="D47" s="353"/>
      <c r="E47" s="353"/>
      <c r="F47" s="353"/>
      <c r="G47" s="164">
        <v>685</v>
      </c>
      <c r="H47" s="10">
        <v>3985330</v>
      </c>
      <c r="I47" s="10">
        <v>3011945</v>
      </c>
      <c r="J47" s="10">
        <v>3011945</v>
      </c>
      <c r="K47" s="10">
        <v>3765445</v>
      </c>
      <c r="L47" s="10" t="s">
        <v>440</v>
      </c>
      <c r="M47" s="10">
        <v>188953</v>
      </c>
      <c r="N47" s="10">
        <v>13963618</v>
      </c>
    </row>
    <row r="48" spans="1:14">
      <c r="A48" s="163">
        <v>15101</v>
      </c>
      <c r="B48" s="164" t="s">
        <v>518</v>
      </c>
      <c r="C48" s="353" t="s">
        <v>519</v>
      </c>
      <c r="D48" s="353"/>
      <c r="E48" s="353"/>
      <c r="F48" s="353"/>
      <c r="G48" s="164">
        <v>85</v>
      </c>
      <c r="H48" s="10">
        <v>494530</v>
      </c>
      <c r="I48" s="10">
        <v>373745</v>
      </c>
      <c r="J48" s="10">
        <v>139910</v>
      </c>
      <c r="K48" s="10">
        <v>505708</v>
      </c>
      <c r="L48" s="10">
        <v>370599</v>
      </c>
      <c r="M48" s="10">
        <v>188953</v>
      </c>
      <c r="N48" s="10">
        <v>2073445</v>
      </c>
    </row>
    <row r="49" spans="1:14">
      <c r="A49" s="163">
        <v>15102</v>
      </c>
      <c r="B49" s="164" t="s">
        <v>520</v>
      </c>
      <c r="C49" s="353" t="s">
        <v>521</v>
      </c>
      <c r="D49" s="353"/>
      <c r="E49" s="353"/>
      <c r="F49" s="353"/>
      <c r="G49" s="164">
        <v>100</v>
      </c>
      <c r="H49" s="10">
        <v>581800</v>
      </c>
      <c r="I49" s="10">
        <v>439700</v>
      </c>
      <c r="J49" s="10">
        <v>164600</v>
      </c>
      <c r="K49" s="10">
        <v>564179</v>
      </c>
      <c r="L49" s="10">
        <v>425946</v>
      </c>
      <c r="M49" s="10">
        <v>188953</v>
      </c>
      <c r="N49" s="10">
        <v>2365178</v>
      </c>
    </row>
    <row r="50" spans="1:14" ht="24">
      <c r="A50" s="163">
        <v>15201</v>
      </c>
      <c r="B50" s="164" t="s">
        <v>522</v>
      </c>
      <c r="C50" s="353" t="s">
        <v>523</v>
      </c>
      <c r="D50" s="353"/>
      <c r="E50" s="353"/>
      <c r="F50" s="353"/>
      <c r="G50" s="164">
        <v>730</v>
      </c>
      <c r="H50" s="10">
        <v>4247140</v>
      </c>
      <c r="I50" s="10">
        <v>3209810</v>
      </c>
      <c r="J50" s="10">
        <v>3209810</v>
      </c>
      <c r="K50" s="10">
        <v>4012810</v>
      </c>
      <c r="L50" s="10" t="s">
        <v>440</v>
      </c>
      <c r="M50" s="10">
        <v>188953</v>
      </c>
      <c r="N50" s="10">
        <v>14868523</v>
      </c>
    </row>
    <row r="51" spans="1:14" ht="24">
      <c r="A51" s="163">
        <v>15202</v>
      </c>
      <c r="B51" s="164" t="s">
        <v>524</v>
      </c>
      <c r="C51" s="353" t="s">
        <v>525</v>
      </c>
      <c r="D51" s="353"/>
      <c r="E51" s="353"/>
      <c r="F51" s="353"/>
      <c r="G51" s="164">
        <v>730</v>
      </c>
      <c r="H51" s="10">
        <v>4247140</v>
      </c>
      <c r="I51" s="10">
        <v>3209810</v>
      </c>
      <c r="J51" s="10">
        <v>3209810</v>
      </c>
      <c r="K51" s="10">
        <v>4012810</v>
      </c>
      <c r="L51" s="10" t="s">
        <v>440</v>
      </c>
      <c r="M51" s="10">
        <v>188953</v>
      </c>
      <c r="N51" s="10">
        <v>14868523</v>
      </c>
    </row>
    <row r="52" spans="1:14" ht="24">
      <c r="A52" s="163">
        <v>15203</v>
      </c>
      <c r="B52" s="164" t="s">
        <v>526</v>
      </c>
      <c r="C52" s="353" t="s">
        <v>527</v>
      </c>
      <c r="D52" s="353"/>
      <c r="E52" s="353"/>
      <c r="F52" s="353"/>
      <c r="G52" s="164">
        <v>730</v>
      </c>
      <c r="H52" s="10">
        <v>4247140</v>
      </c>
      <c r="I52" s="10">
        <v>3209810</v>
      </c>
      <c r="J52" s="10">
        <v>3209810</v>
      </c>
      <c r="K52" s="10">
        <v>4012810</v>
      </c>
      <c r="L52" s="10" t="s">
        <v>440</v>
      </c>
      <c r="M52" s="10">
        <v>188953</v>
      </c>
      <c r="N52" s="10">
        <v>14868523</v>
      </c>
    </row>
    <row r="53" spans="1:14" ht="24">
      <c r="A53" s="163">
        <v>15204</v>
      </c>
      <c r="B53" s="164" t="s">
        <v>528</v>
      </c>
      <c r="C53" s="353" t="s">
        <v>529</v>
      </c>
      <c r="D53" s="353"/>
      <c r="E53" s="353"/>
      <c r="F53" s="353"/>
      <c r="G53" s="164">
        <v>730</v>
      </c>
      <c r="H53" s="10">
        <v>4247140</v>
      </c>
      <c r="I53" s="10">
        <v>3209810</v>
      </c>
      <c r="J53" s="10">
        <v>3209810</v>
      </c>
      <c r="K53" s="10">
        <v>4012810</v>
      </c>
      <c r="L53" s="10" t="s">
        <v>440</v>
      </c>
      <c r="M53" s="10">
        <v>188953</v>
      </c>
      <c r="N53" s="10">
        <v>14868523</v>
      </c>
    </row>
    <row r="54" spans="1:14" ht="24">
      <c r="A54" s="163">
        <v>15301</v>
      </c>
      <c r="B54" s="164" t="s">
        <v>530</v>
      </c>
      <c r="C54" s="353" t="s">
        <v>531</v>
      </c>
      <c r="D54" s="353"/>
      <c r="E54" s="353"/>
      <c r="F54" s="353"/>
      <c r="G54" s="164">
        <v>730</v>
      </c>
      <c r="H54" s="10">
        <v>4247140</v>
      </c>
      <c r="I54" s="10">
        <v>3209810</v>
      </c>
      <c r="J54" s="10">
        <v>3209810</v>
      </c>
      <c r="K54" s="10">
        <v>4012810</v>
      </c>
      <c r="L54" s="10" t="s">
        <v>440</v>
      </c>
      <c r="M54" s="10">
        <v>188953</v>
      </c>
      <c r="N54" s="10">
        <v>14868523</v>
      </c>
    </row>
    <row r="55" spans="1:14" ht="24">
      <c r="A55" s="163">
        <v>15302</v>
      </c>
      <c r="B55" s="164" t="s">
        <v>532</v>
      </c>
      <c r="C55" s="353" t="s">
        <v>533</v>
      </c>
      <c r="D55" s="353"/>
      <c r="E55" s="353"/>
      <c r="F55" s="353"/>
      <c r="G55" s="164">
        <v>730</v>
      </c>
      <c r="H55" s="10">
        <v>4247140</v>
      </c>
      <c r="I55" s="10">
        <v>3209810</v>
      </c>
      <c r="J55" s="10">
        <v>3209810</v>
      </c>
      <c r="K55" s="10">
        <v>4012810</v>
      </c>
      <c r="L55" s="10" t="s">
        <v>440</v>
      </c>
      <c r="M55" s="10">
        <v>188953</v>
      </c>
      <c r="N55" s="10">
        <v>14868523</v>
      </c>
    </row>
    <row r="56" spans="1:14" ht="24">
      <c r="A56" s="163">
        <v>15304</v>
      </c>
      <c r="B56" s="164" t="s">
        <v>534</v>
      </c>
      <c r="C56" s="353" t="s">
        <v>535</v>
      </c>
      <c r="D56" s="353"/>
      <c r="E56" s="353"/>
      <c r="F56" s="353"/>
      <c r="G56" s="164">
        <v>730</v>
      </c>
      <c r="H56" s="10">
        <v>4247140</v>
      </c>
      <c r="I56" s="10">
        <v>3209810</v>
      </c>
      <c r="J56" s="10">
        <v>3209810</v>
      </c>
      <c r="K56" s="10">
        <v>4012810</v>
      </c>
      <c r="L56" s="10" t="s">
        <v>440</v>
      </c>
      <c r="M56" s="10">
        <v>188953</v>
      </c>
      <c r="N56" s="10">
        <v>14868523</v>
      </c>
    </row>
    <row r="57" spans="1:14" ht="24">
      <c r="A57" s="163">
        <v>15305</v>
      </c>
      <c r="B57" s="164" t="s">
        <v>536</v>
      </c>
      <c r="C57" s="353" t="s">
        <v>537</v>
      </c>
      <c r="D57" s="353"/>
      <c r="E57" s="353"/>
      <c r="F57" s="353"/>
      <c r="G57" s="164">
        <v>730</v>
      </c>
      <c r="H57" s="10">
        <v>4247140</v>
      </c>
      <c r="I57" s="10">
        <v>3209810</v>
      </c>
      <c r="J57" s="10">
        <v>3209810</v>
      </c>
      <c r="K57" s="10">
        <v>4012810</v>
      </c>
      <c r="L57" s="10" t="s">
        <v>440</v>
      </c>
      <c r="M57" s="10">
        <v>188953</v>
      </c>
      <c r="N57" s="10">
        <v>14868523</v>
      </c>
    </row>
    <row r="58" spans="1:14" ht="24">
      <c r="A58" s="163">
        <v>15306</v>
      </c>
      <c r="B58" s="164" t="s">
        <v>538</v>
      </c>
      <c r="C58" s="353" t="s">
        <v>539</v>
      </c>
      <c r="D58" s="353"/>
      <c r="E58" s="353"/>
      <c r="F58" s="353"/>
      <c r="G58" s="164">
        <v>700</v>
      </c>
      <c r="H58" s="10">
        <v>4072600</v>
      </c>
      <c r="I58" s="10">
        <v>3077900</v>
      </c>
      <c r="J58" s="10">
        <v>3077900</v>
      </c>
      <c r="K58" s="10">
        <v>3847900</v>
      </c>
      <c r="L58" s="10" t="s">
        <v>440</v>
      </c>
      <c r="M58" s="10">
        <v>188953</v>
      </c>
      <c r="N58" s="10">
        <v>14265253</v>
      </c>
    </row>
    <row r="59" spans="1:14" ht="24">
      <c r="A59" s="163">
        <v>15307</v>
      </c>
      <c r="B59" s="164" t="s">
        <v>540</v>
      </c>
      <c r="C59" s="353" t="s">
        <v>541</v>
      </c>
      <c r="D59" s="353"/>
      <c r="E59" s="353"/>
      <c r="F59" s="353"/>
      <c r="G59" s="164">
        <v>730</v>
      </c>
      <c r="H59" s="10">
        <v>4247140</v>
      </c>
      <c r="I59" s="10">
        <v>3209810</v>
      </c>
      <c r="J59" s="10">
        <v>3209810</v>
      </c>
      <c r="K59" s="10">
        <v>4012810</v>
      </c>
      <c r="L59" s="10" t="s">
        <v>440</v>
      </c>
      <c r="M59" s="10">
        <v>188953</v>
      </c>
      <c r="N59" s="10">
        <v>14868523</v>
      </c>
    </row>
    <row r="60" spans="1:14" ht="24">
      <c r="A60" s="163">
        <v>15308</v>
      </c>
      <c r="B60" s="164" t="s">
        <v>542</v>
      </c>
      <c r="C60" s="353" t="s">
        <v>543</v>
      </c>
      <c r="D60" s="353"/>
      <c r="E60" s="353"/>
      <c r="F60" s="353"/>
      <c r="G60" s="164">
        <v>730</v>
      </c>
      <c r="H60" s="10">
        <v>4247140</v>
      </c>
      <c r="I60" s="10">
        <v>3209810</v>
      </c>
      <c r="J60" s="10">
        <v>3209810</v>
      </c>
      <c r="K60" s="10">
        <v>4012810</v>
      </c>
      <c r="L60" s="10" t="s">
        <v>440</v>
      </c>
      <c r="M60" s="10">
        <v>188953</v>
      </c>
      <c r="N60" s="10">
        <v>14868523</v>
      </c>
    </row>
    <row r="61" spans="1:14" ht="24">
      <c r="A61" s="163">
        <v>15309</v>
      </c>
      <c r="B61" s="164" t="s">
        <v>544</v>
      </c>
      <c r="C61" s="353" t="s">
        <v>545</v>
      </c>
      <c r="D61" s="353"/>
      <c r="E61" s="353"/>
      <c r="F61" s="353"/>
      <c r="G61" s="164">
        <v>730</v>
      </c>
      <c r="H61" s="10">
        <v>4247140</v>
      </c>
      <c r="I61" s="10">
        <v>3209810</v>
      </c>
      <c r="J61" s="10">
        <v>3209810</v>
      </c>
      <c r="K61" s="10">
        <v>4012810</v>
      </c>
      <c r="L61" s="10" t="s">
        <v>440</v>
      </c>
      <c r="M61" s="10">
        <v>188953</v>
      </c>
      <c r="N61" s="10">
        <v>14868523</v>
      </c>
    </row>
    <row r="62" spans="1:14" ht="24">
      <c r="A62" s="163">
        <v>15310</v>
      </c>
      <c r="B62" s="164" t="s">
        <v>546</v>
      </c>
      <c r="C62" s="353" t="s">
        <v>547</v>
      </c>
      <c r="D62" s="353"/>
      <c r="E62" s="353"/>
      <c r="F62" s="353"/>
      <c r="G62" s="164">
        <v>820</v>
      </c>
      <c r="H62" s="10">
        <v>4770760</v>
      </c>
      <c r="I62" s="10">
        <v>3605540</v>
      </c>
      <c r="J62" s="10">
        <v>3605540</v>
      </c>
      <c r="K62" s="10">
        <v>4507540</v>
      </c>
      <c r="L62" s="10" t="s">
        <v>440</v>
      </c>
      <c r="M62" s="10">
        <v>188953</v>
      </c>
      <c r="N62" s="10">
        <v>16678333</v>
      </c>
    </row>
    <row r="63" spans="1:14" ht="24">
      <c r="A63" s="163">
        <v>15311</v>
      </c>
      <c r="B63" s="164" t="s">
        <v>548</v>
      </c>
      <c r="C63" s="353" t="s">
        <v>549</v>
      </c>
      <c r="D63" s="353"/>
      <c r="E63" s="353"/>
      <c r="F63" s="353"/>
      <c r="G63" s="164">
        <v>685</v>
      </c>
      <c r="H63" s="10">
        <v>3985330</v>
      </c>
      <c r="I63" s="10">
        <v>3011945</v>
      </c>
      <c r="J63" s="10">
        <v>3011945</v>
      </c>
      <c r="K63" s="10">
        <v>3765445</v>
      </c>
      <c r="L63" s="10" t="s">
        <v>440</v>
      </c>
      <c r="M63" s="10">
        <v>188953</v>
      </c>
      <c r="N63" s="10">
        <v>13963618</v>
      </c>
    </row>
    <row r="64" spans="1:14" ht="24">
      <c r="A64" s="163">
        <v>15401</v>
      </c>
      <c r="B64" s="164" t="s">
        <v>550</v>
      </c>
      <c r="C64" s="353" t="s">
        <v>551</v>
      </c>
      <c r="D64" s="353"/>
      <c r="E64" s="353"/>
      <c r="F64" s="353"/>
      <c r="G64" s="164">
        <v>945</v>
      </c>
      <c r="H64" s="10">
        <v>5498010</v>
      </c>
      <c r="I64" s="10">
        <v>4155165</v>
      </c>
      <c r="J64" s="10">
        <v>4155165</v>
      </c>
      <c r="K64" s="10">
        <v>5194665</v>
      </c>
      <c r="L64" s="10" t="s">
        <v>440</v>
      </c>
      <c r="M64" s="10">
        <v>188953</v>
      </c>
      <c r="N64" s="10">
        <v>19191958</v>
      </c>
    </row>
    <row r="65" spans="1:14" ht="24">
      <c r="A65" s="163">
        <v>15402</v>
      </c>
      <c r="B65" s="164" t="s">
        <v>552</v>
      </c>
      <c r="C65" s="353" t="s">
        <v>553</v>
      </c>
      <c r="D65" s="353"/>
      <c r="E65" s="353"/>
      <c r="F65" s="353"/>
      <c r="G65" s="164">
        <v>945</v>
      </c>
      <c r="H65" s="10">
        <v>5498010</v>
      </c>
      <c r="I65" s="10">
        <v>4155165</v>
      </c>
      <c r="J65" s="10">
        <v>4155165</v>
      </c>
      <c r="K65" s="10">
        <v>5194665</v>
      </c>
      <c r="L65" s="10" t="s">
        <v>440</v>
      </c>
      <c r="M65" s="10">
        <v>188953</v>
      </c>
      <c r="N65" s="10">
        <v>19191958</v>
      </c>
    </row>
    <row r="66" spans="1:14" ht="24">
      <c r="A66" s="163">
        <v>15403</v>
      </c>
      <c r="B66" s="164" t="s">
        <v>554</v>
      </c>
      <c r="C66" s="353" t="s">
        <v>555</v>
      </c>
      <c r="D66" s="353"/>
      <c r="E66" s="353"/>
      <c r="F66" s="353"/>
      <c r="G66" s="164">
        <v>945</v>
      </c>
      <c r="H66" s="10">
        <v>5498010</v>
      </c>
      <c r="I66" s="10">
        <v>4155165</v>
      </c>
      <c r="J66" s="10">
        <v>4155165</v>
      </c>
      <c r="K66" s="10">
        <v>5194665</v>
      </c>
      <c r="L66" s="10" t="s">
        <v>440</v>
      </c>
      <c r="M66" s="10">
        <v>188953</v>
      </c>
      <c r="N66" s="10">
        <v>19191958</v>
      </c>
    </row>
    <row r="67" spans="1:14" ht="24">
      <c r="A67" s="163">
        <v>15404</v>
      </c>
      <c r="B67" s="164" t="s">
        <v>556</v>
      </c>
      <c r="C67" s="353" t="s">
        <v>557</v>
      </c>
      <c r="D67" s="353"/>
      <c r="E67" s="353"/>
      <c r="F67" s="353"/>
      <c r="G67" s="164">
        <v>945</v>
      </c>
      <c r="H67" s="10">
        <v>5498010</v>
      </c>
      <c r="I67" s="10">
        <v>4155165</v>
      </c>
      <c r="J67" s="10">
        <v>4155165</v>
      </c>
      <c r="K67" s="10">
        <v>5194665</v>
      </c>
      <c r="L67" s="10" t="s">
        <v>440</v>
      </c>
      <c r="M67" s="10">
        <v>188953</v>
      </c>
      <c r="N67" s="10">
        <v>19191958</v>
      </c>
    </row>
    <row r="68" spans="1:14" ht="24">
      <c r="A68" s="163">
        <v>15405</v>
      </c>
      <c r="B68" s="164" t="s">
        <v>558</v>
      </c>
      <c r="C68" s="353" t="s">
        <v>559</v>
      </c>
      <c r="D68" s="353"/>
      <c r="E68" s="353"/>
      <c r="F68" s="353"/>
      <c r="G68" s="164">
        <v>945</v>
      </c>
      <c r="H68" s="10">
        <v>5498010</v>
      </c>
      <c r="I68" s="10">
        <v>4155165</v>
      </c>
      <c r="J68" s="10">
        <v>4155165</v>
      </c>
      <c r="K68" s="10">
        <v>5194665</v>
      </c>
      <c r="L68" s="10" t="s">
        <v>440</v>
      </c>
      <c r="M68" s="10">
        <v>188953</v>
      </c>
      <c r="N68" s="10">
        <v>19191958</v>
      </c>
    </row>
    <row r="69" spans="1:14" ht="24">
      <c r="A69" s="163">
        <v>15406</v>
      </c>
      <c r="B69" s="164" t="s">
        <v>560</v>
      </c>
      <c r="C69" s="353" t="s">
        <v>561</v>
      </c>
      <c r="D69" s="353"/>
      <c r="E69" s="353"/>
      <c r="F69" s="353"/>
      <c r="G69" s="164">
        <v>945</v>
      </c>
      <c r="H69" s="10">
        <v>5498010</v>
      </c>
      <c r="I69" s="10">
        <v>4155165</v>
      </c>
      <c r="J69" s="10">
        <v>4155165</v>
      </c>
      <c r="K69" s="10">
        <v>5194665</v>
      </c>
      <c r="L69" s="10" t="s">
        <v>440</v>
      </c>
      <c r="M69" s="10">
        <v>188953</v>
      </c>
      <c r="N69" s="10">
        <v>19191958</v>
      </c>
    </row>
    <row r="70" spans="1:14" ht="24">
      <c r="A70" s="163">
        <v>15407</v>
      </c>
      <c r="B70" s="164" t="s">
        <v>562</v>
      </c>
      <c r="C70" s="353" t="s">
        <v>563</v>
      </c>
      <c r="D70" s="353"/>
      <c r="E70" s="353"/>
      <c r="F70" s="353"/>
      <c r="G70" s="164">
        <v>945</v>
      </c>
      <c r="H70" s="10">
        <v>5498010</v>
      </c>
      <c r="I70" s="10">
        <v>4155165</v>
      </c>
      <c r="J70" s="10">
        <v>4155165</v>
      </c>
      <c r="K70" s="10">
        <v>5194665</v>
      </c>
      <c r="L70" s="10" t="s">
        <v>440</v>
      </c>
      <c r="M70" s="10">
        <v>188953</v>
      </c>
      <c r="N70" s="10">
        <v>19191958</v>
      </c>
    </row>
    <row r="71" spans="1:14" ht="24">
      <c r="A71" s="163">
        <v>15409</v>
      </c>
      <c r="B71" s="164" t="s">
        <v>564</v>
      </c>
      <c r="C71" s="353" t="s">
        <v>565</v>
      </c>
      <c r="D71" s="353"/>
      <c r="E71" s="353"/>
      <c r="F71" s="353"/>
      <c r="G71" s="164">
        <v>945</v>
      </c>
      <c r="H71" s="10">
        <v>5498010</v>
      </c>
      <c r="I71" s="10">
        <v>4155165</v>
      </c>
      <c r="J71" s="10">
        <v>4155165</v>
      </c>
      <c r="K71" s="10">
        <v>5194665</v>
      </c>
      <c r="L71" s="10" t="s">
        <v>440</v>
      </c>
      <c r="M71" s="10">
        <v>188953</v>
      </c>
      <c r="N71" s="10">
        <v>19191958</v>
      </c>
    </row>
    <row r="72" spans="1:14" ht="24">
      <c r="A72" s="163">
        <v>16101</v>
      </c>
      <c r="B72" s="164" t="s">
        <v>566</v>
      </c>
      <c r="C72" s="353" t="s">
        <v>567</v>
      </c>
      <c r="D72" s="353"/>
      <c r="E72" s="353"/>
      <c r="F72" s="353"/>
      <c r="G72" s="164">
        <v>190</v>
      </c>
      <c r="H72" s="10">
        <v>1105420</v>
      </c>
      <c r="I72" s="10">
        <v>835430</v>
      </c>
      <c r="J72" s="10">
        <v>312740</v>
      </c>
      <c r="K72" s="10">
        <v>963288</v>
      </c>
      <c r="L72" s="10" t="s">
        <v>440</v>
      </c>
      <c r="M72" s="10">
        <v>188953</v>
      </c>
      <c r="N72" s="10">
        <v>3405831</v>
      </c>
    </row>
    <row r="73" spans="1:14" ht="24">
      <c r="A73" s="163">
        <v>16102</v>
      </c>
      <c r="B73" s="164" t="s">
        <v>568</v>
      </c>
      <c r="C73" s="353" t="s">
        <v>569</v>
      </c>
      <c r="D73" s="353"/>
      <c r="E73" s="353"/>
      <c r="F73" s="353"/>
      <c r="G73" s="164">
        <v>305</v>
      </c>
      <c r="H73" s="10">
        <v>1774490</v>
      </c>
      <c r="I73" s="10">
        <v>1341085</v>
      </c>
      <c r="J73" s="10">
        <v>502030</v>
      </c>
      <c r="K73" s="10">
        <v>1564130</v>
      </c>
      <c r="L73" s="10" t="s">
        <v>440</v>
      </c>
      <c r="M73" s="10">
        <v>188953</v>
      </c>
      <c r="N73" s="10">
        <v>5370688</v>
      </c>
    </row>
    <row r="74" spans="1:14" ht="24">
      <c r="A74" s="163">
        <v>16201</v>
      </c>
      <c r="B74" s="164" t="s">
        <v>570</v>
      </c>
      <c r="C74" s="353" t="s">
        <v>571</v>
      </c>
      <c r="D74" s="353"/>
      <c r="E74" s="353"/>
      <c r="F74" s="353"/>
      <c r="G74" s="164">
        <v>305</v>
      </c>
      <c r="H74" s="10">
        <v>1774490</v>
      </c>
      <c r="I74" s="10">
        <v>1341085</v>
      </c>
      <c r="J74" s="10">
        <v>502030</v>
      </c>
      <c r="K74" s="10">
        <v>1564130</v>
      </c>
      <c r="L74" s="10" t="s">
        <v>440</v>
      </c>
      <c r="M74" s="10">
        <v>188953</v>
      </c>
      <c r="N74" s="10">
        <v>5370688</v>
      </c>
    </row>
    <row r="75" spans="1:14" ht="24">
      <c r="A75" s="163">
        <v>16301</v>
      </c>
      <c r="B75" s="164" t="s">
        <v>572</v>
      </c>
      <c r="C75" s="353" t="s">
        <v>573</v>
      </c>
      <c r="D75" s="353"/>
      <c r="E75" s="353"/>
      <c r="F75" s="353"/>
      <c r="G75" s="164">
        <v>190</v>
      </c>
      <c r="H75" s="10">
        <v>1105420</v>
      </c>
      <c r="I75" s="10">
        <v>835430</v>
      </c>
      <c r="J75" s="10">
        <v>312740</v>
      </c>
      <c r="K75" s="10">
        <v>963288</v>
      </c>
      <c r="L75" s="10" t="s">
        <v>440</v>
      </c>
      <c r="M75" s="10">
        <v>188953</v>
      </c>
      <c r="N75" s="10">
        <v>3405831</v>
      </c>
    </row>
    <row r="76" spans="1:14" ht="24">
      <c r="A76" s="163">
        <v>17201</v>
      </c>
      <c r="B76" s="164" t="s">
        <v>574</v>
      </c>
      <c r="C76" s="353" t="s">
        <v>575</v>
      </c>
      <c r="D76" s="353"/>
      <c r="E76" s="353"/>
      <c r="F76" s="353"/>
      <c r="G76" s="164">
        <v>730</v>
      </c>
      <c r="H76" s="10">
        <v>4247140</v>
      </c>
      <c r="I76" s="10">
        <v>3209810</v>
      </c>
      <c r="J76" s="10">
        <v>3209810</v>
      </c>
      <c r="K76" s="10">
        <v>4012810</v>
      </c>
      <c r="L76" s="10" t="s">
        <v>440</v>
      </c>
      <c r="M76" s="10">
        <v>188953</v>
      </c>
      <c r="N76" s="10">
        <v>14868523</v>
      </c>
    </row>
    <row r="77" spans="1:14" ht="24">
      <c r="A77" s="163">
        <v>17202</v>
      </c>
      <c r="B77" s="164" t="s">
        <v>576</v>
      </c>
      <c r="C77" s="353" t="s">
        <v>577</v>
      </c>
      <c r="D77" s="353"/>
      <c r="E77" s="353"/>
      <c r="F77" s="353"/>
      <c r="G77" s="164">
        <v>815</v>
      </c>
      <c r="H77" s="10">
        <v>4741670</v>
      </c>
      <c r="I77" s="10">
        <v>3583555</v>
      </c>
      <c r="J77" s="10">
        <v>3583555</v>
      </c>
      <c r="K77" s="10">
        <v>4480055</v>
      </c>
      <c r="L77" s="10" t="s">
        <v>440</v>
      </c>
      <c r="M77" s="10">
        <v>188953</v>
      </c>
      <c r="N77" s="10">
        <v>16577788</v>
      </c>
    </row>
    <row r="78" spans="1:14" ht="24">
      <c r="A78" s="163">
        <v>17203</v>
      </c>
      <c r="B78" s="164" t="s">
        <v>578</v>
      </c>
      <c r="C78" s="353" t="s">
        <v>579</v>
      </c>
      <c r="D78" s="353"/>
      <c r="E78" s="353"/>
      <c r="F78" s="353"/>
      <c r="G78" s="164">
        <v>730</v>
      </c>
      <c r="H78" s="10">
        <v>4247140</v>
      </c>
      <c r="I78" s="10">
        <v>3209810</v>
      </c>
      <c r="J78" s="10">
        <v>3209810</v>
      </c>
      <c r="K78" s="10">
        <v>4012810</v>
      </c>
      <c r="L78" s="10" t="s">
        <v>440</v>
      </c>
      <c r="M78" s="10">
        <v>188953</v>
      </c>
      <c r="N78" s="10">
        <v>14868523</v>
      </c>
    </row>
    <row r="79" spans="1:14" ht="24">
      <c r="A79" s="163">
        <v>17204</v>
      </c>
      <c r="B79" s="164" t="s">
        <v>580</v>
      </c>
      <c r="C79" s="353" t="s">
        <v>581</v>
      </c>
      <c r="D79" s="353"/>
      <c r="E79" s="353"/>
      <c r="F79" s="353"/>
      <c r="G79" s="164">
        <v>700</v>
      </c>
      <c r="H79" s="10">
        <v>4072600</v>
      </c>
      <c r="I79" s="10">
        <v>3077900</v>
      </c>
      <c r="J79" s="10">
        <v>3077900</v>
      </c>
      <c r="K79" s="10">
        <v>3847900</v>
      </c>
      <c r="L79" s="10" t="s">
        <v>440</v>
      </c>
      <c r="M79" s="10">
        <v>188953</v>
      </c>
      <c r="N79" s="10">
        <v>14265253</v>
      </c>
    </row>
    <row r="80" spans="1:14" ht="24">
      <c r="A80" s="163">
        <v>17301</v>
      </c>
      <c r="B80" s="164" t="s">
        <v>582</v>
      </c>
      <c r="C80" s="353" t="s">
        <v>583</v>
      </c>
      <c r="D80" s="353"/>
      <c r="E80" s="353"/>
      <c r="F80" s="353"/>
      <c r="G80" s="164">
        <v>945</v>
      </c>
      <c r="H80" s="10">
        <v>5498010</v>
      </c>
      <c r="I80" s="10">
        <v>4155165</v>
      </c>
      <c r="J80" s="10">
        <v>4155165</v>
      </c>
      <c r="K80" s="10">
        <v>5194665</v>
      </c>
      <c r="L80" s="10" t="s">
        <v>440</v>
      </c>
      <c r="M80" s="10">
        <v>188953</v>
      </c>
      <c r="N80" s="10">
        <v>19191958</v>
      </c>
    </row>
    <row r="81" spans="1:14" ht="24">
      <c r="A81" s="163">
        <v>17401</v>
      </c>
      <c r="B81" s="164" t="s">
        <v>584</v>
      </c>
      <c r="C81" s="353" t="s">
        <v>585</v>
      </c>
      <c r="D81" s="353"/>
      <c r="E81" s="353"/>
      <c r="F81" s="353"/>
      <c r="G81" s="164">
        <v>945</v>
      </c>
      <c r="H81" s="10">
        <v>5498010</v>
      </c>
      <c r="I81" s="10">
        <v>4155165</v>
      </c>
      <c r="J81" s="10">
        <v>4155165</v>
      </c>
      <c r="K81" s="10">
        <v>5194665</v>
      </c>
      <c r="L81" s="10" t="s">
        <v>440</v>
      </c>
      <c r="M81" s="10">
        <v>188953</v>
      </c>
      <c r="N81" s="10">
        <v>19191958</v>
      </c>
    </row>
    <row r="82" spans="1:14" ht="24">
      <c r="A82" s="163">
        <v>17403</v>
      </c>
      <c r="B82" s="164" t="s">
        <v>586</v>
      </c>
      <c r="C82" s="351" t="s">
        <v>587</v>
      </c>
      <c r="D82" s="351"/>
      <c r="E82" s="351"/>
      <c r="F82" s="351"/>
      <c r="G82" s="166">
        <v>700</v>
      </c>
      <c r="H82" s="10">
        <v>4072600</v>
      </c>
      <c r="I82" s="10">
        <v>3077900</v>
      </c>
      <c r="J82" s="10">
        <v>3077900</v>
      </c>
      <c r="K82" s="10">
        <v>3847900</v>
      </c>
      <c r="L82" s="10" t="s">
        <v>440</v>
      </c>
      <c r="M82" s="10">
        <v>188953</v>
      </c>
      <c r="N82" s="10">
        <v>14265253</v>
      </c>
    </row>
    <row r="83" spans="1:14" ht="24">
      <c r="A83" s="163">
        <v>17404</v>
      </c>
      <c r="B83" s="164" t="s">
        <v>588</v>
      </c>
      <c r="C83" s="351" t="s">
        <v>589</v>
      </c>
      <c r="D83" s="351"/>
      <c r="E83" s="351"/>
      <c r="F83" s="351"/>
      <c r="G83" s="166">
        <v>700</v>
      </c>
      <c r="H83" s="10">
        <v>4072600</v>
      </c>
      <c r="I83" s="10">
        <v>3077900</v>
      </c>
      <c r="J83" s="10">
        <v>3077900</v>
      </c>
      <c r="K83" s="10">
        <v>3847900</v>
      </c>
      <c r="L83" s="10" t="s">
        <v>440</v>
      </c>
      <c r="M83" s="10">
        <v>188953</v>
      </c>
      <c r="N83" s="10">
        <v>14265253</v>
      </c>
    </row>
    <row r="84" spans="1:14" ht="24">
      <c r="A84" s="163">
        <v>17405</v>
      </c>
      <c r="B84" s="164" t="s">
        <v>590</v>
      </c>
      <c r="C84" s="351" t="s">
        <v>591</v>
      </c>
      <c r="D84" s="351"/>
      <c r="E84" s="351"/>
      <c r="F84" s="351"/>
      <c r="G84" s="166">
        <v>700</v>
      </c>
      <c r="H84" s="10">
        <v>4072600</v>
      </c>
      <c r="I84" s="10">
        <v>3077900</v>
      </c>
      <c r="J84" s="10">
        <v>3077900</v>
      </c>
      <c r="K84" s="10">
        <v>3847900</v>
      </c>
      <c r="L84" s="10" t="s">
        <v>440</v>
      </c>
      <c r="M84" s="10">
        <v>188953</v>
      </c>
      <c r="N84" s="10">
        <v>14265253</v>
      </c>
    </row>
    <row r="85" spans="1:14" ht="24">
      <c r="A85" s="163">
        <v>17406</v>
      </c>
      <c r="B85" s="164" t="s">
        <v>592</v>
      </c>
      <c r="C85" s="351" t="s">
        <v>593</v>
      </c>
      <c r="D85" s="351"/>
      <c r="E85" s="351"/>
      <c r="F85" s="351"/>
      <c r="G85" s="166">
        <v>700</v>
      </c>
      <c r="H85" s="10">
        <v>4072600</v>
      </c>
      <c r="I85" s="10">
        <v>3077900</v>
      </c>
      <c r="J85" s="10">
        <v>3077900</v>
      </c>
      <c r="K85" s="10">
        <v>3847900</v>
      </c>
      <c r="L85" s="10" t="s">
        <v>440</v>
      </c>
      <c r="M85" s="10">
        <v>188953</v>
      </c>
      <c r="N85" s="10">
        <v>14265253</v>
      </c>
    </row>
    <row r="86" spans="1:14" ht="24">
      <c r="A86" s="163">
        <v>17501</v>
      </c>
      <c r="B86" s="164" t="s">
        <v>594</v>
      </c>
      <c r="C86" s="353" t="s">
        <v>595</v>
      </c>
      <c r="D86" s="353"/>
      <c r="E86" s="353"/>
      <c r="F86" s="353"/>
      <c r="G86" s="164">
        <v>945</v>
      </c>
      <c r="H86" s="10">
        <v>5498010</v>
      </c>
      <c r="I86" s="10">
        <v>4155165</v>
      </c>
      <c r="J86" s="10">
        <v>4155165</v>
      </c>
      <c r="K86" s="10">
        <v>5194665</v>
      </c>
      <c r="L86" s="10" t="s">
        <v>440</v>
      </c>
      <c r="M86" s="10">
        <v>188953</v>
      </c>
      <c r="N86" s="10">
        <v>19191958</v>
      </c>
    </row>
    <row r="87" spans="1:14" ht="24">
      <c r="A87" s="163">
        <v>17504</v>
      </c>
      <c r="B87" s="164" t="s">
        <v>596</v>
      </c>
      <c r="C87" s="353" t="s">
        <v>597</v>
      </c>
      <c r="D87" s="353"/>
      <c r="E87" s="353"/>
      <c r="F87" s="353"/>
      <c r="G87" s="164">
        <v>945</v>
      </c>
      <c r="H87" s="10">
        <v>5498010</v>
      </c>
      <c r="I87" s="10">
        <v>4155165</v>
      </c>
      <c r="J87" s="10">
        <v>4155165</v>
      </c>
      <c r="K87" s="10">
        <v>5194665</v>
      </c>
      <c r="L87" s="10" t="s">
        <v>440</v>
      </c>
      <c r="M87" s="10">
        <v>188953</v>
      </c>
      <c r="N87" s="10">
        <v>19191958</v>
      </c>
    </row>
    <row r="88" spans="1:14" ht="24">
      <c r="A88" s="163">
        <v>17505</v>
      </c>
      <c r="B88" s="164" t="s">
        <v>598</v>
      </c>
      <c r="C88" s="353" t="s">
        <v>599</v>
      </c>
      <c r="D88" s="353"/>
      <c r="E88" s="353"/>
      <c r="F88" s="353"/>
      <c r="G88" s="164">
        <v>945</v>
      </c>
      <c r="H88" s="10">
        <v>5498010</v>
      </c>
      <c r="I88" s="10">
        <v>4155165</v>
      </c>
      <c r="J88" s="10">
        <v>4155165</v>
      </c>
      <c r="K88" s="10">
        <v>5194665</v>
      </c>
      <c r="L88" s="10" t="s">
        <v>440</v>
      </c>
      <c r="M88" s="10">
        <v>188953</v>
      </c>
      <c r="N88" s="10">
        <v>19191958</v>
      </c>
    </row>
    <row r="89" spans="1:14" ht="24">
      <c r="A89" s="163">
        <v>17508</v>
      </c>
      <c r="B89" s="164" t="s">
        <v>600</v>
      </c>
      <c r="C89" s="353" t="s">
        <v>601</v>
      </c>
      <c r="D89" s="353"/>
      <c r="E89" s="353"/>
      <c r="F89" s="353"/>
      <c r="G89" s="164">
        <v>945</v>
      </c>
      <c r="H89" s="10">
        <v>5498010</v>
      </c>
      <c r="I89" s="10">
        <v>4155165</v>
      </c>
      <c r="J89" s="10">
        <v>4155165</v>
      </c>
      <c r="K89" s="10">
        <v>5194665</v>
      </c>
      <c r="L89" s="10" t="s">
        <v>440</v>
      </c>
      <c r="M89" s="10">
        <v>188953</v>
      </c>
      <c r="N89" s="10">
        <v>19191958</v>
      </c>
    </row>
    <row r="90" spans="1:14" ht="24">
      <c r="A90" s="163">
        <v>17509</v>
      </c>
      <c r="B90" s="164" t="s">
        <v>602</v>
      </c>
      <c r="C90" s="353" t="s">
        <v>603</v>
      </c>
      <c r="D90" s="353"/>
      <c r="E90" s="353"/>
      <c r="F90" s="353"/>
      <c r="G90" s="164">
        <v>945</v>
      </c>
      <c r="H90" s="10">
        <v>5498010</v>
      </c>
      <c r="I90" s="10">
        <v>4155165</v>
      </c>
      <c r="J90" s="10">
        <v>4155165</v>
      </c>
      <c r="K90" s="10">
        <v>5194665</v>
      </c>
      <c r="L90" s="10" t="s">
        <v>440</v>
      </c>
      <c r="M90" s="10">
        <v>188953</v>
      </c>
      <c r="N90" s="10">
        <v>19191958</v>
      </c>
    </row>
    <row r="91" spans="1:14" ht="24">
      <c r="A91" s="163">
        <v>17601</v>
      </c>
      <c r="B91" s="164" t="s">
        <v>604</v>
      </c>
      <c r="C91" s="353" t="s">
        <v>605</v>
      </c>
      <c r="D91" s="353"/>
      <c r="E91" s="353"/>
      <c r="F91" s="353"/>
      <c r="G91" s="164">
        <v>700</v>
      </c>
      <c r="H91" s="10">
        <v>4072600</v>
      </c>
      <c r="I91" s="10">
        <v>3077900</v>
      </c>
      <c r="J91" s="10">
        <v>3077900</v>
      </c>
      <c r="K91" s="10">
        <v>3847900</v>
      </c>
      <c r="L91" s="10" t="s">
        <v>440</v>
      </c>
      <c r="M91" s="10">
        <v>188953</v>
      </c>
      <c r="N91" s="10">
        <v>14265253</v>
      </c>
    </row>
    <row r="92" spans="1:14" ht="24">
      <c r="A92" s="163">
        <v>17603</v>
      </c>
      <c r="B92" s="164" t="s">
        <v>606</v>
      </c>
      <c r="C92" s="353" t="s">
        <v>607</v>
      </c>
      <c r="D92" s="353"/>
      <c r="E92" s="353"/>
      <c r="F92" s="353"/>
      <c r="G92" s="166">
        <v>700</v>
      </c>
      <c r="H92" s="10">
        <v>4072600</v>
      </c>
      <c r="I92" s="10">
        <v>3077900</v>
      </c>
      <c r="J92" s="10">
        <v>3077900</v>
      </c>
      <c r="K92" s="10">
        <v>3847900</v>
      </c>
      <c r="L92" s="10" t="s">
        <v>440</v>
      </c>
      <c r="M92" s="10">
        <v>188953</v>
      </c>
      <c r="N92" s="10">
        <v>14265253</v>
      </c>
    </row>
    <row r="93" spans="1:14" ht="24">
      <c r="A93" s="163">
        <v>17701</v>
      </c>
      <c r="B93" s="164" t="s">
        <v>608</v>
      </c>
      <c r="C93" s="353" t="s">
        <v>609</v>
      </c>
      <c r="D93" s="353"/>
      <c r="E93" s="353"/>
      <c r="F93" s="353"/>
      <c r="G93" s="164">
        <v>945</v>
      </c>
      <c r="H93" s="10">
        <v>5498010</v>
      </c>
      <c r="I93" s="10">
        <v>4155165</v>
      </c>
      <c r="J93" s="10">
        <v>4155165</v>
      </c>
      <c r="K93" s="10">
        <v>5194665</v>
      </c>
      <c r="L93" s="10" t="s">
        <v>440</v>
      </c>
      <c r="M93" s="10">
        <v>188953</v>
      </c>
      <c r="N93" s="10">
        <v>19191958</v>
      </c>
    </row>
    <row r="94" spans="1:14" ht="24">
      <c r="A94" s="163">
        <v>17801</v>
      </c>
      <c r="B94" s="164" t="s">
        <v>610</v>
      </c>
      <c r="C94" s="353" t="s">
        <v>611</v>
      </c>
      <c r="D94" s="353"/>
      <c r="E94" s="353"/>
      <c r="F94" s="353"/>
      <c r="G94" s="164">
        <v>945</v>
      </c>
      <c r="H94" s="10">
        <v>5498010</v>
      </c>
      <c r="I94" s="10">
        <v>4155165</v>
      </c>
      <c r="J94" s="10">
        <v>4155165</v>
      </c>
      <c r="K94" s="10">
        <v>5194665</v>
      </c>
      <c r="L94" s="10" t="s">
        <v>440</v>
      </c>
      <c r="M94" s="10">
        <v>188953</v>
      </c>
      <c r="N94" s="10">
        <v>19191958</v>
      </c>
    </row>
    <row r="95" spans="1:14" ht="24">
      <c r="A95" s="163">
        <v>17803</v>
      </c>
      <c r="B95" s="164" t="s">
        <v>612</v>
      </c>
      <c r="C95" s="353" t="s">
        <v>613</v>
      </c>
      <c r="D95" s="353"/>
      <c r="E95" s="353"/>
      <c r="F95" s="353"/>
      <c r="G95" s="164">
        <v>945</v>
      </c>
      <c r="H95" s="10">
        <v>5498010</v>
      </c>
      <c r="I95" s="10">
        <v>4155165</v>
      </c>
      <c r="J95" s="10">
        <v>4155165</v>
      </c>
      <c r="K95" s="10">
        <v>5194665</v>
      </c>
      <c r="L95" s="10" t="s">
        <v>440</v>
      </c>
      <c r="M95" s="10">
        <v>188953</v>
      </c>
      <c r="N95" s="10">
        <v>19191958</v>
      </c>
    </row>
    <row r="96" spans="1:14" ht="24">
      <c r="A96" s="163">
        <v>20401</v>
      </c>
      <c r="B96" s="164" t="s">
        <v>614</v>
      </c>
      <c r="C96" s="353" t="s">
        <v>615</v>
      </c>
      <c r="D96" s="353"/>
      <c r="E96" s="353"/>
      <c r="F96" s="353"/>
      <c r="G96" s="164">
        <v>240</v>
      </c>
      <c r="H96" s="10">
        <v>1396320</v>
      </c>
      <c r="I96" s="10">
        <v>1055280</v>
      </c>
      <c r="J96" s="10">
        <v>395040</v>
      </c>
      <c r="K96" s="10">
        <v>1241331</v>
      </c>
      <c r="L96" s="10" t="s">
        <v>440</v>
      </c>
      <c r="M96" s="10">
        <v>188953</v>
      </c>
      <c r="N96" s="10">
        <v>4276924</v>
      </c>
    </row>
    <row r="97" spans="1:14" ht="24">
      <c r="A97" s="163">
        <v>40701</v>
      </c>
      <c r="B97" s="164" t="s">
        <v>616</v>
      </c>
      <c r="C97" s="353" t="s">
        <v>617</v>
      </c>
      <c r="D97" s="353"/>
      <c r="E97" s="353"/>
      <c r="F97" s="353"/>
      <c r="G97" s="164">
        <v>730</v>
      </c>
      <c r="H97" s="10">
        <v>4247140</v>
      </c>
      <c r="I97" s="10">
        <v>3209810</v>
      </c>
      <c r="J97" s="10">
        <v>3209810</v>
      </c>
      <c r="K97" s="10">
        <v>4012810</v>
      </c>
      <c r="L97" s="10" t="s">
        <v>440</v>
      </c>
      <c r="M97" s="10">
        <v>188953</v>
      </c>
      <c r="N97" s="10">
        <v>14868523</v>
      </c>
    </row>
    <row r="98" spans="1:14" ht="24">
      <c r="A98" s="163">
        <v>71401</v>
      </c>
      <c r="B98" s="164" t="s">
        <v>618</v>
      </c>
      <c r="C98" s="353" t="s">
        <v>619</v>
      </c>
      <c r="D98" s="353"/>
      <c r="E98" s="353"/>
      <c r="F98" s="353"/>
      <c r="G98" s="164">
        <v>635</v>
      </c>
      <c r="H98" s="10">
        <v>3694430</v>
      </c>
      <c r="I98" s="10">
        <v>2792095</v>
      </c>
      <c r="J98" s="10">
        <v>2792095</v>
      </c>
      <c r="K98" s="10">
        <v>3490595</v>
      </c>
      <c r="L98" s="10" t="s">
        <v>440</v>
      </c>
      <c r="M98" s="10">
        <v>188953</v>
      </c>
      <c r="N98" s="10">
        <v>12958168</v>
      </c>
    </row>
    <row r="99" spans="1:14" ht="24">
      <c r="A99" s="163">
        <v>75301</v>
      </c>
      <c r="B99" s="164" t="s">
        <v>620</v>
      </c>
      <c r="C99" s="353" t="s">
        <v>621</v>
      </c>
      <c r="D99" s="353"/>
      <c r="E99" s="353"/>
      <c r="F99" s="353"/>
      <c r="G99" s="164">
        <v>945</v>
      </c>
      <c r="H99" s="10">
        <v>5498010</v>
      </c>
      <c r="I99" s="10">
        <v>4155165</v>
      </c>
      <c r="J99" s="10">
        <v>4155165</v>
      </c>
      <c r="K99" s="10">
        <v>5194665</v>
      </c>
      <c r="L99" s="10" t="s">
        <v>440</v>
      </c>
      <c r="M99" s="10">
        <v>188953</v>
      </c>
      <c r="N99" s="10">
        <v>19191958</v>
      </c>
    </row>
    <row r="100" spans="1:14" ht="24">
      <c r="A100" s="163">
        <v>75401</v>
      </c>
      <c r="B100" s="164" t="s">
        <v>622</v>
      </c>
      <c r="C100" s="353" t="s">
        <v>623</v>
      </c>
      <c r="D100" s="353"/>
      <c r="E100" s="353"/>
      <c r="F100" s="353"/>
      <c r="G100" s="164">
        <v>945</v>
      </c>
      <c r="H100" s="10">
        <v>5498010</v>
      </c>
      <c r="I100" s="10">
        <v>4155165</v>
      </c>
      <c r="J100" s="10">
        <v>4155165</v>
      </c>
      <c r="K100" s="10">
        <v>5194665</v>
      </c>
      <c r="L100" s="10" t="s">
        <v>440</v>
      </c>
      <c r="M100" s="10">
        <v>188953</v>
      </c>
      <c r="N100" s="10">
        <v>19191958</v>
      </c>
    </row>
    <row r="101" spans="1:14" ht="24">
      <c r="A101" s="163">
        <v>76101</v>
      </c>
      <c r="B101" s="164" t="s">
        <v>624</v>
      </c>
      <c r="C101" s="353" t="s">
        <v>625</v>
      </c>
      <c r="D101" s="353"/>
      <c r="E101" s="353"/>
      <c r="F101" s="353"/>
      <c r="G101" s="164">
        <v>945</v>
      </c>
      <c r="H101" s="10">
        <v>5498010</v>
      </c>
      <c r="I101" s="10">
        <v>4155165</v>
      </c>
      <c r="J101" s="10">
        <v>4155165</v>
      </c>
      <c r="K101" s="10">
        <v>5194665</v>
      </c>
      <c r="L101" s="10" t="s">
        <v>440</v>
      </c>
      <c r="M101" s="10">
        <v>188953</v>
      </c>
      <c r="N101" s="10">
        <v>19191958</v>
      </c>
    </row>
    <row r="102" spans="1:14" ht="24">
      <c r="A102" s="163">
        <v>76201</v>
      </c>
      <c r="B102" s="164" t="s">
        <v>626</v>
      </c>
      <c r="C102" s="353" t="s">
        <v>627</v>
      </c>
      <c r="D102" s="353"/>
      <c r="E102" s="353"/>
      <c r="F102" s="353"/>
      <c r="G102" s="164">
        <v>635</v>
      </c>
      <c r="H102" s="10">
        <v>3694430</v>
      </c>
      <c r="I102" s="10">
        <v>2792095</v>
      </c>
      <c r="J102" s="10">
        <v>2792095</v>
      </c>
      <c r="K102" s="10">
        <v>3490595</v>
      </c>
      <c r="L102" s="10" t="s">
        <v>440</v>
      </c>
      <c r="M102" s="10">
        <v>188953</v>
      </c>
      <c r="N102" s="10">
        <v>12958168</v>
      </c>
    </row>
    <row r="103" spans="1:14" ht="24">
      <c r="A103" s="163">
        <v>76401</v>
      </c>
      <c r="B103" s="164" t="s">
        <v>628</v>
      </c>
      <c r="C103" s="353" t="s">
        <v>629</v>
      </c>
      <c r="D103" s="353"/>
      <c r="E103" s="353"/>
      <c r="F103" s="353"/>
      <c r="G103" s="164">
        <v>945</v>
      </c>
      <c r="H103" s="10">
        <v>5498010</v>
      </c>
      <c r="I103" s="10">
        <v>4155165</v>
      </c>
      <c r="J103" s="10">
        <v>4155165</v>
      </c>
      <c r="K103" s="10">
        <v>5194665</v>
      </c>
      <c r="L103" s="10" t="s">
        <v>440</v>
      </c>
      <c r="M103" s="10">
        <v>188953</v>
      </c>
      <c r="N103" s="10">
        <v>19191958</v>
      </c>
    </row>
    <row r="104" spans="1:14" ht="24">
      <c r="A104" s="163">
        <v>76501</v>
      </c>
      <c r="B104" s="164" t="s">
        <v>630</v>
      </c>
      <c r="C104" s="353" t="s">
        <v>631</v>
      </c>
      <c r="D104" s="353"/>
      <c r="E104" s="353"/>
      <c r="F104" s="353"/>
      <c r="G104" s="164">
        <v>685</v>
      </c>
      <c r="H104" s="10">
        <v>3985330</v>
      </c>
      <c r="I104" s="10">
        <v>3011945</v>
      </c>
      <c r="J104" s="10">
        <v>3011945</v>
      </c>
      <c r="K104" s="10">
        <v>3765445</v>
      </c>
      <c r="L104" s="10" t="s">
        <v>440</v>
      </c>
      <c r="M104" s="10">
        <v>188953</v>
      </c>
      <c r="N104" s="10">
        <v>13963618</v>
      </c>
    </row>
    <row r="105" spans="1:14" ht="24">
      <c r="A105" s="163">
        <v>18103</v>
      </c>
      <c r="B105" s="164" t="s">
        <v>632</v>
      </c>
      <c r="C105" s="353" t="s">
        <v>633</v>
      </c>
      <c r="D105" s="353"/>
      <c r="E105" s="353"/>
      <c r="F105" s="353"/>
      <c r="G105" s="164">
        <v>610</v>
      </c>
      <c r="H105" s="10">
        <v>3548980</v>
      </c>
      <c r="I105" s="10">
        <v>2682170</v>
      </c>
      <c r="J105" s="10">
        <v>2682170</v>
      </c>
      <c r="K105" s="10">
        <v>3353170</v>
      </c>
      <c r="L105" s="10" t="s">
        <v>440</v>
      </c>
      <c r="M105" s="10">
        <v>188953</v>
      </c>
      <c r="N105" s="10">
        <v>12455443</v>
      </c>
    </row>
    <row r="106" spans="1:14" ht="24">
      <c r="A106" s="163">
        <v>18104</v>
      </c>
      <c r="B106" s="164" t="s">
        <v>634</v>
      </c>
      <c r="C106" s="353" t="s">
        <v>635</v>
      </c>
      <c r="D106" s="353"/>
      <c r="E106" s="353"/>
      <c r="F106" s="353"/>
      <c r="G106" s="164">
        <v>610</v>
      </c>
      <c r="H106" s="10">
        <v>3548980</v>
      </c>
      <c r="I106" s="10">
        <v>2682170</v>
      </c>
      <c r="J106" s="10">
        <v>2682170</v>
      </c>
      <c r="K106" s="10">
        <v>3353170</v>
      </c>
      <c r="L106" s="10" t="s">
        <v>440</v>
      </c>
      <c r="M106" s="10">
        <v>188953</v>
      </c>
      <c r="N106" s="10">
        <v>12455443</v>
      </c>
    </row>
    <row r="107" spans="1:14" ht="24">
      <c r="A107" s="163">
        <v>18201</v>
      </c>
      <c r="B107" s="164" t="s">
        <v>636</v>
      </c>
      <c r="C107" s="353" t="s">
        <v>637</v>
      </c>
      <c r="D107" s="353"/>
      <c r="E107" s="353"/>
      <c r="F107" s="353"/>
      <c r="G107" s="164">
        <v>610</v>
      </c>
      <c r="H107" s="10">
        <v>3548980</v>
      </c>
      <c r="I107" s="10">
        <v>2682170</v>
      </c>
      <c r="J107" s="10">
        <v>2682170</v>
      </c>
      <c r="K107" s="10">
        <v>3353170</v>
      </c>
      <c r="L107" s="10" t="s">
        <v>440</v>
      </c>
      <c r="M107" s="10">
        <v>188953</v>
      </c>
      <c r="N107" s="10">
        <v>12455443</v>
      </c>
    </row>
    <row r="108" spans="1:14" ht="24">
      <c r="A108" s="163">
        <v>19101</v>
      </c>
      <c r="B108" s="164" t="s">
        <v>638</v>
      </c>
      <c r="C108" s="353" t="s">
        <v>639</v>
      </c>
      <c r="D108" s="353"/>
      <c r="E108" s="353"/>
      <c r="F108" s="353"/>
      <c r="G108" s="164">
        <v>375</v>
      </c>
      <c r="H108" s="10">
        <v>2181750</v>
      </c>
      <c r="I108" s="10">
        <v>1648875</v>
      </c>
      <c r="J108" s="10">
        <v>617250</v>
      </c>
      <c r="K108" s="10">
        <v>1837160</v>
      </c>
      <c r="L108" s="10" t="s">
        <v>440</v>
      </c>
      <c r="M108" s="10">
        <v>188953</v>
      </c>
      <c r="N108" s="10">
        <v>6473988</v>
      </c>
    </row>
    <row r="109" spans="1:14" ht="24">
      <c r="A109" s="163">
        <v>19201</v>
      </c>
      <c r="B109" s="164" t="s">
        <v>640</v>
      </c>
      <c r="C109" s="353" t="s">
        <v>641</v>
      </c>
      <c r="D109" s="353"/>
      <c r="E109" s="353"/>
      <c r="F109" s="353"/>
      <c r="G109" s="164">
        <v>375</v>
      </c>
      <c r="H109" s="10">
        <v>2181750</v>
      </c>
      <c r="I109" s="10">
        <v>1648875</v>
      </c>
      <c r="J109" s="10">
        <v>617250</v>
      </c>
      <c r="K109" s="10">
        <v>1837160</v>
      </c>
      <c r="L109" s="10" t="s">
        <v>440</v>
      </c>
      <c r="M109" s="10">
        <v>188953</v>
      </c>
      <c r="N109" s="10">
        <v>6473988</v>
      </c>
    </row>
    <row r="110" spans="1:14" ht="24">
      <c r="A110" s="163">
        <v>28302</v>
      </c>
      <c r="B110" s="164" t="s">
        <v>642</v>
      </c>
      <c r="C110" s="353" t="s">
        <v>643</v>
      </c>
      <c r="D110" s="353"/>
      <c r="E110" s="353"/>
      <c r="F110" s="353"/>
      <c r="G110" s="164">
        <v>290</v>
      </c>
      <c r="H110" s="10">
        <v>1687220</v>
      </c>
      <c r="I110" s="10">
        <v>1275130</v>
      </c>
      <c r="J110" s="10">
        <v>477340</v>
      </c>
      <c r="K110" s="10">
        <v>1390328</v>
      </c>
      <c r="L110" s="10" t="s">
        <v>440</v>
      </c>
      <c r="M110" s="10">
        <v>188953</v>
      </c>
      <c r="N110" s="10">
        <v>5018971</v>
      </c>
    </row>
    <row r="111" spans="1:14" ht="24">
      <c r="A111" s="163">
        <v>28303</v>
      </c>
      <c r="B111" s="164" t="s">
        <v>644</v>
      </c>
      <c r="C111" s="353" t="s">
        <v>645</v>
      </c>
      <c r="D111" s="353"/>
      <c r="E111" s="353"/>
      <c r="F111" s="353"/>
      <c r="G111" s="164">
        <v>230</v>
      </c>
      <c r="H111" s="10">
        <v>1338140</v>
      </c>
      <c r="I111" s="10">
        <v>1011310</v>
      </c>
      <c r="J111" s="10">
        <v>378580</v>
      </c>
      <c r="K111" s="10">
        <v>1089802</v>
      </c>
      <c r="L111" s="10" t="s">
        <v>440</v>
      </c>
      <c r="M111" s="10">
        <v>188953</v>
      </c>
      <c r="N111" s="10">
        <v>4006785</v>
      </c>
    </row>
    <row r="112" spans="1:14" ht="24">
      <c r="A112" s="163">
        <v>28304</v>
      </c>
      <c r="B112" s="164" t="s">
        <v>646</v>
      </c>
      <c r="C112" s="353" t="s">
        <v>647</v>
      </c>
      <c r="D112" s="353"/>
      <c r="E112" s="353"/>
      <c r="F112" s="353"/>
      <c r="G112" s="164">
        <v>290</v>
      </c>
      <c r="H112" s="10">
        <v>1687220</v>
      </c>
      <c r="I112" s="10">
        <v>1275130</v>
      </c>
      <c r="J112" s="10">
        <v>477340</v>
      </c>
      <c r="K112" s="10">
        <v>1390328</v>
      </c>
      <c r="L112" s="10" t="s">
        <v>440</v>
      </c>
      <c r="M112" s="10">
        <v>188953</v>
      </c>
      <c r="N112" s="10">
        <v>5018971</v>
      </c>
    </row>
    <row r="113" spans="1:14" ht="24">
      <c r="A113" s="163">
        <v>44101</v>
      </c>
      <c r="B113" s="164" t="s">
        <v>648</v>
      </c>
      <c r="C113" s="353" t="s">
        <v>649</v>
      </c>
      <c r="D113" s="353"/>
      <c r="E113" s="353"/>
      <c r="F113" s="353"/>
      <c r="G113" s="164">
        <v>355</v>
      </c>
      <c r="H113" s="10">
        <v>2065390</v>
      </c>
      <c r="I113" s="10">
        <v>1560935</v>
      </c>
      <c r="J113" s="10">
        <v>584330</v>
      </c>
      <c r="K113" s="10">
        <v>1837160</v>
      </c>
      <c r="L113" s="10" t="s">
        <v>440</v>
      </c>
      <c r="M113" s="10">
        <v>188953</v>
      </c>
      <c r="N113" s="10">
        <v>6236768</v>
      </c>
    </row>
    <row r="114" spans="1:14" ht="24">
      <c r="A114" s="163">
        <v>44201</v>
      </c>
      <c r="B114" s="164" t="s">
        <v>650</v>
      </c>
      <c r="C114" s="353" t="s">
        <v>651</v>
      </c>
      <c r="D114" s="353"/>
      <c r="E114" s="353"/>
      <c r="F114" s="353"/>
      <c r="G114" s="164">
        <v>355</v>
      </c>
      <c r="H114" s="10">
        <v>2065390</v>
      </c>
      <c r="I114" s="10">
        <v>1560935</v>
      </c>
      <c r="J114" s="10">
        <v>584330</v>
      </c>
      <c r="K114" s="10">
        <v>1837160</v>
      </c>
      <c r="L114" s="10" t="s">
        <v>440</v>
      </c>
      <c r="M114" s="10">
        <v>188953</v>
      </c>
      <c r="N114" s="10">
        <v>6236768</v>
      </c>
    </row>
    <row r="115" spans="1:14" ht="24">
      <c r="A115" s="163">
        <v>44203</v>
      </c>
      <c r="B115" s="164" t="s">
        <v>652</v>
      </c>
      <c r="C115" s="353" t="s">
        <v>653</v>
      </c>
      <c r="D115" s="353"/>
      <c r="E115" s="353"/>
      <c r="F115" s="353"/>
      <c r="G115" s="164">
        <v>355</v>
      </c>
      <c r="H115" s="10">
        <v>2065390</v>
      </c>
      <c r="I115" s="10">
        <v>1560935</v>
      </c>
      <c r="J115" s="10">
        <v>584330</v>
      </c>
      <c r="K115" s="10">
        <v>1837160</v>
      </c>
      <c r="L115" s="10" t="s">
        <v>440</v>
      </c>
      <c r="M115" s="10">
        <v>188953</v>
      </c>
      <c r="N115" s="10">
        <v>6236768</v>
      </c>
    </row>
    <row r="116" spans="1:14" ht="24">
      <c r="A116" s="163">
        <v>44204</v>
      </c>
      <c r="B116" s="164" t="s">
        <v>654</v>
      </c>
      <c r="C116" s="353" t="s">
        <v>655</v>
      </c>
      <c r="D116" s="353"/>
      <c r="E116" s="353"/>
      <c r="F116" s="353"/>
      <c r="G116" s="164">
        <v>355</v>
      </c>
      <c r="H116" s="10">
        <v>2065390</v>
      </c>
      <c r="I116" s="10">
        <v>1560935</v>
      </c>
      <c r="J116" s="10">
        <v>584330</v>
      </c>
      <c r="K116" s="10">
        <v>1837160</v>
      </c>
      <c r="L116" s="10" t="s">
        <v>440</v>
      </c>
      <c r="M116" s="10">
        <v>188953</v>
      </c>
      <c r="N116" s="10">
        <v>6236768</v>
      </c>
    </row>
    <row r="117" spans="1:14" ht="24">
      <c r="A117" s="163">
        <v>44205</v>
      </c>
      <c r="B117" s="164" t="s">
        <v>656</v>
      </c>
      <c r="C117" s="353" t="s">
        <v>657</v>
      </c>
      <c r="D117" s="353"/>
      <c r="E117" s="353"/>
      <c r="F117" s="353"/>
      <c r="G117" s="164">
        <v>355</v>
      </c>
      <c r="H117" s="10">
        <v>2065390</v>
      </c>
      <c r="I117" s="10">
        <v>1560935</v>
      </c>
      <c r="J117" s="10">
        <v>584330</v>
      </c>
      <c r="K117" s="10">
        <v>1837160</v>
      </c>
      <c r="L117" s="10" t="s">
        <v>440</v>
      </c>
      <c r="M117" s="10">
        <v>188953</v>
      </c>
      <c r="N117" s="10">
        <v>6236768</v>
      </c>
    </row>
    <row r="118" spans="1:14" ht="24">
      <c r="A118" s="163">
        <v>44206</v>
      </c>
      <c r="B118" s="164" t="s">
        <v>658</v>
      </c>
      <c r="C118" s="353" t="s">
        <v>659</v>
      </c>
      <c r="D118" s="353"/>
      <c r="E118" s="353"/>
      <c r="F118" s="353"/>
      <c r="G118" s="164">
        <v>355</v>
      </c>
      <c r="H118" s="10">
        <v>2065390</v>
      </c>
      <c r="I118" s="10">
        <v>1560935</v>
      </c>
      <c r="J118" s="10">
        <v>584330</v>
      </c>
      <c r="K118" s="10">
        <v>1837160</v>
      </c>
      <c r="L118" s="10" t="s">
        <v>440</v>
      </c>
      <c r="M118" s="10">
        <v>188953</v>
      </c>
      <c r="N118" s="10">
        <v>6236768</v>
      </c>
    </row>
    <row r="119" spans="1:14" ht="24">
      <c r="A119" s="163">
        <v>44207</v>
      </c>
      <c r="B119" s="164" t="s">
        <v>660</v>
      </c>
      <c r="C119" s="353" t="s">
        <v>661</v>
      </c>
      <c r="D119" s="353"/>
      <c r="E119" s="353"/>
      <c r="F119" s="353"/>
      <c r="G119" s="164">
        <v>355</v>
      </c>
      <c r="H119" s="10">
        <v>2065390</v>
      </c>
      <c r="I119" s="10">
        <v>1560935</v>
      </c>
      <c r="J119" s="10">
        <v>584330</v>
      </c>
      <c r="K119" s="10">
        <v>1837160</v>
      </c>
      <c r="L119" s="10" t="s">
        <v>440</v>
      </c>
      <c r="M119" s="10">
        <v>188953</v>
      </c>
      <c r="N119" s="10">
        <v>6236768</v>
      </c>
    </row>
    <row r="120" spans="1:14" ht="24">
      <c r="A120" s="163">
        <v>13105</v>
      </c>
      <c r="B120" s="164" t="s">
        <v>662</v>
      </c>
      <c r="C120" s="353" t="s">
        <v>663</v>
      </c>
      <c r="D120" s="353"/>
      <c r="E120" s="353"/>
      <c r="F120" s="353"/>
      <c r="G120" s="164">
        <v>210</v>
      </c>
      <c r="H120" s="10">
        <v>1221780</v>
      </c>
      <c r="I120" s="10">
        <v>923370</v>
      </c>
      <c r="J120" s="10">
        <v>345660</v>
      </c>
      <c r="K120" s="10">
        <v>1089802</v>
      </c>
      <c r="L120" s="10" t="s">
        <v>440</v>
      </c>
      <c r="M120" s="10">
        <v>188953</v>
      </c>
      <c r="N120" s="10">
        <v>3769565</v>
      </c>
    </row>
    <row r="121" spans="1:14" ht="24">
      <c r="A121" s="163">
        <v>13106</v>
      </c>
      <c r="B121" s="164" t="s">
        <v>664</v>
      </c>
      <c r="C121" s="353" t="s">
        <v>665</v>
      </c>
      <c r="D121" s="353"/>
      <c r="E121" s="353"/>
      <c r="F121" s="353"/>
      <c r="G121" s="164">
        <v>210</v>
      </c>
      <c r="H121" s="10">
        <v>1221780</v>
      </c>
      <c r="I121" s="10">
        <v>923370</v>
      </c>
      <c r="J121" s="10">
        <v>345660</v>
      </c>
      <c r="K121" s="10">
        <v>1089802</v>
      </c>
      <c r="L121" s="10" t="s">
        <v>440</v>
      </c>
      <c r="M121" s="10">
        <v>188953</v>
      </c>
      <c r="N121" s="10">
        <v>3769565</v>
      </c>
    </row>
    <row r="122" spans="1:14" ht="24">
      <c r="A122" s="163">
        <v>22101</v>
      </c>
      <c r="B122" s="164" t="s">
        <v>666</v>
      </c>
      <c r="C122" s="353" t="s">
        <v>667</v>
      </c>
      <c r="D122" s="353"/>
      <c r="E122" s="353"/>
      <c r="F122" s="353"/>
      <c r="G122" s="164">
        <v>210</v>
      </c>
      <c r="H122" s="10">
        <v>1221780</v>
      </c>
      <c r="I122" s="10">
        <v>923370</v>
      </c>
      <c r="J122" s="10">
        <v>345660</v>
      </c>
      <c r="K122" s="10">
        <v>1089802</v>
      </c>
      <c r="L122" s="10" t="s">
        <v>440</v>
      </c>
      <c r="M122" s="10">
        <v>188953</v>
      </c>
      <c r="N122" s="10">
        <v>3769565</v>
      </c>
    </row>
    <row r="123" spans="1:14" ht="24">
      <c r="A123" s="163">
        <v>22102</v>
      </c>
      <c r="B123" s="164" t="s">
        <v>668</v>
      </c>
      <c r="C123" s="351" t="s">
        <v>669</v>
      </c>
      <c r="D123" s="351"/>
      <c r="E123" s="351"/>
      <c r="F123" s="351"/>
      <c r="G123" s="164">
        <v>210</v>
      </c>
      <c r="H123" s="10">
        <v>1221780</v>
      </c>
      <c r="I123" s="10">
        <v>923370</v>
      </c>
      <c r="J123" s="10">
        <v>345660</v>
      </c>
      <c r="K123" s="10">
        <v>1089802</v>
      </c>
      <c r="L123" s="10" t="s">
        <v>440</v>
      </c>
      <c r="M123" s="10">
        <v>188953</v>
      </c>
      <c r="N123" s="10">
        <v>3769565</v>
      </c>
    </row>
    <row r="124" spans="1:14">
      <c r="A124" s="163">
        <v>22201</v>
      </c>
      <c r="B124" s="164" t="s">
        <v>670</v>
      </c>
      <c r="C124" s="353" t="s">
        <v>671</v>
      </c>
      <c r="D124" s="353"/>
      <c r="E124" s="353"/>
      <c r="F124" s="353"/>
      <c r="G124" s="164">
        <v>150</v>
      </c>
      <c r="H124" s="10">
        <v>872700</v>
      </c>
      <c r="I124" s="10">
        <v>659550</v>
      </c>
      <c r="J124" s="10">
        <v>246900</v>
      </c>
      <c r="K124" s="10">
        <v>727079</v>
      </c>
      <c r="L124" s="10">
        <v>546527</v>
      </c>
      <c r="M124" s="10">
        <v>188953</v>
      </c>
      <c r="N124" s="10">
        <v>3241709</v>
      </c>
    </row>
    <row r="125" spans="1:14" ht="24">
      <c r="A125" s="163">
        <v>22202</v>
      </c>
      <c r="B125" s="164" t="s">
        <v>672</v>
      </c>
      <c r="C125" s="353" t="s">
        <v>673</v>
      </c>
      <c r="D125" s="353"/>
      <c r="E125" s="353"/>
      <c r="F125" s="353"/>
      <c r="G125" s="164">
        <v>210</v>
      </c>
      <c r="H125" s="10">
        <v>1221780</v>
      </c>
      <c r="I125" s="10">
        <v>923370</v>
      </c>
      <c r="J125" s="10">
        <v>345660</v>
      </c>
      <c r="K125" s="10">
        <v>1089802</v>
      </c>
      <c r="L125" s="10" t="s">
        <v>440</v>
      </c>
      <c r="M125" s="10">
        <v>188953</v>
      </c>
      <c r="N125" s="10">
        <v>3769565</v>
      </c>
    </row>
    <row r="126" spans="1:14" ht="24">
      <c r="A126" s="163">
        <v>22401</v>
      </c>
      <c r="B126" s="164" t="s">
        <v>674</v>
      </c>
      <c r="C126" s="353" t="s">
        <v>675</v>
      </c>
      <c r="D126" s="353"/>
      <c r="E126" s="353"/>
      <c r="F126" s="353"/>
      <c r="G126" s="164">
        <v>210</v>
      </c>
      <c r="H126" s="10">
        <v>1221780</v>
      </c>
      <c r="I126" s="10">
        <v>923370</v>
      </c>
      <c r="J126" s="10">
        <v>345660</v>
      </c>
      <c r="K126" s="10">
        <v>1089802</v>
      </c>
      <c r="L126" s="10" t="s">
        <v>440</v>
      </c>
      <c r="M126" s="10">
        <v>188953</v>
      </c>
      <c r="N126" s="10">
        <v>3769565</v>
      </c>
    </row>
    <row r="127" spans="1:14" ht="24">
      <c r="A127" s="163">
        <v>22402</v>
      </c>
      <c r="B127" s="164" t="s">
        <v>676</v>
      </c>
      <c r="C127" s="353" t="s">
        <v>677</v>
      </c>
      <c r="D127" s="353"/>
      <c r="E127" s="353"/>
      <c r="F127" s="353"/>
      <c r="G127" s="164">
        <v>210</v>
      </c>
      <c r="H127" s="10">
        <v>1221780</v>
      </c>
      <c r="I127" s="10">
        <v>923370</v>
      </c>
      <c r="J127" s="10">
        <v>345660</v>
      </c>
      <c r="K127" s="10">
        <v>1089802</v>
      </c>
      <c r="L127" s="10" t="s">
        <v>440</v>
      </c>
      <c r="M127" s="10">
        <v>188953</v>
      </c>
      <c r="N127" s="10">
        <v>3769565</v>
      </c>
    </row>
    <row r="128" spans="1:14" ht="24">
      <c r="A128" s="163">
        <v>22403</v>
      </c>
      <c r="B128" s="164" t="s">
        <v>678</v>
      </c>
      <c r="C128" s="353" t="s">
        <v>679</v>
      </c>
      <c r="D128" s="353"/>
      <c r="E128" s="353"/>
      <c r="F128" s="353"/>
      <c r="G128" s="164">
        <v>210</v>
      </c>
      <c r="H128" s="10">
        <v>1221780</v>
      </c>
      <c r="I128" s="10">
        <v>923370</v>
      </c>
      <c r="J128" s="10">
        <v>345660</v>
      </c>
      <c r="K128" s="10">
        <v>1089802</v>
      </c>
      <c r="L128" s="10" t="s">
        <v>440</v>
      </c>
      <c r="M128" s="10">
        <v>188953</v>
      </c>
      <c r="N128" s="10">
        <v>3769565</v>
      </c>
    </row>
    <row r="129" spans="1:14" ht="24">
      <c r="A129" s="163">
        <v>22404</v>
      </c>
      <c r="B129" s="164" t="s">
        <v>680</v>
      </c>
      <c r="C129" s="353" t="s">
        <v>681</v>
      </c>
      <c r="D129" s="353"/>
      <c r="E129" s="353"/>
      <c r="F129" s="353"/>
      <c r="G129" s="164">
        <v>210</v>
      </c>
      <c r="H129" s="10">
        <v>1221780</v>
      </c>
      <c r="I129" s="10">
        <v>923370</v>
      </c>
      <c r="J129" s="10">
        <v>345660</v>
      </c>
      <c r="K129" s="10">
        <v>1089802</v>
      </c>
      <c r="L129" s="10" t="s">
        <v>440</v>
      </c>
      <c r="M129" s="10">
        <v>188953</v>
      </c>
      <c r="N129" s="10">
        <v>3769565</v>
      </c>
    </row>
    <row r="130" spans="1:14" ht="24">
      <c r="A130" s="163">
        <v>23201</v>
      </c>
      <c r="B130" s="164" t="s">
        <v>682</v>
      </c>
      <c r="C130" s="353" t="s">
        <v>683</v>
      </c>
      <c r="D130" s="353"/>
      <c r="E130" s="353"/>
      <c r="F130" s="353"/>
      <c r="G130" s="164">
        <v>210</v>
      </c>
      <c r="H130" s="10">
        <v>1221780</v>
      </c>
      <c r="I130" s="10">
        <v>923370</v>
      </c>
      <c r="J130" s="10">
        <v>345660</v>
      </c>
      <c r="K130" s="10">
        <v>1089802</v>
      </c>
      <c r="L130" s="10" t="s">
        <v>440</v>
      </c>
      <c r="M130" s="10">
        <v>188953</v>
      </c>
      <c r="N130" s="10">
        <v>3769565</v>
      </c>
    </row>
    <row r="131" spans="1:14" ht="24">
      <c r="A131" s="163">
        <v>23402</v>
      </c>
      <c r="B131" s="164" t="s">
        <v>684</v>
      </c>
      <c r="C131" s="353" t="s">
        <v>685</v>
      </c>
      <c r="D131" s="353"/>
      <c r="E131" s="353"/>
      <c r="F131" s="353"/>
      <c r="G131" s="164">
        <v>210</v>
      </c>
      <c r="H131" s="10">
        <v>1221780</v>
      </c>
      <c r="I131" s="10">
        <v>923370</v>
      </c>
      <c r="J131" s="10">
        <v>345660</v>
      </c>
      <c r="K131" s="10">
        <v>1089802</v>
      </c>
      <c r="L131" s="10" t="s">
        <v>440</v>
      </c>
      <c r="M131" s="10">
        <v>188953</v>
      </c>
      <c r="N131" s="10">
        <v>3769565</v>
      </c>
    </row>
    <row r="132" spans="1:14" ht="24">
      <c r="A132" s="163">
        <v>23403</v>
      </c>
      <c r="B132" s="164" t="s">
        <v>686</v>
      </c>
      <c r="C132" s="353" t="s">
        <v>687</v>
      </c>
      <c r="D132" s="353"/>
      <c r="E132" s="353"/>
      <c r="F132" s="353"/>
      <c r="G132" s="164">
        <v>210</v>
      </c>
      <c r="H132" s="10">
        <v>1221780</v>
      </c>
      <c r="I132" s="10">
        <v>923370</v>
      </c>
      <c r="J132" s="10">
        <v>345660</v>
      </c>
      <c r="K132" s="10">
        <v>1089802</v>
      </c>
      <c r="L132" s="10" t="s">
        <v>440</v>
      </c>
      <c r="M132" s="10">
        <v>188953</v>
      </c>
      <c r="N132" s="10">
        <v>3769565</v>
      </c>
    </row>
    <row r="133" spans="1:14" ht="24">
      <c r="A133" s="163">
        <v>23404</v>
      </c>
      <c r="B133" s="164" t="s">
        <v>688</v>
      </c>
      <c r="C133" s="353" t="s">
        <v>689</v>
      </c>
      <c r="D133" s="353"/>
      <c r="E133" s="353"/>
      <c r="F133" s="353"/>
      <c r="G133" s="164">
        <v>210</v>
      </c>
      <c r="H133" s="10">
        <v>1221780</v>
      </c>
      <c r="I133" s="10">
        <v>923370</v>
      </c>
      <c r="J133" s="10">
        <v>345660</v>
      </c>
      <c r="K133" s="10">
        <v>1089802</v>
      </c>
      <c r="L133" s="10" t="s">
        <v>440</v>
      </c>
      <c r="M133" s="10">
        <v>188953</v>
      </c>
      <c r="N133" s="10">
        <v>3769565</v>
      </c>
    </row>
    <row r="134" spans="1:14">
      <c r="A134" s="163">
        <v>24101</v>
      </c>
      <c r="B134" s="164" t="s">
        <v>690</v>
      </c>
      <c r="C134" s="353" t="s">
        <v>691</v>
      </c>
      <c r="D134" s="353"/>
      <c r="E134" s="353"/>
      <c r="F134" s="353"/>
      <c r="G134" s="164">
        <v>120</v>
      </c>
      <c r="H134" s="10">
        <v>698160</v>
      </c>
      <c r="I134" s="10">
        <v>527640</v>
      </c>
      <c r="J134" s="10">
        <v>197520</v>
      </c>
      <c r="K134" s="10">
        <v>597058</v>
      </c>
      <c r="L134" s="10">
        <v>511404</v>
      </c>
      <c r="M134" s="10">
        <v>188953</v>
      </c>
      <c r="N134" s="10">
        <v>2720735</v>
      </c>
    </row>
    <row r="135" spans="1:14">
      <c r="A135" s="163">
        <v>24201</v>
      </c>
      <c r="B135" s="164" t="s">
        <v>692</v>
      </c>
      <c r="C135" s="353" t="s">
        <v>693</v>
      </c>
      <c r="D135" s="353"/>
      <c r="E135" s="353"/>
      <c r="F135" s="353"/>
      <c r="G135" s="164">
        <v>120</v>
      </c>
      <c r="H135" s="10">
        <v>698160</v>
      </c>
      <c r="I135" s="10">
        <v>527640</v>
      </c>
      <c r="J135" s="10">
        <v>197520</v>
      </c>
      <c r="K135" s="10">
        <v>597058</v>
      </c>
      <c r="L135" s="10">
        <v>511404</v>
      </c>
      <c r="M135" s="10">
        <v>188953</v>
      </c>
      <c r="N135" s="10">
        <v>2720735</v>
      </c>
    </row>
    <row r="136" spans="1:14">
      <c r="A136" s="163">
        <v>24202</v>
      </c>
      <c r="B136" s="164" t="s">
        <v>694</v>
      </c>
      <c r="C136" s="353" t="s">
        <v>695</v>
      </c>
      <c r="D136" s="353"/>
      <c r="E136" s="353"/>
      <c r="F136" s="353"/>
      <c r="G136" s="164">
        <v>140</v>
      </c>
      <c r="H136" s="10">
        <v>814520</v>
      </c>
      <c r="I136" s="10">
        <v>615580</v>
      </c>
      <c r="J136" s="10">
        <v>230440</v>
      </c>
      <c r="K136" s="10">
        <v>727079</v>
      </c>
      <c r="L136" s="10">
        <v>546527</v>
      </c>
      <c r="M136" s="10">
        <v>188953</v>
      </c>
      <c r="N136" s="10">
        <v>3123099</v>
      </c>
    </row>
    <row r="137" spans="1:14">
      <c r="A137" s="163">
        <v>24301</v>
      </c>
      <c r="B137" s="164" t="s">
        <v>696</v>
      </c>
      <c r="C137" s="353" t="s">
        <v>697</v>
      </c>
      <c r="D137" s="353"/>
      <c r="E137" s="353"/>
      <c r="F137" s="353"/>
      <c r="G137" s="164">
        <v>125</v>
      </c>
      <c r="H137" s="10">
        <v>727250</v>
      </c>
      <c r="I137" s="10">
        <v>549625</v>
      </c>
      <c r="J137" s="10">
        <v>205750</v>
      </c>
      <c r="K137" s="10">
        <v>597058</v>
      </c>
      <c r="L137" s="10">
        <v>511404</v>
      </c>
      <c r="M137" s="10">
        <v>188953</v>
      </c>
      <c r="N137" s="10">
        <v>2780040</v>
      </c>
    </row>
    <row r="138" spans="1:14" ht="24">
      <c r="A138" s="163">
        <v>37101</v>
      </c>
      <c r="B138" s="164" t="s">
        <v>698</v>
      </c>
      <c r="C138" s="353" t="s">
        <v>699</v>
      </c>
      <c r="D138" s="353"/>
      <c r="E138" s="353"/>
      <c r="F138" s="353"/>
      <c r="G138" s="164">
        <v>190</v>
      </c>
      <c r="H138" s="10">
        <v>1105420</v>
      </c>
      <c r="I138" s="10">
        <v>835430</v>
      </c>
      <c r="J138" s="10">
        <v>312740</v>
      </c>
      <c r="K138" s="10">
        <v>963288</v>
      </c>
      <c r="L138" s="10" t="s">
        <v>440</v>
      </c>
      <c r="M138" s="10">
        <v>188953</v>
      </c>
      <c r="N138" s="10">
        <v>3405831</v>
      </c>
    </row>
    <row r="139" spans="1:14" ht="24">
      <c r="A139" s="163">
        <v>37201</v>
      </c>
      <c r="B139" s="164" t="s">
        <v>700</v>
      </c>
      <c r="C139" s="353" t="s">
        <v>701</v>
      </c>
      <c r="D139" s="353"/>
      <c r="E139" s="353"/>
      <c r="F139" s="353"/>
      <c r="G139" s="164">
        <v>190</v>
      </c>
      <c r="H139" s="10">
        <v>1105420</v>
      </c>
      <c r="I139" s="10">
        <v>835430</v>
      </c>
      <c r="J139" s="10">
        <v>312740</v>
      </c>
      <c r="K139" s="10">
        <v>963288</v>
      </c>
      <c r="L139" s="10" t="s">
        <v>440</v>
      </c>
      <c r="M139" s="10">
        <v>188953</v>
      </c>
      <c r="N139" s="10">
        <v>3405831</v>
      </c>
    </row>
    <row r="140" spans="1:14" ht="24">
      <c r="A140" s="163">
        <v>37301</v>
      </c>
      <c r="B140" s="164" t="s">
        <v>702</v>
      </c>
      <c r="C140" s="353" t="s">
        <v>703</v>
      </c>
      <c r="D140" s="353"/>
      <c r="E140" s="353"/>
      <c r="F140" s="353"/>
      <c r="G140" s="164">
        <v>190</v>
      </c>
      <c r="H140" s="10">
        <v>1105420</v>
      </c>
      <c r="I140" s="10">
        <v>835430</v>
      </c>
      <c r="J140" s="10">
        <v>312740</v>
      </c>
      <c r="K140" s="10">
        <v>963288</v>
      </c>
      <c r="L140" s="10" t="s">
        <v>440</v>
      </c>
      <c r="M140" s="10">
        <v>188953</v>
      </c>
      <c r="N140" s="10">
        <v>3405831</v>
      </c>
    </row>
    <row r="141" spans="1:14" ht="24">
      <c r="A141" s="163">
        <v>37401</v>
      </c>
      <c r="B141" s="164" t="s">
        <v>704</v>
      </c>
      <c r="C141" s="353" t="s">
        <v>705</v>
      </c>
      <c r="D141" s="353"/>
      <c r="E141" s="353"/>
      <c r="F141" s="353"/>
      <c r="G141" s="164">
        <v>190</v>
      </c>
      <c r="H141" s="10">
        <v>1105420</v>
      </c>
      <c r="I141" s="10">
        <v>835430</v>
      </c>
      <c r="J141" s="10">
        <v>312740</v>
      </c>
      <c r="K141" s="10">
        <v>963288</v>
      </c>
      <c r="L141" s="10" t="s">
        <v>440</v>
      </c>
      <c r="M141" s="10">
        <v>188953</v>
      </c>
      <c r="N141" s="10">
        <v>3405831</v>
      </c>
    </row>
    <row r="142" spans="1:14" ht="24">
      <c r="A142" s="163">
        <v>37501</v>
      </c>
      <c r="B142" s="164" t="s">
        <v>706</v>
      </c>
      <c r="C142" s="353" t="s">
        <v>707</v>
      </c>
      <c r="D142" s="353"/>
      <c r="E142" s="353"/>
      <c r="F142" s="353"/>
      <c r="G142" s="164">
        <v>190</v>
      </c>
      <c r="H142" s="10">
        <v>1105420</v>
      </c>
      <c r="I142" s="10">
        <v>835430</v>
      </c>
      <c r="J142" s="10">
        <v>312740</v>
      </c>
      <c r="K142" s="10">
        <v>963288</v>
      </c>
      <c r="L142" s="10" t="s">
        <v>440</v>
      </c>
      <c r="M142" s="10">
        <v>188953</v>
      </c>
      <c r="N142" s="10">
        <v>3405831</v>
      </c>
    </row>
    <row r="143" spans="1:14">
      <c r="A143" s="163">
        <v>38101</v>
      </c>
      <c r="B143" s="167" t="s">
        <v>708</v>
      </c>
      <c r="C143" s="351" t="s">
        <v>709</v>
      </c>
      <c r="D143" s="351"/>
      <c r="E143" s="351"/>
      <c r="F143" s="351"/>
      <c r="G143" s="164">
        <v>29</v>
      </c>
      <c r="H143" s="10">
        <v>168722</v>
      </c>
      <c r="I143" s="10">
        <v>127513</v>
      </c>
      <c r="J143" s="10">
        <v>0</v>
      </c>
      <c r="K143" s="10">
        <v>104490</v>
      </c>
      <c r="L143" s="10">
        <v>124834</v>
      </c>
      <c r="M143" s="10">
        <v>188953</v>
      </c>
      <c r="N143" s="10">
        <v>714512</v>
      </c>
    </row>
    <row r="144" spans="1:14" ht="24">
      <c r="A144" s="163">
        <v>14103</v>
      </c>
      <c r="B144" s="164" t="s">
        <v>710</v>
      </c>
      <c r="C144" s="353" t="s">
        <v>711</v>
      </c>
      <c r="D144" s="353"/>
      <c r="E144" s="353"/>
      <c r="F144" s="353"/>
      <c r="G144" s="164">
        <v>420</v>
      </c>
      <c r="H144" s="10">
        <v>2443560</v>
      </c>
      <c r="I144" s="10">
        <v>1846740</v>
      </c>
      <c r="J144" s="10">
        <v>691320</v>
      </c>
      <c r="K144" s="10">
        <v>2137515</v>
      </c>
      <c r="L144" s="10" t="s">
        <v>440</v>
      </c>
      <c r="M144" s="10">
        <v>188953</v>
      </c>
      <c r="N144" s="10">
        <v>7308088</v>
      </c>
    </row>
    <row r="145" spans="1:14" ht="24">
      <c r="A145" s="163">
        <v>14201</v>
      </c>
      <c r="B145" s="164" t="s">
        <v>712</v>
      </c>
      <c r="C145" s="353" t="s">
        <v>713</v>
      </c>
      <c r="D145" s="353"/>
      <c r="E145" s="353"/>
      <c r="F145" s="353"/>
      <c r="G145" s="164">
        <v>420</v>
      </c>
      <c r="H145" s="10">
        <v>2443560</v>
      </c>
      <c r="I145" s="10">
        <v>1846740</v>
      </c>
      <c r="J145" s="10">
        <v>691320</v>
      </c>
      <c r="K145" s="10">
        <v>2137515</v>
      </c>
      <c r="L145" s="10" t="s">
        <v>440</v>
      </c>
      <c r="M145" s="10">
        <v>188953</v>
      </c>
      <c r="N145" s="10">
        <v>7308088</v>
      </c>
    </row>
    <row r="146" spans="1:14" ht="24">
      <c r="A146" s="163">
        <v>16401</v>
      </c>
      <c r="B146" s="164" t="s">
        <v>714</v>
      </c>
      <c r="C146" s="353" t="s">
        <v>715</v>
      </c>
      <c r="D146" s="353"/>
      <c r="E146" s="353"/>
      <c r="F146" s="353"/>
      <c r="G146" s="164">
        <v>250</v>
      </c>
      <c r="H146" s="10">
        <v>1454500</v>
      </c>
      <c r="I146" s="10">
        <v>1099250</v>
      </c>
      <c r="J146" s="10">
        <v>411500</v>
      </c>
      <c r="K146" s="10">
        <v>1241331</v>
      </c>
      <c r="L146" s="10" t="s">
        <v>440</v>
      </c>
      <c r="M146" s="10">
        <v>188953</v>
      </c>
      <c r="N146" s="10">
        <v>4395534</v>
      </c>
    </row>
    <row r="147" spans="1:14" ht="24">
      <c r="A147" s="163">
        <v>17002</v>
      </c>
      <c r="B147" s="164" t="s">
        <v>716</v>
      </c>
      <c r="C147" s="353" t="s">
        <v>717</v>
      </c>
      <c r="D147" s="353"/>
      <c r="E147" s="353"/>
      <c r="F147" s="353"/>
      <c r="G147" s="164">
        <v>250</v>
      </c>
      <c r="H147" s="10">
        <v>1454500</v>
      </c>
      <c r="I147" s="10">
        <v>1099250</v>
      </c>
      <c r="J147" s="10">
        <v>411500</v>
      </c>
      <c r="K147" s="10">
        <v>1241331</v>
      </c>
      <c r="L147" s="10" t="s">
        <v>440</v>
      </c>
      <c r="M147" s="10">
        <v>188953</v>
      </c>
      <c r="N147" s="10">
        <v>4395534</v>
      </c>
    </row>
    <row r="148" spans="1:14" ht="24">
      <c r="A148" s="163">
        <v>17005</v>
      </c>
      <c r="B148" s="164" t="s">
        <v>718</v>
      </c>
      <c r="C148" s="353" t="s">
        <v>719</v>
      </c>
      <c r="D148" s="353"/>
      <c r="E148" s="353"/>
      <c r="F148" s="353"/>
      <c r="G148" s="164">
        <v>250</v>
      </c>
      <c r="H148" s="10">
        <v>1454500</v>
      </c>
      <c r="I148" s="10">
        <v>1099250</v>
      </c>
      <c r="J148" s="10">
        <v>411500</v>
      </c>
      <c r="K148" s="10">
        <v>1241331</v>
      </c>
      <c r="L148" s="10" t="s">
        <v>440</v>
      </c>
      <c r="M148" s="10">
        <v>188953</v>
      </c>
      <c r="N148" s="10">
        <v>4395534</v>
      </c>
    </row>
    <row r="149" spans="1:14" ht="24">
      <c r="A149" s="163">
        <v>11302</v>
      </c>
      <c r="B149" s="164" t="s">
        <v>720</v>
      </c>
      <c r="C149" s="353" t="s">
        <v>721</v>
      </c>
      <c r="D149" s="353"/>
      <c r="E149" s="353"/>
      <c r="F149" s="353"/>
      <c r="G149" s="164">
        <v>210</v>
      </c>
      <c r="H149" s="10">
        <v>1221780</v>
      </c>
      <c r="I149" s="10">
        <v>923370</v>
      </c>
      <c r="J149" s="10">
        <v>345660</v>
      </c>
      <c r="K149" s="10">
        <v>1089802</v>
      </c>
      <c r="L149" s="10" t="s">
        <v>440</v>
      </c>
      <c r="M149" s="10">
        <v>188953</v>
      </c>
      <c r="N149" s="10">
        <v>3769565</v>
      </c>
    </row>
    <row r="150" spans="1:14" ht="24">
      <c r="A150" s="163">
        <v>11303</v>
      </c>
      <c r="B150" s="164" t="s">
        <v>722</v>
      </c>
      <c r="C150" s="353" t="s">
        <v>723</v>
      </c>
      <c r="D150" s="353"/>
      <c r="E150" s="353"/>
      <c r="F150" s="353"/>
      <c r="G150" s="164">
        <v>210</v>
      </c>
      <c r="H150" s="10">
        <v>1221780</v>
      </c>
      <c r="I150" s="10">
        <v>923370</v>
      </c>
      <c r="J150" s="10">
        <v>345660</v>
      </c>
      <c r="K150" s="10">
        <v>1089802</v>
      </c>
      <c r="L150" s="10" t="s">
        <v>440</v>
      </c>
      <c r="M150" s="10">
        <v>188953</v>
      </c>
      <c r="N150" s="10">
        <v>3769565</v>
      </c>
    </row>
    <row r="151" spans="1:14" ht="24">
      <c r="A151" s="163">
        <v>12101</v>
      </c>
      <c r="B151" s="164" t="s">
        <v>724</v>
      </c>
      <c r="C151" s="353" t="s">
        <v>725</v>
      </c>
      <c r="D151" s="353"/>
      <c r="E151" s="353"/>
      <c r="F151" s="353"/>
      <c r="G151" s="164">
        <v>230</v>
      </c>
      <c r="H151" s="10">
        <v>1338140</v>
      </c>
      <c r="I151" s="10">
        <v>1011310</v>
      </c>
      <c r="J151" s="10">
        <v>378580</v>
      </c>
      <c r="K151" s="10">
        <v>1089802</v>
      </c>
      <c r="L151" s="10" t="s">
        <v>440</v>
      </c>
      <c r="M151" s="10">
        <v>188953</v>
      </c>
      <c r="N151" s="10">
        <v>4006785</v>
      </c>
    </row>
    <row r="152" spans="1:14">
      <c r="A152" s="163">
        <v>12201</v>
      </c>
      <c r="B152" s="164" t="s">
        <v>726</v>
      </c>
      <c r="C152" s="351" t="s">
        <v>727</v>
      </c>
      <c r="D152" s="351"/>
      <c r="E152" s="351"/>
      <c r="F152" s="351"/>
      <c r="G152" s="166">
        <v>114</v>
      </c>
      <c r="H152" s="10">
        <v>663252</v>
      </c>
      <c r="I152" s="10">
        <v>501258</v>
      </c>
      <c r="J152" s="10">
        <v>187644</v>
      </c>
      <c r="K152" s="10">
        <v>597058</v>
      </c>
      <c r="L152" s="10">
        <v>511404</v>
      </c>
      <c r="M152" s="10">
        <v>188953</v>
      </c>
      <c r="N152" s="10">
        <v>2649569</v>
      </c>
    </row>
    <row r="153" spans="1:14">
      <c r="A153" s="163">
        <v>12202</v>
      </c>
      <c r="B153" s="164" t="s">
        <v>728</v>
      </c>
      <c r="C153" s="351" t="s">
        <v>729</v>
      </c>
      <c r="D153" s="351"/>
      <c r="E153" s="351"/>
      <c r="F153" s="351"/>
      <c r="G153" s="166">
        <v>114</v>
      </c>
      <c r="H153" s="10">
        <v>663252</v>
      </c>
      <c r="I153" s="10">
        <v>501258</v>
      </c>
      <c r="J153" s="10">
        <v>187644</v>
      </c>
      <c r="K153" s="10">
        <v>597058</v>
      </c>
      <c r="L153" s="10">
        <v>511404</v>
      </c>
      <c r="M153" s="10">
        <v>188953</v>
      </c>
      <c r="N153" s="10">
        <v>2649569</v>
      </c>
    </row>
    <row r="154" spans="1:14">
      <c r="A154" s="163">
        <v>12203</v>
      </c>
      <c r="B154" s="164" t="s">
        <v>730</v>
      </c>
      <c r="C154" s="351" t="s">
        <v>731</v>
      </c>
      <c r="D154" s="351"/>
      <c r="E154" s="351"/>
      <c r="F154" s="351"/>
      <c r="G154" s="166">
        <v>114</v>
      </c>
      <c r="H154" s="10">
        <v>663252</v>
      </c>
      <c r="I154" s="10">
        <v>501258</v>
      </c>
      <c r="J154" s="10">
        <v>187644</v>
      </c>
      <c r="K154" s="10">
        <v>597058</v>
      </c>
      <c r="L154" s="10">
        <v>511404</v>
      </c>
      <c r="M154" s="10">
        <v>188953</v>
      </c>
      <c r="N154" s="10">
        <v>2649569</v>
      </c>
    </row>
    <row r="155" spans="1:14">
      <c r="A155" s="163">
        <v>12204</v>
      </c>
      <c r="B155" s="164" t="s">
        <v>732</v>
      </c>
      <c r="C155" s="351" t="s">
        <v>733</v>
      </c>
      <c r="D155" s="351"/>
      <c r="E155" s="351"/>
      <c r="F155" s="351"/>
      <c r="G155" s="166">
        <v>114</v>
      </c>
      <c r="H155" s="10">
        <v>663252</v>
      </c>
      <c r="I155" s="10">
        <v>501258</v>
      </c>
      <c r="J155" s="10">
        <v>187644</v>
      </c>
      <c r="K155" s="10">
        <v>597058</v>
      </c>
      <c r="L155" s="10">
        <v>511404</v>
      </c>
      <c r="M155" s="10">
        <v>188953</v>
      </c>
      <c r="N155" s="10">
        <v>2649569</v>
      </c>
    </row>
    <row r="156" spans="1:14">
      <c r="A156" s="163">
        <v>12205</v>
      </c>
      <c r="B156" s="164" t="s">
        <v>734</v>
      </c>
      <c r="C156" s="351" t="s">
        <v>735</v>
      </c>
      <c r="D156" s="351"/>
      <c r="E156" s="351"/>
      <c r="F156" s="351"/>
      <c r="G156" s="166">
        <v>114</v>
      </c>
      <c r="H156" s="10">
        <v>663252</v>
      </c>
      <c r="I156" s="10">
        <v>501258</v>
      </c>
      <c r="J156" s="10">
        <v>187644</v>
      </c>
      <c r="K156" s="10">
        <v>597058</v>
      </c>
      <c r="L156" s="10">
        <v>511404</v>
      </c>
      <c r="M156" s="10">
        <v>188953</v>
      </c>
      <c r="N156" s="10">
        <v>2649569</v>
      </c>
    </row>
    <row r="157" spans="1:14">
      <c r="A157" s="163">
        <v>12206</v>
      </c>
      <c r="B157" s="164" t="s">
        <v>736</v>
      </c>
      <c r="C157" s="351" t="s">
        <v>737</v>
      </c>
      <c r="D157" s="351"/>
      <c r="E157" s="351"/>
      <c r="F157" s="351"/>
      <c r="G157" s="166">
        <v>114</v>
      </c>
      <c r="H157" s="10">
        <v>663252</v>
      </c>
      <c r="I157" s="10">
        <v>501258</v>
      </c>
      <c r="J157" s="10">
        <v>187644</v>
      </c>
      <c r="K157" s="10">
        <v>597058</v>
      </c>
      <c r="L157" s="10">
        <v>511404</v>
      </c>
      <c r="M157" s="10">
        <v>188953</v>
      </c>
      <c r="N157" s="10">
        <v>2649569</v>
      </c>
    </row>
    <row r="158" spans="1:14">
      <c r="A158" s="163">
        <v>12207</v>
      </c>
      <c r="B158" s="164" t="s">
        <v>738</v>
      </c>
      <c r="C158" s="351" t="s">
        <v>739</v>
      </c>
      <c r="D158" s="351"/>
      <c r="E158" s="351"/>
      <c r="F158" s="351"/>
      <c r="G158" s="166">
        <v>114</v>
      </c>
      <c r="H158" s="10">
        <v>663252</v>
      </c>
      <c r="I158" s="10">
        <v>501258</v>
      </c>
      <c r="J158" s="10">
        <v>187644</v>
      </c>
      <c r="K158" s="10">
        <v>597058</v>
      </c>
      <c r="L158" s="10">
        <v>511404</v>
      </c>
      <c r="M158" s="10">
        <v>188953</v>
      </c>
      <c r="N158" s="10">
        <v>2649569</v>
      </c>
    </row>
    <row r="159" spans="1:14">
      <c r="A159" s="163">
        <v>12208</v>
      </c>
      <c r="B159" s="164" t="s">
        <v>740</v>
      </c>
      <c r="C159" s="351" t="s">
        <v>741</v>
      </c>
      <c r="D159" s="351"/>
      <c r="E159" s="351"/>
      <c r="F159" s="351"/>
      <c r="G159" s="166">
        <v>114</v>
      </c>
      <c r="H159" s="10">
        <v>663252</v>
      </c>
      <c r="I159" s="10">
        <v>501258</v>
      </c>
      <c r="J159" s="10">
        <v>187644</v>
      </c>
      <c r="K159" s="10">
        <v>597058</v>
      </c>
      <c r="L159" s="10">
        <v>511404</v>
      </c>
      <c r="M159" s="10">
        <v>188953</v>
      </c>
      <c r="N159" s="10">
        <v>2649569</v>
      </c>
    </row>
    <row r="160" spans="1:14">
      <c r="A160" s="163">
        <v>12209</v>
      </c>
      <c r="B160" s="164" t="s">
        <v>742</v>
      </c>
      <c r="C160" s="351" t="s">
        <v>743</v>
      </c>
      <c r="D160" s="351"/>
      <c r="E160" s="351"/>
      <c r="F160" s="351"/>
      <c r="G160" s="166">
        <v>114</v>
      </c>
      <c r="H160" s="10">
        <v>663252</v>
      </c>
      <c r="I160" s="10">
        <v>501258</v>
      </c>
      <c r="J160" s="10">
        <v>187644</v>
      </c>
      <c r="K160" s="10">
        <v>597058</v>
      </c>
      <c r="L160" s="10">
        <v>511404</v>
      </c>
      <c r="M160" s="10">
        <v>188953</v>
      </c>
      <c r="N160" s="10">
        <v>2649569</v>
      </c>
    </row>
    <row r="161" spans="1:14" ht="24">
      <c r="A161" s="163">
        <v>15104</v>
      </c>
      <c r="B161" s="164" t="s">
        <v>744</v>
      </c>
      <c r="C161" s="353" t="s">
        <v>745</v>
      </c>
      <c r="D161" s="353"/>
      <c r="E161" s="353"/>
      <c r="F161" s="353"/>
      <c r="G161" s="164">
        <v>315</v>
      </c>
      <c r="H161" s="10">
        <v>1832670</v>
      </c>
      <c r="I161" s="10">
        <v>1385055</v>
      </c>
      <c r="J161" s="10">
        <v>518490</v>
      </c>
      <c r="K161" s="10">
        <v>1564130</v>
      </c>
      <c r="L161" s="10" t="s">
        <v>440</v>
      </c>
      <c r="M161" s="10">
        <v>188953</v>
      </c>
      <c r="N161" s="10">
        <v>5489298</v>
      </c>
    </row>
    <row r="162" spans="1:14" ht="24">
      <c r="A162" s="163">
        <v>17209</v>
      </c>
      <c r="B162" s="164" t="s">
        <v>746</v>
      </c>
      <c r="C162" s="353" t="s">
        <v>747</v>
      </c>
      <c r="D162" s="353"/>
      <c r="E162" s="353"/>
      <c r="F162" s="353"/>
      <c r="G162" s="164">
        <v>385</v>
      </c>
      <c r="H162" s="10">
        <v>2239930</v>
      </c>
      <c r="I162" s="10">
        <v>1692845</v>
      </c>
      <c r="J162" s="10">
        <v>633710</v>
      </c>
      <c r="K162" s="10">
        <v>1963712</v>
      </c>
      <c r="L162" s="10" t="s">
        <v>440</v>
      </c>
      <c r="M162" s="10">
        <v>188953</v>
      </c>
      <c r="N162" s="10">
        <v>6719150</v>
      </c>
    </row>
    <row r="163" spans="1:14" ht="24">
      <c r="A163" s="163">
        <v>20501</v>
      </c>
      <c r="B163" s="164" t="s">
        <v>748</v>
      </c>
      <c r="C163" s="353" t="s">
        <v>749</v>
      </c>
      <c r="D163" s="353"/>
      <c r="E163" s="353"/>
      <c r="F163" s="353"/>
      <c r="G163" s="164">
        <v>190</v>
      </c>
      <c r="H163" s="10">
        <v>1105420</v>
      </c>
      <c r="I163" s="10">
        <v>835430</v>
      </c>
      <c r="J163" s="10">
        <v>312740</v>
      </c>
      <c r="K163" s="10">
        <v>963288</v>
      </c>
      <c r="L163" s="10" t="s">
        <v>440</v>
      </c>
      <c r="M163" s="10">
        <v>188953</v>
      </c>
      <c r="N163" s="10">
        <v>3405831</v>
      </c>
    </row>
    <row r="164" spans="1:14" ht="24">
      <c r="A164" s="163">
        <v>20601</v>
      </c>
      <c r="B164" s="164" t="s">
        <v>750</v>
      </c>
      <c r="C164" s="353" t="s">
        <v>751</v>
      </c>
      <c r="D164" s="353"/>
      <c r="E164" s="353"/>
      <c r="F164" s="353"/>
      <c r="G164" s="164">
        <v>190</v>
      </c>
      <c r="H164" s="10">
        <v>1105420</v>
      </c>
      <c r="I164" s="10">
        <v>835430</v>
      </c>
      <c r="J164" s="10">
        <v>312740</v>
      </c>
      <c r="K164" s="10">
        <v>963288</v>
      </c>
      <c r="L164" s="10" t="s">
        <v>440</v>
      </c>
      <c r="M164" s="10">
        <v>188953</v>
      </c>
      <c r="N164" s="10">
        <v>3405831</v>
      </c>
    </row>
    <row r="165" spans="1:14">
      <c r="A165" s="163">
        <v>21101</v>
      </c>
      <c r="B165" s="164" t="s">
        <v>752</v>
      </c>
      <c r="C165" s="353" t="s">
        <v>753</v>
      </c>
      <c r="D165" s="353"/>
      <c r="E165" s="353"/>
      <c r="F165" s="353"/>
      <c r="G165" s="164">
        <v>135</v>
      </c>
      <c r="H165" s="10">
        <v>785430</v>
      </c>
      <c r="I165" s="10">
        <v>593595</v>
      </c>
      <c r="J165" s="10">
        <v>222210</v>
      </c>
      <c r="K165" s="10">
        <v>727079</v>
      </c>
      <c r="L165" s="10">
        <v>546527</v>
      </c>
      <c r="M165" s="10">
        <v>188953</v>
      </c>
      <c r="N165" s="10">
        <v>3063794</v>
      </c>
    </row>
    <row r="166" spans="1:14">
      <c r="A166" s="163">
        <v>21102</v>
      </c>
      <c r="B166" s="164" t="s">
        <v>754</v>
      </c>
      <c r="C166" s="353" t="s">
        <v>755</v>
      </c>
      <c r="D166" s="353"/>
      <c r="E166" s="353"/>
      <c r="F166" s="353"/>
      <c r="G166" s="164">
        <v>135</v>
      </c>
      <c r="H166" s="10">
        <v>785430</v>
      </c>
      <c r="I166" s="10">
        <v>593595</v>
      </c>
      <c r="J166" s="10">
        <v>222210</v>
      </c>
      <c r="K166" s="10">
        <v>727079</v>
      </c>
      <c r="L166" s="10">
        <v>546527</v>
      </c>
      <c r="M166" s="10">
        <v>188953</v>
      </c>
      <c r="N166" s="10">
        <v>3063794</v>
      </c>
    </row>
    <row r="167" spans="1:14">
      <c r="A167" s="163">
        <v>21103</v>
      </c>
      <c r="B167" s="164" t="s">
        <v>756</v>
      </c>
      <c r="C167" s="353" t="s">
        <v>757</v>
      </c>
      <c r="D167" s="353"/>
      <c r="E167" s="353"/>
      <c r="F167" s="353"/>
      <c r="G167" s="164">
        <v>135</v>
      </c>
      <c r="H167" s="10">
        <v>785430</v>
      </c>
      <c r="I167" s="10">
        <v>593595</v>
      </c>
      <c r="J167" s="10">
        <v>222210</v>
      </c>
      <c r="K167" s="10">
        <v>727079</v>
      </c>
      <c r="L167" s="10">
        <v>546527</v>
      </c>
      <c r="M167" s="10">
        <v>188953</v>
      </c>
      <c r="N167" s="10">
        <v>3063794</v>
      </c>
    </row>
    <row r="168" spans="1:14">
      <c r="A168" s="163">
        <v>21104</v>
      </c>
      <c r="B168" s="164" t="s">
        <v>758</v>
      </c>
      <c r="C168" s="353" t="s">
        <v>759</v>
      </c>
      <c r="D168" s="353"/>
      <c r="E168" s="353"/>
      <c r="F168" s="353"/>
      <c r="G168" s="164">
        <v>135</v>
      </c>
      <c r="H168" s="10">
        <v>785430</v>
      </c>
      <c r="I168" s="10">
        <v>593595</v>
      </c>
      <c r="J168" s="10">
        <v>222210</v>
      </c>
      <c r="K168" s="10">
        <v>727079</v>
      </c>
      <c r="L168" s="10">
        <v>546527</v>
      </c>
      <c r="M168" s="10">
        <v>188953</v>
      </c>
      <c r="N168" s="10">
        <v>3063794</v>
      </c>
    </row>
    <row r="169" spans="1:14" ht="24">
      <c r="A169" s="163">
        <v>21201</v>
      </c>
      <c r="B169" s="164" t="s">
        <v>760</v>
      </c>
      <c r="C169" s="353" t="s">
        <v>761</v>
      </c>
      <c r="D169" s="353"/>
      <c r="E169" s="353"/>
      <c r="F169" s="353"/>
      <c r="G169" s="164">
        <v>365</v>
      </c>
      <c r="H169" s="10">
        <v>2123570</v>
      </c>
      <c r="I169" s="10">
        <v>1604905</v>
      </c>
      <c r="J169" s="10">
        <v>600790</v>
      </c>
      <c r="K169" s="10">
        <v>1837160</v>
      </c>
      <c r="L169" s="10" t="s">
        <v>440</v>
      </c>
      <c r="M169" s="10">
        <v>188953</v>
      </c>
      <c r="N169" s="10">
        <v>6355378</v>
      </c>
    </row>
    <row r="170" spans="1:14">
      <c r="A170" s="163">
        <v>21202</v>
      </c>
      <c r="B170" s="164" t="s">
        <v>762</v>
      </c>
      <c r="C170" s="353" t="s">
        <v>763</v>
      </c>
      <c r="D170" s="353"/>
      <c r="E170" s="353"/>
      <c r="F170" s="353"/>
      <c r="G170" s="164">
        <v>135</v>
      </c>
      <c r="H170" s="10">
        <v>785430</v>
      </c>
      <c r="I170" s="10">
        <v>593595</v>
      </c>
      <c r="J170" s="10">
        <v>222210</v>
      </c>
      <c r="K170" s="10">
        <v>727079</v>
      </c>
      <c r="L170" s="10">
        <v>546527</v>
      </c>
      <c r="M170" s="10">
        <v>188953</v>
      </c>
      <c r="N170" s="10">
        <v>3063794</v>
      </c>
    </row>
    <row r="171" spans="1:14" ht="24">
      <c r="A171" s="163">
        <v>21203</v>
      </c>
      <c r="B171" s="164" t="s">
        <v>764</v>
      </c>
      <c r="C171" s="353" t="s">
        <v>765</v>
      </c>
      <c r="D171" s="353"/>
      <c r="E171" s="353"/>
      <c r="F171" s="353"/>
      <c r="G171" s="164">
        <v>250</v>
      </c>
      <c r="H171" s="10">
        <v>1454500</v>
      </c>
      <c r="I171" s="10">
        <v>1099250</v>
      </c>
      <c r="J171" s="10">
        <v>411500</v>
      </c>
      <c r="K171" s="10">
        <v>1241331</v>
      </c>
      <c r="L171" s="10" t="s">
        <v>440</v>
      </c>
      <c r="M171" s="10">
        <v>188953</v>
      </c>
      <c r="N171" s="10">
        <v>4395534</v>
      </c>
    </row>
    <row r="172" spans="1:14" ht="24">
      <c r="A172" s="163">
        <v>21204</v>
      </c>
      <c r="B172" s="164" t="s">
        <v>766</v>
      </c>
      <c r="C172" s="353" t="s">
        <v>767</v>
      </c>
      <c r="D172" s="353"/>
      <c r="E172" s="353"/>
      <c r="F172" s="353"/>
      <c r="G172" s="164">
        <v>325</v>
      </c>
      <c r="H172" s="10">
        <v>1890850</v>
      </c>
      <c r="I172" s="10">
        <v>1429025</v>
      </c>
      <c r="J172" s="10">
        <v>534950</v>
      </c>
      <c r="K172" s="10">
        <v>1737876</v>
      </c>
      <c r="L172" s="10" t="s">
        <v>440</v>
      </c>
      <c r="M172" s="10">
        <v>188953</v>
      </c>
      <c r="N172" s="10">
        <v>5781654</v>
      </c>
    </row>
    <row r="173" spans="1:14" ht="24">
      <c r="A173" s="163">
        <v>21206</v>
      </c>
      <c r="B173" s="164" t="s">
        <v>768</v>
      </c>
      <c r="C173" s="353" t="s">
        <v>769</v>
      </c>
      <c r="D173" s="353"/>
      <c r="E173" s="353"/>
      <c r="F173" s="353"/>
      <c r="G173" s="164">
        <v>250</v>
      </c>
      <c r="H173" s="10">
        <v>1454500</v>
      </c>
      <c r="I173" s="10">
        <v>1099250</v>
      </c>
      <c r="J173" s="10">
        <v>411500</v>
      </c>
      <c r="K173" s="10">
        <v>1241331</v>
      </c>
      <c r="L173" s="10" t="s">
        <v>440</v>
      </c>
      <c r="M173" s="10">
        <v>188953</v>
      </c>
      <c r="N173" s="10">
        <v>4395534</v>
      </c>
    </row>
    <row r="174" spans="1:14" ht="24">
      <c r="A174" s="163">
        <v>21207</v>
      </c>
      <c r="B174" s="164" t="s">
        <v>770</v>
      </c>
      <c r="C174" s="353" t="s">
        <v>771</v>
      </c>
      <c r="D174" s="353"/>
      <c r="E174" s="353"/>
      <c r="F174" s="353"/>
      <c r="G174" s="164">
        <v>325</v>
      </c>
      <c r="H174" s="10">
        <v>1890850</v>
      </c>
      <c r="I174" s="10">
        <v>1429025</v>
      </c>
      <c r="J174" s="10">
        <v>534950</v>
      </c>
      <c r="K174" s="10">
        <v>1737876</v>
      </c>
      <c r="L174" s="10" t="s">
        <v>440</v>
      </c>
      <c r="M174" s="10">
        <v>188953</v>
      </c>
      <c r="N174" s="10">
        <v>5781654</v>
      </c>
    </row>
    <row r="175" spans="1:14" ht="24">
      <c r="A175" s="163">
        <v>21208</v>
      </c>
      <c r="B175" s="164" t="s">
        <v>772</v>
      </c>
      <c r="C175" s="353" t="s">
        <v>773</v>
      </c>
      <c r="D175" s="353"/>
      <c r="E175" s="353"/>
      <c r="F175" s="353"/>
      <c r="G175" s="164">
        <v>250</v>
      </c>
      <c r="H175" s="10">
        <v>1454500</v>
      </c>
      <c r="I175" s="10">
        <v>1099250</v>
      </c>
      <c r="J175" s="10">
        <v>411500</v>
      </c>
      <c r="K175" s="10">
        <v>1241331</v>
      </c>
      <c r="L175" s="10" t="s">
        <v>440</v>
      </c>
      <c r="M175" s="10">
        <v>188953</v>
      </c>
      <c r="N175" s="10">
        <v>4395534</v>
      </c>
    </row>
    <row r="176" spans="1:14" ht="24">
      <c r="A176" s="163">
        <v>22103</v>
      </c>
      <c r="B176" s="164" t="s">
        <v>774</v>
      </c>
      <c r="C176" s="353" t="s">
        <v>775</v>
      </c>
      <c r="D176" s="353"/>
      <c r="E176" s="353"/>
      <c r="F176" s="353"/>
      <c r="G176" s="164">
        <v>210</v>
      </c>
      <c r="H176" s="10">
        <v>1221780</v>
      </c>
      <c r="I176" s="10">
        <v>923370</v>
      </c>
      <c r="J176" s="10">
        <v>345660</v>
      </c>
      <c r="K176" s="10">
        <v>1089802</v>
      </c>
      <c r="L176" s="10" t="s">
        <v>440</v>
      </c>
      <c r="M176" s="10">
        <v>188953</v>
      </c>
      <c r="N176" s="10">
        <v>3769565</v>
      </c>
    </row>
    <row r="177" spans="1:14">
      <c r="A177" s="163">
        <v>35401</v>
      </c>
      <c r="B177" s="164" t="s">
        <v>776</v>
      </c>
      <c r="C177" s="353" t="s">
        <v>777</v>
      </c>
      <c r="D177" s="353"/>
      <c r="E177" s="353"/>
      <c r="F177" s="353"/>
      <c r="G177" s="164">
        <v>135</v>
      </c>
      <c r="H177" s="10">
        <v>785430</v>
      </c>
      <c r="I177" s="10">
        <v>593595</v>
      </c>
      <c r="J177" s="10">
        <v>222210</v>
      </c>
      <c r="K177" s="10">
        <v>727079</v>
      </c>
      <c r="L177" s="10">
        <v>546527</v>
      </c>
      <c r="M177" s="10">
        <v>188953</v>
      </c>
      <c r="N177" s="10">
        <v>3063794</v>
      </c>
    </row>
    <row r="178" spans="1:14" ht="24">
      <c r="A178" s="163">
        <v>71301</v>
      </c>
      <c r="B178" s="164" t="s">
        <v>778</v>
      </c>
      <c r="C178" s="353" t="s">
        <v>779</v>
      </c>
      <c r="D178" s="353"/>
      <c r="E178" s="353"/>
      <c r="F178" s="353"/>
      <c r="G178" s="164">
        <v>210</v>
      </c>
      <c r="H178" s="10">
        <v>1221780</v>
      </c>
      <c r="I178" s="10">
        <v>923370</v>
      </c>
      <c r="J178" s="10">
        <v>345660</v>
      </c>
      <c r="K178" s="10">
        <v>1089802</v>
      </c>
      <c r="L178" s="10" t="s">
        <v>440</v>
      </c>
      <c r="M178" s="10">
        <v>188953</v>
      </c>
      <c r="N178" s="10">
        <v>3769565</v>
      </c>
    </row>
    <row r="179" spans="1:14" ht="24">
      <c r="A179" s="163">
        <v>71701</v>
      </c>
      <c r="B179" s="164" t="s">
        <v>780</v>
      </c>
      <c r="C179" s="353" t="s">
        <v>781</v>
      </c>
      <c r="D179" s="353"/>
      <c r="E179" s="353"/>
      <c r="F179" s="353"/>
      <c r="G179" s="164">
        <v>210</v>
      </c>
      <c r="H179" s="10">
        <v>1221780</v>
      </c>
      <c r="I179" s="10">
        <v>923370</v>
      </c>
      <c r="J179" s="10">
        <v>345660</v>
      </c>
      <c r="K179" s="10">
        <v>1089802</v>
      </c>
      <c r="L179" s="10" t="s">
        <v>440</v>
      </c>
      <c r="M179" s="10">
        <v>188953</v>
      </c>
      <c r="N179" s="10">
        <v>3769565</v>
      </c>
    </row>
    <row r="180" spans="1:14" ht="24">
      <c r="A180" s="163">
        <v>168403</v>
      </c>
      <c r="B180" s="164">
        <v>168403</v>
      </c>
      <c r="C180" s="353" t="s">
        <v>782</v>
      </c>
      <c r="D180" s="353"/>
      <c r="E180" s="353"/>
      <c r="F180" s="353"/>
      <c r="G180" s="164">
        <v>275</v>
      </c>
      <c r="H180" s="10">
        <v>1599950</v>
      </c>
      <c r="I180" s="10">
        <v>1209175</v>
      </c>
      <c r="J180" s="10">
        <v>452650</v>
      </c>
      <c r="K180" s="10">
        <v>1390328</v>
      </c>
      <c r="L180" s="10" t="s">
        <v>440</v>
      </c>
      <c r="M180" s="10">
        <v>188953</v>
      </c>
      <c r="N180" s="10">
        <v>4841056</v>
      </c>
    </row>
    <row r="181" spans="1:14">
      <c r="A181" s="163">
        <v>25001</v>
      </c>
      <c r="B181" s="164" t="s">
        <v>783</v>
      </c>
      <c r="C181" s="353" t="s">
        <v>784</v>
      </c>
      <c r="D181" s="353"/>
      <c r="E181" s="353"/>
      <c r="F181" s="353"/>
      <c r="G181" s="164">
        <v>125</v>
      </c>
      <c r="H181" s="10">
        <v>727250</v>
      </c>
      <c r="I181" s="10">
        <v>549625</v>
      </c>
      <c r="J181" s="10">
        <v>205750</v>
      </c>
      <c r="K181" s="10">
        <v>597058</v>
      </c>
      <c r="L181" s="10">
        <v>511404</v>
      </c>
      <c r="M181" s="10">
        <v>188953</v>
      </c>
      <c r="N181" s="10">
        <v>2780040</v>
      </c>
    </row>
    <row r="182" spans="1:14">
      <c r="A182" s="163">
        <v>28201</v>
      </c>
      <c r="B182" s="164" t="s">
        <v>785</v>
      </c>
      <c r="C182" s="353" t="s">
        <v>786</v>
      </c>
      <c r="D182" s="353"/>
      <c r="E182" s="353"/>
      <c r="F182" s="353"/>
      <c r="G182" s="164">
        <v>75</v>
      </c>
      <c r="H182" s="10">
        <v>436350</v>
      </c>
      <c r="I182" s="10">
        <v>329775</v>
      </c>
      <c r="J182" s="10">
        <v>123450</v>
      </c>
      <c r="K182" s="10">
        <v>447888</v>
      </c>
      <c r="L182" s="10">
        <v>345615</v>
      </c>
      <c r="M182" s="10">
        <v>188953</v>
      </c>
      <c r="N182" s="10">
        <v>1872031</v>
      </c>
    </row>
    <row r="183" spans="1:14">
      <c r="A183" s="163">
        <v>28202</v>
      </c>
      <c r="B183" s="164" t="s">
        <v>787</v>
      </c>
      <c r="C183" s="353" t="s">
        <v>788</v>
      </c>
      <c r="D183" s="353"/>
      <c r="E183" s="353"/>
      <c r="F183" s="353"/>
      <c r="G183" s="164">
        <v>75</v>
      </c>
      <c r="H183" s="10">
        <v>436350</v>
      </c>
      <c r="I183" s="10">
        <v>329775</v>
      </c>
      <c r="J183" s="10">
        <v>123450</v>
      </c>
      <c r="K183" s="10">
        <v>447888</v>
      </c>
      <c r="L183" s="10">
        <v>345615</v>
      </c>
      <c r="M183" s="10">
        <v>188953</v>
      </c>
      <c r="N183" s="10">
        <v>1872031</v>
      </c>
    </row>
    <row r="184" spans="1:14">
      <c r="A184" s="163">
        <v>28203</v>
      </c>
      <c r="B184" s="164" t="s">
        <v>789</v>
      </c>
      <c r="C184" s="353" t="s">
        <v>790</v>
      </c>
      <c r="D184" s="353"/>
      <c r="E184" s="353"/>
      <c r="F184" s="353"/>
      <c r="G184" s="164">
        <v>75</v>
      </c>
      <c r="H184" s="10">
        <v>436350</v>
      </c>
      <c r="I184" s="10">
        <v>329775</v>
      </c>
      <c r="J184" s="10">
        <v>123450</v>
      </c>
      <c r="K184" s="10">
        <v>447888</v>
      </c>
      <c r="L184" s="10">
        <v>345615</v>
      </c>
      <c r="M184" s="10">
        <v>188953</v>
      </c>
      <c r="N184" s="10">
        <v>1872031</v>
      </c>
    </row>
    <row r="185" spans="1:14" ht="24">
      <c r="A185" s="163">
        <v>35103</v>
      </c>
      <c r="B185" s="164" t="s">
        <v>791</v>
      </c>
      <c r="C185" s="353" t="s">
        <v>792</v>
      </c>
      <c r="D185" s="353"/>
      <c r="E185" s="353"/>
      <c r="F185" s="353"/>
      <c r="G185" s="164">
        <v>270</v>
      </c>
      <c r="H185" s="10">
        <v>1570860</v>
      </c>
      <c r="I185" s="10">
        <v>1187190</v>
      </c>
      <c r="J185" s="10">
        <v>444420</v>
      </c>
      <c r="K185" s="10">
        <v>1390328</v>
      </c>
      <c r="L185" s="10" t="s">
        <v>440</v>
      </c>
      <c r="M185" s="10">
        <v>188953</v>
      </c>
      <c r="N185" s="10">
        <v>4781751</v>
      </c>
    </row>
    <row r="186" spans="1:14" ht="24">
      <c r="A186" s="163">
        <v>35104</v>
      </c>
      <c r="B186" s="164" t="s">
        <v>793</v>
      </c>
      <c r="C186" s="353" t="s">
        <v>794</v>
      </c>
      <c r="D186" s="353"/>
      <c r="E186" s="353"/>
      <c r="F186" s="353"/>
      <c r="G186" s="164">
        <v>435</v>
      </c>
      <c r="H186" s="10">
        <v>2530830</v>
      </c>
      <c r="I186" s="10">
        <v>1912695</v>
      </c>
      <c r="J186" s="10">
        <v>716010</v>
      </c>
      <c r="K186" s="10">
        <v>2137515</v>
      </c>
      <c r="L186" s="10" t="s">
        <v>440</v>
      </c>
      <c r="M186" s="10">
        <v>188953</v>
      </c>
      <c r="N186" s="10">
        <v>7486003</v>
      </c>
    </row>
    <row r="187" spans="1:14" ht="24">
      <c r="A187" s="163">
        <v>35105</v>
      </c>
      <c r="B187" s="164" t="s">
        <v>795</v>
      </c>
      <c r="C187" s="353" t="s">
        <v>796</v>
      </c>
      <c r="D187" s="353"/>
      <c r="E187" s="353"/>
      <c r="F187" s="353"/>
      <c r="G187" s="164">
        <v>270</v>
      </c>
      <c r="H187" s="10">
        <v>1570860</v>
      </c>
      <c r="I187" s="10">
        <v>1187190</v>
      </c>
      <c r="J187" s="10">
        <v>444420</v>
      </c>
      <c r="K187" s="10">
        <v>1390328</v>
      </c>
      <c r="L187" s="10" t="s">
        <v>440</v>
      </c>
      <c r="M187" s="10">
        <v>188953</v>
      </c>
      <c r="N187" s="10">
        <v>4781751</v>
      </c>
    </row>
    <row r="188" spans="1:14" ht="24">
      <c r="A188" s="163">
        <v>35106</v>
      </c>
      <c r="B188" s="164" t="s">
        <v>797</v>
      </c>
      <c r="C188" s="353" t="s">
        <v>798</v>
      </c>
      <c r="D188" s="353"/>
      <c r="E188" s="353"/>
      <c r="F188" s="353"/>
      <c r="G188" s="164">
        <v>275</v>
      </c>
      <c r="H188" s="10">
        <v>1599950</v>
      </c>
      <c r="I188" s="10">
        <v>1209175</v>
      </c>
      <c r="J188" s="10">
        <v>452650</v>
      </c>
      <c r="K188" s="10">
        <v>1390328</v>
      </c>
      <c r="L188" s="10" t="s">
        <v>440</v>
      </c>
      <c r="M188" s="10">
        <v>188953</v>
      </c>
      <c r="N188" s="10">
        <v>4841056</v>
      </c>
    </row>
    <row r="189" spans="1:14" ht="24">
      <c r="A189" s="163">
        <v>35107</v>
      </c>
      <c r="B189" s="164" t="s">
        <v>799</v>
      </c>
      <c r="C189" s="353" t="s">
        <v>800</v>
      </c>
      <c r="D189" s="353"/>
      <c r="E189" s="353"/>
      <c r="F189" s="353"/>
      <c r="G189" s="164">
        <v>345</v>
      </c>
      <c r="H189" s="10">
        <v>2007210</v>
      </c>
      <c r="I189" s="10">
        <v>1516965</v>
      </c>
      <c r="J189" s="10">
        <v>567870</v>
      </c>
      <c r="K189" s="10">
        <v>1737876</v>
      </c>
      <c r="L189" s="10" t="s">
        <v>440</v>
      </c>
      <c r="M189" s="10">
        <v>188953</v>
      </c>
      <c r="N189" s="10">
        <v>6018874</v>
      </c>
    </row>
    <row r="190" spans="1:14">
      <c r="A190" s="163">
        <v>35108</v>
      </c>
      <c r="B190" s="164" t="s">
        <v>801</v>
      </c>
      <c r="C190" s="353" t="s">
        <v>802</v>
      </c>
      <c r="D190" s="353"/>
      <c r="E190" s="353"/>
      <c r="F190" s="353"/>
      <c r="G190" s="164">
        <v>155</v>
      </c>
      <c r="H190" s="10">
        <v>901790</v>
      </c>
      <c r="I190" s="10">
        <v>681535</v>
      </c>
      <c r="J190" s="10">
        <v>255130</v>
      </c>
      <c r="K190" s="10">
        <v>798418</v>
      </c>
      <c r="L190" s="10">
        <v>596414</v>
      </c>
      <c r="M190" s="10">
        <v>188953</v>
      </c>
      <c r="N190" s="10">
        <v>3422240</v>
      </c>
    </row>
    <row r="191" spans="1:14" ht="24">
      <c r="A191" s="163">
        <v>35109</v>
      </c>
      <c r="B191" s="164" t="s">
        <v>803</v>
      </c>
      <c r="C191" s="353" t="s">
        <v>804</v>
      </c>
      <c r="D191" s="353"/>
      <c r="E191" s="353"/>
      <c r="F191" s="353"/>
      <c r="G191" s="164">
        <v>285</v>
      </c>
      <c r="H191" s="10">
        <v>1658130</v>
      </c>
      <c r="I191" s="10">
        <v>1253145</v>
      </c>
      <c r="J191" s="10">
        <v>469110</v>
      </c>
      <c r="K191" s="10">
        <v>1390328</v>
      </c>
      <c r="L191" s="10" t="s">
        <v>440</v>
      </c>
      <c r="M191" s="10">
        <v>188953</v>
      </c>
      <c r="N191" s="10">
        <v>4959666</v>
      </c>
    </row>
    <row r="192" spans="1:14">
      <c r="A192" s="163">
        <v>28401</v>
      </c>
      <c r="B192" s="164" t="s">
        <v>805</v>
      </c>
      <c r="C192" s="353" t="s">
        <v>806</v>
      </c>
      <c r="D192" s="353"/>
      <c r="E192" s="353"/>
      <c r="F192" s="353"/>
      <c r="G192" s="164">
        <v>55</v>
      </c>
      <c r="H192" s="10">
        <v>319990</v>
      </c>
      <c r="I192" s="10">
        <v>241835</v>
      </c>
      <c r="J192" s="10">
        <v>90530</v>
      </c>
      <c r="K192" s="10">
        <v>316617</v>
      </c>
      <c r="L192" s="10">
        <v>223923</v>
      </c>
      <c r="M192" s="10">
        <v>188953</v>
      </c>
      <c r="N192" s="10">
        <v>1381848</v>
      </c>
    </row>
    <row r="193" spans="1:14">
      <c r="A193" s="163">
        <v>28501</v>
      </c>
      <c r="B193" s="164" t="s">
        <v>807</v>
      </c>
      <c r="C193" s="353" t="s">
        <v>808</v>
      </c>
      <c r="D193" s="353"/>
      <c r="E193" s="353"/>
      <c r="F193" s="353"/>
      <c r="G193" s="164">
        <v>35</v>
      </c>
      <c r="H193" s="10">
        <v>203630</v>
      </c>
      <c r="I193" s="10">
        <v>153895</v>
      </c>
      <c r="J193" s="10">
        <v>0</v>
      </c>
      <c r="K193" s="10">
        <v>172669</v>
      </c>
      <c r="L193" s="10">
        <v>129145</v>
      </c>
      <c r="M193" s="10">
        <v>188953</v>
      </c>
      <c r="N193" s="10">
        <v>848292</v>
      </c>
    </row>
    <row r="194" spans="1:14" ht="24">
      <c r="A194" s="163">
        <v>30105</v>
      </c>
      <c r="B194" s="164" t="s">
        <v>809</v>
      </c>
      <c r="C194" s="353" t="s">
        <v>810</v>
      </c>
      <c r="D194" s="353"/>
      <c r="E194" s="353"/>
      <c r="F194" s="353"/>
      <c r="G194" s="164">
        <v>220</v>
      </c>
      <c r="H194" s="10">
        <v>1279960</v>
      </c>
      <c r="I194" s="10">
        <v>967340</v>
      </c>
      <c r="J194" s="10">
        <v>362120</v>
      </c>
      <c r="K194" s="10">
        <v>1089802</v>
      </c>
      <c r="L194" s="10" t="s">
        <v>440</v>
      </c>
      <c r="M194" s="10">
        <v>188953</v>
      </c>
      <c r="N194" s="10">
        <v>3888175</v>
      </c>
    </row>
    <row r="195" spans="1:14" ht="24">
      <c r="A195" s="163">
        <v>30106</v>
      </c>
      <c r="B195" s="164" t="s">
        <v>811</v>
      </c>
      <c r="C195" s="353" t="s">
        <v>812</v>
      </c>
      <c r="D195" s="353"/>
      <c r="E195" s="353"/>
      <c r="F195" s="353"/>
      <c r="G195" s="164">
        <v>220</v>
      </c>
      <c r="H195" s="10">
        <v>1279960</v>
      </c>
      <c r="I195" s="10">
        <v>967340</v>
      </c>
      <c r="J195" s="10">
        <v>362120</v>
      </c>
      <c r="K195" s="10">
        <v>1089802</v>
      </c>
      <c r="L195" s="10" t="s">
        <v>440</v>
      </c>
      <c r="M195" s="10">
        <v>188953</v>
      </c>
      <c r="N195" s="10">
        <v>3888175</v>
      </c>
    </row>
    <row r="196" spans="1:14" ht="24">
      <c r="A196" s="163">
        <v>30108</v>
      </c>
      <c r="B196" s="164" t="s">
        <v>813</v>
      </c>
      <c r="C196" s="353" t="s">
        <v>814</v>
      </c>
      <c r="D196" s="353"/>
      <c r="E196" s="353"/>
      <c r="F196" s="353"/>
      <c r="G196" s="164">
        <v>220</v>
      </c>
      <c r="H196" s="10">
        <v>1279960</v>
      </c>
      <c r="I196" s="10">
        <v>967340</v>
      </c>
      <c r="J196" s="10">
        <v>362120</v>
      </c>
      <c r="K196" s="10">
        <v>1089802</v>
      </c>
      <c r="L196" s="10" t="s">
        <v>440</v>
      </c>
      <c r="M196" s="10">
        <v>188953</v>
      </c>
      <c r="N196" s="10">
        <v>3888175</v>
      </c>
    </row>
    <row r="197" spans="1:14" ht="24">
      <c r="A197" s="163">
        <v>30109</v>
      </c>
      <c r="B197" s="164" t="s">
        <v>815</v>
      </c>
      <c r="C197" s="353" t="s">
        <v>816</v>
      </c>
      <c r="D197" s="353"/>
      <c r="E197" s="353"/>
      <c r="F197" s="353"/>
      <c r="G197" s="164">
        <v>220</v>
      </c>
      <c r="H197" s="10">
        <v>1279960</v>
      </c>
      <c r="I197" s="10">
        <v>967340</v>
      </c>
      <c r="J197" s="10">
        <v>362120</v>
      </c>
      <c r="K197" s="10">
        <v>1089802</v>
      </c>
      <c r="L197" s="10" t="s">
        <v>440</v>
      </c>
      <c r="M197" s="10">
        <v>188953</v>
      </c>
      <c r="N197" s="10">
        <v>3888175</v>
      </c>
    </row>
    <row r="198" spans="1:14" ht="24">
      <c r="A198" s="163">
        <v>30111</v>
      </c>
      <c r="B198" s="164" t="s">
        <v>817</v>
      </c>
      <c r="C198" s="353" t="s">
        <v>818</v>
      </c>
      <c r="D198" s="353"/>
      <c r="E198" s="353"/>
      <c r="F198" s="353"/>
      <c r="G198" s="164">
        <v>220</v>
      </c>
      <c r="H198" s="10">
        <v>1279960</v>
      </c>
      <c r="I198" s="10">
        <v>967340</v>
      </c>
      <c r="J198" s="10">
        <v>362120</v>
      </c>
      <c r="K198" s="10">
        <v>1089802</v>
      </c>
      <c r="L198" s="10" t="s">
        <v>440</v>
      </c>
      <c r="M198" s="10">
        <v>188953</v>
      </c>
      <c r="N198" s="10">
        <v>3888175</v>
      </c>
    </row>
    <row r="199" spans="1:14" ht="24">
      <c r="A199" s="163">
        <v>30112</v>
      </c>
      <c r="B199" s="164" t="s">
        <v>819</v>
      </c>
      <c r="C199" s="353" t="s">
        <v>820</v>
      </c>
      <c r="D199" s="353"/>
      <c r="E199" s="353"/>
      <c r="F199" s="353"/>
      <c r="G199" s="164">
        <v>220</v>
      </c>
      <c r="H199" s="10">
        <v>1279960</v>
      </c>
      <c r="I199" s="10">
        <v>967340</v>
      </c>
      <c r="J199" s="10">
        <v>362120</v>
      </c>
      <c r="K199" s="10">
        <v>1089802</v>
      </c>
      <c r="L199" s="10" t="s">
        <v>440</v>
      </c>
      <c r="M199" s="10">
        <v>188953</v>
      </c>
      <c r="N199" s="10">
        <v>3888175</v>
      </c>
    </row>
    <row r="200" spans="1:14" ht="24">
      <c r="A200" s="163">
        <v>35402</v>
      </c>
      <c r="B200" s="164" t="s">
        <v>821</v>
      </c>
      <c r="C200" s="353" t="s">
        <v>822</v>
      </c>
      <c r="D200" s="353"/>
      <c r="E200" s="353"/>
      <c r="F200" s="353"/>
      <c r="G200" s="164">
        <v>300</v>
      </c>
      <c r="H200" s="10">
        <v>1745400</v>
      </c>
      <c r="I200" s="10">
        <v>1319100</v>
      </c>
      <c r="J200" s="10">
        <v>493800</v>
      </c>
      <c r="K200" s="10">
        <v>1564130</v>
      </c>
      <c r="L200" s="10" t="s">
        <v>440</v>
      </c>
      <c r="M200" s="10">
        <v>188953</v>
      </c>
      <c r="N200" s="10">
        <v>5311383</v>
      </c>
    </row>
    <row r="201" spans="1:14" ht="24">
      <c r="A201" s="163">
        <v>778931</v>
      </c>
      <c r="B201" s="164">
        <v>778931</v>
      </c>
      <c r="C201" s="353" t="s">
        <v>823</v>
      </c>
      <c r="D201" s="353"/>
      <c r="E201" s="353"/>
      <c r="F201" s="353"/>
      <c r="G201" s="164">
        <v>450</v>
      </c>
      <c r="H201" s="10">
        <v>2618100</v>
      </c>
      <c r="I201" s="10">
        <v>1978650</v>
      </c>
      <c r="J201" s="10">
        <v>1978650</v>
      </c>
      <c r="K201" s="10">
        <v>2137515</v>
      </c>
      <c r="L201" s="10" t="s">
        <v>440</v>
      </c>
      <c r="M201" s="10">
        <v>188953</v>
      </c>
      <c r="N201" s="10">
        <v>8901868</v>
      </c>
    </row>
    <row r="202" spans="1:14" ht="24">
      <c r="A202" s="163">
        <v>778954</v>
      </c>
      <c r="B202" s="164">
        <v>778954</v>
      </c>
      <c r="C202" s="353" t="s">
        <v>824</v>
      </c>
      <c r="D202" s="353"/>
      <c r="E202" s="353"/>
      <c r="F202" s="353"/>
      <c r="G202" s="164">
        <v>400</v>
      </c>
      <c r="H202" s="10">
        <v>2327200</v>
      </c>
      <c r="I202" s="10">
        <v>1758800</v>
      </c>
      <c r="J202" s="10">
        <v>658400</v>
      </c>
      <c r="K202" s="10">
        <v>1963712</v>
      </c>
      <c r="L202" s="10" t="s">
        <v>440</v>
      </c>
      <c r="M202" s="10">
        <v>188953</v>
      </c>
      <c r="N202" s="10">
        <v>6897065</v>
      </c>
    </row>
    <row r="203" spans="1:14" ht="24">
      <c r="A203" s="163">
        <v>778955</v>
      </c>
      <c r="B203" s="164">
        <v>778955</v>
      </c>
      <c r="C203" s="353" t="s">
        <v>825</v>
      </c>
      <c r="D203" s="353"/>
      <c r="E203" s="353"/>
      <c r="F203" s="353"/>
      <c r="G203" s="164">
        <v>400</v>
      </c>
      <c r="H203" s="10">
        <v>2327200</v>
      </c>
      <c r="I203" s="10">
        <v>1758800</v>
      </c>
      <c r="J203" s="10">
        <v>658400</v>
      </c>
      <c r="K203" s="10">
        <v>1963712</v>
      </c>
      <c r="L203" s="10" t="s">
        <v>440</v>
      </c>
      <c r="M203" s="10">
        <v>188953</v>
      </c>
      <c r="N203" s="10">
        <v>6897065</v>
      </c>
    </row>
    <row r="204" spans="1:14" ht="24">
      <c r="A204" s="163">
        <v>778956</v>
      </c>
      <c r="B204" s="164">
        <v>778956</v>
      </c>
      <c r="C204" s="353" t="s">
        <v>826</v>
      </c>
      <c r="D204" s="353"/>
      <c r="E204" s="353"/>
      <c r="F204" s="353"/>
      <c r="G204" s="164">
        <v>400</v>
      </c>
      <c r="H204" s="10">
        <v>2327200</v>
      </c>
      <c r="I204" s="10">
        <v>1758800</v>
      </c>
      <c r="J204" s="10">
        <v>658400</v>
      </c>
      <c r="K204" s="10">
        <v>1963712</v>
      </c>
      <c r="L204" s="10" t="s">
        <v>440</v>
      </c>
      <c r="M204" s="10">
        <v>188953</v>
      </c>
      <c r="N204" s="10">
        <v>6897065</v>
      </c>
    </row>
    <row r="205" spans="1:14" ht="24">
      <c r="A205" s="163">
        <v>778958</v>
      </c>
      <c r="B205" s="164">
        <v>778958</v>
      </c>
      <c r="C205" s="353" t="s">
        <v>827</v>
      </c>
      <c r="D205" s="353"/>
      <c r="E205" s="353"/>
      <c r="F205" s="353"/>
      <c r="G205" s="164">
        <v>400</v>
      </c>
      <c r="H205" s="10">
        <v>2327200</v>
      </c>
      <c r="I205" s="10">
        <v>1758800</v>
      </c>
      <c r="J205" s="10">
        <v>658400</v>
      </c>
      <c r="K205" s="10">
        <v>1963712</v>
      </c>
      <c r="L205" s="10" t="s">
        <v>440</v>
      </c>
      <c r="M205" s="10">
        <v>188953</v>
      </c>
      <c r="N205" s="10">
        <v>6897065</v>
      </c>
    </row>
    <row r="206" spans="1:14" ht="24">
      <c r="A206" s="163">
        <v>793930</v>
      </c>
      <c r="B206" s="164">
        <v>793930</v>
      </c>
      <c r="C206" s="353" t="s">
        <v>828</v>
      </c>
      <c r="D206" s="353"/>
      <c r="E206" s="353"/>
      <c r="F206" s="353"/>
      <c r="G206" s="164">
        <v>425</v>
      </c>
      <c r="H206" s="10">
        <v>2472650</v>
      </c>
      <c r="I206" s="10">
        <v>1868725</v>
      </c>
      <c r="J206" s="10">
        <v>699550</v>
      </c>
      <c r="K206" s="10">
        <v>2137515</v>
      </c>
      <c r="L206" s="10" t="s">
        <v>440</v>
      </c>
      <c r="M206" s="10">
        <v>188953</v>
      </c>
      <c r="N206" s="10">
        <v>7367393</v>
      </c>
    </row>
    <row r="207" spans="1:14" ht="24">
      <c r="A207" s="163">
        <v>793932</v>
      </c>
      <c r="B207" s="164">
        <v>793932</v>
      </c>
      <c r="C207" s="353" t="s">
        <v>829</v>
      </c>
      <c r="D207" s="353"/>
      <c r="E207" s="353"/>
      <c r="F207" s="353"/>
      <c r="G207" s="164">
        <v>330</v>
      </c>
      <c r="H207" s="10">
        <v>1919940</v>
      </c>
      <c r="I207" s="10">
        <v>1451010</v>
      </c>
      <c r="J207" s="10">
        <v>543180</v>
      </c>
      <c r="K207" s="10">
        <v>1737876</v>
      </c>
      <c r="L207" s="10" t="s">
        <v>440</v>
      </c>
      <c r="M207" s="10">
        <v>188953</v>
      </c>
      <c r="N207" s="10">
        <v>5840959</v>
      </c>
    </row>
    <row r="208" spans="1:14" ht="24">
      <c r="A208" s="163">
        <v>793935</v>
      </c>
      <c r="B208" s="164">
        <v>793935</v>
      </c>
      <c r="C208" s="353" t="s">
        <v>830</v>
      </c>
      <c r="D208" s="353"/>
      <c r="E208" s="353"/>
      <c r="F208" s="353"/>
      <c r="G208" s="164">
        <v>375</v>
      </c>
      <c r="H208" s="10">
        <v>2181750</v>
      </c>
      <c r="I208" s="10">
        <v>1648875</v>
      </c>
      <c r="J208" s="10">
        <v>617250</v>
      </c>
      <c r="K208" s="10">
        <v>1837160</v>
      </c>
      <c r="L208" s="10" t="s">
        <v>440</v>
      </c>
      <c r="M208" s="10">
        <v>188953</v>
      </c>
      <c r="N208" s="10">
        <v>6473988</v>
      </c>
    </row>
    <row r="209" spans="1:14" ht="24">
      <c r="A209" s="163">
        <v>793937</v>
      </c>
      <c r="B209" s="164">
        <v>793937</v>
      </c>
      <c r="C209" s="353" t="s">
        <v>831</v>
      </c>
      <c r="D209" s="353"/>
      <c r="E209" s="353"/>
      <c r="F209" s="353"/>
      <c r="G209" s="164">
        <v>330</v>
      </c>
      <c r="H209" s="10">
        <v>1919940</v>
      </c>
      <c r="I209" s="10">
        <v>1451010</v>
      </c>
      <c r="J209" s="10">
        <v>543180</v>
      </c>
      <c r="K209" s="10">
        <v>1737876</v>
      </c>
      <c r="L209" s="10" t="s">
        <v>440</v>
      </c>
      <c r="M209" s="10">
        <v>188953</v>
      </c>
      <c r="N209" s="10">
        <v>5840959</v>
      </c>
    </row>
    <row r="210" spans="1:14" ht="24">
      <c r="A210" s="163">
        <v>793940</v>
      </c>
      <c r="B210" s="164">
        <v>793940</v>
      </c>
      <c r="C210" s="353" t="s">
        <v>832</v>
      </c>
      <c r="D210" s="353"/>
      <c r="E210" s="353"/>
      <c r="F210" s="353"/>
      <c r="G210" s="164">
        <v>375</v>
      </c>
      <c r="H210" s="10">
        <v>2181750</v>
      </c>
      <c r="I210" s="10">
        <v>1648875</v>
      </c>
      <c r="J210" s="10">
        <v>617250</v>
      </c>
      <c r="K210" s="10">
        <v>1837160</v>
      </c>
      <c r="L210" s="10" t="s">
        <v>440</v>
      </c>
      <c r="M210" s="10">
        <v>188953</v>
      </c>
      <c r="N210" s="10">
        <v>6473988</v>
      </c>
    </row>
    <row r="211" spans="1:14" ht="24">
      <c r="A211" s="163">
        <v>793942</v>
      </c>
      <c r="B211" s="164">
        <v>793942</v>
      </c>
      <c r="C211" s="353" t="s">
        <v>833</v>
      </c>
      <c r="D211" s="353"/>
      <c r="E211" s="353"/>
      <c r="F211" s="353"/>
      <c r="G211" s="164">
        <v>330</v>
      </c>
      <c r="H211" s="10">
        <v>1919940</v>
      </c>
      <c r="I211" s="10">
        <v>1451010</v>
      </c>
      <c r="J211" s="10">
        <v>543180</v>
      </c>
      <c r="K211" s="10">
        <v>1737876</v>
      </c>
      <c r="L211" s="10" t="s">
        <v>440</v>
      </c>
      <c r="M211" s="10">
        <v>188953</v>
      </c>
      <c r="N211" s="10">
        <v>5840959</v>
      </c>
    </row>
    <row r="212" spans="1:14" ht="24">
      <c r="A212" s="163">
        <v>793944</v>
      </c>
      <c r="B212" s="164">
        <v>793944</v>
      </c>
      <c r="C212" s="353" t="s">
        <v>834</v>
      </c>
      <c r="D212" s="353"/>
      <c r="E212" s="353"/>
      <c r="F212" s="353"/>
      <c r="G212" s="164">
        <v>375</v>
      </c>
      <c r="H212" s="10">
        <v>2181750</v>
      </c>
      <c r="I212" s="10">
        <v>1648875</v>
      </c>
      <c r="J212" s="10">
        <v>617250</v>
      </c>
      <c r="K212" s="10">
        <v>1837160</v>
      </c>
      <c r="L212" s="10" t="s">
        <v>440</v>
      </c>
      <c r="M212" s="10">
        <v>188953</v>
      </c>
      <c r="N212" s="10">
        <v>6473988</v>
      </c>
    </row>
    <row r="213" spans="1:14" ht="24">
      <c r="A213" s="163">
        <v>793946</v>
      </c>
      <c r="B213" s="164">
        <v>793946</v>
      </c>
      <c r="C213" s="353" t="s">
        <v>835</v>
      </c>
      <c r="D213" s="353"/>
      <c r="E213" s="353"/>
      <c r="F213" s="353"/>
      <c r="G213" s="164">
        <v>330</v>
      </c>
      <c r="H213" s="10">
        <v>1919940</v>
      </c>
      <c r="I213" s="10">
        <v>1451010</v>
      </c>
      <c r="J213" s="10">
        <v>543180</v>
      </c>
      <c r="K213" s="10">
        <v>1737876</v>
      </c>
      <c r="L213" s="10" t="s">
        <v>440</v>
      </c>
      <c r="M213" s="10">
        <v>188953</v>
      </c>
      <c r="N213" s="10">
        <v>5840959</v>
      </c>
    </row>
    <row r="214" spans="1:14" ht="24">
      <c r="A214" s="163">
        <v>793950</v>
      </c>
      <c r="B214" s="164">
        <v>793950</v>
      </c>
      <c r="C214" s="353" t="s">
        <v>836</v>
      </c>
      <c r="D214" s="353"/>
      <c r="E214" s="353"/>
      <c r="F214" s="353"/>
      <c r="G214" s="164">
        <v>475</v>
      </c>
      <c r="H214" s="10">
        <v>2763550</v>
      </c>
      <c r="I214" s="10">
        <v>2088575</v>
      </c>
      <c r="J214" s="10">
        <v>2088575</v>
      </c>
      <c r="K214" s="10">
        <v>2611075</v>
      </c>
      <c r="L214" s="10" t="s">
        <v>440</v>
      </c>
      <c r="M214" s="10">
        <v>188953</v>
      </c>
      <c r="N214" s="10">
        <v>9740728</v>
      </c>
    </row>
    <row r="215" spans="1:14">
      <c r="A215" s="163">
        <v>934101</v>
      </c>
      <c r="B215" s="164">
        <v>934101</v>
      </c>
      <c r="C215" s="353" t="s">
        <v>837</v>
      </c>
      <c r="D215" s="353"/>
      <c r="E215" s="353"/>
      <c r="F215" s="353"/>
      <c r="G215" s="164">
        <v>65</v>
      </c>
      <c r="H215" s="10">
        <v>378170</v>
      </c>
      <c r="I215" s="10">
        <v>285805</v>
      </c>
      <c r="J215" s="10">
        <v>106990</v>
      </c>
      <c r="K215" s="10">
        <v>376467</v>
      </c>
      <c r="L215" s="10">
        <v>321066</v>
      </c>
      <c r="M215" s="10">
        <v>188953</v>
      </c>
      <c r="N215" s="10">
        <v>1657451</v>
      </c>
    </row>
    <row r="216" spans="1:14" ht="24">
      <c r="A216" s="163">
        <v>30404</v>
      </c>
      <c r="B216" s="164" t="s">
        <v>838</v>
      </c>
      <c r="C216" s="353" t="s">
        <v>839</v>
      </c>
      <c r="D216" s="353"/>
      <c r="E216" s="353"/>
      <c r="F216" s="353"/>
      <c r="G216" s="164">
        <v>275</v>
      </c>
      <c r="H216" s="10">
        <v>1599950</v>
      </c>
      <c r="I216" s="10">
        <v>1209175</v>
      </c>
      <c r="J216" s="10">
        <v>452650</v>
      </c>
      <c r="K216" s="10">
        <v>1390328</v>
      </c>
      <c r="L216" s="10" t="s">
        <v>440</v>
      </c>
      <c r="M216" s="10">
        <v>188953</v>
      </c>
      <c r="N216" s="10">
        <v>4841056</v>
      </c>
    </row>
    <row r="217" spans="1:14" ht="24">
      <c r="A217" s="163">
        <v>30405</v>
      </c>
      <c r="B217" s="164" t="s">
        <v>840</v>
      </c>
      <c r="C217" s="353" t="s">
        <v>841</v>
      </c>
      <c r="D217" s="353"/>
      <c r="E217" s="353"/>
      <c r="F217" s="353"/>
      <c r="G217" s="164">
        <v>275</v>
      </c>
      <c r="H217" s="10">
        <v>1599950</v>
      </c>
      <c r="I217" s="10">
        <v>1209175</v>
      </c>
      <c r="J217" s="10">
        <v>452650</v>
      </c>
      <c r="K217" s="10">
        <v>1390328</v>
      </c>
      <c r="L217" s="10" t="s">
        <v>440</v>
      </c>
      <c r="M217" s="10">
        <v>188953</v>
      </c>
      <c r="N217" s="10">
        <v>4841056</v>
      </c>
    </row>
    <row r="218" spans="1:14" ht="24">
      <c r="A218" s="163">
        <v>30406</v>
      </c>
      <c r="B218" s="164" t="s">
        <v>842</v>
      </c>
      <c r="C218" s="353" t="s">
        <v>843</v>
      </c>
      <c r="D218" s="353"/>
      <c r="E218" s="353"/>
      <c r="F218" s="353"/>
      <c r="G218" s="164">
        <v>275</v>
      </c>
      <c r="H218" s="10">
        <v>1599950</v>
      </c>
      <c r="I218" s="10">
        <v>1209175</v>
      </c>
      <c r="J218" s="10">
        <v>452650</v>
      </c>
      <c r="K218" s="10">
        <v>1390328</v>
      </c>
      <c r="L218" s="10" t="s">
        <v>440</v>
      </c>
      <c r="M218" s="10">
        <v>188953</v>
      </c>
      <c r="N218" s="10">
        <v>4841056</v>
      </c>
    </row>
    <row r="219" spans="1:14" ht="24">
      <c r="A219" s="163">
        <v>30407</v>
      </c>
      <c r="B219" s="164" t="s">
        <v>844</v>
      </c>
      <c r="C219" s="353" t="s">
        <v>845</v>
      </c>
      <c r="D219" s="353"/>
      <c r="E219" s="353"/>
      <c r="F219" s="353"/>
      <c r="G219" s="164">
        <v>275</v>
      </c>
      <c r="H219" s="10">
        <v>1599950</v>
      </c>
      <c r="I219" s="10">
        <v>1209175</v>
      </c>
      <c r="J219" s="10">
        <v>452650</v>
      </c>
      <c r="K219" s="10">
        <v>1390328</v>
      </c>
      <c r="L219" s="10" t="s">
        <v>440</v>
      </c>
      <c r="M219" s="10">
        <v>188953</v>
      </c>
      <c r="N219" s="10">
        <v>4841056</v>
      </c>
    </row>
    <row r="220" spans="1:14" ht="24">
      <c r="A220" s="163">
        <v>30408</v>
      </c>
      <c r="B220" s="164" t="s">
        <v>846</v>
      </c>
      <c r="C220" s="353" t="s">
        <v>847</v>
      </c>
      <c r="D220" s="353"/>
      <c r="E220" s="353"/>
      <c r="F220" s="353"/>
      <c r="G220" s="164">
        <v>275</v>
      </c>
      <c r="H220" s="10">
        <v>1599950</v>
      </c>
      <c r="I220" s="10">
        <v>1209175</v>
      </c>
      <c r="J220" s="10">
        <v>452650</v>
      </c>
      <c r="K220" s="10">
        <v>1390328</v>
      </c>
      <c r="L220" s="10" t="s">
        <v>440</v>
      </c>
      <c r="M220" s="10">
        <v>188953</v>
      </c>
      <c r="N220" s="10">
        <v>4841056</v>
      </c>
    </row>
    <row r="221" spans="1:14" ht="24">
      <c r="A221" s="163">
        <v>30409</v>
      </c>
      <c r="B221" s="164" t="s">
        <v>848</v>
      </c>
      <c r="C221" s="353" t="s">
        <v>849</v>
      </c>
      <c r="D221" s="353"/>
      <c r="E221" s="353"/>
      <c r="F221" s="353"/>
      <c r="G221" s="164">
        <v>275</v>
      </c>
      <c r="H221" s="10">
        <v>1599950</v>
      </c>
      <c r="I221" s="10">
        <v>1209175</v>
      </c>
      <c r="J221" s="10">
        <v>452650</v>
      </c>
      <c r="K221" s="10">
        <v>1390328</v>
      </c>
      <c r="L221" s="10" t="s">
        <v>440</v>
      </c>
      <c r="M221" s="10">
        <v>188953</v>
      </c>
      <c r="N221" s="10">
        <v>4841056</v>
      </c>
    </row>
    <row r="222" spans="1:14" ht="24">
      <c r="A222" s="163">
        <v>31101</v>
      </c>
      <c r="B222" s="164" t="s">
        <v>850</v>
      </c>
      <c r="C222" s="351" t="s">
        <v>851</v>
      </c>
      <c r="D222" s="351"/>
      <c r="E222" s="351"/>
      <c r="F222" s="351"/>
      <c r="G222" s="166">
        <v>250</v>
      </c>
      <c r="H222" s="10">
        <v>1454500</v>
      </c>
      <c r="I222" s="10">
        <v>1099250</v>
      </c>
      <c r="J222" s="10">
        <v>411500</v>
      </c>
      <c r="K222" s="10">
        <v>1241331</v>
      </c>
      <c r="L222" s="10" t="s">
        <v>440</v>
      </c>
      <c r="M222" s="10">
        <v>188953</v>
      </c>
      <c r="N222" s="10">
        <v>4395534</v>
      </c>
    </row>
    <row r="223" spans="1:14" ht="24">
      <c r="A223" s="163">
        <v>31102</v>
      </c>
      <c r="B223" s="164" t="s">
        <v>852</v>
      </c>
      <c r="C223" s="351" t="s">
        <v>853</v>
      </c>
      <c r="D223" s="351"/>
      <c r="E223" s="351"/>
      <c r="F223" s="351"/>
      <c r="G223" s="166">
        <v>250</v>
      </c>
      <c r="H223" s="10">
        <v>1454500</v>
      </c>
      <c r="I223" s="10">
        <v>1099250</v>
      </c>
      <c r="J223" s="10">
        <v>411500</v>
      </c>
      <c r="K223" s="10">
        <v>1241331</v>
      </c>
      <c r="L223" s="10" t="s">
        <v>440</v>
      </c>
      <c r="M223" s="10">
        <v>188953</v>
      </c>
      <c r="N223" s="10">
        <v>4395534</v>
      </c>
    </row>
    <row r="224" spans="1:14" ht="24">
      <c r="A224" s="163">
        <v>31103</v>
      </c>
      <c r="B224" s="164" t="s">
        <v>854</v>
      </c>
      <c r="C224" s="351" t="s">
        <v>855</v>
      </c>
      <c r="D224" s="351"/>
      <c r="E224" s="351"/>
      <c r="F224" s="351"/>
      <c r="G224" s="166">
        <v>250</v>
      </c>
      <c r="H224" s="10">
        <v>1454500</v>
      </c>
      <c r="I224" s="10">
        <v>1099250</v>
      </c>
      <c r="J224" s="10">
        <v>411500</v>
      </c>
      <c r="K224" s="10">
        <v>1241331</v>
      </c>
      <c r="L224" s="10" t="s">
        <v>440</v>
      </c>
      <c r="M224" s="10">
        <v>188953</v>
      </c>
      <c r="N224" s="10">
        <v>4395534</v>
      </c>
    </row>
    <row r="225" spans="1:14" ht="24">
      <c r="A225" s="163">
        <v>383505</v>
      </c>
      <c r="B225" s="164">
        <v>383505</v>
      </c>
      <c r="C225" s="353" t="s">
        <v>856</v>
      </c>
      <c r="D225" s="353"/>
      <c r="E225" s="353"/>
      <c r="F225" s="353"/>
      <c r="G225" s="164">
        <v>585</v>
      </c>
      <c r="H225" s="10">
        <v>3403530</v>
      </c>
      <c r="I225" s="10">
        <v>2572245</v>
      </c>
      <c r="J225" s="10">
        <v>2572245</v>
      </c>
      <c r="K225" s="10">
        <v>3215745</v>
      </c>
      <c r="L225" s="10" t="s">
        <v>440</v>
      </c>
      <c r="M225" s="10">
        <v>188953</v>
      </c>
      <c r="N225" s="10">
        <v>11952718</v>
      </c>
    </row>
    <row r="226" spans="1:14" ht="24">
      <c r="A226" s="163">
        <v>33201</v>
      </c>
      <c r="B226" s="164" t="s">
        <v>857</v>
      </c>
      <c r="C226" s="353" t="s">
        <v>858</v>
      </c>
      <c r="D226" s="353"/>
      <c r="E226" s="353"/>
      <c r="F226" s="353"/>
      <c r="G226" s="164">
        <v>230</v>
      </c>
      <c r="H226" s="10">
        <v>1338140</v>
      </c>
      <c r="I226" s="10">
        <v>1011310</v>
      </c>
      <c r="J226" s="10">
        <v>378580</v>
      </c>
      <c r="K226" s="10">
        <v>1089802</v>
      </c>
      <c r="L226" s="10" t="s">
        <v>440</v>
      </c>
      <c r="M226" s="10">
        <v>188953</v>
      </c>
      <c r="N226" s="10">
        <v>4006785</v>
      </c>
    </row>
    <row r="227" spans="1:14" ht="24">
      <c r="A227" s="163">
        <v>34208</v>
      </c>
      <c r="B227" s="164" t="s">
        <v>859</v>
      </c>
      <c r="C227" s="353" t="s">
        <v>860</v>
      </c>
      <c r="D227" s="353"/>
      <c r="E227" s="353"/>
      <c r="F227" s="353"/>
      <c r="G227" s="164">
        <v>330</v>
      </c>
      <c r="H227" s="10">
        <v>1919940</v>
      </c>
      <c r="I227" s="10">
        <v>1451010</v>
      </c>
      <c r="J227" s="10">
        <v>543180</v>
      </c>
      <c r="K227" s="10">
        <v>1737876</v>
      </c>
      <c r="L227" s="10" t="s">
        <v>440</v>
      </c>
      <c r="M227" s="10">
        <v>188953</v>
      </c>
      <c r="N227" s="10">
        <v>5840959</v>
      </c>
    </row>
    <row r="228" spans="1:14" ht="24">
      <c r="A228" s="163">
        <v>34209</v>
      </c>
      <c r="B228" s="164" t="s">
        <v>861</v>
      </c>
      <c r="C228" s="353" t="s">
        <v>862</v>
      </c>
      <c r="D228" s="353"/>
      <c r="E228" s="353"/>
      <c r="F228" s="353"/>
      <c r="G228" s="164">
        <v>330</v>
      </c>
      <c r="H228" s="10">
        <v>1919940</v>
      </c>
      <c r="I228" s="10">
        <v>1451010</v>
      </c>
      <c r="J228" s="10">
        <v>543180</v>
      </c>
      <c r="K228" s="10">
        <v>1737876</v>
      </c>
      <c r="L228" s="10" t="s">
        <v>440</v>
      </c>
      <c r="M228" s="10">
        <v>188953</v>
      </c>
      <c r="N228" s="10">
        <v>5840959</v>
      </c>
    </row>
    <row r="229" spans="1:14" ht="24">
      <c r="A229" s="163">
        <v>34212</v>
      </c>
      <c r="B229" s="164" t="s">
        <v>863</v>
      </c>
      <c r="C229" s="353" t="s">
        <v>864</v>
      </c>
      <c r="D229" s="353"/>
      <c r="E229" s="353"/>
      <c r="F229" s="353"/>
      <c r="G229" s="164">
        <v>340</v>
      </c>
      <c r="H229" s="10">
        <v>1978120</v>
      </c>
      <c r="I229" s="10">
        <v>1494980</v>
      </c>
      <c r="J229" s="10">
        <v>559640</v>
      </c>
      <c r="K229" s="10">
        <v>1737876</v>
      </c>
      <c r="L229" s="10" t="s">
        <v>440</v>
      </c>
      <c r="M229" s="10">
        <v>188953</v>
      </c>
      <c r="N229" s="10">
        <v>5959569</v>
      </c>
    </row>
    <row r="230" spans="1:14" ht="24">
      <c r="A230" s="163">
        <v>34214</v>
      </c>
      <c r="B230" s="164" t="s">
        <v>865</v>
      </c>
      <c r="C230" s="353" t="s">
        <v>866</v>
      </c>
      <c r="D230" s="353"/>
      <c r="E230" s="353"/>
      <c r="F230" s="353"/>
      <c r="G230" s="164">
        <v>340</v>
      </c>
      <c r="H230" s="10">
        <v>1978120</v>
      </c>
      <c r="I230" s="10">
        <v>1494980</v>
      </c>
      <c r="J230" s="10">
        <v>559640</v>
      </c>
      <c r="K230" s="10">
        <v>1737876</v>
      </c>
      <c r="L230" s="10" t="s">
        <v>440</v>
      </c>
      <c r="M230" s="10">
        <v>188953</v>
      </c>
      <c r="N230" s="10">
        <v>5959569</v>
      </c>
    </row>
    <row r="231" spans="1:14" ht="24">
      <c r="A231" s="163">
        <v>34215</v>
      </c>
      <c r="B231" s="164" t="s">
        <v>867</v>
      </c>
      <c r="C231" s="353" t="s">
        <v>868</v>
      </c>
      <c r="D231" s="353"/>
      <c r="E231" s="353"/>
      <c r="F231" s="353"/>
      <c r="G231" s="164">
        <v>340</v>
      </c>
      <c r="H231" s="10">
        <v>1978120</v>
      </c>
      <c r="I231" s="10">
        <v>1494980</v>
      </c>
      <c r="J231" s="10">
        <v>559640</v>
      </c>
      <c r="K231" s="10">
        <v>1737876</v>
      </c>
      <c r="L231" s="10" t="s">
        <v>440</v>
      </c>
      <c r="M231" s="10">
        <v>188953</v>
      </c>
      <c r="N231" s="10">
        <v>5959569</v>
      </c>
    </row>
    <row r="232" spans="1:14" ht="24">
      <c r="A232" s="163">
        <v>34218</v>
      </c>
      <c r="B232" s="164" t="s">
        <v>869</v>
      </c>
      <c r="C232" s="353" t="s">
        <v>870</v>
      </c>
      <c r="D232" s="353"/>
      <c r="E232" s="353"/>
      <c r="F232" s="353"/>
      <c r="G232" s="164">
        <v>430</v>
      </c>
      <c r="H232" s="10">
        <v>2501740</v>
      </c>
      <c r="I232" s="10">
        <v>1890710</v>
      </c>
      <c r="J232" s="10">
        <v>707780</v>
      </c>
      <c r="K232" s="10">
        <v>2137515</v>
      </c>
      <c r="L232" s="10" t="s">
        <v>440</v>
      </c>
      <c r="M232" s="10">
        <v>188953</v>
      </c>
      <c r="N232" s="10">
        <v>7426698</v>
      </c>
    </row>
    <row r="233" spans="1:14" ht="24">
      <c r="A233" s="163">
        <v>34220</v>
      </c>
      <c r="B233" s="164" t="s">
        <v>871</v>
      </c>
      <c r="C233" s="353" t="s">
        <v>872</v>
      </c>
      <c r="D233" s="353"/>
      <c r="E233" s="353"/>
      <c r="F233" s="353"/>
      <c r="G233" s="164">
        <v>430</v>
      </c>
      <c r="H233" s="10">
        <v>2501740</v>
      </c>
      <c r="I233" s="10">
        <v>1890710</v>
      </c>
      <c r="J233" s="10">
        <v>707780</v>
      </c>
      <c r="K233" s="10">
        <v>2137515</v>
      </c>
      <c r="L233" s="10" t="s">
        <v>440</v>
      </c>
      <c r="M233" s="10">
        <v>188953</v>
      </c>
      <c r="N233" s="10">
        <v>7426698</v>
      </c>
    </row>
    <row r="234" spans="1:14" ht="24">
      <c r="A234" s="163">
        <v>34221</v>
      </c>
      <c r="B234" s="164" t="s">
        <v>873</v>
      </c>
      <c r="C234" s="353" t="s">
        <v>874</v>
      </c>
      <c r="D234" s="353"/>
      <c r="E234" s="353"/>
      <c r="F234" s="353"/>
      <c r="G234" s="164">
        <v>430</v>
      </c>
      <c r="H234" s="10">
        <v>2501740</v>
      </c>
      <c r="I234" s="10">
        <v>1890710</v>
      </c>
      <c r="J234" s="10">
        <v>707780</v>
      </c>
      <c r="K234" s="10">
        <v>2137515</v>
      </c>
      <c r="L234" s="10" t="s">
        <v>440</v>
      </c>
      <c r="M234" s="10">
        <v>188953</v>
      </c>
      <c r="N234" s="10">
        <v>7426698</v>
      </c>
    </row>
    <row r="235" spans="1:14" ht="24">
      <c r="A235" s="163">
        <v>34224</v>
      </c>
      <c r="B235" s="164" t="s">
        <v>875</v>
      </c>
      <c r="C235" s="353" t="s">
        <v>876</v>
      </c>
      <c r="D235" s="353"/>
      <c r="E235" s="353"/>
      <c r="F235" s="353"/>
      <c r="G235" s="164">
        <v>430</v>
      </c>
      <c r="H235" s="10">
        <v>2501740</v>
      </c>
      <c r="I235" s="10">
        <v>1890710</v>
      </c>
      <c r="J235" s="10">
        <v>707780</v>
      </c>
      <c r="K235" s="10">
        <v>2137515</v>
      </c>
      <c r="L235" s="10" t="s">
        <v>440</v>
      </c>
      <c r="M235" s="10">
        <v>188953</v>
      </c>
      <c r="N235" s="10">
        <v>7426698</v>
      </c>
    </row>
    <row r="236" spans="1:14" ht="24">
      <c r="A236" s="163">
        <v>34226</v>
      </c>
      <c r="B236" s="164" t="s">
        <v>877</v>
      </c>
      <c r="C236" s="353" t="s">
        <v>878</v>
      </c>
      <c r="D236" s="353"/>
      <c r="E236" s="353"/>
      <c r="F236" s="353"/>
      <c r="G236" s="164">
        <v>430</v>
      </c>
      <c r="H236" s="10">
        <v>2501740</v>
      </c>
      <c r="I236" s="10">
        <v>1890710</v>
      </c>
      <c r="J236" s="10">
        <v>707780</v>
      </c>
      <c r="K236" s="10">
        <v>2137515</v>
      </c>
      <c r="L236" s="10" t="s">
        <v>440</v>
      </c>
      <c r="M236" s="10">
        <v>188953</v>
      </c>
      <c r="N236" s="10">
        <v>7426698</v>
      </c>
    </row>
    <row r="237" spans="1:14" ht="24">
      <c r="A237" s="163">
        <v>34227</v>
      </c>
      <c r="B237" s="164" t="s">
        <v>879</v>
      </c>
      <c r="C237" s="353" t="s">
        <v>880</v>
      </c>
      <c r="D237" s="353"/>
      <c r="E237" s="353"/>
      <c r="F237" s="353"/>
      <c r="G237" s="164">
        <v>430</v>
      </c>
      <c r="H237" s="10">
        <v>2501740</v>
      </c>
      <c r="I237" s="10">
        <v>1890710</v>
      </c>
      <c r="J237" s="10">
        <v>707780</v>
      </c>
      <c r="K237" s="10">
        <v>2137515</v>
      </c>
      <c r="L237" s="10" t="s">
        <v>440</v>
      </c>
      <c r="M237" s="10">
        <v>188953</v>
      </c>
      <c r="N237" s="10">
        <v>7426698</v>
      </c>
    </row>
    <row r="238" spans="1:14" ht="24">
      <c r="A238" s="163">
        <v>34229</v>
      </c>
      <c r="B238" s="164" t="s">
        <v>881</v>
      </c>
      <c r="C238" s="353" t="s">
        <v>882</v>
      </c>
      <c r="D238" s="353"/>
      <c r="E238" s="353"/>
      <c r="F238" s="353"/>
      <c r="G238" s="164">
        <v>430</v>
      </c>
      <c r="H238" s="10">
        <v>2501740</v>
      </c>
      <c r="I238" s="10">
        <v>1890710</v>
      </c>
      <c r="J238" s="10">
        <v>707780</v>
      </c>
      <c r="K238" s="10">
        <v>2137515</v>
      </c>
      <c r="L238" s="10" t="s">
        <v>440</v>
      </c>
      <c r="M238" s="10">
        <v>188953</v>
      </c>
      <c r="N238" s="10">
        <v>7426698</v>
      </c>
    </row>
    <row r="239" spans="1:14" ht="24">
      <c r="A239" s="163">
        <v>34313</v>
      </c>
      <c r="B239" s="164" t="s">
        <v>883</v>
      </c>
      <c r="C239" s="353" t="s">
        <v>884</v>
      </c>
      <c r="D239" s="353"/>
      <c r="E239" s="353"/>
      <c r="F239" s="353"/>
      <c r="G239" s="164">
        <v>310</v>
      </c>
      <c r="H239" s="10">
        <v>1803580</v>
      </c>
      <c r="I239" s="10">
        <v>1363070</v>
      </c>
      <c r="J239" s="10">
        <v>510260</v>
      </c>
      <c r="K239" s="10">
        <v>1564130</v>
      </c>
      <c r="L239" s="10" t="s">
        <v>440</v>
      </c>
      <c r="M239" s="10">
        <v>188953</v>
      </c>
      <c r="N239" s="10">
        <v>5429993</v>
      </c>
    </row>
    <row r="240" spans="1:14" ht="24">
      <c r="A240" s="163">
        <v>34314</v>
      </c>
      <c r="B240" s="164" t="s">
        <v>885</v>
      </c>
      <c r="C240" s="353" t="s">
        <v>886</v>
      </c>
      <c r="D240" s="353"/>
      <c r="E240" s="353"/>
      <c r="F240" s="353"/>
      <c r="G240" s="164">
        <v>310</v>
      </c>
      <c r="H240" s="10">
        <v>1803580</v>
      </c>
      <c r="I240" s="10">
        <v>1363070</v>
      </c>
      <c r="J240" s="10">
        <v>510260</v>
      </c>
      <c r="K240" s="10">
        <v>1564130</v>
      </c>
      <c r="L240" s="10" t="s">
        <v>440</v>
      </c>
      <c r="M240" s="10">
        <v>188953</v>
      </c>
      <c r="N240" s="10">
        <v>5429993</v>
      </c>
    </row>
    <row r="241" spans="1:14" ht="24">
      <c r="A241" s="163">
        <v>34315</v>
      </c>
      <c r="B241" s="164" t="s">
        <v>887</v>
      </c>
      <c r="C241" s="353" t="s">
        <v>888</v>
      </c>
      <c r="D241" s="353"/>
      <c r="E241" s="353"/>
      <c r="F241" s="353"/>
      <c r="G241" s="164">
        <v>310</v>
      </c>
      <c r="H241" s="10">
        <v>1803580</v>
      </c>
      <c r="I241" s="10">
        <v>1363070</v>
      </c>
      <c r="J241" s="10">
        <v>510260</v>
      </c>
      <c r="K241" s="10">
        <v>1564130</v>
      </c>
      <c r="L241" s="10" t="s">
        <v>440</v>
      </c>
      <c r="M241" s="10">
        <v>188953</v>
      </c>
      <c r="N241" s="10">
        <v>5429993</v>
      </c>
    </row>
    <row r="242" spans="1:14" ht="24">
      <c r="A242" s="163">
        <v>34316</v>
      </c>
      <c r="B242" s="164" t="s">
        <v>889</v>
      </c>
      <c r="C242" s="353" t="s">
        <v>890</v>
      </c>
      <c r="D242" s="353"/>
      <c r="E242" s="353"/>
      <c r="F242" s="353"/>
      <c r="G242" s="164">
        <v>310</v>
      </c>
      <c r="H242" s="10">
        <v>1803580</v>
      </c>
      <c r="I242" s="10">
        <v>1363070</v>
      </c>
      <c r="J242" s="10">
        <v>510260</v>
      </c>
      <c r="K242" s="10">
        <v>1564130</v>
      </c>
      <c r="L242" s="10" t="s">
        <v>440</v>
      </c>
      <c r="M242" s="10">
        <v>188953</v>
      </c>
      <c r="N242" s="10">
        <v>5429993</v>
      </c>
    </row>
    <row r="243" spans="1:14" ht="24">
      <c r="A243" s="163">
        <v>34317</v>
      </c>
      <c r="B243" s="164" t="s">
        <v>891</v>
      </c>
      <c r="C243" s="353" t="s">
        <v>892</v>
      </c>
      <c r="D243" s="353"/>
      <c r="E243" s="353"/>
      <c r="F243" s="353"/>
      <c r="G243" s="164">
        <v>310</v>
      </c>
      <c r="H243" s="10">
        <v>1803580</v>
      </c>
      <c r="I243" s="10">
        <v>1363070</v>
      </c>
      <c r="J243" s="10">
        <v>510260</v>
      </c>
      <c r="K243" s="10">
        <v>1564130</v>
      </c>
      <c r="L243" s="10" t="s">
        <v>440</v>
      </c>
      <c r="M243" s="10">
        <v>188953</v>
      </c>
      <c r="N243" s="10">
        <v>5429993</v>
      </c>
    </row>
    <row r="244" spans="1:14" ht="24">
      <c r="A244" s="163">
        <v>34318</v>
      </c>
      <c r="B244" s="164" t="s">
        <v>893</v>
      </c>
      <c r="C244" s="353" t="s">
        <v>894</v>
      </c>
      <c r="D244" s="353"/>
      <c r="E244" s="353"/>
      <c r="F244" s="353"/>
      <c r="G244" s="164">
        <v>310</v>
      </c>
      <c r="H244" s="10">
        <v>1803580</v>
      </c>
      <c r="I244" s="10">
        <v>1363070</v>
      </c>
      <c r="J244" s="10">
        <v>510260</v>
      </c>
      <c r="K244" s="10">
        <v>1564130</v>
      </c>
      <c r="L244" s="10" t="s">
        <v>440</v>
      </c>
      <c r="M244" s="10">
        <v>188953</v>
      </c>
      <c r="N244" s="10">
        <v>5429993</v>
      </c>
    </row>
    <row r="245" spans="1:14" ht="24">
      <c r="A245" s="163">
        <v>34319</v>
      </c>
      <c r="B245" s="164" t="s">
        <v>895</v>
      </c>
      <c r="C245" s="353" t="s">
        <v>896</v>
      </c>
      <c r="D245" s="353"/>
      <c r="E245" s="353"/>
      <c r="F245" s="353"/>
      <c r="G245" s="164">
        <v>310</v>
      </c>
      <c r="H245" s="10">
        <v>1803580</v>
      </c>
      <c r="I245" s="10">
        <v>1363070</v>
      </c>
      <c r="J245" s="10">
        <v>510260</v>
      </c>
      <c r="K245" s="10">
        <v>1564130</v>
      </c>
      <c r="L245" s="10" t="s">
        <v>440</v>
      </c>
      <c r="M245" s="10">
        <v>188953</v>
      </c>
      <c r="N245" s="10">
        <v>5429993</v>
      </c>
    </row>
    <row r="246" spans="1:14" ht="24">
      <c r="A246" s="163">
        <v>34320</v>
      </c>
      <c r="B246" s="164" t="s">
        <v>897</v>
      </c>
      <c r="C246" s="353" t="s">
        <v>898</v>
      </c>
      <c r="D246" s="353"/>
      <c r="E246" s="353"/>
      <c r="F246" s="353"/>
      <c r="G246" s="164">
        <v>310</v>
      </c>
      <c r="H246" s="10">
        <v>1803580</v>
      </c>
      <c r="I246" s="10">
        <v>1363070</v>
      </c>
      <c r="J246" s="10">
        <v>510260</v>
      </c>
      <c r="K246" s="10">
        <v>1564130</v>
      </c>
      <c r="L246" s="10" t="s">
        <v>440</v>
      </c>
      <c r="M246" s="10">
        <v>188953</v>
      </c>
      <c r="N246" s="10">
        <v>5429993</v>
      </c>
    </row>
    <row r="247" spans="1:14" ht="24">
      <c r="A247" s="163">
        <v>34321</v>
      </c>
      <c r="B247" s="164" t="s">
        <v>899</v>
      </c>
      <c r="C247" s="353" t="s">
        <v>900</v>
      </c>
      <c r="D247" s="353"/>
      <c r="E247" s="353"/>
      <c r="F247" s="353"/>
      <c r="G247" s="164">
        <v>310</v>
      </c>
      <c r="H247" s="10">
        <v>1803580</v>
      </c>
      <c r="I247" s="10">
        <v>1363070</v>
      </c>
      <c r="J247" s="10">
        <v>510260</v>
      </c>
      <c r="K247" s="10">
        <v>1564130</v>
      </c>
      <c r="L247" s="10" t="s">
        <v>440</v>
      </c>
      <c r="M247" s="10">
        <v>188953</v>
      </c>
      <c r="N247" s="10">
        <v>5429993</v>
      </c>
    </row>
    <row r="248" spans="1:14" ht="24">
      <c r="A248" s="163">
        <v>34322</v>
      </c>
      <c r="B248" s="164" t="s">
        <v>901</v>
      </c>
      <c r="C248" s="353" t="s">
        <v>902</v>
      </c>
      <c r="D248" s="353"/>
      <c r="E248" s="353"/>
      <c r="F248" s="353"/>
      <c r="G248" s="164">
        <v>310</v>
      </c>
      <c r="H248" s="10">
        <v>1803580</v>
      </c>
      <c r="I248" s="10">
        <v>1363070</v>
      </c>
      <c r="J248" s="10">
        <v>510260</v>
      </c>
      <c r="K248" s="10">
        <v>1564130</v>
      </c>
      <c r="L248" s="10" t="s">
        <v>440</v>
      </c>
      <c r="M248" s="10">
        <v>188953</v>
      </c>
      <c r="N248" s="10">
        <v>5429993</v>
      </c>
    </row>
    <row r="249" spans="1:14" ht="24">
      <c r="A249" s="163">
        <v>34323</v>
      </c>
      <c r="B249" s="164" t="s">
        <v>903</v>
      </c>
      <c r="C249" s="353" t="s">
        <v>904</v>
      </c>
      <c r="D249" s="353"/>
      <c r="E249" s="353"/>
      <c r="F249" s="353"/>
      <c r="G249" s="164">
        <v>310</v>
      </c>
      <c r="H249" s="10">
        <v>1803580</v>
      </c>
      <c r="I249" s="10">
        <v>1363070</v>
      </c>
      <c r="J249" s="10">
        <v>510260</v>
      </c>
      <c r="K249" s="10">
        <v>1564130</v>
      </c>
      <c r="L249" s="10" t="s">
        <v>440</v>
      </c>
      <c r="M249" s="10">
        <v>188953</v>
      </c>
      <c r="N249" s="10">
        <v>5429993</v>
      </c>
    </row>
    <row r="250" spans="1:14" ht="24">
      <c r="A250" s="163">
        <v>34324</v>
      </c>
      <c r="B250" s="164" t="s">
        <v>905</v>
      </c>
      <c r="C250" s="353" t="s">
        <v>906</v>
      </c>
      <c r="D250" s="353"/>
      <c r="E250" s="353"/>
      <c r="F250" s="353"/>
      <c r="G250" s="164">
        <v>310</v>
      </c>
      <c r="H250" s="10">
        <v>1803580</v>
      </c>
      <c r="I250" s="10">
        <v>1363070</v>
      </c>
      <c r="J250" s="10">
        <v>510260</v>
      </c>
      <c r="K250" s="10">
        <v>1564130</v>
      </c>
      <c r="L250" s="10" t="s">
        <v>440</v>
      </c>
      <c r="M250" s="10">
        <v>188953</v>
      </c>
      <c r="N250" s="10">
        <v>5429993</v>
      </c>
    </row>
    <row r="251" spans="1:14" ht="24">
      <c r="A251" s="163">
        <v>34325</v>
      </c>
      <c r="B251" s="164" t="s">
        <v>907</v>
      </c>
      <c r="C251" s="353" t="s">
        <v>908</v>
      </c>
      <c r="D251" s="353"/>
      <c r="E251" s="353"/>
      <c r="F251" s="353"/>
      <c r="G251" s="164">
        <v>310</v>
      </c>
      <c r="H251" s="10">
        <v>1803580</v>
      </c>
      <c r="I251" s="10">
        <v>1363070</v>
      </c>
      <c r="J251" s="10">
        <v>510260</v>
      </c>
      <c r="K251" s="10">
        <v>1564130</v>
      </c>
      <c r="L251" s="10" t="s">
        <v>440</v>
      </c>
      <c r="M251" s="10">
        <v>188953</v>
      </c>
      <c r="N251" s="10">
        <v>5429993</v>
      </c>
    </row>
    <row r="252" spans="1:14" ht="24">
      <c r="A252" s="163">
        <v>34326</v>
      </c>
      <c r="B252" s="164" t="s">
        <v>909</v>
      </c>
      <c r="C252" s="353" t="s">
        <v>910</v>
      </c>
      <c r="D252" s="353"/>
      <c r="E252" s="353"/>
      <c r="F252" s="353"/>
      <c r="G252" s="164">
        <v>310</v>
      </c>
      <c r="H252" s="10">
        <v>1803580</v>
      </c>
      <c r="I252" s="10">
        <v>1363070</v>
      </c>
      <c r="J252" s="10">
        <v>510260</v>
      </c>
      <c r="K252" s="10">
        <v>1564130</v>
      </c>
      <c r="L252" s="10" t="s">
        <v>440</v>
      </c>
      <c r="M252" s="10">
        <v>188953</v>
      </c>
      <c r="N252" s="10">
        <v>5429993</v>
      </c>
    </row>
    <row r="253" spans="1:14" ht="24">
      <c r="A253" s="163">
        <v>34327</v>
      </c>
      <c r="B253" s="164" t="s">
        <v>911</v>
      </c>
      <c r="C253" s="353" t="s">
        <v>912</v>
      </c>
      <c r="D253" s="353"/>
      <c r="E253" s="353"/>
      <c r="F253" s="353"/>
      <c r="G253" s="164">
        <v>310</v>
      </c>
      <c r="H253" s="10">
        <v>1803580</v>
      </c>
      <c r="I253" s="10">
        <v>1363070</v>
      </c>
      <c r="J253" s="10">
        <v>510260</v>
      </c>
      <c r="K253" s="10">
        <v>1564130</v>
      </c>
      <c r="L253" s="10" t="s">
        <v>440</v>
      </c>
      <c r="M253" s="10">
        <v>188953</v>
      </c>
      <c r="N253" s="10">
        <v>5429993</v>
      </c>
    </row>
    <row r="254" spans="1:14" ht="24">
      <c r="A254" s="163">
        <v>34328</v>
      </c>
      <c r="B254" s="164" t="s">
        <v>913</v>
      </c>
      <c r="C254" s="353" t="s">
        <v>914</v>
      </c>
      <c r="D254" s="353"/>
      <c r="E254" s="353"/>
      <c r="F254" s="353"/>
      <c r="G254" s="164">
        <v>310</v>
      </c>
      <c r="H254" s="10">
        <v>1803580</v>
      </c>
      <c r="I254" s="10">
        <v>1363070</v>
      </c>
      <c r="J254" s="10">
        <v>510260</v>
      </c>
      <c r="K254" s="10">
        <v>1564130</v>
      </c>
      <c r="L254" s="10" t="s">
        <v>440</v>
      </c>
      <c r="M254" s="10">
        <v>188953</v>
      </c>
      <c r="N254" s="10">
        <v>5429993</v>
      </c>
    </row>
    <row r="255" spans="1:14" ht="24">
      <c r="A255" s="163">
        <v>34329</v>
      </c>
      <c r="B255" s="164" t="s">
        <v>915</v>
      </c>
      <c r="C255" s="353" t="s">
        <v>916</v>
      </c>
      <c r="D255" s="353"/>
      <c r="E255" s="353"/>
      <c r="F255" s="353"/>
      <c r="G255" s="164">
        <v>310</v>
      </c>
      <c r="H255" s="10">
        <v>1803580</v>
      </c>
      <c r="I255" s="10">
        <v>1363070</v>
      </c>
      <c r="J255" s="10">
        <v>510260</v>
      </c>
      <c r="K255" s="10">
        <v>1564130</v>
      </c>
      <c r="L255" s="10" t="s">
        <v>440</v>
      </c>
      <c r="M255" s="10">
        <v>188953</v>
      </c>
      <c r="N255" s="10">
        <v>5429993</v>
      </c>
    </row>
    <row r="256" spans="1:14" ht="24">
      <c r="A256" s="163">
        <v>34330</v>
      </c>
      <c r="B256" s="164" t="s">
        <v>917</v>
      </c>
      <c r="C256" s="353" t="s">
        <v>918</v>
      </c>
      <c r="D256" s="353"/>
      <c r="E256" s="353"/>
      <c r="F256" s="353"/>
      <c r="G256" s="164">
        <v>310</v>
      </c>
      <c r="H256" s="10">
        <v>1803580</v>
      </c>
      <c r="I256" s="10">
        <v>1363070</v>
      </c>
      <c r="J256" s="10">
        <v>510260</v>
      </c>
      <c r="K256" s="10">
        <v>1564130</v>
      </c>
      <c r="L256" s="10" t="s">
        <v>440</v>
      </c>
      <c r="M256" s="10">
        <v>188953</v>
      </c>
      <c r="N256" s="10">
        <v>5429993</v>
      </c>
    </row>
    <row r="257" spans="1:14" ht="24">
      <c r="A257" s="163">
        <v>34331</v>
      </c>
      <c r="B257" s="164" t="s">
        <v>919</v>
      </c>
      <c r="C257" s="353" t="s">
        <v>920</v>
      </c>
      <c r="D257" s="353"/>
      <c r="E257" s="353"/>
      <c r="F257" s="353"/>
      <c r="G257" s="164">
        <v>310</v>
      </c>
      <c r="H257" s="10">
        <v>1803580</v>
      </c>
      <c r="I257" s="10">
        <v>1363070</v>
      </c>
      <c r="J257" s="10">
        <v>510260</v>
      </c>
      <c r="K257" s="10">
        <v>1564130</v>
      </c>
      <c r="L257" s="10" t="s">
        <v>440</v>
      </c>
      <c r="M257" s="10">
        <v>188953</v>
      </c>
      <c r="N257" s="10">
        <v>5429993</v>
      </c>
    </row>
    <row r="258" spans="1:14" ht="24">
      <c r="A258" s="163">
        <v>34403</v>
      </c>
      <c r="B258" s="164" t="s">
        <v>921</v>
      </c>
      <c r="C258" s="353" t="s">
        <v>922</v>
      </c>
      <c r="D258" s="353"/>
      <c r="E258" s="353"/>
      <c r="F258" s="353"/>
      <c r="G258" s="164">
        <v>405</v>
      </c>
      <c r="H258" s="10">
        <v>2356290</v>
      </c>
      <c r="I258" s="10">
        <v>1780785</v>
      </c>
      <c r="J258" s="10">
        <v>666630</v>
      </c>
      <c r="K258" s="10">
        <v>1963712</v>
      </c>
      <c r="L258" s="10" t="s">
        <v>440</v>
      </c>
      <c r="M258" s="10">
        <v>188953</v>
      </c>
      <c r="N258" s="10">
        <v>6956370</v>
      </c>
    </row>
    <row r="259" spans="1:14" ht="24">
      <c r="A259" s="163">
        <v>34404</v>
      </c>
      <c r="B259" s="164" t="s">
        <v>923</v>
      </c>
      <c r="C259" s="353" t="s">
        <v>924</v>
      </c>
      <c r="D259" s="353"/>
      <c r="E259" s="353"/>
      <c r="F259" s="353"/>
      <c r="G259" s="164">
        <v>405</v>
      </c>
      <c r="H259" s="10">
        <v>2356290</v>
      </c>
      <c r="I259" s="10">
        <v>1780785</v>
      </c>
      <c r="J259" s="10">
        <v>666630</v>
      </c>
      <c r="K259" s="10">
        <v>1963712</v>
      </c>
      <c r="L259" s="10" t="s">
        <v>440</v>
      </c>
      <c r="M259" s="10">
        <v>188953</v>
      </c>
      <c r="N259" s="10">
        <v>6956370</v>
      </c>
    </row>
    <row r="260" spans="1:14" ht="24">
      <c r="A260" s="163">
        <v>34405</v>
      </c>
      <c r="B260" s="164" t="s">
        <v>925</v>
      </c>
      <c r="C260" s="353" t="s">
        <v>926</v>
      </c>
      <c r="D260" s="353"/>
      <c r="E260" s="353"/>
      <c r="F260" s="353"/>
      <c r="G260" s="164">
        <v>405</v>
      </c>
      <c r="H260" s="10">
        <v>2356290</v>
      </c>
      <c r="I260" s="10">
        <v>1780785</v>
      </c>
      <c r="J260" s="10">
        <v>666630</v>
      </c>
      <c r="K260" s="10">
        <v>1963712</v>
      </c>
      <c r="L260" s="10" t="s">
        <v>440</v>
      </c>
      <c r="M260" s="10">
        <v>188953</v>
      </c>
      <c r="N260" s="10">
        <v>6956370</v>
      </c>
    </row>
    <row r="261" spans="1:14" ht="24">
      <c r="A261" s="163">
        <v>34406</v>
      </c>
      <c r="B261" s="164" t="s">
        <v>927</v>
      </c>
      <c r="C261" s="353" t="s">
        <v>928</v>
      </c>
      <c r="D261" s="353"/>
      <c r="E261" s="353"/>
      <c r="F261" s="353"/>
      <c r="G261" s="164">
        <v>405</v>
      </c>
      <c r="H261" s="10">
        <v>2356290</v>
      </c>
      <c r="I261" s="10">
        <v>1780785</v>
      </c>
      <c r="J261" s="10">
        <v>666630</v>
      </c>
      <c r="K261" s="10">
        <v>1963712</v>
      </c>
      <c r="L261" s="10" t="s">
        <v>440</v>
      </c>
      <c r="M261" s="10">
        <v>188953</v>
      </c>
      <c r="N261" s="10">
        <v>6956370</v>
      </c>
    </row>
    <row r="262" spans="1:14" ht="24">
      <c r="A262" s="163">
        <v>34407</v>
      </c>
      <c r="B262" s="164" t="s">
        <v>929</v>
      </c>
      <c r="C262" s="353" t="s">
        <v>930</v>
      </c>
      <c r="D262" s="353"/>
      <c r="E262" s="353"/>
      <c r="F262" s="353"/>
      <c r="G262" s="164">
        <v>405</v>
      </c>
      <c r="H262" s="10">
        <v>2356290</v>
      </c>
      <c r="I262" s="10">
        <v>1780785</v>
      </c>
      <c r="J262" s="10">
        <v>666630</v>
      </c>
      <c r="K262" s="10">
        <v>1963712</v>
      </c>
      <c r="L262" s="10" t="s">
        <v>440</v>
      </c>
      <c r="M262" s="10">
        <v>188953</v>
      </c>
      <c r="N262" s="10">
        <v>6956370</v>
      </c>
    </row>
    <row r="263" spans="1:14" ht="24">
      <c r="A263" s="163">
        <v>34408</v>
      </c>
      <c r="B263" s="164" t="s">
        <v>931</v>
      </c>
      <c r="C263" s="353" t="s">
        <v>932</v>
      </c>
      <c r="D263" s="353"/>
      <c r="E263" s="353"/>
      <c r="F263" s="353"/>
      <c r="G263" s="164">
        <v>405</v>
      </c>
      <c r="H263" s="10">
        <v>2356290</v>
      </c>
      <c r="I263" s="10">
        <v>1780785</v>
      </c>
      <c r="J263" s="10">
        <v>666630</v>
      </c>
      <c r="K263" s="10">
        <v>1963712</v>
      </c>
      <c r="L263" s="10" t="s">
        <v>440</v>
      </c>
      <c r="M263" s="10">
        <v>188953</v>
      </c>
      <c r="N263" s="10">
        <v>6956370</v>
      </c>
    </row>
    <row r="264" spans="1:14" ht="24">
      <c r="A264" s="163">
        <v>34409</v>
      </c>
      <c r="B264" s="164" t="s">
        <v>933</v>
      </c>
      <c r="C264" s="353" t="s">
        <v>934</v>
      </c>
      <c r="D264" s="353"/>
      <c r="E264" s="353"/>
      <c r="F264" s="353"/>
      <c r="G264" s="164">
        <v>405</v>
      </c>
      <c r="H264" s="10">
        <v>2356290</v>
      </c>
      <c r="I264" s="10">
        <v>1780785</v>
      </c>
      <c r="J264" s="10">
        <v>666630</v>
      </c>
      <c r="K264" s="10">
        <v>1963712</v>
      </c>
      <c r="L264" s="10" t="s">
        <v>440</v>
      </c>
      <c r="M264" s="10">
        <v>188953</v>
      </c>
      <c r="N264" s="10">
        <v>6956370</v>
      </c>
    </row>
    <row r="265" spans="1:14" ht="24">
      <c r="A265" s="163">
        <v>34410</v>
      </c>
      <c r="B265" s="164" t="s">
        <v>935</v>
      </c>
      <c r="C265" s="353" t="s">
        <v>936</v>
      </c>
      <c r="D265" s="353"/>
      <c r="E265" s="353"/>
      <c r="F265" s="353"/>
      <c r="G265" s="164">
        <v>405</v>
      </c>
      <c r="H265" s="10">
        <v>2356290</v>
      </c>
      <c r="I265" s="10">
        <v>1780785</v>
      </c>
      <c r="J265" s="10">
        <v>666630</v>
      </c>
      <c r="K265" s="10">
        <v>1963712</v>
      </c>
      <c r="L265" s="10" t="s">
        <v>440</v>
      </c>
      <c r="M265" s="10">
        <v>188953</v>
      </c>
      <c r="N265" s="10">
        <v>6956370</v>
      </c>
    </row>
    <row r="266" spans="1:14" ht="24">
      <c r="A266" s="163">
        <v>34411</v>
      </c>
      <c r="B266" s="164" t="s">
        <v>937</v>
      </c>
      <c r="C266" s="353" t="s">
        <v>938</v>
      </c>
      <c r="D266" s="353"/>
      <c r="E266" s="353"/>
      <c r="F266" s="353"/>
      <c r="G266" s="164">
        <v>405</v>
      </c>
      <c r="H266" s="10">
        <v>2356290</v>
      </c>
      <c r="I266" s="10">
        <v>1780785</v>
      </c>
      <c r="J266" s="10">
        <v>666630</v>
      </c>
      <c r="K266" s="10">
        <v>1963712</v>
      </c>
      <c r="L266" s="10" t="s">
        <v>440</v>
      </c>
      <c r="M266" s="10">
        <v>188953</v>
      </c>
      <c r="N266" s="10">
        <v>6956370</v>
      </c>
    </row>
    <row r="267" spans="1:14" ht="24">
      <c r="A267" s="163">
        <v>34412</v>
      </c>
      <c r="B267" s="164" t="s">
        <v>939</v>
      </c>
      <c r="C267" s="353" t="s">
        <v>940</v>
      </c>
      <c r="D267" s="353"/>
      <c r="E267" s="353"/>
      <c r="F267" s="353"/>
      <c r="G267" s="164">
        <v>405</v>
      </c>
      <c r="H267" s="10">
        <v>2356290</v>
      </c>
      <c r="I267" s="10">
        <v>1780785</v>
      </c>
      <c r="J267" s="10">
        <v>666630</v>
      </c>
      <c r="K267" s="10">
        <v>1963712</v>
      </c>
      <c r="L267" s="10" t="s">
        <v>440</v>
      </c>
      <c r="M267" s="10">
        <v>188953</v>
      </c>
      <c r="N267" s="10">
        <v>6956370</v>
      </c>
    </row>
    <row r="268" spans="1:14" ht="24">
      <c r="A268" s="163">
        <v>34413</v>
      </c>
      <c r="B268" s="164" t="s">
        <v>941</v>
      </c>
      <c r="C268" s="353" t="s">
        <v>942</v>
      </c>
      <c r="D268" s="353"/>
      <c r="E268" s="353"/>
      <c r="F268" s="353"/>
      <c r="G268" s="164">
        <v>405</v>
      </c>
      <c r="H268" s="10">
        <v>2356290</v>
      </c>
      <c r="I268" s="10">
        <v>1780785</v>
      </c>
      <c r="J268" s="10">
        <v>666630</v>
      </c>
      <c r="K268" s="10">
        <v>1963712</v>
      </c>
      <c r="L268" s="10" t="s">
        <v>440</v>
      </c>
      <c r="M268" s="10">
        <v>188953</v>
      </c>
      <c r="N268" s="10">
        <v>6956370</v>
      </c>
    </row>
    <row r="269" spans="1:14" ht="24">
      <c r="A269" s="163">
        <v>34414</v>
      </c>
      <c r="B269" s="164" t="s">
        <v>943</v>
      </c>
      <c r="C269" s="353" t="s">
        <v>944</v>
      </c>
      <c r="D269" s="353"/>
      <c r="E269" s="353"/>
      <c r="F269" s="353"/>
      <c r="G269" s="164">
        <v>405</v>
      </c>
      <c r="H269" s="10">
        <v>2356290</v>
      </c>
      <c r="I269" s="10">
        <v>1780785</v>
      </c>
      <c r="J269" s="10">
        <v>666630</v>
      </c>
      <c r="K269" s="10">
        <v>1963712</v>
      </c>
      <c r="L269" s="10" t="s">
        <v>440</v>
      </c>
      <c r="M269" s="10">
        <v>188953</v>
      </c>
      <c r="N269" s="10">
        <v>6956370</v>
      </c>
    </row>
    <row r="270" spans="1:14" ht="24">
      <c r="A270" s="163">
        <v>34415</v>
      </c>
      <c r="B270" s="164" t="s">
        <v>945</v>
      </c>
      <c r="C270" s="353" t="s">
        <v>946</v>
      </c>
      <c r="D270" s="353"/>
      <c r="E270" s="353"/>
      <c r="F270" s="353"/>
      <c r="G270" s="164">
        <v>405</v>
      </c>
      <c r="H270" s="10">
        <v>2356290</v>
      </c>
      <c r="I270" s="10">
        <v>1780785</v>
      </c>
      <c r="J270" s="10">
        <v>666630</v>
      </c>
      <c r="K270" s="10">
        <v>1963712</v>
      </c>
      <c r="L270" s="10" t="s">
        <v>440</v>
      </c>
      <c r="M270" s="10">
        <v>188953</v>
      </c>
      <c r="N270" s="10">
        <v>6956370</v>
      </c>
    </row>
    <row r="271" spans="1:14" ht="24">
      <c r="A271" s="163">
        <v>34416</v>
      </c>
      <c r="B271" s="164" t="s">
        <v>947</v>
      </c>
      <c r="C271" s="353" t="s">
        <v>948</v>
      </c>
      <c r="D271" s="353"/>
      <c r="E271" s="353"/>
      <c r="F271" s="353"/>
      <c r="G271" s="164">
        <v>405</v>
      </c>
      <c r="H271" s="10">
        <v>2356290</v>
      </c>
      <c r="I271" s="10">
        <v>1780785</v>
      </c>
      <c r="J271" s="10">
        <v>666630</v>
      </c>
      <c r="K271" s="10">
        <v>1963712</v>
      </c>
      <c r="L271" s="10" t="s">
        <v>440</v>
      </c>
      <c r="M271" s="10">
        <v>188953</v>
      </c>
      <c r="N271" s="10">
        <v>6956370</v>
      </c>
    </row>
    <row r="272" spans="1:14" ht="24">
      <c r="A272" s="163">
        <v>34417</v>
      </c>
      <c r="B272" s="164" t="s">
        <v>949</v>
      </c>
      <c r="C272" s="353" t="s">
        <v>950</v>
      </c>
      <c r="D272" s="353"/>
      <c r="E272" s="353"/>
      <c r="F272" s="353"/>
      <c r="G272" s="164">
        <v>405</v>
      </c>
      <c r="H272" s="10">
        <v>2356290</v>
      </c>
      <c r="I272" s="10">
        <v>1780785</v>
      </c>
      <c r="J272" s="10">
        <v>666630</v>
      </c>
      <c r="K272" s="10">
        <v>1963712</v>
      </c>
      <c r="L272" s="10" t="s">
        <v>440</v>
      </c>
      <c r="M272" s="10">
        <v>188953</v>
      </c>
      <c r="N272" s="10">
        <v>6956370</v>
      </c>
    </row>
    <row r="273" spans="1:14" ht="24">
      <c r="A273" s="163">
        <v>34418</v>
      </c>
      <c r="B273" s="164" t="s">
        <v>951</v>
      </c>
      <c r="C273" s="353" t="s">
        <v>952</v>
      </c>
      <c r="D273" s="353"/>
      <c r="E273" s="353"/>
      <c r="F273" s="353"/>
      <c r="G273" s="164">
        <v>405</v>
      </c>
      <c r="H273" s="10">
        <v>2356290</v>
      </c>
      <c r="I273" s="10">
        <v>1780785</v>
      </c>
      <c r="J273" s="10">
        <v>666630</v>
      </c>
      <c r="K273" s="10">
        <v>1963712</v>
      </c>
      <c r="L273" s="10" t="s">
        <v>440</v>
      </c>
      <c r="M273" s="10">
        <v>188953</v>
      </c>
      <c r="N273" s="10">
        <v>6956370</v>
      </c>
    </row>
    <row r="274" spans="1:14" ht="24">
      <c r="A274" s="163">
        <v>34419</v>
      </c>
      <c r="B274" s="164" t="s">
        <v>953</v>
      </c>
      <c r="C274" s="353" t="s">
        <v>954</v>
      </c>
      <c r="D274" s="353"/>
      <c r="E274" s="353"/>
      <c r="F274" s="353"/>
      <c r="G274" s="164">
        <v>405</v>
      </c>
      <c r="H274" s="10">
        <v>2356290</v>
      </c>
      <c r="I274" s="10">
        <v>1780785</v>
      </c>
      <c r="J274" s="10">
        <v>666630</v>
      </c>
      <c r="K274" s="10">
        <v>1963712</v>
      </c>
      <c r="L274" s="10" t="s">
        <v>440</v>
      </c>
      <c r="M274" s="10">
        <v>188953</v>
      </c>
      <c r="N274" s="10">
        <v>6956370</v>
      </c>
    </row>
    <row r="275" spans="1:14" ht="24">
      <c r="A275" s="163">
        <v>34420</v>
      </c>
      <c r="B275" s="164" t="s">
        <v>955</v>
      </c>
      <c r="C275" s="353" t="s">
        <v>956</v>
      </c>
      <c r="D275" s="353"/>
      <c r="E275" s="353"/>
      <c r="F275" s="353"/>
      <c r="G275" s="164">
        <v>405</v>
      </c>
      <c r="H275" s="10">
        <v>2356290</v>
      </c>
      <c r="I275" s="10">
        <v>1780785</v>
      </c>
      <c r="J275" s="10">
        <v>666630</v>
      </c>
      <c r="K275" s="10">
        <v>1963712</v>
      </c>
      <c r="L275" s="10" t="s">
        <v>440</v>
      </c>
      <c r="M275" s="10">
        <v>188953</v>
      </c>
      <c r="N275" s="10">
        <v>6956370</v>
      </c>
    </row>
    <row r="276" spans="1:14" ht="24">
      <c r="A276" s="163">
        <v>34421</v>
      </c>
      <c r="B276" s="164" t="s">
        <v>957</v>
      </c>
      <c r="C276" s="353" t="s">
        <v>958</v>
      </c>
      <c r="D276" s="353"/>
      <c r="E276" s="353"/>
      <c r="F276" s="353"/>
      <c r="G276" s="164">
        <v>405</v>
      </c>
      <c r="H276" s="10">
        <v>2356290</v>
      </c>
      <c r="I276" s="10">
        <v>1780785</v>
      </c>
      <c r="J276" s="10">
        <v>666630</v>
      </c>
      <c r="K276" s="10">
        <v>1963712</v>
      </c>
      <c r="L276" s="10" t="s">
        <v>440</v>
      </c>
      <c r="M276" s="10">
        <v>188953</v>
      </c>
      <c r="N276" s="10">
        <v>6956370</v>
      </c>
    </row>
    <row r="277" spans="1:14" ht="24">
      <c r="A277" s="163">
        <v>34422</v>
      </c>
      <c r="B277" s="164" t="s">
        <v>959</v>
      </c>
      <c r="C277" s="353" t="s">
        <v>960</v>
      </c>
      <c r="D277" s="353"/>
      <c r="E277" s="353"/>
      <c r="F277" s="353"/>
      <c r="G277" s="164">
        <v>405</v>
      </c>
      <c r="H277" s="10">
        <v>2356290</v>
      </c>
      <c r="I277" s="10">
        <v>1780785</v>
      </c>
      <c r="J277" s="10">
        <v>666630</v>
      </c>
      <c r="K277" s="10">
        <v>1963712</v>
      </c>
      <c r="L277" s="10" t="s">
        <v>440</v>
      </c>
      <c r="M277" s="10">
        <v>188953</v>
      </c>
      <c r="N277" s="10">
        <v>6956370</v>
      </c>
    </row>
    <row r="278" spans="1:14" ht="24">
      <c r="A278" s="163">
        <v>34423</v>
      </c>
      <c r="B278" s="164" t="s">
        <v>961</v>
      </c>
      <c r="C278" s="353" t="s">
        <v>962</v>
      </c>
      <c r="D278" s="353"/>
      <c r="E278" s="353"/>
      <c r="F278" s="353"/>
      <c r="G278" s="164">
        <v>405</v>
      </c>
      <c r="H278" s="10">
        <v>2356290</v>
      </c>
      <c r="I278" s="10">
        <v>1780785</v>
      </c>
      <c r="J278" s="10">
        <v>666630</v>
      </c>
      <c r="K278" s="10">
        <v>1963712</v>
      </c>
      <c r="L278" s="10" t="s">
        <v>440</v>
      </c>
      <c r="M278" s="10">
        <v>188953</v>
      </c>
      <c r="N278" s="10">
        <v>6956370</v>
      </c>
    </row>
    <row r="279" spans="1:14" ht="24">
      <c r="A279" s="163">
        <v>34424</v>
      </c>
      <c r="B279" s="164" t="s">
        <v>963</v>
      </c>
      <c r="C279" s="353" t="s">
        <v>964</v>
      </c>
      <c r="D279" s="353"/>
      <c r="E279" s="353"/>
      <c r="F279" s="353"/>
      <c r="G279" s="164">
        <v>405</v>
      </c>
      <c r="H279" s="10">
        <v>2356290</v>
      </c>
      <c r="I279" s="10">
        <v>1780785</v>
      </c>
      <c r="J279" s="10">
        <v>666630</v>
      </c>
      <c r="K279" s="10">
        <v>1963712</v>
      </c>
      <c r="L279" s="10" t="s">
        <v>440</v>
      </c>
      <c r="M279" s="10">
        <v>188953</v>
      </c>
      <c r="N279" s="10">
        <v>6956370</v>
      </c>
    </row>
    <row r="280" spans="1:14" ht="24">
      <c r="A280" s="163">
        <v>34425</v>
      </c>
      <c r="B280" s="164" t="s">
        <v>965</v>
      </c>
      <c r="C280" s="353" t="s">
        <v>966</v>
      </c>
      <c r="D280" s="353"/>
      <c r="E280" s="353"/>
      <c r="F280" s="353"/>
      <c r="G280" s="164">
        <v>405</v>
      </c>
      <c r="H280" s="10">
        <v>2356290</v>
      </c>
      <c r="I280" s="10">
        <v>1780785</v>
      </c>
      <c r="J280" s="10">
        <v>666630</v>
      </c>
      <c r="K280" s="10">
        <v>1963712</v>
      </c>
      <c r="L280" s="10" t="s">
        <v>440</v>
      </c>
      <c r="M280" s="10">
        <v>188953</v>
      </c>
      <c r="N280" s="10">
        <v>6956370</v>
      </c>
    </row>
    <row r="281" spans="1:14" ht="24">
      <c r="A281" s="163">
        <v>30214</v>
      </c>
      <c r="B281" s="164" t="s">
        <v>967</v>
      </c>
      <c r="C281" s="353" t="s">
        <v>968</v>
      </c>
      <c r="D281" s="353"/>
      <c r="E281" s="353"/>
      <c r="F281" s="353"/>
      <c r="G281" s="164">
        <v>305</v>
      </c>
      <c r="H281" s="10">
        <v>1774490</v>
      </c>
      <c r="I281" s="10">
        <v>1341085</v>
      </c>
      <c r="J281" s="10">
        <v>502030</v>
      </c>
      <c r="K281" s="10">
        <v>1564130</v>
      </c>
      <c r="L281" s="10" t="s">
        <v>440</v>
      </c>
      <c r="M281" s="10">
        <v>188953</v>
      </c>
      <c r="N281" s="10">
        <v>5370688</v>
      </c>
    </row>
    <row r="282" spans="1:14" ht="24">
      <c r="A282" s="163">
        <v>30215</v>
      </c>
      <c r="B282" s="164" t="s">
        <v>969</v>
      </c>
      <c r="C282" s="353" t="s">
        <v>970</v>
      </c>
      <c r="D282" s="353"/>
      <c r="E282" s="353"/>
      <c r="F282" s="353"/>
      <c r="G282" s="164">
        <v>305</v>
      </c>
      <c r="H282" s="10">
        <v>1774490</v>
      </c>
      <c r="I282" s="10">
        <v>1341085</v>
      </c>
      <c r="J282" s="10">
        <v>502030</v>
      </c>
      <c r="K282" s="10">
        <v>1564130</v>
      </c>
      <c r="L282" s="10" t="s">
        <v>440</v>
      </c>
      <c r="M282" s="10">
        <v>188953</v>
      </c>
      <c r="N282" s="10">
        <v>5370688</v>
      </c>
    </row>
    <row r="283" spans="1:14" ht="24">
      <c r="A283" s="163">
        <v>30216</v>
      </c>
      <c r="B283" s="164" t="s">
        <v>971</v>
      </c>
      <c r="C283" s="353" t="s">
        <v>972</v>
      </c>
      <c r="D283" s="353"/>
      <c r="E283" s="353"/>
      <c r="F283" s="353"/>
      <c r="G283" s="164">
        <v>305</v>
      </c>
      <c r="H283" s="10">
        <v>1774490</v>
      </c>
      <c r="I283" s="10">
        <v>1341085</v>
      </c>
      <c r="J283" s="10">
        <v>502030</v>
      </c>
      <c r="K283" s="10">
        <v>1564130</v>
      </c>
      <c r="L283" s="10" t="s">
        <v>440</v>
      </c>
      <c r="M283" s="10">
        <v>188953</v>
      </c>
      <c r="N283" s="10">
        <v>5370688</v>
      </c>
    </row>
    <row r="284" spans="1:14" ht="24">
      <c r="A284" s="163">
        <v>30217</v>
      </c>
      <c r="B284" s="164" t="s">
        <v>973</v>
      </c>
      <c r="C284" s="353" t="s">
        <v>974</v>
      </c>
      <c r="D284" s="353"/>
      <c r="E284" s="353"/>
      <c r="F284" s="353"/>
      <c r="G284" s="164">
        <v>305</v>
      </c>
      <c r="H284" s="10">
        <v>1774490</v>
      </c>
      <c r="I284" s="10">
        <v>1341085</v>
      </c>
      <c r="J284" s="10">
        <v>502030</v>
      </c>
      <c r="K284" s="10">
        <v>1564130</v>
      </c>
      <c r="L284" s="10" t="s">
        <v>440</v>
      </c>
      <c r="M284" s="10">
        <v>188953</v>
      </c>
      <c r="N284" s="10">
        <v>5370688</v>
      </c>
    </row>
    <row r="285" spans="1:14" ht="24">
      <c r="A285" s="163">
        <v>30218</v>
      </c>
      <c r="B285" s="164" t="s">
        <v>975</v>
      </c>
      <c r="C285" s="353" t="s">
        <v>976</v>
      </c>
      <c r="D285" s="353"/>
      <c r="E285" s="353"/>
      <c r="F285" s="353"/>
      <c r="G285" s="164">
        <v>305</v>
      </c>
      <c r="H285" s="10">
        <v>1774490</v>
      </c>
      <c r="I285" s="10">
        <v>1341085</v>
      </c>
      <c r="J285" s="10">
        <v>502030</v>
      </c>
      <c r="K285" s="10">
        <v>1564130</v>
      </c>
      <c r="L285" s="10" t="s">
        <v>440</v>
      </c>
      <c r="M285" s="10">
        <v>188953</v>
      </c>
      <c r="N285" s="10">
        <v>5370688</v>
      </c>
    </row>
    <row r="286" spans="1:14" ht="24">
      <c r="A286" s="163">
        <v>30219</v>
      </c>
      <c r="B286" s="164" t="s">
        <v>977</v>
      </c>
      <c r="C286" s="353" t="s">
        <v>978</v>
      </c>
      <c r="D286" s="353"/>
      <c r="E286" s="353"/>
      <c r="F286" s="353"/>
      <c r="G286" s="164">
        <v>305</v>
      </c>
      <c r="H286" s="10">
        <v>1774490</v>
      </c>
      <c r="I286" s="10">
        <v>1341085</v>
      </c>
      <c r="J286" s="10">
        <v>502030</v>
      </c>
      <c r="K286" s="10">
        <v>1564130</v>
      </c>
      <c r="L286" s="10" t="s">
        <v>440</v>
      </c>
      <c r="M286" s="10">
        <v>188953</v>
      </c>
      <c r="N286" s="10">
        <v>5370688</v>
      </c>
    </row>
    <row r="287" spans="1:14" ht="24">
      <c r="A287" s="163">
        <v>30220</v>
      </c>
      <c r="B287" s="164" t="s">
        <v>979</v>
      </c>
      <c r="C287" s="353" t="s">
        <v>980</v>
      </c>
      <c r="D287" s="353"/>
      <c r="E287" s="353"/>
      <c r="F287" s="353"/>
      <c r="G287" s="164">
        <v>305</v>
      </c>
      <c r="H287" s="10">
        <v>1774490</v>
      </c>
      <c r="I287" s="10">
        <v>1341085</v>
      </c>
      <c r="J287" s="10">
        <v>502030</v>
      </c>
      <c r="K287" s="10">
        <v>1564130</v>
      </c>
      <c r="L287" s="10" t="s">
        <v>440</v>
      </c>
      <c r="M287" s="10">
        <v>188953</v>
      </c>
      <c r="N287" s="10">
        <v>5370688</v>
      </c>
    </row>
    <row r="288" spans="1:14" ht="24">
      <c r="A288" s="163">
        <v>30221</v>
      </c>
      <c r="B288" s="164" t="s">
        <v>981</v>
      </c>
      <c r="C288" s="353" t="s">
        <v>982</v>
      </c>
      <c r="D288" s="353"/>
      <c r="E288" s="353"/>
      <c r="F288" s="353"/>
      <c r="G288" s="164">
        <v>305</v>
      </c>
      <c r="H288" s="10">
        <v>1774490</v>
      </c>
      <c r="I288" s="10">
        <v>1341085</v>
      </c>
      <c r="J288" s="10">
        <v>502030</v>
      </c>
      <c r="K288" s="10">
        <v>1564130</v>
      </c>
      <c r="L288" s="10" t="s">
        <v>440</v>
      </c>
      <c r="M288" s="10">
        <v>188953</v>
      </c>
      <c r="N288" s="10">
        <v>5370688</v>
      </c>
    </row>
    <row r="289" spans="1:14" ht="24">
      <c r="A289" s="163">
        <v>30222</v>
      </c>
      <c r="B289" s="164" t="s">
        <v>983</v>
      </c>
      <c r="C289" s="353" t="s">
        <v>984</v>
      </c>
      <c r="D289" s="353"/>
      <c r="E289" s="353"/>
      <c r="F289" s="353"/>
      <c r="G289" s="164">
        <v>305</v>
      </c>
      <c r="H289" s="10">
        <v>1774490</v>
      </c>
      <c r="I289" s="10">
        <v>1341085</v>
      </c>
      <c r="J289" s="10">
        <v>502030</v>
      </c>
      <c r="K289" s="10">
        <v>1564130</v>
      </c>
      <c r="L289" s="10" t="s">
        <v>440</v>
      </c>
      <c r="M289" s="10">
        <v>188953</v>
      </c>
      <c r="N289" s="10">
        <v>5370688</v>
      </c>
    </row>
    <row r="290" spans="1:14" ht="24">
      <c r="A290" s="163">
        <v>30223</v>
      </c>
      <c r="B290" s="164" t="s">
        <v>985</v>
      </c>
      <c r="C290" s="353" t="s">
        <v>986</v>
      </c>
      <c r="D290" s="353"/>
      <c r="E290" s="353"/>
      <c r="F290" s="353"/>
      <c r="G290" s="164">
        <v>305</v>
      </c>
      <c r="H290" s="10">
        <v>1774490</v>
      </c>
      <c r="I290" s="10">
        <v>1341085</v>
      </c>
      <c r="J290" s="10">
        <v>502030</v>
      </c>
      <c r="K290" s="10">
        <v>1564130</v>
      </c>
      <c r="L290" s="10" t="s">
        <v>440</v>
      </c>
      <c r="M290" s="10">
        <v>188953</v>
      </c>
      <c r="N290" s="10">
        <v>5370688</v>
      </c>
    </row>
    <row r="291" spans="1:14" ht="24">
      <c r="A291" s="163">
        <v>30224</v>
      </c>
      <c r="B291" s="164" t="s">
        <v>987</v>
      </c>
      <c r="C291" s="353" t="s">
        <v>988</v>
      </c>
      <c r="D291" s="353"/>
      <c r="E291" s="353"/>
      <c r="F291" s="353"/>
      <c r="G291" s="164">
        <v>305</v>
      </c>
      <c r="H291" s="10">
        <v>1774490</v>
      </c>
      <c r="I291" s="10">
        <v>1341085</v>
      </c>
      <c r="J291" s="10">
        <v>502030</v>
      </c>
      <c r="K291" s="10">
        <v>1564130</v>
      </c>
      <c r="L291" s="10" t="s">
        <v>440</v>
      </c>
      <c r="M291" s="10">
        <v>188953</v>
      </c>
      <c r="N291" s="10">
        <v>5370688</v>
      </c>
    </row>
    <row r="292" spans="1:14" ht="24">
      <c r="A292" s="163">
        <v>30225</v>
      </c>
      <c r="B292" s="164" t="s">
        <v>989</v>
      </c>
      <c r="C292" s="353" t="s">
        <v>990</v>
      </c>
      <c r="D292" s="353"/>
      <c r="E292" s="353"/>
      <c r="F292" s="353"/>
      <c r="G292" s="164">
        <v>305</v>
      </c>
      <c r="H292" s="10">
        <v>1774490</v>
      </c>
      <c r="I292" s="10">
        <v>1341085</v>
      </c>
      <c r="J292" s="10">
        <v>502030</v>
      </c>
      <c r="K292" s="10">
        <v>1564130</v>
      </c>
      <c r="L292" s="10" t="s">
        <v>440</v>
      </c>
      <c r="M292" s="10">
        <v>188953</v>
      </c>
      <c r="N292" s="10">
        <v>5370688</v>
      </c>
    </row>
    <row r="293" spans="1:14" ht="24">
      <c r="A293" s="163">
        <v>30226</v>
      </c>
      <c r="B293" s="164" t="s">
        <v>991</v>
      </c>
      <c r="C293" s="353" t="s">
        <v>992</v>
      </c>
      <c r="D293" s="353"/>
      <c r="E293" s="353"/>
      <c r="F293" s="353"/>
      <c r="G293" s="164">
        <v>305</v>
      </c>
      <c r="H293" s="10">
        <v>1774490</v>
      </c>
      <c r="I293" s="10">
        <v>1341085</v>
      </c>
      <c r="J293" s="10">
        <v>502030</v>
      </c>
      <c r="K293" s="10">
        <v>1564130</v>
      </c>
      <c r="L293" s="10" t="s">
        <v>440</v>
      </c>
      <c r="M293" s="10">
        <v>188953</v>
      </c>
      <c r="N293" s="10">
        <v>5370688</v>
      </c>
    </row>
    <row r="294" spans="1:14" ht="24">
      <c r="A294" s="163">
        <v>30227</v>
      </c>
      <c r="B294" s="164" t="s">
        <v>993</v>
      </c>
      <c r="C294" s="353" t="s">
        <v>994</v>
      </c>
      <c r="D294" s="353"/>
      <c r="E294" s="353"/>
      <c r="F294" s="353"/>
      <c r="G294" s="164">
        <v>305</v>
      </c>
      <c r="H294" s="10">
        <v>1774490</v>
      </c>
      <c r="I294" s="10">
        <v>1341085</v>
      </c>
      <c r="J294" s="10">
        <v>502030</v>
      </c>
      <c r="K294" s="10">
        <v>1564130</v>
      </c>
      <c r="L294" s="10" t="s">
        <v>440</v>
      </c>
      <c r="M294" s="10">
        <v>188953</v>
      </c>
      <c r="N294" s="10">
        <v>5370688</v>
      </c>
    </row>
    <row r="295" spans="1:14" ht="24">
      <c r="A295" s="163">
        <v>30229</v>
      </c>
      <c r="B295" s="164" t="s">
        <v>995</v>
      </c>
      <c r="C295" s="353" t="s">
        <v>996</v>
      </c>
      <c r="D295" s="353"/>
      <c r="E295" s="353"/>
      <c r="F295" s="353"/>
      <c r="G295" s="164">
        <v>305</v>
      </c>
      <c r="H295" s="10">
        <v>1774490</v>
      </c>
      <c r="I295" s="10">
        <v>1341085</v>
      </c>
      <c r="J295" s="10">
        <v>502030</v>
      </c>
      <c r="K295" s="10">
        <v>1564130</v>
      </c>
      <c r="L295" s="10" t="s">
        <v>440</v>
      </c>
      <c r="M295" s="10">
        <v>188953</v>
      </c>
      <c r="N295" s="10">
        <v>5370688</v>
      </c>
    </row>
    <row r="296" spans="1:14" ht="24">
      <c r="A296" s="163">
        <v>30230</v>
      </c>
      <c r="B296" s="164" t="s">
        <v>997</v>
      </c>
      <c r="C296" s="353" t="s">
        <v>998</v>
      </c>
      <c r="D296" s="353"/>
      <c r="E296" s="353"/>
      <c r="F296" s="353"/>
      <c r="G296" s="164">
        <v>305</v>
      </c>
      <c r="H296" s="10">
        <v>1774490</v>
      </c>
      <c r="I296" s="10">
        <v>1341085</v>
      </c>
      <c r="J296" s="10">
        <v>502030</v>
      </c>
      <c r="K296" s="10">
        <v>1564130</v>
      </c>
      <c r="L296" s="10" t="s">
        <v>440</v>
      </c>
      <c r="M296" s="10">
        <v>188953</v>
      </c>
      <c r="N296" s="10">
        <v>5370688</v>
      </c>
    </row>
    <row r="297" spans="1:14" ht="24">
      <c r="A297" s="163">
        <v>36101</v>
      </c>
      <c r="B297" s="164" t="s">
        <v>999</v>
      </c>
      <c r="C297" s="353" t="s">
        <v>1000</v>
      </c>
      <c r="D297" s="353"/>
      <c r="E297" s="353"/>
      <c r="F297" s="353"/>
      <c r="G297" s="164">
        <v>200</v>
      </c>
      <c r="H297" s="10">
        <v>1163600</v>
      </c>
      <c r="I297" s="10">
        <v>879400</v>
      </c>
      <c r="J297" s="10">
        <v>329200</v>
      </c>
      <c r="K297" s="10">
        <v>963288</v>
      </c>
      <c r="L297" s="10" t="s">
        <v>440</v>
      </c>
      <c r="M297" s="10">
        <v>188953</v>
      </c>
      <c r="N297" s="10">
        <v>3524441</v>
      </c>
    </row>
    <row r="298" spans="1:14" ht="24">
      <c r="A298" s="163">
        <v>779943</v>
      </c>
      <c r="B298" s="164">
        <v>779943</v>
      </c>
      <c r="C298" s="353" t="s">
        <v>1001</v>
      </c>
      <c r="D298" s="353"/>
      <c r="E298" s="353"/>
      <c r="F298" s="353"/>
      <c r="G298" s="164">
        <v>400</v>
      </c>
      <c r="H298" s="10">
        <v>2327200</v>
      </c>
      <c r="I298" s="10">
        <v>1758800</v>
      </c>
      <c r="J298" s="10">
        <v>658400</v>
      </c>
      <c r="K298" s="10">
        <v>1963712</v>
      </c>
      <c r="L298" s="10" t="s">
        <v>440</v>
      </c>
      <c r="M298" s="10">
        <v>188953</v>
      </c>
      <c r="N298" s="10">
        <v>6897065</v>
      </c>
    </row>
    <row r="299" spans="1:14" ht="24">
      <c r="A299" s="163">
        <v>779952</v>
      </c>
      <c r="B299" s="164">
        <v>779952</v>
      </c>
      <c r="C299" s="353" t="s">
        <v>1002</v>
      </c>
      <c r="D299" s="353"/>
      <c r="E299" s="353"/>
      <c r="F299" s="353"/>
      <c r="G299" s="164">
        <v>300</v>
      </c>
      <c r="H299" s="10">
        <v>1745400</v>
      </c>
      <c r="I299" s="10">
        <v>1319100</v>
      </c>
      <c r="J299" s="10">
        <v>493800</v>
      </c>
      <c r="K299" s="10">
        <v>1564130</v>
      </c>
      <c r="L299" s="10" t="s">
        <v>440</v>
      </c>
      <c r="M299" s="10">
        <v>188953</v>
      </c>
      <c r="N299" s="10">
        <v>5311383</v>
      </c>
    </row>
    <row r="300" spans="1:14" ht="24">
      <c r="A300" s="163">
        <v>779955</v>
      </c>
      <c r="B300" s="164">
        <v>779955</v>
      </c>
      <c r="C300" s="353" t="s">
        <v>1003</v>
      </c>
      <c r="D300" s="353"/>
      <c r="E300" s="353"/>
      <c r="F300" s="353"/>
      <c r="G300" s="164">
        <v>300</v>
      </c>
      <c r="H300" s="10">
        <v>1745400</v>
      </c>
      <c r="I300" s="10">
        <v>1319100</v>
      </c>
      <c r="J300" s="10">
        <v>493800</v>
      </c>
      <c r="K300" s="10">
        <v>1564130</v>
      </c>
      <c r="L300" s="10" t="s">
        <v>440</v>
      </c>
      <c r="M300" s="10">
        <v>188953</v>
      </c>
      <c r="N300" s="10">
        <v>5311383</v>
      </c>
    </row>
    <row r="301" spans="1:14" ht="24">
      <c r="A301" s="163">
        <v>779956</v>
      </c>
      <c r="B301" s="164">
        <v>779956</v>
      </c>
      <c r="C301" s="353" t="s">
        <v>1004</v>
      </c>
      <c r="D301" s="353"/>
      <c r="E301" s="353"/>
      <c r="F301" s="353"/>
      <c r="G301" s="164">
        <v>300</v>
      </c>
      <c r="H301" s="10">
        <v>1745400</v>
      </c>
      <c r="I301" s="10">
        <v>1319100</v>
      </c>
      <c r="J301" s="10">
        <v>493800</v>
      </c>
      <c r="K301" s="10">
        <v>1564130</v>
      </c>
      <c r="L301" s="10" t="s">
        <v>440</v>
      </c>
      <c r="M301" s="10">
        <v>188953</v>
      </c>
      <c r="N301" s="10">
        <v>5311383</v>
      </c>
    </row>
    <row r="302" spans="1:14" ht="24">
      <c r="A302" s="163">
        <v>779957</v>
      </c>
      <c r="B302" s="164">
        <v>779957</v>
      </c>
      <c r="C302" s="353" t="s">
        <v>1005</v>
      </c>
      <c r="D302" s="353"/>
      <c r="E302" s="353"/>
      <c r="F302" s="353"/>
      <c r="G302" s="164">
        <v>300</v>
      </c>
      <c r="H302" s="10">
        <v>1745400</v>
      </c>
      <c r="I302" s="10">
        <v>1319100</v>
      </c>
      <c r="J302" s="10">
        <v>493800</v>
      </c>
      <c r="K302" s="10">
        <v>1564130</v>
      </c>
      <c r="L302" s="10" t="s">
        <v>440</v>
      </c>
      <c r="M302" s="10">
        <v>188953</v>
      </c>
      <c r="N302" s="10">
        <v>5311383</v>
      </c>
    </row>
    <row r="303" spans="1:14" ht="24">
      <c r="A303" s="163">
        <v>779958</v>
      </c>
      <c r="B303" s="164">
        <v>779958</v>
      </c>
      <c r="C303" s="353" t="s">
        <v>1006</v>
      </c>
      <c r="D303" s="353"/>
      <c r="E303" s="353"/>
      <c r="F303" s="353"/>
      <c r="G303" s="164">
        <v>300</v>
      </c>
      <c r="H303" s="10">
        <v>1745400</v>
      </c>
      <c r="I303" s="10">
        <v>1319100</v>
      </c>
      <c r="J303" s="10">
        <v>493800</v>
      </c>
      <c r="K303" s="10">
        <v>1564130</v>
      </c>
      <c r="L303" s="10" t="s">
        <v>440</v>
      </c>
      <c r="M303" s="10">
        <v>188953</v>
      </c>
      <c r="N303" s="10">
        <v>5311383</v>
      </c>
    </row>
    <row r="304" spans="1:14" ht="24">
      <c r="A304" s="163">
        <v>779959</v>
      </c>
      <c r="B304" s="164">
        <v>779959</v>
      </c>
      <c r="C304" s="353" t="s">
        <v>1007</v>
      </c>
      <c r="D304" s="353"/>
      <c r="E304" s="353"/>
      <c r="F304" s="353"/>
      <c r="G304" s="164">
        <v>300</v>
      </c>
      <c r="H304" s="10">
        <v>1745400</v>
      </c>
      <c r="I304" s="10">
        <v>1319100</v>
      </c>
      <c r="J304" s="10">
        <v>493800</v>
      </c>
      <c r="K304" s="10">
        <v>1564130</v>
      </c>
      <c r="L304" s="10" t="s">
        <v>440</v>
      </c>
      <c r="M304" s="10">
        <v>188953</v>
      </c>
      <c r="N304" s="10">
        <v>5311383</v>
      </c>
    </row>
    <row r="305" spans="1:14" ht="24">
      <c r="A305" s="163">
        <v>779960</v>
      </c>
      <c r="B305" s="164">
        <v>779960</v>
      </c>
      <c r="C305" s="353" t="s">
        <v>1008</v>
      </c>
      <c r="D305" s="353"/>
      <c r="E305" s="353"/>
      <c r="F305" s="353"/>
      <c r="G305" s="164">
        <v>300</v>
      </c>
      <c r="H305" s="10">
        <v>1745400</v>
      </c>
      <c r="I305" s="10">
        <v>1319100</v>
      </c>
      <c r="J305" s="10">
        <v>493800</v>
      </c>
      <c r="K305" s="10">
        <v>1564130</v>
      </c>
      <c r="L305" s="10" t="s">
        <v>440</v>
      </c>
      <c r="M305" s="10">
        <v>188953</v>
      </c>
      <c r="N305" s="10">
        <v>5311383</v>
      </c>
    </row>
    <row r="306" spans="1:14" ht="24">
      <c r="A306" s="163">
        <v>779961</v>
      </c>
      <c r="B306" s="164">
        <v>779961</v>
      </c>
      <c r="C306" s="353" t="s">
        <v>1009</v>
      </c>
      <c r="D306" s="353"/>
      <c r="E306" s="353"/>
      <c r="F306" s="353"/>
      <c r="G306" s="164">
        <v>300</v>
      </c>
      <c r="H306" s="10">
        <v>1745400</v>
      </c>
      <c r="I306" s="10">
        <v>1319100</v>
      </c>
      <c r="J306" s="10">
        <v>493800</v>
      </c>
      <c r="K306" s="10">
        <v>1564130</v>
      </c>
      <c r="L306" s="10" t="s">
        <v>440</v>
      </c>
      <c r="M306" s="10">
        <v>188953</v>
      </c>
      <c r="N306" s="10">
        <v>5311383</v>
      </c>
    </row>
    <row r="307" spans="1:14" ht="24">
      <c r="A307" s="163">
        <v>779962</v>
      </c>
      <c r="B307" s="164">
        <v>779962</v>
      </c>
      <c r="C307" s="353" t="s">
        <v>1010</v>
      </c>
      <c r="D307" s="353"/>
      <c r="E307" s="353"/>
      <c r="F307" s="353"/>
      <c r="G307" s="164">
        <v>300</v>
      </c>
      <c r="H307" s="10">
        <v>1745400</v>
      </c>
      <c r="I307" s="10">
        <v>1319100</v>
      </c>
      <c r="J307" s="10">
        <v>493800</v>
      </c>
      <c r="K307" s="10">
        <v>1564130</v>
      </c>
      <c r="L307" s="10" t="s">
        <v>440</v>
      </c>
      <c r="M307" s="10">
        <v>188953</v>
      </c>
      <c r="N307" s="10">
        <v>5311383</v>
      </c>
    </row>
    <row r="308" spans="1:14" ht="24">
      <c r="A308" s="163">
        <v>779963</v>
      </c>
      <c r="B308" s="164">
        <v>779963</v>
      </c>
      <c r="C308" s="353" t="s">
        <v>1011</v>
      </c>
      <c r="D308" s="353"/>
      <c r="E308" s="353"/>
      <c r="F308" s="353"/>
      <c r="G308" s="164">
        <v>300</v>
      </c>
      <c r="H308" s="10">
        <v>1745400</v>
      </c>
      <c r="I308" s="10">
        <v>1319100</v>
      </c>
      <c r="J308" s="10">
        <v>493800</v>
      </c>
      <c r="K308" s="10">
        <v>1564130</v>
      </c>
      <c r="L308" s="10" t="s">
        <v>440</v>
      </c>
      <c r="M308" s="10">
        <v>188953</v>
      </c>
      <c r="N308" s="10">
        <v>5311383</v>
      </c>
    </row>
    <row r="309" spans="1:14" ht="24">
      <c r="A309" s="163">
        <v>779964</v>
      </c>
      <c r="B309" s="164">
        <v>779964</v>
      </c>
      <c r="C309" s="353" t="s">
        <v>1012</v>
      </c>
      <c r="D309" s="353"/>
      <c r="E309" s="353"/>
      <c r="F309" s="353"/>
      <c r="G309" s="164">
        <v>300</v>
      </c>
      <c r="H309" s="10">
        <v>1745400</v>
      </c>
      <c r="I309" s="10">
        <v>1319100</v>
      </c>
      <c r="J309" s="10">
        <v>493800</v>
      </c>
      <c r="K309" s="10">
        <v>1564130</v>
      </c>
      <c r="L309" s="10" t="s">
        <v>440</v>
      </c>
      <c r="M309" s="10">
        <v>188953</v>
      </c>
      <c r="N309" s="10">
        <v>5311383</v>
      </c>
    </row>
    <row r="310" spans="1:14" ht="24">
      <c r="A310" s="163">
        <v>780931</v>
      </c>
      <c r="B310" s="164">
        <v>780931</v>
      </c>
      <c r="C310" s="353" t="s">
        <v>1013</v>
      </c>
      <c r="D310" s="353"/>
      <c r="E310" s="353"/>
      <c r="F310" s="353"/>
      <c r="G310" s="164">
        <v>250</v>
      </c>
      <c r="H310" s="10">
        <v>1454500</v>
      </c>
      <c r="I310" s="10">
        <v>1099250</v>
      </c>
      <c r="J310" s="10">
        <v>411500</v>
      </c>
      <c r="K310" s="10">
        <v>1241331</v>
      </c>
      <c r="L310" s="10" t="s">
        <v>440</v>
      </c>
      <c r="M310" s="10">
        <v>188953</v>
      </c>
      <c r="N310" s="10">
        <v>4395534</v>
      </c>
    </row>
    <row r="311" spans="1:14">
      <c r="A311" s="163">
        <v>780932</v>
      </c>
      <c r="B311" s="164">
        <v>780932</v>
      </c>
      <c r="C311" s="353" t="s">
        <v>1014</v>
      </c>
      <c r="D311" s="353"/>
      <c r="E311" s="353"/>
      <c r="F311" s="353"/>
      <c r="G311" s="164">
        <v>170</v>
      </c>
      <c r="H311" s="10">
        <v>989060</v>
      </c>
      <c r="I311" s="10">
        <v>747490</v>
      </c>
      <c r="J311" s="10">
        <v>279820</v>
      </c>
      <c r="K311" s="10">
        <v>798418</v>
      </c>
      <c r="L311" s="10">
        <v>596414</v>
      </c>
      <c r="M311" s="10">
        <v>188953</v>
      </c>
      <c r="N311" s="10">
        <v>3600155</v>
      </c>
    </row>
    <row r="312" spans="1:14" ht="24">
      <c r="A312" s="163">
        <v>805106</v>
      </c>
      <c r="B312" s="164">
        <v>805106</v>
      </c>
      <c r="C312" s="353" t="s">
        <v>1015</v>
      </c>
      <c r="D312" s="353"/>
      <c r="E312" s="353"/>
      <c r="F312" s="353"/>
      <c r="G312" s="164">
        <v>270</v>
      </c>
      <c r="H312" s="10">
        <v>1570860</v>
      </c>
      <c r="I312" s="10">
        <v>1187190</v>
      </c>
      <c r="J312" s="10">
        <v>444420</v>
      </c>
      <c r="K312" s="10">
        <v>1390328</v>
      </c>
      <c r="L312" s="10" t="s">
        <v>440</v>
      </c>
      <c r="M312" s="10">
        <v>188953</v>
      </c>
      <c r="N312" s="10">
        <v>4781751</v>
      </c>
    </row>
    <row r="313" spans="1:14" ht="24">
      <c r="A313" s="163">
        <v>805107</v>
      </c>
      <c r="B313" s="164">
        <v>805107</v>
      </c>
      <c r="C313" s="353" t="s">
        <v>1016</v>
      </c>
      <c r="D313" s="353"/>
      <c r="E313" s="353"/>
      <c r="F313" s="353"/>
      <c r="G313" s="164">
        <v>270</v>
      </c>
      <c r="H313" s="10">
        <v>1570860</v>
      </c>
      <c r="I313" s="10">
        <v>1187190</v>
      </c>
      <c r="J313" s="10">
        <v>444420</v>
      </c>
      <c r="K313" s="10">
        <v>1390328</v>
      </c>
      <c r="L313" s="10" t="s">
        <v>440</v>
      </c>
      <c r="M313" s="10">
        <v>188953</v>
      </c>
      <c r="N313" s="10">
        <v>4781751</v>
      </c>
    </row>
    <row r="314" spans="1:14" ht="24">
      <c r="A314" s="163">
        <v>805109</v>
      </c>
      <c r="B314" s="164">
        <v>805109</v>
      </c>
      <c r="C314" s="353" t="s">
        <v>1017</v>
      </c>
      <c r="D314" s="353"/>
      <c r="E314" s="353"/>
      <c r="F314" s="353"/>
      <c r="G314" s="164">
        <v>190</v>
      </c>
      <c r="H314" s="10">
        <v>1105420</v>
      </c>
      <c r="I314" s="10">
        <v>835430</v>
      </c>
      <c r="J314" s="10">
        <v>312740</v>
      </c>
      <c r="K314" s="10">
        <v>963288</v>
      </c>
      <c r="L314" s="10" t="s">
        <v>440</v>
      </c>
      <c r="M314" s="10">
        <v>188953</v>
      </c>
      <c r="N314" s="10">
        <v>3405831</v>
      </c>
    </row>
    <row r="315" spans="1:14" ht="24">
      <c r="A315" s="163">
        <v>805111</v>
      </c>
      <c r="B315" s="164">
        <v>805111</v>
      </c>
      <c r="C315" s="353" t="s">
        <v>1018</v>
      </c>
      <c r="D315" s="353"/>
      <c r="E315" s="353"/>
      <c r="F315" s="353"/>
      <c r="G315" s="164">
        <v>190</v>
      </c>
      <c r="H315" s="10">
        <v>1105420</v>
      </c>
      <c r="I315" s="10">
        <v>835430</v>
      </c>
      <c r="J315" s="10">
        <v>312740</v>
      </c>
      <c r="K315" s="10">
        <v>963288</v>
      </c>
      <c r="L315" s="10" t="s">
        <v>440</v>
      </c>
      <c r="M315" s="10">
        <v>188953</v>
      </c>
      <c r="N315" s="10">
        <v>3405831</v>
      </c>
    </row>
    <row r="316" spans="1:14" ht="24">
      <c r="A316" s="163">
        <v>805115</v>
      </c>
      <c r="B316" s="164">
        <v>805115</v>
      </c>
      <c r="C316" s="353" t="s">
        <v>1019</v>
      </c>
      <c r="D316" s="353"/>
      <c r="E316" s="353"/>
      <c r="F316" s="353"/>
      <c r="G316" s="164">
        <v>270</v>
      </c>
      <c r="H316" s="10">
        <v>1570860</v>
      </c>
      <c r="I316" s="10">
        <v>1187190</v>
      </c>
      <c r="J316" s="10">
        <v>444420</v>
      </c>
      <c r="K316" s="10">
        <v>1390328</v>
      </c>
      <c r="L316" s="10" t="s">
        <v>440</v>
      </c>
      <c r="M316" s="10">
        <v>188953</v>
      </c>
      <c r="N316" s="10">
        <v>4781751</v>
      </c>
    </row>
    <row r="317" spans="1:14" ht="24">
      <c r="A317" s="163">
        <v>805116</v>
      </c>
      <c r="B317" s="164">
        <v>805116</v>
      </c>
      <c r="C317" s="353" t="s">
        <v>1020</v>
      </c>
      <c r="D317" s="353"/>
      <c r="E317" s="353"/>
      <c r="F317" s="353"/>
      <c r="G317" s="164">
        <v>270</v>
      </c>
      <c r="H317" s="10">
        <v>1570860</v>
      </c>
      <c r="I317" s="10">
        <v>1187190</v>
      </c>
      <c r="J317" s="10">
        <v>444420</v>
      </c>
      <c r="K317" s="10">
        <v>1390328</v>
      </c>
      <c r="L317" s="10" t="s">
        <v>440</v>
      </c>
      <c r="M317" s="10">
        <v>188953</v>
      </c>
      <c r="N317" s="10">
        <v>4781751</v>
      </c>
    </row>
    <row r="318" spans="1:14" ht="24">
      <c r="A318" s="163">
        <v>805117</v>
      </c>
      <c r="B318" s="164">
        <v>805117</v>
      </c>
      <c r="C318" s="353" t="s">
        <v>1021</v>
      </c>
      <c r="D318" s="353"/>
      <c r="E318" s="353"/>
      <c r="F318" s="353"/>
      <c r="G318" s="164">
        <v>270</v>
      </c>
      <c r="H318" s="10">
        <v>1570860</v>
      </c>
      <c r="I318" s="10">
        <v>1187190</v>
      </c>
      <c r="J318" s="10">
        <v>444420</v>
      </c>
      <c r="K318" s="10">
        <v>1390328</v>
      </c>
      <c r="L318" s="10" t="s">
        <v>440</v>
      </c>
      <c r="M318" s="10">
        <v>188953</v>
      </c>
      <c r="N318" s="10">
        <v>4781751</v>
      </c>
    </row>
    <row r="319" spans="1:14" ht="24">
      <c r="A319" s="163">
        <v>805118</v>
      </c>
      <c r="B319" s="164">
        <v>805118</v>
      </c>
      <c r="C319" s="353" t="s">
        <v>1022</v>
      </c>
      <c r="D319" s="353"/>
      <c r="E319" s="353"/>
      <c r="F319" s="353"/>
      <c r="G319" s="164">
        <v>190</v>
      </c>
      <c r="H319" s="10">
        <v>1105420</v>
      </c>
      <c r="I319" s="10">
        <v>835430</v>
      </c>
      <c r="J319" s="10">
        <v>312740</v>
      </c>
      <c r="K319" s="10">
        <v>963288</v>
      </c>
      <c r="L319" s="10" t="s">
        <v>440</v>
      </c>
      <c r="M319" s="10">
        <v>188953</v>
      </c>
      <c r="N319" s="10">
        <v>3405831</v>
      </c>
    </row>
    <row r="320" spans="1:14" ht="24">
      <c r="A320" s="163">
        <v>805119</v>
      </c>
      <c r="B320" s="164">
        <v>805119</v>
      </c>
      <c r="C320" s="353" t="s">
        <v>1023</v>
      </c>
      <c r="D320" s="353"/>
      <c r="E320" s="353"/>
      <c r="F320" s="353"/>
      <c r="G320" s="164">
        <v>190</v>
      </c>
      <c r="H320" s="10">
        <v>1105420</v>
      </c>
      <c r="I320" s="10">
        <v>835430</v>
      </c>
      <c r="J320" s="10">
        <v>312740</v>
      </c>
      <c r="K320" s="10">
        <v>963288</v>
      </c>
      <c r="L320" s="10" t="s">
        <v>440</v>
      </c>
      <c r="M320" s="10">
        <v>188953</v>
      </c>
      <c r="N320" s="10">
        <v>3405831</v>
      </c>
    </row>
    <row r="321" spans="1:14" ht="24">
      <c r="A321" s="163">
        <v>805124</v>
      </c>
      <c r="B321" s="164">
        <v>805124</v>
      </c>
      <c r="C321" s="353" t="s">
        <v>1024</v>
      </c>
      <c r="D321" s="353"/>
      <c r="E321" s="353"/>
      <c r="F321" s="353"/>
      <c r="G321" s="164">
        <v>275</v>
      </c>
      <c r="H321" s="10">
        <v>1599950</v>
      </c>
      <c r="I321" s="10">
        <v>1209175</v>
      </c>
      <c r="J321" s="10">
        <v>452650</v>
      </c>
      <c r="K321" s="10">
        <v>1390328</v>
      </c>
      <c r="L321" s="10" t="s">
        <v>440</v>
      </c>
      <c r="M321" s="10">
        <v>188953</v>
      </c>
      <c r="N321" s="10">
        <v>4841056</v>
      </c>
    </row>
    <row r="322" spans="1:14" ht="24">
      <c r="A322" s="163">
        <v>805126</v>
      </c>
      <c r="B322" s="164">
        <v>805126</v>
      </c>
      <c r="C322" s="353" t="s">
        <v>1025</v>
      </c>
      <c r="D322" s="353"/>
      <c r="E322" s="353"/>
      <c r="F322" s="353"/>
      <c r="G322" s="164">
        <v>275</v>
      </c>
      <c r="H322" s="10">
        <v>1599950</v>
      </c>
      <c r="I322" s="10">
        <v>1209175</v>
      </c>
      <c r="J322" s="10">
        <v>452650</v>
      </c>
      <c r="K322" s="10">
        <v>1390328</v>
      </c>
      <c r="L322" s="10" t="s">
        <v>440</v>
      </c>
      <c r="M322" s="10">
        <v>188953</v>
      </c>
      <c r="N322" s="10">
        <v>4841056</v>
      </c>
    </row>
    <row r="323" spans="1:14" ht="24">
      <c r="A323" s="163">
        <v>805128</v>
      </c>
      <c r="B323" s="164">
        <v>805128</v>
      </c>
      <c r="C323" s="353" t="s">
        <v>1026</v>
      </c>
      <c r="D323" s="353"/>
      <c r="E323" s="353"/>
      <c r="F323" s="353"/>
      <c r="G323" s="164">
        <v>275</v>
      </c>
      <c r="H323" s="10">
        <v>1599950</v>
      </c>
      <c r="I323" s="10">
        <v>1209175</v>
      </c>
      <c r="J323" s="10">
        <v>452650</v>
      </c>
      <c r="K323" s="10">
        <v>1390328</v>
      </c>
      <c r="L323" s="10" t="s">
        <v>440</v>
      </c>
      <c r="M323" s="10">
        <v>188953</v>
      </c>
      <c r="N323" s="10">
        <v>4841056</v>
      </c>
    </row>
    <row r="324" spans="1:14" ht="24">
      <c r="A324" s="163">
        <v>805129</v>
      </c>
      <c r="B324" s="164">
        <v>805129</v>
      </c>
      <c r="C324" s="353" t="s">
        <v>1027</v>
      </c>
      <c r="D324" s="353"/>
      <c r="E324" s="353"/>
      <c r="F324" s="353"/>
      <c r="G324" s="164">
        <v>275</v>
      </c>
      <c r="H324" s="10">
        <v>1599950</v>
      </c>
      <c r="I324" s="10">
        <v>1209175</v>
      </c>
      <c r="J324" s="10">
        <v>452650</v>
      </c>
      <c r="K324" s="10">
        <v>1390328</v>
      </c>
      <c r="L324" s="10" t="s">
        <v>440</v>
      </c>
      <c r="M324" s="10">
        <v>188953</v>
      </c>
      <c r="N324" s="10">
        <v>4841056</v>
      </c>
    </row>
    <row r="325" spans="1:14" ht="24">
      <c r="A325" s="163">
        <v>32001</v>
      </c>
      <c r="B325" s="164" t="s">
        <v>1028</v>
      </c>
      <c r="C325" s="353" t="s">
        <v>1029</v>
      </c>
      <c r="D325" s="353"/>
      <c r="E325" s="353"/>
      <c r="F325" s="353"/>
      <c r="G325" s="164">
        <v>210</v>
      </c>
      <c r="H325" s="10">
        <v>1221780</v>
      </c>
      <c r="I325" s="10">
        <v>923370</v>
      </c>
      <c r="J325" s="10">
        <v>345660</v>
      </c>
      <c r="K325" s="10">
        <v>1089802</v>
      </c>
      <c r="L325" s="10" t="s">
        <v>440</v>
      </c>
      <c r="M325" s="10">
        <v>188953</v>
      </c>
      <c r="N325" s="10">
        <v>3769565</v>
      </c>
    </row>
    <row r="326" spans="1:14">
      <c r="A326" s="163">
        <v>32002</v>
      </c>
      <c r="B326" s="164" t="s">
        <v>1030</v>
      </c>
      <c r="C326" s="353" t="s">
        <v>1031</v>
      </c>
      <c r="D326" s="353"/>
      <c r="E326" s="353"/>
      <c r="F326" s="353"/>
      <c r="G326" s="164">
        <v>125</v>
      </c>
      <c r="H326" s="10">
        <v>727250</v>
      </c>
      <c r="I326" s="10">
        <v>549625</v>
      </c>
      <c r="J326" s="10">
        <v>205750</v>
      </c>
      <c r="K326" s="10">
        <v>597058</v>
      </c>
      <c r="L326" s="10">
        <v>511404</v>
      </c>
      <c r="M326" s="10">
        <v>188953</v>
      </c>
      <c r="N326" s="10">
        <v>2780040</v>
      </c>
    </row>
    <row r="327" spans="1:14">
      <c r="A327" s="163">
        <v>32003</v>
      </c>
      <c r="B327" s="164" t="s">
        <v>1032</v>
      </c>
      <c r="C327" s="353" t="s">
        <v>1033</v>
      </c>
      <c r="D327" s="353"/>
      <c r="E327" s="353"/>
      <c r="F327" s="353"/>
      <c r="G327" s="164">
        <v>125</v>
      </c>
      <c r="H327" s="10">
        <v>727250</v>
      </c>
      <c r="I327" s="10">
        <v>549625</v>
      </c>
      <c r="J327" s="10">
        <v>205750</v>
      </c>
      <c r="K327" s="10">
        <v>597058</v>
      </c>
      <c r="L327" s="10">
        <v>511404</v>
      </c>
      <c r="M327" s="10">
        <v>188953</v>
      </c>
      <c r="N327" s="10">
        <v>2780040</v>
      </c>
    </row>
    <row r="328" spans="1:14" ht="24">
      <c r="A328" s="163">
        <v>32304</v>
      </c>
      <c r="B328" s="164" t="s">
        <v>1034</v>
      </c>
      <c r="C328" s="353" t="s">
        <v>1035</v>
      </c>
      <c r="D328" s="353"/>
      <c r="E328" s="353"/>
      <c r="F328" s="353"/>
      <c r="G328" s="164">
        <v>210</v>
      </c>
      <c r="H328" s="10">
        <v>1221780</v>
      </c>
      <c r="I328" s="10">
        <v>923370</v>
      </c>
      <c r="J328" s="10">
        <v>345660</v>
      </c>
      <c r="K328" s="10">
        <v>1089802</v>
      </c>
      <c r="L328" s="10" t="s">
        <v>440</v>
      </c>
      <c r="M328" s="10">
        <v>188953</v>
      </c>
      <c r="N328" s="10">
        <v>3769565</v>
      </c>
    </row>
    <row r="329" spans="1:14" ht="24">
      <c r="A329" s="163">
        <v>32401</v>
      </c>
      <c r="B329" s="164" t="s">
        <v>1036</v>
      </c>
      <c r="C329" s="353" t="s">
        <v>1037</v>
      </c>
      <c r="D329" s="353"/>
      <c r="E329" s="353"/>
      <c r="F329" s="353"/>
      <c r="G329" s="164">
        <v>210</v>
      </c>
      <c r="H329" s="10">
        <v>1221780</v>
      </c>
      <c r="I329" s="10">
        <v>923370</v>
      </c>
      <c r="J329" s="10">
        <v>345660</v>
      </c>
      <c r="K329" s="10">
        <v>1089802</v>
      </c>
      <c r="L329" s="10" t="s">
        <v>440</v>
      </c>
      <c r="M329" s="10">
        <v>188953</v>
      </c>
      <c r="N329" s="10">
        <v>3769565</v>
      </c>
    </row>
    <row r="330" spans="1:14">
      <c r="A330" s="163">
        <v>38201</v>
      </c>
      <c r="B330" s="164" t="s">
        <v>1038</v>
      </c>
      <c r="C330" s="353" t="s">
        <v>1039</v>
      </c>
      <c r="D330" s="353"/>
      <c r="E330" s="353"/>
      <c r="F330" s="353"/>
      <c r="G330" s="164">
        <v>105</v>
      </c>
      <c r="H330" s="10">
        <v>610890</v>
      </c>
      <c r="I330" s="10">
        <v>461685</v>
      </c>
      <c r="J330" s="10">
        <v>172830</v>
      </c>
      <c r="K330" s="10">
        <v>579390</v>
      </c>
      <c r="L330" s="10">
        <v>480958</v>
      </c>
      <c r="M330" s="10">
        <v>188953</v>
      </c>
      <c r="N330" s="10">
        <v>2494706</v>
      </c>
    </row>
    <row r="331" spans="1:14">
      <c r="A331" s="163">
        <v>39002</v>
      </c>
      <c r="B331" s="164" t="s">
        <v>1040</v>
      </c>
      <c r="C331" s="353" t="s">
        <v>1041</v>
      </c>
      <c r="D331" s="353"/>
      <c r="E331" s="353"/>
      <c r="F331" s="353"/>
      <c r="G331" s="164">
        <v>80</v>
      </c>
      <c r="H331" s="10">
        <v>465440</v>
      </c>
      <c r="I331" s="10">
        <v>351760</v>
      </c>
      <c r="J331" s="10">
        <v>131680</v>
      </c>
      <c r="K331" s="10">
        <v>447888</v>
      </c>
      <c r="L331" s="10">
        <v>345615</v>
      </c>
      <c r="M331" s="10">
        <v>188953</v>
      </c>
      <c r="N331" s="10">
        <v>1931336</v>
      </c>
    </row>
    <row r="332" spans="1:14">
      <c r="A332" s="163">
        <v>39003</v>
      </c>
      <c r="B332" s="167" t="s">
        <v>1042</v>
      </c>
      <c r="C332" s="351" t="s">
        <v>1043</v>
      </c>
      <c r="D332" s="351"/>
      <c r="E332" s="351"/>
      <c r="F332" s="351"/>
      <c r="G332" s="164">
        <v>42</v>
      </c>
      <c r="H332" s="10">
        <v>244356</v>
      </c>
      <c r="I332" s="10">
        <v>184674</v>
      </c>
      <c r="J332" s="10">
        <v>0</v>
      </c>
      <c r="K332" s="10">
        <v>216885</v>
      </c>
      <c r="L332" s="10">
        <v>176709</v>
      </c>
      <c r="M332" s="10">
        <v>188953</v>
      </c>
      <c r="N332" s="10">
        <v>1011577</v>
      </c>
    </row>
    <row r="333" spans="1:14">
      <c r="A333" s="163">
        <v>39004</v>
      </c>
      <c r="B333" s="167" t="s">
        <v>1044</v>
      </c>
      <c r="C333" s="351" t="s">
        <v>1045</v>
      </c>
      <c r="D333" s="351"/>
      <c r="E333" s="351"/>
      <c r="F333" s="351"/>
      <c r="G333" s="164">
        <v>42</v>
      </c>
      <c r="H333" s="10">
        <v>244356</v>
      </c>
      <c r="I333" s="10">
        <v>184674</v>
      </c>
      <c r="J333" s="10">
        <v>0</v>
      </c>
      <c r="K333" s="10">
        <v>216885</v>
      </c>
      <c r="L333" s="10">
        <v>176709</v>
      </c>
      <c r="M333" s="10">
        <v>188953</v>
      </c>
      <c r="N333" s="10">
        <v>1011577</v>
      </c>
    </row>
    <row r="334" spans="1:14">
      <c r="A334" s="163">
        <v>39401</v>
      </c>
      <c r="B334" s="164" t="s">
        <v>1046</v>
      </c>
      <c r="C334" s="353" t="s">
        <v>1047</v>
      </c>
      <c r="D334" s="353"/>
      <c r="E334" s="353"/>
      <c r="F334" s="353"/>
      <c r="G334" s="164">
        <v>55</v>
      </c>
      <c r="H334" s="10">
        <v>319990</v>
      </c>
      <c r="I334" s="10">
        <v>241835</v>
      </c>
      <c r="J334" s="10">
        <v>90530</v>
      </c>
      <c r="K334" s="10">
        <v>316617</v>
      </c>
      <c r="L334" s="10">
        <v>223923</v>
      </c>
      <c r="M334" s="10">
        <v>188953</v>
      </c>
      <c r="N334" s="10">
        <v>1381848</v>
      </c>
    </row>
    <row r="335" spans="1:14">
      <c r="A335" s="163">
        <v>39701</v>
      </c>
      <c r="B335" s="164" t="s">
        <v>1048</v>
      </c>
      <c r="C335" s="353" t="s">
        <v>1049</v>
      </c>
      <c r="D335" s="353"/>
      <c r="E335" s="353"/>
      <c r="F335" s="353"/>
      <c r="G335" s="164">
        <v>55</v>
      </c>
      <c r="H335" s="10">
        <v>319990</v>
      </c>
      <c r="I335" s="10">
        <v>241835</v>
      </c>
      <c r="J335" s="10">
        <v>90530</v>
      </c>
      <c r="K335" s="10">
        <v>316617</v>
      </c>
      <c r="L335" s="10">
        <v>223923</v>
      </c>
      <c r="M335" s="10">
        <v>188953</v>
      </c>
      <c r="N335" s="10">
        <v>1381848</v>
      </c>
    </row>
    <row r="336" spans="1:14">
      <c r="A336" s="163">
        <v>39801</v>
      </c>
      <c r="B336" s="164" t="s">
        <v>1050</v>
      </c>
      <c r="C336" s="353" t="s">
        <v>1051</v>
      </c>
      <c r="D336" s="353"/>
      <c r="E336" s="353"/>
      <c r="F336" s="353"/>
      <c r="G336" s="164">
        <v>55</v>
      </c>
      <c r="H336" s="10">
        <v>319990</v>
      </c>
      <c r="I336" s="10">
        <v>241835</v>
      </c>
      <c r="J336" s="10">
        <v>90530</v>
      </c>
      <c r="K336" s="10">
        <v>316617</v>
      </c>
      <c r="L336" s="10">
        <v>223923</v>
      </c>
      <c r="M336" s="10">
        <v>188953</v>
      </c>
      <c r="N336" s="10">
        <v>1381848</v>
      </c>
    </row>
    <row r="337" spans="1:14">
      <c r="A337" s="163">
        <v>39901</v>
      </c>
      <c r="B337" s="164" t="s">
        <v>1052</v>
      </c>
      <c r="C337" s="353" t="s">
        <v>1053</v>
      </c>
      <c r="D337" s="353"/>
      <c r="E337" s="353"/>
      <c r="F337" s="353"/>
      <c r="G337" s="164">
        <v>114</v>
      </c>
      <c r="H337" s="10">
        <v>663252</v>
      </c>
      <c r="I337" s="10">
        <v>501258</v>
      </c>
      <c r="J337" s="10">
        <v>187644</v>
      </c>
      <c r="K337" s="10">
        <v>597058</v>
      </c>
      <c r="L337" s="10">
        <v>511404</v>
      </c>
      <c r="M337" s="10">
        <v>188953</v>
      </c>
      <c r="N337" s="10">
        <v>2649569</v>
      </c>
    </row>
    <row r="338" spans="1:14">
      <c r="A338" s="163">
        <v>348501</v>
      </c>
      <c r="B338" s="164">
        <v>348501</v>
      </c>
      <c r="C338" s="353" t="s">
        <v>1054</v>
      </c>
      <c r="D338" s="353"/>
      <c r="E338" s="353"/>
      <c r="F338" s="353"/>
      <c r="G338" s="164">
        <v>90</v>
      </c>
      <c r="H338" s="10">
        <v>523620</v>
      </c>
      <c r="I338" s="10">
        <v>395730</v>
      </c>
      <c r="J338" s="10">
        <v>148140</v>
      </c>
      <c r="K338" s="10">
        <v>505708</v>
      </c>
      <c r="L338" s="10">
        <v>370599</v>
      </c>
      <c r="M338" s="10">
        <v>188953</v>
      </c>
      <c r="N338" s="10">
        <v>2132750</v>
      </c>
    </row>
    <row r="339" spans="1:14">
      <c r="A339" s="163">
        <v>348502</v>
      </c>
      <c r="B339" s="164">
        <v>348502</v>
      </c>
      <c r="C339" s="353" t="s">
        <v>1055</v>
      </c>
      <c r="D339" s="353"/>
      <c r="E339" s="353"/>
      <c r="F339" s="353"/>
      <c r="G339" s="164">
        <v>90</v>
      </c>
      <c r="H339" s="10">
        <v>523620</v>
      </c>
      <c r="I339" s="10">
        <v>395730</v>
      </c>
      <c r="J339" s="10">
        <v>148140</v>
      </c>
      <c r="K339" s="10">
        <v>505708</v>
      </c>
      <c r="L339" s="10">
        <v>370599</v>
      </c>
      <c r="M339" s="10">
        <v>188953</v>
      </c>
      <c r="N339" s="10">
        <v>2132750</v>
      </c>
    </row>
    <row r="340" spans="1:14">
      <c r="A340" s="163">
        <v>10101</v>
      </c>
      <c r="B340" s="164" t="s">
        <v>1056</v>
      </c>
      <c r="C340" s="353" t="s">
        <v>1057</v>
      </c>
      <c r="D340" s="353"/>
      <c r="E340" s="353"/>
      <c r="F340" s="353"/>
      <c r="G340" s="164">
        <v>70</v>
      </c>
      <c r="H340" s="10">
        <v>407260</v>
      </c>
      <c r="I340" s="10">
        <v>307790</v>
      </c>
      <c r="J340" s="10">
        <v>115220</v>
      </c>
      <c r="K340" s="10">
        <v>376467</v>
      </c>
      <c r="L340" s="10">
        <v>321066</v>
      </c>
      <c r="M340" s="10">
        <v>188953</v>
      </c>
      <c r="N340" s="10">
        <v>1716756</v>
      </c>
    </row>
    <row r="341" spans="1:14">
      <c r="A341" s="163">
        <v>10102</v>
      </c>
      <c r="B341" s="164" t="s">
        <v>1058</v>
      </c>
      <c r="C341" s="353" t="s">
        <v>1059</v>
      </c>
      <c r="D341" s="353"/>
      <c r="E341" s="353"/>
      <c r="F341" s="353"/>
      <c r="G341" s="164">
        <v>70</v>
      </c>
      <c r="H341" s="10">
        <v>407260</v>
      </c>
      <c r="I341" s="10">
        <v>307790</v>
      </c>
      <c r="J341" s="10">
        <v>115220</v>
      </c>
      <c r="K341" s="10">
        <v>376467</v>
      </c>
      <c r="L341" s="10">
        <v>321066</v>
      </c>
      <c r="M341" s="10">
        <v>188953</v>
      </c>
      <c r="N341" s="10">
        <v>1716756</v>
      </c>
    </row>
    <row r="342" spans="1:14">
      <c r="A342" s="163">
        <v>10201</v>
      </c>
      <c r="B342" s="164" t="s">
        <v>1060</v>
      </c>
      <c r="C342" s="353" t="s">
        <v>1061</v>
      </c>
      <c r="D342" s="353"/>
      <c r="E342" s="353"/>
      <c r="F342" s="353"/>
      <c r="G342" s="164">
        <v>30</v>
      </c>
      <c r="H342" s="10">
        <v>174540</v>
      </c>
      <c r="I342" s="10">
        <v>131910</v>
      </c>
      <c r="J342" s="10">
        <v>0</v>
      </c>
      <c r="K342" s="10">
        <v>104490</v>
      </c>
      <c r="L342" s="10">
        <v>124834</v>
      </c>
      <c r="M342" s="10">
        <v>188953</v>
      </c>
      <c r="N342" s="10">
        <v>724727</v>
      </c>
    </row>
    <row r="343" spans="1:14">
      <c r="A343" s="163">
        <v>10202</v>
      </c>
      <c r="B343" s="164" t="s">
        <v>1062</v>
      </c>
      <c r="C343" s="353" t="s">
        <v>1063</v>
      </c>
      <c r="D343" s="353"/>
      <c r="E343" s="353"/>
      <c r="F343" s="353"/>
      <c r="G343" s="164">
        <v>105</v>
      </c>
      <c r="H343" s="10">
        <v>610890</v>
      </c>
      <c r="I343" s="10">
        <v>461685</v>
      </c>
      <c r="J343" s="10">
        <v>172830</v>
      </c>
      <c r="K343" s="10">
        <v>579390</v>
      </c>
      <c r="L343" s="10">
        <v>480958</v>
      </c>
      <c r="M343" s="10">
        <v>188953</v>
      </c>
      <c r="N343" s="10">
        <v>2494706</v>
      </c>
    </row>
    <row r="344" spans="1:14">
      <c r="A344" s="163">
        <v>10203</v>
      </c>
      <c r="B344" s="164" t="s">
        <v>1064</v>
      </c>
      <c r="C344" s="353" t="s">
        <v>1065</v>
      </c>
      <c r="D344" s="353"/>
      <c r="E344" s="353"/>
      <c r="F344" s="353"/>
      <c r="G344" s="164">
        <v>30</v>
      </c>
      <c r="H344" s="10">
        <v>174540</v>
      </c>
      <c r="I344" s="10">
        <v>131910</v>
      </c>
      <c r="J344" s="10">
        <v>0</v>
      </c>
      <c r="K344" s="10">
        <v>104490</v>
      </c>
      <c r="L344" s="10">
        <v>124834</v>
      </c>
      <c r="M344" s="10">
        <v>188953</v>
      </c>
      <c r="N344" s="10">
        <v>724727</v>
      </c>
    </row>
    <row r="345" spans="1:14">
      <c r="A345" s="163">
        <v>10901</v>
      </c>
      <c r="B345" s="164" t="s">
        <v>1066</v>
      </c>
      <c r="C345" s="353" t="s">
        <v>1067</v>
      </c>
      <c r="D345" s="353"/>
      <c r="E345" s="353"/>
      <c r="F345" s="353"/>
      <c r="G345" s="164">
        <v>105</v>
      </c>
      <c r="H345" s="10">
        <v>610890</v>
      </c>
      <c r="I345" s="10">
        <v>461685</v>
      </c>
      <c r="J345" s="10">
        <v>172830</v>
      </c>
      <c r="K345" s="10">
        <v>579390</v>
      </c>
      <c r="L345" s="10">
        <v>480958</v>
      </c>
      <c r="M345" s="10">
        <v>188953</v>
      </c>
      <c r="N345" s="10">
        <v>2494706</v>
      </c>
    </row>
    <row r="346" spans="1:14">
      <c r="A346" s="163">
        <v>33101</v>
      </c>
      <c r="B346" s="164" t="s">
        <v>1068</v>
      </c>
      <c r="C346" s="353" t="s">
        <v>1069</v>
      </c>
      <c r="D346" s="353"/>
      <c r="E346" s="353"/>
      <c r="F346" s="353"/>
      <c r="G346" s="164">
        <v>40</v>
      </c>
      <c r="H346" s="10">
        <v>232720</v>
      </c>
      <c r="I346" s="10">
        <v>175880</v>
      </c>
      <c r="J346" s="10">
        <v>0</v>
      </c>
      <c r="K346" s="10">
        <v>172669</v>
      </c>
      <c r="L346" s="10">
        <v>129145</v>
      </c>
      <c r="M346" s="10">
        <v>188953</v>
      </c>
      <c r="N346" s="10">
        <v>899367</v>
      </c>
    </row>
    <row r="347" spans="1:14">
      <c r="A347" s="163">
        <v>40201</v>
      </c>
      <c r="B347" s="164" t="s">
        <v>1070</v>
      </c>
      <c r="C347" s="353" t="s">
        <v>1071</v>
      </c>
      <c r="D347" s="353"/>
      <c r="E347" s="353"/>
      <c r="F347" s="353"/>
      <c r="G347" s="164">
        <v>100</v>
      </c>
      <c r="H347" s="10">
        <v>581800</v>
      </c>
      <c r="I347" s="10">
        <v>439700</v>
      </c>
      <c r="J347" s="10">
        <v>164600</v>
      </c>
      <c r="K347" s="10">
        <v>564179</v>
      </c>
      <c r="L347" s="10">
        <v>425946</v>
      </c>
      <c r="M347" s="10">
        <v>188953</v>
      </c>
      <c r="N347" s="10">
        <v>2365178</v>
      </c>
    </row>
    <row r="348" spans="1:14" ht="24">
      <c r="A348" s="163">
        <v>42102</v>
      </c>
      <c r="B348" s="164" t="s">
        <v>1072</v>
      </c>
      <c r="C348" s="353" t="s">
        <v>1073</v>
      </c>
      <c r="D348" s="353"/>
      <c r="E348" s="353"/>
      <c r="F348" s="353"/>
      <c r="G348" s="164">
        <v>200</v>
      </c>
      <c r="H348" s="10">
        <v>1163600</v>
      </c>
      <c r="I348" s="10">
        <v>879400</v>
      </c>
      <c r="J348" s="10">
        <v>329200</v>
      </c>
      <c r="K348" s="10">
        <v>963288</v>
      </c>
      <c r="L348" s="10" t="s">
        <v>440</v>
      </c>
      <c r="M348" s="10">
        <v>188953</v>
      </c>
      <c r="N348" s="10">
        <v>3524441</v>
      </c>
    </row>
    <row r="349" spans="1:14">
      <c r="A349" s="163">
        <v>42201</v>
      </c>
      <c r="B349" s="164" t="s">
        <v>1074</v>
      </c>
      <c r="C349" s="353" t="s">
        <v>1075</v>
      </c>
      <c r="D349" s="353"/>
      <c r="E349" s="353"/>
      <c r="F349" s="353"/>
      <c r="G349" s="164">
        <v>70</v>
      </c>
      <c r="H349" s="10">
        <v>407260</v>
      </c>
      <c r="I349" s="10">
        <v>307790</v>
      </c>
      <c r="J349" s="10">
        <v>115220</v>
      </c>
      <c r="K349" s="10">
        <v>376467</v>
      </c>
      <c r="L349" s="10">
        <v>321066</v>
      </c>
      <c r="M349" s="10">
        <v>188953</v>
      </c>
      <c r="N349" s="10">
        <v>1716756</v>
      </c>
    </row>
    <row r="350" spans="1:14" ht="24">
      <c r="A350" s="163">
        <v>43001</v>
      </c>
      <c r="B350" s="164" t="s">
        <v>1076</v>
      </c>
      <c r="C350" s="353" t="s">
        <v>1077</v>
      </c>
      <c r="D350" s="353"/>
      <c r="E350" s="353"/>
      <c r="F350" s="353"/>
      <c r="G350" s="164">
        <v>210</v>
      </c>
      <c r="H350" s="10">
        <v>1221780</v>
      </c>
      <c r="I350" s="10">
        <v>923370</v>
      </c>
      <c r="J350" s="10">
        <v>345660</v>
      </c>
      <c r="K350" s="10">
        <v>1089802</v>
      </c>
      <c r="L350" s="10" t="s">
        <v>440</v>
      </c>
      <c r="M350" s="10">
        <v>188953</v>
      </c>
      <c r="N350" s="10">
        <v>3769565</v>
      </c>
    </row>
    <row r="351" spans="1:14" ht="24">
      <c r="A351" s="163">
        <v>47102</v>
      </c>
      <c r="B351" s="164" t="s">
        <v>1078</v>
      </c>
      <c r="C351" s="353" t="s">
        <v>1079</v>
      </c>
      <c r="D351" s="353"/>
      <c r="E351" s="353"/>
      <c r="F351" s="353"/>
      <c r="G351" s="164">
        <v>200</v>
      </c>
      <c r="H351" s="10">
        <v>1163600</v>
      </c>
      <c r="I351" s="10">
        <v>879400</v>
      </c>
      <c r="J351" s="10">
        <v>329200</v>
      </c>
      <c r="K351" s="10">
        <v>963288</v>
      </c>
      <c r="L351" s="10" t="s">
        <v>440</v>
      </c>
      <c r="M351" s="10">
        <v>188953</v>
      </c>
      <c r="N351" s="10">
        <v>3524441</v>
      </c>
    </row>
    <row r="352" spans="1:14" ht="24">
      <c r="A352" s="163">
        <v>47108</v>
      </c>
      <c r="B352" s="164" t="s">
        <v>1080</v>
      </c>
      <c r="C352" s="353" t="s">
        <v>1081</v>
      </c>
      <c r="D352" s="353"/>
      <c r="E352" s="353"/>
      <c r="F352" s="353"/>
      <c r="G352" s="164">
        <v>210</v>
      </c>
      <c r="H352" s="10">
        <v>1221780</v>
      </c>
      <c r="I352" s="10">
        <v>923370</v>
      </c>
      <c r="J352" s="10">
        <v>345660</v>
      </c>
      <c r="K352" s="10">
        <v>1089802</v>
      </c>
      <c r="L352" s="10" t="s">
        <v>440</v>
      </c>
      <c r="M352" s="10">
        <v>188953</v>
      </c>
      <c r="N352" s="10">
        <v>3769565</v>
      </c>
    </row>
    <row r="353" spans="1:14">
      <c r="A353" s="163">
        <v>53207</v>
      </c>
      <c r="B353" s="164" t="s">
        <v>1082</v>
      </c>
      <c r="C353" s="353" t="s">
        <v>1083</v>
      </c>
      <c r="D353" s="353"/>
      <c r="E353" s="353"/>
      <c r="F353" s="353"/>
      <c r="G353" s="164">
        <v>70</v>
      </c>
      <c r="H353" s="10">
        <v>407260</v>
      </c>
      <c r="I353" s="10">
        <v>307790</v>
      </c>
      <c r="J353" s="10">
        <v>115220</v>
      </c>
      <c r="K353" s="10">
        <v>376467</v>
      </c>
      <c r="L353" s="10">
        <v>321066</v>
      </c>
      <c r="M353" s="10">
        <v>188953</v>
      </c>
      <c r="N353" s="10">
        <v>1716756</v>
      </c>
    </row>
    <row r="354" spans="1:14" ht="24">
      <c r="A354" s="163">
        <v>52101</v>
      </c>
      <c r="B354" s="164" t="s">
        <v>1084</v>
      </c>
      <c r="C354" s="353" t="s">
        <v>1085</v>
      </c>
      <c r="D354" s="353"/>
      <c r="E354" s="353"/>
      <c r="F354" s="353"/>
      <c r="G354" s="164">
        <v>185</v>
      </c>
      <c r="H354" s="10">
        <v>1076330</v>
      </c>
      <c r="I354" s="10">
        <v>813445</v>
      </c>
      <c r="J354" s="10">
        <v>304510</v>
      </c>
      <c r="K354" s="10">
        <v>963288</v>
      </c>
      <c r="L354" s="10" t="s">
        <v>440</v>
      </c>
      <c r="M354" s="10">
        <v>188953</v>
      </c>
      <c r="N354" s="10">
        <v>3346526</v>
      </c>
    </row>
    <row r="355" spans="1:14" ht="24">
      <c r="A355" s="163">
        <v>52201</v>
      </c>
      <c r="B355" s="164" t="s">
        <v>1086</v>
      </c>
      <c r="C355" s="353" t="s">
        <v>1087</v>
      </c>
      <c r="D355" s="353"/>
      <c r="E355" s="353"/>
      <c r="F355" s="353"/>
      <c r="G355" s="164">
        <v>175</v>
      </c>
      <c r="H355" s="10">
        <v>1018150</v>
      </c>
      <c r="I355" s="10">
        <v>769475</v>
      </c>
      <c r="J355" s="10">
        <v>288050</v>
      </c>
      <c r="K355" s="10">
        <v>963288</v>
      </c>
      <c r="L355" s="10" t="s">
        <v>440</v>
      </c>
      <c r="M355" s="10">
        <v>188953</v>
      </c>
      <c r="N355" s="10">
        <v>3227916</v>
      </c>
    </row>
    <row r="356" spans="1:14">
      <c r="A356" s="163">
        <v>52301</v>
      </c>
      <c r="B356" s="164" t="s">
        <v>1088</v>
      </c>
      <c r="C356" s="353" t="s">
        <v>1089</v>
      </c>
      <c r="D356" s="353"/>
      <c r="E356" s="353"/>
      <c r="F356" s="353"/>
      <c r="G356" s="164">
        <v>150</v>
      </c>
      <c r="H356" s="10">
        <v>872700</v>
      </c>
      <c r="I356" s="10">
        <v>659550</v>
      </c>
      <c r="J356" s="10">
        <v>246900</v>
      </c>
      <c r="K356" s="10">
        <v>727079</v>
      </c>
      <c r="L356" s="10">
        <v>546527</v>
      </c>
      <c r="M356" s="10">
        <v>188953</v>
      </c>
      <c r="N356" s="10">
        <v>3241709</v>
      </c>
    </row>
    <row r="357" spans="1:14">
      <c r="A357" s="163">
        <v>52401</v>
      </c>
      <c r="B357" s="164" t="s">
        <v>1090</v>
      </c>
      <c r="C357" s="353" t="s">
        <v>1091</v>
      </c>
      <c r="D357" s="353"/>
      <c r="E357" s="353"/>
      <c r="F357" s="353"/>
      <c r="G357" s="164">
        <v>150</v>
      </c>
      <c r="H357" s="10">
        <v>872700</v>
      </c>
      <c r="I357" s="10">
        <v>659550</v>
      </c>
      <c r="J357" s="10">
        <v>246900</v>
      </c>
      <c r="K357" s="10">
        <v>727079</v>
      </c>
      <c r="L357" s="10">
        <v>546527</v>
      </c>
      <c r="M357" s="10">
        <v>188953</v>
      </c>
      <c r="N357" s="10">
        <v>3241709</v>
      </c>
    </row>
    <row r="358" spans="1:14" ht="24">
      <c r="A358" s="163">
        <v>52601</v>
      </c>
      <c r="B358" s="164" t="s">
        <v>1092</v>
      </c>
      <c r="C358" s="353" t="s">
        <v>1093</v>
      </c>
      <c r="D358" s="353"/>
      <c r="E358" s="353"/>
      <c r="F358" s="353"/>
      <c r="G358" s="164">
        <v>260</v>
      </c>
      <c r="H358" s="10">
        <v>1512680</v>
      </c>
      <c r="I358" s="10">
        <v>1143220</v>
      </c>
      <c r="J358" s="10">
        <v>427960</v>
      </c>
      <c r="K358" s="10">
        <v>1241331</v>
      </c>
      <c r="L358" s="10" t="s">
        <v>440</v>
      </c>
      <c r="M358" s="10">
        <v>188953</v>
      </c>
      <c r="N358" s="10">
        <v>4514144</v>
      </c>
    </row>
    <row r="359" spans="1:14" ht="24">
      <c r="A359" s="163">
        <v>52602</v>
      </c>
      <c r="B359" s="164" t="s">
        <v>1094</v>
      </c>
      <c r="C359" s="353" t="s">
        <v>1095</v>
      </c>
      <c r="D359" s="353"/>
      <c r="E359" s="353"/>
      <c r="F359" s="353"/>
      <c r="G359" s="164">
        <v>290</v>
      </c>
      <c r="H359" s="10">
        <v>1687220</v>
      </c>
      <c r="I359" s="10">
        <v>1275130</v>
      </c>
      <c r="J359" s="10">
        <v>477340</v>
      </c>
      <c r="K359" s="10">
        <v>1390328</v>
      </c>
      <c r="L359" s="10" t="s">
        <v>440</v>
      </c>
      <c r="M359" s="10">
        <v>188953</v>
      </c>
      <c r="N359" s="10">
        <v>5018971</v>
      </c>
    </row>
    <row r="360" spans="1:14" ht="24">
      <c r="A360" s="163">
        <v>54201</v>
      </c>
      <c r="B360" s="164" t="s">
        <v>1096</v>
      </c>
      <c r="C360" s="353" t="s">
        <v>1097</v>
      </c>
      <c r="D360" s="353"/>
      <c r="E360" s="353"/>
      <c r="F360" s="353"/>
      <c r="G360" s="164">
        <v>320</v>
      </c>
      <c r="H360" s="10">
        <v>1861760</v>
      </c>
      <c r="I360" s="10">
        <v>1407040</v>
      </c>
      <c r="J360" s="10">
        <v>526720</v>
      </c>
      <c r="K360" s="10">
        <v>1564130</v>
      </c>
      <c r="L360" s="10" t="s">
        <v>440</v>
      </c>
      <c r="M360" s="10">
        <v>188953</v>
      </c>
      <c r="N360" s="10">
        <v>5548603</v>
      </c>
    </row>
    <row r="361" spans="1:14" ht="24">
      <c r="A361" s="163">
        <v>55102</v>
      </c>
      <c r="B361" s="164" t="s">
        <v>1098</v>
      </c>
      <c r="C361" s="353" t="s">
        <v>1099</v>
      </c>
      <c r="D361" s="353"/>
      <c r="E361" s="353"/>
      <c r="F361" s="353"/>
      <c r="G361" s="164">
        <v>235</v>
      </c>
      <c r="H361" s="10">
        <v>1367230</v>
      </c>
      <c r="I361" s="10">
        <v>1033295</v>
      </c>
      <c r="J361" s="10">
        <v>386810</v>
      </c>
      <c r="K361" s="10">
        <v>1241331</v>
      </c>
      <c r="L361" s="10" t="s">
        <v>440</v>
      </c>
      <c r="M361" s="10">
        <v>188953</v>
      </c>
      <c r="N361" s="10">
        <v>4217619</v>
      </c>
    </row>
    <row r="362" spans="1:14" ht="24">
      <c r="A362" s="163">
        <v>55201</v>
      </c>
      <c r="B362" s="164" t="s">
        <v>1100</v>
      </c>
      <c r="C362" s="353" t="s">
        <v>1101</v>
      </c>
      <c r="D362" s="353"/>
      <c r="E362" s="353"/>
      <c r="F362" s="353"/>
      <c r="G362" s="164">
        <v>235</v>
      </c>
      <c r="H362" s="10">
        <v>1367230</v>
      </c>
      <c r="I362" s="10">
        <v>1033295</v>
      </c>
      <c r="J362" s="10">
        <v>386810</v>
      </c>
      <c r="K362" s="10">
        <v>1241331</v>
      </c>
      <c r="L362" s="10" t="s">
        <v>440</v>
      </c>
      <c r="M362" s="10">
        <v>188953</v>
      </c>
      <c r="N362" s="10">
        <v>4217619</v>
      </c>
    </row>
    <row r="363" spans="1:14" ht="24">
      <c r="A363" s="163">
        <v>779134</v>
      </c>
      <c r="B363" s="164">
        <v>779134</v>
      </c>
      <c r="C363" s="353" t="s">
        <v>1102</v>
      </c>
      <c r="D363" s="353"/>
      <c r="E363" s="353"/>
      <c r="F363" s="353"/>
      <c r="G363" s="164">
        <v>250</v>
      </c>
      <c r="H363" s="10">
        <v>1454500</v>
      </c>
      <c r="I363" s="10">
        <v>1099250</v>
      </c>
      <c r="J363" s="10">
        <v>411500</v>
      </c>
      <c r="K363" s="10">
        <v>1241331</v>
      </c>
      <c r="L363" s="10" t="s">
        <v>440</v>
      </c>
      <c r="M363" s="10">
        <v>188953</v>
      </c>
      <c r="N363" s="10">
        <v>4395534</v>
      </c>
    </row>
    <row r="364" spans="1:14">
      <c r="A364" s="163">
        <v>92001</v>
      </c>
      <c r="B364" s="164" t="s">
        <v>1103</v>
      </c>
      <c r="C364" s="353" t="s">
        <v>1104</v>
      </c>
      <c r="D364" s="353"/>
      <c r="E364" s="353"/>
      <c r="F364" s="353"/>
      <c r="G364" s="164">
        <v>54</v>
      </c>
      <c r="H364" s="10">
        <v>314172</v>
      </c>
      <c r="I364" s="10">
        <v>237438</v>
      </c>
      <c r="J364" s="10">
        <v>88884</v>
      </c>
      <c r="K364" s="10">
        <v>316617</v>
      </c>
      <c r="L364" s="10">
        <v>223923</v>
      </c>
      <c r="M364" s="10">
        <v>188953</v>
      </c>
      <c r="N364" s="10">
        <v>1369987</v>
      </c>
    </row>
    <row r="365" spans="1:14">
      <c r="A365" s="163">
        <v>92002</v>
      </c>
      <c r="B365" s="164" t="s">
        <v>1105</v>
      </c>
      <c r="C365" s="353" t="s">
        <v>1106</v>
      </c>
      <c r="D365" s="353"/>
      <c r="E365" s="353"/>
      <c r="F365" s="353"/>
      <c r="G365" s="164">
        <v>54</v>
      </c>
      <c r="H365" s="10">
        <v>314172</v>
      </c>
      <c r="I365" s="10">
        <v>237438</v>
      </c>
      <c r="J365" s="10">
        <v>88884</v>
      </c>
      <c r="K365" s="10">
        <v>316617</v>
      </c>
      <c r="L365" s="10">
        <v>223923</v>
      </c>
      <c r="M365" s="10">
        <v>188953</v>
      </c>
      <c r="N365" s="10">
        <v>1369987</v>
      </c>
    </row>
    <row r="366" spans="1:14">
      <c r="A366" s="163">
        <v>94101</v>
      </c>
      <c r="B366" s="164" t="s">
        <v>1107</v>
      </c>
      <c r="C366" s="353" t="s">
        <v>1108</v>
      </c>
      <c r="D366" s="353"/>
      <c r="E366" s="353"/>
      <c r="F366" s="353"/>
      <c r="G366" s="164">
        <v>40</v>
      </c>
      <c r="H366" s="10">
        <v>232720</v>
      </c>
      <c r="I366" s="10">
        <v>175880</v>
      </c>
      <c r="J366" s="10">
        <v>0</v>
      </c>
      <c r="K366" s="10">
        <v>172669</v>
      </c>
      <c r="L366" s="10">
        <v>129145</v>
      </c>
      <c r="M366" s="10">
        <v>188953</v>
      </c>
      <c r="N366" s="10">
        <v>899367</v>
      </c>
    </row>
    <row r="367" spans="1:14">
      <c r="A367" s="163">
        <v>94201</v>
      </c>
      <c r="B367" s="167" t="s">
        <v>1109</v>
      </c>
      <c r="C367" s="351" t="s">
        <v>1110</v>
      </c>
      <c r="D367" s="351"/>
      <c r="E367" s="351"/>
      <c r="F367" s="351"/>
      <c r="G367" s="164">
        <v>33</v>
      </c>
      <c r="H367" s="10">
        <v>191994</v>
      </c>
      <c r="I367" s="10">
        <v>145101</v>
      </c>
      <c r="J367" s="10">
        <v>0</v>
      </c>
      <c r="K367" s="10">
        <v>172669</v>
      </c>
      <c r="L367" s="10">
        <v>129145</v>
      </c>
      <c r="M367" s="10">
        <v>188953</v>
      </c>
      <c r="N367" s="10">
        <v>827862</v>
      </c>
    </row>
    <row r="368" spans="1:14">
      <c r="A368" s="163">
        <v>94401</v>
      </c>
      <c r="B368" s="167" t="s">
        <v>1111</v>
      </c>
      <c r="C368" s="351" t="s">
        <v>1112</v>
      </c>
      <c r="D368" s="351"/>
      <c r="E368" s="351"/>
      <c r="F368" s="351"/>
      <c r="G368" s="164">
        <v>17</v>
      </c>
      <c r="H368" s="10">
        <v>98906</v>
      </c>
      <c r="I368" s="10">
        <v>74749</v>
      </c>
      <c r="J368" s="10">
        <v>0</v>
      </c>
      <c r="K368" s="10">
        <v>50277</v>
      </c>
      <c r="L368" s="10">
        <v>120914</v>
      </c>
      <c r="M368" s="10">
        <v>188953</v>
      </c>
      <c r="N368" s="10">
        <v>533799</v>
      </c>
    </row>
    <row r="369" spans="1:14">
      <c r="A369" s="163">
        <v>95001</v>
      </c>
      <c r="B369" s="164" t="s">
        <v>1113</v>
      </c>
      <c r="C369" s="353" t="s">
        <v>1114</v>
      </c>
      <c r="D369" s="353"/>
      <c r="E369" s="353"/>
      <c r="F369" s="353"/>
      <c r="G369" s="164">
        <v>40</v>
      </c>
      <c r="H369" s="10">
        <v>232720</v>
      </c>
      <c r="I369" s="10">
        <v>175880</v>
      </c>
      <c r="J369" s="10">
        <v>0</v>
      </c>
      <c r="K369" s="10">
        <v>172669</v>
      </c>
      <c r="L369" s="10">
        <v>129145</v>
      </c>
      <c r="M369" s="10">
        <v>188953</v>
      </c>
      <c r="N369" s="10">
        <v>899367</v>
      </c>
    </row>
    <row r="370" spans="1:14">
      <c r="A370" s="163">
        <v>96101</v>
      </c>
      <c r="B370" s="164" t="s">
        <v>1115</v>
      </c>
      <c r="C370" s="353" t="s">
        <v>1116</v>
      </c>
      <c r="D370" s="353"/>
      <c r="E370" s="353"/>
      <c r="F370" s="353"/>
      <c r="G370" s="164">
        <v>54</v>
      </c>
      <c r="H370" s="10">
        <v>314172</v>
      </c>
      <c r="I370" s="10">
        <v>237438</v>
      </c>
      <c r="J370" s="10">
        <v>88884</v>
      </c>
      <c r="K370" s="10">
        <v>316617</v>
      </c>
      <c r="L370" s="10">
        <v>223923</v>
      </c>
      <c r="M370" s="10">
        <v>188953</v>
      </c>
      <c r="N370" s="10">
        <v>1369987</v>
      </c>
    </row>
    <row r="371" spans="1:14">
      <c r="A371" s="163">
        <v>97101</v>
      </c>
      <c r="B371" s="164" t="s">
        <v>1117</v>
      </c>
      <c r="C371" s="353" t="s">
        <v>1118</v>
      </c>
      <c r="D371" s="353"/>
      <c r="E371" s="353"/>
      <c r="F371" s="353"/>
      <c r="G371" s="164">
        <v>67</v>
      </c>
      <c r="H371" s="10">
        <v>389806</v>
      </c>
      <c r="I371" s="10">
        <v>294599</v>
      </c>
      <c r="J371" s="10">
        <v>110282</v>
      </c>
      <c r="K371" s="10">
        <v>376467</v>
      </c>
      <c r="L371" s="10">
        <v>321066</v>
      </c>
      <c r="M371" s="10">
        <v>188953</v>
      </c>
      <c r="N371" s="10">
        <v>1681173</v>
      </c>
    </row>
    <row r="372" spans="1:14">
      <c r="A372" s="163">
        <v>97201</v>
      </c>
      <c r="B372" s="164" t="s">
        <v>1119</v>
      </c>
      <c r="C372" s="353" t="s">
        <v>1120</v>
      </c>
      <c r="D372" s="353"/>
      <c r="E372" s="353"/>
      <c r="F372" s="353"/>
      <c r="G372" s="164">
        <v>40</v>
      </c>
      <c r="H372" s="10">
        <v>232720</v>
      </c>
      <c r="I372" s="10">
        <v>175880</v>
      </c>
      <c r="J372" s="10">
        <v>0</v>
      </c>
      <c r="K372" s="10">
        <v>172669</v>
      </c>
      <c r="L372" s="10">
        <v>129145</v>
      </c>
      <c r="M372" s="10">
        <v>188953</v>
      </c>
      <c r="N372" s="10">
        <v>899367</v>
      </c>
    </row>
    <row r="373" spans="1:14">
      <c r="A373" s="163">
        <v>97301</v>
      </c>
      <c r="B373" s="164" t="s">
        <v>1121</v>
      </c>
      <c r="C373" s="353" t="s">
        <v>1122</v>
      </c>
      <c r="D373" s="353"/>
      <c r="E373" s="353"/>
      <c r="F373" s="353"/>
      <c r="G373" s="164">
        <v>40</v>
      </c>
      <c r="H373" s="10">
        <v>232720</v>
      </c>
      <c r="I373" s="10">
        <v>175880</v>
      </c>
      <c r="J373" s="10">
        <v>0</v>
      </c>
      <c r="K373" s="10">
        <v>172669</v>
      </c>
      <c r="L373" s="10">
        <v>129145</v>
      </c>
      <c r="M373" s="10">
        <v>188953</v>
      </c>
      <c r="N373" s="10">
        <v>899367</v>
      </c>
    </row>
    <row r="374" spans="1:14">
      <c r="A374" s="163">
        <v>98101</v>
      </c>
      <c r="B374" s="164" t="s">
        <v>1123</v>
      </c>
      <c r="C374" s="353" t="s">
        <v>1124</v>
      </c>
      <c r="D374" s="353"/>
      <c r="E374" s="353"/>
      <c r="F374" s="353"/>
      <c r="G374" s="164">
        <v>80</v>
      </c>
      <c r="H374" s="10">
        <v>465440</v>
      </c>
      <c r="I374" s="10">
        <v>351760</v>
      </c>
      <c r="J374" s="10">
        <v>131680</v>
      </c>
      <c r="K374" s="10">
        <v>447888</v>
      </c>
      <c r="L374" s="10">
        <v>345615</v>
      </c>
      <c r="M374" s="10">
        <v>188953</v>
      </c>
      <c r="N374" s="10">
        <v>1931336</v>
      </c>
    </row>
    <row r="375" spans="1:14">
      <c r="A375" s="163">
        <v>98201</v>
      </c>
      <c r="B375" s="164" t="s">
        <v>1125</v>
      </c>
      <c r="C375" s="353" t="s">
        <v>1126</v>
      </c>
      <c r="D375" s="353"/>
      <c r="E375" s="353"/>
      <c r="F375" s="353"/>
      <c r="G375" s="164">
        <v>80</v>
      </c>
      <c r="H375" s="10">
        <v>465440</v>
      </c>
      <c r="I375" s="10">
        <v>351760</v>
      </c>
      <c r="J375" s="10">
        <v>131680</v>
      </c>
      <c r="K375" s="10">
        <v>447888</v>
      </c>
      <c r="L375" s="10">
        <v>345615</v>
      </c>
      <c r="M375" s="10">
        <v>188953</v>
      </c>
      <c r="N375" s="10">
        <v>1931336</v>
      </c>
    </row>
    <row r="376" spans="1:14">
      <c r="A376" s="163">
        <v>98301</v>
      </c>
      <c r="B376" s="164" t="s">
        <v>1127</v>
      </c>
      <c r="C376" s="353" t="s">
        <v>1128</v>
      </c>
      <c r="D376" s="353"/>
      <c r="E376" s="353"/>
      <c r="F376" s="353"/>
      <c r="G376" s="164">
        <v>127</v>
      </c>
      <c r="H376" s="10">
        <v>738886</v>
      </c>
      <c r="I376" s="10">
        <v>558419</v>
      </c>
      <c r="J376" s="10">
        <v>209042</v>
      </c>
      <c r="K376" s="10">
        <v>597058</v>
      </c>
      <c r="L376" s="10">
        <v>511404</v>
      </c>
      <c r="M376" s="10">
        <v>188953</v>
      </c>
      <c r="N376" s="10">
        <v>2803762</v>
      </c>
    </row>
    <row r="377" spans="1:14">
      <c r="A377" s="163">
        <v>98302</v>
      </c>
      <c r="B377" s="164" t="s">
        <v>1129</v>
      </c>
      <c r="C377" s="353" t="s">
        <v>1130</v>
      </c>
      <c r="D377" s="353"/>
      <c r="E377" s="353"/>
      <c r="F377" s="353"/>
      <c r="G377" s="164">
        <v>127</v>
      </c>
      <c r="H377" s="10">
        <v>738886</v>
      </c>
      <c r="I377" s="10">
        <v>558419</v>
      </c>
      <c r="J377" s="10">
        <v>209042</v>
      </c>
      <c r="K377" s="10">
        <v>597058</v>
      </c>
      <c r="L377" s="10">
        <v>511404</v>
      </c>
      <c r="M377" s="10">
        <v>188953</v>
      </c>
      <c r="N377" s="10">
        <v>2803762</v>
      </c>
    </row>
    <row r="378" spans="1:14">
      <c r="A378" s="163">
        <v>80101</v>
      </c>
      <c r="B378" s="164" t="s">
        <v>1131</v>
      </c>
      <c r="C378" s="353" t="s">
        <v>1132</v>
      </c>
      <c r="D378" s="353"/>
      <c r="E378" s="353"/>
      <c r="F378" s="353"/>
      <c r="G378" s="164">
        <v>40</v>
      </c>
      <c r="H378" s="10">
        <v>232720</v>
      </c>
      <c r="I378" s="10">
        <v>175880</v>
      </c>
      <c r="J378" s="10">
        <v>0</v>
      </c>
      <c r="K378" s="10">
        <v>172669</v>
      </c>
      <c r="L378" s="10">
        <v>129145</v>
      </c>
      <c r="M378" s="10">
        <v>188953</v>
      </c>
      <c r="N378" s="10">
        <v>899367</v>
      </c>
    </row>
    <row r="379" spans="1:14">
      <c r="A379" s="163">
        <v>82101</v>
      </c>
      <c r="B379" s="164" t="s">
        <v>1133</v>
      </c>
      <c r="C379" s="353" t="s">
        <v>1134</v>
      </c>
      <c r="D379" s="353"/>
      <c r="E379" s="353"/>
      <c r="F379" s="353"/>
      <c r="G379" s="164">
        <v>40</v>
      </c>
      <c r="H379" s="10">
        <v>232720</v>
      </c>
      <c r="I379" s="10">
        <v>175880</v>
      </c>
      <c r="J379" s="10">
        <v>0</v>
      </c>
      <c r="K379" s="10">
        <v>172669</v>
      </c>
      <c r="L379" s="10">
        <v>129145</v>
      </c>
      <c r="M379" s="10">
        <v>188953</v>
      </c>
      <c r="N379" s="10">
        <v>899367</v>
      </c>
    </row>
    <row r="380" spans="1:14">
      <c r="A380" s="163">
        <v>82102</v>
      </c>
      <c r="B380" s="164" t="s">
        <v>1135</v>
      </c>
      <c r="C380" s="353" t="s">
        <v>1136</v>
      </c>
      <c r="D380" s="353"/>
      <c r="E380" s="353"/>
      <c r="F380" s="353"/>
      <c r="G380" s="164">
        <v>40</v>
      </c>
      <c r="H380" s="10">
        <v>232720</v>
      </c>
      <c r="I380" s="10">
        <v>175880</v>
      </c>
      <c r="J380" s="10">
        <v>0</v>
      </c>
      <c r="K380" s="10">
        <v>172669</v>
      </c>
      <c r="L380" s="10">
        <v>129145</v>
      </c>
      <c r="M380" s="10">
        <v>188953</v>
      </c>
      <c r="N380" s="10">
        <v>899367</v>
      </c>
    </row>
    <row r="381" spans="1:14">
      <c r="A381" s="163">
        <v>82301</v>
      </c>
      <c r="B381" s="164" t="s">
        <v>1137</v>
      </c>
      <c r="C381" s="353" t="s">
        <v>1138</v>
      </c>
      <c r="D381" s="353"/>
      <c r="E381" s="353"/>
      <c r="F381" s="353"/>
      <c r="G381" s="164">
        <v>67</v>
      </c>
      <c r="H381" s="10">
        <v>389806</v>
      </c>
      <c r="I381" s="10">
        <v>294599</v>
      </c>
      <c r="J381" s="10">
        <v>110282</v>
      </c>
      <c r="K381" s="10">
        <v>376467</v>
      </c>
      <c r="L381" s="10">
        <v>321066</v>
      </c>
      <c r="M381" s="10">
        <v>188953</v>
      </c>
      <c r="N381" s="10">
        <v>1681173</v>
      </c>
    </row>
    <row r="382" spans="1:14">
      <c r="A382" s="163">
        <v>82302</v>
      </c>
      <c r="B382" s="164" t="s">
        <v>1139</v>
      </c>
      <c r="C382" s="353" t="s">
        <v>1140</v>
      </c>
      <c r="D382" s="353"/>
      <c r="E382" s="353"/>
      <c r="F382" s="353"/>
      <c r="G382" s="164">
        <v>120</v>
      </c>
      <c r="H382" s="10">
        <v>698160</v>
      </c>
      <c r="I382" s="10">
        <v>527640</v>
      </c>
      <c r="J382" s="10">
        <v>197520</v>
      </c>
      <c r="K382" s="10">
        <v>597058</v>
      </c>
      <c r="L382" s="10">
        <v>511404</v>
      </c>
      <c r="M382" s="10">
        <v>188953</v>
      </c>
      <c r="N382" s="10">
        <v>2720735</v>
      </c>
    </row>
    <row r="383" spans="1:14" ht="24">
      <c r="A383" s="163">
        <v>82405</v>
      </c>
      <c r="B383" s="164" t="s">
        <v>1141</v>
      </c>
      <c r="C383" s="353" t="s">
        <v>1142</v>
      </c>
      <c r="D383" s="353"/>
      <c r="E383" s="353"/>
      <c r="F383" s="353"/>
      <c r="G383" s="164">
        <v>200</v>
      </c>
      <c r="H383" s="10">
        <v>1163600</v>
      </c>
      <c r="I383" s="10">
        <v>879400</v>
      </c>
      <c r="J383" s="10">
        <v>329200</v>
      </c>
      <c r="K383" s="10">
        <v>963288</v>
      </c>
      <c r="L383" s="10" t="s">
        <v>440</v>
      </c>
      <c r="M383" s="10">
        <v>188953</v>
      </c>
      <c r="N383" s="10">
        <v>3524441</v>
      </c>
    </row>
    <row r="384" spans="1:14" ht="24">
      <c r="A384" s="163">
        <v>82406</v>
      </c>
      <c r="B384" s="164" t="s">
        <v>1143</v>
      </c>
      <c r="C384" s="353" t="s">
        <v>1144</v>
      </c>
      <c r="D384" s="353"/>
      <c r="E384" s="353"/>
      <c r="F384" s="353"/>
      <c r="G384" s="164">
        <v>200</v>
      </c>
      <c r="H384" s="10">
        <v>1163600</v>
      </c>
      <c r="I384" s="10">
        <v>879400</v>
      </c>
      <c r="J384" s="10">
        <v>329200</v>
      </c>
      <c r="K384" s="10">
        <v>963288</v>
      </c>
      <c r="L384" s="10" t="s">
        <v>440</v>
      </c>
      <c r="M384" s="10">
        <v>188953</v>
      </c>
      <c r="N384" s="10">
        <v>3524441</v>
      </c>
    </row>
    <row r="385" spans="1:14">
      <c r="A385" s="163">
        <v>83001</v>
      </c>
      <c r="B385" s="164" t="s">
        <v>1145</v>
      </c>
      <c r="C385" s="353" t="s">
        <v>1146</v>
      </c>
      <c r="D385" s="353"/>
      <c r="E385" s="353"/>
      <c r="F385" s="353"/>
      <c r="G385" s="164">
        <v>134</v>
      </c>
      <c r="H385" s="10">
        <v>779612</v>
      </c>
      <c r="I385" s="10">
        <v>589198</v>
      </c>
      <c r="J385" s="10">
        <v>220564</v>
      </c>
      <c r="K385" s="10">
        <v>727079</v>
      </c>
      <c r="L385" s="10">
        <v>546527</v>
      </c>
      <c r="M385" s="10">
        <v>188953</v>
      </c>
      <c r="N385" s="10">
        <v>3051933</v>
      </c>
    </row>
    <row r="386" spans="1:14">
      <c r="A386" s="163">
        <v>83002</v>
      </c>
      <c r="B386" s="164" t="s">
        <v>1147</v>
      </c>
      <c r="C386" s="353" t="s">
        <v>1148</v>
      </c>
      <c r="D386" s="353"/>
      <c r="E386" s="353"/>
      <c r="F386" s="353"/>
      <c r="G386" s="164">
        <v>134</v>
      </c>
      <c r="H386" s="10">
        <v>779612</v>
      </c>
      <c r="I386" s="10">
        <v>589198</v>
      </c>
      <c r="J386" s="10">
        <v>220564</v>
      </c>
      <c r="K386" s="10">
        <v>727079</v>
      </c>
      <c r="L386" s="10">
        <v>546527</v>
      </c>
      <c r="M386" s="10">
        <v>188953</v>
      </c>
      <c r="N386" s="10">
        <v>3051933</v>
      </c>
    </row>
    <row r="387" spans="1:14">
      <c r="A387" s="163">
        <v>83003</v>
      </c>
      <c r="B387" s="164" t="s">
        <v>1149</v>
      </c>
      <c r="C387" s="353" t="s">
        <v>1150</v>
      </c>
      <c r="D387" s="353"/>
      <c r="E387" s="353"/>
      <c r="F387" s="353"/>
      <c r="G387" s="164">
        <v>134</v>
      </c>
      <c r="H387" s="10">
        <v>779612</v>
      </c>
      <c r="I387" s="10">
        <v>589198</v>
      </c>
      <c r="J387" s="10">
        <v>220564</v>
      </c>
      <c r="K387" s="10">
        <v>727079</v>
      </c>
      <c r="L387" s="10">
        <v>546527</v>
      </c>
      <c r="M387" s="10">
        <v>188953</v>
      </c>
      <c r="N387" s="10">
        <v>3051933</v>
      </c>
    </row>
    <row r="388" spans="1:14">
      <c r="A388" s="163">
        <v>83004</v>
      </c>
      <c r="B388" s="164" t="s">
        <v>1151</v>
      </c>
      <c r="C388" s="353" t="s">
        <v>1152</v>
      </c>
      <c r="D388" s="353"/>
      <c r="E388" s="353"/>
      <c r="F388" s="353"/>
      <c r="G388" s="164">
        <v>134</v>
      </c>
      <c r="H388" s="10">
        <v>779612</v>
      </c>
      <c r="I388" s="10">
        <v>589198</v>
      </c>
      <c r="J388" s="10">
        <v>220564</v>
      </c>
      <c r="K388" s="10">
        <v>727079</v>
      </c>
      <c r="L388" s="10">
        <v>546527</v>
      </c>
      <c r="M388" s="10">
        <v>188953</v>
      </c>
      <c r="N388" s="10">
        <v>3051933</v>
      </c>
    </row>
    <row r="389" spans="1:14">
      <c r="A389" s="163">
        <v>83601</v>
      </c>
      <c r="B389" s="164" t="s">
        <v>1153</v>
      </c>
      <c r="C389" s="353" t="s">
        <v>1154</v>
      </c>
      <c r="D389" s="353"/>
      <c r="E389" s="353"/>
      <c r="F389" s="353"/>
      <c r="G389" s="164">
        <v>67</v>
      </c>
      <c r="H389" s="10">
        <v>389806</v>
      </c>
      <c r="I389" s="10">
        <v>294599</v>
      </c>
      <c r="J389" s="10">
        <v>110282</v>
      </c>
      <c r="K389" s="10">
        <v>376467</v>
      </c>
      <c r="L389" s="10">
        <v>321066</v>
      </c>
      <c r="M389" s="10">
        <v>188953</v>
      </c>
      <c r="N389" s="10">
        <v>1681173</v>
      </c>
    </row>
    <row r="390" spans="1:14">
      <c r="A390" s="163">
        <v>83703</v>
      </c>
      <c r="B390" s="164" t="s">
        <v>1155</v>
      </c>
      <c r="C390" s="353" t="s">
        <v>1156</v>
      </c>
      <c r="D390" s="353"/>
      <c r="E390" s="353"/>
      <c r="F390" s="353"/>
      <c r="G390" s="164">
        <v>67</v>
      </c>
      <c r="H390" s="10">
        <v>389806</v>
      </c>
      <c r="I390" s="10">
        <v>294599</v>
      </c>
      <c r="J390" s="10">
        <v>110282</v>
      </c>
      <c r="K390" s="10">
        <v>376467</v>
      </c>
      <c r="L390" s="10">
        <v>321066</v>
      </c>
      <c r="M390" s="10">
        <v>188953</v>
      </c>
      <c r="N390" s="10">
        <v>1681173</v>
      </c>
    </row>
    <row r="391" spans="1:14">
      <c r="A391" s="163">
        <v>83801</v>
      </c>
      <c r="B391" s="164" t="s">
        <v>1157</v>
      </c>
      <c r="C391" s="353" t="s">
        <v>1158</v>
      </c>
      <c r="D391" s="353"/>
      <c r="E391" s="353"/>
      <c r="F391" s="353"/>
      <c r="G391" s="164">
        <v>40</v>
      </c>
      <c r="H391" s="10">
        <v>232720</v>
      </c>
      <c r="I391" s="10">
        <v>175880</v>
      </c>
      <c r="J391" s="10">
        <v>0</v>
      </c>
      <c r="K391" s="10">
        <v>172669</v>
      </c>
      <c r="L391" s="10">
        <v>129145</v>
      </c>
      <c r="M391" s="10">
        <v>188953</v>
      </c>
      <c r="N391" s="10">
        <v>899367</v>
      </c>
    </row>
    <row r="392" spans="1:14">
      <c r="A392" s="163">
        <v>83802</v>
      </c>
      <c r="B392" s="164" t="s">
        <v>1159</v>
      </c>
      <c r="C392" s="353" t="s">
        <v>1160</v>
      </c>
      <c r="D392" s="353"/>
      <c r="E392" s="353"/>
      <c r="F392" s="353"/>
      <c r="G392" s="164">
        <v>40</v>
      </c>
      <c r="H392" s="10">
        <v>232720</v>
      </c>
      <c r="I392" s="10">
        <v>175880</v>
      </c>
      <c r="J392" s="10">
        <v>0</v>
      </c>
      <c r="K392" s="10">
        <v>172669</v>
      </c>
      <c r="L392" s="10">
        <v>129145</v>
      </c>
      <c r="M392" s="10">
        <v>188953</v>
      </c>
      <c r="N392" s="10">
        <v>899367</v>
      </c>
    </row>
    <row r="393" spans="1:14">
      <c r="A393" s="163">
        <v>83803</v>
      </c>
      <c r="B393" s="164" t="s">
        <v>1161</v>
      </c>
      <c r="C393" s="353" t="s">
        <v>1162</v>
      </c>
      <c r="D393" s="353"/>
      <c r="E393" s="353"/>
      <c r="F393" s="353"/>
      <c r="G393" s="164">
        <v>54</v>
      </c>
      <c r="H393" s="10">
        <v>314172</v>
      </c>
      <c r="I393" s="10">
        <v>237438</v>
      </c>
      <c r="J393" s="10">
        <v>88884</v>
      </c>
      <c r="K393" s="10">
        <v>316617</v>
      </c>
      <c r="L393" s="10">
        <v>223923</v>
      </c>
      <c r="M393" s="10">
        <v>188953</v>
      </c>
      <c r="N393" s="10">
        <v>1369987</v>
      </c>
    </row>
    <row r="394" spans="1:14">
      <c r="A394" s="163">
        <v>83804</v>
      </c>
      <c r="B394" s="164" t="s">
        <v>1163</v>
      </c>
      <c r="C394" s="353" t="s">
        <v>1164</v>
      </c>
      <c r="D394" s="353"/>
      <c r="E394" s="353"/>
      <c r="F394" s="353"/>
      <c r="G394" s="164">
        <v>134</v>
      </c>
      <c r="H394" s="10">
        <v>779612</v>
      </c>
      <c r="I394" s="10">
        <v>589198</v>
      </c>
      <c r="J394" s="10">
        <v>220564</v>
      </c>
      <c r="K394" s="10">
        <v>727079</v>
      </c>
      <c r="L394" s="10">
        <v>546527</v>
      </c>
      <c r="M394" s="10">
        <v>188953</v>
      </c>
      <c r="N394" s="10">
        <v>3051933</v>
      </c>
    </row>
    <row r="395" spans="1:14">
      <c r="A395" s="163">
        <v>83805</v>
      </c>
      <c r="B395" s="164" t="s">
        <v>1165</v>
      </c>
      <c r="C395" s="353" t="s">
        <v>1166</v>
      </c>
      <c r="D395" s="353"/>
      <c r="E395" s="353"/>
      <c r="F395" s="353"/>
      <c r="G395" s="164">
        <v>134</v>
      </c>
      <c r="H395" s="10">
        <v>779612</v>
      </c>
      <c r="I395" s="10">
        <v>589198</v>
      </c>
      <c r="J395" s="10">
        <v>220564</v>
      </c>
      <c r="K395" s="10">
        <v>727079</v>
      </c>
      <c r="L395" s="10">
        <v>546527</v>
      </c>
      <c r="M395" s="10">
        <v>188953</v>
      </c>
      <c r="N395" s="10">
        <v>3051933</v>
      </c>
    </row>
    <row r="396" spans="1:14">
      <c r="A396" s="163">
        <v>83806</v>
      </c>
      <c r="B396" s="164" t="s">
        <v>1167</v>
      </c>
      <c r="C396" s="353" t="s">
        <v>1168</v>
      </c>
      <c r="D396" s="353"/>
      <c r="E396" s="353"/>
      <c r="F396" s="353"/>
      <c r="G396" s="164">
        <v>134</v>
      </c>
      <c r="H396" s="10">
        <v>779612</v>
      </c>
      <c r="I396" s="10">
        <v>589198</v>
      </c>
      <c r="J396" s="10">
        <v>220564</v>
      </c>
      <c r="K396" s="10">
        <v>727079</v>
      </c>
      <c r="L396" s="10">
        <v>546527</v>
      </c>
      <c r="M396" s="10">
        <v>188953</v>
      </c>
      <c r="N396" s="10">
        <v>3051933</v>
      </c>
    </row>
    <row r="397" spans="1:14">
      <c r="A397" s="163">
        <v>83811</v>
      </c>
      <c r="B397" s="164" t="s">
        <v>1169</v>
      </c>
      <c r="C397" s="353" t="s">
        <v>1170</v>
      </c>
      <c r="D397" s="353"/>
      <c r="E397" s="353"/>
      <c r="F397" s="353"/>
      <c r="G397" s="164">
        <v>140</v>
      </c>
      <c r="H397" s="10">
        <v>814520</v>
      </c>
      <c r="I397" s="10">
        <v>615580</v>
      </c>
      <c r="J397" s="10">
        <v>230440</v>
      </c>
      <c r="K397" s="10">
        <v>727079</v>
      </c>
      <c r="L397" s="10">
        <v>546527</v>
      </c>
      <c r="M397" s="10">
        <v>188953</v>
      </c>
      <c r="N397" s="10">
        <v>3123099</v>
      </c>
    </row>
    <row r="398" spans="1:14">
      <c r="A398" s="163">
        <v>86002</v>
      </c>
      <c r="B398" s="164" t="s">
        <v>1171</v>
      </c>
      <c r="C398" s="353" t="s">
        <v>1172</v>
      </c>
      <c r="D398" s="353"/>
      <c r="E398" s="353"/>
      <c r="F398" s="353"/>
      <c r="G398" s="164">
        <v>130</v>
      </c>
      <c r="H398" s="10">
        <v>756340</v>
      </c>
      <c r="I398" s="10">
        <v>571610</v>
      </c>
      <c r="J398" s="10">
        <v>213980</v>
      </c>
      <c r="K398" s="10">
        <v>597058</v>
      </c>
      <c r="L398" s="10">
        <v>511404</v>
      </c>
      <c r="M398" s="10">
        <v>188953</v>
      </c>
      <c r="N398" s="10">
        <v>2839345</v>
      </c>
    </row>
    <row r="399" spans="1:14">
      <c r="A399" s="163">
        <v>86003</v>
      </c>
      <c r="B399" s="164" t="s">
        <v>1173</v>
      </c>
      <c r="C399" s="353" t="s">
        <v>1174</v>
      </c>
      <c r="D399" s="353"/>
      <c r="E399" s="353"/>
      <c r="F399" s="353"/>
      <c r="G399" s="164">
        <v>130</v>
      </c>
      <c r="H399" s="10">
        <v>756340</v>
      </c>
      <c r="I399" s="10">
        <v>571610</v>
      </c>
      <c r="J399" s="10">
        <v>213980</v>
      </c>
      <c r="K399" s="10">
        <v>597058</v>
      </c>
      <c r="L399" s="10">
        <v>511404</v>
      </c>
      <c r="M399" s="10">
        <v>188953</v>
      </c>
      <c r="N399" s="10">
        <v>2839345</v>
      </c>
    </row>
    <row r="400" spans="1:14">
      <c r="A400" s="163">
        <v>88001</v>
      </c>
      <c r="B400" s="164" t="s">
        <v>1175</v>
      </c>
      <c r="C400" s="353" t="s">
        <v>1176</v>
      </c>
      <c r="D400" s="353"/>
      <c r="E400" s="353"/>
      <c r="F400" s="353"/>
      <c r="G400" s="164">
        <v>40</v>
      </c>
      <c r="H400" s="10">
        <v>232720</v>
      </c>
      <c r="I400" s="10">
        <v>175880</v>
      </c>
      <c r="J400" s="10">
        <v>0</v>
      </c>
      <c r="K400" s="10">
        <v>172669</v>
      </c>
      <c r="L400" s="10">
        <v>129145</v>
      </c>
      <c r="M400" s="10">
        <v>188953</v>
      </c>
      <c r="N400" s="10">
        <v>899367</v>
      </c>
    </row>
    <row r="401" spans="1:14">
      <c r="A401" s="163">
        <v>88201</v>
      </c>
      <c r="B401" s="164" t="s">
        <v>1177</v>
      </c>
      <c r="C401" s="353" t="s">
        <v>1178</v>
      </c>
      <c r="D401" s="353"/>
      <c r="E401" s="353"/>
      <c r="F401" s="353"/>
      <c r="G401" s="164">
        <v>40</v>
      </c>
      <c r="H401" s="10">
        <v>232720</v>
      </c>
      <c r="I401" s="10">
        <v>175880</v>
      </c>
      <c r="J401" s="10">
        <v>0</v>
      </c>
      <c r="K401" s="10">
        <v>172669</v>
      </c>
      <c r="L401" s="10">
        <v>129145</v>
      </c>
      <c r="M401" s="10">
        <v>188953</v>
      </c>
      <c r="N401" s="10">
        <v>899367</v>
      </c>
    </row>
    <row r="402" spans="1:14">
      <c r="A402" s="163">
        <v>88202</v>
      </c>
      <c r="B402" s="164" t="s">
        <v>1179</v>
      </c>
      <c r="C402" s="353" t="s">
        <v>1180</v>
      </c>
      <c r="D402" s="353"/>
      <c r="E402" s="353"/>
      <c r="F402" s="353"/>
      <c r="G402" s="164">
        <v>80</v>
      </c>
      <c r="H402" s="10">
        <v>465440</v>
      </c>
      <c r="I402" s="10">
        <v>351760</v>
      </c>
      <c r="J402" s="10">
        <v>131680</v>
      </c>
      <c r="K402" s="10">
        <v>447888</v>
      </c>
      <c r="L402" s="10">
        <v>345615</v>
      </c>
      <c r="M402" s="10">
        <v>188953</v>
      </c>
      <c r="N402" s="10">
        <v>1931336</v>
      </c>
    </row>
    <row r="403" spans="1:14">
      <c r="A403" s="163">
        <v>88401</v>
      </c>
      <c r="B403" s="164" t="s">
        <v>1181</v>
      </c>
      <c r="C403" s="353" t="s">
        <v>1182</v>
      </c>
      <c r="D403" s="353"/>
      <c r="E403" s="353"/>
      <c r="F403" s="353"/>
      <c r="G403" s="164">
        <v>80</v>
      </c>
      <c r="H403" s="10">
        <v>465440</v>
      </c>
      <c r="I403" s="10">
        <v>351760</v>
      </c>
      <c r="J403" s="10">
        <v>131680</v>
      </c>
      <c r="K403" s="10">
        <v>447888</v>
      </c>
      <c r="L403" s="10">
        <v>345615</v>
      </c>
      <c r="M403" s="10">
        <v>188953</v>
      </c>
      <c r="N403" s="10">
        <v>1931336</v>
      </c>
    </row>
    <row r="404" spans="1:14">
      <c r="A404" s="163">
        <v>88402</v>
      </c>
      <c r="B404" s="164" t="s">
        <v>1183</v>
      </c>
      <c r="C404" s="353" t="s">
        <v>1184</v>
      </c>
      <c r="D404" s="353"/>
      <c r="E404" s="353"/>
      <c r="F404" s="353"/>
      <c r="G404" s="164">
        <v>80</v>
      </c>
      <c r="H404" s="10">
        <v>465440</v>
      </c>
      <c r="I404" s="10">
        <v>351760</v>
      </c>
      <c r="J404" s="10">
        <v>131680</v>
      </c>
      <c r="K404" s="10">
        <v>447888</v>
      </c>
      <c r="L404" s="10">
        <v>345615</v>
      </c>
      <c r="M404" s="10">
        <v>188953</v>
      </c>
      <c r="N404" s="10">
        <v>1931336</v>
      </c>
    </row>
    <row r="405" spans="1:14">
      <c r="A405" s="163">
        <v>88403</v>
      </c>
      <c r="B405" s="164" t="s">
        <v>1185</v>
      </c>
      <c r="C405" s="353" t="s">
        <v>1186</v>
      </c>
      <c r="D405" s="353"/>
      <c r="E405" s="353"/>
      <c r="F405" s="353"/>
      <c r="G405" s="164">
        <v>135</v>
      </c>
      <c r="H405" s="10">
        <v>785430</v>
      </c>
      <c r="I405" s="10">
        <v>593595</v>
      </c>
      <c r="J405" s="10">
        <v>222210</v>
      </c>
      <c r="K405" s="10">
        <v>727079</v>
      </c>
      <c r="L405" s="10">
        <v>546527</v>
      </c>
      <c r="M405" s="10">
        <v>188953</v>
      </c>
      <c r="N405" s="10">
        <v>3063794</v>
      </c>
    </row>
    <row r="406" spans="1:14" ht="24">
      <c r="A406" s="163">
        <v>89210</v>
      </c>
      <c r="B406" s="164" t="s">
        <v>1187</v>
      </c>
      <c r="C406" s="353" t="s">
        <v>1188</v>
      </c>
      <c r="D406" s="353"/>
      <c r="E406" s="353"/>
      <c r="F406" s="353"/>
      <c r="G406" s="164">
        <v>200</v>
      </c>
      <c r="H406" s="10">
        <v>1163600</v>
      </c>
      <c r="I406" s="10">
        <v>879400</v>
      </c>
      <c r="J406" s="10">
        <v>329200</v>
      </c>
      <c r="K406" s="10">
        <v>963288</v>
      </c>
      <c r="L406" s="10" t="s">
        <v>440</v>
      </c>
      <c r="M406" s="10">
        <v>188953</v>
      </c>
      <c r="N406" s="10">
        <v>3524441</v>
      </c>
    </row>
    <row r="407" spans="1:14" ht="24">
      <c r="A407" s="163">
        <v>89215</v>
      </c>
      <c r="B407" s="164" t="s">
        <v>1189</v>
      </c>
      <c r="C407" s="353" t="s">
        <v>1190</v>
      </c>
      <c r="D407" s="353"/>
      <c r="E407" s="353"/>
      <c r="F407" s="353"/>
      <c r="G407" s="164">
        <v>200</v>
      </c>
      <c r="H407" s="10">
        <v>1163600</v>
      </c>
      <c r="I407" s="10">
        <v>879400</v>
      </c>
      <c r="J407" s="10">
        <v>329200</v>
      </c>
      <c r="K407" s="10">
        <v>963288</v>
      </c>
      <c r="L407" s="10" t="s">
        <v>440</v>
      </c>
      <c r="M407" s="10">
        <v>188953</v>
      </c>
      <c r="N407" s="10">
        <v>3524441</v>
      </c>
    </row>
    <row r="408" spans="1:14">
      <c r="A408" s="163">
        <v>103101</v>
      </c>
      <c r="B408" s="164">
        <v>103101</v>
      </c>
      <c r="C408" s="353" t="s">
        <v>1191</v>
      </c>
      <c r="D408" s="353"/>
      <c r="E408" s="353"/>
      <c r="F408" s="353"/>
      <c r="G408" s="164">
        <v>67</v>
      </c>
      <c r="H408" s="10">
        <v>389806</v>
      </c>
      <c r="I408" s="10">
        <v>294599</v>
      </c>
      <c r="J408" s="10">
        <v>110282</v>
      </c>
      <c r="K408" s="10">
        <v>376467</v>
      </c>
      <c r="L408" s="10">
        <v>321066</v>
      </c>
      <c r="M408" s="10">
        <v>188953</v>
      </c>
      <c r="N408" s="10">
        <v>1681173</v>
      </c>
    </row>
    <row r="409" spans="1:14">
      <c r="A409" s="163">
        <v>103102</v>
      </c>
      <c r="B409" s="164">
        <v>103102</v>
      </c>
      <c r="C409" s="353" t="s">
        <v>1192</v>
      </c>
      <c r="D409" s="353"/>
      <c r="E409" s="353"/>
      <c r="F409" s="353"/>
      <c r="G409" s="164">
        <v>94</v>
      </c>
      <c r="H409" s="10">
        <v>546892</v>
      </c>
      <c r="I409" s="10">
        <v>413318</v>
      </c>
      <c r="J409" s="10">
        <v>154724</v>
      </c>
      <c r="K409" s="10">
        <v>564179</v>
      </c>
      <c r="L409" s="10">
        <v>425946</v>
      </c>
      <c r="M409" s="10">
        <v>188953</v>
      </c>
      <c r="N409" s="10">
        <v>2294012</v>
      </c>
    </row>
    <row r="410" spans="1:14">
      <c r="A410" s="163">
        <v>103103</v>
      </c>
      <c r="B410" s="164">
        <v>103103</v>
      </c>
      <c r="C410" s="353" t="s">
        <v>1193</v>
      </c>
      <c r="D410" s="353"/>
      <c r="E410" s="353"/>
      <c r="F410" s="353"/>
      <c r="G410" s="164">
        <v>60</v>
      </c>
      <c r="H410" s="10">
        <v>349080</v>
      </c>
      <c r="I410" s="10">
        <v>263820</v>
      </c>
      <c r="J410" s="10">
        <v>98760</v>
      </c>
      <c r="K410" s="10">
        <v>316617</v>
      </c>
      <c r="L410" s="10">
        <v>223923</v>
      </c>
      <c r="M410" s="10">
        <v>188953</v>
      </c>
      <c r="N410" s="10">
        <v>1441153</v>
      </c>
    </row>
    <row r="411" spans="1:14">
      <c r="A411" s="163">
        <v>103104</v>
      </c>
      <c r="B411" s="164">
        <v>103104</v>
      </c>
      <c r="C411" s="353" t="s">
        <v>1194</v>
      </c>
      <c r="D411" s="353"/>
      <c r="E411" s="353"/>
      <c r="F411" s="353"/>
      <c r="G411" s="164">
        <v>94</v>
      </c>
      <c r="H411" s="10">
        <v>546892</v>
      </c>
      <c r="I411" s="10">
        <v>413318</v>
      </c>
      <c r="J411" s="10">
        <v>154724</v>
      </c>
      <c r="K411" s="10">
        <v>564179</v>
      </c>
      <c r="L411" s="10">
        <v>425946</v>
      </c>
      <c r="M411" s="10">
        <v>188953</v>
      </c>
      <c r="N411" s="10">
        <v>2294012</v>
      </c>
    </row>
    <row r="412" spans="1:14">
      <c r="A412" s="163">
        <v>103105</v>
      </c>
      <c r="B412" s="164">
        <v>103105</v>
      </c>
      <c r="C412" s="353" t="s">
        <v>1195</v>
      </c>
      <c r="D412" s="353"/>
      <c r="E412" s="353"/>
      <c r="F412" s="353"/>
      <c r="G412" s="164">
        <v>67</v>
      </c>
      <c r="H412" s="10">
        <v>389806</v>
      </c>
      <c r="I412" s="10">
        <v>294599</v>
      </c>
      <c r="J412" s="10">
        <v>110282</v>
      </c>
      <c r="K412" s="10">
        <v>376467</v>
      </c>
      <c r="L412" s="10">
        <v>321066</v>
      </c>
      <c r="M412" s="10">
        <v>188953</v>
      </c>
      <c r="N412" s="10">
        <v>1681173</v>
      </c>
    </row>
    <row r="413" spans="1:14">
      <c r="A413" s="163">
        <v>103106</v>
      </c>
      <c r="B413" s="164">
        <v>103106</v>
      </c>
      <c r="C413" s="353" t="s">
        <v>1196</v>
      </c>
      <c r="D413" s="353"/>
      <c r="E413" s="353"/>
      <c r="F413" s="353"/>
      <c r="G413" s="164">
        <v>130</v>
      </c>
      <c r="H413" s="10">
        <v>756340</v>
      </c>
      <c r="I413" s="10">
        <v>571610</v>
      </c>
      <c r="J413" s="10">
        <v>213980</v>
      </c>
      <c r="K413" s="10">
        <v>597058</v>
      </c>
      <c r="L413" s="10">
        <v>511404</v>
      </c>
      <c r="M413" s="10">
        <v>188953</v>
      </c>
      <c r="N413" s="10">
        <v>2839345</v>
      </c>
    </row>
    <row r="414" spans="1:14">
      <c r="A414" s="163">
        <v>103107</v>
      </c>
      <c r="B414" s="164">
        <v>103107</v>
      </c>
      <c r="C414" s="353" t="s">
        <v>1197</v>
      </c>
      <c r="D414" s="353"/>
      <c r="E414" s="353"/>
      <c r="F414" s="353"/>
      <c r="G414" s="164">
        <v>121</v>
      </c>
      <c r="H414" s="10">
        <v>703978</v>
      </c>
      <c r="I414" s="10">
        <v>532037</v>
      </c>
      <c r="J414" s="10">
        <v>199166</v>
      </c>
      <c r="K414" s="10">
        <v>597058</v>
      </c>
      <c r="L414" s="10">
        <v>511404</v>
      </c>
      <c r="M414" s="10">
        <v>188953</v>
      </c>
      <c r="N414" s="10">
        <v>2732596</v>
      </c>
    </row>
    <row r="415" spans="1:14">
      <c r="A415" s="163">
        <v>103108</v>
      </c>
      <c r="B415" s="164">
        <v>103108</v>
      </c>
      <c r="C415" s="353" t="s">
        <v>1198</v>
      </c>
      <c r="D415" s="353"/>
      <c r="E415" s="353"/>
      <c r="F415" s="353"/>
      <c r="G415" s="164">
        <v>40</v>
      </c>
      <c r="H415" s="10">
        <v>232720</v>
      </c>
      <c r="I415" s="10">
        <v>175880</v>
      </c>
      <c r="J415" s="10">
        <v>0</v>
      </c>
      <c r="K415" s="10">
        <v>172669</v>
      </c>
      <c r="L415" s="10">
        <v>129145</v>
      </c>
      <c r="M415" s="10">
        <v>188953</v>
      </c>
      <c r="N415" s="10">
        <v>899367</v>
      </c>
    </row>
    <row r="416" spans="1:14">
      <c r="A416" s="163">
        <v>104001</v>
      </c>
      <c r="B416" s="164">
        <v>104001</v>
      </c>
      <c r="C416" s="353" t="s">
        <v>1199</v>
      </c>
      <c r="D416" s="353"/>
      <c r="E416" s="353"/>
      <c r="F416" s="353"/>
      <c r="G416" s="164">
        <v>80</v>
      </c>
      <c r="H416" s="10">
        <v>465440</v>
      </c>
      <c r="I416" s="10">
        <v>351760</v>
      </c>
      <c r="J416" s="10">
        <v>131680</v>
      </c>
      <c r="K416" s="10">
        <v>447888</v>
      </c>
      <c r="L416" s="10">
        <v>345615</v>
      </c>
      <c r="M416" s="10">
        <v>188953</v>
      </c>
      <c r="N416" s="10">
        <v>1931336</v>
      </c>
    </row>
    <row r="417" spans="1:14">
      <c r="A417" s="163">
        <v>104002</v>
      </c>
      <c r="B417" s="164">
        <v>104002</v>
      </c>
      <c r="C417" s="353" t="s">
        <v>1200</v>
      </c>
      <c r="D417" s="353"/>
      <c r="E417" s="353"/>
      <c r="F417" s="353"/>
      <c r="G417" s="164">
        <v>134</v>
      </c>
      <c r="H417" s="10">
        <v>779612</v>
      </c>
      <c r="I417" s="10">
        <v>589198</v>
      </c>
      <c r="J417" s="10">
        <v>220564</v>
      </c>
      <c r="K417" s="10">
        <v>727079</v>
      </c>
      <c r="L417" s="10">
        <v>546527</v>
      </c>
      <c r="M417" s="10">
        <v>188953</v>
      </c>
      <c r="N417" s="10">
        <v>3051933</v>
      </c>
    </row>
    <row r="418" spans="1:14">
      <c r="A418" s="163">
        <v>104003</v>
      </c>
      <c r="B418" s="164">
        <v>104003</v>
      </c>
      <c r="C418" s="353" t="s">
        <v>1201</v>
      </c>
      <c r="D418" s="353"/>
      <c r="E418" s="353"/>
      <c r="F418" s="353"/>
      <c r="G418" s="164">
        <v>134</v>
      </c>
      <c r="H418" s="10">
        <v>779612</v>
      </c>
      <c r="I418" s="10">
        <v>589198</v>
      </c>
      <c r="J418" s="10">
        <v>220564</v>
      </c>
      <c r="K418" s="10">
        <v>727079</v>
      </c>
      <c r="L418" s="10">
        <v>546527</v>
      </c>
      <c r="M418" s="10">
        <v>188953</v>
      </c>
      <c r="N418" s="10">
        <v>3051933</v>
      </c>
    </row>
    <row r="419" spans="1:14">
      <c r="A419" s="163">
        <v>106101</v>
      </c>
      <c r="B419" s="164">
        <v>106101</v>
      </c>
      <c r="C419" s="353" t="s">
        <v>1202</v>
      </c>
      <c r="D419" s="353"/>
      <c r="E419" s="353"/>
      <c r="F419" s="353"/>
      <c r="G419" s="164">
        <v>40</v>
      </c>
      <c r="H419" s="10">
        <v>232720</v>
      </c>
      <c r="I419" s="10">
        <v>175880</v>
      </c>
      <c r="J419" s="10">
        <v>0</v>
      </c>
      <c r="K419" s="10">
        <v>172669</v>
      </c>
      <c r="L419" s="10">
        <v>129145</v>
      </c>
      <c r="M419" s="10">
        <v>188953</v>
      </c>
      <c r="N419" s="10">
        <v>899367</v>
      </c>
    </row>
    <row r="420" spans="1:14">
      <c r="A420" s="163">
        <v>169002</v>
      </c>
      <c r="B420" s="167">
        <v>169002</v>
      </c>
      <c r="C420" s="351" t="s">
        <v>1203</v>
      </c>
      <c r="D420" s="351"/>
      <c r="E420" s="351"/>
      <c r="F420" s="351"/>
      <c r="G420" s="164">
        <v>12</v>
      </c>
      <c r="H420" s="10">
        <v>69816</v>
      </c>
      <c r="I420" s="10">
        <v>52764</v>
      </c>
      <c r="J420" s="10">
        <v>0</v>
      </c>
      <c r="K420" s="10">
        <v>50277</v>
      </c>
      <c r="L420" s="10">
        <v>120914</v>
      </c>
      <c r="M420" s="10">
        <v>188953</v>
      </c>
      <c r="N420" s="10">
        <v>482724</v>
      </c>
    </row>
    <row r="421" spans="1:14">
      <c r="A421" s="163">
        <v>169003</v>
      </c>
      <c r="B421" s="167">
        <v>169003</v>
      </c>
      <c r="C421" s="351" t="s">
        <v>1204</v>
      </c>
      <c r="D421" s="351"/>
      <c r="E421" s="351"/>
      <c r="F421" s="351"/>
      <c r="G421" s="164">
        <v>12</v>
      </c>
      <c r="H421" s="10">
        <v>69816</v>
      </c>
      <c r="I421" s="10">
        <v>52764</v>
      </c>
      <c r="J421" s="10">
        <v>0</v>
      </c>
      <c r="K421" s="10">
        <v>50277</v>
      </c>
      <c r="L421" s="10">
        <v>120914</v>
      </c>
      <c r="M421" s="10">
        <v>188953</v>
      </c>
      <c r="N421" s="10">
        <v>482724</v>
      </c>
    </row>
    <row r="422" spans="1:14">
      <c r="A422" s="163">
        <v>169007</v>
      </c>
      <c r="B422" s="167">
        <v>169007</v>
      </c>
      <c r="C422" s="351" t="s">
        <v>1205</v>
      </c>
      <c r="D422" s="351"/>
      <c r="E422" s="351"/>
      <c r="F422" s="351"/>
      <c r="G422" s="164">
        <v>12</v>
      </c>
      <c r="H422" s="10">
        <v>69816</v>
      </c>
      <c r="I422" s="10">
        <v>52764</v>
      </c>
      <c r="J422" s="10">
        <v>0</v>
      </c>
      <c r="K422" s="10">
        <v>50277</v>
      </c>
      <c r="L422" s="10">
        <v>120914</v>
      </c>
      <c r="M422" s="10">
        <v>188953</v>
      </c>
      <c r="N422" s="10">
        <v>482724</v>
      </c>
    </row>
    <row r="423" spans="1:14">
      <c r="A423" s="163">
        <v>107301</v>
      </c>
      <c r="B423" s="164">
        <v>107301</v>
      </c>
      <c r="C423" s="353" t="s">
        <v>1206</v>
      </c>
      <c r="D423" s="353"/>
      <c r="E423" s="353"/>
      <c r="F423" s="353"/>
      <c r="G423" s="164">
        <v>94</v>
      </c>
      <c r="H423" s="10">
        <v>546892</v>
      </c>
      <c r="I423" s="10">
        <v>413318</v>
      </c>
      <c r="J423" s="10">
        <v>154724</v>
      </c>
      <c r="K423" s="10">
        <v>564179</v>
      </c>
      <c r="L423" s="10">
        <v>425946</v>
      </c>
      <c r="M423" s="10">
        <v>188953</v>
      </c>
      <c r="N423" s="10">
        <v>2294012</v>
      </c>
    </row>
    <row r="424" spans="1:14">
      <c r="A424" s="163">
        <v>83809</v>
      </c>
      <c r="B424" s="164" t="s">
        <v>1207</v>
      </c>
      <c r="C424" s="353" t="s">
        <v>1208</v>
      </c>
      <c r="D424" s="353"/>
      <c r="E424" s="353"/>
      <c r="F424" s="353"/>
      <c r="G424" s="164">
        <v>107</v>
      </c>
      <c r="H424" s="10">
        <v>622526</v>
      </c>
      <c r="I424" s="10">
        <v>470479</v>
      </c>
      <c r="J424" s="10">
        <v>176122</v>
      </c>
      <c r="K424" s="10">
        <v>579390</v>
      </c>
      <c r="L424" s="10">
        <v>480958</v>
      </c>
      <c r="M424" s="10">
        <v>188953</v>
      </c>
      <c r="N424" s="10">
        <v>2518428</v>
      </c>
    </row>
    <row r="425" spans="1:14">
      <c r="A425" s="163">
        <v>120001</v>
      </c>
      <c r="B425" s="164">
        <v>120001</v>
      </c>
      <c r="C425" s="353" t="s">
        <v>1209</v>
      </c>
      <c r="D425" s="353"/>
      <c r="E425" s="353"/>
      <c r="F425" s="353"/>
      <c r="G425" s="164">
        <v>114</v>
      </c>
      <c r="H425" s="10">
        <v>663252</v>
      </c>
      <c r="I425" s="10">
        <v>501258</v>
      </c>
      <c r="J425" s="10">
        <v>187644</v>
      </c>
      <c r="K425" s="10">
        <v>597058</v>
      </c>
      <c r="L425" s="10">
        <v>511404</v>
      </c>
      <c r="M425" s="10">
        <v>188953</v>
      </c>
      <c r="N425" s="10">
        <v>2649569</v>
      </c>
    </row>
    <row r="426" spans="1:14" ht="24">
      <c r="A426" s="163">
        <v>147405</v>
      </c>
      <c r="B426" s="164">
        <v>147405</v>
      </c>
      <c r="C426" s="353" t="s">
        <v>1210</v>
      </c>
      <c r="D426" s="353"/>
      <c r="E426" s="353"/>
      <c r="F426" s="353"/>
      <c r="G426" s="164">
        <v>240</v>
      </c>
      <c r="H426" s="10">
        <v>1396320</v>
      </c>
      <c r="I426" s="10">
        <v>1055280</v>
      </c>
      <c r="J426" s="10">
        <v>395040</v>
      </c>
      <c r="K426" s="10">
        <v>1241331</v>
      </c>
      <c r="L426" s="10" t="s">
        <v>440</v>
      </c>
      <c r="M426" s="10">
        <v>188953</v>
      </c>
      <c r="N426" s="10">
        <v>4276924</v>
      </c>
    </row>
    <row r="427" spans="1:14">
      <c r="A427" s="163">
        <v>147406</v>
      </c>
      <c r="B427" s="164">
        <v>147406</v>
      </c>
      <c r="C427" s="353" t="s">
        <v>1211</v>
      </c>
      <c r="D427" s="353"/>
      <c r="E427" s="353"/>
      <c r="F427" s="353"/>
      <c r="G427" s="164">
        <v>155</v>
      </c>
      <c r="H427" s="10">
        <v>901790</v>
      </c>
      <c r="I427" s="10">
        <v>681535</v>
      </c>
      <c r="J427" s="10">
        <v>255130</v>
      </c>
      <c r="K427" s="10">
        <v>798418</v>
      </c>
      <c r="L427" s="10">
        <v>596414</v>
      </c>
      <c r="M427" s="10">
        <v>188953</v>
      </c>
      <c r="N427" s="10">
        <v>3422240</v>
      </c>
    </row>
    <row r="428" spans="1:14">
      <c r="A428" s="163">
        <v>152001</v>
      </c>
      <c r="B428" s="164">
        <v>152001</v>
      </c>
      <c r="C428" s="353" t="s">
        <v>1212</v>
      </c>
      <c r="D428" s="353"/>
      <c r="E428" s="353"/>
      <c r="F428" s="353"/>
      <c r="G428" s="164">
        <v>107</v>
      </c>
      <c r="H428" s="10">
        <v>622526</v>
      </c>
      <c r="I428" s="10">
        <v>470479</v>
      </c>
      <c r="J428" s="10">
        <v>176122</v>
      </c>
      <c r="K428" s="10">
        <v>579390</v>
      </c>
      <c r="L428" s="10">
        <v>480958</v>
      </c>
      <c r="M428" s="10">
        <v>188953</v>
      </c>
      <c r="N428" s="10">
        <v>2518428</v>
      </c>
    </row>
    <row r="429" spans="1:14">
      <c r="A429" s="163">
        <v>152002</v>
      </c>
      <c r="B429" s="164">
        <v>152002</v>
      </c>
      <c r="C429" s="353" t="s">
        <v>1213</v>
      </c>
      <c r="D429" s="353"/>
      <c r="E429" s="353"/>
      <c r="F429" s="353"/>
      <c r="G429" s="164">
        <v>107</v>
      </c>
      <c r="H429" s="10">
        <v>622526</v>
      </c>
      <c r="I429" s="10">
        <v>470479</v>
      </c>
      <c r="J429" s="10">
        <v>176122</v>
      </c>
      <c r="K429" s="10">
        <v>579390</v>
      </c>
      <c r="L429" s="10">
        <v>480958</v>
      </c>
      <c r="M429" s="10">
        <v>188953</v>
      </c>
      <c r="N429" s="10">
        <v>2518428</v>
      </c>
    </row>
    <row r="430" spans="1:14">
      <c r="A430" s="163">
        <v>152003</v>
      </c>
      <c r="B430" s="164">
        <v>152003</v>
      </c>
      <c r="C430" s="353" t="s">
        <v>1214</v>
      </c>
      <c r="D430" s="353"/>
      <c r="E430" s="353"/>
      <c r="F430" s="353"/>
      <c r="G430" s="164">
        <v>107</v>
      </c>
      <c r="H430" s="10">
        <v>622526</v>
      </c>
      <c r="I430" s="10">
        <v>470479</v>
      </c>
      <c r="J430" s="10">
        <v>176122</v>
      </c>
      <c r="K430" s="10">
        <v>579390</v>
      </c>
      <c r="L430" s="10">
        <v>480958</v>
      </c>
      <c r="M430" s="10">
        <v>188953</v>
      </c>
      <c r="N430" s="10">
        <v>2518428</v>
      </c>
    </row>
    <row r="431" spans="1:14">
      <c r="A431" s="163">
        <v>154009</v>
      </c>
      <c r="B431" s="164">
        <v>154009</v>
      </c>
      <c r="C431" s="353" t="s">
        <v>1215</v>
      </c>
      <c r="D431" s="353"/>
      <c r="E431" s="353"/>
      <c r="F431" s="353"/>
      <c r="G431" s="164">
        <v>120</v>
      </c>
      <c r="H431" s="10">
        <v>698160</v>
      </c>
      <c r="I431" s="10">
        <v>527640</v>
      </c>
      <c r="J431" s="10">
        <v>197520</v>
      </c>
      <c r="K431" s="10">
        <v>597058</v>
      </c>
      <c r="L431" s="10">
        <v>511404</v>
      </c>
      <c r="M431" s="10">
        <v>188953</v>
      </c>
      <c r="N431" s="10">
        <v>2720735</v>
      </c>
    </row>
    <row r="432" spans="1:14">
      <c r="A432" s="163">
        <v>154010</v>
      </c>
      <c r="B432" s="164">
        <v>154010</v>
      </c>
      <c r="C432" s="353" t="s">
        <v>1216</v>
      </c>
      <c r="D432" s="353"/>
      <c r="E432" s="353"/>
      <c r="F432" s="353"/>
      <c r="G432" s="164">
        <v>120</v>
      </c>
      <c r="H432" s="10">
        <v>698160</v>
      </c>
      <c r="I432" s="10">
        <v>527640</v>
      </c>
      <c r="J432" s="10">
        <v>197520</v>
      </c>
      <c r="K432" s="10">
        <v>597058</v>
      </c>
      <c r="L432" s="10">
        <v>511404</v>
      </c>
      <c r="M432" s="10">
        <v>188953</v>
      </c>
      <c r="N432" s="10">
        <v>2720735</v>
      </c>
    </row>
    <row r="433" spans="1:14">
      <c r="A433" s="163">
        <v>161101</v>
      </c>
      <c r="B433" s="164">
        <v>161101</v>
      </c>
      <c r="C433" s="353" t="s">
        <v>1217</v>
      </c>
      <c r="D433" s="353"/>
      <c r="E433" s="353"/>
      <c r="F433" s="353"/>
      <c r="G433" s="164">
        <v>125</v>
      </c>
      <c r="H433" s="10">
        <v>727250</v>
      </c>
      <c r="I433" s="10">
        <v>549625</v>
      </c>
      <c r="J433" s="10">
        <v>205750</v>
      </c>
      <c r="K433" s="10">
        <v>597058</v>
      </c>
      <c r="L433" s="10">
        <v>511404</v>
      </c>
      <c r="M433" s="10">
        <v>188953</v>
      </c>
      <c r="N433" s="10">
        <v>2780040</v>
      </c>
    </row>
    <row r="434" spans="1:14">
      <c r="A434" s="163">
        <v>163001</v>
      </c>
      <c r="B434" s="164">
        <v>163001</v>
      </c>
      <c r="C434" s="353" t="s">
        <v>1218</v>
      </c>
      <c r="D434" s="353"/>
      <c r="E434" s="353"/>
      <c r="F434" s="353"/>
      <c r="G434" s="164">
        <v>121</v>
      </c>
      <c r="H434" s="10">
        <v>703978</v>
      </c>
      <c r="I434" s="10">
        <v>532037</v>
      </c>
      <c r="J434" s="10">
        <v>199166</v>
      </c>
      <c r="K434" s="10">
        <v>597058</v>
      </c>
      <c r="L434" s="10">
        <v>511404</v>
      </c>
      <c r="M434" s="10">
        <v>188953</v>
      </c>
      <c r="N434" s="10">
        <v>2732596</v>
      </c>
    </row>
    <row r="435" spans="1:14">
      <c r="A435" s="163">
        <v>163002</v>
      </c>
      <c r="B435" s="164">
        <v>163002</v>
      </c>
      <c r="C435" s="353" t="s">
        <v>1219</v>
      </c>
      <c r="D435" s="353"/>
      <c r="E435" s="353"/>
      <c r="F435" s="353"/>
      <c r="G435" s="164">
        <v>121</v>
      </c>
      <c r="H435" s="10">
        <v>703978</v>
      </c>
      <c r="I435" s="10">
        <v>532037</v>
      </c>
      <c r="J435" s="10">
        <v>199166</v>
      </c>
      <c r="K435" s="10">
        <v>597058</v>
      </c>
      <c r="L435" s="10">
        <v>511404</v>
      </c>
      <c r="M435" s="10">
        <v>188953</v>
      </c>
      <c r="N435" s="10">
        <v>2732596</v>
      </c>
    </row>
    <row r="436" spans="1:14">
      <c r="A436" s="163">
        <v>164001</v>
      </c>
      <c r="B436" s="164">
        <v>164001</v>
      </c>
      <c r="C436" s="353" t="s">
        <v>1220</v>
      </c>
      <c r="D436" s="353"/>
      <c r="E436" s="353"/>
      <c r="F436" s="353"/>
      <c r="G436" s="164">
        <v>107</v>
      </c>
      <c r="H436" s="10">
        <v>622526</v>
      </c>
      <c r="I436" s="10">
        <v>470479</v>
      </c>
      <c r="J436" s="10">
        <v>176122</v>
      </c>
      <c r="K436" s="10">
        <v>579390</v>
      </c>
      <c r="L436" s="10">
        <v>480958</v>
      </c>
      <c r="M436" s="10">
        <v>188953</v>
      </c>
      <c r="N436" s="10">
        <v>2518428</v>
      </c>
    </row>
    <row r="437" spans="1:14">
      <c r="A437" s="163">
        <v>164002</v>
      </c>
      <c r="B437" s="164">
        <v>164002</v>
      </c>
      <c r="C437" s="353" t="s">
        <v>1221</v>
      </c>
      <c r="D437" s="353"/>
      <c r="E437" s="353"/>
      <c r="F437" s="353"/>
      <c r="G437" s="164">
        <v>107</v>
      </c>
      <c r="H437" s="10">
        <v>622526</v>
      </c>
      <c r="I437" s="10">
        <v>470479</v>
      </c>
      <c r="J437" s="10">
        <v>176122</v>
      </c>
      <c r="K437" s="10">
        <v>579390</v>
      </c>
      <c r="L437" s="10">
        <v>480958</v>
      </c>
      <c r="M437" s="10">
        <v>188953</v>
      </c>
      <c r="N437" s="10">
        <v>2518428</v>
      </c>
    </row>
    <row r="438" spans="1:14">
      <c r="A438" s="163">
        <v>164004</v>
      </c>
      <c r="B438" s="164">
        <v>164004</v>
      </c>
      <c r="C438" s="353" t="s">
        <v>1222</v>
      </c>
      <c r="D438" s="353"/>
      <c r="E438" s="353"/>
      <c r="F438" s="353"/>
      <c r="G438" s="164">
        <v>120</v>
      </c>
      <c r="H438" s="10">
        <v>698160</v>
      </c>
      <c r="I438" s="10">
        <v>527640</v>
      </c>
      <c r="J438" s="10">
        <v>197520</v>
      </c>
      <c r="K438" s="10">
        <v>597058</v>
      </c>
      <c r="L438" s="10">
        <v>511404</v>
      </c>
      <c r="M438" s="10">
        <v>188953</v>
      </c>
      <c r="N438" s="10">
        <v>2720735</v>
      </c>
    </row>
    <row r="439" spans="1:14">
      <c r="A439" s="163">
        <v>165001</v>
      </c>
      <c r="B439" s="164">
        <v>165001</v>
      </c>
      <c r="C439" s="353" t="s">
        <v>1223</v>
      </c>
      <c r="D439" s="353"/>
      <c r="E439" s="353"/>
      <c r="F439" s="353"/>
      <c r="G439" s="164">
        <v>125</v>
      </c>
      <c r="H439" s="10">
        <v>727250</v>
      </c>
      <c r="I439" s="10">
        <v>549625</v>
      </c>
      <c r="J439" s="10">
        <v>205750</v>
      </c>
      <c r="K439" s="10">
        <v>597058</v>
      </c>
      <c r="L439" s="10">
        <v>511404</v>
      </c>
      <c r="M439" s="10">
        <v>188953</v>
      </c>
      <c r="N439" s="10">
        <v>2780040</v>
      </c>
    </row>
    <row r="440" spans="1:14">
      <c r="A440" s="163">
        <v>166101</v>
      </c>
      <c r="B440" s="164">
        <v>166101</v>
      </c>
      <c r="C440" s="353" t="s">
        <v>1224</v>
      </c>
      <c r="D440" s="353"/>
      <c r="E440" s="353"/>
      <c r="F440" s="353"/>
      <c r="G440" s="164">
        <v>134</v>
      </c>
      <c r="H440" s="10">
        <v>779612</v>
      </c>
      <c r="I440" s="10">
        <v>589198</v>
      </c>
      <c r="J440" s="10">
        <v>220564</v>
      </c>
      <c r="K440" s="10">
        <v>727079</v>
      </c>
      <c r="L440" s="10">
        <v>546527</v>
      </c>
      <c r="M440" s="10">
        <v>188953</v>
      </c>
      <c r="N440" s="10">
        <v>3051933</v>
      </c>
    </row>
    <row r="441" spans="1:14">
      <c r="A441" s="163">
        <v>169001</v>
      </c>
      <c r="B441" s="167">
        <v>169001</v>
      </c>
      <c r="C441" s="351" t="s">
        <v>1225</v>
      </c>
      <c r="D441" s="351"/>
      <c r="E441" s="351"/>
      <c r="F441" s="351"/>
      <c r="G441" s="164">
        <v>14</v>
      </c>
      <c r="H441" s="10">
        <v>81452</v>
      </c>
      <c r="I441" s="10">
        <v>61558</v>
      </c>
      <c r="J441" s="10">
        <v>0</v>
      </c>
      <c r="K441" s="10">
        <v>50277</v>
      </c>
      <c r="L441" s="10">
        <v>120914</v>
      </c>
      <c r="M441" s="10">
        <v>188953</v>
      </c>
      <c r="N441" s="10">
        <v>503154</v>
      </c>
    </row>
    <row r="442" spans="1:14">
      <c r="A442" s="163">
        <v>169203</v>
      </c>
      <c r="B442" s="164">
        <v>169203</v>
      </c>
      <c r="C442" s="353" t="s">
        <v>1226</v>
      </c>
      <c r="D442" s="353"/>
      <c r="E442" s="353"/>
      <c r="F442" s="353"/>
      <c r="G442" s="164">
        <v>40</v>
      </c>
      <c r="H442" s="10">
        <v>232720</v>
      </c>
      <c r="I442" s="10">
        <v>175880</v>
      </c>
      <c r="J442" s="10">
        <v>0</v>
      </c>
      <c r="K442" s="10">
        <v>172669</v>
      </c>
      <c r="L442" s="10">
        <v>129145</v>
      </c>
      <c r="M442" s="10">
        <v>188953</v>
      </c>
      <c r="N442" s="10">
        <v>899367</v>
      </c>
    </row>
    <row r="443" spans="1:14">
      <c r="A443" s="163">
        <v>169204</v>
      </c>
      <c r="B443" s="164">
        <v>169204</v>
      </c>
      <c r="C443" s="353" t="s">
        <v>1227</v>
      </c>
      <c r="D443" s="353"/>
      <c r="E443" s="353"/>
      <c r="F443" s="353"/>
      <c r="G443" s="164">
        <v>134</v>
      </c>
      <c r="H443" s="10">
        <v>779612</v>
      </c>
      <c r="I443" s="10">
        <v>589198</v>
      </c>
      <c r="J443" s="10">
        <v>220564</v>
      </c>
      <c r="K443" s="10">
        <v>727079</v>
      </c>
      <c r="L443" s="10">
        <v>546527</v>
      </c>
      <c r="M443" s="10">
        <v>188953</v>
      </c>
      <c r="N443" s="10">
        <v>3051933</v>
      </c>
    </row>
    <row r="444" spans="1:14">
      <c r="A444" s="163">
        <v>100101</v>
      </c>
      <c r="B444" s="164">
        <v>100101</v>
      </c>
      <c r="C444" s="353" t="s">
        <v>1228</v>
      </c>
      <c r="D444" s="353"/>
      <c r="E444" s="353"/>
      <c r="F444" s="353"/>
      <c r="G444" s="164">
        <v>67</v>
      </c>
      <c r="H444" s="10">
        <v>389806</v>
      </c>
      <c r="I444" s="10">
        <v>294599</v>
      </c>
      <c r="J444" s="10">
        <v>110282</v>
      </c>
      <c r="K444" s="10">
        <v>376467</v>
      </c>
      <c r="L444" s="10">
        <v>321066</v>
      </c>
      <c r="M444" s="10">
        <v>188953</v>
      </c>
      <c r="N444" s="10">
        <v>1681173</v>
      </c>
    </row>
    <row r="445" spans="1:14">
      <c r="A445" s="163">
        <v>103204</v>
      </c>
      <c r="B445" s="164">
        <v>103204</v>
      </c>
      <c r="C445" s="353" t="s">
        <v>1229</v>
      </c>
      <c r="D445" s="353"/>
      <c r="E445" s="353"/>
      <c r="F445" s="353"/>
      <c r="G445" s="164">
        <v>40</v>
      </c>
      <c r="H445" s="10">
        <v>232720</v>
      </c>
      <c r="I445" s="10">
        <v>175880</v>
      </c>
      <c r="J445" s="10">
        <v>0</v>
      </c>
      <c r="K445" s="10">
        <v>172669</v>
      </c>
      <c r="L445" s="10">
        <v>129145</v>
      </c>
      <c r="M445" s="10">
        <v>188953</v>
      </c>
      <c r="N445" s="10">
        <v>899367</v>
      </c>
    </row>
    <row r="446" spans="1:14">
      <c r="A446" s="163">
        <v>110001</v>
      </c>
      <c r="B446" s="167">
        <v>110001</v>
      </c>
      <c r="C446" s="351" t="s">
        <v>1230</v>
      </c>
      <c r="D446" s="351"/>
      <c r="E446" s="351"/>
      <c r="F446" s="351"/>
      <c r="G446" s="164">
        <v>15</v>
      </c>
      <c r="H446" s="10">
        <v>87270</v>
      </c>
      <c r="I446" s="10">
        <v>65955</v>
      </c>
      <c r="J446" s="10">
        <v>0</v>
      </c>
      <c r="K446" s="10">
        <v>50277</v>
      </c>
      <c r="L446" s="10">
        <v>120914</v>
      </c>
      <c r="M446" s="10">
        <v>188953</v>
      </c>
      <c r="N446" s="10">
        <v>513369</v>
      </c>
    </row>
    <row r="447" spans="1:14">
      <c r="A447" s="163">
        <v>110002</v>
      </c>
      <c r="B447" s="164">
        <v>110002</v>
      </c>
      <c r="C447" s="353" t="s">
        <v>1231</v>
      </c>
      <c r="D447" s="353"/>
      <c r="E447" s="353"/>
      <c r="F447" s="353"/>
      <c r="G447" s="164">
        <v>67</v>
      </c>
      <c r="H447" s="10">
        <v>389806</v>
      </c>
      <c r="I447" s="10">
        <v>294599</v>
      </c>
      <c r="J447" s="10">
        <v>110282</v>
      </c>
      <c r="K447" s="10">
        <v>376467</v>
      </c>
      <c r="L447" s="10">
        <v>321066</v>
      </c>
      <c r="M447" s="10">
        <v>188953</v>
      </c>
      <c r="N447" s="10">
        <v>1681173</v>
      </c>
    </row>
    <row r="448" spans="1:14">
      <c r="A448" s="163">
        <v>114101</v>
      </c>
      <c r="B448" s="164">
        <v>114101</v>
      </c>
      <c r="C448" s="353" t="s">
        <v>1232</v>
      </c>
      <c r="D448" s="353"/>
      <c r="E448" s="353"/>
      <c r="F448" s="353"/>
      <c r="G448" s="164">
        <v>67</v>
      </c>
      <c r="H448" s="10">
        <v>389806</v>
      </c>
      <c r="I448" s="10">
        <v>294599</v>
      </c>
      <c r="J448" s="10">
        <v>110282</v>
      </c>
      <c r="K448" s="10">
        <v>376467</v>
      </c>
      <c r="L448" s="10">
        <v>321066</v>
      </c>
      <c r="M448" s="10">
        <v>188953</v>
      </c>
      <c r="N448" s="10">
        <v>1681173</v>
      </c>
    </row>
    <row r="449" spans="1:14">
      <c r="A449" s="163">
        <v>114102</v>
      </c>
      <c r="B449" s="164">
        <v>114102</v>
      </c>
      <c r="C449" s="353" t="s">
        <v>1233</v>
      </c>
      <c r="D449" s="353"/>
      <c r="E449" s="353"/>
      <c r="F449" s="353"/>
      <c r="G449" s="164">
        <v>67</v>
      </c>
      <c r="H449" s="10">
        <v>389806</v>
      </c>
      <c r="I449" s="10">
        <v>294599</v>
      </c>
      <c r="J449" s="10">
        <v>110282</v>
      </c>
      <c r="K449" s="10">
        <v>376467</v>
      </c>
      <c r="L449" s="10">
        <v>321066</v>
      </c>
      <c r="M449" s="10">
        <v>188953</v>
      </c>
      <c r="N449" s="10">
        <v>1681173</v>
      </c>
    </row>
    <row r="450" spans="1:14">
      <c r="A450" s="163">
        <v>114202</v>
      </c>
      <c r="B450" s="164">
        <v>114202</v>
      </c>
      <c r="C450" s="353" t="s">
        <v>1234</v>
      </c>
      <c r="D450" s="353"/>
      <c r="E450" s="353"/>
      <c r="F450" s="353"/>
      <c r="G450" s="164">
        <v>40</v>
      </c>
      <c r="H450" s="10">
        <v>232720</v>
      </c>
      <c r="I450" s="10">
        <v>175880</v>
      </c>
      <c r="J450" s="10">
        <v>0</v>
      </c>
      <c r="K450" s="10">
        <v>172669</v>
      </c>
      <c r="L450" s="10">
        <v>129145</v>
      </c>
      <c r="M450" s="10">
        <v>188953</v>
      </c>
      <c r="N450" s="10">
        <v>899367</v>
      </c>
    </row>
    <row r="451" spans="1:14">
      <c r="A451" s="163">
        <v>115201</v>
      </c>
      <c r="B451" s="164">
        <v>115201</v>
      </c>
      <c r="C451" s="353" t="s">
        <v>1235</v>
      </c>
      <c r="D451" s="353"/>
      <c r="E451" s="353"/>
      <c r="F451" s="353"/>
      <c r="G451" s="164">
        <v>150</v>
      </c>
      <c r="H451" s="10">
        <v>872700</v>
      </c>
      <c r="I451" s="10">
        <v>659550</v>
      </c>
      <c r="J451" s="10">
        <v>246900</v>
      </c>
      <c r="K451" s="10">
        <v>727079</v>
      </c>
      <c r="L451" s="10">
        <v>546527</v>
      </c>
      <c r="M451" s="10">
        <v>188953</v>
      </c>
      <c r="N451" s="10">
        <v>3241709</v>
      </c>
    </row>
    <row r="452" spans="1:14">
      <c r="A452" s="163">
        <v>115301</v>
      </c>
      <c r="B452" s="164">
        <v>115301</v>
      </c>
      <c r="C452" s="353" t="s">
        <v>1236</v>
      </c>
      <c r="D452" s="353"/>
      <c r="E452" s="353"/>
      <c r="F452" s="353"/>
      <c r="G452" s="164">
        <v>170</v>
      </c>
      <c r="H452" s="10">
        <v>989060</v>
      </c>
      <c r="I452" s="10">
        <v>747490</v>
      </c>
      <c r="J452" s="10">
        <v>279820</v>
      </c>
      <c r="K452" s="10">
        <v>798418</v>
      </c>
      <c r="L452" s="10">
        <v>596414</v>
      </c>
      <c r="M452" s="10">
        <v>188953</v>
      </c>
      <c r="N452" s="10">
        <v>3600155</v>
      </c>
    </row>
    <row r="453" spans="1:14">
      <c r="A453" s="163">
        <v>115302</v>
      </c>
      <c r="B453" s="164">
        <v>115302</v>
      </c>
      <c r="C453" s="353" t="s">
        <v>1237</v>
      </c>
      <c r="D453" s="353"/>
      <c r="E453" s="353"/>
      <c r="F453" s="353"/>
      <c r="G453" s="164">
        <v>170</v>
      </c>
      <c r="H453" s="10">
        <v>989060</v>
      </c>
      <c r="I453" s="10">
        <v>747490</v>
      </c>
      <c r="J453" s="10">
        <v>279820</v>
      </c>
      <c r="K453" s="10">
        <v>798418</v>
      </c>
      <c r="L453" s="10">
        <v>596414</v>
      </c>
      <c r="M453" s="10">
        <v>188953</v>
      </c>
      <c r="N453" s="10">
        <v>3600155</v>
      </c>
    </row>
    <row r="454" spans="1:14">
      <c r="A454" s="163">
        <v>115306</v>
      </c>
      <c r="B454" s="164">
        <v>115306</v>
      </c>
      <c r="C454" s="353" t="s">
        <v>1238</v>
      </c>
      <c r="D454" s="353"/>
      <c r="E454" s="353"/>
      <c r="F454" s="353"/>
      <c r="G454" s="164">
        <v>107</v>
      </c>
      <c r="H454" s="10">
        <v>622526</v>
      </c>
      <c r="I454" s="10">
        <v>470479</v>
      </c>
      <c r="J454" s="10">
        <v>176122</v>
      </c>
      <c r="K454" s="10">
        <v>579390</v>
      </c>
      <c r="L454" s="10">
        <v>480958</v>
      </c>
      <c r="M454" s="10">
        <v>188953</v>
      </c>
      <c r="N454" s="10">
        <v>2518428</v>
      </c>
    </row>
    <row r="455" spans="1:14">
      <c r="A455" s="163">
        <v>115307</v>
      </c>
      <c r="B455" s="164">
        <v>115307</v>
      </c>
      <c r="C455" s="353" t="s">
        <v>1239</v>
      </c>
      <c r="D455" s="353"/>
      <c r="E455" s="353"/>
      <c r="F455" s="353"/>
      <c r="G455" s="164">
        <v>67</v>
      </c>
      <c r="H455" s="10">
        <v>389806</v>
      </c>
      <c r="I455" s="10">
        <v>294599</v>
      </c>
      <c r="J455" s="10">
        <v>110282</v>
      </c>
      <c r="K455" s="10">
        <v>376467</v>
      </c>
      <c r="L455" s="10">
        <v>321066</v>
      </c>
      <c r="M455" s="10">
        <v>188953</v>
      </c>
      <c r="N455" s="10">
        <v>1681173</v>
      </c>
    </row>
    <row r="456" spans="1:14" ht="24">
      <c r="A456" s="163">
        <v>115308</v>
      </c>
      <c r="B456" s="164">
        <v>115308</v>
      </c>
      <c r="C456" s="353" t="s">
        <v>1240</v>
      </c>
      <c r="D456" s="353"/>
      <c r="E456" s="353"/>
      <c r="F456" s="353"/>
      <c r="G456" s="164">
        <v>220</v>
      </c>
      <c r="H456" s="10">
        <v>1279960</v>
      </c>
      <c r="I456" s="10">
        <v>967340</v>
      </c>
      <c r="J456" s="10">
        <v>362120</v>
      </c>
      <c r="K456" s="10">
        <v>1089802</v>
      </c>
      <c r="L456" s="10" t="s">
        <v>440</v>
      </c>
      <c r="M456" s="10">
        <v>188953</v>
      </c>
      <c r="N456" s="10">
        <v>3888175</v>
      </c>
    </row>
    <row r="457" spans="1:14">
      <c r="A457" s="163">
        <v>115801</v>
      </c>
      <c r="B457" s="164">
        <v>115801</v>
      </c>
      <c r="C457" s="353" t="s">
        <v>1241</v>
      </c>
      <c r="D457" s="353"/>
      <c r="E457" s="353"/>
      <c r="F457" s="353"/>
      <c r="G457" s="164">
        <v>40</v>
      </c>
      <c r="H457" s="10">
        <v>232720</v>
      </c>
      <c r="I457" s="10">
        <v>175880</v>
      </c>
      <c r="J457" s="10">
        <v>0</v>
      </c>
      <c r="K457" s="10">
        <v>172669</v>
      </c>
      <c r="L457" s="10">
        <v>129145</v>
      </c>
      <c r="M457" s="10">
        <v>188953</v>
      </c>
      <c r="N457" s="10">
        <v>899367</v>
      </c>
    </row>
    <row r="458" spans="1:14">
      <c r="A458" s="163">
        <v>116101</v>
      </c>
      <c r="B458" s="164">
        <v>116101</v>
      </c>
      <c r="C458" s="353" t="s">
        <v>1242</v>
      </c>
      <c r="D458" s="353"/>
      <c r="E458" s="353"/>
      <c r="F458" s="353"/>
      <c r="G458" s="164">
        <v>115</v>
      </c>
      <c r="H458" s="10">
        <v>669070</v>
      </c>
      <c r="I458" s="10">
        <v>505655</v>
      </c>
      <c r="J458" s="10">
        <v>189290</v>
      </c>
      <c r="K458" s="10">
        <v>597058</v>
      </c>
      <c r="L458" s="10">
        <v>511404</v>
      </c>
      <c r="M458" s="10">
        <v>188953</v>
      </c>
      <c r="N458" s="10">
        <v>2661430</v>
      </c>
    </row>
    <row r="459" spans="1:14">
      <c r="A459" s="163">
        <v>116102</v>
      </c>
      <c r="B459" s="164">
        <v>116102</v>
      </c>
      <c r="C459" s="353" t="s">
        <v>1243</v>
      </c>
      <c r="D459" s="353"/>
      <c r="E459" s="353"/>
      <c r="F459" s="353"/>
      <c r="G459" s="164">
        <v>115</v>
      </c>
      <c r="H459" s="10">
        <v>669070</v>
      </c>
      <c r="I459" s="10">
        <v>505655</v>
      </c>
      <c r="J459" s="10">
        <v>189290</v>
      </c>
      <c r="K459" s="10">
        <v>597058</v>
      </c>
      <c r="L459" s="10">
        <v>511404</v>
      </c>
      <c r="M459" s="10">
        <v>188953</v>
      </c>
      <c r="N459" s="10">
        <v>2661430</v>
      </c>
    </row>
    <row r="460" spans="1:14">
      <c r="A460" s="163">
        <v>117402</v>
      </c>
      <c r="B460" s="164">
        <v>117402</v>
      </c>
      <c r="C460" s="353" t="s">
        <v>1244</v>
      </c>
      <c r="D460" s="353"/>
      <c r="E460" s="353"/>
      <c r="F460" s="353"/>
      <c r="G460" s="164">
        <v>80</v>
      </c>
      <c r="H460" s="10">
        <v>465440</v>
      </c>
      <c r="I460" s="10">
        <v>351760</v>
      </c>
      <c r="J460" s="10">
        <v>131680</v>
      </c>
      <c r="K460" s="10">
        <v>447888</v>
      </c>
      <c r="L460" s="10">
        <v>345615</v>
      </c>
      <c r="M460" s="10">
        <v>188953</v>
      </c>
      <c r="N460" s="10">
        <v>1931336</v>
      </c>
    </row>
    <row r="461" spans="1:14">
      <c r="A461" s="163">
        <v>118101</v>
      </c>
      <c r="B461" s="164">
        <v>118101</v>
      </c>
      <c r="C461" s="353" t="s">
        <v>1245</v>
      </c>
      <c r="D461" s="353"/>
      <c r="E461" s="353"/>
      <c r="F461" s="353"/>
      <c r="G461" s="164">
        <v>40</v>
      </c>
      <c r="H461" s="10">
        <v>232720</v>
      </c>
      <c r="I461" s="10">
        <v>175880</v>
      </c>
      <c r="J461" s="10">
        <v>0</v>
      </c>
      <c r="K461" s="10">
        <v>172669</v>
      </c>
      <c r="L461" s="10">
        <v>129145</v>
      </c>
      <c r="M461" s="10">
        <v>188953</v>
      </c>
      <c r="N461" s="10">
        <v>899367</v>
      </c>
    </row>
    <row r="462" spans="1:14">
      <c r="A462" s="163">
        <v>128101</v>
      </c>
      <c r="B462" s="164">
        <v>128101</v>
      </c>
      <c r="C462" s="353" t="s">
        <v>1246</v>
      </c>
      <c r="D462" s="353"/>
      <c r="E462" s="353"/>
      <c r="F462" s="353"/>
      <c r="G462" s="164">
        <v>121</v>
      </c>
      <c r="H462" s="10">
        <v>703978</v>
      </c>
      <c r="I462" s="10">
        <v>532037</v>
      </c>
      <c r="J462" s="10">
        <v>199166</v>
      </c>
      <c r="K462" s="10">
        <v>597058</v>
      </c>
      <c r="L462" s="10">
        <v>511404</v>
      </c>
      <c r="M462" s="10">
        <v>188953</v>
      </c>
      <c r="N462" s="10">
        <v>2732596</v>
      </c>
    </row>
    <row r="463" spans="1:14">
      <c r="A463" s="163">
        <v>128401</v>
      </c>
      <c r="B463" s="164">
        <v>128401</v>
      </c>
      <c r="C463" s="353" t="s">
        <v>1247</v>
      </c>
      <c r="D463" s="353"/>
      <c r="E463" s="353"/>
      <c r="F463" s="353"/>
      <c r="G463" s="164">
        <v>94</v>
      </c>
      <c r="H463" s="10">
        <v>546892</v>
      </c>
      <c r="I463" s="10">
        <v>413318</v>
      </c>
      <c r="J463" s="10">
        <v>154724</v>
      </c>
      <c r="K463" s="10">
        <v>564179</v>
      </c>
      <c r="L463" s="10">
        <v>425946</v>
      </c>
      <c r="M463" s="10">
        <v>188953</v>
      </c>
      <c r="N463" s="10">
        <v>2294012</v>
      </c>
    </row>
    <row r="464" spans="1:14">
      <c r="A464" s="163">
        <v>128405</v>
      </c>
      <c r="B464" s="164">
        <v>128405</v>
      </c>
      <c r="C464" s="353" t="s">
        <v>1248</v>
      </c>
      <c r="D464" s="353"/>
      <c r="E464" s="353"/>
      <c r="F464" s="353"/>
      <c r="G464" s="164">
        <v>40</v>
      </c>
      <c r="H464" s="10">
        <v>232720</v>
      </c>
      <c r="I464" s="10">
        <v>175880</v>
      </c>
      <c r="J464" s="10">
        <v>0</v>
      </c>
      <c r="K464" s="10">
        <v>172669</v>
      </c>
      <c r="L464" s="10">
        <v>129145</v>
      </c>
      <c r="M464" s="10">
        <v>188953</v>
      </c>
      <c r="N464" s="10">
        <v>899367</v>
      </c>
    </row>
    <row r="465" spans="1:14">
      <c r="A465" s="163">
        <v>128801</v>
      </c>
      <c r="B465" s="164">
        <v>128801</v>
      </c>
      <c r="C465" s="353" t="s">
        <v>1249</v>
      </c>
      <c r="D465" s="353"/>
      <c r="E465" s="353"/>
      <c r="F465" s="353"/>
      <c r="G465" s="164">
        <v>121</v>
      </c>
      <c r="H465" s="10">
        <v>703978</v>
      </c>
      <c r="I465" s="10">
        <v>532037</v>
      </c>
      <c r="J465" s="10">
        <v>199166</v>
      </c>
      <c r="K465" s="10">
        <v>597058</v>
      </c>
      <c r="L465" s="10">
        <v>511404</v>
      </c>
      <c r="M465" s="10">
        <v>188953</v>
      </c>
      <c r="N465" s="10">
        <v>2732596</v>
      </c>
    </row>
    <row r="466" spans="1:14">
      <c r="A466" s="163">
        <v>128802</v>
      </c>
      <c r="B466" s="164">
        <v>128802</v>
      </c>
      <c r="C466" s="353" t="s">
        <v>1250</v>
      </c>
      <c r="D466" s="353"/>
      <c r="E466" s="353"/>
      <c r="F466" s="353"/>
      <c r="G466" s="164">
        <v>121</v>
      </c>
      <c r="H466" s="10">
        <v>703978</v>
      </c>
      <c r="I466" s="10">
        <v>532037</v>
      </c>
      <c r="J466" s="10">
        <v>199166</v>
      </c>
      <c r="K466" s="10">
        <v>597058</v>
      </c>
      <c r="L466" s="10">
        <v>511404</v>
      </c>
      <c r="M466" s="10">
        <v>188953</v>
      </c>
      <c r="N466" s="10">
        <v>2732596</v>
      </c>
    </row>
    <row r="467" spans="1:14">
      <c r="A467" s="163">
        <v>121301</v>
      </c>
      <c r="B467" s="164">
        <v>121301</v>
      </c>
      <c r="C467" s="353" t="s">
        <v>1251</v>
      </c>
      <c r="D467" s="353"/>
      <c r="E467" s="353"/>
      <c r="F467" s="353"/>
      <c r="G467" s="164">
        <v>87</v>
      </c>
      <c r="H467" s="10">
        <v>506166</v>
      </c>
      <c r="I467" s="10">
        <v>382539</v>
      </c>
      <c r="J467" s="10">
        <v>143202</v>
      </c>
      <c r="K467" s="10">
        <v>505708</v>
      </c>
      <c r="L467" s="10">
        <v>370599</v>
      </c>
      <c r="M467" s="10">
        <v>188953</v>
      </c>
      <c r="N467" s="10">
        <v>2097167</v>
      </c>
    </row>
    <row r="468" spans="1:14">
      <c r="A468" s="163">
        <v>121401</v>
      </c>
      <c r="B468" s="164">
        <v>121401</v>
      </c>
      <c r="C468" s="353" t="s">
        <v>1252</v>
      </c>
      <c r="D468" s="353"/>
      <c r="E468" s="353"/>
      <c r="F468" s="353"/>
      <c r="G468" s="164">
        <v>107</v>
      </c>
      <c r="H468" s="10">
        <v>622526</v>
      </c>
      <c r="I468" s="10">
        <v>470479</v>
      </c>
      <c r="J468" s="10">
        <v>176122</v>
      </c>
      <c r="K468" s="10">
        <v>579390</v>
      </c>
      <c r="L468" s="10">
        <v>480958</v>
      </c>
      <c r="M468" s="10">
        <v>188953</v>
      </c>
      <c r="N468" s="10">
        <v>2518428</v>
      </c>
    </row>
    <row r="469" spans="1:14">
      <c r="A469" s="163">
        <v>123001</v>
      </c>
      <c r="B469" s="164">
        <v>123001</v>
      </c>
      <c r="C469" s="353" t="s">
        <v>1253</v>
      </c>
      <c r="D469" s="353"/>
      <c r="E469" s="353"/>
      <c r="F469" s="353"/>
      <c r="G469" s="164">
        <v>121</v>
      </c>
      <c r="H469" s="10">
        <v>703978</v>
      </c>
      <c r="I469" s="10">
        <v>532037</v>
      </c>
      <c r="J469" s="10">
        <v>199166</v>
      </c>
      <c r="K469" s="10">
        <v>597058</v>
      </c>
      <c r="L469" s="10">
        <v>511404</v>
      </c>
      <c r="M469" s="10">
        <v>188953</v>
      </c>
      <c r="N469" s="10">
        <v>2732596</v>
      </c>
    </row>
    <row r="470" spans="1:14">
      <c r="A470" s="163">
        <v>123202</v>
      </c>
      <c r="B470" s="164">
        <v>123202</v>
      </c>
      <c r="C470" s="351" t="s">
        <v>1254</v>
      </c>
      <c r="D470" s="351"/>
      <c r="E470" s="351"/>
      <c r="F470" s="351"/>
      <c r="G470" s="164">
        <v>112</v>
      </c>
      <c r="H470" s="10">
        <v>651616</v>
      </c>
      <c r="I470" s="10">
        <v>492464</v>
      </c>
      <c r="J470" s="10">
        <v>184352</v>
      </c>
      <c r="K470" s="10">
        <v>597058</v>
      </c>
      <c r="L470" s="10">
        <v>511404</v>
      </c>
      <c r="M470" s="10">
        <v>188953</v>
      </c>
      <c r="N470" s="10">
        <v>2625847</v>
      </c>
    </row>
    <row r="471" spans="1:14">
      <c r="A471" s="163">
        <v>123401</v>
      </c>
      <c r="B471" s="164">
        <v>123401</v>
      </c>
      <c r="C471" s="353" t="s">
        <v>1255</v>
      </c>
      <c r="D471" s="353"/>
      <c r="E471" s="353"/>
      <c r="F471" s="353"/>
      <c r="G471" s="164">
        <v>121</v>
      </c>
      <c r="H471" s="10">
        <v>703978</v>
      </c>
      <c r="I471" s="10">
        <v>532037</v>
      </c>
      <c r="J471" s="10">
        <v>199166</v>
      </c>
      <c r="K471" s="10">
        <v>597058</v>
      </c>
      <c r="L471" s="10">
        <v>511404</v>
      </c>
      <c r="M471" s="10">
        <v>188953</v>
      </c>
      <c r="N471" s="10">
        <v>2732596</v>
      </c>
    </row>
    <row r="472" spans="1:14">
      <c r="A472" s="163">
        <v>124201</v>
      </c>
      <c r="B472" s="164">
        <v>124201</v>
      </c>
      <c r="C472" s="353" t="s">
        <v>1256</v>
      </c>
      <c r="D472" s="353"/>
      <c r="E472" s="353"/>
      <c r="F472" s="353"/>
      <c r="G472" s="164">
        <v>121</v>
      </c>
      <c r="H472" s="10">
        <v>703978</v>
      </c>
      <c r="I472" s="10">
        <v>532037</v>
      </c>
      <c r="J472" s="10">
        <v>199166</v>
      </c>
      <c r="K472" s="10">
        <v>597058</v>
      </c>
      <c r="L472" s="10">
        <v>511404</v>
      </c>
      <c r="M472" s="10">
        <v>188953</v>
      </c>
      <c r="N472" s="10">
        <v>2732596</v>
      </c>
    </row>
    <row r="473" spans="1:14" ht="24">
      <c r="A473" s="163">
        <v>124304</v>
      </c>
      <c r="B473" s="164">
        <v>124304</v>
      </c>
      <c r="C473" s="351" t="s">
        <v>1257</v>
      </c>
      <c r="D473" s="351"/>
      <c r="E473" s="351"/>
      <c r="F473" s="351"/>
      <c r="G473" s="164">
        <v>200</v>
      </c>
      <c r="H473" s="10">
        <v>1163600</v>
      </c>
      <c r="I473" s="10">
        <v>879400</v>
      </c>
      <c r="J473" s="10">
        <v>329200</v>
      </c>
      <c r="K473" s="10">
        <v>963288</v>
      </c>
      <c r="L473" s="10" t="s">
        <v>440</v>
      </c>
      <c r="M473" s="10">
        <v>188953</v>
      </c>
      <c r="N473" s="10">
        <v>3524441</v>
      </c>
    </row>
    <row r="474" spans="1:14">
      <c r="A474" s="163">
        <v>124401</v>
      </c>
      <c r="B474" s="164">
        <v>124401</v>
      </c>
      <c r="C474" s="353" t="s">
        <v>1258</v>
      </c>
      <c r="D474" s="353"/>
      <c r="E474" s="353"/>
      <c r="F474" s="353"/>
      <c r="G474" s="164">
        <v>134</v>
      </c>
      <c r="H474" s="10">
        <v>779612</v>
      </c>
      <c r="I474" s="10">
        <v>589198</v>
      </c>
      <c r="J474" s="10">
        <v>220564</v>
      </c>
      <c r="K474" s="10">
        <v>727079</v>
      </c>
      <c r="L474" s="10">
        <v>546527</v>
      </c>
      <c r="M474" s="10">
        <v>188953</v>
      </c>
      <c r="N474" s="10">
        <v>3051933</v>
      </c>
    </row>
    <row r="475" spans="1:14">
      <c r="A475" s="163">
        <v>126601</v>
      </c>
      <c r="B475" s="164">
        <v>126601</v>
      </c>
      <c r="C475" s="353" t="s">
        <v>1259</v>
      </c>
      <c r="D475" s="353"/>
      <c r="E475" s="353"/>
      <c r="F475" s="353"/>
      <c r="G475" s="164">
        <v>67</v>
      </c>
      <c r="H475" s="10">
        <v>389806</v>
      </c>
      <c r="I475" s="10">
        <v>294599</v>
      </c>
      <c r="J475" s="10">
        <v>110282</v>
      </c>
      <c r="K475" s="10">
        <v>376467</v>
      </c>
      <c r="L475" s="10">
        <v>321066</v>
      </c>
      <c r="M475" s="10">
        <v>188953</v>
      </c>
      <c r="N475" s="10">
        <v>1681173</v>
      </c>
    </row>
    <row r="476" spans="1:14">
      <c r="A476" s="163">
        <v>124303</v>
      </c>
      <c r="B476" s="164">
        <v>124303</v>
      </c>
      <c r="C476" s="353" t="s">
        <v>1260</v>
      </c>
      <c r="D476" s="353"/>
      <c r="E476" s="353"/>
      <c r="F476" s="353"/>
      <c r="G476" s="164">
        <v>54</v>
      </c>
      <c r="H476" s="10">
        <v>314172</v>
      </c>
      <c r="I476" s="10">
        <v>237438</v>
      </c>
      <c r="J476" s="10">
        <v>88884</v>
      </c>
      <c r="K476" s="10">
        <v>316617</v>
      </c>
      <c r="L476" s="10">
        <v>223923</v>
      </c>
      <c r="M476" s="10">
        <v>188953</v>
      </c>
      <c r="N476" s="10">
        <v>1369987</v>
      </c>
    </row>
    <row r="477" spans="1:14">
      <c r="A477" s="163">
        <v>125101</v>
      </c>
      <c r="B477" s="164">
        <v>125101</v>
      </c>
      <c r="C477" s="353" t="s">
        <v>1261</v>
      </c>
      <c r="D477" s="353"/>
      <c r="E477" s="353"/>
      <c r="F477" s="353"/>
      <c r="G477" s="164">
        <v>94</v>
      </c>
      <c r="H477" s="10">
        <v>546892</v>
      </c>
      <c r="I477" s="10">
        <v>413318</v>
      </c>
      <c r="J477" s="10">
        <v>154724</v>
      </c>
      <c r="K477" s="10">
        <v>564179</v>
      </c>
      <c r="L477" s="10">
        <v>425946</v>
      </c>
      <c r="M477" s="10">
        <v>188953</v>
      </c>
      <c r="N477" s="10">
        <v>2294012</v>
      </c>
    </row>
    <row r="478" spans="1:14">
      <c r="A478" s="163">
        <v>125401</v>
      </c>
      <c r="B478" s="164">
        <v>125401</v>
      </c>
      <c r="C478" s="353" t="s">
        <v>1262</v>
      </c>
      <c r="D478" s="353"/>
      <c r="E478" s="353"/>
      <c r="F478" s="353"/>
      <c r="G478" s="164">
        <v>117</v>
      </c>
      <c r="H478" s="10">
        <v>680706</v>
      </c>
      <c r="I478" s="10">
        <v>514449</v>
      </c>
      <c r="J478" s="10">
        <v>192582</v>
      </c>
      <c r="K478" s="10">
        <v>597058</v>
      </c>
      <c r="L478" s="10">
        <v>511404</v>
      </c>
      <c r="M478" s="10">
        <v>188953</v>
      </c>
      <c r="N478" s="10">
        <v>2685152</v>
      </c>
    </row>
    <row r="479" spans="1:14">
      <c r="A479" s="163">
        <v>125501</v>
      </c>
      <c r="B479" s="164">
        <v>125501</v>
      </c>
      <c r="C479" s="353" t="s">
        <v>1263</v>
      </c>
      <c r="D479" s="353"/>
      <c r="E479" s="353"/>
      <c r="F479" s="353"/>
      <c r="G479" s="164">
        <v>67</v>
      </c>
      <c r="H479" s="10">
        <v>389806</v>
      </c>
      <c r="I479" s="10">
        <v>294599</v>
      </c>
      <c r="J479" s="10">
        <v>110282</v>
      </c>
      <c r="K479" s="10">
        <v>376467</v>
      </c>
      <c r="L479" s="10">
        <v>321066</v>
      </c>
      <c r="M479" s="10">
        <v>188953</v>
      </c>
      <c r="N479" s="10">
        <v>1681173</v>
      </c>
    </row>
    <row r="480" spans="1:14">
      <c r="A480" s="163">
        <v>126403</v>
      </c>
      <c r="B480" s="164">
        <v>126403</v>
      </c>
      <c r="C480" s="353" t="s">
        <v>1264</v>
      </c>
      <c r="D480" s="353"/>
      <c r="E480" s="353"/>
      <c r="F480" s="353"/>
      <c r="G480" s="164">
        <v>150</v>
      </c>
      <c r="H480" s="10">
        <v>872700</v>
      </c>
      <c r="I480" s="10">
        <v>659550</v>
      </c>
      <c r="J480" s="10">
        <v>246900</v>
      </c>
      <c r="K480" s="10">
        <v>727079</v>
      </c>
      <c r="L480" s="10">
        <v>546527</v>
      </c>
      <c r="M480" s="10">
        <v>188953</v>
      </c>
      <c r="N480" s="10">
        <v>3241709</v>
      </c>
    </row>
    <row r="481" spans="1:14">
      <c r="A481" s="163">
        <v>126702</v>
      </c>
      <c r="B481" s="164">
        <v>126702</v>
      </c>
      <c r="C481" s="353" t="s">
        <v>1265</v>
      </c>
      <c r="D481" s="353"/>
      <c r="E481" s="353"/>
      <c r="F481" s="353"/>
      <c r="G481" s="164">
        <v>150</v>
      </c>
      <c r="H481" s="10">
        <v>872700</v>
      </c>
      <c r="I481" s="10">
        <v>659550</v>
      </c>
      <c r="J481" s="10">
        <v>246900</v>
      </c>
      <c r="K481" s="10">
        <v>727079</v>
      </c>
      <c r="L481" s="10">
        <v>546527</v>
      </c>
      <c r="M481" s="10">
        <v>188953</v>
      </c>
      <c r="N481" s="10">
        <v>3241709</v>
      </c>
    </row>
    <row r="482" spans="1:14">
      <c r="A482" s="163">
        <v>126703</v>
      </c>
      <c r="B482" s="164">
        <v>126703</v>
      </c>
      <c r="C482" s="353" t="s">
        <v>1266</v>
      </c>
      <c r="D482" s="353"/>
      <c r="E482" s="353"/>
      <c r="F482" s="353"/>
      <c r="G482" s="164">
        <v>150</v>
      </c>
      <c r="H482" s="10">
        <v>872700</v>
      </c>
      <c r="I482" s="10">
        <v>659550</v>
      </c>
      <c r="J482" s="10">
        <v>246900</v>
      </c>
      <c r="K482" s="10">
        <v>727079</v>
      </c>
      <c r="L482" s="10">
        <v>546527</v>
      </c>
      <c r="M482" s="10">
        <v>188953</v>
      </c>
      <c r="N482" s="10">
        <v>3241709</v>
      </c>
    </row>
    <row r="483" spans="1:14">
      <c r="A483" s="163">
        <v>126704</v>
      </c>
      <c r="B483" s="164">
        <v>126704</v>
      </c>
      <c r="C483" s="353" t="s">
        <v>1267</v>
      </c>
      <c r="D483" s="353"/>
      <c r="E483" s="353"/>
      <c r="F483" s="353"/>
      <c r="G483" s="164">
        <v>150</v>
      </c>
      <c r="H483" s="10">
        <v>872700</v>
      </c>
      <c r="I483" s="10">
        <v>659550</v>
      </c>
      <c r="J483" s="10">
        <v>246900</v>
      </c>
      <c r="K483" s="10">
        <v>727079</v>
      </c>
      <c r="L483" s="10">
        <v>546527</v>
      </c>
      <c r="M483" s="10">
        <v>188953</v>
      </c>
      <c r="N483" s="10">
        <v>3241709</v>
      </c>
    </row>
    <row r="484" spans="1:14">
      <c r="A484" s="163">
        <v>126705</v>
      </c>
      <c r="B484" s="164">
        <v>126705</v>
      </c>
      <c r="C484" s="353" t="s">
        <v>1268</v>
      </c>
      <c r="D484" s="353"/>
      <c r="E484" s="353"/>
      <c r="F484" s="353"/>
      <c r="G484" s="164">
        <v>127</v>
      </c>
      <c r="H484" s="10">
        <v>738886</v>
      </c>
      <c r="I484" s="10">
        <v>558419</v>
      </c>
      <c r="J484" s="10">
        <v>209042</v>
      </c>
      <c r="K484" s="10">
        <v>597058</v>
      </c>
      <c r="L484" s="10">
        <v>511404</v>
      </c>
      <c r="M484" s="10">
        <v>188953</v>
      </c>
      <c r="N484" s="10">
        <v>2803762</v>
      </c>
    </row>
    <row r="485" spans="1:14">
      <c r="A485" s="163">
        <v>126706</v>
      </c>
      <c r="B485" s="164">
        <v>126706</v>
      </c>
      <c r="C485" s="353" t="s">
        <v>1269</v>
      </c>
      <c r="D485" s="353"/>
      <c r="E485" s="353"/>
      <c r="F485" s="353"/>
      <c r="G485" s="164">
        <v>127</v>
      </c>
      <c r="H485" s="10">
        <v>738886</v>
      </c>
      <c r="I485" s="10">
        <v>558419</v>
      </c>
      <c r="J485" s="10">
        <v>209042</v>
      </c>
      <c r="K485" s="10">
        <v>597058</v>
      </c>
      <c r="L485" s="10">
        <v>511404</v>
      </c>
      <c r="M485" s="10">
        <v>188953</v>
      </c>
      <c r="N485" s="10">
        <v>2803762</v>
      </c>
    </row>
    <row r="486" spans="1:14">
      <c r="A486" s="163">
        <v>129101</v>
      </c>
      <c r="B486" s="164">
        <v>129101</v>
      </c>
      <c r="C486" s="353" t="s">
        <v>1270</v>
      </c>
      <c r="D486" s="353"/>
      <c r="E486" s="353"/>
      <c r="F486" s="353"/>
      <c r="G486" s="164">
        <v>36</v>
      </c>
      <c r="H486" s="10">
        <v>209448</v>
      </c>
      <c r="I486" s="10">
        <v>158292</v>
      </c>
      <c r="J486" s="10">
        <v>0</v>
      </c>
      <c r="K486" s="10">
        <v>172669</v>
      </c>
      <c r="L486" s="10">
        <v>129145</v>
      </c>
      <c r="M486" s="10">
        <v>188953</v>
      </c>
      <c r="N486" s="10">
        <v>858507</v>
      </c>
    </row>
    <row r="487" spans="1:14" ht="24">
      <c r="A487" s="163">
        <v>143401</v>
      </c>
      <c r="B487" s="168">
        <v>143401</v>
      </c>
      <c r="C487" s="353" t="s">
        <v>1271</v>
      </c>
      <c r="D487" s="353"/>
      <c r="E487" s="353"/>
      <c r="F487" s="353"/>
      <c r="G487" s="164">
        <v>200</v>
      </c>
      <c r="H487" s="10">
        <v>1163600</v>
      </c>
      <c r="I487" s="10">
        <v>879400</v>
      </c>
      <c r="J487" s="10">
        <v>329200</v>
      </c>
      <c r="K487" s="10">
        <v>963288</v>
      </c>
      <c r="L487" s="10" t="s">
        <v>440</v>
      </c>
      <c r="M487" s="10">
        <v>188953</v>
      </c>
      <c r="N487" s="10">
        <v>3524441</v>
      </c>
    </row>
    <row r="488" spans="1:14">
      <c r="A488" s="163">
        <v>143501</v>
      </c>
      <c r="B488" s="168">
        <v>143501</v>
      </c>
      <c r="C488" s="353" t="s">
        <v>1272</v>
      </c>
      <c r="D488" s="353"/>
      <c r="E488" s="353"/>
      <c r="F488" s="353"/>
      <c r="G488" s="164">
        <v>130</v>
      </c>
      <c r="H488" s="10">
        <v>756340</v>
      </c>
      <c r="I488" s="10">
        <v>571610</v>
      </c>
      <c r="J488" s="10">
        <v>213980</v>
      </c>
      <c r="K488" s="10">
        <v>597058</v>
      </c>
      <c r="L488" s="10">
        <v>511404</v>
      </c>
      <c r="M488" s="10">
        <v>188953</v>
      </c>
      <c r="N488" s="10">
        <v>2839345</v>
      </c>
    </row>
    <row r="489" spans="1:14">
      <c r="A489" s="163" t="s">
        <v>1273</v>
      </c>
      <c r="B489" s="164">
        <v>143401</v>
      </c>
      <c r="C489" s="353" t="s">
        <v>1274</v>
      </c>
      <c r="D489" s="353"/>
      <c r="E489" s="353"/>
      <c r="F489" s="353"/>
      <c r="G489" s="164">
        <v>130</v>
      </c>
      <c r="H489" s="10">
        <v>756340</v>
      </c>
      <c r="I489" s="10">
        <v>571610</v>
      </c>
      <c r="J489" s="10">
        <v>213980</v>
      </c>
      <c r="K489" s="10">
        <v>597058</v>
      </c>
      <c r="L489" s="10">
        <v>511404</v>
      </c>
      <c r="M489" s="10">
        <v>188953</v>
      </c>
      <c r="N489" s="10">
        <v>2839345</v>
      </c>
    </row>
    <row r="490" spans="1:14">
      <c r="A490" s="163">
        <v>130001</v>
      </c>
      <c r="B490" s="164">
        <v>130001</v>
      </c>
      <c r="C490" s="353" t="s">
        <v>1275</v>
      </c>
      <c r="D490" s="353"/>
      <c r="E490" s="353"/>
      <c r="F490" s="353"/>
      <c r="G490" s="164">
        <v>134</v>
      </c>
      <c r="H490" s="10">
        <v>779612</v>
      </c>
      <c r="I490" s="10">
        <v>589198</v>
      </c>
      <c r="J490" s="10">
        <v>220564</v>
      </c>
      <c r="K490" s="10">
        <v>727079</v>
      </c>
      <c r="L490" s="10">
        <v>546527</v>
      </c>
      <c r="M490" s="10">
        <v>188953</v>
      </c>
      <c r="N490" s="10">
        <v>3051933</v>
      </c>
    </row>
    <row r="491" spans="1:14">
      <c r="A491" s="163">
        <v>130002</v>
      </c>
      <c r="B491" s="164">
        <v>130002</v>
      </c>
      <c r="C491" s="353" t="s">
        <v>1276</v>
      </c>
      <c r="D491" s="353"/>
      <c r="E491" s="353"/>
      <c r="F491" s="353"/>
      <c r="G491" s="164">
        <v>134</v>
      </c>
      <c r="H491" s="10">
        <v>779612</v>
      </c>
      <c r="I491" s="10">
        <v>589198</v>
      </c>
      <c r="J491" s="10">
        <v>220564</v>
      </c>
      <c r="K491" s="10">
        <v>727079</v>
      </c>
      <c r="L491" s="10">
        <v>546527</v>
      </c>
      <c r="M491" s="10">
        <v>188953</v>
      </c>
      <c r="N491" s="10">
        <v>3051933</v>
      </c>
    </row>
    <row r="492" spans="1:14">
      <c r="A492" s="163">
        <v>130004</v>
      </c>
      <c r="B492" s="164">
        <v>130004</v>
      </c>
      <c r="C492" s="353" t="s">
        <v>1277</v>
      </c>
      <c r="D492" s="353"/>
      <c r="E492" s="353"/>
      <c r="F492" s="353"/>
      <c r="G492" s="164">
        <v>134</v>
      </c>
      <c r="H492" s="10">
        <v>779612</v>
      </c>
      <c r="I492" s="10">
        <v>589198</v>
      </c>
      <c r="J492" s="10">
        <v>220564</v>
      </c>
      <c r="K492" s="10">
        <v>727079</v>
      </c>
      <c r="L492" s="10">
        <v>546527</v>
      </c>
      <c r="M492" s="10">
        <v>188953</v>
      </c>
      <c r="N492" s="10">
        <v>3051933</v>
      </c>
    </row>
    <row r="493" spans="1:14">
      <c r="A493" s="163">
        <v>136504</v>
      </c>
      <c r="B493" s="164">
        <v>136504</v>
      </c>
      <c r="C493" s="353" t="s">
        <v>1278</v>
      </c>
      <c r="D493" s="353"/>
      <c r="E493" s="353"/>
      <c r="F493" s="353"/>
      <c r="G493" s="164">
        <v>27</v>
      </c>
      <c r="H493" s="10">
        <v>157086</v>
      </c>
      <c r="I493" s="10">
        <v>118719</v>
      </c>
      <c r="J493" s="10">
        <v>0</v>
      </c>
      <c r="K493" s="10">
        <v>104490</v>
      </c>
      <c r="L493" s="10">
        <v>124834</v>
      </c>
      <c r="M493" s="10">
        <v>188953</v>
      </c>
      <c r="N493" s="10">
        <v>694082</v>
      </c>
    </row>
    <row r="494" spans="1:14">
      <c r="A494" s="163">
        <v>137003</v>
      </c>
      <c r="B494" s="164">
        <v>137003</v>
      </c>
      <c r="C494" s="353" t="s">
        <v>1279</v>
      </c>
      <c r="D494" s="353"/>
      <c r="E494" s="353"/>
      <c r="F494" s="353"/>
      <c r="G494" s="164">
        <v>121</v>
      </c>
      <c r="H494" s="10">
        <v>703978</v>
      </c>
      <c r="I494" s="10">
        <v>532037</v>
      </c>
      <c r="J494" s="10">
        <v>199166</v>
      </c>
      <c r="K494" s="10">
        <v>597058</v>
      </c>
      <c r="L494" s="10">
        <v>511404</v>
      </c>
      <c r="M494" s="10">
        <v>188953</v>
      </c>
      <c r="N494" s="10">
        <v>2732596</v>
      </c>
    </row>
    <row r="495" spans="1:14">
      <c r="A495" s="163">
        <v>137005</v>
      </c>
      <c r="B495" s="164">
        <v>137005</v>
      </c>
      <c r="C495" s="353" t="s">
        <v>1280</v>
      </c>
      <c r="D495" s="353"/>
      <c r="E495" s="353"/>
      <c r="F495" s="353"/>
      <c r="G495" s="164">
        <v>155</v>
      </c>
      <c r="H495" s="10">
        <v>901790</v>
      </c>
      <c r="I495" s="10">
        <v>681535</v>
      </c>
      <c r="J495" s="10">
        <v>255130</v>
      </c>
      <c r="K495" s="10">
        <v>798418</v>
      </c>
      <c r="L495" s="10">
        <v>596414</v>
      </c>
      <c r="M495" s="10">
        <v>188953</v>
      </c>
      <c r="N495" s="10">
        <v>3422240</v>
      </c>
    </row>
    <row r="496" spans="1:14">
      <c r="A496" s="163">
        <v>138101</v>
      </c>
      <c r="B496" s="164">
        <v>138101</v>
      </c>
      <c r="C496" s="353" t="s">
        <v>1281</v>
      </c>
      <c r="D496" s="353"/>
      <c r="E496" s="353"/>
      <c r="F496" s="353"/>
      <c r="G496" s="164">
        <v>121</v>
      </c>
      <c r="H496" s="10">
        <v>703978</v>
      </c>
      <c r="I496" s="10">
        <v>532037</v>
      </c>
      <c r="J496" s="10">
        <v>199166</v>
      </c>
      <c r="K496" s="10">
        <v>597058</v>
      </c>
      <c r="L496" s="10">
        <v>511404</v>
      </c>
      <c r="M496" s="10">
        <v>188953</v>
      </c>
      <c r="N496" s="10">
        <v>2732596</v>
      </c>
    </row>
    <row r="497" spans="1:14">
      <c r="A497" s="163">
        <v>147101</v>
      </c>
      <c r="B497" s="164">
        <v>147101</v>
      </c>
      <c r="C497" s="353" t="s">
        <v>1282</v>
      </c>
      <c r="D497" s="353"/>
      <c r="E497" s="353"/>
      <c r="F497" s="353"/>
      <c r="G497" s="164">
        <v>135</v>
      </c>
      <c r="H497" s="10">
        <v>785430</v>
      </c>
      <c r="I497" s="10">
        <v>593595</v>
      </c>
      <c r="J497" s="10">
        <v>222210</v>
      </c>
      <c r="K497" s="10">
        <v>727079</v>
      </c>
      <c r="L497" s="10">
        <v>546527</v>
      </c>
      <c r="M497" s="10">
        <v>188953</v>
      </c>
      <c r="N497" s="10">
        <v>3063794</v>
      </c>
    </row>
    <row r="498" spans="1:14">
      <c r="A498" s="163">
        <v>147104</v>
      </c>
      <c r="B498" s="164">
        <v>147104</v>
      </c>
      <c r="C498" s="353" t="s">
        <v>1283</v>
      </c>
      <c r="D498" s="353"/>
      <c r="E498" s="353"/>
      <c r="F498" s="353"/>
      <c r="G498" s="164">
        <v>110</v>
      </c>
      <c r="H498" s="10">
        <v>639980</v>
      </c>
      <c r="I498" s="10">
        <v>483670</v>
      </c>
      <c r="J498" s="10">
        <v>181060</v>
      </c>
      <c r="K498" s="10">
        <v>579390</v>
      </c>
      <c r="L498" s="10">
        <v>480958</v>
      </c>
      <c r="M498" s="10">
        <v>188953</v>
      </c>
      <c r="N498" s="10">
        <v>2554011</v>
      </c>
    </row>
    <row r="499" spans="1:14" ht="24">
      <c r="A499" s="163">
        <v>147401</v>
      </c>
      <c r="B499" s="164">
        <v>147401</v>
      </c>
      <c r="C499" s="353" t="s">
        <v>1284</v>
      </c>
      <c r="D499" s="353"/>
      <c r="E499" s="353"/>
      <c r="F499" s="353"/>
      <c r="G499" s="164">
        <v>190</v>
      </c>
      <c r="H499" s="10">
        <v>1105420</v>
      </c>
      <c r="I499" s="10">
        <v>835430</v>
      </c>
      <c r="J499" s="10">
        <v>312740</v>
      </c>
      <c r="K499" s="10">
        <v>963288</v>
      </c>
      <c r="L499" s="10" t="s">
        <v>440</v>
      </c>
      <c r="M499" s="10">
        <v>188953</v>
      </c>
      <c r="N499" s="10">
        <v>3405831</v>
      </c>
    </row>
    <row r="500" spans="1:14" ht="24">
      <c r="A500" s="163">
        <v>147402</v>
      </c>
      <c r="B500" s="164">
        <v>147402</v>
      </c>
      <c r="C500" s="353" t="s">
        <v>1285</v>
      </c>
      <c r="D500" s="353"/>
      <c r="E500" s="353"/>
      <c r="F500" s="353"/>
      <c r="G500" s="164">
        <v>240</v>
      </c>
      <c r="H500" s="10">
        <v>1396320</v>
      </c>
      <c r="I500" s="10">
        <v>1055280</v>
      </c>
      <c r="J500" s="10">
        <v>395040</v>
      </c>
      <c r="K500" s="10">
        <v>1241331</v>
      </c>
      <c r="L500" s="10" t="s">
        <v>440</v>
      </c>
      <c r="M500" s="10">
        <v>188953</v>
      </c>
      <c r="N500" s="10">
        <v>4276924</v>
      </c>
    </row>
    <row r="501" spans="1:14">
      <c r="A501" s="163">
        <v>180101</v>
      </c>
      <c r="B501" s="164">
        <v>180101</v>
      </c>
      <c r="C501" s="353" t="s">
        <v>1286</v>
      </c>
      <c r="D501" s="353"/>
      <c r="E501" s="353"/>
      <c r="F501" s="353"/>
      <c r="G501" s="164">
        <v>30</v>
      </c>
      <c r="H501" s="10">
        <v>174540</v>
      </c>
      <c r="I501" s="10">
        <v>131910</v>
      </c>
      <c r="J501" s="10">
        <v>0</v>
      </c>
      <c r="K501" s="10">
        <v>104490</v>
      </c>
      <c r="L501" s="10">
        <v>124834</v>
      </c>
      <c r="M501" s="10">
        <v>188953</v>
      </c>
      <c r="N501" s="10">
        <v>724727</v>
      </c>
    </row>
    <row r="502" spans="1:14">
      <c r="A502" s="163">
        <v>180201</v>
      </c>
      <c r="B502" s="164">
        <v>180201</v>
      </c>
      <c r="C502" s="353" t="s">
        <v>1287</v>
      </c>
      <c r="D502" s="353"/>
      <c r="E502" s="353"/>
      <c r="F502" s="353"/>
      <c r="G502" s="164">
        <v>30</v>
      </c>
      <c r="H502" s="10">
        <v>174540</v>
      </c>
      <c r="I502" s="10">
        <v>131910</v>
      </c>
      <c r="J502" s="10">
        <v>0</v>
      </c>
      <c r="K502" s="10">
        <v>104490</v>
      </c>
      <c r="L502" s="10">
        <v>124834</v>
      </c>
      <c r="M502" s="10">
        <v>188953</v>
      </c>
      <c r="N502" s="10">
        <v>724727</v>
      </c>
    </row>
    <row r="503" spans="1:14">
      <c r="A503" s="163">
        <v>180301</v>
      </c>
      <c r="B503" s="164">
        <v>180301</v>
      </c>
      <c r="C503" s="353" t="s">
        <v>1288</v>
      </c>
      <c r="D503" s="353"/>
      <c r="E503" s="353"/>
      <c r="F503" s="353"/>
      <c r="G503" s="164">
        <v>67</v>
      </c>
      <c r="H503" s="10">
        <v>389806</v>
      </c>
      <c r="I503" s="10">
        <v>294599</v>
      </c>
      <c r="J503" s="10">
        <v>110282</v>
      </c>
      <c r="K503" s="10">
        <v>376467</v>
      </c>
      <c r="L503" s="10">
        <v>321066</v>
      </c>
      <c r="M503" s="10">
        <v>188953</v>
      </c>
      <c r="N503" s="10">
        <v>1681173</v>
      </c>
    </row>
    <row r="504" spans="1:14" ht="24">
      <c r="A504" s="163">
        <v>170004</v>
      </c>
      <c r="B504" s="164">
        <v>170004</v>
      </c>
      <c r="C504" s="353" t="s">
        <v>1289</v>
      </c>
      <c r="D504" s="353"/>
      <c r="E504" s="353"/>
      <c r="F504" s="353"/>
      <c r="G504" s="169">
        <v>300</v>
      </c>
      <c r="H504" s="10">
        <v>1745400</v>
      </c>
      <c r="I504" s="10">
        <v>1319100</v>
      </c>
      <c r="J504" s="10">
        <v>493800</v>
      </c>
      <c r="K504" s="10">
        <v>1564130</v>
      </c>
      <c r="L504" s="10" t="s">
        <v>440</v>
      </c>
      <c r="M504" s="10">
        <v>188953</v>
      </c>
      <c r="N504" s="10">
        <v>5311383</v>
      </c>
    </row>
    <row r="505" spans="1:14" ht="24">
      <c r="A505" s="163">
        <v>170006</v>
      </c>
      <c r="B505" s="164">
        <v>170006</v>
      </c>
      <c r="C505" s="353" t="s">
        <v>1290</v>
      </c>
      <c r="D505" s="353"/>
      <c r="E505" s="353"/>
      <c r="F505" s="353"/>
      <c r="G505" s="164">
        <v>180</v>
      </c>
      <c r="H505" s="10">
        <v>1047240</v>
      </c>
      <c r="I505" s="10">
        <v>791460</v>
      </c>
      <c r="J505" s="10">
        <v>296280</v>
      </c>
      <c r="K505" s="10">
        <v>963288</v>
      </c>
      <c r="L505" s="10" t="s">
        <v>440</v>
      </c>
      <c r="M505" s="10">
        <v>188953</v>
      </c>
      <c r="N505" s="10">
        <v>3287221</v>
      </c>
    </row>
    <row r="506" spans="1:14" ht="24">
      <c r="A506" s="163">
        <v>170007</v>
      </c>
      <c r="B506" s="164">
        <v>170007</v>
      </c>
      <c r="C506" s="353" t="s">
        <v>1291</v>
      </c>
      <c r="D506" s="353"/>
      <c r="E506" s="353"/>
      <c r="F506" s="353"/>
      <c r="G506" s="164">
        <v>180</v>
      </c>
      <c r="H506" s="10">
        <v>1047240</v>
      </c>
      <c r="I506" s="10">
        <v>791460</v>
      </c>
      <c r="J506" s="10">
        <v>296280</v>
      </c>
      <c r="K506" s="10">
        <v>963288</v>
      </c>
      <c r="L506" s="10" t="s">
        <v>440</v>
      </c>
      <c r="M506" s="10">
        <v>188953</v>
      </c>
      <c r="N506" s="10">
        <v>3287221</v>
      </c>
    </row>
    <row r="507" spans="1:14" ht="24">
      <c r="A507" s="163">
        <v>170008</v>
      </c>
      <c r="B507" s="164">
        <v>170008</v>
      </c>
      <c r="C507" s="353" t="s">
        <v>1292</v>
      </c>
      <c r="D507" s="353"/>
      <c r="E507" s="353"/>
      <c r="F507" s="353"/>
      <c r="G507" s="164">
        <v>180</v>
      </c>
      <c r="H507" s="10">
        <v>1047240</v>
      </c>
      <c r="I507" s="10">
        <v>791460</v>
      </c>
      <c r="J507" s="10">
        <v>296280</v>
      </c>
      <c r="K507" s="10">
        <v>963288</v>
      </c>
      <c r="L507" s="10" t="s">
        <v>440</v>
      </c>
      <c r="M507" s="10">
        <v>188953</v>
      </c>
      <c r="N507" s="10">
        <v>3287221</v>
      </c>
    </row>
    <row r="508" spans="1:14">
      <c r="A508" s="163">
        <v>182201</v>
      </c>
      <c r="B508" s="164">
        <v>182201</v>
      </c>
      <c r="C508" s="353" t="s">
        <v>1293</v>
      </c>
      <c r="D508" s="353"/>
      <c r="E508" s="353"/>
      <c r="F508" s="353"/>
      <c r="G508" s="164">
        <v>40</v>
      </c>
      <c r="H508" s="10">
        <v>232720</v>
      </c>
      <c r="I508" s="10">
        <v>175880</v>
      </c>
      <c r="J508" s="10">
        <v>0</v>
      </c>
      <c r="K508" s="10">
        <v>172669</v>
      </c>
      <c r="L508" s="10">
        <v>129145</v>
      </c>
      <c r="M508" s="10">
        <v>188953</v>
      </c>
      <c r="N508" s="10">
        <v>899367</v>
      </c>
    </row>
    <row r="509" spans="1:14">
      <c r="A509" s="163">
        <v>182301</v>
      </c>
      <c r="B509" s="164">
        <v>182301</v>
      </c>
      <c r="C509" s="353" t="s">
        <v>1294</v>
      </c>
      <c r="D509" s="353"/>
      <c r="E509" s="353"/>
      <c r="F509" s="353"/>
      <c r="G509" s="164">
        <v>40</v>
      </c>
      <c r="H509" s="10">
        <v>232720</v>
      </c>
      <c r="I509" s="10">
        <v>175880</v>
      </c>
      <c r="J509" s="10">
        <v>0</v>
      </c>
      <c r="K509" s="10">
        <v>172669</v>
      </c>
      <c r="L509" s="10">
        <v>129145</v>
      </c>
      <c r="M509" s="10">
        <v>188953</v>
      </c>
      <c r="N509" s="10">
        <v>899367</v>
      </c>
    </row>
    <row r="510" spans="1:14">
      <c r="A510" s="163">
        <v>183102</v>
      </c>
      <c r="B510" s="164">
        <v>183102</v>
      </c>
      <c r="C510" s="353" t="s">
        <v>1295</v>
      </c>
      <c r="D510" s="353"/>
      <c r="E510" s="353"/>
      <c r="F510" s="353"/>
      <c r="G510" s="164">
        <v>110</v>
      </c>
      <c r="H510" s="10">
        <v>639980</v>
      </c>
      <c r="I510" s="10">
        <v>483670</v>
      </c>
      <c r="J510" s="10">
        <v>181060</v>
      </c>
      <c r="K510" s="10">
        <v>579390</v>
      </c>
      <c r="L510" s="10">
        <v>480958</v>
      </c>
      <c r="M510" s="10">
        <v>188953</v>
      </c>
      <c r="N510" s="10">
        <v>2554011</v>
      </c>
    </row>
    <row r="511" spans="1:14">
      <c r="A511" s="163">
        <v>183103</v>
      </c>
      <c r="B511" s="164">
        <v>183103</v>
      </c>
      <c r="C511" s="353" t="s">
        <v>1296</v>
      </c>
      <c r="D511" s="353"/>
      <c r="E511" s="353"/>
      <c r="F511" s="353"/>
      <c r="G511" s="164">
        <v>120</v>
      </c>
      <c r="H511" s="10">
        <v>698160</v>
      </c>
      <c r="I511" s="10">
        <v>527640</v>
      </c>
      <c r="J511" s="10">
        <v>197520</v>
      </c>
      <c r="K511" s="10">
        <v>597058</v>
      </c>
      <c r="L511" s="10">
        <v>511404</v>
      </c>
      <c r="M511" s="10">
        <v>188953</v>
      </c>
      <c r="N511" s="10">
        <v>2720735</v>
      </c>
    </row>
    <row r="512" spans="1:14">
      <c r="A512" s="163">
        <v>202101</v>
      </c>
      <c r="B512" s="164">
        <v>202101</v>
      </c>
      <c r="C512" s="353" t="s">
        <v>1297</v>
      </c>
      <c r="D512" s="353"/>
      <c r="E512" s="353"/>
      <c r="F512" s="353"/>
      <c r="G512" s="164">
        <v>54</v>
      </c>
      <c r="H512" s="10">
        <v>314172</v>
      </c>
      <c r="I512" s="10">
        <v>237438</v>
      </c>
      <c r="J512" s="10">
        <v>88884</v>
      </c>
      <c r="K512" s="10">
        <v>316617</v>
      </c>
      <c r="L512" s="10">
        <v>223923</v>
      </c>
      <c r="M512" s="10">
        <v>188953</v>
      </c>
      <c r="N512" s="10">
        <v>1369987</v>
      </c>
    </row>
    <row r="513" spans="1:14">
      <c r="A513" s="163">
        <v>204301</v>
      </c>
      <c r="B513" s="164">
        <v>204301</v>
      </c>
      <c r="C513" s="353" t="s">
        <v>1298</v>
      </c>
      <c r="D513" s="353"/>
      <c r="E513" s="353"/>
      <c r="F513" s="353"/>
      <c r="G513" s="169">
        <v>120</v>
      </c>
      <c r="H513" s="10">
        <v>698160</v>
      </c>
      <c r="I513" s="10">
        <v>527640</v>
      </c>
      <c r="J513" s="10">
        <v>197520</v>
      </c>
      <c r="K513" s="10">
        <v>597058</v>
      </c>
      <c r="L513" s="10">
        <v>511404</v>
      </c>
      <c r="M513" s="10">
        <v>188953</v>
      </c>
      <c r="N513" s="10">
        <v>2720735</v>
      </c>
    </row>
    <row r="514" spans="1:14">
      <c r="A514" s="163">
        <v>204302</v>
      </c>
      <c r="B514" s="164">
        <v>204302</v>
      </c>
      <c r="C514" s="353" t="s">
        <v>1299</v>
      </c>
      <c r="D514" s="353"/>
      <c r="E514" s="353"/>
      <c r="F514" s="353"/>
      <c r="G514" s="169">
        <v>130</v>
      </c>
      <c r="H514" s="10">
        <v>756340</v>
      </c>
      <c r="I514" s="10">
        <v>571610</v>
      </c>
      <c r="J514" s="10">
        <v>213980</v>
      </c>
      <c r="K514" s="10">
        <v>597058</v>
      </c>
      <c r="L514" s="10">
        <v>511404</v>
      </c>
      <c r="M514" s="10">
        <v>188953</v>
      </c>
      <c r="N514" s="10">
        <v>2839345</v>
      </c>
    </row>
    <row r="515" spans="1:14" ht="24">
      <c r="A515" s="163">
        <v>204303</v>
      </c>
      <c r="B515" s="164">
        <v>204303</v>
      </c>
      <c r="C515" s="353" t="s">
        <v>1300</v>
      </c>
      <c r="D515" s="353"/>
      <c r="E515" s="353"/>
      <c r="F515" s="353"/>
      <c r="G515" s="169">
        <v>250</v>
      </c>
      <c r="H515" s="10">
        <v>1454500</v>
      </c>
      <c r="I515" s="10">
        <v>1099250</v>
      </c>
      <c r="J515" s="10">
        <v>411500</v>
      </c>
      <c r="K515" s="10">
        <v>1241331</v>
      </c>
      <c r="L515" s="10" t="s">
        <v>440</v>
      </c>
      <c r="M515" s="10">
        <v>188953</v>
      </c>
      <c r="N515" s="10">
        <v>4395534</v>
      </c>
    </row>
    <row r="516" spans="1:14" ht="24">
      <c r="A516" s="163">
        <v>204304</v>
      </c>
      <c r="B516" s="164">
        <v>204304</v>
      </c>
      <c r="C516" s="353" t="s">
        <v>1301</v>
      </c>
      <c r="D516" s="353"/>
      <c r="E516" s="353"/>
      <c r="F516" s="353"/>
      <c r="G516" s="169">
        <v>260</v>
      </c>
      <c r="H516" s="10">
        <v>1512680</v>
      </c>
      <c r="I516" s="10">
        <v>1143220</v>
      </c>
      <c r="J516" s="10">
        <v>427960</v>
      </c>
      <c r="K516" s="10">
        <v>1241331</v>
      </c>
      <c r="L516" s="10" t="s">
        <v>440</v>
      </c>
      <c r="M516" s="10">
        <v>188953</v>
      </c>
      <c r="N516" s="10">
        <v>4514144</v>
      </c>
    </row>
    <row r="517" spans="1:14">
      <c r="A517" s="163">
        <v>204305</v>
      </c>
      <c r="B517" s="164">
        <v>204305</v>
      </c>
      <c r="C517" s="353" t="s">
        <v>1302</v>
      </c>
      <c r="D517" s="353"/>
      <c r="E517" s="353"/>
      <c r="F517" s="353"/>
      <c r="G517" s="169">
        <v>170</v>
      </c>
      <c r="H517" s="10">
        <v>989060</v>
      </c>
      <c r="I517" s="10">
        <v>747490</v>
      </c>
      <c r="J517" s="10">
        <v>279820</v>
      </c>
      <c r="K517" s="10">
        <v>798418</v>
      </c>
      <c r="L517" s="10">
        <v>596414</v>
      </c>
      <c r="M517" s="10">
        <v>188953</v>
      </c>
      <c r="N517" s="10">
        <v>3600155</v>
      </c>
    </row>
    <row r="518" spans="1:14" ht="24">
      <c r="A518" s="163">
        <v>204306</v>
      </c>
      <c r="B518" s="164">
        <v>204306</v>
      </c>
      <c r="C518" s="353" t="s">
        <v>1303</v>
      </c>
      <c r="D518" s="353"/>
      <c r="E518" s="353"/>
      <c r="F518" s="353"/>
      <c r="G518" s="169">
        <v>250</v>
      </c>
      <c r="H518" s="10">
        <v>1454500</v>
      </c>
      <c r="I518" s="10">
        <v>1099250</v>
      </c>
      <c r="J518" s="10">
        <v>411500</v>
      </c>
      <c r="K518" s="10">
        <v>1241331</v>
      </c>
      <c r="L518" s="10" t="s">
        <v>440</v>
      </c>
      <c r="M518" s="10">
        <v>188953</v>
      </c>
      <c r="N518" s="10">
        <v>4395534</v>
      </c>
    </row>
    <row r="519" spans="1:14">
      <c r="A519" s="163">
        <v>184101</v>
      </c>
      <c r="B519" s="164">
        <v>184101</v>
      </c>
      <c r="C519" s="353" t="s">
        <v>1304</v>
      </c>
      <c r="D519" s="353"/>
      <c r="E519" s="353"/>
      <c r="F519" s="353"/>
      <c r="G519" s="164">
        <v>40</v>
      </c>
      <c r="H519" s="10">
        <v>232720</v>
      </c>
      <c r="I519" s="10">
        <v>175880</v>
      </c>
      <c r="J519" s="10">
        <v>0</v>
      </c>
      <c r="K519" s="10">
        <v>172669</v>
      </c>
      <c r="L519" s="10">
        <v>129145</v>
      </c>
      <c r="M519" s="10">
        <v>188953</v>
      </c>
      <c r="N519" s="10">
        <v>899367</v>
      </c>
    </row>
    <row r="520" spans="1:14">
      <c r="A520" s="163">
        <v>186202</v>
      </c>
      <c r="B520" s="164">
        <v>186202</v>
      </c>
      <c r="C520" s="353" t="s">
        <v>1305</v>
      </c>
      <c r="D520" s="353"/>
      <c r="E520" s="353"/>
      <c r="F520" s="353"/>
      <c r="G520" s="164">
        <v>140</v>
      </c>
      <c r="H520" s="10">
        <v>814520</v>
      </c>
      <c r="I520" s="10">
        <v>615580</v>
      </c>
      <c r="J520" s="10">
        <v>230440</v>
      </c>
      <c r="K520" s="10">
        <v>727079</v>
      </c>
      <c r="L520" s="10">
        <v>546527</v>
      </c>
      <c r="M520" s="10">
        <v>188953</v>
      </c>
      <c r="N520" s="10">
        <v>3123099</v>
      </c>
    </row>
    <row r="521" spans="1:14">
      <c r="A521" s="163">
        <v>187107</v>
      </c>
      <c r="B521" s="164">
        <v>187107</v>
      </c>
      <c r="C521" s="353" t="s">
        <v>1306</v>
      </c>
      <c r="D521" s="353"/>
      <c r="E521" s="353"/>
      <c r="F521" s="353"/>
      <c r="G521" s="164">
        <v>121</v>
      </c>
      <c r="H521" s="10">
        <v>703978</v>
      </c>
      <c r="I521" s="10">
        <v>532037</v>
      </c>
      <c r="J521" s="10">
        <v>199166</v>
      </c>
      <c r="K521" s="10">
        <v>597058</v>
      </c>
      <c r="L521" s="10">
        <v>511404</v>
      </c>
      <c r="M521" s="10">
        <v>188953</v>
      </c>
      <c r="N521" s="10">
        <v>2732596</v>
      </c>
    </row>
    <row r="522" spans="1:14">
      <c r="A522" s="163">
        <v>200102</v>
      </c>
      <c r="B522" s="164">
        <v>200102</v>
      </c>
      <c r="C522" s="353" t="s">
        <v>1307</v>
      </c>
      <c r="D522" s="353"/>
      <c r="E522" s="353"/>
      <c r="F522" s="353"/>
      <c r="G522" s="164">
        <v>67</v>
      </c>
      <c r="H522" s="10">
        <v>389806</v>
      </c>
      <c r="I522" s="10">
        <v>294599</v>
      </c>
      <c r="J522" s="10">
        <v>110282</v>
      </c>
      <c r="K522" s="10">
        <v>376467</v>
      </c>
      <c r="L522" s="10">
        <v>321066</v>
      </c>
      <c r="M522" s="10">
        <v>188953</v>
      </c>
      <c r="N522" s="10">
        <v>1681173</v>
      </c>
    </row>
    <row r="523" spans="1:14">
      <c r="A523" s="163">
        <v>200103</v>
      </c>
      <c r="B523" s="164">
        <v>200103</v>
      </c>
      <c r="C523" s="353" t="s">
        <v>1308</v>
      </c>
      <c r="D523" s="353"/>
      <c r="E523" s="353"/>
      <c r="F523" s="353"/>
      <c r="G523" s="164">
        <v>67</v>
      </c>
      <c r="H523" s="10">
        <v>389806</v>
      </c>
      <c r="I523" s="10">
        <v>294599</v>
      </c>
      <c r="J523" s="10">
        <v>110282</v>
      </c>
      <c r="K523" s="10">
        <v>376467</v>
      </c>
      <c r="L523" s="10">
        <v>321066</v>
      </c>
      <c r="M523" s="10">
        <v>188953</v>
      </c>
      <c r="N523" s="10">
        <v>1681173</v>
      </c>
    </row>
    <row r="524" spans="1:14">
      <c r="A524" s="163">
        <v>200104</v>
      </c>
      <c r="B524" s="164">
        <v>200104</v>
      </c>
      <c r="C524" s="353" t="s">
        <v>1309</v>
      </c>
      <c r="D524" s="353"/>
      <c r="E524" s="353"/>
      <c r="F524" s="353"/>
      <c r="G524" s="164">
        <v>67</v>
      </c>
      <c r="H524" s="10">
        <v>389806</v>
      </c>
      <c r="I524" s="10">
        <v>294599</v>
      </c>
      <c r="J524" s="10">
        <v>110282</v>
      </c>
      <c r="K524" s="10">
        <v>376467</v>
      </c>
      <c r="L524" s="10">
        <v>321066</v>
      </c>
      <c r="M524" s="10">
        <v>188953</v>
      </c>
      <c r="N524" s="10">
        <v>1681173</v>
      </c>
    </row>
    <row r="525" spans="1:14">
      <c r="A525" s="163">
        <v>200105</v>
      </c>
      <c r="B525" s="164">
        <v>200105</v>
      </c>
      <c r="C525" s="353" t="s">
        <v>1310</v>
      </c>
      <c r="D525" s="353"/>
      <c r="E525" s="353"/>
      <c r="F525" s="353"/>
      <c r="G525" s="164">
        <v>67</v>
      </c>
      <c r="H525" s="10">
        <v>389806</v>
      </c>
      <c r="I525" s="10">
        <v>294599</v>
      </c>
      <c r="J525" s="10">
        <v>110282</v>
      </c>
      <c r="K525" s="10">
        <v>376467</v>
      </c>
      <c r="L525" s="10">
        <v>321066</v>
      </c>
      <c r="M525" s="10">
        <v>188953</v>
      </c>
      <c r="N525" s="10">
        <v>1681173</v>
      </c>
    </row>
    <row r="526" spans="1:14">
      <c r="A526" s="163">
        <v>202401</v>
      </c>
      <c r="B526" s="167">
        <v>202401</v>
      </c>
      <c r="C526" s="351" t="s">
        <v>1311</v>
      </c>
      <c r="D526" s="351"/>
      <c r="E526" s="351"/>
      <c r="F526" s="351"/>
      <c r="G526" s="164">
        <v>18</v>
      </c>
      <c r="H526" s="10">
        <v>104724</v>
      </c>
      <c r="I526" s="10">
        <v>79146</v>
      </c>
      <c r="J526" s="10">
        <v>0</v>
      </c>
      <c r="K526" s="10">
        <v>50277</v>
      </c>
      <c r="L526" s="10">
        <v>120914</v>
      </c>
      <c r="M526" s="10">
        <v>188953</v>
      </c>
      <c r="N526" s="10">
        <v>544014</v>
      </c>
    </row>
    <row r="527" spans="1:14">
      <c r="A527" s="163">
        <v>202402</v>
      </c>
      <c r="B527" s="167">
        <v>202402</v>
      </c>
      <c r="C527" s="351" t="s">
        <v>1312</v>
      </c>
      <c r="D527" s="351"/>
      <c r="E527" s="351"/>
      <c r="F527" s="351"/>
      <c r="G527" s="164">
        <v>18</v>
      </c>
      <c r="H527" s="10">
        <v>104724</v>
      </c>
      <c r="I527" s="10">
        <v>79146</v>
      </c>
      <c r="J527" s="10">
        <v>0</v>
      </c>
      <c r="K527" s="10">
        <v>50277</v>
      </c>
      <c r="L527" s="10">
        <v>120914</v>
      </c>
      <c r="M527" s="10">
        <v>188953</v>
      </c>
      <c r="N527" s="10">
        <v>544014</v>
      </c>
    </row>
    <row r="528" spans="1:14" ht="24">
      <c r="A528" s="163">
        <v>193001</v>
      </c>
      <c r="B528" s="164">
        <v>193001</v>
      </c>
      <c r="C528" s="353" t="s">
        <v>1313</v>
      </c>
      <c r="D528" s="353"/>
      <c r="E528" s="353"/>
      <c r="F528" s="353"/>
      <c r="G528" s="169">
        <v>248</v>
      </c>
      <c r="H528" s="10">
        <v>1442864</v>
      </c>
      <c r="I528" s="10">
        <v>1090456</v>
      </c>
      <c r="J528" s="10">
        <v>408208</v>
      </c>
      <c r="K528" s="10">
        <v>1241331</v>
      </c>
      <c r="L528" s="10" t="s">
        <v>440</v>
      </c>
      <c r="M528" s="10">
        <v>188953</v>
      </c>
      <c r="N528" s="10">
        <v>4371812</v>
      </c>
    </row>
    <row r="529" spans="1:14" ht="24">
      <c r="A529" s="163">
        <v>193002</v>
      </c>
      <c r="B529" s="164">
        <v>193002</v>
      </c>
      <c r="C529" s="353" t="s">
        <v>1314</v>
      </c>
      <c r="D529" s="353"/>
      <c r="E529" s="353"/>
      <c r="F529" s="353"/>
      <c r="G529" s="169">
        <v>248</v>
      </c>
      <c r="H529" s="10">
        <v>1442864</v>
      </c>
      <c r="I529" s="10">
        <v>1090456</v>
      </c>
      <c r="J529" s="10">
        <v>408208</v>
      </c>
      <c r="K529" s="10">
        <v>1241331</v>
      </c>
      <c r="L529" s="10" t="s">
        <v>440</v>
      </c>
      <c r="M529" s="10">
        <v>188953</v>
      </c>
      <c r="N529" s="10">
        <v>4371812</v>
      </c>
    </row>
    <row r="530" spans="1:14">
      <c r="A530" s="163">
        <v>170005</v>
      </c>
      <c r="B530" s="164">
        <v>170005</v>
      </c>
      <c r="C530" s="353" t="s">
        <v>1315</v>
      </c>
      <c r="D530" s="353"/>
      <c r="E530" s="353"/>
      <c r="F530" s="353"/>
      <c r="G530" s="164">
        <v>130</v>
      </c>
      <c r="H530" s="10">
        <v>756340</v>
      </c>
      <c r="I530" s="10">
        <v>571610</v>
      </c>
      <c r="J530" s="10">
        <v>213980</v>
      </c>
      <c r="K530" s="10">
        <v>597058</v>
      </c>
      <c r="L530" s="10">
        <v>511404</v>
      </c>
      <c r="M530" s="10">
        <v>188953</v>
      </c>
      <c r="N530" s="10">
        <v>2839345</v>
      </c>
    </row>
    <row r="531" spans="1:14">
      <c r="A531" s="163">
        <v>199102</v>
      </c>
      <c r="B531" s="164">
        <v>199102</v>
      </c>
      <c r="C531" s="353" t="s">
        <v>1316</v>
      </c>
      <c r="D531" s="353"/>
      <c r="E531" s="353"/>
      <c r="F531" s="353"/>
      <c r="G531" s="164">
        <v>150</v>
      </c>
      <c r="H531" s="10">
        <v>872700</v>
      </c>
      <c r="I531" s="10">
        <v>659550</v>
      </c>
      <c r="J531" s="10">
        <v>246900</v>
      </c>
      <c r="K531" s="10">
        <v>727079</v>
      </c>
      <c r="L531" s="10">
        <v>546527</v>
      </c>
      <c r="M531" s="10">
        <v>188953</v>
      </c>
      <c r="N531" s="10">
        <v>3241709</v>
      </c>
    </row>
    <row r="532" spans="1:14" ht="24">
      <c r="A532" s="163">
        <v>170009</v>
      </c>
      <c r="B532" s="164">
        <v>170009</v>
      </c>
      <c r="C532" s="353" t="s">
        <v>1317</v>
      </c>
      <c r="D532" s="353"/>
      <c r="E532" s="353"/>
      <c r="F532" s="353"/>
      <c r="G532" s="169">
        <v>200</v>
      </c>
      <c r="H532" s="10">
        <v>1163600</v>
      </c>
      <c r="I532" s="10">
        <v>879400</v>
      </c>
      <c r="J532" s="10">
        <v>329200</v>
      </c>
      <c r="K532" s="10">
        <v>963288</v>
      </c>
      <c r="L532" s="10" t="s">
        <v>440</v>
      </c>
      <c r="M532" s="10">
        <v>188953</v>
      </c>
      <c r="N532" s="10">
        <v>3524441</v>
      </c>
    </row>
    <row r="533" spans="1:14" ht="24">
      <c r="A533" s="163">
        <v>170011</v>
      </c>
      <c r="B533" s="164">
        <v>170011</v>
      </c>
      <c r="C533" s="353" t="s">
        <v>1318</v>
      </c>
      <c r="D533" s="353"/>
      <c r="E533" s="353"/>
      <c r="F533" s="353"/>
      <c r="G533" s="164">
        <v>200</v>
      </c>
      <c r="H533" s="10">
        <v>1163600</v>
      </c>
      <c r="I533" s="10">
        <v>879400</v>
      </c>
      <c r="J533" s="10">
        <v>329200</v>
      </c>
      <c r="K533" s="10">
        <v>963288</v>
      </c>
      <c r="L533" s="10" t="s">
        <v>440</v>
      </c>
      <c r="M533" s="10">
        <v>188953</v>
      </c>
      <c r="N533" s="10">
        <v>3524441</v>
      </c>
    </row>
    <row r="534" spans="1:14" ht="24">
      <c r="A534" s="163">
        <v>170012</v>
      </c>
      <c r="B534" s="164">
        <v>170012</v>
      </c>
      <c r="C534" s="353" t="s">
        <v>1319</v>
      </c>
      <c r="D534" s="353"/>
      <c r="E534" s="353"/>
      <c r="F534" s="353"/>
      <c r="G534" s="164">
        <v>200</v>
      </c>
      <c r="H534" s="10">
        <v>1163600</v>
      </c>
      <c r="I534" s="10">
        <v>879400</v>
      </c>
      <c r="J534" s="10">
        <v>329200</v>
      </c>
      <c r="K534" s="10">
        <v>963288</v>
      </c>
      <c r="L534" s="10" t="s">
        <v>440</v>
      </c>
      <c r="M534" s="10">
        <v>188953</v>
      </c>
      <c r="N534" s="10">
        <v>3524441</v>
      </c>
    </row>
    <row r="535" spans="1:14" ht="24">
      <c r="A535" s="163">
        <v>170013</v>
      </c>
      <c r="B535" s="164">
        <v>170013</v>
      </c>
      <c r="C535" s="353" t="s">
        <v>1320</v>
      </c>
      <c r="D535" s="353"/>
      <c r="E535" s="353"/>
      <c r="F535" s="353"/>
      <c r="G535" s="164">
        <v>200</v>
      </c>
      <c r="H535" s="10">
        <v>1163600</v>
      </c>
      <c r="I535" s="10">
        <v>879400</v>
      </c>
      <c r="J535" s="10">
        <v>329200</v>
      </c>
      <c r="K535" s="10">
        <v>963288</v>
      </c>
      <c r="L535" s="10" t="s">
        <v>440</v>
      </c>
      <c r="M535" s="10">
        <v>188953</v>
      </c>
      <c r="N535" s="10">
        <v>3524441</v>
      </c>
    </row>
    <row r="536" spans="1:14" ht="24">
      <c r="A536" s="163">
        <v>170014</v>
      </c>
      <c r="B536" s="164">
        <v>170014</v>
      </c>
      <c r="C536" s="353" t="s">
        <v>1321</v>
      </c>
      <c r="D536" s="353"/>
      <c r="E536" s="353"/>
      <c r="F536" s="353"/>
      <c r="G536" s="164">
        <v>200</v>
      </c>
      <c r="H536" s="10">
        <v>1163600</v>
      </c>
      <c r="I536" s="10">
        <v>879400</v>
      </c>
      <c r="J536" s="10">
        <v>329200</v>
      </c>
      <c r="K536" s="10">
        <v>963288</v>
      </c>
      <c r="L536" s="10" t="s">
        <v>440</v>
      </c>
      <c r="M536" s="10">
        <v>188953</v>
      </c>
      <c r="N536" s="10">
        <v>3524441</v>
      </c>
    </row>
    <row r="537" spans="1:14" ht="24">
      <c r="A537" s="163">
        <v>40003</v>
      </c>
      <c r="B537" s="164" t="s">
        <v>1322</v>
      </c>
      <c r="C537" s="353" t="s">
        <v>1323</v>
      </c>
      <c r="D537" s="353"/>
      <c r="E537" s="353"/>
      <c r="F537" s="353"/>
      <c r="G537" s="164">
        <v>225</v>
      </c>
      <c r="H537" s="10">
        <v>1309050</v>
      </c>
      <c r="I537" s="10">
        <v>989325</v>
      </c>
      <c r="J537" s="10">
        <v>370350</v>
      </c>
      <c r="K537" s="10">
        <v>1089802</v>
      </c>
      <c r="L537" s="10" t="s">
        <v>440</v>
      </c>
      <c r="M537" s="10">
        <v>188953</v>
      </c>
      <c r="N537" s="10">
        <v>3947480</v>
      </c>
    </row>
    <row r="538" spans="1:14" ht="24">
      <c r="A538" s="163">
        <v>40004</v>
      </c>
      <c r="B538" s="164" t="s">
        <v>1324</v>
      </c>
      <c r="C538" s="353" t="s">
        <v>1325</v>
      </c>
      <c r="D538" s="353"/>
      <c r="E538" s="353"/>
      <c r="F538" s="353"/>
      <c r="G538" s="164">
        <v>225</v>
      </c>
      <c r="H538" s="10">
        <v>1309050</v>
      </c>
      <c r="I538" s="10">
        <v>989325</v>
      </c>
      <c r="J538" s="10">
        <v>370350</v>
      </c>
      <c r="K538" s="10">
        <v>1089802</v>
      </c>
      <c r="L538" s="10" t="s">
        <v>440</v>
      </c>
      <c r="M538" s="10">
        <v>188953</v>
      </c>
      <c r="N538" s="10">
        <v>3947480</v>
      </c>
    </row>
    <row r="539" spans="1:14" ht="24">
      <c r="A539" s="163">
        <v>40005</v>
      </c>
      <c r="B539" s="164" t="s">
        <v>1326</v>
      </c>
      <c r="C539" s="353" t="s">
        <v>1327</v>
      </c>
      <c r="D539" s="353"/>
      <c r="E539" s="353"/>
      <c r="F539" s="353"/>
      <c r="G539" s="164">
        <v>225</v>
      </c>
      <c r="H539" s="10">
        <v>1309050</v>
      </c>
      <c r="I539" s="10">
        <v>989325</v>
      </c>
      <c r="J539" s="10">
        <v>370350</v>
      </c>
      <c r="K539" s="10">
        <v>1089802</v>
      </c>
      <c r="L539" s="10" t="s">
        <v>440</v>
      </c>
      <c r="M539" s="10">
        <v>188953</v>
      </c>
      <c r="N539" s="10">
        <v>3947480</v>
      </c>
    </row>
    <row r="540" spans="1:14">
      <c r="A540" s="163">
        <v>207302</v>
      </c>
      <c r="B540" s="164">
        <v>207302</v>
      </c>
      <c r="C540" s="353" t="s">
        <v>1328</v>
      </c>
      <c r="D540" s="353"/>
      <c r="E540" s="353"/>
      <c r="F540" s="353"/>
      <c r="G540" s="164">
        <v>170</v>
      </c>
      <c r="H540" s="10">
        <v>989060</v>
      </c>
      <c r="I540" s="10">
        <v>747490</v>
      </c>
      <c r="J540" s="10">
        <v>279820</v>
      </c>
      <c r="K540" s="10">
        <v>798418</v>
      </c>
      <c r="L540" s="10">
        <v>596414</v>
      </c>
      <c r="M540" s="10">
        <v>188953</v>
      </c>
      <c r="N540" s="10">
        <v>3600155</v>
      </c>
    </row>
    <row r="541" spans="1:14" ht="24">
      <c r="A541" s="163">
        <v>207502</v>
      </c>
      <c r="B541" s="164">
        <v>207502</v>
      </c>
      <c r="C541" s="353" t="s">
        <v>1329</v>
      </c>
      <c r="D541" s="353"/>
      <c r="E541" s="353"/>
      <c r="F541" s="353"/>
      <c r="G541" s="169">
        <v>250</v>
      </c>
      <c r="H541" s="10">
        <v>1454500</v>
      </c>
      <c r="I541" s="10">
        <v>1099250</v>
      </c>
      <c r="J541" s="10">
        <v>411500</v>
      </c>
      <c r="K541" s="10">
        <v>1241331</v>
      </c>
      <c r="L541" s="10" t="s">
        <v>440</v>
      </c>
      <c r="M541" s="10">
        <v>188953</v>
      </c>
      <c r="N541" s="10">
        <v>4395534</v>
      </c>
    </row>
    <row r="542" spans="1:14">
      <c r="A542" s="163">
        <v>202501</v>
      </c>
      <c r="B542" s="164">
        <v>202501</v>
      </c>
      <c r="C542" s="353" t="s">
        <v>1330</v>
      </c>
      <c r="D542" s="353"/>
      <c r="E542" s="353"/>
      <c r="F542" s="353"/>
      <c r="G542" s="164">
        <v>70</v>
      </c>
      <c r="H542" s="10">
        <v>407260</v>
      </c>
      <c r="I542" s="10">
        <v>307790</v>
      </c>
      <c r="J542" s="10">
        <v>115220</v>
      </c>
      <c r="K542" s="10">
        <v>376467</v>
      </c>
      <c r="L542" s="10">
        <v>321066</v>
      </c>
      <c r="M542" s="10">
        <v>188953</v>
      </c>
      <c r="N542" s="10">
        <v>1716756</v>
      </c>
    </row>
    <row r="543" spans="1:14">
      <c r="A543" s="163">
        <v>203101</v>
      </c>
      <c r="B543" s="164">
        <v>203101</v>
      </c>
      <c r="C543" s="353" t="s">
        <v>1331</v>
      </c>
      <c r="D543" s="353"/>
      <c r="E543" s="353"/>
      <c r="F543" s="353"/>
      <c r="G543" s="169">
        <v>149</v>
      </c>
      <c r="H543" s="10">
        <v>866882</v>
      </c>
      <c r="I543" s="10">
        <v>655153</v>
      </c>
      <c r="J543" s="10">
        <v>245254</v>
      </c>
      <c r="K543" s="10">
        <v>727079</v>
      </c>
      <c r="L543" s="10">
        <v>546527</v>
      </c>
      <c r="M543" s="10">
        <v>188953</v>
      </c>
      <c r="N543" s="10">
        <v>3229848</v>
      </c>
    </row>
    <row r="544" spans="1:14">
      <c r="A544" s="163">
        <v>203102</v>
      </c>
      <c r="B544" s="164">
        <v>203102</v>
      </c>
      <c r="C544" s="353" t="s">
        <v>1332</v>
      </c>
      <c r="D544" s="353"/>
      <c r="E544" s="353"/>
      <c r="F544" s="353"/>
      <c r="G544" s="169">
        <v>149</v>
      </c>
      <c r="H544" s="10">
        <v>866882</v>
      </c>
      <c r="I544" s="10">
        <v>655153</v>
      </c>
      <c r="J544" s="10">
        <v>245254</v>
      </c>
      <c r="K544" s="10">
        <v>727079</v>
      </c>
      <c r="L544" s="10">
        <v>546527</v>
      </c>
      <c r="M544" s="10">
        <v>188953</v>
      </c>
      <c r="N544" s="10">
        <v>3229848</v>
      </c>
    </row>
    <row r="545" spans="1:14">
      <c r="A545" s="163">
        <v>209605</v>
      </c>
      <c r="B545" s="164">
        <v>209605</v>
      </c>
      <c r="C545" s="353" t="s">
        <v>1333</v>
      </c>
      <c r="D545" s="353"/>
      <c r="E545" s="353"/>
      <c r="F545" s="353"/>
      <c r="G545" s="169">
        <v>150</v>
      </c>
      <c r="H545" s="10">
        <v>872700</v>
      </c>
      <c r="I545" s="10">
        <v>659550</v>
      </c>
      <c r="J545" s="10">
        <v>246900</v>
      </c>
      <c r="K545" s="10">
        <v>727079</v>
      </c>
      <c r="L545" s="10">
        <v>546527</v>
      </c>
      <c r="M545" s="10">
        <v>188953</v>
      </c>
      <c r="N545" s="10">
        <v>3241709</v>
      </c>
    </row>
    <row r="546" spans="1:14">
      <c r="A546" s="163">
        <v>209701</v>
      </c>
      <c r="B546" s="164">
        <v>209701</v>
      </c>
      <c r="C546" s="353" t="s">
        <v>1334</v>
      </c>
      <c r="D546" s="353"/>
      <c r="E546" s="353"/>
      <c r="F546" s="353"/>
      <c r="G546" s="169">
        <v>150</v>
      </c>
      <c r="H546" s="10">
        <v>872700</v>
      </c>
      <c r="I546" s="10">
        <v>659550</v>
      </c>
      <c r="J546" s="10">
        <v>246900</v>
      </c>
      <c r="K546" s="10">
        <v>727079</v>
      </c>
      <c r="L546" s="10">
        <v>546527</v>
      </c>
      <c r="M546" s="10">
        <v>188953</v>
      </c>
      <c r="N546" s="10">
        <v>3241709</v>
      </c>
    </row>
    <row r="547" spans="1:14">
      <c r="A547" s="163">
        <v>209801</v>
      </c>
      <c r="B547" s="164">
        <v>209801</v>
      </c>
      <c r="C547" s="353" t="s">
        <v>1335</v>
      </c>
      <c r="D547" s="353"/>
      <c r="E547" s="353"/>
      <c r="F547" s="353"/>
      <c r="G547" s="169">
        <v>150</v>
      </c>
      <c r="H547" s="10">
        <v>872700</v>
      </c>
      <c r="I547" s="10">
        <v>659550</v>
      </c>
      <c r="J547" s="10">
        <v>246900</v>
      </c>
      <c r="K547" s="10">
        <v>727079</v>
      </c>
      <c r="L547" s="10">
        <v>546527</v>
      </c>
      <c r="M547" s="10">
        <v>188953</v>
      </c>
      <c r="N547" s="10">
        <v>3241709</v>
      </c>
    </row>
    <row r="548" spans="1:14">
      <c r="A548" s="163">
        <v>219003</v>
      </c>
      <c r="B548" s="164">
        <v>219003</v>
      </c>
      <c r="C548" s="353" t="s">
        <v>1336</v>
      </c>
      <c r="D548" s="353"/>
      <c r="E548" s="353"/>
      <c r="F548" s="353"/>
      <c r="G548" s="164">
        <v>87</v>
      </c>
      <c r="H548" s="10">
        <v>506166</v>
      </c>
      <c r="I548" s="10">
        <v>382539</v>
      </c>
      <c r="J548" s="10">
        <v>143202</v>
      </c>
      <c r="K548" s="10">
        <v>505708</v>
      </c>
      <c r="L548" s="10">
        <v>370599</v>
      </c>
      <c r="M548" s="10">
        <v>188953</v>
      </c>
      <c r="N548" s="10">
        <v>2097167</v>
      </c>
    </row>
    <row r="549" spans="1:14" ht="24">
      <c r="A549" s="163">
        <v>219104</v>
      </c>
      <c r="B549" s="164">
        <v>219104</v>
      </c>
      <c r="C549" s="353" t="s">
        <v>1337</v>
      </c>
      <c r="D549" s="353"/>
      <c r="E549" s="353"/>
      <c r="F549" s="353"/>
      <c r="G549" s="164">
        <v>300</v>
      </c>
      <c r="H549" s="10">
        <v>1745400</v>
      </c>
      <c r="I549" s="10">
        <v>1319100</v>
      </c>
      <c r="J549" s="10">
        <v>493800</v>
      </c>
      <c r="K549" s="10">
        <v>1564130</v>
      </c>
      <c r="L549" s="10" t="s">
        <v>440</v>
      </c>
      <c r="M549" s="10">
        <v>188953</v>
      </c>
      <c r="N549" s="10">
        <v>5311383</v>
      </c>
    </row>
    <row r="550" spans="1:14" ht="24">
      <c r="A550" s="163">
        <v>219105</v>
      </c>
      <c r="B550" s="164">
        <v>219105</v>
      </c>
      <c r="C550" s="353" t="s">
        <v>1338</v>
      </c>
      <c r="D550" s="353"/>
      <c r="E550" s="353"/>
      <c r="F550" s="353"/>
      <c r="G550" s="164">
        <v>300</v>
      </c>
      <c r="H550" s="10">
        <v>1745400</v>
      </c>
      <c r="I550" s="10">
        <v>1319100</v>
      </c>
      <c r="J550" s="10">
        <v>493800</v>
      </c>
      <c r="K550" s="10">
        <v>1564130</v>
      </c>
      <c r="L550" s="10" t="s">
        <v>440</v>
      </c>
      <c r="M550" s="10">
        <v>188953</v>
      </c>
      <c r="N550" s="10">
        <v>5311383</v>
      </c>
    </row>
    <row r="551" spans="1:14" ht="24">
      <c r="A551" s="163">
        <v>219106</v>
      </c>
      <c r="B551" s="164">
        <v>219106</v>
      </c>
      <c r="C551" s="353" t="s">
        <v>1339</v>
      </c>
      <c r="D551" s="353"/>
      <c r="E551" s="353"/>
      <c r="F551" s="353"/>
      <c r="G551" s="164">
        <v>300</v>
      </c>
      <c r="H551" s="10">
        <v>1745400</v>
      </c>
      <c r="I551" s="10">
        <v>1319100</v>
      </c>
      <c r="J551" s="10">
        <v>493800</v>
      </c>
      <c r="K551" s="10">
        <v>1564130</v>
      </c>
      <c r="L551" s="10" t="s">
        <v>440</v>
      </c>
      <c r="M551" s="10">
        <v>188953</v>
      </c>
      <c r="N551" s="10">
        <v>5311383</v>
      </c>
    </row>
    <row r="552" spans="1:14" ht="24">
      <c r="A552" s="163">
        <v>219107</v>
      </c>
      <c r="B552" s="164">
        <v>219107</v>
      </c>
      <c r="C552" s="353" t="s">
        <v>1340</v>
      </c>
      <c r="D552" s="353"/>
      <c r="E552" s="353"/>
      <c r="F552" s="353"/>
      <c r="G552" s="164">
        <v>300</v>
      </c>
      <c r="H552" s="10">
        <v>1745400</v>
      </c>
      <c r="I552" s="10">
        <v>1319100</v>
      </c>
      <c r="J552" s="10">
        <v>493800</v>
      </c>
      <c r="K552" s="10">
        <v>1564130</v>
      </c>
      <c r="L552" s="10" t="s">
        <v>440</v>
      </c>
      <c r="M552" s="10">
        <v>188953</v>
      </c>
      <c r="N552" s="10">
        <v>5311383</v>
      </c>
    </row>
    <row r="553" spans="1:14">
      <c r="A553" s="163">
        <v>219601</v>
      </c>
      <c r="B553" s="164">
        <v>219601</v>
      </c>
      <c r="C553" s="353" t="s">
        <v>1341</v>
      </c>
      <c r="D553" s="353"/>
      <c r="E553" s="353"/>
      <c r="F553" s="353"/>
      <c r="G553" s="164">
        <v>134</v>
      </c>
      <c r="H553" s="10">
        <v>779612</v>
      </c>
      <c r="I553" s="10">
        <v>589198</v>
      </c>
      <c r="J553" s="10">
        <v>220564</v>
      </c>
      <c r="K553" s="10">
        <v>727079</v>
      </c>
      <c r="L553" s="10">
        <v>546527</v>
      </c>
      <c r="M553" s="10">
        <v>188953</v>
      </c>
      <c r="N553" s="10">
        <v>3051933</v>
      </c>
    </row>
    <row r="554" spans="1:14">
      <c r="A554" s="163">
        <v>219602</v>
      </c>
      <c r="B554" s="164">
        <v>219602</v>
      </c>
      <c r="C554" s="353" t="s">
        <v>1342</v>
      </c>
      <c r="D554" s="353"/>
      <c r="E554" s="353"/>
      <c r="F554" s="353"/>
      <c r="G554" s="164">
        <v>134</v>
      </c>
      <c r="H554" s="10">
        <v>779612</v>
      </c>
      <c r="I554" s="10">
        <v>589198</v>
      </c>
      <c r="J554" s="10">
        <v>220564</v>
      </c>
      <c r="K554" s="10">
        <v>727079</v>
      </c>
      <c r="L554" s="10">
        <v>546527</v>
      </c>
      <c r="M554" s="10">
        <v>188953</v>
      </c>
      <c r="N554" s="10">
        <v>3051933</v>
      </c>
    </row>
    <row r="555" spans="1:14">
      <c r="A555" s="163">
        <v>219603</v>
      </c>
      <c r="B555" s="164">
        <v>219603</v>
      </c>
      <c r="C555" s="353" t="s">
        <v>1343</v>
      </c>
      <c r="D555" s="353"/>
      <c r="E555" s="353"/>
      <c r="F555" s="353"/>
      <c r="G555" s="164">
        <v>134</v>
      </c>
      <c r="H555" s="10">
        <v>779612</v>
      </c>
      <c r="I555" s="10">
        <v>589198</v>
      </c>
      <c r="J555" s="10">
        <v>220564</v>
      </c>
      <c r="K555" s="10">
        <v>727079</v>
      </c>
      <c r="L555" s="10">
        <v>546527</v>
      </c>
      <c r="M555" s="10">
        <v>188953</v>
      </c>
      <c r="N555" s="10">
        <v>3051933</v>
      </c>
    </row>
    <row r="556" spans="1:14">
      <c r="A556" s="163">
        <v>211301</v>
      </c>
      <c r="B556" s="164">
        <v>211301</v>
      </c>
      <c r="C556" s="353" t="s">
        <v>1344</v>
      </c>
      <c r="D556" s="353"/>
      <c r="E556" s="353"/>
      <c r="F556" s="353"/>
      <c r="G556" s="164">
        <v>54</v>
      </c>
      <c r="H556" s="10">
        <v>314172</v>
      </c>
      <c r="I556" s="10">
        <v>237438</v>
      </c>
      <c r="J556" s="10">
        <v>88884</v>
      </c>
      <c r="K556" s="10">
        <v>316617</v>
      </c>
      <c r="L556" s="10">
        <v>223923</v>
      </c>
      <c r="M556" s="10">
        <v>188953</v>
      </c>
      <c r="N556" s="10">
        <v>1369987</v>
      </c>
    </row>
    <row r="557" spans="1:14">
      <c r="A557" s="163">
        <v>219604</v>
      </c>
      <c r="B557" s="164">
        <v>219604</v>
      </c>
      <c r="C557" s="353" t="s">
        <v>1345</v>
      </c>
      <c r="D557" s="353"/>
      <c r="E557" s="353"/>
      <c r="F557" s="353"/>
      <c r="G557" s="164">
        <v>134</v>
      </c>
      <c r="H557" s="10">
        <v>779612</v>
      </c>
      <c r="I557" s="10">
        <v>589198</v>
      </c>
      <c r="J557" s="10">
        <v>220564</v>
      </c>
      <c r="K557" s="10">
        <v>727079</v>
      </c>
      <c r="L557" s="10">
        <v>546527</v>
      </c>
      <c r="M557" s="10">
        <v>188953</v>
      </c>
      <c r="N557" s="10">
        <v>3051933</v>
      </c>
    </row>
    <row r="558" spans="1:14">
      <c r="A558" s="163">
        <v>981201</v>
      </c>
      <c r="B558" s="167">
        <v>981201</v>
      </c>
      <c r="C558" s="351" t="s">
        <v>1346</v>
      </c>
      <c r="D558" s="351"/>
      <c r="E558" s="351"/>
      <c r="F558" s="351"/>
      <c r="G558" s="164">
        <v>23</v>
      </c>
      <c r="H558" s="10">
        <v>133814</v>
      </c>
      <c r="I558" s="10">
        <v>101131</v>
      </c>
      <c r="J558" s="10">
        <v>0</v>
      </c>
      <c r="K558" s="10">
        <v>104490</v>
      </c>
      <c r="L558" s="10">
        <v>124834</v>
      </c>
      <c r="M558" s="10">
        <v>188953</v>
      </c>
      <c r="N558" s="10">
        <v>653222</v>
      </c>
    </row>
    <row r="559" spans="1:14">
      <c r="A559" s="163">
        <v>219302</v>
      </c>
      <c r="B559" s="164">
        <v>219302</v>
      </c>
      <c r="C559" s="353" t="s">
        <v>1347</v>
      </c>
      <c r="D559" s="353"/>
      <c r="E559" s="353"/>
      <c r="F559" s="353"/>
      <c r="G559" s="164">
        <v>67</v>
      </c>
      <c r="H559" s="10">
        <v>389806</v>
      </c>
      <c r="I559" s="10">
        <v>294599</v>
      </c>
      <c r="J559" s="10">
        <v>110282</v>
      </c>
      <c r="K559" s="10">
        <v>376467</v>
      </c>
      <c r="L559" s="10">
        <v>321066</v>
      </c>
      <c r="M559" s="10">
        <v>188953</v>
      </c>
      <c r="N559" s="10">
        <v>1681173</v>
      </c>
    </row>
    <row r="560" spans="1:14">
      <c r="A560" s="163">
        <v>219303</v>
      </c>
      <c r="B560" s="164">
        <v>219303</v>
      </c>
      <c r="C560" s="353" t="s">
        <v>1348</v>
      </c>
      <c r="D560" s="353"/>
      <c r="E560" s="353"/>
      <c r="F560" s="353"/>
      <c r="G560" s="164">
        <v>67</v>
      </c>
      <c r="H560" s="10">
        <v>389806</v>
      </c>
      <c r="I560" s="10">
        <v>294599</v>
      </c>
      <c r="J560" s="10">
        <v>110282</v>
      </c>
      <c r="K560" s="10">
        <v>376467</v>
      </c>
      <c r="L560" s="10">
        <v>321066</v>
      </c>
      <c r="M560" s="10">
        <v>188953</v>
      </c>
      <c r="N560" s="10">
        <v>1681173</v>
      </c>
    </row>
    <row r="561" spans="1:14">
      <c r="A561" s="163">
        <v>218101</v>
      </c>
      <c r="B561" s="164">
        <v>218101</v>
      </c>
      <c r="C561" s="353" t="s">
        <v>1349</v>
      </c>
      <c r="D561" s="353"/>
      <c r="E561" s="353"/>
      <c r="F561" s="353"/>
      <c r="G561" s="164">
        <v>67</v>
      </c>
      <c r="H561" s="10">
        <v>389806</v>
      </c>
      <c r="I561" s="10">
        <v>294599</v>
      </c>
      <c r="J561" s="10">
        <v>110282</v>
      </c>
      <c r="K561" s="10">
        <v>376467</v>
      </c>
      <c r="L561" s="10">
        <v>321066</v>
      </c>
      <c r="M561" s="10">
        <v>188953</v>
      </c>
      <c r="N561" s="10">
        <v>1681173</v>
      </c>
    </row>
    <row r="562" spans="1:14">
      <c r="A562" s="163">
        <v>218403</v>
      </c>
      <c r="B562" s="164">
        <v>218403</v>
      </c>
      <c r="C562" s="353" t="s">
        <v>1350</v>
      </c>
      <c r="D562" s="353"/>
      <c r="E562" s="353"/>
      <c r="F562" s="353"/>
      <c r="G562" s="164">
        <v>127</v>
      </c>
      <c r="H562" s="10">
        <v>738886</v>
      </c>
      <c r="I562" s="10">
        <v>558419</v>
      </c>
      <c r="J562" s="10">
        <v>209042</v>
      </c>
      <c r="K562" s="10">
        <v>597058</v>
      </c>
      <c r="L562" s="10">
        <v>511404</v>
      </c>
      <c r="M562" s="10">
        <v>188953</v>
      </c>
      <c r="N562" s="10">
        <v>2803762</v>
      </c>
    </row>
    <row r="563" spans="1:14">
      <c r="A563" s="163">
        <v>218404</v>
      </c>
      <c r="B563" s="164">
        <v>218404</v>
      </c>
      <c r="C563" s="353" t="s">
        <v>1351</v>
      </c>
      <c r="D563" s="353"/>
      <c r="E563" s="353"/>
      <c r="F563" s="353"/>
      <c r="G563" s="164">
        <v>127</v>
      </c>
      <c r="H563" s="10">
        <v>738886</v>
      </c>
      <c r="I563" s="10">
        <v>558419</v>
      </c>
      <c r="J563" s="10">
        <v>209042</v>
      </c>
      <c r="K563" s="10">
        <v>597058</v>
      </c>
      <c r="L563" s="10">
        <v>511404</v>
      </c>
      <c r="M563" s="10">
        <v>188953</v>
      </c>
      <c r="N563" s="10">
        <v>2803762</v>
      </c>
    </row>
    <row r="564" spans="1:14">
      <c r="A564" s="163">
        <v>218406</v>
      </c>
      <c r="B564" s="164">
        <v>218406</v>
      </c>
      <c r="C564" s="353" t="s">
        <v>1352</v>
      </c>
      <c r="D564" s="353"/>
      <c r="E564" s="353"/>
      <c r="F564" s="353"/>
      <c r="G564" s="164">
        <v>110</v>
      </c>
      <c r="H564" s="10">
        <v>639980</v>
      </c>
      <c r="I564" s="10">
        <v>483670</v>
      </c>
      <c r="J564" s="10">
        <v>181060</v>
      </c>
      <c r="K564" s="10">
        <v>579390</v>
      </c>
      <c r="L564" s="10">
        <v>480958</v>
      </c>
      <c r="M564" s="10">
        <v>188953</v>
      </c>
      <c r="N564" s="10">
        <v>2554011</v>
      </c>
    </row>
    <row r="565" spans="1:14">
      <c r="A565" s="163">
        <v>219501</v>
      </c>
      <c r="B565" s="164">
        <v>219501</v>
      </c>
      <c r="C565" s="353" t="s">
        <v>1353</v>
      </c>
      <c r="D565" s="353"/>
      <c r="E565" s="353"/>
      <c r="F565" s="353"/>
      <c r="G565" s="164">
        <v>127</v>
      </c>
      <c r="H565" s="10">
        <v>738886</v>
      </c>
      <c r="I565" s="10">
        <v>558419</v>
      </c>
      <c r="J565" s="10">
        <v>209042</v>
      </c>
      <c r="K565" s="10">
        <v>597058</v>
      </c>
      <c r="L565" s="10">
        <v>511404</v>
      </c>
      <c r="M565" s="10">
        <v>188953</v>
      </c>
      <c r="N565" s="10">
        <v>2803762</v>
      </c>
    </row>
    <row r="566" spans="1:14">
      <c r="A566" s="163">
        <v>219502</v>
      </c>
      <c r="B566" s="164">
        <v>219502</v>
      </c>
      <c r="C566" s="353" t="s">
        <v>1354</v>
      </c>
      <c r="D566" s="353"/>
      <c r="E566" s="353"/>
      <c r="F566" s="353"/>
      <c r="G566" s="164">
        <v>127</v>
      </c>
      <c r="H566" s="10">
        <v>738886</v>
      </c>
      <c r="I566" s="10">
        <v>558419</v>
      </c>
      <c r="J566" s="10">
        <v>209042</v>
      </c>
      <c r="K566" s="10">
        <v>597058</v>
      </c>
      <c r="L566" s="10">
        <v>511404</v>
      </c>
      <c r="M566" s="10">
        <v>188953</v>
      </c>
      <c r="N566" s="10">
        <v>2803762</v>
      </c>
    </row>
    <row r="567" spans="1:14">
      <c r="A567" s="163">
        <v>219503</v>
      </c>
      <c r="B567" s="164">
        <v>219503</v>
      </c>
      <c r="C567" s="353" t="s">
        <v>1355</v>
      </c>
      <c r="D567" s="353"/>
      <c r="E567" s="353"/>
      <c r="F567" s="353"/>
      <c r="G567" s="164">
        <v>134</v>
      </c>
      <c r="H567" s="10">
        <v>779612</v>
      </c>
      <c r="I567" s="10">
        <v>589198</v>
      </c>
      <c r="J567" s="10">
        <v>220564</v>
      </c>
      <c r="K567" s="10">
        <v>727079</v>
      </c>
      <c r="L567" s="10">
        <v>546527</v>
      </c>
      <c r="M567" s="10">
        <v>188953</v>
      </c>
      <c r="N567" s="10">
        <v>3051933</v>
      </c>
    </row>
    <row r="568" spans="1:14">
      <c r="A568" s="163">
        <v>219504</v>
      </c>
      <c r="B568" s="164">
        <v>219504</v>
      </c>
      <c r="C568" s="353" t="s">
        <v>1356</v>
      </c>
      <c r="D568" s="353"/>
      <c r="E568" s="353"/>
      <c r="F568" s="353"/>
      <c r="G568" s="164">
        <v>127</v>
      </c>
      <c r="H568" s="10">
        <v>738886</v>
      </c>
      <c r="I568" s="10">
        <v>558419</v>
      </c>
      <c r="J568" s="10">
        <v>209042</v>
      </c>
      <c r="K568" s="10">
        <v>597058</v>
      </c>
      <c r="L568" s="10">
        <v>511404</v>
      </c>
      <c r="M568" s="10">
        <v>188953</v>
      </c>
      <c r="N568" s="10">
        <v>2803762</v>
      </c>
    </row>
    <row r="569" spans="1:14">
      <c r="A569" s="163">
        <v>219505</v>
      </c>
      <c r="B569" s="164">
        <v>219505</v>
      </c>
      <c r="C569" s="353" t="s">
        <v>1357</v>
      </c>
      <c r="D569" s="353"/>
      <c r="E569" s="353"/>
      <c r="F569" s="353"/>
      <c r="G569" s="164">
        <v>127</v>
      </c>
      <c r="H569" s="10">
        <v>738886</v>
      </c>
      <c r="I569" s="10">
        <v>558419</v>
      </c>
      <c r="J569" s="10">
        <v>209042</v>
      </c>
      <c r="K569" s="10">
        <v>597058</v>
      </c>
      <c r="L569" s="10">
        <v>511404</v>
      </c>
      <c r="M569" s="10">
        <v>188953</v>
      </c>
      <c r="N569" s="10">
        <v>2803762</v>
      </c>
    </row>
    <row r="570" spans="1:14">
      <c r="A570" s="163">
        <v>218914</v>
      </c>
      <c r="B570" s="164">
        <v>218914</v>
      </c>
      <c r="C570" s="353" t="s">
        <v>1358</v>
      </c>
      <c r="D570" s="353"/>
      <c r="E570" s="353"/>
      <c r="F570" s="353"/>
      <c r="G570" s="164">
        <v>40</v>
      </c>
      <c r="H570" s="10">
        <v>232720</v>
      </c>
      <c r="I570" s="10">
        <v>175880</v>
      </c>
      <c r="J570" s="10">
        <v>0</v>
      </c>
      <c r="K570" s="10">
        <v>172669</v>
      </c>
      <c r="L570" s="10">
        <v>129145</v>
      </c>
      <c r="M570" s="10">
        <v>188953</v>
      </c>
      <c r="N570" s="10">
        <v>899367</v>
      </c>
    </row>
    <row r="571" spans="1:14">
      <c r="A571" s="163">
        <v>218915</v>
      </c>
      <c r="B571" s="164">
        <v>218915</v>
      </c>
      <c r="C571" s="353" t="s">
        <v>1359</v>
      </c>
      <c r="D571" s="353"/>
      <c r="E571" s="353"/>
      <c r="F571" s="353"/>
      <c r="G571" s="164">
        <v>94</v>
      </c>
      <c r="H571" s="10">
        <v>546892</v>
      </c>
      <c r="I571" s="10">
        <v>413318</v>
      </c>
      <c r="J571" s="10">
        <v>154724</v>
      </c>
      <c r="K571" s="10">
        <v>564179</v>
      </c>
      <c r="L571" s="10">
        <v>425946</v>
      </c>
      <c r="M571" s="10">
        <v>188953</v>
      </c>
      <c r="N571" s="10">
        <v>2294012</v>
      </c>
    </row>
    <row r="572" spans="1:14">
      <c r="A572" s="163">
        <v>210001</v>
      </c>
      <c r="B572" s="164">
        <v>210001</v>
      </c>
      <c r="C572" s="353" t="s">
        <v>1360</v>
      </c>
      <c r="D572" s="353"/>
      <c r="E572" s="353"/>
      <c r="F572" s="353"/>
      <c r="G572" s="169">
        <v>20</v>
      </c>
      <c r="H572" s="10">
        <v>116360</v>
      </c>
      <c r="I572" s="10">
        <v>87940</v>
      </c>
      <c r="J572" s="10">
        <v>0</v>
      </c>
      <c r="K572" s="10">
        <v>50277</v>
      </c>
      <c r="L572" s="10">
        <v>120914</v>
      </c>
      <c r="M572" s="10">
        <v>188953</v>
      </c>
      <c r="N572" s="10">
        <v>564444</v>
      </c>
    </row>
    <row r="573" spans="1:14">
      <c r="A573" s="163">
        <v>210002</v>
      </c>
      <c r="B573" s="164">
        <v>210002</v>
      </c>
      <c r="C573" s="353" t="s">
        <v>1361</v>
      </c>
      <c r="D573" s="353"/>
      <c r="E573" s="353"/>
      <c r="F573" s="353"/>
      <c r="G573" s="169">
        <v>20</v>
      </c>
      <c r="H573" s="10">
        <v>116360</v>
      </c>
      <c r="I573" s="10">
        <v>87940</v>
      </c>
      <c r="J573" s="10">
        <v>0</v>
      </c>
      <c r="K573" s="10">
        <v>50277</v>
      </c>
      <c r="L573" s="10">
        <v>120914</v>
      </c>
      <c r="M573" s="10">
        <v>188953</v>
      </c>
      <c r="N573" s="10">
        <v>564444</v>
      </c>
    </row>
    <row r="574" spans="1:14">
      <c r="A574" s="163">
        <v>210101</v>
      </c>
      <c r="B574" s="167">
        <v>210101</v>
      </c>
      <c r="C574" s="351" t="s">
        <v>1362</v>
      </c>
      <c r="D574" s="351"/>
      <c r="E574" s="351"/>
      <c r="F574" s="351"/>
      <c r="G574" s="164">
        <v>16</v>
      </c>
      <c r="H574" s="10">
        <v>93088</v>
      </c>
      <c r="I574" s="10">
        <v>70352</v>
      </c>
      <c r="J574" s="10">
        <v>0</v>
      </c>
      <c r="K574" s="10">
        <v>50277</v>
      </c>
      <c r="L574" s="10">
        <v>120914</v>
      </c>
      <c r="M574" s="10">
        <v>188953</v>
      </c>
      <c r="N574" s="10">
        <v>523584</v>
      </c>
    </row>
    <row r="575" spans="1:14">
      <c r="A575" s="163">
        <v>210201</v>
      </c>
      <c r="B575" s="167">
        <v>210201</v>
      </c>
      <c r="C575" s="351" t="s">
        <v>1363</v>
      </c>
      <c r="D575" s="351"/>
      <c r="E575" s="351"/>
      <c r="F575" s="351"/>
      <c r="G575" s="164">
        <v>43</v>
      </c>
      <c r="H575" s="10">
        <v>250174</v>
      </c>
      <c r="I575" s="10">
        <v>189071</v>
      </c>
      <c r="J575" s="10">
        <v>0</v>
      </c>
      <c r="K575" s="10">
        <v>216885</v>
      </c>
      <c r="L575" s="10">
        <v>176709</v>
      </c>
      <c r="M575" s="10">
        <v>188953</v>
      </c>
      <c r="N575" s="10">
        <v>1021792</v>
      </c>
    </row>
    <row r="576" spans="1:14">
      <c r="A576" s="163">
        <v>210202</v>
      </c>
      <c r="B576" s="167">
        <v>210202</v>
      </c>
      <c r="C576" s="351" t="s">
        <v>1364</v>
      </c>
      <c r="D576" s="351"/>
      <c r="E576" s="351"/>
      <c r="F576" s="351"/>
      <c r="G576" s="164">
        <v>43</v>
      </c>
      <c r="H576" s="10">
        <v>250174</v>
      </c>
      <c r="I576" s="10">
        <v>189071</v>
      </c>
      <c r="J576" s="10">
        <v>0</v>
      </c>
      <c r="K576" s="10">
        <v>216885</v>
      </c>
      <c r="L576" s="10">
        <v>176709</v>
      </c>
      <c r="M576" s="10">
        <v>188953</v>
      </c>
      <c r="N576" s="10">
        <v>1021792</v>
      </c>
    </row>
    <row r="577" spans="1:14">
      <c r="A577" s="163">
        <v>210203</v>
      </c>
      <c r="B577" s="167">
        <v>210203</v>
      </c>
      <c r="C577" s="351" t="s">
        <v>1365</v>
      </c>
      <c r="D577" s="351"/>
      <c r="E577" s="351"/>
      <c r="F577" s="351"/>
      <c r="G577" s="164">
        <v>43</v>
      </c>
      <c r="H577" s="10">
        <v>250174</v>
      </c>
      <c r="I577" s="10">
        <v>189071</v>
      </c>
      <c r="J577" s="10">
        <v>0</v>
      </c>
      <c r="K577" s="10">
        <v>216885</v>
      </c>
      <c r="L577" s="10">
        <v>176709</v>
      </c>
      <c r="M577" s="10">
        <v>188953</v>
      </c>
      <c r="N577" s="10">
        <v>1021792</v>
      </c>
    </row>
    <row r="578" spans="1:14">
      <c r="A578" s="163">
        <v>210401</v>
      </c>
      <c r="B578" s="164">
        <v>210401</v>
      </c>
      <c r="C578" s="353" t="s">
        <v>1366</v>
      </c>
      <c r="D578" s="353"/>
      <c r="E578" s="353"/>
      <c r="F578" s="353"/>
      <c r="G578" s="164">
        <v>120</v>
      </c>
      <c r="H578" s="10">
        <v>698160</v>
      </c>
      <c r="I578" s="10">
        <v>527640</v>
      </c>
      <c r="J578" s="10">
        <v>197520</v>
      </c>
      <c r="K578" s="10">
        <v>597058</v>
      </c>
      <c r="L578" s="10">
        <v>511404</v>
      </c>
      <c r="M578" s="10">
        <v>188953</v>
      </c>
      <c r="N578" s="10">
        <v>2720735</v>
      </c>
    </row>
    <row r="579" spans="1:14">
      <c r="A579" s="163">
        <v>210402</v>
      </c>
      <c r="B579" s="164">
        <v>210402</v>
      </c>
      <c r="C579" s="353" t="s">
        <v>1367</v>
      </c>
      <c r="D579" s="353"/>
      <c r="E579" s="353"/>
      <c r="F579" s="353"/>
      <c r="G579" s="164">
        <v>120</v>
      </c>
      <c r="H579" s="10">
        <v>698160</v>
      </c>
      <c r="I579" s="10">
        <v>527640</v>
      </c>
      <c r="J579" s="10">
        <v>197520</v>
      </c>
      <c r="K579" s="10">
        <v>597058</v>
      </c>
      <c r="L579" s="10">
        <v>511404</v>
      </c>
      <c r="M579" s="10">
        <v>188953</v>
      </c>
      <c r="N579" s="10">
        <v>2720735</v>
      </c>
    </row>
    <row r="580" spans="1:14">
      <c r="A580" s="163">
        <v>210501</v>
      </c>
      <c r="B580" s="164">
        <v>210501</v>
      </c>
      <c r="C580" s="353" t="s">
        <v>1368</v>
      </c>
      <c r="D580" s="353"/>
      <c r="E580" s="353"/>
      <c r="F580" s="353"/>
      <c r="G580" s="164">
        <v>120</v>
      </c>
      <c r="H580" s="10">
        <v>698160</v>
      </c>
      <c r="I580" s="10">
        <v>527640</v>
      </c>
      <c r="J580" s="10">
        <v>197520</v>
      </c>
      <c r="K580" s="10">
        <v>597058</v>
      </c>
      <c r="L580" s="10">
        <v>511404</v>
      </c>
      <c r="M580" s="10">
        <v>188953</v>
      </c>
      <c r="N580" s="10">
        <v>2720735</v>
      </c>
    </row>
    <row r="581" spans="1:14">
      <c r="A581" s="163">
        <v>210502</v>
      </c>
      <c r="B581" s="164">
        <v>210502</v>
      </c>
      <c r="C581" s="353" t="s">
        <v>1369</v>
      </c>
      <c r="D581" s="353"/>
      <c r="E581" s="353"/>
      <c r="F581" s="353"/>
      <c r="G581" s="164">
        <v>120</v>
      </c>
      <c r="H581" s="10">
        <v>698160</v>
      </c>
      <c r="I581" s="10">
        <v>527640</v>
      </c>
      <c r="J581" s="10">
        <v>197520</v>
      </c>
      <c r="K581" s="10">
        <v>597058</v>
      </c>
      <c r="L581" s="10">
        <v>511404</v>
      </c>
      <c r="M581" s="10">
        <v>188953</v>
      </c>
      <c r="N581" s="10">
        <v>2720735</v>
      </c>
    </row>
    <row r="582" spans="1:14">
      <c r="A582" s="163">
        <v>210801</v>
      </c>
      <c r="B582" s="164">
        <v>210801</v>
      </c>
      <c r="C582" s="353" t="s">
        <v>1370</v>
      </c>
      <c r="D582" s="353"/>
      <c r="E582" s="353"/>
      <c r="F582" s="353"/>
      <c r="G582" s="164">
        <v>120</v>
      </c>
      <c r="H582" s="10">
        <v>698160</v>
      </c>
      <c r="I582" s="10">
        <v>527640</v>
      </c>
      <c r="J582" s="10">
        <v>197520</v>
      </c>
      <c r="K582" s="10">
        <v>597058</v>
      </c>
      <c r="L582" s="10">
        <v>511404</v>
      </c>
      <c r="M582" s="10">
        <v>188953</v>
      </c>
      <c r="N582" s="10">
        <v>2720735</v>
      </c>
    </row>
    <row r="583" spans="1:14">
      <c r="A583" s="163">
        <v>210802</v>
      </c>
      <c r="B583" s="164">
        <v>210802</v>
      </c>
      <c r="C583" s="353" t="s">
        <v>1371</v>
      </c>
      <c r="D583" s="353"/>
      <c r="E583" s="353"/>
      <c r="F583" s="353"/>
      <c r="G583" s="164">
        <v>120</v>
      </c>
      <c r="H583" s="10">
        <v>698160</v>
      </c>
      <c r="I583" s="10">
        <v>527640</v>
      </c>
      <c r="J583" s="10">
        <v>197520</v>
      </c>
      <c r="K583" s="10">
        <v>597058</v>
      </c>
      <c r="L583" s="10">
        <v>511404</v>
      </c>
      <c r="M583" s="10">
        <v>188953</v>
      </c>
      <c r="N583" s="10">
        <v>2720735</v>
      </c>
    </row>
    <row r="584" spans="1:14">
      <c r="A584" s="163">
        <v>210901</v>
      </c>
      <c r="B584" s="164">
        <v>210901</v>
      </c>
      <c r="C584" s="353" t="s">
        <v>1372</v>
      </c>
      <c r="D584" s="353"/>
      <c r="E584" s="353"/>
      <c r="F584" s="353"/>
      <c r="G584" s="164">
        <v>127</v>
      </c>
      <c r="H584" s="10">
        <v>738886</v>
      </c>
      <c r="I584" s="10">
        <v>558419</v>
      </c>
      <c r="J584" s="10">
        <v>209042</v>
      </c>
      <c r="K584" s="10">
        <v>597058</v>
      </c>
      <c r="L584" s="10">
        <v>511404</v>
      </c>
      <c r="M584" s="10">
        <v>188953</v>
      </c>
      <c r="N584" s="10">
        <v>2803762</v>
      </c>
    </row>
    <row r="585" spans="1:14">
      <c r="A585" s="163">
        <v>210902</v>
      </c>
      <c r="B585" s="164">
        <v>210902</v>
      </c>
      <c r="C585" s="353" t="s">
        <v>1373</v>
      </c>
      <c r="D585" s="353"/>
      <c r="E585" s="353"/>
      <c r="F585" s="353"/>
      <c r="G585" s="164">
        <v>127</v>
      </c>
      <c r="H585" s="10">
        <v>738886</v>
      </c>
      <c r="I585" s="10">
        <v>558419</v>
      </c>
      <c r="J585" s="10">
        <v>209042</v>
      </c>
      <c r="K585" s="10">
        <v>597058</v>
      </c>
      <c r="L585" s="10">
        <v>511404</v>
      </c>
      <c r="M585" s="10">
        <v>188953</v>
      </c>
      <c r="N585" s="10">
        <v>2803762</v>
      </c>
    </row>
    <row r="586" spans="1:14">
      <c r="A586" s="163">
        <v>211202</v>
      </c>
      <c r="B586" s="164">
        <v>211202</v>
      </c>
      <c r="C586" s="353" t="s">
        <v>1374</v>
      </c>
      <c r="D586" s="353"/>
      <c r="E586" s="353"/>
      <c r="F586" s="353"/>
      <c r="G586" s="169">
        <v>60</v>
      </c>
      <c r="H586" s="10">
        <v>349080</v>
      </c>
      <c r="I586" s="10">
        <v>263820</v>
      </c>
      <c r="J586" s="10">
        <v>98760</v>
      </c>
      <c r="K586" s="10">
        <v>316617</v>
      </c>
      <c r="L586" s="10">
        <v>223923</v>
      </c>
      <c r="M586" s="10">
        <v>188953</v>
      </c>
      <c r="N586" s="10">
        <v>1441153</v>
      </c>
    </row>
    <row r="587" spans="1:14">
      <c r="A587" s="163">
        <v>211203</v>
      </c>
      <c r="B587" s="164">
        <v>211203</v>
      </c>
      <c r="C587" s="353" t="s">
        <v>1375</v>
      </c>
      <c r="D587" s="353"/>
      <c r="E587" s="353"/>
      <c r="F587" s="353"/>
      <c r="G587" s="169">
        <v>60</v>
      </c>
      <c r="H587" s="10">
        <v>349080</v>
      </c>
      <c r="I587" s="10">
        <v>263820</v>
      </c>
      <c r="J587" s="10">
        <v>98760</v>
      </c>
      <c r="K587" s="10">
        <v>316617</v>
      </c>
      <c r="L587" s="10">
        <v>223923</v>
      </c>
      <c r="M587" s="10">
        <v>188953</v>
      </c>
      <c r="N587" s="10">
        <v>1441153</v>
      </c>
    </row>
    <row r="588" spans="1:14">
      <c r="A588" s="163">
        <v>211204</v>
      </c>
      <c r="B588" s="164">
        <v>211204</v>
      </c>
      <c r="C588" s="353" t="s">
        <v>1376</v>
      </c>
      <c r="D588" s="353"/>
      <c r="E588" s="353"/>
      <c r="F588" s="353"/>
      <c r="G588" s="169">
        <v>60</v>
      </c>
      <c r="H588" s="10">
        <v>349080</v>
      </c>
      <c r="I588" s="10">
        <v>263820</v>
      </c>
      <c r="J588" s="10">
        <v>98760</v>
      </c>
      <c r="K588" s="10">
        <v>316617</v>
      </c>
      <c r="L588" s="10">
        <v>223923</v>
      </c>
      <c r="M588" s="10">
        <v>188953</v>
      </c>
      <c r="N588" s="10">
        <v>1441153</v>
      </c>
    </row>
    <row r="589" spans="1:14">
      <c r="A589" s="163">
        <v>218001</v>
      </c>
      <c r="B589" s="164">
        <v>218001</v>
      </c>
      <c r="C589" s="353" t="s">
        <v>1377</v>
      </c>
      <c r="D589" s="353"/>
      <c r="E589" s="353"/>
      <c r="F589" s="353"/>
      <c r="G589" s="164">
        <v>54</v>
      </c>
      <c r="H589" s="10">
        <v>314172</v>
      </c>
      <c r="I589" s="10">
        <v>237438</v>
      </c>
      <c r="J589" s="10">
        <v>88884</v>
      </c>
      <c r="K589" s="10">
        <v>316617</v>
      </c>
      <c r="L589" s="10">
        <v>223923</v>
      </c>
      <c r="M589" s="10">
        <v>188953</v>
      </c>
      <c r="N589" s="10">
        <v>1369987</v>
      </c>
    </row>
    <row r="590" spans="1:14">
      <c r="A590" s="163">
        <v>218002</v>
      </c>
      <c r="B590" s="164">
        <v>218002</v>
      </c>
      <c r="C590" s="353" t="s">
        <v>1378</v>
      </c>
      <c r="D590" s="353"/>
      <c r="E590" s="353"/>
      <c r="F590" s="353"/>
      <c r="G590" s="169">
        <v>100</v>
      </c>
      <c r="H590" s="10">
        <v>581800</v>
      </c>
      <c r="I590" s="10">
        <v>439700</v>
      </c>
      <c r="J590" s="10">
        <v>164600</v>
      </c>
      <c r="K590" s="10">
        <v>564179</v>
      </c>
      <c r="L590" s="10">
        <v>425946</v>
      </c>
      <c r="M590" s="10">
        <v>188953</v>
      </c>
      <c r="N590" s="10">
        <v>2365178</v>
      </c>
    </row>
    <row r="591" spans="1:14">
      <c r="A591" s="163">
        <v>219009</v>
      </c>
      <c r="B591" s="164">
        <v>219009</v>
      </c>
      <c r="C591" s="353" t="s">
        <v>1379</v>
      </c>
      <c r="D591" s="353"/>
      <c r="E591" s="353"/>
      <c r="F591" s="353"/>
      <c r="G591" s="164">
        <v>40</v>
      </c>
      <c r="H591" s="10">
        <v>232720</v>
      </c>
      <c r="I591" s="10">
        <v>175880</v>
      </c>
      <c r="J591" s="10">
        <v>0</v>
      </c>
      <c r="K591" s="10">
        <v>172669</v>
      </c>
      <c r="L591" s="10">
        <v>129145</v>
      </c>
      <c r="M591" s="10">
        <v>188953</v>
      </c>
      <c r="N591" s="10">
        <v>899367</v>
      </c>
    </row>
    <row r="592" spans="1:14">
      <c r="A592" s="163">
        <v>219010</v>
      </c>
      <c r="B592" s="167">
        <v>219010</v>
      </c>
      <c r="C592" s="351" t="s">
        <v>1380</v>
      </c>
      <c r="D592" s="351"/>
      <c r="E592" s="351"/>
      <c r="F592" s="351"/>
      <c r="G592" s="164">
        <v>15</v>
      </c>
      <c r="H592" s="10">
        <v>87270</v>
      </c>
      <c r="I592" s="10">
        <v>65955</v>
      </c>
      <c r="J592" s="10">
        <v>0</v>
      </c>
      <c r="K592" s="10">
        <v>50277</v>
      </c>
      <c r="L592" s="10">
        <v>120914</v>
      </c>
      <c r="M592" s="10">
        <v>188953</v>
      </c>
      <c r="N592" s="10">
        <v>513369</v>
      </c>
    </row>
    <row r="593" spans="1:14">
      <c r="A593" s="163">
        <v>219103</v>
      </c>
      <c r="B593" s="164">
        <v>219103</v>
      </c>
      <c r="C593" s="353" t="s">
        <v>1381</v>
      </c>
      <c r="D593" s="353"/>
      <c r="E593" s="353"/>
      <c r="F593" s="353"/>
      <c r="G593" s="164">
        <v>121</v>
      </c>
      <c r="H593" s="10">
        <v>703978</v>
      </c>
      <c r="I593" s="10">
        <v>532037</v>
      </c>
      <c r="J593" s="10">
        <v>199166</v>
      </c>
      <c r="K593" s="10">
        <v>597058</v>
      </c>
      <c r="L593" s="10">
        <v>511404</v>
      </c>
      <c r="M593" s="10">
        <v>188953</v>
      </c>
      <c r="N593" s="10">
        <v>2732596</v>
      </c>
    </row>
    <row r="594" spans="1:14">
      <c r="A594" s="163">
        <v>42202</v>
      </c>
      <c r="B594" s="164" t="s">
        <v>1382</v>
      </c>
      <c r="C594" s="353" t="s">
        <v>1383</v>
      </c>
      <c r="D594" s="353"/>
      <c r="E594" s="353"/>
      <c r="F594" s="353"/>
      <c r="G594" s="164">
        <v>150</v>
      </c>
      <c r="H594" s="10">
        <v>872700</v>
      </c>
      <c r="I594" s="10">
        <v>659550</v>
      </c>
      <c r="J594" s="10">
        <v>246900</v>
      </c>
      <c r="K594" s="10">
        <v>727079</v>
      </c>
      <c r="L594" s="10">
        <v>546527</v>
      </c>
      <c r="M594" s="10">
        <v>188953</v>
      </c>
      <c r="N594" s="10">
        <v>3241709</v>
      </c>
    </row>
    <row r="595" spans="1:14" ht="24">
      <c r="A595" s="163">
        <v>219005</v>
      </c>
      <c r="B595" s="164">
        <v>219005</v>
      </c>
      <c r="C595" s="353" t="s">
        <v>1384</v>
      </c>
      <c r="D595" s="353"/>
      <c r="E595" s="353"/>
      <c r="F595" s="353"/>
      <c r="G595" s="164">
        <v>180</v>
      </c>
      <c r="H595" s="10">
        <v>1047240</v>
      </c>
      <c r="I595" s="10">
        <v>791460</v>
      </c>
      <c r="J595" s="10">
        <v>296280</v>
      </c>
      <c r="K595" s="10">
        <v>963288</v>
      </c>
      <c r="L595" s="10" t="s">
        <v>440</v>
      </c>
      <c r="M595" s="10">
        <v>188953</v>
      </c>
      <c r="N595" s="10">
        <v>3287221</v>
      </c>
    </row>
    <row r="596" spans="1:14" ht="24">
      <c r="A596" s="163">
        <v>219006</v>
      </c>
      <c r="B596" s="164">
        <v>219006</v>
      </c>
      <c r="C596" s="353" t="s">
        <v>1385</v>
      </c>
      <c r="D596" s="353"/>
      <c r="E596" s="353"/>
      <c r="F596" s="353"/>
      <c r="G596" s="164">
        <v>180</v>
      </c>
      <c r="H596" s="10">
        <v>1047240</v>
      </c>
      <c r="I596" s="10">
        <v>791460</v>
      </c>
      <c r="J596" s="10">
        <v>296280</v>
      </c>
      <c r="K596" s="10">
        <v>963288</v>
      </c>
      <c r="L596" s="10" t="s">
        <v>440</v>
      </c>
      <c r="M596" s="10">
        <v>188953</v>
      </c>
      <c r="N596" s="10">
        <v>3287221</v>
      </c>
    </row>
    <row r="597" spans="1:14" ht="24">
      <c r="A597" s="163">
        <v>219008</v>
      </c>
      <c r="B597" s="164">
        <v>219008</v>
      </c>
      <c r="C597" s="353" t="s">
        <v>1386</v>
      </c>
      <c r="D597" s="353"/>
      <c r="E597" s="353"/>
      <c r="F597" s="353"/>
      <c r="G597" s="164">
        <v>180</v>
      </c>
      <c r="H597" s="10">
        <v>1047240</v>
      </c>
      <c r="I597" s="10">
        <v>791460</v>
      </c>
      <c r="J597" s="10">
        <v>296280</v>
      </c>
      <c r="K597" s="10">
        <v>963288</v>
      </c>
      <c r="L597" s="10" t="s">
        <v>440</v>
      </c>
      <c r="M597" s="10">
        <v>188953</v>
      </c>
      <c r="N597" s="10">
        <v>3287221</v>
      </c>
    </row>
    <row r="598" spans="1:14">
      <c r="A598" s="163">
        <v>222104</v>
      </c>
      <c r="B598" s="164">
        <v>222104</v>
      </c>
      <c r="C598" s="353" t="s">
        <v>1387</v>
      </c>
      <c r="D598" s="353"/>
      <c r="E598" s="353"/>
      <c r="F598" s="353"/>
      <c r="G598" s="164">
        <v>80</v>
      </c>
      <c r="H598" s="10">
        <v>465440</v>
      </c>
      <c r="I598" s="10">
        <v>351760</v>
      </c>
      <c r="J598" s="10">
        <v>131680</v>
      </c>
      <c r="K598" s="10">
        <v>447888</v>
      </c>
      <c r="L598" s="10">
        <v>345615</v>
      </c>
      <c r="M598" s="10">
        <v>188953</v>
      </c>
      <c r="N598" s="10">
        <v>1931336</v>
      </c>
    </row>
    <row r="599" spans="1:14">
      <c r="A599" s="163">
        <v>222105</v>
      </c>
      <c r="B599" s="164">
        <v>222105</v>
      </c>
      <c r="C599" s="353" t="s">
        <v>1388</v>
      </c>
      <c r="D599" s="353"/>
      <c r="E599" s="353"/>
      <c r="F599" s="353"/>
      <c r="G599" s="164">
        <v>80</v>
      </c>
      <c r="H599" s="10">
        <v>465440</v>
      </c>
      <c r="I599" s="10">
        <v>351760</v>
      </c>
      <c r="J599" s="10">
        <v>131680</v>
      </c>
      <c r="K599" s="10">
        <v>447888</v>
      </c>
      <c r="L599" s="10">
        <v>345615</v>
      </c>
      <c r="M599" s="10">
        <v>188953</v>
      </c>
      <c r="N599" s="10">
        <v>1931336</v>
      </c>
    </row>
    <row r="600" spans="1:14">
      <c r="A600" s="163">
        <v>222108</v>
      </c>
      <c r="B600" s="164">
        <v>222108</v>
      </c>
      <c r="C600" s="353" t="s">
        <v>1389</v>
      </c>
      <c r="D600" s="353"/>
      <c r="E600" s="353"/>
      <c r="F600" s="353"/>
      <c r="G600" s="169">
        <v>21</v>
      </c>
      <c r="H600" s="10">
        <v>122178</v>
      </c>
      <c r="I600" s="10">
        <v>92337</v>
      </c>
      <c r="J600" s="10">
        <v>0</v>
      </c>
      <c r="K600" s="10">
        <v>104490</v>
      </c>
      <c r="L600" s="10">
        <v>124834</v>
      </c>
      <c r="M600" s="10">
        <v>188953</v>
      </c>
      <c r="N600" s="10">
        <v>632792</v>
      </c>
    </row>
    <row r="601" spans="1:14">
      <c r="A601" s="163">
        <v>222109</v>
      </c>
      <c r="B601" s="164">
        <v>222109</v>
      </c>
      <c r="C601" s="353" t="s">
        <v>1390</v>
      </c>
      <c r="D601" s="353"/>
      <c r="E601" s="353"/>
      <c r="F601" s="353"/>
      <c r="G601" s="169">
        <v>21</v>
      </c>
      <c r="H601" s="10">
        <v>122178</v>
      </c>
      <c r="I601" s="10">
        <v>92337</v>
      </c>
      <c r="J601" s="10">
        <v>0</v>
      </c>
      <c r="K601" s="10">
        <v>104490</v>
      </c>
      <c r="L601" s="10">
        <v>124834</v>
      </c>
      <c r="M601" s="10">
        <v>188953</v>
      </c>
      <c r="N601" s="10">
        <v>632792</v>
      </c>
    </row>
    <row r="602" spans="1:14">
      <c r="A602" s="163">
        <v>223101</v>
      </c>
      <c r="B602" s="164">
        <v>223101</v>
      </c>
      <c r="C602" s="353" t="s">
        <v>1391</v>
      </c>
      <c r="D602" s="353"/>
      <c r="E602" s="353"/>
      <c r="F602" s="353"/>
      <c r="G602" s="164">
        <v>101</v>
      </c>
      <c r="H602" s="10">
        <v>587618</v>
      </c>
      <c r="I602" s="10">
        <v>444097</v>
      </c>
      <c r="J602" s="10">
        <v>166246</v>
      </c>
      <c r="K602" s="10">
        <v>579390</v>
      </c>
      <c r="L602" s="10">
        <v>480958</v>
      </c>
      <c r="M602" s="10">
        <v>188953</v>
      </c>
      <c r="N602" s="10">
        <v>2447262</v>
      </c>
    </row>
    <row r="603" spans="1:14">
      <c r="A603" s="163">
        <v>223102</v>
      </c>
      <c r="B603" s="164">
        <v>223102</v>
      </c>
      <c r="C603" s="353" t="s">
        <v>1392</v>
      </c>
      <c r="D603" s="353"/>
      <c r="E603" s="353"/>
      <c r="F603" s="353"/>
      <c r="G603" s="164">
        <v>101</v>
      </c>
      <c r="H603" s="10">
        <v>587618</v>
      </c>
      <c r="I603" s="10">
        <v>444097</v>
      </c>
      <c r="J603" s="10">
        <v>166246</v>
      </c>
      <c r="K603" s="10">
        <v>579390</v>
      </c>
      <c r="L603" s="10">
        <v>480958</v>
      </c>
      <c r="M603" s="10">
        <v>188953</v>
      </c>
      <c r="N603" s="10">
        <v>2447262</v>
      </c>
    </row>
    <row r="604" spans="1:14">
      <c r="A604" s="163">
        <v>223103</v>
      </c>
      <c r="B604" s="164">
        <v>223103</v>
      </c>
      <c r="C604" s="353" t="s">
        <v>1393</v>
      </c>
      <c r="D604" s="353"/>
      <c r="E604" s="353"/>
      <c r="F604" s="353"/>
      <c r="G604" s="164">
        <v>101</v>
      </c>
      <c r="H604" s="10">
        <v>587618</v>
      </c>
      <c r="I604" s="10">
        <v>444097</v>
      </c>
      <c r="J604" s="10">
        <v>166246</v>
      </c>
      <c r="K604" s="10">
        <v>579390</v>
      </c>
      <c r="L604" s="10">
        <v>480958</v>
      </c>
      <c r="M604" s="10">
        <v>188953</v>
      </c>
      <c r="N604" s="10">
        <v>2447262</v>
      </c>
    </row>
    <row r="605" spans="1:14">
      <c r="A605" s="163">
        <v>223104</v>
      </c>
      <c r="B605" s="164">
        <v>223104</v>
      </c>
      <c r="C605" s="353" t="s">
        <v>1394</v>
      </c>
      <c r="D605" s="353"/>
      <c r="E605" s="353"/>
      <c r="F605" s="353"/>
      <c r="G605" s="164">
        <v>101</v>
      </c>
      <c r="H605" s="10">
        <v>587618</v>
      </c>
      <c r="I605" s="10">
        <v>444097</v>
      </c>
      <c r="J605" s="10">
        <v>166246</v>
      </c>
      <c r="K605" s="10">
        <v>579390</v>
      </c>
      <c r="L605" s="10">
        <v>480958</v>
      </c>
      <c r="M605" s="10">
        <v>188953</v>
      </c>
      <c r="N605" s="10">
        <v>2447262</v>
      </c>
    </row>
    <row r="606" spans="1:14">
      <c r="A606" s="163">
        <v>223901</v>
      </c>
      <c r="B606" s="164">
        <v>223901</v>
      </c>
      <c r="C606" s="353" t="s">
        <v>1395</v>
      </c>
      <c r="D606" s="353"/>
      <c r="E606" s="353"/>
      <c r="F606" s="353"/>
      <c r="G606" s="164">
        <v>80</v>
      </c>
      <c r="H606" s="10">
        <v>465440</v>
      </c>
      <c r="I606" s="10">
        <v>351760</v>
      </c>
      <c r="J606" s="10">
        <v>131680</v>
      </c>
      <c r="K606" s="10">
        <v>447888</v>
      </c>
      <c r="L606" s="10">
        <v>345615</v>
      </c>
      <c r="M606" s="10">
        <v>188953</v>
      </c>
      <c r="N606" s="10">
        <v>1931336</v>
      </c>
    </row>
    <row r="607" spans="1:14">
      <c r="A607" s="163">
        <v>223902</v>
      </c>
      <c r="B607" s="164">
        <v>223902</v>
      </c>
      <c r="C607" s="353" t="s">
        <v>1396</v>
      </c>
      <c r="D607" s="353"/>
      <c r="E607" s="353"/>
      <c r="F607" s="353"/>
      <c r="G607" s="164">
        <v>80</v>
      </c>
      <c r="H607" s="10">
        <v>465440</v>
      </c>
      <c r="I607" s="10">
        <v>351760</v>
      </c>
      <c r="J607" s="10">
        <v>131680</v>
      </c>
      <c r="K607" s="10">
        <v>447888</v>
      </c>
      <c r="L607" s="10">
        <v>345615</v>
      </c>
      <c r="M607" s="10">
        <v>188953</v>
      </c>
      <c r="N607" s="10">
        <v>1931336</v>
      </c>
    </row>
    <row r="608" spans="1:14">
      <c r="A608" s="163">
        <v>224101</v>
      </c>
      <c r="B608" s="164">
        <v>224101</v>
      </c>
      <c r="C608" s="353" t="s">
        <v>1397</v>
      </c>
      <c r="D608" s="353"/>
      <c r="E608" s="353"/>
      <c r="F608" s="353"/>
      <c r="G608" s="169">
        <v>100</v>
      </c>
      <c r="H608" s="10">
        <v>581800</v>
      </c>
      <c r="I608" s="10">
        <v>439700</v>
      </c>
      <c r="J608" s="10">
        <v>164600</v>
      </c>
      <c r="K608" s="10">
        <v>564179</v>
      </c>
      <c r="L608" s="10">
        <v>425946</v>
      </c>
      <c r="M608" s="10">
        <v>188953</v>
      </c>
      <c r="N608" s="10">
        <v>2365178</v>
      </c>
    </row>
    <row r="609" spans="1:14">
      <c r="A609" s="163">
        <v>224103</v>
      </c>
      <c r="B609" s="164">
        <v>224103</v>
      </c>
      <c r="C609" s="353" t="s">
        <v>1398</v>
      </c>
      <c r="D609" s="353"/>
      <c r="E609" s="353"/>
      <c r="F609" s="353"/>
      <c r="G609" s="164">
        <v>120</v>
      </c>
      <c r="H609" s="10">
        <v>698160</v>
      </c>
      <c r="I609" s="10">
        <v>527640</v>
      </c>
      <c r="J609" s="10">
        <v>197520</v>
      </c>
      <c r="K609" s="10">
        <v>597058</v>
      </c>
      <c r="L609" s="10">
        <v>511404</v>
      </c>
      <c r="M609" s="10">
        <v>188953</v>
      </c>
      <c r="N609" s="10">
        <v>2720735</v>
      </c>
    </row>
    <row r="610" spans="1:14">
      <c r="A610" s="163">
        <v>224104</v>
      </c>
      <c r="B610" s="164">
        <v>224104</v>
      </c>
      <c r="C610" s="353" t="s">
        <v>1399</v>
      </c>
      <c r="D610" s="353"/>
      <c r="E610" s="353"/>
      <c r="F610" s="353"/>
      <c r="G610" s="164">
        <v>120</v>
      </c>
      <c r="H610" s="10">
        <v>698160</v>
      </c>
      <c r="I610" s="10">
        <v>527640</v>
      </c>
      <c r="J610" s="10">
        <v>197520</v>
      </c>
      <c r="K610" s="10">
        <v>597058</v>
      </c>
      <c r="L610" s="10">
        <v>511404</v>
      </c>
      <c r="M610" s="10">
        <v>188953</v>
      </c>
      <c r="N610" s="10">
        <v>2720735</v>
      </c>
    </row>
    <row r="611" spans="1:14">
      <c r="A611" s="163">
        <v>224105</v>
      </c>
      <c r="B611" s="164">
        <v>224105</v>
      </c>
      <c r="C611" s="353" t="s">
        <v>1400</v>
      </c>
      <c r="D611" s="353"/>
      <c r="E611" s="353"/>
      <c r="F611" s="353"/>
      <c r="G611" s="164">
        <v>120</v>
      </c>
      <c r="H611" s="10">
        <v>698160</v>
      </c>
      <c r="I611" s="10">
        <v>527640</v>
      </c>
      <c r="J611" s="10">
        <v>197520</v>
      </c>
      <c r="K611" s="10">
        <v>597058</v>
      </c>
      <c r="L611" s="10">
        <v>511404</v>
      </c>
      <c r="M611" s="10">
        <v>188953</v>
      </c>
      <c r="N611" s="10">
        <v>2720735</v>
      </c>
    </row>
    <row r="612" spans="1:14">
      <c r="A612" s="163">
        <v>224106</v>
      </c>
      <c r="B612" s="164">
        <v>224106</v>
      </c>
      <c r="C612" s="353" t="s">
        <v>1401</v>
      </c>
      <c r="D612" s="353"/>
      <c r="E612" s="353"/>
      <c r="F612" s="353"/>
      <c r="G612" s="164">
        <v>94</v>
      </c>
      <c r="H612" s="10">
        <v>546892</v>
      </c>
      <c r="I612" s="10">
        <v>413318</v>
      </c>
      <c r="J612" s="10">
        <v>154724</v>
      </c>
      <c r="K612" s="10">
        <v>564179</v>
      </c>
      <c r="L612" s="10">
        <v>425946</v>
      </c>
      <c r="M612" s="10">
        <v>188953</v>
      </c>
      <c r="N612" s="10">
        <v>2294012</v>
      </c>
    </row>
    <row r="613" spans="1:14">
      <c r="A613" s="163">
        <v>224107</v>
      </c>
      <c r="B613" s="164">
        <v>224107</v>
      </c>
      <c r="C613" s="353" t="s">
        <v>1402</v>
      </c>
      <c r="D613" s="353"/>
      <c r="E613" s="353"/>
      <c r="F613" s="353"/>
      <c r="G613" s="164">
        <v>120</v>
      </c>
      <c r="H613" s="10">
        <v>698160</v>
      </c>
      <c r="I613" s="10">
        <v>527640</v>
      </c>
      <c r="J613" s="10">
        <v>197520</v>
      </c>
      <c r="K613" s="10">
        <v>597058</v>
      </c>
      <c r="L613" s="10">
        <v>511404</v>
      </c>
      <c r="M613" s="10">
        <v>188953</v>
      </c>
      <c r="N613" s="10">
        <v>2720735</v>
      </c>
    </row>
    <row r="614" spans="1:14">
      <c r="A614" s="163">
        <v>224203</v>
      </c>
      <c r="B614" s="164">
        <v>224203</v>
      </c>
      <c r="C614" s="353" t="s">
        <v>1403</v>
      </c>
      <c r="D614" s="353"/>
      <c r="E614" s="353"/>
      <c r="F614" s="353"/>
      <c r="G614" s="164">
        <v>94</v>
      </c>
      <c r="H614" s="10">
        <v>546892</v>
      </c>
      <c r="I614" s="10">
        <v>413318</v>
      </c>
      <c r="J614" s="10">
        <v>154724</v>
      </c>
      <c r="K614" s="10">
        <v>564179</v>
      </c>
      <c r="L614" s="10">
        <v>425946</v>
      </c>
      <c r="M614" s="10">
        <v>188953</v>
      </c>
      <c r="N614" s="10">
        <v>2294012</v>
      </c>
    </row>
    <row r="615" spans="1:14">
      <c r="A615" s="163">
        <v>224204</v>
      </c>
      <c r="B615" s="164">
        <v>224204</v>
      </c>
      <c r="C615" s="353" t="s">
        <v>1404</v>
      </c>
      <c r="D615" s="353"/>
      <c r="E615" s="353"/>
      <c r="F615" s="353"/>
      <c r="G615" s="164">
        <v>94</v>
      </c>
      <c r="H615" s="10">
        <v>546892</v>
      </c>
      <c r="I615" s="10">
        <v>413318</v>
      </c>
      <c r="J615" s="10">
        <v>154724</v>
      </c>
      <c r="K615" s="10">
        <v>564179</v>
      </c>
      <c r="L615" s="10">
        <v>425946</v>
      </c>
      <c r="M615" s="10">
        <v>188953</v>
      </c>
      <c r="N615" s="10">
        <v>2294012</v>
      </c>
    </row>
    <row r="616" spans="1:14">
      <c r="A616" s="163">
        <v>225001</v>
      </c>
      <c r="B616" s="164">
        <v>225001</v>
      </c>
      <c r="C616" s="353" t="s">
        <v>1405</v>
      </c>
      <c r="D616" s="353"/>
      <c r="E616" s="353"/>
      <c r="F616" s="353"/>
      <c r="G616" s="164">
        <v>80</v>
      </c>
      <c r="H616" s="10">
        <v>465440</v>
      </c>
      <c r="I616" s="10">
        <v>351760</v>
      </c>
      <c r="J616" s="10">
        <v>131680</v>
      </c>
      <c r="K616" s="10">
        <v>447888</v>
      </c>
      <c r="L616" s="10">
        <v>345615</v>
      </c>
      <c r="M616" s="10">
        <v>188953</v>
      </c>
      <c r="N616" s="10">
        <v>1931336</v>
      </c>
    </row>
    <row r="617" spans="1:14">
      <c r="A617" s="163">
        <v>225301</v>
      </c>
      <c r="B617" s="164">
        <v>225301</v>
      </c>
      <c r="C617" s="353" t="s">
        <v>1406</v>
      </c>
      <c r="D617" s="353"/>
      <c r="E617" s="353"/>
      <c r="F617" s="353"/>
      <c r="G617" s="164">
        <v>160</v>
      </c>
      <c r="H617" s="10">
        <v>930880</v>
      </c>
      <c r="I617" s="10">
        <v>703520</v>
      </c>
      <c r="J617" s="10">
        <v>263360</v>
      </c>
      <c r="K617" s="10">
        <v>798418</v>
      </c>
      <c r="L617" s="10">
        <v>596414</v>
      </c>
      <c r="M617" s="10">
        <v>188953</v>
      </c>
      <c r="N617" s="10">
        <v>3481545</v>
      </c>
    </row>
    <row r="618" spans="1:14">
      <c r="A618" s="163">
        <v>225302</v>
      </c>
      <c r="B618" s="164">
        <v>225302</v>
      </c>
      <c r="C618" s="353" t="s">
        <v>1407</v>
      </c>
      <c r="D618" s="353"/>
      <c r="E618" s="353"/>
      <c r="F618" s="353"/>
      <c r="G618" s="164">
        <v>160</v>
      </c>
      <c r="H618" s="10">
        <v>930880</v>
      </c>
      <c r="I618" s="10">
        <v>703520</v>
      </c>
      <c r="J618" s="10">
        <v>263360</v>
      </c>
      <c r="K618" s="10">
        <v>798418</v>
      </c>
      <c r="L618" s="10">
        <v>596414</v>
      </c>
      <c r="M618" s="10">
        <v>188953</v>
      </c>
      <c r="N618" s="10">
        <v>3481545</v>
      </c>
    </row>
    <row r="619" spans="1:14">
      <c r="A619" s="163">
        <v>226101</v>
      </c>
      <c r="B619" s="164">
        <v>226101</v>
      </c>
      <c r="C619" s="353" t="s">
        <v>1408</v>
      </c>
      <c r="D619" s="353"/>
      <c r="E619" s="353"/>
      <c r="F619" s="353"/>
      <c r="G619" s="164">
        <v>80</v>
      </c>
      <c r="H619" s="10">
        <v>465440</v>
      </c>
      <c r="I619" s="10">
        <v>351760</v>
      </c>
      <c r="J619" s="10">
        <v>131680</v>
      </c>
      <c r="K619" s="10">
        <v>447888</v>
      </c>
      <c r="L619" s="10">
        <v>345615</v>
      </c>
      <c r="M619" s="10">
        <v>188953</v>
      </c>
      <c r="N619" s="10">
        <v>1931336</v>
      </c>
    </row>
    <row r="620" spans="1:14" ht="24">
      <c r="A620" s="163">
        <v>226206</v>
      </c>
      <c r="B620" s="164">
        <v>226206</v>
      </c>
      <c r="C620" s="353" t="s">
        <v>1409</v>
      </c>
      <c r="D620" s="353"/>
      <c r="E620" s="353"/>
      <c r="F620" s="353"/>
      <c r="G620" s="164">
        <v>180</v>
      </c>
      <c r="H620" s="10">
        <v>1047240</v>
      </c>
      <c r="I620" s="10">
        <v>791460</v>
      </c>
      <c r="J620" s="10">
        <v>296280</v>
      </c>
      <c r="K620" s="10">
        <v>963288</v>
      </c>
      <c r="L620" s="10" t="s">
        <v>440</v>
      </c>
      <c r="M620" s="10">
        <v>188953</v>
      </c>
      <c r="N620" s="10">
        <v>3287221</v>
      </c>
    </row>
    <row r="621" spans="1:14" ht="24">
      <c r="A621" s="163">
        <v>226207</v>
      </c>
      <c r="B621" s="164">
        <v>226207</v>
      </c>
      <c r="C621" s="353" t="s">
        <v>1410</v>
      </c>
      <c r="D621" s="353"/>
      <c r="E621" s="353"/>
      <c r="F621" s="353"/>
      <c r="G621" s="164">
        <v>180</v>
      </c>
      <c r="H621" s="10">
        <v>1047240</v>
      </c>
      <c r="I621" s="10">
        <v>791460</v>
      </c>
      <c r="J621" s="10">
        <v>296280</v>
      </c>
      <c r="K621" s="10">
        <v>963288</v>
      </c>
      <c r="L621" s="10" t="s">
        <v>440</v>
      </c>
      <c r="M621" s="10">
        <v>188953</v>
      </c>
      <c r="N621" s="10">
        <v>3287221</v>
      </c>
    </row>
    <row r="622" spans="1:14" ht="24">
      <c r="A622" s="163">
        <v>226208</v>
      </c>
      <c r="B622" s="164">
        <v>226208</v>
      </c>
      <c r="C622" s="353" t="s">
        <v>1411</v>
      </c>
      <c r="D622" s="353"/>
      <c r="E622" s="353"/>
      <c r="F622" s="353"/>
      <c r="G622" s="164">
        <v>180</v>
      </c>
      <c r="H622" s="10">
        <v>1047240</v>
      </c>
      <c r="I622" s="10">
        <v>791460</v>
      </c>
      <c r="J622" s="10">
        <v>296280</v>
      </c>
      <c r="K622" s="10">
        <v>963288</v>
      </c>
      <c r="L622" s="10" t="s">
        <v>440</v>
      </c>
      <c r="M622" s="10">
        <v>188953</v>
      </c>
      <c r="N622" s="10">
        <v>3287221</v>
      </c>
    </row>
    <row r="623" spans="1:14">
      <c r="A623" s="163">
        <v>226301</v>
      </c>
      <c r="B623" s="164">
        <v>226301</v>
      </c>
      <c r="C623" s="353" t="s">
        <v>1412</v>
      </c>
      <c r="D623" s="353"/>
      <c r="E623" s="353"/>
      <c r="F623" s="353"/>
      <c r="G623" s="164">
        <v>107</v>
      </c>
      <c r="H623" s="10">
        <v>622526</v>
      </c>
      <c r="I623" s="10">
        <v>470479</v>
      </c>
      <c r="J623" s="10">
        <v>176122</v>
      </c>
      <c r="K623" s="10">
        <v>579390</v>
      </c>
      <c r="L623" s="10">
        <v>480958</v>
      </c>
      <c r="M623" s="10">
        <v>188953</v>
      </c>
      <c r="N623" s="10">
        <v>2518428</v>
      </c>
    </row>
    <row r="624" spans="1:14">
      <c r="A624" s="163">
        <v>226302</v>
      </c>
      <c r="B624" s="164">
        <v>226302</v>
      </c>
      <c r="C624" s="353" t="s">
        <v>1413</v>
      </c>
      <c r="D624" s="353"/>
      <c r="E624" s="353"/>
      <c r="F624" s="353"/>
      <c r="G624" s="164">
        <v>80</v>
      </c>
      <c r="H624" s="10">
        <v>465440</v>
      </c>
      <c r="I624" s="10">
        <v>351760</v>
      </c>
      <c r="J624" s="10">
        <v>131680</v>
      </c>
      <c r="K624" s="10">
        <v>447888</v>
      </c>
      <c r="L624" s="10">
        <v>345615</v>
      </c>
      <c r="M624" s="10">
        <v>188953</v>
      </c>
      <c r="N624" s="10">
        <v>1931336</v>
      </c>
    </row>
    <row r="625" spans="1:14">
      <c r="A625" s="163">
        <v>226303</v>
      </c>
      <c r="B625" s="164">
        <v>226303</v>
      </c>
      <c r="C625" s="353" t="s">
        <v>1414</v>
      </c>
      <c r="D625" s="353"/>
      <c r="E625" s="353"/>
      <c r="F625" s="353"/>
      <c r="G625" s="164">
        <v>107</v>
      </c>
      <c r="H625" s="10">
        <v>622526</v>
      </c>
      <c r="I625" s="10">
        <v>470479</v>
      </c>
      <c r="J625" s="10">
        <v>176122</v>
      </c>
      <c r="K625" s="10">
        <v>579390</v>
      </c>
      <c r="L625" s="10">
        <v>480958</v>
      </c>
      <c r="M625" s="10">
        <v>188953</v>
      </c>
      <c r="N625" s="10">
        <v>2518428</v>
      </c>
    </row>
    <row r="626" spans="1:14" ht="24">
      <c r="A626" s="163">
        <v>226305</v>
      </c>
      <c r="B626" s="164">
        <v>226305</v>
      </c>
      <c r="C626" s="353" t="s">
        <v>1415</v>
      </c>
      <c r="D626" s="353"/>
      <c r="E626" s="353"/>
      <c r="F626" s="353"/>
      <c r="G626" s="164">
        <v>270</v>
      </c>
      <c r="H626" s="10">
        <v>1570860</v>
      </c>
      <c r="I626" s="10">
        <v>1187190</v>
      </c>
      <c r="J626" s="10">
        <v>444420</v>
      </c>
      <c r="K626" s="10">
        <v>1390328</v>
      </c>
      <c r="L626" s="10" t="s">
        <v>440</v>
      </c>
      <c r="M626" s="10">
        <v>188953</v>
      </c>
      <c r="N626" s="10">
        <v>4781751</v>
      </c>
    </row>
    <row r="627" spans="1:14">
      <c r="A627" s="163">
        <v>226309</v>
      </c>
      <c r="B627" s="164">
        <v>226309</v>
      </c>
      <c r="C627" s="353" t="s">
        <v>1416</v>
      </c>
      <c r="D627" s="353"/>
      <c r="E627" s="353"/>
      <c r="F627" s="353"/>
      <c r="G627" s="164">
        <v>150</v>
      </c>
      <c r="H627" s="10">
        <v>872700</v>
      </c>
      <c r="I627" s="10">
        <v>659550</v>
      </c>
      <c r="J627" s="10">
        <v>246900</v>
      </c>
      <c r="K627" s="10">
        <v>727079</v>
      </c>
      <c r="L627" s="10">
        <v>546527</v>
      </c>
      <c r="M627" s="10">
        <v>188953</v>
      </c>
      <c r="N627" s="10">
        <v>3241709</v>
      </c>
    </row>
    <row r="628" spans="1:14">
      <c r="A628" s="163">
        <v>226405</v>
      </c>
      <c r="B628" s="164">
        <v>226405</v>
      </c>
      <c r="C628" s="353" t="s">
        <v>1417</v>
      </c>
      <c r="D628" s="353"/>
      <c r="E628" s="353"/>
      <c r="F628" s="353"/>
      <c r="G628" s="164">
        <v>127</v>
      </c>
      <c r="H628" s="10">
        <v>738886</v>
      </c>
      <c r="I628" s="10">
        <v>558419</v>
      </c>
      <c r="J628" s="10">
        <v>209042</v>
      </c>
      <c r="K628" s="10">
        <v>597058</v>
      </c>
      <c r="L628" s="10">
        <v>511404</v>
      </c>
      <c r="M628" s="10">
        <v>188953</v>
      </c>
      <c r="N628" s="10">
        <v>2803762</v>
      </c>
    </row>
    <row r="629" spans="1:14">
      <c r="A629" s="163">
        <v>226406</v>
      </c>
      <c r="B629" s="164">
        <v>226406</v>
      </c>
      <c r="C629" s="353" t="s">
        <v>1418</v>
      </c>
      <c r="D629" s="353"/>
      <c r="E629" s="353"/>
      <c r="F629" s="353"/>
      <c r="G629" s="164">
        <v>127</v>
      </c>
      <c r="H629" s="10">
        <v>738886</v>
      </c>
      <c r="I629" s="10">
        <v>558419</v>
      </c>
      <c r="J629" s="10">
        <v>209042</v>
      </c>
      <c r="K629" s="10">
        <v>597058</v>
      </c>
      <c r="L629" s="10">
        <v>511404</v>
      </c>
      <c r="M629" s="10">
        <v>188953</v>
      </c>
      <c r="N629" s="10">
        <v>2803762</v>
      </c>
    </row>
    <row r="630" spans="1:14">
      <c r="A630" s="163">
        <v>227101</v>
      </c>
      <c r="B630" s="164">
        <v>227101</v>
      </c>
      <c r="C630" s="353" t="s">
        <v>1419</v>
      </c>
      <c r="D630" s="353"/>
      <c r="E630" s="353"/>
      <c r="F630" s="353"/>
      <c r="G630" s="164">
        <v>94</v>
      </c>
      <c r="H630" s="10">
        <v>546892</v>
      </c>
      <c r="I630" s="10">
        <v>413318</v>
      </c>
      <c r="J630" s="10">
        <v>154724</v>
      </c>
      <c r="K630" s="10">
        <v>564179</v>
      </c>
      <c r="L630" s="10">
        <v>425946</v>
      </c>
      <c r="M630" s="10">
        <v>188953</v>
      </c>
      <c r="N630" s="10">
        <v>2294012</v>
      </c>
    </row>
    <row r="631" spans="1:14">
      <c r="A631" s="163">
        <v>227102</v>
      </c>
      <c r="B631" s="164">
        <v>227102</v>
      </c>
      <c r="C631" s="351" t="s">
        <v>1420</v>
      </c>
      <c r="D631" s="351"/>
      <c r="E631" s="351"/>
      <c r="F631" s="351"/>
      <c r="G631" s="164">
        <v>70</v>
      </c>
      <c r="H631" s="10">
        <v>407260</v>
      </c>
      <c r="I631" s="10">
        <v>307790</v>
      </c>
      <c r="J631" s="10">
        <v>115220</v>
      </c>
      <c r="K631" s="10">
        <v>376467</v>
      </c>
      <c r="L631" s="10">
        <v>321066</v>
      </c>
      <c r="M631" s="10">
        <v>188953</v>
      </c>
      <c r="N631" s="10">
        <v>1716756</v>
      </c>
    </row>
    <row r="632" spans="1:14">
      <c r="A632" s="163">
        <v>228101</v>
      </c>
      <c r="B632" s="164">
        <v>228101</v>
      </c>
      <c r="C632" s="353" t="s">
        <v>1421</v>
      </c>
      <c r="D632" s="353"/>
      <c r="E632" s="353"/>
      <c r="F632" s="353"/>
      <c r="G632" s="164">
        <v>128</v>
      </c>
      <c r="H632" s="10">
        <v>744704</v>
      </c>
      <c r="I632" s="10">
        <v>562816</v>
      </c>
      <c r="J632" s="10">
        <v>210688</v>
      </c>
      <c r="K632" s="10">
        <v>597058</v>
      </c>
      <c r="L632" s="10">
        <v>511404</v>
      </c>
      <c r="M632" s="10">
        <v>188953</v>
      </c>
      <c r="N632" s="10">
        <v>2815623</v>
      </c>
    </row>
    <row r="633" spans="1:14">
      <c r="A633" s="163">
        <v>228102</v>
      </c>
      <c r="B633" s="164">
        <v>228102</v>
      </c>
      <c r="C633" s="353" t="s">
        <v>1422</v>
      </c>
      <c r="D633" s="353"/>
      <c r="E633" s="353"/>
      <c r="F633" s="353"/>
      <c r="G633" s="164">
        <v>128</v>
      </c>
      <c r="H633" s="10">
        <v>744704</v>
      </c>
      <c r="I633" s="10">
        <v>562816</v>
      </c>
      <c r="J633" s="10">
        <v>210688</v>
      </c>
      <c r="K633" s="10">
        <v>597058</v>
      </c>
      <c r="L633" s="10">
        <v>511404</v>
      </c>
      <c r="M633" s="10">
        <v>188953</v>
      </c>
      <c r="N633" s="10">
        <v>2815623</v>
      </c>
    </row>
    <row r="634" spans="1:14">
      <c r="A634" s="163">
        <v>305101</v>
      </c>
      <c r="B634" s="164">
        <v>305101</v>
      </c>
      <c r="C634" s="353" t="s">
        <v>1423</v>
      </c>
      <c r="D634" s="353"/>
      <c r="E634" s="353"/>
      <c r="F634" s="353"/>
      <c r="G634" s="164">
        <v>90</v>
      </c>
      <c r="H634" s="10">
        <v>523620</v>
      </c>
      <c r="I634" s="10">
        <v>395730</v>
      </c>
      <c r="J634" s="10">
        <v>148140</v>
      </c>
      <c r="K634" s="10">
        <v>505708</v>
      </c>
      <c r="L634" s="10">
        <v>370599</v>
      </c>
      <c r="M634" s="10">
        <v>188953</v>
      </c>
      <c r="N634" s="10">
        <v>2132750</v>
      </c>
    </row>
    <row r="635" spans="1:14">
      <c r="A635" s="163">
        <v>311101</v>
      </c>
      <c r="B635" s="164">
        <v>311101</v>
      </c>
      <c r="C635" s="353" t="s">
        <v>1424</v>
      </c>
      <c r="D635" s="353"/>
      <c r="E635" s="353"/>
      <c r="F635" s="353"/>
      <c r="G635" s="164">
        <v>74</v>
      </c>
      <c r="H635" s="10">
        <v>430532</v>
      </c>
      <c r="I635" s="10">
        <v>325378</v>
      </c>
      <c r="J635" s="10">
        <v>121804</v>
      </c>
      <c r="K635" s="10">
        <v>447888</v>
      </c>
      <c r="L635" s="10">
        <v>345615</v>
      </c>
      <c r="M635" s="10">
        <v>188953</v>
      </c>
      <c r="N635" s="10">
        <v>1860170</v>
      </c>
    </row>
    <row r="636" spans="1:14">
      <c r="A636" s="163">
        <v>311302</v>
      </c>
      <c r="B636" s="164">
        <v>311302</v>
      </c>
      <c r="C636" s="353" t="s">
        <v>1425</v>
      </c>
      <c r="D636" s="353"/>
      <c r="E636" s="353"/>
      <c r="F636" s="353"/>
      <c r="G636" s="164">
        <v>55</v>
      </c>
      <c r="H636" s="10">
        <v>319990</v>
      </c>
      <c r="I636" s="10">
        <v>241835</v>
      </c>
      <c r="J636" s="10">
        <v>90530</v>
      </c>
      <c r="K636" s="10">
        <v>316617</v>
      </c>
      <c r="L636" s="10">
        <v>223923</v>
      </c>
      <c r="M636" s="10">
        <v>188953</v>
      </c>
      <c r="N636" s="10">
        <v>1381848</v>
      </c>
    </row>
    <row r="637" spans="1:14">
      <c r="A637" s="163">
        <v>311401</v>
      </c>
      <c r="B637" s="164">
        <v>311401</v>
      </c>
      <c r="C637" s="353" t="s">
        <v>1426</v>
      </c>
      <c r="D637" s="353"/>
      <c r="E637" s="353"/>
      <c r="F637" s="353"/>
      <c r="G637" s="164">
        <v>35</v>
      </c>
      <c r="H637" s="10">
        <v>203630</v>
      </c>
      <c r="I637" s="10">
        <v>153895</v>
      </c>
      <c r="J637" s="10">
        <v>0</v>
      </c>
      <c r="K637" s="10">
        <v>172669</v>
      </c>
      <c r="L637" s="10">
        <v>129145</v>
      </c>
      <c r="M637" s="10">
        <v>188953</v>
      </c>
      <c r="N637" s="10">
        <v>848292</v>
      </c>
    </row>
    <row r="638" spans="1:14">
      <c r="A638" s="163">
        <v>313101</v>
      </c>
      <c r="B638" s="164">
        <v>313101</v>
      </c>
      <c r="C638" s="353" t="s">
        <v>1427</v>
      </c>
      <c r="D638" s="353"/>
      <c r="E638" s="353"/>
      <c r="F638" s="353"/>
      <c r="G638" s="164">
        <v>90</v>
      </c>
      <c r="H638" s="10">
        <v>523620</v>
      </c>
      <c r="I638" s="10">
        <v>395730</v>
      </c>
      <c r="J638" s="10">
        <v>148140</v>
      </c>
      <c r="K638" s="10">
        <v>505708</v>
      </c>
      <c r="L638" s="10">
        <v>370599</v>
      </c>
      <c r="M638" s="10">
        <v>188953</v>
      </c>
      <c r="N638" s="10">
        <v>2132750</v>
      </c>
    </row>
    <row r="639" spans="1:14">
      <c r="A639" s="163">
        <v>317401</v>
      </c>
      <c r="B639" s="164">
        <v>317401</v>
      </c>
      <c r="C639" s="353" t="s">
        <v>1428</v>
      </c>
      <c r="D639" s="353"/>
      <c r="E639" s="353"/>
      <c r="F639" s="353"/>
      <c r="G639" s="164">
        <v>75</v>
      </c>
      <c r="H639" s="10">
        <v>436350</v>
      </c>
      <c r="I639" s="10">
        <v>329775</v>
      </c>
      <c r="J639" s="10">
        <v>123450</v>
      </c>
      <c r="K639" s="10">
        <v>447888</v>
      </c>
      <c r="L639" s="10">
        <v>345615</v>
      </c>
      <c r="M639" s="10">
        <v>188953</v>
      </c>
      <c r="N639" s="10">
        <v>1872031</v>
      </c>
    </row>
    <row r="640" spans="1:14">
      <c r="A640" s="163">
        <v>317402</v>
      </c>
      <c r="B640" s="164">
        <v>317402</v>
      </c>
      <c r="C640" s="353" t="s">
        <v>1429</v>
      </c>
      <c r="D640" s="353"/>
      <c r="E640" s="353"/>
      <c r="F640" s="353"/>
      <c r="G640" s="164">
        <v>75</v>
      </c>
      <c r="H640" s="10">
        <v>436350</v>
      </c>
      <c r="I640" s="10">
        <v>329775</v>
      </c>
      <c r="J640" s="10">
        <v>123450</v>
      </c>
      <c r="K640" s="10">
        <v>447888</v>
      </c>
      <c r="L640" s="10">
        <v>345615</v>
      </c>
      <c r="M640" s="10">
        <v>188953</v>
      </c>
      <c r="N640" s="10">
        <v>1872031</v>
      </c>
    </row>
    <row r="641" spans="1:14">
      <c r="A641" s="163">
        <v>960401</v>
      </c>
      <c r="B641" s="164">
        <v>960401</v>
      </c>
      <c r="C641" s="353" t="s">
        <v>1430</v>
      </c>
      <c r="D641" s="353"/>
      <c r="E641" s="353"/>
      <c r="F641" s="353"/>
      <c r="G641" s="164">
        <v>28</v>
      </c>
      <c r="H641" s="10">
        <v>162904</v>
      </c>
      <c r="I641" s="10">
        <v>123116</v>
      </c>
      <c r="J641" s="10">
        <v>0</v>
      </c>
      <c r="K641" s="10">
        <v>104490</v>
      </c>
      <c r="L641" s="10">
        <v>124834</v>
      </c>
      <c r="M641" s="10">
        <v>188953</v>
      </c>
      <c r="N641" s="10">
        <v>704297</v>
      </c>
    </row>
    <row r="642" spans="1:14">
      <c r="A642" s="163">
        <v>972301</v>
      </c>
      <c r="B642" s="164">
        <v>972301</v>
      </c>
      <c r="C642" s="353" t="s">
        <v>1431</v>
      </c>
      <c r="D642" s="353"/>
      <c r="E642" s="353"/>
      <c r="F642" s="353"/>
      <c r="G642" s="164">
        <v>5</v>
      </c>
      <c r="H642" s="10">
        <v>29090</v>
      </c>
      <c r="I642" s="10">
        <v>21985</v>
      </c>
      <c r="J642" s="10">
        <v>0</v>
      </c>
      <c r="K642" s="10">
        <v>50277</v>
      </c>
      <c r="L642" s="10">
        <v>120914</v>
      </c>
      <c r="M642" s="10">
        <v>188953</v>
      </c>
      <c r="N642" s="10">
        <v>411219</v>
      </c>
    </row>
    <row r="643" spans="1:14" ht="24">
      <c r="A643" s="163">
        <v>301106</v>
      </c>
      <c r="B643" s="164">
        <v>301106</v>
      </c>
      <c r="C643" s="353" t="s">
        <v>1432</v>
      </c>
      <c r="D643" s="353"/>
      <c r="E643" s="353"/>
      <c r="F643" s="353"/>
      <c r="G643" s="164">
        <v>200</v>
      </c>
      <c r="H643" s="10">
        <v>1163600</v>
      </c>
      <c r="I643" s="10">
        <v>879400</v>
      </c>
      <c r="J643" s="10">
        <v>329200</v>
      </c>
      <c r="K643" s="10">
        <v>963288</v>
      </c>
      <c r="L643" s="10" t="s">
        <v>440</v>
      </c>
      <c r="M643" s="10">
        <v>188953</v>
      </c>
      <c r="N643" s="10">
        <v>3524441</v>
      </c>
    </row>
    <row r="644" spans="1:14" ht="24">
      <c r="A644" s="163">
        <v>301107</v>
      </c>
      <c r="B644" s="164">
        <v>301107</v>
      </c>
      <c r="C644" s="353" t="s">
        <v>1433</v>
      </c>
      <c r="D644" s="353"/>
      <c r="E644" s="353"/>
      <c r="F644" s="353"/>
      <c r="G644" s="164">
        <v>200</v>
      </c>
      <c r="H644" s="10">
        <v>1163600</v>
      </c>
      <c r="I644" s="10">
        <v>879400</v>
      </c>
      <c r="J644" s="10">
        <v>329200</v>
      </c>
      <c r="K644" s="10">
        <v>963288</v>
      </c>
      <c r="L644" s="10" t="s">
        <v>440</v>
      </c>
      <c r="M644" s="10">
        <v>188953</v>
      </c>
      <c r="N644" s="10">
        <v>3524441</v>
      </c>
    </row>
    <row r="645" spans="1:14" ht="24">
      <c r="A645" s="163">
        <v>301108</v>
      </c>
      <c r="B645" s="164">
        <v>301108</v>
      </c>
      <c r="C645" s="353" t="s">
        <v>1434</v>
      </c>
      <c r="D645" s="353"/>
      <c r="E645" s="353"/>
      <c r="F645" s="353"/>
      <c r="G645" s="164">
        <v>200</v>
      </c>
      <c r="H645" s="10">
        <v>1163600</v>
      </c>
      <c r="I645" s="10">
        <v>879400</v>
      </c>
      <c r="J645" s="10">
        <v>329200</v>
      </c>
      <c r="K645" s="10">
        <v>963288</v>
      </c>
      <c r="L645" s="10" t="s">
        <v>440</v>
      </c>
      <c r="M645" s="10">
        <v>188953</v>
      </c>
      <c r="N645" s="10">
        <v>3524441</v>
      </c>
    </row>
    <row r="646" spans="1:14" ht="24">
      <c r="A646" s="163">
        <v>301109</v>
      </c>
      <c r="B646" s="164">
        <v>301109</v>
      </c>
      <c r="C646" s="353" t="s">
        <v>1435</v>
      </c>
      <c r="D646" s="353"/>
      <c r="E646" s="353"/>
      <c r="F646" s="353"/>
      <c r="G646" s="164">
        <v>200</v>
      </c>
      <c r="H646" s="10">
        <v>1163600</v>
      </c>
      <c r="I646" s="10">
        <v>879400</v>
      </c>
      <c r="J646" s="10">
        <v>329200</v>
      </c>
      <c r="K646" s="10">
        <v>963288</v>
      </c>
      <c r="L646" s="10" t="s">
        <v>440</v>
      </c>
      <c r="M646" s="10">
        <v>188953</v>
      </c>
      <c r="N646" s="10">
        <v>3524441</v>
      </c>
    </row>
    <row r="647" spans="1:14" ht="24">
      <c r="A647" s="163">
        <v>301110</v>
      </c>
      <c r="B647" s="164">
        <v>301110</v>
      </c>
      <c r="C647" s="353" t="s">
        <v>1436</v>
      </c>
      <c r="D647" s="353"/>
      <c r="E647" s="353"/>
      <c r="F647" s="353"/>
      <c r="G647" s="164">
        <v>200</v>
      </c>
      <c r="H647" s="10">
        <v>1163600</v>
      </c>
      <c r="I647" s="10">
        <v>879400</v>
      </c>
      <c r="J647" s="10">
        <v>329200</v>
      </c>
      <c r="K647" s="10">
        <v>963288</v>
      </c>
      <c r="L647" s="10" t="s">
        <v>440</v>
      </c>
      <c r="M647" s="10">
        <v>188953</v>
      </c>
      <c r="N647" s="10">
        <v>3524441</v>
      </c>
    </row>
    <row r="648" spans="1:14" ht="24">
      <c r="A648" s="163">
        <v>301111</v>
      </c>
      <c r="B648" s="164">
        <v>301111</v>
      </c>
      <c r="C648" s="353" t="s">
        <v>1437</v>
      </c>
      <c r="D648" s="353"/>
      <c r="E648" s="353"/>
      <c r="F648" s="353"/>
      <c r="G648" s="164">
        <v>200</v>
      </c>
      <c r="H648" s="10">
        <v>1163600</v>
      </c>
      <c r="I648" s="10">
        <v>879400</v>
      </c>
      <c r="J648" s="10">
        <v>329200</v>
      </c>
      <c r="K648" s="10">
        <v>963288</v>
      </c>
      <c r="L648" s="10" t="s">
        <v>440</v>
      </c>
      <c r="M648" s="10">
        <v>188953</v>
      </c>
      <c r="N648" s="10">
        <v>3524441</v>
      </c>
    </row>
    <row r="649" spans="1:14" ht="24">
      <c r="A649" s="163">
        <v>301112</v>
      </c>
      <c r="B649" s="164">
        <v>301112</v>
      </c>
      <c r="C649" s="353" t="s">
        <v>1438</v>
      </c>
      <c r="D649" s="353"/>
      <c r="E649" s="353"/>
      <c r="F649" s="353"/>
      <c r="G649" s="164">
        <v>200</v>
      </c>
      <c r="H649" s="10">
        <v>1163600</v>
      </c>
      <c r="I649" s="10">
        <v>879400</v>
      </c>
      <c r="J649" s="10">
        <v>329200</v>
      </c>
      <c r="K649" s="10">
        <v>963288</v>
      </c>
      <c r="L649" s="10" t="s">
        <v>440</v>
      </c>
      <c r="M649" s="10">
        <v>188953</v>
      </c>
      <c r="N649" s="10">
        <v>3524441</v>
      </c>
    </row>
    <row r="650" spans="1:14" ht="24">
      <c r="A650" s="163">
        <v>301201</v>
      </c>
      <c r="B650" s="164">
        <v>301201</v>
      </c>
      <c r="C650" s="353" t="s">
        <v>1439</v>
      </c>
      <c r="D650" s="353"/>
      <c r="E650" s="353"/>
      <c r="F650" s="353"/>
      <c r="G650" s="164">
        <v>200</v>
      </c>
      <c r="H650" s="10">
        <v>1163600</v>
      </c>
      <c r="I650" s="10">
        <v>879400</v>
      </c>
      <c r="J650" s="10">
        <v>329200</v>
      </c>
      <c r="K650" s="10">
        <v>963288</v>
      </c>
      <c r="L650" s="10" t="s">
        <v>440</v>
      </c>
      <c r="M650" s="10">
        <v>188953</v>
      </c>
      <c r="N650" s="10">
        <v>3524441</v>
      </c>
    </row>
    <row r="651" spans="1:14" ht="24">
      <c r="A651" s="163">
        <v>301303</v>
      </c>
      <c r="B651" s="164">
        <v>301303</v>
      </c>
      <c r="C651" s="353" t="s">
        <v>1440</v>
      </c>
      <c r="D651" s="353"/>
      <c r="E651" s="353"/>
      <c r="F651" s="353"/>
      <c r="G651" s="164">
        <v>263</v>
      </c>
      <c r="H651" s="10">
        <v>1530134</v>
      </c>
      <c r="I651" s="10">
        <v>1156411</v>
      </c>
      <c r="J651" s="10">
        <v>432898</v>
      </c>
      <c r="K651" s="10">
        <v>1390328</v>
      </c>
      <c r="L651" s="10" t="s">
        <v>440</v>
      </c>
      <c r="M651" s="10">
        <v>188953</v>
      </c>
      <c r="N651" s="10">
        <v>4698724</v>
      </c>
    </row>
    <row r="652" spans="1:14">
      <c r="A652" s="163">
        <v>301305</v>
      </c>
      <c r="B652" s="164">
        <v>301305</v>
      </c>
      <c r="C652" s="353" t="s">
        <v>1441</v>
      </c>
      <c r="D652" s="353"/>
      <c r="E652" s="353"/>
      <c r="F652" s="353"/>
      <c r="G652" s="164">
        <v>162</v>
      </c>
      <c r="H652" s="10">
        <v>942516</v>
      </c>
      <c r="I652" s="10">
        <v>712314</v>
      </c>
      <c r="J652" s="10">
        <v>266652</v>
      </c>
      <c r="K652" s="10">
        <v>798418</v>
      </c>
      <c r="L652" s="10">
        <v>596414</v>
      </c>
      <c r="M652" s="10">
        <v>188953</v>
      </c>
      <c r="N652" s="10">
        <v>3505267</v>
      </c>
    </row>
    <row r="653" spans="1:14" ht="24">
      <c r="A653" s="163">
        <v>301401</v>
      </c>
      <c r="B653" s="164">
        <v>301401</v>
      </c>
      <c r="C653" s="353" t="s">
        <v>1442</v>
      </c>
      <c r="D653" s="353"/>
      <c r="E653" s="353"/>
      <c r="F653" s="353"/>
      <c r="G653" s="164">
        <v>200</v>
      </c>
      <c r="H653" s="10">
        <v>1163600</v>
      </c>
      <c r="I653" s="10">
        <v>879400</v>
      </c>
      <c r="J653" s="10">
        <v>329200</v>
      </c>
      <c r="K653" s="10">
        <v>963288</v>
      </c>
      <c r="L653" s="10" t="s">
        <v>440</v>
      </c>
      <c r="M653" s="10">
        <v>188953</v>
      </c>
      <c r="N653" s="10">
        <v>3524441</v>
      </c>
    </row>
    <row r="654" spans="1:14" ht="24">
      <c r="A654" s="163">
        <v>301403</v>
      </c>
      <c r="B654" s="164">
        <v>301403</v>
      </c>
      <c r="C654" s="353" t="s">
        <v>1443</v>
      </c>
      <c r="D654" s="353"/>
      <c r="E654" s="353"/>
      <c r="F654" s="353"/>
      <c r="G654" s="164">
        <v>200</v>
      </c>
      <c r="H654" s="10">
        <v>1163600</v>
      </c>
      <c r="I654" s="10">
        <v>879400</v>
      </c>
      <c r="J654" s="10">
        <v>329200</v>
      </c>
      <c r="K654" s="10">
        <v>963288</v>
      </c>
      <c r="L654" s="10" t="s">
        <v>440</v>
      </c>
      <c r="M654" s="10">
        <v>188953</v>
      </c>
      <c r="N654" s="10">
        <v>3524441</v>
      </c>
    </row>
    <row r="655" spans="1:14" ht="24">
      <c r="A655" s="163">
        <v>304101</v>
      </c>
      <c r="B655" s="164">
        <v>304101</v>
      </c>
      <c r="C655" s="353" t="s">
        <v>1444</v>
      </c>
      <c r="D655" s="353"/>
      <c r="E655" s="353"/>
      <c r="F655" s="353"/>
      <c r="G655" s="164">
        <v>250</v>
      </c>
      <c r="H655" s="10">
        <v>1454500</v>
      </c>
      <c r="I655" s="10">
        <v>1099250</v>
      </c>
      <c r="J655" s="10">
        <v>411500</v>
      </c>
      <c r="K655" s="10">
        <v>1241331</v>
      </c>
      <c r="L655" s="10" t="s">
        <v>440</v>
      </c>
      <c r="M655" s="10">
        <v>188953</v>
      </c>
      <c r="N655" s="10">
        <v>4395534</v>
      </c>
    </row>
    <row r="656" spans="1:14">
      <c r="A656" s="163">
        <v>306301</v>
      </c>
      <c r="B656" s="164">
        <v>306301</v>
      </c>
      <c r="C656" s="351" t="s">
        <v>1445</v>
      </c>
      <c r="D656" s="351"/>
      <c r="E656" s="351"/>
      <c r="F656" s="351"/>
      <c r="G656" s="164">
        <v>80</v>
      </c>
      <c r="H656" s="10">
        <v>465440</v>
      </c>
      <c r="I656" s="10">
        <v>351760</v>
      </c>
      <c r="J656" s="10">
        <v>131680</v>
      </c>
      <c r="K656" s="10">
        <v>447888</v>
      </c>
      <c r="L656" s="10">
        <v>345615</v>
      </c>
      <c r="M656" s="10">
        <v>188953</v>
      </c>
      <c r="N656" s="10">
        <v>1931336</v>
      </c>
    </row>
    <row r="657" spans="1:14">
      <c r="A657" s="163">
        <v>306302</v>
      </c>
      <c r="B657" s="164">
        <v>306302</v>
      </c>
      <c r="C657" s="351" t="s">
        <v>1446</v>
      </c>
      <c r="D657" s="351"/>
      <c r="E657" s="351"/>
      <c r="F657" s="351"/>
      <c r="G657" s="164">
        <v>80</v>
      </c>
      <c r="H657" s="10">
        <v>465440</v>
      </c>
      <c r="I657" s="10">
        <v>351760</v>
      </c>
      <c r="J657" s="10">
        <v>131680</v>
      </c>
      <c r="K657" s="10">
        <v>447888</v>
      </c>
      <c r="L657" s="10">
        <v>345615</v>
      </c>
      <c r="M657" s="10">
        <v>188953</v>
      </c>
      <c r="N657" s="10">
        <v>1931336</v>
      </c>
    </row>
    <row r="658" spans="1:14">
      <c r="A658" s="163">
        <v>306401</v>
      </c>
      <c r="B658" s="164">
        <v>306401</v>
      </c>
      <c r="C658" s="351" t="s">
        <v>1447</v>
      </c>
      <c r="D658" s="351"/>
      <c r="E658" s="351"/>
      <c r="F658" s="351"/>
      <c r="G658" s="164">
        <v>40</v>
      </c>
      <c r="H658" s="10">
        <v>232720</v>
      </c>
      <c r="I658" s="10">
        <v>175880</v>
      </c>
      <c r="J658" s="10">
        <v>0</v>
      </c>
      <c r="K658" s="10">
        <v>172669</v>
      </c>
      <c r="L658" s="10">
        <v>129145</v>
      </c>
      <c r="M658" s="10">
        <v>188953</v>
      </c>
      <c r="N658" s="10">
        <v>899367</v>
      </c>
    </row>
    <row r="659" spans="1:14" ht="24">
      <c r="A659" s="163">
        <v>302301</v>
      </c>
      <c r="B659" s="164">
        <v>302301</v>
      </c>
      <c r="C659" s="353" t="s">
        <v>1448</v>
      </c>
      <c r="D659" s="353"/>
      <c r="E659" s="353"/>
      <c r="F659" s="353"/>
      <c r="G659" s="164">
        <v>250</v>
      </c>
      <c r="H659" s="10">
        <v>1454500</v>
      </c>
      <c r="I659" s="10">
        <v>1099250</v>
      </c>
      <c r="J659" s="10">
        <v>411500</v>
      </c>
      <c r="K659" s="10">
        <v>1241331</v>
      </c>
      <c r="L659" s="10" t="s">
        <v>440</v>
      </c>
      <c r="M659" s="10">
        <v>188953</v>
      </c>
      <c r="N659" s="10">
        <v>4395534</v>
      </c>
    </row>
    <row r="660" spans="1:14" ht="24">
      <c r="A660" s="163">
        <v>302302</v>
      </c>
      <c r="B660" s="164">
        <v>302302</v>
      </c>
      <c r="C660" s="353" t="s">
        <v>1449</v>
      </c>
      <c r="D660" s="353"/>
      <c r="E660" s="353"/>
      <c r="F660" s="353"/>
      <c r="G660" s="164">
        <v>250</v>
      </c>
      <c r="H660" s="10">
        <v>1454500</v>
      </c>
      <c r="I660" s="10">
        <v>1099250</v>
      </c>
      <c r="J660" s="10">
        <v>411500</v>
      </c>
      <c r="K660" s="10">
        <v>1241331</v>
      </c>
      <c r="L660" s="10" t="s">
        <v>440</v>
      </c>
      <c r="M660" s="10">
        <v>188953</v>
      </c>
      <c r="N660" s="10">
        <v>4395534</v>
      </c>
    </row>
    <row r="661" spans="1:14">
      <c r="A661" s="163">
        <v>302303</v>
      </c>
      <c r="B661" s="164">
        <v>302303</v>
      </c>
      <c r="C661" s="353" t="s">
        <v>1450</v>
      </c>
      <c r="D661" s="353"/>
      <c r="E661" s="353"/>
      <c r="F661" s="353"/>
      <c r="G661" s="164">
        <v>95</v>
      </c>
      <c r="H661" s="10">
        <v>552710</v>
      </c>
      <c r="I661" s="10">
        <v>417715</v>
      </c>
      <c r="J661" s="10">
        <v>156370</v>
      </c>
      <c r="K661" s="10">
        <v>564179</v>
      </c>
      <c r="L661" s="10">
        <v>425946</v>
      </c>
      <c r="M661" s="10">
        <v>188953</v>
      </c>
      <c r="N661" s="10">
        <v>2305873</v>
      </c>
    </row>
    <row r="662" spans="1:14">
      <c r="A662" s="163">
        <v>302401</v>
      </c>
      <c r="B662" s="164">
        <v>302401</v>
      </c>
      <c r="C662" s="353" t="s">
        <v>1451</v>
      </c>
      <c r="D662" s="353"/>
      <c r="E662" s="353"/>
      <c r="F662" s="353"/>
      <c r="G662" s="164">
        <v>155</v>
      </c>
      <c r="H662" s="10">
        <v>901790</v>
      </c>
      <c r="I662" s="10">
        <v>681535</v>
      </c>
      <c r="J662" s="10">
        <v>255130</v>
      </c>
      <c r="K662" s="10">
        <v>798418</v>
      </c>
      <c r="L662" s="10">
        <v>596414</v>
      </c>
      <c r="M662" s="10">
        <v>188953</v>
      </c>
      <c r="N662" s="10">
        <v>3422240</v>
      </c>
    </row>
    <row r="663" spans="1:14">
      <c r="A663" s="163">
        <v>302402</v>
      </c>
      <c r="B663" s="164">
        <v>302402</v>
      </c>
      <c r="C663" s="353" t="s">
        <v>1452</v>
      </c>
      <c r="D663" s="353"/>
      <c r="E663" s="353"/>
      <c r="F663" s="353"/>
      <c r="G663" s="164">
        <v>155</v>
      </c>
      <c r="H663" s="10">
        <v>901790</v>
      </c>
      <c r="I663" s="10">
        <v>681535</v>
      </c>
      <c r="J663" s="10">
        <v>255130</v>
      </c>
      <c r="K663" s="10">
        <v>798418</v>
      </c>
      <c r="L663" s="10">
        <v>596414</v>
      </c>
      <c r="M663" s="10">
        <v>188953</v>
      </c>
      <c r="N663" s="10">
        <v>3422240</v>
      </c>
    </row>
    <row r="664" spans="1:14">
      <c r="A664" s="163">
        <v>302403</v>
      </c>
      <c r="B664" s="164">
        <v>302403</v>
      </c>
      <c r="C664" s="353" t="s">
        <v>1453</v>
      </c>
      <c r="D664" s="353"/>
      <c r="E664" s="353"/>
      <c r="F664" s="353"/>
      <c r="G664" s="164">
        <v>155</v>
      </c>
      <c r="H664" s="10">
        <v>901790</v>
      </c>
      <c r="I664" s="10">
        <v>681535</v>
      </c>
      <c r="J664" s="10">
        <v>255130</v>
      </c>
      <c r="K664" s="10">
        <v>798418</v>
      </c>
      <c r="L664" s="10">
        <v>596414</v>
      </c>
      <c r="M664" s="10">
        <v>188953</v>
      </c>
      <c r="N664" s="10">
        <v>3422240</v>
      </c>
    </row>
    <row r="665" spans="1:14">
      <c r="A665" s="163">
        <v>302404</v>
      </c>
      <c r="B665" s="164">
        <v>302404</v>
      </c>
      <c r="C665" s="353" t="s">
        <v>1454</v>
      </c>
      <c r="D665" s="353"/>
      <c r="E665" s="353"/>
      <c r="F665" s="353"/>
      <c r="G665" s="164">
        <v>155</v>
      </c>
      <c r="H665" s="10">
        <v>901790</v>
      </c>
      <c r="I665" s="10">
        <v>681535</v>
      </c>
      <c r="J665" s="10">
        <v>255130</v>
      </c>
      <c r="K665" s="10">
        <v>798418</v>
      </c>
      <c r="L665" s="10">
        <v>596414</v>
      </c>
      <c r="M665" s="10">
        <v>188953</v>
      </c>
      <c r="N665" s="10">
        <v>3422240</v>
      </c>
    </row>
    <row r="666" spans="1:14">
      <c r="A666" s="163">
        <v>302406</v>
      </c>
      <c r="B666" s="164">
        <v>302406</v>
      </c>
      <c r="C666" s="353" t="s">
        <v>1455</v>
      </c>
      <c r="D666" s="353"/>
      <c r="E666" s="353"/>
      <c r="F666" s="353"/>
      <c r="G666" s="164">
        <v>155</v>
      </c>
      <c r="H666" s="10">
        <v>901790</v>
      </c>
      <c r="I666" s="10">
        <v>681535</v>
      </c>
      <c r="J666" s="10">
        <v>255130</v>
      </c>
      <c r="K666" s="10">
        <v>798418</v>
      </c>
      <c r="L666" s="10">
        <v>596414</v>
      </c>
      <c r="M666" s="10">
        <v>188953</v>
      </c>
      <c r="N666" s="10">
        <v>3422240</v>
      </c>
    </row>
    <row r="667" spans="1:14" ht="24">
      <c r="A667" s="163">
        <v>303103</v>
      </c>
      <c r="B667" s="164">
        <v>303103</v>
      </c>
      <c r="C667" s="353" t="s">
        <v>1456</v>
      </c>
      <c r="D667" s="353"/>
      <c r="E667" s="353"/>
      <c r="F667" s="353"/>
      <c r="G667" s="164">
        <v>250</v>
      </c>
      <c r="H667" s="10">
        <v>1454500</v>
      </c>
      <c r="I667" s="10">
        <v>1099250</v>
      </c>
      <c r="J667" s="10">
        <v>411500</v>
      </c>
      <c r="K667" s="10">
        <v>1241331</v>
      </c>
      <c r="L667" s="10" t="s">
        <v>440</v>
      </c>
      <c r="M667" s="10">
        <v>188953</v>
      </c>
      <c r="N667" s="10">
        <v>4395534</v>
      </c>
    </row>
    <row r="668" spans="1:14" ht="24">
      <c r="A668" s="163">
        <v>317504</v>
      </c>
      <c r="B668" s="164">
        <v>317504</v>
      </c>
      <c r="C668" s="353" t="s">
        <v>1457</v>
      </c>
      <c r="D668" s="353"/>
      <c r="E668" s="353"/>
      <c r="F668" s="353"/>
      <c r="G668" s="164">
        <v>250</v>
      </c>
      <c r="H668" s="10">
        <v>1454500</v>
      </c>
      <c r="I668" s="10">
        <v>1099250</v>
      </c>
      <c r="J668" s="10">
        <v>411500</v>
      </c>
      <c r="K668" s="10">
        <v>1241331</v>
      </c>
      <c r="L668" s="10" t="s">
        <v>440</v>
      </c>
      <c r="M668" s="10">
        <v>188953</v>
      </c>
      <c r="N668" s="10">
        <v>4395534</v>
      </c>
    </row>
    <row r="669" spans="1:14">
      <c r="A669" s="163">
        <v>40301</v>
      </c>
      <c r="B669" s="164" t="s">
        <v>1458</v>
      </c>
      <c r="C669" s="353" t="s">
        <v>1459</v>
      </c>
      <c r="D669" s="353"/>
      <c r="E669" s="353"/>
      <c r="F669" s="353"/>
      <c r="G669" s="164">
        <v>60</v>
      </c>
      <c r="H669" s="10">
        <v>349080</v>
      </c>
      <c r="I669" s="10">
        <v>263820</v>
      </c>
      <c r="J669" s="10">
        <v>98760</v>
      </c>
      <c r="K669" s="10">
        <v>316617</v>
      </c>
      <c r="L669" s="10">
        <v>223923</v>
      </c>
      <c r="M669" s="10">
        <v>188953</v>
      </c>
      <c r="N669" s="10">
        <v>1441153</v>
      </c>
    </row>
    <row r="670" spans="1:14">
      <c r="A670" s="163">
        <v>302102</v>
      </c>
      <c r="B670" s="164">
        <v>302102</v>
      </c>
      <c r="C670" s="353" t="s">
        <v>1460</v>
      </c>
      <c r="D670" s="353"/>
      <c r="E670" s="353"/>
      <c r="F670" s="353"/>
      <c r="G670" s="164">
        <v>90</v>
      </c>
      <c r="H670" s="10">
        <v>523620</v>
      </c>
      <c r="I670" s="10">
        <v>395730</v>
      </c>
      <c r="J670" s="10">
        <v>148140</v>
      </c>
      <c r="K670" s="10">
        <v>505708</v>
      </c>
      <c r="L670" s="10">
        <v>370599</v>
      </c>
      <c r="M670" s="10">
        <v>188953</v>
      </c>
      <c r="N670" s="10">
        <v>2132750</v>
      </c>
    </row>
    <row r="671" spans="1:14">
      <c r="A671" s="163">
        <v>306201</v>
      </c>
      <c r="B671" s="164">
        <v>306201</v>
      </c>
      <c r="C671" s="353" t="s">
        <v>1461</v>
      </c>
      <c r="D671" s="353"/>
      <c r="E671" s="353"/>
      <c r="F671" s="353"/>
      <c r="G671" s="164">
        <v>60</v>
      </c>
      <c r="H671" s="10">
        <v>349080</v>
      </c>
      <c r="I671" s="10">
        <v>263820</v>
      </c>
      <c r="J671" s="10">
        <v>98760</v>
      </c>
      <c r="K671" s="10">
        <v>316617</v>
      </c>
      <c r="L671" s="10">
        <v>223923</v>
      </c>
      <c r="M671" s="10">
        <v>188953</v>
      </c>
      <c r="N671" s="10">
        <v>1441153</v>
      </c>
    </row>
    <row r="672" spans="1:14">
      <c r="A672" s="163">
        <v>306501</v>
      </c>
      <c r="B672" s="164">
        <v>306501</v>
      </c>
      <c r="C672" s="353" t="s">
        <v>1462</v>
      </c>
      <c r="D672" s="353"/>
      <c r="E672" s="353"/>
      <c r="F672" s="353"/>
      <c r="G672" s="164">
        <v>150</v>
      </c>
      <c r="H672" s="10">
        <v>872700</v>
      </c>
      <c r="I672" s="10">
        <v>659550</v>
      </c>
      <c r="J672" s="10">
        <v>246900</v>
      </c>
      <c r="K672" s="10">
        <v>727079</v>
      </c>
      <c r="L672" s="10">
        <v>546527</v>
      </c>
      <c r="M672" s="10">
        <v>188953</v>
      </c>
      <c r="N672" s="10">
        <v>3241709</v>
      </c>
    </row>
    <row r="673" spans="1:14">
      <c r="A673" s="163">
        <v>306502</v>
      </c>
      <c r="B673" s="164">
        <v>306502</v>
      </c>
      <c r="C673" s="353" t="s">
        <v>1463</v>
      </c>
      <c r="D673" s="353"/>
      <c r="E673" s="353"/>
      <c r="F673" s="353"/>
      <c r="G673" s="164">
        <v>150</v>
      </c>
      <c r="H673" s="10">
        <v>872700</v>
      </c>
      <c r="I673" s="10">
        <v>659550</v>
      </c>
      <c r="J673" s="10">
        <v>246900</v>
      </c>
      <c r="K673" s="10">
        <v>727079</v>
      </c>
      <c r="L673" s="10">
        <v>546527</v>
      </c>
      <c r="M673" s="10">
        <v>188953</v>
      </c>
      <c r="N673" s="10">
        <v>3241709</v>
      </c>
    </row>
    <row r="674" spans="1:14">
      <c r="A674" s="163">
        <v>306503</v>
      </c>
      <c r="B674" s="164">
        <v>306503</v>
      </c>
      <c r="C674" s="353" t="s">
        <v>1464</v>
      </c>
      <c r="D674" s="353"/>
      <c r="E674" s="353"/>
      <c r="F674" s="353"/>
      <c r="G674" s="164">
        <v>150</v>
      </c>
      <c r="H674" s="10">
        <v>872700</v>
      </c>
      <c r="I674" s="10">
        <v>659550</v>
      </c>
      <c r="J674" s="10">
        <v>246900</v>
      </c>
      <c r="K674" s="10">
        <v>727079</v>
      </c>
      <c r="L674" s="10">
        <v>546527</v>
      </c>
      <c r="M674" s="10">
        <v>188953</v>
      </c>
      <c r="N674" s="10">
        <v>3241709</v>
      </c>
    </row>
    <row r="675" spans="1:14">
      <c r="A675" s="163">
        <v>306504</v>
      </c>
      <c r="B675" s="164">
        <v>306504</v>
      </c>
      <c r="C675" s="353" t="s">
        <v>1465</v>
      </c>
      <c r="D675" s="353"/>
      <c r="E675" s="353"/>
      <c r="F675" s="353"/>
      <c r="G675" s="164">
        <v>150</v>
      </c>
      <c r="H675" s="10">
        <v>872700</v>
      </c>
      <c r="I675" s="10">
        <v>659550</v>
      </c>
      <c r="J675" s="10">
        <v>246900</v>
      </c>
      <c r="K675" s="10">
        <v>727079</v>
      </c>
      <c r="L675" s="10">
        <v>546527</v>
      </c>
      <c r="M675" s="10">
        <v>188953</v>
      </c>
      <c r="N675" s="10">
        <v>3241709</v>
      </c>
    </row>
    <row r="676" spans="1:14">
      <c r="A676" s="163">
        <v>306505</v>
      </c>
      <c r="B676" s="164">
        <v>306505</v>
      </c>
      <c r="C676" s="353" t="s">
        <v>1466</v>
      </c>
      <c r="D676" s="353"/>
      <c r="E676" s="353"/>
      <c r="F676" s="353"/>
      <c r="G676" s="164">
        <v>150</v>
      </c>
      <c r="H676" s="10">
        <v>872700</v>
      </c>
      <c r="I676" s="10">
        <v>659550</v>
      </c>
      <c r="J676" s="10">
        <v>246900</v>
      </c>
      <c r="K676" s="10">
        <v>727079</v>
      </c>
      <c r="L676" s="10">
        <v>546527</v>
      </c>
      <c r="M676" s="10">
        <v>188953</v>
      </c>
      <c r="N676" s="10">
        <v>3241709</v>
      </c>
    </row>
    <row r="677" spans="1:14">
      <c r="A677" s="163">
        <v>306506</v>
      </c>
      <c r="B677" s="167">
        <v>306506</v>
      </c>
      <c r="C677" s="351" t="s">
        <v>1467</v>
      </c>
      <c r="D677" s="351"/>
      <c r="E677" s="351"/>
      <c r="F677" s="351"/>
      <c r="G677" s="164">
        <v>115</v>
      </c>
      <c r="H677" s="10">
        <v>669070</v>
      </c>
      <c r="I677" s="10">
        <v>505655</v>
      </c>
      <c r="J677" s="10">
        <v>189290</v>
      </c>
      <c r="K677" s="10">
        <v>597058</v>
      </c>
      <c r="L677" s="10">
        <v>511404</v>
      </c>
      <c r="M677" s="10">
        <v>188953</v>
      </c>
      <c r="N677" s="10">
        <v>2661430</v>
      </c>
    </row>
    <row r="678" spans="1:14">
      <c r="A678" s="163">
        <v>317101</v>
      </c>
      <c r="B678" s="164">
        <v>317101</v>
      </c>
      <c r="C678" s="353" t="s">
        <v>1468</v>
      </c>
      <c r="D678" s="353"/>
      <c r="E678" s="353"/>
      <c r="F678" s="353"/>
      <c r="G678" s="164">
        <v>95</v>
      </c>
      <c r="H678" s="10">
        <v>552710</v>
      </c>
      <c r="I678" s="10">
        <v>417715</v>
      </c>
      <c r="J678" s="10">
        <v>156370</v>
      </c>
      <c r="K678" s="10">
        <v>564179</v>
      </c>
      <c r="L678" s="10">
        <v>425946</v>
      </c>
      <c r="M678" s="10">
        <v>188953</v>
      </c>
      <c r="N678" s="10">
        <v>2305873</v>
      </c>
    </row>
    <row r="679" spans="1:14">
      <c r="A679" s="163">
        <v>317102</v>
      </c>
      <c r="B679" s="164">
        <v>317102</v>
      </c>
      <c r="C679" s="353" t="s">
        <v>1469</v>
      </c>
      <c r="D679" s="353"/>
      <c r="E679" s="353"/>
      <c r="F679" s="353"/>
      <c r="G679" s="164">
        <v>95</v>
      </c>
      <c r="H679" s="10">
        <v>552710</v>
      </c>
      <c r="I679" s="10">
        <v>417715</v>
      </c>
      <c r="J679" s="10">
        <v>156370</v>
      </c>
      <c r="K679" s="10">
        <v>564179</v>
      </c>
      <c r="L679" s="10">
        <v>425946</v>
      </c>
      <c r="M679" s="10">
        <v>188953</v>
      </c>
      <c r="N679" s="10">
        <v>2305873</v>
      </c>
    </row>
    <row r="680" spans="1:14">
      <c r="A680" s="163">
        <v>317202</v>
      </c>
      <c r="B680" s="164">
        <v>317202</v>
      </c>
      <c r="C680" s="353" t="s">
        <v>1470</v>
      </c>
      <c r="D680" s="353"/>
      <c r="E680" s="353"/>
      <c r="F680" s="353"/>
      <c r="G680" s="164">
        <v>90</v>
      </c>
      <c r="H680" s="10">
        <v>523620</v>
      </c>
      <c r="I680" s="10">
        <v>395730</v>
      </c>
      <c r="J680" s="10">
        <v>148140</v>
      </c>
      <c r="K680" s="10">
        <v>505708</v>
      </c>
      <c r="L680" s="10">
        <v>370599</v>
      </c>
      <c r="M680" s="10">
        <v>188953</v>
      </c>
      <c r="N680" s="10">
        <v>2132750</v>
      </c>
    </row>
    <row r="681" spans="1:14">
      <c r="A681" s="163">
        <v>319201</v>
      </c>
      <c r="B681" s="164">
        <v>319201</v>
      </c>
      <c r="C681" s="353" t="s">
        <v>1471</v>
      </c>
      <c r="D681" s="353"/>
      <c r="E681" s="353"/>
      <c r="F681" s="353"/>
      <c r="G681" s="164">
        <v>60</v>
      </c>
      <c r="H681" s="10">
        <v>349080</v>
      </c>
      <c r="I681" s="10">
        <v>263820</v>
      </c>
      <c r="J681" s="10">
        <v>98760</v>
      </c>
      <c r="K681" s="10">
        <v>316617</v>
      </c>
      <c r="L681" s="10">
        <v>223923</v>
      </c>
      <c r="M681" s="10">
        <v>188953</v>
      </c>
      <c r="N681" s="10">
        <v>1441153</v>
      </c>
    </row>
    <row r="682" spans="1:14">
      <c r="A682" s="163">
        <v>282101</v>
      </c>
      <c r="B682" s="164">
        <v>282101</v>
      </c>
      <c r="C682" s="353" t="s">
        <v>1472</v>
      </c>
      <c r="D682" s="353"/>
      <c r="E682" s="353"/>
      <c r="F682" s="353"/>
      <c r="G682" s="164">
        <v>94</v>
      </c>
      <c r="H682" s="10">
        <v>546892</v>
      </c>
      <c r="I682" s="10">
        <v>413318</v>
      </c>
      <c r="J682" s="10">
        <v>154724</v>
      </c>
      <c r="K682" s="10">
        <v>564179</v>
      </c>
      <c r="L682" s="10">
        <v>425946</v>
      </c>
      <c r="M682" s="10">
        <v>188953</v>
      </c>
      <c r="N682" s="10">
        <v>2294012</v>
      </c>
    </row>
    <row r="683" spans="1:14">
      <c r="A683" s="163">
        <v>284101</v>
      </c>
      <c r="B683" s="164">
        <v>284101</v>
      </c>
      <c r="C683" s="353" t="s">
        <v>1473</v>
      </c>
      <c r="D683" s="353"/>
      <c r="E683" s="353"/>
      <c r="F683" s="353"/>
      <c r="G683" s="164">
        <v>54</v>
      </c>
      <c r="H683" s="10">
        <v>314172</v>
      </c>
      <c r="I683" s="10">
        <v>237438</v>
      </c>
      <c r="J683" s="10">
        <v>88884</v>
      </c>
      <c r="K683" s="10">
        <v>316617</v>
      </c>
      <c r="L683" s="10">
        <v>223923</v>
      </c>
      <c r="M683" s="10">
        <v>188953</v>
      </c>
      <c r="N683" s="10">
        <v>1369987</v>
      </c>
    </row>
    <row r="684" spans="1:14">
      <c r="A684" s="163">
        <v>286101</v>
      </c>
      <c r="B684" s="164">
        <v>286101</v>
      </c>
      <c r="C684" s="353" t="s">
        <v>1474</v>
      </c>
      <c r="D684" s="353"/>
      <c r="E684" s="353"/>
      <c r="F684" s="353"/>
      <c r="G684" s="164">
        <v>54</v>
      </c>
      <c r="H684" s="10">
        <v>314172</v>
      </c>
      <c r="I684" s="10">
        <v>237438</v>
      </c>
      <c r="J684" s="10">
        <v>88884</v>
      </c>
      <c r="K684" s="10">
        <v>316617</v>
      </c>
      <c r="L684" s="10">
        <v>223923</v>
      </c>
      <c r="M684" s="10">
        <v>188953</v>
      </c>
      <c r="N684" s="10">
        <v>1369987</v>
      </c>
    </row>
    <row r="685" spans="1:14">
      <c r="A685" s="163">
        <v>287101</v>
      </c>
      <c r="B685" s="164">
        <v>287101</v>
      </c>
      <c r="C685" s="353" t="s">
        <v>1475</v>
      </c>
      <c r="D685" s="353"/>
      <c r="E685" s="353"/>
      <c r="F685" s="353"/>
      <c r="G685" s="164">
        <v>94</v>
      </c>
      <c r="H685" s="10">
        <v>546892</v>
      </c>
      <c r="I685" s="10">
        <v>413318</v>
      </c>
      <c r="J685" s="10">
        <v>154724</v>
      </c>
      <c r="K685" s="10">
        <v>564179</v>
      </c>
      <c r="L685" s="10">
        <v>425946</v>
      </c>
      <c r="M685" s="10">
        <v>188953</v>
      </c>
      <c r="N685" s="10">
        <v>2294012</v>
      </c>
    </row>
    <row r="686" spans="1:14">
      <c r="A686" s="163">
        <v>287102</v>
      </c>
      <c r="B686" s="164">
        <v>287102</v>
      </c>
      <c r="C686" s="353" t="s">
        <v>1476</v>
      </c>
      <c r="D686" s="353"/>
      <c r="E686" s="353"/>
      <c r="F686" s="353"/>
      <c r="G686" s="164">
        <v>94</v>
      </c>
      <c r="H686" s="10">
        <v>546892</v>
      </c>
      <c r="I686" s="10">
        <v>413318</v>
      </c>
      <c r="J686" s="10">
        <v>154724</v>
      </c>
      <c r="K686" s="10">
        <v>564179</v>
      </c>
      <c r="L686" s="10">
        <v>425946</v>
      </c>
      <c r="M686" s="10">
        <v>188953</v>
      </c>
      <c r="N686" s="10">
        <v>2294012</v>
      </c>
    </row>
    <row r="687" spans="1:14">
      <c r="A687" s="163">
        <v>287103</v>
      </c>
      <c r="B687" s="164">
        <v>287103</v>
      </c>
      <c r="C687" s="353" t="s">
        <v>1477</v>
      </c>
      <c r="D687" s="353"/>
      <c r="E687" s="353"/>
      <c r="F687" s="353"/>
      <c r="G687" s="164">
        <v>94</v>
      </c>
      <c r="H687" s="10">
        <v>546892</v>
      </c>
      <c r="I687" s="10">
        <v>413318</v>
      </c>
      <c r="J687" s="10">
        <v>154724</v>
      </c>
      <c r="K687" s="10">
        <v>564179</v>
      </c>
      <c r="L687" s="10">
        <v>425946</v>
      </c>
      <c r="M687" s="10">
        <v>188953</v>
      </c>
      <c r="N687" s="10">
        <v>2294012</v>
      </c>
    </row>
    <row r="688" spans="1:14">
      <c r="A688" s="163">
        <v>280001</v>
      </c>
      <c r="B688" s="164">
        <v>280001</v>
      </c>
      <c r="C688" s="353" t="s">
        <v>1478</v>
      </c>
      <c r="D688" s="353"/>
      <c r="E688" s="353"/>
      <c r="F688" s="353"/>
      <c r="G688" s="164">
        <v>50</v>
      </c>
      <c r="H688" s="10">
        <v>290900</v>
      </c>
      <c r="I688" s="10">
        <v>219850</v>
      </c>
      <c r="J688" s="10">
        <v>82300</v>
      </c>
      <c r="K688" s="10">
        <v>216885</v>
      </c>
      <c r="L688" s="10">
        <v>176709</v>
      </c>
      <c r="M688" s="10">
        <v>188953</v>
      </c>
      <c r="N688" s="10">
        <v>1175597</v>
      </c>
    </row>
    <row r="689" spans="1:14">
      <c r="A689" s="163">
        <v>285103</v>
      </c>
      <c r="B689" s="164">
        <v>285103</v>
      </c>
      <c r="C689" s="353" t="s">
        <v>1479</v>
      </c>
      <c r="D689" s="353"/>
      <c r="E689" s="353"/>
      <c r="F689" s="353"/>
      <c r="G689" s="164">
        <v>67</v>
      </c>
      <c r="H689" s="10">
        <v>389806</v>
      </c>
      <c r="I689" s="10">
        <v>294599</v>
      </c>
      <c r="J689" s="10">
        <v>110282</v>
      </c>
      <c r="K689" s="10">
        <v>376467</v>
      </c>
      <c r="L689" s="10">
        <v>321066</v>
      </c>
      <c r="M689" s="10">
        <v>188953</v>
      </c>
      <c r="N689" s="10">
        <v>1681173</v>
      </c>
    </row>
    <row r="690" spans="1:14">
      <c r="A690" s="163">
        <v>290402</v>
      </c>
      <c r="B690" s="164">
        <v>290402</v>
      </c>
      <c r="C690" s="353" t="s">
        <v>1480</v>
      </c>
      <c r="D690" s="353"/>
      <c r="E690" s="353"/>
      <c r="F690" s="353"/>
      <c r="G690" s="164">
        <v>67</v>
      </c>
      <c r="H690" s="10">
        <v>389806</v>
      </c>
      <c r="I690" s="10">
        <v>294599</v>
      </c>
      <c r="J690" s="10">
        <v>110282</v>
      </c>
      <c r="K690" s="10">
        <v>376467</v>
      </c>
      <c r="L690" s="10">
        <v>321066</v>
      </c>
      <c r="M690" s="10">
        <v>188953</v>
      </c>
      <c r="N690" s="10">
        <v>1681173</v>
      </c>
    </row>
    <row r="691" spans="1:14" ht="24">
      <c r="A691" s="163">
        <v>293101</v>
      </c>
      <c r="B691" s="164">
        <v>293101</v>
      </c>
      <c r="C691" s="353" t="s">
        <v>1481</v>
      </c>
      <c r="D691" s="353"/>
      <c r="E691" s="353"/>
      <c r="F691" s="353"/>
      <c r="G691" s="164">
        <v>290</v>
      </c>
      <c r="H691" s="10">
        <v>1687220</v>
      </c>
      <c r="I691" s="10">
        <v>1275130</v>
      </c>
      <c r="J691" s="10">
        <v>477340</v>
      </c>
      <c r="K691" s="10">
        <v>1390328</v>
      </c>
      <c r="L691" s="10" t="s">
        <v>440</v>
      </c>
      <c r="M691" s="10">
        <v>188953</v>
      </c>
      <c r="N691" s="10">
        <v>5018971</v>
      </c>
    </row>
    <row r="692" spans="1:14" ht="24">
      <c r="A692" s="163">
        <v>293102</v>
      </c>
      <c r="B692" s="164">
        <v>293102</v>
      </c>
      <c r="C692" s="353" t="s">
        <v>1482</v>
      </c>
      <c r="D692" s="353"/>
      <c r="E692" s="353"/>
      <c r="F692" s="353"/>
      <c r="G692" s="164">
        <v>290</v>
      </c>
      <c r="H692" s="10">
        <v>1687220</v>
      </c>
      <c r="I692" s="10">
        <v>1275130</v>
      </c>
      <c r="J692" s="10">
        <v>477340</v>
      </c>
      <c r="K692" s="10">
        <v>1390328</v>
      </c>
      <c r="L692" s="10" t="s">
        <v>440</v>
      </c>
      <c r="M692" s="10">
        <v>188953</v>
      </c>
      <c r="N692" s="10">
        <v>5018971</v>
      </c>
    </row>
    <row r="693" spans="1:14">
      <c r="A693" s="163">
        <v>293305</v>
      </c>
      <c r="B693" s="164">
        <v>293305</v>
      </c>
      <c r="C693" s="353" t="s">
        <v>1483</v>
      </c>
      <c r="D693" s="353"/>
      <c r="E693" s="353"/>
      <c r="F693" s="353"/>
      <c r="G693" s="164">
        <v>94</v>
      </c>
      <c r="H693" s="10">
        <v>546892</v>
      </c>
      <c r="I693" s="10">
        <v>413318</v>
      </c>
      <c r="J693" s="10">
        <v>154724</v>
      </c>
      <c r="K693" s="10">
        <v>564179</v>
      </c>
      <c r="L693" s="10">
        <v>425946</v>
      </c>
      <c r="M693" s="10">
        <v>188953</v>
      </c>
      <c r="N693" s="10">
        <v>2294012</v>
      </c>
    </row>
    <row r="694" spans="1:14">
      <c r="A694" s="163">
        <v>293306</v>
      </c>
      <c r="B694" s="164">
        <v>293306</v>
      </c>
      <c r="C694" s="353" t="s">
        <v>1484</v>
      </c>
      <c r="D694" s="353"/>
      <c r="E694" s="353"/>
      <c r="F694" s="353"/>
      <c r="G694" s="164">
        <v>94</v>
      </c>
      <c r="H694" s="10">
        <v>546892</v>
      </c>
      <c r="I694" s="10">
        <v>413318</v>
      </c>
      <c r="J694" s="10">
        <v>154724</v>
      </c>
      <c r="K694" s="10">
        <v>564179</v>
      </c>
      <c r="L694" s="10">
        <v>425946</v>
      </c>
      <c r="M694" s="10">
        <v>188953</v>
      </c>
      <c r="N694" s="10">
        <v>2294012</v>
      </c>
    </row>
    <row r="695" spans="1:14">
      <c r="A695" s="163">
        <v>293308</v>
      </c>
      <c r="B695" s="164">
        <v>293308</v>
      </c>
      <c r="C695" s="353" t="s">
        <v>1485</v>
      </c>
      <c r="D695" s="353"/>
      <c r="E695" s="353"/>
      <c r="F695" s="353"/>
      <c r="G695" s="164">
        <v>134</v>
      </c>
      <c r="H695" s="10">
        <v>779612</v>
      </c>
      <c r="I695" s="10">
        <v>589198</v>
      </c>
      <c r="J695" s="10">
        <v>220564</v>
      </c>
      <c r="K695" s="10">
        <v>727079</v>
      </c>
      <c r="L695" s="10">
        <v>546527</v>
      </c>
      <c r="M695" s="10">
        <v>188953</v>
      </c>
      <c r="N695" s="10">
        <v>3051933</v>
      </c>
    </row>
    <row r="696" spans="1:14">
      <c r="A696" s="163">
        <v>293309</v>
      </c>
      <c r="B696" s="164">
        <v>293309</v>
      </c>
      <c r="C696" s="353" t="s">
        <v>1486</v>
      </c>
      <c r="D696" s="353"/>
      <c r="E696" s="353"/>
      <c r="F696" s="353"/>
      <c r="G696" s="164">
        <v>121</v>
      </c>
      <c r="H696" s="10">
        <v>703978</v>
      </c>
      <c r="I696" s="10">
        <v>532037</v>
      </c>
      <c r="J696" s="10">
        <v>199166</v>
      </c>
      <c r="K696" s="10">
        <v>597058</v>
      </c>
      <c r="L696" s="10">
        <v>511404</v>
      </c>
      <c r="M696" s="10">
        <v>188953</v>
      </c>
      <c r="N696" s="10">
        <v>2732596</v>
      </c>
    </row>
    <row r="697" spans="1:14">
      <c r="A697" s="163">
        <v>293311</v>
      </c>
      <c r="B697" s="164">
        <v>293311</v>
      </c>
      <c r="C697" s="353" t="s">
        <v>1487</v>
      </c>
      <c r="D697" s="353"/>
      <c r="E697" s="353"/>
      <c r="F697" s="353"/>
      <c r="G697" s="164">
        <v>121</v>
      </c>
      <c r="H697" s="10">
        <v>703978</v>
      </c>
      <c r="I697" s="10">
        <v>532037</v>
      </c>
      <c r="J697" s="10">
        <v>199166</v>
      </c>
      <c r="K697" s="10">
        <v>597058</v>
      </c>
      <c r="L697" s="10">
        <v>511404</v>
      </c>
      <c r="M697" s="10">
        <v>188953</v>
      </c>
      <c r="N697" s="10">
        <v>2732596</v>
      </c>
    </row>
    <row r="698" spans="1:14" ht="24">
      <c r="A698" s="163">
        <v>293402</v>
      </c>
      <c r="B698" s="164">
        <v>293402</v>
      </c>
      <c r="C698" s="353" t="s">
        <v>1488</v>
      </c>
      <c r="D698" s="353"/>
      <c r="E698" s="353"/>
      <c r="F698" s="353"/>
      <c r="G698" s="164">
        <v>240</v>
      </c>
      <c r="H698" s="10">
        <v>1396320</v>
      </c>
      <c r="I698" s="10">
        <v>1055280</v>
      </c>
      <c r="J698" s="10">
        <v>395040</v>
      </c>
      <c r="K698" s="10">
        <v>1241331</v>
      </c>
      <c r="L698" s="10" t="s">
        <v>440</v>
      </c>
      <c r="M698" s="10">
        <v>188953</v>
      </c>
      <c r="N698" s="10">
        <v>4276924</v>
      </c>
    </row>
    <row r="699" spans="1:14" ht="24">
      <c r="A699" s="163">
        <v>293403</v>
      </c>
      <c r="B699" s="164">
        <v>293403</v>
      </c>
      <c r="C699" s="353" t="s">
        <v>1489</v>
      </c>
      <c r="D699" s="353"/>
      <c r="E699" s="353"/>
      <c r="F699" s="353"/>
      <c r="G699" s="164">
        <v>240</v>
      </c>
      <c r="H699" s="10">
        <v>1396320</v>
      </c>
      <c r="I699" s="10">
        <v>1055280</v>
      </c>
      <c r="J699" s="10">
        <v>395040</v>
      </c>
      <c r="K699" s="10">
        <v>1241331</v>
      </c>
      <c r="L699" s="10" t="s">
        <v>440</v>
      </c>
      <c r="M699" s="10">
        <v>188953</v>
      </c>
      <c r="N699" s="10">
        <v>4276924</v>
      </c>
    </row>
    <row r="700" spans="1:14">
      <c r="A700" s="163">
        <v>294301</v>
      </c>
      <c r="B700" s="164">
        <v>294301</v>
      </c>
      <c r="C700" s="353" t="s">
        <v>1490</v>
      </c>
      <c r="D700" s="353"/>
      <c r="E700" s="353"/>
      <c r="F700" s="353"/>
      <c r="G700" s="164">
        <v>94</v>
      </c>
      <c r="H700" s="10">
        <v>546892</v>
      </c>
      <c r="I700" s="10">
        <v>413318</v>
      </c>
      <c r="J700" s="10">
        <v>154724</v>
      </c>
      <c r="K700" s="10">
        <v>564179</v>
      </c>
      <c r="L700" s="10">
        <v>425946</v>
      </c>
      <c r="M700" s="10">
        <v>188953</v>
      </c>
      <c r="N700" s="10">
        <v>2294012</v>
      </c>
    </row>
    <row r="701" spans="1:14">
      <c r="A701" s="163">
        <v>294401</v>
      </c>
      <c r="B701" s="164">
        <v>294401</v>
      </c>
      <c r="C701" s="353" t="s">
        <v>1491</v>
      </c>
      <c r="D701" s="353"/>
      <c r="E701" s="353"/>
      <c r="F701" s="353"/>
      <c r="G701" s="164">
        <v>54</v>
      </c>
      <c r="H701" s="10">
        <v>314172</v>
      </c>
      <c r="I701" s="10">
        <v>237438</v>
      </c>
      <c r="J701" s="10">
        <v>88884</v>
      </c>
      <c r="K701" s="10">
        <v>316617</v>
      </c>
      <c r="L701" s="10">
        <v>223923</v>
      </c>
      <c r="M701" s="10">
        <v>188953</v>
      </c>
      <c r="N701" s="10">
        <v>1369987</v>
      </c>
    </row>
    <row r="702" spans="1:14">
      <c r="A702" s="163">
        <v>300101</v>
      </c>
      <c r="B702" s="164">
        <v>300101</v>
      </c>
      <c r="C702" s="353" t="s">
        <v>1492</v>
      </c>
      <c r="D702" s="353"/>
      <c r="E702" s="353"/>
      <c r="F702" s="353"/>
      <c r="G702" s="164">
        <v>94</v>
      </c>
      <c r="H702" s="10">
        <v>546892</v>
      </c>
      <c r="I702" s="10">
        <v>413318</v>
      </c>
      <c r="J702" s="10">
        <v>154724</v>
      </c>
      <c r="K702" s="10">
        <v>564179</v>
      </c>
      <c r="L702" s="10">
        <v>425946</v>
      </c>
      <c r="M702" s="10">
        <v>188953</v>
      </c>
      <c r="N702" s="10">
        <v>2294012</v>
      </c>
    </row>
    <row r="703" spans="1:14">
      <c r="A703" s="163">
        <v>300201</v>
      </c>
      <c r="B703" s="164">
        <v>300201</v>
      </c>
      <c r="C703" s="353" t="s">
        <v>1493</v>
      </c>
      <c r="D703" s="353"/>
      <c r="E703" s="353"/>
      <c r="F703" s="353"/>
      <c r="G703" s="164">
        <v>94</v>
      </c>
      <c r="H703" s="10">
        <v>546892</v>
      </c>
      <c r="I703" s="10">
        <v>413318</v>
      </c>
      <c r="J703" s="10">
        <v>154724</v>
      </c>
      <c r="K703" s="10">
        <v>564179</v>
      </c>
      <c r="L703" s="10">
        <v>425946</v>
      </c>
      <c r="M703" s="10">
        <v>188953</v>
      </c>
      <c r="N703" s="10">
        <v>2294012</v>
      </c>
    </row>
    <row r="704" spans="1:14">
      <c r="A704" s="163">
        <v>300401</v>
      </c>
      <c r="B704" s="164">
        <v>300401</v>
      </c>
      <c r="C704" s="353" t="s">
        <v>1494</v>
      </c>
      <c r="D704" s="353"/>
      <c r="E704" s="353"/>
      <c r="F704" s="353"/>
      <c r="G704" s="164">
        <v>54</v>
      </c>
      <c r="H704" s="10">
        <v>314172</v>
      </c>
      <c r="I704" s="10">
        <v>237438</v>
      </c>
      <c r="J704" s="10">
        <v>88884</v>
      </c>
      <c r="K704" s="10">
        <v>316617</v>
      </c>
      <c r="L704" s="10">
        <v>223923</v>
      </c>
      <c r="M704" s="10">
        <v>188953</v>
      </c>
      <c r="N704" s="10">
        <v>1369987</v>
      </c>
    </row>
    <row r="705" spans="1:14">
      <c r="A705" s="163">
        <v>315001</v>
      </c>
      <c r="B705" s="164">
        <v>315001</v>
      </c>
      <c r="C705" s="353" t="s">
        <v>1495</v>
      </c>
      <c r="D705" s="353"/>
      <c r="E705" s="353"/>
      <c r="F705" s="353"/>
      <c r="G705" s="164">
        <v>70</v>
      </c>
      <c r="H705" s="10">
        <v>407260</v>
      </c>
      <c r="I705" s="10">
        <v>307790</v>
      </c>
      <c r="J705" s="10">
        <v>115220</v>
      </c>
      <c r="K705" s="10">
        <v>376467</v>
      </c>
      <c r="L705" s="10">
        <v>321066</v>
      </c>
      <c r="M705" s="10">
        <v>188953</v>
      </c>
      <c r="N705" s="10">
        <v>1716756</v>
      </c>
    </row>
    <row r="706" spans="1:14">
      <c r="A706" s="163">
        <v>290201</v>
      </c>
      <c r="B706" s="164">
        <v>290201</v>
      </c>
      <c r="C706" s="353" t="s">
        <v>1496</v>
      </c>
      <c r="D706" s="353"/>
      <c r="E706" s="353"/>
      <c r="F706" s="353"/>
      <c r="G706" s="164">
        <v>80</v>
      </c>
      <c r="H706" s="10">
        <v>465440</v>
      </c>
      <c r="I706" s="10">
        <v>351760</v>
      </c>
      <c r="J706" s="10">
        <v>131680</v>
      </c>
      <c r="K706" s="10">
        <v>447888</v>
      </c>
      <c r="L706" s="10">
        <v>345615</v>
      </c>
      <c r="M706" s="10">
        <v>188953</v>
      </c>
      <c r="N706" s="10">
        <v>1931336</v>
      </c>
    </row>
    <row r="707" spans="1:14">
      <c r="A707" s="163">
        <v>294101</v>
      </c>
      <c r="B707" s="164">
        <v>294101</v>
      </c>
      <c r="C707" s="353" t="s">
        <v>1497</v>
      </c>
      <c r="D707" s="353"/>
      <c r="E707" s="353"/>
      <c r="F707" s="353"/>
      <c r="G707" s="164">
        <v>134</v>
      </c>
      <c r="H707" s="10">
        <v>779612</v>
      </c>
      <c r="I707" s="10">
        <v>589198</v>
      </c>
      <c r="J707" s="10">
        <v>220564</v>
      </c>
      <c r="K707" s="10">
        <v>727079</v>
      </c>
      <c r="L707" s="10">
        <v>546527</v>
      </c>
      <c r="M707" s="10">
        <v>188953</v>
      </c>
      <c r="N707" s="10">
        <v>3051933</v>
      </c>
    </row>
    <row r="708" spans="1:14">
      <c r="A708" s="163">
        <v>294102</v>
      </c>
      <c r="B708" s="164">
        <v>294102</v>
      </c>
      <c r="C708" s="353" t="s">
        <v>1498</v>
      </c>
      <c r="D708" s="353"/>
      <c r="E708" s="353"/>
      <c r="F708" s="353"/>
      <c r="G708" s="164">
        <v>134</v>
      </c>
      <c r="H708" s="10">
        <v>779612</v>
      </c>
      <c r="I708" s="10">
        <v>589198</v>
      </c>
      <c r="J708" s="10">
        <v>220564</v>
      </c>
      <c r="K708" s="10">
        <v>727079</v>
      </c>
      <c r="L708" s="10">
        <v>546527</v>
      </c>
      <c r="M708" s="10">
        <v>188953</v>
      </c>
      <c r="N708" s="10">
        <v>3051933</v>
      </c>
    </row>
    <row r="709" spans="1:14">
      <c r="A709" s="163">
        <v>294201</v>
      </c>
      <c r="B709" s="164">
        <v>294201</v>
      </c>
      <c r="C709" s="353" t="s">
        <v>1499</v>
      </c>
      <c r="D709" s="353"/>
      <c r="E709" s="353"/>
      <c r="F709" s="353"/>
      <c r="G709" s="164">
        <v>134</v>
      </c>
      <c r="H709" s="10">
        <v>779612</v>
      </c>
      <c r="I709" s="10">
        <v>589198</v>
      </c>
      <c r="J709" s="10">
        <v>220564</v>
      </c>
      <c r="K709" s="10">
        <v>727079</v>
      </c>
      <c r="L709" s="10">
        <v>546527</v>
      </c>
      <c r="M709" s="10">
        <v>188953</v>
      </c>
      <c r="N709" s="10">
        <v>3051933</v>
      </c>
    </row>
    <row r="710" spans="1:14">
      <c r="A710" s="163">
        <v>294202</v>
      </c>
      <c r="B710" s="164">
        <v>294202</v>
      </c>
      <c r="C710" s="353" t="s">
        <v>1500</v>
      </c>
      <c r="D710" s="353"/>
      <c r="E710" s="353"/>
      <c r="F710" s="353"/>
      <c r="G710" s="164">
        <v>134</v>
      </c>
      <c r="H710" s="10">
        <v>779612</v>
      </c>
      <c r="I710" s="10">
        <v>589198</v>
      </c>
      <c r="J710" s="10">
        <v>220564</v>
      </c>
      <c r="K710" s="10">
        <v>727079</v>
      </c>
      <c r="L710" s="10">
        <v>546527</v>
      </c>
      <c r="M710" s="10">
        <v>188953</v>
      </c>
      <c r="N710" s="10">
        <v>3051933</v>
      </c>
    </row>
    <row r="711" spans="1:14">
      <c r="A711" s="163">
        <v>295101</v>
      </c>
      <c r="B711" s="164">
        <v>295101</v>
      </c>
      <c r="C711" s="353" t="s">
        <v>1501</v>
      </c>
      <c r="D711" s="353"/>
      <c r="E711" s="353"/>
      <c r="F711" s="353"/>
      <c r="G711" s="164">
        <v>110</v>
      </c>
      <c r="H711" s="10">
        <v>639980</v>
      </c>
      <c r="I711" s="10">
        <v>483670</v>
      </c>
      <c r="J711" s="10">
        <v>181060</v>
      </c>
      <c r="K711" s="10">
        <v>579390</v>
      </c>
      <c r="L711" s="10">
        <v>480958</v>
      </c>
      <c r="M711" s="10">
        <v>188953</v>
      </c>
      <c r="N711" s="10">
        <v>2554011</v>
      </c>
    </row>
    <row r="712" spans="1:14">
      <c r="A712" s="163">
        <v>295201</v>
      </c>
      <c r="B712" s="164">
        <v>295201</v>
      </c>
      <c r="C712" s="353" t="s">
        <v>1502</v>
      </c>
      <c r="D712" s="353"/>
      <c r="E712" s="353"/>
      <c r="F712" s="353"/>
      <c r="G712" s="164">
        <v>94</v>
      </c>
      <c r="H712" s="10">
        <v>546892</v>
      </c>
      <c r="I712" s="10">
        <v>413318</v>
      </c>
      <c r="J712" s="10">
        <v>154724</v>
      </c>
      <c r="K712" s="10">
        <v>564179</v>
      </c>
      <c r="L712" s="10">
        <v>425946</v>
      </c>
      <c r="M712" s="10">
        <v>188953</v>
      </c>
      <c r="N712" s="10">
        <v>2294012</v>
      </c>
    </row>
    <row r="713" spans="1:14">
      <c r="A713" s="163">
        <v>295601</v>
      </c>
      <c r="B713" s="164">
        <v>295601</v>
      </c>
      <c r="C713" s="353" t="s">
        <v>1503</v>
      </c>
      <c r="D713" s="353"/>
      <c r="E713" s="353"/>
      <c r="F713" s="353"/>
      <c r="G713" s="164">
        <v>110</v>
      </c>
      <c r="H713" s="10">
        <v>639980</v>
      </c>
      <c r="I713" s="10">
        <v>483670</v>
      </c>
      <c r="J713" s="10">
        <v>181060</v>
      </c>
      <c r="K713" s="10">
        <v>579390</v>
      </c>
      <c r="L713" s="10">
        <v>480958</v>
      </c>
      <c r="M713" s="10">
        <v>188953</v>
      </c>
      <c r="N713" s="10">
        <v>2554011</v>
      </c>
    </row>
    <row r="714" spans="1:14">
      <c r="A714" s="163">
        <v>295602</v>
      </c>
      <c r="B714" s="164">
        <v>295602</v>
      </c>
      <c r="C714" s="353" t="s">
        <v>1504</v>
      </c>
      <c r="D714" s="353"/>
      <c r="E714" s="353"/>
      <c r="F714" s="353"/>
      <c r="G714" s="164">
        <v>110</v>
      </c>
      <c r="H714" s="10">
        <v>639980</v>
      </c>
      <c r="I714" s="10">
        <v>483670</v>
      </c>
      <c r="J714" s="10">
        <v>181060</v>
      </c>
      <c r="K714" s="10">
        <v>579390</v>
      </c>
      <c r="L714" s="10">
        <v>480958</v>
      </c>
      <c r="M714" s="10">
        <v>188953</v>
      </c>
      <c r="N714" s="10">
        <v>2554011</v>
      </c>
    </row>
    <row r="715" spans="1:14">
      <c r="A715" s="163">
        <v>295603</v>
      </c>
      <c r="B715" s="164">
        <v>295603</v>
      </c>
      <c r="C715" s="353" t="s">
        <v>1505</v>
      </c>
      <c r="D715" s="353"/>
      <c r="E715" s="353"/>
      <c r="F715" s="353"/>
      <c r="G715" s="164">
        <v>110</v>
      </c>
      <c r="H715" s="10">
        <v>639980</v>
      </c>
      <c r="I715" s="10">
        <v>483670</v>
      </c>
      <c r="J715" s="10">
        <v>181060</v>
      </c>
      <c r="K715" s="10">
        <v>579390</v>
      </c>
      <c r="L715" s="10">
        <v>480958</v>
      </c>
      <c r="M715" s="10">
        <v>188953</v>
      </c>
      <c r="N715" s="10">
        <v>2554011</v>
      </c>
    </row>
    <row r="716" spans="1:14" ht="24">
      <c r="A716" s="163">
        <v>295604</v>
      </c>
      <c r="B716" s="164">
        <v>295604</v>
      </c>
      <c r="C716" s="353" t="s">
        <v>1506</v>
      </c>
      <c r="D716" s="353"/>
      <c r="E716" s="353"/>
      <c r="F716" s="353"/>
      <c r="G716" s="164">
        <v>175</v>
      </c>
      <c r="H716" s="10">
        <v>1018150</v>
      </c>
      <c r="I716" s="10">
        <v>769475</v>
      </c>
      <c r="J716" s="10">
        <v>288050</v>
      </c>
      <c r="K716" s="10">
        <v>963288</v>
      </c>
      <c r="L716" s="10" t="s">
        <v>440</v>
      </c>
      <c r="M716" s="10">
        <v>188953</v>
      </c>
      <c r="N716" s="10">
        <v>3227916</v>
      </c>
    </row>
    <row r="717" spans="1:14">
      <c r="A717" s="163">
        <v>290301</v>
      </c>
      <c r="B717" s="164">
        <v>290301</v>
      </c>
      <c r="C717" s="353" t="s">
        <v>1507</v>
      </c>
      <c r="D717" s="353"/>
      <c r="E717" s="353"/>
      <c r="F717" s="353"/>
      <c r="G717" s="164">
        <v>121</v>
      </c>
      <c r="H717" s="10">
        <v>703978</v>
      </c>
      <c r="I717" s="10">
        <v>532037</v>
      </c>
      <c r="J717" s="10">
        <v>199166</v>
      </c>
      <c r="K717" s="10">
        <v>597058</v>
      </c>
      <c r="L717" s="10">
        <v>511404</v>
      </c>
      <c r="M717" s="10">
        <v>188953</v>
      </c>
      <c r="N717" s="10">
        <v>2732596</v>
      </c>
    </row>
    <row r="718" spans="1:14">
      <c r="A718" s="163">
        <v>294001</v>
      </c>
      <c r="B718" s="164">
        <v>294001</v>
      </c>
      <c r="C718" s="353" t="s">
        <v>1508</v>
      </c>
      <c r="D718" s="353"/>
      <c r="E718" s="353"/>
      <c r="F718" s="353"/>
      <c r="G718" s="164">
        <v>40</v>
      </c>
      <c r="H718" s="10">
        <v>232720</v>
      </c>
      <c r="I718" s="10">
        <v>175880</v>
      </c>
      <c r="J718" s="10">
        <v>0</v>
      </c>
      <c r="K718" s="10">
        <v>172669</v>
      </c>
      <c r="L718" s="10">
        <v>129145</v>
      </c>
      <c r="M718" s="10">
        <v>188953</v>
      </c>
      <c r="N718" s="10">
        <v>899367</v>
      </c>
    </row>
    <row r="719" spans="1:14">
      <c r="A719" s="163">
        <v>294002</v>
      </c>
      <c r="B719" s="164">
        <v>294002</v>
      </c>
      <c r="C719" s="353" t="s">
        <v>1509</v>
      </c>
      <c r="D719" s="353"/>
      <c r="E719" s="353"/>
      <c r="F719" s="353"/>
      <c r="G719" s="164">
        <v>40</v>
      </c>
      <c r="H719" s="10">
        <v>232720</v>
      </c>
      <c r="I719" s="10">
        <v>175880</v>
      </c>
      <c r="J719" s="10">
        <v>0</v>
      </c>
      <c r="K719" s="10">
        <v>172669</v>
      </c>
      <c r="L719" s="10">
        <v>129145</v>
      </c>
      <c r="M719" s="10">
        <v>188953</v>
      </c>
      <c r="N719" s="10">
        <v>899367</v>
      </c>
    </row>
    <row r="720" spans="1:14">
      <c r="A720" s="163">
        <v>60101</v>
      </c>
      <c r="B720" s="167" t="s">
        <v>1510</v>
      </c>
      <c r="C720" s="351" t="s">
        <v>1511</v>
      </c>
      <c r="D720" s="351"/>
      <c r="E720" s="351"/>
      <c r="F720" s="351"/>
      <c r="G720" s="164">
        <v>58</v>
      </c>
      <c r="H720" s="10">
        <v>337444</v>
      </c>
      <c r="I720" s="10">
        <v>255026</v>
      </c>
      <c r="J720" s="10">
        <v>95468</v>
      </c>
      <c r="K720" s="10">
        <v>316617</v>
      </c>
      <c r="L720" s="10">
        <v>223923</v>
      </c>
      <c r="M720" s="10">
        <v>188953</v>
      </c>
      <c r="N720" s="10">
        <v>1417431</v>
      </c>
    </row>
    <row r="721" spans="1:14">
      <c r="A721" s="163">
        <v>60201</v>
      </c>
      <c r="B721" s="164" t="s">
        <v>1512</v>
      </c>
      <c r="C721" s="353" t="s">
        <v>1513</v>
      </c>
      <c r="D721" s="353"/>
      <c r="E721" s="353"/>
      <c r="F721" s="353"/>
      <c r="G721" s="164">
        <v>50</v>
      </c>
      <c r="H721" s="10">
        <v>290900</v>
      </c>
      <c r="I721" s="10">
        <v>219850</v>
      </c>
      <c r="J721" s="10">
        <v>82300</v>
      </c>
      <c r="K721" s="10">
        <v>216885</v>
      </c>
      <c r="L721" s="10">
        <v>176709</v>
      </c>
      <c r="M721" s="10">
        <v>188953</v>
      </c>
      <c r="N721" s="10">
        <v>1175597</v>
      </c>
    </row>
    <row r="722" spans="1:14">
      <c r="A722" s="163">
        <v>60901</v>
      </c>
      <c r="B722" s="164" t="s">
        <v>1514</v>
      </c>
      <c r="C722" s="353" t="s">
        <v>1515</v>
      </c>
      <c r="D722" s="353"/>
      <c r="E722" s="353"/>
      <c r="F722" s="353"/>
      <c r="G722" s="164">
        <v>30</v>
      </c>
      <c r="H722" s="10">
        <v>174540</v>
      </c>
      <c r="I722" s="10">
        <v>131910</v>
      </c>
      <c r="J722" s="10">
        <v>0</v>
      </c>
      <c r="K722" s="10">
        <v>104490</v>
      </c>
      <c r="L722" s="10">
        <v>124834</v>
      </c>
      <c r="M722" s="10">
        <v>188953</v>
      </c>
      <c r="N722" s="10">
        <v>724727</v>
      </c>
    </row>
    <row r="723" spans="1:14">
      <c r="A723" s="163">
        <v>60902</v>
      </c>
      <c r="B723" s="164" t="s">
        <v>1516</v>
      </c>
      <c r="C723" s="353" t="s">
        <v>1517</v>
      </c>
      <c r="D723" s="353"/>
      <c r="E723" s="353"/>
      <c r="F723" s="353"/>
      <c r="G723" s="164">
        <v>50</v>
      </c>
      <c r="H723" s="10">
        <v>290900</v>
      </c>
      <c r="I723" s="10">
        <v>219850</v>
      </c>
      <c r="J723" s="10">
        <v>82300</v>
      </c>
      <c r="K723" s="10">
        <v>216885</v>
      </c>
      <c r="L723" s="10">
        <v>176709</v>
      </c>
      <c r="M723" s="10">
        <v>188953</v>
      </c>
      <c r="N723" s="10">
        <v>1175597</v>
      </c>
    </row>
    <row r="724" spans="1:14">
      <c r="A724" s="163">
        <v>60903</v>
      </c>
      <c r="B724" s="164" t="s">
        <v>1518</v>
      </c>
      <c r="C724" s="353" t="s">
        <v>1519</v>
      </c>
      <c r="D724" s="353"/>
      <c r="E724" s="353"/>
      <c r="F724" s="353"/>
      <c r="G724" s="164">
        <v>50</v>
      </c>
      <c r="H724" s="10">
        <v>290900</v>
      </c>
      <c r="I724" s="10">
        <v>219850</v>
      </c>
      <c r="J724" s="10">
        <v>82300</v>
      </c>
      <c r="K724" s="10">
        <v>216885</v>
      </c>
      <c r="L724" s="10">
        <v>176709</v>
      </c>
      <c r="M724" s="10">
        <v>188953</v>
      </c>
      <c r="N724" s="10">
        <v>1175597</v>
      </c>
    </row>
    <row r="725" spans="1:14">
      <c r="A725" s="163">
        <v>60904</v>
      </c>
      <c r="B725" s="164" t="s">
        <v>1520</v>
      </c>
      <c r="C725" s="353" t="s">
        <v>1521</v>
      </c>
      <c r="D725" s="353"/>
      <c r="E725" s="353"/>
      <c r="F725" s="353"/>
      <c r="G725" s="164">
        <v>70</v>
      </c>
      <c r="H725" s="10">
        <v>407260</v>
      </c>
      <c r="I725" s="10">
        <v>307790</v>
      </c>
      <c r="J725" s="10">
        <v>115220</v>
      </c>
      <c r="K725" s="10">
        <v>376467</v>
      </c>
      <c r="L725" s="10">
        <v>321066</v>
      </c>
      <c r="M725" s="10">
        <v>188953</v>
      </c>
      <c r="N725" s="10">
        <v>1716756</v>
      </c>
    </row>
    <row r="726" spans="1:14">
      <c r="A726" s="163">
        <v>69101</v>
      </c>
      <c r="B726" s="164" t="s">
        <v>1522</v>
      </c>
      <c r="C726" s="353" t="s">
        <v>1523</v>
      </c>
      <c r="D726" s="353"/>
      <c r="E726" s="353"/>
      <c r="F726" s="353"/>
      <c r="G726" s="164">
        <v>50</v>
      </c>
      <c r="H726" s="10">
        <v>290900</v>
      </c>
      <c r="I726" s="10">
        <v>219850</v>
      </c>
      <c r="J726" s="10">
        <v>82300</v>
      </c>
      <c r="K726" s="10">
        <v>216885</v>
      </c>
      <c r="L726" s="10">
        <v>176709</v>
      </c>
      <c r="M726" s="10">
        <v>188953</v>
      </c>
      <c r="N726" s="10">
        <v>1175597</v>
      </c>
    </row>
    <row r="727" spans="1:14">
      <c r="A727" s="163">
        <v>69501</v>
      </c>
      <c r="B727" s="164" t="s">
        <v>1524</v>
      </c>
      <c r="C727" s="353" t="s">
        <v>1525</v>
      </c>
      <c r="D727" s="353"/>
      <c r="E727" s="353"/>
      <c r="F727" s="353"/>
      <c r="G727" s="166">
        <v>142</v>
      </c>
      <c r="H727" s="10">
        <v>826156</v>
      </c>
      <c r="I727" s="10">
        <v>624374</v>
      </c>
      <c r="J727" s="10">
        <v>233732</v>
      </c>
      <c r="K727" s="10">
        <v>727079</v>
      </c>
      <c r="L727" s="10">
        <v>546527</v>
      </c>
      <c r="M727" s="10">
        <v>188953</v>
      </c>
      <c r="N727" s="10">
        <v>3146821</v>
      </c>
    </row>
    <row r="728" spans="1:14">
      <c r="A728" s="163">
        <v>280002</v>
      </c>
      <c r="B728" s="164">
        <v>280002</v>
      </c>
      <c r="C728" s="353" t="s">
        <v>1526</v>
      </c>
      <c r="D728" s="353"/>
      <c r="E728" s="353"/>
      <c r="F728" s="353"/>
      <c r="G728" s="164">
        <v>70</v>
      </c>
      <c r="H728" s="10">
        <v>407260</v>
      </c>
      <c r="I728" s="10">
        <v>307790</v>
      </c>
      <c r="J728" s="10">
        <v>115220</v>
      </c>
      <c r="K728" s="10">
        <v>376467</v>
      </c>
      <c r="L728" s="10">
        <v>321066</v>
      </c>
      <c r="M728" s="10">
        <v>188953</v>
      </c>
      <c r="N728" s="10">
        <v>1716756</v>
      </c>
    </row>
    <row r="729" spans="1:14">
      <c r="A729" s="163">
        <v>67201</v>
      </c>
      <c r="B729" s="164" t="s">
        <v>1527</v>
      </c>
      <c r="C729" s="353" t="s">
        <v>1528</v>
      </c>
      <c r="D729" s="353"/>
      <c r="E729" s="353"/>
      <c r="F729" s="353"/>
      <c r="G729" s="164">
        <v>80</v>
      </c>
      <c r="H729" s="10">
        <v>465440</v>
      </c>
      <c r="I729" s="10">
        <v>351760</v>
      </c>
      <c r="J729" s="10">
        <v>131680</v>
      </c>
      <c r="K729" s="10">
        <v>447888</v>
      </c>
      <c r="L729" s="10">
        <v>345615</v>
      </c>
      <c r="M729" s="10">
        <v>188953</v>
      </c>
      <c r="N729" s="10">
        <v>1931336</v>
      </c>
    </row>
    <row r="730" spans="1:14" ht="24">
      <c r="A730" s="163">
        <v>293501</v>
      </c>
      <c r="B730" s="164">
        <v>293501</v>
      </c>
      <c r="C730" s="353" t="s">
        <v>1529</v>
      </c>
      <c r="D730" s="353"/>
      <c r="E730" s="353"/>
      <c r="F730" s="353"/>
      <c r="G730" s="164">
        <v>250</v>
      </c>
      <c r="H730" s="10">
        <v>1454500</v>
      </c>
      <c r="I730" s="10">
        <v>1099250</v>
      </c>
      <c r="J730" s="10">
        <v>411500</v>
      </c>
      <c r="K730" s="10">
        <v>1241331</v>
      </c>
      <c r="L730" s="10" t="s">
        <v>440</v>
      </c>
      <c r="M730" s="10">
        <v>188953</v>
      </c>
      <c r="N730" s="10">
        <v>4395534</v>
      </c>
    </row>
    <row r="731" spans="1:14" ht="24">
      <c r="A731" s="163">
        <v>398002</v>
      </c>
      <c r="B731" s="164">
        <v>398002</v>
      </c>
      <c r="C731" s="353" t="s">
        <v>1530</v>
      </c>
      <c r="D731" s="353"/>
      <c r="E731" s="353"/>
      <c r="F731" s="353"/>
      <c r="G731" s="164">
        <v>210</v>
      </c>
      <c r="H731" s="10">
        <v>1221780</v>
      </c>
      <c r="I731" s="10">
        <v>923370</v>
      </c>
      <c r="J731" s="10">
        <v>345660</v>
      </c>
      <c r="K731" s="10">
        <v>1089802</v>
      </c>
      <c r="L731" s="10" t="s">
        <v>440</v>
      </c>
      <c r="M731" s="10">
        <v>188953</v>
      </c>
      <c r="N731" s="10">
        <v>3769565</v>
      </c>
    </row>
    <row r="732" spans="1:14" ht="24">
      <c r="A732" s="163">
        <v>399001</v>
      </c>
      <c r="B732" s="167">
        <v>399001</v>
      </c>
      <c r="C732" s="351" t="s">
        <v>1531</v>
      </c>
      <c r="D732" s="351"/>
      <c r="E732" s="351"/>
      <c r="F732" s="351"/>
      <c r="G732" s="164">
        <v>229</v>
      </c>
      <c r="H732" s="10">
        <v>1332322</v>
      </c>
      <c r="I732" s="10">
        <v>1006913</v>
      </c>
      <c r="J732" s="10">
        <v>376934</v>
      </c>
      <c r="K732" s="10">
        <v>1089802</v>
      </c>
      <c r="L732" s="10" t="s">
        <v>440</v>
      </c>
      <c r="M732" s="10">
        <v>188953</v>
      </c>
      <c r="N732" s="10">
        <v>3994924</v>
      </c>
    </row>
    <row r="733" spans="1:14">
      <c r="A733" s="163">
        <v>402501</v>
      </c>
      <c r="B733" s="164">
        <v>402501</v>
      </c>
      <c r="C733" s="353" t="s">
        <v>1532</v>
      </c>
      <c r="D733" s="353"/>
      <c r="E733" s="353"/>
      <c r="F733" s="353"/>
      <c r="G733" s="164">
        <v>100</v>
      </c>
      <c r="H733" s="10">
        <v>581800</v>
      </c>
      <c r="I733" s="10">
        <v>439700</v>
      </c>
      <c r="J733" s="10">
        <v>164600</v>
      </c>
      <c r="K733" s="10">
        <v>564179</v>
      </c>
      <c r="L733" s="10">
        <v>425946</v>
      </c>
      <c r="M733" s="10">
        <v>188953</v>
      </c>
      <c r="N733" s="10">
        <v>2365178</v>
      </c>
    </row>
    <row r="734" spans="1:14">
      <c r="A734" s="163">
        <v>402601</v>
      </c>
      <c r="B734" s="164">
        <v>402601</v>
      </c>
      <c r="C734" s="353" t="s">
        <v>1533</v>
      </c>
      <c r="D734" s="353"/>
      <c r="E734" s="353"/>
      <c r="F734" s="353"/>
      <c r="G734" s="164">
        <v>100</v>
      </c>
      <c r="H734" s="10">
        <v>581800</v>
      </c>
      <c r="I734" s="10">
        <v>439700</v>
      </c>
      <c r="J734" s="10">
        <v>164600</v>
      </c>
      <c r="K734" s="10">
        <v>564179</v>
      </c>
      <c r="L734" s="10">
        <v>425946</v>
      </c>
      <c r="M734" s="10">
        <v>188953</v>
      </c>
      <c r="N734" s="10">
        <v>2365178</v>
      </c>
    </row>
    <row r="735" spans="1:14">
      <c r="A735" s="163">
        <v>380301</v>
      </c>
      <c r="B735" s="164">
        <v>380301</v>
      </c>
      <c r="C735" s="353" t="s">
        <v>1534</v>
      </c>
      <c r="D735" s="353"/>
      <c r="E735" s="353"/>
      <c r="F735" s="353"/>
      <c r="G735" s="164">
        <v>80</v>
      </c>
      <c r="H735" s="10">
        <v>465440</v>
      </c>
      <c r="I735" s="10">
        <v>351760</v>
      </c>
      <c r="J735" s="10">
        <v>131680</v>
      </c>
      <c r="K735" s="10">
        <v>447888</v>
      </c>
      <c r="L735" s="10">
        <v>345615</v>
      </c>
      <c r="M735" s="10">
        <v>188953</v>
      </c>
      <c r="N735" s="10">
        <v>1931336</v>
      </c>
    </row>
    <row r="736" spans="1:14">
      <c r="A736" s="163">
        <v>380302</v>
      </c>
      <c r="B736" s="164">
        <v>380302</v>
      </c>
      <c r="C736" s="353" t="s">
        <v>1535</v>
      </c>
      <c r="D736" s="353"/>
      <c r="E736" s="353"/>
      <c r="F736" s="353"/>
      <c r="G736" s="164">
        <v>80</v>
      </c>
      <c r="H736" s="10">
        <v>465440</v>
      </c>
      <c r="I736" s="10">
        <v>351760</v>
      </c>
      <c r="J736" s="10">
        <v>131680</v>
      </c>
      <c r="K736" s="10">
        <v>447888</v>
      </c>
      <c r="L736" s="10">
        <v>345615</v>
      </c>
      <c r="M736" s="10">
        <v>188953</v>
      </c>
      <c r="N736" s="10">
        <v>1931336</v>
      </c>
    </row>
    <row r="737" spans="1:14">
      <c r="A737" s="163">
        <v>380303</v>
      </c>
      <c r="B737" s="164">
        <v>380303</v>
      </c>
      <c r="C737" s="353" t="s">
        <v>1536</v>
      </c>
      <c r="D737" s="353"/>
      <c r="E737" s="353"/>
      <c r="F737" s="353"/>
      <c r="G737" s="164">
        <v>80</v>
      </c>
      <c r="H737" s="10">
        <v>465440</v>
      </c>
      <c r="I737" s="10">
        <v>351760</v>
      </c>
      <c r="J737" s="10">
        <v>131680</v>
      </c>
      <c r="K737" s="10">
        <v>447888</v>
      </c>
      <c r="L737" s="10">
        <v>345615</v>
      </c>
      <c r="M737" s="10">
        <v>188953</v>
      </c>
      <c r="N737" s="10">
        <v>1931336</v>
      </c>
    </row>
    <row r="738" spans="1:14">
      <c r="A738" s="163">
        <v>380304</v>
      </c>
      <c r="B738" s="164">
        <v>380304</v>
      </c>
      <c r="C738" s="353" t="s">
        <v>1537</v>
      </c>
      <c r="D738" s="353"/>
      <c r="E738" s="353"/>
      <c r="F738" s="353"/>
      <c r="G738" s="164">
        <v>100</v>
      </c>
      <c r="H738" s="10">
        <v>581800</v>
      </c>
      <c r="I738" s="10">
        <v>439700</v>
      </c>
      <c r="J738" s="10">
        <v>164600</v>
      </c>
      <c r="K738" s="10">
        <v>564179</v>
      </c>
      <c r="L738" s="10">
        <v>425946</v>
      </c>
      <c r="M738" s="10">
        <v>188953</v>
      </c>
      <c r="N738" s="10">
        <v>2365178</v>
      </c>
    </row>
    <row r="739" spans="1:14">
      <c r="A739" s="163">
        <v>380306</v>
      </c>
      <c r="B739" s="164">
        <v>380306</v>
      </c>
      <c r="C739" s="353" t="s">
        <v>1538</v>
      </c>
      <c r="D739" s="353"/>
      <c r="E739" s="353"/>
      <c r="F739" s="353"/>
      <c r="G739" s="164">
        <v>80</v>
      </c>
      <c r="H739" s="10">
        <v>465440</v>
      </c>
      <c r="I739" s="10">
        <v>351760</v>
      </c>
      <c r="J739" s="10">
        <v>131680</v>
      </c>
      <c r="K739" s="10">
        <v>447888</v>
      </c>
      <c r="L739" s="10">
        <v>345615</v>
      </c>
      <c r="M739" s="10">
        <v>188953</v>
      </c>
      <c r="N739" s="10">
        <v>1931336</v>
      </c>
    </row>
    <row r="740" spans="1:14">
      <c r="A740" s="163">
        <v>380501</v>
      </c>
      <c r="B740" s="164">
        <v>380501</v>
      </c>
      <c r="C740" s="353" t="s">
        <v>1539</v>
      </c>
      <c r="D740" s="353"/>
      <c r="E740" s="353"/>
      <c r="F740" s="353"/>
      <c r="G740" s="164">
        <v>80</v>
      </c>
      <c r="H740" s="10">
        <v>465440</v>
      </c>
      <c r="I740" s="10">
        <v>351760</v>
      </c>
      <c r="J740" s="10">
        <v>131680</v>
      </c>
      <c r="K740" s="10">
        <v>447888</v>
      </c>
      <c r="L740" s="10">
        <v>345615</v>
      </c>
      <c r="M740" s="10">
        <v>188953</v>
      </c>
      <c r="N740" s="10">
        <v>1931336</v>
      </c>
    </row>
    <row r="741" spans="1:14">
      <c r="A741" s="163">
        <v>380802</v>
      </c>
      <c r="B741" s="164">
        <v>380802</v>
      </c>
      <c r="C741" s="353" t="s">
        <v>1540</v>
      </c>
      <c r="D741" s="353"/>
      <c r="E741" s="353"/>
      <c r="F741" s="353"/>
      <c r="G741" s="164">
        <v>80</v>
      </c>
      <c r="H741" s="10">
        <v>465440</v>
      </c>
      <c r="I741" s="10">
        <v>351760</v>
      </c>
      <c r="J741" s="10">
        <v>131680</v>
      </c>
      <c r="K741" s="10">
        <v>447888</v>
      </c>
      <c r="L741" s="10">
        <v>345615</v>
      </c>
      <c r="M741" s="10">
        <v>188953</v>
      </c>
      <c r="N741" s="10">
        <v>1931336</v>
      </c>
    </row>
    <row r="742" spans="1:14">
      <c r="A742" s="163">
        <v>380902</v>
      </c>
      <c r="B742" s="164">
        <v>380902</v>
      </c>
      <c r="C742" s="353" t="s">
        <v>1541</v>
      </c>
      <c r="D742" s="353"/>
      <c r="E742" s="353"/>
      <c r="F742" s="353"/>
      <c r="G742" s="164">
        <v>80</v>
      </c>
      <c r="H742" s="10">
        <v>465440</v>
      </c>
      <c r="I742" s="10">
        <v>351760</v>
      </c>
      <c r="J742" s="10">
        <v>131680</v>
      </c>
      <c r="K742" s="10">
        <v>447888</v>
      </c>
      <c r="L742" s="10">
        <v>345615</v>
      </c>
      <c r="M742" s="10">
        <v>188953</v>
      </c>
      <c r="N742" s="10">
        <v>1931336</v>
      </c>
    </row>
    <row r="743" spans="1:14">
      <c r="A743" s="163">
        <v>380903</v>
      </c>
      <c r="B743" s="164">
        <v>380903</v>
      </c>
      <c r="C743" s="353" t="s">
        <v>1542</v>
      </c>
      <c r="D743" s="353"/>
      <c r="E743" s="353"/>
      <c r="F743" s="353"/>
      <c r="G743" s="164">
        <v>80</v>
      </c>
      <c r="H743" s="10">
        <v>465440</v>
      </c>
      <c r="I743" s="10">
        <v>351760</v>
      </c>
      <c r="J743" s="10">
        <v>131680</v>
      </c>
      <c r="K743" s="10">
        <v>447888</v>
      </c>
      <c r="L743" s="10">
        <v>345615</v>
      </c>
      <c r="M743" s="10">
        <v>188953</v>
      </c>
      <c r="N743" s="10">
        <v>1931336</v>
      </c>
    </row>
    <row r="744" spans="1:14">
      <c r="A744" s="163">
        <v>381301</v>
      </c>
      <c r="B744" s="164">
        <v>381301</v>
      </c>
      <c r="C744" s="353" t="s">
        <v>1543</v>
      </c>
      <c r="D744" s="353"/>
      <c r="E744" s="353"/>
      <c r="F744" s="353"/>
      <c r="G744" s="164">
        <v>80</v>
      </c>
      <c r="H744" s="10">
        <v>465440</v>
      </c>
      <c r="I744" s="10">
        <v>351760</v>
      </c>
      <c r="J744" s="10">
        <v>131680</v>
      </c>
      <c r="K744" s="10">
        <v>447888</v>
      </c>
      <c r="L744" s="10">
        <v>345615</v>
      </c>
      <c r="M744" s="10">
        <v>188953</v>
      </c>
      <c r="N744" s="10">
        <v>1931336</v>
      </c>
    </row>
    <row r="745" spans="1:14">
      <c r="A745" s="163">
        <v>381303</v>
      </c>
      <c r="B745" s="164">
        <v>381303</v>
      </c>
      <c r="C745" s="353" t="s">
        <v>1544</v>
      </c>
      <c r="D745" s="353"/>
      <c r="E745" s="353"/>
      <c r="F745" s="353"/>
      <c r="G745" s="164">
        <v>80</v>
      </c>
      <c r="H745" s="10">
        <v>465440</v>
      </c>
      <c r="I745" s="10">
        <v>351760</v>
      </c>
      <c r="J745" s="10">
        <v>131680</v>
      </c>
      <c r="K745" s="10">
        <v>447888</v>
      </c>
      <c r="L745" s="10">
        <v>345615</v>
      </c>
      <c r="M745" s="10">
        <v>188953</v>
      </c>
      <c r="N745" s="10">
        <v>1931336</v>
      </c>
    </row>
    <row r="746" spans="1:14">
      <c r="A746" s="163">
        <v>381801</v>
      </c>
      <c r="B746" s="164">
        <v>381801</v>
      </c>
      <c r="C746" s="353" t="s">
        <v>1545</v>
      </c>
      <c r="D746" s="353"/>
      <c r="E746" s="353"/>
      <c r="F746" s="353"/>
      <c r="G746" s="164">
        <v>80</v>
      </c>
      <c r="H746" s="10">
        <v>465440</v>
      </c>
      <c r="I746" s="10">
        <v>351760</v>
      </c>
      <c r="J746" s="10">
        <v>131680</v>
      </c>
      <c r="K746" s="10">
        <v>447888</v>
      </c>
      <c r="L746" s="10">
        <v>345615</v>
      </c>
      <c r="M746" s="10">
        <v>188953</v>
      </c>
      <c r="N746" s="10">
        <v>1931336</v>
      </c>
    </row>
    <row r="747" spans="1:14">
      <c r="A747" s="163">
        <v>381802</v>
      </c>
      <c r="B747" s="164">
        <v>381802</v>
      </c>
      <c r="C747" s="353" t="s">
        <v>1546</v>
      </c>
      <c r="D747" s="353"/>
      <c r="E747" s="353"/>
      <c r="F747" s="353"/>
      <c r="G747" s="164">
        <v>80</v>
      </c>
      <c r="H747" s="10">
        <v>465440</v>
      </c>
      <c r="I747" s="10">
        <v>351760</v>
      </c>
      <c r="J747" s="10">
        <v>131680</v>
      </c>
      <c r="K747" s="10">
        <v>447888</v>
      </c>
      <c r="L747" s="10">
        <v>345615</v>
      </c>
      <c r="M747" s="10">
        <v>188953</v>
      </c>
      <c r="N747" s="10">
        <v>1931336</v>
      </c>
    </row>
    <row r="748" spans="1:14">
      <c r="A748" s="163">
        <v>383301</v>
      </c>
      <c r="B748" s="164">
        <v>383301</v>
      </c>
      <c r="C748" s="353" t="s">
        <v>1547</v>
      </c>
      <c r="D748" s="353"/>
      <c r="E748" s="353"/>
      <c r="F748" s="353"/>
      <c r="G748" s="164">
        <v>130</v>
      </c>
      <c r="H748" s="10">
        <v>756340</v>
      </c>
      <c r="I748" s="10">
        <v>571610</v>
      </c>
      <c r="J748" s="10">
        <v>213980</v>
      </c>
      <c r="K748" s="10">
        <v>597058</v>
      </c>
      <c r="L748" s="10">
        <v>511404</v>
      </c>
      <c r="M748" s="10">
        <v>188953</v>
      </c>
      <c r="N748" s="10">
        <v>2839345</v>
      </c>
    </row>
    <row r="749" spans="1:14">
      <c r="A749" s="163">
        <v>383302</v>
      </c>
      <c r="B749" s="164">
        <v>383302</v>
      </c>
      <c r="C749" s="353" t="s">
        <v>1548</v>
      </c>
      <c r="D749" s="353"/>
      <c r="E749" s="353"/>
      <c r="F749" s="353"/>
      <c r="G749" s="164">
        <v>130</v>
      </c>
      <c r="H749" s="10">
        <v>756340</v>
      </c>
      <c r="I749" s="10">
        <v>571610</v>
      </c>
      <c r="J749" s="10">
        <v>213980</v>
      </c>
      <c r="K749" s="10">
        <v>597058</v>
      </c>
      <c r="L749" s="10">
        <v>511404</v>
      </c>
      <c r="M749" s="10">
        <v>188953</v>
      </c>
      <c r="N749" s="10">
        <v>2839345</v>
      </c>
    </row>
    <row r="750" spans="1:14">
      <c r="A750" s="163">
        <v>383303</v>
      </c>
      <c r="B750" s="164">
        <v>383303</v>
      </c>
      <c r="C750" s="353" t="s">
        <v>1549</v>
      </c>
      <c r="D750" s="353"/>
      <c r="E750" s="353"/>
      <c r="F750" s="353"/>
      <c r="G750" s="164">
        <v>130</v>
      </c>
      <c r="H750" s="10">
        <v>756340</v>
      </c>
      <c r="I750" s="10">
        <v>571610</v>
      </c>
      <c r="J750" s="10">
        <v>213980</v>
      </c>
      <c r="K750" s="10">
        <v>597058</v>
      </c>
      <c r="L750" s="10">
        <v>511404</v>
      </c>
      <c r="M750" s="10">
        <v>188953</v>
      </c>
      <c r="N750" s="10">
        <v>2839345</v>
      </c>
    </row>
    <row r="751" spans="1:14" ht="24">
      <c r="A751" s="163">
        <v>383304</v>
      </c>
      <c r="B751" s="164">
        <v>383304</v>
      </c>
      <c r="C751" s="353" t="s">
        <v>1550</v>
      </c>
      <c r="D751" s="353"/>
      <c r="E751" s="353"/>
      <c r="F751" s="353"/>
      <c r="G751" s="166">
        <v>180</v>
      </c>
      <c r="H751" s="10">
        <v>1047240</v>
      </c>
      <c r="I751" s="10">
        <v>791460</v>
      </c>
      <c r="J751" s="10">
        <v>296280</v>
      </c>
      <c r="K751" s="10">
        <v>963288</v>
      </c>
      <c r="L751" s="10" t="s">
        <v>440</v>
      </c>
      <c r="M751" s="10">
        <v>188953</v>
      </c>
      <c r="N751" s="10">
        <v>3287221</v>
      </c>
    </row>
    <row r="752" spans="1:14">
      <c r="A752" s="163">
        <v>383801</v>
      </c>
      <c r="B752" s="164">
        <v>383801</v>
      </c>
      <c r="C752" s="353" t="s">
        <v>279</v>
      </c>
      <c r="D752" s="353"/>
      <c r="E752" s="353"/>
      <c r="F752" s="353"/>
      <c r="G752" s="164">
        <v>130</v>
      </c>
      <c r="H752" s="10">
        <v>756340</v>
      </c>
      <c r="I752" s="10">
        <v>571610</v>
      </c>
      <c r="J752" s="10">
        <v>213980</v>
      </c>
      <c r="K752" s="10">
        <v>597058</v>
      </c>
      <c r="L752" s="10">
        <v>511404</v>
      </c>
      <c r="M752" s="10">
        <v>188953</v>
      </c>
      <c r="N752" s="10">
        <v>2839345</v>
      </c>
    </row>
    <row r="753" spans="1:14">
      <c r="A753" s="163">
        <v>383802</v>
      </c>
      <c r="B753" s="164">
        <v>383802</v>
      </c>
      <c r="C753" s="353" t="s">
        <v>280</v>
      </c>
      <c r="D753" s="353"/>
      <c r="E753" s="353"/>
      <c r="F753" s="353"/>
      <c r="G753" s="164">
        <v>130</v>
      </c>
      <c r="H753" s="10">
        <v>756340</v>
      </c>
      <c r="I753" s="10">
        <v>571610</v>
      </c>
      <c r="J753" s="10">
        <v>213980</v>
      </c>
      <c r="K753" s="10">
        <v>597058</v>
      </c>
      <c r="L753" s="10">
        <v>511404</v>
      </c>
      <c r="M753" s="10">
        <v>188953</v>
      </c>
      <c r="N753" s="10">
        <v>2839345</v>
      </c>
    </row>
    <row r="754" spans="1:14" ht="24">
      <c r="A754" s="163">
        <v>383803</v>
      </c>
      <c r="B754" s="164">
        <v>383803</v>
      </c>
      <c r="C754" s="353" t="s">
        <v>1551</v>
      </c>
      <c r="D754" s="353"/>
      <c r="E754" s="353"/>
      <c r="F754" s="353"/>
      <c r="G754" s="166">
        <v>180</v>
      </c>
      <c r="H754" s="10">
        <v>1047240</v>
      </c>
      <c r="I754" s="10">
        <v>791460</v>
      </c>
      <c r="J754" s="10">
        <v>296280</v>
      </c>
      <c r="K754" s="10">
        <v>963288</v>
      </c>
      <c r="L754" s="10" t="s">
        <v>440</v>
      </c>
      <c r="M754" s="10">
        <v>188953</v>
      </c>
      <c r="N754" s="10">
        <v>3287221</v>
      </c>
    </row>
    <row r="755" spans="1:14">
      <c r="A755" s="163">
        <v>383901</v>
      </c>
      <c r="B755" s="164">
        <v>383901</v>
      </c>
      <c r="C755" s="353" t="s">
        <v>281</v>
      </c>
      <c r="D755" s="353"/>
      <c r="E755" s="353"/>
      <c r="F755" s="353"/>
      <c r="G755" s="164">
        <v>130</v>
      </c>
      <c r="H755" s="10">
        <v>756340</v>
      </c>
      <c r="I755" s="10">
        <v>571610</v>
      </c>
      <c r="J755" s="10">
        <v>213980</v>
      </c>
      <c r="K755" s="10">
        <v>597058</v>
      </c>
      <c r="L755" s="10">
        <v>511404</v>
      </c>
      <c r="M755" s="10">
        <v>188953</v>
      </c>
      <c r="N755" s="10">
        <v>2839345</v>
      </c>
    </row>
    <row r="756" spans="1:14">
      <c r="A756" s="163">
        <v>383902</v>
      </c>
      <c r="B756" s="164">
        <v>383902</v>
      </c>
      <c r="C756" s="353" t="s">
        <v>282</v>
      </c>
      <c r="D756" s="353"/>
      <c r="E756" s="353"/>
      <c r="F756" s="353"/>
      <c r="G756" s="164">
        <v>130</v>
      </c>
      <c r="H756" s="10">
        <v>756340</v>
      </c>
      <c r="I756" s="10">
        <v>571610</v>
      </c>
      <c r="J756" s="10">
        <v>213980</v>
      </c>
      <c r="K756" s="10">
        <v>597058</v>
      </c>
      <c r="L756" s="10">
        <v>511404</v>
      </c>
      <c r="M756" s="10">
        <v>188953</v>
      </c>
      <c r="N756" s="10">
        <v>2839345</v>
      </c>
    </row>
    <row r="757" spans="1:14">
      <c r="A757" s="163">
        <v>383903</v>
      </c>
      <c r="B757" s="164">
        <v>383903</v>
      </c>
      <c r="C757" s="353" t="s">
        <v>1552</v>
      </c>
      <c r="D757" s="353"/>
      <c r="E757" s="353"/>
      <c r="F757" s="353"/>
      <c r="G757" s="164">
        <v>130</v>
      </c>
      <c r="H757" s="10">
        <v>756340</v>
      </c>
      <c r="I757" s="10">
        <v>571610</v>
      </c>
      <c r="J757" s="10">
        <v>213980</v>
      </c>
      <c r="K757" s="10">
        <v>597058</v>
      </c>
      <c r="L757" s="10">
        <v>511404</v>
      </c>
      <c r="M757" s="10">
        <v>188953</v>
      </c>
      <c r="N757" s="10">
        <v>2839345</v>
      </c>
    </row>
    <row r="758" spans="1:14" ht="24">
      <c r="A758" s="163">
        <v>384301</v>
      </c>
      <c r="B758" s="164">
        <v>384301</v>
      </c>
      <c r="C758" s="353" t="s">
        <v>1553</v>
      </c>
      <c r="D758" s="353"/>
      <c r="E758" s="353"/>
      <c r="F758" s="353"/>
      <c r="G758" s="164">
        <v>220</v>
      </c>
      <c r="H758" s="10">
        <v>1279960</v>
      </c>
      <c r="I758" s="10">
        <v>967340</v>
      </c>
      <c r="J758" s="10">
        <v>362120</v>
      </c>
      <c r="K758" s="10">
        <v>1089802</v>
      </c>
      <c r="L758" s="10" t="s">
        <v>440</v>
      </c>
      <c r="M758" s="10">
        <v>188953</v>
      </c>
      <c r="N758" s="10">
        <v>3888175</v>
      </c>
    </row>
    <row r="759" spans="1:14" ht="24">
      <c r="A759" s="163">
        <v>384302</v>
      </c>
      <c r="B759" s="164">
        <v>384302</v>
      </c>
      <c r="C759" s="353" t="s">
        <v>1554</v>
      </c>
      <c r="D759" s="353"/>
      <c r="E759" s="353"/>
      <c r="F759" s="353"/>
      <c r="G759" s="164">
        <v>220</v>
      </c>
      <c r="H759" s="10">
        <v>1279960</v>
      </c>
      <c r="I759" s="10">
        <v>967340</v>
      </c>
      <c r="J759" s="10">
        <v>362120</v>
      </c>
      <c r="K759" s="10">
        <v>1089802</v>
      </c>
      <c r="L759" s="10" t="s">
        <v>440</v>
      </c>
      <c r="M759" s="10">
        <v>188953</v>
      </c>
      <c r="N759" s="10">
        <v>3888175</v>
      </c>
    </row>
    <row r="760" spans="1:14" ht="24">
      <c r="A760" s="163">
        <v>384303</v>
      </c>
      <c r="B760" s="164">
        <v>384303</v>
      </c>
      <c r="C760" s="353" t="s">
        <v>1555</v>
      </c>
      <c r="D760" s="353"/>
      <c r="E760" s="353"/>
      <c r="F760" s="353"/>
      <c r="G760" s="164">
        <v>220</v>
      </c>
      <c r="H760" s="10">
        <v>1279960</v>
      </c>
      <c r="I760" s="10">
        <v>967340</v>
      </c>
      <c r="J760" s="10">
        <v>362120</v>
      </c>
      <c r="K760" s="10">
        <v>1089802</v>
      </c>
      <c r="L760" s="10" t="s">
        <v>440</v>
      </c>
      <c r="M760" s="10">
        <v>188953</v>
      </c>
      <c r="N760" s="10">
        <v>3888175</v>
      </c>
    </row>
    <row r="761" spans="1:14" ht="24">
      <c r="A761" s="163">
        <v>384801</v>
      </c>
      <c r="B761" s="164">
        <v>384801</v>
      </c>
      <c r="C761" s="353" t="s">
        <v>1556</v>
      </c>
      <c r="D761" s="353"/>
      <c r="E761" s="353"/>
      <c r="F761" s="353"/>
      <c r="G761" s="164">
        <v>220</v>
      </c>
      <c r="H761" s="10">
        <v>1279960</v>
      </c>
      <c r="I761" s="10">
        <v>967340</v>
      </c>
      <c r="J761" s="10">
        <v>362120</v>
      </c>
      <c r="K761" s="10">
        <v>1089802</v>
      </c>
      <c r="L761" s="10" t="s">
        <v>440</v>
      </c>
      <c r="M761" s="10">
        <v>188953</v>
      </c>
      <c r="N761" s="10">
        <v>3888175</v>
      </c>
    </row>
    <row r="762" spans="1:14" ht="24">
      <c r="A762" s="163">
        <v>384802</v>
      </c>
      <c r="B762" s="164">
        <v>384802</v>
      </c>
      <c r="C762" s="353" t="s">
        <v>1557</v>
      </c>
      <c r="D762" s="353"/>
      <c r="E762" s="353"/>
      <c r="F762" s="353"/>
      <c r="G762" s="164">
        <v>220</v>
      </c>
      <c r="H762" s="10">
        <v>1279960</v>
      </c>
      <c r="I762" s="10">
        <v>967340</v>
      </c>
      <c r="J762" s="10">
        <v>362120</v>
      </c>
      <c r="K762" s="10">
        <v>1089802</v>
      </c>
      <c r="L762" s="10" t="s">
        <v>440</v>
      </c>
      <c r="M762" s="10">
        <v>188953</v>
      </c>
      <c r="N762" s="10">
        <v>3888175</v>
      </c>
    </row>
    <row r="763" spans="1:14" ht="24">
      <c r="A763" s="163">
        <v>384902</v>
      </c>
      <c r="B763" s="164">
        <v>384902</v>
      </c>
      <c r="C763" s="353" t="s">
        <v>1558</v>
      </c>
      <c r="D763" s="353"/>
      <c r="E763" s="353"/>
      <c r="F763" s="353"/>
      <c r="G763" s="164">
        <v>220</v>
      </c>
      <c r="H763" s="10">
        <v>1279960</v>
      </c>
      <c r="I763" s="10">
        <v>967340</v>
      </c>
      <c r="J763" s="10">
        <v>362120</v>
      </c>
      <c r="K763" s="10">
        <v>1089802</v>
      </c>
      <c r="L763" s="10" t="s">
        <v>440</v>
      </c>
      <c r="M763" s="10">
        <v>188953</v>
      </c>
      <c r="N763" s="10">
        <v>3888175</v>
      </c>
    </row>
    <row r="764" spans="1:14">
      <c r="A764" s="163">
        <v>385201</v>
      </c>
      <c r="B764" s="164">
        <v>385201</v>
      </c>
      <c r="C764" s="353" t="s">
        <v>1559</v>
      </c>
      <c r="D764" s="353"/>
      <c r="E764" s="353"/>
      <c r="F764" s="353"/>
      <c r="G764" s="166">
        <v>110</v>
      </c>
      <c r="H764" s="10">
        <v>639980</v>
      </c>
      <c r="I764" s="10">
        <v>483670</v>
      </c>
      <c r="J764" s="10">
        <v>181060</v>
      </c>
      <c r="K764" s="10">
        <v>579390</v>
      </c>
      <c r="L764" s="10">
        <v>480958</v>
      </c>
      <c r="M764" s="10">
        <v>188953</v>
      </c>
      <c r="N764" s="10">
        <v>2554011</v>
      </c>
    </row>
    <row r="765" spans="1:14">
      <c r="A765" s="163">
        <v>385301</v>
      </c>
      <c r="B765" s="164">
        <v>385301</v>
      </c>
      <c r="C765" s="353" t="s">
        <v>1560</v>
      </c>
      <c r="D765" s="353"/>
      <c r="E765" s="353"/>
      <c r="F765" s="353"/>
      <c r="G765" s="164">
        <v>100</v>
      </c>
      <c r="H765" s="10">
        <v>581800</v>
      </c>
      <c r="I765" s="10">
        <v>439700</v>
      </c>
      <c r="J765" s="10">
        <v>164600</v>
      </c>
      <c r="K765" s="10">
        <v>564179</v>
      </c>
      <c r="L765" s="10">
        <v>425946</v>
      </c>
      <c r="M765" s="10">
        <v>188953</v>
      </c>
      <c r="N765" s="10">
        <v>2365178</v>
      </c>
    </row>
    <row r="766" spans="1:14">
      <c r="A766" s="163">
        <v>385303</v>
      </c>
      <c r="B766" s="164">
        <v>385303</v>
      </c>
      <c r="C766" s="353" t="s">
        <v>1561</v>
      </c>
      <c r="D766" s="353"/>
      <c r="E766" s="353"/>
      <c r="F766" s="353"/>
      <c r="G766" s="164">
        <v>80</v>
      </c>
      <c r="H766" s="10">
        <v>465440</v>
      </c>
      <c r="I766" s="10">
        <v>351760</v>
      </c>
      <c r="J766" s="10">
        <v>131680</v>
      </c>
      <c r="K766" s="10">
        <v>447888</v>
      </c>
      <c r="L766" s="10">
        <v>345615</v>
      </c>
      <c r="M766" s="10">
        <v>188953</v>
      </c>
      <c r="N766" s="10">
        <v>1931336</v>
      </c>
    </row>
    <row r="767" spans="1:14">
      <c r="A767" s="163">
        <v>385304</v>
      </c>
      <c r="B767" s="164">
        <v>385304</v>
      </c>
      <c r="C767" s="353" t="s">
        <v>1562</v>
      </c>
      <c r="D767" s="353"/>
      <c r="E767" s="353"/>
      <c r="F767" s="353"/>
      <c r="G767" s="164">
        <v>120</v>
      </c>
      <c r="H767" s="10">
        <v>698160</v>
      </c>
      <c r="I767" s="10">
        <v>527640</v>
      </c>
      <c r="J767" s="10">
        <v>197520</v>
      </c>
      <c r="K767" s="10">
        <v>597058</v>
      </c>
      <c r="L767" s="10">
        <v>511404</v>
      </c>
      <c r="M767" s="10">
        <v>188953</v>
      </c>
      <c r="N767" s="10">
        <v>2720735</v>
      </c>
    </row>
    <row r="768" spans="1:14">
      <c r="A768" s="163">
        <v>385801</v>
      </c>
      <c r="B768" s="164">
        <v>385801</v>
      </c>
      <c r="C768" s="353" t="s">
        <v>1563</v>
      </c>
      <c r="D768" s="353"/>
      <c r="E768" s="353"/>
      <c r="F768" s="353"/>
      <c r="G768" s="164">
        <v>80</v>
      </c>
      <c r="H768" s="10">
        <v>465440</v>
      </c>
      <c r="I768" s="10">
        <v>351760</v>
      </c>
      <c r="J768" s="10">
        <v>131680</v>
      </c>
      <c r="K768" s="10">
        <v>447888</v>
      </c>
      <c r="L768" s="10">
        <v>345615</v>
      </c>
      <c r="M768" s="10">
        <v>188953</v>
      </c>
      <c r="N768" s="10">
        <v>1931336</v>
      </c>
    </row>
    <row r="769" spans="1:14">
      <c r="A769" s="163">
        <v>385802</v>
      </c>
      <c r="B769" s="164">
        <v>385802</v>
      </c>
      <c r="C769" s="353" t="s">
        <v>1564</v>
      </c>
      <c r="D769" s="353"/>
      <c r="E769" s="353"/>
      <c r="F769" s="353"/>
      <c r="G769" s="164">
        <v>80</v>
      </c>
      <c r="H769" s="10">
        <v>465440</v>
      </c>
      <c r="I769" s="10">
        <v>351760</v>
      </c>
      <c r="J769" s="10">
        <v>131680</v>
      </c>
      <c r="K769" s="10">
        <v>447888</v>
      </c>
      <c r="L769" s="10">
        <v>345615</v>
      </c>
      <c r="M769" s="10">
        <v>188953</v>
      </c>
      <c r="N769" s="10">
        <v>1931336</v>
      </c>
    </row>
    <row r="770" spans="1:14">
      <c r="A770" s="163">
        <v>385901</v>
      </c>
      <c r="B770" s="164">
        <v>385901</v>
      </c>
      <c r="C770" s="353" t="s">
        <v>1565</v>
      </c>
      <c r="D770" s="353"/>
      <c r="E770" s="353"/>
      <c r="F770" s="353"/>
      <c r="G770" s="164">
        <v>80</v>
      </c>
      <c r="H770" s="10">
        <v>465440</v>
      </c>
      <c r="I770" s="10">
        <v>351760</v>
      </c>
      <c r="J770" s="10">
        <v>131680</v>
      </c>
      <c r="K770" s="10">
        <v>447888</v>
      </c>
      <c r="L770" s="10">
        <v>345615</v>
      </c>
      <c r="M770" s="10">
        <v>188953</v>
      </c>
      <c r="N770" s="10">
        <v>1931336</v>
      </c>
    </row>
    <row r="771" spans="1:14">
      <c r="A771" s="163">
        <v>385902</v>
      </c>
      <c r="B771" s="164">
        <v>385902</v>
      </c>
      <c r="C771" s="353" t="s">
        <v>1566</v>
      </c>
      <c r="D771" s="353"/>
      <c r="E771" s="353"/>
      <c r="F771" s="353"/>
      <c r="G771" s="164">
        <v>80</v>
      </c>
      <c r="H771" s="10">
        <v>465440</v>
      </c>
      <c r="I771" s="10">
        <v>351760</v>
      </c>
      <c r="J771" s="10">
        <v>131680</v>
      </c>
      <c r="K771" s="10">
        <v>447888</v>
      </c>
      <c r="L771" s="10">
        <v>345615</v>
      </c>
      <c r="M771" s="10">
        <v>188953</v>
      </c>
      <c r="N771" s="10">
        <v>1931336</v>
      </c>
    </row>
    <row r="772" spans="1:14">
      <c r="A772" s="163">
        <v>386101</v>
      </c>
      <c r="B772" s="164">
        <v>386101</v>
      </c>
      <c r="C772" s="353" t="s">
        <v>1567</v>
      </c>
      <c r="D772" s="353"/>
      <c r="E772" s="353"/>
      <c r="F772" s="353"/>
      <c r="G772" s="164">
        <v>55</v>
      </c>
      <c r="H772" s="10">
        <v>319990</v>
      </c>
      <c r="I772" s="10">
        <v>241835</v>
      </c>
      <c r="J772" s="10">
        <v>90530</v>
      </c>
      <c r="K772" s="10">
        <v>316617</v>
      </c>
      <c r="L772" s="10">
        <v>223923</v>
      </c>
      <c r="M772" s="10">
        <v>188953</v>
      </c>
      <c r="N772" s="10">
        <v>1381848</v>
      </c>
    </row>
    <row r="773" spans="1:14">
      <c r="A773" s="163">
        <v>386201</v>
      </c>
      <c r="B773" s="164">
        <v>386201</v>
      </c>
      <c r="C773" s="353" t="s">
        <v>1568</v>
      </c>
      <c r="D773" s="353"/>
      <c r="E773" s="353"/>
      <c r="F773" s="353"/>
      <c r="G773" s="164">
        <v>55</v>
      </c>
      <c r="H773" s="10">
        <v>319990</v>
      </c>
      <c r="I773" s="10">
        <v>241835</v>
      </c>
      <c r="J773" s="10">
        <v>90530</v>
      </c>
      <c r="K773" s="10">
        <v>316617</v>
      </c>
      <c r="L773" s="10">
        <v>223923</v>
      </c>
      <c r="M773" s="10">
        <v>188953</v>
      </c>
      <c r="N773" s="10">
        <v>1381848</v>
      </c>
    </row>
    <row r="774" spans="1:14" ht="24">
      <c r="A774" s="163">
        <v>386401</v>
      </c>
      <c r="B774" s="164">
        <v>386401</v>
      </c>
      <c r="C774" s="351" t="s">
        <v>1569</v>
      </c>
      <c r="D774" s="351"/>
      <c r="E774" s="351"/>
      <c r="F774" s="351"/>
      <c r="G774" s="164">
        <v>242</v>
      </c>
      <c r="H774" s="10">
        <v>1407956</v>
      </c>
      <c r="I774" s="10">
        <v>1064074</v>
      </c>
      <c r="J774" s="10">
        <v>398332</v>
      </c>
      <c r="K774" s="10">
        <v>1241331</v>
      </c>
      <c r="L774" s="10" t="s">
        <v>440</v>
      </c>
      <c r="M774" s="10">
        <v>188953</v>
      </c>
      <c r="N774" s="10">
        <v>4300646</v>
      </c>
    </row>
    <row r="775" spans="1:14">
      <c r="A775" s="163">
        <v>393303</v>
      </c>
      <c r="B775" s="164">
        <v>393303</v>
      </c>
      <c r="C775" s="353" t="s">
        <v>1570</v>
      </c>
      <c r="D775" s="353"/>
      <c r="E775" s="353"/>
      <c r="F775" s="353"/>
      <c r="G775" s="164">
        <v>85</v>
      </c>
      <c r="H775" s="10">
        <v>494530</v>
      </c>
      <c r="I775" s="10">
        <v>373745</v>
      </c>
      <c r="J775" s="10">
        <v>139910</v>
      </c>
      <c r="K775" s="10">
        <v>505708</v>
      </c>
      <c r="L775" s="10">
        <v>370599</v>
      </c>
      <c r="M775" s="10">
        <v>188953</v>
      </c>
      <c r="N775" s="10">
        <v>2073445</v>
      </c>
    </row>
    <row r="776" spans="1:14">
      <c r="A776" s="163">
        <v>393304</v>
      </c>
      <c r="B776" s="164">
        <v>393304</v>
      </c>
      <c r="C776" s="351" t="s">
        <v>1571</v>
      </c>
      <c r="D776" s="351"/>
      <c r="E776" s="351"/>
      <c r="F776" s="351"/>
      <c r="G776" s="164">
        <v>120</v>
      </c>
      <c r="H776" s="10">
        <v>698160</v>
      </c>
      <c r="I776" s="10">
        <v>527640</v>
      </c>
      <c r="J776" s="10">
        <v>197520</v>
      </c>
      <c r="K776" s="10">
        <v>597058</v>
      </c>
      <c r="L776" s="10">
        <v>511404</v>
      </c>
      <c r="M776" s="10">
        <v>188953</v>
      </c>
      <c r="N776" s="10">
        <v>2720735</v>
      </c>
    </row>
    <row r="777" spans="1:14">
      <c r="A777" s="163">
        <v>393305</v>
      </c>
      <c r="B777" s="164">
        <v>393305</v>
      </c>
      <c r="C777" s="353" t="s">
        <v>1572</v>
      </c>
      <c r="D777" s="353"/>
      <c r="E777" s="353"/>
      <c r="F777" s="353"/>
      <c r="G777" s="166">
        <v>120</v>
      </c>
      <c r="H777" s="10">
        <v>698160</v>
      </c>
      <c r="I777" s="10">
        <v>527640</v>
      </c>
      <c r="J777" s="10">
        <v>197520</v>
      </c>
      <c r="K777" s="10">
        <v>597058</v>
      </c>
      <c r="L777" s="10">
        <v>511404</v>
      </c>
      <c r="M777" s="10">
        <v>188953</v>
      </c>
      <c r="N777" s="10">
        <v>2720735</v>
      </c>
    </row>
    <row r="778" spans="1:14">
      <c r="A778" s="163">
        <v>393904</v>
      </c>
      <c r="B778" s="164">
        <v>393904</v>
      </c>
      <c r="C778" s="353" t="s">
        <v>1573</v>
      </c>
      <c r="D778" s="353"/>
      <c r="E778" s="353"/>
      <c r="F778" s="353"/>
      <c r="G778" s="166">
        <v>110</v>
      </c>
      <c r="H778" s="10">
        <v>639980</v>
      </c>
      <c r="I778" s="10">
        <v>483670</v>
      </c>
      <c r="J778" s="10">
        <v>181060</v>
      </c>
      <c r="K778" s="10">
        <v>579390</v>
      </c>
      <c r="L778" s="10">
        <v>480958</v>
      </c>
      <c r="M778" s="10">
        <v>188953</v>
      </c>
      <c r="N778" s="10">
        <v>2554011</v>
      </c>
    </row>
    <row r="779" spans="1:14">
      <c r="A779" s="163">
        <v>393905</v>
      </c>
      <c r="B779" s="164">
        <v>393905</v>
      </c>
      <c r="C779" s="353" t="s">
        <v>1574</v>
      </c>
      <c r="D779" s="353"/>
      <c r="E779" s="353"/>
      <c r="F779" s="353"/>
      <c r="G779" s="166">
        <v>110</v>
      </c>
      <c r="H779" s="10">
        <v>639980</v>
      </c>
      <c r="I779" s="10">
        <v>483670</v>
      </c>
      <c r="J779" s="10">
        <v>181060</v>
      </c>
      <c r="K779" s="10">
        <v>579390</v>
      </c>
      <c r="L779" s="10">
        <v>480958</v>
      </c>
      <c r="M779" s="10">
        <v>188953</v>
      </c>
      <c r="N779" s="10">
        <v>2554011</v>
      </c>
    </row>
    <row r="780" spans="1:14">
      <c r="A780" s="163">
        <v>393906</v>
      </c>
      <c r="B780" s="164">
        <v>393906</v>
      </c>
      <c r="C780" s="353" t="s">
        <v>1575</v>
      </c>
      <c r="D780" s="353"/>
      <c r="E780" s="353"/>
      <c r="F780" s="353"/>
      <c r="G780" s="166">
        <v>113</v>
      </c>
      <c r="H780" s="10">
        <v>657434</v>
      </c>
      <c r="I780" s="10">
        <v>496861</v>
      </c>
      <c r="J780" s="10">
        <v>185998</v>
      </c>
      <c r="K780" s="10">
        <v>597058</v>
      </c>
      <c r="L780" s="10">
        <v>511404</v>
      </c>
      <c r="M780" s="10">
        <v>188953</v>
      </c>
      <c r="N780" s="10">
        <v>2637708</v>
      </c>
    </row>
    <row r="781" spans="1:14">
      <c r="A781" s="163">
        <v>393907</v>
      </c>
      <c r="B781" s="164">
        <v>393907</v>
      </c>
      <c r="C781" s="353" t="s">
        <v>1576</v>
      </c>
      <c r="D781" s="353"/>
      <c r="E781" s="353"/>
      <c r="F781" s="353"/>
      <c r="G781" s="166">
        <v>113</v>
      </c>
      <c r="H781" s="10">
        <v>657434</v>
      </c>
      <c r="I781" s="10">
        <v>496861</v>
      </c>
      <c r="J781" s="10">
        <v>185998</v>
      </c>
      <c r="K781" s="10">
        <v>597058</v>
      </c>
      <c r="L781" s="10">
        <v>511404</v>
      </c>
      <c r="M781" s="10">
        <v>188953</v>
      </c>
      <c r="N781" s="10">
        <v>2637708</v>
      </c>
    </row>
    <row r="782" spans="1:14">
      <c r="A782" s="163">
        <v>394101</v>
      </c>
      <c r="B782" s="164">
        <v>394101</v>
      </c>
      <c r="C782" s="353" t="s">
        <v>1577</v>
      </c>
      <c r="D782" s="353"/>
      <c r="E782" s="353"/>
      <c r="F782" s="353"/>
      <c r="G782" s="164">
        <v>80</v>
      </c>
      <c r="H782" s="10">
        <v>465440</v>
      </c>
      <c r="I782" s="10">
        <v>351760</v>
      </c>
      <c r="J782" s="10">
        <v>131680</v>
      </c>
      <c r="K782" s="10">
        <v>447888</v>
      </c>
      <c r="L782" s="10">
        <v>345615</v>
      </c>
      <c r="M782" s="10">
        <v>188953</v>
      </c>
      <c r="N782" s="10">
        <v>1931336</v>
      </c>
    </row>
    <row r="783" spans="1:14">
      <c r="A783" s="163">
        <v>397301</v>
      </c>
      <c r="B783" s="164">
        <v>397301</v>
      </c>
      <c r="C783" s="353" t="s">
        <v>1578</v>
      </c>
      <c r="D783" s="353"/>
      <c r="E783" s="353"/>
      <c r="F783" s="353"/>
      <c r="G783" s="164">
        <v>90</v>
      </c>
      <c r="H783" s="10">
        <v>523620</v>
      </c>
      <c r="I783" s="10">
        <v>395730</v>
      </c>
      <c r="J783" s="10">
        <v>148140</v>
      </c>
      <c r="K783" s="10">
        <v>505708</v>
      </c>
      <c r="L783" s="10">
        <v>370599</v>
      </c>
      <c r="M783" s="10">
        <v>188953</v>
      </c>
      <c r="N783" s="10">
        <v>2132750</v>
      </c>
    </row>
    <row r="784" spans="1:14">
      <c r="A784" s="163">
        <v>397302</v>
      </c>
      <c r="B784" s="164">
        <v>397302</v>
      </c>
      <c r="C784" s="353" t="s">
        <v>1579</v>
      </c>
      <c r="D784" s="353"/>
      <c r="E784" s="353"/>
      <c r="F784" s="353"/>
      <c r="G784" s="164">
        <v>90</v>
      </c>
      <c r="H784" s="10">
        <v>523620</v>
      </c>
      <c r="I784" s="10">
        <v>395730</v>
      </c>
      <c r="J784" s="10">
        <v>148140</v>
      </c>
      <c r="K784" s="10">
        <v>505708</v>
      </c>
      <c r="L784" s="10">
        <v>370599</v>
      </c>
      <c r="M784" s="10">
        <v>188953</v>
      </c>
      <c r="N784" s="10">
        <v>2132750</v>
      </c>
    </row>
    <row r="785" spans="1:14">
      <c r="A785" s="163">
        <v>397303</v>
      </c>
      <c r="B785" s="164">
        <v>397303</v>
      </c>
      <c r="C785" s="353" t="s">
        <v>1580</v>
      </c>
      <c r="D785" s="353"/>
      <c r="E785" s="353"/>
      <c r="F785" s="353"/>
      <c r="G785" s="164">
        <v>55</v>
      </c>
      <c r="H785" s="10">
        <v>319990</v>
      </c>
      <c r="I785" s="10">
        <v>241835</v>
      </c>
      <c r="J785" s="10">
        <v>90530</v>
      </c>
      <c r="K785" s="10">
        <v>316617</v>
      </c>
      <c r="L785" s="10">
        <v>223923</v>
      </c>
      <c r="M785" s="10">
        <v>188953</v>
      </c>
      <c r="N785" s="10">
        <v>1381848</v>
      </c>
    </row>
    <row r="786" spans="1:14">
      <c r="A786" s="163">
        <v>397304</v>
      </c>
      <c r="B786" s="164">
        <v>397304</v>
      </c>
      <c r="C786" s="353" t="s">
        <v>1581</v>
      </c>
      <c r="D786" s="353"/>
      <c r="E786" s="353"/>
      <c r="F786" s="353"/>
      <c r="G786" s="164">
        <v>90</v>
      </c>
      <c r="H786" s="10">
        <v>523620</v>
      </c>
      <c r="I786" s="10">
        <v>395730</v>
      </c>
      <c r="J786" s="10">
        <v>148140</v>
      </c>
      <c r="K786" s="10">
        <v>505708</v>
      </c>
      <c r="L786" s="10">
        <v>370599</v>
      </c>
      <c r="M786" s="10">
        <v>188953</v>
      </c>
      <c r="N786" s="10">
        <v>2132750</v>
      </c>
    </row>
    <row r="787" spans="1:14">
      <c r="A787" s="163">
        <v>397305</v>
      </c>
      <c r="B787" s="164">
        <v>397305</v>
      </c>
      <c r="C787" s="353" t="s">
        <v>1582</v>
      </c>
      <c r="D787" s="353"/>
      <c r="E787" s="353"/>
      <c r="F787" s="353"/>
      <c r="G787" s="164">
        <v>90</v>
      </c>
      <c r="H787" s="10">
        <v>523620</v>
      </c>
      <c r="I787" s="10">
        <v>395730</v>
      </c>
      <c r="J787" s="10">
        <v>148140</v>
      </c>
      <c r="K787" s="10">
        <v>505708</v>
      </c>
      <c r="L787" s="10">
        <v>370599</v>
      </c>
      <c r="M787" s="10">
        <v>188953</v>
      </c>
      <c r="N787" s="10">
        <v>2132750</v>
      </c>
    </row>
    <row r="788" spans="1:14">
      <c r="A788" s="163">
        <v>397306</v>
      </c>
      <c r="B788" s="164">
        <v>397306</v>
      </c>
      <c r="C788" s="353" t="s">
        <v>1583</v>
      </c>
      <c r="D788" s="353"/>
      <c r="E788" s="353"/>
      <c r="F788" s="353"/>
      <c r="G788" s="164">
        <v>55</v>
      </c>
      <c r="H788" s="10">
        <v>319990</v>
      </c>
      <c r="I788" s="10">
        <v>241835</v>
      </c>
      <c r="J788" s="10">
        <v>90530</v>
      </c>
      <c r="K788" s="10">
        <v>316617</v>
      </c>
      <c r="L788" s="10">
        <v>223923</v>
      </c>
      <c r="M788" s="10">
        <v>188953</v>
      </c>
      <c r="N788" s="10">
        <v>1381848</v>
      </c>
    </row>
    <row r="789" spans="1:14">
      <c r="A789" s="163">
        <v>397307</v>
      </c>
      <c r="B789" s="164">
        <v>397307</v>
      </c>
      <c r="C789" s="353" t="s">
        <v>1584</v>
      </c>
      <c r="D789" s="353"/>
      <c r="E789" s="353"/>
      <c r="F789" s="353"/>
      <c r="G789" s="166">
        <v>100</v>
      </c>
      <c r="H789" s="10">
        <v>581800</v>
      </c>
      <c r="I789" s="10">
        <v>439700</v>
      </c>
      <c r="J789" s="10">
        <v>164600</v>
      </c>
      <c r="K789" s="10">
        <v>564179</v>
      </c>
      <c r="L789" s="10">
        <v>425946</v>
      </c>
      <c r="M789" s="10">
        <v>188953</v>
      </c>
      <c r="N789" s="10">
        <v>2365178</v>
      </c>
    </row>
    <row r="790" spans="1:14">
      <c r="A790" s="163">
        <v>397801</v>
      </c>
      <c r="B790" s="164">
        <v>397801</v>
      </c>
      <c r="C790" s="353" t="s">
        <v>1585</v>
      </c>
      <c r="D790" s="353"/>
      <c r="E790" s="353"/>
      <c r="F790" s="353"/>
      <c r="G790" s="164">
        <v>55</v>
      </c>
      <c r="H790" s="10">
        <v>319990</v>
      </c>
      <c r="I790" s="10">
        <v>241835</v>
      </c>
      <c r="J790" s="10">
        <v>90530</v>
      </c>
      <c r="K790" s="10">
        <v>316617</v>
      </c>
      <c r="L790" s="10">
        <v>223923</v>
      </c>
      <c r="M790" s="10">
        <v>188953</v>
      </c>
      <c r="N790" s="10">
        <v>1381848</v>
      </c>
    </row>
    <row r="791" spans="1:14">
      <c r="A791" s="163">
        <v>397802</v>
      </c>
      <c r="B791" s="164">
        <v>397802</v>
      </c>
      <c r="C791" s="353" t="s">
        <v>1586</v>
      </c>
      <c r="D791" s="353"/>
      <c r="E791" s="353"/>
      <c r="F791" s="353"/>
      <c r="G791" s="164">
        <v>55</v>
      </c>
      <c r="H791" s="10">
        <v>319990</v>
      </c>
      <c r="I791" s="10">
        <v>241835</v>
      </c>
      <c r="J791" s="10">
        <v>90530</v>
      </c>
      <c r="K791" s="10">
        <v>316617</v>
      </c>
      <c r="L791" s="10">
        <v>223923</v>
      </c>
      <c r="M791" s="10">
        <v>188953</v>
      </c>
      <c r="N791" s="10">
        <v>1381848</v>
      </c>
    </row>
    <row r="792" spans="1:14">
      <c r="A792" s="163">
        <v>397803</v>
      </c>
      <c r="B792" s="164">
        <v>397803</v>
      </c>
      <c r="C792" s="353" t="s">
        <v>1587</v>
      </c>
      <c r="D792" s="353"/>
      <c r="E792" s="353"/>
      <c r="F792" s="353"/>
      <c r="G792" s="166">
        <v>100</v>
      </c>
      <c r="H792" s="10">
        <v>581800</v>
      </c>
      <c r="I792" s="10">
        <v>439700</v>
      </c>
      <c r="J792" s="10">
        <v>164600</v>
      </c>
      <c r="K792" s="10">
        <v>564179</v>
      </c>
      <c r="L792" s="10">
        <v>425946</v>
      </c>
      <c r="M792" s="10">
        <v>188953</v>
      </c>
      <c r="N792" s="10">
        <v>2365178</v>
      </c>
    </row>
    <row r="793" spans="1:14">
      <c r="A793" s="163">
        <v>397901</v>
      </c>
      <c r="B793" s="164">
        <v>397901</v>
      </c>
      <c r="C793" s="353" t="s">
        <v>1588</v>
      </c>
      <c r="D793" s="353"/>
      <c r="E793" s="353"/>
      <c r="F793" s="353"/>
      <c r="G793" s="164">
        <v>55</v>
      </c>
      <c r="H793" s="10">
        <v>319990</v>
      </c>
      <c r="I793" s="10">
        <v>241835</v>
      </c>
      <c r="J793" s="10">
        <v>90530</v>
      </c>
      <c r="K793" s="10">
        <v>316617</v>
      </c>
      <c r="L793" s="10">
        <v>223923</v>
      </c>
      <c r="M793" s="10">
        <v>188953</v>
      </c>
      <c r="N793" s="10">
        <v>1381848</v>
      </c>
    </row>
    <row r="794" spans="1:14">
      <c r="A794" s="163">
        <v>397902</v>
      </c>
      <c r="B794" s="164">
        <v>397902</v>
      </c>
      <c r="C794" s="353" t="s">
        <v>1589</v>
      </c>
      <c r="D794" s="353"/>
      <c r="E794" s="353"/>
      <c r="F794" s="353"/>
      <c r="G794" s="164">
        <v>55</v>
      </c>
      <c r="H794" s="10">
        <v>319990</v>
      </c>
      <c r="I794" s="10">
        <v>241835</v>
      </c>
      <c r="J794" s="10">
        <v>90530</v>
      </c>
      <c r="K794" s="10">
        <v>316617</v>
      </c>
      <c r="L794" s="10">
        <v>223923</v>
      </c>
      <c r="M794" s="10">
        <v>188953</v>
      </c>
      <c r="N794" s="10">
        <v>1381848</v>
      </c>
    </row>
    <row r="795" spans="1:14">
      <c r="A795" s="163">
        <v>385905</v>
      </c>
      <c r="B795" s="164">
        <v>385905</v>
      </c>
      <c r="C795" s="353" t="s">
        <v>1590</v>
      </c>
      <c r="D795" s="353"/>
      <c r="E795" s="353"/>
      <c r="F795" s="353"/>
      <c r="G795" s="164">
        <v>150</v>
      </c>
      <c r="H795" s="10">
        <v>872700</v>
      </c>
      <c r="I795" s="10">
        <v>659550</v>
      </c>
      <c r="J795" s="10">
        <v>246900</v>
      </c>
      <c r="K795" s="10">
        <v>727079</v>
      </c>
      <c r="L795" s="10">
        <v>546527</v>
      </c>
      <c r="M795" s="10">
        <v>188953</v>
      </c>
      <c r="N795" s="10">
        <v>3241709</v>
      </c>
    </row>
    <row r="796" spans="1:14">
      <c r="A796" s="163">
        <v>389002</v>
      </c>
      <c r="B796" s="167">
        <v>389002</v>
      </c>
      <c r="C796" s="351" t="s">
        <v>1591</v>
      </c>
      <c r="D796" s="351"/>
      <c r="E796" s="351"/>
      <c r="F796" s="351"/>
      <c r="G796" s="164">
        <v>28</v>
      </c>
      <c r="H796" s="10">
        <v>162904</v>
      </c>
      <c r="I796" s="10">
        <v>123116</v>
      </c>
      <c r="J796" s="10">
        <v>0</v>
      </c>
      <c r="K796" s="10">
        <v>104490</v>
      </c>
      <c r="L796" s="10">
        <v>124834</v>
      </c>
      <c r="M796" s="10">
        <v>188953</v>
      </c>
      <c r="N796" s="10">
        <v>704297</v>
      </c>
    </row>
    <row r="797" spans="1:14">
      <c r="A797" s="163">
        <v>389102</v>
      </c>
      <c r="B797" s="167">
        <v>389102</v>
      </c>
      <c r="C797" s="351" t="s">
        <v>1592</v>
      </c>
      <c r="D797" s="351"/>
      <c r="E797" s="351"/>
      <c r="F797" s="351"/>
      <c r="G797" s="164">
        <v>28</v>
      </c>
      <c r="H797" s="10">
        <v>162904</v>
      </c>
      <c r="I797" s="10">
        <v>123116</v>
      </c>
      <c r="J797" s="10">
        <v>0</v>
      </c>
      <c r="K797" s="10">
        <v>104490</v>
      </c>
      <c r="L797" s="10">
        <v>124834</v>
      </c>
      <c r="M797" s="10">
        <v>188953</v>
      </c>
      <c r="N797" s="10">
        <v>704297</v>
      </c>
    </row>
    <row r="798" spans="1:14" ht="24">
      <c r="A798" s="163">
        <v>384901</v>
      </c>
      <c r="B798" s="164">
        <v>384901</v>
      </c>
      <c r="C798" s="353" t="s">
        <v>1593</v>
      </c>
      <c r="D798" s="353"/>
      <c r="E798" s="353"/>
      <c r="F798" s="353"/>
      <c r="G798" s="164">
        <v>200</v>
      </c>
      <c r="H798" s="10">
        <v>1163600</v>
      </c>
      <c r="I798" s="10">
        <v>879400</v>
      </c>
      <c r="J798" s="10">
        <v>329200</v>
      </c>
      <c r="K798" s="10">
        <v>963288</v>
      </c>
      <c r="L798" s="10" t="s">
        <v>440</v>
      </c>
      <c r="M798" s="10">
        <v>188953</v>
      </c>
      <c r="N798" s="10">
        <v>3524441</v>
      </c>
    </row>
    <row r="799" spans="1:14" ht="24">
      <c r="A799" s="163">
        <v>392202</v>
      </c>
      <c r="B799" s="164">
        <v>392202</v>
      </c>
      <c r="C799" s="353" t="s">
        <v>1594</v>
      </c>
      <c r="D799" s="353"/>
      <c r="E799" s="353"/>
      <c r="F799" s="353"/>
      <c r="G799" s="164">
        <v>180</v>
      </c>
      <c r="H799" s="10">
        <v>1047240</v>
      </c>
      <c r="I799" s="10">
        <v>791460</v>
      </c>
      <c r="J799" s="10">
        <v>296280</v>
      </c>
      <c r="K799" s="10">
        <v>963288</v>
      </c>
      <c r="L799" s="10" t="s">
        <v>440</v>
      </c>
      <c r="M799" s="10">
        <v>188953</v>
      </c>
      <c r="N799" s="10">
        <v>3287221</v>
      </c>
    </row>
    <row r="800" spans="1:14">
      <c r="A800" s="163">
        <v>392601</v>
      </c>
      <c r="B800" s="164">
        <v>392601</v>
      </c>
      <c r="C800" s="353" t="s">
        <v>1595</v>
      </c>
      <c r="D800" s="353"/>
      <c r="E800" s="353"/>
      <c r="F800" s="353"/>
      <c r="G800" s="164">
        <v>150</v>
      </c>
      <c r="H800" s="10">
        <v>872700</v>
      </c>
      <c r="I800" s="10">
        <v>659550</v>
      </c>
      <c r="J800" s="10">
        <v>246900</v>
      </c>
      <c r="K800" s="10">
        <v>727079</v>
      </c>
      <c r="L800" s="10">
        <v>546527</v>
      </c>
      <c r="M800" s="10">
        <v>188953</v>
      </c>
      <c r="N800" s="10">
        <v>3241709</v>
      </c>
    </row>
    <row r="801" spans="1:14" ht="24">
      <c r="A801" s="163">
        <v>392602</v>
      </c>
      <c r="B801" s="164">
        <v>392602</v>
      </c>
      <c r="C801" s="353" t="s">
        <v>1596</v>
      </c>
      <c r="D801" s="353"/>
      <c r="E801" s="353"/>
      <c r="F801" s="353"/>
      <c r="G801" s="164">
        <v>180</v>
      </c>
      <c r="H801" s="10">
        <v>1047240</v>
      </c>
      <c r="I801" s="10">
        <v>791460</v>
      </c>
      <c r="J801" s="10">
        <v>296280</v>
      </c>
      <c r="K801" s="10">
        <v>963288</v>
      </c>
      <c r="L801" s="10" t="s">
        <v>440</v>
      </c>
      <c r="M801" s="10">
        <v>188953</v>
      </c>
      <c r="N801" s="10">
        <v>3287221</v>
      </c>
    </row>
    <row r="802" spans="1:14" ht="24">
      <c r="A802" s="163">
        <v>392603</v>
      </c>
      <c r="B802" s="164">
        <v>392603</v>
      </c>
      <c r="C802" s="353" t="s">
        <v>1597</v>
      </c>
      <c r="D802" s="353"/>
      <c r="E802" s="353"/>
      <c r="F802" s="353"/>
      <c r="G802" s="164">
        <v>250</v>
      </c>
      <c r="H802" s="10">
        <v>1454500</v>
      </c>
      <c r="I802" s="10">
        <v>1099250</v>
      </c>
      <c r="J802" s="10">
        <v>411500</v>
      </c>
      <c r="K802" s="10">
        <v>1241331</v>
      </c>
      <c r="L802" s="10" t="s">
        <v>440</v>
      </c>
      <c r="M802" s="10">
        <v>188953</v>
      </c>
      <c r="N802" s="10">
        <v>4395534</v>
      </c>
    </row>
    <row r="803" spans="1:14">
      <c r="A803" s="163">
        <v>392802</v>
      </c>
      <c r="B803" s="164">
        <v>392802</v>
      </c>
      <c r="C803" s="353" t="s">
        <v>1598</v>
      </c>
      <c r="D803" s="353"/>
      <c r="E803" s="353"/>
      <c r="F803" s="353"/>
      <c r="G803" s="164">
        <v>150</v>
      </c>
      <c r="H803" s="10">
        <v>872700</v>
      </c>
      <c r="I803" s="10">
        <v>659550</v>
      </c>
      <c r="J803" s="10">
        <v>246900</v>
      </c>
      <c r="K803" s="10">
        <v>727079</v>
      </c>
      <c r="L803" s="10">
        <v>546527</v>
      </c>
      <c r="M803" s="10">
        <v>188953</v>
      </c>
      <c r="N803" s="10">
        <v>3241709</v>
      </c>
    </row>
    <row r="804" spans="1:14">
      <c r="A804" s="163">
        <v>392804</v>
      </c>
      <c r="B804" s="164">
        <v>392804</v>
      </c>
      <c r="C804" s="353" t="s">
        <v>1599</v>
      </c>
      <c r="D804" s="353"/>
      <c r="E804" s="353"/>
      <c r="F804" s="353"/>
      <c r="G804" s="164">
        <v>150</v>
      </c>
      <c r="H804" s="10">
        <v>872700</v>
      </c>
      <c r="I804" s="10">
        <v>659550</v>
      </c>
      <c r="J804" s="10">
        <v>246900</v>
      </c>
      <c r="K804" s="10">
        <v>727079</v>
      </c>
      <c r="L804" s="10">
        <v>546527</v>
      </c>
      <c r="M804" s="10">
        <v>188953</v>
      </c>
      <c r="N804" s="10">
        <v>3241709</v>
      </c>
    </row>
    <row r="805" spans="1:14">
      <c r="A805" s="163">
        <v>392805</v>
      </c>
      <c r="B805" s="164">
        <v>392805</v>
      </c>
      <c r="C805" s="353" t="s">
        <v>1600</v>
      </c>
      <c r="D805" s="353"/>
      <c r="E805" s="353"/>
      <c r="F805" s="353"/>
      <c r="G805" s="164">
        <v>150</v>
      </c>
      <c r="H805" s="10">
        <v>872700</v>
      </c>
      <c r="I805" s="10">
        <v>659550</v>
      </c>
      <c r="J805" s="10">
        <v>246900</v>
      </c>
      <c r="K805" s="10">
        <v>727079</v>
      </c>
      <c r="L805" s="10">
        <v>546527</v>
      </c>
      <c r="M805" s="10">
        <v>188953</v>
      </c>
      <c r="N805" s="10">
        <v>3241709</v>
      </c>
    </row>
    <row r="806" spans="1:14">
      <c r="A806" s="163">
        <v>406501</v>
      </c>
      <c r="B806" s="164">
        <v>406501</v>
      </c>
      <c r="C806" s="353" t="s">
        <v>1601</v>
      </c>
      <c r="D806" s="353"/>
      <c r="E806" s="353"/>
      <c r="F806" s="353"/>
      <c r="G806" s="164">
        <v>100</v>
      </c>
      <c r="H806" s="10">
        <v>581800</v>
      </c>
      <c r="I806" s="10">
        <v>439700</v>
      </c>
      <c r="J806" s="10">
        <v>164600</v>
      </c>
      <c r="K806" s="10">
        <v>564179</v>
      </c>
      <c r="L806" s="10">
        <v>425946</v>
      </c>
      <c r="M806" s="10">
        <v>188953</v>
      </c>
      <c r="N806" s="10">
        <v>2365178</v>
      </c>
    </row>
    <row r="807" spans="1:14">
      <c r="A807" s="163">
        <v>407101</v>
      </c>
      <c r="B807" s="164">
        <v>407101</v>
      </c>
      <c r="C807" s="353" t="s">
        <v>1602</v>
      </c>
      <c r="D807" s="353"/>
      <c r="E807" s="353"/>
      <c r="F807" s="353"/>
      <c r="G807" s="164">
        <v>150</v>
      </c>
      <c r="H807" s="10">
        <v>872700</v>
      </c>
      <c r="I807" s="10">
        <v>659550</v>
      </c>
      <c r="J807" s="10">
        <v>246900</v>
      </c>
      <c r="K807" s="10">
        <v>727079</v>
      </c>
      <c r="L807" s="10">
        <v>546527</v>
      </c>
      <c r="M807" s="10">
        <v>188953</v>
      </c>
      <c r="N807" s="10">
        <v>3241709</v>
      </c>
    </row>
    <row r="808" spans="1:14">
      <c r="A808" s="163">
        <v>407201</v>
      </c>
      <c r="B808" s="164">
        <v>407201</v>
      </c>
      <c r="C808" s="353" t="s">
        <v>1603</v>
      </c>
      <c r="D808" s="353"/>
      <c r="E808" s="353"/>
      <c r="F808" s="353"/>
      <c r="G808" s="164">
        <v>60</v>
      </c>
      <c r="H808" s="10">
        <v>349080</v>
      </c>
      <c r="I808" s="10">
        <v>263820</v>
      </c>
      <c r="J808" s="10">
        <v>98760</v>
      </c>
      <c r="K808" s="10">
        <v>316617</v>
      </c>
      <c r="L808" s="10">
        <v>223923</v>
      </c>
      <c r="M808" s="10">
        <v>188953</v>
      </c>
      <c r="N808" s="10">
        <v>1441153</v>
      </c>
    </row>
    <row r="809" spans="1:14">
      <c r="A809" s="163">
        <v>407301</v>
      </c>
      <c r="B809" s="164">
        <v>407301</v>
      </c>
      <c r="C809" s="353" t="s">
        <v>1604</v>
      </c>
      <c r="D809" s="353"/>
      <c r="E809" s="353"/>
      <c r="F809" s="353"/>
      <c r="G809" s="164">
        <v>60</v>
      </c>
      <c r="H809" s="10">
        <v>349080</v>
      </c>
      <c r="I809" s="10">
        <v>263820</v>
      </c>
      <c r="J809" s="10">
        <v>98760</v>
      </c>
      <c r="K809" s="10">
        <v>316617</v>
      </c>
      <c r="L809" s="10">
        <v>223923</v>
      </c>
      <c r="M809" s="10">
        <v>188953</v>
      </c>
      <c r="N809" s="10">
        <v>1441153</v>
      </c>
    </row>
    <row r="810" spans="1:14">
      <c r="A810" s="163">
        <v>406301</v>
      </c>
      <c r="B810" s="164">
        <v>406301</v>
      </c>
      <c r="C810" s="353" t="s">
        <v>1605</v>
      </c>
      <c r="D810" s="353"/>
      <c r="E810" s="353"/>
      <c r="F810" s="353"/>
      <c r="G810" s="164">
        <v>150</v>
      </c>
      <c r="H810" s="10">
        <v>872700</v>
      </c>
      <c r="I810" s="10">
        <v>659550</v>
      </c>
      <c r="J810" s="10">
        <v>246900</v>
      </c>
      <c r="K810" s="10">
        <v>727079</v>
      </c>
      <c r="L810" s="10">
        <v>546527</v>
      </c>
      <c r="M810" s="10">
        <v>188953</v>
      </c>
      <c r="N810" s="10">
        <v>3241709</v>
      </c>
    </row>
    <row r="811" spans="1:14">
      <c r="A811" s="163">
        <v>406401</v>
      </c>
      <c r="B811" s="164">
        <v>406401</v>
      </c>
      <c r="C811" s="353" t="s">
        <v>1606</v>
      </c>
      <c r="D811" s="353"/>
      <c r="E811" s="353"/>
      <c r="F811" s="353"/>
      <c r="G811" s="164">
        <v>150</v>
      </c>
      <c r="H811" s="10">
        <v>872700</v>
      </c>
      <c r="I811" s="10">
        <v>659550</v>
      </c>
      <c r="J811" s="10">
        <v>246900</v>
      </c>
      <c r="K811" s="10">
        <v>727079</v>
      </c>
      <c r="L811" s="10">
        <v>546527</v>
      </c>
      <c r="M811" s="10">
        <v>188953</v>
      </c>
      <c r="N811" s="10">
        <v>3241709</v>
      </c>
    </row>
    <row r="812" spans="1:14">
      <c r="A812" s="163">
        <v>406601</v>
      </c>
      <c r="B812" s="164">
        <v>406601</v>
      </c>
      <c r="C812" s="353" t="s">
        <v>1607</v>
      </c>
      <c r="D812" s="353"/>
      <c r="E812" s="353"/>
      <c r="F812" s="353"/>
      <c r="G812" s="164">
        <v>150</v>
      </c>
      <c r="H812" s="10">
        <v>872700</v>
      </c>
      <c r="I812" s="10">
        <v>659550</v>
      </c>
      <c r="J812" s="10">
        <v>246900</v>
      </c>
      <c r="K812" s="10">
        <v>727079</v>
      </c>
      <c r="L812" s="10">
        <v>546527</v>
      </c>
      <c r="M812" s="10">
        <v>188953</v>
      </c>
      <c r="N812" s="10">
        <v>3241709</v>
      </c>
    </row>
    <row r="813" spans="1:14" ht="24">
      <c r="A813" s="163">
        <v>404003</v>
      </c>
      <c r="B813" s="164">
        <v>404003</v>
      </c>
      <c r="C813" s="353" t="s">
        <v>1608</v>
      </c>
      <c r="D813" s="353"/>
      <c r="E813" s="353"/>
      <c r="F813" s="353"/>
      <c r="G813" s="164">
        <v>175</v>
      </c>
      <c r="H813" s="10">
        <v>1018150</v>
      </c>
      <c r="I813" s="10">
        <v>769475</v>
      </c>
      <c r="J813" s="10">
        <v>288050</v>
      </c>
      <c r="K813" s="10">
        <v>963288</v>
      </c>
      <c r="L813" s="10" t="s">
        <v>440</v>
      </c>
      <c r="M813" s="10">
        <v>188953</v>
      </c>
      <c r="N813" s="10">
        <v>3227916</v>
      </c>
    </row>
    <row r="814" spans="1:14">
      <c r="A814" s="163">
        <v>404402</v>
      </c>
      <c r="B814" s="164">
        <v>404402</v>
      </c>
      <c r="C814" s="353" t="s">
        <v>1609</v>
      </c>
      <c r="D814" s="353"/>
      <c r="E814" s="353"/>
      <c r="F814" s="353"/>
      <c r="G814" s="164">
        <v>80</v>
      </c>
      <c r="H814" s="10">
        <v>465440</v>
      </c>
      <c r="I814" s="10">
        <v>351760</v>
      </c>
      <c r="J814" s="10">
        <v>131680</v>
      </c>
      <c r="K814" s="10">
        <v>447888</v>
      </c>
      <c r="L814" s="10">
        <v>345615</v>
      </c>
      <c r="M814" s="10">
        <v>188953</v>
      </c>
      <c r="N814" s="10">
        <v>1931336</v>
      </c>
    </row>
    <row r="815" spans="1:14">
      <c r="A815" s="163">
        <v>404403</v>
      </c>
      <c r="B815" s="164">
        <v>404403</v>
      </c>
      <c r="C815" s="353" t="s">
        <v>1610</v>
      </c>
      <c r="D815" s="353"/>
      <c r="E815" s="353"/>
      <c r="F815" s="353"/>
      <c r="G815" s="164">
        <v>80</v>
      </c>
      <c r="H815" s="10">
        <v>465440</v>
      </c>
      <c r="I815" s="10">
        <v>351760</v>
      </c>
      <c r="J815" s="10">
        <v>131680</v>
      </c>
      <c r="K815" s="10">
        <v>447888</v>
      </c>
      <c r="L815" s="10">
        <v>345615</v>
      </c>
      <c r="M815" s="10">
        <v>188953</v>
      </c>
      <c r="N815" s="10">
        <v>1931336</v>
      </c>
    </row>
    <row r="816" spans="1:14">
      <c r="A816" s="163">
        <v>404404</v>
      </c>
      <c r="B816" s="164">
        <v>404404</v>
      </c>
      <c r="C816" s="353" t="s">
        <v>1611</v>
      </c>
      <c r="D816" s="353"/>
      <c r="E816" s="353"/>
      <c r="F816" s="353"/>
      <c r="G816" s="164">
        <v>80</v>
      </c>
      <c r="H816" s="10">
        <v>465440</v>
      </c>
      <c r="I816" s="10">
        <v>351760</v>
      </c>
      <c r="J816" s="10">
        <v>131680</v>
      </c>
      <c r="K816" s="10">
        <v>447888</v>
      </c>
      <c r="L816" s="10">
        <v>345615</v>
      </c>
      <c r="M816" s="10">
        <v>188953</v>
      </c>
      <c r="N816" s="10">
        <v>1931336</v>
      </c>
    </row>
    <row r="817" spans="1:14">
      <c r="A817" s="163">
        <v>402301</v>
      </c>
      <c r="B817" s="164">
        <v>402301</v>
      </c>
      <c r="C817" s="353" t="s">
        <v>1612</v>
      </c>
      <c r="D817" s="353"/>
      <c r="E817" s="353"/>
      <c r="F817" s="353"/>
      <c r="G817" s="164">
        <v>90</v>
      </c>
      <c r="H817" s="10">
        <v>523620</v>
      </c>
      <c r="I817" s="10">
        <v>395730</v>
      </c>
      <c r="J817" s="10">
        <v>148140</v>
      </c>
      <c r="K817" s="10">
        <v>505708</v>
      </c>
      <c r="L817" s="10">
        <v>370599</v>
      </c>
      <c r="M817" s="10">
        <v>188953</v>
      </c>
      <c r="N817" s="10">
        <v>2132750</v>
      </c>
    </row>
    <row r="818" spans="1:14">
      <c r="A818" s="163">
        <v>405101</v>
      </c>
      <c r="B818" s="164">
        <v>405101</v>
      </c>
      <c r="C818" s="353" t="s">
        <v>1613</v>
      </c>
      <c r="D818" s="353"/>
      <c r="E818" s="353"/>
      <c r="F818" s="353"/>
      <c r="G818" s="164">
        <v>150</v>
      </c>
      <c r="H818" s="10">
        <v>872700</v>
      </c>
      <c r="I818" s="10">
        <v>659550</v>
      </c>
      <c r="J818" s="10">
        <v>246900</v>
      </c>
      <c r="K818" s="10">
        <v>727079</v>
      </c>
      <c r="L818" s="10">
        <v>546527</v>
      </c>
      <c r="M818" s="10">
        <v>188953</v>
      </c>
      <c r="N818" s="10">
        <v>3241709</v>
      </c>
    </row>
    <row r="819" spans="1:14">
      <c r="A819" s="163">
        <v>402401</v>
      </c>
      <c r="B819" s="164">
        <v>402401</v>
      </c>
      <c r="C819" s="353" t="s">
        <v>1614</v>
      </c>
      <c r="D819" s="353"/>
      <c r="E819" s="353"/>
      <c r="F819" s="353"/>
      <c r="G819" s="164">
        <v>150</v>
      </c>
      <c r="H819" s="10">
        <v>872700</v>
      </c>
      <c r="I819" s="10">
        <v>659550</v>
      </c>
      <c r="J819" s="10">
        <v>246900</v>
      </c>
      <c r="K819" s="10">
        <v>727079</v>
      </c>
      <c r="L819" s="10">
        <v>546527</v>
      </c>
      <c r="M819" s="10">
        <v>188953</v>
      </c>
      <c r="N819" s="10">
        <v>3241709</v>
      </c>
    </row>
    <row r="820" spans="1:14">
      <c r="A820" s="163">
        <v>405304</v>
      </c>
      <c r="B820" s="164">
        <v>405304</v>
      </c>
      <c r="C820" s="353" t="s">
        <v>1615</v>
      </c>
      <c r="D820" s="353"/>
      <c r="E820" s="353"/>
      <c r="F820" s="353"/>
      <c r="G820" s="164">
        <v>110</v>
      </c>
      <c r="H820" s="10">
        <v>639980</v>
      </c>
      <c r="I820" s="10">
        <v>483670</v>
      </c>
      <c r="J820" s="10">
        <v>181060</v>
      </c>
      <c r="K820" s="10">
        <v>579390</v>
      </c>
      <c r="L820" s="10">
        <v>480958</v>
      </c>
      <c r="M820" s="10">
        <v>188953</v>
      </c>
      <c r="N820" s="10">
        <v>2554011</v>
      </c>
    </row>
    <row r="821" spans="1:14">
      <c r="A821" s="163">
        <v>405305</v>
      </c>
      <c r="B821" s="164">
        <v>405305</v>
      </c>
      <c r="C821" s="353" t="s">
        <v>1616</v>
      </c>
      <c r="D821" s="353"/>
      <c r="E821" s="353"/>
      <c r="F821" s="353"/>
      <c r="G821" s="164">
        <v>110</v>
      </c>
      <c r="H821" s="10">
        <v>639980</v>
      </c>
      <c r="I821" s="10">
        <v>483670</v>
      </c>
      <c r="J821" s="10">
        <v>181060</v>
      </c>
      <c r="K821" s="10">
        <v>579390</v>
      </c>
      <c r="L821" s="10">
        <v>480958</v>
      </c>
      <c r="M821" s="10">
        <v>188953</v>
      </c>
      <c r="N821" s="10">
        <v>2554011</v>
      </c>
    </row>
    <row r="822" spans="1:14" ht="24">
      <c r="A822" s="163">
        <v>405306</v>
      </c>
      <c r="B822" s="164">
        <v>405306</v>
      </c>
      <c r="C822" s="353" t="s">
        <v>1617</v>
      </c>
      <c r="D822" s="353"/>
      <c r="E822" s="353"/>
      <c r="F822" s="353"/>
      <c r="G822" s="164">
        <v>265</v>
      </c>
      <c r="H822" s="10">
        <v>1541770</v>
      </c>
      <c r="I822" s="10">
        <v>1165205</v>
      </c>
      <c r="J822" s="10">
        <v>436190</v>
      </c>
      <c r="K822" s="10">
        <v>1390328</v>
      </c>
      <c r="L822" s="10" t="s">
        <v>440</v>
      </c>
      <c r="M822" s="10">
        <v>188953</v>
      </c>
      <c r="N822" s="10">
        <v>4722446</v>
      </c>
    </row>
    <row r="823" spans="1:14" ht="24">
      <c r="A823" s="163">
        <v>405307</v>
      </c>
      <c r="B823" s="164">
        <v>405307</v>
      </c>
      <c r="C823" s="353" t="s">
        <v>1618</v>
      </c>
      <c r="D823" s="353"/>
      <c r="E823" s="353"/>
      <c r="F823" s="353"/>
      <c r="G823" s="164">
        <v>265</v>
      </c>
      <c r="H823" s="10">
        <v>1541770</v>
      </c>
      <c r="I823" s="10">
        <v>1165205</v>
      </c>
      <c r="J823" s="10">
        <v>436190</v>
      </c>
      <c r="K823" s="10">
        <v>1390328</v>
      </c>
      <c r="L823" s="10" t="s">
        <v>440</v>
      </c>
      <c r="M823" s="10">
        <v>188953</v>
      </c>
      <c r="N823" s="10">
        <v>4722446</v>
      </c>
    </row>
    <row r="824" spans="1:14">
      <c r="A824" s="163">
        <v>405404</v>
      </c>
      <c r="B824" s="164">
        <v>405404</v>
      </c>
      <c r="C824" s="353" t="s">
        <v>1619</v>
      </c>
      <c r="D824" s="353"/>
      <c r="E824" s="353"/>
      <c r="F824" s="353"/>
      <c r="G824" s="164">
        <v>150</v>
      </c>
      <c r="H824" s="10">
        <v>872700</v>
      </c>
      <c r="I824" s="10">
        <v>659550</v>
      </c>
      <c r="J824" s="10">
        <v>246900</v>
      </c>
      <c r="K824" s="10">
        <v>727079</v>
      </c>
      <c r="L824" s="10">
        <v>546527</v>
      </c>
      <c r="M824" s="10">
        <v>188953</v>
      </c>
      <c r="N824" s="10">
        <v>3241709</v>
      </c>
    </row>
    <row r="825" spans="1:14">
      <c r="A825" s="163">
        <v>405405</v>
      </c>
      <c r="B825" s="164">
        <v>405405</v>
      </c>
      <c r="C825" s="353" t="s">
        <v>1620</v>
      </c>
      <c r="D825" s="353"/>
      <c r="E825" s="353"/>
      <c r="F825" s="353"/>
      <c r="G825" s="164">
        <v>150</v>
      </c>
      <c r="H825" s="10">
        <v>872700</v>
      </c>
      <c r="I825" s="10">
        <v>659550</v>
      </c>
      <c r="J825" s="10">
        <v>246900</v>
      </c>
      <c r="K825" s="10">
        <v>727079</v>
      </c>
      <c r="L825" s="10">
        <v>546527</v>
      </c>
      <c r="M825" s="10">
        <v>188953</v>
      </c>
      <c r="N825" s="10">
        <v>3241709</v>
      </c>
    </row>
    <row r="826" spans="1:14">
      <c r="A826" s="163">
        <v>405408</v>
      </c>
      <c r="B826" s="164">
        <v>405408</v>
      </c>
      <c r="C826" s="353" t="s">
        <v>1621</v>
      </c>
      <c r="D826" s="353"/>
      <c r="E826" s="353"/>
      <c r="F826" s="353"/>
      <c r="G826" s="164">
        <v>150</v>
      </c>
      <c r="H826" s="10">
        <v>872700</v>
      </c>
      <c r="I826" s="10">
        <v>659550</v>
      </c>
      <c r="J826" s="10">
        <v>246900</v>
      </c>
      <c r="K826" s="10">
        <v>727079</v>
      </c>
      <c r="L826" s="10">
        <v>546527</v>
      </c>
      <c r="M826" s="10">
        <v>188953</v>
      </c>
      <c r="N826" s="10">
        <v>3241709</v>
      </c>
    </row>
    <row r="827" spans="1:14">
      <c r="A827" s="163">
        <v>405409</v>
      </c>
      <c r="B827" s="164">
        <v>405409</v>
      </c>
      <c r="C827" s="353" t="s">
        <v>1622</v>
      </c>
      <c r="D827" s="353"/>
      <c r="E827" s="353"/>
      <c r="F827" s="353"/>
      <c r="G827" s="164">
        <v>150</v>
      </c>
      <c r="H827" s="10">
        <v>872700</v>
      </c>
      <c r="I827" s="10">
        <v>659550</v>
      </c>
      <c r="J827" s="10">
        <v>246900</v>
      </c>
      <c r="K827" s="10">
        <v>727079</v>
      </c>
      <c r="L827" s="10">
        <v>546527</v>
      </c>
      <c r="M827" s="10">
        <v>188953</v>
      </c>
      <c r="N827" s="10">
        <v>3241709</v>
      </c>
    </row>
    <row r="828" spans="1:14">
      <c r="A828" s="163">
        <v>405502</v>
      </c>
      <c r="B828" s="164">
        <v>405502</v>
      </c>
      <c r="C828" s="353" t="s">
        <v>1623</v>
      </c>
      <c r="D828" s="353"/>
      <c r="E828" s="353"/>
      <c r="F828" s="353"/>
      <c r="G828" s="164">
        <v>130</v>
      </c>
      <c r="H828" s="10">
        <v>756340</v>
      </c>
      <c r="I828" s="10">
        <v>571610</v>
      </c>
      <c r="J828" s="10">
        <v>213980</v>
      </c>
      <c r="K828" s="10">
        <v>597058</v>
      </c>
      <c r="L828" s="10">
        <v>511404</v>
      </c>
      <c r="M828" s="10">
        <v>188953</v>
      </c>
      <c r="N828" s="10">
        <v>2839345</v>
      </c>
    </row>
    <row r="829" spans="1:14">
      <c r="A829" s="163">
        <v>380202</v>
      </c>
      <c r="B829" s="164">
        <v>380202</v>
      </c>
      <c r="C829" s="353" t="s">
        <v>1624</v>
      </c>
      <c r="D829" s="353"/>
      <c r="E829" s="353"/>
      <c r="F829" s="353"/>
      <c r="G829" s="164">
        <v>125</v>
      </c>
      <c r="H829" s="10">
        <v>727250</v>
      </c>
      <c r="I829" s="10">
        <v>549625</v>
      </c>
      <c r="J829" s="10">
        <v>205750</v>
      </c>
      <c r="K829" s="10">
        <v>597058</v>
      </c>
      <c r="L829" s="10">
        <v>511404</v>
      </c>
      <c r="M829" s="10">
        <v>188953</v>
      </c>
      <c r="N829" s="10">
        <v>2780040</v>
      </c>
    </row>
    <row r="830" spans="1:14">
      <c r="A830" s="163">
        <v>380203</v>
      </c>
      <c r="B830" s="164">
        <v>380203</v>
      </c>
      <c r="C830" s="353" t="s">
        <v>1625</v>
      </c>
      <c r="D830" s="353"/>
      <c r="E830" s="353"/>
      <c r="F830" s="353"/>
      <c r="G830" s="164">
        <v>125</v>
      </c>
      <c r="H830" s="10">
        <v>727250</v>
      </c>
      <c r="I830" s="10">
        <v>549625</v>
      </c>
      <c r="J830" s="10">
        <v>205750</v>
      </c>
      <c r="K830" s="10">
        <v>597058</v>
      </c>
      <c r="L830" s="10">
        <v>511404</v>
      </c>
      <c r="M830" s="10">
        <v>188953</v>
      </c>
      <c r="N830" s="10">
        <v>2780040</v>
      </c>
    </row>
    <row r="831" spans="1:14">
      <c r="A831" s="163">
        <v>380204</v>
      </c>
      <c r="B831" s="164">
        <v>380204</v>
      </c>
      <c r="C831" s="353" t="s">
        <v>1626</v>
      </c>
      <c r="D831" s="353"/>
      <c r="E831" s="353"/>
      <c r="F831" s="353"/>
      <c r="G831" s="164">
        <v>125</v>
      </c>
      <c r="H831" s="10">
        <v>727250</v>
      </c>
      <c r="I831" s="10">
        <v>549625</v>
      </c>
      <c r="J831" s="10">
        <v>205750</v>
      </c>
      <c r="K831" s="10">
        <v>597058</v>
      </c>
      <c r="L831" s="10">
        <v>511404</v>
      </c>
      <c r="M831" s="10">
        <v>188953</v>
      </c>
      <c r="N831" s="10">
        <v>2780040</v>
      </c>
    </row>
    <row r="832" spans="1:14" ht="24">
      <c r="A832" s="163">
        <v>383202</v>
      </c>
      <c r="B832" s="164">
        <v>383202</v>
      </c>
      <c r="C832" s="353" t="s">
        <v>1627</v>
      </c>
      <c r="D832" s="353"/>
      <c r="E832" s="353"/>
      <c r="F832" s="353"/>
      <c r="G832" s="164">
        <v>180</v>
      </c>
      <c r="H832" s="10">
        <v>1047240</v>
      </c>
      <c r="I832" s="10">
        <v>791460</v>
      </c>
      <c r="J832" s="10">
        <v>296280</v>
      </c>
      <c r="K832" s="10">
        <v>963288</v>
      </c>
      <c r="L832" s="10" t="s">
        <v>440</v>
      </c>
      <c r="M832" s="10">
        <v>188953</v>
      </c>
      <c r="N832" s="10">
        <v>3287221</v>
      </c>
    </row>
    <row r="833" spans="1:14" ht="24">
      <c r="A833" s="163">
        <v>383203</v>
      </c>
      <c r="B833" s="164">
        <v>383203</v>
      </c>
      <c r="C833" s="353" t="s">
        <v>1628</v>
      </c>
      <c r="D833" s="353"/>
      <c r="E833" s="353"/>
      <c r="F833" s="353"/>
      <c r="G833" s="164">
        <v>180</v>
      </c>
      <c r="H833" s="10">
        <v>1047240</v>
      </c>
      <c r="I833" s="10">
        <v>791460</v>
      </c>
      <c r="J833" s="10">
        <v>296280</v>
      </c>
      <c r="K833" s="10">
        <v>963288</v>
      </c>
      <c r="L833" s="10" t="s">
        <v>440</v>
      </c>
      <c r="M833" s="10">
        <v>188953</v>
      </c>
      <c r="N833" s="10">
        <v>3287221</v>
      </c>
    </row>
    <row r="834" spans="1:14" ht="24">
      <c r="A834" s="163">
        <v>383204</v>
      </c>
      <c r="B834" s="164">
        <v>383204</v>
      </c>
      <c r="C834" s="353" t="s">
        <v>1629</v>
      </c>
      <c r="D834" s="353"/>
      <c r="E834" s="353"/>
      <c r="F834" s="353"/>
      <c r="G834" s="164">
        <v>180</v>
      </c>
      <c r="H834" s="10">
        <v>1047240</v>
      </c>
      <c r="I834" s="10">
        <v>791460</v>
      </c>
      <c r="J834" s="10">
        <v>296280</v>
      </c>
      <c r="K834" s="10">
        <v>963288</v>
      </c>
      <c r="L834" s="10" t="s">
        <v>440</v>
      </c>
      <c r="M834" s="10">
        <v>188953</v>
      </c>
      <c r="N834" s="10">
        <v>3287221</v>
      </c>
    </row>
    <row r="835" spans="1:14" ht="24">
      <c r="A835" s="163">
        <v>383205</v>
      </c>
      <c r="B835" s="164">
        <v>383205</v>
      </c>
      <c r="C835" s="353" t="s">
        <v>1630</v>
      </c>
      <c r="D835" s="353"/>
      <c r="E835" s="353"/>
      <c r="F835" s="353"/>
      <c r="G835" s="164">
        <v>180</v>
      </c>
      <c r="H835" s="10">
        <v>1047240</v>
      </c>
      <c r="I835" s="10">
        <v>791460</v>
      </c>
      <c r="J835" s="10">
        <v>296280</v>
      </c>
      <c r="K835" s="10">
        <v>963288</v>
      </c>
      <c r="L835" s="10" t="s">
        <v>440</v>
      </c>
      <c r="M835" s="10">
        <v>188953</v>
      </c>
      <c r="N835" s="10">
        <v>3287221</v>
      </c>
    </row>
    <row r="836" spans="1:14" ht="24">
      <c r="A836" s="163">
        <v>383206</v>
      </c>
      <c r="B836" s="164">
        <v>383206</v>
      </c>
      <c r="C836" s="353" t="s">
        <v>1631</v>
      </c>
      <c r="D836" s="353"/>
      <c r="E836" s="353"/>
      <c r="F836" s="353"/>
      <c r="G836" s="166">
        <v>200</v>
      </c>
      <c r="H836" s="10">
        <v>1163600</v>
      </c>
      <c r="I836" s="10">
        <v>879400</v>
      </c>
      <c r="J836" s="10">
        <v>329200</v>
      </c>
      <c r="K836" s="10">
        <v>963288</v>
      </c>
      <c r="L836" s="10" t="s">
        <v>440</v>
      </c>
      <c r="M836" s="10">
        <v>188953</v>
      </c>
      <c r="N836" s="10">
        <v>3524441</v>
      </c>
    </row>
    <row r="837" spans="1:14">
      <c r="A837" s="163">
        <v>385202</v>
      </c>
      <c r="B837" s="164">
        <v>385202</v>
      </c>
      <c r="C837" s="353" t="s">
        <v>1632</v>
      </c>
      <c r="D837" s="353"/>
      <c r="E837" s="353"/>
      <c r="F837" s="353"/>
      <c r="G837" s="164">
        <v>110</v>
      </c>
      <c r="H837" s="10">
        <v>639980</v>
      </c>
      <c r="I837" s="10">
        <v>483670</v>
      </c>
      <c r="J837" s="10">
        <v>181060</v>
      </c>
      <c r="K837" s="10">
        <v>579390</v>
      </c>
      <c r="L837" s="10">
        <v>480958</v>
      </c>
      <c r="M837" s="10">
        <v>188953</v>
      </c>
      <c r="N837" s="10">
        <v>2554011</v>
      </c>
    </row>
    <row r="838" spans="1:14">
      <c r="A838" s="163">
        <v>385203</v>
      </c>
      <c r="B838" s="164">
        <v>385203</v>
      </c>
      <c r="C838" s="353" t="s">
        <v>1633</v>
      </c>
      <c r="D838" s="353"/>
      <c r="E838" s="353"/>
      <c r="F838" s="353"/>
      <c r="G838" s="164">
        <v>110</v>
      </c>
      <c r="H838" s="10">
        <v>639980</v>
      </c>
      <c r="I838" s="10">
        <v>483670</v>
      </c>
      <c r="J838" s="10">
        <v>181060</v>
      </c>
      <c r="K838" s="10">
        <v>579390</v>
      </c>
      <c r="L838" s="10">
        <v>480958</v>
      </c>
      <c r="M838" s="10">
        <v>188953</v>
      </c>
      <c r="N838" s="10">
        <v>2554011</v>
      </c>
    </row>
    <row r="839" spans="1:14">
      <c r="A839" s="163">
        <v>385204</v>
      </c>
      <c r="B839" s="164">
        <v>385204</v>
      </c>
      <c r="C839" s="353" t="s">
        <v>1634</v>
      </c>
      <c r="D839" s="353"/>
      <c r="E839" s="353"/>
      <c r="F839" s="353"/>
      <c r="G839" s="164">
        <v>110</v>
      </c>
      <c r="H839" s="10">
        <v>639980</v>
      </c>
      <c r="I839" s="10">
        <v>483670</v>
      </c>
      <c r="J839" s="10">
        <v>181060</v>
      </c>
      <c r="K839" s="10">
        <v>579390</v>
      </c>
      <c r="L839" s="10">
        <v>480958</v>
      </c>
      <c r="M839" s="10">
        <v>188953</v>
      </c>
      <c r="N839" s="10">
        <v>2554011</v>
      </c>
    </row>
    <row r="840" spans="1:14">
      <c r="A840" s="163">
        <v>393201</v>
      </c>
      <c r="B840" s="164">
        <v>393201</v>
      </c>
      <c r="C840" s="353" t="s">
        <v>417</v>
      </c>
      <c r="D840" s="353"/>
      <c r="E840" s="353"/>
      <c r="F840" s="353"/>
      <c r="G840" s="164">
        <v>110</v>
      </c>
      <c r="H840" s="10">
        <v>639980</v>
      </c>
      <c r="I840" s="10">
        <v>483670</v>
      </c>
      <c r="J840" s="10">
        <v>181060</v>
      </c>
      <c r="K840" s="10">
        <v>579390</v>
      </c>
      <c r="L840" s="10">
        <v>480958</v>
      </c>
      <c r="M840" s="10">
        <v>188953</v>
      </c>
      <c r="N840" s="10">
        <v>2554011</v>
      </c>
    </row>
    <row r="841" spans="1:14">
      <c r="A841" s="163">
        <v>393202</v>
      </c>
      <c r="B841" s="164">
        <v>393202</v>
      </c>
      <c r="C841" s="353" t="s">
        <v>418</v>
      </c>
      <c r="D841" s="353"/>
      <c r="E841" s="353"/>
      <c r="F841" s="353"/>
      <c r="G841" s="164">
        <v>110</v>
      </c>
      <c r="H841" s="10">
        <v>639980</v>
      </c>
      <c r="I841" s="10">
        <v>483670</v>
      </c>
      <c r="J841" s="10">
        <v>181060</v>
      </c>
      <c r="K841" s="10">
        <v>579390</v>
      </c>
      <c r="L841" s="10">
        <v>480958</v>
      </c>
      <c r="M841" s="10">
        <v>188953</v>
      </c>
      <c r="N841" s="10">
        <v>2554011</v>
      </c>
    </row>
    <row r="842" spans="1:14">
      <c r="A842" s="163">
        <v>393203</v>
      </c>
      <c r="B842" s="164">
        <v>393203</v>
      </c>
      <c r="C842" s="353" t="s">
        <v>419</v>
      </c>
      <c r="D842" s="353"/>
      <c r="E842" s="353"/>
      <c r="F842" s="353"/>
      <c r="G842" s="164">
        <v>110</v>
      </c>
      <c r="H842" s="10">
        <v>639980</v>
      </c>
      <c r="I842" s="10">
        <v>483670</v>
      </c>
      <c r="J842" s="10">
        <v>181060</v>
      </c>
      <c r="K842" s="10">
        <v>579390</v>
      </c>
      <c r="L842" s="10">
        <v>480958</v>
      </c>
      <c r="M842" s="10">
        <v>188953</v>
      </c>
      <c r="N842" s="10">
        <v>2554011</v>
      </c>
    </row>
    <row r="843" spans="1:14">
      <c r="A843" s="163">
        <v>393204</v>
      </c>
      <c r="B843" s="164">
        <v>393204</v>
      </c>
      <c r="C843" s="353" t="s">
        <v>420</v>
      </c>
      <c r="D843" s="353"/>
      <c r="E843" s="353"/>
      <c r="F843" s="353"/>
      <c r="G843" s="164">
        <v>110</v>
      </c>
      <c r="H843" s="10">
        <v>639980</v>
      </c>
      <c r="I843" s="10">
        <v>483670</v>
      </c>
      <c r="J843" s="10">
        <v>181060</v>
      </c>
      <c r="K843" s="10">
        <v>579390</v>
      </c>
      <c r="L843" s="10">
        <v>480958</v>
      </c>
      <c r="M843" s="10">
        <v>188953</v>
      </c>
      <c r="N843" s="10">
        <v>2554011</v>
      </c>
    </row>
    <row r="844" spans="1:14">
      <c r="A844" s="163">
        <v>393302</v>
      </c>
      <c r="B844" s="164">
        <v>393302</v>
      </c>
      <c r="C844" s="351" t="s">
        <v>1635</v>
      </c>
      <c r="D844" s="351"/>
      <c r="E844" s="351"/>
      <c r="F844" s="351"/>
      <c r="G844" s="166">
        <v>170</v>
      </c>
      <c r="H844" s="10">
        <v>989060</v>
      </c>
      <c r="I844" s="10">
        <v>747490</v>
      </c>
      <c r="J844" s="10">
        <v>279820</v>
      </c>
      <c r="K844" s="10">
        <v>798418</v>
      </c>
      <c r="L844" s="10">
        <v>596414</v>
      </c>
      <c r="M844" s="10">
        <v>188953</v>
      </c>
      <c r="N844" s="10">
        <v>3600155</v>
      </c>
    </row>
    <row r="845" spans="1:14">
      <c r="A845" s="163">
        <v>393601</v>
      </c>
      <c r="B845" s="164">
        <v>393601</v>
      </c>
      <c r="C845" s="353" t="s">
        <v>1636</v>
      </c>
      <c r="D845" s="353"/>
      <c r="E845" s="353"/>
      <c r="F845" s="353"/>
      <c r="G845" s="164">
        <v>142</v>
      </c>
      <c r="H845" s="10">
        <v>826156</v>
      </c>
      <c r="I845" s="10">
        <v>624374</v>
      </c>
      <c r="J845" s="10">
        <v>233732</v>
      </c>
      <c r="K845" s="10">
        <v>727079</v>
      </c>
      <c r="L845" s="10">
        <v>546527</v>
      </c>
      <c r="M845" s="10">
        <v>188953</v>
      </c>
      <c r="N845" s="10">
        <v>3146821</v>
      </c>
    </row>
    <row r="846" spans="1:14">
      <c r="A846" s="163">
        <v>393701</v>
      </c>
      <c r="B846" s="164">
        <v>393701</v>
      </c>
      <c r="C846" s="353" t="s">
        <v>1637</v>
      </c>
      <c r="D846" s="353"/>
      <c r="E846" s="353"/>
      <c r="F846" s="353"/>
      <c r="G846" s="164">
        <v>120</v>
      </c>
      <c r="H846" s="10">
        <v>698160</v>
      </c>
      <c r="I846" s="10">
        <v>527640</v>
      </c>
      <c r="J846" s="10">
        <v>197520</v>
      </c>
      <c r="K846" s="10">
        <v>597058</v>
      </c>
      <c r="L846" s="10">
        <v>511404</v>
      </c>
      <c r="M846" s="10">
        <v>188953</v>
      </c>
      <c r="N846" s="10">
        <v>2720735</v>
      </c>
    </row>
    <row r="847" spans="1:14">
      <c r="A847" s="163">
        <v>393805</v>
      </c>
      <c r="B847" s="164">
        <v>393805</v>
      </c>
      <c r="C847" s="353" t="s">
        <v>1638</v>
      </c>
      <c r="D847" s="353"/>
      <c r="E847" s="353"/>
      <c r="F847" s="353"/>
      <c r="G847" s="164">
        <v>113</v>
      </c>
      <c r="H847" s="10">
        <v>657434</v>
      </c>
      <c r="I847" s="10">
        <v>496861</v>
      </c>
      <c r="J847" s="10">
        <v>185998</v>
      </c>
      <c r="K847" s="10">
        <v>597058</v>
      </c>
      <c r="L847" s="10">
        <v>511404</v>
      </c>
      <c r="M847" s="10">
        <v>188953</v>
      </c>
      <c r="N847" s="10">
        <v>2637708</v>
      </c>
    </row>
    <row r="848" spans="1:14">
      <c r="A848" s="163">
        <v>393806</v>
      </c>
      <c r="B848" s="164">
        <v>393806</v>
      </c>
      <c r="C848" s="353" t="s">
        <v>1639</v>
      </c>
      <c r="D848" s="353"/>
      <c r="E848" s="353"/>
      <c r="F848" s="353"/>
      <c r="G848" s="164">
        <v>113</v>
      </c>
      <c r="H848" s="10">
        <v>657434</v>
      </c>
      <c r="I848" s="10">
        <v>496861</v>
      </c>
      <c r="J848" s="10">
        <v>185998</v>
      </c>
      <c r="K848" s="10">
        <v>597058</v>
      </c>
      <c r="L848" s="10">
        <v>511404</v>
      </c>
      <c r="M848" s="10">
        <v>188953</v>
      </c>
      <c r="N848" s="10">
        <v>2637708</v>
      </c>
    </row>
    <row r="849" spans="1:14">
      <c r="A849" s="163">
        <v>393807</v>
      </c>
      <c r="B849" s="164">
        <v>393807</v>
      </c>
      <c r="C849" s="353" t="s">
        <v>1640</v>
      </c>
      <c r="D849" s="353"/>
      <c r="E849" s="353"/>
      <c r="F849" s="353"/>
      <c r="G849" s="164">
        <v>113</v>
      </c>
      <c r="H849" s="10">
        <v>657434</v>
      </c>
      <c r="I849" s="10">
        <v>496861</v>
      </c>
      <c r="J849" s="10">
        <v>185998</v>
      </c>
      <c r="K849" s="10">
        <v>597058</v>
      </c>
      <c r="L849" s="10">
        <v>511404</v>
      </c>
      <c r="M849" s="10">
        <v>188953</v>
      </c>
      <c r="N849" s="10">
        <v>2637708</v>
      </c>
    </row>
    <row r="850" spans="1:14">
      <c r="A850" s="163">
        <v>397201</v>
      </c>
      <c r="B850" s="164">
        <v>397201</v>
      </c>
      <c r="C850" s="353" t="s">
        <v>1641</v>
      </c>
      <c r="D850" s="353"/>
      <c r="E850" s="353"/>
      <c r="F850" s="353"/>
      <c r="G850" s="164">
        <v>75</v>
      </c>
      <c r="H850" s="10">
        <v>436350</v>
      </c>
      <c r="I850" s="10">
        <v>329775</v>
      </c>
      <c r="J850" s="10">
        <v>123450</v>
      </c>
      <c r="K850" s="10">
        <v>447888</v>
      </c>
      <c r="L850" s="10">
        <v>345615</v>
      </c>
      <c r="M850" s="10">
        <v>188953</v>
      </c>
      <c r="N850" s="10">
        <v>1872031</v>
      </c>
    </row>
    <row r="851" spans="1:14">
      <c r="A851" s="163">
        <v>397202</v>
      </c>
      <c r="B851" s="164">
        <v>397202</v>
      </c>
      <c r="C851" s="353" t="s">
        <v>1642</v>
      </c>
      <c r="D851" s="353"/>
      <c r="E851" s="353"/>
      <c r="F851" s="353"/>
      <c r="G851" s="164">
        <v>90</v>
      </c>
      <c r="H851" s="10">
        <v>523620</v>
      </c>
      <c r="I851" s="10">
        <v>395730</v>
      </c>
      <c r="J851" s="10">
        <v>148140</v>
      </c>
      <c r="K851" s="10">
        <v>505708</v>
      </c>
      <c r="L851" s="10">
        <v>370599</v>
      </c>
      <c r="M851" s="10">
        <v>188953</v>
      </c>
      <c r="N851" s="10">
        <v>2132750</v>
      </c>
    </row>
    <row r="852" spans="1:14">
      <c r="A852" s="163">
        <v>397203</v>
      </c>
      <c r="B852" s="164">
        <v>397203</v>
      </c>
      <c r="C852" s="353" t="s">
        <v>1643</v>
      </c>
      <c r="D852" s="353"/>
      <c r="E852" s="353"/>
      <c r="F852" s="353"/>
      <c r="G852" s="164">
        <v>90</v>
      </c>
      <c r="H852" s="10">
        <v>523620</v>
      </c>
      <c r="I852" s="10">
        <v>395730</v>
      </c>
      <c r="J852" s="10">
        <v>148140</v>
      </c>
      <c r="K852" s="10">
        <v>505708</v>
      </c>
      <c r="L852" s="10">
        <v>370599</v>
      </c>
      <c r="M852" s="10">
        <v>188953</v>
      </c>
      <c r="N852" s="10">
        <v>2132750</v>
      </c>
    </row>
    <row r="853" spans="1:14">
      <c r="A853" s="163">
        <v>397204</v>
      </c>
      <c r="B853" s="164">
        <v>397204</v>
      </c>
      <c r="C853" s="353" t="s">
        <v>1644</v>
      </c>
      <c r="D853" s="353"/>
      <c r="E853" s="353"/>
      <c r="F853" s="353"/>
      <c r="G853" s="164">
        <v>75</v>
      </c>
      <c r="H853" s="10">
        <v>436350</v>
      </c>
      <c r="I853" s="10">
        <v>329775</v>
      </c>
      <c r="J853" s="10">
        <v>123450</v>
      </c>
      <c r="K853" s="10">
        <v>447888</v>
      </c>
      <c r="L853" s="10">
        <v>345615</v>
      </c>
      <c r="M853" s="10">
        <v>188953</v>
      </c>
      <c r="N853" s="10">
        <v>1872031</v>
      </c>
    </row>
    <row r="854" spans="1:14">
      <c r="A854" s="163">
        <v>397205</v>
      </c>
      <c r="B854" s="164">
        <v>397205</v>
      </c>
      <c r="C854" s="353" t="s">
        <v>1645</v>
      </c>
      <c r="D854" s="353"/>
      <c r="E854" s="353"/>
      <c r="F854" s="353"/>
      <c r="G854" s="164">
        <v>90</v>
      </c>
      <c r="H854" s="10">
        <v>523620</v>
      </c>
      <c r="I854" s="10">
        <v>395730</v>
      </c>
      <c r="J854" s="10">
        <v>148140</v>
      </c>
      <c r="K854" s="10">
        <v>505708</v>
      </c>
      <c r="L854" s="10">
        <v>370599</v>
      </c>
      <c r="M854" s="10">
        <v>188953</v>
      </c>
      <c r="N854" s="10">
        <v>2132750</v>
      </c>
    </row>
    <row r="855" spans="1:14">
      <c r="A855" s="163">
        <v>397206</v>
      </c>
      <c r="B855" s="164">
        <v>397206</v>
      </c>
      <c r="C855" s="353" t="s">
        <v>1646</v>
      </c>
      <c r="D855" s="353"/>
      <c r="E855" s="353"/>
      <c r="F855" s="353"/>
      <c r="G855" s="164">
        <v>90</v>
      </c>
      <c r="H855" s="10">
        <v>523620</v>
      </c>
      <c r="I855" s="10">
        <v>395730</v>
      </c>
      <c r="J855" s="10">
        <v>148140</v>
      </c>
      <c r="K855" s="10">
        <v>505708</v>
      </c>
      <c r="L855" s="10">
        <v>370599</v>
      </c>
      <c r="M855" s="10">
        <v>188953</v>
      </c>
      <c r="N855" s="10">
        <v>2132750</v>
      </c>
    </row>
    <row r="856" spans="1:14">
      <c r="A856" s="163">
        <v>397207</v>
      </c>
      <c r="B856" s="164">
        <v>397207</v>
      </c>
      <c r="C856" s="353" t="s">
        <v>1647</v>
      </c>
      <c r="D856" s="353"/>
      <c r="E856" s="353"/>
      <c r="F856" s="353"/>
      <c r="G856" s="166">
        <v>100</v>
      </c>
      <c r="H856" s="10">
        <v>581800</v>
      </c>
      <c r="I856" s="10">
        <v>439700</v>
      </c>
      <c r="J856" s="10">
        <v>164600</v>
      </c>
      <c r="K856" s="10">
        <v>564179</v>
      </c>
      <c r="L856" s="10">
        <v>425946</v>
      </c>
      <c r="M856" s="10">
        <v>188953</v>
      </c>
      <c r="N856" s="10">
        <v>2365178</v>
      </c>
    </row>
    <row r="857" spans="1:14" ht="24">
      <c r="A857" s="163">
        <v>384201</v>
      </c>
      <c r="B857" s="164">
        <v>384201</v>
      </c>
      <c r="C857" s="353" t="s">
        <v>1648</v>
      </c>
      <c r="D857" s="353"/>
      <c r="E857" s="353"/>
      <c r="F857" s="353"/>
      <c r="G857" s="164">
        <v>300</v>
      </c>
      <c r="H857" s="10">
        <v>1745400</v>
      </c>
      <c r="I857" s="10">
        <v>1319100</v>
      </c>
      <c r="J857" s="10">
        <v>493800</v>
      </c>
      <c r="K857" s="10">
        <v>1564130</v>
      </c>
      <c r="L857" s="10" t="s">
        <v>440</v>
      </c>
      <c r="M857" s="10">
        <v>188953</v>
      </c>
      <c r="N857" s="10">
        <v>5311383</v>
      </c>
    </row>
    <row r="858" spans="1:14" ht="24">
      <c r="A858" s="163">
        <v>384202</v>
      </c>
      <c r="B858" s="164">
        <v>384202</v>
      </c>
      <c r="C858" s="353" t="s">
        <v>1649</v>
      </c>
      <c r="D858" s="353"/>
      <c r="E858" s="353"/>
      <c r="F858" s="353"/>
      <c r="G858" s="164">
        <v>300</v>
      </c>
      <c r="H858" s="10">
        <v>1745400</v>
      </c>
      <c r="I858" s="10">
        <v>1319100</v>
      </c>
      <c r="J858" s="10">
        <v>493800</v>
      </c>
      <c r="K858" s="10">
        <v>1564130</v>
      </c>
      <c r="L858" s="10" t="s">
        <v>440</v>
      </c>
      <c r="M858" s="10">
        <v>188953</v>
      </c>
      <c r="N858" s="10">
        <v>5311383</v>
      </c>
    </row>
    <row r="859" spans="1:14">
      <c r="A859" s="163">
        <v>380601</v>
      </c>
      <c r="B859" s="164">
        <v>380601</v>
      </c>
      <c r="C859" s="353" t="s">
        <v>1650</v>
      </c>
      <c r="D859" s="353"/>
      <c r="E859" s="353"/>
      <c r="F859" s="353"/>
      <c r="G859" s="164">
        <v>100</v>
      </c>
      <c r="H859" s="10">
        <v>581800</v>
      </c>
      <c r="I859" s="10">
        <v>439700</v>
      </c>
      <c r="J859" s="10">
        <v>164600</v>
      </c>
      <c r="K859" s="10">
        <v>564179</v>
      </c>
      <c r="L859" s="10">
        <v>425946</v>
      </c>
      <c r="M859" s="10">
        <v>188953</v>
      </c>
      <c r="N859" s="10">
        <v>2365178</v>
      </c>
    </row>
    <row r="860" spans="1:14" ht="24">
      <c r="A860" s="163">
        <v>380603</v>
      </c>
      <c r="B860" s="164">
        <v>380603</v>
      </c>
      <c r="C860" s="353" t="s">
        <v>1651</v>
      </c>
      <c r="D860" s="353"/>
      <c r="E860" s="353"/>
      <c r="F860" s="353"/>
      <c r="G860" s="166">
        <v>200</v>
      </c>
      <c r="H860" s="10">
        <v>1163600</v>
      </c>
      <c r="I860" s="10">
        <v>879400</v>
      </c>
      <c r="J860" s="10">
        <v>329200</v>
      </c>
      <c r="K860" s="10">
        <v>963288</v>
      </c>
      <c r="L860" s="10" t="s">
        <v>440</v>
      </c>
      <c r="M860" s="10">
        <v>188953</v>
      </c>
      <c r="N860" s="10">
        <v>3524441</v>
      </c>
    </row>
    <row r="861" spans="1:14">
      <c r="A861" s="163">
        <v>380701</v>
      </c>
      <c r="B861" s="164">
        <v>380701</v>
      </c>
      <c r="C861" s="353" t="s">
        <v>1652</v>
      </c>
      <c r="D861" s="353"/>
      <c r="E861" s="353"/>
      <c r="F861" s="353"/>
      <c r="G861" s="164">
        <v>100</v>
      </c>
      <c r="H861" s="10">
        <v>581800</v>
      </c>
      <c r="I861" s="10">
        <v>439700</v>
      </c>
      <c r="J861" s="10">
        <v>164600</v>
      </c>
      <c r="K861" s="10">
        <v>564179</v>
      </c>
      <c r="L861" s="10">
        <v>425946</v>
      </c>
      <c r="M861" s="10">
        <v>188953</v>
      </c>
      <c r="N861" s="10">
        <v>2365178</v>
      </c>
    </row>
    <row r="862" spans="1:14">
      <c r="A862" s="163">
        <v>380703</v>
      </c>
      <c r="B862" s="164">
        <v>380703</v>
      </c>
      <c r="C862" s="353" t="s">
        <v>1653</v>
      </c>
      <c r="D862" s="353"/>
      <c r="E862" s="353"/>
      <c r="F862" s="353"/>
      <c r="G862" s="164">
        <v>100</v>
      </c>
      <c r="H862" s="10">
        <v>581800</v>
      </c>
      <c r="I862" s="10">
        <v>439700</v>
      </c>
      <c r="J862" s="10">
        <v>164600</v>
      </c>
      <c r="K862" s="10">
        <v>564179</v>
      </c>
      <c r="L862" s="10">
        <v>425946</v>
      </c>
      <c r="M862" s="10">
        <v>188953</v>
      </c>
      <c r="N862" s="10">
        <v>2365178</v>
      </c>
    </row>
    <row r="863" spans="1:14">
      <c r="A863" s="163">
        <v>381603</v>
      </c>
      <c r="B863" s="164">
        <v>381603</v>
      </c>
      <c r="C863" s="353" t="s">
        <v>1654</v>
      </c>
      <c r="D863" s="353"/>
      <c r="E863" s="353"/>
      <c r="F863" s="353"/>
      <c r="G863" s="164">
        <v>100</v>
      </c>
      <c r="H863" s="10">
        <v>581800</v>
      </c>
      <c r="I863" s="10">
        <v>439700</v>
      </c>
      <c r="J863" s="10">
        <v>164600</v>
      </c>
      <c r="K863" s="10">
        <v>564179</v>
      </c>
      <c r="L863" s="10">
        <v>425946</v>
      </c>
      <c r="M863" s="10">
        <v>188953</v>
      </c>
      <c r="N863" s="10">
        <v>2365178</v>
      </c>
    </row>
    <row r="864" spans="1:14" ht="24">
      <c r="A864" s="163">
        <v>381401</v>
      </c>
      <c r="B864" s="164">
        <v>381401</v>
      </c>
      <c r="C864" s="353" t="s">
        <v>1655</v>
      </c>
      <c r="D864" s="353"/>
      <c r="E864" s="353"/>
      <c r="F864" s="353"/>
      <c r="G864" s="164">
        <v>185</v>
      </c>
      <c r="H864" s="10">
        <v>1076330</v>
      </c>
      <c r="I864" s="10">
        <v>813445</v>
      </c>
      <c r="J864" s="10">
        <v>304510</v>
      </c>
      <c r="K864" s="10">
        <v>963288</v>
      </c>
      <c r="L864" s="10" t="s">
        <v>440</v>
      </c>
      <c r="M864" s="10">
        <v>188953</v>
      </c>
      <c r="N864" s="10">
        <v>3346526</v>
      </c>
    </row>
    <row r="865" spans="1:14" ht="24">
      <c r="A865" s="163">
        <v>384401</v>
      </c>
      <c r="B865" s="164">
        <v>384401</v>
      </c>
      <c r="C865" s="353" t="s">
        <v>1656</v>
      </c>
      <c r="D865" s="353"/>
      <c r="E865" s="353"/>
      <c r="F865" s="353"/>
      <c r="G865" s="164">
        <v>250</v>
      </c>
      <c r="H865" s="10">
        <v>1454500</v>
      </c>
      <c r="I865" s="10">
        <v>1099250</v>
      </c>
      <c r="J865" s="10">
        <v>411500</v>
      </c>
      <c r="K865" s="10">
        <v>1241331</v>
      </c>
      <c r="L865" s="10" t="s">
        <v>440</v>
      </c>
      <c r="M865" s="10">
        <v>188953</v>
      </c>
      <c r="N865" s="10">
        <v>4395534</v>
      </c>
    </row>
    <row r="866" spans="1:14" ht="24">
      <c r="A866" s="163">
        <v>384601</v>
      </c>
      <c r="B866" s="164">
        <v>384601</v>
      </c>
      <c r="C866" s="353" t="s">
        <v>1657</v>
      </c>
      <c r="D866" s="353"/>
      <c r="E866" s="353"/>
      <c r="F866" s="353"/>
      <c r="G866" s="164">
        <v>200</v>
      </c>
      <c r="H866" s="10">
        <v>1163600</v>
      </c>
      <c r="I866" s="10">
        <v>879400</v>
      </c>
      <c r="J866" s="10">
        <v>329200</v>
      </c>
      <c r="K866" s="10">
        <v>963288</v>
      </c>
      <c r="L866" s="10" t="s">
        <v>440</v>
      </c>
      <c r="M866" s="10">
        <v>188953</v>
      </c>
      <c r="N866" s="10">
        <v>3524441</v>
      </c>
    </row>
    <row r="867" spans="1:14" ht="24">
      <c r="A867" s="163">
        <v>392604</v>
      </c>
      <c r="B867" s="164">
        <v>392604</v>
      </c>
      <c r="C867" s="353" t="s">
        <v>1658</v>
      </c>
      <c r="D867" s="353"/>
      <c r="E867" s="353"/>
      <c r="F867" s="353"/>
      <c r="G867" s="164">
        <v>250</v>
      </c>
      <c r="H867" s="10">
        <v>1454500</v>
      </c>
      <c r="I867" s="10">
        <v>1099250</v>
      </c>
      <c r="J867" s="10">
        <v>411500</v>
      </c>
      <c r="K867" s="10">
        <v>1241331</v>
      </c>
      <c r="L867" s="10" t="s">
        <v>440</v>
      </c>
      <c r="M867" s="10">
        <v>188953</v>
      </c>
      <c r="N867" s="10">
        <v>4395534</v>
      </c>
    </row>
    <row r="868" spans="1:14" ht="24">
      <c r="A868" s="163">
        <v>381502</v>
      </c>
      <c r="B868" s="164">
        <v>381502</v>
      </c>
      <c r="C868" s="353" t="s">
        <v>1659</v>
      </c>
      <c r="D868" s="353"/>
      <c r="E868" s="353"/>
      <c r="F868" s="353"/>
      <c r="G868" s="164">
        <v>185</v>
      </c>
      <c r="H868" s="10">
        <v>1076330</v>
      </c>
      <c r="I868" s="10">
        <v>813445</v>
      </c>
      <c r="J868" s="10">
        <v>304510</v>
      </c>
      <c r="K868" s="10">
        <v>963288</v>
      </c>
      <c r="L868" s="10" t="s">
        <v>440</v>
      </c>
      <c r="M868" s="10">
        <v>188953</v>
      </c>
      <c r="N868" s="10">
        <v>3346526</v>
      </c>
    </row>
    <row r="869" spans="1:14">
      <c r="A869" s="163">
        <v>381601</v>
      </c>
      <c r="B869" s="164">
        <v>381601</v>
      </c>
      <c r="C869" s="353" t="s">
        <v>1660</v>
      </c>
      <c r="D869" s="353"/>
      <c r="E869" s="353"/>
      <c r="F869" s="353"/>
      <c r="G869" s="164">
        <v>155</v>
      </c>
      <c r="H869" s="10">
        <v>901790</v>
      </c>
      <c r="I869" s="10">
        <v>681535</v>
      </c>
      <c r="J869" s="10">
        <v>255130</v>
      </c>
      <c r="K869" s="10">
        <v>798418</v>
      </c>
      <c r="L869" s="10">
        <v>596414</v>
      </c>
      <c r="M869" s="10">
        <v>188953</v>
      </c>
      <c r="N869" s="10">
        <v>3422240</v>
      </c>
    </row>
    <row r="870" spans="1:14">
      <c r="A870" s="163">
        <v>381602</v>
      </c>
      <c r="B870" s="164">
        <v>381602</v>
      </c>
      <c r="C870" s="353" t="s">
        <v>1661</v>
      </c>
      <c r="D870" s="353"/>
      <c r="E870" s="353"/>
      <c r="F870" s="353"/>
      <c r="G870" s="164">
        <v>155</v>
      </c>
      <c r="H870" s="10">
        <v>901790</v>
      </c>
      <c r="I870" s="10">
        <v>681535</v>
      </c>
      <c r="J870" s="10">
        <v>255130</v>
      </c>
      <c r="K870" s="10">
        <v>798418</v>
      </c>
      <c r="L870" s="10">
        <v>596414</v>
      </c>
      <c r="M870" s="10">
        <v>188953</v>
      </c>
      <c r="N870" s="10">
        <v>3422240</v>
      </c>
    </row>
    <row r="871" spans="1:14" ht="24">
      <c r="A871" s="163">
        <v>381604</v>
      </c>
      <c r="B871" s="164">
        <v>381604</v>
      </c>
      <c r="C871" s="353" t="s">
        <v>1662</v>
      </c>
      <c r="D871" s="353"/>
      <c r="E871" s="353"/>
      <c r="F871" s="353"/>
      <c r="G871" s="166">
        <v>180</v>
      </c>
      <c r="H871" s="10">
        <v>1047240</v>
      </c>
      <c r="I871" s="10">
        <v>791460</v>
      </c>
      <c r="J871" s="10">
        <v>296280</v>
      </c>
      <c r="K871" s="10">
        <v>963288</v>
      </c>
      <c r="L871" s="10" t="s">
        <v>440</v>
      </c>
      <c r="M871" s="10">
        <v>188953</v>
      </c>
      <c r="N871" s="10">
        <v>3287221</v>
      </c>
    </row>
    <row r="872" spans="1:14" ht="24">
      <c r="A872" s="163">
        <v>383601</v>
      </c>
      <c r="B872" s="164">
        <v>383601</v>
      </c>
      <c r="C872" s="353" t="s">
        <v>1663</v>
      </c>
      <c r="D872" s="353"/>
      <c r="E872" s="353"/>
      <c r="F872" s="353"/>
      <c r="G872" s="164">
        <v>200</v>
      </c>
      <c r="H872" s="10">
        <v>1163600</v>
      </c>
      <c r="I872" s="10">
        <v>879400</v>
      </c>
      <c r="J872" s="10">
        <v>329200</v>
      </c>
      <c r="K872" s="10">
        <v>963288</v>
      </c>
      <c r="L872" s="10" t="s">
        <v>440</v>
      </c>
      <c r="M872" s="10">
        <v>188953</v>
      </c>
      <c r="N872" s="10">
        <v>3524441</v>
      </c>
    </row>
    <row r="873" spans="1:14" ht="24">
      <c r="A873" s="163">
        <v>383701</v>
      </c>
      <c r="B873" s="164">
        <v>383701</v>
      </c>
      <c r="C873" s="353" t="s">
        <v>1664</v>
      </c>
      <c r="D873" s="353"/>
      <c r="E873" s="353"/>
      <c r="F873" s="353"/>
      <c r="G873" s="164">
        <v>250</v>
      </c>
      <c r="H873" s="10">
        <v>1454500</v>
      </c>
      <c r="I873" s="10">
        <v>1099250</v>
      </c>
      <c r="J873" s="10">
        <v>411500</v>
      </c>
      <c r="K873" s="10">
        <v>1241331</v>
      </c>
      <c r="L873" s="10" t="s">
        <v>440</v>
      </c>
      <c r="M873" s="10">
        <v>188953</v>
      </c>
      <c r="N873" s="10">
        <v>4395534</v>
      </c>
    </row>
    <row r="874" spans="1:14" ht="24">
      <c r="A874" s="163">
        <v>384701</v>
      </c>
      <c r="B874" s="164">
        <v>384701</v>
      </c>
      <c r="C874" s="353" t="s">
        <v>1665</v>
      </c>
      <c r="D874" s="353"/>
      <c r="E874" s="353"/>
      <c r="F874" s="353"/>
      <c r="G874" s="164">
        <v>250</v>
      </c>
      <c r="H874" s="10">
        <v>1454500</v>
      </c>
      <c r="I874" s="10">
        <v>1099250</v>
      </c>
      <c r="J874" s="10">
        <v>411500</v>
      </c>
      <c r="K874" s="10">
        <v>1241331</v>
      </c>
      <c r="L874" s="10" t="s">
        <v>440</v>
      </c>
      <c r="M874" s="10">
        <v>188953</v>
      </c>
      <c r="N874" s="10">
        <v>4395534</v>
      </c>
    </row>
    <row r="875" spans="1:14">
      <c r="A875" s="163">
        <v>388701</v>
      </c>
      <c r="B875" s="164">
        <v>388701</v>
      </c>
      <c r="C875" s="353" t="s">
        <v>1666</v>
      </c>
      <c r="D875" s="353"/>
      <c r="E875" s="353"/>
      <c r="F875" s="353"/>
      <c r="G875" s="164">
        <v>125</v>
      </c>
      <c r="H875" s="10">
        <v>727250</v>
      </c>
      <c r="I875" s="10">
        <v>549625</v>
      </c>
      <c r="J875" s="10">
        <v>205750</v>
      </c>
      <c r="K875" s="10">
        <v>597058</v>
      </c>
      <c r="L875" s="10">
        <v>511404</v>
      </c>
      <c r="M875" s="10">
        <v>188953</v>
      </c>
      <c r="N875" s="10">
        <v>2780040</v>
      </c>
    </row>
    <row r="876" spans="1:14" ht="24">
      <c r="A876" s="163">
        <v>392401</v>
      </c>
      <c r="B876" s="164">
        <v>392401</v>
      </c>
      <c r="C876" s="353" t="s">
        <v>1667</v>
      </c>
      <c r="D876" s="353"/>
      <c r="E876" s="353"/>
      <c r="F876" s="353"/>
      <c r="G876" s="164">
        <v>240</v>
      </c>
      <c r="H876" s="10">
        <v>1396320</v>
      </c>
      <c r="I876" s="10">
        <v>1055280</v>
      </c>
      <c r="J876" s="10">
        <v>395040</v>
      </c>
      <c r="K876" s="10">
        <v>1241331</v>
      </c>
      <c r="L876" s="10" t="s">
        <v>440</v>
      </c>
      <c r="M876" s="10">
        <v>188953</v>
      </c>
      <c r="N876" s="10">
        <v>4276924</v>
      </c>
    </row>
    <row r="877" spans="1:14" ht="24">
      <c r="A877" s="163">
        <v>392501</v>
      </c>
      <c r="B877" s="164">
        <v>392501</v>
      </c>
      <c r="C877" s="353" t="s">
        <v>1668</v>
      </c>
      <c r="D877" s="353"/>
      <c r="E877" s="353"/>
      <c r="F877" s="353"/>
      <c r="G877" s="164">
        <v>240</v>
      </c>
      <c r="H877" s="10">
        <v>1396320</v>
      </c>
      <c r="I877" s="10">
        <v>1055280</v>
      </c>
      <c r="J877" s="10">
        <v>395040</v>
      </c>
      <c r="K877" s="10">
        <v>1241331</v>
      </c>
      <c r="L877" s="10" t="s">
        <v>440</v>
      </c>
      <c r="M877" s="10">
        <v>188953</v>
      </c>
      <c r="N877" s="10">
        <v>4276924</v>
      </c>
    </row>
    <row r="878" spans="1:14" ht="24">
      <c r="A878" s="163">
        <v>392502</v>
      </c>
      <c r="B878" s="164">
        <v>392502</v>
      </c>
      <c r="C878" s="353" t="s">
        <v>1669</v>
      </c>
      <c r="D878" s="353"/>
      <c r="E878" s="353"/>
      <c r="F878" s="353"/>
      <c r="G878" s="164">
        <v>240</v>
      </c>
      <c r="H878" s="10">
        <v>1396320</v>
      </c>
      <c r="I878" s="10">
        <v>1055280</v>
      </c>
      <c r="J878" s="10">
        <v>395040</v>
      </c>
      <c r="K878" s="10">
        <v>1241331</v>
      </c>
      <c r="L878" s="10" t="s">
        <v>440</v>
      </c>
      <c r="M878" s="10">
        <v>188953</v>
      </c>
      <c r="N878" s="10">
        <v>4276924</v>
      </c>
    </row>
    <row r="879" spans="1:14" ht="24">
      <c r="A879" s="163">
        <v>384501</v>
      </c>
      <c r="B879" s="164">
        <v>384501</v>
      </c>
      <c r="C879" s="353" t="s">
        <v>1670</v>
      </c>
      <c r="D879" s="353"/>
      <c r="E879" s="353"/>
      <c r="F879" s="353"/>
      <c r="G879" s="164">
        <v>200</v>
      </c>
      <c r="H879" s="10">
        <v>1163600</v>
      </c>
      <c r="I879" s="10">
        <v>879400</v>
      </c>
      <c r="J879" s="10">
        <v>329200</v>
      </c>
      <c r="K879" s="10">
        <v>963288</v>
      </c>
      <c r="L879" s="10" t="s">
        <v>440</v>
      </c>
      <c r="M879" s="10">
        <v>188953</v>
      </c>
      <c r="N879" s="10">
        <v>3524441</v>
      </c>
    </row>
    <row r="880" spans="1:14">
      <c r="A880" s="163">
        <v>385501</v>
      </c>
      <c r="B880" s="164">
        <v>385501</v>
      </c>
      <c r="C880" s="353" t="s">
        <v>1671</v>
      </c>
      <c r="D880" s="353"/>
      <c r="E880" s="353"/>
      <c r="F880" s="353"/>
      <c r="G880" s="164">
        <v>125</v>
      </c>
      <c r="H880" s="10">
        <v>727250</v>
      </c>
      <c r="I880" s="10">
        <v>549625</v>
      </c>
      <c r="J880" s="10">
        <v>205750</v>
      </c>
      <c r="K880" s="10">
        <v>597058</v>
      </c>
      <c r="L880" s="10">
        <v>511404</v>
      </c>
      <c r="M880" s="10">
        <v>188953</v>
      </c>
      <c r="N880" s="10">
        <v>2780040</v>
      </c>
    </row>
    <row r="881" spans="1:14" ht="24">
      <c r="A881" s="163">
        <v>390201</v>
      </c>
      <c r="B881" s="164">
        <v>390201</v>
      </c>
      <c r="C881" s="353" t="s">
        <v>1672</v>
      </c>
      <c r="D881" s="353"/>
      <c r="E881" s="353"/>
      <c r="F881" s="353"/>
      <c r="G881" s="164">
        <v>200</v>
      </c>
      <c r="H881" s="10">
        <v>1163600</v>
      </c>
      <c r="I881" s="10">
        <v>879400</v>
      </c>
      <c r="J881" s="10">
        <v>329200</v>
      </c>
      <c r="K881" s="10">
        <v>963288</v>
      </c>
      <c r="L881" s="10" t="s">
        <v>440</v>
      </c>
      <c r="M881" s="10">
        <v>188953</v>
      </c>
      <c r="N881" s="10">
        <v>3524441</v>
      </c>
    </row>
    <row r="882" spans="1:14" ht="24">
      <c r="A882" s="163">
        <v>391201</v>
      </c>
      <c r="B882" s="164">
        <v>391201</v>
      </c>
      <c r="C882" s="353" t="s">
        <v>1673</v>
      </c>
      <c r="D882" s="353"/>
      <c r="E882" s="353"/>
      <c r="F882" s="353"/>
      <c r="G882" s="164">
        <v>200</v>
      </c>
      <c r="H882" s="10">
        <v>1163600</v>
      </c>
      <c r="I882" s="10">
        <v>879400</v>
      </c>
      <c r="J882" s="10">
        <v>329200</v>
      </c>
      <c r="K882" s="10">
        <v>963288</v>
      </c>
      <c r="L882" s="10" t="s">
        <v>440</v>
      </c>
      <c r="M882" s="10">
        <v>188953</v>
      </c>
      <c r="N882" s="10">
        <v>3524441</v>
      </c>
    </row>
    <row r="883" spans="1:14" ht="24">
      <c r="A883" s="163">
        <v>391202</v>
      </c>
      <c r="B883" s="164">
        <v>391202</v>
      </c>
      <c r="C883" s="353" t="s">
        <v>1674</v>
      </c>
      <c r="D883" s="353"/>
      <c r="E883" s="353"/>
      <c r="F883" s="353"/>
      <c r="G883" s="164">
        <v>200</v>
      </c>
      <c r="H883" s="10">
        <v>1163600</v>
      </c>
      <c r="I883" s="10">
        <v>879400</v>
      </c>
      <c r="J883" s="10">
        <v>329200</v>
      </c>
      <c r="K883" s="10">
        <v>963288</v>
      </c>
      <c r="L883" s="10" t="s">
        <v>440</v>
      </c>
      <c r="M883" s="10">
        <v>188953</v>
      </c>
      <c r="N883" s="10">
        <v>3524441</v>
      </c>
    </row>
    <row r="884" spans="1:14" ht="24">
      <c r="A884" s="163">
        <v>392101</v>
      </c>
      <c r="B884" s="164">
        <v>392101</v>
      </c>
      <c r="C884" s="353" t="s">
        <v>1675</v>
      </c>
      <c r="D884" s="353"/>
      <c r="E884" s="353"/>
      <c r="F884" s="353"/>
      <c r="G884" s="164">
        <v>200</v>
      </c>
      <c r="H884" s="10">
        <v>1163600</v>
      </c>
      <c r="I884" s="10">
        <v>879400</v>
      </c>
      <c r="J884" s="10">
        <v>329200</v>
      </c>
      <c r="K884" s="10">
        <v>963288</v>
      </c>
      <c r="L884" s="10" t="s">
        <v>440</v>
      </c>
      <c r="M884" s="10">
        <v>188953</v>
      </c>
      <c r="N884" s="10">
        <v>3524441</v>
      </c>
    </row>
    <row r="885" spans="1:14" ht="24">
      <c r="A885" s="163">
        <v>392201</v>
      </c>
      <c r="B885" s="164">
        <v>392201</v>
      </c>
      <c r="C885" s="353" t="s">
        <v>1676</v>
      </c>
      <c r="D885" s="353"/>
      <c r="E885" s="353"/>
      <c r="F885" s="353"/>
      <c r="G885" s="164">
        <v>200</v>
      </c>
      <c r="H885" s="10">
        <v>1163600</v>
      </c>
      <c r="I885" s="10">
        <v>879400</v>
      </c>
      <c r="J885" s="10">
        <v>329200</v>
      </c>
      <c r="K885" s="10">
        <v>963288</v>
      </c>
      <c r="L885" s="10" t="s">
        <v>440</v>
      </c>
      <c r="M885" s="10">
        <v>188953</v>
      </c>
      <c r="N885" s="10">
        <v>3524441</v>
      </c>
    </row>
    <row r="886" spans="1:14" ht="24">
      <c r="A886" s="163">
        <v>392203</v>
      </c>
      <c r="B886" s="164">
        <v>392203</v>
      </c>
      <c r="C886" s="353" t="s">
        <v>1677</v>
      </c>
      <c r="D886" s="353"/>
      <c r="E886" s="353"/>
      <c r="F886" s="353"/>
      <c r="G886" s="164">
        <v>200</v>
      </c>
      <c r="H886" s="10">
        <v>1163600</v>
      </c>
      <c r="I886" s="10">
        <v>879400</v>
      </c>
      <c r="J886" s="10">
        <v>329200</v>
      </c>
      <c r="K886" s="10">
        <v>963288</v>
      </c>
      <c r="L886" s="10" t="s">
        <v>440</v>
      </c>
      <c r="M886" s="10">
        <v>188953</v>
      </c>
      <c r="N886" s="10">
        <v>3524441</v>
      </c>
    </row>
    <row r="887" spans="1:14" ht="24">
      <c r="A887" s="163">
        <v>392204</v>
      </c>
      <c r="B887" s="164">
        <v>392204</v>
      </c>
      <c r="C887" s="353" t="s">
        <v>1678</v>
      </c>
      <c r="D887" s="353"/>
      <c r="E887" s="353"/>
      <c r="F887" s="353"/>
      <c r="G887" s="164">
        <v>200</v>
      </c>
      <c r="H887" s="10">
        <v>1163600</v>
      </c>
      <c r="I887" s="10">
        <v>879400</v>
      </c>
      <c r="J887" s="10">
        <v>329200</v>
      </c>
      <c r="K887" s="10">
        <v>963288</v>
      </c>
      <c r="L887" s="10" t="s">
        <v>440</v>
      </c>
      <c r="M887" s="10">
        <v>188953</v>
      </c>
      <c r="N887" s="10">
        <v>3524441</v>
      </c>
    </row>
    <row r="888" spans="1:14" ht="24">
      <c r="A888" s="163">
        <v>383405</v>
      </c>
      <c r="B888" s="164">
        <v>383405</v>
      </c>
      <c r="C888" s="353" t="s">
        <v>1679</v>
      </c>
      <c r="D888" s="353"/>
      <c r="E888" s="353"/>
      <c r="F888" s="353"/>
      <c r="G888" s="164">
        <v>500</v>
      </c>
      <c r="H888" s="10">
        <v>2909000</v>
      </c>
      <c r="I888" s="10">
        <v>2198500</v>
      </c>
      <c r="J888" s="10">
        <v>2198500</v>
      </c>
      <c r="K888" s="10">
        <v>2748500</v>
      </c>
      <c r="L888" s="10" t="s">
        <v>440</v>
      </c>
      <c r="M888" s="10">
        <v>188953</v>
      </c>
      <c r="N888" s="10">
        <v>10243453</v>
      </c>
    </row>
    <row r="889" spans="1:14" ht="24">
      <c r="A889" s="163">
        <v>383406</v>
      </c>
      <c r="B889" s="164">
        <v>383406</v>
      </c>
      <c r="C889" s="353" t="s">
        <v>1680</v>
      </c>
      <c r="D889" s="353"/>
      <c r="E889" s="353"/>
      <c r="F889" s="353"/>
      <c r="G889" s="164">
        <v>410</v>
      </c>
      <c r="H889" s="10">
        <v>2385380</v>
      </c>
      <c r="I889" s="10">
        <v>1802770</v>
      </c>
      <c r="J889" s="10">
        <v>674860</v>
      </c>
      <c r="K889" s="10">
        <v>1963712</v>
      </c>
      <c r="L889" s="10" t="s">
        <v>440</v>
      </c>
      <c r="M889" s="10">
        <v>188953</v>
      </c>
      <c r="N889" s="10">
        <v>7015675</v>
      </c>
    </row>
    <row r="890" spans="1:14" ht="24">
      <c r="A890" s="163">
        <v>383602</v>
      </c>
      <c r="B890" s="164">
        <v>383602</v>
      </c>
      <c r="C890" s="353" t="s">
        <v>1681</v>
      </c>
      <c r="D890" s="353"/>
      <c r="E890" s="353"/>
      <c r="F890" s="353"/>
      <c r="G890" s="166">
        <v>200</v>
      </c>
      <c r="H890" s="10">
        <v>1163600</v>
      </c>
      <c r="I890" s="10">
        <v>879400</v>
      </c>
      <c r="J890" s="10">
        <v>329200</v>
      </c>
      <c r="K890" s="10">
        <v>963288</v>
      </c>
      <c r="L890" s="10" t="s">
        <v>440</v>
      </c>
      <c r="M890" s="10">
        <v>188953</v>
      </c>
      <c r="N890" s="10">
        <v>3524441</v>
      </c>
    </row>
    <row r="891" spans="1:14" ht="24">
      <c r="A891" s="163">
        <v>359301</v>
      </c>
      <c r="B891" s="164">
        <v>359301</v>
      </c>
      <c r="C891" s="353" t="s">
        <v>1682</v>
      </c>
      <c r="D891" s="353"/>
      <c r="E891" s="353"/>
      <c r="F891" s="353"/>
      <c r="G891" s="164">
        <v>300</v>
      </c>
      <c r="H891" s="10">
        <v>1745400</v>
      </c>
      <c r="I891" s="10">
        <v>1319100</v>
      </c>
      <c r="J891" s="10">
        <v>493800</v>
      </c>
      <c r="K891" s="10">
        <v>1564130</v>
      </c>
      <c r="L891" s="10" t="s">
        <v>440</v>
      </c>
      <c r="M891" s="10">
        <v>188953</v>
      </c>
      <c r="N891" s="10">
        <v>5311383</v>
      </c>
    </row>
    <row r="892" spans="1:14" ht="24">
      <c r="A892" s="163">
        <v>359401</v>
      </c>
      <c r="B892" s="164">
        <v>359401</v>
      </c>
      <c r="C892" s="353" t="s">
        <v>1683</v>
      </c>
      <c r="D892" s="353"/>
      <c r="E892" s="353"/>
      <c r="F892" s="353"/>
      <c r="G892" s="164">
        <v>300</v>
      </c>
      <c r="H892" s="10">
        <v>1745400</v>
      </c>
      <c r="I892" s="10">
        <v>1319100</v>
      </c>
      <c r="J892" s="10">
        <v>493800</v>
      </c>
      <c r="K892" s="10">
        <v>1564130</v>
      </c>
      <c r="L892" s="10" t="s">
        <v>440</v>
      </c>
      <c r="M892" s="10">
        <v>188953</v>
      </c>
      <c r="N892" s="10">
        <v>5311383</v>
      </c>
    </row>
    <row r="893" spans="1:14" ht="24">
      <c r="A893" s="163">
        <v>359405</v>
      </c>
      <c r="B893" s="164">
        <v>359405</v>
      </c>
      <c r="C893" s="353" t="s">
        <v>1684</v>
      </c>
      <c r="D893" s="353"/>
      <c r="E893" s="353"/>
      <c r="F893" s="353"/>
      <c r="G893" s="164">
        <v>300</v>
      </c>
      <c r="H893" s="10">
        <v>1745400</v>
      </c>
      <c r="I893" s="10">
        <v>1319100</v>
      </c>
      <c r="J893" s="10">
        <v>493800</v>
      </c>
      <c r="K893" s="10">
        <v>1564130</v>
      </c>
      <c r="L893" s="10" t="s">
        <v>440</v>
      </c>
      <c r="M893" s="10">
        <v>188953</v>
      </c>
      <c r="N893" s="10">
        <v>5311383</v>
      </c>
    </row>
    <row r="894" spans="1:14" ht="24">
      <c r="A894" s="163">
        <v>390101</v>
      </c>
      <c r="B894" s="164">
        <v>390101</v>
      </c>
      <c r="C894" s="353" t="s">
        <v>1685</v>
      </c>
      <c r="D894" s="353"/>
      <c r="E894" s="353"/>
      <c r="F894" s="353"/>
      <c r="G894" s="164">
        <v>350</v>
      </c>
      <c r="H894" s="10">
        <v>2036300</v>
      </c>
      <c r="I894" s="10">
        <v>1538950</v>
      </c>
      <c r="J894" s="10">
        <v>576100</v>
      </c>
      <c r="K894" s="10">
        <v>1737876</v>
      </c>
      <c r="L894" s="10" t="s">
        <v>440</v>
      </c>
      <c r="M894" s="10">
        <v>188953</v>
      </c>
      <c r="N894" s="10">
        <v>6078179</v>
      </c>
    </row>
    <row r="895" spans="1:14">
      <c r="A895" s="163">
        <v>371202</v>
      </c>
      <c r="B895" s="164">
        <v>371202</v>
      </c>
      <c r="C895" s="353" t="s">
        <v>1686</v>
      </c>
      <c r="D895" s="353"/>
      <c r="E895" s="353"/>
      <c r="F895" s="353"/>
      <c r="G895" s="164">
        <v>100</v>
      </c>
      <c r="H895" s="10">
        <v>581800</v>
      </c>
      <c r="I895" s="10">
        <v>439700</v>
      </c>
      <c r="J895" s="10">
        <v>164600</v>
      </c>
      <c r="K895" s="10">
        <v>564179</v>
      </c>
      <c r="L895" s="10">
        <v>425946</v>
      </c>
      <c r="M895" s="10">
        <v>188953</v>
      </c>
      <c r="N895" s="10">
        <v>2365178</v>
      </c>
    </row>
    <row r="896" spans="1:14" ht="24">
      <c r="A896" s="163">
        <v>373104</v>
      </c>
      <c r="B896" s="164">
        <v>373104</v>
      </c>
      <c r="C896" s="353" t="s">
        <v>1687</v>
      </c>
      <c r="D896" s="353"/>
      <c r="E896" s="353"/>
      <c r="F896" s="353"/>
      <c r="G896" s="164">
        <v>240</v>
      </c>
      <c r="H896" s="10">
        <v>1396320</v>
      </c>
      <c r="I896" s="10">
        <v>1055280</v>
      </c>
      <c r="J896" s="10">
        <v>395040</v>
      </c>
      <c r="K896" s="10">
        <v>1241331</v>
      </c>
      <c r="L896" s="10" t="s">
        <v>440</v>
      </c>
      <c r="M896" s="10">
        <v>188953</v>
      </c>
      <c r="N896" s="10">
        <v>4276924</v>
      </c>
    </row>
    <row r="897" spans="1:14">
      <c r="A897" s="163">
        <v>373106</v>
      </c>
      <c r="B897" s="164">
        <v>373106</v>
      </c>
      <c r="C897" s="353" t="s">
        <v>1688</v>
      </c>
      <c r="D897" s="353"/>
      <c r="E897" s="353"/>
      <c r="F897" s="353"/>
      <c r="G897" s="164">
        <v>150</v>
      </c>
      <c r="H897" s="10">
        <v>872700</v>
      </c>
      <c r="I897" s="10">
        <v>659550</v>
      </c>
      <c r="J897" s="10">
        <v>246900</v>
      </c>
      <c r="K897" s="10">
        <v>727079</v>
      </c>
      <c r="L897" s="10">
        <v>546527</v>
      </c>
      <c r="M897" s="10">
        <v>188953</v>
      </c>
      <c r="N897" s="10">
        <v>3241709</v>
      </c>
    </row>
    <row r="898" spans="1:14" ht="24">
      <c r="A898" s="163">
        <v>373201</v>
      </c>
      <c r="B898" s="164">
        <v>373201</v>
      </c>
      <c r="C898" s="353" t="s">
        <v>1689</v>
      </c>
      <c r="D898" s="353"/>
      <c r="E898" s="353"/>
      <c r="F898" s="353"/>
      <c r="G898" s="164">
        <v>400</v>
      </c>
      <c r="H898" s="10">
        <v>2327200</v>
      </c>
      <c r="I898" s="10">
        <v>1758800</v>
      </c>
      <c r="J898" s="10">
        <v>658400</v>
      </c>
      <c r="K898" s="10">
        <v>1963712</v>
      </c>
      <c r="L898" s="10" t="s">
        <v>440</v>
      </c>
      <c r="M898" s="10">
        <v>188953</v>
      </c>
      <c r="N898" s="10">
        <v>6897065</v>
      </c>
    </row>
    <row r="899" spans="1:14" ht="24">
      <c r="A899" s="163">
        <v>373303</v>
      </c>
      <c r="B899" s="164">
        <v>373303</v>
      </c>
      <c r="C899" s="353" t="s">
        <v>1690</v>
      </c>
      <c r="D899" s="353"/>
      <c r="E899" s="353"/>
      <c r="F899" s="353"/>
      <c r="G899" s="164">
        <v>400</v>
      </c>
      <c r="H899" s="10">
        <v>2327200</v>
      </c>
      <c r="I899" s="10">
        <v>1758800</v>
      </c>
      <c r="J899" s="10">
        <v>658400</v>
      </c>
      <c r="K899" s="10">
        <v>1963712</v>
      </c>
      <c r="L899" s="10" t="s">
        <v>440</v>
      </c>
      <c r="M899" s="10">
        <v>188953</v>
      </c>
      <c r="N899" s="10">
        <v>6897065</v>
      </c>
    </row>
    <row r="900" spans="1:14" ht="24">
      <c r="A900" s="163">
        <v>373305</v>
      </c>
      <c r="B900" s="164">
        <v>373305</v>
      </c>
      <c r="C900" s="353" t="s">
        <v>1691</v>
      </c>
      <c r="D900" s="353"/>
      <c r="E900" s="353"/>
      <c r="F900" s="353"/>
      <c r="G900" s="164">
        <v>400</v>
      </c>
      <c r="H900" s="10">
        <v>2327200</v>
      </c>
      <c r="I900" s="10">
        <v>1758800</v>
      </c>
      <c r="J900" s="10">
        <v>658400</v>
      </c>
      <c r="K900" s="10">
        <v>1963712</v>
      </c>
      <c r="L900" s="10" t="s">
        <v>440</v>
      </c>
      <c r="M900" s="10">
        <v>188953</v>
      </c>
      <c r="N900" s="10">
        <v>6897065</v>
      </c>
    </row>
    <row r="901" spans="1:14" ht="24">
      <c r="A901" s="163">
        <v>373601</v>
      </c>
      <c r="B901" s="164">
        <v>373601</v>
      </c>
      <c r="C901" s="353" t="s">
        <v>1692</v>
      </c>
      <c r="D901" s="353"/>
      <c r="E901" s="353"/>
      <c r="F901" s="353"/>
      <c r="G901" s="164">
        <v>310</v>
      </c>
      <c r="H901" s="10">
        <v>1803580</v>
      </c>
      <c r="I901" s="10">
        <v>1363070</v>
      </c>
      <c r="J901" s="10">
        <v>510260</v>
      </c>
      <c r="K901" s="10">
        <v>1564130</v>
      </c>
      <c r="L901" s="10" t="s">
        <v>440</v>
      </c>
      <c r="M901" s="10">
        <v>188953</v>
      </c>
      <c r="N901" s="10">
        <v>5429993</v>
      </c>
    </row>
    <row r="902" spans="1:14">
      <c r="A902" s="163">
        <v>373701</v>
      </c>
      <c r="B902" s="164">
        <v>373701</v>
      </c>
      <c r="C902" s="353" t="s">
        <v>1693</v>
      </c>
      <c r="D902" s="353"/>
      <c r="E902" s="353"/>
      <c r="F902" s="353"/>
      <c r="G902" s="164">
        <v>150</v>
      </c>
      <c r="H902" s="10">
        <v>872700</v>
      </c>
      <c r="I902" s="10">
        <v>659550</v>
      </c>
      <c r="J902" s="10">
        <v>246900</v>
      </c>
      <c r="K902" s="10">
        <v>727079</v>
      </c>
      <c r="L902" s="10">
        <v>546527</v>
      </c>
      <c r="M902" s="10">
        <v>188953</v>
      </c>
      <c r="N902" s="10">
        <v>3241709</v>
      </c>
    </row>
    <row r="903" spans="1:14">
      <c r="A903" s="163">
        <v>374301</v>
      </c>
      <c r="B903" s="164">
        <v>374301</v>
      </c>
      <c r="C903" s="353" t="s">
        <v>1694</v>
      </c>
      <c r="D903" s="353"/>
      <c r="E903" s="353"/>
      <c r="F903" s="353"/>
      <c r="G903" s="164">
        <v>125</v>
      </c>
      <c r="H903" s="10">
        <v>727250</v>
      </c>
      <c r="I903" s="10">
        <v>549625</v>
      </c>
      <c r="J903" s="10">
        <v>205750</v>
      </c>
      <c r="K903" s="10">
        <v>597058</v>
      </c>
      <c r="L903" s="10">
        <v>511404</v>
      </c>
      <c r="M903" s="10">
        <v>188953</v>
      </c>
      <c r="N903" s="10">
        <v>2780040</v>
      </c>
    </row>
    <row r="904" spans="1:14" ht="24">
      <c r="A904" s="163">
        <v>358308</v>
      </c>
      <c r="B904" s="164">
        <v>358308</v>
      </c>
      <c r="C904" s="353" t="s">
        <v>1695</v>
      </c>
      <c r="D904" s="353"/>
      <c r="E904" s="353"/>
      <c r="F904" s="353"/>
      <c r="G904" s="164">
        <v>550</v>
      </c>
      <c r="H904" s="10">
        <v>3199900</v>
      </c>
      <c r="I904" s="10">
        <v>2418350</v>
      </c>
      <c r="J904" s="10">
        <v>2418350</v>
      </c>
      <c r="K904" s="10">
        <v>3023350</v>
      </c>
      <c r="L904" s="10" t="s">
        <v>440</v>
      </c>
      <c r="M904" s="10">
        <v>188953</v>
      </c>
      <c r="N904" s="10">
        <v>11248903</v>
      </c>
    </row>
    <row r="905" spans="1:14" ht="24">
      <c r="A905" s="163">
        <v>358401</v>
      </c>
      <c r="B905" s="164">
        <v>358401</v>
      </c>
      <c r="C905" s="353" t="s">
        <v>1696</v>
      </c>
      <c r="D905" s="353"/>
      <c r="E905" s="353"/>
      <c r="F905" s="353"/>
      <c r="G905" s="164">
        <v>550</v>
      </c>
      <c r="H905" s="10">
        <v>3199900</v>
      </c>
      <c r="I905" s="10">
        <v>2418350</v>
      </c>
      <c r="J905" s="10">
        <v>2418350</v>
      </c>
      <c r="K905" s="10">
        <v>3023350</v>
      </c>
      <c r="L905" s="10" t="s">
        <v>440</v>
      </c>
      <c r="M905" s="10">
        <v>188953</v>
      </c>
      <c r="N905" s="10">
        <v>11248903</v>
      </c>
    </row>
    <row r="906" spans="1:14" ht="24">
      <c r="A906" s="163">
        <v>358502</v>
      </c>
      <c r="B906" s="164">
        <v>358502</v>
      </c>
      <c r="C906" s="353" t="s">
        <v>1697</v>
      </c>
      <c r="D906" s="353"/>
      <c r="E906" s="353"/>
      <c r="F906" s="353"/>
      <c r="G906" s="164">
        <v>550</v>
      </c>
      <c r="H906" s="10">
        <v>3199900</v>
      </c>
      <c r="I906" s="10">
        <v>2418350</v>
      </c>
      <c r="J906" s="10">
        <v>2418350</v>
      </c>
      <c r="K906" s="10">
        <v>3023350</v>
      </c>
      <c r="L906" s="10" t="s">
        <v>440</v>
      </c>
      <c r="M906" s="10">
        <v>188953</v>
      </c>
      <c r="N906" s="10">
        <v>11248903</v>
      </c>
    </row>
    <row r="907" spans="1:14" ht="24">
      <c r="A907" s="163">
        <v>358507</v>
      </c>
      <c r="B907" s="164">
        <v>358507</v>
      </c>
      <c r="C907" s="353" t="s">
        <v>1698</v>
      </c>
      <c r="D907" s="353"/>
      <c r="E907" s="353"/>
      <c r="F907" s="353"/>
      <c r="G907" s="164">
        <v>550</v>
      </c>
      <c r="H907" s="10">
        <v>3199900</v>
      </c>
      <c r="I907" s="10">
        <v>2418350</v>
      </c>
      <c r="J907" s="10">
        <v>2418350</v>
      </c>
      <c r="K907" s="10">
        <v>3023350</v>
      </c>
      <c r="L907" s="10" t="s">
        <v>440</v>
      </c>
      <c r="M907" s="10">
        <v>188953</v>
      </c>
      <c r="N907" s="10">
        <v>11248903</v>
      </c>
    </row>
    <row r="908" spans="1:14" ht="24">
      <c r="A908" s="163">
        <v>358510</v>
      </c>
      <c r="B908" s="164">
        <v>358510</v>
      </c>
      <c r="C908" s="353" t="s">
        <v>1699</v>
      </c>
      <c r="D908" s="353"/>
      <c r="E908" s="353"/>
      <c r="F908" s="353"/>
      <c r="G908" s="164">
        <v>550</v>
      </c>
      <c r="H908" s="10">
        <v>3199900</v>
      </c>
      <c r="I908" s="10">
        <v>2418350</v>
      </c>
      <c r="J908" s="10">
        <v>2418350</v>
      </c>
      <c r="K908" s="10">
        <v>3023350</v>
      </c>
      <c r="L908" s="10" t="s">
        <v>440</v>
      </c>
      <c r="M908" s="10">
        <v>188953</v>
      </c>
      <c r="N908" s="10">
        <v>11248903</v>
      </c>
    </row>
    <row r="909" spans="1:14">
      <c r="A909" s="163">
        <v>374101</v>
      </c>
      <c r="B909" s="164">
        <v>374101</v>
      </c>
      <c r="C909" s="353" t="s">
        <v>1700</v>
      </c>
      <c r="D909" s="353"/>
      <c r="E909" s="353"/>
      <c r="F909" s="353"/>
      <c r="G909" s="164">
        <v>150</v>
      </c>
      <c r="H909" s="10">
        <v>872700</v>
      </c>
      <c r="I909" s="10">
        <v>659550</v>
      </c>
      <c r="J909" s="10">
        <v>246900</v>
      </c>
      <c r="K909" s="10">
        <v>727079</v>
      </c>
      <c r="L909" s="10">
        <v>546527</v>
      </c>
      <c r="M909" s="10">
        <v>188953</v>
      </c>
      <c r="N909" s="10">
        <v>3241709</v>
      </c>
    </row>
    <row r="910" spans="1:14" ht="24">
      <c r="A910" s="163">
        <v>374201</v>
      </c>
      <c r="B910" s="164">
        <v>374201</v>
      </c>
      <c r="C910" s="353" t="s">
        <v>1701</v>
      </c>
      <c r="D910" s="353"/>
      <c r="E910" s="353"/>
      <c r="F910" s="353"/>
      <c r="G910" s="164">
        <v>400</v>
      </c>
      <c r="H910" s="10">
        <v>2327200</v>
      </c>
      <c r="I910" s="10">
        <v>1758800</v>
      </c>
      <c r="J910" s="10">
        <v>658400</v>
      </c>
      <c r="K910" s="10">
        <v>1963712</v>
      </c>
      <c r="L910" s="10" t="s">
        <v>440</v>
      </c>
      <c r="M910" s="10">
        <v>188953</v>
      </c>
      <c r="N910" s="10">
        <v>6897065</v>
      </c>
    </row>
    <row r="911" spans="1:14" ht="24">
      <c r="A911" s="163">
        <v>360301</v>
      </c>
      <c r="B911" s="164">
        <v>360301</v>
      </c>
      <c r="C911" s="353" t="s">
        <v>1702</v>
      </c>
      <c r="D911" s="353"/>
      <c r="E911" s="353"/>
      <c r="F911" s="353"/>
      <c r="G911" s="164">
        <v>300</v>
      </c>
      <c r="H911" s="10">
        <v>1745400</v>
      </c>
      <c r="I911" s="10">
        <v>1319100</v>
      </c>
      <c r="J911" s="10">
        <v>493800</v>
      </c>
      <c r="K911" s="10">
        <v>1564130</v>
      </c>
      <c r="L911" s="10" t="s">
        <v>440</v>
      </c>
      <c r="M911" s="10">
        <v>188953</v>
      </c>
      <c r="N911" s="10">
        <v>5311383</v>
      </c>
    </row>
    <row r="912" spans="1:14">
      <c r="A912" s="163">
        <v>359501</v>
      </c>
      <c r="B912" s="164">
        <v>359501</v>
      </c>
      <c r="C912" s="353" t="s">
        <v>1703</v>
      </c>
      <c r="D912" s="353"/>
      <c r="E912" s="353"/>
      <c r="F912" s="353"/>
      <c r="G912" s="164">
        <v>150</v>
      </c>
      <c r="H912" s="10">
        <v>872700</v>
      </c>
      <c r="I912" s="10">
        <v>659550</v>
      </c>
      <c r="J912" s="10">
        <v>246900</v>
      </c>
      <c r="K912" s="10">
        <v>727079</v>
      </c>
      <c r="L912" s="10">
        <v>546527</v>
      </c>
      <c r="M912" s="10">
        <v>188953</v>
      </c>
      <c r="N912" s="10">
        <v>3241709</v>
      </c>
    </row>
    <row r="913" spans="1:14" ht="24">
      <c r="A913" s="163">
        <v>373307</v>
      </c>
      <c r="B913" s="164">
        <v>373307</v>
      </c>
      <c r="C913" s="353" t="s">
        <v>1704</v>
      </c>
      <c r="D913" s="353"/>
      <c r="E913" s="353"/>
      <c r="F913" s="353"/>
      <c r="G913" s="164">
        <v>450</v>
      </c>
      <c r="H913" s="10">
        <v>2618100</v>
      </c>
      <c r="I913" s="10">
        <v>1978650</v>
      </c>
      <c r="J913" s="10">
        <v>1978650</v>
      </c>
      <c r="K913" s="10">
        <v>2137515</v>
      </c>
      <c r="L913" s="10" t="s">
        <v>440</v>
      </c>
      <c r="M913" s="10">
        <v>188953</v>
      </c>
      <c r="N913" s="10">
        <v>8901868</v>
      </c>
    </row>
    <row r="914" spans="1:14">
      <c r="A914" s="163">
        <v>376101</v>
      </c>
      <c r="B914" s="164">
        <v>376101</v>
      </c>
      <c r="C914" s="353" t="s">
        <v>1705</v>
      </c>
      <c r="D914" s="353"/>
      <c r="E914" s="353"/>
      <c r="F914" s="353"/>
      <c r="G914" s="164">
        <v>100</v>
      </c>
      <c r="H914" s="10">
        <v>581800</v>
      </c>
      <c r="I914" s="10">
        <v>439700</v>
      </c>
      <c r="J914" s="10">
        <v>164600</v>
      </c>
      <c r="K914" s="10">
        <v>564179</v>
      </c>
      <c r="L914" s="10">
        <v>425946</v>
      </c>
      <c r="M914" s="10">
        <v>188953</v>
      </c>
      <c r="N914" s="10">
        <v>2365178</v>
      </c>
    </row>
    <row r="915" spans="1:14" ht="24">
      <c r="A915" s="163">
        <v>396505</v>
      </c>
      <c r="B915" s="164">
        <v>396505</v>
      </c>
      <c r="C915" s="353" t="s">
        <v>1706</v>
      </c>
      <c r="D915" s="353"/>
      <c r="E915" s="353"/>
      <c r="F915" s="353"/>
      <c r="G915" s="164">
        <v>850</v>
      </c>
      <c r="H915" s="10">
        <v>4945300</v>
      </c>
      <c r="I915" s="10">
        <v>3737450</v>
      </c>
      <c r="J915" s="10">
        <v>3737450</v>
      </c>
      <c r="K915" s="10">
        <v>4672450</v>
      </c>
      <c r="L915" s="10" t="s">
        <v>440</v>
      </c>
      <c r="M915" s="10">
        <v>188953</v>
      </c>
      <c r="N915" s="10">
        <v>17281603</v>
      </c>
    </row>
    <row r="916" spans="1:14">
      <c r="A916" s="163">
        <v>332901</v>
      </c>
      <c r="B916" s="164">
        <v>332901</v>
      </c>
      <c r="C916" s="353" t="s">
        <v>1707</v>
      </c>
      <c r="D916" s="353"/>
      <c r="E916" s="353"/>
      <c r="F916" s="353"/>
      <c r="G916" s="164">
        <v>140</v>
      </c>
      <c r="H916" s="10">
        <v>814520</v>
      </c>
      <c r="I916" s="10">
        <v>615580</v>
      </c>
      <c r="J916" s="10">
        <v>230440</v>
      </c>
      <c r="K916" s="10">
        <v>727079</v>
      </c>
      <c r="L916" s="10">
        <v>546527</v>
      </c>
      <c r="M916" s="10">
        <v>188953</v>
      </c>
      <c r="N916" s="10">
        <v>3123099</v>
      </c>
    </row>
    <row r="917" spans="1:14">
      <c r="A917" s="163">
        <v>332902</v>
      </c>
      <c r="B917" s="164">
        <v>332902</v>
      </c>
      <c r="C917" s="353" t="s">
        <v>1708</v>
      </c>
      <c r="D917" s="353"/>
      <c r="E917" s="353"/>
      <c r="F917" s="353"/>
      <c r="G917" s="164">
        <v>140</v>
      </c>
      <c r="H917" s="10">
        <v>814520</v>
      </c>
      <c r="I917" s="10">
        <v>615580</v>
      </c>
      <c r="J917" s="10">
        <v>230440</v>
      </c>
      <c r="K917" s="10">
        <v>727079</v>
      </c>
      <c r="L917" s="10">
        <v>546527</v>
      </c>
      <c r="M917" s="10">
        <v>188953</v>
      </c>
      <c r="N917" s="10">
        <v>3123099</v>
      </c>
    </row>
    <row r="918" spans="1:14">
      <c r="A918" s="163">
        <v>332903</v>
      </c>
      <c r="B918" s="164">
        <v>332903</v>
      </c>
      <c r="C918" s="353" t="s">
        <v>1709</v>
      </c>
      <c r="D918" s="353"/>
      <c r="E918" s="353"/>
      <c r="F918" s="353"/>
      <c r="G918" s="164">
        <v>140</v>
      </c>
      <c r="H918" s="10">
        <v>814520</v>
      </c>
      <c r="I918" s="10">
        <v>615580</v>
      </c>
      <c r="J918" s="10">
        <v>230440</v>
      </c>
      <c r="K918" s="10">
        <v>727079</v>
      </c>
      <c r="L918" s="10">
        <v>546527</v>
      </c>
      <c r="M918" s="10">
        <v>188953</v>
      </c>
      <c r="N918" s="10">
        <v>3123099</v>
      </c>
    </row>
    <row r="919" spans="1:14">
      <c r="A919" s="163">
        <v>340201</v>
      </c>
      <c r="B919" s="164">
        <v>340201</v>
      </c>
      <c r="C919" s="353" t="s">
        <v>1710</v>
      </c>
      <c r="D919" s="353"/>
      <c r="E919" s="353"/>
      <c r="F919" s="353"/>
      <c r="G919" s="164">
        <v>95</v>
      </c>
      <c r="H919" s="10">
        <v>552710</v>
      </c>
      <c r="I919" s="10">
        <v>417715</v>
      </c>
      <c r="J919" s="10">
        <v>156370</v>
      </c>
      <c r="K919" s="10">
        <v>564179</v>
      </c>
      <c r="L919" s="10">
        <v>425946</v>
      </c>
      <c r="M919" s="10">
        <v>188953</v>
      </c>
      <c r="N919" s="10">
        <v>2305873</v>
      </c>
    </row>
    <row r="920" spans="1:14">
      <c r="A920" s="163">
        <v>340301</v>
      </c>
      <c r="B920" s="164">
        <v>340301</v>
      </c>
      <c r="C920" s="353" t="s">
        <v>1711</v>
      </c>
      <c r="D920" s="353"/>
      <c r="E920" s="353"/>
      <c r="F920" s="353"/>
      <c r="G920" s="164">
        <v>120</v>
      </c>
      <c r="H920" s="10">
        <v>698160</v>
      </c>
      <c r="I920" s="10">
        <v>527640</v>
      </c>
      <c r="J920" s="10">
        <v>197520</v>
      </c>
      <c r="K920" s="10">
        <v>597058</v>
      </c>
      <c r="L920" s="10">
        <v>511404</v>
      </c>
      <c r="M920" s="10">
        <v>188953</v>
      </c>
      <c r="N920" s="10">
        <v>2720735</v>
      </c>
    </row>
    <row r="921" spans="1:14">
      <c r="A921" s="163">
        <v>340401</v>
      </c>
      <c r="B921" s="164">
        <v>340401</v>
      </c>
      <c r="C921" s="353" t="s">
        <v>1712</v>
      </c>
      <c r="D921" s="353"/>
      <c r="E921" s="353"/>
      <c r="F921" s="353"/>
      <c r="G921" s="164">
        <v>40</v>
      </c>
      <c r="H921" s="10">
        <v>232720</v>
      </c>
      <c r="I921" s="10">
        <v>175880</v>
      </c>
      <c r="J921" s="10">
        <v>0</v>
      </c>
      <c r="K921" s="10">
        <v>172669</v>
      </c>
      <c r="L921" s="10">
        <v>129145</v>
      </c>
      <c r="M921" s="10">
        <v>188953</v>
      </c>
      <c r="N921" s="10">
        <v>899367</v>
      </c>
    </row>
    <row r="922" spans="1:14">
      <c r="A922" s="163">
        <v>340601</v>
      </c>
      <c r="B922" s="164">
        <v>340601</v>
      </c>
      <c r="C922" s="353" t="s">
        <v>1713</v>
      </c>
      <c r="D922" s="353"/>
      <c r="E922" s="353"/>
      <c r="F922" s="353"/>
      <c r="G922" s="164">
        <v>90</v>
      </c>
      <c r="H922" s="10">
        <v>523620</v>
      </c>
      <c r="I922" s="10">
        <v>395730</v>
      </c>
      <c r="J922" s="10">
        <v>148140</v>
      </c>
      <c r="K922" s="10">
        <v>505708</v>
      </c>
      <c r="L922" s="10">
        <v>370599</v>
      </c>
      <c r="M922" s="10">
        <v>188953</v>
      </c>
      <c r="N922" s="10">
        <v>2132750</v>
      </c>
    </row>
    <row r="923" spans="1:14">
      <c r="A923" s="163">
        <v>340701</v>
      </c>
      <c r="B923" s="164">
        <v>340701</v>
      </c>
      <c r="C923" s="353" t="s">
        <v>1714</v>
      </c>
      <c r="D923" s="353"/>
      <c r="E923" s="353"/>
      <c r="F923" s="353"/>
      <c r="G923" s="164">
        <v>95</v>
      </c>
      <c r="H923" s="10">
        <v>552710</v>
      </c>
      <c r="I923" s="10">
        <v>417715</v>
      </c>
      <c r="J923" s="10">
        <v>156370</v>
      </c>
      <c r="K923" s="10">
        <v>564179</v>
      </c>
      <c r="L923" s="10">
        <v>425946</v>
      </c>
      <c r="M923" s="10">
        <v>188953</v>
      </c>
      <c r="N923" s="10">
        <v>2305873</v>
      </c>
    </row>
    <row r="924" spans="1:14">
      <c r="A924" s="163">
        <v>340901</v>
      </c>
      <c r="B924" s="164">
        <v>340901</v>
      </c>
      <c r="C924" s="353" t="s">
        <v>1715</v>
      </c>
      <c r="D924" s="353"/>
      <c r="E924" s="353"/>
      <c r="F924" s="353"/>
      <c r="G924" s="164">
        <v>120</v>
      </c>
      <c r="H924" s="10">
        <v>698160</v>
      </c>
      <c r="I924" s="10">
        <v>527640</v>
      </c>
      <c r="J924" s="10">
        <v>197520</v>
      </c>
      <c r="K924" s="10">
        <v>597058</v>
      </c>
      <c r="L924" s="10">
        <v>511404</v>
      </c>
      <c r="M924" s="10">
        <v>188953</v>
      </c>
      <c r="N924" s="10">
        <v>2720735</v>
      </c>
    </row>
    <row r="925" spans="1:14" ht="24">
      <c r="A925" s="163">
        <v>340903</v>
      </c>
      <c r="B925" s="164">
        <v>340903</v>
      </c>
      <c r="C925" s="353" t="s">
        <v>1716</v>
      </c>
      <c r="D925" s="353"/>
      <c r="E925" s="353"/>
      <c r="F925" s="353"/>
      <c r="G925" s="164">
        <v>280</v>
      </c>
      <c r="H925" s="10">
        <v>1629040</v>
      </c>
      <c r="I925" s="10">
        <v>1231160</v>
      </c>
      <c r="J925" s="10">
        <v>460880</v>
      </c>
      <c r="K925" s="10">
        <v>1390328</v>
      </c>
      <c r="L925" s="10" t="s">
        <v>440</v>
      </c>
      <c r="M925" s="10">
        <v>188953</v>
      </c>
      <c r="N925" s="10">
        <v>4900361</v>
      </c>
    </row>
    <row r="926" spans="1:14" ht="24">
      <c r="A926" s="163">
        <v>340905</v>
      </c>
      <c r="B926" s="164">
        <v>340905</v>
      </c>
      <c r="C926" s="353" t="s">
        <v>1717</v>
      </c>
      <c r="D926" s="353"/>
      <c r="E926" s="353"/>
      <c r="F926" s="353"/>
      <c r="G926" s="164">
        <v>250</v>
      </c>
      <c r="H926" s="10">
        <v>1454500</v>
      </c>
      <c r="I926" s="10">
        <v>1099250</v>
      </c>
      <c r="J926" s="10">
        <v>411500</v>
      </c>
      <c r="K926" s="10">
        <v>1241331</v>
      </c>
      <c r="L926" s="10" t="s">
        <v>440</v>
      </c>
      <c r="M926" s="10">
        <v>188953</v>
      </c>
      <c r="N926" s="10">
        <v>4395534</v>
      </c>
    </row>
    <row r="927" spans="1:14" ht="24">
      <c r="A927" s="163">
        <v>340906</v>
      </c>
      <c r="B927" s="164">
        <v>340906</v>
      </c>
      <c r="C927" s="353" t="s">
        <v>1718</v>
      </c>
      <c r="D927" s="353"/>
      <c r="E927" s="353"/>
      <c r="F927" s="353"/>
      <c r="G927" s="164">
        <v>200</v>
      </c>
      <c r="H927" s="10">
        <v>1163600</v>
      </c>
      <c r="I927" s="10">
        <v>879400</v>
      </c>
      <c r="J927" s="10">
        <v>329200</v>
      </c>
      <c r="K927" s="10">
        <v>963288</v>
      </c>
      <c r="L927" s="10" t="s">
        <v>440</v>
      </c>
      <c r="M927" s="10">
        <v>188953</v>
      </c>
      <c r="N927" s="10">
        <v>3524441</v>
      </c>
    </row>
    <row r="928" spans="1:14" ht="24">
      <c r="A928" s="163">
        <v>340909</v>
      </c>
      <c r="B928" s="164">
        <v>340909</v>
      </c>
      <c r="C928" s="353" t="s">
        <v>1719</v>
      </c>
      <c r="D928" s="353"/>
      <c r="E928" s="353"/>
      <c r="F928" s="353"/>
      <c r="G928" s="164">
        <v>220</v>
      </c>
      <c r="H928" s="10">
        <v>1279960</v>
      </c>
      <c r="I928" s="10">
        <v>967340</v>
      </c>
      <c r="J928" s="10">
        <v>362120</v>
      </c>
      <c r="K928" s="10">
        <v>1089802</v>
      </c>
      <c r="L928" s="10" t="s">
        <v>440</v>
      </c>
      <c r="M928" s="10">
        <v>188953</v>
      </c>
      <c r="N928" s="10">
        <v>3888175</v>
      </c>
    </row>
    <row r="929" spans="1:14" ht="24">
      <c r="A929" s="163">
        <v>340910</v>
      </c>
      <c r="B929" s="164">
        <v>340910</v>
      </c>
      <c r="C929" s="353" t="s">
        <v>1720</v>
      </c>
      <c r="D929" s="353"/>
      <c r="E929" s="353"/>
      <c r="F929" s="353"/>
      <c r="G929" s="164">
        <v>200</v>
      </c>
      <c r="H929" s="10">
        <v>1163600</v>
      </c>
      <c r="I929" s="10">
        <v>879400</v>
      </c>
      <c r="J929" s="10">
        <v>329200</v>
      </c>
      <c r="K929" s="10">
        <v>963288</v>
      </c>
      <c r="L929" s="10" t="s">
        <v>440</v>
      </c>
      <c r="M929" s="10">
        <v>188953</v>
      </c>
      <c r="N929" s="10">
        <v>3524441</v>
      </c>
    </row>
    <row r="930" spans="1:14">
      <c r="A930" s="163">
        <v>341101</v>
      </c>
      <c r="B930" s="164">
        <v>341101</v>
      </c>
      <c r="C930" s="353" t="s">
        <v>1721</v>
      </c>
      <c r="D930" s="353"/>
      <c r="E930" s="353"/>
      <c r="F930" s="353"/>
      <c r="G930" s="164">
        <v>120</v>
      </c>
      <c r="H930" s="10">
        <v>698160</v>
      </c>
      <c r="I930" s="10">
        <v>527640</v>
      </c>
      <c r="J930" s="10">
        <v>197520</v>
      </c>
      <c r="K930" s="10">
        <v>597058</v>
      </c>
      <c r="L930" s="10">
        <v>511404</v>
      </c>
      <c r="M930" s="10">
        <v>188953</v>
      </c>
      <c r="N930" s="10">
        <v>2720735</v>
      </c>
    </row>
    <row r="931" spans="1:14">
      <c r="A931" s="163">
        <v>341104</v>
      </c>
      <c r="B931" s="164">
        <v>341104</v>
      </c>
      <c r="C931" s="353" t="s">
        <v>1722</v>
      </c>
      <c r="D931" s="353"/>
      <c r="E931" s="353"/>
      <c r="F931" s="353"/>
      <c r="G931" s="164">
        <v>120</v>
      </c>
      <c r="H931" s="10">
        <v>698160</v>
      </c>
      <c r="I931" s="10">
        <v>527640</v>
      </c>
      <c r="J931" s="10">
        <v>197520</v>
      </c>
      <c r="K931" s="10">
        <v>597058</v>
      </c>
      <c r="L931" s="10">
        <v>511404</v>
      </c>
      <c r="M931" s="10">
        <v>188953</v>
      </c>
      <c r="N931" s="10">
        <v>2720735</v>
      </c>
    </row>
    <row r="932" spans="1:14">
      <c r="A932" s="163">
        <v>341105</v>
      </c>
      <c r="B932" s="164">
        <v>341105</v>
      </c>
      <c r="C932" s="353" t="s">
        <v>1723</v>
      </c>
      <c r="D932" s="353"/>
      <c r="E932" s="353"/>
      <c r="F932" s="353"/>
      <c r="G932" s="164">
        <v>120</v>
      </c>
      <c r="H932" s="10">
        <v>698160</v>
      </c>
      <c r="I932" s="10">
        <v>527640</v>
      </c>
      <c r="J932" s="10">
        <v>197520</v>
      </c>
      <c r="K932" s="10">
        <v>597058</v>
      </c>
      <c r="L932" s="10">
        <v>511404</v>
      </c>
      <c r="M932" s="10">
        <v>188953</v>
      </c>
      <c r="N932" s="10">
        <v>2720735</v>
      </c>
    </row>
    <row r="933" spans="1:14">
      <c r="A933" s="163">
        <v>341106</v>
      </c>
      <c r="B933" s="164">
        <v>341106</v>
      </c>
      <c r="C933" s="353" t="s">
        <v>1724</v>
      </c>
      <c r="D933" s="353"/>
      <c r="E933" s="353"/>
      <c r="F933" s="353"/>
      <c r="G933" s="164">
        <v>120</v>
      </c>
      <c r="H933" s="10">
        <v>698160</v>
      </c>
      <c r="I933" s="10">
        <v>527640</v>
      </c>
      <c r="J933" s="10">
        <v>197520</v>
      </c>
      <c r="K933" s="10">
        <v>597058</v>
      </c>
      <c r="L933" s="10">
        <v>511404</v>
      </c>
      <c r="M933" s="10">
        <v>188953</v>
      </c>
      <c r="N933" s="10">
        <v>2720735</v>
      </c>
    </row>
    <row r="934" spans="1:14">
      <c r="A934" s="163">
        <v>341501</v>
      </c>
      <c r="B934" s="164">
        <v>341501</v>
      </c>
      <c r="C934" s="353" t="s">
        <v>1725</v>
      </c>
      <c r="D934" s="353"/>
      <c r="E934" s="353"/>
      <c r="F934" s="353"/>
      <c r="G934" s="164">
        <v>120</v>
      </c>
      <c r="H934" s="10">
        <v>698160</v>
      </c>
      <c r="I934" s="10">
        <v>527640</v>
      </c>
      <c r="J934" s="10">
        <v>197520</v>
      </c>
      <c r="K934" s="10">
        <v>597058</v>
      </c>
      <c r="L934" s="10">
        <v>511404</v>
      </c>
      <c r="M934" s="10">
        <v>188953</v>
      </c>
      <c r="N934" s="10">
        <v>2720735</v>
      </c>
    </row>
    <row r="935" spans="1:14">
      <c r="A935" s="163">
        <v>345001</v>
      </c>
      <c r="B935" s="164">
        <v>345001</v>
      </c>
      <c r="C935" s="353" t="s">
        <v>1726</v>
      </c>
      <c r="D935" s="353"/>
      <c r="E935" s="353"/>
      <c r="F935" s="353"/>
      <c r="G935" s="164">
        <v>35</v>
      </c>
      <c r="H935" s="10">
        <v>203630</v>
      </c>
      <c r="I935" s="10">
        <v>153895</v>
      </c>
      <c r="J935" s="10">
        <v>0</v>
      </c>
      <c r="K935" s="10">
        <v>172669</v>
      </c>
      <c r="L935" s="10">
        <v>129145</v>
      </c>
      <c r="M935" s="10">
        <v>188953</v>
      </c>
      <c r="N935" s="10">
        <v>848292</v>
      </c>
    </row>
    <row r="936" spans="1:14">
      <c r="A936" s="163">
        <v>345002</v>
      </c>
      <c r="B936" s="164">
        <v>345002</v>
      </c>
      <c r="C936" s="353" t="s">
        <v>1727</v>
      </c>
      <c r="D936" s="353"/>
      <c r="E936" s="353"/>
      <c r="F936" s="353"/>
      <c r="G936" s="164">
        <v>45</v>
      </c>
      <c r="H936" s="10">
        <v>261810</v>
      </c>
      <c r="I936" s="10">
        <v>197865</v>
      </c>
      <c r="J936" s="10">
        <v>0</v>
      </c>
      <c r="K936" s="10">
        <v>216885</v>
      </c>
      <c r="L936" s="10">
        <v>176709</v>
      </c>
      <c r="M936" s="10">
        <v>188953</v>
      </c>
      <c r="N936" s="10">
        <v>1042222</v>
      </c>
    </row>
    <row r="937" spans="1:14">
      <c r="A937" s="163">
        <v>348102</v>
      </c>
      <c r="B937" s="164">
        <v>348102</v>
      </c>
      <c r="C937" s="353" t="s">
        <v>1728</v>
      </c>
      <c r="D937" s="353"/>
      <c r="E937" s="353"/>
      <c r="F937" s="353"/>
      <c r="G937" s="164">
        <v>120</v>
      </c>
      <c r="H937" s="10">
        <v>698160</v>
      </c>
      <c r="I937" s="10">
        <v>527640</v>
      </c>
      <c r="J937" s="10">
        <v>197520</v>
      </c>
      <c r="K937" s="10">
        <v>597058</v>
      </c>
      <c r="L937" s="10">
        <v>511404</v>
      </c>
      <c r="M937" s="10">
        <v>188953</v>
      </c>
      <c r="N937" s="10">
        <v>2720735</v>
      </c>
    </row>
    <row r="938" spans="1:14" ht="24">
      <c r="A938" s="163">
        <v>349401</v>
      </c>
      <c r="B938" s="164">
        <v>349401</v>
      </c>
      <c r="C938" s="353" t="s">
        <v>1729</v>
      </c>
      <c r="D938" s="353"/>
      <c r="E938" s="353"/>
      <c r="F938" s="353"/>
      <c r="G938" s="164">
        <v>200</v>
      </c>
      <c r="H938" s="10">
        <v>1163600</v>
      </c>
      <c r="I938" s="10">
        <v>879400</v>
      </c>
      <c r="J938" s="10">
        <v>329200</v>
      </c>
      <c r="K938" s="10">
        <v>963288</v>
      </c>
      <c r="L938" s="10" t="s">
        <v>440</v>
      </c>
      <c r="M938" s="10">
        <v>188953</v>
      </c>
      <c r="N938" s="10">
        <v>3524441</v>
      </c>
    </row>
    <row r="939" spans="1:14" ht="24">
      <c r="A939" s="163">
        <v>349402</v>
      </c>
      <c r="B939" s="164">
        <v>349402</v>
      </c>
      <c r="C939" s="353" t="s">
        <v>1730</v>
      </c>
      <c r="D939" s="353"/>
      <c r="E939" s="353"/>
      <c r="F939" s="353"/>
      <c r="G939" s="164">
        <v>200</v>
      </c>
      <c r="H939" s="10">
        <v>1163600</v>
      </c>
      <c r="I939" s="10">
        <v>879400</v>
      </c>
      <c r="J939" s="10">
        <v>329200</v>
      </c>
      <c r="K939" s="10">
        <v>963288</v>
      </c>
      <c r="L939" s="10" t="s">
        <v>440</v>
      </c>
      <c r="M939" s="10">
        <v>188953</v>
      </c>
      <c r="N939" s="10">
        <v>3524441</v>
      </c>
    </row>
    <row r="940" spans="1:14" ht="24">
      <c r="A940" s="163">
        <v>396502</v>
      </c>
      <c r="B940" s="164">
        <v>396502</v>
      </c>
      <c r="C940" s="353" t="s">
        <v>1731</v>
      </c>
      <c r="D940" s="353"/>
      <c r="E940" s="353"/>
      <c r="F940" s="353"/>
      <c r="G940" s="164">
        <v>850</v>
      </c>
      <c r="H940" s="10">
        <v>4945300</v>
      </c>
      <c r="I940" s="10">
        <v>3737450</v>
      </c>
      <c r="J940" s="10">
        <v>3737450</v>
      </c>
      <c r="K940" s="10">
        <v>4672450</v>
      </c>
      <c r="L940" s="10" t="s">
        <v>440</v>
      </c>
      <c r="M940" s="10">
        <v>188953</v>
      </c>
      <c r="N940" s="10">
        <v>17281603</v>
      </c>
    </row>
    <row r="941" spans="1:14" ht="24">
      <c r="A941" s="163">
        <v>396503</v>
      </c>
      <c r="B941" s="164">
        <v>396503</v>
      </c>
      <c r="C941" s="353" t="s">
        <v>1732</v>
      </c>
      <c r="D941" s="353"/>
      <c r="E941" s="353"/>
      <c r="F941" s="353"/>
      <c r="G941" s="164">
        <v>850</v>
      </c>
      <c r="H941" s="10">
        <v>4945300</v>
      </c>
      <c r="I941" s="10">
        <v>3737450</v>
      </c>
      <c r="J941" s="10">
        <v>3737450</v>
      </c>
      <c r="K941" s="10">
        <v>4672450</v>
      </c>
      <c r="L941" s="10" t="s">
        <v>440</v>
      </c>
      <c r="M941" s="10">
        <v>188953</v>
      </c>
      <c r="N941" s="10">
        <v>17281603</v>
      </c>
    </row>
    <row r="942" spans="1:14" ht="24">
      <c r="A942" s="163">
        <v>396504</v>
      </c>
      <c r="B942" s="164">
        <v>396504</v>
      </c>
      <c r="C942" s="353" t="s">
        <v>1733</v>
      </c>
      <c r="D942" s="353"/>
      <c r="E942" s="353"/>
      <c r="F942" s="353"/>
      <c r="G942" s="164">
        <v>850</v>
      </c>
      <c r="H942" s="10">
        <v>4945300</v>
      </c>
      <c r="I942" s="10">
        <v>3737450</v>
      </c>
      <c r="J942" s="10">
        <v>3737450</v>
      </c>
      <c r="K942" s="10">
        <v>4672450</v>
      </c>
      <c r="L942" s="10" t="s">
        <v>440</v>
      </c>
      <c r="M942" s="10">
        <v>188953</v>
      </c>
      <c r="N942" s="10">
        <v>17281603</v>
      </c>
    </row>
    <row r="943" spans="1:14">
      <c r="A943" s="163">
        <v>397501</v>
      </c>
      <c r="B943" s="164">
        <v>397501</v>
      </c>
      <c r="C943" s="353" t="s">
        <v>1734</v>
      </c>
      <c r="D943" s="353"/>
      <c r="E943" s="353"/>
      <c r="F943" s="353"/>
      <c r="G943" s="164">
        <v>95</v>
      </c>
      <c r="H943" s="10">
        <v>552710</v>
      </c>
      <c r="I943" s="10">
        <v>417715</v>
      </c>
      <c r="J943" s="10">
        <v>156370</v>
      </c>
      <c r="K943" s="10">
        <v>564179</v>
      </c>
      <c r="L943" s="10">
        <v>425946</v>
      </c>
      <c r="M943" s="10">
        <v>188953</v>
      </c>
      <c r="N943" s="10">
        <v>2305873</v>
      </c>
    </row>
    <row r="944" spans="1:14">
      <c r="A944" s="163">
        <v>397502</v>
      </c>
      <c r="B944" s="164">
        <v>397502</v>
      </c>
      <c r="C944" s="353" t="s">
        <v>1735</v>
      </c>
      <c r="D944" s="353"/>
      <c r="E944" s="353"/>
      <c r="F944" s="353"/>
      <c r="G944" s="164">
        <v>95</v>
      </c>
      <c r="H944" s="10">
        <v>552710</v>
      </c>
      <c r="I944" s="10">
        <v>417715</v>
      </c>
      <c r="J944" s="10">
        <v>156370</v>
      </c>
      <c r="K944" s="10">
        <v>564179</v>
      </c>
      <c r="L944" s="10">
        <v>425946</v>
      </c>
      <c r="M944" s="10">
        <v>188953</v>
      </c>
      <c r="N944" s="10">
        <v>2305873</v>
      </c>
    </row>
    <row r="945" spans="1:14">
      <c r="A945" s="163">
        <v>397503</v>
      </c>
      <c r="B945" s="164">
        <v>397503</v>
      </c>
      <c r="C945" s="353" t="s">
        <v>1736</v>
      </c>
      <c r="D945" s="353"/>
      <c r="E945" s="353"/>
      <c r="F945" s="353"/>
      <c r="G945" s="164">
        <v>95</v>
      </c>
      <c r="H945" s="10">
        <v>552710</v>
      </c>
      <c r="I945" s="10">
        <v>417715</v>
      </c>
      <c r="J945" s="10">
        <v>156370</v>
      </c>
      <c r="K945" s="10">
        <v>564179</v>
      </c>
      <c r="L945" s="10">
        <v>425946</v>
      </c>
      <c r="M945" s="10">
        <v>188953</v>
      </c>
      <c r="N945" s="10">
        <v>2305873</v>
      </c>
    </row>
    <row r="946" spans="1:14">
      <c r="A946" s="163">
        <v>776109</v>
      </c>
      <c r="B946" s="164">
        <v>776109</v>
      </c>
      <c r="C946" s="353" t="s">
        <v>1737</v>
      </c>
      <c r="D946" s="353"/>
      <c r="E946" s="353"/>
      <c r="F946" s="353"/>
      <c r="G946" s="164">
        <v>134</v>
      </c>
      <c r="H946" s="10">
        <v>779612</v>
      </c>
      <c r="I946" s="10">
        <v>589198</v>
      </c>
      <c r="J946" s="10">
        <v>220564</v>
      </c>
      <c r="K946" s="10">
        <v>727079</v>
      </c>
      <c r="L946" s="10">
        <v>546527</v>
      </c>
      <c r="M946" s="10">
        <v>188953</v>
      </c>
      <c r="N946" s="10">
        <v>3051933</v>
      </c>
    </row>
    <row r="947" spans="1:14">
      <c r="A947" s="163">
        <v>776110</v>
      </c>
      <c r="B947" s="164">
        <v>776110</v>
      </c>
      <c r="C947" s="353" t="s">
        <v>1738</v>
      </c>
      <c r="D947" s="353"/>
      <c r="E947" s="353"/>
      <c r="F947" s="353"/>
      <c r="G947" s="164">
        <v>100</v>
      </c>
      <c r="H947" s="10">
        <v>581800</v>
      </c>
      <c r="I947" s="10">
        <v>439700</v>
      </c>
      <c r="J947" s="10">
        <v>164600</v>
      </c>
      <c r="K947" s="10">
        <v>564179</v>
      </c>
      <c r="L947" s="10">
        <v>425946</v>
      </c>
      <c r="M947" s="10">
        <v>188953</v>
      </c>
      <c r="N947" s="10">
        <v>2365178</v>
      </c>
    </row>
    <row r="948" spans="1:14">
      <c r="A948" s="163">
        <v>779105</v>
      </c>
      <c r="B948" s="164">
        <v>779105</v>
      </c>
      <c r="C948" s="353" t="s">
        <v>1739</v>
      </c>
      <c r="D948" s="353"/>
      <c r="E948" s="353"/>
      <c r="F948" s="353"/>
      <c r="G948" s="164">
        <v>155</v>
      </c>
      <c r="H948" s="10">
        <v>901790</v>
      </c>
      <c r="I948" s="10">
        <v>681535</v>
      </c>
      <c r="J948" s="10">
        <v>255130</v>
      </c>
      <c r="K948" s="10">
        <v>798418</v>
      </c>
      <c r="L948" s="10">
        <v>596414</v>
      </c>
      <c r="M948" s="10">
        <v>188953</v>
      </c>
      <c r="N948" s="10">
        <v>3422240</v>
      </c>
    </row>
    <row r="949" spans="1:14">
      <c r="A949" s="163">
        <v>779131</v>
      </c>
      <c r="B949" s="164">
        <v>779131</v>
      </c>
      <c r="C949" s="353" t="s">
        <v>1740</v>
      </c>
      <c r="D949" s="353"/>
      <c r="E949" s="353"/>
      <c r="F949" s="353"/>
      <c r="G949" s="164">
        <v>120</v>
      </c>
      <c r="H949" s="10">
        <v>698160</v>
      </c>
      <c r="I949" s="10">
        <v>527640</v>
      </c>
      <c r="J949" s="10">
        <v>197520</v>
      </c>
      <c r="K949" s="10">
        <v>597058</v>
      </c>
      <c r="L949" s="10">
        <v>511404</v>
      </c>
      <c r="M949" s="10">
        <v>188953</v>
      </c>
      <c r="N949" s="10">
        <v>2720735</v>
      </c>
    </row>
    <row r="950" spans="1:14">
      <c r="A950" s="163">
        <v>974301</v>
      </c>
      <c r="B950" s="164">
        <v>974301</v>
      </c>
      <c r="C950" s="353" t="s">
        <v>1741</v>
      </c>
      <c r="D950" s="353"/>
      <c r="E950" s="353"/>
      <c r="F950" s="353"/>
      <c r="G950" s="164">
        <v>67</v>
      </c>
      <c r="H950" s="10">
        <v>389806</v>
      </c>
      <c r="I950" s="10">
        <v>294599</v>
      </c>
      <c r="J950" s="10">
        <v>110282</v>
      </c>
      <c r="K950" s="10">
        <v>376467</v>
      </c>
      <c r="L950" s="10">
        <v>321066</v>
      </c>
      <c r="M950" s="10">
        <v>188953</v>
      </c>
      <c r="N950" s="10">
        <v>1681173</v>
      </c>
    </row>
    <row r="951" spans="1:14">
      <c r="A951" s="163">
        <v>345101</v>
      </c>
      <c r="B951" s="164">
        <v>345101</v>
      </c>
      <c r="C951" s="353" t="s">
        <v>1742</v>
      </c>
      <c r="D951" s="353"/>
      <c r="E951" s="353"/>
      <c r="F951" s="353"/>
      <c r="G951" s="164">
        <v>130</v>
      </c>
      <c r="H951" s="10">
        <v>756340</v>
      </c>
      <c r="I951" s="10">
        <v>571610</v>
      </c>
      <c r="J951" s="10">
        <v>213980</v>
      </c>
      <c r="K951" s="10">
        <v>597058</v>
      </c>
      <c r="L951" s="10">
        <v>511404</v>
      </c>
      <c r="M951" s="10">
        <v>188953</v>
      </c>
      <c r="N951" s="10">
        <v>2839345</v>
      </c>
    </row>
    <row r="952" spans="1:14">
      <c r="A952" s="163">
        <v>345201</v>
      </c>
      <c r="B952" s="164">
        <v>345201</v>
      </c>
      <c r="C952" s="353" t="s">
        <v>1743</v>
      </c>
      <c r="D952" s="353"/>
      <c r="E952" s="353"/>
      <c r="F952" s="353"/>
      <c r="G952" s="164">
        <v>80</v>
      </c>
      <c r="H952" s="10">
        <v>465440</v>
      </c>
      <c r="I952" s="10">
        <v>351760</v>
      </c>
      <c r="J952" s="10">
        <v>131680</v>
      </c>
      <c r="K952" s="10">
        <v>447888</v>
      </c>
      <c r="L952" s="10">
        <v>345615</v>
      </c>
      <c r="M952" s="10">
        <v>188953</v>
      </c>
      <c r="N952" s="10">
        <v>1931336</v>
      </c>
    </row>
    <row r="953" spans="1:14">
      <c r="A953" s="163">
        <v>345202</v>
      </c>
      <c r="B953" s="164">
        <v>345202</v>
      </c>
      <c r="C953" s="353" t="s">
        <v>1744</v>
      </c>
      <c r="D953" s="353"/>
      <c r="E953" s="353"/>
      <c r="F953" s="353"/>
      <c r="G953" s="164">
        <v>80</v>
      </c>
      <c r="H953" s="10">
        <v>465440</v>
      </c>
      <c r="I953" s="10">
        <v>351760</v>
      </c>
      <c r="J953" s="10">
        <v>131680</v>
      </c>
      <c r="K953" s="10">
        <v>447888</v>
      </c>
      <c r="L953" s="10">
        <v>345615</v>
      </c>
      <c r="M953" s="10">
        <v>188953</v>
      </c>
      <c r="N953" s="10">
        <v>1931336</v>
      </c>
    </row>
    <row r="954" spans="1:14">
      <c r="A954" s="163">
        <v>345203</v>
      </c>
      <c r="B954" s="164">
        <v>345203</v>
      </c>
      <c r="C954" s="353" t="s">
        <v>1745</v>
      </c>
      <c r="D954" s="353"/>
      <c r="E954" s="353"/>
      <c r="F954" s="353"/>
      <c r="G954" s="164">
        <v>80</v>
      </c>
      <c r="H954" s="10">
        <v>465440</v>
      </c>
      <c r="I954" s="10">
        <v>351760</v>
      </c>
      <c r="J954" s="10">
        <v>131680</v>
      </c>
      <c r="K954" s="10">
        <v>447888</v>
      </c>
      <c r="L954" s="10">
        <v>345615</v>
      </c>
      <c r="M954" s="10">
        <v>188953</v>
      </c>
      <c r="N954" s="10">
        <v>1931336</v>
      </c>
    </row>
    <row r="955" spans="1:14">
      <c r="A955" s="163">
        <v>345301</v>
      </c>
      <c r="B955" s="164">
        <v>345301</v>
      </c>
      <c r="C955" s="353" t="s">
        <v>1746</v>
      </c>
      <c r="D955" s="353"/>
      <c r="E955" s="353"/>
      <c r="F955" s="353"/>
      <c r="G955" s="164">
        <v>150</v>
      </c>
      <c r="H955" s="10">
        <v>872700</v>
      </c>
      <c r="I955" s="10">
        <v>659550</v>
      </c>
      <c r="J955" s="10">
        <v>246900</v>
      </c>
      <c r="K955" s="10">
        <v>727079</v>
      </c>
      <c r="L955" s="10">
        <v>546527</v>
      </c>
      <c r="M955" s="10">
        <v>188953</v>
      </c>
      <c r="N955" s="10">
        <v>3241709</v>
      </c>
    </row>
    <row r="956" spans="1:14" ht="24">
      <c r="A956" s="163">
        <v>320001</v>
      </c>
      <c r="B956" s="164">
        <v>320001</v>
      </c>
      <c r="C956" s="353" t="s">
        <v>1747</v>
      </c>
      <c r="D956" s="353"/>
      <c r="E956" s="353"/>
      <c r="F956" s="353"/>
      <c r="G956" s="164">
        <v>200</v>
      </c>
      <c r="H956" s="10">
        <v>1163600</v>
      </c>
      <c r="I956" s="10">
        <v>879400</v>
      </c>
      <c r="J956" s="10">
        <v>329200</v>
      </c>
      <c r="K956" s="10">
        <v>963288</v>
      </c>
      <c r="L956" s="10" t="s">
        <v>440</v>
      </c>
      <c r="M956" s="10">
        <v>188953</v>
      </c>
      <c r="N956" s="10">
        <v>3524441</v>
      </c>
    </row>
    <row r="957" spans="1:14" ht="24">
      <c r="A957" s="163">
        <v>321001</v>
      </c>
      <c r="B957" s="164">
        <v>321001</v>
      </c>
      <c r="C957" s="353" t="s">
        <v>1748</v>
      </c>
      <c r="D957" s="353"/>
      <c r="E957" s="353"/>
      <c r="F957" s="353"/>
      <c r="G957" s="164">
        <v>230</v>
      </c>
      <c r="H957" s="10">
        <v>1338140</v>
      </c>
      <c r="I957" s="10">
        <v>1011310</v>
      </c>
      <c r="J957" s="10">
        <v>378580</v>
      </c>
      <c r="K957" s="10">
        <v>1089802</v>
      </c>
      <c r="L957" s="10" t="s">
        <v>440</v>
      </c>
      <c r="M957" s="10">
        <v>188953</v>
      </c>
      <c r="N957" s="10">
        <v>4006785</v>
      </c>
    </row>
    <row r="958" spans="1:14" ht="24">
      <c r="A958" s="163">
        <v>321002</v>
      </c>
      <c r="B958" s="164">
        <v>321002</v>
      </c>
      <c r="C958" s="353" t="s">
        <v>1749</v>
      </c>
      <c r="D958" s="353"/>
      <c r="E958" s="353"/>
      <c r="F958" s="353"/>
      <c r="G958" s="164">
        <v>230</v>
      </c>
      <c r="H958" s="10">
        <v>1338140</v>
      </c>
      <c r="I958" s="10">
        <v>1011310</v>
      </c>
      <c r="J958" s="10">
        <v>378580</v>
      </c>
      <c r="K958" s="10">
        <v>1089802</v>
      </c>
      <c r="L958" s="10" t="s">
        <v>440</v>
      </c>
      <c r="M958" s="10">
        <v>188953</v>
      </c>
      <c r="N958" s="10">
        <v>4006785</v>
      </c>
    </row>
    <row r="959" spans="1:14" ht="24">
      <c r="A959" s="163">
        <v>321003</v>
      </c>
      <c r="B959" s="164">
        <v>321003</v>
      </c>
      <c r="C959" s="353" t="s">
        <v>1750</v>
      </c>
      <c r="D959" s="353"/>
      <c r="E959" s="353"/>
      <c r="F959" s="353"/>
      <c r="G959" s="164">
        <v>230</v>
      </c>
      <c r="H959" s="10">
        <v>1338140</v>
      </c>
      <c r="I959" s="10">
        <v>1011310</v>
      </c>
      <c r="J959" s="10">
        <v>378580</v>
      </c>
      <c r="K959" s="10">
        <v>1089802</v>
      </c>
      <c r="L959" s="10" t="s">
        <v>440</v>
      </c>
      <c r="M959" s="10">
        <v>188953</v>
      </c>
      <c r="N959" s="10">
        <v>4006785</v>
      </c>
    </row>
    <row r="960" spans="1:14">
      <c r="A960" s="163">
        <v>321004</v>
      </c>
      <c r="B960" s="164">
        <v>321004</v>
      </c>
      <c r="C960" s="353" t="s">
        <v>1751</v>
      </c>
      <c r="D960" s="353"/>
      <c r="E960" s="353"/>
      <c r="F960" s="353"/>
      <c r="G960" s="164">
        <v>140</v>
      </c>
      <c r="H960" s="10">
        <v>814520</v>
      </c>
      <c r="I960" s="10">
        <v>615580</v>
      </c>
      <c r="J960" s="10">
        <v>230440</v>
      </c>
      <c r="K960" s="10">
        <v>727079</v>
      </c>
      <c r="L960" s="10">
        <v>546527</v>
      </c>
      <c r="M960" s="10">
        <v>188953</v>
      </c>
      <c r="N960" s="10">
        <v>3123099</v>
      </c>
    </row>
    <row r="961" spans="1:14">
      <c r="A961" s="163">
        <v>321005</v>
      </c>
      <c r="B961" s="164">
        <v>321005</v>
      </c>
      <c r="C961" s="353" t="s">
        <v>1752</v>
      </c>
      <c r="D961" s="353"/>
      <c r="E961" s="353"/>
      <c r="F961" s="353"/>
      <c r="G961" s="164">
        <v>140</v>
      </c>
      <c r="H961" s="10">
        <v>814520</v>
      </c>
      <c r="I961" s="10">
        <v>615580</v>
      </c>
      <c r="J961" s="10">
        <v>230440</v>
      </c>
      <c r="K961" s="10">
        <v>727079</v>
      </c>
      <c r="L961" s="10">
        <v>546527</v>
      </c>
      <c r="M961" s="10">
        <v>188953</v>
      </c>
      <c r="N961" s="10">
        <v>3123099</v>
      </c>
    </row>
    <row r="962" spans="1:14">
      <c r="A962" s="163">
        <v>321006</v>
      </c>
      <c r="B962" s="164">
        <v>321006</v>
      </c>
      <c r="C962" s="353" t="s">
        <v>1753</v>
      </c>
      <c r="D962" s="353"/>
      <c r="E962" s="353"/>
      <c r="F962" s="353"/>
      <c r="G962" s="164">
        <v>140</v>
      </c>
      <c r="H962" s="10">
        <v>814520</v>
      </c>
      <c r="I962" s="10">
        <v>615580</v>
      </c>
      <c r="J962" s="10">
        <v>230440</v>
      </c>
      <c r="K962" s="10">
        <v>727079</v>
      </c>
      <c r="L962" s="10">
        <v>546527</v>
      </c>
      <c r="M962" s="10">
        <v>188953</v>
      </c>
      <c r="N962" s="10">
        <v>3123099</v>
      </c>
    </row>
    <row r="963" spans="1:14">
      <c r="A963" s="163">
        <v>321201</v>
      </c>
      <c r="B963" s="164">
        <v>321201</v>
      </c>
      <c r="C963" s="353" t="s">
        <v>1754</v>
      </c>
      <c r="D963" s="353"/>
      <c r="E963" s="353"/>
      <c r="F963" s="353"/>
      <c r="G963" s="164">
        <v>140</v>
      </c>
      <c r="H963" s="10">
        <v>814520</v>
      </c>
      <c r="I963" s="10">
        <v>615580</v>
      </c>
      <c r="J963" s="10">
        <v>230440</v>
      </c>
      <c r="K963" s="10">
        <v>727079</v>
      </c>
      <c r="L963" s="10">
        <v>546527</v>
      </c>
      <c r="M963" s="10">
        <v>188953</v>
      </c>
      <c r="N963" s="10">
        <v>3123099</v>
      </c>
    </row>
    <row r="964" spans="1:14">
      <c r="A964" s="163">
        <v>321202</v>
      </c>
      <c r="B964" s="164">
        <v>321202</v>
      </c>
      <c r="C964" s="353" t="s">
        <v>1755</v>
      </c>
      <c r="D964" s="353"/>
      <c r="E964" s="353"/>
      <c r="F964" s="353"/>
      <c r="G964" s="164">
        <v>140</v>
      </c>
      <c r="H964" s="10">
        <v>814520</v>
      </c>
      <c r="I964" s="10">
        <v>615580</v>
      </c>
      <c r="J964" s="10">
        <v>230440</v>
      </c>
      <c r="K964" s="10">
        <v>727079</v>
      </c>
      <c r="L964" s="10">
        <v>546527</v>
      </c>
      <c r="M964" s="10">
        <v>188953</v>
      </c>
      <c r="N964" s="10">
        <v>3123099</v>
      </c>
    </row>
    <row r="965" spans="1:14">
      <c r="A965" s="163">
        <v>321203</v>
      </c>
      <c r="B965" s="164">
        <v>321203</v>
      </c>
      <c r="C965" s="353" t="s">
        <v>1756</v>
      </c>
      <c r="D965" s="353"/>
      <c r="E965" s="353"/>
      <c r="F965" s="353"/>
      <c r="G965" s="164">
        <v>140</v>
      </c>
      <c r="H965" s="10">
        <v>814520</v>
      </c>
      <c r="I965" s="10">
        <v>615580</v>
      </c>
      <c r="J965" s="10">
        <v>230440</v>
      </c>
      <c r="K965" s="10">
        <v>727079</v>
      </c>
      <c r="L965" s="10">
        <v>546527</v>
      </c>
      <c r="M965" s="10">
        <v>188953</v>
      </c>
      <c r="N965" s="10">
        <v>3123099</v>
      </c>
    </row>
    <row r="966" spans="1:14">
      <c r="A966" s="163">
        <v>321301</v>
      </c>
      <c r="B966" s="164">
        <v>321301</v>
      </c>
      <c r="C966" s="353" t="s">
        <v>1757</v>
      </c>
      <c r="D966" s="353"/>
      <c r="E966" s="353"/>
      <c r="F966" s="353"/>
      <c r="G966" s="164">
        <v>140</v>
      </c>
      <c r="H966" s="10">
        <v>814520</v>
      </c>
      <c r="I966" s="10">
        <v>615580</v>
      </c>
      <c r="J966" s="10">
        <v>230440</v>
      </c>
      <c r="K966" s="10">
        <v>727079</v>
      </c>
      <c r="L966" s="10">
        <v>546527</v>
      </c>
      <c r="M966" s="10">
        <v>188953</v>
      </c>
      <c r="N966" s="10">
        <v>3123099</v>
      </c>
    </row>
    <row r="967" spans="1:14">
      <c r="A967" s="163">
        <v>321303</v>
      </c>
      <c r="B967" s="164">
        <v>321303</v>
      </c>
      <c r="C967" s="353" t="s">
        <v>1758</v>
      </c>
      <c r="D967" s="353"/>
      <c r="E967" s="353"/>
      <c r="F967" s="353"/>
      <c r="G967" s="164">
        <v>130</v>
      </c>
      <c r="H967" s="10">
        <v>756340</v>
      </c>
      <c r="I967" s="10">
        <v>571610</v>
      </c>
      <c r="J967" s="10">
        <v>213980</v>
      </c>
      <c r="K967" s="10">
        <v>597058</v>
      </c>
      <c r="L967" s="10">
        <v>511404</v>
      </c>
      <c r="M967" s="10">
        <v>188953</v>
      </c>
      <c r="N967" s="10">
        <v>2839345</v>
      </c>
    </row>
    <row r="968" spans="1:14">
      <c r="A968" s="163">
        <v>321304</v>
      </c>
      <c r="B968" s="164">
        <v>321304</v>
      </c>
      <c r="C968" s="353" t="s">
        <v>1759</v>
      </c>
      <c r="D968" s="353"/>
      <c r="E968" s="353"/>
      <c r="F968" s="353"/>
      <c r="G968" s="164">
        <v>130</v>
      </c>
      <c r="H968" s="10">
        <v>756340</v>
      </c>
      <c r="I968" s="10">
        <v>571610</v>
      </c>
      <c r="J968" s="10">
        <v>213980</v>
      </c>
      <c r="K968" s="10">
        <v>597058</v>
      </c>
      <c r="L968" s="10">
        <v>511404</v>
      </c>
      <c r="M968" s="10">
        <v>188953</v>
      </c>
      <c r="N968" s="10">
        <v>2839345</v>
      </c>
    </row>
    <row r="969" spans="1:14">
      <c r="A969" s="163">
        <v>322101</v>
      </c>
      <c r="B969" s="164">
        <v>322101</v>
      </c>
      <c r="C969" s="353" t="s">
        <v>1760</v>
      </c>
      <c r="D969" s="353"/>
      <c r="E969" s="353"/>
      <c r="F969" s="353"/>
      <c r="G969" s="164">
        <v>150</v>
      </c>
      <c r="H969" s="10">
        <v>872700</v>
      </c>
      <c r="I969" s="10">
        <v>659550</v>
      </c>
      <c r="J969" s="10">
        <v>246900</v>
      </c>
      <c r="K969" s="10">
        <v>727079</v>
      </c>
      <c r="L969" s="10">
        <v>546527</v>
      </c>
      <c r="M969" s="10">
        <v>188953</v>
      </c>
      <c r="N969" s="10">
        <v>3241709</v>
      </c>
    </row>
    <row r="970" spans="1:14">
      <c r="A970" s="163">
        <v>322102</v>
      </c>
      <c r="B970" s="164">
        <v>322102</v>
      </c>
      <c r="C970" s="353" t="s">
        <v>1761</v>
      </c>
      <c r="D970" s="353"/>
      <c r="E970" s="353"/>
      <c r="F970" s="353"/>
      <c r="G970" s="164">
        <v>150</v>
      </c>
      <c r="H970" s="10">
        <v>872700</v>
      </c>
      <c r="I970" s="10">
        <v>659550</v>
      </c>
      <c r="J970" s="10">
        <v>246900</v>
      </c>
      <c r="K970" s="10">
        <v>727079</v>
      </c>
      <c r="L970" s="10">
        <v>546527</v>
      </c>
      <c r="M970" s="10">
        <v>188953</v>
      </c>
      <c r="N970" s="10">
        <v>3241709</v>
      </c>
    </row>
    <row r="971" spans="1:14" ht="24">
      <c r="A971" s="163">
        <v>322201</v>
      </c>
      <c r="B971" s="164">
        <v>322201</v>
      </c>
      <c r="C971" s="353" t="s">
        <v>1762</v>
      </c>
      <c r="D971" s="353"/>
      <c r="E971" s="353"/>
      <c r="F971" s="353"/>
      <c r="G971" s="164">
        <v>200</v>
      </c>
      <c r="H971" s="10">
        <v>1163600</v>
      </c>
      <c r="I971" s="10">
        <v>879400</v>
      </c>
      <c r="J971" s="10">
        <v>329200</v>
      </c>
      <c r="K971" s="10">
        <v>963288</v>
      </c>
      <c r="L971" s="10" t="s">
        <v>440</v>
      </c>
      <c r="M971" s="10">
        <v>188953</v>
      </c>
      <c r="N971" s="10">
        <v>3524441</v>
      </c>
    </row>
    <row r="972" spans="1:14" ht="24">
      <c r="A972" s="163">
        <v>322203</v>
      </c>
      <c r="B972" s="164">
        <v>322203</v>
      </c>
      <c r="C972" s="353" t="s">
        <v>1763</v>
      </c>
      <c r="D972" s="353"/>
      <c r="E972" s="353"/>
      <c r="F972" s="353"/>
      <c r="G972" s="164">
        <v>200</v>
      </c>
      <c r="H972" s="10">
        <v>1163600</v>
      </c>
      <c r="I972" s="10">
        <v>879400</v>
      </c>
      <c r="J972" s="10">
        <v>329200</v>
      </c>
      <c r="K972" s="10">
        <v>963288</v>
      </c>
      <c r="L972" s="10" t="s">
        <v>440</v>
      </c>
      <c r="M972" s="10">
        <v>188953</v>
      </c>
      <c r="N972" s="10">
        <v>3524441</v>
      </c>
    </row>
    <row r="973" spans="1:14">
      <c r="A973" s="163">
        <v>324101</v>
      </c>
      <c r="B973" s="164">
        <v>324101</v>
      </c>
      <c r="C973" s="353" t="s">
        <v>1764</v>
      </c>
      <c r="D973" s="353"/>
      <c r="E973" s="353"/>
      <c r="F973" s="353"/>
      <c r="G973" s="164">
        <v>150</v>
      </c>
      <c r="H973" s="10">
        <v>872700</v>
      </c>
      <c r="I973" s="10">
        <v>659550</v>
      </c>
      <c r="J973" s="10">
        <v>246900</v>
      </c>
      <c r="K973" s="10">
        <v>727079</v>
      </c>
      <c r="L973" s="10">
        <v>546527</v>
      </c>
      <c r="M973" s="10">
        <v>188953</v>
      </c>
      <c r="N973" s="10">
        <v>3241709</v>
      </c>
    </row>
    <row r="974" spans="1:14" ht="24">
      <c r="A974" s="163">
        <v>325101</v>
      </c>
      <c r="B974" s="164">
        <v>325101</v>
      </c>
      <c r="C974" s="353" t="s">
        <v>1765</v>
      </c>
      <c r="D974" s="353"/>
      <c r="E974" s="353"/>
      <c r="F974" s="353"/>
      <c r="G974" s="164">
        <v>185</v>
      </c>
      <c r="H974" s="10">
        <v>1076330</v>
      </c>
      <c r="I974" s="10">
        <v>813445</v>
      </c>
      <c r="J974" s="10">
        <v>304510</v>
      </c>
      <c r="K974" s="10">
        <v>963288</v>
      </c>
      <c r="L974" s="10" t="s">
        <v>440</v>
      </c>
      <c r="M974" s="10">
        <v>188953</v>
      </c>
      <c r="N974" s="10">
        <v>3346526</v>
      </c>
    </row>
    <row r="975" spans="1:14" ht="24">
      <c r="A975" s="163">
        <v>325102</v>
      </c>
      <c r="B975" s="164">
        <v>325102</v>
      </c>
      <c r="C975" s="353" t="s">
        <v>1766</v>
      </c>
      <c r="D975" s="353"/>
      <c r="E975" s="353"/>
      <c r="F975" s="353"/>
      <c r="G975" s="164">
        <v>185</v>
      </c>
      <c r="H975" s="10">
        <v>1076330</v>
      </c>
      <c r="I975" s="10">
        <v>813445</v>
      </c>
      <c r="J975" s="10">
        <v>304510</v>
      </c>
      <c r="K975" s="10">
        <v>963288</v>
      </c>
      <c r="L975" s="10" t="s">
        <v>440</v>
      </c>
      <c r="M975" s="10">
        <v>188953</v>
      </c>
      <c r="N975" s="10">
        <v>3346526</v>
      </c>
    </row>
    <row r="976" spans="1:14" ht="24">
      <c r="A976" s="163">
        <v>325201</v>
      </c>
      <c r="B976" s="164">
        <v>325201</v>
      </c>
      <c r="C976" s="353" t="s">
        <v>1767</v>
      </c>
      <c r="D976" s="353"/>
      <c r="E976" s="353"/>
      <c r="F976" s="353"/>
      <c r="G976" s="164">
        <v>250</v>
      </c>
      <c r="H976" s="10">
        <v>1454500</v>
      </c>
      <c r="I976" s="10">
        <v>1099250</v>
      </c>
      <c r="J976" s="10">
        <v>411500</v>
      </c>
      <c r="K976" s="10">
        <v>1241331</v>
      </c>
      <c r="L976" s="10" t="s">
        <v>440</v>
      </c>
      <c r="M976" s="10">
        <v>188953</v>
      </c>
      <c r="N976" s="10">
        <v>4395534</v>
      </c>
    </row>
    <row r="977" spans="1:14" ht="24">
      <c r="A977" s="163">
        <v>325202</v>
      </c>
      <c r="B977" s="164">
        <v>325202</v>
      </c>
      <c r="C977" s="353" t="s">
        <v>1768</v>
      </c>
      <c r="D977" s="353"/>
      <c r="E977" s="353"/>
      <c r="F977" s="353"/>
      <c r="G977" s="164">
        <v>250</v>
      </c>
      <c r="H977" s="10">
        <v>1454500</v>
      </c>
      <c r="I977" s="10">
        <v>1099250</v>
      </c>
      <c r="J977" s="10">
        <v>411500</v>
      </c>
      <c r="K977" s="10">
        <v>1241331</v>
      </c>
      <c r="L977" s="10" t="s">
        <v>440</v>
      </c>
      <c r="M977" s="10">
        <v>188953</v>
      </c>
      <c r="N977" s="10">
        <v>4395534</v>
      </c>
    </row>
    <row r="978" spans="1:14" ht="24">
      <c r="A978" s="163">
        <v>325301</v>
      </c>
      <c r="B978" s="164">
        <v>325301</v>
      </c>
      <c r="C978" s="353" t="s">
        <v>1769</v>
      </c>
      <c r="D978" s="353"/>
      <c r="E978" s="353"/>
      <c r="F978" s="353"/>
      <c r="G978" s="164">
        <v>300</v>
      </c>
      <c r="H978" s="10">
        <v>1745400</v>
      </c>
      <c r="I978" s="10">
        <v>1319100</v>
      </c>
      <c r="J978" s="10">
        <v>493800</v>
      </c>
      <c r="K978" s="10">
        <v>1564130</v>
      </c>
      <c r="L978" s="10" t="s">
        <v>440</v>
      </c>
      <c r="M978" s="10">
        <v>188953</v>
      </c>
      <c r="N978" s="10">
        <v>5311383</v>
      </c>
    </row>
    <row r="979" spans="1:14" ht="24">
      <c r="A979" s="163">
        <v>325302</v>
      </c>
      <c r="B979" s="164">
        <v>325302</v>
      </c>
      <c r="C979" s="353" t="s">
        <v>1770</v>
      </c>
      <c r="D979" s="353"/>
      <c r="E979" s="353"/>
      <c r="F979" s="353"/>
      <c r="G979" s="164">
        <v>300</v>
      </c>
      <c r="H979" s="10">
        <v>1745400</v>
      </c>
      <c r="I979" s="10">
        <v>1319100</v>
      </c>
      <c r="J979" s="10">
        <v>493800</v>
      </c>
      <c r="K979" s="10">
        <v>1564130</v>
      </c>
      <c r="L979" s="10" t="s">
        <v>440</v>
      </c>
      <c r="M979" s="10">
        <v>188953</v>
      </c>
      <c r="N979" s="10">
        <v>5311383</v>
      </c>
    </row>
    <row r="980" spans="1:14" ht="24">
      <c r="A980" s="163">
        <v>340902</v>
      </c>
      <c r="B980" s="164">
        <v>340902</v>
      </c>
      <c r="C980" s="353" t="s">
        <v>1771</v>
      </c>
      <c r="D980" s="353"/>
      <c r="E980" s="353"/>
      <c r="F980" s="353"/>
      <c r="G980" s="164">
        <v>200</v>
      </c>
      <c r="H980" s="10">
        <v>1163600</v>
      </c>
      <c r="I980" s="10">
        <v>879400</v>
      </c>
      <c r="J980" s="10">
        <v>329200</v>
      </c>
      <c r="K980" s="10">
        <v>963288</v>
      </c>
      <c r="L980" s="10" t="s">
        <v>440</v>
      </c>
      <c r="M980" s="10">
        <v>188953</v>
      </c>
      <c r="N980" s="10">
        <v>3524441</v>
      </c>
    </row>
    <row r="981" spans="1:14">
      <c r="A981" s="163">
        <v>405202</v>
      </c>
      <c r="B981" s="164">
        <v>405202</v>
      </c>
      <c r="C981" s="353" t="s">
        <v>1772</v>
      </c>
      <c r="D981" s="353"/>
      <c r="E981" s="353"/>
      <c r="F981" s="353"/>
      <c r="G981" s="164">
        <v>150</v>
      </c>
      <c r="H981" s="10">
        <v>872700</v>
      </c>
      <c r="I981" s="10">
        <v>659550</v>
      </c>
      <c r="J981" s="10">
        <v>246900</v>
      </c>
      <c r="K981" s="10">
        <v>727079</v>
      </c>
      <c r="L981" s="10">
        <v>546527</v>
      </c>
      <c r="M981" s="10">
        <v>188953</v>
      </c>
      <c r="N981" s="10">
        <v>3241709</v>
      </c>
    </row>
    <row r="982" spans="1:14">
      <c r="A982" s="163">
        <v>420101</v>
      </c>
      <c r="B982" s="164">
        <v>420101</v>
      </c>
      <c r="C982" s="353" t="s">
        <v>1773</v>
      </c>
      <c r="D982" s="353"/>
      <c r="E982" s="353"/>
      <c r="F982" s="353"/>
      <c r="G982" s="164">
        <v>100</v>
      </c>
      <c r="H982" s="10">
        <v>581800</v>
      </c>
      <c r="I982" s="10">
        <v>439700</v>
      </c>
      <c r="J982" s="10">
        <v>164600</v>
      </c>
      <c r="K982" s="10">
        <v>564179</v>
      </c>
      <c r="L982" s="10">
        <v>425946</v>
      </c>
      <c r="M982" s="10">
        <v>188953</v>
      </c>
      <c r="N982" s="10">
        <v>2365178</v>
      </c>
    </row>
    <row r="983" spans="1:14">
      <c r="A983" s="163">
        <v>421101</v>
      </c>
      <c r="B983" s="164">
        <v>421101</v>
      </c>
      <c r="C983" s="353" t="s">
        <v>1774</v>
      </c>
      <c r="D983" s="353"/>
      <c r="E983" s="353"/>
      <c r="F983" s="353"/>
      <c r="G983" s="164">
        <v>160</v>
      </c>
      <c r="H983" s="10">
        <v>930880</v>
      </c>
      <c r="I983" s="10">
        <v>703520</v>
      </c>
      <c r="J983" s="10">
        <v>263360</v>
      </c>
      <c r="K983" s="10">
        <v>798418</v>
      </c>
      <c r="L983" s="10">
        <v>596414</v>
      </c>
      <c r="M983" s="10">
        <v>188953</v>
      </c>
      <c r="N983" s="10">
        <v>3481545</v>
      </c>
    </row>
    <row r="984" spans="1:14">
      <c r="A984" s="163">
        <v>421102</v>
      </c>
      <c r="B984" s="164">
        <v>421102</v>
      </c>
      <c r="C984" s="353" t="s">
        <v>1775</v>
      </c>
      <c r="D984" s="353"/>
      <c r="E984" s="353"/>
      <c r="F984" s="353"/>
      <c r="G984" s="164">
        <v>160</v>
      </c>
      <c r="H984" s="10">
        <v>930880</v>
      </c>
      <c r="I984" s="10">
        <v>703520</v>
      </c>
      <c r="J984" s="10">
        <v>263360</v>
      </c>
      <c r="K984" s="10">
        <v>798418</v>
      </c>
      <c r="L984" s="10">
        <v>596414</v>
      </c>
      <c r="M984" s="10">
        <v>188953</v>
      </c>
      <c r="N984" s="10">
        <v>3481545</v>
      </c>
    </row>
    <row r="985" spans="1:14">
      <c r="A985" s="163">
        <v>427101</v>
      </c>
      <c r="B985" s="164">
        <v>427101</v>
      </c>
      <c r="C985" s="353" t="s">
        <v>1776</v>
      </c>
      <c r="D985" s="353"/>
      <c r="E985" s="353"/>
      <c r="F985" s="353"/>
      <c r="G985" s="164">
        <v>110</v>
      </c>
      <c r="H985" s="10">
        <v>639980</v>
      </c>
      <c r="I985" s="10">
        <v>483670</v>
      </c>
      <c r="J985" s="10">
        <v>181060</v>
      </c>
      <c r="K985" s="10">
        <v>579390</v>
      </c>
      <c r="L985" s="10">
        <v>480958</v>
      </c>
      <c r="M985" s="10">
        <v>188953</v>
      </c>
      <c r="N985" s="10">
        <v>2554011</v>
      </c>
    </row>
    <row r="986" spans="1:14">
      <c r="A986" s="163">
        <v>427102</v>
      </c>
      <c r="B986" s="164">
        <v>427102</v>
      </c>
      <c r="C986" s="353" t="s">
        <v>1777</v>
      </c>
      <c r="D986" s="353"/>
      <c r="E986" s="353"/>
      <c r="F986" s="353"/>
      <c r="G986" s="164">
        <v>110</v>
      </c>
      <c r="H986" s="10">
        <v>639980</v>
      </c>
      <c r="I986" s="10">
        <v>483670</v>
      </c>
      <c r="J986" s="10">
        <v>181060</v>
      </c>
      <c r="K986" s="10">
        <v>579390</v>
      </c>
      <c r="L986" s="10">
        <v>480958</v>
      </c>
      <c r="M986" s="10">
        <v>188953</v>
      </c>
      <c r="N986" s="10">
        <v>2554011</v>
      </c>
    </row>
    <row r="987" spans="1:14" ht="24">
      <c r="A987" s="163">
        <v>427201</v>
      </c>
      <c r="B987" s="164">
        <v>427201</v>
      </c>
      <c r="C987" s="353" t="s">
        <v>1778</v>
      </c>
      <c r="D987" s="353"/>
      <c r="E987" s="353"/>
      <c r="F987" s="353"/>
      <c r="G987" s="164">
        <v>200</v>
      </c>
      <c r="H987" s="10">
        <v>1163600</v>
      </c>
      <c r="I987" s="10">
        <v>879400</v>
      </c>
      <c r="J987" s="10">
        <v>329200</v>
      </c>
      <c r="K987" s="10">
        <v>963288</v>
      </c>
      <c r="L987" s="10" t="s">
        <v>440</v>
      </c>
      <c r="M987" s="10">
        <v>188953</v>
      </c>
      <c r="N987" s="10">
        <v>3524441</v>
      </c>
    </row>
    <row r="988" spans="1:14" ht="24">
      <c r="A988" s="163">
        <v>427301</v>
      </c>
      <c r="B988" s="164">
        <v>427301</v>
      </c>
      <c r="C988" s="353" t="s">
        <v>1779</v>
      </c>
      <c r="D988" s="353"/>
      <c r="E988" s="353"/>
      <c r="F988" s="353"/>
      <c r="G988" s="164">
        <v>200</v>
      </c>
      <c r="H988" s="10">
        <v>1163600</v>
      </c>
      <c r="I988" s="10">
        <v>879400</v>
      </c>
      <c r="J988" s="10">
        <v>329200</v>
      </c>
      <c r="K988" s="10">
        <v>963288</v>
      </c>
      <c r="L988" s="10" t="s">
        <v>440</v>
      </c>
      <c r="M988" s="10">
        <v>188953</v>
      </c>
      <c r="N988" s="10">
        <v>3524441</v>
      </c>
    </row>
    <row r="989" spans="1:14">
      <c r="A989" s="163">
        <v>428301</v>
      </c>
      <c r="B989" s="164">
        <v>428301</v>
      </c>
      <c r="C989" s="353" t="s">
        <v>1780</v>
      </c>
      <c r="D989" s="353"/>
      <c r="E989" s="353"/>
      <c r="F989" s="353"/>
      <c r="G989" s="164">
        <v>125</v>
      </c>
      <c r="H989" s="10">
        <v>727250</v>
      </c>
      <c r="I989" s="10">
        <v>549625</v>
      </c>
      <c r="J989" s="10">
        <v>205750</v>
      </c>
      <c r="K989" s="10">
        <v>597058</v>
      </c>
      <c r="L989" s="10">
        <v>511404</v>
      </c>
      <c r="M989" s="10">
        <v>188953</v>
      </c>
      <c r="N989" s="10">
        <v>2780040</v>
      </c>
    </row>
    <row r="990" spans="1:14" ht="24">
      <c r="A990" s="163">
        <v>429402</v>
      </c>
      <c r="B990" s="164">
        <v>429402</v>
      </c>
      <c r="C990" s="353" t="s">
        <v>1781</v>
      </c>
      <c r="D990" s="353"/>
      <c r="E990" s="353"/>
      <c r="F990" s="353"/>
      <c r="G990" s="164">
        <v>200</v>
      </c>
      <c r="H990" s="10">
        <v>1163600</v>
      </c>
      <c r="I990" s="10">
        <v>879400</v>
      </c>
      <c r="J990" s="10">
        <v>329200</v>
      </c>
      <c r="K990" s="10">
        <v>963288</v>
      </c>
      <c r="L990" s="10" t="s">
        <v>440</v>
      </c>
      <c r="M990" s="10">
        <v>188953</v>
      </c>
      <c r="N990" s="10">
        <v>3524441</v>
      </c>
    </row>
    <row r="991" spans="1:14" ht="24">
      <c r="A991" s="163">
        <v>423105</v>
      </c>
      <c r="B991" s="164">
        <v>423105</v>
      </c>
      <c r="C991" s="353" t="s">
        <v>1782</v>
      </c>
      <c r="D991" s="353"/>
      <c r="E991" s="353"/>
      <c r="F991" s="353"/>
      <c r="G991" s="164">
        <v>200</v>
      </c>
      <c r="H991" s="10">
        <v>1163600</v>
      </c>
      <c r="I991" s="10">
        <v>879400</v>
      </c>
      <c r="J991" s="10">
        <v>329200</v>
      </c>
      <c r="K991" s="10">
        <v>963288</v>
      </c>
      <c r="L991" s="10" t="s">
        <v>440</v>
      </c>
      <c r="M991" s="10">
        <v>188953</v>
      </c>
      <c r="N991" s="10">
        <v>3524441</v>
      </c>
    </row>
    <row r="992" spans="1:14">
      <c r="A992" s="163">
        <v>423204</v>
      </c>
      <c r="B992" s="164">
        <v>423204</v>
      </c>
      <c r="C992" s="353" t="s">
        <v>1783</v>
      </c>
      <c r="D992" s="353"/>
      <c r="E992" s="353"/>
      <c r="F992" s="353"/>
      <c r="G992" s="164">
        <v>150</v>
      </c>
      <c r="H992" s="10">
        <v>872700</v>
      </c>
      <c r="I992" s="10">
        <v>659550</v>
      </c>
      <c r="J992" s="10">
        <v>246900</v>
      </c>
      <c r="K992" s="10">
        <v>727079</v>
      </c>
      <c r="L992" s="10">
        <v>546527</v>
      </c>
      <c r="M992" s="10">
        <v>188953</v>
      </c>
      <c r="N992" s="10">
        <v>3241709</v>
      </c>
    </row>
    <row r="993" spans="1:14" ht="24">
      <c r="A993" s="163">
        <v>423205</v>
      </c>
      <c r="B993" s="164">
        <v>423205</v>
      </c>
      <c r="C993" s="353" t="s">
        <v>1784</v>
      </c>
      <c r="D993" s="353"/>
      <c r="E993" s="353"/>
      <c r="F993" s="353"/>
      <c r="G993" s="164">
        <v>200</v>
      </c>
      <c r="H993" s="10">
        <v>1163600</v>
      </c>
      <c r="I993" s="10">
        <v>879400</v>
      </c>
      <c r="J993" s="10">
        <v>329200</v>
      </c>
      <c r="K993" s="10">
        <v>963288</v>
      </c>
      <c r="L993" s="10" t="s">
        <v>440</v>
      </c>
      <c r="M993" s="10">
        <v>188953</v>
      </c>
      <c r="N993" s="10">
        <v>3524441</v>
      </c>
    </row>
    <row r="994" spans="1:14" ht="24">
      <c r="A994" s="163">
        <v>423207</v>
      </c>
      <c r="B994" s="164">
        <v>423207</v>
      </c>
      <c r="C994" s="353" t="s">
        <v>1785</v>
      </c>
      <c r="D994" s="353"/>
      <c r="E994" s="353"/>
      <c r="F994" s="353"/>
      <c r="G994" s="164">
        <v>200</v>
      </c>
      <c r="H994" s="10">
        <v>1163600</v>
      </c>
      <c r="I994" s="10">
        <v>879400</v>
      </c>
      <c r="J994" s="10">
        <v>329200</v>
      </c>
      <c r="K994" s="10">
        <v>963288</v>
      </c>
      <c r="L994" s="10" t="s">
        <v>440</v>
      </c>
      <c r="M994" s="10">
        <v>188953</v>
      </c>
      <c r="N994" s="10">
        <v>3524441</v>
      </c>
    </row>
    <row r="995" spans="1:14" ht="24">
      <c r="A995" s="163">
        <v>424101</v>
      </c>
      <c r="B995" s="164">
        <v>424101</v>
      </c>
      <c r="C995" s="353" t="s">
        <v>1786</v>
      </c>
      <c r="D995" s="353"/>
      <c r="E995" s="353"/>
      <c r="F995" s="353"/>
      <c r="G995" s="164">
        <v>250</v>
      </c>
      <c r="H995" s="10">
        <v>1454500</v>
      </c>
      <c r="I995" s="10">
        <v>1099250</v>
      </c>
      <c r="J995" s="10">
        <v>411500</v>
      </c>
      <c r="K995" s="10">
        <v>1241331</v>
      </c>
      <c r="L995" s="10" t="s">
        <v>440</v>
      </c>
      <c r="M995" s="10">
        <v>188953</v>
      </c>
      <c r="N995" s="10">
        <v>4395534</v>
      </c>
    </row>
    <row r="996" spans="1:14" ht="24">
      <c r="A996" s="163">
        <v>425101</v>
      </c>
      <c r="B996" s="164">
        <v>425101</v>
      </c>
      <c r="C996" s="353" t="s">
        <v>1787</v>
      </c>
      <c r="D996" s="353"/>
      <c r="E996" s="353"/>
      <c r="F996" s="353"/>
      <c r="G996" s="164">
        <v>185</v>
      </c>
      <c r="H996" s="10">
        <v>1076330</v>
      </c>
      <c r="I996" s="10">
        <v>813445</v>
      </c>
      <c r="J996" s="10">
        <v>304510</v>
      </c>
      <c r="K996" s="10">
        <v>963288</v>
      </c>
      <c r="L996" s="10" t="s">
        <v>440</v>
      </c>
      <c r="M996" s="10">
        <v>188953</v>
      </c>
      <c r="N996" s="10">
        <v>3346526</v>
      </c>
    </row>
    <row r="997" spans="1:14" ht="24">
      <c r="A997" s="163">
        <v>425102</v>
      </c>
      <c r="B997" s="164">
        <v>425102</v>
      </c>
      <c r="C997" s="353" t="s">
        <v>1788</v>
      </c>
      <c r="D997" s="353"/>
      <c r="E997" s="353"/>
      <c r="F997" s="353"/>
      <c r="G997" s="164">
        <v>185</v>
      </c>
      <c r="H997" s="10">
        <v>1076330</v>
      </c>
      <c r="I997" s="10">
        <v>813445</v>
      </c>
      <c r="J997" s="10">
        <v>304510</v>
      </c>
      <c r="K997" s="10">
        <v>963288</v>
      </c>
      <c r="L997" s="10" t="s">
        <v>440</v>
      </c>
      <c r="M997" s="10">
        <v>188953</v>
      </c>
      <c r="N997" s="10">
        <v>3346526</v>
      </c>
    </row>
    <row r="998" spans="1:14" ht="24">
      <c r="A998" s="163">
        <v>425103</v>
      </c>
      <c r="B998" s="164">
        <v>425103</v>
      </c>
      <c r="C998" s="353" t="s">
        <v>1789</v>
      </c>
      <c r="D998" s="353"/>
      <c r="E998" s="353"/>
      <c r="F998" s="353"/>
      <c r="G998" s="164">
        <v>200</v>
      </c>
      <c r="H998" s="10">
        <v>1163600</v>
      </c>
      <c r="I998" s="10">
        <v>879400</v>
      </c>
      <c r="J998" s="10">
        <v>329200</v>
      </c>
      <c r="K998" s="10">
        <v>963288</v>
      </c>
      <c r="L998" s="10" t="s">
        <v>440</v>
      </c>
      <c r="M998" s="10">
        <v>188953</v>
      </c>
      <c r="N998" s="10">
        <v>3524441</v>
      </c>
    </row>
    <row r="999" spans="1:14" ht="24">
      <c r="A999" s="163">
        <v>425301</v>
      </c>
      <c r="B999" s="164">
        <v>425301</v>
      </c>
      <c r="C999" s="353" t="s">
        <v>1790</v>
      </c>
      <c r="D999" s="353"/>
      <c r="E999" s="353"/>
      <c r="F999" s="353"/>
      <c r="G999" s="164">
        <v>185</v>
      </c>
      <c r="H999" s="10">
        <v>1076330</v>
      </c>
      <c r="I999" s="10">
        <v>813445</v>
      </c>
      <c r="J999" s="10">
        <v>304510</v>
      </c>
      <c r="K999" s="10">
        <v>963288</v>
      </c>
      <c r="L999" s="10" t="s">
        <v>440</v>
      </c>
      <c r="M999" s="10">
        <v>188953</v>
      </c>
      <c r="N999" s="10">
        <v>3346526</v>
      </c>
    </row>
    <row r="1000" spans="1:14" ht="24">
      <c r="A1000" s="163">
        <v>425302</v>
      </c>
      <c r="B1000" s="164">
        <v>425302</v>
      </c>
      <c r="C1000" s="353" t="s">
        <v>1791</v>
      </c>
      <c r="D1000" s="353"/>
      <c r="E1000" s="353"/>
      <c r="F1000" s="353"/>
      <c r="G1000" s="164">
        <v>185</v>
      </c>
      <c r="H1000" s="10">
        <v>1076330</v>
      </c>
      <c r="I1000" s="10">
        <v>813445</v>
      </c>
      <c r="J1000" s="10">
        <v>304510</v>
      </c>
      <c r="K1000" s="10">
        <v>963288</v>
      </c>
      <c r="L1000" s="10" t="s">
        <v>440</v>
      </c>
      <c r="M1000" s="10">
        <v>188953</v>
      </c>
      <c r="N1000" s="10">
        <v>3346526</v>
      </c>
    </row>
    <row r="1001" spans="1:14" ht="24">
      <c r="A1001" s="163">
        <v>425503</v>
      </c>
      <c r="B1001" s="164">
        <v>425503</v>
      </c>
      <c r="C1001" s="353" t="s">
        <v>1792</v>
      </c>
      <c r="D1001" s="353"/>
      <c r="E1001" s="353"/>
      <c r="F1001" s="353"/>
      <c r="G1001" s="164">
        <v>200</v>
      </c>
      <c r="H1001" s="10">
        <v>1163600</v>
      </c>
      <c r="I1001" s="10">
        <v>879400</v>
      </c>
      <c r="J1001" s="10">
        <v>329200</v>
      </c>
      <c r="K1001" s="10">
        <v>963288</v>
      </c>
      <c r="L1001" s="10" t="s">
        <v>440</v>
      </c>
      <c r="M1001" s="10">
        <v>188953</v>
      </c>
      <c r="N1001" s="10">
        <v>3524441</v>
      </c>
    </row>
    <row r="1002" spans="1:14" ht="24">
      <c r="A1002" s="163">
        <v>425504</v>
      </c>
      <c r="B1002" s="164">
        <v>425504</v>
      </c>
      <c r="C1002" s="353" t="s">
        <v>1793</v>
      </c>
      <c r="D1002" s="353"/>
      <c r="E1002" s="353"/>
      <c r="F1002" s="353"/>
      <c r="G1002" s="164">
        <v>200</v>
      </c>
      <c r="H1002" s="10">
        <v>1163600</v>
      </c>
      <c r="I1002" s="10">
        <v>879400</v>
      </c>
      <c r="J1002" s="10">
        <v>329200</v>
      </c>
      <c r="K1002" s="10">
        <v>963288</v>
      </c>
      <c r="L1002" s="10" t="s">
        <v>440</v>
      </c>
      <c r="M1002" s="10">
        <v>188953</v>
      </c>
      <c r="N1002" s="10">
        <v>3524441</v>
      </c>
    </row>
    <row r="1003" spans="1:14" ht="24">
      <c r="A1003" s="163">
        <v>439301</v>
      </c>
      <c r="B1003" s="164">
        <v>439301</v>
      </c>
      <c r="C1003" s="353" t="s">
        <v>1794</v>
      </c>
      <c r="D1003" s="353"/>
      <c r="E1003" s="353"/>
      <c r="F1003" s="353"/>
      <c r="G1003" s="164">
        <v>205</v>
      </c>
      <c r="H1003" s="10">
        <v>1192690</v>
      </c>
      <c r="I1003" s="10">
        <v>901385</v>
      </c>
      <c r="J1003" s="10">
        <v>337430</v>
      </c>
      <c r="K1003" s="10">
        <v>1089802</v>
      </c>
      <c r="L1003" s="10" t="s">
        <v>440</v>
      </c>
      <c r="M1003" s="10">
        <v>188953</v>
      </c>
      <c r="N1003" s="10">
        <v>3710260</v>
      </c>
    </row>
    <row r="1004" spans="1:14" ht="24">
      <c r="A1004" s="163">
        <v>439302</v>
      </c>
      <c r="B1004" s="164">
        <v>439302</v>
      </c>
      <c r="C1004" s="353" t="s">
        <v>1795</v>
      </c>
      <c r="D1004" s="353"/>
      <c r="E1004" s="353"/>
      <c r="F1004" s="353"/>
      <c r="G1004" s="164">
        <v>205</v>
      </c>
      <c r="H1004" s="10">
        <v>1192690</v>
      </c>
      <c r="I1004" s="10">
        <v>901385</v>
      </c>
      <c r="J1004" s="10">
        <v>337430</v>
      </c>
      <c r="K1004" s="10">
        <v>1089802</v>
      </c>
      <c r="L1004" s="10" t="s">
        <v>440</v>
      </c>
      <c r="M1004" s="10">
        <v>188953</v>
      </c>
      <c r="N1004" s="10">
        <v>3710260</v>
      </c>
    </row>
    <row r="1005" spans="1:14" ht="24">
      <c r="A1005" s="163">
        <v>317304</v>
      </c>
      <c r="B1005" s="164">
        <v>317304</v>
      </c>
      <c r="C1005" s="353" t="s">
        <v>1796</v>
      </c>
      <c r="D1005" s="353"/>
      <c r="E1005" s="353"/>
      <c r="F1005" s="353"/>
      <c r="G1005" s="164">
        <v>200</v>
      </c>
      <c r="H1005" s="10">
        <v>1163600</v>
      </c>
      <c r="I1005" s="10">
        <v>879400</v>
      </c>
      <c r="J1005" s="10">
        <v>329200</v>
      </c>
      <c r="K1005" s="10">
        <v>963288</v>
      </c>
      <c r="L1005" s="10" t="s">
        <v>440</v>
      </c>
      <c r="M1005" s="10">
        <v>188953</v>
      </c>
      <c r="N1005" s="10">
        <v>3524441</v>
      </c>
    </row>
    <row r="1006" spans="1:14" ht="24">
      <c r="A1006" s="163">
        <v>317305</v>
      </c>
      <c r="B1006" s="164">
        <v>317305</v>
      </c>
      <c r="C1006" s="353" t="s">
        <v>1797</v>
      </c>
      <c r="D1006" s="353"/>
      <c r="E1006" s="353"/>
      <c r="F1006" s="353"/>
      <c r="G1006" s="164">
        <v>200</v>
      </c>
      <c r="H1006" s="10">
        <v>1163600</v>
      </c>
      <c r="I1006" s="10">
        <v>879400</v>
      </c>
      <c r="J1006" s="10">
        <v>329200</v>
      </c>
      <c r="K1006" s="10">
        <v>963288</v>
      </c>
      <c r="L1006" s="10" t="s">
        <v>440</v>
      </c>
      <c r="M1006" s="10">
        <v>188953</v>
      </c>
      <c r="N1006" s="10">
        <v>3524441</v>
      </c>
    </row>
    <row r="1007" spans="1:14" ht="24">
      <c r="A1007" s="163">
        <v>427401</v>
      </c>
      <c r="B1007" s="164">
        <v>427401</v>
      </c>
      <c r="C1007" s="353" t="s">
        <v>1798</v>
      </c>
      <c r="D1007" s="353"/>
      <c r="E1007" s="353"/>
      <c r="F1007" s="353"/>
      <c r="G1007" s="164">
        <v>200</v>
      </c>
      <c r="H1007" s="10">
        <v>1163600</v>
      </c>
      <c r="I1007" s="10">
        <v>879400</v>
      </c>
      <c r="J1007" s="10">
        <v>329200</v>
      </c>
      <c r="K1007" s="10">
        <v>963288</v>
      </c>
      <c r="L1007" s="10" t="s">
        <v>440</v>
      </c>
      <c r="M1007" s="10">
        <v>188953</v>
      </c>
      <c r="N1007" s="10">
        <v>3524441</v>
      </c>
    </row>
    <row r="1008" spans="1:14">
      <c r="A1008" s="163">
        <v>428201</v>
      </c>
      <c r="B1008" s="164">
        <v>428201</v>
      </c>
      <c r="C1008" s="353" t="s">
        <v>1799</v>
      </c>
      <c r="D1008" s="353"/>
      <c r="E1008" s="353"/>
      <c r="F1008" s="353"/>
      <c r="G1008" s="164">
        <v>150</v>
      </c>
      <c r="H1008" s="10">
        <v>872700</v>
      </c>
      <c r="I1008" s="10">
        <v>659550</v>
      </c>
      <c r="J1008" s="10">
        <v>246900</v>
      </c>
      <c r="K1008" s="10">
        <v>727079</v>
      </c>
      <c r="L1008" s="10">
        <v>546527</v>
      </c>
      <c r="M1008" s="10">
        <v>188953</v>
      </c>
      <c r="N1008" s="10">
        <v>3241709</v>
      </c>
    </row>
    <row r="1009" spans="1:14">
      <c r="A1009" s="163">
        <v>428202</v>
      </c>
      <c r="B1009" s="164">
        <v>428202</v>
      </c>
      <c r="C1009" s="353" t="s">
        <v>1800</v>
      </c>
      <c r="D1009" s="353"/>
      <c r="E1009" s="353"/>
      <c r="F1009" s="353"/>
      <c r="G1009" s="164">
        <v>150</v>
      </c>
      <c r="H1009" s="10">
        <v>872700</v>
      </c>
      <c r="I1009" s="10">
        <v>659550</v>
      </c>
      <c r="J1009" s="10">
        <v>246900</v>
      </c>
      <c r="K1009" s="10">
        <v>727079</v>
      </c>
      <c r="L1009" s="10">
        <v>546527</v>
      </c>
      <c r="M1009" s="10">
        <v>188953</v>
      </c>
      <c r="N1009" s="10">
        <v>3241709</v>
      </c>
    </row>
    <row r="1010" spans="1:14" ht="24">
      <c r="A1010" s="163">
        <v>428501</v>
      </c>
      <c r="B1010" s="164">
        <v>428501</v>
      </c>
      <c r="C1010" s="353" t="s">
        <v>1801</v>
      </c>
      <c r="D1010" s="353"/>
      <c r="E1010" s="353"/>
      <c r="F1010" s="353"/>
      <c r="G1010" s="164">
        <v>200</v>
      </c>
      <c r="H1010" s="10">
        <v>1163600</v>
      </c>
      <c r="I1010" s="10">
        <v>879400</v>
      </c>
      <c r="J1010" s="10">
        <v>329200</v>
      </c>
      <c r="K1010" s="10">
        <v>963288</v>
      </c>
      <c r="L1010" s="10" t="s">
        <v>440</v>
      </c>
      <c r="M1010" s="10">
        <v>188953</v>
      </c>
      <c r="N1010" s="10">
        <v>3524441</v>
      </c>
    </row>
    <row r="1011" spans="1:14" ht="24">
      <c r="A1011" s="163">
        <v>428701</v>
      </c>
      <c r="B1011" s="164">
        <v>428701</v>
      </c>
      <c r="C1011" s="353" t="s">
        <v>1802</v>
      </c>
      <c r="D1011" s="353"/>
      <c r="E1011" s="353"/>
      <c r="F1011" s="353"/>
      <c r="G1011" s="164">
        <v>250</v>
      </c>
      <c r="H1011" s="10">
        <v>1454500</v>
      </c>
      <c r="I1011" s="10">
        <v>1099250</v>
      </c>
      <c r="J1011" s="10">
        <v>411500</v>
      </c>
      <c r="K1011" s="10">
        <v>1241331</v>
      </c>
      <c r="L1011" s="10" t="s">
        <v>440</v>
      </c>
      <c r="M1011" s="10">
        <v>188953</v>
      </c>
      <c r="N1011" s="10">
        <v>4395534</v>
      </c>
    </row>
    <row r="1012" spans="1:14" ht="24">
      <c r="A1012" s="163">
        <v>428702</v>
      </c>
      <c r="B1012" s="164">
        <v>428702</v>
      </c>
      <c r="C1012" s="353" t="s">
        <v>1803</v>
      </c>
      <c r="D1012" s="353"/>
      <c r="E1012" s="353"/>
      <c r="F1012" s="353"/>
      <c r="G1012" s="164">
        <v>250</v>
      </c>
      <c r="H1012" s="10">
        <v>1454500</v>
      </c>
      <c r="I1012" s="10">
        <v>1099250</v>
      </c>
      <c r="J1012" s="10">
        <v>411500</v>
      </c>
      <c r="K1012" s="10">
        <v>1241331</v>
      </c>
      <c r="L1012" s="10" t="s">
        <v>440</v>
      </c>
      <c r="M1012" s="10">
        <v>188953</v>
      </c>
      <c r="N1012" s="10">
        <v>4395534</v>
      </c>
    </row>
    <row r="1013" spans="1:14">
      <c r="A1013" s="163">
        <v>429102</v>
      </c>
      <c r="B1013" s="164">
        <v>429102</v>
      </c>
      <c r="C1013" s="353" t="s">
        <v>1804</v>
      </c>
      <c r="D1013" s="353"/>
      <c r="E1013" s="353"/>
      <c r="F1013" s="353"/>
      <c r="G1013" s="164">
        <v>170</v>
      </c>
      <c r="H1013" s="10">
        <v>989060</v>
      </c>
      <c r="I1013" s="10">
        <v>747490</v>
      </c>
      <c r="J1013" s="10">
        <v>279820</v>
      </c>
      <c r="K1013" s="10">
        <v>798418</v>
      </c>
      <c r="L1013" s="10">
        <v>596414</v>
      </c>
      <c r="M1013" s="10">
        <v>188953</v>
      </c>
      <c r="N1013" s="10">
        <v>3600155</v>
      </c>
    </row>
    <row r="1014" spans="1:14">
      <c r="A1014" s="163">
        <v>429103</v>
      </c>
      <c r="B1014" s="164">
        <v>429103</v>
      </c>
      <c r="C1014" s="353" t="s">
        <v>1805</v>
      </c>
      <c r="D1014" s="353"/>
      <c r="E1014" s="353"/>
      <c r="F1014" s="353"/>
      <c r="G1014" s="164">
        <v>170</v>
      </c>
      <c r="H1014" s="10">
        <v>989060</v>
      </c>
      <c r="I1014" s="10">
        <v>747490</v>
      </c>
      <c r="J1014" s="10">
        <v>279820</v>
      </c>
      <c r="K1014" s="10">
        <v>798418</v>
      </c>
      <c r="L1014" s="10">
        <v>596414</v>
      </c>
      <c r="M1014" s="10">
        <v>188953</v>
      </c>
      <c r="N1014" s="10">
        <v>3600155</v>
      </c>
    </row>
    <row r="1015" spans="1:14">
      <c r="A1015" s="163">
        <v>534002</v>
      </c>
      <c r="B1015" s="164">
        <v>534002</v>
      </c>
      <c r="C1015" s="353" t="s">
        <v>1806</v>
      </c>
      <c r="D1015" s="353"/>
      <c r="E1015" s="353"/>
      <c r="F1015" s="353"/>
      <c r="G1015" s="166">
        <v>140</v>
      </c>
      <c r="H1015" s="10">
        <v>814520</v>
      </c>
      <c r="I1015" s="10">
        <v>615580</v>
      </c>
      <c r="J1015" s="10">
        <v>230440</v>
      </c>
      <c r="K1015" s="10">
        <v>727079</v>
      </c>
      <c r="L1015" s="10">
        <v>546527</v>
      </c>
      <c r="M1015" s="10">
        <v>188953</v>
      </c>
      <c r="N1015" s="10">
        <v>3123099</v>
      </c>
    </row>
    <row r="1016" spans="1:14">
      <c r="A1016" s="163">
        <v>535001</v>
      </c>
      <c r="B1016" s="164">
        <v>535001</v>
      </c>
      <c r="C1016" s="353" t="s">
        <v>1807</v>
      </c>
      <c r="D1016" s="353"/>
      <c r="E1016" s="353"/>
      <c r="F1016" s="353"/>
      <c r="G1016" s="164">
        <v>80</v>
      </c>
      <c r="H1016" s="10">
        <v>465440</v>
      </c>
      <c r="I1016" s="10">
        <v>351760</v>
      </c>
      <c r="J1016" s="10">
        <v>131680</v>
      </c>
      <c r="K1016" s="10">
        <v>447888</v>
      </c>
      <c r="L1016" s="10">
        <v>345615</v>
      </c>
      <c r="M1016" s="10">
        <v>188953</v>
      </c>
      <c r="N1016" s="10">
        <v>1931336</v>
      </c>
    </row>
    <row r="1017" spans="1:14">
      <c r="A1017" s="163">
        <v>535002</v>
      </c>
      <c r="B1017" s="164">
        <v>535002</v>
      </c>
      <c r="C1017" s="353" t="s">
        <v>1808</v>
      </c>
      <c r="D1017" s="353"/>
      <c r="E1017" s="353"/>
      <c r="F1017" s="353"/>
      <c r="G1017" s="164">
        <v>80</v>
      </c>
      <c r="H1017" s="10">
        <v>465440</v>
      </c>
      <c r="I1017" s="10">
        <v>351760</v>
      </c>
      <c r="J1017" s="10">
        <v>131680</v>
      </c>
      <c r="K1017" s="10">
        <v>447888</v>
      </c>
      <c r="L1017" s="10">
        <v>345615</v>
      </c>
      <c r="M1017" s="10">
        <v>188953</v>
      </c>
      <c r="N1017" s="10">
        <v>1931336</v>
      </c>
    </row>
    <row r="1018" spans="1:14">
      <c r="A1018" s="163">
        <v>535101</v>
      </c>
      <c r="B1018" s="164">
        <v>535101</v>
      </c>
      <c r="C1018" s="353" t="s">
        <v>1809</v>
      </c>
      <c r="D1018" s="353"/>
      <c r="E1018" s="353"/>
      <c r="F1018" s="353"/>
      <c r="G1018" s="164">
        <v>80</v>
      </c>
      <c r="H1018" s="10">
        <v>465440</v>
      </c>
      <c r="I1018" s="10">
        <v>351760</v>
      </c>
      <c r="J1018" s="10">
        <v>131680</v>
      </c>
      <c r="K1018" s="10">
        <v>447888</v>
      </c>
      <c r="L1018" s="10">
        <v>345615</v>
      </c>
      <c r="M1018" s="10">
        <v>188953</v>
      </c>
      <c r="N1018" s="10">
        <v>1931336</v>
      </c>
    </row>
    <row r="1019" spans="1:14">
      <c r="A1019" s="163">
        <v>535102</v>
      </c>
      <c r="B1019" s="164">
        <v>535102</v>
      </c>
      <c r="C1019" s="353" t="s">
        <v>1810</v>
      </c>
      <c r="D1019" s="353"/>
      <c r="E1019" s="353"/>
      <c r="F1019" s="353"/>
      <c r="G1019" s="164">
        <v>80</v>
      </c>
      <c r="H1019" s="10">
        <v>465440</v>
      </c>
      <c r="I1019" s="10">
        <v>351760</v>
      </c>
      <c r="J1019" s="10">
        <v>131680</v>
      </c>
      <c r="K1019" s="10">
        <v>447888</v>
      </c>
      <c r="L1019" s="10">
        <v>345615</v>
      </c>
      <c r="M1019" s="10">
        <v>188953</v>
      </c>
      <c r="N1019" s="10">
        <v>1931336</v>
      </c>
    </row>
    <row r="1020" spans="1:14">
      <c r="A1020" s="163">
        <v>535204</v>
      </c>
      <c r="B1020" s="164">
        <v>535204</v>
      </c>
      <c r="C1020" s="353" t="s">
        <v>1811</v>
      </c>
      <c r="D1020" s="353"/>
      <c r="E1020" s="353"/>
      <c r="F1020" s="353"/>
      <c r="G1020" s="164">
        <v>60</v>
      </c>
      <c r="H1020" s="10">
        <v>349080</v>
      </c>
      <c r="I1020" s="10">
        <v>263820</v>
      </c>
      <c r="J1020" s="10">
        <v>98760</v>
      </c>
      <c r="K1020" s="10">
        <v>316617</v>
      </c>
      <c r="L1020" s="10">
        <v>223923</v>
      </c>
      <c r="M1020" s="10">
        <v>188953</v>
      </c>
      <c r="N1020" s="10">
        <v>1441153</v>
      </c>
    </row>
    <row r="1021" spans="1:14">
      <c r="A1021" s="163">
        <v>535205</v>
      </c>
      <c r="B1021" s="164">
        <v>535205</v>
      </c>
      <c r="C1021" s="353" t="s">
        <v>1812</v>
      </c>
      <c r="D1021" s="353"/>
      <c r="E1021" s="353"/>
      <c r="F1021" s="353"/>
      <c r="G1021" s="164">
        <v>60</v>
      </c>
      <c r="H1021" s="10">
        <v>349080</v>
      </c>
      <c r="I1021" s="10">
        <v>263820</v>
      </c>
      <c r="J1021" s="10">
        <v>98760</v>
      </c>
      <c r="K1021" s="10">
        <v>316617</v>
      </c>
      <c r="L1021" s="10">
        <v>223923</v>
      </c>
      <c r="M1021" s="10">
        <v>188953</v>
      </c>
      <c r="N1021" s="10">
        <v>1441153</v>
      </c>
    </row>
    <row r="1022" spans="1:14">
      <c r="A1022" s="163">
        <v>536801</v>
      </c>
      <c r="B1022" s="164">
        <v>536801</v>
      </c>
      <c r="C1022" s="353" t="s">
        <v>1813</v>
      </c>
      <c r="D1022" s="353"/>
      <c r="E1022" s="353"/>
      <c r="F1022" s="353"/>
      <c r="G1022" s="164">
        <v>80</v>
      </c>
      <c r="H1022" s="10">
        <v>465440</v>
      </c>
      <c r="I1022" s="10">
        <v>351760</v>
      </c>
      <c r="J1022" s="10">
        <v>131680</v>
      </c>
      <c r="K1022" s="10">
        <v>447888</v>
      </c>
      <c r="L1022" s="10">
        <v>345615</v>
      </c>
      <c r="M1022" s="10">
        <v>188953</v>
      </c>
      <c r="N1022" s="10">
        <v>1931336</v>
      </c>
    </row>
    <row r="1023" spans="1:14">
      <c r="A1023" s="163">
        <v>536802</v>
      </c>
      <c r="B1023" s="164">
        <v>536802</v>
      </c>
      <c r="C1023" s="353" t="s">
        <v>1814</v>
      </c>
      <c r="D1023" s="353"/>
      <c r="E1023" s="353"/>
      <c r="F1023" s="353"/>
      <c r="G1023" s="164">
        <v>80</v>
      </c>
      <c r="H1023" s="10">
        <v>465440</v>
      </c>
      <c r="I1023" s="10">
        <v>351760</v>
      </c>
      <c r="J1023" s="10">
        <v>131680</v>
      </c>
      <c r="K1023" s="10">
        <v>447888</v>
      </c>
      <c r="L1023" s="10">
        <v>345615</v>
      </c>
      <c r="M1023" s="10">
        <v>188953</v>
      </c>
      <c r="N1023" s="10">
        <v>1931336</v>
      </c>
    </row>
    <row r="1024" spans="1:14">
      <c r="A1024" s="163">
        <v>536803</v>
      </c>
      <c r="B1024" s="164">
        <v>536803</v>
      </c>
      <c r="C1024" s="353" t="s">
        <v>1815</v>
      </c>
      <c r="D1024" s="353"/>
      <c r="E1024" s="353"/>
      <c r="F1024" s="353"/>
      <c r="G1024" s="164">
        <v>80</v>
      </c>
      <c r="H1024" s="10">
        <v>465440</v>
      </c>
      <c r="I1024" s="10">
        <v>351760</v>
      </c>
      <c r="J1024" s="10">
        <v>131680</v>
      </c>
      <c r="K1024" s="10">
        <v>447888</v>
      </c>
      <c r="L1024" s="10">
        <v>345615</v>
      </c>
      <c r="M1024" s="10">
        <v>188953</v>
      </c>
      <c r="N1024" s="10">
        <v>1931336</v>
      </c>
    </row>
    <row r="1025" spans="1:14">
      <c r="A1025" s="163">
        <v>536804</v>
      </c>
      <c r="B1025" s="164">
        <v>536804</v>
      </c>
      <c r="C1025" s="353" t="s">
        <v>1816</v>
      </c>
      <c r="D1025" s="353"/>
      <c r="E1025" s="353"/>
      <c r="F1025" s="353"/>
      <c r="G1025" s="164">
        <v>80</v>
      </c>
      <c r="H1025" s="10">
        <v>465440</v>
      </c>
      <c r="I1025" s="10">
        <v>351760</v>
      </c>
      <c r="J1025" s="10">
        <v>131680</v>
      </c>
      <c r="K1025" s="10">
        <v>447888</v>
      </c>
      <c r="L1025" s="10">
        <v>345615</v>
      </c>
      <c r="M1025" s="10">
        <v>188953</v>
      </c>
      <c r="N1025" s="10">
        <v>1931336</v>
      </c>
    </row>
    <row r="1026" spans="1:14">
      <c r="A1026" s="163">
        <v>536901</v>
      </c>
      <c r="B1026" s="164">
        <v>536901</v>
      </c>
      <c r="C1026" s="353" t="s">
        <v>1817</v>
      </c>
      <c r="D1026" s="353"/>
      <c r="E1026" s="353"/>
      <c r="F1026" s="353"/>
      <c r="G1026" s="164">
        <v>80</v>
      </c>
      <c r="H1026" s="10">
        <v>465440</v>
      </c>
      <c r="I1026" s="10">
        <v>351760</v>
      </c>
      <c r="J1026" s="10">
        <v>131680</v>
      </c>
      <c r="K1026" s="10">
        <v>447888</v>
      </c>
      <c r="L1026" s="10">
        <v>345615</v>
      </c>
      <c r="M1026" s="10">
        <v>188953</v>
      </c>
      <c r="N1026" s="10">
        <v>1931336</v>
      </c>
    </row>
    <row r="1027" spans="1:14">
      <c r="A1027" s="163">
        <v>536902</v>
      </c>
      <c r="B1027" s="164">
        <v>536902</v>
      </c>
      <c r="C1027" s="353" t="s">
        <v>1818</v>
      </c>
      <c r="D1027" s="353"/>
      <c r="E1027" s="353"/>
      <c r="F1027" s="353"/>
      <c r="G1027" s="164">
        <v>80</v>
      </c>
      <c r="H1027" s="10">
        <v>465440</v>
      </c>
      <c r="I1027" s="10">
        <v>351760</v>
      </c>
      <c r="J1027" s="10">
        <v>131680</v>
      </c>
      <c r="K1027" s="10">
        <v>447888</v>
      </c>
      <c r="L1027" s="10">
        <v>345615</v>
      </c>
      <c r="M1027" s="10">
        <v>188953</v>
      </c>
      <c r="N1027" s="10">
        <v>1931336</v>
      </c>
    </row>
    <row r="1028" spans="1:14">
      <c r="A1028" s="163">
        <v>536903</v>
      </c>
      <c r="B1028" s="164">
        <v>536903</v>
      </c>
      <c r="C1028" s="353" t="s">
        <v>1819</v>
      </c>
      <c r="D1028" s="353"/>
      <c r="E1028" s="353"/>
      <c r="F1028" s="353"/>
      <c r="G1028" s="164">
        <v>80</v>
      </c>
      <c r="H1028" s="10">
        <v>465440</v>
      </c>
      <c r="I1028" s="10">
        <v>351760</v>
      </c>
      <c r="J1028" s="10">
        <v>131680</v>
      </c>
      <c r="K1028" s="10">
        <v>447888</v>
      </c>
      <c r="L1028" s="10">
        <v>345615</v>
      </c>
      <c r="M1028" s="10">
        <v>188953</v>
      </c>
      <c r="N1028" s="10">
        <v>1931336</v>
      </c>
    </row>
    <row r="1029" spans="1:14">
      <c r="A1029" s="163">
        <v>536904</v>
      </c>
      <c r="B1029" s="164">
        <v>536904</v>
      </c>
      <c r="C1029" s="353" t="s">
        <v>1820</v>
      </c>
      <c r="D1029" s="353"/>
      <c r="E1029" s="353"/>
      <c r="F1029" s="353"/>
      <c r="G1029" s="164">
        <v>80</v>
      </c>
      <c r="H1029" s="10">
        <v>465440</v>
      </c>
      <c r="I1029" s="10">
        <v>351760</v>
      </c>
      <c r="J1029" s="10">
        <v>131680</v>
      </c>
      <c r="K1029" s="10">
        <v>447888</v>
      </c>
      <c r="L1029" s="10">
        <v>345615</v>
      </c>
      <c r="M1029" s="10">
        <v>188953</v>
      </c>
      <c r="N1029" s="10">
        <v>1931336</v>
      </c>
    </row>
    <row r="1030" spans="1:14">
      <c r="A1030" s="163">
        <v>543302</v>
      </c>
      <c r="B1030" s="164">
        <v>543302</v>
      </c>
      <c r="C1030" s="353" t="s">
        <v>1821</v>
      </c>
      <c r="D1030" s="353"/>
      <c r="E1030" s="353"/>
      <c r="F1030" s="353"/>
      <c r="G1030" s="164">
        <v>100</v>
      </c>
      <c r="H1030" s="10">
        <v>581800</v>
      </c>
      <c r="I1030" s="10">
        <v>439700</v>
      </c>
      <c r="J1030" s="10">
        <v>164600</v>
      </c>
      <c r="K1030" s="10">
        <v>564179</v>
      </c>
      <c r="L1030" s="10">
        <v>425946</v>
      </c>
      <c r="M1030" s="10">
        <v>188953</v>
      </c>
      <c r="N1030" s="10">
        <v>2365178</v>
      </c>
    </row>
    <row r="1031" spans="1:14">
      <c r="A1031" s="163">
        <v>547401</v>
      </c>
      <c r="B1031" s="164">
        <v>547401</v>
      </c>
      <c r="C1031" s="353" t="s">
        <v>1822</v>
      </c>
      <c r="D1031" s="353"/>
      <c r="E1031" s="353"/>
      <c r="F1031" s="353"/>
      <c r="G1031" s="164">
        <v>80</v>
      </c>
      <c r="H1031" s="10">
        <v>465440</v>
      </c>
      <c r="I1031" s="10">
        <v>351760</v>
      </c>
      <c r="J1031" s="10">
        <v>131680</v>
      </c>
      <c r="K1031" s="10">
        <v>447888</v>
      </c>
      <c r="L1031" s="10">
        <v>345615</v>
      </c>
      <c r="M1031" s="10">
        <v>188953</v>
      </c>
      <c r="N1031" s="10">
        <v>1931336</v>
      </c>
    </row>
    <row r="1032" spans="1:14">
      <c r="A1032" s="163">
        <v>547403</v>
      </c>
      <c r="B1032" s="164">
        <v>547403</v>
      </c>
      <c r="C1032" s="353" t="s">
        <v>1823</v>
      </c>
      <c r="D1032" s="353"/>
      <c r="E1032" s="353"/>
      <c r="F1032" s="353"/>
      <c r="G1032" s="164">
        <v>80</v>
      </c>
      <c r="H1032" s="10">
        <v>465440</v>
      </c>
      <c r="I1032" s="10">
        <v>351760</v>
      </c>
      <c r="J1032" s="10">
        <v>131680</v>
      </c>
      <c r="K1032" s="10">
        <v>447888</v>
      </c>
      <c r="L1032" s="10">
        <v>345615</v>
      </c>
      <c r="M1032" s="10">
        <v>188953</v>
      </c>
      <c r="N1032" s="10">
        <v>1931336</v>
      </c>
    </row>
    <row r="1033" spans="1:14">
      <c r="A1033" s="163">
        <v>547503</v>
      </c>
      <c r="B1033" s="164">
        <v>547503</v>
      </c>
      <c r="C1033" s="353" t="s">
        <v>1824</v>
      </c>
      <c r="D1033" s="353"/>
      <c r="E1033" s="353"/>
      <c r="F1033" s="353"/>
      <c r="G1033" s="164">
        <v>157</v>
      </c>
      <c r="H1033" s="10">
        <v>913426</v>
      </c>
      <c r="I1033" s="10">
        <v>690329</v>
      </c>
      <c r="J1033" s="10">
        <v>258422</v>
      </c>
      <c r="K1033" s="10">
        <v>798418</v>
      </c>
      <c r="L1033" s="10">
        <v>596414</v>
      </c>
      <c r="M1033" s="10">
        <v>188953</v>
      </c>
      <c r="N1033" s="10">
        <v>3445962</v>
      </c>
    </row>
    <row r="1034" spans="1:14" ht="24">
      <c r="A1034" s="163">
        <v>547504</v>
      </c>
      <c r="B1034" s="164">
        <v>547504</v>
      </c>
      <c r="C1034" s="353" t="s">
        <v>1825</v>
      </c>
      <c r="D1034" s="353"/>
      <c r="E1034" s="353"/>
      <c r="F1034" s="353"/>
      <c r="G1034" s="164">
        <v>197</v>
      </c>
      <c r="H1034" s="10">
        <v>1146146</v>
      </c>
      <c r="I1034" s="10">
        <v>866209</v>
      </c>
      <c r="J1034" s="10">
        <v>324262</v>
      </c>
      <c r="K1034" s="10">
        <v>963288</v>
      </c>
      <c r="L1034" s="10" t="s">
        <v>440</v>
      </c>
      <c r="M1034" s="10">
        <v>188953</v>
      </c>
      <c r="N1034" s="10">
        <v>3488858</v>
      </c>
    </row>
    <row r="1035" spans="1:14">
      <c r="A1035" s="163">
        <v>348202</v>
      </c>
      <c r="B1035" s="164">
        <v>348202</v>
      </c>
      <c r="C1035" s="353" t="s">
        <v>1826</v>
      </c>
      <c r="D1035" s="353"/>
      <c r="E1035" s="353"/>
      <c r="F1035" s="353"/>
      <c r="G1035" s="164">
        <v>150</v>
      </c>
      <c r="H1035" s="10">
        <v>872700</v>
      </c>
      <c r="I1035" s="10">
        <v>659550</v>
      </c>
      <c r="J1035" s="10">
        <v>246900</v>
      </c>
      <c r="K1035" s="10">
        <v>727079</v>
      </c>
      <c r="L1035" s="10">
        <v>546527</v>
      </c>
      <c r="M1035" s="10">
        <v>188953</v>
      </c>
      <c r="N1035" s="10">
        <v>3241709</v>
      </c>
    </row>
    <row r="1036" spans="1:14">
      <c r="A1036" s="163">
        <v>348203</v>
      </c>
      <c r="B1036" s="164">
        <v>348203</v>
      </c>
      <c r="C1036" s="353" t="s">
        <v>1827</v>
      </c>
      <c r="D1036" s="353"/>
      <c r="E1036" s="353"/>
      <c r="F1036" s="353"/>
      <c r="G1036" s="166">
        <v>150</v>
      </c>
      <c r="H1036" s="10">
        <v>872700</v>
      </c>
      <c r="I1036" s="10">
        <v>659550</v>
      </c>
      <c r="J1036" s="10">
        <v>246900</v>
      </c>
      <c r="K1036" s="10">
        <v>727079</v>
      </c>
      <c r="L1036" s="10">
        <v>546527</v>
      </c>
      <c r="M1036" s="10">
        <v>188953</v>
      </c>
      <c r="N1036" s="10">
        <v>3241709</v>
      </c>
    </row>
    <row r="1037" spans="1:14">
      <c r="A1037" s="163">
        <v>348204</v>
      </c>
      <c r="B1037" s="164">
        <v>348204</v>
      </c>
      <c r="C1037" s="353" t="s">
        <v>1828</v>
      </c>
      <c r="D1037" s="353"/>
      <c r="E1037" s="353"/>
      <c r="F1037" s="353"/>
      <c r="G1037" s="164">
        <v>150</v>
      </c>
      <c r="H1037" s="10">
        <v>872700</v>
      </c>
      <c r="I1037" s="10">
        <v>659550</v>
      </c>
      <c r="J1037" s="10">
        <v>246900</v>
      </c>
      <c r="K1037" s="10">
        <v>727079</v>
      </c>
      <c r="L1037" s="10">
        <v>546527</v>
      </c>
      <c r="M1037" s="10">
        <v>188953</v>
      </c>
      <c r="N1037" s="10">
        <v>3241709</v>
      </c>
    </row>
    <row r="1038" spans="1:14">
      <c r="A1038" s="163">
        <v>348205</v>
      </c>
      <c r="B1038" s="164">
        <v>348205</v>
      </c>
      <c r="C1038" s="353" t="s">
        <v>1829</v>
      </c>
      <c r="D1038" s="353"/>
      <c r="E1038" s="353"/>
      <c r="F1038" s="353"/>
      <c r="G1038" s="164">
        <v>150</v>
      </c>
      <c r="H1038" s="10">
        <v>872700</v>
      </c>
      <c r="I1038" s="10">
        <v>659550</v>
      </c>
      <c r="J1038" s="10">
        <v>246900</v>
      </c>
      <c r="K1038" s="10">
        <v>727079</v>
      </c>
      <c r="L1038" s="10">
        <v>546527</v>
      </c>
      <c r="M1038" s="10">
        <v>188953</v>
      </c>
      <c r="N1038" s="10">
        <v>3241709</v>
      </c>
    </row>
    <row r="1039" spans="1:14" ht="24">
      <c r="A1039" s="163">
        <v>348601</v>
      </c>
      <c r="B1039" s="164">
        <v>348601</v>
      </c>
      <c r="C1039" s="353" t="s">
        <v>1830</v>
      </c>
      <c r="D1039" s="353"/>
      <c r="E1039" s="353"/>
      <c r="F1039" s="353"/>
      <c r="G1039" s="164">
        <v>180</v>
      </c>
      <c r="H1039" s="10">
        <v>1047240</v>
      </c>
      <c r="I1039" s="10">
        <v>791460</v>
      </c>
      <c r="J1039" s="10">
        <v>296280</v>
      </c>
      <c r="K1039" s="10">
        <v>963288</v>
      </c>
      <c r="L1039" s="10" t="s">
        <v>440</v>
      </c>
      <c r="M1039" s="10">
        <v>188953</v>
      </c>
      <c r="N1039" s="10">
        <v>3287221</v>
      </c>
    </row>
    <row r="1040" spans="1:14" ht="24">
      <c r="A1040" s="163">
        <v>348602</v>
      </c>
      <c r="B1040" s="164">
        <v>348602</v>
      </c>
      <c r="C1040" s="353" t="s">
        <v>1831</v>
      </c>
      <c r="D1040" s="353"/>
      <c r="E1040" s="353"/>
      <c r="F1040" s="353"/>
      <c r="G1040" s="164">
        <v>180</v>
      </c>
      <c r="H1040" s="10">
        <v>1047240</v>
      </c>
      <c r="I1040" s="10">
        <v>791460</v>
      </c>
      <c r="J1040" s="10">
        <v>296280</v>
      </c>
      <c r="K1040" s="10">
        <v>963288</v>
      </c>
      <c r="L1040" s="10" t="s">
        <v>440</v>
      </c>
      <c r="M1040" s="10">
        <v>188953</v>
      </c>
      <c r="N1040" s="10">
        <v>3287221</v>
      </c>
    </row>
    <row r="1041" spans="1:14">
      <c r="A1041" s="163">
        <v>536001</v>
      </c>
      <c r="B1041" s="164">
        <v>536001</v>
      </c>
      <c r="C1041" s="353" t="s">
        <v>1832</v>
      </c>
      <c r="D1041" s="353"/>
      <c r="E1041" s="353"/>
      <c r="F1041" s="353"/>
      <c r="G1041" s="164">
        <v>60</v>
      </c>
      <c r="H1041" s="10">
        <v>349080</v>
      </c>
      <c r="I1041" s="10">
        <v>263820</v>
      </c>
      <c r="J1041" s="10">
        <v>98760</v>
      </c>
      <c r="K1041" s="10">
        <v>316617</v>
      </c>
      <c r="L1041" s="10">
        <v>223923</v>
      </c>
      <c r="M1041" s="10">
        <v>188953</v>
      </c>
      <c r="N1041" s="10">
        <v>1441153</v>
      </c>
    </row>
    <row r="1042" spans="1:14">
      <c r="A1042" s="163">
        <v>536002</v>
      </c>
      <c r="B1042" s="164">
        <v>536002</v>
      </c>
      <c r="C1042" s="353" t="s">
        <v>1833</v>
      </c>
      <c r="D1042" s="353"/>
      <c r="E1042" s="353"/>
      <c r="F1042" s="353"/>
      <c r="G1042" s="164">
        <v>60</v>
      </c>
      <c r="H1042" s="10">
        <v>349080</v>
      </c>
      <c r="I1042" s="10">
        <v>263820</v>
      </c>
      <c r="J1042" s="10">
        <v>98760</v>
      </c>
      <c r="K1042" s="10">
        <v>316617</v>
      </c>
      <c r="L1042" s="10">
        <v>223923</v>
      </c>
      <c r="M1042" s="10">
        <v>188953</v>
      </c>
      <c r="N1042" s="10">
        <v>1441153</v>
      </c>
    </row>
    <row r="1043" spans="1:14">
      <c r="A1043" s="163">
        <v>536101</v>
      </c>
      <c r="B1043" s="164">
        <v>536101</v>
      </c>
      <c r="C1043" s="353" t="s">
        <v>1834</v>
      </c>
      <c r="D1043" s="353"/>
      <c r="E1043" s="353"/>
      <c r="F1043" s="353"/>
      <c r="G1043" s="164">
        <v>60</v>
      </c>
      <c r="H1043" s="10">
        <v>349080</v>
      </c>
      <c r="I1043" s="10">
        <v>263820</v>
      </c>
      <c r="J1043" s="10">
        <v>98760</v>
      </c>
      <c r="K1043" s="10">
        <v>316617</v>
      </c>
      <c r="L1043" s="10">
        <v>223923</v>
      </c>
      <c r="M1043" s="10">
        <v>188953</v>
      </c>
      <c r="N1043" s="10">
        <v>1441153</v>
      </c>
    </row>
    <row r="1044" spans="1:14">
      <c r="A1044" s="163">
        <v>536102</v>
      </c>
      <c r="B1044" s="164">
        <v>536102</v>
      </c>
      <c r="C1044" s="353" t="s">
        <v>1835</v>
      </c>
      <c r="D1044" s="353"/>
      <c r="E1044" s="353"/>
      <c r="F1044" s="353"/>
      <c r="G1044" s="164">
        <v>60</v>
      </c>
      <c r="H1044" s="10">
        <v>349080</v>
      </c>
      <c r="I1044" s="10">
        <v>263820</v>
      </c>
      <c r="J1044" s="10">
        <v>98760</v>
      </c>
      <c r="K1044" s="10">
        <v>316617</v>
      </c>
      <c r="L1044" s="10">
        <v>223923</v>
      </c>
      <c r="M1044" s="10">
        <v>188953</v>
      </c>
      <c r="N1044" s="10">
        <v>1441153</v>
      </c>
    </row>
    <row r="1045" spans="1:14">
      <c r="A1045" s="163">
        <v>536201</v>
      </c>
      <c r="B1045" s="164">
        <v>536201</v>
      </c>
      <c r="C1045" s="353" t="s">
        <v>1836</v>
      </c>
      <c r="D1045" s="353"/>
      <c r="E1045" s="353"/>
      <c r="F1045" s="353"/>
      <c r="G1045" s="164">
        <v>60</v>
      </c>
      <c r="H1045" s="10">
        <v>349080</v>
      </c>
      <c r="I1045" s="10">
        <v>263820</v>
      </c>
      <c r="J1045" s="10">
        <v>98760</v>
      </c>
      <c r="K1045" s="10">
        <v>316617</v>
      </c>
      <c r="L1045" s="10">
        <v>223923</v>
      </c>
      <c r="M1045" s="10">
        <v>188953</v>
      </c>
      <c r="N1045" s="10">
        <v>1441153</v>
      </c>
    </row>
    <row r="1046" spans="1:14">
      <c r="A1046" s="163">
        <v>536301</v>
      </c>
      <c r="B1046" s="164">
        <v>536301</v>
      </c>
      <c r="C1046" s="353" t="s">
        <v>1837</v>
      </c>
      <c r="D1046" s="353"/>
      <c r="E1046" s="353"/>
      <c r="F1046" s="353"/>
      <c r="G1046" s="164">
        <v>60</v>
      </c>
      <c r="H1046" s="10">
        <v>349080</v>
      </c>
      <c r="I1046" s="10">
        <v>263820</v>
      </c>
      <c r="J1046" s="10">
        <v>98760</v>
      </c>
      <c r="K1046" s="10">
        <v>316617</v>
      </c>
      <c r="L1046" s="10">
        <v>223923</v>
      </c>
      <c r="M1046" s="10">
        <v>188953</v>
      </c>
      <c r="N1046" s="10">
        <v>1441153</v>
      </c>
    </row>
    <row r="1047" spans="1:14">
      <c r="A1047" s="163">
        <v>536302</v>
      </c>
      <c r="B1047" s="164">
        <v>536302</v>
      </c>
      <c r="C1047" s="353" t="s">
        <v>1838</v>
      </c>
      <c r="D1047" s="353"/>
      <c r="E1047" s="353"/>
      <c r="F1047" s="353"/>
      <c r="G1047" s="164">
        <v>60</v>
      </c>
      <c r="H1047" s="10">
        <v>349080</v>
      </c>
      <c r="I1047" s="10">
        <v>263820</v>
      </c>
      <c r="J1047" s="10">
        <v>98760</v>
      </c>
      <c r="K1047" s="10">
        <v>316617</v>
      </c>
      <c r="L1047" s="10">
        <v>223923</v>
      </c>
      <c r="M1047" s="10">
        <v>188953</v>
      </c>
      <c r="N1047" s="10">
        <v>1441153</v>
      </c>
    </row>
    <row r="1048" spans="1:14">
      <c r="A1048" s="163">
        <v>536303</v>
      </c>
      <c r="B1048" s="164">
        <v>536303</v>
      </c>
      <c r="C1048" s="353" t="s">
        <v>1839</v>
      </c>
      <c r="D1048" s="353"/>
      <c r="E1048" s="353"/>
      <c r="F1048" s="353"/>
      <c r="G1048" s="164">
        <v>60</v>
      </c>
      <c r="H1048" s="10">
        <v>349080</v>
      </c>
      <c r="I1048" s="10">
        <v>263820</v>
      </c>
      <c r="J1048" s="10">
        <v>98760</v>
      </c>
      <c r="K1048" s="10">
        <v>316617</v>
      </c>
      <c r="L1048" s="10">
        <v>223923</v>
      </c>
      <c r="M1048" s="10">
        <v>188953</v>
      </c>
      <c r="N1048" s="10">
        <v>1441153</v>
      </c>
    </row>
    <row r="1049" spans="1:14">
      <c r="A1049" s="163">
        <v>536501</v>
      </c>
      <c r="B1049" s="164">
        <v>536501</v>
      </c>
      <c r="C1049" s="353" t="s">
        <v>1840</v>
      </c>
      <c r="D1049" s="353"/>
      <c r="E1049" s="353"/>
      <c r="F1049" s="353"/>
      <c r="G1049" s="164">
        <v>60</v>
      </c>
      <c r="H1049" s="10">
        <v>349080</v>
      </c>
      <c r="I1049" s="10">
        <v>263820</v>
      </c>
      <c r="J1049" s="10">
        <v>98760</v>
      </c>
      <c r="K1049" s="10">
        <v>316617</v>
      </c>
      <c r="L1049" s="10">
        <v>223923</v>
      </c>
      <c r="M1049" s="10">
        <v>188953</v>
      </c>
      <c r="N1049" s="10">
        <v>1441153</v>
      </c>
    </row>
    <row r="1050" spans="1:14">
      <c r="A1050" s="163">
        <v>536502</v>
      </c>
      <c r="B1050" s="164">
        <v>536502</v>
      </c>
      <c r="C1050" s="353" t="s">
        <v>1841</v>
      </c>
      <c r="D1050" s="353"/>
      <c r="E1050" s="353"/>
      <c r="F1050" s="353"/>
      <c r="G1050" s="164">
        <v>60</v>
      </c>
      <c r="H1050" s="10">
        <v>349080</v>
      </c>
      <c r="I1050" s="10">
        <v>263820</v>
      </c>
      <c r="J1050" s="10">
        <v>98760</v>
      </c>
      <c r="K1050" s="10">
        <v>316617</v>
      </c>
      <c r="L1050" s="10">
        <v>223923</v>
      </c>
      <c r="M1050" s="10">
        <v>188953</v>
      </c>
      <c r="N1050" s="10">
        <v>1441153</v>
      </c>
    </row>
    <row r="1051" spans="1:14">
      <c r="A1051" s="163">
        <v>536601</v>
      </c>
      <c r="B1051" s="164">
        <v>536601</v>
      </c>
      <c r="C1051" s="353" t="s">
        <v>1842</v>
      </c>
      <c r="D1051" s="353"/>
      <c r="E1051" s="353"/>
      <c r="F1051" s="353"/>
      <c r="G1051" s="164">
        <v>60</v>
      </c>
      <c r="H1051" s="10">
        <v>349080</v>
      </c>
      <c r="I1051" s="10">
        <v>263820</v>
      </c>
      <c r="J1051" s="10">
        <v>98760</v>
      </c>
      <c r="K1051" s="10">
        <v>316617</v>
      </c>
      <c r="L1051" s="10">
        <v>223923</v>
      </c>
      <c r="M1051" s="10">
        <v>188953</v>
      </c>
      <c r="N1051" s="10">
        <v>1441153</v>
      </c>
    </row>
    <row r="1052" spans="1:14">
      <c r="A1052" s="163">
        <v>536602</v>
      </c>
      <c r="B1052" s="164">
        <v>536602</v>
      </c>
      <c r="C1052" s="353" t="s">
        <v>1843</v>
      </c>
      <c r="D1052" s="353"/>
      <c r="E1052" s="353"/>
      <c r="F1052" s="353"/>
      <c r="G1052" s="164">
        <v>60</v>
      </c>
      <c r="H1052" s="10">
        <v>349080</v>
      </c>
      <c r="I1052" s="10">
        <v>263820</v>
      </c>
      <c r="J1052" s="10">
        <v>98760</v>
      </c>
      <c r="K1052" s="10">
        <v>316617</v>
      </c>
      <c r="L1052" s="10">
        <v>223923</v>
      </c>
      <c r="M1052" s="10">
        <v>188953</v>
      </c>
      <c r="N1052" s="10">
        <v>1441153</v>
      </c>
    </row>
    <row r="1053" spans="1:14">
      <c r="A1053" s="163">
        <v>536701</v>
      </c>
      <c r="B1053" s="164">
        <v>536701</v>
      </c>
      <c r="C1053" s="353" t="s">
        <v>1844</v>
      </c>
      <c r="D1053" s="353"/>
      <c r="E1053" s="353"/>
      <c r="F1053" s="353"/>
      <c r="G1053" s="164">
        <v>60</v>
      </c>
      <c r="H1053" s="10">
        <v>349080</v>
      </c>
      <c r="I1053" s="10">
        <v>263820</v>
      </c>
      <c r="J1053" s="10">
        <v>98760</v>
      </c>
      <c r="K1053" s="10">
        <v>316617</v>
      </c>
      <c r="L1053" s="10">
        <v>223923</v>
      </c>
      <c r="M1053" s="10">
        <v>188953</v>
      </c>
      <c r="N1053" s="10">
        <v>1441153</v>
      </c>
    </row>
    <row r="1054" spans="1:14">
      <c r="A1054" s="163">
        <v>536702</v>
      </c>
      <c r="B1054" s="164">
        <v>536702</v>
      </c>
      <c r="C1054" s="353" t="s">
        <v>1845</v>
      </c>
      <c r="D1054" s="353"/>
      <c r="E1054" s="353"/>
      <c r="F1054" s="353"/>
      <c r="G1054" s="164">
        <v>60</v>
      </c>
      <c r="H1054" s="10">
        <v>349080</v>
      </c>
      <c r="I1054" s="10">
        <v>263820</v>
      </c>
      <c r="J1054" s="10">
        <v>98760</v>
      </c>
      <c r="K1054" s="10">
        <v>316617</v>
      </c>
      <c r="L1054" s="10">
        <v>223923</v>
      </c>
      <c r="M1054" s="10">
        <v>188953</v>
      </c>
      <c r="N1054" s="10">
        <v>1441153</v>
      </c>
    </row>
    <row r="1055" spans="1:14" ht="24">
      <c r="A1055" s="163">
        <v>537001</v>
      </c>
      <c r="B1055" s="164">
        <v>537001</v>
      </c>
      <c r="C1055" s="353" t="s">
        <v>1846</v>
      </c>
      <c r="D1055" s="353"/>
      <c r="E1055" s="353"/>
      <c r="F1055" s="353"/>
      <c r="G1055" s="166">
        <v>180</v>
      </c>
      <c r="H1055" s="10">
        <v>1047240</v>
      </c>
      <c r="I1055" s="10">
        <v>791460</v>
      </c>
      <c r="J1055" s="10">
        <v>296280</v>
      </c>
      <c r="K1055" s="10">
        <v>963288</v>
      </c>
      <c r="L1055" s="10" t="s">
        <v>440</v>
      </c>
      <c r="M1055" s="10">
        <v>188953</v>
      </c>
      <c r="N1055" s="10">
        <v>3287221</v>
      </c>
    </row>
    <row r="1056" spans="1:14" ht="24">
      <c r="A1056" s="163">
        <v>537301</v>
      </c>
      <c r="B1056" s="164">
        <v>537301</v>
      </c>
      <c r="C1056" s="353" t="s">
        <v>1847</v>
      </c>
      <c r="D1056" s="353"/>
      <c r="E1056" s="353"/>
      <c r="F1056" s="353"/>
      <c r="G1056" s="164">
        <v>200</v>
      </c>
      <c r="H1056" s="10">
        <v>1163600</v>
      </c>
      <c r="I1056" s="10">
        <v>879400</v>
      </c>
      <c r="J1056" s="10">
        <v>329200</v>
      </c>
      <c r="K1056" s="10">
        <v>963288</v>
      </c>
      <c r="L1056" s="10" t="s">
        <v>440</v>
      </c>
      <c r="M1056" s="10">
        <v>188953</v>
      </c>
      <c r="N1056" s="10">
        <v>3524441</v>
      </c>
    </row>
    <row r="1057" spans="1:14" ht="24">
      <c r="A1057" s="163">
        <v>537302</v>
      </c>
      <c r="B1057" s="164">
        <v>537302</v>
      </c>
      <c r="C1057" s="353" t="s">
        <v>1848</v>
      </c>
      <c r="D1057" s="353"/>
      <c r="E1057" s="353"/>
      <c r="F1057" s="353"/>
      <c r="G1057" s="164">
        <v>200</v>
      </c>
      <c r="H1057" s="10">
        <v>1163600</v>
      </c>
      <c r="I1057" s="10">
        <v>879400</v>
      </c>
      <c r="J1057" s="10">
        <v>329200</v>
      </c>
      <c r="K1057" s="10">
        <v>963288</v>
      </c>
      <c r="L1057" s="10" t="s">
        <v>440</v>
      </c>
      <c r="M1057" s="10">
        <v>188953</v>
      </c>
      <c r="N1057" s="10">
        <v>3524441</v>
      </c>
    </row>
    <row r="1058" spans="1:14" ht="24">
      <c r="A1058" s="163">
        <v>537303</v>
      </c>
      <c r="B1058" s="164">
        <v>537303</v>
      </c>
      <c r="C1058" s="353" t="s">
        <v>1849</v>
      </c>
      <c r="D1058" s="353"/>
      <c r="E1058" s="353"/>
      <c r="F1058" s="353"/>
      <c r="G1058" s="164">
        <v>200</v>
      </c>
      <c r="H1058" s="10">
        <v>1163600</v>
      </c>
      <c r="I1058" s="10">
        <v>879400</v>
      </c>
      <c r="J1058" s="10">
        <v>329200</v>
      </c>
      <c r="K1058" s="10">
        <v>963288</v>
      </c>
      <c r="L1058" s="10" t="s">
        <v>440</v>
      </c>
      <c r="M1058" s="10">
        <v>188953</v>
      </c>
      <c r="N1058" s="10">
        <v>3524441</v>
      </c>
    </row>
    <row r="1059" spans="1:14" ht="24">
      <c r="A1059" s="163">
        <v>537304</v>
      </c>
      <c r="B1059" s="164">
        <v>537304</v>
      </c>
      <c r="C1059" s="353" t="s">
        <v>1850</v>
      </c>
      <c r="D1059" s="353"/>
      <c r="E1059" s="353"/>
      <c r="F1059" s="353"/>
      <c r="G1059" s="164">
        <v>200</v>
      </c>
      <c r="H1059" s="10">
        <v>1163600</v>
      </c>
      <c r="I1059" s="10">
        <v>879400</v>
      </c>
      <c r="J1059" s="10">
        <v>329200</v>
      </c>
      <c r="K1059" s="10">
        <v>963288</v>
      </c>
      <c r="L1059" s="10" t="s">
        <v>440</v>
      </c>
      <c r="M1059" s="10">
        <v>188953</v>
      </c>
      <c r="N1059" s="10">
        <v>3524441</v>
      </c>
    </row>
    <row r="1060" spans="1:14" ht="24">
      <c r="A1060" s="163">
        <v>537305</v>
      </c>
      <c r="B1060" s="164">
        <v>537305</v>
      </c>
      <c r="C1060" s="353" t="s">
        <v>1851</v>
      </c>
      <c r="D1060" s="353"/>
      <c r="E1060" s="353"/>
      <c r="F1060" s="353"/>
      <c r="G1060" s="164">
        <v>200</v>
      </c>
      <c r="H1060" s="10">
        <v>1163600</v>
      </c>
      <c r="I1060" s="10">
        <v>879400</v>
      </c>
      <c r="J1060" s="10">
        <v>329200</v>
      </c>
      <c r="K1060" s="10">
        <v>963288</v>
      </c>
      <c r="L1060" s="10" t="s">
        <v>440</v>
      </c>
      <c r="M1060" s="10">
        <v>188953</v>
      </c>
      <c r="N1060" s="10">
        <v>3524441</v>
      </c>
    </row>
    <row r="1061" spans="1:14" ht="24">
      <c r="A1061" s="163">
        <v>537306</v>
      </c>
      <c r="B1061" s="164">
        <v>537306</v>
      </c>
      <c r="C1061" s="353" t="s">
        <v>1852</v>
      </c>
      <c r="D1061" s="353"/>
      <c r="E1061" s="353"/>
      <c r="F1061" s="353"/>
      <c r="G1061" s="164">
        <v>200</v>
      </c>
      <c r="H1061" s="10">
        <v>1163600</v>
      </c>
      <c r="I1061" s="10">
        <v>879400</v>
      </c>
      <c r="J1061" s="10">
        <v>329200</v>
      </c>
      <c r="K1061" s="10">
        <v>963288</v>
      </c>
      <c r="L1061" s="10" t="s">
        <v>440</v>
      </c>
      <c r="M1061" s="10">
        <v>188953</v>
      </c>
      <c r="N1061" s="10">
        <v>3524441</v>
      </c>
    </row>
    <row r="1062" spans="1:14">
      <c r="A1062" s="163">
        <v>397401</v>
      </c>
      <c r="B1062" s="164">
        <v>397401</v>
      </c>
      <c r="C1062" s="353" t="s">
        <v>1853</v>
      </c>
      <c r="D1062" s="353"/>
      <c r="E1062" s="353"/>
      <c r="F1062" s="353"/>
      <c r="G1062" s="164">
        <v>90</v>
      </c>
      <c r="H1062" s="10">
        <v>523620</v>
      </c>
      <c r="I1062" s="10">
        <v>395730</v>
      </c>
      <c r="J1062" s="10">
        <v>148140</v>
      </c>
      <c r="K1062" s="10">
        <v>505708</v>
      </c>
      <c r="L1062" s="10">
        <v>370599</v>
      </c>
      <c r="M1062" s="10">
        <v>188953</v>
      </c>
      <c r="N1062" s="10">
        <v>2132750</v>
      </c>
    </row>
    <row r="1063" spans="1:14">
      <c r="A1063" s="163">
        <v>397601</v>
      </c>
      <c r="B1063" s="164">
        <v>397601</v>
      </c>
      <c r="C1063" s="353" t="s">
        <v>1854</v>
      </c>
      <c r="D1063" s="353"/>
      <c r="E1063" s="353"/>
      <c r="F1063" s="353"/>
      <c r="G1063" s="164">
        <v>90</v>
      </c>
      <c r="H1063" s="10">
        <v>523620</v>
      </c>
      <c r="I1063" s="10">
        <v>395730</v>
      </c>
      <c r="J1063" s="10">
        <v>148140</v>
      </c>
      <c r="K1063" s="10">
        <v>505708</v>
      </c>
      <c r="L1063" s="10">
        <v>370599</v>
      </c>
      <c r="M1063" s="10">
        <v>188953</v>
      </c>
      <c r="N1063" s="10">
        <v>2132750</v>
      </c>
    </row>
    <row r="1064" spans="1:14">
      <c r="A1064" s="163">
        <v>397701</v>
      </c>
      <c r="B1064" s="164">
        <v>397701</v>
      </c>
      <c r="C1064" s="353" t="s">
        <v>1855</v>
      </c>
      <c r="D1064" s="353"/>
      <c r="E1064" s="353"/>
      <c r="F1064" s="353"/>
      <c r="G1064" s="164">
        <v>90</v>
      </c>
      <c r="H1064" s="10">
        <v>523620</v>
      </c>
      <c r="I1064" s="10">
        <v>395730</v>
      </c>
      <c r="J1064" s="10">
        <v>148140</v>
      </c>
      <c r="K1064" s="10">
        <v>505708</v>
      </c>
      <c r="L1064" s="10">
        <v>370599</v>
      </c>
      <c r="M1064" s="10">
        <v>188953</v>
      </c>
      <c r="N1064" s="10">
        <v>2132750</v>
      </c>
    </row>
    <row r="1065" spans="1:14">
      <c r="A1065" s="163">
        <v>540010</v>
      </c>
      <c r="B1065" s="164">
        <v>540010</v>
      </c>
      <c r="C1065" s="353" t="s">
        <v>1856</v>
      </c>
      <c r="D1065" s="353"/>
      <c r="E1065" s="353"/>
      <c r="F1065" s="353"/>
      <c r="G1065" s="164">
        <v>30</v>
      </c>
      <c r="H1065" s="10">
        <v>174540</v>
      </c>
      <c r="I1065" s="10">
        <v>131910</v>
      </c>
      <c r="J1065" s="10">
        <v>0</v>
      </c>
      <c r="K1065" s="10">
        <v>104490</v>
      </c>
      <c r="L1065" s="10">
        <v>124834</v>
      </c>
      <c r="M1065" s="10">
        <v>188953</v>
      </c>
      <c r="N1065" s="10">
        <v>724727</v>
      </c>
    </row>
    <row r="1066" spans="1:14">
      <c r="A1066" s="163">
        <v>541102</v>
      </c>
      <c r="B1066" s="164">
        <v>541102</v>
      </c>
      <c r="C1066" s="353" t="s">
        <v>1857</v>
      </c>
      <c r="D1066" s="353"/>
      <c r="E1066" s="353"/>
      <c r="F1066" s="353"/>
      <c r="G1066" s="164">
        <v>90</v>
      </c>
      <c r="H1066" s="10">
        <v>523620</v>
      </c>
      <c r="I1066" s="10">
        <v>395730</v>
      </c>
      <c r="J1066" s="10">
        <v>148140</v>
      </c>
      <c r="K1066" s="10">
        <v>505708</v>
      </c>
      <c r="L1066" s="10">
        <v>370599</v>
      </c>
      <c r="M1066" s="10">
        <v>188953</v>
      </c>
      <c r="N1066" s="10">
        <v>2132750</v>
      </c>
    </row>
    <row r="1067" spans="1:14">
      <c r="A1067" s="163">
        <v>541703</v>
      </c>
      <c r="B1067" s="164">
        <v>541703</v>
      </c>
      <c r="C1067" s="353" t="s">
        <v>1858</v>
      </c>
      <c r="D1067" s="353"/>
      <c r="E1067" s="353"/>
      <c r="F1067" s="353"/>
      <c r="G1067" s="164">
        <v>40</v>
      </c>
      <c r="H1067" s="10">
        <v>232720</v>
      </c>
      <c r="I1067" s="10">
        <v>175880</v>
      </c>
      <c r="J1067" s="10">
        <v>0</v>
      </c>
      <c r="K1067" s="10">
        <v>172669</v>
      </c>
      <c r="L1067" s="10">
        <v>129145</v>
      </c>
      <c r="M1067" s="10">
        <v>188953</v>
      </c>
      <c r="N1067" s="10">
        <v>899367</v>
      </c>
    </row>
    <row r="1068" spans="1:14">
      <c r="A1068" s="163">
        <v>541704</v>
      </c>
      <c r="B1068" s="164">
        <v>541704</v>
      </c>
      <c r="C1068" s="353" t="s">
        <v>1859</v>
      </c>
      <c r="D1068" s="353"/>
      <c r="E1068" s="353"/>
      <c r="F1068" s="353"/>
      <c r="G1068" s="164">
        <v>40</v>
      </c>
      <c r="H1068" s="10">
        <v>232720</v>
      </c>
      <c r="I1068" s="10">
        <v>175880</v>
      </c>
      <c r="J1068" s="10">
        <v>0</v>
      </c>
      <c r="K1068" s="10">
        <v>172669</v>
      </c>
      <c r="L1068" s="10">
        <v>129145</v>
      </c>
      <c r="M1068" s="10">
        <v>188953</v>
      </c>
      <c r="N1068" s="10">
        <v>899367</v>
      </c>
    </row>
    <row r="1069" spans="1:14">
      <c r="A1069" s="163">
        <v>543101</v>
      </c>
      <c r="B1069" s="164">
        <v>543101</v>
      </c>
      <c r="C1069" s="353" t="s">
        <v>1860</v>
      </c>
      <c r="D1069" s="353"/>
      <c r="E1069" s="353"/>
      <c r="F1069" s="353"/>
      <c r="G1069" s="164">
        <v>30</v>
      </c>
      <c r="H1069" s="10">
        <v>174540</v>
      </c>
      <c r="I1069" s="10">
        <v>131910</v>
      </c>
      <c r="J1069" s="10">
        <v>0</v>
      </c>
      <c r="K1069" s="10">
        <v>104490</v>
      </c>
      <c r="L1069" s="10">
        <v>124834</v>
      </c>
      <c r="M1069" s="10">
        <v>188953</v>
      </c>
      <c r="N1069" s="10">
        <v>724727</v>
      </c>
    </row>
    <row r="1070" spans="1:14">
      <c r="A1070" s="163">
        <v>543102</v>
      </c>
      <c r="B1070" s="164">
        <v>543102</v>
      </c>
      <c r="C1070" s="353" t="s">
        <v>1861</v>
      </c>
      <c r="D1070" s="353"/>
      <c r="E1070" s="353"/>
      <c r="F1070" s="353"/>
      <c r="G1070" s="164">
        <v>30</v>
      </c>
      <c r="H1070" s="10">
        <v>174540</v>
      </c>
      <c r="I1070" s="10">
        <v>131910</v>
      </c>
      <c r="J1070" s="10">
        <v>0</v>
      </c>
      <c r="K1070" s="10">
        <v>104490</v>
      </c>
      <c r="L1070" s="10">
        <v>124834</v>
      </c>
      <c r="M1070" s="10">
        <v>188953</v>
      </c>
      <c r="N1070" s="10">
        <v>724727</v>
      </c>
    </row>
    <row r="1071" spans="1:14">
      <c r="A1071" s="163">
        <v>543202</v>
      </c>
      <c r="B1071" s="164">
        <v>543202</v>
      </c>
      <c r="C1071" s="353" t="s">
        <v>1862</v>
      </c>
      <c r="D1071" s="353"/>
      <c r="E1071" s="353"/>
      <c r="F1071" s="353"/>
      <c r="G1071" s="164">
        <v>55</v>
      </c>
      <c r="H1071" s="10">
        <v>319990</v>
      </c>
      <c r="I1071" s="10">
        <v>241835</v>
      </c>
      <c r="J1071" s="10">
        <v>90530</v>
      </c>
      <c r="K1071" s="10">
        <v>316617</v>
      </c>
      <c r="L1071" s="10">
        <v>223923</v>
      </c>
      <c r="M1071" s="10">
        <v>188953</v>
      </c>
      <c r="N1071" s="10">
        <v>1381848</v>
      </c>
    </row>
    <row r="1072" spans="1:14">
      <c r="A1072" s="163">
        <v>546101</v>
      </c>
      <c r="B1072" s="164">
        <v>546101</v>
      </c>
      <c r="C1072" s="353" t="s">
        <v>1863</v>
      </c>
      <c r="D1072" s="353"/>
      <c r="E1072" s="353"/>
      <c r="F1072" s="353"/>
      <c r="G1072" s="164">
        <v>60</v>
      </c>
      <c r="H1072" s="10">
        <v>349080</v>
      </c>
      <c r="I1072" s="10">
        <v>263820</v>
      </c>
      <c r="J1072" s="10">
        <v>98760</v>
      </c>
      <c r="K1072" s="10">
        <v>316617</v>
      </c>
      <c r="L1072" s="10">
        <v>223923</v>
      </c>
      <c r="M1072" s="10">
        <v>188953</v>
      </c>
      <c r="N1072" s="10">
        <v>1441153</v>
      </c>
    </row>
    <row r="1073" spans="1:14">
      <c r="A1073" s="163">
        <v>546201</v>
      </c>
      <c r="B1073" s="164">
        <v>546201</v>
      </c>
      <c r="C1073" s="353" t="s">
        <v>1864</v>
      </c>
      <c r="D1073" s="353"/>
      <c r="E1073" s="353"/>
      <c r="F1073" s="353"/>
      <c r="G1073" s="164">
        <v>60</v>
      </c>
      <c r="H1073" s="10">
        <v>349080</v>
      </c>
      <c r="I1073" s="10">
        <v>263820</v>
      </c>
      <c r="J1073" s="10">
        <v>98760</v>
      </c>
      <c r="K1073" s="10">
        <v>316617</v>
      </c>
      <c r="L1073" s="10">
        <v>223923</v>
      </c>
      <c r="M1073" s="10">
        <v>188953</v>
      </c>
      <c r="N1073" s="10">
        <v>1441153</v>
      </c>
    </row>
    <row r="1074" spans="1:14">
      <c r="A1074" s="163">
        <v>591910</v>
      </c>
      <c r="B1074" s="164">
        <v>591910</v>
      </c>
      <c r="C1074" s="353" t="s">
        <v>1865</v>
      </c>
      <c r="D1074" s="353"/>
      <c r="E1074" s="353"/>
      <c r="F1074" s="353"/>
      <c r="G1074" s="164">
        <v>90</v>
      </c>
      <c r="H1074" s="10">
        <v>523620</v>
      </c>
      <c r="I1074" s="10">
        <v>395730</v>
      </c>
      <c r="J1074" s="10">
        <v>148140</v>
      </c>
      <c r="K1074" s="10">
        <v>505708</v>
      </c>
      <c r="L1074" s="10">
        <v>370599</v>
      </c>
      <c r="M1074" s="10">
        <v>188953</v>
      </c>
      <c r="N1074" s="10">
        <v>2132750</v>
      </c>
    </row>
    <row r="1075" spans="1:14">
      <c r="A1075" s="163">
        <v>540004</v>
      </c>
      <c r="B1075" s="164">
        <v>540004</v>
      </c>
      <c r="C1075" s="353" t="s">
        <v>1866</v>
      </c>
      <c r="D1075" s="353"/>
      <c r="E1075" s="353"/>
      <c r="F1075" s="353"/>
      <c r="G1075" s="164">
        <v>100</v>
      </c>
      <c r="H1075" s="10">
        <v>581800</v>
      </c>
      <c r="I1075" s="10">
        <v>439700</v>
      </c>
      <c r="J1075" s="10">
        <v>164600</v>
      </c>
      <c r="K1075" s="10">
        <v>564179</v>
      </c>
      <c r="L1075" s="10">
        <v>425946</v>
      </c>
      <c r="M1075" s="10">
        <v>188953</v>
      </c>
      <c r="N1075" s="10">
        <v>2365178</v>
      </c>
    </row>
    <row r="1076" spans="1:14">
      <c r="A1076" s="163">
        <v>540005</v>
      </c>
      <c r="B1076" s="164">
        <v>540005</v>
      </c>
      <c r="C1076" s="353" t="s">
        <v>1867</v>
      </c>
      <c r="D1076" s="353"/>
      <c r="E1076" s="353"/>
      <c r="F1076" s="353"/>
      <c r="G1076" s="164">
        <v>100</v>
      </c>
      <c r="H1076" s="10">
        <v>581800</v>
      </c>
      <c r="I1076" s="10">
        <v>439700</v>
      </c>
      <c r="J1076" s="10">
        <v>164600</v>
      </c>
      <c r="K1076" s="10">
        <v>564179</v>
      </c>
      <c r="L1076" s="10">
        <v>425946</v>
      </c>
      <c r="M1076" s="10">
        <v>188953</v>
      </c>
      <c r="N1076" s="10">
        <v>2365178</v>
      </c>
    </row>
    <row r="1077" spans="1:14">
      <c r="A1077" s="163">
        <v>540007</v>
      </c>
      <c r="B1077" s="164">
        <v>540007</v>
      </c>
      <c r="C1077" s="353" t="s">
        <v>1868</v>
      </c>
      <c r="D1077" s="353"/>
      <c r="E1077" s="353"/>
      <c r="F1077" s="353"/>
      <c r="G1077" s="164">
        <v>100</v>
      </c>
      <c r="H1077" s="10">
        <v>581800</v>
      </c>
      <c r="I1077" s="10">
        <v>439700</v>
      </c>
      <c r="J1077" s="10">
        <v>164600</v>
      </c>
      <c r="K1077" s="10">
        <v>564179</v>
      </c>
      <c r="L1077" s="10">
        <v>425946</v>
      </c>
      <c r="M1077" s="10">
        <v>188953</v>
      </c>
      <c r="N1077" s="10">
        <v>2365178</v>
      </c>
    </row>
    <row r="1078" spans="1:14">
      <c r="A1078" s="163">
        <v>540008</v>
      </c>
      <c r="B1078" s="164">
        <v>540008</v>
      </c>
      <c r="C1078" s="353" t="s">
        <v>1869</v>
      </c>
      <c r="D1078" s="353"/>
      <c r="E1078" s="353"/>
      <c r="F1078" s="353"/>
      <c r="G1078" s="164">
        <v>100</v>
      </c>
      <c r="H1078" s="10">
        <v>581800</v>
      </c>
      <c r="I1078" s="10">
        <v>439700</v>
      </c>
      <c r="J1078" s="10">
        <v>164600</v>
      </c>
      <c r="K1078" s="10">
        <v>564179</v>
      </c>
      <c r="L1078" s="10">
        <v>425946</v>
      </c>
      <c r="M1078" s="10">
        <v>188953</v>
      </c>
      <c r="N1078" s="10">
        <v>2365178</v>
      </c>
    </row>
    <row r="1079" spans="1:14">
      <c r="A1079" s="163">
        <v>540009</v>
      </c>
      <c r="B1079" s="164">
        <v>540009</v>
      </c>
      <c r="C1079" s="353" t="s">
        <v>1870</v>
      </c>
      <c r="D1079" s="353"/>
      <c r="E1079" s="353"/>
      <c r="F1079" s="353"/>
      <c r="G1079" s="164">
        <v>100</v>
      </c>
      <c r="H1079" s="10">
        <v>581800</v>
      </c>
      <c r="I1079" s="10">
        <v>439700</v>
      </c>
      <c r="J1079" s="10">
        <v>164600</v>
      </c>
      <c r="K1079" s="10">
        <v>564179</v>
      </c>
      <c r="L1079" s="10">
        <v>425946</v>
      </c>
      <c r="M1079" s="10">
        <v>188953</v>
      </c>
      <c r="N1079" s="10">
        <v>2365178</v>
      </c>
    </row>
    <row r="1080" spans="1:14">
      <c r="A1080" s="163">
        <v>540013</v>
      </c>
      <c r="B1080" s="164">
        <v>540013</v>
      </c>
      <c r="C1080" s="353" t="s">
        <v>1871</v>
      </c>
      <c r="D1080" s="353"/>
      <c r="E1080" s="353"/>
      <c r="F1080" s="353"/>
      <c r="G1080" s="164">
        <v>100</v>
      </c>
      <c r="H1080" s="10">
        <v>581800</v>
      </c>
      <c r="I1080" s="10">
        <v>439700</v>
      </c>
      <c r="J1080" s="10">
        <v>164600</v>
      </c>
      <c r="K1080" s="10">
        <v>564179</v>
      </c>
      <c r="L1080" s="10">
        <v>425946</v>
      </c>
      <c r="M1080" s="10">
        <v>188953</v>
      </c>
      <c r="N1080" s="10">
        <v>2365178</v>
      </c>
    </row>
    <row r="1081" spans="1:14">
      <c r="A1081" s="163">
        <v>541701</v>
      </c>
      <c r="B1081" s="164">
        <v>541701</v>
      </c>
      <c r="C1081" s="353" t="s">
        <v>1872</v>
      </c>
      <c r="D1081" s="353"/>
      <c r="E1081" s="353"/>
      <c r="F1081" s="353"/>
      <c r="G1081" s="164">
        <v>100</v>
      </c>
      <c r="H1081" s="10">
        <v>581800</v>
      </c>
      <c r="I1081" s="10">
        <v>439700</v>
      </c>
      <c r="J1081" s="10">
        <v>164600</v>
      </c>
      <c r="K1081" s="10">
        <v>564179</v>
      </c>
      <c r="L1081" s="10">
        <v>425946</v>
      </c>
      <c r="M1081" s="10">
        <v>188953</v>
      </c>
      <c r="N1081" s="10">
        <v>2365178</v>
      </c>
    </row>
    <row r="1082" spans="1:14">
      <c r="A1082" s="163">
        <v>541702</v>
      </c>
      <c r="B1082" s="164">
        <v>541702</v>
      </c>
      <c r="C1082" s="353" t="s">
        <v>1873</v>
      </c>
      <c r="D1082" s="353"/>
      <c r="E1082" s="353"/>
      <c r="F1082" s="353"/>
      <c r="G1082" s="164">
        <v>100</v>
      </c>
      <c r="H1082" s="10">
        <v>581800</v>
      </c>
      <c r="I1082" s="10">
        <v>439700</v>
      </c>
      <c r="J1082" s="10">
        <v>164600</v>
      </c>
      <c r="K1082" s="10">
        <v>564179</v>
      </c>
      <c r="L1082" s="10">
        <v>425946</v>
      </c>
      <c r="M1082" s="10">
        <v>188953</v>
      </c>
      <c r="N1082" s="10">
        <v>2365178</v>
      </c>
    </row>
    <row r="1083" spans="1:14" ht="24">
      <c r="A1083" s="163" t="s">
        <v>1874</v>
      </c>
      <c r="B1083" s="164">
        <v>541504</v>
      </c>
      <c r="C1083" s="353" t="s">
        <v>1875</v>
      </c>
      <c r="D1083" s="353"/>
      <c r="E1083" s="353"/>
      <c r="F1083" s="353"/>
      <c r="G1083" s="164">
        <v>290</v>
      </c>
      <c r="H1083" s="10">
        <v>1687220</v>
      </c>
      <c r="I1083" s="10">
        <v>1275130</v>
      </c>
      <c r="J1083" s="10">
        <v>477340</v>
      </c>
      <c r="K1083" s="10">
        <v>1390328</v>
      </c>
      <c r="L1083" s="10" t="s">
        <v>440</v>
      </c>
      <c r="M1083" s="10">
        <v>188953</v>
      </c>
      <c r="N1083" s="10">
        <v>5018971</v>
      </c>
    </row>
    <row r="1084" spans="1:14" ht="24">
      <c r="A1084" s="163">
        <v>541505</v>
      </c>
      <c r="B1084" s="164">
        <v>541505</v>
      </c>
      <c r="C1084" s="353" t="s">
        <v>1876</v>
      </c>
      <c r="D1084" s="353"/>
      <c r="E1084" s="353"/>
      <c r="F1084" s="353"/>
      <c r="G1084" s="164">
        <v>290</v>
      </c>
      <c r="H1084" s="10">
        <v>1687220</v>
      </c>
      <c r="I1084" s="10">
        <v>1275130</v>
      </c>
      <c r="J1084" s="10">
        <v>477340</v>
      </c>
      <c r="K1084" s="10">
        <v>1390328</v>
      </c>
      <c r="L1084" s="10" t="s">
        <v>440</v>
      </c>
      <c r="M1084" s="10">
        <v>188953</v>
      </c>
      <c r="N1084" s="10">
        <v>5018971</v>
      </c>
    </row>
    <row r="1085" spans="1:14" ht="24">
      <c r="A1085" s="163">
        <v>541506</v>
      </c>
      <c r="B1085" s="164">
        <v>541506</v>
      </c>
      <c r="C1085" s="353" t="s">
        <v>1877</v>
      </c>
      <c r="D1085" s="353"/>
      <c r="E1085" s="353"/>
      <c r="F1085" s="353"/>
      <c r="G1085" s="164">
        <v>290</v>
      </c>
      <c r="H1085" s="10">
        <v>1687220</v>
      </c>
      <c r="I1085" s="10">
        <v>1275130</v>
      </c>
      <c r="J1085" s="10">
        <v>477340</v>
      </c>
      <c r="K1085" s="10">
        <v>1390328</v>
      </c>
      <c r="L1085" s="10" t="s">
        <v>440</v>
      </c>
      <c r="M1085" s="10">
        <v>188953</v>
      </c>
      <c r="N1085" s="10">
        <v>5018971</v>
      </c>
    </row>
    <row r="1086" spans="1:14" ht="24">
      <c r="A1086" s="163">
        <v>541507</v>
      </c>
      <c r="B1086" s="164">
        <v>541507</v>
      </c>
      <c r="C1086" s="353" t="s">
        <v>1878</v>
      </c>
      <c r="D1086" s="353"/>
      <c r="E1086" s="353"/>
      <c r="F1086" s="353"/>
      <c r="G1086" s="164">
        <v>290</v>
      </c>
      <c r="H1086" s="10">
        <v>1687220</v>
      </c>
      <c r="I1086" s="10">
        <v>1275130</v>
      </c>
      <c r="J1086" s="10">
        <v>477340</v>
      </c>
      <c r="K1086" s="10">
        <v>1390328</v>
      </c>
      <c r="L1086" s="10" t="s">
        <v>440</v>
      </c>
      <c r="M1086" s="10">
        <v>188953</v>
      </c>
      <c r="N1086" s="10">
        <v>5018971</v>
      </c>
    </row>
    <row r="1087" spans="1:14">
      <c r="A1087" s="163">
        <v>541601</v>
      </c>
      <c r="B1087" s="164">
        <v>541601</v>
      </c>
      <c r="C1087" s="353" t="s">
        <v>1879</v>
      </c>
      <c r="D1087" s="353"/>
      <c r="E1087" s="353"/>
      <c r="F1087" s="353"/>
      <c r="G1087" s="164">
        <v>110</v>
      </c>
      <c r="H1087" s="10">
        <v>639980</v>
      </c>
      <c r="I1087" s="10">
        <v>483670</v>
      </c>
      <c r="J1087" s="10">
        <v>181060</v>
      </c>
      <c r="K1087" s="10">
        <v>579390</v>
      </c>
      <c r="L1087" s="10">
        <v>480958</v>
      </c>
      <c r="M1087" s="10">
        <v>188953</v>
      </c>
      <c r="N1087" s="10">
        <v>2554011</v>
      </c>
    </row>
    <row r="1088" spans="1:14">
      <c r="A1088" s="163">
        <v>541602</v>
      </c>
      <c r="B1088" s="164">
        <v>541602</v>
      </c>
      <c r="C1088" s="353" t="s">
        <v>1880</v>
      </c>
      <c r="D1088" s="353"/>
      <c r="E1088" s="353"/>
      <c r="F1088" s="353"/>
      <c r="G1088" s="164">
        <v>110</v>
      </c>
      <c r="H1088" s="10">
        <v>639980</v>
      </c>
      <c r="I1088" s="10">
        <v>483670</v>
      </c>
      <c r="J1088" s="10">
        <v>181060</v>
      </c>
      <c r="K1088" s="10">
        <v>579390</v>
      </c>
      <c r="L1088" s="10">
        <v>480958</v>
      </c>
      <c r="M1088" s="10">
        <v>188953</v>
      </c>
      <c r="N1088" s="10">
        <v>2554011</v>
      </c>
    </row>
    <row r="1089" spans="1:14">
      <c r="A1089" s="163">
        <v>544104</v>
      </c>
      <c r="B1089" s="164">
        <v>544104</v>
      </c>
      <c r="C1089" s="353" t="s">
        <v>1881</v>
      </c>
      <c r="D1089" s="353"/>
      <c r="E1089" s="353"/>
      <c r="F1089" s="353"/>
      <c r="G1089" s="164">
        <v>60</v>
      </c>
      <c r="H1089" s="10">
        <v>349080</v>
      </c>
      <c r="I1089" s="10">
        <v>263820</v>
      </c>
      <c r="J1089" s="10">
        <v>98760</v>
      </c>
      <c r="K1089" s="10">
        <v>316617</v>
      </c>
      <c r="L1089" s="10">
        <v>223923</v>
      </c>
      <c r="M1089" s="10">
        <v>188953</v>
      </c>
      <c r="N1089" s="10">
        <v>1441153</v>
      </c>
    </row>
    <row r="1090" spans="1:14">
      <c r="A1090" s="163">
        <v>544105</v>
      </c>
      <c r="B1090" s="164">
        <v>544105</v>
      </c>
      <c r="C1090" s="353" t="s">
        <v>1882</v>
      </c>
      <c r="D1090" s="353"/>
      <c r="E1090" s="353"/>
      <c r="F1090" s="353"/>
      <c r="G1090" s="164">
        <v>60</v>
      </c>
      <c r="H1090" s="10">
        <v>349080</v>
      </c>
      <c r="I1090" s="10">
        <v>263820</v>
      </c>
      <c r="J1090" s="10">
        <v>98760</v>
      </c>
      <c r="K1090" s="10">
        <v>316617</v>
      </c>
      <c r="L1090" s="10">
        <v>223923</v>
      </c>
      <c r="M1090" s="10">
        <v>188953</v>
      </c>
      <c r="N1090" s="10">
        <v>1441153</v>
      </c>
    </row>
    <row r="1091" spans="1:14">
      <c r="A1091" s="163">
        <v>544106</v>
      </c>
      <c r="B1091" s="164">
        <v>544106</v>
      </c>
      <c r="C1091" s="353" t="s">
        <v>1883</v>
      </c>
      <c r="D1091" s="353"/>
      <c r="E1091" s="353"/>
      <c r="F1091" s="353"/>
      <c r="G1091" s="164">
        <v>60</v>
      </c>
      <c r="H1091" s="10">
        <v>349080</v>
      </c>
      <c r="I1091" s="10">
        <v>263820</v>
      </c>
      <c r="J1091" s="10">
        <v>98760</v>
      </c>
      <c r="K1091" s="10">
        <v>316617</v>
      </c>
      <c r="L1091" s="10">
        <v>223923</v>
      </c>
      <c r="M1091" s="10">
        <v>188953</v>
      </c>
      <c r="N1091" s="10">
        <v>1441153</v>
      </c>
    </row>
    <row r="1092" spans="1:14">
      <c r="A1092" s="163">
        <v>544107</v>
      </c>
      <c r="B1092" s="164">
        <v>544107</v>
      </c>
      <c r="C1092" s="353" t="s">
        <v>1884</v>
      </c>
      <c r="D1092" s="353"/>
      <c r="E1092" s="353"/>
      <c r="F1092" s="353"/>
      <c r="G1092" s="164">
        <v>60</v>
      </c>
      <c r="H1092" s="10">
        <v>349080</v>
      </c>
      <c r="I1092" s="10">
        <v>263820</v>
      </c>
      <c r="J1092" s="10">
        <v>98760</v>
      </c>
      <c r="K1092" s="10">
        <v>316617</v>
      </c>
      <c r="L1092" s="10">
        <v>223923</v>
      </c>
      <c r="M1092" s="10">
        <v>188953</v>
      </c>
      <c r="N1092" s="10">
        <v>1441153</v>
      </c>
    </row>
    <row r="1093" spans="1:14">
      <c r="A1093" s="163">
        <v>544201</v>
      </c>
      <c r="B1093" s="164">
        <v>544201</v>
      </c>
      <c r="C1093" s="353" t="s">
        <v>1885</v>
      </c>
      <c r="D1093" s="353"/>
      <c r="E1093" s="353"/>
      <c r="F1093" s="353"/>
      <c r="G1093" s="164">
        <v>60</v>
      </c>
      <c r="H1093" s="10">
        <v>349080</v>
      </c>
      <c r="I1093" s="10">
        <v>263820</v>
      </c>
      <c r="J1093" s="10">
        <v>98760</v>
      </c>
      <c r="K1093" s="10">
        <v>316617</v>
      </c>
      <c r="L1093" s="10">
        <v>223923</v>
      </c>
      <c r="M1093" s="10">
        <v>188953</v>
      </c>
      <c r="N1093" s="10">
        <v>1441153</v>
      </c>
    </row>
    <row r="1094" spans="1:14">
      <c r="A1094" s="163">
        <v>545001</v>
      </c>
      <c r="B1094" s="164">
        <v>545001</v>
      </c>
      <c r="C1094" s="353" t="s">
        <v>1886</v>
      </c>
      <c r="D1094" s="353"/>
      <c r="E1094" s="353"/>
      <c r="F1094" s="353"/>
      <c r="G1094" s="164">
        <v>140</v>
      </c>
      <c r="H1094" s="10">
        <v>814520</v>
      </c>
      <c r="I1094" s="10">
        <v>615580</v>
      </c>
      <c r="J1094" s="10">
        <v>230440</v>
      </c>
      <c r="K1094" s="10">
        <v>727079</v>
      </c>
      <c r="L1094" s="10">
        <v>546527</v>
      </c>
      <c r="M1094" s="10">
        <v>188953</v>
      </c>
      <c r="N1094" s="10">
        <v>3123099</v>
      </c>
    </row>
    <row r="1095" spans="1:14">
      <c r="A1095" s="163">
        <v>547001</v>
      </c>
      <c r="B1095" s="164">
        <v>547001</v>
      </c>
      <c r="C1095" s="353" t="s">
        <v>1887</v>
      </c>
      <c r="D1095" s="353"/>
      <c r="E1095" s="353"/>
      <c r="F1095" s="353"/>
      <c r="G1095" s="164">
        <v>130</v>
      </c>
      <c r="H1095" s="10">
        <v>756340</v>
      </c>
      <c r="I1095" s="10">
        <v>571610</v>
      </c>
      <c r="J1095" s="10">
        <v>213980</v>
      </c>
      <c r="K1095" s="10">
        <v>597058</v>
      </c>
      <c r="L1095" s="10">
        <v>511404</v>
      </c>
      <c r="M1095" s="10">
        <v>188953</v>
      </c>
      <c r="N1095" s="10">
        <v>2839345</v>
      </c>
    </row>
    <row r="1096" spans="1:14">
      <c r="A1096" s="163">
        <v>547101</v>
      </c>
      <c r="B1096" s="164">
        <v>547101</v>
      </c>
      <c r="C1096" s="353" t="s">
        <v>1888</v>
      </c>
      <c r="D1096" s="353"/>
      <c r="E1096" s="353"/>
      <c r="F1096" s="353"/>
      <c r="G1096" s="164">
        <v>130</v>
      </c>
      <c r="H1096" s="10">
        <v>756340</v>
      </c>
      <c r="I1096" s="10">
        <v>571610</v>
      </c>
      <c r="J1096" s="10">
        <v>213980</v>
      </c>
      <c r="K1096" s="10">
        <v>597058</v>
      </c>
      <c r="L1096" s="10">
        <v>511404</v>
      </c>
      <c r="M1096" s="10">
        <v>188953</v>
      </c>
      <c r="N1096" s="10">
        <v>2839345</v>
      </c>
    </row>
    <row r="1097" spans="1:14">
      <c r="A1097" s="163">
        <v>547102</v>
      </c>
      <c r="B1097" s="164">
        <v>547102</v>
      </c>
      <c r="C1097" s="353" t="s">
        <v>1889</v>
      </c>
      <c r="D1097" s="353"/>
      <c r="E1097" s="353"/>
      <c r="F1097" s="353"/>
      <c r="G1097" s="164">
        <v>130</v>
      </c>
      <c r="H1097" s="10">
        <v>756340</v>
      </c>
      <c r="I1097" s="10">
        <v>571610</v>
      </c>
      <c r="J1097" s="10">
        <v>213980</v>
      </c>
      <c r="K1097" s="10">
        <v>597058</v>
      </c>
      <c r="L1097" s="10">
        <v>511404</v>
      </c>
      <c r="M1097" s="10">
        <v>188953</v>
      </c>
      <c r="N1097" s="10">
        <v>2839345</v>
      </c>
    </row>
    <row r="1098" spans="1:14">
      <c r="A1098" s="163">
        <v>547103</v>
      </c>
      <c r="B1098" s="164">
        <v>547103</v>
      </c>
      <c r="C1098" s="353" t="s">
        <v>1890</v>
      </c>
      <c r="D1098" s="353"/>
      <c r="E1098" s="353"/>
      <c r="F1098" s="353"/>
      <c r="G1098" s="164">
        <v>130</v>
      </c>
      <c r="H1098" s="10">
        <v>756340</v>
      </c>
      <c r="I1098" s="10">
        <v>571610</v>
      </c>
      <c r="J1098" s="10">
        <v>213980</v>
      </c>
      <c r="K1098" s="10">
        <v>597058</v>
      </c>
      <c r="L1098" s="10">
        <v>511404</v>
      </c>
      <c r="M1098" s="10">
        <v>188953</v>
      </c>
      <c r="N1098" s="10">
        <v>2839345</v>
      </c>
    </row>
    <row r="1099" spans="1:14">
      <c r="A1099" s="163">
        <v>547201</v>
      </c>
      <c r="B1099" s="164">
        <v>547201</v>
      </c>
      <c r="C1099" s="353" t="s">
        <v>1891</v>
      </c>
      <c r="D1099" s="353"/>
      <c r="E1099" s="353"/>
      <c r="F1099" s="353"/>
      <c r="G1099" s="164">
        <v>70</v>
      </c>
      <c r="H1099" s="10">
        <v>407260</v>
      </c>
      <c r="I1099" s="10">
        <v>307790</v>
      </c>
      <c r="J1099" s="10">
        <v>115220</v>
      </c>
      <c r="K1099" s="10">
        <v>376467</v>
      </c>
      <c r="L1099" s="10">
        <v>321066</v>
      </c>
      <c r="M1099" s="10">
        <v>188953</v>
      </c>
      <c r="N1099" s="10">
        <v>1716756</v>
      </c>
    </row>
    <row r="1100" spans="1:14">
      <c r="A1100" s="163">
        <v>547202</v>
      </c>
      <c r="B1100" s="164">
        <v>547202</v>
      </c>
      <c r="C1100" s="353" t="s">
        <v>1892</v>
      </c>
      <c r="D1100" s="353"/>
      <c r="E1100" s="353"/>
      <c r="F1100" s="353"/>
      <c r="G1100" s="164">
        <v>70</v>
      </c>
      <c r="H1100" s="10">
        <v>407260</v>
      </c>
      <c r="I1100" s="10">
        <v>307790</v>
      </c>
      <c r="J1100" s="10">
        <v>115220</v>
      </c>
      <c r="K1100" s="10">
        <v>376467</v>
      </c>
      <c r="L1100" s="10">
        <v>321066</v>
      </c>
      <c r="M1100" s="10">
        <v>188953</v>
      </c>
      <c r="N1100" s="10">
        <v>1716756</v>
      </c>
    </row>
    <row r="1101" spans="1:14">
      <c r="A1101" s="163">
        <v>547203</v>
      </c>
      <c r="B1101" s="164">
        <v>547203</v>
      </c>
      <c r="C1101" s="353" t="s">
        <v>1893</v>
      </c>
      <c r="D1101" s="353"/>
      <c r="E1101" s="353"/>
      <c r="F1101" s="353"/>
      <c r="G1101" s="164">
        <v>70</v>
      </c>
      <c r="H1101" s="10">
        <v>407260</v>
      </c>
      <c r="I1101" s="10">
        <v>307790</v>
      </c>
      <c r="J1101" s="10">
        <v>115220</v>
      </c>
      <c r="K1101" s="10">
        <v>376467</v>
      </c>
      <c r="L1101" s="10">
        <v>321066</v>
      </c>
      <c r="M1101" s="10">
        <v>188953</v>
      </c>
      <c r="N1101" s="10">
        <v>1716756</v>
      </c>
    </row>
    <row r="1102" spans="1:14" ht="24">
      <c r="A1102" s="163">
        <v>547501</v>
      </c>
      <c r="B1102" s="164">
        <v>547501</v>
      </c>
      <c r="C1102" s="353" t="s">
        <v>1894</v>
      </c>
      <c r="D1102" s="353"/>
      <c r="E1102" s="353"/>
      <c r="F1102" s="353"/>
      <c r="G1102" s="164">
        <v>185</v>
      </c>
      <c r="H1102" s="10">
        <v>1076330</v>
      </c>
      <c r="I1102" s="10">
        <v>813445</v>
      </c>
      <c r="J1102" s="10">
        <v>304510</v>
      </c>
      <c r="K1102" s="10">
        <v>963288</v>
      </c>
      <c r="L1102" s="10" t="s">
        <v>440</v>
      </c>
      <c r="M1102" s="10">
        <v>188953</v>
      </c>
      <c r="N1102" s="10">
        <v>3346526</v>
      </c>
    </row>
    <row r="1103" spans="1:14" ht="24">
      <c r="A1103" s="163">
        <v>547502</v>
      </c>
      <c r="B1103" s="164">
        <v>547502</v>
      </c>
      <c r="C1103" s="353" t="s">
        <v>1895</v>
      </c>
      <c r="D1103" s="353"/>
      <c r="E1103" s="353"/>
      <c r="F1103" s="353"/>
      <c r="G1103" s="164">
        <v>185</v>
      </c>
      <c r="H1103" s="10">
        <v>1076330</v>
      </c>
      <c r="I1103" s="10">
        <v>813445</v>
      </c>
      <c r="J1103" s="10">
        <v>304510</v>
      </c>
      <c r="K1103" s="10">
        <v>963288</v>
      </c>
      <c r="L1103" s="10" t="s">
        <v>440</v>
      </c>
      <c r="M1103" s="10">
        <v>188953</v>
      </c>
      <c r="N1103" s="10">
        <v>3346526</v>
      </c>
    </row>
    <row r="1104" spans="1:14" ht="24">
      <c r="A1104" s="163">
        <v>547505</v>
      </c>
      <c r="B1104" s="164">
        <v>547505</v>
      </c>
      <c r="C1104" s="353" t="s">
        <v>1896</v>
      </c>
      <c r="D1104" s="353"/>
      <c r="E1104" s="353"/>
      <c r="F1104" s="353"/>
      <c r="G1104" s="164">
        <v>290</v>
      </c>
      <c r="H1104" s="10">
        <v>1687220</v>
      </c>
      <c r="I1104" s="10">
        <v>1275130</v>
      </c>
      <c r="J1104" s="10">
        <v>477340</v>
      </c>
      <c r="K1104" s="10">
        <v>1390328</v>
      </c>
      <c r="L1104" s="10" t="s">
        <v>440</v>
      </c>
      <c r="M1104" s="10">
        <v>188953</v>
      </c>
      <c r="N1104" s="10">
        <v>5018971</v>
      </c>
    </row>
    <row r="1105" spans="1:14" ht="24">
      <c r="A1105" s="163">
        <v>547506</v>
      </c>
      <c r="B1105" s="164">
        <v>547506</v>
      </c>
      <c r="C1105" s="353" t="s">
        <v>1897</v>
      </c>
      <c r="D1105" s="353"/>
      <c r="E1105" s="353"/>
      <c r="F1105" s="353"/>
      <c r="G1105" s="164">
        <v>239</v>
      </c>
      <c r="H1105" s="10">
        <v>1390502</v>
      </c>
      <c r="I1105" s="10">
        <v>1050883</v>
      </c>
      <c r="J1105" s="10">
        <v>393394</v>
      </c>
      <c r="K1105" s="10">
        <v>1241331</v>
      </c>
      <c r="L1105" s="10" t="s">
        <v>440</v>
      </c>
      <c r="M1105" s="10">
        <v>188953</v>
      </c>
      <c r="N1105" s="10">
        <v>4265063</v>
      </c>
    </row>
    <row r="1106" spans="1:14">
      <c r="A1106" s="163">
        <v>547601</v>
      </c>
      <c r="B1106" s="164">
        <v>547601</v>
      </c>
      <c r="C1106" s="353" t="s">
        <v>1898</v>
      </c>
      <c r="D1106" s="353"/>
      <c r="E1106" s="353"/>
      <c r="F1106" s="353"/>
      <c r="G1106" s="164">
        <v>60</v>
      </c>
      <c r="H1106" s="10">
        <v>349080</v>
      </c>
      <c r="I1106" s="10">
        <v>263820</v>
      </c>
      <c r="J1106" s="10">
        <v>98760</v>
      </c>
      <c r="K1106" s="10">
        <v>316617</v>
      </c>
      <c r="L1106" s="10">
        <v>223923</v>
      </c>
      <c r="M1106" s="10">
        <v>188953</v>
      </c>
      <c r="N1106" s="10">
        <v>1441153</v>
      </c>
    </row>
    <row r="1107" spans="1:14">
      <c r="A1107" s="163">
        <v>549201</v>
      </c>
      <c r="B1107" s="164">
        <v>549201</v>
      </c>
      <c r="C1107" s="353" t="s">
        <v>1899</v>
      </c>
      <c r="D1107" s="353"/>
      <c r="E1107" s="353"/>
      <c r="F1107" s="353"/>
      <c r="G1107" s="164">
        <v>75</v>
      </c>
      <c r="H1107" s="10">
        <v>436350</v>
      </c>
      <c r="I1107" s="10">
        <v>329775</v>
      </c>
      <c r="J1107" s="10">
        <v>123450</v>
      </c>
      <c r="K1107" s="10">
        <v>447888</v>
      </c>
      <c r="L1107" s="10">
        <v>345615</v>
      </c>
      <c r="M1107" s="10">
        <v>188953</v>
      </c>
      <c r="N1107" s="10">
        <v>1872031</v>
      </c>
    </row>
    <row r="1108" spans="1:14">
      <c r="A1108" s="163">
        <v>549501</v>
      </c>
      <c r="B1108" s="164">
        <v>549501</v>
      </c>
      <c r="C1108" s="353" t="s">
        <v>1900</v>
      </c>
      <c r="D1108" s="353"/>
      <c r="E1108" s="353"/>
      <c r="F1108" s="353"/>
      <c r="G1108" s="164">
        <v>100</v>
      </c>
      <c r="H1108" s="10">
        <v>581800</v>
      </c>
      <c r="I1108" s="10">
        <v>439700</v>
      </c>
      <c r="J1108" s="10">
        <v>164600</v>
      </c>
      <c r="K1108" s="10">
        <v>564179</v>
      </c>
      <c r="L1108" s="10">
        <v>425946</v>
      </c>
      <c r="M1108" s="10">
        <v>188953</v>
      </c>
      <c r="N1108" s="10">
        <v>2365178</v>
      </c>
    </row>
    <row r="1109" spans="1:14">
      <c r="A1109" s="163">
        <v>549601</v>
      </c>
      <c r="B1109" s="164">
        <v>549601</v>
      </c>
      <c r="C1109" s="353" t="s">
        <v>1901</v>
      </c>
      <c r="D1109" s="353"/>
      <c r="E1109" s="353"/>
      <c r="F1109" s="353"/>
      <c r="G1109" s="164">
        <v>70</v>
      </c>
      <c r="H1109" s="10">
        <v>407260</v>
      </c>
      <c r="I1109" s="10">
        <v>307790</v>
      </c>
      <c r="J1109" s="10">
        <v>115220</v>
      </c>
      <c r="K1109" s="10">
        <v>376467</v>
      </c>
      <c r="L1109" s="10">
        <v>321066</v>
      </c>
      <c r="M1109" s="10">
        <v>188953</v>
      </c>
      <c r="N1109" s="10">
        <v>1716756</v>
      </c>
    </row>
    <row r="1110" spans="1:14" ht="24">
      <c r="A1110" s="163">
        <v>599110</v>
      </c>
      <c r="B1110" s="164">
        <v>599110</v>
      </c>
      <c r="C1110" s="353" t="s">
        <v>1902</v>
      </c>
      <c r="D1110" s="353"/>
      <c r="E1110" s="353"/>
      <c r="F1110" s="353"/>
      <c r="G1110" s="164">
        <v>200</v>
      </c>
      <c r="H1110" s="10">
        <v>1163600</v>
      </c>
      <c r="I1110" s="10">
        <v>879400</v>
      </c>
      <c r="J1110" s="10">
        <v>329200</v>
      </c>
      <c r="K1110" s="10">
        <v>963288</v>
      </c>
      <c r="L1110" s="10" t="s">
        <v>440</v>
      </c>
      <c r="M1110" s="10">
        <v>188953</v>
      </c>
      <c r="N1110" s="10">
        <v>3524441</v>
      </c>
    </row>
    <row r="1111" spans="1:14">
      <c r="A1111" s="163">
        <v>502101</v>
      </c>
      <c r="B1111" s="164">
        <v>502101</v>
      </c>
      <c r="C1111" s="353" t="s">
        <v>1903</v>
      </c>
      <c r="D1111" s="353"/>
      <c r="E1111" s="353"/>
      <c r="F1111" s="353"/>
      <c r="G1111" s="164">
        <v>110</v>
      </c>
      <c r="H1111" s="10">
        <v>639980</v>
      </c>
      <c r="I1111" s="10">
        <v>483670</v>
      </c>
      <c r="J1111" s="10">
        <v>181060</v>
      </c>
      <c r="K1111" s="10">
        <v>579390</v>
      </c>
      <c r="L1111" s="10">
        <v>480958</v>
      </c>
      <c r="M1111" s="10">
        <v>188953</v>
      </c>
      <c r="N1111" s="10">
        <v>2554011</v>
      </c>
    </row>
    <row r="1112" spans="1:14">
      <c r="A1112" s="163">
        <v>502405</v>
      </c>
      <c r="B1112" s="164">
        <v>502405</v>
      </c>
      <c r="C1112" s="353" t="s">
        <v>1904</v>
      </c>
      <c r="D1112" s="353"/>
      <c r="E1112" s="353"/>
      <c r="F1112" s="353"/>
      <c r="G1112" s="164">
        <v>110</v>
      </c>
      <c r="H1112" s="10">
        <v>639980</v>
      </c>
      <c r="I1112" s="10">
        <v>483670</v>
      </c>
      <c r="J1112" s="10">
        <v>181060</v>
      </c>
      <c r="K1112" s="10">
        <v>579390</v>
      </c>
      <c r="L1112" s="10">
        <v>480958</v>
      </c>
      <c r="M1112" s="10">
        <v>188953</v>
      </c>
      <c r="N1112" s="10">
        <v>2554011</v>
      </c>
    </row>
    <row r="1113" spans="1:14">
      <c r="A1113" s="163">
        <v>502406</v>
      </c>
      <c r="B1113" s="164">
        <v>502406</v>
      </c>
      <c r="C1113" s="353" t="s">
        <v>1905</v>
      </c>
      <c r="D1113" s="353"/>
      <c r="E1113" s="353"/>
      <c r="F1113" s="353"/>
      <c r="G1113" s="164">
        <v>110</v>
      </c>
      <c r="H1113" s="10">
        <v>639980</v>
      </c>
      <c r="I1113" s="10">
        <v>483670</v>
      </c>
      <c r="J1113" s="10">
        <v>181060</v>
      </c>
      <c r="K1113" s="10">
        <v>579390</v>
      </c>
      <c r="L1113" s="10">
        <v>480958</v>
      </c>
      <c r="M1113" s="10">
        <v>188953</v>
      </c>
      <c r="N1113" s="10">
        <v>2554011</v>
      </c>
    </row>
    <row r="1114" spans="1:14" ht="24">
      <c r="A1114" s="163">
        <v>502206</v>
      </c>
      <c r="B1114" s="164">
        <v>502206</v>
      </c>
      <c r="C1114" s="353" t="s">
        <v>1906</v>
      </c>
      <c r="D1114" s="353"/>
      <c r="E1114" s="353"/>
      <c r="F1114" s="353"/>
      <c r="G1114" s="164">
        <v>200</v>
      </c>
      <c r="H1114" s="10">
        <v>1163600</v>
      </c>
      <c r="I1114" s="10">
        <v>879400</v>
      </c>
      <c r="J1114" s="10">
        <v>329200</v>
      </c>
      <c r="K1114" s="10">
        <v>963288</v>
      </c>
      <c r="L1114" s="10" t="s">
        <v>440</v>
      </c>
      <c r="M1114" s="10">
        <v>188953</v>
      </c>
      <c r="N1114" s="10">
        <v>3524441</v>
      </c>
    </row>
    <row r="1115" spans="1:14" ht="24">
      <c r="A1115" s="163">
        <v>502207</v>
      </c>
      <c r="B1115" s="164">
        <v>502207</v>
      </c>
      <c r="C1115" s="353" t="s">
        <v>1907</v>
      </c>
      <c r="D1115" s="353"/>
      <c r="E1115" s="353"/>
      <c r="F1115" s="353"/>
      <c r="G1115" s="164">
        <v>200</v>
      </c>
      <c r="H1115" s="10">
        <v>1163600</v>
      </c>
      <c r="I1115" s="10">
        <v>879400</v>
      </c>
      <c r="J1115" s="10">
        <v>329200</v>
      </c>
      <c r="K1115" s="10">
        <v>963288</v>
      </c>
      <c r="L1115" s="10" t="s">
        <v>440</v>
      </c>
      <c r="M1115" s="10">
        <v>188953</v>
      </c>
      <c r="N1115" s="10">
        <v>3524441</v>
      </c>
    </row>
    <row r="1116" spans="1:14" ht="24">
      <c r="A1116" s="163">
        <v>502208</v>
      </c>
      <c r="B1116" s="164">
        <v>502208</v>
      </c>
      <c r="C1116" s="353" t="s">
        <v>1908</v>
      </c>
      <c r="D1116" s="353"/>
      <c r="E1116" s="353"/>
      <c r="F1116" s="353"/>
      <c r="G1116" s="164">
        <v>180</v>
      </c>
      <c r="H1116" s="10">
        <v>1047240</v>
      </c>
      <c r="I1116" s="10">
        <v>791460</v>
      </c>
      <c r="J1116" s="10">
        <v>296280</v>
      </c>
      <c r="K1116" s="10">
        <v>963288</v>
      </c>
      <c r="L1116" s="10" t="s">
        <v>440</v>
      </c>
      <c r="M1116" s="10">
        <v>188953</v>
      </c>
      <c r="N1116" s="10">
        <v>3287221</v>
      </c>
    </row>
    <row r="1117" spans="1:14" ht="24">
      <c r="A1117" s="163">
        <v>502209</v>
      </c>
      <c r="B1117" s="164">
        <v>502209</v>
      </c>
      <c r="C1117" s="353" t="s">
        <v>1909</v>
      </c>
      <c r="D1117" s="353"/>
      <c r="E1117" s="353"/>
      <c r="F1117" s="353"/>
      <c r="G1117" s="164">
        <v>180</v>
      </c>
      <c r="H1117" s="10">
        <v>1047240</v>
      </c>
      <c r="I1117" s="10">
        <v>791460</v>
      </c>
      <c r="J1117" s="10">
        <v>296280</v>
      </c>
      <c r="K1117" s="10">
        <v>963288</v>
      </c>
      <c r="L1117" s="10" t="s">
        <v>440</v>
      </c>
      <c r="M1117" s="10">
        <v>188953</v>
      </c>
      <c r="N1117" s="10">
        <v>3287221</v>
      </c>
    </row>
    <row r="1118" spans="1:14" ht="24">
      <c r="A1118" s="163">
        <v>502211</v>
      </c>
      <c r="B1118" s="164">
        <v>502211</v>
      </c>
      <c r="C1118" s="353" t="s">
        <v>1910</v>
      </c>
      <c r="D1118" s="353"/>
      <c r="E1118" s="353"/>
      <c r="F1118" s="353"/>
      <c r="G1118" s="164">
        <v>200</v>
      </c>
      <c r="H1118" s="10">
        <v>1163600</v>
      </c>
      <c r="I1118" s="10">
        <v>879400</v>
      </c>
      <c r="J1118" s="10">
        <v>329200</v>
      </c>
      <c r="K1118" s="10">
        <v>963288</v>
      </c>
      <c r="L1118" s="10" t="s">
        <v>440</v>
      </c>
      <c r="M1118" s="10">
        <v>188953</v>
      </c>
      <c r="N1118" s="10">
        <v>3524441</v>
      </c>
    </row>
    <row r="1119" spans="1:14" ht="24">
      <c r="A1119" s="163">
        <v>502213</v>
      </c>
      <c r="B1119" s="164">
        <v>502213</v>
      </c>
      <c r="C1119" s="353" t="s">
        <v>1911</v>
      </c>
      <c r="D1119" s="353"/>
      <c r="E1119" s="353"/>
      <c r="F1119" s="353"/>
      <c r="G1119" s="164">
        <v>250</v>
      </c>
      <c r="H1119" s="10">
        <v>1454500</v>
      </c>
      <c r="I1119" s="10">
        <v>1099250</v>
      </c>
      <c r="J1119" s="10">
        <v>411500</v>
      </c>
      <c r="K1119" s="10">
        <v>1241331</v>
      </c>
      <c r="L1119" s="10" t="s">
        <v>440</v>
      </c>
      <c r="M1119" s="10">
        <v>188953</v>
      </c>
      <c r="N1119" s="10">
        <v>4395534</v>
      </c>
    </row>
    <row r="1120" spans="1:14">
      <c r="A1120" s="163">
        <v>385602</v>
      </c>
      <c r="B1120" s="164">
        <v>385602</v>
      </c>
      <c r="C1120" s="353" t="s">
        <v>1912</v>
      </c>
      <c r="D1120" s="353"/>
      <c r="E1120" s="353"/>
      <c r="F1120" s="353"/>
      <c r="G1120" s="164">
        <v>130</v>
      </c>
      <c r="H1120" s="10">
        <v>756340</v>
      </c>
      <c r="I1120" s="10">
        <v>571610</v>
      </c>
      <c r="J1120" s="10">
        <v>213980</v>
      </c>
      <c r="K1120" s="10">
        <v>597058</v>
      </c>
      <c r="L1120" s="10">
        <v>511404</v>
      </c>
      <c r="M1120" s="10">
        <v>188953</v>
      </c>
      <c r="N1120" s="10">
        <v>2839345</v>
      </c>
    </row>
    <row r="1121" spans="1:14">
      <c r="A1121" s="163">
        <v>385701</v>
      </c>
      <c r="B1121" s="164">
        <v>385701</v>
      </c>
      <c r="C1121" s="353" t="s">
        <v>1913</v>
      </c>
      <c r="D1121" s="353"/>
      <c r="E1121" s="353"/>
      <c r="F1121" s="353"/>
      <c r="G1121" s="164">
        <v>130</v>
      </c>
      <c r="H1121" s="10">
        <v>756340</v>
      </c>
      <c r="I1121" s="10">
        <v>571610</v>
      </c>
      <c r="J1121" s="10">
        <v>213980</v>
      </c>
      <c r="K1121" s="10">
        <v>597058</v>
      </c>
      <c r="L1121" s="10">
        <v>511404</v>
      </c>
      <c r="M1121" s="10">
        <v>188953</v>
      </c>
      <c r="N1121" s="10">
        <v>2839345</v>
      </c>
    </row>
    <row r="1122" spans="1:14">
      <c r="A1122" s="163">
        <v>385803</v>
      </c>
      <c r="B1122" s="164">
        <v>385803</v>
      </c>
      <c r="C1122" s="353" t="s">
        <v>1914</v>
      </c>
      <c r="D1122" s="353"/>
      <c r="E1122" s="353"/>
      <c r="F1122" s="353"/>
      <c r="G1122" s="166">
        <v>120</v>
      </c>
      <c r="H1122" s="10">
        <v>698160</v>
      </c>
      <c r="I1122" s="10">
        <v>527640</v>
      </c>
      <c r="J1122" s="10">
        <v>197520</v>
      </c>
      <c r="K1122" s="10">
        <v>597058</v>
      </c>
      <c r="L1122" s="10">
        <v>511404</v>
      </c>
      <c r="M1122" s="10">
        <v>188953</v>
      </c>
      <c r="N1122" s="10">
        <v>2720735</v>
      </c>
    </row>
    <row r="1123" spans="1:14" ht="24">
      <c r="A1123" s="163">
        <v>391701</v>
      </c>
      <c r="B1123" s="164">
        <v>391701</v>
      </c>
      <c r="C1123" s="353" t="s">
        <v>1915</v>
      </c>
      <c r="D1123" s="353"/>
      <c r="E1123" s="353"/>
      <c r="F1123" s="353"/>
      <c r="G1123" s="164">
        <v>200</v>
      </c>
      <c r="H1123" s="10">
        <v>1163600</v>
      </c>
      <c r="I1123" s="10">
        <v>879400</v>
      </c>
      <c r="J1123" s="10">
        <v>329200</v>
      </c>
      <c r="K1123" s="10">
        <v>963288</v>
      </c>
      <c r="L1123" s="10" t="s">
        <v>440</v>
      </c>
      <c r="M1123" s="10">
        <v>188953</v>
      </c>
      <c r="N1123" s="10">
        <v>3524441</v>
      </c>
    </row>
    <row r="1124" spans="1:14" ht="24">
      <c r="A1124" s="163">
        <v>391702</v>
      </c>
      <c r="B1124" s="164">
        <v>391702</v>
      </c>
      <c r="C1124" s="353" t="s">
        <v>1916</v>
      </c>
      <c r="D1124" s="353"/>
      <c r="E1124" s="353"/>
      <c r="F1124" s="353"/>
      <c r="G1124" s="164">
        <v>200</v>
      </c>
      <c r="H1124" s="10">
        <v>1163600</v>
      </c>
      <c r="I1124" s="10">
        <v>879400</v>
      </c>
      <c r="J1124" s="10">
        <v>329200</v>
      </c>
      <c r="K1124" s="10">
        <v>963288</v>
      </c>
      <c r="L1124" s="10" t="s">
        <v>440</v>
      </c>
      <c r="M1124" s="10">
        <v>188953</v>
      </c>
      <c r="N1124" s="10">
        <v>3524441</v>
      </c>
    </row>
    <row r="1125" spans="1:14" ht="24">
      <c r="A1125" s="163">
        <v>391703</v>
      </c>
      <c r="B1125" s="164">
        <v>391703</v>
      </c>
      <c r="C1125" s="353" t="s">
        <v>1917</v>
      </c>
      <c r="D1125" s="353"/>
      <c r="E1125" s="353"/>
      <c r="F1125" s="353"/>
      <c r="G1125" s="164">
        <v>200</v>
      </c>
      <c r="H1125" s="10">
        <v>1163600</v>
      </c>
      <c r="I1125" s="10">
        <v>879400</v>
      </c>
      <c r="J1125" s="10">
        <v>329200</v>
      </c>
      <c r="K1125" s="10">
        <v>963288</v>
      </c>
      <c r="L1125" s="10" t="s">
        <v>440</v>
      </c>
      <c r="M1125" s="10">
        <v>188953</v>
      </c>
      <c r="N1125" s="10">
        <v>3524441</v>
      </c>
    </row>
    <row r="1126" spans="1:14">
      <c r="A1126" s="163">
        <v>500101</v>
      </c>
      <c r="B1126" s="164">
        <v>500101</v>
      </c>
      <c r="C1126" s="353" t="s">
        <v>1918</v>
      </c>
      <c r="D1126" s="353"/>
      <c r="E1126" s="353"/>
      <c r="F1126" s="353"/>
      <c r="G1126" s="164">
        <v>110</v>
      </c>
      <c r="H1126" s="10">
        <v>639980</v>
      </c>
      <c r="I1126" s="10">
        <v>483670</v>
      </c>
      <c r="J1126" s="10">
        <v>181060</v>
      </c>
      <c r="K1126" s="10">
        <v>579390</v>
      </c>
      <c r="L1126" s="10">
        <v>480958</v>
      </c>
      <c r="M1126" s="10">
        <v>188953</v>
      </c>
      <c r="N1126" s="10">
        <v>2554011</v>
      </c>
    </row>
    <row r="1127" spans="1:14">
      <c r="A1127" s="163">
        <v>500102</v>
      </c>
      <c r="B1127" s="164">
        <v>500102</v>
      </c>
      <c r="C1127" s="353" t="s">
        <v>1919</v>
      </c>
      <c r="D1127" s="353"/>
      <c r="E1127" s="353"/>
      <c r="F1127" s="353"/>
      <c r="G1127" s="164">
        <v>110</v>
      </c>
      <c r="H1127" s="10">
        <v>639980</v>
      </c>
      <c r="I1127" s="10">
        <v>483670</v>
      </c>
      <c r="J1127" s="10">
        <v>181060</v>
      </c>
      <c r="K1127" s="10">
        <v>579390</v>
      </c>
      <c r="L1127" s="10">
        <v>480958</v>
      </c>
      <c r="M1127" s="10">
        <v>188953</v>
      </c>
      <c r="N1127" s="10">
        <v>2554011</v>
      </c>
    </row>
    <row r="1128" spans="1:14">
      <c r="A1128" s="163">
        <v>506103</v>
      </c>
      <c r="B1128" s="164">
        <v>506103</v>
      </c>
      <c r="C1128" s="353" t="s">
        <v>1920</v>
      </c>
      <c r="D1128" s="353"/>
      <c r="E1128" s="353"/>
      <c r="F1128" s="353"/>
      <c r="G1128" s="164">
        <v>120</v>
      </c>
      <c r="H1128" s="10">
        <v>698160</v>
      </c>
      <c r="I1128" s="10">
        <v>527640</v>
      </c>
      <c r="J1128" s="10">
        <v>197520</v>
      </c>
      <c r="K1128" s="10">
        <v>597058</v>
      </c>
      <c r="L1128" s="10">
        <v>511404</v>
      </c>
      <c r="M1128" s="10">
        <v>188953</v>
      </c>
      <c r="N1128" s="10">
        <v>2720735</v>
      </c>
    </row>
    <row r="1129" spans="1:14">
      <c r="A1129" s="163">
        <v>506104</v>
      </c>
      <c r="B1129" s="164">
        <v>506104</v>
      </c>
      <c r="C1129" s="353" t="s">
        <v>1921</v>
      </c>
      <c r="D1129" s="353"/>
      <c r="E1129" s="353"/>
      <c r="F1129" s="353"/>
      <c r="G1129" s="164">
        <v>120</v>
      </c>
      <c r="H1129" s="10">
        <v>698160</v>
      </c>
      <c r="I1129" s="10">
        <v>527640</v>
      </c>
      <c r="J1129" s="10">
        <v>197520</v>
      </c>
      <c r="K1129" s="10">
        <v>597058</v>
      </c>
      <c r="L1129" s="10">
        <v>511404</v>
      </c>
      <c r="M1129" s="10">
        <v>188953</v>
      </c>
      <c r="N1129" s="10">
        <v>2720735</v>
      </c>
    </row>
    <row r="1130" spans="1:14" ht="24">
      <c r="A1130" s="163">
        <v>506105</v>
      </c>
      <c r="B1130" s="164">
        <v>506105</v>
      </c>
      <c r="C1130" s="353" t="s">
        <v>1922</v>
      </c>
      <c r="D1130" s="353"/>
      <c r="E1130" s="353"/>
      <c r="F1130" s="353"/>
      <c r="G1130" s="164">
        <v>200</v>
      </c>
      <c r="H1130" s="10">
        <v>1163600</v>
      </c>
      <c r="I1130" s="10">
        <v>879400</v>
      </c>
      <c r="J1130" s="10">
        <v>329200</v>
      </c>
      <c r="K1130" s="10">
        <v>963288</v>
      </c>
      <c r="L1130" s="10" t="s">
        <v>440</v>
      </c>
      <c r="M1130" s="10">
        <v>188953</v>
      </c>
      <c r="N1130" s="10">
        <v>3524441</v>
      </c>
    </row>
    <row r="1131" spans="1:14" ht="24">
      <c r="A1131" s="163">
        <v>506106</v>
      </c>
      <c r="B1131" s="164">
        <v>506106</v>
      </c>
      <c r="C1131" s="353" t="s">
        <v>1923</v>
      </c>
      <c r="D1131" s="353"/>
      <c r="E1131" s="353"/>
      <c r="F1131" s="353"/>
      <c r="G1131" s="164">
        <v>200</v>
      </c>
      <c r="H1131" s="10">
        <v>1163600</v>
      </c>
      <c r="I1131" s="10">
        <v>879400</v>
      </c>
      <c r="J1131" s="10">
        <v>329200</v>
      </c>
      <c r="K1131" s="10">
        <v>963288</v>
      </c>
      <c r="L1131" s="10" t="s">
        <v>440</v>
      </c>
      <c r="M1131" s="10">
        <v>188953</v>
      </c>
      <c r="N1131" s="10">
        <v>3524441</v>
      </c>
    </row>
    <row r="1132" spans="1:14">
      <c r="A1132" s="163">
        <v>510101</v>
      </c>
      <c r="B1132" s="164">
        <v>510101</v>
      </c>
      <c r="C1132" s="353" t="s">
        <v>1924</v>
      </c>
      <c r="D1132" s="353"/>
      <c r="E1132" s="353"/>
      <c r="F1132" s="353"/>
      <c r="G1132" s="164">
        <v>150</v>
      </c>
      <c r="H1132" s="10">
        <v>872700</v>
      </c>
      <c r="I1132" s="10">
        <v>659550</v>
      </c>
      <c r="J1132" s="10">
        <v>246900</v>
      </c>
      <c r="K1132" s="10">
        <v>727079</v>
      </c>
      <c r="L1132" s="10">
        <v>546527</v>
      </c>
      <c r="M1132" s="10">
        <v>188953</v>
      </c>
      <c r="N1132" s="10">
        <v>3241709</v>
      </c>
    </row>
    <row r="1133" spans="1:14">
      <c r="A1133" s="163">
        <v>510102</v>
      </c>
      <c r="B1133" s="164">
        <v>510102</v>
      </c>
      <c r="C1133" s="353" t="s">
        <v>1925</v>
      </c>
      <c r="D1133" s="353"/>
      <c r="E1133" s="353"/>
      <c r="F1133" s="353"/>
      <c r="G1133" s="164">
        <v>150</v>
      </c>
      <c r="H1133" s="10">
        <v>872700</v>
      </c>
      <c r="I1133" s="10">
        <v>659550</v>
      </c>
      <c r="J1133" s="10">
        <v>246900</v>
      </c>
      <c r="K1133" s="10">
        <v>727079</v>
      </c>
      <c r="L1133" s="10">
        <v>546527</v>
      </c>
      <c r="M1133" s="10">
        <v>188953</v>
      </c>
      <c r="N1133" s="10">
        <v>3241709</v>
      </c>
    </row>
    <row r="1134" spans="1:14" ht="24">
      <c r="A1134" s="163">
        <v>513201</v>
      </c>
      <c r="B1134" s="164">
        <v>513201</v>
      </c>
      <c r="C1134" s="353" t="s">
        <v>1926</v>
      </c>
      <c r="D1134" s="353"/>
      <c r="E1134" s="353"/>
      <c r="F1134" s="353"/>
      <c r="G1134" s="164">
        <v>250</v>
      </c>
      <c r="H1134" s="10">
        <v>1454500</v>
      </c>
      <c r="I1134" s="10">
        <v>1099250</v>
      </c>
      <c r="J1134" s="10">
        <v>411500</v>
      </c>
      <c r="K1134" s="10">
        <v>1241331</v>
      </c>
      <c r="L1134" s="10" t="s">
        <v>440</v>
      </c>
      <c r="M1134" s="10">
        <v>188953</v>
      </c>
      <c r="N1134" s="10">
        <v>4395534</v>
      </c>
    </row>
    <row r="1135" spans="1:14" ht="24">
      <c r="A1135" s="163">
        <v>513602</v>
      </c>
      <c r="B1135" s="164">
        <v>513602</v>
      </c>
      <c r="C1135" s="353" t="s">
        <v>1927</v>
      </c>
      <c r="D1135" s="353"/>
      <c r="E1135" s="353"/>
      <c r="F1135" s="353"/>
      <c r="G1135" s="164">
        <v>250</v>
      </c>
      <c r="H1135" s="10">
        <v>1454500</v>
      </c>
      <c r="I1135" s="10">
        <v>1099250</v>
      </c>
      <c r="J1135" s="10">
        <v>411500</v>
      </c>
      <c r="K1135" s="10">
        <v>1241331</v>
      </c>
      <c r="L1135" s="10" t="s">
        <v>440</v>
      </c>
      <c r="M1135" s="10">
        <v>188953</v>
      </c>
      <c r="N1135" s="10">
        <v>4395534</v>
      </c>
    </row>
    <row r="1136" spans="1:14">
      <c r="A1136" s="163">
        <v>514001</v>
      </c>
      <c r="B1136" s="164">
        <v>514001</v>
      </c>
      <c r="C1136" s="353" t="s">
        <v>1928</v>
      </c>
      <c r="D1136" s="353"/>
      <c r="E1136" s="353"/>
      <c r="F1136" s="353"/>
      <c r="G1136" s="164">
        <v>145</v>
      </c>
      <c r="H1136" s="10">
        <v>843610</v>
      </c>
      <c r="I1136" s="10">
        <v>637565</v>
      </c>
      <c r="J1136" s="10">
        <v>238670</v>
      </c>
      <c r="K1136" s="10">
        <v>727079</v>
      </c>
      <c r="L1136" s="10">
        <v>546527</v>
      </c>
      <c r="M1136" s="10">
        <v>188953</v>
      </c>
      <c r="N1136" s="10">
        <v>3182404</v>
      </c>
    </row>
    <row r="1137" spans="1:14">
      <c r="A1137" s="163">
        <v>514301</v>
      </c>
      <c r="B1137" s="164">
        <v>514301</v>
      </c>
      <c r="C1137" s="353" t="s">
        <v>1929</v>
      </c>
      <c r="D1137" s="353"/>
      <c r="E1137" s="353"/>
      <c r="F1137" s="353"/>
      <c r="G1137" s="164">
        <v>145</v>
      </c>
      <c r="H1137" s="10">
        <v>843610</v>
      </c>
      <c r="I1137" s="10">
        <v>637565</v>
      </c>
      <c r="J1137" s="10">
        <v>238670</v>
      </c>
      <c r="K1137" s="10">
        <v>727079</v>
      </c>
      <c r="L1137" s="10">
        <v>546527</v>
      </c>
      <c r="M1137" s="10">
        <v>188953</v>
      </c>
      <c r="N1137" s="10">
        <v>3182404</v>
      </c>
    </row>
    <row r="1138" spans="1:14">
      <c r="A1138" s="163">
        <v>514302</v>
      </c>
      <c r="B1138" s="164">
        <v>514302</v>
      </c>
      <c r="C1138" s="353" t="s">
        <v>1930</v>
      </c>
      <c r="D1138" s="353"/>
      <c r="E1138" s="353"/>
      <c r="F1138" s="353"/>
      <c r="G1138" s="164">
        <v>145</v>
      </c>
      <c r="H1138" s="10">
        <v>843610</v>
      </c>
      <c r="I1138" s="10">
        <v>637565</v>
      </c>
      <c r="J1138" s="10">
        <v>238670</v>
      </c>
      <c r="K1138" s="10">
        <v>727079</v>
      </c>
      <c r="L1138" s="10">
        <v>546527</v>
      </c>
      <c r="M1138" s="10">
        <v>188953</v>
      </c>
      <c r="N1138" s="10">
        <v>3182404</v>
      </c>
    </row>
    <row r="1139" spans="1:14">
      <c r="A1139" s="163">
        <v>514401</v>
      </c>
      <c r="B1139" s="164">
        <v>514401</v>
      </c>
      <c r="C1139" s="353" t="s">
        <v>1931</v>
      </c>
      <c r="D1139" s="353"/>
      <c r="E1139" s="353"/>
      <c r="F1139" s="353"/>
      <c r="G1139" s="164">
        <v>150</v>
      </c>
      <c r="H1139" s="10">
        <v>872700</v>
      </c>
      <c r="I1139" s="10">
        <v>659550</v>
      </c>
      <c r="J1139" s="10">
        <v>246900</v>
      </c>
      <c r="K1139" s="10">
        <v>727079</v>
      </c>
      <c r="L1139" s="10">
        <v>546527</v>
      </c>
      <c r="M1139" s="10">
        <v>188953</v>
      </c>
      <c r="N1139" s="10">
        <v>3241709</v>
      </c>
    </row>
    <row r="1140" spans="1:14">
      <c r="A1140" s="163">
        <v>514402</v>
      </c>
      <c r="B1140" s="164">
        <v>514402</v>
      </c>
      <c r="C1140" s="353" t="s">
        <v>1932</v>
      </c>
      <c r="D1140" s="353"/>
      <c r="E1140" s="353"/>
      <c r="F1140" s="353"/>
      <c r="G1140" s="164">
        <v>150</v>
      </c>
      <c r="H1140" s="10">
        <v>872700</v>
      </c>
      <c r="I1140" s="10">
        <v>659550</v>
      </c>
      <c r="J1140" s="10">
        <v>246900</v>
      </c>
      <c r="K1140" s="10">
        <v>727079</v>
      </c>
      <c r="L1140" s="10">
        <v>546527</v>
      </c>
      <c r="M1140" s="10">
        <v>188953</v>
      </c>
      <c r="N1140" s="10">
        <v>3241709</v>
      </c>
    </row>
    <row r="1141" spans="1:14" ht="24">
      <c r="A1141" s="163">
        <v>516201</v>
      </c>
      <c r="B1141" s="164">
        <v>516201</v>
      </c>
      <c r="C1141" s="353" t="s">
        <v>1933</v>
      </c>
      <c r="D1141" s="353"/>
      <c r="E1141" s="353"/>
      <c r="F1141" s="353"/>
      <c r="G1141" s="164">
        <v>230</v>
      </c>
      <c r="H1141" s="10">
        <v>1338140</v>
      </c>
      <c r="I1141" s="10">
        <v>1011310</v>
      </c>
      <c r="J1141" s="10">
        <v>378580</v>
      </c>
      <c r="K1141" s="10">
        <v>1089802</v>
      </c>
      <c r="L1141" s="10" t="s">
        <v>440</v>
      </c>
      <c r="M1141" s="10">
        <v>188953</v>
      </c>
      <c r="N1141" s="10">
        <v>4006785</v>
      </c>
    </row>
    <row r="1142" spans="1:14" ht="24">
      <c r="A1142" s="163">
        <v>516202</v>
      </c>
      <c r="B1142" s="164">
        <v>516202</v>
      </c>
      <c r="C1142" s="353" t="s">
        <v>1934</v>
      </c>
      <c r="D1142" s="353"/>
      <c r="E1142" s="353"/>
      <c r="F1142" s="353"/>
      <c r="G1142" s="164">
        <v>280</v>
      </c>
      <c r="H1142" s="10">
        <v>1629040</v>
      </c>
      <c r="I1142" s="10">
        <v>1231160</v>
      </c>
      <c r="J1142" s="10">
        <v>460880</v>
      </c>
      <c r="K1142" s="10">
        <v>1390328</v>
      </c>
      <c r="L1142" s="10" t="s">
        <v>440</v>
      </c>
      <c r="M1142" s="10">
        <v>188953</v>
      </c>
      <c r="N1142" s="10">
        <v>4900361</v>
      </c>
    </row>
    <row r="1143" spans="1:14">
      <c r="A1143" s="163">
        <v>517101</v>
      </c>
      <c r="B1143" s="164">
        <v>517101</v>
      </c>
      <c r="C1143" s="353" t="s">
        <v>1935</v>
      </c>
      <c r="D1143" s="353"/>
      <c r="E1143" s="353"/>
      <c r="F1143" s="353"/>
      <c r="G1143" s="164">
        <v>120</v>
      </c>
      <c r="H1143" s="10">
        <v>698160</v>
      </c>
      <c r="I1143" s="10">
        <v>527640</v>
      </c>
      <c r="J1143" s="10">
        <v>197520</v>
      </c>
      <c r="K1143" s="10">
        <v>597058</v>
      </c>
      <c r="L1143" s="10">
        <v>511404</v>
      </c>
      <c r="M1143" s="10">
        <v>188953</v>
      </c>
      <c r="N1143" s="10">
        <v>2720735</v>
      </c>
    </row>
    <row r="1144" spans="1:14">
      <c r="A1144" s="163">
        <v>517102</v>
      </c>
      <c r="B1144" s="164">
        <v>517102</v>
      </c>
      <c r="C1144" s="353" t="s">
        <v>1936</v>
      </c>
      <c r="D1144" s="353"/>
      <c r="E1144" s="353"/>
      <c r="F1144" s="353"/>
      <c r="G1144" s="164">
        <v>120</v>
      </c>
      <c r="H1144" s="10">
        <v>698160</v>
      </c>
      <c r="I1144" s="10">
        <v>527640</v>
      </c>
      <c r="J1144" s="10">
        <v>197520</v>
      </c>
      <c r="K1144" s="10">
        <v>597058</v>
      </c>
      <c r="L1144" s="10">
        <v>511404</v>
      </c>
      <c r="M1144" s="10">
        <v>188953</v>
      </c>
      <c r="N1144" s="10">
        <v>2720735</v>
      </c>
    </row>
    <row r="1145" spans="1:14" ht="24">
      <c r="A1145" s="163">
        <v>517201</v>
      </c>
      <c r="B1145" s="164">
        <v>517201</v>
      </c>
      <c r="C1145" s="353" t="s">
        <v>1937</v>
      </c>
      <c r="D1145" s="353"/>
      <c r="E1145" s="353"/>
      <c r="F1145" s="353"/>
      <c r="G1145" s="164">
        <v>180</v>
      </c>
      <c r="H1145" s="10">
        <v>1047240</v>
      </c>
      <c r="I1145" s="10">
        <v>791460</v>
      </c>
      <c r="J1145" s="10">
        <v>296280</v>
      </c>
      <c r="K1145" s="10">
        <v>963288</v>
      </c>
      <c r="L1145" s="10" t="s">
        <v>440</v>
      </c>
      <c r="M1145" s="10">
        <v>188953</v>
      </c>
      <c r="N1145" s="10">
        <v>3287221</v>
      </c>
    </row>
    <row r="1146" spans="1:14" ht="24">
      <c r="A1146" s="163">
        <v>517202</v>
      </c>
      <c r="B1146" s="164">
        <v>517202</v>
      </c>
      <c r="C1146" s="353" t="s">
        <v>1938</v>
      </c>
      <c r="D1146" s="353"/>
      <c r="E1146" s="353"/>
      <c r="F1146" s="353"/>
      <c r="G1146" s="164">
        <v>180</v>
      </c>
      <c r="H1146" s="10">
        <v>1047240</v>
      </c>
      <c r="I1146" s="10">
        <v>791460</v>
      </c>
      <c r="J1146" s="10">
        <v>296280</v>
      </c>
      <c r="K1146" s="10">
        <v>963288</v>
      </c>
      <c r="L1146" s="10" t="s">
        <v>440</v>
      </c>
      <c r="M1146" s="10">
        <v>188953</v>
      </c>
      <c r="N1146" s="10">
        <v>3287221</v>
      </c>
    </row>
    <row r="1147" spans="1:14">
      <c r="A1147" s="163">
        <v>518101</v>
      </c>
      <c r="B1147" s="164">
        <v>518101</v>
      </c>
      <c r="C1147" s="353" t="s">
        <v>1939</v>
      </c>
      <c r="D1147" s="353"/>
      <c r="E1147" s="353"/>
      <c r="F1147" s="353"/>
      <c r="G1147" s="164">
        <v>120</v>
      </c>
      <c r="H1147" s="10">
        <v>698160</v>
      </c>
      <c r="I1147" s="10">
        <v>527640</v>
      </c>
      <c r="J1147" s="10">
        <v>197520</v>
      </c>
      <c r="K1147" s="10">
        <v>597058</v>
      </c>
      <c r="L1147" s="10">
        <v>511404</v>
      </c>
      <c r="M1147" s="10">
        <v>188953</v>
      </c>
      <c r="N1147" s="10">
        <v>2720735</v>
      </c>
    </row>
    <row r="1148" spans="1:14" ht="24">
      <c r="A1148" s="163">
        <v>518301</v>
      </c>
      <c r="B1148" s="164">
        <v>518301</v>
      </c>
      <c r="C1148" s="353" t="s">
        <v>1940</v>
      </c>
      <c r="D1148" s="353"/>
      <c r="E1148" s="353"/>
      <c r="F1148" s="353"/>
      <c r="G1148" s="164">
        <v>180</v>
      </c>
      <c r="H1148" s="10">
        <v>1047240</v>
      </c>
      <c r="I1148" s="10">
        <v>791460</v>
      </c>
      <c r="J1148" s="10">
        <v>296280</v>
      </c>
      <c r="K1148" s="10">
        <v>963288</v>
      </c>
      <c r="L1148" s="10" t="s">
        <v>440</v>
      </c>
      <c r="M1148" s="10">
        <v>188953</v>
      </c>
      <c r="N1148" s="10">
        <v>3287221</v>
      </c>
    </row>
    <row r="1149" spans="1:14" ht="24">
      <c r="A1149" s="163">
        <v>518302</v>
      </c>
      <c r="B1149" s="164">
        <v>518302</v>
      </c>
      <c r="C1149" s="353" t="s">
        <v>1941</v>
      </c>
      <c r="D1149" s="353"/>
      <c r="E1149" s="353"/>
      <c r="F1149" s="353"/>
      <c r="G1149" s="164">
        <v>180</v>
      </c>
      <c r="H1149" s="10">
        <v>1047240</v>
      </c>
      <c r="I1149" s="10">
        <v>791460</v>
      </c>
      <c r="J1149" s="10">
        <v>296280</v>
      </c>
      <c r="K1149" s="10">
        <v>963288</v>
      </c>
      <c r="L1149" s="10" t="s">
        <v>440</v>
      </c>
      <c r="M1149" s="10">
        <v>188953</v>
      </c>
      <c r="N1149" s="10">
        <v>3287221</v>
      </c>
    </row>
    <row r="1150" spans="1:14">
      <c r="A1150" s="163">
        <v>519401</v>
      </c>
      <c r="B1150" s="164">
        <v>519401</v>
      </c>
      <c r="C1150" s="353" t="s">
        <v>1942</v>
      </c>
      <c r="D1150" s="353"/>
      <c r="E1150" s="353"/>
      <c r="F1150" s="353"/>
      <c r="G1150" s="164">
        <v>145</v>
      </c>
      <c r="H1150" s="10">
        <v>843610</v>
      </c>
      <c r="I1150" s="10">
        <v>637565</v>
      </c>
      <c r="J1150" s="10">
        <v>238670</v>
      </c>
      <c r="K1150" s="10">
        <v>727079</v>
      </c>
      <c r="L1150" s="10">
        <v>546527</v>
      </c>
      <c r="M1150" s="10">
        <v>188953</v>
      </c>
      <c r="N1150" s="10">
        <v>3182404</v>
      </c>
    </row>
    <row r="1151" spans="1:14">
      <c r="A1151" s="163">
        <v>519402</v>
      </c>
      <c r="B1151" s="164">
        <v>519402</v>
      </c>
      <c r="C1151" s="353" t="s">
        <v>1943</v>
      </c>
      <c r="D1151" s="353"/>
      <c r="E1151" s="353"/>
      <c r="F1151" s="353"/>
      <c r="G1151" s="164">
        <v>145</v>
      </c>
      <c r="H1151" s="10">
        <v>843610</v>
      </c>
      <c r="I1151" s="10">
        <v>637565</v>
      </c>
      <c r="J1151" s="10">
        <v>238670</v>
      </c>
      <c r="K1151" s="10">
        <v>727079</v>
      </c>
      <c r="L1151" s="10">
        <v>546527</v>
      </c>
      <c r="M1151" s="10">
        <v>188953</v>
      </c>
      <c r="N1151" s="10">
        <v>3182404</v>
      </c>
    </row>
    <row r="1152" spans="1:14">
      <c r="A1152" s="163">
        <v>510001</v>
      </c>
      <c r="B1152" s="164">
        <v>510001</v>
      </c>
      <c r="C1152" s="353" t="s">
        <v>1944</v>
      </c>
      <c r="D1152" s="353"/>
      <c r="E1152" s="353"/>
      <c r="F1152" s="353"/>
      <c r="G1152" s="164">
        <v>110</v>
      </c>
      <c r="H1152" s="10">
        <v>639980</v>
      </c>
      <c r="I1152" s="10">
        <v>483670</v>
      </c>
      <c r="J1152" s="10">
        <v>181060</v>
      </c>
      <c r="K1152" s="10">
        <v>579390</v>
      </c>
      <c r="L1152" s="10">
        <v>480958</v>
      </c>
      <c r="M1152" s="10">
        <v>188953</v>
      </c>
      <c r="N1152" s="10">
        <v>2554011</v>
      </c>
    </row>
    <row r="1153" spans="1:14">
      <c r="A1153" s="163">
        <v>510002</v>
      </c>
      <c r="B1153" s="167">
        <v>510002</v>
      </c>
      <c r="C1153" s="351" t="s">
        <v>1945</v>
      </c>
      <c r="D1153" s="351"/>
      <c r="E1153" s="351"/>
      <c r="F1153" s="351"/>
      <c r="G1153" s="164">
        <v>110</v>
      </c>
      <c r="H1153" s="10">
        <v>639980</v>
      </c>
      <c r="I1153" s="10">
        <v>483670</v>
      </c>
      <c r="J1153" s="10">
        <v>181060</v>
      </c>
      <c r="K1153" s="10">
        <v>579390</v>
      </c>
      <c r="L1153" s="10">
        <v>480958</v>
      </c>
      <c r="M1153" s="10">
        <v>188953</v>
      </c>
      <c r="N1153" s="10">
        <v>2554011</v>
      </c>
    </row>
    <row r="1154" spans="1:14">
      <c r="A1154" s="163">
        <v>510003</v>
      </c>
      <c r="B1154" s="164">
        <v>510003</v>
      </c>
      <c r="C1154" s="353" t="s">
        <v>1946</v>
      </c>
      <c r="D1154" s="353"/>
      <c r="E1154" s="353"/>
      <c r="F1154" s="353"/>
      <c r="G1154" s="164">
        <v>110</v>
      </c>
      <c r="H1154" s="10">
        <v>639980</v>
      </c>
      <c r="I1154" s="10">
        <v>483670</v>
      </c>
      <c r="J1154" s="10">
        <v>181060</v>
      </c>
      <c r="K1154" s="10">
        <v>579390</v>
      </c>
      <c r="L1154" s="10">
        <v>480958</v>
      </c>
      <c r="M1154" s="10">
        <v>188953</v>
      </c>
      <c r="N1154" s="10">
        <v>2554011</v>
      </c>
    </row>
    <row r="1155" spans="1:14">
      <c r="A1155" s="163">
        <v>510004</v>
      </c>
      <c r="B1155" s="164">
        <v>510004</v>
      </c>
      <c r="C1155" s="353" t="s">
        <v>1947</v>
      </c>
      <c r="D1155" s="353"/>
      <c r="E1155" s="353"/>
      <c r="F1155" s="353"/>
      <c r="G1155" s="164">
        <v>55</v>
      </c>
      <c r="H1155" s="10">
        <v>319990</v>
      </c>
      <c r="I1155" s="10">
        <v>241835</v>
      </c>
      <c r="J1155" s="10">
        <v>90530</v>
      </c>
      <c r="K1155" s="10">
        <v>316617</v>
      </c>
      <c r="L1155" s="10">
        <v>223923</v>
      </c>
      <c r="M1155" s="10">
        <v>188953</v>
      </c>
      <c r="N1155" s="10">
        <v>1381848</v>
      </c>
    </row>
    <row r="1156" spans="1:14">
      <c r="A1156" s="163">
        <v>510005</v>
      </c>
      <c r="B1156" s="164">
        <v>510005</v>
      </c>
      <c r="C1156" s="353" t="s">
        <v>1948</v>
      </c>
      <c r="D1156" s="353"/>
      <c r="E1156" s="353"/>
      <c r="F1156" s="353"/>
      <c r="G1156" s="164">
        <v>55</v>
      </c>
      <c r="H1156" s="10">
        <v>319990</v>
      </c>
      <c r="I1156" s="10">
        <v>241835</v>
      </c>
      <c r="J1156" s="10">
        <v>90530</v>
      </c>
      <c r="K1156" s="10">
        <v>316617</v>
      </c>
      <c r="L1156" s="10">
        <v>223923</v>
      </c>
      <c r="M1156" s="10">
        <v>188953</v>
      </c>
      <c r="N1156" s="10">
        <v>1381848</v>
      </c>
    </row>
    <row r="1157" spans="1:14">
      <c r="A1157" s="163">
        <v>519301</v>
      </c>
      <c r="B1157" s="164">
        <v>519301</v>
      </c>
      <c r="C1157" s="353" t="s">
        <v>1949</v>
      </c>
      <c r="D1157" s="353"/>
      <c r="E1157" s="353"/>
      <c r="F1157" s="353"/>
      <c r="G1157" s="164">
        <v>110</v>
      </c>
      <c r="H1157" s="10">
        <v>639980</v>
      </c>
      <c r="I1157" s="10">
        <v>483670</v>
      </c>
      <c r="J1157" s="10">
        <v>181060</v>
      </c>
      <c r="K1157" s="10">
        <v>579390</v>
      </c>
      <c r="L1157" s="10">
        <v>480958</v>
      </c>
      <c r="M1157" s="10">
        <v>188953</v>
      </c>
      <c r="N1157" s="10">
        <v>2554011</v>
      </c>
    </row>
    <row r="1158" spans="1:14">
      <c r="A1158" s="163">
        <v>519302</v>
      </c>
      <c r="B1158" s="164">
        <v>519302</v>
      </c>
      <c r="C1158" s="353" t="s">
        <v>1950</v>
      </c>
      <c r="D1158" s="353"/>
      <c r="E1158" s="353"/>
      <c r="F1158" s="353"/>
      <c r="G1158" s="164">
        <v>110</v>
      </c>
      <c r="H1158" s="10">
        <v>639980</v>
      </c>
      <c r="I1158" s="10">
        <v>483670</v>
      </c>
      <c r="J1158" s="10">
        <v>181060</v>
      </c>
      <c r="K1158" s="10">
        <v>579390</v>
      </c>
      <c r="L1158" s="10">
        <v>480958</v>
      </c>
      <c r="M1158" s="10">
        <v>188953</v>
      </c>
      <c r="N1158" s="10">
        <v>2554011</v>
      </c>
    </row>
    <row r="1159" spans="1:14">
      <c r="A1159" s="163">
        <v>512101</v>
      </c>
      <c r="B1159" s="164">
        <v>512101</v>
      </c>
      <c r="C1159" s="353" t="s">
        <v>1951</v>
      </c>
      <c r="D1159" s="353"/>
      <c r="E1159" s="353"/>
      <c r="F1159" s="353"/>
      <c r="G1159" s="164">
        <v>140</v>
      </c>
      <c r="H1159" s="10">
        <v>814520</v>
      </c>
      <c r="I1159" s="10">
        <v>615580</v>
      </c>
      <c r="J1159" s="10">
        <v>230440</v>
      </c>
      <c r="K1159" s="10">
        <v>727079</v>
      </c>
      <c r="L1159" s="10">
        <v>546527</v>
      </c>
      <c r="M1159" s="10">
        <v>188953</v>
      </c>
      <c r="N1159" s="10">
        <v>3123099</v>
      </c>
    </row>
    <row r="1160" spans="1:14" ht="24">
      <c r="A1160" s="163">
        <v>512505</v>
      </c>
      <c r="B1160" s="164">
        <v>512505</v>
      </c>
      <c r="C1160" s="353" t="s">
        <v>1952</v>
      </c>
      <c r="D1160" s="353"/>
      <c r="E1160" s="353"/>
      <c r="F1160" s="353"/>
      <c r="G1160" s="164">
        <v>320</v>
      </c>
      <c r="H1160" s="10">
        <v>1861760</v>
      </c>
      <c r="I1160" s="10">
        <v>1407040</v>
      </c>
      <c r="J1160" s="10">
        <v>526720</v>
      </c>
      <c r="K1160" s="10">
        <v>1564130</v>
      </c>
      <c r="L1160" s="10" t="s">
        <v>440</v>
      </c>
      <c r="M1160" s="10">
        <v>188953</v>
      </c>
      <c r="N1160" s="10">
        <v>5548603</v>
      </c>
    </row>
    <row r="1161" spans="1:14" ht="24">
      <c r="A1161" s="163">
        <v>512601</v>
      </c>
      <c r="B1161" s="164">
        <v>512601</v>
      </c>
      <c r="C1161" s="353" t="s">
        <v>1953</v>
      </c>
      <c r="D1161" s="353"/>
      <c r="E1161" s="353"/>
      <c r="F1161" s="353"/>
      <c r="G1161" s="164">
        <v>230</v>
      </c>
      <c r="H1161" s="10">
        <v>1338140</v>
      </c>
      <c r="I1161" s="10">
        <v>1011310</v>
      </c>
      <c r="J1161" s="10">
        <v>378580</v>
      </c>
      <c r="K1161" s="10">
        <v>1089802</v>
      </c>
      <c r="L1161" s="10" t="s">
        <v>440</v>
      </c>
      <c r="M1161" s="10">
        <v>188953</v>
      </c>
      <c r="N1161" s="10">
        <v>4006785</v>
      </c>
    </row>
    <row r="1162" spans="1:14" ht="24">
      <c r="A1162" s="163">
        <v>512602</v>
      </c>
      <c r="B1162" s="164">
        <v>512602</v>
      </c>
      <c r="C1162" s="353" t="s">
        <v>1954</v>
      </c>
      <c r="D1162" s="353"/>
      <c r="E1162" s="353"/>
      <c r="F1162" s="353"/>
      <c r="G1162" s="164">
        <v>230</v>
      </c>
      <c r="H1162" s="10">
        <v>1338140</v>
      </c>
      <c r="I1162" s="10">
        <v>1011310</v>
      </c>
      <c r="J1162" s="10">
        <v>378580</v>
      </c>
      <c r="K1162" s="10">
        <v>1089802</v>
      </c>
      <c r="L1162" s="10" t="s">
        <v>440</v>
      </c>
      <c r="M1162" s="10">
        <v>188953</v>
      </c>
      <c r="N1162" s="10">
        <v>4006785</v>
      </c>
    </row>
    <row r="1163" spans="1:14">
      <c r="A1163" s="163">
        <v>520101</v>
      </c>
      <c r="B1163" s="164">
        <v>520101</v>
      </c>
      <c r="C1163" s="353" t="s">
        <v>1955</v>
      </c>
      <c r="D1163" s="353"/>
      <c r="E1163" s="353"/>
      <c r="F1163" s="353"/>
      <c r="G1163" s="164">
        <v>130</v>
      </c>
      <c r="H1163" s="10">
        <v>756340</v>
      </c>
      <c r="I1163" s="10">
        <v>571610</v>
      </c>
      <c r="J1163" s="10">
        <v>213980</v>
      </c>
      <c r="K1163" s="10">
        <v>597058</v>
      </c>
      <c r="L1163" s="10">
        <v>511404</v>
      </c>
      <c r="M1163" s="10">
        <v>188953</v>
      </c>
      <c r="N1163" s="10">
        <v>2839345</v>
      </c>
    </row>
    <row r="1164" spans="1:14">
      <c r="A1164" s="163">
        <v>520102</v>
      </c>
      <c r="B1164" s="164">
        <v>520102</v>
      </c>
      <c r="C1164" s="353" t="s">
        <v>1956</v>
      </c>
      <c r="D1164" s="353"/>
      <c r="E1164" s="353"/>
      <c r="F1164" s="353"/>
      <c r="G1164" s="164">
        <v>130</v>
      </c>
      <c r="H1164" s="10">
        <v>756340</v>
      </c>
      <c r="I1164" s="10">
        <v>571610</v>
      </c>
      <c r="J1164" s="10">
        <v>213980</v>
      </c>
      <c r="K1164" s="10">
        <v>597058</v>
      </c>
      <c r="L1164" s="10">
        <v>511404</v>
      </c>
      <c r="M1164" s="10">
        <v>188953</v>
      </c>
      <c r="N1164" s="10">
        <v>2839345</v>
      </c>
    </row>
    <row r="1165" spans="1:14">
      <c r="A1165" s="163">
        <v>541801</v>
      </c>
      <c r="B1165" s="164">
        <v>541801</v>
      </c>
      <c r="C1165" s="353" t="s">
        <v>1957</v>
      </c>
      <c r="D1165" s="353"/>
      <c r="E1165" s="353"/>
      <c r="F1165" s="353"/>
      <c r="G1165" s="164">
        <v>150</v>
      </c>
      <c r="H1165" s="10">
        <v>872700</v>
      </c>
      <c r="I1165" s="10">
        <v>659550</v>
      </c>
      <c r="J1165" s="10">
        <v>246900</v>
      </c>
      <c r="K1165" s="10">
        <v>727079</v>
      </c>
      <c r="L1165" s="10">
        <v>546527</v>
      </c>
      <c r="M1165" s="10">
        <v>188953</v>
      </c>
      <c r="N1165" s="10">
        <v>3241709</v>
      </c>
    </row>
    <row r="1166" spans="1:14">
      <c r="A1166" s="163">
        <v>520201</v>
      </c>
      <c r="B1166" s="164">
        <v>520201</v>
      </c>
      <c r="C1166" s="353" t="s">
        <v>1958</v>
      </c>
      <c r="D1166" s="353"/>
      <c r="E1166" s="353"/>
      <c r="F1166" s="353"/>
      <c r="G1166" s="164">
        <v>120</v>
      </c>
      <c r="H1166" s="10">
        <v>698160</v>
      </c>
      <c r="I1166" s="10">
        <v>527640</v>
      </c>
      <c r="J1166" s="10">
        <v>197520</v>
      </c>
      <c r="K1166" s="10">
        <v>597058</v>
      </c>
      <c r="L1166" s="10">
        <v>511404</v>
      </c>
      <c r="M1166" s="10">
        <v>188953</v>
      </c>
      <c r="N1166" s="10">
        <v>2720735</v>
      </c>
    </row>
    <row r="1167" spans="1:14">
      <c r="A1167" s="163">
        <v>520202</v>
      </c>
      <c r="B1167" s="164">
        <v>520202</v>
      </c>
      <c r="C1167" s="353" t="s">
        <v>1959</v>
      </c>
      <c r="D1167" s="353"/>
      <c r="E1167" s="353"/>
      <c r="F1167" s="353"/>
      <c r="G1167" s="164">
        <v>120</v>
      </c>
      <c r="H1167" s="10">
        <v>698160</v>
      </c>
      <c r="I1167" s="10">
        <v>527640</v>
      </c>
      <c r="J1167" s="10">
        <v>197520</v>
      </c>
      <c r="K1167" s="10">
        <v>597058</v>
      </c>
      <c r="L1167" s="10">
        <v>511404</v>
      </c>
      <c r="M1167" s="10">
        <v>188953</v>
      </c>
      <c r="N1167" s="10">
        <v>2720735</v>
      </c>
    </row>
    <row r="1168" spans="1:14">
      <c r="A1168" s="163">
        <v>522201</v>
      </c>
      <c r="B1168" s="164">
        <v>522201</v>
      </c>
      <c r="C1168" s="353" t="s">
        <v>1960</v>
      </c>
      <c r="D1168" s="353"/>
      <c r="E1168" s="353"/>
      <c r="F1168" s="353"/>
      <c r="G1168" s="164">
        <v>160</v>
      </c>
      <c r="H1168" s="10">
        <v>930880</v>
      </c>
      <c r="I1168" s="10">
        <v>703520</v>
      </c>
      <c r="J1168" s="10">
        <v>263360</v>
      </c>
      <c r="K1168" s="10">
        <v>798418</v>
      </c>
      <c r="L1168" s="10">
        <v>596414</v>
      </c>
      <c r="M1168" s="10">
        <v>188953</v>
      </c>
      <c r="N1168" s="10">
        <v>3481545</v>
      </c>
    </row>
    <row r="1169" spans="1:14">
      <c r="A1169" s="163">
        <v>523101</v>
      </c>
      <c r="B1169" s="164">
        <v>523101</v>
      </c>
      <c r="C1169" s="353" t="s">
        <v>1961</v>
      </c>
      <c r="D1169" s="353"/>
      <c r="E1169" s="353"/>
      <c r="F1169" s="353"/>
      <c r="G1169" s="164">
        <v>100</v>
      </c>
      <c r="H1169" s="10">
        <v>581800</v>
      </c>
      <c r="I1169" s="10">
        <v>439700</v>
      </c>
      <c r="J1169" s="10">
        <v>164600</v>
      </c>
      <c r="K1169" s="10">
        <v>564179</v>
      </c>
      <c r="L1169" s="10">
        <v>425946</v>
      </c>
      <c r="M1169" s="10">
        <v>188953</v>
      </c>
      <c r="N1169" s="10">
        <v>2365178</v>
      </c>
    </row>
    <row r="1170" spans="1:14">
      <c r="A1170" s="163">
        <v>523102</v>
      </c>
      <c r="B1170" s="164">
        <v>523102</v>
      </c>
      <c r="C1170" s="353" t="s">
        <v>1962</v>
      </c>
      <c r="D1170" s="353"/>
      <c r="E1170" s="353"/>
      <c r="F1170" s="353"/>
      <c r="G1170" s="164">
        <v>100</v>
      </c>
      <c r="H1170" s="10">
        <v>581800</v>
      </c>
      <c r="I1170" s="10">
        <v>439700</v>
      </c>
      <c r="J1170" s="10">
        <v>164600</v>
      </c>
      <c r="K1170" s="10">
        <v>564179</v>
      </c>
      <c r="L1170" s="10">
        <v>425946</v>
      </c>
      <c r="M1170" s="10">
        <v>188953</v>
      </c>
      <c r="N1170" s="10">
        <v>2365178</v>
      </c>
    </row>
    <row r="1171" spans="1:14" ht="24">
      <c r="A1171" s="163">
        <v>525301</v>
      </c>
      <c r="B1171" s="164">
        <v>525301</v>
      </c>
      <c r="C1171" s="353" t="s">
        <v>1963</v>
      </c>
      <c r="D1171" s="353"/>
      <c r="E1171" s="353"/>
      <c r="F1171" s="353"/>
      <c r="G1171" s="164">
        <v>280</v>
      </c>
      <c r="H1171" s="10">
        <v>1629040</v>
      </c>
      <c r="I1171" s="10">
        <v>1231160</v>
      </c>
      <c r="J1171" s="10">
        <v>460880</v>
      </c>
      <c r="K1171" s="10">
        <v>1390328</v>
      </c>
      <c r="L1171" s="10" t="s">
        <v>440</v>
      </c>
      <c r="M1171" s="10">
        <v>188953</v>
      </c>
      <c r="N1171" s="10">
        <v>4900361</v>
      </c>
    </row>
    <row r="1172" spans="1:14" ht="24">
      <c r="A1172" s="163">
        <v>525302</v>
      </c>
      <c r="B1172" s="164">
        <v>525302</v>
      </c>
      <c r="C1172" s="353" t="s">
        <v>1964</v>
      </c>
      <c r="D1172" s="353"/>
      <c r="E1172" s="353"/>
      <c r="F1172" s="353"/>
      <c r="G1172" s="164">
        <v>280</v>
      </c>
      <c r="H1172" s="10">
        <v>1629040</v>
      </c>
      <c r="I1172" s="10">
        <v>1231160</v>
      </c>
      <c r="J1172" s="10">
        <v>460880</v>
      </c>
      <c r="K1172" s="10">
        <v>1390328</v>
      </c>
      <c r="L1172" s="10" t="s">
        <v>440</v>
      </c>
      <c r="M1172" s="10">
        <v>188953</v>
      </c>
      <c r="N1172" s="10">
        <v>4900361</v>
      </c>
    </row>
    <row r="1173" spans="1:14" ht="24">
      <c r="A1173" s="163">
        <v>527201</v>
      </c>
      <c r="B1173" s="164">
        <v>527201</v>
      </c>
      <c r="C1173" s="353" t="s">
        <v>1965</v>
      </c>
      <c r="D1173" s="353"/>
      <c r="E1173" s="353"/>
      <c r="F1173" s="353"/>
      <c r="G1173" s="164">
        <v>300</v>
      </c>
      <c r="H1173" s="10">
        <v>1745400</v>
      </c>
      <c r="I1173" s="10">
        <v>1319100</v>
      </c>
      <c r="J1173" s="10">
        <v>493800</v>
      </c>
      <c r="K1173" s="10">
        <v>1564130</v>
      </c>
      <c r="L1173" s="10" t="s">
        <v>440</v>
      </c>
      <c r="M1173" s="10">
        <v>188953</v>
      </c>
      <c r="N1173" s="10">
        <v>5311383</v>
      </c>
    </row>
    <row r="1174" spans="1:14" ht="24">
      <c r="A1174" s="163">
        <v>527202</v>
      </c>
      <c r="B1174" s="164">
        <v>527202</v>
      </c>
      <c r="C1174" s="353" t="s">
        <v>1966</v>
      </c>
      <c r="D1174" s="353"/>
      <c r="E1174" s="353"/>
      <c r="F1174" s="353"/>
      <c r="G1174" s="164">
        <v>300</v>
      </c>
      <c r="H1174" s="10">
        <v>1745400</v>
      </c>
      <c r="I1174" s="10">
        <v>1319100</v>
      </c>
      <c r="J1174" s="10">
        <v>493800</v>
      </c>
      <c r="K1174" s="10">
        <v>1564130</v>
      </c>
      <c r="L1174" s="10" t="s">
        <v>440</v>
      </c>
      <c r="M1174" s="10">
        <v>188953</v>
      </c>
      <c r="N1174" s="10">
        <v>5311383</v>
      </c>
    </row>
    <row r="1175" spans="1:14">
      <c r="A1175" s="163">
        <v>529503</v>
      </c>
      <c r="B1175" s="164">
        <v>529503</v>
      </c>
      <c r="C1175" s="353" t="s">
        <v>1967</v>
      </c>
      <c r="D1175" s="353"/>
      <c r="E1175" s="353"/>
      <c r="F1175" s="353"/>
      <c r="G1175" s="164">
        <v>75</v>
      </c>
      <c r="H1175" s="10">
        <v>436350</v>
      </c>
      <c r="I1175" s="10">
        <v>329775</v>
      </c>
      <c r="J1175" s="10">
        <v>123450</v>
      </c>
      <c r="K1175" s="10">
        <v>447888</v>
      </c>
      <c r="L1175" s="10">
        <v>345615</v>
      </c>
      <c r="M1175" s="10">
        <v>188953</v>
      </c>
      <c r="N1175" s="10">
        <v>1872031</v>
      </c>
    </row>
    <row r="1176" spans="1:14">
      <c r="A1176" s="163">
        <v>529504</v>
      </c>
      <c r="B1176" s="164">
        <v>529504</v>
      </c>
      <c r="C1176" s="353" t="s">
        <v>1968</v>
      </c>
      <c r="D1176" s="353"/>
      <c r="E1176" s="353"/>
      <c r="F1176" s="353"/>
      <c r="G1176" s="164">
        <v>75</v>
      </c>
      <c r="H1176" s="10">
        <v>436350</v>
      </c>
      <c r="I1176" s="10">
        <v>329775</v>
      </c>
      <c r="J1176" s="10">
        <v>123450</v>
      </c>
      <c r="K1176" s="10">
        <v>447888</v>
      </c>
      <c r="L1176" s="10">
        <v>345615</v>
      </c>
      <c r="M1176" s="10">
        <v>188953</v>
      </c>
      <c r="N1176" s="10">
        <v>1872031</v>
      </c>
    </row>
    <row r="1177" spans="1:14">
      <c r="A1177" s="163">
        <v>529505</v>
      </c>
      <c r="B1177" s="164">
        <v>529505</v>
      </c>
      <c r="C1177" s="353" t="s">
        <v>1969</v>
      </c>
      <c r="D1177" s="353"/>
      <c r="E1177" s="353"/>
      <c r="F1177" s="353"/>
      <c r="G1177" s="164">
        <v>75</v>
      </c>
      <c r="H1177" s="10">
        <v>436350</v>
      </c>
      <c r="I1177" s="10">
        <v>329775</v>
      </c>
      <c r="J1177" s="10">
        <v>123450</v>
      </c>
      <c r="K1177" s="10">
        <v>447888</v>
      </c>
      <c r="L1177" s="10">
        <v>345615</v>
      </c>
      <c r="M1177" s="10">
        <v>188953</v>
      </c>
      <c r="N1177" s="10">
        <v>1872031</v>
      </c>
    </row>
    <row r="1178" spans="1:14">
      <c r="A1178" s="163">
        <v>529506</v>
      </c>
      <c r="B1178" s="164">
        <v>529506</v>
      </c>
      <c r="C1178" s="353" t="s">
        <v>1970</v>
      </c>
      <c r="D1178" s="353"/>
      <c r="E1178" s="353"/>
      <c r="F1178" s="353"/>
      <c r="G1178" s="164">
        <v>75</v>
      </c>
      <c r="H1178" s="10">
        <v>436350</v>
      </c>
      <c r="I1178" s="10">
        <v>329775</v>
      </c>
      <c r="J1178" s="10">
        <v>123450</v>
      </c>
      <c r="K1178" s="10">
        <v>447888</v>
      </c>
      <c r="L1178" s="10">
        <v>345615</v>
      </c>
      <c r="M1178" s="10">
        <v>188953</v>
      </c>
      <c r="N1178" s="10">
        <v>1872031</v>
      </c>
    </row>
    <row r="1179" spans="1:14">
      <c r="A1179" s="163">
        <v>524001</v>
      </c>
      <c r="B1179" s="164">
        <v>524001</v>
      </c>
      <c r="C1179" s="353" t="s">
        <v>1971</v>
      </c>
      <c r="D1179" s="353"/>
      <c r="E1179" s="353"/>
      <c r="F1179" s="353"/>
      <c r="G1179" s="164">
        <v>160</v>
      </c>
      <c r="H1179" s="10">
        <v>930880</v>
      </c>
      <c r="I1179" s="10">
        <v>703520</v>
      </c>
      <c r="J1179" s="10">
        <v>263360</v>
      </c>
      <c r="K1179" s="10">
        <v>798418</v>
      </c>
      <c r="L1179" s="10">
        <v>596414</v>
      </c>
      <c r="M1179" s="10">
        <v>188953</v>
      </c>
      <c r="N1179" s="10">
        <v>3481545</v>
      </c>
    </row>
    <row r="1180" spans="1:14">
      <c r="A1180" s="163">
        <v>524002</v>
      </c>
      <c r="B1180" s="164">
        <v>524002</v>
      </c>
      <c r="C1180" s="353" t="s">
        <v>1972</v>
      </c>
      <c r="D1180" s="353"/>
      <c r="E1180" s="353"/>
      <c r="F1180" s="353"/>
      <c r="G1180" s="164">
        <v>160</v>
      </c>
      <c r="H1180" s="10">
        <v>930880</v>
      </c>
      <c r="I1180" s="10">
        <v>703520</v>
      </c>
      <c r="J1180" s="10">
        <v>263360</v>
      </c>
      <c r="K1180" s="10">
        <v>798418</v>
      </c>
      <c r="L1180" s="10">
        <v>596414</v>
      </c>
      <c r="M1180" s="10">
        <v>188953</v>
      </c>
      <c r="N1180" s="10">
        <v>3481545</v>
      </c>
    </row>
    <row r="1181" spans="1:14">
      <c r="A1181" s="163">
        <v>524003</v>
      </c>
      <c r="B1181" s="164">
        <v>524003</v>
      </c>
      <c r="C1181" s="353" t="s">
        <v>1973</v>
      </c>
      <c r="D1181" s="353"/>
      <c r="E1181" s="353"/>
      <c r="F1181" s="353"/>
      <c r="G1181" s="164">
        <v>160</v>
      </c>
      <c r="H1181" s="10">
        <v>930880</v>
      </c>
      <c r="I1181" s="10">
        <v>703520</v>
      </c>
      <c r="J1181" s="10">
        <v>263360</v>
      </c>
      <c r="K1181" s="10">
        <v>798418</v>
      </c>
      <c r="L1181" s="10">
        <v>596414</v>
      </c>
      <c r="M1181" s="10">
        <v>188953</v>
      </c>
      <c r="N1181" s="10">
        <v>3481545</v>
      </c>
    </row>
    <row r="1182" spans="1:14">
      <c r="A1182" s="163">
        <v>529606</v>
      </c>
      <c r="B1182" s="164">
        <v>529606</v>
      </c>
      <c r="C1182" s="353" t="s">
        <v>1974</v>
      </c>
      <c r="D1182" s="353"/>
      <c r="E1182" s="353"/>
      <c r="F1182" s="353"/>
      <c r="G1182" s="164">
        <v>160</v>
      </c>
      <c r="H1182" s="10">
        <v>930880</v>
      </c>
      <c r="I1182" s="10">
        <v>703520</v>
      </c>
      <c r="J1182" s="10">
        <v>263360</v>
      </c>
      <c r="K1182" s="10">
        <v>798418</v>
      </c>
      <c r="L1182" s="10">
        <v>596414</v>
      </c>
      <c r="M1182" s="10">
        <v>188953</v>
      </c>
      <c r="N1182" s="10">
        <v>3481545</v>
      </c>
    </row>
    <row r="1183" spans="1:14">
      <c r="A1183" s="163">
        <v>529607</v>
      </c>
      <c r="B1183" s="164">
        <v>529607</v>
      </c>
      <c r="C1183" s="353" t="s">
        <v>1975</v>
      </c>
      <c r="D1183" s="353"/>
      <c r="E1183" s="353"/>
      <c r="F1183" s="353"/>
      <c r="G1183" s="164">
        <v>160</v>
      </c>
      <c r="H1183" s="10">
        <v>930880</v>
      </c>
      <c r="I1183" s="10">
        <v>703520</v>
      </c>
      <c r="J1183" s="10">
        <v>263360</v>
      </c>
      <c r="K1183" s="10">
        <v>798418</v>
      </c>
      <c r="L1183" s="10">
        <v>596414</v>
      </c>
      <c r="M1183" s="10">
        <v>188953</v>
      </c>
      <c r="N1183" s="10">
        <v>3481545</v>
      </c>
    </row>
    <row r="1184" spans="1:14">
      <c r="A1184" s="163">
        <v>529608</v>
      </c>
      <c r="B1184" s="164">
        <v>529608</v>
      </c>
      <c r="C1184" s="353" t="s">
        <v>1976</v>
      </c>
      <c r="D1184" s="353"/>
      <c r="E1184" s="353"/>
      <c r="F1184" s="353"/>
      <c r="G1184" s="164">
        <v>160</v>
      </c>
      <c r="H1184" s="10">
        <v>930880</v>
      </c>
      <c r="I1184" s="10">
        <v>703520</v>
      </c>
      <c r="J1184" s="10">
        <v>263360</v>
      </c>
      <c r="K1184" s="10">
        <v>798418</v>
      </c>
      <c r="L1184" s="10">
        <v>596414</v>
      </c>
      <c r="M1184" s="10">
        <v>188953</v>
      </c>
      <c r="N1184" s="10">
        <v>3481545</v>
      </c>
    </row>
    <row r="1185" spans="1:14">
      <c r="A1185" s="163">
        <v>529609</v>
      </c>
      <c r="B1185" s="164">
        <v>529609</v>
      </c>
      <c r="C1185" s="353" t="s">
        <v>1977</v>
      </c>
      <c r="D1185" s="353"/>
      <c r="E1185" s="353"/>
      <c r="F1185" s="353"/>
      <c r="G1185" s="164">
        <v>160</v>
      </c>
      <c r="H1185" s="10">
        <v>930880</v>
      </c>
      <c r="I1185" s="10">
        <v>703520</v>
      </c>
      <c r="J1185" s="10">
        <v>263360</v>
      </c>
      <c r="K1185" s="10">
        <v>798418</v>
      </c>
      <c r="L1185" s="10">
        <v>596414</v>
      </c>
      <c r="M1185" s="10">
        <v>188953</v>
      </c>
      <c r="N1185" s="10">
        <v>3481545</v>
      </c>
    </row>
    <row r="1186" spans="1:14">
      <c r="A1186" s="163">
        <v>70001</v>
      </c>
      <c r="B1186" s="164" t="s">
        <v>1978</v>
      </c>
      <c r="C1186" s="353" t="s">
        <v>1979</v>
      </c>
      <c r="D1186" s="353"/>
      <c r="E1186" s="353"/>
      <c r="F1186" s="353"/>
      <c r="G1186" s="164">
        <v>150</v>
      </c>
      <c r="H1186" s="10">
        <v>872700</v>
      </c>
      <c r="I1186" s="10">
        <v>659550</v>
      </c>
      <c r="J1186" s="10">
        <v>246900</v>
      </c>
      <c r="K1186" s="10">
        <v>727079</v>
      </c>
      <c r="L1186" s="10">
        <v>546527</v>
      </c>
      <c r="M1186" s="10">
        <v>188953</v>
      </c>
      <c r="N1186" s="10">
        <v>3241709</v>
      </c>
    </row>
    <row r="1187" spans="1:14">
      <c r="A1187" s="163">
        <v>70002</v>
      </c>
      <c r="B1187" s="164" t="s">
        <v>1980</v>
      </c>
      <c r="C1187" s="353" t="s">
        <v>1981</v>
      </c>
      <c r="D1187" s="353"/>
      <c r="E1187" s="353"/>
      <c r="F1187" s="353"/>
      <c r="G1187" s="164">
        <v>150</v>
      </c>
      <c r="H1187" s="10">
        <v>872700</v>
      </c>
      <c r="I1187" s="10">
        <v>659550</v>
      </c>
      <c r="J1187" s="10">
        <v>246900</v>
      </c>
      <c r="K1187" s="10">
        <v>727079</v>
      </c>
      <c r="L1187" s="10">
        <v>546527</v>
      </c>
      <c r="M1187" s="10">
        <v>188953</v>
      </c>
      <c r="N1187" s="10">
        <v>3241709</v>
      </c>
    </row>
    <row r="1188" spans="1:14" ht="24">
      <c r="A1188" s="163">
        <v>72001</v>
      </c>
      <c r="B1188" s="164" t="s">
        <v>1982</v>
      </c>
      <c r="C1188" s="353" t="s">
        <v>1983</v>
      </c>
      <c r="D1188" s="353"/>
      <c r="E1188" s="353"/>
      <c r="F1188" s="353"/>
      <c r="G1188" s="164">
        <v>250</v>
      </c>
      <c r="H1188" s="10">
        <v>1454500</v>
      </c>
      <c r="I1188" s="10">
        <v>1099250</v>
      </c>
      <c r="J1188" s="10">
        <v>411500</v>
      </c>
      <c r="K1188" s="10">
        <v>1241331</v>
      </c>
      <c r="L1188" s="10" t="s">
        <v>440</v>
      </c>
      <c r="M1188" s="10">
        <v>188953</v>
      </c>
      <c r="N1188" s="10">
        <v>4395534</v>
      </c>
    </row>
    <row r="1189" spans="1:14">
      <c r="A1189" s="163">
        <v>72701</v>
      </c>
      <c r="B1189" s="164" t="s">
        <v>1984</v>
      </c>
      <c r="C1189" s="353" t="s">
        <v>1985</v>
      </c>
      <c r="D1189" s="353"/>
      <c r="E1189" s="353"/>
      <c r="F1189" s="353"/>
      <c r="G1189" s="164">
        <v>130</v>
      </c>
      <c r="H1189" s="10">
        <v>756340</v>
      </c>
      <c r="I1189" s="10">
        <v>571610</v>
      </c>
      <c r="J1189" s="10">
        <v>213980</v>
      </c>
      <c r="K1189" s="10">
        <v>597058</v>
      </c>
      <c r="L1189" s="10">
        <v>511404</v>
      </c>
      <c r="M1189" s="10">
        <v>188953</v>
      </c>
      <c r="N1189" s="10">
        <v>2839345</v>
      </c>
    </row>
    <row r="1190" spans="1:14">
      <c r="A1190" s="163">
        <v>72702</v>
      </c>
      <c r="B1190" s="164" t="s">
        <v>1986</v>
      </c>
      <c r="C1190" s="353" t="s">
        <v>1987</v>
      </c>
      <c r="D1190" s="353"/>
      <c r="E1190" s="353"/>
      <c r="F1190" s="353"/>
      <c r="G1190" s="164">
        <v>130</v>
      </c>
      <c r="H1190" s="10">
        <v>756340</v>
      </c>
      <c r="I1190" s="10">
        <v>571610</v>
      </c>
      <c r="J1190" s="10">
        <v>213980</v>
      </c>
      <c r="K1190" s="10">
        <v>597058</v>
      </c>
      <c r="L1190" s="10">
        <v>511404</v>
      </c>
      <c r="M1190" s="10">
        <v>188953</v>
      </c>
      <c r="N1190" s="10">
        <v>2839345</v>
      </c>
    </row>
    <row r="1191" spans="1:14">
      <c r="A1191" s="163">
        <v>74101</v>
      </c>
      <c r="B1191" s="164" t="s">
        <v>1988</v>
      </c>
      <c r="C1191" s="353" t="s">
        <v>1989</v>
      </c>
      <c r="D1191" s="353"/>
      <c r="E1191" s="353"/>
      <c r="F1191" s="353"/>
      <c r="G1191" s="164">
        <v>90</v>
      </c>
      <c r="H1191" s="10">
        <v>523620</v>
      </c>
      <c r="I1191" s="10">
        <v>395730</v>
      </c>
      <c r="J1191" s="10">
        <v>148140</v>
      </c>
      <c r="K1191" s="10">
        <v>505708</v>
      </c>
      <c r="L1191" s="10">
        <v>370599</v>
      </c>
      <c r="M1191" s="10">
        <v>188953</v>
      </c>
      <c r="N1191" s="10">
        <v>2132750</v>
      </c>
    </row>
    <row r="1192" spans="1:14">
      <c r="A1192" s="163">
        <v>74103</v>
      </c>
      <c r="B1192" s="164" t="s">
        <v>1990</v>
      </c>
      <c r="C1192" s="353" t="s">
        <v>1991</v>
      </c>
      <c r="D1192" s="353"/>
      <c r="E1192" s="353"/>
      <c r="F1192" s="353"/>
      <c r="G1192" s="164">
        <v>90</v>
      </c>
      <c r="H1192" s="10">
        <v>523620</v>
      </c>
      <c r="I1192" s="10">
        <v>395730</v>
      </c>
      <c r="J1192" s="10">
        <v>148140</v>
      </c>
      <c r="K1192" s="10">
        <v>505708</v>
      </c>
      <c r="L1192" s="10">
        <v>370599</v>
      </c>
      <c r="M1192" s="10">
        <v>188953</v>
      </c>
      <c r="N1192" s="10">
        <v>2132750</v>
      </c>
    </row>
    <row r="1193" spans="1:14">
      <c r="A1193" s="163">
        <v>414201</v>
      </c>
      <c r="B1193" s="164">
        <v>414201</v>
      </c>
      <c r="C1193" s="353" t="s">
        <v>1992</v>
      </c>
      <c r="D1193" s="353"/>
      <c r="E1193" s="353"/>
      <c r="F1193" s="353"/>
      <c r="G1193" s="164">
        <v>100</v>
      </c>
      <c r="H1193" s="10">
        <v>581800</v>
      </c>
      <c r="I1193" s="10">
        <v>439700</v>
      </c>
      <c r="J1193" s="10">
        <v>164600</v>
      </c>
      <c r="K1193" s="10">
        <v>564179</v>
      </c>
      <c r="L1193" s="10">
        <v>425946</v>
      </c>
      <c r="M1193" s="10">
        <v>188953</v>
      </c>
      <c r="N1193" s="10">
        <v>2365178</v>
      </c>
    </row>
    <row r="1194" spans="1:14">
      <c r="A1194" s="163">
        <v>414202</v>
      </c>
      <c r="B1194" s="164">
        <v>414202</v>
      </c>
      <c r="C1194" s="353" t="s">
        <v>1993</v>
      </c>
      <c r="D1194" s="353"/>
      <c r="E1194" s="353"/>
      <c r="F1194" s="353"/>
      <c r="G1194" s="164">
        <v>100</v>
      </c>
      <c r="H1194" s="10">
        <v>581800</v>
      </c>
      <c r="I1194" s="10">
        <v>439700</v>
      </c>
      <c r="J1194" s="10">
        <v>164600</v>
      </c>
      <c r="K1194" s="10">
        <v>564179</v>
      </c>
      <c r="L1194" s="10">
        <v>425946</v>
      </c>
      <c r="M1194" s="10">
        <v>188953</v>
      </c>
      <c r="N1194" s="10">
        <v>2365178</v>
      </c>
    </row>
    <row r="1195" spans="1:14">
      <c r="A1195" s="163">
        <v>414301</v>
      </c>
      <c r="B1195" s="164">
        <v>414301</v>
      </c>
      <c r="C1195" s="353" t="s">
        <v>1994</v>
      </c>
      <c r="D1195" s="353"/>
      <c r="E1195" s="353"/>
      <c r="F1195" s="353"/>
      <c r="G1195" s="164">
        <v>110</v>
      </c>
      <c r="H1195" s="10">
        <v>639980</v>
      </c>
      <c r="I1195" s="10">
        <v>483670</v>
      </c>
      <c r="J1195" s="10">
        <v>181060</v>
      </c>
      <c r="K1195" s="10">
        <v>579390</v>
      </c>
      <c r="L1195" s="10">
        <v>480958</v>
      </c>
      <c r="M1195" s="10">
        <v>188953</v>
      </c>
      <c r="N1195" s="10">
        <v>2554011</v>
      </c>
    </row>
    <row r="1196" spans="1:14">
      <c r="A1196" s="163">
        <v>414401</v>
      </c>
      <c r="B1196" s="164">
        <v>414401</v>
      </c>
      <c r="C1196" s="353" t="s">
        <v>1995</v>
      </c>
      <c r="D1196" s="353"/>
      <c r="E1196" s="353"/>
      <c r="F1196" s="353"/>
      <c r="G1196" s="164">
        <v>100</v>
      </c>
      <c r="H1196" s="10">
        <v>581800</v>
      </c>
      <c r="I1196" s="10">
        <v>439700</v>
      </c>
      <c r="J1196" s="10">
        <v>164600</v>
      </c>
      <c r="K1196" s="10">
        <v>564179</v>
      </c>
      <c r="L1196" s="10">
        <v>425946</v>
      </c>
      <c r="M1196" s="10">
        <v>188953</v>
      </c>
      <c r="N1196" s="10">
        <v>2365178</v>
      </c>
    </row>
    <row r="1197" spans="1:14">
      <c r="A1197" s="163">
        <v>414402</v>
      </c>
      <c r="B1197" s="164">
        <v>414402</v>
      </c>
      <c r="C1197" s="353" t="s">
        <v>1996</v>
      </c>
      <c r="D1197" s="353"/>
      <c r="E1197" s="353"/>
      <c r="F1197" s="353"/>
      <c r="G1197" s="164">
        <v>100</v>
      </c>
      <c r="H1197" s="10">
        <v>581800</v>
      </c>
      <c r="I1197" s="10">
        <v>439700</v>
      </c>
      <c r="J1197" s="10">
        <v>164600</v>
      </c>
      <c r="K1197" s="10">
        <v>564179</v>
      </c>
      <c r="L1197" s="10">
        <v>425946</v>
      </c>
      <c r="M1197" s="10">
        <v>188953</v>
      </c>
      <c r="N1197" s="10">
        <v>2365178</v>
      </c>
    </row>
    <row r="1198" spans="1:14">
      <c r="A1198" s="163">
        <v>414501</v>
      </c>
      <c r="B1198" s="164">
        <v>414501</v>
      </c>
      <c r="C1198" s="353" t="s">
        <v>1997</v>
      </c>
      <c r="D1198" s="353"/>
      <c r="E1198" s="353"/>
      <c r="F1198" s="353"/>
      <c r="G1198" s="164">
        <v>130</v>
      </c>
      <c r="H1198" s="10">
        <v>756340</v>
      </c>
      <c r="I1198" s="10">
        <v>571610</v>
      </c>
      <c r="J1198" s="10">
        <v>213980</v>
      </c>
      <c r="K1198" s="10">
        <v>597058</v>
      </c>
      <c r="L1198" s="10">
        <v>511404</v>
      </c>
      <c r="M1198" s="10">
        <v>188953</v>
      </c>
      <c r="N1198" s="10">
        <v>2839345</v>
      </c>
    </row>
    <row r="1199" spans="1:14">
      <c r="A1199" s="163">
        <v>414502</v>
      </c>
      <c r="B1199" s="164">
        <v>414502</v>
      </c>
      <c r="C1199" s="353" t="s">
        <v>1998</v>
      </c>
      <c r="D1199" s="353"/>
      <c r="E1199" s="353"/>
      <c r="F1199" s="353"/>
      <c r="G1199" s="164">
        <v>130</v>
      </c>
      <c r="H1199" s="10">
        <v>756340</v>
      </c>
      <c r="I1199" s="10">
        <v>571610</v>
      </c>
      <c r="J1199" s="10">
        <v>213980</v>
      </c>
      <c r="K1199" s="10">
        <v>597058</v>
      </c>
      <c r="L1199" s="10">
        <v>511404</v>
      </c>
      <c r="M1199" s="10">
        <v>188953</v>
      </c>
      <c r="N1199" s="10">
        <v>2839345</v>
      </c>
    </row>
    <row r="1200" spans="1:14">
      <c r="A1200" s="163" t="s">
        <v>1999</v>
      </c>
      <c r="B1200" s="164">
        <v>415102</v>
      </c>
      <c r="C1200" s="353" t="s">
        <v>2000</v>
      </c>
      <c r="D1200" s="353"/>
      <c r="E1200" s="353"/>
      <c r="F1200" s="353"/>
      <c r="G1200" s="164">
        <v>130</v>
      </c>
      <c r="H1200" s="10">
        <v>756340</v>
      </c>
      <c r="I1200" s="10">
        <v>571610</v>
      </c>
      <c r="J1200" s="10">
        <v>213980</v>
      </c>
      <c r="K1200" s="10">
        <v>597058</v>
      </c>
      <c r="L1200" s="10">
        <v>511404</v>
      </c>
      <c r="M1200" s="10">
        <v>188953</v>
      </c>
      <c r="N1200" s="10">
        <v>2839345</v>
      </c>
    </row>
    <row r="1201" spans="1:14">
      <c r="A1201" s="163">
        <v>416102</v>
      </c>
      <c r="B1201" s="164">
        <v>416102</v>
      </c>
      <c r="C1201" s="353" t="s">
        <v>2001</v>
      </c>
      <c r="D1201" s="353"/>
      <c r="E1201" s="353"/>
      <c r="F1201" s="353"/>
      <c r="G1201" s="164">
        <v>130</v>
      </c>
      <c r="H1201" s="10">
        <v>756340</v>
      </c>
      <c r="I1201" s="10">
        <v>571610</v>
      </c>
      <c r="J1201" s="10">
        <v>213980</v>
      </c>
      <c r="K1201" s="10">
        <v>597058</v>
      </c>
      <c r="L1201" s="10">
        <v>511404</v>
      </c>
      <c r="M1201" s="10">
        <v>188953</v>
      </c>
      <c r="N1201" s="10">
        <v>2839345</v>
      </c>
    </row>
    <row r="1202" spans="1:14">
      <c r="A1202" s="163">
        <v>416103</v>
      </c>
      <c r="B1202" s="164">
        <v>416103</v>
      </c>
      <c r="C1202" s="353" t="s">
        <v>2002</v>
      </c>
      <c r="D1202" s="353"/>
      <c r="E1202" s="353"/>
      <c r="F1202" s="353"/>
      <c r="G1202" s="164">
        <v>130</v>
      </c>
      <c r="H1202" s="10">
        <v>756340</v>
      </c>
      <c r="I1202" s="10">
        <v>571610</v>
      </c>
      <c r="J1202" s="10">
        <v>213980</v>
      </c>
      <c r="K1202" s="10">
        <v>597058</v>
      </c>
      <c r="L1202" s="10">
        <v>511404</v>
      </c>
      <c r="M1202" s="10">
        <v>188953</v>
      </c>
      <c r="N1202" s="10">
        <v>2839345</v>
      </c>
    </row>
    <row r="1203" spans="1:14">
      <c r="A1203" s="163">
        <v>420102</v>
      </c>
      <c r="B1203" s="164">
        <v>420102</v>
      </c>
      <c r="C1203" s="353" t="s">
        <v>2003</v>
      </c>
      <c r="D1203" s="353"/>
      <c r="E1203" s="353"/>
      <c r="F1203" s="353"/>
      <c r="G1203" s="164">
        <v>100</v>
      </c>
      <c r="H1203" s="10">
        <v>581800</v>
      </c>
      <c r="I1203" s="10">
        <v>439700</v>
      </c>
      <c r="J1203" s="10">
        <v>164600</v>
      </c>
      <c r="K1203" s="10">
        <v>564179</v>
      </c>
      <c r="L1203" s="10">
        <v>425946</v>
      </c>
      <c r="M1203" s="10">
        <v>188953</v>
      </c>
      <c r="N1203" s="10">
        <v>2365178</v>
      </c>
    </row>
    <row r="1204" spans="1:14">
      <c r="A1204" s="163">
        <v>420103</v>
      </c>
      <c r="B1204" s="164">
        <v>420103</v>
      </c>
      <c r="C1204" s="353" t="s">
        <v>2004</v>
      </c>
      <c r="D1204" s="353"/>
      <c r="E1204" s="353"/>
      <c r="F1204" s="353"/>
      <c r="G1204" s="164">
        <v>100</v>
      </c>
      <c r="H1204" s="10">
        <v>581800</v>
      </c>
      <c r="I1204" s="10">
        <v>439700</v>
      </c>
      <c r="J1204" s="10">
        <v>164600</v>
      </c>
      <c r="K1204" s="10">
        <v>564179</v>
      </c>
      <c r="L1204" s="10">
        <v>425946</v>
      </c>
      <c r="M1204" s="10">
        <v>188953</v>
      </c>
      <c r="N1204" s="10">
        <v>2365178</v>
      </c>
    </row>
    <row r="1205" spans="1:14">
      <c r="A1205" s="163">
        <v>420104</v>
      </c>
      <c r="B1205" s="164">
        <v>420104</v>
      </c>
      <c r="C1205" s="353" t="s">
        <v>2005</v>
      </c>
      <c r="D1205" s="353"/>
      <c r="E1205" s="353"/>
      <c r="F1205" s="353"/>
      <c r="G1205" s="164">
        <v>100</v>
      </c>
      <c r="H1205" s="10">
        <v>581800</v>
      </c>
      <c r="I1205" s="10">
        <v>439700</v>
      </c>
      <c r="J1205" s="10">
        <v>164600</v>
      </c>
      <c r="K1205" s="10">
        <v>564179</v>
      </c>
      <c r="L1205" s="10">
        <v>425946</v>
      </c>
      <c r="M1205" s="10">
        <v>188953</v>
      </c>
      <c r="N1205" s="10">
        <v>2365178</v>
      </c>
    </row>
    <row r="1206" spans="1:14">
      <c r="A1206" s="163">
        <v>430102</v>
      </c>
      <c r="B1206" s="164">
        <v>430102</v>
      </c>
      <c r="C1206" s="353" t="s">
        <v>2006</v>
      </c>
      <c r="D1206" s="353"/>
      <c r="E1206" s="353"/>
      <c r="F1206" s="353"/>
      <c r="G1206" s="164">
        <v>110</v>
      </c>
      <c r="H1206" s="10">
        <v>639980</v>
      </c>
      <c r="I1206" s="10">
        <v>483670</v>
      </c>
      <c r="J1206" s="10">
        <v>181060</v>
      </c>
      <c r="K1206" s="10">
        <v>579390</v>
      </c>
      <c r="L1206" s="10">
        <v>480958</v>
      </c>
      <c r="M1206" s="10">
        <v>188953</v>
      </c>
      <c r="N1206" s="10">
        <v>2554011</v>
      </c>
    </row>
    <row r="1207" spans="1:14">
      <c r="A1207" s="163">
        <v>430103</v>
      </c>
      <c r="B1207" s="164">
        <v>430103</v>
      </c>
      <c r="C1207" s="353" t="s">
        <v>2007</v>
      </c>
      <c r="D1207" s="353"/>
      <c r="E1207" s="353"/>
      <c r="F1207" s="353"/>
      <c r="G1207" s="164">
        <v>110</v>
      </c>
      <c r="H1207" s="10">
        <v>639980</v>
      </c>
      <c r="I1207" s="10">
        <v>483670</v>
      </c>
      <c r="J1207" s="10">
        <v>181060</v>
      </c>
      <c r="K1207" s="10">
        <v>579390</v>
      </c>
      <c r="L1207" s="10">
        <v>480958</v>
      </c>
      <c r="M1207" s="10">
        <v>188953</v>
      </c>
      <c r="N1207" s="10">
        <v>2554011</v>
      </c>
    </row>
    <row r="1208" spans="1:14">
      <c r="A1208" s="163">
        <v>431001</v>
      </c>
      <c r="B1208" s="164">
        <v>431001</v>
      </c>
      <c r="C1208" s="353" t="s">
        <v>2008</v>
      </c>
      <c r="D1208" s="353"/>
      <c r="E1208" s="353"/>
      <c r="F1208" s="353"/>
      <c r="G1208" s="164">
        <v>100</v>
      </c>
      <c r="H1208" s="10">
        <v>581800</v>
      </c>
      <c r="I1208" s="10">
        <v>439700</v>
      </c>
      <c r="J1208" s="10">
        <v>164600</v>
      </c>
      <c r="K1208" s="10">
        <v>564179</v>
      </c>
      <c r="L1208" s="10">
        <v>425946</v>
      </c>
      <c r="M1208" s="10">
        <v>188953</v>
      </c>
      <c r="N1208" s="10">
        <v>2365178</v>
      </c>
    </row>
    <row r="1209" spans="1:14">
      <c r="A1209" s="163">
        <v>446201</v>
      </c>
      <c r="B1209" s="164">
        <v>446201</v>
      </c>
      <c r="C1209" s="353" t="s">
        <v>2009</v>
      </c>
      <c r="D1209" s="353"/>
      <c r="E1209" s="353"/>
      <c r="F1209" s="353"/>
      <c r="G1209" s="164">
        <v>100</v>
      </c>
      <c r="H1209" s="10">
        <v>581800</v>
      </c>
      <c r="I1209" s="10">
        <v>439700</v>
      </c>
      <c r="J1209" s="10">
        <v>164600</v>
      </c>
      <c r="K1209" s="10">
        <v>564179</v>
      </c>
      <c r="L1209" s="10">
        <v>425946</v>
      </c>
      <c r="M1209" s="10">
        <v>188953</v>
      </c>
      <c r="N1209" s="10">
        <v>2365178</v>
      </c>
    </row>
    <row r="1210" spans="1:14">
      <c r="A1210" s="163">
        <v>446202</v>
      </c>
      <c r="B1210" s="164">
        <v>446202</v>
      </c>
      <c r="C1210" s="353" t="s">
        <v>2010</v>
      </c>
      <c r="D1210" s="353"/>
      <c r="E1210" s="353"/>
      <c r="F1210" s="353"/>
      <c r="G1210" s="164">
        <v>100</v>
      </c>
      <c r="H1210" s="10">
        <v>581800</v>
      </c>
      <c r="I1210" s="10">
        <v>439700</v>
      </c>
      <c r="J1210" s="10">
        <v>164600</v>
      </c>
      <c r="K1210" s="10">
        <v>564179</v>
      </c>
      <c r="L1210" s="10">
        <v>425946</v>
      </c>
      <c r="M1210" s="10">
        <v>188953</v>
      </c>
      <c r="N1210" s="10">
        <v>2365178</v>
      </c>
    </row>
    <row r="1211" spans="1:14" ht="24">
      <c r="A1211" s="163">
        <v>438201</v>
      </c>
      <c r="B1211" s="164">
        <v>438201</v>
      </c>
      <c r="C1211" s="353" t="s">
        <v>2011</v>
      </c>
      <c r="D1211" s="353"/>
      <c r="E1211" s="353"/>
      <c r="F1211" s="353"/>
      <c r="G1211" s="164">
        <v>200</v>
      </c>
      <c r="H1211" s="10">
        <v>1163600</v>
      </c>
      <c r="I1211" s="10">
        <v>879400</v>
      </c>
      <c r="J1211" s="10">
        <v>329200</v>
      </c>
      <c r="K1211" s="10">
        <v>963288</v>
      </c>
      <c r="L1211" s="10" t="s">
        <v>440</v>
      </c>
      <c r="M1211" s="10">
        <v>188953</v>
      </c>
      <c r="N1211" s="10">
        <v>3524441</v>
      </c>
    </row>
    <row r="1212" spans="1:14" ht="24">
      <c r="A1212" s="163">
        <v>438202</v>
      </c>
      <c r="B1212" s="164">
        <v>438202</v>
      </c>
      <c r="C1212" s="353" t="s">
        <v>2012</v>
      </c>
      <c r="D1212" s="353"/>
      <c r="E1212" s="353"/>
      <c r="F1212" s="353"/>
      <c r="G1212" s="164">
        <v>200</v>
      </c>
      <c r="H1212" s="10">
        <v>1163600</v>
      </c>
      <c r="I1212" s="10">
        <v>879400</v>
      </c>
      <c r="J1212" s="10">
        <v>329200</v>
      </c>
      <c r="K1212" s="10">
        <v>963288</v>
      </c>
      <c r="L1212" s="10" t="s">
        <v>440</v>
      </c>
      <c r="M1212" s="10">
        <v>188953</v>
      </c>
      <c r="N1212" s="10">
        <v>3524441</v>
      </c>
    </row>
    <row r="1213" spans="1:14">
      <c r="A1213" s="163">
        <v>445101</v>
      </c>
      <c r="B1213" s="164">
        <v>445101</v>
      </c>
      <c r="C1213" s="353" t="s">
        <v>2013</v>
      </c>
      <c r="D1213" s="353"/>
      <c r="E1213" s="353"/>
      <c r="F1213" s="353"/>
      <c r="G1213" s="164">
        <v>150</v>
      </c>
      <c r="H1213" s="10">
        <v>872700</v>
      </c>
      <c r="I1213" s="10">
        <v>659550</v>
      </c>
      <c r="J1213" s="10">
        <v>246900</v>
      </c>
      <c r="K1213" s="10">
        <v>727079</v>
      </c>
      <c r="L1213" s="10">
        <v>546527</v>
      </c>
      <c r="M1213" s="10">
        <v>188953</v>
      </c>
      <c r="N1213" s="10">
        <v>3241709</v>
      </c>
    </row>
    <row r="1214" spans="1:14">
      <c r="A1214" s="163">
        <v>445102</v>
      </c>
      <c r="B1214" s="164">
        <v>445102</v>
      </c>
      <c r="C1214" s="353" t="s">
        <v>2014</v>
      </c>
      <c r="D1214" s="353"/>
      <c r="E1214" s="353"/>
      <c r="F1214" s="353"/>
      <c r="G1214" s="164">
        <v>150</v>
      </c>
      <c r="H1214" s="10">
        <v>872700</v>
      </c>
      <c r="I1214" s="10">
        <v>659550</v>
      </c>
      <c r="J1214" s="10">
        <v>246900</v>
      </c>
      <c r="K1214" s="10">
        <v>727079</v>
      </c>
      <c r="L1214" s="10">
        <v>546527</v>
      </c>
      <c r="M1214" s="10">
        <v>188953</v>
      </c>
      <c r="N1214" s="10">
        <v>3241709</v>
      </c>
    </row>
    <row r="1215" spans="1:14">
      <c r="A1215" s="163">
        <v>469401</v>
      </c>
      <c r="B1215" s="164">
        <v>469401</v>
      </c>
      <c r="C1215" s="353" t="s">
        <v>2015</v>
      </c>
      <c r="D1215" s="353"/>
      <c r="E1215" s="353"/>
      <c r="F1215" s="353"/>
      <c r="G1215" s="164">
        <v>150</v>
      </c>
      <c r="H1215" s="10">
        <v>872700</v>
      </c>
      <c r="I1215" s="10">
        <v>659550</v>
      </c>
      <c r="J1215" s="10">
        <v>246900</v>
      </c>
      <c r="K1215" s="10">
        <v>727079</v>
      </c>
      <c r="L1215" s="10">
        <v>546527</v>
      </c>
      <c r="M1215" s="10">
        <v>188953</v>
      </c>
      <c r="N1215" s="10">
        <v>3241709</v>
      </c>
    </row>
    <row r="1216" spans="1:14">
      <c r="A1216" s="163">
        <v>469402</v>
      </c>
      <c r="B1216" s="164">
        <v>469402</v>
      </c>
      <c r="C1216" s="353" t="s">
        <v>2016</v>
      </c>
      <c r="D1216" s="353"/>
      <c r="E1216" s="353"/>
      <c r="F1216" s="353"/>
      <c r="G1216" s="164">
        <v>150</v>
      </c>
      <c r="H1216" s="10">
        <v>872700</v>
      </c>
      <c r="I1216" s="10">
        <v>659550</v>
      </c>
      <c r="J1216" s="10">
        <v>246900</v>
      </c>
      <c r="K1216" s="10">
        <v>727079</v>
      </c>
      <c r="L1216" s="10">
        <v>546527</v>
      </c>
      <c r="M1216" s="10">
        <v>188953</v>
      </c>
      <c r="N1216" s="10">
        <v>3241709</v>
      </c>
    </row>
    <row r="1217" spans="1:14">
      <c r="A1217" s="163">
        <v>425201</v>
      </c>
      <c r="B1217" s="164">
        <v>425201</v>
      </c>
      <c r="C1217" s="353" t="s">
        <v>2017</v>
      </c>
      <c r="D1217" s="353"/>
      <c r="E1217" s="353"/>
      <c r="F1217" s="353"/>
      <c r="G1217" s="164">
        <v>160</v>
      </c>
      <c r="H1217" s="10">
        <v>930880</v>
      </c>
      <c r="I1217" s="10">
        <v>703520</v>
      </c>
      <c r="J1217" s="10">
        <v>263360</v>
      </c>
      <c r="K1217" s="10">
        <v>798418</v>
      </c>
      <c r="L1217" s="10">
        <v>596414</v>
      </c>
      <c r="M1217" s="10">
        <v>188953</v>
      </c>
      <c r="N1217" s="10">
        <v>3481545</v>
      </c>
    </row>
    <row r="1218" spans="1:14">
      <c r="A1218" s="163">
        <v>425202</v>
      </c>
      <c r="B1218" s="164">
        <v>425202</v>
      </c>
      <c r="C1218" s="353" t="s">
        <v>2018</v>
      </c>
      <c r="D1218" s="353"/>
      <c r="E1218" s="353"/>
      <c r="F1218" s="353"/>
      <c r="G1218" s="164">
        <v>160</v>
      </c>
      <c r="H1218" s="10">
        <v>930880</v>
      </c>
      <c r="I1218" s="10">
        <v>703520</v>
      </c>
      <c r="J1218" s="10">
        <v>263360</v>
      </c>
      <c r="K1218" s="10">
        <v>798418</v>
      </c>
      <c r="L1218" s="10">
        <v>596414</v>
      </c>
      <c r="M1218" s="10">
        <v>188953</v>
      </c>
      <c r="N1218" s="10">
        <v>3481545</v>
      </c>
    </row>
    <row r="1219" spans="1:14">
      <c r="A1219" s="163">
        <v>433101</v>
      </c>
      <c r="B1219" s="164">
        <v>433101</v>
      </c>
      <c r="C1219" s="353" t="s">
        <v>2019</v>
      </c>
      <c r="D1219" s="353"/>
      <c r="E1219" s="353"/>
      <c r="F1219" s="353"/>
      <c r="G1219" s="164">
        <v>100</v>
      </c>
      <c r="H1219" s="10">
        <v>581800</v>
      </c>
      <c r="I1219" s="10">
        <v>439700</v>
      </c>
      <c r="J1219" s="10">
        <v>164600</v>
      </c>
      <c r="K1219" s="10">
        <v>564179</v>
      </c>
      <c r="L1219" s="10">
        <v>425946</v>
      </c>
      <c r="M1219" s="10">
        <v>188953</v>
      </c>
      <c r="N1219" s="10">
        <v>2365178</v>
      </c>
    </row>
    <row r="1220" spans="1:14">
      <c r="A1220" s="163">
        <v>433102</v>
      </c>
      <c r="B1220" s="164">
        <v>433102</v>
      </c>
      <c r="C1220" s="353" t="s">
        <v>2020</v>
      </c>
      <c r="D1220" s="353"/>
      <c r="E1220" s="353"/>
      <c r="F1220" s="353"/>
      <c r="G1220" s="164">
        <v>100</v>
      </c>
      <c r="H1220" s="10">
        <v>581800</v>
      </c>
      <c r="I1220" s="10">
        <v>439700</v>
      </c>
      <c r="J1220" s="10">
        <v>164600</v>
      </c>
      <c r="K1220" s="10">
        <v>564179</v>
      </c>
      <c r="L1220" s="10">
        <v>425946</v>
      </c>
      <c r="M1220" s="10">
        <v>188953</v>
      </c>
      <c r="N1220" s="10">
        <v>2365178</v>
      </c>
    </row>
    <row r="1221" spans="1:14">
      <c r="A1221" s="163">
        <v>436101</v>
      </c>
      <c r="B1221" s="164">
        <v>436101</v>
      </c>
      <c r="C1221" s="353" t="s">
        <v>2021</v>
      </c>
      <c r="D1221" s="353"/>
      <c r="E1221" s="353"/>
      <c r="F1221" s="353"/>
      <c r="G1221" s="164">
        <v>160</v>
      </c>
      <c r="H1221" s="10">
        <v>930880</v>
      </c>
      <c r="I1221" s="10">
        <v>703520</v>
      </c>
      <c r="J1221" s="10">
        <v>263360</v>
      </c>
      <c r="K1221" s="10">
        <v>798418</v>
      </c>
      <c r="L1221" s="10">
        <v>596414</v>
      </c>
      <c r="M1221" s="10">
        <v>188953</v>
      </c>
      <c r="N1221" s="10">
        <v>3481545</v>
      </c>
    </row>
    <row r="1222" spans="1:14">
      <c r="A1222" s="163" t="s">
        <v>2022</v>
      </c>
      <c r="B1222" s="164">
        <v>437101</v>
      </c>
      <c r="C1222" s="353" t="s">
        <v>2023</v>
      </c>
      <c r="D1222" s="353"/>
      <c r="E1222" s="353"/>
      <c r="F1222" s="353"/>
      <c r="G1222" s="164">
        <v>160</v>
      </c>
      <c r="H1222" s="10">
        <v>930880</v>
      </c>
      <c r="I1222" s="10">
        <v>703520</v>
      </c>
      <c r="J1222" s="10">
        <v>263360</v>
      </c>
      <c r="K1222" s="10">
        <v>798418</v>
      </c>
      <c r="L1222" s="10">
        <v>596414</v>
      </c>
      <c r="M1222" s="10">
        <v>188953</v>
      </c>
      <c r="N1222" s="10">
        <v>3481545</v>
      </c>
    </row>
    <row r="1223" spans="1:14">
      <c r="A1223" s="163">
        <v>438301</v>
      </c>
      <c r="B1223" s="164">
        <v>438301</v>
      </c>
      <c r="C1223" s="353" t="s">
        <v>2024</v>
      </c>
      <c r="D1223" s="353"/>
      <c r="E1223" s="353"/>
      <c r="F1223" s="353"/>
      <c r="G1223" s="164">
        <v>160</v>
      </c>
      <c r="H1223" s="10">
        <v>930880</v>
      </c>
      <c r="I1223" s="10">
        <v>703520</v>
      </c>
      <c r="J1223" s="10">
        <v>263360</v>
      </c>
      <c r="K1223" s="10">
        <v>798418</v>
      </c>
      <c r="L1223" s="10">
        <v>596414</v>
      </c>
      <c r="M1223" s="10">
        <v>188953</v>
      </c>
      <c r="N1223" s="10">
        <v>3481545</v>
      </c>
    </row>
    <row r="1224" spans="1:14">
      <c r="A1224" s="163">
        <v>438302</v>
      </c>
      <c r="B1224" s="164">
        <v>438302</v>
      </c>
      <c r="C1224" s="353" t="s">
        <v>2025</v>
      </c>
      <c r="D1224" s="353"/>
      <c r="E1224" s="353"/>
      <c r="F1224" s="353"/>
      <c r="G1224" s="164">
        <v>160</v>
      </c>
      <c r="H1224" s="10">
        <v>930880</v>
      </c>
      <c r="I1224" s="10">
        <v>703520</v>
      </c>
      <c r="J1224" s="10">
        <v>263360</v>
      </c>
      <c r="K1224" s="10">
        <v>798418</v>
      </c>
      <c r="L1224" s="10">
        <v>596414</v>
      </c>
      <c r="M1224" s="10">
        <v>188953</v>
      </c>
      <c r="N1224" s="10">
        <v>3481545</v>
      </c>
    </row>
    <row r="1225" spans="1:14">
      <c r="A1225" s="163">
        <v>438303</v>
      </c>
      <c r="B1225" s="164">
        <v>438303</v>
      </c>
      <c r="C1225" s="353" t="s">
        <v>2026</v>
      </c>
      <c r="D1225" s="353"/>
      <c r="E1225" s="353"/>
      <c r="F1225" s="353"/>
      <c r="G1225" s="164">
        <v>160</v>
      </c>
      <c r="H1225" s="10">
        <v>930880</v>
      </c>
      <c r="I1225" s="10">
        <v>703520</v>
      </c>
      <c r="J1225" s="10">
        <v>263360</v>
      </c>
      <c r="K1225" s="10">
        <v>798418</v>
      </c>
      <c r="L1225" s="10">
        <v>596414</v>
      </c>
      <c r="M1225" s="10">
        <v>188953</v>
      </c>
      <c r="N1225" s="10">
        <v>3481545</v>
      </c>
    </row>
    <row r="1226" spans="1:14">
      <c r="A1226" s="163">
        <v>438304</v>
      </c>
      <c r="B1226" s="164">
        <v>438304</v>
      </c>
      <c r="C1226" s="353" t="s">
        <v>2027</v>
      </c>
      <c r="D1226" s="353"/>
      <c r="E1226" s="353"/>
      <c r="F1226" s="353"/>
      <c r="G1226" s="164">
        <v>160</v>
      </c>
      <c r="H1226" s="10">
        <v>930880</v>
      </c>
      <c r="I1226" s="10">
        <v>703520</v>
      </c>
      <c r="J1226" s="10">
        <v>263360</v>
      </c>
      <c r="K1226" s="10">
        <v>798418</v>
      </c>
      <c r="L1226" s="10">
        <v>596414</v>
      </c>
      <c r="M1226" s="10">
        <v>188953</v>
      </c>
      <c r="N1226" s="10">
        <v>3481545</v>
      </c>
    </row>
    <row r="1227" spans="1:14">
      <c r="A1227" s="163">
        <v>439201</v>
      </c>
      <c r="B1227" s="164">
        <v>439201</v>
      </c>
      <c r="C1227" s="353" t="s">
        <v>2028</v>
      </c>
      <c r="D1227" s="353"/>
      <c r="E1227" s="353"/>
      <c r="F1227" s="353"/>
      <c r="G1227" s="164">
        <v>160</v>
      </c>
      <c r="H1227" s="10">
        <v>930880</v>
      </c>
      <c r="I1227" s="10">
        <v>703520</v>
      </c>
      <c r="J1227" s="10">
        <v>263360</v>
      </c>
      <c r="K1227" s="10">
        <v>798418</v>
      </c>
      <c r="L1227" s="10">
        <v>596414</v>
      </c>
      <c r="M1227" s="10">
        <v>188953</v>
      </c>
      <c r="N1227" s="10">
        <v>3481545</v>
      </c>
    </row>
    <row r="1228" spans="1:14">
      <c r="A1228" s="163">
        <v>439202</v>
      </c>
      <c r="B1228" s="164">
        <v>439202</v>
      </c>
      <c r="C1228" s="353" t="s">
        <v>2029</v>
      </c>
      <c r="D1228" s="353"/>
      <c r="E1228" s="353"/>
      <c r="F1228" s="353"/>
      <c r="G1228" s="164">
        <v>160</v>
      </c>
      <c r="H1228" s="10">
        <v>930880</v>
      </c>
      <c r="I1228" s="10">
        <v>703520</v>
      </c>
      <c r="J1228" s="10">
        <v>263360</v>
      </c>
      <c r="K1228" s="10">
        <v>798418</v>
      </c>
      <c r="L1228" s="10">
        <v>596414</v>
      </c>
      <c r="M1228" s="10">
        <v>188953</v>
      </c>
      <c r="N1228" s="10">
        <v>3481545</v>
      </c>
    </row>
    <row r="1229" spans="1:14">
      <c r="A1229" s="163">
        <v>440102</v>
      </c>
      <c r="B1229" s="164">
        <v>440102</v>
      </c>
      <c r="C1229" s="353" t="s">
        <v>2030</v>
      </c>
      <c r="D1229" s="353"/>
      <c r="E1229" s="353"/>
      <c r="F1229" s="353"/>
      <c r="G1229" s="164">
        <v>160</v>
      </c>
      <c r="H1229" s="10">
        <v>930880</v>
      </c>
      <c r="I1229" s="10">
        <v>703520</v>
      </c>
      <c r="J1229" s="10">
        <v>263360</v>
      </c>
      <c r="K1229" s="10">
        <v>798418</v>
      </c>
      <c r="L1229" s="10">
        <v>596414</v>
      </c>
      <c r="M1229" s="10">
        <v>188953</v>
      </c>
      <c r="N1229" s="10">
        <v>3481545</v>
      </c>
    </row>
    <row r="1230" spans="1:14">
      <c r="A1230" s="163">
        <v>440103</v>
      </c>
      <c r="B1230" s="164">
        <v>440103</v>
      </c>
      <c r="C1230" s="353" t="s">
        <v>2031</v>
      </c>
      <c r="D1230" s="353"/>
      <c r="E1230" s="353"/>
      <c r="F1230" s="353"/>
      <c r="G1230" s="164">
        <v>160</v>
      </c>
      <c r="H1230" s="10">
        <v>930880</v>
      </c>
      <c r="I1230" s="10">
        <v>703520</v>
      </c>
      <c r="J1230" s="10">
        <v>263360</v>
      </c>
      <c r="K1230" s="10">
        <v>798418</v>
      </c>
      <c r="L1230" s="10">
        <v>596414</v>
      </c>
      <c r="M1230" s="10">
        <v>188953</v>
      </c>
      <c r="N1230" s="10">
        <v>3481545</v>
      </c>
    </row>
    <row r="1231" spans="1:14">
      <c r="A1231" s="163">
        <v>440201</v>
      </c>
      <c r="B1231" s="164">
        <v>440201</v>
      </c>
      <c r="C1231" s="353" t="s">
        <v>2032</v>
      </c>
      <c r="D1231" s="353"/>
      <c r="E1231" s="353"/>
      <c r="F1231" s="353"/>
      <c r="G1231" s="164">
        <v>120</v>
      </c>
      <c r="H1231" s="10">
        <v>698160</v>
      </c>
      <c r="I1231" s="10">
        <v>527640</v>
      </c>
      <c r="J1231" s="10">
        <v>197520</v>
      </c>
      <c r="K1231" s="10">
        <v>597058</v>
      </c>
      <c r="L1231" s="10">
        <v>511404</v>
      </c>
      <c r="M1231" s="10">
        <v>188953</v>
      </c>
      <c r="N1231" s="10">
        <v>2720735</v>
      </c>
    </row>
    <row r="1232" spans="1:14">
      <c r="A1232" s="163">
        <v>440202</v>
      </c>
      <c r="B1232" s="164">
        <v>440202</v>
      </c>
      <c r="C1232" s="353" t="s">
        <v>2033</v>
      </c>
      <c r="D1232" s="353"/>
      <c r="E1232" s="353"/>
      <c r="F1232" s="353"/>
      <c r="G1232" s="164">
        <v>120</v>
      </c>
      <c r="H1232" s="10">
        <v>698160</v>
      </c>
      <c r="I1232" s="10">
        <v>527640</v>
      </c>
      <c r="J1232" s="10">
        <v>197520</v>
      </c>
      <c r="K1232" s="10">
        <v>597058</v>
      </c>
      <c r="L1232" s="10">
        <v>511404</v>
      </c>
      <c r="M1232" s="10">
        <v>188953</v>
      </c>
      <c r="N1232" s="10">
        <v>2720735</v>
      </c>
    </row>
    <row r="1233" spans="1:14">
      <c r="A1233" s="163">
        <v>442101</v>
      </c>
      <c r="B1233" s="164">
        <v>442101</v>
      </c>
      <c r="C1233" s="353" t="s">
        <v>2034</v>
      </c>
      <c r="D1233" s="353"/>
      <c r="E1233" s="353"/>
      <c r="F1233" s="353"/>
      <c r="G1233" s="164">
        <v>100</v>
      </c>
      <c r="H1233" s="10">
        <v>581800</v>
      </c>
      <c r="I1233" s="10">
        <v>439700</v>
      </c>
      <c r="J1233" s="10">
        <v>164600</v>
      </c>
      <c r="K1233" s="10">
        <v>564179</v>
      </c>
      <c r="L1233" s="10">
        <v>425946</v>
      </c>
      <c r="M1233" s="10">
        <v>188953</v>
      </c>
      <c r="N1233" s="10">
        <v>2365178</v>
      </c>
    </row>
    <row r="1234" spans="1:14">
      <c r="A1234" s="163">
        <v>442102</v>
      </c>
      <c r="B1234" s="164">
        <v>442102</v>
      </c>
      <c r="C1234" s="353" t="s">
        <v>2035</v>
      </c>
      <c r="D1234" s="353"/>
      <c r="E1234" s="353"/>
      <c r="F1234" s="353"/>
      <c r="G1234" s="164">
        <v>100</v>
      </c>
      <c r="H1234" s="10">
        <v>581800</v>
      </c>
      <c r="I1234" s="10">
        <v>439700</v>
      </c>
      <c r="J1234" s="10">
        <v>164600</v>
      </c>
      <c r="K1234" s="10">
        <v>564179</v>
      </c>
      <c r="L1234" s="10">
        <v>425946</v>
      </c>
      <c r="M1234" s="10">
        <v>188953</v>
      </c>
      <c r="N1234" s="10">
        <v>2365178</v>
      </c>
    </row>
    <row r="1235" spans="1:14">
      <c r="A1235" s="163">
        <v>442401</v>
      </c>
      <c r="B1235" s="164">
        <v>442401</v>
      </c>
      <c r="C1235" s="353" t="s">
        <v>2036</v>
      </c>
      <c r="D1235" s="353"/>
      <c r="E1235" s="353"/>
      <c r="F1235" s="353"/>
      <c r="G1235" s="164">
        <v>110</v>
      </c>
      <c r="H1235" s="10">
        <v>639980</v>
      </c>
      <c r="I1235" s="10">
        <v>483670</v>
      </c>
      <c r="J1235" s="10">
        <v>181060</v>
      </c>
      <c r="K1235" s="10">
        <v>579390</v>
      </c>
      <c r="L1235" s="10">
        <v>480958</v>
      </c>
      <c r="M1235" s="10">
        <v>188953</v>
      </c>
      <c r="N1235" s="10">
        <v>2554011</v>
      </c>
    </row>
    <row r="1236" spans="1:14" ht="24">
      <c r="A1236" s="163">
        <v>444001</v>
      </c>
      <c r="B1236" s="164">
        <v>444001</v>
      </c>
      <c r="C1236" s="353" t="s">
        <v>2037</v>
      </c>
      <c r="D1236" s="353"/>
      <c r="E1236" s="353"/>
      <c r="F1236" s="353"/>
      <c r="G1236" s="164">
        <v>200</v>
      </c>
      <c r="H1236" s="10">
        <v>1163600</v>
      </c>
      <c r="I1236" s="10">
        <v>879400</v>
      </c>
      <c r="J1236" s="10">
        <v>329200</v>
      </c>
      <c r="K1236" s="10">
        <v>963288</v>
      </c>
      <c r="L1236" s="10" t="s">
        <v>440</v>
      </c>
      <c r="M1236" s="10">
        <v>188953</v>
      </c>
      <c r="N1236" s="10">
        <v>3524441</v>
      </c>
    </row>
    <row r="1237" spans="1:14" ht="24">
      <c r="A1237" s="163">
        <v>444002</v>
      </c>
      <c r="B1237" s="164">
        <v>444002</v>
      </c>
      <c r="C1237" s="353" t="s">
        <v>2038</v>
      </c>
      <c r="D1237" s="353"/>
      <c r="E1237" s="353"/>
      <c r="F1237" s="353"/>
      <c r="G1237" s="164">
        <v>200</v>
      </c>
      <c r="H1237" s="10">
        <v>1163600</v>
      </c>
      <c r="I1237" s="10">
        <v>879400</v>
      </c>
      <c r="J1237" s="10">
        <v>329200</v>
      </c>
      <c r="K1237" s="10">
        <v>963288</v>
      </c>
      <c r="L1237" s="10" t="s">
        <v>440</v>
      </c>
      <c r="M1237" s="10">
        <v>188953</v>
      </c>
      <c r="N1237" s="10">
        <v>3524441</v>
      </c>
    </row>
    <row r="1238" spans="1:14">
      <c r="A1238" s="163">
        <v>444101</v>
      </c>
      <c r="B1238" s="164">
        <v>444101</v>
      </c>
      <c r="C1238" s="353" t="s">
        <v>2039</v>
      </c>
      <c r="D1238" s="353"/>
      <c r="E1238" s="353"/>
      <c r="F1238" s="353"/>
      <c r="G1238" s="164">
        <v>150</v>
      </c>
      <c r="H1238" s="10">
        <v>872700</v>
      </c>
      <c r="I1238" s="10">
        <v>659550</v>
      </c>
      <c r="J1238" s="10">
        <v>246900</v>
      </c>
      <c r="K1238" s="10">
        <v>727079</v>
      </c>
      <c r="L1238" s="10">
        <v>546527</v>
      </c>
      <c r="M1238" s="10">
        <v>188953</v>
      </c>
      <c r="N1238" s="10">
        <v>3241709</v>
      </c>
    </row>
    <row r="1239" spans="1:14">
      <c r="A1239" s="163">
        <v>444102</v>
      </c>
      <c r="B1239" s="164">
        <v>444102</v>
      </c>
      <c r="C1239" s="353" t="s">
        <v>2040</v>
      </c>
      <c r="D1239" s="353"/>
      <c r="E1239" s="353"/>
      <c r="F1239" s="353"/>
      <c r="G1239" s="164">
        <v>150</v>
      </c>
      <c r="H1239" s="10">
        <v>872700</v>
      </c>
      <c r="I1239" s="10">
        <v>659550</v>
      </c>
      <c r="J1239" s="10">
        <v>246900</v>
      </c>
      <c r="K1239" s="10">
        <v>727079</v>
      </c>
      <c r="L1239" s="10">
        <v>546527</v>
      </c>
      <c r="M1239" s="10">
        <v>188953</v>
      </c>
      <c r="N1239" s="10">
        <v>3241709</v>
      </c>
    </row>
    <row r="1240" spans="1:14">
      <c r="A1240" s="163">
        <v>444201</v>
      </c>
      <c r="B1240" s="164">
        <v>444201</v>
      </c>
      <c r="C1240" s="353" t="s">
        <v>2041</v>
      </c>
      <c r="D1240" s="353"/>
      <c r="E1240" s="353"/>
      <c r="F1240" s="353"/>
      <c r="G1240" s="164">
        <v>150</v>
      </c>
      <c r="H1240" s="10">
        <v>872700</v>
      </c>
      <c r="I1240" s="10">
        <v>659550</v>
      </c>
      <c r="J1240" s="10">
        <v>246900</v>
      </c>
      <c r="K1240" s="10">
        <v>727079</v>
      </c>
      <c r="L1240" s="10">
        <v>546527</v>
      </c>
      <c r="M1240" s="10">
        <v>188953</v>
      </c>
      <c r="N1240" s="10">
        <v>3241709</v>
      </c>
    </row>
    <row r="1241" spans="1:14">
      <c r="A1241" s="163">
        <v>444202</v>
      </c>
      <c r="B1241" s="164">
        <v>444202</v>
      </c>
      <c r="C1241" s="353" t="s">
        <v>2042</v>
      </c>
      <c r="D1241" s="353"/>
      <c r="E1241" s="353"/>
      <c r="F1241" s="353"/>
      <c r="G1241" s="164">
        <v>150</v>
      </c>
      <c r="H1241" s="10">
        <v>872700</v>
      </c>
      <c r="I1241" s="10">
        <v>659550</v>
      </c>
      <c r="J1241" s="10">
        <v>246900</v>
      </c>
      <c r="K1241" s="10">
        <v>727079</v>
      </c>
      <c r="L1241" s="10">
        <v>546527</v>
      </c>
      <c r="M1241" s="10">
        <v>188953</v>
      </c>
      <c r="N1241" s="10">
        <v>3241709</v>
      </c>
    </row>
    <row r="1242" spans="1:14">
      <c r="A1242" s="163">
        <v>446101</v>
      </c>
      <c r="B1242" s="164">
        <v>446101</v>
      </c>
      <c r="C1242" s="353" t="s">
        <v>2043</v>
      </c>
      <c r="D1242" s="353"/>
      <c r="E1242" s="353"/>
      <c r="F1242" s="353"/>
      <c r="G1242" s="164">
        <v>120</v>
      </c>
      <c r="H1242" s="10">
        <v>698160</v>
      </c>
      <c r="I1242" s="10">
        <v>527640</v>
      </c>
      <c r="J1242" s="10">
        <v>197520</v>
      </c>
      <c r="K1242" s="10">
        <v>597058</v>
      </c>
      <c r="L1242" s="10">
        <v>511404</v>
      </c>
      <c r="M1242" s="10">
        <v>188953</v>
      </c>
      <c r="N1242" s="10">
        <v>2720735</v>
      </c>
    </row>
    <row r="1243" spans="1:14">
      <c r="A1243" s="163">
        <v>446102</v>
      </c>
      <c r="B1243" s="164">
        <v>446102</v>
      </c>
      <c r="C1243" s="353" t="s">
        <v>2044</v>
      </c>
      <c r="D1243" s="353"/>
      <c r="E1243" s="353"/>
      <c r="F1243" s="353"/>
      <c r="G1243" s="164">
        <v>120</v>
      </c>
      <c r="H1243" s="10">
        <v>698160</v>
      </c>
      <c r="I1243" s="10">
        <v>527640</v>
      </c>
      <c r="J1243" s="10">
        <v>197520</v>
      </c>
      <c r="K1243" s="10">
        <v>597058</v>
      </c>
      <c r="L1243" s="10">
        <v>511404</v>
      </c>
      <c r="M1243" s="10">
        <v>188953</v>
      </c>
      <c r="N1243" s="10">
        <v>2720735</v>
      </c>
    </row>
    <row r="1244" spans="1:14">
      <c r="A1244" s="163">
        <v>446501</v>
      </c>
      <c r="B1244" s="164">
        <v>446501</v>
      </c>
      <c r="C1244" s="353" t="s">
        <v>2045</v>
      </c>
      <c r="D1244" s="353"/>
      <c r="E1244" s="353"/>
      <c r="F1244" s="353"/>
      <c r="G1244" s="164">
        <v>170</v>
      </c>
      <c r="H1244" s="10">
        <v>989060</v>
      </c>
      <c r="I1244" s="10">
        <v>747490</v>
      </c>
      <c r="J1244" s="10">
        <v>279820</v>
      </c>
      <c r="K1244" s="10">
        <v>798418</v>
      </c>
      <c r="L1244" s="10">
        <v>596414</v>
      </c>
      <c r="M1244" s="10">
        <v>188953</v>
      </c>
      <c r="N1244" s="10">
        <v>3600155</v>
      </c>
    </row>
    <row r="1245" spans="1:14">
      <c r="A1245" s="163">
        <v>446502</v>
      </c>
      <c r="B1245" s="164">
        <v>446502</v>
      </c>
      <c r="C1245" s="353" t="s">
        <v>2046</v>
      </c>
      <c r="D1245" s="353"/>
      <c r="E1245" s="353"/>
      <c r="F1245" s="353"/>
      <c r="G1245" s="164">
        <v>170</v>
      </c>
      <c r="H1245" s="10">
        <v>989060</v>
      </c>
      <c r="I1245" s="10">
        <v>747490</v>
      </c>
      <c r="J1245" s="10">
        <v>279820</v>
      </c>
      <c r="K1245" s="10">
        <v>798418</v>
      </c>
      <c r="L1245" s="10">
        <v>596414</v>
      </c>
      <c r="M1245" s="10">
        <v>188953</v>
      </c>
      <c r="N1245" s="10">
        <v>3600155</v>
      </c>
    </row>
    <row r="1246" spans="1:14" ht="24">
      <c r="A1246" s="163">
        <v>446601</v>
      </c>
      <c r="B1246" s="164">
        <v>446601</v>
      </c>
      <c r="C1246" s="353" t="s">
        <v>2047</v>
      </c>
      <c r="D1246" s="353"/>
      <c r="E1246" s="353"/>
      <c r="F1246" s="353"/>
      <c r="G1246" s="164">
        <v>200</v>
      </c>
      <c r="H1246" s="10">
        <v>1163600</v>
      </c>
      <c r="I1246" s="10">
        <v>879400</v>
      </c>
      <c r="J1246" s="10">
        <v>329200</v>
      </c>
      <c r="K1246" s="10">
        <v>963288</v>
      </c>
      <c r="L1246" s="10" t="s">
        <v>440</v>
      </c>
      <c r="M1246" s="10">
        <v>188953</v>
      </c>
      <c r="N1246" s="10">
        <v>3524441</v>
      </c>
    </row>
    <row r="1247" spans="1:14">
      <c r="A1247" s="163">
        <v>446603</v>
      </c>
      <c r="B1247" s="164">
        <v>446603</v>
      </c>
      <c r="C1247" s="353" t="s">
        <v>2048</v>
      </c>
      <c r="D1247" s="353"/>
      <c r="E1247" s="353"/>
      <c r="F1247" s="353"/>
      <c r="G1247" s="164">
        <v>170</v>
      </c>
      <c r="H1247" s="10">
        <v>989060</v>
      </c>
      <c r="I1247" s="10">
        <v>747490</v>
      </c>
      <c r="J1247" s="10">
        <v>279820</v>
      </c>
      <c r="K1247" s="10">
        <v>798418</v>
      </c>
      <c r="L1247" s="10">
        <v>596414</v>
      </c>
      <c r="M1247" s="10">
        <v>188953</v>
      </c>
      <c r="N1247" s="10">
        <v>3600155</v>
      </c>
    </row>
    <row r="1248" spans="1:14">
      <c r="A1248" s="163">
        <v>449101</v>
      </c>
      <c r="B1248" s="164">
        <v>449101</v>
      </c>
      <c r="C1248" s="353" t="s">
        <v>2049</v>
      </c>
      <c r="D1248" s="353"/>
      <c r="E1248" s="353"/>
      <c r="F1248" s="353"/>
      <c r="G1248" s="164">
        <v>150</v>
      </c>
      <c r="H1248" s="10">
        <v>872700</v>
      </c>
      <c r="I1248" s="10">
        <v>659550</v>
      </c>
      <c r="J1248" s="10">
        <v>246900</v>
      </c>
      <c r="K1248" s="10">
        <v>727079</v>
      </c>
      <c r="L1248" s="10">
        <v>546527</v>
      </c>
      <c r="M1248" s="10">
        <v>188953</v>
      </c>
      <c r="N1248" s="10">
        <v>3241709</v>
      </c>
    </row>
    <row r="1249" spans="1:14">
      <c r="A1249" s="163">
        <v>449102</v>
      </c>
      <c r="B1249" s="164">
        <v>449102</v>
      </c>
      <c r="C1249" s="353" t="s">
        <v>2050</v>
      </c>
      <c r="D1249" s="353"/>
      <c r="E1249" s="353"/>
      <c r="F1249" s="353"/>
      <c r="G1249" s="164">
        <v>150</v>
      </c>
      <c r="H1249" s="10">
        <v>872700</v>
      </c>
      <c r="I1249" s="10">
        <v>659550</v>
      </c>
      <c r="J1249" s="10">
        <v>246900</v>
      </c>
      <c r="K1249" s="10">
        <v>727079</v>
      </c>
      <c r="L1249" s="10">
        <v>546527</v>
      </c>
      <c r="M1249" s="10">
        <v>188953</v>
      </c>
      <c r="N1249" s="10">
        <v>3241709</v>
      </c>
    </row>
    <row r="1250" spans="1:14">
      <c r="A1250" s="163">
        <v>348301</v>
      </c>
      <c r="B1250" s="164">
        <v>348301</v>
      </c>
      <c r="C1250" s="353" t="s">
        <v>2051</v>
      </c>
      <c r="D1250" s="353"/>
      <c r="E1250" s="353"/>
      <c r="F1250" s="353"/>
      <c r="G1250" s="164">
        <v>55</v>
      </c>
      <c r="H1250" s="10">
        <v>319990</v>
      </c>
      <c r="I1250" s="10">
        <v>241835</v>
      </c>
      <c r="J1250" s="10">
        <v>90530</v>
      </c>
      <c r="K1250" s="10">
        <v>316617</v>
      </c>
      <c r="L1250" s="10">
        <v>223923</v>
      </c>
      <c r="M1250" s="10">
        <v>188953</v>
      </c>
      <c r="N1250" s="10">
        <v>1381848</v>
      </c>
    </row>
    <row r="1251" spans="1:14">
      <c r="A1251" s="163">
        <v>348302</v>
      </c>
      <c r="B1251" s="164">
        <v>348302</v>
      </c>
      <c r="C1251" s="353" t="s">
        <v>2052</v>
      </c>
      <c r="D1251" s="353"/>
      <c r="E1251" s="353"/>
      <c r="F1251" s="353"/>
      <c r="G1251" s="164">
        <v>55</v>
      </c>
      <c r="H1251" s="10">
        <v>319990</v>
      </c>
      <c r="I1251" s="10">
        <v>241835</v>
      </c>
      <c r="J1251" s="10">
        <v>90530</v>
      </c>
      <c r="K1251" s="10">
        <v>316617</v>
      </c>
      <c r="L1251" s="10">
        <v>223923</v>
      </c>
      <c r="M1251" s="10">
        <v>188953</v>
      </c>
      <c r="N1251" s="10">
        <v>1381848</v>
      </c>
    </row>
    <row r="1252" spans="1:14">
      <c r="A1252" s="163">
        <v>348303</v>
      </c>
      <c r="B1252" s="164">
        <v>348303</v>
      </c>
      <c r="C1252" s="353" t="s">
        <v>2053</v>
      </c>
      <c r="D1252" s="353"/>
      <c r="E1252" s="353"/>
      <c r="F1252" s="353"/>
      <c r="G1252" s="164">
        <v>55</v>
      </c>
      <c r="H1252" s="10">
        <v>319990</v>
      </c>
      <c r="I1252" s="10">
        <v>241835</v>
      </c>
      <c r="J1252" s="10">
        <v>90530</v>
      </c>
      <c r="K1252" s="10">
        <v>316617</v>
      </c>
      <c r="L1252" s="10">
        <v>223923</v>
      </c>
      <c r="M1252" s="10">
        <v>188953</v>
      </c>
      <c r="N1252" s="10">
        <v>1381848</v>
      </c>
    </row>
    <row r="1253" spans="1:14">
      <c r="A1253" s="163">
        <v>446301</v>
      </c>
      <c r="B1253" s="164">
        <v>446301</v>
      </c>
      <c r="C1253" s="353" t="s">
        <v>2054</v>
      </c>
      <c r="D1253" s="353"/>
      <c r="E1253" s="353"/>
      <c r="F1253" s="353"/>
      <c r="G1253" s="164">
        <v>110</v>
      </c>
      <c r="H1253" s="10">
        <v>639980</v>
      </c>
      <c r="I1253" s="10">
        <v>483670</v>
      </c>
      <c r="J1253" s="10">
        <v>181060</v>
      </c>
      <c r="K1253" s="10">
        <v>579390</v>
      </c>
      <c r="L1253" s="10">
        <v>480958</v>
      </c>
      <c r="M1253" s="10">
        <v>188953</v>
      </c>
      <c r="N1253" s="10">
        <v>2554011</v>
      </c>
    </row>
    <row r="1254" spans="1:14">
      <c r="A1254" s="163">
        <v>446302</v>
      </c>
      <c r="B1254" s="164">
        <v>446302</v>
      </c>
      <c r="C1254" s="353" t="s">
        <v>2055</v>
      </c>
      <c r="D1254" s="353"/>
      <c r="E1254" s="353"/>
      <c r="F1254" s="353"/>
      <c r="G1254" s="164">
        <v>110</v>
      </c>
      <c r="H1254" s="10">
        <v>639980</v>
      </c>
      <c r="I1254" s="10">
        <v>483670</v>
      </c>
      <c r="J1254" s="10">
        <v>181060</v>
      </c>
      <c r="K1254" s="10">
        <v>579390</v>
      </c>
      <c r="L1254" s="10">
        <v>480958</v>
      </c>
      <c r="M1254" s="10">
        <v>188953</v>
      </c>
      <c r="N1254" s="10">
        <v>2554011</v>
      </c>
    </row>
    <row r="1255" spans="1:14">
      <c r="A1255" s="163">
        <v>446303</v>
      </c>
      <c r="B1255" s="164">
        <v>446303</v>
      </c>
      <c r="C1255" s="353" t="s">
        <v>2056</v>
      </c>
      <c r="D1255" s="353"/>
      <c r="E1255" s="353"/>
      <c r="F1255" s="353"/>
      <c r="G1255" s="164">
        <v>110</v>
      </c>
      <c r="H1255" s="10">
        <v>639980</v>
      </c>
      <c r="I1255" s="10">
        <v>483670</v>
      </c>
      <c r="J1255" s="10">
        <v>181060</v>
      </c>
      <c r="K1255" s="10">
        <v>579390</v>
      </c>
      <c r="L1255" s="10">
        <v>480958</v>
      </c>
      <c r="M1255" s="10">
        <v>188953</v>
      </c>
      <c r="N1255" s="10">
        <v>2554011</v>
      </c>
    </row>
    <row r="1256" spans="1:14">
      <c r="A1256" s="163">
        <v>446401</v>
      </c>
      <c r="B1256" s="164">
        <v>446401</v>
      </c>
      <c r="C1256" s="353" t="s">
        <v>2057</v>
      </c>
      <c r="D1256" s="353"/>
      <c r="E1256" s="353"/>
      <c r="F1256" s="353"/>
      <c r="G1256" s="166">
        <v>120</v>
      </c>
      <c r="H1256" s="10">
        <v>698160</v>
      </c>
      <c r="I1256" s="10">
        <v>527640</v>
      </c>
      <c r="J1256" s="10">
        <v>197520</v>
      </c>
      <c r="K1256" s="10">
        <v>597058</v>
      </c>
      <c r="L1256" s="10">
        <v>511404</v>
      </c>
      <c r="M1256" s="10">
        <v>188953</v>
      </c>
      <c r="N1256" s="10">
        <v>2720735</v>
      </c>
    </row>
    <row r="1257" spans="1:14">
      <c r="A1257" s="163">
        <v>446402</v>
      </c>
      <c r="B1257" s="164">
        <v>446402</v>
      </c>
      <c r="C1257" s="353" t="s">
        <v>2058</v>
      </c>
      <c r="D1257" s="353"/>
      <c r="E1257" s="353"/>
      <c r="F1257" s="353"/>
      <c r="G1257" s="166">
        <v>120</v>
      </c>
      <c r="H1257" s="10">
        <v>698160</v>
      </c>
      <c r="I1257" s="10">
        <v>527640</v>
      </c>
      <c r="J1257" s="10">
        <v>197520</v>
      </c>
      <c r="K1257" s="10">
        <v>597058</v>
      </c>
      <c r="L1257" s="10">
        <v>511404</v>
      </c>
      <c r="M1257" s="10">
        <v>188953</v>
      </c>
      <c r="N1257" s="10">
        <v>2720735</v>
      </c>
    </row>
    <row r="1258" spans="1:14">
      <c r="A1258" s="163">
        <v>449201</v>
      </c>
      <c r="B1258" s="164">
        <v>449201</v>
      </c>
      <c r="C1258" s="353" t="s">
        <v>2059</v>
      </c>
      <c r="D1258" s="353"/>
      <c r="E1258" s="353"/>
      <c r="F1258" s="353"/>
      <c r="G1258" s="164">
        <v>100</v>
      </c>
      <c r="H1258" s="10">
        <v>581800</v>
      </c>
      <c r="I1258" s="10">
        <v>439700</v>
      </c>
      <c r="J1258" s="10">
        <v>164600</v>
      </c>
      <c r="K1258" s="10">
        <v>564179</v>
      </c>
      <c r="L1258" s="10">
        <v>425946</v>
      </c>
      <c r="M1258" s="10">
        <v>188953</v>
      </c>
      <c r="N1258" s="10">
        <v>2365178</v>
      </c>
    </row>
    <row r="1259" spans="1:14">
      <c r="A1259" s="163">
        <v>449202</v>
      </c>
      <c r="B1259" s="164">
        <v>449202</v>
      </c>
      <c r="C1259" s="353" t="s">
        <v>2060</v>
      </c>
      <c r="D1259" s="353"/>
      <c r="E1259" s="353"/>
      <c r="F1259" s="353"/>
      <c r="G1259" s="164">
        <v>100</v>
      </c>
      <c r="H1259" s="10">
        <v>581800</v>
      </c>
      <c r="I1259" s="10">
        <v>439700</v>
      </c>
      <c r="J1259" s="10">
        <v>164600</v>
      </c>
      <c r="K1259" s="10">
        <v>564179</v>
      </c>
      <c r="L1259" s="10">
        <v>425946</v>
      </c>
      <c r="M1259" s="10">
        <v>188953</v>
      </c>
      <c r="N1259" s="10">
        <v>2365178</v>
      </c>
    </row>
    <row r="1260" spans="1:14">
      <c r="A1260" s="163">
        <v>450001</v>
      </c>
      <c r="B1260" s="164">
        <v>450001</v>
      </c>
      <c r="C1260" s="353" t="s">
        <v>2061</v>
      </c>
      <c r="D1260" s="353"/>
      <c r="E1260" s="353"/>
      <c r="F1260" s="353"/>
      <c r="G1260" s="164">
        <v>110</v>
      </c>
      <c r="H1260" s="10">
        <v>639980</v>
      </c>
      <c r="I1260" s="10">
        <v>483670</v>
      </c>
      <c r="J1260" s="10">
        <v>181060</v>
      </c>
      <c r="K1260" s="10">
        <v>579390</v>
      </c>
      <c r="L1260" s="10">
        <v>480958</v>
      </c>
      <c r="M1260" s="10">
        <v>188953</v>
      </c>
      <c r="N1260" s="10">
        <v>2554011</v>
      </c>
    </row>
    <row r="1261" spans="1:14">
      <c r="A1261" s="163">
        <v>460103</v>
      </c>
      <c r="B1261" s="164">
        <v>460103</v>
      </c>
      <c r="C1261" s="353" t="s">
        <v>2062</v>
      </c>
      <c r="D1261" s="353"/>
      <c r="E1261" s="353"/>
      <c r="F1261" s="353"/>
      <c r="G1261" s="164">
        <v>150</v>
      </c>
      <c r="H1261" s="10">
        <v>872700</v>
      </c>
      <c r="I1261" s="10">
        <v>659550</v>
      </c>
      <c r="J1261" s="10">
        <v>246900</v>
      </c>
      <c r="K1261" s="10">
        <v>727079</v>
      </c>
      <c r="L1261" s="10">
        <v>546527</v>
      </c>
      <c r="M1261" s="10">
        <v>188953</v>
      </c>
      <c r="N1261" s="10">
        <v>3241709</v>
      </c>
    </row>
    <row r="1262" spans="1:14">
      <c r="A1262" s="163">
        <v>461301</v>
      </c>
      <c r="B1262" s="164">
        <v>461301</v>
      </c>
      <c r="C1262" s="353" t="s">
        <v>2063</v>
      </c>
      <c r="D1262" s="353"/>
      <c r="E1262" s="353"/>
      <c r="F1262" s="353"/>
      <c r="G1262" s="164">
        <v>150</v>
      </c>
      <c r="H1262" s="10">
        <v>872700</v>
      </c>
      <c r="I1262" s="10">
        <v>659550</v>
      </c>
      <c r="J1262" s="10">
        <v>246900</v>
      </c>
      <c r="K1262" s="10">
        <v>727079</v>
      </c>
      <c r="L1262" s="10">
        <v>546527</v>
      </c>
      <c r="M1262" s="10">
        <v>188953</v>
      </c>
      <c r="N1262" s="10">
        <v>3241709</v>
      </c>
    </row>
    <row r="1263" spans="1:14">
      <c r="A1263" s="163">
        <v>461302</v>
      </c>
      <c r="B1263" s="164">
        <v>461302</v>
      </c>
      <c r="C1263" s="353" t="s">
        <v>2064</v>
      </c>
      <c r="D1263" s="353"/>
      <c r="E1263" s="353"/>
      <c r="F1263" s="353"/>
      <c r="G1263" s="164">
        <v>150</v>
      </c>
      <c r="H1263" s="10">
        <v>872700</v>
      </c>
      <c r="I1263" s="10">
        <v>659550</v>
      </c>
      <c r="J1263" s="10">
        <v>246900</v>
      </c>
      <c r="K1263" s="10">
        <v>727079</v>
      </c>
      <c r="L1263" s="10">
        <v>546527</v>
      </c>
      <c r="M1263" s="10">
        <v>188953</v>
      </c>
      <c r="N1263" s="10">
        <v>3241709</v>
      </c>
    </row>
    <row r="1264" spans="1:14">
      <c r="A1264" s="163">
        <v>464001</v>
      </c>
      <c r="B1264" s="164">
        <v>464001</v>
      </c>
      <c r="C1264" s="353" t="s">
        <v>2065</v>
      </c>
      <c r="D1264" s="353"/>
      <c r="E1264" s="353"/>
      <c r="F1264" s="353"/>
      <c r="G1264" s="164">
        <v>100</v>
      </c>
      <c r="H1264" s="10">
        <v>581800</v>
      </c>
      <c r="I1264" s="10">
        <v>439700</v>
      </c>
      <c r="J1264" s="10">
        <v>164600</v>
      </c>
      <c r="K1264" s="10">
        <v>564179</v>
      </c>
      <c r="L1264" s="10">
        <v>425946</v>
      </c>
      <c r="M1264" s="10">
        <v>188953</v>
      </c>
      <c r="N1264" s="10">
        <v>2365178</v>
      </c>
    </row>
    <row r="1265" spans="1:14">
      <c r="A1265" s="163">
        <v>468015</v>
      </c>
      <c r="B1265" s="164">
        <v>468015</v>
      </c>
      <c r="C1265" s="353" t="s">
        <v>2066</v>
      </c>
      <c r="D1265" s="353"/>
      <c r="E1265" s="353"/>
      <c r="F1265" s="353"/>
      <c r="G1265" s="166">
        <v>120</v>
      </c>
      <c r="H1265" s="10">
        <v>698160</v>
      </c>
      <c r="I1265" s="10">
        <v>527640</v>
      </c>
      <c r="J1265" s="10">
        <v>197520</v>
      </c>
      <c r="K1265" s="10">
        <v>597058</v>
      </c>
      <c r="L1265" s="10">
        <v>511404</v>
      </c>
      <c r="M1265" s="10">
        <v>188953</v>
      </c>
      <c r="N1265" s="10">
        <v>2720735</v>
      </c>
    </row>
    <row r="1266" spans="1:14">
      <c r="A1266" s="163">
        <v>468016</v>
      </c>
      <c r="B1266" s="164">
        <v>468016</v>
      </c>
      <c r="C1266" s="353" t="s">
        <v>2067</v>
      </c>
      <c r="D1266" s="353"/>
      <c r="E1266" s="353"/>
      <c r="F1266" s="353"/>
      <c r="G1266" s="166">
        <v>150</v>
      </c>
      <c r="H1266" s="10">
        <v>872700</v>
      </c>
      <c r="I1266" s="10">
        <v>659550</v>
      </c>
      <c r="J1266" s="10">
        <v>246900</v>
      </c>
      <c r="K1266" s="10">
        <v>727079</v>
      </c>
      <c r="L1266" s="10">
        <v>546527</v>
      </c>
      <c r="M1266" s="10">
        <v>188953</v>
      </c>
      <c r="N1266" s="10">
        <v>3241709</v>
      </c>
    </row>
    <row r="1267" spans="1:14">
      <c r="A1267" s="163">
        <v>449501</v>
      </c>
      <c r="B1267" s="164">
        <v>449501</v>
      </c>
      <c r="C1267" s="353" t="s">
        <v>2068</v>
      </c>
      <c r="D1267" s="353"/>
      <c r="E1267" s="353"/>
      <c r="F1267" s="353"/>
      <c r="G1267" s="164">
        <v>140</v>
      </c>
      <c r="H1267" s="10">
        <v>814520</v>
      </c>
      <c r="I1267" s="10">
        <v>615580</v>
      </c>
      <c r="J1267" s="10">
        <v>230440</v>
      </c>
      <c r="K1267" s="10">
        <v>727079</v>
      </c>
      <c r="L1267" s="10">
        <v>546527</v>
      </c>
      <c r="M1267" s="10">
        <v>188953</v>
      </c>
      <c r="N1267" s="10">
        <v>3123099</v>
      </c>
    </row>
    <row r="1268" spans="1:14">
      <c r="A1268" s="163">
        <v>453304</v>
      </c>
      <c r="B1268" s="164">
        <v>453304</v>
      </c>
      <c r="C1268" s="353" t="s">
        <v>2069</v>
      </c>
      <c r="D1268" s="353"/>
      <c r="E1268" s="353"/>
      <c r="F1268" s="353"/>
      <c r="G1268" s="164">
        <v>120</v>
      </c>
      <c r="H1268" s="10">
        <v>698160</v>
      </c>
      <c r="I1268" s="10">
        <v>527640</v>
      </c>
      <c r="J1268" s="10">
        <v>197520</v>
      </c>
      <c r="K1268" s="10">
        <v>597058</v>
      </c>
      <c r="L1268" s="10">
        <v>511404</v>
      </c>
      <c r="M1268" s="10">
        <v>188953</v>
      </c>
      <c r="N1268" s="10">
        <v>2720735</v>
      </c>
    </row>
    <row r="1269" spans="1:14">
      <c r="A1269" s="163">
        <v>453306</v>
      </c>
      <c r="B1269" s="164">
        <v>453306</v>
      </c>
      <c r="C1269" s="353" t="s">
        <v>2070</v>
      </c>
      <c r="D1269" s="353"/>
      <c r="E1269" s="353"/>
      <c r="F1269" s="353"/>
      <c r="G1269" s="164">
        <v>120</v>
      </c>
      <c r="H1269" s="10">
        <v>698160</v>
      </c>
      <c r="I1269" s="10">
        <v>527640</v>
      </c>
      <c r="J1269" s="10">
        <v>197520</v>
      </c>
      <c r="K1269" s="10">
        <v>597058</v>
      </c>
      <c r="L1269" s="10">
        <v>511404</v>
      </c>
      <c r="M1269" s="10">
        <v>188953</v>
      </c>
      <c r="N1269" s="10">
        <v>2720735</v>
      </c>
    </row>
    <row r="1270" spans="1:14">
      <c r="A1270" s="163">
        <v>454101</v>
      </c>
      <c r="B1270" s="164">
        <v>454101</v>
      </c>
      <c r="C1270" s="353" t="s">
        <v>2071</v>
      </c>
      <c r="D1270" s="353"/>
      <c r="E1270" s="353"/>
      <c r="F1270" s="353"/>
      <c r="G1270" s="164">
        <v>120</v>
      </c>
      <c r="H1270" s="10">
        <v>698160</v>
      </c>
      <c r="I1270" s="10">
        <v>527640</v>
      </c>
      <c r="J1270" s="10">
        <v>197520</v>
      </c>
      <c r="K1270" s="10">
        <v>597058</v>
      </c>
      <c r="L1270" s="10">
        <v>511404</v>
      </c>
      <c r="M1270" s="10">
        <v>188953</v>
      </c>
      <c r="N1270" s="10">
        <v>2720735</v>
      </c>
    </row>
    <row r="1271" spans="1:14">
      <c r="A1271" s="163">
        <v>454102</v>
      </c>
      <c r="B1271" s="164">
        <v>454102</v>
      </c>
      <c r="C1271" s="353" t="s">
        <v>2072</v>
      </c>
      <c r="D1271" s="353"/>
      <c r="E1271" s="353"/>
      <c r="F1271" s="353"/>
      <c r="G1271" s="164">
        <v>120</v>
      </c>
      <c r="H1271" s="10">
        <v>698160</v>
      </c>
      <c r="I1271" s="10">
        <v>527640</v>
      </c>
      <c r="J1271" s="10">
        <v>197520</v>
      </c>
      <c r="K1271" s="10">
        <v>597058</v>
      </c>
      <c r="L1271" s="10">
        <v>511404</v>
      </c>
      <c r="M1271" s="10">
        <v>188953</v>
      </c>
      <c r="N1271" s="10">
        <v>2720735</v>
      </c>
    </row>
    <row r="1272" spans="1:14" ht="24">
      <c r="A1272" s="163">
        <v>455101</v>
      </c>
      <c r="B1272" s="164">
        <v>455101</v>
      </c>
      <c r="C1272" s="353" t="s">
        <v>2073</v>
      </c>
      <c r="D1272" s="353"/>
      <c r="E1272" s="353"/>
      <c r="F1272" s="353"/>
      <c r="G1272" s="164">
        <v>231</v>
      </c>
      <c r="H1272" s="10">
        <v>1343958</v>
      </c>
      <c r="I1272" s="10">
        <v>1015707</v>
      </c>
      <c r="J1272" s="10">
        <v>380226</v>
      </c>
      <c r="K1272" s="10">
        <v>1241331</v>
      </c>
      <c r="L1272" s="10" t="s">
        <v>440</v>
      </c>
      <c r="M1272" s="10">
        <v>188953</v>
      </c>
      <c r="N1272" s="10">
        <v>4170175</v>
      </c>
    </row>
    <row r="1273" spans="1:14" ht="24">
      <c r="A1273" s="163">
        <v>455102</v>
      </c>
      <c r="B1273" s="164">
        <v>455102</v>
      </c>
      <c r="C1273" s="353" t="s">
        <v>2074</v>
      </c>
      <c r="D1273" s="353"/>
      <c r="E1273" s="353"/>
      <c r="F1273" s="353"/>
      <c r="G1273" s="164">
        <v>277</v>
      </c>
      <c r="H1273" s="10">
        <v>1611586</v>
      </c>
      <c r="I1273" s="10">
        <v>1217969</v>
      </c>
      <c r="J1273" s="10">
        <v>455942</v>
      </c>
      <c r="K1273" s="10">
        <v>1390328</v>
      </c>
      <c r="L1273" s="10" t="s">
        <v>440</v>
      </c>
      <c r="M1273" s="10">
        <v>188953</v>
      </c>
      <c r="N1273" s="10">
        <v>4864778</v>
      </c>
    </row>
    <row r="1274" spans="1:14" ht="24">
      <c r="A1274" s="163">
        <v>455201</v>
      </c>
      <c r="B1274" s="164">
        <v>455201</v>
      </c>
      <c r="C1274" s="353" t="s">
        <v>2075</v>
      </c>
      <c r="D1274" s="353"/>
      <c r="E1274" s="353"/>
      <c r="F1274" s="353"/>
      <c r="G1274" s="164">
        <v>276</v>
      </c>
      <c r="H1274" s="10">
        <v>1605768</v>
      </c>
      <c r="I1274" s="10">
        <v>1213572</v>
      </c>
      <c r="J1274" s="10">
        <v>454296</v>
      </c>
      <c r="K1274" s="10">
        <v>1390328</v>
      </c>
      <c r="L1274" s="10" t="s">
        <v>440</v>
      </c>
      <c r="M1274" s="10">
        <v>188953</v>
      </c>
      <c r="N1274" s="10">
        <v>4852917</v>
      </c>
    </row>
    <row r="1275" spans="1:14" ht="24">
      <c r="A1275" s="163">
        <v>455202</v>
      </c>
      <c r="B1275" s="164">
        <v>455202</v>
      </c>
      <c r="C1275" s="353" t="s">
        <v>2076</v>
      </c>
      <c r="D1275" s="353"/>
      <c r="E1275" s="353"/>
      <c r="F1275" s="353"/>
      <c r="G1275" s="164">
        <v>331</v>
      </c>
      <c r="H1275" s="10">
        <v>1925758</v>
      </c>
      <c r="I1275" s="10">
        <v>1455407</v>
      </c>
      <c r="J1275" s="10">
        <v>544826</v>
      </c>
      <c r="K1275" s="10">
        <v>1737876</v>
      </c>
      <c r="L1275" s="10" t="s">
        <v>440</v>
      </c>
      <c r="M1275" s="10">
        <v>188953</v>
      </c>
      <c r="N1275" s="10">
        <v>5852820</v>
      </c>
    </row>
    <row r="1276" spans="1:14">
      <c r="A1276" s="163">
        <v>456201</v>
      </c>
      <c r="B1276" s="164">
        <v>456201</v>
      </c>
      <c r="C1276" s="353" t="s">
        <v>2077</v>
      </c>
      <c r="D1276" s="353"/>
      <c r="E1276" s="353"/>
      <c r="F1276" s="353"/>
      <c r="G1276" s="164">
        <v>100</v>
      </c>
      <c r="H1276" s="10">
        <v>581800</v>
      </c>
      <c r="I1276" s="10">
        <v>439700</v>
      </c>
      <c r="J1276" s="10">
        <v>164600</v>
      </c>
      <c r="K1276" s="10">
        <v>564179</v>
      </c>
      <c r="L1276" s="10">
        <v>425946</v>
      </c>
      <c r="M1276" s="10">
        <v>188953</v>
      </c>
      <c r="N1276" s="10">
        <v>2365178</v>
      </c>
    </row>
    <row r="1277" spans="1:14">
      <c r="A1277" s="163">
        <v>456202</v>
      </c>
      <c r="B1277" s="164">
        <v>456202</v>
      </c>
      <c r="C1277" s="353" t="s">
        <v>2078</v>
      </c>
      <c r="D1277" s="353"/>
      <c r="E1277" s="353"/>
      <c r="F1277" s="353"/>
      <c r="G1277" s="164">
        <v>100</v>
      </c>
      <c r="H1277" s="10">
        <v>581800</v>
      </c>
      <c r="I1277" s="10">
        <v>439700</v>
      </c>
      <c r="J1277" s="10">
        <v>164600</v>
      </c>
      <c r="K1277" s="10">
        <v>564179</v>
      </c>
      <c r="L1277" s="10">
        <v>425946</v>
      </c>
      <c r="M1277" s="10">
        <v>188953</v>
      </c>
      <c r="N1277" s="10">
        <v>2365178</v>
      </c>
    </row>
    <row r="1278" spans="1:14">
      <c r="A1278" s="163">
        <v>456203</v>
      </c>
      <c r="B1278" s="164">
        <v>456203</v>
      </c>
      <c r="C1278" s="353" t="s">
        <v>2079</v>
      </c>
      <c r="D1278" s="353"/>
      <c r="E1278" s="353"/>
      <c r="F1278" s="353"/>
      <c r="G1278" s="164">
        <v>100</v>
      </c>
      <c r="H1278" s="10">
        <v>581800</v>
      </c>
      <c r="I1278" s="10">
        <v>439700</v>
      </c>
      <c r="J1278" s="10">
        <v>164600</v>
      </c>
      <c r="K1278" s="10">
        <v>564179</v>
      </c>
      <c r="L1278" s="10">
        <v>425946</v>
      </c>
      <c r="M1278" s="10">
        <v>188953</v>
      </c>
      <c r="N1278" s="10">
        <v>2365178</v>
      </c>
    </row>
    <row r="1279" spans="1:14">
      <c r="A1279" s="163">
        <v>456301</v>
      </c>
      <c r="B1279" s="164">
        <v>456301</v>
      </c>
      <c r="C1279" s="353" t="s">
        <v>2080</v>
      </c>
      <c r="D1279" s="353"/>
      <c r="E1279" s="353"/>
      <c r="F1279" s="353"/>
      <c r="G1279" s="164">
        <v>100</v>
      </c>
      <c r="H1279" s="10">
        <v>581800</v>
      </c>
      <c r="I1279" s="10">
        <v>439700</v>
      </c>
      <c r="J1279" s="10">
        <v>164600</v>
      </c>
      <c r="K1279" s="10">
        <v>564179</v>
      </c>
      <c r="L1279" s="10">
        <v>425946</v>
      </c>
      <c r="M1279" s="10">
        <v>188953</v>
      </c>
      <c r="N1279" s="10">
        <v>2365178</v>
      </c>
    </row>
    <row r="1280" spans="1:14">
      <c r="A1280" s="163">
        <v>456302</v>
      </c>
      <c r="B1280" s="164">
        <v>456302</v>
      </c>
      <c r="C1280" s="353" t="s">
        <v>2081</v>
      </c>
      <c r="D1280" s="353"/>
      <c r="E1280" s="353"/>
      <c r="F1280" s="353"/>
      <c r="G1280" s="164">
        <v>100</v>
      </c>
      <c r="H1280" s="10">
        <v>581800</v>
      </c>
      <c r="I1280" s="10">
        <v>439700</v>
      </c>
      <c r="J1280" s="10">
        <v>164600</v>
      </c>
      <c r="K1280" s="10">
        <v>564179</v>
      </c>
      <c r="L1280" s="10">
        <v>425946</v>
      </c>
      <c r="M1280" s="10">
        <v>188953</v>
      </c>
      <c r="N1280" s="10">
        <v>2365178</v>
      </c>
    </row>
    <row r="1281" spans="1:14">
      <c r="A1281" s="163">
        <v>456401</v>
      </c>
      <c r="B1281" s="164">
        <v>456401</v>
      </c>
      <c r="C1281" s="353" t="s">
        <v>2082</v>
      </c>
      <c r="D1281" s="353"/>
      <c r="E1281" s="353"/>
      <c r="F1281" s="353"/>
      <c r="G1281" s="164">
        <v>100</v>
      </c>
      <c r="H1281" s="10">
        <v>581800</v>
      </c>
      <c r="I1281" s="10">
        <v>439700</v>
      </c>
      <c r="J1281" s="10">
        <v>164600</v>
      </c>
      <c r="K1281" s="10">
        <v>564179</v>
      </c>
      <c r="L1281" s="10">
        <v>425946</v>
      </c>
      <c r="M1281" s="10">
        <v>188953</v>
      </c>
      <c r="N1281" s="10">
        <v>2365178</v>
      </c>
    </row>
    <row r="1282" spans="1:14">
      <c r="A1282" s="163">
        <v>457101</v>
      </c>
      <c r="B1282" s="164">
        <v>457101</v>
      </c>
      <c r="C1282" s="353" t="s">
        <v>2083</v>
      </c>
      <c r="D1282" s="353"/>
      <c r="E1282" s="353"/>
      <c r="F1282" s="353"/>
      <c r="G1282" s="164">
        <v>170</v>
      </c>
      <c r="H1282" s="10">
        <v>989060</v>
      </c>
      <c r="I1282" s="10">
        <v>747490</v>
      </c>
      <c r="J1282" s="10">
        <v>279820</v>
      </c>
      <c r="K1282" s="10">
        <v>798418</v>
      </c>
      <c r="L1282" s="10">
        <v>596414</v>
      </c>
      <c r="M1282" s="10">
        <v>188953</v>
      </c>
      <c r="N1282" s="10">
        <v>3600155</v>
      </c>
    </row>
    <row r="1283" spans="1:14">
      <c r="A1283" s="163" t="s">
        <v>2084</v>
      </c>
      <c r="B1283" s="164">
        <v>457301</v>
      </c>
      <c r="C1283" s="353" t="s">
        <v>2085</v>
      </c>
      <c r="D1283" s="353"/>
      <c r="E1283" s="353"/>
      <c r="F1283" s="353"/>
      <c r="G1283" s="164">
        <v>170</v>
      </c>
      <c r="H1283" s="10">
        <v>989060</v>
      </c>
      <c r="I1283" s="10">
        <v>747490</v>
      </c>
      <c r="J1283" s="10">
        <v>279820</v>
      </c>
      <c r="K1283" s="10">
        <v>798418</v>
      </c>
      <c r="L1283" s="10">
        <v>596414</v>
      </c>
      <c r="M1283" s="10">
        <v>188953</v>
      </c>
      <c r="N1283" s="10">
        <v>3600155</v>
      </c>
    </row>
    <row r="1284" spans="1:14">
      <c r="A1284" s="163" t="s">
        <v>2086</v>
      </c>
      <c r="B1284" s="164">
        <v>457401</v>
      </c>
      <c r="C1284" s="353" t="s">
        <v>2087</v>
      </c>
      <c r="D1284" s="353"/>
      <c r="E1284" s="353"/>
      <c r="F1284" s="353"/>
      <c r="G1284" s="164">
        <v>170</v>
      </c>
      <c r="H1284" s="10">
        <v>989060</v>
      </c>
      <c r="I1284" s="10">
        <v>747490</v>
      </c>
      <c r="J1284" s="10">
        <v>279820</v>
      </c>
      <c r="K1284" s="10">
        <v>798418</v>
      </c>
      <c r="L1284" s="10">
        <v>596414</v>
      </c>
      <c r="M1284" s="10">
        <v>188953</v>
      </c>
      <c r="N1284" s="10">
        <v>3600155</v>
      </c>
    </row>
    <row r="1285" spans="1:14">
      <c r="A1285" s="163" t="s">
        <v>2088</v>
      </c>
      <c r="B1285" s="164">
        <v>457501</v>
      </c>
      <c r="C1285" s="353" t="s">
        <v>2089</v>
      </c>
      <c r="D1285" s="353"/>
      <c r="E1285" s="353"/>
      <c r="F1285" s="353"/>
      <c r="G1285" s="164">
        <v>170</v>
      </c>
      <c r="H1285" s="10">
        <v>989060</v>
      </c>
      <c r="I1285" s="10">
        <v>747490</v>
      </c>
      <c r="J1285" s="10">
        <v>279820</v>
      </c>
      <c r="K1285" s="10">
        <v>798418</v>
      </c>
      <c r="L1285" s="10">
        <v>596414</v>
      </c>
      <c r="M1285" s="10">
        <v>188953</v>
      </c>
      <c r="N1285" s="10">
        <v>3600155</v>
      </c>
    </row>
    <row r="1286" spans="1:14" ht="24">
      <c r="A1286" s="163">
        <v>458301</v>
      </c>
      <c r="B1286" s="164">
        <v>458301</v>
      </c>
      <c r="C1286" s="353" t="s">
        <v>2090</v>
      </c>
      <c r="D1286" s="353"/>
      <c r="E1286" s="353"/>
      <c r="F1286" s="353"/>
      <c r="G1286" s="164">
        <v>200</v>
      </c>
      <c r="H1286" s="10">
        <v>1163600</v>
      </c>
      <c r="I1286" s="10">
        <v>879400</v>
      </c>
      <c r="J1286" s="10">
        <v>329200</v>
      </c>
      <c r="K1286" s="10">
        <v>963288</v>
      </c>
      <c r="L1286" s="10" t="s">
        <v>440</v>
      </c>
      <c r="M1286" s="10">
        <v>188953</v>
      </c>
      <c r="N1286" s="10">
        <v>3524441</v>
      </c>
    </row>
    <row r="1287" spans="1:14">
      <c r="A1287" s="163">
        <v>459101</v>
      </c>
      <c r="B1287" s="164">
        <v>459101</v>
      </c>
      <c r="C1287" s="353" t="s">
        <v>2091</v>
      </c>
      <c r="D1287" s="353"/>
      <c r="E1287" s="353"/>
      <c r="F1287" s="353"/>
      <c r="G1287" s="164">
        <v>85</v>
      </c>
      <c r="H1287" s="10">
        <v>494530</v>
      </c>
      <c r="I1287" s="10">
        <v>373745</v>
      </c>
      <c r="J1287" s="10">
        <v>139910</v>
      </c>
      <c r="K1287" s="10">
        <v>505708</v>
      </c>
      <c r="L1287" s="10">
        <v>370599</v>
      </c>
      <c r="M1287" s="10">
        <v>188953</v>
      </c>
      <c r="N1287" s="10">
        <v>2073445</v>
      </c>
    </row>
    <row r="1288" spans="1:14">
      <c r="A1288" s="163">
        <v>459102</v>
      </c>
      <c r="B1288" s="164">
        <v>459102</v>
      </c>
      <c r="C1288" s="353" t="s">
        <v>2092</v>
      </c>
      <c r="D1288" s="353"/>
      <c r="E1288" s="353"/>
      <c r="F1288" s="353"/>
      <c r="G1288" s="164">
        <v>85</v>
      </c>
      <c r="H1288" s="10">
        <v>494530</v>
      </c>
      <c r="I1288" s="10">
        <v>373745</v>
      </c>
      <c r="J1288" s="10">
        <v>139910</v>
      </c>
      <c r="K1288" s="10">
        <v>505708</v>
      </c>
      <c r="L1288" s="10">
        <v>370599</v>
      </c>
      <c r="M1288" s="10">
        <v>188953</v>
      </c>
      <c r="N1288" s="10">
        <v>2073445</v>
      </c>
    </row>
    <row r="1289" spans="1:14">
      <c r="A1289" s="163">
        <v>459201</v>
      </c>
      <c r="B1289" s="164">
        <v>459201</v>
      </c>
      <c r="C1289" s="353" t="s">
        <v>2093</v>
      </c>
      <c r="D1289" s="353"/>
      <c r="E1289" s="353"/>
      <c r="F1289" s="353"/>
      <c r="G1289" s="164">
        <v>85</v>
      </c>
      <c r="H1289" s="10">
        <v>494530</v>
      </c>
      <c r="I1289" s="10">
        <v>373745</v>
      </c>
      <c r="J1289" s="10">
        <v>139910</v>
      </c>
      <c r="K1289" s="10">
        <v>505708</v>
      </c>
      <c r="L1289" s="10">
        <v>370599</v>
      </c>
      <c r="M1289" s="10">
        <v>188953</v>
      </c>
      <c r="N1289" s="10">
        <v>2073445</v>
      </c>
    </row>
    <row r="1290" spans="1:14">
      <c r="A1290" s="163">
        <v>459202</v>
      </c>
      <c r="B1290" s="164">
        <v>459202</v>
      </c>
      <c r="C1290" s="353" t="s">
        <v>2094</v>
      </c>
      <c r="D1290" s="353"/>
      <c r="E1290" s="353"/>
      <c r="F1290" s="353"/>
      <c r="G1290" s="164">
        <v>85</v>
      </c>
      <c r="H1290" s="10">
        <v>494530</v>
      </c>
      <c r="I1290" s="10">
        <v>373745</v>
      </c>
      <c r="J1290" s="10">
        <v>139910</v>
      </c>
      <c r="K1290" s="10">
        <v>505708</v>
      </c>
      <c r="L1290" s="10">
        <v>370599</v>
      </c>
      <c r="M1290" s="10">
        <v>188953</v>
      </c>
      <c r="N1290" s="10">
        <v>2073445</v>
      </c>
    </row>
    <row r="1291" spans="1:14">
      <c r="A1291" s="163">
        <v>459301</v>
      </c>
      <c r="B1291" s="164">
        <v>459301</v>
      </c>
      <c r="C1291" s="353" t="s">
        <v>2095</v>
      </c>
      <c r="D1291" s="353"/>
      <c r="E1291" s="353"/>
      <c r="F1291" s="353"/>
      <c r="G1291" s="164">
        <v>160</v>
      </c>
      <c r="H1291" s="10">
        <v>930880</v>
      </c>
      <c r="I1291" s="10">
        <v>703520</v>
      </c>
      <c r="J1291" s="10">
        <v>263360</v>
      </c>
      <c r="K1291" s="10">
        <v>798418</v>
      </c>
      <c r="L1291" s="10">
        <v>596414</v>
      </c>
      <c r="M1291" s="10">
        <v>188953</v>
      </c>
      <c r="N1291" s="10">
        <v>3481545</v>
      </c>
    </row>
    <row r="1292" spans="1:14">
      <c r="A1292" s="163">
        <v>459302</v>
      </c>
      <c r="B1292" s="164">
        <v>459302</v>
      </c>
      <c r="C1292" s="353" t="s">
        <v>2096</v>
      </c>
      <c r="D1292" s="353"/>
      <c r="E1292" s="353"/>
      <c r="F1292" s="353"/>
      <c r="G1292" s="164">
        <v>160</v>
      </c>
      <c r="H1292" s="10">
        <v>930880</v>
      </c>
      <c r="I1292" s="10">
        <v>703520</v>
      </c>
      <c r="J1292" s="10">
        <v>263360</v>
      </c>
      <c r="K1292" s="10">
        <v>798418</v>
      </c>
      <c r="L1292" s="10">
        <v>596414</v>
      </c>
      <c r="M1292" s="10">
        <v>188953</v>
      </c>
      <c r="N1292" s="10">
        <v>3481545</v>
      </c>
    </row>
    <row r="1293" spans="1:14">
      <c r="A1293" s="163">
        <v>459401</v>
      </c>
      <c r="B1293" s="164">
        <v>459401</v>
      </c>
      <c r="C1293" s="353" t="s">
        <v>2097</v>
      </c>
      <c r="D1293" s="353"/>
      <c r="E1293" s="353"/>
      <c r="F1293" s="353"/>
      <c r="G1293" s="164">
        <v>85</v>
      </c>
      <c r="H1293" s="10">
        <v>494530</v>
      </c>
      <c r="I1293" s="10">
        <v>373745</v>
      </c>
      <c r="J1293" s="10">
        <v>139910</v>
      </c>
      <c r="K1293" s="10">
        <v>505708</v>
      </c>
      <c r="L1293" s="10">
        <v>370599</v>
      </c>
      <c r="M1293" s="10">
        <v>188953</v>
      </c>
      <c r="N1293" s="10">
        <v>2073445</v>
      </c>
    </row>
    <row r="1294" spans="1:14">
      <c r="A1294" s="163">
        <v>459402</v>
      </c>
      <c r="B1294" s="164">
        <v>459402</v>
      </c>
      <c r="C1294" s="353" t="s">
        <v>2098</v>
      </c>
      <c r="D1294" s="353"/>
      <c r="E1294" s="353"/>
      <c r="F1294" s="353"/>
      <c r="G1294" s="164">
        <v>85</v>
      </c>
      <c r="H1294" s="10">
        <v>494530</v>
      </c>
      <c r="I1294" s="10">
        <v>373745</v>
      </c>
      <c r="J1294" s="10">
        <v>139910</v>
      </c>
      <c r="K1294" s="10">
        <v>505708</v>
      </c>
      <c r="L1294" s="10">
        <v>370599</v>
      </c>
      <c r="M1294" s="10">
        <v>188953</v>
      </c>
      <c r="N1294" s="10">
        <v>2073445</v>
      </c>
    </row>
    <row r="1295" spans="1:14">
      <c r="A1295" s="163">
        <v>459501</v>
      </c>
      <c r="B1295" s="164">
        <v>459501</v>
      </c>
      <c r="C1295" s="353" t="s">
        <v>2099</v>
      </c>
      <c r="D1295" s="353"/>
      <c r="E1295" s="353"/>
      <c r="F1295" s="353"/>
      <c r="G1295" s="164">
        <v>160</v>
      </c>
      <c r="H1295" s="10">
        <v>930880</v>
      </c>
      <c r="I1295" s="10">
        <v>703520</v>
      </c>
      <c r="J1295" s="10">
        <v>263360</v>
      </c>
      <c r="K1295" s="10">
        <v>798418</v>
      </c>
      <c r="L1295" s="10">
        <v>596414</v>
      </c>
      <c r="M1295" s="10">
        <v>188953</v>
      </c>
      <c r="N1295" s="10">
        <v>3481545</v>
      </c>
    </row>
    <row r="1296" spans="1:14">
      <c r="A1296" s="163">
        <v>464003</v>
      </c>
      <c r="B1296" s="164">
        <v>464003</v>
      </c>
      <c r="C1296" s="353" t="s">
        <v>2100</v>
      </c>
      <c r="D1296" s="353"/>
      <c r="E1296" s="353"/>
      <c r="F1296" s="353"/>
      <c r="G1296" s="164">
        <v>70</v>
      </c>
      <c r="H1296" s="10">
        <v>407260</v>
      </c>
      <c r="I1296" s="10">
        <v>307790</v>
      </c>
      <c r="J1296" s="10">
        <v>115220</v>
      </c>
      <c r="K1296" s="10">
        <v>376467</v>
      </c>
      <c r="L1296" s="10">
        <v>321066</v>
      </c>
      <c r="M1296" s="10">
        <v>188953</v>
      </c>
      <c r="N1296" s="10">
        <v>1716756</v>
      </c>
    </row>
    <row r="1297" spans="1:14">
      <c r="A1297" s="163">
        <v>464004</v>
      </c>
      <c r="B1297" s="164">
        <v>464004</v>
      </c>
      <c r="C1297" s="353" t="s">
        <v>2101</v>
      </c>
      <c r="D1297" s="353"/>
      <c r="E1297" s="353"/>
      <c r="F1297" s="353"/>
      <c r="G1297" s="164">
        <v>70</v>
      </c>
      <c r="H1297" s="10">
        <v>407260</v>
      </c>
      <c r="I1297" s="10">
        <v>307790</v>
      </c>
      <c r="J1297" s="10">
        <v>115220</v>
      </c>
      <c r="K1297" s="10">
        <v>376467</v>
      </c>
      <c r="L1297" s="10">
        <v>321066</v>
      </c>
      <c r="M1297" s="10">
        <v>188953</v>
      </c>
      <c r="N1297" s="10">
        <v>1716756</v>
      </c>
    </row>
    <row r="1298" spans="1:14">
      <c r="A1298" s="163">
        <v>467901</v>
      </c>
      <c r="B1298" s="164">
        <v>467901</v>
      </c>
      <c r="C1298" s="353" t="s">
        <v>2102</v>
      </c>
      <c r="D1298" s="353"/>
      <c r="E1298" s="353"/>
      <c r="F1298" s="353"/>
      <c r="G1298" s="164">
        <v>100</v>
      </c>
      <c r="H1298" s="10">
        <v>581800</v>
      </c>
      <c r="I1298" s="10">
        <v>439700</v>
      </c>
      <c r="J1298" s="10">
        <v>164600</v>
      </c>
      <c r="K1298" s="10">
        <v>564179</v>
      </c>
      <c r="L1298" s="10">
        <v>425946</v>
      </c>
      <c r="M1298" s="10">
        <v>188953</v>
      </c>
      <c r="N1298" s="10">
        <v>2365178</v>
      </c>
    </row>
    <row r="1299" spans="1:14">
      <c r="A1299" s="163">
        <v>467902</v>
      </c>
      <c r="B1299" s="164">
        <v>467902</v>
      </c>
      <c r="C1299" s="353" t="s">
        <v>2103</v>
      </c>
      <c r="D1299" s="353"/>
      <c r="E1299" s="353"/>
      <c r="F1299" s="353"/>
      <c r="G1299" s="164">
        <v>100</v>
      </c>
      <c r="H1299" s="10">
        <v>581800</v>
      </c>
      <c r="I1299" s="10">
        <v>439700</v>
      </c>
      <c r="J1299" s="10">
        <v>164600</v>
      </c>
      <c r="K1299" s="10">
        <v>564179</v>
      </c>
      <c r="L1299" s="10">
        <v>425946</v>
      </c>
      <c r="M1299" s="10">
        <v>188953</v>
      </c>
      <c r="N1299" s="10">
        <v>2365178</v>
      </c>
    </row>
    <row r="1300" spans="1:14">
      <c r="A1300" s="163">
        <v>467903</v>
      </c>
      <c r="B1300" s="164">
        <v>467903</v>
      </c>
      <c r="C1300" s="353" t="s">
        <v>2104</v>
      </c>
      <c r="D1300" s="353"/>
      <c r="E1300" s="353"/>
      <c r="F1300" s="353"/>
      <c r="G1300" s="164">
        <v>85</v>
      </c>
      <c r="H1300" s="10">
        <v>494530</v>
      </c>
      <c r="I1300" s="10">
        <v>373745</v>
      </c>
      <c r="J1300" s="10">
        <v>139910</v>
      </c>
      <c r="K1300" s="10">
        <v>505708</v>
      </c>
      <c r="L1300" s="10">
        <v>370599</v>
      </c>
      <c r="M1300" s="10">
        <v>188953</v>
      </c>
      <c r="N1300" s="10">
        <v>2073445</v>
      </c>
    </row>
    <row r="1301" spans="1:14">
      <c r="A1301" s="163">
        <v>471102</v>
      </c>
      <c r="B1301" s="164">
        <v>471102</v>
      </c>
      <c r="C1301" s="353" t="s">
        <v>2105</v>
      </c>
      <c r="D1301" s="353"/>
      <c r="E1301" s="353"/>
      <c r="F1301" s="353"/>
      <c r="G1301" s="164">
        <v>80</v>
      </c>
      <c r="H1301" s="10">
        <v>465440</v>
      </c>
      <c r="I1301" s="10">
        <v>351760</v>
      </c>
      <c r="J1301" s="10">
        <v>131680</v>
      </c>
      <c r="K1301" s="10">
        <v>447888</v>
      </c>
      <c r="L1301" s="10">
        <v>345615</v>
      </c>
      <c r="M1301" s="10">
        <v>188953</v>
      </c>
      <c r="N1301" s="10">
        <v>1931336</v>
      </c>
    </row>
    <row r="1302" spans="1:14">
      <c r="A1302" s="163">
        <v>467001</v>
      </c>
      <c r="B1302" s="164">
        <v>467001</v>
      </c>
      <c r="C1302" s="353" t="s">
        <v>2106</v>
      </c>
      <c r="D1302" s="353"/>
      <c r="E1302" s="353"/>
      <c r="F1302" s="353"/>
      <c r="G1302" s="164">
        <v>100</v>
      </c>
      <c r="H1302" s="10">
        <v>581800</v>
      </c>
      <c r="I1302" s="10">
        <v>439700</v>
      </c>
      <c r="J1302" s="10">
        <v>164600</v>
      </c>
      <c r="K1302" s="10">
        <v>564179</v>
      </c>
      <c r="L1302" s="10">
        <v>425946</v>
      </c>
      <c r="M1302" s="10">
        <v>188953</v>
      </c>
      <c r="N1302" s="10">
        <v>2365178</v>
      </c>
    </row>
    <row r="1303" spans="1:14">
      <c r="A1303" s="163">
        <v>467002</v>
      </c>
      <c r="B1303" s="164">
        <v>467002</v>
      </c>
      <c r="C1303" s="353" t="s">
        <v>2107</v>
      </c>
      <c r="D1303" s="353"/>
      <c r="E1303" s="353"/>
      <c r="F1303" s="353"/>
      <c r="G1303" s="164">
        <v>130</v>
      </c>
      <c r="H1303" s="10">
        <v>756340</v>
      </c>
      <c r="I1303" s="10">
        <v>571610</v>
      </c>
      <c r="J1303" s="10">
        <v>213980</v>
      </c>
      <c r="K1303" s="10">
        <v>597058</v>
      </c>
      <c r="L1303" s="10">
        <v>511404</v>
      </c>
      <c r="M1303" s="10">
        <v>188953</v>
      </c>
      <c r="N1303" s="10">
        <v>2839345</v>
      </c>
    </row>
    <row r="1304" spans="1:14">
      <c r="A1304" s="163">
        <v>465103</v>
      </c>
      <c r="B1304" s="164">
        <v>465103</v>
      </c>
      <c r="C1304" s="353" t="s">
        <v>2108</v>
      </c>
      <c r="D1304" s="353"/>
      <c r="E1304" s="353"/>
      <c r="F1304" s="353"/>
      <c r="G1304" s="164">
        <v>110</v>
      </c>
      <c r="H1304" s="10">
        <v>639980</v>
      </c>
      <c r="I1304" s="10">
        <v>483670</v>
      </c>
      <c r="J1304" s="10">
        <v>181060</v>
      </c>
      <c r="K1304" s="10">
        <v>579390</v>
      </c>
      <c r="L1304" s="10">
        <v>480958</v>
      </c>
      <c r="M1304" s="10">
        <v>188953</v>
      </c>
      <c r="N1304" s="10">
        <v>2554011</v>
      </c>
    </row>
    <row r="1305" spans="1:14">
      <c r="A1305" s="163">
        <v>467201</v>
      </c>
      <c r="B1305" s="164">
        <v>467201</v>
      </c>
      <c r="C1305" s="353" t="s">
        <v>2109</v>
      </c>
      <c r="D1305" s="353"/>
      <c r="E1305" s="353"/>
      <c r="F1305" s="353"/>
      <c r="G1305" s="164">
        <v>140</v>
      </c>
      <c r="H1305" s="10">
        <v>814520</v>
      </c>
      <c r="I1305" s="10">
        <v>615580</v>
      </c>
      <c r="J1305" s="10">
        <v>230440</v>
      </c>
      <c r="K1305" s="10">
        <v>727079</v>
      </c>
      <c r="L1305" s="10">
        <v>546527</v>
      </c>
      <c r="M1305" s="10">
        <v>188953</v>
      </c>
      <c r="N1305" s="10">
        <v>3123099</v>
      </c>
    </row>
    <row r="1306" spans="1:14">
      <c r="A1306" s="163">
        <v>467202</v>
      </c>
      <c r="B1306" s="164">
        <v>467202</v>
      </c>
      <c r="C1306" s="353" t="s">
        <v>2110</v>
      </c>
      <c r="D1306" s="353"/>
      <c r="E1306" s="353"/>
      <c r="F1306" s="353"/>
      <c r="G1306" s="164">
        <v>140</v>
      </c>
      <c r="H1306" s="10">
        <v>814520</v>
      </c>
      <c r="I1306" s="10">
        <v>615580</v>
      </c>
      <c r="J1306" s="10">
        <v>230440</v>
      </c>
      <c r="K1306" s="10">
        <v>727079</v>
      </c>
      <c r="L1306" s="10">
        <v>546527</v>
      </c>
      <c r="M1306" s="10">
        <v>188953</v>
      </c>
      <c r="N1306" s="10">
        <v>3123099</v>
      </c>
    </row>
    <row r="1307" spans="1:14">
      <c r="A1307" s="163">
        <v>467401</v>
      </c>
      <c r="B1307" s="164">
        <v>467401</v>
      </c>
      <c r="C1307" s="353" t="s">
        <v>2111</v>
      </c>
      <c r="D1307" s="353"/>
      <c r="E1307" s="353"/>
      <c r="F1307" s="353"/>
      <c r="G1307" s="164">
        <v>140</v>
      </c>
      <c r="H1307" s="10">
        <v>814520</v>
      </c>
      <c r="I1307" s="10">
        <v>615580</v>
      </c>
      <c r="J1307" s="10">
        <v>230440</v>
      </c>
      <c r="K1307" s="10">
        <v>727079</v>
      </c>
      <c r="L1307" s="10">
        <v>546527</v>
      </c>
      <c r="M1307" s="10">
        <v>188953</v>
      </c>
      <c r="N1307" s="10">
        <v>3123099</v>
      </c>
    </row>
    <row r="1308" spans="1:14">
      <c r="A1308" s="163">
        <v>467402</v>
      </c>
      <c r="B1308" s="164">
        <v>467402</v>
      </c>
      <c r="C1308" s="353" t="s">
        <v>2112</v>
      </c>
      <c r="D1308" s="353"/>
      <c r="E1308" s="353"/>
      <c r="F1308" s="353"/>
      <c r="G1308" s="164">
        <v>140</v>
      </c>
      <c r="H1308" s="10">
        <v>814520</v>
      </c>
      <c r="I1308" s="10">
        <v>615580</v>
      </c>
      <c r="J1308" s="10">
        <v>230440</v>
      </c>
      <c r="K1308" s="10">
        <v>727079</v>
      </c>
      <c r="L1308" s="10">
        <v>546527</v>
      </c>
      <c r="M1308" s="10">
        <v>188953</v>
      </c>
      <c r="N1308" s="10">
        <v>3123099</v>
      </c>
    </row>
    <row r="1309" spans="1:14">
      <c r="A1309" s="163">
        <v>467601</v>
      </c>
      <c r="B1309" s="164">
        <v>467601</v>
      </c>
      <c r="C1309" s="353" t="s">
        <v>2113</v>
      </c>
      <c r="D1309" s="353"/>
      <c r="E1309" s="353"/>
      <c r="F1309" s="353"/>
      <c r="G1309" s="164">
        <v>140</v>
      </c>
      <c r="H1309" s="10">
        <v>814520</v>
      </c>
      <c r="I1309" s="10">
        <v>615580</v>
      </c>
      <c r="J1309" s="10">
        <v>230440</v>
      </c>
      <c r="K1309" s="10">
        <v>727079</v>
      </c>
      <c r="L1309" s="10">
        <v>546527</v>
      </c>
      <c r="M1309" s="10">
        <v>188953</v>
      </c>
      <c r="N1309" s="10">
        <v>3123099</v>
      </c>
    </row>
    <row r="1310" spans="1:14">
      <c r="A1310" s="163">
        <v>467701</v>
      </c>
      <c r="B1310" s="164">
        <v>467701</v>
      </c>
      <c r="C1310" s="353" t="s">
        <v>2114</v>
      </c>
      <c r="D1310" s="353"/>
      <c r="E1310" s="353"/>
      <c r="F1310" s="353"/>
      <c r="G1310" s="164">
        <v>140</v>
      </c>
      <c r="H1310" s="10">
        <v>814520</v>
      </c>
      <c r="I1310" s="10">
        <v>615580</v>
      </c>
      <c r="J1310" s="10">
        <v>230440</v>
      </c>
      <c r="K1310" s="10">
        <v>727079</v>
      </c>
      <c r="L1310" s="10">
        <v>546527</v>
      </c>
      <c r="M1310" s="10">
        <v>188953</v>
      </c>
      <c r="N1310" s="10">
        <v>3123099</v>
      </c>
    </row>
    <row r="1311" spans="1:14">
      <c r="A1311" s="163">
        <v>467702</v>
      </c>
      <c r="B1311" s="164">
        <v>467702</v>
      </c>
      <c r="C1311" s="353" t="s">
        <v>2115</v>
      </c>
      <c r="D1311" s="353"/>
      <c r="E1311" s="353"/>
      <c r="F1311" s="353"/>
      <c r="G1311" s="164">
        <v>140</v>
      </c>
      <c r="H1311" s="10">
        <v>814520</v>
      </c>
      <c r="I1311" s="10">
        <v>615580</v>
      </c>
      <c r="J1311" s="10">
        <v>230440</v>
      </c>
      <c r="K1311" s="10">
        <v>727079</v>
      </c>
      <c r="L1311" s="10">
        <v>546527</v>
      </c>
      <c r="M1311" s="10">
        <v>188953</v>
      </c>
      <c r="N1311" s="10">
        <v>3123099</v>
      </c>
    </row>
    <row r="1312" spans="1:14">
      <c r="A1312" s="163">
        <v>578303</v>
      </c>
      <c r="B1312" s="164">
        <v>578303</v>
      </c>
      <c r="C1312" s="353" t="s">
        <v>2116</v>
      </c>
      <c r="D1312" s="353"/>
      <c r="E1312" s="353"/>
      <c r="F1312" s="353"/>
      <c r="G1312" s="164">
        <v>150</v>
      </c>
      <c r="H1312" s="10">
        <v>872700</v>
      </c>
      <c r="I1312" s="10">
        <v>659550</v>
      </c>
      <c r="J1312" s="10">
        <v>246900</v>
      </c>
      <c r="K1312" s="10">
        <v>727079</v>
      </c>
      <c r="L1312" s="10">
        <v>546527</v>
      </c>
      <c r="M1312" s="10">
        <v>188953</v>
      </c>
      <c r="N1312" s="10">
        <v>3241709</v>
      </c>
    </row>
    <row r="1313" spans="1:14">
      <c r="A1313" s="163">
        <v>578304</v>
      </c>
      <c r="B1313" s="164">
        <v>578304</v>
      </c>
      <c r="C1313" s="353" t="s">
        <v>2117</v>
      </c>
      <c r="D1313" s="353"/>
      <c r="E1313" s="353"/>
      <c r="F1313" s="353"/>
      <c r="G1313" s="164">
        <v>150</v>
      </c>
      <c r="H1313" s="10">
        <v>872700</v>
      </c>
      <c r="I1313" s="10">
        <v>659550</v>
      </c>
      <c r="J1313" s="10">
        <v>246900</v>
      </c>
      <c r="K1313" s="10">
        <v>727079</v>
      </c>
      <c r="L1313" s="10">
        <v>546527</v>
      </c>
      <c r="M1313" s="10">
        <v>188953</v>
      </c>
      <c r="N1313" s="10">
        <v>3241709</v>
      </c>
    </row>
    <row r="1314" spans="1:14">
      <c r="A1314" s="163" t="s">
        <v>2118</v>
      </c>
      <c r="B1314" s="166">
        <v>456001</v>
      </c>
      <c r="C1314" s="353" t="s">
        <v>2119</v>
      </c>
      <c r="D1314" s="353"/>
      <c r="E1314" s="353"/>
      <c r="F1314" s="353"/>
      <c r="G1314" s="164">
        <v>170</v>
      </c>
      <c r="H1314" s="10">
        <v>989060</v>
      </c>
      <c r="I1314" s="10">
        <v>747490</v>
      </c>
      <c r="J1314" s="10">
        <v>279820</v>
      </c>
      <c r="K1314" s="10">
        <v>798418</v>
      </c>
      <c r="L1314" s="10">
        <v>596414</v>
      </c>
      <c r="M1314" s="10">
        <v>188953</v>
      </c>
      <c r="N1314" s="10">
        <v>3600155</v>
      </c>
    </row>
    <row r="1315" spans="1:14" ht="24">
      <c r="A1315" s="163" t="s">
        <v>2120</v>
      </c>
      <c r="B1315" s="164">
        <v>456101</v>
      </c>
      <c r="C1315" s="353" t="s">
        <v>2121</v>
      </c>
      <c r="D1315" s="353"/>
      <c r="E1315" s="353"/>
      <c r="F1315" s="353"/>
      <c r="G1315" s="164">
        <v>180</v>
      </c>
      <c r="H1315" s="10">
        <v>1047240</v>
      </c>
      <c r="I1315" s="10">
        <v>791460</v>
      </c>
      <c r="J1315" s="10">
        <v>296280</v>
      </c>
      <c r="K1315" s="10">
        <v>963288</v>
      </c>
      <c r="L1315" s="10" t="s">
        <v>440</v>
      </c>
      <c r="M1315" s="10">
        <v>188953</v>
      </c>
      <c r="N1315" s="10">
        <v>3287221</v>
      </c>
    </row>
    <row r="1316" spans="1:14" ht="24">
      <c r="A1316" s="163">
        <v>456102</v>
      </c>
      <c r="B1316" s="164">
        <v>456102</v>
      </c>
      <c r="C1316" s="353" t="s">
        <v>2122</v>
      </c>
      <c r="D1316" s="353"/>
      <c r="E1316" s="353"/>
      <c r="F1316" s="353"/>
      <c r="G1316" s="164">
        <v>180</v>
      </c>
      <c r="H1316" s="10">
        <v>1047240</v>
      </c>
      <c r="I1316" s="10">
        <v>791460</v>
      </c>
      <c r="J1316" s="10">
        <v>296280</v>
      </c>
      <c r="K1316" s="10">
        <v>963288</v>
      </c>
      <c r="L1316" s="10" t="s">
        <v>440</v>
      </c>
      <c r="M1316" s="10">
        <v>188953</v>
      </c>
      <c r="N1316" s="10">
        <v>3287221</v>
      </c>
    </row>
    <row r="1317" spans="1:14">
      <c r="A1317" s="163">
        <v>466201</v>
      </c>
      <c r="B1317" s="164">
        <v>466201</v>
      </c>
      <c r="C1317" s="353" t="s">
        <v>2123</v>
      </c>
      <c r="D1317" s="353"/>
      <c r="E1317" s="353"/>
      <c r="F1317" s="353"/>
      <c r="G1317" s="164">
        <v>140</v>
      </c>
      <c r="H1317" s="10">
        <v>814520</v>
      </c>
      <c r="I1317" s="10">
        <v>615580</v>
      </c>
      <c r="J1317" s="10">
        <v>230440</v>
      </c>
      <c r="K1317" s="10">
        <v>727079</v>
      </c>
      <c r="L1317" s="10">
        <v>546527</v>
      </c>
      <c r="M1317" s="10">
        <v>188953</v>
      </c>
      <c r="N1317" s="10">
        <v>3123099</v>
      </c>
    </row>
    <row r="1318" spans="1:14">
      <c r="A1318" s="163">
        <v>467806</v>
      </c>
      <c r="B1318" s="164">
        <v>467806</v>
      </c>
      <c r="C1318" s="353" t="s">
        <v>2124</v>
      </c>
      <c r="D1318" s="353"/>
      <c r="E1318" s="353"/>
      <c r="F1318" s="353"/>
      <c r="G1318" s="164">
        <v>110</v>
      </c>
      <c r="H1318" s="10">
        <v>639980</v>
      </c>
      <c r="I1318" s="10">
        <v>483670</v>
      </c>
      <c r="J1318" s="10">
        <v>181060</v>
      </c>
      <c r="K1318" s="10">
        <v>579390</v>
      </c>
      <c r="L1318" s="10">
        <v>480958</v>
      </c>
      <c r="M1318" s="10">
        <v>188953</v>
      </c>
      <c r="N1318" s="10">
        <v>2554011</v>
      </c>
    </row>
    <row r="1319" spans="1:14">
      <c r="A1319" s="163">
        <v>467807</v>
      </c>
      <c r="B1319" s="164">
        <v>467807</v>
      </c>
      <c r="C1319" s="353" t="s">
        <v>2125</v>
      </c>
      <c r="D1319" s="353"/>
      <c r="E1319" s="353"/>
      <c r="F1319" s="353"/>
      <c r="G1319" s="164">
        <v>110</v>
      </c>
      <c r="H1319" s="10">
        <v>639980</v>
      </c>
      <c r="I1319" s="10">
        <v>483670</v>
      </c>
      <c r="J1319" s="10">
        <v>181060</v>
      </c>
      <c r="K1319" s="10">
        <v>579390</v>
      </c>
      <c r="L1319" s="10">
        <v>480958</v>
      </c>
      <c r="M1319" s="10">
        <v>188953</v>
      </c>
      <c r="N1319" s="10">
        <v>2554011</v>
      </c>
    </row>
    <row r="1320" spans="1:14">
      <c r="A1320" s="163">
        <v>467808</v>
      </c>
      <c r="B1320" s="164">
        <v>467808</v>
      </c>
      <c r="C1320" s="353" t="s">
        <v>2126</v>
      </c>
      <c r="D1320" s="353"/>
      <c r="E1320" s="353"/>
      <c r="F1320" s="353"/>
      <c r="G1320" s="164">
        <v>130</v>
      </c>
      <c r="H1320" s="10">
        <v>756340</v>
      </c>
      <c r="I1320" s="10">
        <v>571610</v>
      </c>
      <c r="J1320" s="10">
        <v>213980</v>
      </c>
      <c r="K1320" s="10">
        <v>597058</v>
      </c>
      <c r="L1320" s="10">
        <v>511404</v>
      </c>
      <c r="M1320" s="10">
        <v>188953</v>
      </c>
      <c r="N1320" s="10">
        <v>2839345</v>
      </c>
    </row>
    <row r="1321" spans="1:14">
      <c r="A1321" s="163">
        <v>467809</v>
      </c>
      <c r="B1321" s="164">
        <v>467809</v>
      </c>
      <c r="C1321" s="353" t="s">
        <v>2127</v>
      </c>
      <c r="D1321" s="353"/>
      <c r="E1321" s="353"/>
      <c r="F1321" s="353"/>
      <c r="G1321" s="164">
        <v>130</v>
      </c>
      <c r="H1321" s="10">
        <v>756340</v>
      </c>
      <c r="I1321" s="10">
        <v>571610</v>
      </c>
      <c r="J1321" s="10">
        <v>213980</v>
      </c>
      <c r="K1321" s="10">
        <v>597058</v>
      </c>
      <c r="L1321" s="10">
        <v>511404</v>
      </c>
      <c r="M1321" s="10">
        <v>188953</v>
      </c>
      <c r="N1321" s="10">
        <v>2839345</v>
      </c>
    </row>
    <row r="1322" spans="1:14" ht="24">
      <c r="A1322" s="163">
        <v>467810</v>
      </c>
      <c r="B1322" s="164">
        <v>467810</v>
      </c>
      <c r="C1322" s="353" t="s">
        <v>2128</v>
      </c>
      <c r="D1322" s="353"/>
      <c r="E1322" s="353"/>
      <c r="F1322" s="353"/>
      <c r="G1322" s="166">
        <v>180</v>
      </c>
      <c r="H1322" s="10">
        <v>1047240</v>
      </c>
      <c r="I1322" s="10">
        <v>791460</v>
      </c>
      <c r="J1322" s="10">
        <v>296280</v>
      </c>
      <c r="K1322" s="10">
        <v>963288</v>
      </c>
      <c r="L1322" s="10" t="s">
        <v>440</v>
      </c>
      <c r="M1322" s="10">
        <v>188953</v>
      </c>
      <c r="N1322" s="10">
        <v>3287221</v>
      </c>
    </row>
    <row r="1323" spans="1:14" ht="24">
      <c r="A1323" s="163">
        <v>467811</v>
      </c>
      <c r="B1323" s="164">
        <v>467811</v>
      </c>
      <c r="C1323" s="353" t="s">
        <v>2129</v>
      </c>
      <c r="D1323" s="353"/>
      <c r="E1323" s="353"/>
      <c r="F1323" s="353"/>
      <c r="G1323" s="166">
        <v>180</v>
      </c>
      <c r="H1323" s="10">
        <v>1047240</v>
      </c>
      <c r="I1323" s="10">
        <v>791460</v>
      </c>
      <c r="J1323" s="10">
        <v>296280</v>
      </c>
      <c r="K1323" s="10">
        <v>963288</v>
      </c>
      <c r="L1323" s="10" t="s">
        <v>440</v>
      </c>
      <c r="M1323" s="10">
        <v>188953</v>
      </c>
      <c r="N1323" s="10">
        <v>3287221</v>
      </c>
    </row>
    <row r="1324" spans="1:14">
      <c r="A1324" s="163">
        <v>467812</v>
      </c>
      <c r="B1324" s="164">
        <v>467812</v>
      </c>
      <c r="C1324" s="353" t="s">
        <v>2130</v>
      </c>
      <c r="D1324" s="353"/>
      <c r="E1324" s="353"/>
      <c r="F1324" s="353"/>
      <c r="G1324" s="164">
        <v>110</v>
      </c>
      <c r="H1324" s="10">
        <v>639980</v>
      </c>
      <c r="I1324" s="10">
        <v>483670</v>
      </c>
      <c r="J1324" s="10">
        <v>181060</v>
      </c>
      <c r="K1324" s="10">
        <v>579390</v>
      </c>
      <c r="L1324" s="10">
        <v>480958</v>
      </c>
      <c r="M1324" s="10">
        <v>188953</v>
      </c>
      <c r="N1324" s="10">
        <v>2554011</v>
      </c>
    </row>
    <row r="1325" spans="1:14">
      <c r="A1325" s="163">
        <v>467813</v>
      </c>
      <c r="B1325" s="164">
        <v>467813</v>
      </c>
      <c r="C1325" s="353" t="s">
        <v>2131</v>
      </c>
      <c r="D1325" s="353"/>
      <c r="E1325" s="353"/>
      <c r="F1325" s="353"/>
      <c r="G1325" s="164">
        <v>110</v>
      </c>
      <c r="H1325" s="10">
        <v>639980</v>
      </c>
      <c r="I1325" s="10">
        <v>483670</v>
      </c>
      <c r="J1325" s="10">
        <v>181060</v>
      </c>
      <c r="K1325" s="10">
        <v>579390</v>
      </c>
      <c r="L1325" s="10">
        <v>480958</v>
      </c>
      <c r="M1325" s="10">
        <v>188953</v>
      </c>
      <c r="N1325" s="10">
        <v>2554011</v>
      </c>
    </row>
    <row r="1326" spans="1:14">
      <c r="A1326" s="163" t="s">
        <v>2132</v>
      </c>
      <c r="B1326" s="164">
        <v>468011</v>
      </c>
      <c r="C1326" s="353" t="s">
        <v>2133</v>
      </c>
      <c r="D1326" s="353"/>
      <c r="E1326" s="353"/>
      <c r="F1326" s="353"/>
      <c r="G1326" s="164">
        <v>120</v>
      </c>
      <c r="H1326" s="10">
        <v>698160</v>
      </c>
      <c r="I1326" s="10">
        <v>527640</v>
      </c>
      <c r="J1326" s="10">
        <v>197520</v>
      </c>
      <c r="K1326" s="10">
        <v>597058</v>
      </c>
      <c r="L1326" s="10">
        <v>511404</v>
      </c>
      <c r="M1326" s="10">
        <v>188953</v>
      </c>
      <c r="N1326" s="10">
        <v>2720735</v>
      </c>
    </row>
    <row r="1327" spans="1:14">
      <c r="A1327" s="163" t="s">
        <v>2134</v>
      </c>
      <c r="B1327" s="164">
        <v>468012</v>
      </c>
      <c r="C1327" s="353" t="s">
        <v>2135</v>
      </c>
      <c r="D1327" s="353"/>
      <c r="E1327" s="353"/>
      <c r="F1327" s="353"/>
      <c r="G1327" s="164">
        <v>150</v>
      </c>
      <c r="H1327" s="10">
        <v>872700</v>
      </c>
      <c r="I1327" s="10">
        <v>659550</v>
      </c>
      <c r="J1327" s="10">
        <v>246900</v>
      </c>
      <c r="K1327" s="10">
        <v>727079</v>
      </c>
      <c r="L1327" s="10">
        <v>546527</v>
      </c>
      <c r="M1327" s="10">
        <v>188953</v>
      </c>
      <c r="N1327" s="10">
        <v>3241709</v>
      </c>
    </row>
    <row r="1328" spans="1:14">
      <c r="A1328" s="163">
        <v>468022</v>
      </c>
      <c r="B1328" s="164">
        <v>468022</v>
      </c>
      <c r="C1328" s="353" t="s">
        <v>2136</v>
      </c>
      <c r="D1328" s="353"/>
      <c r="E1328" s="353"/>
      <c r="F1328" s="353"/>
      <c r="G1328" s="164">
        <v>120</v>
      </c>
      <c r="H1328" s="10">
        <v>698160</v>
      </c>
      <c r="I1328" s="10">
        <v>527640</v>
      </c>
      <c r="J1328" s="10">
        <v>197520</v>
      </c>
      <c r="K1328" s="10">
        <v>597058</v>
      </c>
      <c r="L1328" s="10">
        <v>511404</v>
      </c>
      <c r="M1328" s="10">
        <v>188953</v>
      </c>
      <c r="N1328" s="10">
        <v>2720735</v>
      </c>
    </row>
    <row r="1329" spans="1:14">
      <c r="A1329" s="163">
        <v>468101</v>
      </c>
      <c r="B1329" s="164">
        <v>468101</v>
      </c>
      <c r="C1329" s="353" t="s">
        <v>2137</v>
      </c>
      <c r="D1329" s="353"/>
      <c r="E1329" s="353"/>
      <c r="F1329" s="353"/>
      <c r="G1329" s="166">
        <v>120</v>
      </c>
      <c r="H1329" s="10">
        <v>698160</v>
      </c>
      <c r="I1329" s="10">
        <v>527640</v>
      </c>
      <c r="J1329" s="10">
        <v>197520</v>
      </c>
      <c r="K1329" s="10">
        <v>597058</v>
      </c>
      <c r="L1329" s="10">
        <v>511404</v>
      </c>
      <c r="M1329" s="10">
        <v>188953</v>
      </c>
      <c r="N1329" s="10">
        <v>2720735</v>
      </c>
    </row>
    <row r="1330" spans="1:14">
      <c r="A1330" s="163">
        <v>591101</v>
      </c>
      <c r="B1330" s="164">
        <v>591101</v>
      </c>
      <c r="C1330" s="353" t="s">
        <v>2138</v>
      </c>
      <c r="D1330" s="353"/>
      <c r="E1330" s="353"/>
      <c r="F1330" s="353"/>
      <c r="G1330" s="164">
        <v>120</v>
      </c>
      <c r="H1330" s="10">
        <v>698160</v>
      </c>
      <c r="I1330" s="10">
        <v>527640</v>
      </c>
      <c r="J1330" s="10">
        <v>197520</v>
      </c>
      <c r="K1330" s="10">
        <v>597058</v>
      </c>
      <c r="L1330" s="10">
        <v>511404</v>
      </c>
      <c r="M1330" s="10">
        <v>188953</v>
      </c>
      <c r="N1330" s="10">
        <v>2720735</v>
      </c>
    </row>
    <row r="1331" spans="1:14">
      <c r="A1331" s="163">
        <v>483801</v>
      </c>
      <c r="B1331" s="164">
        <v>483801</v>
      </c>
      <c r="C1331" s="353" t="s">
        <v>2139</v>
      </c>
      <c r="D1331" s="353"/>
      <c r="E1331" s="353"/>
      <c r="F1331" s="353"/>
      <c r="G1331" s="164">
        <v>50</v>
      </c>
      <c r="H1331" s="10">
        <v>290900</v>
      </c>
      <c r="I1331" s="10">
        <v>219850</v>
      </c>
      <c r="J1331" s="10">
        <v>82300</v>
      </c>
      <c r="K1331" s="10">
        <v>216885</v>
      </c>
      <c r="L1331" s="10">
        <v>176709</v>
      </c>
      <c r="M1331" s="10">
        <v>188953</v>
      </c>
      <c r="N1331" s="10">
        <v>1175597</v>
      </c>
    </row>
    <row r="1332" spans="1:14">
      <c r="A1332" s="163">
        <v>483802</v>
      </c>
      <c r="B1332" s="164">
        <v>483802</v>
      </c>
      <c r="C1332" s="353" t="s">
        <v>2140</v>
      </c>
      <c r="D1332" s="353"/>
      <c r="E1332" s="353"/>
      <c r="F1332" s="353"/>
      <c r="G1332" s="164">
        <v>120</v>
      </c>
      <c r="H1332" s="10">
        <v>698160</v>
      </c>
      <c r="I1332" s="10">
        <v>527640</v>
      </c>
      <c r="J1332" s="10">
        <v>197520</v>
      </c>
      <c r="K1332" s="10">
        <v>597058</v>
      </c>
      <c r="L1332" s="10">
        <v>511404</v>
      </c>
      <c r="M1332" s="10">
        <v>188953</v>
      </c>
      <c r="N1332" s="10">
        <v>2720735</v>
      </c>
    </row>
    <row r="1333" spans="1:14">
      <c r="A1333" s="163">
        <v>488101</v>
      </c>
      <c r="B1333" s="164">
        <v>488101</v>
      </c>
      <c r="C1333" s="353" t="s">
        <v>2141</v>
      </c>
      <c r="D1333" s="353"/>
      <c r="E1333" s="353"/>
      <c r="F1333" s="353"/>
      <c r="G1333" s="164">
        <v>60</v>
      </c>
      <c r="H1333" s="10">
        <v>349080</v>
      </c>
      <c r="I1333" s="10">
        <v>263820</v>
      </c>
      <c r="J1333" s="10">
        <v>98760</v>
      </c>
      <c r="K1333" s="10">
        <v>316617</v>
      </c>
      <c r="L1333" s="10">
        <v>223923</v>
      </c>
      <c r="M1333" s="10">
        <v>188953</v>
      </c>
      <c r="N1333" s="10">
        <v>1441153</v>
      </c>
    </row>
    <row r="1334" spans="1:14">
      <c r="A1334" s="163">
        <v>488103</v>
      </c>
      <c r="B1334" s="164">
        <v>488103</v>
      </c>
      <c r="C1334" s="353" t="s">
        <v>2142</v>
      </c>
      <c r="D1334" s="353"/>
      <c r="E1334" s="353"/>
      <c r="F1334" s="353"/>
      <c r="G1334" s="164">
        <v>60</v>
      </c>
      <c r="H1334" s="10">
        <v>349080</v>
      </c>
      <c r="I1334" s="10">
        <v>263820</v>
      </c>
      <c r="J1334" s="10">
        <v>98760</v>
      </c>
      <c r="K1334" s="10">
        <v>316617</v>
      </c>
      <c r="L1334" s="10">
        <v>223923</v>
      </c>
      <c r="M1334" s="10">
        <v>188953</v>
      </c>
      <c r="N1334" s="10">
        <v>1441153</v>
      </c>
    </row>
    <row r="1335" spans="1:14">
      <c r="A1335" s="163">
        <v>488104</v>
      </c>
      <c r="B1335" s="164">
        <v>488104</v>
      </c>
      <c r="C1335" s="353" t="s">
        <v>2143</v>
      </c>
      <c r="D1335" s="353"/>
      <c r="E1335" s="353"/>
      <c r="F1335" s="353"/>
      <c r="G1335" s="164">
        <v>60</v>
      </c>
      <c r="H1335" s="10">
        <v>349080</v>
      </c>
      <c r="I1335" s="10">
        <v>263820</v>
      </c>
      <c r="J1335" s="10">
        <v>98760</v>
      </c>
      <c r="K1335" s="10">
        <v>316617</v>
      </c>
      <c r="L1335" s="10">
        <v>223923</v>
      </c>
      <c r="M1335" s="10">
        <v>188953</v>
      </c>
      <c r="N1335" s="10">
        <v>1441153</v>
      </c>
    </row>
    <row r="1336" spans="1:14">
      <c r="A1336" s="163">
        <v>488201</v>
      </c>
      <c r="B1336" s="164">
        <v>488201</v>
      </c>
      <c r="C1336" s="353" t="s">
        <v>2144</v>
      </c>
      <c r="D1336" s="353"/>
      <c r="E1336" s="353"/>
      <c r="F1336" s="353"/>
      <c r="G1336" s="166">
        <v>80</v>
      </c>
      <c r="H1336" s="10">
        <v>465440</v>
      </c>
      <c r="I1336" s="10">
        <v>351760</v>
      </c>
      <c r="J1336" s="10">
        <v>131680</v>
      </c>
      <c r="K1336" s="10">
        <v>447888</v>
      </c>
      <c r="L1336" s="10">
        <v>345615</v>
      </c>
      <c r="M1336" s="10">
        <v>188953</v>
      </c>
      <c r="N1336" s="10">
        <v>1931336</v>
      </c>
    </row>
    <row r="1337" spans="1:14">
      <c r="A1337" s="163">
        <v>963801</v>
      </c>
      <c r="B1337" s="164">
        <v>963801</v>
      </c>
      <c r="C1337" s="353" t="s">
        <v>2145</v>
      </c>
      <c r="D1337" s="353"/>
      <c r="E1337" s="353"/>
      <c r="F1337" s="353"/>
      <c r="G1337" s="164">
        <v>60</v>
      </c>
      <c r="H1337" s="10">
        <v>349080</v>
      </c>
      <c r="I1337" s="10">
        <v>263820</v>
      </c>
      <c r="J1337" s="10">
        <v>98760</v>
      </c>
      <c r="K1337" s="10">
        <v>316617</v>
      </c>
      <c r="L1337" s="10">
        <v>223923</v>
      </c>
      <c r="M1337" s="10">
        <v>188953</v>
      </c>
      <c r="N1337" s="10">
        <v>1441153</v>
      </c>
    </row>
    <row r="1338" spans="1:14">
      <c r="A1338" s="163">
        <v>487301</v>
      </c>
      <c r="B1338" s="164">
        <v>487301</v>
      </c>
      <c r="C1338" s="353" t="s">
        <v>2146</v>
      </c>
      <c r="D1338" s="353"/>
      <c r="E1338" s="353"/>
      <c r="F1338" s="353"/>
      <c r="G1338" s="164">
        <v>150</v>
      </c>
      <c r="H1338" s="10">
        <v>872700</v>
      </c>
      <c r="I1338" s="10">
        <v>659550</v>
      </c>
      <c r="J1338" s="10">
        <v>246900</v>
      </c>
      <c r="K1338" s="10">
        <v>727079</v>
      </c>
      <c r="L1338" s="10">
        <v>546527</v>
      </c>
      <c r="M1338" s="10">
        <v>188953</v>
      </c>
      <c r="N1338" s="10">
        <v>3241709</v>
      </c>
    </row>
    <row r="1339" spans="1:14">
      <c r="A1339" s="163">
        <v>487302</v>
      </c>
      <c r="B1339" s="164">
        <v>487302</v>
      </c>
      <c r="C1339" s="353" t="s">
        <v>2147</v>
      </c>
      <c r="D1339" s="353"/>
      <c r="E1339" s="353"/>
      <c r="F1339" s="353"/>
      <c r="G1339" s="164">
        <v>150</v>
      </c>
      <c r="H1339" s="10">
        <v>872700</v>
      </c>
      <c r="I1339" s="10">
        <v>659550</v>
      </c>
      <c r="J1339" s="10">
        <v>246900</v>
      </c>
      <c r="K1339" s="10">
        <v>727079</v>
      </c>
      <c r="L1339" s="10">
        <v>546527</v>
      </c>
      <c r="M1339" s="10">
        <v>188953</v>
      </c>
      <c r="N1339" s="10">
        <v>3241709</v>
      </c>
    </row>
    <row r="1340" spans="1:14">
      <c r="A1340" s="163">
        <v>487303</v>
      </c>
      <c r="B1340" s="164">
        <v>487303</v>
      </c>
      <c r="C1340" s="353" t="s">
        <v>2148</v>
      </c>
      <c r="D1340" s="353"/>
      <c r="E1340" s="353"/>
      <c r="F1340" s="353"/>
      <c r="G1340" s="164">
        <v>150</v>
      </c>
      <c r="H1340" s="10">
        <v>872700</v>
      </c>
      <c r="I1340" s="10">
        <v>659550</v>
      </c>
      <c r="J1340" s="10">
        <v>246900</v>
      </c>
      <c r="K1340" s="10">
        <v>727079</v>
      </c>
      <c r="L1340" s="10">
        <v>546527</v>
      </c>
      <c r="M1340" s="10">
        <v>188953</v>
      </c>
      <c r="N1340" s="10">
        <v>3241709</v>
      </c>
    </row>
    <row r="1341" spans="1:14">
      <c r="A1341" s="163">
        <v>489201</v>
      </c>
      <c r="B1341" s="164">
        <v>489201</v>
      </c>
      <c r="C1341" s="353" t="s">
        <v>2149</v>
      </c>
      <c r="D1341" s="353"/>
      <c r="E1341" s="353"/>
      <c r="F1341" s="353"/>
      <c r="G1341" s="164">
        <v>60</v>
      </c>
      <c r="H1341" s="10">
        <v>349080</v>
      </c>
      <c r="I1341" s="10">
        <v>263820</v>
      </c>
      <c r="J1341" s="10">
        <v>98760</v>
      </c>
      <c r="K1341" s="10">
        <v>316617</v>
      </c>
      <c r="L1341" s="10">
        <v>223923</v>
      </c>
      <c r="M1341" s="10">
        <v>188953</v>
      </c>
      <c r="N1341" s="10">
        <v>1441153</v>
      </c>
    </row>
    <row r="1342" spans="1:14">
      <c r="A1342" s="163">
        <v>489302</v>
      </c>
      <c r="B1342" s="164">
        <v>489302</v>
      </c>
      <c r="C1342" s="353" t="s">
        <v>2150</v>
      </c>
      <c r="D1342" s="353"/>
      <c r="E1342" s="353"/>
      <c r="F1342" s="353"/>
      <c r="G1342" s="164">
        <v>150</v>
      </c>
      <c r="H1342" s="10">
        <v>872700</v>
      </c>
      <c r="I1342" s="10">
        <v>659550</v>
      </c>
      <c r="J1342" s="10">
        <v>246900</v>
      </c>
      <c r="K1342" s="10">
        <v>727079</v>
      </c>
      <c r="L1342" s="10">
        <v>546527</v>
      </c>
      <c r="M1342" s="10">
        <v>188953</v>
      </c>
      <c r="N1342" s="10">
        <v>3241709</v>
      </c>
    </row>
    <row r="1343" spans="1:14" ht="24">
      <c r="A1343" s="163">
        <v>485001</v>
      </c>
      <c r="B1343" s="164">
        <v>485001</v>
      </c>
      <c r="C1343" s="353" t="s">
        <v>2151</v>
      </c>
      <c r="D1343" s="353"/>
      <c r="E1343" s="353"/>
      <c r="F1343" s="353"/>
      <c r="G1343" s="164">
        <v>250</v>
      </c>
      <c r="H1343" s="10">
        <v>1454500</v>
      </c>
      <c r="I1343" s="10">
        <v>1099250</v>
      </c>
      <c r="J1343" s="10">
        <v>411500</v>
      </c>
      <c r="K1343" s="10">
        <v>1241331</v>
      </c>
      <c r="L1343" s="10" t="s">
        <v>440</v>
      </c>
      <c r="M1343" s="10">
        <v>188953</v>
      </c>
      <c r="N1343" s="10">
        <v>4395534</v>
      </c>
    </row>
    <row r="1344" spans="1:14" ht="24">
      <c r="A1344" s="163">
        <v>485002</v>
      </c>
      <c r="B1344" s="164">
        <v>485002</v>
      </c>
      <c r="C1344" s="353" t="s">
        <v>2152</v>
      </c>
      <c r="D1344" s="353"/>
      <c r="E1344" s="353"/>
      <c r="F1344" s="353"/>
      <c r="G1344" s="164">
        <v>180</v>
      </c>
      <c r="H1344" s="10">
        <v>1047240</v>
      </c>
      <c r="I1344" s="10">
        <v>791460</v>
      </c>
      <c r="J1344" s="10">
        <v>296280</v>
      </c>
      <c r="K1344" s="10">
        <v>963288</v>
      </c>
      <c r="L1344" s="10" t="s">
        <v>440</v>
      </c>
      <c r="M1344" s="10">
        <v>188953</v>
      </c>
      <c r="N1344" s="10">
        <v>3287221</v>
      </c>
    </row>
    <row r="1345" spans="1:14" ht="24">
      <c r="A1345" s="163" t="s">
        <v>2153</v>
      </c>
      <c r="B1345" s="164">
        <v>486201</v>
      </c>
      <c r="C1345" s="353" t="s">
        <v>2154</v>
      </c>
      <c r="D1345" s="353"/>
      <c r="E1345" s="353"/>
      <c r="F1345" s="353"/>
      <c r="G1345" s="164">
        <v>220</v>
      </c>
      <c r="H1345" s="10">
        <v>1279960</v>
      </c>
      <c r="I1345" s="10">
        <v>967340</v>
      </c>
      <c r="J1345" s="10">
        <v>362120</v>
      </c>
      <c r="K1345" s="10">
        <v>1089802</v>
      </c>
      <c r="L1345" s="10" t="s">
        <v>440</v>
      </c>
      <c r="M1345" s="10">
        <v>188953</v>
      </c>
      <c r="N1345" s="10">
        <v>3888175</v>
      </c>
    </row>
    <row r="1346" spans="1:14" ht="24">
      <c r="A1346" s="163">
        <v>487602</v>
      </c>
      <c r="B1346" s="164">
        <v>487602</v>
      </c>
      <c r="C1346" s="353" t="s">
        <v>2155</v>
      </c>
      <c r="D1346" s="353"/>
      <c r="E1346" s="353"/>
      <c r="F1346" s="353"/>
      <c r="G1346" s="164">
        <v>180</v>
      </c>
      <c r="H1346" s="10">
        <v>1047240</v>
      </c>
      <c r="I1346" s="10">
        <v>791460</v>
      </c>
      <c r="J1346" s="10">
        <v>296280</v>
      </c>
      <c r="K1346" s="10">
        <v>963288</v>
      </c>
      <c r="L1346" s="10" t="s">
        <v>440</v>
      </c>
      <c r="M1346" s="10">
        <v>188953</v>
      </c>
      <c r="N1346" s="10">
        <v>3287221</v>
      </c>
    </row>
    <row r="1347" spans="1:14">
      <c r="A1347" s="163">
        <v>480101</v>
      </c>
      <c r="B1347" s="164">
        <v>480101</v>
      </c>
      <c r="C1347" s="353" t="s">
        <v>2156</v>
      </c>
      <c r="D1347" s="353"/>
      <c r="E1347" s="353"/>
      <c r="F1347" s="353"/>
      <c r="G1347" s="164">
        <v>100</v>
      </c>
      <c r="H1347" s="10">
        <v>581800</v>
      </c>
      <c r="I1347" s="10">
        <v>439700</v>
      </c>
      <c r="J1347" s="10">
        <v>164600</v>
      </c>
      <c r="K1347" s="10">
        <v>564179</v>
      </c>
      <c r="L1347" s="10">
        <v>425946</v>
      </c>
      <c r="M1347" s="10">
        <v>188953</v>
      </c>
      <c r="N1347" s="10">
        <v>2365178</v>
      </c>
    </row>
    <row r="1348" spans="1:14">
      <c r="A1348" s="163">
        <v>486801</v>
      </c>
      <c r="B1348" s="164">
        <v>486801</v>
      </c>
      <c r="C1348" s="353" t="s">
        <v>2157</v>
      </c>
      <c r="D1348" s="353"/>
      <c r="E1348" s="353"/>
      <c r="F1348" s="353"/>
      <c r="G1348" s="164">
        <v>120</v>
      </c>
      <c r="H1348" s="10">
        <v>698160</v>
      </c>
      <c r="I1348" s="10">
        <v>527640</v>
      </c>
      <c r="J1348" s="10">
        <v>197520</v>
      </c>
      <c r="K1348" s="10">
        <v>597058</v>
      </c>
      <c r="L1348" s="10">
        <v>511404</v>
      </c>
      <c r="M1348" s="10">
        <v>188953</v>
      </c>
      <c r="N1348" s="10">
        <v>2720735</v>
      </c>
    </row>
    <row r="1349" spans="1:14">
      <c r="A1349" s="163">
        <v>487101</v>
      </c>
      <c r="B1349" s="164">
        <v>487101</v>
      </c>
      <c r="C1349" s="353" t="s">
        <v>2158</v>
      </c>
      <c r="D1349" s="353"/>
      <c r="E1349" s="353"/>
      <c r="F1349" s="353"/>
      <c r="G1349" s="164">
        <v>100</v>
      </c>
      <c r="H1349" s="10">
        <v>581800</v>
      </c>
      <c r="I1349" s="10">
        <v>439700</v>
      </c>
      <c r="J1349" s="10">
        <v>164600</v>
      </c>
      <c r="K1349" s="10">
        <v>564179</v>
      </c>
      <c r="L1349" s="10">
        <v>425946</v>
      </c>
      <c r="M1349" s="10">
        <v>188953</v>
      </c>
      <c r="N1349" s="10">
        <v>2365178</v>
      </c>
    </row>
    <row r="1350" spans="1:14">
      <c r="A1350" s="163">
        <v>487102</v>
      </c>
      <c r="B1350" s="164">
        <v>487102</v>
      </c>
      <c r="C1350" s="353" t="s">
        <v>2159</v>
      </c>
      <c r="D1350" s="353"/>
      <c r="E1350" s="353"/>
      <c r="F1350" s="353"/>
      <c r="G1350" s="164">
        <v>100</v>
      </c>
      <c r="H1350" s="10">
        <v>581800</v>
      </c>
      <c r="I1350" s="10">
        <v>439700</v>
      </c>
      <c r="J1350" s="10">
        <v>164600</v>
      </c>
      <c r="K1350" s="10">
        <v>564179</v>
      </c>
      <c r="L1350" s="10">
        <v>425946</v>
      </c>
      <c r="M1350" s="10">
        <v>188953</v>
      </c>
      <c r="N1350" s="10">
        <v>2365178</v>
      </c>
    </row>
    <row r="1351" spans="1:14">
      <c r="A1351" s="163">
        <v>487501</v>
      </c>
      <c r="B1351" s="164">
        <v>487501</v>
      </c>
      <c r="C1351" s="353" t="s">
        <v>2160</v>
      </c>
      <c r="D1351" s="353"/>
      <c r="E1351" s="353"/>
      <c r="F1351" s="353"/>
      <c r="G1351" s="164">
        <v>130</v>
      </c>
      <c r="H1351" s="10">
        <v>756340</v>
      </c>
      <c r="I1351" s="10">
        <v>571610</v>
      </c>
      <c r="J1351" s="10">
        <v>213980</v>
      </c>
      <c r="K1351" s="10">
        <v>597058</v>
      </c>
      <c r="L1351" s="10">
        <v>511404</v>
      </c>
      <c r="M1351" s="10">
        <v>188953</v>
      </c>
      <c r="N1351" s="10">
        <v>2839345</v>
      </c>
    </row>
    <row r="1352" spans="1:14">
      <c r="A1352" s="163">
        <v>487603</v>
      </c>
      <c r="B1352" s="164">
        <v>487603</v>
      </c>
      <c r="C1352" s="353" t="s">
        <v>2161</v>
      </c>
      <c r="D1352" s="353"/>
      <c r="E1352" s="353"/>
      <c r="F1352" s="353"/>
      <c r="G1352" s="164">
        <v>150</v>
      </c>
      <c r="H1352" s="10">
        <v>872700</v>
      </c>
      <c r="I1352" s="10">
        <v>659550</v>
      </c>
      <c r="J1352" s="10">
        <v>246900</v>
      </c>
      <c r="K1352" s="10">
        <v>727079</v>
      </c>
      <c r="L1352" s="10">
        <v>546527</v>
      </c>
      <c r="M1352" s="10">
        <v>188953</v>
      </c>
      <c r="N1352" s="10">
        <v>3241709</v>
      </c>
    </row>
    <row r="1353" spans="1:14">
      <c r="A1353" s="163">
        <v>487604</v>
      </c>
      <c r="B1353" s="164">
        <v>487604</v>
      </c>
      <c r="C1353" s="353" t="s">
        <v>2162</v>
      </c>
      <c r="D1353" s="353"/>
      <c r="E1353" s="353"/>
      <c r="F1353" s="353"/>
      <c r="G1353" s="164">
        <v>150</v>
      </c>
      <c r="H1353" s="10">
        <v>872700</v>
      </c>
      <c r="I1353" s="10">
        <v>659550</v>
      </c>
      <c r="J1353" s="10">
        <v>246900</v>
      </c>
      <c r="K1353" s="10">
        <v>727079</v>
      </c>
      <c r="L1353" s="10">
        <v>546527</v>
      </c>
      <c r="M1353" s="10">
        <v>188953</v>
      </c>
      <c r="N1353" s="10">
        <v>3241709</v>
      </c>
    </row>
    <row r="1354" spans="1:14" ht="24">
      <c r="A1354" s="163">
        <v>487701</v>
      </c>
      <c r="B1354" s="164">
        <v>487701</v>
      </c>
      <c r="C1354" s="353" t="s">
        <v>2163</v>
      </c>
      <c r="D1354" s="353"/>
      <c r="E1354" s="353"/>
      <c r="F1354" s="353"/>
      <c r="G1354" s="164">
        <v>300</v>
      </c>
      <c r="H1354" s="10">
        <v>1745400</v>
      </c>
      <c r="I1354" s="10">
        <v>1319100</v>
      </c>
      <c r="J1354" s="10">
        <v>493800</v>
      </c>
      <c r="K1354" s="10">
        <v>1564130</v>
      </c>
      <c r="L1354" s="10" t="s">
        <v>440</v>
      </c>
      <c r="M1354" s="10">
        <v>188953</v>
      </c>
      <c r="N1354" s="10">
        <v>5311383</v>
      </c>
    </row>
    <row r="1355" spans="1:14" ht="24">
      <c r="A1355" s="163">
        <v>487702</v>
      </c>
      <c r="B1355" s="164">
        <v>487702</v>
      </c>
      <c r="C1355" s="353" t="s">
        <v>2164</v>
      </c>
      <c r="D1355" s="353"/>
      <c r="E1355" s="353"/>
      <c r="F1355" s="353"/>
      <c r="G1355" s="164">
        <v>300</v>
      </c>
      <c r="H1355" s="10">
        <v>1745400</v>
      </c>
      <c r="I1355" s="10">
        <v>1319100</v>
      </c>
      <c r="J1355" s="10">
        <v>493800</v>
      </c>
      <c r="K1355" s="10">
        <v>1564130</v>
      </c>
      <c r="L1355" s="10" t="s">
        <v>440</v>
      </c>
      <c r="M1355" s="10">
        <v>188953</v>
      </c>
      <c r="N1355" s="10">
        <v>5311383</v>
      </c>
    </row>
    <row r="1356" spans="1:14" ht="24">
      <c r="A1356" s="163">
        <v>487704</v>
      </c>
      <c r="B1356" s="164">
        <v>487704</v>
      </c>
      <c r="C1356" s="353" t="s">
        <v>2165</v>
      </c>
      <c r="D1356" s="353"/>
      <c r="E1356" s="353"/>
      <c r="F1356" s="353"/>
      <c r="G1356" s="164">
        <v>300</v>
      </c>
      <c r="H1356" s="10">
        <v>1745400</v>
      </c>
      <c r="I1356" s="10">
        <v>1319100</v>
      </c>
      <c r="J1356" s="10">
        <v>493800</v>
      </c>
      <c r="K1356" s="10">
        <v>1564130</v>
      </c>
      <c r="L1356" s="10" t="s">
        <v>440</v>
      </c>
      <c r="M1356" s="10">
        <v>188953</v>
      </c>
      <c r="N1356" s="10">
        <v>5311383</v>
      </c>
    </row>
    <row r="1357" spans="1:14" ht="24">
      <c r="A1357" s="163">
        <v>487705</v>
      </c>
      <c r="B1357" s="164">
        <v>487705</v>
      </c>
      <c r="C1357" s="353" t="s">
        <v>2166</v>
      </c>
      <c r="D1357" s="353"/>
      <c r="E1357" s="353"/>
      <c r="F1357" s="353"/>
      <c r="G1357" s="164">
        <v>300</v>
      </c>
      <c r="H1357" s="10">
        <v>1745400</v>
      </c>
      <c r="I1357" s="10">
        <v>1319100</v>
      </c>
      <c r="J1357" s="10">
        <v>493800</v>
      </c>
      <c r="K1357" s="10">
        <v>1564130</v>
      </c>
      <c r="L1357" s="10" t="s">
        <v>440</v>
      </c>
      <c r="M1357" s="10">
        <v>188953</v>
      </c>
      <c r="N1357" s="10">
        <v>5311383</v>
      </c>
    </row>
    <row r="1358" spans="1:14" ht="24">
      <c r="A1358" s="163">
        <v>487706</v>
      </c>
      <c r="B1358" s="164">
        <v>487706</v>
      </c>
      <c r="C1358" s="353" t="s">
        <v>2167</v>
      </c>
      <c r="D1358" s="353"/>
      <c r="E1358" s="353"/>
      <c r="F1358" s="353"/>
      <c r="G1358" s="164">
        <v>300</v>
      </c>
      <c r="H1358" s="10">
        <v>1745400</v>
      </c>
      <c r="I1358" s="10">
        <v>1319100</v>
      </c>
      <c r="J1358" s="10">
        <v>493800</v>
      </c>
      <c r="K1358" s="10">
        <v>1564130</v>
      </c>
      <c r="L1358" s="10" t="s">
        <v>440</v>
      </c>
      <c r="M1358" s="10">
        <v>188953</v>
      </c>
      <c r="N1358" s="10">
        <v>5311383</v>
      </c>
    </row>
    <row r="1359" spans="1:14" ht="24">
      <c r="A1359" s="163">
        <v>487707</v>
      </c>
      <c r="B1359" s="164">
        <v>487707</v>
      </c>
      <c r="C1359" s="353" t="s">
        <v>2168</v>
      </c>
      <c r="D1359" s="353"/>
      <c r="E1359" s="353"/>
      <c r="F1359" s="353"/>
      <c r="G1359" s="164">
        <v>300</v>
      </c>
      <c r="H1359" s="10">
        <v>1745400</v>
      </c>
      <c r="I1359" s="10">
        <v>1319100</v>
      </c>
      <c r="J1359" s="10">
        <v>493800</v>
      </c>
      <c r="K1359" s="10">
        <v>1564130</v>
      </c>
      <c r="L1359" s="10" t="s">
        <v>440</v>
      </c>
      <c r="M1359" s="10">
        <v>188953</v>
      </c>
      <c r="N1359" s="10">
        <v>5311383</v>
      </c>
    </row>
    <row r="1360" spans="1:14" ht="24">
      <c r="A1360" s="163">
        <v>487708</v>
      </c>
      <c r="B1360" s="164">
        <v>487708</v>
      </c>
      <c r="C1360" s="353" t="s">
        <v>2169</v>
      </c>
      <c r="D1360" s="353"/>
      <c r="E1360" s="353"/>
      <c r="F1360" s="353"/>
      <c r="G1360" s="164">
        <v>300</v>
      </c>
      <c r="H1360" s="10">
        <v>1745400</v>
      </c>
      <c r="I1360" s="10">
        <v>1319100</v>
      </c>
      <c r="J1360" s="10">
        <v>493800</v>
      </c>
      <c r="K1360" s="10">
        <v>1564130</v>
      </c>
      <c r="L1360" s="10" t="s">
        <v>440</v>
      </c>
      <c r="M1360" s="10">
        <v>188953</v>
      </c>
      <c r="N1360" s="10">
        <v>5311383</v>
      </c>
    </row>
    <row r="1361" spans="1:14">
      <c r="A1361" s="163">
        <v>487901</v>
      </c>
      <c r="B1361" s="164">
        <v>487901</v>
      </c>
      <c r="C1361" s="353" t="s">
        <v>2170</v>
      </c>
      <c r="D1361" s="353"/>
      <c r="E1361" s="353"/>
      <c r="F1361" s="353"/>
      <c r="G1361" s="164">
        <v>100</v>
      </c>
      <c r="H1361" s="10">
        <v>581800</v>
      </c>
      <c r="I1361" s="10">
        <v>439700</v>
      </c>
      <c r="J1361" s="10">
        <v>164600</v>
      </c>
      <c r="K1361" s="10">
        <v>564179</v>
      </c>
      <c r="L1361" s="10">
        <v>425946</v>
      </c>
      <c r="M1361" s="10">
        <v>188953</v>
      </c>
      <c r="N1361" s="10">
        <v>2365178</v>
      </c>
    </row>
    <row r="1362" spans="1:14">
      <c r="A1362" s="163">
        <v>487904</v>
      </c>
      <c r="B1362" s="164">
        <v>487904</v>
      </c>
      <c r="C1362" s="353" t="s">
        <v>2171</v>
      </c>
      <c r="D1362" s="353"/>
      <c r="E1362" s="353"/>
      <c r="F1362" s="353"/>
      <c r="G1362" s="164">
        <v>60</v>
      </c>
      <c r="H1362" s="10">
        <v>349080</v>
      </c>
      <c r="I1362" s="10">
        <v>263820</v>
      </c>
      <c r="J1362" s="10">
        <v>98760</v>
      </c>
      <c r="K1362" s="10">
        <v>316617</v>
      </c>
      <c r="L1362" s="10">
        <v>223923</v>
      </c>
      <c r="M1362" s="10">
        <v>188953</v>
      </c>
      <c r="N1362" s="10">
        <v>1441153</v>
      </c>
    </row>
    <row r="1363" spans="1:14">
      <c r="A1363" s="163">
        <v>487905</v>
      </c>
      <c r="B1363" s="164">
        <v>487905</v>
      </c>
      <c r="C1363" s="353" t="s">
        <v>2172</v>
      </c>
      <c r="D1363" s="353"/>
      <c r="E1363" s="353"/>
      <c r="F1363" s="353"/>
      <c r="G1363" s="164">
        <v>60</v>
      </c>
      <c r="H1363" s="10">
        <v>349080</v>
      </c>
      <c r="I1363" s="10">
        <v>263820</v>
      </c>
      <c r="J1363" s="10">
        <v>98760</v>
      </c>
      <c r="K1363" s="10">
        <v>316617</v>
      </c>
      <c r="L1363" s="10">
        <v>223923</v>
      </c>
      <c r="M1363" s="10">
        <v>188953</v>
      </c>
      <c r="N1363" s="10">
        <v>1441153</v>
      </c>
    </row>
    <row r="1364" spans="1:14">
      <c r="A1364" s="163">
        <v>489101</v>
      </c>
      <c r="B1364" s="164">
        <v>489101</v>
      </c>
      <c r="C1364" s="353" t="s">
        <v>2173</v>
      </c>
      <c r="D1364" s="353"/>
      <c r="E1364" s="353"/>
      <c r="F1364" s="353"/>
      <c r="G1364" s="164">
        <v>60</v>
      </c>
      <c r="H1364" s="10">
        <v>349080</v>
      </c>
      <c r="I1364" s="10">
        <v>263820</v>
      </c>
      <c r="J1364" s="10">
        <v>98760</v>
      </c>
      <c r="K1364" s="10">
        <v>316617</v>
      </c>
      <c r="L1364" s="10">
        <v>223923</v>
      </c>
      <c r="M1364" s="10">
        <v>188953</v>
      </c>
      <c r="N1364" s="10">
        <v>1441153</v>
      </c>
    </row>
    <row r="1365" spans="1:14">
      <c r="A1365" s="163">
        <v>490101</v>
      </c>
      <c r="B1365" s="164">
        <v>490101</v>
      </c>
      <c r="C1365" s="353" t="s">
        <v>2174</v>
      </c>
      <c r="D1365" s="353"/>
      <c r="E1365" s="353"/>
      <c r="F1365" s="353"/>
      <c r="G1365" s="164">
        <v>60</v>
      </c>
      <c r="H1365" s="10">
        <v>349080</v>
      </c>
      <c r="I1365" s="10">
        <v>263820</v>
      </c>
      <c r="J1365" s="10">
        <v>98760</v>
      </c>
      <c r="K1365" s="10">
        <v>316617</v>
      </c>
      <c r="L1365" s="10">
        <v>223923</v>
      </c>
      <c r="M1365" s="10">
        <v>188953</v>
      </c>
      <c r="N1365" s="10">
        <v>1441153</v>
      </c>
    </row>
    <row r="1366" spans="1:14">
      <c r="A1366" s="163">
        <v>490201</v>
      </c>
      <c r="B1366" s="164">
        <v>490201</v>
      </c>
      <c r="C1366" s="353" t="s">
        <v>2175</v>
      </c>
      <c r="D1366" s="353"/>
      <c r="E1366" s="353"/>
      <c r="F1366" s="353"/>
      <c r="G1366" s="164">
        <v>60</v>
      </c>
      <c r="H1366" s="10">
        <v>349080</v>
      </c>
      <c r="I1366" s="10">
        <v>263820</v>
      </c>
      <c r="J1366" s="10">
        <v>98760</v>
      </c>
      <c r="K1366" s="10">
        <v>316617</v>
      </c>
      <c r="L1366" s="10">
        <v>223923</v>
      </c>
      <c r="M1366" s="10">
        <v>188953</v>
      </c>
      <c r="N1366" s="10">
        <v>1441153</v>
      </c>
    </row>
    <row r="1367" spans="1:14">
      <c r="A1367" s="163">
        <v>483101</v>
      </c>
      <c r="B1367" s="164">
        <v>483101</v>
      </c>
      <c r="C1367" s="353" t="s">
        <v>2176</v>
      </c>
      <c r="D1367" s="353"/>
      <c r="E1367" s="353"/>
      <c r="F1367" s="353"/>
      <c r="G1367" s="164">
        <v>70</v>
      </c>
      <c r="H1367" s="10">
        <v>407260</v>
      </c>
      <c r="I1367" s="10">
        <v>307790</v>
      </c>
      <c r="J1367" s="10">
        <v>115220</v>
      </c>
      <c r="K1367" s="10">
        <v>376467</v>
      </c>
      <c r="L1367" s="10">
        <v>321066</v>
      </c>
      <c r="M1367" s="10">
        <v>188953</v>
      </c>
      <c r="N1367" s="10">
        <v>1716756</v>
      </c>
    </row>
    <row r="1368" spans="1:14">
      <c r="A1368" s="163">
        <v>489301</v>
      </c>
      <c r="B1368" s="164">
        <v>489301</v>
      </c>
      <c r="C1368" s="353" t="s">
        <v>2177</v>
      </c>
      <c r="D1368" s="353"/>
      <c r="E1368" s="353"/>
      <c r="F1368" s="353"/>
      <c r="G1368" s="164">
        <v>80</v>
      </c>
      <c r="H1368" s="10">
        <v>465440</v>
      </c>
      <c r="I1368" s="10">
        <v>351760</v>
      </c>
      <c r="J1368" s="10">
        <v>131680</v>
      </c>
      <c r="K1368" s="10">
        <v>447888</v>
      </c>
      <c r="L1368" s="10">
        <v>345615</v>
      </c>
      <c r="M1368" s="10">
        <v>188953</v>
      </c>
      <c r="N1368" s="10">
        <v>1931336</v>
      </c>
    </row>
    <row r="1369" spans="1:14">
      <c r="A1369" s="163">
        <v>494004</v>
      </c>
      <c r="B1369" s="164">
        <v>494004</v>
      </c>
      <c r="C1369" s="353" t="s">
        <v>2178</v>
      </c>
      <c r="D1369" s="353"/>
      <c r="E1369" s="353"/>
      <c r="F1369" s="353"/>
      <c r="G1369" s="164">
        <v>100</v>
      </c>
      <c r="H1369" s="10">
        <v>581800</v>
      </c>
      <c r="I1369" s="10">
        <v>439700</v>
      </c>
      <c r="J1369" s="10">
        <v>164600</v>
      </c>
      <c r="K1369" s="10">
        <v>564179</v>
      </c>
      <c r="L1369" s="10">
        <v>425946</v>
      </c>
      <c r="M1369" s="10">
        <v>188953</v>
      </c>
      <c r="N1369" s="10">
        <v>2365178</v>
      </c>
    </row>
    <row r="1370" spans="1:14">
      <c r="A1370" s="163">
        <v>494005</v>
      </c>
      <c r="B1370" s="164">
        <v>494005</v>
      </c>
      <c r="C1370" s="353" t="s">
        <v>2179</v>
      </c>
      <c r="D1370" s="353"/>
      <c r="E1370" s="353"/>
      <c r="F1370" s="353"/>
      <c r="G1370" s="164">
        <v>100</v>
      </c>
      <c r="H1370" s="10">
        <v>581800</v>
      </c>
      <c r="I1370" s="10">
        <v>439700</v>
      </c>
      <c r="J1370" s="10">
        <v>164600</v>
      </c>
      <c r="K1370" s="10">
        <v>564179</v>
      </c>
      <c r="L1370" s="10">
        <v>425946</v>
      </c>
      <c r="M1370" s="10">
        <v>188953</v>
      </c>
      <c r="N1370" s="10">
        <v>2365178</v>
      </c>
    </row>
    <row r="1371" spans="1:14">
      <c r="A1371" s="163">
        <v>494701</v>
      </c>
      <c r="B1371" s="164">
        <v>494701</v>
      </c>
      <c r="C1371" s="353" t="s">
        <v>2180</v>
      </c>
      <c r="D1371" s="353"/>
      <c r="E1371" s="353"/>
      <c r="F1371" s="353"/>
      <c r="G1371" s="164">
        <v>40</v>
      </c>
      <c r="H1371" s="10">
        <v>232720</v>
      </c>
      <c r="I1371" s="10">
        <v>175880</v>
      </c>
      <c r="J1371" s="10">
        <v>0</v>
      </c>
      <c r="K1371" s="10">
        <v>172669</v>
      </c>
      <c r="L1371" s="10">
        <v>129145</v>
      </c>
      <c r="M1371" s="10">
        <v>188953</v>
      </c>
      <c r="N1371" s="10">
        <v>899367</v>
      </c>
    </row>
    <row r="1372" spans="1:14">
      <c r="A1372" s="163">
        <v>487902</v>
      </c>
      <c r="B1372" s="164">
        <v>487902</v>
      </c>
      <c r="C1372" s="353" t="s">
        <v>2181</v>
      </c>
      <c r="D1372" s="353"/>
      <c r="E1372" s="353"/>
      <c r="F1372" s="353"/>
      <c r="G1372" s="164">
        <v>60</v>
      </c>
      <c r="H1372" s="10">
        <v>349080</v>
      </c>
      <c r="I1372" s="10">
        <v>263820</v>
      </c>
      <c r="J1372" s="10">
        <v>98760</v>
      </c>
      <c r="K1372" s="10">
        <v>316617</v>
      </c>
      <c r="L1372" s="10">
        <v>223923</v>
      </c>
      <c r="M1372" s="10">
        <v>188953</v>
      </c>
      <c r="N1372" s="10">
        <v>1441153</v>
      </c>
    </row>
    <row r="1373" spans="1:14">
      <c r="A1373" s="163">
        <v>487903</v>
      </c>
      <c r="B1373" s="164">
        <v>487903</v>
      </c>
      <c r="C1373" s="353" t="s">
        <v>2182</v>
      </c>
      <c r="D1373" s="353"/>
      <c r="E1373" s="353"/>
      <c r="F1373" s="353"/>
      <c r="G1373" s="164">
        <v>120</v>
      </c>
      <c r="H1373" s="10">
        <v>698160</v>
      </c>
      <c r="I1373" s="10">
        <v>527640</v>
      </c>
      <c r="J1373" s="10">
        <v>197520</v>
      </c>
      <c r="K1373" s="10">
        <v>597058</v>
      </c>
      <c r="L1373" s="10">
        <v>511404</v>
      </c>
      <c r="M1373" s="10">
        <v>188953</v>
      </c>
      <c r="N1373" s="10">
        <v>2720735</v>
      </c>
    </row>
    <row r="1374" spans="1:14">
      <c r="A1374" s="163">
        <v>497101</v>
      </c>
      <c r="B1374" s="164">
        <v>497101</v>
      </c>
      <c r="C1374" s="353" t="s">
        <v>2183</v>
      </c>
      <c r="D1374" s="353"/>
      <c r="E1374" s="353"/>
      <c r="F1374" s="353"/>
      <c r="G1374" s="164">
        <v>30</v>
      </c>
      <c r="H1374" s="10">
        <v>174540</v>
      </c>
      <c r="I1374" s="10">
        <v>131910</v>
      </c>
      <c r="J1374" s="10">
        <v>0</v>
      </c>
      <c r="K1374" s="10">
        <v>104490</v>
      </c>
      <c r="L1374" s="10">
        <v>124834</v>
      </c>
      <c r="M1374" s="10">
        <v>188953</v>
      </c>
      <c r="N1374" s="10">
        <v>724727</v>
      </c>
    </row>
    <row r="1375" spans="1:14">
      <c r="A1375" s="163">
        <v>497303</v>
      </c>
      <c r="B1375" s="164">
        <v>497303</v>
      </c>
      <c r="C1375" s="353" t="s">
        <v>2184</v>
      </c>
      <c r="D1375" s="353"/>
      <c r="E1375" s="353"/>
      <c r="F1375" s="353"/>
      <c r="G1375" s="164">
        <v>150</v>
      </c>
      <c r="H1375" s="10">
        <v>872700</v>
      </c>
      <c r="I1375" s="10">
        <v>659550</v>
      </c>
      <c r="J1375" s="10">
        <v>246900</v>
      </c>
      <c r="K1375" s="10">
        <v>727079</v>
      </c>
      <c r="L1375" s="10">
        <v>546527</v>
      </c>
      <c r="M1375" s="10">
        <v>188953</v>
      </c>
      <c r="N1375" s="10">
        <v>3241709</v>
      </c>
    </row>
    <row r="1376" spans="1:14">
      <c r="A1376" s="163">
        <v>497401</v>
      </c>
      <c r="B1376" s="164">
        <v>497401</v>
      </c>
      <c r="C1376" s="353" t="s">
        <v>2185</v>
      </c>
      <c r="D1376" s="353"/>
      <c r="E1376" s="353"/>
      <c r="F1376" s="353"/>
      <c r="G1376" s="164">
        <v>90</v>
      </c>
      <c r="H1376" s="10">
        <v>523620</v>
      </c>
      <c r="I1376" s="10">
        <v>395730</v>
      </c>
      <c r="J1376" s="10">
        <v>148140</v>
      </c>
      <c r="K1376" s="10">
        <v>505708</v>
      </c>
      <c r="L1376" s="10">
        <v>370599</v>
      </c>
      <c r="M1376" s="10">
        <v>188953</v>
      </c>
      <c r="N1376" s="10">
        <v>2132750</v>
      </c>
    </row>
    <row r="1377" spans="1:14" ht="24">
      <c r="A1377" s="163">
        <v>497501</v>
      </c>
      <c r="B1377" s="164">
        <v>497501</v>
      </c>
      <c r="C1377" s="353" t="s">
        <v>2186</v>
      </c>
      <c r="D1377" s="353"/>
      <c r="E1377" s="353"/>
      <c r="F1377" s="353"/>
      <c r="G1377" s="164">
        <v>190</v>
      </c>
      <c r="H1377" s="10">
        <v>1105420</v>
      </c>
      <c r="I1377" s="10">
        <v>835430</v>
      </c>
      <c r="J1377" s="10">
        <v>312740</v>
      </c>
      <c r="K1377" s="10">
        <v>963288</v>
      </c>
      <c r="L1377" s="10" t="s">
        <v>440</v>
      </c>
      <c r="M1377" s="10">
        <v>188953</v>
      </c>
      <c r="N1377" s="10">
        <v>3405831</v>
      </c>
    </row>
    <row r="1378" spans="1:14" ht="24">
      <c r="A1378" s="163">
        <v>497502</v>
      </c>
      <c r="B1378" s="164">
        <v>497502</v>
      </c>
      <c r="C1378" s="353" t="s">
        <v>2187</v>
      </c>
      <c r="D1378" s="353"/>
      <c r="E1378" s="353"/>
      <c r="F1378" s="353"/>
      <c r="G1378" s="164">
        <v>190</v>
      </c>
      <c r="H1378" s="10">
        <v>1105420</v>
      </c>
      <c r="I1378" s="10">
        <v>835430</v>
      </c>
      <c r="J1378" s="10">
        <v>312740</v>
      </c>
      <c r="K1378" s="10">
        <v>963288</v>
      </c>
      <c r="L1378" s="10" t="s">
        <v>440</v>
      </c>
      <c r="M1378" s="10">
        <v>188953</v>
      </c>
      <c r="N1378" s="10">
        <v>3405831</v>
      </c>
    </row>
    <row r="1379" spans="1:14">
      <c r="A1379" s="163">
        <v>497504</v>
      </c>
      <c r="B1379" s="164">
        <v>497504</v>
      </c>
      <c r="C1379" s="353" t="s">
        <v>2188</v>
      </c>
      <c r="D1379" s="353"/>
      <c r="E1379" s="353"/>
      <c r="F1379" s="353"/>
      <c r="G1379" s="164">
        <v>80</v>
      </c>
      <c r="H1379" s="10">
        <v>465440</v>
      </c>
      <c r="I1379" s="10">
        <v>351760</v>
      </c>
      <c r="J1379" s="10">
        <v>131680</v>
      </c>
      <c r="K1379" s="10">
        <v>447888</v>
      </c>
      <c r="L1379" s="10">
        <v>345615</v>
      </c>
      <c r="M1379" s="10">
        <v>188953</v>
      </c>
      <c r="N1379" s="10">
        <v>1931336</v>
      </c>
    </row>
    <row r="1380" spans="1:14" ht="24">
      <c r="A1380" s="163">
        <v>497505</v>
      </c>
      <c r="B1380" s="164">
        <v>497505</v>
      </c>
      <c r="C1380" s="353" t="s">
        <v>2189</v>
      </c>
      <c r="D1380" s="353"/>
      <c r="E1380" s="353"/>
      <c r="F1380" s="353"/>
      <c r="G1380" s="164">
        <v>230</v>
      </c>
      <c r="H1380" s="10">
        <v>1338140</v>
      </c>
      <c r="I1380" s="10">
        <v>1011310</v>
      </c>
      <c r="J1380" s="10">
        <v>378580</v>
      </c>
      <c r="K1380" s="10">
        <v>1089802</v>
      </c>
      <c r="L1380" s="10" t="s">
        <v>440</v>
      </c>
      <c r="M1380" s="10">
        <v>188953</v>
      </c>
      <c r="N1380" s="10">
        <v>4006785</v>
      </c>
    </row>
    <row r="1381" spans="1:14" ht="24">
      <c r="A1381" s="163">
        <v>497506</v>
      </c>
      <c r="B1381" s="164">
        <v>497506</v>
      </c>
      <c r="C1381" s="353" t="s">
        <v>2190</v>
      </c>
      <c r="D1381" s="353"/>
      <c r="E1381" s="353"/>
      <c r="F1381" s="353"/>
      <c r="G1381" s="164">
        <v>230</v>
      </c>
      <c r="H1381" s="10">
        <v>1338140</v>
      </c>
      <c r="I1381" s="10">
        <v>1011310</v>
      </c>
      <c r="J1381" s="10">
        <v>378580</v>
      </c>
      <c r="K1381" s="10">
        <v>1089802</v>
      </c>
      <c r="L1381" s="10" t="s">
        <v>440</v>
      </c>
      <c r="M1381" s="10">
        <v>188953</v>
      </c>
      <c r="N1381" s="10">
        <v>4006785</v>
      </c>
    </row>
    <row r="1382" spans="1:14" ht="24">
      <c r="A1382" s="163">
        <v>497507</v>
      </c>
      <c r="B1382" s="164">
        <v>497507</v>
      </c>
      <c r="C1382" s="353" t="s">
        <v>2191</v>
      </c>
      <c r="D1382" s="353"/>
      <c r="E1382" s="353"/>
      <c r="F1382" s="353"/>
      <c r="G1382" s="164">
        <v>230</v>
      </c>
      <c r="H1382" s="10">
        <v>1338140</v>
      </c>
      <c r="I1382" s="10">
        <v>1011310</v>
      </c>
      <c r="J1382" s="10">
        <v>378580</v>
      </c>
      <c r="K1382" s="10">
        <v>1089802</v>
      </c>
      <c r="L1382" s="10" t="s">
        <v>440</v>
      </c>
      <c r="M1382" s="10">
        <v>188953</v>
      </c>
      <c r="N1382" s="10">
        <v>4006785</v>
      </c>
    </row>
    <row r="1383" spans="1:14" ht="24">
      <c r="A1383" s="163">
        <v>497508</v>
      </c>
      <c r="B1383" s="164">
        <v>497508</v>
      </c>
      <c r="C1383" s="353" t="s">
        <v>2192</v>
      </c>
      <c r="D1383" s="353"/>
      <c r="E1383" s="353"/>
      <c r="F1383" s="353"/>
      <c r="G1383" s="164">
        <v>230</v>
      </c>
      <c r="H1383" s="10">
        <v>1338140</v>
      </c>
      <c r="I1383" s="10">
        <v>1011310</v>
      </c>
      <c r="J1383" s="10">
        <v>378580</v>
      </c>
      <c r="K1383" s="10">
        <v>1089802</v>
      </c>
      <c r="L1383" s="10" t="s">
        <v>440</v>
      </c>
      <c r="M1383" s="10">
        <v>188953</v>
      </c>
      <c r="N1383" s="10">
        <v>4006785</v>
      </c>
    </row>
    <row r="1384" spans="1:14">
      <c r="A1384" s="163">
        <v>497509</v>
      </c>
      <c r="B1384" s="164">
        <v>497509</v>
      </c>
      <c r="C1384" s="353" t="s">
        <v>2193</v>
      </c>
      <c r="D1384" s="353"/>
      <c r="E1384" s="353"/>
      <c r="F1384" s="353"/>
      <c r="G1384" s="164">
        <v>170</v>
      </c>
      <c r="H1384" s="10">
        <v>989060</v>
      </c>
      <c r="I1384" s="10">
        <v>747490</v>
      </c>
      <c r="J1384" s="10">
        <v>279820</v>
      </c>
      <c r="K1384" s="10">
        <v>798418</v>
      </c>
      <c r="L1384" s="10">
        <v>596414</v>
      </c>
      <c r="M1384" s="10">
        <v>188953</v>
      </c>
      <c r="N1384" s="10">
        <v>3600155</v>
      </c>
    </row>
    <row r="1385" spans="1:14">
      <c r="A1385" s="163">
        <v>499101</v>
      </c>
      <c r="B1385" s="164">
        <v>499101</v>
      </c>
      <c r="C1385" s="353" t="s">
        <v>2194</v>
      </c>
      <c r="D1385" s="353"/>
      <c r="E1385" s="353"/>
      <c r="F1385" s="353"/>
      <c r="G1385" s="164">
        <v>80</v>
      </c>
      <c r="H1385" s="10">
        <v>465440</v>
      </c>
      <c r="I1385" s="10">
        <v>351760</v>
      </c>
      <c r="J1385" s="10">
        <v>131680</v>
      </c>
      <c r="K1385" s="10">
        <v>447888</v>
      </c>
      <c r="L1385" s="10">
        <v>345615</v>
      </c>
      <c r="M1385" s="10">
        <v>188953</v>
      </c>
      <c r="N1385" s="10">
        <v>1931336</v>
      </c>
    </row>
    <row r="1386" spans="1:14">
      <c r="A1386" s="163">
        <v>499401</v>
      </c>
      <c r="B1386" s="164">
        <v>499401</v>
      </c>
      <c r="C1386" s="353" t="s">
        <v>2195</v>
      </c>
      <c r="D1386" s="353"/>
      <c r="E1386" s="353"/>
      <c r="F1386" s="353"/>
      <c r="G1386" s="164">
        <v>60</v>
      </c>
      <c r="H1386" s="10">
        <v>349080</v>
      </c>
      <c r="I1386" s="10">
        <v>263820</v>
      </c>
      <c r="J1386" s="10">
        <v>98760</v>
      </c>
      <c r="K1386" s="10">
        <v>316617</v>
      </c>
      <c r="L1386" s="10">
        <v>223923</v>
      </c>
      <c r="M1386" s="10">
        <v>188953</v>
      </c>
      <c r="N1386" s="10">
        <v>1441153</v>
      </c>
    </row>
    <row r="1387" spans="1:14">
      <c r="A1387" s="163">
        <v>499501</v>
      </c>
      <c r="B1387" s="164">
        <v>499501</v>
      </c>
      <c r="C1387" s="353" t="s">
        <v>2196</v>
      </c>
      <c r="D1387" s="353"/>
      <c r="E1387" s="353"/>
      <c r="F1387" s="353"/>
      <c r="G1387" s="164">
        <v>30</v>
      </c>
      <c r="H1387" s="10">
        <v>174540</v>
      </c>
      <c r="I1387" s="10">
        <v>131910</v>
      </c>
      <c r="J1387" s="10">
        <v>0</v>
      </c>
      <c r="K1387" s="10">
        <v>104490</v>
      </c>
      <c r="L1387" s="10">
        <v>124834</v>
      </c>
      <c r="M1387" s="10">
        <v>188953</v>
      </c>
      <c r="N1387" s="10">
        <v>724727</v>
      </c>
    </row>
    <row r="1388" spans="1:14">
      <c r="A1388" s="163">
        <v>499601</v>
      </c>
      <c r="B1388" s="164">
        <v>499601</v>
      </c>
      <c r="C1388" s="353" t="s">
        <v>2197</v>
      </c>
      <c r="D1388" s="353"/>
      <c r="E1388" s="353"/>
      <c r="F1388" s="353"/>
      <c r="G1388" s="164">
        <v>20</v>
      </c>
      <c r="H1388" s="10">
        <v>116360</v>
      </c>
      <c r="I1388" s="10">
        <v>87940</v>
      </c>
      <c r="J1388" s="10">
        <v>0</v>
      </c>
      <c r="K1388" s="10">
        <v>50277</v>
      </c>
      <c r="L1388" s="10">
        <v>120914</v>
      </c>
      <c r="M1388" s="10">
        <v>188953</v>
      </c>
      <c r="N1388" s="10">
        <v>564444</v>
      </c>
    </row>
    <row r="1389" spans="1:14">
      <c r="A1389" s="163">
        <v>862102</v>
      </c>
      <c r="B1389" s="164">
        <v>862102</v>
      </c>
      <c r="C1389" s="353" t="s">
        <v>2198</v>
      </c>
      <c r="D1389" s="353"/>
      <c r="E1389" s="353"/>
      <c r="F1389" s="353"/>
      <c r="G1389" s="164">
        <v>80</v>
      </c>
      <c r="H1389" s="10">
        <v>465440</v>
      </c>
      <c r="I1389" s="10">
        <v>351760</v>
      </c>
      <c r="J1389" s="10">
        <v>131680</v>
      </c>
      <c r="K1389" s="10">
        <v>447888</v>
      </c>
      <c r="L1389" s="10">
        <v>345615</v>
      </c>
      <c r="M1389" s="10">
        <v>188953</v>
      </c>
      <c r="N1389" s="10">
        <v>1931336</v>
      </c>
    </row>
    <row r="1390" spans="1:14">
      <c r="A1390" s="163">
        <v>862103</v>
      </c>
      <c r="B1390" s="164">
        <v>862103</v>
      </c>
      <c r="C1390" s="353" t="s">
        <v>2199</v>
      </c>
      <c r="D1390" s="353"/>
      <c r="E1390" s="353"/>
      <c r="F1390" s="353"/>
      <c r="G1390" s="164">
        <v>80</v>
      </c>
      <c r="H1390" s="10">
        <v>465440</v>
      </c>
      <c r="I1390" s="10">
        <v>351760</v>
      </c>
      <c r="J1390" s="10">
        <v>131680</v>
      </c>
      <c r="K1390" s="10">
        <v>447888</v>
      </c>
      <c r="L1390" s="10">
        <v>345615</v>
      </c>
      <c r="M1390" s="10">
        <v>188953</v>
      </c>
      <c r="N1390" s="10">
        <v>1931336</v>
      </c>
    </row>
    <row r="1391" spans="1:14">
      <c r="A1391" s="163">
        <v>962201</v>
      </c>
      <c r="B1391" s="164">
        <v>962201</v>
      </c>
      <c r="C1391" s="353" t="s">
        <v>2200</v>
      </c>
      <c r="D1391" s="353"/>
      <c r="E1391" s="353"/>
      <c r="F1391" s="353"/>
      <c r="G1391" s="164">
        <v>20</v>
      </c>
      <c r="H1391" s="10">
        <v>116360</v>
      </c>
      <c r="I1391" s="10">
        <v>87940</v>
      </c>
      <c r="J1391" s="10">
        <v>0</v>
      </c>
      <c r="K1391" s="10">
        <v>50277</v>
      </c>
      <c r="L1391" s="10">
        <v>120914</v>
      </c>
      <c r="M1391" s="10">
        <v>188953</v>
      </c>
      <c r="N1391" s="10">
        <v>564444</v>
      </c>
    </row>
    <row r="1392" spans="1:14">
      <c r="A1392" s="163">
        <v>550201</v>
      </c>
      <c r="B1392" s="164">
        <v>550201</v>
      </c>
      <c r="C1392" s="353" t="s">
        <v>2201</v>
      </c>
      <c r="D1392" s="353"/>
      <c r="E1392" s="353"/>
      <c r="F1392" s="353"/>
      <c r="G1392" s="164">
        <v>80</v>
      </c>
      <c r="H1392" s="10">
        <v>465440</v>
      </c>
      <c r="I1392" s="10">
        <v>351760</v>
      </c>
      <c r="J1392" s="10">
        <v>131680</v>
      </c>
      <c r="K1392" s="10">
        <v>447888</v>
      </c>
      <c r="L1392" s="10">
        <v>345615</v>
      </c>
      <c r="M1392" s="10">
        <v>188953</v>
      </c>
      <c r="N1392" s="10">
        <v>1931336</v>
      </c>
    </row>
    <row r="1393" spans="1:14">
      <c r="A1393" s="163">
        <v>550202</v>
      </c>
      <c r="B1393" s="164">
        <v>550202</v>
      </c>
      <c r="C1393" s="353" t="s">
        <v>2202</v>
      </c>
      <c r="D1393" s="353"/>
      <c r="E1393" s="353"/>
      <c r="F1393" s="353"/>
      <c r="G1393" s="164">
        <v>80</v>
      </c>
      <c r="H1393" s="10">
        <v>465440</v>
      </c>
      <c r="I1393" s="10">
        <v>351760</v>
      </c>
      <c r="J1393" s="10">
        <v>131680</v>
      </c>
      <c r="K1393" s="10">
        <v>447888</v>
      </c>
      <c r="L1393" s="10">
        <v>345615</v>
      </c>
      <c r="M1393" s="10">
        <v>188953</v>
      </c>
      <c r="N1393" s="10">
        <v>1931336</v>
      </c>
    </row>
    <row r="1394" spans="1:14">
      <c r="A1394" s="163">
        <v>550204</v>
      </c>
      <c r="B1394" s="164">
        <v>550204</v>
      </c>
      <c r="C1394" s="353" t="s">
        <v>2203</v>
      </c>
      <c r="D1394" s="353"/>
      <c r="E1394" s="353"/>
      <c r="F1394" s="353"/>
      <c r="G1394" s="164">
        <v>80</v>
      </c>
      <c r="H1394" s="10">
        <v>465440</v>
      </c>
      <c r="I1394" s="10">
        <v>351760</v>
      </c>
      <c r="J1394" s="10">
        <v>131680</v>
      </c>
      <c r="K1394" s="10">
        <v>447888</v>
      </c>
      <c r="L1394" s="10">
        <v>345615</v>
      </c>
      <c r="M1394" s="10">
        <v>188953</v>
      </c>
      <c r="N1394" s="10">
        <v>1931336</v>
      </c>
    </row>
    <row r="1395" spans="1:14">
      <c r="A1395" s="163">
        <v>558202</v>
      </c>
      <c r="B1395" s="164">
        <v>558202</v>
      </c>
      <c r="C1395" s="353" t="s">
        <v>2204</v>
      </c>
      <c r="D1395" s="353"/>
      <c r="E1395" s="353"/>
      <c r="F1395" s="353"/>
      <c r="G1395" s="164">
        <v>120</v>
      </c>
      <c r="H1395" s="10">
        <v>698160</v>
      </c>
      <c r="I1395" s="10">
        <v>527640</v>
      </c>
      <c r="J1395" s="10">
        <v>197520</v>
      </c>
      <c r="K1395" s="10">
        <v>597058</v>
      </c>
      <c r="L1395" s="10">
        <v>511404</v>
      </c>
      <c r="M1395" s="10">
        <v>188953</v>
      </c>
      <c r="N1395" s="10">
        <v>2720735</v>
      </c>
    </row>
    <row r="1396" spans="1:14">
      <c r="A1396" s="163">
        <v>558203</v>
      </c>
      <c r="B1396" s="164">
        <v>558203</v>
      </c>
      <c r="C1396" s="353" t="s">
        <v>2205</v>
      </c>
      <c r="D1396" s="353"/>
      <c r="E1396" s="353"/>
      <c r="F1396" s="353"/>
      <c r="G1396" s="164">
        <v>120</v>
      </c>
      <c r="H1396" s="10">
        <v>698160</v>
      </c>
      <c r="I1396" s="10">
        <v>527640</v>
      </c>
      <c r="J1396" s="10">
        <v>197520</v>
      </c>
      <c r="K1396" s="10">
        <v>597058</v>
      </c>
      <c r="L1396" s="10">
        <v>511404</v>
      </c>
      <c r="M1396" s="10">
        <v>188953</v>
      </c>
      <c r="N1396" s="10">
        <v>2720735</v>
      </c>
    </row>
    <row r="1397" spans="1:14" ht="24">
      <c r="A1397" s="163">
        <v>592004</v>
      </c>
      <c r="B1397" s="167">
        <v>592004</v>
      </c>
      <c r="C1397" s="351" t="s">
        <v>2206</v>
      </c>
      <c r="D1397" s="351"/>
      <c r="E1397" s="351"/>
      <c r="F1397" s="351"/>
      <c r="G1397" s="164">
        <v>197</v>
      </c>
      <c r="H1397" s="10">
        <v>1146146</v>
      </c>
      <c r="I1397" s="10">
        <v>866209</v>
      </c>
      <c r="J1397" s="10">
        <v>324262</v>
      </c>
      <c r="K1397" s="10">
        <v>963288</v>
      </c>
      <c r="L1397" s="10" t="s">
        <v>440</v>
      </c>
      <c r="M1397" s="10">
        <v>188953</v>
      </c>
      <c r="N1397" s="10">
        <v>3488858</v>
      </c>
    </row>
    <row r="1398" spans="1:14">
      <c r="A1398" s="163">
        <v>551101</v>
      </c>
      <c r="B1398" s="164">
        <v>551101</v>
      </c>
      <c r="C1398" s="353" t="s">
        <v>2207</v>
      </c>
      <c r="D1398" s="353"/>
      <c r="E1398" s="353"/>
      <c r="F1398" s="353"/>
      <c r="G1398" s="164">
        <v>115</v>
      </c>
      <c r="H1398" s="10">
        <v>669070</v>
      </c>
      <c r="I1398" s="10">
        <v>505655</v>
      </c>
      <c r="J1398" s="10">
        <v>189290</v>
      </c>
      <c r="K1398" s="10">
        <v>597058</v>
      </c>
      <c r="L1398" s="10">
        <v>511404</v>
      </c>
      <c r="M1398" s="10">
        <v>188953</v>
      </c>
      <c r="N1398" s="10">
        <v>2661430</v>
      </c>
    </row>
    <row r="1399" spans="1:14">
      <c r="A1399" s="163">
        <v>551201</v>
      </c>
      <c r="B1399" s="164">
        <v>551201</v>
      </c>
      <c r="C1399" s="353" t="s">
        <v>2208</v>
      </c>
      <c r="D1399" s="353"/>
      <c r="E1399" s="353"/>
      <c r="F1399" s="353"/>
      <c r="G1399" s="164">
        <v>80</v>
      </c>
      <c r="H1399" s="10">
        <v>465440</v>
      </c>
      <c r="I1399" s="10">
        <v>351760</v>
      </c>
      <c r="J1399" s="10">
        <v>131680</v>
      </c>
      <c r="K1399" s="10">
        <v>447888</v>
      </c>
      <c r="L1399" s="10">
        <v>345615</v>
      </c>
      <c r="M1399" s="10">
        <v>188953</v>
      </c>
      <c r="N1399" s="10">
        <v>1931336</v>
      </c>
    </row>
    <row r="1400" spans="1:14">
      <c r="A1400" s="163">
        <v>551202</v>
      </c>
      <c r="B1400" s="164">
        <v>551202</v>
      </c>
      <c r="C1400" s="353" t="s">
        <v>2209</v>
      </c>
      <c r="D1400" s="353"/>
      <c r="E1400" s="353"/>
      <c r="F1400" s="353"/>
      <c r="G1400" s="164">
        <v>80</v>
      </c>
      <c r="H1400" s="10">
        <v>465440</v>
      </c>
      <c r="I1400" s="10">
        <v>351760</v>
      </c>
      <c r="J1400" s="10">
        <v>131680</v>
      </c>
      <c r="K1400" s="10">
        <v>447888</v>
      </c>
      <c r="L1400" s="10">
        <v>345615</v>
      </c>
      <c r="M1400" s="10">
        <v>188953</v>
      </c>
      <c r="N1400" s="10">
        <v>1931336</v>
      </c>
    </row>
    <row r="1401" spans="1:14">
      <c r="A1401" s="163">
        <v>551203</v>
      </c>
      <c r="B1401" s="164">
        <v>551203</v>
      </c>
      <c r="C1401" s="353" t="s">
        <v>2210</v>
      </c>
      <c r="D1401" s="353"/>
      <c r="E1401" s="353"/>
      <c r="F1401" s="353"/>
      <c r="G1401" s="164">
        <v>80</v>
      </c>
      <c r="H1401" s="10">
        <v>465440</v>
      </c>
      <c r="I1401" s="10">
        <v>351760</v>
      </c>
      <c r="J1401" s="10">
        <v>131680</v>
      </c>
      <c r="K1401" s="10">
        <v>447888</v>
      </c>
      <c r="L1401" s="10">
        <v>345615</v>
      </c>
      <c r="M1401" s="10">
        <v>188953</v>
      </c>
      <c r="N1401" s="10">
        <v>1931336</v>
      </c>
    </row>
    <row r="1402" spans="1:14">
      <c r="A1402" s="163">
        <v>592001</v>
      </c>
      <c r="B1402" s="164">
        <v>592001</v>
      </c>
      <c r="C1402" s="353" t="s">
        <v>2211</v>
      </c>
      <c r="D1402" s="353"/>
      <c r="E1402" s="353"/>
      <c r="F1402" s="353"/>
      <c r="G1402" s="164">
        <v>115</v>
      </c>
      <c r="H1402" s="10">
        <v>669070</v>
      </c>
      <c r="I1402" s="10">
        <v>505655</v>
      </c>
      <c r="J1402" s="10">
        <v>189290</v>
      </c>
      <c r="K1402" s="10">
        <v>597058</v>
      </c>
      <c r="L1402" s="10">
        <v>511404</v>
      </c>
      <c r="M1402" s="10">
        <v>188953</v>
      </c>
      <c r="N1402" s="10">
        <v>2661430</v>
      </c>
    </row>
    <row r="1403" spans="1:14">
      <c r="A1403" s="163">
        <v>592005</v>
      </c>
      <c r="B1403" s="164">
        <v>592005</v>
      </c>
      <c r="C1403" s="353" t="s">
        <v>2212</v>
      </c>
      <c r="D1403" s="353"/>
      <c r="E1403" s="353"/>
      <c r="F1403" s="353"/>
      <c r="G1403" s="164">
        <v>115</v>
      </c>
      <c r="H1403" s="10">
        <v>669070</v>
      </c>
      <c r="I1403" s="10">
        <v>505655</v>
      </c>
      <c r="J1403" s="10">
        <v>189290</v>
      </c>
      <c r="K1403" s="10">
        <v>597058</v>
      </c>
      <c r="L1403" s="10">
        <v>511404</v>
      </c>
      <c r="M1403" s="10">
        <v>188953</v>
      </c>
      <c r="N1403" s="10">
        <v>2661430</v>
      </c>
    </row>
    <row r="1404" spans="1:14" ht="24">
      <c r="A1404" s="163">
        <v>592301</v>
      </c>
      <c r="B1404" s="164">
        <v>592301</v>
      </c>
      <c r="C1404" s="353" t="s">
        <v>2213</v>
      </c>
      <c r="D1404" s="353"/>
      <c r="E1404" s="353"/>
      <c r="F1404" s="353"/>
      <c r="G1404" s="164">
        <v>200</v>
      </c>
      <c r="H1404" s="10">
        <v>1163600</v>
      </c>
      <c r="I1404" s="10">
        <v>879400</v>
      </c>
      <c r="J1404" s="10">
        <v>329200</v>
      </c>
      <c r="K1404" s="10">
        <v>963288</v>
      </c>
      <c r="L1404" s="10" t="s">
        <v>440</v>
      </c>
      <c r="M1404" s="10">
        <v>188953</v>
      </c>
      <c r="N1404" s="10">
        <v>3524441</v>
      </c>
    </row>
    <row r="1405" spans="1:14">
      <c r="A1405" s="163">
        <v>550104</v>
      </c>
      <c r="B1405" s="164">
        <v>550104</v>
      </c>
      <c r="C1405" s="353" t="s">
        <v>2214</v>
      </c>
      <c r="D1405" s="353"/>
      <c r="E1405" s="353"/>
      <c r="F1405" s="353"/>
      <c r="G1405" s="164">
        <v>80</v>
      </c>
      <c r="H1405" s="10">
        <v>465440</v>
      </c>
      <c r="I1405" s="10">
        <v>351760</v>
      </c>
      <c r="J1405" s="10">
        <v>131680</v>
      </c>
      <c r="K1405" s="10">
        <v>447888</v>
      </c>
      <c r="L1405" s="10">
        <v>345615</v>
      </c>
      <c r="M1405" s="10">
        <v>188953</v>
      </c>
      <c r="N1405" s="10">
        <v>1931336</v>
      </c>
    </row>
    <row r="1406" spans="1:14">
      <c r="A1406" s="163">
        <v>590101</v>
      </c>
      <c r="B1406" s="164">
        <v>590101</v>
      </c>
      <c r="C1406" s="353" t="s">
        <v>2215</v>
      </c>
      <c r="D1406" s="353"/>
      <c r="E1406" s="353"/>
      <c r="F1406" s="353"/>
      <c r="G1406" s="164">
        <v>80</v>
      </c>
      <c r="H1406" s="10">
        <v>465440</v>
      </c>
      <c r="I1406" s="10">
        <v>351760</v>
      </c>
      <c r="J1406" s="10">
        <v>131680</v>
      </c>
      <c r="K1406" s="10">
        <v>447888</v>
      </c>
      <c r="L1406" s="10">
        <v>345615</v>
      </c>
      <c r="M1406" s="10">
        <v>188953</v>
      </c>
      <c r="N1406" s="10">
        <v>1931336</v>
      </c>
    </row>
    <row r="1407" spans="1:14">
      <c r="A1407" s="163">
        <v>590401</v>
      </c>
      <c r="B1407" s="164">
        <v>590401</v>
      </c>
      <c r="C1407" s="353" t="s">
        <v>2216</v>
      </c>
      <c r="D1407" s="353"/>
      <c r="E1407" s="353"/>
      <c r="F1407" s="353"/>
      <c r="G1407" s="164">
        <v>80</v>
      </c>
      <c r="H1407" s="10">
        <v>465440</v>
      </c>
      <c r="I1407" s="10">
        <v>351760</v>
      </c>
      <c r="J1407" s="10">
        <v>131680</v>
      </c>
      <c r="K1407" s="10">
        <v>447888</v>
      </c>
      <c r="L1407" s="10">
        <v>345615</v>
      </c>
      <c r="M1407" s="10">
        <v>188953</v>
      </c>
      <c r="N1407" s="10">
        <v>1931336</v>
      </c>
    </row>
    <row r="1408" spans="1:14">
      <c r="A1408" s="163">
        <v>553105</v>
      </c>
      <c r="B1408" s="164">
        <v>553105</v>
      </c>
      <c r="C1408" s="353" t="s">
        <v>2217</v>
      </c>
      <c r="D1408" s="353"/>
      <c r="E1408" s="353"/>
      <c r="F1408" s="353"/>
      <c r="G1408" s="164">
        <v>155</v>
      </c>
      <c r="H1408" s="10">
        <v>901790</v>
      </c>
      <c r="I1408" s="10">
        <v>681535</v>
      </c>
      <c r="J1408" s="10">
        <v>255130</v>
      </c>
      <c r="K1408" s="10">
        <v>798418</v>
      </c>
      <c r="L1408" s="10">
        <v>596414</v>
      </c>
      <c r="M1408" s="10">
        <v>188953</v>
      </c>
      <c r="N1408" s="10">
        <v>3422240</v>
      </c>
    </row>
    <row r="1409" spans="1:14">
      <c r="A1409" s="163">
        <v>553106</v>
      </c>
      <c r="B1409" s="164">
        <v>553106</v>
      </c>
      <c r="C1409" s="353" t="s">
        <v>2218</v>
      </c>
      <c r="D1409" s="353"/>
      <c r="E1409" s="353"/>
      <c r="F1409" s="353"/>
      <c r="G1409" s="164">
        <v>155</v>
      </c>
      <c r="H1409" s="10">
        <v>901790</v>
      </c>
      <c r="I1409" s="10">
        <v>681535</v>
      </c>
      <c r="J1409" s="10">
        <v>255130</v>
      </c>
      <c r="K1409" s="10">
        <v>798418</v>
      </c>
      <c r="L1409" s="10">
        <v>596414</v>
      </c>
      <c r="M1409" s="10">
        <v>188953</v>
      </c>
      <c r="N1409" s="10">
        <v>3422240</v>
      </c>
    </row>
    <row r="1410" spans="1:14">
      <c r="A1410" s="163">
        <v>553107</v>
      </c>
      <c r="B1410" s="164">
        <v>553107</v>
      </c>
      <c r="C1410" s="353" t="s">
        <v>2219</v>
      </c>
      <c r="D1410" s="353"/>
      <c r="E1410" s="353"/>
      <c r="F1410" s="353"/>
      <c r="G1410" s="164">
        <v>155</v>
      </c>
      <c r="H1410" s="10">
        <v>901790</v>
      </c>
      <c r="I1410" s="10">
        <v>681535</v>
      </c>
      <c r="J1410" s="10">
        <v>255130</v>
      </c>
      <c r="K1410" s="10">
        <v>798418</v>
      </c>
      <c r="L1410" s="10">
        <v>596414</v>
      </c>
      <c r="M1410" s="10">
        <v>188953</v>
      </c>
      <c r="N1410" s="10">
        <v>3422240</v>
      </c>
    </row>
    <row r="1411" spans="1:14" ht="24">
      <c r="A1411" s="163">
        <v>554001</v>
      </c>
      <c r="B1411" s="164">
        <v>554001</v>
      </c>
      <c r="C1411" s="353" t="s">
        <v>2220</v>
      </c>
      <c r="D1411" s="353"/>
      <c r="E1411" s="353"/>
      <c r="F1411" s="353"/>
      <c r="G1411" s="164">
        <v>220</v>
      </c>
      <c r="H1411" s="10">
        <v>1279960</v>
      </c>
      <c r="I1411" s="10">
        <v>967340</v>
      </c>
      <c r="J1411" s="10">
        <v>362120</v>
      </c>
      <c r="K1411" s="10">
        <v>1089802</v>
      </c>
      <c r="L1411" s="10" t="s">
        <v>440</v>
      </c>
      <c r="M1411" s="10">
        <v>188953</v>
      </c>
      <c r="N1411" s="10">
        <v>3888175</v>
      </c>
    </row>
    <row r="1412" spans="1:14" ht="24">
      <c r="A1412" s="163">
        <v>554002</v>
      </c>
      <c r="B1412" s="164">
        <v>554002</v>
      </c>
      <c r="C1412" s="353" t="s">
        <v>2221</v>
      </c>
      <c r="D1412" s="353"/>
      <c r="E1412" s="353"/>
      <c r="F1412" s="353"/>
      <c r="G1412" s="164">
        <v>220</v>
      </c>
      <c r="H1412" s="10">
        <v>1279960</v>
      </c>
      <c r="I1412" s="10">
        <v>967340</v>
      </c>
      <c r="J1412" s="10">
        <v>362120</v>
      </c>
      <c r="K1412" s="10">
        <v>1089802</v>
      </c>
      <c r="L1412" s="10" t="s">
        <v>440</v>
      </c>
      <c r="M1412" s="10">
        <v>188953</v>
      </c>
      <c r="N1412" s="10">
        <v>3888175</v>
      </c>
    </row>
    <row r="1413" spans="1:14" ht="24">
      <c r="A1413" s="163">
        <v>554003</v>
      </c>
      <c r="B1413" s="164">
        <v>554003</v>
      </c>
      <c r="C1413" s="353" t="s">
        <v>2222</v>
      </c>
      <c r="D1413" s="353"/>
      <c r="E1413" s="353"/>
      <c r="F1413" s="353"/>
      <c r="G1413" s="164">
        <v>220</v>
      </c>
      <c r="H1413" s="10">
        <v>1279960</v>
      </c>
      <c r="I1413" s="10">
        <v>967340</v>
      </c>
      <c r="J1413" s="10">
        <v>362120</v>
      </c>
      <c r="K1413" s="10">
        <v>1089802</v>
      </c>
      <c r="L1413" s="10" t="s">
        <v>440</v>
      </c>
      <c r="M1413" s="10">
        <v>188953</v>
      </c>
      <c r="N1413" s="10">
        <v>3888175</v>
      </c>
    </row>
    <row r="1414" spans="1:14">
      <c r="A1414" s="163">
        <v>554102</v>
      </c>
      <c r="B1414" s="164">
        <v>554102</v>
      </c>
      <c r="C1414" s="353" t="s">
        <v>2223</v>
      </c>
      <c r="D1414" s="353"/>
      <c r="E1414" s="353"/>
      <c r="F1414" s="353"/>
      <c r="G1414" s="164">
        <v>160</v>
      </c>
      <c r="H1414" s="10">
        <v>930880</v>
      </c>
      <c r="I1414" s="10">
        <v>703520</v>
      </c>
      <c r="J1414" s="10">
        <v>263360</v>
      </c>
      <c r="K1414" s="10">
        <v>798418</v>
      </c>
      <c r="L1414" s="10">
        <v>596414</v>
      </c>
      <c r="M1414" s="10">
        <v>188953</v>
      </c>
      <c r="N1414" s="10">
        <v>3481545</v>
      </c>
    </row>
    <row r="1415" spans="1:14">
      <c r="A1415" s="163">
        <v>554103</v>
      </c>
      <c r="B1415" s="164">
        <v>554103</v>
      </c>
      <c r="C1415" s="353" t="s">
        <v>2224</v>
      </c>
      <c r="D1415" s="353"/>
      <c r="E1415" s="353"/>
      <c r="F1415" s="353"/>
      <c r="G1415" s="164">
        <v>160</v>
      </c>
      <c r="H1415" s="10">
        <v>930880</v>
      </c>
      <c r="I1415" s="10">
        <v>703520</v>
      </c>
      <c r="J1415" s="10">
        <v>263360</v>
      </c>
      <c r="K1415" s="10">
        <v>798418</v>
      </c>
      <c r="L1415" s="10">
        <v>596414</v>
      </c>
      <c r="M1415" s="10">
        <v>188953</v>
      </c>
      <c r="N1415" s="10">
        <v>3481545</v>
      </c>
    </row>
    <row r="1416" spans="1:14" ht="24">
      <c r="A1416" s="163">
        <v>555101</v>
      </c>
      <c r="B1416" s="164">
        <v>555101</v>
      </c>
      <c r="C1416" s="353" t="s">
        <v>2225</v>
      </c>
      <c r="D1416" s="353"/>
      <c r="E1416" s="353"/>
      <c r="F1416" s="353"/>
      <c r="G1416" s="164">
        <v>220</v>
      </c>
      <c r="H1416" s="10">
        <v>1279960</v>
      </c>
      <c r="I1416" s="10">
        <v>967340</v>
      </c>
      <c r="J1416" s="10">
        <v>362120</v>
      </c>
      <c r="K1416" s="10">
        <v>1089802</v>
      </c>
      <c r="L1416" s="10" t="s">
        <v>440</v>
      </c>
      <c r="M1416" s="10">
        <v>188953</v>
      </c>
      <c r="N1416" s="10">
        <v>3888175</v>
      </c>
    </row>
    <row r="1417" spans="1:14" ht="24">
      <c r="A1417" s="163">
        <v>555201</v>
      </c>
      <c r="B1417" s="164">
        <v>555201</v>
      </c>
      <c r="C1417" s="353" t="s">
        <v>2226</v>
      </c>
      <c r="D1417" s="353"/>
      <c r="E1417" s="353"/>
      <c r="F1417" s="353"/>
      <c r="G1417" s="164">
        <v>200</v>
      </c>
      <c r="H1417" s="10">
        <v>1163600</v>
      </c>
      <c r="I1417" s="10">
        <v>879400</v>
      </c>
      <c r="J1417" s="10">
        <v>329200</v>
      </c>
      <c r="K1417" s="10">
        <v>963288</v>
      </c>
      <c r="L1417" s="10" t="s">
        <v>440</v>
      </c>
      <c r="M1417" s="10">
        <v>188953</v>
      </c>
      <c r="N1417" s="10">
        <v>3524441</v>
      </c>
    </row>
    <row r="1418" spans="1:14" ht="24">
      <c r="A1418" s="163">
        <v>555202</v>
      </c>
      <c r="B1418" s="164">
        <v>555202</v>
      </c>
      <c r="C1418" s="353" t="s">
        <v>2227</v>
      </c>
      <c r="D1418" s="353"/>
      <c r="E1418" s="353"/>
      <c r="F1418" s="353"/>
      <c r="G1418" s="164">
        <v>200</v>
      </c>
      <c r="H1418" s="10">
        <v>1163600</v>
      </c>
      <c r="I1418" s="10">
        <v>879400</v>
      </c>
      <c r="J1418" s="10">
        <v>329200</v>
      </c>
      <c r="K1418" s="10">
        <v>963288</v>
      </c>
      <c r="L1418" s="10" t="s">
        <v>440</v>
      </c>
      <c r="M1418" s="10">
        <v>188953</v>
      </c>
      <c r="N1418" s="10">
        <v>3524441</v>
      </c>
    </row>
    <row r="1419" spans="1:14" ht="24">
      <c r="A1419" s="163">
        <v>555203</v>
      </c>
      <c r="B1419" s="164">
        <v>555203</v>
      </c>
      <c r="C1419" s="353" t="s">
        <v>2228</v>
      </c>
      <c r="D1419" s="353"/>
      <c r="E1419" s="353"/>
      <c r="F1419" s="353"/>
      <c r="G1419" s="164">
        <v>200</v>
      </c>
      <c r="H1419" s="10">
        <v>1163600</v>
      </c>
      <c r="I1419" s="10">
        <v>879400</v>
      </c>
      <c r="J1419" s="10">
        <v>329200</v>
      </c>
      <c r="K1419" s="10">
        <v>963288</v>
      </c>
      <c r="L1419" s="10" t="s">
        <v>440</v>
      </c>
      <c r="M1419" s="10">
        <v>188953</v>
      </c>
      <c r="N1419" s="10">
        <v>3524441</v>
      </c>
    </row>
    <row r="1420" spans="1:14" ht="24">
      <c r="A1420" s="163">
        <v>555301</v>
      </c>
      <c r="B1420" s="164">
        <v>555301</v>
      </c>
      <c r="C1420" s="353" t="s">
        <v>2229</v>
      </c>
      <c r="D1420" s="353"/>
      <c r="E1420" s="353"/>
      <c r="F1420" s="353"/>
      <c r="G1420" s="164">
        <v>200</v>
      </c>
      <c r="H1420" s="10">
        <v>1163600</v>
      </c>
      <c r="I1420" s="10">
        <v>879400</v>
      </c>
      <c r="J1420" s="10">
        <v>329200</v>
      </c>
      <c r="K1420" s="10">
        <v>963288</v>
      </c>
      <c r="L1420" s="10" t="s">
        <v>440</v>
      </c>
      <c r="M1420" s="10">
        <v>188953</v>
      </c>
      <c r="N1420" s="10">
        <v>3524441</v>
      </c>
    </row>
    <row r="1421" spans="1:14" ht="24">
      <c r="A1421" s="163">
        <v>555302</v>
      </c>
      <c r="B1421" s="164">
        <v>555302</v>
      </c>
      <c r="C1421" s="353" t="s">
        <v>2230</v>
      </c>
      <c r="D1421" s="353"/>
      <c r="E1421" s="353"/>
      <c r="F1421" s="353"/>
      <c r="G1421" s="164">
        <v>200</v>
      </c>
      <c r="H1421" s="10">
        <v>1163600</v>
      </c>
      <c r="I1421" s="10">
        <v>879400</v>
      </c>
      <c r="J1421" s="10">
        <v>329200</v>
      </c>
      <c r="K1421" s="10">
        <v>963288</v>
      </c>
      <c r="L1421" s="10" t="s">
        <v>440</v>
      </c>
      <c r="M1421" s="10">
        <v>188953</v>
      </c>
      <c r="N1421" s="10">
        <v>3524441</v>
      </c>
    </row>
    <row r="1422" spans="1:14" ht="24">
      <c r="A1422" s="163">
        <v>555606</v>
      </c>
      <c r="B1422" s="164">
        <v>555606</v>
      </c>
      <c r="C1422" s="353" t="s">
        <v>2231</v>
      </c>
      <c r="D1422" s="353"/>
      <c r="E1422" s="353"/>
      <c r="F1422" s="353"/>
      <c r="G1422" s="164">
        <v>200</v>
      </c>
      <c r="H1422" s="10">
        <v>1163600</v>
      </c>
      <c r="I1422" s="10">
        <v>879400</v>
      </c>
      <c r="J1422" s="10">
        <v>329200</v>
      </c>
      <c r="K1422" s="10">
        <v>963288</v>
      </c>
      <c r="L1422" s="10" t="s">
        <v>440</v>
      </c>
      <c r="M1422" s="10">
        <v>188953</v>
      </c>
      <c r="N1422" s="10">
        <v>3524441</v>
      </c>
    </row>
    <row r="1423" spans="1:14">
      <c r="A1423" s="163">
        <v>558101</v>
      </c>
      <c r="B1423" s="164">
        <v>558101</v>
      </c>
      <c r="C1423" s="353" t="s">
        <v>2232</v>
      </c>
      <c r="D1423" s="353"/>
      <c r="E1423" s="353"/>
      <c r="F1423" s="353"/>
      <c r="G1423" s="164">
        <v>110</v>
      </c>
      <c r="H1423" s="10">
        <v>639980</v>
      </c>
      <c r="I1423" s="10">
        <v>483670</v>
      </c>
      <c r="J1423" s="10">
        <v>181060</v>
      </c>
      <c r="K1423" s="10">
        <v>579390</v>
      </c>
      <c r="L1423" s="10">
        <v>480958</v>
      </c>
      <c r="M1423" s="10">
        <v>188953</v>
      </c>
      <c r="N1423" s="10">
        <v>2554011</v>
      </c>
    </row>
    <row r="1424" spans="1:14">
      <c r="A1424" s="163">
        <v>558301</v>
      </c>
      <c r="B1424" s="164">
        <v>558301</v>
      </c>
      <c r="C1424" s="353" t="s">
        <v>2233</v>
      </c>
      <c r="D1424" s="353"/>
      <c r="E1424" s="353"/>
      <c r="F1424" s="353"/>
      <c r="G1424" s="164">
        <v>130</v>
      </c>
      <c r="H1424" s="10">
        <v>756340</v>
      </c>
      <c r="I1424" s="10">
        <v>571610</v>
      </c>
      <c r="J1424" s="10">
        <v>213980</v>
      </c>
      <c r="K1424" s="10">
        <v>597058</v>
      </c>
      <c r="L1424" s="10">
        <v>511404</v>
      </c>
      <c r="M1424" s="10">
        <v>188953</v>
      </c>
      <c r="N1424" s="10">
        <v>2839345</v>
      </c>
    </row>
    <row r="1425" spans="1:14">
      <c r="A1425" s="163">
        <v>558302</v>
      </c>
      <c r="B1425" s="164">
        <v>558302</v>
      </c>
      <c r="C1425" s="353" t="s">
        <v>2234</v>
      </c>
      <c r="D1425" s="353"/>
      <c r="E1425" s="353"/>
      <c r="F1425" s="353"/>
      <c r="G1425" s="164">
        <v>130</v>
      </c>
      <c r="H1425" s="10">
        <v>756340</v>
      </c>
      <c r="I1425" s="10">
        <v>571610</v>
      </c>
      <c r="J1425" s="10">
        <v>213980</v>
      </c>
      <c r="K1425" s="10">
        <v>597058</v>
      </c>
      <c r="L1425" s="10">
        <v>511404</v>
      </c>
      <c r="M1425" s="10">
        <v>188953</v>
      </c>
      <c r="N1425" s="10">
        <v>2839345</v>
      </c>
    </row>
    <row r="1426" spans="1:14">
      <c r="A1426" s="163">
        <v>558603</v>
      </c>
      <c r="B1426" s="164">
        <v>558603</v>
      </c>
      <c r="C1426" s="353" t="s">
        <v>2235</v>
      </c>
      <c r="D1426" s="353"/>
      <c r="E1426" s="353"/>
      <c r="F1426" s="353"/>
      <c r="G1426" s="164">
        <v>100</v>
      </c>
      <c r="H1426" s="10">
        <v>581800</v>
      </c>
      <c r="I1426" s="10">
        <v>439700</v>
      </c>
      <c r="J1426" s="10">
        <v>164600</v>
      </c>
      <c r="K1426" s="10">
        <v>564179</v>
      </c>
      <c r="L1426" s="10">
        <v>425946</v>
      </c>
      <c r="M1426" s="10">
        <v>188953</v>
      </c>
      <c r="N1426" s="10">
        <v>2365178</v>
      </c>
    </row>
    <row r="1427" spans="1:14">
      <c r="A1427" s="163">
        <v>558605</v>
      </c>
      <c r="B1427" s="164">
        <v>558605</v>
      </c>
      <c r="C1427" s="353" t="s">
        <v>2236</v>
      </c>
      <c r="D1427" s="353"/>
      <c r="E1427" s="353"/>
      <c r="F1427" s="353"/>
      <c r="G1427" s="164">
        <v>100</v>
      </c>
      <c r="H1427" s="10">
        <v>581800</v>
      </c>
      <c r="I1427" s="10">
        <v>439700</v>
      </c>
      <c r="J1427" s="10">
        <v>164600</v>
      </c>
      <c r="K1427" s="10">
        <v>564179</v>
      </c>
      <c r="L1427" s="10">
        <v>425946</v>
      </c>
      <c r="M1427" s="10">
        <v>188953</v>
      </c>
      <c r="N1427" s="10">
        <v>2365178</v>
      </c>
    </row>
    <row r="1428" spans="1:14">
      <c r="A1428" s="163">
        <v>558606</v>
      </c>
      <c r="B1428" s="164">
        <v>558606</v>
      </c>
      <c r="C1428" s="353" t="s">
        <v>2237</v>
      </c>
      <c r="D1428" s="353"/>
      <c r="E1428" s="353"/>
      <c r="F1428" s="353"/>
      <c r="G1428" s="164">
        <v>100</v>
      </c>
      <c r="H1428" s="10">
        <v>581800</v>
      </c>
      <c r="I1428" s="10">
        <v>439700</v>
      </c>
      <c r="J1428" s="10">
        <v>164600</v>
      </c>
      <c r="K1428" s="10">
        <v>564179</v>
      </c>
      <c r="L1428" s="10">
        <v>425946</v>
      </c>
      <c r="M1428" s="10">
        <v>188953</v>
      </c>
      <c r="N1428" s="10">
        <v>2365178</v>
      </c>
    </row>
    <row r="1429" spans="1:14" ht="24">
      <c r="A1429" s="163">
        <v>558701</v>
      </c>
      <c r="B1429" s="164">
        <v>558701</v>
      </c>
      <c r="C1429" s="353" t="s">
        <v>2238</v>
      </c>
      <c r="D1429" s="353"/>
      <c r="E1429" s="353"/>
      <c r="F1429" s="353"/>
      <c r="G1429" s="164">
        <v>200</v>
      </c>
      <c r="H1429" s="10">
        <v>1163600</v>
      </c>
      <c r="I1429" s="10">
        <v>879400</v>
      </c>
      <c r="J1429" s="10">
        <v>329200</v>
      </c>
      <c r="K1429" s="10">
        <v>963288</v>
      </c>
      <c r="L1429" s="10" t="s">
        <v>440</v>
      </c>
      <c r="M1429" s="10">
        <v>188953</v>
      </c>
      <c r="N1429" s="10">
        <v>3524441</v>
      </c>
    </row>
    <row r="1430" spans="1:14">
      <c r="A1430" s="163">
        <v>553101</v>
      </c>
      <c r="B1430" s="164">
        <v>553101</v>
      </c>
      <c r="C1430" s="353" t="s">
        <v>2239</v>
      </c>
      <c r="D1430" s="353"/>
      <c r="E1430" s="353"/>
      <c r="F1430" s="353"/>
      <c r="G1430" s="164">
        <v>80</v>
      </c>
      <c r="H1430" s="10">
        <v>465440</v>
      </c>
      <c r="I1430" s="10">
        <v>351760</v>
      </c>
      <c r="J1430" s="10">
        <v>131680</v>
      </c>
      <c r="K1430" s="10">
        <v>447888</v>
      </c>
      <c r="L1430" s="10">
        <v>345615</v>
      </c>
      <c r="M1430" s="10">
        <v>188953</v>
      </c>
      <c r="N1430" s="10">
        <v>1931336</v>
      </c>
    </row>
    <row r="1431" spans="1:14">
      <c r="A1431" s="163">
        <v>557001</v>
      </c>
      <c r="B1431" s="164">
        <v>557001</v>
      </c>
      <c r="C1431" s="353" t="s">
        <v>2240</v>
      </c>
      <c r="D1431" s="353"/>
      <c r="E1431" s="353"/>
      <c r="F1431" s="353"/>
      <c r="G1431" s="164">
        <v>80</v>
      </c>
      <c r="H1431" s="10">
        <v>465440</v>
      </c>
      <c r="I1431" s="10">
        <v>351760</v>
      </c>
      <c r="J1431" s="10">
        <v>131680</v>
      </c>
      <c r="K1431" s="10">
        <v>447888</v>
      </c>
      <c r="L1431" s="10">
        <v>345615</v>
      </c>
      <c r="M1431" s="10">
        <v>188953</v>
      </c>
      <c r="N1431" s="10">
        <v>1931336</v>
      </c>
    </row>
    <row r="1432" spans="1:14">
      <c r="A1432" s="163">
        <v>558501</v>
      </c>
      <c r="B1432" s="164">
        <v>558501</v>
      </c>
      <c r="C1432" s="353" t="s">
        <v>2241</v>
      </c>
      <c r="D1432" s="353"/>
      <c r="E1432" s="353"/>
      <c r="F1432" s="353"/>
      <c r="G1432" s="164">
        <v>125</v>
      </c>
      <c r="H1432" s="10">
        <v>727250</v>
      </c>
      <c r="I1432" s="10">
        <v>549625</v>
      </c>
      <c r="J1432" s="10">
        <v>205750</v>
      </c>
      <c r="K1432" s="10">
        <v>597058</v>
      </c>
      <c r="L1432" s="10">
        <v>511404</v>
      </c>
      <c r="M1432" s="10">
        <v>188953</v>
      </c>
      <c r="N1432" s="10">
        <v>2780040</v>
      </c>
    </row>
    <row r="1433" spans="1:14">
      <c r="A1433" s="163">
        <v>558502</v>
      </c>
      <c r="B1433" s="164">
        <v>558502</v>
      </c>
      <c r="C1433" s="353" t="s">
        <v>2242</v>
      </c>
      <c r="D1433" s="353"/>
      <c r="E1433" s="353"/>
      <c r="F1433" s="353"/>
      <c r="G1433" s="164">
        <v>125</v>
      </c>
      <c r="H1433" s="10">
        <v>727250</v>
      </c>
      <c r="I1433" s="10">
        <v>549625</v>
      </c>
      <c r="J1433" s="10">
        <v>205750</v>
      </c>
      <c r="K1433" s="10">
        <v>597058</v>
      </c>
      <c r="L1433" s="10">
        <v>511404</v>
      </c>
      <c r="M1433" s="10">
        <v>188953</v>
      </c>
      <c r="N1433" s="10">
        <v>2780040</v>
      </c>
    </row>
    <row r="1434" spans="1:14">
      <c r="A1434" s="163">
        <v>558601</v>
      </c>
      <c r="B1434" s="164">
        <v>558601</v>
      </c>
      <c r="C1434" s="353" t="s">
        <v>2243</v>
      </c>
      <c r="D1434" s="353"/>
      <c r="E1434" s="353"/>
      <c r="F1434" s="353"/>
      <c r="G1434" s="166">
        <v>99</v>
      </c>
      <c r="H1434" s="10">
        <v>575982</v>
      </c>
      <c r="I1434" s="10">
        <v>435303</v>
      </c>
      <c r="J1434" s="10">
        <v>162954</v>
      </c>
      <c r="K1434" s="10">
        <v>564179</v>
      </c>
      <c r="L1434" s="10">
        <v>425946</v>
      </c>
      <c r="M1434" s="10">
        <v>188953</v>
      </c>
      <c r="N1434" s="10">
        <v>2353317</v>
      </c>
    </row>
    <row r="1435" spans="1:14">
      <c r="A1435" s="163">
        <v>558602</v>
      </c>
      <c r="B1435" s="164">
        <v>558602</v>
      </c>
      <c r="C1435" s="353" t="s">
        <v>2244</v>
      </c>
      <c r="D1435" s="353"/>
      <c r="E1435" s="353"/>
      <c r="F1435" s="353"/>
      <c r="G1435" s="166">
        <v>99</v>
      </c>
      <c r="H1435" s="10">
        <v>575982</v>
      </c>
      <c r="I1435" s="10">
        <v>435303</v>
      </c>
      <c r="J1435" s="10">
        <v>162954</v>
      </c>
      <c r="K1435" s="10">
        <v>564179</v>
      </c>
      <c r="L1435" s="10">
        <v>425946</v>
      </c>
      <c r="M1435" s="10">
        <v>188953</v>
      </c>
      <c r="N1435" s="10">
        <v>2353317</v>
      </c>
    </row>
    <row r="1436" spans="1:14" ht="24">
      <c r="A1436" s="163">
        <v>559101</v>
      </c>
      <c r="B1436" s="164">
        <v>559101</v>
      </c>
      <c r="C1436" s="353" t="s">
        <v>2245</v>
      </c>
      <c r="D1436" s="353"/>
      <c r="E1436" s="353"/>
      <c r="F1436" s="353"/>
      <c r="G1436" s="164">
        <v>264</v>
      </c>
      <c r="H1436" s="10">
        <v>1535952</v>
      </c>
      <c r="I1436" s="10">
        <v>1160808</v>
      </c>
      <c r="J1436" s="10">
        <v>434544</v>
      </c>
      <c r="K1436" s="10">
        <v>1390328</v>
      </c>
      <c r="L1436" s="10" t="s">
        <v>440</v>
      </c>
      <c r="M1436" s="10">
        <v>188953</v>
      </c>
      <c r="N1436" s="10">
        <v>4710585</v>
      </c>
    </row>
    <row r="1437" spans="1:14">
      <c r="A1437" s="163">
        <v>559220</v>
      </c>
      <c r="B1437" s="167">
        <v>559220</v>
      </c>
      <c r="C1437" s="351" t="s">
        <v>2246</v>
      </c>
      <c r="D1437" s="351"/>
      <c r="E1437" s="351"/>
      <c r="F1437" s="351"/>
      <c r="G1437" s="164">
        <v>71</v>
      </c>
      <c r="H1437" s="10">
        <v>413078</v>
      </c>
      <c r="I1437" s="10">
        <v>312187</v>
      </c>
      <c r="J1437" s="10">
        <v>116866</v>
      </c>
      <c r="K1437" s="10">
        <v>447888</v>
      </c>
      <c r="L1437" s="10">
        <v>345615</v>
      </c>
      <c r="M1437" s="10">
        <v>188953</v>
      </c>
      <c r="N1437" s="10">
        <v>1824587</v>
      </c>
    </row>
    <row r="1438" spans="1:14">
      <c r="A1438" s="163">
        <v>559301</v>
      </c>
      <c r="B1438" s="164">
        <v>559301</v>
      </c>
      <c r="C1438" s="353" t="s">
        <v>2247</v>
      </c>
      <c r="D1438" s="353"/>
      <c r="E1438" s="353"/>
      <c r="F1438" s="353"/>
      <c r="G1438" s="164">
        <v>80</v>
      </c>
      <c r="H1438" s="10">
        <v>465440</v>
      </c>
      <c r="I1438" s="10">
        <v>351760</v>
      </c>
      <c r="J1438" s="10">
        <v>131680</v>
      </c>
      <c r="K1438" s="10">
        <v>447888</v>
      </c>
      <c r="L1438" s="10">
        <v>345615</v>
      </c>
      <c r="M1438" s="10">
        <v>188953</v>
      </c>
      <c r="N1438" s="10">
        <v>1931336</v>
      </c>
    </row>
    <row r="1439" spans="1:14" ht="24">
      <c r="A1439" s="163">
        <v>35501</v>
      </c>
      <c r="B1439" s="164" t="s">
        <v>2248</v>
      </c>
      <c r="C1439" s="353" t="s">
        <v>2249</v>
      </c>
      <c r="D1439" s="353"/>
      <c r="E1439" s="353"/>
      <c r="F1439" s="353"/>
      <c r="G1439" s="164">
        <v>420</v>
      </c>
      <c r="H1439" s="10">
        <v>2443560</v>
      </c>
      <c r="I1439" s="10">
        <v>1846740</v>
      </c>
      <c r="J1439" s="10">
        <v>691320</v>
      </c>
      <c r="K1439" s="10">
        <v>2137515</v>
      </c>
      <c r="L1439" s="10" t="s">
        <v>440</v>
      </c>
      <c r="M1439" s="10">
        <v>188953</v>
      </c>
      <c r="N1439" s="10">
        <v>7308088</v>
      </c>
    </row>
    <row r="1440" spans="1:14">
      <c r="A1440" s="163">
        <v>389101</v>
      </c>
      <c r="B1440" s="164">
        <v>389101</v>
      </c>
      <c r="C1440" s="353" t="s">
        <v>2250</v>
      </c>
      <c r="D1440" s="353"/>
      <c r="E1440" s="353"/>
      <c r="F1440" s="353"/>
      <c r="G1440" s="164">
        <v>50</v>
      </c>
      <c r="H1440" s="10">
        <v>290900</v>
      </c>
      <c r="I1440" s="10">
        <v>219850</v>
      </c>
      <c r="J1440" s="10">
        <v>82300</v>
      </c>
      <c r="K1440" s="10">
        <v>216885</v>
      </c>
      <c r="L1440" s="10">
        <v>176709</v>
      </c>
      <c r="M1440" s="10">
        <v>188953</v>
      </c>
      <c r="N1440" s="10">
        <v>1175597</v>
      </c>
    </row>
    <row r="1441" spans="1:14">
      <c r="A1441" s="163">
        <v>389401</v>
      </c>
      <c r="B1441" s="167">
        <v>389401</v>
      </c>
      <c r="C1441" s="351" t="s">
        <v>2251</v>
      </c>
      <c r="D1441" s="351"/>
      <c r="E1441" s="351"/>
      <c r="F1441" s="351"/>
      <c r="G1441" s="164">
        <v>13</v>
      </c>
      <c r="H1441" s="10">
        <v>75634</v>
      </c>
      <c r="I1441" s="10">
        <v>57161</v>
      </c>
      <c r="J1441" s="10">
        <v>0</v>
      </c>
      <c r="K1441" s="10">
        <v>50277</v>
      </c>
      <c r="L1441" s="10">
        <v>120914</v>
      </c>
      <c r="M1441" s="10">
        <v>188953</v>
      </c>
      <c r="N1441" s="10">
        <v>492939</v>
      </c>
    </row>
    <row r="1442" spans="1:14">
      <c r="A1442" s="163">
        <v>389501</v>
      </c>
      <c r="B1442" s="164">
        <v>389501</v>
      </c>
      <c r="C1442" s="353" t="s">
        <v>2252</v>
      </c>
      <c r="D1442" s="353"/>
      <c r="E1442" s="353"/>
      <c r="F1442" s="353"/>
      <c r="G1442" s="164">
        <v>50</v>
      </c>
      <c r="H1442" s="10">
        <v>290900</v>
      </c>
      <c r="I1442" s="10">
        <v>219850</v>
      </c>
      <c r="J1442" s="10">
        <v>82300</v>
      </c>
      <c r="K1442" s="10">
        <v>216885</v>
      </c>
      <c r="L1442" s="10">
        <v>176709</v>
      </c>
      <c r="M1442" s="10">
        <v>188953</v>
      </c>
      <c r="N1442" s="10">
        <v>1175597</v>
      </c>
    </row>
    <row r="1443" spans="1:14">
      <c r="A1443" s="163">
        <v>392701</v>
      </c>
      <c r="B1443" s="164">
        <v>392701</v>
      </c>
      <c r="C1443" s="353" t="s">
        <v>2253</v>
      </c>
      <c r="D1443" s="353"/>
      <c r="E1443" s="353"/>
      <c r="F1443" s="353"/>
      <c r="G1443" s="164">
        <v>130</v>
      </c>
      <c r="H1443" s="10">
        <v>756340</v>
      </c>
      <c r="I1443" s="10">
        <v>571610</v>
      </c>
      <c r="J1443" s="10">
        <v>213980</v>
      </c>
      <c r="K1443" s="10">
        <v>597058</v>
      </c>
      <c r="L1443" s="10">
        <v>511404</v>
      </c>
      <c r="M1443" s="10">
        <v>188953</v>
      </c>
      <c r="N1443" s="10">
        <v>2839345</v>
      </c>
    </row>
    <row r="1444" spans="1:14">
      <c r="A1444" s="163">
        <v>392702</v>
      </c>
      <c r="B1444" s="164">
        <v>392702</v>
      </c>
      <c r="C1444" s="353" t="s">
        <v>2254</v>
      </c>
      <c r="D1444" s="353"/>
      <c r="E1444" s="353"/>
      <c r="F1444" s="353"/>
      <c r="G1444" s="164">
        <v>130</v>
      </c>
      <c r="H1444" s="10">
        <v>756340</v>
      </c>
      <c r="I1444" s="10">
        <v>571610</v>
      </c>
      <c r="J1444" s="10">
        <v>213980</v>
      </c>
      <c r="K1444" s="10">
        <v>597058</v>
      </c>
      <c r="L1444" s="10">
        <v>511404</v>
      </c>
      <c r="M1444" s="10">
        <v>188953</v>
      </c>
      <c r="N1444" s="10">
        <v>2839345</v>
      </c>
    </row>
    <row r="1445" spans="1:14">
      <c r="A1445" s="163">
        <v>395301</v>
      </c>
      <c r="B1445" s="164">
        <v>395301</v>
      </c>
      <c r="C1445" s="353" t="s">
        <v>2255</v>
      </c>
      <c r="D1445" s="353"/>
      <c r="E1445" s="353"/>
      <c r="F1445" s="353"/>
      <c r="G1445" s="164">
        <v>140</v>
      </c>
      <c r="H1445" s="10">
        <v>814520</v>
      </c>
      <c r="I1445" s="10">
        <v>615580</v>
      </c>
      <c r="J1445" s="10">
        <v>230440</v>
      </c>
      <c r="K1445" s="10">
        <v>727079</v>
      </c>
      <c r="L1445" s="10">
        <v>546527</v>
      </c>
      <c r="M1445" s="10">
        <v>188953</v>
      </c>
      <c r="N1445" s="10">
        <v>3123099</v>
      </c>
    </row>
    <row r="1446" spans="1:14">
      <c r="A1446" s="163">
        <v>399401</v>
      </c>
      <c r="B1446" s="164">
        <v>399401</v>
      </c>
      <c r="C1446" s="353" t="s">
        <v>2256</v>
      </c>
      <c r="D1446" s="353"/>
      <c r="E1446" s="353"/>
      <c r="F1446" s="353"/>
      <c r="G1446" s="164">
        <v>60</v>
      </c>
      <c r="H1446" s="10">
        <v>349080</v>
      </c>
      <c r="I1446" s="10">
        <v>263820</v>
      </c>
      <c r="J1446" s="10">
        <v>98760</v>
      </c>
      <c r="K1446" s="10">
        <v>316617</v>
      </c>
      <c r="L1446" s="10">
        <v>223923</v>
      </c>
      <c r="M1446" s="10">
        <v>188953</v>
      </c>
      <c r="N1446" s="10">
        <v>1441153</v>
      </c>
    </row>
    <row r="1447" spans="1:14">
      <c r="A1447" s="163">
        <v>399902</v>
      </c>
      <c r="B1447" s="164">
        <v>399902</v>
      </c>
      <c r="C1447" s="353" t="s">
        <v>2257</v>
      </c>
      <c r="D1447" s="353"/>
      <c r="E1447" s="353"/>
      <c r="F1447" s="353"/>
      <c r="G1447" s="164">
        <v>40</v>
      </c>
      <c r="H1447" s="10">
        <v>232720</v>
      </c>
      <c r="I1447" s="10">
        <v>175880</v>
      </c>
      <c r="J1447" s="10">
        <v>0</v>
      </c>
      <c r="K1447" s="10">
        <v>172669</v>
      </c>
      <c r="L1447" s="10">
        <v>129145</v>
      </c>
      <c r="M1447" s="10">
        <v>188953</v>
      </c>
      <c r="N1447" s="10">
        <v>899367</v>
      </c>
    </row>
    <row r="1448" spans="1:14">
      <c r="A1448" s="163">
        <v>549004</v>
      </c>
      <c r="B1448" s="167">
        <v>549004</v>
      </c>
      <c r="C1448" s="351" t="s">
        <v>2258</v>
      </c>
      <c r="D1448" s="351"/>
      <c r="E1448" s="351"/>
      <c r="F1448" s="351"/>
      <c r="G1448" s="164">
        <v>28</v>
      </c>
      <c r="H1448" s="10">
        <v>162904</v>
      </c>
      <c r="I1448" s="10">
        <v>123116</v>
      </c>
      <c r="J1448" s="10">
        <v>0</v>
      </c>
      <c r="K1448" s="10">
        <v>104490</v>
      </c>
      <c r="L1448" s="10">
        <v>124834</v>
      </c>
      <c r="M1448" s="10">
        <v>188953</v>
      </c>
      <c r="N1448" s="10">
        <v>704297</v>
      </c>
    </row>
    <row r="1449" spans="1:14">
      <c r="A1449" s="163">
        <v>549005</v>
      </c>
      <c r="B1449" s="164">
        <v>549005</v>
      </c>
      <c r="C1449" s="353" t="s">
        <v>2259</v>
      </c>
      <c r="D1449" s="353"/>
      <c r="E1449" s="353"/>
      <c r="F1449" s="353"/>
      <c r="G1449" s="164">
        <v>70</v>
      </c>
      <c r="H1449" s="10">
        <v>407260</v>
      </c>
      <c r="I1449" s="10">
        <v>307790</v>
      </c>
      <c r="J1449" s="10">
        <v>115220</v>
      </c>
      <c r="K1449" s="10">
        <v>376467</v>
      </c>
      <c r="L1449" s="10">
        <v>321066</v>
      </c>
      <c r="M1449" s="10">
        <v>188953</v>
      </c>
      <c r="N1449" s="10">
        <v>1716756</v>
      </c>
    </row>
    <row r="1450" spans="1:14">
      <c r="A1450" s="163">
        <v>549006</v>
      </c>
      <c r="B1450" s="164">
        <v>549006</v>
      </c>
      <c r="C1450" s="353" t="s">
        <v>2260</v>
      </c>
      <c r="D1450" s="353"/>
      <c r="E1450" s="353"/>
      <c r="F1450" s="353"/>
      <c r="G1450" s="164">
        <v>70</v>
      </c>
      <c r="H1450" s="10">
        <v>407260</v>
      </c>
      <c r="I1450" s="10">
        <v>307790</v>
      </c>
      <c r="J1450" s="10">
        <v>115220</v>
      </c>
      <c r="K1450" s="10">
        <v>376467</v>
      </c>
      <c r="L1450" s="10">
        <v>321066</v>
      </c>
      <c r="M1450" s="10">
        <v>188953</v>
      </c>
      <c r="N1450" s="10">
        <v>1716756</v>
      </c>
    </row>
    <row r="1451" spans="1:14">
      <c r="A1451" s="163">
        <v>549011</v>
      </c>
      <c r="B1451" s="164">
        <v>549011</v>
      </c>
      <c r="C1451" s="353" t="s">
        <v>2261</v>
      </c>
      <c r="D1451" s="353"/>
      <c r="E1451" s="353"/>
      <c r="F1451" s="353"/>
      <c r="G1451" s="164">
        <v>40</v>
      </c>
      <c r="H1451" s="10">
        <v>232720</v>
      </c>
      <c r="I1451" s="10">
        <v>175880</v>
      </c>
      <c r="J1451" s="10">
        <v>0</v>
      </c>
      <c r="K1451" s="10">
        <v>172669</v>
      </c>
      <c r="L1451" s="10">
        <v>129145</v>
      </c>
      <c r="M1451" s="10">
        <v>188953</v>
      </c>
      <c r="N1451" s="10">
        <v>899367</v>
      </c>
    </row>
    <row r="1452" spans="1:14">
      <c r="A1452" s="163">
        <v>549012</v>
      </c>
      <c r="B1452" s="164">
        <v>549012</v>
      </c>
      <c r="C1452" s="353" t="s">
        <v>2262</v>
      </c>
      <c r="D1452" s="353"/>
      <c r="E1452" s="353"/>
      <c r="F1452" s="353"/>
      <c r="G1452" s="164">
        <v>40</v>
      </c>
      <c r="H1452" s="10">
        <v>232720</v>
      </c>
      <c r="I1452" s="10">
        <v>175880</v>
      </c>
      <c r="J1452" s="10">
        <v>0</v>
      </c>
      <c r="K1452" s="10">
        <v>172669</v>
      </c>
      <c r="L1452" s="10">
        <v>129145</v>
      </c>
      <c r="M1452" s="10">
        <v>188953</v>
      </c>
      <c r="N1452" s="10">
        <v>899367</v>
      </c>
    </row>
    <row r="1453" spans="1:14">
      <c r="A1453" s="163">
        <v>549013</v>
      </c>
      <c r="B1453" s="164">
        <v>549013</v>
      </c>
      <c r="C1453" s="353" t="s">
        <v>2263</v>
      </c>
      <c r="D1453" s="353"/>
      <c r="E1453" s="353"/>
      <c r="F1453" s="353"/>
      <c r="G1453" s="164">
        <v>40</v>
      </c>
      <c r="H1453" s="10">
        <v>232720</v>
      </c>
      <c r="I1453" s="10">
        <v>175880</v>
      </c>
      <c r="J1453" s="10">
        <v>0</v>
      </c>
      <c r="K1453" s="10">
        <v>172669</v>
      </c>
      <c r="L1453" s="10">
        <v>129145</v>
      </c>
      <c r="M1453" s="10">
        <v>188953</v>
      </c>
      <c r="N1453" s="10">
        <v>899367</v>
      </c>
    </row>
    <row r="1454" spans="1:14">
      <c r="A1454" s="163">
        <v>559401</v>
      </c>
      <c r="B1454" s="164">
        <v>559401</v>
      </c>
      <c r="C1454" s="353" t="s">
        <v>2264</v>
      </c>
      <c r="D1454" s="353"/>
      <c r="E1454" s="353"/>
      <c r="F1454" s="353"/>
      <c r="G1454" s="164">
        <v>80</v>
      </c>
      <c r="H1454" s="10">
        <v>465440</v>
      </c>
      <c r="I1454" s="10">
        <v>351760</v>
      </c>
      <c r="J1454" s="10">
        <v>131680</v>
      </c>
      <c r="K1454" s="10">
        <v>447888</v>
      </c>
      <c r="L1454" s="10">
        <v>345615</v>
      </c>
      <c r="M1454" s="10">
        <v>188953</v>
      </c>
      <c r="N1454" s="10">
        <v>1931336</v>
      </c>
    </row>
    <row r="1455" spans="1:14">
      <c r="A1455" s="163">
        <v>561101</v>
      </c>
      <c r="B1455" s="164">
        <v>561101</v>
      </c>
      <c r="C1455" s="353" t="s">
        <v>2265</v>
      </c>
      <c r="D1455" s="353"/>
      <c r="E1455" s="353"/>
      <c r="F1455" s="353"/>
      <c r="G1455" s="164">
        <v>60</v>
      </c>
      <c r="H1455" s="10">
        <v>349080</v>
      </c>
      <c r="I1455" s="10">
        <v>263820</v>
      </c>
      <c r="J1455" s="10">
        <v>98760</v>
      </c>
      <c r="K1455" s="10">
        <v>316617</v>
      </c>
      <c r="L1455" s="10">
        <v>223923</v>
      </c>
      <c r="M1455" s="10">
        <v>188953</v>
      </c>
      <c r="N1455" s="10">
        <v>1441153</v>
      </c>
    </row>
    <row r="1456" spans="1:14">
      <c r="A1456" s="163">
        <v>562101</v>
      </c>
      <c r="B1456" s="164">
        <v>562101</v>
      </c>
      <c r="C1456" s="353" t="s">
        <v>2266</v>
      </c>
      <c r="D1456" s="353"/>
      <c r="E1456" s="353"/>
      <c r="F1456" s="353"/>
      <c r="G1456" s="164">
        <v>100</v>
      </c>
      <c r="H1456" s="10">
        <v>581800</v>
      </c>
      <c r="I1456" s="10">
        <v>439700</v>
      </c>
      <c r="J1456" s="10">
        <v>164600</v>
      </c>
      <c r="K1456" s="10">
        <v>564179</v>
      </c>
      <c r="L1456" s="10">
        <v>425946</v>
      </c>
      <c r="M1456" s="10">
        <v>188953</v>
      </c>
      <c r="N1456" s="10">
        <v>2365178</v>
      </c>
    </row>
    <row r="1457" spans="1:14">
      <c r="A1457" s="163">
        <v>564120</v>
      </c>
      <c r="B1457" s="164">
        <v>564120</v>
      </c>
      <c r="C1457" s="353" t="s">
        <v>2267</v>
      </c>
      <c r="D1457" s="353"/>
      <c r="E1457" s="353"/>
      <c r="F1457" s="353"/>
      <c r="G1457" s="164">
        <v>110</v>
      </c>
      <c r="H1457" s="10">
        <v>639980</v>
      </c>
      <c r="I1457" s="10">
        <v>483670</v>
      </c>
      <c r="J1457" s="10">
        <v>181060</v>
      </c>
      <c r="K1457" s="10">
        <v>579390</v>
      </c>
      <c r="L1457" s="10">
        <v>480958</v>
      </c>
      <c r="M1457" s="10">
        <v>188953</v>
      </c>
      <c r="N1457" s="10">
        <v>2554011</v>
      </c>
    </row>
    <row r="1458" spans="1:14">
      <c r="A1458" s="163">
        <v>592101</v>
      </c>
      <c r="B1458" s="164">
        <v>592101</v>
      </c>
      <c r="C1458" s="353" t="s">
        <v>2268</v>
      </c>
      <c r="D1458" s="353"/>
      <c r="E1458" s="353"/>
      <c r="F1458" s="353"/>
      <c r="G1458" s="164">
        <v>110</v>
      </c>
      <c r="H1458" s="10">
        <v>639980</v>
      </c>
      <c r="I1458" s="10">
        <v>483670</v>
      </c>
      <c r="J1458" s="10">
        <v>181060</v>
      </c>
      <c r="K1458" s="10">
        <v>579390</v>
      </c>
      <c r="L1458" s="10">
        <v>480958</v>
      </c>
      <c r="M1458" s="10">
        <v>188953</v>
      </c>
      <c r="N1458" s="10">
        <v>2554011</v>
      </c>
    </row>
    <row r="1459" spans="1:14">
      <c r="A1459" s="163">
        <v>564201</v>
      </c>
      <c r="B1459" s="164">
        <v>564201</v>
      </c>
      <c r="C1459" s="353" t="s">
        <v>2269</v>
      </c>
      <c r="D1459" s="353"/>
      <c r="E1459" s="353"/>
      <c r="F1459" s="353"/>
      <c r="G1459" s="164">
        <v>80</v>
      </c>
      <c r="H1459" s="10">
        <v>465440</v>
      </c>
      <c r="I1459" s="10">
        <v>351760</v>
      </c>
      <c r="J1459" s="10">
        <v>131680</v>
      </c>
      <c r="K1459" s="10">
        <v>447888</v>
      </c>
      <c r="L1459" s="10">
        <v>345615</v>
      </c>
      <c r="M1459" s="10">
        <v>188953</v>
      </c>
      <c r="N1459" s="10">
        <v>1931336</v>
      </c>
    </row>
    <row r="1460" spans="1:14">
      <c r="A1460" s="163">
        <v>568301</v>
      </c>
      <c r="B1460" s="164">
        <v>568301</v>
      </c>
      <c r="C1460" s="353" t="s">
        <v>2270</v>
      </c>
      <c r="D1460" s="353"/>
      <c r="E1460" s="353"/>
      <c r="F1460" s="353"/>
      <c r="G1460" s="164">
        <v>120</v>
      </c>
      <c r="H1460" s="10">
        <v>698160</v>
      </c>
      <c r="I1460" s="10">
        <v>527640</v>
      </c>
      <c r="J1460" s="10">
        <v>197520</v>
      </c>
      <c r="K1460" s="10">
        <v>597058</v>
      </c>
      <c r="L1460" s="10">
        <v>511404</v>
      </c>
      <c r="M1460" s="10">
        <v>188953</v>
      </c>
      <c r="N1460" s="10">
        <v>2720735</v>
      </c>
    </row>
    <row r="1461" spans="1:14">
      <c r="A1461" s="163">
        <v>568401</v>
      </c>
      <c r="B1461" s="164">
        <v>568401</v>
      </c>
      <c r="C1461" s="353" t="s">
        <v>2271</v>
      </c>
      <c r="D1461" s="353"/>
      <c r="E1461" s="353"/>
      <c r="F1461" s="353"/>
      <c r="G1461" s="164">
        <v>120</v>
      </c>
      <c r="H1461" s="10">
        <v>698160</v>
      </c>
      <c r="I1461" s="10">
        <v>527640</v>
      </c>
      <c r="J1461" s="10">
        <v>197520</v>
      </c>
      <c r="K1461" s="10">
        <v>597058</v>
      </c>
      <c r="L1461" s="10">
        <v>511404</v>
      </c>
      <c r="M1461" s="10">
        <v>188953</v>
      </c>
      <c r="N1461" s="10">
        <v>2720735</v>
      </c>
    </row>
    <row r="1462" spans="1:14">
      <c r="A1462" s="163">
        <v>568402</v>
      </c>
      <c r="B1462" s="164">
        <v>568402</v>
      </c>
      <c r="C1462" s="353" t="s">
        <v>2272</v>
      </c>
      <c r="D1462" s="353"/>
      <c r="E1462" s="353"/>
      <c r="F1462" s="353"/>
      <c r="G1462" s="164">
        <v>120</v>
      </c>
      <c r="H1462" s="10">
        <v>698160</v>
      </c>
      <c r="I1462" s="10">
        <v>527640</v>
      </c>
      <c r="J1462" s="10">
        <v>197520</v>
      </c>
      <c r="K1462" s="10">
        <v>597058</v>
      </c>
      <c r="L1462" s="10">
        <v>511404</v>
      </c>
      <c r="M1462" s="10">
        <v>188953</v>
      </c>
      <c r="N1462" s="10">
        <v>2720735</v>
      </c>
    </row>
    <row r="1463" spans="1:14" ht="24">
      <c r="A1463" s="163">
        <v>568903</v>
      </c>
      <c r="B1463" s="164">
        <v>568903</v>
      </c>
      <c r="C1463" s="353" t="s">
        <v>2273</v>
      </c>
      <c r="D1463" s="353"/>
      <c r="E1463" s="353"/>
      <c r="F1463" s="353"/>
      <c r="G1463" s="164">
        <v>180</v>
      </c>
      <c r="H1463" s="10">
        <v>1047240</v>
      </c>
      <c r="I1463" s="10">
        <v>791460</v>
      </c>
      <c r="J1463" s="10">
        <v>296280</v>
      </c>
      <c r="K1463" s="10">
        <v>963288</v>
      </c>
      <c r="L1463" s="10" t="s">
        <v>440</v>
      </c>
      <c r="M1463" s="10">
        <v>188953</v>
      </c>
      <c r="N1463" s="10">
        <v>3287221</v>
      </c>
    </row>
    <row r="1464" spans="1:14" ht="24">
      <c r="A1464" s="163">
        <v>568904</v>
      </c>
      <c r="B1464" s="164">
        <v>568904</v>
      </c>
      <c r="C1464" s="353" t="s">
        <v>2274</v>
      </c>
      <c r="D1464" s="353"/>
      <c r="E1464" s="353"/>
      <c r="F1464" s="353"/>
      <c r="G1464" s="164">
        <v>180</v>
      </c>
      <c r="H1464" s="10">
        <v>1047240</v>
      </c>
      <c r="I1464" s="10">
        <v>791460</v>
      </c>
      <c r="J1464" s="10">
        <v>296280</v>
      </c>
      <c r="K1464" s="10">
        <v>963288</v>
      </c>
      <c r="L1464" s="10" t="s">
        <v>440</v>
      </c>
      <c r="M1464" s="10">
        <v>188953</v>
      </c>
      <c r="N1464" s="10">
        <v>3287221</v>
      </c>
    </row>
    <row r="1465" spans="1:14">
      <c r="A1465" s="163">
        <v>568905</v>
      </c>
      <c r="B1465" s="164">
        <v>568905</v>
      </c>
      <c r="C1465" s="353" t="s">
        <v>2275</v>
      </c>
      <c r="D1465" s="353"/>
      <c r="E1465" s="353"/>
      <c r="F1465" s="353"/>
      <c r="G1465" s="164">
        <v>60</v>
      </c>
      <c r="H1465" s="10">
        <v>349080</v>
      </c>
      <c r="I1465" s="10">
        <v>263820</v>
      </c>
      <c r="J1465" s="10">
        <v>98760</v>
      </c>
      <c r="K1465" s="10">
        <v>316617</v>
      </c>
      <c r="L1465" s="10">
        <v>223923</v>
      </c>
      <c r="M1465" s="10">
        <v>188953</v>
      </c>
      <c r="N1465" s="10">
        <v>1441153</v>
      </c>
    </row>
    <row r="1466" spans="1:14">
      <c r="A1466" s="163">
        <v>558607</v>
      </c>
      <c r="B1466" s="164">
        <v>558607</v>
      </c>
      <c r="C1466" s="353" t="s">
        <v>2276</v>
      </c>
      <c r="D1466" s="353"/>
      <c r="E1466" s="353"/>
      <c r="F1466" s="353"/>
      <c r="G1466" s="164">
        <v>170</v>
      </c>
      <c r="H1466" s="10">
        <v>989060</v>
      </c>
      <c r="I1466" s="10">
        <v>747490</v>
      </c>
      <c r="J1466" s="10">
        <v>279820</v>
      </c>
      <c r="K1466" s="10">
        <v>798418</v>
      </c>
      <c r="L1466" s="10">
        <v>596414</v>
      </c>
      <c r="M1466" s="10">
        <v>188953</v>
      </c>
      <c r="N1466" s="10">
        <v>3600155</v>
      </c>
    </row>
    <row r="1467" spans="1:14">
      <c r="A1467" s="163">
        <v>558608</v>
      </c>
      <c r="B1467" s="164">
        <v>558608</v>
      </c>
      <c r="C1467" s="353" t="s">
        <v>2277</v>
      </c>
      <c r="D1467" s="353"/>
      <c r="E1467" s="353"/>
      <c r="F1467" s="353"/>
      <c r="G1467" s="164">
        <v>170</v>
      </c>
      <c r="H1467" s="10">
        <v>989060</v>
      </c>
      <c r="I1467" s="10">
        <v>747490</v>
      </c>
      <c r="J1467" s="10">
        <v>279820</v>
      </c>
      <c r="K1467" s="10">
        <v>798418</v>
      </c>
      <c r="L1467" s="10">
        <v>596414</v>
      </c>
      <c r="M1467" s="10">
        <v>188953</v>
      </c>
      <c r="N1467" s="10">
        <v>3600155</v>
      </c>
    </row>
    <row r="1468" spans="1:14" ht="24">
      <c r="A1468" s="163">
        <v>565101</v>
      </c>
      <c r="B1468" s="164">
        <v>565101</v>
      </c>
      <c r="C1468" s="353" t="s">
        <v>2278</v>
      </c>
      <c r="D1468" s="353"/>
      <c r="E1468" s="353"/>
      <c r="F1468" s="353"/>
      <c r="G1468" s="164">
        <v>180</v>
      </c>
      <c r="H1468" s="10">
        <v>1047240</v>
      </c>
      <c r="I1468" s="10">
        <v>791460</v>
      </c>
      <c r="J1468" s="10">
        <v>296280</v>
      </c>
      <c r="K1468" s="10">
        <v>963288</v>
      </c>
      <c r="L1468" s="10" t="s">
        <v>440</v>
      </c>
      <c r="M1468" s="10">
        <v>188953</v>
      </c>
      <c r="N1468" s="10">
        <v>3287221</v>
      </c>
    </row>
    <row r="1469" spans="1:14">
      <c r="A1469" s="163">
        <v>565201</v>
      </c>
      <c r="B1469" s="164">
        <v>565201</v>
      </c>
      <c r="C1469" s="353" t="s">
        <v>2279</v>
      </c>
      <c r="D1469" s="353"/>
      <c r="E1469" s="353"/>
      <c r="F1469" s="353"/>
      <c r="G1469" s="164">
        <v>170</v>
      </c>
      <c r="H1469" s="10">
        <v>989060</v>
      </c>
      <c r="I1469" s="10">
        <v>747490</v>
      </c>
      <c r="J1469" s="10">
        <v>279820</v>
      </c>
      <c r="K1469" s="10">
        <v>798418</v>
      </c>
      <c r="L1469" s="10">
        <v>596414</v>
      </c>
      <c r="M1469" s="10">
        <v>188953</v>
      </c>
      <c r="N1469" s="10">
        <v>3600155</v>
      </c>
    </row>
    <row r="1470" spans="1:14" ht="24">
      <c r="A1470" s="163">
        <v>565202</v>
      </c>
      <c r="B1470" s="164">
        <v>565202</v>
      </c>
      <c r="C1470" s="353" t="s">
        <v>2280</v>
      </c>
      <c r="D1470" s="353"/>
      <c r="E1470" s="353"/>
      <c r="F1470" s="353"/>
      <c r="G1470" s="164">
        <v>180</v>
      </c>
      <c r="H1470" s="10">
        <v>1047240</v>
      </c>
      <c r="I1470" s="10">
        <v>791460</v>
      </c>
      <c r="J1470" s="10">
        <v>296280</v>
      </c>
      <c r="K1470" s="10">
        <v>963288</v>
      </c>
      <c r="L1470" s="10" t="s">
        <v>440</v>
      </c>
      <c r="M1470" s="10">
        <v>188953</v>
      </c>
      <c r="N1470" s="10">
        <v>3287221</v>
      </c>
    </row>
    <row r="1471" spans="1:14" ht="24">
      <c r="A1471" s="163">
        <v>565410</v>
      </c>
      <c r="B1471" s="164">
        <v>565410</v>
      </c>
      <c r="C1471" s="353" t="s">
        <v>2281</v>
      </c>
      <c r="D1471" s="353"/>
      <c r="E1471" s="353"/>
      <c r="F1471" s="353"/>
      <c r="G1471" s="164">
        <v>180</v>
      </c>
      <c r="H1471" s="10">
        <v>1047240</v>
      </c>
      <c r="I1471" s="10">
        <v>791460</v>
      </c>
      <c r="J1471" s="10">
        <v>296280</v>
      </c>
      <c r="K1471" s="10">
        <v>963288</v>
      </c>
      <c r="L1471" s="10" t="s">
        <v>440</v>
      </c>
      <c r="M1471" s="10">
        <v>188953</v>
      </c>
      <c r="N1471" s="10">
        <v>3287221</v>
      </c>
    </row>
    <row r="1472" spans="1:14">
      <c r="A1472" s="163">
        <v>565601</v>
      </c>
      <c r="B1472" s="164">
        <v>565601</v>
      </c>
      <c r="C1472" s="353" t="s">
        <v>2282</v>
      </c>
      <c r="D1472" s="353"/>
      <c r="E1472" s="353"/>
      <c r="F1472" s="353"/>
      <c r="G1472" s="164">
        <v>130</v>
      </c>
      <c r="H1472" s="10">
        <v>756340</v>
      </c>
      <c r="I1472" s="10">
        <v>571610</v>
      </c>
      <c r="J1472" s="10">
        <v>213980</v>
      </c>
      <c r="K1472" s="10">
        <v>597058</v>
      </c>
      <c r="L1472" s="10">
        <v>511404</v>
      </c>
      <c r="M1472" s="10">
        <v>188953</v>
      </c>
      <c r="N1472" s="10">
        <v>2839345</v>
      </c>
    </row>
    <row r="1473" spans="1:14">
      <c r="A1473" s="163">
        <v>565610</v>
      </c>
      <c r="B1473" s="164">
        <v>565610</v>
      </c>
      <c r="C1473" s="353" t="s">
        <v>2283</v>
      </c>
      <c r="D1473" s="353"/>
      <c r="E1473" s="353"/>
      <c r="F1473" s="353"/>
      <c r="G1473" s="164">
        <v>170</v>
      </c>
      <c r="H1473" s="10">
        <v>989060</v>
      </c>
      <c r="I1473" s="10">
        <v>747490</v>
      </c>
      <c r="J1473" s="10">
        <v>279820</v>
      </c>
      <c r="K1473" s="10">
        <v>798418</v>
      </c>
      <c r="L1473" s="10">
        <v>596414</v>
      </c>
      <c r="M1473" s="10">
        <v>188953</v>
      </c>
      <c r="N1473" s="10">
        <v>3600155</v>
      </c>
    </row>
    <row r="1474" spans="1:14" ht="24">
      <c r="A1474" s="163">
        <v>565710</v>
      </c>
      <c r="B1474" s="164">
        <v>565710</v>
      </c>
      <c r="C1474" s="353" t="s">
        <v>2284</v>
      </c>
      <c r="D1474" s="353"/>
      <c r="E1474" s="353"/>
      <c r="F1474" s="353"/>
      <c r="G1474" s="164">
        <v>180</v>
      </c>
      <c r="H1474" s="10">
        <v>1047240</v>
      </c>
      <c r="I1474" s="10">
        <v>791460</v>
      </c>
      <c r="J1474" s="10">
        <v>296280</v>
      </c>
      <c r="K1474" s="10">
        <v>963288</v>
      </c>
      <c r="L1474" s="10" t="s">
        <v>440</v>
      </c>
      <c r="M1474" s="10">
        <v>188953</v>
      </c>
      <c r="N1474" s="10">
        <v>3287221</v>
      </c>
    </row>
    <row r="1475" spans="1:14">
      <c r="A1475" s="163">
        <v>565901</v>
      </c>
      <c r="B1475" s="164">
        <v>565901</v>
      </c>
      <c r="C1475" s="353" t="s">
        <v>2285</v>
      </c>
      <c r="D1475" s="353"/>
      <c r="E1475" s="353"/>
      <c r="F1475" s="353"/>
      <c r="G1475" s="164">
        <v>64</v>
      </c>
      <c r="H1475" s="10">
        <v>372352</v>
      </c>
      <c r="I1475" s="10">
        <v>281408</v>
      </c>
      <c r="J1475" s="10">
        <v>105344</v>
      </c>
      <c r="K1475" s="10">
        <v>376467</v>
      </c>
      <c r="L1475" s="10">
        <v>321066</v>
      </c>
      <c r="M1475" s="10">
        <v>188953</v>
      </c>
      <c r="N1475" s="10">
        <v>1645590</v>
      </c>
    </row>
    <row r="1476" spans="1:14">
      <c r="A1476" s="163">
        <v>565902</v>
      </c>
      <c r="B1476" s="164">
        <v>565902</v>
      </c>
      <c r="C1476" s="353" t="s">
        <v>2286</v>
      </c>
      <c r="D1476" s="353"/>
      <c r="E1476" s="353"/>
      <c r="F1476" s="353"/>
      <c r="G1476" s="164">
        <v>64</v>
      </c>
      <c r="H1476" s="10">
        <v>372352</v>
      </c>
      <c r="I1476" s="10">
        <v>281408</v>
      </c>
      <c r="J1476" s="10">
        <v>105344</v>
      </c>
      <c r="K1476" s="10">
        <v>376467</v>
      </c>
      <c r="L1476" s="10">
        <v>321066</v>
      </c>
      <c r="M1476" s="10">
        <v>188953</v>
      </c>
      <c r="N1476" s="10">
        <v>1645590</v>
      </c>
    </row>
    <row r="1477" spans="1:14">
      <c r="A1477" s="163">
        <v>566001</v>
      </c>
      <c r="B1477" s="164">
        <v>566001</v>
      </c>
      <c r="C1477" s="353" t="s">
        <v>2287</v>
      </c>
      <c r="D1477" s="353"/>
      <c r="E1477" s="353"/>
      <c r="F1477" s="353"/>
      <c r="G1477" s="164">
        <v>120</v>
      </c>
      <c r="H1477" s="10">
        <v>698160</v>
      </c>
      <c r="I1477" s="10">
        <v>527640</v>
      </c>
      <c r="J1477" s="10">
        <v>197520</v>
      </c>
      <c r="K1477" s="10">
        <v>597058</v>
      </c>
      <c r="L1477" s="10">
        <v>511404</v>
      </c>
      <c r="M1477" s="10">
        <v>188953</v>
      </c>
      <c r="N1477" s="10">
        <v>2720735</v>
      </c>
    </row>
    <row r="1478" spans="1:14">
      <c r="A1478" s="163">
        <v>566002</v>
      </c>
      <c r="B1478" s="164">
        <v>566002</v>
      </c>
      <c r="C1478" s="353" t="s">
        <v>2288</v>
      </c>
      <c r="D1478" s="353"/>
      <c r="E1478" s="353"/>
      <c r="F1478" s="353"/>
      <c r="G1478" s="164">
        <v>120</v>
      </c>
      <c r="H1478" s="10">
        <v>698160</v>
      </c>
      <c r="I1478" s="10">
        <v>527640</v>
      </c>
      <c r="J1478" s="10">
        <v>197520</v>
      </c>
      <c r="K1478" s="10">
        <v>597058</v>
      </c>
      <c r="L1478" s="10">
        <v>511404</v>
      </c>
      <c r="M1478" s="10">
        <v>188953</v>
      </c>
      <c r="N1478" s="10">
        <v>2720735</v>
      </c>
    </row>
    <row r="1479" spans="1:14">
      <c r="A1479" s="163">
        <v>566201</v>
      </c>
      <c r="B1479" s="164">
        <v>566201</v>
      </c>
      <c r="C1479" s="353" t="s">
        <v>2289</v>
      </c>
      <c r="D1479" s="353"/>
      <c r="E1479" s="353"/>
      <c r="F1479" s="353"/>
      <c r="G1479" s="164">
        <v>43</v>
      </c>
      <c r="H1479" s="10">
        <v>250174</v>
      </c>
      <c r="I1479" s="10">
        <v>189071</v>
      </c>
      <c r="J1479" s="10">
        <v>0</v>
      </c>
      <c r="K1479" s="10">
        <v>216885</v>
      </c>
      <c r="L1479" s="10">
        <v>176709</v>
      </c>
      <c r="M1479" s="10">
        <v>188953</v>
      </c>
      <c r="N1479" s="10">
        <v>1021792</v>
      </c>
    </row>
    <row r="1480" spans="1:14">
      <c r="A1480" s="163">
        <v>566202</v>
      </c>
      <c r="B1480" s="164">
        <v>566202</v>
      </c>
      <c r="C1480" s="353" t="s">
        <v>2290</v>
      </c>
      <c r="D1480" s="353"/>
      <c r="E1480" s="353"/>
      <c r="F1480" s="353"/>
      <c r="G1480" s="164">
        <v>43</v>
      </c>
      <c r="H1480" s="10">
        <v>250174</v>
      </c>
      <c r="I1480" s="10">
        <v>189071</v>
      </c>
      <c r="J1480" s="10">
        <v>0</v>
      </c>
      <c r="K1480" s="10">
        <v>216885</v>
      </c>
      <c r="L1480" s="10">
        <v>176709</v>
      </c>
      <c r="M1480" s="10">
        <v>188953</v>
      </c>
      <c r="N1480" s="10">
        <v>1021792</v>
      </c>
    </row>
    <row r="1481" spans="1:14" ht="24">
      <c r="A1481" s="163">
        <v>568906</v>
      </c>
      <c r="B1481" s="164">
        <v>568906</v>
      </c>
      <c r="C1481" s="353" t="s">
        <v>2291</v>
      </c>
      <c r="D1481" s="353"/>
      <c r="E1481" s="353"/>
      <c r="F1481" s="353"/>
      <c r="G1481" s="164">
        <v>180</v>
      </c>
      <c r="H1481" s="10">
        <v>1047240</v>
      </c>
      <c r="I1481" s="10">
        <v>791460</v>
      </c>
      <c r="J1481" s="10">
        <v>296280</v>
      </c>
      <c r="K1481" s="10">
        <v>963288</v>
      </c>
      <c r="L1481" s="10" t="s">
        <v>440</v>
      </c>
      <c r="M1481" s="10">
        <v>188953</v>
      </c>
      <c r="N1481" s="10">
        <v>3287221</v>
      </c>
    </row>
    <row r="1482" spans="1:14" ht="24">
      <c r="A1482" s="163">
        <v>568907</v>
      </c>
      <c r="B1482" s="164">
        <v>568907</v>
      </c>
      <c r="C1482" s="353" t="s">
        <v>2292</v>
      </c>
      <c r="D1482" s="353"/>
      <c r="E1482" s="353"/>
      <c r="F1482" s="353"/>
      <c r="G1482" s="164">
        <v>180</v>
      </c>
      <c r="H1482" s="10">
        <v>1047240</v>
      </c>
      <c r="I1482" s="10">
        <v>791460</v>
      </c>
      <c r="J1482" s="10">
        <v>296280</v>
      </c>
      <c r="K1482" s="10">
        <v>963288</v>
      </c>
      <c r="L1482" s="10" t="s">
        <v>440</v>
      </c>
      <c r="M1482" s="10">
        <v>188953</v>
      </c>
      <c r="N1482" s="10">
        <v>3287221</v>
      </c>
    </row>
    <row r="1483" spans="1:14" ht="24">
      <c r="A1483" s="163">
        <v>567401</v>
      </c>
      <c r="B1483" s="164">
        <v>567401</v>
      </c>
      <c r="C1483" s="353" t="s">
        <v>2293</v>
      </c>
      <c r="D1483" s="353"/>
      <c r="E1483" s="353"/>
      <c r="F1483" s="353"/>
      <c r="G1483" s="164">
        <v>180</v>
      </c>
      <c r="H1483" s="10">
        <v>1047240</v>
      </c>
      <c r="I1483" s="10">
        <v>791460</v>
      </c>
      <c r="J1483" s="10">
        <v>296280</v>
      </c>
      <c r="K1483" s="10">
        <v>963288</v>
      </c>
      <c r="L1483" s="10" t="s">
        <v>440</v>
      </c>
      <c r="M1483" s="10">
        <v>188953</v>
      </c>
      <c r="N1483" s="10">
        <v>3287221</v>
      </c>
    </row>
    <row r="1484" spans="1:14" ht="24">
      <c r="A1484" s="163">
        <v>567402</v>
      </c>
      <c r="B1484" s="164">
        <v>567402</v>
      </c>
      <c r="C1484" s="353" t="s">
        <v>2294</v>
      </c>
      <c r="D1484" s="353"/>
      <c r="E1484" s="353"/>
      <c r="F1484" s="353"/>
      <c r="G1484" s="164">
        <v>180</v>
      </c>
      <c r="H1484" s="10">
        <v>1047240</v>
      </c>
      <c r="I1484" s="10">
        <v>791460</v>
      </c>
      <c r="J1484" s="10">
        <v>296280</v>
      </c>
      <c r="K1484" s="10">
        <v>963288</v>
      </c>
      <c r="L1484" s="10" t="s">
        <v>440</v>
      </c>
      <c r="M1484" s="10">
        <v>188953</v>
      </c>
      <c r="N1484" s="10">
        <v>3287221</v>
      </c>
    </row>
    <row r="1485" spans="1:14" ht="24">
      <c r="A1485" s="163">
        <v>567403</v>
      </c>
      <c r="B1485" s="164">
        <v>567403</v>
      </c>
      <c r="C1485" s="353" t="s">
        <v>2295</v>
      </c>
      <c r="D1485" s="353"/>
      <c r="E1485" s="353"/>
      <c r="F1485" s="353"/>
      <c r="G1485" s="164">
        <v>180</v>
      </c>
      <c r="H1485" s="10">
        <v>1047240</v>
      </c>
      <c r="I1485" s="10">
        <v>791460</v>
      </c>
      <c r="J1485" s="10">
        <v>296280</v>
      </c>
      <c r="K1485" s="10">
        <v>963288</v>
      </c>
      <c r="L1485" s="10" t="s">
        <v>440</v>
      </c>
      <c r="M1485" s="10">
        <v>188953</v>
      </c>
      <c r="N1485" s="10">
        <v>3287221</v>
      </c>
    </row>
    <row r="1486" spans="1:14" ht="24">
      <c r="A1486" s="163">
        <v>567404</v>
      </c>
      <c r="B1486" s="164">
        <v>567404</v>
      </c>
      <c r="C1486" s="353" t="s">
        <v>2296</v>
      </c>
      <c r="D1486" s="353"/>
      <c r="E1486" s="353"/>
      <c r="F1486" s="353"/>
      <c r="G1486" s="164">
        <v>180</v>
      </c>
      <c r="H1486" s="10">
        <v>1047240</v>
      </c>
      <c r="I1486" s="10">
        <v>791460</v>
      </c>
      <c r="J1486" s="10">
        <v>296280</v>
      </c>
      <c r="K1486" s="10">
        <v>963288</v>
      </c>
      <c r="L1486" s="10" t="s">
        <v>440</v>
      </c>
      <c r="M1486" s="10">
        <v>188953</v>
      </c>
      <c r="N1486" s="10">
        <v>3287221</v>
      </c>
    </row>
    <row r="1487" spans="1:14" ht="24">
      <c r="A1487" s="163">
        <v>567405</v>
      </c>
      <c r="B1487" s="164">
        <v>567405</v>
      </c>
      <c r="C1487" s="353" t="s">
        <v>2297</v>
      </c>
      <c r="D1487" s="353"/>
      <c r="E1487" s="353"/>
      <c r="F1487" s="353"/>
      <c r="G1487" s="164">
        <v>180</v>
      </c>
      <c r="H1487" s="10">
        <v>1047240</v>
      </c>
      <c r="I1487" s="10">
        <v>791460</v>
      </c>
      <c r="J1487" s="10">
        <v>296280</v>
      </c>
      <c r="K1487" s="10">
        <v>963288</v>
      </c>
      <c r="L1487" s="10" t="s">
        <v>440</v>
      </c>
      <c r="M1487" s="10">
        <v>188953</v>
      </c>
      <c r="N1487" s="10">
        <v>3287221</v>
      </c>
    </row>
    <row r="1488" spans="1:14" ht="24">
      <c r="A1488" s="163">
        <v>567406</v>
      </c>
      <c r="B1488" s="164">
        <v>567406</v>
      </c>
      <c r="C1488" s="353" t="s">
        <v>2298</v>
      </c>
      <c r="D1488" s="353"/>
      <c r="E1488" s="353"/>
      <c r="F1488" s="353"/>
      <c r="G1488" s="164">
        <v>180</v>
      </c>
      <c r="H1488" s="10">
        <v>1047240</v>
      </c>
      <c r="I1488" s="10">
        <v>791460</v>
      </c>
      <c r="J1488" s="10">
        <v>296280</v>
      </c>
      <c r="K1488" s="10">
        <v>963288</v>
      </c>
      <c r="L1488" s="10" t="s">
        <v>440</v>
      </c>
      <c r="M1488" s="10">
        <v>188953</v>
      </c>
      <c r="N1488" s="10">
        <v>3287221</v>
      </c>
    </row>
    <row r="1489" spans="1:14">
      <c r="A1489" s="163">
        <v>567501</v>
      </c>
      <c r="B1489" s="164">
        <v>567501</v>
      </c>
      <c r="C1489" s="353" t="s">
        <v>2299</v>
      </c>
      <c r="D1489" s="353"/>
      <c r="E1489" s="353"/>
      <c r="F1489" s="353"/>
      <c r="G1489" s="164">
        <v>120</v>
      </c>
      <c r="H1489" s="10">
        <v>698160</v>
      </c>
      <c r="I1489" s="10">
        <v>527640</v>
      </c>
      <c r="J1489" s="10">
        <v>197520</v>
      </c>
      <c r="K1489" s="10">
        <v>597058</v>
      </c>
      <c r="L1489" s="10">
        <v>511404</v>
      </c>
      <c r="M1489" s="10">
        <v>188953</v>
      </c>
      <c r="N1489" s="10">
        <v>2720735</v>
      </c>
    </row>
    <row r="1490" spans="1:14">
      <c r="A1490" s="163">
        <v>567502</v>
      </c>
      <c r="B1490" s="164">
        <v>567502</v>
      </c>
      <c r="C1490" s="353" t="s">
        <v>2300</v>
      </c>
      <c r="D1490" s="353"/>
      <c r="E1490" s="353"/>
      <c r="F1490" s="353"/>
      <c r="G1490" s="164">
        <v>120</v>
      </c>
      <c r="H1490" s="10">
        <v>698160</v>
      </c>
      <c r="I1490" s="10">
        <v>527640</v>
      </c>
      <c r="J1490" s="10">
        <v>197520</v>
      </c>
      <c r="K1490" s="10">
        <v>597058</v>
      </c>
      <c r="L1490" s="10">
        <v>511404</v>
      </c>
      <c r="M1490" s="10">
        <v>188953</v>
      </c>
      <c r="N1490" s="10">
        <v>2720735</v>
      </c>
    </row>
    <row r="1491" spans="1:14">
      <c r="A1491" s="163">
        <v>564130</v>
      </c>
      <c r="B1491" s="164">
        <v>564130</v>
      </c>
      <c r="C1491" s="353" t="s">
        <v>2301</v>
      </c>
      <c r="D1491" s="353"/>
      <c r="E1491" s="353"/>
      <c r="F1491" s="353"/>
      <c r="G1491" s="164">
        <v>130</v>
      </c>
      <c r="H1491" s="10">
        <v>756340</v>
      </c>
      <c r="I1491" s="10">
        <v>571610</v>
      </c>
      <c r="J1491" s="10">
        <v>213980</v>
      </c>
      <c r="K1491" s="10">
        <v>597058</v>
      </c>
      <c r="L1491" s="10">
        <v>511404</v>
      </c>
      <c r="M1491" s="10">
        <v>188953</v>
      </c>
      <c r="N1491" s="10">
        <v>2839345</v>
      </c>
    </row>
    <row r="1492" spans="1:14">
      <c r="A1492" s="163">
        <v>568201</v>
      </c>
      <c r="B1492" s="164">
        <v>568201</v>
      </c>
      <c r="C1492" s="353" t="s">
        <v>2302</v>
      </c>
      <c r="D1492" s="353"/>
      <c r="E1492" s="353"/>
      <c r="F1492" s="353"/>
      <c r="G1492" s="164">
        <v>110</v>
      </c>
      <c r="H1492" s="10">
        <v>639980</v>
      </c>
      <c r="I1492" s="10">
        <v>483670</v>
      </c>
      <c r="J1492" s="10">
        <v>181060</v>
      </c>
      <c r="K1492" s="10">
        <v>579390</v>
      </c>
      <c r="L1492" s="10">
        <v>480958</v>
      </c>
      <c r="M1492" s="10">
        <v>188953</v>
      </c>
      <c r="N1492" s="10">
        <v>2554011</v>
      </c>
    </row>
    <row r="1493" spans="1:14">
      <c r="A1493" s="163">
        <v>568202</v>
      </c>
      <c r="B1493" s="164">
        <v>568202</v>
      </c>
      <c r="C1493" s="353" t="s">
        <v>2303</v>
      </c>
      <c r="D1493" s="353"/>
      <c r="E1493" s="353"/>
      <c r="F1493" s="353"/>
      <c r="G1493" s="164">
        <v>110</v>
      </c>
      <c r="H1493" s="10">
        <v>639980</v>
      </c>
      <c r="I1493" s="10">
        <v>483670</v>
      </c>
      <c r="J1493" s="10">
        <v>181060</v>
      </c>
      <c r="K1493" s="10">
        <v>579390</v>
      </c>
      <c r="L1493" s="10">
        <v>480958</v>
      </c>
      <c r="M1493" s="10">
        <v>188953</v>
      </c>
      <c r="N1493" s="10">
        <v>2554011</v>
      </c>
    </row>
    <row r="1494" spans="1:14">
      <c r="A1494" s="163">
        <v>568701</v>
      </c>
      <c r="B1494" s="164">
        <v>568701</v>
      </c>
      <c r="C1494" s="353" t="s">
        <v>2304</v>
      </c>
      <c r="D1494" s="353"/>
      <c r="E1494" s="353"/>
      <c r="F1494" s="353"/>
      <c r="G1494" s="164">
        <v>130</v>
      </c>
      <c r="H1494" s="10">
        <v>756340</v>
      </c>
      <c r="I1494" s="10">
        <v>571610</v>
      </c>
      <c r="J1494" s="10">
        <v>213980</v>
      </c>
      <c r="K1494" s="10">
        <v>597058</v>
      </c>
      <c r="L1494" s="10">
        <v>511404</v>
      </c>
      <c r="M1494" s="10">
        <v>188953</v>
      </c>
      <c r="N1494" s="10">
        <v>2839345</v>
      </c>
    </row>
    <row r="1495" spans="1:14">
      <c r="A1495" s="163">
        <v>568901</v>
      </c>
      <c r="B1495" s="164">
        <v>568901</v>
      </c>
      <c r="C1495" s="353" t="s">
        <v>2305</v>
      </c>
      <c r="D1495" s="353"/>
      <c r="E1495" s="353"/>
      <c r="F1495" s="353"/>
      <c r="G1495" s="166">
        <v>121</v>
      </c>
      <c r="H1495" s="10">
        <v>703978</v>
      </c>
      <c r="I1495" s="10">
        <v>532037</v>
      </c>
      <c r="J1495" s="10">
        <v>199166</v>
      </c>
      <c r="K1495" s="10">
        <v>597058</v>
      </c>
      <c r="L1495" s="10">
        <v>511404</v>
      </c>
      <c r="M1495" s="10">
        <v>188953</v>
      </c>
      <c r="N1495" s="10">
        <v>2732596</v>
      </c>
    </row>
    <row r="1496" spans="1:14">
      <c r="A1496" s="163">
        <v>568902</v>
      </c>
      <c r="B1496" s="164">
        <v>568902</v>
      </c>
      <c r="C1496" s="353" t="s">
        <v>2306</v>
      </c>
      <c r="D1496" s="353"/>
      <c r="E1496" s="353"/>
      <c r="F1496" s="353"/>
      <c r="G1496" s="166">
        <v>121</v>
      </c>
      <c r="H1496" s="10">
        <v>703978</v>
      </c>
      <c r="I1496" s="10">
        <v>532037</v>
      </c>
      <c r="J1496" s="10">
        <v>199166</v>
      </c>
      <c r="K1496" s="10">
        <v>597058</v>
      </c>
      <c r="L1496" s="10">
        <v>511404</v>
      </c>
      <c r="M1496" s="10">
        <v>188953</v>
      </c>
      <c r="N1496" s="10">
        <v>2732596</v>
      </c>
    </row>
    <row r="1497" spans="1:14">
      <c r="A1497" s="163">
        <v>590201</v>
      </c>
      <c r="B1497" s="164">
        <v>590201</v>
      </c>
      <c r="C1497" s="353" t="s">
        <v>2307</v>
      </c>
      <c r="D1497" s="353"/>
      <c r="E1497" s="353"/>
      <c r="F1497" s="353"/>
      <c r="G1497" s="164">
        <v>100</v>
      </c>
      <c r="H1497" s="10">
        <v>581800</v>
      </c>
      <c r="I1497" s="10">
        <v>439700</v>
      </c>
      <c r="J1497" s="10">
        <v>164600</v>
      </c>
      <c r="K1497" s="10">
        <v>564179</v>
      </c>
      <c r="L1497" s="10">
        <v>425946</v>
      </c>
      <c r="M1497" s="10">
        <v>188953</v>
      </c>
      <c r="N1497" s="10">
        <v>2365178</v>
      </c>
    </row>
    <row r="1498" spans="1:14">
      <c r="A1498" s="163">
        <v>590301</v>
      </c>
      <c r="B1498" s="164">
        <v>590301</v>
      </c>
      <c r="C1498" s="353" t="s">
        <v>2308</v>
      </c>
      <c r="D1498" s="353"/>
      <c r="E1498" s="353"/>
      <c r="F1498" s="353"/>
      <c r="G1498" s="164">
        <v>100</v>
      </c>
      <c r="H1498" s="10">
        <v>581800</v>
      </c>
      <c r="I1498" s="10">
        <v>439700</v>
      </c>
      <c r="J1498" s="10">
        <v>164600</v>
      </c>
      <c r="K1498" s="10">
        <v>564179</v>
      </c>
      <c r="L1498" s="10">
        <v>425946</v>
      </c>
      <c r="M1498" s="10">
        <v>188953</v>
      </c>
      <c r="N1498" s="10">
        <v>2365178</v>
      </c>
    </row>
    <row r="1499" spans="1:14">
      <c r="A1499" s="163">
        <v>571210</v>
      </c>
      <c r="B1499" s="164">
        <v>571210</v>
      </c>
      <c r="C1499" s="353" t="s">
        <v>2309</v>
      </c>
      <c r="D1499" s="353"/>
      <c r="E1499" s="353"/>
      <c r="F1499" s="353"/>
      <c r="G1499" s="164">
        <v>100</v>
      </c>
      <c r="H1499" s="10">
        <v>581800</v>
      </c>
      <c r="I1499" s="10">
        <v>439700</v>
      </c>
      <c r="J1499" s="10">
        <v>164600</v>
      </c>
      <c r="K1499" s="10">
        <v>564179</v>
      </c>
      <c r="L1499" s="10">
        <v>425946</v>
      </c>
      <c r="M1499" s="10">
        <v>188953</v>
      </c>
      <c r="N1499" s="10">
        <v>2365178</v>
      </c>
    </row>
    <row r="1500" spans="1:14">
      <c r="A1500" s="163">
        <v>571220</v>
      </c>
      <c r="B1500" s="164">
        <v>571220</v>
      </c>
      <c r="C1500" s="353" t="s">
        <v>2310</v>
      </c>
      <c r="D1500" s="353"/>
      <c r="E1500" s="353"/>
      <c r="F1500" s="353"/>
      <c r="G1500" s="164">
        <v>100</v>
      </c>
      <c r="H1500" s="10">
        <v>581800</v>
      </c>
      <c r="I1500" s="10">
        <v>439700</v>
      </c>
      <c r="J1500" s="10">
        <v>164600</v>
      </c>
      <c r="K1500" s="10">
        <v>564179</v>
      </c>
      <c r="L1500" s="10">
        <v>425946</v>
      </c>
      <c r="M1500" s="10">
        <v>188953</v>
      </c>
      <c r="N1500" s="10">
        <v>2365178</v>
      </c>
    </row>
    <row r="1501" spans="1:14">
      <c r="A1501" s="163">
        <v>579901</v>
      </c>
      <c r="B1501" s="164">
        <v>579901</v>
      </c>
      <c r="C1501" s="353" t="s">
        <v>2311</v>
      </c>
      <c r="D1501" s="353"/>
      <c r="E1501" s="353"/>
      <c r="F1501" s="353"/>
      <c r="G1501" s="164">
        <v>27</v>
      </c>
      <c r="H1501" s="10">
        <v>157086</v>
      </c>
      <c r="I1501" s="10">
        <v>118719</v>
      </c>
      <c r="J1501" s="10">
        <v>0</v>
      </c>
      <c r="K1501" s="10">
        <v>104490</v>
      </c>
      <c r="L1501" s="10">
        <v>124834</v>
      </c>
      <c r="M1501" s="10">
        <v>188953</v>
      </c>
      <c r="N1501" s="10">
        <v>694082</v>
      </c>
    </row>
    <row r="1502" spans="1:14">
      <c r="A1502" s="163">
        <v>592201</v>
      </c>
      <c r="B1502" s="164">
        <v>592201</v>
      </c>
      <c r="C1502" s="353" t="s">
        <v>2312</v>
      </c>
      <c r="D1502" s="353"/>
      <c r="E1502" s="353"/>
      <c r="F1502" s="353"/>
      <c r="G1502" s="164">
        <v>80</v>
      </c>
      <c r="H1502" s="10">
        <v>465440</v>
      </c>
      <c r="I1502" s="10">
        <v>351760</v>
      </c>
      <c r="J1502" s="10">
        <v>131680</v>
      </c>
      <c r="K1502" s="10">
        <v>447888</v>
      </c>
      <c r="L1502" s="10">
        <v>345615</v>
      </c>
      <c r="M1502" s="10">
        <v>188953</v>
      </c>
      <c r="N1502" s="10">
        <v>1931336</v>
      </c>
    </row>
    <row r="1503" spans="1:14">
      <c r="A1503" s="163">
        <v>575202</v>
      </c>
      <c r="B1503" s="164">
        <v>575202</v>
      </c>
      <c r="C1503" s="353" t="s">
        <v>2313</v>
      </c>
      <c r="D1503" s="353"/>
      <c r="E1503" s="353"/>
      <c r="F1503" s="353"/>
      <c r="G1503" s="164">
        <v>100</v>
      </c>
      <c r="H1503" s="10">
        <v>581800</v>
      </c>
      <c r="I1503" s="10">
        <v>439700</v>
      </c>
      <c r="J1503" s="10">
        <v>164600</v>
      </c>
      <c r="K1503" s="10">
        <v>564179</v>
      </c>
      <c r="L1503" s="10">
        <v>425946</v>
      </c>
      <c r="M1503" s="10">
        <v>188953</v>
      </c>
      <c r="N1503" s="10">
        <v>2365178</v>
      </c>
    </row>
    <row r="1504" spans="1:14">
      <c r="A1504" s="163">
        <v>575203</v>
      </c>
      <c r="B1504" s="164">
        <v>575203</v>
      </c>
      <c r="C1504" s="353" t="s">
        <v>2314</v>
      </c>
      <c r="D1504" s="353"/>
      <c r="E1504" s="353"/>
      <c r="F1504" s="353"/>
      <c r="G1504" s="164">
        <v>100</v>
      </c>
      <c r="H1504" s="10">
        <v>581800</v>
      </c>
      <c r="I1504" s="10">
        <v>439700</v>
      </c>
      <c r="J1504" s="10">
        <v>164600</v>
      </c>
      <c r="K1504" s="10">
        <v>564179</v>
      </c>
      <c r="L1504" s="10">
        <v>425946</v>
      </c>
      <c r="M1504" s="10">
        <v>188953</v>
      </c>
      <c r="N1504" s="10">
        <v>2365178</v>
      </c>
    </row>
    <row r="1505" spans="1:14">
      <c r="A1505" s="163">
        <v>575204</v>
      </c>
      <c r="B1505" s="164">
        <v>575204</v>
      </c>
      <c r="C1505" s="353" t="s">
        <v>2315</v>
      </c>
      <c r="D1505" s="353"/>
      <c r="E1505" s="353"/>
      <c r="F1505" s="353"/>
      <c r="G1505" s="164">
        <v>100</v>
      </c>
      <c r="H1505" s="10">
        <v>581800</v>
      </c>
      <c r="I1505" s="10">
        <v>439700</v>
      </c>
      <c r="J1505" s="10">
        <v>164600</v>
      </c>
      <c r="K1505" s="10">
        <v>564179</v>
      </c>
      <c r="L1505" s="10">
        <v>425946</v>
      </c>
      <c r="M1505" s="10">
        <v>188953</v>
      </c>
      <c r="N1505" s="10">
        <v>2365178</v>
      </c>
    </row>
    <row r="1506" spans="1:14">
      <c r="A1506" s="163">
        <v>576060</v>
      </c>
      <c r="B1506" s="164">
        <v>576060</v>
      </c>
      <c r="C1506" s="353" t="s">
        <v>2316</v>
      </c>
      <c r="D1506" s="353"/>
      <c r="E1506" s="353"/>
      <c r="F1506" s="353"/>
      <c r="G1506" s="164">
        <v>100</v>
      </c>
      <c r="H1506" s="10">
        <v>581800</v>
      </c>
      <c r="I1506" s="10">
        <v>439700</v>
      </c>
      <c r="J1506" s="10">
        <v>164600</v>
      </c>
      <c r="K1506" s="10">
        <v>564179</v>
      </c>
      <c r="L1506" s="10">
        <v>425946</v>
      </c>
      <c r="M1506" s="10">
        <v>188953</v>
      </c>
      <c r="N1506" s="10">
        <v>2365178</v>
      </c>
    </row>
    <row r="1507" spans="1:14">
      <c r="A1507" s="163">
        <v>579930</v>
      </c>
      <c r="B1507" s="164">
        <v>579930</v>
      </c>
      <c r="C1507" s="353" t="s">
        <v>2317</v>
      </c>
      <c r="D1507" s="353"/>
      <c r="E1507" s="353"/>
      <c r="F1507" s="353"/>
      <c r="G1507" s="164">
        <v>100</v>
      </c>
      <c r="H1507" s="10">
        <v>581800</v>
      </c>
      <c r="I1507" s="10">
        <v>439700</v>
      </c>
      <c r="J1507" s="10">
        <v>164600</v>
      </c>
      <c r="K1507" s="10">
        <v>564179</v>
      </c>
      <c r="L1507" s="10">
        <v>425946</v>
      </c>
      <c r="M1507" s="10">
        <v>188953</v>
      </c>
      <c r="N1507" s="10">
        <v>2365178</v>
      </c>
    </row>
    <row r="1508" spans="1:14">
      <c r="A1508" s="163">
        <v>576001</v>
      </c>
      <c r="B1508" s="164">
        <v>576001</v>
      </c>
      <c r="C1508" s="353" t="s">
        <v>2318</v>
      </c>
      <c r="D1508" s="353"/>
      <c r="E1508" s="353"/>
      <c r="F1508" s="353"/>
      <c r="G1508" s="164">
        <v>140</v>
      </c>
      <c r="H1508" s="10">
        <v>814520</v>
      </c>
      <c r="I1508" s="10">
        <v>615580</v>
      </c>
      <c r="J1508" s="10">
        <v>230440</v>
      </c>
      <c r="K1508" s="10">
        <v>727079</v>
      </c>
      <c r="L1508" s="10">
        <v>546527</v>
      </c>
      <c r="M1508" s="10">
        <v>188953</v>
      </c>
      <c r="N1508" s="10">
        <v>3123099</v>
      </c>
    </row>
    <row r="1509" spans="1:14" ht="24">
      <c r="A1509" s="163">
        <v>577303</v>
      </c>
      <c r="B1509" s="164">
        <v>577303</v>
      </c>
      <c r="C1509" s="353" t="s">
        <v>2319</v>
      </c>
      <c r="D1509" s="353"/>
      <c r="E1509" s="353"/>
      <c r="F1509" s="353"/>
      <c r="G1509" s="164">
        <v>240</v>
      </c>
      <c r="H1509" s="10">
        <v>1396320</v>
      </c>
      <c r="I1509" s="10">
        <v>1055280</v>
      </c>
      <c r="J1509" s="10">
        <v>395040</v>
      </c>
      <c r="K1509" s="10">
        <v>1241331</v>
      </c>
      <c r="L1509" s="10" t="s">
        <v>440</v>
      </c>
      <c r="M1509" s="10">
        <v>188953</v>
      </c>
      <c r="N1509" s="10">
        <v>4276924</v>
      </c>
    </row>
    <row r="1510" spans="1:14" ht="24">
      <c r="A1510" s="163">
        <v>577305</v>
      </c>
      <c r="B1510" s="164">
        <v>577305</v>
      </c>
      <c r="C1510" s="353" t="s">
        <v>2320</v>
      </c>
      <c r="D1510" s="353"/>
      <c r="E1510" s="353"/>
      <c r="F1510" s="353"/>
      <c r="G1510" s="164">
        <v>300</v>
      </c>
      <c r="H1510" s="10">
        <v>1745400</v>
      </c>
      <c r="I1510" s="10">
        <v>1319100</v>
      </c>
      <c r="J1510" s="10">
        <v>493800</v>
      </c>
      <c r="K1510" s="10">
        <v>1564130</v>
      </c>
      <c r="L1510" s="10" t="s">
        <v>440</v>
      </c>
      <c r="M1510" s="10">
        <v>188953</v>
      </c>
      <c r="N1510" s="10">
        <v>5311383</v>
      </c>
    </row>
    <row r="1511" spans="1:14" ht="24">
      <c r="A1511" s="163">
        <v>577306</v>
      </c>
      <c r="B1511" s="164">
        <v>577306</v>
      </c>
      <c r="C1511" s="353" t="s">
        <v>2321</v>
      </c>
      <c r="D1511" s="353"/>
      <c r="E1511" s="353"/>
      <c r="F1511" s="353"/>
      <c r="G1511" s="164">
        <v>300</v>
      </c>
      <c r="H1511" s="10">
        <v>1745400</v>
      </c>
      <c r="I1511" s="10">
        <v>1319100</v>
      </c>
      <c r="J1511" s="10">
        <v>493800</v>
      </c>
      <c r="K1511" s="10">
        <v>1564130</v>
      </c>
      <c r="L1511" s="10" t="s">
        <v>440</v>
      </c>
      <c r="M1511" s="10">
        <v>188953</v>
      </c>
      <c r="N1511" s="10">
        <v>5311383</v>
      </c>
    </row>
    <row r="1512" spans="1:14" ht="24">
      <c r="A1512" s="163">
        <v>577309</v>
      </c>
      <c r="B1512" s="164">
        <v>577309</v>
      </c>
      <c r="C1512" s="353" t="s">
        <v>2322</v>
      </c>
      <c r="D1512" s="353"/>
      <c r="E1512" s="353"/>
      <c r="F1512" s="353"/>
      <c r="G1512" s="164">
        <v>290</v>
      </c>
      <c r="H1512" s="10">
        <v>1687220</v>
      </c>
      <c r="I1512" s="10">
        <v>1275130</v>
      </c>
      <c r="J1512" s="10">
        <v>477340</v>
      </c>
      <c r="K1512" s="10">
        <v>1390328</v>
      </c>
      <c r="L1512" s="10" t="s">
        <v>440</v>
      </c>
      <c r="M1512" s="10">
        <v>188953</v>
      </c>
      <c r="N1512" s="10">
        <v>5018971</v>
      </c>
    </row>
    <row r="1513" spans="1:14" ht="24">
      <c r="A1513" s="163">
        <v>577310</v>
      </c>
      <c r="B1513" s="164">
        <v>577310</v>
      </c>
      <c r="C1513" s="353" t="s">
        <v>2323</v>
      </c>
      <c r="D1513" s="353"/>
      <c r="E1513" s="353"/>
      <c r="F1513" s="353"/>
      <c r="G1513" s="164">
        <v>290</v>
      </c>
      <c r="H1513" s="10">
        <v>1687220</v>
      </c>
      <c r="I1513" s="10">
        <v>1275130</v>
      </c>
      <c r="J1513" s="10">
        <v>477340</v>
      </c>
      <c r="K1513" s="10">
        <v>1390328</v>
      </c>
      <c r="L1513" s="10" t="s">
        <v>440</v>
      </c>
      <c r="M1513" s="10">
        <v>188953</v>
      </c>
      <c r="N1513" s="10">
        <v>5018971</v>
      </c>
    </row>
    <row r="1514" spans="1:14">
      <c r="A1514" s="163">
        <v>578801</v>
      </c>
      <c r="B1514" s="164">
        <v>578801</v>
      </c>
      <c r="C1514" s="353" t="s">
        <v>2324</v>
      </c>
      <c r="D1514" s="353"/>
      <c r="E1514" s="353"/>
      <c r="F1514" s="353"/>
      <c r="G1514" s="164">
        <v>120</v>
      </c>
      <c r="H1514" s="10">
        <v>698160</v>
      </c>
      <c r="I1514" s="10">
        <v>527640</v>
      </c>
      <c r="J1514" s="10">
        <v>197520</v>
      </c>
      <c r="K1514" s="10">
        <v>597058</v>
      </c>
      <c r="L1514" s="10">
        <v>511404</v>
      </c>
      <c r="M1514" s="10">
        <v>188953</v>
      </c>
      <c r="N1514" s="10">
        <v>2720735</v>
      </c>
    </row>
    <row r="1515" spans="1:14">
      <c r="A1515" s="163">
        <v>578802</v>
      </c>
      <c r="B1515" s="164">
        <v>578802</v>
      </c>
      <c r="C1515" s="353" t="s">
        <v>2325</v>
      </c>
      <c r="D1515" s="353"/>
      <c r="E1515" s="353"/>
      <c r="F1515" s="353"/>
      <c r="G1515" s="164">
        <v>120</v>
      </c>
      <c r="H1515" s="10">
        <v>698160</v>
      </c>
      <c r="I1515" s="10">
        <v>527640</v>
      </c>
      <c r="J1515" s="10">
        <v>197520</v>
      </c>
      <c r="K1515" s="10">
        <v>597058</v>
      </c>
      <c r="L1515" s="10">
        <v>511404</v>
      </c>
      <c r="M1515" s="10">
        <v>188953</v>
      </c>
      <c r="N1515" s="10">
        <v>2720735</v>
      </c>
    </row>
    <row r="1516" spans="1:14" ht="24">
      <c r="A1516" s="163">
        <v>688101</v>
      </c>
      <c r="B1516" s="164">
        <v>688101</v>
      </c>
      <c r="C1516" s="353" t="s">
        <v>2326</v>
      </c>
      <c r="D1516" s="353"/>
      <c r="E1516" s="353"/>
      <c r="F1516" s="353"/>
      <c r="G1516" s="164">
        <v>300</v>
      </c>
      <c r="H1516" s="10">
        <v>1745400</v>
      </c>
      <c r="I1516" s="10">
        <v>1319100</v>
      </c>
      <c r="J1516" s="10">
        <v>493800</v>
      </c>
      <c r="K1516" s="10">
        <v>1564130</v>
      </c>
      <c r="L1516" s="10" t="s">
        <v>440</v>
      </c>
      <c r="M1516" s="10">
        <v>188953</v>
      </c>
      <c r="N1516" s="10">
        <v>5311383</v>
      </c>
    </row>
    <row r="1517" spans="1:14" ht="24">
      <c r="A1517" s="163">
        <v>489501</v>
      </c>
      <c r="B1517" s="164">
        <v>489501</v>
      </c>
      <c r="C1517" s="353" t="s">
        <v>2327</v>
      </c>
      <c r="D1517" s="353"/>
      <c r="E1517" s="353"/>
      <c r="F1517" s="353"/>
      <c r="G1517" s="164">
        <v>350</v>
      </c>
      <c r="H1517" s="10">
        <v>2036300</v>
      </c>
      <c r="I1517" s="10">
        <v>1538950</v>
      </c>
      <c r="J1517" s="10">
        <v>576100</v>
      </c>
      <c r="K1517" s="10">
        <v>1737876</v>
      </c>
      <c r="L1517" s="10" t="s">
        <v>440</v>
      </c>
      <c r="M1517" s="10">
        <v>188953</v>
      </c>
      <c r="N1517" s="10">
        <v>6078179</v>
      </c>
    </row>
    <row r="1518" spans="1:14" ht="24">
      <c r="A1518" s="163">
        <v>489601</v>
      </c>
      <c r="B1518" s="164">
        <v>489601</v>
      </c>
      <c r="C1518" s="353" t="s">
        <v>2328</v>
      </c>
      <c r="D1518" s="353"/>
      <c r="E1518" s="353"/>
      <c r="F1518" s="353"/>
      <c r="G1518" s="164">
        <v>350</v>
      </c>
      <c r="H1518" s="10">
        <v>2036300</v>
      </c>
      <c r="I1518" s="10">
        <v>1538950</v>
      </c>
      <c r="J1518" s="10">
        <v>576100</v>
      </c>
      <c r="K1518" s="10">
        <v>1737876</v>
      </c>
      <c r="L1518" s="10" t="s">
        <v>440</v>
      </c>
      <c r="M1518" s="10">
        <v>188953</v>
      </c>
      <c r="N1518" s="10">
        <v>6078179</v>
      </c>
    </row>
    <row r="1519" spans="1:14" ht="24">
      <c r="A1519" s="163">
        <v>492501</v>
      </c>
      <c r="B1519" s="164">
        <v>492501</v>
      </c>
      <c r="C1519" s="353" t="s">
        <v>2329</v>
      </c>
      <c r="D1519" s="353"/>
      <c r="E1519" s="353"/>
      <c r="F1519" s="353"/>
      <c r="G1519" s="164">
        <v>350</v>
      </c>
      <c r="H1519" s="10">
        <v>2036300</v>
      </c>
      <c r="I1519" s="10">
        <v>1538950</v>
      </c>
      <c r="J1519" s="10">
        <v>576100</v>
      </c>
      <c r="K1519" s="10">
        <v>1737876</v>
      </c>
      <c r="L1519" s="10" t="s">
        <v>440</v>
      </c>
      <c r="M1519" s="10">
        <v>188953</v>
      </c>
      <c r="N1519" s="10">
        <v>6078179</v>
      </c>
    </row>
    <row r="1520" spans="1:14">
      <c r="A1520" s="163">
        <v>570501</v>
      </c>
      <c r="B1520" s="164">
        <v>570501</v>
      </c>
      <c r="C1520" s="353" t="s">
        <v>2330</v>
      </c>
      <c r="D1520" s="353"/>
      <c r="E1520" s="353"/>
      <c r="F1520" s="353"/>
      <c r="G1520" s="164">
        <v>150</v>
      </c>
      <c r="H1520" s="10">
        <v>872700</v>
      </c>
      <c r="I1520" s="10">
        <v>659550</v>
      </c>
      <c r="J1520" s="10">
        <v>246900</v>
      </c>
      <c r="K1520" s="10">
        <v>727079</v>
      </c>
      <c r="L1520" s="10">
        <v>546527</v>
      </c>
      <c r="M1520" s="10">
        <v>188953</v>
      </c>
      <c r="N1520" s="10">
        <v>3241709</v>
      </c>
    </row>
    <row r="1521" spans="1:14">
      <c r="A1521" s="163">
        <v>572101</v>
      </c>
      <c r="B1521" s="164">
        <v>572101</v>
      </c>
      <c r="C1521" s="353" t="s">
        <v>2331</v>
      </c>
      <c r="D1521" s="353"/>
      <c r="E1521" s="353"/>
      <c r="F1521" s="353"/>
      <c r="G1521" s="164">
        <v>120</v>
      </c>
      <c r="H1521" s="10">
        <v>698160</v>
      </c>
      <c r="I1521" s="10">
        <v>527640</v>
      </c>
      <c r="J1521" s="10">
        <v>197520</v>
      </c>
      <c r="K1521" s="10">
        <v>597058</v>
      </c>
      <c r="L1521" s="10">
        <v>511404</v>
      </c>
      <c r="M1521" s="10">
        <v>188953</v>
      </c>
      <c r="N1521" s="10">
        <v>2720735</v>
      </c>
    </row>
    <row r="1522" spans="1:14">
      <c r="A1522" s="163">
        <v>572201</v>
      </c>
      <c r="B1522" s="164">
        <v>572201</v>
      </c>
      <c r="C1522" s="353" t="s">
        <v>2332</v>
      </c>
      <c r="D1522" s="353"/>
      <c r="E1522" s="353"/>
      <c r="F1522" s="353"/>
      <c r="G1522" s="166">
        <v>48</v>
      </c>
      <c r="H1522" s="10">
        <v>279264</v>
      </c>
      <c r="I1522" s="10">
        <v>211056</v>
      </c>
      <c r="J1522" s="10">
        <v>0</v>
      </c>
      <c r="K1522" s="10">
        <v>216885</v>
      </c>
      <c r="L1522" s="10">
        <v>176709</v>
      </c>
      <c r="M1522" s="10">
        <v>188953</v>
      </c>
      <c r="N1522" s="10">
        <v>1072867</v>
      </c>
    </row>
    <row r="1523" spans="1:14">
      <c r="A1523" s="163">
        <v>575103</v>
      </c>
      <c r="B1523" s="164">
        <v>575103</v>
      </c>
      <c r="C1523" s="353" t="s">
        <v>2333</v>
      </c>
      <c r="D1523" s="353"/>
      <c r="E1523" s="353"/>
      <c r="F1523" s="353"/>
      <c r="G1523" s="164">
        <v>90</v>
      </c>
      <c r="H1523" s="10">
        <v>523620</v>
      </c>
      <c r="I1523" s="10">
        <v>395730</v>
      </c>
      <c r="J1523" s="10">
        <v>148140</v>
      </c>
      <c r="K1523" s="10">
        <v>505708</v>
      </c>
      <c r="L1523" s="10">
        <v>370599</v>
      </c>
      <c r="M1523" s="10">
        <v>188953</v>
      </c>
      <c r="N1523" s="10">
        <v>2132750</v>
      </c>
    </row>
    <row r="1524" spans="1:14">
      <c r="A1524" s="163">
        <v>575104</v>
      </c>
      <c r="B1524" s="164">
        <v>575104</v>
      </c>
      <c r="C1524" s="353" t="s">
        <v>2334</v>
      </c>
      <c r="D1524" s="353"/>
      <c r="E1524" s="353"/>
      <c r="F1524" s="353"/>
      <c r="G1524" s="164">
        <v>90</v>
      </c>
      <c r="H1524" s="10">
        <v>523620</v>
      </c>
      <c r="I1524" s="10">
        <v>395730</v>
      </c>
      <c r="J1524" s="10">
        <v>148140</v>
      </c>
      <c r="K1524" s="10">
        <v>505708</v>
      </c>
      <c r="L1524" s="10">
        <v>370599</v>
      </c>
      <c r="M1524" s="10">
        <v>188953</v>
      </c>
      <c r="N1524" s="10">
        <v>2132750</v>
      </c>
    </row>
    <row r="1525" spans="1:14">
      <c r="A1525" s="163">
        <v>575105</v>
      </c>
      <c r="B1525" s="164">
        <v>575105</v>
      </c>
      <c r="C1525" s="353" t="s">
        <v>2335</v>
      </c>
      <c r="D1525" s="353"/>
      <c r="E1525" s="353"/>
      <c r="F1525" s="353"/>
      <c r="G1525" s="164">
        <v>90</v>
      </c>
      <c r="H1525" s="10">
        <v>523620</v>
      </c>
      <c r="I1525" s="10">
        <v>395730</v>
      </c>
      <c r="J1525" s="10">
        <v>148140</v>
      </c>
      <c r="K1525" s="10">
        <v>505708</v>
      </c>
      <c r="L1525" s="10">
        <v>370599</v>
      </c>
      <c r="M1525" s="10">
        <v>188953</v>
      </c>
      <c r="N1525" s="10">
        <v>2132750</v>
      </c>
    </row>
    <row r="1526" spans="1:14">
      <c r="A1526" s="163">
        <v>575106</v>
      </c>
      <c r="B1526" s="164">
        <v>575106</v>
      </c>
      <c r="C1526" s="353" t="s">
        <v>2336</v>
      </c>
      <c r="D1526" s="353"/>
      <c r="E1526" s="353"/>
      <c r="F1526" s="353"/>
      <c r="G1526" s="164">
        <v>90</v>
      </c>
      <c r="H1526" s="10">
        <v>523620</v>
      </c>
      <c r="I1526" s="10">
        <v>395730</v>
      </c>
      <c r="J1526" s="10">
        <v>148140</v>
      </c>
      <c r="K1526" s="10">
        <v>505708</v>
      </c>
      <c r="L1526" s="10">
        <v>370599</v>
      </c>
      <c r="M1526" s="10">
        <v>188953</v>
      </c>
      <c r="N1526" s="10">
        <v>2132750</v>
      </c>
    </row>
    <row r="1527" spans="1:14">
      <c r="A1527" s="163">
        <v>575107</v>
      </c>
      <c r="B1527" s="164">
        <v>575107</v>
      </c>
      <c r="C1527" s="353" t="s">
        <v>2337</v>
      </c>
      <c r="D1527" s="353"/>
      <c r="E1527" s="353"/>
      <c r="F1527" s="353"/>
      <c r="G1527" s="164">
        <v>90</v>
      </c>
      <c r="H1527" s="10">
        <v>523620</v>
      </c>
      <c r="I1527" s="10">
        <v>395730</v>
      </c>
      <c r="J1527" s="10">
        <v>148140</v>
      </c>
      <c r="K1527" s="10">
        <v>505708</v>
      </c>
      <c r="L1527" s="10">
        <v>370599</v>
      </c>
      <c r="M1527" s="10">
        <v>188953</v>
      </c>
      <c r="N1527" s="10">
        <v>2132750</v>
      </c>
    </row>
    <row r="1528" spans="1:14">
      <c r="A1528" s="163">
        <v>578101</v>
      </c>
      <c r="B1528" s="164">
        <v>578101</v>
      </c>
      <c r="C1528" s="353" t="s">
        <v>2338</v>
      </c>
      <c r="D1528" s="353"/>
      <c r="E1528" s="353"/>
      <c r="F1528" s="353"/>
      <c r="G1528" s="164">
        <v>100</v>
      </c>
      <c r="H1528" s="10">
        <v>581800</v>
      </c>
      <c r="I1528" s="10">
        <v>439700</v>
      </c>
      <c r="J1528" s="10">
        <v>164600</v>
      </c>
      <c r="K1528" s="10">
        <v>564179</v>
      </c>
      <c r="L1528" s="10">
        <v>425946</v>
      </c>
      <c r="M1528" s="10">
        <v>188953</v>
      </c>
      <c r="N1528" s="10">
        <v>2365178</v>
      </c>
    </row>
    <row r="1529" spans="1:14">
      <c r="A1529" s="163">
        <v>578201</v>
      </c>
      <c r="B1529" s="164">
        <v>578201</v>
      </c>
      <c r="C1529" s="353" t="s">
        <v>2339</v>
      </c>
      <c r="D1529" s="353"/>
      <c r="E1529" s="353"/>
      <c r="F1529" s="353"/>
      <c r="G1529" s="164">
        <v>95</v>
      </c>
      <c r="H1529" s="10">
        <v>552710</v>
      </c>
      <c r="I1529" s="10">
        <v>417715</v>
      </c>
      <c r="J1529" s="10">
        <v>156370</v>
      </c>
      <c r="K1529" s="10">
        <v>564179</v>
      </c>
      <c r="L1529" s="10">
        <v>425946</v>
      </c>
      <c r="M1529" s="10">
        <v>188953</v>
      </c>
      <c r="N1529" s="10">
        <v>2305873</v>
      </c>
    </row>
    <row r="1530" spans="1:14">
      <c r="A1530" s="163">
        <v>578202</v>
      </c>
      <c r="B1530" s="164">
        <v>578202</v>
      </c>
      <c r="C1530" s="353" t="s">
        <v>2340</v>
      </c>
      <c r="D1530" s="353"/>
      <c r="E1530" s="353"/>
      <c r="F1530" s="353"/>
      <c r="G1530" s="164">
        <v>50</v>
      </c>
      <c r="H1530" s="10">
        <v>290900</v>
      </c>
      <c r="I1530" s="10">
        <v>219850</v>
      </c>
      <c r="J1530" s="10">
        <v>82300</v>
      </c>
      <c r="K1530" s="10">
        <v>216885</v>
      </c>
      <c r="L1530" s="10">
        <v>176709</v>
      </c>
      <c r="M1530" s="10">
        <v>188953</v>
      </c>
      <c r="N1530" s="10">
        <v>1175597</v>
      </c>
    </row>
    <row r="1531" spans="1:14">
      <c r="A1531" s="163">
        <v>578305</v>
      </c>
      <c r="B1531" s="164">
        <v>578305</v>
      </c>
      <c r="C1531" s="353" t="s">
        <v>2341</v>
      </c>
      <c r="D1531" s="353"/>
      <c r="E1531" s="353"/>
      <c r="F1531" s="353"/>
      <c r="G1531" s="164">
        <v>135</v>
      </c>
      <c r="H1531" s="10">
        <v>785430</v>
      </c>
      <c r="I1531" s="10">
        <v>593595</v>
      </c>
      <c r="J1531" s="10">
        <v>222210</v>
      </c>
      <c r="K1531" s="10">
        <v>727079</v>
      </c>
      <c r="L1531" s="10">
        <v>546527</v>
      </c>
      <c r="M1531" s="10">
        <v>188953</v>
      </c>
      <c r="N1531" s="10">
        <v>3063794</v>
      </c>
    </row>
    <row r="1532" spans="1:14">
      <c r="A1532" s="163">
        <v>578306</v>
      </c>
      <c r="B1532" s="164">
        <v>578306</v>
      </c>
      <c r="C1532" s="353" t="s">
        <v>2342</v>
      </c>
      <c r="D1532" s="353"/>
      <c r="E1532" s="353"/>
      <c r="F1532" s="353"/>
      <c r="G1532" s="164">
        <v>135</v>
      </c>
      <c r="H1532" s="10">
        <v>785430</v>
      </c>
      <c r="I1532" s="10">
        <v>593595</v>
      </c>
      <c r="J1532" s="10">
        <v>222210</v>
      </c>
      <c r="K1532" s="10">
        <v>727079</v>
      </c>
      <c r="L1532" s="10">
        <v>546527</v>
      </c>
      <c r="M1532" s="10">
        <v>188953</v>
      </c>
      <c r="N1532" s="10">
        <v>3063794</v>
      </c>
    </row>
    <row r="1533" spans="1:14">
      <c r="A1533" s="163">
        <v>578401</v>
      </c>
      <c r="B1533" s="164">
        <v>578401</v>
      </c>
      <c r="C1533" s="353" t="s">
        <v>2343</v>
      </c>
      <c r="D1533" s="353"/>
      <c r="E1533" s="353"/>
      <c r="F1533" s="353"/>
      <c r="G1533" s="164">
        <v>135</v>
      </c>
      <c r="H1533" s="10">
        <v>785430</v>
      </c>
      <c r="I1533" s="10">
        <v>593595</v>
      </c>
      <c r="J1533" s="10">
        <v>222210</v>
      </c>
      <c r="K1533" s="10">
        <v>727079</v>
      </c>
      <c r="L1533" s="10">
        <v>546527</v>
      </c>
      <c r="M1533" s="10">
        <v>188953</v>
      </c>
      <c r="N1533" s="10">
        <v>3063794</v>
      </c>
    </row>
    <row r="1534" spans="1:14">
      <c r="A1534" s="163">
        <v>578402</v>
      </c>
      <c r="B1534" s="164">
        <v>578402</v>
      </c>
      <c r="C1534" s="353" t="s">
        <v>2344</v>
      </c>
      <c r="D1534" s="353"/>
      <c r="E1534" s="353"/>
      <c r="F1534" s="353"/>
      <c r="G1534" s="164">
        <v>135</v>
      </c>
      <c r="H1534" s="10">
        <v>785430</v>
      </c>
      <c r="I1534" s="10">
        <v>593595</v>
      </c>
      <c r="J1534" s="10">
        <v>222210</v>
      </c>
      <c r="K1534" s="10">
        <v>727079</v>
      </c>
      <c r="L1534" s="10">
        <v>546527</v>
      </c>
      <c r="M1534" s="10">
        <v>188953</v>
      </c>
      <c r="N1534" s="10">
        <v>3063794</v>
      </c>
    </row>
    <row r="1535" spans="1:14">
      <c r="A1535" s="163">
        <v>578403</v>
      </c>
      <c r="B1535" s="164">
        <v>578403</v>
      </c>
      <c r="C1535" s="353" t="s">
        <v>2345</v>
      </c>
      <c r="D1535" s="353"/>
      <c r="E1535" s="353"/>
      <c r="F1535" s="353"/>
      <c r="G1535" s="164">
        <v>135</v>
      </c>
      <c r="H1535" s="10">
        <v>785430</v>
      </c>
      <c r="I1535" s="10">
        <v>593595</v>
      </c>
      <c r="J1535" s="10">
        <v>222210</v>
      </c>
      <c r="K1535" s="10">
        <v>727079</v>
      </c>
      <c r="L1535" s="10">
        <v>546527</v>
      </c>
      <c r="M1535" s="10">
        <v>188953</v>
      </c>
      <c r="N1535" s="10">
        <v>3063794</v>
      </c>
    </row>
    <row r="1536" spans="1:14">
      <c r="A1536" s="163">
        <v>578450</v>
      </c>
      <c r="B1536" s="164">
        <v>578450</v>
      </c>
      <c r="C1536" s="353" t="s">
        <v>2346</v>
      </c>
      <c r="D1536" s="353"/>
      <c r="E1536" s="353"/>
      <c r="F1536" s="353"/>
      <c r="G1536" s="164">
        <v>135</v>
      </c>
      <c r="H1536" s="10">
        <v>785430</v>
      </c>
      <c r="I1536" s="10">
        <v>593595</v>
      </c>
      <c r="J1536" s="10">
        <v>222210</v>
      </c>
      <c r="K1536" s="10">
        <v>727079</v>
      </c>
      <c r="L1536" s="10">
        <v>546527</v>
      </c>
      <c r="M1536" s="10">
        <v>188953</v>
      </c>
      <c r="N1536" s="10">
        <v>3063794</v>
      </c>
    </row>
    <row r="1537" spans="1:14">
      <c r="A1537" s="163">
        <v>578601</v>
      </c>
      <c r="B1537" s="164">
        <v>578601</v>
      </c>
      <c r="C1537" s="353" t="s">
        <v>2347</v>
      </c>
      <c r="D1537" s="353"/>
      <c r="E1537" s="353"/>
      <c r="F1537" s="353"/>
      <c r="G1537" s="164">
        <v>150</v>
      </c>
      <c r="H1537" s="10">
        <v>872700</v>
      </c>
      <c r="I1537" s="10">
        <v>659550</v>
      </c>
      <c r="J1537" s="10">
        <v>246900</v>
      </c>
      <c r="K1537" s="10">
        <v>727079</v>
      </c>
      <c r="L1537" s="10">
        <v>546527</v>
      </c>
      <c r="M1537" s="10">
        <v>188953</v>
      </c>
      <c r="N1537" s="10">
        <v>3241709</v>
      </c>
    </row>
    <row r="1538" spans="1:14" ht="24">
      <c r="A1538" s="163">
        <v>578701</v>
      </c>
      <c r="B1538" s="164">
        <v>578701</v>
      </c>
      <c r="C1538" s="353" t="s">
        <v>2348</v>
      </c>
      <c r="D1538" s="353"/>
      <c r="E1538" s="353"/>
      <c r="F1538" s="353"/>
      <c r="G1538" s="164">
        <v>240</v>
      </c>
      <c r="H1538" s="10">
        <v>1396320</v>
      </c>
      <c r="I1538" s="10">
        <v>1055280</v>
      </c>
      <c r="J1538" s="10">
        <v>395040</v>
      </c>
      <c r="K1538" s="10">
        <v>1241331</v>
      </c>
      <c r="L1538" s="10" t="s">
        <v>440</v>
      </c>
      <c r="M1538" s="10">
        <v>188953</v>
      </c>
      <c r="N1538" s="10">
        <v>4276924</v>
      </c>
    </row>
    <row r="1539" spans="1:14" ht="24">
      <c r="A1539" s="163">
        <v>578702</v>
      </c>
      <c r="B1539" s="164">
        <v>578702</v>
      </c>
      <c r="C1539" s="353" t="s">
        <v>2349</v>
      </c>
      <c r="D1539" s="353"/>
      <c r="E1539" s="353"/>
      <c r="F1539" s="353"/>
      <c r="G1539" s="164">
        <v>240</v>
      </c>
      <c r="H1539" s="10">
        <v>1396320</v>
      </c>
      <c r="I1539" s="10">
        <v>1055280</v>
      </c>
      <c r="J1539" s="10">
        <v>395040</v>
      </c>
      <c r="K1539" s="10">
        <v>1241331</v>
      </c>
      <c r="L1539" s="10" t="s">
        <v>440</v>
      </c>
      <c r="M1539" s="10">
        <v>188953</v>
      </c>
      <c r="N1539" s="10">
        <v>4276924</v>
      </c>
    </row>
    <row r="1540" spans="1:14" ht="24">
      <c r="A1540" s="163">
        <v>578704</v>
      </c>
      <c r="B1540" s="164">
        <v>578704</v>
      </c>
      <c r="C1540" s="353" t="s">
        <v>2350</v>
      </c>
      <c r="D1540" s="353"/>
      <c r="E1540" s="353"/>
      <c r="F1540" s="353"/>
      <c r="G1540" s="164">
        <v>240</v>
      </c>
      <c r="H1540" s="10">
        <v>1396320</v>
      </c>
      <c r="I1540" s="10">
        <v>1055280</v>
      </c>
      <c r="J1540" s="10">
        <v>395040</v>
      </c>
      <c r="K1540" s="10">
        <v>1241331</v>
      </c>
      <c r="L1540" s="10" t="s">
        <v>440</v>
      </c>
      <c r="M1540" s="10">
        <v>188953</v>
      </c>
      <c r="N1540" s="10">
        <v>4276924</v>
      </c>
    </row>
    <row r="1541" spans="1:14">
      <c r="A1541" s="163">
        <v>578901</v>
      </c>
      <c r="B1541" s="164">
        <v>578901</v>
      </c>
      <c r="C1541" s="353" t="s">
        <v>2351</v>
      </c>
      <c r="D1541" s="353"/>
      <c r="E1541" s="353"/>
      <c r="F1541" s="353"/>
      <c r="G1541" s="164">
        <v>70</v>
      </c>
      <c r="H1541" s="10">
        <v>407260</v>
      </c>
      <c r="I1541" s="10">
        <v>307790</v>
      </c>
      <c r="J1541" s="10">
        <v>115220</v>
      </c>
      <c r="K1541" s="10">
        <v>376467</v>
      </c>
      <c r="L1541" s="10">
        <v>321066</v>
      </c>
      <c r="M1541" s="10">
        <v>188953</v>
      </c>
      <c r="N1541" s="10">
        <v>1716756</v>
      </c>
    </row>
    <row r="1542" spans="1:14">
      <c r="A1542" s="163">
        <v>591920</v>
      </c>
      <c r="B1542" s="164">
        <v>591920</v>
      </c>
      <c r="C1542" s="353" t="s">
        <v>2352</v>
      </c>
      <c r="D1542" s="353"/>
      <c r="E1542" s="353"/>
      <c r="F1542" s="353"/>
      <c r="G1542" s="164">
        <v>70</v>
      </c>
      <c r="H1542" s="10">
        <v>407260</v>
      </c>
      <c r="I1542" s="10">
        <v>307790</v>
      </c>
      <c r="J1542" s="10">
        <v>115220</v>
      </c>
      <c r="K1542" s="10">
        <v>376467</v>
      </c>
      <c r="L1542" s="10">
        <v>321066</v>
      </c>
      <c r="M1542" s="10">
        <v>188953</v>
      </c>
      <c r="N1542" s="10">
        <v>1716756</v>
      </c>
    </row>
    <row r="1543" spans="1:14">
      <c r="A1543" s="163">
        <v>595102</v>
      </c>
      <c r="B1543" s="164">
        <v>595102</v>
      </c>
      <c r="C1543" s="353" t="s">
        <v>2353</v>
      </c>
      <c r="D1543" s="353"/>
      <c r="E1543" s="353"/>
      <c r="F1543" s="353"/>
      <c r="G1543" s="164">
        <v>100</v>
      </c>
      <c r="H1543" s="10">
        <v>581800</v>
      </c>
      <c r="I1543" s="10">
        <v>439700</v>
      </c>
      <c r="J1543" s="10">
        <v>164600</v>
      </c>
      <c r="K1543" s="10">
        <v>564179</v>
      </c>
      <c r="L1543" s="10">
        <v>425946</v>
      </c>
      <c r="M1543" s="10">
        <v>188953</v>
      </c>
      <c r="N1543" s="10">
        <v>2365178</v>
      </c>
    </row>
    <row r="1544" spans="1:14">
      <c r="A1544" s="163">
        <v>597101</v>
      </c>
      <c r="B1544" s="164">
        <v>597101</v>
      </c>
      <c r="C1544" s="353" t="s">
        <v>2354</v>
      </c>
      <c r="D1544" s="353"/>
      <c r="E1544" s="353"/>
      <c r="F1544" s="353"/>
      <c r="G1544" s="164">
        <v>110</v>
      </c>
      <c r="H1544" s="10">
        <v>639980</v>
      </c>
      <c r="I1544" s="10">
        <v>483670</v>
      </c>
      <c r="J1544" s="10">
        <v>181060</v>
      </c>
      <c r="K1544" s="10">
        <v>579390</v>
      </c>
      <c r="L1544" s="10">
        <v>480958</v>
      </c>
      <c r="M1544" s="10">
        <v>188953</v>
      </c>
      <c r="N1544" s="10">
        <v>2554011</v>
      </c>
    </row>
    <row r="1545" spans="1:14">
      <c r="A1545" s="163">
        <v>597104</v>
      </c>
      <c r="B1545" s="164">
        <v>597104</v>
      </c>
      <c r="C1545" s="353" t="s">
        <v>2355</v>
      </c>
      <c r="D1545" s="353"/>
      <c r="E1545" s="353"/>
      <c r="F1545" s="353"/>
      <c r="G1545" s="164">
        <v>55</v>
      </c>
      <c r="H1545" s="10">
        <v>319990</v>
      </c>
      <c r="I1545" s="10">
        <v>241835</v>
      </c>
      <c r="J1545" s="10">
        <v>90530</v>
      </c>
      <c r="K1545" s="10">
        <v>316617</v>
      </c>
      <c r="L1545" s="10">
        <v>223923</v>
      </c>
      <c r="M1545" s="10">
        <v>188953</v>
      </c>
      <c r="N1545" s="10">
        <v>1381848</v>
      </c>
    </row>
    <row r="1546" spans="1:14">
      <c r="A1546" s="163">
        <v>597210</v>
      </c>
      <c r="B1546" s="167">
        <v>597210</v>
      </c>
      <c r="C1546" s="351" t="s">
        <v>2356</v>
      </c>
      <c r="D1546" s="351"/>
      <c r="E1546" s="351"/>
      <c r="F1546" s="351"/>
      <c r="G1546" s="164">
        <v>115</v>
      </c>
      <c r="H1546" s="10">
        <v>669070</v>
      </c>
      <c r="I1546" s="10">
        <v>505655</v>
      </c>
      <c r="J1546" s="10">
        <v>189290</v>
      </c>
      <c r="K1546" s="10">
        <v>597058</v>
      </c>
      <c r="L1546" s="10">
        <v>511404</v>
      </c>
      <c r="M1546" s="10">
        <v>188953</v>
      </c>
      <c r="N1546" s="10">
        <v>2661430</v>
      </c>
    </row>
    <row r="1547" spans="1:14">
      <c r="A1547" s="163">
        <v>597251</v>
      </c>
      <c r="B1547" s="164">
        <v>597251</v>
      </c>
      <c r="C1547" s="353" t="s">
        <v>2357</v>
      </c>
      <c r="D1547" s="353"/>
      <c r="E1547" s="353"/>
      <c r="F1547" s="353"/>
      <c r="G1547" s="166">
        <v>30</v>
      </c>
      <c r="H1547" s="10">
        <v>174540</v>
      </c>
      <c r="I1547" s="10">
        <v>131910</v>
      </c>
      <c r="J1547" s="10">
        <v>0</v>
      </c>
      <c r="K1547" s="10">
        <v>104490</v>
      </c>
      <c r="L1547" s="10">
        <v>124834</v>
      </c>
      <c r="M1547" s="10">
        <v>188953</v>
      </c>
      <c r="N1547" s="10">
        <v>724727</v>
      </c>
    </row>
    <row r="1548" spans="1:14">
      <c r="A1548" s="163">
        <v>597910</v>
      </c>
      <c r="B1548" s="164">
        <v>597910</v>
      </c>
      <c r="C1548" s="353" t="s">
        <v>2358</v>
      </c>
      <c r="D1548" s="353"/>
      <c r="E1548" s="353"/>
      <c r="F1548" s="353"/>
      <c r="G1548" s="164">
        <v>90</v>
      </c>
      <c r="H1548" s="10">
        <v>523620</v>
      </c>
      <c r="I1548" s="10">
        <v>395730</v>
      </c>
      <c r="J1548" s="10">
        <v>148140</v>
      </c>
      <c r="K1548" s="10">
        <v>505708</v>
      </c>
      <c r="L1548" s="10">
        <v>370599</v>
      </c>
      <c r="M1548" s="10">
        <v>188953</v>
      </c>
      <c r="N1548" s="10">
        <v>2132750</v>
      </c>
    </row>
    <row r="1549" spans="1:14">
      <c r="A1549" s="163">
        <v>580101</v>
      </c>
      <c r="B1549" s="164">
        <v>580101</v>
      </c>
      <c r="C1549" s="353" t="s">
        <v>2359</v>
      </c>
      <c r="D1549" s="353"/>
      <c r="E1549" s="353"/>
      <c r="F1549" s="353"/>
      <c r="G1549" s="164">
        <v>50</v>
      </c>
      <c r="H1549" s="10">
        <v>290900</v>
      </c>
      <c r="I1549" s="10">
        <v>219850</v>
      </c>
      <c r="J1549" s="10">
        <v>82300</v>
      </c>
      <c r="K1549" s="10">
        <v>216885</v>
      </c>
      <c r="L1549" s="10">
        <v>176709</v>
      </c>
      <c r="M1549" s="10">
        <v>188953</v>
      </c>
      <c r="N1549" s="10">
        <v>1175597</v>
      </c>
    </row>
    <row r="1550" spans="1:14">
      <c r="A1550" s="163">
        <v>580110</v>
      </c>
      <c r="B1550" s="164">
        <v>580110</v>
      </c>
      <c r="C1550" s="353" t="s">
        <v>2360</v>
      </c>
      <c r="D1550" s="353"/>
      <c r="E1550" s="353"/>
      <c r="F1550" s="353"/>
      <c r="G1550" s="164">
        <v>50</v>
      </c>
      <c r="H1550" s="10">
        <v>290900</v>
      </c>
      <c r="I1550" s="10">
        <v>219850</v>
      </c>
      <c r="J1550" s="10">
        <v>82300</v>
      </c>
      <c r="K1550" s="10">
        <v>216885</v>
      </c>
      <c r="L1550" s="10">
        <v>176709</v>
      </c>
      <c r="M1550" s="10">
        <v>188953</v>
      </c>
      <c r="N1550" s="10">
        <v>1175597</v>
      </c>
    </row>
    <row r="1551" spans="1:14">
      <c r="A1551" s="163">
        <v>592302</v>
      </c>
      <c r="B1551" s="164">
        <v>592302</v>
      </c>
      <c r="C1551" s="353" t="s">
        <v>2361</v>
      </c>
      <c r="D1551" s="353"/>
      <c r="E1551" s="353"/>
      <c r="F1551" s="353"/>
      <c r="G1551" s="164">
        <v>75</v>
      </c>
      <c r="H1551" s="10">
        <v>436350</v>
      </c>
      <c r="I1551" s="10">
        <v>329775</v>
      </c>
      <c r="J1551" s="10">
        <v>123450</v>
      </c>
      <c r="K1551" s="10">
        <v>447888</v>
      </c>
      <c r="L1551" s="10">
        <v>345615</v>
      </c>
      <c r="M1551" s="10">
        <v>188953</v>
      </c>
      <c r="N1551" s="10">
        <v>1872031</v>
      </c>
    </row>
    <row r="1552" spans="1:14">
      <c r="A1552" s="163">
        <v>580010</v>
      </c>
      <c r="B1552" s="164">
        <v>580010</v>
      </c>
      <c r="C1552" s="353" t="s">
        <v>2362</v>
      </c>
      <c r="D1552" s="353"/>
      <c r="E1552" s="353"/>
      <c r="F1552" s="353"/>
      <c r="G1552" s="164">
        <v>30</v>
      </c>
      <c r="H1552" s="10">
        <v>174540</v>
      </c>
      <c r="I1552" s="10">
        <v>131910</v>
      </c>
      <c r="J1552" s="10">
        <v>0</v>
      </c>
      <c r="K1552" s="10">
        <v>104490</v>
      </c>
      <c r="L1552" s="10">
        <v>124834</v>
      </c>
      <c r="M1552" s="10">
        <v>188953</v>
      </c>
      <c r="N1552" s="10">
        <v>724727</v>
      </c>
    </row>
    <row r="1553" spans="1:14">
      <c r="A1553" s="163">
        <v>581010</v>
      </c>
      <c r="B1553" s="164">
        <v>581010</v>
      </c>
      <c r="C1553" s="353" t="s">
        <v>2363</v>
      </c>
      <c r="D1553" s="353"/>
      <c r="E1553" s="353"/>
      <c r="F1553" s="353"/>
      <c r="G1553" s="164">
        <v>30</v>
      </c>
      <c r="H1553" s="10">
        <v>174540</v>
      </c>
      <c r="I1553" s="10">
        <v>131910</v>
      </c>
      <c r="J1553" s="10">
        <v>0</v>
      </c>
      <c r="K1553" s="10">
        <v>104490</v>
      </c>
      <c r="L1553" s="10">
        <v>124834</v>
      </c>
      <c r="M1553" s="10">
        <v>188953</v>
      </c>
      <c r="N1553" s="10">
        <v>724727</v>
      </c>
    </row>
    <row r="1554" spans="1:14">
      <c r="A1554" s="163">
        <v>583201</v>
      </c>
      <c r="B1554" s="164">
        <v>583201</v>
      </c>
      <c r="C1554" s="353" t="s">
        <v>2364</v>
      </c>
      <c r="D1554" s="353"/>
      <c r="E1554" s="353"/>
      <c r="F1554" s="353"/>
      <c r="G1554" s="164">
        <v>30</v>
      </c>
      <c r="H1554" s="10">
        <v>174540</v>
      </c>
      <c r="I1554" s="10">
        <v>131910</v>
      </c>
      <c r="J1554" s="10">
        <v>0</v>
      </c>
      <c r="K1554" s="10">
        <v>104490</v>
      </c>
      <c r="L1554" s="10">
        <v>124834</v>
      </c>
      <c r="M1554" s="10">
        <v>188953</v>
      </c>
      <c r="N1554" s="10">
        <v>724727</v>
      </c>
    </row>
    <row r="1555" spans="1:14">
      <c r="A1555" s="163">
        <v>584701</v>
      </c>
      <c r="B1555" s="164">
        <v>584701</v>
      </c>
      <c r="C1555" s="353" t="s">
        <v>2365</v>
      </c>
      <c r="D1555" s="353"/>
      <c r="E1555" s="353"/>
      <c r="F1555" s="353"/>
      <c r="G1555" s="164">
        <v>30</v>
      </c>
      <c r="H1555" s="10">
        <v>174540</v>
      </c>
      <c r="I1555" s="10">
        <v>131910</v>
      </c>
      <c r="J1555" s="10">
        <v>0</v>
      </c>
      <c r="K1555" s="10">
        <v>104490</v>
      </c>
      <c r="L1555" s="10">
        <v>124834</v>
      </c>
      <c r="M1555" s="10">
        <v>188953</v>
      </c>
      <c r="N1555" s="10">
        <v>724727</v>
      </c>
    </row>
    <row r="1556" spans="1:14">
      <c r="A1556" s="163">
        <v>585001</v>
      </c>
      <c r="B1556" s="164">
        <v>585001</v>
      </c>
      <c r="C1556" s="353" t="s">
        <v>2366</v>
      </c>
      <c r="D1556" s="353"/>
      <c r="E1556" s="353"/>
      <c r="F1556" s="353"/>
      <c r="G1556" s="164">
        <v>30</v>
      </c>
      <c r="H1556" s="10">
        <v>174540</v>
      </c>
      <c r="I1556" s="10">
        <v>131910</v>
      </c>
      <c r="J1556" s="10">
        <v>0</v>
      </c>
      <c r="K1556" s="10">
        <v>104490</v>
      </c>
      <c r="L1556" s="10">
        <v>124834</v>
      </c>
      <c r="M1556" s="10">
        <v>188953</v>
      </c>
      <c r="N1556" s="10">
        <v>724727</v>
      </c>
    </row>
    <row r="1557" spans="1:14">
      <c r="A1557" s="163">
        <v>585010</v>
      </c>
      <c r="B1557" s="164">
        <v>585010</v>
      </c>
      <c r="C1557" s="353" t="s">
        <v>2367</v>
      </c>
      <c r="D1557" s="353"/>
      <c r="E1557" s="353"/>
      <c r="F1557" s="353"/>
      <c r="G1557" s="164">
        <v>30</v>
      </c>
      <c r="H1557" s="10">
        <v>174540</v>
      </c>
      <c r="I1557" s="10">
        <v>131910</v>
      </c>
      <c r="J1557" s="10">
        <v>0</v>
      </c>
      <c r="K1557" s="10">
        <v>104490</v>
      </c>
      <c r="L1557" s="10">
        <v>124834</v>
      </c>
      <c r="M1557" s="10">
        <v>188953</v>
      </c>
      <c r="N1557" s="10">
        <v>724727</v>
      </c>
    </row>
    <row r="1558" spans="1:14">
      <c r="A1558" s="163">
        <v>583230</v>
      </c>
      <c r="B1558" s="164">
        <v>583230</v>
      </c>
      <c r="C1558" s="353" t="s">
        <v>2368</v>
      </c>
      <c r="D1558" s="353"/>
      <c r="E1558" s="353"/>
      <c r="F1558" s="353"/>
      <c r="G1558" s="164">
        <v>110</v>
      </c>
      <c r="H1558" s="10">
        <v>639980</v>
      </c>
      <c r="I1558" s="10">
        <v>483670</v>
      </c>
      <c r="J1558" s="10">
        <v>181060</v>
      </c>
      <c r="K1558" s="10">
        <v>579390</v>
      </c>
      <c r="L1558" s="10">
        <v>480958</v>
      </c>
      <c r="M1558" s="10">
        <v>188953</v>
      </c>
      <c r="N1558" s="10">
        <v>2554011</v>
      </c>
    </row>
    <row r="1559" spans="1:14">
      <c r="A1559" s="163">
        <v>583240</v>
      </c>
      <c r="B1559" s="164">
        <v>583240</v>
      </c>
      <c r="C1559" s="353" t="s">
        <v>2369</v>
      </c>
      <c r="D1559" s="353"/>
      <c r="E1559" s="353"/>
      <c r="F1559" s="353"/>
      <c r="G1559" s="164">
        <v>130</v>
      </c>
      <c r="H1559" s="10">
        <v>756340</v>
      </c>
      <c r="I1559" s="10">
        <v>571610</v>
      </c>
      <c r="J1559" s="10">
        <v>213980</v>
      </c>
      <c r="K1559" s="10">
        <v>597058</v>
      </c>
      <c r="L1559" s="10">
        <v>511404</v>
      </c>
      <c r="M1559" s="10">
        <v>188953</v>
      </c>
      <c r="N1559" s="10">
        <v>2839345</v>
      </c>
    </row>
    <row r="1560" spans="1:14">
      <c r="A1560" s="163">
        <v>584901</v>
      </c>
      <c r="B1560" s="164">
        <v>584901</v>
      </c>
      <c r="C1560" s="353" t="s">
        <v>2370</v>
      </c>
      <c r="D1560" s="353"/>
      <c r="E1560" s="353"/>
      <c r="F1560" s="353"/>
      <c r="G1560" s="164">
        <v>80</v>
      </c>
      <c r="H1560" s="10">
        <v>465440</v>
      </c>
      <c r="I1560" s="10">
        <v>351760</v>
      </c>
      <c r="J1560" s="10">
        <v>131680</v>
      </c>
      <c r="K1560" s="10">
        <v>447888</v>
      </c>
      <c r="L1560" s="10">
        <v>345615</v>
      </c>
      <c r="M1560" s="10">
        <v>188953</v>
      </c>
      <c r="N1560" s="10">
        <v>1931336</v>
      </c>
    </row>
    <row r="1561" spans="1:14">
      <c r="A1561" s="163">
        <v>586101</v>
      </c>
      <c r="B1561" s="164">
        <v>586101</v>
      </c>
      <c r="C1561" s="353" t="s">
        <v>2371</v>
      </c>
      <c r="D1561" s="353"/>
      <c r="E1561" s="353"/>
      <c r="F1561" s="353"/>
      <c r="G1561" s="164">
        <v>35</v>
      </c>
      <c r="H1561" s="10">
        <v>203630</v>
      </c>
      <c r="I1561" s="10">
        <v>153895</v>
      </c>
      <c r="J1561" s="10">
        <v>0</v>
      </c>
      <c r="K1561" s="10">
        <v>172669</v>
      </c>
      <c r="L1561" s="10">
        <v>129145</v>
      </c>
      <c r="M1561" s="10">
        <v>188953</v>
      </c>
      <c r="N1561" s="10">
        <v>848292</v>
      </c>
    </row>
    <row r="1562" spans="1:14">
      <c r="A1562" s="163">
        <v>586102</v>
      </c>
      <c r="B1562" s="164">
        <v>586102</v>
      </c>
      <c r="C1562" s="353" t="s">
        <v>2372</v>
      </c>
      <c r="D1562" s="353"/>
      <c r="E1562" s="353"/>
      <c r="F1562" s="353"/>
      <c r="G1562" s="164">
        <v>35</v>
      </c>
      <c r="H1562" s="10">
        <v>203630</v>
      </c>
      <c r="I1562" s="10">
        <v>153895</v>
      </c>
      <c r="J1562" s="10">
        <v>0</v>
      </c>
      <c r="K1562" s="10">
        <v>172669</v>
      </c>
      <c r="L1562" s="10">
        <v>129145</v>
      </c>
      <c r="M1562" s="10">
        <v>188953</v>
      </c>
      <c r="N1562" s="10">
        <v>848292</v>
      </c>
    </row>
    <row r="1563" spans="1:14">
      <c r="A1563" s="163">
        <v>584101</v>
      </c>
      <c r="B1563" s="164">
        <v>584101</v>
      </c>
      <c r="C1563" s="353" t="s">
        <v>2373</v>
      </c>
      <c r="D1563" s="353"/>
      <c r="E1563" s="353"/>
      <c r="F1563" s="353"/>
      <c r="G1563" s="164">
        <v>70</v>
      </c>
      <c r="H1563" s="10">
        <v>407260</v>
      </c>
      <c r="I1563" s="10">
        <v>307790</v>
      </c>
      <c r="J1563" s="10">
        <v>115220</v>
      </c>
      <c r="K1563" s="10">
        <v>376467</v>
      </c>
      <c r="L1563" s="10">
        <v>321066</v>
      </c>
      <c r="M1563" s="10">
        <v>188953</v>
      </c>
      <c r="N1563" s="10">
        <v>1716756</v>
      </c>
    </row>
    <row r="1564" spans="1:14">
      <c r="A1564" s="163">
        <v>584102</v>
      </c>
      <c r="B1564" s="164">
        <v>584102</v>
      </c>
      <c r="C1564" s="353" t="s">
        <v>2374</v>
      </c>
      <c r="D1564" s="353"/>
      <c r="E1564" s="353"/>
      <c r="F1564" s="353"/>
      <c r="G1564" s="164">
        <v>70</v>
      </c>
      <c r="H1564" s="10">
        <v>407260</v>
      </c>
      <c r="I1564" s="10">
        <v>307790</v>
      </c>
      <c r="J1564" s="10">
        <v>115220</v>
      </c>
      <c r="K1564" s="10">
        <v>376467</v>
      </c>
      <c r="L1564" s="10">
        <v>321066</v>
      </c>
      <c r="M1564" s="10">
        <v>188953</v>
      </c>
      <c r="N1564" s="10">
        <v>1716756</v>
      </c>
    </row>
    <row r="1565" spans="1:14">
      <c r="A1565" s="163">
        <v>584103</v>
      </c>
      <c r="B1565" s="164">
        <v>584103</v>
      </c>
      <c r="C1565" s="353" t="s">
        <v>2375</v>
      </c>
      <c r="D1565" s="353"/>
      <c r="E1565" s="353"/>
      <c r="F1565" s="353"/>
      <c r="G1565" s="164">
        <v>70</v>
      </c>
      <c r="H1565" s="10">
        <v>407260</v>
      </c>
      <c r="I1565" s="10">
        <v>307790</v>
      </c>
      <c r="J1565" s="10">
        <v>115220</v>
      </c>
      <c r="K1565" s="10">
        <v>376467</v>
      </c>
      <c r="L1565" s="10">
        <v>321066</v>
      </c>
      <c r="M1565" s="10">
        <v>188953</v>
      </c>
      <c r="N1565" s="10">
        <v>1716756</v>
      </c>
    </row>
    <row r="1566" spans="1:14">
      <c r="A1566" s="163">
        <v>584201</v>
      </c>
      <c r="B1566" s="164">
        <v>584201</v>
      </c>
      <c r="C1566" s="353" t="s">
        <v>2376</v>
      </c>
      <c r="D1566" s="353"/>
      <c r="E1566" s="353"/>
      <c r="F1566" s="353"/>
      <c r="G1566" s="164">
        <v>30</v>
      </c>
      <c r="H1566" s="10">
        <v>174540</v>
      </c>
      <c r="I1566" s="10">
        <v>131910</v>
      </c>
      <c r="J1566" s="10">
        <v>0</v>
      </c>
      <c r="K1566" s="10">
        <v>104490</v>
      </c>
      <c r="L1566" s="10">
        <v>124834</v>
      </c>
      <c r="M1566" s="10">
        <v>188953</v>
      </c>
      <c r="N1566" s="10">
        <v>724727</v>
      </c>
    </row>
    <row r="1567" spans="1:14">
      <c r="A1567" s="163">
        <v>584301</v>
      </c>
      <c r="B1567" s="164">
        <v>584301</v>
      </c>
      <c r="C1567" s="353" t="s">
        <v>2377</v>
      </c>
      <c r="D1567" s="353"/>
      <c r="E1567" s="353"/>
      <c r="F1567" s="353"/>
      <c r="G1567" s="164">
        <v>130</v>
      </c>
      <c r="H1567" s="10">
        <v>756340</v>
      </c>
      <c r="I1567" s="10">
        <v>571610</v>
      </c>
      <c r="J1567" s="10">
        <v>213980</v>
      </c>
      <c r="K1567" s="10">
        <v>597058</v>
      </c>
      <c r="L1567" s="10">
        <v>511404</v>
      </c>
      <c r="M1567" s="10">
        <v>188953</v>
      </c>
      <c r="N1567" s="10">
        <v>2839345</v>
      </c>
    </row>
    <row r="1568" spans="1:14">
      <c r="A1568" s="163">
        <v>584302</v>
      </c>
      <c r="B1568" s="164">
        <v>584302</v>
      </c>
      <c r="C1568" s="353" t="s">
        <v>2378</v>
      </c>
      <c r="D1568" s="353"/>
      <c r="E1568" s="353"/>
      <c r="F1568" s="353"/>
      <c r="G1568" s="164">
        <v>100</v>
      </c>
      <c r="H1568" s="10">
        <v>581800</v>
      </c>
      <c r="I1568" s="10">
        <v>439700</v>
      </c>
      <c r="J1568" s="10">
        <v>164600</v>
      </c>
      <c r="K1568" s="10">
        <v>564179</v>
      </c>
      <c r="L1568" s="10">
        <v>425946</v>
      </c>
      <c r="M1568" s="10">
        <v>188953</v>
      </c>
      <c r="N1568" s="10">
        <v>2365178</v>
      </c>
    </row>
    <row r="1569" spans="1:14">
      <c r="A1569" s="163">
        <v>584303</v>
      </c>
      <c r="B1569" s="164">
        <v>584303</v>
      </c>
      <c r="C1569" s="353" t="s">
        <v>2379</v>
      </c>
      <c r="D1569" s="353"/>
      <c r="E1569" s="353"/>
      <c r="F1569" s="353"/>
      <c r="G1569" s="164">
        <v>100</v>
      </c>
      <c r="H1569" s="10">
        <v>581800</v>
      </c>
      <c r="I1569" s="10">
        <v>439700</v>
      </c>
      <c r="J1569" s="10">
        <v>164600</v>
      </c>
      <c r="K1569" s="10">
        <v>564179</v>
      </c>
      <c r="L1569" s="10">
        <v>425946</v>
      </c>
      <c r="M1569" s="10">
        <v>188953</v>
      </c>
      <c r="N1569" s="10">
        <v>2365178</v>
      </c>
    </row>
    <row r="1570" spans="1:14">
      <c r="A1570" s="163">
        <v>584304</v>
      </c>
      <c r="B1570" s="164">
        <v>584304</v>
      </c>
      <c r="C1570" s="353" t="s">
        <v>2380</v>
      </c>
      <c r="D1570" s="353"/>
      <c r="E1570" s="353"/>
      <c r="F1570" s="353"/>
      <c r="G1570" s="164">
        <v>100</v>
      </c>
      <c r="H1570" s="10">
        <v>581800</v>
      </c>
      <c r="I1570" s="10">
        <v>439700</v>
      </c>
      <c r="J1570" s="10">
        <v>164600</v>
      </c>
      <c r="K1570" s="10">
        <v>564179</v>
      </c>
      <c r="L1570" s="10">
        <v>425946</v>
      </c>
      <c r="M1570" s="10">
        <v>188953</v>
      </c>
      <c r="N1570" s="10">
        <v>2365178</v>
      </c>
    </row>
    <row r="1571" spans="1:14">
      <c r="A1571" s="163">
        <v>584305</v>
      </c>
      <c r="B1571" s="164">
        <v>584305</v>
      </c>
      <c r="C1571" s="353" t="s">
        <v>2381</v>
      </c>
      <c r="D1571" s="353"/>
      <c r="E1571" s="353"/>
      <c r="F1571" s="353"/>
      <c r="G1571" s="164">
        <v>100</v>
      </c>
      <c r="H1571" s="10">
        <v>581800</v>
      </c>
      <c r="I1571" s="10">
        <v>439700</v>
      </c>
      <c r="J1571" s="10">
        <v>164600</v>
      </c>
      <c r="K1571" s="10">
        <v>564179</v>
      </c>
      <c r="L1571" s="10">
        <v>425946</v>
      </c>
      <c r="M1571" s="10">
        <v>188953</v>
      </c>
      <c r="N1571" s="10">
        <v>2365178</v>
      </c>
    </row>
    <row r="1572" spans="1:14">
      <c r="A1572" s="163">
        <v>584401</v>
      </c>
      <c r="B1572" s="164">
        <v>584401</v>
      </c>
      <c r="C1572" s="353" t="s">
        <v>2382</v>
      </c>
      <c r="D1572" s="353"/>
      <c r="E1572" s="353"/>
      <c r="F1572" s="353"/>
      <c r="G1572" s="164">
        <v>120</v>
      </c>
      <c r="H1572" s="10">
        <v>698160</v>
      </c>
      <c r="I1572" s="10">
        <v>527640</v>
      </c>
      <c r="J1572" s="10">
        <v>197520</v>
      </c>
      <c r="K1572" s="10">
        <v>597058</v>
      </c>
      <c r="L1572" s="10">
        <v>511404</v>
      </c>
      <c r="M1572" s="10">
        <v>188953</v>
      </c>
      <c r="N1572" s="10">
        <v>2720735</v>
      </c>
    </row>
    <row r="1573" spans="1:14">
      <c r="A1573" s="163">
        <v>584402</v>
      </c>
      <c r="B1573" s="164">
        <v>584402</v>
      </c>
      <c r="C1573" s="353" t="s">
        <v>2383</v>
      </c>
      <c r="D1573" s="353"/>
      <c r="E1573" s="353"/>
      <c r="F1573" s="353"/>
      <c r="G1573" s="164">
        <v>120</v>
      </c>
      <c r="H1573" s="10">
        <v>698160</v>
      </c>
      <c r="I1573" s="10">
        <v>527640</v>
      </c>
      <c r="J1573" s="10">
        <v>197520</v>
      </c>
      <c r="K1573" s="10">
        <v>597058</v>
      </c>
      <c r="L1573" s="10">
        <v>511404</v>
      </c>
      <c r="M1573" s="10">
        <v>188953</v>
      </c>
      <c r="N1573" s="10">
        <v>2720735</v>
      </c>
    </row>
    <row r="1574" spans="1:14">
      <c r="A1574" s="163">
        <v>584601</v>
      </c>
      <c r="B1574" s="164">
        <v>584601</v>
      </c>
      <c r="C1574" s="353" t="s">
        <v>2384</v>
      </c>
      <c r="D1574" s="353"/>
      <c r="E1574" s="353"/>
      <c r="F1574" s="353"/>
      <c r="G1574" s="164">
        <v>120</v>
      </c>
      <c r="H1574" s="10">
        <v>698160</v>
      </c>
      <c r="I1574" s="10">
        <v>527640</v>
      </c>
      <c r="J1574" s="10">
        <v>197520</v>
      </c>
      <c r="K1574" s="10">
        <v>597058</v>
      </c>
      <c r="L1574" s="10">
        <v>511404</v>
      </c>
      <c r="M1574" s="10">
        <v>188953</v>
      </c>
      <c r="N1574" s="10">
        <v>2720735</v>
      </c>
    </row>
    <row r="1575" spans="1:14">
      <c r="A1575" s="163">
        <v>584602</v>
      </c>
      <c r="B1575" s="164">
        <v>584602</v>
      </c>
      <c r="C1575" s="353" t="s">
        <v>2385</v>
      </c>
      <c r="D1575" s="353"/>
      <c r="E1575" s="353"/>
      <c r="F1575" s="353"/>
      <c r="G1575" s="164">
        <v>130</v>
      </c>
      <c r="H1575" s="10">
        <v>756340</v>
      </c>
      <c r="I1575" s="10">
        <v>571610</v>
      </c>
      <c r="J1575" s="10">
        <v>213980</v>
      </c>
      <c r="K1575" s="10">
        <v>597058</v>
      </c>
      <c r="L1575" s="10">
        <v>511404</v>
      </c>
      <c r="M1575" s="10">
        <v>188953</v>
      </c>
      <c r="N1575" s="10">
        <v>2839345</v>
      </c>
    </row>
    <row r="1576" spans="1:14">
      <c r="A1576" s="163">
        <v>584603</v>
      </c>
      <c r="B1576" s="164">
        <v>584603</v>
      </c>
      <c r="C1576" s="353" t="s">
        <v>2386</v>
      </c>
      <c r="D1576" s="353"/>
      <c r="E1576" s="353"/>
      <c r="F1576" s="353"/>
      <c r="G1576" s="164">
        <v>120</v>
      </c>
      <c r="H1576" s="10">
        <v>698160</v>
      </c>
      <c r="I1576" s="10">
        <v>527640</v>
      </c>
      <c r="J1576" s="10">
        <v>197520</v>
      </c>
      <c r="K1576" s="10">
        <v>597058</v>
      </c>
      <c r="L1576" s="10">
        <v>511404</v>
      </c>
      <c r="M1576" s="10">
        <v>188953</v>
      </c>
      <c r="N1576" s="10">
        <v>2720735</v>
      </c>
    </row>
    <row r="1577" spans="1:14">
      <c r="A1577" s="163">
        <v>597920</v>
      </c>
      <c r="B1577" s="164">
        <v>597920</v>
      </c>
      <c r="C1577" s="353" t="s">
        <v>2387</v>
      </c>
      <c r="D1577" s="353"/>
      <c r="E1577" s="353"/>
      <c r="F1577" s="353"/>
      <c r="G1577" s="164">
        <v>120</v>
      </c>
      <c r="H1577" s="10">
        <v>698160</v>
      </c>
      <c r="I1577" s="10">
        <v>527640</v>
      </c>
      <c r="J1577" s="10">
        <v>197520</v>
      </c>
      <c r="K1577" s="10">
        <v>597058</v>
      </c>
      <c r="L1577" s="10">
        <v>511404</v>
      </c>
      <c r="M1577" s="10">
        <v>188953</v>
      </c>
      <c r="N1577" s="10">
        <v>2720735</v>
      </c>
    </row>
    <row r="1578" spans="1:14">
      <c r="A1578" s="163">
        <v>578501</v>
      </c>
      <c r="B1578" s="164">
        <v>578501</v>
      </c>
      <c r="C1578" s="353" t="s">
        <v>2388</v>
      </c>
      <c r="D1578" s="353"/>
      <c r="E1578" s="353"/>
      <c r="F1578" s="353"/>
      <c r="G1578" s="164">
        <v>130</v>
      </c>
      <c r="H1578" s="10">
        <v>756340</v>
      </c>
      <c r="I1578" s="10">
        <v>571610</v>
      </c>
      <c r="J1578" s="10">
        <v>213980</v>
      </c>
      <c r="K1578" s="10">
        <v>597058</v>
      </c>
      <c r="L1578" s="10">
        <v>511404</v>
      </c>
      <c r="M1578" s="10">
        <v>188953</v>
      </c>
      <c r="N1578" s="10">
        <v>2839345</v>
      </c>
    </row>
    <row r="1579" spans="1:14">
      <c r="A1579" s="163">
        <v>578502</v>
      </c>
      <c r="B1579" s="164">
        <v>578502</v>
      </c>
      <c r="C1579" s="353" t="s">
        <v>2389</v>
      </c>
      <c r="D1579" s="353"/>
      <c r="E1579" s="353"/>
      <c r="F1579" s="353"/>
      <c r="G1579" s="164">
        <v>130</v>
      </c>
      <c r="H1579" s="10">
        <v>756340</v>
      </c>
      <c r="I1579" s="10">
        <v>571610</v>
      </c>
      <c r="J1579" s="10">
        <v>213980</v>
      </c>
      <c r="K1579" s="10">
        <v>597058</v>
      </c>
      <c r="L1579" s="10">
        <v>511404</v>
      </c>
      <c r="M1579" s="10">
        <v>188953</v>
      </c>
      <c r="N1579" s="10">
        <v>2839345</v>
      </c>
    </row>
    <row r="1580" spans="1:14">
      <c r="A1580" s="163">
        <v>579950</v>
      </c>
      <c r="B1580" s="164">
        <v>579950</v>
      </c>
      <c r="C1580" s="353" t="s">
        <v>2390</v>
      </c>
      <c r="D1580" s="353"/>
      <c r="E1580" s="353"/>
      <c r="F1580" s="353"/>
      <c r="G1580" s="164">
        <v>130</v>
      </c>
      <c r="H1580" s="10">
        <v>756340</v>
      </c>
      <c r="I1580" s="10">
        <v>571610</v>
      </c>
      <c r="J1580" s="10">
        <v>213980</v>
      </c>
      <c r="K1580" s="10">
        <v>597058</v>
      </c>
      <c r="L1580" s="10">
        <v>511404</v>
      </c>
      <c r="M1580" s="10">
        <v>188953</v>
      </c>
      <c r="N1580" s="10">
        <v>2839345</v>
      </c>
    </row>
    <row r="1581" spans="1:14">
      <c r="A1581" s="163">
        <v>583202</v>
      </c>
      <c r="B1581" s="164">
        <v>583202</v>
      </c>
      <c r="C1581" s="353" t="s">
        <v>2391</v>
      </c>
      <c r="D1581" s="353"/>
      <c r="E1581" s="353"/>
      <c r="F1581" s="353"/>
      <c r="G1581" s="164">
        <v>55</v>
      </c>
      <c r="H1581" s="10">
        <v>319990</v>
      </c>
      <c r="I1581" s="10">
        <v>241835</v>
      </c>
      <c r="J1581" s="10">
        <v>90530</v>
      </c>
      <c r="K1581" s="10">
        <v>316617</v>
      </c>
      <c r="L1581" s="10">
        <v>223923</v>
      </c>
      <c r="M1581" s="10">
        <v>188953</v>
      </c>
      <c r="N1581" s="10">
        <v>1381848</v>
      </c>
    </row>
    <row r="1582" spans="1:14">
      <c r="A1582" s="163">
        <v>589110</v>
      </c>
      <c r="B1582" s="164">
        <v>589110</v>
      </c>
      <c r="C1582" s="353" t="s">
        <v>2392</v>
      </c>
      <c r="D1582" s="353"/>
      <c r="E1582" s="353"/>
      <c r="F1582" s="353"/>
      <c r="G1582" s="164">
        <v>30</v>
      </c>
      <c r="H1582" s="10">
        <v>174540</v>
      </c>
      <c r="I1582" s="10">
        <v>131910</v>
      </c>
      <c r="J1582" s="10">
        <v>0</v>
      </c>
      <c r="K1582" s="10">
        <v>104490</v>
      </c>
      <c r="L1582" s="10">
        <v>124834</v>
      </c>
      <c r="M1582" s="10">
        <v>188953</v>
      </c>
      <c r="N1582" s="10">
        <v>724727</v>
      </c>
    </row>
    <row r="1583" spans="1:14">
      <c r="A1583" s="163">
        <v>589120</v>
      </c>
      <c r="B1583" s="164">
        <v>589120</v>
      </c>
      <c r="C1583" s="353" t="s">
        <v>2393</v>
      </c>
      <c r="D1583" s="353"/>
      <c r="E1583" s="353"/>
      <c r="F1583" s="353"/>
      <c r="G1583" s="164">
        <v>30</v>
      </c>
      <c r="H1583" s="10">
        <v>174540</v>
      </c>
      <c r="I1583" s="10">
        <v>131910</v>
      </c>
      <c r="J1583" s="10">
        <v>0</v>
      </c>
      <c r="K1583" s="10">
        <v>104490</v>
      </c>
      <c r="L1583" s="10">
        <v>124834</v>
      </c>
      <c r="M1583" s="10">
        <v>188953</v>
      </c>
      <c r="N1583" s="10">
        <v>724727</v>
      </c>
    </row>
    <row r="1584" spans="1:14">
      <c r="A1584" s="163">
        <v>589201</v>
      </c>
      <c r="B1584" s="164">
        <v>589201</v>
      </c>
      <c r="C1584" s="353" t="s">
        <v>2394</v>
      </c>
      <c r="D1584" s="353"/>
      <c r="E1584" s="353"/>
      <c r="F1584" s="353"/>
      <c r="G1584" s="164">
        <v>50</v>
      </c>
      <c r="H1584" s="10">
        <v>290900</v>
      </c>
      <c r="I1584" s="10">
        <v>219850</v>
      </c>
      <c r="J1584" s="10">
        <v>82300</v>
      </c>
      <c r="K1584" s="10">
        <v>216885</v>
      </c>
      <c r="L1584" s="10">
        <v>176709</v>
      </c>
      <c r="M1584" s="10">
        <v>188953</v>
      </c>
      <c r="N1584" s="10">
        <v>1175597</v>
      </c>
    </row>
    <row r="1585" spans="1:14">
      <c r="A1585" s="163">
        <v>589302</v>
      </c>
      <c r="B1585" s="164">
        <v>589302</v>
      </c>
      <c r="C1585" s="353" t="s">
        <v>2395</v>
      </c>
      <c r="D1585" s="353"/>
      <c r="E1585" s="353"/>
      <c r="F1585" s="353"/>
      <c r="G1585" s="166">
        <v>126</v>
      </c>
      <c r="H1585" s="10">
        <v>733068</v>
      </c>
      <c r="I1585" s="10">
        <v>554022</v>
      </c>
      <c r="J1585" s="10">
        <v>207396</v>
      </c>
      <c r="K1585" s="10">
        <v>597058</v>
      </c>
      <c r="L1585" s="10">
        <v>511404</v>
      </c>
      <c r="M1585" s="10">
        <v>188953</v>
      </c>
      <c r="N1585" s="10">
        <v>2791901</v>
      </c>
    </row>
    <row r="1586" spans="1:14">
      <c r="A1586" s="163">
        <v>589303</v>
      </c>
      <c r="B1586" s="164">
        <v>589303</v>
      </c>
      <c r="C1586" s="353" t="s">
        <v>2396</v>
      </c>
      <c r="D1586" s="353"/>
      <c r="E1586" s="353"/>
      <c r="F1586" s="353"/>
      <c r="G1586" s="166">
        <v>126</v>
      </c>
      <c r="H1586" s="10">
        <v>733068</v>
      </c>
      <c r="I1586" s="10">
        <v>554022</v>
      </c>
      <c r="J1586" s="10">
        <v>207396</v>
      </c>
      <c r="K1586" s="10">
        <v>597058</v>
      </c>
      <c r="L1586" s="10">
        <v>511404</v>
      </c>
      <c r="M1586" s="10">
        <v>188953</v>
      </c>
      <c r="N1586" s="10">
        <v>2791901</v>
      </c>
    </row>
    <row r="1587" spans="1:14">
      <c r="A1587" s="163">
        <v>589304</v>
      </c>
      <c r="B1587" s="164">
        <v>589304</v>
      </c>
      <c r="C1587" s="353" t="s">
        <v>2397</v>
      </c>
      <c r="D1587" s="353"/>
      <c r="E1587" s="353"/>
      <c r="F1587" s="353"/>
      <c r="G1587" s="166">
        <v>126</v>
      </c>
      <c r="H1587" s="10">
        <v>733068</v>
      </c>
      <c r="I1587" s="10">
        <v>554022</v>
      </c>
      <c r="J1587" s="10">
        <v>207396</v>
      </c>
      <c r="K1587" s="10">
        <v>597058</v>
      </c>
      <c r="L1587" s="10">
        <v>511404</v>
      </c>
      <c r="M1587" s="10">
        <v>188953</v>
      </c>
      <c r="N1587" s="10">
        <v>2791901</v>
      </c>
    </row>
    <row r="1588" spans="1:14">
      <c r="A1588" s="163">
        <v>589305</v>
      </c>
      <c r="B1588" s="164">
        <v>589305</v>
      </c>
      <c r="C1588" s="353" t="s">
        <v>2398</v>
      </c>
      <c r="D1588" s="353"/>
      <c r="E1588" s="353"/>
      <c r="F1588" s="353"/>
      <c r="G1588" s="166">
        <v>126</v>
      </c>
      <c r="H1588" s="10">
        <v>733068</v>
      </c>
      <c r="I1588" s="10">
        <v>554022</v>
      </c>
      <c r="J1588" s="10">
        <v>207396</v>
      </c>
      <c r="K1588" s="10">
        <v>597058</v>
      </c>
      <c r="L1588" s="10">
        <v>511404</v>
      </c>
      <c r="M1588" s="10">
        <v>188953</v>
      </c>
      <c r="N1588" s="10">
        <v>2791901</v>
      </c>
    </row>
    <row r="1589" spans="1:14">
      <c r="A1589" s="163">
        <v>589404</v>
      </c>
      <c r="B1589" s="164">
        <v>589404</v>
      </c>
      <c r="C1589" s="353" t="s">
        <v>2399</v>
      </c>
      <c r="D1589" s="353"/>
      <c r="E1589" s="353"/>
      <c r="F1589" s="353"/>
      <c r="G1589" s="166">
        <v>99</v>
      </c>
      <c r="H1589" s="10">
        <v>575982</v>
      </c>
      <c r="I1589" s="10">
        <v>435303</v>
      </c>
      <c r="J1589" s="10">
        <v>162954</v>
      </c>
      <c r="K1589" s="10">
        <v>564179</v>
      </c>
      <c r="L1589" s="10">
        <v>425946</v>
      </c>
      <c r="M1589" s="10">
        <v>188953</v>
      </c>
      <c r="N1589" s="10">
        <v>2353317</v>
      </c>
    </row>
    <row r="1590" spans="1:14">
      <c r="A1590" s="163">
        <v>589405</v>
      </c>
      <c r="B1590" s="164">
        <v>589405</v>
      </c>
      <c r="C1590" s="353" t="s">
        <v>2400</v>
      </c>
      <c r="D1590" s="353"/>
      <c r="E1590" s="353"/>
      <c r="F1590" s="353"/>
      <c r="G1590" s="166">
        <v>99</v>
      </c>
      <c r="H1590" s="10">
        <v>575982</v>
      </c>
      <c r="I1590" s="10">
        <v>435303</v>
      </c>
      <c r="J1590" s="10">
        <v>162954</v>
      </c>
      <c r="K1590" s="10">
        <v>564179</v>
      </c>
      <c r="L1590" s="10">
        <v>425946</v>
      </c>
      <c r="M1590" s="10">
        <v>188953</v>
      </c>
      <c r="N1590" s="10">
        <v>2353317</v>
      </c>
    </row>
    <row r="1591" spans="1:14">
      <c r="A1591" s="163">
        <v>589406</v>
      </c>
      <c r="B1591" s="164">
        <v>589406</v>
      </c>
      <c r="C1591" s="353" t="s">
        <v>2401</v>
      </c>
      <c r="D1591" s="353"/>
      <c r="E1591" s="353"/>
      <c r="F1591" s="353"/>
      <c r="G1591" s="166">
        <v>99</v>
      </c>
      <c r="H1591" s="10">
        <v>575982</v>
      </c>
      <c r="I1591" s="10">
        <v>435303</v>
      </c>
      <c r="J1591" s="10">
        <v>162954</v>
      </c>
      <c r="K1591" s="10">
        <v>564179</v>
      </c>
      <c r="L1591" s="10">
        <v>425946</v>
      </c>
      <c r="M1591" s="10">
        <v>188953</v>
      </c>
      <c r="N1591" s="10">
        <v>2353317</v>
      </c>
    </row>
    <row r="1592" spans="1:14">
      <c r="A1592" s="163">
        <v>589501</v>
      </c>
      <c r="B1592" s="164">
        <v>589501</v>
      </c>
      <c r="C1592" s="353" t="s">
        <v>2402</v>
      </c>
      <c r="D1592" s="353"/>
      <c r="E1592" s="353"/>
      <c r="F1592" s="353"/>
      <c r="G1592" s="166">
        <v>64</v>
      </c>
      <c r="H1592" s="10">
        <v>372352</v>
      </c>
      <c r="I1592" s="10">
        <v>281408</v>
      </c>
      <c r="J1592" s="10">
        <v>105344</v>
      </c>
      <c r="K1592" s="10">
        <v>376467</v>
      </c>
      <c r="L1592" s="10">
        <v>321066</v>
      </c>
      <c r="M1592" s="10">
        <v>188953</v>
      </c>
      <c r="N1592" s="10">
        <v>1645590</v>
      </c>
    </row>
    <row r="1593" spans="1:14">
      <c r="A1593" s="163">
        <v>589502</v>
      </c>
      <c r="B1593" s="164">
        <v>589502</v>
      </c>
      <c r="C1593" s="353" t="s">
        <v>2403</v>
      </c>
      <c r="D1593" s="353"/>
      <c r="E1593" s="353"/>
      <c r="F1593" s="353"/>
      <c r="G1593" s="166">
        <v>64</v>
      </c>
      <c r="H1593" s="10">
        <v>372352</v>
      </c>
      <c r="I1593" s="10">
        <v>281408</v>
      </c>
      <c r="J1593" s="10">
        <v>105344</v>
      </c>
      <c r="K1593" s="10">
        <v>376467</v>
      </c>
      <c r="L1593" s="10">
        <v>321066</v>
      </c>
      <c r="M1593" s="10">
        <v>188953</v>
      </c>
      <c r="N1593" s="10">
        <v>1645590</v>
      </c>
    </row>
    <row r="1594" spans="1:14">
      <c r="A1594" s="163">
        <v>589503</v>
      </c>
      <c r="B1594" s="164">
        <v>589503</v>
      </c>
      <c r="C1594" s="353" t="s">
        <v>2404</v>
      </c>
      <c r="D1594" s="353"/>
      <c r="E1594" s="353"/>
      <c r="F1594" s="353"/>
      <c r="G1594" s="166">
        <v>64</v>
      </c>
      <c r="H1594" s="10">
        <v>372352</v>
      </c>
      <c r="I1594" s="10">
        <v>281408</v>
      </c>
      <c r="J1594" s="10">
        <v>105344</v>
      </c>
      <c r="K1594" s="10">
        <v>376467</v>
      </c>
      <c r="L1594" s="10">
        <v>321066</v>
      </c>
      <c r="M1594" s="10">
        <v>188953</v>
      </c>
      <c r="N1594" s="10">
        <v>1645590</v>
      </c>
    </row>
    <row r="1595" spans="1:14">
      <c r="A1595" s="163">
        <v>589504</v>
      </c>
      <c r="B1595" s="164">
        <v>589504</v>
      </c>
      <c r="C1595" s="353" t="s">
        <v>2405</v>
      </c>
      <c r="D1595" s="353"/>
      <c r="E1595" s="353"/>
      <c r="F1595" s="353"/>
      <c r="G1595" s="166">
        <v>64</v>
      </c>
      <c r="H1595" s="10">
        <v>372352</v>
      </c>
      <c r="I1595" s="10">
        <v>281408</v>
      </c>
      <c r="J1595" s="10">
        <v>105344</v>
      </c>
      <c r="K1595" s="10">
        <v>376467</v>
      </c>
      <c r="L1595" s="10">
        <v>321066</v>
      </c>
      <c r="M1595" s="10">
        <v>188953</v>
      </c>
      <c r="N1595" s="10">
        <v>1645590</v>
      </c>
    </row>
    <row r="1596" spans="1:14">
      <c r="A1596" s="163">
        <v>600110</v>
      </c>
      <c r="B1596" s="164">
        <v>600110</v>
      </c>
      <c r="C1596" s="353" t="s">
        <v>2406</v>
      </c>
      <c r="D1596" s="353"/>
      <c r="E1596" s="353"/>
      <c r="F1596" s="353"/>
      <c r="G1596" s="164">
        <v>40</v>
      </c>
      <c r="H1596" s="10">
        <v>232720</v>
      </c>
      <c r="I1596" s="10">
        <v>175880</v>
      </c>
      <c r="J1596" s="10">
        <v>0</v>
      </c>
      <c r="K1596" s="10">
        <v>172669</v>
      </c>
      <c r="L1596" s="10">
        <v>129145</v>
      </c>
      <c r="M1596" s="10">
        <v>188953</v>
      </c>
      <c r="N1596" s="10">
        <v>899367</v>
      </c>
    </row>
    <row r="1597" spans="1:14">
      <c r="A1597" s="163">
        <v>600201</v>
      </c>
      <c r="B1597" s="164">
        <v>600201</v>
      </c>
      <c r="C1597" s="353" t="s">
        <v>2407</v>
      </c>
      <c r="D1597" s="353"/>
      <c r="E1597" s="353"/>
      <c r="F1597" s="353"/>
      <c r="G1597" s="164">
        <v>95</v>
      </c>
      <c r="H1597" s="10">
        <v>552710</v>
      </c>
      <c r="I1597" s="10">
        <v>417715</v>
      </c>
      <c r="J1597" s="10">
        <v>156370</v>
      </c>
      <c r="K1597" s="10">
        <v>564179</v>
      </c>
      <c r="L1597" s="10">
        <v>425946</v>
      </c>
      <c r="M1597" s="10">
        <v>188953</v>
      </c>
      <c r="N1597" s="10">
        <v>2305873</v>
      </c>
    </row>
    <row r="1598" spans="1:14">
      <c r="A1598" s="163">
        <v>600202</v>
      </c>
      <c r="B1598" s="164">
        <v>600202</v>
      </c>
      <c r="C1598" s="353" t="s">
        <v>2408</v>
      </c>
      <c r="D1598" s="353"/>
      <c r="E1598" s="353"/>
      <c r="F1598" s="353"/>
      <c r="G1598" s="164">
        <v>95</v>
      </c>
      <c r="H1598" s="10">
        <v>552710</v>
      </c>
      <c r="I1598" s="10">
        <v>417715</v>
      </c>
      <c r="J1598" s="10">
        <v>156370</v>
      </c>
      <c r="K1598" s="10">
        <v>564179</v>
      </c>
      <c r="L1598" s="10">
        <v>425946</v>
      </c>
      <c r="M1598" s="10">
        <v>188953</v>
      </c>
      <c r="N1598" s="10">
        <v>2305873</v>
      </c>
    </row>
    <row r="1599" spans="1:14">
      <c r="A1599" s="163">
        <v>600203</v>
      </c>
      <c r="B1599" s="164">
        <v>600203</v>
      </c>
      <c r="C1599" s="353" t="s">
        <v>2409</v>
      </c>
      <c r="D1599" s="353"/>
      <c r="E1599" s="353"/>
      <c r="F1599" s="353"/>
      <c r="G1599" s="164">
        <v>95</v>
      </c>
      <c r="H1599" s="10">
        <v>552710</v>
      </c>
      <c r="I1599" s="10">
        <v>417715</v>
      </c>
      <c r="J1599" s="10">
        <v>156370</v>
      </c>
      <c r="K1599" s="10">
        <v>564179</v>
      </c>
      <c r="L1599" s="10">
        <v>425946</v>
      </c>
      <c r="M1599" s="10">
        <v>188953</v>
      </c>
      <c r="N1599" s="10">
        <v>2305873</v>
      </c>
    </row>
    <row r="1600" spans="1:14">
      <c r="A1600" s="163">
        <v>608101</v>
      </c>
      <c r="B1600" s="164">
        <v>608101</v>
      </c>
      <c r="C1600" s="353" t="s">
        <v>2410</v>
      </c>
      <c r="D1600" s="353"/>
      <c r="E1600" s="353"/>
      <c r="F1600" s="353"/>
      <c r="G1600" s="164">
        <v>40</v>
      </c>
      <c r="H1600" s="10">
        <v>232720</v>
      </c>
      <c r="I1600" s="10">
        <v>175880</v>
      </c>
      <c r="J1600" s="10">
        <v>0</v>
      </c>
      <c r="K1600" s="10">
        <v>172669</v>
      </c>
      <c r="L1600" s="10">
        <v>129145</v>
      </c>
      <c r="M1600" s="10">
        <v>188953</v>
      </c>
      <c r="N1600" s="10">
        <v>899367</v>
      </c>
    </row>
    <row r="1601" spans="1:14">
      <c r="A1601" s="163">
        <v>608201</v>
      </c>
      <c r="B1601" s="164">
        <v>608201</v>
      </c>
      <c r="C1601" s="353" t="s">
        <v>2411</v>
      </c>
      <c r="D1601" s="353"/>
      <c r="E1601" s="353"/>
      <c r="F1601" s="353"/>
      <c r="G1601" s="164">
        <v>40</v>
      </c>
      <c r="H1601" s="10">
        <v>232720</v>
      </c>
      <c r="I1601" s="10">
        <v>175880</v>
      </c>
      <c r="J1601" s="10">
        <v>0</v>
      </c>
      <c r="K1601" s="10">
        <v>172669</v>
      </c>
      <c r="L1601" s="10">
        <v>129145</v>
      </c>
      <c r="M1601" s="10">
        <v>188953</v>
      </c>
      <c r="N1601" s="10">
        <v>899367</v>
      </c>
    </row>
    <row r="1602" spans="1:14" ht="24">
      <c r="A1602" s="163">
        <v>577307</v>
      </c>
      <c r="B1602" s="164">
        <v>577307</v>
      </c>
      <c r="C1602" s="353" t="s">
        <v>2412</v>
      </c>
      <c r="D1602" s="353"/>
      <c r="E1602" s="353"/>
      <c r="F1602" s="353"/>
      <c r="G1602" s="164">
        <v>280</v>
      </c>
      <c r="H1602" s="10">
        <v>1629040</v>
      </c>
      <c r="I1602" s="10">
        <v>1231160</v>
      </c>
      <c r="J1602" s="10">
        <v>460880</v>
      </c>
      <c r="K1602" s="10">
        <v>1390328</v>
      </c>
      <c r="L1602" s="10" t="s">
        <v>440</v>
      </c>
      <c r="M1602" s="10">
        <v>188953</v>
      </c>
      <c r="N1602" s="10">
        <v>4900361</v>
      </c>
    </row>
    <row r="1603" spans="1:14" ht="24">
      <c r="A1603" s="163">
        <v>602003</v>
      </c>
      <c r="B1603" s="164">
        <v>602003</v>
      </c>
      <c r="C1603" s="353" t="s">
        <v>2413</v>
      </c>
      <c r="D1603" s="353"/>
      <c r="E1603" s="353"/>
      <c r="F1603" s="353"/>
      <c r="G1603" s="164">
        <v>200</v>
      </c>
      <c r="H1603" s="10">
        <v>1163600</v>
      </c>
      <c r="I1603" s="10">
        <v>879400</v>
      </c>
      <c r="J1603" s="10">
        <v>329200</v>
      </c>
      <c r="K1603" s="10">
        <v>963288</v>
      </c>
      <c r="L1603" s="10" t="s">
        <v>440</v>
      </c>
      <c r="M1603" s="10">
        <v>188953</v>
      </c>
      <c r="N1603" s="10">
        <v>3524441</v>
      </c>
    </row>
    <row r="1604" spans="1:14" ht="24">
      <c r="A1604" s="163">
        <v>605101</v>
      </c>
      <c r="B1604" s="164">
        <v>605101</v>
      </c>
      <c r="C1604" s="353" t="s">
        <v>2414</v>
      </c>
      <c r="D1604" s="353"/>
      <c r="E1604" s="353"/>
      <c r="F1604" s="353"/>
      <c r="G1604" s="164">
        <v>250</v>
      </c>
      <c r="H1604" s="10">
        <v>1454500</v>
      </c>
      <c r="I1604" s="10">
        <v>1099250</v>
      </c>
      <c r="J1604" s="10">
        <v>411500</v>
      </c>
      <c r="K1604" s="10">
        <v>1241331</v>
      </c>
      <c r="L1604" s="10" t="s">
        <v>440</v>
      </c>
      <c r="M1604" s="10">
        <v>188953</v>
      </c>
      <c r="N1604" s="10">
        <v>4395534</v>
      </c>
    </row>
    <row r="1605" spans="1:14">
      <c r="A1605" s="163">
        <v>609401</v>
      </c>
      <c r="B1605" s="164">
        <v>609401</v>
      </c>
      <c r="C1605" s="353" t="s">
        <v>2415</v>
      </c>
      <c r="D1605" s="353"/>
      <c r="E1605" s="353"/>
      <c r="F1605" s="353"/>
      <c r="G1605" s="164">
        <v>150</v>
      </c>
      <c r="H1605" s="10">
        <v>872700</v>
      </c>
      <c r="I1605" s="10">
        <v>659550</v>
      </c>
      <c r="J1605" s="10">
        <v>246900</v>
      </c>
      <c r="K1605" s="10">
        <v>727079</v>
      </c>
      <c r="L1605" s="10">
        <v>546527</v>
      </c>
      <c r="M1605" s="10">
        <v>188953</v>
      </c>
      <c r="N1605" s="10">
        <v>3241709</v>
      </c>
    </row>
    <row r="1606" spans="1:14">
      <c r="A1606" s="163">
        <v>601401</v>
      </c>
      <c r="B1606" s="164">
        <v>601401</v>
      </c>
      <c r="C1606" s="353" t="s">
        <v>2416</v>
      </c>
      <c r="D1606" s="353"/>
      <c r="E1606" s="353"/>
      <c r="F1606" s="353"/>
      <c r="G1606" s="164">
        <v>40</v>
      </c>
      <c r="H1606" s="10">
        <v>232720</v>
      </c>
      <c r="I1606" s="10">
        <v>175880</v>
      </c>
      <c r="J1606" s="10">
        <v>0</v>
      </c>
      <c r="K1606" s="10">
        <v>172669</v>
      </c>
      <c r="L1606" s="10">
        <v>129145</v>
      </c>
      <c r="M1606" s="10">
        <v>188953</v>
      </c>
      <c r="N1606" s="10">
        <v>899367</v>
      </c>
    </row>
    <row r="1607" spans="1:14">
      <c r="A1607" s="163">
        <v>607201</v>
      </c>
      <c r="B1607" s="164">
        <v>607201</v>
      </c>
      <c r="C1607" s="353" t="s">
        <v>2417</v>
      </c>
      <c r="D1607" s="353"/>
      <c r="E1607" s="353"/>
      <c r="F1607" s="353"/>
      <c r="G1607" s="164">
        <v>40</v>
      </c>
      <c r="H1607" s="10">
        <v>232720</v>
      </c>
      <c r="I1607" s="10">
        <v>175880</v>
      </c>
      <c r="J1607" s="10">
        <v>0</v>
      </c>
      <c r="K1607" s="10">
        <v>172669</v>
      </c>
      <c r="L1607" s="10">
        <v>129145</v>
      </c>
      <c r="M1607" s="10">
        <v>188953</v>
      </c>
      <c r="N1607" s="10">
        <v>899367</v>
      </c>
    </row>
    <row r="1608" spans="1:14">
      <c r="A1608" s="163">
        <v>609101</v>
      </c>
      <c r="B1608" s="164">
        <v>609101</v>
      </c>
      <c r="C1608" s="353" t="s">
        <v>2418</v>
      </c>
      <c r="D1608" s="353"/>
      <c r="E1608" s="353"/>
      <c r="F1608" s="353"/>
      <c r="G1608" s="164">
        <v>35</v>
      </c>
      <c r="H1608" s="10">
        <v>203630</v>
      </c>
      <c r="I1608" s="10">
        <v>153895</v>
      </c>
      <c r="J1608" s="10">
        <v>0</v>
      </c>
      <c r="K1608" s="10">
        <v>172669</v>
      </c>
      <c r="L1608" s="10">
        <v>129145</v>
      </c>
      <c r="M1608" s="10">
        <v>188953</v>
      </c>
      <c r="N1608" s="10">
        <v>848292</v>
      </c>
    </row>
    <row r="1609" spans="1:14">
      <c r="A1609" s="163">
        <v>610101</v>
      </c>
      <c r="B1609" s="164">
        <v>610101</v>
      </c>
      <c r="C1609" s="353" t="s">
        <v>2419</v>
      </c>
      <c r="D1609" s="353"/>
      <c r="E1609" s="353"/>
      <c r="F1609" s="353"/>
      <c r="G1609" s="164">
        <v>40</v>
      </c>
      <c r="H1609" s="10">
        <v>232720</v>
      </c>
      <c r="I1609" s="10">
        <v>175880</v>
      </c>
      <c r="J1609" s="10">
        <v>0</v>
      </c>
      <c r="K1609" s="10">
        <v>172669</v>
      </c>
      <c r="L1609" s="10">
        <v>129145</v>
      </c>
      <c r="M1609" s="10">
        <v>188953</v>
      </c>
      <c r="N1609" s="10">
        <v>899367</v>
      </c>
    </row>
    <row r="1610" spans="1:14">
      <c r="A1610" s="163">
        <v>612101</v>
      </c>
      <c r="B1610" s="164">
        <v>612101</v>
      </c>
      <c r="C1610" s="353" t="s">
        <v>2420</v>
      </c>
      <c r="D1610" s="353"/>
      <c r="E1610" s="353"/>
      <c r="F1610" s="353"/>
      <c r="G1610" s="164">
        <v>110</v>
      </c>
      <c r="H1610" s="10">
        <v>639980</v>
      </c>
      <c r="I1610" s="10">
        <v>483670</v>
      </c>
      <c r="J1610" s="10">
        <v>181060</v>
      </c>
      <c r="K1610" s="10">
        <v>579390</v>
      </c>
      <c r="L1610" s="10">
        <v>480958</v>
      </c>
      <c r="M1610" s="10">
        <v>188953</v>
      </c>
      <c r="N1610" s="10">
        <v>2554011</v>
      </c>
    </row>
    <row r="1611" spans="1:14">
      <c r="A1611" s="163">
        <v>619101</v>
      </c>
      <c r="B1611" s="164">
        <v>619101</v>
      </c>
      <c r="C1611" s="353" t="s">
        <v>2421</v>
      </c>
      <c r="D1611" s="353"/>
      <c r="E1611" s="353"/>
      <c r="F1611" s="353"/>
      <c r="G1611" s="164">
        <v>35</v>
      </c>
      <c r="H1611" s="10">
        <v>203630</v>
      </c>
      <c r="I1611" s="10">
        <v>153895</v>
      </c>
      <c r="J1611" s="10">
        <v>0</v>
      </c>
      <c r="K1611" s="10">
        <v>172669</v>
      </c>
      <c r="L1611" s="10">
        <v>129145</v>
      </c>
      <c r="M1611" s="10">
        <v>188953</v>
      </c>
      <c r="N1611" s="10">
        <v>848292</v>
      </c>
    </row>
    <row r="1612" spans="1:14">
      <c r="A1612" s="163">
        <v>619201</v>
      </c>
      <c r="B1612" s="164">
        <v>619201</v>
      </c>
      <c r="C1612" s="353" t="s">
        <v>2422</v>
      </c>
      <c r="D1612" s="353"/>
      <c r="E1612" s="353"/>
      <c r="F1612" s="353"/>
      <c r="G1612" s="164">
        <v>35</v>
      </c>
      <c r="H1612" s="10">
        <v>203630</v>
      </c>
      <c r="I1612" s="10">
        <v>153895</v>
      </c>
      <c r="J1612" s="10">
        <v>0</v>
      </c>
      <c r="K1612" s="10">
        <v>172669</v>
      </c>
      <c r="L1612" s="10">
        <v>129145</v>
      </c>
      <c r="M1612" s="10">
        <v>188953</v>
      </c>
      <c r="N1612" s="10">
        <v>848292</v>
      </c>
    </row>
    <row r="1613" spans="1:14">
      <c r="A1613" s="163">
        <v>620101</v>
      </c>
      <c r="B1613" s="164">
        <v>620101</v>
      </c>
      <c r="C1613" s="353" t="s">
        <v>2423</v>
      </c>
      <c r="D1613" s="353"/>
      <c r="E1613" s="353"/>
      <c r="F1613" s="353"/>
      <c r="G1613" s="164">
        <v>35</v>
      </c>
      <c r="H1613" s="10">
        <v>203630</v>
      </c>
      <c r="I1613" s="10">
        <v>153895</v>
      </c>
      <c r="J1613" s="10">
        <v>0</v>
      </c>
      <c r="K1613" s="10">
        <v>172669</v>
      </c>
      <c r="L1613" s="10">
        <v>129145</v>
      </c>
      <c r="M1613" s="10">
        <v>188953</v>
      </c>
      <c r="N1613" s="10">
        <v>848292</v>
      </c>
    </row>
    <row r="1614" spans="1:14">
      <c r="A1614" s="163">
        <v>629101</v>
      </c>
      <c r="B1614" s="164">
        <v>629101</v>
      </c>
      <c r="C1614" s="353" t="s">
        <v>2424</v>
      </c>
      <c r="D1614" s="353"/>
      <c r="E1614" s="353"/>
      <c r="F1614" s="353"/>
      <c r="G1614" s="164">
        <v>35</v>
      </c>
      <c r="H1614" s="10">
        <v>203630</v>
      </c>
      <c r="I1614" s="10">
        <v>153895</v>
      </c>
      <c r="J1614" s="10">
        <v>0</v>
      </c>
      <c r="K1614" s="10">
        <v>172669</v>
      </c>
      <c r="L1614" s="10">
        <v>129145</v>
      </c>
      <c r="M1614" s="10">
        <v>188953</v>
      </c>
      <c r="N1614" s="10">
        <v>848292</v>
      </c>
    </row>
    <row r="1615" spans="1:14">
      <c r="A1615" s="163">
        <v>629102</v>
      </c>
      <c r="B1615" s="164">
        <v>629102</v>
      </c>
      <c r="C1615" s="353" t="s">
        <v>2425</v>
      </c>
      <c r="D1615" s="353"/>
      <c r="E1615" s="353"/>
      <c r="F1615" s="353"/>
      <c r="G1615" s="164">
        <v>35</v>
      </c>
      <c r="H1615" s="10">
        <v>203630</v>
      </c>
      <c r="I1615" s="10">
        <v>153895</v>
      </c>
      <c r="J1615" s="10">
        <v>0</v>
      </c>
      <c r="K1615" s="10">
        <v>172669</v>
      </c>
      <c r="L1615" s="10">
        <v>129145</v>
      </c>
      <c r="M1615" s="10">
        <v>188953</v>
      </c>
      <c r="N1615" s="10">
        <v>848292</v>
      </c>
    </row>
    <row r="1616" spans="1:14">
      <c r="A1616" s="163">
        <v>631001</v>
      </c>
      <c r="B1616" s="164">
        <v>631001</v>
      </c>
      <c r="C1616" s="353" t="s">
        <v>2426</v>
      </c>
      <c r="D1616" s="353"/>
      <c r="E1616" s="353"/>
      <c r="F1616" s="353"/>
      <c r="G1616" s="164">
        <v>55</v>
      </c>
      <c r="H1616" s="10">
        <v>319990</v>
      </c>
      <c r="I1616" s="10">
        <v>241835</v>
      </c>
      <c r="J1616" s="10">
        <v>90530</v>
      </c>
      <c r="K1616" s="10">
        <v>316617</v>
      </c>
      <c r="L1616" s="10">
        <v>223923</v>
      </c>
      <c r="M1616" s="10">
        <v>188953</v>
      </c>
      <c r="N1616" s="10">
        <v>1381848</v>
      </c>
    </row>
    <row r="1617" spans="1:14">
      <c r="A1617" s="163">
        <v>631010</v>
      </c>
      <c r="B1617" s="164">
        <v>631010</v>
      </c>
      <c r="C1617" s="353" t="s">
        <v>2427</v>
      </c>
      <c r="D1617" s="353"/>
      <c r="E1617" s="353"/>
      <c r="F1617" s="353"/>
      <c r="G1617" s="164">
        <v>110</v>
      </c>
      <c r="H1617" s="10">
        <v>639980</v>
      </c>
      <c r="I1617" s="10">
        <v>483670</v>
      </c>
      <c r="J1617" s="10">
        <v>181060</v>
      </c>
      <c r="K1617" s="10">
        <v>579390</v>
      </c>
      <c r="L1617" s="10">
        <v>480958</v>
      </c>
      <c r="M1617" s="10">
        <v>188953</v>
      </c>
      <c r="N1617" s="10">
        <v>2554011</v>
      </c>
    </row>
    <row r="1618" spans="1:14">
      <c r="A1618" s="163">
        <v>631011</v>
      </c>
      <c r="B1618" s="164">
        <v>631011</v>
      </c>
      <c r="C1618" s="353" t="s">
        <v>2428</v>
      </c>
      <c r="D1618" s="353"/>
      <c r="E1618" s="353"/>
      <c r="F1618" s="353"/>
      <c r="G1618" s="164">
        <v>110</v>
      </c>
      <c r="H1618" s="10">
        <v>639980</v>
      </c>
      <c r="I1618" s="10">
        <v>483670</v>
      </c>
      <c r="J1618" s="10">
        <v>181060</v>
      </c>
      <c r="K1618" s="10">
        <v>579390</v>
      </c>
      <c r="L1618" s="10">
        <v>480958</v>
      </c>
      <c r="M1618" s="10">
        <v>188953</v>
      </c>
      <c r="N1618" s="10">
        <v>2554011</v>
      </c>
    </row>
    <row r="1619" spans="1:14">
      <c r="A1619" s="163">
        <v>631301</v>
      </c>
      <c r="B1619" s="164">
        <v>631301</v>
      </c>
      <c r="C1619" s="353" t="s">
        <v>2429</v>
      </c>
      <c r="D1619" s="353"/>
      <c r="E1619" s="353"/>
      <c r="F1619" s="353"/>
      <c r="G1619" s="164">
        <v>55</v>
      </c>
      <c r="H1619" s="10">
        <v>319990</v>
      </c>
      <c r="I1619" s="10">
        <v>241835</v>
      </c>
      <c r="J1619" s="10">
        <v>90530</v>
      </c>
      <c r="K1619" s="10">
        <v>316617</v>
      </c>
      <c r="L1619" s="10">
        <v>223923</v>
      </c>
      <c r="M1619" s="10">
        <v>188953</v>
      </c>
      <c r="N1619" s="10">
        <v>1381848</v>
      </c>
    </row>
    <row r="1620" spans="1:14">
      <c r="A1620" s="163">
        <v>633201</v>
      </c>
      <c r="B1620" s="164">
        <v>633201</v>
      </c>
      <c r="C1620" s="353" t="s">
        <v>2430</v>
      </c>
      <c r="D1620" s="353"/>
      <c r="E1620" s="353"/>
      <c r="F1620" s="353"/>
      <c r="G1620" s="164">
        <v>70</v>
      </c>
      <c r="H1620" s="10">
        <v>407260</v>
      </c>
      <c r="I1620" s="10">
        <v>307790</v>
      </c>
      <c r="J1620" s="10">
        <v>115220</v>
      </c>
      <c r="K1620" s="10">
        <v>376467</v>
      </c>
      <c r="L1620" s="10">
        <v>321066</v>
      </c>
      <c r="M1620" s="10">
        <v>188953</v>
      </c>
      <c r="N1620" s="10">
        <v>1716756</v>
      </c>
    </row>
    <row r="1621" spans="1:14">
      <c r="A1621" s="163">
        <v>639002</v>
      </c>
      <c r="B1621" s="164">
        <v>639002</v>
      </c>
      <c r="C1621" s="353" t="s">
        <v>2431</v>
      </c>
      <c r="D1621" s="353"/>
      <c r="E1621" s="353"/>
      <c r="F1621" s="353"/>
      <c r="G1621" s="164">
        <v>30</v>
      </c>
      <c r="H1621" s="10">
        <v>174540</v>
      </c>
      <c r="I1621" s="10">
        <v>131910</v>
      </c>
      <c r="J1621" s="10">
        <v>0</v>
      </c>
      <c r="K1621" s="10">
        <v>104490</v>
      </c>
      <c r="L1621" s="10">
        <v>124834</v>
      </c>
      <c r="M1621" s="10">
        <v>188953</v>
      </c>
      <c r="N1621" s="10">
        <v>724727</v>
      </c>
    </row>
    <row r="1622" spans="1:14">
      <c r="A1622" s="163">
        <v>639101</v>
      </c>
      <c r="B1622" s="164">
        <v>639101</v>
      </c>
      <c r="C1622" s="353" t="s">
        <v>2432</v>
      </c>
      <c r="D1622" s="353"/>
      <c r="E1622" s="353"/>
      <c r="F1622" s="353"/>
      <c r="G1622" s="164">
        <v>30</v>
      </c>
      <c r="H1622" s="10">
        <v>174540</v>
      </c>
      <c r="I1622" s="10">
        <v>131910</v>
      </c>
      <c r="J1622" s="10">
        <v>0</v>
      </c>
      <c r="K1622" s="10">
        <v>104490</v>
      </c>
      <c r="L1622" s="10">
        <v>124834</v>
      </c>
      <c r="M1622" s="10">
        <v>188953</v>
      </c>
      <c r="N1622" s="10">
        <v>724727</v>
      </c>
    </row>
    <row r="1623" spans="1:14">
      <c r="A1623" s="163">
        <v>639301</v>
      </c>
      <c r="B1623" s="164">
        <v>639301</v>
      </c>
      <c r="C1623" s="353" t="s">
        <v>2433</v>
      </c>
      <c r="D1623" s="353"/>
      <c r="E1623" s="353"/>
      <c r="F1623" s="353"/>
      <c r="G1623" s="164">
        <v>40</v>
      </c>
      <c r="H1623" s="10">
        <v>232720</v>
      </c>
      <c r="I1623" s="10">
        <v>175880</v>
      </c>
      <c r="J1623" s="10">
        <v>0</v>
      </c>
      <c r="K1623" s="10">
        <v>172669</v>
      </c>
      <c r="L1623" s="10">
        <v>129145</v>
      </c>
      <c r="M1623" s="10">
        <v>188953</v>
      </c>
      <c r="N1623" s="10">
        <v>899367</v>
      </c>
    </row>
    <row r="1624" spans="1:14" ht="24">
      <c r="A1624" s="163">
        <v>644301</v>
      </c>
      <c r="B1624" s="164">
        <v>644301</v>
      </c>
      <c r="C1624" s="353" t="s">
        <v>2434</v>
      </c>
      <c r="D1624" s="353"/>
      <c r="E1624" s="353"/>
      <c r="F1624" s="353"/>
      <c r="G1624" s="164">
        <v>300</v>
      </c>
      <c r="H1624" s="10">
        <v>1745400</v>
      </c>
      <c r="I1624" s="10">
        <v>1319100</v>
      </c>
      <c r="J1624" s="10">
        <v>493800</v>
      </c>
      <c r="K1624" s="10">
        <v>1564130</v>
      </c>
      <c r="L1624" s="10" t="s">
        <v>440</v>
      </c>
      <c r="M1624" s="10">
        <v>188953</v>
      </c>
      <c r="N1624" s="10">
        <v>5311383</v>
      </c>
    </row>
    <row r="1625" spans="1:14" ht="24">
      <c r="A1625" s="163">
        <v>646001</v>
      </c>
      <c r="B1625" s="164">
        <v>646001</v>
      </c>
      <c r="C1625" s="353" t="s">
        <v>2435</v>
      </c>
      <c r="D1625" s="353"/>
      <c r="E1625" s="353"/>
      <c r="F1625" s="353"/>
      <c r="G1625" s="164">
        <v>300</v>
      </c>
      <c r="H1625" s="10">
        <v>1745400</v>
      </c>
      <c r="I1625" s="10">
        <v>1319100</v>
      </c>
      <c r="J1625" s="10">
        <v>493800</v>
      </c>
      <c r="K1625" s="10">
        <v>1564130</v>
      </c>
      <c r="L1625" s="10" t="s">
        <v>440</v>
      </c>
      <c r="M1625" s="10">
        <v>188953</v>
      </c>
      <c r="N1625" s="10">
        <v>5311383</v>
      </c>
    </row>
    <row r="1626" spans="1:14" ht="24">
      <c r="A1626" s="163">
        <v>646002</v>
      </c>
      <c r="B1626" s="164">
        <v>646002</v>
      </c>
      <c r="C1626" s="353" t="s">
        <v>2436</v>
      </c>
      <c r="D1626" s="353"/>
      <c r="E1626" s="353"/>
      <c r="F1626" s="353"/>
      <c r="G1626" s="164">
        <v>300</v>
      </c>
      <c r="H1626" s="10">
        <v>1745400</v>
      </c>
      <c r="I1626" s="10">
        <v>1319100</v>
      </c>
      <c r="J1626" s="10">
        <v>493800</v>
      </c>
      <c r="K1626" s="10">
        <v>1564130</v>
      </c>
      <c r="L1626" s="10" t="s">
        <v>440</v>
      </c>
      <c r="M1626" s="10">
        <v>188953</v>
      </c>
      <c r="N1626" s="10">
        <v>5311383</v>
      </c>
    </row>
    <row r="1627" spans="1:14" ht="24">
      <c r="A1627" s="163">
        <v>646101</v>
      </c>
      <c r="B1627" s="164">
        <v>646101</v>
      </c>
      <c r="C1627" s="353" t="s">
        <v>2437</v>
      </c>
      <c r="D1627" s="353"/>
      <c r="E1627" s="353"/>
      <c r="F1627" s="353"/>
      <c r="G1627" s="164">
        <v>300</v>
      </c>
      <c r="H1627" s="10">
        <v>1745400</v>
      </c>
      <c r="I1627" s="10">
        <v>1319100</v>
      </c>
      <c r="J1627" s="10">
        <v>493800</v>
      </c>
      <c r="K1627" s="10">
        <v>1564130</v>
      </c>
      <c r="L1627" s="10" t="s">
        <v>440</v>
      </c>
      <c r="M1627" s="10">
        <v>188953</v>
      </c>
      <c r="N1627" s="10">
        <v>5311383</v>
      </c>
    </row>
    <row r="1628" spans="1:14" ht="24">
      <c r="A1628" s="163">
        <v>646102</v>
      </c>
      <c r="B1628" s="164">
        <v>646102</v>
      </c>
      <c r="C1628" s="353" t="s">
        <v>2438</v>
      </c>
      <c r="D1628" s="353"/>
      <c r="E1628" s="353"/>
      <c r="F1628" s="353"/>
      <c r="G1628" s="164">
        <v>300</v>
      </c>
      <c r="H1628" s="10">
        <v>1745400</v>
      </c>
      <c r="I1628" s="10">
        <v>1319100</v>
      </c>
      <c r="J1628" s="10">
        <v>493800</v>
      </c>
      <c r="K1628" s="10">
        <v>1564130</v>
      </c>
      <c r="L1628" s="10" t="s">
        <v>440</v>
      </c>
      <c r="M1628" s="10">
        <v>188953</v>
      </c>
      <c r="N1628" s="10">
        <v>5311383</v>
      </c>
    </row>
    <row r="1629" spans="1:14">
      <c r="A1629" s="163">
        <v>613102</v>
      </c>
      <c r="B1629" s="164">
        <v>613102</v>
      </c>
      <c r="C1629" s="353" t="s">
        <v>2439</v>
      </c>
      <c r="D1629" s="353"/>
      <c r="E1629" s="353"/>
      <c r="F1629" s="353"/>
      <c r="G1629" s="164">
        <v>20</v>
      </c>
      <c r="H1629" s="10">
        <v>116360</v>
      </c>
      <c r="I1629" s="10">
        <v>87940</v>
      </c>
      <c r="J1629" s="10">
        <v>0</v>
      </c>
      <c r="K1629" s="10">
        <v>50277</v>
      </c>
      <c r="L1629" s="10">
        <v>120914</v>
      </c>
      <c r="M1629" s="10">
        <v>188953</v>
      </c>
      <c r="N1629" s="10">
        <v>564444</v>
      </c>
    </row>
    <row r="1630" spans="1:14">
      <c r="A1630" s="163">
        <v>613401</v>
      </c>
      <c r="B1630" s="164">
        <v>613401</v>
      </c>
      <c r="C1630" s="353" t="s">
        <v>2440</v>
      </c>
      <c r="D1630" s="353"/>
      <c r="E1630" s="353"/>
      <c r="F1630" s="353"/>
      <c r="G1630" s="164">
        <v>80</v>
      </c>
      <c r="H1630" s="10">
        <v>465440</v>
      </c>
      <c r="I1630" s="10">
        <v>351760</v>
      </c>
      <c r="J1630" s="10">
        <v>131680</v>
      </c>
      <c r="K1630" s="10">
        <v>447888</v>
      </c>
      <c r="L1630" s="10">
        <v>345615</v>
      </c>
      <c r="M1630" s="10">
        <v>188953</v>
      </c>
      <c r="N1630" s="10">
        <v>1931336</v>
      </c>
    </row>
    <row r="1631" spans="1:14">
      <c r="A1631" s="163">
        <v>613402</v>
      </c>
      <c r="B1631" s="164">
        <v>613402</v>
      </c>
      <c r="C1631" s="353" t="s">
        <v>2441</v>
      </c>
      <c r="D1631" s="353"/>
      <c r="E1631" s="353"/>
      <c r="F1631" s="353"/>
      <c r="G1631" s="164">
        <v>130</v>
      </c>
      <c r="H1631" s="10">
        <v>756340</v>
      </c>
      <c r="I1631" s="10">
        <v>571610</v>
      </c>
      <c r="J1631" s="10">
        <v>213980</v>
      </c>
      <c r="K1631" s="10">
        <v>597058</v>
      </c>
      <c r="L1631" s="10">
        <v>511404</v>
      </c>
      <c r="M1631" s="10">
        <v>188953</v>
      </c>
      <c r="N1631" s="10">
        <v>2839345</v>
      </c>
    </row>
    <row r="1632" spans="1:14">
      <c r="A1632" s="163">
        <v>614201</v>
      </c>
      <c r="B1632" s="164">
        <v>614201</v>
      </c>
      <c r="C1632" s="353" t="s">
        <v>2442</v>
      </c>
      <c r="D1632" s="353"/>
      <c r="E1632" s="353"/>
      <c r="F1632" s="353"/>
      <c r="G1632" s="164">
        <v>60</v>
      </c>
      <c r="H1632" s="10">
        <v>349080</v>
      </c>
      <c r="I1632" s="10">
        <v>263820</v>
      </c>
      <c r="J1632" s="10">
        <v>98760</v>
      </c>
      <c r="K1632" s="10">
        <v>316617</v>
      </c>
      <c r="L1632" s="10">
        <v>223923</v>
      </c>
      <c r="M1632" s="10">
        <v>188953</v>
      </c>
      <c r="N1632" s="10">
        <v>1441153</v>
      </c>
    </row>
    <row r="1633" spans="1:14">
      <c r="A1633" s="163">
        <v>614910</v>
      </c>
      <c r="B1633" s="164">
        <v>614910</v>
      </c>
      <c r="C1633" s="353" t="s">
        <v>2443</v>
      </c>
      <c r="D1633" s="353"/>
      <c r="E1633" s="353"/>
      <c r="F1633" s="353"/>
      <c r="G1633" s="164">
        <v>100</v>
      </c>
      <c r="H1633" s="10">
        <v>581800</v>
      </c>
      <c r="I1633" s="10">
        <v>439700</v>
      </c>
      <c r="J1633" s="10">
        <v>164600</v>
      </c>
      <c r="K1633" s="10">
        <v>564179</v>
      </c>
      <c r="L1633" s="10">
        <v>425946</v>
      </c>
      <c r="M1633" s="10">
        <v>188953</v>
      </c>
      <c r="N1633" s="10">
        <v>2365178</v>
      </c>
    </row>
    <row r="1634" spans="1:14">
      <c r="A1634" s="163">
        <v>623001</v>
      </c>
      <c r="B1634" s="164">
        <v>623001</v>
      </c>
      <c r="C1634" s="353" t="s">
        <v>2444</v>
      </c>
      <c r="D1634" s="353"/>
      <c r="E1634" s="353"/>
      <c r="F1634" s="353"/>
      <c r="G1634" s="164">
        <v>100</v>
      </c>
      <c r="H1634" s="10">
        <v>581800</v>
      </c>
      <c r="I1634" s="10">
        <v>439700</v>
      </c>
      <c r="J1634" s="10">
        <v>164600</v>
      </c>
      <c r="K1634" s="10">
        <v>564179</v>
      </c>
      <c r="L1634" s="10">
        <v>425946</v>
      </c>
      <c r="M1634" s="10">
        <v>188953</v>
      </c>
      <c r="N1634" s="10">
        <v>2365178</v>
      </c>
    </row>
    <row r="1635" spans="1:14">
      <c r="A1635" s="163">
        <v>623002</v>
      </c>
      <c r="B1635" s="164">
        <v>623002</v>
      </c>
      <c r="C1635" s="353" t="s">
        <v>2445</v>
      </c>
      <c r="D1635" s="353"/>
      <c r="E1635" s="353"/>
      <c r="F1635" s="353"/>
      <c r="G1635" s="164">
        <v>50</v>
      </c>
      <c r="H1635" s="10">
        <v>290900</v>
      </c>
      <c r="I1635" s="10">
        <v>219850</v>
      </c>
      <c r="J1635" s="10">
        <v>82300</v>
      </c>
      <c r="K1635" s="10">
        <v>216885</v>
      </c>
      <c r="L1635" s="10">
        <v>176709</v>
      </c>
      <c r="M1635" s="10">
        <v>188953</v>
      </c>
      <c r="N1635" s="10">
        <v>1175597</v>
      </c>
    </row>
    <row r="1636" spans="1:14">
      <c r="A1636" s="163">
        <v>625201</v>
      </c>
      <c r="B1636" s="164">
        <v>625201</v>
      </c>
      <c r="C1636" s="353" t="s">
        <v>2446</v>
      </c>
      <c r="D1636" s="353"/>
      <c r="E1636" s="353"/>
      <c r="F1636" s="353"/>
      <c r="G1636" s="164">
        <v>130</v>
      </c>
      <c r="H1636" s="10">
        <v>756340</v>
      </c>
      <c r="I1636" s="10">
        <v>571610</v>
      </c>
      <c r="J1636" s="10">
        <v>213980</v>
      </c>
      <c r="K1636" s="10">
        <v>597058</v>
      </c>
      <c r="L1636" s="10">
        <v>511404</v>
      </c>
      <c r="M1636" s="10">
        <v>188953</v>
      </c>
      <c r="N1636" s="10">
        <v>2839345</v>
      </c>
    </row>
    <row r="1637" spans="1:14">
      <c r="A1637" s="163">
        <v>626101</v>
      </c>
      <c r="B1637" s="164">
        <v>626101</v>
      </c>
      <c r="C1637" s="353" t="s">
        <v>2447</v>
      </c>
      <c r="D1637" s="353"/>
      <c r="E1637" s="353"/>
      <c r="F1637" s="353"/>
      <c r="G1637" s="164">
        <v>50</v>
      </c>
      <c r="H1637" s="10">
        <v>290900</v>
      </c>
      <c r="I1637" s="10">
        <v>219850</v>
      </c>
      <c r="J1637" s="10">
        <v>82300</v>
      </c>
      <c r="K1637" s="10">
        <v>216885</v>
      </c>
      <c r="L1637" s="10">
        <v>176709</v>
      </c>
      <c r="M1637" s="10">
        <v>188953</v>
      </c>
      <c r="N1637" s="10">
        <v>1175597</v>
      </c>
    </row>
    <row r="1638" spans="1:14">
      <c r="A1638" s="163">
        <v>627101</v>
      </c>
      <c r="B1638" s="164">
        <v>627101</v>
      </c>
      <c r="C1638" s="353" t="s">
        <v>2448</v>
      </c>
      <c r="D1638" s="353"/>
      <c r="E1638" s="353"/>
      <c r="F1638" s="353"/>
      <c r="G1638" s="164">
        <v>40</v>
      </c>
      <c r="H1638" s="10">
        <v>232720</v>
      </c>
      <c r="I1638" s="10">
        <v>175880</v>
      </c>
      <c r="J1638" s="10">
        <v>0</v>
      </c>
      <c r="K1638" s="10">
        <v>172669</v>
      </c>
      <c r="L1638" s="10">
        <v>129145</v>
      </c>
      <c r="M1638" s="10">
        <v>188953</v>
      </c>
      <c r="N1638" s="10">
        <v>899367</v>
      </c>
    </row>
    <row r="1639" spans="1:14">
      <c r="A1639" s="163">
        <v>625101</v>
      </c>
      <c r="B1639" s="164">
        <v>625101</v>
      </c>
      <c r="C1639" s="353" t="s">
        <v>2449</v>
      </c>
      <c r="D1639" s="353"/>
      <c r="E1639" s="353"/>
      <c r="F1639" s="353"/>
      <c r="G1639" s="164">
        <v>140</v>
      </c>
      <c r="H1639" s="10">
        <v>814520</v>
      </c>
      <c r="I1639" s="10">
        <v>615580</v>
      </c>
      <c r="J1639" s="10">
        <v>230440</v>
      </c>
      <c r="K1639" s="10">
        <v>727079</v>
      </c>
      <c r="L1639" s="10">
        <v>546527</v>
      </c>
      <c r="M1639" s="10">
        <v>188953</v>
      </c>
      <c r="N1639" s="10">
        <v>3123099</v>
      </c>
    </row>
    <row r="1640" spans="1:14">
      <c r="A1640" s="163">
        <v>625104</v>
      </c>
      <c r="B1640" s="164">
        <v>625104</v>
      </c>
      <c r="C1640" s="353" t="s">
        <v>2450</v>
      </c>
      <c r="D1640" s="353"/>
      <c r="E1640" s="353"/>
      <c r="F1640" s="353"/>
      <c r="G1640" s="164">
        <v>50</v>
      </c>
      <c r="H1640" s="10">
        <v>290900</v>
      </c>
      <c r="I1640" s="10">
        <v>219850</v>
      </c>
      <c r="J1640" s="10">
        <v>82300</v>
      </c>
      <c r="K1640" s="10">
        <v>216885</v>
      </c>
      <c r="L1640" s="10">
        <v>176709</v>
      </c>
      <c r="M1640" s="10">
        <v>188953</v>
      </c>
      <c r="N1640" s="10">
        <v>1175597</v>
      </c>
    </row>
    <row r="1641" spans="1:14">
      <c r="A1641" s="163">
        <v>625203</v>
      </c>
      <c r="B1641" s="164">
        <v>625203</v>
      </c>
      <c r="C1641" s="353" t="s">
        <v>2451</v>
      </c>
      <c r="D1641" s="353"/>
      <c r="E1641" s="353"/>
      <c r="F1641" s="353"/>
      <c r="G1641" s="164">
        <v>140</v>
      </c>
      <c r="H1641" s="10">
        <v>814520</v>
      </c>
      <c r="I1641" s="10">
        <v>615580</v>
      </c>
      <c r="J1641" s="10">
        <v>230440</v>
      </c>
      <c r="K1641" s="10">
        <v>727079</v>
      </c>
      <c r="L1641" s="10">
        <v>546527</v>
      </c>
      <c r="M1641" s="10">
        <v>188953</v>
      </c>
      <c r="N1641" s="10">
        <v>3123099</v>
      </c>
    </row>
    <row r="1642" spans="1:14">
      <c r="A1642" s="163">
        <v>625204</v>
      </c>
      <c r="B1642" s="164">
        <v>625204</v>
      </c>
      <c r="C1642" s="353" t="s">
        <v>2452</v>
      </c>
      <c r="D1642" s="353"/>
      <c r="E1642" s="353"/>
      <c r="F1642" s="353"/>
      <c r="G1642" s="164">
        <v>140</v>
      </c>
      <c r="H1642" s="10">
        <v>814520</v>
      </c>
      <c r="I1642" s="10">
        <v>615580</v>
      </c>
      <c r="J1642" s="10">
        <v>230440</v>
      </c>
      <c r="K1642" s="10">
        <v>727079</v>
      </c>
      <c r="L1642" s="10">
        <v>546527</v>
      </c>
      <c r="M1642" s="10">
        <v>188953</v>
      </c>
      <c r="N1642" s="10">
        <v>3123099</v>
      </c>
    </row>
    <row r="1643" spans="1:14">
      <c r="A1643" s="163">
        <v>625205</v>
      </c>
      <c r="B1643" s="164">
        <v>625205</v>
      </c>
      <c r="C1643" s="353" t="s">
        <v>2453</v>
      </c>
      <c r="D1643" s="353"/>
      <c r="E1643" s="353"/>
      <c r="F1643" s="353"/>
      <c r="G1643" s="164">
        <v>140</v>
      </c>
      <c r="H1643" s="10">
        <v>814520</v>
      </c>
      <c r="I1643" s="10">
        <v>615580</v>
      </c>
      <c r="J1643" s="10">
        <v>230440</v>
      </c>
      <c r="K1643" s="10">
        <v>727079</v>
      </c>
      <c r="L1643" s="10">
        <v>546527</v>
      </c>
      <c r="M1643" s="10">
        <v>188953</v>
      </c>
      <c r="N1643" s="10">
        <v>3123099</v>
      </c>
    </row>
    <row r="1644" spans="1:14">
      <c r="A1644" s="163">
        <v>625206</v>
      </c>
      <c r="B1644" s="164">
        <v>625206</v>
      </c>
      <c r="C1644" s="353" t="s">
        <v>2454</v>
      </c>
      <c r="D1644" s="353"/>
      <c r="E1644" s="353"/>
      <c r="F1644" s="353"/>
      <c r="G1644" s="164">
        <v>140</v>
      </c>
      <c r="H1644" s="10">
        <v>814520</v>
      </c>
      <c r="I1644" s="10">
        <v>615580</v>
      </c>
      <c r="J1644" s="10">
        <v>230440</v>
      </c>
      <c r="K1644" s="10">
        <v>727079</v>
      </c>
      <c r="L1644" s="10">
        <v>546527</v>
      </c>
      <c r="M1644" s="10">
        <v>188953</v>
      </c>
      <c r="N1644" s="10">
        <v>3123099</v>
      </c>
    </row>
    <row r="1645" spans="1:14">
      <c r="A1645" s="163">
        <v>613101</v>
      </c>
      <c r="B1645" s="164">
        <v>613101</v>
      </c>
      <c r="C1645" s="353" t="s">
        <v>2455</v>
      </c>
      <c r="D1645" s="353"/>
      <c r="E1645" s="353"/>
      <c r="F1645" s="353"/>
      <c r="G1645" s="164">
        <v>50</v>
      </c>
      <c r="H1645" s="10">
        <v>290900</v>
      </c>
      <c r="I1645" s="10">
        <v>219850</v>
      </c>
      <c r="J1645" s="10">
        <v>82300</v>
      </c>
      <c r="K1645" s="10">
        <v>216885</v>
      </c>
      <c r="L1645" s="10">
        <v>176709</v>
      </c>
      <c r="M1645" s="10">
        <v>188953</v>
      </c>
      <c r="N1645" s="10">
        <v>1175597</v>
      </c>
    </row>
    <row r="1646" spans="1:14">
      <c r="A1646" s="163">
        <v>614101</v>
      </c>
      <c r="B1646" s="164">
        <v>614101</v>
      </c>
      <c r="C1646" s="353" t="s">
        <v>2456</v>
      </c>
      <c r="D1646" s="353"/>
      <c r="E1646" s="353"/>
      <c r="F1646" s="353"/>
      <c r="G1646" s="164">
        <v>60</v>
      </c>
      <c r="H1646" s="10">
        <v>349080</v>
      </c>
      <c r="I1646" s="10">
        <v>263820</v>
      </c>
      <c r="J1646" s="10">
        <v>98760</v>
      </c>
      <c r="K1646" s="10">
        <v>316617</v>
      </c>
      <c r="L1646" s="10">
        <v>223923</v>
      </c>
      <c r="M1646" s="10">
        <v>188953</v>
      </c>
      <c r="N1646" s="10">
        <v>1441153</v>
      </c>
    </row>
    <row r="1647" spans="1:14">
      <c r="A1647" s="163">
        <v>619202</v>
      </c>
      <c r="B1647" s="164">
        <v>619202</v>
      </c>
      <c r="C1647" s="353" t="s">
        <v>2457</v>
      </c>
      <c r="D1647" s="353"/>
      <c r="E1647" s="353"/>
      <c r="F1647" s="353"/>
      <c r="G1647" s="164">
        <v>30</v>
      </c>
      <c r="H1647" s="10">
        <v>174540</v>
      </c>
      <c r="I1647" s="10">
        <v>131910</v>
      </c>
      <c r="J1647" s="10">
        <v>0</v>
      </c>
      <c r="K1647" s="10">
        <v>104490</v>
      </c>
      <c r="L1647" s="10">
        <v>124834</v>
      </c>
      <c r="M1647" s="10">
        <v>188953</v>
      </c>
      <c r="N1647" s="10">
        <v>724727</v>
      </c>
    </row>
    <row r="1648" spans="1:14">
      <c r="A1648" s="163">
        <v>622101</v>
      </c>
      <c r="B1648" s="164">
        <v>622101</v>
      </c>
      <c r="C1648" s="353" t="s">
        <v>2458</v>
      </c>
      <c r="D1648" s="353"/>
      <c r="E1648" s="353"/>
      <c r="F1648" s="353"/>
      <c r="G1648" s="164">
        <v>60</v>
      </c>
      <c r="H1648" s="10">
        <v>349080</v>
      </c>
      <c r="I1648" s="10">
        <v>263820</v>
      </c>
      <c r="J1648" s="10">
        <v>98760</v>
      </c>
      <c r="K1648" s="10">
        <v>316617</v>
      </c>
      <c r="L1648" s="10">
        <v>223923</v>
      </c>
      <c r="M1648" s="10">
        <v>188953</v>
      </c>
      <c r="N1648" s="10">
        <v>1441153</v>
      </c>
    </row>
    <row r="1649" spans="1:14">
      <c r="A1649" s="163">
        <v>629301</v>
      </c>
      <c r="B1649" s="164">
        <v>629301</v>
      </c>
      <c r="C1649" s="353" t="s">
        <v>2459</v>
      </c>
      <c r="D1649" s="353"/>
      <c r="E1649" s="353"/>
      <c r="F1649" s="353"/>
      <c r="G1649" s="164">
        <v>70</v>
      </c>
      <c r="H1649" s="10">
        <v>407260</v>
      </c>
      <c r="I1649" s="10">
        <v>307790</v>
      </c>
      <c r="J1649" s="10">
        <v>115220</v>
      </c>
      <c r="K1649" s="10">
        <v>376467</v>
      </c>
      <c r="L1649" s="10">
        <v>321066</v>
      </c>
      <c r="M1649" s="10">
        <v>188953</v>
      </c>
      <c r="N1649" s="10">
        <v>1716756</v>
      </c>
    </row>
    <row r="1650" spans="1:14">
      <c r="A1650" s="163">
        <v>635201</v>
      </c>
      <c r="B1650" s="164">
        <v>635201</v>
      </c>
      <c r="C1650" s="353" t="s">
        <v>2460</v>
      </c>
      <c r="D1650" s="353"/>
      <c r="E1650" s="353"/>
      <c r="F1650" s="353"/>
      <c r="G1650" s="164">
        <v>120</v>
      </c>
      <c r="H1650" s="10">
        <v>698160</v>
      </c>
      <c r="I1650" s="10">
        <v>527640</v>
      </c>
      <c r="J1650" s="10">
        <v>197520</v>
      </c>
      <c r="K1650" s="10">
        <v>597058</v>
      </c>
      <c r="L1650" s="10">
        <v>511404</v>
      </c>
      <c r="M1650" s="10">
        <v>188953</v>
      </c>
      <c r="N1650" s="10">
        <v>2720735</v>
      </c>
    </row>
    <row r="1651" spans="1:14">
      <c r="A1651" s="163">
        <v>639601</v>
      </c>
      <c r="B1651" s="164">
        <v>639601</v>
      </c>
      <c r="C1651" s="353" t="s">
        <v>2461</v>
      </c>
      <c r="D1651" s="353"/>
      <c r="E1651" s="353"/>
      <c r="F1651" s="353"/>
      <c r="G1651" s="164">
        <v>70</v>
      </c>
      <c r="H1651" s="10">
        <v>407260</v>
      </c>
      <c r="I1651" s="10">
        <v>307790</v>
      </c>
      <c r="J1651" s="10">
        <v>115220</v>
      </c>
      <c r="K1651" s="10">
        <v>376467</v>
      </c>
      <c r="L1651" s="10">
        <v>321066</v>
      </c>
      <c r="M1651" s="10">
        <v>188953</v>
      </c>
      <c r="N1651" s="10">
        <v>1716756</v>
      </c>
    </row>
    <row r="1652" spans="1:14">
      <c r="A1652" s="163">
        <v>632101</v>
      </c>
      <c r="B1652" s="164">
        <v>632101</v>
      </c>
      <c r="C1652" s="353" t="s">
        <v>2462</v>
      </c>
      <c r="D1652" s="353"/>
      <c r="E1652" s="353"/>
      <c r="F1652" s="353"/>
      <c r="G1652" s="164">
        <v>50</v>
      </c>
      <c r="H1652" s="10">
        <v>290900</v>
      </c>
      <c r="I1652" s="10">
        <v>219850</v>
      </c>
      <c r="J1652" s="10">
        <v>82300</v>
      </c>
      <c r="K1652" s="10">
        <v>216885</v>
      </c>
      <c r="L1652" s="10">
        <v>176709</v>
      </c>
      <c r="M1652" s="10">
        <v>188953</v>
      </c>
      <c r="N1652" s="10">
        <v>1175597</v>
      </c>
    </row>
    <row r="1653" spans="1:14">
      <c r="A1653" s="163">
        <v>634001</v>
      </c>
      <c r="B1653" s="164">
        <v>634001</v>
      </c>
      <c r="C1653" s="353" t="s">
        <v>2463</v>
      </c>
      <c r="D1653" s="353"/>
      <c r="E1653" s="353"/>
      <c r="F1653" s="353"/>
      <c r="G1653" s="164">
        <v>50</v>
      </c>
      <c r="H1653" s="10">
        <v>290900</v>
      </c>
      <c r="I1653" s="10">
        <v>219850</v>
      </c>
      <c r="J1653" s="10">
        <v>82300</v>
      </c>
      <c r="K1653" s="10">
        <v>216885</v>
      </c>
      <c r="L1653" s="10">
        <v>176709</v>
      </c>
      <c r="M1653" s="10">
        <v>188953</v>
      </c>
      <c r="N1653" s="10">
        <v>1175597</v>
      </c>
    </row>
    <row r="1654" spans="1:14">
      <c r="A1654" s="163">
        <v>636101</v>
      </c>
      <c r="B1654" s="164">
        <v>636101</v>
      </c>
      <c r="C1654" s="353" t="s">
        <v>2464</v>
      </c>
      <c r="D1654" s="353"/>
      <c r="E1654" s="353"/>
      <c r="F1654" s="353"/>
      <c r="G1654" s="164">
        <v>55</v>
      </c>
      <c r="H1654" s="10">
        <v>319990</v>
      </c>
      <c r="I1654" s="10">
        <v>241835</v>
      </c>
      <c r="J1654" s="10">
        <v>90530</v>
      </c>
      <c r="K1654" s="10">
        <v>316617</v>
      </c>
      <c r="L1654" s="10">
        <v>223923</v>
      </c>
      <c r="M1654" s="10">
        <v>188953</v>
      </c>
      <c r="N1654" s="10">
        <v>1381848</v>
      </c>
    </row>
    <row r="1655" spans="1:14">
      <c r="A1655" s="163">
        <v>637101</v>
      </c>
      <c r="B1655" s="164">
        <v>637101</v>
      </c>
      <c r="C1655" s="353" t="s">
        <v>2465</v>
      </c>
      <c r="D1655" s="353"/>
      <c r="E1655" s="353"/>
      <c r="F1655" s="353"/>
      <c r="G1655" s="164">
        <v>30</v>
      </c>
      <c r="H1655" s="10">
        <v>174540</v>
      </c>
      <c r="I1655" s="10">
        <v>131910</v>
      </c>
      <c r="J1655" s="10">
        <v>0</v>
      </c>
      <c r="K1655" s="10">
        <v>104490</v>
      </c>
      <c r="L1655" s="10">
        <v>124834</v>
      </c>
      <c r="M1655" s="10">
        <v>188953</v>
      </c>
      <c r="N1655" s="10">
        <v>724727</v>
      </c>
    </row>
    <row r="1656" spans="1:14">
      <c r="A1656" s="163">
        <v>637201</v>
      </c>
      <c r="B1656" s="164">
        <v>637201</v>
      </c>
      <c r="C1656" s="353" t="s">
        <v>2466</v>
      </c>
      <c r="D1656" s="353"/>
      <c r="E1656" s="353"/>
      <c r="F1656" s="353"/>
      <c r="G1656" s="164">
        <v>30</v>
      </c>
      <c r="H1656" s="10">
        <v>174540</v>
      </c>
      <c r="I1656" s="10">
        <v>131910</v>
      </c>
      <c r="J1656" s="10">
        <v>0</v>
      </c>
      <c r="K1656" s="10">
        <v>104490</v>
      </c>
      <c r="L1656" s="10">
        <v>124834</v>
      </c>
      <c r="M1656" s="10">
        <v>188953</v>
      </c>
      <c r="N1656" s="10">
        <v>724727</v>
      </c>
    </row>
    <row r="1657" spans="1:14">
      <c r="A1657" s="163">
        <v>637301</v>
      </c>
      <c r="B1657" s="164">
        <v>637301</v>
      </c>
      <c r="C1657" s="353" t="s">
        <v>2467</v>
      </c>
      <c r="D1657" s="353"/>
      <c r="E1657" s="353"/>
      <c r="F1657" s="353"/>
      <c r="G1657" s="164">
        <v>30</v>
      </c>
      <c r="H1657" s="10">
        <v>174540</v>
      </c>
      <c r="I1657" s="10">
        <v>131910</v>
      </c>
      <c r="J1657" s="10">
        <v>0</v>
      </c>
      <c r="K1657" s="10">
        <v>104490</v>
      </c>
      <c r="L1657" s="10">
        <v>124834</v>
      </c>
      <c r="M1657" s="10">
        <v>188953</v>
      </c>
      <c r="N1657" s="10">
        <v>724727</v>
      </c>
    </row>
    <row r="1658" spans="1:14">
      <c r="A1658" s="163">
        <v>638201</v>
      </c>
      <c r="B1658" s="164">
        <v>638201</v>
      </c>
      <c r="C1658" s="353" t="s">
        <v>2468</v>
      </c>
      <c r="D1658" s="353"/>
      <c r="E1658" s="353"/>
      <c r="F1658" s="353"/>
      <c r="G1658" s="164">
        <v>130</v>
      </c>
      <c r="H1658" s="10">
        <v>756340</v>
      </c>
      <c r="I1658" s="10">
        <v>571610</v>
      </c>
      <c r="J1658" s="10">
        <v>213980</v>
      </c>
      <c r="K1658" s="10">
        <v>597058</v>
      </c>
      <c r="L1658" s="10">
        <v>511404</v>
      </c>
      <c r="M1658" s="10">
        <v>188953</v>
      </c>
      <c r="N1658" s="10">
        <v>2839345</v>
      </c>
    </row>
    <row r="1659" spans="1:14">
      <c r="A1659" s="163">
        <v>638301</v>
      </c>
      <c r="B1659" s="164">
        <v>638301</v>
      </c>
      <c r="C1659" s="353" t="s">
        <v>2469</v>
      </c>
      <c r="D1659" s="353"/>
      <c r="E1659" s="353"/>
      <c r="F1659" s="353"/>
      <c r="G1659" s="164">
        <v>130</v>
      </c>
      <c r="H1659" s="10">
        <v>756340</v>
      </c>
      <c r="I1659" s="10">
        <v>571610</v>
      </c>
      <c r="J1659" s="10">
        <v>213980</v>
      </c>
      <c r="K1659" s="10">
        <v>597058</v>
      </c>
      <c r="L1659" s="10">
        <v>511404</v>
      </c>
      <c r="M1659" s="10">
        <v>188953</v>
      </c>
      <c r="N1659" s="10">
        <v>2839345</v>
      </c>
    </row>
    <row r="1660" spans="1:14">
      <c r="A1660" s="163">
        <v>639201</v>
      </c>
      <c r="B1660" s="164">
        <v>639201</v>
      </c>
      <c r="C1660" s="353" t="s">
        <v>2470</v>
      </c>
      <c r="D1660" s="353"/>
      <c r="E1660" s="353"/>
      <c r="F1660" s="353"/>
      <c r="G1660" s="164">
        <v>40</v>
      </c>
      <c r="H1660" s="10">
        <v>232720</v>
      </c>
      <c r="I1660" s="10">
        <v>175880</v>
      </c>
      <c r="J1660" s="10">
        <v>0</v>
      </c>
      <c r="K1660" s="10">
        <v>172669</v>
      </c>
      <c r="L1660" s="10">
        <v>129145</v>
      </c>
      <c r="M1660" s="10">
        <v>188953</v>
      </c>
      <c r="N1660" s="10">
        <v>899367</v>
      </c>
    </row>
    <row r="1661" spans="1:14">
      <c r="A1661" s="163">
        <v>639202</v>
      </c>
      <c r="B1661" s="164">
        <v>639202</v>
      </c>
      <c r="C1661" s="353" t="s">
        <v>2471</v>
      </c>
      <c r="D1661" s="353"/>
      <c r="E1661" s="353"/>
      <c r="F1661" s="353"/>
      <c r="G1661" s="164">
        <v>40</v>
      </c>
      <c r="H1661" s="10">
        <v>232720</v>
      </c>
      <c r="I1661" s="10">
        <v>175880</v>
      </c>
      <c r="J1661" s="10">
        <v>0</v>
      </c>
      <c r="K1661" s="10">
        <v>172669</v>
      </c>
      <c r="L1661" s="10">
        <v>129145</v>
      </c>
      <c r="M1661" s="10">
        <v>188953</v>
      </c>
      <c r="N1661" s="10">
        <v>899367</v>
      </c>
    </row>
    <row r="1662" spans="1:14">
      <c r="A1662" s="163">
        <v>640001</v>
      </c>
      <c r="B1662" s="164">
        <v>640001</v>
      </c>
      <c r="C1662" s="353" t="s">
        <v>2472</v>
      </c>
      <c r="D1662" s="353"/>
      <c r="E1662" s="353"/>
      <c r="F1662" s="353"/>
      <c r="G1662" s="164">
        <v>70</v>
      </c>
      <c r="H1662" s="10">
        <v>407260</v>
      </c>
      <c r="I1662" s="10">
        <v>307790</v>
      </c>
      <c r="J1662" s="10">
        <v>115220</v>
      </c>
      <c r="K1662" s="10">
        <v>376467</v>
      </c>
      <c r="L1662" s="10">
        <v>321066</v>
      </c>
      <c r="M1662" s="10">
        <v>188953</v>
      </c>
      <c r="N1662" s="10">
        <v>1716756</v>
      </c>
    </row>
    <row r="1663" spans="1:14">
      <c r="A1663" s="163">
        <v>642101</v>
      </c>
      <c r="B1663" s="164">
        <v>642101</v>
      </c>
      <c r="C1663" s="353" t="s">
        <v>2473</v>
      </c>
      <c r="D1663" s="353"/>
      <c r="E1663" s="353"/>
      <c r="F1663" s="353"/>
      <c r="G1663" s="164">
        <v>20</v>
      </c>
      <c r="H1663" s="10">
        <v>116360</v>
      </c>
      <c r="I1663" s="10">
        <v>87940</v>
      </c>
      <c r="J1663" s="10">
        <v>0</v>
      </c>
      <c r="K1663" s="10">
        <v>50277</v>
      </c>
      <c r="L1663" s="10">
        <v>120914</v>
      </c>
      <c r="M1663" s="10">
        <v>188953</v>
      </c>
      <c r="N1663" s="10">
        <v>564444</v>
      </c>
    </row>
    <row r="1664" spans="1:14">
      <c r="A1664" s="163">
        <v>644920</v>
      </c>
      <c r="B1664" s="164">
        <v>644920</v>
      </c>
      <c r="C1664" s="353" t="s">
        <v>2474</v>
      </c>
      <c r="D1664" s="353"/>
      <c r="E1664" s="353"/>
      <c r="F1664" s="353"/>
      <c r="G1664" s="164">
        <v>35</v>
      </c>
      <c r="H1664" s="10">
        <v>203630</v>
      </c>
      <c r="I1664" s="10">
        <v>153895</v>
      </c>
      <c r="J1664" s="10">
        <v>0</v>
      </c>
      <c r="K1664" s="10">
        <v>172669</v>
      </c>
      <c r="L1664" s="10">
        <v>129145</v>
      </c>
      <c r="M1664" s="10">
        <v>188953</v>
      </c>
      <c r="N1664" s="10">
        <v>848292</v>
      </c>
    </row>
    <row r="1665" spans="1:14">
      <c r="A1665" s="163">
        <v>649101</v>
      </c>
      <c r="B1665" s="164">
        <v>649101</v>
      </c>
      <c r="C1665" s="353" t="s">
        <v>2475</v>
      </c>
      <c r="D1665" s="353"/>
      <c r="E1665" s="353"/>
      <c r="F1665" s="353"/>
      <c r="G1665" s="164">
        <v>30</v>
      </c>
      <c r="H1665" s="10">
        <v>174540</v>
      </c>
      <c r="I1665" s="10">
        <v>131910</v>
      </c>
      <c r="J1665" s="10">
        <v>0</v>
      </c>
      <c r="K1665" s="10">
        <v>104490</v>
      </c>
      <c r="L1665" s="10">
        <v>124834</v>
      </c>
      <c r="M1665" s="10">
        <v>188953</v>
      </c>
      <c r="N1665" s="10">
        <v>724727</v>
      </c>
    </row>
    <row r="1666" spans="1:14">
      <c r="A1666" s="163">
        <v>649301</v>
      </c>
      <c r="B1666" s="164">
        <v>649301</v>
      </c>
      <c r="C1666" s="353" t="s">
        <v>2476</v>
      </c>
      <c r="D1666" s="353"/>
      <c r="E1666" s="353"/>
      <c r="F1666" s="353"/>
      <c r="G1666" s="164">
        <v>35</v>
      </c>
      <c r="H1666" s="10">
        <v>203630</v>
      </c>
      <c r="I1666" s="10">
        <v>153895</v>
      </c>
      <c r="J1666" s="10">
        <v>0</v>
      </c>
      <c r="K1666" s="10">
        <v>172669</v>
      </c>
      <c r="L1666" s="10">
        <v>129145</v>
      </c>
      <c r="M1666" s="10">
        <v>188953</v>
      </c>
      <c r="N1666" s="10">
        <v>848292</v>
      </c>
    </row>
    <row r="1667" spans="1:14">
      <c r="A1667" s="163">
        <v>643101</v>
      </c>
      <c r="B1667" s="164">
        <v>643101</v>
      </c>
      <c r="C1667" s="353" t="s">
        <v>2477</v>
      </c>
      <c r="D1667" s="353"/>
      <c r="E1667" s="353"/>
      <c r="F1667" s="353"/>
      <c r="G1667" s="164">
        <v>85</v>
      </c>
      <c r="H1667" s="10">
        <v>494530</v>
      </c>
      <c r="I1667" s="10">
        <v>373745</v>
      </c>
      <c r="J1667" s="10">
        <v>139910</v>
      </c>
      <c r="K1667" s="10">
        <v>505708</v>
      </c>
      <c r="L1667" s="10">
        <v>370599</v>
      </c>
      <c r="M1667" s="10">
        <v>188953</v>
      </c>
      <c r="N1667" s="10">
        <v>2073445</v>
      </c>
    </row>
    <row r="1668" spans="1:14">
      <c r="A1668" s="163">
        <v>643201</v>
      </c>
      <c r="B1668" s="164">
        <v>643201</v>
      </c>
      <c r="C1668" s="353" t="s">
        <v>2478</v>
      </c>
      <c r="D1668" s="353"/>
      <c r="E1668" s="353"/>
      <c r="F1668" s="353"/>
      <c r="G1668" s="164">
        <v>130</v>
      </c>
      <c r="H1668" s="10">
        <v>756340</v>
      </c>
      <c r="I1668" s="10">
        <v>571610</v>
      </c>
      <c r="J1668" s="10">
        <v>213980</v>
      </c>
      <c r="K1668" s="10">
        <v>597058</v>
      </c>
      <c r="L1668" s="10">
        <v>511404</v>
      </c>
      <c r="M1668" s="10">
        <v>188953</v>
      </c>
      <c r="N1668" s="10">
        <v>2839345</v>
      </c>
    </row>
    <row r="1669" spans="1:14" ht="24">
      <c r="A1669" s="163">
        <v>584501</v>
      </c>
      <c r="B1669" s="164">
        <v>584501</v>
      </c>
      <c r="C1669" s="353" t="s">
        <v>2479</v>
      </c>
      <c r="D1669" s="353"/>
      <c r="E1669" s="353"/>
      <c r="F1669" s="353"/>
      <c r="G1669" s="164">
        <v>200</v>
      </c>
      <c r="H1669" s="10">
        <v>1163600</v>
      </c>
      <c r="I1669" s="10">
        <v>879400</v>
      </c>
      <c r="J1669" s="10">
        <v>329200</v>
      </c>
      <c r="K1669" s="10">
        <v>963288</v>
      </c>
      <c r="L1669" s="10" t="s">
        <v>440</v>
      </c>
      <c r="M1669" s="10">
        <v>188953</v>
      </c>
      <c r="N1669" s="10">
        <v>3524441</v>
      </c>
    </row>
    <row r="1670" spans="1:14" ht="24">
      <c r="A1670" s="163">
        <v>584530</v>
      </c>
      <c r="B1670" s="164">
        <v>584530</v>
      </c>
      <c r="C1670" s="353" t="s">
        <v>2480</v>
      </c>
      <c r="D1670" s="353"/>
      <c r="E1670" s="353"/>
      <c r="F1670" s="353"/>
      <c r="G1670" s="164">
        <v>200</v>
      </c>
      <c r="H1670" s="10">
        <v>1163600</v>
      </c>
      <c r="I1670" s="10">
        <v>879400</v>
      </c>
      <c r="J1670" s="10">
        <v>329200</v>
      </c>
      <c r="K1670" s="10">
        <v>963288</v>
      </c>
      <c r="L1670" s="10" t="s">
        <v>440</v>
      </c>
      <c r="M1670" s="10">
        <v>188953</v>
      </c>
      <c r="N1670" s="10">
        <v>3524441</v>
      </c>
    </row>
    <row r="1671" spans="1:14">
      <c r="A1671" s="163">
        <v>644101</v>
      </c>
      <c r="B1671" s="164">
        <v>644101</v>
      </c>
      <c r="C1671" s="353" t="s">
        <v>2481</v>
      </c>
      <c r="D1671" s="353"/>
      <c r="E1671" s="353"/>
      <c r="F1671" s="353"/>
      <c r="G1671" s="164">
        <v>30</v>
      </c>
      <c r="H1671" s="10">
        <v>174540</v>
      </c>
      <c r="I1671" s="10">
        <v>131910</v>
      </c>
      <c r="J1671" s="10">
        <v>0</v>
      </c>
      <c r="K1671" s="10">
        <v>104490</v>
      </c>
      <c r="L1671" s="10">
        <v>124834</v>
      </c>
      <c r="M1671" s="10">
        <v>188953</v>
      </c>
      <c r="N1671" s="10">
        <v>724727</v>
      </c>
    </row>
    <row r="1672" spans="1:14">
      <c r="A1672" s="163">
        <v>644401</v>
      </c>
      <c r="B1672" s="164">
        <v>644401</v>
      </c>
      <c r="C1672" s="353" t="s">
        <v>2482</v>
      </c>
      <c r="D1672" s="353"/>
      <c r="E1672" s="353"/>
      <c r="F1672" s="353"/>
      <c r="G1672" s="164">
        <v>130</v>
      </c>
      <c r="H1672" s="10">
        <v>756340</v>
      </c>
      <c r="I1672" s="10">
        <v>571610</v>
      </c>
      <c r="J1672" s="10">
        <v>213980</v>
      </c>
      <c r="K1672" s="10">
        <v>597058</v>
      </c>
      <c r="L1672" s="10">
        <v>511404</v>
      </c>
      <c r="M1672" s="10">
        <v>188953</v>
      </c>
      <c r="N1672" s="10">
        <v>2839345</v>
      </c>
    </row>
    <row r="1673" spans="1:14">
      <c r="A1673" s="163">
        <v>644501</v>
      </c>
      <c r="B1673" s="164">
        <v>644501</v>
      </c>
      <c r="C1673" s="353" t="s">
        <v>2483</v>
      </c>
      <c r="D1673" s="353"/>
      <c r="E1673" s="353"/>
      <c r="F1673" s="353"/>
      <c r="G1673" s="164">
        <v>130</v>
      </c>
      <c r="H1673" s="10">
        <v>756340</v>
      </c>
      <c r="I1673" s="10">
        <v>571610</v>
      </c>
      <c r="J1673" s="10">
        <v>213980</v>
      </c>
      <c r="K1673" s="10">
        <v>597058</v>
      </c>
      <c r="L1673" s="10">
        <v>511404</v>
      </c>
      <c r="M1673" s="10">
        <v>188953</v>
      </c>
      <c r="N1673" s="10">
        <v>2839345</v>
      </c>
    </row>
    <row r="1674" spans="1:14">
      <c r="A1674" s="163">
        <v>644902</v>
      </c>
      <c r="B1674" s="164">
        <v>644902</v>
      </c>
      <c r="C1674" s="353" t="s">
        <v>2484</v>
      </c>
      <c r="D1674" s="353"/>
      <c r="E1674" s="353"/>
      <c r="F1674" s="353"/>
      <c r="G1674" s="164">
        <v>125</v>
      </c>
      <c r="H1674" s="10">
        <v>727250</v>
      </c>
      <c r="I1674" s="10">
        <v>549625</v>
      </c>
      <c r="J1674" s="10">
        <v>205750</v>
      </c>
      <c r="K1674" s="10">
        <v>597058</v>
      </c>
      <c r="L1674" s="10">
        <v>511404</v>
      </c>
      <c r="M1674" s="10">
        <v>188953</v>
      </c>
      <c r="N1674" s="10">
        <v>2780040</v>
      </c>
    </row>
    <row r="1675" spans="1:14">
      <c r="A1675" s="163">
        <v>644903</v>
      </c>
      <c r="B1675" s="164">
        <v>644903</v>
      </c>
      <c r="C1675" s="353" t="s">
        <v>2485</v>
      </c>
      <c r="D1675" s="353"/>
      <c r="E1675" s="353"/>
      <c r="F1675" s="353"/>
      <c r="G1675" s="164">
        <v>125</v>
      </c>
      <c r="H1675" s="10">
        <v>727250</v>
      </c>
      <c r="I1675" s="10">
        <v>549625</v>
      </c>
      <c r="J1675" s="10">
        <v>205750</v>
      </c>
      <c r="K1675" s="10">
        <v>597058</v>
      </c>
      <c r="L1675" s="10">
        <v>511404</v>
      </c>
      <c r="M1675" s="10">
        <v>188953</v>
      </c>
      <c r="N1675" s="10">
        <v>2780040</v>
      </c>
    </row>
    <row r="1676" spans="1:14">
      <c r="A1676" s="163">
        <v>644904</v>
      </c>
      <c r="B1676" s="167">
        <v>644904</v>
      </c>
      <c r="C1676" s="351" t="s">
        <v>2486</v>
      </c>
      <c r="D1676" s="351"/>
      <c r="E1676" s="351"/>
      <c r="F1676" s="351"/>
      <c r="G1676" s="164">
        <v>50</v>
      </c>
      <c r="H1676" s="10">
        <v>290900</v>
      </c>
      <c r="I1676" s="10">
        <v>219850</v>
      </c>
      <c r="J1676" s="10">
        <v>82300</v>
      </c>
      <c r="K1676" s="10">
        <v>216885</v>
      </c>
      <c r="L1676" s="10">
        <v>176709</v>
      </c>
      <c r="M1676" s="10">
        <v>188953</v>
      </c>
      <c r="N1676" s="10">
        <v>1175597</v>
      </c>
    </row>
    <row r="1677" spans="1:14">
      <c r="A1677" s="163">
        <v>649501</v>
      </c>
      <c r="B1677" s="164">
        <v>649501</v>
      </c>
      <c r="C1677" s="353" t="s">
        <v>2487</v>
      </c>
      <c r="D1677" s="353"/>
      <c r="E1677" s="353"/>
      <c r="F1677" s="353"/>
      <c r="G1677" s="164">
        <v>120</v>
      </c>
      <c r="H1677" s="10">
        <v>698160</v>
      </c>
      <c r="I1677" s="10">
        <v>527640</v>
      </c>
      <c r="J1677" s="10">
        <v>197520</v>
      </c>
      <c r="K1677" s="10">
        <v>597058</v>
      </c>
      <c r="L1677" s="10">
        <v>511404</v>
      </c>
      <c r="M1677" s="10">
        <v>188953</v>
      </c>
      <c r="N1677" s="10">
        <v>2720735</v>
      </c>
    </row>
    <row r="1678" spans="1:14">
      <c r="A1678" s="163">
        <v>649601</v>
      </c>
      <c r="B1678" s="164">
        <v>649601</v>
      </c>
      <c r="C1678" s="353" t="s">
        <v>2488</v>
      </c>
      <c r="D1678" s="353"/>
      <c r="E1678" s="353"/>
      <c r="F1678" s="353"/>
      <c r="G1678" s="164">
        <v>40</v>
      </c>
      <c r="H1678" s="10">
        <v>232720</v>
      </c>
      <c r="I1678" s="10">
        <v>175880</v>
      </c>
      <c r="J1678" s="10">
        <v>0</v>
      </c>
      <c r="K1678" s="10">
        <v>172669</v>
      </c>
      <c r="L1678" s="10">
        <v>129145</v>
      </c>
      <c r="M1678" s="10">
        <v>188953</v>
      </c>
      <c r="N1678" s="10">
        <v>899367</v>
      </c>
    </row>
    <row r="1679" spans="1:14">
      <c r="A1679" s="163">
        <v>649602</v>
      </c>
      <c r="B1679" s="164">
        <v>649602</v>
      </c>
      <c r="C1679" s="353" t="s">
        <v>2489</v>
      </c>
      <c r="D1679" s="353"/>
      <c r="E1679" s="353"/>
      <c r="F1679" s="353"/>
      <c r="G1679" s="164">
        <v>40</v>
      </c>
      <c r="H1679" s="10">
        <v>232720</v>
      </c>
      <c r="I1679" s="10">
        <v>175880</v>
      </c>
      <c r="J1679" s="10">
        <v>0</v>
      </c>
      <c r="K1679" s="10">
        <v>172669</v>
      </c>
      <c r="L1679" s="10">
        <v>129145</v>
      </c>
      <c r="M1679" s="10">
        <v>188953</v>
      </c>
      <c r="N1679" s="10">
        <v>899367</v>
      </c>
    </row>
    <row r="1680" spans="1:14">
      <c r="A1680" s="163">
        <v>649701</v>
      </c>
      <c r="B1680" s="164">
        <v>649701</v>
      </c>
      <c r="C1680" s="353" t="s">
        <v>2490</v>
      </c>
      <c r="D1680" s="353"/>
      <c r="E1680" s="353"/>
      <c r="F1680" s="353"/>
      <c r="G1680" s="164">
        <v>120</v>
      </c>
      <c r="H1680" s="10">
        <v>698160</v>
      </c>
      <c r="I1680" s="10">
        <v>527640</v>
      </c>
      <c r="J1680" s="10">
        <v>197520</v>
      </c>
      <c r="K1680" s="10">
        <v>597058</v>
      </c>
      <c r="L1680" s="10">
        <v>511404</v>
      </c>
      <c r="M1680" s="10">
        <v>188953</v>
      </c>
      <c r="N1680" s="10">
        <v>2720735</v>
      </c>
    </row>
    <row r="1681" spans="1:14">
      <c r="A1681" s="163">
        <v>649702</v>
      </c>
      <c r="B1681" s="164">
        <v>649702</v>
      </c>
      <c r="C1681" s="353" t="s">
        <v>2491</v>
      </c>
      <c r="D1681" s="353"/>
      <c r="E1681" s="353"/>
      <c r="F1681" s="353"/>
      <c r="G1681" s="164">
        <v>120</v>
      </c>
      <c r="H1681" s="10">
        <v>698160</v>
      </c>
      <c r="I1681" s="10">
        <v>527640</v>
      </c>
      <c r="J1681" s="10">
        <v>197520</v>
      </c>
      <c r="K1681" s="10">
        <v>597058</v>
      </c>
      <c r="L1681" s="10">
        <v>511404</v>
      </c>
      <c r="M1681" s="10">
        <v>188953</v>
      </c>
      <c r="N1681" s="10">
        <v>2720735</v>
      </c>
    </row>
    <row r="1682" spans="1:14">
      <c r="A1682" s="163">
        <v>649804</v>
      </c>
      <c r="B1682" s="164">
        <v>649804</v>
      </c>
      <c r="C1682" s="353" t="s">
        <v>2492</v>
      </c>
      <c r="D1682" s="353"/>
      <c r="E1682" s="353"/>
      <c r="F1682" s="353"/>
      <c r="G1682" s="164">
        <v>100</v>
      </c>
      <c r="H1682" s="10">
        <v>581800</v>
      </c>
      <c r="I1682" s="10">
        <v>439700</v>
      </c>
      <c r="J1682" s="10">
        <v>164600</v>
      </c>
      <c r="K1682" s="10">
        <v>564179</v>
      </c>
      <c r="L1682" s="10">
        <v>425946</v>
      </c>
      <c r="M1682" s="10">
        <v>188953</v>
      </c>
      <c r="N1682" s="10">
        <v>2365178</v>
      </c>
    </row>
    <row r="1683" spans="1:14">
      <c r="A1683" s="163">
        <v>644930</v>
      </c>
      <c r="B1683" s="164">
        <v>644930</v>
      </c>
      <c r="C1683" s="353" t="s">
        <v>2493</v>
      </c>
      <c r="D1683" s="353"/>
      <c r="E1683" s="353"/>
      <c r="F1683" s="353"/>
      <c r="G1683" s="164">
        <v>20</v>
      </c>
      <c r="H1683" s="10">
        <v>116360</v>
      </c>
      <c r="I1683" s="10">
        <v>87940</v>
      </c>
      <c r="J1683" s="10">
        <v>0</v>
      </c>
      <c r="K1683" s="10">
        <v>50277</v>
      </c>
      <c r="L1683" s="10">
        <v>120914</v>
      </c>
      <c r="M1683" s="10">
        <v>188953</v>
      </c>
      <c r="N1683" s="10">
        <v>564444</v>
      </c>
    </row>
    <row r="1684" spans="1:14">
      <c r="A1684" s="163">
        <v>649801</v>
      </c>
      <c r="B1684" s="164">
        <v>649801</v>
      </c>
      <c r="C1684" s="353" t="s">
        <v>2494</v>
      </c>
      <c r="D1684" s="353"/>
      <c r="E1684" s="353"/>
      <c r="F1684" s="353"/>
      <c r="G1684" s="164">
        <v>130</v>
      </c>
      <c r="H1684" s="10">
        <v>756340</v>
      </c>
      <c r="I1684" s="10">
        <v>571610</v>
      </c>
      <c r="J1684" s="10">
        <v>213980</v>
      </c>
      <c r="K1684" s="10">
        <v>597058</v>
      </c>
      <c r="L1684" s="10">
        <v>511404</v>
      </c>
      <c r="M1684" s="10">
        <v>188953</v>
      </c>
      <c r="N1684" s="10">
        <v>2839345</v>
      </c>
    </row>
    <row r="1685" spans="1:14">
      <c r="A1685" s="163">
        <v>649802</v>
      </c>
      <c r="B1685" s="164">
        <v>649802</v>
      </c>
      <c r="C1685" s="353" t="s">
        <v>2495</v>
      </c>
      <c r="D1685" s="353"/>
      <c r="E1685" s="353"/>
      <c r="F1685" s="353"/>
      <c r="G1685" s="164">
        <v>130</v>
      </c>
      <c r="H1685" s="10">
        <v>756340</v>
      </c>
      <c r="I1685" s="10">
        <v>571610</v>
      </c>
      <c r="J1685" s="10">
        <v>213980</v>
      </c>
      <c r="K1685" s="10">
        <v>597058</v>
      </c>
      <c r="L1685" s="10">
        <v>511404</v>
      </c>
      <c r="M1685" s="10">
        <v>188953</v>
      </c>
      <c r="N1685" s="10">
        <v>2839345</v>
      </c>
    </row>
    <row r="1686" spans="1:14">
      <c r="A1686" s="163">
        <v>649803</v>
      </c>
      <c r="B1686" s="164">
        <v>649803</v>
      </c>
      <c r="C1686" s="353" t="s">
        <v>2496</v>
      </c>
      <c r="D1686" s="353"/>
      <c r="E1686" s="353"/>
      <c r="F1686" s="353"/>
      <c r="G1686" s="164">
        <v>110</v>
      </c>
      <c r="H1686" s="10">
        <v>639980</v>
      </c>
      <c r="I1686" s="10">
        <v>483670</v>
      </c>
      <c r="J1686" s="10">
        <v>181060</v>
      </c>
      <c r="K1686" s="10">
        <v>579390</v>
      </c>
      <c r="L1686" s="10">
        <v>480958</v>
      </c>
      <c r="M1686" s="10">
        <v>188953</v>
      </c>
      <c r="N1686" s="10">
        <v>2554011</v>
      </c>
    </row>
    <row r="1687" spans="1:14">
      <c r="A1687" s="163">
        <v>649805</v>
      </c>
      <c r="B1687" s="164">
        <v>649805</v>
      </c>
      <c r="C1687" s="353" t="s">
        <v>2497</v>
      </c>
      <c r="D1687" s="353"/>
      <c r="E1687" s="353"/>
      <c r="F1687" s="353"/>
      <c r="G1687" s="164">
        <v>20</v>
      </c>
      <c r="H1687" s="10">
        <v>116360</v>
      </c>
      <c r="I1687" s="10">
        <v>87940</v>
      </c>
      <c r="J1687" s="10">
        <v>0</v>
      </c>
      <c r="K1687" s="10">
        <v>50277</v>
      </c>
      <c r="L1687" s="10">
        <v>120914</v>
      </c>
      <c r="M1687" s="10">
        <v>188953</v>
      </c>
      <c r="N1687" s="10">
        <v>564444</v>
      </c>
    </row>
    <row r="1688" spans="1:14">
      <c r="A1688" s="163">
        <v>850101</v>
      </c>
      <c r="B1688" s="164">
        <v>850101</v>
      </c>
      <c r="C1688" s="353" t="s">
        <v>2498</v>
      </c>
      <c r="D1688" s="353"/>
      <c r="E1688" s="353"/>
      <c r="F1688" s="353"/>
      <c r="G1688" s="164">
        <v>30</v>
      </c>
      <c r="H1688" s="10">
        <v>174540</v>
      </c>
      <c r="I1688" s="10">
        <v>131910</v>
      </c>
      <c r="J1688" s="10">
        <v>0</v>
      </c>
      <c r="K1688" s="10">
        <v>104490</v>
      </c>
      <c r="L1688" s="10">
        <v>124834</v>
      </c>
      <c r="M1688" s="10">
        <v>188953</v>
      </c>
      <c r="N1688" s="10">
        <v>724727</v>
      </c>
    </row>
    <row r="1689" spans="1:14">
      <c r="A1689" s="163">
        <v>850201</v>
      </c>
      <c r="B1689" s="164">
        <v>850201</v>
      </c>
      <c r="C1689" s="353" t="s">
        <v>2499</v>
      </c>
      <c r="D1689" s="353"/>
      <c r="E1689" s="353"/>
      <c r="F1689" s="353"/>
      <c r="G1689" s="164">
        <v>30</v>
      </c>
      <c r="H1689" s="10">
        <v>174540</v>
      </c>
      <c r="I1689" s="10">
        <v>131910</v>
      </c>
      <c r="J1689" s="10">
        <v>0</v>
      </c>
      <c r="K1689" s="10">
        <v>104490</v>
      </c>
      <c r="L1689" s="10">
        <v>124834</v>
      </c>
      <c r="M1689" s="10">
        <v>188953</v>
      </c>
      <c r="N1689" s="10">
        <v>724727</v>
      </c>
    </row>
    <row r="1690" spans="1:14">
      <c r="A1690" s="163">
        <v>852002</v>
      </c>
      <c r="B1690" s="164">
        <v>852002</v>
      </c>
      <c r="C1690" s="353" t="s">
        <v>2500</v>
      </c>
      <c r="D1690" s="353"/>
      <c r="E1690" s="353"/>
      <c r="F1690" s="353"/>
      <c r="G1690" s="164">
        <v>50</v>
      </c>
      <c r="H1690" s="10">
        <v>290900</v>
      </c>
      <c r="I1690" s="10">
        <v>219850</v>
      </c>
      <c r="J1690" s="10">
        <v>82300</v>
      </c>
      <c r="K1690" s="10">
        <v>216885</v>
      </c>
      <c r="L1690" s="10">
        <v>176709</v>
      </c>
      <c r="M1690" s="10">
        <v>188953</v>
      </c>
      <c r="N1690" s="10">
        <v>1175597</v>
      </c>
    </row>
    <row r="1691" spans="1:14">
      <c r="A1691" s="163">
        <v>852003</v>
      </c>
      <c r="B1691" s="164">
        <v>852003</v>
      </c>
      <c r="C1691" s="353" t="s">
        <v>2501</v>
      </c>
      <c r="D1691" s="353"/>
      <c r="E1691" s="353"/>
      <c r="F1691" s="353"/>
      <c r="G1691" s="164">
        <v>50</v>
      </c>
      <c r="H1691" s="10">
        <v>290900</v>
      </c>
      <c r="I1691" s="10">
        <v>219850</v>
      </c>
      <c r="J1691" s="10">
        <v>82300</v>
      </c>
      <c r="K1691" s="10">
        <v>216885</v>
      </c>
      <c r="L1691" s="10">
        <v>176709</v>
      </c>
      <c r="M1691" s="10">
        <v>188953</v>
      </c>
      <c r="N1691" s="10">
        <v>1175597</v>
      </c>
    </row>
    <row r="1692" spans="1:14">
      <c r="A1692" s="163">
        <v>852101</v>
      </c>
      <c r="B1692" s="164">
        <v>852101</v>
      </c>
      <c r="C1692" s="353" t="s">
        <v>2502</v>
      </c>
      <c r="D1692" s="353"/>
      <c r="E1692" s="353"/>
      <c r="F1692" s="353"/>
      <c r="G1692" s="164">
        <v>50</v>
      </c>
      <c r="H1692" s="10">
        <v>290900</v>
      </c>
      <c r="I1692" s="10">
        <v>219850</v>
      </c>
      <c r="J1692" s="10">
        <v>82300</v>
      </c>
      <c r="K1692" s="10">
        <v>216885</v>
      </c>
      <c r="L1692" s="10">
        <v>176709</v>
      </c>
      <c r="M1692" s="10">
        <v>188953</v>
      </c>
      <c r="N1692" s="10">
        <v>1175597</v>
      </c>
    </row>
    <row r="1693" spans="1:14">
      <c r="A1693" s="163">
        <v>852201</v>
      </c>
      <c r="B1693" s="164">
        <v>852201</v>
      </c>
      <c r="C1693" s="353" t="s">
        <v>2503</v>
      </c>
      <c r="D1693" s="353"/>
      <c r="E1693" s="353"/>
      <c r="F1693" s="353"/>
      <c r="G1693" s="164">
        <v>80</v>
      </c>
      <c r="H1693" s="10">
        <v>465440</v>
      </c>
      <c r="I1693" s="10">
        <v>351760</v>
      </c>
      <c r="J1693" s="10">
        <v>131680</v>
      </c>
      <c r="K1693" s="10">
        <v>447888</v>
      </c>
      <c r="L1693" s="10">
        <v>345615</v>
      </c>
      <c r="M1693" s="10">
        <v>188953</v>
      </c>
      <c r="N1693" s="10">
        <v>1931336</v>
      </c>
    </row>
    <row r="1694" spans="1:14">
      <c r="A1694" s="163">
        <v>852301</v>
      </c>
      <c r="B1694" s="164">
        <v>852301</v>
      </c>
      <c r="C1694" s="353" t="s">
        <v>2504</v>
      </c>
      <c r="D1694" s="353"/>
      <c r="E1694" s="353"/>
      <c r="F1694" s="353"/>
      <c r="G1694" s="164">
        <v>80</v>
      </c>
      <c r="H1694" s="10">
        <v>465440</v>
      </c>
      <c r="I1694" s="10">
        <v>351760</v>
      </c>
      <c r="J1694" s="10">
        <v>131680</v>
      </c>
      <c r="K1694" s="10">
        <v>447888</v>
      </c>
      <c r="L1694" s="10">
        <v>345615</v>
      </c>
      <c r="M1694" s="10">
        <v>188953</v>
      </c>
      <c r="N1694" s="10">
        <v>1931336</v>
      </c>
    </row>
    <row r="1695" spans="1:14">
      <c r="A1695" s="163">
        <v>852401</v>
      </c>
      <c r="B1695" s="164">
        <v>852401</v>
      </c>
      <c r="C1695" s="353" t="s">
        <v>2505</v>
      </c>
      <c r="D1695" s="353"/>
      <c r="E1695" s="353"/>
      <c r="F1695" s="353"/>
      <c r="G1695" s="164">
        <v>50</v>
      </c>
      <c r="H1695" s="10">
        <v>290900</v>
      </c>
      <c r="I1695" s="10">
        <v>219850</v>
      </c>
      <c r="J1695" s="10">
        <v>82300</v>
      </c>
      <c r="K1695" s="10">
        <v>216885</v>
      </c>
      <c r="L1695" s="10">
        <v>176709</v>
      </c>
      <c r="M1695" s="10">
        <v>188953</v>
      </c>
      <c r="N1695" s="10">
        <v>1175597</v>
      </c>
    </row>
    <row r="1696" spans="1:14">
      <c r="A1696" s="163">
        <v>852601</v>
      </c>
      <c r="B1696" s="164">
        <v>852601</v>
      </c>
      <c r="C1696" s="353" t="s">
        <v>2506</v>
      </c>
      <c r="D1696" s="353"/>
      <c r="E1696" s="353"/>
      <c r="F1696" s="353"/>
      <c r="G1696" s="164">
        <v>50</v>
      </c>
      <c r="H1696" s="10">
        <v>290900</v>
      </c>
      <c r="I1696" s="10">
        <v>219850</v>
      </c>
      <c r="J1696" s="10">
        <v>82300</v>
      </c>
      <c r="K1696" s="10">
        <v>216885</v>
      </c>
      <c r="L1696" s="10">
        <v>176709</v>
      </c>
      <c r="M1696" s="10">
        <v>188953</v>
      </c>
      <c r="N1696" s="10">
        <v>1175597</v>
      </c>
    </row>
    <row r="1697" spans="1:14">
      <c r="A1697" s="163">
        <v>854001</v>
      </c>
      <c r="B1697" s="164">
        <v>854001</v>
      </c>
      <c r="C1697" s="353" t="s">
        <v>2507</v>
      </c>
      <c r="D1697" s="353"/>
      <c r="E1697" s="353"/>
      <c r="F1697" s="353"/>
      <c r="G1697" s="164">
        <v>107</v>
      </c>
      <c r="H1697" s="10">
        <v>622526</v>
      </c>
      <c r="I1697" s="10">
        <v>470479</v>
      </c>
      <c r="J1697" s="10">
        <v>176122</v>
      </c>
      <c r="K1697" s="10">
        <v>579390</v>
      </c>
      <c r="L1697" s="10">
        <v>480958</v>
      </c>
      <c r="M1697" s="10">
        <v>188953</v>
      </c>
      <c r="N1697" s="10">
        <v>2518428</v>
      </c>
    </row>
    <row r="1698" spans="1:14">
      <c r="A1698" s="163">
        <v>854002</v>
      </c>
      <c r="B1698" s="164">
        <v>854002</v>
      </c>
      <c r="C1698" s="351" t="s">
        <v>2508</v>
      </c>
      <c r="D1698" s="351"/>
      <c r="E1698" s="351"/>
      <c r="F1698" s="351"/>
      <c r="G1698" s="164">
        <v>107</v>
      </c>
      <c r="H1698" s="10">
        <v>622526</v>
      </c>
      <c r="I1698" s="10">
        <v>470479</v>
      </c>
      <c r="J1698" s="10">
        <v>176122</v>
      </c>
      <c r="K1698" s="10">
        <v>579390</v>
      </c>
      <c r="L1698" s="10">
        <v>480958</v>
      </c>
      <c r="M1698" s="10">
        <v>188953</v>
      </c>
      <c r="N1698" s="10">
        <v>2518428</v>
      </c>
    </row>
    <row r="1699" spans="1:14">
      <c r="A1699" s="163">
        <v>854101</v>
      </c>
      <c r="B1699" s="164">
        <v>854101</v>
      </c>
      <c r="C1699" s="353" t="s">
        <v>2509</v>
      </c>
      <c r="D1699" s="353"/>
      <c r="E1699" s="353"/>
      <c r="F1699" s="353"/>
      <c r="G1699" s="164">
        <v>107</v>
      </c>
      <c r="H1699" s="10">
        <v>622526</v>
      </c>
      <c r="I1699" s="10">
        <v>470479</v>
      </c>
      <c r="J1699" s="10">
        <v>176122</v>
      </c>
      <c r="K1699" s="10">
        <v>579390</v>
      </c>
      <c r="L1699" s="10">
        <v>480958</v>
      </c>
      <c r="M1699" s="10">
        <v>188953</v>
      </c>
      <c r="N1699" s="10">
        <v>2518428</v>
      </c>
    </row>
    <row r="1700" spans="1:14">
      <c r="A1700" s="163">
        <v>854102</v>
      </c>
      <c r="B1700" s="164">
        <v>854102</v>
      </c>
      <c r="C1700" s="353" t="s">
        <v>2510</v>
      </c>
      <c r="D1700" s="353"/>
      <c r="E1700" s="353"/>
      <c r="F1700" s="353"/>
      <c r="G1700" s="164">
        <v>134</v>
      </c>
      <c r="H1700" s="10">
        <v>779612</v>
      </c>
      <c r="I1700" s="10">
        <v>589198</v>
      </c>
      <c r="J1700" s="10">
        <v>220564</v>
      </c>
      <c r="K1700" s="10">
        <v>727079</v>
      </c>
      <c r="L1700" s="10">
        <v>546527</v>
      </c>
      <c r="M1700" s="10">
        <v>188953</v>
      </c>
      <c r="N1700" s="10">
        <v>3051933</v>
      </c>
    </row>
    <row r="1701" spans="1:14">
      <c r="A1701" s="163">
        <v>854201</v>
      </c>
      <c r="B1701" s="164">
        <v>854201</v>
      </c>
      <c r="C1701" s="353" t="s">
        <v>2511</v>
      </c>
      <c r="D1701" s="353"/>
      <c r="E1701" s="353"/>
      <c r="F1701" s="353"/>
      <c r="G1701" s="164">
        <v>140</v>
      </c>
      <c r="H1701" s="10">
        <v>814520</v>
      </c>
      <c r="I1701" s="10">
        <v>615580</v>
      </c>
      <c r="J1701" s="10">
        <v>230440</v>
      </c>
      <c r="K1701" s="10">
        <v>727079</v>
      </c>
      <c r="L1701" s="10">
        <v>546527</v>
      </c>
      <c r="M1701" s="10">
        <v>188953</v>
      </c>
      <c r="N1701" s="10">
        <v>3123099</v>
      </c>
    </row>
    <row r="1702" spans="1:14" ht="24">
      <c r="A1702" s="163">
        <v>854202</v>
      </c>
      <c r="B1702" s="164">
        <v>854202</v>
      </c>
      <c r="C1702" s="353" t="s">
        <v>2512</v>
      </c>
      <c r="D1702" s="353"/>
      <c r="E1702" s="353"/>
      <c r="F1702" s="353"/>
      <c r="G1702" s="164">
        <v>235</v>
      </c>
      <c r="H1702" s="10">
        <v>1367230</v>
      </c>
      <c r="I1702" s="10">
        <v>1033295</v>
      </c>
      <c r="J1702" s="10">
        <v>386810</v>
      </c>
      <c r="K1702" s="10">
        <v>1241331</v>
      </c>
      <c r="L1702" s="10" t="s">
        <v>440</v>
      </c>
      <c r="M1702" s="10">
        <v>188953</v>
      </c>
      <c r="N1702" s="10">
        <v>4217619</v>
      </c>
    </row>
    <row r="1703" spans="1:14">
      <c r="A1703" s="163">
        <v>854301</v>
      </c>
      <c r="B1703" s="164">
        <v>854301</v>
      </c>
      <c r="C1703" s="353" t="s">
        <v>2513</v>
      </c>
      <c r="D1703" s="353"/>
      <c r="E1703" s="353"/>
      <c r="F1703" s="353"/>
      <c r="G1703" s="164">
        <v>120</v>
      </c>
      <c r="H1703" s="10">
        <v>698160</v>
      </c>
      <c r="I1703" s="10">
        <v>527640</v>
      </c>
      <c r="J1703" s="10">
        <v>197520</v>
      </c>
      <c r="K1703" s="10">
        <v>597058</v>
      </c>
      <c r="L1703" s="10">
        <v>511404</v>
      </c>
      <c r="M1703" s="10">
        <v>188953</v>
      </c>
      <c r="N1703" s="10">
        <v>2720735</v>
      </c>
    </row>
    <row r="1704" spans="1:14">
      <c r="A1704" s="163">
        <v>854401</v>
      </c>
      <c r="B1704" s="164">
        <v>854401</v>
      </c>
      <c r="C1704" s="353" t="s">
        <v>2514</v>
      </c>
      <c r="D1704" s="353"/>
      <c r="E1704" s="353"/>
      <c r="F1704" s="353"/>
      <c r="G1704" s="164">
        <v>155</v>
      </c>
      <c r="H1704" s="10">
        <v>901790</v>
      </c>
      <c r="I1704" s="10">
        <v>681535</v>
      </c>
      <c r="J1704" s="10">
        <v>255130</v>
      </c>
      <c r="K1704" s="10">
        <v>798418</v>
      </c>
      <c r="L1704" s="10">
        <v>596414</v>
      </c>
      <c r="M1704" s="10">
        <v>188953</v>
      </c>
      <c r="N1704" s="10">
        <v>3422240</v>
      </c>
    </row>
    <row r="1705" spans="1:14">
      <c r="A1705" s="163">
        <v>854501</v>
      </c>
      <c r="B1705" s="164">
        <v>854501</v>
      </c>
      <c r="C1705" s="353" t="s">
        <v>2515</v>
      </c>
      <c r="D1705" s="353"/>
      <c r="E1705" s="353"/>
      <c r="F1705" s="353"/>
      <c r="G1705" s="164">
        <v>150</v>
      </c>
      <c r="H1705" s="10">
        <v>872700</v>
      </c>
      <c r="I1705" s="10">
        <v>659550</v>
      </c>
      <c r="J1705" s="10">
        <v>246900</v>
      </c>
      <c r="K1705" s="10">
        <v>727079</v>
      </c>
      <c r="L1705" s="10">
        <v>546527</v>
      </c>
      <c r="M1705" s="10">
        <v>188953</v>
      </c>
      <c r="N1705" s="10">
        <v>3241709</v>
      </c>
    </row>
    <row r="1706" spans="1:14">
      <c r="A1706" s="163">
        <v>854502</v>
      </c>
      <c r="B1706" s="164">
        <v>854502</v>
      </c>
      <c r="C1706" s="353" t="s">
        <v>2516</v>
      </c>
      <c r="D1706" s="353"/>
      <c r="E1706" s="353"/>
      <c r="F1706" s="353"/>
      <c r="G1706" s="164">
        <v>140</v>
      </c>
      <c r="H1706" s="10">
        <v>814520</v>
      </c>
      <c r="I1706" s="10">
        <v>615580</v>
      </c>
      <c r="J1706" s="10">
        <v>230440</v>
      </c>
      <c r="K1706" s="10">
        <v>727079</v>
      </c>
      <c r="L1706" s="10">
        <v>546527</v>
      </c>
      <c r="M1706" s="10">
        <v>188953</v>
      </c>
      <c r="N1706" s="10">
        <v>3123099</v>
      </c>
    </row>
    <row r="1707" spans="1:14" ht="24">
      <c r="A1707" s="163">
        <v>854601</v>
      </c>
      <c r="B1707" s="164">
        <v>854601</v>
      </c>
      <c r="C1707" s="353" t="s">
        <v>2517</v>
      </c>
      <c r="D1707" s="353"/>
      <c r="E1707" s="353"/>
      <c r="F1707" s="353"/>
      <c r="G1707" s="164">
        <v>265</v>
      </c>
      <c r="H1707" s="10">
        <v>1541770</v>
      </c>
      <c r="I1707" s="10">
        <v>1165205</v>
      </c>
      <c r="J1707" s="10">
        <v>436190</v>
      </c>
      <c r="K1707" s="10">
        <v>1390328</v>
      </c>
      <c r="L1707" s="10" t="s">
        <v>440</v>
      </c>
      <c r="M1707" s="10">
        <v>188953</v>
      </c>
      <c r="N1707" s="10">
        <v>4722446</v>
      </c>
    </row>
    <row r="1708" spans="1:14">
      <c r="A1708" s="163">
        <v>854701</v>
      </c>
      <c r="B1708" s="164">
        <v>854701</v>
      </c>
      <c r="C1708" s="353" t="s">
        <v>2518</v>
      </c>
      <c r="D1708" s="353"/>
      <c r="E1708" s="353"/>
      <c r="F1708" s="353"/>
      <c r="G1708" s="164">
        <v>150</v>
      </c>
      <c r="H1708" s="10">
        <v>872700</v>
      </c>
      <c r="I1708" s="10">
        <v>659550</v>
      </c>
      <c r="J1708" s="10">
        <v>246900</v>
      </c>
      <c r="K1708" s="10">
        <v>727079</v>
      </c>
      <c r="L1708" s="10">
        <v>546527</v>
      </c>
      <c r="M1708" s="10">
        <v>188953</v>
      </c>
      <c r="N1708" s="10">
        <v>3241709</v>
      </c>
    </row>
    <row r="1709" spans="1:14" ht="24">
      <c r="A1709" s="163">
        <v>854801</v>
      </c>
      <c r="B1709" s="164">
        <v>854801</v>
      </c>
      <c r="C1709" s="353" t="s">
        <v>2519</v>
      </c>
      <c r="D1709" s="353"/>
      <c r="E1709" s="353"/>
      <c r="F1709" s="353"/>
      <c r="G1709" s="164">
        <v>265</v>
      </c>
      <c r="H1709" s="10">
        <v>1541770</v>
      </c>
      <c r="I1709" s="10">
        <v>1165205</v>
      </c>
      <c r="J1709" s="10">
        <v>436190</v>
      </c>
      <c r="K1709" s="10">
        <v>1390328</v>
      </c>
      <c r="L1709" s="10" t="s">
        <v>440</v>
      </c>
      <c r="M1709" s="10">
        <v>188953</v>
      </c>
      <c r="N1709" s="10">
        <v>4722446</v>
      </c>
    </row>
    <row r="1710" spans="1:14">
      <c r="A1710" s="163">
        <v>652101</v>
      </c>
      <c r="B1710" s="164">
        <v>652101</v>
      </c>
      <c r="C1710" s="353" t="s">
        <v>2520</v>
      </c>
      <c r="D1710" s="353"/>
      <c r="E1710" s="353"/>
      <c r="F1710" s="353"/>
      <c r="G1710" s="164">
        <v>100</v>
      </c>
      <c r="H1710" s="10">
        <v>581800</v>
      </c>
      <c r="I1710" s="10">
        <v>439700</v>
      </c>
      <c r="J1710" s="10">
        <v>164600</v>
      </c>
      <c r="K1710" s="10">
        <v>564179</v>
      </c>
      <c r="L1710" s="10">
        <v>425946</v>
      </c>
      <c r="M1710" s="10">
        <v>188953</v>
      </c>
      <c r="N1710" s="10">
        <v>2365178</v>
      </c>
    </row>
    <row r="1711" spans="1:14">
      <c r="A1711" s="163">
        <v>652201</v>
      </c>
      <c r="B1711" s="164">
        <v>652201</v>
      </c>
      <c r="C1711" s="353" t="s">
        <v>2521</v>
      </c>
      <c r="D1711" s="353"/>
      <c r="E1711" s="353"/>
      <c r="F1711" s="353"/>
      <c r="G1711" s="164">
        <v>65</v>
      </c>
      <c r="H1711" s="10">
        <v>378170</v>
      </c>
      <c r="I1711" s="10">
        <v>285805</v>
      </c>
      <c r="J1711" s="10">
        <v>106990</v>
      </c>
      <c r="K1711" s="10">
        <v>376467</v>
      </c>
      <c r="L1711" s="10">
        <v>321066</v>
      </c>
      <c r="M1711" s="10">
        <v>188953</v>
      </c>
      <c r="N1711" s="10">
        <v>1657451</v>
      </c>
    </row>
    <row r="1712" spans="1:14">
      <c r="A1712" s="163">
        <v>652202</v>
      </c>
      <c r="B1712" s="164">
        <v>652202</v>
      </c>
      <c r="C1712" s="353" t="s">
        <v>2522</v>
      </c>
      <c r="D1712" s="353"/>
      <c r="E1712" s="353"/>
      <c r="F1712" s="353"/>
      <c r="G1712" s="164">
        <v>65</v>
      </c>
      <c r="H1712" s="10">
        <v>378170</v>
      </c>
      <c r="I1712" s="10">
        <v>285805</v>
      </c>
      <c r="J1712" s="10">
        <v>106990</v>
      </c>
      <c r="K1712" s="10">
        <v>376467</v>
      </c>
      <c r="L1712" s="10">
        <v>321066</v>
      </c>
      <c r="M1712" s="10">
        <v>188953</v>
      </c>
      <c r="N1712" s="10">
        <v>1657451</v>
      </c>
    </row>
    <row r="1713" spans="1:14">
      <c r="A1713" s="163">
        <v>652401</v>
      </c>
      <c r="B1713" s="164">
        <v>652401</v>
      </c>
      <c r="C1713" s="353" t="s">
        <v>2523</v>
      </c>
      <c r="D1713" s="353"/>
      <c r="E1713" s="353"/>
      <c r="F1713" s="353"/>
      <c r="G1713" s="164">
        <v>70</v>
      </c>
      <c r="H1713" s="10">
        <v>407260</v>
      </c>
      <c r="I1713" s="10">
        <v>307790</v>
      </c>
      <c r="J1713" s="10">
        <v>115220</v>
      </c>
      <c r="K1713" s="10">
        <v>376467</v>
      </c>
      <c r="L1713" s="10">
        <v>321066</v>
      </c>
      <c r="M1713" s="10">
        <v>188953</v>
      </c>
      <c r="N1713" s="10">
        <v>1716756</v>
      </c>
    </row>
    <row r="1714" spans="1:14">
      <c r="A1714" s="163">
        <v>652801</v>
      </c>
      <c r="B1714" s="164">
        <v>652801</v>
      </c>
      <c r="C1714" s="353" t="s">
        <v>2524</v>
      </c>
      <c r="D1714" s="353"/>
      <c r="E1714" s="353"/>
      <c r="F1714" s="353"/>
      <c r="G1714" s="164">
        <v>110</v>
      </c>
      <c r="H1714" s="10">
        <v>639980</v>
      </c>
      <c r="I1714" s="10">
        <v>483670</v>
      </c>
      <c r="J1714" s="10">
        <v>181060</v>
      </c>
      <c r="K1714" s="10">
        <v>579390</v>
      </c>
      <c r="L1714" s="10">
        <v>480958</v>
      </c>
      <c r="M1714" s="10">
        <v>188953</v>
      </c>
      <c r="N1714" s="10">
        <v>2554011</v>
      </c>
    </row>
    <row r="1715" spans="1:14">
      <c r="A1715" s="163">
        <v>653101</v>
      </c>
      <c r="B1715" s="164">
        <v>653101</v>
      </c>
      <c r="C1715" s="353" t="s">
        <v>2525</v>
      </c>
      <c r="D1715" s="353"/>
      <c r="E1715" s="353"/>
      <c r="F1715" s="353"/>
      <c r="G1715" s="164">
        <v>60</v>
      </c>
      <c r="H1715" s="10">
        <v>349080</v>
      </c>
      <c r="I1715" s="10">
        <v>263820</v>
      </c>
      <c r="J1715" s="10">
        <v>98760</v>
      </c>
      <c r="K1715" s="10">
        <v>316617</v>
      </c>
      <c r="L1715" s="10">
        <v>223923</v>
      </c>
      <c r="M1715" s="10">
        <v>188953</v>
      </c>
      <c r="N1715" s="10">
        <v>1441153</v>
      </c>
    </row>
    <row r="1716" spans="1:14">
      <c r="A1716" s="163">
        <v>652305</v>
      </c>
      <c r="B1716" s="164">
        <v>652305</v>
      </c>
      <c r="C1716" s="353" t="s">
        <v>2526</v>
      </c>
      <c r="D1716" s="353"/>
      <c r="E1716" s="353"/>
      <c r="F1716" s="353"/>
      <c r="G1716" s="164">
        <v>125</v>
      </c>
      <c r="H1716" s="10">
        <v>727250</v>
      </c>
      <c r="I1716" s="10">
        <v>549625</v>
      </c>
      <c r="J1716" s="10">
        <v>205750</v>
      </c>
      <c r="K1716" s="10">
        <v>597058</v>
      </c>
      <c r="L1716" s="10">
        <v>511404</v>
      </c>
      <c r="M1716" s="10">
        <v>188953</v>
      </c>
      <c r="N1716" s="10">
        <v>2780040</v>
      </c>
    </row>
    <row r="1717" spans="1:14">
      <c r="A1717" s="163">
        <v>657001</v>
      </c>
      <c r="B1717" s="164">
        <v>657001</v>
      </c>
      <c r="C1717" s="353" t="s">
        <v>2527</v>
      </c>
      <c r="D1717" s="353"/>
      <c r="E1717" s="353"/>
      <c r="F1717" s="353"/>
      <c r="G1717" s="164">
        <v>55</v>
      </c>
      <c r="H1717" s="10">
        <v>319990</v>
      </c>
      <c r="I1717" s="10">
        <v>241835</v>
      </c>
      <c r="J1717" s="10">
        <v>90530</v>
      </c>
      <c r="K1717" s="10">
        <v>316617</v>
      </c>
      <c r="L1717" s="10">
        <v>223923</v>
      </c>
      <c r="M1717" s="10">
        <v>188953</v>
      </c>
      <c r="N1717" s="10">
        <v>1381848</v>
      </c>
    </row>
    <row r="1718" spans="1:14">
      <c r="A1718" s="163">
        <v>657002</v>
      </c>
      <c r="B1718" s="164">
        <v>657002</v>
      </c>
      <c r="C1718" s="353" t="s">
        <v>2528</v>
      </c>
      <c r="D1718" s="353"/>
      <c r="E1718" s="353"/>
      <c r="F1718" s="353"/>
      <c r="G1718" s="164">
        <v>55</v>
      </c>
      <c r="H1718" s="10">
        <v>319990</v>
      </c>
      <c r="I1718" s="10">
        <v>241835</v>
      </c>
      <c r="J1718" s="10">
        <v>90530</v>
      </c>
      <c r="K1718" s="10">
        <v>316617</v>
      </c>
      <c r="L1718" s="10">
        <v>223923</v>
      </c>
      <c r="M1718" s="10">
        <v>188953</v>
      </c>
      <c r="N1718" s="10">
        <v>1381848</v>
      </c>
    </row>
    <row r="1719" spans="1:14">
      <c r="A1719" s="163">
        <v>657801</v>
      </c>
      <c r="B1719" s="164">
        <v>657801</v>
      </c>
      <c r="C1719" s="353" t="s">
        <v>2529</v>
      </c>
      <c r="D1719" s="353"/>
      <c r="E1719" s="353"/>
      <c r="F1719" s="353"/>
      <c r="G1719" s="164">
        <v>75</v>
      </c>
      <c r="H1719" s="10">
        <v>436350</v>
      </c>
      <c r="I1719" s="10">
        <v>329775</v>
      </c>
      <c r="J1719" s="10">
        <v>123450</v>
      </c>
      <c r="K1719" s="10">
        <v>447888</v>
      </c>
      <c r="L1719" s="10">
        <v>345615</v>
      </c>
      <c r="M1719" s="10">
        <v>188953</v>
      </c>
      <c r="N1719" s="10">
        <v>1872031</v>
      </c>
    </row>
    <row r="1720" spans="1:14">
      <c r="A1720" s="163">
        <v>657803</v>
      </c>
      <c r="B1720" s="164">
        <v>657803</v>
      </c>
      <c r="C1720" s="353" t="s">
        <v>2530</v>
      </c>
      <c r="D1720" s="353"/>
      <c r="E1720" s="353"/>
      <c r="F1720" s="353"/>
      <c r="G1720" s="164">
        <v>105</v>
      </c>
      <c r="H1720" s="10">
        <v>610890</v>
      </c>
      <c r="I1720" s="10">
        <v>461685</v>
      </c>
      <c r="J1720" s="10">
        <v>172830</v>
      </c>
      <c r="K1720" s="10">
        <v>579390</v>
      </c>
      <c r="L1720" s="10">
        <v>480958</v>
      </c>
      <c r="M1720" s="10">
        <v>188953</v>
      </c>
      <c r="N1720" s="10">
        <v>2494706</v>
      </c>
    </row>
    <row r="1721" spans="1:14">
      <c r="A1721" s="163">
        <v>691910</v>
      </c>
      <c r="B1721" s="164">
        <v>691910</v>
      </c>
      <c r="C1721" s="353" t="s">
        <v>2531</v>
      </c>
      <c r="D1721" s="353"/>
      <c r="E1721" s="353"/>
      <c r="F1721" s="353"/>
      <c r="G1721" s="164">
        <v>125</v>
      </c>
      <c r="H1721" s="10">
        <v>727250</v>
      </c>
      <c r="I1721" s="10">
        <v>549625</v>
      </c>
      <c r="J1721" s="10">
        <v>205750</v>
      </c>
      <c r="K1721" s="10">
        <v>597058</v>
      </c>
      <c r="L1721" s="10">
        <v>511404</v>
      </c>
      <c r="M1721" s="10">
        <v>188953</v>
      </c>
      <c r="N1721" s="10">
        <v>2780040</v>
      </c>
    </row>
    <row r="1722" spans="1:14">
      <c r="A1722" s="163">
        <v>664001</v>
      </c>
      <c r="B1722" s="164">
        <v>664001</v>
      </c>
      <c r="C1722" s="353" t="s">
        <v>2532</v>
      </c>
      <c r="D1722" s="353"/>
      <c r="E1722" s="353"/>
      <c r="F1722" s="353"/>
      <c r="G1722" s="164">
        <v>70</v>
      </c>
      <c r="H1722" s="10">
        <v>407260</v>
      </c>
      <c r="I1722" s="10">
        <v>307790</v>
      </c>
      <c r="J1722" s="10">
        <v>115220</v>
      </c>
      <c r="K1722" s="10">
        <v>376467</v>
      </c>
      <c r="L1722" s="10">
        <v>321066</v>
      </c>
      <c r="M1722" s="10">
        <v>188953</v>
      </c>
      <c r="N1722" s="10">
        <v>1716756</v>
      </c>
    </row>
    <row r="1723" spans="1:14">
      <c r="A1723" s="163">
        <v>665001</v>
      </c>
      <c r="B1723" s="164">
        <v>665001</v>
      </c>
      <c r="C1723" s="353" t="s">
        <v>2533</v>
      </c>
      <c r="D1723" s="353"/>
      <c r="E1723" s="353"/>
      <c r="F1723" s="353"/>
      <c r="G1723" s="164">
        <v>100</v>
      </c>
      <c r="H1723" s="10">
        <v>581800</v>
      </c>
      <c r="I1723" s="10">
        <v>439700</v>
      </c>
      <c r="J1723" s="10">
        <v>164600</v>
      </c>
      <c r="K1723" s="10">
        <v>564179</v>
      </c>
      <c r="L1723" s="10">
        <v>425946</v>
      </c>
      <c r="M1723" s="10">
        <v>188953</v>
      </c>
      <c r="N1723" s="10">
        <v>2365178</v>
      </c>
    </row>
    <row r="1724" spans="1:14">
      <c r="A1724" s="163">
        <v>666110</v>
      </c>
      <c r="B1724" s="164">
        <v>666110</v>
      </c>
      <c r="C1724" s="353" t="s">
        <v>2534</v>
      </c>
      <c r="D1724" s="353"/>
      <c r="E1724" s="353"/>
      <c r="F1724" s="353"/>
      <c r="G1724" s="164">
        <v>70</v>
      </c>
      <c r="H1724" s="10">
        <v>407260</v>
      </c>
      <c r="I1724" s="10">
        <v>307790</v>
      </c>
      <c r="J1724" s="10">
        <v>115220</v>
      </c>
      <c r="K1724" s="10">
        <v>376467</v>
      </c>
      <c r="L1724" s="10">
        <v>321066</v>
      </c>
      <c r="M1724" s="10">
        <v>188953</v>
      </c>
      <c r="N1724" s="10">
        <v>1716756</v>
      </c>
    </row>
    <row r="1725" spans="1:14">
      <c r="A1725" s="163">
        <v>669101</v>
      </c>
      <c r="B1725" s="164">
        <v>669101</v>
      </c>
      <c r="C1725" s="353" t="s">
        <v>2535</v>
      </c>
      <c r="D1725" s="353"/>
      <c r="E1725" s="353"/>
      <c r="F1725" s="353"/>
      <c r="G1725" s="164">
        <v>100</v>
      </c>
      <c r="H1725" s="10">
        <v>581800</v>
      </c>
      <c r="I1725" s="10">
        <v>439700</v>
      </c>
      <c r="J1725" s="10">
        <v>164600</v>
      </c>
      <c r="K1725" s="10">
        <v>564179</v>
      </c>
      <c r="L1725" s="10">
        <v>425946</v>
      </c>
      <c r="M1725" s="10">
        <v>188953</v>
      </c>
      <c r="N1725" s="10">
        <v>2365178</v>
      </c>
    </row>
    <row r="1726" spans="1:14">
      <c r="A1726" s="163">
        <v>669201</v>
      </c>
      <c r="B1726" s="164">
        <v>669201</v>
      </c>
      <c r="C1726" s="353" t="s">
        <v>2536</v>
      </c>
      <c r="D1726" s="353"/>
      <c r="E1726" s="353"/>
      <c r="F1726" s="353"/>
      <c r="G1726" s="164">
        <v>120</v>
      </c>
      <c r="H1726" s="10">
        <v>698160</v>
      </c>
      <c r="I1726" s="10">
        <v>527640</v>
      </c>
      <c r="J1726" s="10">
        <v>197520</v>
      </c>
      <c r="K1726" s="10">
        <v>597058</v>
      </c>
      <c r="L1726" s="10">
        <v>511404</v>
      </c>
      <c r="M1726" s="10">
        <v>188953</v>
      </c>
      <c r="N1726" s="10">
        <v>2720735</v>
      </c>
    </row>
    <row r="1727" spans="1:14">
      <c r="A1727" s="163">
        <v>660201</v>
      </c>
      <c r="B1727" s="164">
        <v>660201</v>
      </c>
      <c r="C1727" s="353" t="s">
        <v>2537</v>
      </c>
      <c r="D1727" s="353"/>
      <c r="E1727" s="353"/>
      <c r="F1727" s="353"/>
      <c r="G1727" s="164">
        <v>75</v>
      </c>
      <c r="H1727" s="10">
        <v>436350</v>
      </c>
      <c r="I1727" s="10">
        <v>329775</v>
      </c>
      <c r="J1727" s="10">
        <v>123450</v>
      </c>
      <c r="K1727" s="10">
        <v>447888</v>
      </c>
      <c r="L1727" s="10">
        <v>345615</v>
      </c>
      <c r="M1727" s="10">
        <v>188953</v>
      </c>
      <c r="N1727" s="10">
        <v>1872031</v>
      </c>
    </row>
    <row r="1728" spans="1:14">
      <c r="A1728" s="163">
        <v>667901</v>
      </c>
      <c r="B1728" s="164">
        <v>667901</v>
      </c>
      <c r="C1728" s="353" t="s">
        <v>2538</v>
      </c>
      <c r="D1728" s="353"/>
      <c r="E1728" s="353"/>
      <c r="F1728" s="353"/>
      <c r="G1728" s="164">
        <v>125</v>
      </c>
      <c r="H1728" s="10">
        <v>727250</v>
      </c>
      <c r="I1728" s="10">
        <v>549625</v>
      </c>
      <c r="J1728" s="10">
        <v>205750</v>
      </c>
      <c r="K1728" s="10">
        <v>597058</v>
      </c>
      <c r="L1728" s="10">
        <v>511404</v>
      </c>
      <c r="M1728" s="10">
        <v>188953</v>
      </c>
      <c r="N1728" s="10">
        <v>2780040</v>
      </c>
    </row>
    <row r="1729" spans="1:14">
      <c r="A1729" s="163">
        <v>669410</v>
      </c>
      <c r="B1729" s="164">
        <v>669410</v>
      </c>
      <c r="C1729" s="353" t="s">
        <v>2539</v>
      </c>
      <c r="D1729" s="353"/>
      <c r="E1729" s="353"/>
      <c r="F1729" s="353"/>
      <c r="G1729" s="164">
        <v>110</v>
      </c>
      <c r="H1729" s="10">
        <v>639980</v>
      </c>
      <c r="I1729" s="10">
        <v>483670</v>
      </c>
      <c r="J1729" s="10">
        <v>181060</v>
      </c>
      <c r="K1729" s="10">
        <v>579390</v>
      </c>
      <c r="L1729" s="10">
        <v>480958</v>
      </c>
      <c r="M1729" s="10">
        <v>188953</v>
      </c>
      <c r="N1729" s="10">
        <v>2554011</v>
      </c>
    </row>
    <row r="1730" spans="1:14">
      <c r="A1730" s="163">
        <v>652901</v>
      </c>
      <c r="B1730" s="164">
        <v>652901</v>
      </c>
      <c r="C1730" s="353" t="s">
        <v>2540</v>
      </c>
      <c r="D1730" s="353"/>
      <c r="E1730" s="353"/>
      <c r="F1730" s="353"/>
      <c r="G1730" s="164">
        <v>90</v>
      </c>
      <c r="H1730" s="10">
        <v>523620</v>
      </c>
      <c r="I1730" s="10">
        <v>395730</v>
      </c>
      <c r="J1730" s="10">
        <v>148140</v>
      </c>
      <c r="K1730" s="10">
        <v>505708</v>
      </c>
      <c r="L1730" s="10">
        <v>370599</v>
      </c>
      <c r="M1730" s="10">
        <v>188953</v>
      </c>
      <c r="N1730" s="10">
        <v>2132750</v>
      </c>
    </row>
    <row r="1731" spans="1:14">
      <c r="A1731" s="163">
        <v>667101</v>
      </c>
      <c r="B1731" s="164">
        <v>667101</v>
      </c>
      <c r="C1731" s="353" t="s">
        <v>2541</v>
      </c>
      <c r="D1731" s="353"/>
      <c r="E1731" s="353"/>
      <c r="F1731" s="353"/>
      <c r="G1731" s="164">
        <v>50</v>
      </c>
      <c r="H1731" s="10">
        <v>290900</v>
      </c>
      <c r="I1731" s="10">
        <v>219850</v>
      </c>
      <c r="J1731" s="10">
        <v>82300</v>
      </c>
      <c r="K1731" s="10">
        <v>216885</v>
      </c>
      <c r="L1731" s="10">
        <v>176709</v>
      </c>
      <c r="M1731" s="10">
        <v>188953</v>
      </c>
      <c r="N1731" s="10">
        <v>1175597</v>
      </c>
    </row>
    <row r="1732" spans="1:14">
      <c r="A1732" s="163">
        <v>667601</v>
      </c>
      <c r="B1732" s="164">
        <v>667601</v>
      </c>
      <c r="C1732" s="353" t="s">
        <v>2542</v>
      </c>
      <c r="D1732" s="353"/>
      <c r="E1732" s="353"/>
      <c r="F1732" s="353"/>
      <c r="G1732" s="164">
        <v>90</v>
      </c>
      <c r="H1732" s="10">
        <v>523620</v>
      </c>
      <c r="I1732" s="10">
        <v>395730</v>
      </c>
      <c r="J1732" s="10">
        <v>148140</v>
      </c>
      <c r="K1732" s="10">
        <v>505708</v>
      </c>
      <c r="L1732" s="10">
        <v>370599</v>
      </c>
      <c r="M1732" s="10">
        <v>188953</v>
      </c>
      <c r="N1732" s="10">
        <v>2132750</v>
      </c>
    </row>
    <row r="1733" spans="1:14">
      <c r="A1733" s="163">
        <v>669901</v>
      </c>
      <c r="B1733" s="164">
        <v>669901</v>
      </c>
      <c r="C1733" s="353" t="s">
        <v>2543</v>
      </c>
      <c r="D1733" s="353"/>
      <c r="E1733" s="353"/>
      <c r="F1733" s="353"/>
      <c r="G1733" s="164">
        <v>90</v>
      </c>
      <c r="H1733" s="10">
        <v>523620</v>
      </c>
      <c r="I1733" s="10">
        <v>395730</v>
      </c>
      <c r="J1733" s="10">
        <v>148140</v>
      </c>
      <c r="K1733" s="10">
        <v>505708</v>
      </c>
      <c r="L1733" s="10">
        <v>370599</v>
      </c>
      <c r="M1733" s="10">
        <v>188953</v>
      </c>
      <c r="N1733" s="10">
        <v>2132750</v>
      </c>
    </row>
    <row r="1734" spans="1:14" ht="24">
      <c r="A1734" s="163">
        <v>669902</v>
      </c>
      <c r="B1734" s="164">
        <v>669902</v>
      </c>
      <c r="C1734" s="353" t="s">
        <v>2544</v>
      </c>
      <c r="D1734" s="353"/>
      <c r="E1734" s="353"/>
      <c r="F1734" s="353"/>
      <c r="G1734" s="164">
        <v>215</v>
      </c>
      <c r="H1734" s="10">
        <v>1250870</v>
      </c>
      <c r="I1734" s="10">
        <v>945355</v>
      </c>
      <c r="J1734" s="10">
        <v>353890</v>
      </c>
      <c r="K1734" s="10">
        <v>1089802</v>
      </c>
      <c r="L1734" s="10" t="s">
        <v>440</v>
      </c>
      <c r="M1734" s="10">
        <v>188953</v>
      </c>
      <c r="N1734" s="10">
        <v>3828870</v>
      </c>
    </row>
    <row r="1735" spans="1:14">
      <c r="A1735" s="163">
        <v>666210</v>
      </c>
      <c r="B1735" s="164">
        <v>666210</v>
      </c>
      <c r="C1735" s="353" t="s">
        <v>2545</v>
      </c>
      <c r="D1735" s="353"/>
      <c r="E1735" s="353"/>
      <c r="F1735" s="353"/>
      <c r="G1735" s="164">
        <v>110</v>
      </c>
      <c r="H1735" s="10">
        <v>639980</v>
      </c>
      <c r="I1735" s="10">
        <v>483670</v>
      </c>
      <c r="J1735" s="10">
        <v>181060</v>
      </c>
      <c r="K1735" s="10">
        <v>579390</v>
      </c>
      <c r="L1735" s="10">
        <v>480958</v>
      </c>
      <c r="M1735" s="10">
        <v>188953</v>
      </c>
      <c r="N1735" s="10">
        <v>2554011</v>
      </c>
    </row>
    <row r="1736" spans="1:14">
      <c r="A1736" s="163">
        <v>691110</v>
      </c>
      <c r="B1736" s="164">
        <v>691110</v>
      </c>
      <c r="C1736" s="353" t="s">
        <v>2546</v>
      </c>
      <c r="D1736" s="353"/>
      <c r="E1736" s="353"/>
      <c r="F1736" s="353"/>
      <c r="G1736" s="164">
        <v>110</v>
      </c>
      <c r="H1736" s="10">
        <v>639980</v>
      </c>
      <c r="I1736" s="10">
        <v>483670</v>
      </c>
      <c r="J1736" s="10">
        <v>181060</v>
      </c>
      <c r="K1736" s="10">
        <v>579390</v>
      </c>
      <c r="L1736" s="10">
        <v>480958</v>
      </c>
      <c r="M1736" s="10">
        <v>188953</v>
      </c>
      <c r="N1736" s="10">
        <v>2554011</v>
      </c>
    </row>
    <row r="1737" spans="1:14">
      <c r="A1737" s="163">
        <v>691901</v>
      </c>
      <c r="B1737" s="164">
        <v>691901</v>
      </c>
      <c r="C1737" s="353" t="s">
        <v>2547</v>
      </c>
      <c r="D1737" s="353"/>
      <c r="E1737" s="353"/>
      <c r="F1737" s="353"/>
      <c r="G1737" s="164">
        <v>70</v>
      </c>
      <c r="H1737" s="10">
        <v>407260</v>
      </c>
      <c r="I1737" s="10">
        <v>307790</v>
      </c>
      <c r="J1737" s="10">
        <v>115220</v>
      </c>
      <c r="K1737" s="10">
        <v>376467</v>
      </c>
      <c r="L1737" s="10">
        <v>321066</v>
      </c>
      <c r="M1737" s="10">
        <v>188953</v>
      </c>
      <c r="N1737" s="10">
        <v>1716756</v>
      </c>
    </row>
    <row r="1738" spans="1:14">
      <c r="A1738" s="163">
        <v>692110</v>
      </c>
      <c r="B1738" s="164">
        <v>692110</v>
      </c>
      <c r="C1738" s="353" t="s">
        <v>2548</v>
      </c>
      <c r="D1738" s="353"/>
      <c r="E1738" s="353"/>
      <c r="F1738" s="353"/>
      <c r="G1738" s="164">
        <v>80</v>
      </c>
      <c r="H1738" s="10">
        <v>465440</v>
      </c>
      <c r="I1738" s="10">
        <v>351760</v>
      </c>
      <c r="J1738" s="10">
        <v>131680</v>
      </c>
      <c r="K1738" s="10">
        <v>447888</v>
      </c>
      <c r="L1738" s="10">
        <v>345615</v>
      </c>
      <c r="M1738" s="10">
        <v>188953</v>
      </c>
      <c r="N1738" s="10">
        <v>1931336</v>
      </c>
    </row>
    <row r="1739" spans="1:14">
      <c r="A1739" s="163">
        <v>692201</v>
      </c>
      <c r="B1739" s="164">
        <v>692201</v>
      </c>
      <c r="C1739" s="353" t="s">
        <v>2549</v>
      </c>
      <c r="D1739" s="353"/>
      <c r="E1739" s="353"/>
      <c r="F1739" s="353"/>
      <c r="G1739" s="164">
        <v>70</v>
      </c>
      <c r="H1739" s="10">
        <v>407260</v>
      </c>
      <c r="I1739" s="10">
        <v>307790</v>
      </c>
      <c r="J1739" s="10">
        <v>115220</v>
      </c>
      <c r="K1739" s="10">
        <v>376467</v>
      </c>
      <c r="L1739" s="10">
        <v>321066</v>
      </c>
      <c r="M1739" s="10">
        <v>188953</v>
      </c>
      <c r="N1739" s="10">
        <v>1716756</v>
      </c>
    </row>
    <row r="1740" spans="1:14">
      <c r="A1740" s="163">
        <v>682401</v>
      </c>
      <c r="B1740" s="164">
        <v>682401</v>
      </c>
      <c r="C1740" s="353" t="s">
        <v>2550</v>
      </c>
      <c r="D1740" s="353"/>
      <c r="E1740" s="353"/>
      <c r="F1740" s="353"/>
      <c r="G1740" s="164">
        <v>100</v>
      </c>
      <c r="H1740" s="10">
        <v>581800</v>
      </c>
      <c r="I1740" s="10">
        <v>439700</v>
      </c>
      <c r="J1740" s="10">
        <v>164600</v>
      </c>
      <c r="K1740" s="10">
        <v>564179</v>
      </c>
      <c r="L1740" s="10">
        <v>425946</v>
      </c>
      <c r="M1740" s="10">
        <v>188953</v>
      </c>
      <c r="N1740" s="10">
        <v>2365178</v>
      </c>
    </row>
    <row r="1741" spans="1:14">
      <c r="A1741" s="163">
        <v>682402</v>
      </c>
      <c r="B1741" s="164">
        <v>682402</v>
      </c>
      <c r="C1741" s="353" t="s">
        <v>2551</v>
      </c>
      <c r="D1741" s="353"/>
      <c r="E1741" s="353"/>
      <c r="F1741" s="353"/>
      <c r="G1741" s="164">
        <v>100</v>
      </c>
      <c r="H1741" s="10">
        <v>581800</v>
      </c>
      <c r="I1741" s="10">
        <v>439700</v>
      </c>
      <c r="J1741" s="10">
        <v>164600</v>
      </c>
      <c r="K1741" s="10">
        <v>564179</v>
      </c>
      <c r="L1741" s="10">
        <v>425946</v>
      </c>
      <c r="M1741" s="10">
        <v>188953</v>
      </c>
      <c r="N1741" s="10">
        <v>2365178</v>
      </c>
    </row>
    <row r="1742" spans="1:14">
      <c r="A1742" s="163">
        <v>690103</v>
      </c>
      <c r="B1742" s="164">
        <v>690103</v>
      </c>
      <c r="C1742" s="353" t="s">
        <v>2552</v>
      </c>
      <c r="D1742" s="353"/>
      <c r="E1742" s="353"/>
      <c r="F1742" s="353"/>
      <c r="G1742" s="164">
        <v>50</v>
      </c>
      <c r="H1742" s="10">
        <v>290900</v>
      </c>
      <c r="I1742" s="10">
        <v>219850</v>
      </c>
      <c r="J1742" s="10">
        <v>82300</v>
      </c>
      <c r="K1742" s="10">
        <v>216885</v>
      </c>
      <c r="L1742" s="10">
        <v>176709</v>
      </c>
      <c r="M1742" s="10">
        <v>188953</v>
      </c>
      <c r="N1742" s="10">
        <v>1175597</v>
      </c>
    </row>
    <row r="1743" spans="1:14">
      <c r="A1743" s="163">
        <v>699701</v>
      </c>
      <c r="B1743" s="164">
        <v>699701</v>
      </c>
      <c r="C1743" s="353" t="s">
        <v>2553</v>
      </c>
      <c r="D1743" s="353"/>
      <c r="E1743" s="353"/>
      <c r="F1743" s="353"/>
      <c r="G1743" s="164">
        <v>30</v>
      </c>
      <c r="H1743" s="10">
        <v>174540</v>
      </c>
      <c r="I1743" s="10">
        <v>131910</v>
      </c>
      <c r="J1743" s="10">
        <v>0</v>
      </c>
      <c r="K1743" s="10">
        <v>104490</v>
      </c>
      <c r="L1743" s="10">
        <v>124834</v>
      </c>
      <c r="M1743" s="10">
        <v>188953</v>
      </c>
      <c r="N1743" s="10">
        <v>724727</v>
      </c>
    </row>
    <row r="1744" spans="1:14">
      <c r="A1744" s="163">
        <v>670101</v>
      </c>
      <c r="B1744" s="164">
        <v>670101</v>
      </c>
      <c r="C1744" s="353" t="s">
        <v>2554</v>
      </c>
      <c r="D1744" s="353"/>
      <c r="E1744" s="353"/>
      <c r="F1744" s="353"/>
      <c r="G1744" s="164">
        <v>20</v>
      </c>
      <c r="H1744" s="10">
        <v>116360</v>
      </c>
      <c r="I1744" s="10">
        <v>87940</v>
      </c>
      <c r="J1744" s="10">
        <v>0</v>
      </c>
      <c r="K1744" s="10">
        <v>50277</v>
      </c>
      <c r="L1744" s="10">
        <v>120914</v>
      </c>
      <c r="M1744" s="10">
        <v>188953</v>
      </c>
      <c r="N1744" s="10">
        <v>564444</v>
      </c>
    </row>
    <row r="1745" spans="1:14">
      <c r="A1745" s="163">
        <v>672001</v>
      </c>
      <c r="B1745" s="164">
        <v>672001</v>
      </c>
      <c r="C1745" s="353" t="s">
        <v>2555</v>
      </c>
      <c r="D1745" s="353"/>
      <c r="E1745" s="353"/>
      <c r="F1745" s="353"/>
      <c r="G1745" s="164">
        <v>70</v>
      </c>
      <c r="H1745" s="10">
        <v>407260</v>
      </c>
      <c r="I1745" s="10">
        <v>307790</v>
      </c>
      <c r="J1745" s="10">
        <v>115220</v>
      </c>
      <c r="K1745" s="10">
        <v>376467</v>
      </c>
      <c r="L1745" s="10">
        <v>321066</v>
      </c>
      <c r="M1745" s="10">
        <v>188953</v>
      </c>
      <c r="N1745" s="10">
        <v>1716756</v>
      </c>
    </row>
    <row r="1746" spans="1:14">
      <c r="A1746" s="163">
        <v>673101</v>
      </c>
      <c r="B1746" s="164">
        <v>673101</v>
      </c>
      <c r="C1746" s="353" t="s">
        <v>2556</v>
      </c>
      <c r="D1746" s="353"/>
      <c r="E1746" s="353"/>
      <c r="F1746" s="353"/>
      <c r="G1746" s="164">
        <v>30</v>
      </c>
      <c r="H1746" s="10">
        <v>174540</v>
      </c>
      <c r="I1746" s="10">
        <v>131910</v>
      </c>
      <c r="J1746" s="10">
        <v>0</v>
      </c>
      <c r="K1746" s="10">
        <v>104490</v>
      </c>
      <c r="L1746" s="10">
        <v>124834</v>
      </c>
      <c r="M1746" s="10">
        <v>188953</v>
      </c>
      <c r="N1746" s="10">
        <v>724727</v>
      </c>
    </row>
    <row r="1747" spans="1:14">
      <c r="A1747" s="163">
        <v>673102</v>
      </c>
      <c r="B1747" s="164">
        <v>673102</v>
      </c>
      <c r="C1747" s="353" t="s">
        <v>2557</v>
      </c>
      <c r="D1747" s="353"/>
      <c r="E1747" s="353"/>
      <c r="F1747" s="353"/>
      <c r="G1747" s="166">
        <v>30</v>
      </c>
      <c r="H1747" s="10">
        <v>174540</v>
      </c>
      <c r="I1747" s="10">
        <v>131910</v>
      </c>
      <c r="J1747" s="10">
        <v>0</v>
      </c>
      <c r="K1747" s="10">
        <v>104490</v>
      </c>
      <c r="L1747" s="10">
        <v>124834</v>
      </c>
      <c r="M1747" s="10">
        <v>188953</v>
      </c>
      <c r="N1747" s="10">
        <v>724727</v>
      </c>
    </row>
    <row r="1748" spans="1:14">
      <c r="A1748" s="163">
        <v>673201</v>
      </c>
      <c r="B1748" s="167">
        <v>673201</v>
      </c>
      <c r="C1748" s="351" t="s">
        <v>2558</v>
      </c>
      <c r="D1748" s="351"/>
      <c r="E1748" s="351"/>
      <c r="F1748" s="351"/>
      <c r="G1748" s="164">
        <v>12</v>
      </c>
      <c r="H1748" s="10">
        <v>69816</v>
      </c>
      <c r="I1748" s="10">
        <v>52764</v>
      </c>
      <c r="J1748" s="10">
        <v>0</v>
      </c>
      <c r="K1748" s="10">
        <v>50277</v>
      </c>
      <c r="L1748" s="10">
        <v>120914</v>
      </c>
      <c r="M1748" s="10">
        <v>188953</v>
      </c>
      <c r="N1748" s="10">
        <v>482724</v>
      </c>
    </row>
    <row r="1749" spans="1:14">
      <c r="A1749" s="163">
        <v>674002</v>
      </c>
      <c r="B1749" s="164">
        <v>674002</v>
      </c>
      <c r="C1749" s="353" t="s">
        <v>2559</v>
      </c>
      <c r="D1749" s="353"/>
      <c r="E1749" s="353"/>
      <c r="F1749" s="353"/>
      <c r="G1749" s="164">
        <v>110</v>
      </c>
      <c r="H1749" s="10">
        <v>639980</v>
      </c>
      <c r="I1749" s="10">
        <v>483670</v>
      </c>
      <c r="J1749" s="10">
        <v>181060</v>
      </c>
      <c r="K1749" s="10">
        <v>579390</v>
      </c>
      <c r="L1749" s="10">
        <v>480958</v>
      </c>
      <c r="M1749" s="10">
        <v>188953</v>
      </c>
      <c r="N1749" s="10">
        <v>2554011</v>
      </c>
    </row>
    <row r="1750" spans="1:14">
      <c r="A1750" s="163">
        <v>674003</v>
      </c>
      <c r="B1750" s="164">
        <v>674003</v>
      </c>
      <c r="C1750" s="353" t="s">
        <v>2560</v>
      </c>
      <c r="D1750" s="353"/>
      <c r="E1750" s="353"/>
      <c r="F1750" s="353"/>
      <c r="G1750" s="164">
        <v>110</v>
      </c>
      <c r="H1750" s="10">
        <v>639980</v>
      </c>
      <c r="I1750" s="10">
        <v>483670</v>
      </c>
      <c r="J1750" s="10">
        <v>181060</v>
      </c>
      <c r="K1750" s="10">
        <v>579390</v>
      </c>
      <c r="L1750" s="10">
        <v>480958</v>
      </c>
      <c r="M1750" s="10">
        <v>188953</v>
      </c>
      <c r="N1750" s="10">
        <v>2554011</v>
      </c>
    </row>
    <row r="1751" spans="1:14">
      <c r="A1751" s="163">
        <v>675101</v>
      </c>
      <c r="B1751" s="164">
        <v>675101</v>
      </c>
      <c r="C1751" s="353" t="s">
        <v>2561</v>
      </c>
      <c r="D1751" s="353"/>
      <c r="E1751" s="353"/>
      <c r="F1751" s="353"/>
      <c r="G1751" s="164">
        <v>55</v>
      </c>
      <c r="H1751" s="10">
        <v>319990</v>
      </c>
      <c r="I1751" s="10">
        <v>241835</v>
      </c>
      <c r="J1751" s="10">
        <v>90530</v>
      </c>
      <c r="K1751" s="10">
        <v>316617</v>
      </c>
      <c r="L1751" s="10">
        <v>223923</v>
      </c>
      <c r="M1751" s="10">
        <v>188953</v>
      </c>
      <c r="N1751" s="10">
        <v>1381848</v>
      </c>
    </row>
    <row r="1752" spans="1:14">
      <c r="A1752" s="163">
        <v>675102</v>
      </c>
      <c r="B1752" s="164">
        <v>675102</v>
      </c>
      <c r="C1752" s="353" t="s">
        <v>2562</v>
      </c>
      <c r="D1752" s="353"/>
      <c r="E1752" s="353"/>
      <c r="F1752" s="353"/>
      <c r="G1752" s="164">
        <v>55</v>
      </c>
      <c r="H1752" s="10">
        <v>319990</v>
      </c>
      <c r="I1752" s="10">
        <v>241835</v>
      </c>
      <c r="J1752" s="10">
        <v>90530</v>
      </c>
      <c r="K1752" s="10">
        <v>316617</v>
      </c>
      <c r="L1752" s="10">
        <v>223923</v>
      </c>
      <c r="M1752" s="10">
        <v>188953</v>
      </c>
      <c r="N1752" s="10">
        <v>1381848</v>
      </c>
    </row>
    <row r="1753" spans="1:14">
      <c r="A1753" s="163">
        <v>675103</v>
      </c>
      <c r="B1753" s="164">
        <v>675103</v>
      </c>
      <c r="C1753" s="353" t="s">
        <v>2563</v>
      </c>
      <c r="D1753" s="353"/>
      <c r="E1753" s="353"/>
      <c r="F1753" s="353"/>
      <c r="G1753" s="164">
        <v>55</v>
      </c>
      <c r="H1753" s="10">
        <v>319990</v>
      </c>
      <c r="I1753" s="10">
        <v>241835</v>
      </c>
      <c r="J1753" s="10">
        <v>90530</v>
      </c>
      <c r="K1753" s="10">
        <v>316617</v>
      </c>
      <c r="L1753" s="10">
        <v>223923</v>
      </c>
      <c r="M1753" s="10">
        <v>188953</v>
      </c>
      <c r="N1753" s="10">
        <v>1381848</v>
      </c>
    </row>
    <row r="1754" spans="1:14">
      <c r="A1754" s="163">
        <v>699601</v>
      </c>
      <c r="B1754" s="164">
        <v>699601</v>
      </c>
      <c r="C1754" s="353" t="s">
        <v>2564</v>
      </c>
      <c r="D1754" s="353"/>
      <c r="E1754" s="353"/>
      <c r="F1754" s="353"/>
      <c r="G1754" s="164">
        <v>30</v>
      </c>
      <c r="H1754" s="10">
        <v>174540</v>
      </c>
      <c r="I1754" s="10">
        <v>131910</v>
      </c>
      <c r="J1754" s="10">
        <v>0</v>
      </c>
      <c r="K1754" s="10">
        <v>104490</v>
      </c>
      <c r="L1754" s="10">
        <v>124834</v>
      </c>
      <c r="M1754" s="10">
        <v>188953</v>
      </c>
      <c r="N1754" s="10">
        <v>724727</v>
      </c>
    </row>
    <row r="1755" spans="1:14">
      <c r="A1755" s="163">
        <v>676101</v>
      </c>
      <c r="B1755" s="164">
        <v>676101</v>
      </c>
      <c r="C1755" s="353" t="s">
        <v>2565</v>
      </c>
      <c r="D1755" s="353"/>
      <c r="E1755" s="353"/>
      <c r="F1755" s="353"/>
      <c r="G1755" s="164">
        <v>35</v>
      </c>
      <c r="H1755" s="10">
        <v>203630</v>
      </c>
      <c r="I1755" s="10">
        <v>153895</v>
      </c>
      <c r="J1755" s="10">
        <v>0</v>
      </c>
      <c r="K1755" s="10">
        <v>172669</v>
      </c>
      <c r="L1755" s="10">
        <v>129145</v>
      </c>
      <c r="M1755" s="10">
        <v>188953</v>
      </c>
      <c r="N1755" s="10">
        <v>848292</v>
      </c>
    </row>
    <row r="1756" spans="1:14">
      <c r="A1756" s="163">
        <v>676910</v>
      </c>
      <c r="B1756" s="164">
        <v>676910</v>
      </c>
      <c r="C1756" s="353" t="s">
        <v>2566</v>
      </c>
      <c r="D1756" s="353"/>
      <c r="E1756" s="353"/>
      <c r="F1756" s="353"/>
      <c r="G1756" s="164">
        <v>40</v>
      </c>
      <c r="H1756" s="10">
        <v>232720</v>
      </c>
      <c r="I1756" s="10">
        <v>175880</v>
      </c>
      <c r="J1756" s="10">
        <v>0</v>
      </c>
      <c r="K1756" s="10">
        <v>172669</v>
      </c>
      <c r="L1756" s="10">
        <v>129145</v>
      </c>
      <c r="M1756" s="10">
        <v>188953</v>
      </c>
      <c r="N1756" s="10">
        <v>899367</v>
      </c>
    </row>
    <row r="1757" spans="1:14">
      <c r="A1757" s="163">
        <v>676920</v>
      </c>
      <c r="B1757" s="164">
        <v>676920</v>
      </c>
      <c r="C1757" s="353" t="s">
        <v>2567</v>
      </c>
      <c r="D1757" s="353"/>
      <c r="E1757" s="353"/>
      <c r="F1757" s="353"/>
      <c r="G1757" s="164">
        <v>55</v>
      </c>
      <c r="H1757" s="10">
        <v>319990</v>
      </c>
      <c r="I1757" s="10">
        <v>241835</v>
      </c>
      <c r="J1757" s="10">
        <v>90530</v>
      </c>
      <c r="K1757" s="10">
        <v>316617</v>
      </c>
      <c r="L1757" s="10">
        <v>223923</v>
      </c>
      <c r="M1757" s="10">
        <v>188953</v>
      </c>
      <c r="N1757" s="10">
        <v>1381848</v>
      </c>
    </row>
    <row r="1758" spans="1:14">
      <c r="A1758" s="163">
        <v>682201</v>
      </c>
      <c r="B1758" s="164">
        <v>682201</v>
      </c>
      <c r="C1758" s="353" t="s">
        <v>2568</v>
      </c>
      <c r="D1758" s="353"/>
      <c r="E1758" s="353"/>
      <c r="F1758" s="353"/>
      <c r="G1758" s="164">
        <v>90</v>
      </c>
      <c r="H1758" s="10">
        <v>523620</v>
      </c>
      <c r="I1758" s="10">
        <v>395730</v>
      </c>
      <c r="J1758" s="10">
        <v>148140</v>
      </c>
      <c r="K1758" s="10">
        <v>505708</v>
      </c>
      <c r="L1758" s="10">
        <v>370599</v>
      </c>
      <c r="M1758" s="10">
        <v>188953</v>
      </c>
      <c r="N1758" s="10">
        <v>2132750</v>
      </c>
    </row>
    <row r="1759" spans="1:14">
      <c r="A1759" s="163">
        <v>694101</v>
      </c>
      <c r="B1759" s="164">
        <v>694101</v>
      </c>
      <c r="C1759" s="353" t="s">
        <v>2569</v>
      </c>
      <c r="D1759" s="353"/>
      <c r="E1759" s="353"/>
      <c r="F1759" s="353"/>
      <c r="G1759" s="164">
        <v>80</v>
      </c>
      <c r="H1759" s="10">
        <v>465440</v>
      </c>
      <c r="I1759" s="10">
        <v>351760</v>
      </c>
      <c r="J1759" s="10">
        <v>131680</v>
      </c>
      <c r="K1759" s="10">
        <v>447888</v>
      </c>
      <c r="L1759" s="10">
        <v>345615</v>
      </c>
      <c r="M1759" s="10">
        <v>188953</v>
      </c>
      <c r="N1759" s="10">
        <v>1931336</v>
      </c>
    </row>
    <row r="1760" spans="1:14">
      <c r="A1760" s="163">
        <v>694902</v>
      </c>
      <c r="B1760" s="164">
        <v>694902</v>
      </c>
      <c r="C1760" s="353" t="s">
        <v>2570</v>
      </c>
      <c r="D1760" s="353"/>
      <c r="E1760" s="353"/>
      <c r="F1760" s="353"/>
      <c r="G1760" s="164">
        <v>150</v>
      </c>
      <c r="H1760" s="10">
        <v>872700</v>
      </c>
      <c r="I1760" s="10">
        <v>659550</v>
      </c>
      <c r="J1760" s="10">
        <v>246900</v>
      </c>
      <c r="K1760" s="10">
        <v>727079</v>
      </c>
      <c r="L1760" s="10">
        <v>546527</v>
      </c>
      <c r="M1760" s="10">
        <v>188953</v>
      </c>
      <c r="N1760" s="10">
        <v>3241709</v>
      </c>
    </row>
    <row r="1761" spans="1:14">
      <c r="A1761" s="163">
        <v>755001</v>
      </c>
      <c r="B1761" s="164">
        <v>755001</v>
      </c>
      <c r="C1761" s="353" t="s">
        <v>2571</v>
      </c>
      <c r="D1761" s="353"/>
      <c r="E1761" s="353"/>
      <c r="F1761" s="353"/>
      <c r="G1761" s="164">
        <v>40</v>
      </c>
      <c r="H1761" s="10">
        <v>232720</v>
      </c>
      <c r="I1761" s="10">
        <v>175880</v>
      </c>
      <c r="J1761" s="10">
        <v>0</v>
      </c>
      <c r="K1761" s="10">
        <v>172669</v>
      </c>
      <c r="L1761" s="10">
        <v>129145</v>
      </c>
      <c r="M1761" s="10">
        <v>188953</v>
      </c>
      <c r="N1761" s="10">
        <v>899367</v>
      </c>
    </row>
    <row r="1762" spans="1:14">
      <c r="A1762" s="163">
        <v>755002</v>
      </c>
      <c r="B1762" s="164">
        <v>755002</v>
      </c>
      <c r="C1762" s="353" t="s">
        <v>2572</v>
      </c>
      <c r="D1762" s="353"/>
      <c r="E1762" s="353"/>
      <c r="F1762" s="353"/>
      <c r="G1762" s="164">
        <v>40</v>
      </c>
      <c r="H1762" s="10">
        <v>232720</v>
      </c>
      <c r="I1762" s="10">
        <v>175880</v>
      </c>
      <c r="J1762" s="10">
        <v>0</v>
      </c>
      <c r="K1762" s="10">
        <v>172669</v>
      </c>
      <c r="L1762" s="10">
        <v>129145</v>
      </c>
      <c r="M1762" s="10">
        <v>188953</v>
      </c>
      <c r="N1762" s="10">
        <v>899367</v>
      </c>
    </row>
    <row r="1763" spans="1:14">
      <c r="A1763" s="163">
        <v>755003</v>
      </c>
      <c r="B1763" s="164">
        <v>755003</v>
      </c>
      <c r="C1763" s="353" t="s">
        <v>2573</v>
      </c>
      <c r="D1763" s="353"/>
      <c r="E1763" s="353"/>
      <c r="F1763" s="353"/>
      <c r="G1763" s="164">
        <v>40</v>
      </c>
      <c r="H1763" s="10">
        <v>232720</v>
      </c>
      <c r="I1763" s="10">
        <v>175880</v>
      </c>
      <c r="J1763" s="10">
        <v>0</v>
      </c>
      <c r="K1763" s="10">
        <v>172669</v>
      </c>
      <c r="L1763" s="10">
        <v>129145</v>
      </c>
      <c r="M1763" s="10">
        <v>188953</v>
      </c>
      <c r="N1763" s="10">
        <v>899367</v>
      </c>
    </row>
    <row r="1764" spans="1:14">
      <c r="A1764" s="163">
        <v>683101</v>
      </c>
      <c r="B1764" s="164">
        <v>683101</v>
      </c>
      <c r="C1764" s="353" t="s">
        <v>2574</v>
      </c>
      <c r="D1764" s="353"/>
      <c r="E1764" s="353"/>
      <c r="F1764" s="353"/>
      <c r="G1764" s="164">
        <v>150</v>
      </c>
      <c r="H1764" s="10">
        <v>872700</v>
      </c>
      <c r="I1764" s="10">
        <v>659550</v>
      </c>
      <c r="J1764" s="10">
        <v>246900</v>
      </c>
      <c r="K1764" s="10">
        <v>727079</v>
      </c>
      <c r="L1764" s="10">
        <v>546527</v>
      </c>
      <c r="M1764" s="10">
        <v>188953</v>
      </c>
      <c r="N1764" s="10">
        <v>3241709</v>
      </c>
    </row>
    <row r="1765" spans="1:14">
      <c r="A1765" s="163">
        <v>684104</v>
      </c>
      <c r="B1765" s="164">
        <v>684104</v>
      </c>
      <c r="C1765" s="353" t="s">
        <v>2575</v>
      </c>
      <c r="D1765" s="353"/>
      <c r="E1765" s="353"/>
      <c r="F1765" s="353"/>
      <c r="G1765" s="164">
        <v>170</v>
      </c>
      <c r="H1765" s="10">
        <v>989060</v>
      </c>
      <c r="I1765" s="10">
        <v>747490</v>
      </c>
      <c r="J1765" s="10">
        <v>279820</v>
      </c>
      <c r="K1765" s="10">
        <v>798418</v>
      </c>
      <c r="L1765" s="10">
        <v>596414</v>
      </c>
      <c r="M1765" s="10">
        <v>188953</v>
      </c>
      <c r="N1765" s="10">
        <v>3600155</v>
      </c>
    </row>
    <row r="1766" spans="1:14">
      <c r="A1766" s="163">
        <v>685102</v>
      </c>
      <c r="B1766" s="164">
        <v>685102</v>
      </c>
      <c r="C1766" s="353" t="s">
        <v>2576</v>
      </c>
      <c r="D1766" s="353"/>
      <c r="E1766" s="353"/>
      <c r="F1766" s="353"/>
      <c r="G1766" s="164">
        <v>150</v>
      </c>
      <c r="H1766" s="10">
        <v>872700</v>
      </c>
      <c r="I1766" s="10">
        <v>659550</v>
      </c>
      <c r="J1766" s="10">
        <v>246900</v>
      </c>
      <c r="K1766" s="10">
        <v>727079</v>
      </c>
      <c r="L1766" s="10">
        <v>546527</v>
      </c>
      <c r="M1766" s="10">
        <v>188953</v>
      </c>
      <c r="N1766" s="10">
        <v>3241709</v>
      </c>
    </row>
    <row r="1767" spans="1:14">
      <c r="A1767" s="163">
        <v>691301</v>
      </c>
      <c r="B1767" s="164">
        <v>691301</v>
      </c>
      <c r="C1767" s="353" t="s">
        <v>2577</v>
      </c>
      <c r="D1767" s="353"/>
      <c r="E1767" s="353"/>
      <c r="F1767" s="353"/>
      <c r="G1767" s="164">
        <v>50</v>
      </c>
      <c r="H1767" s="10">
        <v>290900</v>
      </c>
      <c r="I1767" s="10">
        <v>219850</v>
      </c>
      <c r="J1767" s="10">
        <v>82300</v>
      </c>
      <c r="K1767" s="10">
        <v>216885</v>
      </c>
      <c r="L1767" s="10">
        <v>176709</v>
      </c>
      <c r="M1767" s="10">
        <v>188953</v>
      </c>
      <c r="N1767" s="10">
        <v>1175597</v>
      </c>
    </row>
    <row r="1768" spans="1:14">
      <c r="A1768" s="163">
        <v>697101</v>
      </c>
      <c r="B1768" s="167">
        <v>697101</v>
      </c>
      <c r="C1768" s="351" t="s">
        <v>2578</v>
      </c>
      <c r="D1768" s="351"/>
      <c r="E1768" s="345" t="s">
        <v>2579</v>
      </c>
      <c r="F1768" s="345"/>
      <c r="G1768" s="164">
        <v>44</v>
      </c>
      <c r="H1768" s="10">
        <v>255992</v>
      </c>
      <c r="I1768" s="10">
        <v>193468</v>
      </c>
      <c r="J1768" s="10">
        <v>0</v>
      </c>
      <c r="K1768" s="10">
        <v>216885</v>
      </c>
      <c r="L1768" s="10">
        <v>176709</v>
      </c>
      <c r="M1768" s="10">
        <v>188953</v>
      </c>
      <c r="N1768" s="10">
        <v>1032007</v>
      </c>
    </row>
    <row r="1769" spans="1:14">
      <c r="A1769" s="163">
        <v>699102</v>
      </c>
      <c r="B1769" s="164">
        <v>699102</v>
      </c>
      <c r="C1769" s="353" t="s">
        <v>2580</v>
      </c>
      <c r="D1769" s="353"/>
      <c r="E1769" s="353"/>
      <c r="F1769" s="353"/>
      <c r="G1769" s="164">
        <v>40</v>
      </c>
      <c r="H1769" s="10">
        <v>232720</v>
      </c>
      <c r="I1769" s="10">
        <v>175880</v>
      </c>
      <c r="J1769" s="10">
        <v>0</v>
      </c>
      <c r="K1769" s="10">
        <v>172669</v>
      </c>
      <c r="L1769" s="10">
        <v>129145</v>
      </c>
      <c r="M1769" s="10">
        <v>188953</v>
      </c>
      <c r="N1769" s="10">
        <v>899367</v>
      </c>
    </row>
    <row r="1770" spans="1:14">
      <c r="A1770" s="163" t="s">
        <v>2581</v>
      </c>
      <c r="B1770" s="168">
        <v>694101</v>
      </c>
      <c r="C1770" s="353" t="s">
        <v>2582</v>
      </c>
      <c r="D1770" s="353"/>
      <c r="E1770" s="353"/>
      <c r="F1770" s="353"/>
      <c r="G1770" s="164">
        <v>150</v>
      </c>
      <c r="H1770" s="10">
        <v>872700</v>
      </c>
      <c r="I1770" s="10">
        <v>659550</v>
      </c>
      <c r="J1770" s="10">
        <v>246900</v>
      </c>
      <c r="K1770" s="10">
        <v>727079</v>
      </c>
      <c r="L1770" s="10">
        <v>546527</v>
      </c>
      <c r="M1770" s="10">
        <v>188953</v>
      </c>
      <c r="N1770" s="10">
        <v>3241709</v>
      </c>
    </row>
    <row r="1771" spans="1:14">
      <c r="A1771" s="163">
        <v>758001</v>
      </c>
      <c r="B1771" s="164">
        <v>758001</v>
      </c>
      <c r="C1771" s="353" t="s">
        <v>2583</v>
      </c>
      <c r="D1771" s="353"/>
      <c r="E1771" s="353"/>
      <c r="F1771" s="353"/>
      <c r="G1771" s="164">
        <v>150</v>
      </c>
      <c r="H1771" s="10">
        <v>872700</v>
      </c>
      <c r="I1771" s="10">
        <v>659550</v>
      </c>
      <c r="J1771" s="10">
        <v>246900</v>
      </c>
      <c r="K1771" s="10">
        <v>727079</v>
      </c>
      <c r="L1771" s="10">
        <v>546527</v>
      </c>
      <c r="M1771" s="10">
        <v>188953</v>
      </c>
      <c r="N1771" s="10">
        <v>3241709</v>
      </c>
    </row>
    <row r="1772" spans="1:14">
      <c r="A1772" s="163">
        <v>701204</v>
      </c>
      <c r="B1772" s="164">
        <v>701204</v>
      </c>
      <c r="C1772" s="353" t="s">
        <v>2584</v>
      </c>
      <c r="D1772" s="353"/>
      <c r="E1772" s="353"/>
      <c r="F1772" s="353"/>
      <c r="G1772" s="164">
        <v>85</v>
      </c>
      <c r="H1772" s="10">
        <v>494530</v>
      </c>
      <c r="I1772" s="10">
        <v>373745</v>
      </c>
      <c r="J1772" s="10">
        <v>139910</v>
      </c>
      <c r="K1772" s="10">
        <v>505708</v>
      </c>
      <c r="L1772" s="10">
        <v>370599</v>
      </c>
      <c r="M1772" s="10">
        <v>188953</v>
      </c>
      <c r="N1772" s="10">
        <v>2073445</v>
      </c>
    </row>
    <row r="1773" spans="1:14">
      <c r="A1773" s="163">
        <v>701301</v>
      </c>
      <c r="B1773" s="164">
        <v>701301</v>
      </c>
      <c r="C1773" s="353" t="s">
        <v>2585</v>
      </c>
      <c r="D1773" s="353"/>
      <c r="E1773" s="353"/>
      <c r="F1773" s="353"/>
      <c r="G1773" s="164">
        <v>30</v>
      </c>
      <c r="H1773" s="10">
        <v>174540</v>
      </c>
      <c r="I1773" s="10">
        <v>131910</v>
      </c>
      <c r="J1773" s="10">
        <v>0</v>
      </c>
      <c r="K1773" s="10">
        <v>104490</v>
      </c>
      <c r="L1773" s="10">
        <v>124834</v>
      </c>
      <c r="M1773" s="10">
        <v>188953</v>
      </c>
      <c r="N1773" s="10">
        <v>724727</v>
      </c>
    </row>
    <row r="1774" spans="1:14">
      <c r="A1774" s="163">
        <v>701410</v>
      </c>
      <c r="B1774" s="164">
        <v>701410</v>
      </c>
      <c r="C1774" s="353" t="s">
        <v>2586</v>
      </c>
      <c r="D1774" s="353"/>
      <c r="E1774" s="353"/>
      <c r="F1774" s="353"/>
      <c r="G1774" s="164">
        <v>60</v>
      </c>
      <c r="H1774" s="10">
        <v>349080</v>
      </c>
      <c r="I1774" s="10">
        <v>263820</v>
      </c>
      <c r="J1774" s="10">
        <v>98760</v>
      </c>
      <c r="K1774" s="10">
        <v>316617</v>
      </c>
      <c r="L1774" s="10">
        <v>223923</v>
      </c>
      <c r="M1774" s="10">
        <v>188953</v>
      </c>
      <c r="N1774" s="10">
        <v>1441153</v>
      </c>
    </row>
    <row r="1775" spans="1:14">
      <c r="A1775" s="163">
        <v>701420</v>
      </c>
      <c r="B1775" s="164">
        <v>701420</v>
      </c>
      <c r="C1775" s="353" t="s">
        <v>2587</v>
      </c>
      <c r="D1775" s="353"/>
      <c r="E1775" s="353"/>
      <c r="F1775" s="353"/>
      <c r="G1775" s="164">
        <v>50</v>
      </c>
      <c r="H1775" s="10">
        <v>290900</v>
      </c>
      <c r="I1775" s="10">
        <v>219850</v>
      </c>
      <c r="J1775" s="10">
        <v>82300</v>
      </c>
      <c r="K1775" s="10">
        <v>216885</v>
      </c>
      <c r="L1775" s="10">
        <v>176709</v>
      </c>
      <c r="M1775" s="10">
        <v>188953</v>
      </c>
      <c r="N1775" s="10">
        <v>1175597</v>
      </c>
    </row>
    <row r="1776" spans="1:14">
      <c r="A1776" s="163">
        <v>703301</v>
      </c>
      <c r="B1776" s="164">
        <v>703301</v>
      </c>
      <c r="C1776" s="353" t="s">
        <v>2588</v>
      </c>
      <c r="D1776" s="353"/>
      <c r="E1776" s="353"/>
      <c r="F1776" s="353"/>
      <c r="G1776" s="164">
        <v>60</v>
      </c>
      <c r="H1776" s="10">
        <v>349080</v>
      </c>
      <c r="I1776" s="10">
        <v>263820</v>
      </c>
      <c r="J1776" s="10">
        <v>98760</v>
      </c>
      <c r="K1776" s="10">
        <v>316617</v>
      </c>
      <c r="L1776" s="10">
        <v>223923</v>
      </c>
      <c r="M1776" s="10">
        <v>188953</v>
      </c>
      <c r="N1776" s="10">
        <v>1441153</v>
      </c>
    </row>
    <row r="1777" spans="1:14">
      <c r="A1777" s="163">
        <v>710101</v>
      </c>
      <c r="B1777" s="164">
        <v>710101</v>
      </c>
      <c r="C1777" s="353" t="s">
        <v>2589</v>
      </c>
      <c r="D1777" s="353"/>
      <c r="E1777" s="353"/>
      <c r="F1777" s="353"/>
      <c r="G1777" s="164">
        <v>30</v>
      </c>
      <c r="H1777" s="10">
        <v>174540</v>
      </c>
      <c r="I1777" s="10">
        <v>131910</v>
      </c>
      <c r="J1777" s="10">
        <v>0</v>
      </c>
      <c r="K1777" s="10">
        <v>104490</v>
      </c>
      <c r="L1777" s="10">
        <v>124834</v>
      </c>
      <c r="M1777" s="10">
        <v>188953</v>
      </c>
      <c r="N1777" s="10">
        <v>724727</v>
      </c>
    </row>
    <row r="1778" spans="1:14">
      <c r="A1778" s="163">
        <v>703101</v>
      </c>
      <c r="B1778" s="164">
        <v>703101</v>
      </c>
      <c r="C1778" s="353" t="s">
        <v>2590</v>
      </c>
      <c r="D1778" s="353"/>
      <c r="E1778" s="353"/>
      <c r="F1778" s="353"/>
      <c r="G1778" s="164">
        <v>30</v>
      </c>
      <c r="H1778" s="10">
        <v>174540</v>
      </c>
      <c r="I1778" s="10">
        <v>131910</v>
      </c>
      <c r="J1778" s="10">
        <v>0</v>
      </c>
      <c r="K1778" s="10">
        <v>104490</v>
      </c>
      <c r="L1778" s="10">
        <v>124834</v>
      </c>
      <c r="M1778" s="10">
        <v>188953</v>
      </c>
      <c r="N1778" s="10">
        <v>724727</v>
      </c>
    </row>
    <row r="1779" spans="1:14">
      <c r="A1779" s="163">
        <v>703102</v>
      </c>
      <c r="B1779" s="164">
        <v>703102</v>
      </c>
      <c r="C1779" s="353" t="s">
        <v>2591</v>
      </c>
      <c r="D1779" s="353"/>
      <c r="E1779" s="353"/>
      <c r="F1779" s="353"/>
      <c r="G1779" s="164">
        <v>30</v>
      </c>
      <c r="H1779" s="10">
        <v>174540</v>
      </c>
      <c r="I1779" s="10">
        <v>131910</v>
      </c>
      <c r="J1779" s="10">
        <v>0</v>
      </c>
      <c r="K1779" s="10">
        <v>104490</v>
      </c>
      <c r="L1779" s="10">
        <v>124834</v>
      </c>
      <c r="M1779" s="10">
        <v>188953</v>
      </c>
      <c r="N1779" s="10">
        <v>724727</v>
      </c>
    </row>
    <row r="1780" spans="1:14">
      <c r="A1780" s="163">
        <v>703302</v>
      </c>
      <c r="B1780" s="164">
        <v>703302</v>
      </c>
      <c r="C1780" s="353" t="s">
        <v>2592</v>
      </c>
      <c r="D1780" s="353"/>
      <c r="E1780" s="353"/>
      <c r="F1780" s="353"/>
      <c r="G1780" s="164">
        <v>70</v>
      </c>
      <c r="H1780" s="10">
        <v>407260</v>
      </c>
      <c r="I1780" s="10">
        <v>307790</v>
      </c>
      <c r="J1780" s="10">
        <v>115220</v>
      </c>
      <c r="K1780" s="10">
        <v>376467</v>
      </c>
      <c r="L1780" s="10">
        <v>321066</v>
      </c>
      <c r="M1780" s="10">
        <v>188953</v>
      </c>
      <c r="N1780" s="10">
        <v>1716756</v>
      </c>
    </row>
    <row r="1781" spans="1:14">
      <c r="A1781" s="163">
        <v>703340</v>
      </c>
      <c r="B1781" s="164">
        <v>703340</v>
      </c>
      <c r="C1781" s="353" t="s">
        <v>2593</v>
      </c>
      <c r="D1781" s="353"/>
      <c r="E1781" s="353"/>
      <c r="F1781" s="353"/>
      <c r="G1781" s="164">
        <v>95</v>
      </c>
      <c r="H1781" s="10">
        <v>552710</v>
      </c>
      <c r="I1781" s="10">
        <v>417715</v>
      </c>
      <c r="J1781" s="10">
        <v>156370</v>
      </c>
      <c r="K1781" s="10">
        <v>564179</v>
      </c>
      <c r="L1781" s="10">
        <v>425946</v>
      </c>
      <c r="M1781" s="10">
        <v>188953</v>
      </c>
      <c r="N1781" s="10">
        <v>2305873</v>
      </c>
    </row>
    <row r="1782" spans="1:14">
      <c r="A1782" s="163">
        <v>704001</v>
      </c>
      <c r="B1782" s="164">
        <v>704001</v>
      </c>
      <c r="C1782" s="353" t="s">
        <v>2594</v>
      </c>
      <c r="D1782" s="353"/>
      <c r="E1782" s="353"/>
      <c r="F1782" s="353"/>
      <c r="G1782" s="164">
        <v>100</v>
      </c>
      <c r="H1782" s="10">
        <v>581800</v>
      </c>
      <c r="I1782" s="10">
        <v>439700</v>
      </c>
      <c r="J1782" s="10">
        <v>164600</v>
      </c>
      <c r="K1782" s="10">
        <v>564179</v>
      </c>
      <c r="L1782" s="10">
        <v>425946</v>
      </c>
      <c r="M1782" s="10">
        <v>188953</v>
      </c>
      <c r="N1782" s="10">
        <v>2365178</v>
      </c>
    </row>
    <row r="1783" spans="1:14">
      <c r="A1783" s="163">
        <v>704002</v>
      </c>
      <c r="B1783" s="164">
        <v>704002</v>
      </c>
      <c r="C1783" s="353" t="s">
        <v>2595</v>
      </c>
      <c r="D1783" s="353"/>
      <c r="E1783" s="353"/>
      <c r="F1783" s="353"/>
      <c r="G1783" s="164">
        <v>90</v>
      </c>
      <c r="H1783" s="10">
        <v>523620</v>
      </c>
      <c r="I1783" s="10">
        <v>395730</v>
      </c>
      <c r="J1783" s="10">
        <v>148140</v>
      </c>
      <c r="K1783" s="10">
        <v>505708</v>
      </c>
      <c r="L1783" s="10">
        <v>370599</v>
      </c>
      <c r="M1783" s="10">
        <v>188953</v>
      </c>
      <c r="N1783" s="10">
        <v>2132750</v>
      </c>
    </row>
    <row r="1784" spans="1:14">
      <c r="A1784" s="163">
        <v>704003</v>
      </c>
      <c r="B1784" s="164">
        <v>704003</v>
      </c>
      <c r="C1784" s="353" t="s">
        <v>2596</v>
      </c>
      <c r="D1784" s="353"/>
      <c r="E1784" s="353"/>
      <c r="F1784" s="353"/>
      <c r="G1784" s="166">
        <v>97</v>
      </c>
      <c r="H1784" s="10">
        <v>564346</v>
      </c>
      <c r="I1784" s="10">
        <v>426509</v>
      </c>
      <c r="J1784" s="10">
        <v>159662</v>
      </c>
      <c r="K1784" s="10">
        <v>564179</v>
      </c>
      <c r="L1784" s="10">
        <v>425946</v>
      </c>
      <c r="M1784" s="10">
        <v>188953</v>
      </c>
      <c r="N1784" s="10">
        <v>2329595</v>
      </c>
    </row>
    <row r="1785" spans="1:14" ht="24">
      <c r="A1785" s="163">
        <v>568403</v>
      </c>
      <c r="B1785" s="164">
        <v>568403</v>
      </c>
      <c r="C1785" s="353" t="s">
        <v>2597</v>
      </c>
      <c r="D1785" s="353"/>
      <c r="E1785" s="353"/>
      <c r="F1785" s="353"/>
      <c r="G1785" s="164">
        <v>215</v>
      </c>
      <c r="H1785" s="10">
        <v>1250870</v>
      </c>
      <c r="I1785" s="10">
        <v>945355</v>
      </c>
      <c r="J1785" s="10">
        <v>353890</v>
      </c>
      <c r="K1785" s="10">
        <v>1089802</v>
      </c>
      <c r="L1785" s="10" t="s">
        <v>440</v>
      </c>
      <c r="M1785" s="10">
        <v>188953</v>
      </c>
      <c r="N1785" s="10">
        <v>3828870</v>
      </c>
    </row>
    <row r="1786" spans="1:14">
      <c r="A1786" s="163">
        <v>706102</v>
      </c>
      <c r="B1786" s="164">
        <v>706102</v>
      </c>
      <c r="C1786" s="353" t="s">
        <v>2598</v>
      </c>
      <c r="D1786" s="353"/>
      <c r="E1786" s="353"/>
      <c r="F1786" s="353"/>
      <c r="G1786" s="164">
        <v>130</v>
      </c>
      <c r="H1786" s="10">
        <v>756340</v>
      </c>
      <c r="I1786" s="10">
        <v>571610</v>
      </c>
      <c r="J1786" s="10">
        <v>213980</v>
      </c>
      <c r="K1786" s="10">
        <v>597058</v>
      </c>
      <c r="L1786" s="10">
        <v>511404</v>
      </c>
      <c r="M1786" s="10">
        <v>188953</v>
      </c>
      <c r="N1786" s="10">
        <v>2839345</v>
      </c>
    </row>
    <row r="1787" spans="1:14" ht="24">
      <c r="A1787" s="163">
        <v>706103</v>
      </c>
      <c r="B1787" s="164">
        <v>706103</v>
      </c>
      <c r="C1787" s="353" t="s">
        <v>2599</v>
      </c>
      <c r="D1787" s="353"/>
      <c r="E1787" s="353"/>
      <c r="F1787" s="353"/>
      <c r="G1787" s="164">
        <v>300</v>
      </c>
      <c r="H1787" s="10">
        <v>1745400</v>
      </c>
      <c r="I1787" s="10">
        <v>1319100</v>
      </c>
      <c r="J1787" s="10">
        <v>493800</v>
      </c>
      <c r="K1787" s="10">
        <v>1564130</v>
      </c>
      <c r="L1787" s="10" t="s">
        <v>440</v>
      </c>
      <c r="M1787" s="10">
        <v>188953</v>
      </c>
      <c r="N1787" s="10">
        <v>5311383</v>
      </c>
    </row>
    <row r="1788" spans="1:14">
      <c r="A1788" s="163">
        <v>707501</v>
      </c>
      <c r="B1788" s="164">
        <v>707501</v>
      </c>
      <c r="C1788" s="353" t="s">
        <v>2600</v>
      </c>
      <c r="D1788" s="353"/>
      <c r="E1788" s="353"/>
      <c r="F1788" s="353"/>
      <c r="G1788" s="164">
        <v>135</v>
      </c>
      <c r="H1788" s="10">
        <v>785430</v>
      </c>
      <c r="I1788" s="10">
        <v>593595</v>
      </c>
      <c r="J1788" s="10">
        <v>222210</v>
      </c>
      <c r="K1788" s="10">
        <v>727079</v>
      </c>
      <c r="L1788" s="10">
        <v>546527</v>
      </c>
      <c r="M1788" s="10">
        <v>188953</v>
      </c>
      <c r="N1788" s="10">
        <v>3063794</v>
      </c>
    </row>
    <row r="1789" spans="1:14">
      <c r="A1789" s="163">
        <v>707502</v>
      </c>
      <c r="B1789" s="164">
        <v>707502</v>
      </c>
      <c r="C1789" s="353" t="s">
        <v>2601</v>
      </c>
      <c r="D1789" s="353"/>
      <c r="E1789" s="353"/>
      <c r="F1789" s="353"/>
      <c r="G1789" s="164">
        <v>135</v>
      </c>
      <c r="H1789" s="10">
        <v>785430</v>
      </c>
      <c r="I1789" s="10">
        <v>593595</v>
      </c>
      <c r="J1789" s="10">
        <v>222210</v>
      </c>
      <c r="K1789" s="10">
        <v>727079</v>
      </c>
      <c r="L1789" s="10">
        <v>546527</v>
      </c>
      <c r="M1789" s="10">
        <v>188953</v>
      </c>
      <c r="N1789" s="10">
        <v>3063794</v>
      </c>
    </row>
    <row r="1790" spans="1:14">
      <c r="A1790" s="163">
        <v>709101</v>
      </c>
      <c r="B1790" s="164">
        <v>709101</v>
      </c>
      <c r="C1790" s="353" t="s">
        <v>2602</v>
      </c>
      <c r="D1790" s="353"/>
      <c r="E1790" s="353"/>
      <c r="F1790" s="353"/>
      <c r="G1790" s="164">
        <v>20</v>
      </c>
      <c r="H1790" s="10">
        <v>116360</v>
      </c>
      <c r="I1790" s="10">
        <v>87940</v>
      </c>
      <c r="J1790" s="10">
        <v>0</v>
      </c>
      <c r="K1790" s="10">
        <v>50277</v>
      </c>
      <c r="L1790" s="10">
        <v>120914</v>
      </c>
      <c r="M1790" s="10">
        <v>188953</v>
      </c>
      <c r="N1790" s="10">
        <v>564444</v>
      </c>
    </row>
    <row r="1791" spans="1:14">
      <c r="A1791" s="163">
        <v>709102</v>
      </c>
      <c r="B1791" s="164">
        <v>709102</v>
      </c>
      <c r="C1791" s="353" t="s">
        <v>2603</v>
      </c>
      <c r="D1791" s="353"/>
      <c r="E1791" s="353"/>
      <c r="F1791" s="353"/>
      <c r="G1791" s="164">
        <v>20</v>
      </c>
      <c r="H1791" s="10">
        <v>116360</v>
      </c>
      <c r="I1791" s="10">
        <v>87940</v>
      </c>
      <c r="J1791" s="10">
        <v>0</v>
      </c>
      <c r="K1791" s="10">
        <v>50277</v>
      </c>
      <c r="L1791" s="10">
        <v>120914</v>
      </c>
      <c r="M1791" s="10">
        <v>188953</v>
      </c>
      <c r="N1791" s="10">
        <v>564444</v>
      </c>
    </row>
    <row r="1792" spans="1:14">
      <c r="A1792" s="163">
        <v>597940</v>
      </c>
      <c r="B1792" s="164">
        <v>597940</v>
      </c>
      <c r="C1792" s="353" t="s">
        <v>2604</v>
      </c>
      <c r="D1792" s="353"/>
      <c r="E1792" s="353"/>
      <c r="F1792" s="353"/>
      <c r="G1792" s="164">
        <v>150</v>
      </c>
      <c r="H1792" s="10">
        <v>872700</v>
      </c>
      <c r="I1792" s="10">
        <v>659550</v>
      </c>
      <c r="J1792" s="10">
        <v>246900</v>
      </c>
      <c r="K1792" s="10">
        <v>727079</v>
      </c>
      <c r="L1792" s="10">
        <v>546527</v>
      </c>
      <c r="M1792" s="10">
        <v>188953</v>
      </c>
      <c r="N1792" s="10">
        <v>3241709</v>
      </c>
    </row>
    <row r="1793" spans="1:14">
      <c r="A1793" s="163">
        <v>597941</v>
      </c>
      <c r="B1793" s="164">
        <v>597941</v>
      </c>
      <c r="C1793" s="353" t="s">
        <v>2605</v>
      </c>
      <c r="D1793" s="353"/>
      <c r="E1793" s="353"/>
      <c r="F1793" s="353"/>
      <c r="G1793" s="164">
        <v>170</v>
      </c>
      <c r="H1793" s="10">
        <v>989060</v>
      </c>
      <c r="I1793" s="10">
        <v>747490</v>
      </c>
      <c r="J1793" s="10">
        <v>279820</v>
      </c>
      <c r="K1793" s="10">
        <v>798418</v>
      </c>
      <c r="L1793" s="10">
        <v>596414</v>
      </c>
      <c r="M1793" s="10">
        <v>188953</v>
      </c>
      <c r="N1793" s="10">
        <v>3600155</v>
      </c>
    </row>
    <row r="1794" spans="1:14">
      <c r="A1794" s="163">
        <v>597990</v>
      </c>
      <c r="B1794" s="164">
        <v>597990</v>
      </c>
      <c r="C1794" s="353" t="s">
        <v>2606</v>
      </c>
      <c r="D1794" s="353"/>
      <c r="E1794" s="353"/>
      <c r="F1794" s="353"/>
      <c r="G1794" s="166">
        <v>130</v>
      </c>
      <c r="H1794" s="10">
        <v>756340</v>
      </c>
      <c r="I1794" s="10">
        <v>571610</v>
      </c>
      <c r="J1794" s="10">
        <v>213980</v>
      </c>
      <c r="K1794" s="10">
        <v>597058</v>
      </c>
      <c r="L1794" s="10">
        <v>511404</v>
      </c>
      <c r="M1794" s="10">
        <v>188953</v>
      </c>
      <c r="N1794" s="10">
        <v>2839345</v>
      </c>
    </row>
    <row r="1795" spans="1:14">
      <c r="A1795" s="163">
        <v>705110</v>
      </c>
      <c r="B1795" s="164">
        <v>705110</v>
      </c>
      <c r="C1795" s="353" t="s">
        <v>2607</v>
      </c>
      <c r="D1795" s="353"/>
      <c r="E1795" s="353"/>
      <c r="F1795" s="353"/>
      <c r="G1795" s="164">
        <v>70</v>
      </c>
      <c r="H1795" s="10">
        <v>407260</v>
      </c>
      <c r="I1795" s="10">
        <v>307790</v>
      </c>
      <c r="J1795" s="10">
        <v>115220</v>
      </c>
      <c r="K1795" s="10">
        <v>376467</v>
      </c>
      <c r="L1795" s="10">
        <v>321066</v>
      </c>
      <c r="M1795" s="10">
        <v>188953</v>
      </c>
      <c r="N1795" s="10">
        <v>1716756</v>
      </c>
    </row>
    <row r="1796" spans="1:14">
      <c r="A1796" s="163">
        <v>705210</v>
      </c>
      <c r="B1796" s="164">
        <v>705210</v>
      </c>
      <c r="C1796" s="353" t="s">
        <v>2608</v>
      </c>
      <c r="D1796" s="353"/>
      <c r="E1796" s="353"/>
      <c r="F1796" s="353"/>
      <c r="G1796" s="164">
        <v>50</v>
      </c>
      <c r="H1796" s="10">
        <v>290900</v>
      </c>
      <c r="I1796" s="10">
        <v>219850</v>
      </c>
      <c r="J1796" s="10">
        <v>82300</v>
      </c>
      <c r="K1796" s="10">
        <v>216885</v>
      </c>
      <c r="L1796" s="10">
        <v>176709</v>
      </c>
      <c r="M1796" s="10">
        <v>188953</v>
      </c>
      <c r="N1796" s="10">
        <v>1175597</v>
      </c>
    </row>
    <row r="1797" spans="1:14">
      <c r="A1797" s="163">
        <v>705301</v>
      </c>
      <c r="B1797" s="164">
        <v>705301</v>
      </c>
      <c r="C1797" s="353" t="s">
        <v>2609</v>
      </c>
      <c r="D1797" s="353"/>
      <c r="E1797" s="353"/>
      <c r="F1797" s="353"/>
      <c r="G1797" s="164">
        <v>90</v>
      </c>
      <c r="H1797" s="10">
        <v>523620</v>
      </c>
      <c r="I1797" s="10">
        <v>395730</v>
      </c>
      <c r="J1797" s="10">
        <v>148140</v>
      </c>
      <c r="K1797" s="10">
        <v>505708</v>
      </c>
      <c r="L1797" s="10">
        <v>370599</v>
      </c>
      <c r="M1797" s="10">
        <v>188953</v>
      </c>
      <c r="N1797" s="10">
        <v>2132750</v>
      </c>
    </row>
    <row r="1798" spans="1:14">
      <c r="A1798" s="163">
        <v>705302</v>
      </c>
      <c r="B1798" s="164">
        <v>705302</v>
      </c>
      <c r="C1798" s="353" t="s">
        <v>2610</v>
      </c>
      <c r="D1798" s="353"/>
      <c r="E1798" s="353"/>
      <c r="F1798" s="353"/>
      <c r="G1798" s="164">
        <v>130</v>
      </c>
      <c r="H1798" s="10">
        <v>756340</v>
      </c>
      <c r="I1798" s="10">
        <v>571610</v>
      </c>
      <c r="J1798" s="10">
        <v>213980</v>
      </c>
      <c r="K1798" s="10">
        <v>597058</v>
      </c>
      <c r="L1798" s="10">
        <v>511404</v>
      </c>
      <c r="M1798" s="10">
        <v>188953</v>
      </c>
      <c r="N1798" s="10">
        <v>2839345</v>
      </c>
    </row>
    <row r="1799" spans="1:14">
      <c r="A1799" s="163">
        <v>705303</v>
      </c>
      <c r="B1799" s="164">
        <v>705303</v>
      </c>
      <c r="C1799" s="353" t="s">
        <v>2611</v>
      </c>
      <c r="D1799" s="353"/>
      <c r="E1799" s="353"/>
      <c r="F1799" s="353"/>
      <c r="G1799" s="164">
        <v>105</v>
      </c>
      <c r="H1799" s="10">
        <v>610890</v>
      </c>
      <c r="I1799" s="10">
        <v>461685</v>
      </c>
      <c r="J1799" s="10">
        <v>172830</v>
      </c>
      <c r="K1799" s="10">
        <v>579390</v>
      </c>
      <c r="L1799" s="10">
        <v>480958</v>
      </c>
      <c r="M1799" s="10">
        <v>188953</v>
      </c>
      <c r="N1799" s="10">
        <v>2494706</v>
      </c>
    </row>
    <row r="1800" spans="1:14">
      <c r="A1800" s="163">
        <v>707701</v>
      </c>
      <c r="B1800" s="164">
        <v>707701</v>
      </c>
      <c r="C1800" s="353" t="s">
        <v>2612</v>
      </c>
      <c r="D1800" s="353"/>
      <c r="E1800" s="353"/>
      <c r="F1800" s="353"/>
      <c r="G1800" s="164">
        <v>140</v>
      </c>
      <c r="H1800" s="10">
        <v>814520</v>
      </c>
      <c r="I1800" s="10">
        <v>615580</v>
      </c>
      <c r="J1800" s="10">
        <v>230440</v>
      </c>
      <c r="K1800" s="10">
        <v>727079</v>
      </c>
      <c r="L1800" s="10">
        <v>546527</v>
      </c>
      <c r="M1800" s="10">
        <v>188953</v>
      </c>
      <c r="N1800" s="10">
        <v>3123099</v>
      </c>
    </row>
    <row r="1801" spans="1:14">
      <c r="A1801" s="163">
        <v>707702</v>
      </c>
      <c r="B1801" s="164">
        <v>707702</v>
      </c>
      <c r="C1801" s="353" t="s">
        <v>2613</v>
      </c>
      <c r="D1801" s="353"/>
      <c r="E1801" s="353"/>
      <c r="F1801" s="353"/>
      <c r="G1801" s="164">
        <v>140</v>
      </c>
      <c r="H1801" s="10">
        <v>814520</v>
      </c>
      <c r="I1801" s="10">
        <v>615580</v>
      </c>
      <c r="J1801" s="10">
        <v>230440</v>
      </c>
      <c r="K1801" s="10">
        <v>727079</v>
      </c>
      <c r="L1801" s="10">
        <v>546527</v>
      </c>
      <c r="M1801" s="10">
        <v>188953</v>
      </c>
      <c r="N1801" s="10">
        <v>3123099</v>
      </c>
    </row>
    <row r="1802" spans="1:14">
      <c r="A1802" s="163">
        <v>709201</v>
      </c>
      <c r="B1802" s="164">
        <v>709201</v>
      </c>
      <c r="C1802" s="353" t="s">
        <v>2614</v>
      </c>
      <c r="D1802" s="353"/>
      <c r="E1802" s="353"/>
      <c r="F1802" s="353"/>
      <c r="G1802" s="164">
        <v>140</v>
      </c>
      <c r="H1802" s="10">
        <v>814520</v>
      </c>
      <c r="I1802" s="10">
        <v>615580</v>
      </c>
      <c r="J1802" s="10">
        <v>230440</v>
      </c>
      <c r="K1802" s="10">
        <v>727079</v>
      </c>
      <c r="L1802" s="10">
        <v>546527</v>
      </c>
      <c r="M1802" s="10">
        <v>188953</v>
      </c>
      <c r="N1802" s="10">
        <v>3123099</v>
      </c>
    </row>
    <row r="1803" spans="1:14">
      <c r="A1803" s="163">
        <v>709202</v>
      </c>
      <c r="B1803" s="164">
        <v>709202</v>
      </c>
      <c r="C1803" s="353" t="s">
        <v>2615</v>
      </c>
      <c r="D1803" s="353"/>
      <c r="E1803" s="353"/>
      <c r="F1803" s="353"/>
      <c r="G1803" s="164">
        <v>140</v>
      </c>
      <c r="H1803" s="10">
        <v>814520</v>
      </c>
      <c r="I1803" s="10">
        <v>615580</v>
      </c>
      <c r="J1803" s="10">
        <v>230440</v>
      </c>
      <c r="K1803" s="10">
        <v>727079</v>
      </c>
      <c r="L1803" s="10">
        <v>546527</v>
      </c>
      <c r="M1803" s="10">
        <v>188953</v>
      </c>
      <c r="N1803" s="10">
        <v>3123099</v>
      </c>
    </row>
    <row r="1804" spans="1:14">
      <c r="A1804" s="163">
        <v>709203</v>
      </c>
      <c r="B1804" s="164">
        <v>709203</v>
      </c>
      <c r="C1804" s="353" t="s">
        <v>2616</v>
      </c>
      <c r="D1804" s="353"/>
      <c r="E1804" s="353"/>
      <c r="F1804" s="353"/>
      <c r="G1804" s="164">
        <v>70</v>
      </c>
      <c r="H1804" s="10">
        <v>407260</v>
      </c>
      <c r="I1804" s="10">
        <v>307790</v>
      </c>
      <c r="J1804" s="10">
        <v>115220</v>
      </c>
      <c r="K1804" s="10">
        <v>376467</v>
      </c>
      <c r="L1804" s="10">
        <v>321066</v>
      </c>
      <c r="M1804" s="10">
        <v>188953</v>
      </c>
      <c r="N1804" s="10">
        <v>1716756</v>
      </c>
    </row>
    <row r="1805" spans="1:14">
      <c r="A1805" s="163">
        <v>706001</v>
      </c>
      <c r="B1805" s="164">
        <v>706001</v>
      </c>
      <c r="C1805" s="353" t="s">
        <v>2617</v>
      </c>
      <c r="D1805" s="353"/>
      <c r="E1805" s="353"/>
      <c r="F1805" s="353"/>
      <c r="G1805" s="164">
        <v>150</v>
      </c>
      <c r="H1805" s="10">
        <v>872700</v>
      </c>
      <c r="I1805" s="10">
        <v>659550</v>
      </c>
      <c r="J1805" s="10">
        <v>246900</v>
      </c>
      <c r="K1805" s="10">
        <v>727079</v>
      </c>
      <c r="L1805" s="10">
        <v>546527</v>
      </c>
      <c r="M1805" s="10">
        <v>188953</v>
      </c>
      <c r="N1805" s="10">
        <v>3241709</v>
      </c>
    </row>
    <row r="1806" spans="1:14">
      <c r="A1806" s="163">
        <v>707120</v>
      </c>
      <c r="B1806" s="164">
        <v>707120</v>
      </c>
      <c r="C1806" s="353" t="s">
        <v>2618</v>
      </c>
      <c r="D1806" s="353"/>
      <c r="E1806" s="353"/>
      <c r="F1806" s="353"/>
      <c r="G1806" s="164">
        <v>70</v>
      </c>
      <c r="H1806" s="10">
        <v>407260</v>
      </c>
      <c r="I1806" s="10">
        <v>307790</v>
      </c>
      <c r="J1806" s="10">
        <v>115220</v>
      </c>
      <c r="K1806" s="10">
        <v>376467</v>
      </c>
      <c r="L1806" s="10">
        <v>321066</v>
      </c>
      <c r="M1806" s="10">
        <v>188953</v>
      </c>
      <c r="N1806" s="10">
        <v>1716756</v>
      </c>
    </row>
    <row r="1807" spans="1:14">
      <c r="A1807" s="163">
        <v>707130</v>
      </c>
      <c r="B1807" s="164">
        <v>707130</v>
      </c>
      <c r="C1807" s="353" t="s">
        <v>2619</v>
      </c>
      <c r="D1807" s="353"/>
      <c r="E1807" s="353"/>
      <c r="F1807" s="353"/>
      <c r="G1807" s="164">
        <v>110</v>
      </c>
      <c r="H1807" s="10">
        <v>639980</v>
      </c>
      <c r="I1807" s="10">
        <v>483670</v>
      </c>
      <c r="J1807" s="10">
        <v>181060</v>
      </c>
      <c r="K1807" s="10">
        <v>579390</v>
      </c>
      <c r="L1807" s="10">
        <v>480958</v>
      </c>
      <c r="M1807" s="10">
        <v>188953</v>
      </c>
      <c r="N1807" s="10">
        <v>2554011</v>
      </c>
    </row>
    <row r="1808" spans="1:14">
      <c r="A1808" s="163">
        <v>707201</v>
      </c>
      <c r="B1808" s="164">
        <v>707201</v>
      </c>
      <c r="C1808" s="353" t="s">
        <v>2620</v>
      </c>
      <c r="D1808" s="353"/>
      <c r="E1808" s="353"/>
      <c r="F1808" s="353"/>
      <c r="G1808" s="164">
        <v>130</v>
      </c>
      <c r="H1808" s="10">
        <v>756340</v>
      </c>
      <c r="I1808" s="10">
        <v>571610</v>
      </c>
      <c r="J1808" s="10">
        <v>213980</v>
      </c>
      <c r="K1808" s="10">
        <v>597058</v>
      </c>
      <c r="L1808" s="10">
        <v>511404</v>
      </c>
      <c r="M1808" s="10">
        <v>188953</v>
      </c>
      <c r="N1808" s="10">
        <v>2839345</v>
      </c>
    </row>
    <row r="1809" spans="1:14">
      <c r="A1809" s="163">
        <v>707301</v>
      </c>
      <c r="B1809" s="164">
        <v>707301</v>
      </c>
      <c r="C1809" s="353" t="s">
        <v>2621</v>
      </c>
      <c r="D1809" s="353"/>
      <c r="E1809" s="353"/>
      <c r="F1809" s="353"/>
      <c r="G1809" s="164">
        <v>150</v>
      </c>
      <c r="H1809" s="10">
        <v>872700</v>
      </c>
      <c r="I1809" s="10">
        <v>659550</v>
      </c>
      <c r="J1809" s="10">
        <v>246900</v>
      </c>
      <c r="K1809" s="10">
        <v>727079</v>
      </c>
      <c r="L1809" s="10">
        <v>546527</v>
      </c>
      <c r="M1809" s="10">
        <v>188953</v>
      </c>
      <c r="N1809" s="10">
        <v>3241709</v>
      </c>
    </row>
    <row r="1810" spans="1:14">
      <c r="A1810" s="163">
        <v>707401</v>
      </c>
      <c r="B1810" s="164">
        <v>707401</v>
      </c>
      <c r="C1810" s="353" t="s">
        <v>2622</v>
      </c>
      <c r="D1810" s="353"/>
      <c r="E1810" s="353"/>
      <c r="F1810" s="353"/>
      <c r="G1810" s="164">
        <v>130</v>
      </c>
      <c r="H1810" s="10">
        <v>756340</v>
      </c>
      <c r="I1810" s="10">
        <v>571610</v>
      </c>
      <c r="J1810" s="10">
        <v>213980</v>
      </c>
      <c r="K1810" s="10">
        <v>597058</v>
      </c>
      <c r="L1810" s="10">
        <v>511404</v>
      </c>
      <c r="M1810" s="10">
        <v>188953</v>
      </c>
      <c r="N1810" s="10">
        <v>2839345</v>
      </c>
    </row>
    <row r="1811" spans="1:14">
      <c r="A1811" s="163">
        <v>717201</v>
      </c>
      <c r="B1811" s="164">
        <v>717201</v>
      </c>
      <c r="C1811" s="353" t="s">
        <v>2623</v>
      </c>
      <c r="D1811" s="353"/>
      <c r="E1811" s="353"/>
      <c r="F1811" s="353"/>
      <c r="G1811" s="164">
        <v>90</v>
      </c>
      <c r="H1811" s="10">
        <v>523620</v>
      </c>
      <c r="I1811" s="10">
        <v>395730</v>
      </c>
      <c r="J1811" s="10">
        <v>148140</v>
      </c>
      <c r="K1811" s="10">
        <v>505708</v>
      </c>
      <c r="L1811" s="10">
        <v>370599</v>
      </c>
      <c r="M1811" s="10">
        <v>188953</v>
      </c>
      <c r="N1811" s="10">
        <v>2132750</v>
      </c>
    </row>
    <row r="1812" spans="1:14">
      <c r="A1812" s="163">
        <v>717202</v>
      </c>
      <c r="B1812" s="164">
        <v>717202</v>
      </c>
      <c r="C1812" s="353" t="s">
        <v>2624</v>
      </c>
      <c r="D1812" s="353"/>
      <c r="E1812" s="353"/>
      <c r="F1812" s="353"/>
      <c r="G1812" s="164">
        <v>90</v>
      </c>
      <c r="H1812" s="10">
        <v>523620</v>
      </c>
      <c r="I1812" s="10">
        <v>395730</v>
      </c>
      <c r="J1812" s="10">
        <v>148140</v>
      </c>
      <c r="K1812" s="10">
        <v>505708</v>
      </c>
      <c r="L1812" s="10">
        <v>370599</v>
      </c>
      <c r="M1812" s="10">
        <v>188953</v>
      </c>
      <c r="N1812" s="10">
        <v>2132750</v>
      </c>
    </row>
    <row r="1813" spans="1:14">
      <c r="A1813" s="163">
        <v>717920</v>
      </c>
      <c r="B1813" s="164">
        <v>717920</v>
      </c>
      <c r="C1813" s="353" t="s">
        <v>2625</v>
      </c>
      <c r="D1813" s="353"/>
      <c r="E1813" s="353"/>
      <c r="F1813" s="353"/>
      <c r="G1813" s="164">
        <v>50</v>
      </c>
      <c r="H1813" s="10">
        <v>290900</v>
      </c>
      <c r="I1813" s="10">
        <v>219850</v>
      </c>
      <c r="J1813" s="10">
        <v>82300</v>
      </c>
      <c r="K1813" s="10">
        <v>216885</v>
      </c>
      <c r="L1813" s="10">
        <v>176709</v>
      </c>
      <c r="M1813" s="10">
        <v>188953</v>
      </c>
      <c r="N1813" s="10">
        <v>1175597</v>
      </c>
    </row>
    <row r="1814" spans="1:14">
      <c r="A1814" s="163">
        <v>710921</v>
      </c>
      <c r="B1814" s="164">
        <v>710921</v>
      </c>
      <c r="C1814" s="353" t="s">
        <v>2626</v>
      </c>
      <c r="D1814" s="353"/>
      <c r="E1814" s="353"/>
      <c r="F1814" s="353"/>
      <c r="G1814" s="164">
        <v>20</v>
      </c>
      <c r="H1814" s="10">
        <v>116360</v>
      </c>
      <c r="I1814" s="10">
        <v>87940</v>
      </c>
      <c r="J1814" s="10">
        <v>0</v>
      </c>
      <c r="K1814" s="10">
        <v>50277</v>
      </c>
      <c r="L1814" s="10">
        <v>120914</v>
      </c>
      <c r="M1814" s="10">
        <v>188953</v>
      </c>
      <c r="N1814" s="10">
        <v>564444</v>
      </c>
    </row>
    <row r="1815" spans="1:14">
      <c r="A1815" s="163">
        <v>712001</v>
      </c>
      <c r="B1815" s="164">
        <v>712001</v>
      </c>
      <c r="C1815" s="353" t="s">
        <v>2627</v>
      </c>
      <c r="D1815" s="353"/>
      <c r="E1815" s="353"/>
      <c r="F1815" s="353"/>
      <c r="G1815" s="164">
        <v>20</v>
      </c>
      <c r="H1815" s="10">
        <v>116360</v>
      </c>
      <c r="I1815" s="10">
        <v>87940</v>
      </c>
      <c r="J1815" s="10">
        <v>0</v>
      </c>
      <c r="K1815" s="10">
        <v>50277</v>
      </c>
      <c r="L1815" s="10">
        <v>120914</v>
      </c>
      <c r="M1815" s="10">
        <v>188953</v>
      </c>
      <c r="N1815" s="10">
        <v>564444</v>
      </c>
    </row>
    <row r="1816" spans="1:14">
      <c r="A1816" s="163">
        <v>717301</v>
      </c>
      <c r="B1816" s="164">
        <v>717301</v>
      </c>
      <c r="C1816" s="353" t="s">
        <v>2628</v>
      </c>
      <c r="D1816" s="353"/>
      <c r="E1816" s="353"/>
      <c r="F1816" s="353"/>
      <c r="G1816" s="164">
        <v>40</v>
      </c>
      <c r="H1816" s="10">
        <v>232720</v>
      </c>
      <c r="I1816" s="10">
        <v>175880</v>
      </c>
      <c r="J1816" s="10">
        <v>0</v>
      </c>
      <c r="K1816" s="10">
        <v>172669</v>
      </c>
      <c r="L1816" s="10">
        <v>129145</v>
      </c>
      <c r="M1816" s="10">
        <v>188953</v>
      </c>
      <c r="N1816" s="10">
        <v>899367</v>
      </c>
    </row>
    <row r="1817" spans="1:14">
      <c r="A1817" s="163">
        <v>718101</v>
      </c>
      <c r="B1817" s="164">
        <v>718101</v>
      </c>
      <c r="C1817" s="353" t="s">
        <v>2629</v>
      </c>
      <c r="D1817" s="353"/>
      <c r="E1817" s="353"/>
      <c r="F1817" s="353"/>
      <c r="G1817" s="164">
        <v>20</v>
      </c>
      <c r="H1817" s="10">
        <v>116360</v>
      </c>
      <c r="I1817" s="10">
        <v>87940</v>
      </c>
      <c r="J1817" s="10">
        <v>0</v>
      </c>
      <c r="K1817" s="10">
        <v>50277</v>
      </c>
      <c r="L1817" s="10">
        <v>120914</v>
      </c>
      <c r="M1817" s="10">
        <v>188953</v>
      </c>
      <c r="N1817" s="10">
        <v>564444</v>
      </c>
    </row>
    <row r="1818" spans="1:14">
      <c r="A1818" s="163">
        <v>718102</v>
      </c>
      <c r="B1818" s="164">
        <v>718102</v>
      </c>
      <c r="C1818" s="353" t="s">
        <v>2630</v>
      </c>
      <c r="D1818" s="353"/>
      <c r="E1818" s="353"/>
      <c r="F1818" s="353"/>
      <c r="G1818" s="164">
        <v>20</v>
      </c>
      <c r="H1818" s="10">
        <v>116360</v>
      </c>
      <c r="I1818" s="10">
        <v>87940</v>
      </c>
      <c r="J1818" s="10">
        <v>0</v>
      </c>
      <c r="K1818" s="10">
        <v>50277</v>
      </c>
      <c r="L1818" s="10">
        <v>120914</v>
      </c>
      <c r="M1818" s="10">
        <v>188953</v>
      </c>
      <c r="N1818" s="10">
        <v>564444</v>
      </c>
    </row>
    <row r="1819" spans="1:14">
      <c r="A1819" s="163">
        <v>713401</v>
      </c>
      <c r="B1819" s="164">
        <v>713401</v>
      </c>
      <c r="C1819" s="353" t="s">
        <v>2631</v>
      </c>
      <c r="D1819" s="353"/>
      <c r="E1819" s="353"/>
      <c r="F1819" s="353"/>
      <c r="G1819" s="164">
        <v>30</v>
      </c>
      <c r="H1819" s="10">
        <v>174540</v>
      </c>
      <c r="I1819" s="10">
        <v>131910</v>
      </c>
      <c r="J1819" s="10">
        <v>0</v>
      </c>
      <c r="K1819" s="10">
        <v>104490</v>
      </c>
      <c r="L1819" s="10">
        <v>124834</v>
      </c>
      <c r="M1819" s="10">
        <v>188953</v>
      </c>
      <c r="N1819" s="10">
        <v>724727</v>
      </c>
    </row>
    <row r="1820" spans="1:14">
      <c r="A1820" s="163">
        <v>713501</v>
      </c>
      <c r="B1820" s="164">
        <v>713501</v>
      </c>
      <c r="C1820" s="353" t="s">
        <v>2632</v>
      </c>
      <c r="D1820" s="353"/>
      <c r="E1820" s="353"/>
      <c r="F1820" s="353"/>
      <c r="G1820" s="164">
        <v>20</v>
      </c>
      <c r="H1820" s="10">
        <v>116360</v>
      </c>
      <c r="I1820" s="10">
        <v>87940</v>
      </c>
      <c r="J1820" s="10">
        <v>0</v>
      </c>
      <c r="K1820" s="10">
        <v>50277</v>
      </c>
      <c r="L1820" s="10">
        <v>120914</v>
      </c>
      <c r="M1820" s="10">
        <v>188953</v>
      </c>
      <c r="N1820" s="10">
        <v>564444</v>
      </c>
    </row>
    <row r="1821" spans="1:14">
      <c r="A1821" s="163">
        <v>713502</v>
      </c>
      <c r="B1821" s="164">
        <v>713502</v>
      </c>
      <c r="C1821" s="353" t="s">
        <v>2633</v>
      </c>
      <c r="D1821" s="353"/>
      <c r="E1821" s="353"/>
      <c r="F1821" s="353"/>
      <c r="G1821" s="164">
        <v>20</v>
      </c>
      <c r="H1821" s="10">
        <v>116360</v>
      </c>
      <c r="I1821" s="10">
        <v>87940</v>
      </c>
      <c r="J1821" s="10">
        <v>0</v>
      </c>
      <c r="K1821" s="10">
        <v>50277</v>
      </c>
      <c r="L1821" s="10">
        <v>120914</v>
      </c>
      <c r="M1821" s="10">
        <v>188953</v>
      </c>
      <c r="N1821" s="10">
        <v>564444</v>
      </c>
    </row>
    <row r="1822" spans="1:14">
      <c r="A1822" s="163">
        <v>863103</v>
      </c>
      <c r="B1822" s="164">
        <v>863103</v>
      </c>
      <c r="C1822" s="353" t="s">
        <v>2634</v>
      </c>
      <c r="D1822" s="353"/>
      <c r="E1822" s="353"/>
      <c r="F1822" s="353"/>
      <c r="G1822" s="164">
        <v>20</v>
      </c>
      <c r="H1822" s="10">
        <v>116360</v>
      </c>
      <c r="I1822" s="10">
        <v>87940</v>
      </c>
      <c r="J1822" s="10">
        <v>0</v>
      </c>
      <c r="K1822" s="10">
        <v>50277</v>
      </c>
      <c r="L1822" s="10">
        <v>120914</v>
      </c>
      <c r="M1822" s="10">
        <v>188953</v>
      </c>
      <c r="N1822" s="10">
        <v>564444</v>
      </c>
    </row>
    <row r="1823" spans="1:14">
      <c r="A1823" s="163">
        <v>863104</v>
      </c>
      <c r="B1823" s="164">
        <v>863104</v>
      </c>
      <c r="C1823" s="353" t="s">
        <v>2635</v>
      </c>
      <c r="D1823" s="353"/>
      <c r="E1823" s="353"/>
      <c r="F1823" s="353"/>
      <c r="G1823" s="164">
        <v>34</v>
      </c>
      <c r="H1823" s="10">
        <v>197812</v>
      </c>
      <c r="I1823" s="10">
        <v>149498</v>
      </c>
      <c r="J1823" s="10">
        <v>0</v>
      </c>
      <c r="K1823" s="10">
        <v>172669</v>
      </c>
      <c r="L1823" s="10">
        <v>129145</v>
      </c>
      <c r="M1823" s="10">
        <v>188953</v>
      </c>
      <c r="N1823" s="10">
        <v>838077</v>
      </c>
    </row>
    <row r="1824" spans="1:14">
      <c r="A1824" s="163">
        <v>863105</v>
      </c>
      <c r="B1824" s="164">
        <v>863105</v>
      </c>
      <c r="C1824" s="353" t="s">
        <v>2636</v>
      </c>
      <c r="D1824" s="353"/>
      <c r="E1824" s="353"/>
      <c r="F1824" s="353"/>
      <c r="G1824" s="164">
        <v>30</v>
      </c>
      <c r="H1824" s="10">
        <v>174540</v>
      </c>
      <c r="I1824" s="10">
        <v>131910</v>
      </c>
      <c r="J1824" s="10">
        <v>0</v>
      </c>
      <c r="K1824" s="10">
        <v>104490</v>
      </c>
      <c r="L1824" s="10">
        <v>124834</v>
      </c>
      <c r="M1824" s="10">
        <v>188953</v>
      </c>
      <c r="N1824" s="10">
        <v>724727</v>
      </c>
    </row>
    <row r="1825" spans="1:14">
      <c r="A1825" s="163">
        <v>712401</v>
      </c>
      <c r="B1825" s="164">
        <v>712401</v>
      </c>
      <c r="C1825" s="353" t="s">
        <v>2637</v>
      </c>
      <c r="D1825" s="353"/>
      <c r="E1825" s="353"/>
      <c r="F1825" s="353"/>
      <c r="G1825" s="164">
        <v>55</v>
      </c>
      <c r="H1825" s="10">
        <v>319990</v>
      </c>
      <c r="I1825" s="10">
        <v>241835</v>
      </c>
      <c r="J1825" s="10">
        <v>90530</v>
      </c>
      <c r="K1825" s="10">
        <v>316617</v>
      </c>
      <c r="L1825" s="10">
        <v>223923</v>
      </c>
      <c r="M1825" s="10">
        <v>188953</v>
      </c>
      <c r="N1825" s="10">
        <v>1381848</v>
      </c>
    </row>
    <row r="1826" spans="1:14">
      <c r="A1826" s="163">
        <v>713101</v>
      </c>
      <c r="B1826" s="164">
        <v>713101</v>
      </c>
      <c r="C1826" s="353" t="s">
        <v>2638</v>
      </c>
      <c r="D1826" s="353"/>
      <c r="E1826" s="353"/>
      <c r="F1826" s="353"/>
      <c r="G1826" s="164">
        <v>55</v>
      </c>
      <c r="H1826" s="10">
        <v>319990</v>
      </c>
      <c r="I1826" s="10">
        <v>241835</v>
      </c>
      <c r="J1826" s="10">
        <v>90530</v>
      </c>
      <c r="K1826" s="10">
        <v>316617</v>
      </c>
      <c r="L1826" s="10">
        <v>223923</v>
      </c>
      <c r="M1826" s="10">
        <v>188953</v>
      </c>
      <c r="N1826" s="10">
        <v>1381848</v>
      </c>
    </row>
    <row r="1827" spans="1:14">
      <c r="A1827" s="163">
        <v>715003</v>
      </c>
      <c r="B1827" s="164">
        <v>715003</v>
      </c>
      <c r="C1827" s="353" t="s">
        <v>2639</v>
      </c>
      <c r="D1827" s="353"/>
      <c r="E1827" s="353"/>
      <c r="F1827" s="353"/>
      <c r="G1827" s="164">
        <v>40</v>
      </c>
      <c r="H1827" s="10">
        <v>232720</v>
      </c>
      <c r="I1827" s="10">
        <v>175880</v>
      </c>
      <c r="J1827" s="10">
        <v>0</v>
      </c>
      <c r="K1827" s="10">
        <v>172669</v>
      </c>
      <c r="L1827" s="10">
        <v>129145</v>
      </c>
      <c r="M1827" s="10">
        <v>188953</v>
      </c>
      <c r="N1827" s="10">
        <v>899367</v>
      </c>
    </row>
    <row r="1828" spans="1:14">
      <c r="A1828" s="163">
        <v>715004</v>
      </c>
      <c r="B1828" s="164">
        <v>715004</v>
      </c>
      <c r="C1828" s="353" t="s">
        <v>2640</v>
      </c>
      <c r="D1828" s="353"/>
      <c r="E1828" s="353"/>
      <c r="F1828" s="353"/>
      <c r="G1828" s="164">
        <v>60</v>
      </c>
      <c r="H1828" s="10">
        <v>349080</v>
      </c>
      <c r="I1828" s="10">
        <v>263820</v>
      </c>
      <c r="J1828" s="10">
        <v>98760</v>
      </c>
      <c r="K1828" s="10">
        <v>316617</v>
      </c>
      <c r="L1828" s="10">
        <v>223923</v>
      </c>
      <c r="M1828" s="10">
        <v>188953</v>
      </c>
      <c r="N1828" s="10">
        <v>1441153</v>
      </c>
    </row>
    <row r="1829" spans="1:14">
      <c r="A1829" s="163">
        <v>715006</v>
      </c>
      <c r="B1829" s="164">
        <v>715006</v>
      </c>
      <c r="C1829" s="353" t="s">
        <v>2641</v>
      </c>
      <c r="D1829" s="353"/>
      <c r="E1829" s="353"/>
      <c r="F1829" s="353"/>
      <c r="G1829" s="164">
        <v>80</v>
      </c>
      <c r="H1829" s="10">
        <v>465440</v>
      </c>
      <c r="I1829" s="10">
        <v>351760</v>
      </c>
      <c r="J1829" s="10">
        <v>131680</v>
      </c>
      <c r="K1829" s="10">
        <v>447888</v>
      </c>
      <c r="L1829" s="10">
        <v>345615</v>
      </c>
      <c r="M1829" s="10">
        <v>188953</v>
      </c>
      <c r="N1829" s="10">
        <v>1931336</v>
      </c>
    </row>
    <row r="1830" spans="1:14">
      <c r="A1830" s="163">
        <v>707920</v>
      </c>
      <c r="B1830" s="164">
        <v>707920</v>
      </c>
      <c r="C1830" s="353" t="s">
        <v>2642</v>
      </c>
      <c r="D1830" s="353"/>
      <c r="E1830" s="353"/>
      <c r="F1830" s="353"/>
      <c r="G1830" s="164">
        <v>50</v>
      </c>
      <c r="H1830" s="10">
        <v>290900</v>
      </c>
      <c r="I1830" s="10">
        <v>219850</v>
      </c>
      <c r="J1830" s="10">
        <v>82300</v>
      </c>
      <c r="K1830" s="10">
        <v>216885</v>
      </c>
      <c r="L1830" s="10">
        <v>176709</v>
      </c>
      <c r="M1830" s="10">
        <v>188953</v>
      </c>
      <c r="N1830" s="10">
        <v>1175597</v>
      </c>
    </row>
    <row r="1831" spans="1:14">
      <c r="A1831" s="163">
        <v>717901</v>
      </c>
      <c r="B1831" s="164">
        <v>717901</v>
      </c>
      <c r="C1831" s="351" t="s">
        <v>2643</v>
      </c>
      <c r="D1831" s="351"/>
      <c r="E1831" s="351"/>
      <c r="F1831" s="351"/>
      <c r="G1831" s="164">
        <v>60</v>
      </c>
      <c r="H1831" s="10">
        <v>349080</v>
      </c>
      <c r="I1831" s="10">
        <v>263820</v>
      </c>
      <c r="J1831" s="10">
        <v>98760</v>
      </c>
      <c r="K1831" s="10">
        <v>316617</v>
      </c>
      <c r="L1831" s="10">
        <v>223923</v>
      </c>
      <c r="M1831" s="10">
        <v>188953</v>
      </c>
      <c r="N1831" s="10">
        <v>1441153</v>
      </c>
    </row>
    <row r="1832" spans="1:14">
      <c r="A1832" s="163">
        <v>717902</v>
      </c>
      <c r="B1832" s="164">
        <v>717902</v>
      </c>
      <c r="C1832" s="353" t="s">
        <v>2644</v>
      </c>
      <c r="D1832" s="353"/>
      <c r="E1832" s="353"/>
      <c r="F1832" s="353"/>
      <c r="G1832" s="164">
        <v>50</v>
      </c>
      <c r="H1832" s="10">
        <v>290900</v>
      </c>
      <c r="I1832" s="10">
        <v>219850</v>
      </c>
      <c r="J1832" s="10">
        <v>82300</v>
      </c>
      <c r="K1832" s="10">
        <v>216885</v>
      </c>
      <c r="L1832" s="10">
        <v>176709</v>
      </c>
      <c r="M1832" s="10">
        <v>188953</v>
      </c>
      <c r="N1832" s="10">
        <v>1175597</v>
      </c>
    </row>
    <row r="1833" spans="1:14">
      <c r="A1833" s="163">
        <v>756101</v>
      </c>
      <c r="B1833" s="164">
        <v>756101</v>
      </c>
      <c r="C1833" s="353" t="s">
        <v>2645</v>
      </c>
      <c r="D1833" s="353"/>
      <c r="E1833" s="353"/>
      <c r="F1833" s="353"/>
      <c r="G1833" s="164">
        <v>110</v>
      </c>
      <c r="H1833" s="10">
        <v>639980</v>
      </c>
      <c r="I1833" s="10">
        <v>483670</v>
      </c>
      <c r="J1833" s="10">
        <v>181060</v>
      </c>
      <c r="K1833" s="10">
        <v>579390</v>
      </c>
      <c r="L1833" s="10">
        <v>480958</v>
      </c>
      <c r="M1833" s="10">
        <v>188953</v>
      </c>
      <c r="N1833" s="10">
        <v>2554011</v>
      </c>
    </row>
    <row r="1834" spans="1:14">
      <c r="A1834" s="163">
        <v>756102</v>
      </c>
      <c r="B1834" s="164">
        <v>756102</v>
      </c>
      <c r="C1834" s="353" t="s">
        <v>2646</v>
      </c>
      <c r="D1834" s="353"/>
      <c r="E1834" s="353"/>
      <c r="F1834" s="353"/>
      <c r="G1834" s="164">
        <v>110</v>
      </c>
      <c r="H1834" s="10">
        <v>639980</v>
      </c>
      <c r="I1834" s="10">
        <v>483670</v>
      </c>
      <c r="J1834" s="10">
        <v>181060</v>
      </c>
      <c r="K1834" s="10">
        <v>579390</v>
      </c>
      <c r="L1834" s="10">
        <v>480958</v>
      </c>
      <c r="M1834" s="10">
        <v>188953</v>
      </c>
      <c r="N1834" s="10">
        <v>2554011</v>
      </c>
    </row>
    <row r="1835" spans="1:14">
      <c r="A1835" s="163">
        <v>756201</v>
      </c>
      <c r="B1835" s="164">
        <v>756201</v>
      </c>
      <c r="C1835" s="353" t="s">
        <v>2647</v>
      </c>
      <c r="D1835" s="353"/>
      <c r="E1835" s="353"/>
      <c r="F1835" s="353"/>
      <c r="G1835" s="164">
        <v>70</v>
      </c>
      <c r="H1835" s="10">
        <v>407260</v>
      </c>
      <c r="I1835" s="10">
        <v>307790</v>
      </c>
      <c r="J1835" s="10">
        <v>115220</v>
      </c>
      <c r="K1835" s="10">
        <v>376467</v>
      </c>
      <c r="L1835" s="10">
        <v>321066</v>
      </c>
      <c r="M1835" s="10">
        <v>188953</v>
      </c>
      <c r="N1835" s="10">
        <v>1716756</v>
      </c>
    </row>
    <row r="1836" spans="1:14">
      <c r="A1836" s="163">
        <v>756901</v>
      </c>
      <c r="B1836" s="164">
        <v>756901</v>
      </c>
      <c r="C1836" s="353" t="s">
        <v>2648</v>
      </c>
      <c r="D1836" s="353"/>
      <c r="E1836" s="353"/>
      <c r="F1836" s="353"/>
      <c r="G1836" s="164">
        <v>40</v>
      </c>
      <c r="H1836" s="10">
        <v>232720</v>
      </c>
      <c r="I1836" s="10">
        <v>175880</v>
      </c>
      <c r="J1836" s="10">
        <v>0</v>
      </c>
      <c r="K1836" s="10">
        <v>172669</v>
      </c>
      <c r="L1836" s="10">
        <v>129145</v>
      </c>
      <c r="M1836" s="10">
        <v>188953</v>
      </c>
      <c r="N1836" s="10">
        <v>899367</v>
      </c>
    </row>
    <row r="1837" spans="1:14">
      <c r="A1837" s="163">
        <v>756903</v>
      </c>
      <c r="B1837" s="164">
        <v>756903</v>
      </c>
      <c r="C1837" s="353" t="s">
        <v>2649</v>
      </c>
      <c r="D1837" s="353"/>
      <c r="E1837" s="353"/>
      <c r="F1837" s="353"/>
      <c r="G1837" s="164">
        <v>40</v>
      </c>
      <c r="H1837" s="10">
        <v>232720</v>
      </c>
      <c r="I1837" s="10">
        <v>175880</v>
      </c>
      <c r="J1837" s="10">
        <v>0</v>
      </c>
      <c r="K1837" s="10">
        <v>172669</v>
      </c>
      <c r="L1837" s="10">
        <v>129145</v>
      </c>
      <c r="M1837" s="10">
        <v>188953</v>
      </c>
      <c r="N1837" s="10">
        <v>899367</v>
      </c>
    </row>
    <row r="1838" spans="1:14">
      <c r="A1838" s="163">
        <v>754101</v>
      </c>
      <c r="B1838" s="164">
        <v>754101</v>
      </c>
      <c r="C1838" s="353" t="s">
        <v>2650</v>
      </c>
      <c r="D1838" s="353"/>
      <c r="E1838" s="353"/>
      <c r="F1838" s="353"/>
      <c r="G1838" s="164">
        <v>30</v>
      </c>
      <c r="H1838" s="10">
        <v>174540</v>
      </c>
      <c r="I1838" s="10">
        <v>131910</v>
      </c>
      <c r="J1838" s="10">
        <v>0</v>
      </c>
      <c r="K1838" s="10">
        <v>104490</v>
      </c>
      <c r="L1838" s="10">
        <v>124834</v>
      </c>
      <c r="M1838" s="10">
        <v>188953</v>
      </c>
      <c r="N1838" s="10">
        <v>724727</v>
      </c>
    </row>
    <row r="1839" spans="1:14">
      <c r="A1839" s="163">
        <v>659301</v>
      </c>
      <c r="B1839" s="164">
        <v>659301</v>
      </c>
      <c r="C1839" s="353" t="s">
        <v>2651</v>
      </c>
      <c r="D1839" s="353"/>
      <c r="E1839" s="353"/>
      <c r="F1839" s="353"/>
      <c r="G1839" s="164">
        <v>75</v>
      </c>
      <c r="H1839" s="10">
        <v>436350</v>
      </c>
      <c r="I1839" s="10">
        <v>329775</v>
      </c>
      <c r="J1839" s="10">
        <v>123450</v>
      </c>
      <c r="K1839" s="10">
        <v>447888</v>
      </c>
      <c r="L1839" s="10">
        <v>345615</v>
      </c>
      <c r="M1839" s="10">
        <v>188953</v>
      </c>
      <c r="N1839" s="10">
        <v>1872031</v>
      </c>
    </row>
    <row r="1840" spans="1:14">
      <c r="A1840" s="163">
        <v>659302</v>
      </c>
      <c r="B1840" s="164">
        <v>659302</v>
      </c>
      <c r="C1840" s="353" t="s">
        <v>2652</v>
      </c>
      <c r="D1840" s="353"/>
      <c r="E1840" s="353"/>
      <c r="F1840" s="353"/>
      <c r="G1840" s="164">
        <v>75</v>
      </c>
      <c r="H1840" s="10">
        <v>436350</v>
      </c>
      <c r="I1840" s="10">
        <v>329775</v>
      </c>
      <c r="J1840" s="10">
        <v>123450</v>
      </c>
      <c r="K1840" s="10">
        <v>447888</v>
      </c>
      <c r="L1840" s="10">
        <v>345615</v>
      </c>
      <c r="M1840" s="10">
        <v>188953</v>
      </c>
      <c r="N1840" s="10">
        <v>1872031</v>
      </c>
    </row>
    <row r="1841" spans="1:14">
      <c r="A1841" s="163">
        <v>680101</v>
      </c>
      <c r="B1841" s="164">
        <v>680101</v>
      </c>
      <c r="C1841" s="353" t="s">
        <v>2653</v>
      </c>
      <c r="D1841" s="353"/>
      <c r="E1841" s="353"/>
      <c r="F1841" s="353"/>
      <c r="G1841" s="164">
        <v>75</v>
      </c>
      <c r="H1841" s="10">
        <v>436350</v>
      </c>
      <c r="I1841" s="10">
        <v>329775</v>
      </c>
      <c r="J1841" s="10">
        <v>123450</v>
      </c>
      <c r="K1841" s="10">
        <v>447888</v>
      </c>
      <c r="L1841" s="10">
        <v>345615</v>
      </c>
      <c r="M1841" s="10">
        <v>188953</v>
      </c>
      <c r="N1841" s="10">
        <v>1872031</v>
      </c>
    </row>
    <row r="1842" spans="1:14">
      <c r="A1842" s="163">
        <v>684001</v>
      </c>
      <c r="B1842" s="164">
        <v>684001</v>
      </c>
      <c r="C1842" s="353" t="s">
        <v>2654</v>
      </c>
      <c r="D1842" s="353"/>
      <c r="E1842" s="353"/>
      <c r="F1842" s="353"/>
      <c r="G1842" s="164">
        <v>150</v>
      </c>
      <c r="H1842" s="10">
        <v>872700</v>
      </c>
      <c r="I1842" s="10">
        <v>659550</v>
      </c>
      <c r="J1842" s="10">
        <v>246900</v>
      </c>
      <c r="K1842" s="10">
        <v>727079</v>
      </c>
      <c r="L1842" s="10">
        <v>546527</v>
      </c>
      <c r="M1842" s="10">
        <v>188953</v>
      </c>
      <c r="N1842" s="10">
        <v>3241709</v>
      </c>
    </row>
    <row r="1843" spans="1:14">
      <c r="A1843" s="163">
        <v>743101</v>
      </c>
      <c r="B1843" s="164">
        <v>743101</v>
      </c>
      <c r="C1843" s="353" t="s">
        <v>2655</v>
      </c>
      <c r="D1843" s="353"/>
      <c r="E1843" s="353"/>
      <c r="F1843" s="353"/>
      <c r="G1843" s="164">
        <v>120</v>
      </c>
      <c r="H1843" s="10">
        <v>698160</v>
      </c>
      <c r="I1843" s="10">
        <v>527640</v>
      </c>
      <c r="J1843" s="10">
        <v>197520</v>
      </c>
      <c r="K1843" s="10">
        <v>597058</v>
      </c>
      <c r="L1843" s="10">
        <v>511404</v>
      </c>
      <c r="M1843" s="10">
        <v>188953</v>
      </c>
      <c r="N1843" s="10">
        <v>2720735</v>
      </c>
    </row>
    <row r="1844" spans="1:14">
      <c r="A1844" s="163">
        <v>743102</v>
      </c>
      <c r="B1844" s="164">
        <v>743102</v>
      </c>
      <c r="C1844" s="353" t="s">
        <v>2656</v>
      </c>
      <c r="D1844" s="353"/>
      <c r="E1844" s="353"/>
      <c r="F1844" s="353"/>
      <c r="G1844" s="164">
        <v>120</v>
      </c>
      <c r="H1844" s="10">
        <v>698160</v>
      </c>
      <c r="I1844" s="10">
        <v>527640</v>
      </c>
      <c r="J1844" s="10">
        <v>197520</v>
      </c>
      <c r="K1844" s="10">
        <v>597058</v>
      </c>
      <c r="L1844" s="10">
        <v>511404</v>
      </c>
      <c r="M1844" s="10">
        <v>188953</v>
      </c>
      <c r="N1844" s="10">
        <v>2720735</v>
      </c>
    </row>
    <row r="1845" spans="1:14">
      <c r="A1845" s="163">
        <v>743201</v>
      </c>
      <c r="B1845" s="164">
        <v>743201</v>
      </c>
      <c r="C1845" s="353" t="s">
        <v>2657</v>
      </c>
      <c r="D1845" s="353"/>
      <c r="E1845" s="353"/>
      <c r="F1845" s="353"/>
      <c r="G1845" s="164">
        <v>120</v>
      </c>
      <c r="H1845" s="10">
        <v>698160</v>
      </c>
      <c r="I1845" s="10">
        <v>527640</v>
      </c>
      <c r="J1845" s="10">
        <v>197520</v>
      </c>
      <c r="K1845" s="10">
        <v>597058</v>
      </c>
      <c r="L1845" s="10">
        <v>511404</v>
      </c>
      <c r="M1845" s="10">
        <v>188953</v>
      </c>
      <c r="N1845" s="10">
        <v>2720735</v>
      </c>
    </row>
    <row r="1846" spans="1:14">
      <c r="A1846" s="163">
        <v>743202</v>
      </c>
      <c r="B1846" s="164">
        <v>743202</v>
      </c>
      <c r="C1846" s="353" t="s">
        <v>2658</v>
      </c>
      <c r="D1846" s="353"/>
      <c r="E1846" s="353"/>
      <c r="F1846" s="353"/>
      <c r="G1846" s="164">
        <v>120</v>
      </c>
      <c r="H1846" s="10">
        <v>698160</v>
      </c>
      <c r="I1846" s="10">
        <v>527640</v>
      </c>
      <c r="J1846" s="10">
        <v>197520</v>
      </c>
      <c r="K1846" s="10">
        <v>597058</v>
      </c>
      <c r="L1846" s="10">
        <v>511404</v>
      </c>
      <c r="M1846" s="10">
        <v>188953</v>
      </c>
      <c r="N1846" s="10">
        <v>2720735</v>
      </c>
    </row>
    <row r="1847" spans="1:14">
      <c r="A1847" s="163">
        <v>750101</v>
      </c>
      <c r="B1847" s="164">
        <v>750101</v>
      </c>
      <c r="C1847" s="353" t="s">
        <v>2659</v>
      </c>
      <c r="D1847" s="353"/>
      <c r="E1847" s="353"/>
      <c r="F1847" s="353"/>
      <c r="G1847" s="164">
        <v>55</v>
      </c>
      <c r="H1847" s="10">
        <v>319990</v>
      </c>
      <c r="I1847" s="10">
        <v>241835</v>
      </c>
      <c r="J1847" s="10">
        <v>90530</v>
      </c>
      <c r="K1847" s="10">
        <v>316617</v>
      </c>
      <c r="L1847" s="10">
        <v>223923</v>
      </c>
      <c r="M1847" s="10">
        <v>188953</v>
      </c>
      <c r="N1847" s="10">
        <v>1381848</v>
      </c>
    </row>
    <row r="1848" spans="1:14">
      <c r="A1848" s="163">
        <v>750105</v>
      </c>
      <c r="B1848" s="164">
        <v>750105</v>
      </c>
      <c r="C1848" s="353" t="s">
        <v>2660</v>
      </c>
      <c r="D1848" s="353"/>
      <c r="E1848" s="353"/>
      <c r="F1848" s="353"/>
      <c r="G1848" s="164">
        <v>55</v>
      </c>
      <c r="H1848" s="10">
        <v>319990</v>
      </c>
      <c r="I1848" s="10">
        <v>241835</v>
      </c>
      <c r="J1848" s="10">
        <v>90530</v>
      </c>
      <c r="K1848" s="10">
        <v>316617</v>
      </c>
      <c r="L1848" s="10">
        <v>223923</v>
      </c>
      <c r="M1848" s="10">
        <v>188953</v>
      </c>
      <c r="N1848" s="10">
        <v>1381848</v>
      </c>
    </row>
    <row r="1849" spans="1:14">
      <c r="A1849" s="163">
        <v>756910</v>
      </c>
      <c r="B1849" s="164">
        <v>756910</v>
      </c>
      <c r="C1849" s="353" t="s">
        <v>2661</v>
      </c>
      <c r="D1849" s="353"/>
      <c r="E1849" s="353"/>
      <c r="F1849" s="353"/>
      <c r="G1849" s="164">
        <v>30</v>
      </c>
      <c r="H1849" s="10">
        <v>174540</v>
      </c>
      <c r="I1849" s="10">
        <v>131910</v>
      </c>
      <c r="J1849" s="10">
        <v>0</v>
      </c>
      <c r="K1849" s="10">
        <v>104490</v>
      </c>
      <c r="L1849" s="10">
        <v>124834</v>
      </c>
      <c r="M1849" s="10">
        <v>188953</v>
      </c>
      <c r="N1849" s="10">
        <v>724727</v>
      </c>
    </row>
    <row r="1850" spans="1:14">
      <c r="A1850" s="163">
        <v>770101</v>
      </c>
      <c r="B1850" s="164">
        <v>770101</v>
      </c>
      <c r="C1850" s="353" t="s">
        <v>2662</v>
      </c>
      <c r="D1850" s="353"/>
      <c r="E1850" s="353"/>
      <c r="F1850" s="353"/>
      <c r="G1850" s="164">
        <v>54</v>
      </c>
      <c r="H1850" s="10">
        <v>314172</v>
      </c>
      <c r="I1850" s="10">
        <v>237438</v>
      </c>
      <c r="J1850" s="10">
        <v>88884</v>
      </c>
      <c r="K1850" s="10">
        <v>316617</v>
      </c>
      <c r="L1850" s="10">
        <v>223923</v>
      </c>
      <c r="M1850" s="10">
        <v>188953</v>
      </c>
      <c r="N1850" s="10">
        <v>1369987</v>
      </c>
    </row>
    <row r="1851" spans="1:14">
      <c r="A1851" s="163">
        <v>770201</v>
      </c>
      <c r="B1851" s="164">
        <v>770201</v>
      </c>
      <c r="C1851" s="353" t="s">
        <v>2663</v>
      </c>
      <c r="D1851" s="353"/>
      <c r="E1851" s="353"/>
      <c r="F1851" s="353"/>
      <c r="G1851" s="164">
        <v>114</v>
      </c>
      <c r="H1851" s="10">
        <v>663252</v>
      </c>
      <c r="I1851" s="10">
        <v>501258</v>
      </c>
      <c r="J1851" s="10">
        <v>187644</v>
      </c>
      <c r="K1851" s="10">
        <v>597058</v>
      </c>
      <c r="L1851" s="10">
        <v>511404</v>
      </c>
      <c r="M1851" s="10">
        <v>188953</v>
      </c>
      <c r="N1851" s="10">
        <v>2649569</v>
      </c>
    </row>
    <row r="1852" spans="1:14">
      <c r="A1852" s="163">
        <v>796101</v>
      </c>
      <c r="B1852" s="164">
        <v>796101</v>
      </c>
      <c r="C1852" s="353" t="s">
        <v>2664</v>
      </c>
      <c r="D1852" s="353"/>
      <c r="E1852" s="353"/>
      <c r="F1852" s="353"/>
      <c r="G1852" s="164">
        <v>94</v>
      </c>
      <c r="H1852" s="10">
        <v>546892</v>
      </c>
      <c r="I1852" s="10">
        <v>413318</v>
      </c>
      <c r="J1852" s="10">
        <v>154724</v>
      </c>
      <c r="K1852" s="10">
        <v>564179</v>
      </c>
      <c r="L1852" s="10">
        <v>425946</v>
      </c>
      <c r="M1852" s="10">
        <v>188953</v>
      </c>
      <c r="N1852" s="10">
        <v>2294012</v>
      </c>
    </row>
    <row r="1853" spans="1:14">
      <c r="A1853" s="163">
        <v>808011</v>
      </c>
      <c r="B1853" s="164">
        <v>808011</v>
      </c>
      <c r="C1853" s="353" t="s">
        <v>2665</v>
      </c>
      <c r="D1853" s="353"/>
      <c r="E1853" s="353"/>
      <c r="F1853" s="353"/>
      <c r="G1853" s="164">
        <v>54</v>
      </c>
      <c r="H1853" s="10">
        <v>314172</v>
      </c>
      <c r="I1853" s="10">
        <v>237438</v>
      </c>
      <c r="J1853" s="10">
        <v>88884</v>
      </c>
      <c r="K1853" s="10">
        <v>316617</v>
      </c>
      <c r="L1853" s="10">
        <v>223923</v>
      </c>
      <c r="M1853" s="10">
        <v>188953</v>
      </c>
      <c r="N1853" s="10">
        <v>1369987</v>
      </c>
    </row>
    <row r="1854" spans="1:14">
      <c r="A1854" s="163">
        <v>834203</v>
      </c>
      <c r="B1854" s="164">
        <v>834203</v>
      </c>
      <c r="C1854" s="353" t="s">
        <v>2666</v>
      </c>
      <c r="D1854" s="353"/>
      <c r="E1854" s="353"/>
      <c r="F1854" s="353"/>
      <c r="G1854" s="164">
        <v>54</v>
      </c>
      <c r="H1854" s="10">
        <v>314172</v>
      </c>
      <c r="I1854" s="10">
        <v>237438</v>
      </c>
      <c r="J1854" s="10">
        <v>88884</v>
      </c>
      <c r="K1854" s="10">
        <v>316617</v>
      </c>
      <c r="L1854" s="10">
        <v>223923</v>
      </c>
      <c r="M1854" s="10">
        <v>188953</v>
      </c>
      <c r="N1854" s="10">
        <v>1369987</v>
      </c>
    </row>
    <row r="1855" spans="1:14">
      <c r="A1855" s="163">
        <v>834401</v>
      </c>
      <c r="B1855" s="164">
        <v>834401</v>
      </c>
      <c r="C1855" s="353" t="s">
        <v>2667</v>
      </c>
      <c r="D1855" s="353"/>
      <c r="E1855" s="353"/>
      <c r="F1855" s="353"/>
      <c r="G1855" s="164">
        <v>51</v>
      </c>
      <c r="H1855" s="10">
        <v>296718</v>
      </c>
      <c r="I1855" s="10">
        <v>224247</v>
      </c>
      <c r="J1855" s="10">
        <v>83946</v>
      </c>
      <c r="K1855" s="10">
        <v>316617</v>
      </c>
      <c r="L1855" s="10">
        <v>223923</v>
      </c>
      <c r="M1855" s="10">
        <v>188953</v>
      </c>
      <c r="N1855" s="10">
        <v>1334404</v>
      </c>
    </row>
    <row r="1856" spans="1:14">
      <c r="A1856" s="163">
        <v>834601</v>
      </c>
      <c r="B1856" s="164">
        <v>834601</v>
      </c>
      <c r="C1856" s="353" t="s">
        <v>2668</v>
      </c>
      <c r="D1856" s="353"/>
      <c r="E1856" s="353"/>
      <c r="F1856" s="353"/>
      <c r="G1856" s="164">
        <v>51</v>
      </c>
      <c r="H1856" s="10">
        <v>296718</v>
      </c>
      <c r="I1856" s="10">
        <v>224247</v>
      </c>
      <c r="J1856" s="10">
        <v>83946</v>
      </c>
      <c r="K1856" s="10">
        <v>316617</v>
      </c>
      <c r="L1856" s="10">
        <v>223923</v>
      </c>
      <c r="M1856" s="10">
        <v>188953</v>
      </c>
      <c r="N1856" s="10">
        <v>1334404</v>
      </c>
    </row>
    <row r="1857" spans="1:14">
      <c r="A1857" s="163">
        <v>834910</v>
      </c>
      <c r="B1857" s="164">
        <v>834910</v>
      </c>
      <c r="C1857" s="353" t="s">
        <v>2669</v>
      </c>
      <c r="D1857" s="353"/>
      <c r="E1857" s="353"/>
      <c r="F1857" s="353"/>
      <c r="G1857" s="164">
        <v>54</v>
      </c>
      <c r="H1857" s="10">
        <v>314172</v>
      </c>
      <c r="I1857" s="10">
        <v>237438</v>
      </c>
      <c r="J1857" s="10">
        <v>88884</v>
      </c>
      <c r="K1857" s="10">
        <v>316617</v>
      </c>
      <c r="L1857" s="10">
        <v>223923</v>
      </c>
      <c r="M1857" s="10">
        <v>188953</v>
      </c>
      <c r="N1857" s="10">
        <v>1369987</v>
      </c>
    </row>
    <row r="1858" spans="1:14">
      <c r="A1858" s="163">
        <v>786101</v>
      </c>
      <c r="B1858" s="164">
        <v>786101</v>
      </c>
      <c r="C1858" s="353" t="s">
        <v>2670</v>
      </c>
      <c r="D1858" s="353"/>
      <c r="E1858" s="353"/>
      <c r="F1858" s="353"/>
      <c r="G1858" s="164">
        <v>60</v>
      </c>
      <c r="H1858" s="10">
        <v>349080</v>
      </c>
      <c r="I1858" s="10">
        <v>263820</v>
      </c>
      <c r="J1858" s="10">
        <v>98760</v>
      </c>
      <c r="K1858" s="10">
        <v>316617</v>
      </c>
      <c r="L1858" s="10">
        <v>223923</v>
      </c>
      <c r="M1858" s="10">
        <v>188953</v>
      </c>
      <c r="N1858" s="10">
        <v>1441153</v>
      </c>
    </row>
    <row r="1859" spans="1:14">
      <c r="A1859" s="163">
        <v>786102</v>
      </c>
      <c r="B1859" s="164">
        <v>786102</v>
      </c>
      <c r="C1859" s="353" t="s">
        <v>2671</v>
      </c>
      <c r="D1859" s="353"/>
      <c r="E1859" s="353"/>
      <c r="F1859" s="353"/>
      <c r="G1859" s="164">
        <v>74</v>
      </c>
      <c r="H1859" s="10">
        <v>430532</v>
      </c>
      <c r="I1859" s="10">
        <v>325378</v>
      </c>
      <c r="J1859" s="10">
        <v>121804</v>
      </c>
      <c r="K1859" s="10">
        <v>447888</v>
      </c>
      <c r="L1859" s="10">
        <v>345615</v>
      </c>
      <c r="M1859" s="10">
        <v>188953</v>
      </c>
      <c r="N1859" s="10">
        <v>1860170</v>
      </c>
    </row>
    <row r="1860" spans="1:14">
      <c r="A1860" s="163">
        <v>786201</v>
      </c>
      <c r="B1860" s="164">
        <v>786201</v>
      </c>
      <c r="C1860" s="353" t="s">
        <v>2672</v>
      </c>
      <c r="D1860" s="353"/>
      <c r="E1860" s="353"/>
      <c r="F1860" s="353"/>
      <c r="G1860" s="164">
        <v>74</v>
      </c>
      <c r="H1860" s="10">
        <v>430532</v>
      </c>
      <c r="I1860" s="10">
        <v>325378</v>
      </c>
      <c r="J1860" s="10">
        <v>121804</v>
      </c>
      <c r="K1860" s="10">
        <v>447888</v>
      </c>
      <c r="L1860" s="10">
        <v>345615</v>
      </c>
      <c r="M1860" s="10">
        <v>188953</v>
      </c>
      <c r="N1860" s="10">
        <v>1860170</v>
      </c>
    </row>
    <row r="1861" spans="1:14">
      <c r="A1861" s="163">
        <v>786202</v>
      </c>
      <c r="B1861" s="164">
        <v>786202</v>
      </c>
      <c r="C1861" s="353" t="s">
        <v>2673</v>
      </c>
      <c r="D1861" s="353"/>
      <c r="E1861" s="353"/>
      <c r="F1861" s="353"/>
      <c r="G1861" s="164">
        <v>74</v>
      </c>
      <c r="H1861" s="10">
        <v>430532</v>
      </c>
      <c r="I1861" s="10">
        <v>325378</v>
      </c>
      <c r="J1861" s="10">
        <v>121804</v>
      </c>
      <c r="K1861" s="10">
        <v>447888</v>
      </c>
      <c r="L1861" s="10">
        <v>345615</v>
      </c>
      <c r="M1861" s="10">
        <v>188953</v>
      </c>
      <c r="N1861" s="10">
        <v>1860170</v>
      </c>
    </row>
    <row r="1862" spans="1:14">
      <c r="A1862" s="163">
        <v>839701</v>
      </c>
      <c r="B1862" s="167">
        <v>839701</v>
      </c>
      <c r="C1862" s="351" t="s">
        <v>2674</v>
      </c>
      <c r="D1862" s="351"/>
      <c r="E1862" s="351"/>
      <c r="F1862" s="351"/>
      <c r="G1862" s="164">
        <v>10</v>
      </c>
      <c r="H1862" s="10">
        <v>58180</v>
      </c>
      <c r="I1862" s="10">
        <v>43970</v>
      </c>
      <c r="J1862" s="10">
        <v>0</v>
      </c>
      <c r="K1862" s="10">
        <v>50277</v>
      </c>
      <c r="L1862" s="10">
        <v>120914</v>
      </c>
      <c r="M1862" s="10">
        <v>188953</v>
      </c>
      <c r="N1862" s="10">
        <v>462294</v>
      </c>
    </row>
    <row r="1863" spans="1:14">
      <c r="A1863" s="163">
        <v>839901</v>
      </c>
      <c r="B1863" s="164">
        <v>839901</v>
      </c>
      <c r="C1863" s="353" t="s">
        <v>2675</v>
      </c>
      <c r="D1863" s="353"/>
      <c r="E1863" s="353"/>
      <c r="F1863" s="353"/>
      <c r="G1863" s="164">
        <v>60</v>
      </c>
      <c r="H1863" s="10">
        <v>349080</v>
      </c>
      <c r="I1863" s="10">
        <v>263820</v>
      </c>
      <c r="J1863" s="10">
        <v>98760</v>
      </c>
      <c r="K1863" s="10">
        <v>316617</v>
      </c>
      <c r="L1863" s="10">
        <v>223923</v>
      </c>
      <c r="M1863" s="10">
        <v>188953</v>
      </c>
      <c r="N1863" s="10">
        <v>1441153</v>
      </c>
    </row>
    <row r="1864" spans="1:14">
      <c r="A1864" s="163">
        <v>839902</v>
      </c>
      <c r="B1864" s="164">
        <v>839902</v>
      </c>
      <c r="C1864" s="353" t="s">
        <v>2676</v>
      </c>
      <c r="D1864" s="353"/>
      <c r="E1864" s="353"/>
      <c r="F1864" s="353"/>
      <c r="G1864" s="164">
        <v>60</v>
      </c>
      <c r="H1864" s="10">
        <v>349080</v>
      </c>
      <c r="I1864" s="10">
        <v>263820</v>
      </c>
      <c r="J1864" s="10">
        <v>98760</v>
      </c>
      <c r="K1864" s="10">
        <v>316617</v>
      </c>
      <c r="L1864" s="10">
        <v>223923</v>
      </c>
      <c r="M1864" s="10">
        <v>188953</v>
      </c>
      <c r="N1864" s="10">
        <v>1441153</v>
      </c>
    </row>
    <row r="1865" spans="1:14">
      <c r="A1865" s="163">
        <v>992301</v>
      </c>
      <c r="B1865" s="164">
        <v>992301</v>
      </c>
      <c r="C1865" s="353" t="s">
        <v>2677</v>
      </c>
      <c r="D1865" s="353"/>
      <c r="E1865" s="353"/>
      <c r="F1865" s="353"/>
      <c r="G1865" s="164">
        <v>32</v>
      </c>
      <c r="H1865" s="10">
        <v>186176</v>
      </c>
      <c r="I1865" s="10">
        <v>140704</v>
      </c>
      <c r="J1865" s="10">
        <v>0</v>
      </c>
      <c r="K1865" s="10">
        <v>172669</v>
      </c>
      <c r="L1865" s="10">
        <v>129145</v>
      </c>
      <c r="M1865" s="10">
        <v>188953</v>
      </c>
      <c r="N1865" s="10">
        <v>817647</v>
      </c>
    </row>
    <row r="1866" spans="1:14">
      <c r="A1866" s="163">
        <v>772101</v>
      </c>
      <c r="B1866" s="164">
        <v>772101</v>
      </c>
      <c r="C1866" s="353" t="s">
        <v>2678</v>
      </c>
      <c r="D1866" s="353"/>
      <c r="E1866" s="353"/>
      <c r="F1866" s="353"/>
      <c r="G1866" s="164">
        <v>74</v>
      </c>
      <c r="H1866" s="10">
        <v>430532</v>
      </c>
      <c r="I1866" s="10">
        <v>325378</v>
      </c>
      <c r="J1866" s="10">
        <v>121804</v>
      </c>
      <c r="K1866" s="10">
        <v>447888</v>
      </c>
      <c r="L1866" s="10">
        <v>345615</v>
      </c>
      <c r="M1866" s="10">
        <v>188953</v>
      </c>
      <c r="N1866" s="10">
        <v>1860170</v>
      </c>
    </row>
    <row r="1867" spans="1:14">
      <c r="A1867" s="163">
        <v>772102</v>
      </c>
      <c r="B1867" s="164">
        <v>772102</v>
      </c>
      <c r="C1867" s="353" t="s">
        <v>2679</v>
      </c>
      <c r="D1867" s="353"/>
      <c r="E1867" s="353"/>
      <c r="F1867" s="353"/>
      <c r="G1867" s="164">
        <v>67</v>
      </c>
      <c r="H1867" s="10">
        <v>389806</v>
      </c>
      <c r="I1867" s="10">
        <v>294599</v>
      </c>
      <c r="J1867" s="10">
        <v>110282</v>
      </c>
      <c r="K1867" s="10">
        <v>376467</v>
      </c>
      <c r="L1867" s="10">
        <v>321066</v>
      </c>
      <c r="M1867" s="10">
        <v>188953</v>
      </c>
      <c r="N1867" s="10">
        <v>1681173</v>
      </c>
    </row>
    <row r="1868" spans="1:14">
      <c r="A1868" s="163">
        <v>772104</v>
      </c>
      <c r="B1868" s="164">
        <v>772104</v>
      </c>
      <c r="C1868" s="353" t="s">
        <v>2680</v>
      </c>
      <c r="D1868" s="353"/>
      <c r="E1868" s="353"/>
      <c r="F1868" s="353"/>
      <c r="G1868" s="164">
        <v>54</v>
      </c>
      <c r="H1868" s="10">
        <v>314172</v>
      </c>
      <c r="I1868" s="10">
        <v>237438</v>
      </c>
      <c r="J1868" s="10">
        <v>88884</v>
      </c>
      <c r="K1868" s="10">
        <v>316617</v>
      </c>
      <c r="L1868" s="10">
        <v>223923</v>
      </c>
      <c r="M1868" s="10">
        <v>188953</v>
      </c>
      <c r="N1868" s="10">
        <v>1369987</v>
      </c>
    </row>
    <row r="1869" spans="1:14">
      <c r="A1869" s="163">
        <v>772203</v>
      </c>
      <c r="B1869" s="164">
        <v>772203</v>
      </c>
      <c r="C1869" s="353" t="s">
        <v>2681</v>
      </c>
      <c r="D1869" s="353"/>
      <c r="E1869" s="353"/>
      <c r="F1869" s="353"/>
      <c r="G1869" s="164">
        <v>110</v>
      </c>
      <c r="H1869" s="10">
        <v>639980</v>
      </c>
      <c r="I1869" s="10">
        <v>483670</v>
      </c>
      <c r="J1869" s="10">
        <v>181060</v>
      </c>
      <c r="K1869" s="10">
        <v>579390</v>
      </c>
      <c r="L1869" s="10">
        <v>480958</v>
      </c>
      <c r="M1869" s="10">
        <v>188953</v>
      </c>
      <c r="N1869" s="10">
        <v>2554011</v>
      </c>
    </row>
    <row r="1870" spans="1:14">
      <c r="A1870" s="163">
        <v>772204</v>
      </c>
      <c r="B1870" s="164">
        <v>772204</v>
      </c>
      <c r="C1870" s="353" t="s">
        <v>2682</v>
      </c>
      <c r="D1870" s="353"/>
      <c r="E1870" s="353"/>
      <c r="F1870" s="353"/>
      <c r="G1870" s="164">
        <v>110</v>
      </c>
      <c r="H1870" s="10">
        <v>639980</v>
      </c>
      <c r="I1870" s="10">
        <v>483670</v>
      </c>
      <c r="J1870" s="10">
        <v>181060</v>
      </c>
      <c r="K1870" s="10">
        <v>579390</v>
      </c>
      <c r="L1870" s="10">
        <v>480958</v>
      </c>
      <c r="M1870" s="10">
        <v>188953</v>
      </c>
      <c r="N1870" s="10">
        <v>2554011</v>
      </c>
    </row>
    <row r="1871" spans="1:14">
      <c r="A1871" s="163">
        <v>778102</v>
      </c>
      <c r="B1871" s="164">
        <v>778102</v>
      </c>
      <c r="C1871" s="353" t="s">
        <v>2683</v>
      </c>
      <c r="D1871" s="353"/>
      <c r="E1871" s="353"/>
      <c r="F1871" s="353"/>
      <c r="G1871" s="164">
        <v>54</v>
      </c>
      <c r="H1871" s="10">
        <v>314172</v>
      </c>
      <c r="I1871" s="10">
        <v>237438</v>
      </c>
      <c r="J1871" s="10">
        <v>88884</v>
      </c>
      <c r="K1871" s="10">
        <v>316617</v>
      </c>
      <c r="L1871" s="10">
        <v>223923</v>
      </c>
      <c r="M1871" s="10">
        <v>188953</v>
      </c>
      <c r="N1871" s="10">
        <v>1369987</v>
      </c>
    </row>
    <row r="1872" spans="1:14">
      <c r="A1872" s="163">
        <v>778201</v>
      </c>
      <c r="B1872" s="164">
        <v>778201</v>
      </c>
      <c r="C1872" s="353" t="s">
        <v>2684</v>
      </c>
      <c r="D1872" s="353"/>
      <c r="E1872" s="353"/>
      <c r="F1872" s="353"/>
      <c r="G1872" s="164">
        <v>107</v>
      </c>
      <c r="H1872" s="10">
        <v>622526</v>
      </c>
      <c r="I1872" s="10">
        <v>470479</v>
      </c>
      <c r="J1872" s="10">
        <v>176122</v>
      </c>
      <c r="K1872" s="10">
        <v>579390</v>
      </c>
      <c r="L1872" s="10">
        <v>480958</v>
      </c>
      <c r="M1872" s="10">
        <v>188953</v>
      </c>
      <c r="N1872" s="10">
        <v>2518428</v>
      </c>
    </row>
    <row r="1873" spans="1:14">
      <c r="A1873" s="163">
        <v>778202</v>
      </c>
      <c r="B1873" s="164">
        <v>778202</v>
      </c>
      <c r="C1873" s="353" t="s">
        <v>2685</v>
      </c>
      <c r="D1873" s="353"/>
      <c r="E1873" s="353"/>
      <c r="F1873" s="353"/>
      <c r="G1873" s="164">
        <v>114</v>
      </c>
      <c r="H1873" s="10">
        <v>663252</v>
      </c>
      <c r="I1873" s="10">
        <v>501258</v>
      </c>
      <c r="J1873" s="10">
        <v>187644</v>
      </c>
      <c r="K1873" s="10">
        <v>597058</v>
      </c>
      <c r="L1873" s="10">
        <v>511404</v>
      </c>
      <c r="M1873" s="10">
        <v>188953</v>
      </c>
      <c r="N1873" s="10">
        <v>2649569</v>
      </c>
    </row>
    <row r="1874" spans="1:14">
      <c r="A1874" s="163">
        <v>779101</v>
      </c>
      <c r="B1874" s="164">
        <v>779101</v>
      </c>
      <c r="C1874" s="353" t="s">
        <v>2686</v>
      </c>
      <c r="D1874" s="353"/>
      <c r="E1874" s="353"/>
      <c r="F1874" s="353"/>
      <c r="G1874" s="164">
        <v>107</v>
      </c>
      <c r="H1874" s="10">
        <v>622526</v>
      </c>
      <c r="I1874" s="10">
        <v>470479</v>
      </c>
      <c r="J1874" s="10">
        <v>176122</v>
      </c>
      <c r="K1874" s="10">
        <v>579390</v>
      </c>
      <c r="L1874" s="10">
        <v>480958</v>
      </c>
      <c r="M1874" s="10">
        <v>188953</v>
      </c>
      <c r="N1874" s="10">
        <v>2518428</v>
      </c>
    </row>
    <row r="1875" spans="1:14">
      <c r="A1875" s="163">
        <v>779102</v>
      </c>
      <c r="B1875" s="164">
        <v>779102</v>
      </c>
      <c r="C1875" s="353" t="s">
        <v>2687</v>
      </c>
      <c r="D1875" s="353"/>
      <c r="E1875" s="353"/>
      <c r="F1875" s="353"/>
      <c r="G1875" s="164">
        <v>74</v>
      </c>
      <c r="H1875" s="10">
        <v>430532</v>
      </c>
      <c r="I1875" s="10">
        <v>325378</v>
      </c>
      <c r="J1875" s="10">
        <v>121804</v>
      </c>
      <c r="K1875" s="10">
        <v>447888</v>
      </c>
      <c r="L1875" s="10">
        <v>345615</v>
      </c>
      <c r="M1875" s="10">
        <v>188953</v>
      </c>
      <c r="N1875" s="10">
        <v>1860170</v>
      </c>
    </row>
    <row r="1876" spans="1:14">
      <c r="A1876" s="163">
        <v>782104</v>
      </c>
      <c r="B1876" s="164">
        <v>782104</v>
      </c>
      <c r="C1876" s="353" t="s">
        <v>2688</v>
      </c>
      <c r="D1876" s="353"/>
      <c r="E1876" s="353"/>
      <c r="F1876" s="353"/>
      <c r="G1876" s="164">
        <v>134</v>
      </c>
      <c r="H1876" s="10">
        <v>779612</v>
      </c>
      <c r="I1876" s="10">
        <v>589198</v>
      </c>
      <c r="J1876" s="10">
        <v>220564</v>
      </c>
      <c r="K1876" s="10">
        <v>727079</v>
      </c>
      <c r="L1876" s="10">
        <v>546527</v>
      </c>
      <c r="M1876" s="10">
        <v>188953</v>
      </c>
      <c r="N1876" s="10">
        <v>3051933</v>
      </c>
    </row>
    <row r="1877" spans="1:14">
      <c r="A1877" s="163">
        <v>779201</v>
      </c>
      <c r="B1877" s="164">
        <v>779201</v>
      </c>
      <c r="C1877" s="353" t="s">
        <v>2689</v>
      </c>
      <c r="D1877" s="353"/>
      <c r="E1877" s="353"/>
      <c r="F1877" s="353"/>
      <c r="G1877" s="164">
        <v>130</v>
      </c>
      <c r="H1877" s="10">
        <v>756340</v>
      </c>
      <c r="I1877" s="10">
        <v>571610</v>
      </c>
      <c r="J1877" s="10">
        <v>213980</v>
      </c>
      <c r="K1877" s="10">
        <v>597058</v>
      </c>
      <c r="L1877" s="10">
        <v>511404</v>
      </c>
      <c r="M1877" s="10">
        <v>188953</v>
      </c>
      <c r="N1877" s="10">
        <v>2839345</v>
      </c>
    </row>
    <row r="1878" spans="1:14">
      <c r="A1878" s="163">
        <v>780101</v>
      </c>
      <c r="B1878" s="164">
        <v>780101</v>
      </c>
      <c r="C1878" s="353" t="s">
        <v>2690</v>
      </c>
      <c r="D1878" s="353"/>
      <c r="E1878" s="353"/>
      <c r="F1878" s="353"/>
      <c r="G1878" s="164">
        <v>87</v>
      </c>
      <c r="H1878" s="10">
        <v>506166</v>
      </c>
      <c r="I1878" s="10">
        <v>382539</v>
      </c>
      <c r="J1878" s="10">
        <v>143202</v>
      </c>
      <c r="K1878" s="10">
        <v>505708</v>
      </c>
      <c r="L1878" s="10">
        <v>370599</v>
      </c>
      <c r="M1878" s="10">
        <v>188953</v>
      </c>
      <c r="N1878" s="10">
        <v>2097167</v>
      </c>
    </row>
    <row r="1879" spans="1:14">
      <c r="A1879" s="163">
        <v>780201</v>
      </c>
      <c r="B1879" s="164">
        <v>780201</v>
      </c>
      <c r="C1879" s="353" t="s">
        <v>2691</v>
      </c>
      <c r="D1879" s="353"/>
      <c r="E1879" s="353"/>
      <c r="F1879" s="353"/>
      <c r="G1879" s="164">
        <v>101</v>
      </c>
      <c r="H1879" s="10">
        <v>587618</v>
      </c>
      <c r="I1879" s="10">
        <v>444097</v>
      </c>
      <c r="J1879" s="10">
        <v>166246</v>
      </c>
      <c r="K1879" s="10">
        <v>579390</v>
      </c>
      <c r="L1879" s="10">
        <v>480958</v>
      </c>
      <c r="M1879" s="10">
        <v>188953</v>
      </c>
      <c r="N1879" s="10">
        <v>2447262</v>
      </c>
    </row>
    <row r="1880" spans="1:14" ht="24">
      <c r="A1880" s="163">
        <v>783202</v>
      </c>
      <c r="B1880" s="164">
        <v>783202</v>
      </c>
      <c r="C1880" s="353" t="s">
        <v>2692</v>
      </c>
      <c r="D1880" s="353"/>
      <c r="E1880" s="353"/>
      <c r="F1880" s="353"/>
      <c r="G1880" s="164">
        <v>200</v>
      </c>
      <c r="H1880" s="10">
        <v>1163600</v>
      </c>
      <c r="I1880" s="10">
        <v>879400</v>
      </c>
      <c r="J1880" s="10">
        <v>329200</v>
      </c>
      <c r="K1880" s="10">
        <v>963288</v>
      </c>
      <c r="L1880" s="10" t="s">
        <v>440</v>
      </c>
      <c r="M1880" s="10">
        <v>188953</v>
      </c>
      <c r="N1880" s="10">
        <v>3524441</v>
      </c>
    </row>
    <row r="1881" spans="1:14">
      <c r="A1881" s="163">
        <v>787101</v>
      </c>
      <c r="B1881" s="164">
        <v>787101</v>
      </c>
      <c r="C1881" s="353" t="s">
        <v>2693</v>
      </c>
      <c r="D1881" s="353"/>
      <c r="E1881" s="353"/>
      <c r="F1881" s="353"/>
      <c r="G1881" s="164">
        <v>54</v>
      </c>
      <c r="H1881" s="10">
        <v>314172</v>
      </c>
      <c r="I1881" s="10">
        <v>237438</v>
      </c>
      <c r="J1881" s="10">
        <v>88884</v>
      </c>
      <c r="K1881" s="10">
        <v>316617</v>
      </c>
      <c r="L1881" s="10">
        <v>223923</v>
      </c>
      <c r="M1881" s="10">
        <v>188953</v>
      </c>
      <c r="N1881" s="10">
        <v>1369987</v>
      </c>
    </row>
    <row r="1882" spans="1:14">
      <c r="A1882" s="163">
        <v>792102</v>
      </c>
      <c r="B1882" s="164">
        <v>792102</v>
      </c>
      <c r="C1882" s="353" t="s">
        <v>2694</v>
      </c>
      <c r="D1882" s="353"/>
      <c r="E1882" s="353"/>
      <c r="F1882" s="353"/>
      <c r="G1882" s="164">
        <v>74</v>
      </c>
      <c r="H1882" s="10">
        <v>430532</v>
      </c>
      <c r="I1882" s="10">
        <v>325378</v>
      </c>
      <c r="J1882" s="10">
        <v>121804</v>
      </c>
      <c r="K1882" s="10">
        <v>447888</v>
      </c>
      <c r="L1882" s="10">
        <v>345615</v>
      </c>
      <c r="M1882" s="10">
        <v>188953</v>
      </c>
      <c r="N1882" s="10">
        <v>1860170</v>
      </c>
    </row>
    <row r="1883" spans="1:14">
      <c r="A1883" s="163">
        <v>818301</v>
      </c>
      <c r="B1883" s="164">
        <v>818301</v>
      </c>
      <c r="C1883" s="353" t="s">
        <v>2695</v>
      </c>
      <c r="D1883" s="353"/>
      <c r="E1883" s="353"/>
      <c r="F1883" s="353"/>
      <c r="G1883" s="164">
        <v>80</v>
      </c>
      <c r="H1883" s="10">
        <v>465440</v>
      </c>
      <c r="I1883" s="10">
        <v>351760</v>
      </c>
      <c r="J1883" s="10">
        <v>131680</v>
      </c>
      <c r="K1883" s="10">
        <v>447888</v>
      </c>
      <c r="L1883" s="10">
        <v>345615</v>
      </c>
      <c r="M1883" s="10">
        <v>188953</v>
      </c>
      <c r="N1883" s="10">
        <v>1931336</v>
      </c>
    </row>
    <row r="1884" spans="1:14">
      <c r="A1884" s="163">
        <v>843101</v>
      </c>
      <c r="B1884" s="164">
        <v>843101</v>
      </c>
      <c r="C1884" s="353" t="s">
        <v>2696</v>
      </c>
      <c r="D1884" s="353"/>
      <c r="E1884" s="353"/>
      <c r="F1884" s="353"/>
      <c r="G1884" s="164">
        <v>94</v>
      </c>
      <c r="H1884" s="10">
        <v>546892</v>
      </c>
      <c r="I1884" s="10">
        <v>413318</v>
      </c>
      <c r="J1884" s="10">
        <v>154724</v>
      </c>
      <c r="K1884" s="10">
        <v>564179</v>
      </c>
      <c r="L1884" s="10">
        <v>425946</v>
      </c>
      <c r="M1884" s="10">
        <v>188953</v>
      </c>
      <c r="N1884" s="10">
        <v>2294012</v>
      </c>
    </row>
    <row r="1885" spans="1:14">
      <c r="A1885" s="163">
        <v>843301</v>
      </c>
      <c r="B1885" s="164">
        <v>843301</v>
      </c>
      <c r="C1885" s="353" t="s">
        <v>2697</v>
      </c>
      <c r="D1885" s="353"/>
      <c r="E1885" s="353"/>
      <c r="F1885" s="353"/>
      <c r="G1885" s="164">
        <v>94</v>
      </c>
      <c r="H1885" s="10">
        <v>546892</v>
      </c>
      <c r="I1885" s="10">
        <v>413318</v>
      </c>
      <c r="J1885" s="10">
        <v>154724</v>
      </c>
      <c r="K1885" s="10">
        <v>564179</v>
      </c>
      <c r="L1885" s="10">
        <v>425946</v>
      </c>
      <c r="M1885" s="10">
        <v>188953</v>
      </c>
      <c r="N1885" s="10">
        <v>2294012</v>
      </c>
    </row>
    <row r="1886" spans="1:14">
      <c r="A1886" s="163">
        <v>790101</v>
      </c>
      <c r="B1886" s="164">
        <v>790101</v>
      </c>
      <c r="C1886" s="353" t="s">
        <v>2698</v>
      </c>
      <c r="D1886" s="353"/>
      <c r="E1886" s="353"/>
      <c r="F1886" s="353"/>
      <c r="G1886" s="164">
        <v>27</v>
      </c>
      <c r="H1886" s="10">
        <v>157086</v>
      </c>
      <c r="I1886" s="10">
        <v>118719</v>
      </c>
      <c r="J1886" s="10">
        <v>0</v>
      </c>
      <c r="K1886" s="10">
        <v>104490</v>
      </c>
      <c r="L1886" s="10">
        <v>124834</v>
      </c>
      <c r="M1886" s="10">
        <v>188953</v>
      </c>
      <c r="N1886" s="10">
        <v>694082</v>
      </c>
    </row>
    <row r="1887" spans="1:14">
      <c r="A1887" s="163">
        <v>790201</v>
      </c>
      <c r="B1887" s="164">
        <v>790201</v>
      </c>
      <c r="C1887" s="353" t="s">
        <v>2699</v>
      </c>
      <c r="D1887" s="353"/>
      <c r="E1887" s="353"/>
      <c r="F1887" s="353"/>
      <c r="G1887" s="164">
        <v>67</v>
      </c>
      <c r="H1887" s="10">
        <v>389806</v>
      </c>
      <c r="I1887" s="10">
        <v>294599</v>
      </c>
      <c r="J1887" s="10">
        <v>110282</v>
      </c>
      <c r="K1887" s="10">
        <v>376467</v>
      </c>
      <c r="L1887" s="10">
        <v>321066</v>
      </c>
      <c r="M1887" s="10">
        <v>188953</v>
      </c>
      <c r="N1887" s="10">
        <v>1681173</v>
      </c>
    </row>
    <row r="1888" spans="1:14">
      <c r="A1888" s="163">
        <v>791101</v>
      </c>
      <c r="B1888" s="164">
        <v>791101</v>
      </c>
      <c r="C1888" s="353" t="s">
        <v>2700</v>
      </c>
      <c r="D1888" s="353"/>
      <c r="E1888" s="353"/>
      <c r="F1888" s="353"/>
      <c r="G1888" s="164">
        <v>34</v>
      </c>
      <c r="H1888" s="10">
        <v>197812</v>
      </c>
      <c r="I1888" s="10">
        <v>149498</v>
      </c>
      <c r="J1888" s="10">
        <v>0</v>
      </c>
      <c r="K1888" s="10">
        <v>172669</v>
      </c>
      <c r="L1888" s="10">
        <v>129145</v>
      </c>
      <c r="M1888" s="10">
        <v>188953</v>
      </c>
      <c r="N1888" s="10">
        <v>838077</v>
      </c>
    </row>
    <row r="1889" spans="1:14">
      <c r="A1889" s="163">
        <v>791102</v>
      </c>
      <c r="B1889" s="164">
        <v>791102</v>
      </c>
      <c r="C1889" s="353" t="s">
        <v>2701</v>
      </c>
      <c r="D1889" s="353"/>
      <c r="E1889" s="353"/>
      <c r="F1889" s="353"/>
      <c r="G1889" s="164">
        <v>34</v>
      </c>
      <c r="H1889" s="10">
        <v>197812</v>
      </c>
      <c r="I1889" s="10">
        <v>149498</v>
      </c>
      <c r="J1889" s="10">
        <v>0</v>
      </c>
      <c r="K1889" s="10">
        <v>172669</v>
      </c>
      <c r="L1889" s="10">
        <v>129145</v>
      </c>
      <c r="M1889" s="10">
        <v>188953</v>
      </c>
      <c r="N1889" s="10">
        <v>838077</v>
      </c>
    </row>
    <row r="1890" spans="1:14">
      <c r="A1890" s="163">
        <v>794101</v>
      </c>
      <c r="B1890" s="164">
        <v>794101</v>
      </c>
      <c r="C1890" s="353" t="s">
        <v>2702</v>
      </c>
      <c r="D1890" s="353"/>
      <c r="E1890" s="353"/>
      <c r="F1890" s="353"/>
      <c r="G1890" s="164">
        <v>67</v>
      </c>
      <c r="H1890" s="10">
        <v>389806</v>
      </c>
      <c r="I1890" s="10">
        <v>294599</v>
      </c>
      <c r="J1890" s="10">
        <v>110282</v>
      </c>
      <c r="K1890" s="10">
        <v>376467</v>
      </c>
      <c r="L1890" s="10">
        <v>321066</v>
      </c>
      <c r="M1890" s="10">
        <v>188953</v>
      </c>
      <c r="N1890" s="10">
        <v>1681173</v>
      </c>
    </row>
    <row r="1891" spans="1:14">
      <c r="A1891" s="163">
        <v>794102</v>
      </c>
      <c r="B1891" s="164">
        <v>794102</v>
      </c>
      <c r="C1891" s="353" t="s">
        <v>2703</v>
      </c>
      <c r="D1891" s="353"/>
      <c r="E1891" s="353"/>
      <c r="F1891" s="353"/>
      <c r="G1891" s="164">
        <v>80</v>
      </c>
      <c r="H1891" s="10">
        <v>465440</v>
      </c>
      <c r="I1891" s="10">
        <v>351760</v>
      </c>
      <c r="J1891" s="10">
        <v>131680</v>
      </c>
      <c r="K1891" s="10">
        <v>447888</v>
      </c>
      <c r="L1891" s="10">
        <v>345615</v>
      </c>
      <c r="M1891" s="10">
        <v>188953</v>
      </c>
      <c r="N1891" s="10">
        <v>1931336</v>
      </c>
    </row>
    <row r="1892" spans="1:14">
      <c r="A1892" s="163">
        <v>781201</v>
      </c>
      <c r="B1892" s="164">
        <v>781201</v>
      </c>
      <c r="C1892" s="353" t="s">
        <v>2704</v>
      </c>
      <c r="D1892" s="353"/>
      <c r="E1892" s="353"/>
      <c r="F1892" s="353"/>
      <c r="G1892" s="164">
        <v>101</v>
      </c>
      <c r="H1892" s="10">
        <v>587618</v>
      </c>
      <c r="I1892" s="10">
        <v>444097</v>
      </c>
      <c r="J1892" s="10">
        <v>166246</v>
      </c>
      <c r="K1892" s="10">
        <v>579390</v>
      </c>
      <c r="L1892" s="10">
        <v>480958</v>
      </c>
      <c r="M1892" s="10">
        <v>188953</v>
      </c>
      <c r="N1892" s="10">
        <v>2447262</v>
      </c>
    </row>
    <row r="1893" spans="1:14">
      <c r="A1893" s="163">
        <v>781202</v>
      </c>
      <c r="B1893" s="164">
        <v>781202</v>
      </c>
      <c r="C1893" s="353" t="s">
        <v>2705</v>
      </c>
      <c r="D1893" s="353"/>
      <c r="E1893" s="353"/>
      <c r="F1893" s="353"/>
      <c r="G1893" s="164">
        <v>54</v>
      </c>
      <c r="H1893" s="10">
        <v>314172</v>
      </c>
      <c r="I1893" s="10">
        <v>237438</v>
      </c>
      <c r="J1893" s="10">
        <v>88884</v>
      </c>
      <c r="K1893" s="10">
        <v>316617</v>
      </c>
      <c r="L1893" s="10">
        <v>223923</v>
      </c>
      <c r="M1893" s="10">
        <v>188953</v>
      </c>
      <c r="N1893" s="10">
        <v>1369987</v>
      </c>
    </row>
    <row r="1894" spans="1:14">
      <c r="A1894" s="163">
        <v>785101</v>
      </c>
      <c r="B1894" s="164">
        <v>785101</v>
      </c>
      <c r="C1894" s="353" t="s">
        <v>2706</v>
      </c>
      <c r="D1894" s="353"/>
      <c r="E1894" s="353"/>
      <c r="F1894" s="353"/>
      <c r="G1894" s="164">
        <v>94</v>
      </c>
      <c r="H1894" s="10">
        <v>546892</v>
      </c>
      <c r="I1894" s="10">
        <v>413318</v>
      </c>
      <c r="J1894" s="10">
        <v>154724</v>
      </c>
      <c r="K1894" s="10">
        <v>564179</v>
      </c>
      <c r="L1894" s="10">
        <v>425946</v>
      </c>
      <c r="M1894" s="10">
        <v>188953</v>
      </c>
      <c r="N1894" s="10">
        <v>2294012</v>
      </c>
    </row>
    <row r="1895" spans="1:14">
      <c r="A1895" s="163">
        <v>785201</v>
      </c>
      <c r="B1895" s="164">
        <v>785201</v>
      </c>
      <c r="C1895" s="353" t="s">
        <v>2707</v>
      </c>
      <c r="D1895" s="353"/>
      <c r="E1895" s="353"/>
      <c r="F1895" s="353"/>
      <c r="G1895" s="164">
        <v>121</v>
      </c>
      <c r="H1895" s="10">
        <v>703978</v>
      </c>
      <c r="I1895" s="10">
        <v>532037</v>
      </c>
      <c r="J1895" s="10">
        <v>199166</v>
      </c>
      <c r="K1895" s="10">
        <v>597058</v>
      </c>
      <c r="L1895" s="10">
        <v>511404</v>
      </c>
      <c r="M1895" s="10">
        <v>188953</v>
      </c>
      <c r="N1895" s="10">
        <v>2732596</v>
      </c>
    </row>
    <row r="1896" spans="1:14">
      <c r="A1896" s="163">
        <v>791201</v>
      </c>
      <c r="B1896" s="164">
        <v>791201</v>
      </c>
      <c r="C1896" s="353" t="s">
        <v>2708</v>
      </c>
      <c r="D1896" s="353"/>
      <c r="E1896" s="353"/>
      <c r="F1896" s="353"/>
      <c r="G1896" s="164">
        <v>121</v>
      </c>
      <c r="H1896" s="10">
        <v>703978</v>
      </c>
      <c r="I1896" s="10">
        <v>532037</v>
      </c>
      <c r="J1896" s="10">
        <v>199166</v>
      </c>
      <c r="K1896" s="10">
        <v>597058</v>
      </c>
      <c r="L1896" s="10">
        <v>511404</v>
      </c>
      <c r="M1896" s="10">
        <v>188953</v>
      </c>
      <c r="N1896" s="10">
        <v>2732596</v>
      </c>
    </row>
    <row r="1897" spans="1:14">
      <c r="A1897" s="163">
        <v>792201</v>
      </c>
      <c r="B1897" s="164">
        <v>792201</v>
      </c>
      <c r="C1897" s="353" t="s">
        <v>2709</v>
      </c>
      <c r="D1897" s="353"/>
      <c r="E1897" s="353"/>
      <c r="F1897" s="353"/>
      <c r="G1897" s="164">
        <v>121</v>
      </c>
      <c r="H1897" s="10">
        <v>703978</v>
      </c>
      <c r="I1897" s="10">
        <v>532037</v>
      </c>
      <c r="J1897" s="10">
        <v>199166</v>
      </c>
      <c r="K1897" s="10">
        <v>597058</v>
      </c>
      <c r="L1897" s="10">
        <v>511404</v>
      </c>
      <c r="M1897" s="10">
        <v>188953</v>
      </c>
      <c r="N1897" s="10">
        <v>2732596</v>
      </c>
    </row>
    <row r="1898" spans="1:14">
      <c r="A1898" s="163">
        <v>793101</v>
      </c>
      <c r="B1898" s="164">
        <v>793101</v>
      </c>
      <c r="C1898" s="353" t="s">
        <v>2710</v>
      </c>
      <c r="D1898" s="353"/>
      <c r="E1898" s="353"/>
      <c r="F1898" s="353"/>
      <c r="G1898" s="164">
        <v>94</v>
      </c>
      <c r="H1898" s="10">
        <v>546892</v>
      </c>
      <c r="I1898" s="10">
        <v>413318</v>
      </c>
      <c r="J1898" s="10">
        <v>154724</v>
      </c>
      <c r="K1898" s="10">
        <v>564179</v>
      </c>
      <c r="L1898" s="10">
        <v>425946</v>
      </c>
      <c r="M1898" s="10">
        <v>188953</v>
      </c>
      <c r="N1898" s="10">
        <v>2294012</v>
      </c>
    </row>
    <row r="1899" spans="1:14">
      <c r="A1899" s="163">
        <v>793201</v>
      </c>
      <c r="B1899" s="164">
        <v>793201</v>
      </c>
      <c r="C1899" s="353" t="s">
        <v>2711</v>
      </c>
      <c r="D1899" s="353"/>
      <c r="E1899" s="353"/>
      <c r="F1899" s="353"/>
      <c r="G1899" s="164">
        <v>127</v>
      </c>
      <c r="H1899" s="10">
        <v>738886</v>
      </c>
      <c r="I1899" s="10">
        <v>558419</v>
      </c>
      <c r="J1899" s="10">
        <v>209042</v>
      </c>
      <c r="K1899" s="10">
        <v>597058</v>
      </c>
      <c r="L1899" s="10">
        <v>511404</v>
      </c>
      <c r="M1899" s="10">
        <v>188953</v>
      </c>
      <c r="N1899" s="10">
        <v>2803762</v>
      </c>
    </row>
    <row r="1900" spans="1:14">
      <c r="A1900" s="163">
        <v>793202</v>
      </c>
      <c r="B1900" s="164">
        <v>793202</v>
      </c>
      <c r="C1900" s="353" t="s">
        <v>2712</v>
      </c>
      <c r="D1900" s="353"/>
      <c r="E1900" s="353"/>
      <c r="F1900" s="353"/>
      <c r="G1900" s="164">
        <v>134</v>
      </c>
      <c r="H1900" s="10">
        <v>779612</v>
      </c>
      <c r="I1900" s="10">
        <v>589198</v>
      </c>
      <c r="J1900" s="10">
        <v>220564</v>
      </c>
      <c r="K1900" s="10">
        <v>727079</v>
      </c>
      <c r="L1900" s="10">
        <v>546527</v>
      </c>
      <c r="M1900" s="10">
        <v>188953</v>
      </c>
      <c r="N1900" s="10">
        <v>3051933</v>
      </c>
    </row>
    <row r="1901" spans="1:14">
      <c r="A1901" s="163">
        <v>793203</v>
      </c>
      <c r="B1901" s="164">
        <v>793203</v>
      </c>
      <c r="C1901" s="353" t="s">
        <v>2713</v>
      </c>
      <c r="D1901" s="353"/>
      <c r="E1901" s="353"/>
      <c r="F1901" s="353"/>
      <c r="G1901" s="164">
        <v>134</v>
      </c>
      <c r="H1901" s="10">
        <v>779612</v>
      </c>
      <c r="I1901" s="10">
        <v>589198</v>
      </c>
      <c r="J1901" s="10">
        <v>220564</v>
      </c>
      <c r="K1901" s="10">
        <v>727079</v>
      </c>
      <c r="L1901" s="10">
        <v>546527</v>
      </c>
      <c r="M1901" s="10">
        <v>188953</v>
      </c>
      <c r="N1901" s="10">
        <v>3051933</v>
      </c>
    </row>
    <row r="1902" spans="1:14">
      <c r="A1902" s="163">
        <v>793204</v>
      </c>
      <c r="B1902" s="164">
        <v>793204</v>
      </c>
      <c r="C1902" s="353" t="s">
        <v>2714</v>
      </c>
      <c r="D1902" s="353"/>
      <c r="E1902" s="353"/>
      <c r="F1902" s="353"/>
      <c r="G1902" s="164">
        <v>134</v>
      </c>
      <c r="H1902" s="10">
        <v>779612</v>
      </c>
      <c r="I1902" s="10">
        <v>589198</v>
      </c>
      <c r="J1902" s="10">
        <v>220564</v>
      </c>
      <c r="K1902" s="10">
        <v>727079</v>
      </c>
      <c r="L1902" s="10">
        <v>546527</v>
      </c>
      <c r="M1902" s="10">
        <v>188953</v>
      </c>
      <c r="N1902" s="10">
        <v>3051933</v>
      </c>
    </row>
    <row r="1903" spans="1:14">
      <c r="A1903" s="163">
        <v>793205</v>
      </c>
      <c r="B1903" s="164">
        <v>793205</v>
      </c>
      <c r="C1903" s="353" t="s">
        <v>2715</v>
      </c>
      <c r="D1903" s="353"/>
      <c r="E1903" s="353"/>
      <c r="F1903" s="353"/>
      <c r="G1903" s="164">
        <v>134</v>
      </c>
      <c r="H1903" s="10">
        <v>779612</v>
      </c>
      <c r="I1903" s="10">
        <v>589198</v>
      </c>
      <c r="J1903" s="10">
        <v>220564</v>
      </c>
      <c r="K1903" s="10">
        <v>727079</v>
      </c>
      <c r="L1903" s="10">
        <v>546527</v>
      </c>
      <c r="M1903" s="10">
        <v>188953</v>
      </c>
      <c r="N1903" s="10">
        <v>3051933</v>
      </c>
    </row>
    <row r="1904" spans="1:14">
      <c r="A1904" s="163">
        <v>793206</v>
      </c>
      <c r="B1904" s="164">
        <v>793206</v>
      </c>
      <c r="C1904" s="353" t="s">
        <v>2716</v>
      </c>
      <c r="D1904" s="353"/>
      <c r="E1904" s="353"/>
      <c r="F1904" s="353"/>
      <c r="G1904" s="164">
        <v>127</v>
      </c>
      <c r="H1904" s="10">
        <v>738886</v>
      </c>
      <c r="I1904" s="10">
        <v>558419</v>
      </c>
      <c r="J1904" s="10">
        <v>209042</v>
      </c>
      <c r="K1904" s="10">
        <v>597058</v>
      </c>
      <c r="L1904" s="10">
        <v>511404</v>
      </c>
      <c r="M1904" s="10">
        <v>188953</v>
      </c>
      <c r="N1904" s="10">
        <v>2803762</v>
      </c>
    </row>
    <row r="1905" spans="1:14">
      <c r="A1905" s="163">
        <v>793210</v>
      </c>
      <c r="B1905" s="164">
        <v>793210</v>
      </c>
      <c r="C1905" s="353" t="s">
        <v>2717</v>
      </c>
      <c r="D1905" s="353"/>
      <c r="E1905" s="353"/>
      <c r="F1905" s="353"/>
      <c r="G1905" s="164">
        <v>105</v>
      </c>
      <c r="H1905" s="10">
        <v>610890</v>
      </c>
      <c r="I1905" s="10">
        <v>461685</v>
      </c>
      <c r="J1905" s="10">
        <v>172830</v>
      </c>
      <c r="K1905" s="10">
        <v>579390</v>
      </c>
      <c r="L1905" s="10">
        <v>480958</v>
      </c>
      <c r="M1905" s="10">
        <v>188953</v>
      </c>
      <c r="N1905" s="10">
        <v>2494706</v>
      </c>
    </row>
    <row r="1906" spans="1:14">
      <c r="A1906" s="163">
        <v>795101</v>
      </c>
      <c r="B1906" s="164">
        <v>795101</v>
      </c>
      <c r="C1906" s="353" t="s">
        <v>2718</v>
      </c>
      <c r="D1906" s="353"/>
      <c r="E1906" s="353"/>
      <c r="F1906" s="353"/>
      <c r="G1906" s="164">
        <v>121</v>
      </c>
      <c r="H1906" s="10">
        <v>703978</v>
      </c>
      <c r="I1906" s="10">
        <v>532037</v>
      </c>
      <c r="J1906" s="10">
        <v>199166</v>
      </c>
      <c r="K1906" s="10">
        <v>597058</v>
      </c>
      <c r="L1906" s="10">
        <v>511404</v>
      </c>
      <c r="M1906" s="10">
        <v>188953</v>
      </c>
      <c r="N1906" s="10">
        <v>2732596</v>
      </c>
    </row>
    <row r="1907" spans="1:14">
      <c r="A1907" s="163">
        <v>795102</v>
      </c>
      <c r="B1907" s="164">
        <v>795102</v>
      </c>
      <c r="C1907" s="353" t="s">
        <v>2719</v>
      </c>
      <c r="D1907" s="353"/>
      <c r="E1907" s="353"/>
      <c r="F1907" s="353"/>
      <c r="G1907" s="164">
        <v>134</v>
      </c>
      <c r="H1907" s="10">
        <v>779612</v>
      </c>
      <c r="I1907" s="10">
        <v>589198</v>
      </c>
      <c r="J1907" s="10">
        <v>220564</v>
      </c>
      <c r="K1907" s="10">
        <v>727079</v>
      </c>
      <c r="L1907" s="10">
        <v>546527</v>
      </c>
      <c r="M1907" s="10">
        <v>188953</v>
      </c>
      <c r="N1907" s="10">
        <v>3051933</v>
      </c>
    </row>
    <row r="1908" spans="1:14">
      <c r="A1908" s="163">
        <v>840001</v>
      </c>
      <c r="B1908" s="164">
        <v>840001</v>
      </c>
      <c r="C1908" s="353" t="s">
        <v>2720</v>
      </c>
      <c r="D1908" s="353"/>
      <c r="E1908" s="353"/>
      <c r="F1908" s="353"/>
      <c r="G1908" s="164">
        <v>121</v>
      </c>
      <c r="H1908" s="10">
        <v>703978</v>
      </c>
      <c r="I1908" s="10">
        <v>532037</v>
      </c>
      <c r="J1908" s="10">
        <v>199166</v>
      </c>
      <c r="K1908" s="10">
        <v>597058</v>
      </c>
      <c r="L1908" s="10">
        <v>511404</v>
      </c>
      <c r="M1908" s="10">
        <v>188953</v>
      </c>
      <c r="N1908" s="10">
        <v>2732596</v>
      </c>
    </row>
    <row r="1909" spans="1:14">
      <c r="A1909" s="163">
        <v>840701</v>
      </c>
      <c r="B1909" s="164">
        <v>840701</v>
      </c>
      <c r="C1909" s="353" t="s">
        <v>2721</v>
      </c>
      <c r="D1909" s="353"/>
      <c r="E1909" s="353"/>
      <c r="F1909" s="353"/>
      <c r="G1909" s="164">
        <v>107</v>
      </c>
      <c r="H1909" s="10">
        <v>622526</v>
      </c>
      <c r="I1909" s="10">
        <v>470479</v>
      </c>
      <c r="J1909" s="10">
        <v>176122</v>
      </c>
      <c r="K1909" s="10">
        <v>579390</v>
      </c>
      <c r="L1909" s="10">
        <v>480958</v>
      </c>
      <c r="M1909" s="10">
        <v>188953</v>
      </c>
      <c r="N1909" s="10">
        <v>2518428</v>
      </c>
    </row>
    <row r="1910" spans="1:14">
      <c r="A1910" s="163">
        <v>840801</v>
      </c>
      <c r="B1910" s="164">
        <v>840801</v>
      </c>
      <c r="C1910" s="353" t="s">
        <v>2722</v>
      </c>
      <c r="D1910" s="353"/>
      <c r="E1910" s="353"/>
      <c r="F1910" s="353"/>
      <c r="G1910" s="164">
        <v>130</v>
      </c>
      <c r="H1910" s="10">
        <v>756340</v>
      </c>
      <c r="I1910" s="10">
        <v>571610</v>
      </c>
      <c r="J1910" s="10">
        <v>213980</v>
      </c>
      <c r="K1910" s="10">
        <v>597058</v>
      </c>
      <c r="L1910" s="10">
        <v>511404</v>
      </c>
      <c r="M1910" s="10">
        <v>188953</v>
      </c>
      <c r="N1910" s="10">
        <v>2839345</v>
      </c>
    </row>
    <row r="1911" spans="1:14">
      <c r="A1911" s="163">
        <v>840901</v>
      </c>
      <c r="B1911" s="164">
        <v>840901</v>
      </c>
      <c r="C1911" s="353" t="s">
        <v>2723</v>
      </c>
      <c r="D1911" s="353"/>
      <c r="E1911" s="353"/>
      <c r="F1911" s="353"/>
      <c r="G1911" s="164">
        <v>140</v>
      </c>
      <c r="H1911" s="10">
        <v>814520</v>
      </c>
      <c r="I1911" s="10">
        <v>615580</v>
      </c>
      <c r="J1911" s="10">
        <v>230440</v>
      </c>
      <c r="K1911" s="10">
        <v>727079</v>
      </c>
      <c r="L1911" s="10">
        <v>546527</v>
      </c>
      <c r="M1911" s="10">
        <v>188953</v>
      </c>
      <c r="N1911" s="10">
        <v>3123099</v>
      </c>
    </row>
    <row r="1912" spans="1:14" ht="24">
      <c r="A1912" s="163">
        <v>842401</v>
      </c>
      <c r="B1912" s="164">
        <v>842401</v>
      </c>
      <c r="C1912" s="353" t="s">
        <v>2724</v>
      </c>
      <c r="D1912" s="353"/>
      <c r="E1912" s="353"/>
      <c r="F1912" s="353"/>
      <c r="G1912" s="164">
        <v>600</v>
      </c>
      <c r="H1912" s="10">
        <v>3490800</v>
      </c>
      <c r="I1912" s="10">
        <v>2638200</v>
      </c>
      <c r="J1912" s="10">
        <v>2638200</v>
      </c>
      <c r="K1912" s="10">
        <v>3298200</v>
      </c>
      <c r="L1912" s="10" t="s">
        <v>440</v>
      </c>
      <c r="M1912" s="10">
        <v>188953</v>
      </c>
      <c r="N1912" s="10">
        <v>12254353</v>
      </c>
    </row>
    <row r="1913" spans="1:14">
      <c r="A1913" s="163">
        <v>770301</v>
      </c>
      <c r="B1913" s="164">
        <v>770301</v>
      </c>
      <c r="C1913" s="353" t="s">
        <v>2725</v>
      </c>
      <c r="D1913" s="353"/>
      <c r="E1913" s="353"/>
      <c r="F1913" s="353"/>
      <c r="G1913" s="164">
        <v>114</v>
      </c>
      <c r="H1913" s="10">
        <v>663252</v>
      </c>
      <c r="I1913" s="10">
        <v>501258</v>
      </c>
      <c r="J1913" s="10">
        <v>187644</v>
      </c>
      <c r="K1913" s="10">
        <v>597058</v>
      </c>
      <c r="L1913" s="10">
        <v>511404</v>
      </c>
      <c r="M1913" s="10">
        <v>188953</v>
      </c>
      <c r="N1913" s="10">
        <v>2649569</v>
      </c>
    </row>
    <row r="1914" spans="1:14">
      <c r="A1914" s="163">
        <v>770302</v>
      </c>
      <c r="B1914" s="164">
        <v>770302</v>
      </c>
      <c r="C1914" s="353" t="s">
        <v>2726</v>
      </c>
      <c r="D1914" s="353"/>
      <c r="E1914" s="353"/>
      <c r="F1914" s="353"/>
      <c r="G1914" s="164">
        <v>120</v>
      </c>
      <c r="H1914" s="10">
        <v>698160</v>
      </c>
      <c r="I1914" s="10">
        <v>527640</v>
      </c>
      <c r="J1914" s="10">
        <v>197520</v>
      </c>
      <c r="K1914" s="10">
        <v>597058</v>
      </c>
      <c r="L1914" s="10">
        <v>511404</v>
      </c>
      <c r="M1914" s="10">
        <v>188953</v>
      </c>
      <c r="N1914" s="10">
        <v>2720735</v>
      </c>
    </row>
    <row r="1915" spans="1:14">
      <c r="A1915" s="163">
        <v>786301</v>
      </c>
      <c r="B1915" s="164">
        <v>786301</v>
      </c>
      <c r="C1915" s="353" t="s">
        <v>2727</v>
      </c>
      <c r="D1915" s="353"/>
      <c r="E1915" s="353"/>
      <c r="F1915" s="353"/>
      <c r="G1915" s="164">
        <v>47</v>
      </c>
      <c r="H1915" s="10">
        <v>273446</v>
      </c>
      <c r="I1915" s="10">
        <v>206659</v>
      </c>
      <c r="J1915" s="10">
        <v>0</v>
      </c>
      <c r="K1915" s="10">
        <v>216885</v>
      </c>
      <c r="L1915" s="10">
        <v>176709</v>
      </c>
      <c r="M1915" s="10">
        <v>188953</v>
      </c>
      <c r="N1915" s="10">
        <v>1062652</v>
      </c>
    </row>
    <row r="1916" spans="1:14">
      <c r="A1916" s="163">
        <v>786302</v>
      </c>
      <c r="B1916" s="164">
        <v>786302</v>
      </c>
      <c r="C1916" s="353" t="s">
        <v>2728</v>
      </c>
      <c r="D1916" s="353"/>
      <c r="E1916" s="353"/>
      <c r="F1916" s="353"/>
      <c r="G1916" s="164">
        <v>47</v>
      </c>
      <c r="H1916" s="10">
        <v>273446</v>
      </c>
      <c r="I1916" s="10">
        <v>206659</v>
      </c>
      <c r="J1916" s="10">
        <v>0</v>
      </c>
      <c r="K1916" s="10">
        <v>216885</v>
      </c>
      <c r="L1916" s="10">
        <v>176709</v>
      </c>
      <c r="M1916" s="10">
        <v>188953</v>
      </c>
      <c r="N1916" s="10">
        <v>1062652</v>
      </c>
    </row>
    <row r="1917" spans="1:14">
      <c r="A1917" s="163">
        <v>796201</v>
      </c>
      <c r="B1917" s="164">
        <v>796201</v>
      </c>
      <c r="C1917" s="353" t="s">
        <v>2729</v>
      </c>
      <c r="D1917" s="353"/>
      <c r="E1917" s="353"/>
      <c r="F1917" s="353"/>
      <c r="G1917" s="164">
        <v>94</v>
      </c>
      <c r="H1917" s="10">
        <v>546892</v>
      </c>
      <c r="I1917" s="10">
        <v>413318</v>
      </c>
      <c r="J1917" s="10">
        <v>154724</v>
      </c>
      <c r="K1917" s="10">
        <v>564179</v>
      </c>
      <c r="L1917" s="10">
        <v>425946</v>
      </c>
      <c r="M1917" s="10">
        <v>188953</v>
      </c>
      <c r="N1917" s="10">
        <v>2294012</v>
      </c>
    </row>
    <row r="1918" spans="1:14">
      <c r="A1918" s="163">
        <v>800201</v>
      </c>
      <c r="B1918" s="164">
        <v>800201</v>
      </c>
      <c r="C1918" s="353" t="s">
        <v>2730</v>
      </c>
      <c r="D1918" s="353"/>
      <c r="E1918" s="353"/>
      <c r="F1918" s="353"/>
      <c r="G1918" s="164">
        <v>40</v>
      </c>
      <c r="H1918" s="10">
        <v>232720</v>
      </c>
      <c r="I1918" s="10">
        <v>175880</v>
      </c>
      <c r="J1918" s="10">
        <v>0</v>
      </c>
      <c r="K1918" s="10">
        <v>172669</v>
      </c>
      <c r="L1918" s="10">
        <v>129145</v>
      </c>
      <c r="M1918" s="10">
        <v>188953</v>
      </c>
      <c r="N1918" s="10">
        <v>899367</v>
      </c>
    </row>
    <row r="1919" spans="1:14">
      <c r="A1919" s="163">
        <v>808021</v>
      </c>
      <c r="B1919" s="164">
        <v>808021</v>
      </c>
      <c r="C1919" s="353" t="s">
        <v>2731</v>
      </c>
      <c r="D1919" s="353"/>
      <c r="E1919" s="353"/>
      <c r="F1919" s="353"/>
      <c r="G1919" s="164">
        <v>54</v>
      </c>
      <c r="H1919" s="10">
        <v>314172</v>
      </c>
      <c r="I1919" s="10">
        <v>237438</v>
      </c>
      <c r="J1919" s="10">
        <v>88884</v>
      </c>
      <c r="K1919" s="10">
        <v>316617</v>
      </c>
      <c r="L1919" s="10">
        <v>223923</v>
      </c>
      <c r="M1919" s="10">
        <v>188953</v>
      </c>
      <c r="N1919" s="10">
        <v>1369987</v>
      </c>
    </row>
    <row r="1920" spans="1:14">
      <c r="A1920" s="163">
        <v>808031</v>
      </c>
      <c r="B1920" s="164">
        <v>808031</v>
      </c>
      <c r="C1920" s="353" t="s">
        <v>2732</v>
      </c>
      <c r="D1920" s="353"/>
      <c r="E1920" s="353"/>
      <c r="F1920" s="353"/>
      <c r="G1920" s="164">
        <v>94</v>
      </c>
      <c r="H1920" s="10">
        <v>546892</v>
      </c>
      <c r="I1920" s="10">
        <v>413318</v>
      </c>
      <c r="J1920" s="10">
        <v>154724</v>
      </c>
      <c r="K1920" s="10">
        <v>564179</v>
      </c>
      <c r="L1920" s="10">
        <v>425946</v>
      </c>
      <c r="M1920" s="10">
        <v>188953</v>
      </c>
      <c r="N1920" s="10">
        <v>2294012</v>
      </c>
    </row>
    <row r="1921" spans="1:14">
      <c r="A1921" s="163">
        <v>834920</v>
      </c>
      <c r="B1921" s="164">
        <v>834920</v>
      </c>
      <c r="C1921" s="353" t="s">
        <v>2733</v>
      </c>
      <c r="D1921" s="353"/>
      <c r="E1921" s="353"/>
      <c r="F1921" s="353"/>
      <c r="G1921" s="164">
        <v>54</v>
      </c>
      <c r="H1921" s="10">
        <v>314172</v>
      </c>
      <c r="I1921" s="10">
        <v>237438</v>
      </c>
      <c r="J1921" s="10">
        <v>88884</v>
      </c>
      <c r="K1921" s="10">
        <v>316617</v>
      </c>
      <c r="L1921" s="10">
        <v>223923</v>
      </c>
      <c r="M1921" s="10">
        <v>188953</v>
      </c>
      <c r="N1921" s="10">
        <v>1369987</v>
      </c>
    </row>
    <row r="1922" spans="1:14">
      <c r="A1922" s="163">
        <v>839903</v>
      </c>
      <c r="B1922" s="164">
        <v>839903</v>
      </c>
      <c r="C1922" s="353" t="s">
        <v>2734</v>
      </c>
      <c r="D1922" s="353"/>
      <c r="E1922" s="353"/>
      <c r="F1922" s="353"/>
      <c r="G1922" s="164">
        <v>67</v>
      </c>
      <c r="H1922" s="10">
        <v>389806</v>
      </c>
      <c r="I1922" s="10">
        <v>294599</v>
      </c>
      <c r="J1922" s="10">
        <v>110282</v>
      </c>
      <c r="K1922" s="10">
        <v>376467</v>
      </c>
      <c r="L1922" s="10">
        <v>321066</v>
      </c>
      <c r="M1922" s="10">
        <v>188953</v>
      </c>
      <c r="N1922" s="10">
        <v>1681173</v>
      </c>
    </row>
    <row r="1923" spans="1:14">
      <c r="A1923" s="163">
        <v>772304</v>
      </c>
      <c r="B1923" s="164">
        <v>772304</v>
      </c>
      <c r="C1923" s="353" t="s">
        <v>2735</v>
      </c>
      <c r="D1923" s="353"/>
      <c r="E1923" s="353"/>
      <c r="F1923" s="353"/>
      <c r="G1923" s="164">
        <v>114</v>
      </c>
      <c r="H1923" s="10">
        <v>663252</v>
      </c>
      <c r="I1923" s="10">
        <v>501258</v>
      </c>
      <c r="J1923" s="10">
        <v>187644</v>
      </c>
      <c r="K1923" s="10">
        <v>597058</v>
      </c>
      <c r="L1923" s="10">
        <v>511404</v>
      </c>
      <c r="M1923" s="10">
        <v>188953</v>
      </c>
      <c r="N1923" s="10">
        <v>2649569</v>
      </c>
    </row>
    <row r="1924" spans="1:14">
      <c r="A1924" s="163">
        <v>772305</v>
      </c>
      <c r="B1924" s="164">
        <v>772305</v>
      </c>
      <c r="C1924" s="353" t="s">
        <v>2736</v>
      </c>
      <c r="D1924" s="353"/>
      <c r="E1924" s="353"/>
      <c r="F1924" s="353"/>
      <c r="G1924" s="164">
        <v>114</v>
      </c>
      <c r="H1924" s="10">
        <v>663252</v>
      </c>
      <c r="I1924" s="10">
        <v>501258</v>
      </c>
      <c r="J1924" s="10">
        <v>187644</v>
      </c>
      <c r="K1924" s="10">
        <v>597058</v>
      </c>
      <c r="L1924" s="10">
        <v>511404</v>
      </c>
      <c r="M1924" s="10">
        <v>188953</v>
      </c>
      <c r="N1924" s="10">
        <v>2649569</v>
      </c>
    </row>
    <row r="1925" spans="1:14">
      <c r="A1925" s="163">
        <v>772306</v>
      </c>
      <c r="B1925" s="164">
        <v>772306</v>
      </c>
      <c r="C1925" s="353" t="s">
        <v>2737</v>
      </c>
      <c r="D1925" s="353"/>
      <c r="E1925" s="353"/>
      <c r="F1925" s="353"/>
      <c r="G1925" s="164">
        <v>120</v>
      </c>
      <c r="H1925" s="10">
        <v>698160</v>
      </c>
      <c r="I1925" s="10">
        <v>527640</v>
      </c>
      <c r="J1925" s="10">
        <v>197520</v>
      </c>
      <c r="K1925" s="10">
        <v>597058</v>
      </c>
      <c r="L1925" s="10">
        <v>511404</v>
      </c>
      <c r="M1925" s="10">
        <v>188953</v>
      </c>
      <c r="N1925" s="10">
        <v>2720735</v>
      </c>
    </row>
    <row r="1926" spans="1:14">
      <c r="A1926" s="163">
        <v>772307</v>
      </c>
      <c r="B1926" s="164">
        <v>772307</v>
      </c>
      <c r="C1926" s="353" t="s">
        <v>2738</v>
      </c>
      <c r="D1926" s="353"/>
      <c r="E1926" s="353"/>
      <c r="F1926" s="353"/>
      <c r="G1926" s="164">
        <v>120</v>
      </c>
      <c r="H1926" s="10">
        <v>698160</v>
      </c>
      <c r="I1926" s="10">
        <v>527640</v>
      </c>
      <c r="J1926" s="10">
        <v>197520</v>
      </c>
      <c r="K1926" s="10">
        <v>597058</v>
      </c>
      <c r="L1926" s="10">
        <v>511404</v>
      </c>
      <c r="M1926" s="10">
        <v>188953</v>
      </c>
      <c r="N1926" s="10">
        <v>2720735</v>
      </c>
    </row>
    <row r="1927" spans="1:14">
      <c r="A1927" s="163">
        <v>778301</v>
      </c>
      <c r="B1927" s="164">
        <v>778301</v>
      </c>
      <c r="C1927" s="353" t="s">
        <v>2739</v>
      </c>
      <c r="D1927" s="353"/>
      <c r="E1927" s="353"/>
      <c r="F1927" s="353"/>
      <c r="G1927" s="164">
        <v>114</v>
      </c>
      <c r="H1927" s="10">
        <v>663252</v>
      </c>
      <c r="I1927" s="10">
        <v>501258</v>
      </c>
      <c r="J1927" s="10">
        <v>187644</v>
      </c>
      <c r="K1927" s="10">
        <v>597058</v>
      </c>
      <c r="L1927" s="10">
        <v>511404</v>
      </c>
      <c r="M1927" s="10">
        <v>188953</v>
      </c>
      <c r="N1927" s="10">
        <v>2649569</v>
      </c>
    </row>
    <row r="1928" spans="1:14">
      <c r="A1928" s="163">
        <v>778302</v>
      </c>
      <c r="B1928" s="164">
        <v>778302</v>
      </c>
      <c r="C1928" s="353" t="s">
        <v>2740</v>
      </c>
      <c r="D1928" s="353"/>
      <c r="E1928" s="353"/>
      <c r="F1928" s="353"/>
      <c r="G1928" s="164">
        <v>54</v>
      </c>
      <c r="H1928" s="10">
        <v>314172</v>
      </c>
      <c r="I1928" s="10">
        <v>237438</v>
      </c>
      <c r="J1928" s="10">
        <v>88884</v>
      </c>
      <c r="K1928" s="10">
        <v>316617</v>
      </c>
      <c r="L1928" s="10">
        <v>223923</v>
      </c>
      <c r="M1928" s="10">
        <v>188953</v>
      </c>
      <c r="N1928" s="10">
        <v>1369987</v>
      </c>
    </row>
    <row r="1929" spans="1:14">
      <c r="A1929" s="163">
        <v>778303</v>
      </c>
      <c r="B1929" s="164">
        <v>778303</v>
      </c>
      <c r="C1929" s="353" t="s">
        <v>2741</v>
      </c>
      <c r="D1929" s="353"/>
      <c r="E1929" s="353"/>
      <c r="F1929" s="353"/>
      <c r="G1929" s="164">
        <v>114</v>
      </c>
      <c r="H1929" s="10">
        <v>663252</v>
      </c>
      <c r="I1929" s="10">
        <v>501258</v>
      </c>
      <c r="J1929" s="10">
        <v>187644</v>
      </c>
      <c r="K1929" s="10">
        <v>597058</v>
      </c>
      <c r="L1929" s="10">
        <v>511404</v>
      </c>
      <c r="M1929" s="10">
        <v>188953</v>
      </c>
      <c r="N1929" s="10">
        <v>2649569</v>
      </c>
    </row>
    <row r="1930" spans="1:14">
      <c r="A1930" s="163">
        <v>778304</v>
      </c>
      <c r="B1930" s="164">
        <v>778304</v>
      </c>
      <c r="C1930" s="353" t="s">
        <v>2742</v>
      </c>
      <c r="D1930" s="353"/>
      <c r="E1930" s="353"/>
      <c r="F1930" s="353"/>
      <c r="G1930" s="164">
        <v>54</v>
      </c>
      <c r="H1930" s="10">
        <v>314172</v>
      </c>
      <c r="I1930" s="10">
        <v>237438</v>
      </c>
      <c r="J1930" s="10">
        <v>88884</v>
      </c>
      <c r="K1930" s="10">
        <v>316617</v>
      </c>
      <c r="L1930" s="10">
        <v>223923</v>
      </c>
      <c r="M1930" s="10">
        <v>188953</v>
      </c>
      <c r="N1930" s="10">
        <v>1369987</v>
      </c>
    </row>
    <row r="1931" spans="1:14">
      <c r="A1931" s="163">
        <v>778305</v>
      </c>
      <c r="B1931" s="164">
        <v>778305</v>
      </c>
      <c r="C1931" s="353" t="s">
        <v>2743</v>
      </c>
      <c r="D1931" s="353"/>
      <c r="E1931" s="353"/>
      <c r="F1931" s="353"/>
      <c r="G1931" s="164">
        <v>54</v>
      </c>
      <c r="H1931" s="10">
        <v>314172</v>
      </c>
      <c r="I1931" s="10">
        <v>237438</v>
      </c>
      <c r="J1931" s="10">
        <v>88884</v>
      </c>
      <c r="K1931" s="10">
        <v>316617</v>
      </c>
      <c r="L1931" s="10">
        <v>223923</v>
      </c>
      <c r="M1931" s="10">
        <v>188953</v>
      </c>
      <c r="N1931" s="10">
        <v>1369987</v>
      </c>
    </row>
    <row r="1932" spans="1:14">
      <c r="A1932" s="163">
        <v>778306</v>
      </c>
      <c r="B1932" s="164">
        <v>778306</v>
      </c>
      <c r="C1932" s="353" t="s">
        <v>2744</v>
      </c>
      <c r="D1932" s="353"/>
      <c r="E1932" s="353"/>
      <c r="F1932" s="353"/>
      <c r="G1932" s="164">
        <v>67</v>
      </c>
      <c r="H1932" s="10">
        <v>389806</v>
      </c>
      <c r="I1932" s="10">
        <v>294599</v>
      </c>
      <c r="J1932" s="10">
        <v>110282</v>
      </c>
      <c r="K1932" s="10">
        <v>376467</v>
      </c>
      <c r="L1932" s="10">
        <v>321066</v>
      </c>
      <c r="M1932" s="10">
        <v>188953</v>
      </c>
      <c r="N1932" s="10">
        <v>1681173</v>
      </c>
    </row>
    <row r="1933" spans="1:14">
      <c r="A1933" s="163">
        <v>779301</v>
      </c>
      <c r="B1933" s="164">
        <v>779301</v>
      </c>
      <c r="C1933" s="353" t="s">
        <v>2745</v>
      </c>
      <c r="D1933" s="353"/>
      <c r="E1933" s="353"/>
      <c r="F1933" s="353"/>
      <c r="G1933" s="164">
        <v>110</v>
      </c>
      <c r="H1933" s="10">
        <v>639980</v>
      </c>
      <c r="I1933" s="10">
        <v>483670</v>
      </c>
      <c r="J1933" s="10">
        <v>181060</v>
      </c>
      <c r="K1933" s="10">
        <v>579390</v>
      </c>
      <c r="L1933" s="10">
        <v>480958</v>
      </c>
      <c r="M1933" s="10">
        <v>188953</v>
      </c>
      <c r="N1933" s="10">
        <v>2554011</v>
      </c>
    </row>
    <row r="1934" spans="1:14">
      <c r="A1934" s="163">
        <v>782243</v>
      </c>
      <c r="B1934" s="164">
        <v>782243</v>
      </c>
      <c r="C1934" s="353" t="s">
        <v>2746</v>
      </c>
      <c r="D1934" s="353"/>
      <c r="E1934" s="353"/>
      <c r="F1934" s="353"/>
      <c r="G1934" s="164">
        <v>120</v>
      </c>
      <c r="H1934" s="10">
        <v>698160</v>
      </c>
      <c r="I1934" s="10">
        <v>527640</v>
      </c>
      <c r="J1934" s="10">
        <v>197520</v>
      </c>
      <c r="K1934" s="10">
        <v>597058</v>
      </c>
      <c r="L1934" s="10">
        <v>511404</v>
      </c>
      <c r="M1934" s="10">
        <v>188953</v>
      </c>
      <c r="N1934" s="10">
        <v>2720735</v>
      </c>
    </row>
    <row r="1935" spans="1:14">
      <c r="A1935" s="163">
        <v>780301</v>
      </c>
      <c r="B1935" s="164">
        <v>780301</v>
      </c>
      <c r="C1935" s="353" t="s">
        <v>2747</v>
      </c>
      <c r="D1935" s="353"/>
      <c r="E1935" s="353"/>
      <c r="F1935" s="353"/>
      <c r="G1935" s="164">
        <v>121</v>
      </c>
      <c r="H1935" s="10">
        <v>703978</v>
      </c>
      <c r="I1935" s="10">
        <v>532037</v>
      </c>
      <c r="J1935" s="10">
        <v>199166</v>
      </c>
      <c r="K1935" s="10">
        <v>597058</v>
      </c>
      <c r="L1935" s="10">
        <v>511404</v>
      </c>
      <c r="M1935" s="10">
        <v>188953</v>
      </c>
      <c r="N1935" s="10">
        <v>2732596</v>
      </c>
    </row>
    <row r="1936" spans="1:14">
      <c r="A1936" s="163">
        <v>782211</v>
      </c>
      <c r="B1936" s="164">
        <v>782211</v>
      </c>
      <c r="C1936" s="353" t="s">
        <v>2748</v>
      </c>
      <c r="D1936" s="353"/>
      <c r="E1936" s="353"/>
      <c r="F1936" s="353"/>
      <c r="G1936" s="164">
        <v>74</v>
      </c>
      <c r="H1936" s="10">
        <v>430532</v>
      </c>
      <c r="I1936" s="10">
        <v>325378</v>
      </c>
      <c r="J1936" s="10">
        <v>121804</v>
      </c>
      <c r="K1936" s="10">
        <v>447888</v>
      </c>
      <c r="L1936" s="10">
        <v>345615</v>
      </c>
      <c r="M1936" s="10">
        <v>188953</v>
      </c>
      <c r="N1936" s="10">
        <v>1860170</v>
      </c>
    </row>
    <row r="1937" spans="1:14">
      <c r="A1937" s="163">
        <v>782213</v>
      </c>
      <c r="B1937" s="164">
        <v>782213</v>
      </c>
      <c r="C1937" s="353" t="s">
        <v>2749</v>
      </c>
      <c r="D1937" s="353"/>
      <c r="E1937" s="353"/>
      <c r="F1937" s="353"/>
      <c r="G1937" s="164">
        <v>94</v>
      </c>
      <c r="H1937" s="10">
        <v>546892</v>
      </c>
      <c r="I1937" s="10">
        <v>413318</v>
      </c>
      <c r="J1937" s="10">
        <v>154724</v>
      </c>
      <c r="K1937" s="10">
        <v>564179</v>
      </c>
      <c r="L1937" s="10">
        <v>425946</v>
      </c>
      <c r="M1937" s="10">
        <v>188953</v>
      </c>
      <c r="N1937" s="10">
        <v>2294012</v>
      </c>
    </row>
    <row r="1938" spans="1:14">
      <c r="A1938" s="163">
        <v>782221</v>
      </c>
      <c r="B1938" s="164">
        <v>782221</v>
      </c>
      <c r="C1938" s="353" t="s">
        <v>2750</v>
      </c>
      <c r="D1938" s="353"/>
      <c r="E1938" s="353"/>
      <c r="F1938" s="353"/>
      <c r="G1938" s="164">
        <v>54</v>
      </c>
      <c r="H1938" s="10">
        <v>314172</v>
      </c>
      <c r="I1938" s="10">
        <v>237438</v>
      </c>
      <c r="J1938" s="10">
        <v>88884</v>
      </c>
      <c r="K1938" s="10">
        <v>316617</v>
      </c>
      <c r="L1938" s="10">
        <v>223923</v>
      </c>
      <c r="M1938" s="10">
        <v>188953</v>
      </c>
      <c r="N1938" s="10">
        <v>1369987</v>
      </c>
    </row>
    <row r="1939" spans="1:14">
      <c r="A1939" s="163">
        <v>782223</v>
      </c>
      <c r="B1939" s="164">
        <v>782223</v>
      </c>
      <c r="C1939" s="353" t="s">
        <v>2751</v>
      </c>
      <c r="D1939" s="353"/>
      <c r="E1939" s="353"/>
      <c r="F1939" s="353"/>
      <c r="G1939" s="164">
        <v>74</v>
      </c>
      <c r="H1939" s="10">
        <v>430532</v>
      </c>
      <c r="I1939" s="10">
        <v>325378</v>
      </c>
      <c r="J1939" s="10">
        <v>121804</v>
      </c>
      <c r="K1939" s="10">
        <v>447888</v>
      </c>
      <c r="L1939" s="10">
        <v>345615</v>
      </c>
      <c r="M1939" s="10">
        <v>188953</v>
      </c>
      <c r="N1939" s="10">
        <v>1860170</v>
      </c>
    </row>
    <row r="1940" spans="1:14">
      <c r="A1940" s="163">
        <v>843201</v>
      </c>
      <c r="B1940" s="164">
        <v>843201</v>
      </c>
      <c r="C1940" s="353" t="s">
        <v>2752</v>
      </c>
      <c r="D1940" s="353"/>
      <c r="E1940" s="353"/>
      <c r="F1940" s="353"/>
      <c r="G1940" s="164">
        <v>101</v>
      </c>
      <c r="H1940" s="10">
        <v>587618</v>
      </c>
      <c r="I1940" s="10">
        <v>444097</v>
      </c>
      <c r="J1940" s="10">
        <v>166246</v>
      </c>
      <c r="K1940" s="10">
        <v>579390</v>
      </c>
      <c r="L1940" s="10">
        <v>480958</v>
      </c>
      <c r="M1940" s="10">
        <v>188953</v>
      </c>
      <c r="N1940" s="10">
        <v>2447262</v>
      </c>
    </row>
    <row r="1941" spans="1:14">
      <c r="A1941" s="163">
        <v>790301</v>
      </c>
      <c r="B1941" s="164">
        <v>790301</v>
      </c>
      <c r="C1941" s="353" t="s">
        <v>2753</v>
      </c>
      <c r="D1941" s="353"/>
      <c r="E1941" s="353"/>
      <c r="F1941" s="353"/>
      <c r="G1941" s="164">
        <v>60</v>
      </c>
      <c r="H1941" s="10">
        <v>349080</v>
      </c>
      <c r="I1941" s="10">
        <v>263820</v>
      </c>
      <c r="J1941" s="10">
        <v>98760</v>
      </c>
      <c r="K1941" s="10">
        <v>316617</v>
      </c>
      <c r="L1941" s="10">
        <v>223923</v>
      </c>
      <c r="M1941" s="10">
        <v>188953</v>
      </c>
      <c r="N1941" s="10">
        <v>1441153</v>
      </c>
    </row>
    <row r="1942" spans="1:14">
      <c r="A1942" s="163">
        <v>790302</v>
      </c>
      <c r="B1942" s="164">
        <v>790302</v>
      </c>
      <c r="C1942" s="353" t="s">
        <v>2754</v>
      </c>
      <c r="D1942" s="353"/>
      <c r="E1942" s="353"/>
      <c r="F1942" s="353"/>
      <c r="G1942" s="164">
        <v>47</v>
      </c>
      <c r="H1942" s="10">
        <v>273446</v>
      </c>
      <c r="I1942" s="10">
        <v>206659</v>
      </c>
      <c r="J1942" s="10">
        <v>0</v>
      </c>
      <c r="K1942" s="10">
        <v>216885</v>
      </c>
      <c r="L1942" s="10">
        <v>176709</v>
      </c>
      <c r="M1942" s="10">
        <v>188953</v>
      </c>
      <c r="N1942" s="10">
        <v>1062652</v>
      </c>
    </row>
    <row r="1943" spans="1:14">
      <c r="A1943" s="163">
        <v>794201</v>
      </c>
      <c r="B1943" s="164">
        <v>794201</v>
      </c>
      <c r="C1943" s="353" t="s">
        <v>2755</v>
      </c>
      <c r="D1943" s="353"/>
      <c r="E1943" s="353"/>
      <c r="F1943" s="353"/>
      <c r="G1943" s="164">
        <v>40</v>
      </c>
      <c r="H1943" s="10">
        <v>232720</v>
      </c>
      <c r="I1943" s="10">
        <v>175880</v>
      </c>
      <c r="J1943" s="10">
        <v>0</v>
      </c>
      <c r="K1943" s="10">
        <v>172669</v>
      </c>
      <c r="L1943" s="10">
        <v>129145</v>
      </c>
      <c r="M1943" s="10">
        <v>188953</v>
      </c>
      <c r="N1943" s="10">
        <v>899367</v>
      </c>
    </row>
    <row r="1944" spans="1:14">
      <c r="A1944" s="163">
        <v>794202</v>
      </c>
      <c r="B1944" s="164">
        <v>794202</v>
      </c>
      <c r="C1944" s="353" t="s">
        <v>2756</v>
      </c>
      <c r="D1944" s="353"/>
      <c r="E1944" s="353"/>
      <c r="F1944" s="353"/>
      <c r="G1944" s="164">
        <v>47</v>
      </c>
      <c r="H1944" s="10">
        <v>273446</v>
      </c>
      <c r="I1944" s="10">
        <v>206659</v>
      </c>
      <c r="J1944" s="10">
        <v>0</v>
      </c>
      <c r="K1944" s="10">
        <v>216885</v>
      </c>
      <c r="L1944" s="10">
        <v>176709</v>
      </c>
      <c r="M1944" s="10">
        <v>188953</v>
      </c>
      <c r="N1944" s="10">
        <v>1062652</v>
      </c>
    </row>
    <row r="1945" spans="1:14">
      <c r="A1945" s="163">
        <v>794203</v>
      </c>
      <c r="B1945" s="164">
        <v>794203</v>
      </c>
      <c r="C1945" s="353" t="s">
        <v>2757</v>
      </c>
      <c r="D1945" s="353"/>
      <c r="E1945" s="353"/>
      <c r="F1945" s="353"/>
      <c r="G1945" s="164">
        <v>60</v>
      </c>
      <c r="H1945" s="10">
        <v>349080</v>
      </c>
      <c r="I1945" s="10">
        <v>263820</v>
      </c>
      <c r="J1945" s="10">
        <v>98760</v>
      </c>
      <c r="K1945" s="10">
        <v>316617</v>
      </c>
      <c r="L1945" s="10">
        <v>223923</v>
      </c>
      <c r="M1945" s="10">
        <v>188953</v>
      </c>
      <c r="N1945" s="10">
        <v>1441153</v>
      </c>
    </row>
    <row r="1946" spans="1:14">
      <c r="A1946" s="163">
        <v>794204</v>
      </c>
      <c r="B1946" s="164">
        <v>794204</v>
      </c>
      <c r="C1946" s="353" t="s">
        <v>2758</v>
      </c>
      <c r="D1946" s="353"/>
      <c r="E1946" s="353"/>
      <c r="F1946" s="353"/>
      <c r="G1946" s="164">
        <v>74</v>
      </c>
      <c r="H1946" s="10">
        <v>430532</v>
      </c>
      <c r="I1946" s="10">
        <v>325378</v>
      </c>
      <c r="J1946" s="10">
        <v>121804</v>
      </c>
      <c r="K1946" s="10">
        <v>447888</v>
      </c>
      <c r="L1946" s="10">
        <v>345615</v>
      </c>
      <c r="M1946" s="10">
        <v>188953</v>
      </c>
      <c r="N1946" s="10">
        <v>1860170</v>
      </c>
    </row>
    <row r="1947" spans="1:14">
      <c r="A1947" s="163">
        <v>799201</v>
      </c>
      <c r="B1947" s="164">
        <v>799201</v>
      </c>
      <c r="C1947" s="353" t="s">
        <v>2759</v>
      </c>
      <c r="D1947" s="353"/>
      <c r="E1947" s="353"/>
      <c r="F1947" s="353"/>
      <c r="G1947" s="164">
        <v>67</v>
      </c>
      <c r="H1947" s="10">
        <v>389806</v>
      </c>
      <c r="I1947" s="10">
        <v>294599</v>
      </c>
      <c r="J1947" s="10">
        <v>110282</v>
      </c>
      <c r="K1947" s="10">
        <v>376467</v>
      </c>
      <c r="L1947" s="10">
        <v>321066</v>
      </c>
      <c r="M1947" s="10">
        <v>188953</v>
      </c>
      <c r="N1947" s="10">
        <v>1681173</v>
      </c>
    </row>
    <row r="1948" spans="1:14">
      <c r="A1948" s="163">
        <v>799202</v>
      </c>
      <c r="B1948" s="164">
        <v>799202</v>
      </c>
      <c r="C1948" s="353" t="s">
        <v>2760</v>
      </c>
      <c r="D1948" s="353"/>
      <c r="E1948" s="353"/>
      <c r="F1948" s="353"/>
      <c r="G1948" s="164">
        <v>67</v>
      </c>
      <c r="H1948" s="10">
        <v>389806</v>
      </c>
      <c r="I1948" s="10">
        <v>294599</v>
      </c>
      <c r="J1948" s="10">
        <v>110282</v>
      </c>
      <c r="K1948" s="10">
        <v>376467</v>
      </c>
      <c r="L1948" s="10">
        <v>321066</v>
      </c>
      <c r="M1948" s="10">
        <v>188953</v>
      </c>
      <c r="N1948" s="10">
        <v>1681173</v>
      </c>
    </row>
    <row r="1949" spans="1:14">
      <c r="A1949" s="163">
        <v>781301</v>
      </c>
      <c r="B1949" s="164">
        <v>781301</v>
      </c>
      <c r="C1949" s="353" t="s">
        <v>2761</v>
      </c>
      <c r="D1949" s="353"/>
      <c r="E1949" s="353"/>
      <c r="F1949" s="353"/>
      <c r="G1949" s="164">
        <v>80</v>
      </c>
      <c r="H1949" s="10">
        <v>465440</v>
      </c>
      <c r="I1949" s="10">
        <v>351760</v>
      </c>
      <c r="J1949" s="10">
        <v>131680</v>
      </c>
      <c r="K1949" s="10">
        <v>447888</v>
      </c>
      <c r="L1949" s="10">
        <v>345615</v>
      </c>
      <c r="M1949" s="10">
        <v>188953</v>
      </c>
      <c r="N1949" s="10">
        <v>1931336</v>
      </c>
    </row>
    <row r="1950" spans="1:14">
      <c r="A1950" s="163">
        <v>781302</v>
      </c>
      <c r="B1950" s="164">
        <v>781302</v>
      </c>
      <c r="C1950" s="353" t="s">
        <v>2762</v>
      </c>
      <c r="D1950" s="353"/>
      <c r="E1950" s="353"/>
      <c r="F1950" s="353"/>
      <c r="G1950" s="164">
        <v>94</v>
      </c>
      <c r="H1950" s="10">
        <v>546892</v>
      </c>
      <c r="I1950" s="10">
        <v>413318</v>
      </c>
      <c r="J1950" s="10">
        <v>154724</v>
      </c>
      <c r="K1950" s="10">
        <v>564179</v>
      </c>
      <c r="L1950" s="10">
        <v>425946</v>
      </c>
      <c r="M1950" s="10">
        <v>188953</v>
      </c>
      <c r="N1950" s="10">
        <v>2294012</v>
      </c>
    </row>
    <row r="1951" spans="1:14">
      <c r="A1951" s="163">
        <v>781304</v>
      </c>
      <c r="B1951" s="164">
        <v>781304</v>
      </c>
      <c r="C1951" s="353" t="s">
        <v>2763</v>
      </c>
      <c r="D1951" s="353"/>
      <c r="E1951" s="353"/>
      <c r="F1951" s="353"/>
      <c r="G1951" s="164">
        <v>94</v>
      </c>
      <c r="H1951" s="10">
        <v>546892</v>
      </c>
      <c r="I1951" s="10">
        <v>413318</v>
      </c>
      <c r="J1951" s="10">
        <v>154724</v>
      </c>
      <c r="K1951" s="10">
        <v>564179</v>
      </c>
      <c r="L1951" s="10">
        <v>425946</v>
      </c>
      <c r="M1951" s="10">
        <v>188953</v>
      </c>
      <c r="N1951" s="10">
        <v>2294012</v>
      </c>
    </row>
    <row r="1952" spans="1:14">
      <c r="A1952" s="163">
        <v>781401</v>
      </c>
      <c r="B1952" s="164">
        <v>781401</v>
      </c>
      <c r="C1952" s="353" t="s">
        <v>2764</v>
      </c>
      <c r="D1952" s="353"/>
      <c r="E1952" s="353"/>
      <c r="F1952" s="353"/>
      <c r="G1952" s="164">
        <v>80</v>
      </c>
      <c r="H1952" s="10">
        <v>465440</v>
      </c>
      <c r="I1952" s="10">
        <v>351760</v>
      </c>
      <c r="J1952" s="10">
        <v>131680</v>
      </c>
      <c r="K1952" s="10">
        <v>447888</v>
      </c>
      <c r="L1952" s="10">
        <v>345615</v>
      </c>
      <c r="M1952" s="10">
        <v>188953</v>
      </c>
      <c r="N1952" s="10">
        <v>1931336</v>
      </c>
    </row>
    <row r="1953" spans="1:14">
      <c r="A1953" s="163">
        <v>785301</v>
      </c>
      <c r="B1953" s="164">
        <v>785301</v>
      </c>
      <c r="C1953" s="353" t="s">
        <v>2765</v>
      </c>
      <c r="D1953" s="353"/>
      <c r="E1953" s="353"/>
      <c r="F1953" s="353"/>
      <c r="G1953" s="164">
        <v>114</v>
      </c>
      <c r="H1953" s="10">
        <v>663252</v>
      </c>
      <c r="I1953" s="10">
        <v>501258</v>
      </c>
      <c r="J1953" s="10">
        <v>187644</v>
      </c>
      <c r="K1953" s="10">
        <v>597058</v>
      </c>
      <c r="L1953" s="10">
        <v>511404</v>
      </c>
      <c r="M1953" s="10">
        <v>188953</v>
      </c>
      <c r="N1953" s="10">
        <v>2649569</v>
      </c>
    </row>
    <row r="1954" spans="1:14">
      <c r="A1954" s="163">
        <v>791301</v>
      </c>
      <c r="B1954" s="164">
        <v>791301</v>
      </c>
      <c r="C1954" s="353" t="s">
        <v>2766</v>
      </c>
      <c r="D1954" s="353"/>
      <c r="E1954" s="353"/>
      <c r="F1954" s="353"/>
      <c r="G1954" s="164">
        <v>80</v>
      </c>
      <c r="H1954" s="10">
        <v>465440</v>
      </c>
      <c r="I1954" s="10">
        <v>351760</v>
      </c>
      <c r="J1954" s="10">
        <v>131680</v>
      </c>
      <c r="K1954" s="10">
        <v>447888</v>
      </c>
      <c r="L1954" s="10">
        <v>345615</v>
      </c>
      <c r="M1954" s="10">
        <v>188953</v>
      </c>
      <c r="N1954" s="10">
        <v>1931336</v>
      </c>
    </row>
    <row r="1955" spans="1:14">
      <c r="A1955" s="163">
        <v>792301</v>
      </c>
      <c r="B1955" s="164">
        <v>792301</v>
      </c>
      <c r="C1955" s="353" t="s">
        <v>2767</v>
      </c>
      <c r="D1955" s="353"/>
      <c r="E1955" s="353"/>
      <c r="F1955" s="353"/>
      <c r="G1955" s="164">
        <v>107</v>
      </c>
      <c r="H1955" s="10">
        <v>622526</v>
      </c>
      <c r="I1955" s="10">
        <v>470479</v>
      </c>
      <c r="J1955" s="10">
        <v>176122</v>
      </c>
      <c r="K1955" s="10">
        <v>579390</v>
      </c>
      <c r="L1955" s="10">
        <v>480958</v>
      </c>
      <c r="M1955" s="10">
        <v>188953</v>
      </c>
      <c r="N1955" s="10">
        <v>2518428</v>
      </c>
    </row>
    <row r="1956" spans="1:14">
      <c r="A1956" s="163">
        <v>793301</v>
      </c>
      <c r="B1956" s="164">
        <v>793301</v>
      </c>
      <c r="C1956" s="353" t="s">
        <v>2768</v>
      </c>
      <c r="D1956" s="353"/>
      <c r="E1956" s="353"/>
      <c r="F1956" s="353"/>
      <c r="G1956" s="164">
        <v>114</v>
      </c>
      <c r="H1956" s="10">
        <v>663252</v>
      </c>
      <c r="I1956" s="10">
        <v>501258</v>
      </c>
      <c r="J1956" s="10">
        <v>187644</v>
      </c>
      <c r="K1956" s="10">
        <v>597058</v>
      </c>
      <c r="L1956" s="10">
        <v>511404</v>
      </c>
      <c r="M1956" s="10">
        <v>188953</v>
      </c>
      <c r="N1956" s="10">
        <v>2649569</v>
      </c>
    </row>
    <row r="1957" spans="1:14">
      <c r="A1957" s="163">
        <v>793302</v>
      </c>
      <c r="B1957" s="164">
        <v>793302</v>
      </c>
      <c r="C1957" s="353" t="s">
        <v>2769</v>
      </c>
      <c r="D1957" s="353"/>
      <c r="E1957" s="353"/>
      <c r="F1957" s="353"/>
      <c r="G1957" s="164">
        <v>114</v>
      </c>
      <c r="H1957" s="10">
        <v>663252</v>
      </c>
      <c r="I1957" s="10">
        <v>501258</v>
      </c>
      <c r="J1957" s="10">
        <v>187644</v>
      </c>
      <c r="K1957" s="10">
        <v>597058</v>
      </c>
      <c r="L1957" s="10">
        <v>511404</v>
      </c>
      <c r="M1957" s="10">
        <v>188953</v>
      </c>
      <c r="N1957" s="10">
        <v>2649569</v>
      </c>
    </row>
    <row r="1958" spans="1:14">
      <c r="A1958" s="163">
        <v>793303</v>
      </c>
      <c r="B1958" s="164">
        <v>793303</v>
      </c>
      <c r="C1958" s="353" t="s">
        <v>2770</v>
      </c>
      <c r="D1958" s="353"/>
      <c r="E1958" s="353"/>
      <c r="F1958" s="353"/>
      <c r="G1958" s="164">
        <v>114</v>
      </c>
      <c r="H1958" s="10">
        <v>663252</v>
      </c>
      <c r="I1958" s="10">
        <v>501258</v>
      </c>
      <c r="J1958" s="10">
        <v>187644</v>
      </c>
      <c r="K1958" s="10">
        <v>597058</v>
      </c>
      <c r="L1958" s="10">
        <v>511404</v>
      </c>
      <c r="M1958" s="10">
        <v>188953</v>
      </c>
      <c r="N1958" s="10">
        <v>2649569</v>
      </c>
    </row>
    <row r="1959" spans="1:14">
      <c r="A1959" s="163">
        <v>793304</v>
      </c>
      <c r="B1959" s="164">
        <v>793304</v>
      </c>
      <c r="C1959" s="353" t="s">
        <v>2771</v>
      </c>
      <c r="D1959" s="353"/>
      <c r="E1959" s="353"/>
      <c r="F1959" s="353"/>
      <c r="G1959" s="164">
        <v>114</v>
      </c>
      <c r="H1959" s="10">
        <v>663252</v>
      </c>
      <c r="I1959" s="10">
        <v>501258</v>
      </c>
      <c r="J1959" s="10">
        <v>187644</v>
      </c>
      <c r="K1959" s="10">
        <v>597058</v>
      </c>
      <c r="L1959" s="10">
        <v>511404</v>
      </c>
      <c r="M1959" s="10">
        <v>188953</v>
      </c>
      <c r="N1959" s="10">
        <v>2649569</v>
      </c>
    </row>
    <row r="1960" spans="1:14">
      <c r="A1960" s="163">
        <v>793305</v>
      </c>
      <c r="B1960" s="164">
        <v>793305</v>
      </c>
      <c r="C1960" s="353" t="s">
        <v>2772</v>
      </c>
      <c r="D1960" s="353"/>
      <c r="E1960" s="353"/>
      <c r="F1960" s="353"/>
      <c r="G1960" s="164">
        <v>120</v>
      </c>
      <c r="H1960" s="10">
        <v>698160</v>
      </c>
      <c r="I1960" s="10">
        <v>527640</v>
      </c>
      <c r="J1960" s="10">
        <v>197520</v>
      </c>
      <c r="K1960" s="10">
        <v>597058</v>
      </c>
      <c r="L1960" s="10">
        <v>511404</v>
      </c>
      <c r="M1960" s="10">
        <v>188953</v>
      </c>
      <c r="N1960" s="10">
        <v>2720735</v>
      </c>
    </row>
    <row r="1961" spans="1:14">
      <c r="A1961" s="163">
        <v>793306</v>
      </c>
      <c r="B1961" s="164">
        <v>793306</v>
      </c>
      <c r="C1961" s="353" t="s">
        <v>2773</v>
      </c>
      <c r="D1961" s="353"/>
      <c r="E1961" s="353"/>
      <c r="F1961" s="353"/>
      <c r="G1961" s="164">
        <v>120</v>
      </c>
      <c r="H1961" s="10">
        <v>698160</v>
      </c>
      <c r="I1961" s="10">
        <v>527640</v>
      </c>
      <c r="J1961" s="10">
        <v>197520</v>
      </c>
      <c r="K1961" s="10">
        <v>597058</v>
      </c>
      <c r="L1961" s="10">
        <v>511404</v>
      </c>
      <c r="M1961" s="10">
        <v>188953</v>
      </c>
      <c r="N1961" s="10">
        <v>2720735</v>
      </c>
    </row>
    <row r="1962" spans="1:14">
      <c r="A1962" s="163">
        <v>793307</v>
      </c>
      <c r="B1962" s="164">
        <v>793307</v>
      </c>
      <c r="C1962" s="353" t="s">
        <v>2774</v>
      </c>
      <c r="D1962" s="353"/>
      <c r="E1962" s="353"/>
      <c r="F1962" s="353"/>
      <c r="G1962" s="164">
        <v>120</v>
      </c>
      <c r="H1962" s="10">
        <v>698160</v>
      </c>
      <c r="I1962" s="10">
        <v>527640</v>
      </c>
      <c r="J1962" s="10">
        <v>197520</v>
      </c>
      <c r="K1962" s="10">
        <v>597058</v>
      </c>
      <c r="L1962" s="10">
        <v>511404</v>
      </c>
      <c r="M1962" s="10">
        <v>188953</v>
      </c>
      <c r="N1962" s="10">
        <v>2720735</v>
      </c>
    </row>
    <row r="1963" spans="1:14">
      <c r="A1963" s="163">
        <v>795201</v>
      </c>
      <c r="B1963" s="164">
        <v>795201</v>
      </c>
      <c r="C1963" s="353" t="s">
        <v>2775</v>
      </c>
      <c r="D1963" s="353"/>
      <c r="E1963" s="353"/>
      <c r="F1963" s="353"/>
      <c r="G1963" s="164">
        <v>107</v>
      </c>
      <c r="H1963" s="10">
        <v>622526</v>
      </c>
      <c r="I1963" s="10">
        <v>470479</v>
      </c>
      <c r="J1963" s="10">
        <v>176122</v>
      </c>
      <c r="K1963" s="10">
        <v>579390</v>
      </c>
      <c r="L1963" s="10">
        <v>480958</v>
      </c>
      <c r="M1963" s="10">
        <v>188953</v>
      </c>
      <c r="N1963" s="10">
        <v>2518428</v>
      </c>
    </row>
    <row r="1964" spans="1:14">
      <c r="A1964" s="163">
        <v>795202</v>
      </c>
      <c r="B1964" s="164">
        <v>795202</v>
      </c>
      <c r="C1964" s="353" t="s">
        <v>2776</v>
      </c>
      <c r="D1964" s="353"/>
      <c r="E1964" s="353"/>
      <c r="F1964" s="353"/>
      <c r="G1964" s="164">
        <v>114</v>
      </c>
      <c r="H1964" s="10">
        <v>663252</v>
      </c>
      <c r="I1964" s="10">
        <v>501258</v>
      </c>
      <c r="J1964" s="10">
        <v>187644</v>
      </c>
      <c r="K1964" s="10">
        <v>597058</v>
      </c>
      <c r="L1964" s="10">
        <v>511404</v>
      </c>
      <c r="M1964" s="10">
        <v>188953</v>
      </c>
      <c r="N1964" s="10">
        <v>2649569</v>
      </c>
    </row>
    <row r="1965" spans="1:14">
      <c r="A1965" s="163">
        <v>795203</v>
      </c>
      <c r="B1965" s="164">
        <v>795203</v>
      </c>
      <c r="C1965" s="353" t="s">
        <v>2777</v>
      </c>
      <c r="D1965" s="353"/>
      <c r="E1965" s="353"/>
      <c r="F1965" s="353"/>
      <c r="G1965" s="164">
        <v>110</v>
      </c>
      <c r="H1965" s="10">
        <v>639980</v>
      </c>
      <c r="I1965" s="10">
        <v>483670</v>
      </c>
      <c r="J1965" s="10">
        <v>181060</v>
      </c>
      <c r="K1965" s="10">
        <v>579390</v>
      </c>
      <c r="L1965" s="10">
        <v>480958</v>
      </c>
      <c r="M1965" s="10">
        <v>188953</v>
      </c>
      <c r="N1965" s="10">
        <v>2554011</v>
      </c>
    </row>
    <row r="1966" spans="1:14">
      <c r="A1966" s="163">
        <v>795204</v>
      </c>
      <c r="B1966" s="164">
        <v>795204</v>
      </c>
      <c r="C1966" s="353" t="s">
        <v>2778</v>
      </c>
      <c r="D1966" s="353"/>
      <c r="E1966" s="353"/>
      <c r="F1966" s="353"/>
      <c r="G1966" s="164">
        <v>120</v>
      </c>
      <c r="H1966" s="10">
        <v>698160</v>
      </c>
      <c r="I1966" s="10">
        <v>527640</v>
      </c>
      <c r="J1966" s="10">
        <v>197520</v>
      </c>
      <c r="K1966" s="10">
        <v>597058</v>
      </c>
      <c r="L1966" s="10">
        <v>511404</v>
      </c>
      <c r="M1966" s="10">
        <v>188953</v>
      </c>
      <c r="N1966" s="10">
        <v>2720735</v>
      </c>
    </row>
    <row r="1967" spans="1:14">
      <c r="A1967" s="163">
        <v>798302</v>
      </c>
      <c r="B1967" s="164">
        <v>798302</v>
      </c>
      <c r="C1967" s="353" t="s">
        <v>2779</v>
      </c>
      <c r="D1967" s="353"/>
      <c r="E1967" s="353"/>
      <c r="F1967" s="353"/>
      <c r="G1967" s="164">
        <v>80</v>
      </c>
      <c r="H1967" s="10">
        <v>465440</v>
      </c>
      <c r="I1967" s="10">
        <v>351760</v>
      </c>
      <c r="J1967" s="10">
        <v>131680</v>
      </c>
      <c r="K1967" s="10">
        <v>447888</v>
      </c>
      <c r="L1967" s="10">
        <v>345615</v>
      </c>
      <c r="M1967" s="10">
        <v>188953</v>
      </c>
      <c r="N1967" s="10">
        <v>1931336</v>
      </c>
    </row>
    <row r="1968" spans="1:14">
      <c r="A1968" s="163">
        <v>798303</v>
      </c>
      <c r="B1968" s="164">
        <v>798303</v>
      </c>
      <c r="C1968" s="353" t="s">
        <v>2780</v>
      </c>
      <c r="D1968" s="353"/>
      <c r="E1968" s="353"/>
      <c r="F1968" s="353"/>
      <c r="G1968" s="164">
        <v>80</v>
      </c>
      <c r="H1968" s="10">
        <v>465440</v>
      </c>
      <c r="I1968" s="10">
        <v>351760</v>
      </c>
      <c r="J1968" s="10">
        <v>131680</v>
      </c>
      <c r="K1968" s="10">
        <v>447888</v>
      </c>
      <c r="L1968" s="10">
        <v>345615</v>
      </c>
      <c r="M1968" s="10">
        <v>188953</v>
      </c>
      <c r="N1968" s="10">
        <v>1931336</v>
      </c>
    </row>
    <row r="1969" spans="1:14">
      <c r="A1969" s="163">
        <v>799204</v>
      </c>
      <c r="B1969" s="164">
        <v>799204</v>
      </c>
      <c r="C1969" s="353" t="s">
        <v>2781</v>
      </c>
      <c r="D1969" s="353"/>
      <c r="E1969" s="353"/>
      <c r="F1969" s="353"/>
      <c r="G1969" s="164">
        <v>114</v>
      </c>
      <c r="H1969" s="10">
        <v>663252</v>
      </c>
      <c r="I1969" s="10">
        <v>501258</v>
      </c>
      <c r="J1969" s="10">
        <v>187644</v>
      </c>
      <c r="K1969" s="10">
        <v>597058</v>
      </c>
      <c r="L1969" s="10">
        <v>511404</v>
      </c>
      <c r="M1969" s="10">
        <v>188953</v>
      </c>
      <c r="N1969" s="10">
        <v>2649569</v>
      </c>
    </row>
    <row r="1970" spans="1:14">
      <c r="A1970" s="163">
        <v>840401</v>
      </c>
      <c r="B1970" s="164">
        <v>840401</v>
      </c>
      <c r="C1970" s="353" t="s">
        <v>2782</v>
      </c>
      <c r="D1970" s="353"/>
      <c r="E1970" s="353"/>
      <c r="F1970" s="353"/>
      <c r="G1970" s="164">
        <v>101</v>
      </c>
      <c r="H1970" s="10">
        <v>587618</v>
      </c>
      <c r="I1970" s="10">
        <v>444097</v>
      </c>
      <c r="J1970" s="10">
        <v>166246</v>
      </c>
      <c r="K1970" s="10">
        <v>579390</v>
      </c>
      <c r="L1970" s="10">
        <v>480958</v>
      </c>
      <c r="M1970" s="10">
        <v>188953</v>
      </c>
      <c r="N1970" s="10">
        <v>2447262</v>
      </c>
    </row>
    <row r="1971" spans="1:14">
      <c r="A1971" s="163">
        <v>840501</v>
      </c>
      <c r="B1971" s="164">
        <v>840501</v>
      </c>
      <c r="C1971" s="353" t="s">
        <v>2783</v>
      </c>
      <c r="D1971" s="353"/>
      <c r="E1971" s="353"/>
      <c r="F1971" s="353"/>
      <c r="G1971" s="164">
        <v>101</v>
      </c>
      <c r="H1971" s="10">
        <v>587618</v>
      </c>
      <c r="I1971" s="10">
        <v>444097</v>
      </c>
      <c r="J1971" s="10">
        <v>166246</v>
      </c>
      <c r="K1971" s="10">
        <v>579390</v>
      </c>
      <c r="L1971" s="10">
        <v>480958</v>
      </c>
      <c r="M1971" s="10">
        <v>188953</v>
      </c>
      <c r="N1971" s="10">
        <v>2447262</v>
      </c>
    </row>
    <row r="1972" spans="1:14">
      <c r="A1972" s="163">
        <v>840601</v>
      </c>
      <c r="B1972" s="164">
        <v>840601</v>
      </c>
      <c r="C1972" s="353" t="s">
        <v>2784</v>
      </c>
      <c r="D1972" s="353"/>
      <c r="E1972" s="353"/>
      <c r="F1972" s="353"/>
      <c r="G1972" s="164">
        <v>134</v>
      </c>
      <c r="H1972" s="10">
        <v>779612</v>
      </c>
      <c r="I1972" s="10">
        <v>589198</v>
      </c>
      <c r="J1972" s="10">
        <v>220564</v>
      </c>
      <c r="K1972" s="10">
        <v>727079</v>
      </c>
      <c r="L1972" s="10">
        <v>546527</v>
      </c>
      <c r="M1972" s="10">
        <v>188953</v>
      </c>
      <c r="N1972" s="10">
        <v>3051933</v>
      </c>
    </row>
    <row r="1973" spans="1:14">
      <c r="A1973" s="163">
        <v>770920</v>
      </c>
      <c r="B1973" s="164">
        <v>770920</v>
      </c>
      <c r="C1973" s="353" t="s">
        <v>2785</v>
      </c>
      <c r="D1973" s="353"/>
      <c r="E1973" s="353"/>
      <c r="F1973" s="353"/>
      <c r="G1973" s="164">
        <v>101</v>
      </c>
      <c r="H1973" s="10">
        <v>587618</v>
      </c>
      <c r="I1973" s="10">
        <v>444097</v>
      </c>
      <c r="J1973" s="10">
        <v>166246</v>
      </c>
      <c r="K1973" s="10">
        <v>579390</v>
      </c>
      <c r="L1973" s="10">
        <v>480958</v>
      </c>
      <c r="M1973" s="10">
        <v>188953</v>
      </c>
      <c r="N1973" s="10">
        <v>2447262</v>
      </c>
    </row>
    <row r="1974" spans="1:14">
      <c r="A1974" s="163">
        <v>796903</v>
      </c>
      <c r="B1974" s="164">
        <v>796903</v>
      </c>
      <c r="C1974" s="353" t="s">
        <v>2786</v>
      </c>
      <c r="D1974" s="353"/>
      <c r="E1974" s="353"/>
      <c r="F1974" s="353"/>
      <c r="G1974" s="164">
        <v>94</v>
      </c>
      <c r="H1974" s="10">
        <v>546892</v>
      </c>
      <c r="I1974" s="10">
        <v>413318</v>
      </c>
      <c r="J1974" s="10">
        <v>154724</v>
      </c>
      <c r="K1974" s="10">
        <v>564179</v>
      </c>
      <c r="L1974" s="10">
        <v>425946</v>
      </c>
      <c r="M1974" s="10">
        <v>188953</v>
      </c>
      <c r="N1974" s="10">
        <v>2294012</v>
      </c>
    </row>
    <row r="1975" spans="1:14">
      <c r="A1975" s="163">
        <v>808051</v>
      </c>
      <c r="B1975" s="164">
        <v>808051</v>
      </c>
      <c r="C1975" s="353" t="s">
        <v>2787</v>
      </c>
      <c r="D1975" s="353"/>
      <c r="E1975" s="353"/>
      <c r="F1975" s="353"/>
      <c r="G1975" s="164">
        <v>74</v>
      </c>
      <c r="H1975" s="10">
        <v>430532</v>
      </c>
      <c r="I1975" s="10">
        <v>325378</v>
      </c>
      <c r="J1975" s="10">
        <v>121804</v>
      </c>
      <c r="K1975" s="10">
        <v>447888</v>
      </c>
      <c r="L1975" s="10">
        <v>345615</v>
      </c>
      <c r="M1975" s="10">
        <v>188953</v>
      </c>
      <c r="N1975" s="10">
        <v>1860170</v>
      </c>
    </row>
    <row r="1976" spans="1:14">
      <c r="A1976" s="163">
        <v>786920</v>
      </c>
      <c r="B1976" s="164">
        <v>786920</v>
      </c>
      <c r="C1976" s="353" t="s">
        <v>2788</v>
      </c>
      <c r="D1976" s="353"/>
      <c r="E1976" s="353"/>
      <c r="F1976" s="353"/>
      <c r="G1976" s="164">
        <v>67</v>
      </c>
      <c r="H1976" s="10">
        <v>389806</v>
      </c>
      <c r="I1976" s="10">
        <v>294599</v>
      </c>
      <c r="J1976" s="10">
        <v>110282</v>
      </c>
      <c r="K1976" s="10">
        <v>376467</v>
      </c>
      <c r="L1976" s="10">
        <v>321066</v>
      </c>
      <c r="M1976" s="10">
        <v>188953</v>
      </c>
      <c r="N1976" s="10">
        <v>1681173</v>
      </c>
    </row>
    <row r="1977" spans="1:14">
      <c r="A1977" s="163">
        <v>786921</v>
      </c>
      <c r="B1977" s="164">
        <v>786921</v>
      </c>
      <c r="C1977" s="353" t="s">
        <v>2789</v>
      </c>
      <c r="D1977" s="353"/>
      <c r="E1977" s="353"/>
      <c r="F1977" s="353"/>
      <c r="G1977" s="164">
        <v>80</v>
      </c>
      <c r="H1977" s="10">
        <v>465440</v>
      </c>
      <c r="I1977" s="10">
        <v>351760</v>
      </c>
      <c r="J1977" s="10">
        <v>131680</v>
      </c>
      <c r="K1977" s="10">
        <v>447888</v>
      </c>
      <c r="L1977" s="10">
        <v>345615</v>
      </c>
      <c r="M1977" s="10">
        <v>188953</v>
      </c>
      <c r="N1977" s="10">
        <v>1931336</v>
      </c>
    </row>
    <row r="1978" spans="1:14">
      <c r="A1978" s="163">
        <v>839906</v>
      </c>
      <c r="B1978" s="164">
        <v>839906</v>
      </c>
      <c r="C1978" s="353" t="s">
        <v>2790</v>
      </c>
      <c r="D1978" s="353"/>
      <c r="E1978" s="353"/>
      <c r="F1978" s="353"/>
      <c r="G1978" s="164">
        <v>47</v>
      </c>
      <c r="H1978" s="10">
        <v>273446</v>
      </c>
      <c r="I1978" s="10">
        <v>206659</v>
      </c>
      <c r="J1978" s="10">
        <v>0</v>
      </c>
      <c r="K1978" s="10">
        <v>216885</v>
      </c>
      <c r="L1978" s="10">
        <v>176709</v>
      </c>
      <c r="M1978" s="10">
        <v>188953</v>
      </c>
      <c r="N1978" s="10">
        <v>1062652</v>
      </c>
    </row>
    <row r="1979" spans="1:14">
      <c r="A1979" s="163">
        <v>772506</v>
      </c>
      <c r="B1979" s="164">
        <v>772506</v>
      </c>
      <c r="C1979" s="353" t="s">
        <v>2791</v>
      </c>
      <c r="D1979" s="353"/>
      <c r="E1979" s="353"/>
      <c r="F1979" s="353"/>
      <c r="G1979" s="166">
        <v>140</v>
      </c>
      <c r="H1979" s="10">
        <v>814520</v>
      </c>
      <c r="I1979" s="10">
        <v>615580</v>
      </c>
      <c r="J1979" s="10">
        <v>230440</v>
      </c>
      <c r="K1979" s="10">
        <v>727079</v>
      </c>
      <c r="L1979" s="10">
        <v>546527</v>
      </c>
      <c r="M1979" s="10">
        <v>188953</v>
      </c>
      <c r="N1979" s="10">
        <v>3123099</v>
      </c>
    </row>
    <row r="1980" spans="1:14">
      <c r="A1980" s="163">
        <v>772507</v>
      </c>
      <c r="B1980" s="164">
        <v>772507</v>
      </c>
      <c r="C1980" s="353" t="s">
        <v>2792</v>
      </c>
      <c r="D1980" s="353"/>
      <c r="E1980" s="353"/>
      <c r="F1980" s="353"/>
      <c r="G1980" s="164">
        <v>140</v>
      </c>
      <c r="H1980" s="10">
        <v>814520</v>
      </c>
      <c r="I1980" s="10">
        <v>615580</v>
      </c>
      <c r="J1980" s="10">
        <v>230440</v>
      </c>
      <c r="K1980" s="10">
        <v>727079</v>
      </c>
      <c r="L1980" s="10">
        <v>546527</v>
      </c>
      <c r="M1980" s="10">
        <v>188953</v>
      </c>
      <c r="N1980" s="10">
        <v>3123099</v>
      </c>
    </row>
    <row r="1981" spans="1:14">
      <c r="A1981" s="163">
        <v>772508</v>
      </c>
      <c r="B1981" s="164">
        <v>772508</v>
      </c>
      <c r="C1981" s="353" t="s">
        <v>2793</v>
      </c>
      <c r="D1981" s="353"/>
      <c r="E1981" s="353"/>
      <c r="F1981" s="353"/>
      <c r="G1981" s="164">
        <v>140</v>
      </c>
      <c r="H1981" s="10">
        <v>814520</v>
      </c>
      <c r="I1981" s="10">
        <v>615580</v>
      </c>
      <c r="J1981" s="10">
        <v>230440</v>
      </c>
      <c r="K1981" s="10">
        <v>727079</v>
      </c>
      <c r="L1981" s="10">
        <v>546527</v>
      </c>
      <c r="M1981" s="10">
        <v>188953</v>
      </c>
      <c r="N1981" s="10">
        <v>3123099</v>
      </c>
    </row>
    <row r="1982" spans="1:14">
      <c r="A1982" s="163">
        <v>772513</v>
      </c>
      <c r="B1982" s="164">
        <v>772513</v>
      </c>
      <c r="C1982" s="353" t="s">
        <v>2794</v>
      </c>
      <c r="D1982" s="353"/>
      <c r="E1982" s="353"/>
      <c r="F1982" s="353"/>
      <c r="G1982" s="164">
        <v>140</v>
      </c>
      <c r="H1982" s="10">
        <v>814520</v>
      </c>
      <c r="I1982" s="10">
        <v>615580</v>
      </c>
      <c r="J1982" s="10">
        <v>230440</v>
      </c>
      <c r="K1982" s="10">
        <v>727079</v>
      </c>
      <c r="L1982" s="10">
        <v>546527</v>
      </c>
      <c r="M1982" s="10">
        <v>188953</v>
      </c>
      <c r="N1982" s="10">
        <v>3123099</v>
      </c>
    </row>
    <row r="1983" spans="1:14">
      <c r="A1983" s="163">
        <v>772514</v>
      </c>
      <c r="B1983" s="164">
        <v>772514</v>
      </c>
      <c r="C1983" s="353" t="s">
        <v>2795</v>
      </c>
      <c r="D1983" s="353"/>
      <c r="E1983" s="353"/>
      <c r="F1983" s="353"/>
      <c r="G1983" s="164">
        <v>140</v>
      </c>
      <c r="H1983" s="10">
        <v>814520</v>
      </c>
      <c r="I1983" s="10">
        <v>615580</v>
      </c>
      <c r="J1983" s="10">
        <v>230440</v>
      </c>
      <c r="K1983" s="10">
        <v>727079</v>
      </c>
      <c r="L1983" s="10">
        <v>546527</v>
      </c>
      <c r="M1983" s="10">
        <v>188953</v>
      </c>
      <c r="N1983" s="10">
        <v>3123099</v>
      </c>
    </row>
    <row r="1984" spans="1:14" ht="24">
      <c r="A1984" s="163">
        <v>772909</v>
      </c>
      <c r="B1984" s="164">
        <v>772909</v>
      </c>
      <c r="C1984" s="353" t="s">
        <v>2796</v>
      </c>
      <c r="D1984" s="353"/>
      <c r="E1984" s="353"/>
      <c r="F1984" s="353"/>
      <c r="G1984" s="164">
        <v>200</v>
      </c>
      <c r="H1984" s="10">
        <v>1163600</v>
      </c>
      <c r="I1984" s="10">
        <v>879400</v>
      </c>
      <c r="J1984" s="10">
        <v>329200</v>
      </c>
      <c r="K1984" s="10">
        <v>963288</v>
      </c>
      <c r="L1984" s="10" t="s">
        <v>440</v>
      </c>
      <c r="M1984" s="10">
        <v>188953</v>
      </c>
      <c r="N1984" s="10">
        <v>3524441</v>
      </c>
    </row>
    <row r="1985" spans="1:14" ht="24">
      <c r="A1985" s="163">
        <v>772912</v>
      </c>
      <c r="B1985" s="164">
        <v>772912</v>
      </c>
      <c r="C1985" s="353" t="s">
        <v>2797</v>
      </c>
      <c r="D1985" s="353"/>
      <c r="E1985" s="353"/>
      <c r="F1985" s="353"/>
      <c r="G1985" s="164">
        <v>200</v>
      </c>
      <c r="H1985" s="10">
        <v>1163600</v>
      </c>
      <c r="I1985" s="10">
        <v>879400</v>
      </c>
      <c r="J1985" s="10">
        <v>329200</v>
      </c>
      <c r="K1985" s="10">
        <v>963288</v>
      </c>
      <c r="L1985" s="10" t="s">
        <v>440</v>
      </c>
      <c r="M1985" s="10">
        <v>188953</v>
      </c>
      <c r="N1985" s="10">
        <v>3524441</v>
      </c>
    </row>
    <row r="1986" spans="1:14" ht="24">
      <c r="A1986" s="163">
        <v>772915</v>
      </c>
      <c r="B1986" s="164">
        <v>772915</v>
      </c>
      <c r="C1986" s="353" t="s">
        <v>2798</v>
      </c>
      <c r="D1986" s="353"/>
      <c r="E1986" s="353"/>
      <c r="F1986" s="353"/>
      <c r="G1986" s="164">
        <v>200</v>
      </c>
      <c r="H1986" s="10">
        <v>1163600</v>
      </c>
      <c r="I1986" s="10">
        <v>879400</v>
      </c>
      <c r="J1986" s="10">
        <v>329200</v>
      </c>
      <c r="K1986" s="10">
        <v>963288</v>
      </c>
      <c r="L1986" s="10" t="s">
        <v>440</v>
      </c>
      <c r="M1986" s="10">
        <v>188953</v>
      </c>
      <c r="N1986" s="10">
        <v>3524441</v>
      </c>
    </row>
    <row r="1987" spans="1:14">
      <c r="A1987" s="163">
        <v>773103</v>
      </c>
      <c r="B1987" s="164">
        <v>773103</v>
      </c>
      <c r="C1987" s="353" t="s">
        <v>2799</v>
      </c>
      <c r="D1987" s="353"/>
      <c r="E1987" s="353"/>
      <c r="F1987" s="353"/>
      <c r="G1987" s="166">
        <v>142</v>
      </c>
      <c r="H1987" s="10">
        <v>826156</v>
      </c>
      <c r="I1987" s="10">
        <v>624374</v>
      </c>
      <c r="J1987" s="10">
        <v>233732</v>
      </c>
      <c r="K1987" s="10">
        <v>727079</v>
      </c>
      <c r="L1987" s="10">
        <v>546527</v>
      </c>
      <c r="M1987" s="10">
        <v>188953</v>
      </c>
      <c r="N1987" s="10">
        <v>3146821</v>
      </c>
    </row>
    <row r="1988" spans="1:14">
      <c r="A1988" s="163">
        <v>780920</v>
      </c>
      <c r="B1988" s="164">
        <v>780920</v>
      </c>
      <c r="C1988" s="353" t="s">
        <v>2800</v>
      </c>
      <c r="D1988" s="353"/>
      <c r="E1988" s="353"/>
      <c r="F1988" s="353"/>
      <c r="G1988" s="164">
        <v>105</v>
      </c>
      <c r="H1988" s="10">
        <v>610890</v>
      </c>
      <c r="I1988" s="10">
        <v>461685</v>
      </c>
      <c r="J1988" s="10">
        <v>172830</v>
      </c>
      <c r="K1988" s="10">
        <v>579390</v>
      </c>
      <c r="L1988" s="10">
        <v>480958</v>
      </c>
      <c r="M1988" s="10">
        <v>188953</v>
      </c>
      <c r="N1988" s="10">
        <v>2494706</v>
      </c>
    </row>
    <row r="1989" spans="1:14">
      <c r="A1989" s="163">
        <v>843901</v>
      </c>
      <c r="B1989" s="164">
        <v>843901</v>
      </c>
      <c r="C1989" s="353" t="s">
        <v>2801</v>
      </c>
      <c r="D1989" s="353"/>
      <c r="E1989" s="353"/>
      <c r="F1989" s="353"/>
      <c r="G1989" s="164">
        <v>101</v>
      </c>
      <c r="H1989" s="10">
        <v>587618</v>
      </c>
      <c r="I1989" s="10">
        <v>444097</v>
      </c>
      <c r="J1989" s="10">
        <v>166246</v>
      </c>
      <c r="K1989" s="10">
        <v>579390</v>
      </c>
      <c r="L1989" s="10">
        <v>480958</v>
      </c>
      <c r="M1989" s="10">
        <v>188953</v>
      </c>
      <c r="N1989" s="10">
        <v>2447262</v>
      </c>
    </row>
    <row r="1990" spans="1:14">
      <c r="A1990" s="163">
        <v>790920</v>
      </c>
      <c r="B1990" s="164">
        <v>790920</v>
      </c>
      <c r="C1990" s="353" t="s">
        <v>2802</v>
      </c>
      <c r="D1990" s="353"/>
      <c r="E1990" s="353"/>
      <c r="F1990" s="353"/>
      <c r="G1990" s="164">
        <v>67</v>
      </c>
      <c r="H1990" s="10">
        <v>389806</v>
      </c>
      <c r="I1990" s="10">
        <v>294599</v>
      </c>
      <c r="J1990" s="10">
        <v>110282</v>
      </c>
      <c r="K1990" s="10">
        <v>376467</v>
      </c>
      <c r="L1990" s="10">
        <v>321066</v>
      </c>
      <c r="M1990" s="10">
        <v>188953</v>
      </c>
      <c r="N1990" s="10">
        <v>1681173</v>
      </c>
    </row>
    <row r="1991" spans="1:14">
      <c r="A1991" s="163">
        <v>791930</v>
      </c>
      <c r="B1991" s="164">
        <v>791930</v>
      </c>
      <c r="C1991" s="353" t="s">
        <v>2803</v>
      </c>
      <c r="D1991" s="353"/>
      <c r="E1991" s="353"/>
      <c r="F1991" s="353"/>
      <c r="G1991" s="164">
        <v>80</v>
      </c>
      <c r="H1991" s="10">
        <v>465440</v>
      </c>
      <c r="I1991" s="10">
        <v>351760</v>
      </c>
      <c r="J1991" s="10">
        <v>131680</v>
      </c>
      <c r="K1991" s="10">
        <v>447888</v>
      </c>
      <c r="L1991" s="10">
        <v>345615</v>
      </c>
      <c r="M1991" s="10">
        <v>188953</v>
      </c>
      <c r="N1991" s="10">
        <v>1931336</v>
      </c>
    </row>
    <row r="1992" spans="1:14">
      <c r="A1992" s="163">
        <v>799501</v>
      </c>
      <c r="B1992" s="164">
        <v>799501</v>
      </c>
      <c r="C1992" s="353" t="s">
        <v>2804</v>
      </c>
      <c r="D1992" s="353"/>
      <c r="E1992" s="353"/>
      <c r="F1992" s="353"/>
      <c r="G1992" s="164">
        <v>67</v>
      </c>
      <c r="H1992" s="10">
        <v>389806</v>
      </c>
      <c r="I1992" s="10">
        <v>294599</v>
      </c>
      <c r="J1992" s="10">
        <v>110282</v>
      </c>
      <c r="K1992" s="10">
        <v>376467</v>
      </c>
      <c r="L1992" s="10">
        <v>321066</v>
      </c>
      <c r="M1992" s="10">
        <v>188953</v>
      </c>
      <c r="N1992" s="10">
        <v>1681173</v>
      </c>
    </row>
    <row r="1993" spans="1:14">
      <c r="A1993" s="163">
        <v>799503</v>
      </c>
      <c r="B1993" s="164">
        <v>799503</v>
      </c>
      <c r="C1993" s="353" t="s">
        <v>2805</v>
      </c>
      <c r="D1993" s="353"/>
      <c r="E1993" s="353"/>
      <c r="F1993" s="353"/>
      <c r="G1993" s="164">
        <v>67</v>
      </c>
      <c r="H1993" s="10">
        <v>389806</v>
      </c>
      <c r="I1993" s="10">
        <v>294599</v>
      </c>
      <c r="J1993" s="10">
        <v>110282</v>
      </c>
      <c r="K1993" s="10">
        <v>376467</v>
      </c>
      <c r="L1993" s="10">
        <v>321066</v>
      </c>
      <c r="M1993" s="10">
        <v>188953</v>
      </c>
      <c r="N1993" s="10">
        <v>1681173</v>
      </c>
    </row>
    <row r="1994" spans="1:14">
      <c r="A1994" s="163">
        <v>799505</v>
      </c>
      <c r="B1994" s="164">
        <v>799505</v>
      </c>
      <c r="C1994" s="353" t="s">
        <v>2806</v>
      </c>
      <c r="D1994" s="353"/>
      <c r="E1994" s="353"/>
      <c r="F1994" s="353"/>
      <c r="G1994" s="164">
        <v>67</v>
      </c>
      <c r="H1994" s="10">
        <v>389806</v>
      </c>
      <c r="I1994" s="10">
        <v>294599</v>
      </c>
      <c r="J1994" s="10">
        <v>110282</v>
      </c>
      <c r="K1994" s="10">
        <v>376467</v>
      </c>
      <c r="L1994" s="10">
        <v>321066</v>
      </c>
      <c r="M1994" s="10">
        <v>188953</v>
      </c>
      <c r="N1994" s="10">
        <v>1681173</v>
      </c>
    </row>
    <row r="1995" spans="1:14">
      <c r="A1995" s="163">
        <v>799506</v>
      </c>
      <c r="B1995" s="164">
        <v>799506</v>
      </c>
      <c r="C1995" s="353" t="s">
        <v>2807</v>
      </c>
      <c r="D1995" s="353"/>
      <c r="E1995" s="353"/>
      <c r="F1995" s="353"/>
      <c r="G1995" s="164">
        <v>67</v>
      </c>
      <c r="H1995" s="10">
        <v>389806</v>
      </c>
      <c r="I1995" s="10">
        <v>294599</v>
      </c>
      <c r="J1995" s="10">
        <v>110282</v>
      </c>
      <c r="K1995" s="10">
        <v>376467</v>
      </c>
      <c r="L1995" s="10">
        <v>321066</v>
      </c>
      <c r="M1995" s="10">
        <v>188953</v>
      </c>
      <c r="N1995" s="10">
        <v>1681173</v>
      </c>
    </row>
    <row r="1996" spans="1:14">
      <c r="A1996" s="163">
        <v>799507</v>
      </c>
      <c r="B1996" s="164">
        <v>799507</v>
      </c>
      <c r="C1996" s="353" t="s">
        <v>2808</v>
      </c>
      <c r="D1996" s="353"/>
      <c r="E1996" s="353"/>
      <c r="F1996" s="353"/>
      <c r="G1996" s="164">
        <v>67</v>
      </c>
      <c r="H1996" s="10">
        <v>389806</v>
      </c>
      <c r="I1996" s="10">
        <v>294599</v>
      </c>
      <c r="J1996" s="10">
        <v>110282</v>
      </c>
      <c r="K1996" s="10">
        <v>376467</v>
      </c>
      <c r="L1996" s="10">
        <v>321066</v>
      </c>
      <c r="M1996" s="10">
        <v>188953</v>
      </c>
      <c r="N1996" s="10">
        <v>1681173</v>
      </c>
    </row>
    <row r="1997" spans="1:14">
      <c r="A1997" s="163">
        <v>781501</v>
      </c>
      <c r="B1997" s="164">
        <v>781501</v>
      </c>
      <c r="C1997" s="353" t="s">
        <v>2809</v>
      </c>
      <c r="D1997" s="353"/>
      <c r="E1997" s="353"/>
      <c r="F1997" s="353"/>
      <c r="G1997" s="164">
        <v>94</v>
      </c>
      <c r="H1997" s="10">
        <v>546892</v>
      </c>
      <c r="I1997" s="10">
        <v>413318</v>
      </c>
      <c r="J1997" s="10">
        <v>154724</v>
      </c>
      <c r="K1997" s="10">
        <v>564179</v>
      </c>
      <c r="L1997" s="10">
        <v>425946</v>
      </c>
      <c r="M1997" s="10">
        <v>188953</v>
      </c>
      <c r="N1997" s="10">
        <v>2294012</v>
      </c>
    </row>
    <row r="1998" spans="1:14">
      <c r="A1998" s="163">
        <v>781920</v>
      </c>
      <c r="B1998" s="164">
        <v>781920</v>
      </c>
      <c r="C1998" s="353" t="s">
        <v>2810</v>
      </c>
      <c r="D1998" s="353"/>
      <c r="E1998" s="353"/>
      <c r="F1998" s="353"/>
      <c r="G1998" s="164">
        <v>94</v>
      </c>
      <c r="H1998" s="10">
        <v>546892</v>
      </c>
      <c r="I1998" s="10">
        <v>413318</v>
      </c>
      <c r="J1998" s="10">
        <v>154724</v>
      </c>
      <c r="K1998" s="10">
        <v>564179</v>
      </c>
      <c r="L1998" s="10">
        <v>425946</v>
      </c>
      <c r="M1998" s="10">
        <v>188953</v>
      </c>
      <c r="N1998" s="10">
        <v>2294012</v>
      </c>
    </row>
    <row r="1999" spans="1:14">
      <c r="A1999" s="163">
        <v>792920</v>
      </c>
      <c r="B1999" s="164">
        <v>792920</v>
      </c>
      <c r="C1999" s="353" t="s">
        <v>2811</v>
      </c>
      <c r="D1999" s="353"/>
      <c r="E1999" s="353"/>
      <c r="F1999" s="353"/>
      <c r="G1999" s="164">
        <v>140</v>
      </c>
      <c r="H1999" s="10">
        <v>814520</v>
      </c>
      <c r="I1999" s="10">
        <v>615580</v>
      </c>
      <c r="J1999" s="10">
        <v>230440</v>
      </c>
      <c r="K1999" s="10">
        <v>727079</v>
      </c>
      <c r="L1999" s="10">
        <v>546527</v>
      </c>
      <c r="M1999" s="10">
        <v>188953</v>
      </c>
      <c r="N1999" s="10">
        <v>3123099</v>
      </c>
    </row>
    <row r="2000" spans="1:14">
      <c r="A2000" s="163">
        <v>793910</v>
      </c>
      <c r="B2000" s="164">
        <v>793910</v>
      </c>
      <c r="C2000" s="353" t="s">
        <v>2812</v>
      </c>
      <c r="D2000" s="353"/>
      <c r="E2000" s="353"/>
      <c r="F2000" s="353"/>
      <c r="G2000" s="164">
        <v>150</v>
      </c>
      <c r="H2000" s="10">
        <v>872700</v>
      </c>
      <c r="I2000" s="10">
        <v>659550</v>
      </c>
      <c r="J2000" s="10">
        <v>246900</v>
      </c>
      <c r="K2000" s="10">
        <v>727079</v>
      </c>
      <c r="L2000" s="10">
        <v>546527</v>
      </c>
      <c r="M2000" s="10">
        <v>188953</v>
      </c>
      <c r="N2000" s="10">
        <v>3241709</v>
      </c>
    </row>
    <row r="2001" spans="1:14">
      <c r="A2001" s="163">
        <v>793911</v>
      </c>
      <c r="B2001" s="164">
        <v>793911</v>
      </c>
      <c r="C2001" s="353" t="s">
        <v>2813</v>
      </c>
      <c r="D2001" s="353"/>
      <c r="E2001" s="353"/>
      <c r="F2001" s="353"/>
      <c r="G2001" s="164">
        <v>121</v>
      </c>
      <c r="H2001" s="10">
        <v>703978</v>
      </c>
      <c r="I2001" s="10">
        <v>532037</v>
      </c>
      <c r="J2001" s="10">
        <v>199166</v>
      </c>
      <c r="K2001" s="10">
        <v>597058</v>
      </c>
      <c r="L2001" s="10">
        <v>511404</v>
      </c>
      <c r="M2001" s="10">
        <v>188953</v>
      </c>
      <c r="N2001" s="10">
        <v>2732596</v>
      </c>
    </row>
    <row r="2002" spans="1:14">
      <c r="A2002" s="163">
        <v>793912</v>
      </c>
      <c r="B2002" s="164">
        <v>793912</v>
      </c>
      <c r="C2002" s="353" t="s">
        <v>2814</v>
      </c>
      <c r="D2002" s="353"/>
      <c r="E2002" s="353"/>
      <c r="F2002" s="353"/>
      <c r="G2002" s="164">
        <v>121</v>
      </c>
      <c r="H2002" s="10">
        <v>703978</v>
      </c>
      <c r="I2002" s="10">
        <v>532037</v>
      </c>
      <c r="J2002" s="10">
        <v>199166</v>
      </c>
      <c r="K2002" s="10">
        <v>597058</v>
      </c>
      <c r="L2002" s="10">
        <v>511404</v>
      </c>
      <c r="M2002" s="10">
        <v>188953</v>
      </c>
      <c r="N2002" s="10">
        <v>2732596</v>
      </c>
    </row>
    <row r="2003" spans="1:14">
      <c r="A2003" s="163">
        <v>793920</v>
      </c>
      <c r="B2003" s="164">
        <v>793920</v>
      </c>
      <c r="C2003" s="353" t="s">
        <v>2815</v>
      </c>
      <c r="D2003" s="353"/>
      <c r="E2003" s="353"/>
      <c r="F2003" s="353"/>
      <c r="G2003" s="164">
        <v>145</v>
      </c>
      <c r="H2003" s="10">
        <v>843610</v>
      </c>
      <c r="I2003" s="10">
        <v>637565</v>
      </c>
      <c r="J2003" s="10">
        <v>238670</v>
      </c>
      <c r="K2003" s="10">
        <v>727079</v>
      </c>
      <c r="L2003" s="10">
        <v>546527</v>
      </c>
      <c r="M2003" s="10">
        <v>188953</v>
      </c>
      <c r="N2003" s="10">
        <v>3182404</v>
      </c>
    </row>
    <row r="2004" spans="1:14" ht="24">
      <c r="A2004" s="163">
        <v>793921</v>
      </c>
      <c r="B2004" s="164">
        <v>793921</v>
      </c>
      <c r="C2004" s="353" t="s">
        <v>2816</v>
      </c>
      <c r="D2004" s="353"/>
      <c r="E2004" s="353"/>
      <c r="F2004" s="353"/>
      <c r="G2004" s="164">
        <v>200</v>
      </c>
      <c r="H2004" s="10">
        <v>1163600</v>
      </c>
      <c r="I2004" s="10">
        <v>879400</v>
      </c>
      <c r="J2004" s="10">
        <v>329200</v>
      </c>
      <c r="K2004" s="10">
        <v>963288</v>
      </c>
      <c r="L2004" s="10" t="s">
        <v>440</v>
      </c>
      <c r="M2004" s="10">
        <v>188953</v>
      </c>
      <c r="N2004" s="10">
        <v>3524441</v>
      </c>
    </row>
    <row r="2005" spans="1:14">
      <c r="A2005" s="163">
        <v>770501</v>
      </c>
      <c r="B2005" s="164">
        <v>770501</v>
      </c>
      <c r="C2005" s="353" t="s">
        <v>2817</v>
      </c>
      <c r="D2005" s="353"/>
      <c r="E2005" s="353"/>
      <c r="F2005" s="353"/>
      <c r="G2005" s="164">
        <v>114</v>
      </c>
      <c r="H2005" s="10">
        <v>663252</v>
      </c>
      <c r="I2005" s="10">
        <v>501258</v>
      </c>
      <c r="J2005" s="10">
        <v>187644</v>
      </c>
      <c r="K2005" s="10">
        <v>597058</v>
      </c>
      <c r="L2005" s="10">
        <v>511404</v>
      </c>
      <c r="M2005" s="10">
        <v>188953</v>
      </c>
      <c r="N2005" s="10">
        <v>2649569</v>
      </c>
    </row>
    <row r="2006" spans="1:14">
      <c r="A2006" s="163">
        <v>770601</v>
      </c>
      <c r="B2006" s="164">
        <v>770601</v>
      </c>
      <c r="C2006" s="353" t="s">
        <v>2818</v>
      </c>
      <c r="D2006" s="353"/>
      <c r="E2006" s="353"/>
      <c r="F2006" s="353"/>
      <c r="G2006" s="164">
        <v>74</v>
      </c>
      <c r="H2006" s="10">
        <v>430532</v>
      </c>
      <c r="I2006" s="10">
        <v>325378</v>
      </c>
      <c r="J2006" s="10">
        <v>121804</v>
      </c>
      <c r="K2006" s="10">
        <v>447888</v>
      </c>
      <c r="L2006" s="10">
        <v>345615</v>
      </c>
      <c r="M2006" s="10">
        <v>188953</v>
      </c>
      <c r="N2006" s="10">
        <v>1860170</v>
      </c>
    </row>
    <row r="2007" spans="1:14">
      <c r="A2007" s="163">
        <v>796501</v>
      </c>
      <c r="B2007" s="164">
        <v>796501</v>
      </c>
      <c r="C2007" s="353" t="s">
        <v>2819</v>
      </c>
      <c r="D2007" s="353"/>
      <c r="E2007" s="353"/>
      <c r="F2007" s="353"/>
      <c r="G2007" s="164">
        <v>94</v>
      </c>
      <c r="H2007" s="10">
        <v>546892</v>
      </c>
      <c r="I2007" s="10">
        <v>413318</v>
      </c>
      <c r="J2007" s="10">
        <v>154724</v>
      </c>
      <c r="K2007" s="10">
        <v>564179</v>
      </c>
      <c r="L2007" s="10">
        <v>425946</v>
      </c>
      <c r="M2007" s="10">
        <v>188953</v>
      </c>
      <c r="N2007" s="10">
        <v>2294012</v>
      </c>
    </row>
    <row r="2008" spans="1:14">
      <c r="A2008" s="163">
        <v>796902</v>
      </c>
      <c r="B2008" s="164">
        <v>796902</v>
      </c>
      <c r="C2008" s="353" t="s">
        <v>2820</v>
      </c>
      <c r="D2008" s="353"/>
      <c r="E2008" s="353"/>
      <c r="F2008" s="353"/>
      <c r="G2008" s="164">
        <v>94</v>
      </c>
      <c r="H2008" s="10">
        <v>546892</v>
      </c>
      <c r="I2008" s="10">
        <v>413318</v>
      </c>
      <c r="J2008" s="10">
        <v>154724</v>
      </c>
      <c r="K2008" s="10">
        <v>564179</v>
      </c>
      <c r="L2008" s="10">
        <v>425946</v>
      </c>
      <c r="M2008" s="10">
        <v>188953</v>
      </c>
      <c r="N2008" s="10">
        <v>2294012</v>
      </c>
    </row>
    <row r="2009" spans="1:14">
      <c r="A2009" s="163">
        <v>808061</v>
      </c>
      <c r="B2009" s="164">
        <v>808061</v>
      </c>
      <c r="C2009" s="353" t="s">
        <v>2821</v>
      </c>
      <c r="D2009" s="353"/>
      <c r="E2009" s="353"/>
      <c r="F2009" s="353"/>
      <c r="G2009" s="164">
        <v>54</v>
      </c>
      <c r="H2009" s="10">
        <v>314172</v>
      </c>
      <c r="I2009" s="10">
        <v>237438</v>
      </c>
      <c r="J2009" s="10">
        <v>88884</v>
      </c>
      <c r="K2009" s="10">
        <v>316617</v>
      </c>
      <c r="L2009" s="10">
        <v>223923</v>
      </c>
      <c r="M2009" s="10">
        <v>188953</v>
      </c>
      <c r="N2009" s="10">
        <v>1369987</v>
      </c>
    </row>
    <row r="2010" spans="1:14">
      <c r="A2010" s="163">
        <v>834930</v>
      </c>
      <c r="B2010" s="164">
        <v>834930</v>
      </c>
      <c r="C2010" s="353" t="s">
        <v>2822</v>
      </c>
      <c r="D2010" s="353"/>
      <c r="E2010" s="353"/>
      <c r="F2010" s="353"/>
      <c r="G2010" s="164">
        <v>54</v>
      </c>
      <c r="H2010" s="10">
        <v>314172</v>
      </c>
      <c r="I2010" s="10">
        <v>237438</v>
      </c>
      <c r="J2010" s="10">
        <v>88884</v>
      </c>
      <c r="K2010" s="10">
        <v>316617</v>
      </c>
      <c r="L2010" s="10">
        <v>223923</v>
      </c>
      <c r="M2010" s="10">
        <v>188953</v>
      </c>
      <c r="N2010" s="10">
        <v>1369987</v>
      </c>
    </row>
    <row r="2011" spans="1:14">
      <c r="A2011" s="163">
        <v>786501</v>
      </c>
      <c r="B2011" s="164">
        <v>786501</v>
      </c>
      <c r="C2011" s="353" t="s">
        <v>2823</v>
      </c>
      <c r="D2011" s="353"/>
      <c r="E2011" s="353"/>
      <c r="F2011" s="353"/>
      <c r="G2011" s="164">
        <v>74</v>
      </c>
      <c r="H2011" s="10">
        <v>430532</v>
      </c>
      <c r="I2011" s="10">
        <v>325378</v>
      </c>
      <c r="J2011" s="10">
        <v>121804</v>
      </c>
      <c r="K2011" s="10">
        <v>447888</v>
      </c>
      <c r="L2011" s="10">
        <v>345615</v>
      </c>
      <c r="M2011" s="10">
        <v>188953</v>
      </c>
      <c r="N2011" s="10">
        <v>1860170</v>
      </c>
    </row>
    <row r="2012" spans="1:14">
      <c r="A2012" s="163">
        <v>786502</v>
      </c>
      <c r="B2012" s="164">
        <v>786502</v>
      </c>
      <c r="C2012" s="353" t="s">
        <v>2824</v>
      </c>
      <c r="D2012" s="353"/>
      <c r="E2012" s="353"/>
      <c r="F2012" s="353"/>
      <c r="G2012" s="164">
        <v>94</v>
      </c>
      <c r="H2012" s="10">
        <v>546892</v>
      </c>
      <c r="I2012" s="10">
        <v>413318</v>
      </c>
      <c r="J2012" s="10">
        <v>154724</v>
      </c>
      <c r="K2012" s="10">
        <v>564179</v>
      </c>
      <c r="L2012" s="10">
        <v>425946</v>
      </c>
      <c r="M2012" s="10">
        <v>188953</v>
      </c>
      <c r="N2012" s="10">
        <v>2294012</v>
      </c>
    </row>
    <row r="2013" spans="1:14">
      <c r="A2013" s="163">
        <v>786601</v>
      </c>
      <c r="B2013" s="164">
        <v>786601</v>
      </c>
      <c r="C2013" s="353" t="s">
        <v>2825</v>
      </c>
      <c r="D2013" s="353"/>
      <c r="E2013" s="353"/>
      <c r="F2013" s="353"/>
      <c r="G2013" s="164">
        <v>67</v>
      </c>
      <c r="H2013" s="10">
        <v>389806</v>
      </c>
      <c r="I2013" s="10">
        <v>294599</v>
      </c>
      <c r="J2013" s="10">
        <v>110282</v>
      </c>
      <c r="K2013" s="10">
        <v>376467</v>
      </c>
      <c r="L2013" s="10">
        <v>321066</v>
      </c>
      <c r="M2013" s="10">
        <v>188953</v>
      </c>
      <c r="N2013" s="10">
        <v>1681173</v>
      </c>
    </row>
    <row r="2014" spans="1:14">
      <c r="A2014" s="163">
        <v>786602</v>
      </c>
      <c r="B2014" s="164">
        <v>786602</v>
      </c>
      <c r="C2014" s="353" t="s">
        <v>2826</v>
      </c>
      <c r="D2014" s="353"/>
      <c r="E2014" s="353"/>
      <c r="F2014" s="353"/>
      <c r="G2014" s="164">
        <v>27</v>
      </c>
      <c r="H2014" s="10">
        <v>157086</v>
      </c>
      <c r="I2014" s="10">
        <v>118719</v>
      </c>
      <c r="J2014" s="10">
        <v>0</v>
      </c>
      <c r="K2014" s="10">
        <v>104490</v>
      </c>
      <c r="L2014" s="10">
        <v>124834</v>
      </c>
      <c r="M2014" s="10">
        <v>188953</v>
      </c>
      <c r="N2014" s="10">
        <v>694082</v>
      </c>
    </row>
    <row r="2015" spans="1:14">
      <c r="A2015" s="163">
        <v>772509</v>
      </c>
      <c r="B2015" s="164">
        <v>772509</v>
      </c>
      <c r="C2015" s="353" t="s">
        <v>2827</v>
      </c>
      <c r="D2015" s="353"/>
      <c r="E2015" s="353"/>
      <c r="F2015" s="353"/>
      <c r="G2015" s="164">
        <v>115</v>
      </c>
      <c r="H2015" s="10">
        <v>669070</v>
      </c>
      <c r="I2015" s="10">
        <v>505655</v>
      </c>
      <c r="J2015" s="10">
        <v>189290</v>
      </c>
      <c r="K2015" s="10">
        <v>597058</v>
      </c>
      <c r="L2015" s="10">
        <v>511404</v>
      </c>
      <c r="M2015" s="10">
        <v>188953</v>
      </c>
      <c r="N2015" s="10">
        <v>2661430</v>
      </c>
    </row>
    <row r="2016" spans="1:14">
      <c r="A2016" s="163">
        <v>772510</v>
      </c>
      <c r="B2016" s="164">
        <v>772510</v>
      </c>
      <c r="C2016" s="353" t="s">
        <v>2828</v>
      </c>
      <c r="D2016" s="353"/>
      <c r="E2016" s="353"/>
      <c r="F2016" s="353"/>
      <c r="G2016" s="164">
        <v>115</v>
      </c>
      <c r="H2016" s="10">
        <v>669070</v>
      </c>
      <c r="I2016" s="10">
        <v>505655</v>
      </c>
      <c r="J2016" s="10">
        <v>189290</v>
      </c>
      <c r="K2016" s="10">
        <v>597058</v>
      </c>
      <c r="L2016" s="10">
        <v>511404</v>
      </c>
      <c r="M2016" s="10">
        <v>188953</v>
      </c>
      <c r="N2016" s="10">
        <v>2661430</v>
      </c>
    </row>
    <row r="2017" spans="1:14">
      <c r="A2017" s="163">
        <v>772511</v>
      </c>
      <c r="B2017" s="164">
        <v>772511</v>
      </c>
      <c r="C2017" s="353" t="s">
        <v>2829</v>
      </c>
      <c r="D2017" s="353"/>
      <c r="E2017" s="353"/>
      <c r="F2017" s="353"/>
      <c r="G2017" s="164">
        <v>145</v>
      </c>
      <c r="H2017" s="10">
        <v>843610</v>
      </c>
      <c r="I2017" s="10">
        <v>637565</v>
      </c>
      <c r="J2017" s="10">
        <v>238670</v>
      </c>
      <c r="K2017" s="10">
        <v>727079</v>
      </c>
      <c r="L2017" s="10">
        <v>546527</v>
      </c>
      <c r="M2017" s="10">
        <v>188953</v>
      </c>
      <c r="N2017" s="10">
        <v>3182404</v>
      </c>
    </row>
    <row r="2018" spans="1:14">
      <c r="A2018" s="163">
        <v>772512</v>
      </c>
      <c r="B2018" s="164">
        <v>772512</v>
      </c>
      <c r="C2018" s="353" t="s">
        <v>2830</v>
      </c>
      <c r="D2018" s="353"/>
      <c r="E2018" s="353"/>
      <c r="F2018" s="353"/>
      <c r="G2018" s="164">
        <v>140</v>
      </c>
      <c r="H2018" s="10">
        <v>814520</v>
      </c>
      <c r="I2018" s="10">
        <v>615580</v>
      </c>
      <c r="J2018" s="10">
        <v>230440</v>
      </c>
      <c r="K2018" s="10">
        <v>727079</v>
      </c>
      <c r="L2018" s="10">
        <v>546527</v>
      </c>
      <c r="M2018" s="10">
        <v>188953</v>
      </c>
      <c r="N2018" s="10">
        <v>3123099</v>
      </c>
    </row>
    <row r="2019" spans="1:14">
      <c r="A2019" s="163">
        <v>772601</v>
      </c>
      <c r="B2019" s="164">
        <v>772601</v>
      </c>
      <c r="C2019" s="353" t="s">
        <v>2831</v>
      </c>
      <c r="D2019" s="353"/>
      <c r="E2019" s="353"/>
      <c r="F2019" s="353"/>
      <c r="G2019" s="164">
        <v>107</v>
      </c>
      <c r="H2019" s="10">
        <v>622526</v>
      </c>
      <c r="I2019" s="10">
        <v>470479</v>
      </c>
      <c r="J2019" s="10">
        <v>176122</v>
      </c>
      <c r="K2019" s="10">
        <v>579390</v>
      </c>
      <c r="L2019" s="10">
        <v>480958</v>
      </c>
      <c r="M2019" s="10">
        <v>188953</v>
      </c>
      <c r="N2019" s="10">
        <v>2518428</v>
      </c>
    </row>
    <row r="2020" spans="1:14">
      <c r="A2020" s="163">
        <v>778601</v>
      </c>
      <c r="B2020" s="164">
        <v>778601</v>
      </c>
      <c r="C2020" s="353" t="s">
        <v>2832</v>
      </c>
      <c r="D2020" s="353"/>
      <c r="E2020" s="353"/>
      <c r="F2020" s="353"/>
      <c r="G2020" s="164">
        <v>107</v>
      </c>
      <c r="H2020" s="10">
        <v>622526</v>
      </c>
      <c r="I2020" s="10">
        <v>470479</v>
      </c>
      <c r="J2020" s="10">
        <v>176122</v>
      </c>
      <c r="K2020" s="10">
        <v>579390</v>
      </c>
      <c r="L2020" s="10">
        <v>480958</v>
      </c>
      <c r="M2020" s="10">
        <v>188953</v>
      </c>
      <c r="N2020" s="10">
        <v>2518428</v>
      </c>
    </row>
    <row r="2021" spans="1:14">
      <c r="A2021" s="163">
        <v>779601</v>
      </c>
      <c r="B2021" s="164">
        <v>779601</v>
      </c>
      <c r="C2021" s="353" t="s">
        <v>2833</v>
      </c>
      <c r="D2021" s="353"/>
      <c r="E2021" s="353"/>
      <c r="F2021" s="353"/>
      <c r="G2021" s="164">
        <v>107</v>
      </c>
      <c r="H2021" s="10">
        <v>622526</v>
      </c>
      <c r="I2021" s="10">
        <v>470479</v>
      </c>
      <c r="J2021" s="10">
        <v>176122</v>
      </c>
      <c r="K2021" s="10">
        <v>579390</v>
      </c>
      <c r="L2021" s="10">
        <v>480958</v>
      </c>
      <c r="M2021" s="10">
        <v>188953</v>
      </c>
      <c r="N2021" s="10">
        <v>2518428</v>
      </c>
    </row>
    <row r="2022" spans="1:14">
      <c r="A2022" s="163">
        <v>782404</v>
      </c>
      <c r="B2022" s="164">
        <v>782404</v>
      </c>
      <c r="C2022" s="353" t="s">
        <v>2834</v>
      </c>
      <c r="D2022" s="353"/>
      <c r="E2022" s="353"/>
      <c r="F2022" s="353"/>
      <c r="G2022" s="164">
        <v>110</v>
      </c>
      <c r="H2022" s="10">
        <v>639980</v>
      </c>
      <c r="I2022" s="10">
        <v>483670</v>
      </c>
      <c r="J2022" s="10">
        <v>181060</v>
      </c>
      <c r="K2022" s="10">
        <v>579390</v>
      </c>
      <c r="L2022" s="10">
        <v>480958</v>
      </c>
      <c r="M2022" s="10">
        <v>188953</v>
      </c>
      <c r="N2022" s="10">
        <v>2554011</v>
      </c>
    </row>
    <row r="2023" spans="1:14">
      <c r="A2023" s="163">
        <v>780501</v>
      </c>
      <c r="B2023" s="164">
        <v>780501</v>
      </c>
      <c r="C2023" s="353" t="s">
        <v>2835</v>
      </c>
      <c r="D2023" s="353"/>
      <c r="E2023" s="353"/>
      <c r="F2023" s="353"/>
      <c r="G2023" s="164">
        <v>127</v>
      </c>
      <c r="H2023" s="10">
        <v>738886</v>
      </c>
      <c r="I2023" s="10">
        <v>558419</v>
      </c>
      <c r="J2023" s="10">
        <v>209042</v>
      </c>
      <c r="K2023" s="10">
        <v>597058</v>
      </c>
      <c r="L2023" s="10">
        <v>511404</v>
      </c>
      <c r="M2023" s="10">
        <v>188953</v>
      </c>
      <c r="N2023" s="10">
        <v>2803762</v>
      </c>
    </row>
    <row r="2024" spans="1:14">
      <c r="A2024" s="163">
        <v>782401</v>
      </c>
      <c r="B2024" s="164">
        <v>782401</v>
      </c>
      <c r="C2024" s="353" t="s">
        <v>2836</v>
      </c>
      <c r="D2024" s="353"/>
      <c r="E2024" s="353"/>
      <c r="F2024" s="353"/>
      <c r="G2024" s="164">
        <v>114</v>
      </c>
      <c r="H2024" s="10">
        <v>663252</v>
      </c>
      <c r="I2024" s="10">
        <v>501258</v>
      </c>
      <c r="J2024" s="10">
        <v>187644</v>
      </c>
      <c r="K2024" s="10">
        <v>597058</v>
      </c>
      <c r="L2024" s="10">
        <v>511404</v>
      </c>
      <c r="M2024" s="10">
        <v>188953</v>
      </c>
      <c r="N2024" s="10">
        <v>2649569</v>
      </c>
    </row>
    <row r="2025" spans="1:14">
      <c r="A2025" s="163">
        <v>782402</v>
      </c>
      <c r="B2025" s="164">
        <v>782402</v>
      </c>
      <c r="C2025" s="353" t="s">
        <v>2837</v>
      </c>
      <c r="D2025" s="353"/>
      <c r="E2025" s="353"/>
      <c r="F2025" s="353"/>
      <c r="G2025" s="164">
        <v>94</v>
      </c>
      <c r="H2025" s="10">
        <v>546892</v>
      </c>
      <c r="I2025" s="10">
        <v>413318</v>
      </c>
      <c r="J2025" s="10">
        <v>154724</v>
      </c>
      <c r="K2025" s="10">
        <v>564179</v>
      </c>
      <c r="L2025" s="10">
        <v>425946</v>
      </c>
      <c r="M2025" s="10">
        <v>188953</v>
      </c>
      <c r="N2025" s="10">
        <v>2294012</v>
      </c>
    </row>
    <row r="2026" spans="1:14">
      <c r="A2026" s="163">
        <v>783501</v>
      </c>
      <c r="B2026" s="164">
        <v>783501</v>
      </c>
      <c r="C2026" s="353" t="s">
        <v>2838</v>
      </c>
      <c r="D2026" s="353"/>
      <c r="E2026" s="353"/>
      <c r="F2026" s="353"/>
      <c r="G2026" s="164">
        <v>170</v>
      </c>
      <c r="H2026" s="10">
        <v>989060</v>
      </c>
      <c r="I2026" s="10">
        <v>747490</v>
      </c>
      <c r="J2026" s="10">
        <v>279820</v>
      </c>
      <c r="K2026" s="10">
        <v>798418</v>
      </c>
      <c r="L2026" s="10">
        <v>596414</v>
      </c>
      <c r="M2026" s="10">
        <v>188953</v>
      </c>
      <c r="N2026" s="10">
        <v>3600155</v>
      </c>
    </row>
    <row r="2027" spans="1:14" ht="24">
      <c r="A2027" s="163">
        <v>783502</v>
      </c>
      <c r="B2027" s="164">
        <v>783502</v>
      </c>
      <c r="C2027" s="353" t="s">
        <v>2839</v>
      </c>
      <c r="D2027" s="353"/>
      <c r="E2027" s="353"/>
      <c r="F2027" s="353"/>
      <c r="G2027" s="164">
        <v>250</v>
      </c>
      <c r="H2027" s="10">
        <v>1454500</v>
      </c>
      <c r="I2027" s="10">
        <v>1099250</v>
      </c>
      <c r="J2027" s="10">
        <v>411500</v>
      </c>
      <c r="K2027" s="10">
        <v>1241331</v>
      </c>
      <c r="L2027" s="10" t="s">
        <v>440</v>
      </c>
      <c r="M2027" s="10">
        <v>188953</v>
      </c>
      <c r="N2027" s="10">
        <v>4395534</v>
      </c>
    </row>
    <row r="2028" spans="1:14">
      <c r="A2028" s="163">
        <v>783503</v>
      </c>
      <c r="B2028" s="164">
        <v>783503</v>
      </c>
      <c r="C2028" s="353" t="s">
        <v>2840</v>
      </c>
      <c r="D2028" s="353"/>
      <c r="E2028" s="353"/>
      <c r="F2028" s="353"/>
      <c r="G2028" s="164">
        <v>170</v>
      </c>
      <c r="H2028" s="10">
        <v>989060</v>
      </c>
      <c r="I2028" s="10">
        <v>747490</v>
      </c>
      <c r="J2028" s="10">
        <v>279820</v>
      </c>
      <c r="K2028" s="10">
        <v>798418</v>
      </c>
      <c r="L2028" s="10">
        <v>596414</v>
      </c>
      <c r="M2028" s="10">
        <v>188953</v>
      </c>
      <c r="N2028" s="10">
        <v>3600155</v>
      </c>
    </row>
    <row r="2029" spans="1:14" ht="24">
      <c r="A2029" s="163">
        <v>783504</v>
      </c>
      <c r="B2029" s="164">
        <v>783504</v>
      </c>
      <c r="C2029" s="353" t="s">
        <v>2841</v>
      </c>
      <c r="D2029" s="353"/>
      <c r="E2029" s="353"/>
      <c r="F2029" s="353"/>
      <c r="G2029" s="164">
        <v>250</v>
      </c>
      <c r="H2029" s="10">
        <v>1454500</v>
      </c>
      <c r="I2029" s="10">
        <v>1099250</v>
      </c>
      <c r="J2029" s="10">
        <v>411500</v>
      </c>
      <c r="K2029" s="10">
        <v>1241331</v>
      </c>
      <c r="L2029" s="10" t="s">
        <v>440</v>
      </c>
      <c r="M2029" s="10">
        <v>188953</v>
      </c>
      <c r="N2029" s="10">
        <v>4395534</v>
      </c>
    </row>
    <row r="2030" spans="1:14">
      <c r="A2030" s="163">
        <v>839907</v>
      </c>
      <c r="B2030" s="164">
        <v>839907</v>
      </c>
      <c r="C2030" s="353" t="s">
        <v>2842</v>
      </c>
      <c r="D2030" s="353"/>
      <c r="E2030" s="353"/>
      <c r="F2030" s="353"/>
      <c r="G2030" s="164">
        <v>60</v>
      </c>
      <c r="H2030" s="10">
        <v>349080</v>
      </c>
      <c r="I2030" s="10">
        <v>263820</v>
      </c>
      <c r="J2030" s="10">
        <v>98760</v>
      </c>
      <c r="K2030" s="10">
        <v>316617</v>
      </c>
      <c r="L2030" s="10">
        <v>223923</v>
      </c>
      <c r="M2030" s="10">
        <v>188953</v>
      </c>
      <c r="N2030" s="10">
        <v>1441153</v>
      </c>
    </row>
    <row r="2031" spans="1:14">
      <c r="A2031" s="163">
        <v>843601</v>
      </c>
      <c r="B2031" s="164">
        <v>843601</v>
      </c>
      <c r="C2031" s="353" t="s">
        <v>2843</v>
      </c>
      <c r="D2031" s="353"/>
      <c r="E2031" s="353"/>
      <c r="F2031" s="353"/>
      <c r="G2031" s="164">
        <v>107</v>
      </c>
      <c r="H2031" s="10">
        <v>622526</v>
      </c>
      <c r="I2031" s="10">
        <v>470479</v>
      </c>
      <c r="J2031" s="10">
        <v>176122</v>
      </c>
      <c r="K2031" s="10">
        <v>579390</v>
      </c>
      <c r="L2031" s="10">
        <v>480958</v>
      </c>
      <c r="M2031" s="10">
        <v>188953</v>
      </c>
      <c r="N2031" s="10">
        <v>2518428</v>
      </c>
    </row>
    <row r="2032" spans="1:14">
      <c r="A2032" s="163">
        <v>790501</v>
      </c>
      <c r="B2032" s="164">
        <v>790501</v>
      </c>
      <c r="C2032" s="353" t="s">
        <v>2844</v>
      </c>
      <c r="D2032" s="353"/>
      <c r="E2032" s="353"/>
      <c r="F2032" s="353"/>
      <c r="G2032" s="164">
        <v>94</v>
      </c>
      <c r="H2032" s="10">
        <v>546892</v>
      </c>
      <c r="I2032" s="10">
        <v>413318</v>
      </c>
      <c r="J2032" s="10">
        <v>154724</v>
      </c>
      <c r="K2032" s="10">
        <v>564179</v>
      </c>
      <c r="L2032" s="10">
        <v>425946</v>
      </c>
      <c r="M2032" s="10">
        <v>188953</v>
      </c>
      <c r="N2032" s="10">
        <v>2294012</v>
      </c>
    </row>
    <row r="2033" spans="1:14">
      <c r="A2033" s="163">
        <v>790601</v>
      </c>
      <c r="B2033" s="164">
        <v>790601</v>
      </c>
      <c r="C2033" s="353" t="s">
        <v>2845</v>
      </c>
      <c r="D2033" s="353"/>
      <c r="E2033" s="353"/>
      <c r="F2033" s="353"/>
      <c r="G2033" s="164">
        <v>40</v>
      </c>
      <c r="H2033" s="10">
        <v>232720</v>
      </c>
      <c r="I2033" s="10">
        <v>175880</v>
      </c>
      <c r="J2033" s="10">
        <v>0</v>
      </c>
      <c r="K2033" s="10">
        <v>172669</v>
      </c>
      <c r="L2033" s="10">
        <v>129145</v>
      </c>
      <c r="M2033" s="10">
        <v>188953</v>
      </c>
      <c r="N2033" s="10">
        <v>899367</v>
      </c>
    </row>
    <row r="2034" spans="1:14">
      <c r="A2034" s="163">
        <v>791501</v>
      </c>
      <c r="B2034" s="164">
        <v>791501</v>
      </c>
      <c r="C2034" s="353" t="s">
        <v>2846</v>
      </c>
      <c r="D2034" s="353"/>
      <c r="E2034" s="353"/>
      <c r="F2034" s="353"/>
      <c r="G2034" s="164">
        <v>101</v>
      </c>
      <c r="H2034" s="10">
        <v>587618</v>
      </c>
      <c r="I2034" s="10">
        <v>444097</v>
      </c>
      <c r="J2034" s="10">
        <v>166246</v>
      </c>
      <c r="K2034" s="10">
        <v>579390</v>
      </c>
      <c r="L2034" s="10">
        <v>480958</v>
      </c>
      <c r="M2034" s="10">
        <v>188953</v>
      </c>
      <c r="N2034" s="10">
        <v>2447262</v>
      </c>
    </row>
    <row r="2035" spans="1:14">
      <c r="A2035" s="163">
        <v>791503</v>
      </c>
      <c r="B2035" s="164">
        <v>791503</v>
      </c>
      <c r="C2035" s="353" t="s">
        <v>2847</v>
      </c>
      <c r="D2035" s="353"/>
      <c r="E2035" s="353"/>
      <c r="F2035" s="353"/>
      <c r="G2035" s="164">
        <v>101</v>
      </c>
      <c r="H2035" s="10">
        <v>587618</v>
      </c>
      <c r="I2035" s="10">
        <v>444097</v>
      </c>
      <c r="J2035" s="10">
        <v>166246</v>
      </c>
      <c r="K2035" s="10">
        <v>579390</v>
      </c>
      <c r="L2035" s="10">
        <v>480958</v>
      </c>
      <c r="M2035" s="10">
        <v>188953</v>
      </c>
      <c r="N2035" s="10">
        <v>2447262</v>
      </c>
    </row>
    <row r="2036" spans="1:14">
      <c r="A2036" s="163">
        <v>794501</v>
      </c>
      <c r="B2036" s="164">
        <v>794501</v>
      </c>
      <c r="C2036" s="353" t="s">
        <v>2848</v>
      </c>
      <c r="D2036" s="353"/>
      <c r="E2036" s="353"/>
      <c r="F2036" s="353"/>
      <c r="G2036" s="164">
        <v>80</v>
      </c>
      <c r="H2036" s="10">
        <v>465440</v>
      </c>
      <c r="I2036" s="10">
        <v>351760</v>
      </c>
      <c r="J2036" s="10">
        <v>131680</v>
      </c>
      <c r="K2036" s="10">
        <v>447888</v>
      </c>
      <c r="L2036" s="10">
        <v>345615</v>
      </c>
      <c r="M2036" s="10">
        <v>188953</v>
      </c>
      <c r="N2036" s="10">
        <v>1931336</v>
      </c>
    </row>
    <row r="2037" spans="1:14">
      <c r="A2037" s="163">
        <v>794502</v>
      </c>
      <c r="B2037" s="164">
        <v>794502</v>
      </c>
      <c r="C2037" s="353" t="s">
        <v>2849</v>
      </c>
      <c r="D2037" s="353"/>
      <c r="E2037" s="353"/>
      <c r="F2037" s="353"/>
      <c r="G2037" s="164">
        <v>94</v>
      </c>
      <c r="H2037" s="10">
        <v>546892</v>
      </c>
      <c r="I2037" s="10">
        <v>413318</v>
      </c>
      <c r="J2037" s="10">
        <v>154724</v>
      </c>
      <c r="K2037" s="10">
        <v>564179</v>
      </c>
      <c r="L2037" s="10">
        <v>425946</v>
      </c>
      <c r="M2037" s="10">
        <v>188953</v>
      </c>
      <c r="N2037" s="10">
        <v>2294012</v>
      </c>
    </row>
    <row r="2038" spans="1:14">
      <c r="A2038" s="163">
        <v>781502</v>
      </c>
      <c r="B2038" s="164">
        <v>781502</v>
      </c>
      <c r="C2038" s="353" t="s">
        <v>2850</v>
      </c>
      <c r="D2038" s="353"/>
      <c r="E2038" s="353"/>
      <c r="F2038" s="353"/>
      <c r="G2038" s="164">
        <v>94</v>
      </c>
      <c r="H2038" s="10">
        <v>546892</v>
      </c>
      <c r="I2038" s="10">
        <v>413318</v>
      </c>
      <c r="J2038" s="10">
        <v>154724</v>
      </c>
      <c r="K2038" s="10">
        <v>564179</v>
      </c>
      <c r="L2038" s="10">
        <v>425946</v>
      </c>
      <c r="M2038" s="10">
        <v>188953</v>
      </c>
      <c r="N2038" s="10">
        <v>2294012</v>
      </c>
    </row>
    <row r="2039" spans="1:14">
      <c r="A2039" s="163">
        <v>781503</v>
      </c>
      <c r="B2039" s="164">
        <v>781503</v>
      </c>
      <c r="C2039" s="353" t="s">
        <v>2851</v>
      </c>
      <c r="D2039" s="353"/>
      <c r="E2039" s="353"/>
      <c r="F2039" s="353"/>
      <c r="G2039" s="164">
        <v>54</v>
      </c>
      <c r="H2039" s="10">
        <v>314172</v>
      </c>
      <c r="I2039" s="10">
        <v>237438</v>
      </c>
      <c r="J2039" s="10">
        <v>88884</v>
      </c>
      <c r="K2039" s="10">
        <v>316617</v>
      </c>
      <c r="L2039" s="10">
        <v>223923</v>
      </c>
      <c r="M2039" s="10">
        <v>188953</v>
      </c>
      <c r="N2039" s="10">
        <v>1369987</v>
      </c>
    </row>
    <row r="2040" spans="1:14">
      <c r="A2040" s="163">
        <v>781601</v>
      </c>
      <c r="B2040" s="164">
        <v>781601</v>
      </c>
      <c r="C2040" s="353" t="s">
        <v>2852</v>
      </c>
      <c r="D2040" s="353"/>
      <c r="E2040" s="353"/>
      <c r="F2040" s="353"/>
      <c r="G2040" s="164">
        <v>94</v>
      </c>
      <c r="H2040" s="10">
        <v>546892</v>
      </c>
      <c r="I2040" s="10">
        <v>413318</v>
      </c>
      <c r="J2040" s="10">
        <v>154724</v>
      </c>
      <c r="K2040" s="10">
        <v>564179</v>
      </c>
      <c r="L2040" s="10">
        <v>425946</v>
      </c>
      <c r="M2040" s="10">
        <v>188953</v>
      </c>
      <c r="N2040" s="10">
        <v>2294012</v>
      </c>
    </row>
    <row r="2041" spans="1:14">
      <c r="A2041" s="163">
        <v>785501</v>
      </c>
      <c r="B2041" s="164">
        <v>785501</v>
      </c>
      <c r="C2041" s="353" t="s">
        <v>2853</v>
      </c>
      <c r="D2041" s="353"/>
      <c r="E2041" s="353"/>
      <c r="F2041" s="353"/>
      <c r="G2041" s="164">
        <v>160</v>
      </c>
      <c r="H2041" s="10">
        <v>930880</v>
      </c>
      <c r="I2041" s="10">
        <v>703520</v>
      </c>
      <c r="J2041" s="10">
        <v>263360</v>
      </c>
      <c r="K2041" s="10">
        <v>798418</v>
      </c>
      <c r="L2041" s="10">
        <v>596414</v>
      </c>
      <c r="M2041" s="10">
        <v>188953</v>
      </c>
      <c r="N2041" s="10">
        <v>3481545</v>
      </c>
    </row>
    <row r="2042" spans="1:14">
      <c r="A2042" s="163">
        <v>785601</v>
      </c>
      <c r="B2042" s="164">
        <v>785601</v>
      </c>
      <c r="C2042" s="353" t="s">
        <v>2854</v>
      </c>
      <c r="D2042" s="353"/>
      <c r="E2042" s="353"/>
      <c r="F2042" s="353"/>
      <c r="G2042" s="164">
        <v>67</v>
      </c>
      <c r="H2042" s="10">
        <v>389806</v>
      </c>
      <c r="I2042" s="10">
        <v>294599</v>
      </c>
      <c r="J2042" s="10">
        <v>110282</v>
      </c>
      <c r="K2042" s="10">
        <v>376467</v>
      </c>
      <c r="L2042" s="10">
        <v>321066</v>
      </c>
      <c r="M2042" s="10">
        <v>188953</v>
      </c>
      <c r="N2042" s="10">
        <v>1681173</v>
      </c>
    </row>
    <row r="2043" spans="1:14">
      <c r="A2043" s="163">
        <v>792501</v>
      </c>
      <c r="B2043" s="164">
        <v>792501</v>
      </c>
      <c r="C2043" s="353" t="s">
        <v>2855</v>
      </c>
      <c r="D2043" s="353"/>
      <c r="E2043" s="353"/>
      <c r="F2043" s="353"/>
      <c r="G2043" s="164">
        <v>140</v>
      </c>
      <c r="H2043" s="10">
        <v>814520</v>
      </c>
      <c r="I2043" s="10">
        <v>615580</v>
      </c>
      <c r="J2043" s="10">
        <v>230440</v>
      </c>
      <c r="K2043" s="10">
        <v>727079</v>
      </c>
      <c r="L2043" s="10">
        <v>546527</v>
      </c>
      <c r="M2043" s="10">
        <v>188953</v>
      </c>
      <c r="N2043" s="10">
        <v>3123099</v>
      </c>
    </row>
    <row r="2044" spans="1:14">
      <c r="A2044" s="163">
        <v>792601</v>
      </c>
      <c r="B2044" s="164">
        <v>792601</v>
      </c>
      <c r="C2044" s="353" t="s">
        <v>2856</v>
      </c>
      <c r="D2044" s="353"/>
      <c r="E2044" s="353"/>
      <c r="F2044" s="353"/>
      <c r="G2044" s="164">
        <v>121</v>
      </c>
      <c r="H2044" s="10">
        <v>703978</v>
      </c>
      <c r="I2044" s="10">
        <v>532037</v>
      </c>
      <c r="J2044" s="10">
        <v>199166</v>
      </c>
      <c r="K2044" s="10">
        <v>597058</v>
      </c>
      <c r="L2044" s="10">
        <v>511404</v>
      </c>
      <c r="M2044" s="10">
        <v>188953</v>
      </c>
      <c r="N2044" s="10">
        <v>2732596</v>
      </c>
    </row>
    <row r="2045" spans="1:14">
      <c r="A2045" s="163">
        <v>793501</v>
      </c>
      <c r="B2045" s="164">
        <v>793501</v>
      </c>
      <c r="C2045" s="353" t="s">
        <v>2857</v>
      </c>
      <c r="D2045" s="353"/>
      <c r="E2045" s="353"/>
      <c r="F2045" s="353"/>
      <c r="G2045" s="164">
        <v>160</v>
      </c>
      <c r="H2045" s="10">
        <v>930880</v>
      </c>
      <c r="I2045" s="10">
        <v>703520</v>
      </c>
      <c r="J2045" s="10">
        <v>263360</v>
      </c>
      <c r="K2045" s="10">
        <v>798418</v>
      </c>
      <c r="L2045" s="10">
        <v>596414</v>
      </c>
      <c r="M2045" s="10">
        <v>188953</v>
      </c>
      <c r="N2045" s="10">
        <v>3481545</v>
      </c>
    </row>
    <row r="2046" spans="1:14">
      <c r="A2046" s="163">
        <v>793502</v>
      </c>
      <c r="B2046" s="164">
        <v>793502</v>
      </c>
      <c r="C2046" s="353" t="s">
        <v>2858</v>
      </c>
      <c r="D2046" s="353"/>
      <c r="E2046" s="353"/>
      <c r="F2046" s="353"/>
      <c r="G2046" s="164">
        <v>150</v>
      </c>
      <c r="H2046" s="10">
        <v>872700</v>
      </c>
      <c r="I2046" s="10">
        <v>659550</v>
      </c>
      <c r="J2046" s="10">
        <v>246900</v>
      </c>
      <c r="K2046" s="10">
        <v>727079</v>
      </c>
      <c r="L2046" s="10">
        <v>546527</v>
      </c>
      <c r="M2046" s="10">
        <v>188953</v>
      </c>
      <c r="N2046" s="10">
        <v>3241709</v>
      </c>
    </row>
    <row r="2047" spans="1:14">
      <c r="A2047" s="163">
        <v>793601</v>
      </c>
      <c r="B2047" s="164">
        <v>793601</v>
      </c>
      <c r="C2047" s="353" t="s">
        <v>2859</v>
      </c>
      <c r="D2047" s="353"/>
      <c r="E2047" s="353"/>
      <c r="F2047" s="353"/>
      <c r="G2047" s="164">
        <v>134</v>
      </c>
      <c r="H2047" s="10">
        <v>779612</v>
      </c>
      <c r="I2047" s="10">
        <v>589198</v>
      </c>
      <c r="J2047" s="10">
        <v>220564</v>
      </c>
      <c r="K2047" s="10">
        <v>727079</v>
      </c>
      <c r="L2047" s="10">
        <v>546527</v>
      </c>
      <c r="M2047" s="10">
        <v>188953</v>
      </c>
      <c r="N2047" s="10">
        <v>3051933</v>
      </c>
    </row>
    <row r="2048" spans="1:14">
      <c r="A2048" s="163">
        <v>795501</v>
      </c>
      <c r="B2048" s="164">
        <v>795501</v>
      </c>
      <c r="C2048" s="353" t="s">
        <v>2860</v>
      </c>
      <c r="D2048" s="353"/>
      <c r="E2048" s="353"/>
      <c r="F2048" s="353"/>
      <c r="G2048" s="164">
        <v>140</v>
      </c>
      <c r="H2048" s="10">
        <v>814520</v>
      </c>
      <c r="I2048" s="10">
        <v>615580</v>
      </c>
      <c r="J2048" s="10">
        <v>230440</v>
      </c>
      <c r="K2048" s="10">
        <v>727079</v>
      </c>
      <c r="L2048" s="10">
        <v>546527</v>
      </c>
      <c r="M2048" s="10">
        <v>188953</v>
      </c>
      <c r="N2048" s="10">
        <v>3123099</v>
      </c>
    </row>
    <row r="2049" spans="1:14">
      <c r="A2049" s="163">
        <v>795502</v>
      </c>
      <c r="B2049" s="164">
        <v>795502</v>
      </c>
      <c r="C2049" s="353" t="s">
        <v>2861</v>
      </c>
      <c r="D2049" s="353"/>
      <c r="E2049" s="353"/>
      <c r="F2049" s="353"/>
      <c r="G2049" s="164">
        <v>150</v>
      </c>
      <c r="H2049" s="10">
        <v>872700</v>
      </c>
      <c r="I2049" s="10">
        <v>659550</v>
      </c>
      <c r="J2049" s="10">
        <v>246900</v>
      </c>
      <c r="K2049" s="10">
        <v>727079</v>
      </c>
      <c r="L2049" s="10">
        <v>546527</v>
      </c>
      <c r="M2049" s="10">
        <v>188953</v>
      </c>
      <c r="N2049" s="10">
        <v>3241709</v>
      </c>
    </row>
    <row r="2050" spans="1:14">
      <c r="A2050" s="163">
        <v>841601</v>
      </c>
      <c r="B2050" s="164">
        <v>841601</v>
      </c>
      <c r="C2050" s="353" t="s">
        <v>2862</v>
      </c>
      <c r="D2050" s="353"/>
      <c r="E2050" s="353"/>
      <c r="F2050" s="353"/>
      <c r="G2050" s="164">
        <v>121</v>
      </c>
      <c r="H2050" s="10">
        <v>703978</v>
      </c>
      <c r="I2050" s="10">
        <v>532037</v>
      </c>
      <c r="J2050" s="10">
        <v>199166</v>
      </c>
      <c r="K2050" s="10">
        <v>597058</v>
      </c>
      <c r="L2050" s="10">
        <v>511404</v>
      </c>
      <c r="M2050" s="10">
        <v>188953</v>
      </c>
      <c r="N2050" s="10">
        <v>2732596</v>
      </c>
    </row>
    <row r="2051" spans="1:14">
      <c r="A2051" s="163">
        <v>841701</v>
      </c>
      <c r="B2051" s="164">
        <v>841701</v>
      </c>
      <c r="C2051" s="353" t="s">
        <v>2863</v>
      </c>
      <c r="D2051" s="353"/>
      <c r="E2051" s="353"/>
      <c r="F2051" s="353"/>
      <c r="G2051" s="164">
        <v>121</v>
      </c>
      <c r="H2051" s="10">
        <v>703978</v>
      </c>
      <c r="I2051" s="10">
        <v>532037</v>
      </c>
      <c r="J2051" s="10">
        <v>199166</v>
      </c>
      <c r="K2051" s="10">
        <v>597058</v>
      </c>
      <c r="L2051" s="10">
        <v>511404</v>
      </c>
      <c r="M2051" s="10">
        <v>188953</v>
      </c>
      <c r="N2051" s="10">
        <v>2732596</v>
      </c>
    </row>
    <row r="2052" spans="1:14">
      <c r="A2052" s="163">
        <v>770701</v>
      </c>
      <c r="B2052" s="164">
        <v>770701</v>
      </c>
      <c r="C2052" s="353" t="s">
        <v>2864</v>
      </c>
      <c r="D2052" s="353"/>
      <c r="E2052" s="353"/>
      <c r="F2052" s="353"/>
      <c r="G2052" s="164">
        <v>114</v>
      </c>
      <c r="H2052" s="10">
        <v>663252</v>
      </c>
      <c r="I2052" s="10">
        <v>501258</v>
      </c>
      <c r="J2052" s="10">
        <v>187644</v>
      </c>
      <c r="K2052" s="10">
        <v>597058</v>
      </c>
      <c r="L2052" s="10">
        <v>511404</v>
      </c>
      <c r="M2052" s="10">
        <v>188953</v>
      </c>
      <c r="N2052" s="10">
        <v>2649569</v>
      </c>
    </row>
    <row r="2053" spans="1:14">
      <c r="A2053" s="163">
        <v>770702</v>
      </c>
      <c r="B2053" s="164">
        <v>770702</v>
      </c>
      <c r="C2053" s="353" t="s">
        <v>2865</v>
      </c>
      <c r="D2053" s="353"/>
      <c r="E2053" s="353"/>
      <c r="F2053" s="353"/>
      <c r="G2053" s="164">
        <v>120</v>
      </c>
      <c r="H2053" s="10">
        <v>698160</v>
      </c>
      <c r="I2053" s="10">
        <v>527640</v>
      </c>
      <c r="J2053" s="10">
        <v>197520</v>
      </c>
      <c r="K2053" s="10">
        <v>597058</v>
      </c>
      <c r="L2053" s="10">
        <v>511404</v>
      </c>
      <c r="M2053" s="10">
        <v>188953</v>
      </c>
      <c r="N2053" s="10">
        <v>2720735</v>
      </c>
    </row>
    <row r="2054" spans="1:14">
      <c r="A2054" s="163">
        <v>770801</v>
      </c>
      <c r="B2054" s="164">
        <v>770801</v>
      </c>
      <c r="C2054" s="353" t="s">
        <v>2866</v>
      </c>
      <c r="D2054" s="353"/>
      <c r="E2054" s="353"/>
      <c r="F2054" s="353"/>
      <c r="G2054" s="164">
        <v>47</v>
      </c>
      <c r="H2054" s="10">
        <v>273446</v>
      </c>
      <c r="I2054" s="10">
        <v>206659</v>
      </c>
      <c r="J2054" s="10">
        <v>0</v>
      </c>
      <c r="K2054" s="10">
        <v>216885</v>
      </c>
      <c r="L2054" s="10">
        <v>176709</v>
      </c>
      <c r="M2054" s="10">
        <v>188953</v>
      </c>
      <c r="N2054" s="10">
        <v>1062652</v>
      </c>
    </row>
    <row r="2055" spans="1:14">
      <c r="A2055" s="163">
        <v>770802</v>
      </c>
      <c r="B2055" s="164">
        <v>770802</v>
      </c>
      <c r="C2055" s="353" t="s">
        <v>2867</v>
      </c>
      <c r="D2055" s="353"/>
      <c r="E2055" s="353"/>
      <c r="F2055" s="353"/>
      <c r="G2055" s="164">
        <v>60</v>
      </c>
      <c r="H2055" s="10">
        <v>349080</v>
      </c>
      <c r="I2055" s="10">
        <v>263820</v>
      </c>
      <c r="J2055" s="10">
        <v>98760</v>
      </c>
      <c r="K2055" s="10">
        <v>316617</v>
      </c>
      <c r="L2055" s="10">
        <v>223923</v>
      </c>
      <c r="M2055" s="10">
        <v>188953</v>
      </c>
      <c r="N2055" s="10">
        <v>1441153</v>
      </c>
    </row>
    <row r="2056" spans="1:14">
      <c r="A2056" s="163">
        <v>770901</v>
      </c>
      <c r="B2056" s="164">
        <v>770901</v>
      </c>
      <c r="C2056" s="353" t="s">
        <v>2868</v>
      </c>
      <c r="D2056" s="353"/>
      <c r="E2056" s="353"/>
      <c r="F2056" s="353"/>
      <c r="G2056" s="164">
        <v>47</v>
      </c>
      <c r="H2056" s="10">
        <v>273446</v>
      </c>
      <c r="I2056" s="10">
        <v>206659</v>
      </c>
      <c r="J2056" s="10">
        <v>0</v>
      </c>
      <c r="K2056" s="10">
        <v>216885</v>
      </c>
      <c r="L2056" s="10">
        <v>176709</v>
      </c>
      <c r="M2056" s="10">
        <v>188953</v>
      </c>
      <c r="N2056" s="10">
        <v>1062652</v>
      </c>
    </row>
    <row r="2057" spans="1:14">
      <c r="A2057" s="163">
        <v>776701</v>
      </c>
      <c r="B2057" s="164">
        <v>776701</v>
      </c>
      <c r="C2057" s="353" t="s">
        <v>2869</v>
      </c>
      <c r="D2057" s="353"/>
      <c r="E2057" s="353"/>
      <c r="F2057" s="353"/>
      <c r="G2057" s="164">
        <v>114</v>
      </c>
      <c r="H2057" s="10">
        <v>663252</v>
      </c>
      <c r="I2057" s="10">
        <v>501258</v>
      </c>
      <c r="J2057" s="10">
        <v>187644</v>
      </c>
      <c r="K2057" s="10">
        <v>597058</v>
      </c>
      <c r="L2057" s="10">
        <v>511404</v>
      </c>
      <c r="M2057" s="10">
        <v>188953</v>
      </c>
      <c r="N2057" s="10">
        <v>2649569</v>
      </c>
    </row>
    <row r="2058" spans="1:14">
      <c r="A2058" s="163">
        <v>796601</v>
      </c>
      <c r="B2058" s="164">
        <v>796601</v>
      </c>
      <c r="C2058" s="353" t="s">
        <v>2870</v>
      </c>
      <c r="D2058" s="353"/>
      <c r="E2058" s="353"/>
      <c r="F2058" s="353"/>
      <c r="G2058" s="164">
        <v>80</v>
      </c>
      <c r="H2058" s="10">
        <v>465440</v>
      </c>
      <c r="I2058" s="10">
        <v>351760</v>
      </c>
      <c r="J2058" s="10">
        <v>131680</v>
      </c>
      <c r="K2058" s="10">
        <v>447888</v>
      </c>
      <c r="L2058" s="10">
        <v>345615</v>
      </c>
      <c r="M2058" s="10">
        <v>188953</v>
      </c>
      <c r="N2058" s="10">
        <v>1931336</v>
      </c>
    </row>
    <row r="2059" spans="1:14">
      <c r="A2059" s="163">
        <v>796701</v>
      </c>
      <c r="B2059" s="164">
        <v>796701</v>
      </c>
      <c r="C2059" s="353" t="s">
        <v>2871</v>
      </c>
      <c r="D2059" s="353"/>
      <c r="E2059" s="353"/>
      <c r="F2059" s="353"/>
      <c r="G2059" s="164">
        <v>80</v>
      </c>
      <c r="H2059" s="10">
        <v>465440</v>
      </c>
      <c r="I2059" s="10">
        <v>351760</v>
      </c>
      <c r="J2059" s="10">
        <v>131680</v>
      </c>
      <c r="K2059" s="10">
        <v>447888</v>
      </c>
      <c r="L2059" s="10">
        <v>345615</v>
      </c>
      <c r="M2059" s="10">
        <v>188953</v>
      </c>
      <c r="N2059" s="10">
        <v>1931336</v>
      </c>
    </row>
    <row r="2060" spans="1:14">
      <c r="A2060" s="163">
        <v>796801</v>
      </c>
      <c r="B2060" s="164">
        <v>796801</v>
      </c>
      <c r="C2060" s="353" t="s">
        <v>2872</v>
      </c>
      <c r="D2060" s="353"/>
      <c r="E2060" s="353"/>
      <c r="F2060" s="353"/>
      <c r="G2060" s="164">
        <v>54</v>
      </c>
      <c r="H2060" s="10">
        <v>314172</v>
      </c>
      <c r="I2060" s="10">
        <v>237438</v>
      </c>
      <c r="J2060" s="10">
        <v>88884</v>
      </c>
      <c r="K2060" s="10">
        <v>316617</v>
      </c>
      <c r="L2060" s="10">
        <v>223923</v>
      </c>
      <c r="M2060" s="10">
        <v>188953</v>
      </c>
      <c r="N2060" s="10">
        <v>1369987</v>
      </c>
    </row>
    <row r="2061" spans="1:14">
      <c r="A2061" s="163">
        <v>808071</v>
      </c>
      <c r="B2061" s="164">
        <v>808071</v>
      </c>
      <c r="C2061" s="353" t="s">
        <v>2873</v>
      </c>
      <c r="D2061" s="353"/>
      <c r="E2061" s="353"/>
      <c r="F2061" s="353"/>
      <c r="G2061" s="164">
        <v>67</v>
      </c>
      <c r="H2061" s="10">
        <v>389806</v>
      </c>
      <c r="I2061" s="10">
        <v>294599</v>
      </c>
      <c r="J2061" s="10">
        <v>110282</v>
      </c>
      <c r="K2061" s="10">
        <v>376467</v>
      </c>
      <c r="L2061" s="10">
        <v>321066</v>
      </c>
      <c r="M2061" s="10">
        <v>188953</v>
      </c>
      <c r="N2061" s="10">
        <v>1681173</v>
      </c>
    </row>
    <row r="2062" spans="1:14">
      <c r="A2062" s="163">
        <v>808073</v>
      </c>
      <c r="B2062" s="164">
        <v>808073</v>
      </c>
      <c r="C2062" s="353" t="s">
        <v>2874</v>
      </c>
      <c r="D2062" s="353"/>
      <c r="E2062" s="353"/>
      <c r="F2062" s="353"/>
      <c r="G2062" s="164">
        <v>67</v>
      </c>
      <c r="H2062" s="10">
        <v>389806</v>
      </c>
      <c r="I2062" s="10">
        <v>294599</v>
      </c>
      <c r="J2062" s="10">
        <v>110282</v>
      </c>
      <c r="K2062" s="10">
        <v>376467</v>
      </c>
      <c r="L2062" s="10">
        <v>321066</v>
      </c>
      <c r="M2062" s="10">
        <v>188953</v>
      </c>
      <c r="N2062" s="10">
        <v>1681173</v>
      </c>
    </row>
    <row r="2063" spans="1:14">
      <c r="A2063" s="163">
        <v>808074</v>
      </c>
      <c r="B2063" s="164">
        <v>808074</v>
      </c>
      <c r="C2063" s="353" t="s">
        <v>2875</v>
      </c>
      <c r="D2063" s="353"/>
      <c r="E2063" s="353"/>
      <c r="F2063" s="353"/>
      <c r="G2063" s="164">
        <v>67</v>
      </c>
      <c r="H2063" s="10">
        <v>389806</v>
      </c>
      <c r="I2063" s="10">
        <v>294599</v>
      </c>
      <c r="J2063" s="10">
        <v>110282</v>
      </c>
      <c r="K2063" s="10">
        <v>376467</v>
      </c>
      <c r="L2063" s="10">
        <v>321066</v>
      </c>
      <c r="M2063" s="10">
        <v>188953</v>
      </c>
      <c r="N2063" s="10">
        <v>1681173</v>
      </c>
    </row>
    <row r="2064" spans="1:14">
      <c r="A2064" s="163">
        <v>808075</v>
      </c>
      <c r="B2064" s="164">
        <v>808075</v>
      </c>
      <c r="C2064" s="353" t="s">
        <v>2876</v>
      </c>
      <c r="D2064" s="353"/>
      <c r="E2064" s="353"/>
      <c r="F2064" s="353"/>
      <c r="G2064" s="164">
        <v>67</v>
      </c>
      <c r="H2064" s="10">
        <v>389806</v>
      </c>
      <c r="I2064" s="10">
        <v>294599</v>
      </c>
      <c r="J2064" s="10">
        <v>110282</v>
      </c>
      <c r="K2064" s="10">
        <v>376467</v>
      </c>
      <c r="L2064" s="10">
        <v>321066</v>
      </c>
      <c r="M2064" s="10">
        <v>188953</v>
      </c>
      <c r="N2064" s="10">
        <v>1681173</v>
      </c>
    </row>
    <row r="2065" spans="1:14">
      <c r="A2065" s="163">
        <v>808076</v>
      </c>
      <c r="B2065" s="164">
        <v>808076</v>
      </c>
      <c r="C2065" s="353" t="s">
        <v>2877</v>
      </c>
      <c r="D2065" s="353"/>
      <c r="E2065" s="353"/>
      <c r="F2065" s="353"/>
      <c r="G2065" s="164">
        <v>67</v>
      </c>
      <c r="H2065" s="10">
        <v>389806</v>
      </c>
      <c r="I2065" s="10">
        <v>294599</v>
      </c>
      <c r="J2065" s="10">
        <v>110282</v>
      </c>
      <c r="K2065" s="10">
        <v>376467</v>
      </c>
      <c r="L2065" s="10">
        <v>321066</v>
      </c>
      <c r="M2065" s="10">
        <v>188953</v>
      </c>
      <c r="N2065" s="10">
        <v>1681173</v>
      </c>
    </row>
    <row r="2066" spans="1:14">
      <c r="A2066" s="163">
        <v>808077</v>
      </c>
      <c r="B2066" s="164">
        <v>808077</v>
      </c>
      <c r="C2066" s="353" t="s">
        <v>2878</v>
      </c>
      <c r="D2066" s="353"/>
      <c r="E2066" s="353"/>
      <c r="F2066" s="353"/>
      <c r="G2066" s="164">
        <v>67</v>
      </c>
      <c r="H2066" s="10">
        <v>389806</v>
      </c>
      <c r="I2066" s="10">
        <v>294599</v>
      </c>
      <c r="J2066" s="10">
        <v>110282</v>
      </c>
      <c r="K2066" s="10">
        <v>376467</v>
      </c>
      <c r="L2066" s="10">
        <v>321066</v>
      </c>
      <c r="M2066" s="10">
        <v>188953</v>
      </c>
      <c r="N2066" s="10">
        <v>1681173</v>
      </c>
    </row>
    <row r="2067" spans="1:14">
      <c r="A2067" s="163">
        <v>834940</v>
      </c>
      <c r="B2067" s="164">
        <v>834940</v>
      </c>
      <c r="C2067" s="353" t="s">
        <v>2879</v>
      </c>
      <c r="D2067" s="353"/>
      <c r="E2067" s="353"/>
      <c r="F2067" s="353"/>
      <c r="G2067" s="164">
        <v>67</v>
      </c>
      <c r="H2067" s="10">
        <v>389806</v>
      </c>
      <c r="I2067" s="10">
        <v>294599</v>
      </c>
      <c r="J2067" s="10">
        <v>110282</v>
      </c>
      <c r="K2067" s="10">
        <v>376467</v>
      </c>
      <c r="L2067" s="10">
        <v>321066</v>
      </c>
      <c r="M2067" s="10">
        <v>188953</v>
      </c>
      <c r="N2067" s="10">
        <v>1681173</v>
      </c>
    </row>
    <row r="2068" spans="1:14">
      <c r="A2068" s="163">
        <v>834950</v>
      </c>
      <c r="B2068" s="164">
        <v>834950</v>
      </c>
      <c r="C2068" s="353" t="s">
        <v>2880</v>
      </c>
      <c r="D2068" s="353"/>
      <c r="E2068" s="353"/>
      <c r="F2068" s="353"/>
      <c r="G2068" s="164">
        <v>67</v>
      </c>
      <c r="H2068" s="10">
        <v>389806</v>
      </c>
      <c r="I2068" s="10">
        <v>294599</v>
      </c>
      <c r="J2068" s="10">
        <v>110282</v>
      </c>
      <c r="K2068" s="10">
        <v>376467</v>
      </c>
      <c r="L2068" s="10">
        <v>321066</v>
      </c>
      <c r="M2068" s="10">
        <v>188953</v>
      </c>
      <c r="N2068" s="10">
        <v>1681173</v>
      </c>
    </row>
    <row r="2069" spans="1:14">
      <c r="A2069" s="163">
        <v>786701</v>
      </c>
      <c r="B2069" s="164">
        <v>786701</v>
      </c>
      <c r="C2069" s="353" t="s">
        <v>2881</v>
      </c>
      <c r="D2069" s="353"/>
      <c r="E2069" s="353"/>
      <c r="F2069" s="353"/>
      <c r="G2069" s="164">
        <v>94</v>
      </c>
      <c r="H2069" s="10">
        <v>546892</v>
      </c>
      <c r="I2069" s="10">
        <v>413318</v>
      </c>
      <c r="J2069" s="10">
        <v>154724</v>
      </c>
      <c r="K2069" s="10">
        <v>564179</v>
      </c>
      <c r="L2069" s="10">
        <v>425946</v>
      </c>
      <c r="M2069" s="10">
        <v>188953</v>
      </c>
      <c r="N2069" s="10">
        <v>2294012</v>
      </c>
    </row>
    <row r="2070" spans="1:14">
      <c r="A2070" s="163">
        <v>786702</v>
      </c>
      <c r="B2070" s="164">
        <v>786702</v>
      </c>
      <c r="C2070" s="353" t="s">
        <v>2882</v>
      </c>
      <c r="D2070" s="353"/>
      <c r="E2070" s="353"/>
      <c r="F2070" s="353"/>
      <c r="G2070" s="164">
        <v>54</v>
      </c>
      <c r="H2070" s="10">
        <v>314172</v>
      </c>
      <c r="I2070" s="10">
        <v>237438</v>
      </c>
      <c r="J2070" s="10">
        <v>88884</v>
      </c>
      <c r="K2070" s="10">
        <v>316617</v>
      </c>
      <c r="L2070" s="10">
        <v>223923</v>
      </c>
      <c r="M2070" s="10">
        <v>188953</v>
      </c>
      <c r="N2070" s="10">
        <v>1369987</v>
      </c>
    </row>
    <row r="2071" spans="1:14">
      <c r="A2071" s="163">
        <v>786801</v>
      </c>
      <c r="B2071" s="164">
        <v>786801</v>
      </c>
      <c r="C2071" s="353" t="s">
        <v>2883</v>
      </c>
      <c r="D2071" s="353"/>
      <c r="E2071" s="353"/>
      <c r="F2071" s="353"/>
      <c r="G2071" s="164">
        <v>54</v>
      </c>
      <c r="H2071" s="10">
        <v>314172</v>
      </c>
      <c r="I2071" s="10">
        <v>237438</v>
      </c>
      <c r="J2071" s="10">
        <v>88884</v>
      </c>
      <c r="K2071" s="10">
        <v>316617</v>
      </c>
      <c r="L2071" s="10">
        <v>223923</v>
      </c>
      <c r="M2071" s="10">
        <v>188953</v>
      </c>
      <c r="N2071" s="10">
        <v>1369987</v>
      </c>
    </row>
    <row r="2072" spans="1:14">
      <c r="A2072" s="163">
        <v>786802</v>
      </c>
      <c r="B2072" s="164">
        <v>786802</v>
      </c>
      <c r="C2072" s="353" t="s">
        <v>2884</v>
      </c>
      <c r="D2072" s="353"/>
      <c r="E2072" s="353"/>
      <c r="F2072" s="353"/>
      <c r="G2072" s="164">
        <v>54</v>
      </c>
      <c r="H2072" s="10">
        <v>314172</v>
      </c>
      <c r="I2072" s="10">
        <v>237438</v>
      </c>
      <c r="J2072" s="10">
        <v>88884</v>
      </c>
      <c r="K2072" s="10">
        <v>316617</v>
      </c>
      <c r="L2072" s="10">
        <v>223923</v>
      </c>
      <c r="M2072" s="10">
        <v>188953</v>
      </c>
      <c r="N2072" s="10">
        <v>1369987</v>
      </c>
    </row>
    <row r="2073" spans="1:14">
      <c r="A2073" s="163">
        <v>786901</v>
      </c>
      <c r="B2073" s="164">
        <v>786901</v>
      </c>
      <c r="C2073" s="353" t="s">
        <v>2885</v>
      </c>
      <c r="D2073" s="353"/>
      <c r="E2073" s="353"/>
      <c r="F2073" s="353"/>
      <c r="G2073" s="164">
        <v>54</v>
      </c>
      <c r="H2073" s="10">
        <v>314172</v>
      </c>
      <c r="I2073" s="10">
        <v>237438</v>
      </c>
      <c r="J2073" s="10">
        <v>88884</v>
      </c>
      <c r="K2073" s="10">
        <v>316617</v>
      </c>
      <c r="L2073" s="10">
        <v>223923</v>
      </c>
      <c r="M2073" s="10">
        <v>188953</v>
      </c>
      <c r="N2073" s="10">
        <v>1369987</v>
      </c>
    </row>
    <row r="2074" spans="1:14">
      <c r="A2074" s="163">
        <v>786902</v>
      </c>
      <c r="B2074" s="164">
        <v>786902</v>
      </c>
      <c r="C2074" s="353" t="s">
        <v>2886</v>
      </c>
      <c r="D2074" s="353"/>
      <c r="E2074" s="353"/>
      <c r="F2074" s="353"/>
      <c r="G2074" s="164">
        <v>54</v>
      </c>
      <c r="H2074" s="10">
        <v>314172</v>
      </c>
      <c r="I2074" s="10">
        <v>237438</v>
      </c>
      <c r="J2074" s="10">
        <v>88884</v>
      </c>
      <c r="K2074" s="10">
        <v>316617</v>
      </c>
      <c r="L2074" s="10">
        <v>223923</v>
      </c>
      <c r="M2074" s="10">
        <v>188953</v>
      </c>
      <c r="N2074" s="10">
        <v>1369987</v>
      </c>
    </row>
    <row r="2075" spans="1:14">
      <c r="A2075" s="163">
        <v>786910</v>
      </c>
      <c r="B2075" s="164">
        <v>786910</v>
      </c>
      <c r="C2075" s="353" t="s">
        <v>2887</v>
      </c>
      <c r="D2075" s="353"/>
      <c r="E2075" s="353"/>
      <c r="F2075" s="353"/>
      <c r="G2075" s="164">
        <v>54</v>
      </c>
      <c r="H2075" s="10">
        <v>314172</v>
      </c>
      <c r="I2075" s="10">
        <v>237438</v>
      </c>
      <c r="J2075" s="10">
        <v>88884</v>
      </c>
      <c r="K2075" s="10">
        <v>316617</v>
      </c>
      <c r="L2075" s="10">
        <v>223923</v>
      </c>
      <c r="M2075" s="10">
        <v>188953</v>
      </c>
      <c r="N2075" s="10">
        <v>1369987</v>
      </c>
    </row>
    <row r="2076" spans="1:14">
      <c r="A2076" s="163">
        <v>800801</v>
      </c>
      <c r="B2076" s="164">
        <v>800801</v>
      </c>
      <c r="C2076" s="353" t="s">
        <v>2888</v>
      </c>
      <c r="D2076" s="353"/>
      <c r="E2076" s="353"/>
      <c r="F2076" s="353"/>
      <c r="G2076" s="164">
        <v>54</v>
      </c>
      <c r="H2076" s="10">
        <v>314172</v>
      </c>
      <c r="I2076" s="10">
        <v>237438</v>
      </c>
      <c r="J2076" s="10">
        <v>88884</v>
      </c>
      <c r="K2076" s="10">
        <v>316617</v>
      </c>
      <c r="L2076" s="10">
        <v>223923</v>
      </c>
      <c r="M2076" s="10">
        <v>188953</v>
      </c>
      <c r="N2076" s="10">
        <v>1369987</v>
      </c>
    </row>
    <row r="2077" spans="1:14">
      <c r="A2077" s="163">
        <v>839908</v>
      </c>
      <c r="B2077" s="164">
        <v>839908</v>
      </c>
      <c r="C2077" s="353" t="s">
        <v>2889</v>
      </c>
      <c r="D2077" s="353"/>
      <c r="E2077" s="353"/>
      <c r="F2077" s="353"/>
      <c r="G2077" s="164">
        <v>67</v>
      </c>
      <c r="H2077" s="10">
        <v>389806</v>
      </c>
      <c r="I2077" s="10">
        <v>294599</v>
      </c>
      <c r="J2077" s="10">
        <v>110282</v>
      </c>
      <c r="K2077" s="10">
        <v>376467</v>
      </c>
      <c r="L2077" s="10">
        <v>321066</v>
      </c>
      <c r="M2077" s="10">
        <v>188953</v>
      </c>
      <c r="N2077" s="10">
        <v>1681173</v>
      </c>
    </row>
    <row r="2078" spans="1:14">
      <c r="A2078" s="163">
        <v>772704</v>
      </c>
      <c r="B2078" s="164">
        <v>772704</v>
      </c>
      <c r="C2078" s="353" t="s">
        <v>2890</v>
      </c>
      <c r="D2078" s="353"/>
      <c r="E2078" s="353"/>
      <c r="F2078" s="353"/>
      <c r="G2078" s="164">
        <v>94</v>
      </c>
      <c r="H2078" s="10">
        <v>546892</v>
      </c>
      <c r="I2078" s="10">
        <v>413318</v>
      </c>
      <c r="J2078" s="10">
        <v>154724</v>
      </c>
      <c r="K2078" s="10">
        <v>564179</v>
      </c>
      <c r="L2078" s="10">
        <v>425946</v>
      </c>
      <c r="M2078" s="10">
        <v>188953</v>
      </c>
      <c r="N2078" s="10">
        <v>2294012</v>
      </c>
    </row>
    <row r="2079" spans="1:14">
      <c r="A2079" s="163">
        <v>772705</v>
      </c>
      <c r="B2079" s="164">
        <v>772705</v>
      </c>
      <c r="C2079" s="353" t="s">
        <v>2891</v>
      </c>
      <c r="D2079" s="353"/>
      <c r="E2079" s="353"/>
      <c r="F2079" s="353"/>
      <c r="G2079" s="164">
        <v>94</v>
      </c>
      <c r="H2079" s="10">
        <v>546892</v>
      </c>
      <c r="I2079" s="10">
        <v>413318</v>
      </c>
      <c r="J2079" s="10">
        <v>154724</v>
      </c>
      <c r="K2079" s="10">
        <v>564179</v>
      </c>
      <c r="L2079" s="10">
        <v>425946</v>
      </c>
      <c r="M2079" s="10">
        <v>188953</v>
      </c>
      <c r="N2079" s="10">
        <v>2294012</v>
      </c>
    </row>
    <row r="2080" spans="1:14">
      <c r="A2080" s="163">
        <v>772706</v>
      </c>
      <c r="B2080" s="164">
        <v>772706</v>
      </c>
      <c r="C2080" s="353" t="s">
        <v>2892</v>
      </c>
      <c r="D2080" s="353"/>
      <c r="E2080" s="353"/>
      <c r="F2080" s="353"/>
      <c r="G2080" s="164">
        <v>94</v>
      </c>
      <c r="H2080" s="10">
        <v>546892</v>
      </c>
      <c r="I2080" s="10">
        <v>413318</v>
      </c>
      <c r="J2080" s="10">
        <v>154724</v>
      </c>
      <c r="K2080" s="10">
        <v>564179</v>
      </c>
      <c r="L2080" s="10">
        <v>425946</v>
      </c>
      <c r="M2080" s="10">
        <v>188953</v>
      </c>
      <c r="N2080" s="10">
        <v>2294012</v>
      </c>
    </row>
    <row r="2081" spans="1:14">
      <c r="A2081" s="163">
        <v>772707</v>
      </c>
      <c r="B2081" s="164">
        <v>772707</v>
      </c>
      <c r="C2081" s="353" t="s">
        <v>2893</v>
      </c>
      <c r="D2081" s="353"/>
      <c r="E2081" s="353"/>
      <c r="F2081" s="353"/>
      <c r="G2081" s="164">
        <v>94</v>
      </c>
      <c r="H2081" s="10">
        <v>546892</v>
      </c>
      <c r="I2081" s="10">
        <v>413318</v>
      </c>
      <c r="J2081" s="10">
        <v>154724</v>
      </c>
      <c r="K2081" s="10">
        <v>564179</v>
      </c>
      <c r="L2081" s="10">
        <v>425946</v>
      </c>
      <c r="M2081" s="10">
        <v>188953</v>
      </c>
      <c r="N2081" s="10">
        <v>2294012</v>
      </c>
    </row>
    <row r="2082" spans="1:14">
      <c r="A2082" s="163">
        <v>772708</v>
      </c>
      <c r="B2082" s="164">
        <v>772708</v>
      </c>
      <c r="C2082" s="353" t="s">
        <v>2894</v>
      </c>
      <c r="D2082" s="353"/>
      <c r="E2082" s="353"/>
      <c r="F2082" s="353"/>
      <c r="G2082" s="164">
        <v>94</v>
      </c>
      <c r="H2082" s="10">
        <v>546892</v>
      </c>
      <c r="I2082" s="10">
        <v>413318</v>
      </c>
      <c r="J2082" s="10">
        <v>154724</v>
      </c>
      <c r="K2082" s="10">
        <v>564179</v>
      </c>
      <c r="L2082" s="10">
        <v>425946</v>
      </c>
      <c r="M2082" s="10">
        <v>188953</v>
      </c>
      <c r="N2082" s="10">
        <v>2294012</v>
      </c>
    </row>
    <row r="2083" spans="1:14">
      <c r="A2083" s="163">
        <v>772709</v>
      </c>
      <c r="B2083" s="164">
        <v>772709</v>
      </c>
      <c r="C2083" s="353" t="s">
        <v>2895</v>
      </c>
      <c r="D2083" s="353"/>
      <c r="E2083" s="353"/>
      <c r="F2083" s="353"/>
      <c r="G2083" s="164">
        <v>94</v>
      </c>
      <c r="H2083" s="10">
        <v>546892</v>
      </c>
      <c r="I2083" s="10">
        <v>413318</v>
      </c>
      <c r="J2083" s="10">
        <v>154724</v>
      </c>
      <c r="K2083" s="10">
        <v>564179</v>
      </c>
      <c r="L2083" s="10">
        <v>425946</v>
      </c>
      <c r="M2083" s="10">
        <v>188953</v>
      </c>
      <c r="N2083" s="10">
        <v>2294012</v>
      </c>
    </row>
    <row r="2084" spans="1:14">
      <c r="A2084" s="163">
        <v>772711</v>
      </c>
      <c r="B2084" s="164">
        <v>772711</v>
      </c>
      <c r="C2084" s="353" t="s">
        <v>2896</v>
      </c>
      <c r="D2084" s="353"/>
      <c r="E2084" s="353"/>
      <c r="F2084" s="353"/>
      <c r="G2084" s="164">
        <v>67</v>
      </c>
      <c r="H2084" s="10">
        <v>389806</v>
      </c>
      <c r="I2084" s="10">
        <v>294599</v>
      </c>
      <c r="J2084" s="10">
        <v>110282</v>
      </c>
      <c r="K2084" s="10">
        <v>376467</v>
      </c>
      <c r="L2084" s="10">
        <v>321066</v>
      </c>
      <c r="M2084" s="10">
        <v>188953</v>
      </c>
      <c r="N2084" s="10">
        <v>1681173</v>
      </c>
    </row>
    <row r="2085" spans="1:14">
      <c r="A2085" s="163">
        <v>772712</v>
      </c>
      <c r="B2085" s="164">
        <v>772712</v>
      </c>
      <c r="C2085" s="353" t="s">
        <v>2897</v>
      </c>
      <c r="D2085" s="353"/>
      <c r="E2085" s="353"/>
      <c r="F2085" s="353"/>
      <c r="G2085" s="164">
        <v>67</v>
      </c>
      <c r="H2085" s="10">
        <v>389806</v>
      </c>
      <c r="I2085" s="10">
        <v>294599</v>
      </c>
      <c r="J2085" s="10">
        <v>110282</v>
      </c>
      <c r="K2085" s="10">
        <v>376467</v>
      </c>
      <c r="L2085" s="10">
        <v>321066</v>
      </c>
      <c r="M2085" s="10">
        <v>188953</v>
      </c>
      <c r="N2085" s="10">
        <v>1681173</v>
      </c>
    </row>
    <row r="2086" spans="1:14">
      <c r="A2086" s="163">
        <v>772714</v>
      </c>
      <c r="B2086" s="164">
        <v>772714</v>
      </c>
      <c r="C2086" s="353" t="s">
        <v>2898</v>
      </c>
      <c r="D2086" s="353"/>
      <c r="E2086" s="353"/>
      <c r="F2086" s="353"/>
      <c r="G2086" s="166">
        <v>98</v>
      </c>
      <c r="H2086" s="10">
        <v>570164</v>
      </c>
      <c r="I2086" s="10">
        <v>430906</v>
      </c>
      <c r="J2086" s="10">
        <v>161308</v>
      </c>
      <c r="K2086" s="10">
        <v>564179</v>
      </c>
      <c r="L2086" s="10">
        <v>425946</v>
      </c>
      <c r="M2086" s="10">
        <v>188953</v>
      </c>
      <c r="N2086" s="10">
        <v>2341456</v>
      </c>
    </row>
    <row r="2087" spans="1:14">
      <c r="A2087" s="163">
        <v>772715</v>
      </c>
      <c r="B2087" s="164">
        <v>772715</v>
      </c>
      <c r="C2087" s="353" t="s">
        <v>2899</v>
      </c>
      <c r="D2087" s="353"/>
      <c r="E2087" s="353"/>
      <c r="F2087" s="353"/>
      <c r="G2087" s="166">
        <v>98</v>
      </c>
      <c r="H2087" s="10">
        <v>570164</v>
      </c>
      <c r="I2087" s="10">
        <v>430906</v>
      </c>
      <c r="J2087" s="10">
        <v>161308</v>
      </c>
      <c r="K2087" s="10">
        <v>564179</v>
      </c>
      <c r="L2087" s="10">
        <v>425946</v>
      </c>
      <c r="M2087" s="10">
        <v>188953</v>
      </c>
      <c r="N2087" s="10">
        <v>2341456</v>
      </c>
    </row>
    <row r="2088" spans="1:14">
      <c r="A2088" s="163">
        <v>772716</v>
      </c>
      <c r="B2088" s="164">
        <v>772716</v>
      </c>
      <c r="C2088" s="353" t="s">
        <v>2900</v>
      </c>
      <c r="D2088" s="353"/>
      <c r="E2088" s="353"/>
      <c r="F2088" s="353"/>
      <c r="G2088" s="166">
        <v>98</v>
      </c>
      <c r="H2088" s="10">
        <v>570164</v>
      </c>
      <c r="I2088" s="10">
        <v>430906</v>
      </c>
      <c r="J2088" s="10">
        <v>161308</v>
      </c>
      <c r="K2088" s="10">
        <v>564179</v>
      </c>
      <c r="L2088" s="10">
        <v>425946</v>
      </c>
      <c r="M2088" s="10">
        <v>188953</v>
      </c>
      <c r="N2088" s="10">
        <v>2341456</v>
      </c>
    </row>
    <row r="2089" spans="1:14">
      <c r="A2089" s="163">
        <v>772717</v>
      </c>
      <c r="B2089" s="164">
        <v>772717</v>
      </c>
      <c r="C2089" s="353" t="s">
        <v>2901</v>
      </c>
      <c r="D2089" s="353"/>
      <c r="E2089" s="353"/>
      <c r="F2089" s="353"/>
      <c r="G2089" s="166">
        <v>98</v>
      </c>
      <c r="H2089" s="10">
        <v>570164</v>
      </c>
      <c r="I2089" s="10">
        <v>430906</v>
      </c>
      <c r="J2089" s="10">
        <v>161308</v>
      </c>
      <c r="K2089" s="10">
        <v>564179</v>
      </c>
      <c r="L2089" s="10">
        <v>425946</v>
      </c>
      <c r="M2089" s="10">
        <v>188953</v>
      </c>
      <c r="N2089" s="10">
        <v>2341456</v>
      </c>
    </row>
    <row r="2090" spans="1:14">
      <c r="A2090" s="163">
        <v>772718</v>
      </c>
      <c r="B2090" s="164">
        <v>772718</v>
      </c>
      <c r="C2090" s="353" t="s">
        <v>2902</v>
      </c>
      <c r="D2090" s="353"/>
      <c r="E2090" s="353"/>
      <c r="F2090" s="353"/>
      <c r="G2090" s="166">
        <v>98</v>
      </c>
      <c r="H2090" s="10">
        <v>570164</v>
      </c>
      <c r="I2090" s="10">
        <v>430906</v>
      </c>
      <c r="J2090" s="10">
        <v>161308</v>
      </c>
      <c r="K2090" s="10">
        <v>564179</v>
      </c>
      <c r="L2090" s="10">
        <v>425946</v>
      </c>
      <c r="M2090" s="10">
        <v>188953</v>
      </c>
      <c r="N2090" s="10">
        <v>2341456</v>
      </c>
    </row>
    <row r="2091" spans="1:14">
      <c r="A2091" s="163">
        <v>772804</v>
      </c>
      <c r="B2091" s="164">
        <v>772804</v>
      </c>
      <c r="C2091" s="353" t="s">
        <v>2903</v>
      </c>
      <c r="D2091" s="353"/>
      <c r="E2091" s="353"/>
      <c r="F2091" s="353"/>
      <c r="G2091" s="164">
        <v>94</v>
      </c>
      <c r="H2091" s="10">
        <v>546892</v>
      </c>
      <c r="I2091" s="10">
        <v>413318</v>
      </c>
      <c r="J2091" s="10">
        <v>154724</v>
      </c>
      <c r="K2091" s="10">
        <v>564179</v>
      </c>
      <c r="L2091" s="10">
        <v>425946</v>
      </c>
      <c r="M2091" s="10">
        <v>188953</v>
      </c>
      <c r="N2091" s="10">
        <v>2294012</v>
      </c>
    </row>
    <row r="2092" spans="1:14">
      <c r="A2092" s="163">
        <v>772806</v>
      </c>
      <c r="B2092" s="164">
        <v>772806</v>
      </c>
      <c r="C2092" s="353" t="s">
        <v>2904</v>
      </c>
      <c r="D2092" s="353"/>
      <c r="E2092" s="353"/>
      <c r="F2092" s="353"/>
      <c r="G2092" s="164">
        <v>110</v>
      </c>
      <c r="H2092" s="10">
        <v>639980</v>
      </c>
      <c r="I2092" s="10">
        <v>483670</v>
      </c>
      <c r="J2092" s="10">
        <v>181060</v>
      </c>
      <c r="K2092" s="10">
        <v>579390</v>
      </c>
      <c r="L2092" s="10">
        <v>480958</v>
      </c>
      <c r="M2092" s="10">
        <v>188953</v>
      </c>
      <c r="N2092" s="10">
        <v>2554011</v>
      </c>
    </row>
    <row r="2093" spans="1:14">
      <c r="A2093" s="163">
        <v>772807</v>
      </c>
      <c r="B2093" s="164">
        <v>772807</v>
      </c>
      <c r="C2093" s="353" t="s">
        <v>2905</v>
      </c>
      <c r="D2093" s="353"/>
      <c r="E2093" s="353"/>
      <c r="F2093" s="353"/>
      <c r="G2093" s="164">
        <v>110</v>
      </c>
      <c r="H2093" s="10">
        <v>639980</v>
      </c>
      <c r="I2093" s="10">
        <v>483670</v>
      </c>
      <c r="J2093" s="10">
        <v>181060</v>
      </c>
      <c r="K2093" s="10">
        <v>579390</v>
      </c>
      <c r="L2093" s="10">
        <v>480958</v>
      </c>
      <c r="M2093" s="10">
        <v>188953</v>
      </c>
      <c r="N2093" s="10">
        <v>2554011</v>
      </c>
    </row>
    <row r="2094" spans="1:14">
      <c r="A2094" s="163">
        <v>772808</v>
      </c>
      <c r="B2094" s="164">
        <v>772808</v>
      </c>
      <c r="C2094" s="353" t="s">
        <v>2906</v>
      </c>
      <c r="D2094" s="353"/>
      <c r="E2094" s="353"/>
      <c r="F2094" s="353"/>
      <c r="G2094" s="164">
        <v>110</v>
      </c>
      <c r="H2094" s="10">
        <v>639980</v>
      </c>
      <c r="I2094" s="10">
        <v>483670</v>
      </c>
      <c r="J2094" s="10">
        <v>181060</v>
      </c>
      <c r="K2094" s="10">
        <v>579390</v>
      </c>
      <c r="L2094" s="10">
        <v>480958</v>
      </c>
      <c r="M2094" s="10">
        <v>188953</v>
      </c>
      <c r="N2094" s="10">
        <v>2554011</v>
      </c>
    </row>
    <row r="2095" spans="1:14">
      <c r="A2095" s="163">
        <v>772809</v>
      </c>
      <c r="B2095" s="164">
        <v>772809</v>
      </c>
      <c r="C2095" s="353" t="s">
        <v>2907</v>
      </c>
      <c r="D2095" s="353"/>
      <c r="E2095" s="353"/>
      <c r="F2095" s="353"/>
      <c r="G2095" s="164">
        <v>110</v>
      </c>
      <c r="H2095" s="10">
        <v>639980</v>
      </c>
      <c r="I2095" s="10">
        <v>483670</v>
      </c>
      <c r="J2095" s="10">
        <v>181060</v>
      </c>
      <c r="K2095" s="10">
        <v>579390</v>
      </c>
      <c r="L2095" s="10">
        <v>480958</v>
      </c>
      <c r="M2095" s="10">
        <v>188953</v>
      </c>
      <c r="N2095" s="10">
        <v>2554011</v>
      </c>
    </row>
    <row r="2096" spans="1:14">
      <c r="A2096" s="163">
        <v>772905</v>
      </c>
      <c r="B2096" s="164">
        <v>772905</v>
      </c>
      <c r="C2096" s="353" t="s">
        <v>2908</v>
      </c>
      <c r="D2096" s="353"/>
      <c r="E2096" s="353"/>
      <c r="F2096" s="353"/>
      <c r="G2096" s="164">
        <v>80</v>
      </c>
      <c r="H2096" s="10">
        <v>465440</v>
      </c>
      <c r="I2096" s="10">
        <v>351760</v>
      </c>
      <c r="J2096" s="10">
        <v>131680</v>
      </c>
      <c r="K2096" s="10">
        <v>447888</v>
      </c>
      <c r="L2096" s="10">
        <v>345615</v>
      </c>
      <c r="M2096" s="10">
        <v>188953</v>
      </c>
      <c r="N2096" s="10">
        <v>1931336</v>
      </c>
    </row>
    <row r="2097" spans="1:14">
      <c r="A2097" s="163">
        <v>772906</v>
      </c>
      <c r="B2097" s="164">
        <v>772906</v>
      </c>
      <c r="C2097" s="353" t="s">
        <v>2909</v>
      </c>
      <c r="D2097" s="353"/>
      <c r="E2097" s="353"/>
      <c r="F2097" s="353"/>
      <c r="G2097" s="164">
        <v>94</v>
      </c>
      <c r="H2097" s="10">
        <v>546892</v>
      </c>
      <c r="I2097" s="10">
        <v>413318</v>
      </c>
      <c r="J2097" s="10">
        <v>154724</v>
      </c>
      <c r="K2097" s="10">
        <v>564179</v>
      </c>
      <c r="L2097" s="10">
        <v>425946</v>
      </c>
      <c r="M2097" s="10">
        <v>188953</v>
      </c>
      <c r="N2097" s="10">
        <v>2294012</v>
      </c>
    </row>
    <row r="2098" spans="1:14">
      <c r="A2098" s="163">
        <v>772907</v>
      </c>
      <c r="B2098" s="164">
        <v>772907</v>
      </c>
      <c r="C2098" s="353" t="s">
        <v>2910</v>
      </c>
      <c r="D2098" s="353"/>
      <c r="E2098" s="353"/>
      <c r="F2098" s="353"/>
      <c r="G2098" s="164">
        <v>80</v>
      </c>
      <c r="H2098" s="10">
        <v>465440</v>
      </c>
      <c r="I2098" s="10">
        <v>351760</v>
      </c>
      <c r="J2098" s="10">
        <v>131680</v>
      </c>
      <c r="K2098" s="10">
        <v>447888</v>
      </c>
      <c r="L2098" s="10">
        <v>345615</v>
      </c>
      <c r="M2098" s="10">
        <v>188953</v>
      </c>
      <c r="N2098" s="10">
        <v>1931336</v>
      </c>
    </row>
    <row r="2099" spans="1:14">
      <c r="A2099" s="163">
        <v>772908</v>
      </c>
      <c r="B2099" s="164">
        <v>772908</v>
      </c>
      <c r="C2099" s="353" t="s">
        <v>2911</v>
      </c>
      <c r="D2099" s="353"/>
      <c r="E2099" s="353"/>
      <c r="F2099" s="353"/>
      <c r="G2099" s="166">
        <v>94</v>
      </c>
      <c r="H2099" s="10">
        <v>546892</v>
      </c>
      <c r="I2099" s="10">
        <v>413318</v>
      </c>
      <c r="J2099" s="10">
        <v>154724</v>
      </c>
      <c r="K2099" s="10">
        <v>564179</v>
      </c>
      <c r="L2099" s="10">
        <v>425946</v>
      </c>
      <c r="M2099" s="10">
        <v>188953</v>
      </c>
      <c r="N2099" s="10">
        <v>2294012</v>
      </c>
    </row>
    <row r="2100" spans="1:14">
      <c r="A2100" s="163">
        <v>776001</v>
      </c>
      <c r="B2100" s="164">
        <v>776001</v>
      </c>
      <c r="C2100" s="353" t="s">
        <v>2912</v>
      </c>
      <c r="D2100" s="353"/>
      <c r="E2100" s="353"/>
      <c r="F2100" s="353"/>
      <c r="G2100" s="164">
        <v>67</v>
      </c>
      <c r="H2100" s="10">
        <v>389806</v>
      </c>
      <c r="I2100" s="10">
        <v>294599</v>
      </c>
      <c r="J2100" s="10">
        <v>110282</v>
      </c>
      <c r="K2100" s="10">
        <v>376467</v>
      </c>
      <c r="L2100" s="10">
        <v>321066</v>
      </c>
      <c r="M2100" s="10">
        <v>188953</v>
      </c>
      <c r="N2100" s="10">
        <v>1681173</v>
      </c>
    </row>
    <row r="2101" spans="1:14">
      <c r="A2101" s="163">
        <v>776803</v>
      </c>
      <c r="B2101" s="164">
        <v>776803</v>
      </c>
      <c r="C2101" s="353" t="s">
        <v>2913</v>
      </c>
      <c r="D2101" s="353"/>
      <c r="E2101" s="353"/>
      <c r="F2101" s="353"/>
      <c r="G2101" s="164">
        <v>67</v>
      </c>
      <c r="H2101" s="10">
        <v>389806</v>
      </c>
      <c r="I2101" s="10">
        <v>294599</v>
      </c>
      <c r="J2101" s="10">
        <v>110282</v>
      </c>
      <c r="K2101" s="10">
        <v>376467</v>
      </c>
      <c r="L2101" s="10">
        <v>321066</v>
      </c>
      <c r="M2101" s="10">
        <v>188953</v>
      </c>
      <c r="N2101" s="10">
        <v>1681173</v>
      </c>
    </row>
    <row r="2102" spans="1:14">
      <c r="A2102" s="163">
        <v>778801</v>
      </c>
      <c r="B2102" s="164">
        <v>778801</v>
      </c>
      <c r="C2102" s="353" t="s">
        <v>2914</v>
      </c>
      <c r="D2102" s="353"/>
      <c r="E2102" s="353"/>
      <c r="F2102" s="353"/>
      <c r="G2102" s="164">
        <v>60</v>
      </c>
      <c r="H2102" s="10">
        <v>349080</v>
      </c>
      <c r="I2102" s="10">
        <v>263820</v>
      </c>
      <c r="J2102" s="10">
        <v>98760</v>
      </c>
      <c r="K2102" s="10">
        <v>316617</v>
      </c>
      <c r="L2102" s="10">
        <v>223923</v>
      </c>
      <c r="M2102" s="10">
        <v>188953</v>
      </c>
      <c r="N2102" s="10">
        <v>1441153</v>
      </c>
    </row>
    <row r="2103" spans="1:14">
      <c r="A2103" s="163">
        <v>782541</v>
      </c>
      <c r="B2103" s="164">
        <v>782541</v>
      </c>
      <c r="C2103" s="353" t="s">
        <v>2915</v>
      </c>
      <c r="D2103" s="353"/>
      <c r="E2103" s="353"/>
      <c r="F2103" s="353"/>
      <c r="G2103" s="164">
        <v>94</v>
      </c>
      <c r="H2103" s="10">
        <v>546892</v>
      </c>
      <c r="I2103" s="10">
        <v>413318</v>
      </c>
      <c r="J2103" s="10">
        <v>154724</v>
      </c>
      <c r="K2103" s="10">
        <v>564179</v>
      </c>
      <c r="L2103" s="10">
        <v>425946</v>
      </c>
      <c r="M2103" s="10">
        <v>188953</v>
      </c>
      <c r="N2103" s="10">
        <v>2294012</v>
      </c>
    </row>
    <row r="2104" spans="1:14">
      <c r="A2104" s="163">
        <v>782543</v>
      </c>
      <c r="B2104" s="164">
        <v>782543</v>
      </c>
      <c r="C2104" s="353" t="s">
        <v>2916</v>
      </c>
      <c r="D2104" s="353"/>
      <c r="E2104" s="353"/>
      <c r="F2104" s="353"/>
      <c r="G2104" s="164">
        <v>134</v>
      </c>
      <c r="H2104" s="10">
        <v>779612</v>
      </c>
      <c r="I2104" s="10">
        <v>589198</v>
      </c>
      <c r="J2104" s="10">
        <v>220564</v>
      </c>
      <c r="K2104" s="10">
        <v>727079</v>
      </c>
      <c r="L2104" s="10">
        <v>546527</v>
      </c>
      <c r="M2104" s="10">
        <v>188953</v>
      </c>
      <c r="N2104" s="10">
        <v>3051933</v>
      </c>
    </row>
    <row r="2105" spans="1:14">
      <c r="A2105" s="163">
        <v>782641</v>
      </c>
      <c r="B2105" s="164">
        <v>782641</v>
      </c>
      <c r="C2105" s="353" t="s">
        <v>2917</v>
      </c>
      <c r="D2105" s="353"/>
      <c r="E2105" s="353"/>
      <c r="F2105" s="353"/>
      <c r="G2105" s="164">
        <v>74</v>
      </c>
      <c r="H2105" s="10">
        <v>430532</v>
      </c>
      <c r="I2105" s="10">
        <v>325378</v>
      </c>
      <c r="J2105" s="10">
        <v>121804</v>
      </c>
      <c r="K2105" s="10">
        <v>447888</v>
      </c>
      <c r="L2105" s="10">
        <v>345615</v>
      </c>
      <c r="M2105" s="10">
        <v>188953</v>
      </c>
      <c r="N2105" s="10">
        <v>1860170</v>
      </c>
    </row>
    <row r="2106" spans="1:14">
      <c r="A2106" s="163">
        <v>782781</v>
      </c>
      <c r="B2106" s="164">
        <v>782781</v>
      </c>
      <c r="C2106" s="353" t="s">
        <v>2918</v>
      </c>
      <c r="D2106" s="353"/>
      <c r="E2106" s="353"/>
      <c r="F2106" s="353"/>
      <c r="G2106" s="164">
        <v>87</v>
      </c>
      <c r="H2106" s="10">
        <v>506166</v>
      </c>
      <c r="I2106" s="10">
        <v>382539</v>
      </c>
      <c r="J2106" s="10">
        <v>143202</v>
      </c>
      <c r="K2106" s="10">
        <v>505708</v>
      </c>
      <c r="L2106" s="10">
        <v>370599</v>
      </c>
      <c r="M2106" s="10">
        <v>188953</v>
      </c>
      <c r="N2106" s="10">
        <v>2097167</v>
      </c>
    </row>
    <row r="2107" spans="1:14">
      <c r="A2107" s="163">
        <v>841001</v>
      </c>
      <c r="B2107" s="164">
        <v>841001</v>
      </c>
      <c r="C2107" s="353" t="s">
        <v>2919</v>
      </c>
      <c r="D2107" s="353"/>
      <c r="E2107" s="353"/>
      <c r="F2107" s="353"/>
      <c r="G2107" s="164">
        <v>130</v>
      </c>
      <c r="H2107" s="10">
        <v>756340</v>
      </c>
      <c r="I2107" s="10">
        <v>571610</v>
      </c>
      <c r="J2107" s="10">
        <v>213980</v>
      </c>
      <c r="K2107" s="10">
        <v>597058</v>
      </c>
      <c r="L2107" s="10">
        <v>511404</v>
      </c>
      <c r="M2107" s="10">
        <v>188953</v>
      </c>
      <c r="N2107" s="10">
        <v>2839345</v>
      </c>
    </row>
    <row r="2108" spans="1:14">
      <c r="A2108" s="163">
        <v>841101</v>
      </c>
      <c r="B2108" s="164">
        <v>841101</v>
      </c>
      <c r="C2108" s="353" t="s">
        <v>2920</v>
      </c>
      <c r="D2108" s="353"/>
      <c r="E2108" s="353"/>
      <c r="F2108" s="353"/>
      <c r="G2108" s="164">
        <v>47</v>
      </c>
      <c r="H2108" s="10">
        <v>273446</v>
      </c>
      <c r="I2108" s="10">
        <v>206659</v>
      </c>
      <c r="J2108" s="10">
        <v>0</v>
      </c>
      <c r="K2108" s="10">
        <v>216885</v>
      </c>
      <c r="L2108" s="10">
        <v>176709</v>
      </c>
      <c r="M2108" s="10">
        <v>188953</v>
      </c>
      <c r="N2108" s="10">
        <v>1062652</v>
      </c>
    </row>
    <row r="2109" spans="1:14">
      <c r="A2109" s="163">
        <v>841201</v>
      </c>
      <c r="B2109" s="164">
        <v>841201</v>
      </c>
      <c r="C2109" s="353" t="s">
        <v>2921</v>
      </c>
      <c r="D2109" s="353"/>
      <c r="E2109" s="353"/>
      <c r="F2109" s="353"/>
      <c r="G2109" s="164">
        <v>121</v>
      </c>
      <c r="H2109" s="10">
        <v>703978</v>
      </c>
      <c r="I2109" s="10">
        <v>532037</v>
      </c>
      <c r="J2109" s="10">
        <v>199166</v>
      </c>
      <c r="K2109" s="10">
        <v>597058</v>
      </c>
      <c r="L2109" s="10">
        <v>511404</v>
      </c>
      <c r="M2109" s="10">
        <v>188953</v>
      </c>
      <c r="N2109" s="10">
        <v>2732596</v>
      </c>
    </row>
    <row r="2110" spans="1:14">
      <c r="A2110" s="163">
        <v>841202</v>
      </c>
      <c r="B2110" s="164">
        <v>841202</v>
      </c>
      <c r="C2110" s="353" t="s">
        <v>2922</v>
      </c>
      <c r="D2110" s="353"/>
      <c r="E2110" s="353"/>
      <c r="F2110" s="353"/>
      <c r="G2110" s="164">
        <v>121</v>
      </c>
      <c r="H2110" s="10">
        <v>703978</v>
      </c>
      <c r="I2110" s="10">
        <v>532037</v>
      </c>
      <c r="J2110" s="10">
        <v>199166</v>
      </c>
      <c r="K2110" s="10">
        <v>597058</v>
      </c>
      <c r="L2110" s="10">
        <v>511404</v>
      </c>
      <c r="M2110" s="10">
        <v>188953</v>
      </c>
      <c r="N2110" s="10">
        <v>2732596</v>
      </c>
    </row>
    <row r="2111" spans="1:14">
      <c r="A2111" s="163">
        <v>841203</v>
      </c>
      <c r="B2111" s="164">
        <v>841203</v>
      </c>
      <c r="C2111" s="353" t="s">
        <v>2923</v>
      </c>
      <c r="D2111" s="353"/>
      <c r="E2111" s="353"/>
      <c r="F2111" s="353"/>
      <c r="G2111" s="164">
        <v>121</v>
      </c>
      <c r="H2111" s="10">
        <v>703978</v>
      </c>
      <c r="I2111" s="10">
        <v>532037</v>
      </c>
      <c r="J2111" s="10">
        <v>199166</v>
      </c>
      <c r="K2111" s="10">
        <v>597058</v>
      </c>
      <c r="L2111" s="10">
        <v>511404</v>
      </c>
      <c r="M2111" s="10">
        <v>188953</v>
      </c>
      <c r="N2111" s="10">
        <v>2732596</v>
      </c>
    </row>
    <row r="2112" spans="1:14">
      <c r="A2112" s="163">
        <v>841401</v>
      </c>
      <c r="B2112" s="164">
        <v>841401</v>
      </c>
      <c r="C2112" s="353" t="s">
        <v>2924</v>
      </c>
      <c r="D2112" s="353"/>
      <c r="E2112" s="353"/>
      <c r="F2112" s="353"/>
      <c r="G2112" s="164">
        <v>121</v>
      </c>
      <c r="H2112" s="10">
        <v>703978</v>
      </c>
      <c r="I2112" s="10">
        <v>532037</v>
      </c>
      <c r="J2112" s="10">
        <v>199166</v>
      </c>
      <c r="K2112" s="10">
        <v>597058</v>
      </c>
      <c r="L2112" s="10">
        <v>511404</v>
      </c>
      <c r="M2112" s="10">
        <v>188953</v>
      </c>
      <c r="N2112" s="10">
        <v>2732596</v>
      </c>
    </row>
    <row r="2113" spans="1:14">
      <c r="A2113" s="163">
        <v>841501</v>
      </c>
      <c r="B2113" s="164">
        <v>841501</v>
      </c>
      <c r="C2113" s="353" t="s">
        <v>2925</v>
      </c>
      <c r="D2113" s="353"/>
      <c r="E2113" s="353"/>
      <c r="F2113" s="353"/>
      <c r="G2113" s="164">
        <v>130</v>
      </c>
      <c r="H2113" s="10">
        <v>756340</v>
      </c>
      <c r="I2113" s="10">
        <v>571610</v>
      </c>
      <c r="J2113" s="10">
        <v>213980</v>
      </c>
      <c r="K2113" s="10">
        <v>597058</v>
      </c>
      <c r="L2113" s="10">
        <v>511404</v>
      </c>
      <c r="M2113" s="10">
        <v>188953</v>
      </c>
      <c r="N2113" s="10">
        <v>2839345</v>
      </c>
    </row>
    <row r="2114" spans="1:14">
      <c r="A2114" s="163">
        <v>843701</v>
      </c>
      <c r="B2114" s="164">
        <v>843701</v>
      </c>
      <c r="C2114" s="353" t="s">
        <v>2926</v>
      </c>
      <c r="D2114" s="353"/>
      <c r="E2114" s="353"/>
      <c r="F2114" s="353"/>
      <c r="G2114" s="164">
        <v>94</v>
      </c>
      <c r="H2114" s="10">
        <v>546892</v>
      </c>
      <c r="I2114" s="10">
        <v>413318</v>
      </c>
      <c r="J2114" s="10">
        <v>154724</v>
      </c>
      <c r="K2114" s="10">
        <v>564179</v>
      </c>
      <c r="L2114" s="10">
        <v>425946</v>
      </c>
      <c r="M2114" s="10">
        <v>188953</v>
      </c>
      <c r="N2114" s="10">
        <v>2294012</v>
      </c>
    </row>
    <row r="2115" spans="1:14">
      <c r="A2115" s="163">
        <v>843801</v>
      </c>
      <c r="B2115" s="164">
        <v>843801</v>
      </c>
      <c r="C2115" s="353" t="s">
        <v>2927</v>
      </c>
      <c r="D2115" s="353"/>
      <c r="E2115" s="353"/>
      <c r="F2115" s="353"/>
      <c r="G2115" s="164">
        <v>94</v>
      </c>
      <c r="H2115" s="10">
        <v>546892</v>
      </c>
      <c r="I2115" s="10">
        <v>413318</v>
      </c>
      <c r="J2115" s="10">
        <v>154724</v>
      </c>
      <c r="K2115" s="10">
        <v>564179</v>
      </c>
      <c r="L2115" s="10">
        <v>425946</v>
      </c>
      <c r="M2115" s="10">
        <v>188953</v>
      </c>
      <c r="N2115" s="10">
        <v>2294012</v>
      </c>
    </row>
    <row r="2116" spans="1:14">
      <c r="A2116" s="163">
        <v>778703</v>
      </c>
      <c r="B2116" s="164">
        <v>778703</v>
      </c>
      <c r="C2116" s="353" t="s">
        <v>2928</v>
      </c>
      <c r="D2116" s="353"/>
      <c r="E2116" s="353"/>
      <c r="F2116" s="353"/>
      <c r="G2116" s="164">
        <v>115</v>
      </c>
      <c r="H2116" s="10">
        <v>669070</v>
      </c>
      <c r="I2116" s="10">
        <v>505655</v>
      </c>
      <c r="J2116" s="10">
        <v>189290</v>
      </c>
      <c r="K2116" s="10">
        <v>597058</v>
      </c>
      <c r="L2116" s="10">
        <v>511404</v>
      </c>
      <c r="M2116" s="10">
        <v>188953</v>
      </c>
      <c r="N2116" s="10">
        <v>2661430</v>
      </c>
    </row>
    <row r="2117" spans="1:14">
      <c r="A2117" s="163">
        <v>779802</v>
      </c>
      <c r="B2117" s="164">
        <v>779802</v>
      </c>
      <c r="C2117" s="353" t="s">
        <v>2929</v>
      </c>
      <c r="D2117" s="353"/>
      <c r="E2117" s="353"/>
      <c r="F2117" s="353"/>
      <c r="G2117" s="164">
        <v>134</v>
      </c>
      <c r="H2117" s="10">
        <v>779612</v>
      </c>
      <c r="I2117" s="10">
        <v>589198</v>
      </c>
      <c r="J2117" s="10">
        <v>220564</v>
      </c>
      <c r="K2117" s="10">
        <v>727079</v>
      </c>
      <c r="L2117" s="10">
        <v>546527</v>
      </c>
      <c r="M2117" s="10">
        <v>188953</v>
      </c>
      <c r="N2117" s="10">
        <v>3051933</v>
      </c>
    </row>
    <row r="2118" spans="1:14">
      <c r="A2118" s="163">
        <v>780601</v>
      </c>
      <c r="B2118" s="164">
        <v>780601</v>
      </c>
      <c r="C2118" s="353" t="s">
        <v>2930</v>
      </c>
      <c r="D2118" s="353"/>
      <c r="E2118" s="353"/>
      <c r="F2118" s="353"/>
      <c r="G2118" s="164">
        <v>67</v>
      </c>
      <c r="H2118" s="10">
        <v>389806</v>
      </c>
      <c r="I2118" s="10">
        <v>294599</v>
      </c>
      <c r="J2118" s="10">
        <v>110282</v>
      </c>
      <c r="K2118" s="10">
        <v>376467</v>
      </c>
      <c r="L2118" s="10">
        <v>321066</v>
      </c>
      <c r="M2118" s="10">
        <v>188953</v>
      </c>
      <c r="N2118" s="10">
        <v>1681173</v>
      </c>
    </row>
    <row r="2119" spans="1:14">
      <c r="A2119" s="163">
        <v>780701</v>
      </c>
      <c r="B2119" s="164">
        <v>780701</v>
      </c>
      <c r="C2119" s="353" t="s">
        <v>2931</v>
      </c>
      <c r="D2119" s="353"/>
      <c r="E2119" s="353"/>
      <c r="F2119" s="353"/>
      <c r="G2119" s="164">
        <v>114</v>
      </c>
      <c r="H2119" s="10">
        <v>663252</v>
      </c>
      <c r="I2119" s="10">
        <v>501258</v>
      </c>
      <c r="J2119" s="10">
        <v>187644</v>
      </c>
      <c r="K2119" s="10">
        <v>597058</v>
      </c>
      <c r="L2119" s="10">
        <v>511404</v>
      </c>
      <c r="M2119" s="10">
        <v>188953</v>
      </c>
      <c r="N2119" s="10">
        <v>2649569</v>
      </c>
    </row>
    <row r="2120" spans="1:14">
      <c r="A2120" s="163">
        <v>780801</v>
      </c>
      <c r="B2120" s="164">
        <v>780801</v>
      </c>
      <c r="C2120" s="353" t="s">
        <v>2932</v>
      </c>
      <c r="D2120" s="353"/>
      <c r="E2120" s="353"/>
      <c r="F2120" s="353"/>
      <c r="G2120" s="164">
        <v>54</v>
      </c>
      <c r="H2120" s="10">
        <v>314172</v>
      </c>
      <c r="I2120" s="10">
        <v>237438</v>
      </c>
      <c r="J2120" s="10">
        <v>88884</v>
      </c>
      <c r="K2120" s="10">
        <v>316617</v>
      </c>
      <c r="L2120" s="10">
        <v>223923</v>
      </c>
      <c r="M2120" s="10">
        <v>188953</v>
      </c>
      <c r="N2120" s="10">
        <v>1369987</v>
      </c>
    </row>
    <row r="2121" spans="1:14">
      <c r="A2121" s="163">
        <v>780902</v>
      </c>
      <c r="B2121" s="164">
        <v>780902</v>
      </c>
      <c r="C2121" s="353" t="s">
        <v>2933</v>
      </c>
      <c r="D2121" s="353"/>
      <c r="E2121" s="353"/>
      <c r="F2121" s="353"/>
      <c r="G2121" s="164">
        <v>54</v>
      </c>
      <c r="H2121" s="10">
        <v>314172</v>
      </c>
      <c r="I2121" s="10">
        <v>237438</v>
      </c>
      <c r="J2121" s="10">
        <v>88884</v>
      </c>
      <c r="K2121" s="10">
        <v>316617</v>
      </c>
      <c r="L2121" s="10">
        <v>223923</v>
      </c>
      <c r="M2121" s="10">
        <v>188953</v>
      </c>
      <c r="N2121" s="10">
        <v>1369987</v>
      </c>
    </row>
    <row r="2122" spans="1:14">
      <c r="A2122" s="163">
        <v>782511</v>
      </c>
      <c r="B2122" s="164">
        <v>782511</v>
      </c>
      <c r="C2122" s="353" t="s">
        <v>2934</v>
      </c>
      <c r="D2122" s="353"/>
      <c r="E2122" s="353"/>
      <c r="F2122" s="353"/>
      <c r="G2122" s="164">
        <v>94</v>
      </c>
      <c r="H2122" s="10">
        <v>546892</v>
      </c>
      <c r="I2122" s="10">
        <v>413318</v>
      </c>
      <c r="J2122" s="10">
        <v>154724</v>
      </c>
      <c r="K2122" s="10">
        <v>564179</v>
      </c>
      <c r="L2122" s="10">
        <v>425946</v>
      </c>
      <c r="M2122" s="10">
        <v>188953</v>
      </c>
      <c r="N2122" s="10">
        <v>2294012</v>
      </c>
    </row>
    <row r="2123" spans="1:14">
      <c r="A2123" s="163">
        <v>782513</v>
      </c>
      <c r="B2123" s="164">
        <v>782513</v>
      </c>
      <c r="C2123" s="353" t="s">
        <v>2935</v>
      </c>
      <c r="D2123" s="353"/>
      <c r="E2123" s="353"/>
      <c r="F2123" s="353"/>
      <c r="G2123" s="164">
        <v>134</v>
      </c>
      <c r="H2123" s="10">
        <v>779612</v>
      </c>
      <c r="I2123" s="10">
        <v>589198</v>
      </c>
      <c r="J2123" s="10">
        <v>220564</v>
      </c>
      <c r="K2123" s="10">
        <v>727079</v>
      </c>
      <c r="L2123" s="10">
        <v>546527</v>
      </c>
      <c r="M2123" s="10">
        <v>188953</v>
      </c>
      <c r="N2123" s="10">
        <v>3051933</v>
      </c>
    </row>
    <row r="2124" spans="1:14">
      <c r="A2124" s="163">
        <v>782521</v>
      </c>
      <c r="B2124" s="164">
        <v>782521</v>
      </c>
      <c r="C2124" s="353" t="s">
        <v>2936</v>
      </c>
      <c r="D2124" s="353"/>
      <c r="E2124" s="353"/>
      <c r="F2124" s="353"/>
      <c r="G2124" s="164">
        <v>74</v>
      </c>
      <c r="H2124" s="10">
        <v>430532</v>
      </c>
      <c r="I2124" s="10">
        <v>325378</v>
      </c>
      <c r="J2124" s="10">
        <v>121804</v>
      </c>
      <c r="K2124" s="10">
        <v>447888</v>
      </c>
      <c r="L2124" s="10">
        <v>345615</v>
      </c>
      <c r="M2124" s="10">
        <v>188953</v>
      </c>
      <c r="N2124" s="10">
        <v>1860170</v>
      </c>
    </row>
    <row r="2125" spans="1:14">
      <c r="A2125" s="163">
        <v>782523</v>
      </c>
      <c r="B2125" s="164">
        <v>782523</v>
      </c>
      <c r="C2125" s="353" t="s">
        <v>2937</v>
      </c>
      <c r="D2125" s="353"/>
      <c r="E2125" s="353"/>
      <c r="F2125" s="353"/>
      <c r="G2125" s="164">
        <v>114</v>
      </c>
      <c r="H2125" s="10">
        <v>663252</v>
      </c>
      <c r="I2125" s="10">
        <v>501258</v>
      </c>
      <c r="J2125" s="10">
        <v>187644</v>
      </c>
      <c r="K2125" s="10">
        <v>597058</v>
      </c>
      <c r="L2125" s="10">
        <v>511404</v>
      </c>
      <c r="M2125" s="10">
        <v>188953</v>
      </c>
      <c r="N2125" s="10">
        <v>2649569</v>
      </c>
    </row>
    <row r="2126" spans="1:14">
      <c r="A2126" s="163">
        <v>775401</v>
      </c>
      <c r="B2126" s="164">
        <v>775401</v>
      </c>
      <c r="C2126" s="353" t="s">
        <v>2938</v>
      </c>
      <c r="D2126" s="353"/>
      <c r="E2126" s="353"/>
      <c r="F2126" s="353"/>
      <c r="G2126" s="164">
        <v>107</v>
      </c>
      <c r="H2126" s="10">
        <v>622526</v>
      </c>
      <c r="I2126" s="10">
        <v>470479</v>
      </c>
      <c r="J2126" s="10">
        <v>176122</v>
      </c>
      <c r="K2126" s="10">
        <v>579390</v>
      </c>
      <c r="L2126" s="10">
        <v>480958</v>
      </c>
      <c r="M2126" s="10">
        <v>188953</v>
      </c>
      <c r="N2126" s="10">
        <v>2518428</v>
      </c>
    </row>
    <row r="2127" spans="1:14">
      <c r="A2127" s="163">
        <v>775402</v>
      </c>
      <c r="B2127" s="164">
        <v>775402</v>
      </c>
      <c r="C2127" s="353" t="s">
        <v>2939</v>
      </c>
      <c r="D2127" s="353"/>
      <c r="E2127" s="353"/>
      <c r="F2127" s="353"/>
      <c r="G2127" s="164">
        <v>107</v>
      </c>
      <c r="H2127" s="10">
        <v>622526</v>
      </c>
      <c r="I2127" s="10">
        <v>470479</v>
      </c>
      <c r="J2127" s="10">
        <v>176122</v>
      </c>
      <c r="K2127" s="10">
        <v>579390</v>
      </c>
      <c r="L2127" s="10">
        <v>480958</v>
      </c>
      <c r="M2127" s="10">
        <v>188953</v>
      </c>
      <c r="N2127" s="10">
        <v>2518428</v>
      </c>
    </row>
    <row r="2128" spans="1:14">
      <c r="A2128" s="163">
        <v>775403</v>
      </c>
      <c r="B2128" s="164">
        <v>775403</v>
      </c>
      <c r="C2128" s="353" t="s">
        <v>2940</v>
      </c>
      <c r="D2128" s="353"/>
      <c r="E2128" s="353"/>
      <c r="F2128" s="353"/>
      <c r="G2128" s="164">
        <v>107</v>
      </c>
      <c r="H2128" s="10">
        <v>622526</v>
      </c>
      <c r="I2128" s="10">
        <v>470479</v>
      </c>
      <c r="J2128" s="10">
        <v>176122</v>
      </c>
      <c r="K2128" s="10">
        <v>579390</v>
      </c>
      <c r="L2128" s="10">
        <v>480958</v>
      </c>
      <c r="M2128" s="10">
        <v>188953</v>
      </c>
      <c r="N2128" s="10">
        <v>2518428</v>
      </c>
    </row>
    <row r="2129" spans="1:14">
      <c r="A2129" s="163">
        <v>775404</v>
      </c>
      <c r="B2129" s="164">
        <v>775404</v>
      </c>
      <c r="C2129" s="353" t="s">
        <v>2941</v>
      </c>
      <c r="D2129" s="353"/>
      <c r="E2129" s="353"/>
      <c r="F2129" s="353"/>
      <c r="G2129" s="164">
        <v>67</v>
      </c>
      <c r="H2129" s="10">
        <v>389806</v>
      </c>
      <c r="I2129" s="10">
        <v>294599</v>
      </c>
      <c r="J2129" s="10">
        <v>110282</v>
      </c>
      <c r="K2129" s="10">
        <v>376467</v>
      </c>
      <c r="L2129" s="10">
        <v>321066</v>
      </c>
      <c r="M2129" s="10">
        <v>188953</v>
      </c>
      <c r="N2129" s="10">
        <v>1681173</v>
      </c>
    </row>
    <row r="2130" spans="1:14">
      <c r="A2130" s="163">
        <v>783701</v>
      </c>
      <c r="B2130" s="164">
        <v>783701</v>
      </c>
      <c r="C2130" s="353" t="s">
        <v>2942</v>
      </c>
      <c r="D2130" s="353"/>
      <c r="E2130" s="353"/>
      <c r="F2130" s="353"/>
      <c r="G2130" s="164">
        <v>170</v>
      </c>
      <c r="H2130" s="10">
        <v>989060</v>
      </c>
      <c r="I2130" s="10">
        <v>747490</v>
      </c>
      <c r="J2130" s="10">
        <v>279820</v>
      </c>
      <c r="K2130" s="10">
        <v>798418</v>
      </c>
      <c r="L2130" s="10">
        <v>596414</v>
      </c>
      <c r="M2130" s="10">
        <v>188953</v>
      </c>
      <c r="N2130" s="10">
        <v>3600155</v>
      </c>
    </row>
    <row r="2131" spans="1:14" ht="24">
      <c r="A2131" s="163">
        <v>783702</v>
      </c>
      <c r="B2131" s="164">
        <v>783702</v>
      </c>
      <c r="C2131" s="353" t="s">
        <v>2943</v>
      </c>
      <c r="D2131" s="353"/>
      <c r="E2131" s="353"/>
      <c r="F2131" s="353"/>
      <c r="G2131" s="164">
        <v>250</v>
      </c>
      <c r="H2131" s="10">
        <v>1454500</v>
      </c>
      <c r="I2131" s="10">
        <v>1099250</v>
      </c>
      <c r="J2131" s="10">
        <v>411500</v>
      </c>
      <c r="K2131" s="10">
        <v>1241331</v>
      </c>
      <c r="L2131" s="10" t="s">
        <v>440</v>
      </c>
      <c r="M2131" s="10">
        <v>188953</v>
      </c>
      <c r="N2131" s="10">
        <v>4395534</v>
      </c>
    </row>
    <row r="2132" spans="1:14">
      <c r="A2132" s="163">
        <v>783703</v>
      </c>
      <c r="B2132" s="164">
        <v>783703</v>
      </c>
      <c r="C2132" s="353" t="s">
        <v>2944</v>
      </c>
      <c r="D2132" s="353"/>
      <c r="E2132" s="353"/>
      <c r="F2132" s="353"/>
      <c r="G2132" s="164">
        <v>140</v>
      </c>
      <c r="H2132" s="10">
        <v>814520</v>
      </c>
      <c r="I2132" s="10">
        <v>615580</v>
      </c>
      <c r="J2132" s="10">
        <v>230440</v>
      </c>
      <c r="K2132" s="10">
        <v>727079</v>
      </c>
      <c r="L2132" s="10">
        <v>546527</v>
      </c>
      <c r="M2132" s="10">
        <v>188953</v>
      </c>
      <c r="N2132" s="10">
        <v>3123099</v>
      </c>
    </row>
    <row r="2133" spans="1:14" ht="24">
      <c r="A2133" s="163">
        <v>783704</v>
      </c>
      <c r="B2133" s="164">
        <v>783704</v>
      </c>
      <c r="C2133" s="353" t="s">
        <v>2945</v>
      </c>
      <c r="D2133" s="353"/>
      <c r="E2133" s="353"/>
      <c r="F2133" s="353"/>
      <c r="G2133" s="164">
        <v>220</v>
      </c>
      <c r="H2133" s="10">
        <v>1279960</v>
      </c>
      <c r="I2133" s="10">
        <v>967340</v>
      </c>
      <c r="J2133" s="10">
        <v>362120</v>
      </c>
      <c r="K2133" s="10">
        <v>1089802</v>
      </c>
      <c r="L2133" s="10" t="s">
        <v>440</v>
      </c>
      <c r="M2133" s="10">
        <v>188953</v>
      </c>
      <c r="N2133" s="10">
        <v>3888175</v>
      </c>
    </row>
    <row r="2134" spans="1:14">
      <c r="A2134" s="163">
        <v>783705</v>
      </c>
      <c r="B2134" s="164">
        <v>783705</v>
      </c>
      <c r="C2134" s="353" t="s">
        <v>2946</v>
      </c>
      <c r="D2134" s="353"/>
      <c r="E2134" s="353"/>
      <c r="F2134" s="353"/>
      <c r="G2134" s="164">
        <v>170</v>
      </c>
      <c r="H2134" s="10">
        <v>989060</v>
      </c>
      <c r="I2134" s="10">
        <v>747490</v>
      </c>
      <c r="J2134" s="10">
        <v>279820</v>
      </c>
      <c r="K2134" s="10">
        <v>798418</v>
      </c>
      <c r="L2134" s="10">
        <v>596414</v>
      </c>
      <c r="M2134" s="10">
        <v>188953</v>
      </c>
      <c r="N2134" s="10">
        <v>3600155</v>
      </c>
    </row>
    <row r="2135" spans="1:14" ht="24">
      <c r="A2135" s="163">
        <v>783706</v>
      </c>
      <c r="B2135" s="164">
        <v>783706</v>
      </c>
      <c r="C2135" s="353" t="s">
        <v>2947</v>
      </c>
      <c r="D2135" s="353"/>
      <c r="E2135" s="353"/>
      <c r="F2135" s="353"/>
      <c r="G2135" s="164">
        <v>250</v>
      </c>
      <c r="H2135" s="10">
        <v>1454500</v>
      </c>
      <c r="I2135" s="10">
        <v>1099250</v>
      </c>
      <c r="J2135" s="10">
        <v>411500</v>
      </c>
      <c r="K2135" s="10">
        <v>1241331</v>
      </c>
      <c r="L2135" s="10" t="s">
        <v>440</v>
      </c>
      <c r="M2135" s="10">
        <v>188953</v>
      </c>
      <c r="N2135" s="10">
        <v>4395534</v>
      </c>
    </row>
    <row r="2136" spans="1:14">
      <c r="A2136" s="163">
        <v>783707</v>
      </c>
      <c r="B2136" s="164">
        <v>783707</v>
      </c>
      <c r="C2136" s="353" t="s">
        <v>2948</v>
      </c>
      <c r="D2136" s="353"/>
      <c r="E2136" s="353"/>
      <c r="F2136" s="353"/>
      <c r="G2136" s="164">
        <v>140</v>
      </c>
      <c r="H2136" s="10">
        <v>814520</v>
      </c>
      <c r="I2136" s="10">
        <v>615580</v>
      </c>
      <c r="J2136" s="10">
        <v>230440</v>
      </c>
      <c r="K2136" s="10">
        <v>727079</v>
      </c>
      <c r="L2136" s="10">
        <v>546527</v>
      </c>
      <c r="M2136" s="10">
        <v>188953</v>
      </c>
      <c r="N2136" s="10">
        <v>3123099</v>
      </c>
    </row>
    <row r="2137" spans="1:14" ht="24">
      <c r="A2137" s="163">
        <v>783708</v>
      </c>
      <c r="B2137" s="164">
        <v>783708</v>
      </c>
      <c r="C2137" s="353" t="s">
        <v>2949</v>
      </c>
      <c r="D2137" s="353"/>
      <c r="E2137" s="353"/>
      <c r="F2137" s="353"/>
      <c r="G2137" s="164">
        <v>220</v>
      </c>
      <c r="H2137" s="10">
        <v>1279960</v>
      </c>
      <c r="I2137" s="10">
        <v>967340</v>
      </c>
      <c r="J2137" s="10">
        <v>362120</v>
      </c>
      <c r="K2137" s="10">
        <v>1089802</v>
      </c>
      <c r="L2137" s="10" t="s">
        <v>440</v>
      </c>
      <c r="M2137" s="10">
        <v>188953</v>
      </c>
      <c r="N2137" s="10">
        <v>3888175</v>
      </c>
    </row>
    <row r="2138" spans="1:14">
      <c r="A2138" s="163">
        <v>804802</v>
      </c>
      <c r="B2138" s="164">
        <v>804802</v>
      </c>
      <c r="C2138" s="353" t="s">
        <v>2950</v>
      </c>
      <c r="D2138" s="353"/>
      <c r="E2138" s="353"/>
      <c r="F2138" s="353"/>
      <c r="G2138" s="164">
        <v>120</v>
      </c>
      <c r="H2138" s="10">
        <v>698160</v>
      </c>
      <c r="I2138" s="10">
        <v>527640</v>
      </c>
      <c r="J2138" s="10">
        <v>197520</v>
      </c>
      <c r="K2138" s="10">
        <v>597058</v>
      </c>
      <c r="L2138" s="10">
        <v>511404</v>
      </c>
      <c r="M2138" s="10">
        <v>188953</v>
      </c>
      <c r="N2138" s="10">
        <v>2720735</v>
      </c>
    </row>
    <row r="2139" spans="1:14" ht="24">
      <c r="A2139" s="163">
        <v>842601</v>
      </c>
      <c r="B2139" s="164">
        <v>842601</v>
      </c>
      <c r="C2139" s="353" t="s">
        <v>2951</v>
      </c>
      <c r="D2139" s="353"/>
      <c r="E2139" s="353"/>
      <c r="F2139" s="353"/>
      <c r="G2139" s="164">
        <v>350</v>
      </c>
      <c r="H2139" s="10">
        <v>2036300</v>
      </c>
      <c r="I2139" s="10">
        <v>1538950</v>
      </c>
      <c r="J2139" s="10">
        <v>576100</v>
      </c>
      <c r="K2139" s="10">
        <v>1737876</v>
      </c>
      <c r="L2139" s="10" t="s">
        <v>440</v>
      </c>
      <c r="M2139" s="10">
        <v>188953</v>
      </c>
      <c r="N2139" s="10">
        <v>6078179</v>
      </c>
    </row>
    <row r="2140" spans="1:14" ht="24">
      <c r="A2140" s="163">
        <v>842701</v>
      </c>
      <c r="B2140" s="164">
        <v>842701</v>
      </c>
      <c r="C2140" s="353" t="s">
        <v>2952</v>
      </c>
      <c r="D2140" s="353"/>
      <c r="E2140" s="353"/>
      <c r="F2140" s="353"/>
      <c r="G2140" s="164">
        <v>350</v>
      </c>
      <c r="H2140" s="10">
        <v>2036300</v>
      </c>
      <c r="I2140" s="10">
        <v>1538950</v>
      </c>
      <c r="J2140" s="10">
        <v>576100</v>
      </c>
      <c r="K2140" s="10">
        <v>1737876</v>
      </c>
      <c r="L2140" s="10" t="s">
        <v>440</v>
      </c>
      <c r="M2140" s="10">
        <v>188953</v>
      </c>
      <c r="N2140" s="10">
        <v>6078179</v>
      </c>
    </row>
    <row r="2141" spans="1:14">
      <c r="A2141" s="163">
        <v>849001</v>
      </c>
      <c r="B2141" s="164">
        <v>849001</v>
      </c>
      <c r="C2141" s="353" t="s">
        <v>2953</v>
      </c>
      <c r="D2141" s="353"/>
      <c r="E2141" s="353"/>
      <c r="F2141" s="353"/>
      <c r="G2141" s="164">
        <v>120</v>
      </c>
      <c r="H2141" s="10">
        <v>698160</v>
      </c>
      <c r="I2141" s="10">
        <v>527640</v>
      </c>
      <c r="J2141" s="10">
        <v>197520</v>
      </c>
      <c r="K2141" s="10">
        <v>597058</v>
      </c>
      <c r="L2141" s="10">
        <v>511404</v>
      </c>
      <c r="M2141" s="10">
        <v>188953</v>
      </c>
      <c r="N2141" s="10">
        <v>2720735</v>
      </c>
    </row>
    <row r="2142" spans="1:14">
      <c r="A2142" s="163">
        <v>849002</v>
      </c>
      <c r="B2142" s="164">
        <v>849002</v>
      </c>
      <c r="C2142" s="353" t="s">
        <v>2954</v>
      </c>
      <c r="D2142" s="353"/>
      <c r="E2142" s="353"/>
      <c r="F2142" s="353"/>
      <c r="G2142" s="164">
        <v>160</v>
      </c>
      <c r="H2142" s="10">
        <v>930880</v>
      </c>
      <c r="I2142" s="10">
        <v>703520</v>
      </c>
      <c r="J2142" s="10">
        <v>263360</v>
      </c>
      <c r="K2142" s="10">
        <v>798418</v>
      </c>
      <c r="L2142" s="10">
        <v>596414</v>
      </c>
      <c r="M2142" s="10">
        <v>188953</v>
      </c>
      <c r="N2142" s="10">
        <v>3481545</v>
      </c>
    </row>
    <row r="2143" spans="1:14" ht="24">
      <c r="A2143" s="163">
        <v>849003</v>
      </c>
      <c r="B2143" s="164">
        <v>849003</v>
      </c>
      <c r="C2143" s="353" t="s">
        <v>2955</v>
      </c>
      <c r="D2143" s="353"/>
      <c r="E2143" s="353"/>
      <c r="F2143" s="353"/>
      <c r="G2143" s="164">
        <v>180</v>
      </c>
      <c r="H2143" s="10">
        <v>1047240</v>
      </c>
      <c r="I2143" s="10">
        <v>791460</v>
      </c>
      <c r="J2143" s="10">
        <v>296280</v>
      </c>
      <c r="K2143" s="10">
        <v>963288</v>
      </c>
      <c r="L2143" s="10" t="s">
        <v>440</v>
      </c>
      <c r="M2143" s="10">
        <v>188953</v>
      </c>
      <c r="N2143" s="10">
        <v>3287221</v>
      </c>
    </row>
    <row r="2144" spans="1:14">
      <c r="A2144" s="163">
        <v>790704</v>
      </c>
      <c r="B2144" s="164">
        <v>790704</v>
      </c>
      <c r="C2144" s="353" t="s">
        <v>2956</v>
      </c>
      <c r="D2144" s="353"/>
      <c r="E2144" s="353"/>
      <c r="F2144" s="353"/>
      <c r="G2144" s="164">
        <v>121</v>
      </c>
      <c r="H2144" s="10">
        <v>703978</v>
      </c>
      <c r="I2144" s="10">
        <v>532037</v>
      </c>
      <c r="J2144" s="10">
        <v>199166</v>
      </c>
      <c r="K2144" s="10">
        <v>597058</v>
      </c>
      <c r="L2144" s="10">
        <v>511404</v>
      </c>
      <c r="M2144" s="10">
        <v>188953</v>
      </c>
      <c r="N2144" s="10">
        <v>2732596</v>
      </c>
    </row>
    <row r="2145" spans="1:14">
      <c r="A2145" s="163">
        <v>790801</v>
      </c>
      <c r="B2145" s="164">
        <v>790801</v>
      </c>
      <c r="C2145" s="353" t="s">
        <v>2957</v>
      </c>
      <c r="D2145" s="353"/>
      <c r="E2145" s="353"/>
      <c r="F2145" s="353"/>
      <c r="G2145" s="164">
        <v>40</v>
      </c>
      <c r="H2145" s="10">
        <v>232720</v>
      </c>
      <c r="I2145" s="10">
        <v>175880</v>
      </c>
      <c r="J2145" s="10">
        <v>0</v>
      </c>
      <c r="K2145" s="10">
        <v>172669</v>
      </c>
      <c r="L2145" s="10">
        <v>129145</v>
      </c>
      <c r="M2145" s="10">
        <v>188953</v>
      </c>
      <c r="N2145" s="10">
        <v>899367</v>
      </c>
    </row>
    <row r="2146" spans="1:14">
      <c r="A2146" s="163">
        <v>790902</v>
      </c>
      <c r="B2146" s="164">
        <v>790902</v>
      </c>
      <c r="C2146" s="353" t="s">
        <v>2958</v>
      </c>
      <c r="D2146" s="353"/>
      <c r="E2146" s="353"/>
      <c r="F2146" s="353"/>
      <c r="G2146" s="164">
        <v>40</v>
      </c>
      <c r="H2146" s="10">
        <v>232720</v>
      </c>
      <c r="I2146" s="10">
        <v>175880</v>
      </c>
      <c r="J2146" s="10">
        <v>0</v>
      </c>
      <c r="K2146" s="10">
        <v>172669</v>
      </c>
      <c r="L2146" s="10">
        <v>129145</v>
      </c>
      <c r="M2146" s="10">
        <v>188953</v>
      </c>
      <c r="N2146" s="10">
        <v>899367</v>
      </c>
    </row>
    <row r="2147" spans="1:14">
      <c r="A2147" s="163">
        <v>794601</v>
      </c>
      <c r="B2147" s="164">
        <v>794601</v>
      </c>
      <c r="C2147" s="353" t="s">
        <v>2959</v>
      </c>
      <c r="D2147" s="353"/>
      <c r="E2147" s="353"/>
      <c r="F2147" s="353"/>
      <c r="G2147" s="164">
        <v>54</v>
      </c>
      <c r="H2147" s="10">
        <v>314172</v>
      </c>
      <c r="I2147" s="10">
        <v>237438</v>
      </c>
      <c r="J2147" s="10">
        <v>88884</v>
      </c>
      <c r="K2147" s="10">
        <v>316617</v>
      </c>
      <c r="L2147" s="10">
        <v>223923</v>
      </c>
      <c r="M2147" s="10">
        <v>188953</v>
      </c>
      <c r="N2147" s="10">
        <v>1369987</v>
      </c>
    </row>
    <row r="2148" spans="1:14">
      <c r="A2148" s="163">
        <v>794602</v>
      </c>
      <c r="B2148" s="164">
        <v>794602</v>
      </c>
      <c r="C2148" s="353" t="s">
        <v>2960</v>
      </c>
      <c r="D2148" s="353"/>
      <c r="E2148" s="353"/>
      <c r="F2148" s="353"/>
      <c r="G2148" s="164">
        <v>60</v>
      </c>
      <c r="H2148" s="10">
        <v>349080</v>
      </c>
      <c r="I2148" s="10">
        <v>263820</v>
      </c>
      <c r="J2148" s="10">
        <v>98760</v>
      </c>
      <c r="K2148" s="10">
        <v>316617</v>
      </c>
      <c r="L2148" s="10">
        <v>223923</v>
      </c>
      <c r="M2148" s="10">
        <v>188953</v>
      </c>
      <c r="N2148" s="10">
        <v>1441153</v>
      </c>
    </row>
    <row r="2149" spans="1:14">
      <c r="A2149" s="163">
        <v>794603</v>
      </c>
      <c r="B2149" s="164">
        <v>794603</v>
      </c>
      <c r="C2149" s="353" t="s">
        <v>2961</v>
      </c>
      <c r="D2149" s="353"/>
      <c r="E2149" s="353"/>
      <c r="F2149" s="353"/>
      <c r="G2149" s="164">
        <v>80</v>
      </c>
      <c r="H2149" s="10">
        <v>465440</v>
      </c>
      <c r="I2149" s="10">
        <v>351760</v>
      </c>
      <c r="J2149" s="10">
        <v>131680</v>
      </c>
      <c r="K2149" s="10">
        <v>447888</v>
      </c>
      <c r="L2149" s="10">
        <v>345615</v>
      </c>
      <c r="M2149" s="10">
        <v>188953</v>
      </c>
      <c r="N2149" s="10">
        <v>1931336</v>
      </c>
    </row>
    <row r="2150" spans="1:14">
      <c r="A2150" s="163">
        <v>794604</v>
      </c>
      <c r="B2150" s="164">
        <v>794604</v>
      </c>
      <c r="C2150" s="353" t="s">
        <v>2962</v>
      </c>
      <c r="D2150" s="353"/>
      <c r="E2150" s="353"/>
      <c r="F2150" s="353"/>
      <c r="G2150" s="164">
        <v>94</v>
      </c>
      <c r="H2150" s="10">
        <v>546892</v>
      </c>
      <c r="I2150" s="10">
        <v>413318</v>
      </c>
      <c r="J2150" s="10">
        <v>154724</v>
      </c>
      <c r="K2150" s="10">
        <v>564179</v>
      </c>
      <c r="L2150" s="10">
        <v>425946</v>
      </c>
      <c r="M2150" s="10">
        <v>188953</v>
      </c>
      <c r="N2150" s="10">
        <v>2294012</v>
      </c>
    </row>
    <row r="2151" spans="1:14">
      <c r="A2151" s="163">
        <v>797701</v>
      </c>
      <c r="B2151" s="164">
        <v>797701</v>
      </c>
      <c r="C2151" s="353" t="s">
        <v>2963</v>
      </c>
      <c r="D2151" s="353"/>
      <c r="E2151" s="353"/>
      <c r="F2151" s="353"/>
      <c r="G2151" s="164">
        <v>67</v>
      </c>
      <c r="H2151" s="10">
        <v>389806</v>
      </c>
      <c r="I2151" s="10">
        <v>294599</v>
      </c>
      <c r="J2151" s="10">
        <v>110282</v>
      </c>
      <c r="K2151" s="10">
        <v>376467</v>
      </c>
      <c r="L2151" s="10">
        <v>321066</v>
      </c>
      <c r="M2151" s="10">
        <v>188953</v>
      </c>
      <c r="N2151" s="10">
        <v>1681173</v>
      </c>
    </row>
    <row r="2152" spans="1:14">
      <c r="A2152" s="163">
        <v>797801</v>
      </c>
      <c r="B2152" s="164">
        <v>797801</v>
      </c>
      <c r="C2152" s="353" t="s">
        <v>2964</v>
      </c>
      <c r="D2152" s="353"/>
      <c r="E2152" s="353"/>
      <c r="F2152" s="353"/>
      <c r="G2152" s="164">
        <v>40</v>
      </c>
      <c r="H2152" s="10">
        <v>232720</v>
      </c>
      <c r="I2152" s="10">
        <v>175880</v>
      </c>
      <c r="J2152" s="10">
        <v>0</v>
      </c>
      <c r="K2152" s="10">
        <v>172669</v>
      </c>
      <c r="L2152" s="10">
        <v>129145</v>
      </c>
      <c r="M2152" s="10">
        <v>188953</v>
      </c>
      <c r="N2152" s="10">
        <v>899367</v>
      </c>
    </row>
    <row r="2153" spans="1:14">
      <c r="A2153" s="163">
        <v>797802</v>
      </c>
      <c r="B2153" s="164">
        <v>797802</v>
      </c>
      <c r="C2153" s="353" t="s">
        <v>2965</v>
      </c>
      <c r="D2153" s="353"/>
      <c r="E2153" s="353"/>
      <c r="F2153" s="353"/>
      <c r="G2153" s="164">
        <v>47</v>
      </c>
      <c r="H2153" s="10">
        <v>273446</v>
      </c>
      <c r="I2153" s="10">
        <v>206659</v>
      </c>
      <c r="J2153" s="10">
        <v>0</v>
      </c>
      <c r="K2153" s="10">
        <v>216885</v>
      </c>
      <c r="L2153" s="10">
        <v>176709</v>
      </c>
      <c r="M2153" s="10">
        <v>188953</v>
      </c>
      <c r="N2153" s="10">
        <v>1062652</v>
      </c>
    </row>
    <row r="2154" spans="1:14">
      <c r="A2154" s="163">
        <v>797803</v>
      </c>
      <c r="B2154" s="164">
        <v>797803</v>
      </c>
      <c r="C2154" s="353" t="s">
        <v>2966</v>
      </c>
      <c r="D2154" s="353"/>
      <c r="E2154" s="353"/>
      <c r="F2154" s="353"/>
      <c r="G2154" s="164">
        <v>40</v>
      </c>
      <c r="H2154" s="10">
        <v>232720</v>
      </c>
      <c r="I2154" s="10">
        <v>175880</v>
      </c>
      <c r="J2154" s="10">
        <v>0</v>
      </c>
      <c r="K2154" s="10">
        <v>172669</v>
      </c>
      <c r="L2154" s="10">
        <v>129145</v>
      </c>
      <c r="M2154" s="10">
        <v>188953</v>
      </c>
      <c r="N2154" s="10">
        <v>899367</v>
      </c>
    </row>
    <row r="2155" spans="1:14">
      <c r="A2155" s="163">
        <v>799702</v>
      </c>
      <c r="B2155" s="164">
        <v>799702</v>
      </c>
      <c r="C2155" s="353" t="s">
        <v>2967</v>
      </c>
      <c r="D2155" s="353"/>
      <c r="E2155" s="353"/>
      <c r="F2155" s="353"/>
      <c r="G2155" s="164">
        <v>34</v>
      </c>
      <c r="H2155" s="10">
        <v>197812</v>
      </c>
      <c r="I2155" s="10">
        <v>149498</v>
      </c>
      <c r="J2155" s="10">
        <v>0</v>
      </c>
      <c r="K2155" s="10">
        <v>172669</v>
      </c>
      <c r="L2155" s="10">
        <v>129145</v>
      </c>
      <c r="M2155" s="10">
        <v>188953</v>
      </c>
      <c r="N2155" s="10">
        <v>838077</v>
      </c>
    </row>
    <row r="2156" spans="1:14">
      <c r="A2156" s="163">
        <v>781701</v>
      </c>
      <c r="B2156" s="164">
        <v>781701</v>
      </c>
      <c r="C2156" s="353" t="s">
        <v>2968</v>
      </c>
      <c r="D2156" s="353"/>
      <c r="E2156" s="353"/>
      <c r="F2156" s="353"/>
      <c r="G2156" s="164">
        <v>80</v>
      </c>
      <c r="H2156" s="10">
        <v>465440</v>
      </c>
      <c r="I2156" s="10">
        <v>351760</v>
      </c>
      <c r="J2156" s="10">
        <v>131680</v>
      </c>
      <c r="K2156" s="10">
        <v>447888</v>
      </c>
      <c r="L2156" s="10">
        <v>345615</v>
      </c>
      <c r="M2156" s="10">
        <v>188953</v>
      </c>
      <c r="N2156" s="10">
        <v>1931336</v>
      </c>
    </row>
    <row r="2157" spans="1:14">
      <c r="A2157" s="163">
        <v>781702</v>
      </c>
      <c r="B2157" s="164">
        <v>781702</v>
      </c>
      <c r="C2157" s="353" t="s">
        <v>2969</v>
      </c>
      <c r="D2157" s="353"/>
      <c r="E2157" s="353"/>
      <c r="F2157" s="353"/>
      <c r="G2157" s="164">
        <v>107</v>
      </c>
      <c r="H2157" s="10">
        <v>622526</v>
      </c>
      <c r="I2157" s="10">
        <v>470479</v>
      </c>
      <c r="J2157" s="10">
        <v>176122</v>
      </c>
      <c r="K2157" s="10">
        <v>579390</v>
      </c>
      <c r="L2157" s="10">
        <v>480958</v>
      </c>
      <c r="M2157" s="10">
        <v>188953</v>
      </c>
      <c r="N2157" s="10">
        <v>2518428</v>
      </c>
    </row>
    <row r="2158" spans="1:14">
      <c r="A2158" s="163">
        <v>781703</v>
      </c>
      <c r="B2158" s="164">
        <v>781703</v>
      </c>
      <c r="C2158" s="353" t="s">
        <v>2970</v>
      </c>
      <c r="D2158" s="353"/>
      <c r="E2158" s="353"/>
      <c r="F2158" s="353"/>
      <c r="G2158" s="164">
        <v>94</v>
      </c>
      <c r="H2158" s="10">
        <v>546892</v>
      </c>
      <c r="I2158" s="10">
        <v>413318</v>
      </c>
      <c r="J2158" s="10">
        <v>154724</v>
      </c>
      <c r="K2158" s="10">
        <v>564179</v>
      </c>
      <c r="L2158" s="10">
        <v>425946</v>
      </c>
      <c r="M2158" s="10">
        <v>188953</v>
      </c>
      <c r="N2158" s="10">
        <v>2294012</v>
      </c>
    </row>
    <row r="2159" spans="1:14">
      <c r="A2159" s="163">
        <v>781704</v>
      </c>
      <c r="B2159" s="164">
        <v>781704</v>
      </c>
      <c r="C2159" s="353" t="s">
        <v>2971</v>
      </c>
      <c r="D2159" s="353"/>
      <c r="E2159" s="353"/>
      <c r="F2159" s="353"/>
      <c r="G2159" s="164">
        <v>54</v>
      </c>
      <c r="H2159" s="10">
        <v>314172</v>
      </c>
      <c r="I2159" s="10">
        <v>237438</v>
      </c>
      <c r="J2159" s="10">
        <v>88884</v>
      </c>
      <c r="K2159" s="10">
        <v>316617</v>
      </c>
      <c r="L2159" s="10">
        <v>223923</v>
      </c>
      <c r="M2159" s="10">
        <v>188953</v>
      </c>
      <c r="N2159" s="10">
        <v>1369987</v>
      </c>
    </row>
    <row r="2160" spans="1:14">
      <c r="A2160" s="163">
        <v>781801</v>
      </c>
      <c r="B2160" s="164">
        <v>781801</v>
      </c>
      <c r="C2160" s="353" t="s">
        <v>2972</v>
      </c>
      <c r="D2160" s="353"/>
      <c r="E2160" s="353"/>
      <c r="F2160" s="353"/>
      <c r="G2160" s="164">
        <v>80</v>
      </c>
      <c r="H2160" s="10">
        <v>465440</v>
      </c>
      <c r="I2160" s="10">
        <v>351760</v>
      </c>
      <c r="J2160" s="10">
        <v>131680</v>
      </c>
      <c r="K2160" s="10">
        <v>447888</v>
      </c>
      <c r="L2160" s="10">
        <v>345615</v>
      </c>
      <c r="M2160" s="10">
        <v>188953</v>
      </c>
      <c r="N2160" s="10">
        <v>1931336</v>
      </c>
    </row>
    <row r="2161" spans="1:14">
      <c r="A2161" s="163">
        <v>781901</v>
      </c>
      <c r="B2161" s="164">
        <v>781901</v>
      </c>
      <c r="C2161" s="353" t="s">
        <v>2973</v>
      </c>
      <c r="D2161" s="353"/>
      <c r="E2161" s="353"/>
      <c r="F2161" s="353"/>
      <c r="G2161" s="164">
        <v>54</v>
      </c>
      <c r="H2161" s="10">
        <v>314172</v>
      </c>
      <c r="I2161" s="10">
        <v>237438</v>
      </c>
      <c r="J2161" s="10">
        <v>88884</v>
      </c>
      <c r="K2161" s="10">
        <v>316617</v>
      </c>
      <c r="L2161" s="10">
        <v>223923</v>
      </c>
      <c r="M2161" s="10">
        <v>188953</v>
      </c>
      <c r="N2161" s="10">
        <v>1369987</v>
      </c>
    </row>
    <row r="2162" spans="1:14">
      <c r="A2162" s="163">
        <v>785801</v>
      </c>
      <c r="B2162" s="164">
        <v>785801</v>
      </c>
      <c r="C2162" s="353" t="s">
        <v>2974</v>
      </c>
      <c r="D2162" s="353"/>
      <c r="E2162" s="353"/>
      <c r="F2162" s="353"/>
      <c r="G2162" s="164">
        <v>80</v>
      </c>
      <c r="H2162" s="10">
        <v>465440</v>
      </c>
      <c r="I2162" s="10">
        <v>351760</v>
      </c>
      <c r="J2162" s="10">
        <v>131680</v>
      </c>
      <c r="K2162" s="10">
        <v>447888</v>
      </c>
      <c r="L2162" s="10">
        <v>345615</v>
      </c>
      <c r="M2162" s="10">
        <v>188953</v>
      </c>
      <c r="N2162" s="10">
        <v>1931336</v>
      </c>
    </row>
    <row r="2163" spans="1:14">
      <c r="A2163" s="163">
        <v>790703</v>
      </c>
      <c r="B2163" s="164">
        <v>790703</v>
      </c>
      <c r="C2163" s="353" t="s">
        <v>2975</v>
      </c>
      <c r="D2163" s="353"/>
      <c r="E2163" s="353"/>
      <c r="F2163" s="353"/>
      <c r="G2163" s="164">
        <v>121</v>
      </c>
      <c r="H2163" s="10">
        <v>703978</v>
      </c>
      <c r="I2163" s="10">
        <v>532037</v>
      </c>
      <c r="J2163" s="10">
        <v>199166</v>
      </c>
      <c r="K2163" s="10">
        <v>597058</v>
      </c>
      <c r="L2163" s="10">
        <v>511404</v>
      </c>
      <c r="M2163" s="10">
        <v>188953</v>
      </c>
      <c r="N2163" s="10">
        <v>2732596</v>
      </c>
    </row>
    <row r="2164" spans="1:14">
      <c r="A2164" s="163">
        <v>791701</v>
      </c>
      <c r="B2164" s="164">
        <v>791701</v>
      </c>
      <c r="C2164" s="353" t="s">
        <v>2976</v>
      </c>
      <c r="D2164" s="353"/>
      <c r="E2164" s="353"/>
      <c r="F2164" s="353"/>
      <c r="G2164" s="164">
        <v>110</v>
      </c>
      <c r="H2164" s="10">
        <v>639980</v>
      </c>
      <c r="I2164" s="10">
        <v>483670</v>
      </c>
      <c r="J2164" s="10">
        <v>181060</v>
      </c>
      <c r="K2164" s="10">
        <v>579390</v>
      </c>
      <c r="L2164" s="10">
        <v>480958</v>
      </c>
      <c r="M2164" s="10">
        <v>188953</v>
      </c>
      <c r="N2164" s="10">
        <v>2554011</v>
      </c>
    </row>
    <row r="2165" spans="1:14">
      <c r="A2165" s="163">
        <v>792801</v>
      </c>
      <c r="B2165" s="164">
        <v>792801</v>
      </c>
      <c r="C2165" s="353" t="s">
        <v>2977</v>
      </c>
      <c r="D2165" s="353"/>
      <c r="E2165" s="353"/>
      <c r="F2165" s="353"/>
      <c r="G2165" s="164">
        <v>54</v>
      </c>
      <c r="H2165" s="10">
        <v>314172</v>
      </c>
      <c r="I2165" s="10">
        <v>237438</v>
      </c>
      <c r="J2165" s="10">
        <v>88884</v>
      </c>
      <c r="K2165" s="10">
        <v>316617</v>
      </c>
      <c r="L2165" s="10">
        <v>223923</v>
      </c>
      <c r="M2165" s="10">
        <v>188953</v>
      </c>
      <c r="N2165" s="10">
        <v>1369987</v>
      </c>
    </row>
    <row r="2166" spans="1:14">
      <c r="A2166" s="163">
        <v>792902</v>
      </c>
      <c r="B2166" s="164">
        <v>792902</v>
      </c>
      <c r="C2166" s="353" t="s">
        <v>2978</v>
      </c>
      <c r="D2166" s="353"/>
      <c r="E2166" s="353"/>
      <c r="F2166" s="353"/>
      <c r="G2166" s="164">
        <v>67</v>
      </c>
      <c r="H2166" s="10">
        <v>389806</v>
      </c>
      <c r="I2166" s="10">
        <v>294599</v>
      </c>
      <c r="J2166" s="10">
        <v>110282</v>
      </c>
      <c r="K2166" s="10">
        <v>376467</v>
      </c>
      <c r="L2166" s="10">
        <v>321066</v>
      </c>
      <c r="M2166" s="10">
        <v>188953</v>
      </c>
      <c r="N2166" s="10">
        <v>1681173</v>
      </c>
    </row>
    <row r="2167" spans="1:14">
      <c r="A2167" s="163">
        <v>793707</v>
      </c>
      <c r="B2167" s="164">
        <v>793707</v>
      </c>
      <c r="C2167" s="353" t="s">
        <v>2979</v>
      </c>
      <c r="D2167" s="353"/>
      <c r="E2167" s="353"/>
      <c r="F2167" s="353"/>
      <c r="G2167" s="164">
        <v>107</v>
      </c>
      <c r="H2167" s="10">
        <v>622526</v>
      </c>
      <c r="I2167" s="10">
        <v>470479</v>
      </c>
      <c r="J2167" s="10">
        <v>176122</v>
      </c>
      <c r="K2167" s="10">
        <v>579390</v>
      </c>
      <c r="L2167" s="10">
        <v>480958</v>
      </c>
      <c r="M2167" s="10">
        <v>188953</v>
      </c>
      <c r="N2167" s="10">
        <v>2518428</v>
      </c>
    </row>
    <row r="2168" spans="1:14">
      <c r="A2168" s="163">
        <v>793708</v>
      </c>
      <c r="B2168" s="164">
        <v>793708</v>
      </c>
      <c r="C2168" s="353" t="s">
        <v>2980</v>
      </c>
      <c r="D2168" s="353"/>
      <c r="E2168" s="353"/>
      <c r="F2168" s="353"/>
      <c r="G2168" s="164">
        <v>107</v>
      </c>
      <c r="H2168" s="10">
        <v>622526</v>
      </c>
      <c r="I2168" s="10">
        <v>470479</v>
      </c>
      <c r="J2168" s="10">
        <v>176122</v>
      </c>
      <c r="K2168" s="10">
        <v>579390</v>
      </c>
      <c r="L2168" s="10">
        <v>480958</v>
      </c>
      <c r="M2168" s="10">
        <v>188953</v>
      </c>
      <c r="N2168" s="10">
        <v>2518428</v>
      </c>
    </row>
    <row r="2169" spans="1:14">
      <c r="A2169" s="163">
        <v>793709</v>
      </c>
      <c r="B2169" s="164">
        <v>793709</v>
      </c>
      <c r="C2169" s="353" t="s">
        <v>2981</v>
      </c>
      <c r="D2169" s="353"/>
      <c r="E2169" s="353"/>
      <c r="F2169" s="353"/>
      <c r="G2169" s="164">
        <v>107</v>
      </c>
      <c r="H2169" s="10">
        <v>622526</v>
      </c>
      <c r="I2169" s="10">
        <v>470479</v>
      </c>
      <c r="J2169" s="10">
        <v>176122</v>
      </c>
      <c r="K2169" s="10">
        <v>579390</v>
      </c>
      <c r="L2169" s="10">
        <v>480958</v>
      </c>
      <c r="M2169" s="10">
        <v>188953</v>
      </c>
      <c r="N2169" s="10">
        <v>2518428</v>
      </c>
    </row>
    <row r="2170" spans="1:14">
      <c r="A2170" s="163">
        <v>793711</v>
      </c>
      <c r="B2170" s="164">
        <v>793711</v>
      </c>
      <c r="C2170" s="353" t="s">
        <v>2982</v>
      </c>
      <c r="D2170" s="353"/>
      <c r="E2170" s="353"/>
      <c r="F2170" s="353"/>
      <c r="G2170" s="164">
        <v>107</v>
      </c>
      <c r="H2170" s="10">
        <v>622526</v>
      </c>
      <c r="I2170" s="10">
        <v>470479</v>
      </c>
      <c r="J2170" s="10">
        <v>176122</v>
      </c>
      <c r="K2170" s="10">
        <v>579390</v>
      </c>
      <c r="L2170" s="10">
        <v>480958</v>
      </c>
      <c r="M2170" s="10">
        <v>188953</v>
      </c>
      <c r="N2170" s="10">
        <v>2518428</v>
      </c>
    </row>
    <row r="2171" spans="1:14">
      <c r="A2171" s="163">
        <v>793712</v>
      </c>
      <c r="B2171" s="164">
        <v>793712</v>
      </c>
      <c r="C2171" s="353" t="s">
        <v>2983</v>
      </c>
      <c r="D2171" s="353"/>
      <c r="E2171" s="353"/>
      <c r="F2171" s="353"/>
      <c r="G2171" s="164">
        <v>107</v>
      </c>
      <c r="H2171" s="10">
        <v>622526</v>
      </c>
      <c r="I2171" s="10">
        <v>470479</v>
      </c>
      <c r="J2171" s="10">
        <v>176122</v>
      </c>
      <c r="K2171" s="10">
        <v>579390</v>
      </c>
      <c r="L2171" s="10">
        <v>480958</v>
      </c>
      <c r="M2171" s="10">
        <v>188953</v>
      </c>
      <c r="N2171" s="10">
        <v>2518428</v>
      </c>
    </row>
    <row r="2172" spans="1:14">
      <c r="A2172" s="163">
        <v>793713</v>
      </c>
      <c r="B2172" s="164">
        <v>793713</v>
      </c>
      <c r="C2172" s="353" t="s">
        <v>2984</v>
      </c>
      <c r="D2172" s="353"/>
      <c r="E2172" s="353"/>
      <c r="F2172" s="353"/>
      <c r="G2172" s="164">
        <v>110</v>
      </c>
      <c r="H2172" s="10">
        <v>639980</v>
      </c>
      <c r="I2172" s="10">
        <v>483670</v>
      </c>
      <c r="J2172" s="10">
        <v>181060</v>
      </c>
      <c r="K2172" s="10">
        <v>579390</v>
      </c>
      <c r="L2172" s="10">
        <v>480958</v>
      </c>
      <c r="M2172" s="10">
        <v>188953</v>
      </c>
      <c r="N2172" s="10">
        <v>2554011</v>
      </c>
    </row>
    <row r="2173" spans="1:14">
      <c r="A2173" s="163">
        <v>793714</v>
      </c>
      <c r="B2173" s="164">
        <v>793714</v>
      </c>
      <c r="C2173" s="353" t="s">
        <v>2985</v>
      </c>
      <c r="D2173" s="353"/>
      <c r="E2173" s="353"/>
      <c r="F2173" s="353"/>
      <c r="G2173" s="164">
        <v>110</v>
      </c>
      <c r="H2173" s="10">
        <v>639980</v>
      </c>
      <c r="I2173" s="10">
        <v>483670</v>
      </c>
      <c r="J2173" s="10">
        <v>181060</v>
      </c>
      <c r="K2173" s="10">
        <v>579390</v>
      </c>
      <c r="L2173" s="10">
        <v>480958</v>
      </c>
      <c r="M2173" s="10">
        <v>188953</v>
      </c>
      <c r="N2173" s="10">
        <v>2554011</v>
      </c>
    </row>
    <row r="2174" spans="1:14">
      <c r="A2174" s="163">
        <v>793715</v>
      </c>
      <c r="B2174" s="164">
        <v>793715</v>
      </c>
      <c r="C2174" s="353" t="s">
        <v>2986</v>
      </c>
      <c r="D2174" s="353"/>
      <c r="E2174" s="353"/>
      <c r="F2174" s="353"/>
      <c r="G2174" s="164">
        <v>110</v>
      </c>
      <c r="H2174" s="10">
        <v>639980</v>
      </c>
      <c r="I2174" s="10">
        <v>483670</v>
      </c>
      <c r="J2174" s="10">
        <v>181060</v>
      </c>
      <c r="K2174" s="10">
        <v>579390</v>
      </c>
      <c r="L2174" s="10">
        <v>480958</v>
      </c>
      <c r="M2174" s="10">
        <v>188953</v>
      </c>
      <c r="N2174" s="10">
        <v>2554011</v>
      </c>
    </row>
    <row r="2175" spans="1:14">
      <c r="A2175" s="163">
        <v>793716</v>
      </c>
      <c r="B2175" s="164">
        <v>793716</v>
      </c>
      <c r="C2175" s="353" t="s">
        <v>2987</v>
      </c>
      <c r="D2175" s="353"/>
      <c r="E2175" s="353"/>
      <c r="F2175" s="353"/>
      <c r="G2175" s="164">
        <v>110</v>
      </c>
      <c r="H2175" s="10">
        <v>639980</v>
      </c>
      <c r="I2175" s="10">
        <v>483670</v>
      </c>
      <c r="J2175" s="10">
        <v>181060</v>
      </c>
      <c r="K2175" s="10">
        <v>579390</v>
      </c>
      <c r="L2175" s="10">
        <v>480958</v>
      </c>
      <c r="M2175" s="10">
        <v>188953</v>
      </c>
      <c r="N2175" s="10">
        <v>2554011</v>
      </c>
    </row>
    <row r="2176" spans="1:14">
      <c r="A2176" s="163">
        <v>793717</v>
      </c>
      <c r="B2176" s="164">
        <v>793717</v>
      </c>
      <c r="C2176" s="353" t="s">
        <v>2988</v>
      </c>
      <c r="D2176" s="353"/>
      <c r="E2176" s="353"/>
      <c r="F2176" s="353"/>
      <c r="G2176" s="164">
        <v>110</v>
      </c>
      <c r="H2176" s="10">
        <v>639980</v>
      </c>
      <c r="I2176" s="10">
        <v>483670</v>
      </c>
      <c r="J2176" s="10">
        <v>181060</v>
      </c>
      <c r="K2176" s="10">
        <v>579390</v>
      </c>
      <c r="L2176" s="10">
        <v>480958</v>
      </c>
      <c r="M2176" s="10">
        <v>188953</v>
      </c>
      <c r="N2176" s="10">
        <v>2554011</v>
      </c>
    </row>
    <row r="2177" spans="1:14">
      <c r="A2177" s="163">
        <v>793718</v>
      </c>
      <c r="B2177" s="164">
        <v>793718</v>
      </c>
      <c r="C2177" s="353" t="s">
        <v>2989</v>
      </c>
      <c r="D2177" s="353"/>
      <c r="E2177" s="353"/>
      <c r="F2177" s="353"/>
      <c r="G2177" s="164">
        <v>130</v>
      </c>
      <c r="H2177" s="10">
        <v>756340</v>
      </c>
      <c r="I2177" s="10">
        <v>571610</v>
      </c>
      <c r="J2177" s="10">
        <v>213980</v>
      </c>
      <c r="K2177" s="10">
        <v>597058</v>
      </c>
      <c r="L2177" s="10">
        <v>511404</v>
      </c>
      <c r="M2177" s="10">
        <v>188953</v>
      </c>
      <c r="N2177" s="10">
        <v>2839345</v>
      </c>
    </row>
    <row r="2178" spans="1:14">
      <c r="A2178" s="163">
        <v>793719</v>
      </c>
      <c r="B2178" s="164">
        <v>793719</v>
      </c>
      <c r="C2178" s="353" t="s">
        <v>2990</v>
      </c>
      <c r="D2178" s="353"/>
      <c r="E2178" s="353"/>
      <c r="F2178" s="353"/>
      <c r="G2178" s="164">
        <v>110</v>
      </c>
      <c r="H2178" s="10">
        <v>639980</v>
      </c>
      <c r="I2178" s="10">
        <v>483670</v>
      </c>
      <c r="J2178" s="10">
        <v>181060</v>
      </c>
      <c r="K2178" s="10">
        <v>579390</v>
      </c>
      <c r="L2178" s="10">
        <v>480958</v>
      </c>
      <c r="M2178" s="10">
        <v>188953</v>
      </c>
      <c r="N2178" s="10">
        <v>2554011</v>
      </c>
    </row>
    <row r="2179" spans="1:14">
      <c r="A2179" s="163">
        <v>793801</v>
      </c>
      <c r="B2179" s="164">
        <v>793801</v>
      </c>
      <c r="C2179" s="353" t="s">
        <v>2991</v>
      </c>
      <c r="D2179" s="353"/>
      <c r="E2179" s="353"/>
      <c r="F2179" s="353"/>
      <c r="G2179" s="164">
        <v>114</v>
      </c>
      <c r="H2179" s="10">
        <v>663252</v>
      </c>
      <c r="I2179" s="10">
        <v>501258</v>
      </c>
      <c r="J2179" s="10">
        <v>187644</v>
      </c>
      <c r="K2179" s="10">
        <v>597058</v>
      </c>
      <c r="L2179" s="10">
        <v>511404</v>
      </c>
      <c r="M2179" s="10">
        <v>188953</v>
      </c>
      <c r="N2179" s="10">
        <v>2649569</v>
      </c>
    </row>
    <row r="2180" spans="1:14">
      <c r="A2180" s="163">
        <v>793802</v>
      </c>
      <c r="B2180" s="164">
        <v>793802</v>
      </c>
      <c r="C2180" s="353" t="s">
        <v>2992</v>
      </c>
      <c r="D2180" s="353"/>
      <c r="E2180" s="353"/>
      <c r="F2180" s="353"/>
      <c r="G2180" s="164">
        <v>94</v>
      </c>
      <c r="H2180" s="10">
        <v>546892</v>
      </c>
      <c r="I2180" s="10">
        <v>413318</v>
      </c>
      <c r="J2180" s="10">
        <v>154724</v>
      </c>
      <c r="K2180" s="10">
        <v>564179</v>
      </c>
      <c r="L2180" s="10">
        <v>425946</v>
      </c>
      <c r="M2180" s="10">
        <v>188953</v>
      </c>
      <c r="N2180" s="10">
        <v>2294012</v>
      </c>
    </row>
    <row r="2181" spans="1:14">
      <c r="A2181" s="163">
        <v>793804</v>
      </c>
      <c r="B2181" s="164">
        <v>793804</v>
      </c>
      <c r="C2181" s="353" t="s">
        <v>2993</v>
      </c>
      <c r="D2181" s="353"/>
      <c r="E2181" s="353"/>
      <c r="F2181" s="353"/>
      <c r="G2181" s="164">
        <v>140</v>
      </c>
      <c r="H2181" s="10">
        <v>814520</v>
      </c>
      <c r="I2181" s="10">
        <v>615580</v>
      </c>
      <c r="J2181" s="10">
        <v>230440</v>
      </c>
      <c r="K2181" s="10">
        <v>727079</v>
      </c>
      <c r="L2181" s="10">
        <v>546527</v>
      </c>
      <c r="M2181" s="10">
        <v>188953</v>
      </c>
      <c r="N2181" s="10">
        <v>3123099</v>
      </c>
    </row>
    <row r="2182" spans="1:14">
      <c r="A2182" s="163">
        <v>793902</v>
      </c>
      <c r="B2182" s="164">
        <v>793902</v>
      </c>
      <c r="C2182" s="353" t="s">
        <v>2994</v>
      </c>
      <c r="D2182" s="353"/>
      <c r="E2182" s="353"/>
      <c r="F2182" s="353"/>
      <c r="G2182" s="164">
        <v>101</v>
      </c>
      <c r="H2182" s="10">
        <v>587618</v>
      </c>
      <c r="I2182" s="10">
        <v>444097</v>
      </c>
      <c r="J2182" s="10">
        <v>166246</v>
      </c>
      <c r="K2182" s="10">
        <v>579390</v>
      </c>
      <c r="L2182" s="10">
        <v>480958</v>
      </c>
      <c r="M2182" s="10">
        <v>188953</v>
      </c>
      <c r="N2182" s="10">
        <v>2447262</v>
      </c>
    </row>
    <row r="2183" spans="1:14">
      <c r="A2183" s="163">
        <v>795601</v>
      </c>
      <c r="B2183" s="164">
        <v>795601</v>
      </c>
      <c r="C2183" s="353" t="s">
        <v>2995</v>
      </c>
      <c r="D2183" s="353"/>
      <c r="E2183" s="353"/>
      <c r="F2183" s="353"/>
      <c r="G2183" s="164">
        <v>107</v>
      </c>
      <c r="H2183" s="10">
        <v>622526</v>
      </c>
      <c r="I2183" s="10">
        <v>470479</v>
      </c>
      <c r="J2183" s="10">
        <v>176122</v>
      </c>
      <c r="K2183" s="10">
        <v>579390</v>
      </c>
      <c r="L2183" s="10">
        <v>480958</v>
      </c>
      <c r="M2183" s="10">
        <v>188953</v>
      </c>
      <c r="N2183" s="10">
        <v>2518428</v>
      </c>
    </row>
    <row r="2184" spans="1:14">
      <c r="A2184" s="163">
        <v>795602</v>
      </c>
      <c r="B2184" s="164">
        <v>795602</v>
      </c>
      <c r="C2184" s="353" t="s">
        <v>2996</v>
      </c>
      <c r="D2184" s="353"/>
      <c r="E2184" s="353"/>
      <c r="F2184" s="353"/>
      <c r="G2184" s="164">
        <v>110</v>
      </c>
      <c r="H2184" s="10">
        <v>639980</v>
      </c>
      <c r="I2184" s="10">
        <v>483670</v>
      </c>
      <c r="J2184" s="10">
        <v>181060</v>
      </c>
      <c r="K2184" s="10">
        <v>579390</v>
      </c>
      <c r="L2184" s="10">
        <v>480958</v>
      </c>
      <c r="M2184" s="10">
        <v>188953</v>
      </c>
      <c r="N2184" s="10">
        <v>2554011</v>
      </c>
    </row>
    <row r="2185" spans="1:14">
      <c r="A2185" s="163">
        <v>795603</v>
      </c>
      <c r="B2185" s="164">
        <v>795603</v>
      </c>
      <c r="C2185" s="353" t="s">
        <v>2997</v>
      </c>
      <c r="D2185" s="353"/>
      <c r="E2185" s="353"/>
      <c r="F2185" s="353"/>
      <c r="G2185" s="164">
        <v>125</v>
      </c>
      <c r="H2185" s="10">
        <v>727250</v>
      </c>
      <c r="I2185" s="10">
        <v>549625</v>
      </c>
      <c r="J2185" s="10">
        <v>205750</v>
      </c>
      <c r="K2185" s="10">
        <v>597058</v>
      </c>
      <c r="L2185" s="10">
        <v>511404</v>
      </c>
      <c r="M2185" s="10">
        <v>188953</v>
      </c>
      <c r="N2185" s="10">
        <v>2780040</v>
      </c>
    </row>
    <row r="2186" spans="1:14">
      <c r="A2186" s="163">
        <v>795604</v>
      </c>
      <c r="B2186" s="164">
        <v>795604</v>
      </c>
      <c r="C2186" s="353" t="s">
        <v>2998</v>
      </c>
      <c r="D2186" s="353"/>
      <c r="E2186" s="353"/>
      <c r="F2186" s="353"/>
      <c r="G2186" s="164">
        <v>135</v>
      </c>
      <c r="H2186" s="10">
        <v>785430</v>
      </c>
      <c r="I2186" s="10">
        <v>593595</v>
      </c>
      <c r="J2186" s="10">
        <v>222210</v>
      </c>
      <c r="K2186" s="10">
        <v>727079</v>
      </c>
      <c r="L2186" s="10">
        <v>546527</v>
      </c>
      <c r="M2186" s="10">
        <v>188953</v>
      </c>
      <c r="N2186" s="10">
        <v>3063794</v>
      </c>
    </row>
    <row r="2187" spans="1:14">
      <c r="A2187" s="163">
        <v>798801</v>
      </c>
      <c r="B2187" s="164">
        <v>798801</v>
      </c>
      <c r="C2187" s="353" t="s">
        <v>2999</v>
      </c>
      <c r="D2187" s="353"/>
      <c r="E2187" s="353"/>
      <c r="F2187" s="353"/>
      <c r="G2187" s="164">
        <v>94</v>
      </c>
      <c r="H2187" s="10">
        <v>546892</v>
      </c>
      <c r="I2187" s="10">
        <v>413318</v>
      </c>
      <c r="J2187" s="10">
        <v>154724</v>
      </c>
      <c r="K2187" s="10">
        <v>564179</v>
      </c>
      <c r="L2187" s="10">
        <v>425946</v>
      </c>
      <c r="M2187" s="10">
        <v>188953</v>
      </c>
      <c r="N2187" s="10">
        <v>2294012</v>
      </c>
    </row>
    <row r="2188" spans="1:14">
      <c r="A2188" s="163">
        <v>799703</v>
      </c>
      <c r="B2188" s="164">
        <v>799703</v>
      </c>
      <c r="C2188" s="353" t="s">
        <v>3000</v>
      </c>
      <c r="D2188" s="353"/>
      <c r="E2188" s="353"/>
      <c r="F2188" s="353"/>
      <c r="G2188" s="164">
        <v>114</v>
      </c>
      <c r="H2188" s="10">
        <v>663252</v>
      </c>
      <c r="I2188" s="10">
        <v>501258</v>
      </c>
      <c r="J2188" s="10">
        <v>187644</v>
      </c>
      <c r="K2188" s="10">
        <v>597058</v>
      </c>
      <c r="L2188" s="10">
        <v>511404</v>
      </c>
      <c r="M2188" s="10">
        <v>188953</v>
      </c>
      <c r="N2188" s="10">
        <v>2649569</v>
      </c>
    </row>
    <row r="2189" spans="1:14">
      <c r="A2189" s="163">
        <v>799704</v>
      </c>
      <c r="B2189" s="164">
        <v>799704</v>
      </c>
      <c r="C2189" s="353" t="s">
        <v>3001</v>
      </c>
      <c r="D2189" s="353"/>
      <c r="E2189" s="353"/>
      <c r="F2189" s="353"/>
      <c r="G2189" s="164">
        <v>134</v>
      </c>
      <c r="H2189" s="10">
        <v>779612</v>
      </c>
      <c r="I2189" s="10">
        <v>589198</v>
      </c>
      <c r="J2189" s="10">
        <v>220564</v>
      </c>
      <c r="K2189" s="10">
        <v>727079</v>
      </c>
      <c r="L2189" s="10">
        <v>546527</v>
      </c>
      <c r="M2189" s="10">
        <v>188953</v>
      </c>
      <c r="N2189" s="10">
        <v>3051933</v>
      </c>
    </row>
    <row r="2190" spans="1:14">
      <c r="A2190" s="163">
        <v>799803</v>
      </c>
      <c r="B2190" s="164">
        <v>799803</v>
      </c>
      <c r="C2190" s="353" t="s">
        <v>3002</v>
      </c>
      <c r="D2190" s="353"/>
      <c r="E2190" s="353"/>
      <c r="F2190" s="353"/>
      <c r="G2190" s="164">
        <v>107</v>
      </c>
      <c r="H2190" s="10">
        <v>622526</v>
      </c>
      <c r="I2190" s="10">
        <v>470479</v>
      </c>
      <c r="J2190" s="10">
        <v>176122</v>
      </c>
      <c r="K2190" s="10">
        <v>579390</v>
      </c>
      <c r="L2190" s="10">
        <v>480958</v>
      </c>
      <c r="M2190" s="10">
        <v>188953</v>
      </c>
      <c r="N2190" s="10">
        <v>2518428</v>
      </c>
    </row>
    <row r="2191" spans="1:14">
      <c r="A2191" s="163">
        <v>799804</v>
      </c>
      <c r="B2191" s="164">
        <v>799804</v>
      </c>
      <c r="C2191" s="353" t="s">
        <v>3003</v>
      </c>
      <c r="D2191" s="353"/>
      <c r="E2191" s="353"/>
      <c r="F2191" s="353"/>
      <c r="G2191" s="164">
        <v>121</v>
      </c>
      <c r="H2191" s="10">
        <v>703978</v>
      </c>
      <c r="I2191" s="10">
        <v>532037</v>
      </c>
      <c r="J2191" s="10">
        <v>199166</v>
      </c>
      <c r="K2191" s="10">
        <v>597058</v>
      </c>
      <c r="L2191" s="10">
        <v>511404</v>
      </c>
      <c r="M2191" s="10">
        <v>188953</v>
      </c>
      <c r="N2191" s="10">
        <v>2732596</v>
      </c>
    </row>
    <row r="2192" spans="1:14">
      <c r="A2192" s="163">
        <v>799807</v>
      </c>
      <c r="B2192" s="164">
        <v>799807</v>
      </c>
      <c r="C2192" s="353" t="s">
        <v>3004</v>
      </c>
      <c r="D2192" s="353"/>
      <c r="E2192" s="353"/>
      <c r="F2192" s="353"/>
      <c r="G2192" s="164">
        <v>121</v>
      </c>
      <c r="H2192" s="10">
        <v>703978</v>
      </c>
      <c r="I2192" s="10">
        <v>532037</v>
      </c>
      <c r="J2192" s="10">
        <v>199166</v>
      </c>
      <c r="K2192" s="10">
        <v>597058</v>
      </c>
      <c r="L2192" s="10">
        <v>511404</v>
      </c>
      <c r="M2192" s="10">
        <v>188953</v>
      </c>
      <c r="N2192" s="10">
        <v>2732596</v>
      </c>
    </row>
    <row r="2193" spans="1:14">
      <c r="A2193" s="163">
        <v>839909</v>
      </c>
      <c r="B2193" s="164">
        <v>839909</v>
      </c>
      <c r="C2193" s="353" t="s">
        <v>3005</v>
      </c>
      <c r="D2193" s="353"/>
      <c r="E2193" s="353"/>
      <c r="F2193" s="353"/>
      <c r="G2193" s="164">
        <v>54</v>
      </c>
      <c r="H2193" s="10">
        <v>314172</v>
      </c>
      <c r="I2193" s="10">
        <v>237438</v>
      </c>
      <c r="J2193" s="10">
        <v>88884</v>
      </c>
      <c r="K2193" s="10">
        <v>316617</v>
      </c>
      <c r="L2193" s="10">
        <v>223923</v>
      </c>
      <c r="M2193" s="10">
        <v>188953</v>
      </c>
      <c r="N2193" s="10">
        <v>1369987</v>
      </c>
    </row>
    <row r="2194" spans="1:14">
      <c r="A2194" s="163">
        <v>770930</v>
      </c>
      <c r="B2194" s="164">
        <v>770930</v>
      </c>
      <c r="C2194" s="353" t="s">
        <v>3006</v>
      </c>
      <c r="D2194" s="353"/>
      <c r="E2194" s="353"/>
      <c r="F2194" s="353"/>
      <c r="G2194" s="164">
        <v>140</v>
      </c>
      <c r="H2194" s="10">
        <v>814520</v>
      </c>
      <c r="I2194" s="10">
        <v>615580</v>
      </c>
      <c r="J2194" s="10">
        <v>230440</v>
      </c>
      <c r="K2194" s="10">
        <v>727079</v>
      </c>
      <c r="L2194" s="10">
        <v>546527</v>
      </c>
      <c r="M2194" s="10">
        <v>188953</v>
      </c>
      <c r="N2194" s="10">
        <v>3123099</v>
      </c>
    </row>
    <row r="2195" spans="1:14">
      <c r="A2195" s="163">
        <v>770931</v>
      </c>
      <c r="B2195" s="164">
        <v>770931</v>
      </c>
      <c r="C2195" s="353" t="s">
        <v>3007</v>
      </c>
      <c r="D2195" s="353"/>
      <c r="E2195" s="353"/>
      <c r="F2195" s="353"/>
      <c r="G2195" s="164">
        <v>120</v>
      </c>
      <c r="H2195" s="10">
        <v>698160</v>
      </c>
      <c r="I2195" s="10">
        <v>527640</v>
      </c>
      <c r="J2195" s="10">
        <v>197520</v>
      </c>
      <c r="K2195" s="10">
        <v>597058</v>
      </c>
      <c r="L2195" s="10">
        <v>511404</v>
      </c>
      <c r="M2195" s="10">
        <v>188953</v>
      </c>
      <c r="N2195" s="10">
        <v>2720735</v>
      </c>
    </row>
    <row r="2196" spans="1:14">
      <c r="A2196" s="163">
        <v>770932</v>
      </c>
      <c r="B2196" s="167">
        <v>770932</v>
      </c>
      <c r="C2196" s="351" t="s">
        <v>3008</v>
      </c>
      <c r="D2196" s="351"/>
      <c r="E2196" s="351"/>
      <c r="F2196" s="351"/>
      <c r="G2196" s="164">
        <v>42</v>
      </c>
      <c r="H2196" s="10">
        <v>244356</v>
      </c>
      <c r="I2196" s="10">
        <v>184674</v>
      </c>
      <c r="J2196" s="10">
        <v>0</v>
      </c>
      <c r="K2196" s="10">
        <v>216885</v>
      </c>
      <c r="L2196" s="10">
        <v>176709</v>
      </c>
      <c r="M2196" s="10">
        <v>188953</v>
      </c>
      <c r="N2196" s="10">
        <v>1011577</v>
      </c>
    </row>
    <row r="2197" spans="1:14">
      <c r="A2197" s="163">
        <v>796905</v>
      </c>
      <c r="B2197" s="164">
        <v>796905</v>
      </c>
      <c r="C2197" s="353" t="s">
        <v>3009</v>
      </c>
      <c r="D2197" s="353"/>
      <c r="E2197" s="353"/>
      <c r="F2197" s="353"/>
      <c r="G2197" s="164">
        <v>120</v>
      </c>
      <c r="H2197" s="10">
        <v>698160</v>
      </c>
      <c r="I2197" s="10">
        <v>527640</v>
      </c>
      <c r="J2197" s="10">
        <v>197520</v>
      </c>
      <c r="K2197" s="10">
        <v>597058</v>
      </c>
      <c r="L2197" s="10">
        <v>511404</v>
      </c>
      <c r="M2197" s="10">
        <v>188953</v>
      </c>
      <c r="N2197" s="10">
        <v>2720735</v>
      </c>
    </row>
    <row r="2198" spans="1:14">
      <c r="A2198" s="163">
        <v>786930</v>
      </c>
      <c r="B2198" s="164">
        <v>786930</v>
      </c>
      <c r="C2198" s="353" t="s">
        <v>3010</v>
      </c>
      <c r="D2198" s="353"/>
      <c r="E2198" s="353"/>
      <c r="F2198" s="353"/>
      <c r="G2198" s="164">
        <v>107</v>
      </c>
      <c r="H2198" s="10">
        <v>622526</v>
      </c>
      <c r="I2198" s="10">
        <v>470479</v>
      </c>
      <c r="J2198" s="10">
        <v>176122</v>
      </c>
      <c r="K2198" s="10">
        <v>579390</v>
      </c>
      <c r="L2198" s="10">
        <v>480958</v>
      </c>
      <c r="M2198" s="10">
        <v>188953</v>
      </c>
      <c r="N2198" s="10">
        <v>2518428</v>
      </c>
    </row>
    <row r="2199" spans="1:14">
      <c r="A2199" s="163">
        <v>786931</v>
      </c>
      <c r="B2199" s="164">
        <v>786931</v>
      </c>
      <c r="C2199" s="353" t="s">
        <v>3011</v>
      </c>
      <c r="D2199" s="353"/>
      <c r="E2199" s="353"/>
      <c r="F2199" s="353"/>
      <c r="G2199" s="164">
        <v>127</v>
      </c>
      <c r="H2199" s="10">
        <v>738886</v>
      </c>
      <c r="I2199" s="10">
        <v>558419</v>
      </c>
      <c r="J2199" s="10">
        <v>209042</v>
      </c>
      <c r="K2199" s="10">
        <v>597058</v>
      </c>
      <c r="L2199" s="10">
        <v>511404</v>
      </c>
      <c r="M2199" s="10">
        <v>188953</v>
      </c>
      <c r="N2199" s="10">
        <v>2803762</v>
      </c>
    </row>
    <row r="2200" spans="1:14">
      <c r="A2200" s="163">
        <v>786935</v>
      </c>
      <c r="B2200" s="164">
        <v>786935</v>
      </c>
      <c r="C2200" s="353" t="s">
        <v>3012</v>
      </c>
      <c r="D2200" s="353"/>
      <c r="E2200" s="353"/>
      <c r="F2200" s="353"/>
      <c r="G2200" s="164">
        <v>94</v>
      </c>
      <c r="H2200" s="10">
        <v>546892</v>
      </c>
      <c r="I2200" s="10">
        <v>413318</v>
      </c>
      <c r="J2200" s="10">
        <v>154724</v>
      </c>
      <c r="K2200" s="10">
        <v>564179</v>
      </c>
      <c r="L2200" s="10">
        <v>425946</v>
      </c>
      <c r="M2200" s="10">
        <v>188953</v>
      </c>
      <c r="N2200" s="10">
        <v>2294012</v>
      </c>
    </row>
    <row r="2201" spans="1:14">
      <c r="A2201" s="163">
        <v>786936</v>
      </c>
      <c r="B2201" s="164">
        <v>786936</v>
      </c>
      <c r="C2201" s="353" t="s">
        <v>3013</v>
      </c>
      <c r="D2201" s="353"/>
      <c r="E2201" s="353"/>
      <c r="F2201" s="353"/>
      <c r="G2201" s="164">
        <v>107</v>
      </c>
      <c r="H2201" s="10">
        <v>622526</v>
      </c>
      <c r="I2201" s="10">
        <v>470479</v>
      </c>
      <c r="J2201" s="10">
        <v>176122</v>
      </c>
      <c r="K2201" s="10">
        <v>579390</v>
      </c>
      <c r="L2201" s="10">
        <v>480958</v>
      </c>
      <c r="M2201" s="10">
        <v>188953</v>
      </c>
      <c r="N2201" s="10">
        <v>2518428</v>
      </c>
    </row>
    <row r="2202" spans="1:14">
      <c r="A2202" s="163">
        <v>772103</v>
      </c>
      <c r="B2202" s="164">
        <v>772103</v>
      </c>
      <c r="C2202" s="353" t="s">
        <v>3014</v>
      </c>
      <c r="D2202" s="353"/>
      <c r="E2202" s="353"/>
      <c r="F2202" s="353"/>
      <c r="G2202" s="164">
        <v>74</v>
      </c>
      <c r="H2202" s="10">
        <v>430532</v>
      </c>
      <c r="I2202" s="10">
        <v>325378</v>
      </c>
      <c r="J2202" s="10">
        <v>121804</v>
      </c>
      <c r="K2202" s="10">
        <v>447888</v>
      </c>
      <c r="L2202" s="10">
        <v>345615</v>
      </c>
      <c r="M2202" s="10">
        <v>188953</v>
      </c>
      <c r="N2202" s="10">
        <v>1860170</v>
      </c>
    </row>
    <row r="2203" spans="1:14">
      <c r="A2203" s="163">
        <v>772105</v>
      </c>
      <c r="B2203" s="164">
        <v>772105</v>
      </c>
      <c r="C2203" s="353" t="s">
        <v>3015</v>
      </c>
      <c r="D2203" s="353"/>
      <c r="E2203" s="353"/>
      <c r="F2203" s="353"/>
      <c r="G2203" s="164">
        <v>74</v>
      </c>
      <c r="H2203" s="10">
        <v>430532</v>
      </c>
      <c r="I2203" s="10">
        <v>325378</v>
      </c>
      <c r="J2203" s="10">
        <v>121804</v>
      </c>
      <c r="K2203" s="10">
        <v>447888</v>
      </c>
      <c r="L2203" s="10">
        <v>345615</v>
      </c>
      <c r="M2203" s="10">
        <v>188953</v>
      </c>
      <c r="N2203" s="10">
        <v>1860170</v>
      </c>
    </row>
    <row r="2204" spans="1:14">
      <c r="A2204" s="163">
        <v>778104</v>
      </c>
      <c r="B2204" s="164">
        <v>778104</v>
      </c>
      <c r="C2204" s="353" t="s">
        <v>3016</v>
      </c>
      <c r="D2204" s="353"/>
      <c r="E2204" s="353"/>
      <c r="F2204" s="353"/>
      <c r="G2204" s="164">
        <v>74</v>
      </c>
      <c r="H2204" s="10">
        <v>430532</v>
      </c>
      <c r="I2204" s="10">
        <v>325378</v>
      </c>
      <c r="J2204" s="10">
        <v>121804</v>
      </c>
      <c r="K2204" s="10">
        <v>447888</v>
      </c>
      <c r="L2204" s="10">
        <v>345615</v>
      </c>
      <c r="M2204" s="10">
        <v>188953</v>
      </c>
      <c r="N2204" s="10">
        <v>1860170</v>
      </c>
    </row>
    <row r="2205" spans="1:14">
      <c r="A2205" s="163">
        <v>778105</v>
      </c>
      <c r="B2205" s="164">
        <v>778105</v>
      </c>
      <c r="C2205" s="353" t="s">
        <v>3017</v>
      </c>
      <c r="D2205" s="353"/>
      <c r="E2205" s="353"/>
      <c r="F2205" s="353"/>
      <c r="G2205" s="164">
        <v>74</v>
      </c>
      <c r="H2205" s="10">
        <v>430532</v>
      </c>
      <c r="I2205" s="10">
        <v>325378</v>
      </c>
      <c r="J2205" s="10">
        <v>121804</v>
      </c>
      <c r="K2205" s="10">
        <v>447888</v>
      </c>
      <c r="L2205" s="10">
        <v>345615</v>
      </c>
      <c r="M2205" s="10">
        <v>188953</v>
      </c>
      <c r="N2205" s="10">
        <v>1860170</v>
      </c>
    </row>
    <row r="2206" spans="1:14">
      <c r="A2206" s="163">
        <v>779941</v>
      </c>
      <c r="B2206" s="164">
        <v>779941</v>
      </c>
      <c r="C2206" s="353" t="s">
        <v>3018</v>
      </c>
      <c r="D2206" s="353"/>
      <c r="E2206" s="353"/>
      <c r="F2206" s="353"/>
      <c r="G2206" s="164">
        <v>150</v>
      </c>
      <c r="H2206" s="10">
        <v>872700</v>
      </c>
      <c r="I2206" s="10">
        <v>659550</v>
      </c>
      <c r="J2206" s="10">
        <v>246900</v>
      </c>
      <c r="K2206" s="10">
        <v>727079</v>
      </c>
      <c r="L2206" s="10">
        <v>546527</v>
      </c>
      <c r="M2206" s="10">
        <v>188953</v>
      </c>
      <c r="N2206" s="10">
        <v>3241709</v>
      </c>
    </row>
    <row r="2207" spans="1:14">
      <c r="A2207" s="163">
        <v>790930</v>
      </c>
      <c r="B2207" s="164">
        <v>790930</v>
      </c>
      <c r="C2207" s="353" t="s">
        <v>3019</v>
      </c>
      <c r="D2207" s="353"/>
      <c r="E2207" s="353"/>
      <c r="F2207" s="353"/>
      <c r="G2207" s="164">
        <v>107</v>
      </c>
      <c r="H2207" s="10">
        <v>622526</v>
      </c>
      <c r="I2207" s="10">
        <v>470479</v>
      </c>
      <c r="J2207" s="10">
        <v>176122</v>
      </c>
      <c r="K2207" s="10">
        <v>579390</v>
      </c>
      <c r="L2207" s="10">
        <v>480958</v>
      </c>
      <c r="M2207" s="10">
        <v>188953</v>
      </c>
      <c r="N2207" s="10">
        <v>2518428</v>
      </c>
    </row>
    <row r="2208" spans="1:14">
      <c r="A2208" s="163">
        <v>790931</v>
      </c>
      <c r="B2208" s="164">
        <v>790931</v>
      </c>
      <c r="C2208" s="353" t="s">
        <v>3020</v>
      </c>
      <c r="D2208" s="353"/>
      <c r="E2208" s="353"/>
      <c r="F2208" s="353"/>
      <c r="G2208" s="164">
        <v>40</v>
      </c>
      <c r="H2208" s="10">
        <v>232720</v>
      </c>
      <c r="I2208" s="10">
        <v>175880</v>
      </c>
      <c r="J2208" s="10">
        <v>0</v>
      </c>
      <c r="K2208" s="10">
        <v>172669</v>
      </c>
      <c r="L2208" s="10">
        <v>129145</v>
      </c>
      <c r="M2208" s="10">
        <v>188953</v>
      </c>
      <c r="N2208" s="10">
        <v>899367</v>
      </c>
    </row>
    <row r="2209" spans="1:14">
      <c r="A2209" s="163">
        <v>790932</v>
      </c>
      <c r="B2209" s="164">
        <v>790932</v>
      </c>
      <c r="C2209" s="353" t="s">
        <v>3021</v>
      </c>
      <c r="D2209" s="353"/>
      <c r="E2209" s="353"/>
      <c r="F2209" s="353"/>
      <c r="G2209" s="164">
        <v>107</v>
      </c>
      <c r="H2209" s="10">
        <v>622526</v>
      </c>
      <c r="I2209" s="10">
        <v>470479</v>
      </c>
      <c r="J2209" s="10">
        <v>176122</v>
      </c>
      <c r="K2209" s="10">
        <v>579390</v>
      </c>
      <c r="L2209" s="10">
        <v>480958</v>
      </c>
      <c r="M2209" s="10">
        <v>188953</v>
      </c>
      <c r="N2209" s="10">
        <v>2518428</v>
      </c>
    </row>
    <row r="2210" spans="1:14">
      <c r="A2210" s="163">
        <v>790933</v>
      </c>
      <c r="B2210" s="164">
        <v>790933</v>
      </c>
      <c r="C2210" s="353" t="s">
        <v>3022</v>
      </c>
      <c r="D2210" s="353"/>
      <c r="E2210" s="353"/>
      <c r="F2210" s="353"/>
      <c r="G2210" s="164">
        <v>27</v>
      </c>
      <c r="H2210" s="10">
        <v>157086</v>
      </c>
      <c r="I2210" s="10">
        <v>118719</v>
      </c>
      <c r="J2210" s="10">
        <v>0</v>
      </c>
      <c r="K2210" s="10">
        <v>104490</v>
      </c>
      <c r="L2210" s="10">
        <v>124834</v>
      </c>
      <c r="M2210" s="10">
        <v>188953</v>
      </c>
      <c r="N2210" s="10">
        <v>694082</v>
      </c>
    </row>
    <row r="2211" spans="1:14">
      <c r="A2211" s="163">
        <v>797901</v>
      </c>
      <c r="B2211" s="164">
        <v>797901</v>
      </c>
      <c r="C2211" s="353" t="s">
        <v>3023</v>
      </c>
      <c r="D2211" s="353"/>
      <c r="E2211" s="353"/>
      <c r="F2211" s="353"/>
      <c r="G2211" s="164">
        <v>107</v>
      </c>
      <c r="H2211" s="10">
        <v>622526</v>
      </c>
      <c r="I2211" s="10">
        <v>470479</v>
      </c>
      <c r="J2211" s="10">
        <v>176122</v>
      </c>
      <c r="K2211" s="10">
        <v>579390</v>
      </c>
      <c r="L2211" s="10">
        <v>480958</v>
      </c>
      <c r="M2211" s="10">
        <v>188953</v>
      </c>
      <c r="N2211" s="10">
        <v>2518428</v>
      </c>
    </row>
    <row r="2212" spans="1:14">
      <c r="A2212" s="163">
        <v>797902</v>
      </c>
      <c r="B2212" s="164">
        <v>797902</v>
      </c>
      <c r="C2212" s="353" t="s">
        <v>3024</v>
      </c>
      <c r="D2212" s="353"/>
      <c r="E2212" s="353"/>
      <c r="F2212" s="353"/>
      <c r="G2212" s="164">
        <v>40</v>
      </c>
      <c r="H2212" s="10">
        <v>232720</v>
      </c>
      <c r="I2212" s="10">
        <v>175880</v>
      </c>
      <c r="J2212" s="10">
        <v>0</v>
      </c>
      <c r="K2212" s="10">
        <v>172669</v>
      </c>
      <c r="L2212" s="10">
        <v>129145</v>
      </c>
      <c r="M2212" s="10">
        <v>188953</v>
      </c>
      <c r="N2212" s="10">
        <v>899367</v>
      </c>
    </row>
    <row r="2213" spans="1:14">
      <c r="A2213" s="163">
        <v>793103</v>
      </c>
      <c r="B2213" s="164">
        <v>793103</v>
      </c>
      <c r="C2213" s="353" t="s">
        <v>3025</v>
      </c>
      <c r="D2213" s="353"/>
      <c r="E2213" s="353"/>
      <c r="F2213" s="353"/>
      <c r="G2213" s="164">
        <v>107</v>
      </c>
      <c r="H2213" s="10">
        <v>622526</v>
      </c>
      <c r="I2213" s="10">
        <v>470479</v>
      </c>
      <c r="J2213" s="10">
        <v>176122</v>
      </c>
      <c r="K2213" s="10">
        <v>579390</v>
      </c>
      <c r="L2213" s="10">
        <v>480958</v>
      </c>
      <c r="M2213" s="10">
        <v>188953</v>
      </c>
      <c r="N2213" s="10">
        <v>2518428</v>
      </c>
    </row>
    <row r="2214" spans="1:14" ht="24">
      <c r="A2214" s="163">
        <v>793952</v>
      </c>
      <c r="B2214" s="164">
        <v>793952</v>
      </c>
      <c r="C2214" s="353" t="s">
        <v>3026</v>
      </c>
      <c r="D2214" s="353"/>
      <c r="E2214" s="353"/>
      <c r="F2214" s="353"/>
      <c r="G2214" s="164">
        <v>220</v>
      </c>
      <c r="H2214" s="10">
        <v>1279960</v>
      </c>
      <c r="I2214" s="10">
        <v>967340</v>
      </c>
      <c r="J2214" s="10">
        <v>362120</v>
      </c>
      <c r="K2214" s="10">
        <v>1089802</v>
      </c>
      <c r="L2214" s="10" t="s">
        <v>440</v>
      </c>
      <c r="M2214" s="10">
        <v>188953</v>
      </c>
      <c r="N2214" s="10">
        <v>3888175</v>
      </c>
    </row>
    <row r="2215" spans="1:14" ht="24">
      <c r="A2215" s="163">
        <v>798901</v>
      </c>
      <c r="B2215" s="164">
        <v>798901</v>
      </c>
      <c r="C2215" s="353" t="s">
        <v>3027</v>
      </c>
      <c r="D2215" s="353"/>
      <c r="E2215" s="353"/>
      <c r="F2215" s="353"/>
      <c r="G2215" s="164">
        <v>200</v>
      </c>
      <c r="H2215" s="10">
        <v>1163600</v>
      </c>
      <c r="I2215" s="10">
        <v>879400</v>
      </c>
      <c r="J2215" s="10">
        <v>329200</v>
      </c>
      <c r="K2215" s="10">
        <v>963288</v>
      </c>
      <c r="L2215" s="10" t="s">
        <v>440</v>
      </c>
      <c r="M2215" s="10">
        <v>188953</v>
      </c>
      <c r="N2215" s="10">
        <v>3524441</v>
      </c>
    </row>
    <row r="2216" spans="1:14" ht="24">
      <c r="A2216" s="163">
        <v>810102</v>
      </c>
      <c r="B2216" s="164">
        <v>810102</v>
      </c>
      <c r="C2216" s="353" t="s">
        <v>3028</v>
      </c>
      <c r="D2216" s="353"/>
      <c r="E2216" s="353"/>
      <c r="F2216" s="353"/>
      <c r="G2216" s="164">
        <v>630</v>
      </c>
      <c r="H2216" s="10">
        <v>3665340</v>
      </c>
      <c r="I2216" s="10">
        <v>2770110</v>
      </c>
      <c r="J2216" s="10">
        <v>2770110</v>
      </c>
      <c r="K2216" s="10">
        <v>3463110</v>
      </c>
      <c r="L2216" s="10" t="s">
        <v>440</v>
      </c>
      <c r="M2216" s="10">
        <v>188953</v>
      </c>
      <c r="N2216" s="10">
        <v>12857623</v>
      </c>
    </row>
    <row r="2217" spans="1:14" ht="24">
      <c r="A2217" s="163">
        <v>810107</v>
      </c>
      <c r="B2217" s="164">
        <v>810107</v>
      </c>
      <c r="C2217" s="353" t="s">
        <v>3029</v>
      </c>
      <c r="D2217" s="353"/>
      <c r="E2217" s="353"/>
      <c r="F2217" s="353"/>
      <c r="G2217" s="164">
        <v>630</v>
      </c>
      <c r="H2217" s="10">
        <v>3665340</v>
      </c>
      <c r="I2217" s="10">
        <v>2770110</v>
      </c>
      <c r="J2217" s="10">
        <v>2770110</v>
      </c>
      <c r="K2217" s="10">
        <v>3463110</v>
      </c>
      <c r="L2217" s="10" t="s">
        <v>440</v>
      </c>
      <c r="M2217" s="10">
        <v>188953</v>
      </c>
      <c r="N2217" s="10">
        <v>12857623</v>
      </c>
    </row>
    <row r="2218" spans="1:14" ht="24">
      <c r="A2218" s="163">
        <v>810109</v>
      </c>
      <c r="B2218" s="164">
        <v>810109</v>
      </c>
      <c r="C2218" s="353" t="s">
        <v>3030</v>
      </c>
      <c r="D2218" s="353"/>
      <c r="E2218" s="353"/>
      <c r="F2218" s="353"/>
      <c r="G2218" s="164">
        <v>275</v>
      </c>
      <c r="H2218" s="10">
        <v>1599950</v>
      </c>
      <c r="I2218" s="10">
        <v>1209175</v>
      </c>
      <c r="J2218" s="10">
        <v>452650</v>
      </c>
      <c r="K2218" s="10">
        <v>1390328</v>
      </c>
      <c r="L2218" s="10" t="s">
        <v>440</v>
      </c>
      <c r="M2218" s="10">
        <v>188953</v>
      </c>
      <c r="N2218" s="10">
        <v>4841056</v>
      </c>
    </row>
    <row r="2219" spans="1:14" ht="24">
      <c r="A2219" s="163">
        <v>810111</v>
      </c>
      <c r="B2219" s="164">
        <v>810111</v>
      </c>
      <c r="C2219" s="353" t="s">
        <v>3031</v>
      </c>
      <c r="D2219" s="353"/>
      <c r="E2219" s="353"/>
      <c r="F2219" s="353"/>
      <c r="G2219" s="164">
        <v>275</v>
      </c>
      <c r="H2219" s="10">
        <v>1599950</v>
      </c>
      <c r="I2219" s="10">
        <v>1209175</v>
      </c>
      <c r="J2219" s="10">
        <v>452650</v>
      </c>
      <c r="K2219" s="10">
        <v>1390328</v>
      </c>
      <c r="L2219" s="10" t="s">
        <v>440</v>
      </c>
      <c r="M2219" s="10">
        <v>188953</v>
      </c>
      <c r="N2219" s="10">
        <v>4841056</v>
      </c>
    </row>
    <row r="2220" spans="1:14" ht="24">
      <c r="A2220" s="163">
        <v>810113</v>
      </c>
      <c r="B2220" s="164">
        <v>810113</v>
      </c>
      <c r="C2220" s="353" t="s">
        <v>3032</v>
      </c>
      <c r="D2220" s="353"/>
      <c r="E2220" s="353"/>
      <c r="F2220" s="353"/>
      <c r="G2220" s="164">
        <v>275</v>
      </c>
      <c r="H2220" s="10">
        <v>1599950</v>
      </c>
      <c r="I2220" s="10">
        <v>1209175</v>
      </c>
      <c r="J2220" s="10">
        <v>452650</v>
      </c>
      <c r="K2220" s="10">
        <v>1390328</v>
      </c>
      <c r="L2220" s="10" t="s">
        <v>440</v>
      </c>
      <c r="M2220" s="10">
        <v>188953</v>
      </c>
      <c r="N2220" s="10">
        <v>4841056</v>
      </c>
    </row>
    <row r="2221" spans="1:14" ht="24">
      <c r="A2221" s="163">
        <v>810203</v>
      </c>
      <c r="B2221" s="164">
        <v>810203</v>
      </c>
      <c r="C2221" s="353" t="s">
        <v>3033</v>
      </c>
      <c r="D2221" s="353"/>
      <c r="E2221" s="353"/>
      <c r="F2221" s="353"/>
      <c r="G2221" s="164">
        <v>210</v>
      </c>
      <c r="H2221" s="10">
        <v>1221780</v>
      </c>
      <c r="I2221" s="10">
        <v>923370</v>
      </c>
      <c r="J2221" s="10">
        <v>345660</v>
      </c>
      <c r="K2221" s="10">
        <v>1089802</v>
      </c>
      <c r="L2221" s="10" t="s">
        <v>440</v>
      </c>
      <c r="M2221" s="10">
        <v>188953</v>
      </c>
      <c r="N2221" s="10">
        <v>3769565</v>
      </c>
    </row>
    <row r="2222" spans="1:14" ht="24">
      <c r="A2222" s="163">
        <v>810205</v>
      </c>
      <c r="B2222" s="164">
        <v>810205</v>
      </c>
      <c r="C2222" s="353" t="s">
        <v>3034</v>
      </c>
      <c r="D2222" s="353"/>
      <c r="E2222" s="353"/>
      <c r="F2222" s="353"/>
      <c r="G2222" s="164">
        <v>300</v>
      </c>
      <c r="H2222" s="10">
        <v>1745400</v>
      </c>
      <c r="I2222" s="10">
        <v>1319100</v>
      </c>
      <c r="J2222" s="10">
        <v>493800</v>
      </c>
      <c r="K2222" s="10">
        <v>1564130</v>
      </c>
      <c r="L2222" s="10" t="s">
        <v>440</v>
      </c>
      <c r="M2222" s="10">
        <v>188953</v>
      </c>
      <c r="N2222" s="10">
        <v>5311383</v>
      </c>
    </row>
    <row r="2223" spans="1:14" ht="24">
      <c r="A2223" s="163">
        <v>810304</v>
      </c>
      <c r="B2223" s="164">
        <v>810304</v>
      </c>
      <c r="C2223" s="353" t="s">
        <v>3035</v>
      </c>
      <c r="D2223" s="353"/>
      <c r="E2223" s="353"/>
      <c r="F2223" s="353"/>
      <c r="G2223" s="164">
        <v>275</v>
      </c>
      <c r="H2223" s="10">
        <v>1599950</v>
      </c>
      <c r="I2223" s="10">
        <v>1209175</v>
      </c>
      <c r="J2223" s="10">
        <v>452650</v>
      </c>
      <c r="K2223" s="10">
        <v>1390328</v>
      </c>
      <c r="L2223" s="10" t="s">
        <v>440</v>
      </c>
      <c r="M2223" s="10">
        <v>188953</v>
      </c>
      <c r="N2223" s="10">
        <v>4841056</v>
      </c>
    </row>
    <row r="2224" spans="1:14" ht="24">
      <c r="A2224" s="163">
        <v>810306</v>
      </c>
      <c r="B2224" s="164">
        <v>810306</v>
      </c>
      <c r="C2224" s="353" t="s">
        <v>3036</v>
      </c>
      <c r="D2224" s="353"/>
      <c r="E2224" s="353"/>
      <c r="F2224" s="353"/>
      <c r="G2224" s="164">
        <v>275</v>
      </c>
      <c r="H2224" s="10">
        <v>1599950</v>
      </c>
      <c r="I2224" s="10">
        <v>1209175</v>
      </c>
      <c r="J2224" s="10">
        <v>452650</v>
      </c>
      <c r="K2224" s="10">
        <v>1390328</v>
      </c>
      <c r="L2224" s="10" t="s">
        <v>440</v>
      </c>
      <c r="M2224" s="10">
        <v>188953</v>
      </c>
      <c r="N2224" s="10">
        <v>4841056</v>
      </c>
    </row>
    <row r="2225" spans="1:14" ht="24">
      <c r="A2225" s="163">
        <v>810411</v>
      </c>
      <c r="B2225" s="164">
        <v>810411</v>
      </c>
      <c r="C2225" s="353" t="s">
        <v>3037</v>
      </c>
      <c r="D2225" s="353"/>
      <c r="E2225" s="353"/>
      <c r="F2225" s="353"/>
      <c r="G2225" s="164">
        <v>300</v>
      </c>
      <c r="H2225" s="10">
        <v>1745400</v>
      </c>
      <c r="I2225" s="10">
        <v>1319100</v>
      </c>
      <c r="J2225" s="10">
        <v>493800</v>
      </c>
      <c r="K2225" s="10">
        <v>1564130</v>
      </c>
      <c r="L2225" s="10" t="s">
        <v>440</v>
      </c>
      <c r="M2225" s="10">
        <v>188953</v>
      </c>
      <c r="N2225" s="10">
        <v>5311383</v>
      </c>
    </row>
    <row r="2226" spans="1:14" ht="24">
      <c r="A2226" s="163">
        <v>810412</v>
      </c>
      <c r="B2226" s="164">
        <v>810412</v>
      </c>
      <c r="C2226" s="353" t="s">
        <v>3038</v>
      </c>
      <c r="D2226" s="353"/>
      <c r="E2226" s="353"/>
      <c r="F2226" s="353"/>
      <c r="G2226" s="164">
        <v>300</v>
      </c>
      <c r="H2226" s="10">
        <v>1745400</v>
      </c>
      <c r="I2226" s="10">
        <v>1319100</v>
      </c>
      <c r="J2226" s="10">
        <v>493800</v>
      </c>
      <c r="K2226" s="10">
        <v>1564130</v>
      </c>
      <c r="L2226" s="10" t="s">
        <v>440</v>
      </c>
      <c r="M2226" s="10">
        <v>188953</v>
      </c>
      <c r="N2226" s="10">
        <v>5311383</v>
      </c>
    </row>
    <row r="2227" spans="1:14" ht="24">
      <c r="A2227" s="163">
        <v>810514</v>
      </c>
      <c r="B2227" s="164">
        <v>810514</v>
      </c>
      <c r="C2227" s="353" t="s">
        <v>3039</v>
      </c>
      <c r="D2227" s="353"/>
      <c r="E2227" s="353"/>
      <c r="F2227" s="353"/>
      <c r="G2227" s="164">
        <v>275</v>
      </c>
      <c r="H2227" s="10">
        <v>1599950</v>
      </c>
      <c r="I2227" s="10">
        <v>1209175</v>
      </c>
      <c r="J2227" s="10">
        <v>452650</v>
      </c>
      <c r="K2227" s="10">
        <v>1390328</v>
      </c>
      <c r="L2227" s="10" t="s">
        <v>440</v>
      </c>
      <c r="M2227" s="10">
        <v>188953</v>
      </c>
      <c r="N2227" s="10">
        <v>4841056</v>
      </c>
    </row>
    <row r="2228" spans="1:14" ht="24">
      <c r="A2228" s="163">
        <v>810515</v>
      </c>
      <c r="B2228" s="164">
        <v>810515</v>
      </c>
      <c r="C2228" s="353" t="s">
        <v>3040</v>
      </c>
      <c r="D2228" s="353"/>
      <c r="E2228" s="353"/>
      <c r="F2228" s="353"/>
      <c r="G2228" s="164">
        <v>275</v>
      </c>
      <c r="H2228" s="10">
        <v>1599950</v>
      </c>
      <c r="I2228" s="10">
        <v>1209175</v>
      </c>
      <c r="J2228" s="10">
        <v>452650</v>
      </c>
      <c r="K2228" s="10">
        <v>1390328</v>
      </c>
      <c r="L2228" s="10" t="s">
        <v>440</v>
      </c>
      <c r="M2228" s="10">
        <v>188953</v>
      </c>
      <c r="N2228" s="10">
        <v>4841056</v>
      </c>
    </row>
    <row r="2229" spans="1:14" ht="24">
      <c r="A2229" s="163">
        <v>810516</v>
      </c>
      <c r="B2229" s="164">
        <v>810516</v>
      </c>
      <c r="C2229" s="353" t="s">
        <v>3041</v>
      </c>
      <c r="D2229" s="353"/>
      <c r="E2229" s="353"/>
      <c r="F2229" s="353"/>
      <c r="G2229" s="164">
        <v>275</v>
      </c>
      <c r="H2229" s="10">
        <v>1599950</v>
      </c>
      <c r="I2229" s="10">
        <v>1209175</v>
      </c>
      <c r="J2229" s="10">
        <v>452650</v>
      </c>
      <c r="K2229" s="10">
        <v>1390328</v>
      </c>
      <c r="L2229" s="10" t="s">
        <v>440</v>
      </c>
      <c r="M2229" s="10">
        <v>188953</v>
      </c>
      <c r="N2229" s="10">
        <v>4841056</v>
      </c>
    </row>
    <row r="2230" spans="1:14" ht="24">
      <c r="A2230" s="163">
        <v>810518</v>
      </c>
      <c r="B2230" s="164">
        <v>810518</v>
      </c>
      <c r="C2230" s="353" t="s">
        <v>3042</v>
      </c>
      <c r="D2230" s="353"/>
      <c r="E2230" s="353"/>
      <c r="F2230" s="353"/>
      <c r="G2230" s="164">
        <v>275</v>
      </c>
      <c r="H2230" s="10">
        <v>1599950</v>
      </c>
      <c r="I2230" s="10">
        <v>1209175</v>
      </c>
      <c r="J2230" s="10">
        <v>452650</v>
      </c>
      <c r="K2230" s="10">
        <v>1390328</v>
      </c>
      <c r="L2230" s="10" t="s">
        <v>440</v>
      </c>
      <c r="M2230" s="10">
        <v>188953</v>
      </c>
      <c r="N2230" s="10">
        <v>4841056</v>
      </c>
    </row>
    <row r="2231" spans="1:14" ht="24">
      <c r="A2231" s="163">
        <v>810519</v>
      </c>
      <c r="B2231" s="164">
        <v>810519</v>
      </c>
      <c r="C2231" s="353" t="s">
        <v>3043</v>
      </c>
      <c r="D2231" s="353"/>
      <c r="E2231" s="353"/>
      <c r="F2231" s="353"/>
      <c r="G2231" s="164">
        <v>275</v>
      </c>
      <c r="H2231" s="10">
        <v>1599950</v>
      </c>
      <c r="I2231" s="10">
        <v>1209175</v>
      </c>
      <c r="J2231" s="10">
        <v>452650</v>
      </c>
      <c r="K2231" s="10">
        <v>1390328</v>
      </c>
      <c r="L2231" s="10" t="s">
        <v>440</v>
      </c>
      <c r="M2231" s="10">
        <v>188953</v>
      </c>
      <c r="N2231" s="10">
        <v>4841056</v>
      </c>
    </row>
    <row r="2232" spans="1:14" ht="24">
      <c r="A2232" s="163">
        <v>810521</v>
      </c>
      <c r="B2232" s="164">
        <v>810521</v>
      </c>
      <c r="C2232" s="353" t="s">
        <v>3044</v>
      </c>
      <c r="D2232" s="353"/>
      <c r="E2232" s="353"/>
      <c r="F2232" s="353"/>
      <c r="G2232" s="164">
        <v>275</v>
      </c>
      <c r="H2232" s="10">
        <v>1599950</v>
      </c>
      <c r="I2232" s="10">
        <v>1209175</v>
      </c>
      <c r="J2232" s="10">
        <v>452650</v>
      </c>
      <c r="K2232" s="10">
        <v>1390328</v>
      </c>
      <c r="L2232" s="10" t="s">
        <v>440</v>
      </c>
      <c r="M2232" s="10">
        <v>188953</v>
      </c>
      <c r="N2232" s="10">
        <v>4841056</v>
      </c>
    </row>
    <row r="2233" spans="1:14" ht="24">
      <c r="A2233" s="163">
        <v>810522</v>
      </c>
      <c r="B2233" s="164">
        <v>810522</v>
      </c>
      <c r="C2233" s="353" t="s">
        <v>3045</v>
      </c>
      <c r="D2233" s="353"/>
      <c r="E2233" s="353"/>
      <c r="F2233" s="353"/>
      <c r="G2233" s="164">
        <v>275</v>
      </c>
      <c r="H2233" s="10">
        <v>1599950</v>
      </c>
      <c r="I2233" s="10">
        <v>1209175</v>
      </c>
      <c r="J2233" s="10">
        <v>452650</v>
      </c>
      <c r="K2233" s="10">
        <v>1390328</v>
      </c>
      <c r="L2233" s="10" t="s">
        <v>440</v>
      </c>
      <c r="M2233" s="10">
        <v>188953</v>
      </c>
      <c r="N2233" s="10">
        <v>4841056</v>
      </c>
    </row>
    <row r="2234" spans="1:14" ht="24">
      <c r="A2234" s="163">
        <v>810523</v>
      </c>
      <c r="B2234" s="164">
        <v>810523</v>
      </c>
      <c r="C2234" s="353" t="s">
        <v>3046</v>
      </c>
      <c r="D2234" s="353"/>
      <c r="E2234" s="353"/>
      <c r="F2234" s="353"/>
      <c r="G2234" s="164">
        <v>275</v>
      </c>
      <c r="H2234" s="10">
        <v>1599950</v>
      </c>
      <c r="I2234" s="10">
        <v>1209175</v>
      </c>
      <c r="J2234" s="10">
        <v>452650</v>
      </c>
      <c r="K2234" s="10">
        <v>1390328</v>
      </c>
      <c r="L2234" s="10" t="s">
        <v>440</v>
      </c>
      <c r="M2234" s="10">
        <v>188953</v>
      </c>
      <c r="N2234" s="10">
        <v>4841056</v>
      </c>
    </row>
    <row r="2235" spans="1:14" ht="24">
      <c r="A2235" s="163">
        <v>810524</v>
      </c>
      <c r="B2235" s="164">
        <v>810524</v>
      </c>
      <c r="C2235" s="353" t="s">
        <v>3047</v>
      </c>
      <c r="D2235" s="353"/>
      <c r="E2235" s="353"/>
      <c r="F2235" s="353"/>
      <c r="G2235" s="164">
        <v>275</v>
      </c>
      <c r="H2235" s="10">
        <v>1599950</v>
      </c>
      <c r="I2235" s="10">
        <v>1209175</v>
      </c>
      <c r="J2235" s="10">
        <v>452650</v>
      </c>
      <c r="K2235" s="10">
        <v>1390328</v>
      </c>
      <c r="L2235" s="10" t="s">
        <v>440</v>
      </c>
      <c r="M2235" s="10">
        <v>188953</v>
      </c>
      <c r="N2235" s="10">
        <v>4841056</v>
      </c>
    </row>
    <row r="2236" spans="1:14" ht="24">
      <c r="A2236" s="163">
        <v>810525</v>
      </c>
      <c r="B2236" s="164">
        <v>810525</v>
      </c>
      <c r="C2236" s="353" t="s">
        <v>3048</v>
      </c>
      <c r="D2236" s="353"/>
      <c r="E2236" s="353"/>
      <c r="F2236" s="353"/>
      <c r="G2236" s="164">
        <v>275</v>
      </c>
      <c r="H2236" s="10">
        <v>1599950</v>
      </c>
      <c r="I2236" s="10">
        <v>1209175</v>
      </c>
      <c r="J2236" s="10">
        <v>452650</v>
      </c>
      <c r="K2236" s="10">
        <v>1390328</v>
      </c>
      <c r="L2236" s="10" t="s">
        <v>440</v>
      </c>
      <c r="M2236" s="10">
        <v>188953</v>
      </c>
      <c r="N2236" s="10">
        <v>4841056</v>
      </c>
    </row>
    <row r="2237" spans="1:14" ht="24">
      <c r="A2237" s="163">
        <v>810526</v>
      </c>
      <c r="B2237" s="164">
        <v>810526</v>
      </c>
      <c r="C2237" s="353" t="s">
        <v>3049</v>
      </c>
      <c r="D2237" s="353"/>
      <c r="E2237" s="353"/>
      <c r="F2237" s="353"/>
      <c r="G2237" s="164">
        <v>275</v>
      </c>
      <c r="H2237" s="10">
        <v>1599950</v>
      </c>
      <c r="I2237" s="10">
        <v>1209175</v>
      </c>
      <c r="J2237" s="10">
        <v>452650</v>
      </c>
      <c r="K2237" s="10">
        <v>1390328</v>
      </c>
      <c r="L2237" s="10" t="s">
        <v>440</v>
      </c>
      <c r="M2237" s="10">
        <v>188953</v>
      </c>
      <c r="N2237" s="10">
        <v>4841056</v>
      </c>
    </row>
    <row r="2238" spans="1:14" ht="24">
      <c r="A2238" s="163">
        <v>810527</v>
      </c>
      <c r="B2238" s="164">
        <v>810527</v>
      </c>
      <c r="C2238" s="353" t="s">
        <v>3050</v>
      </c>
      <c r="D2238" s="353"/>
      <c r="E2238" s="353"/>
      <c r="F2238" s="353"/>
      <c r="G2238" s="164">
        <v>275</v>
      </c>
      <c r="H2238" s="10">
        <v>1599950</v>
      </c>
      <c r="I2238" s="10">
        <v>1209175</v>
      </c>
      <c r="J2238" s="10">
        <v>452650</v>
      </c>
      <c r="K2238" s="10">
        <v>1390328</v>
      </c>
      <c r="L2238" s="10" t="s">
        <v>440</v>
      </c>
      <c r="M2238" s="10">
        <v>188953</v>
      </c>
      <c r="N2238" s="10">
        <v>4841056</v>
      </c>
    </row>
    <row r="2239" spans="1:14" ht="24">
      <c r="A2239" s="163">
        <v>810528</v>
      </c>
      <c r="B2239" s="164">
        <v>810528</v>
      </c>
      <c r="C2239" s="353" t="s">
        <v>3051</v>
      </c>
      <c r="D2239" s="353"/>
      <c r="E2239" s="353"/>
      <c r="F2239" s="353"/>
      <c r="G2239" s="164">
        <v>275</v>
      </c>
      <c r="H2239" s="10">
        <v>1599950</v>
      </c>
      <c r="I2239" s="10">
        <v>1209175</v>
      </c>
      <c r="J2239" s="10">
        <v>452650</v>
      </c>
      <c r="K2239" s="10">
        <v>1390328</v>
      </c>
      <c r="L2239" s="10" t="s">
        <v>440</v>
      </c>
      <c r="M2239" s="10">
        <v>188953</v>
      </c>
      <c r="N2239" s="10">
        <v>4841056</v>
      </c>
    </row>
    <row r="2240" spans="1:14" ht="24">
      <c r="A2240" s="163">
        <v>810529</v>
      </c>
      <c r="B2240" s="164">
        <v>810529</v>
      </c>
      <c r="C2240" s="353" t="s">
        <v>3052</v>
      </c>
      <c r="D2240" s="353"/>
      <c r="E2240" s="353"/>
      <c r="F2240" s="353"/>
      <c r="G2240" s="164">
        <v>275</v>
      </c>
      <c r="H2240" s="10">
        <v>1599950</v>
      </c>
      <c r="I2240" s="10">
        <v>1209175</v>
      </c>
      <c r="J2240" s="10">
        <v>452650</v>
      </c>
      <c r="K2240" s="10">
        <v>1390328</v>
      </c>
      <c r="L2240" s="10" t="s">
        <v>440</v>
      </c>
      <c r="M2240" s="10">
        <v>188953</v>
      </c>
      <c r="N2240" s="10">
        <v>4841056</v>
      </c>
    </row>
    <row r="2241" spans="1:14" ht="24">
      <c r="A2241" s="163">
        <v>810530</v>
      </c>
      <c r="B2241" s="164">
        <v>810530</v>
      </c>
      <c r="C2241" s="353" t="s">
        <v>3053</v>
      </c>
      <c r="D2241" s="353"/>
      <c r="E2241" s="353"/>
      <c r="F2241" s="353"/>
      <c r="G2241" s="164">
        <v>275</v>
      </c>
      <c r="H2241" s="10">
        <v>1599950</v>
      </c>
      <c r="I2241" s="10">
        <v>1209175</v>
      </c>
      <c r="J2241" s="10">
        <v>452650</v>
      </c>
      <c r="K2241" s="10">
        <v>1390328</v>
      </c>
      <c r="L2241" s="10" t="s">
        <v>440</v>
      </c>
      <c r="M2241" s="10">
        <v>188953</v>
      </c>
      <c r="N2241" s="10">
        <v>4841056</v>
      </c>
    </row>
    <row r="2242" spans="1:14" ht="24">
      <c r="A2242" s="163">
        <v>810531</v>
      </c>
      <c r="B2242" s="164">
        <v>810531</v>
      </c>
      <c r="C2242" s="353" t="s">
        <v>3054</v>
      </c>
      <c r="D2242" s="353"/>
      <c r="E2242" s="353"/>
      <c r="F2242" s="353"/>
      <c r="G2242" s="164">
        <v>275</v>
      </c>
      <c r="H2242" s="10">
        <v>1599950</v>
      </c>
      <c r="I2242" s="10">
        <v>1209175</v>
      </c>
      <c r="J2242" s="10">
        <v>452650</v>
      </c>
      <c r="K2242" s="10">
        <v>1390328</v>
      </c>
      <c r="L2242" s="10" t="s">
        <v>440</v>
      </c>
      <c r="M2242" s="10">
        <v>188953</v>
      </c>
      <c r="N2242" s="10">
        <v>4841056</v>
      </c>
    </row>
    <row r="2243" spans="1:14" ht="24">
      <c r="A2243" s="163">
        <v>810532</v>
      </c>
      <c r="B2243" s="164">
        <v>810532</v>
      </c>
      <c r="C2243" s="353" t="s">
        <v>3055</v>
      </c>
      <c r="D2243" s="353"/>
      <c r="E2243" s="353"/>
      <c r="F2243" s="353"/>
      <c r="G2243" s="164">
        <v>275</v>
      </c>
      <c r="H2243" s="10">
        <v>1599950</v>
      </c>
      <c r="I2243" s="10">
        <v>1209175</v>
      </c>
      <c r="J2243" s="10">
        <v>452650</v>
      </c>
      <c r="K2243" s="10">
        <v>1390328</v>
      </c>
      <c r="L2243" s="10" t="s">
        <v>440</v>
      </c>
      <c r="M2243" s="10">
        <v>188953</v>
      </c>
      <c r="N2243" s="10">
        <v>4841056</v>
      </c>
    </row>
    <row r="2244" spans="1:14" ht="24">
      <c r="A2244" s="163">
        <v>810533</v>
      </c>
      <c r="B2244" s="164">
        <v>810533</v>
      </c>
      <c r="C2244" s="353" t="s">
        <v>3056</v>
      </c>
      <c r="D2244" s="353"/>
      <c r="E2244" s="353"/>
      <c r="F2244" s="353"/>
      <c r="G2244" s="164">
        <v>275</v>
      </c>
      <c r="H2244" s="10">
        <v>1599950</v>
      </c>
      <c r="I2244" s="10">
        <v>1209175</v>
      </c>
      <c r="J2244" s="10">
        <v>452650</v>
      </c>
      <c r="K2244" s="10">
        <v>1390328</v>
      </c>
      <c r="L2244" s="10" t="s">
        <v>440</v>
      </c>
      <c r="M2244" s="10">
        <v>188953</v>
      </c>
      <c r="N2244" s="10">
        <v>4841056</v>
      </c>
    </row>
    <row r="2245" spans="1:14" ht="24">
      <c r="A2245" s="163">
        <v>810613</v>
      </c>
      <c r="B2245" s="164">
        <v>810613</v>
      </c>
      <c r="C2245" s="353" t="s">
        <v>3057</v>
      </c>
      <c r="D2245" s="353"/>
      <c r="E2245" s="353"/>
      <c r="F2245" s="353"/>
      <c r="G2245" s="164">
        <v>300</v>
      </c>
      <c r="H2245" s="10">
        <v>1745400</v>
      </c>
      <c r="I2245" s="10">
        <v>1319100</v>
      </c>
      <c r="J2245" s="10">
        <v>493800</v>
      </c>
      <c r="K2245" s="10">
        <v>1564130</v>
      </c>
      <c r="L2245" s="10" t="s">
        <v>440</v>
      </c>
      <c r="M2245" s="10">
        <v>188953</v>
      </c>
      <c r="N2245" s="10">
        <v>5311383</v>
      </c>
    </row>
    <row r="2246" spans="1:14" ht="24">
      <c r="A2246" s="163">
        <v>810614</v>
      </c>
      <c r="B2246" s="164">
        <v>810614</v>
      </c>
      <c r="C2246" s="353" t="s">
        <v>3058</v>
      </c>
      <c r="D2246" s="353"/>
      <c r="E2246" s="353"/>
      <c r="F2246" s="353"/>
      <c r="G2246" s="164">
        <v>300</v>
      </c>
      <c r="H2246" s="10">
        <v>1745400</v>
      </c>
      <c r="I2246" s="10">
        <v>1319100</v>
      </c>
      <c r="J2246" s="10">
        <v>493800</v>
      </c>
      <c r="K2246" s="10">
        <v>1564130</v>
      </c>
      <c r="L2246" s="10" t="s">
        <v>440</v>
      </c>
      <c r="M2246" s="10">
        <v>188953</v>
      </c>
      <c r="N2246" s="10">
        <v>5311383</v>
      </c>
    </row>
    <row r="2247" spans="1:14" ht="24">
      <c r="A2247" s="163">
        <v>810616</v>
      </c>
      <c r="B2247" s="164">
        <v>810616</v>
      </c>
      <c r="C2247" s="353" t="s">
        <v>3059</v>
      </c>
      <c r="D2247" s="353"/>
      <c r="E2247" s="353"/>
      <c r="F2247" s="353"/>
      <c r="G2247" s="164">
        <v>300</v>
      </c>
      <c r="H2247" s="10">
        <v>1745400</v>
      </c>
      <c r="I2247" s="10">
        <v>1319100</v>
      </c>
      <c r="J2247" s="10">
        <v>493800</v>
      </c>
      <c r="K2247" s="10">
        <v>1564130</v>
      </c>
      <c r="L2247" s="10" t="s">
        <v>440</v>
      </c>
      <c r="M2247" s="10">
        <v>188953</v>
      </c>
      <c r="N2247" s="10">
        <v>5311383</v>
      </c>
    </row>
    <row r="2248" spans="1:14" ht="24">
      <c r="A2248" s="163">
        <v>810617</v>
      </c>
      <c r="B2248" s="164">
        <v>810617</v>
      </c>
      <c r="C2248" s="353" t="s">
        <v>3060</v>
      </c>
      <c r="D2248" s="353"/>
      <c r="E2248" s="353"/>
      <c r="F2248" s="353"/>
      <c r="G2248" s="164">
        <v>300</v>
      </c>
      <c r="H2248" s="10">
        <v>1745400</v>
      </c>
      <c r="I2248" s="10">
        <v>1319100</v>
      </c>
      <c r="J2248" s="10">
        <v>493800</v>
      </c>
      <c r="K2248" s="10">
        <v>1564130</v>
      </c>
      <c r="L2248" s="10" t="s">
        <v>440</v>
      </c>
      <c r="M2248" s="10">
        <v>188953</v>
      </c>
      <c r="N2248" s="10">
        <v>5311383</v>
      </c>
    </row>
    <row r="2249" spans="1:14" ht="24">
      <c r="A2249" s="163">
        <v>810622</v>
      </c>
      <c r="B2249" s="164">
        <v>810622</v>
      </c>
      <c r="C2249" s="353" t="s">
        <v>3061</v>
      </c>
      <c r="D2249" s="353"/>
      <c r="E2249" s="353"/>
      <c r="F2249" s="353"/>
      <c r="G2249" s="164">
        <v>300</v>
      </c>
      <c r="H2249" s="10">
        <v>1745400</v>
      </c>
      <c r="I2249" s="10">
        <v>1319100</v>
      </c>
      <c r="J2249" s="10">
        <v>493800</v>
      </c>
      <c r="K2249" s="10">
        <v>1564130</v>
      </c>
      <c r="L2249" s="10" t="s">
        <v>440</v>
      </c>
      <c r="M2249" s="10">
        <v>188953</v>
      </c>
      <c r="N2249" s="10">
        <v>5311383</v>
      </c>
    </row>
    <row r="2250" spans="1:14" ht="24">
      <c r="A2250" s="163">
        <v>810623</v>
      </c>
      <c r="B2250" s="164">
        <v>810623</v>
      </c>
      <c r="C2250" s="353" t="s">
        <v>3062</v>
      </c>
      <c r="D2250" s="353"/>
      <c r="E2250" s="353"/>
      <c r="F2250" s="353"/>
      <c r="G2250" s="164">
        <v>300</v>
      </c>
      <c r="H2250" s="10">
        <v>1745400</v>
      </c>
      <c r="I2250" s="10">
        <v>1319100</v>
      </c>
      <c r="J2250" s="10">
        <v>493800</v>
      </c>
      <c r="K2250" s="10">
        <v>1564130</v>
      </c>
      <c r="L2250" s="10" t="s">
        <v>440</v>
      </c>
      <c r="M2250" s="10">
        <v>188953</v>
      </c>
      <c r="N2250" s="10">
        <v>5311383</v>
      </c>
    </row>
    <row r="2251" spans="1:14" ht="24">
      <c r="A2251" s="163">
        <v>810628</v>
      </c>
      <c r="B2251" s="164">
        <v>810628</v>
      </c>
      <c r="C2251" s="353" t="s">
        <v>3063</v>
      </c>
      <c r="D2251" s="353"/>
      <c r="E2251" s="353"/>
      <c r="F2251" s="353"/>
      <c r="G2251" s="164">
        <v>300</v>
      </c>
      <c r="H2251" s="10">
        <v>1745400</v>
      </c>
      <c r="I2251" s="10">
        <v>1319100</v>
      </c>
      <c r="J2251" s="10">
        <v>493800</v>
      </c>
      <c r="K2251" s="10">
        <v>1564130</v>
      </c>
      <c r="L2251" s="10" t="s">
        <v>440</v>
      </c>
      <c r="M2251" s="10">
        <v>188953</v>
      </c>
      <c r="N2251" s="10">
        <v>5311383</v>
      </c>
    </row>
    <row r="2252" spans="1:14" ht="24">
      <c r="A2252" s="163">
        <v>810629</v>
      </c>
      <c r="B2252" s="164">
        <v>810629</v>
      </c>
      <c r="C2252" s="353" t="s">
        <v>3064</v>
      </c>
      <c r="D2252" s="353"/>
      <c r="E2252" s="353"/>
      <c r="F2252" s="353"/>
      <c r="G2252" s="164">
        <v>300</v>
      </c>
      <c r="H2252" s="10">
        <v>1745400</v>
      </c>
      <c r="I2252" s="10">
        <v>1319100</v>
      </c>
      <c r="J2252" s="10">
        <v>493800</v>
      </c>
      <c r="K2252" s="10">
        <v>1564130</v>
      </c>
      <c r="L2252" s="10" t="s">
        <v>440</v>
      </c>
      <c r="M2252" s="10">
        <v>188953</v>
      </c>
      <c r="N2252" s="10">
        <v>5311383</v>
      </c>
    </row>
    <row r="2253" spans="1:14" ht="24">
      <c r="A2253" s="163">
        <v>810632</v>
      </c>
      <c r="B2253" s="164">
        <v>810632</v>
      </c>
      <c r="C2253" s="353" t="s">
        <v>3065</v>
      </c>
      <c r="D2253" s="353"/>
      <c r="E2253" s="353"/>
      <c r="F2253" s="353"/>
      <c r="G2253" s="164">
        <v>300</v>
      </c>
      <c r="H2253" s="10">
        <v>1745400</v>
      </c>
      <c r="I2253" s="10">
        <v>1319100</v>
      </c>
      <c r="J2253" s="10">
        <v>493800</v>
      </c>
      <c r="K2253" s="10">
        <v>1564130</v>
      </c>
      <c r="L2253" s="10" t="s">
        <v>440</v>
      </c>
      <c r="M2253" s="10">
        <v>188953</v>
      </c>
      <c r="N2253" s="10">
        <v>5311383</v>
      </c>
    </row>
    <row r="2254" spans="1:14" ht="24">
      <c r="A2254" s="163">
        <v>810633</v>
      </c>
      <c r="B2254" s="164">
        <v>810633</v>
      </c>
      <c r="C2254" s="353" t="s">
        <v>3066</v>
      </c>
      <c r="D2254" s="353"/>
      <c r="E2254" s="353"/>
      <c r="F2254" s="353"/>
      <c r="G2254" s="164">
        <v>300</v>
      </c>
      <c r="H2254" s="10">
        <v>1745400</v>
      </c>
      <c r="I2254" s="10">
        <v>1319100</v>
      </c>
      <c r="J2254" s="10">
        <v>493800</v>
      </c>
      <c r="K2254" s="10">
        <v>1564130</v>
      </c>
      <c r="L2254" s="10" t="s">
        <v>440</v>
      </c>
      <c r="M2254" s="10">
        <v>188953</v>
      </c>
      <c r="N2254" s="10">
        <v>5311383</v>
      </c>
    </row>
    <row r="2255" spans="1:14" ht="24">
      <c r="A2255" s="163">
        <v>810634</v>
      </c>
      <c r="B2255" s="164">
        <v>810634</v>
      </c>
      <c r="C2255" s="353" t="s">
        <v>3067</v>
      </c>
      <c r="D2255" s="353"/>
      <c r="E2255" s="353"/>
      <c r="F2255" s="353"/>
      <c r="G2255" s="164">
        <v>300</v>
      </c>
      <c r="H2255" s="10">
        <v>1745400</v>
      </c>
      <c r="I2255" s="10">
        <v>1319100</v>
      </c>
      <c r="J2255" s="10">
        <v>493800</v>
      </c>
      <c r="K2255" s="10">
        <v>1564130</v>
      </c>
      <c r="L2255" s="10" t="s">
        <v>440</v>
      </c>
      <c r="M2255" s="10">
        <v>188953</v>
      </c>
      <c r="N2255" s="10">
        <v>5311383</v>
      </c>
    </row>
    <row r="2256" spans="1:14" ht="24">
      <c r="A2256" s="163">
        <v>810635</v>
      </c>
      <c r="B2256" s="164">
        <v>810635</v>
      </c>
      <c r="C2256" s="353" t="s">
        <v>3068</v>
      </c>
      <c r="D2256" s="353"/>
      <c r="E2256" s="353"/>
      <c r="F2256" s="353"/>
      <c r="G2256" s="164">
        <v>300</v>
      </c>
      <c r="H2256" s="10">
        <v>1745400</v>
      </c>
      <c r="I2256" s="10">
        <v>1319100</v>
      </c>
      <c r="J2256" s="10">
        <v>493800</v>
      </c>
      <c r="K2256" s="10">
        <v>1564130</v>
      </c>
      <c r="L2256" s="10" t="s">
        <v>440</v>
      </c>
      <c r="M2256" s="10">
        <v>188953</v>
      </c>
      <c r="N2256" s="10">
        <v>5311383</v>
      </c>
    </row>
    <row r="2257" spans="1:14" ht="24">
      <c r="A2257" s="163">
        <v>810637</v>
      </c>
      <c r="B2257" s="164">
        <v>810637</v>
      </c>
      <c r="C2257" s="353" t="s">
        <v>3069</v>
      </c>
      <c r="D2257" s="353"/>
      <c r="E2257" s="353"/>
      <c r="F2257" s="353"/>
      <c r="G2257" s="164">
        <v>300</v>
      </c>
      <c r="H2257" s="10">
        <v>1745400</v>
      </c>
      <c r="I2257" s="10">
        <v>1319100</v>
      </c>
      <c r="J2257" s="10">
        <v>493800</v>
      </c>
      <c r="K2257" s="10">
        <v>1564130</v>
      </c>
      <c r="L2257" s="10" t="s">
        <v>440</v>
      </c>
      <c r="M2257" s="10">
        <v>188953</v>
      </c>
      <c r="N2257" s="10">
        <v>5311383</v>
      </c>
    </row>
    <row r="2258" spans="1:14" ht="24">
      <c r="A2258" s="163">
        <v>810638</v>
      </c>
      <c r="B2258" s="164">
        <v>810638</v>
      </c>
      <c r="C2258" s="353" t="s">
        <v>3070</v>
      </c>
      <c r="D2258" s="353"/>
      <c r="E2258" s="353"/>
      <c r="F2258" s="353"/>
      <c r="G2258" s="164">
        <v>300</v>
      </c>
      <c r="H2258" s="10">
        <v>1745400</v>
      </c>
      <c r="I2258" s="10">
        <v>1319100</v>
      </c>
      <c r="J2258" s="10">
        <v>493800</v>
      </c>
      <c r="K2258" s="10">
        <v>1564130</v>
      </c>
      <c r="L2258" s="10" t="s">
        <v>440</v>
      </c>
      <c r="M2258" s="10">
        <v>188953</v>
      </c>
      <c r="N2258" s="10">
        <v>5311383</v>
      </c>
    </row>
    <row r="2259" spans="1:14" ht="24">
      <c r="A2259" s="163">
        <v>810642</v>
      </c>
      <c r="B2259" s="164">
        <v>810642</v>
      </c>
      <c r="C2259" s="353" t="s">
        <v>3071</v>
      </c>
      <c r="D2259" s="353"/>
      <c r="E2259" s="353"/>
      <c r="F2259" s="353"/>
      <c r="G2259" s="164">
        <v>300</v>
      </c>
      <c r="H2259" s="10">
        <v>1745400</v>
      </c>
      <c r="I2259" s="10">
        <v>1319100</v>
      </c>
      <c r="J2259" s="10">
        <v>493800</v>
      </c>
      <c r="K2259" s="10">
        <v>1564130</v>
      </c>
      <c r="L2259" s="10" t="s">
        <v>440</v>
      </c>
      <c r="M2259" s="10">
        <v>188953</v>
      </c>
      <c r="N2259" s="10">
        <v>5311383</v>
      </c>
    </row>
    <row r="2260" spans="1:14" ht="24">
      <c r="A2260" s="163">
        <v>810643</v>
      </c>
      <c r="B2260" s="164">
        <v>810643</v>
      </c>
      <c r="C2260" s="353" t="s">
        <v>3072</v>
      </c>
      <c r="D2260" s="353"/>
      <c r="E2260" s="353"/>
      <c r="F2260" s="353"/>
      <c r="G2260" s="164">
        <v>300</v>
      </c>
      <c r="H2260" s="10">
        <v>1745400</v>
      </c>
      <c r="I2260" s="10">
        <v>1319100</v>
      </c>
      <c r="J2260" s="10">
        <v>493800</v>
      </c>
      <c r="K2260" s="10">
        <v>1564130</v>
      </c>
      <c r="L2260" s="10" t="s">
        <v>440</v>
      </c>
      <c r="M2260" s="10">
        <v>188953</v>
      </c>
      <c r="N2260" s="10">
        <v>5311383</v>
      </c>
    </row>
    <row r="2261" spans="1:14" ht="24">
      <c r="A2261" s="163">
        <v>810645</v>
      </c>
      <c r="B2261" s="164">
        <v>810645</v>
      </c>
      <c r="C2261" s="353" t="s">
        <v>3073</v>
      </c>
      <c r="D2261" s="353"/>
      <c r="E2261" s="353"/>
      <c r="F2261" s="353"/>
      <c r="G2261" s="164">
        <v>300</v>
      </c>
      <c r="H2261" s="10">
        <v>1745400</v>
      </c>
      <c r="I2261" s="10">
        <v>1319100</v>
      </c>
      <c r="J2261" s="10">
        <v>493800</v>
      </c>
      <c r="K2261" s="10">
        <v>1564130</v>
      </c>
      <c r="L2261" s="10" t="s">
        <v>440</v>
      </c>
      <c r="M2261" s="10">
        <v>188953</v>
      </c>
      <c r="N2261" s="10">
        <v>5311383</v>
      </c>
    </row>
    <row r="2262" spans="1:14" ht="24">
      <c r="A2262" s="163">
        <v>810646</v>
      </c>
      <c r="B2262" s="164">
        <v>810646</v>
      </c>
      <c r="C2262" s="353" t="s">
        <v>3074</v>
      </c>
      <c r="D2262" s="353"/>
      <c r="E2262" s="353"/>
      <c r="F2262" s="353"/>
      <c r="G2262" s="164">
        <v>300</v>
      </c>
      <c r="H2262" s="10">
        <v>1745400</v>
      </c>
      <c r="I2262" s="10">
        <v>1319100</v>
      </c>
      <c r="J2262" s="10">
        <v>493800</v>
      </c>
      <c r="K2262" s="10">
        <v>1564130</v>
      </c>
      <c r="L2262" s="10" t="s">
        <v>440</v>
      </c>
      <c r="M2262" s="10">
        <v>188953</v>
      </c>
      <c r="N2262" s="10">
        <v>5311383</v>
      </c>
    </row>
    <row r="2263" spans="1:14" ht="24">
      <c r="A2263" s="163">
        <v>810821</v>
      </c>
      <c r="B2263" s="164">
        <v>810821</v>
      </c>
      <c r="C2263" s="353" t="s">
        <v>3075</v>
      </c>
      <c r="D2263" s="353"/>
      <c r="E2263" s="353"/>
      <c r="F2263" s="353"/>
      <c r="G2263" s="164">
        <v>275</v>
      </c>
      <c r="H2263" s="10">
        <v>1599950</v>
      </c>
      <c r="I2263" s="10">
        <v>1209175</v>
      </c>
      <c r="J2263" s="10">
        <v>452650</v>
      </c>
      <c r="K2263" s="10">
        <v>1390328</v>
      </c>
      <c r="L2263" s="10" t="s">
        <v>440</v>
      </c>
      <c r="M2263" s="10">
        <v>188953</v>
      </c>
      <c r="N2263" s="10">
        <v>4841056</v>
      </c>
    </row>
    <row r="2264" spans="1:14" ht="24">
      <c r="A2264" s="163">
        <v>810823</v>
      </c>
      <c r="B2264" s="164">
        <v>810823</v>
      </c>
      <c r="C2264" s="353" t="s">
        <v>3076</v>
      </c>
      <c r="D2264" s="353"/>
      <c r="E2264" s="353"/>
      <c r="F2264" s="353"/>
      <c r="G2264" s="164">
        <v>275</v>
      </c>
      <c r="H2264" s="10">
        <v>1599950</v>
      </c>
      <c r="I2264" s="10">
        <v>1209175</v>
      </c>
      <c r="J2264" s="10">
        <v>452650</v>
      </c>
      <c r="K2264" s="10">
        <v>1390328</v>
      </c>
      <c r="L2264" s="10" t="s">
        <v>440</v>
      </c>
      <c r="M2264" s="10">
        <v>188953</v>
      </c>
      <c r="N2264" s="10">
        <v>4841056</v>
      </c>
    </row>
    <row r="2265" spans="1:14" ht="24">
      <c r="A2265" s="163">
        <v>810824</v>
      </c>
      <c r="B2265" s="164">
        <v>810824</v>
      </c>
      <c r="C2265" s="353" t="s">
        <v>3077</v>
      </c>
      <c r="D2265" s="353"/>
      <c r="E2265" s="353"/>
      <c r="F2265" s="353"/>
      <c r="G2265" s="164">
        <v>275</v>
      </c>
      <c r="H2265" s="10">
        <v>1599950</v>
      </c>
      <c r="I2265" s="10">
        <v>1209175</v>
      </c>
      <c r="J2265" s="10">
        <v>452650</v>
      </c>
      <c r="K2265" s="10">
        <v>1390328</v>
      </c>
      <c r="L2265" s="10" t="s">
        <v>440</v>
      </c>
      <c r="M2265" s="10">
        <v>188953</v>
      </c>
      <c r="N2265" s="10">
        <v>4841056</v>
      </c>
    </row>
    <row r="2266" spans="1:14" ht="24">
      <c r="A2266" s="163">
        <v>810827</v>
      </c>
      <c r="B2266" s="164">
        <v>810827</v>
      </c>
      <c r="C2266" s="353" t="s">
        <v>3078</v>
      </c>
      <c r="D2266" s="353"/>
      <c r="E2266" s="353"/>
      <c r="F2266" s="353"/>
      <c r="G2266" s="164">
        <v>275</v>
      </c>
      <c r="H2266" s="10">
        <v>1599950</v>
      </c>
      <c r="I2266" s="10">
        <v>1209175</v>
      </c>
      <c r="J2266" s="10">
        <v>452650</v>
      </c>
      <c r="K2266" s="10">
        <v>1390328</v>
      </c>
      <c r="L2266" s="10" t="s">
        <v>440</v>
      </c>
      <c r="M2266" s="10">
        <v>188953</v>
      </c>
      <c r="N2266" s="10">
        <v>4841056</v>
      </c>
    </row>
    <row r="2267" spans="1:14" ht="24">
      <c r="A2267" s="163">
        <v>810828</v>
      </c>
      <c r="B2267" s="164">
        <v>810828</v>
      </c>
      <c r="C2267" s="353" t="s">
        <v>3079</v>
      </c>
      <c r="D2267" s="353"/>
      <c r="E2267" s="353"/>
      <c r="F2267" s="353"/>
      <c r="G2267" s="164">
        <v>275</v>
      </c>
      <c r="H2267" s="10">
        <v>1599950</v>
      </c>
      <c r="I2267" s="10">
        <v>1209175</v>
      </c>
      <c r="J2267" s="10">
        <v>452650</v>
      </c>
      <c r="K2267" s="10">
        <v>1390328</v>
      </c>
      <c r="L2267" s="10" t="s">
        <v>440</v>
      </c>
      <c r="M2267" s="10">
        <v>188953</v>
      </c>
      <c r="N2267" s="10">
        <v>4841056</v>
      </c>
    </row>
    <row r="2268" spans="1:14" ht="24">
      <c r="A2268" s="163">
        <v>810831</v>
      </c>
      <c r="B2268" s="164">
        <v>810831</v>
      </c>
      <c r="C2268" s="353" t="s">
        <v>3080</v>
      </c>
      <c r="D2268" s="353"/>
      <c r="E2268" s="353"/>
      <c r="F2268" s="353"/>
      <c r="G2268" s="164">
        <v>275</v>
      </c>
      <c r="H2268" s="10">
        <v>1599950</v>
      </c>
      <c r="I2268" s="10">
        <v>1209175</v>
      </c>
      <c r="J2268" s="10">
        <v>452650</v>
      </c>
      <c r="K2268" s="10">
        <v>1390328</v>
      </c>
      <c r="L2268" s="10" t="s">
        <v>440</v>
      </c>
      <c r="M2268" s="10">
        <v>188953</v>
      </c>
      <c r="N2268" s="10">
        <v>4841056</v>
      </c>
    </row>
    <row r="2269" spans="1:14" ht="24">
      <c r="A2269" s="163">
        <v>810832</v>
      </c>
      <c r="B2269" s="164">
        <v>810832</v>
      </c>
      <c r="C2269" s="353" t="s">
        <v>3081</v>
      </c>
      <c r="D2269" s="353"/>
      <c r="E2269" s="353"/>
      <c r="F2269" s="353"/>
      <c r="G2269" s="164">
        <v>275</v>
      </c>
      <c r="H2269" s="10">
        <v>1599950</v>
      </c>
      <c r="I2269" s="10">
        <v>1209175</v>
      </c>
      <c r="J2269" s="10">
        <v>452650</v>
      </c>
      <c r="K2269" s="10">
        <v>1390328</v>
      </c>
      <c r="L2269" s="10" t="s">
        <v>440</v>
      </c>
      <c r="M2269" s="10">
        <v>188953</v>
      </c>
      <c r="N2269" s="10">
        <v>4841056</v>
      </c>
    </row>
    <row r="2270" spans="1:14" ht="24">
      <c r="A2270" s="163">
        <v>810836</v>
      </c>
      <c r="B2270" s="164">
        <v>810836</v>
      </c>
      <c r="C2270" s="353" t="s">
        <v>3082</v>
      </c>
      <c r="D2270" s="353"/>
      <c r="E2270" s="353"/>
      <c r="F2270" s="353"/>
      <c r="G2270" s="164">
        <v>300</v>
      </c>
      <c r="H2270" s="10">
        <v>1745400</v>
      </c>
      <c r="I2270" s="10">
        <v>1319100</v>
      </c>
      <c r="J2270" s="10">
        <v>493800</v>
      </c>
      <c r="K2270" s="10">
        <v>1564130</v>
      </c>
      <c r="L2270" s="10" t="s">
        <v>440</v>
      </c>
      <c r="M2270" s="10">
        <v>188953</v>
      </c>
      <c r="N2270" s="10">
        <v>5311383</v>
      </c>
    </row>
    <row r="2271" spans="1:14" ht="24">
      <c r="A2271" s="163">
        <v>810837</v>
      </c>
      <c r="B2271" s="164">
        <v>810837</v>
      </c>
      <c r="C2271" s="353" t="s">
        <v>3083</v>
      </c>
      <c r="D2271" s="353"/>
      <c r="E2271" s="353"/>
      <c r="F2271" s="353"/>
      <c r="G2271" s="164">
        <v>300</v>
      </c>
      <c r="H2271" s="10">
        <v>1745400</v>
      </c>
      <c r="I2271" s="10">
        <v>1319100</v>
      </c>
      <c r="J2271" s="10">
        <v>493800</v>
      </c>
      <c r="K2271" s="10">
        <v>1564130</v>
      </c>
      <c r="L2271" s="10" t="s">
        <v>440</v>
      </c>
      <c r="M2271" s="10">
        <v>188953</v>
      </c>
      <c r="N2271" s="10">
        <v>5311383</v>
      </c>
    </row>
    <row r="2272" spans="1:14" ht="24">
      <c r="A2272" s="163">
        <v>810838</v>
      </c>
      <c r="B2272" s="164">
        <v>810838</v>
      </c>
      <c r="C2272" s="353" t="s">
        <v>3084</v>
      </c>
      <c r="D2272" s="353"/>
      <c r="E2272" s="353"/>
      <c r="F2272" s="353"/>
      <c r="G2272" s="164">
        <v>350</v>
      </c>
      <c r="H2272" s="10">
        <v>2036300</v>
      </c>
      <c r="I2272" s="10">
        <v>1538950</v>
      </c>
      <c r="J2272" s="10">
        <v>576100</v>
      </c>
      <c r="K2272" s="10">
        <v>1737876</v>
      </c>
      <c r="L2272" s="10" t="s">
        <v>440</v>
      </c>
      <c r="M2272" s="10">
        <v>188953</v>
      </c>
      <c r="N2272" s="10">
        <v>6078179</v>
      </c>
    </row>
    <row r="2273" spans="1:14" ht="24">
      <c r="A2273" s="163">
        <v>810839</v>
      </c>
      <c r="B2273" s="164">
        <v>810839</v>
      </c>
      <c r="C2273" s="353" t="s">
        <v>3085</v>
      </c>
      <c r="D2273" s="353"/>
      <c r="E2273" s="353"/>
      <c r="F2273" s="353"/>
      <c r="G2273" s="164">
        <v>275</v>
      </c>
      <c r="H2273" s="10">
        <v>1599950</v>
      </c>
      <c r="I2273" s="10">
        <v>1209175</v>
      </c>
      <c r="J2273" s="10">
        <v>452650</v>
      </c>
      <c r="K2273" s="10">
        <v>1390328</v>
      </c>
      <c r="L2273" s="10" t="s">
        <v>440</v>
      </c>
      <c r="M2273" s="10">
        <v>188953</v>
      </c>
      <c r="N2273" s="10">
        <v>4841056</v>
      </c>
    </row>
    <row r="2274" spans="1:14" ht="24">
      <c r="A2274" s="163">
        <v>810841</v>
      </c>
      <c r="B2274" s="164">
        <v>810841</v>
      </c>
      <c r="C2274" s="353" t="s">
        <v>3086</v>
      </c>
      <c r="D2274" s="353"/>
      <c r="E2274" s="353"/>
      <c r="F2274" s="353"/>
      <c r="G2274" s="164">
        <v>350</v>
      </c>
      <c r="H2274" s="10">
        <v>2036300</v>
      </c>
      <c r="I2274" s="10">
        <v>1538950</v>
      </c>
      <c r="J2274" s="10">
        <v>576100</v>
      </c>
      <c r="K2274" s="10">
        <v>1737876</v>
      </c>
      <c r="L2274" s="10" t="s">
        <v>440</v>
      </c>
      <c r="M2274" s="10">
        <v>188953</v>
      </c>
      <c r="N2274" s="10">
        <v>6078179</v>
      </c>
    </row>
    <row r="2275" spans="1:14" ht="24">
      <c r="A2275" s="163">
        <v>810842</v>
      </c>
      <c r="B2275" s="164">
        <v>810842</v>
      </c>
      <c r="C2275" s="353" t="s">
        <v>3087</v>
      </c>
      <c r="D2275" s="353"/>
      <c r="E2275" s="353"/>
      <c r="F2275" s="353"/>
      <c r="G2275" s="164">
        <v>350</v>
      </c>
      <c r="H2275" s="10">
        <v>2036300</v>
      </c>
      <c r="I2275" s="10">
        <v>1538950</v>
      </c>
      <c r="J2275" s="10">
        <v>576100</v>
      </c>
      <c r="K2275" s="10">
        <v>1737876</v>
      </c>
      <c r="L2275" s="10" t="s">
        <v>440</v>
      </c>
      <c r="M2275" s="10">
        <v>188953</v>
      </c>
      <c r="N2275" s="10">
        <v>6078179</v>
      </c>
    </row>
    <row r="2276" spans="1:14" ht="24">
      <c r="A2276" s="163">
        <v>810844</v>
      </c>
      <c r="B2276" s="164">
        <v>810844</v>
      </c>
      <c r="C2276" s="353" t="s">
        <v>3088</v>
      </c>
      <c r="D2276" s="353"/>
      <c r="E2276" s="353"/>
      <c r="F2276" s="353"/>
      <c r="G2276" s="164">
        <v>350</v>
      </c>
      <c r="H2276" s="10">
        <v>2036300</v>
      </c>
      <c r="I2276" s="10">
        <v>1538950</v>
      </c>
      <c r="J2276" s="10">
        <v>576100</v>
      </c>
      <c r="K2276" s="10">
        <v>1737876</v>
      </c>
      <c r="L2276" s="10" t="s">
        <v>440</v>
      </c>
      <c r="M2276" s="10">
        <v>188953</v>
      </c>
      <c r="N2276" s="10">
        <v>6078179</v>
      </c>
    </row>
    <row r="2277" spans="1:14" ht="24">
      <c r="A2277" s="163">
        <v>810845</v>
      </c>
      <c r="B2277" s="164">
        <v>810845</v>
      </c>
      <c r="C2277" s="353" t="s">
        <v>3089</v>
      </c>
      <c r="D2277" s="353"/>
      <c r="E2277" s="353"/>
      <c r="F2277" s="353"/>
      <c r="G2277" s="164">
        <v>350</v>
      </c>
      <c r="H2277" s="10">
        <v>2036300</v>
      </c>
      <c r="I2277" s="10">
        <v>1538950</v>
      </c>
      <c r="J2277" s="10">
        <v>576100</v>
      </c>
      <c r="K2277" s="10">
        <v>1737876</v>
      </c>
      <c r="L2277" s="10" t="s">
        <v>440</v>
      </c>
      <c r="M2277" s="10">
        <v>188953</v>
      </c>
      <c r="N2277" s="10">
        <v>6078179</v>
      </c>
    </row>
    <row r="2278" spans="1:14" ht="24">
      <c r="A2278" s="163">
        <v>810846</v>
      </c>
      <c r="B2278" s="164">
        <v>810846</v>
      </c>
      <c r="C2278" s="353" t="s">
        <v>3090</v>
      </c>
      <c r="D2278" s="353"/>
      <c r="E2278" s="353"/>
      <c r="F2278" s="353"/>
      <c r="G2278" s="164">
        <v>350</v>
      </c>
      <c r="H2278" s="10">
        <v>2036300</v>
      </c>
      <c r="I2278" s="10">
        <v>1538950</v>
      </c>
      <c r="J2278" s="10">
        <v>576100</v>
      </c>
      <c r="K2278" s="10">
        <v>1737876</v>
      </c>
      <c r="L2278" s="10" t="s">
        <v>440</v>
      </c>
      <c r="M2278" s="10">
        <v>188953</v>
      </c>
      <c r="N2278" s="10">
        <v>6078179</v>
      </c>
    </row>
    <row r="2279" spans="1:14" ht="24">
      <c r="A2279" s="163">
        <v>810847</v>
      </c>
      <c r="B2279" s="164">
        <v>810847</v>
      </c>
      <c r="C2279" s="353" t="s">
        <v>3091</v>
      </c>
      <c r="D2279" s="353"/>
      <c r="E2279" s="353"/>
      <c r="F2279" s="353"/>
      <c r="G2279" s="164">
        <v>350</v>
      </c>
      <c r="H2279" s="10">
        <v>2036300</v>
      </c>
      <c r="I2279" s="10">
        <v>1538950</v>
      </c>
      <c r="J2279" s="10">
        <v>576100</v>
      </c>
      <c r="K2279" s="10">
        <v>1737876</v>
      </c>
      <c r="L2279" s="10" t="s">
        <v>440</v>
      </c>
      <c r="M2279" s="10">
        <v>188953</v>
      </c>
      <c r="N2279" s="10">
        <v>6078179</v>
      </c>
    </row>
    <row r="2280" spans="1:14" ht="24">
      <c r="A2280" s="163">
        <v>810849</v>
      </c>
      <c r="B2280" s="164">
        <v>810849</v>
      </c>
      <c r="C2280" s="353" t="s">
        <v>3092</v>
      </c>
      <c r="D2280" s="353"/>
      <c r="E2280" s="353"/>
      <c r="F2280" s="353"/>
      <c r="G2280" s="164">
        <v>275</v>
      </c>
      <c r="H2280" s="10">
        <v>1599950</v>
      </c>
      <c r="I2280" s="10">
        <v>1209175</v>
      </c>
      <c r="J2280" s="10">
        <v>452650</v>
      </c>
      <c r="K2280" s="10">
        <v>1390328</v>
      </c>
      <c r="L2280" s="10" t="s">
        <v>440</v>
      </c>
      <c r="M2280" s="10">
        <v>188953</v>
      </c>
      <c r="N2280" s="10">
        <v>4841056</v>
      </c>
    </row>
    <row r="2281" spans="1:14" ht="24">
      <c r="A2281" s="163">
        <v>810850</v>
      </c>
      <c r="B2281" s="164">
        <v>810850</v>
      </c>
      <c r="C2281" s="353" t="s">
        <v>3093</v>
      </c>
      <c r="D2281" s="353"/>
      <c r="E2281" s="353"/>
      <c r="F2281" s="353"/>
      <c r="G2281" s="164">
        <v>275</v>
      </c>
      <c r="H2281" s="10">
        <v>1599950</v>
      </c>
      <c r="I2281" s="10">
        <v>1209175</v>
      </c>
      <c r="J2281" s="10">
        <v>452650</v>
      </c>
      <c r="K2281" s="10">
        <v>1390328</v>
      </c>
      <c r="L2281" s="10" t="s">
        <v>440</v>
      </c>
      <c r="M2281" s="10">
        <v>188953</v>
      </c>
      <c r="N2281" s="10">
        <v>4841056</v>
      </c>
    </row>
    <row r="2282" spans="1:14" ht="24">
      <c r="A2282" s="163">
        <v>810851</v>
      </c>
      <c r="B2282" s="164">
        <v>810851</v>
      </c>
      <c r="C2282" s="353" t="s">
        <v>3094</v>
      </c>
      <c r="D2282" s="353"/>
      <c r="E2282" s="353"/>
      <c r="F2282" s="353"/>
      <c r="G2282" s="164">
        <v>350</v>
      </c>
      <c r="H2282" s="10">
        <v>2036300</v>
      </c>
      <c r="I2282" s="10">
        <v>1538950</v>
      </c>
      <c r="J2282" s="10">
        <v>576100</v>
      </c>
      <c r="K2282" s="10">
        <v>1737876</v>
      </c>
      <c r="L2282" s="10" t="s">
        <v>440</v>
      </c>
      <c r="M2282" s="10">
        <v>188953</v>
      </c>
      <c r="N2282" s="10">
        <v>6078179</v>
      </c>
    </row>
    <row r="2283" spans="1:14" ht="24">
      <c r="A2283" s="163">
        <v>810852</v>
      </c>
      <c r="B2283" s="164">
        <v>810852</v>
      </c>
      <c r="C2283" s="353" t="s">
        <v>3095</v>
      </c>
      <c r="D2283" s="353"/>
      <c r="E2283" s="353"/>
      <c r="F2283" s="353"/>
      <c r="G2283" s="164">
        <v>350</v>
      </c>
      <c r="H2283" s="10">
        <v>2036300</v>
      </c>
      <c r="I2283" s="10">
        <v>1538950</v>
      </c>
      <c r="J2283" s="10">
        <v>576100</v>
      </c>
      <c r="K2283" s="10">
        <v>1737876</v>
      </c>
      <c r="L2283" s="10" t="s">
        <v>440</v>
      </c>
      <c r="M2283" s="10">
        <v>188953</v>
      </c>
      <c r="N2283" s="10">
        <v>6078179</v>
      </c>
    </row>
    <row r="2284" spans="1:14" ht="24">
      <c r="A2284" s="163">
        <v>810901</v>
      </c>
      <c r="B2284" s="164">
        <v>810901</v>
      </c>
      <c r="C2284" s="353" t="s">
        <v>3096</v>
      </c>
      <c r="D2284" s="353"/>
      <c r="E2284" s="353"/>
      <c r="F2284" s="353"/>
      <c r="G2284" s="164">
        <v>400</v>
      </c>
      <c r="H2284" s="10">
        <v>2327200</v>
      </c>
      <c r="I2284" s="10">
        <v>1758800</v>
      </c>
      <c r="J2284" s="10">
        <v>658400</v>
      </c>
      <c r="K2284" s="10">
        <v>1963712</v>
      </c>
      <c r="L2284" s="10" t="s">
        <v>440</v>
      </c>
      <c r="M2284" s="10">
        <v>188953</v>
      </c>
      <c r="N2284" s="10">
        <v>6897065</v>
      </c>
    </row>
    <row r="2285" spans="1:14" ht="24">
      <c r="A2285" s="163">
        <v>810902</v>
      </c>
      <c r="B2285" s="164">
        <v>810902</v>
      </c>
      <c r="C2285" s="353" t="s">
        <v>3097</v>
      </c>
      <c r="D2285" s="353"/>
      <c r="E2285" s="353"/>
      <c r="F2285" s="353"/>
      <c r="G2285" s="164">
        <v>400</v>
      </c>
      <c r="H2285" s="10">
        <v>2327200</v>
      </c>
      <c r="I2285" s="10">
        <v>1758800</v>
      </c>
      <c r="J2285" s="10">
        <v>658400</v>
      </c>
      <c r="K2285" s="10">
        <v>1963712</v>
      </c>
      <c r="L2285" s="10" t="s">
        <v>440</v>
      </c>
      <c r="M2285" s="10">
        <v>188953</v>
      </c>
      <c r="N2285" s="10">
        <v>6897065</v>
      </c>
    </row>
    <row r="2286" spans="1:14" ht="24">
      <c r="A2286" s="163">
        <v>810903</v>
      </c>
      <c r="B2286" s="164">
        <v>810903</v>
      </c>
      <c r="C2286" s="353" t="s">
        <v>3098</v>
      </c>
      <c r="D2286" s="353"/>
      <c r="E2286" s="353"/>
      <c r="F2286" s="353"/>
      <c r="G2286" s="164">
        <v>310</v>
      </c>
      <c r="H2286" s="10">
        <v>1803580</v>
      </c>
      <c r="I2286" s="10">
        <v>1363070</v>
      </c>
      <c r="J2286" s="10">
        <v>510260</v>
      </c>
      <c r="K2286" s="10">
        <v>1564130</v>
      </c>
      <c r="L2286" s="10" t="s">
        <v>440</v>
      </c>
      <c r="M2286" s="10">
        <v>188953</v>
      </c>
      <c r="N2286" s="10">
        <v>5429993</v>
      </c>
    </row>
    <row r="2287" spans="1:14" ht="24">
      <c r="A2287" s="163">
        <v>810904</v>
      </c>
      <c r="B2287" s="164">
        <v>810904</v>
      </c>
      <c r="C2287" s="353" t="s">
        <v>3099</v>
      </c>
      <c r="D2287" s="353"/>
      <c r="E2287" s="353"/>
      <c r="F2287" s="353"/>
      <c r="G2287" s="164">
        <v>310</v>
      </c>
      <c r="H2287" s="10">
        <v>1803580</v>
      </c>
      <c r="I2287" s="10">
        <v>1363070</v>
      </c>
      <c r="J2287" s="10">
        <v>510260</v>
      </c>
      <c r="K2287" s="10">
        <v>1564130</v>
      </c>
      <c r="L2287" s="10" t="s">
        <v>440</v>
      </c>
      <c r="M2287" s="10">
        <v>188953</v>
      </c>
      <c r="N2287" s="10">
        <v>5429993</v>
      </c>
    </row>
    <row r="2288" spans="1:14" ht="24">
      <c r="A2288" s="163">
        <v>810905</v>
      </c>
      <c r="B2288" s="164">
        <v>810905</v>
      </c>
      <c r="C2288" s="353" t="s">
        <v>3100</v>
      </c>
      <c r="D2288" s="353"/>
      <c r="E2288" s="353"/>
      <c r="F2288" s="353"/>
      <c r="G2288" s="164">
        <v>200</v>
      </c>
      <c r="H2288" s="10">
        <v>1163600</v>
      </c>
      <c r="I2288" s="10">
        <v>879400</v>
      </c>
      <c r="J2288" s="10">
        <v>329200</v>
      </c>
      <c r="K2288" s="10">
        <v>963288</v>
      </c>
      <c r="L2288" s="10" t="s">
        <v>440</v>
      </c>
      <c r="M2288" s="10">
        <v>188953</v>
      </c>
      <c r="N2288" s="10">
        <v>3524441</v>
      </c>
    </row>
    <row r="2289" spans="1:14" ht="24">
      <c r="A2289" s="163">
        <v>810906</v>
      </c>
      <c r="B2289" s="164">
        <v>810906</v>
      </c>
      <c r="C2289" s="353" t="s">
        <v>3101</v>
      </c>
      <c r="D2289" s="353"/>
      <c r="E2289" s="353"/>
      <c r="F2289" s="353"/>
      <c r="G2289" s="164">
        <v>345</v>
      </c>
      <c r="H2289" s="10">
        <v>2007210</v>
      </c>
      <c r="I2289" s="10">
        <v>1516965</v>
      </c>
      <c r="J2289" s="10">
        <v>567870</v>
      </c>
      <c r="K2289" s="10">
        <v>1737876</v>
      </c>
      <c r="L2289" s="10" t="s">
        <v>440</v>
      </c>
      <c r="M2289" s="10">
        <v>188953</v>
      </c>
      <c r="N2289" s="10">
        <v>6018874</v>
      </c>
    </row>
    <row r="2290" spans="1:14" ht="24">
      <c r="A2290" s="163">
        <v>810909</v>
      </c>
      <c r="B2290" s="164">
        <v>810909</v>
      </c>
      <c r="C2290" s="353" t="s">
        <v>3102</v>
      </c>
      <c r="D2290" s="353"/>
      <c r="E2290" s="353"/>
      <c r="F2290" s="353"/>
      <c r="G2290" s="164">
        <v>345</v>
      </c>
      <c r="H2290" s="10">
        <v>2007210</v>
      </c>
      <c r="I2290" s="10">
        <v>1516965</v>
      </c>
      <c r="J2290" s="10">
        <v>567870</v>
      </c>
      <c r="K2290" s="10">
        <v>1737876</v>
      </c>
      <c r="L2290" s="10" t="s">
        <v>440</v>
      </c>
      <c r="M2290" s="10">
        <v>188953</v>
      </c>
      <c r="N2290" s="10">
        <v>6018874</v>
      </c>
    </row>
    <row r="2291" spans="1:14" ht="24">
      <c r="A2291" s="163">
        <v>810910</v>
      </c>
      <c r="B2291" s="164">
        <v>810910</v>
      </c>
      <c r="C2291" s="353" t="s">
        <v>3103</v>
      </c>
      <c r="D2291" s="353"/>
      <c r="E2291" s="353"/>
      <c r="F2291" s="353"/>
      <c r="G2291" s="164">
        <v>345</v>
      </c>
      <c r="H2291" s="10">
        <v>2007210</v>
      </c>
      <c r="I2291" s="10">
        <v>1516965</v>
      </c>
      <c r="J2291" s="10">
        <v>567870</v>
      </c>
      <c r="K2291" s="10">
        <v>1737876</v>
      </c>
      <c r="L2291" s="10" t="s">
        <v>440</v>
      </c>
      <c r="M2291" s="10">
        <v>188953</v>
      </c>
      <c r="N2291" s="10">
        <v>6018874</v>
      </c>
    </row>
    <row r="2292" spans="1:14" ht="24">
      <c r="A2292" s="163">
        <v>810915</v>
      </c>
      <c r="B2292" s="164">
        <v>810915</v>
      </c>
      <c r="C2292" s="353" t="s">
        <v>3104</v>
      </c>
      <c r="D2292" s="353"/>
      <c r="E2292" s="353"/>
      <c r="F2292" s="353"/>
      <c r="G2292" s="164">
        <v>310</v>
      </c>
      <c r="H2292" s="10">
        <v>1803580</v>
      </c>
      <c r="I2292" s="10">
        <v>1363070</v>
      </c>
      <c r="J2292" s="10">
        <v>510260</v>
      </c>
      <c r="K2292" s="10">
        <v>1564130</v>
      </c>
      <c r="L2292" s="10" t="s">
        <v>440</v>
      </c>
      <c r="M2292" s="10">
        <v>188953</v>
      </c>
      <c r="N2292" s="10">
        <v>5429993</v>
      </c>
    </row>
    <row r="2293" spans="1:14" ht="24">
      <c r="A2293" s="163">
        <v>810916</v>
      </c>
      <c r="B2293" s="164">
        <v>810916</v>
      </c>
      <c r="C2293" s="353" t="s">
        <v>3105</v>
      </c>
      <c r="D2293" s="353"/>
      <c r="E2293" s="353"/>
      <c r="F2293" s="353"/>
      <c r="G2293" s="164">
        <v>200</v>
      </c>
      <c r="H2293" s="10">
        <v>1163600</v>
      </c>
      <c r="I2293" s="10">
        <v>879400</v>
      </c>
      <c r="J2293" s="10">
        <v>329200</v>
      </c>
      <c r="K2293" s="10">
        <v>963288</v>
      </c>
      <c r="L2293" s="10" t="s">
        <v>440</v>
      </c>
      <c r="M2293" s="10">
        <v>188953</v>
      </c>
      <c r="N2293" s="10">
        <v>3524441</v>
      </c>
    </row>
    <row r="2294" spans="1:14" ht="24">
      <c r="A2294" s="163">
        <v>810917</v>
      </c>
      <c r="B2294" s="164">
        <v>810917</v>
      </c>
      <c r="C2294" s="353" t="s">
        <v>3106</v>
      </c>
      <c r="D2294" s="353"/>
      <c r="E2294" s="353"/>
      <c r="F2294" s="353"/>
      <c r="G2294" s="164">
        <v>400</v>
      </c>
      <c r="H2294" s="10">
        <v>2327200</v>
      </c>
      <c r="I2294" s="10">
        <v>1758800</v>
      </c>
      <c r="J2294" s="10">
        <v>658400</v>
      </c>
      <c r="K2294" s="10">
        <v>1963712</v>
      </c>
      <c r="L2294" s="10" t="s">
        <v>440</v>
      </c>
      <c r="M2294" s="10">
        <v>188953</v>
      </c>
      <c r="N2294" s="10">
        <v>6897065</v>
      </c>
    </row>
    <row r="2295" spans="1:14" ht="24">
      <c r="A2295" s="163">
        <v>810918</v>
      </c>
      <c r="B2295" s="164">
        <v>810918</v>
      </c>
      <c r="C2295" s="353" t="s">
        <v>3107</v>
      </c>
      <c r="D2295" s="353"/>
      <c r="E2295" s="353"/>
      <c r="F2295" s="353"/>
      <c r="G2295" s="164">
        <v>345</v>
      </c>
      <c r="H2295" s="10">
        <v>2007210</v>
      </c>
      <c r="I2295" s="10">
        <v>1516965</v>
      </c>
      <c r="J2295" s="10">
        <v>567870</v>
      </c>
      <c r="K2295" s="10">
        <v>1737876</v>
      </c>
      <c r="L2295" s="10" t="s">
        <v>440</v>
      </c>
      <c r="M2295" s="10">
        <v>188953</v>
      </c>
      <c r="N2295" s="10">
        <v>6018874</v>
      </c>
    </row>
    <row r="2296" spans="1:14">
      <c r="A2296" s="163">
        <v>799601</v>
      </c>
      <c r="B2296" s="164">
        <v>799601</v>
      </c>
      <c r="C2296" s="353" t="s">
        <v>3108</v>
      </c>
      <c r="D2296" s="353"/>
      <c r="E2296" s="353"/>
      <c r="F2296" s="353"/>
      <c r="G2296" s="164">
        <v>107</v>
      </c>
      <c r="H2296" s="10">
        <v>622526</v>
      </c>
      <c r="I2296" s="10">
        <v>470479</v>
      </c>
      <c r="J2296" s="10">
        <v>176122</v>
      </c>
      <c r="K2296" s="10">
        <v>579390</v>
      </c>
      <c r="L2296" s="10">
        <v>480958</v>
      </c>
      <c r="M2296" s="10">
        <v>188953</v>
      </c>
      <c r="N2296" s="10">
        <v>2518428</v>
      </c>
    </row>
    <row r="2297" spans="1:14">
      <c r="A2297" s="163">
        <v>801101</v>
      </c>
      <c r="B2297" s="164">
        <v>801101</v>
      </c>
      <c r="C2297" s="353" t="s">
        <v>3109</v>
      </c>
      <c r="D2297" s="353"/>
      <c r="E2297" s="353"/>
      <c r="F2297" s="353"/>
      <c r="G2297" s="164">
        <v>107</v>
      </c>
      <c r="H2297" s="10">
        <v>622526</v>
      </c>
      <c r="I2297" s="10">
        <v>470479</v>
      </c>
      <c r="J2297" s="10">
        <v>176122</v>
      </c>
      <c r="K2297" s="10">
        <v>579390</v>
      </c>
      <c r="L2297" s="10">
        <v>480958</v>
      </c>
      <c r="M2297" s="10">
        <v>188953</v>
      </c>
      <c r="N2297" s="10">
        <v>2518428</v>
      </c>
    </row>
    <row r="2298" spans="1:14">
      <c r="A2298" s="163">
        <v>801201</v>
      </c>
      <c r="B2298" s="164">
        <v>801201</v>
      </c>
      <c r="C2298" s="353" t="s">
        <v>3110</v>
      </c>
      <c r="D2298" s="353"/>
      <c r="E2298" s="353"/>
      <c r="F2298" s="353"/>
      <c r="G2298" s="164">
        <v>107</v>
      </c>
      <c r="H2298" s="10">
        <v>622526</v>
      </c>
      <c r="I2298" s="10">
        <v>470479</v>
      </c>
      <c r="J2298" s="10">
        <v>176122</v>
      </c>
      <c r="K2298" s="10">
        <v>579390</v>
      </c>
      <c r="L2298" s="10">
        <v>480958</v>
      </c>
      <c r="M2298" s="10">
        <v>188953</v>
      </c>
      <c r="N2298" s="10">
        <v>2518428</v>
      </c>
    </row>
    <row r="2299" spans="1:14">
      <c r="A2299" s="163">
        <v>801301</v>
      </c>
      <c r="B2299" s="164">
        <v>801301</v>
      </c>
      <c r="C2299" s="353" t="s">
        <v>3111</v>
      </c>
      <c r="D2299" s="353"/>
      <c r="E2299" s="353"/>
      <c r="F2299" s="353"/>
      <c r="G2299" s="164">
        <v>107</v>
      </c>
      <c r="H2299" s="10">
        <v>622526</v>
      </c>
      <c r="I2299" s="10">
        <v>470479</v>
      </c>
      <c r="J2299" s="10">
        <v>176122</v>
      </c>
      <c r="K2299" s="10">
        <v>579390</v>
      </c>
      <c r="L2299" s="10">
        <v>480958</v>
      </c>
      <c r="M2299" s="10">
        <v>188953</v>
      </c>
      <c r="N2299" s="10">
        <v>2518428</v>
      </c>
    </row>
    <row r="2300" spans="1:14">
      <c r="A2300" s="163">
        <v>801501</v>
      </c>
      <c r="B2300" s="164">
        <v>801501</v>
      </c>
      <c r="C2300" s="353" t="s">
        <v>3112</v>
      </c>
      <c r="D2300" s="353"/>
      <c r="E2300" s="353"/>
      <c r="F2300" s="353"/>
      <c r="G2300" s="164">
        <v>110</v>
      </c>
      <c r="H2300" s="10">
        <v>639980</v>
      </c>
      <c r="I2300" s="10">
        <v>483670</v>
      </c>
      <c r="J2300" s="10">
        <v>181060</v>
      </c>
      <c r="K2300" s="10">
        <v>579390</v>
      </c>
      <c r="L2300" s="10">
        <v>480958</v>
      </c>
      <c r="M2300" s="10">
        <v>188953</v>
      </c>
      <c r="N2300" s="10">
        <v>2554011</v>
      </c>
    </row>
    <row r="2301" spans="1:14">
      <c r="A2301" s="163">
        <v>801601</v>
      </c>
      <c r="B2301" s="164">
        <v>801601</v>
      </c>
      <c r="C2301" s="353" t="s">
        <v>3113</v>
      </c>
      <c r="D2301" s="353"/>
      <c r="E2301" s="353"/>
      <c r="F2301" s="353"/>
      <c r="G2301" s="164">
        <v>107</v>
      </c>
      <c r="H2301" s="10">
        <v>622526</v>
      </c>
      <c r="I2301" s="10">
        <v>470479</v>
      </c>
      <c r="J2301" s="10">
        <v>176122</v>
      </c>
      <c r="K2301" s="10">
        <v>579390</v>
      </c>
      <c r="L2301" s="10">
        <v>480958</v>
      </c>
      <c r="M2301" s="10">
        <v>188953</v>
      </c>
      <c r="N2301" s="10">
        <v>2518428</v>
      </c>
    </row>
    <row r="2302" spans="1:14">
      <c r="A2302" s="163">
        <v>801701</v>
      </c>
      <c r="B2302" s="164">
        <v>801701</v>
      </c>
      <c r="C2302" s="353" t="s">
        <v>3114</v>
      </c>
      <c r="D2302" s="353"/>
      <c r="E2302" s="353"/>
      <c r="F2302" s="353"/>
      <c r="G2302" s="164">
        <v>67</v>
      </c>
      <c r="H2302" s="10">
        <v>389806</v>
      </c>
      <c r="I2302" s="10">
        <v>294599</v>
      </c>
      <c r="J2302" s="10">
        <v>110282</v>
      </c>
      <c r="K2302" s="10">
        <v>376467</v>
      </c>
      <c r="L2302" s="10">
        <v>321066</v>
      </c>
      <c r="M2302" s="10">
        <v>188953</v>
      </c>
      <c r="N2302" s="10">
        <v>1681173</v>
      </c>
    </row>
    <row r="2303" spans="1:14">
      <c r="A2303" s="163">
        <v>801801</v>
      </c>
      <c r="B2303" s="164">
        <v>801801</v>
      </c>
      <c r="C2303" s="353" t="s">
        <v>3115</v>
      </c>
      <c r="D2303" s="353"/>
      <c r="E2303" s="353"/>
      <c r="F2303" s="353"/>
      <c r="G2303" s="164">
        <v>47</v>
      </c>
      <c r="H2303" s="10">
        <v>273446</v>
      </c>
      <c r="I2303" s="10">
        <v>206659</v>
      </c>
      <c r="J2303" s="10">
        <v>0</v>
      </c>
      <c r="K2303" s="10">
        <v>216885</v>
      </c>
      <c r="L2303" s="10">
        <v>176709</v>
      </c>
      <c r="M2303" s="10">
        <v>188953</v>
      </c>
      <c r="N2303" s="10">
        <v>1062652</v>
      </c>
    </row>
    <row r="2304" spans="1:14">
      <c r="A2304" s="163">
        <v>800101</v>
      </c>
      <c r="B2304" s="164">
        <v>800101</v>
      </c>
      <c r="C2304" s="353" t="s">
        <v>3116</v>
      </c>
      <c r="D2304" s="353"/>
      <c r="E2304" s="353"/>
      <c r="F2304" s="353"/>
      <c r="G2304" s="164">
        <v>101</v>
      </c>
      <c r="H2304" s="10">
        <v>587618</v>
      </c>
      <c r="I2304" s="10">
        <v>444097</v>
      </c>
      <c r="J2304" s="10">
        <v>166246</v>
      </c>
      <c r="K2304" s="10">
        <v>579390</v>
      </c>
      <c r="L2304" s="10">
        <v>480958</v>
      </c>
      <c r="M2304" s="10">
        <v>188953</v>
      </c>
      <c r="N2304" s="10">
        <v>2447262</v>
      </c>
    </row>
    <row r="2305" spans="1:14">
      <c r="A2305" s="163">
        <v>800102</v>
      </c>
      <c r="B2305" s="164">
        <v>800102</v>
      </c>
      <c r="C2305" s="353" t="s">
        <v>3117</v>
      </c>
      <c r="D2305" s="353"/>
      <c r="E2305" s="353"/>
      <c r="F2305" s="353"/>
      <c r="G2305" s="164">
        <v>121</v>
      </c>
      <c r="H2305" s="10">
        <v>703978</v>
      </c>
      <c r="I2305" s="10">
        <v>532037</v>
      </c>
      <c r="J2305" s="10">
        <v>199166</v>
      </c>
      <c r="K2305" s="10">
        <v>597058</v>
      </c>
      <c r="L2305" s="10">
        <v>511404</v>
      </c>
      <c r="M2305" s="10">
        <v>188953</v>
      </c>
      <c r="N2305" s="10">
        <v>2732596</v>
      </c>
    </row>
    <row r="2306" spans="1:14">
      <c r="A2306" s="163">
        <v>800202</v>
      </c>
      <c r="B2306" s="164">
        <v>800202</v>
      </c>
      <c r="C2306" s="353" t="s">
        <v>3118</v>
      </c>
      <c r="D2306" s="353"/>
      <c r="E2306" s="353"/>
      <c r="F2306" s="353"/>
      <c r="G2306" s="164">
        <v>121</v>
      </c>
      <c r="H2306" s="10">
        <v>703978</v>
      </c>
      <c r="I2306" s="10">
        <v>532037</v>
      </c>
      <c r="J2306" s="10">
        <v>199166</v>
      </c>
      <c r="K2306" s="10">
        <v>597058</v>
      </c>
      <c r="L2306" s="10">
        <v>511404</v>
      </c>
      <c r="M2306" s="10">
        <v>188953</v>
      </c>
      <c r="N2306" s="10">
        <v>2732596</v>
      </c>
    </row>
    <row r="2307" spans="1:14">
      <c r="A2307" s="163">
        <v>800301</v>
      </c>
      <c r="B2307" s="164">
        <v>800301</v>
      </c>
      <c r="C2307" s="353" t="s">
        <v>3119</v>
      </c>
      <c r="D2307" s="353"/>
      <c r="E2307" s="353"/>
      <c r="F2307" s="353"/>
      <c r="G2307" s="164">
        <v>60</v>
      </c>
      <c r="H2307" s="10">
        <v>349080</v>
      </c>
      <c r="I2307" s="10">
        <v>263820</v>
      </c>
      <c r="J2307" s="10">
        <v>98760</v>
      </c>
      <c r="K2307" s="10">
        <v>316617</v>
      </c>
      <c r="L2307" s="10">
        <v>223923</v>
      </c>
      <c r="M2307" s="10">
        <v>188953</v>
      </c>
      <c r="N2307" s="10">
        <v>1441153</v>
      </c>
    </row>
    <row r="2308" spans="1:14">
      <c r="A2308" s="163">
        <v>800302</v>
      </c>
      <c r="B2308" s="164">
        <v>800302</v>
      </c>
      <c r="C2308" s="353" t="s">
        <v>3120</v>
      </c>
      <c r="D2308" s="353"/>
      <c r="E2308" s="353"/>
      <c r="F2308" s="353"/>
      <c r="G2308" s="164">
        <v>114</v>
      </c>
      <c r="H2308" s="10">
        <v>663252</v>
      </c>
      <c r="I2308" s="10">
        <v>501258</v>
      </c>
      <c r="J2308" s="10">
        <v>187644</v>
      </c>
      <c r="K2308" s="10">
        <v>597058</v>
      </c>
      <c r="L2308" s="10">
        <v>511404</v>
      </c>
      <c r="M2308" s="10">
        <v>188953</v>
      </c>
      <c r="N2308" s="10">
        <v>2649569</v>
      </c>
    </row>
    <row r="2309" spans="1:14">
      <c r="A2309" s="163">
        <v>800501</v>
      </c>
      <c r="B2309" s="164">
        <v>800501</v>
      </c>
      <c r="C2309" s="353" t="s">
        <v>3121</v>
      </c>
      <c r="D2309" s="353"/>
      <c r="E2309" s="353"/>
      <c r="F2309" s="353"/>
      <c r="G2309" s="164">
        <v>107</v>
      </c>
      <c r="H2309" s="10">
        <v>622526</v>
      </c>
      <c r="I2309" s="10">
        <v>470479</v>
      </c>
      <c r="J2309" s="10">
        <v>176122</v>
      </c>
      <c r="K2309" s="10">
        <v>579390</v>
      </c>
      <c r="L2309" s="10">
        <v>480958</v>
      </c>
      <c r="M2309" s="10">
        <v>188953</v>
      </c>
      <c r="N2309" s="10">
        <v>2518428</v>
      </c>
    </row>
    <row r="2310" spans="1:14">
      <c r="A2310" s="163">
        <v>800502</v>
      </c>
      <c r="B2310" s="164">
        <v>800502</v>
      </c>
      <c r="C2310" s="353" t="s">
        <v>3122</v>
      </c>
      <c r="D2310" s="353"/>
      <c r="E2310" s="353"/>
      <c r="F2310" s="353"/>
      <c r="G2310" s="164">
        <v>120</v>
      </c>
      <c r="H2310" s="10">
        <v>698160</v>
      </c>
      <c r="I2310" s="10">
        <v>527640</v>
      </c>
      <c r="J2310" s="10">
        <v>197520</v>
      </c>
      <c r="K2310" s="10">
        <v>597058</v>
      </c>
      <c r="L2310" s="10">
        <v>511404</v>
      </c>
      <c r="M2310" s="10">
        <v>188953</v>
      </c>
      <c r="N2310" s="10">
        <v>2720735</v>
      </c>
    </row>
    <row r="2311" spans="1:14">
      <c r="A2311" s="163">
        <v>800601</v>
      </c>
      <c r="B2311" s="164">
        <v>800601</v>
      </c>
      <c r="C2311" s="353" t="s">
        <v>3123</v>
      </c>
      <c r="D2311" s="353"/>
      <c r="E2311" s="353"/>
      <c r="F2311" s="353"/>
      <c r="G2311" s="164">
        <v>67</v>
      </c>
      <c r="H2311" s="10">
        <v>389806</v>
      </c>
      <c r="I2311" s="10">
        <v>294599</v>
      </c>
      <c r="J2311" s="10">
        <v>110282</v>
      </c>
      <c r="K2311" s="10">
        <v>376467</v>
      </c>
      <c r="L2311" s="10">
        <v>321066</v>
      </c>
      <c r="M2311" s="10">
        <v>188953</v>
      </c>
      <c r="N2311" s="10">
        <v>1681173</v>
      </c>
    </row>
    <row r="2312" spans="1:14">
      <c r="A2312" s="163">
        <v>800602</v>
      </c>
      <c r="B2312" s="164">
        <v>800602</v>
      </c>
      <c r="C2312" s="353" t="s">
        <v>3124</v>
      </c>
      <c r="D2312" s="353"/>
      <c r="E2312" s="353"/>
      <c r="F2312" s="353"/>
      <c r="G2312" s="164">
        <v>121</v>
      </c>
      <c r="H2312" s="10">
        <v>703978</v>
      </c>
      <c r="I2312" s="10">
        <v>532037</v>
      </c>
      <c r="J2312" s="10">
        <v>199166</v>
      </c>
      <c r="K2312" s="10">
        <v>597058</v>
      </c>
      <c r="L2312" s="10">
        <v>511404</v>
      </c>
      <c r="M2312" s="10">
        <v>188953</v>
      </c>
      <c r="N2312" s="10">
        <v>2732596</v>
      </c>
    </row>
    <row r="2313" spans="1:14">
      <c r="A2313" s="163">
        <v>800701</v>
      </c>
      <c r="B2313" s="164">
        <v>800701</v>
      </c>
      <c r="C2313" s="353" t="s">
        <v>3125</v>
      </c>
      <c r="D2313" s="353"/>
      <c r="E2313" s="353"/>
      <c r="F2313" s="353"/>
      <c r="G2313" s="164">
        <v>54</v>
      </c>
      <c r="H2313" s="10">
        <v>314172</v>
      </c>
      <c r="I2313" s="10">
        <v>237438</v>
      </c>
      <c r="J2313" s="10">
        <v>88884</v>
      </c>
      <c r="K2313" s="10">
        <v>316617</v>
      </c>
      <c r="L2313" s="10">
        <v>223923</v>
      </c>
      <c r="M2313" s="10">
        <v>188953</v>
      </c>
      <c r="N2313" s="10">
        <v>1369987</v>
      </c>
    </row>
    <row r="2314" spans="1:14">
      <c r="A2314" s="163">
        <v>800702</v>
      </c>
      <c r="B2314" s="164">
        <v>800702</v>
      </c>
      <c r="C2314" s="353" t="s">
        <v>3126</v>
      </c>
      <c r="D2314" s="353"/>
      <c r="E2314" s="353"/>
      <c r="F2314" s="353"/>
      <c r="G2314" s="164">
        <v>94</v>
      </c>
      <c r="H2314" s="10">
        <v>546892</v>
      </c>
      <c r="I2314" s="10">
        <v>413318</v>
      </c>
      <c r="J2314" s="10">
        <v>154724</v>
      </c>
      <c r="K2314" s="10">
        <v>564179</v>
      </c>
      <c r="L2314" s="10">
        <v>425946</v>
      </c>
      <c r="M2314" s="10">
        <v>188953</v>
      </c>
      <c r="N2314" s="10">
        <v>2294012</v>
      </c>
    </row>
    <row r="2315" spans="1:14">
      <c r="A2315" s="163">
        <v>800802</v>
      </c>
      <c r="B2315" s="164">
        <v>800802</v>
      </c>
      <c r="C2315" s="353" t="s">
        <v>3127</v>
      </c>
      <c r="D2315" s="353"/>
      <c r="E2315" s="353"/>
      <c r="F2315" s="353"/>
      <c r="G2315" s="164">
        <v>94</v>
      </c>
      <c r="H2315" s="10">
        <v>546892</v>
      </c>
      <c r="I2315" s="10">
        <v>413318</v>
      </c>
      <c r="J2315" s="10">
        <v>154724</v>
      </c>
      <c r="K2315" s="10">
        <v>564179</v>
      </c>
      <c r="L2315" s="10">
        <v>425946</v>
      </c>
      <c r="M2315" s="10">
        <v>188953</v>
      </c>
      <c r="N2315" s="10">
        <v>2294012</v>
      </c>
    </row>
    <row r="2316" spans="1:14">
      <c r="A2316" s="163">
        <v>806101</v>
      </c>
      <c r="B2316" s="164">
        <v>806101</v>
      </c>
      <c r="C2316" s="353" t="s">
        <v>3128</v>
      </c>
      <c r="D2316" s="353"/>
      <c r="E2316" s="353"/>
      <c r="F2316" s="353"/>
      <c r="G2316" s="164">
        <v>134</v>
      </c>
      <c r="H2316" s="10">
        <v>779612</v>
      </c>
      <c r="I2316" s="10">
        <v>589198</v>
      </c>
      <c r="J2316" s="10">
        <v>220564</v>
      </c>
      <c r="K2316" s="10">
        <v>727079</v>
      </c>
      <c r="L2316" s="10">
        <v>546527</v>
      </c>
      <c r="M2316" s="10">
        <v>188953</v>
      </c>
      <c r="N2316" s="10">
        <v>3051933</v>
      </c>
    </row>
    <row r="2317" spans="1:14">
      <c r="A2317" s="163">
        <v>806102</v>
      </c>
      <c r="B2317" s="164">
        <v>806102</v>
      </c>
      <c r="C2317" s="353" t="s">
        <v>3129</v>
      </c>
      <c r="D2317" s="353"/>
      <c r="E2317" s="353"/>
      <c r="F2317" s="353"/>
      <c r="G2317" s="164">
        <v>120</v>
      </c>
      <c r="H2317" s="10">
        <v>698160</v>
      </c>
      <c r="I2317" s="10">
        <v>527640</v>
      </c>
      <c r="J2317" s="10">
        <v>197520</v>
      </c>
      <c r="K2317" s="10">
        <v>597058</v>
      </c>
      <c r="L2317" s="10">
        <v>511404</v>
      </c>
      <c r="M2317" s="10">
        <v>188953</v>
      </c>
      <c r="N2317" s="10">
        <v>2720735</v>
      </c>
    </row>
    <row r="2318" spans="1:14">
      <c r="A2318" s="163">
        <v>807001</v>
      </c>
      <c r="B2318" s="164">
        <v>807001</v>
      </c>
      <c r="C2318" s="353" t="s">
        <v>3130</v>
      </c>
      <c r="D2318" s="353"/>
      <c r="E2318" s="353"/>
      <c r="F2318" s="353"/>
      <c r="G2318" s="164">
        <v>80</v>
      </c>
      <c r="H2318" s="10">
        <v>465440</v>
      </c>
      <c r="I2318" s="10">
        <v>351760</v>
      </c>
      <c r="J2318" s="10">
        <v>131680</v>
      </c>
      <c r="K2318" s="10">
        <v>447888</v>
      </c>
      <c r="L2318" s="10">
        <v>345615</v>
      </c>
      <c r="M2318" s="10">
        <v>188953</v>
      </c>
      <c r="N2318" s="10">
        <v>1931336</v>
      </c>
    </row>
    <row r="2319" spans="1:14">
      <c r="A2319" s="163">
        <v>807101</v>
      </c>
      <c r="B2319" s="164">
        <v>807101</v>
      </c>
      <c r="C2319" s="353" t="s">
        <v>3131</v>
      </c>
      <c r="D2319" s="353"/>
      <c r="E2319" s="353"/>
      <c r="F2319" s="353"/>
      <c r="G2319" s="164">
        <v>94</v>
      </c>
      <c r="H2319" s="10">
        <v>546892</v>
      </c>
      <c r="I2319" s="10">
        <v>413318</v>
      </c>
      <c r="J2319" s="10">
        <v>154724</v>
      </c>
      <c r="K2319" s="10">
        <v>564179</v>
      </c>
      <c r="L2319" s="10">
        <v>425946</v>
      </c>
      <c r="M2319" s="10">
        <v>188953</v>
      </c>
      <c r="N2319" s="10">
        <v>2294012</v>
      </c>
    </row>
    <row r="2320" spans="1:14">
      <c r="A2320" s="163">
        <v>807102</v>
      </c>
      <c r="B2320" s="164">
        <v>807102</v>
      </c>
      <c r="C2320" s="353" t="s">
        <v>3132</v>
      </c>
      <c r="D2320" s="353"/>
      <c r="E2320" s="353"/>
      <c r="F2320" s="353"/>
      <c r="G2320" s="164">
        <v>134</v>
      </c>
      <c r="H2320" s="10">
        <v>779612</v>
      </c>
      <c r="I2320" s="10">
        <v>589198</v>
      </c>
      <c r="J2320" s="10">
        <v>220564</v>
      </c>
      <c r="K2320" s="10">
        <v>727079</v>
      </c>
      <c r="L2320" s="10">
        <v>546527</v>
      </c>
      <c r="M2320" s="10">
        <v>188953</v>
      </c>
      <c r="N2320" s="10">
        <v>3051933</v>
      </c>
    </row>
    <row r="2321" spans="1:14">
      <c r="A2321" s="163">
        <v>807201</v>
      </c>
      <c r="B2321" s="164">
        <v>807201</v>
      </c>
      <c r="C2321" s="353" t="s">
        <v>3133</v>
      </c>
      <c r="D2321" s="353"/>
      <c r="E2321" s="353"/>
      <c r="F2321" s="353"/>
      <c r="G2321" s="164">
        <v>80</v>
      </c>
      <c r="H2321" s="10">
        <v>465440</v>
      </c>
      <c r="I2321" s="10">
        <v>351760</v>
      </c>
      <c r="J2321" s="10">
        <v>131680</v>
      </c>
      <c r="K2321" s="10">
        <v>447888</v>
      </c>
      <c r="L2321" s="10">
        <v>345615</v>
      </c>
      <c r="M2321" s="10">
        <v>188953</v>
      </c>
      <c r="N2321" s="10">
        <v>1931336</v>
      </c>
    </row>
    <row r="2322" spans="1:14">
      <c r="A2322" s="163">
        <v>807202</v>
      </c>
      <c r="B2322" s="164">
        <v>807202</v>
      </c>
      <c r="C2322" s="353" t="s">
        <v>3134</v>
      </c>
      <c r="D2322" s="353"/>
      <c r="E2322" s="353"/>
      <c r="F2322" s="353"/>
      <c r="G2322" s="164">
        <v>121</v>
      </c>
      <c r="H2322" s="10">
        <v>703978</v>
      </c>
      <c r="I2322" s="10">
        <v>532037</v>
      </c>
      <c r="J2322" s="10">
        <v>199166</v>
      </c>
      <c r="K2322" s="10">
        <v>597058</v>
      </c>
      <c r="L2322" s="10">
        <v>511404</v>
      </c>
      <c r="M2322" s="10">
        <v>188953</v>
      </c>
      <c r="N2322" s="10">
        <v>2732596</v>
      </c>
    </row>
    <row r="2323" spans="1:14">
      <c r="A2323" s="163">
        <v>807501</v>
      </c>
      <c r="B2323" s="164">
        <v>807501</v>
      </c>
      <c r="C2323" s="353" t="s">
        <v>3135</v>
      </c>
      <c r="D2323" s="353"/>
      <c r="E2323" s="353"/>
      <c r="F2323" s="353"/>
      <c r="G2323" s="164">
        <v>94</v>
      </c>
      <c r="H2323" s="10">
        <v>546892</v>
      </c>
      <c r="I2323" s="10">
        <v>413318</v>
      </c>
      <c r="J2323" s="10">
        <v>154724</v>
      </c>
      <c r="K2323" s="10">
        <v>564179</v>
      </c>
      <c r="L2323" s="10">
        <v>425946</v>
      </c>
      <c r="M2323" s="10">
        <v>188953</v>
      </c>
      <c r="N2323" s="10">
        <v>2294012</v>
      </c>
    </row>
    <row r="2324" spans="1:14">
      <c r="A2324" s="163">
        <v>807502</v>
      </c>
      <c r="B2324" s="164">
        <v>807502</v>
      </c>
      <c r="C2324" s="353" t="s">
        <v>3136</v>
      </c>
      <c r="D2324" s="353"/>
      <c r="E2324" s="353"/>
      <c r="F2324" s="353"/>
      <c r="G2324" s="164">
        <v>134</v>
      </c>
      <c r="H2324" s="10">
        <v>779612</v>
      </c>
      <c r="I2324" s="10">
        <v>589198</v>
      </c>
      <c r="J2324" s="10">
        <v>220564</v>
      </c>
      <c r="K2324" s="10">
        <v>727079</v>
      </c>
      <c r="L2324" s="10">
        <v>546527</v>
      </c>
      <c r="M2324" s="10">
        <v>188953</v>
      </c>
      <c r="N2324" s="10">
        <v>3051933</v>
      </c>
    </row>
    <row r="2325" spans="1:14">
      <c r="A2325" s="163">
        <v>807601</v>
      </c>
      <c r="B2325" s="164">
        <v>807601</v>
      </c>
      <c r="C2325" s="353" t="s">
        <v>3137</v>
      </c>
      <c r="D2325" s="353"/>
      <c r="E2325" s="353"/>
      <c r="F2325" s="353"/>
      <c r="G2325" s="164">
        <v>94</v>
      </c>
      <c r="H2325" s="10">
        <v>546892</v>
      </c>
      <c r="I2325" s="10">
        <v>413318</v>
      </c>
      <c r="J2325" s="10">
        <v>154724</v>
      </c>
      <c r="K2325" s="10">
        <v>564179</v>
      </c>
      <c r="L2325" s="10">
        <v>425946</v>
      </c>
      <c r="M2325" s="10">
        <v>188953</v>
      </c>
      <c r="N2325" s="10">
        <v>2294012</v>
      </c>
    </row>
    <row r="2326" spans="1:14">
      <c r="A2326" s="163">
        <v>807602</v>
      </c>
      <c r="B2326" s="164">
        <v>807602</v>
      </c>
      <c r="C2326" s="353" t="s">
        <v>3138</v>
      </c>
      <c r="D2326" s="353"/>
      <c r="E2326" s="353"/>
      <c r="F2326" s="353"/>
      <c r="G2326" s="164">
        <v>134</v>
      </c>
      <c r="H2326" s="10">
        <v>779612</v>
      </c>
      <c r="I2326" s="10">
        <v>589198</v>
      </c>
      <c r="J2326" s="10">
        <v>220564</v>
      </c>
      <c r="K2326" s="10">
        <v>727079</v>
      </c>
      <c r="L2326" s="10">
        <v>546527</v>
      </c>
      <c r="M2326" s="10">
        <v>188953</v>
      </c>
      <c r="N2326" s="10">
        <v>3051933</v>
      </c>
    </row>
    <row r="2327" spans="1:14">
      <c r="A2327" s="163">
        <v>807705</v>
      </c>
      <c r="B2327" s="164">
        <v>807705</v>
      </c>
      <c r="C2327" s="353" t="s">
        <v>3139</v>
      </c>
      <c r="D2327" s="353"/>
      <c r="E2327" s="353"/>
      <c r="F2327" s="353"/>
      <c r="G2327" s="164">
        <v>80</v>
      </c>
      <c r="H2327" s="10">
        <v>465440</v>
      </c>
      <c r="I2327" s="10">
        <v>351760</v>
      </c>
      <c r="J2327" s="10">
        <v>131680</v>
      </c>
      <c r="K2327" s="10">
        <v>447888</v>
      </c>
      <c r="L2327" s="10">
        <v>345615</v>
      </c>
      <c r="M2327" s="10">
        <v>188953</v>
      </c>
      <c r="N2327" s="10">
        <v>1931336</v>
      </c>
    </row>
    <row r="2328" spans="1:14">
      <c r="A2328" s="163">
        <v>807706</v>
      </c>
      <c r="B2328" s="164">
        <v>807706</v>
      </c>
      <c r="C2328" s="353" t="s">
        <v>3140</v>
      </c>
      <c r="D2328" s="353"/>
      <c r="E2328" s="353"/>
      <c r="F2328" s="353"/>
      <c r="G2328" s="164">
        <v>121</v>
      </c>
      <c r="H2328" s="10">
        <v>703978</v>
      </c>
      <c r="I2328" s="10">
        <v>532037</v>
      </c>
      <c r="J2328" s="10">
        <v>199166</v>
      </c>
      <c r="K2328" s="10">
        <v>597058</v>
      </c>
      <c r="L2328" s="10">
        <v>511404</v>
      </c>
      <c r="M2328" s="10">
        <v>188953</v>
      </c>
      <c r="N2328" s="10">
        <v>2732596</v>
      </c>
    </row>
    <row r="2329" spans="1:14">
      <c r="A2329" s="163">
        <v>807801</v>
      </c>
      <c r="B2329" s="164">
        <v>807801</v>
      </c>
      <c r="C2329" s="353" t="s">
        <v>3141</v>
      </c>
      <c r="D2329" s="353"/>
      <c r="E2329" s="353"/>
      <c r="F2329" s="353"/>
      <c r="G2329" s="164">
        <v>80</v>
      </c>
      <c r="H2329" s="10">
        <v>465440</v>
      </c>
      <c r="I2329" s="10">
        <v>351760</v>
      </c>
      <c r="J2329" s="10">
        <v>131680</v>
      </c>
      <c r="K2329" s="10">
        <v>447888</v>
      </c>
      <c r="L2329" s="10">
        <v>345615</v>
      </c>
      <c r="M2329" s="10">
        <v>188953</v>
      </c>
      <c r="N2329" s="10">
        <v>1931336</v>
      </c>
    </row>
    <row r="2330" spans="1:14">
      <c r="A2330" s="163">
        <v>807802</v>
      </c>
      <c r="B2330" s="164">
        <v>807802</v>
      </c>
      <c r="C2330" s="353" t="s">
        <v>3142</v>
      </c>
      <c r="D2330" s="353"/>
      <c r="E2330" s="353"/>
      <c r="F2330" s="353"/>
      <c r="G2330" s="164">
        <v>80</v>
      </c>
      <c r="H2330" s="10">
        <v>465440</v>
      </c>
      <c r="I2330" s="10">
        <v>351760</v>
      </c>
      <c r="J2330" s="10">
        <v>131680</v>
      </c>
      <c r="K2330" s="10">
        <v>447888</v>
      </c>
      <c r="L2330" s="10">
        <v>345615</v>
      </c>
      <c r="M2330" s="10">
        <v>188953</v>
      </c>
      <c r="N2330" s="10">
        <v>1931336</v>
      </c>
    </row>
    <row r="2331" spans="1:14">
      <c r="A2331" s="163">
        <v>807803</v>
      </c>
      <c r="B2331" s="164">
        <v>807803</v>
      </c>
      <c r="C2331" s="353" t="s">
        <v>3143</v>
      </c>
      <c r="D2331" s="353"/>
      <c r="E2331" s="353"/>
      <c r="F2331" s="353"/>
      <c r="G2331" s="164">
        <v>80</v>
      </c>
      <c r="H2331" s="10">
        <v>465440</v>
      </c>
      <c r="I2331" s="10">
        <v>351760</v>
      </c>
      <c r="J2331" s="10">
        <v>131680</v>
      </c>
      <c r="K2331" s="10">
        <v>447888</v>
      </c>
      <c r="L2331" s="10">
        <v>345615</v>
      </c>
      <c r="M2331" s="10">
        <v>188953</v>
      </c>
      <c r="N2331" s="10">
        <v>1931336</v>
      </c>
    </row>
    <row r="2332" spans="1:14">
      <c r="A2332" s="163">
        <v>807804</v>
      </c>
      <c r="B2332" s="164">
        <v>807804</v>
      </c>
      <c r="C2332" s="353" t="s">
        <v>3144</v>
      </c>
      <c r="D2332" s="353"/>
      <c r="E2332" s="353"/>
      <c r="F2332" s="353"/>
      <c r="G2332" s="164">
        <v>80</v>
      </c>
      <c r="H2332" s="10">
        <v>465440</v>
      </c>
      <c r="I2332" s="10">
        <v>351760</v>
      </c>
      <c r="J2332" s="10">
        <v>131680</v>
      </c>
      <c r="K2332" s="10">
        <v>447888</v>
      </c>
      <c r="L2332" s="10">
        <v>345615</v>
      </c>
      <c r="M2332" s="10">
        <v>188953</v>
      </c>
      <c r="N2332" s="10">
        <v>1931336</v>
      </c>
    </row>
    <row r="2333" spans="1:14">
      <c r="A2333" s="163">
        <v>814220</v>
      </c>
      <c r="B2333" s="164">
        <v>814220</v>
      </c>
      <c r="C2333" s="353" t="s">
        <v>3145</v>
      </c>
      <c r="D2333" s="353"/>
      <c r="E2333" s="353"/>
      <c r="F2333" s="353"/>
      <c r="G2333" s="164">
        <v>105</v>
      </c>
      <c r="H2333" s="10">
        <v>610890</v>
      </c>
      <c r="I2333" s="10">
        <v>461685</v>
      </c>
      <c r="J2333" s="10">
        <v>172830</v>
      </c>
      <c r="K2333" s="10">
        <v>579390</v>
      </c>
      <c r="L2333" s="10">
        <v>480958</v>
      </c>
      <c r="M2333" s="10">
        <v>188953</v>
      </c>
      <c r="N2333" s="10">
        <v>2494706</v>
      </c>
    </row>
    <row r="2334" spans="1:14">
      <c r="A2334" s="163">
        <v>814410</v>
      </c>
      <c r="B2334" s="164">
        <v>814410</v>
      </c>
      <c r="C2334" s="353" t="s">
        <v>3146</v>
      </c>
      <c r="D2334" s="353"/>
      <c r="E2334" s="353"/>
      <c r="F2334" s="353"/>
      <c r="G2334" s="164">
        <v>134</v>
      </c>
      <c r="H2334" s="10">
        <v>779612</v>
      </c>
      <c r="I2334" s="10">
        <v>589198</v>
      </c>
      <c r="J2334" s="10">
        <v>220564</v>
      </c>
      <c r="K2334" s="10">
        <v>727079</v>
      </c>
      <c r="L2334" s="10">
        <v>546527</v>
      </c>
      <c r="M2334" s="10">
        <v>188953</v>
      </c>
      <c r="N2334" s="10">
        <v>3051933</v>
      </c>
    </row>
    <row r="2335" spans="1:14">
      <c r="A2335" s="163">
        <v>814420</v>
      </c>
      <c r="B2335" s="164">
        <v>814420</v>
      </c>
      <c r="C2335" s="353" t="s">
        <v>3147</v>
      </c>
      <c r="D2335" s="353"/>
      <c r="E2335" s="353"/>
      <c r="F2335" s="353"/>
      <c r="G2335" s="164">
        <v>134</v>
      </c>
      <c r="H2335" s="10">
        <v>779612</v>
      </c>
      <c r="I2335" s="10">
        <v>589198</v>
      </c>
      <c r="J2335" s="10">
        <v>220564</v>
      </c>
      <c r="K2335" s="10">
        <v>727079</v>
      </c>
      <c r="L2335" s="10">
        <v>546527</v>
      </c>
      <c r="M2335" s="10">
        <v>188953</v>
      </c>
      <c r="N2335" s="10">
        <v>3051933</v>
      </c>
    </row>
    <row r="2336" spans="1:14">
      <c r="A2336" s="163">
        <v>814501</v>
      </c>
      <c r="B2336" s="164">
        <v>814501</v>
      </c>
      <c r="C2336" s="353" t="s">
        <v>3148</v>
      </c>
      <c r="D2336" s="353"/>
      <c r="E2336" s="353"/>
      <c r="F2336" s="353"/>
      <c r="G2336" s="164">
        <v>105</v>
      </c>
      <c r="H2336" s="10">
        <v>610890</v>
      </c>
      <c r="I2336" s="10">
        <v>461685</v>
      </c>
      <c r="J2336" s="10">
        <v>172830</v>
      </c>
      <c r="K2336" s="10">
        <v>579390</v>
      </c>
      <c r="L2336" s="10">
        <v>480958</v>
      </c>
      <c r="M2336" s="10">
        <v>188953</v>
      </c>
      <c r="N2336" s="10">
        <v>2494706</v>
      </c>
    </row>
    <row r="2337" spans="1:14">
      <c r="A2337" s="163">
        <v>814502</v>
      </c>
      <c r="B2337" s="164">
        <v>814502</v>
      </c>
      <c r="C2337" s="353" t="s">
        <v>3149</v>
      </c>
      <c r="D2337" s="353"/>
      <c r="E2337" s="353"/>
      <c r="F2337" s="353"/>
      <c r="G2337" s="164">
        <v>150</v>
      </c>
      <c r="H2337" s="10">
        <v>872700</v>
      </c>
      <c r="I2337" s="10">
        <v>659550</v>
      </c>
      <c r="J2337" s="10">
        <v>246900</v>
      </c>
      <c r="K2337" s="10">
        <v>727079</v>
      </c>
      <c r="L2337" s="10">
        <v>546527</v>
      </c>
      <c r="M2337" s="10">
        <v>188953</v>
      </c>
      <c r="N2337" s="10">
        <v>3241709</v>
      </c>
    </row>
    <row r="2338" spans="1:14">
      <c r="A2338" s="163">
        <v>814503</v>
      </c>
      <c r="B2338" s="164">
        <v>814503</v>
      </c>
      <c r="C2338" s="353" t="s">
        <v>3150</v>
      </c>
      <c r="D2338" s="353"/>
      <c r="E2338" s="353"/>
      <c r="F2338" s="353"/>
      <c r="G2338" s="164">
        <v>170</v>
      </c>
      <c r="H2338" s="10">
        <v>989060</v>
      </c>
      <c r="I2338" s="10">
        <v>747490</v>
      </c>
      <c r="J2338" s="10">
        <v>279820</v>
      </c>
      <c r="K2338" s="10">
        <v>798418</v>
      </c>
      <c r="L2338" s="10">
        <v>596414</v>
      </c>
      <c r="M2338" s="10">
        <v>188953</v>
      </c>
      <c r="N2338" s="10">
        <v>3600155</v>
      </c>
    </row>
    <row r="2339" spans="1:14">
      <c r="A2339" s="163">
        <v>814601</v>
      </c>
      <c r="B2339" s="164">
        <v>814601</v>
      </c>
      <c r="C2339" s="353" t="s">
        <v>3151</v>
      </c>
      <c r="D2339" s="353"/>
      <c r="E2339" s="353"/>
      <c r="F2339" s="353"/>
      <c r="G2339" s="164">
        <v>105</v>
      </c>
      <c r="H2339" s="10">
        <v>610890</v>
      </c>
      <c r="I2339" s="10">
        <v>461685</v>
      </c>
      <c r="J2339" s="10">
        <v>172830</v>
      </c>
      <c r="K2339" s="10">
        <v>579390</v>
      </c>
      <c r="L2339" s="10">
        <v>480958</v>
      </c>
      <c r="M2339" s="10">
        <v>188953</v>
      </c>
      <c r="N2339" s="10">
        <v>2494706</v>
      </c>
    </row>
    <row r="2340" spans="1:14">
      <c r="A2340" s="163">
        <v>814602</v>
      </c>
      <c r="B2340" s="164">
        <v>814602</v>
      </c>
      <c r="C2340" s="353" t="s">
        <v>3152</v>
      </c>
      <c r="D2340" s="353"/>
      <c r="E2340" s="353"/>
      <c r="F2340" s="353"/>
      <c r="G2340" s="164">
        <v>150</v>
      </c>
      <c r="H2340" s="10">
        <v>872700</v>
      </c>
      <c r="I2340" s="10">
        <v>659550</v>
      </c>
      <c r="J2340" s="10">
        <v>246900</v>
      </c>
      <c r="K2340" s="10">
        <v>727079</v>
      </c>
      <c r="L2340" s="10">
        <v>546527</v>
      </c>
      <c r="M2340" s="10">
        <v>188953</v>
      </c>
      <c r="N2340" s="10">
        <v>3241709</v>
      </c>
    </row>
    <row r="2341" spans="1:14">
      <c r="A2341" s="163">
        <v>814703</v>
      </c>
      <c r="B2341" s="164">
        <v>814703</v>
      </c>
      <c r="C2341" s="353" t="s">
        <v>3153</v>
      </c>
      <c r="D2341" s="353"/>
      <c r="E2341" s="353"/>
      <c r="F2341" s="353"/>
      <c r="G2341" s="164">
        <v>107</v>
      </c>
      <c r="H2341" s="10">
        <v>622526</v>
      </c>
      <c r="I2341" s="10">
        <v>470479</v>
      </c>
      <c r="J2341" s="10">
        <v>176122</v>
      </c>
      <c r="K2341" s="10">
        <v>579390</v>
      </c>
      <c r="L2341" s="10">
        <v>480958</v>
      </c>
      <c r="M2341" s="10">
        <v>188953</v>
      </c>
      <c r="N2341" s="10">
        <v>2518428</v>
      </c>
    </row>
    <row r="2342" spans="1:14">
      <c r="A2342" s="163">
        <v>814727</v>
      </c>
      <c r="B2342" s="164">
        <v>814727</v>
      </c>
      <c r="C2342" s="353" t="s">
        <v>3154</v>
      </c>
      <c r="D2342" s="353"/>
      <c r="E2342" s="353"/>
      <c r="F2342" s="353"/>
      <c r="G2342" s="164">
        <v>105</v>
      </c>
      <c r="H2342" s="10">
        <v>610890</v>
      </c>
      <c r="I2342" s="10">
        <v>461685</v>
      </c>
      <c r="J2342" s="10">
        <v>172830</v>
      </c>
      <c r="K2342" s="10">
        <v>579390</v>
      </c>
      <c r="L2342" s="10">
        <v>480958</v>
      </c>
      <c r="M2342" s="10">
        <v>188953</v>
      </c>
      <c r="N2342" s="10">
        <v>2494706</v>
      </c>
    </row>
    <row r="2343" spans="1:14">
      <c r="A2343" s="163">
        <v>814907</v>
      </c>
      <c r="B2343" s="164">
        <v>814907</v>
      </c>
      <c r="C2343" s="353" t="s">
        <v>3155</v>
      </c>
      <c r="D2343" s="353"/>
      <c r="E2343" s="353"/>
      <c r="F2343" s="353"/>
      <c r="G2343" s="164">
        <v>105</v>
      </c>
      <c r="H2343" s="10">
        <v>610890</v>
      </c>
      <c r="I2343" s="10">
        <v>461685</v>
      </c>
      <c r="J2343" s="10">
        <v>172830</v>
      </c>
      <c r="K2343" s="10">
        <v>579390</v>
      </c>
      <c r="L2343" s="10">
        <v>480958</v>
      </c>
      <c r="M2343" s="10">
        <v>188953</v>
      </c>
      <c r="N2343" s="10">
        <v>2494706</v>
      </c>
    </row>
    <row r="2344" spans="1:14">
      <c r="A2344" s="163">
        <v>814908</v>
      </c>
      <c r="B2344" s="164">
        <v>814908</v>
      </c>
      <c r="C2344" s="353" t="s">
        <v>3156</v>
      </c>
      <c r="D2344" s="353"/>
      <c r="E2344" s="353"/>
      <c r="F2344" s="353"/>
      <c r="G2344" s="164">
        <v>150</v>
      </c>
      <c r="H2344" s="10">
        <v>872700</v>
      </c>
      <c r="I2344" s="10">
        <v>659550</v>
      </c>
      <c r="J2344" s="10">
        <v>246900</v>
      </c>
      <c r="K2344" s="10">
        <v>727079</v>
      </c>
      <c r="L2344" s="10">
        <v>546527</v>
      </c>
      <c r="M2344" s="10">
        <v>188953</v>
      </c>
      <c r="N2344" s="10">
        <v>3241709</v>
      </c>
    </row>
    <row r="2345" spans="1:14">
      <c r="A2345" s="163">
        <v>818602</v>
      </c>
      <c r="B2345" s="164">
        <v>818602</v>
      </c>
      <c r="C2345" s="353" t="s">
        <v>3157</v>
      </c>
      <c r="D2345" s="353"/>
      <c r="E2345" s="353"/>
      <c r="F2345" s="353"/>
      <c r="G2345" s="164">
        <v>150</v>
      </c>
      <c r="H2345" s="10">
        <v>872700</v>
      </c>
      <c r="I2345" s="10">
        <v>659550</v>
      </c>
      <c r="J2345" s="10">
        <v>246900</v>
      </c>
      <c r="K2345" s="10">
        <v>727079</v>
      </c>
      <c r="L2345" s="10">
        <v>546527</v>
      </c>
      <c r="M2345" s="10">
        <v>188953</v>
      </c>
      <c r="N2345" s="10">
        <v>3241709</v>
      </c>
    </row>
    <row r="2346" spans="1:14">
      <c r="A2346" s="163">
        <v>818604</v>
      </c>
      <c r="B2346" s="164">
        <v>818604</v>
      </c>
      <c r="C2346" s="353" t="s">
        <v>3158</v>
      </c>
      <c r="D2346" s="353"/>
      <c r="E2346" s="353"/>
      <c r="F2346" s="353"/>
      <c r="G2346" s="164">
        <v>105</v>
      </c>
      <c r="H2346" s="10">
        <v>610890</v>
      </c>
      <c r="I2346" s="10">
        <v>461685</v>
      </c>
      <c r="J2346" s="10">
        <v>172830</v>
      </c>
      <c r="K2346" s="10">
        <v>579390</v>
      </c>
      <c r="L2346" s="10">
        <v>480958</v>
      </c>
      <c r="M2346" s="10">
        <v>188953</v>
      </c>
      <c r="N2346" s="10">
        <v>2494706</v>
      </c>
    </row>
    <row r="2347" spans="1:14">
      <c r="A2347" s="163">
        <v>936801</v>
      </c>
      <c r="B2347" s="164">
        <v>936801</v>
      </c>
      <c r="C2347" s="353" t="s">
        <v>3159</v>
      </c>
      <c r="D2347" s="353"/>
      <c r="E2347" s="353"/>
      <c r="F2347" s="353"/>
      <c r="G2347" s="164">
        <v>40</v>
      </c>
      <c r="H2347" s="10">
        <v>232720</v>
      </c>
      <c r="I2347" s="10">
        <v>175880</v>
      </c>
      <c r="J2347" s="10">
        <v>0</v>
      </c>
      <c r="K2347" s="10">
        <v>172669</v>
      </c>
      <c r="L2347" s="10">
        <v>129145</v>
      </c>
      <c r="M2347" s="10">
        <v>188953</v>
      </c>
      <c r="N2347" s="10">
        <v>899367</v>
      </c>
    </row>
    <row r="2348" spans="1:14">
      <c r="A2348" s="163">
        <v>813101</v>
      </c>
      <c r="B2348" s="164">
        <v>813101</v>
      </c>
      <c r="C2348" s="353" t="s">
        <v>3160</v>
      </c>
      <c r="D2348" s="353"/>
      <c r="E2348" s="353"/>
      <c r="F2348" s="353"/>
      <c r="G2348" s="164">
        <v>150</v>
      </c>
      <c r="H2348" s="10">
        <v>872700</v>
      </c>
      <c r="I2348" s="10">
        <v>659550</v>
      </c>
      <c r="J2348" s="10">
        <v>246900</v>
      </c>
      <c r="K2348" s="10">
        <v>727079</v>
      </c>
      <c r="L2348" s="10">
        <v>546527</v>
      </c>
      <c r="M2348" s="10">
        <v>188953</v>
      </c>
      <c r="N2348" s="10">
        <v>3241709</v>
      </c>
    </row>
    <row r="2349" spans="1:14">
      <c r="A2349" s="163">
        <v>813102</v>
      </c>
      <c r="B2349" s="164">
        <v>813102</v>
      </c>
      <c r="C2349" s="353" t="s">
        <v>3161</v>
      </c>
      <c r="D2349" s="353"/>
      <c r="E2349" s="353"/>
      <c r="F2349" s="353"/>
      <c r="G2349" s="164">
        <v>150</v>
      </c>
      <c r="H2349" s="10">
        <v>872700</v>
      </c>
      <c r="I2349" s="10">
        <v>659550</v>
      </c>
      <c r="J2349" s="10">
        <v>246900</v>
      </c>
      <c r="K2349" s="10">
        <v>727079</v>
      </c>
      <c r="L2349" s="10">
        <v>546527</v>
      </c>
      <c r="M2349" s="10">
        <v>188953</v>
      </c>
      <c r="N2349" s="10">
        <v>3241709</v>
      </c>
    </row>
    <row r="2350" spans="1:14">
      <c r="A2350" s="163">
        <v>813103</v>
      </c>
      <c r="B2350" s="164">
        <v>813103</v>
      </c>
      <c r="C2350" s="353" t="s">
        <v>3162</v>
      </c>
      <c r="D2350" s="353"/>
      <c r="E2350" s="353"/>
      <c r="F2350" s="353"/>
      <c r="G2350" s="164">
        <v>150</v>
      </c>
      <c r="H2350" s="10">
        <v>872700</v>
      </c>
      <c r="I2350" s="10">
        <v>659550</v>
      </c>
      <c r="J2350" s="10">
        <v>246900</v>
      </c>
      <c r="K2350" s="10">
        <v>727079</v>
      </c>
      <c r="L2350" s="10">
        <v>546527</v>
      </c>
      <c r="M2350" s="10">
        <v>188953</v>
      </c>
      <c r="N2350" s="10">
        <v>3241709</v>
      </c>
    </row>
    <row r="2351" spans="1:14">
      <c r="A2351" s="163">
        <v>813104</v>
      </c>
      <c r="B2351" s="164">
        <v>813104</v>
      </c>
      <c r="C2351" s="353" t="s">
        <v>3163</v>
      </c>
      <c r="D2351" s="353"/>
      <c r="E2351" s="353"/>
      <c r="F2351" s="353"/>
      <c r="G2351" s="164">
        <v>150</v>
      </c>
      <c r="H2351" s="10">
        <v>872700</v>
      </c>
      <c r="I2351" s="10">
        <v>659550</v>
      </c>
      <c r="J2351" s="10">
        <v>246900</v>
      </c>
      <c r="K2351" s="10">
        <v>727079</v>
      </c>
      <c r="L2351" s="10">
        <v>546527</v>
      </c>
      <c r="M2351" s="10">
        <v>188953</v>
      </c>
      <c r="N2351" s="10">
        <v>3241709</v>
      </c>
    </row>
    <row r="2352" spans="1:14">
      <c r="A2352" s="163">
        <v>814101</v>
      </c>
      <c r="B2352" s="164">
        <v>814101</v>
      </c>
      <c r="C2352" s="353" t="s">
        <v>3164</v>
      </c>
      <c r="D2352" s="353"/>
      <c r="E2352" s="353"/>
      <c r="F2352" s="353"/>
      <c r="G2352" s="164">
        <v>150</v>
      </c>
      <c r="H2352" s="10">
        <v>872700</v>
      </c>
      <c r="I2352" s="10">
        <v>659550</v>
      </c>
      <c r="J2352" s="10">
        <v>246900</v>
      </c>
      <c r="K2352" s="10">
        <v>727079</v>
      </c>
      <c r="L2352" s="10">
        <v>546527</v>
      </c>
      <c r="M2352" s="10">
        <v>188953</v>
      </c>
      <c r="N2352" s="10">
        <v>3241709</v>
      </c>
    </row>
    <row r="2353" spans="1:14">
      <c r="A2353" s="163">
        <v>815201</v>
      </c>
      <c r="B2353" s="164">
        <v>815201</v>
      </c>
      <c r="C2353" s="353" t="s">
        <v>3165</v>
      </c>
      <c r="D2353" s="353"/>
      <c r="E2353" s="353"/>
      <c r="F2353" s="353"/>
      <c r="G2353" s="164">
        <v>140</v>
      </c>
      <c r="H2353" s="10">
        <v>814520</v>
      </c>
      <c r="I2353" s="10">
        <v>615580</v>
      </c>
      <c r="J2353" s="10">
        <v>230440</v>
      </c>
      <c r="K2353" s="10">
        <v>727079</v>
      </c>
      <c r="L2353" s="10">
        <v>546527</v>
      </c>
      <c r="M2353" s="10">
        <v>188953</v>
      </c>
      <c r="N2353" s="10">
        <v>3123099</v>
      </c>
    </row>
    <row r="2354" spans="1:14" ht="24">
      <c r="A2354" s="163">
        <v>815301</v>
      </c>
      <c r="B2354" s="164">
        <v>815301</v>
      </c>
      <c r="C2354" s="353" t="s">
        <v>3166</v>
      </c>
      <c r="D2354" s="353"/>
      <c r="E2354" s="353"/>
      <c r="F2354" s="353"/>
      <c r="G2354" s="164">
        <v>180</v>
      </c>
      <c r="H2354" s="10">
        <v>1047240</v>
      </c>
      <c r="I2354" s="10">
        <v>791460</v>
      </c>
      <c r="J2354" s="10">
        <v>296280</v>
      </c>
      <c r="K2354" s="10">
        <v>963288</v>
      </c>
      <c r="L2354" s="10" t="s">
        <v>440</v>
      </c>
      <c r="M2354" s="10">
        <v>188953</v>
      </c>
      <c r="N2354" s="10">
        <v>3287221</v>
      </c>
    </row>
    <row r="2355" spans="1:14">
      <c r="A2355" s="163">
        <v>815601</v>
      </c>
      <c r="B2355" s="164">
        <v>815601</v>
      </c>
      <c r="C2355" s="353" t="s">
        <v>3167</v>
      </c>
      <c r="D2355" s="353"/>
      <c r="E2355" s="353"/>
      <c r="F2355" s="353"/>
      <c r="G2355" s="164">
        <v>140</v>
      </c>
      <c r="H2355" s="10">
        <v>814520</v>
      </c>
      <c r="I2355" s="10">
        <v>615580</v>
      </c>
      <c r="J2355" s="10">
        <v>230440</v>
      </c>
      <c r="K2355" s="10">
        <v>727079</v>
      </c>
      <c r="L2355" s="10">
        <v>546527</v>
      </c>
      <c r="M2355" s="10">
        <v>188953</v>
      </c>
      <c r="N2355" s="10">
        <v>3123099</v>
      </c>
    </row>
    <row r="2356" spans="1:14">
      <c r="A2356" s="163">
        <v>815701</v>
      </c>
      <c r="B2356" s="164">
        <v>815701</v>
      </c>
      <c r="C2356" s="353" t="s">
        <v>3168</v>
      </c>
      <c r="D2356" s="353"/>
      <c r="E2356" s="353"/>
      <c r="F2356" s="353"/>
      <c r="G2356" s="164">
        <v>170</v>
      </c>
      <c r="H2356" s="10">
        <v>989060</v>
      </c>
      <c r="I2356" s="10">
        <v>747490</v>
      </c>
      <c r="J2356" s="10">
        <v>279820</v>
      </c>
      <c r="K2356" s="10">
        <v>798418</v>
      </c>
      <c r="L2356" s="10">
        <v>596414</v>
      </c>
      <c r="M2356" s="10">
        <v>188953</v>
      </c>
      <c r="N2356" s="10">
        <v>3600155</v>
      </c>
    </row>
    <row r="2357" spans="1:14">
      <c r="A2357" s="163">
        <v>815810</v>
      </c>
      <c r="B2357" s="164">
        <v>815810</v>
      </c>
      <c r="C2357" s="353" t="s">
        <v>3169</v>
      </c>
      <c r="D2357" s="353"/>
      <c r="E2357" s="353"/>
      <c r="F2357" s="353"/>
      <c r="G2357" s="164">
        <v>110</v>
      </c>
      <c r="H2357" s="10">
        <v>639980</v>
      </c>
      <c r="I2357" s="10">
        <v>483670</v>
      </c>
      <c r="J2357" s="10">
        <v>181060</v>
      </c>
      <c r="K2357" s="10">
        <v>579390</v>
      </c>
      <c r="L2357" s="10">
        <v>480958</v>
      </c>
      <c r="M2357" s="10">
        <v>188953</v>
      </c>
      <c r="N2357" s="10">
        <v>2554011</v>
      </c>
    </row>
    <row r="2358" spans="1:14">
      <c r="A2358" s="163">
        <v>817208</v>
      </c>
      <c r="B2358" s="164">
        <v>817208</v>
      </c>
      <c r="C2358" s="353" t="s">
        <v>3170</v>
      </c>
      <c r="D2358" s="353"/>
      <c r="E2358" s="353"/>
      <c r="F2358" s="353"/>
      <c r="G2358" s="164">
        <v>134</v>
      </c>
      <c r="H2358" s="10">
        <v>779612</v>
      </c>
      <c r="I2358" s="10">
        <v>589198</v>
      </c>
      <c r="J2358" s="10">
        <v>220564</v>
      </c>
      <c r="K2358" s="10">
        <v>727079</v>
      </c>
      <c r="L2358" s="10">
        <v>546527</v>
      </c>
      <c r="M2358" s="10">
        <v>188953</v>
      </c>
      <c r="N2358" s="10">
        <v>3051933</v>
      </c>
    </row>
    <row r="2359" spans="1:14">
      <c r="A2359" s="163">
        <v>818306</v>
      </c>
      <c r="B2359" s="164">
        <v>818306</v>
      </c>
      <c r="C2359" s="353" t="s">
        <v>3171</v>
      </c>
      <c r="D2359" s="353"/>
      <c r="E2359" s="353"/>
      <c r="F2359" s="353"/>
      <c r="G2359" s="164">
        <v>134</v>
      </c>
      <c r="H2359" s="10">
        <v>779612</v>
      </c>
      <c r="I2359" s="10">
        <v>589198</v>
      </c>
      <c r="J2359" s="10">
        <v>220564</v>
      </c>
      <c r="K2359" s="10">
        <v>727079</v>
      </c>
      <c r="L2359" s="10">
        <v>546527</v>
      </c>
      <c r="M2359" s="10">
        <v>188953</v>
      </c>
      <c r="N2359" s="10">
        <v>3051933</v>
      </c>
    </row>
    <row r="2360" spans="1:14">
      <c r="A2360" s="163">
        <v>818501</v>
      </c>
      <c r="B2360" s="164">
        <v>818501</v>
      </c>
      <c r="C2360" s="353" t="s">
        <v>3172</v>
      </c>
      <c r="D2360" s="353"/>
      <c r="E2360" s="353"/>
      <c r="F2360" s="353"/>
      <c r="G2360" s="164">
        <v>115</v>
      </c>
      <c r="H2360" s="10">
        <v>669070</v>
      </c>
      <c r="I2360" s="10">
        <v>505655</v>
      </c>
      <c r="J2360" s="10">
        <v>189290</v>
      </c>
      <c r="K2360" s="10">
        <v>597058</v>
      </c>
      <c r="L2360" s="10">
        <v>511404</v>
      </c>
      <c r="M2360" s="10">
        <v>188953</v>
      </c>
      <c r="N2360" s="10">
        <v>2661430</v>
      </c>
    </row>
    <row r="2361" spans="1:14">
      <c r="A2361" s="163">
        <v>818601</v>
      </c>
      <c r="B2361" s="164">
        <v>818601</v>
      </c>
      <c r="C2361" s="353" t="s">
        <v>3173</v>
      </c>
      <c r="D2361" s="353"/>
      <c r="E2361" s="353"/>
      <c r="F2361" s="353"/>
      <c r="G2361" s="164">
        <v>134</v>
      </c>
      <c r="H2361" s="10">
        <v>779612</v>
      </c>
      <c r="I2361" s="10">
        <v>589198</v>
      </c>
      <c r="J2361" s="10">
        <v>220564</v>
      </c>
      <c r="K2361" s="10">
        <v>727079</v>
      </c>
      <c r="L2361" s="10">
        <v>546527</v>
      </c>
      <c r="M2361" s="10">
        <v>188953</v>
      </c>
      <c r="N2361" s="10">
        <v>3051933</v>
      </c>
    </row>
    <row r="2362" spans="1:14">
      <c r="A2362" s="163">
        <v>819701</v>
      </c>
      <c r="B2362" s="164">
        <v>819701</v>
      </c>
      <c r="C2362" s="353" t="s">
        <v>3174</v>
      </c>
      <c r="D2362" s="353"/>
      <c r="E2362" s="353"/>
      <c r="F2362" s="353"/>
      <c r="G2362" s="164">
        <v>134</v>
      </c>
      <c r="H2362" s="10">
        <v>779612</v>
      </c>
      <c r="I2362" s="10">
        <v>589198</v>
      </c>
      <c r="J2362" s="10">
        <v>220564</v>
      </c>
      <c r="K2362" s="10">
        <v>727079</v>
      </c>
      <c r="L2362" s="10">
        <v>546527</v>
      </c>
      <c r="M2362" s="10">
        <v>188953</v>
      </c>
      <c r="N2362" s="10">
        <v>3051933</v>
      </c>
    </row>
    <row r="2363" spans="1:14" ht="24">
      <c r="A2363" s="163">
        <v>810101</v>
      </c>
      <c r="B2363" s="164">
        <v>810101</v>
      </c>
      <c r="C2363" s="353" t="s">
        <v>3175</v>
      </c>
      <c r="D2363" s="353"/>
      <c r="E2363" s="353"/>
      <c r="F2363" s="353"/>
      <c r="G2363" s="164">
        <v>530</v>
      </c>
      <c r="H2363" s="10">
        <v>3083540</v>
      </c>
      <c r="I2363" s="10">
        <v>2330410</v>
      </c>
      <c r="J2363" s="10">
        <v>2330410</v>
      </c>
      <c r="K2363" s="10">
        <v>2913410</v>
      </c>
      <c r="L2363" s="10" t="s">
        <v>440</v>
      </c>
      <c r="M2363" s="10">
        <v>188953</v>
      </c>
      <c r="N2363" s="10">
        <v>10846723</v>
      </c>
    </row>
    <row r="2364" spans="1:14">
      <c r="A2364" s="163">
        <v>810103</v>
      </c>
      <c r="B2364" s="164">
        <v>810103</v>
      </c>
      <c r="C2364" s="353" t="s">
        <v>3176</v>
      </c>
      <c r="D2364" s="353"/>
      <c r="E2364" s="353"/>
      <c r="F2364" s="353"/>
      <c r="G2364" s="164">
        <v>130</v>
      </c>
      <c r="H2364" s="10">
        <v>756340</v>
      </c>
      <c r="I2364" s="10">
        <v>571610</v>
      </c>
      <c r="J2364" s="10">
        <v>213980</v>
      </c>
      <c r="K2364" s="10">
        <v>597058</v>
      </c>
      <c r="L2364" s="10">
        <v>511404</v>
      </c>
      <c r="M2364" s="10">
        <v>188953</v>
      </c>
      <c r="N2364" s="10">
        <v>2839345</v>
      </c>
    </row>
    <row r="2365" spans="1:14" ht="24">
      <c r="A2365" s="163">
        <v>810106</v>
      </c>
      <c r="B2365" s="164">
        <v>810106</v>
      </c>
      <c r="C2365" s="353" t="s">
        <v>3177</v>
      </c>
      <c r="D2365" s="353"/>
      <c r="E2365" s="353"/>
      <c r="F2365" s="353"/>
      <c r="G2365" s="164">
        <v>530</v>
      </c>
      <c r="H2365" s="10">
        <v>3083540</v>
      </c>
      <c r="I2365" s="10">
        <v>2330410</v>
      </c>
      <c r="J2365" s="10">
        <v>2330410</v>
      </c>
      <c r="K2365" s="10">
        <v>2913410</v>
      </c>
      <c r="L2365" s="10" t="s">
        <v>440</v>
      </c>
      <c r="M2365" s="10">
        <v>188953</v>
      </c>
      <c r="N2365" s="10">
        <v>10846723</v>
      </c>
    </row>
    <row r="2366" spans="1:14">
      <c r="A2366" s="163">
        <v>810108</v>
      </c>
      <c r="B2366" s="164">
        <v>810108</v>
      </c>
      <c r="C2366" s="353" t="s">
        <v>3178</v>
      </c>
      <c r="D2366" s="353"/>
      <c r="E2366" s="353"/>
      <c r="F2366" s="353"/>
      <c r="G2366" s="164">
        <v>130</v>
      </c>
      <c r="H2366" s="10">
        <v>756340</v>
      </c>
      <c r="I2366" s="10">
        <v>571610</v>
      </c>
      <c r="J2366" s="10">
        <v>213980</v>
      </c>
      <c r="K2366" s="10">
        <v>597058</v>
      </c>
      <c r="L2366" s="10">
        <v>511404</v>
      </c>
      <c r="M2366" s="10">
        <v>188953</v>
      </c>
      <c r="N2366" s="10">
        <v>2839345</v>
      </c>
    </row>
    <row r="2367" spans="1:14" ht="24">
      <c r="A2367" s="163">
        <v>810907</v>
      </c>
      <c r="B2367" s="164">
        <v>810907</v>
      </c>
      <c r="C2367" s="353" t="s">
        <v>3179</v>
      </c>
      <c r="D2367" s="353"/>
      <c r="E2367" s="353"/>
      <c r="F2367" s="353"/>
      <c r="G2367" s="164">
        <v>200</v>
      </c>
      <c r="H2367" s="10">
        <v>1163600</v>
      </c>
      <c r="I2367" s="10">
        <v>879400</v>
      </c>
      <c r="J2367" s="10">
        <v>329200</v>
      </c>
      <c r="K2367" s="10">
        <v>963288</v>
      </c>
      <c r="L2367" s="10" t="s">
        <v>440</v>
      </c>
      <c r="M2367" s="10">
        <v>188953</v>
      </c>
      <c r="N2367" s="10">
        <v>3524441</v>
      </c>
    </row>
    <row r="2368" spans="1:14" ht="24">
      <c r="A2368" s="163">
        <v>810908</v>
      </c>
      <c r="B2368" s="164">
        <v>810908</v>
      </c>
      <c r="C2368" s="353" t="s">
        <v>3180</v>
      </c>
      <c r="D2368" s="353"/>
      <c r="E2368" s="353"/>
      <c r="F2368" s="353"/>
      <c r="G2368" s="164">
        <v>200</v>
      </c>
      <c r="H2368" s="10">
        <v>1163600</v>
      </c>
      <c r="I2368" s="10">
        <v>879400</v>
      </c>
      <c r="J2368" s="10">
        <v>329200</v>
      </c>
      <c r="K2368" s="10">
        <v>963288</v>
      </c>
      <c r="L2368" s="10" t="s">
        <v>440</v>
      </c>
      <c r="M2368" s="10">
        <v>188953</v>
      </c>
      <c r="N2368" s="10">
        <v>3524441</v>
      </c>
    </row>
    <row r="2369" spans="1:14">
      <c r="A2369" s="163">
        <v>811101</v>
      </c>
      <c r="B2369" s="164">
        <v>811101</v>
      </c>
      <c r="C2369" s="353" t="s">
        <v>3181</v>
      </c>
      <c r="D2369" s="353"/>
      <c r="E2369" s="353"/>
      <c r="F2369" s="353"/>
      <c r="G2369" s="164">
        <v>134</v>
      </c>
      <c r="H2369" s="10">
        <v>779612</v>
      </c>
      <c r="I2369" s="10">
        <v>589198</v>
      </c>
      <c r="J2369" s="10">
        <v>220564</v>
      </c>
      <c r="K2369" s="10">
        <v>727079</v>
      </c>
      <c r="L2369" s="10">
        <v>546527</v>
      </c>
      <c r="M2369" s="10">
        <v>188953</v>
      </c>
      <c r="N2369" s="10">
        <v>3051933</v>
      </c>
    </row>
    <row r="2370" spans="1:14">
      <c r="A2370" s="163">
        <v>811202</v>
      </c>
      <c r="B2370" s="164">
        <v>811202</v>
      </c>
      <c r="C2370" s="353" t="s">
        <v>3182</v>
      </c>
      <c r="D2370" s="353"/>
      <c r="E2370" s="353"/>
      <c r="F2370" s="353"/>
      <c r="G2370" s="164">
        <v>134</v>
      </c>
      <c r="H2370" s="10">
        <v>779612</v>
      </c>
      <c r="I2370" s="10">
        <v>589198</v>
      </c>
      <c r="J2370" s="10">
        <v>220564</v>
      </c>
      <c r="K2370" s="10">
        <v>727079</v>
      </c>
      <c r="L2370" s="10">
        <v>546527</v>
      </c>
      <c r="M2370" s="10">
        <v>188953</v>
      </c>
      <c r="N2370" s="10">
        <v>3051933</v>
      </c>
    </row>
    <row r="2371" spans="1:14">
      <c r="A2371" s="163">
        <v>811203</v>
      </c>
      <c r="B2371" s="164">
        <v>811203</v>
      </c>
      <c r="C2371" s="353" t="s">
        <v>3183</v>
      </c>
      <c r="D2371" s="353"/>
      <c r="E2371" s="353"/>
      <c r="F2371" s="353"/>
      <c r="G2371" s="164">
        <v>134</v>
      </c>
      <c r="H2371" s="10">
        <v>779612</v>
      </c>
      <c r="I2371" s="10">
        <v>589198</v>
      </c>
      <c r="J2371" s="10">
        <v>220564</v>
      </c>
      <c r="K2371" s="10">
        <v>727079</v>
      </c>
      <c r="L2371" s="10">
        <v>546527</v>
      </c>
      <c r="M2371" s="10">
        <v>188953</v>
      </c>
      <c r="N2371" s="10">
        <v>3051933</v>
      </c>
    </row>
    <row r="2372" spans="1:14">
      <c r="A2372" s="163">
        <v>811204</v>
      </c>
      <c r="B2372" s="164">
        <v>811204</v>
      </c>
      <c r="C2372" s="353" t="s">
        <v>3184</v>
      </c>
      <c r="D2372" s="353"/>
      <c r="E2372" s="353"/>
      <c r="F2372" s="353"/>
      <c r="G2372" s="164">
        <v>134</v>
      </c>
      <c r="H2372" s="10">
        <v>779612</v>
      </c>
      <c r="I2372" s="10">
        <v>589198</v>
      </c>
      <c r="J2372" s="10">
        <v>220564</v>
      </c>
      <c r="K2372" s="10">
        <v>727079</v>
      </c>
      <c r="L2372" s="10">
        <v>546527</v>
      </c>
      <c r="M2372" s="10">
        <v>188953</v>
      </c>
      <c r="N2372" s="10">
        <v>3051933</v>
      </c>
    </row>
    <row r="2373" spans="1:14">
      <c r="A2373" s="163">
        <v>811205</v>
      </c>
      <c r="B2373" s="164">
        <v>811205</v>
      </c>
      <c r="C2373" s="353" t="s">
        <v>3185</v>
      </c>
      <c r="D2373" s="353"/>
      <c r="E2373" s="353"/>
      <c r="F2373" s="353"/>
      <c r="G2373" s="164">
        <v>134</v>
      </c>
      <c r="H2373" s="10">
        <v>779612</v>
      </c>
      <c r="I2373" s="10">
        <v>589198</v>
      </c>
      <c r="J2373" s="10">
        <v>220564</v>
      </c>
      <c r="K2373" s="10">
        <v>727079</v>
      </c>
      <c r="L2373" s="10">
        <v>546527</v>
      </c>
      <c r="M2373" s="10">
        <v>188953</v>
      </c>
      <c r="N2373" s="10">
        <v>3051933</v>
      </c>
    </row>
    <row r="2374" spans="1:14">
      <c r="A2374" s="163">
        <v>811207</v>
      </c>
      <c r="B2374" s="164">
        <v>811207</v>
      </c>
      <c r="C2374" s="353" t="s">
        <v>3186</v>
      </c>
      <c r="D2374" s="353"/>
      <c r="E2374" s="353"/>
      <c r="F2374" s="353"/>
      <c r="G2374" s="164">
        <v>134</v>
      </c>
      <c r="H2374" s="10">
        <v>779612</v>
      </c>
      <c r="I2374" s="10">
        <v>589198</v>
      </c>
      <c r="J2374" s="10">
        <v>220564</v>
      </c>
      <c r="K2374" s="10">
        <v>727079</v>
      </c>
      <c r="L2374" s="10">
        <v>546527</v>
      </c>
      <c r="M2374" s="10">
        <v>188953</v>
      </c>
      <c r="N2374" s="10">
        <v>3051933</v>
      </c>
    </row>
    <row r="2375" spans="1:14">
      <c r="A2375" s="163">
        <v>811208</v>
      </c>
      <c r="B2375" s="164">
        <v>811208</v>
      </c>
      <c r="C2375" s="353" t="s">
        <v>3187</v>
      </c>
      <c r="D2375" s="353"/>
      <c r="E2375" s="353"/>
      <c r="F2375" s="353"/>
      <c r="G2375" s="164">
        <v>134</v>
      </c>
      <c r="H2375" s="10">
        <v>779612</v>
      </c>
      <c r="I2375" s="10">
        <v>589198</v>
      </c>
      <c r="J2375" s="10">
        <v>220564</v>
      </c>
      <c r="K2375" s="10">
        <v>727079</v>
      </c>
      <c r="L2375" s="10">
        <v>546527</v>
      </c>
      <c r="M2375" s="10">
        <v>188953</v>
      </c>
      <c r="N2375" s="10">
        <v>3051933</v>
      </c>
    </row>
    <row r="2376" spans="1:14">
      <c r="A2376" s="163">
        <v>811209</v>
      </c>
      <c r="B2376" s="164">
        <v>811209</v>
      </c>
      <c r="C2376" s="353" t="s">
        <v>3188</v>
      </c>
      <c r="D2376" s="353"/>
      <c r="E2376" s="353"/>
      <c r="F2376" s="353"/>
      <c r="G2376" s="164">
        <v>134</v>
      </c>
      <c r="H2376" s="10">
        <v>779612</v>
      </c>
      <c r="I2376" s="10">
        <v>589198</v>
      </c>
      <c r="J2376" s="10">
        <v>220564</v>
      </c>
      <c r="K2376" s="10">
        <v>727079</v>
      </c>
      <c r="L2376" s="10">
        <v>546527</v>
      </c>
      <c r="M2376" s="10">
        <v>188953</v>
      </c>
      <c r="N2376" s="10">
        <v>3051933</v>
      </c>
    </row>
    <row r="2377" spans="1:14">
      <c r="A2377" s="163">
        <v>811210</v>
      </c>
      <c r="B2377" s="164">
        <v>811210</v>
      </c>
      <c r="C2377" s="353" t="s">
        <v>3189</v>
      </c>
      <c r="D2377" s="353"/>
      <c r="E2377" s="353"/>
      <c r="F2377" s="353"/>
      <c r="G2377" s="164">
        <v>134</v>
      </c>
      <c r="H2377" s="10">
        <v>779612</v>
      </c>
      <c r="I2377" s="10">
        <v>589198</v>
      </c>
      <c r="J2377" s="10">
        <v>220564</v>
      </c>
      <c r="K2377" s="10">
        <v>727079</v>
      </c>
      <c r="L2377" s="10">
        <v>546527</v>
      </c>
      <c r="M2377" s="10">
        <v>188953</v>
      </c>
      <c r="N2377" s="10">
        <v>3051933</v>
      </c>
    </row>
    <row r="2378" spans="1:14">
      <c r="A2378" s="163">
        <v>811212</v>
      </c>
      <c r="B2378" s="164">
        <v>811212</v>
      </c>
      <c r="C2378" s="353" t="s">
        <v>3190</v>
      </c>
      <c r="D2378" s="353"/>
      <c r="E2378" s="353"/>
      <c r="F2378" s="353"/>
      <c r="G2378" s="164">
        <v>67</v>
      </c>
      <c r="H2378" s="10">
        <v>389806</v>
      </c>
      <c r="I2378" s="10">
        <v>294599</v>
      </c>
      <c r="J2378" s="10">
        <v>110282</v>
      </c>
      <c r="K2378" s="10">
        <v>376467</v>
      </c>
      <c r="L2378" s="10">
        <v>321066</v>
      </c>
      <c r="M2378" s="10">
        <v>188953</v>
      </c>
      <c r="N2378" s="10">
        <v>1681173</v>
      </c>
    </row>
    <row r="2379" spans="1:14">
      <c r="A2379" s="163">
        <v>811213</v>
      </c>
      <c r="B2379" s="164">
        <v>811213</v>
      </c>
      <c r="C2379" s="353" t="s">
        <v>3191</v>
      </c>
      <c r="D2379" s="353"/>
      <c r="E2379" s="353"/>
      <c r="F2379" s="353"/>
      <c r="G2379" s="164">
        <v>130</v>
      </c>
      <c r="H2379" s="10">
        <v>756340</v>
      </c>
      <c r="I2379" s="10">
        <v>571610</v>
      </c>
      <c r="J2379" s="10">
        <v>213980</v>
      </c>
      <c r="K2379" s="10">
        <v>597058</v>
      </c>
      <c r="L2379" s="10">
        <v>511404</v>
      </c>
      <c r="M2379" s="10">
        <v>188953</v>
      </c>
      <c r="N2379" s="10">
        <v>2839345</v>
      </c>
    </row>
    <row r="2380" spans="1:14" ht="24">
      <c r="A2380" s="163">
        <v>812101</v>
      </c>
      <c r="B2380" s="164">
        <v>812101</v>
      </c>
      <c r="C2380" s="353" t="s">
        <v>3192</v>
      </c>
      <c r="D2380" s="353"/>
      <c r="E2380" s="353"/>
      <c r="F2380" s="353"/>
      <c r="G2380" s="164">
        <v>180</v>
      </c>
      <c r="H2380" s="10">
        <v>1047240</v>
      </c>
      <c r="I2380" s="10">
        <v>791460</v>
      </c>
      <c r="J2380" s="10">
        <v>296280</v>
      </c>
      <c r="K2380" s="10">
        <v>963288</v>
      </c>
      <c r="L2380" s="10" t="s">
        <v>440</v>
      </c>
      <c r="M2380" s="10">
        <v>188953</v>
      </c>
      <c r="N2380" s="10">
        <v>3287221</v>
      </c>
    </row>
    <row r="2381" spans="1:14">
      <c r="A2381" s="163">
        <v>812201</v>
      </c>
      <c r="B2381" s="164">
        <v>812201</v>
      </c>
      <c r="C2381" s="353" t="s">
        <v>3193</v>
      </c>
      <c r="D2381" s="353"/>
      <c r="E2381" s="353"/>
      <c r="F2381" s="353"/>
      <c r="G2381" s="164">
        <v>120</v>
      </c>
      <c r="H2381" s="10">
        <v>698160</v>
      </c>
      <c r="I2381" s="10">
        <v>527640</v>
      </c>
      <c r="J2381" s="10">
        <v>197520</v>
      </c>
      <c r="K2381" s="10">
        <v>597058</v>
      </c>
      <c r="L2381" s="10">
        <v>511404</v>
      </c>
      <c r="M2381" s="10">
        <v>188953</v>
      </c>
      <c r="N2381" s="10">
        <v>2720735</v>
      </c>
    </row>
    <row r="2382" spans="1:14">
      <c r="A2382" s="163">
        <v>812301</v>
      </c>
      <c r="B2382" s="164">
        <v>812301</v>
      </c>
      <c r="C2382" s="353" t="s">
        <v>3194</v>
      </c>
      <c r="D2382" s="353"/>
      <c r="E2382" s="353"/>
      <c r="F2382" s="353"/>
      <c r="G2382" s="164">
        <v>120</v>
      </c>
      <c r="H2382" s="10">
        <v>698160</v>
      </c>
      <c r="I2382" s="10">
        <v>527640</v>
      </c>
      <c r="J2382" s="10">
        <v>197520</v>
      </c>
      <c r="K2382" s="10">
        <v>597058</v>
      </c>
      <c r="L2382" s="10">
        <v>511404</v>
      </c>
      <c r="M2382" s="10">
        <v>188953</v>
      </c>
      <c r="N2382" s="10">
        <v>2720735</v>
      </c>
    </row>
    <row r="2383" spans="1:14">
      <c r="A2383" s="163">
        <v>812401</v>
      </c>
      <c r="B2383" s="164">
        <v>812401</v>
      </c>
      <c r="C2383" s="353" t="s">
        <v>3195</v>
      </c>
      <c r="D2383" s="353"/>
      <c r="E2383" s="353"/>
      <c r="F2383" s="353"/>
      <c r="G2383" s="164">
        <v>105</v>
      </c>
      <c r="H2383" s="10">
        <v>610890</v>
      </c>
      <c r="I2383" s="10">
        <v>461685</v>
      </c>
      <c r="J2383" s="10">
        <v>172830</v>
      </c>
      <c r="K2383" s="10">
        <v>579390</v>
      </c>
      <c r="L2383" s="10">
        <v>480958</v>
      </c>
      <c r="M2383" s="10">
        <v>188953</v>
      </c>
      <c r="N2383" s="10">
        <v>2494706</v>
      </c>
    </row>
    <row r="2384" spans="1:14">
      <c r="A2384" s="163">
        <v>812402</v>
      </c>
      <c r="B2384" s="164">
        <v>812402</v>
      </c>
      <c r="C2384" s="353" t="s">
        <v>3196</v>
      </c>
      <c r="D2384" s="353"/>
      <c r="E2384" s="353"/>
      <c r="F2384" s="353"/>
      <c r="G2384" s="164">
        <v>134</v>
      </c>
      <c r="H2384" s="10">
        <v>779612</v>
      </c>
      <c r="I2384" s="10">
        <v>589198</v>
      </c>
      <c r="J2384" s="10">
        <v>220564</v>
      </c>
      <c r="K2384" s="10">
        <v>727079</v>
      </c>
      <c r="L2384" s="10">
        <v>546527</v>
      </c>
      <c r="M2384" s="10">
        <v>188953</v>
      </c>
      <c r="N2384" s="10">
        <v>3051933</v>
      </c>
    </row>
    <row r="2385" spans="1:14" ht="24">
      <c r="A2385" s="163">
        <v>812913</v>
      </c>
      <c r="B2385" s="164">
        <v>812913</v>
      </c>
      <c r="C2385" s="353" t="s">
        <v>3197</v>
      </c>
      <c r="D2385" s="353"/>
      <c r="E2385" s="353"/>
      <c r="F2385" s="353"/>
      <c r="G2385" s="164">
        <v>180</v>
      </c>
      <c r="H2385" s="10">
        <v>1047240</v>
      </c>
      <c r="I2385" s="10">
        <v>791460</v>
      </c>
      <c r="J2385" s="10">
        <v>296280</v>
      </c>
      <c r="K2385" s="10">
        <v>963288</v>
      </c>
      <c r="L2385" s="10" t="s">
        <v>440</v>
      </c>
      <c r="M2385" s="10">
        <v>188953</v>
      </c>
      <c r="N2385" s="10">
        <v>3287221</v>
      </c>
    </row>
    <row r="2386" spans="1:14">
      <c r="A2386" s="163">
        <v>797101</v>
      </c>
      <c r="B2386" s="164">
        <v>797101</v>
      </c>
      <c r="C2386" s="353" t="s">
        <v>3198</v>
      </c>
      <c r="D2386" s="353"/>
      <c r="E2386" s="353"/>
      <c r="F2386" s="353"/>
      <c r="G2386" s="164">
        <v>54</v>
      </c>
      <c r="H2386" s="10">
        <v>314172</v>
      </c>
      <c r="I2386" s="10">
        <v>237438</v>
      </c>
      <c r="J2386" s="10">
        <v>88884</v>
      </c>
      <c r="K2386" s="10">
        <v>316617</v>
      </c>
      <c r="L2386" s="10">
        <v>223923</v>
      </c>
      <c r="M2386" s="10">
        <v>188953</v>
      </c>
      <c r="N2386" s="10">
        <v>1369987</v>
      </c>
    </row>
    <row r="2387" spans="1:14">
      <c r="A2387" s="163">
        <v>797201</v>
      </c>
      <c r="B2387" s="164">
        <v>797201</v>
      </c>
      <c r="C2387" s="353" t="s">
        <v>3199</v>
      </c>
      <c r="D2387" s="353"/>
      <c r="E2387" s="353"/>
      <c r="F2387" s="353"/>
      <c r="G2387" s="164">
        <v>54</v>
      </c>
      <c r="H2387" s="10">
        <v>314172</v>
      </c>
      <c r="I2387" s="10">
        <v>237438</v>
      </c>
      <c r="J2387" s="10">
        <v>88884</v>
      </c>
      <c r="K2387" s="10">
        <v>316617</v>
      </c>
      <c r="L2387" s="10">
        <v>223923</v>
      </c>
      <c r="M2387" s="10">
        <v>188953</v>
      </c>
      <c r="N2387" s="10">
        <v>1369987</v>
      </c>
    </row>
    <row r="2388" spans="1:14">
      <c r="A2388" s="163">
        <v>797501</v>
      </c>
      <c r="B2388" s="164">
        <v>797501</v>
      </c>
      <c r="C2388" s="353" t="s">
        <v>3200</v>
      </c>
      <c r="D2388" s="353"/>
      <c r="E2388" s="353"/>
      <c r="F2388" s="353"/>
      <c r="G2388" s="164">
        <v>47</v>
      </c>
      <c r="H2388" s="10">
        <v>273446</v>
      </c>
      <c r="I2388" s="10">
        <v>206659</v>
      </c>
      <c r="J2388" s="10">
        <v>0</v>
      </c>
      <c r="K2388" s="10">
        <v>216885</v>
      </c>
      <c r="L2388" s="10">
        <v>176709</v>
      </c>
      <c r="M2388" s="10">
        <v>188953</v>
      </c>
      <c r="N2388" s="10">
        <v>1062652</v>
      </c>
    </row>
    <row r="2389" spans="1:14">
      <c r="A2389" s="163">
        <v>797502</v>
      </c>
      <c r="B2389" s="164">
        <v>797502</v>
      </c>
      <c r="C2389" s="353" t="s">
        <v>3201</v>
      </c>
      <c r="D2389" s="353"/>
      <c r="E2389" s="353"/>
      <c r="F2389" s="353"/>
      <c r="G2389" s="164">
        <v>80</v>
      </c>
      <c r="H2389" s="10">
        <v>465440</v>
      </c>
      <c r="I2389" s="10">
        <v>351760</v>
      </c>
      <c r="J2389" s="10">
        <v>131680</v>
      </c>
      <c r="K2389" s="10">
        <v>447888</v>
      </c>
      <c r="L2389" s="10">
        <v>345615</v>
      </c>
      <c r="M2389" s="10">
        <v>188953</v>
      </c>
      <c r="N2389" s="10">
        <v>1931336</v>
      </c>
    </row>
    <row r="2390" spans="1:14">
      <c r="A2390" s="163">
        <v>797601</v>
      </c>
      <c r="B2390" s="164">
        <v>797601</v>
      </c>
      <c r="C2390" s="353" t="s">
        <v>3202</v>
      </c>
      <c r="D2390" s="353"/>
      <c r="E2390" s="353"/>
      <c r="F2390" s="353"/>
      <c r="G2390" s="164">
        <v>54</v>
      </c>
      <c r="H2390" s="10">
        <v>314172</v>
      </c>
      <c r="I2390" s="10">
        <v>237438</v>
      </c>
      <c r="J2390" s="10">
        <v>88884</v>
      </c>
      <c r="K2390" s="10">
        <v>316617</v>
      </c>
      <c r="L2390" s="10">
        <v>223923</v>
      </c>
      <c r="M2390" s="10">
        <v>188953</v>
      </c>
      <c r="N2390" s="10">
        <v>1369987</v>
      </c>
    </row>
    <row r="2391" spans="1:14">
      <c r="A2391" s="163">
        <v>797602</v>
      </c>
      <c r="B2391" s="164">
        <v>797602</v>
      </c>
      <c r="C2391" s="353" t="s">
        <v>3203</v>
      </c>
      <c r="D2391" s="353"/>
      <c r="E2391" s="353"/>
      <c r="F2391" s="353"/>
      <c r="G2391" s="164">
        <v>54</v>
      </c>
      <c r="H2391" s="10">
        <v>314172</v>
      </c>
      <c r="I2391" s="10">
        <v>237438</v>
      </c>
      <c r="J2391" s="10">
        <v>88884</v>
      </c>
      <c r="K2391" s="10">
        <v>316617</v>
      </c>
      <c r="L2391" s="10">
        <v>223923</v>
      </c>
      <c r="M2391" s="10">
        <v>188953</v>
      </c>
      <c r="N2391" s="10">
        <v>1369987</v>
      </c>
    </row>
    <row r="2392" spans="1:14">
      <c r="A2392" s="163">
        <v>797603</v>
      </c>
      <c r="B2392" s="164">
        <v>797603</v>
      </c>
      <c r="C2392" s="353" t="s">
        <v>3204</v>
      </c>
      <c r="D2392" s="353"/>
      <c r="E2392" s="353"/>
      <c r="F2392" s="353"/>
      <c r="G2392" s="164">
        <v>40</v>
      </c>
      <c r="H2392" s="10">
        <v>232720</v>
      </c>
      <c r="I2392" s="10">
        <v>175880</v>
      </c>
      <c r="J2392" s="10">
        <v>0</v>
      </c>
      <c r="K2392" s="10">
        <v>172669</v>
      </c>
      <c r="L2392" s="10">
        <v>129145</v>
      </c>
      <c r="M2392" s="10">
        <v>188953</v>
      </c>
      <c r="N2392" s="10">
        <v>899367</v>
      </c>
    </row>
    <row r="2393" spans="1:14">
      <c r="A2393" s="163">
        <v>799101</v>
      </c>
      <c r="B2393" s="164">
        <v>799101</v>
      </c>
      <c r="C2393" s="353" t="s">
        <v>3205</v>
      </c>
      <c r="D2393" s="353"/>
      <c r="E2393" s="353"/>
      <c r="F2393" s="353"/>
      <c r="G2393" s="164">
        <v>54</v>
      </c>
      <c r="H2393" s="10">
        <v>314172</v>
      </c>
      <c r="I2393" s="10">
        <v>237438</v>
      </c>
      <c r="J2393" s="10">
        <v>88884</v>
      </c>
      <c r="K2393" s="10">
        <v>316617</v>
      </c>
      <c r="L2393" s="10">
        <v>223923</v>
      </c>
      <c r="M2393" s="10">
        <v>188953</v>
      </c>
      <c r="N2393" s="10">
        <v>1369987</v>
      </c>
    </row>
    <row r="2394" spans="1:14">
      <c r="A2394" s="163">
        <v>797503</v>
      </c>
      <c r="B2394" s="164">
        <v>797503</v>
      </c>
      <c r="C2394" s="353" t="s">
        <v>3206</v>
      </c>
      <c r="D2394" s="353"/>
      <c r="E2394" s="353"/>
      <c r="F2394" s="353"/>
      <c r="G2394" s="164">
        <v>134</v>
      </c>
      <c r="H2394" s="10">
        <v>779612</v>
      </c>
      <c r="I2394" s="10">
        <v>589198</v>
      </c>
      <c r="J2394" s="10">
        <v>220564</v>
      </c>
      <c r="K2394" s="10">
        <v>727079</v>
      </c>
      <c r="L2394" s="10">
        <v>546527</v>
      </c>
      <c r="M2394" s="10">
        <v>188953</v>
      </c>
      <c r="N2394" s="10">
        <v>3051933</v>
      </c>
    </row>
    <row r="2395" spans="1:14">
      <c r="A2395" s="163">
        <v>798101</v>
      </c>
      <c r="B2395" s="164">
        <v>798101</v>
      </c>
      <c r="C2395" s="353" t="s">
        <v>3207</v>
      </c>
      <c r="D2395" s="353"/>
      <c r="E2395" s="353"/>
      <c r="F2395" s="353"/>
      <c r="G2395" s="164">
        <v>94</v>
      </c>
      <c r="H2395" s="10">
        <v>546892</v>
      </c>
      <c r="I2395" s="10">
        <v>413318</v>
      </c>
      <c r="J2395" s="10">
        <v>154724</v>
      </c>
      <c r="K2395" s="10">
        <v>564179</v>
      </c>
      <c r="L2395" s="10">
        <v>425946</v>
      </c>
      <c r="M2395" s="10">
        <v>188953</v>
      </c>
      <c r="N2395" s="10">
        <v>2294012</v>
      </c>
    </row>
    <row r="2396" spans="1:14">
      <c r="A2396" s="163">
        <v>798102</v>
      </c>
      <c r="B2396" s="164">
        <v>798102</v>
      </c>
      <c r="C2396" s="353" t="s">
        <v>3208</v>
      </c>
      <c r="D2396" s="353"/>
      <c r="E2396" s="353"/>
      <c r="F2396" s="353"/>
      <c r="G2396" s="164">
        <v>121</v>
      </c>
      <c r="H2396" s="10">
        <v>703978</v>
      </c>
      <c r="I2396" s="10">
        <v>532037</v>
      </c>
      <c r="J2396" s="10">
        <v>199166</v>
      </c>
      <c r="K2396" s="10">
        <v>597058</v>
      </c>
      <c r="L2396" s="10">
        <v>511404</v>
      </c>
      <c r="M2396" s="10">
        <v>188953</v>
      </c>
      <c r="N2396" s="10">
        <v>2732596</v>
      </c>
    </row>
    <row r="2397" spans="1:14">
      <c r="A2397" s="163">
        <v>798201</v>
      </c>
      <c r="B2397" s="164">
        <v>798201</v>
      </c>
      <c r="C2397" s="353" t="s">
        <v>3209</v>
      </c>
      <c r="D2397" s="353"/>
      <c r="E2397" s="353"/>
      <c r="F2397" s="353"/>
      <c r="G2397" s="164">
        <v>101</v>
      </c>
      <c r="H2397" s="10">
        <v>587618</v>
      </c>
      <c r="I2397" s="10">
        <v>444097</v>
      </c>
      <c r="J2397" s="10">
        <v>166246</v>
      </c>
      <c r="K2397" s="10">
        <v>579390</v>
      </c>
      <c r="L2397" s="10">
        <v>480958</v>
      </c>
      <c r="M2397" s="10">
        <v>188953</v>
      </c>
      <c r="N2397" s="10">
        <v>2447262</v>
      </c>
    </row>
    <row r="2398" spans="1:14">
      <c r="A2398" s="163">
        <v>798501</v>
      </c>
      <c r="B2398" s="164">
        <v>798501</v>
      </c>
      <c r="C2398" s="353" t="s">
        <v>3210</v>
      </c>
      <c r="D2398" s="353"/>
      <c r="E2398" s="353"/>
      <c r="F2398" s="353"/>
      <c r="G2398" s="164">
        <v>125</v>
      </c>
      <c r="H2398" s="10">
        <v>727250</v>
      </c>
      <c r="I2398" s="10">
        <v>549625</v>
      </c>
      <c r="J2398" s="10">
        <v>205750</v>
      </c>
      <c r="K2398" s="10">
        <v>597058</v>
      </c>
      <c r="L2398" s="10">
        <v>511404</v>
      </c>
      <c r="M2398" s="10">
        <v>188953</v>
      </c>
      <c r="N2398" s="10">
        <v>2780040</v>
      </c>
    </row>
    <row r="2399" spans="1:14">
      <c r="A2399" s="163">
        <v>798502</v>
      </c>
      <c r="B2399" s="164">
        <v>798502</v>
      </c>
      <c r="C2399" s="353" t="s">
        <v>3211</v>
      </c>
      <c r="D2399" s="353"/>
      <c r="E2399" s="353"/>
      <c r="F2399" s="353"/>
      <c r="G2399" s="164">
        <v>120</v>
      </c>
      <c r="H2399" s="10">
        <v>698160</v>
      </c>
      <c r="I2399" s="10">
        <v>527640</v>
      </c>
      <c r="J2399" s="10">
        <v>197520</v>
      </c>
      <c r="K2399" s="10">
        <v>597058</v>
      </c>
      <c r="L2399" s="10">
        <v>511404</v>
      </c>
      <c r="M2399" s="10">
        <v>188953</v>
      </c>
      <c r="N2399" s="10">
        <v>2720735</v>
      </c>
    </row>
    <row r="2400" spans="1:14">
      <c r="A2400" s="163">
        <v>798601</v>
      </c>
      <c r="B2400" s="164">
        <v>798601</v>
      </c>
      <c r="C2400" s="353" t="s">
        <v>3212</v>
      </c>
      <c r="D2400" s="353"/>
      <c r="E2400" s="353"/>
      <c r="F2400" s="353"/>
      <c r="G2400" s="164">
        <v>134</v>
      </c>
      <c r="H2400" s="10">
        <v>779612</v>
      </c>
      <c r="I2400" s="10">
        <v>589198</v>
      </c>
      <c r="J2400" s="10">
        <v>220564</v>
      </c>
      <c r="K2400" s="10">
        <v>727079</v>
      </c>
      <c r="L2400" s="10">
        <v>546527</v>
      </c>
      <c r="M2400" s="10">
        <v>188953</v>
      </c>
      <c r="N2400" s="10">
        <v>3051933</v>
      </c>
    </row>
    <row r="2401" spans="1:14">
      <c r="A2401" s="163">
        <v>798602</v>
      </c>
      <c r="B2401" s="164">
        <v>798602</v>
      </c>
      <c r="C2401" s="353" t="s">
        <v>3213</v>
      </c>
      <c r="D2401" s="353"/>
      <c r="E2401" s="353"/>
      <c r="F2401" s="353"/>
      <c r="G2401" s="164">
        <v>114</v>
      </c>
      <c r="H2401" s="10">
        <v>663252</v>
      </c>
      <c r="I2401" s="10">
        <v>501258</v>
      </c>
      <c r="J2401" s="10">
        <v>187644</v>
      </c>
      <c r="K2401" s="10">
        <v>597058</v>
      </c>
      <c r="L2401" s="10">
        <v>511404</v>
      </c>
      <c r="M2401" s="10">
        <v>188953</v>
      </c>
      <c r="N2401" s="10">
        <v>2649569</v>
      </c>
    </row>
    <row r="2402" spans="1:14">
      <c r="A2402" s="163">
        <v>798701</v>
      </c>
      <c r="B2402" s="164">
        <v>798701</v>
      </c>
      <c r="C2402" s="353" t="s">
        <v>3214</v>
      </c>
      <c r="D2402" s="353"/>
      <c r="E2402" s="353"/>
      <c r="F2402" s="353"/>
      <c r="G2402" s="164">
        <v>107</v>
      </c>
      <c r="H2402" s="10">
        <v>622526</v>
      </c>
      <c r="I2402" s="10">
        <v>470479</v>
      </c>
      <c r="J2402" s="10">
        <v>176122</v>
      </c>
      <c r="K2402" s="10">
        <v>579390</v>
      </c>
      <c r="L2402" s="10">
        <v>480958</v>
      </c>
      <c r="M2402" s="10">
        <v>188953</v>
      </c>
      <c r="N2402" s="10">
        <v>2518428</v>
      </c>
    </row>
    <row r="2403" spans="1:14">
      <c r="A2403" s="163">
        <v>799701</v>
      </c>
      <c r="B2403" s="164">
        <v>799701</v>
      </c>
      <c r="C2403" s="353" t="s">
        <v>3215</v>
      </c>
      <c r="D2403" s="353"/>
      <c r="E2403" s="353"/>
      <c r="F2403" s="353"/>
      <c r="G2403" s="164">
        <v>107</v>
      </c>
      <c r="H2403" s="10">
        <v>622526</v>
      </c>
      <c r="I2403" s="10">
        <v>470479</v>
      </c>
      <c r="J2403" s="10">
        <v>176122</v>
      </c>
      <c r="K2403" s="10">
        <v>579390</v>
      </c>
      <c r="L2403" s="10">
        <v>480958</v>
      </c>
      <c r="M2403" s="10">
        <v>188953</v>
      </c>
      <c r="N2403" s="10">
        <v>2518428</v>
      </c>
    </row>
    <row r="2404" spans="1:14">
      <c r="A2404" s="163">
        <v>818201</v>
      </c>
      <c r="B2404" s="164">
        <v>818201</v>
      </c>
      <c r="C2404" s="353" t="s">
        <v>3216</v>
      </c>
      <c r="D2404" s="353"/>
      <c r="E2404" s="353"/>
      <c r="F2404" s="353"/>
      <c r="G2404" s="164">
        <v>121</v>
      </c>
      <c r="H2404" s="10">
        <v>703978</v>
      </c>
      <c r="I2404" s="10">
        <v>532037</v>
      </c>
      <c r="J2404" s="10">
        <v>199166</v>
      </c>
      <c r="K2404" s="10">
        <v>597058</v>
      </c>
      <c r="L2404" s="10">
        <v>511404</v>
      </c>
      <c r="M2404" s="10">
        <v>188953</v>
      </c>
      <c r="N2404" s="10">
        <v>2732596</v>
      </c>
    </row>
    <row r="2405" spans="1:14">
      <c r="A2405" s="163">
        <v>818202</v>
      </c>
      <c r="B2405" s="164">
        <v>818202</v>
      </c>
      <c r="C2405" s="353" t="s">
        <v>3217</v>
      </c>
      <c r="D2405" s="353"/>
      <c r="E2405" s="353"/>
      <c r="F2405" s="353"/>
      <c r="G2405" s="164">
        <v>121</v>
      </c>
      <c r="H2405" s="10">
        <v>703978</v>
      </c>
      <c r="I2405" s="10">
        <v>532037</v>
      </c>
      <c r="J2405" s="10">
        <v>199166</v>
      </c>
      <c r="K2405" s="10">
        <v>597058</v>
      </c>
      <c r="L2405" s="10">
        <v>511404</v>
      </c>
      <c r="M2405" s="10">
        <v>188953</v>
      </c>
      <c r="N2405" s="10">
        <v>2732596</v>
      </c>
    </row>
    <row r="2406" spans="1:14">
      <c r="A2406" s="163">
        <v>818203</v>
      </c>
      <c r="B2406" s="164">
        <v>818203</v>
      </c>
      <c r="C2406" s="353" t="s">
        <v>3218</v>
      </c>
      <c r="D2406" s="353"/>
      <c r="E2406" s="353"/>
      <c r="F2406" s="353"/>
      <c r="G2406" s="164">
        <v>121</v>
      </c>
      <c r="H2406" s="10">
        <v>703978</v>
      </c>
      <c r="I2406" s="10">
        <v>532037</v>
      </c>
      <c r="J2406" s="10">
        <v>199166</v>
      </c>
      <c r="K2406" s="10">
        <v>597058</v>
      </c>
      <c r="L2406" s="10">
        <v>511404</v>
      </c>
      <c r="M2406" s="10">
        <v>188953</v>
      </c>
      <c r="N2406" s="10">
        <v>2732596</v>
      </c>
    </row>
    <row r="2407" spans="1:14">
      <c r="A2407" s="163">
        <v>818204</v>
      </c>
      <c r="B2407" s="164">
        <v>818204</v>
      </c>
      <c r="C2407" s="353" t="s">
        <v>3219</v>
      </c>
      <c r="D2407" s="353"/>
      <c r="E2407" s="353"/>
      <c r="F2407" s="353"/>
      <c r="G2407" s="164">
        <v>121</v>
      </c>
      <c r="H2407" s="10">
        <v>703978</v>
      </c>
      <c r="I2407" s="10">
        <v>532037</v>
      </c>
      <c r="J2407" s="10">
        <v>199166</v>
      </c>
      <c r="K2407" s="10">
        <v>597058</v>
      </c>
      <c r="L2407" s="10">
        <v>511404</v>
      </c>
      <c r="M2407" s="10">
        <v>188953</v>
      </c>
      <c r="N2407" s="10">
        <v>2732596</v>
      </c>
    </row>
    <row r="2408" spans="1:14">
      <c r="A2408" s="163">
        <v>818603</v>
      </c>
      <c r="B2408" s="164">
        <v>818603</v>
      </c>
      <c r="C2408" s="353" t="s">
        <v>3220</v>
      </c>
      <c r="D2408" s="353"/>
      <c r="E2408" s="353"/>
      <c r="F2408" s="353"/>
      <c r="G2408" s="164">
        <v>94</v>
      </c>
      <c r="H2408" s="10">
        <v>546892</v>
      </c>
      <c r="I2408" s="10">
        <v>413318</v>
      </c>
      <c r="J2408" s="10">
        <v>154724</v>
      </c>
      <c r="K2408" s="10">
        <v>564179</v>
      </c>
      <c r="L2408" s="10">
        <v>425946</v>
      </c>
      <c r="M2408" s="10">
        <v>188953</v>
      </c>
      <c r="N2408" s="10">
        <v>2294012</v>
      </c>
    </row>
    <row r="2409" spans="1:14">
      <c r="A2409" s="163">
        <v>831101</v>
      </c>
      <c r="B2409" s="164">
        <v>831101</v>
      </c>
      <c r="C2409" s="353" t="s">
        <v>3221</v>
      </c>
      <c r="D2409" s="353"/>
      <c r="E2409" s="353"/>
      <c r="F2409" s="353"/>
      <c r="G2409" s="164">
        <v>60</v>
      </c>
      <c r="H2409" s="10">
        <v>349080</v>
      </c>
      <c r="I2409" s="10">
        <v>263820</v>
      </c>
      <c r="J2409" s="10">
        <v>98760</v>
      </c>
      <c r="K2409" s="10">
        <v>316617</v>
      </c>
      <c r="L2409" s="10">
        <v>223923</v>
      </c>
      <c r="M2409" s="10">
        <v>188953</v>
      </c>
      <c r="N2409" s="10">
        <v>1441153</v>
      </c>
    </row>
    <row r="2410" spans="1:14">
      <c r="A2410" s="163">
        <v>831203</v>
      </c>
      <c r="B2410" s="164">
        <v>831203</v>
      </c>
      <c r="C2410" s="353" t="s">
        <v>3222</v>
      </c>
      <c r="D2410" s="353"/>
      <c r="E2410" s="353"/>
      <c r="F2410" s="353"/>
      <c r="G2410" s="164">
        <v>54</v>
      </c>
      <c r="H2410" s="10">
        <v>314172</v>
      </c>
      <c r="I2410" s="10">
        <v>237438</v>
      </c>
      <c r="J2410" s="10">
        <v>88884</v>
      </c>
      <c r="K2410" s="10">
        <v>316617</v>
      </c>
      <c r="L2410" s="10">
        <v>223923</v>
      </c>
      <c r="M2410" s="10">
        <v>188953</v>
      </c>
      <c r="N2410" s="10">
        <v>1369987</v>
      </c>
    </row>
    <row r="2411" spans="1:14">
      <c r="A2411" s="163">
        <v>831204</v>
      </c>
      <c r="B2411" s="164">
        <v>831204</v>
      </c>
      <c r="C2411" s="353" t="s">
        <v>3223</v>
      </c>
      <c r="D2411" s="353"/>
      <c r="E2411" s="353"/>
      <c r="F2411" s="353"/>
      <c r="G2411" s="164">
        <v>54</v>
      </c>
      <c r="H2411" s="10">
        <v>314172</v>
      </c>
      <c r="I2411" s="10">
        <v>237438</v>
      </c>
      <c r="J2411" s="10">
        <v>88884</v>
      </c>
      <c r="K2411" s="10">
        <v>316617</v>
      </c>
      <c r="L2411" s="10">
        <v>223923</v>
      </c>
      <c r="M2411" s="10">
        <v>188953</v>
      </c>
      <c r="N2411" s="10">
        <v>1369987</v>
      </c>
    </row>
    <row r="2412" spans="1:14">
      <c r="A2412" s="163">
        <v>831205</v>
      </c>
      <c r="B2412" s="164">
        <v>831205</v>
      </c>
      <c r="C2412" s="353" t="s">
        <v>3224</v>
      </c>
      <c r="D2412" s="353"/>
      <c r="E2412" s="353"/>
      <c r="F2412" s="353"/>
      <c r="G2412" s="164">
        <v>54</v>
      </c>
      <c r="H2412" s="10">
        <v>314172</v>
      </c>
      <c r="I2412" s="10">
        <v>237438</v>
      </c>
      <c r="J2412" s="10">
        <v>88884</v>
      </c>
      <c r="K2412" s="10">
        <v>316617</v>
      </c>
      <c r="L2412" s="10">
        <v>223923</v>
      </c>
      <c r="M2412" s="10">
        <v>188953</v>
      </c>
      <c r="N2412" s="10">
        <v>1369987</v>
      </c>
    </row>
    <row r="2413" spans="1:14">
      <c r="A2413" s="163">
        <v>831206</v>
      </c>
      <c r="B2413" s="164">
        <v>831206</v>
      </c>
      <c r="C2413" s="353" t="s">
        <v>3225</v>
      </c>
      <c r="D2413" s="353"/>
      <c r="E2413" s="353"/>
      <c r="F2413" s="353"/>
      <c r="G2413" s="164">
        <v>54</v>
      </c>
      <c r="H2413" s="10">
        <v>314172</v>
      </c>
      <c r="I2413" s="10">
        <v>237438</v>
      </c>
      <c r="J2413" s="10">
        <v>88884</v>
      </c>
      <c r="K2413" s="10">
        <v>316617</v>
      </c>
      <c r="L2413" s="10">
        <v>223923</v>
      </c>
      <c r="M2413" s="10">
        <v>188953</v>
      </c>
      <c r="N2413" s="10">
        <v>1369987</v>
      </c>
    </row>
    <row r="2414" spans="1:14">
      <c r="A2414" s="163">
        <v>831303</v>
      </c>
      <c r="B2414" s="164">
        <v>831303</v>
      </c>
      <c r="C2414" s="353" t="s">
        <v>3226</v>
      </c>
      <c r="D2414" s="353"/>
      <c r="E2414" s="353"/>
      <c r="F2414" s="353"/>
      <c r="G2414" s="164">
        <v>54</v>
      </c>
      <c r="H2414" s="10">
        <v>314172</v>
      </c>
      <c r="I2414" s="10">
        <v>237438</v>
      </c>
      <c r="J2414" s="10">
        <v>88884</v>
      </c>
      <c r="K2414" s="10">
        <v>316617</v>
      </c>
      <c r="L2414" s="10">
        <v>223923</v>
      </c>
      <c r="M2414" s="10">
        <v>188953</v>
      </c>
      <c r="N2414" s="10">
        <v>1369987</v>
      </c>
    </row>
    <row r="2415" spans="1:14">
      <c r="A2415" s="163">
        <v>831304</v>
      </c>
      <c r="B2415" s="164">
        <v>831304</v>
      </c>
      <c r="C2415" s="353" t="s">
        <v>3227</v>
      </c>
      <c r="D2415" s="353"/>
      <c r="E2415" s="353"/>
      <c r="F2415" s="353"/>
      <c r="G2415" s="164">
        <v>54</v>
      </c>
      <c r="H2415" s="10">
        <v>314172</v>
      </c>
      <c r="I2415" s="10">
        <v>237438</v>
      </c>
      <c r="J2415" s="10">
        <v>88884</v>
      </c>
      <c r="K2415" s="10">
        <v>316617</v>
      </c>
      <c r="L2415" s="10">
        <v>223923</v>
      </c>
      <c r="M2415" s="10">
        <v>188953</v>
      </c>
      <c r="N2415" s="10">
        <v>1369987</v>
      </c>
    </row>
    <row r="2416" spans="1:14">
      <c r="A2416" s="163">
        <v>831305</v>
      </c>
      <c r="B2416" s="164">
        <v>831305</v>
      </c>
      <c r="C2416" s="353" t="s">
        <v>3228</v>
      </c>
      <c r="D2416" s="353"/>
      <c r="E2416" s="353"/>
      <c r="F2416" s="353"/>
      <c r="G2416" s="164">
        <v>67</v>
      </c>
      <c r="H2416" s="10">
        <v>389806</v>
      </c>
      <c r="I2416" s="10">
        <v>294599</v>
      </c>
      <c r="J2416" s="10">
        <v>110282</v>
      </c>
      <c r="K2416" s="10">
        <v>376467</v>
      </c>
      <c r="L2416" s="10">
        <v>321066</v>
      </c>
      <c r="M2416" s="10">
        <v>188953</v>
      </c>
      <c r="N2416" s="10">
        <v>1681173</v>
      </c>
    </row>
    <row r="2417" spans="1:14">
      <c r="A2417" s="163">
        <v>831306</v>
      </c>
      <c r="B2417" s="164">
        <v>831306</v>
      </c>
      <c r="C2417" s="353" t="s">
        <v>3229</v>
      </c>
      <c r="D2417" s="353"/>
      <c r="E2417" s="353"/>
      <c r="F2417" s="353"/>
      <c r="G2417" s="164">
        <v>80</v>
      </c>
      <c r="H2417" s="10">
        <v>465440</v>
      </c>
      <c r="I2417" s="10">
        <v>351760</v>
      </c>
      <c r="J2417" s="10">
        <v>131680</v>
      </c>
      <c r="K2417" s="10">
        <v>447888</v>
      </c>
      <c r="L2417" s="10">
        <v>345615</v>
      </c>
      <c r="M2417" s="10">
        <v>188953</v>
      </c>
      <c r="N2417" s="10">
        <v>1931336</v>
      </c>
    </row>
    <row r="2418" spans="1:14">
      <c r="A2418" s="163">
        <v>831307</v>
      </c>
      <c r="B2418" s="164">
        <v>831307</v>
      </c>
      <c r="C2418" s="353" t="s">
        <v>3230</v>
      </c>
      <c r="D2418" s="353"/>
      <c r="E2418" s="353"/>
      <c r="F2418" s="353"/>
      <c r="G2418" s="164">
        <v>54</v>
      </c>
      <c r="H2418" s="10">
        <v>314172</v>
      </c>
      <c r="I2418" s="10">
        <v>237438</v>
      </c>
      <c r="J2418" s="10">
        <v>88884</v>
      </c>
      <c r="K2418" s="10">
        <v>316617</v>
      </c>
      <c r="L2418" s="10">
        <v>223923</v>
      </c>
      <c r="M2418" s="10">
        <v>188953</v>
      </c>
      <c r="N2418" s="10">
        <v>1369987</v>
      </c>
    </row>
    <row r="2419" spans="1:14">
      <c r="A2419" s="163">
        <v>831308</v>
      </c>
      <c r="B2419" s="164">
        <v>831308</v>
      </c>
      <c r="C2419" s="353" t="s">
        <v>3231</v>
      </c>
      <c r="D2419" s="353"/>
      <c r="E2419" s="353"/>
      <c r="F2419" s="353"/>
      <c r="G2419" s="164">
        <v>67</v>
      </c>
      <c r="H2419" s="10">
        <v>389806</v>
      </c>
      <c r="I2419" s="10">
        <v>294599</v>
      </c>
      <c r="J2419" s="10">
        <v>110282</v>
      </c>
      <c r="K2419" s="10">
        <v>376467</v>
      </c>
      <c r="L2419" s="10">
        <v>321066</v>
      </c>
      <c r="M2419" s="10">
        <v>188953</v>
      </c>
      <c r="N2419" s="10">
        <v>1681173</v>
      </c>
    </row>
    <row r="2420" spans="1:14">
      <c r="A2420" s="163">
        <v>831309</v>
      </c>
      <c r="B2420" s="164">
        <v>831309</v>
      </c>
      <c r="C2420" s="353" t="s">
        <v>3232</v>
      </c>
      <c r="D2420" s="353"/>
      <c r="E2420" s="353"/>
      <c r="F2420" s="353"/>
      <c r="G2420" s="164">
        <v>67</v>
      </c>
      <c r="H2420" s="10">
        <v>389806</v>
      </c>
      <c r="I2420" s="10">
        <v>294599</v>
      </c>
      <c r="J2420" s="10">
        <v>110282</v>
      </c>
      <c r="K2420" s="10">
        <v>376467</v>
      </c>
      <c r="L2420" s="10">
        <v>321066</v>
      </c>
      <c r="M2420" s="10">
        <v>188953</v>
      </c>
      <c r="N2420" s="10">
        <v>1681173</v>
      </c>
    </row>
    <row r="2421" spans="1:14">
      <c r="A2421" s="163">
        <v>831311</v>
      </c>
      <c r="B2421" s="164">
        <v>831311</v>
      </c>
      <c r="C2421" s="353" t="s">
        <v>3233</v>
      </c>
      <c r="D2421" s="353"/>
      <c r="E2421" s="353"/>
      <c r="F2421" s="353"/>
      <c r="G2421" s="164">
        <v>54</v>
      </c>
      <c r="H2421" s="10">
        <v>314172</v>
      </c>
      <c r="I2421" s="10">
        <v>237438</v>
      </c>
      <c r="J2421" s="10">
        <v>88884</v>
      </c>
      <c r="K2421" s="10">
        <v>316617</v>
      </c>
      <c r="L2421" s="10">
        <v>223923</v>
      </c>
      <c r="M2421" s="10">
        <v>188953</v>
      </c>
      <c r="N2421" s="10">
        <v>1369987</v>
      </c>
    </row>
    <row r="2422" spans="1:14">
      <c r="A2422" s="163">
        <v>831312</v>
      </c>
      <c r="B2422" s="164">
        <v>831312</v>
      </c>
      <c r="C2422" s="353" t="s">
        <v>3234</v>
      </c>
      <c r="D2422" s="353"/>
      <c r="E2422" s="353"/>
      <c r="F2422" s="353"/>
      <c r="G2422" s="164">
        <v>54</v>
      </c>
      <c r="H2422" s="10">
        <v>314172</v>
      </c>
      <c r="I2422" s="10">
        <v>237438</v>
      </c>
      <c r="J2422" s="10">
        <v>88884</v>
      </c>
      <c r="K2422" s="10">
        <v>316617</v>
      </c>
      <c r="L2422" s="10">
        <v>223923</v>
      </c>
      <c r="M2422" s="10">
        <v>188953</v>
      </c>
      <c r="N2422" s="10">
        <v>1369987</v>
      </c>
    </row>
    <row r="2423" spans="1:14">
      <c r="A2423" s="163">
        <v>831402</v>
      </c>
      <c r="B2423" s="164">
        <v>831402</v>
      </c>
      <c r="C2423" s="353" t="s">
        <v>3235</v>
      </c>
      <c r="D2423" s="353"/>
      <c r="E2423" s="353"/>
      <c r="F2423" s="353"/>
      <c r="G2423" s="164">
        <v>67</v>
      </c>
      <c r="H2423" s="10">
        <v>389806</v>
      </c>
      <c r="I2423" s="10">
        <v>294599</v>
      </c>
      <c r="J2423" s="10">
        <v>110282</v>
      </c>
      <c r="K2423" s="10">
        <v>376467</v>
      </c>
      <c r="L2423" s="10">
        <v>321066</v>
      </c>
      <c r="M2423" s="10">
        <v>188953</v>
      </c>
      <c r="N2423" s="10">
        <v>1681173</v>
      </c>
    </row>
    <row r="2424" spans="1:14">
      <c r="A2424" s="163">
        <v>831403</v>
      </c>
      <c r="B2424" s="164">
        <v>831403</v>
      </c>
      <c r="C2424" s="353" t="s">
        <v>3236</v>
      </c>
      <c r="D2424" s="353"/>
      <c r="E2424" s="353"/>
      <c r="F2424" s="353"/>
      <c r="G2424" s="164">
        <v>87</v>
      </c>
      <c r="H2424" s="10">
        <v>506166</v>
      </c>
      <c r="I2424" s="10">
        <v>382539</v>
      </c>
      <c r="J2424" s="10">
        <v>143202</v>
      </c>
      <c r="K2424" s="10">
        <v>505708</v>
      </c>
      <c r="L2424" s="10">
        <v>370599</v>
      </c>
      <c r="M2424" s="10">
        <v>188953</v>
      </c>
      <c r="N2424" s="10">
        <v>2097167</v>
      </c>
    </row>
    <row r="2425" spans="1:14">
      <c r="A2425" s="163">
        <v>831450</v>
      </c>
      <c r="B2425" s="164">
        <v>831450</v>
      </c>
      <c r="C2425" s="353" t="s">
        <v>3237</v>
      </c>
      <c r="D2425" s="353"/>
      <c r="E2425" s="353"/>
      <c r="F2425" s="353"/>
      <c r="G2425" s="164">
        <v>94</v>
      </c>
      <c r="H2425" s="10">
        <v>546892</v>
      </c>
      <c r="I2425" s="10">
        <v>413318</v>
      </c>
      <c r="J2425" s="10">
        <v>154724</v>
      </c>
      <c r="K2425" s="10">
        <v>564179</v>
      </c>
      <c r="L2425" s="10">
        <v>425946</v>
      </c>
      <c r="M2425" s="10">
        <v>188953</v>
      </c>
      <c r="N2425" s="10">
        <v>2294012</v>
      </c>
    </row>
    <row r="2426" spans="1:14">
      <c r="A2426" s="163">
        <v>831451</v>
      </c>
      <c r="B2426" s="164">
        <v>831451</v>
      </c>
      <c r="C2426" s="353" t="s">
        <v>3238</v>
      </c>
      <c r="D2426" s="353"/>
      <c r="E2426" s="353"/>
      <c r="F2426" s="353"/>
      <c r="G2426" s="164">
        <v>87</v>
      </c>
      <c r="H2426" s="10">
        <v>506166</v>
      </c>
      <c r="I2426" s="10">
        <v>382539</v>
      </c>
      <c r="J2426" s="10">
        <v>143202</v>
      </c>
      <c r="K2426" s="10">
        <v>505708</v>
      </c>
      <c r="L2426" s="10">
        <v>370599</v>
      </c>
      <c r="M2426" s="10">
        <v>188953</v>
      </c>
      <c r="N2426" s="10">
        <v>2097167</v>
      </c>
    </row>
    <row r="2427" spans="1:14">
      <c r="A2427" s="163">
        <v>831461</v>
      </c>
      <c r="B2427" s="164">
        <v>831461</v>
      </c>
      <c r="C2427" s="353" t="s">
        <v>3239</v>
      </c>
      <c r="D2427" s="353"/>
      <c r="E2427" s="353"/>
      <c r="F2427" s="353"/>
      <c r="G2427" s="164">
        <v>74</v>
      </c>
      <c r="H2427" s="10">
        <v>430532</v>
      </c>
      <c r="I2427" s="10">
        <v>325378</v>
      </c>
      <c r="J2427" s="10">
        <v>121804</v>
      </c>
      <c r="K2427" s="10">
        <v>447888</v>
      </c>
      <c r="L2427" s="10">
        <v>345615</v>
      </c>
      <c r="M2427" s="10">
        <v>188953</v>
      </c>
      <c r="N2427" s="10">
        <v>1860170</v>
      </c>
    </row>
    <row r="2428" spans="1:14">
      <c r="A2428" s="163">
        <v>831471</v>
      </c>
      <c r="B2428" s="164">
        <v>831471</v>
      </c>
      <c r="C2428" s="353" t="s">
        <v>3240</v>
      </c>
      <c r="D2428" s="353"/>
      <c r="E2428" s="353"/>
      <c r="F2428" s="353"/>
      <c r="G2428" s="164">
        <v>67</v>
      </c>
      <c r="H2428" s="10">
        <v>389806</v>
      </c>
      <c r="I2428" s="10">
        <v>294599</v>
      </c>
      <c r="J2428" s="10">
        <v>110282</v>
      </c>
      <c r="K2428" s="10">
        <v>376467</v>
      </c>
      <c r="L2428" s="10">
        <v>321066</v>
      </c>
      <c r="M2428" s="10">
        <v>188953</v>
      </c>
      <c r="N2428" s="10">
        <v>1681173</v>
      </c>
    </row>
    <row r="2429" spans="1:14">
      <c r="A2429" s="163">
        <v>831481</v>
      </c>
      <c r="B2429" s="164">
        <v>831481</v>
      </c>
      <c r="C2429" s="353" t="s">
        <v>3241</v>
      </c>
      <c r="D2429" s="353"/>
      <c r="E2429" s="353"/>
      <c r="F2429" s="353"/>
      <c r="G2429" s="164">
        <v>47</v>
      </c>
      <c r="H2429" s="10">
        <v>273446</v>
      </c>
      <c r="I2429" s="10">
        <v>206659</v>
      </c>
      <c r="J2429" s="10">
        <v>0</v>
      </c>
      <c r="K2429" s="10">
        <v>216885</v>
      </c>
      <c r="L2429" s="10">
        <v>176709</v>
      </c>
      <c r="M2429" s="10">
        <v>188953</v>
      </c>
      <c r="N2429" s="10">
        <v>1062652</v>
      </c>
    </row>
    <row r="2430" spans="1:14">
      <c r="A2430" s="163">
        <v>831910</v>
      </c>
      <c r="B2430" s="164">
        <v>831910</v>
      </c>
      <c r="C2430" s="353" t="s">
        <v>3242</v>
      </c>
      <c r="D2430" s="353"/>
      <c r="E2430" s="353"/>
      <c r="F2430" s="353"/>
      <c r="G2430" s="164">
        <v>67</v>
      </c>
      <c r="H2430" s="10">
        <v>389806</v>
      </c>
      <c r="I2430" s="10">
        <v>294599</v>
      </c>
      <c r="J2430" s="10">
        <v>110282</v>
      </c>
      <c r="K2430" s="10">
        <v>376467</v>
      </c>
      <c r="L2430" s="10">
        <v>321066</v>
      </c>
      <c r="M2430" s="10">
        <v>188953</v>
      </c>
      <c r="N2430" s="10">
        <v>1681173</v>
      </c>
    </row>
    <row r="2431" spans="1:14">
      <c r="A2431" s="163">
        <v>836301</v>
      </c>
      <c r="B2431" s="164">
        <v>836301</v>
      </c>
      <c r="C2431" s="353" t="s">
        <v>3243</v>
      </c>
      <c r="D2431" s="353"/>
      <c r="E2431" s="353"/>
      <c r="F2431" s="353"/>
      <c r="G2431" s="164">
        <v>105</v>
      </c>
      <c r="H2431" s="10">
        <v>610890</v>
      </c>
      <c r="I2431" s="10">
        <v>461685</v>
      </c>
      <c r="J2431" s="10">
        <v>172830</v>
      </c>
      <c r="K2431" s="10">
        <v>579390</v>
      </c>
      <c r="L2431" s="10">
        <v>480958</v>
      </c>
      <c r="M2431" s="10">
        <v>188953</v>
      </c>
      <c r="N2431" s="10">
        <v>2494706</v>
      </c>
    </row>
    <row r="2432" spans="1:14">
      <c r="A2432" s="163">
        <v>808101</v>
      </c>
      <c r="B2432" s="164">
        <v>808101</v>
      </c>
      <c r="C2432" s="353" t="s">
        <v>3244</v>
      </c>
      <c r="D2432" s="353"/>
      <c r="E2432" s="353"/>
      <c r="F2432" s="353"/>
      <c r="G2432" s="164">
        <v>67</v>
      </c>
      <c r="H2432" s="10">
        <v>389806</v>
      </c>
      <c r="I2432" s="10">
        <v>294599</v>
      </c>
      <c r="J2432" s="10">
        <v>110282</v>
      </c>
      <c r="K2432" s="10">
        <v>376467</v>
      </c>
      <c r="L2432" s="10">
        <v>321066</v>
      </c>
      <c r="M2432" s="10">
        <v>188953</v>
      </c>
      <c r="N2432" s="10">
        <v>1681173</v>
      </c>
    </row>
    <row r="2433" spans="1:14">
      <c r="A2433" s="163">
        <v>808201</v>
      </c>
      <c r="B2433" s="164">
        <v>808201</v>
      </c>
      <c r="C2433" s="353" t="s">
        <v>3245</v>
      </c>
      <c r="D2433" s="353"/>
      <c r="E2433" s="353"/>
      <c r="F2433" s="353"/>
      <c r="G2433" s="164">
        <v>67</v>
      </c>
      <c r="H2433" s="10">
        <v>389806</v>
      </c>
      <c r="I2433" s="10">
        <v>294599</v>
      </c>
      <c r="J2433" s="10">
        <v>110282</v>
      </c>
      <c r="K2433" s="10">
        <v>376467</v>
      </c>
      <c r="L2433" s="10">
        <v>321066</v>
      </c>
      <c r="M2433" s="10">
        <v>188953</v>
      </c>
      <c r="N2433" s="10">
        <v>1681173</v>
      </c>
    </row>
    <row r="2434" spans="1:14">
      <c r="A2434" s="163">
        <v>808601</v>
      </c>
      <c r="B2434" s="164">
        <v>808601</v>
      </c>
      <c r="C2434" s="353" t="s">
        <v>3246</v>
      </c>
      <c r="D2434" s="353"/>
      <c r="E2434" s="353"/>
      <c r="F2434" s="353"/>
      <c r="G2434" s="164">
        <v>67</v>
      </c>
      <c r="H2434" s="10">
        <v>389806</v>
      </c>
      <c r="I2434" s="10">
        <v>294599</v>
      </c>
      <c r="J2434" s="10">
        <v>110282</v>
      </c>
      <c r="K2434" s="10">
        <v>376467</v>
      </c>
      <c r="L2434" s="10">
        <v>321066</v>
      </c>
      <c r="M2434" s="10">
        <v>188953</v>
      </c>
      <c r="N2434" s="10">
        <v>1681173</v>
      </c>
    </row>
    <row r="2435" spans="1:14">
      <c r="A2435" s="163">
        <v>823307</v>
      </c>
      <c r="B2435" s="164">
        <v>823307</v>
      </c>
      <c r="C2435" s="353" t="s">
        <v>3247</v>
      </c>
      <c r="D2435" s="353"/>
      <c r="E2435" s="353"/>
      <c r="F2435" s="353"/>
      <c r="G2435" s="164">
        <v>67</v>
      </c>
      <c r="H2435" s="10">
        <v>389806</v>
      </c>
      <c r="I2435" s="10">
        <v>294599</v>
      </c>
      <c r="J2435" s="10">
        <v>110282</v>
      </c>
      <c r="K2435" s="10">
        <v>376467</v>
      </c>
      <c r="L2435" s="10">
        <v>321066</v>
      </c>
      <c r="M2435" s="10">
        <v>188953</v>
      </c>
      <c r="N2435" s="10">
        <v>1681173</v>
      </c>
    </row>
    <row r="2436" spans="1:14">
      <c r="A2436" s="163">
        <v>833101</v>
      </c>
      <c r="B2436" s="164">
        <v>833101</v>
      </c>
      <c r="C2436" s="353" t="s">
        <v>3248</v>
      </c>
      <c r="D2436" s="353"/>
      <c r="E2436" s="353"/>
      <c r="F2436" s="353"/>
      <c r="G2436" s="164">
        <v>80</v>
      </c>
      <c r="H2436" s="10">
        <v>465440</v>
      </c>
      <c r="I2436" s="10">
        <v>351760</v>
      </c>
      <c r="J2436" s="10">
        <v>131680</v>
      </c>
      <c r="K2436" s="10">
        <v>447888</v>
      </c>
      <c r="L2436" s="10">
        <v>345615</v>
      </c>
      <c r="M2436" s="10">
        <v>188953</v>
      </c>
      <c r="N2436" s="10">
        <v>1931336</v>
      </c>
    </row>
    <row r="2437" spans="1:14">
      <c r="A2437" s="163">
        <v>833201</v>
      </c>
      <c r="B2437" s="164">
        <v>833201</v>
      </c>
      <c r="C2437" s="353" t="s">
        <v>3249</v>
      </c>
      <c r="D2437" s="353"/>
      <c r="E2437" s="353"/>
      <c r="F2437" s="353"/>
      <c r="G2437" s="164">
        <v>67</v>
      </c>
      <c r="H2437" s="10">
        <v>389806</v>
      </c>
      <c r="I2437" s="10">
        <v>294599</v>
      </c>
      <c r="J2437" s="10">
        <v>110282</v>
      </c>
      <c r="K2437" s="10">
        <v>376467</v>
      </c>
      <c r="L2437" s="10">
        <v>321066</v>
      </c>
      <c r="M2437" s="10">
        <v>188953</v>
      </c>
      <c r="N2437" s="10">
        <v>1681173</v>
      </c>
    </row>
    <row r="2438" spans="1:14">
      <c r="A2438" s="163">
        <v>833202</v>
      </c>
      <c r="B2438" s="164">
        <v>833202</v>
      </c>
      <c r="C2438" s="353" t="s">
        <v>3250</v>
      </c>
      <c r="D2438" s="353"/>
      <c r="E2438" s="353"/>
      <c r="F2438" s="353"/>
      <c r="G2438" s="164">
        <v>107</v>
      </c>
      <c r="H2438" s="10">
        <v>622526</v>
      </c>
      <c r="I2438" s="10">
        <v>470479</v>
      </c>
      <c r="J2438" s="10">
        <v>176122</v>
      </c>
      <c r="K2438" s="10">
        <v>579390</v>
      </c>
      <c r="L2438" s="10">
        <v>480958</v>
      </c>
      <c r="M2438" s="10">
        <v>188953</v>
      </c>
      <c r="N2438" s="10">
        <v>2518428</v>
      </c>
    </row>
    <row r="2439" spans="1:14">
      <c r="A2439" s="163">
        <v>833901</v>
      </c>
      <c r="B2439" s="164">
        <v>833901</v>
      </c>
      <c r="C2439" s="353" t="s">
        <v>3251</v>
      </c>
      <c r="D2439" s="353"/>
      <c r="E2439" s="353"/>
      <c r="F2439" s="353"/>
      <c r="G2439" s="164">
        <v>94</v>
      </c>
      <c r="H2439" s="10">
        <v>546892</v>
      </c>
      <c r="I2439" s="10">
        <v>413318</v>
      </c>
      <c r="J2439" s="10">
        <v>154724</v>
      </c>
      <c r="K2439" s="10">
        <v>564179</v>
      </c>
      <c r="L2439" s="10">
        <v>425946</v>
      </c>
      <c r="M2439" s="10">
        <v>188953</v>
      </c>
      <c r="N2439" s="10">
        <v>2294012</v>
      </c>
    </row>
    <row r="2440" spans="1:14">
      <c r="A2440" s="163">
        <v>835101</v>
      </c>
      <c r="B2440" s="164">
        <v>835101</v>
      </c>
      <c r="C2440" s="353" t="s">
        <v>3252</v>
      </c>
      <c r="D2440" s="353"/>
      <c r="E2440" s="353"/>
      <c r="F2440" s="353"/>
      <c r="G2440" s="164">
        <v>47</v>
      </c>
      <c r="H2440" s="10">
        <v>273446</v>
      </c>
      <c r="I2440" s="10">
        <v>206659</v>
      </c>
      <c r="J2440" s="10">
        <v>0</v>
      </c>
      <c r="K2440" s="10">
        <v>216885</v>
      </c>
      <c r="L2440" s="10">
        <v>176709</v>
      </c>
      <c r="M2440" s="10">
        <v>188953</v>
      </c>
      <c r="N2440" s="10">
        <v>1062652</v>
      </c>
    </row>
    <row r="2441" spans="1:14">
      <c r="A2441" s="163">
        <v>819401</v>
      </c>
      <c r="B2441" s="164">
        <v>819401</v>
      </c>
      <c r="C2441" s="353" t="s">
        <v>3253</v>
      </c>
      <c r="D2441" s="353"/>
      <c r="E2441" s="353"/>
      <c r="F2441" s="353"/>
      <c r="G2441" s="164">
        <v>107</v>
      </c>
      <c r="H2441" s="10">
        <v>622526</v>
      </c>
      <c r="I2441" s="10">
        <v>470479</v>
      </c>
      <c r="J2441" s="10">
        <v>176122</v>
      </c>
      <c r="K2441" s="10">
        <v>579390</v>
      </c>
      <c r="L2441" s="10">
        <v>480958</v>
      </c>
      <c r="M2441" s="10">
        <v>188953</v>
      </c>
      <c r="N2441" s="10">
        <v>2518428</v>
      </c>
    </row>
    <row r="2442" spans="1:14">
      <c r="A2442" s="163">
        <v>819402</v>
      </c>
      <c r="B2442" s="164">
        <v>819402</v>
      </c>
      <c r="C2442" s="353" t="s">
        <v>3254</v>
      </c>
      <c r="D2442" s="353"/>
      <c r="E2442" s="353"/>
      <c r="F2442" s="353"/>
      <c r="G2442" s="164">
        <v>110</v>
      </c>
      <c r="H2442" s="10">
        <v>639980</v>
      </c>
      <c r="I2442" s="10">
        <v>483670</v>
      </c>
      <c r="J2442" s="10">
        <v>181060</v>
      </c>
      <c r="K2442" s="10">
        <v>579390</v>
      </c>
      <c r="L2442" s="10">
        <v>480958</v>
      </c>
      <c r="M2442" s="10">
        <v>188953</v>
      </c>
      <c r="N2442" s="10">
        <v>2554011</v>
      </c>
    </row>
    <row r="2443" spans="1:14">
      <c r="A2443" s="163">
        <v>819403</v>
      </c>
      <c r="B2443" s="164">
        <v>819403</v>
      </c>
      <c r="C2443" s="353" t="s">
        <v>3255</v>
      </c>
      <c r="D2443" s="353"/>
      <c r="E2443" s="353"/>
      <c r="F2443" s="353"/>
      <c r="G2443" s="164">
        <v>110</v>
      </c>
      <c r="H2443" s="10">
        <v>639980</v>
      </c>
      <c r="I2443" s="10">
        <v>483670</v>
      </c>
      <c r="J2443" s="10">
        <v>181060</v>
      </c>
      <c r="K2443" s="10">
        <v>579390</v>
      </c>
      <c r="L2443" s="10">
        <v>480958</v>
      </c>
      <c r="M2443" s="10">
        <v>188953</v>
      </c>
      <c r="N2443" s="10">
        <v>2554011</v>
      </c>
    </row>
    <row r="2444" spans="1:14">
      <c r="A2444" s="163">
        <v>819404</v>
      </c>
      <c r="B2444" s="164">
        <v>819404</v>
      </c>
      <c r="C2444" s="353" t="s">
        <v>3256</v>
      </c>
      <c r="D2444" s="353"/>
      <c r="E2444" s="353"/>
      <c r="F2444" s="353"/>
      <c r="G2444" s="164">
        <v>110</v>
      </c>
      <c r="H2444" s="10">
        <v>639980</v>
      </c>
      <c r="I2444" s="10">
        <v>483670</v>
      </c>
      <c r="J2444" s="10">
        <v>181060</v>
      </c>
      <c r="K2444" s="10">
        <v>579390</v>
      </c>
      <c r="L2444" s="10">
        <v>480958</v>
      </c>
      <c r="M2444" s="10">
        <v>188953</v>
      </c>
      <c r="N2444" s="10">
        <v>2554011</v>
      </c>
    </row>
    <row r="2445" spans="1:14">
      <c r="A2445" s="163">
        <v>819405</v>
      </c>
      <c r="B2445" s="164">
        <v>819405</v>
      </c>
      <c r="C2445" s="353" t="s">
        <v>3257</v>
      </c>
      <c r="D2445" s="353"/>
      <c r="E2445" s="353"/>
      <c r="F2445" s="353"/>
      <c r="G2445" s="164">
        <v>110</v>
      </c>
      <c r="H2445" s="10">
        <v>639980</v>
      </c>
      <c r="I2445" s="10">
        <v>483670</v>
      </c>
      <c r="J2445" s="10">
        <v>181060</v>
      </c>
      <c r="K2445" s="10">
        <v>579390</v>
      </c>
      <c r="L2445" s="10">
        <v>480958</v>
      </c>
      <c r="M2445" s="10">
        <v>188953</v>
      </c>
      <c r="N2445" s="10">
        <v>2554011</v>
      </c>
    </row>
    <row r="2446" spans="1:14">
      <c r="A2446" s="163">
        <v>819406</v>
      </c>
      <c r="B2446" s="164">
        <v>819406</v>
      </c>
      <c r="C2446" s="353" t="s">
        <v>3258</v>
      </c>
      <c r="D2446" s="353"/>
      <c r="E2446" s="353"/>
      <c r="F2446" s="353"/>
      <c r="G2446" s="164">
        <v>110</v>
      </c>
      <c r="H2446" s="10">
        <v>639980</v>
      </c>
      <c r="I2446" s="10">
        <v>483670</v>
      </c>
      <c r="J2446" s="10">
        <v>181060</v>
      </c>
      <c r="K2446" s="10">
        <v>579390</v>
      </c>
      <c r="L2446" s="10">
        <v>480958</v>
      </c>
      <c r="M2446" s="10">
        <v>188953</v>
      </c>
      <c r="N2446" s="10">
        <v>2554011</v>
      </c>
    </row>
    <row r="2447" spans="1:14">
      <c r="A2447" s="163">
        <v>819407</v>
      </c>
      <c r="B2447" s="164">
        <v>819407</v>
      </c>
      <c r="C2447" s="353" t="s">
        <v>3259</v>
      </c>
      <c r="D2447" s="353"/>
      <c r="E2447" s="353"/>
      <c r="F2447" s="353"/>
      <c r="G2447" s="164">
        <v>110</v>
      </c>
      <c r="H2447" s="10">
        <v>639980</v>
      </c>
      <c r="I2447" s="10">
        <v>483670</v>
      </c>
      <c r="J2447" s="10">
        <v>181060</v>
      </c>
      <c r="K2447" s="10">
        <v>579390</v>
      </c>
      <c r="L2447" s="10">
        <v>480958</v>
      </c>
      <c r="M2447" s="10">
        <v>188953</v>
      </c>
      <c r="N2447" s="10">
        <v>2554011</v>
      </c>
    </row>
    <row r="2448" spans="1:14">
      <c r="A2448" s="163">
        <v>819408</v>
      </c>
      <c r="B2448" s="164">
        <v>819408</v>
      </c>
      <c r="C2448" s="353" t="s">
        <v>3260</v>
      </c>
      <c r="D2448" s="353"/>
      <c r="E2448" s="353"/>
      <c r="F2448" s="353"/>
      <c r="G2448" s="164">
        <v>110</v>
      </c>
      <c r="H2448" s="10">
        <v>639980</v>
      </c>
      <c r="I2448" s="10">
        <v>483670</v>
      </c>
      <c r="J2448" s="10">
        <v>181060</v>
      </c>
      <c r="K2448" s="10">
        <v>579390</v>
      </c>
      <c r="L2448" s="10">
        <v>480958</v>
      </c>
      <c r="M2448" s="10">
        <v>188953</v>
      </c>
      <c r="N2448" s="10">
        <v>2554011</v>
      </c>
    </row>
    <row r="2449" spans="1:14">
      <c r="A2449" s="163">
        <v>819409</v>
      </c>
      <c r="B2449" s="164">
        <v>819409</v>
      </c>
      <c r="C2449" s="353" t="s">
        <v>3261</v>
      </c>
      <c r="D2449" s="353"/>
      <c r="E2449" s="353"/>
      <c r="F2449" s="353"/>
      <c r="G2449" s="164">
        <v>110</v>
      </c>
      <c r="H2449" s="10">
        <v>639980</v>
      </c>
      <c r="I2449" s="10">
        <v>483670</v>
      </c>
      <c r="J2449" s="10">
        <v>181060</v>
      </c>
      <c r="K2449" s="10">
        <v>579390</v>
      </c>
      <c r="L2449" s="10">
        <v>480958</v>
      </c>
      <c r="M2449" s="10">
        <v>188953</v>
      </c>
      <c r="N2449" s="10">
        <v>2554011</v>
      </c>
    </row>
    <row r="2450" spans="1:14">
      <c r="A2450" s="163">
        <v>819520</v>
      </c>
      <c r="B2450" s="164">
        <v>819520</v>
      </c>
      <c r="C2450" s="353" t="s">
        <v>3262</v>
      </c>
      <c r="D2450" s="353"/>
      <c r="E2450" s="353"/>
      <c r="F2450" s="353"/>
      <c r="G2450" s="164">
        <v>107</v>
      </c>
      <c r="H2450" s="10">
        <v>622526</v>
      </c>
      <c r="I2450" s="10">
        <v>470479</v>
      </c>
      <c r="J2450" s="10">
        <v>176122</v>
      </c>
      <c r="K2450" s="10">
        <v>579390</v>
      </c>
      <c r="L2450" s="10">
        <v>480958</v>
      </c>
      <c r="M2450" s="10">
        <v>188953</v>
      </c>
      <c r="N2450" s="10">
        <v>2518428</v>
      </c>
    </row>
    <row r="2451" spans="1:14">
      <c r="A2451" s="163">
        <v>836001</v>
      </c>
      <c r="B2451" s="164">
        <v>836001</v>
      </c>
      <c r="C2451" s="353" t="s">
        <v>3263</v>
      </c>
      <c r="D2451" s="353"/>
      <c r="E2451" s="353"/>
      <c r="F2451" s="353"/>
      <c r="G2451" s="164">
        <v>80</v>
      </c>
      <c r="H2451" s="10">
        <v>465440</v>
      </c>
      <c r="I2451" s="10">
        <v>351760</v>
      </c>
      <c r="J2451" s="10">
        <v>131680</v>
      </c>
      <c r="K2451" s="10">
        <v>447888</v>
      </c>
      <c r="L2451" s="10">
        <v>345615</v>
      </c>
      <c r="M2451" s="10">
        <v>188953</v>
      </c>
      <c r="N2451" s="10">
        <v>1931336</v>
      </c>
    </row>
    <row r="2452" spans="1:14">
      <c r="A2452" s="163">
        <v>836002</v>
      </c>
      <c r="B2452" s="164">
        <v>836002</v>
      </c>
      <c r="C2452" s="353" t="s">
        <v>3264</v>
      </c>
      <c r="D2452" s="353"/>
      <c r="E2452" s="353"/>
      <c r="F2452" s="353"/>
      <c r="G2452" s="164">
        <v>80</v>
      </c>
      <c r="H2452" s="10">
        <v>465440</v>
      </c>
      <c r="I2452" s="10">
        <v>351760</v>
      </c>
      <c r="J2452" s="10">
        <v>131680</v>
      </c>
      <c r="K2452" s="10">
        <v>447888</v>
      </c>
      <c r="L2452" s="10">
        <v>345615</v>
      </c>
      <c r="M2452" s="10">
        <v>188953</v>
      </c>
      <c r="N2452" s="10">
        <v>1931336</v>
      </c>
    </row>
    <row r="2453" spans="1:14">
      <c r="A2453" s="163">
        <v>836201</v>
      </c>
      <c r="B2453" s="164">
        <v>836201</v>
      </c>
      <c r="C2453" s="353" t="s">
        <v>3265</v>
      </c>
      <c r="D2453" s="353"/>
      <c r="E2453" s="353"/>
      <c r="F2453" s="353"/>
      <c r="G2453" s="164">
        <v>165</v>
      </c>
      <c r="H2453" s="10">
        <v>959970</v>
      </c>
      <c r="I2453" s="10">
        <v>725505</v>
      </c>
      <c r="J2453" s="10">
        <v>271590</v>
      </c>
      <c r="K2453" s="10">
        <v>798418</v>
      </c>
      <c r="L2453" s="10">
        <v>596414</v>
      </c>
      <c r="M2453" s="10">
        <v>188953</v>
      </c>
      <c r="N2453" s="10">
        <v>3540850</v>
      </c>
    </row>
    <row r="2454" spans="1:14">
      <c r="A2454" s="163">
        <v>836202</v>
      </c>
      <c r="B2454" s="164">
        <v>836202</v>
      </c>
      <c r="C2454" s="353" t="s">
        <v>3266</v>
      </c>
      <c r="D2454" s="353"/>
      <c r="E2454" s="353"/>
      <c r="F2454" s="353"/>
      <c r="G2454" s="164">
        <v>155</v>
      </c>
      <c r="H2454" s="10">
        <v>901790</v>
      </c>
      <c r="I2454" s="10">
        <v>681535</v>
      </c>
      <c r="J2454" s="10">
        <v>255130</v>
      </c>
      <c r="K2454" s="10">
        <v>798418</v>
      </c>
      <c r="L2454" s="10">
        <v>596414</v>
      </c>
      <c r="M2454" s="10">
        <v>188953</v>
      </c>
      <c r="N2454" s="10">
        <v>3422240</v>
      </c>
    </row>
    <row r="2455" spans="1:14">
      <c r="A2455" s="163">
        <v>837501</v>
      </c>
      <c r="B2455" s="164">
        <v>837501</v>
      </c>
      <c r="C2455" s="353" t="s">
        <v>3267</v>
      </c>
      <c r="D2455" s="353"/>
      <c r="E2455" s="353"/>
      <c r="F2455" s="353"/>
      <c r="G2455" s="164">
        <v>134</v>
      </c>
      <c r="H2455" s="10">
        <v>779612</v>
      </c>
      <c r="I2455" s="10">
        <v>589198</v>
      </c>
      <c r="J2455" s="10">
        <v>220564</v>
      </c>
      <c r="K2455" s="10">
        <v>727079</v>
      </c>
      <c r="L2455" s="10">
        <v>546527</v>
      </c>
      <c r="M2455" s="10">
        <v>188953</v>
      </c>
      <c r="N2455" s="10">
        <v>3051933</v>
      </c>
    </row>
    <row r="2456" spans="1:14">
      <c r="A2456" s="163">
        <v>837502</v>
      </c>
      <c r="B2456" s="164">
        <v>837502</v>
      </c>
      <c r="C2456" s="353" t="s">
        <v>3268</v>
      </c>
      <c r="D2456" s="353"/>
      <c r="E2456" s="353"/>
      <c r="F2456" s="353"/>
      <c r="G2456" s="164">
        <v>134</v>
      </c>
      <c r="H2456" s="10">
        <v>779612</v>
      </c>
      <c r="I2456" s="10">
        <v>589198</v>
      </c>
      <c r="J2456" s="10">
        <v>220564</v>
      </c>
      <c r="K2456" s="10">
        <v>727079</v>
      </c>
      <c r="L2456" s="10">
        <v>546527</v>
      </c>
      <c r="M2456" s="10">
        <v>188953</v>
      </c>
      <c r="N2456" s="10">
        <v>3051933</v>
      </c>
    </row>
    <row r="2457" spans="1:14" ht="24">
      <c r="A2457" s="163">
        <v>837503</v>
      </c>
      <c r="B2457" s="164">
        <v>837503</v>
      </c>
      <c r="C2457" s="353" t="s">
        <v>3269</v>
      </c>
      <c r="D2457" s="353"/>
      <c r="E2457" s="353"/>
      <c r="F2457" s="353"/>
      <c r="G2457" s="164">
        <v>285</v>
      </c>
      <c r="H2457" s="10">
        <v>1658130</v>
      </c>
      <c r="I2457" s="10">
        <v>1253145</v>
      </c>
      <c r="J2457" s="10">
        <v>469110</v>
      </c>
      <c r="K2457" s="10">
        <v>1390328</v>
      </c>
      <c r="L2457" s="10" t="s">
        <v>440</v>
      </c>
      <c r="M2457" s="10">
        <v>188953</v>
      </c>
      <c r="N2457" s="10">
        <v>4959666</v>
      </c>
    </row>
    <row r="2458" spans="1:14" ht="24">
      <c r="A2458" s="163">
        <v>837601</v>
      </c>
      <c r="B2458" s="164">
        <v>837601</v>
      </c>
      <c r="C2458" s="353" t="s">
        <v>3270</v>
      </c>
      <c r="D2458" s="353"/>
      <c r="E2458" s="353"/>
      <c r="F2458" s="353"/>
      <c r="G2458" s="164">
        <v>180</v>
      </c>
      <c r="H2458" s="10">
        <v>1047240</v>
      </c>
      <c r="I2458" s="10">
        <v>791460</v>
      </c>
      <c r="J2458" s="10">
        <v>296280</v>
      </c>
      <c r="K2458" s="10">
        <v>963288</v>
      </c>
      <c r="L2458" s="10" t="s">
        <v>440</v>
      </c>
      <c r="M2458" s="10">
        <v>188953</v>
      </c>
      <c r="N2458" s="10">
        <v>3287221</v>
      </c>
    </row>
    <row r="2459" spans="1:14">
      <c r="A2459" s="163">
        <v>837602</v>
      </c>
      <c r="B2459" s="164">
        <v>837602</v>
      </c>
      <c r="C2459" s="353" t="s">
        <v>3271</v>
      </c>
      <c r="D2459" s="353"/>
      <c r="E2459" s="353"/>
      <c r="F2459" s="353"/>
      <c r="G2459" s="164">
        <v>121</v>
      </c>
      <c r="H2459" s="10">
        <v>703978</v>
      </c>
      <c r="I2459" s="10">
        <v>532037</v>
      </c>
      <c r="J2459" s="10">
        <v>199166</v>
      </c>
      <c r="K2459" s="10">
        <v>597058</v>
      </c>
      <c r="L2459" s="10">
        <v>511404</v>
      </c>
      <c r="M2459" s="10">
        <v>188953</v>
      </c>
      <c r="N2459" s="10">
        <v>2732596</v>
      </c>
    </row>
    <row r="2460" spans="1:14">
      <c r="A2460" s="163">
        <v>837603</v>
      </c>
      <c r="B2460" s="164">
        <v>837603</v>
      </c>
      <c r="C2460" s="353" t="s">
        <v>3272</v>
      </c>
      <c r="D2460" s="353"/>
      <c r="E2460" s="353"/>
      <c r="F2460" s="353"/>
      <c r="G2460" s="164">
        <v>130</v>
      </c>
      <c r="H2460" s="10">
        <v>756340</v>
      </c>
      <c r="I2460" s="10">
        <v>571610</v>
      </c>
      <c r="J2460" s="10">
        <v>213980</v>
      </c>
      <c r="K2460" s="10">
        <v>597058</v>
      </c>
      <c r="L2460" s="10">
        <v>511404</v>
      </c>
      <c r="M2460" s="10">
        <v>188953</v>
      </c>
      <c r="N2460" s="10">
        <v>2839345</v>
      </c>
    </row>
    <row r="2461" spans="1:14">
      <c r="A2461" s="163">
        <v>837604</v>
      </c>
      <c r="B2461" s="164">
        <v>837604</v>
      </c>
      <c r="C2461" s="353" t="s">
        <v>3273</v>
      </c>
      <c r="D2461" s="353"/>
      <c r="E2461" s="353"/>
      <c r="F2461" s="353"/>
      <c r="G2461" s="164">
        <v>121</v>
      </c>
      <c r="H2461" s="10">
        <v>703978</v>
      </c>
      <c r="I2461" s="10">
        <v>532037</v>
      </c>
      <c r="J2461" s="10">
        <v>199166</v>
      </c>
      <c r="K2461" s="10">
        <v>597058</v>
      </c>
      <c r="L2461" s="10">
        <v>511404</v>
      </c>
      <c r="M2461" s="10">
        <v>188953</v>
      </c>
      <c r="N2461" s="10">
        <v>2732596</v>
      </c>
    </row>
    <row r="2462" spans="1:14">
      <c r="A2462" s="163">
        <v>837605</v>
      </c>
      <c r="B2462" s="164">
        <v>837605</v>
      </c>
      <c r="C2462" s="353" t="s">
        <v>3274</v>
      </c>
      <c r="D2462" s="353"/>
      <c r="E2462" s="353"/>
      <c r="F2462" s="353"/>
      <c r="G2462" s="164">
        <v>130</v>
      </c>
      <c r="H2462" s="10">
        <v>756340</v>
      </c>
      <c r="I2462" s="10">
        <v>571610</v>
      </c>
      <c r="J2462" s="10">
        <v>213980</v>
      </c>
      <c r="K2462" s="10">
        <v>597058</v>
      </c>
      <c r="L2462" s="10">
        <v>511404</v>
      </c>
      <c r="M2462" s="10">
        <v>188953</v>
      </c>
      <c r="N2462" s="10">
        <v>2839345</v>
      </c>
    </row>
    <row r="2463" spans="1:14">
      <c r="A2463" s="163">
        <v>837606</v>
      </c>
      <c r="B2463" s="164">
        <v>837606</v>
      </c>
      <c r="C2463" s="353" t="s">
        <v>3275</v>
      </c>
      <c r="D2463" s="353"/>
      <c r="E2463" s="353"/>
      <c r="F2463" s="353"/>
      <c r="G2463" s="164">
        <v>127</v>
      </c>
      <c r="H2463" s="10">
        <v>738886</v>
      </c>
      <c r="I2463" s="10">
        <v>558419</v>
      </c>
      <c r="J2463" s="10">
        <v>209042</v>
      </c>
      <c r="K2463" s="10">
        <v>597058</v>
      </c>
      <c r="L2463" s="10">
        <v>511404</v>
      </c>
      <c r="M2463" s="10">
        <v>188953</v>
      </c>
      <c r="N2463" s="10">
        <v>2803762</v>
      </c>
    </row>
    <row r="2464" spans="1:14">
      <c r="A2464" s="163">
        <v>837607</v>
      </c>
      <c r="B2464" s="164">
        <v>837607</v>
      </c>
      <c r="C2464" s="353" t="s">
        <v>3276</v>
      </c>
      <c r="D2464" s="353"/>
      <c r="E2464" s="353"/>
      <c r="F2464" s="353"/>
      <c r="G2464" s="164">
        <v>127</v>
      </c>
      <c r="H2464" s="10">
        <v>738886</v>
      </c>
      <c r="I2464" s="10">
        <v>558419</v>
      </c>
      <c r="J2464" s="10">
        <v>209042</v>
      </c>
      <c r="K2464" s="10">
        <v>597058</v>
      </c>
      <c r="L2464" s="10">
        <v>511404</v>
      </c>
      <c r="M2464" s="10">
        <v>188953</v>
      </c>
      <c r="N2464" s="10">
        <v>2803762</v>
      </c>
    </row>
    <row r="2465" spans="1:14">
      <c r="A2465" s="163">
        <v>837608</v>
      </c>
      <c r="B2465" s="164">
        <v>837608</v>
      </c>
      <c r="C2465" s="353" t="s">
        <v>3277</v>
      </c>
      <c r="D2465" s="353"/>
      <c r="E2465" s="353"/>
      <c r="F2465" s="353"/>
      <c r="G2465" s="164">
        <v>121</v>
      </c>
      <c r="H2465" s="10">
        <v>703978</v>
      </c>
      <c r="I2465" s="10">
        <v>532037</v>
      </c>
      <c r="J2465" s="10">
        <v>199166</v>
      </c>
      <c r="K2465" s="10">
        <v>597058</v>
      </c>
      <c r="L2465" s="10">
        <v>511404</v>
      </c>
      <c r="M2465" s="10">
        <v>188953</v>
      </c>
      <c r="N2465" s="10">
        <v>2732596</v>
      </c>
    </row>
    <row r="2466" spans="1:14">
      <c r="A2466" s="163">
        <v>837609</v>
      </c>
      <c r="B2466" s="164">
        <v>837609</v>
      </c>
      <c r="C2466" s="353" t="s">
        <v>3278</v>
      </c>
      <c r="D2466" s="353"/>
      <c r="E2466" s="353"/>
      <c r="F2466" s="353"/>
      <c r="G2466" s="164">
        <v>121</v>
      </c>
      <c r="H2466" s="10">
        <v>703978</v>
      </c>
      <c r="I2466" s="10">
        <v>532037</v>
      </c>
      <c r="J2466" s="10">
        <v>199166</v>
      </c>
      <c r="K2466" s="10">
        <v>597058</v>
      </c>
      <c r="L2466" s="10">
        <v>511404</v>
      </c>
      <c r="M2466" s="10">
        <v>188953</v>
      </c>
      <c r="N2466" s="10">
        <v>2732596</v>
      </c>
    </row>
    <row r="2467" spans="1:14">
      <c r="A2467" s="163">
        <v>838502</v>
      </c>
      <c r="B2467" s="164">
        <v>838502</v>
      </c>
      <c r="C2467" s="353" t="s">
        <v>3279</v>
      </c>
      <c r="D2467" s="353"/>
      <c r="E2467" s="353"/>
      <c r="F2467" s="353"/>
      <c r="G2467" s="164">
        <v>121</v>
      </c>
      <c r="H2467" s="10">
        <v>703978</v>
      </c>
      <c r="I2467" s="10">
        <v>532037</v>
      </c>
      <c r="J2467" s="10">
        <v>199166</v>
      </c>
      <c r="K2467" s="10">
        <v>597058</v>
      </c>
      <c r="L2467" s="10">
        <v>511404</v>
      </c>
      <c r="M2467" s="10">
        <v>188953</v>
      </c>
      <c r="N2467" s="10">
        <v>2732596</v>
      </c>
    </row>
    <row r="2468" spans="1:14">
      <c r="A2468" s="163">
        <v>838505</v>
      </c>
      <c r="B2468" s="164">
        <v>838505</v>
      </c>
      <c r="C2468" s="353" t="s">
        <v>3280</v>
      </c>
      <c r="D2468" s="353"/>
      <c r="E2468" s="353"/>
      <c r="F2468" s="353"/>
      <c r="G2468" s="164">
        <v>107</v>
      </c>
      <c r="H2468" s="10">
        <v>622526</v>
      </c>
      <c r="I2468" s="10">
        <v>470479</v>
      </c>
      <c r="J2468" s="10">
        <v>176122</v>
      </c>
      <c r="K2468" s="10">
        <v>579390</v>
      </c>
      <c r="L2468" s="10">
        <v>480958</v>
      </c>
      <c r="M2468" s="10">
        <v>188953</v>
      </c>
      <c r="N2468" s="10">
        <v>2518428</v>
      </c>
    </row>
    <row r="2469" spans="1:14">
      <c r="A2469" s="163">
        <v>838601</v>
      </c>
      <c r="B2469" s="164">
        <v>838601</v>
      </c>
      <c r="C2469" s="353" t="s">
        <v>3281</v>
      </c>
      <c r="D2469" s="353"/>
      <c r="E2469" s="353"/>
      <c r="F2469" s="353"/>
      <c r="G2469" s="164">
        <v>134</v>
      </c>
      <c r="H2469" s="10">
        <v>779612</v>
      </c>
      <c r="I2469" s="10">
        <v>589198</v>
      </c>
      <c r="J2469" s="10">
        <v>220564</v>
      </c>
      <c r="K2469" s="10">
        <v>727079</v>
      </c>
      <c r="L2469" s="10">
        <v>546527</v>
      </c>
      <c r="M2469" s="10">
        <v>188953</v>
      </c>
      <c r="N2469" s="10">
        <v>3051933</v>
      </c>
    </row>
    <row r="2470" spans="1:14">
      <c r="A2470" s="163">
        <v>838830</v>
      </c>
      <c r="B2470" s="164">
        <v>838830</v>
      </c>
      <c r="C2470" s="353" t="s">
        <v>3282</v>
      </c>
      <c r="D2470" s="353"/>
      <c r="E2470" s="353"/>
      <c r="F2470" s="353"/>
      <c r="G2470" s="164">
        <v>74</v>
      </c>
      <c r="H2470" s="10">
        <v>430532</v>
      </c>
      <c r="I2470" s="10">
        <v>325378</v>
      </c>
      <c r="J2470" s="10">
        <v>121804</v>
      </c>
      <c r="K2470" s="10">
        <v>447888</v>
      </c>
      <c r="L2470" s="10">
        <v>345615</v>
      </c>
      <c r="M2470" s="10">
        <v>188953</v>
      </c>
      <c r="N2470" s="10">
        <v>1860170</v>
      </c>
    </row>
    <row r="2471" spans="1:14">
      <c r="A2471" s="163">
        <v>839101</v>
      </c>
      <c r="B2471" s="164">
        <v>839101</v>
      </c>
      <c r="C2471" s="353" t="s">
        <v>3283</v>
      </c>
      <c r="D2471" s="353"/>
      <c r="E2471" s="353"/>
      <c r="F2471" s="353"/>
      <c r="G2471" s="164">
        <v>121</v>
      </c>
      <c r="H2471" s="10">
        <v>703978</v>
      </c>
      <c r="I2471" s="10">
        <v>532037</v>
      </c>
      <c r="J2471" s="10">
        <v>199166</v>
      </c>
      <c r="K2471" s="10">
        <v>597058</v>
      </c>
      <c r="L2471" s="10">
        <v>511404</v>
      </c>
      <c r="M2471" s="10">
        <v>188953</v>
      </c>
      <c r="N2471" s="10">
        <v>2732596</v>
      </c>
    </row>
    <row r="2472" spans="1:14">
      <c r="A2472" s="163">
        <v>44304</v>
      </c>
      <c r="B2472" s="164" t="s">
        <v>3284</v>
      </c>
      <c r="C2472" s="353" t="s">
        <v>3285</v>
      </c>
      <c r="D2472" s="353"/>
      <c r="E2472" s="353"/>
      <c r="F2472" s="353"/>
      <c r="G2472" s="164">
        <v>134</v>
      </c>
      <c r="H2472" s="10">
        <v>779612</v>
      </c>
      <c r="I2472" s="10">
        <v>589198</v>
      </c>
      <c r="J2472" s="10">
        <v>220564</v>
      </c>
      <c r="K2472" s="10">
        <v>727079</v>
      </c>
      <c r="L2472" s="10">
        <v>546527</v>
      </c>
      <c r="M2472" s="10">
        <v>188953</v>
      </c>
      <c r="N2472" s="10">
        <v>3051933</v>
      </c>
    </row>
    <row r="2473" spans="1:14">
      <c r="A2473" s="163">
        <v>44401</v>
      </c>
      <c r="B2473" s="164" t="s">
        <v>3286</v>
      </c>
      <c r="C2473" s="353" t="s">
        <v>3287</v>
      </c>
      <c r="D2473" s="353"/>
      <c r="E2473" s="353"/>
      <c r="F2473" s="353"/>
      <c r="G2473" s="164">
        <v>107</v>
      </c>
      <c r="H2473" s="10">
        <v>622526</v>
      </c>
      <c r="I2473" s="10">
        <v>470479</v>
      </c>
      <c r="J2473" s="10">
        <v>176122</v>
      </c>
      <c r="K2473" s="10">
        <v>579390</v>
      </c>
      <c r="L2473" s="10">
        <v>480958</v>
      </c>
      <c r="M2473" s="10">
        <v>188953</v>
      </c>
      <c r="N2473" s="10">
        <v>2518428</v>
      </c>
    </row>
    <row r="2474" spans="1:14">
      <c r="A2474" s="163">
        <v>44510</v>
      </c>
      <c r="B2474" s="164" t="s">
        <v>3288</v>
      </c>
      <c r="C2474" s="353" t="s">
        <v>3289</v>
      </c>
      <c r="D2474" s="353"/>
      <c r="E2474" s="353"/>
      <c r="F2474" s="353"/>
      <c r="G2474" s="164">
        <v>121</v>
      </c>
      <c r="H2474" s="10">
        <v>703978</v>
      </c>
      <c r="I2474" s="10">
        <v>532037</v>
      </c>
      <c r="J2474" s="10">
        <v>199166</v>
      </c>
      <c r="K2474" s="10">
        <v>597058</v>
      </c>
      <c r="L2474" s="10">
        <v>511404</v>
      </c>
      <c r="M2474" s="10">
        <v>188953</v>
      </c>
      <c r="N2474" s="10">
        <v>2732596</v>
      </c>
    </row>
    <row r="2475" spans="1:14">
      <c r="A2475" s="163">
        <v>44512</v>
      </c>
      <c r="B2475" s="164" t="s">
        <v>3290</v>
      </c>
      <c r="C2475" s="353" t="s">
        <v>3291</v>
      </c>
      <c r="D2475" s="353"/>
      <c r="E2475" s="353"/>
      <c r="F2475" s="353"/>
      <c r="G2475" s="164">
        <v>121</v>
      </c>
      <c r="H2475" s="10">
        <v>703978</v>
      </c>
      <c r="I2475" s="10">
        <v>532037</v>
      </c>
      <c r="J2475" s="10">
        <v>199166</v>
      </c>
      <c r="K2475" s="10">
        <v>597058</v>
      </c>
      <c r="L2475" s="10">
        <v>511404</v>
      </c>
      <c r="M2475" s="10">
        <v>188953</v>
      </c>
      <c r="N2475" s="10">
        <v>2732596</v>
      </c>
    </row>
    <row r="2476" spans="1:14">
      <c r="A2476" s="163">
        <v>44514</v>
      </c>
      <c r="B2476" s="164" t="s">
        <v>3292</v>
      </c>
      <c r="C2476" s="353" t="s">
        <v>3293</v>
      </c>
      <c r="D2476" s="353"/>
      <c r="E2476" s="353"/>
      <c r="F2476" s="353"/>
      <c r="G2476" s="164">
        <v>121</v>
      </c>
      <c r="H2476" s="10">
        <v>703978</v>
      </c>
      <c r="I2476" s="10">
        <v>532037</v>
      </c>
      <c r="J2476" s="10">
        <v>199166</v>
      </c>
      <c r="K2476" s="10">
        <v>597058</v>
      </c>
      <c r="L2476" s="10">
        <v>511404</v>
      </c>
      <c r="M2476" s="10">
        <v>188953</v>
      </c>
      <c r="N2476" s="10">
        <v>2732596</v>
      </c>
    </row>
    <row r="2477" spans="1:14">
      <c r="A2477" s="163">
        <v>44516</v>
      </c>
      <c r="B2477" s="164" t="s">
        <v>3294</v>
      </c>
      <c r="C2477" s="353" t="s">
        <v>3295</v>
      </c>
      <c r="D2477" s="353"/>
      <c r="E2477" s="353"/>
      <c r="F2477" s="353"/>
      <c r="G2477" s="164">
        <v>121</v>
      </c>
      <c r="H2477" s="10">
        <v>703978</v>
      </c>
      <c r="I2477" s="10">
        <v>532037</v>
      </c>
      <c r="J2477" s="10">
        <v>199166</v>
      </c>
      <c r="K2477" s="10">
        <v>597058</v>
      </c>
      <c r="L2477" s="10">
        <v>511404</v>
      </c>
      <c r="M2477" s="10">
        <v>188953</v>
      </c>
      <c r="N2477" s="10">
        <v>2732596</v>
      </c>
    </row>
    <row r="2478" spans="1:14">
      <c r="A2478" s="163">
        <v>44520</v>
      </c>
      <c r="B2478" s="164" t="s">
        <v>3296</v>
      </c>
      <c r="C2478" s="353" t="s">
        <v>3297</v>
      </c>
      <c r="D2478" s="353"/>
      <c r="E2478" s="353"/>
      <c r="F2478" s="353"/>
      <c r="G2478" s="164">
        <v>80</v>
      </c>
      <c r="H2478" s="10">
        <v>465440</v>
      </c>
      <c r="I2478" s="10">
        <v>351760</v>
      </c>
      <c r="J2478" s="10">
        <v>131680</v>
      </c>
      <c r="K2478" s="10">
        <v>447888</v>
      </c>
      <c r="L2478" s="10">
        <v>345615</v>
      </c>
      <c r="M2478" s="10">
        <v>188953</v>
      </c>
      <c r="N2478" s="10">
        <v>1931336</v>
      </c>
    </row>
    <row r="2479" spans="1:14">
      <c r="A2479" s="163">
        <v>44523</v>
      </c>
      <c r="B2479" s="164" t="s">
        <v>3298</v>
      </c>
      <c r="C2479" s="353" t="s">
        <v>3299</v>
      </c>
      <c r="D2479" s="353"/>
      <c r="E2479" s="353"/>
      <c r="F2479" s="353"/>
      <c r="G2479" s="164">
        <v>80</v>
      </c>
      <c r="H2479" s="10">
        <v>465440</v>
      </c>
      <c r="I2479" s="10">
        <v>351760</v>
      </c>
      <c r="J2479" s="10">
        <v>131680</v>
      </c>
      <c r="K2479" s="10">
        <v>447888</v>
      </c>
      <c r="L2479" s="10">
        <v>345615</v>
      </c>
      <c r="M2479" s="10">
        <v>188953</v>
      </c>
      <c r="N2479" s="10">
        <v>1931336</v>
      </c>
    </row>
    <row r="2480" spans="1:14">
      <c r="A2480" s="163">
        <v>44525</v>
      </c>
      <c r="B2480" s="164" t="s">
        <v>3300</v>
      </c>
      <c r="C2480" s="353" t="s">
        <v>3301</v>
      </c>
      <c r="D2480" s="353"/>
      <c r="E2480" s="353"/>
      <c r="F2480" s="353"/>
      <c r="G2480" s="164">
        <v>80</v>
      </c>
      <c r="H2480" s="10">
        <v>465440</v>
      </c>
      <c r="I2480" s="10">
        <v>351760</v>
      </c>
      <c r="J2480" s="10">
        <v>131680</v>
      </c>
      <c r="K2480" s="10">
        <v>447888</v>
      </c>
      <c r="L2480" s="10">
        <v>345615</v>
      </c>
      <c r="M2480" s="10">
        <v>188953</v>
      </c>
      <c r="N2480" s="10">
        <v>1931336</v>
      </c>
    </row>
    <row r="2481" spans="1:14">
      <c r="A2481" s="163">
        <v>44527</v>
      </c>
      <c r="B2481" s="164" t="s">
        <v>3302</v>
      </c>
      <c r="C2481" s="353" t="s">
        <v>3303</v>
      </c>
      <c r="D2481" s="353"/>
      <c r="E2481" s="353"/>
      <c r="F2481" s="353"/>
      <c r="G2481" s="164">
        <v>80</v>
      </c>
      <c r="H2481" s="10">
        <v>465440</v>
      </c>
      <c r="I2481" s="10">
        <v>351760</v>
      </c>
      <c r="J2481" s="10">
        <v>131680</v>
      </c>
      <c r="K2481" s="10">
        <v>447888</v>
      </c>
      <c r="L2481" s="10">
        <v>345615</v>
      </c>
      <c r="M2481" s="10">
        <v>188953</v>
      </c>
      <c r="N2481" s="10">
        <v>1931336</v>
      </c>
    </row>
    <row r="2482" spans="1:14">
      <c r="A2482" s="163">
        <v>46103</v>
      </c>
      <c r="B2482" s="164" t="s">
        <v>3304</v>
      </c>
      <c r="C2482" s="353" t="s">
        <v>3305</v>
      </c>
      <c r="D2482" s="353"/>
      <c r="E2482" s="353"/>
      <c r="F2482" s="353"/>
      <c r="G2482" s="164">
        <v>60</v>
      </c>
      <c r="H2482" s="10">
        <v>349080</v>
      </c>
      <c r="I2482" s="10">
        <v>263820</v>
      </c>
      <c r="J2482" s="10">
        <v>98760</v>
      </c>
      <c r="K2482" s="10">
        <v>316617</v>
      </c>
      <c r="L2482" s="10">
        <v>223923</v>
      </c>
      <c r="M2482" s="10">
        <v>188953</v>
      </c>
      <c r="N2482" s="10">
        <v>1441153</v>
      </c>
    </row>
    <row r="2483" spans="1:14">
      <c r="A2483" s="163">
        <v>46104</v>
      </c>
      <c r="B2483" s="164" t="s">
        <v>3306</v>
      </c>
      <c r="C2483" s="353" t="s">
        <v>3307</v>
      </c>
      <c r="D2483" s="353"/>
      <c r="E2483" s="353"/>
      <c r="F2483" s="353"/>
      <c r="G2483" s="164">
        <v>60</v>
      </c>
      <c r="H2483" s="10">
        <v>349080</v>
      </c>
      <c r="I2483" s="10">
        <v>263820</v>
      </c>
      <c r="J2483" s="10">
        <v>98760</v>
      </c>
      <c r="K2483" s="10">
        <v>316617</v>
      </c>
      <c r="L2483" s="10">
        <v>223923</v>
      </c>
      <c r="M2483" s="10">
        <v>188953</v>
      </c>
      <c r="N2483" s="10">
        <v>1441153</v>
      </c>
    </row>
    <row r="2484" spans="1:14">
      <c r="A2484" s="163">
        <v>807301</v>
      </c>
      <c r="B2484" s="164">
        <v>807301</v>
      </c>
      <c r="C2484" s="353" t="s">
        <v>3308</v>
      </c>
      <c r="D2484" s="353"/>
      <c r="E2484" s="353"/>
      <c r="F2484" s="353"/>
      <c r="G2484" s="164">
        <v>80</v>
      </c>
      <c r="H2484" s="10">
        <v>465440</v>
      </c>
      <c r="I2484" s="10">
        <v>351760</v>
      </c>
      <c r="J2484" s="10">
        <v>131680</v>
      </c>
      <c r="K2484" s="10">
        <v>447888</v>
      </c>
      <c r="L2484" s="10">
        <v>345615</v>
      </c>
      <c r="M2484" s="10">
        <v>188953</v>
      </c>
      <c r="N2484" s="10">
        <v>1931336</v>
      </c>
    </row>
    <row r="2485" spans="1:14">
      <c r="A2485" s="163">
        <v>807302</v>
      </c>
      <c r="B2485" s="164">
        <v>807302</v>
      </c>
      <c r="C2485" s="353" t="s">
        <v>3309</v>
      </c>
      <c r="D2485" s="353"/>
      <c r="E2485" s="353"/>
      <c r="F2485" s="353"/>
      <c r="G2485" s="164">
        <v>107</v>
      </c>
      <c r="H2485" s="10">
        <v>622526</v>
      </c>
      <c r="I2485" s="10">
        <v>470479</v>
      </c>
      <c r="J2485" s="10">
        <v>176122</v>
      </c>
      <c r="K2485" s="10">
        <v>579390</v>
      </c>
      <c r="L2485" s="10">
        <v>480958</v>
      </c>
      <c r="M2485" s="10">
        <v>188953</v>
      </c>
      <c r="N2485" s="10">
        <v>2518428</v>
      </c>
    </row>
    <row r="2486" spans="1:14">
      <c r="A2486" s="163">
        <v>40712</v>
      </c>
      <c r="B2486" s="164" t="s">
        <v>3310</v>
      </c>
      <c r="C2486" s="353" t="s">
        <v>3311</v>
      </c>
      <c r="D2486" s="353"/>
      <c r="E2486" s="353"/>
      <c r="F2486" s="353"/>
      <c r="G2486" s="164">
        <v>40</v>
      </c>
      <c r="H2486" s="10">
        <v>232720</v>
      </c>
      <c r="I2486" s="10">
        <v>175880</v>
      </c>
      <c r="J2486" s="10">
        <v>0</v>
      </c>
      <c r="K2486" s="10">
        <v>172669</v>
      </c>
      <c r="L2486" s="10">
        <v>129145</v>
      </c>
      <c r="M2486" s="10">
        <v>188953</v>
      </c>
      <c r="N2486" s="10">
        <v>899367</v>
      </c>
    </row>
    <row r="2487" spans="1:14">
      <c r="A2487" s="163">
        <v>40715</v>
      </c>
      <c r="B2487" s="164" t="s">
        <v>3312</v>
      </c>
      <c r="C2487" s="353" t="s">
        <v>3313</v>
      </c>
      <c r="D2487" s="353"/>
      <c r="E2487" s="353"/>
      <c r="F2487" s="353"/>
      <c r="G2487" s="164">
        <v>105</v>
      </c>
      <c r="H2487" s="10">
        <v>610890</v>
      </c>
      <c r="I2487" s="10">
        <v>461685</v>
      </c>
      <c r="J2487" s="10">
        <v>172830</v>
      </c>
      <c r="K2487" s="10">
        <v>579390</v>
      </c>
      <c r="L2487" s="10">
        <v>480958</v>
      </c>
      <c r="M2487" s="10">
        <v>188953</v>
      </c>
      <c r="N2487" s="10">
        <v>2494706</v>
      </c>
    </row>
    <row r="2488" spans="1:14">
      <c r="A2488" s="163">
        <v>40716</v>
      </c>
      <c r="B2488" s="164" t="s">
        <v>3314</v>
      </c>
      <c r="C2488" s="353" t="s">
        <v>3315</v>
      </c>
      <c r="D2488" s="353"/>
      <c r="E2488" s="353"/>
      <c r="F2488" s="353"/>
      <c r="G2488" s="164">
        <v>105</v>
      </c>
      <c r="H2488" s="10">
        <v>610890</v>
      </c>
      <c r="I2488" s="10">
        <v>461685</v>
      </c>
      <c r="J2488" s="10">
        <v>172830</v>
      </c>
      <c r="K2488" s="10">
        <v>579390</v>
      </c>
      <c r="L2488" s="10">
        <v>480958</v>
      </c>
      <c r="M2488" s="10">
        <v>188953</v>
      </c>
      <c r="N2488" s="10">
        <v>2494706</v>
      </c>
    </row>
    <row r="2489" spans="1:14">
      <c r="A2489" s="163">
        <v>40717</v>
      </c>
      <c r="B2489" s="164" t="s">
        <v>3316</v>
      </c>
      <c r="C2489" s="353" t="s">
        <v>3317</v>
      </c>
      <c r="D2489" s="353"/>
      <c r="E2489" s="353"/>
      <c r="F2489" s="353"/>
      <c r="G2489" s="164">
        <v>105</v>
      </c>
      <c r="H2489" s="10">
        <v>610890</v>
      </c>
      <c r="I2489" s="10">
        <v>461685</v>
      </c>
      <c r="J2489" s="10">
        <v>172830</v>
      </c>
      <c r="K2489" s="10">
        <v>579390</v>
      </c>
      <c r="L2489" s="10">
        <v>480958</v>
      </c>
      <c r="M2489" s="10">
        <v>188953</v>
      </c>
      <c r="N2489" s="10">
        <v>2494706</v>
      </c>
    </row>
    <row r="2490" spans="1:14">
      <c r="A2490" s="163">
        <v>40718</v>
      </c>
      <c r="B2490" s="164" t="s">
        <v>3318</v>
      </c>
      <c r="C2490" s="353" t="s">
        <v>3319</v>
      </c>
      <c r="D2490" s="353"/>
      <c r="E2490" s="353"/>
      <c r="F2490" s="353"/>
      <c r="G2490" s="164">
        <v>105</v>
      </c>
      <c r="H2490" s="10">
        <v>610890</v>
      </c>
      <c r="I2490" s="10">
        <v>461685</v>
      </c>
      <c r="J2490" s="10">
        <v>172830</v>
      </c>
      <c r="K2490" s="10">
        <v>579390</v>
      </c>
      <c r="L2490" s="10">
        <v>480958</v>
      </c>
      <c r="M2490" s="10">
        <v>188953</v>
      </c>
      <c r="N2490" s="10">
        <v>2494706</v>
      </c>
    </row>
    <row r="2491" spans="1:14">
      <c r="A2491" s="163">
        <v>40727</v>
      </c>
      <c r="B2491" s="164" t="s">
        <v>3320</v>
      </c>
      <c r="C2491" s="353" t="s">
        <v>3321</v>
      </c>
      <c r="D2491" s="353"/>
      <c r="E2491" s="353"/>
      <c r="F2491" s="353"/>
      <c r="G2491" s="164">
        <v>70</v>
      </c>
      <c r="H2491" s="10">
        <v>407260</v>
      </c>
      <c r="I2491" s="10">
        <v>307790</v>
      </c>
      <c r="J2491" s="10">
        <v>115220</v>
      </c>
      <c r="K2491" s="10">
        <v>376467</v>
      </c>
      <c r="L2491" s="10">
        <v>321066</v>
      </c>
      <c r="M2491" s="10">
        <v>188953</v>
      </c>
      <c r="N2491" s="10">
        <v>1716756</v>
      </c>
    </row>
    <row r="2492" spans="1:14">
      <c r="A2492" s="163">
        <v>40728</v>
      </c>
      <c r="B2492" s="164" t="s">
        <v>3322</v>
      </c>
      <c r="C2492" s="353" t="s">
        <v>3323</v>
      </c>
      <c r="D2492" s="353"/>
      <c r="E2492" s="353"/>
      <c r="F2492" s="353"/>
      <c r="G2492" s="164">
        <v>70</v>
      </c>
      <c r="H2492" s="10">
        <v>407260</v>
      </c>
      <c r="I2492" s="10">
        <v>307790</v>
      </c>
      <c r="J2492" s="10">
        <v>115220</v>
      </c>
      <c r="K2492" s="10">
        <v>376467</v>
      </c>
      <c r="L2492" s="10">
        <v>321066</v>
      </c>
      <c r="M2492" s="10">
        <v>188953</v>
      </c>
      <c r="N2492" s="10">
        <v>1716756</v>
      </c>
    </row>
    <row r="2493" spans="1:14">
      <c r="A2493" s="163">
        <v>40729</v>
      </c>
      <c r="B2493" s="164" t="s">
        <v>3324</v>
      </c>
      <c r="C2493" s="353" t="s">
        <v>3325</v>
      </c>
      <c r="D2493" s="353"/>
      <c r="E2493" s="353"/>
      <c r="F2493" s="353"/>
      <c r="G2493" s="164">
        <v>70</v>
      </c>
      <c r="H2493" s="10">
        <v>407260</v>
      </c>
      <c r="I2493" s="10">
        <v>307790</v>
      </c>
      <c r="J2493" s="10">
        <v>115220</v>
      </c>
      <c r="K2493" s="10">
        <v>376467</v>
      </c>
      <c r="L2493" s="10">
        <v>321066</v>
      </c>
      <c r="M2493" s="10">
        <v>188953</v>
      </c>
      <c r="N2493" s="10">
        <v>1716756</v>
      </c>
    </row>
    <row r="2494" spans="1:14">
      <c r="A2494" s="163">
        <v>40731</v>
      </c>
      <c r="B2494" s="164" t="s">
        <v>3326</v>
      </c>
      <c r="C2494" s="353" t="s">
        <v>3327</v>
      </c>
      <c r="D2494" s="353"/>
      <c r="E2494" s="353"/>
      <c r="F2494" s="353"/>
      <c r="G2494" s="164">
        <v>70</v>
      </c>
      <c r="H2494" s="10">
        <v>407260</v>
      </c>
      <c r="I2494" s="10">
        <v>307790</v>
      </c>
      <c r="J2494" s="10">
        <v>115220</v>
      </c>
      <c r="K2494" s="10">
        <v>376467</v>
      </c>
      <c r="L2494" s="10">
        <v>321066</v>
      </c>
      <c r="M2494" s="10">
        <v>188953</v>
      </c>
      <c r="N2494" s="10">
        <v>1716756</v>
      </c>
    </row>
    <row r="2495" spans="1:14">
      <c r="A2495" s="163">
        <v>43103</v>
      </c>
      <c r="B2495" s="164" t="s">
        <v>3328</v>
      </c>
      <c r="C2495" s="353" t="s">
        <v>3329</v>
      </c>
      <c r="D2495" s="353"/>
      <c r="E2495" s="353"/>
      <c r="F2495" s="353"/>
      <c r="G2495" s="164">
        <v>125</v>
      </c>
      <c r="H2495" s="10">
        <v>727250</v>
      </c>
      <c r="I2495" s="10">
        <v>549625</v>
      </c>
      <c r="J2495" s="10">
        <v>205750</v>
      </c>
      <c r="K2495" s="10">
        <v>597058</v>
      </c>
      <c r="L2495" s="10">
        <v>511404</v>
      </c>
      <c r="M2495" s="10">
        <v>188953</v>
      </c>
      <c r="N2495" s="10">
        <v>2780040</v>
      </c>
    </row>
    <row r="2496" spans="1:14">
      <c r="A2496" s="163">
        <v>43104</v>
      </c>
      <c r="B2496" s="164" t="s">
        <v>3330</v>
      </c>
      <c r="C2496" s="353" t="s">
        <v>3331</v>
      </c>
      <c r="D2496" s="353"/>
      <c r="E2496" s="353"/>
      <c r="F2496" s="353"/>
      <c r="G2496" s="164">
        <v>110</v>
      </c>
      <c r="H2496" s="10">
        <v>639980</v>
      </c>
      <c r="I2496" s="10">
        <v>483670</v>
      </c>
      <c r="J2496" s="10">
        <v>181060</v>
      </c>
      <c r="K2496" s="10">
        <v>579390</v>
      </c>
      <c r="L2496" s="10">
        <v>480958</v>
      </c>
      <c r="M2496" s="10">
        <v>188953</v>
      </c>
      <c r="N2496" s="10">
        <v>2554011</v>
      </c>
    </row>
    <row r="2497" spans="1:14">
      <c r="A2497" s="163">
        <v>43107</v>
      </c>
      <c r="B2497" s="164" t="s">
        <v>3332</v>
      </c>
      <c r="C2497" s="353" t="s">
        <v>3333</v>
      </c>
      <c r="D2497" s="353"/>
      <c r="E2497" s="353"/>
      <c r="F2497" s="353"/>
      <c r="G2497" s="164">
        <v>140</v>
      </c>
      <c r="H2497" s="10">
        <v>814520</v>
      </c>
      <c r="I2497" s="10">
        <v>615580</v>
      </c>
      <c r="J2497" s="10">
        <v>230440</v>
      </c>
      <c r="K2497" s="10">
        <v>727079</v>
      </c>
      <c r="L2497" s="10">
        <v>546527</v>
      </c>
      <c r="M2497" s="10">
        <v>188953</v>
      </c>
      <c r="N2497" s="10">
        <v>3123099</v>
      </c>
    </row>
    <row r="2498" spans="1:14">
      <c r="A2498" s="163">
        <v>43108</v>
      </c>
      <c r="B2498" s="164" t="s">
        <v>3334</v>
      </c>
      <c r="C2498" s="353" t="s">
        <v>3335</v>
      </c>
      <c r="D2498" s="353"/>
      <c r="E2498" s="353"/>
      <c r="F2498" s="353"/>
      <c r="G2498" s="164">
        <v>140</v>
      </c>
      <c r="H2498" s="10">
        <v>814520</v>
      </c>
      <c r="I2498" s="10">
        <v>615580</v>
      </c>
      <c r="J2498" s="10">
        <v>230440</v>
      </c>
      <c r="K2498" s="10">
        <v>727079</v>
      </c>
      <c r="L2498" s="10">
        <v>546527</v>
      </c>
      <c r="M2498" s="10">
        <v>188953</v>
      </c>
      <c r="N2498" s="10">
        <v>3123099</v>
      </c>
    </row>
    <row r="2499" spans="1:14">
      <c r="A2499" s="163">
        <v>43109</v>
      </c>
      <c r="B2499" s="164" t="s">
        <v>3336</v>
      </c>
      <c r="C2499" s="353" t="s">
        <v>3337</v>
      </c>
      <c r="D2499" s="353"/>
      <c r="E2499" s="353"/>
      <c r="F2499" s="353"/>
      <c r="G2499" s="164">
        <v>85</v>
      </c>
      <c r="H2499" s="10">
        <v>494530</v>
      </c>
      <c r="I2499" s="10">
        <v>373745</v>
      </c>
      <c r="J2499" s="10">
        <v>139910</v>
      </c>
      <c r="K2499" s="10">
        <v>505708</v>
      </c>
      <c r="L2499" s="10">
        <v>370599</v>
      </c>
      <c r="M2499" s="10">
        <v>188953</v>
      </c>
      <c r="N2499" s="10">
        <v>2073445</v>
      </c>
    </row>
    <row r="2500" spans="1:14">
      <c r="A2500" s="163">
        <v>42310</v>
      </c>
      <c r="B2500" s="164" t="s">
        <v>3338</v>
      </c>
      <c r="C2500" s="353" t="s">
        <v>3339</v>
      </c>
      <c r="D2500" s="353"/>
      <c r="E2500" s="353"/>
      <c r="F2500" s="353"/>
      <c r="G2500" s="164">
        <v>80</v>
      </c>
      <c r="H2500" s="10">
        <v>465440</v>
      </c>
      <c r="I2500" s="10">
        <v>351760</v>
      </c>
      <c r="J2500" s="10">
        <v>131680</v>
      </c>
      <c r="K2500" s="10">
        <v>447888</v>
      </c>
      <c r="L2500" s="10">
        <v>345615</v>
      </c>
      <c r="M2500" s="10">
        <v>188953</v>
      </c>
      <c r="N2500" s="10">
        <v>1931336</v>
      </c>
    </row>
    <row r="2501" spans="1:14">
      <c r="A2501" s="163">
        <v>42312</v>
      </c>
      <c r="B2501" s="164" t="s">
        <v>3340</v>
      </c>
      <c r="C2501" s="353" t="s">
        <v>3341</v>
      </c>
      <c r="D2501" s="353"/>
      <c r="E2501" s="353"/>
      <c r="F2501" s="353"/>
      <c r="G2501" s="164">
        <v>80</v>
      </c>
      <c r="H2501" s="10">
        <v>465440</v>
      </c>
      <c r="I2501" s="10">
        <v>351760</v>
      </c>
      <c r="J2501" s="10">
        <v>131680</v>
      </c>
      <c r="K2501" s="10">
        <v>447888</v>
      </c>
      <c r="L2501" s="10">
        <v>345615</v>
      </c>
      <c r="M2501" s="10">
        <v>188953</v>
      </c>
      <c r="N2501" s="10">
        <v>1931336</v>
      </c>
    </row>
    <row r="2502" spans="1:14">
      <c r="A2502" s="163">
        <v>42316</v>
      </c>
      <c r="B2502" s="164" t="s">
        <v>3342</v>
      </c>
      <c r="C2502" s="353" t="s">
        <v>3343</v>
      </c>
      <c r="D2502" s="353"/>
      <c r="E2502" s="353"/>
      <c r="F2502" s="353"/>
      <c r="G2502" s="164">
        <v>85</v>
      </c>
      <c r="H2502" s="10">
        <v>494530</v>
      </c>
      <c r="I2502" s="10">
        <v>373745</v>
      </c>
      <c r="J2502" s="10">
        <v>139910</v>
      </c>
      <c r="K2502" s="10">
        <v>505708</v>
      </c>
      <c r="L2502" s="10">
        <v>370599</v>
      </c>
      <c r="M2502" s="10">
        <v>188953</v>
      </c>
      <c r="N2502" s="10">
        <v>2073445</v>
      </c>
    </row>
    <row r="2503" spans="1:14">
      <c r="A2503" s="163">
        <v>42319</v>
      </c>
      <c r="B2503" s="164" t="s">
        <v>3344</v>
      </c>
      <c r="C2503" s="353" t="s">
        <v>3345</v>
      </c>
      <c r="D2503" s="353"/>
      <c r="E2503" s="353"/>
      <c r="F2503" s="353"/>
      <c r="G2503" s="164">
        <v>85</v>
      </c>
      <c r="H2503" s="10">
        <v>494530</v>
      </c>
      <c r="I2503" s="10">
        <v>373745</v>
      </c>
      <c r="J2503" s="10">
        <v>139910</v>
      </c>
      <c r="K2503" s="10">
        <v>505708</v>
      </c>
      <c r="L2503" s="10">
        <v>370599</v>
      </c>
      <c r="M2503" s="10">
        <v>188953</v>
      </c>
      <c r="N2503" s="10">
        <v>2073445</v>
      </c>
    </row>
    <row r="2504" spans="1:14">
      <c r="A2504" s="163">
        <v>42321</v>
      </c>
      <c r="B2504" s="164" t="s">
        <v>3346</v>
      </c>
      <c r="C2504" s="353" t="s">
        <v>3347</v>
      </c>
      <c r="D2504" s="353"/>
      <c r="E2504" s="353"/>
      <c r="F2504" s="353"/>
      <c r="G2504" s="164">
        <v>85</v>
      </c>
      <c r="H2504" s="10">
        <v>494530</v>
      </c>
      <c r="I2504" s="10">
        <v>373745</v>
      </c>
      <c r="J2504" s="10">
        <v>139910</v>
      </c>
      <c r="K2504" s="10">
        <v>505708</v>
      </c>
      <c r="L2504" s="10">
        <v>370599</v>
      </c>
      <c r="M2504" s="10">
        <v>188953</v>
      </c>
      <c r="N2504" s="10">
        <v>2073445</v>
      </c>
    </row>
    <row r="2505" spans="1:14">
      <c r="A2505" s="163">
        <v>42324</v>
      </c>
      <c r="B2505" s="164" t="s">
        <v>3348</v>
      </c>
      <c r="C2505" s="353" t="s">
        <v>3349</v>
      </c>
      <c r="D2505" s="353"/>
      <c r="E2505" s="353"/>
      <c r="F2505" s="353"/>
      <c r="G2505" s="164">
        <v>70</v>
      </c>
      <c r="H2505" s="10">
        <v>407260</v>
      </c>
      <c r="I2505" s="10">
        <v>307790</v>
      </c>
      <c r="J2505" s="10">
        <v>115220</v>
      </c>
      <c r="K2505" s="10">
        <v>376467</v>
      </c>
      <c r="L2505" s="10">
        <v>321066</v>
      </c>
      <c r="M2505" s="10">
        <v>188953</v>
      </c>
      <c r="N2505" s="10">
        <v>1716756</v>
      </c>
    </row>
    <row r="2506" spans="1:14">
      <c r="A2506" s="163">
        <v>40730</v>
      </c>
      <c r="B2506" s="164" t="s">
        <v>3350</v>
      </c>
      <c r="C2506" s="353" t="s">
        <v>3351</v>
      </c>
      <c r="D2506" s="353"/>
      <c r="E2506" s="353"/>
      <c r="F2506" s="353"/>
      <c r="G2506" s="164">
        <v>40</v>
      </c>
      <c r="H2506" s="10">
        <v>232720</v>
      </c>
      <c r="I2506" s="10">
        <v>175880</v>
      </c>
      <c r="J2506" s="10">
        <v>0</v>
      </c>
      <c r="K2506" s="10">
        <v>172669</v>
      </c>
      <c r="L2506" s="10">
        <v>129145</v>
      </c>
      <c r="M2506" s="10">
        <v>188953</v>
      </c>
      <c r="N2506" s="10">
        <v>899367</v>
      </c>
    </row>
    <row r="2507" spans="1:14">
      <c r="A2507" s="163">
        <v>45102</v>
      </c>
      <c r="B2507" s="164" t="s">
        <v>3352</v>
      </c>
      <c r="C2507" s="353" t="s">
        <v>3353</v>
      </c>
      <c r="D2507" s="353"/>
      <c r="E2507" s="353"/>
      <c r="F2507" s="353"/>
      <c r="G2507" s="164">
        <v>40</v>
      </c>
      <c r="H2507" s="10">
        <v>232720</v>
      </c>
      <c r="I2507" s="10">
        <v>175880</v>
      </c>
      <c r="J2507" s="10">
        <v>0</v>
      </c>
      <c r="K2507" s="10">
        <v>172669</v>
      </c>
      <c r="L2507" s="10">
        <v>129145</v>
      </c>
      <c r="M2507" s="10">
        <v>188953</v>
      </c>
      <c r="N2507" s="10">
        <v>899367</v>
      </c>
    </row>
    <row r="2508" spans="1:14">
      <c r="A2508" s="163">
        <v>45103</v>
      </c>
      <c r="B2508" s="164" t="s">
        <v>3354</v>
      </c>
      <c r="C2508" s="353" t="s">
        <v>3355</v>
      </c>
      <c r="D2508" s="353"/>
      <c r="E2508" s="353"/>
      <c r="F2508" s="353"/>
      <c r="G2508" s="164">
        <v>55</v>
      </c>
      <c r="H2508" s="10">
        <v>319990</v>
      </c>
      <c r="I2508" s="10">
        <v>241835</v>
      </c>
      <c r="J2508" s="10">
        <v>90530</v>
      </c>
      <c r="K2508" s="10">
        <v>316617</v>
      </c>
      <c r="L2508" s="10">
        <v>223923</v>
      </c>
      <c r="M2508" s="10">
        <v>188953</v>
      </c>
      <c r="N2508" s="10">
        <v>1381848</v>
      </c>
    </row>
    <row r="2509" spans="1:14">
      <c r="A2509" s="163">
        <v>45104</v>
      </c>
      <c r="B2509" s="164" t="s">
        <v>3356</v>
      </c>
      <c r="C2509" s="353" t="s">
        <v>3357</v>
      </c>
      <c r="D2509" s="353"/>
      <c r="E2509" s="353"/>
      <c r="F2509" s="353"/>
      <c r="G2509" s="164">
        <v>55</v>
      </c>
      <c r="H2509" s="10">
        <v>319990</v>
      </c>
      <c r="I2509" s="10">
        <v>241835</v>
      </c>
      <c r="J2509" s="10">
        <v>90530</v>
      </c>
      <c r="K2509" s="10">
        <v>316617</v>
      </c>
      <c r="L2509" s="10">
        <v>223923</v>
      </c>
      <c r="M2509" s="10">
        <v>188953</v>
      </c>
      <c r="N2509" s="10">
        <v>1381848</v>
      </c>
    </row>
    <row r="2510" spans="1:14">
      <c r="A2510" s="163">
        <v>182501</v>
      </c>
      <c r="B2510" s="164">
        <v>182501</v>
      </c>
      <c r="C2510" s="353" t="s">
        <v>3358</v>
      </c>
      <c r="D2510" s="353"/>
      <c r="E2510" s="353"/>
      <c r="F2510" s="353"/>
      <c r="G2510" s="164">
        <v>54</v>
      </c>
      <c r="H2510" s="10">
        <v>314172</v>
      </c>
      <c r="I2510" s="10">
        <v>237438</v>
      </c>
      <c r="J2510" s="10">
        <v>88884</v>
      </c>
      <c r="K2510" s="10">
        <v>316617</v>
      </c>
      <c r="L2510" s="10">
        <v>223923</v>
      </c>
      <c r="M2510" s="10">
        <v>188953</v>
      </c>
      <c r="N2510" s="10">
        <v>1369987</v>
      </c>
    </row>
    <row r="2511" spans="1:14">
      <c r="A2511" s="163">
        <v>777001</v>
      </c>
      <c r="B2511" s="164">
        <v>777001</v>
      </c>
      <c r="C2511" s="353" t="s">
        <v>3359</v>
      </c>
      <c r="D2511" s="353"/>
      <c r="E2511" s="353"/>
      <c r="F2511" s="353"/>
      <c r="G2511" s="164">
        <v>67</v>
      </c>
      <c r="H2511" s="10">
        <v>389806</v>
      </c>
      <c r="I2511" s="10">
        <v>294599</v>
      </c>
      <c r="J2511" s="10">
        <v>110282</v>
      </c>
      <c r="K2511" s="10">
        <v>376467</v>
      </c>
      <c r="L2511" s="10">
        <v>321066</v>
      </c>
      <c r="M2511" s="10">
        <v>188953</v>
      </c>
      <c r="N2511" s="10">
        <v>1681173</v>
      </c>
    </row>
    <row r="2512" spans="1:14">
      <c r="A2512" s="163">
        <v>777002</v>
      </c>
      <c r="B2512" s="164">
        <v>777002</v>
      </c>
      <c r="C2512" s="353" t="s">
        <v>3360</v>
      </c>
      <c r="D2512" s="353"/>
      <c r="E2512" s="353"/>
      <c r="F2512" s="353"/>
      <c r="G2512" s="164">
        <v>67</v>
      </c>
      <c r="H2512" s="10">
        <v>389806</v>
      </c>
      <c r="I2512" s="10">
        <v>294599</v>
      </c>
      <c r="J2512" s="10">
        <v>110282</v>
      </c>
      <c r="K2512" s="10">
        <v>376467</v>
      </c>
      <c r="L2512" s="10">
        <v>321066</v>
      </c>
      <c r="M2512" s="10">
        <v>188953</v>
      </c>
      <c r="N2512" s="10">
        <v>1681173</v>
      </c>
    </row>
    <row r="2513" spans="1:14">
      <c r="A2513" s="163">
        <v>777301</v>
      </c>
      <c r="B2513" s="164">
        <v>777301</v>
      </c>
      <c r="C2513" s="353" t="s">
        <v>3361</v>
      </c>
      <c r="D2513" s="353"/>
      <c r="E2513" s="353"/>
      <c r="F2513" s="353"/>
      <c r="G2513" s="164">
        <v>101</v>
      </c>
      <c r="H2513" s="10">
        <v>587618</v>
      </c>
      <c r="I2513" s="10">
        <v>444097</v>
      </c>
      <c r="J2513" s="10">
        <v>166246</v>
      </c>
      <c r="K2513" s="10">
        <v>579390</v>
      </c>
      <c r="L2513" s="10">
        <v>480958</v>
      </c>
      <c r="M2513" s="10">
        <v>188953</v>
      </c>
      <c r="N2513" s="10">
        <v>2447262</v>
      </c>
    </row>
    <row r="2514" spans="1:14">
      <c r="A2514" s="163">
        <v>777701</v>
      </c>
      <c r="B2514" s="164">
        <v>777701</v>
      </c>
      <c r="C2514" s="353" t="s">
        <v>3362</v>
      </c>
      <c r="D2514" s="353"/>
      <c r="E2514" s="353"/>
      <c r="F2514" s="353"/>
      <c r="G2514" s="164">
        <v>67</v>
      </c>
      <c r="H2514" s="10">
        <v>389806</v>
      </c>
      <c r="I2514" s="10">
        <v>294599</v>
      </c>
      <c r="J2514" s="10">
        <v>110282</v>
      </c>
      <c r="K2514" s="10">
        <v>376467</v>
      </c>
      <c r="L2514" s="10">
        <v>321066</v>
      </c>
      <c r="M2514" s="10">
        <v>188953</v>
      </c>
      <c r="N2514" s="10">
        <v>1681173</v>
      </c>
    </row>
    <row r="2515" spans="1:14">
      <c r="A2515" s="163">
        <v>777902</v>
      </c>
      <c r="B2515" s="164">
        <v>777902</v>
      </c>
      <c r="C2515" s="353" t="s">
        <v>3363</v>
      </c>
      <c r="D2515" s="353"/>
      <c r="E2515" s="353"/>
      <c r="F2515" s="353"/>
      <c r="G2515" s="164">
        <v>50</v>
      </c>
      <c r="H2515" s="10">
        <v>290900</v>
      </c>
      <c r="I2515" s="10">
        <v>219850</v>
      </c>
      <c r="J2515" s="10">
        <v>82300</v>
      </c>
      <c r="K2515" s="10">
        <v>216885</v>
      </c>
      <c r="L2515" s="10">
        <v>176709</v>
      </c>
      <c r="M2515" s="10">
        <v>188953</v>
      </c>
      <c r="N2515" s="10">
        <v>1175597</v>
      </c>
    </row>
    <row r="2516" spans="1:14">
      <c r="A2516" s="163">
        <v>780202</v>
      </c>
      <c r="B2516" s="164">
        <v>780202</v>
      </c>
      <c r="C2516" s="353" t="s">
        <v>3364</v>
      </c>
      <c r="D2516" s="353"/>
      <c r="E2516" s="353"/>
      <c r="F2516" s="353"/>
      <c r="G2516" s="164">
        <v>150</v>
      </c>
      <c r="H2516" s="10">
        <v>872700</v>
      </c>
      <c r="I2516" s="10">
        <v>659550</v>
      </c>
      <c r="J2516" s="10">
        <v>246900</v>
      </c>
      <c r="K2516" s="10">
        <v>727079</v>
      </c>
      <c r="L2516" s="10">
        <v>546527</v>
      </c>
      <c r="M2516" s="10">
        <v>188953</v>
      </c>
      <c r="N2516" s="10">
        <v>3241709</v>
      </c>
    </row>
    <row r="2517" spans="1:14">
      <c r="A2517" s="163">
        <v>780502</v>
      </c>
      <c r="B2517" s="164">
        <v>780502</v>
      </c>
      <c r="C2517" s="353" t="s">
        <v>3365</v>
      </c>
      <c r="D2517" s="353"/>
      <c r="E2517" s="353"/>
      <c r="F2517" s="353"/>
      <c r="G2517" s="164">
        <v>150</v>
      </c>
      <c r="H2517" s="10">
        <v>872700</v>
      </c>
      <c r="I2517" s="10">
        <v>659550</v>
      </c>
      <c r="J2517" s="10">
        <v>246900</v>
      </c>
      <c r="K2517" s="10">
        <v>727079</v>
      </c>
      <c r="L2517" s="10">
        <v>546527</v>
      </c>
      <c r="M2517" s="10">
        <v>188953</v>
      </c>
      <c r="N2517" s="10">
        <v>3241709</v>
      </c>
    </row>
    <row r="2518" spans="1:14">
      <c r="A2518" s="163">
        <v>780702</v>
      </c>
      <c r="B2518" s="164">
        <v>780702</v>
      </c>
      <c r="C2518" s="353" t="s">
        <v>3366</v>
      </c>
      <c r="D2518" s="353"/>
      <c r="E2518" s="353"/>
      <c r="F2518" s="353"/>
      <c r="G2518" s="164">
        <v>150</v>
      </c>
      <c r="H2518" s="10">
        <v>872700</v>
      </c>
      <c r="I2518" s="10">
        <v>659550</v>
      </c>
      <c r="J2518" s="10">
        <v>246900</v>
      </c>
      <c r="K2518" s="10">
        <v>727079</v>
      </c>
      <c r="L2518" s="10">
        <v>546527</v>
      </c>
      <c r="M2518" s="10">
        <v>188953</v>
      </c>
      <c r="N2518" s="10">
        <v>3241709</v>
      </c>
    </row>
    <row r="2519" spans="1:14">
      <c r="A2519" s="163">
        <v>780703</v>
      </c>
      <c r="B2519" s="164">
        <v>780703</v>
      </c>
      <c r="C2519" s="353" t="s">
        <v>3367</v>
      </c>
      <c r="D2519" s="353"/>
      <c r="E2519" s="353"/>
      <c r="F2519" s="353"/>
      <c r="G2519" s="164">
        <v>150</v>
      </c>
      <c r="H2519" s="10">
        <v>872700</v>
      </c>
      <c r="I2519" s="10">
        <v>659550</v>
      </c>
      <c r="J2519" s="10">
        <v>246900</v>
      </c>
      <c r="K2519" s="10">
        <v>727079</v>
      </c>
      <c r="L2519" s="10">
        <v>546527</v>
      </c>
      <c r="M2519" s="10">
        <v>188953</v>
      </c>
      <c r="N2519" s="10">
        <v>3241709</v>
      </c>
    </row>
    <row r="2520" spans="1:14">
      <c r="A2520" s="163">
        <v>780706</v>
      </c>
      <c r="B2520" s="164">
        <v>780706</v>
      </c>
      <c r="C2520" s="353" t="s">
        <v>3368</v>
      </c>
      <c r="D2520" s="353"/>
      <c r="E2520" s="353"/>
      <c r="F2520" s="353"/>
      <c r="G2520" s="164">
        <v>150</v>
      </c>
      <c r="H2520" s="10">
        <v>872700</v>
      </c>
      <c r="I2520" s="10">
        <v>659550</v>
      </c>
      <c r="J2520" s="10">
        <v>246900</v>
      </c>
      <c r="K2520" s="10">
        <v>727079</v>
      </c>
      <c r="L2520" s="10">
        <v>546527</v>
      </c>
      <c r="M2520" s="10">
        <v>188953</v>
      </c>
      <c r="N2520" s="10">
        <v>3241709</v>
      </c>
    </row>
    <row r="2521" spans="1:14">
      <c r="A2521" s="163">
        <v>780921</v>
      </c>
      <c r="B2521" s="164">
        <v>780921</v>
      </c>
      <c r="C2521" s="353" t="s">
        <v>3369</v>
      </c>
      <c r="D2521" s="353"/>
      <c r="E2521" s="353"/>
      <c r="F2521" s="353"/>
      <c r="G2521" s="164">
        <v>150</v>
      </c>
      <c r="H2521" s="10">
        <v>872700</v>
      </c>
      <c r="I2521" s="10">
        <v>659550</v>
      </c>
      <c r="J2521" s="10">
        <v>246900</v>
      </c>
      <c r="K2521" s="10">
        <v>727079</v>
      </c>
      <c r="L2521" s="10">
        <v>546527</v>
      </c>
      <c r="M2521" s="10">
        <v>188953</v>
      </c>
      <c r="N2521" s="10">
        <v>3241709</v>
      </c>
    </row>
    <row r="2522" spans="1:14">
      <c r="A2522" s="163">
        <v>823201</v>
      </c>
      <c r="B2522" s="164">
        <v>823201</v>
      </c>
      <c r="C2522" s="353" t="s">
        <v>3370</v>
      </c>
      <c r="D2522" s="353"/>
      <c r="E2522" s="353"/>
      <c r="F2522" s="353"/>
      <c r="G2522" s="164">
        <v>54</v>
      </c>
      <c r="H2522" s="10">
        <v>314172</v>
      </c>
      <c r="I2522" s="10">
        <v>237438</v>
      </c>
      <c r="J2522" s="10">
        <v>88884</v>
      </c>
      <c r="K2522" s="10">
        <v>316617</v>
      </c>
      <c r="L2522" s="10">
        <v>223923</v>
      </c>
      <c r="M2522" s="10">
        <v>188953</v>
      </c>
      <c r="N2522" s="10">
        <v>1369987</v>
      </c>
    </row>
    <row r="2523" spans="1:14">
      <c r="A2523" s="163">
        <v>834101</v>
      </c>
      <c r="B2523" s="164">
        <v>834101</v>
      </c>
      <c r="C2523" s="353" t="s">
        <v>3371</v>
      </c>
      <c r="D2523" s="353"/>
      <c r="E2523" s="353"/>
      <c r="F2523" s="353"/>
      <c r="G2523" s="164">
        <v>54</v>
      </c>
      <c r="H2523" s="10">
        <v>314172</v>
      </c>
      <c r="I2523" s="10">
        <v>237438</v>
      </c>
      <c r="J2523" s="10">
        <v>88884</v>
      </c>
      <c r="K2523" s="10">
        <v>316617</v>
      </c>
      <c r="L2523" s="10">
        <v>223923</v>
      </c>
      <c r="M2523" s="10">
        <v>188953</v>
      </c>
      <c r="N2523" s="10">
        <v>1369987</v>
      </c>
    </row>
    <row r="2524" spans="1:14" ht="24">
      <c r="A2524" s="163">
        <v>849501</v>
      </c>
      <c r="B2524" s="164">
        <v>849501</v>
      </c>
      <c r="C2524" s="353" t="s">
        <v>3372</v>
      </c>
      <c r="D2524" s="353"/>
      <c r="E2524" s="353"/>
      <c r="F2524" s="353"/>
      <c r="G2524" s="164">
        <v>600</v>
      </c>
      <c r="H2524" s="10">
        <v>3490800</v>
      </c>
      <c r="I2524" s="10">
        <v>2638200</v>
      </c>
      <c r="J2524" s="10">
        <v>2638200</v>
      </c>
      <c r="K2524" s="10">
        <v>3298200</v>
      </c>
      <c r="L2524" s="10" t="s">
        <v>440</v>
      </c>
      <c r="M2524" s="10">
        <v>188953</v>
      </c>
      <c r="N2524" s="10">
        <v>12254353</v>
      </c>
    </row>
    <row r="2525" spans="1:14">
      <c r="A2525" s="163">
        <v>862701</v>
      </c>
      <c r="B2525" s="164">
        <v>862701</v>
      </c>
      <c r="C2525" s="353" t="s">
        <v>3373</v>
      </c>
      <c r="D2525" s="353"/>
      <c r="E2525" s="353"/>
      <c r="F2525" s="353"/>
      <c r="G2525" s="164">
        <v>54</v>
      </c>
      <c r="H2525" s="10">
        <v>314172</v>
      </c>
      <c r="I2525" s="10">
        <v>237438</v>
      </c>
      <c r="J2525" s="10">
        <v>88884</v>
      </c>
      <c r="K2525" s="10">
        <v>316617</v>
      </c>
      <c r="L2525" s="10">
        <v>223923</v>
      </c>
      <c r="M2525" s="10">
        <v>188953</v>
      </c>
      <c r="N2525" s="10">
        <v>1369987</v>
      </c>
    </row>
    <row r="2526" spans="1:14">
      <c r="A2526" s="163">
        <v>862703</v>
      </c>
      <c r="B2526" s="164">
        <v>862703</v>
      </c>
      <c r="C2526" s="353" t="s">
        <v>3374</v>
      </c>
      <c r="D2526" s="353"/>
      <c r="E2526" s="353"/>
      <c r="F2526" s="353"/>
      <c r="G2526" s="164">
        <v>54</v>
      </c>
      <c r="H2526" s="10">
        <v>314172</v>
      </c>
      <c r="I2526" s="10">
        <v>237438</v>
      </c>
      <c r="J2526" s="10">
        <v>88884</v>
      </c>
      <c r="K2526" s="10">
        <v>316617</v>
      </c>
      <c r="L2526" s="10">
        <v>223923</v>
      </c>
      <c r="M2526" s="10">
        <v>188953</v>
      </c>
      <c r="N2526" s="10">
        <v>1369987</v>
      </c>
    </row>
    <row r="2527" spans="1:14">
      <c r="A2527" s="163" t="s">
        <v>3375</v>
      </c>
      <c r="B2527" s="164">
        <v>862701</v>
      </c>
      <c r="C2527" s="353" t="s">
        <v>3376</v>
      </c>
      <c r="D2527" s="353"/>
      <c r="E2527" s="353"/>
      <c r="F2527" s="353"/>
      <c r="G2527" s="164">
        <v>54</v>
      </c>
      <c r="H2527" s="10">
        <v>314172</v>
      </c>
      <c r="I2527" s="10">
        <v>237438</v>
      </c>
      <c r="J2527" s="10">
        <v>88884</v>
      </c>
      <c r="K2527" s="10">
        <v>316617</v>
      </c>
      <c r="L2527" s="10">
        <v>223923</v>
      </c>
      <c r="M2527" s="10">
        <v>188953</v>
      </c>
      <c r="N2527" s="10">
        <v>1369987</v>
      </c>
    </row>
    <row r="2528" spans="1:14">
      <c r="A2528" s="163">
        <v>935301</v>
      </c>
      <c r="B2528" s="167">
        <v>935301</v>
      </c>
      <c r="C2528" s="351" t="s">
        <v>3377</v>
      </c>
      <c r="D2528" s="351"/>
      <c r="E2528" s="351"/>
      <c r="F2528" s="351"/>
      <c r="G2528" s="164">
        <v>16</v>
      </c>
      <c r="H2528" s="10">
        <v>93088</v>
      </c>
      <c r="I2528" s="10">
        <v>70352</v>
      </c>
      <c r="J2528" s="10">
        <v>0</v>
      </c>
      <c r="K2528" s="10">
        <v>50277</v>
      </c>
      <c r="L2528" s="10">
        <v>120914</v>
      </c>
      <c r="M2528" s="10">
        <v>188953</v>
      </c>
      <c r="N2528" s="10">
        <v>523584</v>
      </c>
    </row>
    <row r="2529" spans="1:14">
      <c r="A2529" s="163">
        <v>935302</v>
      </c>
      <c r="B2529" s="167">
        <v>935302</v>
      </c>
      <c r="C2529" s="351" t="s">
        <v>3378</v>
      </c>
      <c r="D2529" s="351"/>
      <c r="E2529" s="351"/>
      <c r="F2529" s="351"/>
      <c r="G2529" s="164">
        <v>12</v>
      </c>
      <c r="H2529" s="10">
        <v>69816</v>
      </c>
      <c r="I2529" s="10">
        <v>52764</v>
      </c>
      <c r="J2529" s="10">
        <v>0</v>
      </c>
      <c r="K2529" s="10">
        <v>50277</v>
      </c>
      <c r="L2529" s="10">
        <v>120914</v>
      </c>
      <c r="M2529" s="10">
        <v>188953</v>
      </c>
      <c r="N2529" s="10">
        <v>482724</v>
      </c>
    </row>
    <row r="2530" spans="1:14">
      <c r="A2530" s="163">
        <v>935304</v>
      </c>
      <c r="B2530" s="167">
        <v>935304</v>
      </c>
      <c r="C2530" s="351" t="s">
        <v>3379</v>
      </c>
      <c r="D2530" s="351"/>
      <c r="E2530" s="351"/>
      <c r="F2530" s="351"/>
      <c r="G2530" s="164">
        <v>17</v>
      </c>
      <c r="H2530" s="10">
        <v>98906</v>
      </c>
      <c r="I2530" s="10">
        <v>74749</v>
      </c>
      <c r="J2530" s="10">
        <v>0</v>
      </c>
      <c r="K2530" s="10">
        <v>50277</v>
      </c>
      <c r="L2530" s="10">
        <v>120914</v>
      </c>
      <c r="M2530" s="10">
        <v>188953</v>
      </c>
      <c r="N2530" s="10">
        <v>533799</v>
      </c>
    </row>
    <row r="2531" spans="1:14">
      <c r="A2531" s="163">
        <v>935305</v>
      </c>
      <c r="B2531" s="167">
        <v>935305</v>
      </c>
      <c r="C2531" s="351" t="s">
        <v>3380</v>
      </c>
      <c r="D2531" s="351"/>
      <c r="E2531" s="351"/>
      <c r="F2531" s="351"/>
      <c r="G2531" s="164">
        <v>12</v>
      </c>
      <c r="H2531" s="10">
        <v>69816</v>
      </c>
      <c r="I2531" s="10">
        <v>52764</v>
      </c>
      <c r="J2531" s="10">
        <v>0</v>
      </c>
      <c r="K2531" s="10">
        <v>50277</v>
      </c>
      <c r="L2531" s="10">
        <v>120914</v>
      </c>
      <c r="M2531" s="10">
        <v>188953</v>
      </c>
      <c r="N2531" s="10">
        <v>482724</v>
      </c>
    </row>
    <row r="2532" spans="1:14">
      <c r="A2532" s="163">
        <v>935401</v>
      </c>
      <c r="B2532" s="167">
        <v>935401</v>
      </c>
      <c r="C2532" s="351" t="s">
        <v>3381</v>
      </c>
      <c r="D2532" s="351"/>
      <c r="E2532" s="351"/>
      <c r="F2532" s="351"/>
      <c r="G2532" s="164">
        <v>12</v>
      </c>
      <c r="H2532" s="10">
        <v>69816</v>
      </c>
      <c r="I2532" s="10">
        <v>52764</v>
      </c>
      <c r="J2532" s="10">
        <v>0</v>
      </c>
      <c r="K2532" s="10">
        <v>50277</v>
      </c>
      <c r="L2532" s="10">
        <v>120914</v>
      </c>
      <c r="M2532" s="10">
        <v>188953</v>
      </c>
      <c r="N2532" s="10">
        <v>482724</v>
      </c>
    </row>
    <row r="2533" spans="1:14">
      <c r="A2533" s="163">
        <v>971101</v>
      </c>
      <c r="B2533" s="167">
        <v>971101</v>
      </c>
      <c r="C2533" s="351" t="s">
        <v>3382</v>
      </c>
      <c r="D2533" s="351"/>
      <c r="E2533" s="351"/>
      <c r="F2533" s="351"/>
      <c r="G2533" s="164">
        <v>12</v>
      </c>
      <c r="H2533" s="10">
        <v>69816</v>
      </c>
      <c r="I2533" s="10">
        <v>52764</v>
      </c>
      <c r="J2533" s="10">
        <v>0</v>
      </c>
      <c r="K2533" s="10">
        <v>50277</v>
      </c>
      <c r="L2533" s="10">
        <v>120914</v>
      </c>
      <c r="M2533" s="10">
        <v>188953</v>
      </c>
      <c r="N2533" s="10">
        <v>482724</v>
      </c>
    </row>
    <row r="2534" spans="1:14">
      <c r="A2534" s="163">
        <v>971201</v>
      </c>
      <c r="B2534" s="167">
        <v>971201</v>
      </c>
      <c r="C2534" s="351" t="s">
        <v>3383</v>
      </c>
      <c r="D2534" s="351"/>
      <c r="E2534" s="351"/>
      <c r="F2534" s="351"/>
      <c r="G2534" s="164">
        <v>12</v>
      </c>
      <c r="H2534" s="10">
        <v>69816</v>
      </c>
      <c r="I2534" s="10">
        <v>52764</v>
      </c>
      <c r="J2534" s="10">
        <v>0</v>
      </c>
      <c r="K2534" s="10">
        <v>50277</v>
      </c>
      <c r="L2534" s="10">
        <v>120914</v>
      </c>
      <c r="M2534" s="10">
        <v>188953</v>
      </c>
      <c r="N2534" s="10">
        <v>482724</v>
      </c>
    </row>
    <row r="2535" spans="1:14">
      <c r="A2535" s="163">
        <v>770401</v>
      </c>
      <c r="B2535" s="164">
        <v>770401</v>
      </c>
      <c r="C2535" s="353" t="s">
        <v>3384</v>
      </c>
      <c r="D2535" s="353"/>
      <c r="E2535" s="353"/>
      <c r="F2535" s="353"/>
      <c r="G2535" s="164">
        <v>54</v>
      </c>
      <c r="H2535" s="10">
        <v>314172</v>
      </c>
      <c r="I2535" s="10">
        <v>237438</v>
      </c>
      <c r="J2535" s="10">
        <v>88884</v>
      </c>
      <c r="K2535" s="10">
        <v>316617</v>
      </c>
      <c r="L2535" s="10">
        <v>223923</v>
      </c>
      <c r="M2535" s="10">
        <v>188953</v>
      </c>
      <c r="N2535" s="10">
        <v>1369987</v>
      </c>
    </row>
    <row r="2536" spans="1:14">
      <c r="A2536" s="163">
        <v>770402</v>
      </c>
      <c r="B2536" s="164">
        <v>770402</v>
      </c>
      <c r="C2536" s="353" t="s">
        <v>3385</v>
      </c>
      <c r="D2536" s="353"/>
      <c r="E2536" s="353"/>
      <c r="F2536" s="353"/>
      <c r="G2536" s="164">
        <v>74</v>
      </c>
      <c r="H2536" s="10">
        <v>430532</v>
      </c>
      <c r="I2536" s="10">
        <v>325378</v>
      </c>
      <c r="J2536" s="10">
        <v>121804</v>
      </c>
      <c r="K2536" s="10">
        <v>447888</v>
      </c>
      <c r="L2536" s="10">
        <v>345615</v>
      </c>
      <c r="M2536" s="10">
        <v>188953</v>
      </c>
      <c r="N2536" s="10">
        <v>1860170</v>
      </c>
    </row>
    <row r="2537" spans="1:14">
      <c r="A2537" s="163">
        <v>770902</v>
      </c>
      <c r="B2537" s="164">
        <v>770902</v>
      </c>
      <c r="C2537" s="353" t="s">
        <v>3386</v>
      </c>
      <c r="D2537" s="353"/>
      <c r="E2537" s="353"/>
      <c r="F2537" s="353"/>
      <c r="G2537" s="164">
        <v>54</v>
      </c>
      <c r="H2537" s="10">
        <v>314172</v>
      </c>
      <c r="I2537" s="10">
        <v>237438</v>
      </c>
      <c r="J2537" s="10">
        <v>88884</v>
      </c>
      <c r="K2537" s="10">
        <v>316617</v>
      </c>
      <c r="L2537" s="10">
        <v>223923</v>
      </c>
      <c r="M2537" s="10">
        <v>188953</v>
      </c>
      <c r="N2537" s="10">
        <v>1369987</v>
      </c>
    </row>
    <row r="2538" spans="1:14">
      <c r="A2538" s="163">
        <v>796301</v>
      </c>
      <c r="B2538" s="164">
        <v>796301</v>
      </c>
      <c r="C2538" s="353" t="s">
        <v>3387</v>
      </c>
      <c r="D2538" s="353"/>
      <c r="E2538" s="353"/>
      <c r="F2538" s="353"/>
      <c r="G2538" s="164">
        <v>94</v>
      </c>
      <c r="H2538" s="10">
        <v>546892</v>
      </c>
      <c r="I2538" s="10">
        <v>413318</v>
      </c>
      <c r="J2538" s="10">
        <v>154724</v>
      </c>
      <c r="K2538" s="10">
        <v>564179</v>
      </c>
      <c r="L2538" s="10">
        <v>425946</v>
      </c>
      <c r="M2538" s="10">
        <v>188953</v>
      </c>
      <c r="N2538" s="10">
        <v>2294012</v>
      </c>
    </row>
    <row r="2539" spans="1:14">
      <c r="A2539" s="163">
        <v>796401</v>
      </c>
      <c r="B2539" s="164">
        <v>796401</v>
      </c>
      <c r="C2539" s="353" t="s">
        <v>3388</v>
      </c>
      <c r="D2539" s="353"/>
      <c r="E2539" s="353"/>
      <c r="F2539" s="353"/>
      <c r="G2539" s="164">
        <v>47</v>
      </c>
      <c r="H2539" s="10">
        <v>273446</v>
      </c>
      <c r="I2539" s="10">
        <v>206659</v>
      </c>
      <c r="J2539" s="10">
        <v>0</v>
      </c>
      <c r="K2539" s="10">
        <v>216885</v>
      </c>
      <c r="L2539" s="10">
        <v>176709</v>
      </c>
      <c r="M2539" s="10">
        <v>188953</v>
      </c>
      <c r="N2539" s="10">
        <v>1062652</v>
      </c>
    </row>
    <row r="2540" spans="1:14">
      <c r="A2540" s="163">
        <v>808041</v>
      </c>
      <c r="B2540" s="164">
        <v>808041</v>
      </c>
      <c r="C2540" s="353" t="s">
        <v>3389</v>
      </c>
      <c r="D2540" s="353"/>
      <c r="E2540" s="353"/>
      <c r="F2540" s="353"/>
      <c r="G2540" s="164">
        <v>94</v>
      </c>
      <c r="H2540" s="10">
        <v>546892</v>
      </c>
      <c r="I2540" s="10">
        <v>413318</v>
      </c>
      <c r="J2540" s="10">
        <v>154724</v>
      </c>
      <c r="K2540" s="10">
        <v>564179</v>
      </c>
      <c r="L2540" s="10">
        <v>425946</v>
      </c>
      <c r="M2540" s="10">
        <v>188953</v>
      </c>
      <c r="N2540" s="10">
        <v>2294012</v>
      </c>
    </row>
    <row r="2541" spans="1:14">
      <c r="A2541" s="163">
        <v>829901</v>
      </c>
      <c r="B2541" s="164">
        <v>829901</v>
      </c>
      <c r="C2541" s="353" t="s">
        <v>3390</v>
      </c>
      <c r="D2541" s="353"/>
      <c r="E2541" s="353"/>
      <c r="F2541" s="353"/>
      <c r="G2541" s="164">
        <v>67</v>
      </c>
      <c r="H2541" s="10">
        <v>389806</v>
      </c>
      <c r="I2541" s="10">
        <v>294599</v>
      </c>
      <c r="J2541" s="10">
        <v>110282</v>
      </c>
      <c r="K2541" s="10">
        <v>376467</v>
      </c>
      <c r="L2541" s="10">
        <v>321066</v>
      </c>
      <c r="M2541" s="10">
        <v>188953</v>
      </c>
      <c r="N2541" s="10">
        <v>1681173</v>
      </c>
    </row>
    <row r="2542" spans="1:14">
      <c r="A2542" s="163">
        <v>786401</v>
      </c>
      <c r="B2542" s="164">
        <v>786401</v>
      </c>
      <c r="C2542" s="353" t="s">
        <v>3391</v>
      </c>
      <c r="D2542" s="353"/>
      <c r="E2542" s="353"/>
      <c r="F2542" s="353"/>
      <c r="G2542" s="164">
        <v>101</v>
      </c>
      <c r="H2542" s="10">
        <v>587618</v>
      </c>
      <c r="I2542" s="10">
        <v>444097</v>
      </c>
      <c r="J2542" s="10">
        <v>166246</v>
      </c>
      <c r="K2542" s="10">
        <v>579390</v>
      </c>
      <c r="L2542" s="10">
        <v>480958</v>
      </c>
      <c r="M2542" s="10">
        <v>188953</v>
      </c>
      <c r="N2542" s="10">
        <v>2447262</v>
      </c>
    </row>
    <row r="2543" spans="1:14">
      <c r="A2543" s="163">
        <v>786402</v>
      </c>
      <c r="B2543" s="164">
        <v>786402</v>
      </c>
      <c r="C2543" s="353" t="s">
        <v>3392</v>
      </c>
      <c r="D2543" s="353"/>
      <c r="E2543" s="353"/>
      <c r="F2543" s="353"/>
      <c r="G2543" s="164">
        <v>121</v>
      </c>
      <c r="H2543" s="10">
        <v>703978</v>
      </c>
      <c r="I2543" s="10">
        <v>532037</v>
      </c>
      <c r="J2543" s="10">
        <v>199166</v>
      </c>
      <c r="K2543" s="10">
        <v>597058</v>
      </c>
      <c r="L2543" s="10">
        <v>511404</v>
      </c>
      <c r="M2543" s="10">
        <v>188953</v>
      </c>
      <c r="N2543" s="10">
        <v>2732596</v>
      </c>
    </row>
    <row r="2544" spans="1:14">
      <c r="A2544" s="163">
        <v>786911</v>
      </c>
      <c r="B2544" s="164">
        <v>786911</v>
      </c>
      <c r="C2544" s="353" t="s">
        <v>3393</v>
      </c>
      <c r="D2544" s="353"/>
      <c r="E2544" s="353"/>
      <c r="F2544" s="353"/>
      <c r="G2544" s="164">
        <v>80</v>
      </c>
      <c r="H2544" s="10">
        <v>465440</v>
      </c>
      <c r="I2544" s="10">
        <v>351760</v>
      </c>
      <c r="J2544" s="10">
        <v>131680</v>
      </c>
      <c r="K2544" s="10">
        <v>447888</v>
      </c>
      <c r="L2544" s="10">
        <v>345615</v>
      </c>
      <c r="M2544" s="10">
        <v>188953</v>
      </c>
      <c r="N2544" s="10">
        <v>1931336</v>
      </c>
    </row>
    <row r="2545" spans="1:14">
      <c r="A2545" s="163">
        <v>829910</v>
      </c>
      <c r="B2545" s="164">
        <v>829910</v>
      </c>
      <c r="C2545" s="353" t="s">
        <v>3394</v>
      </c>
      <c r="D2545" s="353"/>
      <c r="E2545" s="353"/>
      <c r="F2545" s="353"/>
      <c r="G2545" s="164">
        <v>80</v>
      </c>
      <c r="H2545" s="10">
        <v>465440</v>
      </c>
      <c r="I2545" s="10">
        <v>351760</v>
      </c>
      <c r="J2545" s="10">
        <v>131680</v>
      </c>
      <c r="K2545" s="10">
        <v>447888</v>
      </c>
      <c r="L2545" s="10">
        <v>345615</v>
      </c>
      <c r="M2545" s="10">
        <v>188953</v>
      </c>
      <c r="N2545" s="10">
        <v>1931336</v>
      </c>
    </row>
    <row r="2546" spans="1:14">
      <c r="A2546" s="163">
        <v>829911</v>
      </c>
      <c r="B2546" s="164">
        <v>829911</v>
      </c>
      <c r="C2546" s="353" t="s">
        <v>3395</v>
      </c>
      <c r="D2546" s="353"/>
      <c r="E2546" s="353"/>
      <c r="F2546" s="353"/>
      <c r="G2546" s="164">
        <v>121</v>
      </c>
      <c r="H2546" s="10">
        <v>703978</v>
      </c>
      <c r="I2546" s="10">
        <v>532037</v>
      </c>
      <c r="J2546" s="10">
        <v>199166</v>
      </c>
      <c r="K2546" s="10">
        <v>597058</v>
      </c>
      <c r="L2546" s="10">
        <v>511404</v>
      </c>
      <c r="M2546" s="10">
        <v>188953</v>
      </c>
      <c r="N2546" s="10">
        <v>2732596</v>
      </c>
    </row>
    <row r="2547" spans="1:14">
      <c r="A2547" s="163">
        <v>829912</v>
      </c>
      <c r="B2547" s="164">
        <v>829912</v>
      </c>
      <c r="C2547" s="353" t="s">
        <v>3396</v>
      </c>
      <c r="D2547" s="353"/>
      <c r="E2547" s="353"/>
      <c r="F2547" s="353"/>
      <c r="G2547" s="164">
        <v>94</v>
      </c>
      <c r="H2547" s="10">
        <v>546892</v>
      </c>
      <c r="I2547" s="10">
        <v>413318</v>
      </c>
      <c r="J2547" s="10">
        <v>154724</v>
      </c>
      <c r="K2547" s="10">
        <v>564179</v>
      </c>
      <c r="L2547" s="10">
        <v>425946</v>
      </c>
      <c r="M2547" s="10">
        <v>188953</v>
      </c>
      <c r="N2547" s="10">
        <v>2294012</v>
      </c>
    </row>
    <row r="2548" spans="1:14">
      <c r="A2548" s="163">
        <v>772403</v>
      </c>
      <c r="B2548" s="164">
        <v>772403</v>
      </c>
      <c r="C2548" s="353" t="s">
        <v>3397</v>
      </c>
      <c r="D2548" s="353"/>
      <c r="E2548" s="353"/>
      <c r="F2548" s="353"/>
      <c r="G2548" s="164">
        <v>114</v>
      </c>
      <c r="H2548" s="10">
        <v>663252</v>
      </c>
      <c r="I2548" s="10">
        <v>501258</v>
      </c>
      <c r="J2548" s="10">
        <v>187644</v>
      </c>
      <c r="K2548" s="10">
        <v>597058</v>
      </c>
      <c r="L2548" s="10">
        <v>511404</v>
      </c>
      <c r="M2548" s="10">
        <v>188953</v>
      </c>
      <c r="N2548" s="10">
        <v>2649569</v>
      </c>
    </row>
    <row r="2549" spans="1:14">
      <c r="A2549" s="163">
        <v>772404</v>
      </c>
      <c r="B2549" s="164">
        <v>772404</v>
      </c>
      <c r="C2549" s="353" t="s">
        <v>3398</v>
      </c>
      <c r="D2549" s="353"/>
      <c r="E2549" s="353"/>
      <c r="F2549" s="353"/>
      <c r="G2549" s="164">
        <v>114</v>
      </c>
      <c r="H2549" s="10">
        <v>663252</v>
      </c>
      <c r="I2549" s="10">
        <v>501258</v>
      </c>
      <c r="J2549" s="10">
        <v>187644</v>
      </c>
      <c r="K2549" s="10">
        <v>597058</v>
      </c>
      <c r="L2549" s="10">
        <v>511404</v>
      </c>
      <c r="M2549" s="10">
        <v>188953</v>
      </c>
      <c r="N2549" s="10">
        <v>2649569</v>
      </c>
    </row>
    <row r="2550" spans="1:14">
      <c r="A2550" s="163">
        <v>772405</v>
      </c>
      <c r="B2550" s="164">
        <v>772405</v>
      </c>
      <c r="C2550" s="353" t="s">
        <v>3399</v>
      </c>
      <c r="D2550" s="353"/>
      <c r="E2550" s="353"/>
      <c r="F2550" s="353"/>
      <c r="G2550" s="164">
        <v>110</v>
      </c>
      <c r="H2550" s="10">
        <v>639980</v>
      </c>
      <c r="I2550" s="10">
        <v>483670</v>
      </c>
      <c r="J2550" s="10">
        <v>181060</v>
      </c>
      <c r="K2550" s="10">
        <v>579390</v>
      </c>
      <c r="L2550" s="10">
        <v>480958</v>
      </c>
      <c r="M2550" s="10">
        <v>188953</v>
      </c>
      <c r="N2550" s="10">
        <v>2554011</v>
      </c>
    </row>
    <row r="2551" spans="1:14">
      <c r="A2551" s="163">
        <v>772406</v>
      </c>
      <c r="B2551" s="164">
        <v>772406</v>
      </c>
      <c r="C2551" s="353" t="s">
        <v>3400</v>
      </c>
      <c r="D2551" s="353"/>
      <c r="E2551" s="353"/>
      <c r="F2551" s="353"/>
      <c r="G2551" s="164">
        <v>110</v>
      </c>
      <c r="H2551" s="10">
        <v>639980</v>
      </c>
      <c r="I2551" s="10">
        <v>483670</v>
      </c>
      <c r="J2551" s="10">
        <v>181060</v>
      </c>
      <c r="K2551" s="10">
        <v>579390</v>
      </c>
      <c r="L2551" s="10">
        <v>480958</v>
      </c>
      <c r="M2551" s="10">
        <v>188953</v>
      </c>
      <c r="N2551" s="10">
        <v>2554011</v>
      </c>
    </row>
    <row r="2552" spans="1:14">
      <c r="A2552" s="163">
        <v>772903</v>
      </c>
      <c r="B2552" s="164">
        <v>772903</v>
      </c>
      <c r="C2552" s="353" t="s">
        <v>3401</v>
      </c>
      <c r="D2552" s="353"/>
      <c r="E2552" s="353"/>
      <c r="F2552" s="353"/>
      <c r="G2552" s="164">
        <v>114</v>
      </c>
      <c r="H2552" s="10">
        <v>663252</v>
      </c>
      <c r="I2552" s="10">
        <v>501258</v>
      </c>
      <c r="J2552" s="10">
        <v>187644</v>
      </c>
      <c r="K2552" s="10">
        <v>597058</v>
      </c>
      <c r="L2552" s="10">
        <v>511404</v>
      </c>
      <c r="M2552" s="10">
        <v>188953</v>
      </c>
      <c r="N2552" s="10">
        <v>2649569</v>
      </c>
    </row>
    <row r="2553" spans="1:14">
      <c r="A2553" s="163">
        <v>772904</v>
      </c>
      <c r="B2553" s="164">
        <v>772904</v>
      </c>
      <c r="C2553" s="353" t="s">
        <v>3402</v>
      </c>
      <c r="D2553" s="353"/>
      <c r="E2553" s="353"/>
      <c r="F2553" s="353"/>
      <c r="G2553" s="164">
        <v>114</v>
      </c>
      <c r="H2553" s="10">
        <v>663252</v>
      </c>
      <c r="I2553" s="10">
        <v>501258</v>
      </c>
      <c r="J2553" s="10">
        <v>187644</v>
      </c>
      <c r="K2553" s="10">
        <v>597058</v>
      </c>
      <c r="L2553" s="10">
        <v>511404</v>
      </c>
      <c r="M2553" s="10">
        <v>188953</v>
      </c>
      <c r="N2553" s="10">
        <v>2649569</v>
      </c>
    </row>
    <row r="2554" spans="1:14">
      <c r="A2554" s="163">
        <v>778403</v>
      </c>
      <c r="B2554" s="164">
        <v>778403</v>
      </c>
      <c r="C2554" s="353" t="s">
        <v>3403</v>
      </c>
      <c r="D2554" s="353"/>
      <c r="E2554" s="353"/>
      <c r="F2554" s="353"/>
      <c r="G2554" s="164">
        <v>87</v>
      </c>
      <c r="H2554" s="10">
        <v>506166</v>
      </c>
      <c r="I2554" s="10">
        <v>382539</v>
      </c>
      <c r="J2554" s="10">
        <v>143202</v>
      </c>
      <c r="K2554" s="10">
        <v>505708</v>
      </c>
      <c r="L2554" s="10">
        <v>370599</v>
      </c>
      <c r="M2554" s="10">
        <v>188953</v>
      </c>
      <c r="N2554" s="10">
        <v>2097167</v>
      </c>
    </row>
    <row r="2555" spans="1:14">
      <c r="A2555" s="163">
        <v>778901</v>
      </c>
      <c r="B2555" s="164">
        <v>778901</v>
      </c>
      <c r="C2555" s="353" t="s">
        <v>3404</v>
      </c>
      <c r="D2555" s="353"/>
      <c r="E2555" s="353"/>
      <c r="F2555" s="353"/>
      <c r="G2555" s="164">
        <v>60</v>
      </c>
      <c r="H2555" s="10">
        <v>349080</v>
      </c>
      <c r="I2555" s="10">
        <v>263820</v>
      </c>
      <c r="J2555" s="10">
        <v>98760</v>
      </c>
      <c r="K2555" s="10">
        <v>316617</v>
      </c>
      <c r="L2555" s="10">
        <v>223923</v>
      </c>
      <c r="M2555" s="10">
        <v>188953</v>
      </c>
      <c r="N2555" s="10">
        <v>1441153</v>
      </c>
    </row>
    <row r="2556" spans="1:14">
      <c r="A2556" s="163">
        <v>778911</v>
      </c>
      <c r="B2556" s="164">
        <v>778911</v>
      </c>
      <c r="C2556" s="353" t="s">
        <v>3405</v>
      </c>
      <c r="D2556" s="353"/>
      <c r="E2556" s="353"/>
      <c r="F2556" s="353"/>
      <c r="G2556" s="164">
        <v>54</v>
      </c>
      <c r="H2556" s="10">
        <v>314172</v>
      </c>
      <c r="I2556" s="10">
        <v>237438</v>
      </c>
      <c r="J2556" s="10">
        <v>88884</v>
      </c>
      <c r="K2556" s="10">
        <v>316617</v>
      </c>
      <c r="L2556" s="10">
        <v>223923</v>
      </c>
      <c r="M2556" s="10">
        <v>188953</v>
      </c>
      <c r="N2556" s="10">
        <v>1369987</v>
      </c>
    </row>
    <row r="2557" spans="1:14">
      <c r="A2557" s="163">
        <v>779404</v>
      </c>
      <c r="B2557" s="164">
        <v>779404</v>
      </c>
      <c r="C2557" s="353" t="s">
        <v>3406</v>
      </c>
      <c r="D2557" s="353"/>
      <c r="E2557" s="353"/>
      <c r="F2557" s="353"/>
      <c r="G2557" s="164">
        <v>87</v>
      </c>
      <c r="H2557" s="10">
        <v>506166</v>
      </c>
      <c r="I2557" s="10">
        <v>382539</v>
      </c>
      <c r="J2557" s="10">
        <v>143202</v>
      </c>
      <c r="K2557" s="10">
        <v>505708</v>
      </c>
      <c r="L2557" s="10">
        <v>370599</v>
      </c>
      <c r="M2557" s="10">
        <v>188953</v>
      </c>
      <c r="N2557" s="10">
        <v>2097167</v>
      </c>
    </row>
    <row r="2558" spans="1:14">
      <c r="A2558" s="163">
        <v>779902</v>
      </c>
      <c r="B2558" s="164">
        <v>779902</v>
      </c>
      <c r="C2558" s="353" t="s">
        <v>3407</v>
      </c>
      <c r="D2558" s="353"/>
      <c r="E2558" s="353"/>
      <c r="F2558" s="353"/>
      <c r="G2558" s="164">
        <v>54</v>
      </c>
      <c r="H2558" s="10">
        <v>314172</v>
      </c>
      <c r="I2558" s="10">
        <v>237438</v>
      </c>
      <c r="J2558" s="10">
        <v>88884</v>
      </c>
      <c r="K2558" s="10">
        <v>316617</v>
      </c>
      <c r="L2558" s="10">
        <v>223923</v>
      </c>
      <c r="M2558" s="10">
        <v>188953</v>
      </c>
      <c r="N2558" s="10">
        <v>1369987</v>
      </c>
    </row>
    <row r="2559" spans="1:14">
      <c r="A2559" s="163">
        <v>782341</v>
      </c>
      <c r="B2559" s="164">
        <v>782341</v>
      </c>
      <c r="C2559" s="353" t="s">
        <v>3408</v>
      </c>
      <c r="D2559" s="353"/>
      <c r="E2559" s="353"/>
      <c r="F2559" s="353"/>
      <c r="G2559" s="164">
        <v>94</v>
      </c>
      <c r="H2559" s="10">
        <v>546892</v>
      </c>
      <c r="I2559" s="10">
        <v>413318</v>
      </c>
      <c r="J2559" s="10">
        <v>154724</v>
      </c>
      <c r="K2559" s="10">
        <v>564179</v>
      </c>
      <c r="L2559" s="10">
        <v>425946</v>
      </c>
      <c r="M2559" s="10">
        <v>188953</v>
      </c>
      <c r="N2559" s="10">
        <v>2294012</v>
      </c>
    </row>
    <row r="2560" spans="1:14">
      <c r="A2560" s="163">
        <v>782741</v>
      </c>
      <c r="B2560" s="164">
        <v>782741</v>
      </c>
      <c r="C2560" s="353" t="s">
        <v>3409</v>
      </c>
      <c r="D2560" s="353"/>
      <c r="E2560" s="353"/>
      <c r="F2560" s="353"/>
      <c r="G2560" s="164">
        <v>107</v>
      </c>
      <c r="H2560" s="10">
        <v>622526</v>
      </c>
      <c r="I2560" s="10">
        <v>470479</v>
      </c>
      <c r="J2560" s="10">
        <v>176122</v>
      </c>
      <c r="K2560" s="10">
        <v>579390</v>
      </c>
      <c r="L2560" s="10">
        <v>480958</v>
      </c>
      <c r="M2560" s="10">
        <v>188953</v>
      </c>
      <c r="N2560" s="10">
        <v>2518428</v>
      </c>
    </row>
    <row r="2561" spans="1:14">
      <c r="A2561" s="163">
        <v>778405</v>
      </c>
      <c r="B2561" s="164">
        <v>778405</v>
      </c>
      <c r="C2561" s="353" t="s">
        <v>3410</v>
      </c>
      <c r="D2561" s="353"/>
      <c r="E2561" s="353"/>
      <c r="F2561" s="353"/>
      <c r="G2561" s="164">
        <v>107</v>
      </c>
      <c r="H2561" s="10">
        <v>622526</v>
      </c>
      <c r="I2561" s="10">
        <v>470479</v>
      </c>
      <c r="J2561" s="10">
        <v>176122</v>
      </c>
      <c r="K2561" s="10">
        <v>579390</v>
      </c>
      <c r="L2561" s="10">
        <v>480958</v>
      </c>
      <c r="M2561" s="10">
        <v>188953</v>
      </c>
      <c r="N2561" s="10">
        <v>2518428</v>
      </c>
    </row>
    <row r="2562" spans="1:14">
      <c r="A2562" s="163">
        <v>778902</v>
      </c>
      <c r="B2562" s="164">
        <v>778902</v>
      </c>
      <c r="C2562" s="353" t="s">
        <v>3411</v>
      </c>
      <c r="D2562" s="353"/>
      <c r="E2562" s="353"/>
      <c r="F2562" s="353"/>
      <c r="G2562" s="164">
        <v>114</v>
      </c>
      <c r="H2562" s="10">
        <v>663252</v>
      </c>
      <c r="I2562" s="10">
        <v>501258</v>
      </c>
      <c r="J2562" s="10">
        <v>187644</v>
      </c>
      <c r="K2562" s="10">
        <v>597058</v>
      </c>
      <c r="L2562" s="10">
        <v>511404</v>
      </c>
      <c r="M2562" s="10">
        <v>188953</v>
      </c>
      <c r="N2562" s="10">
        <v>2649569</v>
      </c>
    </row>
    <row r="2563" spans="1:14">
      <c r="A2563" s="163">
        <v>778912</v>
      </c>
      <c r="B2563" s="164">
        <v>778912</v>
      </c>
      <c r="C2563" s="353" t="s">
        <v>3412</v>
      </c>
      <c r="D2563" s="353"/>
      <c r="E2563" s="353"/>
      <c r="F2563" s="353"/>
      <c r="G2563" s="164">
        <v>94</v>
      </c>
      <c r="H2563" s="10">
        <v>546892</v>
      </c>
      <c r="I2563" s="10">
        <v>413318</v>
      </c>
      <c r="J2563" s="10">
        <v>154724</v>
      </c>
      <c r="K2563" s="10">
        <v>564179</v>
      </c>
      <c r="L2563" s="10">
        <v>425946</v>
      </c>
      <c r="M2563" s="10">
        <v>188953</v>
      </c>
      <c r="N2563" s="10">
        <v>2294012</v>
      </c>
    </row>
    <row r="2564" spans="1:14">
      <c r="A2564" s="163">
        <v>779402</v>
      </c>
      <c r="B2564" s="164">
        <v>779402</v>
      </c>
      <c r="C2564" s="353" t="s">
        <v>3413</v>
      </c>
      <c r="D2564" s="353"/>
      <c r="E2564" s="353"/>
      <c r="F2564" s="353"/>
      <c r="G2564" s="164">
        <v>114</v>
      </c>
      <c r="H2564" s="10">
        <v>663252</v>
      </c>
      <c r="I2564" s="10">
        <v>501258</v>
      </c>
      <c r="J2564" s="10">
        <v>187644</v>
      </c>
      <c r="K2564" s="10">
        <v>597058</v>
      </c>
      <c r="L2564" s="10">
        <v>511404</v>
      </c>
      <c r="M2564" s="10">
        <v>188953</v>
      </c>
      <c r="N2564" s="10">
        <v>2649569</v>
      </c>
    </row>
    <row r="2565" spans="1:14">
      <c r="A2565" s="163">
        <v>779403</v>
      </c>
      <c r="B2565" s="164">
        <v>779403</v>
      </c>
      <c r="C2565" s="353" t="s">
        <v>3414</v>
      </c>
      <c r="D2565" s="353"/>
      <c r="E2565" s="353"/>
      <c r="F2565" s="353"/>
      <c r="G2565" s="164">
        <v>114</v>
      </c>
      <c r="H2565" s="10">
        <v>663252</v>
      </c>
      <c r="I2565" s="10">
        <v>501258</v>
      </c>
      <c r="J2565" s="10">
        <v>187644</v>
      </c>
      <c r="K2565" s="10">
        <v>597058</v>
      </c>
      <c r="L2565" s="10">
        <v>511404</v>
      </c>
      <c r="M2565" s="10">
        <v>188953</v>
      </c>
      <c r="N2565" s="10">
        <v>2649569</v>
      </c>
    </row>
    <row r="2566" spans="1:14">
      <c r="A2566" s="163">
        <v>780401</v>
      </c>
      <c r="B2566" s="164">
        <v>780401</v>
      </c>
      <c r="C2566" s="353" t="s">
        <v>3415</v>
      </c>
      <c r="D2566" s="353"/>
      <c r="E2566" s="353"/>
      <c r="F2566" s="353"/>
      <c r="G2566" s="164">
        <v>74</v>
      </c>
      <c r="H2566" s="10">
        <v>430532</v>
      </c>
      <c r="I2566" s="10">
        <v>325378</v>
      </c>
      <c r="J2566" s="10">
        <v>121804</v>
      </c>
      <c r="K2566" s="10">
        <v>447888</v>
      </c>
      <c r="L2566" s="10">
        <v>345615</v>
      </c>
      <c r="M2566" s="10">
        <v>188953</v>
      </c>
      <c r="N2566" s="10">
        <v>1860170</v>
      </c>
    </row>
    <row r="2567" spans="1:14">
      <c r="A2567" s="163">
        <v>780402</v>
      </c>
      <c r="B2567" s="164">
        <v>780402</v>
      </c>
      <c r="C2567" s="353" t="s">
        <v>3416</v>
      </c>
      <c r="D2567" s="353"/>
      <c r="E2567" s="353"/>
      <c r="F2567" s="353"/>
      <c r="G2567" s="164">
        <v>121</v>
      </c>
      <c r="H2567" s="10">
        <v>703978</v>
      </c>
      <c r="I2567" s="10">
        <v>532037</v>
      </c>
      <c r="J2567" s="10">
        <v>199166</v>
      </c>
      <c r="K2567" s="10">
        <v>597058</v>
      </c>
      <c r="L2567" s="10">
        <v>511404</v>
      </c>
      <c r="M2567" s="10">
        <v>188953</v>
      </c>
      <c r="N2567" s="10">
        <v>2732596</v>
      </c>
    </row>
    <row r="2568" spans="1:14">
      <c r="A2568" s="163">
        <v>780403</v>
      </c>
      <c r="B2568" s="164">
        <v>780403</v>
      </c>
      <c r="C2568" s="353" t="s">
        <v>3417</v>
      </c>
      <c r="D2568" s="353"/>
      <c r="E2568" s="353"/>
      <c r="F2568" s="353"/>
      <c r="G2568" s="164">
        <v>101</v>
      </c>
      <c r="H2568" s="10">
        <v>587618</v>
      </c>
      <c r="I2568" s="10">
        <v>444097</v>
      </c>
      <c r="J2568" s="10">
        <v>166246</v>
      </c>
      <c r="K2568" s="10">
        <v>579390</v>
      </c>
      <c r="L2568" s="10">
        <v>480958</v>
      </c>
      <c r="M2568" s="10">
        <v>188953</v>
      </c>
      <c r="N2568" s="10">
        <v>2447262</v>
      </c>
    </row>
    <row r="2569" spans="1:14">
      <c r="A2569" s="163">
        <v>780901</v>
      </c>
      <c r="B2569" s="164">
        <v>780901</v>
      </c>
      <c r="C2569" s="353" t="s">
        <v>3418</v>
      </c>
      <c r="D2569" s="353"/>
      <c r="E2569" s="353"/>
      <c r="F2569" s="353"/>
      <c r="G2569" s="164">
        <v>87</v>
      </c>
      <c r="H2569" s="10">
        <v>506166</v>
      </c>
      <c r="I2569" s="10">
        <v>382539</v>
      </c>
      <c r="J2569" s="10">
        <v>143202</v>
      </c>
      <c r="K2569" s="10">
        <v>505708</v>
      </c>
      <c r="L2569" s="10">
        <v>370599</v>
      </c>
      <c r="M2569" s="10">
        <v>188953</v>
      </c>
      <c r="N2569" s="10">
        <v>2097167</v>
      </c>
    </row>
    <row r="2570" spans="1:14">
      <c r="A2570" s="163">
        <v>790401</v>
      </c>
      <c r="B2570" s="164">
        <v>790401</v>
      </c>
      <c r="C2570" s="353" t="s">
        <v>3419</v>
      </c>
      <c r="D2570" s="353"/>
      <c r="E2570" s="353"/>
      <c r="F2570" s="353"/>
      <c r="G2570" s="164">
        <v>54</v>
      </c>
      <c r="H2570" s="10">
        <v>314172</v>
      </c>
      <c r="I2570" s="10">
        <v>237438</v>
      </c>
      <c r="J2570" s="10">
        <v>88884</v>
      </c>
      <c r="K2570" s="10">
        <v>316617</v>
      </c>
      <c r="L2570" s="10">
        <v>223923</v>
      </c>
      <c r="M2570" s="10">
        <v>188953</v>
      </c>
      <c r="N2570" s="10">
        <v>1369987</v>
      </c>
    </row>
    <row r="2571" spans="1:14">
      <c r="A2571" s="163">
        <v>790402</v>
      </c>
      <c r="B2571" s="164">
        <v>790402</v>
      </c>
      <c r="C2571" s="353" t="s">
        <v>3420</v>
      </c>
      <c r="D2571" s="353"/>
      <c r="E2571" s="353"/>
      <c r="F2571" s="353"/>
      <c r="G2571" s="164">
        <v>54</v>
      </c>
      <c r="H2571" s="10">
        <v>314172</v>
      </c>
      <c r="I2571" s="10">
        <v>237438</v>
      </c>
      <c r="J2571" s="10">
        <v>88884</v>
      </c>
      <c r="K2571" s="10">
        <v>316617</v>
      </c>
      <c r="L2571" s="10">
        <v>223923</v>
      </c>
      <c r="M2571" s="10">
        <v>188953</v>
      </c>
      <c r="N2571" s="10">
        <v>1369987</v>
      </c>
    </row>
    <row r="2572" spans="1:14">
      <c r="A2572" s="163">
        <v>790901</v>
      </c>
      <c r="B2572" s="164">
        <v>790901</v>
      </c>
      <c r="C2572" s="353" t="s">
        <v>3421</v>
      </c>
      <c r="D2572" s="353"/>
      <c r="E2572" s="353"/>
      <c r="F2572" s="353"/>
      <c r="G2572" s="164">
        <v>54</v>
      </c>
      <c r="H2572" s="10">
        <v>314172</v>
      </c>
      <c r="I2572" s="10">
        <v>237438</v>
      </c>
      <c r="J2572" s="10">
        <v>88884</v>
      </c>
      <c r="K2572" s="10">
        <v>316617</v>
      </c>
      <c r="L2572" s="10">
        <v>223923</v>
      </c>
      <c r="M2572" s="10">
        <v>188953</v>
      </c>
      <c r="N2572" s="10">
        <v>1369987</v>
      </c>
    </row>
    <row r="2573" spans="1:14">
      <c r="A2573" s="163">
        <v>797301</v>
      </c>
      <c r="B2573" s="164">
        <v>797301</v>
      </c>
      <c r="C2573" s="353" t="s">
        <v>3422</v>
      </c>
      <c r="D2573" s="353"/>
      <c r="E2573" s="353"/>
      <c r="F2573" s="353"/>
      <c r="G2573" s="164">
        <v>74</v>
      </c>
      <c r="H2573" s="10">
        <v>430532</v>
      </c>
      <c r="I2573" s="10">
        <v>325378</v>
      </c>
      <c r="J2573" s="10">
        <v>121804</v>
      </c>
      <c r="K2573" s="10">
        <v>447888</v>
      </c>
      <c r="L2573" s="10">
        <v>345615</v>
      </c>
      <c r="M2573" s="10">
        <v>188953</v>
      </c>
      <c r="N2573" s="10">
        <v>1860170</v>
      </c>
    </row>
    <row r="2574" spans="1:14">
      <c r="A2574" s="163">
        <v>797401</v>
      </c>
      <c r="B2574" s="164">
        <v>797401</v>
      </c>
      <c r="C2574" s="353" t="s">
        <v>3423</v>
      </c>
      <c r="D2574" s="353"/>
      <c r="E2574" s="353"/>
      <c r="F2574" s="353"/>
      <c r="G2574" s="164">
        <v>74</v>
      </c>
      <c r="H2574" s="10">
        <v>430532</v>
      </c>
      <c r="I2574" s="10">
        <v>325378</v>
      </c>
      <c r="J2574" s="10">
        <v>121804</v>
      </c>
      <c r="K2574" s="10">
        <v>447888</v>
      </c>
      <c r="L2574" s="10">
        <v>345615</v>
      </c>
      <c r="M2574" s="10">
        <v>188953</v>
      </c>
      <c r="N2574" s="10">
        <v>1860170</v>
      </c>
    </row>
    <row r="2575" spans="1:14">
      <c r="A2575" s="163">
        <v>797402</v>
      </c>
      <c r="B2575" s="164">
        <v>797402</v>
      </c>
      <c r="C2575" s="353" t="s">
        <v>3424</v>
      </c>
      <c r="D2575" s="353"/>
      <c r="E2575" s="353"/>
      <c r="F2575" s="353"/>
      <c r="G2575" s="164">
        <v>74</v>
      </c>
      <c r="H2575" s="10">
        <v>430532</v>
      </c>
      <c r="I2575" s="10">
        <v>325378</v>
      </c>
      <c r="J2575" s="10">
        <v>121804</v>
      </c>
      <c r="K2575" s="10">
        <v>447888</v>
      </c>
      <c r="L2575" s="10">
        <v>345615</v>
      </c>
      <c r="M2575" s="10">
        <v>188953</v>
      </c>
      <c r="N2575" s="10">
        <v>1860170</v>
      </c>
    </row>
    <row r="2576" spans="1:14">
      <c r="A2576" s="163">
        <v>797403</v>
      </c>
      <c r="B2576" s="164">
        <v>797403</v>
      </c>
      <c r="C2576" s="353" t="s">
        <v>3425</v>
      </c>
      <c r="D2576" s="353"/>
      <c r="E2576" s="353"/>
      <c r="F2576" s="353"/>
      <c r="G2576" s="164">
        <v>80</v>
      </c>
      <c r="H2576" s="10">
        <v>465440</v>
      </c>
      <c r="I2576" s="10">
        <v>351760</v>
      </c>
      <c r="J2576" s="10">
        <v>131680</v>
      </c>
      <c r="K2576" s="10">
        <v>447888</v>
      </c>
      <c r="L2576" s="10">
        <v>345615</v>
      </c>
      <c r="M2576" s="10">
        <v>188953</v>
      </c>
      <c r="N2576" s="10">
        <v>1931336</v>
      </c>
    </row>
    <row r="2577" spans="1:14">
      <c r="A2577" s="163">
        <v>797404</v>
      </c>
      <c r="B2577" s="164">
        <v>797404</v>
      </c>
      <c r="C2577" s="353" t="s">
        <v>3426</v>
      </c>
      <c r="D2577" s="353"/>
      <c r="E2577" s="353"/>
      <c r="F2577" s="353"/>
      <c r="G2577" s="164">
        <v>80</v>
      </c>
      <c r="H2577" s="10">
        <v>465440</v>
      </c>
      <c r="I2577" s="10">
        <v>351760</v>
      </c>
      <c r="J2577" s="10">
        <v>131680</v>
      </c>
      <c r="K2577" s="10">
        <v>447888</v>
      </c>
      <c r="L2577" s="10">
        <v>345615</v>
      </c>
      <c r="M2577" s="10">
        <v>188953</v>
      </c>
      <c r="N2577" s="10">
        <v>1931336</v>
      </c>
    </row>
    <row r="2578" spans="1:14">
      <c r="A2578" s="163">
        <v>782721</v>
      </c>
      <c r="B2578" s="164">
        <v>782721</v>
      </c>
      <c r="C2578" s="353" t="s">
        <v>3427</v>
      </c>
      <c r="D2578" s="353"/>
      <c r="E2578" s="353"/>
      <c r="F2578" s="353"/>
      <c r="G2578" s="164">
        <v>121</v>
      </c>
      <c r="H2578" s="10">
        <v>703978</v>
      </c>
      <c r="I2578" s="10">
        <v>532037</v>
      </c>
      <c r="J2578" s="10">
        <v>199166</v>
      </c>
      <c r="K2578" s="10">
        <v>597058</v>
      </c>
      <c r="L2578" s="10">
        <v>511404</v>
      </c>
      <c r="M2578" s="10">
        <v>188953</v>
      </c>
      <c r="N2578" s="10">
        <v>2732596</v>
      </c>
    </row>
    <row r="2579" spans="1:14">
      <c r="A2579" s="163">
        <v>791402</v>
      </c>
      <c r="B2579" s="164">
        <v>791402</v>
      </c>
      <c r="C2579" s="353" t="s">
        <v>3428</v>
      </c>
      <c r="D2579" s="353"/>
      <c r="E2579" s="353"/>
      <c r="F2579" s="353"/>
      <c r="G2579" s="164">
        <v>107</v>
      </c>
      <c r="H2579" s="10">
        <v>622526</v>
      </c>
      <c r="I2579" s="10">
        <v>470479</v>
      </c>
      <c r="J2579" s="10">
        <v>176122</v>
      </c>
      <c r="K2579" s="10">
        <v>579390</v>
      </c>
      <c r="L2579" s="10">
        <v>480958</v>
      </c>
      <c r="M2579" s="10">
        <v>188953</v>
      </c>
      <c r="N2579" s="10">
        <v>2518428</v>
      </c>
    </row>
    <row r="2580" spans="1:14">
      <c r="A2580" s="163">
        <v>791404</v>
      </c>
      <c r="B2580" s="164">
        <v>791404</v>
      </c>
      <c r="C2580" s="353" t="s">
        <v>3429</v>
      </c>
      <c r="D2580" s="353"/>
      <c r="E2580" s="353"/>
      <c r="F2580" s="353"/>
      <c r="G2580" s="164">
        <v>107</v>
      </c>
      <c r="H2580" s="10">
        <v>622526</v>
      </c>
      <c r="I2580" s="10">
        <v>470479</v>
      </c>
      <c r="J2580" s="10">
        <v>176122</v>
      </c>
      <c r="K2580" s="10">
        <v>579390</v>
      </c>
      <c r="L2580" s="10">
        <v>480958</v>
      </c>
      <c r="M2580" s="10">
        <v>188953</v>
      </c>
      <c r="N2580" s="10">
        <v>2518428</v>
      </c>
    </row>
    <row r="2581" spans="1:14">
      <c r="A2581" s="163">
        <v>791405</v>
      </c>
      <c r="B2581" s="164">
        <v>791405</v>
      </c>
      <c r="C2581" s="353" t="s">
        <v>3430</v>
      </c>
      <c r="D2581" s="353"/>
      <c r="E2581" s="353"/>
      <c r="F2581" s="353"/>
      <c r="G2581" s="164">
        <v>107</v>
      </c>
      <c r="H2581" s="10">
        <v>622526</v>
      </c>
      <c r="I2581" s="10">
        <v>470479</v>
      </c>
      <c r="J2581" s="10">
        <v>176122</v>
      </c>
      <c r="K2581" s="10">
        <v>579390</v>
      </c>
      <c r="L2581" s="10">
        <v>480958</v>
      </c>
      <c r="M2581" s="10">
        <v>188953</v>
      </c>
      <c r="N2581" s="10">
        <v>2518428</v>
      </c>
    </row>
    <row r="2582" spans="1:14">
      <c r="A2582" s="163">
        <v>791901</v>
      </c>
      <c r="B2582" s="164">
        <v>791901</v>
      </c>
      <c r="C2582" s="353" t="s">
        <v>3431</v>
      </c>
      <c r="D2582" s="353"/>
      <c r="E2582" s="353"/>
      <c r="F2582" s="353"/>
      <c r="G2582" s="164">
        <v>121</v>
      </c>
      <c r="H2582" s="10">
        <v>703978</v>
      </c>
      <c r="I2582" s="10">
        <v>532037</v>
      </c>
      <c r="J2582" s="10">
        <v>199166</v>
      </c>
      <c r="K2582" s="10">
        <v>597058</v>
      </c>
      <c r="L2582" s="10">
        <v>511404</v>
      </c>
      <c r="M2582" s="10">
        <v>188953</v>
      </c>
      <c r="N2582" s="10">
        <v>2732596</v>
      </c>
    </row>
    <row r="2583" spans="1:14">
      <c r="A2583" s="163">
        <v>785401</v>
      </c>
      <c r="B2583" s="164">
        <v>785401</v>
      </c>
      <c r="C2583" s="353" t="s">
        <v>3432</v>
      </c>
      <c r="D2583" s="353"/>
      <c r="E2583" s="353"/>
      <c r="F2583" s="353"/>
      <c r="G2583" s="164">
        <v>94</v>
      </c>
      <c r="H2583" s="10">
        <v>546892</v>
      </c>
      <c r="I2583" s="10">
        <v>413318</v>
      </c>
      <c r="J2583" s="10">
        <v>154724</v>
      </c>
      <c r="K2583" s="10">
        <v>564179</v>
      </c>
      <c r="L2583" s="10">
        <v>425946</v>
      </c>
      <c r="M2583" s="10">
        <v>188953</v>
      </c>
      <c r="N2583" s="10">
        <v>2294012</v>
      </c>
    </row>
    <row r="2584" spans="1:14">
      <c r="A2584" s="163">
        <v>792401</v>
      </c>
      <c r="B2584" s="164">
        <v>792401</v>
      </c>
      <c r="C2584" s="353" t="s">
        <v>3433</v>
      </c>
      <c r="D2584" s="353"/>
      <c r="E2584" s="353"/>
      <c r="F2584" s="353"/>
      <c r="G2584" s="164">
        <v>101</v>
      </c>
      <c r="H2584" s="10">
        <v>587618</v>
      </c>
      <c r="I2584" s="10">
        <v>444097</v>
      </c>
      <c r="J2584" s="10">
        <v>166246</v>
      </c>
      <c r="K2584" s="10">
        <v>579390</v>
      </c>
      <c r="L2584" s="10">
        <v>480958</v>
      </c>
      <c r="M2584" s="10">
        <v>188953</v>
      </c>
      <c r="N2584" s="10">
        <v>2447262</v>
      </c>
    </row>
    <row r="2585" spans="1:14">
      <c r="A2585" s="163">
        <v>792901</v>
      </c>
      <c r="B2585" s="164">
        <v>792901</v>
      </c>
      <c r="C2585" s="353" t="s">
        <v>3434</v>
      </c>
      <c r="D2585" s="353"/>
      <c r="E2585" s="353"/>
      <c r="F2585" s="353"/>
      <c r="G2585" s="164">
        <v>101</v>
      </c>
      <c r="H2585" s="10">
        <v>587618</v>
      </c>
      <c r="I2585" s="10">
        <v>444097</v>
      </c>
      <c r="J2585" s="10">
        <v>166246</v>
      </c>
      <c r="K2585" s="10">
        <v>579390</v>
      </c>
      <c r="L2585" s="10">
        <v>480958</v>
      </c>
      <c r="M2585" s="10">
        <v>188953</v>
      </c>
      <c r="N2585" s="10">
        <v>2447262</v>
      </c>
    </row>
    <row r="2586" spans="1:14">
      <c r="A2586" s="163">
        <v>793403</v>
      </c>
      <c r="B2586" s="164">
        <v>793403</v>
      </c>
      <c r="C2586" s="353" t="s">
        <v>3435</v>
      </c>
      <c r="D2586" s="353"/>
      <c r="E2586" s="353"/>
      <c r="F2586" s="353"/>
      <c r="G2586" s="164">
        <v>121</v>
      </c>
      <c r="H2586" s="10">
        <v>703978</v>
      </c>
      <c r="I2586" s="10">
        <v>532037</v>
      </c>
      <c r="J2586" s="10">
        <v>199166</v>
      </c>
      <c r="K2586" s="10">
        <v>597058</v>
      </c>
      <c r="L2586" s="10">
        <v>511404</v>
      </c>
      <c r="M2586" s="10">
        <v>188953</v>
      </c>
      <c r="N2586" s="10">
        <v>2732596</v>
      </c>
    </row>
    <row r="2587" spans="1:14">
      <c r="A2587" s="163">
        <v>793405</v>
      </c>
      <c r="B2587" s="164">
        <v>793405</v>
      </c>
      <c r="C2587" s="353" t="s">
        <v>3436</v>
      </c>
      <c r="D2587" s="353"/>
      <c r="E2587" s="353"/>
      <c r="F2587" s="353"/>
      <c r="G2587" s="164">
        <v>114</v>
      </c>
      <c r="H2587" s="10">
        <v>663252</v>
      </c>
      <c r="I2587" s="10">
        <v>501258</v>
      </c>
      <c r="J2587" s="10">
        <v>187644</v>
      </c>
      <c r="K2587" s="10">
        <v>597058</v>
      </c>
      <c r="L2587" s="10">
        <v>511404</v>
      </c>
      <c r="M2587" s="10">
        <v>188953</v>
      </c>
      <c r="N2587" s="10">
        <v>2649569</v>
      </c>
    </row>
    <row r="2588" spans="1:14">
      <c r="A2588" s="163">
        <v>793406</v>
      </c>
      <c r="B2588" s="164">
        <v>793406</v>
      </c>
      <c r="C2588" s="353" t="s">
        <v>3437</v>
      </c>
      <c r="D2588" s="353"/>
      <c r="E2588" s="353"/>
      <c r="F2588" s="353"/>
      <c r="G2588" s="164">
        <v>114</v>
      </c>
      <c r="H2588" s="10">
        <v>663252</v>
      </c>
      <c r="I2588" s="10">
        <v>501258</v>
      </c>
      <c r="J2588" s="10">
        <v>187644</v>
      </c>
      <c r="K2588" s="10">
        <v>597058</v>
      </c>
      <c r="L2588" s="10">
        <v>511404</v>
      </c>
      <c r="M2588" s="10">
        <v>188953</v>
      </c>
      <c r="N2588" s="10">
        <v>2649569</v>
      </c>
    </row>
    <row r="2589" spans="1:14">
      <c r="A2589" s="163">
        <v>793901</v>
      </c>
      <c r="B2589" s="164">
        <v>793901</v>
      </c>
      <c r="C2589" s="353" t="s">
        <v>3438</v>
      </c>
      <c r="D2589" s="353"/>
      <c r="E2589" s="353"/>
      <c r="F2589" s="353"/>
      <c r="G2589" s="164">
        <v>114</v>
      </c>
      <c r="H2589" s="10">
        <v>663252</v>
      </c>
      <c r="I2589" s="10">
        <v>501258</v>
      </c>
      <c r="J2589" s="10">
        <v>187644</v>
      </c>
      <c r="K2589" s="10">
        <v>597058</v>
      </c>
      <c r="L2589" s="10">
        <v>511404</v>
      </c>
      <c r="M2589" s="10">
        <v>188953</v>
      </c>
      <c r="N2589" s="10">
        <v>2649569</v>
      </c>
    </row>
    <row r="2590" spans="1:14">
      <c r="A2590" s="163">
        <v>783401</v>
      </c>
      <c r="B2590" s="164">
        <v>783401</v>
      </c>
      <c r="C2590" s="353" t="s">
        <v>3439</v>
      </c>
      <c r="D2590" s="353"/>
      <c r="E2590" s="353"/>
      <c r="F2590" s="353"/>
      <c r="G2590" s="164">
        <v>150</v>
      </c>
      <c r="H2590" s="10">
        <v>872700</v>
      </c>
      <c r="I2590" s="10">
        <v>659550</v>
      </c>
      <c r="J2590" s="10">
        <v>246900</v>
      </c>
      <c r="K2590" s="10">
        <v>727079</v>
      </c>
      <c r="L2590" s="10">
        <v>546527</v>
      </c>
      <c r="M2590" s="10">
        <v>188953</v>
      </c>
      <c r="N2590" s="10">
        <v>3241709</v>
      </c>
    </row>
    <row r="2591" spans="1:14">
      <c r="A2591" s="163">
        <v>783402</v>
      </c>
      <c r="B2591" s="164">
        <v>783402</v>
      </c>
      <c r="C2591" s="353" t="s">
        <v>3440</v>
      </c>
      <c r="D2591" s="353"/>
      <c r="E2591" s="353"/>
      <c r="F2591" s="353"/>
      <c r="G2591" s="164">
        <v>150</v>
      </c>
      <c r="H2591" s="10">
        <v>872700</v>
      </c>
      <c r="I2591" s="10">
        <v>659550</v>
      </c>
      <c r="J2591" s="10">
        <v>246900</v>
      </c>
      <c r="K2591" s="10">
        <v>727079</v>
      </c>
      <c r="L2591" s="10">
        <v>546527</v>
      </c>
      <c r="M2591" s="10">
        <v>188953</v>
      </c>
      <c r="N2591" s="10">
        <v>3241709</v>
      </c>
    </row>
    <row r="2592" spans="1:14">
      <c r="A2592" s="163">
        <v>783901</v>
      </c>
      <c r="B2592" s="164">
        <v>783901</v>
      </c>
      <c r="C2592" s="353" t="s">
        <v>3441</v>
      </c>
      <c r="D2592" s="353"/>
      <c r="E2592" s="353"/>
      <c r="F2592" s="353"/>
      <c r="G2592" s="164">
        <v>150</v>
      </c>
      <c r="H2592" s="10">
        <v>872700</v>
      </c>
      <c r="I2592" s="10">
        <v>659550</v>
      </c>
      <c r="J2592" s="10">
        <v>246900</v>
      </c>
      <c r="K2592" s="10">
        <v>727079</v>
      </c>
      <c r="L2592" s="10">
        <v>546527</v>
      </c>
      <c r="M2592" s="10">
        <v>188953</v>
      </c>
      <c r="N2592" s="10">
        <v>3241709</v>
      </c>
    </row>
    <row r="2593" spans="1:14">
      <c r="A2593" s="163">
        <v>798401</v>
      </c>
      <c r="B2593" s="164">
        <v>798401</v>
      </c>
      <c r="C2593" s="353" t="s">
        <v>3442</v>
      </c>
      <c r="D2593" s="353"/>
      <c r="E2593" s="353"/>
      <c r="F2593" s="353"/>
      <c r="G2593" s="164">
        <v>105</v>
      </c>
      <c r="H2593" s="10">
        <v>610890</v>
      </c>
      <c r="I2593" s="10">
        <v>461685</v>
      </c>
      <c r="J2593" s="10">
        <v>172830</v>
      </c>
      <c r="K2593" s="10">
        <v>579390</v>
      </c>
      <c r="L2593" s="10">
        <v>480958</v>
      </c>
      <c r="M2593" s="10">
        <v>188953</v>
      </c>
      <c r="N2593" s="10">
        <v>2494706</v>
      </c>
    </row>
    <row r="2594" spans="1:14">
      <c r="A2594" s="163">
        <v>798402</v>
      </c>
      <c r="B2594" s="164">
        <v>798402</v>
      </c>
      <c r="C2594" s="353" t="s">
        <v>3443</v>
      </c>
      <c r="D2594" s="353"/>
      <c r="E2594" s="353"/>
      <c r="F2594" s="353"/>
      <c r="G2594" s="164">
        <v>105</v>
      </c>
      <c r="H2594" s="10">
        <v>610890</v>
      </c>
      <c r="I2594" s="10">
        <v>461685</v>
      </c>
      <c r="J2594" s="10">
        <v>172830</v>
      </c>
      <c r="K2594" s="10">
        <v>579390</v>
      </c>
      <c r="L2594" s="10">
        <v>480958</v>
      </c>
      <c r="M2594" s="10">
        <v>188953</v>
      </c>
      <c r="N2594" s="10">
        <v>2494706</v>
      </c>
    </row>
    <row r="2595" spans="1:14">
      <c r="A2595" s="163">
        <v>798403</v>
      </c>
      <c r="B2595" s="164">
        <v>798403</v>
      </c>
      <c r="C2595" s="353" t="s">
        <v>3444</v>
      </c>
      <c r="D2595" s="353"/>
      <c r="E2595" s="353"/>
      <c r="F2595" s="353"/>
      <c r="G2595" s="164">
        <v>105</v>
      </c>
      <c r="H2595" s="10">
        <v>610890</v>
      </c>
      <c r="I2595" s="10">
        <v>461685</v>
      </c>
      <c r="J2595" s="10">
        <v>172830</v>
      </c>
      <c r="K2595" s="10">
        <v>579390</v>
      </c>
      <c r="L2595" s="10">
        <v>480958</v>
      </c>
      <c r="M2595" s="10">
        <v>188953</v>
      </c>
      <c r="N2595" s="10">
        <v>2494706</v>
      </c>
    </row>
    <row r="2596" spans="1:14">
      <c r="A2596" s="163">
        <v>798404</v>
      </c>
      <c r="B2596" s="164">
        <v>798404</v>
      </c>
      <c r="C2596" s="353" t="s">
        <v>3445</v>
      </c>
      <c r="D2596" s="353"/>
      <c r="E2596" s="353"/>
      <c r="F2596" s="353"/>
      <c r="G2596" s="164">
        <v>105</v>
      </c>
      <c r="H2596" s="10">
        <v>610890</v>
      </c>
      <c r="I2596" s="10">
        <v>461685</v>
      </c>
      <c r="J2596" s="10">
        <v>172830</v>
      </c>
      <c r="K2596" s="10">
        <v>579390</v>
      </c>
      <c r="L2596" s="10">
        <v>480958</v>
      </c>
      <c r="M2596" s="10">
        <v>188953</v>
      </c>
      <c r="N2596" s="10">
        <v>2494706</v>
      </c>
    </row>
    <row r="2597" spans="1:14">
      <c r="A2597" s="163">
        <v>798405</v>
      </c>
      <c r="B2597" s="164">
        <v>798405</v>
      </c>
      <c r="C2597" s="353" t="s">
        <v>3446</v>
      </c>
      <c r="D2597" s="353"/>
      <c r="E2597" s="353"/>
      <c r="F2597" s="353"/>
      <c r="G2597" s="164">
        <v>115</v>
      </c>
      <c r="H2597" s="10">
        <v>669070</v>
      </c>
      <c r="I2597" s="10">
        <v>505655</v>
      </c>
      <c r="J2597" s="10">
        <v>189290</v>
      </c>
      <c r="K2597" s="10">
        <v>597058</v>
      </c>
      <c r="L2597" s="10">
        <v>511404</v>
      </c>
      <c r="M2597" s="10">
        <v>188953</v>
      </c>
      <c r="N2597" s="10">
        <v>2661430</v>
      </c>
    </row>
    <row r="2598" spans="1:14">
      <c r="A2598" s="163">
        <v>798406</v>
      </c>
      <c r="B2598" s="164">
        <v>798406</v>
      </c>
      <c r="C2598" s="353" t="s">
        <v>3447</v>
      </c>
      <c r="D2598" s="353"/>
      <c r="E2598" s="353"/>
      <c r="F2598" s="353"/>
      <c r="G2598" s="164">
        <v>115</v>
      </c>
      <c r="H2598" s="10">
        <v>669070</v>
      </c>
      <c r="I2598" s="10">
        <v>505655</v>
      </c>
      <c r="J2598" s="10">
        <v>189290</v>
      </c>
      <c r="K2598" s="10">
        <v>597058</v>
      </c>
      <c r="L2598" s="10">
        <v>511404</v>
      </c>
      <c r="M2598" s="10">
        <v>188953</v>
      </c>
      <c r="N2598" s="10">
        <v>2661430</v>
      </c>
    </row>
    <row r="2599" spans="1:14">
      <c r="A2599" s="163">
        <v>799301</v>
      </c>
      <c r="B2599" s="164">
        <v>799301</v>
      </c>
      <c r="C2599" s="353" t="s">
        <v>3448</v>
      </c>
      <c r="D2599" s="353"/>
      <c r="E2599" s="353"/>
      <c r="F2599" s="353"/>
      <c r="G2599" s="164">
        <v>114</v>
      </c>
      <c r="H2599" s="10">
        <v>663252</v>
      </c>
      <c r="I2599" s="10">
        <v>501258</v>
      </c>
      <c r="J2599" s="10">
        <v>187644</v>
      </c>
      <c r="K2599" s="10">
        <v>597058</v>
      </c>
      <c r="L2599" s="10">
        <v>511404</v>
      </c>
      <c r="M2599" s="10">
        <v>188953</v>
      </c>
      <c r="N2599" s="10">
        <v>2649569</v>
      </c>
    </row>
    <row r="2600" spans="1:14">
      <c r="A2600" s="163">
        <v>840101</v>
      </c>
      <c r="B2600" s="164">
        <v>840101</v>
      </c>
      <c r="C2600" s="353" t="s">
        <v>3449</v>
      </c>
      <c r="D2600" s="353"/>
      <c r="E2600" s="353"/>
      <c r="F2600" s="353"/>
      <c r="G2600" s="164">
        <v>74</v>
      </c>
      <c r="H2600" s="10">
        <v>430532</v>
      </c>
      <c r="I2600" s="10">
        <v>325378</v>
      </c>
      <c r="J2600" s="10">
        <v>121804</v>
      </c>
      <c r="K2600" s="10">
        <v>447888</v>
      </c>
      <c r="L2600" s="10">
        <v>345615</v>
      </c>
      <c r="M2600" s="10">
        <v>188953</v>
      </c>
      <c r="N2600" s="10">
        <v>1860170</v>
      </c>
    </row>
    <row r="2601" spans="1:14">
      <c r="A2601" s="163">
        <v>840201</v>
      </c>
      <c r="B2601" s="164">
        <v>840201</v>
      </c>
      <c r="C2601" s="353" t="s">
        <v>3450</v>
      </c>
      <c r="D2601" s="353"/>
      <c r="E2601" s="353"/>
      <c r="F2601" s="353"/>
      <c r="G2601" s="164">
        <v>67</v>
      </c>
      <c r="H2601" s="10">
        <v>389806</v>
      </c>
      <c r="I2601" s="10">
        <v>294599</v>
      </c>
      <c r="J2601" s="10">
        <v>110282</v>
      </c>
      <c r="K2601" s="10">
        <v>376467</v>
      </c>
      <c r="L2601" s="10">
        <v>321066</v>
      </c>
      <c r="M2601" s="10">
        <v>188953</v>
      </c>
      <c r="N2601" s="10">
        <v>1681173</v>
      </c>
    </row>
    <row r="2602" spans="1:14">
      <c r="A2602" s="163">
        <v>840301</v>
      </c>
      <c r="B2602" s="164">
        <v>840301</v>
      </c>
      <c r="C2602" s="353" t="s">
        <v>3451</v>
      </c>
      <c r="D2602" s="353"/>
      <c r="E2602" s="353"/>
      <c r="F2602" s="353"/>
      <c r="G2602" s="164">
        <v>121</v>
      </c>
      <c r="H2602" s="10">
        <v>703978</v>
      </c>
      <c r="I2602" s="10">
        <v>532037</v>
      </c>
      <c r="J2602" s="10">
        <v>199166</v>
      </c>
      <c r="K2602" s="10">
        <v>597058</v>
      </c>
      <c r="L2602" s="10">
        <v>511404</v>
      </c>
      <c r="M2602" s="10">
        <v>188953</v>
      </c>
      <c r="N2602" s="10">
        <v>2732596</v>
      </c>
    </row>
    <row r="2603" spans="1:14">
      <c r="A2603" s="163">
        <v>843401</v>
      </c>
      <c r="B2603" s="164">
        <v>843401</v>
      </c>
      <c r="C2603" s="353" t="s">
        <v>3452</v>
      </c>
      <c r="D2603" s="353"/>
      <c r="E2603" s="353"/>
      <c r="F2603" s="353"/>
      <c r="G2603" s="164">
        <v>80</v>
      </c>
      <c r="H2603" s="10">
        <v>465440</v>
      </c>
      <c r="I2603" s="10">
        <v>351760</v>
      </c>
      <c r="J2603" s="10">
        <v>131680</v>
      </c>
      <c r="K2603" s="10">
        <v>447888</v>
      </c>
      <c r="L2603" s="10">
        <v>345615</v>
      </c>
      <c r="M2603" s="10">
        <v>188953</v>
      </c>
      <c r="N2603" s="10">
        <v>1931336</v>
      </c>
    </row>
    <row r="2604" spans="1:14">
      <c r="A2604" s="163">
        <v>843501</v>
      </c>
      <c r="B2604" s="164">
        <v>843501</v>
      </c>
      <c r="C2604" s="353" t="s">
        <v>3453</v>
      </c>
      <c r="D2604" s="353"/>
      <c r="E2604" s="353"/>
      <c r="F2604" s="353"/>
      <c r="G2604" s="164">
        <v>74</v>
      </c>
      <c r="H2604" s="10">
        <v>430532</v>
      </c>
      <c r="I2604" s="10">
        <v>325378</v>
      </c>
      <c r="J2604" s="10">
        <v>121804</v>
      </c>
      <c r="K2604" s="10">
        <v>447888</v>
      </c>
      <c r="L2604" s="10">
        <v>345615</v>
      </c>
      <c r="M2604" s="10">
        <v>188953</v>
      </c>
      <c r="N2604" s="10">
        <v>1860170</v>
      </c>
    </row>
    <row r="2605" spans="1:14">
      <c r="A2605" s="163">
        <v>820201</v>
      </c>
      <c r="B2605" s="164">
        <v>820201</v>
      </c>
      <c r="C2605" s="353" t="s">
        <v>3454</v>
      </c>
      <c r="D2605" s="353"/>
      <c r="E2605" s="353"/>
      <c r="F2605" s="353"/>
      <c r="G2605" s="164">
        <v>54</v>
      </c>
      <c r="H2605" s="10">
        <v>314172</v>
      </c>
      <c r="I2605" s="10">
        <v>237438</v>
      </c>
      <c r="J2605" s="10">
        <v>88884</v>
      </c>
      <c r="K2605" s="10">
        <v>316617</v>
      </c>
      <c r="L2605" s="10">
        <v>223923</v>
      </c>
      <c r="M2605" s="10">
        <v>188953</v>
      </c>
      <c r="N2605" s="10">
        <v>1369987</v>
      </c>
    </row>
    <row r="2606" spans="1:14">
      <c r="A2606" s="163">
        <v>821901</v>
      </c>
      <c r="B2606" s="164">
        <v>821901</v>
      </c>
      <c r="C2606" s="353" t="s">
        <v>3455</v>
      </c>
      <c r="D2606" s="353"/>
      <c r="E2606" s="353"/>
      <c r="F2606" s="353"/>
      <c r="G2606" s="164">
        <v>54</v>
      </c>
      <c r="H2606" s="10">
        <v>314172</v>
      </c>
      <c r="I2606" s="10">
        <v>237438</v>
      </c>
      <c r="J2606" s="10">
        <v>88884</v>
      </c>
      <c r="K2606" s="10">
        <v>316617</v>
      </c>
      <c r="L2606" s="10">
        <v>223923</v>
      </c>
      <c r="M2606" s="10">
        <v>188953</v>
      </c>
      <c r="N2606" s="10">
        <v>1369987</v>
      </c>
    </row>
    <row r="2607" spans="1:14">
      <c r="A2607" s="163">
        <v>823401</v>
      </c>
      <c r="B2607" s="164">
        <v>823401</v>
      </c>
      <c r="C2607" s="353" t="s">
        <v>3456</v>
      </c>
      <c r="D2607" s="353"/>
      <c r="E2607" s="353"/>
      <c r="F2607" s="353"/>
      <c r="G2607" s="164">
        <v>74</v>
      </c>
      <c r="H2607" s="10">
        <v>430532</v>
      </c>
      <c r="I2607" s="10">
        <v>325378</v>
      </c>
      <c r="J2607" s="10">
        <v>121804</v>
      </c>
      <c r="K2607" s="10">
        <v>447888</v>
      </c>
      <c r="L2607" s="10">
        <v>345615</v>
      </c>
      <c r="M2607" s="10">
        <v>188953</v>
      </c>
      <c r="N2607" s="10">
        <v>1860170</v>
      </c>
    </row>
    <row r="2608" spans="1:14">
      <c r="A2608" s="163">
        <v>824101</v>
      </c>
      <c r="B2608" s="164">
        <v>824101</v>
      </c>
      <c r="C2608" s="353" t="s">
        <v>3457</v>
      </c>
      <c r="D2608" s="353"/>
      <c r="E2608" s="353"/>
      <c r="F2608" s="353"/>
      <c r="G2608" s="164">
        <v>80</v>
      </c>
      <c r="H2608" s="10">
        <v>465440</v>
      </c>
      <c r="I2608" s="10">
        <v>351760</v>
      </c>
      <c r="J2608" s="10">
        <v>131680</v>
      </c>
      <c r="K2608" s="10">
        <v>447888</v>
      </c>
      <c r="L2608" s="10">
        <v>345615</v>
      </c>
      <c r="M2608" s="10">
        <v>188953</v>
      </c>
      <c r="N2608" s="10">
        <v>1931336</v>
      </c>
    </row>
    <row r="2609" spans="1:14">
      <c r="A2609" s="163">
        <v>824601</v>
      </c>
      <c r="B2609" s="164">
        <v>824601</v>
      </c>
      <c r="C2609" s="353" t="s">
        <v>3458</v>
      </c>
      <c r="D2609" s="353"/>
      <c r="E2609" s="353"/>
      <c r="F2609" s="353"/>
      <c r="G2609" s="164">
        <v>94</v>
      </c>
      <c r="H2609" s="10">
        <v>546892</v>
      </c>
      <c r="I2609" s="10">
        <v>413318</v>
      </c>
      <c r="J2609" s="10">
        <v>154724</v>
      </c>
      <c r="K2609" s="10">
        <v>564179</v>
      </c>
      <c r="L2609" s="10">
        <v>425946</v>
      </c>
      <c r="M2609" s="10">
        <v>188953</v>
      </c>
      <c r="N2609" s="10">
        <v>2294012</v>
      </c>
    </row>
    <row r="2610" spans="1:14">
      <c r="A2610" s="163">
        <v>824611</v>
      </c>
      <c r="B2610" s="164">
        <v>824611</v>
      </c>
      <c r="C2610" s="353" t="s">
        <v>3459</v>
      </c>
      <c r="D2610" s="353"/>
      <c r="E2610" s="353"/>
      <c r="F2610" s="353"/>
      <c r="G2610" s="164">
        <v>114</v>
      </c>
      <c r="H2610" s="10">
        <v>663252</v>
      </c>
      <c r="I2610" s="10">
        <v>501258</v>
      </c>
      <c r="J2610" s="10">
        <v>187644</v>
      </c>
      <c r="K2610" s="10">
        <v>597058</v>
      </c>
      <c r="L2610" s="10">
        <v>511404</v>
      </c>
      <c r="M2610" s="10">
        <v>188953</v>
      </c>
      <c r="N2610" s="10">
        <v>2649569</v>
      </c>
    </row>
    <row r="2611" spans="1:14">
      <c r="A2611" s="163">
        <v>825401</v>
      </c>
      <c r="B2611" s="164">
        <v>825401</v>
      </c>
      <c r="C2611" s="353" t="s">
        <v>3460</v>
      </c>
      <c r="D2611" s="353"/>
      <c r="E2611" s="353"/>
      <c r="F2611" s="353"/>
      <c r="G2611" s="164">
        <v>80</v>
      </c>
      <c r="H2611" s="10">
        <v>465440</v>
      </c>
      <c r="I2611" s="10">
        <v>351760</v>
      </c>
      <c r="J2611" s="10">
        <v>131680</v>
      </c>
      <c r="K2611" s="10">
        <v>447888</v>
      </c>
      <c r="L2611" s="10">
        <v>345615</v>
      </c>
      <c r="M2611" s="10">
        <v>188953</v>
      </c>
      <c r="N2611" s="10">
        <v>1931336</v>
      </c>
    </row>
    <row r="2612" spans="1:14">
      <c r="A2612" s="163">
        <v>829101</v>
      </c>
      <c r="B2612" s="164">
        <v>829101</v>
      </c>
      <c r="C2612" s="353" t="s">
        <v>3461</v>
      </c>
      <c r="D2612" s="353"/>
      <c r="E2612" s="353"/>
      <c r="F2612" s="353"/>
      <c r="G2612" s="164">
        <v>74</v>
      </c>
      <c r="H2612" s="10">
        <v>430532</v>
      </c>
      <c r="I2612" s="10">
        <v>325378</v>
      </c>
      <c r="J2612" s="10">
        <v>121804</v>
      </c>
      <c r="K2612" s="10">
        <v>447888</v>
      </c>
      <c r="L2612" s="10">
        <v>345615</v>
      </c>
      <c r="M2612" s="10">
        <v>188953</v>
      </c>
      <c r="N2612" s="10">
        <v>1860170</v>
      </c>
    </row>
    <row r="2613" spans="1:14">
      <c r="A2613" s="163">
        <v>824201</v>
      </c>
      <c r="B2613" s="164">
        <v>824201</v>
      </c>
      <c r="C2613" s="353" t="s">
        <v>3462</v>
      </c>
      <c r="D2613" s="353"/>
      <c r="E2613" s="353"/>
      <c r="F2613" s="353"/>
      <c r="G2613" s="164">
        <v>150</v>
      </c>
      <c r="H2613" s="10">
        <v>872700</v>
      </c>
      <c r="I2613" s="10">
        <v>659550</v>
      </c>
      <c r="J2613" s="10">
        <v>246900</v>
      </c>
      <c r="K2613" s="10">
        <v>727079</v>
      </c>
      <c r="L2613" s="10">
        <v>546527</v>
      </c>
      <c r="M2613" s="10">
        <v>188953</v>
      </c>
      <c r="N2613" s="10">
        <v>3241709</v>
      </c>
    </row>
    <row r="2614" spans="1:14" ht="24">
      <c r="A2614" s="163">
        <v>824202</v>
      </c>
      <c r="B2614" s="164">
        <v>824202</v>
      </c>
      <c r="C2614" s="353" t="s">
        <v>3463</v>
      </c>
      <c r="D2614" s="353"/>
      <c r="E2614" s="353"/>
      <c r="F2614" s="353"/>
      <c r="G2614" s="164">
        <v>200</v>
      </c>
      <c r="H2614" s="10">
        <v>1163600</v>
      </c>
      <c r="I2614" s="10">
        <v>879400</v>
      </c>
      <c r="J2614" s="10">
        <v>329200</v>
      </c>
      <c r="K2614" s="10">
        <v>963288</v>
      </c>
      <c r="L2614" s="10" t="s">
        <v>440</v>
      </c>
      <c r="M2614" s="10">
        <v>188953</v>
      </c>
      <c r="N2614" s="10">
        <v>3524441</v>
      </c>
    </row>
    <row r="2615" spans="1:14">
      <c r="A2615" s="163">
        <v>824203</v>
      </c>
      <c r="B2615" s="164">
        <v>824203</v>
      </c>
      <c r="C2615" s="353" t="s">
        <v>3464</v>
      </c>
      <c r="D2615" s="353"/>
      <c r="E2615" s="353"/>
      <c r="F2615" s="353"/>
      <c r="G2615" s="164">
        <v>134</v>
      </c>
      <c r="H2615" s="10">
        <v>779612</v>
      </c>
      <c r="I2615" s="10">
        <v>589198</v>
      </c>
      <c r="J2615" s="10">
        <v>220564</v>
      </c>
      <c r="K2615" s="10">
        <v>727079</v>
      </c>
      <c r="L2615" s="10">
        <v>546527</v>
      </c>
      <c r="M2615" s="10">
        <v>188953</v>
      </c>
      <c r="N2615" s="10">
        <v>3051933</v>
      </c>
    </row>
    <row r="2616" spans="1:14" ht="24">
      <c r="A2616" s="163">
        <v>824211</v>
      </c>
      <c r="B2616" s="164">
        <v>824211</v>
      </c>
      <c r="C2616" s="353" t="s">
        <v>3465</v>
      </c>
      <c r="D2616" s="353"/>
      <c r="E2616" s="353"/>
      <c r="F2616" s="353"/>
      <c r="G2616" s="164">
        <v>325</v>
      </c>
      <c r="H2616" s="10">
        <v>1890850</v>
      </c>
      <c r="I2616" s="10">
        <v>1429025</v>
      </c>
      <c r="J2616" s="10">
        <v>534950</v>
      </c>
      <c r="K2616" s="10">
        <v>1737876</v>
      </c>
      <c r="L2616" s="10" t="s">
        <v>440</v>
      </c>
      <c r="M2616" s="10">
        <v>188953</v>
      </c>
      <c r="N2616" s="10">
        <v>5781654</v>
      </c>
    </row>
    <row r="2617" spans="1:14">
      <c r="A2617" s="163">
        <v>824215</v>
      </c>
      <c r="B2617" s="164">
        <v>824215</v>
      </c>
      <c r="C2617" s="353" t="s">
        <v>3466</v>
      </c>
      <c r="D2617" s="353"/>
      <c r="E2617" s="353"/>
      <c r="F2617" s="353"/>
      <c r="G2617" s="164">
        <v>127</v>
      </c>
      <c r="H2617" s="10">
        <v>738886</v>
      </c>
      <c r="I2617" s="10">
        <v>558419</v>
      </c>
      <c r="J2617" s="10">
        <v>209042</v>
      </c>
      <c r="K2617" s="10">
        <v>597058</v>
      </c>
      <c r="L2617" s="10">
        <v>511404</v>
      </c>
      <c r="M2617" s="10">
        <v>188953</v>
      </c>
      <c r="N2617" s="10">
        <v>2803762</v>
      </c>
    </row>
    <row r="2618" spans="1:14">
      <c r="A2618" s="163">
        <v>824301</v>
      </c>
      <c r="B2618" s="164">
        <v>824301</v>
      </c>
      <c r="C2618" s="353" t="s">
        <v>3467</v>
      </c>
      <c r="D2618" s="353"/>
      <c r="E2618" s="353"/>
      <c r="F2618" s="353"/>
      <c r="G2618" s="164">
        <v>80</v>
      </c>
      <c r="H2618" s="10">
        <v>465440</v>
      </c>
      <c r="I2618" s="10">
        <v>351760</v>
      </c>
      <c r="J2618" s="10">
        <v>131680</v>
      </c>
      <c r="K2618" s="10">
        <v>447888</v>
      </c>
      <c r="L2618" s="10">
        <v>345615</v>
      </c>
      <c r="M2618" s="10">
        <v>188953</v>
      </c>
      <c r="N2618" s="10">
        <v>1931336</v>
      </c>
    </row>
    <row r="2619" spans="1:14">
      <c r="A2619" s="163">
        <v>825301</v>
      </c>
      <c r="B2619" s="164">
        <v>825301</v>
      </c>
      <c r="C2619" s="353" t="s">
        <v>3468</v>
      </c>
      <c r="D2619" s="353"/>
      <c r="E2619" s="353"/>
      <c r="F2619" s="353"/>
      <c r="G2619" s="164">
        <v>120</v>
      </c>
      <c r="H2619" s="10">
        <v>698160</v>
      </c>
      <c r="I2619" s="10">
        <v>527640</v>
      </c>
      <c r="J2619" s="10">
        <v>197520</v>
      </c>
      <c r="K2619" s="10">
        <v>597058</v>
      </c>
      <c r="L2619" s="10">
        <v>511404</v>
      </c>
      <c r="M2619" s="10">
        <v>188953</v>
      </c>
      <c r="N2619" s="10">
        <v>2720735</v>
      </c>
    </row>
    <row r="2620" spans="1:14">
      <c r="A2620" s="163">
        <v>825303</v>
      </c>
      <c r="B2620" s="164">
        <v>825303</v>
      </c>
      <c r="C2620" s="353" t="s">
        <v>3469</v>
      </c>
      <c r="D2620" s="353"/>
      <c r="E2620" s="353"/>
      <c r="F2620" s="353"/>
      <c r="G2620" s="164">
        <v>120</v>
      </c>
      <c r="H2620" s="10">
        <v>698160</v>
      </c>
      <c r="I2620" s="10">
        <v>527640</v>
      </c>
      <c r="J2620" s="10">
        <v>197520</v>
      </c>
      <c r="K2620" s="10">
        <v>597058</v>
      </c>
      <c r="L2620" s="10">
        <v>511404</v>
      </c>
      <c r="M2620" s="10">
        <v>188953</v>
      </c>
      <c r="N2620" s="10">
        <v>2720735</v>
      </c>
    </row>
    <row r="2621" spans="1:14">
      <c r="A2621" s="163">
        <v>825304</v>
      </c>
      <c r="B2621" s="164">
        <v>825304</v>
      </c>
      <c r="C2621" s="353" t="s">
        <v>3470</v>
      </c>
      <c r="D2621" s="353"/>
      <c r="E2621" s="353"/>
      <c r="F2621" s="353"/>
      <c r="G2621" s="164">
        <v>120</v>
      </c>
      <c r="H2621" s="10">
        <v>698160</v>
      </c>
      <c r="I2621" s="10">
        <v>527640</v>
      </c>
      <c r="J2621" s="10">
        <v>197520</v>
      </c>
      <c r="K2621" s="10">
        <v>597058</v>
      </c>
      <c r="L2621" s="10">
        <v>511404</v>
      </c>
      <c r="M2621" s="10">
        <v>188953</v>
      </c>
      <c r="N2621" s="10">
        <v>2720735</v>
      </c>
    </row>
    <row r="2622" spans="1:14">
      <c r="A2622" s="163">
        <v>825305</v>
      </c>
      <c r="B2622" s="164">
        <v>825305</v>
      </c>
      <c r="C2622" s="353" t="s">
        <v>3471</v>
      </c>
      <c r="D2622" s="353"/>
      <c r="E2622" s="353"/>
      <c r="F2622" s="353"/>
      <c r="G2622" s="164">
        <v>120</v>
      </c>
      <c r="H2622" s="10">
        <v>698160</v>
      </c>
      <c r="I2622" s="10">
        <v>527640</v>
      </c>
      <c r="J2622" s="10">
        <v>197520</v>
      </c>
      <c r="K2622" s="10">
        <v>597058</v>
      </c>
      <c r="L2622" s="10">
        <v>511404</v>
      </c>
      <c r="M2622" s="10">
        <v>188953</v>
      </c>
      <c r="N2622" s="10">
        <v>2720735</v>
      </c>
    </row>
    <row r="2623" spans="1:14">
      <c r="A2623" s="163">
        <v>825306</v>
      </c>
      <c r="B2623" s="164">
        <v>825306</v>
      </c>
      <c r="C2623" s="353" t="s">
        <v>3472</v>
      </c>
      <c r="D2623" s="353"/>
      <c r="E2623" s="353"/>
      <c r="F2623" s="353"/>
      <c r="G2623" s="164">
        <v>105</v>
      </c>
      <c r="H2623" s="10">
        <v>610890</v>
      </c>
      <c r="I2623" s="10">
        <v>461685</v>
      </c>
      <c r="J2623" s="10">
        <v>172830</v>
      </c>
      <c r="K2623" s="10">
        <v>579390</v>
      </c>
      <c r="L2623" s="10">
        <v>480958</v>
      </c>
      <c r="M2623" s="10">
        <v>188953</v>
      </c>
      <c r="N2623" s="10">
        <v>2494706</v>
      </c>
    </row>
    <row r="2624" spans="1:14">
      <c r="A2624" s="163">
        <v>825501</v>
      </c>
      <c r="B2624" s="164">
        <v>825501</v>
      </c>
      <c r="C2624" s="353" t="s">
        <v>3473</v>
      </c>
      <c r="D2624" s="353"/>
      <c r="E2624" s="353"/>
      <c r="F2624" s="353"/>
      <c r="G2624" s="164">
        <v>80</v>
      </c>
      <c r="H2624" s="10">
        <v>465440</v>
      </c>
      <c r="I2624" s="10">
        <v>351760</v>
      </c>
      <c r="J2624" s="10">
        <v>131680</v>
      </c>
      <c r="K2624" s="10">
        <v>447888</v>
      </c>
      <c r="L2624" s="10">
        <v>345615</v>
      </c>
      <c r="M2624" s="10">
        <v>188953</v>
      </c>
      <c r="N2624" s="10">
        <v>1931336</v>
      </c>
    </row>
    <row r="2625" spans="1:14">
      <c r="A2625" s="163">
        <v>828501</v>
      </c>
      <c r="B2625" s="164">
        <v>828501</v>
      </c>
      <c r="C2625" s="353" t="s">
        <v>3474</v>
      </c>
      <c r="D2625" s="353"/>
      <c r="E2625" s="353"/>
      <c r="F2625" s="353"/>
      <c r="G2625" s="164">
        <v>74</v>
      </c>
      <c r="H2625" s="10">
        <v>430532</v>
      </c>
      <c r="I2625" s="10">
        <v>325378</v>
      </c>
      <c r="J2625" s="10">
        <v>121804</v>
      </c>
      <c r="K2625" s="10">
        <v>447888</v>
      </c>
      <c r="L2625" s="10">
        <v>345615</v>
      </c>
      <c r="M2625" s="10">
        <v>188953</v>
      </c>
      <c r="N2625" s="10">
        <v>1860170</v>
      </c>
    </row>
    <row r="2626" spans="1:14">
      <c r="A2626" s="163">
        <v>828906</v>
      </c>
      <c r="B2626" s="164">
        <v>828906</v>
      </c>
      <c r="C2626" s="353" t="s">
        <v>3475</v>
      </c>
      <c r="D2626" s="353"/>
      <c r="E2626" s="353"/>
      <c r="F2626" s="353"/>
      <c r="G2626" s="166">
        <v>121</v>
      </c>
      <c r="H2626" s="10">
        <v>703978</v>
      </c>
      <c r="I2626" s="10">
        <v>532037</v>
      </c>
      <c r="J2626" s="10">
        <v>199166</v>
      </c>
      <c r="K2626" s="10">
        <v>597058</v>
      </c>
      <c r="L2626" s="10">
        <v>511404</v>
      </c>
      <c r="M2626" s="10">
        <v>188953</v>
      </c>
      <c r="N2626" s="10">
        <v>2732596</v>
      </c>
    </row>
    <row r="2627" spans="1:14" ht="24">
      <c r="A2627" s="163">
        <v>827102</v>
      </c>
      <c r="B2627" s="164">
        <v>827102</v>
      </c>
      <c r="C2627" s="353" t="s">
        <v>3476</v>
      </c>
      <c r="D2627" s="353"/>
      <c r="E2627" s="353"/>
      <c r="F2627" s="353"/>
      <c r="G2627" s="164">
        <v>200</v>
      </c>
      <c r="H2627" s="10">
        <v>1163600</v>
      </c>
      <c r="I2627" s="10">
        <v>879400</v>
      </c>
      <c r="J2627" s="10">
        <v>329200</v>
      </c>
      <c r="K2627" s="10">
        <v>963288</v>
      </c>
      <c r="L2627" s="10" t="s">
        <v>440</v>
      </c>
      <c r="M2627" s="10">
        <v>188953</v>
      </c>
      <c r="N2627" s="10">
        <v>3524441</v>
      </c>
    </row>
    <row r="2628" spans="1:14" ht="24">
      <c r="A2628" s="163">
        <v>827103</v>
      </c>
      <c r="B2628" s="164">
        <v>827103</v>
      </c>
      <c r="C2628" s="353" t="s">
        <v>3477</v>
      </c>
      <c r="D2628" s="353"/>
      <c r="E2628" s="353"/>
      <c r="F2628" s="353"/>
      <c r="G2628" s="164">
        <v>250</v>
      </c>
      <c r="H2628" s="10">
        <v>1454500</v>
      </c>
      <c r="I2628" s="10">
        <v>1099250</v>
      </c>
      <c r="J2628" s="10">
        <v>411500</v>
      </c>
      <c r="K2628" s="10">
        <v>1241331</v>
      </c>
      <c r="L2628" s="10" t="s">
        <v>440</v>
      </c>
      <c r="M2628" s="10">
        <v>188953</v>
      </c>
      <c r="N2628" s="10">
        <v>4395534</v>
      </c>
    </row>
    <row r="2629" spans="1:14">
      <c r="A2629" s="163">
        <v>827901</v>
      </c>
      <c r="B2629" s="164">
        <v>827901</v>
      </c>
      <c r="C2629" s="353" t="s">
        <v>3478</v>
      </c>
      <c r="D2629" s="353"/>
      <c r="E2629" s="353"/>
      <c r="F2629" s="353"/>
      <c r="G2629" s="164">
        <v>121</v>
      </c>
      <c r="H2629" s="10">
        <v>703978</v>
      </c>
      <c r="I2629" s="10">
        <v>532037</v>
      </c>
      <c r="J2629" s="10">
        <v>199166</v>
      </c>
      <c r="K2629" s="10">
        <v>597058</v>
      </c>
      <c r="L2629" s="10">
        <v>511404</v>
      </c>
      <c r="M2629" s="10">
        <v>188953</v>
      </c>
      <c r="N2629" s="10">
        <v>2732596</v>
      </c>
    </row>
    <row r="2630" spans="1:14">
      <c r="A2630" s="163">
        <v>827902</v>
      </c>
      <c r="B2630" s="164">
        <v>827902</v>
      </c>
      <c r="C2630" s="353" t="s">
        <v>3479</v>
      </c>
      <c r="D2630" s="353"/>
      <c r="E2630" s="353"/>
      <c r="F2630" s="353"/>
      <c r="G2630" s="164">
        <v>134</v>
      </c>
      <c r="H2630" s="10">
        <v>779612</v>
      </c>
      <c r="I2630" s="10">
        <v>589198</v>
      </c>
      <c r="J2630" s="10">
        <v>220564</v>
      </c>
      <c r="K2630" s="10">
        <v>727079</v>
      </c>
      <c r="L2630" s="10">
        <v>546527</v>
      </c>
      <c r="M2630" s="10">
        <v>188953</v>
      </c>
      <c r="N2630" s="10">
        <v>3051933</v>
      </c>
    </row>
    <row r="2631" spans="1:14">
      <c r="A2631" s="163">
        <v>827910</v>
      </c>
      <c r="B2631" s="164">
        <v>827910</v>
      </c>
      <c r="C2631" s="353" t="s">
        <v>3480</v>
      </c>
      <c r="D2631" s="353"/>
      <c r="E2631" s="353"/>
      <c r="F2631" s="353"/>
      <c r="G2631" s="164">
        <v>125</v>
      </c>
      <c r="H2631" s="10">
        <v>727250</v>
      </c>
      <c r="I2631" s="10">
        <v>549625</v>
      </c>
      <c r="J2631" s="10">
        <v>205750</v>
      </c>
      <c r="K2631" s="10">
        <v>597058</v>
      </c>
      <c r="L2631" s="10">
        <v>511404</v>
      </c>
      <c r="M2631" s="10">
        <v>188953</v>
      </c>
      <c r="N2631" s="10">
        <v>2780040</v>
      </c>
    </row>
    <row r="2632" spans="1:14">
      <c r="A2632" s="163">
        <v>829111</v>
      </c>
      <c r="B2632" s="164">
        <v>829111</v>
      </c>
      <c r="C2632" s="353" t="s">
        <v>3481</v>
      </c>
      <c r="D2632" s="353"/>
      <c r="E2632" s="353"/>
      <c r="F2632" s="353"/>
      <c r="G2632" s="164">
        <v>80</v>
      </c>
      <c r="H2632" s="10">
        <v>465440</v>
      </c>
      <c r="I2632" s="10">
        <v>351760</v>
      </c>
      <c r="J2632" s="10">
        <v>131680</v>
      </c>
      <c r="K2632" s="10">
        <v>447888</v>
      </c>
      <c r="L2632" s="10">
        <v>345615</v>
      </c>
      <c r="M2632" s="10">
        <v>188953</v>
      </c>
      <c r="N2632" s="10">
        <v>1931336</v>
      </c>
    </row>
    <row r="2633" spans="1:14">
      <c r="A2633" s="163">
        <v>829115</v>
      </c>
      <c r="B2633" s="164">
        <v>829115</v>
      </c>
      <c r="C2633" s="353" t="s">
        <v>3482</v>
      </c>
      <c r="D2633" s="353"/>
      <c r="E2633" s="353"/>
      <c r="F2633" s="353"/>
      <c r="G2633" s="164">
        <v>114</v>
      </c>
      <c r="H2633" s="10">
        <v>663252</v>
      </c>
      <c r="I2633" s="10">
        <v>501258</v>
      </c>
      <c r="J2633" s="10">
        <v>187644</v>
      </c>
      <c r="K2633" s="10">
        <v>597058</v>
      </c>
      <c r="L2633" s="10">
        <v>511404</v>
      </c>
      <c r="M2633" s="10">
        <v>188953</v>
      </c>
      <c r="N2633" s="10">
        <v>2649569</v>
      </c>
    </row>
    <row r="2634" spans="1:14">
      <c r="A2634" s="163">
        <v>829121</v>
      </c>
      <c r="B2634" s="164">
        <v>829121</v>
      </c>
      <c r="C2634" s="353" t="s">
        <v>3483</v>
      </c>
      <c r="D2634" s="353"/>
      <c r="E2634" s="353"/>
      <c r="F2634" s="353"/>
      <c r="G2634" s="164">
        <v>80</v>
      </c>
      <c r="H2634" s="10">
        <v>465440</v>
      </c>
      <c r="I2634" s="10">
        <v>351760</v>
      </c>
      <c r="J2634" s="10">
        <v>131680</v>
      </c>
      <c r="K2634" s="10">
        <v>447888</v>
      </c>
      <c r="L2634" s="10">
        <v>345615</v>
      </c>
      <c r="M2634" s="10">
        <v>188953</v>
      </c>
      <c r="N2634" s="10">
        <v>1931336</v>
      </c>
    </row>
    <row r="2635" spans="1:14">
      <c r="A2635" s="163">
        <v>829125</v>
      </c>
      <c r="B2635" s="164">
        <v>829125</v>
      </c>
      <c r="C2635" s="353" t="s">
        <v>3484</v>
      </c>
      <c r="D2635" s="353"/>
      <c r="E2635" s="353"/>
      <c r="F2635" s="353"/>
      <c r="G2635" s="164">
        <v>101</v>
      </c>
      <c r="H2635" s="10">
        <v>587618</v>
      </c>
      <c r="I2635" s="10">
        <v>444097</v>
      </c>
      <c r="J2635" s="10">
        <v>166246</v>
      </c>
      <c r="K2635" s="10">
        <v>579390</v>
      </c>
      <c r="L2635" s="10">
        <v>480958</v>
      </c>
      <c r="M2635" s="10">
        <v>188953</v>
      </c>
      <c r="N2635" s="10">
        <v>2447262</v>
      </c>
    </row>
    <row r="2636" spans="1:14">
      <c r="A2636" s="163">
        <v>52603</v>
      </c>
      <c r="B2636" s="164" t="s">
        <v>3485</v>
      </c>
      <c r="C2636" s="353" t="s">
        <v>3486</v>
      </c>
      <c r="D2636" s="353"/>
      <c r="E2636" s="353"/>
      <c r="F2636" s="353"/>
      <c r="G2636" s="164">
        <v>60</v>
      </c>
      <c r="H2636" s="10">
        <v>349080</v>
      </c>
      <c r="I2636" s="10">
        <v>263820</v>
      </c>
      <c r="J2636" s="10">
        <v>98760</v>
      </c>
      <c r="K2636" s="10">
        <v>316617</v>
      </c>
      <c r="L2636" s="10">
        <v>223923</v>
      </c>
      <c r="M2636" s="10">
        <v>188953</v>
      </c>
      <c r="N2636" s="10">
        <v>1441153</v>
      </c>
    </row>
    <row r="2637" spans="1:14">
      <c r="A2637" s="163">
        <v>393306</v>
      </c>
      <c r="B2637" s="164">
        <v>393306</v>
      </c>
      <c r="C2637" s="353" t="s">
        <v>3487</v>
      </c>
      <c r="D2637" s="353"/>
      <c r="E2637" s="353"/>
      <c r="F2637" s="353"/>
      <c r="G2637" s="164">
        <v>150</v>
      </c>
      <c r="H2637" s="10">
        <v>872700</v>
      </c>
      <c r="I2637" s="10">
        <v>659550</v>
      </c>
      <c r="J2637" s="10">
        <v>246900</v>
      </c>
      <c r="K2637" s="10">
        <v>727079</v>
      </c>
      <c r="L2637" s="10">
        <v>546527</v>
      </c>
      <c r="M2637" s="10">
        <v>188953</v>
      </c>
      <c r="N2637" s="10">
        <v>3241709</v>
      </c>
    </row>
    <row r="2638" spans="1:14">
      <c r="A2638" s="163">
        <v>820101</v>
      </c>
      <c r="B2638" s="164">
        <v>820101</v>
      </c>
      <c r="C2638" s="353" t="s">
        <v>3488</v>
      </c>
      <c r="D2638" s="353"/>
      <c r="E2638" s="353"/>
      <c r="F2638" s="353"/>
      <c r="G2638" s="164">
        <v>54</v>
      </c>
      <c r="H2638" s="10">
        <v>314172</v>
      </c>
      <c r="I2638" s="10">
        <v>237438</v>
      </c>
      <c r="J2638" s="10">
        <v>88884</v>
      </c>
      <c r="K2638" s="10">
        <v>316617</v>
      </c>
      <c r="L2638" s="10">
        <v>223923</v>
      </c>
      <c r="M2638" s="10">
        <v>188953</v>
      </c>
      <c r="N2638" s="10">
        <v>1369987</v>
      </c>
    </row>
    <row r="2639" spans="1:14">
      <c r="A2639" s="163">
        <v>821101</v>
      </c>
      <c r="B2639" s="164">
        <v>821101</v>
      </c>
      <c r="C2639" s="353" t="s">
        <v>3489</v>
      </c>
      <c r="D2639" s="353"/>
      <c r="E2639" s="353"/>
      <c r="F2639" s="353"/>
      <c r="G2639" s="164">
        <v>54</v>
      </c>
      <c r="H2639" s="10">
        <v>314172</v>
      </c>
      <c r="I2639" s="10">
        <v>237438</v>
      </c>
      <c r="J2639" s="10">
        <v>88884</v>
      </c>
      <c r="K2639" s="10">
        <v>316617</v>
      </c>
      <c r="L2639" s="10">
        <v>223923</v>
      </c>
      <c r="M2639" s="10">
        <v>188953</v>
      </c>
      <c r="N2639" s="10">
        <v>1369987</v>
      </c>
    </row>
    <row r="2640" spans="1:14">
      <c r="A2640" s="163">
        <v>821102</v>
      </c>
      <c r="B2640" s="164">
        <v>821102</v>
      </c>
      <c r="C2640" s="353" t="s">
        <v>3490</v>
      </c>
      <c r="D2640" s="353"/>
      <c r="E2640" s="353"/>
      <c r="F2640" s="353"/>
      <c r="G2640" s="164">
        <v>54</v>
      </c>
      <c r="H2640" s="10">
        <v>314172</v>
      </c>
      <c r="I2640" s="10">
        <v>237438</v>
      </c>
      <c r="J2640" s="10">
        <v>88884</v>
      </c>
      <c r="K2640" s="10">
        <v>316617</v>
      </c>
      <c r="L2640" s="10">
        <v>223923</v>
      </c>
      <c r="M2640" s="10">
        <v>188953</v>
      </c>
      <c r="N2640" s="10">
        <v>1369987</v>
      </c>
    </row>
    <row r="2641" spans="1:14">
      <c r="A2641" s="163">
        <v>828401</v>
      </c>
      <c r="B2641" s="164">
        <v>828401</v>
      </c>
      <c r="C2641" s="353" t="s">
        <v>3491</v>
      </c>
      <c r="D2641" s="353"/>
      <c r="E2641" s="353"/>
      <c r="F2641" s="353"/>
      <c r="G2641" s="164">
        <v>134</v>
      </c>
      <c r="H2641" s="10">
        <v>779612</v>
      </c>
      <c r="I2641" s="10">
        <v>589198</v>
      </c>
      <c r="J2641" s="10">
        <v>220564</v>
      </c>
      <c r="K2641" s="10">
        <v>727079</v>
      </c>
      <c r="L2641" s="10">
        <v>546527</v>
      </c>
      <c r="M2641" s="10">
        <v>188953</v>
      </c>
      <c r="N2641" s="10">
        <v>3051933</v>
      </c>
    </row>
    <row r="2642" spans="1:14">
      <c r="A2642" s="163">
        <v>828402</v>
      </c>
      <c r="B2642" s="164">
        <v>828402</v>
      </c>
      <c r="C2642" s="353" t="s">
        <v>3492</v>
      </c>
      <c r="D2642" s="353"/>
      <c r="E2642" s="353"/>
      <c r="F2642" s="353"/>
      <c r="G2642" s="164">
        <v>134</v>
      </c>
      <c r="H2642" s="10">
        <v>779612</v>
      </c>
      <c r="I2642" s="10">
        <v>589198</v>
      </c>
      <c r="J2642" s="10">
        <v>220564</v>
      </c>
      <c r="K2642" s="10">
        <v>727079</v>
      </c>
      <c r="L2642" s="10">
        <v>546527</v>
      </c>
      <c r="M2642" s="10">
        <v>188953</v>
      </c>
      <c r="N2642" s="10">
        <v>3051933</v>
      </c>
    </row>
    <row r="2643" spans="1:14">
      <c r="A2643" s="163">
        <v>828403</v>
      </c>
      <c r="B2643" s="164">
        <v>828403</v>
      </c>
      <c r="C2643" s="353" t="s">
        <v>3493</v>
      </c>
      <c r="D2643" s="353"/>
      <c r="E2643" s="353"/>
      <c r="F2643" s="353"/>
      <c r="G2643" s="164">
        <v>94</v>
      </c>
      <c r="H2643" s="10">
        <v>546892</v>
      </c>
      <c r="I2643" s="10">
        <v>413318</v>
      </c>
      <c r="J2643" s="10">
        <v>154724</v>
      </c>
      <c r="K2643" s="10">
        <v>564179</v>
      </c>
      <c r="L2643" s="10">
        <v>425946</v>
      </c>
      <c r="M2643" s="10">
        <v>188953</v>
      </c>
      <c r="N2643" s="10">
        <v>2294012</v>
      </c>
    </row>
    <row r="2644" spans="1:14">
      <c r="A2644" s="163">
        <v>828404</v>
      </c>
      <c r="B2644" s="164">
        <v>828404</v>
      </c>
      <c r="C2644" s="353" t="s">
        <v>3494</v>
      </c>
      <c r="D2644" s="353"/>
      <c r="E2644" s="353"/>
      <c r="F2644" s="353"/>
      <c r="G2644" s="164">
        <v>80</v>
      </c>
      <c r="H2644" s="10">
        <v>465440</v>
      </c>
      <c r="I2644" s="10">
        <v>351760</v>
      </c>
      <c r="J2644" s="10">
        <v>131680</v>
      </c>
      <c r="K2644" s="10">
        <v>447888</v>
      </c>
      <c r="L2644" s="10">
        <v>345615</v>
      </c>
      <c r="M2644" s="10">
        <v>188953</v>
      </c>
      <c r="N2644" s="10">
        <v>1931336</v>
      </c>
    </row>
    <row r="2645" spans="1:14">
      <c r="A2645" s="163">
        <v>829201</v>
      </c>
      <c r="B2645" s="167">
        <v>829201</v>
      </c>
      <c r="C2645" s="351" t="s">
        <v>3495</v>
      </c>
      <c r="D2645" s="351"/>
      <c r="E2645" s="351"/>
      <c r="F2645" s="351"/>
      <c r="G2645" s="164">
        <v>12</v>
      </c>
      <c r="H2645" s="10">
        <v>69816</v>
      </c>
      <c r="I2645" s="10">
        <v>52764</v>
      </c>
      <c r="J2645" s="10">
        <v>0</v>
      </c>
      <c r="K2645" s="10">
        <v>50277</v>
      </c>
      <c r="L2645" s="10">
        <v>120914</v>
      </c>
      <c r="M2645" s="10">
        <v>188953</v>
      </c>
      <c r="N2645" s="10">
        <v>482724</v>
      </c>
    </row>
    <row r="2646" spans="1:14">
      <c r="A2646" s="163">
        <v>829401</v>
      </c>
      <c r="B2646" s="167">
        <v>829401</v>
      </c>
      <c r="C2646" s="351" t="s">
        <v>3496</v>
      </c>
      <c r="D2646" s="351"/>
      <c r="E2646" s="351"/>
      <c r="F2646" s="351"/>
      <c r="G2646" s="164">
        <v>10</v>
      </c>
      <c r="H2646" s="10">
        <v>58180</v>
      </c>
      <c r="I2646" s="10">
        <v>43970</v>
      </c>
      <c r="J2646" s="10">
        <v>0</v>
      </c>
      <c r="K2646" s="10">
        <v>50277</v>
      </c>
      <c r="L2646" s="10">
        <v>120914</v>
      </c>
      <c r="M2646" s="10">
        <v>188953</v>
      </c>
      <c r="N2646" s="10">
        <v>462294</v>
      </c>
    </row>
    <row r="2647" spans="1:14">
      <c r="A2647" s="163">
        <v>829501</v>
      </c>
      <c r="B2647" s="167">
        <v>829501</v>
      </c>
      <c r="C2647" s="351" t="s">
        <v>3497</v>
      </c>
      <c r="D2647" s="351"/>
      <c r="E2647" s="351"/>
      <c r="F2647" s="351"/>
      <c r="G2647" s="164">
        <v>10</v>
      </c>
      <c r="H2647" s="10">
        <v>58180</v>
      </c>
      <c r="I2647" s="10">
        <v>43970</v>
      </c>
      <c r="J2647" s="10">
        <v>0</v>
      </c>
      <c r="K2647" s="10">
        <v>50277</v>
      </c>
      <c r="L2647" s="10">
        <v>120914</v>
      </c>
      <c r="M2647" s="10">
        <v>188953</v>
      </c>
      <c r="N2647" s="10">
        <v>462294</v>
      </c>
    </row>
    <row r="2648" spans="1:14">
      <c r="A2648" s="163">
        <v>800401</v>
      </c>
      <c r="B2648" s="164">
        <v>800401</v>
      </c>
      <c r="C2648" s="353" t="s">
        <v>3498</v>
      </c>
      <c r="D2648" s="353"/>
      <c r="E2648" s="353"/>
      <c r="F2648" s="353"/>
      <c r="G2648" s="164">
        <v>54</v>
      </c>
      <c r="H2648" s="10">
        <v>314172</v>
      </c>
      <c r="I2648" s="10">
        <v>237438</v>
      </c>
      <c r="J2648" s="10">
        <v>88884</v>
      </c>
      <c r="K2648" s="10">
        <v>316617</v>
      </c>
      <c r="L2648" s="10">
        <v>223923</v>
      </c>
      <c r="M2648" s="10">
        <v>188953</v>
      </c>
      <c r="N2648" s="10">
        <v>1369987</v>
      </c>
    </row>
    <row r="2649" spans="1:14">
      <c r="A2649" s="163">
        <v>800402</v>
      </c>
      <c r="B2649" s="164">
        <v>800402</v>
      </c>
      <c r="C2649" s="353" t="s">
        <v>3499</v>
      </c>
      <c r="D2649" s="353"/>
      <c r="E2649" s="353"/>
      <c r="F2649" s="353"/>
      <c r="G2649" s="164">
        <v>80</v>
      </c>
      <c r="H2649" s="10">
        <v>465440</v>
      </c>
      <c r="I2649" s="10">
        <v>351760</v>
      </c>
      <c r="J2649" s="10">
        <v>131680</v>
      </c>
      <c r="K2649" s="10">
        <v>447888</v>
      </c>
      <c r="L2649" s="10">
        <v>345615</v>
      </c>
      <c r="M2649" s="10">
        <v>188953</v>
      </c>
      <c r="N2649" s="10">
        <v>1931336</v>
      </c>
    </row>
    <row r="2650" spans="1:14">
      <c r="A2650" s="163">
        <v>801401</v>
      </c>
      <c r="B2650" s="164">
        <v>801401</v>
      </c>
      <c r="C2650" s="353" t="s">
        <v>3500</v>
      </c>
      <c r="D2650" s="353"/>
      <c r="E2650" s="353"/>
      <c r="F2650" s="353"/>
      <c r="G2650" s="164">
        <v>54</v>
      </c>
      <c r="H2650" s="10">
        <v>314172</v>
      </c>
      <c r="I2650" s="10">
        <v>237438</v>
      </c>
      <c r="J2650" s="10">
        <v>88884</v>
      </c>
      <c r="K2650" s="10">
        <v>316617</v>
      </c>
      <c r="L2650" s="10">
        <v>223923</v>
      </c>
      <c r="M2650" s="10">
        <v>188953</v>
      </c>
      <c r="N2650" s="10">
        <v>1369987</v>
      </c>
    </row>
    <row r="2651" spans="1:14">
      <c r="A2651" s="163">
        <v>804301</v>
      </c>
      <c r="B2651" s="164">
        <v>804301</v>
      </c>
      <c r="C2651" s="353" t="s">
        <v>3501</v>
      </c>
      <c r="D2651" s="353"/>
      <c r="E2651" s="353"/>
      <c r="F2651" s="353"/>
      <c r="G2651" s="164">
        <v>80</v>
      </c>
      <c r="H2651" s="10">
        <v>465440</v>
      </c>
      <c r="I2651" s="10">
        <v>351760</v>
      </c>
      <c r="J2651" s="10">
        <v>131680</v>
      </c>
      <c r="K2651" s="10">
        <v>447888</v>
      </c>
      <c r="L2651" s="10">
        <v>345615</v>
      </c>
      <c r="M2651" s="10">
        <v>188953</v>
      </c>
      <c r="N2651" s="10">
        <v>1931336</v>
      </c>
    </row>
    <row r="2652" spans="1:14">
      <c r="A2652" s="163">
        <v>804302</v>
      </c>
      <c r="B2652" s="164">
        <v>804302</v>
      </c>
      <c r="C2652" s="353" t="s">
        <v>3502</v>
      </c>
      <c r="D2652" s="353"/>
      <c r="E2652" s="353"/>
      <c r="F2652" s="353"/>
      <c r="G2652" s="164">
        <v>67</v>
      </c>
      <c r="H2652" s="10">
        <v>389806</v>
      </c>
      <c r="I2652" s="10">
        <v>294599</v>
      </c>
      <c r="J2652" s="10">
        <v>110282</v>
      </c>
      <c r="K2652" s="10">
        <v>376467</v>
      </c>
      <c r="L2652" s="10">
        <v>321066</v>
      </c>
      <c r="M2652" s="10">
        <v>188953</v>
      </c>
      <c r="N2652" s="10">
        <v>1681173</v>
      </c>
    </row>
    <row r="2653" spans="1:14">
      <c r="A2653" s="163">
        <v>822101</v>
      </c>
      <c r="B2653" s="164">
        <v>822101</v>
      </c>
      <c r="C2653" s="353" t="s">
        <v>3503</v>
      </c>
      <c r="D2653" s="353"/>
      <c r="E2653" s="353"/>
      <c r="F2653" s="353"/>
      <c r="G2653" s="164">
        <v>67</v>
      </c>
      <c r="H2653" s="10">
        <v>389806</v>
      </c>
      <c r="I2653" s="10">
        <v>294599</v>
      </c>
      <c r="J2653" s="10">
        <v>110282</v>
      </c>
      <c r="K2653" s="10">
        <v>376467</v>
      </c>
      <c r="L2653" s="10">
        <v>321066</v>
      </c>
      <c r="M2653" s="10">
        <v>188953</v>
      </c>
      <c r="N2653" s="10">
        <v>1681173</v>
      </c>
    </row>
    <row r="2654" spans="1:14">
      <c r="A2654" s="163">
        <v>822104</v>
      </c>
      <c r="B2654" s="164">
        <v>822104</v>
      </c>
      <c r="C2654" s="353" t="s">
        <v>3504</v>
      </c>
      <c r="D2654" s="353"/>
      <c r="E2654" s="353"/>
      <c r="F2654" s="353"/>
      <c r="G2654" s="164">
        <v>80</v>
      </c>
      <c r="H2654" s="10">
        <v>465440</v>
      </c>
      <c r="I2654" s="10">
        <v>351760</v>
      </c>
      <c r="J2654" s="10">
        <v>131680</v>
      </c>
      <c r="K2654" s="10">
        <v>447888</v>
      </c>
      <c r="L2654" s="10">
        <v>345615</v>
      </c>
      <c r="M2654" s="10">
        <v>188953</v>
      </c>
      <c r="N2654" s="10">
        <v>1931336</v>
      </c>
    </row>
    <row r="2655" spans="1:14">
      <c r="A2655" s="163">
        <v>822105</v>
      </c>
      <c r="B2655" s="164">
        <v>822105</v>
      </c>
      <c r="C2655" s="353" t="s">
        <v>3505</v>
      </c>
      <c r="D2655" s="353"/>
      <c r="E2655" s="353"/>
      <c r="F2655" s="353"/>
      <c r="G2655" s="164">
        <v>80</v>
      </c>
      <c r="H2655" s="10">
        <v>465440</v>
      </c>
      <c r="I2655" s="10">
        <v>351760</v>
      </c>
      <c r="J2655" s="10">
        <v>131680</v>
      </c>
      <c r="K2655" s="10">
        <v>447888</v>
      </c>
      <c r="L2655" s="10">
        <v>345615</v>
      </c>
      <c r="M2655" s="10">
        <v>188953</v>
      </c>
      <c r="N2655" s="10">
        <v>1931336</v>
      </c>
    </row>
    <row r="2656" spans="1:14">
      <c r="A2656" s="163">
        <v>822106</v>
      </c>
      <c r="B2656" s="164">
        <v>822106</v>
      </c>
      <c r="C2656" s="353" t="s">
        <v>3506</v>
      </c>
      <c r="D2656" s="353"/>
      <c r="E2656" s="353"/>
      <c r="F2656" s="353"/>
      <c r="G2656" s="164">
        <v>94</v>
      </c>
      <c r="H2656" s="10">
        <v>546892</v>
      </c>
      <c r="I2656" s="10">
        <v>413318</v>
      </c>
      <c r="J2656" s="10">
        <v>154724</v>
      </c>
      <c r="K2656" s="10">
        <v>564179</v>
      </c>
      <c r="L2656" s="10">
        <v>425946</v>
      </c>
      <c r="M2656" s="10">
        <v>188953</v>
      </c>
      <c r="N2656" s="10">
        <v>2294012</v>
      </c>
    </row>
    <row r="2657" spans="1:14">
      <c r="A2657" s="163">
        <v>822107</v>
      </c>
      <c r="B2657" s="164">
        <v>822107</v>
      </c>
      <c r="C2657" s="353" t="s">
        <v>3507</v>
      </c>
      <c r="D2657" s="353"/>
      <c r="E2657" s="353"/>
      <c r="F2657" s="353"/>
      <c r="G2657" s="164">
        <v>94</v>
      </c>
      <c r="H2657" s="10">
        <v>546892</v>
      </c>
      <c r="I2657" s="10">
        <v>413318</v>
      </c>
      <c r="J2657" s="10">
        <v>154724</v>
      </c>
      <c r="K2657" s="10">
        <v>564179</v>
      </c>
      <c r="L2657" s="10">
        <v>425946</v>
      </c>
      <c r="M2657" s="10">
        <v>188953</v>
      </c>
      <c r="N2657" s="10">
        <v>2294012</v>
      </c>
    </row>
    <row r="2658" spans="1:14">
      <c r="A2658" s="163">
        <v>812503</v>
      </c>
      <c r="B2658" s="164">
        <v>812503</v>
      </c>
      <c r="C2658" s="353" t="s">
        <v>3508</v>
      </c>
      <c r="D2658" s="353"/>
      <c r="E2658" s="353"/>
      <c r="F2658" s="353"/>
      <c r="G2658" s="164">
        <v>110</v>
      </c>
      <c r="H2658" s="10">
        <v>639980</v>
      </c>
      <c r="I2658" s="10">
        <v>483670</v>
      </c>
      <c r="J2658" s="10">
        <v>181060</v>
      </c>
      <c r="K2658" s="10">
        <v>579390</v>
      </c>
      <c r="L2658" s="10">
        <v>480958</v>
      </c>
      <c r="M2658" s="10">
        <v>188953</v>
      </c>
      <c r="N2658" s="10">
        <v>2554011</v>
      </c>
    </row>
    <row r="2659" spans="1:14">
      <c r="A2659" s="163">
        <v>812504</v>
      </c>
      <c r="B2659" s="164">
        <v>812504</v>
      </c>
      <c r="C2659" s="353" t="s">
        <v>3509</v>
      </c>
      <c r="D2659" s="353"/>
      <c r="E2659" s="353"/>
      <c r="F2659" s="353"/>
      <c r="G2659" s="164">
        <v>120</v>
      </c>
      <c r="H2659" s="10">
        <v>698160</v>
      </c>
      <c r="I2659" s="10">
        <v>527640</v>
      </c>
      <c r="J2659" s="10">
        <v>197520</v>
      </c>
      <c r="K2659" s="10">
        <v>597058</v>
      </c>
      <c r="L2659" s="10">
        <v>511404</v>
      </c>
      <c r="M2659" s="10">
        <v>188953</v>
      </c>
      <c r="N2659" s="10">
        <v>2720735</v>
      </c>
    </row>
    <row r="2660" spans="1:14">
      <c r="A2660" s="163">
        <v>812602</v>
      </c>
      <c r="B2660" s="164">
        <v>812602</v>
      </c>
      <c r="C2660" s="353" t="s">
        <v>3510</v>
      </c>
      <c r="D2660" s="353"/>
      <c r="E2660" s="353"/>
      <c r="F2660" s="353"/>
      <c r="G2660" s="164">
        <v>94</v>
      </c>
      <c r="H2660" s="10">
        <v>546892</v>
      </c>
      <c r="I2660" s="10">
        <v>413318</v>
      </c>
      <c r="J2660" s="10">
        <v>154724</v>
      </c>
      <c r="K2660" s="10">
        <v>564179</v>
      </c>
      <c r="L2660" s="10">
        <v>425946</v>
      </c>
      <c r="M2660" s="10">
        <v>188953</v>
      </c>
      <c r="N2660" s="10">
        <v>2294012</v>
      </c>
    </row>
    <row r="2661" spans="1:14">
      <c r="A2661" s="163">
        <v>812701</v>
      </c>
      <c r="B2661" s="164">
        <v>812701</v>
      </c>
      <c r="C2661" s="353" t="s">
        <v>3511</v>
      </c>
      <c r="D2661" s="353"/>
      <c r="E2661" s="353"/>
      <c r="F2661" s="353"/>
      <c r="G2661" s="164">
        <v>107</v>
      </c>
      <c r="H2661" s="10">
        <v>622526</v>
      </c>
      <c r="I2661" s="10">
        <v>470479</v>
      </c>
      <c r="J2661" s="10">
        <v>176122</v>
      </c>
      <c r="K2661" s="10">
        <v>579390</v>
      </c>
      <c r="L2661" s="10">
        <v>480958</v>
      </c>
      <c r="M2661" s="10">
        <v>188953</v>
      </c>
      <c r="N2661" s="10">
        <v>2518428</v>
      </c>
    </row>
    <row r="2662" spans="1:14">
      <c r="A2662" s="163">
        <v>812801</v>
      </c>
      <c r="B2662" s="164">
        <v>812801</v>
      </c>
      <c r="C2662" s="353" t="s">
        <v>3512</v>
      </c>
      <c r="D2662" s="353"/>
      <c r="E2662" s="353"/>
      <c r="F2662" s="353"/>
      <c r="G2662" s="164">
        <v>94</v>
      </c>
      <c r="H2662" s="10">
        <v>546892</v>
      </c>
      <c r="I2662" s="10">
        <v>413318</v>
      </c>
      <c r="J2662" s="10">
        <v>154724</v>
      </c>
      <c r="K2662" s="10">
        <v>564179</v>
      </c>
      <c r="L2662" s="10">
        <v>425946</v>
      </c>
      <c r="M2662" s="10">
        <v>188953</v>
      </c>
      <c r="N2662" s="10">
        <v>2294012</v>
      </c>
    </row>
    <row r="2663" spans="1:14">
      <c r="A2663" s="163">
        <v>812802</v>
      </c>
      <c r="B2663" s="164">
        <v>812802</v>
      </c>
      <c r="C2663" s="353" t="s">
        <v>3513</v>
      </c>
      <c r="D2663" s="353"/>
      <c r="E2663" s="353"/>
      <c r="F2663" s="353"/>
      <c r="G2663" s="164">
        <v>134</v>
      </c>
      <c r="H2663" s="10">
        <v>779612</v>
      </c>
      <c r="I2663" s="10">
        <v>589198</v>
      </c>
      <c r="J2663" s="10">
        <v>220564</v>
      </c>
      <c r="K2663" s="10">
        <v>727079</v>
      </c>
      <c r="L2663" s="10">
        <v>546527</v>
      </c>
      <c r="M2663" s="10">
        <v>188953</v>
      </c>
      <c r="N2663" s="10">
        <v>3051933</v>
      </c>
    </row>
    <row r="2664" spans="1:14">
      <c r="A2664" s="163">
        <v>812909</v>
      </c>
      <c r="B2664" s="164">
        <v>812909</v>
      </c>
      <c r="C2664" s="353" t="s">
        <v>3514</v>
      </c>
      <c r="D2664" s="353"/>
      <c r="E2664" s="353"/>
      <c r="F2664" s="353"/>
      <c r="G2664" s="164">
        <v>121</v>
      </c>
      <c r="H2664" s="10">
        <v>703978</v>
      </c>
      <c r="I2664" s="10">
        <v>532037</v>
      </c>
      <c r="J2664" s="10">
        <v>199166</v>
      </c>
      <c r="K2664" s="10">
        <v>597058</v>
      </c>
      <c r="L2664" s="10">
        <v>511404</v>
      </c>
      <c r="M2664" s="10">
        <v>188953</v>
      </c>
      <c r="N2664" s="10">
        <v>2732596</v>
      </c>
    </row>
    <row r="2665" spans="1:14">
      <c r="A2665" s="163">
        <v>817301</v>
      </c>
      <c r="B2665" s="164">
        <v>817301</v>
      </c>
      <c r="C2665" s="353" t="s">
        <v>3515</v>
      </c>
      <c r="D2665" s="353"/>
      <c r="E2665" s="353"/>
      <c r="F2665" s="353"/>
      <c r="G2665" s="164">
        <v>125</v>
      </c>
      <c r="H2665" s="10">
        <v>727250</v>
      </c>
      <c r="I2665" s="10">
        <v>549625</v>
      </c>
      <c r="J2665" s="10">
        <v>205750</v>
      </c>
      <c r="K2665" s="10">
        <v>597058</v>
      </c>
      <c r="L2665" s="10">
        <v>511404</v>
      </c>
      <c r="M2665" s="10">
        <v>188953</v>
      </c>
      <c r="N2665" s="10">
        <v>2780040</v>
      </c>
    </row>
    <row r="2666" spans="1:14">
      <c r="A2666" s="163">
        <v>817101</v>
      </c>
      <c r="B2666" s="164">
        <v>817101</v>
      </c>
      <c r="C2666" s="353" t="s">
        <v>3516</v>
      </c>
      <c r="D2666" s="353"/>
      <c r="E2666" s="353"/>
      <c r="F2666" s="353"/>
      <c r="G2666" s="164">
        <v>134</v>
      </c>
      <c r="H2666" s="10">
        <v>779612</v>
      </c>
      <c r="I2666" s="10">
        <v>589198</v>
      </c>
      <c r="J2666" s="10">
        <v>220564</v>
      </c>
      <c r="K2666" s="10">
        <v>727079</v>
      </c>
      <c r="L2666" s="10">
        <v>546527</v>
      </c>
      <c r="M2666" s="10">
        <v>188953</v>
      </c>
      <c r="N2666" s="10">
        <v>3051933</v>
      </c>
    </row>
    <row r="2667" spans="1:14">
      <c r="A2667" s="163">
        <v>817102</v>
      </c>
      <c r="B2667" s="164">
        <v>817102</v>
      </c>
      <c r="C2667" s="353" t="s">
        <v>3517</v>
      </c>
      <c r="D2667" s="353"/>
      <c r="E2667" s="353"/>
      <c r="F2667" s="353"/>
      <c r="G2667" s="164">
        <v>134</v>
      </c>
      <c r="H2667" s="10">
        <v>779612</v>
      </c>
      <c r="I2667" s="10">
        <v>589198</v>
      </c>
      <c r="J2667" s="10">
        <v>220564</v>
      </c>
      <c r="K2667" s="10">
        <v>727079</v>
      </c>
      <c r="L2667" s="10">
        <v>546527</v>
      </c>
      <c r="M2667" s="10">
        <v>188953</v>
      </c>
      <c r="N2667" s="10">
        <v>3051933</v>
      </c>
    </row>
    <row r="2668" spans="1:14">
      <c r="A2668" s="163">
        <v>817202</v>
      </c>
      <c r="B2668" s="164">
        <v>817202</v>
      </c>
      <c r="C2668" s="353" t="s">
        <v>3518</v>
      </c>
      <c r="D2668" s="353"/>
      <c r="E2668" s="353"/>
      <c r="F2668" s="353"/>
      <c r="G2668" s="164">
        <v>134</v>
      </c>
      <c r="H2668" s="10">
        <v>779612</v>
      </c>
      <c r="I2668" s="10">
        <v>589198</v>
      </c>
      <c r="J2668" s="10">
        <v>220564</v>
      </c>
      <c r="K2668" s="10">
        <v>727079</v>
      </c>
      <c r="L2668" s="10">
        <v>546527</v>
      </c>
      <c r="M2668" s="10">
        <v>188953</v>
      </c>
      <c r="N2668" s="10">
        <v>3051933</v>
      </c>
    </row>
    <row r="2669" spans="1:14">
      <c r="A2669" s="163">
        <v>817203</v>
      </c>
      <c r="B2669" s="164">
        <v>817203</v>
      </c>
      <c r="C2669" s="353" t="s">
        <v>3519</v>
      </c>
      <c r="D2669" s="353"/>
      <c r="E2669" s="353"/>
      <c r="F2669" s="353"/>
      <c r="G2669" s="164">
        <v>105</v>
      </c>
      <c r="H2669" s="10">
        <v>610890</v>
      </c>
      <c r="I2669" s="10">
        <v>461685</v>
      </c>
      <c r="J2669" s="10">
        <v>172830</v>
      </c>
      <c r="K2669" s="10">
        <v>579390</v>
      </c>
      <c r="L2669" s="10">
        <v>480958</v>
      </c>
      <c r="M2669" s="10">
        <v>188953</v>
      </c>
      <c r="N2669" s="10">
        <v>2494706</v>
      </c>
    </row>
    <row r="2670" spans="1:14">
      <c r="A2670" s="163">
        <v>817302</v>
      </c>
      <c r="B2670" s="164">
        <v>817302</v>
      </c>
      <c r="C2670" s="353" t="s">
        <v>3520</v>
      </c>
      <c r="D2670" s="353"/>
      <c r="E2670" s="353"/>
      <c r="F2670" s="353"/>
      <c r="G2670" s="164">
        <v>150</v>
      </c>
      <c r="H2670" s="10">
        <v>872700</v>
      </c>
      <c r="I2670" s="10">
        <v>659550</v>
      </c>
      <c r="J2670" s="10">
        <v>246900</v>
      </c>
      <c r="K2670" s="10">
        <v>727079</v>
      </c>
      <c r="L2670" s="10">
        <v>546527</v>
      </c>
      <c r="M2670" s="10">
        <v>188953</v>
      </c>
      <c r="N2670" s="10">
        <v>3241709</v>
      </c>
    </row>
    <row r="2671" spans="1:14">
      <c r="A2671" s="163">
        <v>817901</v>
      </c>
      <c r="B2671" s="164">
        <v>817901</v>
      </c>
      <c r="C2671" s="353" t="s">
        <v>3521</v>
      </c>
      <c r="D2671" s="353"/>
      <c r="E2671" s="353"/>
      <c r="F2671" s="353"/>
      <c r="G2671" s="164">
        <v>105</v>
      </c>
      <c r="H2671" s="10">
        <v>610890</v>
      </c>
      <c r="I2671" s="10">
        <v>461685</v>
      </c>
      <c r="J2671" s="10">
        <v>172830</v>
      </c>
      <c r="K2671" s="10">
        <v>579390</v>
      </c>
      <c r="L2671" s="10">
        <v>480958</v>
      </c>
      <c r="M2671" s="10">
        <v>188953</v>
      </c>
      <c r="N2671" s="10">
        <v>2494706</v>
      </c>
    </row>
    <row r="2672" spans="1:14">
      <c r="A2672" s="163">
        <v>804401</v>
      </c>
      <c r="B2672" s="164">
        <v>804401</v>
      </c>
      <c r="C2672" s="353" t="s">
        <v>3522</v>
      </c>
      <c r="D2672" s="353"/>
      <c r="E2672" s="353"/>
      <c r="F2672" s="353"/>
      <c r="G2672" s="164">
        <v>94</v>
      </c>
      <c r="H2672" s="10">
        <v>546892</v>
      </c>
      <c r="I2672" s="10">
        <v>413318</v>
      </c>
      <c r="J2672" s="10">
        <v>154724</v>
      </c>
      <c r="K2672" s="10">
        <v>564179</v>
      </c>
      <c r="L2672" s="10">
        <v>425946</v>
      </c>
      <c r="M2672" s="10">
        <v>188953</v>
      </c>
      <c r="N2672" s="10">
        <v>2294012</v>
      </c>
    </row>
    <row r="2673" spans="1:14">
      <c r="A2673" s="163">
        <v>804501</v>
      </c>
      <c r="B2673" s="164">
        <v>804501</v>
      </c>
      <c r="C2673" s="353" t="s">
        <v>3523</v>
      </c>
      <c r="D2673" s="353"/>
      <c r="E2673" s="353"/>
      <c r="F2673" s="353"/>
      <c r="G2673" s="166">
        <v>85</v>
      </c>
      <c r="H2673" s="10">
        <v>494530</v>
      </c>
      <c r="I2673" s="10">
        <v>373745</v>
      </c>
      <c r="J2673" s="10">
        <v>139910</v>
      </c>
      <c r="K2673" s="10">
        <v>505708</v>
      </c>
      <c r="L2673" s="10">
        <v>370599</v>
      </c>
      <c r="M2673" s="10">
        <v>188953</v>
      </c>
      <c r="N2673" s="10">
        <v>2073445</v>
      </c>
    </row>
    <row r="2674" spans="1:14">
      <c r="A2674" s="163">
        <v>817206</v>
      </c>
      <c r="B2674" s="164">
        <v>817206</v>
      </c>
      <c r="C2674" s="353" t="s">
        <v>3524</v>
      </c>
      <c r="D2674" s="353"/>
      <c r="E2674" s="353"/>
      <c r="F2674" s="353"/>
      <c r="G2674" s="164">
        <v>134</v>
      </c>
      <c r="H2674" s="10">
        <v>779612</v>
      </c>
      <c r="I2674" s="10">
        <v>589198</v>
      </c>
      <c r="J2674" s="10">
        <v>220564</v>
      </c>
      <c r="K2674" s="10">
        <v>727079</v>
      </c>
      <c r="L2674" s="10">
        <v>546527</v>
      </c>
      <c r="M2674" s="10">
        <v>188953</v>
      </c>
      <c r="N2674" s="10">
        <v>3051933</v>
      </c>
    </row>
    <row r="2675" spans="1:14">
      <c r="A2675" s="163">
        <v>819331</v>
      </c>
      <c r="B2675" s="164">
        <v>819331</v>
      </c>
      <c r="C2675" s="353" t="s">
        <v>3525</v>
      </c>
      <c r="D2675" s="353"/>
      <c r="E2675" s="353"/>
      <c r="F2675" s="353"/>
      <c r="G2675" s="164">
        <v>114</v>
      </c>
      <c r="H2675" s="10">
        <v>663252</v>
      </c>
      <c r="I2675" s="10">
        <v>501258</v>
      </c>
      <c r="J2675" s="10">
        <v>187644</v>
      </c>
      <c r="K2675" s="10">
        <v>597058</v>
      </c>
      <c r="L2675" s="10">
        <v>511404</v>
      </c>
      <c r="M2675" s="10">
        <v>188953</v>
      </c>
      <c r="N2675" s="10">
        <v>2649569</v>
      </c>
    </row>
    <row r="2676" spans="1:14">
      <c r="A2676" s="163">
        <v>819332</v>
      </c>
      <c r="B2676" s="164">
        <v>819332</v>
      </c>
      <c r="C2676" s="353" t="s">
        <v>3526</v>
      </c>
      <c r="D2676" s="353"/>
      <c r="E2676" s="353"/>
      <c r="F2676" s="353"/>
      <c r="G2676" s="164">
        <v>114</v>
      </c>
      <c r="H2676" s="10">
        <v>663252</v>
      </c>
      <c r="I2676" s="10">
        <v>501258</v>
      </c>
      <c r="J2676" s="10">
        <v>187644</v>
      </c>
      <c r="K2676" s="10">
        <v>597058</v>
      </c>
      <c r="L2676" s="10">
        <v>511404</v>
      </c>
      <c r="M2676" s="10">
        <v>188953</v>
      </c>
      <c r="N2676" s="10">
        <v>2649569</v>
      </c>
    </row>
    <row r="2677" spans="1:14">
      <c r="A2677" s="163">
        <v>828910</v>
      </c>
      <c r="B2677" s="164">
        <v>828910</v>
      </c>
      <c r="C2677" s="353" t="s">
        <v>3527</v>
      </c>
      <c r="D2677" s="353"/>
      <c r="E2677" s="353"/>
      <c r="F2677" s="353"/>
      <c r="G2677" s="164">
        <v>134</v>
      </c>
      <c r="H2677" s="10">
        <v>779612</v>
      </c>
      <c r="I2677" s="10">
        <v>589198</v>
      </c>
      <c r="J2677" s="10">
        <v>220564</v>
      </c>
      <c r="K2677" s="10">
        <v>727079</v>
      </c>
      <c r="L2677" s="10">
        <v>546527</v>
      </c>
      <c r="M2677" s="10">
        <v>188953</v>
      </c>
      <c r="N2677" s="10">
        <v>3051933</v>
      </c>
    </row>
    <row r="2678" spans="1:14">
      <c r="A2678" s="163">
        <v>807401</v>
      </c>
      <c r="B2678" s="164">
        <v>807401</v>
      </c>
      <c r="C2678" s="353" t="s">
        <v>3528</v>
      </c>
      <c r="D2678" s="353"/>
      <c r="E2678" s="353"/>
      <c r="F2678" s="353"/>
      <c r="G2678" s="164">
        <v>80</v>
      </c>
      <c r="H2678" s="10">
        <v>465440</v>
      </c>
      <c r="I2678" s="10">
        <v>351760</v>
      </c>
      <c r="J2678" s="10">
        <v>131680</v>
      </c>
      <c r="K2678" s="10">
        <v>447888</v>
      </c>
      <c r="L2678" s="10">
        <v>345615</v>
      </c>
      <c r="M2678" s="10">
        <v>188953</v>
      </c>
      <c r="N2678" s="10">
        <v>1931336</v>
      </c>
    </row>
    <row r="2679" spans="1:14">
      <c r="A2679" s="163">
        <v>807402</v>
      </c>
      <c r="B2679" s="164">
        <v>807402</v>
      </c>
      <c r="C2679" s="353" t="s">
        <v>3529</v>
      </c>
      <c r="D2679" s="353"/>
      <c r="E2679" s="353"/>
      <c r="F2679" s="353"/>
      <c r="G2679" s="164">
        <v>67</v>
      </c>
      <c r="H2679" s="10">
        <v>389806</v>
      </c>
      <c r="I2679" s="10">
        <v>294599</v>
      </c>
      <c r="J2679" s="10">
        <v>110282</v>
      </c>
      <c r="K2679" s="10">
        <v>376467</v>
      </c>
      <c r="L2679" s="10">
        <v>321066</v>
      </c>
      <c r="M2679" s="10">
        <v>188953</v>
      </c>
      <c r="N2679" s="10">
        <v>1681173</v>
      </c>
    </row>
    <row r="2680" spans="1:14">
      <c r="A2680" s="163">
        <v>807403</v>
      </c>
      <c r="B2680" s="164">
        <v>807403</v>
      </c>
      <c r="C2680" s="353" t="s">
        <v>3530</v>
      </c>
      <c r="D2680" s="353"/>
      <c r="E2680" s="353"/>
      <c r="F2680" s="353"/>
      <c r="G2680" s="164">
        <v>87</v>
      </c>
      <c r="H2680" s="10">
        <v>506166</v>
      </c>
      <c r="I2680" s="10">
        <v>382539</v>
      </c>
      <c r="J2680" s="10">
        <v>143202</v>
      </c>
      <c r="K2680" s="10">
        <v>505708</v>
      </c>
      <c r="L2680" s="10">
        <v>370599</v>
      </c>
      <c r="M2680" s="10">
        <v>188953</v>
      </c>
      <c r="N2680" s="10">
        <v>2097167</v>
      </c>
    </row>
    <row r="2681" spans="1:14">
      <c r="A2681" s="163">
        <v>823101</v>
      </c>
      <c r="B2681" s="164">
        <v>823101</v>
      </c>
      <c r="C2681" s="353" t="s">
        <v>3531</v>
      </c>
      <c r="D2681" s="353"/>
      <c r="E2681" s="353"/>
      <c r="F2681" s="353"/>
      <c r="G2681" s="164">
        <v>80</v>
      </c>
      <c r="H2681" s="10">
        <v>465440</v>
      </c>
      <c r="I2681" s="10">
        <v>351760</v>
      </c>
      <c r="J2681" s="10">
        <v>131680</v>
      </c>
      <c r="K2681" s="10">
        <v>447888</v>
      </c>
      <c r="L2681" s="10">
        <v>345615</v>
      </c>
      <c r="M2681" s="10">
        <v>188953</v>
      </c>
      <c r="N2681" s="10">
        <v>1931336</v>
      </c>
    </row>
    <row r="2682" spans="1:14">
      <c r="A2682" s="163">
        <v>823301</v>
      </c>
      <c r="B2682" s="164">
        <v>823301</v>
      </c>
      <c r="C2682" s="353" t="s">
        <v>3532</v>
      </c>
      <c r="D2682" s="353"/>
      <c r="E2682" s="353"/>
      <c r="F2682" s="353"/>
      <c r="G2682" s="164">
        <v>87</v>
      </c>
      <c r="H2682" s="10">
        <v>506166</v>
      </c>
      <c r="I2682" s="10">
        <v>382539</v>
      </c>
      <c r="J2682" s="10">
        <v>143202</v>
      </c>
      <c r="K2682" s="10">
        <v>505708</v>
      </c>
      <c r="L2682" s="10">
        <v>370599</v>
      </c>
      <c r="M2682" s="10">
        <v>188953</v>
      </c>
      <c r="N2682" s="10">
        <v>2097167</v>
      </c>
    </row>
    <row r="2683" spans="1:14">
      <c r="A2683" s="163">
        <v>823303</v>
      </c>
      <c r="B2683" s="164">
        <v>823303</v>
      </c>
      <c r="C2683" s="353" t="s">
        <v>3533</v>
      </c>
      <c r="D2683" s="353"/>
      <c r="E2683" s="353"/>
      <c r="F2683" s="353"/>
      <c r="G2683" s="164">
        <v>107</v>
      </c>
      <c r="H2683" s="10">
        <v>622526</v>
      </c>
      <c r="I2683" s="10">
        <v>470479</v>
      </c>
      <c r="J2683" s="10">
        <v>176122</v>
      </c>
      <c r="K2683" s="10">
        <v>579390</v>
      </c>
      <c r="L2683" s="10">
        <v>480958</v>
      </c>
      <c r="M2683" s="10">
        <v>188953</v>
      </c>
      <c r="N2683" s="10">
        <v>2518428</v>
      </c>
    </row>
    <row r="2684" spans="1:14">
      <c r="A2684" s="163">
        <v>820401</v>
      </c>
      <c r="B2684" s="164">
        <v>820401</v>
      </c>
      <c r="C2684" s="353" t="s">
        <v>3534</v>
      </c>
      <c r="D2684" s="353"/>
      <c r="E2684" s="353"/>
      <c r="F2684" s="353"/>
      <c r="G2684" s="164">
        <v>74</v>
      </c>
      <c r="H2684" s="10">
        <v>430532</v>
      </c>
      <c r="I2684" s="10">
        <v>325378</v>
      </c>
      <c r="J2684" s="10">
        <v>121804</v>
      </c>
      <c r="K2684" s="10">
        <v>447888</v>
      </c>
      <c r="L2684" s="10">
        <v>345615</v>
      </c>
      <c r="M2684" s="10">
        <v>188953</v>
      </c>
      <c r="N2684" s="10">
        <v>1860170</v>
      </c>
    </row>
    <row r="2685" spans="1:14">
      <c r="A2685" s="163">
        <v>821201</v>
      </c>
      <c r="B2685" s="164">
        <v>821201</v>
      </c>
      <c r="C2685" s="353" t="s">
        <v>3535</v>
      </c>
      <c r="D2685" s="353"/>
      <c r="E2685" s="353"/>
      <c r="F2685" s="353"/>
      <c r="G2685" s="164">
        <v>74</v>
      </c>
      <c r="H2685" s="10">
        <v>430532</v>
      </c>
      <c r="I2685" s="10">
        <v>325378</v>
      </c>
      <c r="J2685" s="10">
        <v>121804</v>
      </c>
      <c r="K2685" s="10">
        <v>447888</v>
      </c>
      <c r="L2685" s="10">
        <v>345615</v>
      </c>
      <c r="M2685" s="10">
        <v>188953</v>
      </c>
      <c r="N2685" s="10">
        <v>1860170</v>
      </c>
    </row>
    <row r="2686" spans="1:14">
      <c r="A2686" s="163">
        <v>823501</v>
      </c>
      <c r="B2686" s="164">
        <v>823501</v>
      </c>
      <c r="C2686" s="353" t="s">
        <v>3536</v>
      </c>
      <c r="D2686" s="353"/>
      <c r="E2686" s="353"/>
      <c r="F2686" s="353"/>
      <c r="G2686" s="164">
        <v>120</v>
      </c>
      <c r="H2686" s="10">
        <v>698160</v>
      </c>
      <c r="I2686" s="10">
        <v>527640</v>
      </c>
      <c r="J2686" s="10">
        <v>197520</v>
      </c>
      <c r="K2686" s="10">
        <v>597058</v>
      </c>
      <c r="L2686" s="10">
        <v>511404</v>
      </c>
      <c r="M2686" s="10">
        <v>188953</v>
      </c>
      <c r="N2686" s="10">
        <v>2720735</v>
      </c>
    </row>
    <row r="2687" spans="1:14">
      <c r="A2687" s="163">
        <v>823502</v>
      </c>
      <c r="B2687" s="164">
        <v>823502</v>
      </c>
      <c r="C2687" s="353" t="s">
        <v>3537</v>
      </c>
      <c r="D2687" s="353"/>
      <c r="E2687" s="353"/>
      <c r="F2687" s="353"/>
      <c r="G2687" s="164">
        <v>107</v>
      </c>
      <c r="H2687" s="10">
        <v>622526</v>
      </c>
      <c r="I2687" s="10">
        <v>470479</v>
      </c>
      <c r="J2687" s="10">
        <v>176122</v>
      </c>
      <c r="K2687" s="10">
        <v>579390</v>
      </c>
      <c r="L2687" s="10">
        <v>480958</v>
      </c>
      <c r="M2687" s="10">
        <v>188953</v>
      </c>
      <c r="N2687" s="10">
        <v>2518428</v>
      </c>
    </row>
    <row r="2688" spans="1:14" ht="24">
      <c r="A2688" s="163">
        <v>827104</v>
      </c>
      <c r="B2688" s="167">
        <v>827104</v>
      </c>
      <c r="C2688" s="351" t="s">
        <v>3538</v>
      </c>
      <c r="D2688" s="351"/>
      <c r="E2688" s="351"/>
      <c r="F2688" s="351"/>
      <c r="G2688" s="164">
        <v>200</v>
      </c>
      <c r="H2688" s="10">
        <v>1163600</v>
      </c>
      <c r="I2688" s="10">
        <v>879400</v>
      </c>
      <c r="J2688" s="10">
        <v>329200</v>
      </c>
      <c r="K2688" s="10">
        <v>963288</v>
      </c>
      <c r="L2688" s="10" t="s">
        <v>440</v>
      </c>
      <c r="M2688" s="10">
        <v>188953</v>
      </c>
      <c r="N2688" s="10">
        <v>3524441</v>
      </c>
    </row>
    <row r="2689" spans="1:14">
      <c r="A2689" s="163">
        <v>44518</v>
      </c>
      <c r="B2689" s="164" t="s">
        <v>3539</v>
      </c>
      <c r="C2689" s="353" t="s">
        <v>3540</v>
      </c>
      <c r="D2689" s="353"/>
      <c r="E2689" s="353"/>
      <c r="F2689" s="353"/>
      <c r="G2689" s="164">
        <v>107</v>
      </c>
      <c r="H2689" s="10">
        <v>622526</v>
      </c>
      <c r="I2689" s="10">
        <v>470479</v>
      </c>
      <c r="J2689" s="10">
        <v>176122</v>
      </c>
      <c r="K2689" s="10">
        <v>579390</v>
      </c>
      <c r="L2689" s="10">
        <v>480958</v>
      </c>
      <c r="M2689" s="10">
        <v>188953</v>
      </c>
      <c r="N2689" s="10">
        <v>2518428</v>
      </c>
    </row>
    <row r="2690" spans="1:14">
      <c r="A2690" s="163">
        <v>44519</v>
      </c>
      <c r="B2690" s="164" t="s">
        <v>3541</v>
      </c>
      <c r="C2690" s="353" t="s">
        <v>3542</v>
      </c>
      <c r="D2690" s="353"/>
      <c r="E2690" s="353"/>
      <c r="F2690" s="353"/>
      <c r="G2690" s="164">
        <v>114</v>
      </c>
      <c r="H2690" s="10">
        <v>663252</v>
      </c>
      <c r="I2690" s="10">
        <v>501258</v>
      </c>
      <c r="J2690" s="10">
        <v>187644</v>
      </c>
      <c r="K2690" s="10">
        <v>597058</v>
      </c>
      <c r="L2690" s="10">
        <v>511404</v>
      </c>
      <c r="M2690" s="10">
        <v>188953</v>
      </c>
      <c r="N2690" s="10">
        <v>2649569</v>
      </c>
    </row>
    <row r="2691" spans="1:14">
      <c r="A2691" s="163">
        <v>40719</v>
      </c>
      <c r="B2691" s="164" t="s">
        <v>3543</v>
      </c>
      <c r="C2691" s="353" t="s">
        <v>3544</v>
      </c>
      <c r="D2691" s="353"/>
      <c r="E2691" s="353"/>
      <c r="F2691" s="353"/>
      <c r="G2691" s="164">
        <v>90</v>
      </c>
      <c r="H2691" s="10">
        <v>523620</v>
      </c>
      <c r="I2691" s="10">
        <v>395730</v>
      </c>
      <c r="J2691" s="10">
        <v>148140</v>
      </c>
      <c r="K2691" s="10">
        <v>505708</v>
      </c>
      <c r="L2691" s="10">
        <v>370599</v>
      </c>
      <c r="M2691" s="10">
        <v>188953</v>
      </c>
      <c r="N2691" s="10">
        <v>2132750</v>
      </c>
    </row>
    <row r="2692" spans="1:14">
      <c r="A2692" s="163">
        <v>40720</v>
      </c>
      <c r="B2692" s="164" t="s">
        <v>3545</v>
      </c>
      <c r="C2692" s="353" t="s">
        <v>3546</v>
      </c>
      <c r="D2692" s="353"/>
      <c r="E2692" s="353"/>
      <c r="F2692" s="353"/>
      <c r="G2692" s="164">
        <v>90</v>
      </c>
      <c r="H2692" s="10">
        <v>523620</v>
      </c>
      <c r="I2692" s="10">
        <v>395730</v>
      </c>
      <c r="J2692" s="10">
        <v>148140</v>
      </c>
      <c r="K2692" s="10">
        <v>505708</v>
      </c>
      <c r="L2692" s="10">
        <v>370599</v>
      </c>
      <c r="M2692" s="10">
        <v>188953</v>
      </c>
      <c r="N2692" s="10">
        <v>2132750</v>
      </c>
    </row>
    <row r="2693" spans="1:14">
      <c r="A2693" s="163">
        <v>40721</v>
      </c>
      <c r="B2693" s="164" t="s">
        <v>3547</v>
      </c>
      <c r="C2693" s="353" t="s">
        <v>3548</v>
      </c>
      <c r="D2693" s="353"/>
      <c r="E2693" s="353"/>
      <c r="F2693" s="353"/>
      <c r="G2693" s="164">
        <v>105</v>
      </c>
      <c r="H2693" s="10">
        <v>610890</v>
      </c>
      <c r="I2693" s="10">
        <v>461685</v>
      </c>
      <c r="J2693" s="10">
        <v>172830</v>
      </c>
      <c r="K2693" s="10">
        <v>579390</v>
      </c>
      <c r="L2693" s="10">
        <v>480958</v>
      </c>
      <c r="M2693" s="10">
        <v>188953</v>
      </c>
      <c r="N2693" s="10">
        <v>2494706</v>
      </c>
    </row>
    <row r="2694" spans="1:14">
      <c r="A2694" s="163">
        <v>40722</v>
      </c>
      <c r="B2694" s="164" t="s">
        <v>3549</v>
      </c>
      <c r="C2694" s="353" t="s">
        <v>3550</v>
      </c>
      <c r="D2694" s="353"/>
      <c r="E2694" s="353"/>
      <c r="F2694" s="353"/>
      <c r="G2694" s="164">
        <v>105</v>
      </c>
      <c r="H2694" s="10">
        <v>610890</v>
      </c>
      <c r="I2694" s="10">
        <v>461685</v>
      </c>
      <c r="J2694" s="10">
        <v>172830</v>
      </c>
      <c r="K2694" s="10">
        <v>579390</v>
      </c>
      <c r="L2694" s="10">
        <v>480958</v>
      </c>
      <c r="M2694" s="10">
        <v>188953</v>
      </c>
      <c r="N2694" s="10">
        <v>2494706</v>
      </c>
    </row>
    <row r="2695" spans="1:14">
      <c r="A2695" s="163">
        <v>40725</v>
      </c>
      <c r="B2695" s="164" t="s">
        <v>3551</v>
      </c>
      <c r="C2695" s="353" t="s">
        <v>3552</v>
      </c>
      <c r="D2695" s="353"/>
      <c r="E2695" s="353"/>
      <c r="F2695" s="353"/>
      <c r="G2695" s="164">
        <v>105</v>
      </c>
      <c r="H2695" s="10">
        <v>610890</v>
      </c>
      <c r="I2695" s="10">
        <v>461685</v>
      </c>
      <c r="J2695" s="10">
        <v>172830</v>
      </c>
      <c r="K2695" s="10">
        <v>579390</v>
      </c>
      <c r="L2695" s="10">
        <v>480958</v>
      </c>
      <c r="M2695" s="10">
        <v>188953</v>
      </c>
      <c r="N2695" s="10">
        <v>2494706</v>
      </c>
    </row>
    <row r="2696" spans="1:14">
      <c r="A2696" s="163">
        <v>40726</v>
      </c>
      <c r="B2696" s="164" t="s">
        <v>3553</v>
      </c>
      <c r="C2696" s="353" t="s">
        <v>3554</v>
      </c>
      <c r="D2696" s="353"/>
      <c r="E2696" s="353"/>
      <c r="F2696" s="353"/>
      <c r="G2696" s="164">
        <v>105</v>
      </c>
      <c r="H2696" s="10">
        <v>610890</v>
      </c>
      <c r="I2696" s="10">
        <v>461685</v>
      </c>
      <c r="J2696" s="10">
        <v>172830</v>
      </c>
      <c r="K2696" s="10">
        <v>579390</v>
      </c>
      <c r="L2696" s="10">
        <v>480958</v>
      </c>
      <c r="M2696" s="10">
        <v>188953</v>
      </c>
      <c r="N2696" s="10">
        <v>2494706</v>
      </c>
    </row>
    <row r="2697" spans="1:14">
      <c r="A2697" s="163">
        <v>43105</v>
      </c>
      <c r="B2697" s="164" t="s">
        <v>3555</v>
      </c>
      <c r="C2697" s="353" t="s">
        <v>3556</v>
      </c>
      <c r="D2697" s="353"/>
      <c r="E2697" s="353"/>
      <c r="F2697" s="353"/>
      <c r="G2697" s="164">
        <v>80</v>
      </c>
      <c r="H2697" s="10">
        <v>465440</v>
      </c>
      <c r="I2697" s="10">
        <v>351760</v>
      </c>
      <c r="J2697" s="10">
        <v>131680</v>
      </c>
      <c r="K2697" s="10">
        <v>447888</v>
      </c>
      <c r="L2697" s="10">
        <v>345615</v>
      </c>
      <c r="M2697" s="10">
        <v>188953</v>
      </c>
      <c r="N2697" s="10">
        <v>1931336</v>
      </c>
    </row>
    <row r="2698" spans="1:14">
      <c r="A2698" s="163">
        <v>43106</v>
      </c>
      <c r="B2698" s="164" t="s">
        <v>3557</v>
      </c>
      <c r="C2698" s="353" t="s">
        <v>3558</v>
      </c>
      <c r="D2698" s="353"/>
      <c r="E2698" s="353"/>
      <c r="F2698" s="353"/>
      <c r="G2698" s="164">
        <v>70</v>
      </c>
      <c r="H2698" s="10">
        <v>407260</v>
      </c>
      <c r="I2698" s="10">
        <v>307790</v>
      </c>
      <c r="J2698" s="10">
        <v>115220</v>
      </c>
      <c r="K2698" s="10">
        <v>376467</v>
      </c>
      <c r="L2698" s="10">
        <v>321066</v>
      </c>
      <c r="M2698" s="10">
        <v>188953</v>
      </c>
      <c r="N2698" s="10">
        <v>1716756</v>
      </c>
    </row>
    <row r="2699" spans="1:14">
      <c r="A2699" s="163">
        <v>42314</v>
      </c>
      <c r="B2699" s="164" t="s">
        <v>3559</v>
      </c>
      <c r="C2699" s="353" t="s">
        <v>3560</v>
      </c>
      <c r="D2699" s="353"/>
      <c r="E2699" s="353"/>
      <c r="F2699" s="353"/>
      <c r="G2699" s="164">
        <v>80</v>
      </c>
      <c r="H2699" s="10">
        <v>465440</v>
      </c>
      <c r="I2699" s="10">
        <v>351760</v>
      </c>
      <c r="J2699" s="10">
        <v>131680</v>
      </c>
      <c r="K2699" s="10">
        <v>447888</v>
      </c>
      <c r="L2699" s="10">
        <v>345615</v>
      </c>
      <c r="M2699" s="10">
        <v>188953</v>
      </c>
      <c r="N2699" s="10">
        <v>1931336</v>
      </c>
    </row>
    <row r="2700" spans="1:14">
      <c r="A2700" s="163">
        <v>42315</v>
      </c>
      <c r="B2700" s="164" t="s">
        <v>3561</v>
      </c>
      <c r="C2700" s="353" t="s">
        <v>3562</v>
      </c>
      <c r="D2700" s="353"/>
      <c r="E2700" s="353"/>
      <c r="F2700" s="353"/>
      <c r="G2700" s="164">
        <v>75</v>
      </c>
      <c r="H2700" s="10">
        <v>436350</v>
      </c>
      <c r="I2700" s="10">
        <v>329775</v>
      </c>
      <c r="J2700" s="10">
        <v>123450</v>
      </c>
      <c r="K2700" s="10">
        <v>447888</v>
      </c>
      <c r="L2700" s="10">
        <v>345615</v>
      </c>
      <c r="M2700" s="10">
        <v>188953</v>
      </c>
      <c r="N2700" s="10">
        <v>1872031</v>
      </c>
    </row>
    <row r="2701" spans="1:14">
      <c r="A2701" s="163">
        <v>53201</v>
      </c>
      <c r="B2701" s="164" t="s">
        <v>3563</v>
      </c>
      <c r="C2701" s="353" t="s">
        <v>3564</v>
      </c>
      <c r="D2701" s="353"/>
      <c r="E2701" s="353"/>
      <c r="F2701" s="353"/>
      <c r="G2701" s="164">
        <v>165</v>
      </c>
      <c r="H2701" s="10">
        <v>959970</v>
      </c>
      <c r="I2701" s="10">
        <v>725505</v>
      </c>
      <c r="J2701" s="10">
        <v>271590</v>
      </c>
      <c r="K2701" s="10">
        <v>798418</v>
      </c>
      <c r="L2701" s="10">
        <v>596414</v>
      </c>
      <c r="M2701" s="10">
        <v>188953</v>
      </c>
      <c r="N2701" s="10">
        <v>3540850</v>
      </c>
    </row>
    <row r="2702" spans="1:14">
      <c r="A2702" s="163">
        <v>53202</v>
      </c>
      <c r="B2702" s="164" t="s">
        <v>3565</v>
      </c>
      <c r="C2702" s="353" t="s">
        <v>3566</v>
      </c>
      <c r="D2702" s="353"/>
      <c r="E2702" s="353"/>
      <c r="F2702" s="353"/>
      <c r="G2702" s="164">
        <v>165</v>
      </c>
      <c r="H2702" s="10">
        <v>959970</v>
      </c>
      <c r="I2702" s="10">
        <v>725505</v>
      </c>
      <c r="J2702" s="10">
        <v>271590</v>
      </c>
      <c r="K2702" s="10">
        <v>798418</v>
      </c>
      <c r="L2702" s="10">
        <v>596414</v>
      </c>
      <c r="M2702" s="10">
        <v>188953</v>
      </c>
      <c r="N2702" s="10">
        <v>3540850</v>
      </c>
    </row>
    <row r="2703" spans="1:14">
      <c r="A2703" s="163">
        <v>53203</v>
      </c>
      <c r="B2703" s="164" t="s">
        <v>3567</v>
      </c>
      <c r="C2703" s="353" t="s">
        <v>3568</v>
      </c>
      <c r="D2703" s="353"/>
      <c r="E2703" s="353"/>
      <c r="F2703" s="353"/>
      <c r="G2703" s="164">
        <v>165</v>
      </c>
      <c r="H2703" s="10">
        <v>959970</v>
      </c>
      <c r="I2703" s="10">
        <v>725505</v>
      </c>
      <c r="J2703" s="10">
        <v>271590</v>
      </c>
      <c r="K2703" s="10">
        <v>798418</v>
      </c>
      <c r="L2703" s="10">
        <v>596414</v>
      </c>
      <c r="M2703" s="10">
        <v>188953</v>
      </c>
      <c r="N2703" s="10">
        <v>3540850</v>
      </c>
    </row>
    <row r="2704" spans="1:14">
      <c r="A2704" s="163">
        <v>53204</v>
      </c>
      <c r="B2704" s="164" t="s">
        <v>3569</v>
      </c>
      <c r="C2704" s="353" t="s">
        <v>3570</v>
      </c>
      <c r="D2704" s="353"/>
      <c r="E2704" s="353"/>
      <c r="F2704" s="353"/>
      <c r="G2704" s="164">
        <v>165</v>
      </c>
      <c r="H2704" s="10">
        <v>959970</v>
      </c>
      <c r="I2704" s="10">
        <v>725505</v>
      </c>
      <c r="J2704" s="10">
        <v>271590</v>
      </c>
      <c r="K2704" s="10">
        <v>798418</v>
      </c>
      <c r="L2704" s="10">
        <v>596414</v>
      </c>
      <c r="M2704" s="10">
        <v>188953</v>
      </c>
      <c r="N2704" s="10">
        <v>3540850</v>
      </c>
    </row>
    <row r="2705" spans="1:14">
      <c r="A2705" s="163">
        <v>53205</v>
      </c>
      <c r="B2705" s="164" t="s">
        <v>3571</v>
      </c>
      <c r="C2705" s="353" t="s">
        <v>3572</v>
      </c>
      <c r="D2705" s="353"/>
      <c r="E2705" s="353"/>
      <c r="F2705" s="353"/>
      <c r="G2705" s="164">
        <v>165</v>
      </c>
      <c r="H2705" s="10">
        <v>959970</v>
      </c>
      <c r="I2705" s="10">
        <v>725505</v>
      </c>
      <c r="J2705" s="10">
        <v>271590</v>
      </c>
      <c r="K2705" s="10">
        <v>798418</v>
      </c>
      <c r="L2705" s="10">
        <v>596414</v>
      </c>
      <c r="M2705" s="10">
        <v>188953</v>
      </c>
      <c r="N2705" s="10">
        <v>3540850</v>
      </c>
    </row>
    <row r="2706" spans="1:14">
      <c r="A2706" s="163">
        <v>53206</v>
      </c>
      <c r="B2706" s="164" t="s">
        <v>3573</v>
      </c>
      <c r="C2706" s="353" t="s">
        <v>3574</v>
      </c>
      <c r="D2706" s="353"/>
      <c r="E2706" s="353"/>
      <c r="F2706" s="353"/>
      <c r="G2706" s="164">
        <v>165</v>
      </c>
      <c r="H2706" s="10">
        <v>959970</v>
      </c>
      <c r="I2706" s="10">
        <v>725505</v>
      </c>
      <c r="J2706" s="10">
        <v>271590</v>
      </c>
      <c r="K2706" s="10">
        <v>798418</v>
      </c>
      <c r="L2706" s="10">
        <v>596414</v>
      </c>
      <c r="M2706" s="10">
        <v>188953</v>
      </c>
      <c r="N2706" s="10">
        <v>3540850</v>
      </c>
    </row>
    <row r="2707" spans="1:14" ht="24">
      <c r="A2707" s="163">
        <v>54101</v>
      </c>
      <c r="B2707" s="164" t="s">
        <v>3575</v>
      </c>
      <c r="C2707" s="353" t="s">
        <v>3576</v>
      </c>
      <c r="D2707" s="353"/>
      <c r="E2707" s="353"/>
      <c r="F2707" s="353"/>
      <c r="G2707" s="164">
        <v>300</v>
      </c>
      <c r="H2707" s="10">
        <v>1745400</v>
      </c>
      <c r="I2707" s="10">
        <v>1319100</v>
      </c>
      <c r="J2707" s="10">
        <v>493800</v>
      </c>
      <c r="K2707" s="10">
        <v>1564130</v>
      </c>
      <c r="L2707" s="10" t="s">
        <v>440</v>
      </c>
      <c r="M2707" s="10">
        <v>188953</v>
      </c>
      <c r="N2707" s="10">
        <v>5311383</v>
      </c>
    </row>
    <row r="2708" spans="1:14" ht="24">
      <c r="A2708" s="163">
        <v>54102</v>
      </c>
      <c r="B2708" s="164" t="s">
        <v>3577</v>
      </c>
      <c r="C2708" s="353" t="s">
        <v>3578</v>
      </c>
      <c r="D2708" s="353"/>
      <c r="E2708" s="353"/>
      <c r="F2708" s="353"/>
      <c r="G2708" s="164">
        <v>350</v>
      </c>
      <c r="H2708" s="10">
        <v>2036300</v>
      </c>
      <c r="I2708" s="10">
        <v>1538950</v>
      </c>
      <c r="J2708" s="10">
        <v>576100</v>
      </c>
      <c r="K2708" s="10">
        <v>1737876</v>
      </c>
      <c r="L2708" s="10" t="s">
        <v>440</v>
      </c>
      <c r="M2708" s="10">
        <v>188953</v>
      </c>
      <c r="N2708" s="10">
        <v>6078179</v>
      </c>
    </row>
    <row r="2709" spans="1:14" ht="24">
      <c r="A2709" s="163">
        <v>54103</v>
      </c>
      <c r="B2709" s="164" t="s">
        <v>3579</v>
      </c>
      <c r="C2709" s="353" t="s">
        <v>3580</v>
      </c>
      <c r="D2709" s="353"/>
      <c r="E2709" s="353"/>
      <c r="F2709" s="353"/>
      <c r="G2709" s="164">
        <v>250</v>
      </c>
      <c r="H2709" s="10">
        <v>1454500</v>
      </c>
      <c r="I2709" s="10">
        <v>1099250</v>
      </c>
      <c r="J2709" s="10">
        <v>411500</v>
      </c>
      <c r="K2709" s="10">
        <v>1241331</v>
      </c>
      <c r="L2709" s="10" t="s">
        <v>440</v>
      </c>
      <c r="M2709" s="10">
        <v>188953</v>
      </c>
      <c r="N2709" s="10">
        <v>4395534</v>
      </c>
    </row>
    <row r="2710" spans="1:14" ht="24">
      <c r="A2710" s="163">
        <v>54202</v>
      </c>
      <c r="B2710" s="164" t="s">
        <v>3581</v>
      </c>
      <c r="C2710" s="353" t="s">
        <v>3582</v>
      </c>
      <c r="D2710" s="353"/>
      <c r="E2710" s="353"/>
      <c r="F2710" s="353"/>
      <c r="G2710" s="164">
        <v>250</v>
      </c>
      <c r="H2710" s="10">
        <v>1454500</v>
      </c>
      <c r="I2710" s="10">
        <v>1099250</v>
      </c>
      <c r="J2710" s="10">
        <v>411500</v>
      </c>
      <c r="K2710" s="10">
        <v>1241331</v>
      </c>
      <c r="L2710" s="10" t="s">
        <v>440</v>
      </c>
      <c r="M2710" s="10">
        <v>188953</v>
      </c>
      <c r="N2710" s="10">
        <v>4395534</v>
      </c>
    </row>
    <row r="2711" spans="1:14" ht="24">
      <c r="A2711" s="163">
        <v>54203</v>
      </c>
      <c r="B2711" s="164" t="s">
        <v>3583</v>
      </c>
      <c r="C2711" s="353" t="s">
        <v>3584</v>
      </c>
      <c r="D2711" s="353"/>
      <c r="E2711" s="353"/>
      <c r="F2711" s="353"/>
      <c r="G2711" s="164">
        <v>195</v>
      </c>
      <c r="H2711" s="10">
        <v>1134510</v>
      </c>
      <c r="I2711" s="10">
        <v>857415</v>
      </c>
      <c r="J2711" s="10">
        <v>320970</v>
      </c>
      <c r="K2711" s="10">
        <v>963288</v>
      </c>
      <c r="L2711" s="10" t="s">
        <v>440</v>
      </c>
      <c r="M2711" s="10">
        <v>188953</v>
      </c>
      <c r="N2711" s="10">
        <v>3465136</v>
      </c>
    </row>
    <row r="2712" spans="1:14" ht="24">
      <c r="A2712" s="163">
        <v>55101</v>
      </c>
      <c r="B2712" s="164" t="s">
        <v>3585</v>
      </c>
      <c r="C2712" s="353" t="s">
        <v>3586</v>
      </c>
      <c r="D2712" s="353"/>
      <c r="E2712" s="353"/>
      <c r="F2712" s="353"/>
      <c r="G2712" s="164">
        <v>225</v>
      </c>
      <c r="H2712" s="10">
        <v>1309050</v>
      </c>
      <c r="I2712" s="10">
        <v>989325</v>
      </c>
      <c r="J2712" s="10">
        <v>370350</v>
      </c>
      <c r="K2712" s="10">
        <v>1089802</v>
      </c>
      <c r="L2712" s="10" t="s">
        <v>440</v>
      </c>
      <c r="M2712" s="10">
        <v>188953</v>
      </c>
      <c r="N2712" s="10">
        <v>3947480</v>
      </c>
    </row>
    <row r="2713" spans="1:14">
      <c r="A2713" s="163">
        <v>868504</v>
      </c>
      <c r="B2713" s="164">
        <v>868504</v>
      </c>
      <c r="C2713" s="353" t="s">
        <v>3587</v>
      </c>
      <c r="D2713" s="353"/>
      <c r="E2713" s="353"/>
      <c r="F2713" s="353"/>
      <c r="G2713" s="164">
        <v>94</v>
      </c>
      <c r="H2713" s="10">
        <v>546892</v>
      </c>
      <c r="I2713" s="10">
        <v>413318</v>
      </c>
      <c r="J2713" s="10">
        <v>154724</v>
      </c>
      <c r="K2713" s="10">
        <v>564179</v>
      </c>
      <c r="L2713" s="10">
        <v>425946</v>
      </c>
      <c r="M2713" s="10">
        <v>188953</v>
      </c>
      <c r="N2713" s="10">
        <v>2294012</v>
      </c>
    </row>
    <row r="2714" spans="1:14">
      <c r="A2714" s="163">
        <v>868505</v>
      </c>
      <c r="B2714" s="164">
        <v>868505</v>
      </c>
      <c r="C2714" s="353" t="s">
        <v>3588</v>
      </c>
      <c r="D2714" s="353"/>
      <c r="E2714" s="353"/>
      <c r="F2714" s="353"/>
      <c r="G2714" s="164">
        <v>101</v>
      </c>
      <c r="H2714" s="10">
        <v>587618</v>
      </c>
      <c r="I2714" s="10">
        <v>444097</v>
      </c>
      <c r="J2714" s="10">
        <v>166246</v>
      </c>
      <c r="K2714" s="10">
        <v>579390</v>
      </c>
      <c r="L2714" s="10">
        <v>480958</v>
      </c>
      <c r="M2714" s="10">
        <v>188953</v>
      </c>
      <c r="N2714" s="10">
        <v>2447262</v>
      </c>
    </row>
    <row r="2715" spans="1:14">
      <c r="A2715" s="163">
        <v>868506</v>
      </c>
      <c r="B2715" s="164">
        <v>868506</v>
      </c>
      <c r="C2715" s="353" t="s">
        <v>3589</v>
      </c>
      <c r="D2715" s="353"/>
      <c r="E2715" s="353"/>
      <c r="F2715" s="353"/>
      <c r="G2715" s="164">
        <v>121</v>
      </c>
      <c r="H2715" s="10">
        <v>703978</v>
      </c>
      <c r="I2715" s="10">
        <v>532037</v>
      </c>
      <c r="J2715" s="10">
        <v>199166</v>
      </c>
      <c r="K2715" s="10">
        <v>597058</v>
      </c>
      <c r="L2715" s="10">
        <v>511404</v>
      </c>
      <c r="M2715" s="10">
        <v>188953</v>
      </c>
      <c r="N2715" s="10">
        <v>2732596</v>
      </c>
    </row>
    <row r="2716" spans="1:14">
      <c r="A2716" s="163">
        <v>868507</v>
      </c>
      <c r="B2716" s="164">
        <v>868507</v>
      </c>
      <c r="C2716" s="353" t="s">
        <v>3590</v>
      </c>
      <c r="D2716" s="353"/>
      <c r="E2716" s="353"/>
      <c r="F2716" s="353"/>
      <c r="G2716" s="164">
        <v>67</v>
      </c>
      <c r="H2716" s="10">
        <v>389806</v>
      </c>
      <c r="I2716" s="10">
        <v>294599</v>
      </c>
      <c r="J2716" s="10">
        <v>110282</v>
      </c>
      <c r="K2716" s="10">
        <v>376467</v>
      </c>
      <c r="L2716" s="10">
        <v>321066</v>
      </c>
      <c r="M2716" s="10">
        <v>188953</v>
      </c>
      <c r="N2716" s="10">
        <v>1681173</v>
      </c>
    </row>
    <row r="2717" spans="1:14">
      <c r="A2717" s="163">
        <v>804310</v>
      </c>
      <c r="B2717" s="164">
        <v>804310</v>
      </c>
      <c r="C2717" s="353" t="s">
        <v>3591</v>
      </c>
      <c r="D2717" s="353"/>
      <c r="E2717" s="353"/>
      <c r="F2717" s="353"/>
      <c r="G2717" s="164">
        <v>94</v>
      </c>
      <c r="H2717" s="10">
        <v>546892</v>
      </c>
      <c r="I2717" s="10">
        <v>413318</v>
      </c>
      <c r="J2717" s="10">
        <v>154724</v>
      </c>
      <c r="K2717" s="10">
        <v>564179</v>
      </c>
      <c r="L2717" s="10">
        <v>425946</v>
      </c>
      <c r="M2717" s="10">
        <v>188953</v>
      </c>
      <c r="N2717" s="10">
        <v>2294012</v>
      </c>
    </row>
    <row r="2718" spans="1:14">
      <c r="A2718" s="163">
        <v>828201</v>
      </c>
      <c r="B2718" s="164">
        <v>828201</v>
      </c>
      <c r="C2718" s="353" t="s">
        <v>3592</v>
      </c>
      <c r="D2718" s="353"/>
      <c r="E2718" s="353"/>
      <c r="F2718" s="353"/>
      <c r="G2718" s="164">
        <v>134</v>
      </c>
      <c r="H2718" s="10">
        <v>779612</v>
      </c>
      <c r="I2718" s="10">
        <v>589198</v>
      </c>
      <c r="J2718" s="10">
        <v>220564</v>
      </c>
      <c r="K2718" s="10">
        <v>727079</v>
      </c>
      <c r="L2718" s="10">
        <v>546527</v>
      </c>
      <c r="M2718" s="10">
        <v>188953</v>
      </c>
      <c r="N2718" s="10">
        <v>3051933</v>
      </c>
    </row>
    <row r="2719" spans="1:14">
      <c r="A2719" s="163">
        <v>828302</v>
      </c>
      <c r="B2719" s="164">
        <v>828302</v>
      </c>
      <c r="C2719" s="353" t="s">
        <v>3593</v>
      </c>
      <c r="D2719" s="353"/>
      <c r="E2719" s="353"/>
      <c r="F2719" s="353"/>
      <c r="G2719" s="164">
        <v>121</v>
      </c>
      <c r="H2719" s="10">
        <v>703978</v>
      </c>
      <c r="I2719" s="10">
        <v>532037</v>
      </c>
      <c r="J2719" s="10">
        <v>199166</v>
      </c>
      <c r="K2719" s="10">
        <v>597058</v>
      </c>
      <c r="L2719" s="10">
        <v>511404</v>
      </c>
      <c r="M2719" s="10">
        <v>188953</v>
      </c>
      <c r="N2719" s="10">
        <v>2732596</v>
      </c>
    </row>
    <row r="2720" spans="1:14">
      <c r="A2720" s="163">
        <v>828304</v>
      </c>
      <c r="B2720" s="164">
        <v>828304</v>
      </c>
      <c r="C2720" s="353" t="s">
        <v>3594</v>
      </c>
      <c r="D2720" s="353"/>
      <c r="E2720" s="353"/>
      <c r="F2720" s="353"/>
      <c r="G2720" s="164">
        <v>115</v>
      </c>
      <c r="H2720" s="10">
        <v>669070</v>
      </c>
      <c r="I2720" s="10">
        <v>505655</v>
      </c>
      <c r="J2720" s="10">
        <v>189290</v>
      </c>
      <c r="K2720" s="10">
        <v>597058</v>
      </c>
      <c r="L2720" s="10">
        <v>511404</v>
      </c>
      <c r="M2720" s="10">
        <v>188953</v>
      </c>
      <c r="N2720" s="10">
        <v>2661430</v>
      </c>
    </row>
    <row r="2721" spans="1:14">
      <c r="A2721" s="163">
        <v>828310</v>
      </c>
      <c r="B2721" s="164">
        <v>828310</v>
      </c>
      <c r="C2721" s="353" t="s">
        <v>3595</v>
      </c>
      <c r="D2721" s="353"/>
      <c r="E2721" s="353"/>
      <c r="F2721" s="353"/>
      <c r="G2721" s="164">
        <v>101</v>
      </c>
      <c r="H2721" s="10">
        <v>587618</v>
      </c>
      <c r="I2721" s="10">
        <v>444097</v>
      </c>
      <c r="J2721" s="10">
        <v>166246</v>
      </c>
      <c r="K2721" s="10">
        <v>579390</v>
      </c>
      <c r="L2721" s="10">
        <v>480958</v>
      </c>
      <c r="M2721" s="10">
        <v>188953</v>
      </c>
      <c r="N2721" s="10">
        <v>2447262</v>
      </c>
    </row>
    <row r="2722" spans="1:14">
      <c r="A2722" s="163">
        <v>828320</v>
      </c>
      <c r="B2722" s="164">
        <v>828320</v>
      </c>
      <c r="C2722" s="353" t="s">
        <v>3596</v>
      </c>
      <c r="D2722" s="353"/>
      <c r="E2722" s="353"/>
      <c r="F2722" s="353"/>
      <c r="G2722" s="164">
        <v>107</v>
      </c>
      <c r="H2722" s="10">
        <v>622526</v>
      </c>
      <c r="I2722" s="10">
        <v>470479</v>
      </c>
      <c r="J2722" s="10">
        <v>176122</v>
      </c>
      <c r="K2722" s="10">
        <v>579390</v>
      </c>
      <c r="L2722" s="10">
        <v>480958</v>
      </c>
      <c r="M2722" s="10">
        <v>188953</v>
      </c>
      <c r="N2722" s="10">
        <v>2518428</v>
      </c>
    </row>
    <row r="2723" spans="1:14">
      <c r="A2723" s="163">
        <v>828330</v>
      </c>
      <c r="B2723" s="164">
        <v>828330</v>
      </c>
      <c r="C2723" s="353" t="s">
        <v>3597</v>
      </c>
      <c r="D2723" s="353"/>
      <c r="E2723" s="353"/>
      <c r="F2723" s="353"/>
      <c r="G2723" s="164">
        <v>121</v>
      </c>
      <c r="H2723" s="10">
        <v>703978</v>
      </c>
      <c r="I2723" s="10">
        <v>532037</v>
      </c>
      <c r="J2723" s="10">
        <v>199166</v>
      </c>
      <c r="K2723" s="10">
        <v>597058</v>
      </c>
      <c r="L2723" s="10">
        <v>511404</v>
      </c>
      <c r="M2723" s="10">
        <v>188953</v>
      </c>
      <c r="N2723" s="10">
        <v>2732596</v>
      </c>
    </row>
    <row r="2724" spans="1:14">
      <c r="A2724" s="163">
        <v>828340</v>
      </c>
      <c r="B2724" s="164">
        <v>828340</v>
      </c>
      <c r="C2724" s="353" t="s">
        <v>3598</v>
      </c>
      <c r="D2724" s="353"/>
      <c r="E2724" s="353"/>
      <c r="F2724" s="353"/>
      <c r="G2724" s="164">
        <v>94</v>
      </c>
      <c r="H2724" s="10">
        <v>546892</v>
      </c>
      <c r="I2724" s="10">
        <v>413318</v>
      </c>
      <c r="J2724" s="10">
        <v>154724</v>
      </c>
      <c r="K2724" s="10">
        <v>564179</v>
      </c>
      <c r="L2724" s="10">
        <v>425946</v>
      </c>
      <c r="M2724" s="10">
        <v>188953</v>
      </c>
      <c r="N2724" s="10">
        <v>2294012</v>
      </c>
    </row>
    <row r="2725" spans="1:14">
      <c r="A2725" s="163">
        <v>828350</v>
      </c>
      <c r="B2725" s="164">
        <v>828350</v>
      </c>
      <c r="C2725" s="353" t="s">
        <v>3599</v>
      </c>
      <c r="D2725" s="353"/>
      <c r="E2725" s="353"/>
      <c r="F2725" s="353"/>
      <c r="G2725" s="164">
        <v>94</v>
      </c>
      <c r="H2725" s="10">
        <v>546892</v>
      </c>
      <c r="I2725" s="10">
        <v>413318</v>
      </c>
      <c r="J2725" s="10">
        <v>154724</v>
      </c>
      <c r="K2725" s="10">
        <v>564179</v>
      </c>
      <c r="L2725" s="10">
        <v>425946</v>
      </c>
      <c r="M2725" s="10">
        <v>188953</v>
      </c>
      <c r="N2725" s="10">
        <v>2294012</v>
      </c>
    </row>
    <row r="2726" spans="1:14">
      <c r="A2726" s="163">
        <v>828351</v>
      </c>
      <c r="B2726" s="164">
        <v>828351</v>
      </c>
      <c r="C2726" s="353" t="s">
        <v>3600</v>
      </c>
      <c r="D2726" s="353"/>
      <c r="E2726" s="353"/>
      <c r="F2726" s="353"/>
      <c r="G2726" s="164">
        <v>67</v>
      </c>
      <c r="H2726" s="10">
        <v>389806</v>
      </c>
      <c r="I2726" s="10">
        <v>294599</v>
      </c>
      <c r="J2726" s="10">
        <v>110282</v>
      </c>
      <c r="K2726" s="10">
        <v>376467</v>
      </c>
      <c r="L2726" s="10">
        <v>321066</v>
      </c>
      <c r="M2726" s="10">
        <v>188953</v>
      </c>
      <c r="N2726" s="10">
        <v>1681173</v>
      </c>
    </row>
    <row r="2727" spans="1:14">
      <c r="A2727" s="163">
        <v>849401</v>
      </c>
      <c r="B2727" s="164">
        <v>849401</v>
      </c>
      <c r="C2727" s="353" t="s">
        <v>3601</v>
      </c>
      <c r="D2727" s="353"/>
      <c r="E2727" s="353"/>
      <c r="F2727" s="353"/>
      <c r="G2727" s="164">
        <v>134</v>
      </c>
      <c r="H2727" s="10">
        <v>779612</v>
      </c>
      <c r="I2727" s="10">
        <v>589198</v>
      </c>
      <c r="J2727" s="10">
        <v>220564</v>
      </c>
      <c r="K2727" s="10">
        <v>727079</v>
      </c>
      <c r="L2727" s="10">
        <v>546527</v>
      </c>
      <c r="M2727" s="10">
        <v>188953</v>
      </c>
      <c r="N2727" s="10">
        <v>3051933</v>
      </c>
    </row>
    <row r="2728" spans="1:14" ht="24">
      <c r="A2728" s="163">
        <v>826101</v>
      </c>
      <c r="B2728" s="164">
        <v>826101</v>
      </c>
      <c r="C2728" s="353" t="s">
        <v>3602</v>
      </c>
      <c r="D2728" s="353"/>
      <c r="E2728" s="353"/>
      <c r="F2728" s="353"/>
      <c r="G2728" s="164">
        <v>200</v>
      </c>
      <c r="H2728" s="10">
        <v>1163600</v>
      </c>
      <c r="I2728" s="10">
        <v>879400</v>
      </c>
      <c r="J2728" s="10">
        <v>329200</v>
      </c>
      <c r="K2728" s="10">
        <v>963288</v>
      </c>
      <c r="L2728" s="10" t="s">
        <v>440</v>
      </c>
      <c r="M2728" s="10">
        <v>188953</v>
      </c>
      <c r="N2728" s="10">
        <v>3524441</v>
      </c>
    </row>
    <row r="2729" spans="1:14" ht="24">
      <c r="A2729" s="163">
        <v>828102</v>
      </c>
      <c r="B2729" s="164">
        <v>828102</v>
      </c>
      <c r="C2729" s="353" t="s">
        <v>3603</v>
      </c>
      <c r="D2729" s="353"/>
      <c r="E2729" s="353"/>
      <c r="F2729" s="353"/>
      <c r="G2729" s="164">
        <v>350</v>
      </c>
      <c r="H2729" s="10">
        <v>2036300</v>
      </c>
      <c r="I2729" s="10">
        <v>1538950</v>
      </c>
      <c r="J2729" s="10">
        <v>576100</v>
      </c>
      <c r="K2729" s="10">
        <v>1737876</v>
      </c>
      <c r="L2729" s="10" t="s">
        <v>440</v>
      </c>
      <c r="M2729" s="10">
        <v>188953</v>
      </c>
      <c r="N2729" s="10">
        <v>6078179</v>
      </c>
    </row>
    <row r="2730" spans="1:14" ht="24">
      <c r="A2730" s="163">
        <v>842101</v>
      </c>
      <c r="B2730" s="164">
        <v>842101</v>
      </c>
      <c r="C2730" s="353" t="s">
        <v>3604</v>
      </c>
      <c r="D2730" s="353"/>
      <c r="E2730" s="353"/>
      <c r="F2730" s="353"/>
      <c r="G2730" s="164">
        <v>200</v>
      </c>
      <c r="H2730" s="10">
        <v>1163600</v>
      </c>
      <c r="I2730" s="10">
        <v>879400</v>
      </c>
      <c r="J2730" s="10">
        <v>329200</v>
      </c>
      <c r="K2730" s="10">
        <v>963288</v>
      </c>
      <c r="L2730" s="10" t="s">
        <v>440</v>
      </c>
      <c r="M2730" s="10">
        <v>188953</v>
      </c>
      <c r="N2730" s="10">
        <v>3524441</v>
      </c>
    </row>
    <row r="2731" spans="1:14" ht="24">
      <c r="A2731" s="163">
        <v>842202</v>
      </c>
      <c r="B2731" s="164">
        <v>842202</v>
      </c>
      <c r="C2731" s="353" t="s">
        <v>3605</v>
      </c>
      <c r="D2731" s="353"/>
      <c r="E2731" s="353"/>
      <c r="F2731" s="353"/>
      <c r="G2731" s="164">
        <v>200</v>
      </c>
      <c r="H2731" s="10">
        <v>1163600</v>
      </c>
      <c r="I2731" s="10">
        <v>879400</v>
      </c>
      <c r="J2731" s="10">
        <v>329200</v>
      </c>
      <c r="K2731" s="10">
        <v>963288</v>
      </c>
      <c r="L2731" s="10" t="s">
        <v>440</v>
      </c>
      <c r="M2731" s="10">
        <v>188953</v>
      </c>
      <c r="N2731" s="10">
        <v>3524441</v>
      </c>
    </row>
    <row r="2732" spans="1:14" ht="24">
      <c r="A2732" s="163">
        <v>842203</v>
      </c>
      <c r="B2732" s="164">
        <v>842203</v>
      </c>
      <c r="C2732" s="353" t="s">
        <v>3606</v>
      </c>
      <c r="D2732" s="353"/>
      <c r="E2732" s="353"/>
      <c r="F2732" s="353"/>
      <c r="G2732" s="164">
        <v>300</v>
      </c>
      <c r="H2732" s="10">
        <v>1745400</v>
      </c>
      <c r="I2732" s="10">
        <v>1319100</v>
      </c>
      <c r="J2732" s="10">
        <v>493800</v>
      </c>
      <c r="K2732" s="10">
        <v>1564130</v>
      </c>
      <c r="L2732" s="10" t="s">
        <v>440</v>
      </c>
      <c r="M2732" s="10">
        <v>188953</v>
      </c>
      <c r="N2732" s="10">
        <v>5311383</v>
      </c>
    </row>
    <row r="2733" spans="1:14" ht="24">
      <c r="A2733" s="163">
        <v>842204</v>
      </c>
      <c r="B2733" s="164">
        <v>842204</v>
      </c>
      <c r="C2733" s="353" t="s">
        <v>3607</v>
      </c>
      <c r="D2733" s="353"/>
      <c r="E2733" s="353"/>
      <c r="F2733" s="353"/>
      <c r="G2733" s="164">
        <v>400</v>
      </c>
      <c r="H2733" s="10">
        <v>2327200</v>
      </c>
      <c r="I2733" s="10">
        <v>1758800</v>
      </c>
      <c r="J2733" s="10">
        <v>658400</v>
      </c>
      <c r="K2733" s="10">
        <v>1963712</v>
      </c>
      <c r="L2733" s="10" t="s">
        <v>440</v>
      </c>
      <c r="M2733" s="10">
        <v>188953</v>
      </c>
      <c r="N2733" s="10">
        <v>6897065</v>
      </c>
    </row>
    <row r="2734" spans="1:14" ht="24">
      <c r="A2734" s="163">
        <v>842205</v>
      </c>
      <c r="B2734" s="164">
        <v>842205</v>
      </c>
      <c r="C2734" s="353" t="s">
        <v>3608</v>
      </c>
      <c r="D2734" s="353"/>
      <c r="E2734" s="353"/>
      <c r="F2734" s="353"/>
      <c r="G2734" s="164">
        <v>600</v>
      </c>
      <c r="H2734" s="10">
        <v>3490800</v>
      </c>
      <c r="I2734" s="10">
        <v>2638200</v>
      </c>
      <c r="J2734" s="10">
        <v>2638200</v>
      </c>
      <c r="K2734" s="10">
        <v>3298200</v>
      </c>
      <c r="L2734" s="10" t="s">
        <v>440</v>
      </c>
      <c r="M2734" s="10">
        <v>188953</v>
      </c>
      <c r="N2734" s="10">
        <v>12254353</v>
      </c>
    </row>
    <row r="2735" spans="1:14" ht="24">
      <c r="A2735" s="163">
        <v>842302</v>
      </c>
      <c r="B2735" s="164">
        <v>842302</v>
      </c>
      <c r="C2735" s="353" t="s">
        <v>3609</v>
      </c>
      <c r="D2735" s="353"/>
      <c r="E2735" s="353"/>
      <c r="F2735" s="353"/>
      <c r="G2735" s="164">
        <v>400</v>
      </c>
      <c r="H2735" s="10">
        <v>2327200</v>
      </c>
      <c r="I2735" s="10">
        <v>1758800</v>
      </c>
      <c r="J2735" s="10">
        <v>658400</v>
      </c>
      <c r="K2735" s="10">
        <v>1963712</v>
      </c>
      <c r="L2735" s="10" t="s">
        <v>440</v>
      </c>
      <c r="M2735" s="10">
        <v>188953</v>
      </c>
      <c r="N2735" s="10">
        <v>6897065</v>
      </c>
    </row>
    <row r="2736" spans="1:14" ht="24">
      <c r="A2736" s="163">
        <v>842303</v>
      </c>
      <c r="B2736" s="164">
        <v>842303</v>
      </c>
      <c r="C2736" s="353" t="s">
        <v>3610</v>
      </c>
      <c r="D2736" s="353"/>
      <c r="E2736" s="353"/>
      <c r="F2736" s="353"/>
      <c r="G2736" s="164">
        <v>350</v>
      </c>
      <c r="H2736" s="10">
        <v>2036300</v>
      </c>
      <c r="I2736" s="10">
        <v>1538950</v>
      </c>
      <c r="J2736" s="10">
        <v>576100</v>
      </c>
      <c r="K2736" s="10">
        <v>1737876</v>
      </c>
      <c r="L2736" s="10" t="s">
        <v>440</v>
      </c>
      <c r="M2736" s="10">
        <v>188953</v>
      </c>
      <c r="N2736" s="10">
        <v>6078179</v>
      </c>
    </row>
    <row r="2737" spans="1:14">
      <c r="A2737" s="163">
        <v>759101</v>
      </c>
      <c r="B2737" s="164">
        <v>759101</v>
      </c>
      <c r="C2737" s="353" t="s">
        <v>3611</v>
      </c>
      <c r="D2737" s="353"/>
      <c r="E2737" s="353"/>
      <c r="F2737" s="353"/>
      <c r="G2737" s="164">
        <v>30</v>
      </c>
      <c r="H2737" s="10">
        <v>174540</v>
      </c>
      <c r="I2737" s="10">
        <v>131910</v>
      </c>
      <c r="J2737" s="10">
        <v>0</v>
      </c>
      <c r="K2737" s="10">
        <v>104490</v>
      </c>
      <c r="L2737" s="10">
        <v>124834</v>
      </c>
      <c r="M2737" s="10">
        <v>188953</v>
      </c>
      <c r="N2737" s="10">
        <v>724727</v>
      </c>
    </row>
    <row r="2738" spans="1:14">
      <c r="A2738" s="163">
        <v>861101</v>
      </c>
      <c r="B2738" s="167">
        <v>861101</v>
      </c>
      <c r="C2738" s="351" t="s">
        <v>3612</v>
      </c>
      <c r="D2738" s="351"/>
      <c r="E2738" s="351"/>
      <c r="F2738" s="351"/>
      <c r="G2738" s="164">
        <v>15</v>
      </c>
      <c r="H2738" s="10">
        <v>87270</v>
      </c>
      <c r="I2738" s="10">
        <v>65955</v>
      </c>
      <c r="J2738" s="10">
        <v>0</v>
      </c>
      <c r="K2738" s="10">
        <v>50277</v>
      </c>
      <c r="L2738" s="10">
        <v>120914</v>
      </c>
      <c r="M2738" s="10">
        <v>188953</v>
      </c>
      <c r="N2738" s="10">
        <v>513369</v>
      </c>
    </row>
    <row r="2739" spans="1:14">
      <c r="A2739" s="163">
        <v>861102</v>
      </c>
      <c r="B2739" s="164">
        <v>861102</v>
      </c>
      <c r="C2739" s="353" t="s">
        <v>3613</v>
      </c>
      <c r="D2739" s="353"/>
      <c r="E2739" s="353"/>
      <c r="F2739" s="353"/>
      <c r="G2739" s="164">
        <v>30</v>
      </c>
      <c r="H2739" s="10">
        <v>174540</v>
      </c>
      <c r="I2739" s="10">
        <v>131910</v>
      </c>
      <c r="J2739" s="10">
        <v>0</v>
      </c>
      <c r="K2739" s="10">
        <v>104490</v>
      </c>
      <c r="L2739" s="10">
        <v>124834</v>
      </c>
      <c r="M2739" s="10">
        <v>188953</v>
      </c>
      <c r="N2739" s="10">
        <v>724727</v>
      </c>
    </row>
    <row r="2740" spans="1:14">
      <c r="A2740" s="163">
        <v>861201</v>
      </c>
      <c r="B2740" s="164">
        <v>861201</v>
      </c>
      <c r="C2740" s="353" t="s">
        <v>3614</v>
      </c>
      <c r="D2740" s="353"/>
      <c r="E2740" s="353"/>
      <c r="F2740" s="353"/>
      <c r="G2740" s="164">
        <v>25</v>
      </c>
      <c r="H2740" s="10">
        <v>145450</v>
      </c>
      <c r="I2740" s="10">
        <v>109925</v>
      </c>
      <c r="J2740" s="10">
        <v>0</v>
      </c>
      <c r="K2740" s="10">
        <v>104490</v>
      </c>
      <c r="L2740" s="10">
        <v>124834</v>
      </c>
      <c r="M2740" s="10">
        <v>188953</v>
      </c>
      <c r="N2740" s="10">
        <v>673652</v>
      </c>
    </row>
    <row r="2741" spans="1:14">
      <c r="A2741" s="163">
        <v>862006</v>
      </c>
      <c r="B2741" s="164">
        <v>862006</v>
      </c>
      <c r="C2741" s="353" t="s">
        <v>3615</v>
      </c>
      <c r="D2741" s="353"/>
      <c r="E2741" s="353"/>
      <c r="F2741" s="353"/>
      <c r="G2741" s="164">
        <v>50</v>
      </c>
      <c r="H2741" s="10">
        <v>290900</v>
      </c>
      <c r="I2741" s="10">
        <v>219850</v>
      </c>
      <c r="J2741" s="10">
        <v>82300</v>
      </c>
      <c r="K2741" s="10">
        <v>216885</v>
      </c>
      <c r="L2741" s="10">
        <v>176709</v>
      </c>
      <c r="M2741" s="10">
        <v>188953</v>
      </c>
      <c r="N2741" s="10">
        <v>1175597</v>
      </c>
    </row>
    <row r="2742" spans="1:14">
      <c r="A2742" s="163">
        <v>862007</v>
      </c>
      <c r="B2742" s="164">
        <v>862007</v>
      </c>
      <c r="C2742" s="353" t="s">
        <v>3616</v>
      </c>
      <c r="D2742" s="353"/>
      <c r="E2742" s="353"/>
      <c r="F2742" s="353"/>
      <c r="G2742" s="164">
        <v>80</v>
      </c>
      <c r="H2742" s="10">
        <v>465440</v>
      </c>
      <c r="I2742" s="10">
        <v>351760</v>
      </c>
      <c r="J2742" s="10">
        <v>131680</v>
      </c>
      <c r="K2742" s="10">
        <v>447888</v>
      </c>
      <c r="L2742" s="10">
        <v>345615</v>
      </c>
      <c r="M2742" s="10">
        <v>188953</v>
      </c>
      <c r="N2742" s="10">
        <v>1931336</v>
      </c>
    </row>
    <row r="2743" spans="1:14">
      <c r="A2743" s="163">
        <v>862008</v>
      </c>
      <c r="B2743" s="164">
        <v>862008</v>
      </c>
      <c r="C2743" s="353" t="s">
        <v>3617</v>
      </c>
      <c r="D2743" s="353"/>
      <c r="E2743" s="353"/>
      <c r="F2743" s="353"/>
      <c r="G2743" s="164">
        <v>70</v>
      </c>
      <c r="H2743" s="10">
        <v>407260</v>
      </c>
      <c r="I2743" s="10">
        <v>307790</v>
      </c>
      <c r="J2743" s="10">
        <v>115220</v>
      </c>
      <c r="K2743" s="10">
        <v>376467</v>
      </c>
      <c r="L2743" s="10">
        <v>321066</v>
      </c>
      <c r="M2743" s="10">
        <v>188953</v>
      </c>
      <c r="N2743" s="10">
        <v>1716756</v>
      </c>
    </row>
    <row r="2744" spans="1:14">
      <c r="A2744" s="163">
        <v>862009</v>
      </c>
      <c r="B2744" s="164">
        <v>862009</v>
      </c>
      <c r="C2744" s="353" t="s">
        <v>3618</v>
      </c>
      <c r="D2744" s="353"/>
      <c r="E2744" s="353"/>
      <c r="F2744" s="353"/>
      <c r="G2744" s="164">
        <v>75</v>
      </c>
      <c r="H2744" s="10">
        <v>436350</v>
      </c>
      <c r="I2744" s="10">
        <v>329775</v>
      </c>
      <c r="J2744" s="10">
        <v>123450</v>
      </c>
      <c r="K2744" s="10">
        <v>447888</v>
      </c>
      <c r="L2744" s="10">
        <v>345615</v>
      </c>
      <c r="M2744" s="10">
        <v>188953</v>
      </c>
      <c r="N2744" s="10">
        <v>1872031</v>
      </c>
    </row>
    <row r="2745" spans="1:14">
      <c r="A2745" s="163">
        <v>862010</v>
      </c>
      <c r="B2745" s="164">
        <v>862010</v>
      </c>
      <c r="C2745" s="353" t="s">
        <v>3619</v>
      </c>
      <c r="D2745" s="353"/>
      <c r="E2745" s="353"/>
      <c r="F2745" s="353"/>
      <c r="G2745" s="164">
        <v>80</v>
      </c>
      <c r="H2745" s="10">
        <v>465440</v>
      </c>
      <c r="I2745" s="10">
        <v>351760</v>
      </c>
      <c r="J2745" s="10">
        <v>131680</v>
      </c>
      <c r="K2745" s="10">
        <v>447888</v>
      </c>
      <c r="L2745" s="10">
        <v>345615</v>
      </c>
      <c r="M2745" s="10">
        <v>188953</v>
      </c>
      <c r="N2745" s="10">
        <v>1931336</v>
      </c>
    </row>
    <row r="2746" spans="1:14">
      <c r="A2746" s="163">
        <v>862101</v>
      </c>
      <c r="B2746" s="167">
        <v>862101</v>
      </c>
      <c r="C2746" s="351" t="s">
        <v>3620</v>
      </c>
      <c r="D2746" s="351"/>
      <c r="E2746" s="351"/>
      <c r="F2746" s="351"/>
      <c r="G2746" s="164">
        <v>15</v>
      </c>
      <c r="H2746" s="10">
        <v>87270</v>
      </c>
      <c r="I2746" s="10">
        <v>65955</v>
      </c>
      <c r="J2746" s="10">
        <v>0</v>
      </c>
      <c r="K2746" s="10">
        <v>50277</v>
      </c>
      <c r="L2746" s="10">
        <v>120914</v>
      </c>
      <c r="M2746" s="10">
        <v>188953</v>
      </c>
      <c r="N2746" s="10">
        <v>513369</v>
      </c>
    </row>
    <row r="2747" spans="1:14">
      <c r="A2747" s="163">
        <v>862310</v>
      </c>
      <c r="B2747" s="164">
        <v>862310</v>
      </c>
      <c r="C2747" s="353" t="s">
        <v>3621</v>
      </c>
      <c r="D2747" s="353"/>
      <c r="E2747" s="353"/>
      <c r="F2747" s="353"/>
      <c r="G2747" s="164">
        <v>74</v>
      </c>
      <c r="H2747" s="10">
        <v>430532</v>
      </c>
      <c r="I2747" s="10">
        <v>325378</v>
      </c>
      <c r="J2747" s="10">
        <v>121804</v>
      </c>
      <c r="K2747" s="10">
        <v>447888</v>
      </c>
      <c r="L2747" s="10">
        <v>345615</v>
      </c>
      <c r="M2747" s="10">
        <v>188953</v>
      </c>
      <c r="N2747" s="10">
        <v>1860170</v>
      </c>
    </row>
    <row r="2748" spans="1:14" ht="24">
      <c r="A2748" s="163">
        <v>862311</v>
      </c>
      <c r="B2748" s="164">
        <v>862311</v>
      </c>
      <c r="C2748" s="353" t="s">
        <v>3622</v>
      </c>
      <c r="D2748" s="353"/>
      <c r="E2748" s="353"/>
      <c r="F2748" s="353"/>
      <c r="G2748" s="164">
        <v>205</v>
      </c>
      <c r="H2748" s="10">
        <v>1192690</v>
      </c>
      <c r="I2748" s="10">
        <v>901385</v>
      </c>
      <c r="J2748" s="10">
        <v>337430</v>
      </c>
      <c r="K2748" s="10">
        <v>1089802</v>
      </c>
      <c r="L2748" s="10" t="s">
        <v>440</v>
      </c>
      <c r="M2748" s="10">
        <v>188953</v>
      </c>
      <c r="N2748" s="10">
        <v>3710260</v>
      </c>
    </row>
    <row r="2749" spans="1:14">
      <c r="A2749" s="163">
        <v>862312</v>
      </c>
      <c r="B2749" s="164">
        <v>862312</v>
      </c>
      <c r="C2749" s="353" t="s">
        <v>3623</v>
      </c>
      <c r="D2749" s="353"/>
      <c r="E2749" s="353"/>
      <c r="F2749" s="353"/>
      <c r="G2749" s="164">
        <v>100</v>
      </c>
      <c r="H2749" s="10">
        <v>581800</v>
      </c>
      <c r="I2749" s="10">
        <v>439700</v>
      </c>
      <c r="J2749" s="10">
        <v>164600</v>
      </c>
      <c r="K2749" s="10">
        <v>564179</v>
      </c>
      <c r="L2749" s="10">
        <v>425946</v>
      </c>
      <c r="M2749" s="10">
        <v>188953</v>
      </c>
      <c r="N2749" s="10">
        <v>2365178</v>
      </c>
    </row>
    <row r="2750" spans="1:14">
      <c r="A2750" s="163">
        <v>862313</v>
      </c>
      <c r="B2750" s="164">
        <v>862313</v>
      </c>
      <c r="C2750" s="353" t="s">
        <v>3624</v>
      </c>
      <c r="D2750" s="353"/>
      <c r="E2750" s="353"/>
      <c r="F2750" s="353"/>
      <c r="G2750" s="164">
        <v>74</v>
      </c>
      <c r="H2750" s="10">
        <v>430532</v>
      </c>
      <c r="I2750" s="10">
        <v>325378</v>
      </c>
      <c r="J2750" s="10">
        <v>121804</v>
      </c>
      <c r="K2750" s="10">
        <v>447888</v>
      </c>
      <c r="L2750" s="10">
        <v>345615</v>
      </c>
      <c r="M2750" s="10">
        <v>188953</v>
      </c>
      <c r="N2750" s="10">
        <v>1860170</v>
      </c>
    </row>
    <row r="2751" spans="1:14" ht="24">
      <c r="A2751" s="163">
        <v>862314</v>
      </c>
      <c r="B2751" s="164">
        <v>862314</v>
      </c>
      <c r="C2751" s="353" t="s">
        <v>3625</v>
      </c>
      <c r="D2751" s="353"/>
      <c r="E2751" s="353"/>
      <c r="F2751" s="353"/>
      <c r="G2751" s="164">
        <v>205</v>
      </c>
      <c r="H2751" s="10">
        <v>1192690</v>
      </c>
      <c r="I2751" s="10">
        <v>901385</v>
      </c>
      <c r="J2751" s="10">
        <v>337430</v>
      </c>
      <c r="K2751" s="10">
        <v>1089802</v>
      </c>
      <c r="L2751" s="10" t="s">
        <v>440</v>
      </c>
      <c r="M2751" s="10">
        <v>188953</v>
      </c>
      <c r="N2751" s="10">
        <v>3710260</v>
      </c>
    </row>
    <row r="2752" spans="1:14" ht="24">
      <c r="A2752" s="163">
        <v>862315</v>
      </c>
      <c r="B2752" s="164">
        <v>862315</v>
      </c>
      <c r="C2752" s="170" t="s">
        <v>3626</v>
      </c>
      <c r="D2752" s="170"/>
      <c r="E2752" s="170"/>
      <c r="F2752" s="170"/>
      <c r="G2752" s="164">
        <v>205</v>
      </c>
      <c r="H2752" s="10">
        <v>1192690</v>
      </c>
      <c r="I2752" s="10">
        <v>901385</v>
      </c>
      <c r="J2752" s="10">
        <v>337430</v>
      </c>
      <c r="K2752" s="10">
        <v>1089802</v>
      </c>
      <c r="L2752" s="10" t="s">
        <v>440</v>
      </c>
      <c r="M2752" s="10">
        <v>188953</v>
      </c>
      <c r="N2752" s="10">
        <v>3710260</v>
      </c>
    </row>
    <row r="2753" spans="1:14">
      <c r="A2753" s="163" t="s">
        <v>3627</v>
      </c>
      <c r="B2753" s="164">
        <v>861102</v>
      </c>
      <c r="C2753" s="353" t="s">
        <v>3628</v>
      </c>
      <c r="D2753" s="353"/>
      <c r="E2753" s="353"/>
      <c r="F2753" s="353"/>
      <c r="G2753" s="164">
        <v>40</v>
      </c>
      <c r="H2753" s="10">
        <v>232720</v>
      </c>
      <c r="I2753" s="10">
        <v>175880</v>
      </c>
      <c r="J2753" s="10">
        <v>0</v>
      </c>
      <c r="K2753" s="10">
        <v>172669</v>
      </c>
      <c r="L2753" s="10">
        <v>129145</v>
      </c>
      <c r="M2753" s="10">
        <v>188953</v>
      </c>
      <c r="N2753" s="10">
        <v>899367</v>
      </c>
    </row>
    <row r="2754" spans="1:14">
      <c r="A2754" s="163">
        <v>862901</v>
      </c>
      <c r="B2754" s="164">
        <v>862901</v>
      </c>
      <c r="C2754" s="353" t="s">
        <v>3629</v>
      </c>
      <c r="D2754" s="353"/>
      <c r="E2754" s="353"/>
      <c r="F2754" s="353"/>
      <c r="G2754" s="164">
        <v>80</v>
      </c>
      <c r="H2754" s="10">
        <v>465440</v>
      </c>
      <c r="I2754" s="10">
        <v>351760</v>
      </c>
      <c r="J2754" s="10">
        <v>131680</v>
      </c>
      <c r="K2754" s="10">
        <v>447888</v>
      </c>
      <c r="L2754" s="10">
        <v>345615</v>
      </c>
      <c r="M2754" s="10">
        <v>188953</v>
      </c>
      <c r="N2754" s="10">
        <v>1931336</v>
      </c>
    </row>
    <row r="2755" spans="1:14">
      <c r="A2755" s="163">
        <v>864101</v>
      </c>
      <c r="B2755" s="164">
        <v>864101</v>
      </c>
      <c r="C2755" s="353" t="s">
        <v>3630</v>
      </c>
      <c r="D2755" s="353"/>
      <c r="E2755" s="353"/>
      <c r="F2755" s="353"/>
      <c r="G2755" s="164">
        <v>50</v>
      </c>
      <c r="H2755" s="10">
        <v>290900</v>
      </c>
      <c r="I2755" s="10">
        <v>219850</v>
      </c>
      <c r="J2755" s="10">
        <v>82300</v>
      </c>
      <c r="K2755" s="10">
        <v>216885</v>
      </c>
      <c r="L2755" s="10">
        <v>176709</v>
      </c>
      <c r="M2755" s="10">
        <v>188953</v>
      </c>
      <c r="N2755" s="10">
        <v>1175597</v>
      </c>
    </row>
    <row r="2756" spans="1:14">
      <c r="A2756" s="163">
        <v>864102</v>
      </c>
      <c r="B2756" s="164">
        <v>864102</v>
      </c>
      <c r="C2756" s="353" t="s">
        <v>3631</v>
      </c>
      <c r="D2756" s="353"/>
      <c r="E2756" s="353"/>
      <c r="F2756" s="353"/>
      <c r="G2756" s="164">
        <v>54</v>
      </c>
      <c r="H2756" s="10">
        <v>314172</v>
      </c>
      <c r="I2756" s="10">
        <v>237438</v>
      </c>
      <c r="J2756" s="10">
        <v>88884</v>
      </c>
      <c r="K2756" s="10">
        <v>316617</v>
      </c>
      <c r="L2756" s="10">
        <v>223923</v>
      </c>
      <c r="M2756" s="10">
        <v>188953</v>
      </c>
      <c r="N2756" s="10">
        <v>1369987</v>
      </c>
    </row>
    <row r="2757" spans="1:14">
      <c r="A2757" s="163">
        <v>864103</v>
      </c>
      <c r="B2757" s="164">
        <v>864103</v>
      </c>
      <c r="C2757" s="353" t="s">
        <v>3632</v>
      </c>
      <c r="D2757" s="353"/>
      <c r="E2757" s="353"/>
      <c r="F2757" s="353"/>
      <c r="G2757" s="164">
        <v>60</v>
      </c>
      <c r="H2757" s="10">
        <v>349080</v>
      </c>
      <c r="I2757" s="10">
        <v>263820</v>
      </c>
      <c r="J2757" s="10">
        <v>98760</v>
      </c>
      <c r="K2757" s="10">
        <v>316617</v>
      </c>
      <c r="L2757" s="10">
        <v>223923</v>
      </c>
      <c r="M2757" s="10">
        <v>188953</v>
      </c>
      <c r="N2757" s="10">
        <v>1441153</v>
      </c>
    </row>
    <row r="2758" spans="1:14">
      <c r="A2758" s="163">
        <v>864104</v>
      </c>
      <c r="B2758" s="164">
        <v>864104</v>
      </c>
      <c r="C2758" s="353" t="s">
        <v>3633</v>
      </c>
      <c r="D2758" s="353"/>
      <c r="E2758" s="353"/>
      <c r="F2758" s="353"/>
      <c r="G2758" s="164">
        <v>80</v>
      </c>
      <c r="H2758" s="10">
        <v>465440</v>
      </c>
      <c r="I2758" s="10">
        <v>351760</v>
      </c>
      <c r="J2758" s="10">
        <v>131680</v>
      </c>
      <c r="K2758" s="10">
        <v>447888</v>
      </c>
      <c r="L2758" s="10">
        <v>345615</v>
      </c>
      <c r="M2758" s="10">
        <v>188953</v>
      </c>
      <c r="N2758" s="10">
        <v>1931336</v>
      </c>
    </row>
    <row r="2759" spans="1:14">
      <c r="A2759" s="163">
        <v>864105</v>
      </c>
      <c r="B2759" s="164">
        <v>864105</v>
      </c>
      <c r="C2759" s="353" t="s">
        <v>3634</v>
      </c>
      <c r="D2759" s="353"/>
      <c r="E2759" s="353"/>
      <c r="F2759" s="353"/>
      <c r="G2759" s="164">
        <v>134</v>
      </c>
      <c r="H2759" s="10">
        <v>779612</v>
      </c>
      <c r="I2759" s="10">
        <v>589198</v>
      </c>
      <c r="J2759" s="10">
        <v>220564</v>
      </c>
      <c r="K2759" s="10">
        <v>727079</v>
      </c>
      <c r="L2759" s="10">
        <v>546527</v>
      </c>
      <c r="M2759" s="10">
        <v>188953</v>
      </c>
      <c r="N2759" s="10">
        <v>3051933</v>
      </c>
    </row>
    <row r="2760" spans="1:14">
      <c r="A2760" s="163" t="s">
        <v>3635</v>
      </c>
      <c r="B2760" s="164">
        <v>864101</v>
      </c>
      <c r="C2760" s="353" t="s">
        <v>3636</v>
      </c>
      <c r="D2760" s="353"/>
      <c r="E2760" s="353"/>
      <c r="F2760" s="353"/>
      <c r="G2760" s="164">
        <v>54</v>
      </c>
      <c r="H2760" s="10">
        <v>314172</v>
      </c>
      <c r="I2760" s="10">
        <v>237438</v>
      </c>
      <c r="J2760" s="10">
        <v>88884</v>
      </c>
      <c r="K2760" s="10">
        <v>316617</v>
      </c>
      <c r="L2760" s="10">
        <v>223923</v>
      </c>
      <c r="M2760" s="10">
        <v>188953</v>
      </c>
      <c r="N2760" s="10">
        <v>1369987</v>
      </c>
    </row>
    <row r="2761" spans="1:14">
      <c r="A2761" s="163" t="s">
        <v>3637</v>
      </c>
      <c r="B2761" s="164">
        <v>864105</v>
      </c>
      <c r="C2761" s="353" t="s">
        <v>3638</v>
      </c>
      <c r="D2761" s="353"/>
      <c r="E2761" s="353"/>
      <c r="F2761" s="353"/>
      <c r="G2761" s="164">
        <v>134</v>
      </c>
      <c r="H2761" s="10">
        <v>779612</v>
      </c>
      <c r="I2761" s="10">
        <v>589198</v>
      </c>
      <c r="J2761" s="10">
        <v>220564</v>
      </c>
      <c r="K2761" s="10">
        <v>727079</v>
      </c>
      <c r="L2761" s="10">
        <v>546527</v>
      </c>
      <c r="M2761" s="10">
        <v>188953</v>
      </c>
      <c r="N2761" s="10">
        <v>3051933</v>
      </c>
    </row>
    <row r="2762" spans="1:14">
      <c r="A2762" s="163" t="s">
        <v>3639</v>
      </c>
      <c r="B2762" s="164">
        <v>864106</v>
      </c>
      <c r="C2762" s="353" t="s">
        <v>3640</v>
      </c>
      <c r="D2762" s="353"/>
      <c r="E2762" s="353"/>
      <c r="F2762" s="353"/>
      <c r="G2762" s="164">
        <v>134</v>
      </c>
      <c r="H2762" s="10">
        <v>779612</v>
      </c>
      <c r="I2762" s="10">
        <v>589198</v>
      </c>
      <c r="J2762" s="10">
        <v>220564</v>
      </c>
      <c r="K2762" s="10">
        <v>727079</v>
      </c>
      <c r="L2762" s="10">
        <v>546527</v>
      </c>
      <c r="M2762" s="10">
        <v>188953</v>
      </c>
      <c r="N2762" s="10">
        <v>3051933</v>
      </c>
    </row>
    <row r="2763" spans="1:14">
      <c r="A2763" s="163">
        <v>858101</v>
      </c>
      <c r="B2763" s="164">
        <v>858101</v>
      </c>
      <c r="C2763" s="353" t="s">
        <v>3641</v>
      </c>
      <c r="D2763" s="353"/>
      <c r="E2763" s="353"/>
      <c r="F2763" s="353"/>
      <c r="G2763" s="164">
        <v>67</v>
      </c>
      <c r="H2763" s="10">
        <v>389806</v>
      </c>
      <c r="I2763" s="10">
        <v>294599</v>
      </c>
      <c r="J2763" s="10">
        <v>110282</v>
      </c>
      <c r="K2763" s="10">
        <v>376467</v>
      </c>
      <c r="L2763" s="10">
        <v>321066</v>
      </c>
      <c r="M2763" s="10">
        <v>188953</v>
      </c>
      <c r="N2763" s="10">
        <v>1681173</v>
      </c>
    </row>
    <row r="2764" spans="1:14">
      <c r="A2764" s="163">
        <v>865101</v>
      </c>
      <c r="B2764" s="164">
        <v>865101</v>
      </c>
      <c r="C2764" s="353" t="s">
        <v>3642</v>
      </c>
      <c r="D2764" s="353"/>
      <c r="E2764" s="353"/>
      <c r="F2764" s="353"/>
      <c r="G2764" s="164">
        <v>34</v>
      </c>
      <c r="H2764" s="10">
        <v>197812</v>
      </c>
      <c r="I2764" s="10">
        <v>149498</v>
      </c>
      <c r="J2764" s="10">
        <v>0</v>
      </c>
      <c r="K2764" s="10">
        <v>172669</v>
      </c>
      <c r="L2764" s="10">
        <v>129145</v>
      </c>
      <c r="M2764" s="10">
        <v>188953</v>
      </c>
      <c r="N2764" s="10">
        <v>838077</v>
      </c>
    </row>
    <row r="2765" spans="1:14">
      <c r="A2765" s="163">
        <v>865102</v>
      </c>
      <c r="B2765" s="164">
        <v>865102</v>
      </c>
      <c r="C2765" s="353" t="s">
        <v>3643</v>
      </c>
      <c r="D2765" s="353"/>
      <c r="E2765" s="353"/>
      <c r="F2765" s="353"/>
      <c r="G2765" s="164">
        <v>40</v>
      </c>
      <c r="H2765" s="10">
        <v>232720</v>
      </c>
      <c r="I2765" s="10">
        <v>175880</v>
      </c>
      <c r="J2765" s="10">
        <v>0</v>
      </c>
      <c r="K2765" s="10">
        <v>172669</v>
      </c>
      <c r="L2765" s="10">
        <v>129145</v>
      </c>
      <c r="M2765" s="10">
        <v>188953</v>
      </c>
      <c r="N2765" s="10">
        <v>899367</v>
      </c>
    </row>
    <row r="2766" spans="1:14">
      <c r="A2766" s="163">
        <v>869101</v>
      </c>
      <c r="B2766" s="164">
        <v>869101</v>
      </c>
      <c r="C2766" s="353" t="s">
        <v>3644</v>
      </c>
      <c r="D2766" s="353"/>
      <c r="E2766" s="353"/>
      <c r="F2766" s="353"/>
      <c r="G2766" s="164">
        <v>70</v>
      </c>
      <c r="H2766" s="10">
        <v>407260</v>
      </c>
      <c r="I2766" s="10">
        <v>307790</v>
      </c>
      <c r="J2766" s="10">
        <v>115220</v>
      </c>
      <c r="K2766" s="10">
        <v>376467</v>
      </c>
      <c r="L2766" s="10">
        <v>321066</v>
      </c>
      <c r="M2766" s="10">
        <v>188953</v>
      </c>
      <c r="N2766" s="10">
        <v>1716756</v>
      </c>
    </row>
    <row r="2767" spans="1:14">
      <c r="A2767" s="163">
        <v>869102</v>
      </c>
      <c r="B2767" s="164">
        <v>869102</v>
      </c>
      <c r="C2767" s="353" t="s">
        <v>3645</v>
      </c>
      <c r="D2767" s="353"/>
      <c r="E2767" s="353"/>
      <c r="F2767" s="353"/>
      <c r="G2767" s="164">
        <v>90</v>
      </c>
      <c r="H2767" s="10">
        <v>523620</v>
      </c>
      <c r="I2767" s="10">
        <v>395730</v>
      </c>
      <c r="J2767" s="10">
        <v>148140</v>
      </c>
      <c r="K2767" s="10">
        <v>505708</v>
      </c>
      <c r="L2767" s="10">
        <v>370599</v>
      </c>
      <c r="M2767" s="10">
        <v>188953</v>
      </c>
      <c r="N2767" s="10">
        <v>2132750</v>
      </c>
    </row>
    <row r="2768" spans="1:14">
      <c r="A2768" s="163">
        <v>869103</v>
      </c>
      <c r="B2768" s="164">
        <v>869103</v>
      </c>
      <c r="C2768" s="353" t="s">
        <v>3646</v>
      </c>
      <c r="D2768" s="353"/>
      <c r="E2768" s="353"/>
      <c r="F2768" s="353"/>
      <c r="G2768" s="164">
        <v>80</v>
      </c>
      <c r="H2768" s="10">
        <v>465440</v>
      </c>
      <c r="I2768" s="10">
        <v>351760</v>
      </c>
      <c r="J2768" s="10">
        <v>131680</v>
      </c>
      <c r="K2768" s="10">
        <v>447888</v>
      </c>
      <c r="L2768" s="10">
        <v>345615</v>
      </c>
      <c r="M2768" s="10">
        <v>188953</v>
      </c>
      <c r="N2768" s="10">
        <v>1931336</v>
      </c>
    </row>
    <row r="2769" spans="1:14">
      <c r="A2769" s="163">
        <v>869104</v>
      </c>
      <c r="B2769" s="164">
        <v>869104</v>
      </c>
      <c r="C2769" s="353" t="s">
        <v>3647</v>
      </c>
      <c r="D2769" s="353"/>
      <c r="E2769" s="353"/>
      <c r="F2769" s="353"/>
      <c r="G2769" s="164">
        <v>100</v>
      </c>
      <c r="H2769" s="10">
        <v>581800</v>
      </c>
      <c r="I2769" s="10">
        <v>439700</v>
      </c>
      <c r="J2769" s="10">
        <v>164600</v>
      </c>
      <c r="K2769" s="10">
        <v>564179</v>
      </c>
      <c r="L2769" s="10">
        <v>425946</v>
      </c>
      <c r="M2769" s="10">
        <v>188953</v>
      </c>
      <c r="N2769" s="10">
        <v>2365178</v>
      </c>
    </row>
    <row r="2770" spans="1:14">
      <c r="A2770" s="163">
        <v>866101</v>
      </c>
      <c r="B2770" s="164">
        <v>866101</v>
      </c>
      <c r="C2770" s="353" t="s">
        <v>3648</v>
      </c>
      <c r="D2770" s="353"/>
      <c r="E2770" s="353"/>
      <c r="F2770" s="353"/>
      <c r="G2770" s="164">
        <v>80</v>
      </c>
      <c r="H2770" s="10">
        <v>465440</v>
      </c>
      <c r="I2770" s="10">
        <v>351760</v>
      </c>
      <c r="J2770" s="10">
        <v>131680</v>
      </c>
      <c r="K2770" s="10">
        <v>447888</v>
      </c>
      <c r="L2770" s="10">
        <v>345615</v>
      </c>
      <c r="M2770" s="10">
        <v>188953</v>
      </c>
      <c r="N2770" s="10">
        <v>1931336</v>
      </c>
    </row>
    <row r="2771" spans="1:14">
      <c r="A2771" s="163">
        <v>866102</v>
      </c>
      <c r="B2771" s="164">
        <v>866102</v>
      </c>
      <c r="C2771" s="353" t="s">
        <v>3649</v>
      </c>
      <c r="D2771" s="353"/>
      <c r="E2771" s="353"/>
      <c r="F2771" s="353"/>
      <c r="G2771" s="164">
        <v>134</v>
      </c>
      <c r="H2771" s="10">
        <v>779612</v>
      </c>
      <c r="I2771" s="10">
        <v>589198</v>
      </c>
      <c r="J2771" s="10">
        <v>220564</v>
      </c>
      <c r="K2771" s="10">
        <v>727079</v>
      </c>
      <c r="L2771" s="10">
        <v>546527</v>
      </c>
      <c r="M2771" s="10">
        <v>188953</v>
      </c>
      <c r="N2771" s="10">
        <v>3051933</v>
      </c>
    </row>
    <row r="2772" spans="1:14">
      <c r="A2772" s="163">
        <v>866103</v>
      </c>
      <c r="B2772" s="164">
        <v>866103</v>
      </c>
      <c r="C2772" s="353" t="s">
        <v>3650</v>
      </c>
      <c r="D2772" s="353"/>
      <c r="E2772" s="353"/>
      <c r="F2772" s="353"/>
      <c r="G2772" s="164">
        <v>120</v>
      </c>
      <c r="H2772" s="10">
        <v>698160</v>
      </c>
      <c r="I2772" s="10">
        <v>527640</v>
      </c>
      <c r="J2772" s="10">
        <v>197520</v>
      </c>
      <c r="K2772" s="10">
        <v>597058</v>
      </c>
      <c r="L2772" s="10">
        <v>511404</v>
      </c>
      <c r="M2772" s="10">
        <v>188953</v>
      </c>
      <c r="N2772" s="10">
        <v>2720735</v>
      </c>
    </row>
    <row r="2773" spans="1:14">
      <c r="A2773" s="163">
        <v>866104</v>
      </c>
      <c r="B2773" s="164">
        <v>866104</v>
      </c>
      <c r="C2773" s="353" t="s">
        <v>3651</v>
      </c>
      <c r="D2773" s="353"/>
      <c r="E2773" s="353"/>
      <c r="F2773" s="353"/>
      <c r="G2773" s="164">
        <v>155</v>
      </c>
      <c r="H2773" s="10">
        <v>901790</v>
      </c>
      <c r="I2773" s="10">
        <v>681535</v>
      </c>
      <c r="J2773" s="10">
        <v>255130</v>
      </c>
      <c r="K2773" s="10">
        <v>798418</v>
      </c>
      <c r="L2773" s="10">
        <v>596414</v>
      </c>
      <c r="M2773" s="10">
        <v>188953</v>
      </c>
      <c r="N2773" s="10">
        <v>3422240</v>
      </c>
    </row>
    <row r="2774" spans="1:14">
      <c r="A2774" s="163">
        <v>866201</v>
      </c>
      <c r="B2774" s="164">
        <v>866201</v>
      </c>
      <c r="C2774" s="353" t="s">
        <v>3652</v>
      </c>
      <c r="D2774" s="353"/>
      <c r="E2774" s="353"/>
      <c r="F2774" s="353"/>
      <c r="G2774" s="164">
        <v>94</v>
      </c>
      <c r="H2774" s="10">
        <v>546892</v>
      </c>
      <c r="I2774" s="10">
        <v>413318</v>
      </c>
      <c r="J2774" s="10">
        <v>154724</v>
      </c>
      <c r="K2774" s="10">
        <v>564179</v>
      </c>
      <c r="L2774" s="10">
        <v>425946</v>
      </c>
      <c r="M2774" s="10">
        <v>188953</v>
      </c>
      <c r="N2774" s="10">
        <v>2294012</v>
      </c>
    </row>
    <row r="2775" spans="1:14">
      <c r="A2775" s="163">
        <v>866202</v>
      </c>
      <c r="B2775" s="164">
        <v>866202</v>
      </c>
      <c r="C2775" s="353" t="s">
        <v>3653</v>
      </c>
      <c r="D2775" s="353"/>
      <c r="E2775" s="353"/>
      <c r="F2775" s="353"/>
      <c r="G2775" s="164">
        <v>110</v>
      </c>
      <c r="H2775" s="10">
        <v>639980</v>
      </c>
      <c r="I2775" s="10">
        <v>483670</v>
      </c>
      <c r="J2775" s="10">
        <v>181060</v>
      </c>
      <c r="K2775" s="10">
        <v>579390</v>
      </c>
      <c r="L2775" s="10">
        <v>480958</v>
      </c>
      <c r="M2775" s="10">
        <v>188953</v>
      </c>
      <c r="N2775" s="10">
        <v>2554011</v>
      </c>
    </row>
    <row r="2776" spans="1:14">
      <c r="A2776" s="163">
        <v>866203</v>
      </c>
      <c r="B2776" s="164">
        <v>866203</v>
      </c>
      <c r="C2776" s="353" t="s">
        <v>3654</v>
      </c>
      <c r="D2776" s="353"/>
      <c r="E2776" s="353"/>
      <c r="F2776" s="353"/>
      <c r="G2776" s="164">
        <v>130</v>
      </c>
      <c r="H2776" s="10">
        <v>756340</v>
      </c>
      <c r="I2776" s="10">
        <v>571610</v>
      </c>
      <c r="J2776" s="10">
        <v>213980</v>
      </c>
      <c r="K2776" s="10">
        <v>597058</v>
      </c>
      <c r="L2776" s="10">
        <v>511404</v>
      </c>
      <c r="M2776" s="10">
        <v>188953</v>
      </c>
      <c r="N2776" s="10">
        <v>2839345</v>
      </c>
    </row>
    <row r="2777" spans="1:14">
      <c r="A2777" s="163">
        <v>866204</v>
      </c>
      <c r="B2777" s="164">
        <v>866204</v>
      </c>
      <c r="C2777" s="353" t="s">
        <v>3655</v>
      </c>
      <c r="D2777" s="353"/>
      <c r="E2777" s="353"/>
      <c r="F2777" s="353"/>
      <c r="G2777" s="164">
        <v>165</v>
      </c>
      <c r="H2777" s="10">
        <v>959970</v>
      </c>
      <c r="I2777" s="10">
        <v>725505</v>
      </c>
      <c r="J2777" s="10">
        <v>271590</v>
      </c>
      <c r="K2777" s="10">
        <v>798418</v>
      </c>
      <c r="L2777" s="10">
        <v>596414</v>
      </c>
      <c r="M2777" s="10">
        <v>188953</v>
      </c>
      <c r="N2777" s="10">
        <v>3540850</v>
      </c>
    </row>
    <row r="2778" spans="1:14">
      <c r="A2778" s="163">
        <v>866701</v>
      </c>
      <c r="B2778" s="164">
        <v>866701</v>
      </c>
      <c r="C2778" s="353" t="s">
        <v>3656</v>
      </c>
      <c r="D2778" s="353"/>
      <c r="E2778" s="353"/>
      <c r="F2778" s="353"/>
      <c r="G2778" s="164">
        <v>80</v>
      </c>
      <c r="H2778" s="10">
        <v>465440</v>
      </c>
      <c r="I2778" s="10">
        <v>351760</v>
      </c>
      <c r="J2778" s="10">
        <v>131680</v>
      </c>
      <c r="K2778" s="10">
        <v>447888</v>
      </c>
      <c r="L2778" s="10">
        <v>345615</v>
      </c>
      <c r="M2778" s="10">
        <v>188953</v>
      </c>
      <c r="N2778" s="10">
        <v>1931336</v>
      </c>
    </row>
    <row r="2779" spans="1:14">
      <c r="A2779" s="163">
        <v>866702</v>
      </c>
      <c r="B2779" s="164">
        <v>866702</v>
      </c>
      <c r="C2779" s="353" t="s">
        <v>3657</v>
      </c>
      <c r="D2779" s="353"/>
      <c r="E2779" s="353"/>
      <c r="F2779" s="353"/>
      <c r="G2779" s="164">
        <v>65</v>
      </c>
      <c r="H2779" s="10">
        <v>378170</v>
      </c>
      <c r="I2779" s="10">
        <v>285805</v>
      </c>
      <c r="J2779" s="10">
        <v>106990</v>
      </c>
      <c r="K2779" s="10">
        <v>376467</v>
      </c>
      <c r="L2779" s="10">
        <v>321066</v>
      </c>
      <c r="M2779" s="10">
        <v>188953</v>
      </c>
      <c r="N2779" s="10">
        <v>1657451</v>
      </c>
    </row>
    <row r="2780" spans="1:14">
      <c r="A2780" s="163">
        <v>543301</v>
      </c>
      <c r="B2780" s="164">
        <v>543301</v>
      </c>
      <c r="C2780" s="353" t="s">
        <v>3658</v>
      </c>
      <c r="D2780" s="353"/>
      <c r="E2780" s="353"/>
      <c r="F2780" s="353"/>
      <c r="G2780" s="164">
        <v>150</v>
      </c>
      <c r="H2780" s="10">
        <v>872700</v>
      </c>
      <c r="I2780" s="10">
        <v>659550</v>
      </c>
      <c r="J2780" s="10">
        <v>246900</v>
      </c>
      <c r="K2780" s="10">
        <v>727079</v>
      </c>
      <c r="L2780" s="10">
        <v>546527</v>
      </c>
      <c r="M2780" s="10">
        <v>188953</v>
      </c>
      <c r="N2780" s="10">
        <v>3241709</v>
      </c>
    </row>
    <row r="2781" spans="1:14">
      <c r="A2781" s="163">
        <v>867001</v>
      </c>
      <c r="B2781" s="164">
        <v>867001</v>
      </c>
      <c r="C2781" s="353" t="s">
        <v>3659</v>
      </c>
      <c r="D2781" s="353"/>
      <c r="E2781" s="353"/>
      <c r="F2781" s="353"/>
      <c r="G2781" s="164">
        <v>70</v>
      </c>
      <c r="H2781" s="10">
        <v>407260</v>
      </c>
      <c r="I2781" s="10">
        <v>307790</v>
      </c>
      <c r="J2781" s="10">
        <v>115220</v>
      </c>
      <c r="K2781" s="10">
        <v>376467</v>
      </c>
      <c r="L2781" s="10">
        <v>321066</v>
      </c>
      <c r="M2781" s="10">
        <v>188953</v>
      </c>
      <c r="N2781" s="10">
        <v>1716756</v>
      </c>
    </row>
    <row r="2782" spans="1:14">
      <c r="A2782" s="163">
        <v>867002</v>
      </c>
      <c r="B2782" s="164">
        <v>867002</v>
      </c>
      <c r="C2782" s="353" t="s">
        <v>3660</v>
      </c>
      <c r="D2782" s="353"/>
      <c r="E2782" s="353"/>
      <c r="F2782" s="353"/>
      <c r="G2782" s="164">
        <v>80</v>
      </c>
      <c r="H2782" s="10">
        <v>465440</v>
      </c>
      <c r="I2782" s="10">
        <v>351760</v>
      </c>
      <c r="J2782" s="10">
        <v>131680</v>
      </c>
      <c r="K2782" s="10">
        <v>447888</v>
      </c>
      <c r="L2782" s="10">
        <v>345615</v>
      </c>
      <c r="M2782" s="10">
        <v>188953</v>
      </c>
      <c r="N2782" s="10">
        <v>1931336</v>
      </c>
    </row>
    <row r="2783" spans="1:14">
      <c r="A2783" s="163">
        <v>867003</v>
      </c>
      <c r="B2783" s="164">
        <v>867003</v>
      </c>
      <c r="C2783" s="353" t="s">
        <v>3661</v>
      </c>
      <c r="D2783" s="353"/>
      <c r="E2783" s="353"/>
      <c r="F2783" s="353"/>
      <c r="G2783" s="164">
        <v>100</v>
      </c>
      <c r="H2783" s="10">
        <v>581800</v>
      </c>
      <c r="I2783" s="10">
        <v>439700</v>
      </c>
      <c r="J2783" s="10">
        <v>164600</v>
      </c>
      <c r="K2783" s="10">
        <v>564179</v>
      </c>
      <c r="L2783" s="10">
        <v>425946</v>
      </c>
      <c r="M2783" s="10">
        <v>188953</v>
      </c>
      <c r="N2783" s="10">
        <v>2365178</v>
      </c>
    </row>
    <row r="2784" spans="1:14">
      <c r="A2784" s="163">
        <v>867004</v>
      </c>
      <c r="B2784" s="164">
        <v>867004</v>
      </c>
      <c r="C2784" s="351" t="s">
        <v>3662</v>
      </c>
      <c r="D2784" s="351"/>
      <c r="E2784" s="351"/>
      <c r="F2784" s="351"/>
      <c r="G2784" s="166">
        <v>128</v>
      </c>
      <c r="H2784" s="10">
        <v>744704</v>
      </c>
      <c r="I2784" s="10">
        <v>562816</v>
      </c>
      <c r="J2784" s="10">
        <v>210688</v>
      </c>
      <c r="K2784" s="10">
        <v>597058</v>
      </c>
      <c r="L2784" s="10">
        <v>511404</v>
      </c>
      <c r="M2784" s="10">
        <v>188953</v>
      </c>
      <c r="N2784" s="10">
        <v>2815623</v>
      </c>
    </row>
    <row r="2785" spans="1:14" ht="24">
      <c r="A2785" s="163">
        <v>867105</v>
      </c>
      <c r="B2785" s="164">
        <v>867105</v>
      </c>
      <c r="C2785" s="353" t="s">
        <v>3663</v>
      </c>
      <c r="D2785" s="353"/>
      <c r="E2785" s="353"/>
      <c r="F2785" s="353"/>
      <c r="G2785" s="164">
        <v>500</v>
      </c>
      <c r="H2785" s="10">
        <v>2909000</v>
      </c>
      <c r="I2785" s="10">
        <v>2198500</v>
      </c>
      <c r="J2785" s="10">
        <v>2198500</v>
      </c>
      <c r="K2785" s="10">
        <v>2748500</v>
      </c>
      <c r="L2785" s="10" t="s">
        <v>440</v>
      </c>
      <c r="M2785" s="10">
        <v>188953</v>
      </c>
      <c r="N2785" s="10">
        <v>10243453</v>
      </c>
    </row>
    <row r="2786" spans="1:14">
      <c r="A2786" s="163">
        <v>831401</v>
      </c>
      <c r="B2786" s="164">
        <v>831401</v>
      </c>
      <c r="C2786" s="353" t="s">
        <v>3664</v>
      </c>
      <c r="D2786" s="353"/>
      <c r="E2786" s="353"/>
      <c r="F2786" s="353"/>
      <c r="G2786" s="164">
        <v>87</v>
      </c>
      <c r="H2786" s="10">
        <v>506166</v>
      </c>
      <c r="I2786" s="10">
        <v>382539</v>
      </c>
      <c r="J2786" s="10">
        <v>143202</v>
      </c>
      <c r="K2786" s="10">
        <v>505708</v>
      </c>
      <c r="L2786" s="10">
        <v>370599</v>
      </c>
      <c r="M2786" s="10">
        <v>188953</v>
      </c>
      <c r="N2786" s="10">
        <v>2097167</v>
      </c>
    </row>
    <row r="2787" spans="1:14">
      <c r="A2787" s="163">
        <v>862320</v>
      </c>
      <c r="B2787" s="164">
        <v>862320</v>
      </c>
      <c r="C2787" s="353" t="s">
        <v>3665</v>
      </c>
      <c r="D2787" s="353"/>
      <c r="E2787" s="353"/>
      <c r="F2787" s="353"/>
      <c r="G2787" s="164">
        <v>94</v>
      </c>
      <c r="H2787" s="10">
        <v>546892</v>
      </c>
      <c r="I2787" s="10">
        <v>413318</v>
      </c>
      <c r="J2787" s="10">
        <v>154724</v>
      </c>
      <c r="K2787" s="10">
        <v>564179</v>
      </c>
      <c r="L2787" s="10">
        <v>425946</v>
      </c>
      <c r="M2787" s="10">
        <v>188953</v>
      </c>
      <c r="N2787" s="10">
        <v>2294012</v>
      </c>
    </row>
    <row r="2788" spans="1:14">
      <c r="A2788" s="163">
        <v>862324</v>
      </c>
      <c r="B2788" s="164">
        <v>862324</v>
      </c>
      <c r="C2788" s="353" t="s">
        <v>3666</v>
      </c>
      <c r="D2788" s="353"/>
      <c r="E2788" s="353"/>
      <c r="F2788" s="353"/>
      <c r="G2788" s="164">
        <v>134</v>
      </c>
      <c r="H2788" s="10">
        <v>779612</v>
      </c>
      <c r="I2788" s="10">
        <v>589198</v>
      </c>
      <c r="J2788" s="10">
        <v>220564</v>
      </c>
      <c r="K2788" s="10">
        <v>727079</v>
      </c>
      <c r="L2788" s="10">
        <v>546527</v>
      </c>
      <c r="M2788" s="10">
        <v>188953</v>
      </c>
      <c r="N2788" s="10">
        <v>3051933</v>
      </c>
    </row>
    <row r="2789" spans="1:14">
      <c r="A2789" s="163">
        <v>862326</v>
      </c>
      <c r="B2789" s="164">
        <v>862326</v>
      </c>
      <c r="C2789" s="353" t="s">
        <v>3667</v>
      </c>
      <c r="D2789" s="353"/>
      <c r="E2789" s="353"/>
      <c r="F2789" s="353"/>
      <c r="G2789" s="164">
        <v>130</v>
      </c>
      <c r="H2789" s="10">
        <v>756340</v>
      </c>
      <c r="I2789" s="10">
        <v>571610</v>
      </c>
      <c r="J2789" s="10">
        <v>213980</v>
      </c>
      <c r="K2789" s="10">
        <v>597058</v>
      </c>
      <c r="L2789" s="10">
        <v>511404</v>
      </c>
      <c r="M2789" s="10">
        <v>188953</v>
      </c>
      <c r="N2789" s="10">
        <v>2839345</v>
      </c>
    </row>
    <row r="2790" spans="1:14">
      <c r="A2790" s="163">
        <v>862328</v>
      </c>
      <c r="B2790" s="164">
        <v>862328</v>
      </c>
      <c r="C2790" s="353" t="s">
        <v>3668</v>
      </c>
      <c r="D2790" s="353"/>
      <c r="E2790" s="353"/>
      <c r="F2790" s="353"/>
      <c r="G2790" s="164">
        <v>130</v>
      </c>
      <c r="H2790" s="10">
        <v>756340</v>
      </c>
      <c r="I2790" s="10">
        <v>571610</v>
      </c>
      <c r="J2790" s="10">
        <v>213980</v>
      </c>
      <c r="K2790" s="10">
        <v>597058</v>
      </c>
      <c r="L2790" s="10">
        <v>511404</v>
      </c>
      <c r="M2790" s="10">
        <v>188953</v>
      </c>
      <c r="N2790" s="10">
        <v>2839345</v>
      </c>
    </row>
    <row r="2791" spans="1:14">
      <c r="A2791" s="163">
        <v>862329</v>
      </c>
      <c r="B2791" s="164">
        <v>862329</v>
      </c>
      <c r="C2791" s="353" t="s">
        <v>3669</v>
      </c>
      <c r="D2791" s="353"/>
      <c r="E2791" s="353"/>
      <c r="F2791" s="353"/>
      <c r="G2791" s="164">
        <v>145</v>
      </c>
      <c r="H2791" s="10">
        <v>843610</v>
      </c>
      <c r="I2791" s="10">
        <v>637565</v>
      </c>
      <c r="J2791" s="10">
        <v>238670</v>
      </c>
      <c r="K2791" s="10">
        <v>727079</v>
      </c>
      <c r="L2791" s="10">
        <v>546527</v>
      </c>
      <c r="M2791" s="10">
        <v>188953</v>
      </c>
      <c r="N2791" s="10">
        <v>3182404</v>
      </c>
    </row>
    <row r="2792" spans="1:14" ht="24">
      <c r="A2792" s="163">
        <v>862351</v>
      </c>
      <c r="B2792" s="164">
        <v>862351</v>
      </c>
      <c r="C2792" s="353" t="s">
        <v>3670</v>
      </c>
      <c r="D2792" s="353"/>
      <c r="E2792" s="353"/>
      <c r="F2792" s="353"/>
      <c r="G2792" s="164">
        <v>245</v>
      </c>
      <c r="H2792" s="10">
        <v>1425410</v>
      </c>
      <c r="I2792" s="10">
        <v>1077265</v>
      </c>
      <c r="J2792" s="10">
        <v>403270</v>
      </c>
      <c r="K2792" s="10">
        <v>1241331</v>
      </c>
      <c r="L2792" s="10" t="s">
        <v>440</v>
      </c>
      <c r="M2792" s="10">
        <v>188953</v>
      </c>
      <c r="N2792" s="10">
        <v>4336229</v>
      </c>
    </row>
    <row r="2793" spans="1:14" ht="24">
      <c r="A2793" s="163">
        <v>862352</v>
      </c>
      <c r="B2793" s="164">
        <v>862352</v>
      </c>
      <c r="C2793" s="353" t="s">
        <v>3671</v>
      </c>
      <c r="D2793" s="353"/>
      <c r="E2793" s="353"/>
      <c r="F2793" s="353"/>
      <c r="G2793" s="164">
        <v>245</v>
      </c>
      <c r="H2793" s="10">
        <v>1425410</v>
      </c>
      <c r="I2793" s="10">
        <v>1077265</v>
      </c>
      <c r="J2793" s="10">
        <v>403270</v>
      </c>
      <c r="K2793" s="10">
        <v>1241331</v>
      </c>
      <c r="L2793" s="10" t="s">
        <v>440</v>
      </c>
      <c r="M2793" s="10">
        <v>188953</v>
      </c>
      <c r="N2793" s="10">
        <v>4336229</v>
      </c>
    </row>
    <row r="2794" spans="1:14" ht="24">
      <c r="A2794" s="163">
        <v>862353</v>
      </c>
      <c r="B2794" s="164">
        <v>862353</v>
      </c>
      <c r="C2794" s="353" t="s">
        <v>3672</v>
      </c>
      <c r="D2794" s="353"/>
      <c r="E2794" s="353"/>
      <c r="F2794" s="353"/>
      <c r="G2794" s="164">
        <v>245</v>
      </c>
      <c r="H2794" s="10">
        <v>1425410</v>
      </c>
      <c r="I2794" s="10">
        <v>1077265</v>
      </c>
      <c r="J2794" s="10">
        <v>403270</v>
      </c>
      <c r="K2794" s="10">
        <v>1241331</v>
      </c>
      <c r="L2794" s="10" t="s">
        <v>440</v>
      </c>
      <c r="M2794" s="10">
        <v>188953</v>
      </c>
      <c r="N2794" s="10">
        <v>4336229</v>
      </c>
    </row>
    <row r="2795" spans="1:14" ht="24">
      <c r="A2795" s="163">
        <v>862354</v>
      </c>
      <c r="B2795" s="164">
        <v>862354</v>
      </c>
      <c r="C2795" s="353" t="s">
        <v>3673</v>
      </c>
      <c r="D2795" s="353"/>
      <c r="E2795" s="353"/>
      <c r="F2795" s="353"/>
      <c r="G2795" s="164">
        <v>245</v>
      </c>
      <c r="H2795" s="10">
        <v>1425410</v>
      </c>
      <c r="I2795" s="10">
        <v>1077265</v>
      </c>
      <c r="J2795" s="10">
        <v>403270</v>
      </c>
      <c r="K2795" s="10">
        <v>1241331</v>
      </c>
      <c r="L2795" s="10" t="s">
        <v>440</v>
      </c>
      <c r="M2795" s="10">
        <v>188953</v>
      </c>
      <c r="N2795" s="10">
        <v>4336229</v>
      </c>
    </row>
    <row r="2796" spans="1:14">
      <c r="A2796" s="163">
        <v>862355</v>
      </c>
      <c r="B2796" s="164">
        <v>862355</v>
      </c>
      <c r="C2796" s="353" t="s">
        <v>3674</v>
      </c>
      <c r="D2796" s="353"/>
      <c r="E2796" s="353"/>
      <c r="F2796" s="353"/>
      <c r="G2796" s="164">
        <v>54</v>
      </c>
      <c r="H2796" s="10">
        <v>314172</v>
      </c>
      <c r="I2796" s="10">
        <v>237438</v>
      </c>
      <c r="J2796" s="10">
        <v>88884</v>
      </c>
      <c r="K2796" s="10">
        <v>316617</v>
      </c>
      <c r="L2796" s="10">
        <v>223923</v>
      </c>
      <c r="M2796" s="10">
        <v>188953</v>
      </c>
      <c r="N2796" s="10">
        <v>1369987</v>
      </c>
    </row>
    <row r="2797" spans="1:14">
      <c r="A2797" s="163">
        <v>862801</v>
      </c>
      <c r="B2797" s="164">
        <v>862801</v>
      </c>
      <c r="C2797" s="353" t="s">
        <v>3675</v>
      </c>
      <c r="D2797" s="353"/>
      <c r="E2797" s="353"/>
      <c r="F2797" s="353"/>
      <c r="G2797" s="164">
        <v>34</v>
      </c>
      <c r="H2797" s="10">
        <v>197812</v>
      </c>
      <c r="I2797" s="10">
        <v>149498</v>
      </c>
      <c r="J2797" s="10">
        <v>0</v>
      </c>
      <c r="K2797" s="10">
        <v>172669</v>
      </c>
      <c r="L2797" s="10">
        <v>129145</v>
      </c>
      <c r="M2797" s="10">
        <v>188953</v>
      </c>
      <c r="N2797" s="10">
        <v>838077</v>
      </c>
    </row>
    <row r="2798" spans="1:14">
      <c r="A2798" s="163">
        <v>862802</v>
      </c>
      <c r="B2798" s="164">
        <v>862802</v>
      </c>
      <c r="C2798" s="353" t="s">
        <v>3676</v>
      </c>
      <c r="D2798" s="353"/>
      <c r="E2798" s="353"/>
      <c r="F2798" s="353"/>
      <c r="G2798" s="164">
        <v>34</v>
      </c>
      <c r="H2798" s="10">
        <v>197812</v>
      </c>
      <c r="I2798" s="10">
        <v>149498</v>
      </c>
      <c r="J2798" s="10">
        <v>0</v>
      </c>
      <c r="K2798" s="10">
        <v>172669</v>
      </c>
      <c r="L2798" s="10">
        <v>129145</v>
      </c>
      <c r="M2798" s="10">
        <v>188953</v>
      </c>
      <c r="N2798" s="10">
        <v>838077</v>
      </c>
    </row>
    <row r="2799" spans="1:14">
      <c r="A2799" s="163">
        <v>862803</v>
      </c>
      <c r="B2799" s="164">
        <v>862803</v>
      </c>
      <c r="C2799" s="353" t="s">
        <v>3677</v>
      </c>
      <c r="D2799" s="353"/>
      <c r="E2799" s="353"/>
      <c r="F2799" s="353"/>
      <c r="G2799" s="164">
        <v>67</v>
      </c>
      <c r="H2799" s="10">
        <v>389806</v>
      </c>
      <c r="I2799" s="10">
        <v>294599</v>
      </c>
      <c r="J2799" s="10">
        <v>110282</v>
      </c>
      <c r="K2799" s="10">
        <v>376467</v>
      </c>
      <c r="L2799" s="10">
        <v>321066</v>
      </c>
      <c r="M2799" s="10">
        <v>188953</v>
      </c>
      <c r="N2799" s="10">
        <v>1681173</v>
      </c>
    </row>
    <row r="2800" spans="1:14">
      <c r="A2800" s="163">
        <v>862804</v>
      </c>
      <c r="B2800" s="164">
        <v>862804</v>
      </c>
      <c r="C2800" s="353" t="s">
        <v>3678</v>
      </c>
      <c r="D2800" s="353"/>
      <c r="E2800" s="353"/>
      <c r="F2800" s="353"/>
      <c r="G2800" s="164">
        <v>94</v>
      </c>
      <c r="H2800" s="10">
        <v>546892</v>
      </c>
      <c r="I2800" s="10">
        <v>413318</v>
      </c>
      <c r="J2800" s="10">
        <v>154724</v>
      </c>
      <c r="K2800" s="10">
        <v>564179</v>
      </c>
      <c r="L2800" s="10">
        <v>425946</v>
      </c>
      <c r="M2800" s="10">
        <v>188953</v>
      </c>
      <c r="N2800" s="10">
        <v>2294012</v>
      </c>
    </row>
    <row r="2801" spans="1:14">
      <c r="A2801" s="163">
        <v>862805</v>
      </c>
      <c r="B2801" s="164">
        <v>862805</v>
      </c>
      <c r="C2801" s="353" t="s">
        <v>3679</v>
      </c>
      <c r="D2801" s="353"/>
      <c r="E2801" s="353"/>
      <c r="F2801" s="353"/>
      <c r="G2801" s="164">
        <v>94</v>
      </c>
      <c r="H2801" s="10">
        <v>546892</v>
      </c>
      <c r="I2801" s="10">
        <v>413318</v>
      </c>
      <c r="J2801" s="10">
        <v>154724</v>
      </c>
      <c r="K2801" s="10">
        <v>564179</v>
      </c>
      <c r="L2801" s="10">
        <v>425946</v>
      </c>
      <c r="M2801" s="10">
        <v>188953</v>
      </c>
      <c r="N2801" s="10">
        <v>2294012</v>
      </c>
    </row>
    <row r="2802" spans="1:14">
      <c r="A2802" s="163">
        <v>862806</v>
      </c>
      <c r="B2802" s="164">
        <v>862806</v>
      </c>
      <c r="C2802" s="353" t="s">
        <v>3680</v>
      </c>
      <c r="D2802" s="353"/>
      <c r="E2802" s="353"/>
      <c r="F2802" s="353"/>
      <c r="G2802" s="164">
        <v>107</v>
      </c>
      <c r="H2802" s="10">
        <v>622526</v>
      </c>
      <c r="I2802" s="10">
        <v>470479</v>
      </c>
      <c r="J2802" s="10">
        <v>176122</v>
      </c>
      <c r="K2802" s="10">
        <v>579390</v>
      </c>
      <c r="L2802" s="10">
        <v>480958</v>
      </c>
      <c r="M2802" s="10">
        <v>188953</v>
      </c>
      <c r="N2802" s="10">
        <v>2518428</v>
      </c>
    </row>
    <row r="2803" spans="1:14">
      <c r="A2803" s="163">
        <v>862807</v>
      </c>
      <c r="B2803" s="164">
        <v>862807</v>
      </c>
      <c r="C2803" s="353" t="s">
        <v>3681</v>
      </c>
      <c r="D2803" s="353"/>
      <c r="E2803" s="353"/>
      <c r="F2803" s="353"/>
      <c r="G2803" s="164">
        <v>107</v>
      </c>
      <c r="H2803" s="10">
        <v>622526</v>
      </c>
      <c r="I2803" s="10">
        <v>470479</v>
      </c>
      <c r="J2803" s="10">
        <v>176122</v>
      </c>
      <c r="K2803" s="10">
        <v>579390</v>
      </c>
      <c r="L2803" s="10">
        <v>480958</v>
      </c>
      <c r="M2803" s="10">
        <v>188953</v>
      </c>
      <c r="N2803" s="10">
        <v>2518428</v>
      </c>
    </row>
    <row r="2804" spans="1:14">
      <c r="A2804" s="163">
        <v>868101</v>
      </c>
      <c r="B2804" s="164">
        <v>868101</v>
      </c>
      <c r="C2804" s="353" t="s">
        <v>3682</v>
      </c>
      <c r="D2804" s="353"/>
      <c r="E2804" s="353"/>
      <c r="F2804" s="353"/>
      <c r="G2804" s="164">
        <v>50</v>
      </c>
      <c r="H2804" s="10">
        <v>290900</v>
      </c>
      <c r="I2804" s="10">
        <v>219850</v>
      </c>
      <c r="J2804" s="10">
        <v>82300</v>
      </c>
      <c r="K2804" s="10">
        <v>216885</v>
      </c>
      <c r="L2804" s="10">
        <v>176709</v>
      </c>
      <c r="M2804" s="10">
        <v>188953</v>
      </c>
      <c r="N2804" s="10">
        <v>1175597</v>
      </c>
    </row>
    <row r="2805" spans="1:14">
      <c r="A2805" s="163">
        <v>868103</v>
      </c>
      <c r="B2805" s="164">
        <v>868103</v>
      </c>
      <c r="C2805" s="353" t="s">
        <v>3683</v>
      </c>
      <c r="D2805" s="353"/>
      <c r="E2805" s="353"/>
      <c r="F2805" s="353"/>
      <c r="G2805" s="164">
        <v>55</v>
      </c>
      <c r="H2805" s="10">
        <v>319990</v>
      </c>
      <c r="I2805" s="10">
        <v>241835</v>
      </c>
      <c r="J2805" s="10">
        <v>90530</v>
      </c>
      <c r="K2805" s="10">
        <v>316617</v>
      </c>
      <c r="L2805" s="10">
        <v>223923</v>
      </c>
      <c r="M2805" s="10">
        <v>188953</v>
      </c>
      <c r="N2805" s="10">
        <v>1381848</v>
      </c>
    </row>
    <row r="2806" spans="1:14">
      <c r="A2806" s="163">
        <v>868401</v>
      </c>
      <c r="B2806" s="164">
        <v>868401</v>
      </c>
      <c r="C2806" s="353" t="s">
        <v>3684</v>
      </c>
      <c r="D2806" s="353"/>
      <c r="E2806" s="353"/>
      <c r="F2806" s="353"/>
      <c r="G2806" s="164">
        <v>107</v>
      </c>
      <c r="H2806" s="10">
        <v>622526</v>
      </c>
      <c r="I2806" s="10">
        <v>470479</v>
      </c>
      <c r="J2806" s="10">
        <v>176122</v>
      </c>
      <c r="K2806" s="10">
        <v>579390</v>
      </c>
      <c r="L2806" s="10">
        <v>480958</v>
      </c>
      <c r="M2806" s="10">
        <v>188953</v>
      </c>
      <c r="N2806" s="10">
        <v>2518428</v>
      </c>
    </row>
    <row r="2807" spans="1:14">
      <c r="A2807" s="163">
        <v>868402</v>
      </c>
      <c r="B2807" s="164">
        <v>868402</v>
      </c>
      <c r="C2807" s="353" t="s">
        <v>3685</v>
      </c>
      <c r="D2807" s="353"/>
      <c r="E2807" s="353"/>
      <c r="F2807" s="353"/>
      <c r="G2807" s="164">
        <v>134</v>
      </c>
      <c r="H2807" s="10">
        <v>779612</v>
      </c>
      <c r="I2807" s="10">
        <v>589198</v>
      </c>
      <c r="J2807" s="10">
        <v>220564</v>
      </c>
      <c r="K2807" s="10">
        <v>727079</v>
      </c>
      <c r="L2807" s="10">
        <v>546527</v>
      </c>
      <c r="M2807" s="10">
        <v>188953</v>
      </c>
      <c r="N2807" s="10">
        <v>3051933</v>
      </c>
    </row>
    <row r="2808" spans="1:14">
      <c r="A2808" s="163">
        <v>868403</v>
      </c>
      <c r="B2808" s="164">
        <v>868403</v>
      </c>
      <c r="C2808" s="353" t="s">
        <v>3686</v>
      </c>
      <c r="D2808" s="353"/>
      <c r="E2808" s="353"/>
      <c r="F2808" s="353"/>
      <c r="G2808" s="164">
        <v>110</v>
      </c>
      <c r="H2808" s="10">
        <v>639980</v>
      </c>
      <c r="I2808" s="10">
        <v>483670</v>
      </c>
      <c r="J2808" s="10">
        <v>181060</v>
      </c>
      <c r="K2808" s="10">
        <v>579390</v>
      </c>
      <c r="L2808" s="10">
        <v>480958</v>
      </c>
      <c r="M2808" s="10">
        <v>188953</v>
      </c>
      <c r="N2808" s="10">
        <v>2554011</v>
      </c>
    </row>
    <row r="2809" spans="1:14">
      <c r="A2809" s="163">
        <v>862505</v>
      </c>
      <c r="B2809" s="164">
        <v>862505</v>
      </c>
      <c r="C2809" s="353" t="s">
        <v>3687</v>
      </c>
      <c r="D2809" s="353"/>
      <c r="E2809" s="353"/>
      <c r="F2809" s="353"/>
      <c r="G2809" s="164">
        <v>54</v>
      </c>
      <c r="H2809" s="10">
        <v>314172</v>
      </c>
      <c r="I2809" s="10">
        <v>237438</v>
      </c>
      <c r="J2809" s="10">
        <v>88884</v>
      </c>
      <c r="K2809" s="10">
        <v>316617</v>
      </c>
      <c r="L2809" s="10">
        <v>223923</v>
      </c>
      <c r="M2809" s="10">
        <v>188953</v>
      </c>
      <c r="N2809" s="10">
        <v>1369987</v>
      </c>
    </row>
    <row r="2810" spans="1:14">
      <c r="A2810" s="163">
        <v>862506</v>
      </c>
      <c r="B2810" s="164">
        <v>862506</v>
      </c>
      <c r="C2810" s="353" t="s">
        <v>3688</v>
      </c>
      <c r="D2810" s="353"/>
      <c r="E2810" s="353"/>
      <c r="F2810" s="353"/>
      <c r="G2810" s="164">
        <v>54</v>
      </c>
      <c r="H2810" s="10">
        <v>314172</v>
      </c>
      <c r="I2810" s="10">
        <v>237438</v>
      </c>
      <c r="J2810" s="10">
        <v>88884</v>
      </c>
      <c r="K2810" s="10">
        <v>316617</v>
      </c>
      <c r="L2810" s="10">
        <v>223923</v>
      </c>
      <c r="M2810" s="10">
        <v>188953</v>
      </c>
      <c r="N2810" s="10">
        <v>1369987</v>
      </c>
    </row>
    <row r="2811" spans="1:14">
      <c r="A2811" s="163">
        <v>862507</v>
      </c>
      <c r="B2811" s="164">
        <v>862507</v>
      </c>
      <c r="C2811" s="353" t="s">
        <v>3689</v>
      </c>
      <c r="D2811" s="353"/>
      <c r="E2811" s="353"/>
      <c r="F2811" s="353"/>
      <c r="G2811" s="164">
        <v>54</v>
      </c>
      <c r="H2811" s="10">
        <v>314172</v>
      </c>
      <c r="I2811" s="10">
        <v>237438</v>
      </c>
      <c r="J2811" s="10">
        <v>88884</v>
      </c>
      <c r="K2811" s="10">
        <v>316617</v>
      </c>
      <c r="L2811" s="10">
        <v>223923</v>
      </c>
      <c r="M2811" s="10">
        <v>188953</v>
      </c>
      <c r="N2811" s="10">
        <v>1369987</v>
      </c>
    </row>
    <row r="2812" spans="1:14">
      <c r="A2812" s="163">
        <v>862508</v>
      </c>
      <c r="B2812" s="164">
        <v>862508</v>
      </c>
      <c r="C2812" s="353" t="s">
        <v>3690</v>
      </c>
      <c r="D2812" s="353"/>
      <c r="E2812" s="353"/>
      <c r="F2812" s="353"/>
      <c r="G2812" s="164">
        <v>54</v>
      </c>
      <c r="H2812" s="10">
        <v>314172</v>
      </c>
      <c r="I2812" s="10">
        <v>237438</v>
      </c>
      <c r="J2812" s="10">
        <v>88884</v>
      </c>
      <c r="K2812" s="10">
        <v>316617</v>
      </c>
      <c r="L2812" s="10">
        <v>223923</v>
      </c>
      <c r="M2812" s="10">
        <v>188953</v>
      </c>
      <c r="N2812" s="10">
        <v>1369987</v>
      </c>
    </row>
    <row r="2813" spans="1:14">
      <c r="A2813" s="163">
        <v>862509</v>
      </c>
      <c r="B2813" s="164">
        <v>862509</v>
      </c>
      <c r="C2813" s="353" t="s">
        <v>3691</v>
      </c>
      <c r="D2813" s="353"/>
      <c r="E2813" s="353"/>
      <c r="F2813" s="353"/>
      <c r="G2813" s="164">
        <v>54</v>
      </c>
      <c r="H2813" s="10">
        <v>314172</v>
      </c>
      <c r="I2813" s="10">
        <v>237438</v>
      </c>
      <c r="J2813" s="10">
        <v>88884</v>
      </c>
      <c r="K2813" s="10">
        <v>316617</v>
      </c>
      <c r="L2813" s="10">
        <v>223923</v>
      </c>
      <c r="M2813" s="10">
        <v>188953</v>
      </c>
      <c r="N2813" s="10">
        <v>1369987</v>
      </c>
    </row>
    <row r="2814" spans="1:14">
      <c r="A2814" s="163">
        <v>869201</v>
      </c>
      <c r="B2814" s="164">
        <v>869201</v>
      </c>
      <c r="C2814" s="353" t="s">
        <v>3692</v>
      </c>
      <c r="D2814" s="353"/>
      <c r="E2814" s="353"/>
      <c r="F2814" s="353"/>
      <c r="G2814" s="164">
        <v>90</v>
      </c>
      <c r="H2814" s="10">
        <v>523620</v>
      </c>
      <c r="I2814" s="10">
        <v>395730</v>
      </c>
      <c r="J2814" s="10">
        <v>148140</v>
      </c>
      <c r="K2814" s="10">
        <v>505708</v>
      </c>
      <c r="L2814" s="10">
        <v>370599</v>
      </c>
      <c r="M2814" s="10">
        <v>188953</v>
      </c>
      <c r="N2814" s="10">
        <v>2132750</v>
      </c>
    </row>
    <row r="2815" spans="1:14">
      <c r="A2815" s="163">
        <v>869501</v>
      </c>
      <c r="B2815" s="167">
        <v>869501</v>
      </c>
      <c r="C2815" s="351" t="s">
        <v>3693</v>
      </c>
      <c r="D2815" s="351"/>
      <c r="E2815" s="351"/>
      <c r="F2815" s="351"/>
      <c r="G2815" s="164">
        <v>15</v>
      </c>
      <c r="H2815" s="10">
        <v>87270</v>
      </c>
      <c r="I2815" s="10">
        <v>65955</v>
      </c>
      <c r="J2815" s="10">
        <v>0</v>
      </c>
      <c r="K2815" s="10">
        <v>50277</v>
      </c>
      <c r="L2815" s="10">
        <v>120914</v>
      </c>
      <c r="M2815" s="10">
        <v>188953</v>
      </c>
      <c r="N2815" s="10">
        <v>513369</v>
      </c>
    </row>
    <row r="2816" spans="1:14">
      <c r="A2816" s="163">
        <v>869601</v>
      </c>
      <c r="B2816" s="164">
        <v>869601</v>
      </c>
      <c r="C2816" s="353" t="s">
        <v>3694</v>
      </c>
      <c r="D2816" s="353"/>
      <c r="E2816" s="353"/>
      <c r="F2816" s="353"/>
      <c r="G2816" s="164">
        <v>120</v>
      </c>
      <c r="H2816" s="10">
        <v>698160</v>
      </c>
      <c r="I2816" s="10">
        <v>527640</v>
      </c>
      <c r="J2816" s="10">
        <v>197520</v>
      </c>
      <c r="K2816" s="10">
        <v>597058</v>
      </c>
      <c r="L2816" s="10">
        <v>511404</v>
      </c>
      <c r="M2816" s="10">
        <v>188953</v>
      </c>
      <c r="N2816" s="10">
        <v>2720735</v>
      </c>
    </row>
    <row r="2817" spans="1:14">
      <c r="A2817" s="163">
        <v>869701</v>
      </c>
      <c r="B2817" s="164">
        <v>869701</v>
      </c>
      <c r="C2817" s="353" t="s">
        <v>3695</v>
      </c>
      <c r="D2817" s="353"/>
      <c r="E2817" s="353"/>
      <c r="F2817" s="353"/>
      <c r="G2817" s="164">
        <v>50</v>
      </c>
      <c r="H2817" s="10">
        <v>290900</v>
      </c>
      <c r="I2817" s="10">
        <v>219850</v>
      </c>
      <c r="J2817" s="10">
        <v>82300</v>
      </c>
      <c r="K2817" s="10">
        <v>216885</v>
      </c>
      <c r="L2817" s="10">
        <v>176709</v>
      </c>
      <c r="M2817" s="10">
        <v>188953</v>
      </c>
      <c r="N2817" s="10">
        <v>1175597</v>
      </c>
    </row>
    <row r="2818" spans="1:14">
      <c r="A2818" s="163">
        <v>274203</v>
      </c>
      <c r="B2818" s="164">
        <v>274203</v>
      </c>
      <c r="C2818" s="353" t="s">
        <v>3696</v>
      </c>
      <c r="D2818" s="353"/>
      <c r="E2818" s="353"/>
      <c r="F2818" s="353"/>
      <c r="G2818" s="164">
        <v>120</v>
      </c>
      <c r="H2818" s="10">
        <v>698160</v>
      </c>
      <c r="I2818" s="10">
        <v>527640</v>
      </c>
      <c r="J2818" s="10">
        <v>197520</v>
      </c>
      <c r="K2818" s="10">
        <v>597058</v>
      </c>
      <c r="L2818" s="10">
        <v>511404</v>
      </c>
      <c r="M2818" s="10">
        <v>188953</v>
      </c>
      <c r="N2818" s="10">
        <v>2720735</v>
      </c>
    </row>
    <row r="2819" spans="1:14">
      <c r="A2819" s="163">
        <v>861202</v>
      </c>
      <c r="B2819" s="164">
        <v>861202</v>
      </c>
      <c r="C2819" s="353" t="s">
        <v>3697</v>
      </c>
      <c r="D2819" s="353"/>
      <c r="E2819" s="353"/>
      <c r="F2819" s="353"/>
      <c r="G2819" s="164">
        <v>50</v>
      </c>
      <c r="H2819" s="10">
        <v>290900</v>
      </c>
      <c r="I2819" s="10">
        <v>219850</v>
      </c>
      <c r="J2819" s="10">
        <v>82300</v>
      </c>
      <c r="K2819" s="10">
        <v>216885</v>
      </c>
      <c r="L2819" s="10">
        <v>176709</v>
      </c>
      <c r="M2819" s="10">
        <v>188953</v>
      </c>
      <c r="N2819" s="10">
        <v>1175597</v>
      </c>
    </row>
    <row r="2820" spans="1:14">
      <c r="A2820" s="163">
        <v>861203</v>
      </c>
      <c r="B2820" s="167">
        <v>861203</v>
      </c>
      <c r="C2820" s="351" t="s">
        <v>3698</v>
      </c>
      <c r="D2820" s="351"/>
      <c r="E2820" s="351"/>
      <c r="F2820" s="351"/>
      <c r="G2820" s="164">
        <v>22</v>
      </c>
      <c r="H2820" s="10">
        <v>127996</v>
      </c>
      <c r="I2820" s="10">
        <v>96734</v>
      </c>
      <c r="J2820" s="10">
        <v>0</v>
      </c>
      <c r="K2820" s="10">
        <v>104490</v>
      </c>
      <c r="L2820" s="10">
        <v>124834</v>
      </c>
      <c r="M2820" s="10">
        <v>188953</v>
      </c>
      <c r="N2820" s="10">
        <v>643007</v>
      </c>
    </row>
    <row r="2821" spans="1:14">
      <c r="A2821" s="163">
        <v>864201</v>
      </c>
      <c r="B2821" s="164">
        <v>864201</v>
      </c>
      <c r="C2821" s="353" t="s">
        <v>3699</v>
      </c>
      <c r="D2821" s="353"/>
      <c r="E2821" s="353"/>
      <c r="F2821" s="353"/>
      <c r="G2821" s="164">
        <v>54</v>
      </c>
      <c r="H2821" s="10">
        <v>314172</v>
      </c>
      <c r="I2821" s="10">
        <v>237438</v>
      </c>
      <c r="J2821" s="10">
        <v>88884</v>
      </c>
      <c r="K2821" s="10">
        <v>316617</v>
      </c>
      <c r="L2821" s="10">
        <v>223923</v>
      </c>
      <c r="M2821" s="10">
        <v>188953</v>
      </c>
      <c r="N2821" s="10">
        <v>1369987</v>
      </c>
    </row>
    <row r="2822" spans="1:14">
      <c r="A2822" s="163">
        <v>864202</v>
      </c>
      <c r="B2822" s="164">
        <v>864202</v>
      </c>
      <c r="C2822" s="353" t="s">
        <v>3700</v>
      </c>
      <c r="D2822" s="353"/>
      <c r="E2822" s="353"/>
      <c r="F2822" s="353"/>
      <c r="G2822" s="164">
        <v>50</v>
      </c>
      <c r="H2822" s="10">
        <v>290900</v>
      </c>
      <c r="I2822" s="10">
        <v>219850</v>
      </c>
      <c r="J2822" s="10">
        <v>82300</v>
      </c>
      <c r="K2822" s="10">
        <v>216885</v>
      </c>
      <c r="L2822" s="10">
        <v>176709</v>
      </c>
      <c r="M2822" s="10">
        <v>188953</v>
      </c>
      <c r="N2822" s="10">
        <v>1175597</v>
      </c>
    </row>
    <row r="2823" spans="1:14">
      <c r="A2823" s="163">
        <v>864203</v>
      </c>
      <c r="B2823" s="164">
        <v>864203</v>
      </c>
      <c r="C2823" s="353" t="s">
        <v>3701</v>
      </c>
      <c r="D2823" s="353"/>
      <c r="E2823" s="353"/>
      <c r="F2823" s="353"/>
      <c r="G2823" s="164">
        <v>60</v>
      </c>
      <c r="H2823" s="10">
        <v>349080</v>
      </c>
      <c r="I2823" s="10">
        <v>263820</v>
      </c>
      <c r="J2823" s="10">
        <v>98760</v>
      </c>
      <c r="K2823" s="10">
        <v>316617</v>
      </c>
      <c r="L2823" s="10">
        <v>223923</v>
      </c>
      <c r="M2823" s="10">
        <v>188953</v>
      </c>
      <c r="N2823" s="10">
        <v>1441153</v>
      </c>
    </row>
    <row r="2824" spans="1:14">
      <c r="A2824" s="163">
        <v>864204</v>
      </c>
      <c r="B2824" s="164">
        <v>864204</v>
      </c>
      <c r="C2824" s="353" t="s">
        <v>3702</v>
      </c>
      <c r="D2824" s="353"/>
      <c r="E2824" s="353"/>
      <c r="F2824" s="353"/>
      <c r="G2824" s="164">
        <v>70</v>
      </c>
      <c r="H2824" s="10">
        <v>407260</v>
      </c>
      <c r="I2824" s="10">
        <v>307790</v>
      </c>
      <c r="J2824" s="10">
        <v>115220</v>
      </c>
      <c r="K2824" s="10">
        <v>376467</v>
      </c>
      <c r="L2824" s="10">
        <v>321066</v>
      </c>
      <c r="M2824" s="10">
        <v>188953</v>
      </c>
      <c r="N2824" s="10">
        <v>1716756</v>
      </c>
    </row>
    <row r="2825" spans="1:14">
      <c r="A2825" s="163">
        <v>864205</v>
      </c>
      <c r="B2825" s="164">
        <v>864205</v>
      </c>
      <c r="C2825" s="353" t="s">
        <v>3703</v>
      </c>
      <c r="D2825" s="353"/>
      <c r="E2825" s="353"/>
      <c r="F2825" s="353"/>
      <c r="G2825" s="164">
        <v>100</v>
      </c>
      <c r="H2825" s="10">
        <v>581800</v>
      </c>
      <c r="I2825" s="10">
        <v>439700</v>
      </c>
      <c r="J2825" s="10">
        <v>164600</v>
      </c>
      <c r="K2825" s="10">
        <v>564179</v>
      </c>
      <c r="L2825" s="10">
        <v>425946</v>
      </c>
      <c r="M2825" s="10">
        <v>188953</v>
      </c>
      <c r="N2825" s="10">
        <v>2365178</v>
      </c>
    </row>
    <row r="2826" spans="1:14">
      <c r="A2826" s="163" t="s">
        <v>3704</v>
      </c>
      <c r="B2826" s="164">
        <v>864204</v>
      </c>
      <c r="C2826" s="353" t="s">
        <v>3705</v>
      </c>
      <c r="D2826" s="353"/>
      <c r="E2826" s="353"/>
      <c r="F2826" s="353"/>
      <c r="G2826" s="164">
        <v>94</v>
      </c>
      <c r="H2826" s="10">
        <v>546892</v>
      </c>
      <c r="I2826" s="10">
        <v>413318</v>
      </c>
      <c r="J2826" s="10">
        <v>154724</v>
      </c>
      <c r="K2826" s="10">
        <v>564179</v>
      </c>
      <c r="L2826" s="10">
        <v>425946</v>
      </c>
      <c r="M2826" s="10">
        <v>188953</v>
      </c>
      <c r="N2826" s="10">
        <v>2294012</v>
      </c>
    </row>
    <row r="2827" spans="1:14">
      <c r="A2827" s="163" t="s">
        <v>3706</v>
      </c>
      <c r="B2827" s="164">
        <v>864205</v>
      </c>
      <c r="C2827" s="353" t="s">
        <v>3707</v>
      </c>
      <c r="D2827" s="353"/>
      <c r="E2827" s="353"/>
      <c r="F2827" s="353"/>
      <c r="G2827" s="164">
        <v>134</v>
      </c>
      <c r="H2827" s="10">
        <v>779612</v>
      </c>
      <c r="I2827" s="10">
        <v>589198</v>
      </c>
      <c r="J2827" s="10">
        <v>220564</v>
      </c>
      <c r="K2827" s="10">
        <v>727079</v>
      </c>
      <c r="L2827" s="10">
        <v>546527</v>
      </c>
      <c r="M2827" s="10">
        <v>188953</v>
      </c>
      <c r="N2827" s="10">
        <v>3051933</v>
      </c>
    </row>
    <row r="2828" spans="1:14">
      <c r="A2828" s="163">
        <v>275101</v>
      </c>
      <c r="B2828" s="164">
        <v>275101</v>
      </c>
      <c r="C2828" s="353" t="s">
        <v>3708</v>
      </c>
      <c r="D2828" s="353"/>
      <c r="E2828" s="353"/>
      <c r="F2828" s="353"/>
      <c r="G2828" s="164">
        <v>50</v>
      </c>
      <c r="H2828" s="10">
        <v>290900</v>
      </c>
      <c r="I2828" s="10">
        <v>219850</v>
      </c>
      <c r="J2828" s="10">
        <v>82300</v>
      </c>
      <c r="K2828" s="10">
        <v>216885</v>
      </c>
      <c r="L2828" s="10">
        <v>176709</v>
      </c>
      <c r="M2828" s="10">
        <v>188953</v>
      </c>
      <c r="N2828" s="10">
        <v>1175597</v>
      </c>
    </row>
    <row r="2829" spans="1:14">
      <c r="A2829" s="163">
        <v>275102</v>
      </c>
      <c r="B2829" s="164">
        <v>275102</v>
      </c>
      <c r="C2829" s="353" t="s">
        <v>3709</v>
      </c>
      <c r="D2829" s="353"/>
      <c r="E2829" s="353"/>
      <c r="F2829" s="353"/>
      <c r="G2829" s="164">
        <v>90</v>
      </c>
      <c r="H2829" s="10">
        <v>523620</v>
      </c>
      <c r="I2829" s="10">
        <v>395730</v>
      </c>
      <c r="J2829" s="10">
        <v>148140</v>
      </c>
      <c r="K2829" s="10">
        <v>505708</v>
      </c>
      <c r="L2829" s="10">
        <v>370599</v>
      </c>
      <c r="M2829" s="10">
        <v>188953</v>
      </c>
      <c r="N2829" s="10">
        <v>2132750</v>
      </c>
    </row>
    <row r="2830" spans="1:14">
      <c r="A2830" s="163">
        <v>865202</v>
      </c>
      <c r="B2830" s="164">
        <v>865202</v>
      </c>
      <c r="C2830" s="353" t="s">
        <v>3710</v>
      </c>
      <c r="D2830" s="353"/>
      <c r="E2830" s="353"/>
      <c r="F2830" s="353"/>
      <c r="G2830" s="164">
        <v>50</v>
      </c>
      <c r="H2830" s="10">
        <v>290900</v>
      </c>
      <c r="I2830" s="10">
        <v>219850</v>
      </c>
      <c r="J2830" s="10">
        <v>82300</v>
      </c>
      <c r="K2830" s="10">
        <v>216885</v>
      </c>
      <c r="L2830" s="10">
        <v>176709</v>
      </c>
      <c r="M2830" s="10">
        <v>188953</v>
      </c>
      <c r="N2830" s="10">
        <v>1175597</v>
      </c>
    </row>
    <row r="2831" spans="1:14">
      <c r="A2831" s="163">
        <v>865203</v>
      </c>
      <c r="B2831" s="164">
        <v>865203</v>
      </c>
      <c r="C2831" s="353" t="s">
        <v>3711</v>
      </c>
      <c r="D2831" s="353"/>
      <c r="E2831" s="353"/>
      <c r="F2831" s="353"/>
      <c r="G2831" s="164">
        <v>70</v>
      </c>
      <c r="H2831" s="10">
        <v>407260</v>
      </c>
      <c r="I2831" s="10">
        <v>307790</v>
      </c>
      <c r="J2831" s="10">
        <v>115220</v>
      </c>
      <c r="K2831" s="10">
        <v>376467</v>
      </c>
      <c r="L2831" s="10">
        <v>321066</v>
      </c>
      <c r="M2831" s="10">
        <v>188953</v>
      </c>
      <c r="N2831" s="10">
        <v>1716756</v>
      </c>
    </row>
    <row r="2832" spans="1:14">
      <c r="A2832" s="163">
        <v>865204</v>
      </c>
      <c r="B2832" s="164">
        <v>865204</v>
      </c>
      <c r="C2832" s="353" t="s">
        <v>3712</v>
      </c>
      <c r="D2832" s="353"/>
      <c r="E2832" s="353"/>
      <c r="F2832" s="353"/>
      <c r="G2832" s="164">
        <v>90</v>
      </c>
      <c r="H2832" s="10">
        <v>523620</v>
      </c>
      <c r="I2832" s="10">
        <v>395730</v>
      </c>
      <c r="J2832" s="10">
        <v>148140</v>
      </c>
      <c r="K2832" s="10">
        <v>505708</v>
      </c>
      <c r="L2832" s="10">
        <v>370599</v>
      </c>
      <c r="M2832" s="10">
        <v>188953</v>
      </c>
      <c r="N2832" s="10">
        <v>2132750</v>
      </c>
    </row>
    <row r="2833" spans="1:14">
      <c r="A2833" s="163">
        <v>865207</v>
      </c>
      <c r="B2833" s="164">
        <v>865207</v>
      </c>
      <c r="C2833" s="353" t="s">
        <v>3713</v>
      </c>
      <c r="D2833" s="353"/>
      <c r="E2833" s="353"/>
      <c r="F2833" s="353"/>
      <c r="G2833" s="164">
        <v>107</v>
      </c>
      <c r="H2833" s="10">
        <v>622526</v>
      </c>
      <c r="I2833" s="10">
        <v>470479</v>
      </c>
      <c r="J2833" s="10">
        <v>176122</v>
      </c>
      <c r="K2833" s="10">
        <v>579390</v>
      </c>
      <c r="L2833" s="10">
        <v>480958</v>
      </c>
      <c r="M2833" s="10">
        <v>188953</v>
      </c>
      <c r="N2833" s="10">
        <v>2518428</v>
      </c>
    </row>
    <row r="2834" spans="1:14">
      <c r="A2834" s="163">
        <v>865208</v>
      </c>
      <c r="B2834" s="164">
        <v>865208</v>
      </c>
      <c r="C2834" s="353" t="s">
        <v>3714</v>
      </c>
      <c r="D2834" s="353"/>
      <c r="E2834" s="353"/>
      <c r="F2834" s="353"/>
      <c r="G2834" s="164">
        <v>140</v>
      </c>
      <c r="H2834" s="10">
        <v>814520</v>
      </c>
      <c r="I2834" s="10">
        <v>615580</v>
      </c>
      <c r="J2834" s="10">
        <v>230440</v>
      </c>
      <c r="K2834" s="10">
        <v>727079</v>
      </c>
      <c r="L2834" s="10">
        <v>546527</v>
      </c>
      <c r="M2834" s="10">
        <v>188953</v>
      </c>
      <c r="N2834" s="10">
        <v>3123099</v>
      </c>
    </row>
    <row r="2835" spans="1:14">
      <c r="A2835" s="163">
        <v>123501</v>
      </c>
      <c r="B2835" s="164">
        <v>123501</v>
      </c>
      <c r="C2835" s="353" t="s">
        <v>3715</v>
      </c>
      <c r="D2835" s="353"/>
      <c r="E2835" s="353"/>
      <c r="F2835" s="353"/>
      <c r="G2835" s="164">
        <v>134</v>
      </c>
      <c r="H2835" s="10">
        <v>779612</v>
      </c>
      <c r="I2835" s="10">
        <v>589198</v>
      </c>
      <c r="J2835" s="10">
        <v>220564</v>
      </c>
      <c r="K2835" s="10">
        <v>727079</v>
      </c>
      <c r="L2835" s="10">
        <v>546527</v>
      </c>
      <c r="M2835" s="10">
        <v>188953</v>
      </c>
      <c r="N2835" s="10">
        <v>3051933</v>
      </c>
    </row>
    <row r="2836" spans="1:14">
      <c r="A2836" s="163">
        <v>187103</v>
      </c>
      <c r="B2836" s="164">
        <v>187103</v>
      </c>
      <c r="C2836" s="353" t="s">
        <v>3716</v>
      </c>
      <c r="D2836" s="353"/>
      <c r="E2836" s="353"/>
      <c r="F2836" s="353"/>
      <c r="G2836" s="164">
        <v>160</v>
      </c>
      <c r="H2836" s="10">
        <v>930880</v>
      </c>
      <c r="I2836" s="10">
        <v>703520</v>
      </c>
      <c r="J2836" s="10">
        <v>263360</v>
      </c>
      <c r="K2836" s="10">
        <v>798418</v>
      </c>
      <c r="L2836" s="10">
        <v>596414</v>
      </c>
      <c r="M2836" s="10">
        <v>188953</v>
      </c>
      <c r="N2836" s="10">
        <v>3481545</v>
      </c>
    </row>
    <row r="2837" spans="1:14">
      <c r="A2837" s="163">
        <v>187104</v>
      </c>
      <c r="B2837" s="164">
        <v>187104</v>
      </c>
      <c r="C2837" s="353" t="s">
        <v>3717</v>
      </c>
      <c r="D2837" s="353"/>
      <c r="E2837" s="353"/>
      <c r="F2837" s="353"/>
      <c r="G2837" s="164">
        <v>160</v>
      </c>
      <c r="H2837" s="10">
        <v>930880</v>
      </c>
      <c r="I2837" s="10">
        <v>703520</v>
      </c>
      <c r="J2837" s="10">
        <v>263360</v>
      </c>
      <c r="K2837" s="10">
        <v>798418</v>
      </c>
      <c r="L2837" s="10">
        <v>596414</v>
      </c>
      <c r="M2837" s="10">
        <v>188953</v>
      </c>
      <c r="N2837" s="10">
        <v>3481545</v>
      </c>
    </row>
    <row r="2838" spans="1:14">
      <c r="A2838" s="163">
        <v>187105</v>
      </c>
      <c r="B2838" s="164">
        <v>187105</v>
      </c>
      <c r="C2838" s="353" t="s">
        <v>3718</v>
      </c>
      <c r="D2838" s="353"/>
      <c r="E2838" s="353"/>
      <c r="F2838" s="353"/>
      <c r="G2838" s="164">
        <v>107</v>
      </c>
      <c r="H2838" s="10">
        <v>622526</v>
      </c>
      <c r="I2838" s="10">
        <v>470479</v>
      </c>
      <c r="J2838" s="10">
        <v>176122</v>
      </c>
      <c r="K2838" s="10">
        <v>579390</v>
      </c>
      <c r="L2838" s="10">
        <v>480958</v>
      </c>
      <c r="M2838" s="10">
        <v>188953</v>
      </c>
      <c r="N2838" s="10">
        <v>2518428</v>
      </c>
    </row>
    <row r="2839" spans="1:14">
      <c r="A2839" s="163">
        <v>187106</v>
      </c>
      <c r="B2839" s="164">
        <v>187106</v>
      </c>
      <c r="C2839" s="353" t="s">
        <v>3719</v>
      </c>
      <c r="D2839" s="353"/>
      <c r="E2839" s="353"/>
      <c r="F2839" s="353"/>
      <c r="G2839" s="164">
        <v>120</v>
      </c>
      <c r="H2839" s="10">
        <v>698160</v>
      </c>
      <c r="I2839" s="10">
        <v>527640</v>
      </c>
      <c r="J2839" s="10">
        <v>197520</v>
      </c>
      <c r="K2839" s="10">
        <v>597058</v>
      </c>
      <c r="L2839" s="10">
        <v>511404</v>
      </c>
      <c r="M2839" s="10">
        <v>188953</v>
      </c>
      <c r="N2839" s="10">
        <v>2720735</v>
      </c>
    </row>
    <row r="2840" spans="1:14">
      <c r="A2840" s="163">
        <v>274101</v>
      </c>
      <c r="B2840" s="164">
        <v>274101</v>
      </c>
      <c r="C2840" s="353" t="s">
        <v>3720</v>
      </c>
      <c r="D2840" s="353"/>
      <c r="E2840" s="353"/>
      <c r="F2840" s="353"/>
      <c r="G2840" s="164">
        <v>60</v>
      </c>
      <c r="H2840" s="10">
        <v>349080</v>
      </c>
      <c r="I2840" s="10">
        <v>263820</v>
      </c>
      <c r="J2840" s="10">
        <v>98760</v>
      </c>
      <c r="K2840" s="10">
        <v>316617</v>
      </c>
      <c r="L2840" s="10">
        <v>223923</v>
      </c>
      <c r="M2840" s="10">
        <v>188953</v>
      </c>
      <c r="N2840" s="10">
        <v>1441153</v>
      </c>
    </row>
    <row r="2841" spans="1:14">
      <c r="A2841" s="163">
        <v>274401</v>
      </c>
      <c r="B2841" s="164">
        <v>274401</v>
      </c>
      <c r="C2841" s="353" t="s">
        <v>3721</v>
      </c>
      <c r="D2841" s="353"/>
      <c r="E2841" s="353"/>
      <c r="F2841" s="353"/>
      <c r="G2841" s="164">
        <v>80</v>
      </c>
      <c r="H2841" s="10">
        <v>465440</v>
      </c>
      <c r="I2841" s="10">
        <v>351760</v>
      </c>
      <c r="J2841" s="10">
        <v>131680</v>
      </c>
      <c r="K2841" s="10">
        <v>447888</v>
      </c>
      <c r="L2841" s="10">
        <v>345615</v>
      </c>
      <c r="M2841" s="10">
        <v>188953</v>
      </c>
      <c r="N2841" s="10">
        <v>1931336</v>
      </c>
    </row>
    <row r="2842" spans="1:14">
      <c r="A2842" s="163">
        <v>275401</v>
      </c>
      <c r="B2842" s="164">
        <v>275401</v>
      </c>
      <c r="C2842" s="353" t="s">
        <v>3722</v>
      </c>
      <c r="D2842" s="353"/>
      <c r="E2842" s="353"/>
      <c r="F2842" s="353"/>
      <c r="G2842" s="164">
        <v>74</v>
      </c>
      <c r="H2842" s="10">
        <v>430532</v>
      </c>
      <c r="I2842" s="10">
        <v>325378</v>
      </c>
      <c r="J2842" s="10">
        <v>121804</v>
      </c>
      <c r="K2842" s="10">
        <v>447888</v>
      </c>
      <c r="L2842" s="10">
        <v>345615</v>
      </c>
      <c r="M2842" s="10">
        <v>188953</v>
      </c>
      <c r="N2842" s="10">
        <v>1860170</v>
      </c>
    </row>
    <row r="2843" spans="1:14">
      <c r="A2843" s="163">
        <v>275404</v>
      </c>
      <c r="B2843" s="164">
        <v>275404</v>
      </c>
      <c r="C2843" s="353" t="s">
        <v>3723</v>
      </c>
      <c r="D2843" s="353"/>
      <c r="E2843" s="353"/>
      <c r="F2843" s="353"/>
      <c r="G2843" s="164">
        <v>127</v>
      </c>
      <c r="H2843" s="10">
        <v>738886</v>
      </c>
      <c r="I2843" s="10">
        <v>558419</v>
      </c>
      <c r="J2843" s="10">
        <v>209042</v>
      </c>
      <c r="K2843" s="10">
        <v>597058</v>
      </c>
      <c r="L2843" s="10">
        <v>511404</v>
      </c>
      <c r="M2843" s="10">
        <v>188953</v>
      </c>
      <c r="N2843" s="10">
        <v>2803762</v>
      </c>
    </row>
    <row r="2844" spans="1:14">
      <c r="A2844" s="163">
        <v>278401</v>
      </c>
      <c r="B2844" s="164">
        <v>278401</v>
      </c>
      <c r="C2844" s="353" t="s">
        <v>3724</v>
      </c>
      <c r="D2844" s="353"/>
      <c r="E2844" s="353"/>
      <c r="F2844" s="353"/>
      <c r="G2844" s="164">
        <v>120</v>
      </c>
      <c r="H2844" s="10">
        <v>698160</v>
      </c>
      <c r="I2844" s="10">
        <v>527640</v>
      </c>
      <c r="J2844" s="10">
        <v>197520</v>
      </c>
      <c r="K2844" s="10">
        <v>597058</v>
      </c>
      <c r="L2844" s="10">
        <v>511404</v>
      </c>
      <c r="M2844" s="10">
        <v>188953</v>
      </c>
      <c r="N2844" s="10">
        <v>2720735</v>
      </c>
    </row>
    <row r="2845" spans="1:14">
      <c r="A2845" s="163">
        <v>278402</v>
      </c>
      <c r="B2845" s="164">
        <v>278402</v>
      </c>
      <c r="C2845" s="353" t="s">
        <v>3725</v>
      </c>
      <c r="D2845" s="353"/>
      <c r="E2845" s="353"/>
      <c r="F2845" s="353"/>
      <c r="G2845" s="164">
        <v>120</v>
      </c>
      <c r="H2845" s="10">
        <v>698160</v>
      </c>
      <c r="I2845" s="10">
        <v>527640</v>
      </c>
      <c r="J2845" s="10">
        <v>197520</v>
      </c>
      <c r="K2845" s="10">
        <v>597058</v>
      </c>
      <c r="L2845" s="10">
        <v>511404</v>
      </c>
      <c r="M2845" s="10">
        <v>188953</v>
      </c>
      <c r="N2845" s="10">
        <v>2720735</v>
      </c>
    </row>
    <row r="2846" spans="1:14">
      <c r="A2846" s="163">
        <v>275501</v>
      </c>
      <c r="B2846" s="164">
        <v>275501</v>
      </c>
      <c r="C2846" s="353" t="s">
        <v>3726</v>
      </c>
      <c r="D2846" s="353"/>
      <c r="E2846" s="353"/>
      <c r="F2846" s="353"/>
      <c r="G2846" s="164">
        <v>134</v>
      </c>
      <c r="H2846" s="10">
        <v>779612</v>
      </c>
      <c r="I2846" s="10">
        <v>589198</v>
      </c>
      <c r="J2846" s="10">
        <v>220564</v>
      </c>
      <c r="K2846" s="10">
        <v>727079</v>
      </c>
      <c r="L2846" s="10">
        <v>546527</v>
      </c>
      <c r="M2846" s="10">
        <v>188953</v>
      </c>
      <c r="N2846" s="10">
        <v>3051933</v>
      </c>
    </row>
    <row r="2847" spans="1:14">
      <c r="A2847" s="163">
        <v>275601</v>
      </c>
      <c r="B2847" s="164">
        <v>275601</v>
      </c>
      <c r="C2847" s="353" t="s">
        <v>3727</v>
      </c>
      <c r="D2847" s="353"/>
      <c r="E2847" s="353"/>
      <c r="F2847" s="353"/>
      <c r="G2847" s="164">
        <v>94</v>
      </c>
      <c r="H2847" s="10">
        <v>546892</v>
      </c>
      <c r="I2847" s="10">
        <v>413318</v>
      </c>
      <c r="J2847" s="10">
        <v>154724</v>
      </c>
      <c r="K2847" s="10">
        <v>564179</v>
      </c>
      <c r="L2847" s="10">
        <v>425946</v>
      </c>
      <c r="M2847" s="10">
        <v>188953</v>
      </c>
      <c r="N2847" s="10">
        <v>2294012</v>
      </c>
    </row>
    <row r="2848" spans="1:14">
      <c r="A2848" s="163">
        <v>275701</v>
      </c>
      <c r="B2848" s="164">
        <v>275701</v>
      </c>
      <c r="C2848" s="353" t="s">
        <v>3728</v>
      </c>
      <c r="D2848" s="353"/>
      <c r="E2848" s="353"/>
      <c r="F2848" s="353"/>
      <c r="G2848" s="164">
        <v>160</v>
      </c>
      <c r="H2848" s="10">
        <v>930880</v>
      </c>
      <c r="I2848" s="10">
        <v>703520</v>
      </c>
      <c r="J2848" s="10">
        <v>263360</v>
      </c>
      <c r="K2848" s="10">
        <v>798418</v>
      </c>
      <c r="L2848" s="10">
        <v>596414</v>
      </c>
      <c r="M2848" s="10">
        <v>188953</v>
      </c>
      <c r="N2848" s="10">
        <v>3481545</v>
      </c>
    </row>
    <row r="2849" spans="1:14">
      <c r="A2849" s="163">
        <v>768110</v>
      </c>
      <c r="B2849" s="167">
        <v>768110</v>
      </c>
      <c r="C2849" s="351" t="s">
        <v>3729</v>
      </c>
      <c r="D2849" s="351"/>
      <c r="E2849" s="351"/>
      <c r="F2849" s="351"/>
      <c r="G2849" s="164">
        <v>62</v>
      </c>
      <c r="H2849" s="10">
        <v>360716</v>
      </c>
      <c r="I2849" s="10">
        <v>272614</v>
      </c>
      <c r="J2849" s="10">
        <v>102052</v>
      </c>
      <c r="K2849" s="10">
        <v>376467</v>
      </c>
      <c r="L2849" s="10">
        <v>321066</v>
      </c>
      <c r="M2849" s="10">
        <v>188953</v>
      </c>
      <c r="N2849" s="10">
        <v>1621868</v>
      </c>
    </row>
    <row r="2850" spans="1:14">
      <c r="A2850" s="163">
        <v>768201</v>
      </c>
      <c r="B2850" s="164">
        <v>768201</v>
      </c>
      <c r="C2850" s="353" t="s">
        <v>3730</v>
      </c>
      <c r="D2850" s="353"/>
      <c r="E2850" s="353"/>
      <c r="F2850" s="353"/>
      <c r="G2850" s="166">
        <v>80</v>
      </c>
      <c r="H2850" s="10">
        <v>465440</v>
      </c>
      <c r="I2850" s="10">
        <v>351760</v>
      </c>
      <c r="J2850" s="10">
        <v>131680</v>
      </c>
      <c r="K2850" s="10">
        <v>447888</v>
      </c>
      <c r="L2850" s="10">
        <v>345615</v>
      </c>
      <c r="M2850" s="10">
        <v>188953</v>
      </c>
      <c r="N2850" s="10">
        <v>1931336</v>
      </c>
    </row>
    <row r="2851" spans="1:14">
      <c r="A2851" s="163">
        <v>866110</v>
      </c>
      <c r="B2851" s="164">
        <v>866110</v>
      </c>
      <c r="C2851" s="353" t="s">
        <v>3731</v>
      </c>
      <c r="D2851" s="353"/>
      <c r="E2851" s="353"/>
      <c r="F2851" s="353"/>
      <c r="G2851" s="164">
        <v>84</v>
      </c>
      <c r="H2851" s="10">
        <v>488712</v>
      </c>
      <c r="I2851" s="10">
        <v>369348</v>
      </c>
      <c r="J2851" s="10">
        <v>138264</v>
      </c>
      <c r="K2851" s="10">
        <v>505708</v>
      </c>
      <c r="L2851" s="10">
        <v>370599</v>
      </c>
      <c r="M2851" s="10">
        <v>188953</v>
      </c>
      <c r="N2851" s="10">
        <v>2061584</v>
      </c>
    </row>
    <row r="2852" spans="1:14">
      <c r="A2852" s="163">
        <v>866205</v>
      </c>
      <c r="B2852" s="164">
        <v>866205</v>
      </c>
      <c r="C2852" s="353" t="s">
        <v>3732</v>
      </c>
      <c r="D2852" s="353"/>
      <c r="E2852" s="353" t="s">
        <v>3733</v>
      </c>
      <c r="F2852" s="353"/>
      <c r="G2852" s="164">
        <v>94</v>
      </c>
      <c r="H2852" s="10">
        <v>546892</v>
      </c>
      <c r="I2852" s="10">
        <v>413318</v>
      </c>
      <c r="J2852" s="10">
        <v>154724</v>
      </c>
      <c r="K2852" s="10">
        <v>564179</v>
      </c>
      <c r="L2852" s="10">
        <v>425946</v>
      </c>
      <c r="M2852" s="10">
        <v>188953</v>
      </c>
      <c r="N2852" s="10">
        <v>2294012</v>
      </c>
    </row>
    <row r="2853" spans="1:14">
      <c r="A2853" s="163">
        <v>866301</v>
      </c>
      <c r="B2853" s="164">
        <v>866301</v>
      </c>
      <c r="C2853" s="353" t="s">
        <v>3734</v>
      </c>
      <c r="D2853" s="353"/>
      <c r="E2853" s="353"/>
      <c r="F2853" s="353"/>
      <c r="G2853" s="164">
        <v>80</v>
      </c>
      <c r="H2853" s="10">
        <v>465440</v>
      </c>
      <c r="I2853" s="10">
        <v>351760</v>
      </c>
      <c r="J2853" s="10">
        <v>131680</v>
      </c>
      <c r="K2853" s="10">
        <v>447888</v>
      </c>
      <c r="L2853" s="10">
        <v>345615</v>
      </c>
      <c r="M2853" s="10">
        <v>188953</v>
      </c>
      <c r="N2853" s="10">
        <v>1931336</v>
      </c>
    </row>
    <row r="2854" spans="1:14">
      <c r="A2854" s="163">
        <v>866401</v>
      </c>
      <c r="B2854" s="164">
        <v>866401</v>
      </c>
      <c r="C2854" s="353" t="s">
        <v>3735</v>
      </c>
      <c r="D2854" s="353"/>
      <c r="E2854" s="353"/>
      <c r="F2854" s="353"/>
      <c r="G2854" s="164">
        <v>121</v>
      </c>
      <c r="H2854" s="10">
        <v>703978</v>
      </c>
      <c r="I2854" s="10">
        <v>532037</v>
      </c>
      <c r="J2854" s="10">
        <v>199166</v>
      </c>
      <c r="K2854" s="10">
        <v>597058</v>
      </c>
      <c r="L2854" s="10">
        <v>511404</v>
      </c>
      <c r="M2854" s="10">
        <v>188953</v>
      </c>
      <c r="N2854" s="10">
        <v>2732596</v>
      </c>
    </row>
    <row r="2855" spans="1:14">
      <c r="A2855" s="163">
        <v>867101</v>
      </c>
      <c r="B2855" s="164">
        <v>867101</v>
      </c>
      <c r="C2855" s="353" t="s">
        <v>3736</v>
      </c>
      <c r="D2855" s="353"/>
      <c r="E2855" s="353"/>
      <c r="F2855" s="353"/>
      <c r="G2855" s="164">
        <v>60</v>
      </c>
      <c r="H2855" s="10">
        <v>349080</v>
      </c>
      <c r="I2855" s="10">
        <v>263820</v>
      </c>
      <c r="J2855" s="10">
        <v>98760</v>
      </c>
      <c r="K2855" s="10">
        <v>316617</v>
      </c>
      <c r="L2855" s="10">
        <v>223923</v>
      </c>
      <c r="M2855" s="10">
        <v>188953</v>
      </c>
      <c r="N2855" s="10">
        <v>1441153</v>
      </c>
    </row>
    <row r="2856" spans="1:14">
      <c r="A2856" s="163">
        <v>867102</v>
      </c>
      <c r="B2856" s="164">
        <v>867102</v>
      </c>
      <c r="C2856" s="353" t="s">
        <v>3737</v>
      </c>
      <c r="D2856" s="353"/>
      <c r="E2856" s="353"/>
      <c r="F2856" s="353"/>
      <c r="G2856" s="164">
        <v>90</v>
      </c>
      <c r="H2856" s="10">
        <v>523620</v>
      </c>
      <c r="I2856" s="10">
        <v>395730</v>
      </c>
      <c r="J2856" s="10">
        <v>148140</v>
      </c>
      <c r="K2856" s="10">
        <v>505708</v>
      </c>
      <c r="L2856" s="10">
        <v>370599</v>
      </c>
      <c r="M2856" s="10">
        <v>188953</v>
      </c>
      <c r="N2856" s="10">
        <v>2132750</v>
      </c>
    </row>
    <row r="2857" spans="1:14">
      <c r="A2857" s="163">
        <v>867103</v>
      </c>
      <c r="B2857" s="164">
        <v>867103</v>
      </c>
      <c r="C2857" s="353" t="s">
        <v>3738</v>
      </c>
      <c r="D2857" s="353"/>
      <c r="E2857" s="353"/>
      <c r="F2857" s="353"/>
      <c r="G2857" s="164">
        <v>140</v>
      </c>
      <c r="H2857" s="10">
        <v>814520</v>
      </c>
      <c r="I2857" s="10">
        <v>615580</v>
      </c>
      <c r="J2857" s="10">
        <v>230440</v>
      </c>
      <c r="K2857" s="10">
        <v>727079</v>
      </c>
      <c r="L2857" s="10">
        <v>546527</v>
      </c>
      <c r="M2857" s="10">
        <v>188953</v>
      </c>
      <c r="N2857" s="10">
        <v>3123099</v>
      </c>
    </row>
    <row r="2858" spans="1:14">
      <c r="A2858" s="163">
        <v>867104</v>
      </c>
      <c r="B2858" s="164">
        <v>867104</v>
      </c>
      <c r="C2858" s="353" t="s">
        <v>3739</v>
      </c>
      <c r="D2858" s="353"/>
      <c r="E2858" s="353"/>
      <c r="F2858" s="353"/>
      <c r="G2858" s="164">
        <v>170</v>
      </c>
      <c r="H2858" s="10">
        <v>989060</v>
      </c>
      <c r="I2858" s="10">
        <v>747490</v>
      </c>
      <c r="J2858" s="10">
        <v>279820</v>
      </c>
      <c r="K2858" s="10">
        <v>798418</v>
      </c>
      <c r="L2858" s="10">
        <v>596414</v>
      </c>
      <c r="M2858" s="10">
        <v>188953</v>
      </c>
      <c r="N2858" s="10">
        <v>3600155</v>
      </c>
    </row>
    <row r="2859" spans="1:14">
      <c r="A2859" s="163">
        <v>867201</v>
      </c>
      <c r="B2859" s="164">
        <v>867201</v>
      </c>
      <c r="C2859" s="353" t="s">
        <v>3740</v>
      </c>
      <c r="D2859" s="353"/>
      <c r="E2859" s="353"/>
      <c r="F2859" s="353"/>
      <c r="G2859" s="164">
        <v>100</v>
      </c>
      <c r="H2859" s="10">
        <v>581800</v>
      </c>
      <c r="I2859" s="10">
        <v>439700</v>
      </c>
      <c r="J2859" s="10">
        <v>164600</v>
      </c>
      <c r="K2859" s="10">
        <v>564179</v>
      </c>
      <c r="L2859" s="10">
        <v>425946</v>
      </c>
      <c r="M2859" s="10">
        <v>188953</v>
      </c>
      <c r="N2859" s="10">
        <v>2365178</v>
      </c>
    </row>
    <row r="2860" spans="1:14">
      <c r="A2860" s="163">
        <v>867202</v>
      </c>
      <c r="B2860" s="164">
        <v>867202</v>
      </c>
      <c r="C2860" s="353" t="s">
        <v>3741</v>
      </c>
      <c r="D2860" s="353"/>
      <c r="E2860" s="353"/>
      <c r="F2860" s="353"/>
      <c r="G2860" s="164">
        <v>120</v>
      </c>
      <c r="H2860" s="10">
        <v>698160</v>
      </c>
      <c r="I2860" s="10">
        <v>527640</v>
      </c>
      <c r="J2860" s="10">
        <v>197520</v>
      </c>
      <c r="K2860" s="10">
        <v>597058</v>
      </c>
      <c r="L2860" s="10">
        <v>511404</v>
      </c>
      <c r="M2860" s="10">
        <v>188953</v>
      </c>
      <c r="N2860" s="10">
        <v>2720735</v>
      </c>
    </row>
    <row r="2861" spans="1:14">
      <c r="A2861" s="163">
        <v>867203</v>
      </c>
      <c r="B2861" s="164">
        <v>867203</v>
      </c>
      <c r="C2861" s="353" t="s">
        <v>3742</v>
      </c>
      <c r="D2861" s="353"/>
      <c r="E2861" s="353"/>
      <c r="F2861" s="353"/>
      <c r="G2861" s="164">
        <v>150</v>
      </c>
      <c r="H2861" s="10">
        <v>872700</v>
      </c>
      <c r="I2861" s="10">
        <v>659550</v>
      </c>
      <c r="J2861" s="10">
        <v>246900</v>
      </c>
      <c r="K2861" s="10">
        <v>727079</v>
      </c>
      <c r="L2861" s="10">
        <v>546527</v>
      </c>
      <c r="M2861" s="10">
        <v>188953</v>
      </c>
      <c r="N2861" s="10">
        <v>3241709</v>
      </c>
    </row>
    <row r="2862" spans="1:14">
      <c r="A2862" s="163">
        <v>867301</v>
      </c>
      <c r="B2862" s="164">
        <v>867301</v>
      </c>
      <c r="C2862" s="353" t="s">
        <v>3743</v>
      </c>
      <c r="D2862" s="353"/>
      <c r="E2862" s="353"/>
      <c r="F2862" s="353"/>
      <c r="G2862" s="164">
        <v>70</v>
      </c>
      <c r="H2862" s="10">
        <v>407260</v>
      </c>
      <c r="I2862" s="10">
        <v>307790</v>
      </c>
      <c r="J2862" s="10">
        <v>115220</v>
      </c>
      <c r="K2862" s="10">
        <v>376467</v>
      </c>
      <c r="L2862" s="10">
        <v>321066</v>
      </c>
      <c r="M2862" s="10">
        <v>188953</v>
      </c>
      <c r="N2862" s="10">
        <v>1716756</v>
      </c>
    </row>
    <row r="2863" spans="1:14">
      <c r="A2863" s="163">
        <v>83602</v>
      </c>
      <c r="B2863" s="164" t="s">
        <v>3744</v>
      </c>
      <c r="C2863" s="353" t="s">
        <v>3745</v>
      </c>
      <c r="D2863" s="353"/>
      <c r="E2863" s="353"/>
      <c r="F2863" s="353"/>
      <c r="G2863" s="164">
        <v>110</v>
      </c>
      <c r="H2863" s="10">
        <v>639980</v>
      </c>
      <c r="I2863" s="10">
        <v>483670</v>
      </c>
      <c r="J2863" s="10">
        <v>181060</v>
      </c>
      <c r="K2863" s="10">
        <v>579390</v>
      </c>
      <c r="L2863" s="10">
        <v>480958</v>
      </c>
      <c r="M2863" s="10">
        <v>188953</v>
      </c>
      <c r="N2863" s="10">
        <v>2554011</v>
      </c>
    </row>
    <row r="2864" spans="1:14">
      <c r="A2864" s="163">
        <v>83702</v>
      </c>
      <c r="B2864" s="164" t="s">
        <v>3746</v>
      </c>
      <c r="C2864" s="353" t="s">
        <v>3747</v>
      </c>
      <c r="D2864" s="353"/>
      <c r="E2864" s="353"/>
      <c r="F2864" s="353"/>
      <c r="G2864" s="164">
        <v>110</v>
      </c>
      <c r="H2864" s="10">
        <v>639980</v>
      </c>
      <c r="I2864" s="10">
        <v>483670</v>
      </c>
      <c r="J2864" s="10">
        <v>181060</v>
      </c>
      <c r="K2864" s="10">
        <v>579390</v>
      </c>
      <c r="L2864" s="10">
        <v>480958</v>
      </c>
      <c r="M2864" s="10">
        <v>188953</v>
      </c>
      <c r="N2864" s="10">
        <v>2554011</v>
      </c>
    </row>
    <row r="2865" spans="1:14">
      <c r="A2865" s="163">
        <v>185102</v>
      </c>
      <c r="B2865" s="164">
        <v>185102</v>
      </c>
      <c r="C2865" s="353" t="s">
        <v>3748</v>
      </c>
      <c r="D2865" s="353"/>
      <c r="E2865" s="353"/>
      <c r="F2865" s="353"/>
      <c r="G2865" s="164">
        <v>134</v>
      </c>
      <c r="H2865" s="10">
        <v>779612</v>
      </c>
      <c r="I2865" s="10">
        <v>589198</v>
      </c>
      <c r="J2865" s="10">
        <v>220564</v>
      </c>
      <c r="K2865" s="10">
        <v>727079</v>
      </c>
      <c r="L2865" s="10">
        <v>546527</v>
      </c>
      <c r="M2865" s="10">
        <v>188953</v>
      </c>
      <c r="N2865" s="10">
        <v>3051933</v>
      </c>
    </row>
    <row r="2866" spans="1:14">
      <c r="A2866" s="163">
        <v>185104</v>
      </c>
      <c r="B2866" s="164">
        <v>185104</v>
      </c>
      <c r="C2866" s="353" t="s">
        <v>3749</v>
      </c>
      <c r="D2866" s="353"/>
      <c r="E2866" s="353"/>
      <c r="F2866" s="353"/>
      <c r="G2866" s="164">
        <v>70</v>
      </c>
      <c r="H2866" s="10">
        <v>407260</v>
      </c>
      <c r="I2866" s="10">
        <v>307790</v>
      </c>
      <c r="J2866" s="10">
        <v>115220</v>
      </c>
      <c r="K2866" s="10">
        <v>376467</v>
      </c>
      <c r="L2866" s="10">
        <v>321066</v>
      </c>
      <c r="M2866" s="10">
        <v>188953</v>
      </c>
      <c r="N2866" s="10">
        <v>1716756</v>
      </c>
    </row>
    <row r="2867" spans="1:14">
      <c r="A2867" s="163">
        <v>187201</v>
      </c>
      <c r="B2867" s="164">
        <v>187201</v>
      </c>
      <c r="C2867" s="353" t="s">
        <v>3750</v>
      </c>
      <c r="D2867" s="353"/>
      <c r="E2867" s="353"/>
      <c r="F2867" s="353"/>
      <c r="G2867" s="164">
        <v>125</v>
      </c>
      <c r="H2867" s="10">
        <v>727250</v>
      </c>
      <c r="I2867" s="10">
        <v>549625</v>
      </c>
      <c r="J2867" s="10">
        <v>205750</v>
      </c>
      <c r="K2867" s="10">
        <v>597058</v>
      </c>
      <c r="L2867" s="10">
        <v>511404</v>
      </c>
      <c r="M2867" s="10">
        <v>188953</v>
      </c>
      <c r="N2867" s="10">
        <v>2780040</v>
      </c>
    </row>
    <row r="2868" spans="1:14" ht="24">
      <c r="A2868" s="163">
        <v>218301</v>
      </c>
      <c r="B2868" s="164">
        <v>218301</v>
      </c>
      <c r="C2868" s="353" t="s">
        <v>3751</v>
      </c>
      <c r="D2868" s="353"/>
      <c r="E2868" s="353"/>
      <c r="F2868" s="353"/>
      <c r="G2868" s="164">
        <v>200</v>
      </c>
      <c r="H2868" s="10">
        <v>1163600</v>
      </c>
      <c r="I2868" s="10">
        <v>879400</v>
      </c>
      <c r="J2868" s="10">
        <v>329200</v>
      </c>
      <c r="K2868" s="10">
        <v>963288</v>
      </c>
      <c r="L2868" s="10" t="s">
        <v>440</v>
      </c>
      <c r="M2868" s="10">
        <v>188953</v>
      </c>
      <c r="N2868" s="10">
        <v>3524441</v>
      </c>
    </row>
    <row r="2869" spans="1:14" ht="24">
      <c r="A2869" s="163">
        <v>218302</v>
      </c>
      <c r="B2869" s="164">
        <v>218302</v>
      </c>
      <c r="C2869" s="353" t="s">
        <v>3752</v>
      </c>
      <c r="D2869" s="353"/>
      <c r="E2869" s="353"/>
      <c r="F2869" s="353"/>
      <c r="G2869" s="164">
        <v>215</v>
      </c>
      <c r="H2869" s="10">
        <v>1250870</v>
      </c>
      <c r="I2869" s="10">
        <v>945355</v>
      </c>
      <c r="J2869" s="10">
        <v>353890</v>
      </c>
      <c r="K2869" s="10">
        <v>1089802</v>
      </c>
      <c r="L2869" s="10" t="s">
        <v>440</v>
      </c>
      <c r="M2869" s="10">
        <v>188953</v>
      </c>
      <c r="N2869" s="10">
        <v>3828870</v>
      </c>
    </row>
    <row r="2870" spans="1:14">
      <c r="A2870" s="163">
        <v>218304</v>
      </c>
      <c r="B2870" s="164">
        <v>218304</v>
      </c>
      <c r="C2870" s="353" t="s">
        <v>3753</v>
      </c>
      <c r="D2870" s="353"/>
      <c r="E2870" s="353"/>
      <c r="F2870" s="353"/>
      <c r="G2870" s="164">
        <v>160</v>
      </c>
      <c r="H2870" s="10">
        <v>930880</v>
      </c>
      <c r="I2870" s="10">
        <v>703520</v>
      </c>
      <c r="J2870" s="10">
        <v>263360</v>
      </c>
      <c r="K2870" s="10">
        <v>798418</v>
      </c>
      <c r="L2870" s="10">
        <v>596414</v>
      </c>
      <c r="M2870" s="10">
        <v>188953</v>
      </c>
      <c r="N2870" s="10">
        <v>3481545</v>
      </c>
    </row>
    <row r="2871" spans="1:14">
      <c r="A2871" s="163">
        <v>218305</v>
      </c>
      <c r="B2871" s="164">
        <v>218305</v>
      </c>
      <c r="C2871" s="353" t="s">
        <v>3754</v>
      </c>
      <c r="D2871" s="353"/>
      <c r="E2871" s="353"/>
      <c r="F2871" s="353"/>
      <c r="G2871" s="164">
        <v>160</v>
      </c>
      <c r="H2871" s="10">
        <v>930880</v>
      </c>
      <c r="I2871" s="10">
        <v>703520</v>
      </c>
      <c r="J2871" s="10">
        <v>263360</v>
      </c>
      <c r="K2871" s="10">
        <v>798418</v>
      </c>
      <c r="L2871" s="10">
        <v>596414</v>
      </c>
      <c r="M2871" s="10">
        <v>188953</v>
      </c>
      <c r="N2871" s="10">
        <v>3481545</v>
      </c>
    </row>
    <row r="2872" spans="1:14" ht="24">
      <c r="A2872" s="163">
        <v>218901</v>
      </c>
      <c r="B2872" s="164">
        <v>218901</v>
      </c>
      <c r="C2872" s="353" t="s">
        <v>3755</v>
      </c>
      <c r="D2872" s="353"/>
      <c r="E2872" s="353"/>
      <c r="F2872" s="353"/>
      <c r="G2872" s="164">
        <v>200</v>
      </c>
      <c r="H2872" s="10">
        <v>1163600</v>
      </c>
      <c r="I2872" s="10">
        <v>879400</v>
      </c>
      <c r="J2872" s="10">
        <v>329200</v>
      </c>
      <c r="K2872" s="10">
        <v>963288</v>
      </c>
      <c r="L2872" s="10" t="s">
        <v>440</v>
      </c>
      <c r="M2872" s="10">
        <v>188953</v>
      </c>
      <c r="N2872" s="10">
        <v>3524441</v>
      </c>
    </row>
    <row r="2873" spans="1:14">
      <c r="A2873" s="163">
        <v>858701</v>
      </c>
      <c r="B2873" s="164">
        <v>858701</v>
      </c>
      <c r="C2873" s="353" t="s">
        <v>3756</v>
      </c>
      <c r="D2873" s="353"/>
      <c r="E2873" s="353"/>
      <c r="F2873" s="353"/>
      <c r="G2873" s="164">
        <v>80</v>
      </c>
      <c r="H2873" s="10">
        <v>465440</v>
      </c>
      <c r="I2873" s="10">
        <v>351760</v>
      </c>
      <c r="J2873" s="10">
        <v>131680</v>
      </c>
      <c r="K2873" s="10">
        <v>447888</v>
      </c>
      <c r="L2873" s="10">
        <v>345615</v>
      </c>
      <c r="M2873" s="10">
        <v>188953</v>
      </c>
      <c r="N2873" s="10">
        <v>1931336</v>
      </c>
    </row>
    <row r="2874" spans="1:14">
      <c r="A2874" s="163">
        <v>859401</v>
      </c>
      <c r="B2874" s="164">
        <v>859401</v>
      </c>
      <c r="C2874" s="353" t="s">
        <v>3757</v>
      </c>
      <c r="D2874" s="353"/>
      <c r="E2874" s="353"/>
      <c r="F2874" s="353"/>
      <c r="G2874" s="164">
        <v>45</v>
      </c>
      <c r="H2874" s="10">
        <v>261810</v>
      </c>
      <c r="I2874" s="10">
        <v>197865</v>
      </c>
      <c r="J2874" s="10">
        <v>0</v>
      </c>
      <c r="K2874" s="10">
        <v>216885</v>
      </c>
      <c r="L2874" s="10">
        <v>176709</v>
      </c>
      <c r="M2874" s="10">
        <v>188953</v>
      </c>
      <c r="N2874" s="10">
        <v>1042222</v>
      </c>
    </row>
    <row r="2875" spans="1:14">
      <c r="A2875" s="163">
        <v>859402</v>
      </c>
      <c r="B2875" s="164">
        <v>859402</v>
      </c>
      <c r="C2875" s="353" t="s">
        <v>3758</v>
      </c>
      <c r="D2875" s="353"/>
      <c r="E2875" s="353"/>
      <c r="F2875" s="353"/>
      <c r="G2875" s="164">
        <v>105</v>
      </c>
      <c r="H2875" s="10">
        <v>610890</v>
      </c>
      <c r="I2875" s="10">
        <v>461685</v>
      </c>
      <c r="J2875" s="10">
        <v>172830</v>
      </c>
      <c r="K2875" s="10">
        <v>579390</v>
      </c>
      <c r="L2875" s="10">
        <v>480958</v>
      </c>
      <c r="M2875" s="10">
        <v>188953</v>
      </c>
      <c r="N2875" s="10">
        <v>2494706</v>
      </c>
    </row>
    <row r="2876" spans="1:14">
      <c r="A2876" s="163">
        <v>861103</v>
      </c>
      <c r="B2876" s="164">
        <v>861103</v>
      </c>
      <c r="C2876" s="353" t="s">
        <v>3759</v>
      </c>
      <c r="D2876" s="353"/>
      <c r="E2876" s="353"/>
      <c r="F2876" s="353"/>
      <c r="G2876" s="164">
        <v>40</v>
      </c>
      <c r="H2876" s="10">
        <v>232720</v>
      </c>
      <c r="I2876" s="10">
        <v>175880</v>
      </c>
      <c r="J2876" s="10">
        <v>0</v>
      </c>
      <c r="K2876" s="10">
        <v>172669</v>
      </c>
      <c r="L2876" s="10">
        <v>129145</v>
      </c>
      <c r="M2876" s="10">
        <v>188953</v>
      </c>
      <c r="N2876" s="10">
        <v>899367</v>
      </c>
    </row>
    <row r="2877" spans="1:14">
      <c r="A2877" s="163">
        <v>861411</v>
      </c>
      <c r="B2877" s="167">
        <v>861411</v>
      </c>
      <c r="C2877" s="351" t="s">
        <v>3760</v>
      </c>
      <c r="D2877" s="351"/>
      <c r="E2877" s="351"/>
      <c r="F2877" s="351"/>
      <c r="G2877" s="164">
        <v>115</v>
      </c>
      <c r="H2877" s="10">
        <v>669070</v>
      </c>
      <c r="I2877" s="10">
        <v>505655</v>
      </c>
      <c r="J2877" s="10">
        <v>189290</v>
      </c>
      <c r="K2877" s="10">
        <v>597058</v>
      </c>
      <c r="L2877" s="10">
        <v>511404</v>
      </c>
      <c r="M2877" s="10">
        <v>188953</v>
      </c>
      <c r="N2877" s="10">
        <v>2661430</v>
      </c>
    </row>
    <row r="2878" spans="1:14">
      <c r="A2878" s="163">
        <v>862001</v>
      </c>
      <c r="B2878" s="164">
        <v>862001</v>
      </c>
      <c r="C2878" s="353" t="s">
        <v>3761</v>
      </c>
      <c r="D2878" s="353"/>
      <c r="E2878" s="353"/>
      <c r="F2878" s="353"/>
      <c r="G2878" s="164">
        <v>130</v>
      </c>
      <c r="H2878" s="10">
        <v>756340</v>
      </c>
      <c r="I2878" s="10">
        <v>571610</v>
      </c>
      <c r="J2878" s="10">
        <v>213980</v>
      </c>
      <c r="K2878" s="10">
        <v>597058</v>
      </c>
      <c r="L2878" s="10">
        <v>511404</v>
      </c>
      <c r="M2878" s="10">
        <v>188953</v>
      </c>
      <c r="N2878" s="10">
        <v>2839345</v>
      </c>
    </row>
    <row r="2879" spans="1:14">
      <c r="A2879" s="163">
        <v>862002</v>
      </c>
      <c r="B2879" s="164">
        <v>862002</v>
      </c>
      <c r="C2879" s="353" t="s">
        <v>3762</v>
      </c>
      <c r="D2879" s="353"/>
      <c r="E2879" s="353"/>
      <c r="F2879" s="353"/>
      <c r="G2879" s="164">
        <v>130</v>
      </c>
      <c r="H2879" s="10">
        <v>756340</v>
      </c>
      <c r="I2879" s="10">
        <v>571610</v>
      </c>
      <c r="J2879" s="10">
        <v>213980</v>
      </c>
      <c r="K2879" s="10">
        <v>597058</v>
      </c>
      <c r="L2879" s="10">
        <v>511404</v>
      </c>
      <c r="M2879" s="10">
        <v>188953</v>
      </c>
      <c r="N2879" s="10">
        <v>2839345</v>
      </c>
    </row>
    <row r="2880" spans="1:14">
      <c r="A2880" s="163">
        <v>862003</v>
      </c>
      <c r="B2880" s="164">
        <v>862003</v>
      </c>
      <c r="C2880" s="353" t="s">
        <v>3763</v>
      </c>
      <c r="D2880" s="353"/>
      <c r="E2880" s="353"/>
      <c r="F2880" s="353"/>
      <c r="G2880" s="164">
        <v>130</v>
      </c>
      <c r="H2880" s="10">
        <v>756340</v>
      </c>
      <c r="I2880" s="10">
        <v>571610</v>
      </c>
      <c r="J2880" s="10">
        <v>213980</v>
      </c>
      <c r="K2880" s="10">
        <v>597058</v>
      </c>
      <c r="L2880" s="10">
        <v>511404</v>
      </c>
      <c r="M2880" s="10">
        <v>188953</v>
      </c>
      <c r="N2880" s="10">
        <v>2839345</v>
      </c>
    </row>
    <row r="2881" spans="1:14">
      <c r="A2881" s="163">
        <v>862004</v>
      </c>
      <c r="B2881" s="164">
        <v>862004</v>
      </c>
      <c r="C2881" s="353" t="s">
        <v>3764</v>
      </c>
      <c r="D2881" s="353"/>
      <c r="E2881" s="353"/>
      <c r="F2881" s="353"/>
      <c r="G2881" s="164">
        <v>130</v>
      </c>
      <c r="H2881" s="10">
        <v>756340</v>
      </c>
      <c r="I2881" s="10">
        <v>571610</v>
      </c>
      <c r="J2881" s="10">
        <v>213980</v>
      </c>
      <c r="K2881" s="10">
        <v>597058</v>
      </c>
      <c r="L2881" s="10">
        <v>511404</v>
      </c>
      <c r="M2881" s="10">
        <v>188953</v>
      </c>
      <c r="N2881" s="10">
        <v>2839345</v>
      </c>
    </row>
    <row r="2882" spans="1:14">
      <c r="A2882" s="163">
        <v>862005</v>
      </c>
      <c r="B2882" s="164">
        <v>862005</v>
      </c>
      <c r="C2882" s="353" t="s">
        <v>3765</v>
      </c>
      <c r="D2882" s="353"/>
      <c r="E2882" s="353"/>
      <c r="F2882" s="353"/>
      <c r="G2882" s="164">
        <v>130</v>
      </c>
      <c r="H2882" s="10">
        <v>756340</v>
      </c>
      <c r="I2882" s="10">
        <v>571610</v>
      </c>
      <c r="J2882" s="10">
        <v>213980</v>
      </c>
      <c r="K2882" s="10">
        <v>597058</v>
      </c>
      <c r="L2882" s="10">
        <v>511404</v>
      </c>
      <c r="M2882" s="10">
        <v>188953</v>
      </c>
      <c r="N2882" s="10">
        <v>2839345</v>
      </c>
    </row>
    <row r="2883" spans="1:14">
      <c r="A2883" s="163">
        <v>862702</v>
      </c>
      <c r="B2883" s="164">
        <v>862702</v>
      </c>
      <c r="C2883" s="353" t="s">
        <v>3766</v>
      </c>
      <c r="D2883" s="353"/>
      <c r="E2883" s="353"/>
      <c r="F2883" s="353"/>
      <c r="G2883" s="164">
        <v>47</v>
      </c>
      <c r="H2883" s="10">
        <v>273446</v>
      </c>
      <c r="I2883" s="10">
        <v>206659</v>
      </c>
      <c r="J2883" s="10">
        <v>0</v>
      </c>
      <c r="K2883" s="10">
        <v>216885</v>
      </c>
      <c r="L2883" s="10">
        <v>176709</v>
      </c>
      <c r="M2883" s="10">
        <v>188953</v>
      </c>
      <c r="N2883" s="10">
        <v>1062652</v>
      </c>
    </row>
    <row r="2884" spans="1:14">
      <c r="A2884" s="163">
        <v>865210</v>
      </c>
      <c r="B2884" s="164">
        <v>865210</v>
      </c>
      <c r="C2884" s="353" t="s">
        <v>3767</v>
      </c>
      <c r="D2884" s="353"/>
      <c r="E2884" s="353"/>
      <c r="F2884" s="353"/>
      <c r="G2884" s="164">
        <v>40</v>
      </c>
      <c r="H2884" s="10">
        <v>232720</v>
      </c>
      <c r="I2884" s="10">
        <v>175880</v>
      </c>
      <c r="J2884" s="10">
        <v>0</v>
      </c>
      <c r="K2884" s="10">
        <v>172669</v>
      </c>
      <c r="L2884" s="10">
        <v>129145</v>
      </c>
      <c r="M2884" s="10">
        <v>188953</v>
      </c>
      <c r="N2884" s="10">
        <v>899367</v>
      </c>
    </row>
    <row r="2885" spans="1:14">
      <c r="A2885" s="163">
        <v>868603</v>
      </c>
      <c r="B2885" s="164">
        <v>868603</v>
      </c>
      <c r="C2885" s="353" t="s">
        <v>3768</v>
      </c>
      <c r="D2885" s="353"/>
      <c r="E2885" s="353"/>
      <c r="F2885" s="353"/>
      <c r="G2885" s="164">
        <v>67</v>
      </c>
      <c r="H2885" s="10">
        <v>389806</v>
      </c>
      <c r="I2885" s="10">
        <v>294599</v>
      </c>
      <c r="J2885" s="10">
        <v>110282</v>
      </c>
      <c r="K2885" s="10">
        <v>376467</v>
      </c>
      <c r="L2885" s="10">
        <v>321066</v>
      </c>
      <c r="M2885" s="10">
        <v>188953</v>
      </c>
      <c r="N2885" s="10">
        <v>1681173</v>
      </c>
    </row>
    <row r="2886" spans="1:14">
      <c r="A2886" s="163">
        <v>868604</v>
      </c>
      <c r="B2886" s="164">
        <v>868604</v>
      </c>
      <c r="C2886" s="353" t="s">
        <v>3769</v>
      </c>
      <c r="D2886" s="353"/>
      <c r="E2886" s="353"/>
      <c r="F2886" s="353"/>
      <c r="G2886" s="164">
        <v>107</v>
      </c>
      <c r="H2886" s="10">
        <v>622526</v>
      </c>
      <c r="I2886" s="10">
        <v>470479</v>
      </c>
      <c r="J2886" s="10">
        <v>176122</v>
      </c>
      <c r="K2886" s="10">
        <v>579390</v>
      </c>
      <c r="L2886" s="10">
        <v>480958</v>
      </c>
      <c r="M2886" s="10">
        <v>188953</v>
      </c>
      <c r="N2886" s="10">
        <v>2518428</v>
      </c>
    </row>
    <row r="2887" spans="1:14">
      <c r="A2887" s="163">
        <v>981101</v>
      </c>
      <c r="B2887" s="167">
        <v>981101</v>
      </c>
      <c r="C2887" s="351" t="s">
        <v>3770</v>
      </c>
      <c r="D2887" s="351"/>
      <c r="E2887" s="351"/>
      <c r="F2887" s="351"/>
      <c r="G2887" s="164">
        <v>23</v>
      </c>
      <c r="H2887" s="10">
        <v>133814</v>
      </c>
      <c r="I2887" s="10">
        <v>101131</v>
      </c>
      <c r="J2887" s="10">
        <v>0</v>
      </c>
      <c r="K2887" s="10">
        <v>104490</v>
      </c>
      <c r="L2887" s="10">
        <v>124834</v>
      </c>
      <c r="M2887" s="10">
        <v>188953</v>
      </c>
      <c r="N2887" s="10">
        <v>653222</v>
      </c>
    </row>
    <row r="2888" spans="1:14">
      <c r="A2888" s="163">
        <v>868102</v>
      </c>
      <c r="B2888" s="164">
        <v>868102</v>
      </c>
      <c r="C2888" s="353" t="s">
        <v>3771</v>
      </c>
      <c r="D2888" s="353"/>
      <c r="E2888" s="353"/>
      <c r="F2888" s="353"/>
      <c r="G2888" s="164">
        <v>65</v>
      </c>
      <c r="H2888" s="10">
        <v>378170</v>
      </c>
      <c r="I2888" s="10">
        <v>285805</v>
      </c>
      <c r="J2888" s="10">
        <v>106990</v>
      </c>
      <c r="K2888" s="10">
        <v>376467</v>
      </c>
      <c r="L2888" s="10">
        <v>321066</v>
      </c>
      <c r="M2888" s="10">
        <v>188953</v>
      </c>
      <c r="N2888" s="10">
        <v>1657451</v>
      </c>
    </row>
    <row r="2889" spans="1:14">
      <c r="A2889" s="163">
        <v>868104</v>
      </c>
      <c r="B2889" s="164">
        <v>868104</v>
      </c>
      <c r="C2889" s="353" t="s">
        <v>3772</v>
      </c>
      <c r="D2889" s="353"/>
      <c r="E2889" s="353"/>
      <c r="F2889" s="353"/>
      <c r="G2889" s="164">
        <v>75</v>
      </c>
      <c r="H2889" s="10">
        <v>436350</v>
      </c>
      <c r="I2889" s="10">
        <v>329775</v>
      </c>
      <c r="J2889" s="10">
        <v>123450</v>
      </c>
      <c r="K2889" s="10">
        <v>447888</v>
      </c>
      <c r="L2889" s="10">
        <v>345615</v>
      </c>
      <c r="M2889" s="10">
        <v>188953</v>
      </c>
      <c r="N2889" s="10">
        <v>1872031</v>
      </c>
    </row>
    <row r="2890" spans="1:14">
      <c r="A2890" s="163">
        <v>868501</v>
      </c>
      <c r="B2890" s="164">
        <v>868501</v>
      </c>
      <c r="C2890" s="353" t="s">
        <v>3773</v>
      </c>
      <c r="D2890" s="353"/>
      <c r="E2890" s="353"/>
      <c r="F2890" s="353"/>
      <c r="G2890" s="164">
        <v>114</v>
      </c>
      <c r="H2890" s="10">
        <v>663252</v>
      </c>
      <c r="I2890" s="10">
        <v>501258</v>
      </c>
      <c r="J2890" s="10">
        <v>187644</v>
      </c>
      <c r="K2890" s="10">
        <v>597058</v>
      </c>
      <c r="L2890" s="10">
        <v>511404</v>
      </c>
      <c r="M2890" s="10">
        <v>188953</v>
      </c>
      <c r="N2890" s="10">
        <v>2649569</v>
      </c>
    </row>
    <row r="2891" spans="1:14">
      <c r="A2891" s="163">
        <v>868502</v>
      </c>
      <c r="B2891" s="164">
        <v>868502</v>
      </c>
      <c r="C2891" s="353" t="s">
        <v>3774</v>
      </c>
      <c r="D2891" s="353"/>
      <c r="E2891" s="353"/>
      <c r="F2891" s="353"/>
      <c r="G2891" s="164">
        <v>120</v>
      </c>
      <c r="H2891" s="10">
        <v>698160</v>
      </c>
      <c r="I2891" s="10">
        <v>527640</v>
      </c>
      <c r="J2891" s="10">
        <v>197520</v>
      </c>
      <c r="K2891" s="10">
        <v>597058</v>
      </c>
      <c r="L2891" s="10">
        <v>511404</v>
      </c>
      <c r="M2891" s="10">
        <v>188953</v>
      </c>
      <c r="N2891" s="10">
        <v>2720735</v>
      </c>
    </row>
    <row r="2892" spans="1:14">
      <c r="A2892" s="163">
        <v>868503</v>
      </c>
      <c r="B2892" s="164">
        <v>868503</v>
      </c>
      <c r="C2892" s="353" t="s">
        <v>3775</v>
      </c>
      <c r="D2892" s="353"/>
      <c r="E2892" s="353"/>
      <c r="F2892" s="353"/>
      <c r="G2892" s="164">
        <v>145</v>
      </c>
      <c r="H2892" s="10">
        <v>843610</v>
      </c>
      <c r="I2892" s="10">
        <v>637565</v>
      </c>
      <c r="J2892" s="10">
        <v>238670</v>
      </c>
      <c r="K2892" s="10">
        <v>727079</v>
      </c>
      <c r="L2892" s="10">
        <v>546527</v>
      </c>
      <c r="M2892" s="10">
        <v>188953</v>
      </c>
      <c r="N2892" s="10">
        <v>3182404</v>
      </c>
    </row>
    <row r="2893" spans="1:14">
      <c r="A2893" s="163">
        <v>868510</v>
      </c>
      <c r="B2893" s="164">
        <v>868510</v>
      </c>
      <c r="C2893" s="353" t="s">
        <v>3776</v>
      </c>
      <c r="D2893" s="353"/>
      <c r="E2893" s="353"/>
      <c r="F2893" s="353"/>
      <c r="G2893" s="164">
        <v>135</v>
      </c>
      <c r="H2893" s="10">
        <v>785430</v>
      </c>
      <c r="I2893" s="10">
        <v>593595</v>
      </c>
      <c r="J2893" s="10">
        <v>222210</v>
      </c>
      <c r="K2893" s="10">
        <v>727079</v>
      </c>
      <c r="L2893" s="10">
        <v>546527</v>
      </c>
      <c r="M2893" s="10">
        <v>188953</v>
      </c>
      <c r="N2893" s="10">
        <v>3063794</v>
      </c>
    </row>
    <row r="2894" spans="1:14">
      <c r="A2894" s="163">
        <v>862510</v>
      </c>
      <c r="B2894" s="164">
        <v>862510</v>
      </c>
      <c r="C2894" s="353" t="s">
        <v>3777</v>
      </c>
      <c r="D2894" s="353"/>
      <c r="E2894" s="353"/>
      <c r="F2894" s="353"/>
      <c r="G2894" s="164">
        <v>80</v>
      </c>
      <c r="H2894" s="10">
        <v>465440</v>
      </c>
      <c r="I2894" s="10">
        <v>351760</v>
      </c>
      <c r="J2894" s="10">
        <v>131680</v>
      </c>
      <c r="K2894" s="10">
        <v>447888</v>
      </c>
      <c r="L2894" s="10">
        <v>345615</v>
      </c>
      <c r="M2894" s="10">
        <v>188953</v>
      </c>
      <c r="N2894" s="10">
        <v>1931336</v>
      </c>
    </row>
    <row r="2895" spans="1:14">
      <c r="A2895" s="163">
        <v>862511</v>
      </c>
      <c r="B2895" s="164">
        <v>862511</v>
      </c>
      <c r="C2895" s="353" t="s">
        <v>3778</v>
      </c>
      <c r="D2895" s="353"/>
      <c r="E2895" s="353"/>
      <c r="F2895" s="353"/>
      <c r="G2895" s="164">
        <v>74</v>
      </c>
      <c r="H2895" s="10">
        <v>430532</v>
      </c>
      <c r="I2895" s="10">
        <v>325378</v>
      </c>
      <c r="J2895" s="10">
        <v>121804</v>
      </c>
      <c r="K2895" s="10">
        <v>447888</v>
      </c>
      <c r="L2895" s="10">
        <v>345615</v>
      </c>
      <c r="M2895" s="10">
        <v>188953</v>
      </c>
      <c r="N2895" s="10">
        <v>1860170</v>
      </c>
    </row>
    <row r="2896" spans="1:14">
      <c r="A2896" s="163">
        <v>862512</v>
      </c>
      <c r="B2896" s="164">
        <v>862512</v>
      </c>
      <c r="C2896" s="353" t="s">
        <v>3779</v>
      </c>
      <c r="D2896" s="353"/>
      <c r="E2896" s="353"/>
      <c r="F2896" s="353"/>
      <c r="G2896" s="164">
        <v>74</v>
      </c>
      <c r="H2896" s="10">
        <v>430532</v>
      </c>
      <c r="I2896" s="10">
        <v>325378</v>
      </c>
      <c r="J2896" s="10">
        <v>121804</v>
      </c>
      <c r="K2896" s="10">
        <v>447888</v>
      </c>
      <c r="L2896" s="10">
        <v>345615</v>
      </c>
      <c r="M2896" s="10">
        <v>188953</v>
      </c>
      <c r="N2896" s="10">
        <v>1860170</v>
      </c>
    </row>
    <row r="2897" spans="1:14">
      <c r="A2897" s="163">
        <v>862513</v>
      </c>
      <c r="B2897" s="164">
        <v>862513</v>
      </c>
      <c r="C2897" s="353" t="s">
        <v>3780</v>
      </c>
      <c r="D2897" s="353"/>
      <c r="E2897" s="353"/>
      <c r="F2897" s="353"/>
      <c r="G2897" s="164">
        <v>74</v>
      </c>
      <c r="H2897" s="10">
        <v>430532</v>
      </c>
      <c r="I2897" s="10">
        <v>325378</v>
      </c>
      <c r="J2897" s="10">
        <v>121804</v>
      </c>
      <c r="K2897" s="10">
        <v>447888</v>
      </c>
      <c r="L2897" s="10">
        <v>345615</v>
      </c>
      <c r="M2897" s="10">
        <v>188953</v>
      </c>
      <c r="N2897" s="10">
        <v>1860170</v>
      </c>
    </row>
    <row r="2898" spans="1:14">
      <c r="A2898" s="163">
        <v>862514</v>
      </c>
      <c r="B2898" s="164">
        <v>862514</v>
      </c>
      <c r="C2898" s="353" t="s">
        <v>3781</v>
      </c>
      <c r="D2898" s="353"/>
      <c r="E2898" s="353"/>
      <c r="F2898" s="353"/>
      <c r="G2898" s="164">
        <v>74</v>
      </c>
      <c r="H2898" s="10">
        <v>430532</v>
      </c>
      <c r="I2898" s="10">
        <v>325378</v>
      </c>
      <c r="J2898" s="10">
        <v>121804</v>
      </c>
      <c r="K2898" s="10">
        <v>447888</v>
      </c>
      <c r="L2898" s="10">
        <v>345615</v>
      </c>
      <c r="M2898" s="10">
        <v>188953</v>
      </c>
      <c r="N2898" s="10">
        <v>1860170</v>
      </c>
    </row>
    <row r="2899" spans="1:14">
      <c r="A2899" s="163">
        <v>868602</v>
      </c>
      <c r="B2899" s="164">
        <v>868602</v>
      </c>
      <c r="C2899" s="353" t="s">
        <v>3782</v>
      </c>
      <c r="D2899" s="353"/>
      <c r="E2899" s="353"/>
      <c r="F2899" s="353"/>
      <c r="G2899" s="164">
        <v>27</v>
      </c>
      <c r="H2899" s="10">
        <v>157086</v>
      </c>
      <c r="I2899" s="10">
        <v>118719</v>
      </c>
      <c r="J2899" s="10">
        <v>0</v>
      </c>
      <c r="K2899" s="10">
        <v>104490</v>
      </c>
      <c r="L2899" s="10">
        <v>124834</v>
      </c>
      <c r="M2899" s="10">
        <v>188953</v>
      </c>
      <c r="N2899" s="10">
        <v>694082</v>
      </c>
    </row>
    <row r="2900" spans="1:14">
      <c r="A2900" s="163">
        <v>15501</v>
      </c>
      <c r="B2900" s="164" t="s">
        <v>3783</v>
      </c>
      <c r="C2900" s="353" t="s">
        <v>3784</v>
      </c>
      <c r="D2900" s="353"/>
      <c r="E2900" s="353"/>
      <c r="F2900" s="353"/>
      <c r="G2900" s="164">
        <v>50</v>
      </c>
      <c r="H2900" s="10">
        <v>290900</v>
      </c>
      <c r="I2900" s="10">
        <v>219850</v>
      </c>
      <c r="J2900" s="10">
        <v>82300</v>
      </c>
      <c r="K2900" s="10">
        <v>216885</v>
      </c>
      <c r="L2900" s="10">
        <v>176709</v>
      </c>
      <c r="M2900" s="10">
        <v>188953</v>
      </c>
      <c r="N2900" s="10">
        <v>1175597</v>
      </c>
    </row>
    <row r="2901" spans="1:14">
      <c r="A2901" s="163">
        <v>777103</v>
      </c>
      <c r="B2901" s="164">
        <v>777103</v>
      </c>
      <c r="C2901" s="353" t="s">
        <v>3785</v>
      </c>
      <c r="D2901" s="353"/>
      <c r="E2901" s="353"/>
      <c r="F2901" s="353"/>
      <c r="G2901" s="164">
        <v>80</v>
      </c>
      <c r="H2901" s="10">
        <v>465440</v>
      </c>
      <c r="I2901" s="10">
        <v>351760</v>
      </c>
      <c r="J2901" s="10">
        <v>131680</v>
      </c>
      <c r="K2901" s="10">
        <v>447888</v>
      </c>
      <c r="L2901" s="10">
        <v>345615</v>
      </c>
      <c r="M2901" s="10">
        <v>188953</v>
      </c>
      <c r="N2901" s="10">
        <v>1931336</v>
      </c>
    </row>
    <row r="2902" spans="1:14">
      <c r="A2902" s="163">
        <v>260101</v>
      </c>
      <c r="B2902" s="164">
        <v>260101</v>
      </c>
      <c r="C2902" s="353" t="s">
        <v>3786</v>
      </c>
      <c r="D2902" s="353"/>
      <c r="E2902" s="353"/>
      <c r="F2902" s="353"/>
      <c r="G2902" s="164">
        <v>35</v>
      </c>
      <c r="H2902" s="10">
        <v>203630</v>
      </c>
      <c r="I2902" s="10">
        <v>153895</v>
      </c>
      <c r="J2902" s="10">
        <v>0</v>
      </c>
      <c r="K2902" s="10">
        <v>172669</v>
      </c>
      <c r="L2902" s="10">
        <v>129145</v>
      </c>
      <c r="M2902" s="10">
        <v>188953</v>
      </c>
      <c r="N2902" s="10">
        <v>848292</v>
      </c>
    </row>
    <row r="2903" spans="1:14">
      <c r="A2903" s="163">
        <v>260201</v>
      </c>
      <c r="B2903" s="164">
        <v>260201</v>
      </c>
      <c r="C2903" s="353" t="s">
        <v>3787</v>
      </c>
      <c r="D2903" s="353"/>
      <c r="E2903" s="353"/>
      <c r="F2903" s="353"/>
      <c r="G2903" s="164">
        <v>35</v>
      </c>
      <c r="H2903" s="10">
        <v>203630</v>
      </c>
      <c r="I2903" s="10">
        <v>153895</v>
      </c>
      <c r="J2903" s="10">
        <v>0</v>
      </c>
      <c r="K2903" s="10">
        <v>172669</v>
      </c>
      <c r="L2903" s="10">
        <v>129145</v>
      </c>
      <c r="M2903" s="10">
        <v>188953</v>
      </c>
      <c r="N2903" s="10">
        <v>848292</v>
      </c>
    </row>
    <row r="2904" spans="1:14">
      <c r="A2904" s="163">
        <v>260203</v>
      </c>
      <c r="B2904" s="164">
        <v>260203</v>
      </c>
      <c r="C2904" s="353" t="s">
        <v>3788</v>
      </c>
      <c r="D2904" s="353"/>
      <c r="E2904" s="353"/>
      <c r="F2904" s="353"/>
      <c r="G2904" s="164">
        <v>25</v>
      </c>
      <c r="H2904" s="10">
        <v>145450</v>
      </c>
      <c r="I2904" s="10">
        <v>109925</v>
      </c>
      <c r="J2904" s="10">
        <v>0</v>
      </c>
      <c r="K2904" s="10">
        <v>104490</v>
      </c>
      <c r="L2904" s="10">
        <v>124834</v>
      </c>
      <c r="M2904" s="10">
        <v>188953</v>
      </c>
      <c r="N2904" s="10">
        <v>673652</v>
      </c>
    </row>
    <row r="2905" spans="1:14">
      <c r="A2905" s="163">
        <v>260301</v>
      </c>
      <c r="B2905" s="164">
        <v>260301</v>
      </c>
      <c r="C2905" s="353" t="s">
        <v>3789</v>
      </c>
      <c r="D2905" s="353"/>
      <c r="E2905" s="353"/>
      <c r="F2905" s="353"/>
      <c r="G2905" s="164">
        <v>25</v>
      </c>
      <c r="H2905" s="10">
        <v>145450</v>
      </c>
      <c r="I2905" s="10">
        <v>109925</v>
      </c>
      <c r="J2905" s="10">
        <v>0</v>
      </c>
      <c r="K2905" s="10">
        <v>104490</v>
      </c>
      <c r="L2905" s="10">
        <v>124834</v>
      </c>
      <c r="M2905" s="10">
        <v>188953</v>
      </c>
      <c r="N2905" s="10">
        <v>673652</v>
      </c>
    </row>
    <row r="2906" spans="1:14">
      <c r="A2906" s="163">
        <v>260302</v>
      </c>
      <c r="B2906" s="164">
        <v>260302</v>
      </c>
      <c r="C2906" s="353" t="s">
        <v>3790</v>
      </c>
      <c r="D2906" s="353"/>
      <c r="E2906" s="353"/>
      <c r="F2906" s="353"/>
      <c r="G2906" s="164">
        <v>25</v>
      </c>
      <c r="H2906" s="10">
        <v>145450</v>
      </c>
      <c r="I2906" s="10">
        <v>109925</v>
      </c>
      <c r="J2906" s="10">
        <v>0</v>
      </c>
      <c r="K2906" s="10">
        <v>104490</v>
      </c>
      <c r="L2906" s="10">
        <v>124834</v>
      </c>
      <c r="M2906" s="10">
        <v>188953</v>
      </c>
      <c r="N2906" s="10">
        <v>673652</v>
      </c>
    </row>
    <row r="2907" spans="1:14">
      <c r="A2907" s="163">
        <v>261002</v>
      </c>
      <c r="B2907" s="164">
        <v>261002</v>
      </c>
      <c r="C2907" s="353" t="s">
        <v>3791</v>
      </c>
      <c r="D2907" s="353"/>
      <c r="E2907" s="353"/>
      <c r="F2907" s="353"/>
      <c r="G2907" s="164">
        <v>68</v>
      </c>
      <c r="H2907" s="10">
        <v>395624</v>
      </c>
      <c r="I2907" s="10">
        <v>298996</v>
      </c>
      <c r="J2907" s="10">
        <v>111928</v>
      </c>
      <c r="K2907" s="10">
        <v>376467</v>
      </c>
      <c r="L2907" s="10">
        <v>321066</v>
      </c>
      <c r="M2907" s="10">
        <v>188953</v>
      </c>
      <c r="N2907" s="10">
        <v>1693034</v>
      </c>
    </row>
    <row r="2908" spans="1:14">
      <c r="A2908" s="163">
        <v>262001</v>
      </c>
      <c r="B2908" s="164">
        <v>262001</v>
      </c>
      <c r="C2908" s="353" t="s">
        <v>3792</v>
      </c>
      <c r="D2908" s="353"/>
      <c r="E2908" s="353"/>
      <c r="F2908" s="353"/>
      <c r="G2908" s="164">
        <v>40</v>
      </c>
      <c r="H2908" s="10">
        <v>232720</v>
      </c>
      <c r="I2908" s="10">
        <v>175880</v>
      </c>
      <c r="J2908" s="10">
        <v>0</v>
      </c>
      <c r="K2908" s="10">
        <v>172669</v>
      </c>
      <c r="L2908" s="10">
        <v>129145</v>
      </c>
      <c r="M2908" s="10">
        <v>188953</v>
      </c>
      <c r="N2908" s="10">
        <v>899367</v>
      </c>
    </row>
    <row r="2909" spans="1:14">
      <c r="A2909" s="163">
        <v>262002</v>
      </c>
      <c r="B2909" s="167">
        <v>262002</v>
      </c>
      <c r="C2909" s="351" t="s">
        <v>3793</v>
      </c>
      <c r="D2909" s="351"/>
      <c r="E2909" s="351"/>
      <c r="F2909" s="351"/>
      <c r="G2909" s="164">
        <v>122</v>
      </c>
      <c r="H2909" s="10">
        <v>709796</v>
      </c>
      <c r="I2909" s="10">
        <v>536434</v>
      </c>
      <c r="J2909" s="10">
        <v>200812</v>
      </c>
      <c r="K2909" s="10">
        <v>597058</v>
      </c>
      <c r="L2909" s="10">
        <v>511404</v>
      </c>
      <c r="M2909" s="10">
        <v>188953</v>
      </c>
      <c r="N2909" s="10">
        <v>2744457</v>
      </c>
    </row>
    <row r="2910" spans="1:14">
      <c r="A2910" s="163">
        <v>263102</v>
      </c>
      <c r="B2910" s="164">
        <v>263102</v>
      </c>
      <c r="C2910" s="353" t="s">
        <v>3794</v>
      </c>
      <c r="D2910" s="353"/>
      <c r="E2910" s="353"/>
      <c r="F2910" s="353"/>
      <c r="G2910" s="164">
        <v>70</v>
      </c>
      <c r="H2910" s="10">
        <v>407260</v>
      </c>
      <c r="I2910" s="10">
        <v>307790</v>
      </c>
      <c r="J2910" s="10">
        <v>115220</v>
      </c>
      <c r="K2910" s="10">
        <v>376467</v>
      </c>
      <c r="L2910" s="10">
        <v>321066</v>
      </c>
      <c r="M2910" s="10">
        <v>188953</v>
      </c>
      <c r="N2910" s="10">
        <v>1716756</v>
      </c>
    </row>
    <row r="2911" spans="1:14">
      <c r="A2911" s="163">
        <v>263204</v>
      </c>
      <c r="B2911" s="164">
        <v>263204</v>
      </c>
      <c r="C2911" s="353" t="s">
        <v>3795</v>
      </c>
      <c r="D2911" s="353"/>
      <c r="E2911" s="353"/>
      <c r="F2911" s="353"/>
      <c r="G2911" s="164">
        <v>100</v>
      </c>
      <c r="H2911" s="10">
        <v>581800</v>
      </c>
      <c r="I2911" s="10">
        <v>439700</v>
      </c>
      <c r="J2911" s="10">
        <v>164600</v>
      </c>
      <c r="K2911" s="10">
        <v>564179</v>
      </c>
      <c r="L2911" s="10">
        <v>425946</v>
      </c>
      <c r="M2911" s="10">
        <v>188953</v>
      </c>
      <c r="N2911" s="10">
        <v>2365178</v>
      </c>
    </row>
    <row r="2912" spans="1:14">
      <c r="A2912" s="163">
        <v>263206</v>
      </c>
      <c r="B2912" s="164">
        <v>263206</v>
      </c>
      <c r="C2912" s="353" t="s">
        <v>3796</v>
      </c>
      <c r="D2912" s="353"/>
      <c r="E2912" s="353"/>
      <c r="F2912" s="353"/>
      <c r="G2912" s="164">
        <v>80</v>
      </c>
      <c r="H2912" s="10">
        <v>465440</v>
      </c>
      <c r="I2912" s="10">
        <v>351760</v>
      </c>
      <c r="J2912" s="10">
        <v>131680</v>
      </c>
      <c r="K2912" s="10">
        <v>447888</v>
      </c>
      <c r="L2912" s="10">
        <v>345615</v>
      </c>
      <c r="M2912" s="10">
        <v>188953</v>
      </c>
      <c r="N2912" s="10">
        <v>1931336</v>
      </c>
    </row>
    <row r="2913" spans="1:14">
      <c r="A2913" s="163">
        <v>264001</v>
      </c>
      <c r="B2913" s="164">
        <v>264001</v>
      </c>
      <c r="C2913" s="353" t="s">
        <v>3797</v>
      </c>
      <c r="D2913" s="353"/>
      <c r="E2913" s="353"/>
      <c r="F2913" s="353"/>
      <c r="G2913" s="164">
        <v>100</v>
      </c>
      <c r="H2913" s="10">
        <v>581800</v>
      </c>
      <c r="I2913" s="10">
        <v>439700</v>
      </c>
      <c r="J2913" s="10">
        <v>164600</v>
      </c>
      <c r="K2913" s="10">
        <v>564179</v>
      </c>
      <c r="L2913" s="10">
        <v>425946</v>
      </c>
      <c r="M2913" s="10">
        <v>188953</v>
      </c>
      <c r="N2913" s="10">
        <v>2365178</v>
      </c>
    </row>
    <row r="2914" spans="1:14">
      <c r="A2914" s="163">
        <v>264002</v>
      </c>
      <c r="B2914" s="164">
        <v>264002</v>
      </c>
      <c r="C2914" s="353" t="s">
        <v>3798</v>
      </c>
      <c r="D2914" s="353"/>
      <c r="E2914" s="353"/>
      <c r="F2914" s="353"/>
      <c r="G2914" s="164">
        <v>90</v>
      </c>
      <c r="H2914" s="10">
        <v>523620</v>
      </c>
      <c r="I2914" s="10">
        <v>395730</v>
      </c>
      <c r="J2914" s="10">
        <v>148140</v>
      </c>
      <c r="K2914" s="10">
        <v>505708</v>
      </c>
      <c r="L2914" s="10">
        <v>370599</v>
      </c>
      <c r="M2914" s="10">
        <v>188953</v>
      </c>
      <c r="N2914" s="10">
        <v>2132750</v>
      </c>
    </row>
    <row r="2915" spans="1:14">
      <c r="A2915" s="163">
        <v>264005</v>
      </c>
      <c r="B2915" s="164">
        <v>264005</v>
      </c>
      <c r="C2915" s="353" t="s">
        <v>3799</v>
      </c>
      <c r="D2915" s="353"/>
      <c r="E2915" s="353"/>
      <c r="F2915" s="353"/>
      <c r="G2915" s="164">
        <v>60</v>
      </c>
      <c r="H2915" s="10">
        <v>349080</v>
      </c>
      <c r="I2915" s="10">
        <v>263820</v>
      </c>
      <c r="J2915" s="10">
        <v>98760</v>
      </c>
      <c r="K2915" s="10">
        <v>316617</v>
      </c>
      <c r="L2915" s="10">
        <v>223923</v>
      </c>
      <c r="M2915" s="10">
        <v>188953</v>
      </c>
      <c r="N2915" s="10">
        <v>1441153</v>
      </c>
    </row>
    <row r="2916" spans="1:14">
      <c r="A2916" s="163">
        <v>264006</v>
      </c>
      <c r="B2916" s="164">
        <v>264006</v>
      </c>
      <c r="C2916" s="353" t="s">
        <v>3800</v>
      </c>
      <c r="D2916" s="353"/>
      <c r="E2916" s="353"/>
      <c r="F2916" s="353"/>
      <c r="G2916" s="164">
        <v>35</v>
      </c>
      <c r="H2916" s="10">
        <v>203630</v>
      </c>
      <c r="I2916" s="10">
        <v>153895</v>
      </c>
      <c r="J2916" s="10">
        <v>0</v>
      </c>
      <c r="K2916" s="10">
        <v>172669</v>
      </c>
      <c r="L2916" s="10">
        <v>129145</v>
      </c>
      <c r="M2916" s="10">
        <v>188953</v>
      </c>
      <c r="N2916" s="10">
        <v>848292</v>
      </c>
    </row>
    <row r="2917" spans="1:14">
      <c r="A2917" s="163">
        <v>255007</v>
      </c>
      <c r="B2917" s="164">
        <v>255007</v>
      </c>
      <c r="C2917" s="353" t="s">
        <v>3801</v>
      </c>
      <c r="D2917" s="353"/>
      <c r="E2917" s="353"/>
      <c r="F2917" s="353"/>
      <c r="G2917" s="164">
        <v>20</v>
      </c>
      <c r="H2917" s="10">
        <v>116360</v>
      </c>
      <c r="I2917" s="10">
        <v>87940</v>
      </c>
      <c r="J2917" s="10">
        <v>0</v>
      </c>
      <c r="K2917" s="10">
        <v>50277</v>
      </c>
      <c r="L2917" s="10">
        <v>120914</v>
      </c>
      <c r="M2917" s="10">
        <v>188953</v>
      </c>
      <c r="N2917" s="10">
        <v>564444</v>
      </c>
    </row>
    <row r="2918" spans="1:14">
      <c r="A2918" s="163">
        <v>252001</v>
      </c>
      <c r="B2918" s="164">
        <v>252001</v>
      </c>
      <c r="C2918" s="353" t="s">
        <v>3802</v>
      </c>
      <c r="D2918" s="353"/>
      <c r="E2918" s="353"/>
      <c r="F2918" s="353"/>
      <c r="G2918" s="164">
        <v>100</v>
      </c>
      <c r="H2918" s="10">
        <v>581800</v>
      </c>
      <c r="I2918" s="10">
        <v>439700</v>
      </c>
      <c r="J2918" s="10">
        <v>164600</v>
      </c>
      <c r="K2918" s="10">
        <v>564179</v>
      </c>
      <c r="L2918" s="10">
        <v>425946</v>
      </c>
      <c r="M2918" s="10">
        <v>188953</v>
      </c>
      <c r="N2918" s="10">
        <v>2365178</v>
      </c>
    </row>
    <row r="2919" spans="1:14">
      <c r="A2919" s="163">
        <v>254001</v>
      </c>
      <c r="B2919" s="164">
        <v>254001</v>
      </c>
      <c r="C2919" s="353" t="s">
        <v>3803</v>
      </c>
      <c r="D2919" s="353"/>
      <c r="E2919" s="353"/>
      <c r="F2919" s="353"/>
      <c r="G2919" s="164">
        <v>130</v>
      </c>
      <c r="H2919" s="10">
        <v>756340</v>
      </c>
      <c r="I2919" s="10">
        <v>571610</v>
      </c>
      <c r="J2919" s="10">
        <v>213980</v>
      </c>
      <c r="K2919" s="10">
        <v>597058</v>
      </c>
      <c r="L2919" s="10">
        <v>511404</v>
      </c>
      <c r="M2919" s="10">
        <v>188953</v>
      </c>
      <c r="N2919" s="10">
        <v>2839345</v>
      </c>
    </row>
    <row r="2920" spans="1:14">
      <c r="A2920" s="163">
        <v>255001</v>
      </c>
      <c r="B2920" s="164">
        <v>255001</v>
      </c>
      <c r="C2920" s="353" t="s">
        <v>3804</v>
      </c>
      <c r="D2920" s="353"/>
      <c r="E2920" s="353"/>
      <c r="F2920" s="353"/>
      <c r="G2920" s="164">
        <v>100</v>
      </c>
      <c r="H2920" s="10">
        <v>581800</v>
      </c>
      <c r="I2920" s="10">
        <v>439700</v>
      </c>
      <c r="J2920" s="10">
        <v>164600</v>
      </c>
      <c r="K2920" s="10">
        <v>564179</v>
      </c>
      <c r="L2920" s="10">
        <v>425946</v>
      </c>
      <c r="M2920" s="10">
        <v>188953</v>
      </c>
      <c r="N2920" s="10">
        <v>2365178</v>
      </c>
    </row>
    <row r="2921" spans="1:14">
      <c r="A2921" s="163">
        <v>255002</v>
      </c>
      <c r="B2921" s="164">
        <v>255002</v>
      </c>
      <c r="C2921" s="353" t="s">
        <v>3805</v>
      </c>
      <c r="D2921" s="353"/>
      <c r="E2921" s="353"/>
      <c r="F2921" s="353"/>
      <c r="G2921" s="164">
        <v>20</v>
      </c>
      <c r="H2921" s="10">
        <v>116360</v>
      </c>
      <c r="I2921" s="10">
        <v>87940</v>
      </c>
      <c r="J2921" s="10">
        <v>0</v>
      </c>
      <c r="K2921" s="10">
        <v>50277</v>
      </c>
      <c r="L2921" s="10">
        <v>120914</v>
      </c>
      <c r="M2921" s="10">
        <v>188953</v>
      </c>
      <c r="N2921" s="10">
        <v>564444</v>
      </c>
    </row>
    <row r="2922" spans="1:14">
      <c r="A2922" s="163">
        <v>255003</v>
      </c>
      <c r="B2922" s="164">
        <v>255003</v>
      </c>
      <c r="C2922" s="353" t="s">
        <v>3806</v>
      </c>
      <c r="D2922" s="353"/>
      <c r="E2922" s="353"/>
      <c r="F2922" s="353"/>
      <c r="G2922" s="164">
        <v>20</v>
      </c>
      <c r="H2922" s="10">
        <v>116360</v>
      </c>
      <c r="I2922" s="10">
        <v>87940</v>
      </c>
      <c r="J2922" s="10">
        <v>0</v>
      </c>
      <c r="K2922" s="10">
        <v>50277</v>
      </c>
      <c r="L2922" s="10">
        <v>120914</v>
      </c>
      <c r="M2922" s="10">
        <v>188953</v>
      </c>
      <c r="N2922" s="10">
        <v>564444</v>
      </c>
    </row>
    <row r="2923" spans="1:14">
      <c r="A2923" s="163">
        <v>255004</v>
      </c>
      <c r="B2923" s="164">
        <v>255004</v>
      </c>
      <c r="C2923" s="353" t="s">
        <v>3807</v>
      </c>
      <c r="D2923" s="353"/>
      <c r="E2923" s="353"/>
      <c r="F2923" s="353"/>
      <c r="G2923" s="164">
        <v>20</v>
      </c>
      <c r="H2923" s="10">
        <v>116360</v>
      </c>
      <c r="I2923" s="10">
        <v>87940</v>
      </c>
      <c r="J2923" s="10">
        <v>0</v>
      </c>
      <c r="K2923" s="10">
        <v>50277</v>
      </c>
      <c r="L2923" s="10">
        <v>120914</v>
      </c>
      <c r="M2923" s="10">
        <v>188953</v>
      </c>
      <c r="N2923" s="10">
        <v>564444</v>
      </c>
    </row>
    <row r="2924" spans="1:14">
      <c r="A2924" s="163">
        <v>255101</v>
      </c>
      <c r="B2924" s="164">
        <v>255101</v>
      </c>
      <c r="C2924" s="353" t="s">
        <v>3808</v>
      </c>
      <c r="D2924" s="353"/>
      <c r="E2924" s="353"/>
      <c r="F2924" s="353"/>
      <c r="G2924" s="164">
        <v>35</v>
      </c>
      <c r="H2924" s="10">
        <v>203630</v>
      </c>
      <c r="I2924" s="10">
        <v>153895</v>
      </c>
      <c r="J2924" s="10">
        <v>0</v>
      </c>
      <c r="K2924" s="10">
        <v>172669</v>
      </c>
      <c r="L2924" s="10">
        <v>129145</v>
      </c>
      <c r="M2924" s="10">
        <v>188953</v>
      </c>
      <c r="N2924" s="10">
        <v>848292</v>
      </c>
    </row>
    <row r="2925" spans="1:14">
      <c r="A2925" s="163">
        <v>276207</v>
      </c>
      <c r="B2925" s="164">
        <v>276207</v>
      </c>
      <c r="C2925" s="353" t="s">
        <v>3809</v>
      </c>
      <c r="D2925" s="353"/>
      <c r="E2925" s="353"/>
      <c r="F2925" s="353"/>
      <c r="G2925" s="164">
        <v>115</v>
      </c>
      <c r="H2925" s="10">
        <v>669070</v>
      </c>
      <c r="I2925" s="10">
        <v>505655</v>
      </c>
      <c r="J2925" s="10">
        <v>189290</v>
      </c>
      <c r="K2925" s="10">
        <v>597058</v>
      </c>
      <c r="L2925" s="10">
        <v>511404</v>
      </c>
      <c r="M2925" s="10">
        <v>188953</v>
      </c>
      <c r="N2925" s="10">
        <v>2661430</v>
      </c>
    </row>
    <row r="2926" spans="1:14">
      <c r="A2926" s="163">
        <v>241102</v>
      </c>
      <c r="B2926" s="164">
        <v>241102</v>
      </c>
      <c r="C2926" s="353" t="s">
        <v>3810</v>
      </c>
      <c r="D2926" s="353"/>
      <c r="E2926" s="353"/>
      <c r="F2926" s="353"/>
      <c r="G2926" s="164">
        <v>30</v>
      </c>
      <c r="H2926" s="10">
        <v>174540</v>
      </c>
      <c r="I2926" s="10">
        <v>131910</v>
      </c>
      <c r="J2926" s="10">
        <v>0</v>
      </c>
      <c r="K2926" s="10">
        <v>104490</v>
      </c>
      <c r="L2926" s="10">
        <v>124834</v>
      </c>
      <c r="M2926" s="10">
        <v>188953</v>
      </c>
      <c r="N2926" s="10">
        <v>724727</v>
      </c>
    </row>
    <row r="2927" spans="1:14">
      <c r="A2927" s="163">
        <v>241103</v>
      </c>
      <c r="B2927" s="164">
        <v>241103</v>
      </c>
      <c r="C2927" s="353" t="s">
        <v>3811</v>
      </c>
      <c r="D2927" s="353"/>
      <c r="E2927" s="353"/>
      <c r="F2927" s="353"/>
      <c r="G2927" s="164">
        <v>60</v>
      </c>
      <c r="H2927" s="10">
        <v>349080</v>
      </c>
      <c r="I2927" s="10">
        <v>263820</v>
      </c>
      <c r="J2927" s="10">
        <v>98760</v>
      </c>
      <c r="K2927" s="10">
        <v>316617</v>
      </c>
      <c r="L2927" s="10">
        <v>223923</v>
      </c>
      <c r="M2927" s="10">
        <v>188953</v>
      </c>
      <c r="N2927" s="10">
        <v>1441153</v>
      </c>
    </row>
    <row r="2928" spans="1:14">
      <c r="A2928" s="163">
        <v>243201</v>
      </c>
      <c r="B2928" s="164">
        <v>243201</v>
      </c>
      <c r="C2928" s="353" t="s">
        <v>3812</v>
      </c>
      <c r="D2928" s="353"/>
      <c r="E2928" s="353"/>
      <c r="F2928" s="353"/>
      <c r="G2928" s="164">
        <v>20</v>
      </c>
      <c r="H2928" s="10">
        <v>116360</v>
      </c>
      <c r="I2928" s="10">
        <v>87940</v>
      </c>
      <c r="J2928" s="10">
        <v>0</v>
      </c>
      <c r="K2928" s="10">
        <v>50277</v>
      </c>
      <c r="L2928" s="10">
        <v>120914</v>
      </c>
      <c r="M2928" s="10">
        <v>188953</v>
      </c>
      <c r="N2928" s="10">
        <v>564444</v>
      </c>
    </row>
    <row r="2929" spans="1:14">
      <c r="A2929" s="163">
        <v>243202</v>
      </c>
      <c r="B2929" s="164">
        <v>243202</v>
      </c>
      <c r="C2929" s="353" t="s">
        <v>3813</v>
      </c>
      <c r="D2929" s="353"/>
      <c r="E2929" s="353"/>
      <c r="F2929" s="353"/>
      <c r="G2929" s="164">
        <v>20</v>
      </c>
      <c r="H2929" s="10">
        <v>116360</v>
      </c>
      <c r="I2929" s="10">
        <v>87940</v>
      </c>
      <c r="J2929" s="10">
        <v>0</v>
      </c>
      <c r="K2929" s="10">
        <v>50277</v>
      </c>
      <c r="L2929" s="10">
        <v>120914</v>
      </c>
      <c r="M2929" s="10">
        <v>188953</v>
      </c>
      <c r="N2929" s="10">
        <v>564444</v>
      </c>
    </row>
    <row r="2930" spans="1:14" ht="24">
      <c r="A2930" s="163">
        <v>275202</v>
      </c>
      <c r="B2930" s="167">
        <v>275202</v>
      </c>
      <c r="C2930" s="351" t="s">
        <v>3814</v>
      </c>
      <c r="D2930" s="351"/>
      <c r="E2930" s="351"/>
      <c r="F2930" s="351"/>
      <c r="G2930" s="164">
        <v>309</v>
      </c>
      <c r="H2930" s="10">
        <v>1797762</v>
      </c>
      <c r="I2930" s="10">
        <v>1358673</v>
      </c>
      <c r="J2930" s="10">
        <v>508614</v>
      </c>
      <c r="K2930" s="10">
        <v>1564130</v>
      </c>
      <c r="L2930" s="10" t="s">
        <v>440</v>
      </c>
      <c r="M2930" s="10">
        <v>188953</v>
      </c>
      <c r="N2930" s="10">
        <v>5418132</v>
      </c>
    </row>
    <row r="2931" spans="1:14">
      <c r="A2931" s="163">
        <v>275303</v>
      </c>
      <c r="B2931" s="164">
        <v>275303</v>
      </c>
      <c r="C2931" s="353" t="s">
        <v>3815</v>
      </c>
      <c r="D2931" s="353"/>
      <c r="E2931" s="353"/>
      <c r="F2931" s="353"/>
      <c r="G2931" s="164">
        <v>90</v>
      </c>
      <c r="H2931" s="10">
        <v>523620</v>
      </c>
      <c r="I2931" s="10">
        <v>395730</v>
      </c>
      <c r="J2931" s="10">
        <v>148140</v>
      </c>
      <c r="K2931" s="10">
        <v>505708</v>
      </c>
      <c r="L2931" s="10">
        <v>370599</v>
      </c>
      <c r="M2931" s="10">
        <v>188953</v>
      </c>
      <c r="N2931" s="10">
        <v>2132750</v>
      </c>
    </row>
    <row r="2932" spans="1:14">
      <c r="A2932" s="163">
        <v>275304</v>
      </c>
      <c r="B2932" s="164">
        <v>275304</v>
      </c>
      <c r="C2932" s="353" t="s">
        <v>3816</v>
      </c>
      <c r="D2932" s="353"/>
      <c r="E2932" s="353"/>
      <c r="F2932" s="353"/>
      <c r="G2932" s="164">
        <v>110</v>
      </c>
      <c r="H2932" s="10">
        <v>639980</v>
      </c>
      <c r="I2932" s="10">
        <v>483670</v>
      </c>
      <c r="J2932" s="10">
        <v>181060</v>
      </c>
      <c r="K2932" s="10">
        <v>579390</v>
      </c>
      <c r="L2932" s="10">
        <v>480958</v>
      </c>
      <c r="M2932" s="10">
        <v>188953</v>
      </c>
      <c r="N2932" s="10">
        <v>2554011</v>
      </c>
    </row>
    <row r="2933" spans="1:14">
      <c r="A2933" s="163">
        <v>276204</v>
      </c>
      <c r="B2933" s="164">
        <v>276204</v>
      </c>
      <c r="C2933" s="353" t="s">
        <v>3817</v>
      </c>
      <c r="D2933" s="353"/>
      <c r="E2933" s="353"/>
      <c r="F2933" s="353"/>
      <c r="G2933" s="164">
        <v>90</v>
      </c>
      <c r="H2933" s="10">
        <v>523620</v>
      </c>
      <c r="I2933" s="10">
        <v>395730</v>
      </c>
      <c r="J2933" s="10">
        <v>148140</v>
      </c>
      <c r="K2933" s="10">
        <v>505708</v>
      </c>
      <c r="L2933" s="10">
        <v>370599</v>
      </c>
      <c r="M2933" s="10">
        <v>188953</v>
      </c>
      <c r="N2933" s="10">
        <v>2132750</v>
      </c>
    </row>
    <row r="2934" spans="1:14">
      <c r="A2934" s="163">
        <v>763103</v>
      </c>
      <c r="B2934" s="164">
        <v>763103</v>
      </c>
      <c r="C2934" s="353" t="s">
        <v>3818</v>
      </c>
      <c r="D2934" s="353"/>
      <c r="E2934" s="353"/>
      <c r="F2934" s="353"/>
      <c r="G2934" s="164">
        <v>120</v>
      </c>
      <c r="H2934" s="10">
        <v>698160</v>
      </c>
      <c r="I2934" s="10">
        <v>527640</v>
      </c>
      <c r="J2934" s="10">
        <v>197520</v>
      </c>
      <c r="K2934" s="10">
        <v>597058</v>
      </c>
      <c r="L2934" s="10">
        <v>511404</v>
      </c>
      <c r="M2934" s="10">
        <v>188953</v>
      </c>
      <c r="N2934" s="10">
        <v>2720735</v>
      </c>
    </row>
    <row r="2935" spans="1:14">
      <c r="A2935" s="163">
        <v>764201</v>
      </c>
      <c r="B2935" s="164">
        <v>764201</v>
      </c>
      <c r="C2935" s="353" t="s">
        <v>3819</v>
      </c>
      <c r="D2935" s="353"/>
      <c r="E2935" s="353"/>
      <c r="F2935" s="353"/>
      <c r="G2935" s="164">
        <v>160</v>
      </c>
      <c r="H2935" s="10">
        <v>930880</v>
      </c>
      <c r="I2935" s="10">
        <v>703520</v>
      </c>
      <c r="J2935" s="10">
        <v>263360</v>
      </c>
      <c r="K2935" s="10">
        <v>798418</v>
      </c>
      <c r="L2935" s="10">
        <v>596414</v>
      </c>
      <c r="M2935" s="10">
        <v>188953</v>
      </c>
      <c r="N2935" s="10">
        <v>3481545</v>
      </c>
    </row>
    <row r="2936" spans="1:14" ht="24">
      <c r="A2936" s="163">
        <v>764302</v>
      </c>
      <c r="B2936" s="164">
        <v>764302</v>
      </c>
      <c r="C2936" s="353" t="s">
        <v>3820</v>
      </c>
      <c r="D2936" s="353"/>
      <c r="E2936" s="353"/>
      <c r="F2936" s="353"/>
      <c r="G2936" s="164">
        <v>220</v>
      </c>
      <c r="H2936" s="10">
        <v>1279960</v>
      </c>
      <c r="I2936" s="10">
        <v>967340</v>
      </c>
      <c r="J2936" s="10">
        <v>362120</v>
      </c>
      <c r="K2936" s="10">
        <v>1089802</v>
      </c>
      <c r="L2936" s="10" t="s">
        <v>440</v>
      </c>
      <c r="M2936" s="10">
        <v>188953</v>
      </c>
      <c r="N2936" s="10">
        <v>3888175</v>
      </c>
    </row>
    <row r="2937" spans="1:14" ht="24">
      <c r="A2937" s="163">
        <v>764303</v>
      </c>
      <c r="B2937" s="164">
        <v>764303</v>
      </c>
      <c r="C2937" s="353" t="s">
        <v>3821</v>
      </c>
      <c r="D2937" s="353"/>
      <c r="E2937" s="353"/>
      <c r="F2937" s="353"/>
      <c r="G2937" s="164">
        <v>220</v>
      </c>
      <c r="H2937" s="10">
        <v>1279960</v>
      </c>
      <c r="I2937" s="10">
        <v>967340</v>
      </c>
      <c r="J2937" s="10">
        <v>362120</v>
      </c>
      <c r="K2937" s="10">
        <v>1089802</v>
      </c>
      <c r="L2937" s="10" t="s">
        <v>440</v>
      </c>
      <c r="M2937" s="10">
        <v>188953</v>
      </c>
      <c r="N2937" s="10">
        <v>3888175</v>
      </c>
    </row>
    <row r="2938" spans="1:14" ht="24">
      <c r="A2938" s="163">
        <v>764304</v>
      </c>
      <c r="B2938" s="164">
        <v>764304</v>
      </c>
      <c r="C2938" s="353" t="s">
        <v>3822</v>
      </c>
      <c r="D2938" s="353"/>
      <c r="E2938" s="353"/>
      <c r="F2938" s="353"/>
      <c r="G2938" s="164">
        <v>260</v>
      </c>
      <c r="H2938" s="10">
        <v>1512680</v>
      </c>
      <c r="I2938" s="10">
        <v>1143220</v>
      </c>
      <c r="J2938" s="10">
        <v>427960</v>
      </c>
      <c r="K2938" s="10">
        <v>1241331</v>
      </c>
      <c r="L2938" s="10" t="s">
        <v>440</v>
      </c>
      <c r="M2938" s="10">
        <v>188953</v>
      </c>
      <c r="N2938" s="10">
        <v>4514144</v>
      </c>
    </row>
    <row r="2939" spans="1:14" ht="24">
      <c r="A2939" s="163">
        <v>764305</v>
      </c>
      <c r="B2939" s="164">
        <v>764305</v>
      </c>
      <c r="C2939" s="353" t="s">
        <v>3823</v>
      </c>
      <c r="D2939" s="353"/>
      <c r="E2939" s="353"/>
      <c r="F2939" s="353"/>
      <c r="G2939" s="164">
        <v>300</v>
      </c>
      <c r="H2939" s="10">
        <v>1745400</v>
      </c>
      <c r="I2939" s="10">
        <v>1319100</v>
      </c>
      <c r="J2939" s="10">
        <v>493800</v>
      </c>
      <c r="K2939" s="10">
        <v>1564130</v>
      </c>
      <c r="L2939" s="10" t="s">
        <v>440</v>
      </c>
      <c r="M2939" s="10">
        <v>188953</v>
      </c>
      <c r="N2939" s="10">
        <v>5311383</v>
      </c>
    </row>
    <row r="2940" spans="1:14">
      <c r="A2940" s="163">
        <v>766301</v>
      </c>
      <c r="B2940" s="164">
        <v>766301</v>
      </c>
      <c r="C2940" s="353" t="s">
        <v>3824</v>
      </c>
      <c r="D2940" s="353"/>
      <c r="E2940" s="353"/>
      <c r="F2940" s="353"/>
      <c r="G2940" s="164">
        <v>120</v>
      </c>
      <c r="H2940" s="10">
        <v>698160</v>
      </c>
      <c r="I2940" s="10">
        <v>527640</v>
      </c>
      <c r="J2940" s="10">
        <v>197520</v>
      </c>
      <c r="K2940" s="10">
        <v>597058</v>
      </c>
      <c r="L2940" s="10">
        <v>511404</v>
      </c>
      <c r="M2940" s="10">
        <v>188953</v>
      </c>
      <c r="N2940" s="10">
        <v>2720735</v>
      </c>
    </row>
    <row r="2941" spans="1:14">
      <c r="A2941" s="163">
        <v>766302</v>
      </c>
      <c r="B2941" s="164">
        <v>766302</v>
      </c>
      <c r="C2941" s="353" t="s">
        <v>3825</v>
      </c>
      <c r="D2941" s="353"/>
      <c r="E2941" s="353"/>
      <c r="F2941" s="353"/>
      <c r="G2941" s="164">
        <v>120</v>
      </c>
      <c r="H2941" s="10">
        <v>698160</v>
      </c>
      <c r="I2941" s="10">
        <v>527640</v>
      </c>
      <c r="J2941" s="10">
        <v>197520</v>
      </c>
      <c r="K2941" s="10">
        <v>597058</v>
      </c>
      <c r="L2941" s="10">
        <v>511404</v>
      </c>
      <c r="M2941" s="10">
        <v>188953</v>
      </c>
      <c r="N2941" s="10">
        <v>2720735</v>
      </c>
    </row>
    <row r="2942" spans="1:14">
      <c r="A2942" s="163">
        <v>766403</v>
      </c>
      <c r="B2942" s="164">
        <v>766403</v>
      </c>
      <c r="C2942" s="353" t="s">
        <v>3826</v>
      </c>
      <c r="D2942" s="353"/>
      <c r="E2942" s="353"/>
      <c r="F2942" s="353"/>
      <c r="G2942" s="164">
        <v>110</v>
      </c>
      <c r="H2942" s="10">
        <v>639980</v>
      </c>
      <c r="I2942" s="10">
        <v>483670</v>
      </c>
      <c r="J2942" s="10">
        <v>181060</v>
      </c>
      <c r="K2942" s="10">
        <v>579390</v>
      </c>
      <c r="L2942" s="10">
        <v>480958</v>
      </c>
      <c r="M2942" s="10">
        <v>188953</v>
      </c>
      <c r="N2942" s="10">
        <v>2554011</v>
      </c>
    </row>
    <row r="2943" spans="1:14">
      <c r="A2943" s="163">
        <v>766501</v>
      </c>
      <c r="B2943" s="164">
        <v>766501</v>
      </c>
      <c r="C2943" s="353" t="s">
        <v>3827</v>
      </c>
      <c r="D2943" s="353"/>
      <c r="E2943" s="353"/>
      <c r="F2943" s="353"/>
      <c r="G2943" s="164">
        <v>140</v>
      </c>
      <c r="H2943" s="10">
        <v>814520</v>
      </c>
      <c r="I2943" s="10">
        <v>615580</v>
      </c>
      <c r="J2943" s="10">
        <v>230440</v>
      </c>
      <c r="K2943" s="10">
        <v>727079</v>
      </c>
      <c r="L2943" s="10">
        <v>546527</v>
      </c>
      <c r="M2943" s="10">
        <v>188953</v>
      </c>
      <c r="N2943" s="10">
        <v>3123099</v>
      </c>
    </row>
    <row r="2944" spans="1:14">
      <c r="A2944" s="163">
        <v>830231</v>
      </c>
      <c r="B2944" s="164">
        <v>830231</v>
      </c>
      <c r="C2944" s="353" t="s">
        <v>3828</v>
      </c>
      <c r="D2944" s="353"/>
      <c r="E2944" s="353"/>
      <c r="F2944" s="353"/>
      <c r="G2944" s="164">
        <v>80</v>
      </c>
      <c r="H2944" s="10">
        <v>465440</v>
      </c>
      <c r="I2944" s="10">
        <v>351760</v>
      </c>
      <c r="J2944" s="10">
        <v>131680</v>
      </c>
      <c r="K2944" s="10">
        <v>447888</v>
      </c>
      <c r="L2944" s="10">
        <v>345615</v>
      </c>
      <c r="M2944" s="10">
        <v>188953</v>
      </c>
      <c r="N2944" s="10">
        <v>1931336</v>
      </c>
    </row>
    <row r="2945" spans="1:14">
      <c r="A2945" s="163">
        <v>830232</v>
      </c>
      <c r="B2945" s="164">
        <v>830232</v>
      </c>
      <c r="C2945" s="353" t="s">
        <v>3829</v>
      </c>
      <c r="D2945" s="353"/>
      <c r="E2945" s="353"/>
      <c r="F2945" s="353"/>
      <c r="G2945" s="164">
        <v>80</v>
      </c>
      <c r="H2945" s="10">
        <v>465440</v>
      </c>
      <c r="I2945" s="10">
        <v>351760</v>
      </c>
      <c r="J2945" s="10">
        <v>131680</v>
      </c>
      <c r="K2945" s="10">
        <v>447888</v>
      </c>
      <c r="L2945" s="10">
        <v>345615</v>
      </c>
      <c r="M2945" s="10">
        <v>188953</v>
      </c>
      <c r="N2945" s="10">
        <v>1931336</v>
      </c>
    </row>
    <row r="2946" spans="1:14">
      <c r="A2946" s="163">
        <v>830233</v>
      </c>
      <c r="B2946" s="164">
        <v>830233</v>
      </c>
      <c r="C2946" s="353" t="s">
        <v>3830</v>
      </c>
      <c r="D2946" s="353"/>
      <c r="E2946" s="353"/>
      <c r="F2946" s="353"/>
      <c r="G2946" s="164">
        <v>80</v>
      </c>
      <c r="H2946" s="10">
        <v>465440</v>
      </c>
      <c r="I2946" s="10">
        <v>351760</v>
      </c>
      <c r="J2946" s="10">
        <v>131680</v>
      </c>
      <c r="K2946" s="10">
        <v>447888</v>
      </c>
      <c r="L2946" s="10">
        <v>345615</v>
      </c>
      <c r="M2946" s="10">
        <v>188953</v>
      </c>
      <c r="N2946" s="10">
        <v>1931336</v>
      </c>
    </row>
    <row r="2947" spans="1:14">
      <c r="A2947" s="163">
        <v>761201</v>
      </c>
      <c r="B2947" s="164">
        <v>761201</v>
      </c>
      <c r="C2947" s="353" t="s">
        <v>3831</v>
      </c>
      <c r="D2947" s="353"/>
      <c r="E2947" s="353"/>
      <c r="F2947" s="353"/>
      <c r="G2947" s="164">
        <v>20</v>
      </c>
      <c r="H2947" s="10">
        <v>116360</v>
      </c>
      <c r="I2947" s="10">
        <v>87940</v>
      </c>
      <c r="J2947" s="10">
        <v>0</v>
      </c>
      <c r="K2947" s="10">
        <v>50277</v>
      </c>
      <c r="L2947" s="10">
        <v>120914</v>
      </c>
      <c r="M2947" s="10">
        <v>188953</v>
      </c>
      <c r="N2947" s="10">
        <v>564444</v>
      </c>
    </row>
    <row r="2948" spans="1:14">
      <c r="A2948" s="163">
        <v>763902</v>
      </c>
      <c r="B2948" s="164">
        <v>763902</v>
      </c>
      <c r="C2948" s="353" t="s">
        <v>3832</v>
      </c>
      <c r="D2948" s="353"/>
      <c r="E2948" s="353"/>
      <c r="F2948" s="353"/>
      <c r="G2948" s="164">
        <v>100</v>
      </c>
      <c r="H2948" s="10">
        <v>581800</v>
      </c>
      <c r="I2948" s="10">
        <v>439700</v>
      </c>
      <c r="J2948" s="10">
        <v>164600</v>
      </c>
      <c r="K2948" s="10">
        <v>564179</v>
      </c>
      <c r="L2948" s="10">
        <v>425946</v>
      </c>
      <c r="M2948" s="10">
        <v>188953</v>
      </c>
      <c r="N2948" s="10">
        <v>2365178</v>
      </c>
    </row>
    <row r="2949" spans="1:14" ht="24">
      <c r="A2949" s="163">
        <v>765301</v>
      </c>
      <c r="B2949" s="164">
        <v>765301</v>
      </c>
      <c r="C2949" s="353" t="s">
        <v>3833</v>
      </c>
      <c r="D2949" s="353"/>
      <c r="E2949" s="353"/>
      <c r="F2949" s="353"/>
      <c r="G2949" s="164">
        <v>200</v>
      </c>
      <c r="H2949" s="10">
        <v>1163600</v>
      </c>
      <c r="I2949" s="10">
        <v>879400</v>
      </c>
      <c r="J2949" s="10">
        <v>329200</v>
      </c>
      <c r="K2949" s="10">
        <v>963288</v>
      </c>
      <c r="L2949" s="10" t="s">
        <v>440</v>
      </c>
      <c r="M2949" s="10">
        <v>188953</v>
      </c>
      <c r="N2949" s="10">
        <v>3524441</v>
      </c>
    </row>
    <row r="2950" spans="1:14">
      <c r="A2950" s="163">
        <v>765401</v>
      </c>
      <c r="B2950" s="164">
        <v>765401</v>
      </c>
      <c r="C2950" s="353" t="s">
        <v>3834</v>
      </c>
      <c r="D2950" s="353"/>
      <c r="E2950" s="353"/>
      <c r="F2950" s="353"/>
      <c r="G2950" s="166">
        <v>110</v>
      </c>
      <c r="H2950" s="10">
        <v>639980</v>
      </c>
      <c r="I2950" s="10">
        <v>483670</v>
      </c>
      <c r="J2950" s="10">
        <v>181060</v>
      </c>
      <c r="K2950" s="10">
        <v>579390</v>
      </c>
      <c r="L2950" s="10">
        <v>480958</v>
      </c>
      <c r="M2950" s="10">
        <v>188953</v>
      </c>
      <c r="N2950" s="10">
        <v>2554011</v>
      </c>
    </row>
    <row r="2951" spans="1:14">
      <c r="A2951" s="163">
        <v>766205</v>
      </c>
      <c r="B2951" s="164">
        <v>766205</v>
      </c>
      <c r="C2951" s="353" t="s">
        <v>3835</v>
      </c>
      <c r="D2951" s="353"/>
      <c r="E2951" s="353"/>
      <c r="F2951" s="353"/>
      <c r="G2951" s="164">
        <v>100</v>
      </c>
      <c r="H2951" s="10">
        <v>581800</v>
      </c>
      <c r="I2951" s="10">
        <v>439700</v>
      </c>
      <c r="J2951" s="10">
        <v>164600</v>
      </c>
      <c r="K2951" s="10">
        <v>564179</v>
      </c>
      <c r="L2951" s="10">
        <v>425946</v>
      </c>
      <c r="M2951" s="10">
        <v>188953</v>
      </c>
      <c r="N2951" s="10">
        <v>2365178</v>
      </c>
    </row>
    <row r="2952" spans="1:14" ht="24">
      <c r="A2952" s="163">
        <v>768601</v>
      </c>
      <c r="B2952" s="167">
        <v>768601</v>
      </c>
      <c r="C2952" s="351" t="s">
        <v>3836</v>
      </c>
      <c r="D2952" s="351"/>
      <c r="E2952" s="351"/>
      <c r="F2952" s="351"/>
      <c r="G2952" s="164">
        <v>174</v>
      </c>
      <c r="H2952" s="10">
        <v>1012332</v>
      </c>
      <c r="I2952" s="10">
        <v>765078</v>
      </c>
      <c r="J2952" s="10">
        <v>286404</v>
      </c>
      <c r="K2952" s="10">
        <v>963288</v>
      </c>
      <c r="L2952" s="10" t="s">
        <v>440</v>
      </c>
      <c r="M2952" s="10">
        <v>188953</v>
      </c>
      <c r="N2952" s="10">
        <v>3216055</v>
      </c>
    </row>
    <row r="2953" spans="1:14">
      <c r="A2953" s="163">
        <v>768702</v>
      </c>
      <c r="B2953" s="167">
        <v>768702</v>
      </c>
      <c r="C2953" s="351" t="s">
        <v>3837</v>
      </c>
      <c r="D2953" s="351"/>
      <c r="E2953" s="351"/>
      <c r="F2953" s="351"/>
      <c r="G2953" s="164">
        <v>168</v>
      </c>
      <c r="H2953" s="10">
        <v>977424</v>
      </c>
      <c r="I2953" s="10">
        <v>738696</v>
      </c>
      <c r="J2953" s="10">
        <v>276528</v>
      </c>
      <c r="K2953" s="10">
        <v>798418</v>
      </c>
      <c r="L2953" s="10">
        <v>596414</v>
      </c>
      <c r="M2953" s="10">
        <v>188953</v>
      </c>
      <c r="N2953" s="10">
        <v>3576433</v>
      </c>
    </row>
    <row r="2954" spans="1:14">
      <c r="A2954" s="163">
        <v>768801</v>
      </c>
      <c r="B2954" s="164">
        <v>768801</v>
      </c>
      <c r="C2954" s="353" t="s">
        <v>3838</v>
      </c>
      <c r="D2954" s="353"/>
      <c r="E2954" s="353"/>
      <c r="F2954" s="353"/>
      <c r="G2954" s="164">
        <v>100</v>
      </c>
      <c r="H2954" s="10">
        <v>581800</v>
      </c>
      <c r="I2954" s="10">
        <v>439700</v>
      </c>
      <c r="J2954" s="10">
        <v>164600</v>
      </c>
      <c r="K2954" s="10">
        <v>564179</v>
      </c>
      <c r="L2954" s="10">
        <v>425946</v>
      </c>
      <c r="M2954" s="10">
        <v>188953</v>
      </c>
      <c r="N2954" s="10">
        <v>2365178</v>
      </c>
    </row>
    <row r="2955" spans="1:14">
      <c r="A2955" s="163">
        <v>275801</v>
      </c>
      <c r="B2955" s="164">
        <v>275801</v>
      </c>
      <c r="C2955" s="353" t="s">
        <v>3839</v>
      </c>
      <c r="D2955" s="353"/>
      <c r="E2955" s="353"/>
      <c r="F2955" s="353"/>
      <c r="G2955" s="164">
        <v>50</v>
      </c>
      <c r="H2955" s="10">
        <v>290900</v>
      </c>
      <c r="I2955" s="10">
        <v>219850</v>
      </c>
      <c r="J2955" s="10">
        <v>82300</v>
      </c>
      <c r="K2955" s="10">
        <v>216885</v>
      </c>
      <c r="L2955" s="10">
        <v>176709</v>
      </c>
      <c r="M2955" s="10">
        <v>188953</v>
      </c>
      <c r="N2955" s="10">
        <v>1175597</v>
      </c>
    </row>
    <row r="2956" spans="1:14">
      <c r="A2956" s="163">
        <v>275901</v>
      </c>
      <c r="B2956" s="164">
        <v>275901</v>
      </c>
      <c r="C2956" s="353" t="s">
        <v>3840</v>
      </c>
      <c r="D2956" s="353"/>
      <c r="E2956" s="353"/>
      <c r="F2956" s="353"/>
      <c r="G2956" s="164">
        <v>60</v>
      </c>
      <c r="H2956" s="10">
        <v>349080</v>
      </c>
      <c r="I2956" s="10">
        <v>263820</v>
      </c>
      <c r="J2956" s="10">
        <v>98760</v>
      </c>
      <c r="K2956" s="10">
        <v>316617</v>
      </c>
      <c r="L2956" s="10">
        <v>223923</v>
      </c>
      <c r="M2956" s="10">
        <v>188953</v>
      </c>
      <c r="N2956" s="10">
        <v>1441153</v>
      </c>
    </row>
    <row r="2957" spans="1:14">
      <c r="A2957" s="163">
        <v>275902</v>
      </c>
      <c r="B2957" s="164">
        <v>275902</v>
      </c>
      <c r="C2957" s="353" t="s">
        <v>3841</v>
      </c>
      <c r="D2957" s="353"/>
      <c r="E2957" s="353"/>
      <c r="F2957" s="353"/>
      <c r="G2957" s="164">
        <v>60</v>
      </c>
      <c r="H2957" s="10">
        <v>349080</v>
      </c>
      <c r="I2957" s="10">
        <v>263820</v>
      </c>
      <c r="J2957" s="10">
        <v>98760</v>
      </c>
      <c r="K2957" s="10">
        <v>316617</v>
      </c>
      <c r="L2957" s="10">
        <v>223923</v>
      </c>
      <c r="M2957" s="10">
        <v>188953</v>
      </c>
      <c r="N2957" s="10">
        <v>1441153</v>
      </c>
    </row>
    <row r="2958" spans="1:14">
      <c r="A2958" s="163">
        <v>275903</v>
      </c>
      <c r="B2958" s="164">
        <v>275903</v>
      </c>
      <c r="C2958" s="353" t="s">
        <v>3842</v>
      </c>
      <c r="D2958" s="353"/>
      <c r="E2958" s="353"/>
      <c r="F2958" s="353"/>
      <c r="G2958" s="164">
        <v>50</v>
      </c>
      <c r="H2958" s="10">
        <v>290900</v>
      </c>
      <c r="I2958" s="10">
        <v>219850</v>
      </c>
      <c r="J2958" s="10">
        <v>82300</v>
      </c>
      <c r="K2958" s="10">
        <v>216885</v>
      </c>
      <c r="L2958" s="10">
        <v>176709</v>
      </c>
      <c r="M2958" s="10">
        <v>188953</v>
      </c>
      <c r="N2958" s="10">
        <v>1175597</v>
      </c>
    </row>
    <row r="2959" spans="1:14">
      <c r="A2959" s="163">
        <v>768501</v>
      </c>
      <c r="B2959" s="164">
        <v>768501</v>
      </c>
      <c r="C2959" s="353" t="s">
        <v>3843</v>
      </c>
      <c r="D2959" s="353"/>
      <c r="E2959" s="353"/>
      <c r="F2959" s="353"/>
      <c r="G2959" s="164">
        <v>80</v>
      </c>
      <c r="H2959" s="10">
        <v>465440</v>
      </c>
      <c r="I2959" s="10">
        <v>351760</v>
      </c>
      <c r="J2959" s="10">
        <v>131680</v>
      </c>
      <c r="K2959" s="10">
        <v>447888</v>
      </c>
      <c r="L2959" s="10">
        <v>345615</v>
      </c>
      <c r="M2959" s="10">
        <v>188953</v>
      </c>
      <c r="N2959" s="10">
        <v>1931336</v>
      </c>
    </row>
    <row r="2960" spans="1:14">
      <c r="A2960" s="163">
        <v>767503</v>
      </c>
      <c r="B2960" s="164">
        <v>767503</v>
      </c>
      <c r="C2960" s="353" t="s">
        <v>3844</v>
      </c>
      <c r="D2960" s="353"/>
      <c r="E2960" s="353"/>
      <c r="F2960" s="353"/>
      <c r="G2960" s="164">
        <v>90</v>
      </c>
      <c r="H2960" s="10">
        <v>523620</v>
      </c>
      <c r="I2960" s="10">
        <v>395730</v>
      </c>
      <c r="J2960" s="10">
        <v>148140</v>
      </c>
      <c r="K2960" s="10">
        <v>505708</v>
      </c>
      <c r="L2960" s="10">
        <v>370599</v>
      </c>
      <c r="M2960" s="10">
        <v>188953</v>
      </c>
      <c r="N2960" s="10">
        <v>2132750</v>
      </c>
    </row>
    <row r="2961" spans="1:14">
      <c r="A2961" s="163">
        <v>767801</v>
      </c>
      <c r="B2961" s="164">
        <v>767801</v>
      </c>
      <c r="C2961" s="353" t="s">
        <v>3845</v>
      </c>
      <c r="D2961" s="353"/>
      <c r="E2961" s="353"/>
      <c r="F2961" s="353"/>
      <c r="G2961" s="164">
        <v>80</v>
      </c>
      <c r="H2961" s="10">
        <v>465440</v>
      </c>
      <c r="I2961" s="10">
        <v>351760</v>
      </c>
      <c r="J2961" s="10">
        <v>131680</v>
      </c>
      <c r="K2961" s="10">
        <v>447888</v>
      </c>
      <c r="L2961" s="10">
        <v>345615</v>
      </c>
      <c r="M2961" s="10">
        <v>188953</v>
      </c>
      <c r="N2961" s="10">
        <v>1931336</v>
      </c>
    </row>
    <row r="2962" spans="1:14">
      <c r="A2962" s="163">
        <v>243105</v>
      </c>
      <c r="B2962" s="164">
        <v>243105</v>
      </c>
      <c r="C2962" s="353" t="s">
        <v>3846</v>
      </c>
      <c r="D2962" s="353"/>
      <c r="E2962" s="353"/>
      <c r="F2962" s="353"/>
      <c r="G2962" s="164">
        <v>70</v>
      </c>
      <c r="H2962" s="10">
        <v>407260</v>
      </c>
      <c r="I2962" s="10">
        <v>307790</v>
      </c>
      <c r="J2962" s="10">
        <v>115220</v>
      </c>
      <c r="K2962" s="10">
        <v>376467</v>
      </c>
      <c r="L2962" s="10">
        <v>321066</v>
      </c>
      <c r="M2962" s="10">
        <v>188953</v>
      </c>
      <c r="N2962" s="10">
        <v>1716756</v>
      </c>
    </row>
    <row r="2963" spans="1:14">
      <c r="A2963" s="163">
        <v>243301</v>
      </c>
      <c r="B2963" s="164">
        <v>243301</v>
      </c>
      <c r="C2963" s="353" t="s">
        <v>3847</v>
      </c>
      <c r="D2963" s="353"/>
      <c r="E2963" s="353"/>
      <c r="F2963" s="353"/>
      <c r="G2963" s="164">
        <v>60</v>
      </c>
      <c r="H2963" s="10">
        <v>349080</v>
      </c>
      <c r="I2963" s="10">
        <v>263820</v>
      </c>
      <c r="J2963" s="10">
        <v>98760</v>
      </c>
      <c r="K2963" s="10">
        <v>316617</v>
      </c>
      <c r="L2963" s="10">
        <v>223923</v>
      </c>
      <c r="M2963" s="10">
        <v>188953</v>
      </c>
      <c r="N2963" s="10">
        <v>1441153</v>
      </c>
    </row>
    <row r="2964" spans="1:14">
      <c r="A2964" s="163">
        <v>243302</v>
      </c>
      <c r="B2964" s="164">
        <v>243302</v>
      </c>
      <c r="C2964" s="353" t="s">
        <v>3848</v>
      </c>
      <c r="D2964" s="353"/>
      <c r="E2964" s="353"/>
      <c r="F2964" s="353"/>
      <c r="G2964" s="164">
        <v>70</v>
      </c>
      <c r="H2964" s="10">
        <v>407260</v>
      </c>
      <c r="I2964" s="10">
        <v>307790</v>
      </c>
      <c r="J2964" s="10">
        <v>115220</v>
      </c>
      <c r="K2964" s="10">
        <v>376467</v>
      </c>
      <c r="L2964" s="10">
        <v>321066</v>
      </c>
      <c r="M2964" s="10">
        <v>188953</v>
      </c>
      <c r="N2964" s="10">
        <v>1716756</v>
      </c>
    </row>
    <row r="2965" spans="1:14" ht="24">
      <c r="A2965" s="163">
        <v>760902</v>
      </c>
      <c r="B2965" s="167">
        <v>760902</v>
      </c>
      <c r="C2965" s="351" t="s">
        <v>3849</v>
      </c>
      <c r="D2965" s="351"/>
      <c r="E2965" s="351"/>
      <c r="F2965" s="351"/>
      <c r="G2965" s="164">
        <v>342</v>
      </c>
      <c r="H2965" s="10">
        <v>1989756</v>
      </c>
      <c r="I2965" s="10">
        <v>1503774</v>
      </c>
      <c r="J2965" s="10">
        <v>562932</v>
      </c>
      <c r="K2965" s="10">
        <v>1737876</v>
      </c>
      <c r="L2965" s="10" t="s">
        <v>440</v>
      </c>
      <c r="M2965" s="10">
        <v>188953</v>
      </c>
      <c r="N2965" s="10">
        <v>5983291</v>
      </c>
    </row>
    <row r="2966" spans="1:14">
      <c r="A2966" s="163">
        <v>762102</v>
      </c>
      <c r="B2966" s="164">
        <v>762102</v>
      </c>
      <c r="C2966" s="353" t="s">
        <v>3850</v>
      </c>
      <c r="D2966" s="353"/>
      <c r="E2966" s="353"/>
      <c r="F2966" s="353"/>
      <c r="G2966" s="164">
        <v>50</v>
      </c>
      <c r="H2966" s="10">
        <v>290900</v>
      </c>
      <c r="I2966" s="10">
        <v>219850</v>
      </c>
      <c r="J2966" s="10">
        <v>82300</v>
      </c>
      <c r="K2966" s="10">
        <v>216885</v>
      </c>
      <c r="L2966" s="10">
        <v>176709</v>
      </c>
      <c r="M2966" s="10">
        <v>188953</v>
      </c>
      <c r="N2966" s="10">
        <v>1175597</v>
      </c>
    </row>
    <row r="2967" spans="1:14">
      <c r="A2967" s="163">
        <v>762202</v>
      </c>
      <c r="B2967" s="164">
        <v>762202</v>
      </c>
      <c r="C2967" s="353" t="s">
        <v>3851</v>
      </c>
      <c r="D2967" s="353"/>
      <c r="E2967" s="353"/>
      <c r="F2967" s="353"/>
      <c r="G2967" s="164">
        <v>160</v>
      </c>
      <c r="H2967" s="10">
        <v>930880</v>
      </c>
      <c r="I2967" s="10">
        <v>703520</v>
      </c>
      <c r="J2967" s="10">
        <v>263360</v>
      </c>
      <c r="K2967" s="10">
        <v>798418</v>
      </c>
      <c r="L2967" s="10">
        <v>596414</v>
      </c>
      <c r="M2967" s="10">
        <v>188953</v>
      </c>
      <c r="N2967" s="10">
        <v>3481545</v>
      </c>
    </row>
    <row r="2968" spans="1:14">
      <c r="A2968" s="163">
        <v>40705</v>
      </c>
      <c r="B2968" s="164" t="s">
        <v>3852</v>
      </c>
      <c r="C2968" s="353" t="s">
        <v>3853</v>
      </c>
      <c r="D2968" s="353"/>
      <c r="E2968" s="353"/>
      <c r="F2968" s="353"/>
      <c r="G2968" s="164">
        <v>70</v>
      </c>
      <c r="H2968" s="10">
        <v>407260</v>
      </c>
      <c r="I2968" s="10">
        <v>307790</v>
      </c>
      <c r="J2968" s="10">
        <v>115220</v>
      </c>
      <c r="K2968" s="10">
        <v>376467</v>
      </c>
      <c r="L2968" s="10">
        <v>321066</v>
      </c>
      <c r="M2968" s="10">
        <v>188953</v>
      </c>
      <c r="N2968" s="10">
        <v>1716756</v>
      </c>
    </row>
    <row r="2969" spans="1:14">
      <c r="A2969" s="163">
        <v>43102</v>
      </c>
      <c r="B2969" s="164" t="s">
        <v>3854</v>
      </c>
      <c r="C2969" s="353" t="s">
        <v>3855</v>
      </c>
      <c r="D2969" s="353"/>
      <c r="E2969" s="353"/>
      <c r="F2969" s="353"/>
      <c r="G2969" s="164">
        <v>80</v>
      </c>
      <c r="H2969" s="10">
        <v>465440</v>
      </c>
      <c r="I2969" s="10">
        <v>351760</v>
      </c>
      <c r="J2969" s="10">
        <v>131680</v>
      </c>
      <c r="K2969" s="10">
        <v>447888</v>
      </c>
      <c r="L2969" s="10">
        <v>345615</v>
      </c>
      <c r="M2969" s="10">
        <v>188953</v>
      </c>
      <c r="N2969" s="10">
        <v>1931336</v>
      </c>
    </row>
    <row r="2970" spans="1:14">
      <c r="A2970" s="163">
        <v>11201</v>
      </c>
      <c r="B2970" s="164" t="s">
        <v>3856</v>
      </c>
      <c r="C2970" s="353" t="s">
        <v>3857</v>
      </c>
      <c r="D2970" s="353"/>
      <c r="E2970" s="353"/>
      <c r="F2970" s="353"/>
      <c r="G2970" s="164">
        <v>95</v>
      </c>
      <c r="H2970" s="10">
        <v>552710</v>
      </c>
      <c r="I2970" s="10">
        <v>417715</v>
      </c>
      <c r="J2970" s="10">
        <v>156370</v>
      </c>
      <c r="K2970" s="10">
        <v>564179</v>
      </c>
      <c r="L2970" s="10">
        <v>425946</v>
      </c>
      <c r="M2970" s="10">
        <v>188953</v>
      </c>
      <c r="N2970" s="10">
        <v>2305873</v>
      </c>
    </row>
    <row r="2971" spans="1:14">
      <c r="A2971" s="163">
        <v>33203</v>
      </c>
      <c r="B2971" s="164" t="s">
        <v>3858</v>
      </c>
      <c r="C2971" s="353" t="s">
        <v>3859</v>
      </c>
      <c r="D2971" s="353"/>
      <c r="E2971" s="353"/>
      <c r="F2971" s="353"/>
      <c r="G2971" s="164">
        <v>75</v>
      </c>
      <c r="H2971" s="10">
        <v>436350</v>
      </c>
      <c r="I2971" s="10">
        <v>329775</v>
      </c>
      <c r="J2971" s="10">
        <v>123450</v>
      </c>
      <c r="K2971" s="10">
        <v>447888</v>
      </c>
      <c r="L2971" s="10">
        <v>345615</v>
      </c>
      <c r="M2971" s="10">
        <v>188953</v>
      </c>
      <c r="N2971" s="10">
        <v>1872031</v>
      </c>
    </row>
    <row r="2972" spans="1:14">
      <c r="A2972" s="163">
        <v>41101</v>
      </c>
      <c r="B2972" s="164" t="s">
        <v>3860</v>
      </c>
      <c r="C2972" s="353" t="s">
        <v>3861</v>
      </c>
      <c r="D2972" s="353"/>
      <c r="E2972" s="353"/>
      <c r="F2972" s="353"/>
      <c r="G2972" s="164">
        <v>30</v>
      </c>
      <c r="H2972" s="10">
        <v>174540</v>
      </c>
      <c r="I2972" s="10">
        <v>131910</v>
      </c>
      <c r="J2972" s="10">
        <v>0</v>
      </c>
      <c r="K2972" s="10">
        <v>104490</v>
      </c>
      <c r="L2972" s="10">
        <v>124834</v>
      </c>
      <c r="M2972" s="10">
        <v>188953</v>
      </c>
      <c r="N2972" s="10">
        <v>724727</v>
      </c>
    </row>
    <row r="2973" spans="1:14">
      <c r="A2973" s="163">
        <v>41201</v>
      </c>
      <c r="B2973" s="164" t="s">
        <v>3862</v>
      </c>
      <c r="C2973" s="353" t="s">
        <v>3863</v>
      </c>
      <c r="D2973" s="353"/>
      <c r="E2973" s="353"/>
      <c r="F2973" s="353"/>
      <c r="G2973" s="164">
        <v>30</v>
      </c>
      <c r="H2973" s="10">
        <v>174540</v>
      </c>
      <c r="I2973" s="10">
        <v>131910</v>
      </c>
      <c r="J2973" s="10">
        <v>0</v>
      </c>
      <c r="K2973" s="10">
        <v>104490</v>
      </c>
      <c r="L2973" s="10">
        <v>124834</v>
      </c>
      <c r="M2973" s="10">
        <v>188953</v>
      </c>
      <c r="N2973" s="10">
        <v>724727</v>
      </c>
    </row>
    <row r="2974" spans="1:14">
      <c r="A2974" s="163">
        <v>51101</v>
      </c>
      <c r="B2974" s="164" t="s">
        <v>3864</v>
      </c>
      <c r="C2974" s="353" t="s">
        <v>3865</v>
      </c>
      <c r="D2974" s="353"/>
      <c r="E2974" s="353"/>
      <c r="F2974" s="353"/>
      <c r="G2974" s="164">
        <v>55</v>
      </c>
      <c r="H2974" s="10">
        <v>319990</v>
      </c>
      <c r="I2974" s="10">
        <v>241835</v>
      </c>
      <c r="J2974" s="10">
        <v>90530</v>
      </c>
      <c r="K2974" s="10">
        <v>316617</v>
      </c>
      <c r="L2974" s="10">
        <v>223923</v>
      </c>
      <c r="M2974" s="10">
        <v>188953</v>
      </c>
      <c r="N2974" s="10">
        <v>1381848</v>
      </c>
    </row>
    <row r="2975" spans="1:14">
      <c r="A2975" s="163">
        <v>81101</v>
      </c>
      <c r="B2975" s="164" t="s">
        <v>3866</v>
      </c>
      <c r="C2975" s="353" t="s">
        <v>3867</v>
      </c>
      <c r="D2975" s="353"/>
      <c r="E2975" s="353"/>
      <c r="F2975" s="353"/>
      <c r="G2975" s="164">
        <v>34</v>
      </c>
      <c r="H2975" s="10">
        <v>197812</v>
      </c>
      <c r="I2975" s="10">
        <v>149498</v>
      </c>
      <c r="J2975" s="10">
        <v>0</v>
      </c>
      <c r="K2975" s="10">
        <v>172669</v>
      </c>
      <c r="L2975" s="10">
        <v>129145</v>
      </c>
      <c r="M2975" s="10">
        <v>188953</v>
      </c>
      <c r="N2975" s="10">
        <v>838077</v>
      </c>
    </row>
    <row r="2976" spans="1:14">
      <c r="A2976" s="163">
        <v>91101</v>
      </c>
      <c r="B2976" s="164" t="s">
        <v>3868</v>
      </c>
      <c r="C2976" s="353" t="s">
        <v>3869</v>
      </c>
      <c r="D2976" s="353"/>
      <c r="E2976" s="353"/>
      <c r="F2976" s="353"/>
      <c r="G2976" s="164">
        <v>27</v>
      </c>
      <c r="H2976" s="10">
        <v>157086</v>
      </c>
      <c r="I2976" s="10">
        <v>118719</v>
      </c>
      <c r="J2976" s="10">
        <v>0</v>
      </c>
      <c r="K2976" s="10">
        <v>104490</v>
      </c>
      <c r="L2976" s="10">
        <v>124834</v>
      </c>
      <c r="M2976" s="10">
        <v>188953</v>
      </c>
      <c r="N2976" s="10">
        <v>694082</v>
      </c>
    </row>
    <row r="2977" spans="1:14">
      <c r="A2977" s="163">
        <v>91201</v>
      </c>
      <c r="B2977" s="164" t="s">
        <v>3870</v>
      </c>
      <c r="C2977" s="353" t="s">
        <v>3871</v>
      </c>
      <c r="D2977" s="353"/>
      <c r="E2977" s="353"/>
      <c r="F2977" s="353"/>
      <c r="G2977" s="164">
        <v>34</v>
      </c>
      <c r="H2977" s="10">
        <v>197812</v>
      </c>
      <c r="I2977" s="10">
        <v>149498</v>
      </c>
      <c r="J2977" s="10">
        <v>0</v>
      </c>
      <c r="K2977" s="10">
        <v>172669</v>
      </c>
      <c r="L2977" s="10">
        <v>129145</v>
      </c>
      <c r="M2977" s="10">
        <v>188953</v>
      </c>
      <c r="N2977" s="10">
        <v>838077</v>
      </c>
    </row>
    <row r="2978" spans="1:14">
      <c r="A2978" s="163">
        <v>102101</v>
      </c>
      <c r="B2978" s="164">
        <v>102101</v>
      </c>
      <c r="C2978" s="353" t="s">
        <v>3872</v>
      </c>
      <c r="D2978" s="353"/>
      <c r="E2978" s="353"/>
      <c r="F2978" s="353"/>
      <c r="G2978" s="164">
        <v>34</v>
      </c>
      <c r="H2978" s="10">
        <v>197812</v>
      </c>
      <c r="I2978" s="10">
        <v>149498</v>
      </c>
      <c r="J2978" s="10">
        <v>0</v>
      </c>
      <c r="K2978" s="10">
        <v>172669</v>
      </c>
      <c r="L2978" s="10">
        <v>129145</v>
      </c>
      <c r="M2978" s="10">
        <v>188953</v>
      </c>
      <c r="N2978" s="10">
        <v>838077</v>
      </c>
    </row>
    <row r="2979" spans="1:14">
      <c r="A2979" s="163">
        <v>112201</v>
      </c>
      <c r="B2979" s="164">
        <v>112201</v>
      </c>
      <c r="C2979" s="353" t="s">
        <v>3873</v>
      </c>
      <c r="D2979" s="353"/>
      <c r="E2979" s="353"/>
      <c r="F2979" s="353"/>
      <c r="G2979" s="164">
        <v>47</v>
      </c>
      <c r="H2979" s="10">
        <v>273446</v>
      </c>
      <c r="I2979" s="10">
        <v>206659</v>
      </c>
      <c r="J2979" s="10">
        <v>0</v>
      </c>
      <c r="K2979" s="10">
        <v>216885</v>
      </c>
      <c r="L2979" s="10">
        <v>176709</v>
      </c>
      <c r="M2979" s="10">
        <v>188953</v>
      </c>
      <c r="N2979" s="10">
        <v>1062652</v>
      </c>
    </row>
    <row r="2980" spans="1:14">
      <c r="A2980" s="163">
        <v>122201</v>
      </c>
      <c r="B2980" s="164">
        <v>122201</v>
      </c>
      <c r="C2980" s="353" t="s">
        <v>3874</v>
      </c>
      <c r="D2980" s="353"/>
      <c r="E2980" s="353"/>
      <c r="F2980" s="353"/>
      <c r="G2980" s="164">
        <v>60</v>
      </c>
      <c r="H2980" s="10">
        <v>349080</v>
      </c>
      <c r="I2980" s="10">
        <v>263820</v>
      </c>
      <c r="J2980" s="10">
        <v>98760</v>
      </c>
      <c r="K2980" s="10">
        <v>316617</v>
      </c>
      <c r="L2980" s="10">
        <v>223923</v>
      </c>
      <c r="M2980" s="10">
        <v>188953</v>
      </c>
      <c r="N2980" s="10">
        <v>1441153</v>
      </c>
    </row>
    <row r="2981" spans="1:14">
      <c r="A2981" s="163">
        <v>122301</v>
      </c>
      <c r="B2981" s="164">
        <v>122301</v>
      </c>
      <c r="C2981" s="353" t="s">
        <v>3875</v>
      </c>
      <c r="D2981" s="353"/>
      <c r="E2981" s="353"/>
      <c r="F2981" s="353"/>
      <c r="G2981" s="164">
        <v>47</v>
      </c>
      <c r="H2981" s="10">
        <v>273446</v>
      </c>
      <c r="I2981" s="10">
        <v>206659</v>
      </c>
      <c r="J2981" s="10">
        <v>0</v>
      </c>
      <c r="K2981" s="10">
        <v>216885</v>
      </c>
      <c r="L2981" s="10">
        <v>176709</v>
      </c>
      <c r="M2981" s="10">
        <v>188953</v>
      </c>
      <c r="N2981" s="10">
        <v>1062652</v>
      </c>
    </row>
    <row r="2982" spans="1:14">
      <c r="A2982" s="163">
        <v>122401</v>
      </c>
      <c r="B2982" s="164">
        <v>122401</v>
      </c>
      <c r="C2982" s="353" t="s">
        <v>3876</v>
      </c>
      <c r="D2982" s="353"/>
      <c r="E2982" s="353"/>
      <c r="F2982" s="353"/>
      <c r="G2982" s="164">
        <v>60</v>
      </c>
      <c r="H2982" s="10">
        <v>349080</v>
      </c>
      <c r="I2982" s="10">
        <v>263820</v>
      </c>
      <c r="J2982" s="10">
        <v>98760</v>
      </c>
      <c r="K2982" s="10">
        <v>316617</v>
      </c>
      <c r="L2982" s="10">
        <v>223923</v>
      </c>
      <c r="M2982" s="10">
        <v>188953</v>
      </c>
      <c r="N2982" s="10">
        <v>1441153</v>
      </c>
    </row>
    <row r="2983" spans="1:14">
      <c r="A2983" s="163">
        <v>162201</v>
      </c>
      <c r="B2983" s="164">
        <v>162201</v>
      </c>
      <c r="C2983" s="353" t="s">
        <v>3877</v>
      </c>
      <c r="D2983" s="353"/>
      <c r="E2983" s="353"/>
      <c r="F2983" s="353"/>
      <c r="G2983" s="164">
        <v>60</v>
      </c>
      <c r="H2983" s="10">
        <v>349080</v>
      </c>
      <c r="I2983" s="10">
        <v>263820</v>
      </c>
      <c r="J2983" s="10">
        <v>98760</v>
      </c>
      <c r="K2983" s="10">
        <v>316617</v>
      </c>
      <c r="L2983" s="10">
        <v>223923</v>
      </c>
      <c r="M2983" s="10">
        <v>188953</v>
      </c>
      <c r="N2983" s="10">
        <v>1441153</v>
      </c>
    </row>
    <row r="2984" spans="1:14">
      <c r="A2984" s="163">
        <v>162301</v>
      </c>
      <c r="B2984" s="164">
        <v>162301</v>
      </c>
      <c r="C2984" s="353" t="s">
        <v>3878</v>
      </c>
      <c r="D2984" s="353"/>
      <c r="E2984" s="353"/>
      <c r="F2984" s="353"/>
      <c r="G2984" s="164">
        <v>60</v>
      </c>
      <c r="H2984" s="10">
        <v>349080</v>
      </c>
      <c r="I2984" s="10">
        <v>263820</v>
      </c>
      <c r="J2984" s="10">
        <v>98760</v>
      </c>
      <c r="K2984" s="10">
        <v>316617</v>
      </c>
      <c r="L2984" s="10">
        <v>223923</v>
      </c>
      <c r="M2984" s="10">
        <v>188953</v>
      </c>
      <c r="N2984" s="10">
        <v>1441153</v>
      </c>
    </row>
    <row r="2985" spans="1:14">
      <c r="A2985" s="163">
        <v>162302</v>
      </c>
      <c r="B2985" s="164">
        <v>162302</v>
      </c>
      <c r="C2985" s="353" t="s">
        <v>3879</v>
      </c>
      <c r="D2985" s="353"/>
      <c r="E2985" s="353"/>
      <c r="F2985" s="353"/>
      <c r="G2985" s="164">
        <v>60</v>
      </c>
      <c r="H2985" s="10">
        <v>349080</v>
      </c>
      <c r="I2985" s="10">
        <v>263820</v>
      </c>
      <c r="J2985" s="10">
        <v>98760</v>
      </c>
      <c r="K2985" s="10">
        <v>316617</v>
      </c>
      <c r="L2985" s="10">
        <v>223923</v>
      </c>
      <c r="M2985" s="10">
        <v>188953</v>
      </c>
      <c r="N2985" s="10">
        <v>1441153</v>
      </c>
    </row>
    <row r="2986" spans="1:14">
      <c r="A2986" s="163">
        <v>181101</v>
      </c>
      <c r="B2986" s="164">
        <v>181101</v>
      </c>
      <c r="C2986" s="353" t="s">
        <v>3880</v>
      </c>
      <c r="D2986" s="353"/>
      <c r="E2986" s="353"/>
      <c r="F2986" s="353"/>
      <c r="G2986" s="164">
        <v>27</v>
      </c>
      <c r="H2986" s="10">
        <v>157086</v>
      </c>
      <c r="I2986" s="10">
        <v>118719</v>
      </c>
      <c r="J2986" s="10">
        <v>0</v>
      </c>
      <c r="K2986" s="10">
        <v>104490</v>
      </c>
      <c r="L2986" s="10">
        <v>124834</v>
      </c>
      <c r="M2986" s="10">
        <v>188953</v>
      </c>
      <c r="N2986" s="10">
        <v>694082</v>
      </c>
    </row>
    <row r="2987" spans="1:14">
      <c r="A2987" s="163">
        <v>181102</v>
      </c>
      <c r="B2987" s="164">
        <v>181102</v>
      </c>
      <c r="C2987" s="353" t="s">
        <v>3881</v>
      </c>
      <c r="D2987" s="353"/>
      <c r="E2987" s="353"/>
      <c r="F2987" s="353"/>
      <c r="G2987" s="164">
        <v>27</v>
      </c>
      <c r="H2987" s="10">
        <v>157086</v>
      </c>
      <c r="I2987" s="10">
        <v>118719</v>
      </c>
      <c r="J2987" s="10">
        <v>0</v>
      </c>
      <c r="K2987" s="10">
        <v>104490</v>
      </c>
      <c r="L2987" s="10">
        <v>124834</v>
      </c>
      <c r="M2987" s="10">
        <v>188953</v>
      </c>
      <c r="N2987" s="10">
        <v>694082</v>
      </c>
    </row>
    <row r="2988" spans="1:14">
      <c r="A2988" s="163">
        <v>212001</v>
      </c>
      <c r="B2988" s="164">
        <v>212001</v>
      </c>
      <c r="C2988" s="353" t="s">
        <v>3882</v>
      </c>
      <c r="D2988" s="353"/>
      <c r="E2988" s="353"/>
      <c r="F2988" s="353"/>
      <c r="G2988" s="164">
        <v>27</v>
      </c>
      <c r="H2988" s="10">
        <v>157086</v>
      </c>
      <c r="I2988" s="10">
        <v>118719</v>
      </c>
      <c r="J2988" s="10">
        <v>0</v>
      </c>
      <c r="K2988" s="10">
        <v>104490</v>
      </c>
      <c r="L2988" s="10">
        <v>124834</v>
      </c>
      <c r="M2988" s="10">
        <v>188953</v>
      </c>
      <c r="N2988" s="10">
        <v>694082</v>
      </c>
    </row>
    <row r="2989" spans="1:14">
      <c r="A2989" s="163">
        <v>212101</v>
      </c>
      <c r="B2989" s="164">
        <v>212101</v>
      </c>
      <c r="C2989" s="353" t="s">
        <v>3883</v>
      </c>
      <c r="D2989" s="353"/>
      <c r="E2989" s="353"/>
      <c r="F2989" s="353"/>
      <c r="G2989" s="164">
        <v>27</v>
      </c>
      <c r="H2989" s="10">
        <v>157086</v>
      </c>
      <c r="I2989" s="10">
        <v>118719</v>
      </c>
      <c r="J2989" s="10">
        <v>0</v>
      </c>
      <c r="K2989" s="10">
        <v>104490</v>
      </c>
      <c r="L2989" s="10">
        <v>124834</v>
      </c>
      <c r="M2989" s="10">
        <v>188953</v>
      </c>
      <c r="N2989" s="10">
        <v>694082</v>
      </c>
    </row>
    <row r="2990" spans="1:14">
      <c r="A2990" s="163">
        <v>212201</v>
      </c>
      <c r="B2990" s="164">
        <v>212201</v>
      </c>
      <c r="C2990" s="353" t="s">
        <v>3884</v>
      </c>
      <c r="D2990" s="353"/>
      <c r="E2990" s="353"/>
      <c r="F2990" s="353"/>
      <c r="G2990" s="164">
        <v>27</v>
      </c>
      <c r="H2990" s="10">
        <v>157086</v>
      </c>
      <c r="I2990" s="10">
        <v>118719</v>
      </c>
      <c r="J2990" s="10">
        <v>0</v>
      </c>
      <c r="K2990" s="10">
        <v>104490</v>
      </c>
      <c r="L2990" s="10">
        <v>124834</v>
      </c>
      <c r="M2990" s="10">
        <v>188953</v>
      </c>
      <c r="N2990" s="10">
        <v>694082</v>
      </c>
    </row>
    <row r="2991" spans="1:14">
      <c r="A2991" s="163">
        <v>221101</v>
      </c>
      <c r="B2991" s="164">
        <v>221101</v>
      </c>
      <c r="C2991" s="353" t="s">
        <v>3885</v>
      </c>
      <c r="D2991" s="353"/>
      <c r="E2991" s="353"/>
      <c r="F2991" s="353"/>
      <c r="G2991" s="164">
        <v>74</v>
      </c>
      <c r="H2991" s="10">
        <v>430532</v>
      </c>
      <c r="I2991" s="10">
        <v>325378</v>
      </c>
      <c r="J2991" s="10">
        <v>121804</v>
      </c>
      <c r="K2991" s="10">
        <v>447888</v>
      </c>
      <c r="L2991" s="10">
        <v>345615</v>
      </c>
      <c r="M2991" s="10">
        <v>188953</v>
      </c>
      <c r="N2991" s="10">
        <v>1860170</v>
      </c>
    </row>
    <row r="2992" spans="1:14">
      <c r="A2992" s="163">
        <v>221102</v>
      </c>
      <c r="B2992" s="164">
        <v>221102</v>
      </c>
      <c r="C2992" s="353" t="s">
        <v>3886</v>
      </c>
      <c r="D2992" s="353"/>
      <c r="E2992" s="353"/>
      <c r="F2992" s="353"/>
      <c r="G2992" s="164">
        <v>74</v>
      </c>
      <c r="H2992" s="10">
        <v>430532</v>
      </c>
      <c r="I2992" s="10">
        <v>325378</v>
      </c>
      <c r="J2992" s="10">
        <v>121804</v>
      </c>
      <c r="K2992" s="10">
        <v>447888</v>
      </c>
      <c r="L2992" s="10">
        <v>345615</v>
      </c>
      <c r="M2992" s="10">
        <v>188953</v>
      </c>
      <c r="N2992" s="10">
        <v>1860170</v>
      </c>
    </row>
    <row r="2993" spans="1:14">
      <c r="A2993" s="163">
        <v>221103</v>
      </c>
      <c r="B2993" s="164">
        <v>221103</v>
      </c>
      <c r="C2993" s="353" t="s">
        <v>3887</v>
      </c>
      <c r="D2993" s="353"/>
      <c r="E2993" s="353"/>
      <c r="F2993" s="353"/>
      <c r="G2993" s="164">
        <v>74</v>
      </c>
      <c r="H2993" s="10">
        <v>430532</v>
      </c>
      <c r="I2993" s="10">
        <v>325378</v>
      </c>
      <c r="J2993" s="10">
        <v>121804</v>
      </c>
      <c r="K2993" s="10">
        <v>447888</v>
      </c>
      <c r="L2993" s="10">
        <v>345615</v>
      </c>
      <c r="M2993" s="10">
        <v>188953</v>
      </c>
      <c r="N2993" s="10">
        <v>1860170</v>
      </c>
    </row>
    <row r="2994" spans="1:14">
      <c r="A2994" s="163">
        <v>241101</v>
      </c>
      <c r="B2994" s="164">
        <v>241101</v>
      </c>
      <c r="C2994" s="353" t="s">
        <v>3888</v>
      </c>
      <c r="D2994" s="353"/>
      <c r="E2994" s="353"/>
      <c r="F2994" s="353"/>
      <c r="G2994" s="164">
        <v>20</v>
      </c>
      <c r="H2994" s="10">
        <v>116360</v>
      </c>
      <c r="I2994" s="10">
        <v>87940</v>
      </c>
      <c r="J2994" s="10">
        <v>0</v>
      </c>
      <c r="K2994" s="10">
        <v>50277</v>
      </c>
      <c r="L2994" s="10">
        <v>120914</v>
      </c>
      <c r="M2994" s="10">
        <v>188953</v>
      </c>
      <c r="N2994" s="10">
        <v>564444</v>
      </c>
    </row>
    <row r="2995" spans="1:14">
      <c r="A2995" s="163">
        <v>250001</v>
      </c>
      <c r="B2995" s="164">
        <v>250001</v>
      </c>
      <c r="C2995" s="353" t="s">
        <v>3889</v>
      </c>
      <c r="D2995" s="353"/>
      <c r="E2995" s="353"/>
      <c r="F2995" s="353"/>
      <c r="G2995" s="164">
        <v>20</v>
      </c>
      <c r="H2995" s="10">
        <v>116360</v>
      </c>
      <c r="I2995" s="10">
        <v>87940</v>
      </c>
      <c r="J2995" s="10">
        <v>0</v>
      </c>
      <c r="K2995" s="10">
        <v>50277</v>
      </c>
      <c r="L2995" s="10">
        <v>120914</v>
      </c>
      <c r="M2995" s="10">
        <v>188953</v>
      </c>
      <c r="N2995" s="10">
        <v>564444</v>
      </c>
    </row>
    <row r="2996" spans="1:14">
      <c r="A2996" s="163">
        <v>250002</v>
      </c>
      <c r="B2996" s="164">
        <v>250002</v>
      </c>
      <c r="C2996" s="353" t="s">
        <v>3890</v>
      </c>
      <c r="D2996" s="353"/>
      <c r="E2996" s="353"/>
      <c r="F2996" s="353"/>
      <c r="G2996" s="164">
        <v>20</v>
      </c>
      <c r="H2996" s="10">
        <v>116360</v>
      </c>
      <c r="I2996" s="10">
        <v>87940</v>
      </c>
      <c r="J2996" s="10">
        <v>0</v>
      </c>
      <c r="K2996" s="10">
        <v>50277</v>
      </c>
      <c r="L2996" s="10">
        <v>120914</v>
      </c>
      <c r="M2996" s="10">
        <v>188953</v>
      </c>
      <c r="N2996" s="10">
        <v>564444</v>
      </c>
    </row>
    <row r="2997" spans="1:14">
      <c r="A2997" s="163">
        <v>261001</v>
      </c>
      <c r="B2997" s="164">
        <v>261001</v>
      </c>
      <c r="C2997" s="353" t="s">
        <v>3891</v>
      </c>
      <c r="D2997" s="353"/>
      <c r="E2997" s="353"/>
      <c r="F2997" s="353"/>
      <c r="G2997" s="164">
        <v>34</v>
      </c>
      <c r="H2997" s="10">
        <v>197812</v>
      </c>
      <c r="I2997" s="10">
        <v>149498</v>
      </c>
      <c r="J2997" s="10">
        <v>0</v>
      </c>
      <c r="K2997" s="10">
        <v>172669</v>
      </c>
      <c r="L2997" s="10">
        <v>129145</v>
      </c>
      <c r="M2997" s="10">
        <v>188953</v>
      </c>
      <c r="N2997" s="10">
        <v>838077</v>
      </c>
    </row>
    <row r="2998" spans="1:14">
      <c r="A2998" s="163">
        <v>261003</v>
      </c>
      <c r="B2998" s="164">
        <v>261003</v>
      </c>
      <c r="C2998" s="353" t="s">
        <v>3892</v>
      </c>
      <c r="D2998" s="353"/>
      <c r="E2998" s="353"/>
      <c r="F2998" s="353"/>
      <c r="G2998" s="164">
        <v>25</v>
      </c>
      <c r="H2998" s="10">
        <v>145450</v>
      </c>
      <c r="I2998" s="10">
        <v>109925</v>
      </c>
      <c r="J2998" s="10">
        <v>0</v>
      </c>
      <c r="K2998" s="10">
        <v>104490</v>
      </c>
      <c r="L2998" s="10">
        <v>124834</v>
      </c>
      <c r="M2998" s="10">
        <v>188953</v>
      </c>
      <c r="N2998" s="10">
        <v>673652</v>
      </c>
    </row>
    <row r="2999" spans="1:14">
      <c r="A2999" s="163">
        <v>272101</v>
      </c>
      <c r="B2999" s="164">
        <v>272101</v>
      </c>
      <c r="C2999" s="353" t="s">
        <v>3893</v>
      </c>
      <c r="D2999" s="353"/>
      <c r="E2999" s="353"/>
      <c r="F2999" s="353"/>
      <c r="G2999" s="164">
        <v>20</v>
      </c>
      <c r="H2999" s="10">
        <v>116360</v>
      </c>
      <c r="I2999" s="10">
        <v>87940</v>
      </c>
      <c r="J2999" s="10">
        <v>0</v>
      </c>
      <c r="K2999" s="10">
        <v>50277</v>
      </c>
      <c r="L2999" s="10">
        <v>120914</v>
      </c>
      <c r="M2999" s="10">
        <v>188953</v>
      </c>
      <c r="N2999" s="10">
        <v>564444</v>
      </c>
    </row>
    <row r="3000" spans="1:14">
      <c r="A3000" s="163">
        <v>272102</v>
      </c>
      <c r="B3000" s="164">
        <v>272102</v>
      </c>
      <c r="C3000" s="353" t="s">
        <v>3894</v>
      </c>
      <c r="D3000" s="353"/>
      <c r="E3000" s="353"/>
      <c r="F3000" s="353"/>
      <c r="G3000" s="164">
        <v>20</v>
      </c>
      <c r="H3000" s="10">
        <v>116360</v>
      </c>
      <c r="I3000" s="10">
        <v>87940</v>
      </c>
      <c r="J3000" s="10">
        <v>0</v>
      </c>
      <c r="K3000" s="10">
        <v>50277</v>
      </c>
      <c r="L3000" s="10">
        <v>120914</v>
      </c>
      <c r="M3000" s="10">
        <v>188953</v>
      </c>
      <c r="N3000" s="10">
        <v>564444</v>
      </c>
    </row>
    <row r="3001" spans="1:14">
      <c r="A3001" s="163">
        <v>272103</v>
      </c>
      <c r="B3001" s="164">
        <v>272103</v>
      </c>
      <c r="C3001" s="353" t="s">
        <v>3895</v>
      </c>
      <c r="D3001" s="353"/>
      <c r="E3001" s="353"/>
      <c r="F3001" s="353"/>
      <c r="G3001" s="164">
        <v>20</v>
      </c>
      <c r="H3001" s="10">
        <v>116360</v>
      </c>
      <c r="I3001" s="10">
        <v>87940</v>
      </c>
      <c r="J3001" s="10">
        <v>0</v>
      </c>
      <c r="K3001" s="10">
        <v>50277</v>
      </c>
      <c r="L3001" s="10">
        <v>120914</v>
      </c>
      <c r="M3001" s="10">
        <v>188953</v>
      </c>
      <c r="N3001" s="10">
        <v>564444</v>
      </c>
    </row>
    <row r="3002" spans="1:14">
      <c r="A3002" s="163">
        <v>272301</v>
      </c>
      <c r="B3002" s="164">
        <v>272301</v>
      </c>
      <c r="C3002" s="353" t="s">
        <v>3896</v>
      </c>
      <c r="D3002" s="353"/>
      <c r="E3002" s="353"/>
      <c r="F3002" s="353"/>
      <c r="G3002" s="164">
        <v>20</v>
      </c>
      <c r="H3002" s="10">
        <v>116360</v>
      </c>
      <c r="I3002" s="10">
        <v>87940</v>
      </c>
      <c r="J3002" s="10">
        <v>0</v>
      </c>
      <c r="K3002" s="10">
        <v>50277</v>
      </c>
      <c r="L3002" s="10">
        <v>120914</v>
      </c>
      <c r="M3002" s="10">
        <v>188953</v>
      </c>
      <c r="N3002" s="10">
        <v>564444</v>
      </c>
    </row>
    <row r="3003" spans="1:14">
      <c r="A3003" s="163">
        <v>272302</v>
      </c>
      <c r="B3003" s="164">
        <v>272302</v>
      </c>
      <c r="C3003" s="353" t="s">
        <v>3897</v>
      </c>
      <c r="D3003" s="353"/>
      <c r="E3003" s="353"/>
      <c r="F3003" s="353"/>
      <c r="G3003" s="164">
        <v>30</v>
      </c>
      <c r="H3003" s="10">
        <v>174540</v>
      </c>
      <c r="I3003" s="10">
        <v>131910</v>
      </c>
      <c r="J3003" s="10">
        <v>0</v>
      </c>
      <c r="K3003" s="10">
        <v>104490</v>
      </c>
      <c r="L3003" s="10">
        <v>124834</v>
      </c>
      <c r="M3003" s="10">
        <v>188953</v>
      </c>
      <c r="N3003" s="10">
        <v>724727</v>
      </c>
    </row>
    <row r="3004" spans="1:14">
      <c r="A3004" s="163">
        <v>272402</v>
      </c>
      <c r="B3004" s="164">
        <v>272402</v>
      </c>
      <c r="C3004" s="353" t="s">
        <v>3898</v>
      </c>
      <c r="D3004" s="353"/>
      <c r="E3004" s="353"/>
      <c r="F3004" s="353"/>
      <c r="G3004" s="164">
        <v>20</v>
      </c>
      <c r="H3004" s="10">
        <v>116360</v>
      </c>
      <c r="I3004" s="10">
        <v>87940</v>
      </c>
      <c r="J3004" s="10">
        <v>0</v>
      </c>
      <c r="K3004" s="10">
        <v>50277</v>
      </c>
      <c r="L3004" s="10">
        <v>120914</v>
      </c>
      <c r="M3004" s="10">
        <v>188953</v>
      </c>
      <c r="N3004" s="10">
        <v>564444</v>
      </c>
    </row>
    <row r="3005" spans="1:14">
      <c r="A3005" s="163">
        <v>289101</v>
      </c>
      <c r="B3005" s="164">
        <v>289101</v>
      </c>
      <c r="C3005" s="353" t="s">
        <v>3899</v>
      </c>
      <c r="D3005" s="353"/>
      <c r="E3005" s="353"/>
      <c r="F3005" s="353"/>
      <c r="G3005" s="164">
        <v>27</v>
      </c>
      <c r="H3005" s="10">
        <v>157086</v>
      </c>
      <c r="I3005" s="10">
        <v>118719</v>
      </c>
      <c r="J3005" s="10">
        <v>0</v>
      </c>
      <c r="K3005" s="10">
        <v>104490</v>
      </c>
      <c r="L3005" s="10">
        <v>124834</v>
      </c>
      <c r="M3005" s="10">
        <v>188953</v>
      </c>
      <c r="N3005" s="10">
        <v>694082</v>
      </c>
    </row>
    <row r="3006" spans="1:14">
      <c r="A3006" s="163">
        <v>289102</v>
      </c>
      <c r="B3006" s="164">
        <v>289102</v>
      </c>
      <c r="C3006" s="353" t="s">
        <v>3900</v>
      </c>
      <c r="D3006" s="353"/>
      <c r="E3006" s="353"/>
      <c r="F3006" s="353"/>
      <c r="G3006" s="164">
        <v>27</v>
      </c>
      <c r="H3006" s="10">
        <v>157086</v>
      </c>
      <c r="I3006" s="10">
        <v>118719</v>
      </c>
      <c r="J3006" s="10">
        <v>0</v>
      </c>
      <c r="K3006" s="10">
        <v>104490</v>
      </c>
      <c r="L3006" s="10">
        <v>124834</v>
      </c>
      <c r="M3006" s="10">
        <v>188953</v>
      </c>
      <c r="N3006" s="10">
        <v>694082</v>
      </c>
    </row>
    <row r="3007" spans="1:14">
      <c r="A3007" s="163">
        <v>291203</v>
      </c>
      <c r="B3007" s="164">
        <v>291203</v>
      </c>
      <c r="C3007" s="353" t="s">
        <v>3901</v>
      </c>
      <c r="D3007" s="353"/>
      <c r="E3007" s="353"/>
      <c r="F3007" s="353"/>
      <c r="G3007" s="164">
        <v>60</v>
      </c>
      <c r="H3007" s="10">
        <v>349080</v>
      </c>
      <c r="I3007" s="10">
        <v>263820</v>
      </c>
      <c r="J3007" s="10">
        <v>98760</v>
      </c>
      <c r="K3007" s="10">
        <v>316617</v>
      </c>
      <c r="L3007" s="10">
        <v>223923</v>
      </c>
      <c r="M3007" s="10">
        <v>188953</v>
      </c>
      <c r="N3007" s="10">
        <v>1441153</v>
      </c>
    </row>
    <row r="3008" spans="1:14">
      <c r="A3008" s="163">
        <v>291204</v>
      </c>
      <c r="B3008" s="164">
        <v>291204</v>
      </c>
      <c r="C3008" s="353" t="s">
        <v>3902</v>
      </c>
      <c r="D3008" s="353"/>
      <c r="E3008" s="353"/>
      <c r="F3008" s="353"/>
      <c r="G3008" s="164">
        <v>60</v>
      </c>
      <c r="H3008" s="10">
        <v>349080</v>
      </c>
      <c r="I3008" s="10">
        <v>263820</v>
      </c>
      <c r="J3008" s="10">
        <v>98760</v>
      </c>
      <c r="K3008" s="10">
        <v>316617</v>
      </c>
      <c r="L3008" s="10">
        <v>223923</v>
      </c>
      <c r="M3008" s="10">
        <v>188953</v>
      </c>
      <c r="N3008" s="10">
        <v>1441153</v>
      </c>
    </row>
    <row r="3009" spans="1:14">
      <c r="A3009" s="163">
        <v>291205</v>
      </c>
      <c r="B3009" s="164">
        <v>291205</v>
      </c>
      <c r="C3009" s="353" t="s">
        <v>3903</v>
      </c>
      <c r="D3009" s="353"/>
      <c r="E3009" s="353"/>
      <c r="F3009" s="353"/>
      <c r="G3009" s="164">
        <v>60</v>
      </c>
      <c r="H3009" s="10">
        <v>349080</v>
      </c>
      <c r="I3009" s="10">
        <v>263820</v>
      </c>
      <c r="J3009" s="10">
        <v>98760</v>
      </c>
      <c r="K3009" s="10">
        <v>316617</v>
      </c>
      <c r="L3009" s="10">
        <v>223923</v>
      </c>
      <c r="M3009" s="10">
        <v>188953</v>
      </c>
      <c r="N3009" s="10">
        <v>1441153</v>
      </c>
    </row>
    <row r="3010" spans="1:14">
      <c r="A3010" s="163">
        <v>306101</v>
      </c>
      <c r="B3010" s="164">
        <v>306101</v>
      </c>
      <c r="C3010" s="353" t="s">
        <v>3904</v>
      </c>
      <c r="D3010" s="353"/>
      <c r="E3010" s="353"/>
      <c r="F3010" s="353"/>
      <c r="G3010" s="164">
        <v>60</v>
      </c>
      <c r="H3010" s="10">
        <v>349080</v>
      </c>
      <c r="I3010" s="10">
        <v>263820</v>
      </c>
      <c r="J3010" s="10">
        <v>98760</v>
      </c>
      <c r="K3010" s="10">
        <v>316617</v>
      </c>
      <c r="L3010" s="10">
        <v>223923</v>
      </c>
      <c r="M3010" s="10">
        <v>188953</v>
      </c>
      <c r="N3010" s="10">
        <v>1441153</v>
      </c>
    </row>
    <row r="3011" spans="1:14">
      <c r="A3011" s="163">
        <v>61001</v>
      </c>
      <c r="B3011" s="164" t="s">
        <v>3905</v>
      </c>
      <c r="C3011" s="353" t="s">
        <v>3906</v>
      </c>
      <c r="D3011" s="353"/>
      <c r="E3011" s="353"/>
      <c r="F3011" s="353"/>
      <c r="G3011" s="164">
        <v>60</v>
      </c>
      <c r="H3011" s="10">
        <v>349080</v>
      </c>
      <c r="I3011" s="10">
        <v>263820</v>
      </c>
      <c r="J3011" s="10">
        <v>98760</v>
      </c>
      <c r="K3011" s="10">
        <v>316617</v>
      </c>
      <c r="L3011" s="10">
        <v>223923</v>
      </c>
      <c r="M3011" s="10">
        <v>188953</v>
      </c>
      <c r="N3011" s="10">
        <v>1441153</v>
      </c>
    </row>
    <row r="3012" spans="1:14">
      <c r="A3012" s="163">
        <v>61301</v>
      </c>
      <c r="B3012" s="164" t="s">
        <v>3907</v>
      </c>
      <c r="C3012" s="353" t="s">
        <v>3908</v>
      </c>
      <c r="D3012" s="353"/>
      <c r="E3012" s="353"/>
      <c r="F3012" s="353"/>
      <c r="G3012" s="164">
        <v>75</v>
      </c>
      <c r="H3012" s="10">
        <v>436350</v>
      </c>
      <c r="I3012" s="10">
        <v>329775</v>
      </c>
      <c r="J3012" s="10">
        <v>123450</v>
      </c>
      <c r="K3012" s="10">
        <v>447888</v>
      </c>
      <c r="L3012" s="10">
        <v>345615</v>
      </c>
      <c r="M3012" s="10">
        <v>188953</v>
      </c>
      <c r="N3012" s="10">
        <v>1872031</v>
      </c>
    </row>
    <row r="3013" spans="1:14">
      <c r="A3013" s="163">
        <v>71602</v>
      </c>
      <c r="B3013" s="164" t="s">
        <v>3909</v>
      </c>
      <c r="C3013" s="353" t="s">
        <v>3910</v>
      </c>
      <c r="D3013" s="353"/>
      <c r="E3013" s="353"/>
      <c r="F3013" s="353"/>
      <c r="G3013" s="164">
        <v>75</v>
      </c>
      <c r="H3013" s="10">
        <v>436350</v>
      </c>
      <c r="I3013" s="10">
        <v>329775</v>
      </c>
      <c r="J3013" s="10">
        <v>123450</v>
      </c>
      <c r="K3013" s="10">
        <v>447888</v>
      </c>
      <c r="L3013" s="10">
        <v>345615</v>
      </c>
      <c r="M3013" s="10">
        <v>188953</v>
      </c>
      <c r="N3013" s="10">
        <v>1872031</v>
      </c>
    </row>
    <row r="3014" spans="1:14">
      <c r="A3014" s="163">
        <v>314601</v>
      </c>
      <c r="B3014" s="164">
        <v>314601</v>
      </c>
      <c r="C3014" s="353" t="s">
        <v>3911</v>
      </c>
      <c r="D3014" s="353"/>
      <c r="E3014" s="353"/>
      <c r="F3014" s="353"/>
      <c r="G3014" s="164">
        <v>60</v>
      </c>
      <c r="H3014" s="10">
        <v>349080</v>
      </c>
      <c r="I3014" s="10">
        <v>263820</v>
      </c>
      <c r="J3014" s="10">
        <v>98760</v>
      </c>
      <c r="K3014" s="10">
        <v>316617</v>
      </c>
      <c r="L3014" s="10">
        <v>223923</v>
      </c>
      <c r="M3014" s="10">
        <v>188953</v>
      </c>
      <c r="N3014" s="10">
        <v>1441153</v>
      </c>
    </row>
    <row r="3015" spans="1:14">
      <c r="A3015" s="163">
        <v>332801</v>
      </c>
      <c r="B3015" s="164">
        <v>332801</v>
      </c>
      <c r="C3015" s="353" t="s">
        <v>3912</v>
      </c>
      <c r="D3015" s="353"/>
      <c r="E3015" s="353"/>
      <c r="F3015" s="353"/>
      <c r="G3015" s="164">
        <v>55</v>
      </c>
      <c r="H3015" s="10">
        <v>319990</v>
      </c>
      <c r="I3015" s="10">
        <v>241835</v>
      </c>
      <c r="J3015" s="10">
        <v>90530</v>
      </c>
      <c r="K3015" s="10">
        <v>316617</v>
      </c>
      <c r="L3015" s="10">
        <v>223923</v>
      </c>
      <c r="M3015" s="10">
        <v>188953</v>
      </c>
      <c r="N3015" s="10">
        <v>1381848</v>
      </c>
    </row>
    <row r="3016" spans="1:14">
      <c r="A3016" s="163">
        <v>340501</v>
      </c>
      <c r="B3016" s="164">
        <v>340501</v>
      </c>
      <c r="C3016" s="353" t="s">
        <v>3913</v>
      </c>
      <c r="D3016" s="353"/>
      <c r="E3016" s="353"/>
      <c r="F3016" s="353"/>
      <c r="G3016" s="164">
        <v>35</v>
      </c>
      <c r="H3016" s="10">
        <v>203630</v>
      </c>
      <c r="I3016" s="10">
        <v>153895</v>
      </c>
      <c r="J3016" s="10">
        <v>0</v>
      </c>
      <c r="K3016" s="10">
        <v>172669</v>
      </c>
      <c r="L3016" s="10">
        <v>129145</v>
      </c>
      <c r="M3016" s="10">
        <v>188953</v>
      </c>
      <c r="N3016" s="10">
        <v>848292</v>
      </c>
    </row>
    <row r="3017" spans="1:14">
      <c r="A3017" s="163">
        <v>341201</v>
      </c>
      <c r="B3017" s="164">
        <v>341201</v>
      </c>
      <c r="C3017" s="353" t="s">
        <v>3914</v>
      </c>
      <c r="D3017" s="353"/>
      <c r="E3017" s="353"/>
      <c r="F3017" s="353"/>
      <c r="G3017" s="164">
        <v>40</v>
      </c>
      <c r="H3017" s="10">
        <v>232720</v>
      </c>
      <c r="I3017" s="10">
        <v>175880</v>
      </c>
      <c r="J3017" s="10">
        <v>0</v>
      </c>
      <c r="K3017" s="10">
        <v>172669</v>
      </c>
      <c r="L3017" s="10">
        <v>129145</v>
      </c>
      <c r="M3017" s="10">
        <v>188953</v>
      </c>
      <c r="N3017" s="10">
        <v>899367</v>
      </c>
    </row>
    <row r="3018" spans="1:14">
      <c r="A3018" s="163">
        <v>341202</v>
      </c>
      <c r="B3018" s="164">
        <v>341202</v>
      </c>
      <c r="C3018" s="353" t="s">
        <v>3915</v>
      </c>
      <c r="D3018" s="353"/>
      <c r="E3018" s="353"/>
      <c r="F3018" s="353"/>
      <c r="G3018" s="164">
        <v>75</v>
      </c>
      <c r="H3018" s="10">
        <v>436350</v>
      </c>
      <c r="I3018" s="10">
        <v>329775</v>
      </c>
      <c r="J3018" s="10">
        <v>123450</v>
      </c>
      <c r="K3018" s="10">
        <v>447888</v>
      </c>
      <c r="L3018" s="10">
        <v>345615</v>
      </c>
      <c r="M3018" s="10">
        <v>188953</v>
      </c>
      <c r="N3018" s="10">
        <v>1872031</v>
      </c>
    </row>
    <row r="3019" spans="1:14">
      <c r="A3019" s="163">
        <v>345401</v>
      </c>
      <c r="B3019" s="164">
        <v>345401</v>
      </c>
      <c r="C3019" s="353" t="s">
        <v>3916</v>
      </c>
      <c r="D3019" s="353"/>
      <c r="E3019" s="353"/>
      <c r="F3019" s="353"/>
      <c r="G3019" s="164">
        <v>25</v>
      </c>
      <c r="H3019" s="10">
        <v>145450</v>
      </c>
      <c r="I3019" s="10">
        <v>109925</v>
      </c>
      <c r="J3019" s="10">
        <v>0</v>
      </c>
      <c r="K3019" s="10">
        <v>104490</v>
      </c>
      <c r="L3019" s="10">
        <v>124834</v>
      </c>
      <c r="M3019" s="10">
        <v>188953</v>
      </c>
      <c r="N3019" s="10">
        <v>673652</v>
      </c>
    </row>
    <row r="3020" spans="1:14">
      <c r="A3020" s="163">
        <v>345402</v>
      </c>
      <c r="B3020" s="164">
        <v>345402</v>
      </c>
      <c r="C3020" s="353" t="s">
        <v>3917</v>
      </c>
      <c r="D3020" s="353"/>
      <c r="E3020" s="353"/>
      <c r="F3020" s="353"/>
      <c r="G3020" s="164">
        <v>55</v>
      </c>
      <c r="H3020" s="10">
        <v>319990</v>
      </c>
      <c r="I3020" s="10">
        <v>241835</v>
      </c>
      <c r="J3020" s="10">
        <v>90530</v>
      </c>
      <c r="K3020" s="10">
        <v>316617</v>
      </c>
      <c r="L3020" s="10">
        <v>223923</v>
      </c>
      <c r="M3020" s="10">
        <v>188953</v>
      </c>
      <c r="N3020" s="10">
        <v>1381848</v>
      </c>
    </row>
    <row r="3021" spans="1:14">
      <c r="A3021" s="163">
        <v>372601</v>
      </c>
      <c r="B3021" s="164">
        <v>372601</v>
      </c>
      <c r="C3021" s="353" t="s">
        <v>3918</v>
      </c>
      <c r="D3021" s="353"/>
      <c r="E3021" s="353"/>
      <c r="F3021" s="353"/>
      <c r="G3021" s="164">
        <v>75</v>
      </c>
      <c r="H3021" s="10">
        <v>436350</v>
      </c>
      <c r="I3021" s="10">
        <v>329775</v>
      </c>
      <c r="J3021" s="10">
        <v>123450</v>
      </c>
      <c r="K3021" s="10">
        <v>447888</v>
      </c>
      <c r="L3021" s="10">
        <v>345615</v>
      </c>
      <c r="M3021" s="10">
        <v>188953</v>
      </c>
      <c r="N3021" s="10">
        <v>1872031</v>
      </c>
    </row>
    <row r="3022" spans="1:14">
      <c r="A3022" s="163">
        <v>422601</v>
      </c>
      <c r="B3022" s="164">
        <v>422601</v>
      </c>
      <c r="C3022" s="353" t="s">
        <v>3919</v>
      </c>
      <c r="D3022" s="353"/>
      <c r="E3022" s="353"/>
      <c r="F3022" s="353"/>
      <c r="G3022" s="164">
        <v>45</v>
      </c>
      <c r="H3022" s="10">
        <v>261810</v>
      </c>
      <c r="I3022" s="10">
        <v>197865</v>
      </c>
      <c r="J3022" s="10">
        <v>0</v>
      </c>
      <c r="K3022" s="10">
        <v>216885</v>
      </c>
      <c r="L3022" s="10">
        <v>176709</v>
      </c>
      <c r="M3022" s="10">
        <v>188953</v>
      </c>
      <c r="N3022" s="10">
        <v>1042222</v>
      </c>
    </row>
    <row r="3023" spans="1:14">
      <c r="A3023" s="163">
        <v>348001</v>
      </c>
      <c r="B3023" s="164">
        <v>348001</v>
      </c>
      <c r="C3023" s="353" t="s">
        <v>3920</v>
      </c>
      <c r="D3023" s="353"/>
      <c r="E3023" s="353"/>
      <c r="F3023" s="353"/>
      <c r="G3023" s="164">
        <v>75</v>
      </c>
      <c r="H3023" s="10">
        <v>436350</v>
      </c>
      <c r="I3023" s="10">
        <v>329775</v>
      </c>
      <c r="J3023" s="10">
        <v>123450</v>
      </c>
      <c r="K3023" s="10">
        <v>447888</v>
      </c>
      <c r="L3023" s="10">
        <v>345615</v>
      </c>
      <c r="M3023" s="10">
        <v>188953</v>
      </c>
      <c r="N3023" s="10">
        <v>1872031</v>
      </c>
    </row>
    <row r="3024" spans="1:14">
      <c r="A3024" s="163">
        <v>441501</v>
      </c>
      <c r="B3024" s="164">
        <v>441501</v>
      </c>
      <c r="C3024" s="353" t="s">
        <v>3921</v>
      </c>
      <c r="D3024" s="353"/>
      <c r="E3024" s="353"/>
      <c r="F3024" s="353"/>
      <c r="G3024" s="164">
        <v>60</v>
      </c>
      <c r="H3024" s="10">
        <v>349080</v>
      </c>
      <c r="I3024" s="10">
        <v>263820</v>
      </c>
      <c r="J3024" s="10">
        <v>98760</v>
      </c>
      <c r="K3024" s="10">
        <v>316617</v>
      </c>
      <c r="L3024" s="10">
        <v>223923</v>
      </c>
      <c r="M3024" s="10">
        <v>188953</v>
      </c>
      <c r="N3024" s="10">
        <v>1441153</v>
      </c>
    </row>
    <row r="3025" spans="1:14">
      <c r="A3025" s="163">
        <v>441502</v>
      </c>
      <c r="B3025" s="164">
        <v>441502</v>
      </c>
      <c r="C3025" s="353" t="s">
        <v>3922</v>
      </c>
      <c r="D3025" s="353"/>
      <c r="E3025" s="353"/>
      <c r="F3025" s="353"/>
      <c r="G3025" s="164">
        <v>60</v>
      </c>
      <c r="H3025" s="10">
        <v>349080</v>
      </c>
      <c r="I3025" s="10">
        <v>263820</v>
      </c>
      <c r="J3025" s="10">
        <v>98760</v>
      </c>
      <c r="K3025" s="10">
        <v>316617</v>
      </c>
      <c r="L3025" s="10">
        <v>223923</v>
      </c>
      <c r="M3025" s="10">
        <v>188953</v>
      </c>
      <c r="N3025" s="10">
        <v>1441153</v>
      </c>
    </row>
    <row r="3026" spans="1:14">
      <c r="A3026" s="163">
        <v>451501</v>
      </c>
      <c r="B3026" s="164">
        <v>451501</v>
      </c>
      <c r="C3026" s="353" t="s">
        <v>3923</v>
      </c>
      <c r="D3026" s="353"/>
      <c r="E3026" s="353"/>
      <c r="F3026" s="353"/>
      <c r="G3026" s="164">
        <v>60</v>
      </c>
      <c r="H3026" s="10">
        <v>349080</v>
      </c>
      <c r="I3026" s="10">
        <v>263820</v>
      </c>
      <c r="J3026" s="10">
        <v>98760</v>
      </c>
      <c r="K3026" s="10">
        <v>316617</v>
      </c>
      <c r="L3026" s="10">
        <v>223923</v>
      </c>
      <c r="M3026" s="10">
        <v>188953</v>
      </c>
      <c r="N3026" s="10">
        <v>1441153</v>
      </c>
    </row>
    <row r="3027" spans="1:14">
      <c r="A3027" s="163">
        <v>451502</v>
      </c>
      <c r="B3027" s="164">
        <v>451502</v>
      </c>
      <c r="C3027" s="353" t="s">
        <v>3924</v>
      </c>
      <c r="D3027" s="353"/>
      <c r="E3027" s="353"/>
      <c r="F3027" s="353"/>
      <c r="G3027" s="164">
        <v>60</v>
      </c>
      <c r="H3027" s="10">
        <v>349080</v>
      </c>
      <c r="I3027" s="10">
        <v>263820</v>
      </c>
      <c r="J3027" s="10">
        <v>98760</v>
      </c>
      <c r="K3027" s="10">
        <v>316617</v>
      </c>
      <c r="L3027" s="10">
        <v>223923</v>
      </c>
      <c r="M3027" s="10">
        <v>188953</v>
      </c>
      <c r="N3027" s="10">
        <v>1441153</v>
      </c>
    </row>
    <row r="3028" spans="1:14">
      <c r="A3028" s="163">
        <v>452601</v>
      </c>
      <c r="B3028" s="164">
        <v>452601</v>
      </c>
      <c r="C3028" s="353" t="s">
        <v>3925</v>
      </c>
      <c r="D3028" s="353"/>
      <c r="E3028" s="353"/>
      <c r="F3028" s="353"/>
      <c r="G3028" s="164">
        <v>65</v>
      </c>
      <c r="H3028" s="10">
        <v>378170</v>
      </c>
      <c r="I3028" s="10">
        <v>285805</v>
      </c>
      <c r="J3028" s="10">
        <v>106990</v>
      </c>
      <c r="K3028" s="10">
        <v>376467</v>
      </c>
      <c r="L3028" s="10">
        <v>321066</v>
      </c>
      <c r="M3028" s="10">
        <v>188953</v>
      </c>
      <c r="N3028" s="10">
        <v>1657451</v>
      </c>
    </row>
    <row r="3029" spans="1:14">
      <c r="A3029" s="163">
        <v>452602</v>
      </c>
      <c r="B3029" s="164">
        <v>452602</v>
      </c>
      <c r="C3029" s="353" t="s">
        <v>3926</v>
      </c>
      <c r="D3029" s="353"/>
      <c r="E3029" s="353"/>
      <c r="F3029" s="353"/>
      <c r="G3029" s="164">
        <v>65</v>
      </c>
      <c r="H3029" s="10">
        <v>378170</v>
      </c>
      <c r="I3029" s="10">
        <v>285805</v>
      </c>
      <c r="J3029" s="10">
        <v>106990</v>
      </c>
      <c r="K3029" s="10">
        <v>376467</v>
      </c>
      <c r="L3029" s="10">
        <v>321066</v>
      </c>
      <c r="M3029" s="10">
        <v>188953</v>
      </c>
      <c r="N3029" s="10">
        <v>1657451</v>
      </c>
    </row>
    <row r="3030" spans="1:14">
      <c r="A3030" s="163">
        <v>482501</v>
      </c>
      <c r="B3030" s="164">
        <v>482501</v>
      </c>
      <c r="C3030" s="353" t="s">
        <v>3927</v>
      </c>
      <c r="D3030" s="353"/>
      <c r="E3030" s="353"/>
      <c r="F3030" s="353"/>
      <c r="G3030" s="164">
        <v>45</v>
      </c>
      <c r="H3030" s="10">
        <v>261810</v>
      </c>
      <c r="I3030" s="10">
        <v>197865</v>
      </c>
      <c r="J3030" s="10">
        <v>0</v>
      </c>
      <c r="K3030" s="10">
        <v>216885</v>
      </c>
      <c r="L3030" s="10">
        <v>176709</v>
      </c>
      <c r="M3030" s="10">
        <v>188953</v>
      </c>
      <c r="N3030" s="10">
        <v>1042222</v>
      </c>
    </row>
    <row r="3031" spans="1:14">
      <c r="A3031" s="163">
        <v>482601</v>
      </c>
      <c r="B3031" s="164">
        <v>482601</v>
      </c>
      <c r="C3031" s="353" t="s">
        <v>3928</v>
      </c>
      <c r="D3031" s="353"/>
      <c r="E3031" s="353"/>
      <c r="F3031" s="353"/>
      <c r="G3031" s="164">
        <v>45</v>
      </c>
      <c r="H3031" s="10">
        <v>261810</v>
      </c>
      <c r="I3031" s="10">
        <v>197865</v>
      </c>
      <c r="J3031" s="10">
        <v>0</v>
      </c>
      <c r="K3031" s="10">
        <v>216885</v>
      </c>
      <c r="L3031" s="10">
        <v>176709</v>
      </c>
      <c r="M3031" s="10">
        <v>188953</v>
      </c>
      <c r="N3031" s="10">
        <v>1042222</v>
      </c>
    </row>
    <row r="3032" spans="1:14">
      <c r="A3032" s="163">
        <v>542302</v>
      </c>
      <c r="B3032" s="164">
        <v>542302</v>
      </c>
      <c r="C3032" s="353" t="s">
        <v>3929</v>
      </c>
      <c r="D3032" s="353"/>
      <c r="E3032" s="353"/>
      <c r="F3032" s="353"/>
      <c r="G3032" s="164">
        <v>55</v>
      </c>
      <c r="H3032" s="10">
        <v>319990</v>
      </c>
      <c r="I3032" s="10">
        <v>241835</v>
      </c>
      <c r="J3032" s="10">
        <v>90530</v>
      </c>
      <c r="K3032" s="10">
        <v>316617</v>
      </c>
      <c r="L3032" s="10">
        <v>223923</v>
      </c>
      <c r="M3032" s="10">
        <v>188953</v>
      </c>
      <c r="N3032" s="10">
        <v>1381848</v>
      </c>
    </row>
    <row r="3033" spans="1:14">
      <c r="A3033" s="163">
        <v>542303</v>
      </c>
      <c r="B3033" s="164">
        <v>542303</v>
      </c>
      <c r="C3033" s="353" t="s">
        <v>3930</v>
      </c>
      <c r="D3033" s="353"/>
      <c r="E3033" s="353"/>
      <c r="F3033" s="353"/>
      <c r="G3033" s="164">
        <v>55</v>
      </c>
      <c r="H3033" s="10">
        <v>319990</v>
      </c>
      <c r="I3033" s="10">
        <v>241835</v>
      </c>
      <c r="J3033" s="10">
        <v>90530</v>
      </c>
      <c r="K3033" s="10">
        <v>316617</v>
      </c>
      <c r="L3033" s="10">
        <v>223923</v>
      </c>
      <c r="M3033" s="10">
        <v>188953</v>
      </c>
      <c r="N3033" s="10">
        <v>1381848</v>
      </c>
    </row>
    <row r="3034" spans="1:14">
      <c r="A3034" s="163">
        <v>542304</v>
      </c>
      <c r="B3034" s="164">
        <v>542304</v>
      </c>
      <c r="C3034" s="353" t="s">
        <v>3931</v>
      </c>
      <c r="D3034" s="353"/>
      <c r="E3034" s="353"/>
      <c r="F3034" s="353"/>
      <c r="G3034" s="164">
        <v>55</v>
      </c>
      <c r="H3034" s="10">
        <v>319990</v>
      </c>
      <c r="I3034" s="10">
        <v>241835</v>
      </c>
      <c r="J3034" s="10">
        <v>90530</v>
      </c>
      <c r="K3034" s="10">
        <v>316617</v>
      </c>
      <c r="L3034" s="10">
        <v>223923</v>
      </c>
      <c r="M3034" s="10">
        <v>188953</v>
      </c>
      <c r="N3034" s="10">
        <v>1381848</v>
      </c>
    </row>
    <row r="3035" spans="1:14">
      <c r="A3035" s="163">
        <v>542401</v>
      </c>
      <c r="B3035" s="164">
        <v>542401</v>
      </c>
      <c r="C3035" s="353" t="s">
        <v>3932</v>
      </c>
      <c r="D3035" s="353"/>
      <c r="E3035" s="353"/>
      <c r="F3035" s="353"/>
      <c r="G3035" s="164">
        <v>55</v>
      </c>
      <c r="H3035" s="10">
        <v>319990</v>
      </c>
      <c r="I3035" s="10">
        <v>241835</v>
      </c>
      <c r="J3035" s="10">
        <v>90530</v>
      </c>
      <c r="K3035" s="10">
        <v>316617</v>
      </c>
      <c r="L3035" s="10">
        <v>223923</v>
      </c>
      <c r="M3035" s="10">
        <v>188953</v>
      </c>
      <c r="N3035" s="10">
        <v>1381848</v>
      </c>
    </row>
    <row r="3036" spans="1:14">
      <c r="A3036" s="163">
        <v>542403</v>
      </c>
      <c r="B3036" s="164">
        <v>542403</v>
      </c>
      <c r="C3036" s="353" t="s">
        <v>3933</v>
      </c>
      <c r="D3036" s="353"/>
      <c r="E3036" s="353"/>
      <c r="F3036" s="353"/>
      <c r="G3036" s="164">
        <v>66</v>
      </c>
      <c r="H3036" s="10">
        <v>383988</v>
      </c>
      <c r="I3036" s="10">
        <v>290202</v>
      </c>
      <c r="J3036" s="10">
        <v>108636</v>
      </c>
      <c r="K3036" s="10">
        <v>376467</v>
      </c>
      <c r="L3036" s="10">
        <v>321066</v>
      </c>
      <c r="M3036" s="10">
        <v>188953</v>
      </c>
      <c r="N3036" s="10">
        <v>1669312</v>
      </c>
    </row>
    <row r="3037" spans="1:14">
      <c r="A3037" s="163">
        <v>542801</v>
      </c>
      <c r="B3037" s="167">
        <v>542801</v>
      </c>
      <c r="C3037" s="351" t="s">
        <v>3934</v>
      </c>
      <c r="D3037" s="351"/>
      <c r="E3037" s="351"/>
      <c r="F3037" s="351"/>
      <c r="G3037" s="164">
        <v>14</v>
      </c>
      <c r="H3037" s="10">
        <v>81452</v>
      </c>
      <c r="I3037" s="10">
        <v>61558</v>
      </c>
      <c r="J3037" s="10">
        <v>0</v>
      </c>
      <c r="K3037" s="10">
        <v>50277</v>
      </c>
      <c r="L3037" s="10">
        <v>120914</v>
      </c>
      <c r="M3037" s="10">
        <v>188953</v>
      </c>
      <c r="N3037" s="10">
        <v>503154</v>
      </c>
    </row>
    <row r="3038" spans="1:14">
      <c r="A3038" s="163">
        <v>542802</v>
      </c>
      <c r="B3038" s="167">
        <v>542802</v>
      </c>
      <c r="C3038" s="351" t="s">
        <v>3935</v>
      </c>
      <c r="D3038" s="351"/>
      <c r="E3038" s="351"/>
      <c r="F3038" s="351"/>
      <c r="G3038" s="164">
        <v>15</v>
      </c>
      <c r="H3038" s="10">
        <v>87270</v>
      </c>
      <c r="I3038" s="10">
        <v>65955</v>
      </c>
      <c r="J3038" s="10">
        <v>0</v>
      </c>
      <c r="K3038" s="10">
        <v>50277</v>
      </c>
      <c r="L3038" s="10">
        <v>120914</v>
      </c>
      <c r="M3038" s="10">
        <v>188953</v>
      </c>
      <c r="N3038" s="10">
        <v>513369</v>
      </c>
    </row>
    <row r="3039" spans="1:14">
      <c r="A3039" s="163">
        <v>542803</v>
      </c>
      <c r="B3039" s="167">
        <v>542803</v>
      </c>
      <c r="C3039" s="351" t="s">
        <v>3936</v>
      </c>
      <c r="D3039" s="351"/>
      <c r="E3039" s="351"/>
      <c r="F3039" s="351"/>
      <c r="G3039" s="164">
        <v>15</v>
      </c>
      <c r="H3039" s="10">
        <v>87270</v>
      </c>
      <c r="I3039" s="10">
        <v>65955</v>
      </c>
      <c r="J3039" s="10">
        <v>0</v>
      </c>
      <c r="K3039" s="10">
        <v>50277</v>
      </c>
      <c r="L3039" s="10">
        <v>120914</v>
      </c>
      <c r="M3039" s="10">
        <v>188953</v>
      </c>
      <c r="N3039" s="10">
        <v>513369</v>
      </c>
    </row>
    <row r="3040" spans="1:14">
      <c r="A3040" s="163">
        <v>413201</v>
      </c>
      <c r="B3040" s="164">
        <v>413201</v>
      </c>
      <c r="C3040" s="353" t="s">
        <v>3937</v>
      </c>
      <c r="D3040" s="353"/>
      <c r="E3040" s="353"/>
      <c r="F3040" s="353"/>
      <c r="G3040" s="164">
        <v>25</v>
      </c>
      <c r="H3040" s="10">
        <v>145450</v>
      </c>
      <c r="I3040" s="10">
        <v>109925</v>
      </c>
      <c r="J3040" s="10">
        <v>0</v>
      </c>
      <c r="K3040" s="10">
        <v>104490</v>
      </c>
      <c r="L3040" s="10">
        <v>124834</v>
      </c>
      <c r="M3040" s="10">
        <v>188953</v>
      </c>
      <c r="N3040" s="10">
        <v>673652</v>
      </c>
    </row>
    <row r="3041" spans="1:14">
      <c r="A3041" s="163">
        <v>413202</v>
      </c>
      <c r="B3041" s="164">
        <v>413202</v>
      </c>
      <c r="C3041" s="353" t="s">
        <v>3938</v>
      </c>
      <c r="D3041" s="353"/>
      <c r="E3041" s="353"/>
      <c r="F3041" s="353"/>
      <c r="G3041" s="164">
        <v>60</v>
      </c>
      <c r="H3041" s="10">
        <v>349080</v>
      </c>
      <c r="I3041" s="10">
        <v>263820</v>
      </c>
      <c r="J3041" s="10">
        <v>98760</v>
      </c>
      <c r="K3041" s="10">
        <v>316617</v>
      </c>
      <c r="L3041" s="10">
        <v>223923</v>
      </c>
      <c r="M3041" s="10">
        <v>188953</v>
      </c>
      <c r="N3041" s="10">
        <v>1441153</v>
      </c>
    </row>
    <row r="3042" spans="1:14">
      <c r="A3042" s="163">
        <v>501001</v>
      </c>
      <c r="B3042" s="164">
        <v>501001</v>
      </c>
      <c r="C3042" s="353" t="s">
        <v>3939</v>
      </c>
      <c r="D3042" s="353"/>
      <c r="E3042" s="353"/>
      <c r="F3042" s="353"/>
      <c r="G3042" s="164">
        <v>60</v>
      </c>
      <c r="H3042" s="10">
        <v>349080</v>
      </c>
      <c r="I3042" s="10">
        <v>263820</v>
      </c>
      <c r="J3042" s="10">
        <v>98760</v>
      </c>
      <c r="K3042" s="10">
        <v>316617</v>
      </c>
      <c r="L3042" s="10">
        <v>223923</v>
      </c>
      <c r="M3042" s="10">
        <v>188953</v>
      </c>
      <c r="N3042" s="10">
        <v>1441153</v>
      </c>
    </row>
    <row r="3043" spans="1:14">
      <c r="A3043" s="163">
        <v>511701</v>
      </c>
      <c r="B3043" s="164">
        <v>511701</v>
      </c>
      <c r="C3043" s="353" t="s">
        <v>3940</v>
      </c>
      <c r="D3043" s="353"/>
      <c r="E3043" s="353"/>
      <c r="F3043" s="353"/>
      <c r="G3043" s="164">
        <v>60</v>
      </c>
      <c r="H3043" s="10">
        <v>349080</v>
      </c>
      <c r="I3043" s="10">
        <v>263820</v>
      </c>
      <c r="J3043" s="10">
        <v>98760</v>
      </c>
      <c r="K3043" s="10">
        <v>316617</v>
      </c>
      <c r="L3043" s="10">
        <v>223923</v>
      </c>
      <c r="M3043" s="10">
        <v>188953</v>
      </c>
      <c r="N3043" s="10">
        <v>1441153</v>
      </c>
    </row>
    <row r="3044" spans="1:14">
      <c r="A3044" s="163">
        <v>511702</v>
      </c>
      <c r="B3044" s="164">
        <v>511702</v>
      </c>
      <c r="C3044" s="353" t="s">
        <v>3941</v>
      </c>
      <c r="D3044" s="353"/>
      <c r="E3044" s="353"/>
      <c r="F3044" s="353"/>
      <c r="G3044" s="164">
        <v>25</v>
      </c>
      <c r="H3044" s="10">
        <v>145450</v>
      </c>
      <c r="I3044" s="10">
        <v>109925</v>
      </c>
      <c r="J3044" s="10">
        <v>0</v>
      </c>
      <c r="K3044" s="10">
        <v>104490</v>
      </c>
      <c r="L3044" s="10">
        <v>124834</v>
      </c>
      <c r="M3044" s="10">
        <v>188953</v>
      </c>
      <c r="N3044" s="10">
        <v>673652</v>
      </c>
    </row>
    <row r="3045" spans="1:14">
      <c r="A3045" s="163">
        <v>511703</v>
      </c>
      <c r="B3045" s="164">
        <v>511703</v>
      </c>
      <c r="C3045" s="353" t="s">
        <v>3942</v>
      </c>
      <c r="D3045" s="353"/>
      <c r="E3045" s="353"/>
      <c r="F3045" s="353"/>
      <c r="G3045" s="164">
        <v>60</v>
      </c>
      <c r="H3045" s="10">
        <v>349080</v>
      </c>
      <c r="I3045" s="10">
        <v>263820</v>
      </c>
      <c r="J3045" s="10">
        <v>98760</v>
      </c>
      <c r="K3045" s="10">
        <v>316617</v>
      </c>
      <c r="L3045" s="10">
        <v>223923</v>
      </c>
      <c r="M3045" s="10">
        <v>188953</v>
      </c>
      <c r="N3045" s="10">
        <v>1441153</v>
      </c>
    </row>
    <row r="3046" spans="1:14">
      <c r="A3046" s="163">
        <v>71001</v>
      </c>
      <c r="B3046" s="164" t="s">
        <v>3943</v>
      </c>
      <c r="C3046" s="353" t="s">
        <v>3944</v>
      </c>
      <c r="D3046" s="353"/>
      <c r="E3046" s="353"/>
      <c r="F3046" s="353"/>
      <c r="G3046" s="164">
        <v>60</v>
      </c>
      <c r="H3046" s="10">
        <v>349080</v>
      </c>
      <c r="I3046" s="10">
        <v>263820</v>
      </c>
      <c r="J3046" s="10">
        <v>98760</v>
      </c>
      <c r="K3046" s="10">
        <v>316617</v>
      </c>
      <c r="L3046" s="10">
        <v>223923</v>
      </c>
      <c r="M3046" s="10">
        <v>188953</v>
      </c>
      <c r="N3046" s="10">
        <v>1441153</v>
      </c>
    </row>
    <row r="3047" spans="1:14">
      <c r="A3047" s="163">
        <v>71002</v>
      </c>
      <c r="B3047" s="164" t="s">
        <v>3945</v>
      </c>
      <c r="C3047" s="353" t="s">
        <v>3946</v>
      </c>
      <c r="D3047" s="353"/>
      <c r="E3047" s="353"/>
      <c r="F3047" s="353"/>
      <c r="G3047" s="164">
        <v>60</v>
      </c>
      <c r="H3047" s="10">
        <v>349080</v>
      </c>
      <c r="I3047" s="10">
        <v>263820</v>
      </c>
      <c r="J3047" s="10">
        <v>98760</v>
      </c>
      <c r="K3047" s="10">
        <v>316617</v>
      </c>
      <c r="L3047" s="10">
        <v>223923</v>
      </c>
      <c r="M3047" s="10">
        <v>188953</v>
      </c>
      <c r="N3047" s="10">
        <v>1441153</v>
      </c>
    </row>
    <row r="3048" spans="1:14">
      <c r="A3048" s="163">
        <v>71003</v>
      </c>
      <c r="B3048" s="164" t="s">
        <v>3947</v>
      </c>
      <c r="C3048" s="353" t="s">
        <v>3948</v>
      </c>
      <c r="D3048" s="353"/>
      <c r="E3048" s="353"/>
      <c r="F3048" s="353"/>
      <c r="G3048" s="164">
        <v>60</v>
      </c>
      <c r="H3048" s="10">
        <v>349080</v>
      </c>
      <c r="I3048" s="10">
        <v>263820</v>
      </c>
      <c r="J3048" s="10">
        <v>98760</v>
      </c>
      <c r="K3048" s="10">
        <v>316617</v>
      </c>
      <c r="L3048" s="10">
        <v>223923</v>
      </c>
      <c r="M3048" s="10">
        <v>188953</v>
      </c>
      <c r="N3048" s="10">
        <v>1441153</v>
      </c>
    </row>
    <row r="3049" spans="1:14">
      <c r="A3049" s="163">
        <v>552601</v>
      </c>
      <c r="B3049" s="164">
        <v>552601</v>
      </c>
      <c r="C3049" s="353" t="s">
        <v>3949</v>
      </c>
      <c r="D3049" s="353"/>
      <c r="E3049" s="353"/>
      <c r="F3049" s="353"/>
      <c r="G3049" s="164">
        <v>60</v>
      </c>
      <c r="H3049" s="10">
        <v>349080</v>
      </c>
      <c r="I3049" s="10">
        <v>263820</v>
      </c>
      <c r="J3049" s="10">
        <v>98760</v>
      </c>
      <c r="K3049" s="10">
        <v>316617</v>
      </c>
      <c r="L3049" s="10">
        <v>223923</v>
      </c>
      <c r="M3049" s="10">
        <v>188953</v>
      </c>
      <c r="N3049" s="10">
        <v>1441153</v>
      </c>
    </row>
    <row r="3050" spans="1:14">
      <c r="A3050" s="163">
        <v>552602</v>
      </c>
      <c r="B3050" s="164">
        <v>552602</v>
      </c>
      <c r="C3050" s="353" t="s">
        <v>3950</v>
      </c>
      <c r="D3050" s="353"/>
      <c r="E3050" s="353"/>
      <c r="F3050" s="353"/>
      <c r="G3050" s="164">
        <v>60</v>
      </c>
      <c r="H3050" s="10">
        <v>349080</v>
      </c>
      <c r="I3050" s="10">
        <v>263820</v>
      </c>
      <c r="J3050" s="10">
        <v>98760</v>
      </c>
      <c r="K3050" s="10">
        <v>316617</v>
      </c>
      <c r="L3050" s="10">
        <v>223923</v>
      </c>
      <c r="M3050" s="10">
        <v>188953</v>
      </c>
      <c r="N3050" s="10">
        <v>1441153</v>
      </c>
    </row>
    <row r="3051" spans="1:14">
      <c r="A3051" s="163">
        <v>552606</v>
      </c>
      <c r="B3051" s="164">
        <v>552606</v>
      </c>
      <c r="C3051" s="353" t="s">
        <v>3951</v>
      </c>
      <c r="D3051" s="353"/>
      <c r="E3051" s="353"/>
      <c r="F3051" s="353"/>
      <c r="G3051" s="164">
        <v>60</v>
      </c>
      <c r="H3051" s="10">
        <v>349080</v>
      </c>
      <c r="I3051" s="10">
        <v>263820</v>
      </c>
      <c r="J3051" s="10">
        <v>98760</v>
      </c>
      <c r="K3051" s="10">
        <v>316617</v>
      </c>
      <c r="L3051" s="10">
        <v>223923</v>
      </c>
      <c r="M3051" s="10">
        <v>188953</v>
      </c>
      <c r="N3051" s="10">
        <v>1441153</v>
      </c>
    </row>
    <row r="3052" spans="1:14">
      <c r="A3052" s="163">
        <v>552607</v>
      </c>
      <c r="B3052" s="164">
        <v>552607</v>
      </c>
      <c r="C3052" s="353" t="s">
        <v>3952</v>
      </c>
      <c r="D3052" s="353"/>
      <c r="E3052" s="353"/>
      <c r="F3052" s="353"/>
      <c r="G3052" s="164">
        <v>60</v>
      </c>
      <c r="H3052" s="10">
        <v>349080</v>
      </c>
      <c r="I3052" s="10">
        <v>263820</v>
      </c>
      <c r="J3052" s="10">
        <v>98760</v>
      </c>
      <c r="K3052" s="10">
        <v>316617</v>
      </c>
      <c r="L3052" s="10">
        <v>223923</v>
      </c>
      <c r="M3052" s="10">
        <v>188953</v>
      </c>
      <c r="N3052" s="10">
        <v>1441153</v>
      </c>
    </row>
    <row r="3053" spans="1:14">
      <c r="A3053" s="163">
        <v>552608</v>
      </c>
      <c r="B3053" s="164">
        <v>552608</v>
      </c>
      <c r="C3053" s="353" t="s">
        <v>3953</v>
      </c>
      <c r="D3053" s="353"/>
      <c r="E3053" s="353"/>
      <c r="F3053" s="353"/>
      <c r="G3053" s="164">
        <v>60</v>
      </c>
      <c r="H3053" s="10">
        <v>349080</v>
      </c>
      <c r="I3053" s="10">
        <v>263820</v>
      </c>
      <c r="J3053" s="10">
        <v>98760</v>
      </c>
      <c r="K3053" s="10">
        <v>316617</v>
      </c>
      <c r="L3053" s="10">
        <v>223923</v>
      </c>
      <c r="M3053" s="10">
        <v>188953</v>
      </c>
      <c r="N3053" s="10">
        <v>1441153</v>
      </c>
    </row>
    <row r="3054" spans="1:14">
      <c r="A3054" s="163">
        <v>552609</v>
      </c>
      <c r="B3054" s="164">
        <v>552609</v>
      </c>
      <c r="C3054" s="353" t="s">
        <v>3954</v>
      </c>
      <c r="D3054" s="353"/>
      <c r="E3054" s="353"/>
      <c r="F3054" s="353"/>
      <c r="G3054" s="164">
        <v>60</v>
      </c>
      <c r="H3054" s="10">
        <v>349080</v>
      </c>
      <c r="I3054" s="10">
        <v>263820</v>
      </c>
      <c r="J3054" s="10">
        <v>98760</v>
      </c>
      <c r="K3054" s="10">
        <v>316617</v>
      </c>
      <c r="L3054" s="10">
        <v>223923</v>
      </c>
      <c r="M3054" s="10">
        <v>188953</v>
      </c>
      <c r="N3054" s="10">
        <v>1441153</v>
      </c>
    </row>
    <row r="3055" spans="1:14">
      <c r="A3055" s="163">
        <v>563401</v>
      </c>
      <c r="B3055" s="164">
        <v>563401</v>
      </c>
      <c r="C3055" s="353" t="s">
        <v>3955</v>
      </c>
      <c r="D3055" s="353"/>
      <c r="E3055" s="353"/>
      <c r="F3055" s="353"/>
      <c r="G3055" s="164">
        <v>60</v>
      </c>
      <c r="H3055" s="10">
        <v>349080</v>
      </c>
      <c r="I3055" s="10">
        <v>263820</v>
      </c>
      <c r="J3055" s="10">
        <v>98760</v>
      </c>
      <c r="K3055" s="10">
        <v>316617</v>
      </c>
      <c r="L3055" s="10">
        <v>223923</v>
      </c>
      <c r="M3055" s="10">
        <v>188953</v>
      </c>
      <c r="N3055" s="10">
        <v>1441153</v>
      </c>
    </row>
    <row r="3056" spans="1:14">
      <c r="A3056" s="163">
        <v>573401</v>
      </c>
      <c r="B3056" s="164">
        <v>573401</v>
      </c>
      <c r="C3056" s="353" t="s">
        <v>3956</v>
      </c>
      <c r="D3056" s="353"/>
      <c r="E3056" s="353"/>
      <c r="F3056" s="353"/>
      <c r="G3056" s="164">
        <v>60</v>
      </c>
      <c r="H3056" s="10">
        <v>349080</v>
      </c>
      <c r="I3056" s="10">
        <v>263820</v>
      </c>
      <c r="J3056" s="10">
        <v>98760</v>
      </c>
      <c r="K3056" s="10">
        <v>316617</v>
      </c>
      <c r="L3056" s="10">
        <v>223923</v>
      </c>
      <c r="M3056" s="10">
        <v>188953</v>
      </c>
      <c r="N3056" s="10">
        <v>1441153</v>
      </c>
    </row>
    <row r="3057" spans="1:14">
      <c r="A3057" s="163">
        <v>573402</v>
      </c>
      <c r="B3057" s="164">
        <v>573402</v>
      </c>
      <c r="C3057" s="353" t="s">
        <v>3957</v>
      </c>
      <c r="D3057" s="353"/>
      <c r="E3057" s="353"/>
      <c r="F3057" s="353"/>
      <c r="G3057" s="164">
        <v>60</v>
      </c>
      <c r="H3057" s="10">
        <v>349080</v>
      </c>
      <c r="I3057" s="10">
        <v>263820</v>
      </c>
      <c r="J3057" s="10">
        <v>98760</v>
      </c>
      <c r="K3057" s="10">
        <v>316617</v>
      </c>
      <c r="L3057" s="10">
        <v>223923</v>
      </c>
      <c r="M3057" s="10">
        <v>188953</v>
      </c>
      <c r="N3057" s="10">
        <v>1441153</v>
      </c>
    </row>
    <row r="3058" spans="1:14">
      <c r="A3058" s="163">
        <v>573501</v>
      </c>
      <c r="B3058" s="164">
        <v>573501</v>
      </c>
      <c r="C3058" s="353" t="s">
        <v>3958</v>
      </c>
      <c r="D3058" s="353"/>
      <c r="E3058" s="353"/>
      <c r="F3058" s="353"/>
      <c r="G3058" s="164">
        <v>55</v>
      </c>
      <c r="H3058" s="10">
        <v>319990</v>
      </c>
      <c r="I3058" s="10">
        <v>241835</v>
      </c>
      <c r="J3058" s="10">
        <v>90530</v>
      </c>
      <c r="K3058" s="10">
        <v>316617</v>
      </c>
      <c r="L3058" s="10">
        <v>223923</v>
      </c>
      <c r="M3058" s="10">
        <v>188953</v>
      </c>
      <c r="N3058" s="10">
        <v>1381848</v>
      </c>
    </row>
    <row r="3059" spans="1:14">
      <c r="A3059" s="163">
        <v>582301</v>
      </c>
      <c r="B3059" s="164">
        <v>582301</v>
      </c>
      <c r="C3059" s="353" t="s">
        <v>3959</v>
      </c>
      <c r="D3059" s="353"/>
      <c r="E3059" s="353"/>
      <c r="F3059" s="353"/>
      <c r="G3059" s="164">
        <v>45</v>
      </c>
      <c r="H3059" s="10">
        <v>261810</v>
      </c>
      <c r="I3059" s="10">
        <v>197865</v>
      </c>
      <c r="J3059" s="10">
        <v>0</v>
      </c>
      <c r="K3059" s="10">
        <v>216885</v>
      </c>
      <c r="L3059" s="10">
        <v>176709</v>
      </c>
      <c r="M3059" s="10">
        <v>188953</v>
      </c>
      <c r="N3059" s="10">
        <v>1042222</v>
      </c>
    </row>
    <row r="3060" spans="1:14">
      <c r="A3060" s="163">
        <v>582401</v>
      </c>
      <c r="B3060" s="164">
        <v>582401</v>
      </c>
      <c r="C3060" s="353" t="s">
        <v>3960</v>
      </c>
      <c r="D3060" s="353"/>
      <c r="E3060" s="353"/>
      <c r="F3060" s="353"/>
      <c r="G3060" s="164">
        <v>45</v>
      </c>
      <c r="H3060" s="10">
        <v>261810</v>
      </c>
      <c r="I3060" s="10">
        <v>197865</v>
      </c>
      <c r="J3060" s="10">
        <v>0</v>
      </c>
      <c r="K3060" s="10">
        <v>216885</v>
      </c>
      <c r="L3060" s="10">
        <v>176709</v>
      </c>
      <c r="M3060" s="10">
        <v>188953</v>
      </c>
      <c r="N3060" s="10">
        <v>1042222</v>
      </c>
    </row>
    <row r="3061" spans="1:14">
      <c r="A3061" s="163">
        <v>601102</v>
      </c>
      <c r="B3061" s="164">
        <v>601102</v>
      </c>
      <c r="C3061" s="353" t="s">
        <v>3961</v>
      </c>
      <c r="D3061" s="353"/>
      <c r="E3061" s="353"/>
      <c r="F3061" s="353"/>
      <c r="G3061" s="164">
        <v>35</v>
      </c>
      <c r="H3061" s="10">
        <v>203630</v>
      </c>
      <c r="I3061" s="10">
        <v>153895</v>
      </c>
      <c r="J3061" s="10">
        <v>0</v>
      </c>
      <c r="K3061" s="10">
        <v>172669</v>
      </c>
      <c r="L3061" s="10">
        <v>129145</v>
      </c>
      <c r="M3061" s="10">
        <v>188953</v>
      </c>
      <c r="N3061" s="10">
        <v>848292</v>
      </c>
    </row>
    <row r="3062" spans="1:14">
      <c r="A3062" s="163">
        <v>601201</v>
      </c>
      <c r="B3062" s="164">
        <v>601201</v>
      </c>
      <c r="C3062" s="353" t="s">
        <v>3962</v>
      </c>
      <c r="D3062" s="353"/>
      <c r="E3062" s="353"/>
      <c r="F3062" s="353"/>
      <c r="G3062" s="164">
        <v>50</v>
      </c>
      <c r="H3062" s="10">
        <v>290900</v>
      </c>
      <c r="I3062" s="10">
        <v>219850</v>
      </c>
      <c r="J3062" s="10">
        <v>82300</v>
      </c>
      <c r="K3062" s="10">
        <v>216885</v>
      </c>
      <c r="L3062" s="10">
        <v>176709</v>
      </c>
      <c r="M3062" s="10">
        <v>188953</v>
      </c>
      <c r="N3062" s="10">
        <v>1175597</v>
      </c>
    </row>
    <row r="3063" spans="1:14">
      <c r="A3063" s="163">
        <v>601301</v>
      </c>
      <c r="B3063" s="164">
        <v>601301</v>
      </c>
      <c r="C3063" s="353" t="s">
        <v>3963</v>
      </c>
      <c r="D3063" s="353"/>
      <c r="E3063" s="353"/>
      <c r="F3063" s="353"/>
      <c r="G3063" s="164">
        <v>25</v>
      </c>
      <c r="H3063" s="10">
        <v>145450</v>
      </c>
      <c r="I3063" s="10">
        <v>109925</v>
      </c>
      <c r="J3063" s="10">
        <v>0</v>
      </c>
      <c r="K3063" s="10">
        <v>104490</v>
      </c>
      <c r="L3063" s="10">
        <v>124834</v>
      </c>
      <c r="M3063" s="10">
        <v>188953</v>
      </c>
      <c r="N3063" s="10">
        <v>673652</v>
      </c>
    </row>
    <row r="3064" spans="1:14">
      <c r="A3064" s="163">
        <v>601501</v>
      </c>
      <c r="B3064" s="164">
        <v>601501</v>
      </c>
      <c r="C3064" s="353" t="s">
        <v>3964</v>
      </c>
      <c r="D3064" s="353"/>
      <c r="E3064" s="353"/>
      <c r="F3064" s="353"/>
      <c r="G3064" s="164">
        <v>35</v>
      </c>
      <c r="H3064" s="10">
        <v>203630</v>
      </c>
      <c r="I3064" s="10">
        <v>153895</v>
      </c>
      <c r="J3064" s="10">
        <v>0</v>
      </c>
      <c r="K3064" s="10">
        <v>172669</v>
      </c>
      <c r="L3064" s="10">
        <v>129145</v>
      </c>
      <c r="M3064" s="10">
        <v>188953</v>
      </c>
      <c r="N3064" s="10">
        <v>848292</v>
      </c>
    </row>
    <row r="3065" spans="1:14">
      <c r="A3065" s="163">
        <v>601502</v>
      </c>
      <c r="B3065" s="164">
        <v>601502</v>
      </c>
      <c r="C3065" s="353" t="s">
        <v>3965</v>
      </c>
      <c r="D3065" s="353"/>
      <c r="E3065" s="353"/>
      <c r="F3065" s="353"/>
      <c r="G3065" s="164">
        <v>35</v>
      </c>
      <c r="H3065" s="10">
        <v>203630</v>
      </c>
      <c r="I3065" s="10">
        <v>153895</v>
      </c>
      <c r="J3065" s="10">
        <v>0</v>
      </c>
      <c r="K3065" s="10">
        <v>172669</v>
      </c>
      <c r="L3065" s="10">
        <v>129145</v>
      </c>
      <c r="M3065" s="10">
        <v>188953</v>
      </c>
      <c r="N3065" s="10">
        <v>848292</v>
      </c>
    </row>
    <row r="3066" spans="1:14">
      <c r="A3066" s="163">
        <v>607101</v>
      </c>
      <c r="B3066" s="164">
        <v>607101</v>
      </c>
      <c r="C3066" s="353" t="s">
        <v>3966</v>
      </c>
      <c r="D3066" s="353"/>
      <c r="E3066" s="353"/>
      <c r="F3066" s="353"/>
      <c r="G3066" s="164">
        <v>35</v>
      </c>
      <c r="H3066" s="10">
        <v>203630</v>
      </c>
      <c r="I3066" s="10">
        <v>153895</v>
      </c>
      <c r="J3066" s="10">
        <v>0</v>
      </c>
      <c r="K3066" s="10">
        <v>172669</v>
      </c>
      <c r="L3066" s="10">
        <v>129145</v>
      </c>
      <c r="M3066" s="10">
        <v>188953</v>
      </c>
      <c r="N3066" s="10">
        <v>848292</v>
      </c>
    </row>
    <row r="3067" spans="1:14">
      <c r="A3067" s="163">
        <v>611101</v>
      </c>
      <c r="B3067" s="164">
        <v>611101</v>
      </c>
      <c r="C3067" s="353" t="s">
        <v>3967</v>
      </c>
      <c r="D3067" s="353"/>
      <c r="E3067" s="353"/>
      <c r="F3067" s="353"/>
      <c r="G3067" s="164">
        <v>20</v>
      </c>
      <c r="H3067" s="10">
        <v>116360</v>
      </c>
      <c r="I3067" s="10">
        <v>87940</v>
      </c>
      <c r="J3067" s="10">
        <v>0</v>
      </c>
      <c r="K3067" s="10">
        <v>50277</v>
      </c>
      <c r="L3067" s="10">
        <v>120914</v>
      </c>
      <c r="M3067" s="10">
        <v>188953</v>
      </c>
      <c r="N3067" s="10">
        <v>564444</v>
      </c>
    </row>
    <row r="3068" spans="1:14">
      <c r="A3068" s="163">
        <v>611102</v>
      </c>
      <c r="B3068" s="164">
        <v>611102</v>
      </c>
      <c r="C3068" s="353" t="s">
        <v>3968</v>
      </c>
      <c r="D3068" s="353"/>
      <c r="E3068" s="353"/>
      <c r="F3068" s="353"/>
      <c r="G3068" s="164">
        <v>55</v>
      </c>
      <c r="H3068" s="10">
        <v>319990</v>
      </c>
      <c r="I3068" s="10">
        <v>241835</v>
      </c>
      <c r="J3068" s="10">
        <v>90530</v>
      </c>
      <c r="K3068" s="10">
        <v>316617</v>
      </c>
      <c r="L3068" s="10">
        <v>223923</v>
      </c>
      <c r="M3068" s="10">
        <v>188953</v>
      </c>
      <c r="N3068" s="10">
        <v>1381848</v>
      </c>
    </row>
    <row r="3069" spans="1:14">
      <c r="A3069" s="163">
        <v>621101</v>
      </c>
      <c r="B3069" s="164">
        <v>621101</v>
      </c>
      <c r="C3069" s="353" t="s">
        <v>3969</v>
      </c>
      <c r="D3069" s="353"/>
      <c r="E3069" s="353"/>
      <c r="F3069" s="353"/>
      <c r="G3069" s="164">
        <v>25</v>
      </c>
      <c r="H3069" s="10">
        <v>145450</v>
      </c>
      <c r="I3069" s="10">
        <v>109925</v>
      </c>
      <c r="J3069" s="10">
        <v>0</v>
      </c>
      <c r="K3069" s="10">
        <v>104490</v>
      </c>
      <c r="L3069" s="10">
        <v>124834</v>
      </c>
      <c r="M3069" s="10">
        <v>188953</v>
      </c>
      <c r="N3069" s="10">
        <v>673652</v>
      </c>
    </row>
    <row r="3070" spans="1:14">
      <c r="A3070" s="163">
        <v>621201</v>
      </c>
      <c r="B3070" s="164">
        <v>621201</v>
      </c>
      <c r="C3070" s="353" t="s">
        <v>3970</v>
      </c>
      <c r="D3070" s="353"/>
      <c r="E3070" s="353"/>
      <c r="F3070" s="353"/>
      <c r="G3070" s="164">
        <v>55</v>
      </c>
      <c r="H3070" s="10">
        <v>319990</v>
      </c>
      <c r="I3070" s="10">
        <v>241835</v>
      </c>
      <c r="J3070" s="10">
        <v>90530</v>
      </c>
      <c r="K3070" s="10">
        <v>316617</v>
      </c>
      <c r="L3070" s="10">
        <v>223923</v>
      </c>
      <c r="M3070" s="10">
        <v>188953</v>
      </c>
      <c r="N3070" s="10">
        <v>1381848</v>
      </c>
    </row>
    <row r="3071" spans="1:14">
      <c r="A3071" s="163">
        <v>630101</v>
      </c>
      <c r="B3071" s="164">
        <v>630101</v>
      </c>
      <c r="C3071" s="353" t="s">
        <v>3971</v>
      </c>
      <c r="D3071" s="353"/>
      <c r="E3071" s="353"/>
      <c r="F3071" s="353"/>
      <c r="G3071" s="164">
        <v>45</v>
      </c>
      <c r="H3071" s="10">
        <v>261810</v>
      </c>
      <c r="I3071" s="10">
        <v>197865</v>
      </c>
      <c r="J3071" s="10">
        <v>0</v>
      </c>
      <c r="K3071" s="10">
        <v>216885</v>
      </c>
      <c r="L3071" s="10">
        <v>176709</v>
      </c>
      <c r="M3071" s="10">
        <v>188953</v>
      </c>
      <c r="N3071" s="10">
        <v>1042222</v>
      </c>
    </row>
    <row r="3072" spans="1:14">
      <c r="A3072" s="163">
        <v>630201</v>
      </c>
      <c r="B3072" s="164">
        <v>630201</v>
      </c>
      <c r="C3072" s="353" t="s">
        <v>3972</v>
      </c>
      <c r="D3072" s="353"/>
      <c r="E3072" s="353"/>
      <c r="F3072" s="353"/>
      <c r="G3072" s="164">
        <v>55</v>
      </c>
      <c r="H3072" s="10">
        <v>319990</v>
      </c>
      <c r="I3072" s="10">
        <v>241835</v>
      </c>
      <c r="J3072" s="10">
        <v>90530</v>
      </c>
      <c r="K3072" s="10">
        <v>316617</v>
      </c>
      <c r="L3072" s="10">
        <v>223923</v>
      </c>
      <c r="M3072" s="10">
        <v>188953</v>
      </c>
      <c r="N3072" s="10">
        <v>1381848</v>
      </c>
    </row>
    <row r="3073" spans="1:14">
      <c r="A3073" s="163">
        <v>630301</v>
      </c>
      <c r="B3073" s="164">
        <v>630301</v>
      </c>
      <c r="C3073" s="353" t="s">
        <v>3973</v>
      </c>
      <c r="D3073" s="353"/>
      <c r="E3073" s="353"/>
      <c r="F3073" s="353"/>
      <c r="G3073" s="164">
        <v>45</v>
      </c>
      <c r="H3073" s="10">
        <v>261810</v>
      </c>
      <c r="I3073" s="10">
        <v>197865</v>
      </c>
      <c r="J3073" s="10">
        <v>0</v>
      </c>
      <c r="K3073" s="10">
        <v>216885</v>
      </c>
      <c r="L3073" s="10">
        <v>176709</v>
      </c>
      <c r="M3073" s="10">
        <v>188953</v>
      </c>
      <c r="N3073" s="10">
        <v>1042222</v>
      </c>
    </row>
    <row r="3074" spans="1:14">
      <c r="A3074" s="163">
        <v>641101</v>
      </c>
      <c r="B3074" s="164">
        <v>641101</v>
      </c>
      <c r="C3074" s="353" t="s">
        <v>3974</v>
      </c>
      <c r="D3074" s="353"/>
      <c r="E3074" s="353"/>
      <c r="F3074" s="353"/>
      <c r="G3074" s="164">
        <v>25</v>
      </c>
      <c r="H3074" s="10">
        <v>145450</v>
      </c>
      <c r="I3074" s="10">
        <v>109925</v>
      </c>
      <c r="J3074" s="10">
        <v>0</v>
      </c>
      <c r="K3074" s="10">
        <v>104490</v>
      </c>
      <c r="L3074" s="10">
        <v>124834</v>
      </c>
      <c r="M3074" s="10">
        <v>188953</v>
      </c>
      <c r="N3074" s="10">
        <v>673652</v>
      </c>
    </row>
    <row r="3075" spans="1:14">
      <c r="A3075" s="163">
        <v>702401</v>
      </c>
      <c r="B3075" s="164">
        <v>702401</v>
      </c>
      <c r="C3075" s="353" t="s">
        <v>3975</v>
      </c>
      <c r="D3075" s="353"/>
      <c r="E3075" s="353"/>
      <c r="F3075" s="353"/>
      <c r="G3075" s="164">
        <v>20</v>
      </c>
      <c r="H3075" s="10">
        <v>116360</v>
      </c>
      <c r="I3075" s="10">
        <v>87940</v>
      </c>
      <c r="J3075" s="10">
        <v>0</v>
      </c>
      <c r="K3075" s="10">
        <v>50277</v>
      </c>
      <c r="L3075" s="10">
        <v>120914</v>
      </c>
      <c r="M3075" s="10">
        <v>188953</v>
      </c>
      <c r="N3075" s="10">
        <v>564444</v>
      </c>
    </row>
    <row r="3076" spans="1:14">
      <c r="A3076" s="163">
        <v>711110</v>
      </c>
      <c r="B3076" s="164">
        <v>711110</v>
      </c>
      <c r="C3076" s="353" t="s">
        <v>3976</v>
      </c>
      <c r="D3076" s="353"/>
      <c r="E3076" s="353"/>
      <c r="F3076" s="353"/>
      <c r="G3076" s="164">
        <v>20</v>
      </c>
      <c r="H3076" s="10">
        <v>116360</v>
      </c>
      <c r="I3076" s="10">
        <v>87940</v>
      </c>
      <c r="J3076" s="10">
        <v>0</v>
      </c>
      <c r="K3076" s="10">
        <v>50277</v>
      </c>
      <c r="L3076" s="10">
        <v>120914</v>
      </c>
      <c r="M3076" s="10">
        <v>188953</v>
      </c>
      <c r="N3076" s="10">
        <v>564444</v>
      </c>
    </row>
    <row r="3077" spans="1:14">
      <c r="A3077" s="163">
        <v>711301</v>
      </c>
      <c r="B3077" s="164">
        <v>711301</v>
      </c>
      <c r="C3077" s="353" t="s">
        <v>3977</v>
      </c>
      <c r="D3077" s="353"/>
      <c r="E3077" s="353"/>
      <c r="F3077" s="353"/>
      <c r="G3077" s="164">
        <v>20</v>
      </c>
      <c r="H3077" s="10">
        <v>116360</v>
      </c>
      <c r="I3077" s="10">
        <v>87940</v>
      </c>
      <c r="J3077" s="10">
        <v>0</v>
      </c>
      <c r="K3077" s="10">
        <v>50277</v>
      </c>
      <c r="L3077" s="10">
        <v>120914</v>
      </c>
      <c r="M3077" s="10">
        <v>188953</v>
      </c>
      <c r="N3077" s="10">
        <v>564444</v>
      </c>
    </row>
    <row r="3078" spans="1:14">
      <c r="A3078" s="163">
        <v>651201</v>
      </c>
      <c r="B3078" s="164">
        <v>651201</v>
      </c>
      <c r="C3078" s="353" t="s">
        <v>3978</v>
      </c>
      <c r="D3078" s="353"/>
      <c r="E3078" s="353"/>
      <c r="F3078" s="353"/>
      <c r="G3078" s="164">
        <v>60</v>
      </c>
      <c r="H3078" s="10">
        <v>349080</v>
      </c>
      <c r="I3078" s="10">
        <v>263820</v>
      </c>
      <c r="J3078" s="10">
        <v>98760</v>
      </c>
      <c r="K3078" s="10">
        <v>316617</v>
      </c>
      <c r="L3078" s="10">
        <v>223923</v>
      </c>
      <c r="M3078" s="10">
        <v>188953</v>
      </c>
      <c r="N3078" s="10">
        <v>1441153</v>
      </c>
    </row>
    <row r="3079" spans="1:14">
      <c r="A3079" s="163">
        <v>661110</v>
      </c>
      <c r="B3079" s="164">
        <v>661110</v>
      </c>
      <c r="C3079" s="353" t="s">
        <v>3979</v>
      </c>
      <c r="D3079" s="353"/>
      <c r="E3079" s="353"/>
      <c r="F3079" s="353"/>
      <c r="G3079" s="164">
        <v>60</v>
      </c>
      <c r="H3079" s="10">
        <v>349080</v>
      </c>
      <c r="I3079" s="10">
        <v>263820</v>
      </c>
      <c r="J3079" s="10">
        <v>98760</v>
      </c>
      <c r="K3079" s="10">
        <v>316617</v>
      </c>
      <c r="L3079" s="10">
        <v>223923</v>
      </c>
      <c r="M3079" s="10">
        <v>188953</v>
      </c>
      <c r="N3079" s="10">
        <v>1441153</v>
      </c>
    </row>
    <row r="3080" spans="1:14">
      <c r="A3080" s="163">
        <v>671201</v>
      </c>
      <c r="B3080" s="164">
        <v>671201</v>
      </c>
      <c r="C3080" s="353" t="s">
        <v>3980</v>
      </c>
      <c r="D3080" s="353"/>
      <c r="E3080" s="353"/>
      <c r="F3080" s="353"/>
      <c r="G3080" s="164">
        <v>25</v>
      </c>
      <c r="H3080" s="10">
        <v>145450</v>
      </c>
      <c r="I3080" s="10">
        <v>109925</v>
      </c>
      <c r="J3080" s="10">
        <v>0</v>
      </c>
      <c r="K3080" s="10">
        <v>104490</v>
      </c>
      <c r="L3080" s="10">
        <v>124834</v>
      </c>
      <c r="M3080" s="10">
        <v>188953</v>
      </c>
      <c r="N3080" s="10">
        <v>673652</v>
      </c>
    </row>
    <row r="3081" spans="1:14">
      <c r="A3081" s="163">
        <v>671202</v>
      </c>
      <c r="B3081" s="164">
        <v>671202</v>
      </c>
      <c r="C3081" s="353" t="s">
        <v>3981</v>
      </c>
      <c r="D3081" s="353"/>
      <c r="E3081" s="353"/>
      <c r="F3081" s="353"/>
      <c r="G3081" s="164">
        <v>25</v>
      </c>
      <c r="H3081" s="10">
        <v>145450</v>
      </c>
      <c r="I3081" s="10">
        <v>109925</v>
      </c>
      <c r="J3081" s="10">
        <v>0</v>
      </c>
      <c r="K3081" s="10">
        <v>104490</v>
      </c>
      <c r="L3081" s="10">
        <v>124834</v>
      </c>
      <c r="M3081" s="10">
        <v>188953</v>
      </c>
      <c r="N3081" s="10">
        <v>673652</v>
      </c>
    </row>
    <row r="3082" spans="1:14">
      <c r="A3082" s="163">
        <v>681101</v>
      </c>
      <c r="B3082" s="164">
        <v>681101</v>
      </c>
      <c r="C3082" s="353" t="s">
        <v>3982</v>
      </c>
      <c r="D3082" s="353"/>
      <c r="E3082" s="353"/>
      <c r="F3082" s="353"/>
      <c r="G3082" s="164">
        <v>60</v>
      </c>
      <c r="H3082" s="10">
        <v>349080</v>
      </c>
      <c r="I3082" s="10">
        <v>263820</v>
      </c>
      <c r="J3082" s="10">
        <v>98760</v>
      </c>
      <c r="K3082" s="10">
        <v>316617</v>
      </c>
      <c r="L3082" s="10">
        <v>223923</v>
      </c>
      <c r="M3082" s="10">
        <v>188953</v>
      </c>
      <c r="N3082" s="10">
        <v>1441153</v>
      </c>
    </row>
    <row r="3083" spans="1:14">
      <c r="A3083" s="163">
        <v>964901</v>
      </c>
      <c r="B3083" s="164">
        <v>964901</v>
      </c>
      <c r="C3083" s="353" t="s">
        <v>3983</v>
      </c>
      <c r="D3083" s="353"/>
      <c r="E3083" s="353"/>
      <c r="F3083" s="353"/>
      <c r="G3083" s="164">
        <v>13</v>
      </c>
      <c r="H3083" s="10">
        <v>75634</v>
      </c>
      <c r="I3083" s="10">
        <v>57161</v>
      </c>
      <c r="J3083" s="10">
        <v>0</v>
      </c>
      <c r="K3083" s="10">
        <v>50277</v>
      </c>
      <c r="L3083" s="10">
        <v>120914</v>
      </c>
      <c r="M3083" s="10">
        <v>188953</v>
      </c>
      <c r="N3083" s="10">
        <v>492939</v>
      </c>
    </row>
    <row r="3084" spans="1:14">
      <c r="A3084" s="163">
        <v>382101</v>
      </c>
      <c r="B3084" s="164">
        <v>382101</v>
      </c>
      <c r="C3084" s="353" t="s">
        <v>3984</v>
      </c>
      <c r="D3084" s="353"/>
      <c r="E3084" s="353"/>
      <c r="F3084" s="353"/>
      <c r="G3084" s="164">
        <v>25</v>
      </c>
      <c r="H3084" s="10">
        <v>145450</v>
      </c>
      <c r="I3084" s="10">
        <v>109925</v>
      </c>
      <c r="J3084" s="10">
        <v>0</v>
      </c>
      <c r="K3084" s="10">
        <v>104490</v>
      </c>
      <c r="L3084" s="10">
        <v>124834</v>
      </c>
      <c r="M3084" s="10">
        <v>188953</v>
      </c>
      <c r="N3084" s="10">
        <v>673652</v>
      </c>
    </row>
    <row r="3085" spans="1:14">
      <c r="A3085" s="163">
        <v>382102</v>
      </c>
      <c r="B3085" s="164">
        <v>382102</v>
      </c>
      <c r="C3085" s="353" t="s">
        <v>3985</v>
      </c>
      <c r="D3085" s="353"/>
      <c r="E3085" s="353"/>
      <c r="F3085" s="353"/>
      <c r="G3085" s="164">
        <v>55</v>
      </c>
      <c r="H3085" s="10">
        <v>319990</v>
      </c>
      <c r="I3085" s="10">
        <v>241835</v>
      </c>
      <c r="J3085" s="10">
        <v>90530</v>
      </c>
      <c r="K3085" s="10">
        <v>316617</v>
      </c>
      <c r="L3085" s="10">
        <v>223923</v>
      </c>
      <c r="M3085" s="10">
        <v>188953</v>
      </c>
      <c r="N3085" s="10">
        <v>1381848</v>
      </c>
    </row>
    <row r="3086" spans="1:14">
      <c r="A3086" s="163">
        <v>401101</v>
      </c>
      <c r="B3086" s="164">
        <v>401101</v>
      </c>
      <c r="C3086" s="353" t="s">
        <v>3986</v>
      </c>
      <c r="D3086" s="353"/>
      <c r="E3086" s="353"/>
      <c r="F3086" s="353"/>
      <c r="G3086" s="164">
        <v>25</v>
      </c>
      <c r="H3086" s="10">
        <v>145450</v>
      </c>
      <c r="I3086" s="10">
        <v>109925</v>
      </c>
      <c r="J3086" s="10">
        <v>0</v>
      </c>
      <c r="K3086" s="10">
        <v>104490</v>
      </c>
      <c r="L3086" s="10">
        <v>124834</v>
      </c>
      <c r="M3086" s="10">
        <v>188953</v>
      </c>
      <c r="N3086" s="10">
        <v>673652</v>
      </c>
    </row>
    <row r="3087" spans="1:14">
      <c r="A3087" s="163">
        <v>401102</v>
      </c>
      <c r="B3087" s="164">
        <v>401102</v>
      </c>
      <c r="C3087" s="353" t="s">
        <v>3987</v>
      </c>
      <c r="D3087" s="353"/>
      <c r="E3087" s="353"/>
      <c r="F3087" s="353"/>
      <c r="G3087" s="164">
        <v>55</v>
      </c>
      <c r="H3087" s="10">
        <v>319990</v>
      </c>
      <c r="I3087" s="10">
        <v>241835</v>
      </c>
      <c r="J3087" s="10">
        <v>90530</v>
      </c>
      <c r="K3087" s="10">
        <v>316617</v>
      </c>
      <c r="L3087" s="10">
        <v>223923</v>
      </c>
      <c r="M3087" s="10">
        <v>188953</v>
      </c>
      <c r="N3087" s="10">
        <v>1381848</v>
      </c>
    </row>
    <row r="3088" spans="1:14">
      <c r="A3088" s="163">
        <v>402101</v>
      </c>
      <c r="B3088" s="164">
        <v>402101</v>
      </c>
      <c r="C3088" s="353" t="s">
        <v>3988</v>
      </c>
      <c r="D3088" s="353"/>
      <c r="E3088" s="353"/>
      <c r="F3088" s="353"/>
      <c r="G3088" s="164">
        <v>55</v>
      </c>
      <c r="H3088" s="10">
        <v>319990</v>
      </c>
      <c r="I3088" s="10">
        <v>241835</v>
      </c>
      <c r="J3088" s="10">
        <v>90530</v>
      </c>
      <c r="K3088" s="10">
        <v>316617</v>
      </c>
      <c r="L3088" s="10">
        <v>223923</v>
      </c>
      <c r="M3088" s="10">
        <v>188953</v>
      </c>
      <c r="N3088" s="10">
        <v>1381848</v>
      </c>
    </row>
    <row r="3089" spans="1:14">
      <c r="A3089" s="163">
        <v>402102</v>
      </c>
      <c r="B3089" s="164">
        <v>402102</v>
      </c>
      <c r="C3089" s="353" t="s">
        <v>3989</v>
      </c>
      <c r="D3089" s="353"/>
      <c r="E3089" s="353"/>
      <c r="F3089" s="353"/>
      <c r="G3089" s="164">
        <v>55</v>
      </c>
      <c r="H3089" s="10">
        <v>319990</v>
      </c>
      <c r="I3089" s="10">
        <v>241835</v>
      </c>
      <c r="J3089" s="10">
        <v>90530</v>
      </c>
      <c r="K3089" s="10">
        <v>316617</v>
      </c>
      <c r="L3089" s="10">
        <v>223923</v>
      </c>
      <c r="M3089" s="10">
        <v>188953</v>
      </c>
      <c r="N3089" s="10">
        <v>1381848</v>
      </c>
    </row>
    <row r="3090" spans="1:14">
      <c r="A3090" s="163">
        <v>402201</v>
      </c>
      <c r="B3090" s="164">
        <v>402201</v>
      </c>
      <c r="C3090" s="353" t="s">
        <v>3990</v>
      </c>
      <c r="D3090" s="353"/>
      <c r="E3090" s="353"/>
      <c r="F3090" s="353"/>
      <c r="G3090" s="164">
        <v>55</v>
      </c>
      <c r="H3090" s="10">
        <v>319990</v>
      </c>
      <c r="I3090" s="10">
        <v>241835</v>
      </c>
      <c r="J3090" s="10">
        <v>90530</v>
      </c>
      <c r="K3090" s="10">
        <v>316617</v>
      </c>
      <c r="L3090" s="10">
        <v>223923</v>
      </c>
      <c r="M3090" s="10">
        <v>188953</v>
      </c>
      <c r="N3090" s="10">
        <v>1381848</v>
      </c>
    </row>
    <row r="3091" spans="1:14">
      <c r="A3091" s="163">
        <v>11101</v>
      </c>
      <c r="B3091" s="164" t="s">
        <v>3991</v>
      </c>
      <c r="C3091" s="353" t="s">
        <v>3992</v>
      </c>
      <c r="D3091" s="353"/>
      <c r="E3091" s="353"/>
      <c r="F3091" s="353"/>
      <c r="G3091" s="164">
        <v>25</v>
      </c>
      <c r="H3091" s="10">
        <v>145450</v>
      </c>
      <c r="I3091" s="10">
        <v>109925</v>
      </c>
      <c r="J3091" s="10">
        <v>0</v>
      </c>
      <c r="K3091" s="10">
        <v>104490</v>
      </c>
      <c r="L3091" s="10">
        <v>124834</v>
      </c>
      <c r="M3091" s="10">
        <v>188953</v>
      </c>
      <c r="N3091" s="10">
        <v>673652</v>
      </c>
    </row>
    <row r="3092" spans="1:14">
      <c r="A3092" s="163">
        <v>413101</v>
      </c>
      <c r="B3092" s="164">
        <v>413101</v>
      </c>
      <c r="C3092" s="353" t="s">
        <v>3993</v>
      </c>
      <c r="D3092" s="353"/>
      <c r="E3092" s="353"/>
      <c r="F3092" s="353"/>
      <c r="G3092" s="164">
        <v>30</v>
      </c>
      <c r="H3092" s="10">
        <v>174540</v>
      </c>
      <c r="I3092" s="10">
        <v>131910</v>
      </c>
      <c r="J3092" s="10">
        <v>0</v>
      </c>
      <c r="K3092" s="10">
        <v>104490</v>
      </c>
      <c r="L3092" s="10">
        <v>124834</v>
      </c>
      <c r="M3092" s="10">
        <v>188953</v>
      </c>
      <c r="N3092" s="10">
        <v>724727</v>
      </c>
    </row>
    <row r="3093" spans="1:14">
      <c r="A3093" s="163">
        <v>419101</v>
      </c>
      <c r="B3093" s="164">
        <v>419101</v>
      </c>
      <c r="C3093" s="353" t="s">
        <v>3994</v>
      </c>
      <c r="D3093" s="353"/>
      <c r="E3093" s="353"/>
      <c r="F3093" s="353"/>
      <c r="G3093" s="164">
        <v>30</v>
      </c>
      <c r="H3093" s="10">
        <v>174540</v>
      </c>
      <c r="I3093" s="10">
        <v>131910</v>
      </c>
      <c r="J3093" s="10">
        <v>0</v>
      </c>
      <c r="K3093" s="10">
        <v>104490</v>
      </c>
      <c r="L3093" s="10">
        <v>124834</v>
      </c>
      <c r="M3093" s="10">
        <v>188953</v>
      </c>
      <c r="N3093" s="10">
        <v>724727</v>
      </c>
    </row>
    <row r="3094" spans="1:14">
      <c r="A3094" s="163">
        <v>761101</v>
      </c>
      <c r="B3094" s="164">
        <v>761101</v>
      </c>
      <c r="C3094" s="353" t="s">
        <v>3995</v>
      </c>
      <c r="D3094" s="353"/>
      <c r="E3094" s="353"/>
      <c r="F3094" s="353"/>
      <c r="G3094" s="164">
        <v>25</v>
      </c>
      <c r="H3094" s="10">
        <v>145450</v>
      </c>
      <c r="I3094" s="10">
        <v>109925</v>
      </c>
      <c r="J3094" s="10">
        <v>0</v>
      </c>
      <c r="K3094" s="10">
        <v>104490</v>
      </c>
      <c r="L3094" s="10">
        <v>124834</v>
      </c>
      <c r="M3094" s="10">
        <v>188953</v>
      </c>
      <c r="N3094" s="10">
        <v>673652</v>
      </c>
    </row>
    <row r="3095" spans="1:14">
      <c r="A3095" s="163">
        <v>761102</v>
      </c>
      <c r="B3095" s="164">
        <v>761102</v>
      </c>
      <c r="C3095" s="353" t="s">
        <v>3996</v>
      </c>
      <c r="D3095" s="353"/>
      <c r="E3095" s="353"/>
      <c r="F3095" s="353"/>
      <c r="G3095" s="164">
        <v>25</v>
      </c>
      <c r="H3095" s="10">
        <v>145450</v>
      </c>
      <c r="I3095" s="10">
        <v>109925</v>
      </c>
      <c r="J3095" s="10">
        <v>0</v>
      </c>
      <c r="K3095" s="10">
        <v>104490</v>
      </c>
      <c r="L3095" s="10">
        <v>124834</v>
      </c>
      <c r="M3095" s="10">
        <v>188953</v>
      </c>
      <c r="N3095" s="10">
        <v>673652</v>
      </c>
    </row>
    <row r="3096" spans="1:14">
      <c r="A3096" s="163">
        <v>774001</v>
      </c>
      <c r="B3096" s="164">
        <v>774001</v>
      </c>
      <c r="C3096" s="353" t="s">
        <v>3997</v>
      </c>
      <c r="D3096" s="353"/>
      <c r="E3096" s="353"/>
      <c r="F3096" s="353"/>
      <c r="G3096" s="164">
        <v>34</v>
      </c>
      <c r="H3096" s="10">
        <v>197812</v>
      </c>
      <c r="I3096" s="10">
        <v>149498</v>
      </c>
      <c r="J3096" s="10">
        <v>0</v>
      </c>
      <c r="K3096" s="10">
        <v>172669</v>
      </c>
      <c r="L3096" s="10">
        <v>129145</v>
      </c>
      <c r="M3096" s="10">
        <v>188953</v>
      </c>
      <c r="N3096" s="10">
        <v>838077</v>
      </c>
    </row>
    <row r="3097" spans="1:14">
      <c r="A3097" s="163">
        <v>774002</v>
      </c>
      <c r="B3097" s="164">
        <v>774002</v>
      </c>
      <c r="C3097" s="353" t="s">
        <v>3998</v>
      </c>
      <c r="D3097" s="353"/>
      <c r="E3097" s="353"/>
      <c r="F3097" s="353"/>
      <c r="G3097" s="164">
        <v>34</v>
      </c>
      <c r="H3097" s="10">
        <v>197812</v>
      </c>
      <c r="I3097" s="10">
        <v>149498</v>
      </c>
      <c r="J3097" s="10">
        <v>0</v>
      </c>
      <c r="K3097" s="10">
        <v>172669</v>
      </c>
      <c r="L3097" s="10">
        <v>129145</v>
      </c>
      <c r="M3097" s="10">
        <v>188953</v>
      </c>
      <c r="N3097" s="10">
        <v>838077</v>
      </c>
    </row>
    <row r="3098" spans="1:14">
      <c r="A3098" s="163">
        <v>774911</v>
      </c>
      <c r="B3098" s="164">
        <v>774911</v>
      </c>
      <c r="C3098" s="353" t="s">
        <v>3999</v>
      </c>
      <c r="D3098" s="353"/>
      <c r="E3098" s="353"/>
      <c r="F3098" s="353"/>
      <c r="G3098" s="164">
        <v>47</v>
      </c>
      <c r="H3098" s="10">
        <v>273446</v>
      </c>
      <c r="I3098" s="10">
        <v>206659</v>
      </c>
      <c r="J3098" s="10">
        <v>0</v>
      </c>
      <c r="K3098" s="10">
        <v>216885</v>
      </c>
      <c r="L3098" s="10">
        <v>176709</v>
      </c>
      <c r="M3098" s="10">
        <v>188953</v>
      </c>
      <c r="N3098" s="10">
        <v>1062652</v>
      </c>
    </row>
    <row r="3099" spans="1:14">
      <c r="A3099" s="163">
        <v>150101</v>
      </c>
      <c r="B3099" s="164">
        <v>150101</v>
      </c>
      <c r="C3099" s="353" t="s">
        <v>4000</v>
      </c>
      <c r="D3099" s="353"/>
      <c r="E3099" s="353"/>
      <c r="F3099" s="353"/>
      <c r="G3099" s="164">
        <v>40</v>
      </c>
      <c r="H3099" s="10">
        <v>232720</v>
      </c>
      <c r="I3099" s="10">
        <v>175880</v>
      </c>
      <c r="J3099" s="10">
        <v>0</v>
      </c>
      <c r="K3099" s="10">
        <v>172669</v>
      </c>
      <c r="L3099" s="10">
        <v>129145</v>
      </c>
      <c r="M3099" s="10">
        <v>188953</v>
      </c>
      <c r="N3099" s="10">
        <v>899367</v>
      </c>
    </row>
    <row r="3100" spans="1:14">
      <c r="A3100" s="163">
        <v>150201</v>
      </c>
      <c r="B3100" s="164">
        <v>150201</v>
      </c>
      <c r="C3100" s="351" t="s">
        <v>4001</v>
      </c>
      <c r="D3100" s="351"/>
      <c r="E3100" s="351"/>
      <c r="F3100" s="351"/>
      <c r="G3100" s="164">
        <v>120</v>
      </c>
      <c r="H3100" s="10">
        <v>698160</v>
      </c>
      <c r="I3100" s="10">
        <v>527640</v>
      </c>
      <c r="J3100" s="10">
        <v>197520</v>
      </c>
      <c r="K3100" s="10">
        <v>597058</v>
      </c>
      <c r="L3100" s="10">
        <v>511404</v>
      </c>
      <c r="M3100" s="10">
        <v>188953</v>
      </c>
      <c r="N3100" s="10">
        <v>2720735</v>
      </c>
    </row>
    <row r="3101" spans="1:14">
      <c r="A3101" s="163">
        <v>803101</v>
      </c>
      <c r="B3101" s="164">
        <v>803101</v>
      </c>
      <c r="C3101" s="353" t="s">
        <v>4002</v>
      </c>
      <c r="D3101" s="353"/>
      <c r="E3101" s="353"/>
      <c r="F3101" s="353"/>
      <c r="G3101" s="164">
        <v>54</v>
      </c>
      <c r="H3101" s="10">
        <v>314172</v>
      </c>
      <c r="I3101" s="10">
        <v>237438</v>
      </c>
      <c r="J3101" s="10">
        <v>88884</v>
      </c>
      <c r="K3101" s="10">
        <v>316617</v>
      </c>
      <c r="L3101" s="10">
        <v>223923</v>
      </c>
      <c r="M3101" s="10">
        <v>188953</v>
      </c>
      <c r="N3101" s="10">
        <v>1369987</v>
      </c>
    </row>
    <row r="3102" spans="1:14">
      <c r="A3102" s="163">
        <v>803201</v>
      </c>
      <c r="B3102" s="164">
        <v>803201</v>
      </c>
      <c r="C3102" s="353" t="s">
        <v>4003</v>
      </c>
      <c r="D3102" s="353"/>
      <c r="E3102" s="353"/>
      <c r="F3102" s="353"/>
      <c r="G3102" s="164">
        <v>54</v>
      </c>
      <c r="H3102" s="10">
        <v>314172</v>
      </c>
      <c r="I3102" s="10">
        <v>237438</v>
      </c>
      <c r="J3102" s="10">
        <v>88884</v>
      </c>
      <c r="K3102" s="10">
        <v>316617</v>
      </c>
      <c r="L3102" s="10">
        <v>223923</v>
      </c>
      <c r="M3102" s="10">
        <v>188953</v>
      </c>
      <c r="N3102" s="10">
        <v>1369987</v>
      </c>
    </row>
    <row r="3103" spans="1:14">
      <c r="A3103" s="163">
        <v>803401</v>
      </c>
      <c r="B3103" s="164">
        <v>803401</v>
      </c>
      <c r="C3103" s="353" t="s">
        <v>4004</v>
      </c>
      <c r="D3103" s="353"/>
      <c r="E3103" s="353"/>
      <c r="F3103" s="353"/>
      <c r="G3103" s="164">
        <v>54</v>
      </c>
      <c r="H3103" s="10">
        <v>314172</v>
      </c>
      <c r="I3103" s="10">
        <v>237438</v>
      </c>
      <c r="J3103" s="10">
        <v>88884</v>
      </c>
      <c r="K3103" s="10">
        <v>316617</v>
      </c>
      <c r="L3103" s="10">
        <v>223923</v>
      </c>
      <c r="M3103" s="10">
        <v>188953</v>
      </c>
      <c r="N3103" s="10">
        <v>1369987</v>
      </c>
    </row>
    <row r="3104" spans="1:14">
      <c r="A3104" s="163">
        <v>803501</v>
      </c>
      <c r="B3104" s="164">
        <v>803501</v>
      </c>
      <c r="C3104" s="353" t="s">
        <v>4005</v>
      </c>
      <c r="D3104" s="353"/>
      <c r="E3104" s="353"/>
      <c r="F3104" s="353"/>
      <c r="G3104" s="164">
        <v>54</v>
      </c>
      <c r="H3104" s="10">
        <v>314172</v>
      </c>
      <c r="I3104" s="10">
        <v>237438</v>
      </c>
      <c r="J3104" s="10">
        <v>88884</v>
      </c>
      <c r="K3104" s="10">
        <v>316617</v>
      </c>
      <c r="L3104" s="10">
        <v>223923</v>
      </c>
      <c r="M3104" s="10">
        <v>188953</v>
      </c>
      <c r="N3104" s="10">
        <v>1369987</v>
      </c>
    </row>
    <row r="3105" spans="1:14">
      <c r="A3105" s="163">
        <v>803601</v>
      </c>
      <c r="B3105" s="164">
        <v>803601</v>
      </c>
      <c r="C3105" s="353" t="s">
        <v>4006</v>
      </c>
      <c r="D3105" s="353"/>
      <c r="E3105" s="353"/>
      <c r="F3105" s="353"/>
      <c r="G3105" s="164">
        <v>54</v>
      </c>
      <c r="H3105" s="10">
        <v>314172</v>
      </c>
      <c r="I3105" s="10">
        <v>237438</v>
      </c>
      <c r="J3105" s="10">
        <v>88884</v>
      </c>
      <c r="K3105" s="10">
        <v>316617</v>
      </c>
      <c r="L3105" s="10">
        <v>223923</v>
      </c>
      <c r="M3105" s="10">
        <v>188953</v>
      </c>
      <c r="N3105" s="10">
        <v>1369987</v>
      </c>
    </row>
    <row r="3106" spans="1:14">
      <c r="A3106" s="163">
        <v>803701</v>
      </c>
      <c r="B3106" s="164">
        <v>803701</v>
      </c>
      <c r="C3106" s="353" t="s">
        <v>4007</v>
      </c>
      <c r="D3106" s="353"/>
      <c r="E3106" s="353"/>
      <c r="F3106" s="353"/>
      <c r="G3106" s="164">
        <v>54</v>
      </c>
      <c r="H3106" s="10">
        <v>314172</v>
      </c>
      <c r="I3106" s="10">
        <v>237438</v>
      </c>
      <c r="J3106" s="10">
        <v>88884</v>
      </c>
      <c r="K3106" s="10">
        <v>316617</v>
      </c>
      <c r="L3106" s="10">
        <v>223923</v>
      </c>
      <c r="M3106" s="10">
        <v>188953</v>
      </c>
      <c r="N3106" s="10">
        <v>1369987</v>
      </c>
    </row>
    <row r="3107" spans="1:14">
      <c r="A3107" s="163">
        <v>803801</v>
      </c>
      <c r="B3107" s="164">
        <v>803801</v>
      </c>
      <c r="C3107" s="353" t="s">
        <v>4008</v>
      </c>
      <c r="D3107" s="353"/>
      <c r="E3107" s="353"/>
      <c r="F3107" s="353"/>
      <c r="G3107" s="164">
        <v>54</v>
      </c>
      <c r="H3107" s="10">
        <v>314172</v>
      </c>
      <c r="I3107" s="10">
        <v>237438</v>
      </c>
      <c r="J3107" s="10">
        <v>88884</v>
      </c>
      <c r="K3107" s="10">
        <v>316617</v>
      </c>
      <c r="L3107" s="10">
        <v>223923</v>
      </c>
      <c r="M3107" s="10">
        <v>188953</v>
      </c>
      <c r="N3107" s="10">
        <v>1369987</v>
      </c>
    </row>
    <row r="3108" spans="1:14">
      <c r="A3108" s="163">
        <v>804001</v>
      </c>
      <c r="B3108" s="164">
        <v>804001</v>
      </c>
      <c r="C3108" s="353" t="s">
        <v>4009</v>
      </c>
      <c r="D3108" s="353"/>
      <c r="E3108" s="353"/>
      <c r="F3108" s="353"/>
      <c r="G3108" s="166">
        <v>51</v>
      </c>
      <c r="H3108" s="10">
        <v>296718</v>
      </c>
      <c r="I3108" s="10">
        <v>224247</v>
      </c>
      <c r="J3108" s="10">
        <v>83946</v>
      </c>
      <c r="K3108" s="10">
        <v>316617</v>
      </c>
      <c r="L3108" s="10">
        <v>223923</v>
      </c>
      <c r="M3108" s="10">
        <v>188953</v>
      </c>
      <c r="N3108" s="10">
        <v>1334404</v>
      </c>
    </row>
    <row r="3109" spans="1:14">
      <c r="A3109" s="163">
        <v>832101</v>
      </c>
      <c r="B3109" s="164">
        <v>832101</v>
      </c>
      <c r="C3109" s="353" t="s">
        <v>4010</v>
      </c>
      <c r="D3109" s="353"/>
      <c r="E3109" s="353"/>
      <c r="F3109" s="353"/>
      <c r="G3109" s="164">
        <v>67</v>
      </c>
      <c r="H3109" s="10">
        <v>389806</v>
      </c>
      <c r="I3109" s="10">
        <v>294599</v>
      </c>
      <c r="J3109" s="10">
        <v>110282</v>
      </c>
      <c r="K3109" s="10">
        <v>376467</v>
      </c>
      <c r="L3109" s="10">
        <v>321066</v>
      </c>
      <c r="M3109" s="10">
        <v>188953</v>
      </c>
      <c r="N3109" s="10">
        <v>1681173</v>
      </c>
    </row>
    <row r="3110" spans="1:14">
      <c r="A3110" s="163">
        <v>832102</v>
      </c>
      <c r="B3110" s="164">
        <v>832102</v>
      </c>
      <c r="C3110" s="353" t="s">
        <v>4011</v>
      </c>
      <c r="D3110" s="353"/>
      <c r="E3110" s="353"/>
      <c r="F3110" s="353"/>
      <c r="G3110" s="164">
        <v>67</v>
      </c>
      <c r="H3110" s="10">
        <v>389806</v>
      </c>
      <c r="I3110" s="10">
        <v>294599</v>
      </c>
      <c r="J3110" s="10">
        <v>110282</v>
      </c>
      <c r="K3110" s="10">
        <v>376467</v>
      </c>
      <c r="L3110" s="10">
        <v>321066</v>
      </c>
      <c r="M3110" s="10">
        <v>188953</v>
      </c>
      <c r="N3110" s="10">
        <v>1681173</v>
      </c>
    </row>
    <row r="3111" spans="1:14">
      <c r="A3111" s="163">
        <v>492201</v>
      </c>
      <c r="B3111" s="164">
        <v>492201</v>
      </c>
      <c r="C3111" s="353" t="s">
        <v>4012</v>
      </c>
      <c r="D3111" s="353"/>
      <c r="E3111" s="353"/>
      <c r="F3111" s="353"/>
      <c r="G3111" s="164">
        <v>20</v>
      </c>
      <c r="H3111" s="10">
        <v>116360</v>
      </c>
      <c r="I3111" s="10">
        <v>87940</v>
      </c>
      <c r="J3111" s="10">
        <v>0</v>
      </c>
      <c r="K3111" s="10">
        <v>50277</v>
      </c>
      <c r="L3111" s="10">
        <v>120914</v>
      </c>
      <c r="M3111" s="10">
        <v>188953</v>
      </c>
      <c r="N3111" s="10">
        <v>564444</v>
      </c>
    </row>
    <row r="3112" spans="1:14">
      <c r="A3112" s="163">
        <v>542201</v>
      </c>
      <c r="B3112" s="164">
        <v>542201</v>
      </c>
      <c r="C3112" s="353" t="s">
        <v>4013</v>
      </c>
      <c r="D3112" s="353"/>
      <c r="E3112" s="353"/>
      <c r="F3112" s="353"/>
      <c r="G3112" s="164">
        <v>30</v>
      </c>
      <c r="H3112" s="10">
        <v>174540</v>
      </c>
      <c r="I3112" s="10">
        <v>131910</v>
      </c>
      <c r="J3112" s="10">
        <v>0</v>
      </c>
      <c r="K3112" s="10">
        <v>104490</v>
      </c>
      <c r="L3112" s="10">
        <v>124834</v>
      </c>
      <c r="M3112" s="10">
        <v>188953</v>
      </c>
      <c r="N3112" s="10">
        <v>724727</v>
      </c>
    </row>
    <row r="3113" spans="1:14">
      <c r="A3113" s="163">
        <v>542202</v>
      </c>
      <c r="B3113" s="164">
        <v>542202</v>
      </c>
      <c r="C3113" s="353" t="s">
        <v>4014</v>
      </c>
      <c r="D3113" s="353"/>
      <c r="E3113" s="353"/>
      <c r="F3113" s="353"/>
      <c r="G3113" s="164">
        <v>30</v>
      </c>
      <c r="H3113" s="10">
        <v>174540</v>
      </c>
      <c r="I3113" s="10">
        <v>131910</v>
      </c>
      <c r="J3113" s="10">
        <v>0</v>
      </c>
      <c r="K3113" s="10">
        <v>104490</v>
      </c>
      <c r="L3113" s="10">
        <v>124834</v>
      </c>
      <c r="M3113" s="10">
        <v>188953</v>
      </c>
      <c r="N3113" s="10">
        <v>724727</v>
      </c>
    </row>
    <row r="3114" spans="1:14">
      <c r="A3114" s="163">
        <v>542203</v>
      </c>
      <c r="B3114" s="164">
        <v>542203</v>
      </c>
      <c r="C3114" s="353" t="s">
        <v>4015</v>
      </c>
      <c r="D3114" s="353"/>
      <c r="E3114" s="353"/>
      <c r="F3114" s="353"/>
      <c r="G3114" s="164">
        <v>30</v>
      </c>
      <c r="H3114" s="10">
        <v>174540</v>
      </c>
      <c r="I3114" s="10">
        <v>131910</v>
      </c>
      <c r="J3114" s="10">
        <v>0</v>
      </c>
      <c r="K3114" s="10">
        <v>104490</v>
      </c>
      <c r="L3114" s="10">
        <v>124834</v>
      </c>
      <c r="M3114" s="10">
        <v>188953</v>
      </c>
      <c r="N3114" s="10">
        <v>724727</v>
      </c>
    </row>
    <row r="3115" spans="1:14">
      <c r="A3115" s="163">
        <v>860101</v>
      </c>
      <c r="B3115" s="164">
        <v>860101</v>
      </c>
      <c r="C3115" s="353" t="s">
        <v>4016</v>
      </c>
      <c r="D3115" s="353"/>
      <c r="E3115" s="353"/>
      <c r="F3115" s="353"/>
      <c r="G3115" s="164">
        <v>27</v>
      </c>
      <c r="H3115" s="10">
        <v>157086</v>
      </c>
      <c r="I3115" s="10">
        <v>118719</v>
      </c>
      <c r="J3115" s="10">
        <v>0</v>
      </c>
      <c r="K3115" s="10">
        <v>104490</v>
      </c>
      <c r="L3115" s="10">
        <v>124834</v>
      </c>
      <c r="M3115" s="10">
        <v>188953</v>
      </c>
      <c r="N3115" s="10">
        <v>694082</v>
      </c>
    </row>
    <row r="3116" spans="1:14">
      <c r="A3116" s="163">
        <v>860102</v>
      </c>
      <c r="B3116" s="164">
        <v>860102</v>
      </c>
      <c r="C3116" s="353" t="s">
        <v>4017</v>
      </c>
      <c r="D3116" s="353"/>
      <c r="E3116" s="353"/>
      <c r="F3116" s="353"/>
      <c r="G3116" s="164">
        <v>27</v>
      </c>
      <c r="H3116" s="10">
        <v>157086</v>
      </c>
      <c r="I3116" s="10">
        <v>118719</v>
      </c>
      <c r="J3116" s="10">
        <v>0</v>
      </c>
      <c r="K3116" s="10">
        <v>104490</v>
      </c>
      <c r="L3116" s="10">
        <v>124834</v>
      </c>
      <c r="M3116" s="10">
        <v>188953</v>
      </c>
      <c r="N3116" s="10">
        <v>694082</v>
      </c>
    </row>
    <row r="3117" spans="1:14">
      <c r="A3117" s="163">
        <v>860103</v>
      </c>
      <c r="B3117" s="164">
        <v>860103</v>
      </c>
      <c r="C3117" s="353" t="s">
        <v>4018</v>
      </c>
      <c r="D3117" s="353"/>
      <c r="E3117" s="353"/>
      <c r="F3117" s="353"/>
      <c r="G3117" s="164">
        <v>27</v>
      </c>
      <c r="H3117" s="10">
        <v>157086</v>
      </c>
      <c r="I3117" s="10">
        <v>118719</v>
      </c>
      <c r="J3117" s="10">
        <v>0</v>
      </c>
      <c r="K3117" s="10">
        <v>104490</v>
      </c>
      <c r="L3117" s="10">
        <v>124834</v>
      </c>
      <c r="M3117" s="10">
        <v>188953</v>
      </c>
      <c r="N3117" s="10">
        <v>694082</v>
      </c>
    </row>
    <row r="3118" spans="1:14">
      <c r="A3118" s="163">
        <v>861401</v>
      </c>
      <c r="B3118" s="167">
        <v>861401</v>
      </c>
      <c r="C3118" s="351" t="s">
        <v>4019</v>
      </c>
      <c r="D3118" s="351"/>
      <c r="E3118" s="351"/>
      <c r="F3118" s="351"/>
      <c r="G3118" s="164">
        <v>32</v>
      </c>
      <c r="H3118" s="10">
        <v>186176</v>
      </c>
      <c r="I3118" s="10">
        <v>140704</v>
      </c>
      <c r="J3118" s="10">
        <v>0</v>
      </c>
      <c r="K3118" s="10">
        <v>172669</v>
      </c>
      <c r="L3118" s="10">
        <v>129145</v>
      </c>
      <c r="M3118" s="10">
        <v>188953</v>
      </c>
      <c r="N3118" s="10">
        <v>817647</v>
      </c>
    </row>
    <row r="3119" spans="1:14">
      <c r="A3119" s="163">
        <v>861402</v>
      </c>
      <c r="B3119" s="167">
        <v>861402</v>
      </c>
      <c r="C3119" s="351" t="s">
        <v>4020</v>
      </c>
      <c r="D3119" s="351"/>
      <c r="E3119" s="351"/>
      <c r="F3119" s="351"/>
      <c r="G3119" s="164">
        <v>34</v>
      </c>
      <c r="H3119" s="10">
        <v>197812</v>
      </c>
      <c r="I3119" s="10">
        <v>149498</v>
      </c>
      <c r="J3119" s="10">
        <v>0</v>
      </c>
      <c r="K3119" s="10">
        <v>172669</v>
      </c>
      <c r="L3119" s="10">
        <v>129145</v>
      </c>
      <c r="M3119" s="10">
        <v>188953</v>
      </c>
      <c r="N3119" s="10">
        <v>838077</v>
      </c>
    </row>
    <row r="3120" spans="1:14">
      <c r="A3120" s="163">
        <v>861403</v>
      </c>
      <c r="B3120" s="167">
        <v>861403</v>
      </c>
      <c r="C3120" s="351" t="s">
        <v>4021</v>
      </c>
      <c r="D3120" s="351"/>
      <c r="E3120" s="351"/>
      <c r="F3120" s="351"/>
      <c r="G3120" s="164">
        <v>36</v>
      </c>
      <c r="H3120" s="10">
        <v>209448</v>
      </c>
      <c r="I3120" s="10">
        <v>158292</v>
      </c>
      <c r="J3120" s="10">
        <v>0</v>
      </c>
      <c r="K3120" s="10">
        <v>172669</v>
      </c>
      <c r="L3120" s="10">
        <v>129145</v>
      </c>
      <c r="M3120" s="10">
        <v>188953</v>
      </c>
      <c r="N3120" s="10">
        <v>858507</v>
      </c>
    </row>
    <row r="3121" spans="1:14">
      <c r="A3121" s="163">
        <v>863101</v>
      </c>
      <c r="B3121" s="167">
        <v>863101</v>
      </c>
      <c r="C3121" s="351" t="s">
        <v>4022</v>
      </c>
      <c r="D3121" s="351"/>
      <c r="E3121" s="351"/>
      <c r="F3121" s="351"/>
      <c r="G3121" s="164">
        <v>18</v>
      </c>
      <c r="H3121" s="10">
        <v>104724</v>
      </c>
      <c r="I3121" s="10">
        <v>79146</v>
      </c>
      <c r="J3121" s="10">
        <v>0</v>
      </c>
      <c r="K3121" s="10">
        <v>50277</v>
      </c>
      <c r="L3121" s="10">
        <v>120914</v>
      </c>
      <c r="M3121" s="10">
        <v>188953</v>
      </c>
      <c r="N3121" s="10">
        <v>544014</v>
      </c>
    </row>
    <row r="3122" spans="1:14">
      <c r="A3122" s="163">
        <v>863102</v>
      </c>
      <c r="B3122" s="167">
        <v>863102</v>
      </c>
      <c r="C3122" s="351" t="s">
        <v>4023</v>
      </c>
      <c r="D3122" s="351"/>
      <c r="E3122" s="351"/>
      <c r="F3122" s="351"/>
      <c r="G3122" s="164">
        <v>38</v>
      </c>
      <c r="H3122" s="10">
        <v>221084</v>
      </c>
      <c r="I3122" s="10">
        <v>167086</v>
      </c>
      <c r="J3122" s="10">
        <v>0</v>
      </c>
      <c r="K3122" s="10">
        <v>172669</v>
      </c>
      <c r="L3122" s="10">
        <v>129145</v>
      </c>
      <c r="M3122" s="10">
        <v>188953</v>
      </c>
      <c r="N3122" s="10">
        <v>878937</v>
      </c>
    </row>
    <row r="3123" spans="1:14">
      <c r="A3123" s="163">
        <v>851201</v>
      </c>
      <c r="B3123" s="164">
        <v>851201</v>
      </c>
      <c r="C3123" s="353" t="s">
        <v>4024</v>
      </c>
      <c r="D3123" s="353"/>
      <c r="E3123" s="353"/>
      <c r="F3123" s="353"/>
      <c r="G3123" s="164">
        <v>30</v>
      </c>
      <c r="H3123" s="10">
        <v>174540</v>
      </c>
      <c r="I3123" s="10">
        <v>131910</v>
      </c>
      <c r="J3123" s="10">
        <v>0</v>
      </c>
      <c r="K3123" s="10">
        <v>104490</v>
      </c>
      <c r="L3123" s="10">
        <v>124834</v>
      </c>
      <c r="M3123" s="10">
        <v>188953</v>
      </c>
      <c r="N3123" s="10">
        <v>724727</v>
      </c>
    </row>
    <row r="3124" spans="1:14">
      <c r="A3124" s="163">
        <v>492301</v>
      </c>
      <c r="B3124" s="164">
        <v>492301</v>
      </c>
      <c r="C3124" s="353" t="s">
        <v>4025</v>
      </c>
      <c r="D3124" s="353"/>
      <c r="E3124" s="353"/>
      <c r="F3124" s="353"/>
      <c r="G3124" s="164">
        <v>25</v>
      </c>
      <c r="H3124" s="10">
        <v>145450</v>
      </c>
      <c r="I3124" s="10">
        <v>109925</v>
      </c>
      <c r="J3124" s="10">
        <v>0</v>
      </c>
      <c r="K3124" s="10">
        <v>104490</v>
      </c>
      <c r="L3124" s="10">
        <v>124834</v>
      </c>
      <c r="M3124" s="10">
        <v>188953</v>
      </c>
      <c r="N3124" s="10">
        <v>673652</v>
      </c>
    </row>
    <row r="3125" spans="1:14">
      <c r="A3125" s="163">
        <v>221401</v>
      </c>
      <c r="B3125" s="164">
        <v>221401</v>
      </c>
      <c r="C3125" s="353" t="s">
        <v>4026</v>
      </c>
      <c r="D3125" s="353"/>
      <c r="E3125" s="353"/>
      <c r="F3125" s="353"/>
      <c r="G3125" s="164">
        <v>60</v>
      </c>
      <c r="H3125" s="10">
        <v>349080</v>
      </c>
      <c r="I3125" s="10">
        <v>263820</v>
      </c>
      <c r="J3125" s="10">
        <v>98760</v>
      </c>
      <c r="K3125" s="10">
        <v>316617</v>
      </c>
      <c r="L3125" s="10">
        <v>223923</v>
      </c>
      <c r="M3125" s="10">
        <v>188953</v>
      </c>
      <c r="N3125" s="10">
        <v>1441153</v>
      </c>
    </row>
    <row r="3126" spans="1:14">
      <c r="A3126" s="163">
        <v>291101</v>
      </c>
      <c r="B3126" s="164">
        <v>291101</v>
      </c>
      <c r="C3126" s="353" t="s">
        <v>4027</v>
      </c>
      <c r="D3126" s="353"/>
      <c r="E3126" s="353"/>
      <c r="F3126" s="353"/>
      <c r="G3126" s="164">
        <v>60</v>
      </c>
      <c r="H3126" s="10">
        <v>349080</v>
      </c>
      <c r="I3126" s="10">
        <v>263820</v>
      </c>
      <c r="J3126" s="10">
        <v>98760</v>
      </c>
      <c r="K3126" s="10">
        <v>316617</v>
      </c>
      <c r="L3126" s="10">
        <v>223923</v>
      </c>
      <c r="M3126" s="10">
        <v>188953</v>
      </c>
      <c r="N3126" s="10">
        <v>1441153</v>
      </c>
    </row>
    <row r="3127" spans="1:14">
      <c r="A3127" s="163">
        <v>306001</v>
      </c>
      <c r="B3127" s="164">
        <v>306001</v>
      </c>
      <c r="C3127" s="353" t="s">
        <v>4028</v>
      </c>
      <c r="D3127" s="353"/>
      <c r="E3127" s="353"/>
      <c r="F3127" s="353"/>
      <c r="G3127" s="164">
        <v>60</v>
      </c>
      <c r="H3127" s="10">
        <v>349080</v>
      </c>
      <c r="I3127" s="10">
        <v>263820</v>
      </c>
      <c r="J3127" s="10">
        <v>98760</v>
      </c>
      <c r="K3127" s="10">
        <v>316617</v>
      </c>
      <c r="L3127" s="10">
        <v>223923</v>
      </c>
      <c r="M3127" s="10">
        <v>188953</v>
      </c>
      <c r="N3127" s="10">
        <v>1441153</v>
      </c>
    </row>
    <row r="3128" spans="1:14">
      <c r="A3128" s="163">
        <v>306004</v>
      </c>
      <c r="B3128" s="164">
        <v>306004</v>
      </c>
      <c r="C3128" s="353" t="s">
        <v>4029</v>
      </c>
      <c r="D3128" s="353"/>
      <c r="E3128" s="353"/>
      <c r="F3128" s="353"/>
      <c r="G3128" s="164">
        <v>60</v>
      </c>
      <c r="H3128" s="10">
        <v>349080</v>
      </c>
      <c r="I3128" s="10">
        <v>263820</v>
      </c>
      <c r="J3128" s="10">
        <v>98760</v>
      </c>
      <c r="K3128" s="10">
        <v>316617</v>
      </c>
      <c r="L3128" s="10">
        <v>223923</v>
      </c>
      <c r="M3128" s="10">
        <v>188953</v>
      </c>
      <c r="N3128" s="10">
        <v>1441153</v>
      </c>
    </row>
    <row r="3129" spans="1:14">
      <c r="A3129" s="163">
        <v>306102</v>
      </c>
      <c r="B3129" s="164">
        <v>306102</v>
      </c>
      <c r="C3129" s="353" t="s">
        <v>4030</v>
      </c>
      <c r="D3129" s="353"/>
      <c r="E3129" s="353"/>
      <c r="F3129" s="353"/>
      <c r="G3129" s="164">
        <v>70</v>
      </c>
      <c r="H3129" s="10">
        <v>407260</v>
      </c>
      <c r="I3129" s="10">
        <v>307790</v>
      </c>
      <c r="J3129" s="10">
        <v>115220</v>
      </c>
      <c r="K3129" s="10">
        <v>376467</v>
      </c>
      <c r="L3129" s="10">
        <v>321066</v>
      </c>
      <c r="M3129" s="10">
        <v>188953</v>
      </c>
      <c r="N3129" s="10">
        <v>1716756</v>
      </c>
    </row>
    <row r="3130" spans="1:14">
      <c r="A3130" s="163">
        <v>314602</v>
      </c>
      <c r="B3130" s="164">
        <v>314602</v>
      </c>
      <c r="C3130" s="353" t="s">
        <v>4031</v>
      </c>
      <c r="D3130" s="353"/>
      <c r="E3130" s="353"/>
      <c r="F3130" s="353"/>
      <c r="G3130" s="164">
        <v>80</v>
      </c>
      <c r="H3130" s="10">
        <v>465440</v>
      </c>
      <c r="I3130" s="10">
        <v>351760</v>
      </c>
      <c r="J3130" s="10">
        <v>131680</v>
      </c>
      <c r="K3130" s="10">
        <v>447888</v>
      </c>
      <c r="L3130" s="10">
        <v>345615</v>
      </c>
      <c r="M3130" s="10">
        <v>188953</v>
      </c>
      <c r="N3130" s="10">
        <v>1931336</v>
      </c>
    </row>
    <row r="3131" spans="1:14">
      <c r="A3131" s="163">
        <v>332401</v>
      </c>
      <c r="B3131" s="164">
        <v>332401</v>
      </c>
      <c r="C3131" s="353" t="s">
        <v>4032</v>
      </c>
      <c r="D3131" s="353"/>
      <c r="E3131" s="353"/>
      <c r="F3131" s="353"/>
      <c r="G3131" s="164">
        <v>80</v>
      </c>
      <c r="H3131" s="10">
        <v>465440</v>
      </c>
      <c r="I3131" s="10">
        <v>351760</v>
      </c>
      <c r="J3131" s="10">
        <v>131680</v>
      </c>
      <c r="K3131" s="10">
        <v>447888</v>
      </c>
      <c r="L3131" s="10">
        <v>345615</v>
      </c>
      <c r="M3131" s="10">
        <v>188953</v>
      </c>
      <c r="N3131" s="10">
        <v>1931336</v>
      </c>
    </row>
    <row r="3132" spans="1:14">
      <c r="A3132" s="163">
        <v>21205</v>
      </c>
      <c r="B3132" s="164" t="s">
        <v>4033</v>
      </c>
      <c r="C3132" s="353" t="s">
        <v>4034</v>
      </c>
      <c r="D3132" s="353"/>
      <c r="E3132" s="353"/>
      <c r="F3132" s="353"/>
      <c r="G3132" s="164">
        <v>155</v>
      </c>
      <c r="H3132" s="10">
        <v>901790</v>
      </c>
      <c r="I3132" s="10">
        <v>681535</v>
      </c>
      <c r="J3132" s="10">
        <v>255130</v>
      </c>
      <c r="K3132" s="10">
        <v>798418</v>
      </c>
      <c r="L3132" s="10">
        <v>596414</v>
      </c>
      <c r="M3132" s="10">
        <v>188953</v>
      </c>
      <c r="N3132" s="10">
        <v>3422240</v>
      </c>
    </row>
    <row r="3133" spans="1:14">
      <c r="A3133" s="163">
        <v>219004</v>
      </c>
      <c r="B3133" s="164">
        <v>219004</v>
      </c>
      <c r="C3133" s="353" t="s">
        <v>4035</v>
      </c>
      <c r="D3133" s="353"/>
      <c r="E3133" s="353"/>
      <c r="F3133" s="353"/>
      <c r="G3133" s="164">
        <v>155</v>
      </c>
      <c r="H3133" s="10">
        <v>901790</v>
      </c>
      <c r="I3133" s="10">
        <v>681535</v>
      </c>
      <c r="J3133" s="10">
        <v>255130</v>
      </c>
      <c r="K3133" s="10">
        <v>798418</v>
      </c>
      <c r="L3133" s="10">
        <v>596414</v>
      </c>
      <c r="M3133" s="10">
        <v>188953</v>
      </c>
      <c r="N3133" s="10">
        <v>3422240</v>
      </c>
    </row>
    <row r="3134" spans="1:14">
      <c r="A3134" s="163">
        <v>219101</v>
      </c>
      <c r="B3134" s="164">
        <v>219101</v>
      </c>
      <c r="C3134" s="353" t="s">
        <v>4036</v>
      </c>
      <c r="D3134" s="353"/>
      <c r="E3134" s="353"/>
      <c r="F3134" s="353"/>
      <c r="G3134" s="164">
        <v>155</v>
      </c>
      <c r="H3134" s="10">
        <v>901790</v>
      </c>
      <c r="I3134" s="10">
        <v>681535</v>
      </c>
      <c r="J3134" s="10">
        <v>255130</v>
      </c>
      <c r="K3134" s="10">
        <v>798418</v>
      </c>
      <c r="L3134" s="10">
        <v>596414</v>
      </c>
      <c r="M3134" s="10">
        <v>188953</v>
      </c>
      <c r="N3134" s="10">
        <v>3422240</v>
      </c>
    </row>
    <row r="3135" spans="1:14">
      <c r="A3135" s="163">
        <v>219102</v>
      </c>
      <c r="B3135" s="164">
        <v>219102</v>
      </c>
      <c r="C3135" s="353" t="s">
        <v>4037</v>
      </c>
      <c r="D3135" s="353"/>
      <c r="E3135" s="353"/>
      <c r="F3135" s="353"/>
      <c r="G3135" s="164">
        <v>155</v>
      </c>
      <c r="H3135" s="10">
        <v>901790</v>
      </c>
      <c r="I3135" s="10">
        <v>681535</v>
      </c>
      <c r="J3135" s="10">
        <v>255130</v>
      </c>
      <c r="K3135" s="10">
        <v>798418</v>
      </c>
      <c r="L3135" s="10">
        <v>596414</v>
      </c>
      <c r="M3135" s="10">
        <v>188953</v>
      </c>
      <c r="N3135" s="10">
        <v>3422240</v>
      </c>
    </row>
    <row r="3136" spans="1:14">
      <c r="A3136" s="163">
        <v>219108</v>
      </c>
      <c r="B3136" s="164">
        <v>219108</v>
      </c>
      <c r="C3136" s="353" t="s">
        <v>4038</v>
      </c>
      <c r="D3136" s="353"/>
      <c r="E3136" s="353"/>
      <c r="F3136" s="353"/>
      <c r="G3136" s="164">
        <v>155</v>
      </c>
      <c r="H3136" s="10">
        <v>901790</v>
      </c>
      <c r="I3136" s="10">
        <v>681535</v>
      </c>
      <c r="J3136" s="10">
        <v>255130</v>
      </c>
      <c r="K3136" s="10">
        <v>798418</v>
      </c>
      <c r="L3136" s="10">
        <v>596414</v>
      </c>
      <c r="M3136" s="10">
        <v>188953</v>
      </c>
      <c r="N3136" s="10">
        <v>3422240</v>
      </c>
    </row>
    <row r="3137" spans="1:14">
      <c r="A3137" s="163">
        <v>219109</v>
      </c>
      <c r="B3137" s="164">
        <v>219109</v>
      </c>
      <c r="C3137" s="353" t="s">
        <v>4039</v>
      </c>
      <c r="D3137" s="353"/>
      <c r="E3137" s="353"/>
      <c r="F3137" s="353"/>
      <c r="G3137" s="164">
        <v>155</v>
      </c>
      <c r="H3137" s="10">
        <v>901790</v>
      </c>
      <c r="I3137" s="10">
        <v>681535</v>
      </c>
      <c r="J3137" s="10">
        <v>255130</v>
      </c>
      <c r="K3137" s="10">
        <v>798418</v>
      </c>
      <c r="L3137" s="10">
        <v>596414</v>
      </c>
      <c r="M3137" s="10">
        <v>188953</v>
      </c>
      <c r="N3137" s="10">
        <v>3422240</v>
      </c>
    </row>
    <row r="3138" spans="1:14">
      <c r="A3138" s="163">
        <v>219201</v>
      </c>
      <c r="B3138" s="167">
        <v>219201</v>
      </c>
      <c r="C3138" s="351" t="s">
        <v>4040</v>
      </c>
      <c r="D3138" s="351"/>
      <c r="E3138" s="351"/>
      <c r="F3138" s="351"/>
      <c r="G3138" s="164">
        <v>36</v>
      </c>
      <c r="H3138" s="10">
        <v>209448</v>
      </c>
      <c r="I3138" s="10">
        <v>158292</v>
      </c>
      <c r="J3138" s="10">
        <v>0</v>
      </c>
      <c r="K3138" s="10">
        <v>172669</v>
      </c>
      <c r="L3138" s="10">
        <v>129145</v>
      </c>
      <c r="M3138" s="10">
        <v>188953</v>
      </c>
      <c r="N3138" s="10">
        <v>858507</v>
      </c>
    </row>
    <row r="3139" spans="1:14">
      <c r="A3139" s="163">
        <v>219202</v>
      </c>
      <c r="B3139" s="167">
        <v>219202</v>
      </c>
      <c r="C3139" s="351" t="s">
        <v>4041</v>
      </c>
      <c r="D3139" s="351"/>
      <c r="E3139" s="351"/>
      <c r="F3139" s="351"/>
      <c r="G3139" s="164">
        <v>36</v>
      </c>
      <c r="H3139" s="10">
        <v>209448</v>
      </c>
      <c r="I3139" s="10">
        <v>158292</v>
      </c>
      <c r="J3139" s="10">
        <v>0</v>
      </c>
      <c r="K3139" s="10">
        <v>172669</v>
      </c>
      <c r="L3139" s="10">
        <v>129145</v>
      </c>
      <c r="M3139" s="10">
        <v>188953</v>
      </c>
      <c r="N3139" s="10">
        <v>858507</v>
      </c>
    </row>
    <row r="3140" spans="1:14">
      <c r="A3140" s="163">
        <v>222106</v>
      </c>
      <c r="B3140" s="164">
        <v>222106</v>
      </c>
      <c r="C3140" s="353" t="s">
        <v>4042</v>
      </c>
      <c r="D3140" s="353"/>
      <c r="E3140" s="353"/>
      <c r="F3140" s="353"/>
      <c r="G3140" s="164">
        <v>155</v>
      </c>
      <c r="H3140" s="10">
        <v>901790</v>
      </c>
      <c r="I3140" s="10">
        <v>681535</v>
      </c>
      <c r="J3140" s="10">
        <v>255130</v>
      </c>
      <c r="K3140" s="10">
        <v>798418</v>
      </c>
      <c r="L3140" s="10">
        <v>596414</v>
      </c>
      <c r="M3140" s="10">
        <v>188953</v>
      </c>
      <c r="N3140" s="10">
        <v>3422240</v>
      </c>
    </row>
    <row r="3141" spans="1:14">
      <c r="A3141" s="163">
        <v>222107</v>
      </c>
      <c r="B3141" s="164">
        <v>222107</v>
      </c>
      <c r="C3141" s="353" t="s">
        <v>4043</v>
      </c>
      <c r="D3141" s="353"/>
      <c r="E3141" s="353"/>
      <c r="F3141" s="353"/>
      <c r="G3141" s="164">
        <v>155</v>
      </c>
      <c r="H3141" s="10">
        <v>901790</v>
      </c>
      <c r="I3141" s="10">
        <v>681535</v>
      </c>
      <c r="J3141" s="10">
        <v>255130</v>
      </c>
      <c r="K3141" s="10">
        <v>798418</v>
      </c>
      <c r="L3141" s="10">
        <v>596414</v>
      </c>
      <c r="M3141" s="10">
        <v>188953</v>
      </c>
      <c r="N3141" s="10">
        <v>3422240</v>
      </c>
    </row>
    <row r="3142" spans="1:14">
      <c r="A3142" s="163">
        <v>223903</v>
      </c>
      <c r="B3142" s="164">
        <v>223903</v>
      </c>
      <c r="C3142" s="353" t="s">
        <v>4044</v>
      </c>
      <c r="D3142" s="353"/>
      <c r="E3142" s="353"/>
      <c r="F3142" s="353"/>
      <c r="G3142" s="164">
        <v>155</v>
      </c>
      <c r="H3142" s="10">
        <v>901790</v>
      </c>
      <c r="I3142" s="10">
        <v>681535</v>
      </c>
      <c r="J3142" s="10">
        <v>255130</v>
      </c>
      <c r="K3142" s="10">
        <v>798418</v>
      </c>
      <c r="L3142" s="10">
        <v>596414</v>
      </c>
      <c r="M3142" s="10">
        <v>188953</v>
      </c>
      <c r="N3142" s="10">
        <v>3422240</v>
      </c>
    </row>
    <row r="3143" spans="1:14">
      <c r="A3143" s="163">
        <v>224102</v>
      </c>
      <c r="B3143" s="164">
        <v>224102</v>
      </c>
      <c r="C3143" s="353" t="s">
        <v>4045</v>
      </c>
      <c r="D3143" s="353"/>
      <c r="E3143" s="353"/>
      <c r="F3143" s="353"/>
      <c r="G3143" s="164">
        <v>155</v>
      </c>
      <c r="H3143" s="10">
        <v>901790</v>
      </c>
      <c r="I3143" s="10">
        <v>681535</v>
      </c>
      <c r="J3143" s="10">
        <v>255130</v>
      </c>
      <c r="K3143" s="10">
        <v>798418</v>
      </c>
      <c r="L3143" s="10">
        <v>596414</v>
      </c>
      <c r="M3143" s="10">
        <v>188953</v>
      </c>
      <c r="N3143" s="10">
        <v>3422240</v>
      </c>
    </row>
    <row r="3144" spans="1:14">
      <c r="A3144" s="163">
        <v>225002</v>
      </c>
      <c r="B3144" s="164">
        <v>225002</v>
      </c>
      <c r="C3144" s="353" t="s">
        <v>4046</v>
      </c>
      <c r="D3144" s="353"/>
      <c r="E3144" s="353"/>
      <c r="F3144" s="353"/>
      <c r="G3144" s="164">
        <v>155</v>
      </c>
      <c r="H3144" s="10">
        <v>901790</v>
      </c>
      <c r="I3144" s="10">
        <v>681535</v>
      </c>
      <c r="J3144" s="10">
        <v>255130</v>
      </c>
      <c r="K3144" s="10">
        <v>798418</v>
      </c>
      <c r="L3144" s="10">
        <v>596414</v>
      </c>
      <c r="M3144" s="10">
        <v>188953</v>
      </c>
      <c r="N3144" s="10">
        <v>3422240</v>
      </c>
    </row>
    <row r="3145" spans="1:14" ht="24">
      <c r="A3145" s="163">
        <v>225004</v>
      </c>
      <c r="B3145" s="164">
        <v>225004</v>
      </c>
      <c r="C3145" s="353" t="s">
        <v>4047</v>
      </c>
      <c r="D3145" s="353"/>
      <c r="E3145" s="353"/>
      <c r="F3145" s="353"/>
      <c r="G3145" s="164">
        <v>270</v>
      </c>
      <c r="H3145" s="10">
        <v>1570860</v>
      </c>
      <c r="I3145" s="10">
        <v>1187190</v>
      </c>
      <c r="J3145" s="10">
        <v>444420</v>
      </c>
      <c r="K3145" s="10">
        <v>1390328</v>
      </c>
      <c r="L3145" s="10" t="s">
        <v>440</v>
      </c>
      <c r="M3145" s="10">
        <v>188953</v>
      </c>
      <c r="N3145" s="10">
        <v>4781751</v>
      </c>
    </row>
    <row r="3146" spans="1:14">
      <c r="A3146" s="163">
        <v>225006</v>
      </c>
      <c r="B3146" s="164">
        <v>225006</v>
      </c>
      <c r="C3146" s="353" t="s">
        <v>4048</v>
      </c>
      <c r="D3146" s="353"/>
      <c r="E3146" s="353"/>
      <c r="F3146" s="353"/>
      <c r="G3146" s="164">
        <v>155</v>
      </c>
      <c r="H3146" s="10">
        <v>901790</v>
      </c>
      <c r="I3146" s="10">
        <v>681535</v>
      </c>
      <c r="J3146" s="10">
        <v>255130</v>
      </c>
      <c r="K3146" s="10">
        <v>798418</v>
      </c>
      <c r="L3146" s="10">
        <v>596414</v>
      </c>
      <c r="M3146" s="10">
        <v>188953</v>
      </c>
      <c r="N3146" s="10">
        <v>3422240</v>
      </c>
    </row>
    <row r="3147" spans="1:14">
      <c r="A3147" s="163">
        <v>226001</v>
      </c>
      <c r="B3147" s="164">
        <v>226001</v>
      </c>
      <c r="C3147" s="353" t="s">
        <v>4049</v>
      </c>
      <c r="D3147" s="353"/>
      <c r="E3147" s="353"/>
      <c r="F3147" s="353"/>
      <c r="G3147" s="164">
        <v>155</v>
      </c>
      <c r="H3147" s="10">
        <v>901790</v>
      </c>
      <c r="I3147" s="10">
        <v>681535</v>
      </c>
      <c r="J3147" s="10">
        <v>255130</v>
      </c>
      <c r="K3147" s="10">
        <v>798418</v>
      </c>
      <c r="L3147" s="10">
        <v>596414</v>
      </c>
      <c r="M3147" s="10">
        <v>188953</v>
      </c>
      <c r="N3147" s="10">
        <v>3422240</v>
      </c>
    </row>
    <row r="3148" spans="1:14">
      <c r="A3148" s="163">
        <v>226203</v>
      </c>
      <c r="B3148" s="164">
        <v>226203</v>
      </c>
      <c r="C3148" s="353" t="s">
        <v>4050</v>
      </c>
      <c r="D3148" s="353"/>
      <c r="E3148" s="353"/>
      <c r="F3148" s="353"/>
      <c r="G3148" s="164">
        <v>155</v>
      </c>
      <c r="H3148" s="10">
        <v>901790</v>
      </c>
      <c r="I3148" s="10">
        <v>681535</v>
      </c>
      <c r="J3148" s="10">
        <v>255130</v>
      </c>
      <c r="K3148" s="10">
        <v>798418</v>
      </c>
      <c r="L3148" s="10">
        <v>596414</v>
      </c>
      <c r="M3148" s="10">
        <v>188953</v>
      </c>
      <c r="N3148" s="10">
        <v>3422240</v>
      </c>
    </row>
    <row r="3149" spans="1:14">
      <c r="A3149" s="163">
        <v>226204</v>
      </c>
      <c r="B3149" s="164">
        <v>226204</v>
      </c>
      <c r="C3149" s="353" t="s">
        <v>4051</v>
      </c>
      <c r="D3149" s="353"/>
      <c r="E3149" s="353"/>
      <c r="F3149" s="353"/>
      <c r="G3149" s="164">
        <v>155</v>
      </c>
      <c r="H3149" s="10">
        <v>901790</v>
      </c>
      <c r="I3149" s="10">
        <v>681535</v>
      </c>
      <c r="J3149" s="10">
        <v>255130</v>
      </c>
      <c r="K3149" s="10">
        <v>798418</v>
      </c>
      <c r="L3149" s="10">
        <v>596414</v>
      </c>
      <c r="M3149" s="10">
        <v>188953</v>
      </c>
      <c r="N3149" s="10">
        <v>3422240</v>
      </c>
    </row>
    <row r="3150" spans="1:14">
      <c r="A3150" s="163">
        <v>226403</v>
      </c>
      <c r="B3150" s="164">
        <v>226403</v>
      </c>
      <c r="C3150" s="353" t="s">
        <v>4052</v>
      </c>
      <c r="D3150" s="353"/>
      <c r="E3150" s="353"/>
      <c r="F3150" s="353"/>
      <c r="G3150" s="164">
        <v>155</v>
      </c>
      <c r="H3150" s="10">
        <v>901790</v>
      </c>
      <c r="I3150" s="10">
        <v>681535</v>
      </c>
      <c r="J3150" s="10">
        <v>255130</v>
      </c>
      <c r="K3150" s="10">
        <v>798418</v>
      </c>
      <c r="L3150" s="10">
        <v>596414</v>
      </c>
      <c r="M3150" s="10">
        <v>188953</v>
      </c>
      <c r="N3150" s="10">
        <v>3422240</v>
      </c>
    </row>
    <row r="3151" spans="1:14">
      <c r="A3151" s="163">
        <v>226404</v>
      </c>
      <c r="B3151" s="164">
        <v>226404</v>
      </c>
      <c r="C3151" s="353" t="s">
        <v>4053</v>
      </c>
      <c r="D3151" s="353"/>
      <c r="E3151" s="353"/>
      <c r="F3151" s="353"/>
      <c r="G3151" s="164">
        <v>155</v>
      </c>
      <c r="H3151" s="10">
        <v>901790</v>
      </c>
      <c r="I3151" s="10">
        <v>681535</v>
      </c>
      <c r="J3151" s="10">
        <v>255130</v>
      </c>
      <c r="K3151" s="10">
        <v>798418</v>
      </c>
      <c r="L3151" s="10">
        <v>596414</v>
      </c>
      <c r="M3151" s="10">
        <v>188953</v>
      </c>
      <c r="N3151" s="10">
        <v>3422240</v>
      </c>
    </row>
    <row r="3152" spans="1:14">
      <c r="A3152" s="163">
        <v>305102</v>
      </c>
      <c r="B3152" s="164">
        <v>305102</v>
      </c>
      <c r="C3152" s="353" t="s">
        <v>4054</v>
      </c>
      <c r="D3152" s="353"/>
      <c r="E3152" s="353"/>
      <c r="F3152" s="353"/>
      <c r="G3152" s="164">
        <v>100</v>
      </c>
      <c r="H3152" s="10">
        <v>581800</v>
      </c>
      <c r="I3152" s="10">
        <v>439700</v>
      </c>
      <c r="J3152" s="10">
        <v>164600</v>
      </c>
      <c r="K3152" s="10">
        <v>564179</v>
      </c>
      <c r="L3152" s="10">
        <v>425946</v>
      </c>
      <c r="M3152" s="10">
        <v>188953</v>
      </c>
      <c r="N3152" s="10">
        <v>2365178</v>
      </c>
    </row>
    <row r="3153" spans="1:14">
      <c r="A3153" s="163">
        <v>306402</v>
      </c>
      <c r="B3153" s="164">
        <v>306402</v>
      </c>
      <c r="C3153" s="353" t="s">
        <v>4055</v>
      </c>
      <c r="D3153" s="353"/>
      <c r="E3153" s="353"/>
      <c r="F3153" s="353"/>
      <c r="G3153" s="164">
        <v>60</v>
      </c>
      <c r="H3153" s="10">
        <v>349080</v>
      </c>
      <c r="I3153" s="10">
        <v>263820</v>
      </c>
      <c r="J3153" s="10">
        <v>98760</v>
      </c>
      <c r="K3153" s="10">
        <v>316617</v>
      </c>
      <c r="L3153" s="10">
        <v>223923</v>
      </c>
      <c r="M3153" s="10">
        <v>188953</v>
      </c>
      <c r="N3153" s="10">
        <v>1441153</v>
      </c>
    </row>
    <row r="3154" spans="1:14">
      <c r="A3154" s="163">
        <v>313103</v>
      </c>
      <c r="B3154" s="164">
        <v>313103</v>
      </c>
      <c r="C3154" s="353" t="s">
        <v>4056</v>
      </c>
      <c r="D3154" s="353"/>
      <c r="E3154" s="353"/>
      <c r="F3154" s="353"/>
      <c r="G3154" s="164">
        <v>100</v>
      </c>
      <c r="H3154" s="10">
        <v>581800</v>
      </c>
      <c r="I3154" s="10">
        <v>439700</v>
      </c>
      <c r="J3154" s="10">
        <v>164600</v>
      </c>
      <c r="K3154" s="10">
        <v>564179</v>
      </c>
      <c r="L3154" s="10">
        <v>425946</v>
      </c>
      <c r="M3154" s="10">
        <v>188953</v>
      </c>
      <c r="N3154" s="10">
        <v>2365178</v>
      </c>
    </row>
    <row r="3155" spans="1:14">
      <c r="A3155" s="163">
        <v>315104</v>
      </c>
      <c r="B3155" s="164">
        <v>315104</v>
      </c>
      <c r="C3155" s="353" t="s">
        <v>4057</v>
      </c>
      <c r="D3155" s="353"/>
      <c r="E3155" s="353"/>
      <c r="F3155" s="353"/>
      <c r="G3155" s="164">
        <v>120</v>
      </c>
      <c r="H3155" s="10">
        <v>698160</v>
      </c>
      <c r="I3155" s="10">
        <v>527640</v>
      </c>
      <c r="J3155" s="10">
        <v>197520</v>
      </c>
      <c r="K3155" s="10">
        <v>597058</v>
      </c>
      <c r="L3155" s="10">
        <v>511404</v>
      </c>
      <c r="M3155" s="10">
        <v>188953</v>
      </c>
      <c r="N3155" s="10">
        <v>2720735</v>
      </c>
    </row>
    <row r="3156" spans="1:14">
      <c r="A3156" s="163">
        <v>319601</v>
      </c>
      <c r="B3156" s="164">
        <v>319601</v>
      </c>
      <c r="C3156" s="353" t="s">
        <v>4058</v>
      </c>
      <c r="D3156" s="353"/>
      <c r="E3156" s="353"/>
      <c r="F3156" s="353"/>
      <c r="G3156" s="166">
        <v>80</v>
      </c>
      <c r="H3156" s="10">
        <v>465440</v>
      </c>
      <c r="I3156" s="10">
        <v>351760</v>
      </c>
      <c r="J3156" s="10">
        <v>131680</v>
      </c>
      <c r="K3156" s="10">
        <v>447888</v>
      </c>
      <c r="L3156" s="10">
        <v>345615</v>
      </c>
      <c r="M3156" s="10">
        <v>188953</v>
      </c>
      <c r="N3156" s="10">
        <v>1931336</v>
      </c>
    </row>
    <row r="3157" spans="1:14">
      <c r="A3157" s="163">
        <v>332704</v>
      </c>
      <c r="B3157" s="164">
        <v>332704</v>
      </c>
      <c r="C3157" s="353" t="s">
        <v>4059</v>
      </c>
      <c r="D3157" s="353"/>
      <c r="E3157" s="353"/>
      <c r="F3157" s="353"/>
      <c r="G3157" s="164">
        <v>80</v>
      </c>
      <c r="H3157" s="10">
        <v>465440</v>
      </c>
      <c r="I3157" s="10">
        <v>351760</v>
      </c>
      <c r="J3157" s="10">
        <v>131680</v>
      </c>
      <c r="K3157" s="10">
        <v>447888</v>
      </c>
      <c r="L3157" s="10">
        <v>345615</v>
      </c>
      <c r="M3157" s="10">
        <v>188953</v>
      </c>
      <c r="N3157" s="10">
        <v>1931336</v>
      </c>
    </row>
    <row r="3158" spans="1:14">
      <c r="A3158" s="163">
        <v>341502</v>
      </c>
      <c r="B3158" s="164">
        <v>341502</v>
      </c>
      <c r="C3158" s="353" t="s">
        <v>4060</v>
      </c>
      <c r="D3158" s="353"/>
      <c r="E3158" s="353"/>
      <c r="F3158" s="353"/>
      <c r="G3158" s="164">
        <v>150</v>
      </c>
      <c r="H3158" s="10">
        <v>872700</v>
      </c>
      <c r="I3158" s="10">
        <v>659550</v>
      </c>
      <c r="J3158" s="10">
        <v>246900</v>
      </c>
      <c r="K3158" s="10">
        <v>727079</v>
      </c>
      <c r="L3158" s="10">
        <v>546527</v>
      </c>
      <c r="M3158" s="10">
        <v>188953</v>
      </c>
      <c r="N3158" s="10">
        <v>3241709</v>
      </c>
    </row>
    <row r="3159" spans="1:14">
      <c r="A3159" s="163">
        <v>345403</v>
      </c>
      <c r="B3159" s="164">
        <v>345403</v>
      </c>
      <c r="C3159" s="353" t="s">
        <v>4061</v>
      </c>
      <c r="D3159" s="353"/>
      <c r="E3159" s="353"/>
      <c r="F3159" s="353"/>
      <c r="G3159" s="164">
        <v>80</v>
      </c>
      <c r="H3159" s="10">
        <v>465440</v>
      </c>
      <c r="I3159" s="10">
        <v>351760</v>
      </c>
      <c r="J3159" s="10">
        <v>131680</v>
      </c>
      <c r="K3159" s="10">
        <v>447888</v>
      </c>
      <c r="L3159" s="10">
        <v>345615</v>
      </c>
      <c r="M3159" s="10">
        <v>188953</v>
      </c>
      <c r="N3159" s="10">
        <v>1931336</v>
      </c>
    </row>
    <row r="3160" spans="1:14">
      <c r="A3160" s="163">
        <v>802101</v>
      </c>
      <c r="B3160" s="164">
        <v>802101</v>
      </c>
      <c r="C3160" s="353" t="s">
        <v>4062</v>
      </c>
      <c r="D3160" s="353"/>
      <c r="E3160" s="353"/>
      <c r="F3160" s="353"/>
      <c r="G3160" s="164">
        <v>74</v>
      </c>
      <c r="H3160" s="10">
        <v>430532</v>
      </c>
      <c r="I3160" s="10">
        <v>325378</v>
      </c>
      <c r="J3160" s="10">
        <v>121804</v>
      </c>
      <c r="K3160" s="10">
        <v>447888</v>
      </c>
      <c r="L3160" s="10">
        <v>345615</v>
      </c>
      <c r="M3160" s="10">
        <v>188953</v>
      </c>
      <c r="N3160" s="10">
        <v>1860170</v>
      </c>
    </row>
    <row r="3161" spans="1:14">
      <c r="A3161" s="163">
        <v>802801</v>
      </c>
      <c r="B3161" s="164">
        <v>802801</v>
      </c>
      <c r="C3161" s="353" t="s">
        <v>4063</v>
      </c>
      <c r="D3161" s="353"/>
      <c r="E3161" s="353"/>
      <c r="F3161" s="353"/>
      <c r="G3161" s="164">
        <v>74</v>
      </c>
      <c r="H3161" s="10">
        <v>430532</v>
      </c>
      <c r="I3161" s="10">
        <v>325378</v>
      </c>
      <c r="J3161" s="10">
        <v>121804</v>
      </c>
      <c r="K3161" s="10">
        <v>447888</v>
      </c>
      <c r="L3161" s="10">
        <v>345615</v>
      </c>
      <c r="M3161" s="10">
        <v>188953</v>
      </c>
      <c r="N3161" s="10">
        <v>1860170</v>
      </c>
    </row>
    <row r="3162" spans="1:14">
      <c r="A3162" s="163">
        <v>819810</v>
      </c>
      <c r="B3162" s="164">
        <v>819810</v>
      </c>
      <c r="C3162" s="353" t="s">
        <v>4064</v>
      </c>
      <c r="D3162" s="353"/>
      <c r="E3162" s="353"/>
      <c r="F3162" s="353"/>
      <c r="G3162" s="164">
        <v>107</v>
      </c>
      <c r="H3162" s="10">
        <v>622526</v>
      </c>
      <c r="I3162" s="10">
        <v>470479</v>
      </c>
      <c r="J3162" s="10">
        <v>176122</v>
      </c>
      <c r="K3162" s="10">
        <v>579390</v>
      </c>
      <c r="L3162" s="10">
        <v>480958</v>
      </c>
      <c r="M3162" s="10">
        <v>188953</v>
      </c>
      <c r="N3162" s="10">
        <v>2518428</v>
      </c>
    </row>
    <row r="3163" spans="1:14">
      <c r="A3163" s="163">
        <v>776804</v>
      </c>
      <c r="B3163" s="164">
        <v>776804</v>
      </c>
      <c r="C3163" s="353" t="s">
        <v>4065</v>
      </c>
      <c r="D3163" s="353"/>
      <c r="E3163" s="353"/>
      <c r="F3163" s="353"/>
      <c r="G3163" s="164">
        <v>120</v>
      </c>
      <c r="H3163" s="10">
        <v>698160</v>
      </c>
      <c r="I3163" s="10">
        <v>527640</v>
      </c>
      <c r="J3163" s="10">
        <v>197520</v>
      </c>
      <c r="K3163" s="10">
        <v>597058</v>
      </c>
      <c r="L3163" s="10">
        <v>511404</v>
      </c>
      <c r="M3163" s="10">
        <v>188953</v>
      </c>
      <c r="N3163" s="10">
        <v>2720735</v>
      </c>
    </row>
    <row r="3164" spans="1:14">
      <c r="A3164" s="163">
        <v>776805</v>
      </c>
      <c r="B3164" s="164">
        <v>776805</v>
      </c>
      <c r="C3164" s="353" t="s">
        <v>4066</v>
      </c>
      <c r="D3164" s="353"/>
      <c r="E3164" s="353"/>
      <c r="F3164" s="353"/>
      <c r="G3164" s="164">
        <v>110</v>
      </c>
      <c r="H3164" s="10">
        <v>639980</v>
      </c>
      <c r="I3164" s="10">
        <v>483670</v>
      </c>
      <c r="J3164" s="10">
        <v>181060</v>
      </c>
      <c r="K3164" s="10">
        <v>579390</v>
      </c>
      <c r="L3164" s="10">
        <v>480958</v>
      </c>
      <c r="M3164" s="10">
        <v>188953</v>
      </c>
      <c r="N3164" s="10">
        <v>2554011</v>
      </c>
    </row>
    <row r="3165" spans="1:14">
      <c r="A3165" s="163">
        <v>778103</v>
      </c>
      <c r="B3165" s="164">
        <v>778103</v>
      </c>
      <c r="C3165" s="353" t="s">
        <v>4067</v>
      </c>
      <c r="D3165" s="353"/>
      <c r="E3165" s="353"/>
      <c r="F3165" s="353"/>
      <c r="G3165" s="164">
        <v>125</v>
      </c>
      <c r="H3165" s="10">
        <v>727250</v>
      </c>
      <c r="I3165" s="10">
        <v>549625</v>
      </c>
      <c r="J3165" s="10">
        <v>205750</v>
      </c>
      <c r="K3165" s="10">
        <v>597058</v>
      </c>
      <c r="L3165" s="10">
        <v>511404</v>
      </c>
      <c r="M3165" s="10">
        <v>188953</v>
      </c>
      <c r="N3165" s="10">
        <v>2780040</v>
      </c>
    </row>
    <row r="3166" spans="1:14">
      <c r="A3166" s="163">
        <v>791702</v>
      </c>
      <c r="B3166" s="164">
        <v>791702</v>
      </c>
      <c r="C3166" s="353" t="s">
        <v>4068</v>
      </c>
      <c r="D3166" s="353"/>
      <c r="E3166" s="353"/>
      <c r="F3166" s="353"/>
      <c r="G3166" s="164">
        <v>150</v>
      </c>
      <c r="H3166" s="10">
        <v>872700</v>
      </c>
      <c r="I3166" s="10">
        <v>659550</v>
      </c>
      <c r="J3166" s="10">
        <v>246900</v>
      </c>
      <c r="K3166" s="10">
        <v>727079</v>
      </c>
      <c r="L3166" s="10">
        <v>546527</v>
      </c>
      <c r="M3166" s="10">
        <v>188953</v>
      </c>
      <c r="N3166" s="10">
        <v>3241709</v>
      </c>
    </row>
    <row r="3167" spans="1:14">
      <c r="A3167" s="163">
        <v>791703</v>
      </c>
      <c r="B3167" s="164">
        <v>791703</v>
      </c>
      <c r="C3167" s="353" t="s">
        <v>4069</v>
      </c>
      <c r="D3167" s="353"/>
      <c r="E3167" s="353"/>
      <c r="F3167" s="353"/>
      <c r="G3167" s="164">
        <v>160</v>
      </c>
      <c r="H3167" s="10">
        <v>930880</v>
      </c>
      <c r="I3167" s="10">
        <v>703520</v>
      </c>
      <c r="J3167" s="10">
        <v>263360</v>
      </c>
      <c r="K3167" s="10">
        <v>798418</v>
      </c>
      <c r="L3167" s="10">
        <v>596414</v>
      </c>
      <c r="M3167" s="10">
        <v>188953</v>
      </c>
      <c r="N3167" s="10">
        <v>3481545</v>
      </c>
    </row>
    <row r="3168" spans="1:14">
      <c r="A3168" s="163">
        <v>799602</v>
      </c>
      <c r="B3168" s="164">
        <v>799602</v>
      </c>
      <c r="C3168" s="353" t="s">
        <v>4070</v>
      </c>
      <c r="D3168" s="353"/>
      <c r="E3168" s="353"/>
      <c r="F3168" s="353"/>
      <c r="G3168" s="164">
        <v>150</v>
      </c>
      <c r="H3168" s="10">
        <v>872700</v>
      </c>
      <c r="I3168" s="10">
        <v>659550</v>
      </c>
      <c r="J3168" s="10">
        <v>246900</v>
      </c>
      <c r="K3168" s="10">
        <v>727079</v>
      </c>
      <c r="L3168" s="10">
        <v>546527</v>
      </c>
      <c r="M3168" s="10">
        <v>188953</v>
      </c>
      <c r="N3168" s="10">
        <v>3241709</v>
      </c>
    </row>
    <row r="3169" spans="1:14">
      <c r="A3169" s="163">
        <v>799710</v>
      </c>
      <c r="B3169" s="164">
        <v>799710</v>
      </c>
      <c r="C3169" s="353" t="s">
        <v>4071</v>
      </c>
      <c r="D3169" s="353"/>
      <c r="E3169" s="353"/>
      <c r="F3169" s="353"/>
      <c r="G3169" s="164">
        <v>160</v>
      </c>
      <c r="H3169" s="10">
        <v>930880</v>
      </c>
      <c r="I3169" s="10">
        <v>703520</v>
      </c>
      <c r="J3169" s="10">
        <v>263360</v>
      </c>
      <c r="K3169" s="10">
        <v>798418</v>
      </c>
      <c r="L3169" s="10">
        <v>596414</v>
      </c>
      <c r="M3169" s="10">
        <v>188953</v>
      </c>
      <c r="N3169" s="10">
        <v>3481545</v>
      </c>
    </row>
    <row r="3170" spans="1:14">
      <c r="A3170" s="163">
        <v>804304</v>
      </c>
      <c r="B3170" s="164">
        <v>804304</v>
      </c>
      <c r="C3170" s="353" t="s">
        <v>4072</v>
      </c>
      <c r="D3170" s="353"/>
      <c r="E3170" s="353"/>
      <c r="F3170" s="353"/>
      <c r="G3170" s="164">
        <v>110</v>
      </c>
      <c r="H3170" s="10">
        <v>639980</v>
      </c>
      <c r="I3170" s="10">
        <v>483670</v>
      </c>
      <c r="J3170" s="10">
        <v>181060</v>
      </c>
      <c r="K3170" s="10">
        <v>579390</v>
      </c>
      <c r="L3170" s="10">
        <v>480958</v>
      </c>
      <c r="M3170" s="10">
        <v>188953</v>
      </c>
      <c r="N3170" s="10">
        <v>2554011</v>
      </c>
    </row>
    <row r="3171" spans="1:14">
      <c r="A3171" s="163">
        <v>807203</v>
      </c>
      <c r="B3171" s="164">
        <v>807203</v>
      </c>
      <c r="C3171" s="353" t="s">
        <v>4073</v>
      </c>
      <c r="D3171" s="353"/>
      <c r="E3171" s="353"/>
      <c r="F3171" s="353"/>
      <c r="G3171" s="164">
        <v>110</v>
      </c>
      <c r="H3171" s="10">
        <v>639980</v>
      </c>
      <c r="I3171" s="10">
        <v>483670</v>
      </c>
      <c r="J3171" s="10">
        <v>181060</v>
      </c>
      <c r="K3171" s="10">
        <v>579390</v>
      </c>
      <c r="L3171" s="10">
        <v>480958</v>
      </c>
      <c r="M3171" s="10">
        <v>188953</v>
      </c>
      <c r="N3171" s="10">
        <v>2554011</v>
      </c>
    </row>
    <row r="3172" spans="1:14">
      <c r="A3172" s="163">
        <v>807303</v>
      </c>
      <c r="B3172" s="164">
        <v>807303</v>
      </c>
      <c r="C3172" s="353" t="s">
        <v>4074</v>
      </c>
      <c r="D3172" s="353"/>
      <c r="E3172" s="353"/>
      <c r="F3172" s="353"/>
      <c r="G3172" s="164">
        <v>94</v>
      </c>
      <c r="H3172" s="10">
        <v>546892</v>
      </c>
      <c r="I3172" s="10">
        <v>413318</v>
      </c>
      <c r="J3172" s="10">
        <v>154724</v>
      </c>
      <c r="K3172" s="10">
        <v>564179</v>
      </c>
      <c r="L3172" s="10">
        <v>425946</v>
      </c>
      <c r="M3172" s="10">
        <v>188953</v>
      </c>
      <c r="N3172" s="10">
        <v>2294012</v>
      </c>
    </row>
    <row r="3173" spans="1:14">
      <c r="A3173" s="163">
        <v>807604</v>
      </c>
      <c r="B3173" s="164">
        <v>807604</v>
      </c>
      <c r="C3173" s="353" t="s">
        <v>4075</v>
      </c>
      <c r="D3173" s="353"/>
      <c r="E3173" s="353"/>
      <c r="F3173" s="353"/>
      <c r="G3173" s="164">
        <v>140</v>
      </c>
      <c r="H3173" s="10">
        <v>814520</v>
      </c>
      <c r="I3173" s="10">
        <v>615580</v>
      </c>
      <c r="J3173" s="10">
        <v>230440</v>
      </c>
      <c r="K3173" s="10">
        <v>727079</v>
      </c>
      <c r="L3173" s="10">
        <v>546527</v>
      </c>
      <c r="M3173" s="10">
        <v>188953</v>
      </c>
      <c r="N3173" s="10">
        <v>3123099</v>
      </c>
    </row>
    <row r="3174" spans="1:14">
      <c r="A3174" s="163">
        <v>808012</v>
      </c>
      <c r="B3174" s="164">
        <v>808012</v>
      </c>
      <c r="C3174" s="353" t="s">
        <v>4076</v>
      </c>
      <c r="D3174" s="353"/>
      <c r="E3174" s="353"/>
      <c r="F3174" s="353"/>
      <c r="G3174" s="164">
        <v>110</v>
      </c>
      <c r="H3174" s="10">
        <v>639980</v>
      </c>
      <c r="I3174" s="10">
        <v>483670</v>
      </c>
      <c r="J3174" s="10">
        <v>181060</v>
      </c>
      <c r="K3174" s="10">
        <v>579390</v>
      </c>
      <c r="L3174" s="10">
        <v>480958</v>
      </c>
      <c r="M3174" s="10">
        <v>188953</v>
      </c>
      <c r="N3174" s="10">
        <v>2554011</v>
      </c>
    </row>
    <row r="3175" spans="1:14">
      <c r="A3175" s="163">
        <v>808062</v>
      </c>
      <c r="B3175" s="164">
        <v>808062</v>
      </c>
      <c r="C3175" s="353" t="s">
        <v>4077</v>
      </c>
      <c r="D3175" s="353"/>
      <c r="E3175" s="353"/>
      <c r="F3175" s="353"/>
      <c r="G3175" s="164">
        <v>105</v>
      </c>
      <c r="H3175" s="10">
        <v>610890</v>
      </c>
      <c r="I3175" s="10">
        <v>461685</v>
      </c>
      <c r="J3175" s="10">
        <v>172830</v>
      </c>
      <c r="K3175" s="10">
        <v>579390</v>
      </c>
      <c r="L3175" s="10">
        <v>480958</v>
      </c>
      <c r="M3175" s="10">
        <v>188953</v>
      </c>
      <c r="N3175" s="10">
        <v>2494706</v>
      </c>
    </row>
    <row r="3176" spans="1:14">
      <c r="A3176" s="163">
        <v>808102</v>
      </c>
      <c r="B3176" s="164">
        <v>808102</v>
      </c>
      <c r="C3176" s="353" t="s">
        <v>4078</v>
      </c>
      <c r="D3176" s="353"/>
      <c r="E3176" s="353"/>
      <c r="F3176" s="353"/>
      <c r="G3176" s="164">
        <v>110</v>
      </c>
      <c r="H3176" s="10">
        <v>639980</v>
      </c>
      <c r="I3176" s="10">
        <v>483670</v>
      </c>
      <c r="J3176" s="10">
        <v>181060</v>
      </c>
      <c r="K3176" s="10">
        <v>579390</v>
      </c>
      <c r="L3176" s="10">
        <v>480958</v>
      </c>
      <c r="M3176" s="10">
        <v>188953</v>
      </c>
      <c r="N3176" s="10">
        <v>2554011</v>
      </c>
    </row>
    <row r="3177" spans="1:14">
      <c r="A3177" s="163">
        <v>808114</v>
      </c>
      <c r="B3177" s="164">
        <v>808114</v>
      </c>
      <c r="C3177" s="353" t="s">
        <v>4079</v>
      </c>
      <c r="D3177" s="353"/>
      <c r="E3177" s="353"/>
      <c r="F3177" s="353"/>
      <c r="G3177" s="164">
        <v>130</v>
      </c>
      <c r="H3177" s="10">
        <v>756340</v>
      </c>
      <c r="I3177" s="10">
        <v>571610</v>
      </c>
      <c r="J3177" s="10">
        <v>213980</v>
      </c>
      <c r="K3177" s="10">
        <v>597058</v>
      </c>
      <c r="L3177" s="10">
        <v>511404</v>
      </c>
      <c r="M3177" s="10">
        <v>188953</v>
      </c>
      <c r="N3177" s="10">
        <v>2839345</v>
      </c>
    </row>
    <row r="3178" spans="1:14">
      <c r="A3178" s="163">
        <v>808402</v>
      </c>
      <c r="B3178" s="164">
        <v>808402</v>
      </c>
      <c r="C3178" s="353" t="s">
        <v>4080</v>
      </c>
      <c r="D3178" s="353"/>
      <c r="E3178" s="353"/>
      <c r="F3178" s="353"/>
      <c r="G3178" s="164">
        <v>94</v>
      </c>
      <c r="H3178" s="10">
        <v>546892</v>
      </c>
      <c r="I3178" s="10">
        <v>413318</v>
      </c>
      <c r="J3178" s="10">
        <v>154724</v>
      </c>
      <c r="K3178" s="10">
        <v>564179</v>
      </c>
      <c r="L3178" s="10">
        <v>425946</v>
      </c>
      <c r="M3178" s="10">
        <v>188953</v>
      </c>
      <c r="N3178" s="10">
        <v>2294012</v>
      </c>
    </row>
    <row r="3179" spans="1:14">
      <c r="A3179" s="163">
        <v>808602</v>
      </c>
      <c r="B3179" s="164">
        <v>808602</v>
      </c>
      <c r="C3179" s="353" t="s">
        <v>4081</v>
      </c>
      <c r="D3179" s="353"/>
      <c r="E3179" s="353"/>
      <c r="F3179" s="353"/>
      <c r="G3179" s="164">
        <v>110</v>
      </c>
      <c r="H3179" s="10">
        <v>639980</v>
      </c>
      <c r="I3179" s="10">
        <v>483670</v>
      </c>
      <c r="J3179" s="10">
        <v>181060</v>
      </c>
      <c r="K3179" s="10">
        <v>579390</v>
      </c>
      <c r="L3179" s="10">
        <v>480958</v>
      </c>
      <c r="M3179" s="10">
        <v>188953</v>
      </c>
      <c r="N3179" s="10">
        <v>2554011</v>
      </c>
    </row>
    <row r="3180" spans="1:14">
      <c r="A3180" s="163">
        <v>812302</v>
      </c>
      <c r="B3180" s="164">
        <v>812302</v>
      </c>
      <c r="C3180" s="353" t="s">
        <v>4082</v>
      </c>
      <c r="D3180" s="353"/>
      <c r="E3180" s="353"/>
      <c r="F3180" s="353"/>
      <c r="G3180" s="164">
        <v>170</v>
      </c>
      <c r="H3180" s="10">
        <v>989060</v>
      </c>
      <c r="I3180" s="10">
        <v>747490</v>
      </c>
      <c r="J3180" s="10">
        <v>279820</v>
      </c>
      <c r="K3180" s="10">
        <v>798418</v>
      </c>
      <c r="L3180" s="10">
        <v>596414</v>
      </c>
      <c r="M3180" s="10">
        <v>188953</v>
      </c>
      <c r="N3180" s="10">
        <v>3600155</v>
      </c>
    </row>
    <row r="3181" spans="1:14">
      <c r="A3181" s="163">
        <v>814708</v>
      </c>
      <c r="B3181" s="164">
        <v>814708</v>
      </c>
      <c r="C3181" s="353" t="s">
        <v>4083</v>
      </c>
      <c r="D3181" s="353"/>
      <c r="E3181" s="353"/>
      <c r="F3181" s="353"/>
      <c r="G3181" s="164">
        <v>140</v>
      </c>
      <c r="H3181" s="10">
        <v>814520</v>
      </c>
      <c r="I3181" s="10">
        <v>615580</v>
      </c>
      <c r="J3181" s="10">
        <v>230440</v>
      </c>
      <c r="K3181" s="10">
        <v>727079</v>
      </c>
      <c r="L3181" s="10">
        <v>546527</v>
      </c>
      <c r="M3181" s="10">
        <v>188953</v>
      </c>
      <c r="N3181" s="10">
        <v>3123099</v>
      </c>
    </row>
    <row r="3182" spans="1:14">
      <c r="A3182" s="163">
        <v>814709</v>
      </c>
      <c r="B3182" s="164">
        <v>814709</v>
      </c>
      <c r="C3182" s="353" t="s">
        <v>4084</v>
      </c>
      <c r="D3182" s="353"/>
      <c r="E3182" s="353"/>
      <c r="F3182" s="353"/>
      <c r="G3182" s="164">
        <v>140</v>
      </c>
      <c r="H3182" s="10">
        <v>814520</v>
      </c>
      <c r="I3182" s="10">
        <v>615580</v>
      </c>
      <c r="J3182" s="10">
        <v>230440</v>
      </c>
      <c r="K3182" s="10">
        <v>727079</v>
      </c>
      <c r="L3182" s="10">
        <v>546527</v>
      </c>
      <c r="M3182" s="10">
        <v>188953</v>
      </c>
      <c r="N3182" s="10">
        <v>3123099</v>
      </c>
    </row>
    <row r="3183" spans="1:14">
      <c r="A3183" s="163">
        <v>818606</v>
      </c>
      <c r="B3183" s="164">
        <v>818606</v>
      </c>
      <c r="C3183" s="353" t="s">
        <v>4085</v>
      </c>
      <c r="D3183" s="353"/>
      <c r="E3183" s="353"/>
      <c r="F3183" s="353"/>
      <c r="G3183" s="164">
        <v>125</v>
      </c>
      <c r="H3183" s="10">
        <v>727250</v>
      </c>
      <c r="I3183" s="10">
        <v>549625</v>
      </c>
      <c r="J3183" s="10">
        <v>205750</v>
      </c>
      <c r="K3183" s="10">
        <v>597058</v>
      </c>
      <c r="L3183" s="10">
        <v>511404</v>
      </c>
      <c r="M3183" s="10">
        <v>188953</v>
      </c>
      <c r="N3183" s="10">
        <v>2780040</v>
      </c>
    </row>
    <row r="3184" spans="1:14">
      <c r="A3184" s="163">
        <v>838602</v>
      </c>
      <c r="B3184" s="164">
        <v>838602</v>
      </c>
      <c r="C3184" s="353" t="s">
        <v>4086</v>
      </c>
      <c r="D3184" s="353"/>
      <c r="E3184" s="353"/>
      <c r="F3184" s="353"/>
      <c r="G3184" s="164">
        <v>121</v>
      </c>
      <c r="H3184" s="10">
        <v>703978</v>
      </c>
      <c r="I3184" s="10">
        <v>532037</v>
      </c>
      <c r="J3184" s="10">
        <v>199166</v>
      </c>
      <c r="K3184" s="10">
        <v>597058</v>
      </c>
      <c r="L3184" s="10">
        <v>511404</v>
      </c>
      <c r="M3184" s="10">
        <v>188953</v>
      </c>
      <c r="N3184" s="10">
        <v>2732596</v>
      </c>
    </row>
    <row r="3185" spans="1:14">
      <c r="A3185" s="163">
        <v>422001</v>
      </c>
      <c r="B3185" s="164">
        <v>422001</v>
      </c>
      <c r="C3185" s="353" t="s">
        <v>4087</v>
      </c>
      <c r="D3185" s="353"/>
      <c r="E3185" s="353"/>
      <c r="F3185" s="353"/>
      <c r="G3185" s="164">
        <v>50</v>
      </c>
      <c r="H3185" s="10">
        <v>290900</v>
      </c>
      <c r="I3185" s="10">
        <v>219850</v>
      </c>
      <c r="J3185" s="10">
        <v>82300</v>
      </c>
      <c r="K3185" s="10">
        <v>216885</v>
      </c>
      <c r="L3185" s="10">
        <v>176709</v>
      </c>
      <c r="M3185" s="10">
        <v>188953</v>
      </c>
      <c r="N3185" s="10">
        <v>1175597</v>
      </c>
    </row>
    <row r="3186" spans="1:14">
      <c r="A3186" s="163">
        <v>422002</v>
      </c>
      <c r="B3186" s="164">
        <v>422002</v>
      </c>
      <c r="C3186" s="353" t="s">
        <v>4088</v>
      </c>
      <c r="D3186" s="353"/>
      <c r="E3186" s="353"/>
      <c r="F3186" s="353"/>
      <c r="G3186" s="164">
        <v>35</v>
      </c>
      <c r="H3186" s="10">
        <v>203630</v>
      </c>
      <c r="I3186" s="10">
        <v>153895</v>
      </c>
      <c r="J3186" s="10">
        <v>0</v>
      </c>
      <c r="K3186" s="10">
        <v>172669</v>
      </c>
      <c r="L3186" s="10">
        <v>129145</v>
      </c>
      <c r="M3186" s="10">
        <v>188953</v>
      </c>
      <c r="N3186" s="10">
        <v>848292</v>
      </c>
    </row>
    <row r="3187" spans="1:14">
      <c r="A3187" s="163">
        <v>422003</v>
      </c>
      <c r="B3187" s="164">
        <v>422003</v>
      </c>
      <c r="C3187" s="353" t="s">
        <v>4089</v>
      </c>
      <c r="D3187" s="353"/>
      <c r="E3187" s="353"/>
      <c r="F3187" s="353"/>
      <c r="G3187" s="164">
        <v>35</v>
      </c>
      <c r="H3187" s="10">
        <v>203630</v>
      </c>
      <c r="I3187" s="10">
        <v>153895</v>
      </c>
      <c r="J3187" s="10">
        <v>0</v>
      </c>
      <c r="K3187" s="10">
        <v>172669</v>
      </c>
      <c r="L3187" s="10">
        <v>129145</v>
      </c>
      <c r="M3187" s="10">
        <v>188953</v>
      </c>
      <c r="N3187" s="10">
        <v>848292</v>
      </c>
    </row>
    <row r="3188" spans="1:14">
      <c r="A3188" s="163">
        <v>422004</v>
      </c>
      <c r="B3188" s="167">
        <v>422004</v>
      </c>
      <c r="C3188" s="351" t="s">
        <v>4090</v>
      </c>
      <c r="D3188" s="351"/>
      <c r="E3188" s="351"/>
      <c r="F3188" s="351"/>
      <c r="G3188" s="164">
        <v>60</v>
      </c>
      <c r="H3188" s="10">
        <v>349080</v>
      </c>
      <c r="I3188" s="10">
        <v>263820</v>
      </c>
      <c r="J3188" s="10">
        <v>98760</v>
      </c>
      <c r="K3188" s="10">
        <v>316617</v>
      </c>
      <c r="L3188" s="10">
        <v>223923</v>
      </c>
      <c r="M3188" s="10">
        <v>188953</v>
      </c>
      <c r="N3188" s="10">
        <v>1441153</v>
      </c>
    </row>
    <row r="3189" spans="1:14">
      <c r="A3189" s="163">
        <v>422602</v>
      </c>
      <c r="B3189" s="164">
        <v>422602</v>
      </c>
      <c r="C3189" s="353" t="s">
        <v>4091</v>
      </c>
      <c r="D3189" s="353"/>
      <c r="E3189" s="353"/>
      <c r="F3189" s="353"/>
      <c r="G3189" s="164">
        <v>45</v>
      </c>
      <c r="H3189" s="10">
        <v>261810</v>
      </c>
      <c r="I3189" s="10">
        <v>197865</v>
      </c>
      <c r="J3189" s="10">
        <v>0</v>
      </c>
      <c r="K3189" s="10">
        <v>216885</v>
      </c>
      <c r="L3189" s="10">
        <v>176709</v>
      </c>
      <c r="M3189" s="10">
        <v>188953</v>
      </c>
      <c r="N3189" s="10">
        <v>1042222</v>
      </c>
    </row>
    <row r="3190" spans="1:14">
      <c r="A3190" s="163">
        <v>441101</v>
      </c>
      <c r="B3190" s="164">
        <v>441101</v>
      </c>
      <c r="C3190" s="353" t="s">
        <v>4092</v>
      </c>
      <c r="D3190" s="353"/>
      <c r="E3190" s="353"/>
      <c r="F3190" s="353"/>
      <c r="G3190" s="164">
        <v>50</v>
      </c>
      <c r="H3190" s="10">
        <v>290900</v>
      </c>
      <c r="I3190" s="10">
        <v>219850</v>
      </c>
      <c r="J3190" s="10">
        <v>82300</v>
      </c>
      <c r="K3190" s="10">
        <v>216885</v>
      </c>
      <c r="L3190" s="10">
        <v>176709</v>
      </c>
      <c r="M3190" s="10">
        <v>188953</v>
      </c>
      <c r="N3190" s="10">
        <v>1175597</v>
      </c>
    </row>
    <row r="3191" spans="1:14">
      <c r="A3191" s="163">
        <v>441102</v>
      </c>
      <c r="B3191" s="164">
        <v>441102</v>
      </c>
      <c r="C3191" s="353" t="s">
        <v>4093</v>
      </c>
      <c r="D3191" s="353"/>
      <c r="E3191" s="353"/>
      <c r="F3191" s="353"/>
      <c r="G3191" s="164">
        <v>50</v>
      </c>
      <c r="H3191" s="10">
        <v>290900</v>
      </c>
      <c r="I3191" s="10">
        <v>219850</v>
      </c>
      <c r="J3191" s="10">
        <v>82300</v>
      </c>
      <c r="K3191" s="10">
        <v>216885</v>
      </c>
      <c r="L3191" s="10">
        <v>176709</v>
      </c>
      <c r="M3191" s="10">
        <v>188953</v>
      </c>
      <c r="N3191" s="10">
        <v>1175597</v>
      </c>
    </row>
    <row r="3192" spans="1:14">
      <c r="A3192" s="163">
        <v>441201</v>
      </c>
      <c r="B3192" s="164">
        <v>441201</v>
      </c>
      <c r="C3192" s="353" t="s">
        <v>4094</v>
      </c>
      <c r="D3192" s="353"/>
      <c r="E3192" s="353"/>
      <c r="F3192" s="353"/>
      <c r="G3192" s="164">
        <v>50</v>
      </c>
      <c r="H3192" s="10">
        <v>290900</v>
      </c>
      <c r="I3192" s="10">
        <v>219850</v>
      </c>
      <c r="J3192" s="10">
        <v>82300</v>
      </c>
      <c r="K3192" s="10">
        <v>216885</v>
      </c>
      <c r="L3192" s="10">
        <v>176709</v>
      </c>
      <c r="M3192" s="10">
        <v>188953</v>
      </c>
      <c r="N3192" s="10">
        <v>1175597</v>
      </c>
    </row>
    <row r="3193" spans="1:14">
      <c r="A3193" s="163">
        <v>451101</v>
      </c>
      <c r="B3193" s="164">
        <v>451101</v>
      </c>
      <c r="C3193" s="353" t="s">
        <v>4095</v>
      </c>
      <c r="D3193" s="353"/>
      <c r="E3193" s="353"/>
      <c r="F3193" s="353"/>
      <c r="G3193" s="164">
        <v>50</v>
      </c>
      <c r="H3193" s="10">
        <v>290900</v>
      </c>
      <c r="I3193" s="10">
        <v>219850</v>
      </c>
      <c r="J3193" s="10">
        <v>82300</v>
      </c>
      <c r="K3193" s="10">
        <v>216885</v>
      </c>
      <c r="L3193" s="10">
        <v>176709</v>
      </c>
      <c r="M3193" s="10">
        <v>188953</v>
      </c>
      <c r="N3193" s="10">
        <v>1175597</v>
      </c>
    </row>
    <row r="3194" spans="1:14">
      <c r="A3194" s="163">
        <v>482201</v>
      </c>
      <c r="B3194" s="164">
        <v>482201</v>
      </c>
      <c r="C3194" s="353" t="s">
        <v>4096</v>
      </c>
      <c r="D3194" s="353"/>
      <c r="E3194" s="353"/>
      <c r="F3194" s="353"/>
      <c r="G3194" s="164">
        <v>50</v>
      </c>
      <c r="H3194" s="10">
        <v>290900</v>
      </c>
      <c r="I3194" s="10">
        <v>219850</v>
      </c>
      <c r="J3194" s="10">
        <v>82300</v>
      </c>
      <c r="K3194" s="10">
        <v>216885</v>
      </c>
      <c r="L3194" s="10">
        <v>176709</v>
      </c>
      <c r="M3194" s="10">
        <v>188953</v>
      </c>
      <c r="N3194" s="10">
        <v>1175597</v>
      </c>
    </row>
    <row r="3195" spans="1:14">
      <c r="A3195" s="163">
        <v>423301</v>
      </c>
      <c r="B3195" s="164">
        <v>423301</v>
      </c>
      <c r="C3195" s="353" t="s">
        <v>4097</v>
      </c>
      <c r="D3195" s="353"/>
      <c r="E3195" s="353"/>
      <c r="F3195" s="353"/>
      <c r="G3195" s="164">
        <v>60</v>
      </c>
      <c r="H3195" s="10">
        <v>349080</v>
      </c>
      <c r="I3195" s="10">
        <v>263820</v>
      </c>
      <c r="J3195" s="10">
        <v>98760</v>
      </c>
      <c r="K3195" s="10">
        <v>316617</v>
      </c>
      <c r="L3195" s="10">
        <v>223923</v>
      </c>
      <c r="M3195" s="10">
        <v>188953</v>
      </c>
      <c r="N3195" s="10">
        <v>1441153</v>
      </c>
    </row>
    <row r="3196" spans="1:14">
      <c r="A3196" s="163">
        <v>423302</v>
      </c>
      <c r="B3196" s="164">
        <v>423302</v>
      </c>
      <c r="C3196" s="353" t="s">
        <v>4098</v>
      </c>
      <c r="D3196" s="353"/>
      <c r="E3196" s="353"/>
      <c r="F3196" s="353"/>
      <c r="G3196" s="164">
        <v>45</v>
      </c>
      <c r="H3196" s="10">
        <v>261810</v>
      </c>
      <c r="I3196" s="10">
        <v>197865</v>
      </c>
      <c r="J3196" s="10">
        <v>0</v>
      </c>
      <c r="K3196" s="10">
        <v>216885</v>
      </c>
      <c r="L3196" s="10">
        <v>176709</v>
      </c>
      <c r="M3196" s="10">
        <v>188953</v>
      </c>
      <c r="N3196" s="10">
        <v>1042222</v>
      </c>
    </row>
    <row r="3197" spans="1:14">
      <c r="A3197" s="163">
        <v>423304</v>
      </c>
      <c r="B3197" s="164">
        <v>423304</v>
      </c>
      <c r="C3197" s="353" t="s">
        <v>4099</v>
      </c>
      <c r="D3197" s="353"/>
      <c r="E3197" s="353"/>
      <c r="F3197" s="353"/>
      <c r="G3197" s="164">
        <v>60</v>
      </c>
      <c r="H3197" s="10">
        <v>349080</v>
      </c>
      <c r="I3197" s="10">
        <v>263820</v>
      </c>
      <c r="J3197" s="10">
        <v>98760</v>
      </c>
      <c r="K3197" s="10">
        <v>316617</v>
      </c>
      <c r="L3197" s="10">
        <v>223923</v>
      </c>
      <c r="M3197" s="10">
        <v>188953</v>
      </c>
      <c r="N3197" s="10">
        <v>1441153</v>
      </c>
    </row>
    <row r="3198" spans="1:14">
      <c r="A3198" s="163">
        <v>423305</v>
      </c>
      <c r="B3198" s="164">
        <v>423305</v>
      </c>
      <c r="C3198" s="353" t="s">
        <v>4100</v>
      </c>
      <c r="D3198" s="353"/>
      <c r="E3198" s="353"/>
      <c r="F3198" s="353"/>
      <c r="G3198" s="164">
        <v>70</v>
      </c>
      <c r="H3198" s="10">
        <v>407260</v>
      </c>
      <c r="I3198" s="10">
        <v>307790</v>
      </c>
      <c r="J3198" s="10">
        <v>115220</v>
      </c>
      <c r="K3198" s="10">
        <v>376467</v>
      </c>
      <c r="L3198" s="10">
        <v>321066</v>
      </c>
      <c r="M3198" s="10">
        <v>188953</v>
      </c>
      <c r="N3198" s="10">
        <v>1716756</v>
      </c>
    </row>
    <row r="3199" spans="1:14">
      <c r="A3199" s="163">
        <v>429405</v>
      </c>
      <c r="B3199" s="164">
        <v>429405</v>
      </c>
      <c r="C3199" s="353" t="s">
        <v>4101</v>
      </c>
      <c r="D3199" s="353"/>
      <c r="E3199" s="353"/>
      <c r="F3199" s="353"/>
      <c r="G3199" s="164">
        <v>75</v>
      </c>
      <c r="H3199" s="10">
        <v>436350</v>
      </c>
      <c r="I3199" s="10">
        <v>329775</v>
      </c>
      <c r="J3199" s="10">
        <v>123450</v>
      </c>
      <c r="K3199" s="10">
        <v>447888</v>
      </c>
      <c r="L3199" s="10">
        <v>345615</v>
      </c>
      <c r="M3199" s="10">
        <v>188953</v>
      </c>
      <c r="N3199" s="10">
        <v>1872031</v>
      </c>
    </row>
    <row r="3200" spans="1:14">
      <c r="A3200" s="163">
        <v>431002</v>
      </c>
      <c r="B3200" s="164">
        <v>431002</v>
      </c>
      <c r="C3200" s="353" t="s">
        <v>4102</v>
      </c>
      <c r="D3200" s="353"/>
      <c r="E3200" s="353"/>
      <c r="F3200" s="353"/>
      <c r="G3200" s="164">
        <v>60</v>
      </c>
      <c r="H3200" s="10">
        <v>349080</v>
      </c>
      <c r="I3200" s="10">
        <v>263820</v>
      </c>
      <c r="J3200" s="10">
        <v>98760</v>
      </c>
      <c r="K3200" s="10">
        <v>316617</v>
      </c>
      <c r="L3200" s="10">
        <v>223923</v>
      </c>
      <c r="M3200" s="10">
        <v>188953</v>
      </c>
      <c r="N3200" s="10">
        <v>1441153</v>
      </c>
    </row>
    <row r="3201" spans="1:14">
      <c r="A3201" s="163">
        <v>434001</v>
      </c>
      <c r="B3201" s="164">
        <v>434001</v>
      </c>
      <c r="C3201" s="353" t="s">
        <v>4103</v>
      </c>
      <c r="D3201" s="353"/>
      <c r="E3201" s="353"/>
      <c r="F3201" s="353"/>
      <c r="G3201" s="164">
        <v>105</v>
      </c>
      <c r="H3201" s="10">
        <v>610890</v>
      </c>
      <c r="I3201" s="10">
        <v>461685</v>
      </c>
      <c r="J3201" s="10">
        <v>172830</v>
      </c>
      <c r="K3201" s="10">
        <v>579390</v>
      </c>
      <c r="L3201" s="10">
        <v>480958</v>
      </c>
      <c r="M3201" s="10">
        <v>188953</v>
      </c>
      <c r="N3201" s="10">
        <v>2494706</v>
      </c>
    </row>
    <row r="3202" spans="1:14">
      <c r="A3202" s="163">
        <v>434101</v>
      </c>
      <c r="B3202" s="164">
        <v>434101</v>
      </c>
      <c r="C3202" s="353" t="s">
        <v>4104</v>
      </c>
      <c r="D3202" s="353"/>
      <c r="E3202" s="353"/>
      <c r="F3202" s="353"/>
      <c r="G3202" s="164">
        <v>70</v>
      </c>
      <c r="H3202" s="10">
        <v>407260</v>
      </c>
      <c r="I3202" s="10">
        <v>307790</v>
      </c>
      <c r="J3202" s="10">
        <v>115220</v>
      </c>
      <c r="K3202" s="10">
        <v>376467</v>
      </c>
      <c r="L3202" s="10">
        <v>321066</v>
      </c>
      <c r="M3202" s="10">
        <v>188953</v>
      </c>
      <c r="N3202" s="10">
        <v>1716756</v>
      </c>
    </row>
    <row r="3203" spans="1:14">
      <c r="A3203" s="163">
        <v>434102</v>
      </c>
      <c r="B3203" s="164">
        <v>434102</v>
      </c>
      <c r="C3203" s="353" t="s">
        <v>4105</v>
      </c>
      <c r="D3203" s="353"/>
      <c r="E3203" s="353"/>
      <c r="F3203" s="353"/>
      <c r="G3203" s="164">
        <v>60</v>
      </c>
      <c r="H3203" s="10">
        <v>349080</v>
      </c>
      <c r="I3203" s="10">
        <v>263820</v>
      </c>
      <c r="J3203" s="10">
        <v>98760</v>
      </c>
      <c r="K3203" s="10">
        <v>316617</v>
      </c>
      <c r="L3203" s="10">
        <v>223923</v>
      </c>
      <c r="M3203" s="10">
        <v>188953</v>
      </c>
      <c r="N3203" s="10">
        <v>1441153</v>
      </c>
    </row>
    <row r="3204" spans="1:14">
      <c r="A3204" s="163">
        <v>434103</v>
      </c>
      <c r="B3204" s="164">
        <v>434103</v>
      </c>
      <c r="C3204" s="353" t="s">
        <v>4106</v>
      </c>
      <c r="D3204" s="353"/>
      <c r="E3204" s="353"/>
      <c r="F3204" s="353"/>
      <c r="G3204" s="164">
        <v>60</v>
      </c>
      <c r="H3204" s="10">
        <v>349080</v>
      </c>
      <c r="I3204" s="10">
        <v>263820</v>
      </c>
      <c r="J3204" s="10">
        <v>98760</v>
      </c>
      <c r="K3204" s="10">
        <v>316617</v>
      </c>
      <c r="L3204" s="10">
        <v>223923</v>
      </c>
      <c r="M3204" s="10">
        <v>188953</v>
      </c>
      <c r="N3204" s="10">
        <v>1441153</v>
      </c>
    </row>
    <row r="3205" spans="1:14">
      <c r="A3205" s="163">
        <v>434501</v>
      </c>
      <c r="B3205" s="164">
        <v>434501</v>
      </c>
      <c r="C3205" s="353" t="s">
        <v>4107</v>
      </c>
      <c r="D3205" s="353"/>
      <c r="E3205" s="353"/>
      <c r="F3205" s="353"/>
      <c r="G3205" s="164">
        <v>60</v>
      </c>
      <c r="H3205" s="10">
        <v>349080</v>
      </c>
      <c r="I3205" s="10">
        <v>263820</v>
      </c>
      <c r="J3205" s="10">
        <v>98760</v>
      </c>
      <c r="K3205" s="10">
        <v>316617</v>
      </c>
      <c r="L3205" s="10">
        <v>223923</v>
      </c>
      <c r="M3205" s="10">
        <v>188953</v>
      </c>
      <c r="N3205" s="10">
        <v>1441153</v>
      </c>
    </row>
    <row r="3206" spans="1:14">
      <c r="A3206" s="163">
        <v>441301</v>
      </c>
      <c r="B3206" s="164">
        <v>441301</v>
      </c>
      <c r="C3206" s="353" t="s">
        <v>4108</v>
      </c>
      <c r="D3206" s="353"/>
      <c r="E3206" s="353"/>
      <c r="F3206" s="353"/>
      <c r="G3206" s="164">
        <v>55</v>
      </c>
      <c r="H3206" s="10">
        <v>319990</v>
      </c>
      <c r="I3206" s="10">
        <v>241835</v>
      </c>
      <c r="J3206" s="10">
        <v>90530</v>
      </c>
      <c r="K3206" s="10">
        <v>316617</v>
      </c>
      <c r="L3206" s="10">
        <v>223923</v>
      </c>
      <c r="M3206" s="10">
        <v>188953</v>
      </c>
      <c r="N3206" s="10">
        <v>1381848</v>
      </c>
    </row>
    <row r="3207" spans="1:14">
      <c r="A3207" s="163">
        <v>451201</v>
      </c>
      <c r="B3207" s="164">
        <v>451201</v>
      </c>
      <c r="C3207" s="353" t="s">
        <v>4109</v>
      </c>
      <c r="D3207" s="353"/>
      <c r="E3207" s="353"/>
      <c r="F3207" s="353"/>
      <c r="G3207" s="164">
        <v>95</v>
      </c>
      <c r="H3207" s="10">
        <v>552710</v>
      </c>
      <c r="I3207" s="10">
        <v>417715</v>
      </c>
      <c r="J3207" s="10">
        <v>156370</v>
      </c>
      <c r="K3207" s="10">
        <v>564179</v>
      </c>
      <c r="L3207" s="10">
        <v>425946</v>
      </c>
      <c r="M3207" s="10">
        <v>188953</v>
      </c>
      <c r="N3207" s="10">
        <v>2305873</v>
      </c>
    </row>
    <row r="3208" spans="1:14">
      <c r="A3208" s="163">
        <v>463201</v>
      </c>
      <c r="B3208" s="164">
        <v>463201</v>
      </c>
      <c r="C3208" s="353" t="s">
        <v>4110</v>
      </c>
      <c r="D3208" s="353"/>
      <c r="E3208" s="353"/>
      <c r="F3208" s="353"/>
      <c r="G3208" s="164">
        <v>95</v>
      </c>
      <c r="H3208" s="10">
        <v>552710</v>
      </c>
      <c r="I3208" s="10">
        <v>417715</v>
      </c>
      <c r="J3208" s="10">
        <v>156370</v>
      </c>
      <c r="K3208" s="10">
        <v>564179</v>
      </c>
      <c r="L3208" s="10">
        <v>425946</v>
      </c>
      <c r="M3208" s="10">
        <v>188953</v>
      </c>
      <c r="N3208" s="10">
        <v>2305873</v>
      </c>
    </row>
    <row r="3209" spans="1:14">
      <c r="A3209" s="163">
        <v>469701</v>
      </c>
      <c r="B3209" s="164">
        <v>469701</v>
      </c>
      <c r="C3209" s="353" t="s">
        <v>4111</v>
      </c>
      <c r="D3209" s="353"/>
      <c r="E3209" s="353"/>
      <c r="F3209" s="353"/>
      <c r="G3209" s="164">
        <v>95</v>
      </c>
      <c r="H3209" s="10">
        <v>552710</v>
      </c>
      <c r="I3209" s="10">
        <v>417715</v>
      </c>
      <c r="J3209" s="10">
        <v>156370</v>
      </c>
      <c r="K3209" s="10">
        <v>564179</v>
      </c>
      <c r="L3209" s="10">
        <v>425946</v>
      </c>
      <c r="M3209" s="10">
        <v>188953</v>
      </c>
      <c r="N3209" s="10">
        <v>2305873</v>
      </c>
    </row>
    <row r="3210" spans="1:14">
      <c r="A3210" s="163">
        <v>960801</v>
      </c>
      <c r="B3210" s="164">
        <v>960801</v>
      </c>
      <c r="C3210" s="353" t="s">
        <v>4112</v>
      </c>
      <c r="D3210" s="353"/>
      <c r="E3210" s="353"/>
      <c r="F3210" s="353"/>
      <c r="G3210" s="164">
        <v>55</v>
      </c>
      <c r="H3210" s="10">
        <v>319990</v>
      </c>
      <c r="I3210" s="10">
        <v>241835</v>
      </c>
      <c r="J3210" s="10">
        <v>90530</v>
      </c>
      <c r="K3210" s="10">
        <v>316617</v>
      </c>
      <c r="L3210" s="10">
        <v>223923</v>
      </c>
      <c r="M3210" s="10">
        <v>188953</v>
      </c>
      <c r="N3210" s="10">
        <v>1381848</v>
      </c>
    </row>
    <row r="3211" spans="1:14">
      <c r="A3211" s="163">
        <v>970201</v>
      </c>
      <c r="B3211" s="164">
        <v>970201</v>
      </c>
      <c r="C3211" s="353" t="s">
        <v>4113</v>
      </c>
      <c r="D3211" s="353"/>
      <c r="E3211" s="353"/>
      <c r="F3211" s="353"/>
      <c r="G3211" s="164">
        <v>50</v>
      </c>
      <c r="H3211" s="10">
        <v>290900</v>
      </c>
      <c r="I3211" s="10">
        <v>219850</v>
      </c>
      <c r="J3211" s="10">
        <v>82300</v>
      </c>
      <c r="K3211" s="10">
        <v>216885</v>
      </c>
      <c r="L3211" s="10">
        <v>176709</v>
      </c>
      <c r="M3211" s="10">
        <v>188953</v>
      </c>
      <c r="N3211" s="10">
        <v>1175597</v>
      </c>
    </row>
    <row r="3212" spans="1:14">
      <c r="A3212" s="163">
        <v>975101</v>
      </c>
      <c r="B3212" s="164">
        <v>975101</v>
      </c>
      <c r="C3212" s="353" t="s">
        <v>4114</v>
      </c>
      <c r="D3212" s="353"/>
      <c r="E3212" s="353"/>
      <c r="F3212" s="353"/>
      <c r="G3212" s="164">
        <v>50</v>
      </c>
      <c r="H3212" s="10">
        <v>290900</v>
      </c>
      <c r="I3212" s="10">
        <v>219850</v>
      </c>
      <c r="J3212" s="10">
        <v>82300</v>
      </c>
      <c r="K3212" s="10">
        <v>216885</v>
      </c>
      <c r="L3212" s="10">
        <v>176709</v>
      </c>
      <c r="M3212" s="10">
        <v>188953</v>
      </c>
      <c r="N3212" s="10">
        <v>1175597</v>
      </c>
    </row>
    <row r="3213" spans="1:14" ht="24">
      <c r="A3213" s="163">
        <v>510301</v>
      </c>
      <c r="B3213" s="164">
        <v>510301</v>
      </c>
      <c r="C3213" s="353" t="s">
        <v>4115</v>
      </c>
      <c r="D3213" s="353"/>
      <c r="E3213" s="353"/>
      <c r="F3213" s="353"/>
      <c r="G3213" s="164">
        <v>175</v>
      </c>
      <c r="H3213" s="10">
        <v>1018150</v>
      </c>
      <c r="I3213" s="10">
        <v>769475</v>
      </c>
      <c r="J3213" s="10">
        <v>288050</v>
      </c>
      <c r="K3213" s="10">
        <v>963288</v>
      </c>
      <c r="L3213" s="10" t="s">
        <v>440</v>
      </c>
      <c r="M3213" s="10">
        <v>188953</v>
      </c>
      <c r="N3213" s="10">
        <v>3227916</v>
      </c>
    </row>
    <row r="3214" spans="1:14" ht="24">
      <c r="A3214" s="163">
        <v>510302</v>
      </c>
      <c r="B3214" s="164">
        <v>510302</v>
      </c>
      <c r="C3214" s="353" t="s">
        <v>4116</v>
      </c>
      <c r="D3214" s="353"/>
      <c r="E3214" s="353"/>
      <c r="F3214" s="353"/>
      <c r="G3214" s="164">
        <v>175</v>
      </c>
      <c r="H3214" s="10">
        <v>1018150</v>
      </c>
      <c r="I3214" s="10">
        <v>769475</v>
      </c>
      <c r="J3214" s="10">
        <v>288050</v>
      </c>
      <c r="K3214" s="10">
        <v>963288</v>
      </c>
      <c r="L3214" s="10" t="s">
        <v>440</v>
      </c>
      <c r="M3214" s="10">
        <v>188953</v>
      </c>
      <c r="N3214" s="10">
        <v>3227916</v>
      </c>
    </row>
    <row r="3215" spans="1:14">
      <c r="A3215" s="163">
        <v>511001</v>
      </c>
      <c r="B3215" s="164">
        <v>511001</v>
      </c>
      <c r="C3215" s="353" t="s">
        <v>4117</v>
      </c>
      <c r="D3215" s="353"/>
      <c r="E3215" s="353"/>
      <c r="F3215" s="353"/>
      <c r="G3215" s="164">
        <v>115</v>
      </c>
      <c r="H3215" s="10">
        <v>669070</v>
      </c>
      <c r="I3215" s="10">
        <v>505655</v>
      </c>
      <c r="J3215" s="10">
        <v>189290</v>
      </c>
      <c r="K3215" s="10">
        <v>597058</v>
      </c>
      <c r="L3215" s="10">
        <v>511404</v>
      </c>
      <c r="M3215" s="10">
        <v>188953</v>
      </c>
      <c r="N3215" s="10">
        <v>2661430</v>
      </c>
    </row>
    <row r="3216" spans="1:14">
      <c r="A3216" s="163">
        <v>511501</v>
      </c>
      <c r="B3216" s="164">
        <v>511501</v>
      </c>
      <c r="C3216" s="353" t="s">
        <v>4118</v>
      </c>
      <c r="D3216" s="353"/>
      <c r="E3216" s="353"/>
      <c r="F3216" s="353"/>
      <c r="G3216" s="164">
        <v>115</v>
      </c>
      <c r="H3216" s="10">
        <v>669070</v>
      </c>
      <c r="I3216" s="10">
        <v>505655</v>
      </c>
      <c r="J3216" s="10">
        <v>189290</v>
      </c>
      <c r="K3216" s="10">
        <v>597058</v>
      </c>
      <c r="L3216" s="10">
        <v>511404</v>
      </c>
      <c r="M3216" s="10">
        <v>188953</v>
      </c>
      <c r="N3216" s="10">
        <v>2661430</v>
      </c>
    </row>
    <row r="3217" spans="1:14">
      <c r="A3217" s="163">
        <v>511705</v>
      </c>
      <c r="B3217" s="164">
        <v>511705</v>
      </c>
      <c r="C3217" s="353" t="s">
        <v>4119</v>
      </c>
      <c r="D3217" s="353"/>
      <c r="E3217" s="353"/>
      <c r="F3217" s="353"/>
      <c r="G3217" s="164">
        <v>115</v>
      </c>
      <c r="H3217" s="10">
        <v>669070</v>
      </c>
      <c r="I3217" s="10">
        <v>505655</v>
      </c>
      <c r="J3217" s="10">
        <v>189290</v>
      </c>
      <c r="K3217" s="10">
        <v>597058</v>
      </c>
      <c r="L3217" s="10">
        <v>511404</v>
      </c>
      <c r="M3217" s="10">
        <v>188953</v>
      </c>
      <c r="N3217" s="10">
        <v>2661430</v>
      </c>
    </row>
    <row r="3218" spans="1:14">
      <c r="A3218" s="163">
        <v>512301</v>
      </c>
      <c r="B3218" s="164">
        <v>512301</v>
      </c>
      <c r="C3218" s="353" t="s">
        <v>4120</v>
      </c>
      <c r="D3218" s="353"/>
      <c r="E3218" s="353"/>
      <c r="F3218" s="353"/>
      <c r="G3218" s="164">
        <v>125</v>
      </c>
      <c r="H3218" s="10">
        <v>727250</v>
      </c>
      <c r="I3218" s="10">
        <v>549625</v>
      </c>
      <c r="J3218" s="10">
        <v>205750</v>
      </c>
      <c r="K3218" s="10">
        <v>597058</v>
      </c>
      <c r="L3218" s="10">
        <v>511404</v>
      </c>
      <c r="M3218" s="10">
        <v>188953</v>
      </c>
      <c r="N3218" s="10">
        <v>2780040</v>
      </c>
    </row>
    <row r="3219" spans="1:14">
      <c r="A3219" s="163">
        <v>516401</v>
      </c>
      <c r="B3219" s="164">
        <v>516401</v>
      </c>
      <c r="C3219" s="353" t="s">
        <v>4121</v>
      </c>
      <c r="D3219" s="353"/>
      <c r="E3219" s="353"/>
      <c r="F3219" s="353"/>
      <c r="G3219" s="164">
        <v>125</v>
      </c>
      <c r="H3219" s="10">
        <v>727250</v>
      </c>
      <c r="I3219" s="10">
        <v>549625</v>
      </c>
      <c r="J3219" s="10">
        <v>205750</v>
      </c>
      <c r="K3219" s="10">
        <v>597058</v>
      </c>
      <c r="L3219" s="10">
        <v>511404</v>
      </c>
      <c r="M3219" s="10">
        <v>188953</v>
      </c>
      <c r="N3219" s="10">
        <v>2780040</v>
      </c>
    </row>
    <row r="3220" spans="1:14">
      <c r="A3220" s="163">
        <v>518401</v>
      </c>
      <c r="B3220" s="164">
        <v>518401</v>
      </c>
      <c r="C3220" s="353" t="s">
        <v>4122</v>
      </c>
      <c r="D3220" s="353"/>
      <c r="E3220" s="353"/>
      <c r="F3220" s="353"/>
      <c r="G3220" s="164">
        <v>125</v>
      </c>
      <c r="H3220" s="10">
        <v>727250</v>
      </c>
      <c r="I3220" s="10">
        <v>549625</v>
      </c>
      <c r="J3220" s="10">
        <v>205750</v>
      </c>
      <c r="K3220" s="10">
        <v>597058</v>
      </c>
      <c r="L3220" s="10">
        <v>511404</v>
      </c>
      <c r="M3220" s="10">
        <v>188953</v>
      </c>
      <c r="N3220" s="10">
        <v>2780040</v>
      </c>
    </row>
    <row r="3221" spans="1:14">
      <c r="A3221" s="163">
        <v>518601</v>
      </c>
      <c r="B3221" s="164">
        <v>518601</v>
      </c>
      <c r="C3221" s="353" t="s">
        <v>4123</v>
      </c>
      <c r="D3221" s="353"/>
      <c r="E3221" s="353"/>
      <c r="F3221" s="353"/>
      <c r="G3221" s="164">
        <v>115</v>
      </c>
      <c r="H3221" s="10">
        <v>669070</v>
      </c>
      <c r="I3221" s="10">
        <v>505655</v>
      </c>
      <c r="J3221" s="10">
        <v>189290</v>
      </c>
      <c r="K3221" s="10">
        <v>597058</v>
      </c>
      <c r="L3221" s="10">
        <v>511404</v>
      </c>
      <c r="M3221" s="10">
        <v>188953</v>
      </c>
      <c r="N3221" s="10">
        <v>2661430</v>
      </c>
    </row>
    <row r="3222" spans="1:14">
      <c r="A3222" s="163">
        <v>519501</v>
      </c>
      <c r="B3222" s="164">
        <v>519501</v>
      </c>
      <c r="C3222" s="353" t="s">
        <v>4124</v>
      </c>
      <c r="D3222" s="353"/>
      <c r="E3222" s="353"/>
      <c r="F3222" s="353"/>
      <c r="G3222" s="164">
        <v>125</v>
      </c>
      <c r="H3222" s="10">
        <v>727250</v>
      </c>
      <c r="I3222" s="10">
        <v>549625</v>
      </c>
      <c r="J3222" s="10">
        <v>205750</v>
      </c>
      <c r="K3222" s="10">
        <v>597058</v>
      </c>
      <c r="L3222" s="10">
        <v>511404</v>
      </c>
      <c r="M3222" s="10">
        <v>188953</v>
      </c>
      <c r="N3222" s="10">
        <v>2780040</v>
      </c>
    </row>
    <row r="3223" spans="1:14">
      <c r="A3223" s="163">
        <v>519502</v>
      </c>
      <c r="B3223" s="164">
        <v>519502</v>
      </c>
      <c r="C3223" s="353" t="s">
        <v>4125</v>
      </c>
      <c r="D3223" s="353"/>
      <c r="E3223" s="353"/>
      <c r="F3223" s="353"/>
      <c r="G3223" s="164">
        <v>125</v>
      </c>
      <c r="H3223" s="10">
        <v>727250</v>
      </c>
      <c r="I3223" s="10">
        <v>549625</v>
      </c>
      <c r="J3223" s="10">
        <v>205750</v>
      </c>
      <c r="K3223" s="10">
        <v>597058</v>
      </c>
      <c r="L3223" s="10">
        <v>511404</v>
      </c>
      <c r="M3223" s="10">
        <v>188953</v>
      </c>
      <c r="N3223" s="10">
        <v>2780040</v>
      </c>
    </row>
    <row r="3224" spans="1:14">
      <c r="A3224" s="163">
        <v>519503</v>
      </c>
      <c r="B3224" s="164">
        <v>519503</v>
      </c>
      <c r="C3224" s="353" t="s">
        <v>4126</v>
      </c>
      <c r="D3224" s="353"/>
      <c r="E3224" s="353"/>
      <c r="F3224" s="353"/>
      <c r="G3224" s="164">
        <v>125</v>
      </c>
      <c r="H3224" s="10">
        <v>727250</v>
      </c>
      <c r="I3224" s="10">
        <v>549625</v>
      </c>
      <c r="J3224" s="10">
        <v>205750</v>
      </c>
      <c r="K3224" s="10">
        <v>597058</v>
      </c>
      <c r="L3224" s="10">
        <v>511404</v>
      </c>
      <c r="M3224" s="10">
        <v>188953</v>
      </c>
      <c r="N3224" s="10">
        <v>2780040</v>
      </c>
    </row>
    <row r="3225" spans="1:14" ht="24">
      <c r="A3225" s="163">
        <v>519601</v>
      </c>
      <c r="B3225" s="167">
        <v>519601</v>
      </c>
      <c r="C3225" s="351" t="s">
        <v>4127</v>
      </c>
      <c r="D3225" s="351"/>
      <c r="E3225" s="351"/>
      <c r="F3225" s="351"/>
      <c r="G3225" s="164">
        <v>265</v>
      </c>
      <c r="H3225" s="10">
        <v>1541770</v>
      </c>
      <c r="I3225" s="10">
        <v>1165205</v>
      </c>
      <c r="J3225" s="10">
        <v>436190</v>
      </c>
      <c r="K3225" s="10">
        <v>1390328</v>
      </c>
      <c r="L3225" s="10" t="s">
        <v>440</v>
      </c>
      <c r="M3225" s="10">
        <v>188953</v>
      </c>
      <c r="N3225" s="10">
        <v>4722446</v>
      </c>
    </row>
    <row r="3226" spans="1:14">
      <c r="A3226" s="163">
        <v>521401</v>
      </c>
      <c r="B3226" s="164">
        <v>521401</v>
      </c>
      <c r="C3226" s="353" t="s">
        <v>4128</v>
      </c>
      <c r="D3226" s="353"/>
      <c r="E3226" s="353"/>
      <c r="F3226" s="353"/>
      <c r="G3226" s="164">
        <v>125</v>
      </c>
      <c r="H3226" s="10">
        <v>727250</v>
      </c>
      <c r="I3226" s="10">
        <v>549625</v>
      </c>
      <c r="J3226" s="10">
        <v>205750</v>
      </c>
      <c r="K3226" s="10">
        <v>597058</v>
      </c>
      <c r="L3226" s="10">
        <v>511404</v>
      </c>
      <c r="M3226" s="10">
        <v>188953</v>
      </c>
      <c r="N3226" s="10">
        <v>2780040</v>
      </c>
    </row>
    <row r="3227" spans="1:14">
      <c r="A3227" s="163">
        <v>522202</v>
      </c>
      <c r="B3227" s="164">
        <v>522202</v>
      </c>
      <c r="C3227" s="353" t="s">
        <v>4129</v>
      </c>
      <c r="D3227" s="353"/>
      <c r="E3227" s="353"/>
      <c r="F3227" s="353"/>
      <c r="G3227" s="164">
        <v>115</v>
      </c>
      <c r="H3227" s="10">
        <v>669070</v>
      </c>
      <c r="I3227" s="10">
        <v>505655</v>
      </c>
      <c r="J3227" s="10">
        <v>189290</v>
      </c>
      <c r="K3227" s="10">
        <v>597058</v>
      </c>
      <c r="L3227" s="10">
        <v>511404</v>
      </c>
      <c r="M3227" s="10">
        <v>188953</v>
      </c>
      <c r="N3227" s="10">
        <v>2661430</v>
      </c>
    </row>
    <row r="3228" spans="1:14">
      <c r="A3228" s="163">
        <v>529301</v>
      </c>
      <c r="B3228" s="164">
        <v>529301</v>
      </c>
      <c r="C3228" s="353" t="s">
        <v>4130</v>
      </c>
      <c r="D3228" s="353"/>
      <c r="E3228" s="353"/>
      <c r="F3228" s="353"/>
      <c r="G3228" s="164">
        <v>125</v>
      </c>
      <c r="H3228" s="10">
        <v>727250</v>
      </c>
      <c r="I3228" s="10">
        <v>549625</v>
      </c>
      <c r="J3228" s="10">
        <v>205750</v>
      </c>
      <c r="K3228" s="10">
        <v>597058</v>
      </c>
      <c r="L3228" s="10">
        <v>511404</v>
      </c>
      <c r="M3228" s="10">
        <v>188953</v>
      </c>
      <c r="N3228" s="10">
        <v>2780040</v>
      </c>
    </row>
    <row r="3229" spans="1:14">
      <c r="A3229" s="163">
        <v>529401</v>
      </c>
      <c r="B3229" s="164">
        <v>529401</v>
      </c>
      <c r="C3229" s="353" t="s">
        <v>4131</v>
      </c>
      <c r="D3229" s="353"/>
      <c r="E3229" s="353"/>
      <c r="F3229" s="353"/>
      <c r="G3229" s="164">
        <v>125</v>
      </c>
      <c r="H3229" s="10">
        <v>727250</v>
      </c>
      <c r="I3229" s="10">
        <v>549625</v>
      </c>
      <c r="J3229" s="10">
        <v>205750</v>
      </c>
      <c r="K3229" s="10">
        <v>597058</v>
      </c>
      <c r="L3229" s="10">
        <v>511404</v>
      </c>
      <c r="M3229" s="10">
        <v>188953</v>
      </c>
      <c r="N3229" s="10">
        <v>2780040</v>
      </c>
    </row>
    <row r="3230" spans="1:14">
      <c r="A3230" s="163">
        <v>529701</v>
      </c>
      <c r="B3230" s="164">
        <v>529701</v>
      </c>
      <c r="C3230" s="353" t="s">
        <v>4132</v>
      </c>
      <c r="D3230" s="353"/>
      <c r="E3230" s="353"/>
      <c r="F3230" s="353"/>
      <c r="G3230" s="164">
        <v>115</v>
      </c>
      <c r="H3230" s="10">
        <v>669070</v>
      </c>
      <c r="I3230" s="10">
        <v>505655</v>
      </c>
      <c r="J3230" s="10">
        <v>189290</v>
      </c>
      <c r="K3230" s="10">
        <v>597058</v>
      </c>
      <c r="L3230" s="10">
        <v>511404</v>
      </c>
      <c r="M3230" s="10">
        <v>188953</v>
      </c>
      <c r="N3230" s="10">
        <v>2661430</v>
      </c>
    </row>
    <row r="3231" spans="1:14">
      <c r="A3231" s="163">
        <v>529801</v>
      </c>
      <c r="B3231" s="164">
        <v>529801</v>
      </c>
      <c r="C3231" s="353" t="s">
        <v>4133</v>
      </c>
      <c r="D3231" s="353"/>
      <c r="E3231" s="353"/>
      <c r="F3231" s="353"/>
      <c r="G3231" s="164">
        <v>125</v>
      </c>
      <c r="H3231" s="10">
        <v>727250</v>
      </c>
      <c r="I3231" s="10">
        <v>549625</v>
      </c>
      <c r="J3231" s="10">
        <v>205750</v>
      </c>
      <c r="K3231" s="10">
        <v>597058</v>
      </c>
      <c r="L3231" s="10">
        <v>511404</v>
      </c>
      <c r="M3231" s="10">
        <v>188953</v>
      </c>
      <c r="N3231" s="10">
        <v>2780040</v>
      </c>
    </row>
    <row r="3232" spans="1:14">
      <c r="A3232" s="163">
        <v>452101</v>
      </c>
      <c r="B3232" s="164">
        <v>452101</v>
      </c>
      <c r="C3232" s="353" t="s">
        <v>4134</v>
      </c>
      <c r="D3232" s="353"/>
      <c r="E3232" s="353"/>
      <c r="F3232" s="353"/>
      <c r="G3232" s="164">
        <v>105</v>
      </c>
      <c r="H3232" s="10">
        <v>610890</v>
      </c>
      <c r="I3232" s="10">
        <v>461685</v>
      </c>
      <c r="J3232" s="10">
        <v>172830</v>
      </c>
      <c r="K3232" s="10">
        <v>579390</v>
      </c>
      <c r="L3232" s="10">
        <v>480958</v>
      </c>
      <c r="M3232" s="10">
        <v>188953</v>
      </c>
      <c r="N3232" s="10">
        <v>2494706</v>
      </c>
    </row>
    <row r="3233" spans="1:14">
      <c r="A3233" s="163">
        <v>452102</v>
      </c>
      <c r="B3233" s="164">
        <v>452102</v>
      </c>
      <c r="C3233" s="353" t="s">
        <v>4135</v>
      </c>
      <c r="D3233" s="353"/>
      <c r="E3233" s="353"/>
      <c r="F3233" s="353"/>
      <c r="G3233" s="164">
        <v>105</v>
      </c>
      <c r="H3233" s="10">
        <v>610890</v>
      </c>
      <c r="I3233" s="10">
        <v>461685</v>
      </c>
      <c r="J3233" s="10">
        <v>172830</v>
      </c>
      <c r="K3233" s="10">
        <v>579390</v>
      </c>
      <c r="L3233" s="10">
        <v>480958</v>
      </c>
      <c r="M3233" s="10">
        <v>188953</v>
      </c>
      <c r="N3233" s="10">
        <v>2494706</v>
      </c>
    </row>
    <row r="3234" spans="1:14">
      <c r="A3234" s="163">
        <v>452201</v>
      </c>
      <c r="B3234" s="164">
        <v>452201</v>
      </c>
      <c r="C3234" s="353" t="s">
        <v>4136</v>
      </c>
      <c r="D3234" s="353"/>
      <c r="E3234" s="353"/>
      <c r="F3234" s="353"/>
      <c r="G3234" s="164">
        <v>60</v>
      </c>
      <c r="H3234" s="10">
        <v>349080</v>
      </c>
      <c r="I3234" s="10">
        <v>263820</v>
      </c>
      <c r="J3234" s="10">
        <v>98760</v>
      </c>
      <c r="K3234" s="10">
        <v>316617</v>
      </c>
      <c r="L3234" s="10">
        <v>223923</v>
      </c>
      <c r="M3234" s="10">
        <v>188953</v>
      </c>
      <c r="N3234" s="10">
        <v>1441153</v>
      </c>
    </row>
    <row r="3235" spans="1:14">
      <c r="A3235" s="163">
        <v>452304</v>
      </c>
      <c r="B3235" s="164">
        <v>452304</v>
      </c>
      <c r="C3235" s="353" t="s">
        <v>4137</v>
      </c>
      <c r="D3235" s="353"/>
      <c r="E3235" s="343" t="s">
        <v>4138</v>
      </c>
      <c r="F3235" s="343"/>
      <c r="G3235" s="164">
        <v>135</v>
      </c>
      <c r="H3235" s="10">
        <v>785430</v>
      </c>
      <c r="I3235" s="10">
        <v>593595</v>
      </c>
      <c r="J3235" s="10">
        <v>222210</v>
      </c>
      <c r="K3235" s="10">
        <v>727079</v>
      </c>
      <c r="L3235" s="10">
        <v>546527</v>
      </c>
      <c r="M3235" s="10">
        <v>188953</v>
      </c>
      <c r="N3235" s="10">
        <v>3063794</v>
      </c>
    </row>
    <row r="3236" spans="1:14">
      <c r="A3236" s="163">
        <v>452401</v>
      </c>
      <c r="B3236" s="164">
        <v>452401</v>
      </c>
      <c r="C3236" s="353" t="s">
        <v>4139</v>
      </c>
      <c r="D3236" s="353"/>
      <c r="E3236" s="353"/>
      <c r="F3236" s="353"/>
      <c r="G3236" s="164">
        <v>45</v>
      </c>
      <c r="H3236" s="10">
        <v>261810</v>
      </c>
      <c r="I3236" s="10">
        <v>197865</v>
      </c>
      <c r="J3236" s="10">
        <v>0</v>
      </c>
      <c r="K3236" s="10">
        <v>216885</v>
      </c>
      <c r="L3236" s="10">
        <v>176709</v>
      </c>
      <c r="M3236" s="10">
        <v>188953</v>
      </c>
      <c r="N3236" s="10">
        <v>1042222</v>
      </c>
    </row>
    <row r="3237" spans="1:14">
      <c r="A3237" s="163">
        <v>492101</v>
      </c>
      <c r="B3237" s="164">
        <v>492101</v>
      </c>
      <c r="C3237" s="353" t="s">
        <v>4140</v>
      </c>
      <c r="D3237" s="353"/>
      <c r="E3237" s="353"/>
      <c r="F3237" s="353"/>
      <c r="G3237" s="164">
        <v>20</v>
      </c>
      <c r="H3237" s="10">
        <v>116360</v>
      </c>
      <c r="I3237" s="10">
        <v>87940</v>
      </c>
      <c r="J3237" s="10">
        <v>0</v>
      </c>
      <c r="K3237" s="10">
        <v>50277</v>
      </c>
      <c r="L3237" s="10">
        <v>120914</v>
      </c>
      <c r="M3237" s="10">
        <v>188953</v>
      </c>
      <c r="N3237" s="10">
        <v>564444</v>
      </c>
    </row>
    <row r="3238" spans="1:14">
      <c r="A3238" s="163">
        <v>454207</v>
      </c>
      <c r="B3238" s="164">
        <v>454207</v>
      </c>
      <c r="C3238" s="353" t="s">
        <v>4141</v>
      </c>
      <c r="D3238" s="353"/>
      <c r="E3238" s="353"/>
      <c r="F3238" s="353"/>
      <c r="G3238" s="164">
        <v>105</v>
      </c>
      <c r="H3238" s="10">
        <v>610890</v>
      </c>
      <c r="I3238" s="10">
        <v>461685</v>
      </c>
      <c r="J3238" s="10">
        <v>172830</v>
      </c>
      <c r="K3238" s="10">
        <v>579390</v>
      </c>
      <c r="L3238" s="10">
        <v>480958</v>
      </c>
      <c r="M3238" s="10">
        <v>188953</v>
      </c>
      <c r="N3238" s="10">
        <v>2494706</v>
      </c>
    </row>
    <row r="3239" spans="1:14">
      <c r="A3239" s="163">
        <v>454208</v>
      </c>
      <c r="B3239" s="164">
        <v>454208</v>
      </c>
      <c r="C3239" s="353" t="s">
        <v>4142</v>
      </c>
      <c r="D3239" s="353"/>
      <c r="E3239" s="353"/>
      <c r="F3239" s="353"/>
      <c r="G3239" s="164">
        <v>125</v>
      </c>
      <c r="H3239" s="10">
        <v>727250</v>
      </c>
      <c r="I3239" s="10">
        <v>549625</v>
      </c>
      <c r="J3239" s="10">
        <v>205750</v>
      </c>
      <c r="K3239" s="10">
        <v>597058</v>
      </c>
      <c r="L3239" s="10">
        <v>511404</v>
      </c>
      <c r="M3239" s="10">
        <v>188953</v>
      </c>
      <c r="N3239" s="10">
        <v>2780040</v>
      </c>
    </row>
    <row r="3240" spans="1:14">
      <c r="A3240" s="163">
        <v>454209</v>
      </c>
      <c r="B3240" s="164">
        <v>454209</v>
      </c>
      <c r="C3240" s="353" t="s">
        <v>4143</v>
      </c>
      <c r="D3240" s="353"/>
      <c r="E3240" s="353"/>
      <c r="F3240" s="353"/>
      <c r="G3240" s="164">
        <v>105</v>
      </c>
      <c r="H3240" s="10">
        <v>610890</v>
      </c>
      <c r="I3240" s="10">
        <v>461685</v>
      </c>
      <c r="J3240" s="10">
        <v>172830</v>
      </c>
      <c r="K3240" s="10">
        <v>579390</v>
      </c>
      <c r="L3240" s="10">
        <v>480958</v>
      </c>
      <c r="M3240" s="10">
        <v>188953</v>
      </c>
      <c r="N3240" s="10">
        <v>2494706</v>
      </c>
    </row>
    <row r="3241" spans="1:14">
      <c r="A3241" s="163">
        <v>468020</v>
      </c>
      <c r="B3241" s="164">
        <v>468020</v>
      </c>
      <c r="C3241" s="353" t="s">
        <v>4144</v>
      </c>
      <c r="D3241" s="353"/>
      <c r="E3241" s="353"/>
      <c r="F3241" s="353"/>
      <c r="G3241" s="164">
        <v>115</v>
      </c>
      <c r="H3241" s="10">
        <v>669070</v>
      </c>
      <c r="I3241" s="10">
        <v>505655</v>
      </c>
      <c r="J3241" s="10">
        <v>189290</v>
      </c>
      <c r="K3241" s="10">
        <v>597058</v>
      </c>
      <c r="L3241" s="10">
        <v>511404</v>
      </c>
      <c r="M3241" s="10">
        <v>188953</v>
      </c>
      <c r="N3241" s="10">
        <v>2661430</v>
      </c>
    </row>
    <row r="3242" spans="1:14">
      <c r="A3242" s="163">
        <v>468021</v>
      </c>
      <c r="B3242" s="164">
        <v>468021</v>
      </c>
      <c r="C3242" s="353" t="s">
        <v>4145</v>
      </c>
      <c r="D3242" s="353"/>
      <c r="E3242" s="353"/>
      <c r="F3242" s="353"/>
      <c r="G3242" s="164">
        <v>115</v>
      </c>
      <c r="H3242" s="10">
        <v>669070</v>
      </c>
      <c r="I3242" s="10">
        <v>505655</v>
      </c>
      <c r="J3242" s="10">
        <v>189290</v>
      </c>
      <c r="K3242" s="10">
        <v>597058</v>
      </c>
      <c r="L3242" s="10">
        <v>511404</v>
      </c>
      <c r="M3242" s="10">
        <v>188953</v>
      </c>
      <c r="N3242" s="10">
        <v>2661430</v>
      </c>
    </row>
    <row r="3243" spans="1:14">
      <c r="A3243" s="163">
        <v>469702</v>
      </c>
      <c r="B3243" s="164">
        <v>469702</v>
      </c>
      <c r="C3243" s="353" t="s">
        <v>4146</v>
      </c>
      <c r="D3243" s="353"/>
      <c r="E3243" s="353"/>
      <c r="F3243" s="353"/>
      <c r="G3243" s="164">
        <v>105</v>
      </c>
      <c r="H3243" s="10">
        <v>610890</v>
      </c>
      <c r="I3243" s="10">
        <v>461685</v>
      </c>
      <c r="J3243" s="10">
        <v>172830</v>
      </c>
      <c r="K3243" s="10">
        <v>579390</v>
      </c>
      <c r="L3243" s="10">
        <v>480958</v>
      </c>
      <c r="M3243" s="10">
        <v>188953</v>
      </c>
      <c r="N3243" s="10">
        <v>2494706</v>
      </c>
    </row>
    <row r="3244" spans="1:14">
      <c r="A3244" s="163">
        <v>489401</v>
      </c>
      <c r="B3244" s="164">
        <v>489401</v>
      </c>
      <c r="C3244" s="353" t="s">
        <v>4147</v>
      </c>
      <c r="D3244" s="353"/>
      <c r="E3244" s="353"/>
      <c r="F3244" s="353"/>
      <c r="G3244" s="164">
        <v>45</v>
      </c>
      <c r="H3244" s="10">
        <v>261810</v>
      </c>
      <c r="I3244" s="10">
        <v>197865</v>
      </c>
      <c r="J3244" s="10">
        <v>0</v>
      </c>
      <c r="K3244" s="10">
        <v>216885</v>
      </c>
      <c r="L3244" s="10">
        <v>176709</v>
      </c>
      <c r="M3244" s="10">
        <v>188953</v>
      </c>
      <c r="N3244" s="10">
        <v>1042222</v>
      </c>
    </row>
    <row r="3245" spans="1:14">
      <c r="A3245" s="163">
        <v>501003</v>
      </c>
      <c r="B3245" s="164">
        <v>501003</v>
      </c>
      <c r="C3245" s="353" t="s">
        <v>4148</v>
      </c>
      <c r="D3245" s="353"/>
      <c r="E3245" s="353"/>
      <c r="F3245" s="353"/>
      <c r="G3245" s="164">
        <v>65</v>
      </c>
      <c r="H3245" s="10">
        <v>378170</v>
      </c>
      <c r="I3245" s="10">
        <v>285805</v>
      </c>
      <c r="J3245" s="10">
        <v>106990</v>
      </c>
      <c r="K3245" s="10">
        <v>376467</v>
      </c>
      <c r="L3245" s="10">
        <v>321066</v>
      </c>
      <c r="M3245" s="10">
        <v>188953</v>
      </c>
      <c r="N3245" s="10">
        <v>1657451</v>
      </c>
    </row>
    <row r="3246" spans="1:14">
      <c r="A3246" s="163">
        <v>502102</v>
      </c>
      <c r="B3246" s="167">
        <v>502102</v>
      </c>
      <c r="C3246" s="351" t="s">
        <v>4149</v>
      </c>
      <c r="D3246" s="351"/>
      <c r="E3246" s="351"/>
      <c r="F3246" s="351"/>
      <c r="G3246" s="164">
        <v>71</v>
      </c>
      <c r="H3246" s="10">
        <v>413078</v>
      </c>
      <c r="I3246" s="10">
        <v>312187</v>
      </c>
      <c r="J3246" s="10">
        <v>116866</v>
      </c>
      <c r="K3246" s="10">
        <v>447888</v>
      </c>
      <c r="L3246" s="10">
        <v>345615</v>
      </c>
      <c r="M3246" s="10">
        <v>188953</v>
      </c>
      <c r="N3246" s="10">
        <v>1824587</v>
      </c>
    </row>
    <row r="3247" spans="1:14">
      <c r="A3247" s="163">
        <v>502103</v>
      </c>
      <c r="B3247" s="164">
        <v>502103</v>
      </c>
      <c r="C3247" s="353" t="s">
        <v>4150</v>
      </c>
      <c r="D3247" s="353"/>
      <c r="E3247" s="353"/>
      <c r="F3247" s="353"/>
      <c r="G3247" s="164">
        <v>65</v>
      </c>
      <c r="H3247" s="10">
        <v>378170</v>
      </c>
      <c r="I3247" s="10">
        <v>285805</v>
      </c>
      <c r="J3247" s="10">
        <v>106990</v>
      </c>
      <c r="K3247" s="10">
        <v>376467</v>
      </c>
      <c r="L3247" s="10">
        <v>321066</v>
      </c>
      <c r="M3247" s="10">
        <v>188953</v>
      </c>
      <c r="N3247" s="10">
        <v>1657451</v>
      </c>
    </row>
    <row r="3248" spans="1:14">
      <c r="A3248" s="163">
        <v>540015</v>
      </c>
      <c r="B3248" s="164">
        <v>540015</v>
      </c>
      <c r="C3248" s="353" t="s">
        <v>4151</v>
      </c>
      <c r="D3248" s="353"/>
      <c r="E3248" s="353"/>
      <c r="F3248" s="353"/>
      <c r="G3248" s="164">
        <v>65</v>
      </c>
      <c r="H3248" s="10">
        <v>378170</v>
      </c>
      <c r="I3248" s="10">
        <v>285805</v>
      </c>
      <c r="J3248" s="10">
        <v>106990</v>
      </c>
      <c r="K3248" s="10">
        <v>376467</v>
      </c>
      <c r="L3248" s="10">
        <v>321066</v>
      </c>
      <c r="M3248" s="10">
        <v>188953</v>
      </c>
      <c r="N3248" s="10">
        <v>1657451</v>
      </c>
    </row>
    <row r="3249" spans="1:14">
      <c r="A3249" s="163">
        <v>651202</v>
      </c>
      <c r="B3249" s="164">
        <v>651202</v>
      </c>
      <c r="C3249" s="353" t="s">
        <v>4152</v>
      </c>
      <c r="D3249" s="353"/>
      <c r="E3249" s="353"/>
      <c r="F3249" s="353"/>
      <c r="G3249" s="164">
        <v>65</v>
      </c>
      <c r="H3249" s="10">
        <v>378170</v>
      </c>
      <c r="I3249" s="10">
        <v>285805</v>
      </c>
      <c r="J3249" s="10">
        <v>106990</v>
      </c>
      <c r="K3249" s="10">
        <v>376467</v>
      </c>
      <c r="L3249" s="10">
        <v>321066</v>
      </c>
      <c r="M3249" s="10">
        <v>188953</v>
      </c>
      <c r="N3249" s="10">
        <v>1657451</v>
      </c>
    </row>
    <row r="3250" spans="1:14">
      <c r="A3250" s="163">
        <v>661120</v>
      </c>
      <c r="B3250" s="164">
        <v>661120</v>
      </c>
      <c r="C3250" s="353" t="s">
        <v>4153</v>
      </c>
      <c r="D3250" s="353"/>
      <c r="E3250" s="353"/>
      <c r="F3250" s="353"/>
      <c r="G3250" s="164">
        <v>65</v>
      </c>
      <c r="H3250" s="10">
        <v>378170</v>
      </c>
      <c r="I3250" s="10">
        <v>285805</v>
      </c>
      <c r="J3250" s="10">
        <v>106990</v>
      </c>
      <c r="K3250" s="10">
        <v>376467</v>
      </c>
      <c r="L3250" s="10">
        <v>321066</v>
      </c>
      <c r="M3250" s="10">
        <v>188953</v>
      </c>
      <c r="N3250" s="10">
        <v>1657451</v>
      </c>
    </row>
    <row r="3251" spans="1:14">
      <c r="A3251" s="163">
        <v>552101</v>
      </c>
      <c r="B3251" s="164">
        <v>552101</v>
      </c>
      <c r="C3251" s="353" t="s">
        <v>4154</v>
      </c>
      <c r="D3251" s="353"/>
      <c r="E3251" s="353"/>
      <c r="F3251" s="353"/>
      <c r="G3251" s="164">
        <v>85</v>
      </c>
      <c r="H3251" s="10">
        <v>494530</v>
      </c>
      <c r="I3251" s="10">
        <v>373745</v>
      </c>
      <c r="J3251" s="10">
        <v>139910</v>
      </c>
      <c r="K3251" s="10">
        <v>505708</v>
      </c>
      <c r="L3251" s="10">
        <v>370599</v>
      </c>
      <c r="M3251" s="10">
        <v>188953</v>
      </c>
      <c r="N3251" s="10">
        <v>2073445</v>
      </c>
    </row>
    <row r="3252" spans="1:14">
      <c r="A3252" s="163">
        <v>552102</v>
      </c>
      <c r="B3252" s="164">
        <v>552102</v>
      </c>
      <c r="C3252" s="353" t="s">
        <v>4155</v>
      </c>
      <c r="D3252" s="353"/>
      <c r="E3252" s="353"/>
      <c r="F3252" s="353"/>
      <c r="G3252" s="164">
        <v>85</v>
      </c>
      <c r="H3252" s="10">
        <v>494530</v>
      </c>
      <c r="I3252" s="10">
        <v>373745</v>
      </c>
      <c r="J3252" s="10">
        <v>139910</v>
      </c>
      <c r="K3252" s="10">
        <v>505708</v>
      </c>
      <c r="L3252" s="10">
        <v>370599</v>
      </c>
      <c r="M3252" s="10">
        <v>188953</v>
      </c>
      <c r="N3252" s="10">
        <v>2073445</v>
      </c>
    </row>
    <row r="3253" spans="1:14">
      <c r="A3253" s="163">
        <v>552103</v>
      </c>
      <c r="B3253" s="164">
        <v>552103</v>
      </c>
      <c r="C3253" s="353" t="s">
        <v>4156</v>
      </c>
      <c r="D3253" s="353"/>
      <c r="E3253" s="353"/>
      <c r="F3253" s="353"/>
      <c r="G3253" s="164">
        <v>85</v>
      </c>
      <c r="H3253" s="10">
        <v>494530</v>
      </c>
      <c r="I3253" s="10">
        <v>373745</v>
      </c>
      <c r="J3253" s="10">
        <v>139910</v>
      </c>
      <c r="K3253" s="10">
        <v>505708</v>
      </c>
      <c r="L3253" s="10">
        <v>370599</v>
      </c>
      <c r="M3253" s="10">
        <v>188953</v>
      </c>
      <c r="N3253" s="10">
        <v>2073445</v>
      </c>
    </row>
    <row r="3254" spans="1:14">
      <c r="A3254" s="163">
        <v>552201</v>
      </c>
      <c r="B3254" s="164">
        <v>552201</v>
      </c>
      <c r="C3254" s="353" t="s">
        <v>4157</v>
      </c>
      <c r="D3254" s="353"/>
      <c r="E3254" s="353"/>
      <c r="F3254" s="353"/>
      <c r="G3254" s="164">
        <v>85</v>
      </c>
      <c r="H3254" s="10">
        <v>494530</v>
      </c>
      <c r="I3254" s="10">
        <v>373745</v>
      </c>
      <c r="J3254" s="10">
        <v>139910</v>
      </c>
      <c r="K3254" s="10">
        <v>505708</v>
      </c>
      <c r="L3254" s="10">
        <v>370599</v>
      </c>
      <c r="M3254" s="10">
        <v>188953</v>
      </c>
      <c r="N3254" s="10">
        <v>2073445</v>
      </c>
    </row>
    <row r="3255" spans="1:14">
      <c r="A3255" s="163">
        <v>552202</v>
      </c>
      <c r="B3255" s="164">
        <v>552202</v>
      </c>
      <c r="C3255" s="353" t="s">
        <v>4158</v>
      </c>
      <c r="D3255" s="353"/>
      <c r="E3255" s="353"/>
      <c r="F3255" s="353"/>
      <c r="G3255" s="164">
        <v>85</v>
      </c>
      <c r="H3255" s="10">
        <v>494530</v>
      </c>
      <c r="I3255" s="10">
        <v>373745</v>
      </c>
      <c r="J3255" s="10">
        <v>139910</v>
      </c>
      <c r="K3255" s="10">
        <v>505708</v>
      </c>
      <c r="L3255" s="10">
        <v>370599</v>
      </c>
      <c r="M3255" s="10">
        <v>188953</v>
      </c>
      <c r="N3255" s="10">
        <v>2073445</v>
      </c>
    </row>
    <row r="3256" spans="1:14">
      <c r="A3256" s="163">
        <v>552604</v>
      </c>
      <c r="B3256" s="164">
        <v>552604</v>
      </c>
      <c r="C3256" s="353" t="s">
        <v>4159</v>
      </c>
      <c r="D3256" s="353"/>
      <c r="E3256" s="353"/>
      <c r="F3256" s="353"/>
      <c r="G3256" s="164">
        <v>85</v>
      </c>
      <c r="H3256" s="10">
        <v>494530</v>
      </c>
      <c r="I3256" s="10">
        <v>373745</v>
      </c>
      <c r="J3256" s="10">
        <v>139910</v>
      </c>
      <c r="K3256" s="10">
        <v>505708</v>
      </c>
      <c r="L3256" s="10">
        <v>370599</v>
      </c>
      <c r="M3256" s="10">
        <v>188953</v>
      </c>
      <c r="N3256" s="10">
        <v>2073445</v>
      </c>
    </row>
    <row r="3257" spans="1:14">
      <c r="A3257" s="163">
        <v>553102</v>
      </c>
      <c r="B3257" s="164">
        <v>553102</v>
      </c>
      <c r="C3257" s="353" t="s">
        <v>4160</v>
      </c>
      <c r="D3257" s="353"/>
      <c r="E3257" s="353"/>
      <c r="F3257" s="353"/>
      <c r="G3257" s="164">
        <v>100</v>
      </c>
      <c r="H3257" s="10">
        <v>581800</v>
      </c>
      <c r="I3257" s="10">
        <v>439700</v>
      </c>
      <c r="J3257" s="10">
        <v>164600</v>
      </c>
      <c r="K3257" s="10">
        <v>564179</v>
      </c>
      <c r="L3257" s="10">
        <v>425946</v>
      </c>
      <c r="M3257" s="10">
        <v>188953</v>
      </c>
      <c r="N3257" s="10">
        <v>2365178</v>
      </c>
    </row>
    <row r="3258" spans="1:14">
      <c r="A3258" s="163">
        <v>558720</v>
      </c>
      <c r="B3258" s="164">
        <v>558720</v>
      </c>
      <c r="C3258" s="353" t="s">
        <v>4161</v>
      </c>
      <c r="D3258" s="353"/>
      <c r="E3258" s="353"/>
      <c r="F3258" s="353"/>
      <c r="G3258" s="164">
        <v>100</v>
      </c>
      <c r="H3258" s="10">
        <v>581800</v>
      </c>
      <c r="I3258" s="10">
        <v>439700</v>
      </c>
      <c r="J3258" s="10">
        <v>164600</v>
      </c>
      <c r="K3258" s="10">
        <v>564179</v>
      </c>
      <c r="L3258" s="10">
        <v>425946</v>
      </c>
      <c r="M3258" s="10">
        <v>188953</v>
      </c>
      <c r="N3258" s="10">
        <v>2365178</v>
      </c>
    </row>
    <row r="3259" spans="1:14">
      <c r="A3259" s="163">
        <v>561102</v>
      </c>
      <c r="B3259" s="164">
        <v>561102</v>
      </c>
      <c r="C3259" s="353" t="s">
        <v>4162</v>
      </c>
      <c r="D3259" s="353"/>
      <c r="E3259" s="353"/>
      <c r="F3259" s="353"/>
      <c r="G3259" s="164">
        <v>60</v>
      </c>
      <c r="H3259" s="10">
        <v>349080</v>
      </c>
      <c r="I3259" s="10">
        <v>263820</v>
      </c>
      <c r="J3259" s="10">
        <v>98760</v>
      </c>
      <c r="K3259" s="10">
        <v>316617</v>
      </c>
      <c r="L3259" s="10">
        <v>223923</v>
      </c>
      <c r="M3259" s="10">
        <v>188953</v>
      </c>
      <c r="N3259" s="10">
        <v>1441153</v>
      </c>
    </row>
    <row r="3260" spans="1:14">
      <c r="A3260" s="163">
        <v>563101</v>
      </c>
      <c r="B3260" s="164">
        <v>563101</v>
      </c>
      <c r="C3260" s="353" t="s">
        <v>4163</v>
      </c>
      <c r="D3260" s="353"/>
      <c r="E3260" s="353"/>
      <c r="F3260" s="353"/>
      <c r="G3260" s="164">
        <v>85</v>
      </c>
      <c r="H3260" s="10">
        <v>494530</v>
      </c>
      <c r="I3260" s="10">
        <v>373745</v>
      </c>
      <c r="J3260" s="10">
        <v>139910</v>
      </c>
      <c r="K3260" s="10">
        <v>505708</v>
      </c>
      <c r="L3260" s="10">
        <v>370599</v>
      </c>
      <c r="M3260" s="10">
        <v>188953</v>
      </c>
      <c r="N3260" s="10">
        <v>2073445</v>
      </c>
    </row>
    <row r="3261" spans="1:14">
      <c r="A3261" s="163">
        <v>563301</v>
      </c>
      <c r="B3261" s="164">
        <v>563301</v>
      </c>
      <c r="C3261" s="353" t="s">
        <v>4164</v>
      </c>
      <c r="D3261" s="353"/>
      <c r="E3261" s="353"/>
      <c r="F3261" s="353"/>
      <c r="G3261" s="164">
        <v>85</v>
      </c>
      <c r="H3261" s="10">
        <v>494530</v>
      </c>
      <c r="I3261" s="10">
        <v>373745</v>
      </c>
      <c r="J3261" s="10">
        <v>139910</v>
      </c>
      <c r="K3261" s="10">
        <v>505708</v>
      </c>
      <c r="L3261" s="10">
        <v>370599</v>
      </c>
      <c r="M3261" s="10">
        <v>188953</v>
      </c>
      <c r="N3261" s="10">
        <v>2073445</v>
      </c>
    </row>
    <row r="3262" spans="1:14">
      <c r="A3262" s="163">
        <v>569001</v>
      </c>
      <c r="B3262" s="167">
        <v>569001</v>
      </c>
      <c r="C3262" s="351" t="s">
        <v>4165</v>
      </c>
      <c r="D3262" s="351"/>
      <c r="E3262" s="351"/>
      <c r="F3262" s="351"/>
      <c r="G3262" s="164">
        <v>12</v>
      </c>
      <c r="H3262" s="10">
        <v>69816</v>
      </c>
      <c r="I3262" s="10">
        <v>52764</v>
      </c>
      <c r="J3262" s="10">
        <v>0</v>
      </c>
      <c r="K3262" s="10">
        <v>50277</v>
      </c>
      <c r="L3262" s="10">
        <v>120914</v>
      </c>
      <c r="M3262" s="10">
        <v>188953</v>
      </c>
      <c r="N3262" s="10">
        <v>482724</v>
      </c>
    </row>
    <row r="3263" spans="1:14">
      <c r="A3263" s="163">
        <v>569002</v>
      </c>
      <c r="B3263" s="164">
        <v>569002</v>
      </c>
      <c r="C3263" s="353" t="s">
        <v>4166</v>
      </c>
      <c r="D3263" s="353"/>
      <c r="E3263" s="353"/>
      <c r="F3263" s="353"/>
      <c r="G3263" s="164">
        <v>55</v>
      </c>
      <c r="H3263" s="10">
        <v>319990</v>
      </c>
      <c r="I3263" s="10">
        <v>241835</v>
      </c>
      <c r="J3263" s="10">
        <v>90530</v>
      </c>
      <c r="K3263" s="10">
        <v>316617</v>
      </c>
      <c r="L3263" s="10">
        <v>223923</v>
      </c>
      <c r="M3263" s="10">
        <v>188953</v>
      </c>
      <c r="N3263" s="10">
        <v>1381848</v>
      </c>
    </row>
    <row r="3264" spans="1:14">
      <c r="A3264" s="163">
        <v>569801</v>
      </c>
      <c r="B3264" s="167">
        <v>569801</v>
      </c>
      <c r="C3264" s="351" t="s">
        <v>4167</v>
      </c>
      <c r="D3264" s="351"/>
      <c r="E3264" s="351"/>
      <c r="F3264" s="351"/>
      <c r="G3264" s="164">
        <v>115</v>
      </c>
      <c r="H3264" s="10">
        <v>669070</v>
      </c>
      <c r="I3264" s="10">
        <v>505655</v>
      </c>
      <c r="J3264" s="10">
        <v>189290</v>
      </c>
      <c r="K3264" s="10">
        <v>597058</v>
      </c>
      <c r="L3264" s="10">
        <v>511404</v>
      </c>
      <c r="M3264" s="10">
        <v>188953</v>
      </c>
      <c r="N3264" s="10">
        <v>2661430</v>
      </c>
    </row>
    <row r="3265" spans="1:14">
      <c r="A3265" s="163">
        <v>570101</v>
      </c>
      <c r="B3265" s="164">
        <v>570101</v>
      </c>
      <c r="C3265" s="353" t="s">
        <v>4168</v>
      </c>
      <c r="D3265" s="353"/>
      <c r="E3265" s="353"/>
      <c r="F3265" s="353"/>
      <c r="G3265" s="164">
        <v>90</v>
      </c>
      <c r="H3265" s="10">
        <v>523620</v>
      </c>
      <c r="I3265" s="10">
        <v>395730</v>
      </c>
      <c r="J3265" s="10">
        <v>148140</v>
      </c>
      <c r="K3265" s="10">
        <v>505708</v>
      </c>
      <c r="L3265" s="10">
        <v>370599</v>
      </c>
      <c r="M3265" s="10">
        <v>188953</v>
      </c>
      <c r="N3265" s="10">
        <v>2132750</v>
      </c>
    </row>
    <row r="3266" spans="1:14">
      <c r="A3266" s="163">
        <v>570502</v>
      </c>
      <c r="B3266" s="164">
        <v>570502</v>
      </c>
      <c r="C3266" s="353" t="s">
        <v>4169</v>
      </c>
      <c r="D3266" s="353"/>
      <c r="E3266" s="353"/>
      <c r="F3266" s="353"/>
      <c r="G3266" s="164">
        <v>115</v>
      </c>
      <c r="H3266" s="10">
        <v>669070</v>
      </c>
      <c r="I3266" s="10">
        <v>505655</v>
      </c>
      <c r="J3266" s="10">
        <v>189290</v>
      </c>
      <c r="K3266" s="10">
        <v>597058</v>
      </c>
      <c r="L3266" s="10">
        <v>511404</v>
      </c>
      <c r="M3266" s="10">
        <v>188953</v>
      </c>
      <c r="N3266" s="10">
        <v>2661430</v>
      </c>
    </row>
    <row r="3267" spans="1:14">
      <c r="A3267" s="163">
        <v>570503</v>
      </c>
      <c r="B3267" s="164">
        <v>570503</v>
      </c>
      <c r="C3267" s="353" t="s">
        <v>4170</v>
      </c>
      <c r="D3267" s="353"/>
      <c r="E3267" s="353"/>
      <c r="F3267" s="353"/>
      <c r="G3267" s="164">
        <v>120</v>
      </c>
      <c r="H3267" s="10">
        <v>698160</v>
      </c>
      <c r="I3267" s="10">
        <v>527640</v>
      </c>
      <c r="J3267" s="10">
        <v>197520</v>
      </c>
      <c r="K3267" s="10">
        <v>597058</v>
      </c>
      <c r="L3267" s="10">
        <v>511404</v>
      </c>
      <c r="M3267" s="10">
        <v>188953</v>
      </c>
      <c r="N3267" s="10">
        <v>2720735</v>
      </c>
    </row>
    <row r="3268" spans="1:14">
      <c r="A3268" s="163">
        <v>570504</v>
      </c>
      <c r="B3268" s="164">
        <v>570504</v>
      </c>
      <c r="C3268" s="353" t="s">
        <v>4171</v>
      </c>
      <c r="D3268" s="353"/>
      <c r="E3268" s="353"/>
      <c r="F3268" s="353"/>
      <c r="G3268" s="164">
        <v>115</v>
      </c>
      <c r="H3268" s="10">
        <v>669070</v>
      </c>
      <c r="I3268" s="10">
        <v>505655</v>
      </c>
      <c r="J3268" s="10">
        <v>189290</v>
      </c>
      <c r="K3268" s="10">
        <v>597058</v>
      </c>
      <c r="L3268" s="10">
        <v>511404</v>
      </c>
      <c r="M3268" s="10">
        <v>188953</v>
      </c>
      <c r="N3268" s="10">
        <v>2661430</v>
      </c>
    </row>
    <row r="3269" spans="1:14">
      <c r="A3269" s="163">
        <v>573101</v>
      </c>
      <c r="B3269" s="164">
        <v>573101</v>
      </c>
      <c r="C3269" s="353" t="s">
        <v>4172</v>
      </c>
      <c r="D3269" s="353"/>
      <c r="E3269" s="353"/>
      <c r="F3269" s="353"/>
      <c r="G3269" s="164">
        <v>75</v>
      </c>
      <c r="H3269" s="10">
        <v>436350</v>
      </c>
      <c r="I3269" s="10">
        <v>329775</v>
      </c>
      <c r="J3269" s="10">
        <v>123450</v>
      </c>
      <c r="K3269" s="10">
        <v>447888</v>
      </c>
      <c r="L3269" s="10">
        <v>345615</v>
      </c>
      <c r="M3269" s="10">
        <v>188953</v>
      </c>
      <c r="N3269" s="10">
        <v>1872031</v>
      </c>
    </row>
    <row r="3270" spans="1:14">
      <c r="A3270" s="163">
        <v>573201</v>
      </c>
      <c r="B3270" s="164">
        <v>573201</v>
      </c>
      <c r="C3270" s="353" t="s">
        <v>4173</v>
      </c>
      <c r="D3270" s="353"/>
      <c r="E3270" s="353"/>
      <c r="F3270" s="353"/>
      <c r="G3270" s="164">
        <v>75</v>
      </c>
      <c r="H3270" s="10">
        <v>436350</v>
      </c>
      <c r="I3270" s="10">
        <v>329775</v>
      </c>
      <c r="J3270" s="10">
        <v>123450</v>
      </c>
      <c r="K3270" s="10">
        <v>447888</v>
      </c>
      <c r="L3270" s="10">
        <v>345615</v>
      </c>
      <c r="M3270" s="10">
        <v>188953</v>
      </c>
      <c r="N3270" s="10">
        <v>1872031</v>
      </c>
    </row>
    <row r="3271" spans="1:14">
      <c r="A3271" s="163">
        <v>573301</v>
      </c>
      <c r="B3271" s="164">
        <v>573301</v>
      </c>
      <c r="C3271" s="353" t="s">
        <v>4174</v>
      </c>
      <c r="D3271" s="353"/>
      <c r="E3271" s="353"/>
      <c r="F3271" s="353"/>
      <c r="G3271" s="164">
        <v>75</v>
      </c>
      <c r="H3271" s="10">
        <v>436350</v>
      </c>
      <c r="I3271" s="10">
        <v>329775</v>
      </c>
      <c r="J3271" s="10">
        <v>123450</v>
      </c>
      <c r="K3271" s="10">
        <v>447888</v>
      </c>
      <c r="L3271" s="10">
        <v>345615</v>
      </c>
      <c r="M3271" s="10">
        <v>188953</v>
      </c>
      <c r="N3271" s="10">
        <v>1872031</v>
      </c>
    </row>
    <row r="3272" spans="1:14">
      <c r="A3272" s="163">
        <v>573302</v>
      </c>
      <c r="B3272" s="164">
        <v>573302</v>
      </c>
      <c r="C3272" s="353" t="s">
        <v>4175</v>
      </c>
      <c r="D3272" s="353"/>
      <c r="E3272" s="353"/>
      <c r="F3272" s="353"/>
      <c r="G3272" s="164">
        <v>75</v>
      </c>
      <c r="H3272" s="10">
        <v>436350</v>
      </c>
      <c r="I3272" s="10">
        <v>329775</v>
      </c>
      <c r="J3272" s="10">
        <v>123450</v>
      </c>
      <c r="K3272" s="10">
        <v>447888</v>
      </c>
      <c r="L3272" s="10">
        <v>345615</v>
      </c>
      <c r="M3272" s="10">
        <v>188953</v>
      </c>
      <c r="N3272" s="10">
        <v>1872031</v>
      </c>
    </row>
    <row r="3273" spans="1:14">
      <c r="A3273" s="163">
        <v>574101</v>
      </c>
      <c r="B3273" s="164">
        <v>574101</v>
      </c>
      <c r="C3273" s="353" t="s">
        <v>4176</v>
      </c>
      <c r="D3273" s="353"/>
      <c r="E3273" s="353"/>
      <c r="F3273" s="353"/>
      <c r="G3273" s="164">
        <v>75</v>
      </c>
      <c r="H3273" s="10">
        <v>436350</v>
      </c>
      <c r="I3273" s="10">
        <v>329775</v>
      </c>
      <c r="J3273" s="10">
        <v>123450</v>
      </c>
      <c r="K3273" s="10">
        <v>447888</v>
      </c>
      <c r="L3273" s="10">
        <v>345615</v>
      </c>
      <c r="M3273" s="10">
        <v>188953</v>
      </c>
      <c r="N3273" s="10">
        <v>1872031</v>
      </c>
    </row>
    <row r="3274" spans="1:14">
      <c r="A3274" s="163">
        <v>574201</v>
      </c>
      <c r="B3274" s="164">
        <v>574201</v>
      </c>
      <c r="C3274" s="353" t="s">
        <v>4177</v>
      </c>
      <c r="D3274" s="353"/>
      <c r="E3274" s="353"/>
      <c r="F3274" s="353"/>
      <c r="G3274" s="164">
        <v>100</v>
      </c>
      <c r="H3274" s="10">
        <v>581800</v>
      </c>
      <c r="I3274" s="10">
        <v>439700</v>
      </c>
      <c r="J3274" s="10">
        <v>164600</v>
      </c>
      <c r="K3274" s="10">
        <v>564179</v>
      </c>
      <c r="L3274" s="10">
        <v>425946</v>
      </c>
      <c r="M3274" s="10">
        <v>188953</v>
      </c>
      <c r="N3274" s="10">
        <v>2365178</v>
      </c>
    </row>
    <row r="3275" spans="1:14">
      <c r="A3275" s="163">
        <v>574202</v>
      </c>
      <c r="B3275" s="164">
        <v>574202</v>
      </c>
      <c r="C3275" s="353" t="s">
        <v>4178</v>
      </c>
      <c r="D3275" s="353"/>
      <c r="E3275" s="353"/>
      <c r="F3275" s="353"/>
      <c r="G3275" s="164">
        <v>100</v>
      </c>
      <c r="H3275" s="10">
        <v>581800</v>
      </c>
      <c r="I3275" s="10">
        <v>439700</v>
      </c>
      <c r="J3275" s="10">
        <v>164600</v>
      </c>
      <c r="K3275" s="10">
        <v>564179</v>
      </c>
      <c r="L3275" s="10">
        <v>425946</v>
      </c>
      <c r="M3275" s="10">
        <v>188953</v>
      </c>
      <c r="N3275" s="10">
        <v>2365178</v>
      </c>
    </row>
    <row r="3276" spans="1:14">
      <c r="A3276" s="163">
        <v>576061</v>
      </c>
      <c r="B3276" s="164">
        <v>576061</v>
      </c>
      <c r="C3276" s="353" t="s">
        <v>4179</v>
      </c>
      <c r="D3276" s="353"/>
      <c r="E3276" s="353"/>
      <c r="F3276" s="353"/>
      <c r="G3276" s="164">
        <v>70</v>
      </c>
      <c r="H3276" s="10">
        <v>407260</v>
      </c>
      <c r="I3276" s="10">
        <v>307790</v>
      </c>
      <c r="J3276" s="10">
        <v>115220</v>
      </c>
      <c r="K3276" s="10">
        <v>376467</v>
      </c>
      <c r="L3276" s="10">
        <v>321066</v>
      </c>
      <c r="M3276" s="10">
        <v>188953</v>
      </c>
      <c r="N3276" s="10">
        <v>1716756</v>
      </c>
    </row>
    <row r="3277" spans="1:14" ht="24">
      <c r="A3277" s="163">
        <v>577301</v>
      </c>
      <c r="B3277" s="164">
        <v>577301</v>
      </c>
      <c r="C3277" s="353" t="s">
        <v>4180</v>
      </c>
      <c r="D3277" s="353"/>
      <c r="E3277" s="353"/>
      <c r="F3277" s="353"/>
      <c r="G3277" s="164">
        <v>240</v>
      </c>
      <c r="H3277" s="10">
        <v>1396320</v>
      </c>
      <c r="I3277" s="10">
        <v>1055280</v>
      </c>
      <c r="J3277" s="10">
        <v>395040</v>
      </c>
      <c r="K3277" s="10">
        <v>1241331</v>
      </c>
      <c r="L3277" s="10" t="s">
        <v>440</v>
      </c>
      <c r="M3277" s="10">
        <v>188953</v>
      </c>
      <c r="N3277" s="10">
        <v>4276924</v>
      </c>
    </row>
    <row r="3278" spans="1:14">
      <c r="A3278" s="163">
        <v>588202</v>
      </c>
      <c r="B3278" s="164">
        <v>588202</v>
      </c>
      <c r="C3278" s="353" t="s">
        <v>4181</v>
      </c>
      <c r="D3278" s="353"/>
      <c r="E3278" s="353"/>
      <c r="F3278" s="353"/>
      <c r="G3278" s="164">
        <v>90</v>
      </c>
      <c r="H3278" s="10">
        <v>523620</v>
      </c>
      <c r="I3278" s="10">
        <v>395730</v>
      </c>
      <c r="J3278" s="10">
        <v>148140</v>
      </c>
      <c r="K3278" s="10">
        <v>505708</v>
      </c>
      <c r="L3278" s="10">
        <v>370599</v>
      </c>
      <c r="M3278" s="10">
        <v>188953</v>
      </c>
      <c r="N3278" s="10">
        <v>2132750</v>
      </c>
    </row>
    <row r="3279" spans="1:14" ht="24">
      <c r="A3279" s="163">
        <v>592008</v>
      </c>
      <c r="B3279" s="164">
        <v>592008</v>
      </c>
      <c r="C3279" s="353" t="s">
        <v>4182</v>
      </c>
      <c r="D3279" s="353"/>
      <c r="E3279" s="353"/>
      <c r="F3279" s="353"/>
      <c r="G3279" s="164">
        <v>200</v>
      </c>
      <c r="H3279" s="10">
        <v>1163600</v>
      </c>
      <c r="I3279" s="10">
        <v>879400</v>
      </c>
      <c r="J3279" s="10">
        <v>329200</v>
      </c>
      <c r="K3279" s="10">
        <v>963288</v>
      </c>
      <c r="L3279" s="10" t="s">
        <v>440</v>
      </c>
      <c r="M3279" s="10">
        <v>188953</v>
      </c>
      <c r="N3279" s="10">
        <v>3524441</v>
      </c>
    </row>
    <row r="3280" spans="1:14">
      <c r="A3280" s="163">
        <v>592202</v>
      </c>
      <c r="B3280" s="164">
        <v>592202</v>
      </c>
      <c r="C3280" s="353" t="s">
        <v>4183</v>
      </c>
      <c r="D3280" s="353"/>
      <c r="E3280" s="353"/>
      <c r="F3280" s="353"/>
      <c r="G3280" s="164">
        <v>115</v>
      </c>
      <c r="H3280" s="10">
        <v>669070</v>
      </c>
      <c r="I3280" s="10">
        <v>505655</v>
      </c>
      <c r="J3280" s="10">
        <v>189290</v>
      </c>
      <c r="K3280" s="10">
        <v>597058</v>
      </c>
      <c r="L3280" s="10">
        <v>511404</v>
      </c>
      <c r="M3280" s="10">
        <v>188953</v>
      </c>
      <c r="N3280" s="10">
        <v>2661430</v>
      </c>
    </row>
    <row r="3281" spans="1:14">
      <c r="A3281" s="163">
        <v>592204</v>
      </c>
      <c r="B3281" s="164">
        <v>592204</v>
      </c>
      <c r="C3281" s="353" t="s">
        <v>4184</v>
      </c>
      <c r="D3281" s="353"/>
      <c r="E3281" s="353"/>
      <c r="F3281" s="353"/>
      <c r="G3281" s="164">
        <v>115</v>
      </c>
      <c r="H3281" s="10">
        <v>669070</v>
      </c>
      <c r="I3281" s="10">
        <v>505655</v>
      </c>
      <c r="J3281" s="10">
        <v>189290</v>
      </c>
      <c r="K3281" s="10">
        <v>597058</v>
      </c>
      <c r="L3281" s="10">
        <v>511404</v>
      </c>
      <c r="M3281" s="10">
        <v>188953</v>
      </c>
      <c r="N3281" s="10">
        <v>2661430</v>
      </c>
    </row>
    <row r="3282" spans="1:14">
      <c r="A3282" s="163">
        <v>598001</v>
      </c>
      <c r="B3282" s="164">
        <v>598001</v>
      </c>
      <c r="C3282" s="353" t="s">
        <v>4185</v>
      </c>
      <c r="D3282" s="353"/>
      <c r="E3282" s="353"/>
      <c r="F3282" s="353"/>
      <c r="G3282" s="164">
        <v>75</v>
      </c>
      <c r="H3282" s="10">
        <v>436350</v>
      </c>
      <c r="I3282" s="10">
        <v>329775</v>
      </c>
      <c r="J3282" s="10">
        <v>123450</v>
      </c>
      <c r="K3282" s="10">
        <v>447888</v>
      </c>
      <c r="L3282" s="10">
        <v>345615</v>
      </c>
      <c r="M3282" s="10">
        <v>188953</v>
      </c>
      <c r="N3282" s="10">
        <v>1872031</v>
      </c>
    </row>
    <row r="3283" spans="1:14">
      <c r="A3283" s="163">
        <v>582101</v>
      </c>
      <c r="B3283" s="164">
        <v>582101</v>
      </c>
      <c r="C3283" s="353" t="s">
        <v>4186</v>
      </c>
      <c r="D3283" s="353"/>
      <c r="E3283" s="353"/>
      <c r="F3283" s="353"/>
      <c r="G3283" s="164">
        <v>25</v>
      </c>
      <c r="H3283" s="10">
        <v>145450</v>
      </c>
      <c r="I3283" s="10">
        <v>109925</v>
      </c>
      <c r="J3283" s="10">
        <v>0</v>
      </c>
      <c r="K3283" s="10">
        <v>104490</v>
      </c>
      <c r="L3283" s="10">
        <v>124834</v>
      </c>
      <c r="M3283" s="10">
        <v>188953</v>
      </c>
      <c r="N3283" s="10">
        <v>673652</v>
      </c>
    </row>
    <row r="3284" spans="1:14">
      <c r="A3284" s="163">
        <v>579101</v>
      </c>
      <c r="B3284" s="164">
        <v>579101</v>
      </c>
      <c r="C3284" s="353" t="s">
        <v>4187</v>
      </c>
      <c r="D3284" s="353"/>
      <c r="E3284" s="353"/>
      <c r="F3284" s="353"/>
      <c r="G3284" s="164">
        <v>115</v>
      </c>
      <c r="H3284" s="10">
        <v>669070</v>
      </c>
      <c r="I3284" s="10">
        <v>505655</v>
      </c>
      <c r="J3284" s="10">
        <v>189290</v>
      </c>
      <c r="K3284" s="10">
        <v>597058</v>
      </c>
      <c r="L3284" s="10">
        <v>511404</v>
      </c>
      <c r="M3284" s="10">
        <v>188953</v>
      </c>
      <c r="N3284" s="10">
        <v>2661430</v>
      </c>
    </row>
    <row r="3285" spans="1:14">
      <c r="A3285" s="163">
        <v>580050</v>
      </c>
      <c r="B3285" s="164">
        <v>580050</v>
      </c>
      <c r="C3285" s="353" t="s">
        <v>4188</v>
      </c>
      <c r="D3285" s="353"/>
      <c r="E3285" s="353"/>
      <c r="F3285" s="353"/>
      <c r="G3285" s="164">
        <v>120</v>
      </c>
      <c r="H3285" s="10">
        <v>698160</v>
      </c>
      <c r="I3285" s="10">
        <v>527640</v>
      </c>
      <c r="J3285" s="10">
        <v>197520</v>
      </c>
      <c r="K3285" s="10">
        <v>597058</v>
      </c>
      <c r="L3285" s="10">
        <v>511404</v>
      </c>
      <c r="M3285" s="10">
        <v>188953</v>
      </c>
      <c r="N3285" s="10">
        <v>2720735</v>
      </c>
    </row>
    <row r="3286" spans="1:14">
      <c r="A3286" s="163">
        <v>583101</v>
      </c>
      <c r="B3286" s="164">
        <v>583101</v>
      </c>
      <c r="C3286" s="353" t="s">
        <v>4189</v>
      </c>
      <c r="D3286" s="353"/>
      <c r="E3286" s="353"/>
      <c r="F3286" s="353"/>
      <c r="G3286" s="164">
        <v>75</v>
      </c>
      <c r="H3286" s="10">
        <v>436350</v>
      </c>
      <c r="I3286" s="10">
        <v>329775</v>
      </c>
      <c r="J3286" s="10">
        <v>123450</v>
      </c>
      <c r="K3286" s="10">
        <v>447888</v>
      </c>
      <c r="L3286" s="10">
        <v>345615</v>
      </c>
      <c r="M3286" s="10">
        <v>188953</v>
      </c>
      <c r="N3286" s="10">
        <v>1872031</v>
      </c>
    </row>
    <row r="3287" spans="1:14">
      <c r="A3287" s="163">
        <v>583102</v>
      </c>
      <c r="B3287" s="164">
        <v>583102</v>
      </c>
      <c r="C3287" s="353" t="s">
        <v>4190</v>
      </c>
      <c r="D3287" s="353"/>
      <c r="E3287" s="353"/>
      <c r="F3287" s="353"/>
      <c r="G3287" s="164">
        <v>115</v>
      </c>
      <c r="H3287" s="10">
        <v>669070</v>
      </c>
      <c r="I3287" s="10">
        <v>505655</v>
      </c>
      <c r="J3287" s="10">
        <v>189290</v>
      </c>
      <c r="K3287" s="10">
        <v>597058</v>
      </c>
      <c r="L3287" s="10">
        <v>511404</v>
      </c>
      <c r="M3287" s="10">
        <v>188953</v>
      </c>
      <c r="N3287" s="10">
        <v>2661430</v>
      </c>
    </row>
    <row r="3288" spans="1:14">
      <c r="A3288" s="163">
        <v>583103</v>
      </c>
      <c r="B3288" s="167">
        <v>583103</v>
      </c>
      <c r="C3288" s="351" t="s">
        <v>4191</v>
      </c>
      <c r="D3288" s="351"/>
      <c r="E3288" s="351"/>
      <c r="F3288" s="351"/>
      <c r="G3288" s="164">
        <v>111</v>
      </c>
      <c r="H3288" s="10">
        <v>645798</v>
      </c>
      <c r="I3288" s="10">
        <v>488067</v>
      </c>
      <c r="J3288" s="10">
        <v>182706</v>
      </c>
      <c r="K3288" s="10">
        <v>597058</v>
      </c>
      <c r="L3288" s="10">
        <v>511404</v>
      </c>
      <c r="M3288" s="10">
        <v>188953</v>
      </c>
      <c r="N3288" s="10">
        <v>2613986</v>
      </c>
    </row>
    <row r="3289" spans="1:14">
      <c r="A3289" s="163">
        <v>592303</v>
      </c>
      <c r="B3289" s="164">
        <v>592303</v>
      </c>
      <c r="C3289" s="353" t="s">
        <v>4192</v>
      </c>
      <c r="D3289" s="353"/>
      <c r="E3289" s="353"/>
      <c r="F3289" s="353"/>
      <c r="G3289" s="164">
        <v>95</v>
      </c>
      <c r="H3289" s="10">
        <v>552710</v>
      </c>
      <c r="I3289" s="10">
        <v>417715</v>
      </c>
      <c r="J3289" s="10">
        <v>156370</v>
      </c>
      <c r="K3289" s="10">
        <v>564179</v>
      </c>
      <c r="L3289" s="10">
        <v>425946</v>
      </c>
      <c r="M3289" s="10">
        <v>188953</v>
      </c>
      <c r="N3289" s="10">
        <v>2305873</v>
      </c>
    </row>
    <row r="3290" spans="1:14">
      <c r="A3290" s="163">
        <v>600112</v>
      </c>
      <c r="B3290" s="164">
        <v>600112</v>
      </c>
      <c r="C3290" s="353" t="s">
        <v>4193</v>
      </c>
      <c r="D3290" s="353"/>
      <c r="E3290" s="353"/>
      <c r="F3290" s="353"/>
      <c r="G3290" s="164">
        <v>60</v>
      </c>
      <c r="H3290" s="10">
        <v>349080</v>
      </c>
      <c r="I3290" s="10">
        <v>263820</v>
      </c>
      <c r="J3290" s="10">
        <v>98760</v>
      </c>
      <c r="K3290" s="10">
        <v>316617</v>
      </c>
      <c r="L3290" s="10">
        <v>223923</v>
      </c>
      <c r="M3290" s="10">
        <v>188953</v>
      </c>
      <c r="N3290" s="10">
        <v>1441153</v>
      </c>
    </row>
    <row r="3291" spans="1:14" ht="24">
      <c r="A3291" s="163">
        <v>602001</v>
      </c>
      <c r="B3291" s="164">
        <v>602001</v>
      </c>
      <c r="C3291" s="353" t="s">
        <v>4194</v>
      </c>
      <c r="D3291" s="353"/>
      <c r="E3291" s="353"/>
      <c r="F3291" s="353"/>
      <c r="G3291" s="164">
        <v>200</v>
      </c>
      <c r="H3291" s="10">
        <v>1163600</v>
      </c>
      <c r="I3291" s="10">
        <v>879400</v>
      </c>
      <c r="J3291" s="10">
        <v>329200</v>
      </c>
      <c r="K3291" s="10">
        <v>963288</v>
      </c>
      <c r="L3291" s="10" t="s">
        <v>440</v>
      </c>
      <c r="M3291" s="10">
        <v>188953</v>
      </c>
      <c r="N3291" s="10">
        <v>3524441</v>
      </c>
    </row>
    <row r="3292" spans="1:14">
      <c r="A3292" s="163">
        <v>609402</v>
      </c>
      <c r="B3292" s="164">
        <v>609402</v>
      </c>
      <c r="C3292" s="353" t="s">
        <v>4195</v>
      </c>
      <c r="D3292" s="353"/>
      <c r="E3292" s="353"/>
      <c r="F3292" s="353"/>
      <c r="G3292" s="164">
        <v>120</v>
      </c>
      <c r="H3292" s="10">
        <v>698160</v>
      </c>
      <c r="I3292" s="10">
        <v>527640</v>
      </c>
      <c r="J3292" s="10">
        <v>197520</v>
      </c>
      <c r="K3292" s="10">
        <v>597058</v>
      </c>
      <c r="L3292" s="10">
        <v>511404</v>
      </c>
      <c r="M3292" s="10">
        <v>188953</v>
      </c>
      <c r="N3292" s="10">
        <v>2720735</v>
      </c>
    </row>
    <row r="3293" spans="1:14">
      <c r="A3293" s="163">
        <v>609501</v>
      </c>
      <c r="B3293" s="164">
        <v>609501</v>
      </c>
      <c r="C3293" s="353" t="s">
        <v>4196</v>
      </c>
      <c r="D3293" s="353"/>
      <c r="E3293" s="353"/>
      <c r="F3293" s="353"/>
      <c r="G3293" s="166">
        <v>92</v>
      </c>
      <c r="H3293" s="10">
        <v>535256</v>
      </c>
      <c r="I3293" s="10">
        <v>404524</v>
      </c>
      <c r="J3293" s="10">
        <v>151432</v>
      </c>
      <c r="K3293" s="10">
        <v>564179</v>
      </c>
      <c r="L3293" s="10">
        <v>425946</v>
      </c>
      <c r="M3293" s="10">
        <v>188953</v>
      </c>
      <c r="N3293" s="10">
        <v>2270290</v>
      </c>
    </row>
    <row r="3294" spans="1:14">
      <c r="A3294" s="163">
        <v>609502</v>
      </c>
      <c r="B3294" s="164">
        <v>609502</v>
      </c>
      <c r="C3294" s="353" t="s">
        <v>4197</v>
      </c>
      <c r="D3294" s="353"/>
      <c r="E3294" s="353"/>
      <c r="F3294" s="353"/>
      <c r="G3294" s="166">
        <v>92</v>
      </c>
      <c r="H3294" s="10">
        <v>535256</v>
      </c>
      <c r="I3294" s="10">
        <v>404524</v>
      </c>
      <c r="J3294" s="10">
        <v>151432</v>
      </c>
      <c r="K3294" s="10">
        <v>564179</v>
      </c>
      <c r="L3294" s="10">
        <v>425946</v>
      </c>
      <c r="M3294" s="10">
        <v>188953</v>
      </c>
      <c r="N3294" s="10">
        <v>2270290</v>
      </c>
    </row>
    <row r="3295" spans="1:14">
      <c r="A3295" s="163">
        <v>981905</v>
      </c>
      <c r="B3295" s="164">
        <v>981905</v>
      </c>
      <c r="C3295" s="353" t="s">
        <v>4198</v>
      </c>
      <c r="D3295" s="353"/>
      <c r="E3295" s="353"/>
      <c r="F3295" s="353"/>
      <c r="G3295" s="164">
        <v>95</v>
      </c>
      <c r="H3295" s="10">
        <v>552710</v>
      </c>
      <c r="I3295" s="10">
        <v>417715</v>
      </c>
      <c r="J3295" s="10">
        <v>156370</v>
      </c>
      <c r="K3295" s="10">
        <v>564179</v>
      </c>
      <c r="L3295" s="10">
        <v>425946</v>
      </c>
      <c r="M3295" s="10">
        <v>188953</v>
      </c>
      <c r="N3295" s="10">
        <v>2305873</v>
      </c>
    </row>
    <row r="3296" spans="1:14">
      <c r="A3296" s="163">
        <v>681105</v>
      </c>
      <c r="B3296" s="164">
        <v>681105</v>
      </c>
      <c r="C3296" s="353" t="s">
        <v>4199</v>
      </c>
      <c r="D3296" s="353"/>
      <c r="E3296" s="353"/>
      <c r="F3296" s="353"/>
      <c r="G3296" s="164">
        <v>60</v>
      </c>
      <c r="H3296" s="10">
        <v>349080</v>
      </c>
      <c r="I3296" s="10">
        <v>263820</v>
      </c>
      <c r="J3296" s="10">
        <v>98760</v>
      </c>
      <c r="K3296" s="10">
        <v>316617</v>
      </c>
      <c r="L3296" s="10">
        <v>223923</v>
      </c>
      <c r="M3296" s="10">
        <v>188953</v>
      </c>
      <c r="N3296" s="10">
        <v>1441153</v>
      </c>
    </row>
    <row r="3297" spans="1:14">
      <c r="A3297" s="163">
        <v>702101</v>
      </c>
      <c r="B3297" s="164">
        <v>702101</v>
      </c>
      <c r="C3297" s="353" t="s">
        <v>4200</v>
      </c>
      <c r="D3297" s="353"/>
      <c r="E3297" s="353"/>
      <c r="F3297" s="353"/>
      <c r="G3297" s="164">
        <v>30</v>
      </c>
      <c r="H3297" s="10">
        <v>174540</v>
      </c>
      <c r="I3297" s="10">
        <v>131910</v>
      </c>
      <c r="J3297" s="10">
        <v>0</v>
      </c>
      <c r="K3297" s="10">
        <v>104490</v>
      </c>
      <c r="L3297" s="10">
        <v>124834</v>
      </c>
      <c r="M3297" s="10">
        <v>188953</v>
      </c>
      <c r="N3297" s="10">
        <v>724727</v>
      </c>
    </row>
    <row r="3298" spans="1:14">
      <c r="A3298" s="163">
        <v>702203</v>
      </c>
      <c r="B3298" s="164">
        <v>702203</v>
      </c>
      <c r="C3298" s="353" t="s">
        <v>4201</v>
      </c>
      <c r="D3298" s="353"/>
      <c r="E3298" s="353"/>
      <c r="F3298" s="353"/>
      <c r="G3298" s="164">
        <v>30</v>
      </c>
      <c r="H3298" s="10">
        <v>174540</v>
      </c>
      <c r="I3298" s="10">
        <v>131910</v>
      </c>
      <c r="J3298" s="10">
        <v>0</v>
      </c>
      <c r="K3298" s="10">
        <v>104490</v>
      </c>
      <c r="L3298" s="10">
        <v>124834</v>
      </c>
      <c r="M3298" s="10">
        <v>188953</v>
      </c>
      <c r="N3298" s="10">
        <v>724727</v>
      </c>
    </row>
    <row r="3299" spans="1:14">
      <c r="A3299" s="163">
        <v>711001</v>
      </c>
      <c r="B3299" s="164">
        <v>711001</v>
      </c>
      <c r="C3299" s="353" t="s">
        <v>4202</v>
      </c>
      <c r="D3299" s="353"/>
      <c r="E3299" s="353"/>
      <c r="F3299" s="353"/>
      <c r="G3299" s="164">
        <v>30</v>
      </c>
      <c r="H3299" s="10">
        <v>174540</v>
      </c>
      <c r="I3299" s="10">
        <v>131910</v>
      </c>
      <c r="J3299" s="10">
        <v>0</v>
      </c>
      <c r="K3299" s="10">
        <v>104490</v>
      </c>
      <c r="L3299" s="10">
        <v>124834</v>
      </c>
      <c r="M3299" s="10">
        <v>188953</v>
      </c>
      <c r="N3299" s="10">
        <v>724727</v>
      </c>
    </row>
    <row r="3300" spans="1:14">
      <c r="A3300" s="163">
        <v>753101</v>
      </c>
      <c r="B3300" s="164">
        <v>753101</v>
      </c>
      <c r="C3300" s="353" t="s">
        <v>4203</v>
      </c>
      <c r="D3300" s="353"/>
      <c r="E3300" s="353"/>
      <c r="F3300" s="353"/>
      <c r="G3300" s="164">
        <v>95</v>
      </c>
      <c r="H3300" s="10">
        <v>552710</v>
      </c>
      <c r="I3300" s="10">
        <v>417715</v>
      </c>
      <c r="J3300" s="10">
        <v>156370</v>
      </c>
      <c r="K3300" s="10">
        <v>564179</v>
      </c>
      <c r="L3300" s="10">
        <v>425946</v>
      </c>
      <c r="M3300" s="10">
        <v>188953</v>
      </c>
      <c r="N3300" s="10">
        <v>2305873</v>
      </c>
    </row>
    <row r="3301" spans="1:14">
      <c r="A3301" s="163">
        <v>753502</v>
      </c>
      <c r="B3301" s="164">
        <v>753502</v>
      </c>
      <c r="C3301" s="353" t="s">
        <v>4204</v>
      </c>
      <c r="D3301" s="353"/>
      <c r="E3301" s="353"/>
      <c r="F3301" s="353"/>
      <c r="G3301" s="164">
        <v>40</v>
      </c>
      <c r="H3301" s="10">
        <v>232720</v>
      </c>
      <c r="I3301" s="10">
        <v>175880</v>
      </c>
      <c r="J3301" s="10">
        <v>0</v>
      </c>
      <c r="K3301" s="10">
        <v>172669</v>
      </c>
      <c r="L3301" s="10">
        <v>129145</v>
      </c>
      <c r="M3301" s="10">
        <v>188953</v>
      </c>
      <c r="N3301" s="10">
        <v>899367</v>
      </c>
    </row>
    <row r="3302" spans="1:14">
      <c r="A3302" s="163">
        <v>545101</v>
      </c>
      <c r="B3302" s="164">
        <v>545101</v>
      </c>
      <c r="C3302" s="353" t="s">
        <v>4205</v>
      </c>
      <c r="D3302" s="353"/>
      <c r="E3302" s="353"/>
      <c r="F3302" s="353"/>
      <c r="G3302" s="164">
        <v>140</v>
      </c>
      <c r="H3302" s="10">
        <v>814520</v>
      </c>
      <c r="I3302" s="10">
        <v>615580</v>
      </c>
      <c r="J3302" s="10">
        <v>230440</v>
      </c>
      <c r="K3302" s="10">
        <v>727079</v>
      </c>
      <c r="L3302" s="10">
        <v>546527</v>
      </c>
      <c r="M3302" s="10">
        <v>188953</v>
      </c>
      <c r="N3302" s="10">
        <v>3123099</v>
      </c>
    </row>
    <row r="3303" spans="1:14">
      <c r="A3303" s="163">
        <v>549202</v>
      </c>
      <c r="B3303" s="164">
        <v>549202</v>
      </c>
      <c r="C3303" s="353" t="s">
        <v>4206</v>
      </c>
      <c r="D3303" s="353"/>
      <c r="E3303" s="353"/>
      <c r="F3303" s="353"/>
      <c r="G3303" s="164">
        <v>70</v>
      </c>
      <c r="H3303" s="10">
        <v>407260</v>
      </c>
      <c r="I3303" s="10">
        <v>307790</v>
      </c>
      <c r="J3303" s="10">
        <v>115220</v>
      </c>
      <c r="K3303" s="10">
        <v>376467</v>
      </c>
      <c r="L3303" s="10">
        <v>321066</v>
      </c>
      <c r="M3303" s="10">
        <v>188953</v>
      </c>
      <c r="N3303" s="10">
        <v>1716756</v>
      </c>
    </row>
    <row r="3304" spans="1:14" ht="24">
      <c r="A3304" s="163">
        <v>549401</v>
      </c>
      <c r="B3304" s="164">
        <v>549401</v>
      </c>
      <c r="C3304" s="353" t="s">
        <v>4207</v>
      </c>
      <c r="D3304" s="353"/>
      <c r="E3304" s="353"/>
      <c r="F3304" s="353"/>
      <c r="G3304" s="166">
        <v>250</v>
      </c>
      <c r="H3304" s="10">
        <v>1454500</v>
      </c>
      <c r="I3304" s="10">
        <v>1099250</v>
      </c>
      <c r="J3304" s="10">
        <v>411500</v>
      </c>
      <c r="K3304" s="10">
        <v>1241331</v>
      </c>
      <c r="L3304" s="10" t="s">
        <v>440</v>
      </c>
      <c r="M3304" s="10">
        <v>188953</v>
      </c>
      <c r="N3304" s="10">
        <v>4395534</v>
      </c>
    </row>
    <row r="3305" spans="1:14">
      <c r="A3305" s="163">
        <v>595103</v>
      </c>
      <c r="B3305" s="164">
        <v>595103</v>
      </c>
      <c r="C3305" s="353" t="s">
        <v>4208</v>
      </c>
      <c r="D3305" s="353"/>
      <c r="E3305" s="353"/>
      <c r="F3305" s="353"/>
      <c r="G3305" s="164">
        <v>125</v>
      </c>
      <c r="H3305" s="10">
        <v>727250</v>
      </c>
      <c r="I3305" s="10">
        <v>549625</v>
      </c>
      <c r="J3305" s="10">
        <v>205750</v>
      </c>
      <c r="K3305" s="10">
        <v>597058</v>
      </c>
      <c r="L3305" s="10">
        <v>511404</v>
      </c>
      <c r="M3305" s="10">
        <v>188953</v>
      </c>
      <c r="N3305" s="10">
        <v>2780040</v>
      </c>
    </row>
    <row r="3306" spans="1:14">
      <c r="A3306" s="163">
        <v>652702</v>
      </c>
      <c r="B3306" s="164">
        <v>652702</v>
      </c>
      <c r="C3306" s="353" t="s">
        <v>4209</v>
      </c>
      <c r="D3306" s="353"/>
      <c r="E3306" s="353"/>
      <c r="F3306" s="353"/>
      <c r="G3306" s="164">
        <v>70</v>
      </c>
      <c r="H3306" s="10">
        <v>407260</v>
      </c>
      <c r="I3306" s="10">
        <v>307790</v>
      </c>
      <c r="J3306" s="10">
        <v>115220</v>
      </c>
      <c r="K3306" s="10">
        <v>376467</v>
      </c>
      <c r="L3306" s="10">
        <v>321066</v>
      </c>
      <c r="M3306" s="10">
        <v>188953</v>
      </c>
      <c r="N3306" s="10">
        <v>1716756</v>
      </c>
    </row>
    <row r="3307" spans="1:14">
      <c r="A3307" s="163">
        <v>657802</v>
      </c>
      <c r="B3307" s="164">
        <v>657802</v>
      </c>
      <c r="C3307" s="353" t="s">
        <v>4210</v>
      </c>
      <c r="D3307" s="353"/>
      <c r="E3307" s="353"/>
      <c r="F3307" s="353"/>
      <c r="G3307" s="164">
        <v>75</v>
      </c>
      <c r="H3307" s="10">
        <v>436350</v>
      </c>
      <c r="I3307" s="10">
        <v>329775</v>
      </c>
      <c r="J3307" s="10">
        <v>123450</v>
      </c>
      <c r="K3307" s="10">
        <v>447888</v>
      </c>
      <c r="L3307" s="10">
        <v>345615</v>
      </c>
      <c r="M3307" s="10">
        <v>188953</v>
      </c>
      <c r="N3307" s="10">
        <v>1872031</v>
      </c>
    </row>
    <row r="3308" spans="1:14">
      <c r="A3308" s="163">
        <v>662201</v>
      </c>
      <c r="B3308" s="164">
        <v>662201</v>
      </c>
      <c r="C3308" s="353" t="s">
        <v>4211</v>
      </c>
      <c r="D3308" s="353"/>
      <c r="E3308" s="353"/>
      <c r="F3308" s="353"/>
      <c r="G3308" s="166">
        <v>65</v>
      </c>
      <c r="H3308" s="10">
        <v>378170</v>
      </c>
      <c r="I3308" s="10">
        <v>285805</v>
      </c>
      <c r="J3308" s="10">
        <v>106990</v>
      </c>
      <c r="K3308" s="10">
        <v>376467</v>
      </c>
      <c r="L3308" s="10">
        <v>321066</v>
      </c>
      <c r="M3308" s="10">
        <v>188953</v>
      </c>
      <c r="N3308" s="10">
        <v>1657451</v>
      </c>
    </row>
    <row r="3309" spans="1:14">
      <c r="A3309" s="163">
        <v>667302</v>
      </c>
      <c r="B3309" s="164">
        <v>667302</v>
      </c>
      <c r="C3309" s="353" t="s">
        <v>4212</v>
      </c>
      <c r="D3309" s="353"/>
      <c r="E3309" s="353"/>
      <c r="F3309" s="353"/>
      <c r="G3309" s="164">
        <v>140</v>
      </c>
      <c r="H3309" s="10">
        <v>814520</v>
      </c>
      <c r="I3309" s="10">
        <v>615580</v>
      </c>
      <c r="J3309" s="10">
        <v>230440</v>
      </c>
      <c r="K3309" s="10">
        <v>727079</v>
      </c>
      <c r="L3309" s="10">
        <v>546527</v>
      </c>
      <c r="M3309" s="10">
        <v>188953</v>
      </c>
      <c r="N3309" s="10">
        <v>3123099</v>
      </c>
    </row>
    <row r="3310" spans="1:14">
      <c r="A3310" s="163">
        <v>667402</v>
      </c>
      <c r="B3310" s="164">
        <v>667402</v>
      </c>
      <c r="C3310" s="353" t="s">
        <v>4213</v>
      </c>
      <c r="D3310" s="353"/>
      <c r="E3310" s="353"/>
      <c r="F3310" s="353"/>
      <c r="G3310" s="164">
        <v>140</v>
      </c>
      <c r="H3310" s="10">
        <v>814520</v>
      </c>
      <c r="I3310" s="10">
        <v>615580</v>
      </c>
      <c r="J3310" s="10">
        <v>230440</v>
      </c>
      <c r="K3310" s="10">
        <v>727079</v>
      </c>
      <c r="L3310" s="10">
        <v>546527</v>
      </c>
      <c r="M3310" s="10">
        <v>188953</v>
      </c>
      <c r="N3310" s="10">
        <v>3123099</v>
      </c>
    </row>
    <row r="3311" spans="1:14">
      <c r="A3311" s="163">
        <v>667610</v>
      </c>
      <c r="B3311" s="164">
        <v>667610</v>
      </c>
      <c r="C3311" s="353" t="s">
        <v>4214</v>
      </c>
      <c r="D3311" s="353"/>
      <c r="E3311" s="353"/>
      <c r="F3311" s="353"/>
      <c r="G3311" s="164">
        <v>110</v>
      </c>
      <c r="H3311" s="10">
        <v>639980</v>
      </c>
      <c r="I3311" s="10">
        <v>483670</v>
      </c>
      <c r="J3311" s="10">
        <v>181060</v>
      </c>
      <c r="K3311" s="10">
        <v>579390</v>
      </c>
      <c r="L3311" s="10">
        <v>480958</v>
      </c>
      <c r="M3311" s="10">
        <v>188953</v>
      </c>
      <c r="N3311" s="10">
        <v>2554011</v>
      </c>
    </row>
    <row r="3312" spans="1:14">
      <c r="A3312" s="163">
        <v>667902</v>
      </c>
      <c r="B3312" s="164">
        <v>667902</v>
      </c>
      <c r="C3312" s="353" t="s">
        <v>4215</v>
      </c>
      <c r="D3312" s="353"/>
      <c r="E3312" s="353"/>
      <c r="F3312" s="353"/>
      <c r="G3312" s="164">
        <v>125</v>
      </c>
      <c r="H3312" s="10">
        <v>727250</v>
      </c>
      <c r="I3312" s="10">
        <v>549625</v>
      </c>
      <c r="J3312" s="10">
        <v>205750</v>
      </c>
      <c r="K3312" s="10">
        <v>597058</v>
      </c>
      <c r="L3312" s="10">
        <v>511404</v>
      </c>
      <c r="M3312" s="10">
        <v>188953</v>
      </c>
      <c r="N3312" s="10">
        <v>2780040</v>
      </c>
    </row>
    <row r="3313" spans="1:14">
      <c r="A3313" s="163">
        <v>691230</v>
      </c>
      <c r="B3313" s="164">
        <v>691230</v>
      </c>
      <c r="C3313" s="353" t="s">
        <v>4216</v>
      </c>
      <c r="D3313" s="353"/>
      <c r="E3313" s="353"/>
      <c r="F3313" s="353"/>
      <c r="G3313" s="164">
        <v>90</v>
      </c>
      <c r="H3313" s="10">
        <v>523620</v>
      </c>
      <c r="I3313" s="10">
        <v>395730</v>
      </c>
      <c r="J3313" s="10">
        <v>148140</v>
      </c>
      <c r="K3313" s="10">
        <v>505708</v>
      </c>
      <c r="L3313" s="10">
        <v>370599</v>
      </c>
      <c r="M3313" s="10">
        <v>188953</v>
      </c>
      <c r="N3313" s="10">
        <v>2132750</v>
      </c>
    </row>
    <row r="3314" spans="1:14">
      <c r="A3314" s="163">
        <v>691902</v>
      </c>
      <c r="B3314" s="164">
        <v>691902</v>
      </c>
      <c r="C3314" s="353" t="s">
        <v>4217</v>
      </c>
      <c r="D3314" s="353"/>
      <c r="E3314" s="353"/>
      <c r="F3314" s="353"/>
      <c r="G3314" s="164">
        <v>85</v>
      </c>
      <c r="H3314" s="10">
        <v>494530</v>
      </c>
      <c r="I3314" s="10">
        <v>373745</v>
      </c>
      <c r="J3314" s="10">
        <v>139910</v>
      </c>
      <c r="K3314" s="10">
        <v>505708</v>
      </c>
      <c r="L3314" s="10">
        <v>370599</v>
      </c>
      <c r="M3314" s="10">
        <v>188953</v>
      </c>
      <c r="N3314" s="10">
        <v>2073445</v>
      </c>
    </row>
    <row r="3315" spans="1:14">
      <c r="A3315" s="163">
        <v>694202</v>
      </c>
      <c r="B3315" s="164">
        <v>694202</v>
      </c>
      <c r="C3315" s="353" t="s">
        <v>4218</v>
      </c>
      <c r="D3315" s="353"/>
      <c r="E3315" s="353"/>
      <c r="F3315" s="353"/>
      <c r="G3315" s="166">
        <v>154</v>
      </c>
      <c r="H3315" s="10">
        <v>895972</v>
      </c>
      <c r="I3315" s="10">
        <v>677138</v>
      </c>
      <c r="J3315" s="10">
        <v>253484</v>
      </c>
      <c r="K3315" s="10">
        <v>798418</v>
      </c>
      <c r="L3315" s="10">
        <v>596414</v>
      </c>
      <c r="M3315" s="10">
        <v>188953</v>
      </c>
      <c r="N3315" s="10">
        <v>3410379</v>
      </c>
    </row>
    <row r="3316" spans="1:14">
      <c r="A3316" s="163">
        <v>694204</v>
      </c>
      <c r="B3316" s="164">
        <v>694204</v>
      </c>
      <c r="C3316" s="353" t="s">
        <v>4219</v>
      </c>
      <c r="D3316" s="353"/>
      <c r="E3316" s="353"/>
      <c r="F3316" s="353"/>
      <c r="G3316" s="166">
        <v>154</v>
      </c>
      <c r="H3316" s="10">
        <v>895972</v>
      </c>
      <c r="I3316" s="10">
        <v>677138</v>
      </c>
      <c r="J3316" s="10">
        <v>253484</v>
      </c>
      <c r="K3316" s="10">
        <v>798418</v>
      </c>
      <c r="L3316" s="10">
        <v>596414</v>
      </c>
      <c r="M3316" s="10">
        <v>188953</v>
      </c>
      <c r="N3316" s="10">
        <v>3410379</v>
      </c>
    </row>
    <row r="3317" spans="1:14">
      <c r="A3317" s="163">
        <v>694301</v>
      </c>
      <c r="B3317" s="164">
        <v>694301</v>
      </c>
      <c r="C3317" s="353" t="s">
        <v>4220</v>
      </c>
      <c r="D3317" s="353"/>
      <c r="E3317" s="353"/>
      <c r="F3317" s="353"/>
      <c r="G3317" s="164">
        <v>159</v>
      </c>
      <c r="H3317" s="10">
        <v>925062</v>
      </c>
      <c r="I3317" s="10">
        <v>699123</v>
      </c>
      <c r="J3317" s="10">
        <v>261714</v>
      </c>
      <c r="K3317" s="10">
        <v>798418</v>
      </c>
      <c r="L3317" s="10">
        <v>596414</v>
      </c>
      <c r="M3317" s="10">
        <v>188953</v>
      </c>
      <c r="N3317" s="10">
        <v>3469684</v>
      </c>
    </row>
    <row r="3318" spans="1:14">
      <c r="A3318" s="163">
        <v>694302</v>
      </c>
      <c r="B3318" s="164">
        <v>694302</v>
      </c>
      <c r="C3318" s="353" t="s">
        <v>4221</v>
      </c>
      <c r="D3318" s="353"/>
      <c r="E3318" s="353"/>
      <c r="F3318" s="353"/>
      <c r="G3318" s="166">
        <v>159</v>
      </c>
      <c r="H3318" s="10">
        <v>925062</v>
      </c>
      <c r="I3318" s="10">
        <v>699123</v>
      </c>
      <c r="J3318" s="10">
        <v>261714</v>
      </c>
      <c r="K3318" s="10">
        <v>798418</v>
      </c>
      <c r="L3318" s="10">
        <v>596414</v>
      </c>
      <c r="M3318" s="10">
        <v>188953</v>
      </c>
      <c r="N3318" s="10">
        <v>3469684</v>
      </c>
    </row>
    <row r="3319" spans="1:14">
      <c r="A3319" s="163">
        <v>862601</v>
      </c>
      <c r="B3319" s="164">
        <v>862601</v>
      </c>
      <c r="C3319" s="353" t="s">
        <v>4222</v>
      </c>
      <c r="D3319" s="353"/>
      <c r="E3319" s="345" t="s">
        <v>4223</v>
      </c>
      <c r="F3319" s="345"/>
      <c r="G3319" s="164">
        <v>149</v>
      </c>
      <c r="H3319" s="10">
        <v>866882</v>
      </c>
      <c r="I3319" s="10">
        <v>655153</v>
      </c>
      <c r="J3319" s="10">
        <v>245254</v>
      </c>
      <c r="K3319" s="10">
        <v>727079</v>
      </c>
      <c r="L3319" s="10">
        <v>546527</v>
      </c>
      <c r="M3319" s="10">
        <v>188953</v>
      </c>
      <c r="N3319" s="10">
        <v>3229848</v>
      </c>
    </row>
    <row r="3320" spans="1:14">
      <c r="A3320" s="163">
        <v>862602</v>
      </c>
      <c r="B3320" s="164">
        <v>862602</v>
      </c>
      <c r="C3320" s="353" t="s">
        <v>4224</v>
      </c>
      <c r="D3320" s="353"/>
      <c r="E3320" s="345" t="s">
        <v>4225</v>
      </c>
      <c r="F3320" s="345"/>
      <c r="G3320" s="164">
        <v>103</v>
      </c>
      <c r="H3320" s="10">
        <v>599254</v>
      </c>
      <c r="I3320" s="10">
        <v>452891</v>
      </c>
      <c r="J3320" s="10">
        <v>169538</v>
      </c>
      <c r="K3320" s="10">
        <v>579390</v>
      </c>
      <c r="L3320" s="10">
        <v>480958</v>
      </c>
      <c r="M3320" s="10">
        <v>188953</v>
      </c>
      <c r="N3320" s="10">
        <v>2470984</v>
      </c>
    </row>
    <row r="3321" spans="1:14" ht="24">
      <c r="A3321" s="163" t="s">
        <v>4226</v>
      </c>
      <c r="B3321" s="171">
        <v>541701</v>
      </c>
      <c r="C3321" s="342" t="s">
        <v>4227</v>
      </c>
      <c r="D3321" s="342"/>
      <c r="E3321" s="342"/>
      <c r="F3321" s="342"/>
      <c r="G3321" s="164">
        <v>282</v>
      </c>
      <c r="H3321" s="10">
        <v>1640676</v>
      </c>
      <c r="I3321" s="10">
        <v>1239954</v>
      </c>
      <c r="J3321" s="10">
        <v>464172</v>
      </c>
      <c r="K3321" s="10">
        <v>1390328</v>
      </c>
      <c r="L3321" s="10" t="s">
        <v>440</v>
      </c>
      <c r="M3321" s="10">
        <v>188953</v>
      </c>
      <c r="N3321" s="10">
        <v>4924083</v>
      </c>
    </row>
    <row r="3322" spans="1:14">
      <c r="A3322" s="163">
        <v>39501</v>
      </c>
      <c r="B3322" s="171" t="s">
        <v>4228</v>
      </c>
      <c r="C3322" s="342" t="s">
        <v>4229</v>
      </c>
      <c r="D3322" s="342"/>
      <c r="E3322" s="342"/>
      <c r="F3322" s="342"/>
      <c r="G3322" s="10">
        <v>190907</v>
      </c>
      <c r="H3322" s="172"/>
      <c r="I3322" s="172"/>
      <c r="J3322" s="172"/>
      <c r="K3322" s="172"/>
      <c r="L3322" s="172"/>
      <c r="M3322" s="172"/>
      <c r="N3322" s="10">
        <v>190907</v>
      </c>
    </row>
    <row r="3323" spans="1:14">
      <c r="A3323" s="163">
        <v>40601</v>
      </c>
      <c r="B3323" s="171" t="s">
        <v>4230</v>
      </c>
      <c r="C3323" s="342" t="s">
        <v>4231</v>
      </c>
      <c r="D3323" s="342"/>
      <c r="E3323" s="342"/>
      <c r="F3323" s="342"/>
      <c r="G3323" s="10">
        <v>6667200</v>
      </c>
      <c r="H3323" s="172"/>
      <c r="I3323" s="172"/>
      <c r="J3323" s="172"/>
      <c r="K3323" s="172"/>
      <c r="L3323" s="172"/>
      <c r="M3323" s="172"/>
      <c r="N3323" s="10">
        <v>6667200</v>
      </c>
    </row>
    <row r="3324" spans="1:14">
      <c r="A3324" s="163">
        <v>129302</v>
      </c>
      <c r="B3324" s="171">
        <v>129302</v>
      </c>
      <c r="C3324" s="342" t="s">
        <v>4232</v>
      </c>
      <c r="D3324" s="342"/>
      <c r="E3324" s="342"/>
      <c r="F3324" s="342"/>
      <c r="G3324" s="10">
        <v>3674819</v>
      </c>
      <c r="H3324" s="172"/>
      <c r="I3324" s="172"/>
      <c r="J3324" s="172"/>
      <c r="K3324" s="172"/>
      <c r="L3324" s="172"/>
      <c r="M3324" s="172"/>
      <c r="N3324" s="10">
        <v>3674819</v>
      </c>
    </row>
    <row r="3325" spans="1:14">
      <c r="A3325" s="163">
        <v>129303</v>
      </c>
      <c r="B3325" s="171">
        <v>129303</v>
      </c>
      <c r="C3325" s="342" t="s">
        <v>4233</v>
      </c>
      <c r="D3325" s="342"/>
      <c r="E3325" s="342"/>
      <c r="F3325" s="342"/>
      <c r="G3325" s="10">
        <v>3708954</v>
      </c>
      <c r="H3325" s="172"/>
      <c r="I3325" s="172"/>
      <c r="J3325" s="172"/>
      <c r="K3325" s="172"/>
      <c r="L3325" s="172"/>
      <c r="M3325" s="172"/>
      <c r="N3325" s="10">
        <v>3708954</v>
      </c>
    </row>
    <row r="3326" spans="1:14">
      <c r="A3326" s="163">
        <v>378506</v>
      </c>
      <c r="B3326" s="171">
        <v>378506</v>
      </c>
      <c r="C3326" s="342" t="s">
        <v>4234</v>
      </c>
      <c r="D3326" s="342"/>
      <c r="E3326" s="342"/>
      <c r="F3326" s="342"/>
      <c r="G3326" s="10">
        <v>1129412</v>
      </c>
      <c r="H3326" s="172"/>
      <c r="I3326" s="172"/>
      <c r="J3326" s="172"/>
      <c r="K3326" s="172"/>
      <c r="L3326" s="172"/>
      <c r="M3326" s="172"/>
      <c r="N3326" s="10">
        <v>1129412</v>
      </c>
    </row>
    <row r="3327" spans="1:14">
      <c r="A3327" s="163">
        <v>385401</v>
      </c>
      <c r="B3327" s="171">
        <v>385401</v>
      </c>
      <c r="C3327" s="342" t="s">
        <v>4235</v>
      </c>
      <c r="D3327" s="342"/>
      <c r="E3327" s="342"/>
      <c r="F3327" s="342"/>
      <c r="G3327" s="10">
        <v>9790821</v>
      </c>
      <c r="H3327" s="172"/>
      <c r="I3327" s="172"/>
      <c r="J3327" s="172"/>
      <c r="K3327" s="172"/>
      <c r="L3327" s="172"/>
      <c r="M3327" s="172"/>
      <c r="N3327" s="10">
        <v>9790821</v>
      </c>
    </row>
    <row r="3328" spans="1:14">
      <c r="A3328" s="163">
        <v>385520</v>
      </c>
      <c r="B3328" s="171">
        <v>385520</v>
      </c>
      <c r="C3328" s="342" t="s">
        <v>4236</v>
      </c>
      <c r="D3328" s="342"/>
      <c r="E3328" s="342"/>
      <c r="F3328" s="342"/>
      <c r="G3328" s="10">
        <v>1641488</v>
      </c>
      <c r="H3328" s="172"/>
      <c r="I3328" s="172"/>
      <c r="J3328" s="172"/>
      <c r="K3328" s="172"/>
      <c r="L3328" s="172"/>
      <c r="M3328" s="172"/>
      <c r="N3328" s="10">
        <v>1641488</v>
      </c>
    </row>
    <row r="3329" spans="1:14">
      <c r="A3329" s="163">
        <v>385620</v>
      </c>
      <c r="B3329" s="171">
        <v>385620</v>
      </c>
      <c r="C3329" s="342" t="s">
        <v>4237</v>
      </c>
      <c r="D3329" s="342"/>
      <c r="E3329" s="342"/>
      <c r="F3329" s="342"/>
      <c r="G3329" s="10">
        <v>2994399</v>
      </c>
      <c r="H3329" s="172"/>
      <c r="I3329" s="172"/>
      <c r="J3329" s="172"/>
      <c r="K3329" s="172"/>
      <c r="L3329" s="172"/>
      <c r="M3329" s="172"/>
      <c r="N3329" s="10">
        <v>2994399</v>
      </c>
    </row>
    <row r="3330" spans="1:14">
      <c r="A3330" s="163">
        <v>385720</v>
      </c>
      <c r="B3330" s="171">
        <v>385720</v>
      </c>
      <c r="C3330" s="342" t="s">
        <v>4238</v>
      </c>
      <c r="D3330" s="342"/>
      <c r="E3330" s="342"/>
      <c r="F3330" s="342"/>
      <c r="G3330" s="10">
        <v>2036038</v>
      </c>
      <c r="H3330" s="172"/>
      <c r="I3330" s="172"/>
      <c r="J3330" s="172"/>
      <c r="K3330" s="172"/>
      <c r="L3330" s="172"/>
      <c r="M3330" s="172"/>
      <c r="N3330" s="10">
        <v>2036038</v>
      </c>
    </row>
    <row r="3331" spans="1:14">
      <c r="A3331" s="163">
        <v>396501</v>
      </c>
      <c r="B3331" s="171">
        <v>396501</v>
      </c>
      <c r="C3331" s="342" t="s">
        <v>4239</v>
      </c>
      <c r="D3331" s="342"/>
      <c r="E3331" s="342"/>
      <c r="F3331" s="342"/>
      <c r="G3331" s="10">
        <v>2350834</v>
      </c>
      <c r="H3331" s="172"/>
      <c r="I3331" s="172"/>
      <c r="J3331" s="172"/>
      <c r="K3331" s="172"/>
      <c r="L3331" s="172"/>
      <c r="M3331" s="172"/>
      <c r="N3331" s="10">
        <v>2350834</v>
      </c>
    </row>
    <row r="3332" spans="1:14">
      <c r="A3332" s="163">
        <v>428101</v>
      </c>
      <c r="B3332" s="171">
        <v>428101</v>
      </c>
      <c r="C3332" s="342" t="s">
        <v>4240</v>
      </c>
      <c r="D3332" s="342"/>
      <c r="E3332" s="342"/>
      <c r="F3332" s="342"/>
      <c r="G3332" s="10">
        <v>1632510</v>
      </c>
      <c r="H3332" s="172"/>
      <c r="I3332" s="172"/>
      <c r="J3332" s="172"/>
      <c r="K3332" s="172"/>
      <c r="L3332" s="172"/>
      <c r="M3332" s="172"/>
      <c r="N3332" s="10">
        <v>1632510</v>
      </c>
    </row>
    <row r="3333" spans="1:14">
      <c r="A3333" s="163">
        <v>586301</v>
      </c>
      <c r="B3333" s="171">
        <v>586301</v>
      </c>
      <c r="C3333" s="342" t="s">
        <v>4241</v>
      </c>
      <c r="D3333" s="342"/>
      <c r="E3333" s="365"/>
      <c r="F3333" s="365"/>
      <c r="G3333" s="10">
        <v>70788</v>
      </c>
      <c r="H3333" s="172"/>
      <c r="I3333" s="172"/>
      <c r="J3333" s="172"/>
      <c r="K3333" s="172"/>
      <c r="L3333" s="172"/>
      <c r="M3333" s="172"/>
      <c r="N3333" s="10">
        <v>70788</v>
      </c>
    </row>
    <row r="3334" spans="1:14">
      <c r="A3334" s="163">
        <v>599301</v>
      </c>
      <c r="B3334" s="171">
        <v>599301</v>
      </c>
      <c r="C3334" s="342" t="s">
        <v>4242</v>
      </c>
      <c r="D3334" s="342"/>
      <c r="E3334" s="365"/>
      <c r="F3334" s="365"/>
      <c r="G3334" s="10">
        <v>40260</v>
      </c>
      <c r="H3334" s="172"/>
      <c r="I3334" s="172"/>
      <c r="J3334" s="172"/>
      <c r="K3334" s="172"/>
      <c r="L3334" s="172"/>
      <c r="M3334" s="172"/>
      <c r="N3334" s="10">
        <v>40260</v>
      </c>
    </row>
    <row r="3335" spans="1:14">
      <c r="A3335" s="163">
        <v>599401</v>
      </c>
      <c r="B3335" s="171">
        <v>599401</v>
      </c>
      <c r="C3335" s="342" t="s">
        <v>4243</v>
      </c>
      <c r="D3335" s="342"/>
      <c r="E3335" s="365"/>
      <c r="F3335" s="365"/>
      <c r="G3335" s="10">
        <v>40260</v>
      </c>
      <c r="H3335" s="172"/>
      <c r="I3335" s="172"/>
      <c r="J3335" s="172"/>
      <c r="K3335" s="172"/>
      <c r="L3335" s="172"/>
      <c r="M3335" s="172"/>
      <c r="N3335" s="10">
        <v>40260</v>
      </c>
    </row>
    <row r="3336" spans="1:14">
      <c r="A3336" s="163">
        <v>857203</v>
      </c>
      <c r="B3336" s="171">
        <v>857203</v>
      </c>
      <c r="C3336" s="342" t="s">
        <v>4244</v>
      </c>
      <c r="D3336" s="342"/>
      <c r="E3336" s="365"/>
      <c r="F3336" s="365"/>
      <c r="G3336" s="10">
        <v>1539275</v>
      </c>
      <c r="H3336" s="172"/>
      <c r="I3336" s="172"/>
      <c r="J3336" s="172"/>
      <c r="K3336" s="172"/>
      <c r="L3336" s="172"/>
      <c r="M3336" s="172"/>
      <c r="N3336" s="10">
        <v>1539275</v>
      </c>
    </row>
    <row r="3337" spans="1:14">
      <c r="A3337" s="163">
        <v>867108</v>
      </c>
      <c r="B3337" s="171">
        <v>867108</v>
      </c>
      <c r="C3337" s="342" t="s">
        <v>4245</v>
      </c>
      <c r="D3337" s="342"/>
      <c r="E3337" s="365"/>
      <c r="F3337" s="365"/>
      <c r="G3337" s="10">
        <v>5849864</v>
      </c>
      <c r="H3337" s="172"/>
      <c r="I3337" s="172"/>
      <c r="J3337" s="172"/>
      <c r="K3337" s="172"/>
      <c r="L3337" s="172"/>
      <c r="M3337" s="172"/>
      <c r="N3337" s="10">
        <v>5849864</v>
      </c>
    </row>
    <row r="3338" spans="1:14">
      <c r="A3338" s="163">
        <v>868310</v>
      </c>
      <c r="B3338" s="171">
        <v>868310</v>
      </c>
      <c r="C3338" s="342" t="s">
        <v>4246</v>
      </c>
      <c r="D3338" s="342"/>
      <c r="E3338" s="345" t="s">
        <v>4247</v>
      </c>
      <c r="F3338" s="345"/>
      <c r="G3338" s="10">
        <v>1126245</v>
      </c>
      <c r="H3338" s="172"/>
      <c r="I3338" s="172"/>
      <c r="J3338" s="172"/>
      <c r="K3338" s="172"/>
      <c r="L3338" s="172"/>
      <c r="M3338" s="172"/>
      <c r="N3338" s="10">
        <v>1126245</v>
      </c>
    </row>
    <row r="3339" spans="1:14">
      <c r="A3339" s="163">
        <v>868312</v>
      </c>
      <c r="B3339" s="171">
        <v>868312</v>
      </c>
      <c r="C3339" s="342" t="s">
        <v>4248</v>
      </c>
      <c r="D3339" s="342"/>
      <c r="E3339" s="345" t="s">
        <v>4247</v>
      </c>
      <c r="F3339" s="345"/>
      <c r="G3339" s="10">
        <v>1126245</v>
      </c>
      <c r="H3339" s="172"/>
      <c r="I3339" s="172"/>
      <c r="J3339" s="172"/>
      <c r="K3339" s="172"/>
      <c r="L3339" s="172"/>
      <c r="M3339" s="172"/>
      <c r="N3339" s="10">
        <v>1126245</v>
      </c>
    </row>
    <row r="3340" spans="1:14">
      <c r="A3340" s="163">
        <v>887101</v>
      </c>
      <c r="B3340" s="171">
        <v>887101</v>
      </c>
      <c r="C3340" s="342" t="s">
        <v>4249</v>
      </c>
      <c r="D3340" s="342"/>
      <c r="E3340" s="345" t="s">
        <v>16281</v>
      </c>
      <c r="F3340" s="345"/>
      <c r="G3340" s="10">
        <v>10011902</v>
      </c>
      <c r="H3340" s="172"/>
      <c r="I3340" s="172"/>
      <c r="J3340" s="172"/>
      <c r="K3340" s="172"/>
      <c r="L3340" s="172"/>
      <c r="M3340" s="172"/>
      <c r="N3340" s="10">
        <v>10011902</v>
      </c>
    </row>
    <row r="3341" spans="1:14">
      <c r="A3341" s="163">
        <v>891903</v>
      </c>
      <c r="B3341" s="171">
        <v>891903</v>
      </c>
      <c r="C3341" s="342" t="s">
        <v>4250</v>
      </c>
      <c r="D3341" s="342"/>
      <c r="E3341" s="343" t="s">
        <v>4251</v>
      </c>
      <c r="F3341" s="343"/>
      <c r="G3341" s="10">
        <v>537922</v>
      </c>
      <c r="H3341" s="172"/>
      <c r="I3341" s="172"/>
      <c r="J3341" s="172"/>
      <c r="K3341" s="172"/>
      <c r="L3341" s="172"/>
      <c r="M3341" s="172"/>
      <c r="N3341" s="10">
        <v>537922</v>
      </c>
    </row>
    <row r="3342" spans="1:14">
      <c r="A3342" s="163">
        <v>891904</v>
      </c>
      <c r="B3342" s="171">
        <v>891904</v>
      </c>
      <c r="C3342" s="342" t="s">
        <v>4252</v>
      </c>
      <c r="D3342" s="342"/>
      <c r="E3342" s="343" t="s">
        <v>4251</v>
      </c>
      <c r="F3342" s="343"/>
      <c r="G3342" s="10">
        <v>537922</v>
      </c>
      <c r="H3342" s="172"/>
      <c r="I3342" s="172"/>
      <c r="J3342" s="172"/>
      <c r="K3342" s="172"/>
      <c r="L3342" s="172"/>
      <c r="M3342" s="172"/>
      <c r="N3342" s="10">
        <v>537922</v>
      </c>
    </row>
    <row r="3343" spans="1:14">
      <c r="A3343" s="163">
        <v>891905</v>
      </c>
      <c r="B3343" s="171">
        <v>891905</v>
      </c>
      <c r="C3343" s="342" t="s">
        <v>4253</v>
      </c>
      <c r="D3343" s="342"/>
      <c r="E3343" s="343" t="s">
        <v>4251</v>
      </c>
      <c r="F3343" s="343"/>
      <c r="G3343" s="10">
        <v>537922</v>
      </c>
      <c r="H3343" s="172"/>
      <c r="I3343" s="172"/>
      <c r="J3343" s="172"/>
      <c r="K3343" s="172"/>
      <c r="L3343" s="172"/>
      <c r="M3343" s="172"/>
      <c r="N3343" s="10">
        <v>537922</v>
      </c>
    </row>
    <row r="3344" spans="1:14">
      <c r="A3344" s="163">
        <v>891906</v>
      </c>
      <c r="B3344" s="171">
        <v>891906</v>
      </c>
      <c r="C3344" s="342" t="s">
        <v>4254</v>
      </c>
      <c r="D3344" s="342"/>
      <c r="E3344" s="343" t="s">
        <v>4251</v>
      </c>
      <c r="F3344" s="343"/>
      <c r="G3344" s="10">
        <v>537922</v>
      </c>
      <c r="H3344" s="172"/>
      <c r="I3344" s="172"/>
      <c r="J3344" s="172"/>
      <c r="K3344" s="172"/>
      <c r="L3344" s="172"/>
      <c r="M3344" s="172"/>
      <c r="N3344" s="10">
        <v>537922</v>
      </c>
    </row>
    <row r="3345" spans="1:14">
      <c r="A3345" s="163">
        <v>891907</v>
      </c>
      <c r="B3345" s="171">
        <v>891907</v>
      </c>
      <c r="C3345" s="342" t="s">
        <v>4255</v>
      </c>
      <c r="D3345" s="342"/>
      <c r="E3345" s="343" t="s">
        <v>4251</v>
      </c>
      <c r="F3345" s="343"/>
      <c r="G3345" s="10">
        <v>537922</v>
      </c>
      <c r="H3345" s="172"/>
      <c r="I3345" s="172"/>
      <c r="J3345" s="172"/>
      <c r="K3345" s="172"/>
      <c r="L3345" s="172"/>
      <c r="M3345" s="172"/>
      <c r="N3345" s="10">
        <v>537922</v>
      </c>
    </row>
    <row r="3346" spans="1:14">
      <c r="A3346" s="163">
        <v>891908</v>
      </c>
      <c r="B3346" s="171">
        <v>891908</v>
      </c>
      <c r="C3346" s="342" t="s">
        <v>4256</v>
      </c>
      <c r="D3346" s="342"/>
      <c r="E3346" s="343" t="s">
        <v>4251</v>
      </c>
      <c r="F3346" s="343"/>
      <c r="G3346" s="10">
        <v>537922</v>
      </c>
      <c r="H3346" s="172"/>
      <c r="I3346" s="172"/>
      <c r="J3346" s="172"/>
      <c r="K3346" s="172"/>
      <c r="L3346" s="172"/>
      <c r="M3346" s="172"/>
      <c r="N3346" s="10">
        <v>537922</v>
      </c>
    </row>
    <row r="3347" spans="1:14">
      <c r="A3347" s="163">
        <v>970501</v>
      </c>
      <c r="B3347" s="171">
        <v>970501</v>
      </c>
      <c r="C3347" s="342" t="s">
        <v>4257</v>
      </c>
      <c r="D3347" s="342"/>
      <c r="E3347" s="342"/>
      <c r="F3347" s="342"/>
      <c r="G3347" s="10">
        <v>226332</v>
      </c>
      <c r="H3347" s="172"/>
      <c r="I3347" s="172"/>
      <c r="J3347" s="172"/>
      <c r="K3347" s="172"/>
      <c r="L3347" s="172"/>
      <c r="M3347" s="172"/>
      <c r="N3347" s="10">
        <v>226332</v>
      </c>
    </row>
    <row r="3348" spans="1:14">
      <c r="A3348" s="163">
        <v>976501</v>
      </c>
      <c r="B3348" s="171">
        <v>976501</v>
      </c>
      <c r="C3348" s="342" t="s">
        <v>4258</v>
      </c>
      <c r="D3348" s="342"/>
      <c r="E3348" s="342"/>
      <c r="F3348" s="342"/>
      <c r="G3348" s="10">
        <v>40260</v>
      </c>
      <c r="H3348" s="172"/>
      <c r="I3348" s="172"/>
      <c r="J3348" s="172"/>
      <c r="K3348" s="172"/>
      <c r="L3348" s="172"/>
      <c r="M3348" s="172"/>
      <c r="N3348" s="10">
        <v>40260</v>
      </c>
    </row>
    <row r="3349" spans="1:14">
      <c r="A3349" s="163">
        <v>53101</v>
      </c>
      <c r="B3349" s="171" t="s">
        <v>4259</v>
      </c>
      <c r="C3349" s="342" t="s">
        <v>4260</v>
      </c>
      <c r="D3349" s="342"/>
      <c r="E3349" s="342"/>
      <c r="F3349" s="342"/>
      <c r="G3349" s="10">
        <v>440396</v>
      </c>
      <c r="H3349" s="172"/>
      <c r="I3349" s="172"/>
      <c r="J3349" s="172"/>
      <c r="K3349" s="172"/>
      <c r="L3349" s="172"/>
      <c r="M3349" s="172"/>
      <c r="N3349" s="10">
        <v>440396</v>
      </c>
    </row>
    <row r="3350" spans="1:14">
      <c r="A3350" s="163">
        <v>579401</v>
      </c>
      <c r="B3350" s="171">
        <v>579401</v>
      </c>
      <c r="C3350" s="342" t="s">
        <v>4261</v>
      </c>
      <c r="D3350" s="342"/>
      <c r="E3350" s="342"/>
      <c r="F3350" s="342"/>
      <c r="G3350" s="10">
        <v>40260</v>
      </c>
      <c r="H3350" s="172"/>
      <c r="I3350" s="172"/>
      <c r="J3350" s="172"/>
      <c r="K3350" s="172"/>
      <c r="L3350" s="172"/>
      <c r="M3350" s="172"/>
      <c r="N3350" s="10">
        <v>40260</v>
      </c>
    </row>
    <row r="3351" spans="1:14">
      <c r="A3351" s="163">
        <v>579501</v>
      </c>
      <c r="B3351" s="171">
        <v>579501</v>
      </c>
      <c r="C3351" s="342" t="s">
        <v>4262</v>
      </c>
      <c r="D3351" s="342"/>
      <c r="E3351" s="342"/>
      <c r="F3351" s="342"/>
      <c r="G3351" s="10">
        <v>40260</v>
      </c>
      <c r="H3351" s="172"/>
      <c r="I3351" s="172"/>
      <c r="J3351" s="172"/>
      <c r="K3351" s="172"/>
      <c r="L3351" s="172"/>
      <c r="M3351" s="172"/>
      <c r="N3351" s="10">
        <v>40260</v>
      </c>
    </row>
    <row r="3352" spans="1:14">
      <c r="A3352" s="163">
        <v>641201</v>
      </c>
      <c r="B3352" s="171">
        <v>641201</v>
      </c>
      <c r="C3352" s="342" t="s">
        <v>4263</v>
      </c>
      <c r="D3352" s="342"/>
      <c r="E3352" s="342"/>
      <c r="F3352" s="342"/>
      <c r="G3352" s="10">
        <v>84642</v>
      </c>
      <c r="H3352" s="172"/>
      <c r="I3352" s="172"/>
      <c r="J3352" s="172"/>
      <c r="K3352" s="172"/>
      <c r="L3352" s="172"/>
      <c r="M3352" s="172"/>
      <c r="N3352" s="10">
        <v>84642</v>
      </c>
    </row>
    <row r="3353" spans="1:14">
      <c r="A3353" s="163">
        <v>849601</v>
      </c>
      <c r="B3353" s="171">
        <v>849601</v>
      </c>
      <c r="C3353" s="345" t="s">
        <v>4264</v>
      </c>
      <c r="D3353" s="345"/>
      <c r="E3353" s="342" t="s">
        <v>4265</v>
      </c>
      <c r="F3353" s="342"/>
      <c r="G3353" s="10">
        <v>3297032</v>
      </c>
      <c r="H3353" s="172"/>
      <c r="I3353" s="172"/>
      <c r="J3353" s="172"/>
      <c r="K3353" s="172"/>
      <c r="L3353" s="172"/>
      <c r="M3353" s="172"/>
      <c r="N3353" s="10">
        <v>3297032</v>
      </c>
    </row>
    <row r="3354" spans="1:14">
      <c r="A3354" s="163">
        <v>861801</v>
      </c>
      <c r="B3354" s="171">
        <v>861801</v>
      </c>
      <c r="C3354" s="343" t="s">
        <v>4266</v>
      </c>
      <c r="D3354" s="343"/>
      <c r="E3354" s="342"/>
      <c r="F3354" s="342"/>
      <c r="G3354" s="10">
        <v>254141</v>
      </c>
      <c r="H3354" s="172"/>
      <c r="I3354" s="172"/>
      <c r="J3354" s="172"/>
      <c r="K3354" s="172"/>
      <c r="L3354" s="172"/>
      <c r="M3354" s="172"/>
      <c r="N3354" s="10">
        <v>254141</v>
      </c>
    </row>
    <row r="3355" spans="1:14">
      <c r="A3355" s="163">
        <v>861903</v>
      </c>
      <c r="B3355" s="171">
        <v>861903</v>
      </c>
      <c r="C3355" s="343" t="s">
        <v>4267</v>
      </c>
      <c r="D3355" s="343"/>
      <c r="E3355" s="342"/>
      <c r="F3355" s="342"/>
      <c r="G3355" s="10">
        <v>716526</v>
      </c>
      <c r="H3355" s="172"/>
      <c r="I3355" s="172"/>
      <c r="J3355" s="172"/>
      <c r="K3355" s="172"/>
      <c r="L3355" s="172"/>
      <c r="M3355" s="172"/>
      <c r="N3355" s="10">
        <v>716526</v>
      </c>
    </row>
    <row r="3356" spans="1:14">
      <c r="A3356" s="163">
        <v>973701</v>
      </c>
      <c r="B3356" s="171">
        <v>973701</v>
      </c>
      <c r="C3356" s="342" t="s">
        <v>4268</v>
      </c>
      <c r="D3356" s="342"/>
      <c r="E3356" s="342"/>
      <c r="F3356" s="342"/>
      <c r="G3356" s="10">
        <v>13603</v>
      </c>
      <c r="H3356" s="172"/>
      <c r="I3356" s="172"/>
      <c r="J3356" s="172"/>
      <c r="K3356" s="172"/>
      <c r="L3356" s="172"/>
      <c r="M3356" s="172"/>
      <c r="N3356" s="10">
        <v>13603</v>
      </c>
    </row>
    <row r="3357" spans="1:14">
      <c r="A3357" s="163">
        <v>994201</v>
      </c>
      <c r="B3357" s="171">
        <v>994201</v>
      </c>
      <c r="C3357" s="342" t="s">
        <v>4269</v>
      </c>
      <c r="D3357" s="342"/>
      <c r="E3357" s="342"/>
      <c r="F3357" s="342"/>
      <c r="G3357" s="10">
        <v>597827</v>
      </c>
      <c r="H3357" s="172"/>
      <c r="I3357" s="172"/>
      <c r="J3357" s="172"/>
      <c r="K3357" s="172"/>
      <c r="L3357" s="172"/>
      <c r="M3357" s="172"/>
      <c r="N3357" s="10">
        <v>597827</v>
      </c>
    </row>
    <row r="3358" spans="1:14">
      <c r="A3358" s="163">
        <v>378001</v>
      </c>
      <c r="B3358" s="171">
        <v>378001</v>
      </c>
      <c r="C3358" s="342" t="s">
        <v>4270</v>
      </c>
      <c r="D3358" s="342"/>
      <c r="E3358" s="363"/>
      <c r="F3358" s="363"/>
      <c r="G3358" s="10">
        <v>779544</v>
      </c>
      <c r="H3358" s="172"/>
      <c r="I3358" s="172"/>
      <c r="J3358" s="172"/>
      <c r="K3358" s="172"/>
      <c r="L3358" s="172"/>
      <c r="M3358" s="172"/>
      <c r="N3358" s="10">
        <v>779544</v>
      </c>
    </row>
    <row r="3359" spans="1:14">
      <c r="A3359" s="163">
        <v>378102</v>
      </c>
      <c r="B3359" s="171">
        <v>378102</v>
      </c>
      <c r="C3359" s="342" t="s">
        <v>4271</v>
      </c>
      <c r="D3359" s="342"/>
      <c r="E3359" s="363"/>
      <c r="F3359" s="363"/>
      <c r="G3359" s="10">
        <v>582208</v>
      </c>
      <c r="H3359" s="172"/>
      <c r="I3359" s="172"/>
      <c r="J3359" s="172"/>
      <c r="K3359" s="172"/>
      <c r="L3359" s="172"/>
      <c r="M3359" s="172"/>
      <c r="N3359" s="10">
        <v>582208</v>
      </c>
    </row>
    <row r="3360" spans="1:14">
      <c r="A3360" s="163">
        <v>378201</v>
      </c>
      <c r="B3360" s="171">
        <v>378201</v>
      </c>
      <c r="C3360" s="342" t="s">
        <v>4272</v>
      </c>
      <c r="D3360" s="342"/>
      <c r="E3360" s="363"/>
      <c r="F3360" s="363"/>
      <c r="G3360" s="10">
        <v>779544</v>
      </c>
      <c r="H3360" s="172"/>
      <c r="I3360" s="172"/>
      <c r="J3360" s="172"/>
      <c r="K3360" s="172"/>
      <c r="L3360" s="172"/>
      <c r="M3360" s="172"/>
      <c r="N3360" s="10">
        <v>779544</v>
      </c>
    </row>
    <row r="3361" spans="1:14">
      <c r="A3361" s="163">
        <v>378301</v>
      </c>
      <c r="B3361" s="171">
        <v>378301</v>
      </c>
      <c r="C3361" s="342" t="s">
        <v>4273</v>
      </c>
      <c r="D3361" s="342"/>
      <c r="E3361" s="363"/>
      <c r="F3361" s="363"/>
      <c r="G3361" s="10">
        <v>1172445</v>
      </c>
      <c r="H3361" s="172"/>
      <c r="I3361" s="172"/>
      <c r="J3361" s="172"/>
      <c r="K3361" s="172"/>
      <c r="L3361" s="172"/>
      <c r="M3361" s="172"/>
      <c r="N3361" s="10">
        <v>1172445</v>
      </c>
    </row>
    <row r="3362" spans="1:14">
      <c r="A3362" s="163">
        <v>378501</v>
      </c>
      <c r="B3362" s="171">
        <v>378501</v>
      </c>
      <c r="C3362" s="342" t="s">
        <v>4274</v>
      </c>
      <c r="D3362" s="342"/>
      <c r="E3362" s="363"/>
      <c r="F3362" s="363"/>
      <c r="G3362" s="10">
        <v>98750</v>
      </c>
      <c r="H3362" s="172"/>
      <c r="I3362" s="172"/>
      <c r="J3362" s="172"/>
      <c r="K3362" s="172"/>
      <c r="L3362" s="172"/>
      <c r="M3362" s="172"/>
      <c r="N3362" s="10">
        <v>98750</v>
      </c>
    </row>
    <row r="3363" spans="1:14">
      <c r="A3363" s="163" t="s">
        <v>4275</v>
      </c>
      <c r="B3363" s="167">
        <v>378501</v>
      </c>
      <c r="C3363" s="342" t="s">
        <v>4276</v>
      </c>
      <c r="D3363" s="342"/>
      <c r="E3363" s="342" t="s">
        <v>4277</v>
      </c>
      <c r="F3363" s="342"/>
      <c r="G3363" s="10">
        <v>394703</v>
      </c>
      <c r="H3363" s="172"/>
      <c r="I3363" s="172"/>
      <c r="J3363" s="172"/>
      <c r="K3363" s="172"/>
      <c r="L3363" s="172"/>
      <c r="M3363" s="172"/>
      <c r="N3363" s="10">
        <v>394703</v>
      </c>
    </row>
    <row r="3364" spans="1:14">
      <c r="A3364" s="163">
        <v>378502</v>
      </c>
      <c r="B3364" s="167">
        <v>378502</v>
      </c>
      <c r="C3364" s="342" t="s">
        <v>4278</v>
      </c>
      <c r="D3364" s="342"/>
      <c r="E3364" s="363"/>
      <c r="F3364" s="363"/>
      <c r="G3364" s="10">
        <v>156742</v>
      </c>
      <c r="H3364" s="172"/>
      <c r="I3364" s="172"/>
      <c r="J3364" s="172"/>
      <c r="K3364" s="172"/>
      <c r="L3364" s="172"/>
      <c r="M3364" s="172"/>
      <c r="N3364" s="10">
        <v>156742</v>
      </c>
    </row>
    <row r="3365" spans="1:14">
      <c r="A3365" s="163">
        <v>378503</v>
      </c>
      <c r="B3365" s="171">
        <v>378503</v>
      </c>
      <c r="C3365" s="342" t="s">
        <v>4279</v>
      </c>
      <c r="D3365" s="342"/>
      <c r="E3365" s="363"/>
      <c r="F3365" s="363"/>
      <c r="G3365" s="10">
        <v>156769</v>
      </c>
      <c r="H3365" s="172"/>
      <c r="I3365" s="172"/>
      <c r="J3365" s="172"/>
      <c r="K3365" s="172"/>
      <c r="L3365" s="172"/>
      <c r="M3365" s="172"/>
      <c r="N3365" s="10">
        <v>156769</v>
      </c>
    </row>
    <row r="3366" spans="1:14">
      <c r="A3366" s="163">
        <v>378901</v>
      </c>
      <c r="B3366" s="171">
        <v>378901</v>
      </c>
      <c r="C3366" s="342" t="s">
        <v>112</v>
      </c>
      <c r="D3366" s="342"/>
      <c r="E3366" s="363"/>
      <c r="F3366" s="363"/>
      <c r="G3366" s="10">
        <v>1426908</v>
      </c>
      <c r="H3366" s="172"/>
      <c r="I3366" s="172"/>
      <c r="J3366" s="172"/>
      <c r="K3366" s="172"/>
      <c r="L3366" s="172"/>
      <c r="M3366" s="172"/>
      <c r="N3366" s="10">
        <v>1426908</v>
      </c>
    </row>
    <row r="3367" spans="1:14">
      <c r="A3367" s="163">
        <v>378903</v>
      </c>
      <c r="B3367" s="167">
        <v>378903</v>
      </c>
      <c r="C3367" s="342" t="s">
        <v>4280</v>
      </c>
      <c r="D3367" s="342"/>
      <c r="E3367" s="363"/>
      <c r="F3367" s="363"/>
      <c r="G3367" s="10">
        <v>3951250</v>
      </c>
      <c r="H3367" s="172"/>
      <c r="I3367" s="172"/>
      <c r="J3367" s="172"/>
      <c r="K3367" s="172"/>
      <c r="L3367" s="172"/>
      <c r="M3367" s="172"/>
      <c r="N3367" s="10">
        <v>3951250</v>
      </c>
    </row>
    <row r="3368" spans="1:14">
      <c r="A3368" s="163">
        <v>378904</v>
      </c>
      <c r="B3368" s="167">
        <v>378904</v>
      </c>
      <c r="C3368" s="342" t="s">
        <v>4281</v>
      </c>
      <c r="D3368" s="342"/>
      <c r="E3368" s="363"/>
      <c r="F3368" s="363"/>
      <c r="G3368" s="10">
        <v>3951250</v>
      </c>
      <c r="H3368" s="172"/>
      <c r="I3368" s="172"/>
      <c r="J3368" s="172"/>
      <c r="K3368" s="172"/>
      <c r="L3368" s="172"/>
      <c r="M3368" s="172"/>
      <c r="N3368" s="10">
        <v>3951250</v>
      </c>
    </row>
    <row r="3369" spans="1:14">
      <c r="A3369" s="163">
        <v>378905</v>
      </c>
      <c r="B3369" s="167">
        <v>378905</v>
      </c>
      <c r="C3369" s="342" t="s">
        <v>4282</v>
      </c>
      <c r="D3369" s="342"/>
      <c r="E3369" s="363"/>
      <c r="F3369" s="363"/>
      <c r="G3369" s="10">
        <v>3951250</v>
      </c>
      <c r="H3369" s="172"/>
      <c r="I3369" s="172"/>
      <c r="J3369" s="172"/>
      <c r="K3369" s="172"/>
      <c r="L3369" s="172"/>
      <c r="M3369" s="172"/>
      <c r="N3369" s="10">
        <v>3951250</v>
      </c>
    </row>
    <row r="3370" spans="1:14">
      <c r="A3370" s="163">
        <v>895003</v>
      </c>
      <c r="B3370" s="171">
        <v>895003</v>
      </c>
      <c r="C3370" s="342" t="s">
        <v>4283</v>
      </c>
      <c r="D3370" s="342"/>
      <c r="E3370" s="363"/>
      <c r="F3370" s="363"/>
      <c r="G3370" s="10">
        <v>739477</v>
      </c>
      <c r="H3370" s="172"/>
      <c r="I3370" s="172"/>
      <c r="J3370" s="172"/>
      <c r="K3370" s="172"/>
      <c r="L3370" s="172"/>
      <c r="M3370" s="172"/>
      <c r="N3370" s="10">
        <v>739477</v>
      </c>
    </row>
    <row r="3371" spans="1:14">
      <c r="A3371" s="163">
        <v>996102</v>
      </c>
      <c r="B3371" s="171">
        <v>996102</v>
      </c>
      <c r="C3371" s="342" t="s">
        <v>4284</v>
      </c>
      <c r="D3371" s="342"/>
      <c r="E3371" s="345" t="s">
        <v>4285</v>
      </c>
      <c r="F3371" s="345"/>
      <c r="G3371" s="10">
        <v>234770</v>
      </c>
      <c r="H3371" s="172"/>
      <c r="I3371" s="172"/>
      <c r="J3371" s="172"/>
      <c r="K3371" s="172"/>
      <c r="L3371" s="172"/>
      <c r="M3371" s="172"/>
      <c r="N3371" s="10">
        <v>234770</v>
      </c>
    </row>
    <row r="3372" spans="1:14">
      <c r="A3372" s="163">
        <v>358903</v>
      </c>
      <c r="B3372" s="171">
        <v>358903</v>
      </c>
      <c r="C3372" s="342" t="s">
        <v>4286</v>
      </c>
      <c r="D3372" s="342"/>
      <c r="E3372" s="342"/>
      <c r="F3372" s="342"/>
      <c r="G3372" s="10">
        <v>1958235</v>
      </c>
      <c r="H3372" s="172"/>
      <c r="I3372" s="172"/>
      <c r="J3372" s="172"/>
      <c r="K3372" s="172"/>
      <c r="L3372" s="172"/>
      <c r="M3372" s="172"/>
      <c r="N3372" s="10">
        <v>1958235</v>
      </c>
    </row>
    <row r="3373" spans="1:14">
      <c r="A3373" s="163">
        <v>360101</v>
      </c>
      <c r="B3373" s="171">
        <v>360101</v>
      </c>
      <c r="C3373" s="342" t="s">
        <v>4287</v>
      </c>
      <c r="D3373" s="342"/>
      <c r="E3373" s="342"/>
      <c r="F3373" s="342"/>
      <c r="G3373" s="10">
        <v>2003234</v>
      </c>
      <c r="H3373" s="172"/>
      <c r="I3373" s="172"/>
      <c r="J3373" s="172"/>
      <c r="K3373" s="172"/>
      <c r="L3373" s="172"/>
      <c r="M3373" s="172"/>
      <c r="N3373" s="10">
        <v>2003234</v>
      </c>
    </row>
    <row r="3374" spans="1:14">
      <c r="A3374" s="163">
        <v>360102</v>
      </c>
      <c r="B3374" s="171">
        <v>360102</v>
      </c>
      <c r="C3374" s="342" t="s">
        <v>4288</v>
      </c>
      <c r="D3374" s="342"/>
      <c r="E3374" s="342"/>
      <c r="F3374" s="342"/>
      <c r="G3374" s="10">
        <v>2289408</v>
      </c>
      <c r="H3374" s="172"/>
      <c r="I3374" s="172"/>
      <c r="J3374" s="172"/>
      <c r="K3374" s="172"/>
      <c r="L3374" s="172"/>
      <c r="M3374" s="172"/>
      <c r="N3374" s="10">
        <v>2289408</v>
      </c>
    </row>
    <row r="3375" spans="1:14">
      <c r="A3375" s="163">
        <v>360201</v>
      </c>
      <c r="B3375" s="171">
        <v>360201</v>
      </c>
      <c r="C3375" s="342" t="s">
        <v>4289</v>
      </c>
      <c r="D3375" s="342"/>
      <c r="E3375" s="342"/>
      <c r="F3375" s="342"/>
      <c r="G3375" s="10">
        <v>2289408</v>
      </c>
      <c r="H3375" s="172"/>
      <c r="I3375" s="172"/>
      <c r="J3375" s="172"/>
      <c r="K3375" s="172"/>
      <c r="L3375" s="172"/>
      <c r="M3375" s="172"/>
      <c r="N3375" s="10">
        <v>2289408</v>
      </c>
    </row>
    <row r="3376" spans="1:14">
      <c r="A3376" s="163">
        <v>372301</v>
      </c>
      <c r="B3376" s="171">
        <v>372301</v>
      </c>
      <c r="C3376" s="342" t="s">
        <v>4290</v>
      </c>
      <c r="D3376" s="342"/>
      <c r="E3376" s="342"/>
      <c r="F3376" s="342"/>
      <c r="G3376" s="10">
        <v>3431948</v>
      </c>
      <c r="H3376" s="172"/>
      <c r="I3376" s="172"/>
      <c r="J3376" s="172"/>
      <c r="K3376" s="172"/>
      <c r="L3376" s="172"/>
      <c r="M3376" s="172"/>
      <c r="N3376" s="10">
        <v>3431948</v>
      </c>
    </row>
    <row r="3377" spans="1:14">
      <c r="A3377" s="163">
        <v>372302</v>
      </c>
      <c r="B3377" s="171">
        <v>372302</v>
      </c>
      <c r="C3377" s="351" t="s">
        <v>69</v>
      </c>
      <c r="D3377" s="351"/>
      <c r="E3377" s="351"/>
      <c r="F3377" s="351"/>
      <c r="G3377" s="10">
        <v>1499158</v>
      </c>
      <c r="H3377" s="172"/>
      <c r="I3377" s="172"/>
      <c r="J3377" s="172"/>
      <c r="K3377" s="172"/>
      <c r="L3377" s="172"/>
      <c r="M3377" s="172"/>
      <c r="N3377" s="10">
        <v>1499158</v>
      </c>
    </row>
    <row r="3378" spans="1:14">
      <c r="A3378" s="163">
        <v>372402</v>
      </c>
      <c r="B3378" s="171">
        <v>372402</v>
      </c>
      <c r="C3378" s="342" t="s">
        <v>4291</v>
      </c>
      <c r="D3378" s="342"/>
      <c r="E3378" s="342"/>
      <c r="F3378" s="342"/>
      <c r="G3378" s="10">
        <v>1173341</v>
      </c>
      <c r="H3378" s="172"/>
      <c r="I3378" s="172"/>
      <c r="J3378" s="172"/>
      <c r="K3378" s="172"/>
      <c r="L3378" s="172"/>
      <c r="M3378" s="172"/>
      <c r="N3378" s="10">
        <v>1173341</v>
      </c>
    </row>
    <row r="3379" spans="1:14">
      <c r="A3379" s="163">
        <v>373406</v>
      </c>
      <c r="B3379" s="171">
        <v>373406</v>
      </c>
      <c r="C3379" s="342" t="s">
        <v>4292</v>
      </c>
      <c r="D3379" s="342"/>
      <c r="E3379" s="342"/>
      <c r="F3379" s="342"/>
      <c r="G3379" s="10">
        <v>2861189</v>
      </c>
      <c r="H3379" s="172"/>
      <c r="I3379" s="172"/>
      <c r="J3379" s="172"/>
      <c r="K3379" s="172"/>
      <c r="L3379" s="172"/>
      <c r="M3379" s="172"/>
      <c r="N3379" s="10">
        <v>2861189</v>
      </c>
    </row>
    <row r="3380" spans="1:14">
      <c r="A3380" s="163">
        <v>378902</v>
      </c>
      <c r="B3380" s="171">
        <v>378902</v>
      </c>
      <c r="C3380" s="342" t="s">
        <v>4293</v>
      </c>
      <c r="D3380" s="342"/>
      <c r="E3380" s="342"/>
      <c r="F3380" s="342"/>
      <c r="G3380" s="10">
        <v>1812441</v>
      </c>
      <c r="H3380" s="172"/>
      <c r="I3380" s="172"/>
      <c r="J3380" s="172"/>
      <c r="K3380" s="172"/>
      <c r="L3380" s="172"/>
      <c r="M3380" s="172"/>
      <c r="N3380" s="10">
        <v>1812441</v>
      </c>
    </row>
    <row r="3381" spans="1:14">
      <c r="A3381" s="163">
        <v>380002</v>
      </c>
      <c r="B3381" s="171">
        <v>380002</v>
      </c>
      <c r="C3381" s="351" t="s">
        <v>4294</v>
      </c>
      <c r="D3381" s="351"/>
      <c r="E3381" s="351"/>
      <c r="F3381" s="351"/>
      <c r="G3381" s="10">
        <v>2289408</v>
      </c>
      <c r="H3381" s="172"/>
      <c r="I3381" s="172"/>
      <c r="J3381" s="172"/>
      <c r="K3381" s="172"/>
      <c r="L3381" s="172"/>
      <c r="M3381" s="172"/>
      <c r="N3381" s="10">
        <v>2289408</v>
      </c>
    </row>
    <row r="3382" spans="1:14">
      <c r="A3382" s="163">
        <v>380602</v>
      </c>
      <c r="B3382" s="171">
        <v>380602</v>
      </c>
      <c r="C3382" s="342" t="s">
        <v>4295</v>
      </c>
      <c r="D3382" s="342"/>
      <c r="E3382" s="342"/>
      <c r="F3382" s="342"/>
      <c r="G3382" s="10">
        <v>1333513</v>
      </c>
      <c r="H3382" s="172"/>
      <c r="I3382" s="172"/>
      <c r="J3382" s="172"/>
      <c r="K3382" s="172"/>
      <c r="L3382" s="172"/>
      <c r="M3382" s="172"/>
      <c r="N3382" s="10">
        <v>1333513</v>
      </c>
    </row>
    <row r="3383" spans="1:14">
      <c r="A3383" s="163">
        <v>382303</v>
      </c>
      <c r="B3383" s="171">
        <v>382303</v>
      </c>
      <c r="C3383" s="342" t="s">
        <v>4296</v>
      </c>
      <c r="D3383" s="342"/>
      <c r="E3383" s="342"/>
      <c r="F3383" s="342"/>
      <c r="G3383" s="10">
        <v>7547835</v>
      </c>
      <c r="H3383" s="172"/>
      <c r="I3383" s="172"/>
      <c r="J3383" s="172"/>
      <c r="K3383" s="172"/>
      <c r="L3383" s="172"/>
      <c r="M3383" s="172"/>
      <c r="N3383" s="10">
        <v>7547835</v>
      </c>
    </row>
    <row r="3384" spans="1:14">
      <c r="A3384" s="163">
        <v>382304</v>
      </c>
      <c r="B3384" s="171">
        <v>382304</v>
      </c>
      <c r="C3384" s="342" t="s">
        <v>4297</v>
      </c>
      <c r="D3384" s="342"/>
      <c r="E3384" s="342"/>
      <c r="F3384" s="342"/>
      <c r="G3384" s="10">
        <v>7547835</v>
      </c>
      <c r="H3384" s="172"/>
      <c r="I3384" s="172"/>
      <c r="J3384" s="172"/>
      <c r="K3384" s="172"/>
      <c r="L3384" s="172"/>
      <c r="M3384" s="172"/>
      <c r="N3384" s="10">
        <v>7547835</v>
      </c>
    </row>
    <row r="3385" spans="1:14">
      <c r="A3385" s="163">
        <v>385220</v>
      </c>
      <c r="B3385" s="171">
        <v>385220</v>
      </c>
      <c r="C3385" s="342" t="s">
        <v>4298</v>
      </c>
      <c r="D3385" s="342"/>
      <c r="E3385" s="342"/>
      <c r="F3385" s="342"/>
      <c r="G3385" s="10">
        <v>7547835</v>
      </c>
      <c r="H3385" s="172"/>
      <c r="I3385" s="172"/>
      <c r="J3385" s="172"/>
      <c r="K3385" s="172"/>
      <c r="L3385" s="172"/>
      <c r="M3385" s="172"/>
      <c r="N3385" s="10">
        <v>7547835</v>
      </c>
    </row>
    <row r="3386" spans="1:14">
      <c r="A3386" s="163">
        <v>385920</v>
      </c>
      <c r="B3386" s="171">
        <v>385920</v>
      </c>
      <c r="C3386" s="342" t="s">
        <v>4299</v>
      </c>
      <c r="D3386" s="342"/>
      <c r="E3386" s="342"/>
      <c r="F3386" s="342"/>
      <c r="G3386" s="10">
        <v>1641488</v>
      </c>
      <c r="H3386" s="172"/>
      <c r="I3386" s="172"/>
      <c r="J3386" s="172"/>
      <c r="K3386" s="172"/>
      <c r="L3386" s="172"/>
      <c r="M3386" s="172"/>
      <c r="N3386" s="10">
        <v>1641488</v>
      </c>
    </row>
    <row r="3387" spans="1:14">
      <c r="A3387" s="163">
        <v>387301</v>
      </c>
      <c r="B3387" s="171">
        <v>387301</v>
      </c>
      <c r="C3387" s="342" t="s">
        <v>4300</v>
      </c>
      <c r="D3387" s="342"/>
      <c r="E3387" s="342"/>
      <c r="F3387" s="342"/>
      <c r="G3387" s="10">
        <v>1580364</v>
      </c>
      <c r="H3387" s="172"/>
      <c r="I3387" s="172"/>
      <c r="J3387" s="172"/>
      <c r="K3387" s="172"/>
      <c r="L3387" s="172"/>
      <c r="M3387" s="172"/>
      <c r="N3387" s="10">
        <v>1580364</v>
      </c>
    </row>
    <row r="3388" spans="1:14">
      <c r="A3388" s="163">
        <v>391704</v>
      </c>
      <c r="B3388" s="171">
        <v>391704</v>
      </c>
      <c r="C3388" s="342" t="s">
        <v>4301</v>
      </c>
      <c r="D3388" s="342"/>
      <c r="E3388" s="342"/>
      <c r="F3388" s="342"/>
      <c r="G3388" s="10">
        <v>7154005</v>
      </c>
      <c r="H3388" s="172"/>
      <c r="I3388" s="172"/>
      <c r="J3388" s="172"/>
      <c r="K3388" s="172"/>
      <c r="L3388" s="172"/>
      <c r="M3388" s="172"/>
      <c r="N3388" s="10">
        <v>7154005</v>
      </c>
    </row>
    <row r="3389" spans="1:14">
      <c r="A3389" s="163">
        <v>395010</v>
      </c>
      <c r="B3389" s="171">
        <v>395010</v>
      </c>
      <c r="C3389" s="342" t="s">
        <v>91</v>
      </c>
      <c r="D3389" s="342"/>
      <c r="E3389" s="342"/>
      <c r="F3389" s="342"/>
      <c r="G3389" s="10">
        <v>9879840</v>
      </c>
      <c r="H3389" s="172"/>
      <c r="I3389" s="172"/>
      <c r="J3389" s="172"/>
      <c r="K3389" s="172"/>
      <c r="L3389" s="172"/>
      <c r="M3389" s="172"/>
      <c r="N3389" s="10">
        <v>9879840</v>
      </c>
    </row>
    <row r="3390" spans="1:14">
      <c r="A3390" s="163">
        <v>395018</v>
      </c>
      <c r="B3390" s="171">
        <v>395018</v>
      </c>
      <c r="C3390" s="342" t="s">
        <v>242</v>
      </c>
      <c r="D3390" s="342"/>
      <c r="E3390" s="342"/>
      <c r="F3390" s="342"/>
      <c r="G3390" s="10">
        <v>4190774</v>
      </c>
      <c r="H3390" s="172"/>
      <c r="I3390" s="172"/>
      <c r="J3390" s="172"/>
      <c r="K3390" s="172"/>
      <c r="L3390" s="172"/>
      <c r="M3390" s="172"/>
      <c r="N3390" s="10">
        <v>4190774</v>
      </c>
    </row>
    <row r="3391" spans="1:14">
      <c r="A3391" s="163">
        <v>395030</v>
      </c>
      <c r="B3391" s="171">
        <v>395030</v>
      </c>
      <c r="C3391" s="342" t="s">
        <v>4302</v>
      </c>
      <c r="D3391" s="342"/>
      <c r="E3391" s="342"/>
      <c r="F3391" s="342"/>
      <c r="G3391" s="10">
        <v>3286158</v>
      </c>
      <c r="H3391" s="172"/>
      <c r="I3391" s="172"/>
      <c r="J3391" s="172"/>
      <c r="K3391" s="172"/>
      <c r="L3391" s="172"/>
      <c r="M3391" s="172"/>
      <c r="N3391" s="10">
        <v>3286158</v>
      </c>
    </row>
    <row r="3392" spans="1:14">
      <c r="A3392" s="163">
        <v>395031</v>
      </c>
      <c r="B3392" s="171">
        <v>395031</v>
      </c>
      <c r="C3392" s="342" t="s">
        <v>4303</v>
      </c>
      <c r="D3392" s="342"/>
      <c r="E3392" s="342"/>
      <c r="F3392" s="342"/>
      <c r="G3392" s="10">
        <v>4190774</v>
      </c>
      <c r="H3392" s="172"/>
      <c r="I3392" s="172"/>
      <c r="J3392" s="172"/>
      <c r="K3392" s="172"/>
      <c r="L3392" s="172"/>
      <c r="M3392" s="172"/>
      <c r="N3392" s="10">
        <v>4190774</v>
      </c>
    </row>
    <row r="3393" spans="1:14">
      <c r="A3393" s="163">
        <v>395060</v>
      </c>
      <c r="B3393" s="171">
        <v>395060</v>
      </c>
      <c r="C3393" s="342" t="s">
        <v>4304</v>
      </c>
      <c r="D3393" s="342"/>
      <c r="E3393" s="342"/>
      <c r="F3393" s="342"/>
      <c r="G3393" s="10">
        <v>3286158</v>
      </c>
      <c r="H3393" s="172"/>
      <c r="I3393" s="172"/>
      <c r="J3393" s="172"/>
      <c r="K3393" s="172"/>
      <c r="L3393" s="172"/>
      <c r="M3393" s="172"/>
      <c r="N3393" s="10">
        <v>3286158</v>
      </c>
    </row>
    <row r="3394" spans="1:14">
      <c r="A3394" s="163">
        <v>395061</v>
      </c>
      <c r="B3394" s="171">
        <v>395061</v>
      </c>
      <c r="C3394" s="342" t="s">
        <v>4305</v>
      </c>
      <c r="D3394" s="342"/>
      <c r="E3394" s="342"/>
      <c r="F3394" s="342"/>
      <c r="G3394" s="10">
        <v>4190774</v>
      </c>
      <c r="H3394" s="172"/>
      <c r="I3394" s="172"/>
      <c r="J3394" s="172"/>
      <c r="K3394" s="172"/>
      <c r="L3394" s="172"/>
      <c r="M3394" s="172"/>
      <c r="N3394" s="10">
        <v>4190774</v>
      </c>
    </row>
    <row r="3395" spans="1:14">
      <c r="A3395" s="163">
        <v>395080</v>
      </c>
      <c r="B3395" s="171">
        <v>395080</v>
      </c>
      <c r="C3395" s="342" t="s">
        <v>4306</v>
      </c>
      <c r="D3395" s="342"/>
      <c r="E3395" s="342"/>
      <c r="F3395" s="342"/>
      <c r="G3395" s="10">
        <v>3286158</v>
      </c>
      <c r="H3395" s="172"/>
      <c r="I3395" s="172"/>
      <c r="J3395" s="172"/>
      <c r="K3395" s="172"/>
      <c r="L3395" s="172"/>
      <c r="M3395" s="172"/>
      <c r="N3395" s="10">
        <v>3286158</v>
      </c>
    </row>
    <row r="3396" spans="1:14">
      <c r="A3396" s="163">
        <v>395081</v>
      </c>
      <c r="B3396" s="171">
        <v>395081</v>
      </c>
      <c r="C3396" s="342" t="s">
        <v>4307</v>
      </c>
      <c r="D3396" s="342"/>
      <c r="E3396" s="342"/>
      <c r="F3396" s="342"/>
      <c r="G3396" s="10">
        <v>4190774</v>
      </c>
      <c r="H3396" s="172"/>
      <c r="I3396" s="172"/>
      <c r="J3396" s="172"/>
      <c r="K3396" s="172"/>
      <c r="L3396" s="172"/>
      <c r="M3396" s="172"/>
      <c r="N3396" s="10">
        <v>4190774</v>
      </c>
    </row>
    <row r="3397" spans="1:14">
      <c r="A3397" s="163">
        <v>518903</v>
      </c>
      <c r="B3397" s="171">
        <v>518903</v>
      </c>
      <c r="C3397" s="342" t="s">
        <v>4308</v>
      </c>
      <c r="D3397" s="342"/>
      <c r="E3397" s="342"/>
      <c r="F3397" s="342"/>
      <c r="G3397" s="10">
        <v>1440918</v>
      </c>
      <c r="H3397" s="172"/>
      <c r="I3397" s="172"/>
      <c r="J3397" s="172"/>
      <c r="K3397" s="172"/>
      <c r="L3397" s="172"/>
      <c r="M3397" s="172"/>
      <c r="N3397" s="10">
        <v>1440918</v>
      </c>
    </row>
    <row r="3398" spans="1:14">
      <c r="A3398" s="163">
        <v>872201</v>
      </c>
      <c r="B3398" s="171">
        <v>872201</v>
      </c>
      <c r="C3398" s="342" t="s">
        <v>4309</v>
      </c>
      <c r="D3398" s="342"/>
      <c r="E3398" s="342"/>
      <c r="F3398" s="342"/>
      <c r="G3398" s="10">
        <v>1057253</v>
      </c>
      <c r="H3398" s="172"/>
      <c r="I3398" s="172"/>
      <c r="J3398" s="172"/>
      <c r="K3398" s="172"/>
      <c r="L3398" s="172"/>
      <c r="M3398" s="172"/>
      <c r="N3398" s="10">
        <v>1057253</v>
      </c>
    </row>
    <row r="3399" spans="1:14">
      <c r="A3399" s="163">
        <v>872202</v>
      </c>
      <c r="B3399" s="171">
        <v>872202</v>
      </c>
      <c r="C3399" s="342" t="s">
        <v>84</v>
      </c>
      <c r="D3399" s="342"/>
      <c r="E3399" s="342"/>
      <c r="F3399" s="342"/>
      <c r="G3399" s="10">
        <v>2488348</v>
      </c>
      <c r="H3399" s="172"/>
      <c r="I3399" s="172"/>
      <c r="J3399" s="172"/>
      <c r="K3399" s="172"/>
      <c r="L3399" s="172"/>
      <c r="M3399" s="172"/>
      <c r="N3399" s="10">
        <v>2488348</v>
      </c>
    </row>
    <row r="3400" spans="1:14">
      <c r="A3400" s="163">
        <v>874111</v>
      </c>
      <c r="B3400" s="171">
        <v>874111</v>
      </c>
      <c r="C3400" s="342" t="s">
        <v>4310</v>
      </c>
      <c r="D3400" s="342"/>
      <c r="E3400" s="342"/>
      <c r="F3400" s="342"/>
      <c r="G3400" s="10">
        <v>2384677</v>
      </c>
      <c r="H3400" s="172"/>
      <c r="I3400" s="172"/>
      <c r="J3400" s="172"/>
      <c r="K3400" s="172"/>
      <c r="L3400" s="172"/>
      <c r="M3400" s="172"/>
      <c r="N3400" s="10">
        <v>2384677</v>
      </c>
    </row>
    <row r="3401" spans="1:14">
      <c r="A3401" s="163">
        <v>874113</v>
      </c>
      <c r="B3401" s="171">
        <v>874113</v>
      </c>
      <c r="C3401" s="342" t="s">
        <v>4311</v>
      </c>
      <c r="D3401" s="342"/>
      <c r="E3401" s="342"/>
      <c r="F3401" s="342"/>
      <c r="G3401" s="10">
        <v>1420011</v>
      </c>
      <c r="H3401" s="172"/>
      <c r="I3401" s="172"/>
      <c r="J3401" s="172"/>
      <c r="K3401" s="172"/>
      <c r="L3401" s="172"/>
      <c r="M3401" s="172"/>
      <c r="N3401" s="10">
        <v>1420011</v>
      </c>
    </row>
    <row r="3402" spans="1:14">
      <c r="A3402" s="163">
        <v>874123</v>
      </c>
      <c r="B3402" s="171">
        <v>874123</v>
      </c>
      <c r="C3402" s="342" t="s">
        <v>4312</v>
      </c>
      <c r="D3402" s="342"/>
      <c r="E3402" s="342"/>
      <c r="F3402" s="342"/>
      <c r="G3402" s="10">
        <v>1420011</v>
      </c>
      <c r="H3402" s="172"/>
      <c r="I3402" s="172"/>
      <c r="J3402" s="172"/>
      <c r="K3402" s="172"/>
      <c r="L3402" s="172"/>
      <c r="M3402" s="172"/>
      <c r="N3402" s="10">
        <v>1420011</v>
      </c>
    </row>
    <row r="3403" spans="1:14">
      <c r="A3403" s="163">
        <v>874124</v>
      </c>
      <c r="B3403" s="171">
        <v>874124</v>
      </c>
      <c r="C3403" s="342" t="s">
        <v>4313</v>
      </c>
      <c r="D3403" s="342"/>
      <c r="E3403" s="342"/>
      <c r="F3403" s="342"/>
      <c r="G3403" s="10">
        <v>1884237</v>
      </c>
      <c r="H3403" s="172"/>
      <c r="I3403" s="172"/>
      <c r="J3403" s="172"/>
      <c r="K3403" s="172"/>
      <c r="L3403" s="172"/>
      <c r="M3403" s="172"/>
      <c r="N3403" s="10">
        <v>1884237</v>
      </c>
    </row>
    <row r="3404" spans="1:14">
      <c r="A3404" s="163">
        <v>874125</v>
      </c>
      <c r="B3404" s="171">
        <v>874125</v>
      </c>
      <c r="C3404" s="342" t="s">
        <v>4314</v>
      </c>
      <c r="D3404" s="342"/>
      <c r="E3404" s="342"/>
      <c r="F3404" s="342"/>
      <c r="G3404" s="10">
        <v>2384677</v>
      </c>
      <c r="H3404" s="172"/>
      <c r="I3404" s="172"/>
      <c r="J3404" s="172"/>
      <c r="K3404" s="172"/>
      <c r="L3404" s="172"/>
      <c r="M3404" s="172"/>
      <c r="N3404" s="10">
        <v>2384677</v>
      </c>
    </row>
    <row r="3405" spans="1:14">
      <c r="A3405" s="163">
        <v>874133</v>
      </c>
      <c r="B3405" s="171">
        <v>874133</v>
      </c>
      <c r="C3405" s="342" t="s">
        <v>4315</v>
      </c>
      <c r="D3405" s="342"/>
      <c r="E3405" s="342"/>
      <c r="F3405" s="342"/>
      <c r="G3405" s="10">
        <v>3611444</v>
      </c>
      <c r="H3405" s="172"/>
      <c r="I3405" s="172"/>
      <c r="J3405" s="172"/>
      <c r="K3405" s="172"/>
      <c r="L3405" s="172"/>
      <c r="M3405" s="172"/>
      <c r="N3405" s="10">
        <v>3611444</v>
      </c>
    </row>
    <row r="3406" spans="1:14">
      <c r="A3406" s="163">
        <v>875101</v>
      </c>
      <c r="B3406" s="171">
        <v>875101</v>
      </c>
      <c r="C3406" s="342" t="s">
        <v>4316</v>
      </c>
      <c r="D3406" s="342"/>
      <c r="E3406" s="342"/>
      <c r="F3406" s="342"/>
      <c r="G3406" s="10">
        <v>2164136</v>
      </c>
      <c r="H3406" s="172"/>
      <c r="I3406" s="172"/>
      <c r="J3406" s="172"/>
      <c r="K3406" s="172"/>
      <c r="L3406" s="172"/>
      <c r="M3406" s="172"/>
      <c r="N3406" s="10">
        <v>2164136</v>
      </c>
    </row>
    <row r="3407" spans="1:14">
      <c r="A3407" s="163">
        <v>875432</v>
      </c>
      <c r="B3407" s="171">
        <v>875432</v>
      </c>
      <c r="C3407" s="342" t="s">
        <v>4317</v>
      </c>
      <c r="D3407" s="342"/>
      <c r="E3407" s="342"/>
      <c r="F3407" s="342"/>
      <c r="G3407" s="10">
        <v>1739551</v>
      </c>
      <c r="H3407" s="172"/>
      <c r="I3407" s="172"/>
      <c r="J3407" s="172"/>
      <c r="K3407" s="172"/>
      <c r="L3407" s="172"/>
      <c r="M3407" s="172"/>
      <c r="N3407" s="10">
        <v>1739551</v>
      </c>
    </row>
    <row r="3408" spans="1:14">
      <c r="A3408" s="163">
        <v>875442</v>
      </c>
      <c r="B3408" s="171">
        <v>875442</v>
      </c>
      <c r="C3408" s="342" t="s">
        <v>4318</v>
      </c>
      <c r="D3408" s="342"/>
      <c r="E3408" s="342"/>
      <c r="F3408" s="342"/>
      <c r="G3408" s="10">
        <v>1739551</v>
      </c>
      <c r="H3408" s="172"/>
      <c r="I3408" s="172"/>
      <c r="J3408" s="172"/>
      <c r="K3408" s="172"/>
      <c r="L3408" s="172"/>
      <c r="M3408" s="172"/>
      <c r="N3408" s="10">
        <v>1739551</v>
      </c>
    </row>
    <row r="3409" spans="1:14">
      <c r="A3409" s="163">
        <v>876110</v>
      </c>
      <c r="B3409" s="171">
        <v>876110</v>
      </c>
      <c r="C3409" s="342" t="s">
        <v>4319</v>
      </c>
      <c r="D3409" s="342"/>
      <c r="E3409" s="342"/>
      <c r="F3409" s="342"/>
      <c r="G3409" s="10">
        <v>1057253</v>
      </c>
      <c r="H3409" s="172"/>
      <c r="I3409" s="172"/>
      <c r="J3409" s="172"/>
      <c r="K3409" s="172"/>
      <c r="L3409" s="172"/>
      <c r="M3409" s="172"/>
      <c r="N3409" s="10">
        <v>1057253</v>
      </c>
    </row>
    <row r="3410" spans="1:14">
      <c r="A3410" s="163">
        <v>876121</v>
      </c>
      <c r="B3410" s="171">
        <v>876121</v>
      </c>
      <c r="C3410" s="342" t="s">
        <v>4320</v>
      </c>
      <c r="D3410" s="342"/>
      <c r="E3410" s="342"/>
      <c r="F3410" s="342"/>
      <c r="G3410" s="10">
        <v>1588311</v>
      </c>
      <c r="H3410" s="172"/>
      <c r="I3410" s="172"/>
      <c r="J3410" s="172"/>
      <c r="K3410" s="172"/>
      <c r="L3410" s="172"/>
      <c r="M3410" s="172"/>
      <c r="N3410" s="10">
        <v>1588311</v>
      </c>
    </row>
    <row r="3411" spans="1:14">
      <c r="A3411" s="163">
        <v>876122</v>
      </c>
      <c r="B3411" s="171">
        <v>876122</v>
      </c>
      <c r="C3411" s="342" t="s">
        <v>4321</v>
      </c>
      <c r="D3411" s="342"/>
      <c r="E3411" s="342"/>
      <c r="F3411" s="342"/>
      <c r="G3411" s="10">
        <v>1499158</v>
      </c>
      <c r="H3411" s="172"/>
      <c r="I3411" s="172"/>
      <c r="J3411" s="172"/>
      <c r="K3411" s="172"/>
      <c r="L3411" s="172"/>
      <c r="M3411" s="172"/>
      <c r="N3411" s="10">
        <v>1499158</v>
      </c>
    </row>
    <row r="3412" spans="1:14">
      <c r="A3412" s="163">
        <v>876131</v>
      </c>
      <c r="B3412" s="171">
        <v>876131</v>
      </c>
      <c r="C3412" s="342" t="s">
        <v>4322</v>
      </c>
      <c r="D3412" s="342"/>
      <c r="E3412" s="342"/>
      <c r="F3412" s="342"/>
      <c r="G3412" s="10">
        <v>2908885</v>
      </c>
      <c r="H3412" s="172"/>
      <c r="I3412" s="172"/>
      <c r="J3412" s="172"/>
      <c r="K3412" s="172"/>
      <c r="L3412" s="172"/>
      <c r="M3412" s="172"/>
      <c r="N3412" s="10">
        <v>2908885</v>
      </c>
    </row>
    <row r="3413" spans="1:14">
      <c r="A3413" s="163">
        <v>876140</v>
      </c>
      <c r="B3413" s="171">
        <v>876140</v>
      </c>
      <c r="C3413" s="342" t="s">
        <v>4323</v>
      </c>
      <c r="D3413" s="342"/>
      <c r="E3413" s="342"/>
      <c r="F3413" s="342"/>
      <c r="G3413" s="10">
        <v>1831888</v>
      </c>
      <c r="H3413" s="172"/>
      <c r="I3413" s="172"/>
      <c r="J3413" s="172"/>
      <c r="K3413" s="172"/>
      <c r="L3413" s="172"/>
      <c r="M3413" s="172"/>
      <c r="N3413" s="10">
        <v>1831888</v>
      </c>
    </row>
    <row r="3414" spans="1:14">
      <c r="A3414" s="163">
        <v>876190</v>
      </c>
      <c r="B3414" s="171">
        <v>876190</v>
      </c>
      <c r="C3414" s="342" t="s">
        <v>4324</v>
      </c>
      <c r="D3414" s="342"/>
      <c r="E3414" s="342"/>
      <c r="F3414" s="342"/>
      <c r="G3414" s="10">
        <v>1831888</v>
      </c>
      <c r="H3414" s="172"/>
      <c r="I3414" s="172"/>
      <c r="J3414" s="172"/>
      <c r="K3414" s="172"/>
      <c r="L3414" s="172"/>
      <c r="M3414" s="172"/>
      <c r="N3414" s="10">
        <v>1831888</v>
      </c>
    </row>
    <row r="3415" spans="1:14">
      <c r="A3415" s="163">
        <v>876241</v>
      </c>
      <c r="B3415" s="171">
        <v>876241</v>
      </c>
      <c r="C3415" s="342" t="s">
        <v>4325</v>
      </c>
      <c r="D3415" s="342"/>
      <c r="E3415" s="342"/>
      <c r="F3415" s="342"/>
      <c r="G3415" s="10">
        <v>438787</v>
      </c>
      <c r="H3415" s="172"/>
      <c r="I3415" s="172"/>
      <c r="J3415" s="172"/>
      <c r="K3415" s="172"/>
      <c r="L3415" s="172"/>
      <c r="M3415" s="172"/>
      <c r="N3415" s="10">
        <v>438787</v>
      </c>
    </row>
    <row r="3416" spans="1:14">
      <c r="A3416" s="163">
        <v>877112</v>
      </c>
      <c r="B3416" s="171">
        <v>877112</v>
      </c>
      <c r="C3416" s="342" t="s">
        <v>4326</v>
      </c>
      <c r="D3416" s="342"/>
      <c r="E3416" s="342"/>
      <c r="F3416" s="342"/>
      <c r="G3416" s="10">
        <v>2488348</v>
      </c>
      <c r="H3416" s="172"/>
      <c r="I3416" s="172"/>
      <c r="J3416" s="172"/>
      <c r="K3416" s="172"/>
      <c r="L3416" s="172"/>
      <c r="M3416" s="172"/>
      <c r="N3416" s="10">
        <v>2488348</v>
      </c>
    </row>
    <row r="3417" spans="1:14">
      <c r="A3417" s="163">
        <v>877171</v>
      </c>
      <c r="B3417" s="171">
        <v>877171</v>
      </c>
      <c r="C3417" s="342" t="s">
        <v>4327</v>
      </c>
      <c r="D3417" s="342"/>
      <c r="E3417" s="342"/>
      <c r="F3417" s="342"/>
      <c r="G3417" s="10">
        <v>1493019</v>
      </c>
      <c r="H3417" s="172"/>
      <c r="I3417" s="172"/>
      <c r="J3417" s="172"/>
      <c r="K3417" s="172"/>
      <c r="L3417" s="172"/>
      <c r="M3417" s="172"/>
      <c r="N3417" s="10">
        <v>1493019</v>
      </c>
    </row>
    <row r="3418" spans="1:14">
      <c r="A3418" s="163">
        <v>877201</v>
      </c>
      <c r="B3418" s="171">
        <v>877201</v>
      </c>
      <c r="C3418" s="342" t="s">
        <v>4328</v>
      </c>
      <c r="D3418" s="342"/>
      <c r="E3418" s="342"/>
      <c r="F3418" s="342"/>
      <c r="G3418" s="10">
        <v>551574</v>
      </c>
      <c r="H3418" s="172"/>
      <c r="I3418" s="172"/>
      <c r="J3418" s="172"/>
      <c r="K3418" s="172"/>
      <c r="L3418" s="172"/>
      <c r="M3418" s="172"/>
      <c r="N3418" s="10">
        <v>551574</v>
      </c>
    </row>
    <row r="3419" spans="1:14">
      <c r="A3419" s="163">
        <v>877214</v>
      </c>
      <c r="B3419" s="171">
        <v>877214</v>
      </c>
      <c r="C3419" s="342" t="s">
        <v>4329</v>
      </c>
      <c r="D3419" s="342"/>
      <c r="E3419" s="342"/>
      <c r="F3419" s="342"/>
      <c r="G3419" s="10">
        <v>1285604</v>
      </c>
      <c r="H3419" s="172"/>
      <c r="I3419" s="172"/>
      <c r="J3419" s="172"/>
      <c r="K3419" s="172"/>
      <c r="L3419" s="172"/>
      <c r="M3419" s="172"/>
      <c r="N3419" s="10">
        <v>1285604</v>
      </c>
    </row>
    <row r="3420" spans="1:14">
      <c r="A3420" s="163">
        <v>878101</v>
      </c>
      <c r="B3420" s="171">
        <v>878101</v>
      </c>
      <c r="C3420" s="342" t="s">
        <v>4330</v>
      </c>
      <c r="D3420" s="342"/>
      <c r="E3420" s="342"/>
      <c r="F3420" s="342"/>
      <c r="G3420" s="10">
        <v>1708979</v>
      </c>
      <c r="H3420" s="172"/>
      <c r="I3420" s="172"/>
      <c r="J3420" s="172"/>
      <c r="K3420" s="172"/>
      <c r="L3420" s="172"/>
      <c r="M3420" s="172"/>
      <c r="N3420" s="10">
        <v>1708979</v>
      </c>
    </row>
    <row r="3421" spans="1:14">
      <c r="A3421" s="163">
        <v>878903</v>
      </c>
      <c r="B3421" s="171">
        <v>878903</v>
      </c>
      <c r="C3421" s="342" t="s">
        <v>194</v>
      </c>
      <c r="D3421" s="342"/>
      <c r="E3421" s="342"/>
      <c r="F3421" s="342"/>
      <c r="G3421" s="10">
        <v>551714</v>
      </c>
      <c r="H3421" s="172"/>
      <c r="I3421" s="172"/>
      <c r="J3421" s="172"/>
      <c r="K3421" s="172"/>
      <c r="L3421" s="172"/>
      <c r="M3421" s="172"/>
      <c r="N3421" s="10">
        <v>551714</v>
      </c>
    </row>
    <row r="3422" spans="1:14">
      <c r="A3422" s="163">
        <v>893802</v>
      </c>
      <c r="B3422" s="171">
        <v>893802</v>
      </c>
      <c r="C3422" s="342" t="s">
        <v>421</v>
      </c>
      <c r="D3422" s="342"/>
      <c r="E3422" s="342"/>
      <c r="F3422" s="342"/>
      <c r="G3422" s="10">
        <v>350615</v>
      </c>
      <c r="H3422" s="172"/>
      <c r="I3422" s="172"/>
      <c r="J3422" s="172"/>
      <c r="K3422" s="172"/>
      <c r="L3422" s="172"/>
      <c r="M3422" s="172"/>
      <c r="N3422" s="10">
        <v>350615</v>
      </c>
    </row>
    <row r="3423" spans="1:14">
      <c r="A3423" s="163">
        <v>895910</v>
      </c>
      <c r="B3423" s="171">
        <v>895910</v>
      </c>
      <c r="C3423" s="342" t="s">
        <v>4331</v>
      </c>
      <c r="D3423" s="342"/>
      <c r="E3423" s="342"/>
      <c r="F3423" s="342"/>
      <c r="G3423" s="10">
        <v>822747</v>
      </c>
      <c r="H3423" s="172"/>
      <c r="I3423" s="172"/>
      <c r="J3423" s="172"/>
      <c r="K3423" s="172"/>
      <c r="L3423" s="172"/>
      <c r="M3423" s="172"/>
      <c r="N3423" s="10">
        <v>822747</v>
      </c>
    </row>
    <row r="3424" spans="1:14">
      <c r="A3424" s="163" t="s">
        <v>4332</v>
      </c>
      <c r="B3424" s="173">
        <v>898803</v>
      </c>
      <c r="C3424" s="342" t="s">
        <v>4333</v>
      </c>
      <c r="D3424" s="342"/>
      <c r="E3424" s="342"/>
      <c r="F3424" s="342"/>
      <c r="G3424" s="10">
        <v>1452028</v>
      </c>
      <c r="H3424" s="172"/>
      <c r="I3424" s="172"/>
      <c r="J3424" s="172"/>
      <c r="K3424" s="172"/>
      <c r="L3424" s="172"/>
      <c r="M3424" s="172"/>
      <c r="N3424" s="10">
        <v>1452028</v>
      </c>
    </row>
    <row r="3425" spans="1:14">
      <c r="A3425" s="163" t="s">
        <v>4334</v>
      </c>
      <c r="B3425" s="173">
        <v>898803</v>
      </c>
      <c r="C3425" s="342" t="s">
        <v>4335</v>
      </c>
      <c r="D3425" s="342"/>
      <c r="E3425" s="342"/>
      <c r="F3425" s="342"/>
      <c r="G3425" s="10">
        <v>1352253</v>
      </c>
      <c r="H3425" s="172"/>
      <c r="I3425" s="172"/>
      <c r="J3425" s="172"/>
      <c r="K3425" s="172"/>
      <c r="L3425" s="172"/>
      <c r="M3425" s="172"/>
      <c r="N3425" s="10">
        <v>1352253</v>
      </c>
    </row>
    <row r="3426" spans="1:14">
      <c r="A3426" s="163" t="s">
        <v>4336</v>
      </c>
      <c r="B3426" s="173">
        <v>901003</v>
      </c>
      <c r="C3426" s="342" t="s">
        <v>4337</v>
      </c>
      <c r="D3426" s="342"/>
      <c r="E3426" s="342"/>
      <c r="F3426" s="342"/>
      <c r="G3426" s="10">
        <v>153729</v>
      </c>
      <c r="H3426" s="172"/>
      <c r="I3426" s="172"/>
      <c r="J3426" s="172"/>
      <c r="K3426" s="172"/>
      <c r="L3426" s="172"/>
      <c r="M3426" s="172"/>
      <c r="N3426" s="10">
        <v>153729</v>
      </c>
    </row>
    <row r="3427" spans="1:14">
      <c r="A3427" s="163" t="s">
        <v>4338</v>
      </c>
      <c r="B3427" s="173">
        <v>901003</v>
      </c>
      <c r="C3427" s="342" t="s">
        <v>4339</v>
      </c>
      <c r="D3427" s="342"/>
      <c r="E3427" s="342"/>
      <c r="F3427" s="342"/>
      <c r="G3427" s="10">
        <v>109439</v>
      </c>
      <c r="H3427" s="172"/>
      <c r="I3427" s="172"/>
      <c r="J3427" s="172"/>
      <c r="K3427" s="172"/>
      <c r="L3427" s="172"/>
      <c r="M3427" s="172"/>
      <c r="N3427" s="10">
        <v>109439</v>
      </c>
    </row>
    <row r="3428" spans="1:14">
      <c r="A3428" s="163" t="s">
        <v>4340</v>
      </c>
      <c r="B3428" s="167">
        <v>901009</v>
      </c>
      <c r="C3428" s="342" t="s">
        <v>4341</v>
      </c>
      <c r="D3428" s="342"/>
      <c r="E3428" s="342"/>
      <c r="F3428" s="342"/>
      <c r="G3428" s="10">
        <v>107939</v>
      </c>
      <c r="H3428" s="172"/>
      <c r="I3428" s="172"/>
      <c r="J3428" s="172"/>
      <c r="K3428" s="172"/>
      <c r="L3428" s="172"/>
      <c r="M3428" s="172"/>
      <c r="N3428" s="10">
        <v>107939</v>
      </c>
    </row>
    <row r="3429" spans="1:14">
      <c r="A3429" s="163" t="s">
        <v>4342</v>
      </c>
      <c r="B3429" s="167">
        <v>901009</v>
      </c>
      <c r="C3429" s="342" t="s">
        <v>4343</v>
      </c>
      <c r="D3429" s="342"/>
      <c r="E3429" s="342"/>
      <c r="F3429" s="342"/>
      <c r="G3429" s="10">
        <v>279377</v>
      </c>
      <c r="H3429" s="172"/>
      <c r="I3429" s="172"/>
      <c r="J3429" s="172"/>
      <c r="K3429" s="172"/>
      <c r="L3429" s="172"/>
      <c r="M3429" s="172"/>
      <c r="N3429" s="10">
        <v>279377</v>
      </c>
    </row>
    <row r="3430" spans="1:14">
      <c r="A3430" s="163">
        <v>901101</v>
      </c>
      <c r="B3430" s="173">
        <v>901101</v>
      </c>
      <c r="C3430" s="342" t="s">
        <v>4344</v>
      </c>
      <c r="D3430" s="342"/>
      <c r="E3430" s="342"/>
      <c r="F3430" s="342"/>
      <c r="G3430" s="10">
        <v>22333</v>
      </c>
      <c r="H3430" s="172"/>
      <c r="I3430" s="172"/>
      <c r="J3430" s="172"/>
      <c r="K3430" s="172"/>
      <c r="L3430" s="172"/>
      <c r="M3430" s="172"/>
      <c r="N3430" s="10">
        <v>22333</v>
      </c>
    </row>
    <row r="3431" spans="1:14">
      <c r="A3431" s="163">
        <v>901102</v>
      </c>
      <c r="B3431" s="173">
        <v>901102</v>
      </c>
      <c r="C3431" s="342" t="s">
        <v>4345</v>
      </c>
      <c r="D3431" s="342"/>
      <c r="E3431" s="342"/>
      <c r="F3431" s="342"/>
      <c r="G3431" s="10">
        <v>31980</v>
      </c>
      <c r="H3431" s="172"/>
      <c r="I3431" s="172"/>
      <c r="J3431" s="172"/>
      <c r="K3431" s="172"/>
      <c r="L3431" s="172"/>
      <c r="M3431" s="172"/>
      <c r="N3431" s="10">
        <v>31980</v>
      </c>
    </row>
    <row r="3432" spans="1:14">
      <c r="A3432" s="163">
        <v>901107</v>
      </c>
      <c r="B3432" s="173">
        <v>901107</v>
      </c>
      <c r="C3432" s="342" t="s">
        <v>4346</v>
      </c>
      <c r="D3432" s="342"/>
      <c r="E3432" s="342"/>
      <c r="F3432" s="342"/>
      <c r="G3432" s="10">
        <v>50981</v>
      </c>
      <c r="H3432" s="172"/>
      <c r="I3432" s="172"/>
      <c r="J3432" s="172"/>
      <c r="K3432" s="172"/>
      <c r="L3432" s="172"/>
      <c r="M3432" s="172"/>
      <c r="N3432" s="10">
        <v>50981</v>
      </c>
    </row>
    <row r="3433" spans="1:14">
      <c r="A3433" s="163">
        <v>901108</v>
      </c>
      <c r="B3433" s="173">
        <v>901108</v>
      </c>
      <c r="C3433" s="342" t="s">
        <v>4347</v>
      </c>
      <c r="D3433" s="342"/>
      <c r="E3433" s="342"/>
      <c r="F3433" s="342"/>
      <c r="G3433" s="10">
        <v>11406</v>
      </c>
      <c r="H3433" s="172"/>
      <c r="I3433" s="172"/>
      <c r="J3433" s="172"/>
      <c r="K3433" s="172"/>
      <c r="L3433" s="172"/>
      <c r="M3433" s="172"/>
      <c r="N3433" s="10">
        <v>11406</v>
      </c>
    </row>
    <row r="3434" spans="1:14">
      <c r="A3434" s="163">
        <v>901109</v>
      </c>
      <c r="B3434" s="173">
        <v>901109</v>
      </c>
      <c r="C3434" s="342" t="s">
        <v>4348</v>
      </c>
      <c r="D3434" s="342"/>
      <c r="E3434" s="342"/>
      <c r="F3434" s="342"/>
      <c r="G3434" s="10">
        <v>43790</v>
      </c>
      <c r="H3434" s="172"/>
      <c r="I3434" s="172"/>
      <c r="J3434" s="172"/>
      <c r="K3434" s="172"/>
      <c r="L3434" s="172"/>
      <c r="M3434" s="172"/>
      <c r="N3434" s="10">
        <v>43790</v>
      </c>
    </row>
    <row r="3435" spans="1:14">
      <c r="A3435" s="163">
        <v>901206</v>
      </c>
      <c r="B3435" s="173">
        <v>901206</v>
      </c>
      <c r="C3435" s="342" t="s">
        <v>4349</v>
      </c>
      <c r="D3435" s="342"/>
      <c r="E3435" s="342"/>
      <c r="F3435" s="342"/>
      <c r="G3435" s="10">
        <v>24346</v>
      </c>
      <c r="H3435" s="172"/>
      <c r="I3435" s="172"/>
      <c r="J3435" s="172"/>
      <c r="K3435" s="172"/>
      <c r="L3435" s="172"/>
      <c r="M3435" s="172"/>
      <c r="N3435" s="10">
        <v>24346</v>
      </c>
    </row>
    <row r="3436" spans="1:14">
      <c r="A3436" s="163" t="s">
        <v>4350</v>
      </c>
      <c r="B3436" s="173">
        <v>901210</v>
      </c>
      <c r="C3436" s="342" t="s">
        <v>4351</v>
      </c>
      <c r="D3436" s="342"/>
      <c r="E3436" s="342"/>
      <c r="F3436" s="342"/>
      <c r="G3436" s="10">
        <v>297905</v>
      </c>
      <c r="H3436" s="172"/>
      <c r="I3436" s="172"/>
      <c r="J3436" s="172"/>
      <c r="K3436" s="172"/>
      <c r="L3436" s="172"/>
      <c r="M3436" s="172"/>
      <c r="N3436" s="10">
        <v>297905</v>
      </c>
    </row>
    <row r="3437" spans="1:14">
      <c r="A3437" s="163">
        <v>901211</v>
      </c>
      <c r="B3437" s="173">
        <v>901211</v>
      </c>
      <c r="C3437" s="342" t="s">
        <v>4352</v>
      </c>
      <c r="D3437" s="342"/>
      <c r="E3437" s="342"/>
      <c r="F3437" s="342"/>
      <c r="G3437" s="10">
        <v>174486</v>
      </c>
      <c r="H3437" s="172"/>
      <c r="I3437" s="172"/>
      <c r="J3437" s="172"/>
      <c r="K3437" s="172"/>
      <c r="L3437" s="172"/>
      <c r="M3437" s="172"/>
      <c r="N3437" s="10">
        <v>174486</v>
      </c>
    </row>
    <row r="3438" spans="1:14">
      <c r="A3438" s="163">
        <v>901212</v>
      </c>
      <c r="B3438" s="173">
        <v>901212</v>
      </c>
      <c r="C3438" s="342" t="s">
        <v>4353</v>
      </c>
      <c r="D3438" s="342"/>
      <c r="E3438" s="342"/>
      <c r="F3438" s="342"/>
      <c r="G3438" s="10">
        <v>170333</v>
      </c>
      <c r="H3438" s="172"/>
      <c r="I3438" s="172"/>
      <c r="J3438" s="172"/>
      <c r="K3438" s="172"/>
      <c r="L3438" s="172"/>
      <c r="M3438" s="172"/>
      <c r="N3438" s="10">
        <v>170333</v>
      </c>
    </row>
    <row r="3439" spans="1:14">
      <c r="A3439" s="163">
        <v>901213</v>
      </c>
      <c r="B3439" s="173">
        <v>901213</v>
      </c>
      <c r="C3439" s="342" t="s">
        <v>4354</v>
      </c>
      <c r="D3439" s="342"/>
      <c r="E3439" s="342"/>
      <c r="F3439" s="342"/>
      <c r="G3439" s="10">
        <v>43504</v>
      </c>
      <c r="H3439" s="172"/>
      <c r="I3439" s="172"/>
      <c r="J3439" s="172"/>
      <c r="K3439" s="172"/>
      <c r="L3439" s="172"/>
      <c r="M3439" s="172"/>
      <c r="N3439" s="10">
        <v>43504</v>
      </c>
    </row>
    <row r="3440" spans="1:14">
      <c r="A3440" s="163" t="s">
        <v>4355</v>
      </c>
      <c r="B3440" s="173">
        <v>901213</v>
      </c>
      <c r="C3440" s="342" t="s">
        <v>4356</v>
      </c>
      <c r="D3440" s="342"/>
      <c r="E3440" s="342"/>
      <c r="F3440" s="342"/>
      <c r="G3440" s="10">
        <v>71368</v>
      </c>
      <c r="H3440" s="172"/>
      <c r="I3440" s="172"/>
      <c r="J3440" s="172"/>
      <c r="K3440" s="172"/>
      <c r="L3440" s="172"/>
      <c r="M3440" s="172"/>
      <c r="N3440" s="10">
        <v>71368</v>
      </c>
    </row>
    <row r="3441" spans="1:14">
      <c r="A3441" s="163">
        <v>901214</v>
      </c>
      <c r="B3441" s="173">
        <v>901214</v>
      </c>
      <c r="C3441" s="342" t="s">
        <v>4357</v>
      </c>
      <c r="D3441" s="342"/>
      <c r="E3441" s="342"/>
      <c r="F3441" s="342"/>
      <c r="G3441" s="10">
        <v>251070</v>
      </c>
      <c r="H3441" s="172"/>
      <c r="I3441" s="172"/>
      <c r="J3441" s="172"/>
      <c r="K3441" s="172"/>
      <c r="L3441" s="172"/>
      <c r="M3441" s="172"/>
      <c r="N3441" s="10">
        <v>251070</v>
      </c>
    </row>
    <row r="3442" spans="1:14">
      <c r="A3442" s="163">
        <v>901215</v>
      </c>
      <c r="B3442" s="173">
        <v>901215</v>
      </c>
      <c r="C3442" s="342" t="s">
        <v>4358</v>
      </c>
      <c r="D3442" s="342"/>
      <c r="E3442" s="342"/>
      <c r="F3442" s="342"/>
      <c r="G3442" s="10">
        <v>102256</v>
      </c>
      <c r="H3442" s="172"/>
      <c r="I3442" s="172"/>
      <c r="J3442" s="172"/>
      <c r="K3442" s="172"/>
      <c r="L3442" s="172"/>
      <c r="M3442" s="172"/>
      <c r="N3442" s="10">
        <v>102256</v>
      </c>
    </row>
    <row r="3443" spans="1:14">
      <c r="A3443" s="163">
        <v>901216</v>
      </c>
      <c r="B3443" s="173">
        <v>901216</v>
      </c>
      <c r="C3443" s="342" t="s">
        <v>4359</v>
      </c>
      <c r="D3443" s="342"/>
      <c r="E3443" s="342"/>
      <c r="F3443" s="342"/>
      <c r="G3443" s="10">
        <v>136286</v>
      </c>
      <c r="H3443" s="172"/>
      <c r="I3443" s="172"/>
      <c r="J3443" s="172"/>
      <c r="K3443" s="172"/>
      <c r="L3443" s="172"/>
      <c r="M3443" s="172"/>
      <c r="N3443" s="10">
        <v>136286</v>
      </c>
    </row>
    <row r="3444" spans="1:14">
      <c r="A3444" s="163">
        <v>901217</v>
      </c>
      <c r="B3444" s="173">
        <v>901217</v>
      </c>
      <c r="C3444" s="342" t="s">
        <v>4360</v>
      </c>
      <c r="D3444" s="342"/>
      <c r="E3444" s="342"/>
      <c r="F3444" s="342"/>
      <c r="G3444" s="10">
        <v>191028</v>
      </c>
      <c r="H3444" s="172"/>
      <c r="I3444" s="172"/>
      <c r="J3444" s="172"/>
      <c r="K3444" s="172"/>
      <c r="L3444" s="172"/>
      <c r="M3444" s="172"/>
      <c r="N3444" s="10">
        <v>191028</v>
      </c>
    </row>
    <row r="3445" spans="1:14">
      <c r="A3445" s="163" t="s">
        <v>4361</v>
      </c>
      <c r="B3445" s="173">
        <v>901217</v>
      </c>
      <c r="C3445" s="342" t="s">
        <v>4362</v>
      </c>
      <c r="D3445" s="342"/>
      <c r="E3445" s="342"/>
      <c r="F3445" s="342"/>
      <c r="G3445" s="10">
        <v>155168</v>
      </c>
      <c r="H3445" s="172"/>
      <c r="I3445" s="172"/>
      <c r="J3445" s="172"/>
      <c r="K3445" s="172"/>
      <c r="L3445" s="172"/>
      <c r="M3445" s="172"/>
      <c r="N3445" s="10">
        <v>155168</v>
      </c>
    </row>
    <row r="3446" spans="1:14">
      <c r="A3446" s="163" t="s">
        <v>4363</v>
      </c>
      <c r="B3446" s="173">
        <v>901217</v>
      </c>
      <c r="C3446" s="342" t="s">
        <v>4364</v>
      </c>
      <c r="D3446" s="342"/>
      <c r="E3446" s="342"/>
      <c r="F3446" s="342"/>
      <c r="G3446" s="10">
        <v>228343</v>
      </c>
      <c r="H3446" s="172"/>
      <c r="I3446" s="172"/>
      <c r="J3446" s="172"/>
      <c r="K3446" s="172"/>
      <c r="L3446" s="172"/>
      <c r="M3446" s="172"/>
      <c r="N3446" s="10">
        <v>228343</v>
      </c>
    </row>
    <row r="3447" spans="1:14">
      <c r="A3447" s="163">
        <v>901218</v>
      </c>
      <c r="B3447" s="173">
        <v>901218</v>
      </c>
      <c r="C3447" s="342" t="s">
        <v>4365</v>
      </c>
      <c r="D3447" s="342"/>
      <c r="E3447" s="342"/>
      <c r="F3447" s="342"/>
      <c r="G3447" s="10">
        <v>98256</v>
      </c>
      <c r="H3447" s="172"/>
      <c r="I3447" s="172"/>
      <c r="J3447" s="172"/>
      <c r="K3447" s="172"/>
      <c r="L3447" s="172"/>
      <c r="M3447" s="172"/>
      <c r="N3447" s="10">
        <v>98256</v>
      </c>
    </row>
    <row r="3448" spans="1:14">
      <c r="A3448" s="163">
        <v>901221</v>
      </c>
      <c r="B3448" s="173">
        <v>901221</v>
      </c>
      <c r="C3448" s="342" t="s">
        <v>4366</v>
      </c>
      <c r="D3448" s="342"/>
      <c r="E3448" s="342"/>
      <c r="F3448" s="342"/>
      <c r="G3448" s="10">
        <v>116361</v>
      </c>
      <c r="H3448" s="172"/>
      <c r="I3448" s="172"/>
      <c r="J3448" s="172"/>
      <c r="K3448" s="172"/>
      <c r="L3448" s="172"/>
      <c r="M3448" s="172"/>
      <c r="N3448" s="10">
        <v>116361</v>
      </c>
    </row>
    <row r="3449" spans="1:14">
      <c r="A3449" s="163">
        <v>901223</v>
      </c>
      <c r="B3449" s="173">
        <v>901223</v>
      </c>
      <c r="C3449" s="342" t="s">
        <v>4367</v>
      </c>
      <c r="D3449" s="342"/>
      <c r="E3449" s="342"/>
      <c r="F3449" s="342"/>
      <c r="G3449" s="10">
        <v>174486</v>
      </c>
      <c r="H3449" s="172"/>
      <c r="I3449" s="172"/>
      <c r="J3449" s="172"/>
      <c r="K3449" s="172"/>
      <c r="L3449" s="172"/>
      <c r="M3449" s="172"/>
      <c r="N3449" s="10">
        <v>174486</v>
      </c>
    </row>
    <row r="3450" spans="1:14">
      <c r="A3450" s="163">
        <v>901225</v>
      </c>
      <c r="B3450" s="173">
        <v>901225</v>
      </c>
      <c r="C3450" s="342" t="s">
        <v>4368</v>
      </c>
      <c r="D3450" s="342"/>
      <c r="E3450" s="342"/>
      <c r="F3450" s="342"/>
      <c r="G3450" s="10">
        <v>116361</v>
      </c>
      <c r="H3450" s="172"/>
      <c r="I3450" s="172"/>
      <c r="J3450" s="172"/>
      <c r="K3450" s="172"/>
      <c r="L3450" s="172"/>
      <c r="M3450" s="172"/>
      <c r="N3450" s="10">
        <v>116361</v>
      </c>
    </row>
    <row r="3451" spans="1:14">
      <c r="A3451" s="163">
        <v>901230</v>
      </c>
      <c r="B3451" s="173">
        <v>901230</v>
      </c>
      <c r="C3451" s="342" t="s">
        <v>4369</v>
      </c>
      <c r="D3451" s="342"/>
      <c r="E3451" s="342"/>
      <c r="F3451" s="342"/>
      <c r="G3451" s="10">
        <v>168600</v>
      </c>
      <c r="H3451" s="172"/>
      <c r="I3451" s="172"/>
      <c r="J3451" s="172"/>
      <c r="K3451" s="172"/>
      <c r="L3451" s="172"/>
      <c r="M3451" s="172"/>
      <c r="N3451" s="10">
        <v>168600</v>
      </c>
    </row>
    <row r="3452" spans="1:14">
      <c r="A3452" s="163" t="s">
        <v>4370</v>
      </c>
      <c r="B3452" s="173">
        <v>901230</v>
      </c>
      <c r="C3452" s="342" t="s">
        <v>4371</v>
      </c>
      <c r="D3452" s="342"/>
      <c r="E3452" s="342"/>
      <c r="F3452" s="342"/>
      <c r="G3452" s="10">
        <v>116361</v>
      </c>
      <c r="H3452" s="172"/>
      <c r="I3452" s="172"/>
      <c r="J3452" s="172"/>
      <c r="K3452" s="172"/>
      <c r="L3452" s="172"/>
      <c r="M3452" s="172"/>
      <c r="N3452" s="10">
        <v>116361</v>
      </c>
    </row>
    <row r="3453" spans="1:14">
      <c r="A3453" s="163">
        <v>901236</v>
      </c>
      <c r="B3453" s="173">
        <v>901236</v>
      </c>
      <c r="C3453" s="342" t="s">
        <v>4372</v>
      </c>
      <c r="D3453" s="342"/>
      <c r="E3453" s="342"/>
      <c r="F3453" s="342"/>
      <c r="G3453" s="10">
        <v>110642</v>
      </c>
      <c r="H3453" s="172"/>
      <c r="I3453" s="172"/>
      <c r="J3453" s="172"/>
      <c r="K3453" s="172"/>
      <c r="L3453" s="172"/>
      <c r="M3453" s="172"/>
      <c r="N3453" s="10">
        <v>110642</v>
      </c>
    </row>
    <row r="3454" spans="1:14">
      <c r="A3454" s="163">
        <v>901304</v>
      </c>
      <c r="B3454" s="173">
        <v>901304</v>
      </c>
      <c r="C3454" s="342" t="s">
        <v>4373</v>
      </c>
      <c r="D3454" s="342"/>
      <c r="E3454" s="342"/>
      <c r="F3454" s="342"/>
      <c r="G3454" s="10">
        <v>24690</v>
      </c>
      <c r="H3454" s="172"/>
      <c r="I3454" s="172"/>
      <c r="J3454" s="172"/>
      <c r="K3454" s="172"/>
      <c r="L3454" s="172"/>
      <c r="M3454" s="172"/>
      <c r="N3454" s="10">
        <v>24690</v>
      </c>
    </row>
    <row r="3455" spans="1:14">
      <c r="A3455" s="163">
        <v>901305</v>
      </c>
      <c r="B3455" s="173">
        <v>901305</v>
      </c>
      <c r="C3455" s="342" t="s">
        <v>4374</v>
      </c>
      <c r="D3455" s="342"/>
      <c r="E3455" s="342"/>
      <c r="F3455" s="342"/>
      <c r="G3455" s="10">
        <v>11848</v>
      </c>
      <c r="H3455" s="172"/>
      <c r="I3455" s="172"/>
      <c r="J3455" s="172"/>
      <c r="K3455" s="172"/>
      <c r="L3455" s="172"/>
      <c r="M3455" s="172"/>
      <c r="N3455" s="10">
        <v>11848</v>
      </c>
    </row>
    <row r="3456" spans="1:14">
      <c r="A3456" s="163">
        <v>901321</v>
      </c>
      <c r="B3456" s="173">
        <v>901321</v>
      </c>
      <c r="C3456" s="342" t="s">
        <v>4375</v>
      </c>
      <c r="D3456" s="342"/>
      <c r="E3456" s="342"/>
      <c r="F3456" s="342"/>
      <c r="G3456" s="10">
        <v>92903</v>
      </c>
      <c r="H3456" s="172"/>
      <c r="I3456" s="172"/>
      <c r="J3456" s="172"/>
      <c r="K3456" s="172"/>
      <c r="L3456" s="172"/>
      <c r="M3456" s="172"/>
      <c r="N3456" s="10">
        <v>92903</v>
      </c>
    </row>
    <row r="3457" spans="1:14">
      <c r="A3457" s="163">
        <v>901502</v>
      </c>
      <c r="B3457" s="173">
        <v>901502</v>
      </c>
      <c r="C3457" s="342" t="s">
        <v>4376</v>
      </c>
      <c r="D3457" s="342"/>
      <c r="E3457" s="342"/>
      <c r="F3457" s="342"/>
      <c r="G3457" s="10">
        <v>275563</v>
      </c>
      <c r="H3457" s="172"/>
      <c r="I3457" s="172"/>
      <c r="J3457" s="172"/>
      <c r="K3457" s="172"/>
      <c r="L3457" s="172"/>
      <c r="M3457" s="172"/>
      <c r="N3457" s="10">
        <v>275563</v>
      </c>
    </row>
    <row r="3458" spans="1:14">
      <c r="A3458" s="163">
        <v>902001</v>
      </c>
      <c r="B3458" s="173">
        <v>902001</v>
      </c>
      <c r="C3458" s="342" t="s">
        <v>4377</v>
      </c>
      <c r="D3458" s="342"/>
      <c r="E3458" s="342"/>
      <c r="F3458" s="342"/>
      <c r="G3458" s="10">
        <v>167167</v>
      </c>
      <c r="H3458" s="172"/>
      <c r="I3458" s="172"/>
      <c r="J3458" s="172"/>
      <c r="K3458" s="172"/>
      <c r="L3458" s="172"/>
      <c r="M3458" s="172"/>
      <c r="N3458" s="10">
        <v>167167</v>
      </c>
    </row>
    <row r="3459" spans="1:14">
      <c r="A3459" s="163">
        <v>902002</v>
      </c>
      <c r="B3459" s="173">
        <v>902002</v>
      </c>
      <c r="C3459" s="342" t="s">
        <v>4378</v>
      </c>
      <c r="D3459" s="342"/>
      <c r="E3459" s="342"/>
      <c r="F3459" s="342"/>
      <c r="G3459" s="10">
        <v>306615</v>
      </c>
      <c r="H3459" s="172"/>
      <c r="I3459" s="172"/>
      <c r="J3459" s="172"/>
      <c r="K3459" s="172"/>
      <c r="L3459" s="172"/>
      <c r="M3459" s="172"/>
      <c r="N3459" s="10">
        <v>306615</v>
      </c>
    </row>
    <row r="3460" spans="1:14">
      <c r="A3460" s="163" t="s">
        <v>4379</v>
      </c>
      <c r="B3460" s="171">
        <v>902003</v>
      </c>
      <c r="C3460" s="342" t="s">
        <v>4380</v>
      </c>
      <c r="D3460" s="342"/>
      <c r="E3460" s="342"/>
      <c r="F3460" s="342"/>
      <c r="G3460" s="10">
        <v>662014</v>
      </c>
      <c r="H3460" s="172"/>
      <c r="I3460" s="172"/>
      <c r="J3460" s="172"/>
      <c r="K3460" s="172"/>
      <c r="L3460" s="172"/>
      <c r="M3460" s="172"/>
      <c r="N3460" s="10">
        <v>662014</v>
      </c>
    </row>
    <row r="3461" spans="1:14">
      <c r="A3461" s="163" t="s">
        <v>4381</v>
      </c>
      <c r="B3461" s="171">
        <v>902003</v>
      </c>
      <c r="C3461" s="342" t="s">
        <v>4382</v>
      </c>
      <c r="D3461" s="342"/>
      <c r="E3461" s="342"/>
      <c r="F3461" s="342"/>
      <c r="G3461" s="10">
        <v>662014</v>
      </c>
      <c r="H3461" s="172"/>
      <c r="I3461" s="172"/>
      <c r="J3461" s="172"/>
      <c r="K3461" s="172"/>
      <c r="L3461" s="172"/>
      <c r="M3461" s="172"/>
      <c r="N3461" s="10">
        <v>662014</v>
      </c>
    </row>
    <row r="3462" spans="1:14">
      <c r="A3462" s="163" t="s">
        <v>4383</v>
      </c>
      <c r="B3462" s="171">
        <v>902003</v>
      </c>
      <c r="C3462" s="342" t="s">
        <v>4384</v>
      </c>
      <c r="D3462" s="342"/>
      <c r="E3462" s="342"/>
      <c r="F3462" s="342"/>
      <c r="G3462" s="10">
        <v>662014</v>
      </c>
      <c r="H3462" s="172"/>
      <c r="I3462" s="172"/>
      <c r="J3462" s="172"/>
      <c r="K3462" s="172"/>
      <c r="L3462" s="172"/>
      <c r="M3462" s="172"/>
      <c r="N3462" s="10">
        <v>662014</v>
      </c>
    </row>
    <row r="3463" spans="1:14">
      <c r="A3463" s="163">
        <v>902010</v>
      </c>
      <c r="B3463" s="173">
        <v>902010</v>
      </c>
      <c r="C3463" s="342" t="s">
        <v>4385</v>
      </c>
      <c r="D3463" s="342"/>
      <c r="E3463" s="342"/>
      <c r="F3463" s="342"/>
      <c r="G3463" s="10">
        <v>124587</v>
      </c>
      <c r="H3463" s="172"/>
      <c r="I3463" s="172"/>
      <c r="J3463" s="172"/>
      <c r="K3463" s="172"/>
      <c r="L3463" s="172"/>
      <c r="M3463" s="172"/>
      <c r="N3463" s="10">
        <v>124587</v>
      </c>
    </row>
    <row r="3464" spans="1:14">
      <c r="A3464" s="163">
        <v>902011</v>
      </c>
      <c r="B3464" s="173">
        <v>902011</v>
      </c>
      <c r="C3464" s="342" t="s">
        <v>4386</v>
      </c>
      <c r="D3464" s="342"/>
      <c r="E3464" s="342"/>
      <c r="F3464" s="342"/>
      <c r="G3464" s="10">
        <v>77551</v>
      </c>
      <c r="H3464" s="172"/>
      <c r="I3464" s="172"/>
      <c r="J3464" s="172"/>
      <c r="K3464" s="172"/>
      <c r="L3464" s="172"/>
      <c r="M3464" s="172"/>
      <c r="N3464" s="10">
        <v>77551</v>
      </c>
    </row>
    <row r="3465" spans="1:14">
      <c r="A3465" s="163">
        <v>902012</v>
      </c>
      <c r="B3465" s="173">
        <v>902012</v>
      </c>
      <c r="C3465" s="342" t="s">
        <v>4387</v>
      </c>
      <c r="D3465" s="342"/>
      <c r="E3465" s="342"/>
      <c r="F3465" s="342"/>
      <c r="G3465" s="10">
        <v>217598</v>
      </c>
      <c r="H3465" s="172"/>
      <c r="I3465" s="172"/>
      <c r="J3465" s="172"/>
      <c r="K3465" s="172"/>
      <c r="L3465" s="172"/>
      <c r="M3465" s="172"/>
      <c r="N3465" s="10">
        <v>217598</v>
      </c>
    </row>
    <row r="3466" spans="1:14">
      <c r="A3466" s="163">
        <v>902014</v>
      </c>
      <c r="B3466" s="173">
        <v>902014</v>
      </c>
      <c r="C3466" s="342" t="s">
        <v>4388</v>
      </c>
      <c r="D3466" s="342"/>
      <c r="E3466" s="342"/>
      <c r="F3466" s="342"/>
      <c r="G3466" s="10">
        <v>53244</v>
      </c>
      <c r="H3466" s="172"/>
      <c r="I3466" s="172"/>
      <c r="J3466" s="172"/>
      <c r="K3466" s="172"/>
      <c r="L3466" s="172"/>
      <c r="M3466" s="172"/>
      <c r="N3466" s="10">
        <v>53244</v>
      </c>
    </row>
    <row r="3467" spans="1:14">
      <c r="A3467" s="163">
        <v>902016</v>
      </c>
      <c r="B3467" s="173">
        <v>902016</v>
      </c>
      <c r="C3467" s="342" t="s">
        <v>4389</v>
      </c>
      <c r="D3467" s="342"/>
      <c r="E3467" s="342"/>
      <c r="F3467" s="342"/>
      <c r="G3467" s="10">
        <v>53244</v>
      </c>
      <c r="H3467" s="172"/>
      <c r="I3467" s="172"/>
      <c r="J3467" s="172"/>
      <c r="K3467" s="172"/>
      <c r="L3467" s="172"/>
      <c r="M3467" s="172"/>
      <c r="N3467" s="10">
        <v>53244</v>
      </c>
    </row>
    <row r="3468" spans="1:14">
      <c r="A3468" s="163">
        <v>902017</v>
      </c>
      <c r="B3468" s="173">
        <v>902017</v>
      </c>
      <c r="C3468" s="342" t="s">
        <v>4390</v>
      </c>
      <c r="D3468" s="342"/>
      <c r="E3468" s="342"/>
      <c r="F3468" s="342"/>
      <c r="G3468" s="10">
        <v>53244</v>
      </c>
      <c r="H3468" s="172"/>
      <c r="I3468" s="172"/>
      <c r="J3468" s="172"/>
      <c r="K3468" s="172"/>
      <c r="L3468" s="172"/>
      <c r="M3468" s="172"/>
      <c r="N3468" s="10">
        <v>53244</v>
      </c>
    </row>
    <row r="3469" spans="1:14">
      <c r="A3469" s="163">
        <v>902018</v>
      </c>
      <c r="B3469" s="173">
        <v>902018</v>
      </c>
      <c r="C3469" s="342" t="s">
        <v>4391</v>
      </c>
      <c r="D3469" s="342"/>
      <c r="E3469" s="342"/>
      <c r="F3469" s="342"/>
      <c r="G3469" s="10">
        <v>53244</v>
      </c>
      <c r="H3469" s="172"/>
      <c r="I3469" s="172"/>
      <c r="J3469" s="172"/>
      <c r="K3469" s="172"/>
      <c r="L3469" s="172"/>
      <c r="M3469" s="172"/>
      <c r="N3469" s="10">
        <v>53244</v>
      </c>
    </row>
    <row r="3470" spans="1:14">
      <c r="A3470" s="163">
        <v>902019</v>
      </c>
      <c r="B3470" s="173">
        <v>902019</v>
      </c>
      <c r="C3470" s="342" t="s">
        <v>4392</v>
      </c>
      <c r="D3470" s="342"/>
      <c r="E3470" s="342"/>
      <c r="F3470" s="342"/>
      <c r="G3470" s="10">
        <v>580430</v>
      </c>
      <c r="H3470" s="172"/>
      <c r="I3470" s="172"/>
      <c r="J3470" s="172"/>
      <c r="K3470" s="172"/>
      <c r="L3470" s="172"/>
      <c r="M3470" s="172"/>
      <c r="N3470" s="10">
        <v>580430</v>
      </c>
    </row>
    <row r="3471" spans="1:14">
      <c r="A3471" s="163">
        <v>902020</v>
      </c>
      <c r="B3471" s="173">
        <v>902020</v>
      </c>
      <c r="C3471" s="342" t="s">
        <v>4393</v>
      </c>
      <c r="D3471" s="342"/>
      <c r="E3471" s="342"/>
      <c r="F3471" s="342"/>
      <c r="G3471" s="10">
        <v>53244</v>
      </c>
      <c r="H3471" s="172"/>
      <c r="I3471" s="172"/>
      <c r="J3471" s="172"/>
      <c r="K3471" s="172"/>
      <c r="L3471" s="172"/>
      <c r="M3471" s="172"/>
      <c r="N3471" s="10">
        <v>53244</v>
      </c>
    </row>
    <row r="3472" spans="1:14">
      <c r="A3472" s="163">
        <v>902021</v>
      </c>
      <c r="B3472" s="173">
        <v>902021</v>
      </c>
      <c r="C3472" s="342" t="s">
        <v>4394</v>
      </c>
      <c r="D3472" s="342"/>
      <c r="E3472" s="342"/>
      <c r="F3472" s="342"/>
      <c r="G3472" s="10">
        <v>53244</v>
      </c>
      <c r="H3472" s="172"/>
      <c r="I3472" s="172"/>
      <c r="J3472" s="172"/>
      <c r="K3472" s="172"/>
      <c r="L3472" s="172"/>
      <c r="M3472" s="172"/>
      <c r="N3472" s="10">
        <v>53244</v>
      </c>
    </row>
    <row r="3473" spans="1:14">
      <c r="A3473" s="163">
        <v>902024</v>
      </c>
      <c r="B3473" s="173">
        <v>902024</v>
      </c>
      <c r="C3473" s="342" t="s">
        <v>4395</v>
      </c>
      <c r="D3473" s="342"/>
      <c r="E3473" s="342"/>
      <c r="F3473" s="342"/>
      <c r="G3473" s="10">
        <v>22409</v>
      </c>
      <c r="H3473" s="172"/>
      <c r="I3473" s="172"/>
      <c r="J3473" s="172"/>
      <c r="K3473" s="172"/>
      <c r="L3473" s="172"/>
      <c r="M3473" s="172"/>
      <c r="N3473" s="10">
        <v>22409</v>
      </c>
    </row>
    <row r="3474" spans="1:14">
      <c r="A3474" s="163">
        <v>902033</v>
      </c>
      <c r="B3474" s="173">
        <v>902033</v>
      </c>
      <c r="C3474" s="342" t="s">
        <v>4396</v>
      </c>
      <c r="D3474" s="342"/>
      <c r="E3474" s="342"/>
      <c r="F3474" s="342"/>
      <c r="G3474" s="10">
        <v>141784</v>
      </c>
      <c r="H3474" s="172"/>
      <c r="I3474" s="172"/>
      <c r="J3474" s="172"/>
      <c r="K3474" s="172"/>
      <c r="L3474" s="172"/>
      <c r="M3474" s="172"/>
      <c r="N3474" s="10">
        <v>141784</v>
      </c>
    </row>
    <row r="3475" spans="1:14">
      <c r="A3475" s="163">
        <v>902035</v>
      </c>
      <c r="B3475" s="173">
        <v>902035</v>
      </c>
      <c r="C3475" s="342" t="s">
        <v>4397</v>
      </c>
      <c r="D3475" s="342"/>
      <c r="E3475" s="342"/>
      <c r="F3475" s="342"/>
      <c r="G3475" s="10">
        <v>281579</v>
      </c>
      <c r="H3475" s="172"/>
      <c r="I3475" s="172"/>
      <c r="J3475" s="172"/>
      <c r="K3475" s="172"/>
      <c r="L3475" s="172"/>
      <c r="M3475" s="172"/>
      <c r="N3475" s="10">
        <v>281579</v>
      </c>
    </row>
    <row r="3476" spans="1:14">
      <c r="A3476" s="163">
        <v>902045</v>
      </c>
      <c r="B3476" s="173">
        <v>902045</v>
      </c>
      <c r="C3476" s="342" t="s">
        <v>4398</v>
      </c>
      <c r="D3476" s="342"/>
      <c r="E3476" s="342"/>
      <c r="F3476" s="342"/>
      <c r="G3476" s="10">
        <v>28764</v>
      </c>
      <c r="H3476" s="172"/>
      <c r="I3476" s="172"/>
      <c r="J3476" s="172"/>
      <c r="K3476" s="172"/>
      <c r="L3476" s="172"/>
      <c r="M3476" s="172"/>
      <c r="N3476" s="10">
        <v>28764</v>
      </c>
    </row>
    <row r="3477" spans="1:14">
      <c r="A3477" s="163">
        <v>902048</v>
      </c>
      <c r="B3477" s="173">
        <v>902048</v>
      </c>
      <c r="C3477" s="342" t="s">
        <v>4399</v>
      </c>
      <c r="D3477" s="342"/>
      <c r="E3477" s="342"/>
      <c r="F3477" s="342"/>
      <c r="G3477" s="10">
        <v>41723</v>
      </c>
      <c r="H3477" s="172"/>
      <c r="I3477" s="172"/>
      <c r="J3477" s="172"/>
      <c r="K3477" s="172"/>
      <c r="L3477" s="172"/>
      <c r="M3477" s="172"/>
      <c r="N3477" s="10">
        <v>41723</v>
      </c>
    </row>
    <row r="3478" spans="1:14">
      <c r="A3478" s="163">
        <v>902049</v>
      </c>
      <c r="B3478" s="173">
        <v>902049</v>
      </c>
      <c r="C3478" s="342" t="s">
        <v>4400</v>
      </c>
      <c r="D3478" s="342"/>
      <c r="E3478" s="342"/>
      <c r="F3478" s="342"/>
      <c r="G3478" s="10">
        <v>35923</v>
      </c>
      <c r="H3478" s="172"/>
      <c r="I3478" s="172"/>
      <c r="J3478" s="172"/>
      <c r="K3478" s="172"/>
      <c r="L3478" s="172"/>
      <c r="M3478" s="172"/>
      <c r="N3478" s="10">
        <v>35923</v>
      </c>
    </row>
    <row r="3479" spans="1:14">
      <c r="A3479" s="163">
        <v>902059</v>
      </c>
      <c r="B3479" s="173">
        <v>902059</v>
      </c>
      <c r="C3479" s="342" t="s">
        <v>4401</v>
      </c>
      <c r="D3479" s="342"/>
      <c r="E3479" s="342"/>
      <c r="F3479" s="342"/>
      <c r="G3479" s="10">
        <v>366511</v>
      </c>
      <c r="H3479" s="172"/>
      <c r="I3479" s="172"/>
      <c r="J3479" s="172"/>
      <c r="K3479" s="172"/>
      <c r="L3479" s="172"/>
      <c r="M3479" s="172"/>
      <c r="N3479" s="10">
        <v>366511</v>
      </c>
    </row>
    <row r="3480" spans="1:14">
      <c r="A3480" s="163">
        <v>902071</v>
      </c>
      <c r="B3480" s="166">
        <v>902071</v>
      </c>
      <c r="C3480" s="342" t="s">
        <v>4402</v>
      </c>
      <c r="D3480" s="342"/>
      <c r="E3480" s="342"/>
      <c r="F3480" s="342"/>
      <c r="G3480" s="10">
        <v>2675268</v>
      </c>
      <c r="H3480" s="172"/>
      <c r="I3480" s="172"/>
      <c r="J3480" s="172"/>
      <c r="K3480" s="172"/>
      <c r="L3480" s="172"/>
      <c r="M3480" s="172"/>
      <c r="N3480" s="10">
        <v>2675268</v>
      </c>
    </row>
    <row r="3481" spans="1:14">
      <c r="A3481" s="163">
        <v>902072</v>
      </c>
      <c r="B3481" s="173">
        <v>902072</v>
      </c>
      <c r="C3481" s="342" t="s">
        <v>4403</v>
      </c>
      <c r="D3481" s="342"/>
      <c r="E3481" s="342"/>
      <c r="F3481" s="342"/>
      <c r="G3481" s="10">
        <v>580430</v>
      </c>
      <c r="H3481" s="172"/>
      <c r="I3481" s="172"/>
      <c r="J3481" s="172"/>
      <c r="K3481" s="172"/>
      <c r="L3481" s="172"/>
      <c r="M3481" s="172"/>
      <c r="N3481" s="10">
        <v>580430</v>
      </c>
    </row>
    <row r="3482" spans="1:14">
      <c r="A3482" s="163">
        <v>902073</v>
      </c>
      <c r="B3482" s="173">
        <v>902073</v>
      </c>
      <c r="C3482" s="342" t="s">
        <v>4404</v>
      </c>
      <c r="D3482" s="342"/>
      <c r="E3482" s="342"/>
      <c r="F3482" s="342"/>
      <c r="G3482" s="10">
        <v>1082877</v>
      </c>
      <c r="H3482" s="172"/>
      <c r="I3482" s="172"/>
      <c r="J3482" s="172"/>
      <c r="K3482" s="172"/>
      <c r="L3482" s="172"/>
      <c r="M3482" s="172"/>
      <c r="N3482" s="10">
        <v>1082877</v>
      </c>
    </row>
    <row r="3483" spans="1:14">
      <c r="A3483" s="163">
        <v>902079</v>
      </c>
      <c r="B3483" s="173">
        <v>902079</v>
      </c>
      <c r="C3483" s="342" t="s">
        <v>4405</v>
      </c>
      <c r="D3483" s="342"/>
      <c r="E3483" s="342"/>
      <c r="F3483" s="342"/>
      <c r="G3483" s="10">
        <v>188669</v>
      </c>
      <c r="H3483" s="172"/>
      <c r="I3483" s="172"/>
      <c r="J3483" s="172"/>
      <c r="K3483" s="172"/>
      <c r="L3483" s="172"/>
      <c r="M3483" s="172"/>
      <c r="N3483" s="10">
        <v>188669</v>
      </c>
    </row>
    <row r="3484" spans="1:14">
      <c r="A3484" s="163">
        <v>902104</v>
      </c>
      <c r="B3484" s="173">
        <v>902104</v>
      </c>
      <c r="C3484" s="342" t="s">
        <v>4406</v>
      </c>
      <c r="D3484" s="342"/>
      <c r="E3484" s="342"/>
      <c r="F3484" s="342"/>
      <c r="G3484" s="10">
        <v>147793</v>
      </c>
      <c r="H3484" s="172"/>
      <c r="I3484" s="172"/>
      <c r="J3484" s="172"/>
      <c r="K3484" s="172"/>
      <c r="L3484" s="172"/>
      <c r="M3484" s="172"/>
      <c r="N3484" s="10">
        <v>147793</v>
      </c>
    </row>
    <row r="3485" spans="1:14">
      <c r="A3485" s="163">
        <v>902110</v>
      </c>
      <c r="B3485" s="173">
        <v>902110</v>
      </c>
      <c r="C3485" s="342" t="s">
        <v>4407</v>
      </c>
      <c r="D3485" s="342"/>
      <c r="E3485" s="342"/>
      <c r="F3485" s="342"/>
      <c r="G3485" s="10">
        <v>62913</v>
      </c>
      <c r="H3485" s="172"/>
      <c r="I3485" s="172"/>
      <c r="J3485" s="172"/>
      <c r="K3485" s="172"/>
      <c r="L3485" s="172"/>
      <c r="M3485" s="172"/>
      <c r="N3485" s="10">
        <v>62913</v>
      </c>
    </row>
    <row r="3486" spans="1:14">
      <c r="A3486" s="163">
        <v>902112</v>
      </c>
      <c r="B3486" s="173">
        <v>902112</v>
      </c>
      <c r="C3486" s="342" t="s">
        <v>4408</v>
      </c>
      <c r="D3486" s="342"/>
      <c r="E3486" s="342"/>
      <c r="F3486" s="342"/>
      <c r="G3486" s="10">
        <v>186267</v>
      </c>
      <c r="H3486" s="172"/>
      <c r="I3486" s="172"/>
      <c r="J3486" s="172"/>
      <c r="K3486" s="172"/>
      <c r="L3486" s="172"/>
      <c r="M3486" s="172"/>
      <c r="N3486" s="10">
        <v>186267</v>
      </c>
    </row>
    <row r="3487" spans="1:14">
      <c r="A3487" s="163">
        <v>902118</v>
      </c>
      <c r="B3487" s="173">
        <v>902118</v>
      </c>
      <c r="C3487" s="342" t="s">
        <v>4409</v>
      </c>
      <c r="D3487" s="342"/>
      <c r="E3487" s="342"/>
      <c r="F3487" s="342"/>
      <c r="G3487" s="10">
        <v>43961</v>
      </c>
      <c r="H3487" s="172"/>
      <c r="I3487" s="172"/>
      <c r="J3487" s="172"/>
      <c r="K3487" s="172"/>
      <c r="L3487" s="172"/>
      <c r="M3487" s="172"/>
      <c r="N3487" s="10">
        <v>43961</v>
      </c>
    </row>
    <row r="3488" spans="1:14">
      <c r="A3488" s="163">
        <v>902121</v>
      </c>
      <c r="B3488" s="173">
        <v>902121</v>
      </c>
      <c r="C3488" s="342" t="s">
        <v>4410</v>
      </c>
      <c r="D3488" s="342"/>
      <c r="E3488" s="342"/>
      <c r="F3488" s="342"/>
      <c r="G3488" s="10">
        <v>95607</v>
      </c>
      <c r="H3488" s="172"/>
      <c r="I3488" s="172"/>
      <c r="J3488" s="172"/>
      <c r="K3488" s="172"/>
      <c r="L3488" s="172"/>
      <c r="M3488" s="172"/>
      <c r="N3488" s="10">
        <v>95607</v>
      </c>
    </row>
    <row r="3489" spans="1:14">
      <c r="A3489" s="163">
        <v>902204</v>
      </c>
      <c r="B3489" s="173">
        <v>902204</v>
      </c>
      <c r="C3489" s="342" t="s">
        <v>4411</v>
      </c>
      <c r="D3489" s="342"/>
      <c r="E3489" s="342"/>
      <c r="F3489" s="342"/>
      <c r="G3489" s="10">
        <v>5511</v>
      </c>
      <c r="H3489" s="172"/>
      <c r="I3489" s="172"/>
      <c r="J3489" s="172"/>
      <c r="K3489" s="172"/>
      <c r="L3489" s="172"/>
      <c r="M3489" s="172"/>
      <c r="N3489" s="10">
        <v>5511</v>
      </c>
    </row>
    <row r="3490" spans="1:14">
      <c r="A3490" s="163">
        <v>902206</v>
      </c>
      <c r="B3490" s="173">
        <v>902206</v>
      </c>
      <c r="C3490" s="342" t="s">
        <v>4412</v>
      </c>
      <c r="D3490" s="342"/>
      <c r="E3490" s="342"/>
      <c r="F3490" s="342"/>
      <c r="G3490" s="10">
        <v>13321</v>
      </c>
      <c r="H3490" s="172"/>
      <c r="I3490" s="172"/>
      <c r="J3490" s="172"/>
      <c r="K3490" s="172"/>
      <c r="L3490" s="172"/>
      <c r="M3490" s="172"/>
      <c r="N3490" s="10">
        <v>13321</v>
      </c>
    </row>
    <row r="3491" spans="1:14">
      <c r="A3491" s="163">
        <v>902210</v>
      </c>
      <c r="B3491" s="173">
        <v>902210</v>
      </c>
      <c r="C3491" s="342" t="s">
        <v>4413</v>
      </c>
      <c r="D3491" s="342"/>
      <c r="E3491" s="342"/>
      <c r="F3491" s="342"/>
      <c r="G3491" s="10">
        <v>42164</v>
      </c>
      <c r="H3491" s="172"/>
      <c r="I3491" s="172"/>
      <c r="J3491" s="172"/>
      <c r="K3491" s="172"/>
      <c r="L3491" s="172"/>
      <c r="M3491" s="172"/>
      <c r="N3491" s="10">
        <v>42164</v>
      </c>
    </row>
    <row r="3492" spans="1:14">
      <c r="A3492" s="163">
        <v>902211</v>
      </c>
      <c r="B3492" s="173">
        <v>902211</v>
      </c>
      <c r="C3492" s="342" t="s">
        <v>4414</v>
      </c>
      <c r="D3492" s="342"/>
      <c r="E3492" s="342"/>
      <c r="F3492" s="342"/>
      <c r="G3492" s="10">
        <v>5454</v>
      </c>
      <c r="H3492" s="172"/>
      <c r="I3492" s="172"/>
      <c r="J3492" s="172"/>
      <c r="K3492" s="172"/>
      <c r="L3492" s="172"/>
      <c r="M3492" s="172"/>
      <c r="N3492" s="10">
        <v>5454</v>
      </c>
    </row>
    <row r="3493" spans="1:14">
      <c r="A3493" s="163">
        <v>902213</v>
      </c>
      <c r="B3493" s="173">
        <v>902213</v>
      </c>
      <c r="C3493" s="342" t="s">
        <v>4415</v>
      </c>
      <c r="D3493" s="342"/>
      <c r="E3493" s="342"/>
      <c r="F3493" s="342"/>
      <c r="G3493" s="10">
        <v>7577</v>
      </c>
      <c r="H3493" s="172"/>
      <c r="I3493" s="172"/>
      <c r="J3493" s="172"/>
      <c r="K3493" s="172"/>
      <c r="L3493" s="172"/>
      <c r="M3493" s="172"/>
      <c r="N3493" s="10">
        <v>7577</v>
      </c>
    </row>
    <row r="3494" spans="1:14">
      <c r="A3494" s="163">
        <v>902214</v>
      </c>
      <c r="B3494" s="173">
        <v>902214</v>
      </c>
      <c r="C3494" s="342" t="s">
        <v>4416</v>
      </c>
      <c r="D3494" s="342"/>
      <c r="E3494" s="342"/>
      <c r="F3494" s="342"/>
      <c r="G3494" s="10">
        <v>24456</v>
      </c>
      <c r="H3494" s="172"/>
      <c r="I3494" s="172"/>
      <c r="J3494" s="172"/>
      <c r="K3494" s="172"/>
      <c r="L3494" s="172"/>
      <c r="M3494" s="172"/>
      <c r="N3494" s="10">
        <v>24456</v>
      </c>
    </row>
    <row r="3495" spans="1:14">
      <c r="A3495" s="163">
        <v>902216</v>
      </c>
      <c r="B3495" s="173">
        <v>902216</v>
      </c>
      <c r="C3495" s="342" t="s">
        <v>4417</v>
      </c>
      <c r="D3495" s="342"/>
      <c r="E3495" s="342"/>
      <c r="F3495" s="342"/>
      <c r="G3495" s="10">
        <v>42164</v>
      </c>
      <c r="H3495" s="172"/>
      <c r="I3495" s="172"/>
      <c r="J3495" s="172"/>
      <c r="K3495" s="172"/>
      <c r="L3495" s="172"/>
      <c r="M3495" s="172"/>
      <c r="N3495" s="10">
        <v>42164</v>
      </c>
    </row>
    <row r="3496" spans="1:14">
      <c r="A3496" s="163">
        <v>902218</v>
      </c>
      <c r="B3496" s="173">
        <v>902218</v>
      </c>
      <c r="C3496" s="342" t="s">
        <v>4418</v>
      </c>
      <c r="D3496" s="342"/>
      <c r="E3496" s="342"/>
      <c r="F3496" s="342"/>
      <c r="G3496" s="10">
        <v>8858</v>
      </c>
      <c r="H3496" s="172"/>
      <c r="I3496" s="172"/>
      <c r="J3496" s="172"/>
      <c r="K3496" s="172"/>
      <c r="L3496" s="172"/>
      <c r="M3496" s="172"/>
      <c r="N3496" s="10">
        <v>8858</v>
      </c>
    </row>
    <row r="3497" spans="1:14">
      <c r="A3497" s="163">
        <v>902219</v>
      </c>
      <c r="B3497" s="173">
        <v>902219</v>
      </c>
      <c r="C3497" s="342" t="s">
        <v>4419</v>
      </c>
      <c r="D3497" s="342"/>
      <c r="E3497" s="342"/>
      <c r="F3497" s="342"/>
      <c r="G3497" s="10">
        <v>8958</v>
      </c>
      <c r="H3497" s="172"/>
      <c r="I3497" s="172"/>
      <c r="J3497" s="172"/>
      <c r="K3497" s="172"/>
      <c r="L3497" s="172"/>
      <c r="M3497" s="172"/>
      <c r="N3497" s="10">
        <v>8958</v>
      </c>
    </row>
    <row r="3498" spans="1:14">
      <c r="A3498" s="163">
        <v>902220</v>
      </c>
      <c r="B3498" s="173">
        <v>902220</v>
      </c>
      <c r="C3498" s="342" t="s">
        <v>4420</v>
      </c>
      <c r="D3498" s="342"/>
      <c r="E3498" s="342"/>
      <c r="F3498" s="342"/>
      <c r="G3498" s="10">
        <v>10986</v>
      </c>
      <c r="H3498" s="172"/>
      <c r="I3498" s="172"/>
      <c r="J3498" s="172"/>
      <c r="K3498" s="172"/>
      <c r="L3498" s="172"/>
      <c r="M3498" s="172"/>
      <c r="N3498" s="10">
        <v>10986</v>
      </c>
    </row>
    <row r="3499" spans="1:14">
      <c r="A3499" s="163">
        <v>902224</v>
      </c>
      <c r="B3499" s="173">
        <v>902224</v>
      </c>
      <c r="C3499" s="342" t="s">
        <v>4421</v>
      </c>
      <c r="D3499" s="342"/>
      <c r="E3499" s="342"/>
      <c r="F3499" s="342"/>
      <c r="G3499" s="10">
        <v>45855</v>
      </c>
      <c r="H3499" s="172"/>
      <c r="I3499" s="172"/>
      <c r="J3499" s="172"/>
      <c r="K3499" s="172"/>
      <c r="L3499" s="172"/>
      <c r="M3499" s="172"/>
      <c r="N3499" s="10">
        <v>45855</v>
      </c>
    </row>
    <row r="3500" spans="1:14">
      <c r="A3500" s="163">
        <v>903016</v>
      </c>
      <c r="B3500" s="173">
        <v>903016</v>
      </c>
      <c r="C3500" s="342" t="s">
        <v>4422</v>
      </c>
      <c r="D3500" s="342"/>
      <c r="E3500" s="342"/>
      <c r="F3500" s="342"/>
      <c r="G3500" s="10">
        <v>61798</v>
      </c>
      <c r="H3500" s="172"/>
      <c r="I3500" s="172"/>
      <c r="J3500" s="172"/>
      <c r="K3500" s="172"/>
      <c r="L3500" s="172"/>
      <c r="M3500" s="172"/>
      <c r="N3500" s="10">
        <v>61798</v>
      </c>
    </row>
    <row r="3501" spans="1:14">
      <c r="A3501" s="163">
        <v>903022</v>
      </c>
      <c r="B3501" s="173">
        <v>903022</v>
      </c>
      <c r="C3501" s="342" t="s">
        <v>4423</v>
      </c>
      <c r="D3501" s="342"/>
      <c r="E3501" s="342" t="s">
        <v>4424</v>
      </c>
      <c r="F3501" s="342"/>
      <c r="G3501" s="10">
        <v>269803</v>
      </c>
      <c r="H3501" s="172"/>
      <c r="I3501" s="172"/>
      <c r="J3501" s="172"/>
      <c r="K3501" s="172"/>
      <c r="L3501" s="172"/>
      <c r="M3501" s="172"/>
      <c r="N3501" s="10">
        <v>269803</v>
      </c>
    </row>
    <row r="3502" spans="1:14">
      <c r="A3502" s="163">
        <v>903026</v>
      </c>
      <c r="B3502" s="173">
        <v>903026</v>
      </c>
      <c r="C3502" s="342" t="s">
        <v>4425</v>
      </c>
      <c r="D3502" s="342"/>
      <c r="E3502" s="342"/>
      <c r="F3502" s="342"/>
      <c r="G3502" s="10">
        <v>52344</v>
      </c>
      <c r="H3502" s="172"/>
      <c r="I3502" s="172"/>
      <c r="J3502" s="172"/>
      <c r="K3502" s="172"/>
      <c r="L3502" s="172"/>
      <c r="M3502" s="172"/>
      <c r="N3502" s="10">
        <v>52344</v>
      </c>
    </row>
    <row r="3503" spans="1:14">
      <c r="A3503" s="163">
        <v>903027</v>
      </c>
      <c r="B3503" s="173">
        <v>903027</v>
      </c>
      <c r="C3503" s="342" t="s">
        <v>4426</v>
      </c>
      <c r="D3503" s="342"/>
      <c r="E3503" s="342"/>
      <c r="F3503" s="342"/>
      <c r="G3503" s="10">
        <v>55399</v>
      </c>
      <c r="H3503" s="172"/>
      <c r="I3503" s="172"/>
      <c r="J3503" s="172"/>
      <c r="K3503" s="172"/>
      <c r="L3503" s="172"/>
      <c r="M3503" s="172"/>
      <c r="N3503" s="10">
        <v>55399</v>
      </c>
    </row>
    <row r="3504" spans="1:14">
      <c r="A3504" s="163">
        <v>903033</v>
      </c>
      <c r="B3504" s="173">
        <v>903033</v>
      </c>
      <c r="C3504" s="342" t="s">
        <v>4427</v>
      </c>
      <c r="D3504" s="342"/>
      <c r="E3504" s="342"/>
      <c r="F3504" s="342"/>
      <c r="G3504" s="10">
        <v>60669</v>
      </c>
      <c r="H3504" s="172"/>
      <c r="I3504" s="172"/>
      <c r="J3504" s="172"/>
      <c r="K3504" s="172"/>
      <c r="L3504" s="172"/>
      <c r="M3504" s="172"/>
      <c r="N3504" s="10">
        <v>60669</v>
      </c>
    </row>
    <row r="3505" spans="1:14">
      <c r="A3505" s="163">
        <v>903034</v>
      </c>
      <c r="B3505" s="173">
        <v>903034</v>
      </c>
      <c r="C3505" s="342" t="s">
        <v>4428</v>
      </c>
      <c r="D3505" s="342"/>
      <c r="E3505" s="342"/>
      <c r="F3505" s="342"/>
      <c r="G3505" s="10">
        <v>60669</v>
      </c>
      <c r="H3505" s="172"/>
      <c r="I3505" s="172"/>
      <c r="J3505" s="172"/>
      <c r="K3505" s="172"/>
      <c r="L3505" s="172"/>
      <c r="M3505" s="172"/>
      <c r="N3505" s="10">
        <v>60669</v>
      </c>
    </row>
    <row r="3506" spans="1:14">
      <c r="A3506" s="163">
        <v>903042</v>
      </c>
      <c r="B3506" s="173">
        <v>903042</v>
      </c>
      <c r="C3506" s="342" t="s">
        <v>4429</v>
      </c>
      <c r="D3506" s="342"/>
      <c r="E3506" s="342"/>
      <c r="F3506" s="342"/>
      <c r="G3506" s="10">
        <v>260051</v>
      </c>
      <c r="H3506" s="172"/>
      <c r="I3506" s="172"/>
      <c r="J3506" s="172"/>
      <c r="K3506" s="172"/>
      <c r="L3506" s="172"/>
      <c r="M3506" s="172"/>
      <c r="N3506" s="10">
        <v>260051</v>
      </c>
    </row>
    <row r="3507" spans="1:14">
      <c r="A3507" s="163">
        <v>903044</v>
      </c>
      <c r="B3507" s="173">
        <v>903044</v>
      </c>
      <c r="C3507" s="342" t="s">
        <v>4430</v>
      </c>
      <c r="D3507" s="342"/>
      <c r="E3507" s="342"/>
      <c r="F3507" s="342"/>
      <c r="G3507" s="10">
        <v>192744</v>
      </c>
      <c r="H3507" s="172"/>
      <c r="I3507" s="172"/>
      <c r="J3507" s="172"/>
      <c r="K3507" s="172"/>
      <c r="L3507" s="172"/>
      <c r="M3507" s="172"/>
      <c r="N3507" s="10">
        <v>192744</v>
      </c>
    </row>
    <row r="3508" spans="1:14">
      <c r="A3508" s="163">
        <v>903046</v>
      </c>
      <c r="B3508" s="173">
        <v>903046</v>
      </c>
      <c r="C3508" s="342" t="s">
        <v>4431</v>
      </c>
      <c r="D3508" s="342"/>
      <c r="E3508" s="342"/>
      <c r="F3508" s="342"/>
      <c r="G3508" s="10">
        <v>113394</v>
      </c>
      <c r="H3508" s="172"/>
      <c r="I3508" s="172"/>
      <c r="J3508" s="172"/>
      <c r="K3508" s="172"/>
      <c r="L3508" s="172"/>
      <c r="M3508" s="172"/>
      <c r="N3508" s="10">
        <v>113394</v>
      </c>
    </row>
    <row r="3509" spans="1:14">
      <c r="A3509" s="163">
        <v>903062</v>
      </c>
      <c r="B3509" s="173">
        <v>903062</v>
      </c>
      <c r="C3509" s="342" t="s">
        <v>4432</v>
      </c>
      <c r="D3509" s="342"/>
      <c r="E3509" s="342"/>
      <c r="F3509" s="342"/>
      <c r="G3509" s="10">
        <v>48575</v>
      </c>
      <c r="H3509" s="172"/>
      <c r="I3509" s="172"/>
      <c r="J3509" s="172"/>
      <c r="K3509" s="172"/>
      <c r="L3509" s="172"/>
      <c r="M3509" s="172"/>
      <c r="N3509" s="10">
        <v>48575</v>
      </c>
    </row>
    <row r="3510" spans="1:14">
      <c r="A3510" s="163">
        <v>903065</v>
      </c>
      <c r="B3510" s="173">
        <v>903065</v>
      </c>
      <c r="C3510" s="342" t="s">
        <v>4433</v>
      </c>
      <c r="D3510" s="342"/>
      <c r="E3510" s="342"/>
      <c r="F3510" s="342"/>
      <c r="G3510" s="10">
        <v>175615</v>
      </c>
      <c r="H3510" s="172"/>
      <c r="I3510" s="172"/>
      <c r="J3510" s="172"/>
      <c r="K3510" s="172"/>
      <c r="L3510" s="172"/>
      <c r="M3510" s="172"/>
      <c r="N3510" s="10">
        <v>175615</v>
      </c>
    </row>
    <row r="3511" spans="1:14">
      <c r="A3511" s="163">
        <v>903105</v>
      </c>
      <c r="B3511" s="173">
        <v>903105</v>
      </c>
      <c r="C3511" s="342" t="s">
        <v>4434</v>
      </c>
      <c r="D3511" s="342"/>
      <c r="E3511" s="342"/>
      <c r="F3511" s="342"/>
      <c r="G3511" s="10">
        <v>88748</v>
      </c>
      <c r="H3511" s="172"/>
      <c r="I3511" s="172"/>
      <c r="J3511" s="172"/>
      <c r="K3511" s="172"/>
      <c r="L3511" s="172"/>
      <c r="M3511" s="172"/>
      <c r="N3511" s="10">
        <v>88748</v>
      </c>
    </row>
    <row r="3512" spans="1:14">
      <c r="A3512" s="163">
        <v>903111</v>
      </c>
      <c r="B3512" s="173">
        <v>903111</v>
      </c>
      <c r="C3512" s="342" t="s">
        <v>4435</v>
      </c>
      <c r="D3512" s="342"/>
      <c r="E3512" s="342"/>
      <c r="F3512" s="342"/>
      <c r="G3512" s="10">
        <v>72246</v>
      </c>
      <c r="H3512" s="172"/>
      <c r="I3512" s="172"/>
      <c r="J3512" s="172"/>
      <c r="K3512" s="172"/>
      <c r="L3512" s="172"/>
      <c r="M3512" s="172"/>
      <c r="N3512" s="10">
        <v>72246</v>
      </c>
    </row>
    <row r="3513" spans="1:14">
      <c r="A3513" s="163">
        <v>903406</v>
      </c>
      <c r="B3513" s="173">
        <v>903406</v>
      </c>
      <c r="C3513" s="342" t="s">
        <v>4436</v>
      </c>
      <c r="D3513" s="342"/>
      <c r="E3513" s="342"/>
      <c r="F3513" s="342"/>
      <c r="G3513" s="10">
        <v>125089</v>
      </c>
      <c r="H3513" s="172"/>
      <c r="I3513" s="172"/>
      <c r="J3513" s="172"/>
      <c r="K3513" s="172"/>
      <c r="L3513" s="172"/>
      <c r="M3513" s="172"/>
      <c r="N3513" s="10">
        <v>125089</v>
      </c>
    </row>
    <row r="3514" spans="1:14">
      <c r="A3514" s="163">
        <v>903411</v>
      </c>
      <c r="B3514" s="173">
        <v>903411</v>
      </c>
      <c r="C3514" s="342" t="s">
        <v>4437</v>
      </c>
      <c r="D3514" s="342"/>
      <c r="E3514" s="342"/>
      <c r="F3514" s="342"/>
      <c r="G3514" s="10">
        <v>121314</v>
      </c>
      <c r="H3514" s="172"/>
      <c r="I3514" s="172"/>
      <c r="J3514" s="172"/>
      <c r="K3514" s="172"/>
      <c r="L3514" s="172"/>
      <c r="M3514" s="172"/>
      <c r="N3514" s="10">
        <v>121314</v>
      </c>
    </row>
    <row r="3515" spans="1:14">
      <c r="A3515" s="163">
        <v>903412</v>
      </c>
      <c r="B3515" s="173">
        <v>903412</v>
      </c>
      <c r="C3515" s="342" t="s">
        <v>4438</v>
      </c>
      <c r="D3515" s="342"/>
      <c r="E3515" s="342"/>
      <c r="F3515" s="342"/>
      <c r="G3515" s="10">
        <v>121314</v>
      </c>
      <c r="H3515" s="172"/>
      <c r="I3515" s="172"/>
      <c r="J3515" s="172"/>
      <c r="K3515" s="172"/>
      <c r="L3515" s="172"/>
      <c r="M3515" s="172"/>
      <c r="N3515" s="10">
        <v>121314</v>
      </c>
    </row>
    <row r="3516" spans="1:14">
      <c r="A3516" s="163">
        <v>903426</v>
      </c>
      <c r="B3516" s="173">
        <v>903426</v>
      </c>
      <c r="C3516" s="342" t="s">
        <v>4439</v>
      </c>
      <c r="D3516" s="342"/>
      <c r="E3516" s="342"/>
      <c r="F3516" s="342"/>
      <c r="G3516" s="10">
        <v>62585</v>
      </c>
      <c r="H3516" s="172"/>
      <c r="I3516" s="172"/>
      <c r="J3516" s="172"/>
      <c r="K3516" s="172"/>
      <c r="L3516" s="172"/>
      <c r="M3516" s="172"/>
      <c r="N3516" s="10">
        <v>62585</v>
      </c>
    </row>
    <row r="3517" spans="1:14">
      <c r="A3517" s="163">
        <v>903431</v>
      </c>
      <c r="B3517" s="166">
        <v>903431</v>
      </c>
      <c r="C3517" s="342" t="s">
        <v>4440</v>
      </c>
      <c r="D3517" s="342"/>
      <c r="E3517" s="342"/>
      <c r="F3517" s="342"/>
      <c r="G3517" s="10">
        <v>92048</v>
      </c>
      <c r="H3517" s="172"/>
      <c r="I3517" s="172"/>
      <c r="J3517" s="172"/>
      <c r="K3517" s="172"/>
      <c r="L3517" s="172"/>
      <c r="M3517" s="172"/>
      <c r="N3517" s="10">
        <v>92048</v>
      </c>
    </row>
    <row r="3518" spans="1:14">
      <c r="A3518" s="163">
        <v>903439</v>
      </c>
      <c r="B3518" s="166">
        <v>903439</v>
      </c>
      <c r="C3518" s="342" t="s">
        <v>4441</v>
      </c>
      <c r="D3518" s="342"/>
      <c r="E3518" s="342"/>
      <c r="F3518" s="342"/>
      <c r="G3518" s="10">
        <v>218361</v>
      </c>
      <c r="H3518" s="172"/>
      <c r="I3518" s="172"/>
      <c r="J3518" s="172"/>
      <c r="K3518" s="172"/>
      <c r="L3518" s="172"/>
      <c r="M3518" s="172"/>
      <c r="N3518" s="10">
        <v>218361</v>
      </c>
    </row>
    <row r="3519" spans="1:14">
      <c r="A3519" s="163">
        <v>903440</v>
      </c>
      <c r="B3519" s="173">
        <v>903440</v>
      </c>
      <c r="C3519" s="342" t="s">
        <v>4442</v>
      </c>
      <c r="D3519" s="342"/>
      <c r="E3519" s="342"/>
      <c r="F3519" s="342"/>
      <c r="G3519" s="10">
        <v>562907</v>
      </c>
      <c r="H3519" s="172"/>
      <c r="I3519" s="172"/>
      <c r="J3519" s="172"/>
      <c r="K3519" s="172"/>
      <c r="L3519" s="172"/>
      <c r="M3519" s="172"/>
      <c r="N3519" s="10">
        <v>562907</v>
      </c>
    </row>
    <row r="3520" spans="1:14">
      <c r="A3520" s="163">
        <v>903503</v>
      </c>
      <c r="B3520" s="173">
        <v>903503</v>
      </c>
      <c r="C3520" s="342" t="s">
        <v>4443</v>
      </c>
      <c r="D3520" s="342"/>
      <c r="E3520" s="342"/>
      <c r="F3520" s="342"/>
      <c r="G3520" s="10">
        <v>78753</v>
      </c>
      <c r="H3520" s="172"/>
      <c r="I3520" s="172"/>
      <c r="J3520" s="172"/>
      <c r="K3520" s="172"/>
      <c r="L3520" s="172"/>
      <c r="M3520" s="172"/>
      <c r="N3520" s="10">
        <v>78753</v>
      </c>
    </row>
    <row r="3521" spans="1:14">
      <c r="A3521" s="163">
        <v>903504</v>
      </c>
      <c r="B3521" s="173">
        <v>903504</v>
      </c>
      <c r="C3521" s="342" t="s">
        <v>4444</v>
      </c>
      <c r="D3521" s="342"/>
      <c r="E3521" s="342"/>
      <c r="F3521" s="342"/>
      <c r="G3521" s="10">
        <v>82525</v>
      </c>
      <c r="H3521" s="172"/>
      <c r="I3521" s="172"/>
      <c r="J3521" s="172"/>
      <c r="K3521" s="172"/>
      <c r="L3521" s="172"/>
      <c r="M3521" s="172"/>
      <c r="N3521" s="10">
        <v>82525</v>
      </c>
    </row>
    <row r="3522" spans="1:14">
      <c r="A3522" s="163">
        <v>903602</v>
      </c>
      <c r="B3522" s="173">
        <v>903602</v>
      </c>
      <c r="C3522" s="342" t="s">
        <v>4445</v>
      </c>
      <c r="D3522" s="342"/>
      <c r="E3522" s="342"/>
      <c r="F3522" s="342"/>
      <c r="G3522" s="10">
        <v>35328</v>
      </c>
      <c r="H3522" s="172"/>
      <c r="I3522" s="172"/>
      <c r="J3522" s="172"/>
      <c r="K3522" s="172"/>
      <c r="L3522" s="172"/>
      <c r="M3522" s="172"/>
      <c r="N3522" s="10">
        <v>35328</v>
      </c>
    </row>
    <row r="3523" spans="1:14">
      <c r="A3523" s="163">
        <v>903603</v>
      </c>
      <c r="B3523" s="173">
        <v>903603</v>
      </c>
      <c r="C3523" s="342" t="s">
        <v>4446</v>
      </c>
      <c r="D3523" s="342"/>
      <c r="E3523" s="342"/>
      <c r="F3523" s="342"/>
      <c r="G3523" s="10">
        <v>79749</v>
      </c>
      <c r="H3523" s="172"/>
      <c r="I3523" s="172"/>
      <c r="J3523" s="172"/>
      <c r="K3523" s="172"/>
      <c r="L3523" s="172"/>
      <c r="M3523" s="172"/>
      <c r="N3523" s="10">
        <v>79749</v>
      </c>
    </row>
    <row r="3524" spans="1:14">
      <c r="A3524" s="163">
        <v>903604</v>
      </c>
      <c r="B3524" s="173">
        <v>903604</v>
      </c>
      <c r="C3524" s="342" t="s">
        <v>4447</v>
      </c>
      <c r="D3524" s="342"/>
      <c r="E3524" s="342"/>
      <c r="F3524" s="342"/>
      <c r="G3524" s="10">
        <v>125144</v>
      </c>
      <c r="H3524" s="172"/>
      <c r="I3524" s="172"/>
      <c r="J3524" s="172"/>
      <c r="K3524" s="172"/>
      <c r="L3524" s="172"/>
      <c r="M3524" s="172"/>
      <c r="N3524" s="10">
        <v>125144</v>
      </c>
    </row>
    <row r="3525" spans="1:14">
      <c r="A3525" s="163">
        <v>903703</v>
      </c>
      <c r="B3525" s="173">
        <v>903703</v>
      </c>
      <c r="C3525" s="342" t="s">
        <v>4448</v>
      </c>
      <c r="D3525" s="342"/>
      <c r="E3525" s="342"/>
      <c r="F3525" s="342"/>
      <c r="G3525" s="10">
        <v>125089</v>
      </c>
      <c r="H3525" s="172"/>
      <c r="I3525" s="172"/>
      <c r="J3525" s="172"/>
      <c r="K3525" s="172"/>
      <c r="L3525" s="172"/>
      <c r="M3525" s="172"/>
      <c r="N3525" s="10">
        <v>125089</v>
      </c>
    </row>
    <row r="3526" spans="1:14">
      <c r="A3526" s="163">
        <v>903706</v>
      </c>
      <c r="B3526" s="173">
        <v>903706</v>
      </c>
      <c r="C3526" s="342" t="s">
        <v>4449</v>
      </c>
      <c r="D3526" s="342"/>
      <c r="E3526" s="342"/>
      <c r="F3526" s="342"/>
      <c r="G3526" s="10">
        <v>174486</v>
      </c>
      <c r="H3526" s="172"/>
      <c r="I3526" s="172"/>
      <c r="J3526" s="172"/>
      <c r="K3526" s="172"/>
      <c r="L3526" s="172"/>
      <c r="M3526" s="172"/>
      <c r="N3526" s="10">
        <v>174486</v>
      </c>
    </row>
    <row r="3527" spans="1:14">
      <c r="A3527" s="163">
        <v>903801</v>
      </c>
      <c r="B3527" s="173">
        <v>903801</v>
      </c>
      <c r="C3527" s="342" t="s">
        <v>4450</v>
      </c>
      <c r="D3527" s="342"/>
      <c r="E3527" s="342"/>
      <c r="F3527" s="342"/>
      <c r="G3527" s="10">
        <v>12689</v>
      </c>
      <c r="H3527" s="172"/>
      <c r="I3527" s="172"/>
      <c r="J3527" s="172"/>
      <c r="K3527" s="172"/>
      <c r="L3527" s="172"/>
      <c r="M3527" s="172"/>
      <c r="N3527" s="10">
        <v>12689</v>
      </c>
    </row>
    <row r="3528" spans="1:14">
      <c r="A3528" s="163">
        <v>903802</v>
      </c>
      <c r="B3528" s="173">
        <v>903802</v>
      </c>
      <c r="C3528" s="342" t="s">
        <v>4451</v>
      </c>
      <c r="D3528" s="342"/>
      <c r="E3528" s="342"/>
      <c r="F3528" s="342"/>
      <c r="G3528" s="10">
        <v>12804</v>
      </c>
      <c r="H3528" s="172"/>
      <c r="I3528" s="172"/>
      <c r="J3528" s="172"/>
      <c r="K3528" s="172"/>
      <c r="L3528" s="172"/>
      <c r="M3528" s="172"/>
      <c r="N3528" s="10">
        <v>12804</v>
      </c>
    </row>
    <row r="3529" spans="1:14">
      <c r="A3529" s="163">
        <v>903803</v>
      </c>
      <c r="B3529" s="173">
        <v>903803</v>
      </c>
      <c r="C3529" s="342" t="s">
        <v>4452</v>
      </c>
      <c r="D3529" s="342"/>
      <c r="E3529" s="342"/>
      <c r="F3529" s="342"/>
      <c r="G3529" s="10">
        <v>11950</v>
      </c>
      <c r="H3529" s="172"/>
      <c r="I3529" s="172"/>
      <c r="J3529" s="172"/>
      <c r="K3529" s="172"/>
      <c r="L3529" s="172"/>
      <c r="M3529" s="172"/>
      <c r="N3529" s="10">
        <v>11950</v>
      </c>
    </row>
    <row r="3530" spans="1:14">
      <c r="A3530" s="163">
        <v>903804</v>
      </c>
      <c r="B3530" s="173">
        <v>903804</v>
      </c>
      <c r="C3530" s="342" t="s">
        <v>4453</v>
      </c>
      <c r="D3530" s="342"/>
      <c r="E3530" s="342"/>
      <c r="F3530" s="342"/>
      <c r="G3530" s="10">
        <v>11502</v>
      </c>
      <c r="H3530" s="172"/>
      <c r="I3530" s="172"/>
      <c r="J3530" s="172"/>
      <c r="K3530" s="172"/>
      <c r="L3530" s="172"/>
      <c r="M3530" s="172"/>
      <c r="N3530" s="10">
        <v>11502</v>
      </c>
    </row>
    <row r="3531" spans="1:14">
      <c r="A3531" s="163">
        <v>903805</v>
      </c>
      <c r="B3531" s="173">
        <v>903805</v>
      </c>
      <c r="C3531" s="342" t="s">
        <v>4454</v>
      </c>
      <c r="D3531" s="342"/>
      <c r="E3531" s="342"/>
      <c r="F3531" s="342"/>
      <c r="G3531" s="10">
        <v>23713</v>
      </c>
      <c r="H3531" s="172"/>
      <c r="I3531" s="172"/>
      <c r="J3531" s="172"/>
      <c r="K3531" s="172"/>
      <c r="L3531" s="172"/>
      <c r="M3531" s="172"/>
      <c r="N3531" s="10">
        <v>23713</v>
      </c>
    </row>
    <row r="3532" spans="1:14">
      <c r="A3532" s="163">
        <v>903806</v>
      </c>
      <c r="B3532" s="173">
        <v>903806</v>
      </c>
      <c r="C3532" s="342" t="s">
        <v>4455</v>
      </c>
      <c r="D3532" s="342"/>
      <c r="E3532" s="342"/>
      <c r="F3532" s="342"/>
      <c r="G3532" s="10">
        <v>22756</v>
      </c>
      <c r="H3532" s="172"/>
      <c r="I3532" s="172"/>
      <c r="J3532" s="172"/>
      <c r="K3532" s="172"/>
      <c r="L3532" s="172"/>
      <c r="M3532" s="172"/>
      <c r="N3532" s="10">
        <v>22756</v>
      </c>
    </row>
    <row r="3533" spans="1:14">
      <c r="A3533" s="163">
        <v>903809</v>
      </c>
      <c r="B3533" s="173">
        <v>903809</v>
      </c>
      <c r="C3533" s="342" t="s">
        <v>4456</v>
      </c>
      <c r="D3533" s="342"/>
      <c r="E3533" s="342"/>
      <c r="F3533" s="342"/>
      <c r="G3533" s="10">
        <v>19232</v>
      </c>
      <c r="H3533" s="172"/>
      <c r="I3533" s="172"/>
      <c r="J3533" s="172"/>
      <c r="K3533" s="172"/>
      <c r="L3533" s="172"/>
      <c r="M3533" s="172"/>
      <c r="N3533" s="10">
        <v>19232</v>
      </c>
    </row>
    <row r="3534" spans="1:14">
      <c r="A3534" s="163">
        <v>903811</v>
      </c>
      <c r="B3534" s="173">
        <v>903811</v>
      </c>
      <c r="C3534" s="342" t="s">
        <v>4457</v>
      </c>
      <c r="D3534" s="342"/>
      <c r="E3534" s="342"/>
      <c r="F3534" s="342"/>
      <c r="G3534" s="10">
        <v>12670</v>
      </c>
      <c r="H3534" s="172"/>
      <c r="I3534" s="172"/>
      <c r="J3534" s="172"/>
      <c r="K3534" s="172"/>
      <c r="L3534" s="172"/>
      <c r="M3534" s="172"/>
      <c r="N3534" s="10">
        <v>12670</v>
      </c>
    </row>
    <row r="3535" spans="1:14">
      <c r="A3535" s="163">
        <v>903812</v>
      </c>
      <c r="B3535" s="173">
        <v>903812</v>
      </c>
      <c r="C3535" s="342" t="s">
        <v>4458</v>
      </c>
      <c r="D3535" s="342"/>
      <c r="E3535" s="342"/>
      <c r="F3535" s="342"/>
      <c r="G3535" s="10">
        <v>128686</v>
      </c>
      <c r="H3535" s="172"/>
      <c r="I3535" s="172"/>
      <c r="J3535" s="172"/>
      <c r="K3535" s="172"/>
      <c r="L3535" s="172"/>
      <c r="M3535" s="172"/>
      <c r="N3535" s="10">
        <v>128686</v>
      </c>
    </row>
    <row r="3536" spans="1:14">
      <c r="A3536" s="163">
        <v>903813</v>
      </c>
      <c r="B3536" s="173">
        <v>903813</v>
      </c>
      <c r="C3536" s="342" t="s">
        <v>4459</v>
      </c>
      <c r="D3536" s="342"/>
      <c r="E3536" s="342"/>
      <c r="F3536" s="342"/>
      <c r="G3536" s="10">
        <v>10986</v>
      </c>
      <c r="H3536" s="172"/>
      <c r="I3536" s="172"/>
      <c r="J3536" s="172"/>
      <c r="K3536" s="172"/>
      <c r="L3536" s="172"/>
      <c r="M3536" s="172"/>
      <c r="N3536" s="10">
        <v>10986</v>
      </c>
    </row>
    <row r="3537" spans="1:14">
      <c r="A3537" s="163">
        <v>903814</v>
      </c>
      <c r="B3537" s="173">
        <v>903814</v>
      </c>
      <c r="C3537" s="342" t="s">
        <v>4460</v>
      </c>
      <c r="D3537" s="342"/>
      <c r="E3537" s="342"/>
      <c r="F3537" s="342"/>
      <c r="G3537" s="10">
        <v>10545</v>
      </c>
      <c r="H3537" s="172"/>
      <c r="I3537" s="172"/>
      <c r="J3537" s="172"/>
      <c r="K3537" s="172"/>
      <c r="L3537" s="172"/>
      <c r="M3537" s="172"/>
      <c r="N3537" s="10">
        <v>10545</v>
      </c>
    </row>
    <row r="3538" spans="1:14">
      <c r="A3538" s="163">
        <v>903815</v>
      </c>
      <c r="B3538" s="173">
        <v>903815</v>
      </c>
      <c r="C3538" s="342" t="s">
        <v>4461</v>
      </c>
      <c r="D3538" s="342"/>
      <c r="E3538" s="342"/>
      <c r="F3538" s="342"/>
      <c r="G3538" s="10">
        <v>21110</v>
      </c>
      <c r="H3538" s="172"/>
      <c r="I3538" s="172"/>
      <c r="J3538" s="172"/>
      <c r="K3538" s="172"/>
      <c r="L3538" s="172"/>
      <c r="M3538" s="172"/>
      <c r="N3538" s="10">
        <v>21110</v>
      </c>
    </row>
    <row r="3539" spans="1:14">
      <c r="A3539" s="163">
        <v>903817</v>
      </c>
      <c r="B3539" s="173">
        <v>903817</v>
      </c>
      <c r="C3539" s="342" t="s">
        <v>4462</v>
      </c>
      <c r="D3539" s="342"/>
      <c r="E3539" s="342"/>
      <c r="F3539" s="342"/>
      <c r="G3539" s="10">
        <v>91804</v>
      </c>
      <c r="H3539" s="172"/>
      <c r="I3539" s="172"/>
      <c r="J3539" s="172"/>
      <c r="K3539" s="172"/>
      <c r="L3539" s="172"/>
      <c r="M3539" s="172"/>
      <c r="N3539" s="10">
        <v>91804</v>
      </c>
    </row>
    <row r="3540" spans="1:14">
      <c r="A3540" s="163">
        <v>903818</v>
      </c>
      <c r="B3540" s="173">
        <v>903818</v>
      </c>
      <c r="C3540" s="342" t="s">
        <v>4463</v>
      </c>
      <c r="D3540" s="342"/>
      <c r="E3540" s="342"/>
      <c r="F3540" s="342"/>
      <c r="G3540" s="10">
        <v>16898</v>
      </c>
      <c r="H3540" s="172"/>
      <c r="I3540" s="172"/>
      <c r="J3540" s="172"/>
      <c r="K3540" s="172"/>
      <c r="L3540" s="172"/>
      <c r="M3540" s="172"/>
      <c r="N3540" s="10">
        <v>16898</v>
      </c>
    </row>
    <row r="3541" spans="1:14">
      <c r="A3541" s="163">
        <v>903820</v>
      </c>
      <c r="B3541" s="173">
        <v>903820</v>
      </c>
      <c r="C3541" s="342" t="s">
        <v>4464</v>
      </c>
      <c r="D3541" s="342"/>
      <c r="E3541" s="342"/>
      <c r="F3541" s="342"/>
      <c r="G3541" s="10">
        <v>116821</v>
      </c>
      <c r="H3541" s="172"/>
      <c r="I3541" s="172"/>
      <c r="J3541" s="172"/>
      <c r="K3541" s="172"/>
      <c r="L3541" s="172"/>
      <c r="M3541" s="172"/>
      <c r="N3541" s="10">
        <v>116821</v>
      </c>
    </row>
    <row r="3542" spans="1:14">
      <c r="A3542" s="163">
        <v>903821</v>
      </c>
      <c r="B3542" s="173">
        <v>903821</v>
      </c>
      <c r="C3542" s="342" t="s">
        <v>4465</v>
      </c>
      <c r="D3542" s="342"/>
      <c r="E3542" s="342"/>
      <c r="F3542" s="342"/>
      <c r="G3542" s="10">
        <v>28556</v>
      </c>
      <c r="H3542" s="172"/>
      <c r="I3542" s="172"/>
      <c r="J3542" s="172"/>
      <c r="K3542" s="172"/>
      <c r="L3542" s="172"/>
      <c r="M3542" s="172"/>
      <c r="N3542" s="10">
        <v>28556</v>
      </c>
    </row>
    <row r="3543" spans="1:14">
      <c r="A3543" s="163">
        <v>903823</v>
      </c>
      <c r="B3543" s="173">
        <v>903823</v>
      </c>
      <c r="C3543" s="342" t="s">
        <v>4466</v>
      </c>
      <c r="D3543" s="342"/>
      <c r="E3543" s="342"/>
      <c r="F3543" s="342"/>
      <c r="G3543" s="10">
        <v>27043</v>
      </c>
      <c r="H3543" s="172"/>
      <c r="I3543" s="172"/>
      <c r="J3543" s="172"/>
      <c r="K3543" s="172"/>
      <c r="L3543" s="172"/>
      <c r="M3543" s="172"/>
      <c r="N3543" s="10">
        <v>27043</v>
      </c>
    </row>
    <row r="3544" spans="1:14">
      <c r="A3544" s="163">
        <v>903824</v>
      </c>
      <c r="B3544" s="173">
        <v>903824</v>
      </c>
      <c r="C3544" s="342" t="s">
        <v>4467</v>
      </c>
      <c r="D3544" s="342"/>
      <c r="E3544" s="342"/>
      <c r="F3544" s="342"/>
      <c r="G3544" s="10">
        <v>11964</v>
      </c>
      <c r="H3544" s="172"/>
      <c r="I3544" s="172"/>
      <c r="J3544" s="172"/>
      <c r="K3544" s="172"/>
      <c r="L3544" s="172"/>
      <c r="M3544" s="172"/>
      <c r="N3544" s="10">
        <v>11964</v>
      </c>
    </row>
    <row r="3545" spans="1:14">
      <c r="A3545" s="163">
        <v>903826</v>
      </c>
      <c r="B3545" s="173">
        <v>903826</v>
      </c>
      <c r="C3545" s="342" t="s">
        <v>4468</v>
      </c>
      <c r="D3545" s="342"/>
      <c r="E3545" s="342"/>
      <c r="F3545" s="342"/>
      <c r="G3545" s="10">
        <v>10658</v>
      </c>
      <c r="H3545" s="172"/>
      <c r="I3545" s="172"/>
      <c r="J3545" s="172"/>
      <c r="K3545" s="172"/>
      <c r="L3545" s="172"/>
      <c r="M3545" s="172"/>
      <c r="N3545" s="10">
        <v>10658</v>
      </c>
    </row>
    <row r="3546" spans="1:14">
      <c r="A3546" s="163">
        <v>903827</v>
      </c>
      <c r="B3546" s="173">
        <v>903827</v>
      </c>
      <c r="C3546" s="342" t="s">
        <v>4469</v>
      </c>
      <c r="D3546" s="342"/>
      <c r="E3546" s="342"/>
      <c r="F3546" s="342"/>
      <c r="G3546" s="10">
        <v>10658</v>
      </c>
      <c r="H3546" s="172"/>
      <c r="I3546" s="172"/>
      <c r="J3546" s="172"/>
      <c r="K3546" s="172"/>
      <c r="L3546" s="172"/>
      <c r="M3546" s="172"/>
      <c r="N3546" s="10">
        <v>10658</v>
      </c>
    </row>
    <row r="3547" spans="1:14">
      <c r="A3547" s="163">
        <v>903828</v>
      </c>
      <c r="B3547" s="173">
        <v>903828</v>
      </c>
      <c r="C3547" s="342" t="s">
        <v>4470</v>
      </c>
      <c r="D3547" s="342"/>
      <c r="E3547" s="342"/>
      <c r="F3547" s="342"/>
      <c r="G3547" s="10">
        <v>22010</v>
      </c>
      <c r="H3547" s="172"/>
      <c r="I3547" s="172"/>
      <c r="J3547" s="172"/>
      <c r="K3547" s="172"/>
      <c r="L3547" s="172"/>
      <c r="M3547" s="172"/>
      <c r="N3547" s="10">
        <v>22010</v>
      </c>
    </row>
    <row r="3548" spans="1:14">
      <c r="A3548" s="163">
        <v>903833</v>
      </c>
      <c r="B3548" s="173">
        <v>903833</v>
      </c>
      <c r="C3548" s="342" t="s">
        <v>4471</v>
      </c>
      <c r="D3548" s="342"/>
      <c r="E3548" s="342"/>
      <c r="F3548" s="342"/>
      <c r="G3548" s="10">
        <v>14562</v>
      </c>
      <c r="H3548" s="172"/>
      <c r="I3548" s="172"/>
      <c r="J3548" s="172"/>
      <c r="K3548" s="172"/>
      <c r="L3548" s="172"/>
      <c r="M3548" s="172"/>
      <c r="N3548" s="10">
        <v>14562</v>
      </c>
    </row>
    <row r="3549" spans="1:14">
      <c r="A3549" s="163">
        <v>903835</v>
      </c>
      <c r="B3549" s="173">
        <v>903835</v>
      </c>
      <c r="C3549" s="342" t="s">
        <v>4472</v>
      </c>
      <c r="D3549" s="342"/>
      <c r="E3549" s="342"/>
      <c r="F3549" s="342"/>
      <c r="G3549" s="10">
        <v>14928</v>
      </c>
      <c r="H3549" s="172"/>
      <c r="I3549" s="172"/>
      <c r="J3549" s="172"/>
      <c r="K3549" s="172"/>
      <c r="L3549" s="172"/>
      <c r="M3549" s="172"/>
      <c r="N3549" s="10">
        <v>14928</v>
      </c>
    </row>
    <row r="3550" spans="1:14">
      <c r="A3550" s="163">
        <v>903836</v>
      </c>
      <c r="B3550" s="173">
        <v>903836</v>
      </c>
      <c r="C3550" s="342" t="s">
        <v>4473</v>
      </c>
      <c r="D3550" s="342"/>
      <c r="E3550" s="342"/>
      <c r="F3550" s="342"/>
      <c r="G3550" s="10">
        <v>30295</v>
      </c>
      <c r="H3550" s="172"/>
      <c r="I3550" s="172"/>
      <c r="J3550" s="172"/>
      <c r="K3550" s="172"/>
      <c r="L3550" s="172"/>
      <c r="M3550" s="172"/>
      <c r="N3550" s="10">
        <v>30295</v>
      </c>
    </row>
    <row r="3551" spans="1:14">
      <c r="A3551" s="163">
        <v>903837</v>
      </c>
      <c r="B3551" s="173">
        <v>903837</v>
      </c>
      <c r="C3551" s="342" t="s">
        <v>4474</v>
      </c>
      <c r="D3551" s="342"/>
      <c r="E3551" s="342"/>
      <c r="F3551" s="342"/>
      <c r="G3551" s="10">
        <v>116361</v>
      </c>
      <c r="H3551" s="172"/>
      <c r="I3551" s="172"/>
      <c r="J3551" s="172"/>
      <c r="K3551" s="172"/>
      <c r="L3551" s="172"/>
      <c r="M3551" s="172"/>
      <c r="N3551" s="10">
        <v>116361</v>
      </c>
    </row>
    <row r="3552" spans="1:14">
      <c r="A3552" s="163">
        <v>903838</v>
      </c>
      <c r="B3552" s="173">
        <v>903838</v>
      </c>
      <c r="C3552" s="342" t="s">
        <v>4475</v>
      </c>
      <c r="D3552" s="342"/>
      <c r="E3552" s="342"/>
      <c r="F3552" s="342"/>
      <c r="G3552" s="10">
        <v>37359</v>
      </c>
      <c r="H3552" s="172"/>
      <c r="I3552" s="172"/>
      <c r="J3552" s="172"/>
      <c r="K3552" s="172"/>
      <c r="L3552" s="172"/>
      <c r="M3552" s="172"/>
      <c r="N3552" s="10">
        <v>37359</v>
      </c>
    </row>
    <row r="3553" spans="1:14">
      <c r="A3553" s="163">
        <v>903839</v>
      </c>
      <c r="B3553" s="173">
        <v>903839</v>
      </c>
      <c r="C3553" s="342" t="s">
        <v>4476</v>
      </c>
      <c r="D3553" s="342"/>
      <c r="E3553" s="342"/>
      <c r="F3553" s="342"/>
      <c r="G3553" s="10">
        <v>48575</v>
      </c>
      <c r="H3553" s="172"/>
      <c r="I3553" s="172"/>
      <c r="J3553" s="172"/>
      <c r="K3553" s="172"/>
      <c r="L3553" s="172"/>
      <c r="M3553" s="172"/>
      <c r="N3553" s="10">
        <v>48575</v>
      </c>
    </row>
    <row r="3554" spans="1:14">
      <c r="A3554" s="163">
        <v>903840</v>
      </c>
      <c r="B3554" s="173">
        <v>903840</v>
      </c>
      <c r="C3554" s="342" t="s">
        <v>4477</v>
      </c>
      <c r="D3554" s="342"/>
      <c r="E3554" s="342"/>
      <c r="F3554" s="342"/>
      <c r="G3554" s="10">
        <v>11964</v>
      </c>
      <c r="H3554" s="172"/>
      <c r="I3554" s="172"/>
      <c r="J3554" s="172"/>
      <c r="K3554" s="172"/>
      <c r="L3554" s="172"/>
      <c r="M3554" s="172"/>
      <c r="N3554" s="10">
        <v>11964</v>
      </c>
    </row>
    <row r="3555" spans="1:14">
      <c r="A3555" s="163">
        <v>903841</v>
      </c>
      <c r="B3555" s="173">
        <v>903841</v>
      </c>
      <c r="C3555" s="342" t="s">
        <v>4478</v>
      </c>
      <c r="D3555" s="342"/>
      <c r="E3555" s="342"/>
      <c r="F3555" s="342"/>
      <c r="G3555" s="10">
        <v>11848</v>
      </c>
      <c r="H3555" s="172"/>
      <c r="I3555" s="172"/>
      <c r="J3555" s="172"/>
      <c r="K3555" s="172"/>
      <c r="L3555" s="172"/>
      <c r="M3555" s="172"/>
      <c r="N3555" s="10">
        <v>11848</v>
      </c>
    </row>
    <row r="3556" spans="1:14">
      <c r="A3556" s="163">
        <v>903842</v>
      </c>
      <c r="B3556" s="173">
        <v>903842</v>
      </c>
      <c r="C3556" s="342" t="s">
        <v>4479</v>
      </c>
      <c r="D3556" s="342"/>
      <c r="E3556" s="342"/>
      <c r="F3556" s="342"/>
      <c r="G3556" s="10">
        <v>38430</v>
      </c>
      <c r="H3556" s="172"/>
      <c r="I3556" s="172"/>
      <c r="J3556" s="172"/>
      <c r="K3556" s="172"/>
      <c r="L3556" s="172"/>
      <c r="M3556" s="172"/>
      <c r="N3556" s="10">
        <v>38430</v>
      </c>
    </row>
    <row r="3557" spans="1:14">
      <c r="A3557" s="163">
        <v>903843</v>
      </c>
      <c r="B3557" s="173">
        <v>903843</v>
      </c>
      <c r="C3557" s="342" t="s">
        <v>4480</v>
      </c>
      <c r="D3557" s="342"/>
      <c r="E3557" s="342"/>
      <c r="F3557" s="342"/>
      <c r="G3557" s="10">
        <v>32821</v>
      </c>
      <c r="H3557" s="172"/>
      <c r="I3557" s="172"/>
      <c r="J3557" s="172"/>
      <c r="K3557" s="172"/>
      <c r="L3557" s="172"/>
      <c r="M3557" s="172"/>
      <c r="N3557" s="10">
        <v>32821</v>
      </c>
    </row>
    <row r="3558" spans="1:14">
      <c r="A3558" s="163">
        <v>903844</v>
      </c>
      <c r="B3558" s="173">
        <v>903844</v>
      </c>
      <c r="C3558" s="342" t="s">
        <v>4481</v>
      </c>
      <c r="D3558" s="342"/>
      <c r="E3558" s="342"/>
      <c r="F3558" s="342"/>
      <c r="G3558" s="10">
        <v>25626</v>
      </c>
      <c r="H3558" s="172"/>
      <c r="I3558" s="172"/>
      <c r="J3558" s="172"/>
      <c r="K3558" s="172"/>
      <c r="L3558" s="172"/>
      <c r="M3558" s="172"/>
      <c r="N3558" s="10">
        <v>25626</v>
      </c>
    </row>
    <row r="3559" spans="1:14">
      <c r="A3559" s="163">
        <v>903845</v>
      </c>
      <c r="B3559" s="173">
        <v>903845</v>
      </c>
      <c r="C3559" s="342" t="s">
        <v>4482</v>
      </c>
      <c r="D3559" s="342"/>
      <c r="E3559" s="342"/>
      <c r="F3559" s="342"/>
      <c r="G3559" s="10">
        <v>20362</v>
      </c>
      <c r="H3559" s="172"/>
      <c r="I3559" s="172"/>
      <c r="J3559" s="172"/>
      <c r="K3559" s="172"/>
      <c r="L3559" s="172"/>
      <c r="M3559" s="172"/>
      <c r="N3559" s="10">
        <v>20362</v>
      </c>
    </row>
    <row r="3560" spans="1:14">
      <c r="A3560" s="163">
        <v>903846</v>
      </c>
      <c r="B3560" s="173">
        <v>903846</v>
      </c>
      <c r="C3560" s="342" t="s">
        <v>4483</v>
      </c>
      <c r="D3560" s="342"/>
      <c r="E3560" s="342"/>
      <c r="F3560" s="342"/>
      <c r="G3560" s="10">
        <v>65911</v>
      </c>
      <c r="H3560" s="172"/>
      <c r="I3560" s="172"/>
      <c r="J3560" s="172"/>
      <c r="K3560" s="172"/>
      <c r="L3560" s="172"/>
      <c r="M3560" s="172"/>
      <c r="N3560" s="10">
        <v>65911</v>
      </c>
    </row>
    <row r="3561" spans="1:14">
      <c r="A3561" s="163">
        <v>903847</v>
      </c>
      <c r="B3561" s="173">
        <v>903847</v>
      </c>
      <c r="C3561" s="342" t="s">
        <v>4484</v>
      </c>
      <c r="D3561" s="342"/>
      <c r="E3561" s="342"/>
      <c r="F3561" s="342"/>
      <c r="G3561" s="10">
        <v>26355</v>
      </c>
      <c r="H3561" s="172"/>
      <c r="I3561" s="172"/>
      <c r="J3561" s="172"/>
      <c r="K3561" s="172"/>
      <c r="L3561" s="172"/>
      <c r="M3561" s="172"/>
      <c r="N3561" s="10">
        <v>26355</v>
      </c>
    </row>
    <row r="3562" spans="1:14">
      <c r="A3562" s="163">
        <v>903848</v>
      </c>
      <c r="B3562" s="173">
        <v>903848</v>
      </c>
      <c r="C3562" s="342" t="s">
        <v>4485</v>
      </c>
      <c r="D3562" s="342"/>
      <c r="E3562" s="342" t="s">
        <v>4486</v>
      </c>
      <c r="F3562" s="342"/>
      <c r="G3562" s="10">
        <v>217343</v>
      </c>
      <c r="H3562" s="172"/>
      <c r="I3562" s="172"/>
      <c r="J3562" s="172"/>
      <c r="K3562" s="172"/>
      <c r="L3562" s="172"/>
      <c r="M3562" s="172"/>
      <c r="N3562" s="10">
        <v>217343</v>
      </c>
    </row>
    <row r="3563" spans="1:14">
      <c r="A3563" s="163">
        <v>903849</v>
      </c>
      <c r="B3563" s="173">
        <v>903849</v>
      </c>
      <c r="C3563" s="342" t="s">
        <v>4487</v>
      </c>
      <c r="D3563" s="342"/>
      <c r="E3563" s="342"/>
      <c r="F3563" s="342"/>
      <c r="G3563" s="10">
        <v>68630</v>
      </c>
      <c r="H3563" s="172"/>
      <c r="I3563" s="172"/>
      <c r="J3563" s="172"/>
      <c r="K3563" s="172"/>
      <c r="L3563" s="172"/>
      <c r="M3563" s="172"/>
      <c r="N3563" s="10">
        <v>68630</v>
      </c>
    </row>
    <row r="3564" spans="1:14">
      <c r="A3564" s="163">
        <v>903850</v>
      </c>
      <c r="B3564" s="173">
        <v>903850</v>
      </c>
      <c r="C3564" s="342" t="s">
        <v>4488</v>
      </c>
      <c r="D3564" s="342"/>
      <c r="E3564" s="342"/>
      <c r="F3564" s="342"/>
      <c r="G3564" s="10">
        <v>62411</v>
      </c>
      <c r="H3564" s="172"/>
      <c r="I3564" s="172"/>
      <c r="J3564" s="172"/>
      <c r="K3564" s="172"/>
      <c r="L3564" s="172"/>
      <c r="M3564" s="172"/>
      <c r="N3564" s="10">
        <v>62411</v>
      </c>
    </row>
    <row r="3565" spans="1:14">
      <c r="A3565" s="163">
        <v>903851</v>
      </c>
      <c r="B3565" s="173">
        <v>903851</v>
      </c>
      <c r="C3565" s="342" t="s">
        <v>4489</v>
      </c>
      <c r="D3565" s="342"/>
      <c r="E3565" s="342"/>
      <c r="F3565" s="342"/>
      <c r="G3565" s="10">
        <v>78753</v>
      </c>
      <c r="H3565" s="172"/>
      <c r="I3565" s="172"/>
      <c r="J3565" s="172"/>
      <c r="K3565" s="172"/>
      <c r="L3565" s="172"/>
      <c r="M3565" s="172"/>
      <c r="N3565" s="10">
        <v>78753</v>
      </c>
    </row>
    <row r="3566" spans="1:14">
      <c r="A3566" s="163">
        <v>903852</v>
      </c>
      <c r="B3566" s="173">
        <v>903852</v>
      </c>
      <c r="C3566" s="342" t="s">
        <v>4490</v>
      </c>
      <c r="D3566" s="342"/>
      <c r="E3566" s="342"/>
      <c r="F3566" s="342"/>
      <c r="G3566" s="10">
        <v>78753</v>
      </c>
      <c r="H3566" s="172"/>
      <c r="I3566" s="172"/>
      <c r="J3566" s="172"/>
      <c r="K3566" s="172"/>
      <c r="L3566" s="172"/>
      <c r="M3566" s="172"/>
      <c r="N3566" s="10">
        <v>78753</v>
      </c>
    </row>
    <row r="3567" spans="1:14">
      <c r="A3567" s="163">
        <v>903853</v>
      </c>
      <c r="B3567" s="173">
        <v>903853</v>
      </c>
      <c r="C3567" s="342" t="s">
        <v>4491</v>
      </c>
      <c r="D3567" s="342"/>
      <c r="E3567" s="342"/>
      <c r="F3567" s="342"/>
      <c r="G3567" s="10">
        <v>78753</v>
      </c>
      <c r="H3567" s="172"/>
      <c r="I3567" s="172"/>
      <c r="J3567" s="172"/>
      <c r="K3567" s="172"/>
      <c r="L3567" s="172"/>
      <c r="M3567" s="172"/>
      <c r="N3567" s="10">
        <v>78753</v>
      </c>
    </row>
    <row r="3568" spans="1:14">
      <c r="A3568" s="163">
        <v>903854</v>
      </c>
      <c r="B3568" s="173">
        <v>903854</v>
      </c>
      <c r="C3568" s="342" t="s">
        <v>4492</v>
      </c>
      <c r="D3568" s="342"/>
      <c r="E3568" s="342"/>
      <c r="F3568" s="342"/>
      <c r="G3568" s="10">
        <v>28556</v>
      </c>
      <c r="H3568" s="172"/>
      <c r="I3568" s="172"/>
      <c r="J3568" s="172"/>
      <c r="K3568" s="172"/>
      <c r="L3568" s="172"/>
      <c r="M3568" s="172"/>
      <c r="N3568" s="10">
        <v>28556</v>
      </c>
    </row>
    <row r="3569" spans="1:14">
      <c r="A3569" s="163">
        <v>903855</v>
      </c>
      <c r="B3569" s="173">
        <v>903855</v>
      </c>
      <c r="C3569" s="342" t="s">
        <v>4493</v>
      </c>
      <c r="D3569" s="342"/>
      <c r="E3569" s="342"/>
      <c r="F3569" s="342"/>
      <c r="G3569" s="10">
        <v>28556</v>
      </c>
      <c r="H3569" s="172"/>
      <c r="I3569" s="172"/>
      <c r="J3569" s="172"/>
      <c r="K3569" s="172"/>
      <c r="L3569" s="172"/>
      <c r="M3569" s="172"/>
      <c r="N3569" s="10">
        <v>28556</v>
      </c>
    </row>
    <row r="3570" spans="1:14">
      <c r="A3570" s="163">
        <v>903856</v>
      </c>
      <c r="B3570" s="173">
        <v>903856</v>
      </c>
      <c r="C3570" s="342" t="s">
        <v>4494</v>
      </c>
      <c r="D3570" s="342"/>
      <c r="E3570" s="342"/>
      <c r="F3570" s="342"/>
      <c r="G3570" s="10">
        <v>14029</v>
      </c>
      <c r="H3570" s="172"/>
      <c r="I3570" s="172"/>
      <c r="J3570" s="172"/>
      <c r="K3570" s="172"/>
      <c r="L3570" s="172"/>
      <c r="M3570" s="172"/>
      <c r="N3570" s="10">
        <v>14029</v>
      </c>
    </row>
    <row r="3571" spans="1:14">
      <c r="A3571" s="163">
        <v>903857</v>
      </c>
      <c r="B3571" s="173">
        <v>903857</v>
      </c>
      <c r="C3571" s="342" t="s">
        <v>4495</v>
      </c>
      <c r="D3571" s="342"/>
      <c r="E3571" s="342"/>
      <c r="F3571" s="342"/>
      <c r="G3571" s="10">
        <v>14029</v>
      </c>
      <c r="H3571" s="172"/>
      <c r="I3571" s="172"/>
      <c r="J3571" s="172"/>
      <c r="K3571" s="172"/>
      <c r="L3571" s="172"/>
      <c r="M3571" s="172"/>
      <c r="N3571" s="10">
        <v>14029</v>
      </c>
    </row>
    <row r="3572" spans="1:14">
      <c r="A3572" s="163" t="s">
        <v>4496</v>
      </c>
      <c r="B3572" s="173">
        <v>903857</v>
      </c>
      <c r="C3572" s="342" t="s">
        <v>4497</v>
      </c>
      <c r="D3572" s="342"/>
      <c r="E3572" s="342"/>
      <c r="F3572" s="342"/>
      <c r="G3572" s="10">
        <v>14029</v>
      </c>
      <c r="H3572" s="172"/>
      <c r="I3572" s="172"/>
      <c r="J3572" s="172"/>
      <c r="K3572" s="172"/>
      <c r="L3572" s="172"/>
      <c r="M3572" s="172"/>
      <c r="N3572" s="10">
        <v>14029</v>
      </c>
    </row>
    <row r="3573" spans="1:14">
      <c r="A3573" s="163">
        <v>903859</v>
      </c>
      <c r="B3573" s="173">
        <v>903859</v>
      </c>
      <c r="C3573" s="342" t="s">
        <v>4498</v>
      </c>
      <c r="D3573" s="342"/>
      <c r="E3573" s="342"/>
      <c r="F3573" s="342"/>
      <c r="G3573" s="10">
        <v>32039</v>
      </c>
      <c r="H3573" s="172"/>
      <c r="I3573" s="172"/>
      <c r="J3573" s="172"/>
      <c r="K3573" s="172"/>
      <c r="L3573" s="172"/>
      <c r="M3573" s="172"/>
      <c r="N3573" s="10">
        <v>32039</v>
      </c>
    </row>
    <row r="3574" spans="1:14">
      <c r="A3574" s="163">
        <v>903860</v>
      </c>
      <c r="B3574" s="173">
        <v>903860</v>
      </c>
      <c r="C3574" s="342" t="s">
        <v>4499</v>
      </c>
      <c r="D3574" s="342"/>
      <c r="E3574" s="342"/>
      <c r="F3574" s="342"/>
      <c r="G3574" s="10">
        <v>30715</v>
      </c>
      <c r="H3574" s="172"/>
      <c r="I3574" s="172"/>
      <c r="J3574" s="172"/>
      <c r="K3574" s="172"/>
      <c r="L3574" s="172"/>
      <c r="M3574" s="172"/>
      <c r="N3574" s="10">
        <v>30715</v>
      </c>
    </row>
    <row r="3575" spans="1:14">
      <c r="A3575" s="163">
        <v>903862</v>
      </c>
      <c r="B3575" s="173">
        <v>903862</v>
      </c>
      <c r="C3575" s="342" t="s">
        <v>4500</v>
      </c>
      <c r="D3575" s="342"/>
      <c r="E3575" s="342"/>
      <c r="F3575" s="342"/>
      <c r="G3575" s="10">
        <v>11848</v>
      </c>
      <c r="H3575" s="172"/>
      <c r="I3575" s="172"/>
      <c r="J3575" s="172"/>
      <c r="K3575" s="172"/>
      <c r="L3575" s="172"/>
      <c r="M3575" s="172"/>
      <c r="N3575" s="10">
        <v>11848</v>
      </c>
    </row>
    <row r="3576" spans="1:14">
      <c r="A3576" s="163">
        <v>903863</v>
      </c>
      <c r="B3576" s="173">
        <v>903863</v>
      </c>
      <c r="C3576" s="342" t="s">
        <v>4501</v>
      </c>
      <c r="D3576" s="342"/>
      <c r="E3576" s="342"/>
      <c r="F3576" s="342"/>
      <c r="G3576" s="10">
        <v>11848</v>
      </c>
      <c r="H3576" s="172"/>
      <c r="I3576" s="172"/>
      <c r="J3576" s="172"/>
      <c r="K3576" s="172"/>
      <c r="L3576" s="172"/>
      <c r="M3576" s="172"/>
      <c r="N3576" s="10">
        <v>11848</v>
      </c>
    </row>
    <row r="3577" spans="1:14">
      <c r="A3577" s="163">
        <v>903864</v>
      </c>
      <c r="B3577" s="173">
        <v>903864</v>
      </c>
      <c r="C3577" s="342" t="s">
        <v>4502</v>
      </c>
      <c r="D3577" s="342"/>
      <c r="E3577" s="342"/>
      <c r="F3577" s="342"/>
      <c r="G3577" s="10">
        <v>22814</v>
      </c>
      <c r="H3577" s="172"/>
      <c r="I3577" s="172"/>
      <c r="J3577" s="172"/>
      <c r="K3577" s="172"/>
      <c r="L3577" s="172"/>
      <c r="M3577" s="172"/>
      <c r="N3577" s="10">
        <v>22814</v>
      </c>
    </row>
    <row r="3578" spans="1:14">
      <c r="A3578" s="163">
        <v>903865</v>
      </c>
      <c r="B3578" s="173">
        <v>903865</v>
      </c>
      <c r="C3578" s="342" t="s">
        <v>4503</v>
      </c>
      <c r="D3578" s="342"/>
      <c r="E3578" s="342"/>
      <c r="F3578" s="342"/>
      <c r="G3578" s="10">
        <v>21875</v>
      </c>
      <c r="H3578" s="172"/>
      <c r="I3578" s="172"/>
      <c r="J3578" s="172"/>
      <c r="K3578" s="172"/>
      <c r="L3578" s="172"/>
      <c r="M3578" s="172"/>
      <c r="N3578" s="10">
        <v>21875</v>
      </c>
    </row>
    <row r="3579" spans="1:14">
      <c r="A3579" s="163">
        <v>903866</v>
      </c>
      <c r="B3579" s="173">
        <v>903866</v>
      </c>
      <c r="C3579" s="342" t="s">
        <v>4504</v>
      </c>
      <c r="D3579" s="342"/>
      <c r="E3579" s="342"/>
      <c r="F3579" s="342"/>
      <c r="G3579" s="10">
        <v>17339</v>
      </c>
      <c r="H3579" s="172"/>
      <c r="I3579" s="172"/>
      <c r="J3579" s="172"/>
      <c r="K3579" s="172"/>
      <c r="L3579" s="172"/>
      <c r="M3579" s="172"/>
      <c r="N3579" s="10">
        <v>17339</v>
      </c>
    </row>
    <row r="3580" spans="1:14">
      <c r="A3580" s="163">
        <v>903867</v>
      </c>
      <c r="B3580" s="173">
        <v>903867</v>
      </c>
      <c r="C3580" s="342" t="s">
        <v>4505</v>
      </c>
      <c r="D3580" s="342"/>
      <c r="E3580" s="342"/>
      <c r="F3580" s="342"/>
      <c r="G3580" s="10">
        <v>17339</v>
      </c>
      <c r="H3580" s="172"/>
      <c r="I3580" s="172"/>
      <c r="J3580" s="172"/>
      <c r="K3580" s="172"/>
      <c r="L3580" s="172"/>
      <c r="M3580" s="172"/>
      <c r="N3580" s="10">
        <v>17339</v>
      </c>
    </row>
    <row r="3581" spans="1:14">
      <c r="A3581" s="163">
        <v>903868</v>
      </c>
      <c r="B3581" s="173">
        <v>903868</v>
      </c>
      <c r="C3581" s="342" t="s">
        <v>4506</v>
      </c>
      <c r="D3581" s="342"/>
      <c r="E3581" s="342"/>
      <c r="F3581" s="342"/>
      <c r="G3581" s="10">
        <v>19787</v>
      </c>
      <c r="H3581" s="172"/>
      <c r="I3581" s="172"/>
      <c r="J3581" s="172"/>
      <c r="K3581" s="172"/>
      <c r="L3581" s="172"/>
      <c r="M3581" s="172"/>
      <c r="N3581" s="10">
        <v>19787</v>
      </c>
    </row>
    <row r="3582" spans="1:14">
      <c r="A3582" s="163">
        <v>903871</v>
      </c>
      <c r="B3582" s="173">
        <v>903871</v>
      </c>
      <c r="C3582" s="342" t="s">
        <v>4507</v>
      </c>
      <c r="D3582" s="342"/>
      <c r="E3582" s="342"/>
      <c r="F3582" s="342"/>
      <c r="G3582" s="10">
        <v>24788</v>
      </c>
      <c r="H3582" s="172"/>
      <c r="I3582" s="172"/>
      <c r="J3582" s="172"/>
      <c r="K3582" s="172"/>
      <c r="L3582" s="172"/>
      <c r="M3582" s="172"/>
      <c r="N3582" s="10">
        <v>24788</v>
      </c>
    </row>
    <row r="3583" spans="1:14">
      <c r="A3583" s="163">
        <v>903872</v>
      </c>
      <c r="B3583" s="173">
        <v>903872</v>
      </c>
      <c r="C3583" s="342" t="s">
        <v>4508</v>
      </c>
      <c r="D3583" s="342"/>
      <c r="E3583" s="342"/>
      <c r="F3583" s="342"/>
      <c r="G3583" s="10">
        <v>21875</v>
      </c>
      <c r="H3583" s="172"/>
      <c r="I3583" s="172"/>
      <c r="J3583" s="172"/>
      <c r="K3583" s="172"/>
      <c r="L3583" s="172"/>
      <c r="M3583" s="172"/>
      <c r="N3583" s="10">
        <v>21875</v>
      </c>
    </row>
    <row r="3584" spans="1:14">
      <c r="A3584" s="163">
        <v>903873</v>
      </c>
      <c r="B3584" s="173">
        <v>903873</v>
      </c>
      <c r="C3584" s="342" t="s">
        <v>4509</v>
      </c>
      <c r="D3584" s="342"/>
      <c r="E3584" s="342"/>
      <c r="F3584" s="342"/>
      <c r="G3584" s="10">
        <v>13203</v>
      </c>
      <c r="H3584" s="172"/>
      <c r="I3584" s="172"/>
      <c r="J3584" s="172"/>
      <c r="K3584" s="172"/>
      <c r="L3584" s="172"/>
      <c r="M3584" s="172"/>
      <c r="N3584" s="10">
        <v>13203</v>
      </c>
    </row>
    <row r="3585" spans="1:14">
      <c r="A3585" s="163">
        <v>903874</v>
      </c>
      <c r="B3585" s="173">
        <v>903874</v>
      </c>
      <c r="C3585" s="342" t="s">
        <v>4510</v>
      </c>
      <c r="D3585" s="342"/>
      <c r="E3585" s="342"/>
      <c r="F3585" s="342"/>
      <c r="G3585" s="10">
        <v>11848</v>
      </c>
      <c r="H3585" s="172"/>
      <c r="I3585" s="172"/>
      <c r="J3585" s="172"/>
      <c r="K3585" s="172"/>
      <c r="L3585" s="172"/>
      <c r="M3585" s="172"/>
      <c r="N3585" s="10">
        <v>11848</v>
      </c>
    </row>
    <row r="3586" spans="1:14">
      <c r="A3586" s="163">
        <v>903875</v>
      </c>
      <c r="B3586" s="173">
        <v>903875</v>
      </c>
      <c r="C3586" s="342" t="s">
        <v>4511</v>
      </c>
      <c r="D3586" s="342"/>
      <c r="E3586" s="342"/>
      <c r="F3586" s="342"/>
      <c r="G3586" s="10">
        <v>23781</v>
      </c>
      <c r="H3586" s="172"/>
      <c r="I3586" s="172"/>
      <c r="J3586" s="172"/>
      <c r="K3586" s="172"/>
      <c r="L3586" s="172"/>
      <c r="M3586" s="172"/>
      <c r="N3586" s="10">
        <v>23781</v>
      </c>
    </row>
    <row r="3587" spans="1:14">
      <c r="A3587" s="163">
        <v>903876</v>
      </c>
      <c r="B3587" s="173">
        <v>903876</v>
      </c>
      <c r="C3587" s="342" t="s">
        <v>4512</v>
      </c>
      <c r="D3587" s="342"/>
      <c r="E3587" s="342"/>
      <c r="F3587" s="342"/>
      <c r="G3587" s="10">
        <v>11848</v>
      </c>
      <c r="H3587" s="172"/>
      <c r="I3587" s="172"/>
      <c r="J3587" s="172"/>
      <c r="K3587" s="172"/>
      <c r="L3587" s="172"/>
      <c r="M3587" s="172"/>
      <c r="N3587" s="10">
        <v>11848</v>
      </c>
    </row>
    <row r="3588" spans="1:14">
      <c r="A3588" s="163">
        <v>903877</v>
      </c>
      <c r="B3588" s="173">
        <v>903877</v>
      </c>
      <c r="C3588" s="342" t="s">
        <v>4513</v>
      </c>
      <c r="D3588" s="342"/>
      <c r="E3588" s="342"/>
      <c r="F3588" s="342"/>
      <c r="G3588" s="10">
        <v>27933</v>
      </c>
      <c r="H3588" s="172"/>
      <c r="I3588" s="172"/>
      <c r="J3588" s="172"/>
      <c r="K3588" s="172"/>
      <c r="L3588" s="172"/>
      <c r="M3588" s="172"/>
      <c r="N3588" s="10">
        <v>27933</v>
      </c>
    </row>
    <row r="3589" spans="1:14">
      <c r="A3589" s="163">
        <v>903878</v>
      </c>
      <c r="B3589" s="173">
        <v>903878</v>
      </c>
      <c r="C3589" s="342" t="s">
        <v>4514</v>
      </c>
      <c r="D3589" s="342"/>
      <c r="E3589" s="342"/>
      <c r="F3589" s="342"/>
      <c r="G3589" s="10">
        <v>32039</v>
      </c>
      <c r="H3589" s="172"/>
      <c r="I3589" s="172"/>
      <c r="J3589" s="172"/>
      <c r="K3589" s="172"/>
      <c r="L3589" s="172"/>
      <c r="M3589" s="172"/>
      <c r="N3589" s="10">
        <v>32039</v>
      </c>
    </row>
    <row r="3590" spans="1:14">
      <c r="A3590" s="163">
        <v>903879</v>
      </c>
      <c r="B3590" s="173">
        <v>903879</v>
      </c>
      <c r="C3590" s="342" t="s">
        <v>4515</v>
      </c>
      <c r="D3590" s="342"/>
      <c r="E3590" s="342"/>
      <c r="F3590" s="342"/>
      <c r="G3590" s="10">
        <v>24159</v>
      </c>
      <c r="H3590" s="172"/>
      <c r="I3590" s="172"/>
      <c r="J3590" s="172"/>
      <c r="K3590" s="172"/>
      <c r="L3590" s="172"/>
      <c r="M3590" s="172"/>
      <c r="N3590" s="10">
        <v>24159</v>
      </c>
    </row>
    <row r="3591" spans="1:14">
      <c r="A3591" s="163">
        <v>903880</v>
      </c>
      <c r="B3591" s="173">
        <v>903880</v>
      </c>
      <c r="C3591" s="342" t="s">
        <v>4516</v>
      </c>
      <c r="D3591" s="342"/>
      <c r="E3591" s="342"/>
      <c r="F3591" s="342"/>
      <c r="G3591" s="10">
        <v>23655</v>
      </c>
      <c r="H3591" s="172"/>
      <c r="I3591" s="172"/>
      <c r="J3591" s="172"/>
      <c r="K3591" s="172"/>
      <c r="L3591" s="172"/>
      <c r="M3591" s="172"/>
      <c r="N3591" s="10">
        <v>23655</v>
      </c>
    </row>
    <row r="3592" spans="1:14">
      <c r="A3592" s="163">
        <v>903895</v>
      </c>
      <c r="B3592" s="173">
        <v>903895</v>
      </c>
      <c r="C3592" s="342" t="s">
        <v>4517</v>
      </c>
      <c r="D3592" s="342"/>
      <c r="E3592" s="342"/>
      <c r="F3592" s="342"/>
      <c r="G3592" s="10">
        <v>11848</v>
      </c>
      <c r="H3592" s="172"/>
      <c r="I3592" s="172"/>
      <c r="J3592" s="172"/>
      <c r="K3592" s="172"/>
      <c r="L3592" s="172"/>
      <c r="M3592" s="172"/>
      <c r="N3592" s="10">
        <v>11848</v>
      </c>
    </row>
    <row r="3593" spans="1:14">
      <c r="A3593" s="163">
        <v>904101</v>
      </c>
      <c r="B3593" s="166">
        <v>904101</v>
      </c>
      <c r="C3593" s="342" t="s">
        <v>4518</v>
      </c>
      <c r="D3593" s="342"/>
      <c r="E3593" s="342"/>
      <c r="F3593" s="342"/>
      <c r="G3593" s="10">
        <v>163105</v>
      </c>
      <c r="H3593" s="172"/>
      <c r="I3593" s="172"/>
      <c r="J3593" s="172"/>
      <c r="K3593" s="172"/>
      <c r="L3593" s="172"/>
      <c r="M3593" s="172"/>
      <c r="N3593" s="10">
        <v>163105</v>
      </c>
    </row>
    <row r="3594" spans="1:14">
      <c r="A3594" s="163">
        <v>904103</v>
      </c>
      <c r="B3594" s="166">
        <v>904103</v>
      </c>
      <c r="C3594" s="342" t="s">
        <v>4519</v>
      </c>
      <c r="D3594" s="342"/>
      <c r="E3594" s="342"/>
      <c r="F3594" s="342"/>
      <c r="G3594" s="10">
        <v>139206</v>
      </c>
      <c r="H3594" s="172"/>
      <c r="I3594" s="172"/>
      <c r="J3594" s="172"/>
      <c r="K3594" s="172"/>
      <c r="L3594" s="172"/>
      <c r="M3594" s="172"/>
      <c r="N3594" s="10">
        <v>139206</v>
      </c>
    </row>
    <row r="3595" spans="1:14">
      <c r="A3595" s="163">
        <v>904104</v>
      </c>
      <c r="B3595" s="166">
        <v>904104</v>
      </c>
      <c r="C3595" s="342" t="s">
        <v>4520</v>
      </c>
      <c r="D3595" s="342"/>
      <c r="E3595" s="342"/>
      <c r="F3595" s="342"/>
      <c r="G3595" s="10">
        <v>103064</v>
      </c>
      <c r="H3595" s="172"/>
      <c r="I3595" s="172"/>
      <c r="J3595" s="172"/>
      <c r="K3595" s="172"/>
      <c r="L3595" s="172"/>
      <c r="M3595" s="172"/>
      <c r="N3595" s="10">
        <v>103064</v>
      </c>
    </row>
    <row r="3596" spans="1:14">
      <c r="A3596" s="163">
        <v>904105</v>
      </c>
      <c r="B3596" s="173">
        <v>904105</v>
      </c>
      <c r="C3596" s="342" t="s">
        <v>4521</v>
      </c>
      <c r="D3596" s="342"/>
      <c r="E3596" s="342"/>
      <c r="F3596" s="342"/>
      <c r="G3596" s="10">
        <v>105950</v>
      </c>
      <c r="H3596" s="172"/>
      <c r="I3596" s="172"/>
      <c r="J3596" s="172"/>
      <c r="K3596" s="172"/>
      <c r="L3596" s="172"/>
      <c r="M3596" s="172"/>
      <c r="N3596" s="10">
        <v>105950</v>
      </c>
    </row>
    <row r="3597" spans="1:14">
      <c r="A3597" s="163">
        <v>904107</v>
      </c>
      <c r="B3597" s="173">
        <v>904107</v>
      </c>
      <c r="C3597" s="342" t="s">
        <v>4522</v>
      </c>
      <c r="D3597" s="342"/>
      <c r="E3597" s="342"/>
      <c r="F3597" s="342"/>
      <c r="G3597" s="10">
        <v>110794</v>
      </c>
      <c r="H3597" s="172"/>
      <c r="I3597" s="172"/>
      <c r="J3597" s="172"/>
      <c r="K3597" s="172"/>
      <c r="L3597" s="172"/>
      <c r="M3597" s="172"/>
      <c r="N3597" s="10">
        <v>110794</v>
      </c>
    </row>
    <row r="3598" spans="1:14">
      <c r="A3598" s="163">
        <v>904108</v>
      </c>
      <c r="B3598" s="173">
        <v>904108</v>
      </c>
      <c r="C3598" s="342" t="s">
        <v>4523</v>
      </c>
      <c r="D3598" s="342"/>
      <c r="E3598" s="342"/>
      <c r="F3598" s="342"/>
      <c r="G3598" s="10">
        <v>86926</v>
      </c>
      <c r="H3598" s="172"/>
      <c r="I3598" s="172"/>
      <c r="J3598" s="172"/>
      <c r="K3598" s="172"/>
      <c r="L3598" s="172"/>
      <c r="M3598" s="172"/>
      <c r="N3598" s="10">
        <v>86926</v>
      </c>
    </row>
    <row r="3599" spans="1:14">
      <c r="A3599" s="163">
        <v>904109</v>
      </c>
      <c r="B3599" s="173">
        <v>904109</v>
      </c>
      <c r="C3599" s="342" t="s">
        <v>4524</v>
      </c>
      <c r="D3599" s="342"/>
      <c r="E3599" s="342"/>
      <c r="F3599" s="342"/>
      <c r="G3599" s="10">
        <v>110446</v>
      </c>
      <c r="H3599" s="172"/>
      <c r="I3599" s="172"/>
      <c r="J3599" s="172"/>
      <c r="K3599" s="172"/>
      <c r="L3599" s="172"/>
      <c r="M3599" s="172"/>
      <c r="N3599" s="10">
        <v>110446</v>
      </c>
    </row>
    <row r="3600" spans="1:14">
      <c r="A3600" s="163">
        <v>904501</v>
      </c>
      <c r="B3600" s="173">
        <v>904501</v>
      </c>
      <c r="C3600" s="342" t="s">
        <v>4525</v>
      </c>
      <c r="D3600" s="342"/>
      <c r="E3600" s="342" t="s">
        <v>4424</v>
      </c>
      <c r="F3600" s="342"/>
      <c r="G3600" s="10">
        <v>104401</v>
      </c>
      <c r="H3600" s="172"/>
      <c r="I3600" s="172"/>
      <c r="J3600" s="172"/>
      <c r="K3600" s="172"/>
      <c r="L3600" s="172"/>
      <c r="M3600" s="172"/>
      <c r="N3600" s="10">
        <v>104401</v>
      </c>
    </row>
    <row r="3601" spans="1:14">
      <c r="A3601" s="163">
        <v>904503</v>
      </c>
      <c r="B3601" s="173">
        <v>904503</v>
      </c>
      <c r="C3601" s="342" t="s">
        <v>4526</v>
      </c>
      <c r="D3601" s="342"/>
      <c r="E3601" s="342"/>
      <c r="F3601" s="342"/>
      <c r="G3601" s="10">
        <v>94333</v>
      </c>
      <c r="H3601" s="172"/>
      <c r="I3601" s="172"/>
      <c r="J3601" s="172"/>
      <c r="K3601" s="172"/>
      <c r="L3601" s="172"/>
      <c r="M3601" s="172"/>
      <c r="N3601" s="10">
        <v>94333</v>
      </c>
    </row>
    <row r="3602" spans="1:14">
      <c r="A3602" s="163">
        <v>904508</v>
      </c>
      <c r="B3602" s="173">
        <v>904508</v>
      </c>
      <c r="C3602" s="342" t="s">
        <v>4527</v>
      </c>
      <c r="D3602" s="342"/>
      <c r="E3602" s="342"/>
      <c r="F3602" s="342"/>
      <c r="G3602" s="10">
        <v>57264</v>
      </c>
      <c r="H3602" s="172"/>
      <c r="I3602" s="172"/>
      <c r="J3602" s="172"/>
      <c r="K3602" s="172"/>
      <c r="L3602" s="172"/>
      <c r="M3602" s="172"/>
      <c r="N3602" s="10">
        <v>57264</v>
      </c>
    </row>
    <row r="3603" spans="1:14">
      <c r="A3603" s="163">
        <v>904510</v>
      </c>
      <c r="B3603" s="173">
        <v>904510</v>
      </c>
      <c r="C3603" s="342" t="s">
        <v>4528</v>
      </c>
      <c r="D3603" s="342"/>
      <c r="E3603" s="342"/>
      <c r="F3603" s="342"/>
      <c r="G3603" s="10">
        <v>95542</v>
      </c>
      <c r="H3603" s="172"/>
      <c r="I3603" s="172"/>
      <c r="J3603" s="172"/>
      <c r="K3603" s="172"/>
      <c r="L3603" s="172"/>
      <c r="M3603" s="172"/>
      <c r="N3603" s="10">
        <v>95542</v>
      </c>
    </row>
    <row r="3604" spans="1:14">
      <c r="A3604" s="163">
        <v>904511</v>
      </c>
      <c r="B3604" s="173">
        <v>904511</v>
      </c>
      <c r="C3604" s="342" t="s">
        <v>4529</v>
      </c>
      <c r="D3604" s="342"/>
      <c r="E3604" s="342"/>
      <c r="F3604" s="342"/>
      <c r="G3604" s="10">
        <v>625268</v>
      </c>
      <c r="H3604" s="172"/>
      <c r="I3604" s="172"/>
      <c r="J3604" s="172"/>
      <c r="K3604" s="172"/>
      <c r="L3604" s="172"/>
      <c r="M3604" s="172"/>
      <c r="N3604" s="10">
        <v>625268</v>
      </c>
    </row>
    <row r="3605" spans="1:14">
      <c r="A3605" s="163">
        <v>904601</v>
      </c>
      <c r="B3605" s="173">
        <v>904601</v>
      </c>
      <c r="C3605" s="342" t="s">
        <v>4530</v>
      </c>
      <c r="D3605" s="342"/>
      <c r="E3605" s="342"/>
      <c r="F3605" s="342"/>
      <c r="G3605" s="10">
        <v>127235</v>
      </c>
      <c r="H3605" s="172"/>
      <c r="I3605" s="172"/>
      <c r="J3605" s="172"/>
      <c r="K3605" s="172"/>
      <c r="L3605" s="172"/>
      <c r="M3605" s="172"/>
      <c r="N3605" s="10">
        <v>127235</v>
      </c>
    </row>
    <row r="3606" spans="1:14">
      <c r="A3606" s="163">
        <v>904602</v>
      </c>
      <c r="B3606" s="173">
        <v>904602</v>
      </c>
      <c r="C3606" s="342" t="s">
        <v>4531</v>
      </c>
      <c r="D3606" s="342"/>
      <c r="E3606" s="342"/>
      <c r="F3606" s="342"/>
      <c r="G3606" s="10">
        <v>122523</v>
      </c>
      <c r="H3606" s="172"/>
      <c r="I3606" s="172"/>
      <c r="J3606" s="172"/>
      <c r="K3606" s="172"/>
      <c r="L3606" s="172"/>
      <c r="M3606" s="172"/>
      <c r="N3606" s="10">
        <v>122523</v>
      </c>
    </row>
    <row r="3607" spans="1:14">
      <c r="A3607" s="163">
        <v>904702</v>
      </c>
      <c r="B3607" s="173">
        <v>904702</v>
      </c>
      <c r="C3607" s="342" t="s">
        <v>4532</v>
      </c>
      <c r="D3607" s="342"/>
      <c r="E3607" s="342"/>
      <c r="F3607" s="342"/>
      <c r="G3607" s="10">
        <v>192571</v>
      </c>
      <c r="H3607" s="172"/>
      <c r="I3607" s="172"/>
      <c r="J3607" s="172"/>
      <c r="K3607" s="172"/>
      <c r="L3607" s="172"/>
      <c r="M3607" s="172"/>
      <c r="N3607" s="10">
        <v>192571</v>
      </c>
    </row>
    <row r="3608" spans="1:14">
      <c r="A3608" s="163">
        <v>904704</v>
      </c>
      <c r="B3608" s="173">
        <v>904704</v>
      </c>
      <c r="C3608" s="342" t="s">
        <v>4533</v>
      </c>
      <c r="D3608" s="342"/>
      <c r="E3608" s="342"/>
      <c r="F3608" s="342"/>
      <c r="G3608" s="10">
        <v>92666</v>
      </c>
      <c r="H3608" s="172"/>
      <c r="I3608" s="172"/>
      <c r="J3608" s="172"/>
      <c r="K3608" s="172"/>
      <c r="L3608" s="172"/>
      <c r="M3608" s="172"/>
      <c r="N3608" s="10">
        <v>92666</v>
      </c>
    </row>
    <row r="3609" spans="1:14">
      <c r="A3609" s="163">
        <v>904805</v>
      </c>
      <c r="B3609" s="173">
        <v>904805</v>
      </c>
      <c r="C3609" s="342" t="s">
        <v>4534</v>
      </c>
      <c r="D3609" s="342"/>
      <c r="E3609" s="342"/>
      <c r="F3609" s="342"/>
      <c r="G3609" s="10">
        <v>81530</v>
      </c>
      <c r="H3609" s="172"/>
      <c r="I3609" s="172"/>
      <c r="J3609" s="172"/>
      <c r="K3609" s="172"/>
      <c r="L3609" s="172"/>
      <c r="M3609" s="172"/>
      <c r="N3609" s="10">
        <v>81530</v>
      </c>
    </row>
    <row r="3610" spans="1:14">
      <c r="A3610" s="163" t="s">
        <v>4535</v>
      </c>
      <c r="B3610" s="166">
        <v>904805</v>
      </c>
      <c r="C3610" s="342" t="s">
        <v>4536</v>
      </c>
      <c r="D3610" s="342"/>
      <c r="E3610" s="342"/>
      <c r="F3610" s="342"/>
      <c r="G3610" s="10">
        <v>307908</v>
      </c>
      <c r="H3610" s="172"/>
      <c r="I3610" s="172"/>
      <c r="J3610" s="172"/>
      <c r="K3610" s="172"/>
      <c r="L3610" s="172"/>
      <c r="M3610" s="172"/>
      <c r="N3610" s="10">
        <v>307908</v>
      </c>
    </row>
    <row r="3611" spans="1:14">
      <c r="A3611" s="163">
        <v>904806</v>
      </c>
      <c r="B3611" s="173">
        <v>904806</v>
      </c>
      <c r="C3611" s="342" t="s">
        <v>4537</v>
      </c>
      <c r="D3611" s="342"/>
      <c r="E3611" s="342"/>
      <c r="F3611" s="342"/>
      <c r="G3611" s="10">
        <v>250117</v>
      </c>
      <c r="H3611" s="172"/>
      <c r="I3611" s="172"/>
      <c r="J3611" s="172"/>
      <c r="K3611" s="172"/>
      <c r="L3611" s="172"/>
      <c r="M3611" s="172"/>
      <c r="N3611" s="10">
        <v>250117</v>
      </c>
    </row>
    <row r="3612" spans="1:14">
      <c r="A3612" s="163">
        <v>904809</v>
      </c>
      <c r="B3612" s="173">
        <v>904809</v>
      </c>
      <c r="C3612" s="342" t="s">
        <v>4538</v>
      </c>
      <c r="D3612" s="342"/>
      <c r="E3612" s="342"/>
      <c r="F3612" s="342"/>
      <c r="G3612" s="10">
        <v>105030</v>
      </c>
      <c r="H3612" s="172"/>
      <c r="I3612" s="172"/>
      <c r="J3612" s="172"/>
      <c r="K3612" s="172"/>
      <c r="L3612" s="172"/>
      <c r="M3612" s="172"/>
      <c r="N3612" s="10">
        <v>105030</v>
      </c>
    </row>
    <row r="3613" spans="1:14">
      <c r="A3613" s="163">
        <v>904904</v>
      </c>
      <c r="B3613" s="173">
        <v>904904</v>
      </c>
      <c r="C3613" s="342" t="s">
        <v>4539</v>
      </c>
      <c r="D3613" s="342"/>
      <c r="E3613" s="342"/>
      <c r="F3613" s="342"/>
      <c r="G3613" s="10">
        <v>118527</v>
      </c>
      <c r="H3613" s="172"/>
      <c r="I3613" s="172"/>
      <c r="J3613" s="172"/>
      <c r="K3613" s="172"/>
      <c r="L3613" s="172"/>
      <c r="M3613" s="172"/>
      <c r="N3613" s="10">
        <v>118527</v>
      </c>
    </row>
    <row r="3614" spans="1:14">
      <c r="A3614" s="163">
        <v>904912</v>
      </c>
      <c r="B3614" s="173">
        <v>904912</v>
      </c>
      <c r="C3614" s="342" t="s">
        <v>4540</v>
      </c>
      <c r="D3614" s="342"/>
      <c r="E3614" s="342"/>
      <c r="F3614" s="342"/>
      <c r="G3614" s="10">
        <v>203961</v>
      </c>
      <c r="H3614" s="172"/>
      <c r="I3614" s="172"/>
      <c r="J3614" s="172"/>
      <c r="K3614" s="172"/>
      <c r="L3614" s="172"/>
      <c r="M3614" s="172"/>
      <c r="N3614" s="10">
        <v>203961</v>
      </c>
    </row>
    <row r="3615" spans="1:14">
      <c r="A3615" s="163">
        <v>904920</v>
      </c>
      <c r="B3615" s="173">
        <v>904920</v>
      </c>
      <c r="C3615" s="342" t="s">
        <v>4541</v>
      </c>
      <c r="D3615" s="342"/>
      <c r="E3615" s="342"/>
      <c r="F3615" s="342"/>
      <c r="G3615" s="10">
        <v>136286</v>
      </c>
      <c r="H3615" s="172"/>
      <c r="I3615" s="172"/>
      <c r="J3615" s="172"/>
      <c r="K3615" s="172"/>
      <c r="L3615" s="172"/>
      <c r="M3615" s="172"/>
      <c r="N3615" s="10">
        <v>136286</v>
      </c>
    </row>
    <row r="3616" spans="1:14">
      <c r="A3616" s="163">
        <v>904921</v>
      </c>
      <c r="B3616" s="173">
        <v>904921</v>
      </c>
      <c r="C3616" s="342" t="s">
        <v>4542</v>
      </c>
      <c r="D3616" s="342"/>
      <c r="E3616" s="342"/>
      <c r="F3616" s="342"/>
      <c r="G3616" s="10">
        <v>60994</v>
      </c>
      <c r="H3616" s="172"/>
      <c r="I3616" s="172"/>
      <c r="J3616" s="172"/>
      <c r="K3616" s="172"/>
      <c r="L3616" s="172"/>
      <c r="M3616" s="172"/>
      <c r="N3616" s="10">
        <v>60994</v>
      </c>
    </row>
    <row r="3617" spans="1:14">
      <c r="A3617" s="163">
        <v>904922</v>
      </c>
      <c r="B3617" s="173">
        <v>904922</v>
      </c>
      <c r="C3617" s="342" t="s">
        <v>4543</v>
      </c>
      <c r="D3617" s="342"/>
      <c r="E3617" s="342"/>
      <c r="F3617" s="342"/>
      <c r="G3617" s="10">
        <v>62411</v>
      </c>
      <c r="H3617" s="172"/>
      <c r="I3617" s="172"/>
      <c r="J3617" s="172"/>
      <c r="K3617" s="172"/>
      <c r="L3617" s="172"/>
      <c r="M3617" s="172"/>
      <c r="N3617" s="10">
        <v>62411</v>
      </c>
    </row>
    <row r="3618" spans="1:14">
      <c r="A3618" s="163">
        <v>904924</v>
      </c>
      <c r="B3618" s="173">
        <v>904924</v>
      </c>
      <c r="C3618" s="342" t="s">
        <v>4544</v>
      </c>
      <c r="D3618" s="342"/>
      <c r="E3618" s="342"/>
      <c r="F3618" s="342"/>
      <c r="G3618" s="10">
        <v>101724</v>
      </c>
      <c r="H3618" s="172"/>
      <c r="I3618" s="172"/>
      <c r="J3618" s="172"/>
      <c r="K3618" s="172"/>
      <c r="L3618" s="172"/>
      <c r="M3618" s="172"/>
      <c r="N3618" s="10">
        <v>101724</v>
      </c>
    </row>
    <row r="3619" spans="1:14">
      <c r="A3619" s="163">
        <v>904925</v>
      </c>
      <c r="B3619" s="173">
        <v>904925</v>
      </c>
      <c r="C3619" s="342" t="s">
        <v>4545</v>
      </c>
      <c r="D3619" s="342"/>
      <c r="E3619" s="342"/>
      <c r="F3619" s="342"/>
      <c r="G3619" s="10">
        <v>72077</v>
      </c>
      <c r="H3619" s="172"/>
      <c r="I3619" s="172"/>
      <c r="J3619" s="172"/>
      <c r="K3619" s="172"/>
      <c r="L3619" s="172"/>
      <c r="M3619" s="172"/>
      <c r="N3619" s="10">
        <v>72077</v>
      </c>
    </row>
    <row r="3620" spans="1:14">
      <c r="A3620" s="163">
        <v>905106</v>
      </c>
      <c r="B3620" s="173">
        <v>905106</v>
      </c>
      <c r="C3620" s="342" t="s">
        <v>4546</v>
      </c>
      <c r="D3620" s="342"/>
      <c r="E3620" s="342"/>
      <c r="F3620" s="342"/>
      <c r="G3620" s="10">
        <v>125601</v>
      </c>
      <c r="H3620" s="172"/>
      <c r="I3620" s="172"/>
      <c r="J3620" s="172"/>
      <c r="K3620" s="172"/>
      <c r="L3620" s="172"/>
      <c r="M3620" s="172"/>
      <c r="N3620" s="10">
        <v>125601</v>
      </c>
    </row>
    <row r="3621" spans="1:14">
      <c r="A3621" s="163">
        <v>905107</v>
      </c>
      <c r="B3621" s="166">
        <v>905107</v>
      </c>
      <c r="C3621" s="342" t="s">
        <v>4547</v>
      </c>
      <c r="D3621" s="342"/>
      <c r="E3621" s="342"/>
      <c r="F3621" s="342"/>
      <c r="G3621" s="10">
        <v>125601</v>
      </c>
      <c r="H3621" s="172"/>
      <c r="I3621" s="172"/>
      <c r="J3621" s="172"/>
      <c r="K3621" s="172"/>
      <c r="L3621" s="172"/>
      <c r="M3621" s="172"/>
      <c r="N3621" s="10">
        <v>125601</v>
      </c>
    </row>
    <row r="3622" spans="1:14">
      <c r="A3622" s="163">
        <v>905201</v>
      </c>
      <c r="B3622" s="173">
        <v>905201</v>
      </c>
      <c r="C3622" s="342" t="s">
        <v>4548</v>
      </c>
      <c r="D3622" s="342"/>
      <c r="E3622" s="342"/>
      <c r="F3622" s="342"/>
      <c r="G3622" s="10">
        <v>84610</v>
      </c>
      <c r="H3622" s="172"/>
      <c r="I3622" s="172"/>
      <c r="J3622" s="172"/>
      <c r="K3622" s="172"/>
      <c r="L3622" s="172"/>
      <c r="M3622" s="172"/>
      <c r="N3622" s="10">
        <v>84610</v>
      </c>
    </row>
    <row r="3623" spans="1:14">
      <c r="A3623" s="163">
        <v>905206</v>
      </c>
      <c r="B3623" s="173">
        <v>905206</v>
      </c>
      <c r="C3623" s="342" t="s">
        <v>4549</v>
      </c>
      <c r="D3623" s="342"/>
      <c r="E3623" s="342"/>
      <c r="F3623" s="342"/>
      <c r="G3623" s="10">
        <v>176747</v>
      </c>
      <c r="H3623" s="172"/>
      <c r="I3623" s="172"/>
      <c r="J3623" s="172"/>
      <c r="K3623" s="172"/>
      <c r="L3623" s="172"/>
      <c r="M3623" s="172"/>
      <c r="N3623" s="10">
        <v>176747</v>
      </c>
    </row>
    <row r="3624" spans="1:14">
      <c r="A3624" s="163">
        <v>905213</v>
      </c>
      <c r="B3624" s="173">
        <v>905213</v>
      </c>
      <c r="C3624" s="342" t="s">
        <v>4550</v>
      </c>
      <c r="D3624" s="342"/>
      <c r="E3624" s="342"/>
      <c r="F3624" s="342"/>
      <c r="G3624" s="10">
        <v>85626</v>
      </c>
      <c r="H3624" s="172"/>
      <c r="I3624" s="172"/>
      <c r="J3624" s="172"/>
      <c r="K3624" s="172"/>
      <c r="L3624" s="172"/>
      <c r="M3624" s="172"/>
      <c r="N3624" s="10">
        <v>85626</v>
      </c>
    </row>
    <row r="3625" spans="1:14">
      <c r="A3625" s="163">
        <v>905313</v>
      </c>
      <c r="B3625" s="173">
        <v>905313</v>
      </c>
      <c r="C3625" s="342" t="s">
        <v>4551</v>
      </c>
      <c r="D3625" s="342"/>
      <c r="E3625" s="342"/>
      <c r="F3625" s="342"/>
      <c r="G3625" s="10">
        <v>36920</v>
      </c>
      <c r="H3625" s="172"/>
      <c r="I3625" s="172"/>
      <c r="J3625" s="172"/>
      <c r="K3625" s="172"/>
      <c r="L3625" s="172"/>
      <c r="M3625" s="172"/>
      <c r="N3625" s="10">
        <v>36920</v>
      </c>
    </row>
    <row r="3626" spans="1:14">
      <c r="A3626" s="163" t="s">
        <v>4552</v>
      </c>
      <c r="B3626" s="171">
        <v>905410</v>
      </c>
      <c r="C3626" s="342" t="s">
        <v>4553</v>
      </c>
      <c r="D3626" s="342"/>
      <c r="E3626" s="342"/>
      <c r="F3626" s="342"/>
      <c r="G3626" s="10">
        <v>190718</v>
      </c>
      <c r="H3626" s="172"/>
      <c r="I3626" s="172"/>
      <c r="J3626" s="172"/>
      <c r="K3626" s="172"/>
      <c r="L3626" s="172"/>
      <c r="M3626" s="172"/>
      <c r="N3626" s="10">
        <v>190718</v>
      </c>
    </row>
    <row r="3627" spans="1:14">
      <c r="A3627" s="163" t="s">
        <v>4554</v>
      </c>
      <c r="B3627" s="171">
        <v>905410</v>
      </c>
      <c r="C3627" s="342" t="s">
        <v>4555</v>
      </c>
      <c r="D3627" s="342"/>
      <c r="E3627" s="342"/>
      <c r="F3627" s="342"/>
      <c r="G3627" s="10">
        <v>190718</v>
      </c>
      <c r="H3627" s="172"/>
      <c r="I3627" s="172"/>
      <c r="J3627" s="172"/>
      <c r="K3627" s="172"/>
      <c r="L3627" s="172"/>
      <c r="M3627" s="172"/>
      <c r="N3627" s="10">
        <v>190718</v>
      </c>
    </row>
    <row r="3628" spans="1:14">
      <c r="A3628" s="163">
        <v>905502</v>
      </c>
      <c r="B3628" s="173">
        <v>905502</v>
      </c>
      <c r="C3628" s="342" t="s">
        <v>4556</v>
      </c>
      <c r="D3628" s="342"/>
      <c r="E3628" s="342"/>
      <c r="F3628" s="342"/>
      <c r="G3628" s="10">
        <v>216763</v>
      </c>
      <c r="H3628" s="172"/>
      <c r="I3628" s="172"/>
      <c r="J3628" s="172"/>
      <c r="K3628" s="172"/>
      <c r="L3628" s="172"/>
      <c r="M3628" s="172"/>
      <c r="N3628" s="10">
        <v>216763</v>
      </c>
    </row>
    <row r="3629" spans="1:14">
      <c r="A3629" s="163">
        <v>905503</v>
      </c>
      <c r="B3629" s="173">
        <v>905503</v>
      </c>
      <c r="C3629" s="342" t="s">
        <v>4557</v>
      </c>
      <c r="D3629" s="342"/>
      <c r="E3629" s="342"/>
      <c r="F3629" s="342"/>
      <c r="G3629" s="10">
        <v>383998</v>
      </c>
      <c r="H3629" s="172"/>
      <c r="I3629" s="172"/>
      <c r="J3629" s="172"/>
      <c r="K3629" s="172"/>
      <c r="L3629" s="172"/>
      <c r="M3629" s="172"/>
      <c r="N3629" s="10">
        <v>383998</v>
      </c>
    </row>
    <row r="3630" spans="1:14">
      <c r="A3630" s="163">
        <v>905504</v>
      </c>
      <c r="B3630" s="173">
        <v>905504</v>
      </c>
      <c r="C3630" s="342" t="s">
        <v>4558</v>
      </c>
      <c r="D3630" s="342"/>
      <c r="E3630" s="342"/>
      <c r="F3630" s="342"/>
      <c r="G3630" s="10">
        <v>542886</v>
      </c>
      <c r="H3630" s="172"/>
      <c r="I3630" s="172"/>
      <c r="J3630" s="172"/>
      <c r="K3630" s="172"/>
      <c r="L3630" s="172"/>
      <c r="M3630" s="172"/>
      <c r="N3630" s="10">
        <v>542886</v>
      </c>
    </row>
    <row r="3631" spans="1:14">
      <c r="A3631" s="163">
        <v>905505</v>
      </c>
      <c r="B3631" s="173">
        <v>905505</v>
      </c>
      <c r="C3631" s="342" t="s">
        <v>4559</v>
      </c>
      <c r="D3631" s="342"/>
      <c r="E3631" s="342"/>
      <c r="F3631" s="342"/>
      <c r="G3631" s="10">
        <v>227360</v>
      </c>
      <c r="H3631" s="172"/>
      <c r="I3631" s="172"/>
      <c r="J3631" s="172"/>
      <c r="K3631" s="172"/>
      <c r="L3631" s="172"/>
      <c r="M3631" s="172"/>
      <c r="N3631" s="10">
        <v>227360</v>
      </c>
    </row>
    <row r="3632" spans="1:14">
      <c r="A3632" s="163">
        <v>905604</v>
      </c>
      <c r="B3632" s="173">
        <v>905604</v>
      </c>
      <c r="C3632" s="342" t="s">
        <v>4560</v>
      </c>
      <c r="D3632" s="342"/>
      <c r="E3632" s="342"/>
      <c r="F3632" s="342"/>
      <c r="G3632" s="10">
        <v>73340</v>
      </c>
      <c r="H3632" s="172"/>
      <c r="I3632" s="172"/>
      <c r="J3632" s="172"/>
      <c r="K3632" s="172"/>
      <c r="L3632" s="172"/>
      <c r="M3632" s="172"/>
      <c r="N3632" s="10">
        <v>73340</v>
      </c>
    </row>
    <row r="3633" spans="1:14">
      <c r="A3633" s="163">
        <v>905727</v>
      </c>
      <c r="B3633" s="173">
        <v>905727</v>
      </c>
      <c r="C3633" s="342" t="s">
        <v>4561</v>
      </c>
      <c r="D3633" s="342"/>
      <c r="E3633" s="342"/>
      <c r="F3633" s="342"/>
      <c r="G3633" s="10">
        <v>55213</v>
      </c>
      <c r="H3633" s="172"/>
      <c r="I3633" s="172"/>
      <c r="J3633" s="172"/>
      <c r="K3633" s="172"/>
      <c r="L3633" s="172"/>
      <c r="M3633" s="172"/>
      <c r="N3633" s="10">
        <v>55213</v>
      </c>
    </row>
    <row r="3634" spans="1:14">
      <c r="A3634" s="163">
        <v>905738</v>
      </c>
      <c r="B3634" s="173">
        <v>905738</v>
      </c>
      <c r="C3634" s="342" t="s">
        <v>4562</v>
      </c>
      <c r="D3634" s="342"/>
      <c r="E3634" s="342"/>
      <c r="F3634" s="342"/>
      <c r="G3634" s="10">
        <v>69563</v>
      </c>
      <c r="H3634" s="172"/>
      <c r="I3634" s="172"/>
      <c r="J3634" s="172"/>
      <c r="K3634" s="172"/>
      <c r="L3634" s="172"/>
      <c r="M3634" s="172"/>
      <c r="N3634" s="10">
        <v>69563</v>
      </c>
    </row>
    <row r="3635" spans="1:14">
      <c r="A3635" s="163">
        <v>906002</v>
      </c>
      <c r="B3635" s="173">
        <v>906002</v>
      </c>
      <c r="C3635" s="342" t="s">
        <v>4563</v>
      </c>
      <c r="D3635" s="342"/>
      <c r="E3635" s="342"/>
      <c r="F3635" s="342"/>
      <c r="G3635" s="10">
        <v>22544</v>
      </c>
      <c r="H3635" s="172"/>
      <c r="I3635" s="172"/>
      <c r="J3635" s="172"/>
      <c r="K3635" s="172"/>
      <c r="L3635" s="172"/>
      <c r="M3635" s="172"/>
      <c r="N3635" s="10">
        <v>22544</v>
      </c>
    </row>
    <row r="3636" spans="1:14">
      <c r="A3636" s="163">
        <v>906030</v>
      </c>
      <c r="B3636" s="166">
        <v>906030</v>
      </c>
      <c r="C3636" s="342" t="s">
        <v>4564</v>
      </c>
      <c r="D3636" s="342"/>
      <c r="E3636" s="342"/>
      <c r="F3636" s="342"/>
      <c r="G3636" s="10">
        <v>129138</v>
      </c>
      <c r="H3636" s="172"/>
      <c r="I3636" s="172"/>
      <c r="J3636" s="172"/>
      <c r="K3636" s="172"/>
      <c r="L3636" s="172"/>
      <c r="M3636" s="172"/>
      <c r="N3636" s="10">
        <v>129138</v>
      </c>
    </row>
    <row r="3637" spans="1:14">
      <c r="A3637" s="163">
        <v>906039</v>
      </c>
      <c r="B3637" s="173">
        <v>906039</v>
      </c>
      <c r="C3637" s="342" t="s">
        <v>4565</v>
      </c>
      <c r="D3637" s="342"/>
      <c r="E3637" s="342"/>
      <c r="F3637" s="342"/>
      <c r="G3637" s="10">
        <v>120036</v>
      </c>
      <c r="H3637" s="172"/>
      <c r="I3637" s="172"/>
      <c r="J3637" s="172"/>
      <c r="K3637" s="172"/>
      <c r="L3637" s="172"/>
      <c r="M3637" s="172"/>
      <c r="N3637" s="10">
        <v>120036</v>
      </c>
    </row>
    <row r="3638" spans="1:14">
      <c r="A3638" s="163" t="s">
        <v>4566</v>
      </c>
      <c r="B3638" s="173">
        <v>906039</v>
      </c>
      <c r="C3638" s="342" t="s">
        <v>4567</v>
      </c>
      <c r="D3638" s="342"/>
      <c r="E3638" s="342"/>
      <c r="F3638" s="342"/>
      <c r="G3638" s="10">
        <v>29791</v>
      </c>
      <c r="H3638" s="172"/>
      <c r="I3638" s="172"/>
      <c r="J3638" s="172"/>
      <c r="K3638" s="172"/>
      <c r="L3638" s="172"/>
      <c r="M3638" s="172"/>
      <c r="N3638" s="10">
        <v>29791</v>
      </c>
    </row>
    <row r="3639" spans="1:14">
      <c r="A3639" s="163">
        <v>906127</v>
      </c>
      <c r="B3639" s="173">
        <v>906127</v>
      </c>
      <c r="C3639" s="342" t="s">
        <v>4568</v>
      </c>
      <c r="D3639" s="342"/>
      <c r="E3639" s="342"/>
      <c r="F3639" s="342"/>
      <c r="G3639" s="10">
        <v>94735</v>
      </c>
      <c r="H3639" s="172"/>
      <c r="I3639" s="172"/>
      <c r="J3639" s="172"/>
      <c r="K3639" s="172"/>
      <c r="L3639" s="172"/>
      <c r="M3639" s="172"/>
      <c r="N3639" s="10">
        <v>94735</v>
      </c>
    </row>
    <row r="3640" spans="1:14">
      <c r="A3640" s="163">
        <v>906129</v>
      </c>
      <c r="B3640" s="173">
        <v>906129</v>
      </c>
      <c r="C3640" s="342" t="s">
        <v>4569</v>
      </c>
      <c r="D3640" s="342"/>
      <c r="E3640" s="342"/>
      <c r="F3640" s="342"/>
      <c r="G3640" s="10">
        <v>104325</v>
      </c>
      <c r="H3640" s="172"/>
      <c r="I3640" s="172"/>
      <c r="J3640" s="172"/>
      <c r="K3640" s="172"/>
      <c r="L3640" s="172"/>
      <c r="M3640" s="172"/>
      <c r="N3640" s="10">
        <v>104325</v>
      </c>
    </row>
    <row r="3641" spans="1:14">
      <c r="A3641" s="163">
        <v>906131</v>
      </c>
      <c r="B3641" s="173">
        <v>906131</v>
      </c>
      <c r="C3641" s="342" t="s">
        <v>4570</v>
      </c>
      <c r="D3641" s="342"/>
      <c r="E3641" s="342"/>
      <c r="F3641" s="342"/>
      <c r="G3641" s="10">
        <v>92800</v>
      </c>
      <c r="H3641" s="172"/>
      <c r="I3641" s="172"/>
      <c r="J3641" s="172"/>
      <c r="K3641" s="172"/>
      <c r="L3641" s="172"/>
      <c r="M3641" s="172"/>
      <c r="N3641" s="10">
        <v>92800</v>
      </c>
    </row>
    <row r="3642" spans="1:14">
      <c r="A3642" s="163">
        <v>906205</v>
      </c>
      <c r="B3642" s="173">
        <v>906205</v>
      </c>
      <c r="C3642" s="342" t="s">
        <v>4571</v>
      </c>
      <c r="D3642" s="342"/>
      <c r="E3642" s="342"/>
      <c r="F3642" s="342"/>
      <c r="G3642" s="10">
        <v>65071</v>
      </c>
      <c r="H3642" s="172"/>
      <c r="I3642" s="172"/>
      <c r="J3642" s="172"/>
      <c r="K3642" s="172"/>
      <c r="L3642" s="172"/>
      <c r="M3642" s="172"/>
      <c r="N3642" s="10">
        <v>65071</v>
      </c>
    </row>
    <row r="3643" spans="1:14">
      <c r="A3643" s="163">
        <v>906206</v>
      </c>
      <c r="B3643" s="173">
        <v>906206</v>
      </c>
      <c r="C3643" s="342" t="s">
        <v>4572</v>
      </c>
      <c r="D3643" s="342"/>
      <c r="E3643" s="342"/>
      <c r="F3643" s="342"/>
      <c r="G3643" s="10">
        <v>67520</v>
      </c>
      <c r="H3643" s="172"/>
      <c r="I3643" s="172"/>
      <c r="J3643" s="172"/>
      <c r="K3643" s="172"/>
      <c r="L3643" s="172"/>
      <c r="M3643" s="172"/>
      <c r="N3643" s="10">
        <v>67520</v>
      </c>
    </row>
    <row r="3644" spans="1:14">
      <c r="A3644" s="163">
        <v>906209</v>
      </c>
      <c r="B3644" s="173">
        <v>906209</v>
      </c>
      <c r="C3644" s="342" t="s">
        <v>4573</v>
      </c>
      <c r="D3644" s="342"/>
      <c r="E3644" s="342"/>
      <c r="F3644" s="342"/>
      <c r="G3644" s="10">
        <v>114733</v>
      </c>
      <c r="H3644" s="172"/>
      <c r="I3644" s="172"/>
      <c r="J3644" s="172"/>
      <c r="K3644" s="172"/>
      <c r="L3644" s="172"/>
      <c r="M3644" s="172"/>
      <c r="N3644" s="10">
        <v>114733</v>
      </c>
    </row>
    <row r="3645" spans="1:14">
      <c r="A3645" s="163">
        <v>906212</v>
      </c>
      <c r="B3645" s="173">
        <v>906212</v>
      </c>
      <c r="C3645" s="342" t="s">
        <v>4574</v>
      </c>
      <c r="D3645" s="342"/>
      <c r="E3645" s="342"/>
      <c r="F3645" s="342"/>
      <c r="G3645" s="10">
        <v>76062</v>
      </c>
      <c r="H3645" s="172"/>
      <c r="I3645" s="172"/>
      <c r="J3645" s="172"/>
      <c r="K3645" s="172"/>
      <c r="L3645" s="172"/>
      <c r="M3645" s="172"/>
      <c r="N3645" s="10">
        <v>76062</v>
      </c>
    </row>
    <row r="3646" spans="1:14">
      <c r="A3646" s="163">
        <v>906215</v>
      </c>
      <c r="B3646" s="173">
        <v>906215</v>
      </c>
      <c r="C3646" s="342" t="s">
        <v>4575</v>
      </c>
      <c r="D3646" s="342"/>
      <c r="E3646" s="342"/>
      <c r="F3646" s="342"/>
      <c r="G3646" s="10">
        <v>73336</v>
      </c>
      <c r="H3646" s="172"/>
      <c r="I3646" s="172"/>
      <c r="J3646" s="172"/>
      <c r="K3646" s="172"/>
      <c r="L3646" s="172"/>
      <c r="M3646" s="172"/>
      <c r="N3646" s="10">
        <v>73336</v>
      </c>
    </row>
    <row r="3647" spans="1:14">
      <c r="A3647" s="163">
        <v>906218</v>
      </c>
      <c r="B3647" s="173">
        <v>906218</v>
      </c>
      <c r="C3647" s="342" t="s">
        <v>4576</v>
      </c>
      <c r="D3647" s="342"/>
      <c r="E3647" s="342"/>
      <c r="F3647" s="342"/>
      <c r="G3647" s="10">
        <v>101740</v>
      </c>
      <c r="H3647" s="172"/>
      <c r="I3647" s="172"/>
      <c r="J3647" s="172"/>
      <c r="K3647" s="172"/>
      <c r="L3647" s="172"/>
      <c r="M3647" s="172"/>
      <c r="N3647" s="10">
        <v>101740</v>
      </c>
    </row>
    <row r="3648" spans="1:14">
      <c r="A3648" s="163">
        <v>906219</v>
      </c>
      <c r="B3648" s="173">
        <v>906219</v>
      </c>
      <c r="C3648" s="342" t="s">
        <v>4577</v>
      </c>
      <c r="D3648" s="342"/>
      <c r="E3648" s="342"/>
      <c r="F3648" s="342"/>
      <c r="G3648" s="10">
        <v>99252</v>
      </c>
      <c r="H3648" s="172"/>
      <c r="I3648" s="172"/>
      <c r="J3648" s="172"/>
      <c r="K3648" s="172"/>
      <c r="L3648" s="172"/>
      <c r="M3648" s="172"/>
      <c r="N3648" s="10">
        <v>99252</v>
      </c>
    </row>
    <row r="3649" spans="1:14">
      <c r="A3649" s="163">
        <v>906220</v>
      </c>
      <c r="B3649" s="173">
        <v>906220</v>
      </c>
      <c r="C3649" s="342" t="s">
        <v>4578</v>
      </c>
      <c r="D3649" s="342"/>
      <c r="E3649" s="342"/>
      <c r="F3649" s="342"/>
      <c r="G3649" s="10">
        <v>108323</v>
      </c>
      <c r="H3649" s="172"/>
      <c r="I3649" s="172"/>
      <c r="J3649" s="172"/>
      <c r="K3649" s="172"/>
      <c r="L3649" s="172"/>
      <c r="M3649" s="172"/>
      <c r="N3649" s="10">
        <v>108323</v>
      </c>
    </row>
    <row r="3650" spans="1:14">
      <c r="A3650" s="163">
        <v>906221</v>
      </c>
      <c r="B3650" s="173">
        <v>906221</v>
      </c>
      <c r="C3650" s="342" t="s">
        <v>4579</v>
      </c>
      <c r="D3650" s="342"/>
      <c r="E3650" s="342"/>
      <c r="F3650" s="342"/>
      <c r="G3650" s="10">
        <v>99252</v>
      </c>
      <c r="H3650" s="172"/>
      <c r="I3650" s="172"/>
      <c r="J3650" s="172"/>
      <c r="K3650" s="172"/>
      <c r="L3650" s="172"/>
      <c r="M3650" s="172"/>
      <c r="N3650" s="10">
        <v>99252</v>
      </c>
    </row>
    <row r="3651" spans="1:14">
      <c r="A3651" s="163">
        <v>906223</v>
      </c>
      <c r="B3651" s="173">
        <v>906223</v>
      </c>
      <c r="C3651" s="342" t="s">
        <v>4580</v>
      </c>
      <c r="D3651" s="342"/>
      <c r="E3651" s="342"/>
      <c r="F3651" s="342"/>
      <c r="G3651" s="10">
        <v>105030</v>
      </c>
      <c r="H3651" s="172"/>
      <c r="I3651" s="172"/>
      <c r="J3651" s="172"/>
      <c r="K3651" s="172"/>
      <c r="L3651" s="172"/>
      <c r="M3651" s="172"/>
      <c r="N3651" s="10">
        <v>105030</v>
      </c>
    </row>
    <row r="3652" spans="1:14">
      <c r="A3652" s="163">
        <v>906225</v>
      </c>
      <c r="B3652" s="173">
        <v>906225</v>
      </c>
      <c r="C3652" s="342" t="s">
        <v>4581</v>
      </c>
      <c r="D3652" s="342"/>
      <c r="E3652" s="342"/>
      <c r="F3652" s="342"/>
      <c r="G3652" s="10">
        <v>140036</v>
      </c>
      <c r="H3652" s="172"/>
      <c r="I3652" s="172"/>
      <c r="J3652" s="172"/>
      <c r="K3652" s="172"/>
      <c r="L3652" s="172"/>
      <c r="M3652" s="172"/>
      <c r="N3652" s="10">
        <v>140036</v>
      </c>
    </row>
    <row r="3653" spans="1:14">
      <c r="A3653" s="163">
        <v>906228</v>
      </c>
      <c r="B3653" s="173">
        <v>906228</v>
      </c>
      <c r="C3653" s="342" t="s">
        <v>4582</v>
      </c>
      <c r="D3653" s="342"/>
      <c r="E3653" s="342"/>
      <c r="F3653" s="342"/>
      <c r="G3653" s="10">
        <v>72619</v>
      </c>
      <c r="H3653" s="172"/>
      <c r="I3653" s="172"/>
      <c r="J3653" s="172"/>
      <c r="K3653" s="172"/>
      <c r="L3653" s="172"/>
      <c r="M3653" s="172"/>
      <c r="N3653" s="10">
        <v>72619</v>
      </c>
    </row>
    <row r="3654" spans="1:14">
      <c r="A3654" s="163">
        <v>906229</v>
      </c>
      <c r="B3654" s="173">
        <v>906229</v>
      </c>
      <c r="C3654" s="342" t="s">
        <v>4583</v>
      </c>
      <c r="D3654" s="342"/>
      <c r="E3654" s="342"/>
      <c r="F3654" s="342"/>
      <c r="G3654" s="10">
        <v>91425</v>
      </c>
      <c r="H3654" s="172"/>
      <c r="I3654" s="172"/>
      <c r="J3654" s="172"/>
      <c r="K3654" s="172"/>
      <c r="L3654" s="172"/>
      <c r="M3654" s="172"/>
      <c r="N3654" s="10">
        <v>91425</v>
      </c>
    </row>
    <row r="3655" spans="1:14">
      <c r="A3655" s="163">
        <v>906230</v>
      </c>
      <c r="B3655" s="173">
        <v>906230</v>
      </c>
      <c r="C3655" s="342" t="s">
        <v>4584</v>
      </c>
      <c r="D3655" s="342"/>
      <c r="E3655" s="342"/>
      <c r="F3655" s="342"/>
      <c r="G3655" s="10">
        <v>72619</v>
      </c>
      <c r="H3655" s="172"/>
      <c r="I3655" s="172"/>
      <c r="J3655" s="172"/>
      <c r="K3655" s="172"/>
      <c r="L3655" s="172"/>
      <c r="M3655" s="172"/>
      <c r="N3655" s="10">
        <v>72619</v>
      </c>
    </row>
    <row r="3656" spans="1:14">
      <c r="A3656" s="163">
        <v>906231</v>
      </c>
      <c r="B3656" s="173">
        <v>906231</v>
      </c>
      <c r="C3656" s="342" t="s">
        <v>4585</v>
      </c>
      <c r="D3656" s="342"/>
      <c r="E3656" s="342"/>
      <c r="F3656" s="342"/>
      <c r="G3656" s="10">
        <v>148151</v>
      </c>
      <c r="H3656" s="172"/>
      <c r="I3656" s="172"/>
      <c r="J3656" s="172"/>
      <c r="K3656" s="172"/>
      <c r="L3656" s="172"/>
      <c r="M3656" s="172"/>
      <c r="N3656" s="10">
        <v>148151</v>
      </c>
    </row>
    <row r="3657" spans="1:14">
      <c r="A3657" s="163">
        <v>906232</v>
      </c>
      <c r="B3657" s="173">
        <v>906232</v>
      </c>
      <c r="C3657" s="342" t="s">
        <v>4586</v>
      </c>
      <c r="D3657" s="342"/>
      <c r="E3657" s="343" t="s">
        <v>4587</v>
      </c>
      <c r="F3657" s="343"/>
      <c r="G3657" s="10">
        <v>99249</v>
      </c>
      <c r="H3657" s="172"/>
      <c r="I3657" s="172"/>
      <c r="J3657" s="172"/>
      <c r="K3657" s="172"/>
      <c r="L3657" s="172"/>
      <c r="M3657" s="172"/>
      <c r="N3657" s="10">
        <v>99249</v>
      </c>
    </row>
    <row r="3658" spans="1:14">
      <c r="A3658" s="163">
        <v>906241</v>
      </c>
      <c r="B3658" s="173">
        <v>906241</v>
      </c>
      <c r="C3658" s="342" t="s">
        <v>4588</v>
      </c>
      <c r="D3658" s="342"/>
      <c r="E3658" s="342"/>
      <c r="F3658" s="342"/>
      <c r="G3658" s="10">
        <v>110123</v>
      </c>
      <c r="H3658" s="172"/>
      <c r="I3658" s="172"/>
      <c r="J3658" s="172"/>
      <c r="K3658" s="172"/>
      <c r="L3658" s="172"/>
      <c r="M3658" s="172"/>
      <c r="N3658" s="10">
        <v>110123</v>
      </c>
    </row>
    <row r="3659" spans="1:14">
      <c r="A3659" s="163">
        <v>906243</v>
      </c>
      <c r="B3659" s="173">
        <v>906243</v>
      </c>
      <c r="C3659" s="342" t="s">
        <v>4589</v>
      </c>
      <c r="D3659" s="342"/>
      <c r="E3659" s="342"/>
      <c r="F3659" s="342"/>
      <c r="G3659" s="10">
        <v>127978</v>
      </c>
      <c r="H3659" s="172"/>
      <c r="I3659" s="172"/>
      <c r="J3659" s="172"/>
      <c r="K3659" s="172"/>
      <c r="L3659" s="172"/>
      <c r="M3659" s="172"/>
      <c r="N3659" s="10">
        <v>127978</v>
      </c>
    </row>
    <row r="3660" spans="1:14">
      <c r="A3660" s="163">
        <v>906245</v>
      </c>
      <c r="B3660" s="173">
        <v>906245</v>
      </c>
      <c r="C3660" s="342" t="s">
        <v>4590</v>
      </c>
      <c r="D3660" s="342"/>
      <c r="E3660" s="342"/>
      <c r="F3660" s="342"/>
      <c r="G3660" s="10">
        <v>89710</v>
      </c>
      <c r="H3660" s="172"/>
      <c r="I3660" s="172"/>
      <c r="J3660" s="172"/>
      <c r="K3660" s="172"/>
      <c r="L3660" s="172"/>
      <c r="M3660" s="172"/>
      <c r="N3660" s="10">
        <v>89710</v>
      </c>
    </row>
    <row r="3661" spans="1:14">
      <c r="A3661" s="163">
        <v>906247</v>
      </c>
      <c r="B3661" s="173">
        <v>906247</v>
      </c>
      <c r="C3661" s="342" t="s">
        <v>4591</v>
      </c>
      <c r="D3661" s="342"/>
      <c r="E3661" s="342"/>
      <c r="F3661" s="342"/>
      <c r="G3661" s="10">
        <v>69310</v>
      </c>
      <c r="H3661" s="172"/>
      <c r="I3661" s="172"/>
      <c r="J3661" s="172"/>
      <c r="K3661" s="172"/>
      <c r="L3661" s="172"/>
      <c r="M3661" s="172"/>
      <c r="N3661" s="10">
        <v>69310</v>
      </c>
    </row>
    <row r="3662" spans="1:14">
      <c r="A3662" s="163">
        <v>906248</v>
      </c>
      <c r="B3662" s="173">
        <v>906248</v>
      </c>
      <c r="C3662" s="342" t="s">
        <v>4592</v>
      </c>
      <c r="D3662" s="342"/>
      <c r="E3662" s="342"/>
      <c r="F3662" s="342"/>
      <c r="G3662" s="10">
        <v>102578</v>
      </c>
      <c r="H3662" s="172"/>
      <c r="I3662" s="172"/>
      <c r="J3662" s="172"/>
      <c r="K3662" s="172"/>
      <c r="L3662" s="172"/>
      <c r="M3662" s="172"/>
      <c r="N3662" s="10">
        <v>102578</v>
      </c>
    </row>
    <row r="3663" spans="1:14">
      <c r="A3663" s="163">
        <v>906249</v>
      </c>
      <c r="B3663" s="173">
        <v>906249</v>
      </c>
      <c r="C3663" s="342" t="s">
        <v>4593</v>
      </c>
      <c r="D3663" s="342"/>
      <c r="E3663" s="342"/>
      <c r="F3663" s="342"/>
      <c r="G3663" s="10">
        <v>90581</v>
      </c>
      <c r="H3663" s="172"/>
      <c r="I3663" s="172"/>
      <c r="J3663" s="172"/>
      <c r="K3663" s="172"/>
      <c r="L3663" s="172"/>
      <c r="M3663" s="172"/>
      <c r="N3663" s="10">
        <v>90581</v>
      </c>
    </row>
    <row r="3664" spans="1:14">
      <c r="A3664" s="163" t="s">
        <v>4594</v>
      </c>
      <c r="B3664" s="173">
        <v>906249</v>
      </c>
      <c r="C3664" s="342" t="s">
        <v>4595</v>
      </c>
      <c r="D3664" s="342"/>
      <c r="E3664" s="342"/>
      <c r="F3664" s="342"/>
      <c r="G3664" s="10">
        <v>32199</v>
      </c>
      <c r="H3664" s="172"/>
      <c r="I3664" s="172"/>
      <c r="J3664" s="172"/>
      <c r="K3664" s="172"/>
      <c r="L3664" s="172"/>
      <c r="M3664" s="172"/>
      <c r="N3664" s="10">
        <v>32199</v>
      </c>
    </row>
    <row r="3665" spans="1:14">
      <c r="A3665" s="163">
        <v>906263</v>
      </c>
      <c r="B3665" s="173">
        <v>906263</v>
      </c>
      <c r="C3665" s="342" t="s">
        <v>4596</v>
      </c>
      <c r="D3665" s="342"/>
      <c r="E3665" s="342"/>
      <c r="F3665" s="342"/>
      <c r="G3665" s="10">
        <v>51289</v>
      </c>
      <c r="H3665" s="172"/>
      <c r="I3665" s="172"/>
      <c r="J3665" s="172"/>
      <c r="K3665" s="172"/>
      <c r="L3665" s="172"/>
      <c r="M3665" s="172"/>
      <c r="N3665" s="10">
        <v>51289</v>
      </c>
    </row>
    <row r="3666" spans="1:14">
      <c r="A3666" s="163">
        <v>906301</v>
      </c>
      <c r="B3666" s="173">
        <v>906301</v>
      </c>
      <c r="C3666" s="342" t="s">
        <v>4597</v>
      </c>
      <c r="D3666" s="342"/>
      <c r="E3666" s="342" t="s">
        <v>4598</v>
      </c>
      <c r="F3666" s="342"/>
      <c r="G3666" s="10">
        <v>49626</v>
      </c>
      <c r="H3666" s="172"/>
      <c r="I3666" s="172"/>
      <c r="J3666" s="172"/>
      <c r="K3666" s="172"/>
      <c r="L3666" s="172"/>
      <c r="M3666" s="172"/>
      <c r="N3666" s="10">
        <v>49626</v>
      </c>
    </row>
    <row r="3667" spans="1:14">
      <c r="A3667" s="163">
        <v>906304</v>
      </c>
      <c r="B3667" s="173">
        <v>906304</v>
      </c>
      <c r="C3667" s="342" t="s">
        <v>4599</v>
      </c>
      <c r="D3667" s="342"/>
      <c r="E3667" s="342"/>
      <c r="F3667" s="342"/>
      <c r="G3667" s="10">
        <v>61435</v>
      </c>
      <c r="H3667" s="172"/>
      <c r="I3667" s="172"/>
      <c r="J3667" s="172"/>
      <c r="K3667" s="172"/>
      <c r="L3667" s="172"/>
      <c r="M3667" s="172"/>
      <c r="N3667" s="10">
        <v>61435</v>
      </c>
    </row>
    <row r="3668" spans="1:14">
      <c r="A3668" s="163">
        <v>906314</v>
      </c>
      <c r="B3668" s="173">
        <v>906314</v>
      </c>
      <c r="C3668" s="342" t="s">
        <v>4600</v>
      </c>
      <c r="D3668" s="342"/>
      <c r="E3668" s="342"/>
      <c r="F3668" s="342"/>
      <c r="G3668" s="10">
        <v>112210</v>
      </c>
      <c r="H3668" s="172"/>
      <c r="I3668" s="172"/>
      <c r="J3668" s="172"/>
      <c r="K3668" s="172"/>
      <c r="L3668" s="172"/>
      <c r="M3668" s="172"/>
      <c r="N3668" s="10">
        <v>112210</v>
      </c>
    </row>
    <row r="3669" spans="1:14">
      <c r="A3669" s="163">
        <v>906317</v>
      </c>
      <c r="B3669" s="173">
        <v>906317</v>
      </c>
      <c r="C3669" s="342" t="s">
        <v>4601</v>
      </c>
      <c r="D3669" s="342"/>
      <c r="E3669" s="342"/>
      <c r="F3669" s="342"/>
      <c r="G3669" s="10">
        <v>93509</v>
      </c>
      <c r="H3669" s="172"/>
      <c r="I3669" s="172"/>
      <c r="J3669" s="172"/>
      <c r="K3669" s="172"/>
      <c r="L3669" s="172"/>
      <c r="M3669" s="172"/>
      <c r="N3669" s="10">
        <v>93509</v>
      </c>
    </row>
    <row r="3670" spans="1:14">
      <c r="A3670" s="163" t="s">
        <v>4602</v>
      </c>
      <c r="B3670" s="173">
        <v>906317</v>
      </c>
      <c r="C3670" s="342" t="s">
        <v>4603</v>
      </c>
      <c r="D3670" s="342"/>
      <c r="E3670" s="342"/>
      <c r="F3670" s="342"/>
      <c r="G3670" s="10">
        <v>25847</v>
      </c>
      <c r="H3670" s="172"/>
      <c r="I3670" s="172"/>
      <c r="J3670" s="172"/>
      <c r="K3670" s="172"/>
      <c r="L3670" s="172"/>
      <c r="M3670" s="172"/>
      <c r="N3670" s="10">
        <v>25847</v>
      </c>
    </row>
    <row r="3671" spans="1:14">
      <c r="A3671" s="163">
        <v>906321</v>
      </c>
      <c r="B3671" s="173">
        <v>906321</v>
      </c>
      <c r="C3671" s="342" t="s">
        <v>4604</v>
      </c>
      <c r="D3671" s="342"/>
      <c r="E3671" s="342"/>
      <c r="F3671" s="342"/>
      <c r="G3671" s="10">
        <v>55917</v>
      </c>
      <c r="H3671" s="172"/>
      <c r="I3671" s="172"/>
      <c r="J3671" s="172"/>
      <c r="K3671" s="172"/>
      <c r="L3671" s="172"/>
      <c r="M3671" s="172"/>
      <c r="N3671" s="10">
        <v>55917</v>
      </c>
    </row>
    <row r="3672" spans="1:14">
      <c r="A3672" s="163">
        <v>906327</v>
      </c>
      <c r="B3672" s="173">
        <v>906327</v>
      </c>
      <c r="C3672" s="342" t="s">
        <v>4605</v>
      </c>
      <c r="D3672" s="342"/>
      <c r="E3672" s="342"/>
      <c r="F3672" s="342"/>
      <c r="G3672" s="10">
        <v>49626</v>
      </c>
      <c r="H3672" s="172"/>
      <c r="I3672" s="172"/>
      <c r="J3672" s="172"/>
      <c r="K3672" s="172"/>
      <c r="L3672" s="172"/>
      <c r="M3672" s="172"/>
      <c r="N3672" s="10">
        <v>49626</v>
      </c>
    </row>
    <row r="3673" spans="1:14">
      <c r="A3673" s="163">
        <v>906329</v>
      </c>
      <c r="B3673" s="173">
        <v>906329</v>
      </c>
      <c r="C3673" s="342" t="s">
        <v>4606</v>
      </c>
      <c r="D3673" s="342"/>
      <c r="E3673" s="342"/>
      <c r="F3673" s="342"/>
      <c r="G3673" s="10">
        <v>69607</v>
      </c>
      <c r="H3673" s="172"/>
      <c r="I3673" s="172"/>
      <c r="J3673" s="172"/>
      <c r="K3673" s="172"/>
      <c r="L3673" s="172"/>
      <c r="M3673" s="172"/>
      <c r="N3673" s="10">
        <v>69607</v>
      </c>
    </row>
    <row r="3674" spans="1:14">
      <c r="A3674" s="163">
        <v>906333</v>
      </c>
      <c r="B3674" s="173">
        <v>906333</v>
      </c>
      <c r="C3674" s="342" t="s">
        <v>4607</v>
      </c>
      <c r="D3674" s="342"/>
      <c r="E3674" s="342"/>
      <c r="F3674" s="342"/>
      <c r="G3674" s="10">
        <v>327234</v>
      </c>
      <c r="H3674" s="172"/>
      <c r="I3674" s="172"/>
      <c r="J3674" s="172"/>
      <c r="K3674" s="172"/>
      <c r="L3674" s="172"/>
      <c r="M3674" s="172"/>
      <c r="N3674" s="10">
        <v>327234</v>
      </c>
    </row>
    <row r="3675" spans="1:14">
      <c r="A3675" s="163">
        <v>906340</v>
      </c>
      <c r="B3675" s="173">
        <v>906340</v>
      </c>
      <c r="C3675" s="342" t="s">
        <v>4608</v>
      </c>
      <c r="D3675" s="342"/>
      <c r="E3675" s="342"/>
      <c r="F3675" s="342"/>
      <c r="G3675" s="10">
        <v>105967</v>
      </c>
      <c r="H3675" s="172"/>
      <c r="I3675" s="172"/>
      <c r="J3675" s="172"/>
      <c r="K3675" s="172"/>
      <c r="L3675" s="172"/>
      <c r="M3675" s="172"/>
      <c r="N3675" s="10">
        <v>105967</v>
      </c>
    </row>
    <row r="3676" spans="1:14">
      <c r="A3676" s="163">
        <v>906341</v>
      </c>
      <c r="B3676" s="173">
        <v>906341</v>
      </c>
      <c r="C3676" s="342" t="s">
        <v>4609</v>
      </c>
      <c r="D3676" s="342"/>
      <c r="E3676" s="342"/>
      <c r="F3676" s="342"/>
      <c r="G3676" s="10">
        <v>114733</v>
      </c>
      <c r="H3676" s="172"/>
      <c r="I3676" s="172"/>
      <c r="J3676" s="172"/>
      <c r="K3676" s="172"/>
      <c r="L3676" s="172"/>
      <c r="M3676" s="172"/>
      <c r="N3676" s="10">
        <v>114733</v>
      </c>
    </row>
    <row r="3677" spans="1:14">
      <c r="A3677" s="163">
        <v>906406</v>
      </c>
      <c r="B3677" s="173">
        <v>906406</v>
      </c>
      <c r="C3677" s="342" t="s">
        <v>4610</v>
      </c>
      <c r="D3677" s="342"/>
      <c r="E3677" s="342"/>
      <c r="F3677" s="342"/>
      <c r="G3677" s="10">
        <v>215613</v>
      </c>
      <c r="H3677" s="172"/>
      <c r="I3677" s="172"/>
      <c r="J3677" s="172"/>
      <c r="K3677" s="172"/>
      <c r="L3677" s="172"/>
      <c r="M3677" s="172"/>
      <c r="N3677" s="10">
        <v>215613</v>
      </c>
    </row>
    <row r="3678" spans="1:14">
      <c r="A3678" s="163">
        <v>906408</v>
      </c>
      <c r="B3678" s="173">
        <v>906408</v>
      </c>
      <c r="C3678" s="342" t="s">
        <v>4611</v>
      </c>
      <c r="D3678" s="342"/>
      <c r="E3678" s="342"/>
      <c r="F3678" s="342"/>
      <c r="G3678" s="10">
        <v>123348</v>
      </c>
      <c r="H3678" s="172"/>
      <c r="I3678" s="172"/>
      <c r="J3678" s="172"/>
      <c r="K3678" s="172"/>
      <c r="L3678" s="172"/>
      <c r="M3678" s="172"/>
      <c r="N3678" s="10">
        <v>123348</v>
      </c>
    </row>
    <row r="3679" spans="1:14">
      <c r="A3679" s="163">
        <v>906409</v>
      </c>
      <c r="B3679" s="173">
        <v>906409</v>
      </c>
      <c r="C3679" s="342" t="s">
        <v>4612</v>
      </c>
      <c r="D3679" s="342"/>
      <c r="E3679" s="342"/>
      <c r="F3679" s="342"/>
      <c r="G3679" s="10">
        <v>123577</v>
      </c>
      <c r="H3679" s="172"/>
      <c r="I3679" s="172"/>
      <c r="J3679" s="172"/>
      <c r="K3679" s="172"/>
      <c r="L3679" s="172"/>
      <c r="M3679" s="172"/>
      <c r="N3679" s="10">
        <v>123577</v>
      </c>
    </row>
    <row r="3680" spans="1:14">
      <c r="A3680" s="163">
        <v>906414</v>
      </c>
      <c r="B3680" s="173">
        <v>906414</v>
      </c>
      <c r="C3680" s="342" t="s">
        <v>4613</v>
      </c>
      <c r="D3680" s="342"/>
      <c r="E3680" s="342"/>
      <c r="F3680" s="342"/>
      <c r="G3680" s="10">
        <v>110377</v>
      </c>
      <c r="H3680" s="172"/>
      <c r="I3680" s="172"/>
      <c r="J3680" s="172"/>
      <c r="K3680" s="172"/>
      <c r="L3680" s="172"/>
      <c r="M3680" s="172"/>
      <c r="N3680" s="10">
        <v>110377</v>
      </c>
    </row>
    <row r="3681" spans="1:14">
      <c r="A3681" s="163">
        <v>906415</v>
      </c>
      <c r="B3681" s="173">
        <v>906415</v>
      </c>
      <c r="C3681" s="342" t="s">
        <v>4614</v>
      </c>
      <c r="D3681" s="342"/>
      <c r="E3681" s="342"/>
      <c r="F3681" s="342"/>
      <c r="G3681" s="10">
        <v>215135</v>
      </c>
      <c r="H3681" s="172"/>
      <c r="I3681" s="172"/>
      <c r="J3681" s="172"/>
      <c r="K3681" s="172"/>
      <c r="L3681" s="172"/>
      <c r="M3681" s="172"/>
      <c r="N3681" s="10">
        <v>215135</v>
      </c>
    </row>
    <row r="3682" spans="1:14">
      <c r="A3682" s="163">
        <v>906417</v>
      </c>
      <c r="B3682" s="173">
        <v>906417</v>
      </c>
      <c r="C3682" s="342" t="s">
        <v>4615</v>
      </c>
      <c r="D3682" s="342"/>
      <c r="E3682" s="342"/>
      <c r="F3682" s="342"/>
      <c r="G3682" s="10">
        <v>127812</v>
      </c>
      <c r="H3682" s="172"/>
      <c r="I3682" s="172"/>
      <c r="J3682" s="172"/>
      <c r="K3682" s="172"/>
      <c r="L3682" s="172"/>
      <c r="M3682" s="172"/>
      <c r="N3682" s="10">
        <v>127812</v>
      </c>
    </row>
    <row r="3683" spans="1:14">
      <c r="A3683" s="163">
        <v>906418</v>
      </c>
      <c r="B3683" s="173">
        <v>906418</v>
      </c>
      <c r="C3683" s="342" t="s">
        <v>4616</v>
      </c>
      <c r="D3683" s="342"/>
      <c r="E3683" s="342"/>
      <c r="F3683" s="342"/>
      <c r="G3683" s="10">
        <v>146990</v>
      </c>
      <c r="H3683" s="172"/>
      <c r="I3683" s="172"/>
      <c r="J3683" s="172"/>
      <c r="K3683" s="172"/>
      <c r="L3683" s="172"/>
      <c r="M3683" s="172"/>
      <c r="N3683" s="10">
        <v>146990</v>
      </c>
    </row>
    <row r="3684" spans="1:14">
      <c r="A3684" s="163">
        <v>906429</v>
      </c>
      <c r="B3684" s="173">
        <v>906429</v>
      </c>
      <c r="C3684" s="342" t="s">
        <v>4617</v>
      </c>
      <c r="D3684" s="342"/>
      <c r="E3684" s="342"/>
      <c r="F3684" s="342"/>
      <c r="G3684" s="10">
        <v>127978</v>
      </c>
      <c r="H3684" s="172"/>
      <c r="I3684" s="172"/>
      <c r="J3684" s="172"/>
      <c r="K3684" s="172"/>
      <c r="L3684" s="172"/>
      <c r="M3684" s="172"/>
      <c r="N3684" s="10">
        <v>127978</v>
      </c>
    </row>
    <row r="3685" spans="1:14">
      <c r="A3685" s="163">
        <v>906430</v>
      </c>
      <c r="B3685" s="173">
        <v>906430</v>
      </c>
      <c r="C3685" s="342" t="s">
        <v>4618</v>
      </c>
      <c r="D3685" s="342"/>
      <c r="E3685" s="342"/>
      <c r="F3685" s="342"/>
      <c r="G3685" s="10">
        <v>116571</v>
      </c>
      <c r="H3685" s="172"/>
      <c r="I3685" s="172"/>
      <c r="J3685" s="172"/>
      <c r="K3685" s="172"/>
      <c r="L3685" s="172"/>
      <c r="M3685" s="172"/>
      <c r="N3685" s="10">
        <v>116571</v>
      </c>
    </row>
    <row r="3686" spans="1:14">
      <c r="A3686" s="163">
        <v>906434</v>
      </c>
      <c r="B3686" s="173">
        <v>906434</v>
      </c>
      <c r="C3686" s="342" t="s">
        <v>4619</v>
      </c>
      <c r="D3686" s="342"/>
      <c r="E3686" s="342"/>
      <c r="F3686" s="342"/>
      <c r="G3686" s="10">
        <v>54238</v>
      </c>
      <c r="H3686" s="172"/>
      <c r="I3686" s="172"/>
      <c r="J3686" s="172"/>
      <c r="K3686" s="172"/>
      <c r="L3686" s="172"/>
      <c r="M3686" s="172"/>
      <c r="N3686" s="10">
        <v>54238</v>
      </c>
    </row>
    <row r="3687" spans="1:14">
      <c r="A3687" s="163">
        <v>906438</v>
      </c>
      <c r="B3687" s="173">
        <v>906438</v>
      </c>
      <c r="C3687" s="342" t="s">
        <v>4620</v>
      </c>
      <c r="D3687" s="342"/>
      <c r="E3687" s="342"/>
      <c r="F3687" s="342"/>
      <c r="G3687" s="10">
        <v>65792</v>
      </c>
      <c r="H3687" s="172"/>
      <c r="I3687" s="172"/>
      <c r="J3687" s="172"/>
      <c r="K3687" s="172"/>
      <c r="L3687" s="172"/>
      <c r="M3687" s="172"/>
      <c r="N3687" s="10">
        <v>65792</v>
      </c>
    </row>
    <row r="3688" spans="1:14">
      <c r="A3688" s="163">
        <v>906442</v>
      </c>
      <c r="B3688" s="173">
        <v>906442</v>
      </c>
      <c r="C3688" s="342" t="s">
        <v>4621</v>
      </c>
      <c r="D3688" s="342"/>
      <c r="E3688" s="342"/>
      <c r="F3688" s="342"/>
      <c r="G3688" s="10">
        <v>85370</v>
      </c>
      <c r="H3688" s="172"/>
      <c r="I3688" s="172"/>
      <c r="J3688" s="172"/>
      <c r="K3688" s="172"/>
      <c r="L3688" s="172"/>
      <c r="M3688" s="172"/>
      <c r="N3688" s="10">
        <v>85370</v>
      </c>
    </row>
    <row r="3689" spans="1:14">
      <c r="A3689" s="163">
        <v>906453</v>
      </c>
      <c r="B3689" s="173">
        <v>906453</v>
      </c>
      <c r="C3689" s="342" t="s">
        <v>4622</v>
      </c>
      <c r="D3689" s="342"/>
      <c r="E3689" s="342"/>
      <c r="F3689" s="342"/>
      <c r="G3689" s="10">
        <v>125540</v>
      </c>
      <c r="H3689" s="172"/>
      <c r="I3689" s="172"/>
      <c r="J3689" s="172"/>
      <c r="K3689" s="172"/>
      <c r="L3689" s="172"/>
      <c r="M3689" s="172"/>
      <c r="N3689" s="10">
        <v>125540</v>
      </c>
    </row>
    <row r="3690" spans="1:14">
      <c r="A3690" s="163">
        <v>906454</v>
      </c>
      <c r="B3690" s="173">
        <v>906454</v>
      </c>
      <c r="C3690" s="342" t="s">
        <v>4623</v>
      </c>
      <c r="D3690" s="342"/>
      <c r="E3690" s="342"/>
      <c r="F3690" s="342"/>
      <c r="G3690" s="10">
        <v>116571</v>
      </c>
      <c r="H3690" s="172"/>
      <c r="I3690" s="172"/>
      <c r="J3690" s="172"/>
      <c r="K3690" s="172"/>
      <c r="L3690" s="172"/>
      <c r="M3690" s="172"/>
      <c r="N3690" s="10">
        <v>116571</v>
      </c>
    </row>
    <row r="3691" spans="1:14">
      <c r="A3691" s="163">
        <v>906455</v>
      </c>
      <c r="B3691" s="173">
        <v>906455</v>
      </c>
      <c r="C3691" s="342" t="s">
        <v>4624</v>
      </c>
      <c r="D3691" s="342"/>
      <c r="E3691" s="342"/>
      <c r="F3691" s="342"/>
      <c r="G3691" s="10">
        <v>96947</v>
      </c>
      <c r="H3691" s="172"/>
      <c r="I3691" s="172"/>
      <c r="J3691" s="172"/>
      <c r="K3691" s="172"/>
      <c r="L3691" s="172"/>
      <c r="M3691" s="172"/>
      <c r="N3691" s="10">
        <v>96947</v>
      </c>
    </row>
    <row r="3692" spans="1:14">
      <c r="A3692" s="163">
        <v>906456</v>
      </c>
      <c r="B3692" s="173">
        <v>906456</v>
      </c>
      <c r="C3692" s="342" t="s">
        <v>4625</v>
      </c>
      <c r="D3692" s="342"/>
      <c r="E3692" s="342"/>
      <c r="F3692" s="342"/>
      <c r="G3692" s="10">
        <v>106103</v>
      </c>
      <c r="H3692" s="172"/>
      <c r="I3692" s="172"/>
      <c r="J3692" s="172"/>
      <c r="K3692" s="172"/>
      <c r="L3692" s="172"/>
      <c r="M3692" s="172"/>
      <c r="N3692" s="10">
        <v>106103</v>
      </c>
    </row>
    <row r="3693" spans="1:14">
      <c r="A3693" s="163">
        <v>906458</v>
      </c>
      <c r="B3693" s="173">
        <v>906458</v>
      </c>
      <c r="C3693" s="342" t="s">
        <v>4626</v>
      </c>
      <c r="D3693" s="342"/>
      <c r="E3693" s="342"/>
      <c r="F3693" s="342"/>
      <c r="G3693" s="10">
        <v>125089</v>
      </c>
      <c r="H3693" s="172"/>
      <c r="I3693" s="172"/>
      <c r="J3693" s="172"/>
      <c r="K3693" s="172"/>
      <c r="L3693" s="172"/>
      <c r="M3693" s="172"/>
      <c r="N3693" s="10">
        <v>125089</v>
      </c>
    </row>
    <row r="3694" spans="1:14">
      <c r="A3694" s="163">
        <v>906463</v>
      </c>
      <c r="B3694" s="173">
        <v>906463</v>
      </c>
      <c r="C3694" s="342" t="s">
        <v>4627</v>
      </c>
      <c r="D3694" s="342"/>
      <c r="E3694" s="342"/>
      <c r="F3694" s="342"/>
      <c r="G3694" s="10">
        <v>139786</v>
      </c>
      <c r="H3694" s="172"/>
      <c r="I3694" s="172"/>
      <c r="J3694" s="172"/>
      <c r="K3694" s="172"/>
      <c r="L3694" s="172"/>
      <c r="M3694" s="172"/>
      <c r="N3694" s="10">
        <v>139786</v>
      </c>
    </row>
    <row r="3695" spans="1:14">
      <c r="A3695" s="163">
        <v>906466</v>
      </c>
      <c r="B3695" s="173">
        <v>906466</v>
      </c>
      <c r="C3695" s="342" t="s">
        <v>4628</v>
      </c>
      <c r="D3695" s="342"/>
      <c r="E3695" s="342"/>
      <c r="F3695" s="342"/>
      <c r="G3695" s="10">
        <v>134160</v>
      </c>
      <c r="H3695" s="172"/>
      <c r="I3695" s="172"/>
      <c r="J3695" s="172"/>
      <c r="K3695" s="172"/>
      <c r="L3695" s="172"/>
      <c r="M3695" s="172"/>
      <c r="N3695" s="10">
        <v>134160</v>
      </c>
    </row>
    <row r="3696" spans="1:14">
      <c r="A3696" s="163">
        <v>906474</v>
      </c>
      <c r="B3696" s="173">
        <v>906474</v>
      </c>
      <c r="C3696" s="342" t="s">
        <v>4629</v>
      </c>
      <c r="D3696" s="342"/>
      <c r="E3696" s="342"/>
      <c r="F3696" s="342"/>
      <c r="G3696" s="10">
        <v>63103</v>
      </c>
      <c r="H3696" s="172"/>
      <c r="I3696" s="172"/>
      <c r="J3696" s="172"/>
      <c r="K3696" s="172"/>
      <c r="L3696" s="172"/>
      <c r="M3696" s="172"/>
      <c r="N3696" s="10">
        <v>63103</v>
      </c>
    </row>
    <row r="3697" spans="1:14">
      <c r="A3697" s="163">
        <v>906475</v>
      </c>
      <c r="B3697" s="173">
        <v>906475</v>
      </c>
      <c r="C3697" s="342" t="s">
        <v>4630</v>
      </c>
      <c r="D3697" s="342"/>
      <c r="E3697" s="342"/>
      <c r="F3697" s="342"/>
      <c r="G3697" s="10">
        <v>63103</v>
      </c>
      <c r="H3697" s="172"/>
      <c r="I3697" s="172"/>
      <c r="J3697" s="172"/>
      <c r="K3697" s="172"/>
      <c r="L3697" s="172"/>
      <c r="M3697" s="172"/>
      <c r="N3697" s="10">
        <v>63103</v>
      </c>
    </row>
    <row r="3698" spans="1:14">
      <c r="A3698" s="163">
        <v>906477</v>
      </c>
      <c r="B3698" s="173">
        <v>906477</v>
      </c>
      <c r="C3698" s="342" t="s">
        <v>4631</v>
      </c>
      <c r="D3698" s="342"/>
      <c r="E3698" s="342"/>
      <c r="F3698" s="342"/>
      <c r="G3698" s="10">
        <v>64629</v>
      </c>
      <c r="H3698" s="172"/>
      <c r="I3698" s="172"/>
      <c r="J3698" s="172"/>
      <c r="K3698" s="172"/>
      <c r="L3698" s="172"/>
      <c r="M3698" s="172"/>
      <c r="N3698" s="10">
        <v>64629</v>
      </c>
    </row>
    <row r="3699" spans="1:14">
      <c r="A3699" s="163">
        <v>906478</v>
      </c>
      <c r="B3699" s="173">
        <v>906478</v>
      </c>
      <c r="C3699" s="342" t="s">
        <v>4632</v>
      </c>
      <c r="D3699" s="342"/>
      <c r="E3699" s="342"/>
      <c r="F3699" s="342"/>
      <c r="G3699" s="10">
        <v>64629</v>
      </c>
      <c r="H3699" s="172"/>
      <c r="I3699" s="172"/>
      <c r="J3699" s="172"/>
      <c r="K3699" s="172"/>
      <c r="L3699" s="172"/>
      <c r="M3699" s="172"/>
      <c r="N3699" s="10">
        <v>64629</v>
      </c>
    </row>
    <row r="3700" spans="1:14">
      <c r="A3700" s="163">
        <v>906481</v>
      </c>
      <c r="B3700" s="173">
        <v>906481</v>
      </c>
      <c r="C3700" s="342" t="s">
        <v>4633</v>
      </c>
      <c r="D3700" s="342"/>
      <c r="E3700" s="342"/>
      <c r="F3700" s="342"/>
      <c r="G3700" s="10">
        <v>91034</v>
      </c>
      <c r="H3700" s="172"/>
      <c r="I3700" s="172"/>
      <c r="J3700" s="172"/>
      <c r="K3700" s="172"/>
      <c r="L3700" s="172"/>
      <c r="M3700" s="172"/>
      <c r="N3700" s="10">
        <v>91034</v>
      </c>
    </row>
    <row r="3701" spans="1:14">
      <c r="A3701" s="163">
        <v>906482</v>
      </c>
      <c r="B3701" s="173">
        <v>906482</v>
      </c>
      <c r="C3701" s="342" t="s">
        <v>4634</v>
      </c>
      <c r="D3701" s="342"/>
      <c r="E3701" s="342"/>
      <c r="F3701" s="342"/>
      <c r="G3701" s="10">
        <v>140645</v>
      </c>
      <c r="H3701" s="172"/>
      <c r="I3701" s="172"/>
      <c r="J3701" s="172"/>
      <c r="K3701" s="172"/>
      <c r="L3701" s="172"/>
      <c r="M3701" s="172"/>
      <c r="N3701" s="10">
        <v>140645</v>
      </c>
    </row>
    <row r="3702" spans="1:14">
      <c r="A3702" s="163">
        <v>906484</v>
      </c>
      <c r="B3702" s="173">
        <v>906484</v>
      </c>
      <c r="C3702" s="342" t="s">
        <v>4635</v>
      </c>
      <c r="D3702" s="342"/>
      <c r="E3702" s="342"/>
      <c r="F3702" s="342"/>
      <c r="G3702" s="10">
        <v>71322</v>
      </c>
      <c r="H3702" s="172"/>
      <c r="I3702" s="172"/>
      <c r="J3702" s="172"/>
      <c r="K3702" s="172"/>
      <c r="L3702" s="172"/>
      <c r="M3702" s="172"/>
      <c r="N3702" s="10">
        <v>71322</v>
      </c>
    </row>
    <row r="3703" spans="1:14">
      <c r="A3703" s="163">
        <v>906492</v>
      </c>
      <c r="B3703" s="173">
        <v>906492</v>
      </c>
      <c r="C3703" s="342" t="s">
        <v>4636</v>
      </c>
      <c r="D3703" s="342"/>
      <c r="E3703" s="342"/>
      <c r="F3703" s="342"/>
      <c r="G3703" s="10">
        <v>627609</v>
      </c>
      <c r="H3703" s="172"/>
      <c r="I3703" s="172"/>
      <c r="J3703" s="172"/>
      <c r="K3703" s="172"/>
      <c r="L3703" s="172"/>
      <c r="M3703" s="172"/>
      <c r="N3703" s="10">
        <v>627609</v>
      </c>
    </row>
    <row r="3704" spans="1:14">
      <c r="A3704" s="163">
        <v>906501</v>
      </c>
      <c r="B3704" s="173">
        <v>906501</v>
      </c>
      <c r="C3704" s="342" t="s">
        <v>4637</v>
      </c>
      <c r="D3704" s="342"/>
      <c r="E3704" s="342"/>
      <c r="F3704" s="342"/>
      <c r="G3704" s="10">
        <v>940031</v>
      </c>
      <c r="H3704" s="172"/>
      <c r="I3704" s="172"/>
      <c r="J3704" s="172"/>
      <c r="K3704" s="172"/>
      <c r="L3704" s="172"/>
      <c r="M3704" s="172"/>
      <c r="N3704" s="10">
        <v>940031</v>
      </c>
    </row>
    <row r="3705" spans="1:14">
      <c r="A3705" s="163">
        <v>906502</v>
      </c>
      <c r="B3705" s="173">
        <v>906502</v>
      </c>
      <c r="C3705" s="342" t="s">
        <v>4638</v>
      </c>
      <c r="D3705" s="342"/>
      <c r="E3705" s="342"/>
      <c r="F3705" s="342"/>
      <c r="G3705" s="10">
        <v>2149112</v>
      </c>
      <c r="H3705" s="172"/>
      <c r="I3705" s="172"/>
      <c r="J3705" s="172"/>
      <c r="K3705" s="172"/>
      <c r="L3705" s="172"/>
      <c r="M3705" s="172"/>
      <c r="N3705" s="10">
        <v>2149112</v>
      </c>
    </row>
    <row r="3706" spans="1:14">
      <c r="A3706" s="163">
        <v>906503</v>
      </c>
      <c r="B3706" s="173">
        <v>906503</v>
      </c>
      <c r="C3706" s="342" t="s">
        <v>4639</v>
      </c>
      <c r="D3706" s="342"/>
      <c r="E3706" s="342"/>
      <c r="F3706" s="342"/>
      <c r="G3706" s="10">
        <v>631134</v>
      </c>
      <c r="H3706" s="172"/>
      <c r="I3706" s="172"/>
      <c r="J3706" s="172"/>
      <c r="K3706" s="172"/>
      <c r="L3706" s="172"/>
      <c r="M3706" s="172"/>
      <c r="N3706" s="10">
        <v>631134</v>
      </c>
    </row>
    <row r="3707" spans="1:14">
      <c r="A3707" s="163">
        <v>906504</v>
      </c>
      <c r="B3707" s="173">
        <v>906504</v>
      </c>
      <c r="C3707" s="342" t="s">
        <v>4640</v>
      </c>
      <c r="D3707" s="342"/>
      <c r="E3707" s="342"/>
      <c r="F3707" s="342"/>
      <c r="G3707" s="10">
        <v>125144</v>
      </c>
      <c r="H3707" s="172"/>
      <c r="I3707" s="172"/>
      <c r="J3707" s="172"/>
      <c r="K3707" s="172"/>
      <c r="L3707" s="172"/>
      <c r="M3707" s="172"/>
      <c r="N3707" s="10">
        <v>125144</v>
      </c>
    </row>
    <row r="3708" spans="1:14">
      <c r="A3708" s="163">
        <v>906506</v>
      </c>
      <c r="B3708" s="173">
        <v>906506</v>
      </c>
      <c r="C3708" s="342" t="s">
        <v>4641</v>
      </c>
      <c r="D3708" s="342"/>
      <c r="E3708" s="342"/>
      <c r="F3708" s="342"/>
      <c r="G3708" s="10">
        <v>940031</v>
      </c>
      <c r="H3708" s="172"/>
      <c r="I3708" s="172"/>
      <c r="J3708" s="172"/>
      <c r="K3708" s="172"/>
      <c r="L3708" s="172"/>
      <c r="M3708" s="172"/>
      <c r="N3708" s="10">
        <v>940031</v>
      </c>
    </row>
    <row r="3709" spans="1:14">
      <c r="A3709" s="163">
        <v>906514</v>
      </c>
      <c r="B3709" s="173">
        <v>906514</v>
      </c>
      <c r="C3709" s="342" t="s">
        <v>4642</v>
      </c>
      <c r="D3709" s="342"/>
      <c r="E3709" s="342"/>
      <c r="F3709" s="342"/>
      <c r="G3709" s="10">
        <v>556058</v>
      </c>
      <c r="H3709" s="172"/>
      <c r="I3709" s="172"/>
      <c r="J3709" s="172"/>
      <c r="K3709" s="172"/>
      <c r="L3709" s="172"/>
      <c r="M3709" s="172"/>
      <c r="N3709" s="10">
        <v>556058</v>
      </c>
    </row>
    <row r="3710" spans="1:14">
      <c r="A3710" s="163">
        <v>906517</v>
      </c>
      <c r="B3710" s="174">
        <v>906517</v>
      </c>
      <c r="C3710" s="342" t="s">
        <v>4643</v>
      </c>
      <c r="D3710" s="342"/>
      <c r="E3710" s="342"/>
      <c r="F3710" s="342"/>
      <c r="G3710" s="10">
        <v>703300</v>
      </c>
      <c r="H3710" s="172"/>
      <c r="I3710" s="172"/>
      <c r="J3710" s="172"/>
      <c r="K3710" s="172"/>
      <c r="L3710" s="172"/>
      <c r="M3710" s="172"/>
      <c r="N3710" s="10">
        <v>703300</v>
      </c>
    </row>
    <row r="3711" spans="1:14">
      <c r="A3711" s="163">
        <v>906520</v>
      </c>
      <c r="B3711" s="173">
        <v>906520</v>
      </c>
      <c r="C3711" s="342" t="s">
        <v>4644</v>
      </c>
      <c r="D3711" s="342"/>
      <c r="E3711" s="342"/>
      <c r="F3711" s="342"/>
      <c r="G3711" s="10">
        <v>875737</v>
      </c>
      <c r="H3711" s="172"/>
      <c r="I3711" s="172"/>
      <c r="J3711" s="172"/>
      <c r="K3711" s="172"/>
      <c r="L3711" s="172"/>
      <c r="M3711" s="172"/>
      <c r="N3711" s="10">
        <v>875737</v>
      </c>
    </row>
    <row r="3712" spans="1:14">
      <c r="A3712" s="163">
        <v>906525</v>
      </c>
      <c r="B3712" s="173">
        <v>906525</v>
      </c>
      <c r="C3712" s="342" t="s">
        <v>4645</v>
      </c>
      <c r="D3712" s="342"/>
      <c r="E3712" s="342"/>
      <c r="F3712" s="342"/>
      <c r="G3712" s="10">
        <v>1268858</v>
      </c>
      <c r="H3712" s="172"/>
      <c r="I3712" s="172"/>
      <c r="J3712" s="172"/>
      <c r="K3712" s="172"/>
      <c r="L3712" s="172"/>
      <c r="M3712" s="172"/>
      <c r="N3712" s="10">
        <v>1268858</v>
      </c>
    </row>
    <row r="3713" spans="1:14">
      <c r="A3713" s="163">
        <v>906526</v>
      </c>
      <c r="B3713" s="173">
        <v>906526</v>
      </c>
      <c r="C3713" s="342" t="s">
        <v>4646</v>
      </c>
      <c r="D3713" s="342"/>
      <c r="E3713" s="342"/>
      <c r="F3713" s="342"/>
      <c r="G3713" s="10">
        <v>1268858</v>
      </c>
      <c r="H3713" s="172"/>
      <c r="I3713" s="172"/>
      <c r="J3713" s="172"/>
      <c r="K3713" s="172"/>
      <c r="L3713" s="172"/>
      <c r="M3713" s="172"/>
      <c r="N3713" s="10">
        <v>1268858</v>
      </c>
    </row>
    <row r="3714" spans="1:14">
      <c r="A3714" s="163">
        <v>906527</v>
      </c>
      <c r="B3714" s="173">
        <v>906527</v>
      </c>
      <c r="C3714" s="342" t="s">
        <v>4647</v>
      </c>
      <c r="D3714" s="342"/>
      <c r="E3714" s="342"/>
      <c r="F3714" s="342"/>
      <c r="G3714" s="10">
        <v>840862</v>
      </c>
      <c r="H3714" s="172"/>
      <c r="I3714" s="172"/>
      <c r="J3714" s="172"/>
      <c r="K3714" s="172"/>
      <c r="L3714" s="172"/>
      <c r="M3714" s="172"/>
      <c r="N3714" s="10">
        <v>840862</v>
      </c>
    </row>
    <row r="3715" spans="1:14">
      <c r="A3715" s="163">
        <v>906602</v>
      </c>
      <c r="B3715" s="173">
        <v>906602</v>
      </c>
      <c r="C3715" s="342" t="s">
        <v>4648</v>
      </c>
      <c r="D3715" s="342"/>
      <c r="E3715" s="342"/>
      <c r="F3715" s="342"/>
      <c r="G3715" s="10">
        <v>163078</v>
      </c>
      <c r="H3715" s="172"/>
      <c r="I3715" s="172"/>
      <c r="J3715" s="172"/>
      <c r="K3715" s="172"/>
      <c r="L3715" s="172"/>
      <c r="M3715" s="172"/>
      <c r="N3715" s="10">
        <v>163078</v>
      </c>
    </row>
    <row r="3716" spans="1:14">
      <c r="A3716" s="163">
        <v>906603</v>
      </c>
      <c r="B3716" s="173">
        <v>906603</v>
      </c>
      <c r="C3716" s="342" t="s">
        <v>4649</v>
      </c>
      <c r="D3716" s="342"/>
      <c r="E3716" s="342"/>
      <c r="F3716" s="342"/>
      <c r="G3716" s="10">
        <v>104173</v>
      </c>
      <c r="H3716" s="172"/>
      <c r="I3716" s="172"/>
      <c r="J3716" s="172"/>
      <c r="K3716" s="172"/>
      <c r="L3716" s="172"/>
      <c r="M3716" s="172"/>
      <c r="N3716" s="10">
        <v>104173</v>
      </c>
    </row>
    <row r="3717" spans="1:14">
      <c r="A3717" s="163">
        <v>906604</v>
      </c>
      <c r="B3717" s="173">
        <v>906604</v>
      </c>
      <c r="C3717" s="342" t="s">
        <v>4650</v>
      </c>
      <c r="D3717" s="342"/>
      <c r="E3717" s="342"/>
      <c r="F3717" s="342"/>
      <c r="G3717" s="10">
        <v>163078</v>
      </c>
      <c r="H3717" s="172"/>
      <c r="I3717" s="172"/>
      <c r="J3717" s="172"/>
      <c r="K3717" s="172"/>
      <c r="L3717" s="172"/>
      <c r="M3717" s="172"/>
      <c r="N3717" s="10">
        <v>163078</v>
      </c>
    </row>
    <row r="3718" spans="1:14">
      <c r="A3718" s="163">
        <v>906605</v>
      </c>
      <c r="B3718" s="173">
        <v>906605</v>
      </c>
      <c r="C3718" s="342" t="s">
        <v>4651</v>
      </c>
      <c r="D3718" s="342"/>
      <c r="E3718" s="342"/>
      <c r="F3718" s="342"/>
      <c r="G3718" s="10">
        <v>163078</v>
      </c>
      <c r="H3718" s="172"/>
      <c r="I3718" s="172"/>
      <c r="J3718" s="172"/>
      <c r="K3718" s="172"/>
      <c r="L3718" s="172"/>
      <c r="M3718" s="172"/>
      <c r="N3718" s="10">
        <v>163078</v>
      </c>
    </row>
    <row r="3719" spans="1:14">
      <c r="A3719" s="163">
        <v>906606</v>
      </c>
      <c r="B3719" s="173">
        <v>906606</v>
      </c>
      <c r="C3719" s="342" t="s">
        <v>4652</v>
      </c>
      <c r="D3719" s="342"/>
      <c r="E3719" s="342"/>
      <c r="F3719" s="342"/>
      <c r="G3719" s="10">
        <v>163078</v>
      </c>
      <c r="H3719" s="172"/>
      <c r="I3719" s="172"/>
      <c r="J3719" s="172"/>
      <c r="K3719" s="172"/>
      <c r="L3719" s="172"/>
      <c r="M3719" s="172"/>
      <c r="N3719" s="10">
        <v>163078</v>
      </c>
    </row>
    <row r="3720" spans="1:14">
      <c r="A3720" s="163">
        <v>906610</v>
      </c>
      <c r="B3720" s="173">
        <v>906610</v>
      </c>
      <c r="C3720" s="342" t="s">
        <v>4653</v>
      </c>
      <c r="D3720" s="342"/>
      <c r="E3720" s="342"/>
      <c r="F3720" s="342"/>
      <c r="G3720" s="10">
        <v>163078</v>
      </c>
      <c r="H3720" s="172"/>
      <c r="I3720" s="172"/>
      <c r="J3720" s="172"/>
      <c r="K3720" s="172"/>
      <c r="L3720" s="172"/>
      <c r="M3720" s="172"/>
      <c r="N3720" s="10">
        <v>163078</v>
      </c>
    </row>
    <row r="3721" spans="1:14">
      <c r="A3721" s="163">
        <v>906611</v>
      </c>
      <c r="B3721" s="173">
        <v>906611</v>
      </c>
      <c r="C3721" s="342" t="s">
        <v>4654</v>
      </c>
      <c r="D3721" s="342"/>
      <c r="E3721" s="342"/>
      <c r="F3721" s="342"/>
      <c r="G3721" s="10">
        <v>163078</v>
      </c>
      <c r="H3721" s="172"/>
      <c r="I3721" s="172"/>
      <c r="J3721" s="172"/>
      <c r="K3721" s="172"/>
      <c r="L3721" s="172"/>
      <c r="M3721" s="172"/>
      <c r="N3721" s="10">
        <v>163078</v>
      </c>
    </row>
    <row r="3722" spans="1:14">
      <c r="A3722" s="163">
        <v>906620</v>
      </c>
      <c r="B3722" s="173">
        <v>906620</v>
      </c>
      <c r="C3722" s="342" t="s">
        <v>4655</v>
      </c>
      <c r="D3722" s="342"/>
      <c r="E3722" s="342"/>
      <c r="F3722" s="342"/>
      <c r="G3722" s="10">
        <v>89793</v>
      </c>
      <c r="H3722" s="172"/>
      <c r="I3722" s="172"/>
      <c r="J3722" s="172"/>
      <c r="K3722" s="172"/>
      <c r="L3722" s="172"/>
      <c r="M3722" s="172"/>
      <c r="N3722" s="10">
        <v>89793</v>
      </c>
    </row>
    <row r="3723" spans="1:14">
      <c r="A3723" s="163">
        <v>906625</v>
      </c>
      <c r="B3723" s="173">
        <v>906625</v>
      </c>
      <c r="C3723" s="342" t="s">
        <v>4656</v>
      </c>
      <c r="D3723" s="342"/>
      <c r="E3723" s="342"/>
      <c r="F3723" s="342"/>
      <c r="G3723" s="10">
        <v>67232</v>
      </c>
      <c r="H3723" s="172"/>
      <c r="I3723" s="172"/>
      <c r="J3723" s="172"/>
      <c r="K3723" s="172"/>
      <c r="L3723" s="172"/>
      <c r="M3723" s="172"/>
      <c r="N3723" s="10">
        <v>67232</v>
      </c>
    </row>
    <row r="3724" spans="1:14">
      <c r="A3724" s="163">
        <v>906626</v>
      </c>
      <c r="B3724" s="173">
        <v>906626</v>
      </c>
      <c r="C3724" s="342" t="s">
        <v>4657</v>
      </c>
      <c r="D3724" s="342"/>
      <c r="E3724" s="342"/>
      <c r="F3724" s="342"/>
      <c r="G3724" s="10">
        <v>106238</v>
      </c>
      <c r="H3724" s="172"/>
      <c r="I3724" s="172"/>
      <c r="J3724" s="172"/>
      <c r="K3724" s="172"/>
      <c r="L3724" s="172"/>
      <c r="M3724" s="172"/>
      <c r="N3724" s="10">
        <v>106238</v>
      </c>
    </row>
    <row r="3725" spans="1:14">
      <c r="A3725" s="163">
        <v>906706</v>
      </c>
      <c r="B3725" s="173">
        <v>906706</v>
      </c>
      <c r="C3725" s="342" t="s">
        <v>4658</v>
      </c>
      <c r="D3725" s="342"/>
      <c r="E3725" s="342"/>
      <c r="F3725" s="342"/>
      <c r="G3725" s="10">
        <v>493055</v>
      </c>
      <c r="H3725" s="172"/>
      <c r="I3725" s="172"/>
      <c r="J3725" s="172"/>
      <c r="K3725" s="172"/>
      <c r="L3725" s="172"/>
      <c r="M3725" s="172"/>
      <c r="N3725" s="10">
        <v>493055</v>
      </c>
    </row>
    <row r="3726" spans="1:14">
      <c r="A3726" s="163">
        <v>906711</v>
      </c>
      <c r="B3726" s="173">
        <v>906711</v>
      </c>
      <c r="C3726" s="342" t="s">
        <v>4659</v>
      </c>
      <c r="D3726" s="342"/>
      <c r="E3726" s="342"/>
      <c r="F3726" s="342"/>
      <c r="G3726" s="10">
        <v>383489</v>
      </c>
      <c r="H3726" s="172"/>
      <c r="I3726" s="172"/>
      <c r="J3726" s="172"/>
      <c r="K3726" s="172"/>
      <c r="L3726" s="172"/>
      <c r="M3726" s="172"/>
      <c r="N3726" s="10">
        <v>383489</v>
      </c>
    </row>
    <row r="3727" spans="1:14">
      <c r="A3727" s="163">
        <v>906712</v>
      </c>
      <c r="B3727" s="173">
        <v>906712</v>
      </c>
      <c r="C3727" s="342" t="s">
        <v>4660</v>
      </c>
      <c r="D3727" s="342"/>
      <c r="E3727" s="342"/>
      <c r="F3727" s="342"/>
      <c r="G3727" s="10">
        <v>225074</v>
      </c>
      <c r="H3727" s="172"/>
      <c r="I3727" s="172"/>
      <c r="J3727" s="172"/>
      <c r="K3727" s="172"/>
      <c r="L3727" s="172"/>
      <c r="M3727" s="172"/>
      <c r="N3727" s="10">
        <v>225074</v>
      </c>
    </row>
    <row r="3728" spans="1:14">
      <c r="A3728" s="163">
        <v>906714</v>
      </c>
      <c r="B3728" s="173">
        <v>906714</v>
      </c>
      <c r="C3728" s="342" t="s">
        <v>4661</v>
      </c>
      <c r="D3728" s="342"/>
      <c r="E3728" s="342"/>
      <c r="F3728" s="342"/>
      <c r="G3728" s="10">
        <v>225074</v>
      </c>
      <c r="H3728" s="172"/>
      <c r="I3728" s="172"/>
      <c r="J3728" s="172"/>
      <c r="K3728" s="172"/>
      <c r="L3728" s="172"/>
      <c r="M3728" s="172"/>
      <c r="N3728" s="10">
        <v>225074</v>
      </c>
    </row>
    <row r="3729" spans="1:14">
      <c r="A3729" s="163">
        <v>906720</v>
      </c>
      <c r="B3729" s="173">
        <v>906720</v>
      </c>
      <c r="C3729" s="342" t="s">
        <v>4662</v>
      </c>
      <c r="D3729" s="342"/>
      <c r="E3729" s="342"/>
      <c r="F3729" s="342"/>
      <c r="G3729" s="10">
        <v>225074</v>
      </c>
      <c r="H3729" s="172"/>
      <c r="I3729" s="172"/>
      <c r="J3729" s="172"/>
      <c r="K3729" s="172"/>
      <c r="L3729" s="172"/>
      <c r="M3729" s="172"/>
      <c r="N3729" s="10">
        <v>225074</v>
      </c>
    </row>
    <row r="3730" spans="1:14">
      <c r="A3730" s="163">
        <v>906730</v>
      </c>
      <c r="B3730" s="173">
        <v>906730</v>
      </c>
      <c r="C3730" s="342" t="s">
        <v>4663</v>
      </c>
      <c r="D3730" s="342"/>
      <c r="E3730" s="342"/>
      <c r="F3730" s="342"/>
      <c r="G3730" s="10">
        <v>131104</v>
      </c>
      <c r="H3730" s="172"/>
      <c r="I3730" s="172"/>
      <c r="J3730" s="172"/>
      <c r="K3730" s="172"/>
      <c r="L3730" s="172"/>
      <c r="M3730" s="172"/>
      <c r="N3730" s="10">
        <v>131104</v>
      </c>
    </row>
    <row r="3731" spans="1:14">
      <c r="A3731" s="163">
        <v>906738</v>
      </c>
      <c r="B3731" s="173">
        <v>906738</v>
      </c>
      <c r="C3731" s="342" t="s">
        <v>4664</v>
      </c>
      <c r="D3731" s="342"/>
      <c r="E3731" s="342"/>
      <c r="F3731" s="342"/>
      <c r="G3731" s="10">
        <v>131104</v>
      </c>
      <c r="H3731" s="172"/>
      <c r="I3731" s="172"/>
      <c r="J3731" s="172"/>
      <c r="K3731" s="172"/>
      <c r="L3731" s="172"/>
      <c r="M3731" s="172"/>
      <c r="N3731" s="10">
        <v>131104</v>
      </c>
    </row>
    <row r="3732" spans="1:14">
      <c r="A3732" s="163">
        <v>906744</v>
      </c>
      <c r="B3732" s="173">
        <v>906744</v>
      </c>
      <c r="C3732" s="342" t="s">
        <v>4665</v>
      </c>
      <c r="D3732" s="342"/>
      <c r="E3732" s="342"/>
      <c r="F3732" s="342"/>
      <c r="G3732" s="10">
        <v>450147</v>
      </c>
      <c r="H3732" s="172"/>
      <c r="I3732" s="172"/>
      <c r="J3732" s="172"/>
      <c r="K3732" s="172"/>
      <c r="L3732" s="172"/>
      <c r="M3732" s="172"/>
      <c r="N3732" s="10">
        <v>450147</v>
      </c>
    </row>
    <row r="3733" spans="1:14">
      <c r="A3733" s="163">
        <v>906806</v>
      </c>
      <c r="B3733" s="173">
        <v>906806</v>
      </c>
      <c r="C3733" s="342" t="s">
        <v>4666</v>
      </c>
      <c r="D3733" s="342"/>
      <c r="E3733" s="342"/>
      <c r="F3733" s="342"/>
      <c r="G3733" s="10">
        <v>151870</v>
      </c>
      <c r="H3733" s="172"/>
      <c r="I3733" s="172"/>
      <c r="J3733" s="172"/>
      <c r="K3733" s="172"/>
      <c r="L3733" s="172"/>
      <c r="M3733" s="172"/>
      <c r="N3733" s="10">
        <v>151870</v>
      </c>
    </row>
    <row r="3734" spans="1:14">
      <c r="A3734" s="163">
        <v>906812</v>
      </c>
      <c r="B3734" s="173">
        <v>906812</v>
      </c>
      <c r="C3734" s="342" t="s">
        <v>4667</v>
      </c>
      <c r="D3734" s="342"/>
      <c r="E3734" s="342"/>
      <c r="F3734" s="342"/>
      <c r="G3734" s="10">
        <v>80861</v>
      </c>
      <c r="H3734" s="172"/>
      <c r="I3734" s="172"/>
      <c r="J3734" s="172"/>
      <c r="K3734" s="172"/>
      <c r="L3734" s="172"/>
      <c r="M3734" s="172"/>
      <c r="N3734" s="10">
        <v>80861</v>
      </c>
    </row>
    <row r="3735" spans="1:14">
      <c r="A3735" s="163">
        <v>906825</v>
      </c>
      <c r="B3735" s="173">
        <v>906825</v>
      </c>
      <c r="C3735" s="342" t="s">
        <v>4668</v>
      </c>
      <c r="D3735" s="342"/>
      <c r="E3735" s="342"/>
      <c r="F3735" s="342"/>
      <c r="G3735" s="10">
        <v>401190</v>
      </c>
      <c r="H3735" s="172"/>
      <c r="I3735" s="172"/>
      <c r="J3735" s="172"/>
      <c r="K3735" s="172"/>
      <c r="L3735" s="172"/>
      <c r="M3735" s="172"/>
      <c r="N3735" s="10">
        <v>401190</v>
      </c>
    </row>
    <row r="3736" spans="1:14">
      <c r="A3736" s="163">
        <v>906827</v>
      </c>
      <c r="B3736" s="173">
        <v>906827</v>
      </c>
      <c r="C3736" s="342" t="s">
        <v>4669</v>
      </c>
      <c r="D3736" s="342"/>
      <c r="E3736" s="342"/>
      <c r="F3736" s="342"/>
      <c r="G3736" s="10">
        <v>102239</v>
      </c>
      <c r="H3736" s="172"/>
      <c r="I3736" s="172"/>
      <c r="J3736" s="172"/>
      <c r="K3736" s="172"/>
      <c r="L3736" s="172"/>
      <c r="M3736" s="172"/>
      <c r="N3736" s="10">
        <v>102239</v>
      </c>
    </row>
    <row r="3737" spans="1:14">
      <c r="A3737" s="163">
        <v>906829</v>
      </c>
      <c r="B3737" s="173">
        <v>906829</v>
      </c>
      <c r="C3737" s="342" t="s">
        <v>4670</v>
      </c>
      <c r="D3737" s="342"/>
      <c r="E3737" s="342"/>
      <c r="F3737" s="342"/>
      <c r="G3737" s="10">
        <v>102239</v>
      </c>
      <c r="H3737" s="172"/>
      <c r="I3737" s="172"/>
      <c r="J3737" s="172"/>
      <c r="K3737" s="172"/>
      <c r="L3737" s="172"/>
      <c r="M3737" s="172"/>
      <c r="N3737" s="10">
        <v>102239</v>
      </c>
    </row>
    <row r="3738" spans="1:14">
      <c r="A3738" s="163">
        <v>906832</v>
      </c>
      <c r="B3738" s="173">
        <v>906832</v>
      </c>
      <c r="C3738" s="342" t="s">
        <v>4671</v>
      </c>
      <c r="D3738" s="342"/>
      <c r="E3738" s="342"/>
      <c r="F3738" s="342"/>
      <c r="G3738" s="10">
        <v>102239</v>
      </c>
      <c r="H3738" s="172"/>
      <c r="I3738" s="172"/>
      <c r="J3738" s="172"/>
      <c r="K3738" s="172"/>
      <c r="L3738" s="172"/>
      <c r="M3738" s="172"/>
      <c r="N3738" s="10">
        <v>102239</v>
      </c>
    </row>
    <row r="3739" spans="1:14">
      <c r="A3739" s="163" t="s">
        <v>4672</v>
      </c>
      <c r="B3739" s="173">
        <v>906834</v>
      </c>
      <c r="C3739" s="342" t="s">
        <v>4673</v>
      </c>
      <c r="D3739" s="342"/>
      <c r="E3739" s="342"/>
      <c r="F3739" s="342"/>
      <c r="G3739" s="10">
        <v>167122</v>
      </c>
      <c r="H3739" s="172"/>
      <c r="I3739" s="172"/>
      <c r="J3739" s="172"/>
      <c r="K3739" s="172"/>
      <c r="L3739" s="172"/>
      <c r="M3739" s="172"/>
      <c r="N3739" s="10">
        <v>167122</v>
      </c>
    </row>
    <row r="3740" spans="1:14">
      <c r="A3740" s="163" t="s">
        <v>4674</v>
      </c>
      <c r="B3740" s="173">
        <v>906834</v>
      </c>
      <c r="C3740" s="342" t="s">
        <v>4675</v>
      </c>
      <c r="D3740" s="342"/>
      <c r="E3740" s="342"/>
      <c r="F3740" s="342"/>
      <c r="G3740" s="10">
        <v>148382</v>
      </c>
      <c r="H3740" s="172"/>
      <c r="I3740" s="172"/>
      <c r="J3740" s="172"/>
      <c r="K3740" s="172"/>
      <c r="L3740" s="172"/>
      <c r="M3740" s="172"/>
      <c r="N3740" s="10">
        <v>148382</v>
      </c>
    </row>
    <row r="3741" spans="1:14">
      <c r="A3741" s="163" t="s">
        <v>4676</v>
      </c>
      <c r="B3741" s="173">
        <v>906834</v>
      </c>
      <c r="C3741" s="342" t="s">
        <v>4677</v>
      </c>
      <c r="D3741" s="342"/>
      <c r="E3741" s="342"/>
      <c r="F3741" s="342"/>
      <c r="G3741" s="10">
        <v>167122</v>
      </c>
      <c r="H3741" s="172"/>
      <c r="I3741" s="172"/>
      <c r="J3741" s="172"/>
      <c r="K3741" s="172"/>
      <c r="L3741" s="172"/>
      <c r="M3741" s="172"/>
      <c r="N3741" s="10">
        <v>167122</v>
      </c>
    </row>
    <row r="3742" spans="1:14">
      <c r="A3742" s="163" t="s">
        <v>4678</v>
      </c>
      <c r="B3742" s="173">
        <v>906834</v>
      </c>
      <c r="C3742" s="342" t="s">
        <v>4679</v>
      </c>
      <c r="D3742" s="342"/>
      <c r="E3742" s="342"/>
      <c r="F3742" s="342"/>
      <c r="G3742" s="10">
        <v>148382</v>
      </c>
      <c r="H3742" s="172"/>
      <c r="I3742" s="172"/>
      <c r="J3742" s="172"/>
      <c r="K3742" s="172"/>
      <c r="L3742" s="172"/>
      <c r="M3742" s="172"/>
      <c r="N3742" s="10">
        <v>148382</v>
      </c>
    </row>
    <row r="3743" spans="1:14">
      <c r="A3743" s="163" t="s">
        <v>4680</v>
      </c>
      <c r="B3743" s="173">
        <v>906834</v>
      </c>
      <c r="C3743" s="342" t="s">
        <v>4681</v>
      </c>
      <c r="D3743" s="342"/>
      <c r="E3743" s="342"/>
      <c r="F3743" s="342"/>
      <c r="G3743" s="10">
        <v>167122</v>
      </c>
      <c r="H3743" s="172"/>
      <c r="I3743" s="172"/>
      <c r="J3743" s="172"/>
      <c r="K3743" s="172"/>
      <c r="L3743" s="172"/>
      <c r="M3743" s="172"/>
      <c r="N3743" s="10">
        <v>167122</v>
      </c>
    </row>
    <row r="3744" spans="1:14">
      <c r="A3744" s="163" t="s">
        <v>4682</v>
      </c>
      <c r="B3744" s="173">
        <v>906834</v>
      </c>
      <c r="C3744" s="342" t="s">
        <v>4683</v>
      </c>
      <c r="D3744" s="342"/>
      <c r="E3744" s="342"/>
      <c r="F3744" s="342"/>
      <c r="G3744" s="10">
        <v>167122</v>
      </c>
      <c r="H3744" s="172"/>
      <c r="I3744" s="172"/>
      <c r="J3744" s="172"/>
      <c r="K3744" s="172"/>
      <c r="L3744" s="172"/>
      <c r="M3744" s="172"/>
      <c r="N3744" s="10">
        <v>167122</v>
      </c>
    </row>
    <row r="3745" spans="1:14">
      <c r="A3745" s="163" t="s">
        <v>4684</v>
      </c>
      <c r="B3745" s="173">
        <v>906834</v>
      </c>
      <c r="C3745" s="342" t="s">
        <v>4685</v>
      </c>
      <c r="D3745" s="342"/>
      <c r="E3745" s="342"/>
      <c r="F3745" s="342"/>
      <c r="G3745" s="10">
        <v>148382</v>
      </c>
      <c r="H3745" s="172"/>
      <c r="I3745" s="172"/>
      <c r="J3745" s="172"/>
      <c r="K3745" s="172"/>
      <c r="L3745" s="172"/>
      <c r="M3745" s="172"/>
      <c r="N3745" s="10">
        <v>148382</v>
      </c>
    </row>
    <row r="3746" spans="1:14">
      <c r="A3746" s="163" t="s">
        <v>4686</v>
      </c>
      <c r="B3746" s="173">
        <v>906834</v>
      </c>
      <c r="C3746" s="342" t="s">
        <v>4687</v>
      </c>
      <c r="D3746" s="342"/>
      <c r="E3746" s="342"/>
      <c r="F3746" s="342"/>
      <c r="G3746" s="10">
        <v>148382</v>
      </c>
      <c r="H3746" s="172"/>
      <c r="I3746" s="172"/>
      <c r="J3746" s="172"/>
      <c r="K3746" s="172"/>
      <c r="L3746" s="172"/>
      <c r="M3746" s="172"/>
      <c r="N3746" s="10">
        <v>148382</v>
      </c>
    </row>
    <row r="3747" spans="1:14">
      <c r="A3747" s="163" t="s">
        <v>4688</v>
      </c>
      <c r="B3747" s="173">
        <v>906834</v>
      </c>
      <c r="C3747" s="342" t="s">
        <v>4689</v>
      </c>
      <c r="D3747" s="342"/>
      <c r="E3747" s="342"/>
      <c r="F3747" s="342"/>
      <c r="G3747" s="10">
        <v>167122</v>
      </c>
      <c r="H3747" s="172"/>
      <c r="I3747" s="172"/>
      <c r="J3747" s="172"/>
      <c r="K3747" s="172"/>
      <c r="L3747" s="172"/>
      <c r="M3747" s="172"/>
      <c r="N3747" s="10">
        <v>167122</v>
      </c>
    </row>
    <row r="3748" spans="1:14">
      <c r="A3748" s="163" t="s">
        <v>4690</v>
      </c>
      <c r="B3748" s="173">
        <v>906834</v>
      </c>
      <c r="C3748" s="342" t="s">
        <v>4691</v>
      </c>
      <c r="D3748" s="342"/>
      <c r="E3748" s="342"/>
      <c r="F3748" s="342"/>
      <c r="G3748" s="10">
        <v>167122</v>
      </c>
      <c r="H3748" s="172"/>
      <c r="I3748" s="172"/>
      <c r="J3748" s="172"/>
      <c r="K3748" s="172"/>
      <c r="L3748" s="172"/>
      <c r="M3748" s="172"/>
      <c r="N3748" s="10">
        <v>167122</v>
      </c>
    </row>
    <row r="3749" spans="1:14">
      <c r="A3749" s="163" t="s">
        <v>4692</v>
      </c>
      <c r="B3749" s="173">
        <v>906834</v>
      </c>
      <c r="C3749" s="342" t="s">
        <v>4693</v>
      </c>
      <c r="D3749" s="342"/>
      <c r="E3749" s="342"/>
      <c r="F3749" s="342"/>
      <c r="G3749" s="10">
        <v>167122</v>
      </c>
      <c r="H3749" s="172"/>
      <c r="I3749" s="172"/>
      <c r="J3749" s="172"/>
      <c r="K3749" s="172"/>
      <c r="L3749" s="172"/>
      <c r="M3749" s="172"/>
      <c r="N3749" s="10">
        <v>167122</v>
      </c>
    </row>
    <row r="3750" spans="1:14">
      <c r="A3750" s="163" t="s">
        <v>4694</v>
      </c>
      <c r="B3750" s="173">
        <v>906834</v>
      </c>
      <c r="C3750" s="342" t="s">
        <v>4695</v>
      </c>
      <c r="D3750" s="342"/>
      <c r="E3750" s="342"/>
      <c r="F3750" s="342"/>
      <c r="G3750" s="10">
        <v>167122</v>
      </c>
      <c r="H3750" s="172"/>
      <c r="I3750" s="172"/>
      <c r="J3750" s="172"/>
      <c r="K3750" s="172"/>
      <c r="L3750" s="172"/>
      <c r="M3750" s="172"/>
      <c r="N3750" s="10">
        <v>167122</v>
      </c>
    </row>
    <row r="3751" spans="1:14">
      <c r="A3751" s="163" t="s">
        <v>4696</v>
      </c>
      <c r="B3751" s="173">
        <v>906834</v>
      </c>
      <c r="C3751" s="342" t="s">
        <v>4697</v>
      </c>
      <c r="D3751" s="342"/>
      <c r="E3751" s="342"/>
      <c r="F3751" s="342"/>
      <c r="G3751" s="10">
        <v>167122</v>
      </c>
      <c r="H3751" s="172"/>
      <c r="I3751" s="172"/>
      <c r="J3751" s="172"/>
      <c r="K3751" s="172"/>
      <c r="L3751" s="172"/>
      <c r="M3751" s="172"/>
      <c r="N3751" s="10">
        <v>167122</v>
      </c>
    </row>
    <row r="3752" spans="1:14">
      <c r="A3752" s="163" t="s">
        <v>4698</v>
      </c>
      <c r="B3752" s="173">
        <v>906834</v>
      </c>
      <c r="C3752" s="342" t="s">
        <v>4699</v>
      </c>
      <c r="D3752" s="342"/>
      <c r="E3752" s="342"/>
      <c r="F3752" s="342"/>
      <c r="G3752" s="10">
        <v>167122</v>
      </c>
      <c r="H3752" s="172"/>
      <c r="I3752" s="172"/>
      <c r="J3752" s="172"/>
      <c r="K3752" s="172"/>
      <c r="L3752" s="172"/>
      <c r="M3752" s="172"/>
      <c r="N3752" s="10">
        <v>167122</v>
      </c>
    </row>
    <row r="3753" spans="1:14">
      <c r="A3753" s="163" t="s">
        <v>4700</v>
      </c>
      <c r="B3753" s="173">
        <v>906834</v>
      </c>
      <c r="C3753" s="342" t="s">
        <v>4701</v>
      </c>
      <c r="D3753" s="342"/>
      <c r="E3753" s="342"/>
      <c r="F3753" s="342"/>
      <c r="G3753" s="10">
        <v>167122</v>
      </c>
      <c r="H3753" s="172"/>
      <c r="I3753" s="172"/>
      <c r="J3753" s="172"/>
      <c r="K3753" s="172"/>
      <c r="L3753" s="172"/>
      <c r="M3753" s="172"/>
      <c r="N3753" s="10">
        <v>167122</v>
      </c>
    </row>
    <row r="3754" spans="1:14">
      <c r="A3754" s="163" t="s">
        <v>4702</v>
      </c>
      <c r="B3754" s="173">
        <v>906834</v>
      </c>
      <c r="C3754" s="342" t="s">
        <v>4703</v>
      </c>
      <c r="D3754" s="342"/>
      <c r="E3754" s="342"/>
      <c r="F3754" s="342"/>
      <c r="G3754" s="10">
        <v>339303</v>
      </c>
      <c r="H3754" s="172"/>
      <c r="I3754" s="172"/>
      <c r="J3754" s="172"/>
      <c r="K3754" s="172"/>
      <c r="L3754" s="172"/>
      <c r="M3754" s="172"/>
      <c r="N3754" s="10">
        <v>339303</v>
      </c>
    </row>
    <row r="3755" spans="1:14">
      <c r="A3755" s="163" t="s">
        <v>4704</v>
      </c>
      <c r="B3755" s="173">
        <v>906834</v>
      </c>
      <c r="C3755" s="342" t="s">
        <v>4705</v>
      </c>
      <c r="D3755" s="342"/>
      <c r="E3755" s="342"/>
      <c r="F3755" s="342"/>
      <c r="G3755" s="10">
        <v>339303</v>
      </c>
      <c r="H3755" s="172"/>
      <c r="I3755" s="172"/>
      <c r="J3755" s="172"/>
      <c r="K3755" s="172"/>
      <c r="L3755" s="172"/>
      <c r="M3755" s="172"/>
      <c r="N3755" s="10">
        <v>339303</v>
      </c>
    </row>
    <row r="3756" spans="1:14">
      <c r="A3756" s="163" t="s">
        <v>4706</v>
      </c>
      <c r="B3756" s="173">
        <v>906834</v>
      </c>
      <c r="C3756" s="342" t="s">
        <v>4707</v>
      </c>
      <c r="D3756" s="342"/>
      <c r="E3756" s="342"/>
      <c r="F3756" s="342"/>
      <c r="G3756" s="10">
        <v>339303</v>
      </c>
      <c r="H3756" s="172"/>
      <c r="I3756" s="172"/>
      <c r="J3756" s="172"/>
      <c r="K3756" s="172"/>
      <c r="L3756" s="172"/>
      <c r="M3756" s="172"/>
      <c r="N3756" s="10">
        <v>339303</v>
      </c>
    </row>
    <row r="3757" spans="1:14">
      <c r="A3757" s="163" t="s">
        <v>4708</v>
      </c>
      <c r="B3757" s="173">
        <v>906834</v>
      </c>
      <c r="C3757" s="342" t="s">
        <v>4709</v>
      </c>
      <c r="D3757" s="342"/>
      <c r="E3757" s="342"/>
      <c r="F3757" s="342"/>
      <c r="G3757" s="10">
        <v>339303</v>
      </c>
      <c r="H3757" s="172"/>
      <c r="I3757" s="172"/>
      <c r="J3757" s="172"/>
      <c r="K3757" s="172"/>
      <c r="L3757" s="172"/>
      <c r="M3757" s="172"/>
      <c r="N3757" s="10">
        <v>339303</v>
      </c>
    </row>
    <row r="3758" spans="1:14">
      <c r="A3758" s="163" t="s">
        <v>4710</v>
      </c>
      <c r="B3758" s="173">
        <v>906834</v>
      </c>
      <c r="C3758" s="342" t="s">
        <v>4711</v>
      </c>
      <c r="D3758" s="342"/>
      <c r="E3758" s="342"/>
      <c r="F3758" s="342"/>
      <c r="G3758" s="10">
        <v>410904</v>
      </c>
      <c r="H3758" s="172"/>
      <c r="I3758" s="172"/>
      <c r="J3758" s="172"/>
      <c r="K3758" s="172"/>
      <c r="L3758" s="172"/>
      <c r="M3758" s="172"/>
      <c r="N3758" s="10">
        <v>410904</v>
      </c>
    </row>
    <row r="3759" spans="1:14">
      <c r="A3759" s="163" t="s">
        <v>4712</v>
      </c>
      <c r="B3759" s="173">
        <v>906834</v>
      </c>
      <c r="C3759" s="342" t="s">
        <v>4713</v>
      </c>
      <c r="D3759" s="342"/>
      <c r="E3759" s="342"/>
      <c r="F3759" s="342"/>
      <c r="G3759" s="10">
        <v>339303</v>
      </c>
      <c r="H3759" s="172"/>
      <c r="I3759" s="172"/>
      <c r="J3759" s="172"/>
      <c r="K3759" s="172"/>
      <c r="L3759" s="172"/>
      <c r="M3759" s="172"/>
      <c r="N3759" s="10">
        <v>339303</v>
      </c>
    </row>
    <row r="3760" spans="1:14">
      <c r="A3760" s="163">
        <v>906835</v>
      </c>
      <c r="B3760" s="173">
        <v>906835</v>
      </c>
      <c r="C3760" s="342" t="s">
        <v>4714</v>
      </c>
      <c r="D3760" s="342"/>
      <c r="E3760" s="342"/>
      <c r="F3760" s="342"/>
      <c r="G3760" s="10">
        <v>72918</v>
      </c>
      <c r="H3760" s="172"/>
      <c r="I3760" s="172"/>
      <c r="J3760" s="172"/>
      <c r="K3760" s="172"/>
      <c r="L3760" s="172"/>
      <c r="M3760" s="172"/>
      <c r="N3760" s="10">
        <v>72918</v>
      </c>
    </row>
    <row r="3761" spans="1:14">
      <c r="A3761" s="163">
        <v>906841</v>
      </c>
      <c r="B3761" s="173">
        <v>906841</v>
      </c>
      <c r="C3761" s="342" t="s">
        <v>4715</v>
      </c>
      <c r="D3761" s="342"/>
      <c r="E3761" s="342"/>
      <c r="F3761" s="342"/>
      <c r="G3761" s="10">
        <v>311950</v>
      </c>
      <c r="H3761" s="172"/>
      <c r="I3761" s="172"/>
      <c r="J3761" s="172"/>
      <c r="K3761" s="172"/>
      <c r="L3761" s="172"/>
      <c r="M3761" s="172"/>
      <c r="N3761" s="10">
        <v>311950</v>
      </c>
    </row>
    <row r="3762" spans="1:14">
      <c r="A3762" s="163">
        <v>906842</v>
      </c>
      <c r="B3762" s="173">
        <v>906842</v>
      </c>
      <c r="C3762" s="342" t="s">
        <v>4716</v>
      </c>
      <c r="D3762" s="342"/>
      <c r="E3762" s="342"/>
      <c r="F3762" s="342"/>
      <c r="G3762" s="10">
        <v>166554</v>
      </c>
      <c r="H3762" s="172"/>
      <c r="I3762" s="172"/>
      <c r="J3762" s="172"/>
      <c r="K3762" s="172"/>
      <c r="L3762" s="172"/>
      <c r="M3762" s="172"/>
      <c r="N3762" s="10">
        <v>166554</v>
      </c>
    </row>
    <row r="3763" spans="1:14">
      <c r="A3763" s="163">
        <v>906843</v>
      </c>
      <c r="B3763" s="173">
        <v>906843</v>
      </c>
      <c r="C3763" s="342" t="s">
        <v>4717</v>
      </c>
      <c r="D3763" s="342"/>
      <c r="E3763" s="342"/>
      <c r="F3763" s="342"/>
      <c r="G3763" s="10">
        <v>190855</v>
      </c>
      <c r="H3763" s="172"/>
      <c r="I3763" s="172"/>
      <c r="J3763" s="172"/>
      <c r="K3763" s="172"/>
      <c r="L3763" s="172"/>
      <c r="M3763" s="172"/>
      <c r="N3763" s="10">
        <v>190855</v>
      </c>
    </row>
    <row r="3764" spans="1:14">
      <c r="A3764" s="163">
        <v>906844</v>
      </c>
      <c r="B3764" s="173">
        <v>906844</v>
      </c>
      <c r="C3764" s="342" t="s">
        <v>4718</v>
      </c>
      <c r="D3764" s="342"/>
      <c r="E3764" s="342"/>
      <c r="F3764" s="342"/>
      <c r="G3764" s="10">
        <v>596474</v>
      </c>
      <c r="H3764" s="172"/>
      <c r="I3764" s="172"/>
      <c r="J3764" s="172"/>
      <c r="K3764" s="172"/>
      <c r="L3764" s="172"/>
      <c r="M3764" s="172"/>
      <c r="N3764" s="10">
        <v>596474</v>
      </c>
    </row>
    <row r="3765" spans="1:14">
      <c r="A3765" s="163">
        <v>906851</v>
      </c>
      <c r="B3765" s="173">
        <v>906851</v>
      </c>
      <c r="C3765" s="342" t="s">
        <v>4719</v>
      </c>
      <c r="D3765" s="342"/>
      <c r="E3765" s="342"/>
      <c r="F3765" s="342"/>
      <c r="G3765" s="10">
        <v>146894</v>
      </c>
      <c r="H3765" s="172"/>
      <c r="I3765" s="172"/>
      <c r="J3765" s="172"/>
      <c r="K3765" s="172"/>
      <c r="L3765" s="172"/>
      <c r="M3765" s="172"/>
      <c r="N3765" s="10">
        <v>146894</v>
      </c>
    </row>
    <row r="3766" spans="1:14">
      <c r="A3766" s="163">
        <v>906853</v>
      </c>
      <c r="B3766" s="173">
        <v>906853</v>
      </c>
      <c r="C3766" s="342" t="s">
        <v>4720</v>
      </c>
      <c r="D3766" s="342"/>
      <c r="E3766" s="342"/>
      <c r="F3766" s="342"/>
      <c r="G3766" s="10">
        <v>118587</v>
      </c>
      <c r="H3766" s="172"/>
      <c r="I3766" s="172"/>
      <c r="J3766" s="172"/>
      <c r="K3766" s="172"/>
      <c r="L3766" s="172"/>
      <c r="M3766" s="172"/>
      <c r="N3766" s="10">
        <v>118587</v>
      </c>
    </row>
    <row r="3767" spans="1:14">
      <c r="A3767" s="163">
        <v>906854</v>
      </c>
      <c r="B3767" s="173">
        <v>906854</v>
      </c>
      <c r="C3767" s="342" t="s">
        <v>4721</v>
      </c>
      <c r="D3767" s="342"/>
      <c r="E3767" s="342"/>
      <c r="F3767" s="342"/>
      <c r="G3767" s="10">
        <v>297955</v>
      </c>
      <c r="H3767" s="172"/>
      <c r="I3767" s="172"/>
      <c r="J3767" s="172"/>
      <c r="K3767" s="172"/>
      <c r="L3767" s="172"/>
      <c r="M3767" s="172"/>
      <c r="N3767" s="10">
        <v>297955</v>
      </c>
    </row>
    <row r="3768" spans="1:14">
      <c r="A3768" s="163">
        <v>906855</v>
      </c>
      <c r="B3768" s="173">
        <v>906855</v>
      </c>
      <c r="C3768" s="342" t="s">
        <v>4722</v>
      </c>
      <c r="D3768" s="342"/>
      <c r="E3768" s="342"/>
      <c r="F3768" s="342"/>
      <c r="G3768" s="10">
        <v>275808</v>
      </c>
      <c r="H3768" s="172"/>
      <c r="I3768" s="172"/>
      <c r="J3768" s="172"/>
      <c r="K3768" s="172"/>
      <c r="L3768" s="172"/>
      <c r="M3768" s="172"/>
      <c r="N3768" s="10">
        <v>275808</v>
      </c>
    </row>
    <row r="3769" spans="1:14">
      <c r="A3769" s="163">
        <v>906858</v>
      </c>
      <c r="B3769" s="173">
        <v>906858</v>
      </c>
      <c r="C3769" s="342" t="s">
        <v>4723</v>
      </c>
      <c r="D3769" s="342"/>
      <c r="E3769" s="342"/>
      <c r="F3769" s="342"/>
      <c r="G3769" s="10">
        <v>103652</v>
      </c>
      <c r="H3769" s="172"/>
      <c r="I3769" s="172"/>
      <c r="J3769" s="172"/>
      <c r="K3769" s="172"/>
      <c r="L3769" s="172"/>
      <c r="M3769" s="172"/>
      <c r="N3769" s="10">
        <v>103652</v>
      </c>
    </row>
    <row r="3770" spans="1:14">
      <c r="A3770" s="163">
        <v>906903</v>
      </c>
      <c r="B3770" s="173">
        <v>906903</v>
      </c>
      <c r="C3770" s="342" t="s">
        <v>4724</v>
      </c>
      <c r="D3770" s="342"/>
      <c r="E3770" s="342"/>
      <c r="F3770" s="342"/>
      <c r="G3770" s="10">
        <v>22452</v>
      </c>
      <c r="H3770" s="172"/>
      <c r="I3770" s="172"/>
      <c r="J3770" s="172"/>
      <c r="K3770" s="172"/>
      <c r="L3770" s="172"/>
      <c r="M3770" s="172"/>
      <c r="N3770" s="10">
        <v>22452</v>
      </c>
    </row>
    <row r="3771" spans="1:14">
      <c r="A3771" s="163">
        <v>906906</v>
      </c>
      <c r="B3771" s="173">
        <v>906906</v>
      </c>
      <c r="C3771" s="342" t="s">
        <v>4725</v>
      </c>
      <c r="D3771" s="342"/>
      <c r="E3771" s="342"/>
      <c r="F3771" s="342"/>
      <c r="G3771" s="10">
        <v>102239</v>
      </c>
      <c r="H3771" s="172"/>
      <c r="I3771" s="172"/>
      <c r="J3771" s="172"/>
      <c r="K3771" s="172"/>
      <c r="L3771" s="172"/>
      <c r="M3771" s="172"/>
      <c r="N3771" s="10">
        <v>102239</v>
      </c>
    </row>
    <row r="3772" spans="1:14">
      <c r="A3772" s="163">
        <v>906908</v>
      </c>
      <c r="B3772" s="173">
        <v>906908</v>
      </c>
      <c r="C3772" s="342" t="s">
        <v>4726</v>
      </c>
      <c r="D3772" s="342"/>
      <c r="E3772" s="342"/>
      <c r="F3772" s="342"/>
      <c r="G3772" s="10">
        <v>102239</v>
      </c>
      <c r="H3772" s="172"/>
      <c r="I3772" s="172"/>
      <c r="J3772" s="172"/>
      <c r="K3772" s="172"/>
      <c r="L3772" s="172"/>
      <c r="M3772" s="172"/>
      <c r="N3772" s="10">
        <v>102239</v>
      </c>
    </row>
    <row r="3773" spans="1:14">
      <c r="A3773" s="163">
        <v>906910</v>
      </c>
      <c r="B3773" s="173">
        <v>906910</v>
      </c>
      <c r="C3773" s="342" t="s">
        <v>4727</v>
      </c>
      <c r="D3773" s="342"/>
      <c r="E3773" s="342"/>
      <c r="F3773" s="342"/>
      <c r="G3773" s="10">
        <v>116784</v>
      </c>
      <c r="H3773" s="172"/>
      <c r="I3773" s="172"/>
      <c r="J3773" s="172"/>
      <c r="K3773" s="172"/>
      <c r="L3773" s="172"/>
      <c r="M3773" s="172"/>
      <c r="N3773" s="10">
        <v>116784</v>
      </c>
    </row>
    <row r="3774" spans="1:14">
      <c r="A3774" s="163">
        <v>906913</v>
      </c>
      <c r="B3774" s="173">
        <v>906913</v>
      </c>
      <c r="C3774" s="342" t="s">
        <v>4728</v>
      </c>
      <c r="D3774" s="342"/>
      <c r="E3774" s="342"/>
      <c r="F3774" s="342"/>
      <c r="G3774" s="10">
        <v>110140</v>
      </c>
      <c r="H3774" s="172"/>
      <c r="I3774" s="172"/>
      <c r="J3774" s="172"/>
      <c r="K3774" s="172"/>
      <c r="L3774" s="172"/>
      <c r="M3774" s="172"/>
      <c r="N3774" s="10">
        <v>110140</v>
      </c>
    </row>
    <row r="3775" spans="1:14">
      <c r="A3775" s="163">
        <v>906914</v>
      </c>
      <c r="B3775" s="173">
        <v>906914</v>
      </c>
      <c r="C3775" s="342" t="s">
        <v>4729</v>
      </c>
      <c r="D3775" s="342"/>
      <c r="E3775" s="342"/>
      <c r="F3775" s="342"/>
      <c r="G3775" s="10">
        <v>18602</v>
      </c>
      <c r="H3775" s="172"/>
      <c r="I3775" s="172"/>
      <c r="J3775" s="172"/>
      <c r="K3775" s="172"/>
      <c r="L3775" s="172"/>
      <c r="M3775" s="172"/>
      <c r="N3775" s="10">
        <v>18602</v>
      </c>
    </row>
    <row r="3776" spans="1:14">
      <c r="A3776" s="163">
        <v>906915</v>
      </c>
      <c r="B3776" s="173">
        <v>906915</v>
      </c>
      <c r="C3776" s="342" t="s">
        <v>4730</v>
      </c>
      <c r="D3776" s="342"/>
      <c r="E3776" s="342"/>
      <c r="F3776" s="342"/>
      <c r="G3776" s="10">
        <v>23903</v>
      </c>
      <c r="H3776" s="172"/>
      <c r="I3776" s="172"/>
      <c r="J3776" s="172"/>
      <c r="K3776" s="172"/>
      <c r="L3776" s="172"/>
      <c r="M3776" s="172"/>
      <c r="N3776" s="10">
        <v>23903</v>
      </c>
    </row>
    <row r="3777" spans="1:14">
      <c r="A3777" s="163" t="s">
        <v>4731</v>
      </c>
      <c r="B3777" s="167">
        <v>906915</v>
      </c>
      <c r="C3777" s="342" t="s">
        <v>4732</v>
      </c>
      <c r="D3777" s="342"/>
      <c r="E3777" s="342"/>
      <c r="F3777" s="342"/>
      <c r="G3777" s="10">
        <v>16763</v>
      </c>
      <c r="H3777" s="172"/>
      <c r="I3777" s="172"/>
      <c r="J3777" s="172"/>
      <c r="K3777" s="172"/>
      <c r="L3777" s="172"/>
      <c r="M3777" s="172"/>
      <c r="N3777" s="10">
        <v>16763</v>
      </c>
    </row>
    <row r="3778" spans="1:14">
      <c r="A3778" s="163">
        <v>906917</v>
      </c>
      <c r="B3778" s="173">
        <v>906917</v>
      </c>
      <c r="C3778" s="342" t="s">
        <v>4733</v>
      </c>
      <c r="D3778" s="342"/>
      <c r="E3778" s="342"/>
      <c r="F3778" s="342"/>
      <c r="G3778" s="10">
        <v>17453</v>
      </c>
      <c r="H3778" s="172"/>
      <c r="I3778" s="172"/>
      <c r="J3778" s="172"/>
      <c r="K3778" s="172"/>
      <c r="L3778" s="172"/>
      <c r="M3778" s="172"/>
      <c r="N3778" s="10">
        <v>17453</v>
      </c>
    </row>
    <row r="3779" spans="1:14">
      <c r="A3779" s="163">
        <v>907001</v>
      </c>
      <c r="B3779" s="173">
        <v>907001</v>
      </c>
      <c r="C3779" s="342" t="s">
        <v>4734</v>
      </c>
      <c r="D3779" s="342"/>
      <c r="E3779" s="342"/>
      <c r="F3779" s="342"/>
      <c r="G3779" s="10">
        <v>29240</v>
      </c>
      <c r="H3779" s="172"/>
      <c r="I3779" s="172"/>
      <c r="J3779" s="172"/>
      <c r="K3779" s="172"/>
      <c r="L3779" s="172"/>
      <c r="M3779" s="172"/>
      <c r="N3779" s="10">
        <v>29240</v>
      </c>
    </row>
    <row r="3780" spans="1:14">
      <c r="A3780" s="163">
        <v>907002</v>
      </c>
      <c r="B3780" s="173">
        <v>907002</v>
      </c>
      <c r="C3780" s="342" t="s">
        <v>4735</v>
      </c>
      <c r="D3780" s="342"/>
      <c r="E3780" s="342"/>
      <c r="F3780" s="342"/>
      <c r="G3780" s="10">
        <v>11406</v>
      </c>
      <c r="H3780" s="172"/>
      <c r="I3780" s="172"/>
      <c r="J3780" s="172"/>
      <c r="K3780" s="172"/>
      <c r="L3780" s="172"/>
      <c r="M3780" s="172"/>
      <c r="N3780" s="10">
        <v>11406</v>
      </c>
    </row>
    <row r="3781" spans="1:14">
      <c r="A3781" s="163">
        <v>907004</v>
      </c>
      <c r="B3781" s="173">
        <v>907004</v>
      </c>
      <c r="C3781" s="342" t="s">
        <v>4736</v>
      </c>
      <c r="D3781" s="342"/>
      <c r="E3781" s="342"/>
      <c r="F3781" s="342"/>
      <c r="G3781" s="10">
        <v>31980</v>
      </c>
      <c r="H3781" s="172"/>
      <c r="I3781" s="172"/>
      <c r="J3781" s="172"/>
      <c r="K3781" s="172"/>
      <c r="L3781" s="172"/>
      <c r="M3781" s="172"/>
      <c r="N3781" s="10">
        <v>31980</v>
      </c>
    </row>
    <row r="3782" spans="1:14">
      <c r="A3782" s="163">
        <v>907006</v>
      </c>
      <c r="B3782" s="173">
        <v>907006</v>
      </c>
      <c r="C3782" s="342" t="s">
        <v>4737</v>
      </c>
      <c r="D3782" s="342"/>
      <c r="E3782" s="342"/>
      <c r="F3782" s="342"/>
      <c r="G3782" s="10">
        <v>22734</v>
      </c>
      <c r="H3782" s="172"/>
      <c r="I3782" s="172"/>
      <c r="J3782" s="172"/>
      <c r="K3782" s="172"/>
      <c r="L3782" s="172"/>
      <c r="M3782" s="172"/>
      <c r="N3782" s="10">
        <v>22734</v>
      </c>
    </row>
    <row r="3783" spans="1:14">
      <c r="A3783" s="163">
        <v>907009</v>
      </c>
      <c r="B3783" s="173">
        <v>907009</v>
      </c>
      <c r="C3783" s="342" t="s">
        <v>4738</v>
      </c>
      <c r="D3783" s="342"/>
      <c r="E3783" s="342"/>
      <c r="F3783" s="342"/>
      <c r="G3783" s="10">
        <v>50542</v>
      </c>
      <c r="H3783" s="172"/>
      <c r="I3783" s="172"/>
      <c r="J3783" s="172"/>
      <c r="K3783" s="172"/>
      <c r="L3783" s="172"/>
      <c r="M3783" s="172"/>
      <c r="N3783" s="10">
        <v>50542</v>
      </c>
    </row>
    <row r="3784" spans="1:14">
      <c r="A3784" s="163">
        <v>907101</v>
      </c>
      <c r="B3784" s="173">
        <v>907101</v>
      </c>
      <c r="C3784" s="342" t="s">
        <v>4739</v>
      </c>
      <c r="D3784" s="342"/>
      <c r="E3784" s="342"/>
      <c r="F3784" s="342"/>
      <c r="G3784" s="175">
        <v>29240</v>
      </c>
      <c r="H3784" s="172"/>
      <c r="I3784" s="172"/>
      <c r="J3784" s="172"/>
      <c r="K3784" s="172"/>
      <c r="L3784" s="172"/>
      <c r="M3784" s="172"/>
      <c r="N3784" s="175">
        <v>29240</v>
      </c>
    </row>
    <row r="3785" spans="1:14">
      <c r="A3785" s="163">
        <v>907106</v>
      </c>
      <c r="B3785" s="173">
        <v>907106</v>
      </c>
      <c r="C3785" s="342" t="s">
        <v>4740</v>
      </c>
      <c r="D3785" s="342"/>
      <c r="E3785" s="342"/>
      <c r="F3785" s="342"/>
      <c r="G3785" s="10">
        <v>14487</v>
      </c>
      <c r="H3785" s="172"/>
      <c r="I3785" s="172"/>
      <c r="J3785" s="172"/>
      <c r="K3785" s="172"/>
      <c r="L3785" s="172"/>
      <c r="M3785" s="172"/>
      <c r="N3785" s="10">
        <v>14487</v>
      </c>
    </row>
    <row r="3786" spans="1:14">
      <c r="A3786" s="163">
        <v>908411</v>
      </c>
      <c r="B3786" s="173">
        <v>908411</v>
      </c>
      <c r="C3786" s="342" t="s">
        <v>4741</v>
      </c>
      <c r="D3786" s="342"/>
      <c r="E3786" s="342"/>
      <c r="F3786" s="342"/>
      <c r="G3786" s="10">
        <v>1210410</v>
      </c>
      <c r="H3786" s="172"/>
      <c r="I3786" s="172"/>
      <c r="J3786" s="172"/>
      <c r="K3786" s="172"/>
      <c r="L3786" s="172"/>
      <c r="M3786" s="172"/>
      <c r="N3786" s="10">
        <v>1210410</v>
      </c>
    </row>
    <row r="3787" spans="1:14">
      <c r="A3787" s="163" t="s">
        <v>4742</v>
      </c>
      <c r="B3787" s="173">
        <v>908420</v>
      </c>
      <c r="C3787" s="342" t="s">
        <v>4743</v>
      </c>
      <c r="D3787" s="342"/>
      <c r="E3787" s="342"/>
      <c r="F3787" s="342"/>
      <c r="G3787" s="10">
        <v>3001811</v>
      </c>
      <c r="H3787" s="172"/>
      <c r="I3787" s="172"/>
      <c r="J3787" s="172"/>
      <c r="K3787" s="172"/>
      <c r="L3787" s="172"/>
      <c r="M3787" s="172"/>
      <c r="N3787" s="10">
        <v>3001811</v>
      </c>
    </row>
    <row r="3788" spans="1:14">
      <c r="A3788" s="163" t="s">
        <v>4744</v>
      </c>
      <c r="B3788" s="173">
        <v>908420</v>
      </c>
      <c r="C3788" s="342" t="s">
        <v>4745</v>
      </c>
      <c r="D3788" s="342"/>
      <c r="E3788" s="342"/>
      <c r="F3788" s="342"/>
      <c r="G3788" s="10">
        <v>2542150</v>
      </c>
      <c r="H3788" s="172"/>
      <c r="I3788" s="172"/>
      <c r="J3788" s="172"/>
      <c r="K3788" s="172"/>
      <c r="L3788" s="172"/>
      <c r="M3788" s="172"/>
      <c r="N3788" s="10">
        <v>2542150</v>
      </c>
    </row>
    <row r="3789" spans="1:14">
      <c r="A3789" s="163" t="s">
        <v>4746</v>
      </c>
      <c r="B3789" s="173">
        <v>908421</v>
      </c>
      <c r="C3789" s="342" t="s">
        <v>4747</v>
      </c>
      <c r="D3789" s="342"/>
      <c r="E3789" s="342"/>
      <c r="F3789" s="342"/>
      <c r="G3789" s="10">
        <v>1738936</v>
      </c>
      <c r="H3789" s="172"/>
      <c r="I3789" s="172"/>
      <c r="J3789" s="172"/>
      <c r="K3789" s="172"/>
      <c r="L3789" s="172"/>
      <c r="M3789" s="172"/>
      <c r="N3789" s="10">
        <v>1738936</v>
      </c>
    </row>
    <row r="3790" spans="1:14">
      <c r="A3790" s="163" t="s">
        <v>4748</v>
      </c>
      <c r="B3790" s="166">
        <v>908421</v>
      </c>
      <c r="C3790" s="342" t="s">
        <v>4749</v>
      </c>
      <c r="D3790" s="342"/>
      <c r="E3790" s="342"/>
      <c r="F3790" s="342"/>
      <c r="G3790" s="10">
        <v>1612918</v>
      </c>
      <c r="H3790" s="172"/>
      <c r="I3790" s="172"/>
      <c r="J3790" s="172"/>
      <c r="K3790" s="172"/>
      <c r="L3790" s="172"/>
      <c r="M3790" s="172"/>
      <c r="N3790" s="10">
        <v>1612918</v>
      </c>
    </row>
    <row r="3791" spans="1:14">
      <c r="A3791" s="163" t="s">
        <v>4750</v>
      </c>
      <c r="B3791" s="166">
        <v>908421</v>
      </c>
      <c r="C3791" s="342" t="s">
        <v>4751</v>
      </c>
      <c r="D3791" s="342"/>
      <c r="E3791" s="342"/>
      <c r="F3791" s="342"/>
      <c r="G3791" s="10">
        <v>1935501</v>
      </c>
      <c r="H3791" s="172"/>
      <c r="I3791" s="172"/>
      <c r="J3791" s="172"/>
      <c r="K3791" s="172"/>
      <c r="L3791" s="172"/>
      <c r="M3791" s="172"/>
      <c r="N3791" s="10">
        <v>1935501</v>
      </c>
    </row>
    <row r="3792" spans="1:14">
      <c r="A3792" s="163" t="s">
        <v>4752</v>
      </c>
      <c r="B3792" s="173">
        <v>908424</v>
      </c>
      <c r="C3792" s="342" t="s">
        <v>4753</v>
      </c>
      <c r="D3792" s="342"/>
      <c r="E3792" s="342"/>
      <c r="F3792" s="342"/>
      <c r="G3792" s="10">
        <v>1790834</v>
      </c>
      <c r="H3792" s="172"/>
      <c r="I3792" s="172"/>
      <c r="J3792" s="172"/>
      <c r="K3792" s="172"/>
      <c r="L3792" s="172"/>
      <c r="M3792" s="172"/>
      <c r="N3792" s="10">
        <v>1790834</v>
      </c>
    </row>
    <row r="3793" spans="1:14">
      <c r="A3793" s="163" t="s">
        <v>4754</v>
      </c>
      <c r="B3793" s="166">
        <v>908424</v>
      </c>
      <c r="C3793" s="342" t="s">
        <v>4755</v>
      </c>
      <c r="D3793" s="342"/>
      <c r="E3793" s="342"/>
      <c r="F3793" s="342"/>
      <c r="G3793" s="10">
        <v>2689945</v>
      </c>
      <c r="H3793" s="172"/>
      <c r="I3793" s="172"/>
      <c r="J3793" s="172"/>
      <c r="K3793" s="172"/>
      <c r="L3793" s="172"/>
      <c r="M3793" s="172"/>
      <c r="N3793" s="10">
        <v>2689945</v>
      </c>
    </row>
    <row r="3794" spans="1:14">
      <c r="A3794" s="163">
        <v>908427</v>
      </c>
      <c r="B3794" s="173">
        <v>908427</v>
      </c>
      <c r="C3794" s="342" t="s">
        <v>4756</v>
      </c>
      <c r="D3794" s="342"/>
      <c r="E3794" s="342"/>
      <c r="F3794" s="342"/>
      <c r="G3794" s="10">
        <v>838040</v>
      </c>
      <c r="H3794" s="172"/>
      <c r="I3794" s="172"/>
      <c r="J3794" s="172"/>
      <c r="K3794" s="172"/>
      <c r="L3794" s="172"/>
      <c r="M3794" s="172"/>
      <c r="N3794" s="10">
        <v>838040</v>
      </c>
    </row>
    <row r="3795" spans="1:14">
      <c r="A3795" s="163">
        <v>908438</v>
      </c>
      <c r="B3795" s="173">
        <v>908438</v>
      </c>
      <c r="C3795" s="342" t="s">
        <v>4757</v>
      </c>
      <c r="D3795" s="342"/>
      <c r="E3795" s="342"/>
      <c r="F3795" s="342"/>
      <c r="G3795" s="10">
        <v>139124</v>
      </c>
      <c r="H3795" s="172"/>
      <c r="I3795" s="172"/>
      <c r="J3795" s="172"/>
      <c r="K3795" s="172"/>
      <c r="L3795" s="172"/>
      <c r="M3795" s="172"/>
      <c r="N3795" s="10">
        <v>139124</v>
      </c>
    </row>
    <row r="3796" spans="1:14">
      <c r="A3796" s="163">
        <v>908439</v>
      </c>
      <c r="B3796" s="173">
        <v>908439</v>
      </c>
      <c r="C3796" s="342" t="s">
        <v>4758</v>
      </c>
      <c r="D3796" s="342"/>
      <c r="E3796" s="342"/>
      <c r="F3796" s="342"/>
      <c r="G3796" s="10">
        <v>1190408</v>
      </c>
      <c r="H3796" s="172"/>
      <c r="I3796" s="172"/>
      <c r="J3796" s="172"/>
      <c r="K3796" s="172"/>
      <c r="L3796" s="172"/>
      <c r="M3796" s="172"/>
      <c r="N3796" s="10">
        <v>1190408</v>
      </c>
    </row>
    <row r="3797" spans="1:14">
      <c r="A3797" s="163">
        <v>908441</v>
      </c>
      <c r="B3797" s="173">
        <v>908441</v>
      </c>
      <c r="C3797" s="342" t="s">
        <v>4759</v>
      </c>
      <c r="D3797" s="342"/>
      <c r="E3797" s="342"/>
      <c r="F3797" s="342"/>
      <c r="G3797" s="10">
        <v>838040</v>
      </c>
      <c r="H3797" s="172"/>
      <c r="I3797" s="172"/>
      <c r="J3797" s="172"/>
      <c r="K3797" s="172"/>
      <c r="L3797" s="172"/>
      <c r="M3797" s="172"/>
      <c r="N3797" s="10">
        <v>838040</v>
      </c>
    </row>
    <row r="3798" spans="1:14">
      <c r="A3798" s="163" t="s">
        <v>4760</v>
      </c>
      <c r="B3798" s="166">
        <v>908448</v>
      </c>
      <c r="C3798" s="342" t="s">
        <v>4761</v>
      </c>
      <c r="D3798" s="342"/>
      <c r="E3798" s="342"/>
      <c r="F3798" s="342"/>
      <c r="G3798" s="10">
        <v>1221660</v>
      </c>
      <c r="H3798" s="172"/>
      <c r="I3798" s="172"/>
      <c r="J3798" s="172"/>
      <c r="K3798" s="172"/>
      <c r="L3798" s="172"/>
      <c r="M3798" s="172"/>
      <c r="N3798" s="10">
        <v>1221660</v>
      </c>
    </row>
    <row r="3799" spans="1:14">
      <c r="A3799" s="163" t="s">
        <v>4762</v>
      </c>
      <c r="B3799" s="166">
        <v>908448</v>
      </c>
      <c r="C3799" s="342" t="s">
        <v>4763</v>
      </c>
      <c r="D3799" s="342"/>
      <c r="E3799" s="342"/>
      <c r="F3799" s="342"/>
      <c r="G3799" s="10">
        <v>986919</v>
      </c>
      <c r="H3799" s="172"/>
      <c r="I3799" s="172"/>
      <c r="J3799" s="172"/>
      <c r="K3799" s="172"/>
      <c r="L3799" s="172"/>
      <c r="M3799" s="172"/>
      <c r="N3799" s="10">
        <v>986919</v>
      </c>
    </row>
    <row r="3800" spans="1:14">
      <c r="A3800" s="163" t="s">
        <v>4764</v>
      </c>
      <c r="B3800" s="166">
        <v>908448</v>
      </c>
      <c r="C3800" s="342" t="s">
        <v>4765</v>
      </c>
      <c r="D3800" s="342"/>
      <c r="E3800" s="342"/>
      <c r="F3800" s="342"/>
      <c r="G3800" s="10">
        <v>1607663</v>
      </c>
      <c r="H3800" s="172"/>
      <c r="I3800" s="172"/>
      <c r="J3800" s="172"/>
      <c r="K3800" s="172"/>
      <c r="L3800" s="172"/>
      <c r="M3800" s="172"/>
      <c r="N3800" s="10">
        <v>1607663</v>
      </c>
    </row>
    <row r="3801" spans="1:14">
      <c r="A3801" s="163">
        <v>908805</v>
      </c>
      <c r="B3801" s="173">
        <v>908805</v>
      </c>
      <c r="C3801" s="342" t="s">
        <v>4766</v>
      </c>
      <c r="D3801" s="342"/>
      <c r="E3801" s="342"/>
      <c r="F3801" s="342"/>
      <c r="G3801" s="10">
        <v>533463</v>
      </c>
      <c r="H3801" s="172"/>
      <c r="I3801" s="172"/>
      <c r="J3801" s="172"/>
      <c r="K3801" s="172"/>
      <c r="L3801" s="172"/>
      <c r="M3801" s="172"/>
      <c r="N3801" s="10">
        <v>533463</v>
      </c>
    </row>
    <row r="3802" spans="1:14">
      <c r="A3802" s="163">
        <v>908809</v>
      </c>
      <c r="B3802" s="173">
        <v>908809</v>
      </c>
      <c r="C3802" s="342" t="s">
        <v>4767</v>
      </c>
      <c r="D3802" s="342"/>
      <c r="E3802" s="342"/>
      <c r="F3802" s="342"/>
      <c r="G3802" s="10">
        <v>1144063</v>
      </c>
      <c r="H3802" s="172"/>
      <c r="I3802" s="172"/>
      <c r="J3802" s="172"/>
      <c r="K3802" s="172"/>
      <c r="L3802" s="172"/>
      <c r="M3802" s="172"/>
      <c r="N3802" s="10">
        <v>1144063</v>
      </c>
    </row>
    <row r="3803" spans="1:14">
      <c r="A3803" s="163">
        <v>908811</v>
      </c>
      <c r="B3803" s="173">
        <v>908811</v>
      </c>
      <c r="C3803" s="342" t="s">
        <v>4768</v>
      </c>
      <c r="D3803" s="342"/>
      <c r="E3803" s="342"/>
      <c r="F3803" s="342"/>
      <c r="G3803" s="10">
        <v>586595</v>
      </c>
      <c r="H3803" s="172"/>
      <c r="I3803" s="172"/>
      <c r="J3803" s="172"/>
      <c r="K3803" s="172"/>
      <c r="L3803" s="172"/>
      <c r="M3803" s="172"/>
      <c r="N3803" s="10">
        <v>586595</v>
      </c>
    </row>
    <row r="3804" spans="1:14">
      <c r="A3804" s="163">
        <v>908832</v>
      </c>
      <c r="B3804" s="173">
        <v>908832</v>
      </c>
      <c r="C3804" s="342" t="s">
        <v>4769</v>
      </c>
      <c r="D3804" s="342"/>
      <c r="E3804" s="342"/>
      <c r="F3804" s="342"/>
      <c r="G3804" s="10">
        <v>512889</v>
      </c>
      <c r="H3804" s="172"/>
      <c r="I3804" s="172"/>
      <c r="J3804" s="172"/>
      <c r="K3804" s="172"/>
      <c r="L3804" s="172"/>
      <c r="M3804" s="172"/>
      <c r="N3804" s="10">
        <v>512889</v>
      </c>
    </row>
    <row r="3805" spans="1:14">
      <c r="A3805" s="163">
        <v>908855</v>
      </c>
      <c r="B3805" s="173">
        <v>908855</v>
      </c>
      <c r="C3805" s="342" t="s">
        <v>4770</v>
      </c>
      <c r="D3805" s="342"/>
      <c r="E3805" s="342"/>
      <c r="F3805" s="342"/>
      <c r="G3805" s="10">
        <v>704245</v>
      </c>
      <c r="H3805" s="172"/>
      <c r="I3805" s="172"/>
      <c r="J3805" s="172"/>
      <c r="K3805" s="172"/>
      <c r="L3805" s="172"/>
      <c r="M3805" s="172"/>
      <c r="N3805" s="10">
        <v>704245</v>
      </c>
    </row>
    <row r="3806" spans="1:14">
      <c r="A3806" s="163">
        <v>908856</v>
      </c>
      <c r="B3806" s="173">
        <v>908856</v>
      </c>
      <c r="C3806" s="342" t="s">
        <v>4771</v>
      </c>
      <c r="D3806" s="342"/>
      <c r="E3806" s="342"/>
      <c r="F3806" s="342"/>
      <c r="G3806" s="10">
        <v>161724</v>
      </c>
      <c r="H3806" s="172"/>
      <c r="I3806" s="172"/>
      <c r="J3806" s="172"/>
      <c r="K3806" s="172"/>
      <c r="L3806" s="172"/>
      <c r="M3806" s="172"/>
      <c r="N3806" s="10">
        <v>161724</v>
      </c>
    </row>
    <row r="3807" spans="1:14">
      <c r="A3807" s="163" t="s">
        <v>4772</v>
      </c>
      <c r="B3807" s="173">
        <v>908859</v>
      </c>
      <c r="C3807" s="342" t="s">
        <v>4773</v>
      </c>
      <c r="D3807" s="342"/>
      <c r="E3807" s="342"/>
      <c r="F3807" s="342"/>
      <c r="G3807" s="10">
        <v>1057802</v>
      </c>
      <c r="H3807" s="172"/>
      <c r="I3807" s="172"/>
      <c r="J3807" s="172"/>
      <c r="K3807" s="172"/>
      <c r="L3807" s="172"/>
      <c r="M3807" s="172"/>
      <c r="N3807" s="10">
        <v>1057802</v>
      </c>
    </row>
    <row r="3808" spans="1:14">
      <c r="A3808" s="163" t="s">
        <v>4774</v>
      </c>
      <c r="B3808" s="173">
        <v>908859</v>
      </c>
      <c r="C3808" s="342" t="s">
        <v>4775</v>
      </c>
      <c r="D3808" s="342"/>
      <c r="E3808" s="342"/>
      <c r="F3808" s="342"/>
      <c r="G3808" s="10">
        <v>1228764</v>
      </c>
      <c r="H3808" s="172"/>
      <c r="I3808" s="172"/>
      <c r="J3808" s="172"/>
      <c r="K3808" s="172"/>
      <c r="L3808" s="172"/>
      <c r="M3808" s="172"/>
      <c r="N3808" s="10">
        <v>1228764</v>
      </c>
    </row>
    <row r="3809" spans="1:14">
      <c r="A3809" s="163" t="s">
        <v>4776</v>
      </c>
      <c r="B3809" s="173">
        <v>908859</v>
      </c>
      <c r="C3809" s="342" t="s">
        <v>4777</v>
      </c>
      <c r="D3809" s="342"/>
      <c r="E3809" s="342"/>
      <c r="F3809" s="342"/>
      <c r="G3809" s="10">
        <v>1098752</v>
      </c>
      <c r="H3809" s="172"/>
      <c r="I3809" s="172"/>
      <c r="J3809" s="172"/>
      <c r="K3809" s="172"/>
      <c r="L3809" s="172"/>
      <c r="M3809" s="172"/>
      <c r="N3809" s="10">
        <v>1098752</v>
      </c>
    </row>
    <row r="3810" spans="1:14">
      <c r="A3810" s="163" t="s">
        <v>4778</v>
      </c>
      <c r="B3810" s="173">
        <v>908859</v>
      </c>
      <c r="C3810" s="342" t="s">
        <v>4779</v>
      </c>
      <c r="D3810" s="342"/>
      <c r="E3810" s="342"/>
      <c r="F3810" s="342"/>
      <c r="G3810" s="10">
        <v>1002521</v>
      </c>
      <c r="H3810" s="172"/>
      <c r="I3810" s="172"/>
      <c r="J3810" s="172"/>
      <c r="K3810" s="172"/>
      <c r="L3810" s="172"/>
      <c r="M3810" s="172"/>
      <c r="N3810" s="10">
        <v>1002521</v>
      </c>
    </row>
    <row r="3811" spans="1:14">
      <c r="A3811" s="163" t="s">
        <v>4780</v>
      </c>
      <c r="B3811" s="173">
        <v>908859</v>
      </c>
      <c r="C3811" s="342" t="s">
        <v>4781</v>
      </c>
      <c r="D3811" s="342"/>
      <c r="E3811" s="342"/>
      <c r="F3811" s="342"/>
      <c r="G3811" s="10">
        <v>1111182</v>
      </c>
      <c r="H3811" s="172"/>
      <c r="I3811" s="172"/>
      <c r="J3811" s="172"/>
      <c r="K3811" s="172"/>
      <c r="L3811" s="172"/>
      <c r="M3811" s="172"/>
      <c r="N3811" s="10">
        <v>1111182</v>
      </c>
    </row>
    <row r="3812" spans="1:14">
      <c r="A3812" s="163" t="s">
        <v>4782</v>
      </c>
      <c r="B3812" s="173">
        <v>908859</v>
      </c>
      <c r="C3812" s="342" t="s">
        <v>4783</v>
      </c>
      <c r="D3812" s="342"/>
      <c r="E3812" s="342"/>
      <c r="F3812" s="342"/>
      <c r="G3812" s="10">
        <v>967225</v>
      </c>
      <c r="H3812" s="172"/>
      <c r="I3812" s="172"/>
      <c r="J3812" s="172"/>
      <c r="K3812" s="172"/>
      <c r="L3812" s="172"/>
      <c r="M3812" s="172"/>
      <c r="N3812" s="10">
        <v>967225</v>
      </c>
    </row>
    <row r="3813" spans="1:14">
      <c r="A3813" s="163" t="s">
        <v>4784</v>
      </c>
      <c r="B3813" s="176">
        <v>908873</v>
      </c>
      <c r="C3813" s="342" t="s">
        <v>4785</v>
      </c>
      <c r="D3813" s="342"/>
      <c r="E3813" s="342"/>
      <c r="F3813" s="342"/>
      <c r="G3813" s="10">
        <v>632065</v>
      </c>
      <c r="H3813" s="172"/>
      <c r="I3813" s="172"/>
      <c r="J3813" s="172"/>
      <c r="K3813" s="172"/>
      <c r="L3813" s="172"/>
      <c r="M3813" s="172"/>
      <c r="N3813" s="10">
        <v>632065</v>
      </c>
    </row>
    <row r="3814" spans="1:14">
      <c r="A3814" s="163">
        <v>908877</v>
      </c>
      <c r="B3814" s="173">
        <v>908877</v>
      </c>
      <c r="C3814" s="342" t="s">
        <v>4786</v>
      </c>
      <c r="D3814" s="342"/>
      <c r="E3814" s="342"/>
      <c r="F3814" s="342"/>
      <c r="G3814" s="10">
        <v>806398</v>
      </c>
      <c r="H3814" s="172"/>
      <c r="I3814" s="172"/>
      <c r="J3814" s="172"/>
      <c r="K3814" s="172"/>
      <c r="L3814" s="172"/>
      <c r="M3814" s="172"/>
      <c r="N3814" s="10">
        <v>806398</v>
      </c>
    </row>
    <row r="3815" spans="1:14">
      <c r="A3815" s="163">
        <v>908888</v>
      </c>
      <c r="B3815" s="173">
        <v>908888</v>
      </c>
      <c r="C3815" s="342" t="s">
        <v>4787</v>
      </c>
      <c r="D3815" s="342"/>
      <c r="E3815" s="342"/>
      <c r="F3815" s="342"/>
      <c r="G3815" s="10">
        <v>502957</v>
      </c>
      <c r="H3815" s="172"/>
      <c r="I3815" s="172"/>
      <c r="J3815" s="172"/>
      <c r="K3815" s="172"/>
      <c r="L3815" s="172"/>
      <c r="M3815" s="172"/>
      <c r="N3815" s="10">
        <v>502957</v>
      </c>
    </row>
    <row r="3816" spans="1:14">
      <c r="A3816" s="163">
        <v>908889</v>
      </c>
      <c r="B3816" s="173">
        <v>908889</v>
      </c>
      <c r="C3816" s="342" t="s">
        <v>4788</v>
      </c>
      <c r="D3816" s="342"/>
      <c r="E3816" s="342"/>
      <c r="F3816" s="342"/>
      <c r="G3816" s="10">
        <v>502957</v>
      </c>
      <c r="H3816" s="172"/>
      <c r="I3816" s="172"/>
      <c r="J3816" s="172"/>
      <c r="K3816" s="172"/>
      <c r="L3816" s="172"/>
      <c r="M3816" s="172"/>
      <c r="N3816" s="10">
        <v>502957</v>
      </c>
    </row>
    <row r="3817" spans="1:14">
      <c r="A3817" s="163" t="s">
        <v>4789</v>
      </c>
      <c r="B3817" s="166">
        <v>898802</v>
      </c>
      <c r="C3817" s="345" t="s">
        <v>4790</v>
      </c>
      <c r="D3817" s="345"/>
      <c r="E3817" s="177" t="s">
        <v>4791</v>
      </c>
      <c r="F3817" s="177"/>
      <c r="G3817" s="175">
        <v>11215337</v>
      </c>
      <c r="H3817" s="172"/>
      <c r="I3817" s="172"/>
      <c r="J3817" s="172"/>
      <c r="K3817" s="172"/>
      <c r="L3817" s="172"/>
      <c r="M3817" s="172"/>
      <c r="N3817" s="175">
        <v>11215337</v>
      </c>
    </row>
    <row r="3818" spans="1:14">
      <c r="A3818" s="163" t="s">
        <v>4792</v>
      </c>
      <c r="B3818" s="166">
        <v>901003</v>
      </c>
      <c r="C3818" s="345" t="s">
        <v>4793</v>
      </c>
      <c r="D3818" s="345"/>
      <c r="E3818" s="177" t="s">
        <v>4791</v>
      </c>
      <c r="F3818" s="177"/>
      <c r="G3818" s="175">
        <v>756569</v>
      </c>
      <c r="H3818" s="172"/>
      <c r="I3818" s="172"/>
      <c r="J3818" s="172"/>
      <c r="K3818" s="172"/>
      <c r="L3818" s="172"/>
      <c r="M3818" s="172"/>
      <c r="N3818" s="175">
        <v>756569</v>
      </c>
    </row>
    <row r="3819" spans="1:14">
      <c r="A3819" s="163">
        <v>901004</v>
      </c>
      <c r="B3819" s="166">
        <v>901004</v>
      </c>
      <c r="C3819" s="342" t="s">
        <v>4794</v>
      </c>
      <c r="D3819" s="342"/>
      <c r="E3819" s="178" t="s">
        <v>4424</v>
      </c>
      <c r="F3819" s="178"/>
      <c r="G3819" s="10">
        <v>403459</v>
      </c>
      <c r="H3819" s="172"/>
      <c r="I3819" s="172"/>
      <c r="J3819" s="172"/>
      <c r="K3819" s="172"/>
      <c r="L3819" s="172"/>
      <c r="M3819" s="172"/>
      <c r="N3819" s="10">
        <v>403459</v>
      </c>
    </row>
    <row r="3820" spans="1:14">
      <c r="A3820" s="163" t="s">
        <v>4795</v>
      </c>
      <c r="B3820" s="166">
        <v>901007</v>
      </c>
      <c r="C3820" s="342" t="s">
        <v>4796</v>
      </c>
      <c r="D3820" s="342"/>
      <c r="E3820" s="178" t="s">
        <v>4424</v>
      </c>
      <c r="F3820" s="178"/>
      <c r="G3820" s="10">
        <v>1229505</v>
      </c>
      <c r="H3820" s="172"/>
      <c r="I3820" s="172"/>
      <c r="J3820" s="172"/>
      <c r="K3820" s="172"/>
      <c r="L3820" s="172"/>
      <c r="M3820" s="172"/>
      <c r="N3820" s="10">
        <v>1229505</v>
      </c>
    </row>
    <row r="3821" spans="1:14">
      <c r="A3821" s="163" t="s">
        <v>4797</v>
      </c>
      <c r="B3821" s="166">
        <v>901007</v>
      </c>
      <c r="C3821" s="342" t="s">
        <v>4798</v>
      </c>
      <c r="D3821" s="342"/>
      <c r="E3821" s="178" t="s">
        <v>4424</v>
      </c>
      <c r="F3821" s="178"/>
      <c r="G3821" s="10">
        <v>1311534</v>
      </c>
      <c r="H3821" s="172"/>
      <c r="I3821" s="172"/>
      <c r="J3821" s="172"/>
      <c r="K3821" s="172"/>
      <c r="L3821" s="172"/>
      <c r="M3821" s="172"/>
      <c r="N3821" s="10">
        <v>1311534</v>
      </c>
    </row>
    <row r="3822" spans="1:14">
      <c r="A3822" s="163" t="s">
        <v>4799</v>
      </c>
      <c r="B3822" s="166">
        <v>901007</v>
      </c>
      <c r="C3822" s="342" t="s">
        <v>4800</v>
      </c>
      <c r="D3822" s="342"/>
      <c r="E3822" s="178" t="s">
        <v>4424</v>
      </c>
      <c r="F3822" s="178"/>
      <c r="G3822" s="10">
        <v>1177089</v>
      </c>
      <c r="H3822" s="172"/>
      <c r="I3822" s="172"/>
      <c r="J3822" s="172"/>
      <c r="K3822" s="172"/>
      <c r="L3822" s="172"/>
      <c r="M3822" s="172"/>
      <c r="N3822" s="10">
        <v>1177089</v>
      </c>
    </row>
    <row r="3823" spans="1:14">
      <c r="A3823" s="163" t="s">
        <v>4801</v>
      </c>
      <c r="B3823" s="166">
        <v>901240</v>
      </c>
      <c r="C3823" s="342" t="s">
        <v>4802</v>
      </c>
      <c r="D3823" s="342"/>
      <c r="E3823" s="178" t="s">
        <v>4424</v>
      </c>
      <c r="F3823" s="178"/>
      <c r="G3823" s="10">
        <v>422391</v>
      </c>
      <c r="H3823" s="172"/>
      <c r="I3823" s="172"/>
      <c r="J3823" s="172"/>
      <c r="K3823" s="172"/>
      <c r="L3823" s="172"/>
      <c r="M3823" s="172"/>
      <c r="N3823" s="10">
        <v>422391</v>
      </c>
    </row>
    <row r="3824" spans="1:14">
      <c r="A3824" s="163">
        <v>901326</v>
      </c>
      <c r="B3824" s="166">
        <v>901326</v>
      </c>
      <c r="C3824" s="342" t="s">
        <v>4803</v>
      </c>
      <c r="D3824" s="342"/>
      <c r="E3824" s="178" t="s">
        <v>4424</v>
      </c>
      <c r="F3824" s="178"/>
      <c r="G3824" s="10">
        <v>121531</v>
      </c>
      <c r="H3824" s="172"/>
      <c r="I3824" s="172"/>
      <c r="J3824" s="172"/>
      <c r="K3824" s="172"/>
      <c r="L3824" s="172"/>
      <c r="M3824" s="172"/>
      <c r="N3824" s="10">
        <v>121531</v>
      </c>
    </row>
    <row r="3825" spans="1:14">
      <c r="A3825" s="163">
        <v>902007</v>
      </c>
      <c r="B3825" s="166">
        <v>902007</v>
      </c>
      <c r="C3825" s="342" t="s">
        <v>4804</v>
      </c>
      <c r="D3825" s="342"/>
      <c r="E3825" s="178" t="s">
        <v>4424</v>
      </c>
      <c r="F3825" s="178"/>
      <c r="G3825" s="10">
        <v>289635</v>
      </c>
      <c r="H3825" s="172"/>
      <c r="I3825" s="172"/>
      <c r="J3825" s="172"/>
      <c r="K3825" s="172"/>
      <c r="L3825" s="172"/>
      <c r="M3825" s="172"/>
      <c r="N3825" s="10">
        <v>289635</v>
      </c>
    </row>
    <row r="3826" spans="1:14">
      <c r="A3826" s="163">
        <v>902022</v>
      </c>
      <c r="B3826" s="166">
        <v>902022</v>
      </c>
      <c r="C3826" s="342" t="s">
        <v>4805</v>
      </c>
      <c r="D3826" s="342"/>
      <c r="E3826" s="178" t="s">
        <v>4424</v>
      </c>
      <c r="F3826" s="178"/>
      <c r="G3826" s="10">
        <v>328075</v>
      </c>
      <c r="H3826" s="172"/>
      <c r="I3826" s="172"/>
      <c r="J3826" s="172"/>
      <c r="K3826" s="172"/>
      <c r="L3826" s="172"/>
      <c r="M3826" s="172"/>
      <c r="N3826" s="10">
        <v>328075</v>
      </c>
    </row>
    <row r="3827" spans="1:14">
      <c r="A3827" s="163">
        <v>902023</v>
      </c>
      <c r="B3827" s="166">
        <v>902023</v>
      </c>
      <c r="C3827" s="342" t="s">
        <v>4806</v>
      </c>
      <c r="D3827" s="342"/>
      <c r="E3827" s="178" t="s">
        <v>4424</v>
      </c>
      <c r="F3827" s="178"/>
      <c r="G3827" s="10">
        <v>336168</v>
      </c>
      <c r="H3827" s="172"/>
      <c r="I3827" s="172"/>
      <c r="J3827" s="172"/>
      <c r="K3827" s="172"/>
      <c r="L3827" s="172"/>
      <c r="M3827" s="172"/>
      <c r="N3827" s="10">
        <v>336168</v>
      </c>
    </row>
    <row r="3828" spans="1:14">
      <c r="A3828" s="163">
        <v>902029</v>
      </c>
      <c r="B3828" s="166">
        <v>902029</v>
      </c>
      <c r="C3828" s="342" t="s">
        <v>4807</v>
      </c>
      <c r="D3828" s="342"/>
      <c r="E3828" s="178" t="s">
        <v>4424</v>
      </c>
      <c r="F3828" s="178"/>
      <c r="G3828" s="10">
        <v>309867</v>
      </c>
      <c r="H3828" s="172"/>
      <c r="I3828" s="172"/>
      <c r="J3828" s="172"/>
      <c r="K3828" s="172"/>
      <c r="L3828" s="172"/>
      <c r="M3828" s="172"/>
      <c r="N3828" s="10">
        <v>309867</v>
      </c>
    </row>
    <row r="3829" spans="1:14">
      <c r="A3829" s="163">
        <v>902030</v>
      </c>
      <c r="B3829" s="166">
        <v>902030</v>
      </c>
      <c r="C3829" s="342" t="s">
        <v>4808</v>
      </c>
      <c r="D3829" s="342"/>
      <c r="E3829" s="178" t="s">
        <v>4424</v>
      </c>
      <c r="F3829" s="178"/>
      <c r="G3829" s="10">
        <v>675414</v>
      </c>
      <c r="H3829" s="172"/>
      <c r="I3829" s="172"/>
      <c r="J3829" s="172"/>
      <c r="K3829" s="172"/>
      <c r="L3829" s="172"/>
      <c r="M3829" s="172"/>
      <c r="N3829" s="10">
        <v>675414</v>
      </c>
    </row>
    <row r="3830" spans="1:14">
      <c r="A3830" s="163">
        <v>902031</v>
      </c>
      <c r="B3830" s="166">
        <v>902031</v>
      </c>
      <c r="C3830" s="342" t="s">
        <v>4809</v>
      </c>
      <c r="D3830" s="342"/>
      <c r="E3830" s="178" t="s">
        <v>4424</v>
      </c>
      <c r="F3830" s="178"/>
      <c r="G3830" s="10">
        <v>293683</v>
      </c>
      <c r="H3830" s="172"/>
      <c r="I3830" s="172"/>
      <c r="J3830" s="172"/>
      <c r="K3830" s="172"/>
      <c r="L3830" s="172"/>
      <c r="M3830" s="172"/>
      <c r="N3830" s="10">
        <v>293683</v>
      </c>
    </row>
    <row r="3831" spans="1:14">
      <c r="A3831" s="163">
        <v>902034</v>
      </c>
      <c r="B3831" s="166">
        <v>902034</v>
      </c>
      <c r="C3831" s="342" t="s">
        <v>4810</v>
      </c>
      <c r="D3831" s="342"/>
      <c r="E3831" s="178" t="s">
        <v>4424</v>
      </c>
      <c r="F3831" s="178"/>
      <c r="G3831" s="10">
        <v>353216</v>
      </c>
      <c r="H3831" s="172"/>
      <c r="I3831" s="172"/>
      <c r="J3831" s="172"/>
      <c r="K3831" s="172"/>
      <c r="L3831" s="172"/>
      <c r="M3831" s="172"/>
      <c r="N3831" s="10">
        <v>353216</v>
      </c>
    </row>
    <row r="3832" spans="1:14">
      <c r="A3832" s="163">
        <v>902036</v>
      </c>
      <c r="B3832" s="166">
        <v>902036</v>
      </c>
      <c r="C3832" s="342" t="s">
        <v>4811</v>
      </c>
      <c r="D3832" s="342"/>
      <c r="E3832" s="178" t="s">
        <v>4424</v>
      </c>
      <c r="F3832" s="178"/>
      <c r="G3832" s="10">
        <v>339604</v>
      </c>
      <c r="H3832" s="172"/>
      <c r="I3832" s="172"/>
      <c r="J3832" s="172"/>
      <c r="K3832" s="172"/>
      <c r="L3832" s="172"/>
      <c r="M3832" s="172"/>
      <c r="N3832" s="10">
        <v>339604</v>
      </c>
    </row>
    <row r="3833" spans="1:14">
      <c r="A3833" s="163">
        <v>902037</v>
      </c>
      <c r="B3833" s="166">
        <v>902037</v>
      </c>
      <c r="C3833" s="342" t="s">
        <v>4812</v>
      </c>
      <c r="D3833" s="342"/>
      <c r="E3833" s="178" t="s">
        <v>4424</v>
      </c>
      <c r="F3833" s="178"/>
      <c r="G3833" s="10">
        <v>299751</v>
      </c>
      <c r="H3833" s="172"/>
      <c r="I3833" s="172"/>
      <c r="J3833" s="172"/>
      <c r="K3833" s="172"/>
      <c r="L3833" s="172"/>
      <c r="M3833" s="172"/>
      <c r="N3833" s="10">
        <v>299751</v>
      </c>
    </row>
    <row r="3834" spans="1:14">
      <c r="A3834" s="163">
        <v>902039</v>
      </c>
      <c r="B3834" s="166">
        <v>902039</v>
      </c>
      <c r="C3834" s="342" t="s">
        <v>4813</v>
      </c>
      <c r="D3834" s="342"/>
      <c r="E3834" s="178" t="s">
        <v>4424</v>
      </c>
      <c r="F3834" s="178"/>
      <c r="G3834" s="10">
        <v>267806</v>
      </c>
      <c r="H3834" s="172"/>
      <c r="I3834" s="172"/>
      <c r="J3834" s="172"/>
      <c r="K3834" s="172"/>
      <c r="L3834" s="172"/>
      <c r="M3834" s="172"/>
      <c r="N3834" s="10">
        <v>267806</v>
      </c>
    </row>
    <row r="3835" spans="1:14">
      <c r="A3835" s="163">
        <v>902056</v>
      </c>
      <c r="B3835" s="166">
        <v>902056</v>
      </c>
      <c r="C3835" s="342" t="s">
        <v>4814</v>
      </c>
      <c r="D3835" s="342"/>
      <c r="E3835" s="178" t="s">
        <v>4424</v>
      </c>
      <c r="F3835" s="178"/>
      <c r="G3835" s="10">
        <v>366511</v>
      </c>
      <c r="H3835" s="172"/>
      <c r="I3835" s="172"/>
      <c r="J3835" s="172"/>
      <c r="K3835" s="172"/>
      <c r="L3835" s="172"/>
      <c r="M3835" s="172"/>
      <c r="N3835" s="10">
        <v>366511</v>
      </c>
    </row>
    <row r="3836" spans="1:14">
      <c r="A3836" s="163">
        <v>902060</v>
      </c>
      <c r="B3836" s="166">
        <v>902060</v>
      </c>
      <c r="C3836" s="342" t="s">
        <v>4815</v>
      </c>
      <c r="D3836" s="342"/>
      <c r="E3836" s="178" t="s">
        <v>4424</v>
      </c>
      <c r="F3836" s="178"/>
      <c r="G3836" s="10">
        <v>341050</v>
      </c>
      <c r="H3836" s="172"/>
      <c r="I3836" s="172"/>
      <c r="J3836" s="172"/>
      <c r="K3836" s="172"/>
      <c r="L3836" s="172"/>
      <c r="M3836" s="172"/>
      <c r="N3836" s="10">
        <v>341050</v>
      </c>
    </row>
    <row r="3837" spans="1:14">
      <c r="A3837" s="163">
        <v>902068</v>
      </c>
      <c r="B3837" s="166">
        <v>902068</v>
      </c>
      <c r="C3837" s="342" t="s">
        <v>4816</v>
      </c>
      <c r="D3837" s="342"/>
      <c r="E3837" s="178" t="s">
        <v>4424</v>
      </c>
      <c r="F3837" s="178"/>
      <c r="G3837" s="10">
        <v>2094698</v>
      </c>
      <c r="H3837" s="172"/>
      <c r="I3837" s="172"/>
      <c r="J3837" s="172"/>
      <c r="K3837" s="172"/>
      <c r="L3837" s="172"/>
      <c r="M3837" s="172"/>
      <c r="N3837" s="10">
        <v>2094698</v>
      </c>
    </row>
    <row r="3838" spans="1:14">
      <c r="A3838" s="163">
        <v>902069</v>
      </c>
      <c r="B3838" s="166">
        <v>902069</v>
      </c>
      <c r="C3838" s="342" t="s">
        <v>4817</v>
      </c>
      <c r="D3838" s="342"/>
      <c r="E3838" s="178" t="s">
        <v>4791</v>
      </c>
      <c r="F3838" s="178"/>
      <c r="G3838" s="10">
        <v>984927</v>
      </c>
      <c r="H3838" s="172"/>
      <c r="I3838" s="172"/>
      <c r="J3838" s="172"/>
      <c r="K3838" s="172"/>
      <c r="L3838" s="172"/>
      <c r="M3838" s="172"/>
      <c r="N3838" s="10">
        <v>984927</v>
      </c>
    </row>
    <row r="3839" spans="1:14">
      <c r="A3839" s="163">
        <v>902106</v>
      </c>
      <c r="B3839" s="166">
        <v>902106</v>
      </c>
      <c r="C3839" s="342" t="s">
        <v>4818</v>
      </c>
      <c r="D3839" s="342"/>
      <c r="E3839" s="178" t="s">
        <v>4424</v>
      </c>
      <c r="F3839" s="178"/>
      <c r="G3839" s="10">
        <v>245518</v>
      </c>
      <c r="H3839" s="172"/>
      <c r="I3839" s="172"/>
      <c r="J3839" s="172"/>
      <c r="K3839" s="172"/>
      <c r="L3839" s="172"/>
      <c r="M3839" s="172"/>
      <c r="N3839" s="10">
        <v>245518</v>
      </c>
    </row>
    <row r="3840" spans="1:14">
      <c r="A3840" s="163">
        <v>902109</v>
      </c>
      <c r="B3840" s="166">
        <v>902109</v>
      </c>
      <c r="C3840" s="342" t="s">
        <v>4819</v>
      </c>
      <c r="D3840" s="342"/>
      <c r="E3840" s="178" t="s">
        <v>4424</v>
      </c>
      <c r="F3840" s="178"/>
      <c r="G3840" s="10">
        <v>637699</v>
      </c>
      <c r="H3840" s="172"/>
      <c r="I3840" s="172"/>
      <c r="J3840" s="172"/>
      <c r="K3840" s="172"/>
      <c r="L3840" s="172"/>
      <c r="M3840" s="172"/>
      <c r="N3840" s="10">
        <v>637699</v>
      </c>
    </row>
    <row r="3841" spans="1:14">
      <c r="A3841" s="163">
        <v>903003</v>
      </c>
      <c r="B3841" s="166">
        <v>903003</v>
      </c>
      <c r="C3841" s="342" t="s">
        <v>4820</v>
      </c>
      <c r="D3841" s="342"/>
      <c r="E3841" s="178" t="s">
        <v>4424</v>
      </c>
      <c r="F3841" s="178"/>
      <c r="G3841" s="10">
        <v>137683</v>
      </c>
      <c r="H3841" s="172"/>
      <c r="I3841" s="172"/>
      <c r="J3841" s="172"/>
      <c r="K3841" s="172"/>
      <c r="L3841" s="172"/>
      <c r="M3841" s="172"/>
      <c r="N3841" s="10">
        <v>137683</v>
      </c>
    </row>
    <row r="3842" spans="1:14">
      <c r="A3842" s="163">
        <v>903005</v>
      </c>
      <c r="B3842" s="166">
        <v>903005</v>
      </c>
      <c r="C3842" s="342" t="s">
        <v>4821</v>
      </c>
      <c r="D3842" s="342"/>
      <c r="E3842" s="178" t="s">
        <v>4424</v>
      </c>
      <c r="F3842" s="178"/>
      <c r="G3842" s="10">
        <v>193318</v>
      </c>
      <c r="H3842" s="172"/>
      <c r="I3842" s="172"/>
      <c r="J3842" s="172"/>
      <c r="K3842" s="172"/>
      <c r="L3842" s="172"/>
      <c r="M3842" s="172"/>
      <c r="N3842" s="10">
        <v>193318</v>
      </c>
    </row>
    <row r="3843" spans="1:14">
      <c r="A3843" s="163">
        <v>903007</v>
      </c>
      <c r="B3843" s="166">
        <v>903007</v>
      </c>
      <c r="C3843" s="342" t="s">
        <v>4822</v>
      </c>
      <c r="D3843" s="342"/>
      <c r="E3843" s="178" t="s">
        <v>4424</v>
      </c>
      <c r="F3843" s="178"/>
      <c r="G3843" s="10">
        <v>249915</v>
      </c>
      <c r="H3843" s="172"/>
      <c r="I3843" s="172"/>
      <c r="J3843" s="172"/>
      <c r="K3843" s="172"/>
      <c r="L3843" s="172"/>
      <c r="M3843" s="172"/>
      <c r="N3843" s="10">
        <v>249915</v>
      </c>
    </row>
    <row r="3844" spans="1:14">
      <c r="A3844" s="163">
        <v>903011</v>
      </c>
      <c r="B3844" s="166">
        <v>903011</v>
      </c>
      <c r="C3844" s="342" t="s">
        <v>4823</v>
      </c>
      <c r="D3844" s="342"/>
      <c r="E3844" s="178" t="s">
        <v>4424</v>
      </c>
      <c r="F3844" s="178"/>
      <c r="G3844" s="10">
        <v>272098</v>
      </c>
      <c r="H3844" s="172"/>
      <c r="I3844" s="172"/>
      <c r="J3844" s="172"/>
      <c r="K3844" s="172"/>
      <c r="L3844" s="172"/>
      <c r="M3844" s="172"/>
      <c r="N3844" s="10">
        <v>272098</v>
      </c>
    </row>
    <row r="3845" spans="1:14">
      <c r="A3845" s="163">
        <v>903021</v>
      </c>
      <c r="B3845" s="166">
        <v>903021</v>
      </c>
      <c r="C3845" s="342" t="s">
        <v>4824</v>
      </c>
      <c r="D3845" s="342"/>
      <c r="E3845" s="178" t="s">
        <v>4424</v>
      </c>
      <c r="F3845" s="178"/>
      <c r="G3845" s="10">
        <v>80501</v>
      </c>
      <c r="H3845" s="172"/>
      <c r="I3845" s="172"/>
      <c r="J3845" s="172"/>
      <c r="K3845" s="172"/>
      <c r="L3845" s="172"/>
      <c r="M3845" s="172"/>
      <c r="N3845" s="10">
        <v>80501</v>
      </c>
    </row>
    <row r="3846" spans="1:14">
      <c r="A3846" s="163">
        <v>903025</v>
      </c>
      <c r="B3846" s="166">
        <v>903025</v>
      </c>
      <c r="C3846" s="342" t="s">
        <v>4825</v>
      </c>
      <c r="D3846" s="342"/>
      <c r="E3846" s="178" t="s">
        <v>4424</v>
      </c>
      <c r="F3846" s="178"/>
      <c r="G3846" s="10">
        <v>255271</v>
      </c>
      <c r="H3846" s="172"/>
      <c r="I3846" s="172"/>
      <c r="J3846" s="172"/>
      <c r="K3846" s="172"/>
      <c r="L3846" s="172"/>
      <c r="M3846" s="172"/>
      <c r="N3846" s="10">
        <v>255271</v>
      </c>
    </row>
    <row r="3847" spans="1:14">
      <c r="A3847" s="163">
        <v>903035</v>
      </c>
      <c r="B3847" s="166">
        <v>903035</v>
      </c>
      <c r="C3847" s="342" t="s">
        <v>4826</v>
      </c>
      <c r="D3847" s="342"/>
      <c r="E3847" s="178" t="s">
        <v>4424</v>
      </c>
      <c r="F3847" s="178"/>
      <c r="G3847" s="10">
        <v>206320</v>
      </c>
      <c r="H3847" s="172"/>
      <c r="I3847" s="172"/>
      <c r="J3847" s="172"/>
      <c r="K3847" s="172"/>
      <c r="L3847" s="172"/>
      <c r="M3847" s="172"/>
      <c r="N3847" s="10">
        <v>206320</v>
      </c>
    </row>
    <row r="3848" spans="1:14">
      <c r="A3848" s="163">
        <v>903036</v>
      </c>
      <c r="B3848" s="166">
        <v>903036</v>
      </c>
      <c r="C3848" s="342" t="s">
        <v>4827</v>
      </c>
      <c r="D3848" s="342"/>
      <c r="E3848" s="178" t="s">
        <v>4424</v>
      </c>
      <c r="F3848" s="178"/>
      <c r="G3848" s="10">
        <v>259858</v>
      </c>
      <c r="H3848" s="172"/>
      <c r="I3848" s="172"/>
      <c r="J3848" s="172"/>
      <c r="K3848" s="172"/>
      <c r="L3848" s="172"/>
      <c r="M3848" s="172"/>
      <c r="N3848" s="10">
        <v>259858</v>
      </c>
    </row>
    <row r="3849" spans="1:14">
      <c r="A3849" s="163">
        <v>903038</v>
      </c>
      <c r="B3849" s="166">
        <v>903038</v>
      </c>
      <c r="C3849" s="342" t="s">
        <v>4828</v>
      </c>
      <c r="D3849" s="342"/>
      <c r="E3849" s="178" t="s">
        <v>4424</v>
      </c>
      <c r="F3849" s="178"/>
      <c r="G3849" s="10">
        <v>343801</v>
      </c>
      <c r="H3849" s="172"/>
      <c r="I3849" s="172"/>
      <c r="J3849" s="172"/>
      <c r="K3849" s="172"/>
      <c r="L3849" s="172"/>
      <c r="M3849" s="172"/>
      <c r="N3849" s="10">
        <v>343801</v>
      </c>
    </row>
    <row r="3850" spans="1:14">
      <c r="A3850" s="163">
        <v>903041</v>
      </c>
      <c r="B3850" s="166">
        <v>903041</v>
      </c>
      <c r="C3850" s="342" t="s">
        <v>4829</v>
      </c>
      <c r="D3850" s="342"/>
      <c r="E3850" s="178" t="s">
        <v>4424</v>
      </c>
      <c r="F3850" s="178"/>
      <c r="G3850" s="10">
        <v>293256</v>
      </c>
      <c r="H3850" s="172"/>
      <c r="I3850" s="172"/>
      <c r="J3850" s="172"/>
      <c r="K3850" s="172"/>
      <c r="L3850" s="172"/>
      <c r="M3850" s="172"/>
      <c r="N3850" s="10">
        <v>293256</v>
      </c>
    </row>
    <row r="3851" spans="1:14">
      <c r="A3851" s="163">
        <v>903052</v>
      </c>
      <c r="B3851" s="166">
        <v>903052</v>
      </c>
      <c r="C3851" s="342" t="s">
        <v>4830</v>
      </c>
      <c r="D3851" s="342"/>
      <c r="E3851" s="178" t="s">
        <v>4424</v>
      </c>
      <c r="F3851" s="178"/>
      <c r="G3851" s="10">
        <v>343801</v>
      </c>
      <c r="H3851" s="172"/>
      <c r="I3851" s="172"/>
      <c r="J3851" s="172"/>
      <c r="K3851" s="172"/>
      <c r="L3851" s="172"/>
      <c r="M3851" s="172"/>
      <c r="N3851" s="10">
        <v>343801</v>
      </c>
    </row>
    <row r="3852" spans="1:14">
      <c r="A3852" s="163">
        <v>903054</v>
      </c>
      <c r="B3852" s="166">
        <v>903054</v>
      </c>
      <c r="C3852" s="342" t="s">
        <v>4831</v>
      </c>
      <c r="D3852" s="342"/>
      <c r="E3852" s="178" t="s">
        <v>4424</v>
      </c>
      <c r="F3852" s="178"/>
      <c r="G3852" s="10">
        <v>650892</v>
      </c>
      <c r="H3852" s="172"/>
      <c r="I3852" s="172"/>
      <c r="J3852" s="172"/>
      <c r="K3852" s="172"/>
      <c r="L3852" s="172"/>
      <c r="M3852" s="172"/>
      <c r="N3852" s="10">
        <v>650892</v>
      </c>
    </row>
    <row r="3853" spans="1:14">
      <c r="A3853" s="163">
        <v>903058</v>
      </c>
      <c r="B3853" s="166">
        <v>903058</v>
      </c>
      <c r="C3853" s="342" t="s">
        <v>4832</v>
      </c>
      <c r="D3853" s="342"/>
      <c r="E3853" s="178" t="s">
        <v>4424</v>
      </c>
      <c r="F3853" s="178"/>
      <c r="G3853" s="10">
        <v>255271</v>
      </c>
      <c r="H3853" s="172"/>
      <c r="I3853" s="172"/>
      <c r="J3853" s="172"/>
      <c r="K3853" s="172"/>
      <c r="L3853" s="172"/>
      <c r="M3853" s="172"/>
      <c r="N3853" s="10">
        <v>255271</v>
      </c>
    </row>
    <row r="3854" spans="1:14">
      <c r="A3854" s="163">
        <v>903059</v>
      </c>
      <c r="B3854" s="166">
        <v>903059</v>
      </c>
      <c r="C3854" s="342" t="s">
        <v>4833</v>
      </c>
      <c r="D3854" s="342"/>
      <c r="E3854" s="178" t="s">
        <v>4424</v>
      </c>
      <c r="F3854" s="178"/>
      <c r="G3854" s="10">
        <v>229312</v>
      </c>
      <c r="H3854" s="172"/>
      <c r="I3854" s="172"/>
      <c r="J3854" s="172"/>
      <c r="K3854" s="172"/>
      <c r="L3854" s="172"/>
      <c r="M3854" s="172"/>
      <c r="N3854" s="10">
        <v>229312</v>
      </c>
    </row>
    <row r="3855" spans="1:14">
      <c r="A3855" s="163" t="s">
        <v>4834</v>
      </c>
      <c r="B3855" s="179">
        <v>903070</v>
      </c>
      <c r="C3855" s="345" t="s">
        <v>4835</v>
      </c>
      <c r="D3855" s="345"/>
      <c r="E3855" s="177" t="s">
        <v>4424</v>
      </c>
      <c r="F3855" s="177"/>
      <c r="G3855" s="175">
        <v>691605</v>
      </c>
      <c r="H3855" s="172"/>
      <c r="I3855" s="172"/>
      <c r="J3855" s="172"/>
      <c r="K3855" s="172"/>
      <c r="L3855" s="172"/>
      <c r="M3855" s="172"/>
      <c r="N3855" s="175">
        <v>691605</v>
      </c>
    </row>
    <row r="3856" spans="1:14">
      <c r="A3856" s="163">
        <v>903101</v>
      </c>
      <c r="B3856" s="166">
        <v>903101</v>
      </c>
      <c r="C3856" s="342" t="s">
        <v>4836</v>
      </c>
      <c r="D3856" s="342"/>
      <c r="E3856" s="178" t="s">
        <v>4424</v>
      </c>
      <c r="F3856" s="178"/>
      <c r="G3856" s="10">
        <v>148492</v>
      </c>
      <c r="H3856" s="172"/>
      <c r="I3856" s="172"/>
      <c r="J3856" s="172"/>
      <c r="K3856" s="172"/>
      <c r="L3856" s="172"/>
      <c r="M3856" s="172"/>
      <c r="N3856" s="10">
        <v>148492</v>
      </c>
    </row>
    <row r="3857" spans="1:14">
      <c r="A3857" s="163">
        <v>903104</v>
      </c>
      <c r="B3857" s="166">
        <v>903104</v>
      </c>
      <c r="C3857" s="342" t="s">
        <v>4837</v>
      </c>
      <c r="D3857" s="342"/>
      <c r="E3857" s="178" t="s">
        <v>4424</v>
      </c>
      <c r="F3857" s="178"/>
      <c r="G3857" s="10">
        <v>343801</v>
      </c>
      <c r="H3857" s="172"/>
      <c r="I3857" s="172"/>
      <c r="J3857" s="172"/>
      <c r="K3857" s="172"/>
      <c r="L3857" s="172"/>
      <c r="M3857" s="172"/>
      <c r="N3857" s="10">
        <v>343801</v>
      </c>
    </row>
    <row r="3858" spans="1:14">
      <c r="A3858" s="163">
        <v>903109</v>
      </c>
      <c r="B3858" s="166">
        <v>903109</v>
      </c>
      <c r="C3858" s="342" t="s">
        <v>4838</v>
      </c>
      <c r="D3858" s="342"/>
      <c r="E3858" s="178" t="s">
        <v>4424</v>
      </c>
      <c r="F3858" s="178"/>
      <c r="G3858" s="10">
        <v>196375</v>
      </c>
      <c r="H3858" s="172"/>
      <c r="I3858" s="172"/>
      <c r="J3858" s="172"/>
      <c r="K3858" s="172"/>
      <c r="L3858" s="172"/>
      <c r="M3858" s="172"/>
      <c r="N3858" s="10">
        <v>196375</v>
      </c>
    </row>
    <row r="3859" spans="1:14">
      <c r="A3859" s="163">
        <v>903112</v>
      </c>
      <c r="B3859" s="166">
        <v>903112</v>
      </c>
      <c r="C3859" s="342" t="s">
        <v>4839</v>
      </c>
      <c r="D3859" s="342"/>
      <c r="E3859" s="178" t="s">
        <v>4424</v>
      </c>
      <c r="F3859" s="178"/>
      <c r="G3859" s="10">
        <v>347576</v>
      </c>
      <c r="H3859" s="172"/>
      <c r="I3859" s="172"/>
      <c r="J3859" s="172"/>
      <c r="K3859" s="172"/>
      <c r="L3859" s="172"/>
      <c r="M3859" s="172"/>
      <c r="N3859" s="10">
        <v>347576</v>
      </c>
    </row>
    <row r="3860" spans="1:14" ht="36">
      <c r="A3860" s="163" t="s">
        <v>4840</v>
      </c>
      <c r="B3860" s="173">
        <v>903301</v>
      </c>
      <c r="C3860" s="345" t="s">
        <v>4841</v>
      </c>
      <c r="D3860" s="345"/>
      <c r="E3860" s="178" t="s">
        <v>4424</v>
      </c>
      <c r="F3860" s="11" t="s">
        <v>4842</v>
      </c>
      <c r="G3860" s="175">
        <v>33139</v>
      </c>
      <c r="H3860" s="172"/>
      <c r="I3860" s="172"/>
      <c r="J3860" s="172"/>
      <c r="K3860" s="172"/>
      <c r="L3860" s="172"/>
      <c r="M3860" s="172"/>
      <c r="N3860" s="175">
        <v>33139</v>
      </c>
    </row>
    <row r="3861" spans="1:14">
      <c r="A3861" s="163">
        <v>903401</v>
      </c>
      <c r="B3861" s="166">
        <v>903401</v>
      </c>
      <c r="C3861" s="342" t="s">
        <v>4843</v>
      </c>
      <c r="D3861" s="342"/>
      <c r="E3861" s="178" t="s">
        <v>4424</v>
      </c>
      <c r="F3861" s="178"/>
      <c r="G3861" s="10">
        <v>88532</v>
      </c>
      <c r="H3861" s="172"/>
      <c r="I3861" s="172"/>
      <c r="J3861" s="172"/>
      <c r="K3861" s="172"/>
      <c r="L3861" s="172"/>
      <c r="M3861" s="172"/>
      <c r="N3861" s="10">
        <v>88532</v>
      </c>
    </row>
    <row r="3862" spans="1:14">
      <c r="A3862" s="163" t="s">
        <v>4844</v>
      </c>
      <c r="B3862" s="166">
        <v>903406</v>
      </c>
      <c r="C3862" s="342" t="s">
        <v>4845</v>
      </c>
      <c r="D3862" s="342"/>
      <c r="E3862" s="178" t="s">
        <v>4424</v>
      </c>
      <c r="F3862" s="178"/>
      <c r="G3862" s="10">
        <v>127916</v>
      </c>
      <c r="H3862" s="172"/>
      <c r="I3862" s="172"/>
      <c r="J3862" s="172"/>
      <c r="K3862" s="172"/>
      <c r="L3862" s="172"/>
      <c r="M3862" s="172"/>
      <c r="N3862" s="10">
        <v>127916</v>
      </c>
    </row>
    <row r="3863" spans="1:14">
      <c r="A3863" s="163">
        <v>903417</v>
      </c>
      <c r="B3863" s="166">
        <v>903417</v>
      </c>
      <c r="C3863" s="342" t="s">
        <v>4846</v>
      </c>
      <c r="D3863" s="342"/>
      <c r="E3863" s="178" t="s">
        <v>4424</v>
      </c>
      <c r="F3863" s="178"/>
      <c r="G3863" s="10">
        <v>96947</v>
      </c>
      <c r="H3863" s="172"/>
      <c r="I3863" s="172"/>
      <c r="J3863" s="172"/>
      <c r="K3863" s="172"/>
      <c r="L3863" s="172"/>
      <c r="M3863" s="172"/>
      <c r="N3863" s="10">
        <v>96947</v>
      </c>
    </row>
    <row r="3864" spans="1:14">
      <c r="A3864" s="163">
        <v>903434</v>
      </c>
      <c r="B3864" s="166">
        <v>903434</v>
      </c>
      <c r="C3864" s="342" t="s">
        <v>4847</v>
      </c>
      <c r="D3864" s="342"/>
      <c r="E3864" s="178" t="s">
        <v>4424</v>
      </c>
      <c r="F3864" s="178"/>
      <c r="G3864" s="10">
        <v>205562</v>
      </c>
      <c r="H3864" s="172"/>
      <c r="I3864" s="172"/>
      <c r="J3864" s="172"/>
      <c r="K3864" s="172"/>
      <c r="L3864" s="172"/>
      <c r="M3864" s="172"/>
      <c r="N3864" s="10">
        <v>205562</v>
      </c>
    </row>
    <row r="3865" spans="1:14">
      <c r="A3865" s="163">
        <v>903437</v>
      </c>
      <c r="B3865" s="166">
        <v>903437</v>
      </c>
      <c r="C3865" s="342" t="s">
        <v>4848</v>
      </c>
      <c r="D3865" s="342"/>
      <c r="E3865" s="178" t="s">
        <v>4424</v>
      </c>
      <c r="F3865" s="178"/>
      <c r="G3865" s="10">
        <v>208882</v>
      </c>
      <c r="H3865" s="172"/>
      <c r="I3865" s="172"/>
      <c r="J3865" s="172"/>
      <c r="K3865" s="172"/>
      <c r="L3865" s="172"/>
      <c r="M3865" s="172"/>
      <c r="N3865" s="10">
        <v>208882</v>
      </c>
    </row>
    <row r="3866" spans="1:14">
      <c r="A3866" s="163">
        <v>903608</v>
      </c>
      <c r="B3866" s="166">
        <v>903608</v>
      </c>
      <c r="C3866" s="342" t="s">
        <v>4849</v>
      </c>
      <c r="D3866" s="342"/>
      <c r="E3866" s="178" t="s">
        <v>4424</v>
      </c>
      <c r="F3866" s="178"/>
      <c r="G3866" s="10">
        <v>157754</v>
      </c>
      <c r="H3866" s="172"/>
      <c r="I3866" s="172"/>
      <c r="J3866" s="172"/>
      <c r="K3866" s="172"/>
      <c r="L3866" s="172"/>
      <c r="M3866" s="172"/>
      <c r="N3866" s="10">
        <v>157754</v>
      </c>
    </row>
    <row r="3867" spans="1:14">
      <c r="A3867" s="163">
        <v>903701</v>
      </c>
      <c r="B3867" s="166">
        <v>903701</v>
      </c>
      <c r="C3867" s="342" t="s">
        <v>4850</v>
      </c>
      <c r="D3867" s="342"/>
      <c r="E3867" s="178" t="s">
        <v>4424</v>
      </c>
      <c r="F3867" s="178"/>
      <c r="G3867" s="10">
        <v>542472</v>
      </c>
      <c r="H3867" s="172"/>
      <c r="I3867" s="172"/>
      <c r="J3867" s="172"/>
      <c r="K3867" s="172"/>
      <c r="L3867" s="172"/>
      <c r="M3867" s="172"/>
      <c r="N3867" s="10">
        <v>542472</v>
      </c>
    </row>
    <row r="3868" spans="1:14">
      <c r="A3868" s="163">
        <v>903702</v>
      </c>
      <c r="B3868" s="166">
        <v>903702</v>
      </c>
      <c r="C3868" s="342" t="s">
        <v>4851</v>
      </c>
      <c r="D3868" s="342"/>
      <c r="E3868" s="178" t="s">
        <v>4424</v>
      </c>
      <c r="F3868" s="178"/>
      <c r="G3868" s="10">
        <v>657581</v>
      </c>
      <c r="H3868" s="172"/>
      <c r="I3868" s="172"/>
      <c r="J3868" s="172"/>
      <c r="K3868" s="172"/>
      <c r="L3868" s="172"/>
      <c r="M3868" s="172"/>
      <c r="N3868" s="10">
        <v>657581</v>
      </c>
    </row>
    <row r="3869" spans="1:14">
      <c r="A3869" s="163">
        <v>903705</v>
      </c>
      <c r="B3869" s="166">
        <v>903705</v>
      </c>
      <c r="C3869" s="342" t="s">
        <v>4852</v>
      </c>
      <c r="D3869" s="342"/>
      <c r="E3869" s="178" t="s">
        <v>4424</v>
      </c>
      <c r="F3869" s="178"/>
      <c r="G3869" s="10">
        <v>186935</v>
      </c>
      <c r="H3869" s="172"/>
      <c r="I3869" s="172"/>
      <c r="J3869" s="172"/>
      <c r="K3869" s="172"/>
      <c r="L3869" s="172"/>
      <c r="M3869" s="172"/>
      <c r="N3869" s="10">
        <v>186935</v>
      </c>
    </row>
    <row r="3870" spans="1:14">
      <c r="A3870" s="163">
        <v>903707</v>
      </c>
      <c r="B3870" s="166">
        <v>903707</v>
      </c>
      <c r="C3870" s="342" t="s">
        <v>4853</v>
      </c>
      <c r="D3870" s="342"/>
      <c r="E3870" s="178" t="s">
        <v>4424</v>
      </c>
      <c r="F3870" s="178"/>
      <c r="G3870" s="10">
        <v>595247</v>
      </c>
      <c r="H3870" s="172"/>
      <c r="I3870" s="172"/>
      <c r="J3870" s="172"/>
      <c r="K3870" s="172"/>
      <c r="L3870" s="172"/>
      <c r="M3870" s="172"/>
      <c r="N3870" s="10">
        <v>595247</v>
      </c>
    </row>
    <row r="3871" spans="1:14">
      <c r="A3871" s="163">
        <v>903708</v>
      </c>
      <c r="B3871" s="166">
        <v>903708</v>
      </c>
      <c r="C3871" s="342" t="s">
        <v>4854</v>
      </c>
      <c r="D3871" s="342"/>
      <c r="E3871" s="178" t="s">
        <v>4424</v>
      </c>
      <c r="F3871" s="178"/>
      <c r="G3871" s="10">
        <v>657008</v>
      </c>
      <c r="H3871" s="172"/>
      <c r="I3871" s="172"/>
      <c r="J3871" s="172"/>
      <c r="K3871" s="172"/>
      <c r="L3871" s="172"/>
      <c r="M3871" s="172"/>
      <c r="N3871" s="10">
        <v>657008</v>
      </c>
    </row>
    <row r="3872" spans="1:14">
      <c r="A3872" s="163">
        <v>903711</v>
      </c>
      <c r="B3872" s="166">
        <v>903711</v>
      </c>
      <c r="C3872" s="342" t="s">
        <v>4855</v>
      </c>
      <c r="D3872" s="342"/>
      <c r="E3872" s="178" t="s">
        <v>4424</v>
      </c>
      <c r="F3872" s="178"/>
      <c r="G3872" s="10">
        <v>456838</v>
      </c>
      <c r="H3872" s="172"/>
      <c r="I3872" s="172"/>
      <c r="J3872" s="172"/>
      <c r="K3872" s="172"/>
      <c r="L3872" s="172"/>
      <c r="M3872" s="172"/>
      <c r="N3872" s="10">
        <v>456838</v>
      </c>
    </row>
    <row r="3873" spans="1:14">
      <c r="A3873" s="163">
        <v>903830</v>
      </c>
      <c r="B3873" s="166">
        <v>903830</v>
      </c>
      <c r="C3873" s="342" t="s">
        <v>4856</v>
      </c>
      <c r="D3873" s="342"/>
      <c r="E3873" s="178" t="s">
        <v>4424</v>
      </c>
      <c r="F3873" s="178"/>
      <c r="G3873" s="10">
        <v>75338</v>
      </c>
      <c r="H3873" s="172"/>
      <c r="I3873" s="172"/>
      <c r="J3873" s="172"/>
      <c r="K3873" s="172"/>
      <c r="L3873" s="172"/>
      <c r="M3873" s="172"/>
      <c r="N3873" s="10">
        <v>75338</v>
      </c>
    </row>
    <row r="3874" spans="1:14">
      <c r="A3874" s="163">
        <v>903834</v>
      </c>
      <c r="B3874" s="166">
        <v>903834</v>
      </c>
      <c r="C3874" s="342" t="s">
        <v>4857</v>
      </c>
      <c r="D3874" s="342"/>
      <c r="E3874" s="178" t="s">
        <v>4424</v>
      </c>
      <c r="F3874" s="178"/>
      <c r="G3874" s="10">
        <v>318946</v>
      </c>
      <c r="H3874" s="172"/>
      <c r="I3874" s="172"/>
      <c r="J3874" s="172"/>
      <c r="K3874" s="172"/>
      <c r="L3874" s="172"/>
      <c r="M3874" s="172"/>
      <c r="N3874" s="10">
        <v>318946</v>
      </c>
    </row>
    <row r="3875" spans="1:14">
      <c r="A3875" s="163">
        <v>904002</v>
      </c>
      <c r="B3875" s="166">
        <v>904002</v>
      </c>
      <c r="C3875" s="342" t="s">
        <v>4858</v>
      </c>
      <c r="D3875" s="342"/>
      <c r="E3875" s="178" t="s">
        <v>4424</v>
      </c>
      <c r="F3875" s="178"/>
      <c r="G3875" s="10">
        <v>281848</v>
      </c>
      <c r="H3875" s="172"/>
      <c r="I3875" s="172"/>
      <c r="J3875" s="172"/>
      <c r="K3875" s="172"/>
      <c r="L3875" s="172"/>
      <c r="M3875" s="172"/>
      <c r="N3875" s="10">
        <v>281848</v>
      </c>
    </row>
    <row r="3876" spans="1:14">
      <c r="A3876" s="163">
        <v>904004</v>
      </c>
      <c r="B3876" s="166">
        <v>904004</v>
      </c>
      <c r="C3876" s="342" t="s">
        <v>4859</v>
      </c>
      <c r="D3876" s="342"/>
      <c r="E3876" s="178" t="s">
        <v>4424</v>
      </c>
      <c r="F3876" s="178"/>
      <c r="G3876" s="10">
        <v>364834</v>
      </c>
      <c r="H3876" s="172"/>
      <c r="I3876" s="172"/>
      <c r="J3876" s="172"/>
      <c r="K3876" s="172"/>
      <c r="L3876" s="172"/>
      <c r="M3876" s="172"/>
      <c r="N3876" s="10">
        <v>364834</v>
      </c>
    </row>
    <row r="3877" spans="1:14">
      <c r="A3877" s="163">
        <v>904005</v>
      </c>
      <c r="B3877" s="166">
        <v>904005</v>
      </c>
      <c r="C3877" s="342" t="s">
        <v>4860</v>
      </c>
      <c r="D3877" s="342"/>
      <c r="E3877" s="178" t="s">
        <v>4424</v>
      </c>
      <c r="F3877" s="178"/>
      <c r="G3877" s="10">
        <v>364834</v>
      </c>
      <c r="H3877" s="172"/>
      <c r="I3877" s="172"/>
      <c r="J3877" s="172"/>
      <c r="K3877" s="172"/>
      <c r="L3877" s="172"/>
      <c r="M3877" s="172"/>
      <c r="N3877" s="10">
        <v>364834</v>
      </c>
    </row>
    <row r="3878" spans="1:14">
      <c r="A3878" s="163">
        <v>904006</v>
      </c>
      <c r="B3878" s="166">
        <v>904006</v>
      </c>
      <c r="C3878" s="342" t="s">
        <v>4861</v>
      </c>
      <c r="D3878" s="342"/>
      <c r="E3878" s="178" t="s">
        <v>4424</v>
      </c>
      <c r="F3878" s="178"/>
      <c r="G3878" s="10">
        <v>186434</v>
      </c>
      <c r="H3878" s="172"/>
      <c r="I3878" s="172"/>
      <c r="J3878" s="172"/>
      <c r="K3878" s="172"/>
      <c r="L3878" s="172"/>
      <c r="M3878" s="172"/>
      <c r="N3878" s="10">
        <v>186434</v>
      </c>
    </row>
    <row r="3879" spans="1:14">
      <c r="A3879" s="163">
        <v>904102</v>
      </c>
      <c r="B3879" s="166">
        <v>904102</v>
      </c>
      <c r="C3879" s="342" t="s">
        <v>4862</v>
      </c>
      <c r="D3879" s="342"/>
      <c r="E3879" s="178" t="s">
        <v>4424</v>
      </c>
      <c r="F3879" s="178"/>
      <c r="G3879" s="10">
        <v>236211</v>
      </c>
      <c r="H3879" s="172"/>
      <c r="I3879" s="172"/>
      <c r="J3879" s="172"/>
      <c r="K3879" s="172"/>
      <c r="L3879" s="172"/>
      <c r="M3879" s="172"/>
      <c r="N3879" s="10">
        <v>236211</v>
      </c>
    </row>
    <row r="3880" spans="1:14">
      <c r="A3880" s="163">
        <v>904405</v>
      </c>
      <c r="B3880" s="166">
        <v>904405</v>
      </c>
      <c r="C3880" s="342" t="s">
        <v>4863</v>
      </c>
      <c r="D3880" s="342"/>
      <c r="E3880" s="178" t="s">
        <v>4424</v>
      </c>
      <c r="F3880" s="178"/>
      <c r="G3880" s="10">
        <v>136238</v>
      </c>
      <c r="H3880" s="172"/>
      <c r="I3880" s="172"/>
      <c r="J3880" s="172"/>
      <c r="K3880" s="172"/>
      <c r="L3880" s="172"/>
      <c r="M3880" s="172"/>
      <c r="N3880" s="10">
        <v>136238</v>
      </c>
    </row>
    <row r="3881" spans="1:14">
      <c r="A3881" s="163">
        <v>904504</v>
      </c>
      <c r="B3881" s="166">
        <v>904504</v>
      </c>
      <c r="C3881" s="342" t="s">
        <v>4864</v>
      </c>
      <c r="D3881" s="342"/>
      <c r="E3881" s="178" t="s">
        <v>4424</v>
      </c>
      <c r="F3881" s="178"/>
      <c r="G3881" s="10">
        <v>93509</v>
      </c>
      <c r="H3881" s="172"/>
      <c r="I3881" s="172"/>
      <c r="J3881" s="172"/>
      <c r="K3881" s="172"/>
      <c r="L3881" s="172"/>
      <c r="M3881" s="172"/>
      <c r="N3881" s="10">
        <v>93509</v>
      </c>
    </row>
    <row r="3882" spans="1:14">
      <c r="A3882" s="163">
        <v>904507</v>
      </c>
      <c r="B3882" s="166">
        <v>904507</v>
      </c>
      <c r="C3882" s="342" t="s">
        <v>4865</v>
      </c>
      <c r="D3882" s="342"/>
      <c r="E3882" s="178" t="s">
        <v>4424</v>
      </c>
      <c r="F3882" s="178"/>
      <c r="G3882" s="10">
        <v>357569</v>
      </c>
      <c r="H3882" s="172"/>
      <c r="I3882" s="172"/>
      <c r="J3882" s="172"/>
      <c r="K3882" s="172"/>
      <c r="L3882" s="172"/>
      <c r="M3882" s="172"/>
      <c r="N3882" s="10">
        <v>357569</v>
      </c>
    </row>
    <row r="3883" spans="1:14">
      <c r="A3883" s="163">
        <v>904509</v>
      </c>
      <c r="B3883" s="166">
        <v>904509</v>
      </c>
      <c r="C3883" s="342" t="s">
        <v>4866</v>
      </c>
      <c r="D3883" s="342"/>
      <c r="E3883" s="178" t="s">
        <v>4424</v>
      </c>
      <c r="F3883" s="178"/>
      <c r="G3883" s="10">
        <v>109374</v>
      </c>
      <c r="H3883" s="172"/>
      <c r="I3883" s="172"/>
      <c r="J3883" s="172"/>
      <c r="K3883" s="172"/>
      <c r="L3883" s="172"/>
      <c r="M3883" s="172"/>
      <c r="N3883" s="10">
        <v>109374</v>
      </c>
    </row>
    <row r="3884" spans="1:14">
      <c r="A3884" s="163" t="s">
        <v>4867</v>
      </c>
      <c r="B3884" s="166">
        <v>904509</v>
      </c>
      <c r="C3884" s="342" t="s">
        <v>4868</v>
      </c>
      <c r="D3884" s="342"/>
      <c r="E3884" s="178" t="s">
        <v>4424</v>
      </c>
      <c r="F3884" s="178"/>
      <c r="G3884" s="10">
        <v>109374</v>
      </c>
      <c r="H3884" s="172"/>
      <c r="I3884" s="172"/>
      <c r="J3884" s="172"/>
      <c r="K3884" s="172"/>
      <c r="L3884" s="172"/>
      <c r="M3884" s="172"/>
      <c r="N3884" s="10">
        <v>109374</v>
      </c>
    </row>
    <row r="3885" spans="1:14" ht="36">
      <c r="A3885" s="163">
        <v>904902</v>
      </c>
      <c r="B3885" s="166">
        <v>904902</v>
      </c>
      <c r="C3885" s="342" t="s">
        <v>4869</v>
      </c>
      <c r="D3885" s="342"/>
      <c r="E3885" s="178" t="s">
        <v>4424</v>
      </c>
      <c r="F3885" s="11" t="s">
        <v>4842</v>
      </c>
      <c r="G3885" s="10">
        <v>86026</v>
      </c>
      <c r="H3885" s="172"/>
      <c r="I3885" s="172"/>
      <c r="J3885" s="172"/>
      <c r="K3885" s="172"/>
      <c r="L3885" s="172"/>
      <c r="M3885" s="172"/>
      <c r="N3885" s="10">
        <v>86026</v>
      </c>
    </row>
    <row r="3886" spans="1:14" ht="36">
      <c r="A3886" s="163" t="s">
        <v>4870</v>
      </c>
      <c r="B3886" s="173">
        <v>904509</v>
      </c>
      <c r="C3886" s="345" t="s">
        <v>4871</v>
      </c>
      <c r="D3886" s="345"/>
      <c r="E3886" s="178" t="s">
        <v>4424</v>
      </c>
      <c r="F3886" s="11" t="s">
        <v>4842</v>
      </c>
      <c r="G3886" s="175">
        <v>56187</v>
      </c>
      <c r="H3886" s="172"/>
      <c r="I3886" s="172"/>
      <c r="J3886" s="172"/>
      <c r="K3886" s="172"/>
      <c r="L3886" s="172"/>
      <c r="M3886" s="172"/>
      <c r="N3886" s="175">
        <v>56187</v>
      </c>
    </row>
    <row r="3887" spans="1:14">
      <c r="A3887" s="163">
        <v>904512</v>
      </c>
      <c r="B3887" s="166">
        <v>904512</v>
      </c>
      <c r="C3887" s="342" t="s">
        <v>4872</v>
      </c>
      <c r="D3887" s="342"/>
      <c r="E3887" s="178" t="s">
        <v>4424</v>
      </c>
      <c r="F3887" s="178"/>
      <c r="G3887" s="10">
        <v>2032180</v>
      </c>
      <c r="H3887" s="172"/>
      <c r="I3887" s="172"/>
      <c r="J3887" s="172"/>
      <c r="K3887" s="172"/>
      <c r="L3887" s="172"/>
      <c r="M3887" s="172"/>
      <c r="N3887" s="10">
        <v>2032180</v>
      </c>
    </row>
    <row r="3888" spans="1:14">
      <c r="A3888" s="163">
        <v>904605</v>
      </c>
      <c r="B3888" s="166">
        <v>904605</v>
      </c>
      <c r="C3888" s="342" t="s">
        <v>4873</v>
      </c>
      <c r="D3888" s="342"/>
      <c r="E3888" s="178" t="s">
        <v>4424</v>
      </c>
      <c r="F3888" s="178"/>
      <c r="G3888" s="10">
        <v>992016</v>
      </c>
      <c r="H3888" s="172"/>
      <c r="I3888" s="172"/>
      <c r="J3888" s="172"/>
      <c r="K3888" s="172"/>
      <c r="L3888" s="172"/>
      <c r="M3888" s="172"/>
      <c r="N3888" s="10">
        <v>992016</v>
      </c>
    </row>
    <row r="3889" spans="1:14">
      <c r="A3889" s="163">
        <v>904705</v>
      </c>
      <c r="B3889" s="166">
        <v>904705</v>
      </c>
      <c r="C3889" s="342" t="s">
        <v>4874</v>
      </c>
      <c r="D3889" s="342"/>
      <c r="E3889" s="178" t="s">
        <v>4791</v>
      </c>
      <c r="F3889" s="178"/>
      <c r="G3889" s="10">
        <v>165384</v>
      </c>
      <c r="H3889" s="172"/>
      <c r="I3889" s="172"/>
      <c r="J3889" s="172"/>
      <c r="K3889" s="172"/>
      <c r="L3889" s="172"/>
      <c r="M3889" s="172"/>
      <c r="N3889" s="10">
        <v>165384</v>
      </c>
    </row>
    <row r="3890" spans="1:14">
      <c r="A3890" s="163">
        <v>904706</v>
      </c>
      <c r="B3890" s="166">
        <v>904706</v>
      </c>
      <c r="C3890" s="342" t="s">
        <v>4875</v>
      </c>
      <c r="D3890" s="342"/>
      <c r="E3890" s="178" t="s">
        <v>4424</v>
      </c>
      <c r="F3890" s="178"/>
      <c r="G3890" s="10">
        <v>269803</v>
      </c>
      <c r="H3890" s="172"/>
      <c r="I3890" s="172"/>
      <c r="J3890" s="172"/>
      <c r="K3890" s="172"/>
      <c r="L3890" s="172"/>
      <c r="M3890" s="172"/>
      <c r="N3890" s="10">
        <v>269803</v>
      </c>
    </row>
    <row r="3891" spans="1:14">
      <c r="A3891" s="163">
        <v>904707</v>
      </c>
      <c r="B3891" s="166">
        <v>904707</v>
      </c>
      <c r="C3891" s="342" t="s">
        <v>4876</v>
      </c>
      <c r="D3891" s="342"/>
      <c r="E3891" s="178" t="s">
        <v>4424</v>
      </c>
      <c r="F3891" s="178"/>
      <c r="G3891" s="10">
        <v>368759</v>
      </c>
      <c r="H3891" s="172"/>
      <c r="I3891" s="172"/>
      <c r="J3891" s="172"/>
      <c r="K3891" s="172"/>
      <c r="L3891" s="172"/>
      <c r="M3891" s="172"/>
      <c r="N3891" s="10">
        <v>368759</v>
      </c>
    </row>
    <row r="3892" spans="1:14">
      <c r="A3892" s="163">
        <v>904720</v>
      </c>
      <c r="B3892" s="166">
        <v>904720</v>
      </c>
      <c r="C3892" s="342" t="s">
        <v>4877</v>
      </c>
      <c r="D3892" s="342"/>
      <c r="E3892" s="178" t="s">
        <v>4424</v>
      </c>
      <c r="F3892" s="178"/>
      <c r="G3892" s="10">
        <v>539509</v>
      </c>
      <c r="H3892" s="172"/>
      <c r="I3892" s="172"/>
      <c r="J3892" s="172"/>
      <c r="K3892" s="172"/>
      <c r="L3892" s="172"/>
      <c r="M3892" s="172"/>
      <c r="N3892" s="10">
        <v>539509</v>
      </c>
    </row>
    <row r="3893" spans="1:14">
      <c r="A3893" s="163">
        <v>904801</v>
      </c>
      <c r="B3893" s="166">
        <v>904801</v>
      </c>
      <c r="C3893" s="342" t="s">
        <v>4878</v>
      </c>
      <c r="D3893" s="342"/>
      <c r="E3893" s="178" t="s">
        <v>4424</v>
      </c>
      <c r="F3893" s="178"/>
      <c r="G3893" s="10">
        <v>165691</v>
      </c>
      <c r="H3893" s="172"/>
      <c r="I3893" s="172"/>
      <c r="J3893" s="172"/>
      <c r="K3893" s="172"/>
      <c r="L3893" s="172"/>
      <c r="M3893" s="172"/>
      <c r="N3893" s="10">
        <v>165691</v>
      </c>
    </row>
    <row r="3894" spans="1:14">
      <c r="A3894" s="163" t="s">
        <v>4879</v>
      </c>
      <c r="B3894" s="166">
        <v>904801</v>
      </c>
      <c r="C3894" s="342" t="s">
        <v>4880</v>
      </c>
      <c r="D3894" s="342"/>
      <c r="E3894" s="178" t="s">
        <v>4424</v>
      </c>
      <c r="F3894" s="178"/>
      <c r="G3894" s="10">
        <v>617461</v>
      </c>
      <c r="H3894" s="172"/>
      <c r="I3894" s="172"/>
      <c r="J3894" s="172"/>
      <c r="K3894" s="172"/>
      <c r="L3894" s="172"/>
      <c r="M3894" s="172"/>
      <c r="N3894" s="10">
        <v>617461</v>
      </c>
    </row>
    <row r="3895" spans="1:14">
      <c r="A3895" s="163">
        <v>904807</v>
      </c>
      <c r="B3895" s="166">
        <v>904807</v>
      </c>
      <c r="C3895" s="342" t="s">
        <v>4881</v>
      </c>
      <c r="D3895" s="342"/>
      <c r="E3895" s="178" t="s">
        <v>4424</v>
      </c>
      <c r="F3895" s="178"/>
      <c r="G3895" s="10">
        <v>92929</v>
      </c>
      <c r="H3895" s="172"/>
      <c r="I3895" s="172"/>
      <c r="J3895" s="172"/>
      <c r="K3895" s="172"/>
      <c r="L3895" s="172"/>
      <c r="M3895" s="172"/>
      <c r="N3895" s="10">
        <v>92929</v>
      </c>
    </row>
    <row r="3896" spans="1:14">
      <c r="A3896" s="163">
        <v>904808</v>
      </c>
      <c r="B3896" s="166">
        <v>904808</v>
      </c>
      <c r="C3896" s="342" t="s">
        <v>4882</v>
      </c>
      <c r="D3896" s="342"/>
      <c r="E3896" s="178" t="s">
        <v>4424</v>
      </c>
      <c r="F3896" s="178"/>
      <c r="G3896" s="10">
        <v>587025</v>
      </c>
      <c r="H3896" s="172"/>
      <c r="I3896" s="172"/>
      <c r="J3896" s="172"/>
      <c r="K3896" s="172"/>
      <c r="L3896" s="172"/>
      <c r="M3896" s="172"/>
      <c r="N3896" s="10">
        <v>587025</v>
      </c>
    </row>
    <row r="3897" spans="1:14">
      <c r="A3897" s="163">
        <v>904923</v>
      </c>
      <c r="B3897" s="166">
        <v>904923</v>
      </c>
      <c r="C3897" s="342" t="s">
        <v>4883</v>
      </c>
      <c r="D3897" s="342"/>
      <c r="E3897" s="178" t="s">
        <v>4424</v>
      </c>
      <c r="F3897" s="178"/>
      <c r="G3897" s="10">
        <v>68174</v>
      </c>
      <c r="H3897" s="172"/>
      <c r="I3897" s="172"/>
      <c r="J3897" s="172"/>
      <c r="K3897" s="172"/>
      <c r="L3897" s="172"/>
      <c r="M3897" s="172"/>
      <c r="N3897" s="10">
        <v>68174</v>
      </c>
    </row>
    <row r="3898" spans="1:14">
      <c r="A3898" s="163">
        <v>904927</v>
      </c>
      <c r="B3898" s="166">
        <v>904927</v>
      </c>
      <c r="C3898" s="342" t="s">
        <v>4884</v>
      </c>
      <c r="D3898" s="342"/>
      <c r="E3898" s="178" t="s">
        <v>4424</v>
      </c>
      <c r="F3898" s="178"/>
      <c r="G3898" s="10">
        <v>247603</v>
      </c>
      <c r="H3898" s="172"/>
      <c r="I3898" s="172"/>
      <c r="J3898" s="172"/>
      <c r="K3898" s="172"/>
      <c r="L3898" s="172"/>
      <c r="M3898" s="172"/>
      <c r="N3898" s="10">
        <v>247603</v>
      </c>
    </row>
    <row r="3899" spans="1:14">
      <c r="A3899" s="163">
        <v>905214</v>
      </c>
      <c r="B3899" s="166">
        <v>905214</v>
      </c>
      <c r="C3899" s="342" t="s">
        <v>4885</v>
      </c>
      <c r="D3899" s="342"/>
      <c r="E3899" s="178" t="s">
        <v>4424</v>
      </c>
      <c r="F3899" s="178"/>
      <c r="G3899" s="10">
        <v>337874</v>
      </c>
      <c r="H3899" s="172"/>
      <c r="I3899" s="172"/>
      <c r="J3899" s="172"/>
      <c r="K3899" s="172"/>
      <c r="L3899" s="172"/>
      <c r="M3899" s="172"/>
      <c r="N3899" s="10">
        <v>337874</v>
      </c>
    </row>
    <row r="3900" spans="1:14">
      <c r="A3900" s="163">
        <v>905416</v>
      </c>
      <c r="B3900" s="166">
        <v>905416</v>
      </c>
      <c r="C3900" s="342" t="s">
        <v>4886</v>
      </c>
      <c r="D3900" s="342"/>
      <c r="E3900" s="178" t="s">
        <v>4424</v>
      </c>
      <c r="F3900" s="178"/>
      <c r="G3900" s="10">
        <v>419370</v>
      </c>
      <c r="H3900" s="172"/>
      <c r="I3900" s="172"/>
      <c r="J3900" s="172"/>
      <c r="K3900" s="172"/>
      <c r="L3900" s="172"/>
      <c r="M3900" s="172"/>
      <c r="N3900" s="10">
        <v>419370</v>
      </c>
    </row>
    <row r="3901" spans="1:14">
      <c r="A3901" s="163">
        <v>905702</v>
      </c>
      <c r="B3901" s="166">
        <v>905702</v>
      </c>
      <c r="C3901" s="342" t="s">
        <v>4887</v>
      </c>
      <c r="D3901" s="342"/>
      <c r="E3901" s="178" t="s">
        <v>4424</v>
      </c>
      <c r="F3901" s="178"/>
      <c r="G3901" s="10">
        <v>360246</v>
      </c>
      <c r="H3901" s="172"/>
      <c r="I3901" s="172"/>
      <c r="J3901" s="172"/>
      <c r="K3901" s="172"/>
      <c r="L3901" s="172"/>
      <c r="M3901" s="172"/>
      <c r="N3901" s="10">
        <v>360246</v>
      </c>
    </row>
    <row r="3902" spans="1:14">
      <c r="A3902" s="163">
        <v>905706</v>
      </c>
      <c r="B3902" s="166">
        <v>905706</v>
      </c>
      <c r="C3902" s="342" t="s">
        <v>4888</v>
      </c>
      <c r="D3902" s="342"/>
      <c r="E3902" s="178" t="s">
        <v>4424</v>
      </c>
      <c r="F3902" s="178"/>
      <c r="G3902" s="10">
        <v>179083</v>
      </c>
      <c r="H3902" s="172"/>
      <c r="I3902" s="172"/>
      <c r="J3902" s="172"/>
      <c r="K3902" s="172"/>
      <c r="L3902" s="172"/>
      <c r="M3902" s="172"/>
      <c r="N3902" s="10">
        <v>179083</v>
      </c>
    </row>
    <row r="3903" spans="1:14">
      <c r="A3903" s="163">
        <v>905731</v>
      </c>
      <c r="B3903" s="166">
        <v>905731</v>
      </c>
      <c r="C3903" s="342" t="s">
        <v>4889</v>
      </c>
      <c r="D3903" s="342"/>
      <c r="E3903" s="178" t="s">
        <v>4791</v>
      </c>
      <c r="F3903" s="178"/>
      <c r="G3903" s="10">
        <v>161960</v>
      </c>
      <c r="H3903" s="172"/>
      <c r="I3903" s="172"/>
      <c r="J3903" s="172"/>
      <c r="K3903" s="172"/>
      <c r="L3903" s="172"/>
      <c r="M3903" s="172"/>
      <c r="N3903" s="10">
        <v>161960</v>
      </c>
    </row>
    <row r="3904" spans="1:14">
      <c r="A3904" s="163" t="s">
        <v>4890</v>
      </c>
      <c r="B3904" s="166">
        <v>905736</v>
      </c>
      <c r="C3904" s="342" t="s">
        <v>4891</v>
      </c>
      <c r="D3904" s="342"/>
      <c r="E3904" s="178" t="s">
        <v>4791</v>
      </c>
      <c r="F3904" s="178"/>
      <c r="G3904" s="10">
        <v>1081886</v>
      </c>
      <c r="H3904" s="172"/>
      <c r="I3904" s="172"/>
      <c r="J3904" s="172"/>
      <c r="K3904" s="172"/>
      <c r="L3904" s="172"/>
      <c r="M3904" s="172"/>
      <c r="N3904" s="10">
        <v>1081886</v>
      </c>
    </row>
    <row r="3905" spans="1:14">
      <c r="A3905" s="163" t="s">
        <v>4892</v>
      </c>
      <c r="B3905" s="166">
        <v>905736</v>
      </c>
      <c r="C3905" s="342" t="s">
        <v>4893</v>
      </c>
      <c r="D3905" s="342"/>
      <c r="E3905" s="178" t="s">
        <v>4791</v>
      </c>
      <c r="F3905" s="178"/>
      <c r="G3905" s="10">
        <v>329078</v>
      </c>
      <c r="H3905" s="172"/>
      <c r="I3905" s="172"/>
      <c r="J3905" s="172"/>
      <c r="K3905" s="172"/>
      <c r="L3905" s="172"/>
      <c r="M3905" s="172"/>
      <c r="N3905" s="10">
        <v>329078</v>
      </c>
    </row>
    <row r="3906" spans="1:14">
      <c r="A3906" s="163" t="s">
        <v>4894</v>
      </c>
      <c r="B3906" s="166">
        <v>905736</v>
      </c>
      <c r="C3906" s="342" t="s">
        <v>4895</v>
      </c>
      <c r="D3906" s="342"/>
      <c r="E3906" s="178" t="s">
        <v>4424</v>
      </c>
      <c r="F3906" s="178"/>
      <c r="G3906" s="10">
        <v>125304</v>
      </c>
      <c r="H3906" s="172"/>
      <c r="I3906" s="172"/>
      <c r="J3906" s="172"/>
      <c r="K3906" s="172"/>
      <c r="L3906" s="172"/>
      <c r="M3906" s="172"/>
      <c r="N3906" s="10">
        <v>125304</v>
      </c>
    </row>
    <row r="3907" spans="1:14">
      <c r="A3907" s="163" t="s">
        <v>4896</v>
      </c>
      <c r="B3907" s="166">
        <v>905736</v>
      </c>
      <c r="C3907" s="342" t="s">
        <v>4897</v>
      </c>
      <c r="D3907" s="342"/>
      <c r="E3907" s="178" t="s">
        <v>4424</v>
      </c>
      <c r="F3907" s="178"/>
      <c r="G3907" s="10">
        <v>331753</v>
      </c>
      <c r="H3907" s="172"/>
      <c r="I3907" s="172"/>
      <c r="J3907" s="172"/>
      <c r="K3907" s="172"/>
      <c r="L3907" s="172"/>
      <c r="M3907" s="172"/>
      <c r="N3907" s="10">
        <v>331753</v>
      </c>
    </row>
    <row r="3908" spans="1:14">
      <c r="A3908" s="163">
        <v>905801</v>
      </c>
      <c r="B3908" s="166">
        <v>905801</v>
      </c>
      <c r="C3908" s="342" t="s">
        <v>4898</v>
      </c>
      <c r="D3908" s="342"/>
      <c r="E3908" s="178" t="s">
        <v>4424</v>
      </c>
      <c r="F3908" s="178"/>
      <c r="G3908" s="10">
        <v>341993</v>
      </c>
      <c r="H3908" s="172"/>
      <c r="I3908" s="172"/>
      <c r="J3908" s="172"/>
      <c r="K3908" s="172"/>
      <c r="L3908" s="172"/>
      <c r="M3908" s="172"/>
      <c r="N3908" s="10">
        <v>341993</v>
      </c>
    </row>
    <row r="3909" spans="1:14">
      <c r="A3909" s="163" t="s">
        <v>4899</v>
      </c>
      <c r="B3909" s="166">
        <v>905801</v>
      </c>
      <c r="C3909" s="342" t="s">
        <v>4900</v>
      </c>
      <c r="D3909" s="342"/>
      <c r="E3909" s="178" t="s">
        <v>4424</v>
      </c>
      <c r="F3909" s="178"/>
      <c r="G3909" s="10">
        <v>636611</v>
      </c>
      <c r="H3909" s="172"/>
      <c r="I3909" s="172"/>
      <c r="J3909" s="172"/>
      <c r="K3909" s="172"/>
      <c r="L3909" s="172"/>
      <c r="M3909" s="172"/>
      <c r="N3909" s="10">
        <v>636611</v>
      </c>
    </row>
    <row r="3910" spans="1:14">
      <c r="A3910" s="163" t="s">
        <v>4901</v>
      </c>
      <c r="B3910" s="166">
        <v>905801</v>
      </c>
      <c r="C3910" s="342" t="s">
        <v>4902</v>
      </c>
      <c r="D3910" s="342"/>
      <c r="E3910" s="178" t="s">
        <v>4424</v>
      </c>
      <c r="F3910" s="178"/>
      <c r="G3910" s="10">
        <v>1794095</v>
      </c>
      <c r="H3910" s="172"/>
      <c r="I3910" s="172"/>
      <c r="J3910" s="172"/>
      <c r="K3910" s="172"/>
      <c r="L3910" s="172"/>
      <c r="M3910" s="172"/>
      <c r="N3910" s="10">
        <v>1794095</v>
      </c>
    </row>
    <row r="3911" spans="1:14">
      <c r="A3911" s="163" t="s">
        <v>4903</v>
      </c>
      <c r="B3911" s="166">
        <v>905801</v>
      </c>
      <c r="C3911" s="342" t="s">
        <v>4904</v>
      </c>
      <c r="D3911" s="342"/>
      <c r="E3911" s="178" t="s">
        <v>4424</v>
      </c>
      <c r="F3911" s="178"/>
      <c r="G3911" s="10">
        <v>419436</v>
      </c>
      <c r="H3911" s="172"/>
      <c r="I3911" s="172"/>
      <c r="J3911" s="172"/>
      <c r="K3911" s="172"/>
      <c r="L3911" s="172"/>
      <c r="M3911" s="172"/>
      <c r="N3911" s="10">
        <v>419436</v>
      </c>
    </row>
    <row r="3912" spans="1:14">
      <c r="A3912" s="163">
        <v>906008</v>
      </c>
      <c r="B3912" s="166">
        <v>906008</v>
      </c>
      <c r="C3912" s="342" t="s">
        <v>4905</v>
      </c>
      <c r="D3912" s="342"/>
      <c r="E3912" s="178" t="s">
        <v>4424</v>
      </c>
      <c r="F3912" s="178"/>
      <c r="G3912" s="10">
        <v>575394</v>
      </c>
      <c r="H3912" s="172"/>
      <c r="I3912" s="172"/>
      <c r="J3912" s="172"/>
      <c r="K3912" s="172"/>
      <c r="L3912" s="172"/>
      <c r="M3912" s="172"/>
      <c r="N3912" s="10">
        <v>575394</v>
      </c>
    </row>
    <row r="3913" spans="1:14">
      <c r="A3913" s="163">
        <v>906012</v>
      </c>
      <c r="B3913" s="166">
        <v>906012</v>
      </c>
      <c r="C3913" s="342" t="s">
        <v>4906</v>
      </c>
      <c r="D3913" s="342"/>
      <c r="E3913" s="178" t="s">
        <v>4424</v>
      </c>
      <c r="F3913" s="178"/>
      <c r="G3913" s="10">
        <v>198091</v>
      </c>
      <c r="H3913" s="172"/>
      <c r="I3913" s="172"/>
      <c r="J3913" s="172"/>
      <c r="K3913" s="172"/>
      <c r="L3913" s="172"/>
      <c r="M3913" s="172"/>
      <c r="N3913" s="10">
        <v>198091</v>
      </c>
    </row>
    <row r="3914" spans="1:14">
      <c r="A3914" s="163">
        <v>906019</v>
      </c>
      <c r="B3914" s="166">
        <v>906019</v>
      </c>
      <c r="C3914" s="342" t="s">
        <v>4907</v>
      </c>
      <c r="D3914" s="342"/>
      <c r="E3914" s="178" t="s">
        <v>4424</v>
      </c>
      <c r="F3914" s="178"/>
      <c r="G3914" s="10">
        <v>96947</v>
      </c>
      <c r="H3914" s="172"/>
      <c r="I3914" s="172"/>
      <c r="J3914" s="172"/>
      <c r="K3914" s="172"/>
      <c r="L3914" s="172"/>
      <c r="M3914" s="172"/>
      <c r="N3914" s="10">
        <v>96947</v>
      </c>
    </row>
    <row r="3915" spans="1:14">
      <c r="A3915" s="163">
        <v>906020</v>
      </c>
      <c r="B3915" s="166">
        <v>906020</v>
      </c>
      <c r="C3915" s="342" t="s">
        <v>4908</v>
      </c>
      <c r="D3915" s="342"/>
      <c r="E3915" s="178" t="s">
        <v>4424</v>
      </c>
      <c r="F3915" s="178"/>
      <c r="G3915" s="10">
        <v>434438</v>
      </c>
      <c r="H3915" s="172"/>
      <c r="I3915" s="172"/>
      <c r="J3915" s="172"/>
      <c r="K3915" s="172"/>
      <c r="L3915" s="172"/>
      <c r="M3915" s="172"/>
      <c r="N3915" s="10">
        <v>434438</v>
      </c>
    </row>
    <row r="3916" spans="1:14">
      <c r="A3916" s="163">
        <v>906022</v>
      </c>
      <c r="B3916" s="166">
        <v>906022</v>
      </c>
      <c r="C3916" s="342" t="s">
        <v>4909</v>
      </c>
      <c r="D3916" s="342"/>
      <c r="E3916" s="178" t="s">
        <v>4424</v>
      </c>
      <c r="F3916" s="178"/>
      <c r="G3916" s="10">
        <v>152767</v>
      </c>
      <c r="H3916" s="172"/>
      <c r="I3916" s="172"/>
      <c r="J3916" s="172"/>
      <c r="K3916" s="172"/>
      <c r="L3916" s="172"/>
      <c r="M3916" s="172"/>
      <c r="N3916" s="10">
        <v>152767</v>
      </c>
    </row>
    <row r="3917" spans="1:14">
      <c r="A3917" s="163">
        <v>906023</v>
      </c>
      <c r="B3917" s="166">
        <v>906023</v>
      </c>
      <c r="C3917" s="342" t="s">
        <v>4910</v>
      </c>
      <c r="D3917" s="342"/>
      <c r="E3917" s="178" t="s">
        <v>4424</v>
      </c>
      <c r="F3917" s="178"/>
      <c r="G3917" s="10">
        <v>80501</v>
      </c>
      <c r="H3917" s="172"/>
      <c r="I3917" s="172"/>
      <c r="J3917" s="172"/>
      <c r="K3917" s="172"/>
      <c r="L3917" s="172"/>
      <c r="M3917" s="172"/>
      <c r="N3917" s="10">
        <v>80501</v>
      </c>
    </row>
    <row r="3918" spans="1:14">
      <c r="A3918" s="163">
        <v>906024</v>
      </c>
      <c r="B3918" s="166">
        <v>906024</v>
      </c>
      <c r="C3918" s="342" t="s">
        <v>4911</v>
      </c>
      <c r="D3918" s="342"/>
      <c r="E3918" s="178" t="s">
        <v>4424</v>
      </c>
      <c r="F3918" s="178"/>
      <c r="G3918" s="10">
        <v>160620</v>
      </c>
      <c r="H3918" s="172"/>
      <c r="I3918" s="172"/>
      <c r="J3918" s="172"/>
      <c r="K3918" s="172"/>
      <c r="L3918" s="172"/>
      <c r="M3918" s="172"/>
      <c r="N3918" s="10">
        <v>160620</v>
      </c>
    </row>
    <row r="3919" spans="1:14">
      <c r="A3919" s="163">
        <v>906029</v>
      </c>
      <c r="B3919" s="166">
        <v>906029</v>
      </c>
      <c r="C3919" s="342" t="s">
        <v>4912</v>
      </c>
      <c r="D3919" s="342"/>
      <c r="E3919" s="178" t="s">
        <v>4424</v>
      </c>
      <c r="F3919" s="178"/>
      <c r="G3919" s="10">
        <v>239974</v>
      </c>
      <c r="H3919" s="172"/>
      <c r="I3919" s="172"/>
      <c r="J3919" s="172"/>
      <c r="K3919" s="172"/>
      <c r="L3919" s="172"/>
      <c r="M3919" s="172"/>
      <c r="N3919" s="10">
        <v>239974</v>
      </c>
    </row>
    <row r="3920" spans="1:14">
      <c r="A3920" s="163">
        <v>906035</v>
      </c>
      <c r="B3920" s="166">
        <v>906035</v>
      </c>
      <c r="C3920" s="342" t="s">
        <v>4913</v>
      </c>
      <c r="D3920" s="342"/>
      <c r="E3920" s="178" t="s">
        <v>4424</v>
      </c>
      <c r="F3920" s="178"/>
      <c r="G3920" s="10">
        <v>105165</v>
      </c>
      <c r="H3920" s="172"/>
      <c r="I3920" s="172"/>
      <c r="J3920" s="172"/>
      <c r="K3920" s="172"/>
      <c r="L3920" s="172"/>
      <c r="M3920" s="172"/>
      <c r="N3920" s="10">
        <v>105165</v>
      </c>
    </row>
    <row r="3921" spans="1:14">
      <c r="A3921" s="163">
        <v>906036</v>
      </c>
      <c r="B3921" s="166">
        <v>906036</v>
      </c>
      <c r="C3921" s="342" t="s">
        <v>4914</v>
      </c>
      <c r="D3921" s="342"/>
      <c r="E3921" s="178" t="s">
        <v>4424</v>
      </c>
      <c r="F3921" s="178"/>
      <c r="G3921" s="10">
        <v>105165</v>
      </c>
      <c r="H3921" s="172"/>
      <c r="I3921" s="172"/>
      <c r="J3921" s="172"/>
      <c r="K3921" s="172"/>
      <c r="L3921" s="172"/>
      <c r="M3921" s="172"/>
      <c r="N3921" s="10">
        <v>105165</v>
      </c>
    </row>
    <row r="3922" spans="1:14">
      <c r="A3922" s="163" t="s">
        <v>4915</v>
      </c>
      <c r="B3922" s="166">
        <v>906039</v>
      </c>
      <c r="C3922" s="342" t="s">
        <v>4916</v>
      </c>
      <c r="D3922" s="342"/>
      <c r="E3922" s="178" t="s">
        <v>4424</v>
      </c>
      <c r="F3922" s="178"/>
      <c r="G3922" s="10">
        <v>109181</v>
      </c>
      <c r="H3922" s="172"/>
      <c r="I3922" s="172"/>
      <c r="J3922" s="172"/>
      <c r="K3922" s="172"/>
      <c r="L3922" s="172"/>
      <c r="M3922" s="172"/>
      <c r="N3922" s="10">
        <v>109181</v>
      </c>
    </row>
    <row r="3923" spans="1:14">
      <c r="A3923" s="163">
        <v>906041</v>
      </c>
      <c r="B3923" s="166">
        <v>906041</v>
      </c>
      <c r="C3923" s="342" t="s">
        <v>4917</v>
      </c>
      <c r="D3923" s="342"/>
      <c r="E3923" s="178" t="s">
        <v>4424</v>
      </c>
      <c r="F3923" s="178"/>
      <c r="G3923" s="10">
        <v>377470</v>
      </c>
      <c r="H3923" s="172"/>
      <c r="I3923" s="172"/>
      <c r="J3923" s="172"/>
      <c r="K3923" s="172"/>
      <c r="L3923" s="172"/>
      <c r="M3923" s="172"/>
      <c r="N3923" s="10">
        <v>377470</v>
      </c>
    </row>
    <row r="3924" spans="1:14">
      <c r="A3924" s="163">
        <v>906045</v>
      </c>
      <c r="B3924" s="166">
        <v>906045</v>
      </c>
      <c r="C3924" s="342" t="s">
        <v>4918</v>
      </c>
      <c r="D3924" s="342"/>
      <c r="E3924" s="178" t="s">
        <v>4424</v>
      </c>
      <c r="F3924" s="178"/>
      <c r="G3924" s="10">
        <v>319555</v>
      </c>
      <c r="H3924" s="172"/>
      <c r="I3924" s="172"/>
      <c r="J3924" s="172"/>
      <c r="K3924" s="172"/>
      <c r="L3924" s="172"/>
      <c r="M3924" s="172"/>
      <c r="N3924" s="10">
        <v>319555</v>
      </c>
    </row>
    <row r="3925" spans="1:14">
      <c r="A3925" s="163">
        <v>906046</v>
      </c>
      <c r="B3925" s="166">
        <v>906046</v>
      </c>
      <c r="C3925" s="342" t="s">
        <v>4919</v>
      </c>
      <c r="D3925" s="342"/>
      <c r="E3925" s="178" t="s">
        <v>4424</v>
      </c>
      <c r="F3925" s="178"/>
      <c r="G3925" s="10">
        <v>724317</v>
      </c>
      <c r="H3925" s="172"/>
      <c r="I3925" s="172"/>
      <c r="J3925" s="172"/>
      <c r="K3925" s="172"/>
      <c r="L3925" s="172"/>
      <c r="M3925" s="172"/>
      <c r="N3925" s="10">
        <v>724317</v>
      </c>
    </row>
    <row r="3926" spans="1:14">
      <c r="A3926" s="163">
        <v>906052</v>
      </c>
      <c r="B3926" s="166">
        <v>906052</v>
      </c>
      <c r="C3926" s="342" t="s">
        <v>4920</v>
      </c>
      <c r="D3926" s="342"/>
      <c r="E3926" s="178" t="s">
        <v>4791</v>
      </c>
      <c r="F3926" s="178"/>
      <c r="G3926" s="10">
        <v>1768278</v>
      </c>
      <c r="H3926" s="172"/>
      <c r="I3926" s="172"/>
      <c r="J3926" s="172"/>
      <c r="K3926" s="172"/>
      <c r="L3926" s="172"/>
      <c r="M3926" s="172"/>
      <c r="N3926" s="10">
        <v>1768278</v>
      </c>
    </row>
    <row r="3927" spans="1:14">
      <c r="A3927" s="163">
        <v>906110</v>
      </c>
      <c r="B3927" s="166">
        <v>906110</v>
      </c>
      <c r="C3927" s="342" t="s">
        <v>4921</v>
      </c>
      <c r="D3927" s="342"/>
      <c r="E3927" s="178" t="s">
        <v>4424</v>
      </c>
      <c r="F3927" s="178"/>
      <c r="G3927" s="10">
        <v>161391</v>
      </c>
      <c r="H3927" s="172"/>
      <c r="I3927" s="172"/>
      <c r="J3927" s="172"/>
      <c r="K3927" s="172"/>
      <c r="L3927" s="172"/>
      <c r="M3927" s="172"/>
      <c r="N3927" s="10">
        <v>161391</v>
      </c>
    </row>
    <row r="3928" spans="1:14">
      <c r="A3928" s="163">
        <v>906125</v>
      </c>
      <c r="B3928" s="166">
        <v>906125</v>
      </c>
      <c r="C3928" s="342" t="s">
        <v>4922</v>
      </c>
      <c r="D3928" s="342"/>
      <c r="E3928" s="178" t="s">
        <v>4424</v>
      </c>
      <c r="F3928" s="178"/>
      <c r="G3928" s="10">
        <v>144345</v>
      </c>
      <c r="H3928" s="172"/>
      <c r="I3928" s="172"/>
      <c r="J3928" s="172"/>
      <c r="K3928" s="172"/>
      <c r="L3928" s="172"/>
      <c r="M3928" s="172"/>
      <c r="N3928" s="10">
        <v>144345</v>
      </c>
    </row>
    <row r="3929" spans="1:14">
      <c r="A3929" s="163">
        <v>906126</v>
      </c>
      <c r="B3929" s="166">
        <v>906126</v>
      </c>
      <c r="C3929" s="342" t="s">
        <v>4923</v>
      </c>
      <c r="D3929" s="342"/>
      <c r="E3929" s="178" t="s">
        <v>4424</v>
      </c>
      <c r="F3929" s="178"/>
      <c r="G3929" s="10">
        <v>352025</v>
      </c>
      <c r="H3929" s="172"/>
      <c r="I3929" s="172"/>
      <c r="J3929" s="172"/>
      <c r="K3929" s="172"/>
      <c r="L3929" s="172"/>
      <c r="M3929" s="172"/>
      <c r="N3929" s="10">
        <v>352025</v>
      </c>
    </row>
    <row r="3930" spans="1:14">
      <c r="A3930" s="163" t="s">
        <v>4924</v>
      </c>
      <c r="B3930" s="166">
        <v>906132</v>
      </c>
      <c r="C3930" s="342" t="s">
        <v>4925</v>
      </c>
      <c r="D3930" s="342"/>
      <c r="E3930" s="178" t="s">
        <v>4424</v>
      </c>
      <c r="F3930" s="178"/>
      <c r="G3930" s="10">
        <v>182802</v>
      </c>
      <c r="H3930" s="172"/>
      <c r="I3930" s="172"/>
      <c r="J3930" s="172"/>
      <c r="K3930" s="172"/>
      <c r="L3930" s="172"/>
      <c r="M3930" s="172"/>
      <c r="N3930" s="10">
        <v>182802</v>
      </c>
    </row>
    <row r="3931" spans="1:14">
      <c r="A3931" s="163">
        <v>906134</v>
      </c>
      <c r="B3931" s="166">
        <v>906134</v>
      </c>
      <c r="C3931" s="342" t="s">
        <v>4926</v>
      </c>
      <c r="D3931" s="342"/>
      <c r="E3931" s="178" t="s">
        <v>4424</v>
      </c>
      <c r="F3931" s="178"/>
      <c r="G3931" s="10">
        <v>272862</v>
      </c>
      <c r="H3931" s="172"/>
      <c r="I3931" s="172"/>
      <c r="J3931" s="172"/>
      <c r="K3931" s="172"/>
      <c r="L3931" s="172"/>
      <c r="M3931" s="172"/>
      <c r="N3931" s="10">
        <v>272862</v>
      </c>
    </row>
    <row r="3932" spans="1:14">
      <c r="A3932" s="163">
        <v>906138</v>
      </c>
      <c r="B3932" s="166">
        <v>906138</v>
      </c>
      <c r="C3932" s="342" t="s">
        <v>4927</v>
      </c>
      <c r="D3932" s="342"/>
      <c r="E3932" s="178" t="s">
        <v>4424</v>
      </c>
      <c r="F3932" s="178"/>
      <c r="G3932" s="10">
        <v>173368</v>
      </c>
      <c r="H3932" s="172"/>
      <c r="I3932" s="172"/>
      <c r="J3932" s="172"/>
      <c r="K3932" s="172"/>
      <c r="L3932" s="172"/>
      <c r="M3932" s="172"/>
      <c r="N3932" s="10">
        <v>173368</v>
      </c>
    </row>
    <row r="3933" spans="1:14">
      <c r="A3933" s="163">
        <v>906208</v>
      </c>
      <c r="B3933" s="166">
        <v>906208</v>
      </c>
      <c r="C3933" s="342" t="s">
        <v>4928</v>
      </c>
      <c r="D3933" s="342"/>
      <c r="E3933" s="178" t="s">
        <v>4424</v>
      </c>
      <c r="F3933" s="178"/>
      <c r="G3933" s="10">
        <v>114733</v>
      </c>
      <c r="H3933" s="172"/>
      <c r="I3933" s="172"/>
      <c r="J3933" s="172"/>
      <c r="K3933" s="172"/>
      <c r="L3933" s="172"/>
      <c r="M3933" s="172"/>
      <c r="N3933" s="10">
        <v>114733</v>
      </c>
    </row>
    <row r="3934" spans="1:14">
      <c r="A3934" s="163">
        <v>906211</v>
      </c>
      <c r="B3934" s="166">
        <v>906211</v>
      </c>
      <c r="C3934" s="342" t="s">
        <v>4929</v>
      </c>
      <c r="D3934" s="342"/>
      <c r="E3934" s="178" t="s">
        <v>4424</v>
      </c>
      <c r="F3934" s="178"/>
      <c r="G3934" s="10">
        <v>127235</v>
      </c>
      <c r="H3934" s="172"/>
      <c r="I3934" s="172"/>
      <c r="J3934" s="172"/>
      <c r="K3934" s="172"/>
      <c r="L3934" s="172"/>
      <c r="M3934" s="172"/>
      <c r="N3934" s="10">
        <v>127235</v>
      </c>
    </row>
    <row r="3935" spans="1:14">
      <c r="A3935" s="163">
        <v>906213</v>
      </c>
      <c r="B3935" s="166">
        <v>906213</v>
      </c>
      <c r="C3935" s="342" t="s">
        <v>4930</v>
      </c>
      <c r="D3935" s="342"/>
      <c r="E3935" s="178" t="s">
        <v>4424</v>
      </c>
      <c r="F3935" s="178"/>
      <c r="G3935" s="10">
        <v>190413</v>
      </c>
      <c r="H3935" s="172"/>
      <c r="I3935" s="172"/>
      <c r="J3935" s="172"/>
      <c r="K3935" s="172"/>
      <c r="L3935" s="172"/>
      <c r="M3935" s="172"/>
      <c r="N3935" s="10">
        <v>190413</v>
      </c>
    </row>
    <row r="3936" spans="1:14">
      <c r="A3936" s="163">
        <v>906216</v>
      </c>
      <c r="B3936" s="166">
        <v>906216</v>
      </c>
      <c r="C3936" s="342" t="s">
        <v>4931</v>
      </c>
      <c r="D3936" s="342"/>
      <c r="E3936" s="178" t="s">
        <v>4424</v>
      </c>
      <c r="F3936" s="178"/>
      <c r="G3936" s="10">
        <v>190413</v>
      </c>
      <c r="H3936" s="172"/>
      <c r="I3936" s="172"/>
      <c r="J3936" s="172"/>
      <c r="K3936" s="172"/>
      <c r="L3936" s="172"/>
      <c r="M3936" s="172"/>
      <c r="N3936" s="10">
        <v>190413</v>
      </c>
    </row>
    <row r="3937" spans="1:14">
      <c r="A3937" s="163">
        <v>906222</v>
      </c>
      <c r="B3937" s="166">
        <v>906222</v>
      </c>
      <c r="C3937" s="342" t="s">
        <v>4932</v>
      </c>
      <c r="D3937" s="342"/>
      <c r="E3937" s="178" t="s">
        <v>4424</v>
      </c>
      <c r="F3937" s="178"/>
      <c r="G3937" s="10">
        <v>99252</v>
      </c>
      <c r="H3937" s="172"/>
      <c r="I3937" s="172"/>
      <c r="J3937" s="172"/>
      <c r="K3937" s="172"/>
      <c r="L3937" s="172"/>
      <c r="M3937" s="172"/>
      <c r="N3937" s="10">
        <v>99252</v>
      </c>
    </row>
    <row r="3938" spans="1:14">
      <c r="A3938" s="163">
        <v>906226</v>
      </c>
      <c r="B3938" s="166">
        <v>906226</v>
      </c>
      <c r="C3938" s="342" t="s">
        <v>4933</v>
      </c>
      <c r="D3938" s="342"/>
      <c r="E3938" s="178" t="s">
        <v>4424</v>
      </c>
      <c r="F3938" s="178"/>
      <c r="G3938" s="10">
        <v>604618</v>
      </c>
      <c r="H3938" s="172"/>
      <c r="I3938" s="172"/>
      <c r="J3938" s="172"/>
      <c r="K3938" s="172"/>
      <c r="L3938" s="172"/>
      <c r="M3938" s="172"/>
      <c r="N3938" s="10">
        <v>604618</v>
      </c>
    </row>
    <row r="3939" spans="1:14">
      <c r="A3939" s="163">
        <v>906233</v>
      </c>
      <c r="B3939" s="166">
        <v>906233</v>
      </c>
      <c r="C3939" s="342" t="s">
        <v>4934</v>
      </c>
      <c r="D3939" s="342"/>
      <c r="E3939" s="178" t="s">
        <v>4424</v>
      </c>
      <c r="F3939" s="178"/>
      <c r="G3939" s="10">
        <v>466368</v>
      </c>
      <c r="H3939" s="172"/>
      <c r="I3939" s="172"/>
      <c r="J3939" s="172"/>
      <c r="K3939" s="172"/>
      <c r="L3939" s="172"/>
      <c r="M3939" s="172"/>
      <c r="N3939" s="10">
        <v>466368</v>
      </c>
    </row>
    <row r="3940" spans="1:14">
      <c r="A3940" s="163" t="s">
        <v>4935</v>
      </c>
      <c r="B3940" s="166">
        <v>906233</v>
      </c>
      <c r="C3940" s="342" t="s">
        <v>4936</v>
      </c>
      <c r="D3940" s="342"/>
      <c r="E3940" s="178" t="s">
        <v>4424</v>
      </c>
      <c r="F3940" s="178"/>
      <c r="G3940" s="10">
        <v>2489408</v>
      </c>
      <c r="H3940" s="172"/>
      <c r="I3940" s="172"/>
      <c r="J3940" s="172"/>
      <c r="K3940" s="172"/>
      <c r="L3940" s="172"/>
      <c r="M3940" s="172"/>
      <c r="N3940" s="10">
        <v>2489408</v>
      </c>
    </row>
    <row r="3941" spans="1:14">
      <c r="A3941" s="163">
        <v>906238</v>
      </c>
      <c r="B3941" s="166">
        <v>906238</v>
      </c>
      <c r="C3941" s="342" t="s">
        <v>4937</v>
      </c>
      <c r="D3941" s="342"/>
      <c r="E3941" s="178" t="s">
        <v>4424</v>
      </c>
      <c r="F3941" s="178"/>
      <c r="G3941" s="10">
        <v>293512</v>
      </c>
      <c r="H3941" s="172"/>
      <c r="I3941" s="172"/>
      <c r="J3941" s="172"/>
      <c r="K3941" s="172"/>
      <c r="L3941" s="172"/>
      <c r="M3941" s="172"/>
      <c r="N3941" s="10">
        <v>293512</v>
      </c>
    </row>
    <row r="3942" spans="1:14">
      <c r="A3942" s="163">
        <v>906239</v>
      </c>
      <c r="B3942" s="166">
        <v>906239</v>
      </c>
      <c r="C3942" s="342" t="s">
        <v>4938</v>
      </c>
      <c r="D3942" s="342"/>
      <c r="E3942" s="178" t="s">
        <v>4424</v>
      </c>
      <c r="F3942" s="178"/>
      <c r="G3942" s="10">
        <v>515804</v>
      </c>
      <c r="H3942" s="172"/>
      <c r="I3942" s="172"/>
      <c r="J3942" s="172"/>
      <c r="K3942" s="172"/>
      <c r="L3942" s="172"/>
      <c r="M3942" s="172"/>
      <c r="N3942" s="10">
        <v>515804</v>
      </c>
    </row>
    <row r="3943" spans="1:14">
      <c r="A3943" s="163">
        <v>906246</v>
      </c>
      <c r="B3943" s="166">
        <v>906246</v>
      </c>
      <c r="C3943" s="342" t="s">
        <v>4939</v>
      </c>
      <c r="D3943" s="342"/>
      <c r="E3943" s="178" t="s">
        <v>4424</v>
      </c>
      <c r="F3943" s="178"/>
      <c r="G3943" s="10">
        <v>581098</v>
      </c>
      <c r="H3943" s="172"/>
      <c r="I3943" s="172"/>
      <c r="J3943" s="172"/>
      <c r="K3943" s="172"/>
      <c r="L3943" s="172"/>
      <c r="M3943" s="172"/>
      <c r="N3943" s="10">
        <v>581098</v>
      </c>
    </row>
    <row r="3944" spans="1:14">
      <c r="A3944" s="163">
        <v>906250</v>
      </c>
      <c r="B3944" s="166">
        <v>906250</v>
      </c>
      <c r="C3944" s="342" t="s">
        <v>4940</v>
      </c>
      <c r="D3944" s="342"/>
      <c r="E3944" s="178" t="s">
        <v>4424</v>
      </c>
      <c r="F3944" s="178"/>
      <c r="G3944" s="10">
        <v>340741</v>
      </c>
      <c r="H3944" s="172"/>
      <c r="I3944" s="172"/>
      <c r="J3944" s="172"/>
      <c r="K3944" s="172"/>
      <c r="L3944" s="172"/>
      <c r="M3944" s="172"/>
      <c r="N3944" s="10">
        <v>340741</v>
      </c>
    </row>
    <row r="3945" spans="1:14">
      <c r="A3945" s="163">
        <v>906259</v>
      </c>
      <c r="B3945" s="166">
        <v>906259</v>
      </c>
      <c r="C3945" s="342" t="s">
        <v>4941</v>
      </c>
      <c r="D3945" s="342"/>
      <c r="E3945" s="178" t="s">
        <v>4424</v>
      </c>
      <c r="F3945" s="178"/>
      <c r="G3945" s="10">
        <v>1173479</v>
      </c>
      <c r="H3945" s="172"/>
      <c r="I3945" s="172"/>
      <c r="J3945" s="172"/>
      <c r="K3945" s="172"/>
      <c r="L3945" s="172"/>
      <c r="M3945" s="172"/>
      <c r="N3945" s="10">
        <v>1173479</v>
      </c>
    </row>
    <row r="3946" spans="1:14">
      <c r="A3946" s="163">
        <v>906266</v>
      </c>
      <c r="B3946" s="166">
        <v>906266</v>
      </c>
      <c r="C3946" s="342" t="s">
        <v>4942</v>
      </c>
      <c r="D3946" s="342"/>
      <c r="E3946" s="178" t="s">
        <v>4424</v>
      </c>
      <c r="F3946" s="178"/>
      <c r="G3946" s="10">
        <v>162716</v>
      </c>
      <c r="H3946" s="172"/>
      <c r="I3946" s="172"/>
      <c r="J3946" s="172"/>
      <c r="K3946" s="172"/>
      <c r="L3946" s="172"/>
      <c r="M3946" s="172"/>
      <c r="N3946" s="10">
        <v>162716</v>
      </c>
    </row>
    <row r="3947" spans="1:14">
      <c r="A3947" s="163">
        <v>906267</v>
      </c>
      <c r="B3947" s="166">
        <v>906267</v>
      </c>
      <c r="C3947" s="342" t="s">
        <v>4943</v>
      </c>
      <c r="D3947" s="342"/>
      <c r="E3947" s="178" t="s">
        <v>4424</v>
      </c>
      <c r="F3947" s="178"/>
      <c r="G3947" s="10">
        <v>162716</v>
      </c>
      <c r="H3947" s="172"/>
      <c r="I3947" s="172"/>
      <c r="J3947" s="172"/>
      <c r="K3947" s="172"/>
      <c r="L3947" s="172"/>
      <c r="M3947" s="172"/>
      <c r="N3947" s="10">
        <v>162716</v>
      </c>
    </row>
    <row r="3948" spans="1:14">
      <c r="A3948" s="163">
        <v>906269</v>
      </c>
      <c r="B3948" s="166">
        <v>906269</v>
      </c>
      <c r="C3948" s="342" t="s">
        <v>4944</v>
      </c>
      <c r="D3948" s="342"/>
      <c r="E3948" s="178" t="s">
        <v>4424</v>
      </c>
      <c r="F3948" s="178"/>
      <c r="G3948" s="10">
        <v>217133</v>
      </c>
      <c r="H3948" s="172"/>
      <c r="I3948" s="172"/>
      <c r="J3948" s="172"/>
      <c r="K3948" s="172"/>
      <c r="L3948" s="172"/>
      <c r="M3948" s="172"/>
      <c r="N3948" s="10">
        <v>217133</v>
      </c>
    </row>
    <row r="3949" spans="1:14">
      <c r="A3949" s="163">
        <v>906270</v>
      </c>
      <c r="B3949" s="166">
        <v>906270</v>
      </c>
      <c r="C3949" s="342" t="s">
        <v>4945</v>
      </c>
      <c r="D3949" s="342"/>
      <c r="E3949" s="178" t="s">
        <v>4424</v>
      </c>
      <c r="F3949" s="178"/>
      <c r="G3949" s="10">
        <v>39329</v>
      </c>
      <c r="H3949" s="172"/>
      <c r="I3949" s="172"/>
      <c r="J3949" s="172"/>
      <c r="K3949" s="172"/>
      <c r="L3949" s="172"/>
      <c r="M3949" s="172"/>
      <c r="N3949" s="10">
        <v>39329</v>
      </c>
    </row>
    <row r="3950" spans="1:14">
      <c r="A3950" s="163">
        <v>906307</v>
      </c>
      <c r="B3950" s="166">
        <v>906307</v>
      </c>
      <c r="C3950" s="342" t="s">
        <v>4946</v>
      </c>
      <c r="D3950" s="342"/>
      <c r="E3950" s="178" t="s">
        <v>4424</v>
      </c>
      <c r="F3950" s="178"/>
      <c r="G3950" s="10">
        <v>626140</v>
      </c>
      <c r="H3950" s="172"/>
      <c r="I3950" s="172"/>
      <c r="J3950" s="172"/>
      <c r="K3950" s="172"/>
      <c r="L3950" s="172"/>
      <c r="M3950" s="172"/>
      <c r="N3950" s="10">
        <v>626140</v>
      </c>
    </row>
    <row r="3951" spans="1:14">
      <c r="A3951" s="163">
        <v>906308</v>
      </c>
      <c r="B3951" s="166">
        <v>906308</v>
      </c>
      <c r="C3951" s="342" t="s">
        <v>4947</v>
      </c>
      <c r="D3951" s="342"/>
      <c r="E3951" s="178" t="s">
        <v>4424</v>
      </c>
      <c r="F3951" s="178"/>
      <c r="G3951" s="10">
        <v>95225</v>
      </c>
      <c r="H3951" s="172"/>
      <c r="I3951" s="172"/>
      <c r="J3951" s="172"/>
      <c r="K3951" s="172"/>
      <c r="L3951" s="172"/>
      <c r="M3951" s="172"/>
      <c r="N3951" s="10">
        <v>95225</v>
      </c>
    </row>
    <row r="3952" spans="1:14">
      <c r="A3952" s="163">
        <v>906316</v>
      </c>
      <c r="B3952" s="166">
        <v>906316</v>
      </c>
      <c r="C3952" s="342" t="s">
        <v>4948</v>
      </c>
      <c r="D3952" s="342"/>
      <c r="E3952" s="178" t="s">
        <v>4424</v>
      </c>
      <c r="F3952" s="178"/>
      <c r="G3952" s="10">
        <v>106888</v>
      </c>
      <c r="H3952" s="172"/>
      <c r="I3952" s="172"/>
      <c r="J3952" s="172"/>
      <c r="K3952" s="172"/>
      <c r="L3952" s="172"/>
      <c r="M3952" s="172"/>
      <c r="N3952" s="10">
        <v>106888</v>
      </c>
    </row>
    <row r="3953" spans="1:14">
      <c r="A3953" s="163">
        <v>906318</v>
      </c>
      <c r="B3953" s="166">
        <v>906318</v>
      </c>
      <c r="C3953" s="342" t="s">
        <v>4949</v>
      </c>
      <c r="D3953" s="342"/>
      <c r="E3953" s="178" t="s">
        <v>4424</v>
      </c>
      <c r="F3953" s="178"/>
      <c r="G3953" s="10">
        <v>99252</v>
      </c>
      <c r="H3953" s="172"/>
      <c r="I3953" s="172"/>
      <c r="J3953" s="172"/>
      <c r="K3953" s="172"/>
      <c r="L3953" s="172"/>
      <c r="M3953" s="172"/>
      <c r="N3953" s="10">
        <v>99252</v>
      </c>
    </row>
    <row r="3954" spans="1:14">
      <c r="A3954" s="163">
        <v>906401</v>
      </c>
      <c r="B3954" s="166">
        <v>906401</v>
      </c>
      <c r="C3954" s="342" t="s">
        <v>4950</v>
      </c>
      <c r="D3954" s="342"/>
      <c r="E3954" s="178" t="s">
        <v>4424</v>
      </c>
      <c r="F3954" s="178"/>
      <c r="G3954" s="10">
        <v>821451</v>
      </c>
      <c r="H3954" s="172"/>
      <c r="I3954" s="172"/>
      <c r="J3954" s="172"/>
      <c r="K3954" s="172"/>
      <c r="L3954" s="172"/>
      <c r="M3954" s="172"/>
      <c r="N3954" s="10">
        <v>821451</v>
      </c>
    </row>
    <row r="3955" spans="1:14">
      <c r="A3955" s="163">
        <v>906407</v>
      </c>
      <c r="B3955" s="166">
        <v>906407</v>
      </c>
      <c r="C3955" s="342" t="s">
        <v>4951</v>
      </c>
      <c r="D3955" s="342"/>
      <c r="E3955" s="178" t="s">
        <v>4424</v>
      </c>
      <c r="F3955" s="178"/>
      <c r="G3955" s="10">
        <v>133848</v>
      </c>
      <c r="H3955" s="172"/>
      <c r="I3955" s="172"/>
      <c r="J3955" s="172"/>
      <c r="K3955" s="172"/>
      <c r="L3955" s="172"/>
      <c r="M3955" s="172"/>
      <c r="N3955" s="10">
        <v>133848</v>
      </c>
    </row>
    <row r="3956" spans="1:14">
      <c r="A3956" s="163">
        <v>906411</v>
      </c>
      <c r="B3956" s="166">
        <v>906411</v>
      </c>
      <c r="C3956" s="342" t="s">
        <v>4952</v>
      </c>
      <c r="D3956" s="342"/>
      <c r="E3956" s="178" t="s">
        <v>4424</v>
      </c>
      <c r="F3956" s="178"/>
      <c r="G3956" s="10">
        <v>104594</v>
      </c>
      <c r="H3956" s="172"/>
      <c r="I3956" s="172"/>
      <c r="J3956" s="172"/>
      <c r="K3956" s="172"/>
      <c r="L3956" s="172"/>
      <c r="M3956" s="172"/>
      <c r="N3956" s="10">
        <v>104594</v>
      </c>
    </row>
    <row r="3957" spans="1:14">
      <c r="A3957" s="163">
        <v>906413</v>
      </c>
      <c r="B3957" s="166">
        <v>906413</v>
      </c>
      <c r="C3957" s="342" t="s">
        <v>4953</v>
      </c>
      <c r="D3957" s="342"/>
      <c r="E3957" s="178" t="s">
        <v>4424</v>
      </c>
      <c r="F3957" s="178"/>
      <c r="G3957" s="10">
        <v>109335</v>
      </c>
      <c r="H3957" s="172"/>
      <c r="I3957" s="172"/>
      <c r="J3957" s="172"/>
      <c r="K3957" s="172"/>
      <c r="L3957" s="172"/>
      <c r="M3957" s="172"/>
      <c r="N3957" s="10">
        <v>109335</v>
      </c>
    </row>
    <row r="3958" spans="1:14">
      <c r="A3958" s="163">
        <v>906422</v>
      </c>
      <c r="B3958" s="166">
        <v>906422</v>
      </c>
      <c r="C3958" s="342" t="s">
        <v>4954</v>
      </c>
      <c r="D3958" s="342"/>
      <c r="E3958" s="178" t="s">
        <v>4424</v>
      </c>
      <c r="F3958" s="178"/>
      <c r="G3958" s="10">
        <v>112816</v>
      </c>
      <c r="H3958" s="172"/>
      <c r="I3958" s="172"/>
      <c r="J3958" s="172"/>
      <c r="K3958" s="172"/>
      <c r="L3958" s="172"/>
      <c r="M3958" s="172"/>
      <c r="N3958" s="10">
        <v>112816</v>
      </c>
    </row>
    <row r="3959" spans="1:14">
      <c r="A3959" s="163">
        <v>906423</v>
      </c>
      <c r="B3959" s="166">
        <v>906423</v>
      </c>
      <c r="C3959" s="342" t="s">
        <v>4955</v>
      </c>
      <c r="D3959" s="342"/>
      <c r="E3959" s="178" t="s">
        <v>4424</v>
      </c>
      <c r="F3959" s="178"/>
      <c r="G3959" s="10">
        <v>112816</v>
      </c>
      <c r="H3959" s="172"/>
      <c r="I3959" s="172"/>
      <c r="J3959" s="172"/>
      <c r="K3959" s="172"/>
      <c r="L3959" s="172"/>
      <c r="M3959" s="172"/>
      <c r="N3959" s="10">
        <v>112816</v>
      </c>
    </row>
    <row r="3960" spans="1:14">
      <c r="A3960" s="163">
        <v>906425</v>
      </c>
      <c r="B3960" s="166">
        <v>906425</v>
      </c>
      <c r="C3960" s="342" t="s">
        <v>4956</v>
      </c>
      <c r="D3960" s="342"/>
      <c r="E3960" s="178" t="s">
        <v>4424</v>
      </c>
      <c r="F3960" s="178"/>
      <c r="G3960" s="10">
        <v>168562</v>
      </c>
      <c r="H3960" s="172"/>
      <c r="I3960" s="172"/>
      <c r="J3960" s="172"/>
      <c r="K3960" s="172"/>
      <c r="L3960" s="172"/>
      <c r="M3960" s="172"/>
      <c r="N3960" s="10">
        <v>168562</v>
      </c>
    </row>
    <row r="3961" spans="1:14">
      <c r="A3961" s="163" t="s">
        <v>4957</v>
      </c>
      <c r="B3961" s="166">
        <v>906425</v>
      </c>
      <c r="C3961" s="342" t="s">
        <v>4958</v>
      </c>
      <c r="D3961" s="342"/>
      <c r="E3961" s="178" t="s">
        <v>4424</v>
      </c>
      <c r="F3961" s="178"/>
      <c r="G3961" s="10">
        <v>654747</v>
      </c>
      <c r="H3961" s="172"/>
      <c r="I3961" s="172"/>
      <c r="J3961" s="172"/>
      <c r="K3961" s="172"/>
      <c r="L3961" s="172"/>
      <c r="M3961" s="172"/>
      <c r="N3961" s="10">
        <v>654747</v>
      </c>
    </row>
    <row r="3962" spans="1:14">
      <c r="A3962" s="163">
        <v>906426</v>
      </c>
      <c r="B3962" s="166">
        <v>906426</v>
      </c>
      <c r="C3962" s="342" t="s">
        <v>4959</v>
      </c>
      <c r="D3962" s="342"/>
      <c r="E3962" s="178" t="s">
        <v>4424</v>
      </c>
      <c r="F3962" s="178"/>
      <c r="G3962" s="10">
        <v>206402</v>
      </c>
      <c r="H3962" s="172"/>
      <c r="I3962" s="172"/>
      <c r="J3962" s="172"/>
      <c r="K3962" s="172"/>
      <c r="L3962" s="172"/>
      <c r="M3962" s="172"/>
      <c r="N3962" s="10">
        <v>206402</v>
      </c>
    </row>
    <row r="3963" spans="1:14">
      <c r="A3963" s="163">
        <v>906468</v>
      </c>
      <c r="B3963" s="166">
        <v>906468</v>
      </c>
      <c r="C3963" s="342" t="s">
        <v>4960</v>
      </c>
      <c r="D3963" s="342"/>
      <c r="E3963" s="178" t="s">
        <v>4424</v>
      </c>
      <c r="F3963" s="178"/>
      <c r="G3963" s="10">
        <v>821451</v>
      </c>
      <c r="H3963" s="172"/>
      <c r="I3963" s="172"/>
      <c r="J3963" s="172"/>
      <c r="K3963" s="172"/>
      <c r="L3963" s="172"/>
      <c r="M3963" s="172"/>
      <c r="N3963" s="10">
        <v>821451</v>
      </c>
    </row>
    <row r="3964" spans="1:14">
      <c r="A3964" s="163">
        <v>906469</v>
      </c>
      <c r="B3964" s="166">
        <v>906469</v>
      </c>
      <c r="C3964" s="342" t="s">
        <v>4961</v>
      </c>
      <c r="D3964" s="342"/>
      <c r="E3964" s="178" t="s">
        <v>4424</v>
      </c>
      <c r="F3964" s="178"/>
      <c r="G3964" s="10">
        <v>1032934</v>
      </c>
      <c r="H3964" s="172"/>
      <c r="I3964" s="172"/>
      <c r="J3964" s="172"/>
      <c r="K3964" s="172"/>
      <c r="L3964" s="172"/>
      <c r="M3964" s="172"/>
      <c r="N3964" s="10">
        <v>1032934</v>
      </c>
    </row>
    <row r="3965" spans="1:14">
      <c r="A3965" s="163">
        <v>906470</v>
      </c>
      <c r="B3965" s="166">
        <v>906470</v>
      </c>
      <c r="C3965" s="342" t="s">
        <v>4962</v>
      </c>
      <c r="D3965" s="342"/>
      <c r="E3965" s="178" t="s">
        <v>4424</v>
      </c>
      <c r="F3965" s="178"/>
      <c r="G3965" s="10">
        <v>2909886</v>
      </c>
      <c r="H3965" s="172"/>
      <c r="I3965" s="172"/>
      <c r="J3965" s="172"/>
      <c r="K3965" s="172"/>
      <c r="L3965" s="172"/>
      <c r="M3965" s="172"/>
      <c r="N3965" s="10">
        <v>2909886</v>
      </c>
    </row>
    <row r="3966" spans="1:14">
      <c r="A3966" s="163">
        <v>906471</v>
      </c>
      <c r="B3966" s="166">
        <v>906471</v>
      </c>
      <c r="C3966" s="342" t="s">
        <v>4963</v>
      </c>
      <c r="D3966" s="342"/>
      <c r="E3966" s="178" t="s">
        <v>4424</v>
      </c>
      <c r="F3966" s="178"/>
      <c r="G3966" s="10">
        <v>434438</v>
      </c>
      <c r="H3966" s="172"/>
      <c r="I3966" s="172"/>
      <c r="J3966" s="172"/>
      <c r="K3966" s="172"/>
      <c r="L3966" s="172"/>
      <c r="M3966" s="172"/>
      <c r="N3966" s="10">
        <v>434438</v>
      </c>
    </row>
    <row r="3967" spans="1:14">
      <c r="A3967" s="163">
        <v>906472</v>
      </c>
      <c r="B3967" s="166">
        <v>906472</v>
      </c>
      <c r="C3967" s="342" t="s">
        <v>4964</v>
      </c>
      <c r="D3967" s="342"/>
      <c r="E3967" s="178" t="s">
        <v>4424</v>
      </c>
      <c r="F3967" s="178"/>
      <c r="G3967" s="10">
        <v>811320</v>
      </c>
      <c r="H3967" s="172"/>
      <c r="I3967" s="172"/>
      <c r="J3967" s="172"/>
      <c r="K3967" s="172"/>
      <c r="L3967" s="172"/>
      <c r="M3967" s="172"/>
      <c r="N3967" s="10">
        <v>811320</v>
      </c>
    </row>
    <row r="3968" spans="1:14">
      <c r="A3968" s="163">
        <v>906480</v>
      </c>
      <c r="B3968" s="166">
        <v>906480</v>
      </c>
      <c r="C3968" s="342" t="s">
        <v>4965</v>
      </c>
      <c r="D3968" s="342"/>
      <c r="E3968" s="178" t="s">
        <v>4424</v>
      </c>
      <c r="F3968" s="178"/>
      <c r="G3968" s="10">
        <v>986853</v>
      </c>
      <c r="H3968" s="172"/>
      <c r="I3968" s="172"/>
      <c r="J3968" s="172"/>
      <c r="K3968" s="172"/>
      <c r="L3968" s="172"/>
      <c r="M3968" s="172"/>
      <c r="N3968" s="10">
        <v>986853</v>
      </c>
    </row>
    <row r="3969" spans="1:14">
      <c r="A3969" s="163">
        <v>906483</v>
      </c>
      <c r="B3969" s="166">
        <v>906483</v>
      </c>
      <c r="C3969" s="342" t="s">
        <v>4966</v>
      </c>
      <c r="D3969" s="342"/>
      <c r="E3969" s="178" t="s">
        <v>4424</v>
      </c>
      <c r="F3969" s="178"/>
      <c r="G3969" s="10">
        <v>457574</v>
      </c>
      <c r="H3969" s="172"/>
      <c r="I3969" s="172"/>
      <c r="J3969" s="172"/>
      <c r="K3969" s="172"/>
      <c r="L3969" s="172"/>
      <c r="M3969" s="172"/>
      <c r="N3969" s="10">
        <v>457574</v>
      </c>
    </row>
    <row r="3970" spans="1:14">
      <c r="A3970" s="163">
        <v>906490</v>
      </c>
      <c r="B3970" s="166">
        <v>906490</v>
      </c>
      <c r="C3970" s="342" t="s">
        <v>4967</v>
      </c>
      <c r="D3970" s="342"/>
      <c r="E3970" s="178" t="s">
        <v>4424</v>
      </c>
      <c r="F3970" s="178"/>
      <c r="G3970" s="10">
        <v>232335</v>
      </c>
      <c r="H3970" s="172"/>
      <c r="I3970" s="172"/>
      <c r="J3970" s="172"/>
      <c r="K3970" s="172"/>
      <c r="L3970" s="172"/>
      <c r="M3970" s="172"/>
      <c r="N3970" s="10">
        <v>232335</v>
      </c>
    </row>
    <row r="3971" spans="1:14">
      <c r="A3971" s="163">
        <v>906493</v>
      </c>
      <c r="B3971" s="166">
        <v>906493</v>
      </c>
      <c r="C3971" s="342" t="s">
        <v>4968</v>
      </c>
      <c r="D3971" s="342"/>
      <c r="E3971" s="178" t="s">
        <v>4424</v>
      </c>
      <c r="F3971" s="178"/>
      <c r="G3971" s="10">
        <v>1940394</v>
      </c>
      <c r="H3971" s="172"/>
      <c r="I3971" s="172"/>
      <c r="J3971" s="172"/>
      <c r="K3971" s="172"/>
      <c r="L3971" s="172"/>
      <c r="M3971" s="172"/>
      <c r="N3971" s="10">
        <v>1940394</v>
      </c>
    </row>
    <row r="3972" spans="1:14">
      <c r="A3972" s="163">
        <v>906494</v>
      </c>
      <c r="B3972" s="166">
        <v>906494</v>
      </c>
      <c r="C3972" s="342" t="s">
        <v>4969</v>
      </c>
      <c r="D3972" s="342"/>
      <c r="E3972" s="178" t="s">
        <v>4424</v>
      </c>
      <c r="F3972" s="178"/>
      <c r="G3972" s="10">
        <v>399158</v>
      </c>
      <c r="H3972" s="172"/>
      <c r="I3972" s="172"/>
      <c r="J3972" s="172"/>
      <c r="K3972" s="172"/>
      <c r="L3972" s="172"/>
      <c r="M3972" s="172"/>
      <c r="N3972" s="10">
        <v>399158</v>
      </c>
    </row>
    <row r="3973" spans="1:14">
      <c r="A3973" s="163" t="s">
        <v>4970</v>
      </c>
      <c r="B3973" s="171">
        <v>906498</v>
      </c>
      <c r="C3973" s="345" t="s">
        <v>4971</v>
      </c>
      <c r="D3973" s="345"/>
      <c r="E3973" s="178" t="s">
        <v>4424</v>
      </c>
      <c r="F3973" s="178"/>
      <c r="G3973" s="175">
        <v>1548936</v>
      </c>
      <c r="H3973" s="172"/>
      <c r="I3973" s="172"/>
      <c r="J3973" s="172"/>
      <c r="K3973" s="172"/>
      <c r="L3973" s="172"/>
      <c r="M3973" s="172"/>
      <c r="N3973" s="175">
        <v>1548936</v>
      </c>
    </row>
    <row r="3974" spans="1:14">
      <c r="A3974" s="163" t="s">
        <v>4972</v>
      </c>
      <c r="B3974" s="171">
        <v>906498</v>
      </c>
      <c r="C3974" s="345" t="s">
        <v>4973</v>
      </c>
      <c r="D3974" s="345"/>
      <c r="E3974" s="178" t="s">
        <v>4424</v>
      </c>
      <c r="F3974" s="178"/>
      <c r="G3974" s="175">
        <v>3441989</v>
      </c>
      <c r="H3974" s="172"/>
      <c r="I3974" s="172"/>
      <c r="J3974" s="172"/>
      <c r="K3974" s="172"/>
      <c r="L3974" s="172"/>
      <c r="M3974" s="172"/>
      <c r="N3974" s="175">
        <v>3441989</v>
      </c>
    </row>
    <row r="3975" spans="1:14">
      <c r="A3975" s="163" t="s">
        <v>4974</v>
      </c>
      <c r="B3975" s="171">
        <v>906498</v>
      </c>
      <c r="C3975" s="345" t="s">
        <v>4975</v>
      </c>
      <c r="D3975" s="345"/>
      <c r="E3975" s="178" t="s">
        <v>4424</v>
      </c>
      <c r="F3975" s="178"/>
      <c r="G3975" s="175">
        <v>5427236</v>
      </c>
      <c r="H3975" s="172"/>
      <c r="I3975" s="172"/>
      <c r="J3975" s="172"/>
      <c r="K3975" s="172"/>
      <c r="L3975" s="172"/>
      <c r="M3975" s="172"/>
      <c r="N3975" s="175">
        <v>5427236</v>
      </c>
    </row>
    <row r="3976" spans="1:14">
      <c r="A3976" s="163" t="s">
        <v>4976</v>
      </c>
      <c r="B3976" s="171">
        <v>906498</v>
      </c>
      <c r="C3976" s="345" t="s">
        <v>4977</v>
      </c>
      <c r="D3976" s="345"/>
      <c r="E3976" s="178" t="s">
        <v>4424</v>
      </c>
      <c r="F3976" s="178"/>
      <c r="G3976" s="175">
        <v>1633560</v>
      </c>
      <c r="H3976" s="172"/>
      <c r="I3976" s="172"/>
      <c r="J3976" s="172"/>
      <c r="K3976" s="172"/>
      <c r="L3976" s="172"/>
      <c r="M3976" s="172"/>
      <c r="N3976" s="175">
        <v>1633560</v>
      </c>
    </row>
    <row r="3977" spans="1:14">
      <c r="A3977" s="163" t="s">
        <v>4978</v>
      </c>
      <c r="B3977" s="166">
        <v>906602</v>
      </c>
      <c r="C3977" s="342" t="s">
        <v>4979</v>
      </c>
      <c r="D3977" s="342"/>
      <c r="E3977" s="178" t="s">
        <v>4791</v>
      </c>
      <c r="F3977" s="178"/>
      <c r="G3977" s="10">
        <v>290454</v>
      </c>
      <c r="H3977" s="172"/>
      <c r="I3977" s="172"/>
      <c r="J3977" s="172"/>
      <c r="K3977" s="172"/>
      <c r="L3977" s="172"/>
      <c r="M3977" s="172"/>
      <c r="N3977" s="10">
        <v>290454</v>
      </c>
    </row>
    <row r="3978" spans="1:14">
      <c r="A3978" s="163">
        <v>906624</v>
      </c>
      <c r="B3978" s="166">
        <v>906624</v>
      </c>
      <c r="C3978" s="342" t="s">
        <v>4980</v>
      </c>
      <c r="D3978" s="342"/>
      <c r="E3978" s="178" t="s">
        <v>4424</v>
      </c>
      <c r="F3978" s="178"/>
      <c r="G3978" s="10">
        <v>144560</v>
      </c>
      <c r="H3978" s="172"/>
      <c r="I3978" s="172"/>
      <c r="J3978" s="172"/>
      <c r="K3978" s="172"/>
      <c r="L3978" s="172"/>
      <c r="M3978" s="172"/>
      <c r="N3978" s="10">
        <v>144560</v>
      </c>
    </row>
    <row r="3979" spans="1:14">
      <c r="A3979" s="163">
        <v>906627</v>
      </c>
      <c r="B3979" s="166">
        <v>906627</v>
      </c>
      <c r="C3979" s="342" t="s">
        <v>4981</v>
      </c>
      <c r="D3979" s="342"/>
      <c r="E3979" s="178" t="s">
        <v>4424</v>
      </c>
      <c r="F3979" s="178"/>
      <c r="G3979" s="10">
        <v>372867</v>
      </c>
      <c r="H3979" s="172"/>
      <c r="I3979" s="172"/>
      <c r="J3979" s="172"/>
      <c r="K3979" s="172"/>
      <c r="L3979" s="172"/>
      <c r="M3979" s="172"/>
      <c r="N3979" s="10">
        <v>372867</v>
      </c>
    </row>
    <row r="3980" spans="1:14">
      <c r="A3980" s="163">
        <v>906807</v>
      </c>
      <c r="B3980" s="166">
        <v>906807</v>
      </c>
      <c r="C3980" s="342" t="s">
        <v>4982</v>
      </c>
      <c r="D3980" s="342"/>
      <c r="E3980" s="178" t="s">
        <v>4424</v>
      </c>
      <c r="F3980" s="178"/>
      <c r="G3980" s="10">
        <v>159798</v>
      </c>
      <c r="H3980" s="172"/>
      <c r="I3980" s="172"/>
      <c r="J3980" s="172"/>
      <c r="K3980" s="172"/>
      <c r="L3980" s="172"/>
      <c r="M3980" s="172"/>
      <c r="N3980" s="10">
        <v>159798</v>
      </c>
    </row>
    <row r="3981" spans="1:14">
      <c r="A3981" s="163">
        <v>906810</v>
      </c>
      <c r="B3981" s="166">
        <v>906810</v>
      </c>
      <c r="C3981" s="342" t="s">
        <v>4983</v>
      </c>
      <c r="D3981" s="342"/>
      <c r="E3981" s="178" t="s">
        <v>4424</v>
      </c>
      <c r="F3981" s="178"/>
      <c r="G3981" s="10">
        <v>148764</v>
      </c>
      <c r="H3981" s="172"/>
      <c r="I3981" s="172"/>
      <c r="J3981" s="172"/>
      <c r="K3981" s="172"/>
      <c r="L3981" s="172"/>
      <c r="M3981" s="172"/>
      <c r="N3981" s="10">
        <v>148764</v>
      </c>
    </row>
    <row r="3982" spans="1:14">
      <c r="A3982" s="163">
        <v>906811</v>
      </c>
      <c r="B3982" s="166">
        <v>906811</v>
      </c>
      <c r="C3982" s="342" t="s">
        <v>4984</v>
      </c>
      <c r="D3982" s="342"/>
      <c r="E3982" s="178" t="s">
        <v>4424</v>
      </c>
      <c r="F3982" s="178"/>
      <c r="G3982" s="10">
        <v>671542</v>
      </c>
      <c r="H3982" s="172"/>
      <c r="I3982" s="172"/>
      <c r="J3982" s="172"/>
      <c r="K3982" s="172"/>
      <c r="L3982" s="172"/>
      <c r="M3982" s="172"/>
      <c r="N3982" s="10">
        <v>671542</v>
      </c>
    </row>
    <row r="3983" spans="1:14">
      <c r="A3983" s="163">
        <v>906813</v>
      </c>
      <c r="B3983" s="166">
        <v>906813</v>
      </c>
      <c r="C3983" s="342" t="s">
        <v>4985</v>
      </c>
      <c r="D3983" s="342"/>
      <c r="E3983" s="178" t="s">
        <v>4424</v>
      </c>
      <c r="F3983" s="178"/>
      <c r="G3983" s="10">
        <v>301735</v>
      </c>
      <c r="H3983" s="172"/>
      <c r="I3983" s="172"/>
      <c r="J3983" s="172"/>
      <c r="K3983" s="172"/>
      <c r="L3983" s="172"/>
      <c r="M3983" s="172"/>
      <c r="N3983" s="10">
        <v>301735</v>
      </c>
    </row>
    <row r="3984" spans="1:14">
      <c r="A3984" s="163">
        <v>906818</v>
      </c>
      <c r="B3984" s="166">
        <v>906818</v>
      </c>
      <c r="C3984" s="342" t="s">
        <v>4986</v>
      </c>
      <c r="D3984" s="342"/>
      <c r="E3984" s="178" t="s">
        <v>4424</v>
      </c>
      <c r="F3984" s="178"/>
      <c r="G3984" s="10">
        <v>731899</v>
      </c>
      <c r="H3984" s="172"/>
      <c r="I3984" s="172"/>
      <c r="J3984" s="172"/>
      <c r="K3984" s="172"/>
      <c r="L3984" s="172"/>
      <c r="M3984" s="172"/>
      <c r="N3984" s="10">
        <v>731899</v>
      </c>
    </row>
    <row r="3985" spans="1:14">
      <c r="A3985" s="163">
        <v>906822</v>
      </c>
      <c r="B3985" s="166">
        <v>906822</v>
      </c>
      <c r="C3985" s="342" t="s">
        <v>4987</v>
      </c>
      <c r="D3985" s="342"/>
      <c r="E3985" s="178" t="s">
        <v>4424</v>
      </c>
      <c r="F3985" s="178"/>
      <c r="G3985" s="10">
        <v>352351</v>
      </c>
      <c r="H3985" s="172"/>
      <c r="I3985" s="172"/>
      <c r="J3985" s="172"/>
      <c r="K3985" s="172"/>
      <c r="L3985" s="172"/>
      <c r="M3985" s="172"/>
      <c r="N3985" s="10">
        <v>352351</v>
      </c>
    </row>
    <row r="3986" spans="1:14">
      <c r="A3986" s="163" t="s">
        <v>4988</v>
      </c>
      <c r="B3986" s="166">
        <v>906823</v>
      </c>
      <c r="C3986" s="342" t="s">
        <v>4989</v>
      </c>
      <c r="D3986" s="342"/>
      <c r="E3986" s="178" t="s">
        <v>4424</v>
      </c>
      <c r="F3986" s="178"/>
      <c r="G3986" s="10">
        <v>134047</v>
      </c>
      <c r="H3986" s="172"/>
      <c r="I3986" s="172"/>
      <c r="J3986" s="172"/>
      <c r="K3986" s="172"/>
      <c r="L3986" s="172"/>
      <c r="M3986" s="172"/>
      <c r="N3986" s="10">
        <v>134047</v>
      </c>
    </row>
    <row r="3987" spans="1:14">
      <c r="A3987" s="163" t="s">
        <v>4990</v>
      </c>
      <c r="B3987" s="166">
        <v>906823</v>
      </c>
      <c r="C3987" s="342" t="s">
        <v>4991</v>
      </c>
      <c r="D3987" s="342"/>
      <c r="E3987" s="178" t="s">
        <v>4424</v>
      </c>
      <c r="F3987" s="178"/>
      <c r="G3987" s="10">
        <v>134047</v>
      </c>
      <c r="H3987" s="172"/>
      <c r="I3987" s="172"/>
      <c r="J3987" s="172"/>
      <c r="K3987" s="172"/>
      <c r="L3987" s="172"/>
      <c r="M3987" s="172"/>
      <c r="N3987" s="10">
        <v>134047</v>
      </c>
    </row>
    <row r="3988" spans="1:14">
      <c r="A3988" s="163" t="s">
        <v>4992</v>
      </c>
      <c r="B3988" s="166">
        <v>906825</v>
      </c>
      <c r="C3988" s="342" t="s">
        <v>4993</v>
      </c>
      <c r="D3988" s="342"/>
      <c r="E3988" s="178" t="s">
        <v>4424</v>
      </c>
      <c r="F3988" s="178"/>
      <c r="G3988" s="10">
        <v>272862</v>
      </c>
      <c r="H3988" s="172"/>
      <c r="I3988" s="172"/>
      <c r="J3988" s="172"/>
      <c r="K3988" s="172"/>
      <c r="L3988" s="172"/>
      <c r="M3988" s="172"/>
      <c r="N3988" s="10">
        <v>272862</v>
      </c>
    </row>
    <row r="3989" spans="1:14">
      <c r="A3989" s="163">
        <v>906830</v>
      </c>
      <c r="B3989" s="166">
        <v>906830</v>
      </c>
      <c r="C3989" s="342" t="s">
        <v>4994</v>
      </c>
      <c r="D3989" s="342"/>
      <c r="E3989" s="178" t="s">
        <v>4424</v>
      </c>
      <c r="F3989" s="178"/>
      <c r="G3989" s="10">
        <v>552634</v>
      </c>
      <c r="H3989" s="172"/>
      <c r="I3989" s="172"/>
      <c r="J3989" s="172"/>
      <c r="K3989" s="172"/>
      <c r="L3989" s="172"/>
      <c r="M3989" s="172"/>
      <c r="N3989" s="10">
        <v>552634</v>
      </c>
    </row>
    <row r="3990" spans="1:14">
      <c r="A3990" s="163" t="s">
        <v>4995</v>
      </c>
      <c r="B3990" s="166">
        <v>906830</v>
      </c>
      <c r="C3990" s="342" t="s">
        <v>4996</v>
      </c>
      <c r="D3990" s="342"/>
      <c r="E3990" s="178" t="s">
        <v>4791</v>
      </c>
      <c r="F3990" s="178"/>
      <c r="G3990" s="10">
        <v>651847</v>
      </c>
      <c r="H3990" s="172"/>
      <c r="I3990" s="172"/>
      <c r="J3990" s="172"/>
      <c r="K3990" s="172"/>
      <c r="L3990" s="172"/>
      <c r="M3990" s="172"/>
      <c r="N3990" s="10">
        <v>651847</v>
      </c>
    </row>
    <row r="3991" spans="1:14">
      <c r="A3991" s="163">
        <v>906833</v>
      </c>
      <c r="B3991" s="166">
        <v>906833</v>
      </c>
      <c r="C3991" s="342" t="s">
        <v>4997</v>
      </c>
      <c r="D3991" s="342"/>
      <c r="E3991" s="178" t="s">
        <v>4424</v>
      </c>
      <c r="F3991" s="178"/>
      <c r="G3991" s="10">
        <v>133351</v>
      </c>
      <c r="H3991" s="172"/>
      <c r="I3991" s="172"/>
      <c r="J3991" s="172"/>
      <c r="K3991" s="172"/>
      <c r="L3991" s="172"/>
      <c r="M3991" s="172"/>
      <c r="N3991" s="10">
        <v>133351</v>
      </c>
    </row>
    <row r="3992" spans="1:14">
      <c r="A3992" s="163">
        <v>906834</v>
      </c>
      <c r="B3992" s="166">
        <v>906834</v>
      </c>
      <c r="C3992" s="342" t="s">
        <v>4998</v>
      </c>
      <c r="D3992" s="342"/>
      <c r="E3992" s="178" t="s">
        <v>4424</v>
      </c>
      <c r="F3992" s="178"/>
      <c r="G3992" s="10">
        <v>120513</v>
      </c>
      <c r="H3992" s="172"/>
      <c r="I3992" s="172"/>
      <c r="J3992" s="172"/>
      <c r="K3992" s="172"/>
      <c r="L3992" s="172"/>
      <c r="M3992" s="172"/>
      <c r="N3992" s="10">
        <v>120513</v>
      </c>
    </row>
    <row r="3993" spans="1:14">
      <c r="A3993" s="163">
        <v>906848</v>
      </c>
      <c r="B3993" s="166">
        <v>906848</v>
      </c>
      <c r="C3993" s="342" t="s">
        <v>4999</v>
      </c>
      <c r="D3993" s="342"/>
      <c r="E3993" s="178" t="s">
        <v>4791</v>
      </c>
      <c r="F3993" s="178"/>
      <c r="G3993" s="10">
        <v>383898</v>
      </c>
      <c r="H3993" s="172"/>
      <c r="I3993" s="172"/>
      <c r="J3993" s="172"/>
      <c r="K3993" s="172"/>
      <c r="L3993" s="172"/>
      <c r="M3993" s="172"/>
      <c r="N3993" s="10">
        <v>383898</v>
      </c>
    </row>
    <row r="3994" spans="1:14">
      <c r="A3994" s="163" t="s">
        <v>5000</v>
      </c>
      <c r="B3994" s="171">
        <v>906858</v>
      </c>
      <c r="C3994" s="342" t="s">
        <v>5001</v>
      </c>
      <c r="D3994" s="342"/>
      <c r="E3994" s="178" t="s">
        <v>4424</v>
      </c>
      <c r="F3994" s="178" t="s">
        <v>4842</v>
      </c>
      <c r="G3994" s="10">
        <v>103652</v>
      </c>
      <c r="H3994" s="172"/>
      <c r="I3994" s="172"/>
      <c r="J3994" s="172"/>
      <c r="K3994" s="172"/>
      <c r="L3994" s="172"/>
      <c r="M3994" s="172"/>
      <c r="N3994" s="10">
        <v>103652</v>
      </c>
    </row>
    <row r="3995" spans="1:14">
      <c r="A3995" s="163">
        <v>906904</v>
      </c>
      <c r="B3995" s="166">
        <v>906904</v>
      </c>
      <c r="C3995" s="342" t="s">
        <v>5002</v>
      </c>
      <c r="D3995" s="342"/>
      <c r="E3995" s="178" t="s">
        <v>4424</v>
      </c>
      <c r="F3995" s="178"/>
      <c r="G3995" s="10">
        <v>148764</v>
      </c>
      <c r="H3995" s="172"/>
      <c r="I3995" s="172"/>
      <c r="J3995" s="172"/>
      <c r="K3995" s="172"/>
      <c r="L3995" s="172"/>
      <c r="M3995" s="172"/>
      <c r="N3995" s="10">
        <v>148764</v>
      </c>
    </row>
    <row r="3996" spans="1:14">
      <c r="A3996" s="163">
        <v>906912</v>
      </c>
      <c r="B3996" s="166">
        <v>906912</v>
      </c>
      <c r="C3996" s="342" t="s">
        <v>5003</v>
      </c>
      <c r="D3996" s="342"/>
      <c r="E3996" s="178" t="s">
        <v>4424</v>
      </c>
      <c r="F3996" s="178"/>
      <c r="G3996" s="10">
        <v>106263</v>
      </c>
      <c r="H3996" s="172"/>
      <c r="I3996" s="172"/>
      <c r="J3996" s="172"/>
      <c r="K3996" s="172"/>
      <c r="L3996" s="172"/>
      <c r="M3996" s="172"/>
      <c r="N3996" s="10">
        <v>106263</v>
      </c>
    </row>
    <row r="3997" spans="1:14">
      <c r="A3997" s="163" t="s">
        <v>5004</v>
      </c>
      <c r="B3997" s="166">
        <v>908309</v>
      </c>
      <c r="C3997" s="342" t="s">
        <v>5005</v>
      </c>
      <c r="D3997" s="342"/>
      <c r="E3997" s="178" t="s">
        <v>4424</v>
      </c>
      <c r="F3997" s="178"/>
      <c r="G3997" s="10">
        <v>1147247</v>
      </c>
      <c r="H3997" s="172"/>
      <c r="I3997" s="172"/>
      <c r="J3997" s="172"/>
      <c r="K3997" s="172"/>
      <c r="L3997" s="172"/>
      <c r="M3997" s="172"/>
      <c r="N3997" s="10">
        <v>1147247</v>
      </c>
    </row>
    <row r="3998" spans="1:14">
      <c r="A3998" s="163" t="s">
        <v>5006</v>
      </c>
      <c r="B3998" s="166">
        <v>908309</v>
      </c>
      <c r="C3998" s="342" t="s">
        <v>5007</v>
      </c>
      <c r="D3998" s="342"/>
      <c r="E3998" s="178" t="s">
        <v>4791</v>
      </c>
      <c r="F3998" s="178"/>
      <c r="G3998" s="10">
        <v>441131</v>
      </c>
      <c r="H3998" s="172"/>
      <c r="I3998" s="172"/>
      <c r="J3998" s="172"/>
      <c r="K3998" s="172"/>
      <c r="L3998" s="172"/>
      <c r="M3998" s="172"/>
      <c r="N3998" s="10">
        <v>441131</v>
      </c>
    </row>
    <row r="3999" spans="1:14">
      <c r="A3999" s="163">
        <v>908316</v>
      </c>
      <c r="B3999" s="173">
        <v>908316</v>
      </c>
      <c r="C3999" s="345" t="s">
        <v>5008</v>
      </c>
      <c r="D3999" s="345"/>
      <c r="E3999" s="178" t="s">
        <v>4424</v>
      </c>
      <c r="F3999" s="178" t="s">
        <v>4842</v>
      </c>
      <c r="G3999" s="175">
        <v>28667</v>
      </c>
      <c r="H3999" s="172"/>
      <c r="I3999" s="172"/>
      <c r="J3999" s="172"/>
      <c r="K3999" s="172"/>
      <c r="L3999" s="172"/>
      <c r="M3999" s="172"/>
      <c r="N3999" s="175">
        <v>28667</v>
      </c>
    </row>
    <row r="4000" spans="1:14">
      <c r="A4000" s="163" t="s">
        <v>5009</v>
      </c>
      <c r="B4000" s="166">
        <v>908316</v>
      </c>
      <c r="C4000" s="342" t="s">
        <v>5010</v>
      </c>
      <c r="D4000" s="342"/>
      <c r="E4000" s="178" t="s">
        <v>4791</v>
      </c>
      <c r="F4000" s="178"/>
      <c r="G4000" s="10">
        <v>1251773</v>
      </c>
      <c r="H4000" s="172"/>
      <c r="I4000" s="172"/>
      <c r="J4000" s="172"/>
      <c r="K4000" s="172"/>
      <c r="L4000" s="172"/>
      <c r="M4000" s="172"/>
      <c r="N4000" s="10">
        <v>1251773</v>
      </c>
    </row>
    <row r="4001" spans="1:14">
      <c r="A4001" s="163" t="s">
        <v>5011</v>
      </c>
      <c r="B4001" s="166">
        <v>908316</v>
      </c>
      <c r="C4001" s="342" t="s">
        <v>5012</v>
      </c>
      <c r="D4001" s="342"/>
      <c r="E4001" s="178" t="s">
        <v>4424</v>
      </c>
      <c r="F4001" s="178"/>
      <c r="G4001" s="10">
        <v>283836</v>
      </c>
      <c r="H4001" s="172"/>
      <c r="I4001" s="172"/>
      <c r="J4001" s="172"/>
      <c r="K4001" s="172"/>
      <c r="L4001" s="172"/>
      <c r="M4001" s="172"/>
      <c r="N4001" s="10">
        <v>283836</v>
      </c>
    </row>
    <row r="4002" spans="1:14">
      <c r="A4002" s="163">
        <v>908318</v>
      </c>
      <c r="B4002" s="166">
        <v>908318</v>
      </c>
      <c r="C4002" s="342" t="s">
        <v>5013</v>
      </c>
      <c r="D4002" s="342"/>
      <c r="E4002" s="178" t="s">
        <v>4424</v>
      </c>
      <c r="F4002" s="178"/>
      <c r="G4002" s="10">
        <v>444381</v>
      </c>
      <c r="H4002" s="172"/>
      <c r="I4002" s="172"/>
      <c r="J4002" s="172"/>
      <c r="K4002" s="172"/>
      <c r="L4002" s="172"/>
      <c r="M4002" s="172"/>
      <c r="N4002" s="10">
        <v>444381</v>
      </c>
    </row>
    <row r="4003" spans="1:14">
      <c r="A4003" s="163">
        <v>908320</v>
      </c>
      <c r="B4003" s="166">
        <v>908320</v>
      </c>
      <c r="C4003" s="342" t="s">
        <v>5014</v>
      </c>
      <c r="D4003" s="342"/>
      <c r="E4003" s="178" t="s">
        <v>4424</v>
      </c>
      <c r="F4003" s="178"/>
      <c r="G4003" s="10">
        <v>808181</v>
      </c>
      <c r="H4003" s="172"/>
      <c r="I4003" s="172"/>
      <c r="J4003" s="172"/>
      <c r="K4003" s="172"/>
      <c r="L4003" s="172"/>
      <c r="M4003" s="172"/>
      <c r="N4003" s="10">
        <v>808181</v>
      </c>
    </row>
    <row r="4004" spans="1:14">
      <c r="A4004" s="163">
        <v>908329</v>
      </c>
      <c r="B4004" s="166">
        <v>908329</v>
      </c>
      <c r="C4004" s="342" t="s">
        <v>5015</v>
      </c>
      <c r="D4004" s="342"/>
      <c r="E4004" s="178" t="s">
        <v>4424</v>
      </c>
      <c r="F4004" s="178"/>
      <c r="G4004" s="10">
        <v>1670966</v>
      </c>
      <c r="H4004" s="172"/>
      <c r="I4004" s="172"/>
      <c r="J4004" s="172"/>
      <c r="K4004" s="172"/>
      <c r="L4004" s="172"/>
      <c r="M4004" s="172"/>
      <c r="N4004" s="10">
        <v>1670966</v>
      </c>
    </row>
    <row r="4005" spans="1:14">
      <c r="A4005" s="163">
        <v>908335</v>
      </c>
      <c r="B4005" s="166">
        <v>908335</v>
      </c>
      <c r="C4005" s="342" t="s">
        <v>5016</v>
      </c>
      <c r="D4005" s="342"/>
      <c r="E4005" s="178" t="s">
        <v>4791</v>
      </c>
      <c r="F4005" s="178"/>
      <c r="G4005" s="10">
        <v>3470948</v>
      </c>
      <c r="H4005" s="172"/>
      <c r="I4005" s="172"/>
      <c r="J4005" s="172"/>
      <c r="K4005" s="172"/>
      <c r="L4005" s="172"/>
      <c r="M4005" s="172"/>
      <c r="N4005" s="10">
        <v>3470948</v>
      </c>
    </row>
    <row r="4006" spans="1:14">
      <c r="A4006" s="163">
        <v>908337</v>
      </c>
      <c r="B4006" s="166">
        <v>908337</v>
      </c>
      <c r="C4006" s="342" t="s">
        <v>5017</v>
      </c>
      <c r="D4006" s="342"/>
      <c r="E4006" s="178" t="s">
        <v>4424</v>
      </c>
      <c r="F4006" s="178"/>
      <c r="G4006" s="10">
        <v>711312</v>
      </c>
      <c r="H4006" s="172"/>
      <c r="I4006" s="172"/>
      <c r="J4006" s="172"/>
      <c r="K4006" s="172"/>
      <c r="L4006" s="172"/>
      <c r="M4006" s="172"/>
      <c r="N4006" s="10">
        <v>711312</v>
      </c>
    </row>
    <row r="4007" spans="1:14">
      <c r="A4007" s="163">
        <v>908342</v>
      </c>
      <c r="B4007" s="166">
        <v>908342</v>
      </c>
      <c r="C4007" s="342" t="s">
        <v>5018</v>
      </c>
      <c r="D4007" s="342"/>
      <c r="E4007" s="178" t="s">
        <v>4424</v>
      </c>
      <c r="F4007" s="178"/>
      <c r="G4007" s="10">
        <v>517513</v>
      </c>
      <c r="H4007" s="172"/>
      <c r="I4007" s="172"/>
      <c r="J4007" s="172"/>
      <c r="K4007" s="172"/>
      <c r="L4007" s="172"/>
      <c r="M4007" s="172"/>
      <c r="N4007" s="10">
        <v>517513</v>
      </c>
    </row>
    <row r="4008" spans="1:14">
      <c r="A4008" s="163">
        <v>908349</v>
      </c>
      <c r="B4008" s="166">
        <v>908349</v>
      </c>
      <c r="C4008" s="342" t="s">
        <v>5019</v>
      </c>
      <c r="D4008" s="342"/>
      <c r="E4008" s="178" t="s">
        <v>4424</v>
      </c>
      <c r="F4008" s="178"/>
      <c r="G4008" s="10">
        <v>198179</v>
      </c>
      <c r="H4008" s="172"/>
      <c r="I4008" s="172"/>
      <c r="J4008" s="172"/>
      <c r="K4008" s="172"/>
      <c r="L4008" s="172"/>
      <c r="M4008" s="172"/>
      <c r="N4008" s="10">
        <v>198179</v>
      </c>
    </row>
    <row r="4009" spans="1:14">
      <c r="A4009" s="163" t="s">
        <v>5020</v>
      </c>
      <c r="B4009" s="166">
        <v>908349</v>
      </c>
      <c r="C4009" s="342" t="s">
        <v>5021</v>
      </c>
      <c r="D4009" s="342"/>
      <c r="E4009" s="178" t="s">
        <v>4424</v>
      </c>
      <c r="F4009" s="178"/>
      <c r="G4009" s="175">
        <v>115700</v>
      </c>
      <c r="H4009" s="172"/>
      <c r="I4009" s="172"/>
      <c r="J4009" s="172"/>
      <c r="K4009" s="172"/>
      <c r="L4009" s="172"/>
      <c r="M4009" s="172"/>
      <c r="N4009" s="175">
        <v>115700</v>
      </c>
    </row>
    <row r="4010" spans="1:14">
      <c r="A4010" s="163" t="s">
        <v>5022</v>
      </c>
      <c r="B4010" s="166">
        <v>908350</v>
      </c>
      <c r="C4010" s="342" t="s">
        <v>5023</v>
      </c>
      <c r="D4010" s="342"/>
      <c r="E4010" s="178" t="s">
        <v>4791</v>
      </c>
      <c r="F4010" s="178"/>
      <c r="G4010" s="10">
        <v>1471190</v>
      </c>
      <c r="H4010" s="172"/>
      <c r="I4010" s="172"/>
      <c r="J4010" s="172"/>
      <c r="K4010" s="172"/>
      <c r="L4010" s="172"/>
      <c r="M4010" s="172"/>
      <c r="N4010" s="10">
        <v>1471190</v>
      </c>
    </row>
    <row r="4011" spans="1:14">
      <c r="A4011" s="163" t="s">
        <v>5024</v>
      </c>
      <c r="B4011" s="166">
        <v>908350</v>
      </c>
      <c r="C4011" s="342" t="s">
        <v>5025</v>
      </c>
      <c r="D4011" s="342"/>
      <c r="E4011" s="178" t="s">
        <v>4424</v>
      </c>
      <c r="F4011" s="178"/>
      <c r="G4011" s="10">
        <v>654640</v>
      </c>
      <c r="H4011" s="172"/>
      <c r="I4011" s="172"/>
      <c r="J4011" s="172"/>
      <c r="K4011" s="172"/>
      <c r="L4011" s="172"/>
      <c r="M4011" s="172"/>
      <c r="N4011" s="10">
        <v>654640</v>
      </c>
    </row>
    <row r="4012" spans="1:14">
      <c r="A4012" s="163" t="s">
        <v>5026</v>
      </c>
      <c r="B4012" s="166">
        <v>908350</v>
      </c>
      <c r="C4012" s="342" t="s">
        <v>5027</v>
      </c>
      <c r="D4012" s="342"/>
      <c r="E4012" s="178" t="s">
        <v>4424</v>
      </c>
      <c r="F4012" s="178"/>
      <c r="G4012" s="10">
        <v>515318</v>
      </c>
      <c r="H4012" s="172"/>
      <c r="I4012" s="172"/>
      <c r="J4012" s="172"/>
      <c r="K4012" s="172"/>
      <c r="L4012" s="172"/>
      <c r="M4012" s="172"/>
      <c r="N4012" s="10">
        <v>515318</v>
      </c>
    </row>
    <row r="4013" spans="1:14" ht="336">
      <c r="A4013" s="163" t="s">
        <v>5028</v>
      </c>
      <c r="B4013" s="166">
        <v>908350</v>
      </c>
      <c r="C4013" s="342" t="s">
        <v>5029</v>
      </c>
      <c r="D4013" s="342"/>
      <c r="E4013" s="178" t="s">
        <v>4424</v>
      </c>
      <c r="F4013" s="11" t="s">
        <v>5030</v>
      </c>
      <c r="G4013" s="10">
        <v>250700</v>
      </c>
      <c r="H4013" s="172"/>
      <c r="I4013" s="172"/>
      <c r="J4013" s="172"/>
      <c r="K4013" s="172"/>
      <c r="L4013" s="172"/>
      <c r="M4013" s="172"/>
      <c r="N4013" s="10">
        <v>250700</v>
      </c>
    </row>
    <row r="4014" spans="1:14">
      <c r="A4014" s="163">
        <v>908354</v>
      </c>
      <c r="B4014" s="173">
        <v>908354</v>
      </c>
      <c r="C4014" s="345" t="s">
        <v>5031</v>
      </c>
      <c r="D4014" s="345"/>
      <c r="E4014" s="178" t="s">
        <v>4424</v>
      </c>
      <c r="F4014" s="178" t="s">
        <v>4842</v>
      </c>
      <c r="G4014" s="175">
        <v>53780</v>
      </c>
      <c r="H4014" s="172"/>
      <c r="I4014" s="172"/>
      <c r="J4014" s="172"/>
      <c r="K4014" s="172"/>
      <c r="L4014" s="172"/>
      <c r="M4014" s="172"/>
      <c r="N4014" s="175">
        <v>53780</v>
      </c>
    </row>
    <row r="4015" spans="1:14">
      <c r="A4015" s="163">
        <v>908355</v>
      </c>
      <c r="B4015" s="173">
        <v>908355</v>
      </c>
      <c r="C4015" s="345" t="s">
        <v>5032</v>
      </c>
      <c r="D4015" s="345"/>
      <c r="E4015" s="178" t="s">
        <v>4424</v>
      </c>
      <c r="F4015" s="178" t="s">
        <v>4842</v>
      </c>
      <c r="G4015" s="175">
        <v>30731</v>
      </c>
      <c r="H4015" s="172"/>
      <c r="I4015" s="172"/>
      <c r="J4015" s="172"/>
      <c r="K4015" s="172"/>
      <c r="L4015" s="172"/>
      <c r="M4015" s="172"/>
      <c r="N4015" s="175">
        <v>30731</v>
      </c>
    </row>
    <row r="4016" spans="1:14">
      <c r="A4016" s="163">
        <v>908356</v>
      </c>
      <c r="B4016" s="166">
        <v>908356</v>
      </c>
      <c r="C4016" s="342" t="s">
        <v>5033</v>
      </c>
      <c r="D4016" s="342"/>
      <c r="E4016" s="178" t="s">
        <v>4424</v>
      </c>
      <c r="F4016" s="178"/>
      <c r="G4016" s="10">
        <v>822154</v>
      </c>
      <c r="H4016" s="172"/>
      <c r="I4016" s="172"/>
      <c r="J4016" s="172"/>
      <c r="K4016" s="172"/>
      <c r="L4016" s="172"/>
      <c r="M4016" s="172"/>
      <c r="N4016" s="10">
        <v>822154</v>
      </c>
    </row>
    <row r="4017" spans="1:14">
      <c r="A4017" s="163">
        <v>908357</v>
      </c>
      <c r="B4017" s="166">
        <v>908357</v>
      </c>
      <c r="C4017" s="342" t="s">
        <v>5034</v>
      </c>
      <c r="D4017" s="342"/>
      <c r="E4017" s="178" t="s">
        <v>4424</v>
      </c>
      <c r="F4017" s="178"/>
      <c r="G4017" s="10">
        <v>3879821</v>
      </c>
      <c r="H4017" s="172"/>
      <c r="I4017" s="172"/>
      <c r="J4017" s="172"/>
      <c r="K4017" s="172"/>
      <c r="L4017" s="172"/>
      <c r="M4017" s="172"/>
      <c r="N4017" s="10">
        <v>3879821</v>
      </c>
    </row>
    <row r="4018" spans="1:14">
      <c r="A4018" s="163" t="s">
        <v>5035</v>
      </c>
      <c r="B4018" s="166">
        <v>908420</v>
      </c>
      <c r="C4018" s="342" t="s">
        <v>5036</v>
      </c>
      <c r="D4018" s="342"/>
      <c r="E4018" s="178" t="s">
        <v>4791</v>
      </c>
      <c r="F4018" s="178"/>
      <c r="G4018" s="10">
        <v>2729421</v>
      </c>
      <c r="H4018" s="172"/>
      <c r="I4018" s="172"/>
      <c r="J4018" s="172"/>
      <c r="K4018" s="172"/>
      <c r="L4018" s="172"/>
      <c r="M4018" s="172"/>
      <c r="N4018" s="10">
        <v>2729421</v>
      </c>
    </row>
    <row r="4019" spans="1:14">
      <c r="A4019" s="163" t="s">
        <v>5037</v>
      </c>
      <c r="B4019" s="166">
        <v>908420</v>
      </c>
      <c r="C4019" s="342" t="s">
        <v>5038</v>
      </c>
      <c r="D4019" s="342"/>
      <c r="E4019" s="178" t="s">
        <v>4791</v>
      </c>
      <c r="F4019" s="178"/>
      <c r="G4019" s="10">
        <v>12858872</v>
      </c>
      <c r="H4019" s="172"/>
      <c r="I4019" s="172"/>
      <c r="J4019" s="172"/>
      <c r="K4019" s="172"/>
      <c r="L4019" s="172"/>
      <c r="M4019" s="172"/>
      <c r="N4019" s="10">
        <v>12858872</v>
      </c>
    </row>
    <row r="4020" spans="1:14">
      <c r="A4020" s="163" t="s">
        <v>5039</v>
      </c>
      <c r="B4020" s="166">
        <v>908420</v>
      </c>
      <c r="C4020" s="342" t="s">
        <v>5040</v>
      </c>
      <c r="D4020" s="342"/>
      <c r="E4020" s="178" t="s">
        <v>4424</v>
      </c>
      <c r="F4020" s="178"/>
      <c r="G4020" s="10">
        <v>18669137</v>
      </c>
      <c r="H4020" s="172"/>
      <c r="I4020" s="172"/>
      <c r="J4020" s="172"/>
      <c r="K4020" s="172"/>
      <c r="L4020" s="172"/>
      <c r="M4020" s="172"/>
      <c r="N4020" s="10">
        <v>18669137</v>
      </c>
    </row>
    <row r="4021" spans="1:14">
      <c r="A4021" s="163" t="s">
        <v>5041</v>
      </c>
      <c r="B4021" s="166">
        <v>908420</v>
      </c>
      <c r="C4021" s="342" t="s">
        <v>5042</v>
      </c>
      <c r="D4021" s="342"/>
      <c r="E4021" s="178" t="s">
        <v>4791</v>
      </c>
      <c r="F4021" s="178"/>
      <c r="G4021" s="10">
        <v>9627123</v>
      </c>
      <c r="H4021" s="172"/>
      <c r="I4021" s="172"/>
      <c r="J4021" s="172"/>
      <c r="K4021" s="172"/>
      <c r="L4021" s="172"/>
      <c r="M4021" s="172"/>
      <c r="N4021" s="10">
        <v>9627123</v>
      </c>
    </row>
    <row r="4022" spans="1:14">
      <c r="A4022" s="163" t="s">
        <v>5043</v>
      </c>
      <c r="B4022" s="166">
        <v>908420</v>
      </c>
      <c r="C4022" s="342" t="s">
        <v>5044</v>
      </c>
      <c r="D4022" s="342"/>
      <c r="E4022" s="178" t="s">
        <v>4791</v>
      </c>
      <c r="F4022" s="178"/>
      <c r="G4022" s="10">
        <v>2355044</v>
      </c>
      <c r="H4022" s="172"/>
      <c r="I4022" s="172"/>
      <c r="J4022" s="172"/>
      <c r="K4022" s="172"/>
      <c r="L4022" s="172"/>
      <c r="M4022" s="172"/>
      <c r="N4022" s="10">
        <v>2355044</v>
      </c>
    </row>
    <row r="4023" spans="1:14">
      <c r="A4023" s="163" t="s">
        <v>5045</v>
      </c>
      <c r="B4023" s="166">
        <v>908421</v>
      </c>
      <c r="C4023" s="342" t="s">
        <v>5046</v>
      </c>
      <c r="D4023" s="342"/>
      <c r="E4023" s="178" t="s">
        <v>4424</v>
      </c>
      <c r="F4023" s="178"/>
      <c r="G4023" s="10">
        <v>948686</v>
      </c>
      <c r="H4023" s="172"/>
      <c r="I4023" s="172"/>
      <c r="J4023" s="172"/>
      <c r="K4023" s="172"/>
      <c r="L4023" s="172"/>
      <c r="M4023" s="172"/>
      <c r="N4023" s="10">
        <v>948686</v>
      </c>
    </row>
    <row r="4024" spans="1:14">
      <c r="A4024" s="163" t="s">
        <v>5047</v>
      </c>
      <c r="B4024" s="166">
        <v>908423</v>
      </c>
      <c r="C4024" s="342" t="s">
        <v>5048</v>
      </c>
      <c r="D4024" s="342"/>
      <c r="E4024" s="178" t="s">
        <v>4791</v>
      </c>
      <c r="F4024" s="178"/>
      <c r="G4024" s="10">
        <v>4438271</v>
      </c>
      <c r="H4024" s="172"/>
      <c r="I4024" s="172"/>
      <c r="J4024" s="172"/>
      <c r="K4024" s="172"/>
      <c r="L4024" s="172"/>
      <c r="M4024" s="172"/>
      <c r="N4024" s="10">
        <v>4438271</v>
      </c>
    </row>
    <row r="4025" spans="1:14">
      <c r="A4025" s="163" t="s">
        <v>5049</v>
      </c>
      <c r="B4025" s="166">
        <v>908423</v>
      </c>
      <c r="C4025" s="342" t="s">
        <v>5050</v>
      </c>
      <c r="D4025" s="342"/>
      <c r="E4025" s="178" t="s">
        <v>4791</v>
      </c>
      <c r="F4025" s="178"/>
      <c r="G4025" s="10">
        <v>4068534</v>
      </c>
      <c r="H4025" s="172"/>
      <c r="I4025" s="172"/>
      <c r="J4025" s="172"/>
      <c r="K4025" s="172"/>
      <c r="L4025" s="172"/>
      <c r="M4025" s="172"/>
      <c r="N4025" s="10">
        <v>4068534</v>
      </c>
    </row>
    <row r="4026" spans="1:14">
      <c r="A4026" s="163" t="s">
        <v>5051</v>
      </c>
      <c r="B4026" s="166">
        <v>908423</v>
      </c>
      <c r="C4026" s="342" t="s">
        <v>5052</v>
      </c>
      <c r="D4026" s="342"/>
      <c r="E4026" s="178" t="s">
        <v>4791</v>
      </c>
      <c r="F4026" s="178"/>
      <c r="G4026" s="10">
        <v>3243403</v>
      </c>
      <c r="H4026" s="172"/>
      <c r="I4026" s="172"/>
      <c r="J4026" s="172"/>
      <c r="K4026" s="172"/>
      <c r="L4026" s="172"/>
      <c r="M4026" s="172"/>
      <c r="N4026" s="10">
        <v>3243403</v>
      </c>
    </row>
    <row r="4027" spans="1:14">
      <c r="A4027" s="163" t="s">
        <v>5053</v>
      </c>
      <c r="B4027" s="166">
        <v>908423</v>
      </c>
      <c r="C4027" s="342" t="s">
        <v>5054</v>
      </c>
      <c r="D4027" s="342"/>
      <c r="E4027" s="178" t="s">
        <v>4791</v>
      </c>
      <c r="F4027" s="178"/>
      <c r="G4027" s="10">
        <v>4171897</v>
      </c>
      <c r="H4027" s="172"/>
      <c r="I4027" s="172"/>
      <c r="J4027" s="172"/>
      <c r="K4027" s="172"/>
      <c r="L4027" s="172"/>
      <c r="M4027" s="172"/>
      <c r="N4027" s="10">
        <v>4171897</v>
      </c>
    </row>
    <row r="4028" spans="1:14">
      <c r="A4028" s="163" t="s">
        <v>5055</v>
      </c>
      <c r="B4028" s="166">
        <v>908423</v>
      </c>
      <c r="C4028" s="342" t="s">
        <v>5056</v>
      </c>
      <c r="D4028" s="342"/>
      <c r="E4028" s="178" t="s">
        <v>4791</v>
      </c>
      <c r="F4028" s="178"/>
      <c r="G4028" s="10">
        <v>2861457</v>
      </c>
      <c r="H4028" s="172"/>
      <c r="I4028" s="172"/>
      <c r="J4028" s="172"/>
      <c r="K4028" s="172"/>
      <c r="L4028" s="172"/>
      <c r="M4028" s="172"/>
      <c r="N4028" s="10">
        <v>2861457</v>
      </c>
    </row>
    <row r="4029" spans="1:14">
      <c r="A4029" s="163" t="s">
        <v>5057</v>
      </c>
      <c r="B4029" s="166">
        <v>908423</v>
      </c>
      <c r="C4029" s="342" t="s">
        <v>5058</v>
      </c>
      <c r="D4029" s="342"/>
      <c r="E4029" s="178" t="s">
        <v>4791</v>
      </c>
      <c r="F4029" s="178"/>
      <c r="G4029" s="10">
        <v>2038119</v>
      </c>
      <c r="H4029" s="172"/>
      <c r="I4029" s="172"/>
      <c r="J4029" s="172"/>
      <c r="K4029" s="172"/>
      <c r="L4029" s="172"/>
      <c r="M4029" s="172"/>
      <c r="N4029" s="10">
        <v>2038119</v>
      </c>
    </row>
    <row r="4030" spans="1:14">
      <c r="A4030" s="163" t="s">
        <v>5059</v>
      </c>
      <c r="B4030" s="166">
        <v>908423</v>
      </c>
      <c r="C4030" s="342" t="s">
        <v>5060</v>
      </c>
      <c r="D4030" s="342"/>
      <c r="E4030" s="178" t="s">
        <v>4791</v>
      </c>
      <c r="F4030" s="178"/>
      <c r="G4030" s="10">
        <v>2729421</v>
      </c>
      <c r="H4030" s="172"/>
      <c r="I4030" s="172"/>
      <c r="J4030" s="172"/>
      <c r="K4030" s="172"/>
      <c r="L4030" s="172"/>
      <c r="M4030" s="172"/>
      <c r="N4030" s="10">
        <v>2729421</v>
      </c>
    </row>
    <row r="4031" spans="1:14">
      <c r="A4031" s="163" t="s">
        <v>5061</v>
      </c>
      <c r="B4031" s="166">
        <v>908423</v>
      </c>
      <c r="C4031" s="342" t="s">
        <v>5062</v>
      </c>
      <c r="D4031" s="342"/>
      <c r="E4031" s="178" t="s">
        <v>4791</v>
      </c>
      <c r="F4031" s="178"/>
      <c r="G4031" s="10">
        <v>1084700</v>
      </c>
      <c r="H4031" s="172"/>
      <c r="I4031" s="172"/>
      <c r="J4031" s="172"/>
      <c r="K4031" s="172"/>
      <c r="L4031" s="172"/>
      <c r="M4031" s="172"/>
      <c r="N4031" s="10">
        <v>1084700</v>
      </c>
    </row>
    <row r="4032" spans="1:14">
      <c r="A4032" s="163" t="s">
        <v>5063</v>
      </c>
      <c r="B4032" s="166">
        <v>908423</v>
      </c>
      <c r="C4032" s="342" t="s">
        <v>5064</v>
      </c>
      <c r="D4032" s="342"/>
      <c r="E4032" s="178" t="s">
        <v>4791</v>
      </c>
      <c r="F4032" s="178"/>
      <c r="G4032" s="10">
        <v>1554144</v>
      </c>
      <c r="H4032" s="172"/>
      <c r="I4032" s="172"/>
      <c r="J4032" s="172"/>
      <c r="K4032" s="172"/>
      <c r="L4032" s="172"/>
      <c r="M4032" s="172"/>
      <c r="N4032" s="10">
        <v>1554144</v>
      </c>
    </row>
    <row r="4033" spans="1:14">
      <c r="A4033" s="163" t="s">
        <v>5065</v>
      </c>
      <c r="B4033" s="166">
        <v>908423</v>
      </c>
      <c r="C4033" s="342" t="s">
        <v>5066</v>
      </c>
      <c r="D4033" s="342"/>
      <c r="E4033" s="178" t="s">
        <v>4791</v>
      </c>
      <c r="F4033" s="178"/>
      <c r="G4033" s="10">
        <v>1665826</v>
      </c>
      <c r="H4033" s="172"/>
      <c r="I4033" s="172"/>
      <c r="J4033" s="172"/>
      <c r="K4033" s="172"/>
      <c r="L4033" s="172"/>
      <c r="M4033" s="172"/>
      <c r="N4033" s="10">
        <v>1665826</v>
      </c>
    </row>
    <row r="4034" spans="1:14">
      <c r="A4034" s="163" t="s">
        <v>5067</v>
      </c>
      <c r="B4034" s="166">
        <v>908423</v>
      </c>
      <c r="C4034" s="342" t="s">
        <v>5068</v>
      </c>
      <c r="D4034" s="342"/>
      <c r="E4034" s="178" t="s">
        <v>4791</v>
      </c>
      <c r="F4034" s="178"/>
      <c r="G4034" s="10">
        <v>2861457</v>
      </c>
      <c r="H4034" s="172"/>
      <c r="I4034" s="172"/>
      <c r="J4034" s="172"/>
      <c r="K4034" s="172"/>
      <c r="L4034" s="172"/>
      <c r="M4034" s="172"/>
      <c r="N4034" s="10">
        <v>2861457</v>
      </c>
    </row>
    <row r="4035" spans="1:14">
      <c r="A4035" s="163" t="s">
        <v>5069</v>
      </c>
      <c r="B4035" s="166">
        <v>908423</v>
      </c>
      <c r="C4035" s="342" t="s">
        <v>5070</v>
      </c>
      <c r="D4035" s="342"/>
      <c r="E4035" s="178" t="s">
        <v>4791</v>
      </c>
      <c r="F4035" s="178"/>
      <c r="G4035" s="10">
        <v>3569154</v>
      </c>
      <c r="H4035" s="172"/>
      <c r="I4035" s="172"/>
      <c r="J4035" s="172"/>
      <c r="K4035" s="172"/>
      <c r="L4035" s="172"/>
      <c r="M4035" s="172"/>
      <c r="N4035" s="10">
        <v>3569154</v>
      </c>
    </row>
    <row r="4036" spans="1:14">
      <c r="A4036" s="163" t="s">
        <v>5071</v>
      </c>
      <c r="B4036" s="166">
        <v>908423</v>
      </c>
      <c r="C4036" s="342" t="s">
        <v>5072</v>
      </c>
      <c r="D4036" s="342"/>
      <c r="E4036" s="178" t="s">
        <v>4791</v>
      </c>
      <c r="F4036" s="178"/>
      <c r="G4036" s="10">
        <v>3572548</v>
      </c>
      <c r="H4036" s="172"/>
      <c r="I4036" s="172"/>
      <c r="J4036" s="172"/>
      <c r="K4036" s="172"/>
      <c r="L4036" s="172"/>
      <c r="M4036" s="172"/>
      <c r="N4036" s="10">
        <v>3572548</v>
      </c>
    </row>
    <row r="4037" spans="1:14">
      <c r="A4037" s="163" t="s">
        <v>5073</v>
      </c>
      <c r="B4037" s="166">
        <v>908423</v>
      </c>
      <c r="C4037" s="342" t="s">
        <v>5074</v>
      </c>
      <c r="D4037" s="342"/>
      <c r="E4037" s="178" t="s">
        <v>4791</v>
      </c>
      <c r="F4037" s="178"/>
      <c r="G4037" s="10">
        <v>2570860</v>
      </c>
      <c r="H4037" s="172"/>
      <c r="I4037" s="172"/>
      <c r="J4037" s="172"/>
      <c r="K4037" s="172"/>
      <c r="L4037" s="172"/>
      <c r="M4037" s="172"/>
      <c r="N4037" s="10">
        <v>2570860</v>
      </c>
    </row>
    <row r="4038" spans="1:14">
      <c r="A4038" s="163" t="s">
        <v>5075</v>
      </c>
      <c r="B4038" s="166">
        <v>908423</v>
      </c>
      <c r="C4038" s="342" t="s">
        <v>5076</v>
      </c>
      <c r="D4038" s="342"/>
      <c r="E4038" s="178" t="s">
        <v>4791</v>
      </c>
      <c r="F4038" s="178"/>
      <c r="G4038" s="10">
        <v>3784986</v>
      </c>
      <c r="H4038" s="172"/>
      <c r="I4038" s="172"/>
      <c r="J4038" s="172"/>
      <c r="K4038" s="172"/>
      <c r="L4038" s="172"/>
      <c r="M4038" s="172"/>
      <c r="N4038" s="10">
        <v>3784986</v>
      </c>
    </row>
    <row r="4039" spans="1:14">
      <c r="A4039" s="163" t="s">
        <v>5077</v>
      </c>
      <c r="B4039" s="166">
        <v>908423</v>
      </c>
      <c r="C4039" s="342" t="s">
        <v>5078</v>
      </c>
      <c r="D4039" s="342"/>
      <c r="E4039" s="178" t="s">
        <v>4791</v>
      </c>
      <c r="F4039" s="178"/>
      <c r="G4039" s="10">
        <v>2729421</v>
      </c>
      <c r="H4039" s="172"/>
      <c r="I4039" s="172"/>
      <c r="J4039" s="172"/>
      <c r="K4039" s="172"/>
      <c r="L4039" s="172"/>
      <c r="M4039" s="172"/>
      <c r="N4039" s="10">
        <v>2729421</v>
      </c>
    </row>
    <row r="4040" spans="1:14">
      <c r="A4040" s="163" t="s">
        <v>5079</v>
      </c>
      <c r="B4040" s="166">
        <v>908423</v>
      </c>
      <c r="C4040" s="342" t="s">
        <v>5080</v>
      </c>
      <c r="D4040" s="342"/>
      <c r="E4040" s="178" t="s">
        <v>4424</v>
      </c>
      <c r="F4040" s="178"/>
      <c r="G4040" s="10">
        <v>4161126</v>
      </c>
      <c r="H4040" s="172"/>
      <c r="I4040" s="172"/>
      <c r="J4040" s="172"/>
      <c r="K4040" s="172"/>
      <c r="L4040" s="172"/>
      <c r="M4040" s="172"/>
      <c r="N4040" s="10">
        <v>4161126</v>
      </c>
    </row>
    <row r="4041" spans="1:14">
      <c r="A4041" s="163" t="s">
        <v>5081</v>
      </c>
      <c r="B4041" s="166">
        <v>908423</v>
      </c>
      <c r="C4041" s="342" t="s">
        <v>5082</v>
      </c>
      <c r="D4041" s="342"/>
      <c r="E4041" s="178" t="s">
        <v>4791</v>
      </c>
      <c r="F4041" s="178"/>
      <c r="G4041" s="10">
        <v>3801388</v>
      </c>
      <c r="H4041" s="172"/>
      <c r="I4041" s="172"/>
      <c r="J4041" s="172"/>
      <c r="K4041" s="172"/>
      <c r="L4041" s="172"/>
      <c r="M4041" s="172"/>
      <c r="N4041" s="10">
        <v>3801388</v>
      </c>
    </row>
    <row r="4042" spans="1:14">
      <c r="A4042" s="163" t="s">
        <v>5083</v>
      </c>
      <c r="B4042" s="166">
        <v>908423</v>
      </c>
      <c r="C4042" s="342" t="s">
        <v>5084</v>
      </c>
      <c r="D4042" s="342"/>
      <c r="E4042" s="178" t="s">
        <v>4791</v>
      </c>
      <c r="F4042" s="178"/>
      <c r="G4042" s="10">
        <v>2975096</v>
      </c>
      <c r="H4042" s="172"/>
      <c r="I4042" s="172"/>
      <c r="J4042" s="172"/>
      <c r="K4042" s="172"/>
      <c r="L4042" s="172"/>
      <c r="M4042" s="172"/>
      <c r="N4042" s="10">
        <v>2975096</v>
      </c>
    </row>
    <row r="4043" spans="1:14">
      <c r="A4043" s="163" t="s">
        <v>5085</v>
      </c>
      <c r="B4043" s="166">
        <v>908423</v>
      </c>
      <c r="C4043" s="342" t="s">
        <v>5086</v>
      </c>
      <c r="D4043" s="342"/>
      <c r="E4043" s="178" t="s">
        <v>4791</v>
      </c>
      <c r="F4043" s="178"/>
      <c r="G4043" s="10">
        <v>5637076</v>
      </c>
      <c r="H4043" s="172"/>
      <c r="I4043" s="172"/>
      <c r="J4043" s="172"/>
      <c r="K4043" s="172"/>
      <c r="L4043" s="172"/>
      <c r="M4043" s="172"/>
      <c r="N4043" s="10">
        <v>5637076</v>
      </c>
    </row>
    <row r="4044" spans="1:14">
      <c r="A4044" s="163" t="s">
        <v>5087</v>
      </c>
      <c r="B4044" s="166">
        <v>908423</v>
      </c>
      <c r="C4044" s="342" t="s">
        <v>5088</v>
      </c>
      <c r="D4044" s="342"/>
      <c r="E4044" s="178" t="s">
        <v>4791</v>
      </c>
      <c r="F4044" s="178"/>
      <c r="G4044" s="10">
        <v>3313510</v>
      </c>
      <c r="H4044" s="172"/>
      <c r="I4044" s="172"/>
      <c r="J4044" s="172"/>
      <c r="K4044" s="172"/>
      <c r="L4044" s="172"/>
      <c r="M4044" s="172"/>
      <c r="N4044" s="10">
        <v>3313510</v>
      </c>
    </row>
    <row r="4045" spans="1:14">
      <c r="A4045" s="163" t="s">
        <v>5089</v>
      </c>
      <c r="B4045" s="166">
        <v>908423</v>
      </c>
      <c r="C4045" s="342" t="s">
        <v>5090</v>
      </c>
      <c r="D4045" s="342"/>
      <c r="E4045" s="178" t="s">
        <v>4791</v>
      </c>
      <c r="F4045" s="178"/>
      <c r="G4045" s="10">
        <v>2729421</v>
      </c>
      <c r="H4045" s="172"/>
      <c r="I4045" s="172"/>
      <c r="J4045" s="172"/>
      <c r="K4045" s="172"/>
      <c r="L4045" s="172"/>
      <c r="M4045" s="172"/>
      <c r="N4045" s="10">
        <v>2729421</v>
      </c>
    </row>
    <row r="4046" spans="1:14">
      <c r="A4046" s="163">
        <v>908426</v>
      </c>
      <c r="B4046" s="166">
        <v>908426</v>
      </c>
      <c r="C4046" s="342" t="s">
        <v>5091</v>
      </c>
      <c r="D4046" s="342"/>
      <c r="E4046" s="178" t="s">
        <v>4424</v>
      </c>
      <c r="F4046" s="178"/>
      <c r="G4046" s="10">
        <v>541295</v>
      </c>
      <c r="H4046" s="172"/>
      <c r="I4046" s="172"/>
      <c r="J4046" s="172"/>
      <c r="K4046" s="172"/>
      <c r="L4046" s="172"/>
      <c r="M4046" s="172"/>
      <c r="N4046" s="10">
        <v>541295</v>
      </c>
    </row>
    <row r="4047" spans="1:14">
      <c r="A4047" s="163">
        <v>908428</v>
      </c>
      <c r="B4047" s="166">
        <v>908428</v>
      </c>
      <c r="C4047" s="342" t="s">
        <v>5092</v>
      </c>
      <c r="D4047" s="342"/>
      <c r="E4047" s="178" t="s">
        <v>4791</v>
      </c>
      <c r="F4047" s="178"/>
      <c r="G4047" s="10">
        <v>1339776</v>
      </c>
      <c r="H4047" s="172"/>
      <c r="I4047" s="172"/>
      <c r="J4047" s="172"/>
      <c r="K4047" s="172"/>
      <c r="L4047" s="172"/>
      <c r="M4047" s="172"/>
      <c r="N4047" s="10">
        <v>1339776</v>
      </c>
    </row>
    <row r="4048" spans="1:14">
      <c r="A4048" s="163">
        <v>908609</v>
      </c>
      <c r="B4048" s="166">
        <v>908609</v>
      </c>
      <c r="C4048" s="342" t="s">
        <v>5093</v>
      </c>
      <c r="D4048" s="342"/>
      <c r="E4048" s="178" t="s">
        <v>4791</v>
      </c>
      <c r="F4048" s="178"/>
      <c r="G4048" s="10">
        <v>1488021</v>
      </c>
      <c r="H4048" s="172"/>
      <c r="I4048" s="172"/>
      <c r="J4048" s="172"/>
      <c r="K4048" s="172"/>
      <c r="L4048" s="172"/>
      <c r="M4048" s="172"/>
      <c r="N4048" s="10">
        <v>1488021</v>
      </c>
    </row>
    <row r="4049" spans="1:14">
      <c r="A4049" s="163" t="s">
        <v>5094</v>
      </c>
      <c r="B4049" s="166">
        <v>908802</v>
      </c>
      <c r="C4049" s="342" t="s">
        <v>5095</v>
      </c>
      <c r="D4049" s="342"/>
      <c r="E4049" s="178" t="s">
        <v>4424</v>
      </c>
      <c r="F4049" s="178"/>
      <c r="G4049" s="10">
        <v>3382568</v>
      </c>
      <c r="H4049" s="172"/>
      <c r="I4049" s="172"/>
      <c r="J4049" s="172"/>
      <c r="K4049" s="172"/>
      <c r="L4049" s="172"/>
      <c r="M4049" s="172"/>
      <c r="N4049" s="10">
        <v>3382568</v>
      </c>
    </row>
    <row r="4050" spans="1:14">
      <c r="A4050" s="163">
        <v>908806</v>
      </c>
      <c r="B4050" s="166">
        <v>908806</v>
      </c>
      <c r="C4050" s="342" t="s">
        <v>5096</v>
      </c>
      <c r="D4050" s="342"/>
      <c r="E4050" s="178" t="s">
        <v>4424</v>
      </c>
      <c r="F4050" s="178"/>
      <c r="G4050" s="10">
        <v>817820</v>
      </c>
      <c r="H4050" s="172"/>
      <c r="I4050" s="172"/>
      <c r="J4050" s="172"/>
      <c r="K4050" s="172"/>
      <c r="L4050" s="172"/>
      <c r="M4050" s="172"/>
      <c r="N4050" s="10">
        <v>817820</v>
      </c>
    </row>
    <row r="4051" spans="1:14">
      <c r="A4051" s="163">
        <v>908807</v>
      </c>
      <c r="B4051" s="166">
        <v>908807</v>
      </c>
      <c r="C4051" s="342" t="s">
        <v>5097</v>
      </c>
      <c r="D4051" s="342"/>
      <c r="E4051" s="178" t="s">
        <v>4424</v>
      </c>
      <c r="F4051" s="178"/>
      <c r="G4051" s="10">
        <v>954154</v>
      </c>
      <c r="H4051" s="172"/>
      <c r="I4051" s="172"/>
      <c r="J4051" s="172"/>
      <c r="K4051" s="172"/>
      <c r="L4051" s="172"/>
      <c r="M4051" s="172"/>
      <c r="N4051" s="10">
        <v>954154</v>
      </c>
    </row>
    <row r="4052" spans="1:14">
      <c r="A4052" s="163">
        <v>908812</v>
      </c>
      <c r="B4052" s="166">
        <v>908812</v>
      </c>
      <c r="C4052" s="342" t="s">
        <v>5098</v>
      </c>
      <c r="D4052" s="342"/>
      <c r="E4052" s="178" t="s">
        <v>4424</v>
      </c>
      <c r="F4052" s="178"/>
      <c r="G4052" s="10">
        <v>2010993</v>
      </c>
      <c r="H4052" s="172"/>
      <c r="I4052" s="172"/>
      <c r="J4052" s="172"/>
      <c r="K4052" s="172"/>
      <c r="L4052" s="172"/>
      <c r="M4052" s="172"/>
      <c r="N4052" s="10">
        <v>2010993</v>
      </c>
    </row>
    <row r="4053" spans="1:14">
      <c r="A4053" s="163">
        <v>908813</v>
      </c>
      <c r="B4053" s="166">
        <v>908813</v>
      </c>
      <c r="C4053" s="342" t="s">
        <v>5099</v>
      </c>
      <c r="D4053" s="342"/>
      <c r="E4053" s="178" t="s">
        <v>4424</v>
      </c>
      <c r="F4053" s="178"/>
      <c r="G4053" s="10">
        <v>642286</v>
      </c>
      <c r="H4053" s="172"/>
      <c r="I4053" s="172"/>
      <c r="J4053" s="172"/>
      <c r="K4053" s="172"/>
      <c r="L4053" s="172"/>
      <c r="M4053" s="172"/>
      <c r="N4053" s="10">
        <v>642286</v>
      </c>
    </row>
    <row r="4054" spans="1:14">
      <c r="A4054" s="163">
        <v>908833</v>
      </c>
      <c r="B4054" s="166">
        <v>908833</v>
      </c>
      <c r="C4054" s="342" t="s">
        <v>5100</v>
      </c>
      <c r="D4054" s="342"/>
      <c r="E4054" s="178" t="s">
        <v>4424</v>
      </c>
      <c r="F4054" s="178"/>
      <c r="G4054" s="10">
        <v>1218412</v>
      </c>
      <c r="H4054" s="172"/>
      <c r="I4054" s="172"/>
      <c r="J4054" s="172"/>
      <c r="K4054" s="172"/>
      <c r="L4054" s="172"/>
      <c r="M4054" s="172"/>
      <c r="N4054" s="10">
        <v>1218412</v>
      </c>
    </row>
    <row r="4055" spans="1:14">
      <c r="A4055" s="163" t="s">
        <v>5101</v>
      </c>
      <c r="B4055" s="173">
        <v>908859</v>
      </c>
      <c r="C4055" s="345" t="s">
        <v>5102</v>
      </c>
      <c r="D4055" s="345"/>
      <c r="E4055" s="178" t="s">
        <v>4424</v>
      </c>
      <c r="F4055" s="178"/>
      <c r="G4055" s="175">
        <v>1151955</v>
      </c>
      <c r="H4055" s="172"/>
      <c r="I4055" s="172"/>
      <c r="J4055" s="172"/>
      <c r="K4055" s="172"/>
      <c r="L4055" s="172"/>
      <c r="M4055" s="172"/>
      <c r="N4055" s="175">
        <v>1151955</v>
      </c>
    </row>
    <row r="4056" spans="1:14">
      <c r="A4056" s="163">
        <v>908862</v>
      </c>
      <c r="B4056" s="166">
        <v>908862</v>
      </c>
      <c r="C4056" s="342" t="s">
        <v>5103</v>
      </c>
      <c r="D4056" s="342"/>
      <c r="E4056" s="178" t="s">
        <v>4424</v>
      </c>
      <c r="F4056" s="178"/>
      <c r="G4056" s="10">
        <v>878242</v>
      </c>
      <c r="H4056" s="172"/>
      <c r="I4056" s="172"/>
      <c r="J4056" s="172"/>
      <c r="K4056" s="172"/>
      <c r="L4056" s="172"/>
      <c r="M4056" s="172"/>
      <c r="N4056" s="10">
        <v>878242</v>
      </c>
    </row>
    <row r="4057" spans="1:14">
      <c r="A4057" s="163">
        <v>908866</v>
      </c>
      <c r="B4057" s="166">
        <v>908866</v>
      </c>
      <c r="C4057" s="342" t="s">
        <v>5104</v>
      </c>
      <c r="D4057" s="342"/>
      <c r="E4057" s="178" t="s">
        <v>4424</v>
      </c>
      <c r="F4057" s="178"/>
      <c r="G4057" s="10">
        <v>712821</v>
      </c>
      <c r="H4057" s="172"/>
      <c r="I4057" s="172"/>
      <c r="J4057" s="172"/>
      <c r="K4057" s="172"/>
      <c r="L4057" s="172"/>
      <c r="M4057" s="172"/>
      <c r="N4057" s="10">
        <v>712821</v>
      </c>
    </row>
    <row r="4058" spans="1:14">
      <c r="A4058" s="163">
        <v>908868</v>
      </c>
      <c r="B4058" s="166">
        <v>908868</v>
      </c>
      <c r="C4058" s="342" t="s">
        <v>5105</v>
      </c>
      <c r="D4058" s="342"/>
      <c r="E4058" s="178" t="s">
        <v>4424</v>
      </c>
      <c r="F4058" s="178"/>
      <c r="G4058" s="10">
        <v>898411</v>
      </c>
      <c r="H4058" s="172"/>
      <c r="I4058" s="172"/>
      <c r="J4058" s="172"/>
      <c r="K4058" s="172"/>
      <c r="L4058" s="172"/>
      <c r="M4058" s="172"/>
      <c r="N4058" s="10">
        <v>898411</v>
      </c>
    </row>
    <row r="4059" spans="1:14">
      <c r="A4059" s="163">
        <v>908870</v>
      </c>
      <c r="B4059" s="166">
        <v>908870</v>
      </c>
      <c r="C4059" s="342" t="s">
        <v>5106</v>
      </c>
      <c r="D4059" s="342"/>
      <c r="E4059" s="178" t="s">
        <v>4424</v>
      </c>
      <c r="F4059" s="178"/>
      <c r="G4059" s="10">
        <v>878242</v>
      </c>
      <c r="H4059" s="172"/>
      <c r="I4059" s="172"/>
      <c r="J4059" s="172"/>
      <c r="K4059" s="172"/>
      <c r="L4059" s="172"/>
      <c r="M4059" s="172"/>
      <c r="N4059" s="10">
        <v>878242</v>
      </c>
    </row>
    <row r="4060" spans="1:14">
      <c r="A4060" s="163" t="s">
        <v>5107</v>
      </c>
      <c r="B4060" s="166">
        <v>908872</v>
      </c>
      <c r="C4060" s="342" t="s">
        <v>5108</v>
      </c>
      <c r="D4060" s="342"/>
      <c r="E4060" s="178" t="s">
        <v>4424</v>
      </c>
      <c r="F4060" s="178"/>
      <c r="G4060" s="10">
        <v>912471</v>
      </c>
      <c r="H4060" s="172"/>
      <c r="I4060" s="172"/>
      <c r="J4060" s="172"/>
      <c r="K4060" s="172"/>
      <c r="L4060" s="172"/>
      <c r="M4060" s="172"/>
      <c r="N4060" s="10">
        <v>912471</v>
      </c>
    </row>
    <row r="4061" spans="1:14">
      <c r="A4061" s="163" t="s">
        <v>5109</v>
      </c>
      <c r="B4061" s="176">
        <v>908873</v>
      </c>
      <c r="C4061" s="342" t="s">
        <v>5110</v>
      </c>
      <c r="D4061" s="342"/>
      <c r="E4061" s="178" t="s">
        <v>4424</v>
      </c>
      <c r="F4061" s="178"/>
      <c r="G4061" s="10">
        <v>788264</v>
      </c>
      <c r="H4061" s="172"/>
      <c r="I4061" s="172"/>
      <c r="J4061" s="172"/>
      <c r="K4061" s="172"/>
      <c r="L4061" s="172"/>
      <c r="M4061" s="172"/>
      <c r="N4061" s="10">
        <v>788264</v>
      </c>
    </row>
    <row r="4062" spans="1:14">
      <c r="A4062" s="163" t="s">
        <v>5111</v>
      </c>
      <c r="B4062" s="176">
        <v>908873</v>
      </c>
      <c r="C4062" s="342" t="s">
        <v>5112</v>
      </c>
      <c r="D4062" s="342"/>
      <c r="E4062" s="178" t="s">
        <v>4424</v>
      </c>
      <c r="F4062" s="178"/>
      <c r="G4062" s="10">
        <v>572395</v>
      </c>
      <c r="H4062" s="172"/>
      <c r="I4062" s="172"/>
      <c r="J4062" s="172"/>
      <c r="K4062" s="172"/>
      <c r="L4062" s="172"/>
      <c r="M4062" s="172"/>
      <c r="N4062" s="10">
        <v>572395</v>
      </c>
    </row>
    <row r="4063" spans="1:14">
      <c r="A4063" s="163">
        <v>908874</v>
      </c>
      <c r="B4063" s="166">
        <v>908874</v>
      </c>
      <c r="C4063" s="342" t="s">
        <v>5113</v>
      </c>
      <c r="D4063" s="342"/>
      <c r="E4063" s="178" t="s">
        <v>4424</v>
      </c>
      <c r="F4063" s="178"/>
      <c r="G4063" s="10">
        <v>1014502</v>
      </c>
      <c r="H4063" s="172"/>
      <c r="I4063" s="172"/>
      <c r="J4063" s="172"/>
      <c r="K4063" s="172"/>
      <c r="L4063" s="172"/>
      <c r="M4063" s="172"/>
      <c r="N4063" s="10">
        <v>1014502</v>
      </c>
    </row>
    <row r="4064" spans="1:14">
      <c r="A4064" s="163" t="s">
        <v>5114</v>
      </c>
      <c r="B4064" s="166">
        <v>908874</v>
      </c>
      <c r="C4064" s="342" t="s">
        <v>5115</v>
      </c>
      <c r="D4064" s="342"/>
      <c r="E4064" s="178" t="s">
        <v>4424</v>
      </c>
      <c r="F4064" s="178"/>
      <c r="G4064" s="10">
        <v>525320</v>
      </c>
      <c r="H4064" s="172"/>
      <c r="I4064" s="172"/>
      <c r="J4064" s="172"/>
      <c r="K4064" s="172"/>
      <c r="L4064" s="172"/>
      <c r="M4064" s="172"/>
      <c r="N4064" s="10">
        <v>525320</v>
      </c>
    </row>
    <row r="4065" spans="1:14">
      <c r="A4065" s="163">
        <v>908885</v>
      </c>
      <c r="B4065" s="166">
        <v>908885</v>
      </c>
      <c r="C4065" s="342" t="s">
        <v>5116</v>
      </c>
      <c r="D4065" s="342"/>
      <c r="E4065" s="178" t="s">
        <v>4424</v>
      </c>
      <c r="F4065" s="178"/>
      <c r="G4065" s="10">
        <v>376846</v>
      </c>
      <c r="H4065" s="172"/>
      <c r="I4065" s="172"/>
      <c r="J4065" s="172"/>
      <c r="K4065" s="172"/>
      <c r="L4065" s="172"/>
      <c r="M4065" s="172"/>
      <c r="N4065" s="10">
        <v>376846</v>
      </c>
    </row>
    <row r="4066" spans="1:14">
      <c r="A4066" s="163" t="s">
        <v>5117</v>
      </c>
      <c r="B4066" s="166">
        <v>908885</v>
      </c>
      <c r="C4066" s="342" t="s">
        <v>5118</v>
      </c>
      <c r="D4066" s="342"/>
      <c r="E4066" s="178" t="s">
        <v>4424</v>
      </c>
      <c r="F4066" s="178"/>
      <c r="G4066" s="10">
        <v>579647</v>
      </c>
      <c r="H4066" s="172"/>
      <c r="I4066" s="172"/>
      <c r="J4066" s="172"/>
      <c r="K4066" s="172"/>
      <c r="L4066" s="172"/>
      <c r="M4066" s="172"/>
      <c r="N4066" s="10">
        <v>579647</v>
      </c>
    </row>
    <row r="4067" spans="1:14">
      <c r="A4067" s="163">
        <v>908890</v>
      </c>
      <c r="B4067" s="166">
        <v>908890</v>
      </c>
      <c r="C4067" s="342" t="s">
        <v>5119</v>
      </c>
      <c r="D4067" s="342"/>
      <c r="E4067" s="178" t="s">
        <v>4424</v>
      </c>
      <c r="F4067" s="178"/>
      <c r="G4067" s="10">
        <v>264611</v>
      </c>
      <c r="H4067" s="172"/>
      <c r="I4067" s="172"/>
      <c r="J4067" s="172"/>
      <c r="K4067" s="172"/>
      <c r="L4067" s="172"/>
      <c r="M4067" s="172"/>
      <c r="N4067" s="10">
        <v>264611</v>
      </c>
    </row>
    <row r="4068" spans="1:14">
      <c r="A4068" s="163">
        <v>898002</v>
      </c>
      <c r="B4068" s="166">
        <v>898002</v>
      </c>
      <c r="C4068" s="342" t="s">
        <v>5120</v>
      </c>
      <c r="D4068" s="342"/>
      <c r="E4068" s="342"/>
      <c r="F4068" s="342"/>
      <c r="G4068" s="10">
        <v>39139</v>
      </c>
      <c r="H4068" s="172"/>
      <c r="I4068" s="172"/>
      <c r="J4068" s="172"/>
      <c r="K4068" s="172"/>
      <c r="L4068" s="172"/>
      <c r="M4068" s="172"/>
      <c r="N4068" s="10">
        <v>39139</v>
      </c>
    </row>
    <row r="4069" spans="1:14">
      <c r="A4069" s="163">
        <v>898003</v>
      </c>
      <c r="B4069" s="166">
        <v>898003</v>
      </c>
      <c r="C4069" s="342" t="s">
        <v>5121</v>
      </c>
      <c r="D4069" s="342"/>
      <c r="E4069" s="342"/>
      <c r="F4069" s="342"/>
      <c r="G4069" s="10">
        <v>74602</v>
      </c>
      <c r="H4069" s="172"/>
      <c r="I4069" s="172"/>
      <c r="J4069" s="172"/>
      <c r="K4069" s="172"/>
      <c r="L4069" s="172"/>
      <c r="M4069" s="172"/>
      <c r="N4069" s="10">
        <v>74602</v>
      </c>
    </row>
    <row r="4070" spans="1:14">
      <c r="A4070" s="163">
        <v>898004</v>
      </c>
      <c r="B4070" s="166">
        <v>898004</v>
      </c>
      <c r="C4070" s="342" t="s">
        <v>5122</v>
      </c>
      <c r="D4070" s="342"/>
      <c r="E4070" s="342"/>
      <c r="F4070" s="342"/>
      <c r="G4070" s="10">
        <v>115653</v>
      </c>
      <c r="H4070" s="172"/>
      <c r="I4070" s="172"/>
      <c r="J4070" s="172"/>
      <c r="K4070" s="172"/>
      <c r="L4070" s="172"/>
      <c r="M4070" s="172"/>
      <c r="N4070" s="10">
        <v>115653</v>
      </c>
    </row>
    <row r="4071" spans="1:14">
      <c r="A4071" s="163">
        <v>898018</v>
      </c>
      <c r="B4071" s="166">
        <v>898018</v>
      </c>
      <c r="C4071" s="342" t="s">
        <v>5123</v>
      </c>
      <c r="D4071" s="342"/>
      <c r="E4071" s="343" t="s">
        <v>5124</v>
      </c>
      <c r="F4071" s="343"/>
      <c r="G4071" s="10">
        <v>710057</v>
      </c>
      <c r="H4071" s="172"/>
      <c r="I4071" s="172"/>
      <c r="J4071" s="172"/>
      <c r="K4071" s="172"/>
      <c r="L4071" s="172"/>
      <c r="M4071" s="172"/>
      <c r="N4071" s="10">
        <v>710057</v>
      </c>
    </row>
    <row r="4072" spans="1:14">
      <c r="A4072" s="163">
        <v>898016</v>
      </c>
      <c r="B4072" s="166">
        <v>898016</v>
      </c>
      <c r="C4072" s="342" t="s">
        <v>5125</v>
      </c>
      <c r="D4072" s="342"/>
      <c r="E4072" s="342"/>
      <c r="F4072" s="342"/>
      <c r="G4072" s="10">
        <v>40996</v>
      </c>
      <c r="H4072" s="172"/>
      <c r="I4072" s="172"/>
      <c r="J4072" s="172"/>
      <c r="K4072" s="172"/>
      <c r="L4072" s="172"/>
      <c r="M4072" s="172"/>
      <c r="N4072" s="10">
        <v>40996</v>
      </c>
    </row>
    <row r="4073" spans="1:14">
      <c r="A4073" s="163">
        <v>898101</v>
      </c>
      <c r="B4073" s="166">
        <v>898101</v>
      </c>
      <c r="C4073" s="342" t="s">
        <v>5126</v>
      </c>
      <c r="D4073" s="342"/>
      <c r="E4073" s="342"/>
      <c r="F4073" s="342"/>
      <c r="G4073" s="10">
        <v>82178</v>
      </c>
      <c r="H4073" s="172"/>
      <c r="I4073" s="172"/>
      <c r="J4073" s="172"/>
      <c r="K4073" s="172"/>
      <c r="L4073" s="172"/>
      <c r="M4073" s="172"/>
      <c r="N4073" s="10">
        <v>82178</v>
      </c>
    </row>
    <row r="4074" spans="1:14">
      <c r="A4074" s="163" t="s">
        <v>5127</v>
      </c>
      <c r="B4074" s="166">
        <v>898101</v>
      </c>
      <c r="C4074" s="342" t="s">
        <v>5128</v>
      </c>
      <c r="D4074" s="342"/>
      <c r="E4074" s="342"/>
      <c r="F4074" s="342"/>
      <c r="G4074" s="10">
        <v>250302</v>
      </c>
      <c r="H4074" s="172"/>
      <c r="I4074" s="172"/>
      <c r="J4074" s="172"/>
      <c r="K4074" s="172"/>
      <c r="L4074" s="172"/>
      <c r="M4074" s="172"/>
      <c r="N4074" s="10">
        <v>250302</v>
      </c>
    </row>
    <row r="4075" spans="1:14">
      <c r="A4075" s="163">
        <v>898112</v>
      </c>
      <c r="B4075" s="166">
        <v>898112</v>
      </c>
      <c r="C4075" s="342" t="s">
        <v>5129</v>
      </c>
      <c r="D4075" s="342"/>
      <c r="E4075" s="342"/>
      <c r="F4075" s="342"/>
      <c r="G4075" s="10">
        <v>4279251</v>
      </c>
      <c r="H4075" s="172"/>
      <c r="I4075" s="172"/>
      <c r="J4075" s="172"/>
      <c r="K4075" s="172"/>
      <c r="L4075" s="172"/>
      <c r="M4075" s="172"/>
      <c r="N4075" s="10">
        <v>4279251</v>
      </c>
    </row>
    <row r="4076" spans="1:14">
      <c r="A4076" s="163">
        <v>898201</v>
      </c>
      <c r="B4076" s="166">
        <v>898201</v>
      </c>
      <c r="C4076" s="342" t="s">
        <v>5130</v>
      </c>
      <c r="D4076" s="342"/>
      <c r="E4076" s="342"/>
      <c r="F4076" s="342"/>
      <c r="G4076" s="10">
        <v>211911</v>
      </c>
      <c r="H4076" s="172"/>
      <c r="I4076" s="172"/>
      <c r="J4076" s="172"/>
      <c r="K4076" s="172"/>
      <c r="L4076" s="172"/>
      <c r="M4076" s="172"/>
      <c r="N4076" s="10">
        <v>211911</v>
      </c>
    </row>
    <row r="4077" spans="1:14">
      <c r="A4077" s="163">
        <v>898241</v>
      </c>
      <c r="B4077" s="166">
        <v>898241</v>
      </c>
      <c r="C4077" s="342" t="s">
        <v>5131</v>
      </c>
      <c r="D4077" s="342"/>
      <c r="E4077" s="342"/>
      <c r="F4077" s="342"/>
      <c r="G4077" s="10">
        <v>240267</v>
      </c>
      <c r="H4077" s="172"/>
      <c r="I4077" s="172"/>
      <c r="J4077" s="172"/>
      <c r="K4077" s="172"/>
      <c r="L4077" s="172"/>
      <c r="M4077" s="172"/>
      <c r="N4077" s="10">
        <v>240267</v>
      </c>
    </row>
    <row r="4078" spans="1:14">
      <c r="A4078" s="163">
        <v>898301</v>
      </c>
      <c r="B4078" s="166">
        <v>898301</v>
      </c>
      <c r="C4078" s="342" t="s">
        <v>5132</v>
      </c>
      <c r="D4078" s="342"/>
      <c r="E4078" s="343" t="s">
        <v>5133</v>
      </c>
      <c r="F4078" s="343"/>
      <c r="G4078" s="10">
        <v>6619217</v>
      </c>
      <c r="H4078" s="172"/>
      <c r="I4078" s="172"/>
      <c r="J4078" s="172"/>
      <c r="K4078" s="172"/>
      <c r="L4078" s="172"/>
      <c r="M4078" s="172"/>
      <c r="N4078" s="10">
        <v>6619217</v>
      </c>
    </row>
    <row r="4079" spans="1:14">
      <c r="A4079" s="163">
        <v>898302</v>
      </c>
      <c r="B4079" s="166">
        <v>898302</v>
      </c>
      <c r="C4079" s="342" t="s">
        <v>5134</v>
      </c>
      <c r="D4079" s="342"/>
      <c r="E4079" s="342"/>
      <c r="F4079" s="342"/>
      <c r="G4079" s="10">
        <v>4644838</v>
      </c>
      <c r="H4079" s="172"/>
      <c r="I4079" s="172"/>
      <c r="J4079" s="172"/>
      <c r="K4079" s="172"/>
      <c r="L4079" s="172"/>
      <c r="M4079" s="172"/>
      <c r="N4079" s="10">
        <v>4644838</v>
      </c>
    </row>
    <row r="4080" spans="1:14">
      <c r="A4080" s="163">
        <v>898303</v>
      </c>
      <c r="B4080" s="166">
        <v>898303</v>
      </c>
      <c r="C4080" s="342" t="s">
        <v>5135</v>
      </c>
      <c r="D4080" s="342"/>
      <c r="E4080" s="342"/>
      <c r="F4080" s="342"/>
      <c r="G4080" s="10">
        <v>5278745</v>
      </c>
      <c r="H4080" s="172"/>
      <c r="I4080" s="172"/>
      <c r="J4080" s="172"/>
      <c r="K4080" s="172"/>
      <c r="L4080" s="172"/>
      <c r="M4080" s="172"/>
      <c r="N4080" s="10">
        <v>5278745</v>
      </c>
    </row>
    <row r="4081" spans="1:14">
      <c r="A4081" s="163">
        <v>898304</v>
      </c>
      <c r="B4081" s="166">
        <v>898304</v>
      </c>
      <c r="C4081" s="342" t="s">
        <v>5136</v>
      </c>
      <c r="D4081" s="342"/>
      <c r="E4081" s="342"/>
      <c r="F4081" s="342"/>
      <c r="G4081" s="10">
        <v>5019796</v>
      </c>
      <c r="H4081" s="172"/>
      <c r="I4081" s="172"/>
      <c r="J4081" s="172"/>
      <c r="K4081" s="172"/>
      <c r="L4081" s="172"/>
      <c r="M4081" s="172"/>
      <c r="N4081" s="10">
        <v>5019796</v>
      </c>
    </row>
    <row r="4082" spans="1:14">
      <c r="A4082" s="163">
        <v>898801</v>
      </c>
      <c r="B4082" s="166">
        <v>898801</v>
      </c>
      <c r="C4082" s="342" t="s">
        <v>5137</v>
      </c>
      <c r="D4082" s="342"/>
      <c r="E4082" s="342"/>
      <c r="F4082" s="342"/>
      <c r="G4082" s="10">
        <v>258062</v>
      </c>
      <c r="H4082" s="172"/>
      <c r="I4082" s="172"/>
      <c r="J4082" s="172"/>
      <c r="K4082" s="172"/>
      <c r="L4082" s="172"/>
      <c r="M4082" s="172"/>
      <c r="N4082" s="10">
        <v>258062</v>
      </c>
    </row>
    <row r="4083" spans="1:14">
      <c r="A4083" s="163" t="s">
        <v>5138</v>
      </c>
      <c r="B4083" s="173">
        <v>898802</v>
      </c>
      <c r="C4083" s="342" t="s">
        <v>5139</v>
      </c>
      <c r="D4083" s="342"/>
      <c r="E4083" s="343" t="s">
        <v>5140</v>
      </c>
      <c r="F4083" s="343"/>
      <c r="G4083" s="10">
        <v>21980615</v>
      </c>
      <c r="H4083" s="172"/>
      <c r="I4083" s="172"/>
      <c r="J4083" s="172"/>
      <c r="K4083" s="172"/>
      <c r="L4083" s="172"/>
      <c r="M4083" s="172"/>
      <c r="N4083" s="10">
        <v>21980615</v>
      </c>
    </row>
    <row r="4084" spans="1:14">
      <c r="A4084" s="163" t="s">
        <v>5141</v>
      </c>
      <c r="B4084" s="173">
        <v>898802</v>
      </c>
      <c r="C4084" s="342" t="s">
        <v>5142</v>
      </c>
      <c r="D4084" s="342"/>
      <c r="E4084" s="342"/>
      <c r="F4084" s="342"/>
      <c r="G4084" s="10">
        <v>3207775</v>
      </c>
      <c r="H4084" s="172"/>
      <c r="I4084" s="172"/>
      <c r="J4084" s="172"/>
      <c r="K4084" s="172"/>
      <c r="L4084" s="172"/>
      <c r="M4084" s="172"/>
      <c r="N4084" s="10">
        <v>3207775</v>
      </c>
    </row>
    <row r="4085" spans="1:14">
      <c r="A4085" s="163" t="s">
        <v>5143</v>
      </c>
      <c r="B4085" s="173">
        <v>898802</v>
      </c>
      <c r="C4085" s="342" t="s">
        <v>5144</v>
      </c>
      <c r="D4085" s="342"/>
      <c r="E4085" s="342"/>
      <c r="F4085" s="342"/>
      <c r="G4085" s="10">
        <v>3795039</v>
      </c>
      <c r="H4085" s="172"/>
      <c r="I4085" s="172"/>
      <c r="J4085" s="172"/>
      <c r="K4085" s="172"/>
      <c r="L4085" s="172"/>
      <c r="M4085" s="172"/>
      <c r="N4085" s="10">
        <v>3795039</v>
      </c>
    </row>
    <row r="4086" spans="1:14">
      <c r="A4086" s="163" t="s">
        <v>5145</v>
      </c>
      <c r="B4086" s="173">
        <v>898802</v>
      </c>
      <c r="C4086" s="342" t="s">
        <v>5146</v>
      </c>
      <c r="D4086" s="342"/>
      <c r="E4086" s="342"/>
      <c r="F4086" s="342"/>
      <c r="G4086" s="10">
        <v>1684936</v>
      </c>
      <c r="H4086" s="172"/>
      <c r="I4086" s="172"/>
      <c r="J4086" s="172"/>
      <c r="K4086" s="172"/>
      <c r="L4086" s="172"/>
      <c r="M4086" s="172"/>
      <c r="N4086" s="10">
        <v>1684936</v>
      </c>
    </row>
    <row r="4087" spans="1:14">
      <c r="A4087" s="163" t="s">
        <v>5147</v>
      </c>
      <c r="B4087" s="173">
        <v>898802</v>
      </c>
      <c r="C4087" s="342" t="s">
        <v>5148</v>
      </c>
      <c r="D4087" s="342"/>
      <c r="E4087" s="342"/>
      <c r="F4087" s="342"/>
      <c r="G4087" s="10">
        <v>3795039</v>
      </c>
      <c r="H4087" s="172"/>
      <c r="I4087" s="172"/>
      <c r="J4087" s="172"/>
      <c r="K4087" s="172"/>
      <c r="L4087" s="172"/>
      <c r="M4087" s="172"/>
      <c r="N4087" s="10">
        <v>3795039</v>
      </c>
    </row>
    <row r="4088" spans="1:14">
      <c r="A4088" s="163" t="s">
        <v>5149</v>
      </c>
      <c r="B4088" s="173">
        <v>898802</v>
      </c>
      <c r="C4088" s="342" t="s">
        <v>5150</v>
      </c>
      <c r="D4088" s="342"/>
      <c r="E4088" s="342"/>
      <c r="F4088" s="342"/>
      <c r="G4088" s="10">
        <v>1298822</v>
      </c>
      <c r="H4088" s="172"/>
      <c r="I4088" s="172"/>
      <c r="J4088" s="172"/>
      <c r="K4088" s="172"/>
      <c r="L4088" s="172"/>
      <c r="M4088" s="172"/>
      <c r="N4088" s="10">
        <v>1298822</v>
      </c>
    </row>
    <row r="4089" spans="1:14">
      <c r="A4089" s="163" t="s">
        <v>5151</v>
      </c>
      <c r="B4089" s="173">
        <v>898802</v>
      </c>
      <c r="C4089" s="342" t="s">
        <v>5152</v>
      </c>
      <c r="D4089" s="342"/>
      <c r="E4089" s="342"/>
      <c r="F4089" s="342"/>
      <c r="G4089" s="10">
        <v>1298822</v>
      </c>
      <c r="H4089" s="172"/>
      <c r="I4089" s="172"/>
      <c r="J4089" s="172"/>
      <c r="K4089" s="172"/>
      <c r="L4089" s="172"/>
      <c r="M4089" s="172"/>
      <c r="N4089" s="10">
        <v>1298822</v>
      </c>
    </row>
    <row r="4090" spans="1:14">
      <c r="A4090" s="163" t="s">
        <v>5153</v>
      </c>
      <c r="B4090" s="173">
        <v>898802</v>
      </c>
      <c r="C4090" s="342" t="s">
        <v>5154</v>
      </c>
      <c r="D4090" s="342"/>
      <c r="E4090" s="342"/>
      <c r="F4090" s="342"/>
      <c r="G4090" s="10">
        <v>1267371</v>
      </c>
      <c r="H4090" s="172"/>
      <c r="I4090" s="172"/>
      <c r="J4090" s="172"/>
      <c r="K4090" s="172"/>
      <c r="L4090" s="172"/>
      <c r="M4090" s="172"/>
      <c r="N4090" s="10">
        <v>1267371</v>
      </c>
    </row>
    <row r="4091" spans="1:14">
      <c r="A4091" s="163" t="s">
        <v>5155</v>
      </c>
      <c r="B4091" s="173">
        <v>898802</v>
      </c>
      <c r="C4091" s="342" t="s">
        <v>5156</v>
      </c>
      <c r="D4091" s="342"/>
      <c r="E4091" s="342"/>
      <c r="F4091" s="342"/>
      <c r="G4091" s="10">
        <v>989783</v>
      </c>
      <c r="H4091" s="172"/>
      <c r="I4091" s="172"/>
      <c r="J4091" s="172"/>
      <c r="K4091" s="172"/>
      <c r="L4091" s="172"/>
      <c r="M4091" s="172"/>
      <c r="N4091" s="10">
        <v>989783</v>
      </c>
    </row>
    <row r="4092" spans="1:14">
      <c r="A4092" s="163" t="s">
        <v>5157</v>
      </c>
      <c r="B4092" s="173">
        <v>898802</v>
      </c>
      <c r="C4092" s="342" t="s">
        <v>5158</v>
      </c>
      <c r="D4092" s="342"/>
      <c r="E4092" s="342"/>
      <c r="F4092" s="342"/>
      <c r="G4092" s="10">
        <v>989783</v>
      </c>
      <c r="H4092" s="172"/>
      <c r="I4092" s="172"/>
      <c r="J4092" s="172"/>
      <c r="K4092" s="172"/>
      <c r="L4092" s="172"/>
      <c r="M4092" s="172"/>
      <c r="N4092" s="10">
        <v>989783</v>
      </c>
    </row>
    <row r="4093" spans="1:14">
      <c r="A4093" s="163" t="s">
        <v>5159</v>
      </c>
      <c r="B4093" s="173">
        <v>898802</v>
      </c>
      <c r="C4093" s="342" t="s">
        <v>5160</v>
      </c>
      <c r="D4093" s="342"/>
      <c r="E4093" s="342"/>
      <c r="F4093" s="342"/>
      <c r="G4093" s="10">
        <v>374604</v>
      </c>
      <c r="H4093" s="172"/>
      <c r="I4093" s="172"/>
      <c r="J4093" s="172"/>
      <c r="K4093" s="172"/>
      <c r="L4093" s="172"/>
      <c r="M4093" s="172"/>
      <c r="N4093" s="10">
        <v>374604</v>
      </c>
    </row>
    <row r="4094" spans="1:14">
      <c r="A4094" s="163" t="s">
        <v>5161</v>
      </c>
      <c r="B4094" s="173">
        <v>898802</v>
      </c>
      <c r="C4094" s="342" t="s">
        <v>5162</v>
      </c>
      <c r="D4094" s="342"/>
      <c r="E4094" s="342"/>
      <c r="F4094" s="342"/>
      <c r="G4094" s="10">
        <v>1839636</v>
      </c>
      <c r="H4094" s="172"/>
      <c r="I4094" s="172"/>
      <c r="J4094" s="172"/>
      <c r="K4094" s="172"/>
      <c r="L4094" s="172"/>
      <c r="M4094" s="172"/>
      <c r="N4094" s="10">
        <v>1839636</v>
      </c>
    </row>
    <row r="4095" spans="1:14">
      <c r="A4095" s="163" t="s">
        <v>5163</v>
      </c>
      <c r="B4095" s="173">
        <v>898802</v>
      </c>
      <c r="C4095" s="342" t="s">
        <v>5164</v>
      </c>
      <c r="D4095" s="342"/>
      <c r="E4095" s="342"/>
      <c r="F4095" s="342"/>
      <c r="G4095" s="10">
        <v>1940108</v>
      </c>
      <c r="H4095" s="172"/>
      <c r="I4095" s="172"/>
      <c r="J4095" s="172"/>
      <c r="K4095" s="172"/>
      <c r="L4095" s="172"/>
      <c r="M4095" s="172"/>
      <c r="N4095" s="10">
        <v>1940108</v>
      </c>
    </row>
    <row r="4096" spans="1:14">
      <c r="A4096" s="163" t="s">
        <v>5165</v>
      </c>
      <c r="B4096" s="173">
        <v>898802</v>
      </c>
      <c r="C4096" s="342" t="s">
        <v>5166</v>
      </c>
      <c r="D4096" s="342"/>
      <c r="E4096" s="342"/>
      <c r="F4096" s="342"/>
      <c r="G4096" s="10">
        <v>1940108</v>
      </c>
      <c r="H4096" s="172"/>
      <c r="I4096" s="172"/>
      <c r="J4096" s="172"/>
      <c r="K4096" s="172"/>
      <c r="L4096" s="172"/>
      <c r="M4096" s="172"/>
      <c r="N4096" s="10">
        <v>1940108</v>
      </c>
    </row>
    <row r="4097" spans="1:14">
      <c r="A4097" s="163" t="s">
        <v>5167</v>
      </c>
      <c r="B4097" s="173">
        <v>898802</v>
      </c>
      <c r="C4097" s="342" t="s">
        <v>5168</v>
      </c>
      <c r="D4097" s="342"/>
      <c r="E4097" s="342"/>
      <c r="F4097" s="342"/>
      <c r="G4097" s="10">
        <v>1028920</v>
      </c>
      <c r="H4097" s="172"/>
      <c r="I4097" s="172"/>
      <c r="J4097" s="172"/>
      <c r="K4097" s="172"/>
      <c r="L4097" s="172"/>
      <c r="M4097" s="172"/>
      <c r="N4097" s="10">
        <v>1028920</v>
      </c>
    </row>
    <row r="4098" spans="1:14">
      <c r="A4098" s="163">
        <v>898804</v>
      </c>
      <c r="B4098" s="166">
        <v>898804</v>
      </c>
      <c r="C4098" s="342" t="s">
        <v>5169</v>
      </c>
      <c r="D4098" s="342"/>
      <c r="E4098" s="342"/>
      <c r="F4098" s="342"/>
      <c r="G4098" s="10">
        <v>1206229</v>
      </c>
      <c r="H4098" s="172"/>
      <c r="I4098" s="172"/>
      <c r="J4098" s="172"/>
      <c r="K4098" s="172"/>
      <c r="L4098" s="172"/>
      <c r="M4098" s="172"/>
      <c r="N4098" s="10">
        <v>1206229</v>
      </c>
    </row>
    <row r="4099" spans="1:14">
      <c r="A4099" s="163">
        <v>898806</v>
      </c>
      <c r="B4099" s="166">
        <v>898806</v>
      </c>
      <c r="C4099" s="342" t="s">
        <v>5170</v>
      </c>
      <c r="D4099" s="342"/>
      <c r="E4099" s="342"/>
      <c r="F4099" s="342"/>
      <c r="G4099" s="10">
        <v>93100</v>
      </c>
      <c r="H4099" s="172"/>
      <c r="I4099" s="172"/>
      <c r="J4099" s="172"/>
      <c r="K4099" s="172"/>
      <c r="L4099" s="172"/>
      <c r="M4099" s="172"/>
      <c r="N4099" s="10">
        <v>93100</v>
      </c>
    </row>
    <row r="4100" spans="1:14">
      <c r="A4100" s="163" t="s">
        <v>5171</v>
      </c>
      <c r="B4100" s="173">
        <v>898807</v>
      </c>
      <c r="C4100" s="342" t="s">
        <v>5172</v>
      </c>
      <c r="D4100" s="342"/>
      <c r="E4100" s="343" t="s">
        <v>5173</v>
      </c>
      <c r="F4100" s="343"/>
      <c r="G4100" s="10">
        <v>72571</v>
      </c>
      <c r="H4100" s="172"/>
      <c r="I4100" s="172"/>
      <c r="J4100" s="172"/>
      <c r="K4100" s="172"/>
      <c r="L4100" s="172"/>
      <c r="M4100" s="172"/>
      <c r="N4100" s="10">
        <v>72571</v>
      </c>
    </row>
    <row r="4101" spans="1:14">
      <c r="A4101" s="163" t="s">
        <v>5174</v>
      </c>
      <c r="B4101" s="173">
        <v>898807</v>
      </c>
      <c r="C4101" s="342" t="s">
        <v>5175</v>
      </c>
      <c r="D4101" s="342"/>
      <c r="E4101" s="363"/>
      <c r="F4101" s="363"/>
      <c r="G4101" s="10">
        <v>931017</v>
      </c>
      <c r="H4101" s="172"/>
      <c r="I4101" s="172"/>
      <c r="J4101" s="172"/>
      <c r="K4101" s="172"/>
      <c r="L4101" s="172"/>
      <c r="M4101" s="172"/>
      <c r="N4101" s="10">
        <v>931017</v>
      </c>
    </row>
    <row r="4102" spans="1:14">
      <c r="A4102" s="163" t="s">
        <v>5176</v>
      </c>
      <c r="B4102" s="173">
        <v>898807</v>
      </c>
      <c r="C4102" s="342" t="s">
        <v>5177</v>
      </c>
      <c r="D4102" s="342"/>
      <c r="E4102" s="363"/>
      <c r="F4102" s="363"/>
      <c r="G4102" s="10">
        <v>563068</v>
      </c>
      <c r="H4102" s="172"/>
      <c r="I4102" s="172"/>
      <c r="J4102" s="172"/>
      <c r="K4102" s="172"/>
      <c r="L4102" s="172"/>
      <c r="M4102" s="172"/>
      <c r="N4102" s="10">
        <v>563068</v>
      </c>
    </row>
    <row r="4103" spans="1:14">
      <c r="A4103" s="163" t="s">
        <v>5178</v>
      </c>
      <c r="B4103" s="173">
        <v>898807</v>
      </c>
      <c r="C4103" s="342" t="s">
        <v>5179</v>
      </c>
      <c r="D4103" s="342"/>
      <c r="E4103" s="363"/>
      <c r="F4103" s="363"/>
      <c r="G4103" s="10">
        <v>709325</v>
      </c>
      <c r="H4103" s="172"/>
      <c r="I4103" s="172"/>
      <c r="J4103" s="172"/>
      <c r="K4103" s="172"/>
      <c r="L4103" s="172"/>
      <c r="M4103" s="172"/>
      <c r="N4103" s="10">
        <v>709325</v>
      </c>
    </row>
    <row r="4104" spans="1:14">
      <c r="A4104" s="163" t="s">
        <v>5180</v>
      </c>
      <c r="B4104" s="173">
        <v>898807</v>
      </c>
      <c r="C4104" s="342" t="s">
        <v>5181</v>
      </c>
      <c r="D4104" s="342"/>
      <c r="E4104" s="343" t="s">
        <v>5182</v>
      </c>
      <c r="F4104" s="343"/>
      <c r="G4104" s="10">
        <v>1103390</v>
      </c>
      <c r="H4104" s="172"/>
      <c r="I4104" s="172"/>
      <c r="J4104" s="172"/>
      <c r="K4104" s="172"/>
      <c r="L4104" s="172"/>
      <c r="M4104" s="172"/>
      <c r="N4104" s="10">
        <v>1103390</v>
      </c>
    </row>
    <row r="4105" spans="1:14">
      <c r="A4105" s="163" t="s">
        <v>5183</v>
      </c>
      <c r="B4105" s="173">
        <v>898807</v>
      </c>
      <c r="C4105" s="342" t="s">
        <v>5184</v>
      </c>
      <c r="D4105" s="342"/>
      <c r="E4105" s="363"/>
      <c r="F4105" s="363"/>
      <c r="G4105" s="10">
        <v>342281</v>
      </c>
      <c r="H4105" s="172"/>
      <c r="I4105" s="172"/>
      <c r="J4105" s="172"/>
      <c r="K4105" s="172"/>
      <c r="L4105" s="172"/>
      <c r="M4105" s="172"/>
      <c r="N4105" s="10">
        <v>342281</v>
      </c>
    </row>
    <row r="4106" spans="1:14">
      <c r="A4106" s="163" t="s">
        <v>5185</v>
      </c>
      <c r="B4106" s="173">
        <v>898807</v>
      </c>
      <c r="C4106" s="342" t="s">
        <v>5186</v>
      </c>
      <c r="D4106" s="342"/>
      <c r="E4106" s="363"/>
      <c r="F4106" s="363"/>
      <c r="G4106" s="10">
        <v>450917</v>
      </c>
      <c r="H4106" s="172"/>
      <c r="I4106" s="172"/>
      <c r="J4106" s="172"/>
      <c r="K4106" s="172"/>
      <c r="L4106" s="172"/>
      <c r="M4106" s="172"/>
      <c r="N4106" s="10">
        <v>450917</v>
      </c>
    </row>
    <row r="4107" spans="1:14">
      <c r="A4107" s="163" t="s">
        <v>5187</v>
      </c>
      <c r="B4107" s="173">
        <v>898807</v>
      </c>
      <c r="C4107" s="342" t="s">
        <v>5188</v>
      </c>
      <c r="D4107" s="342"/>
      <c r="E4107" s="363"/>
      <c r="F4107" s="363"/>
      <c r="G4107" s="10">
        <v>917824</v>
      </c>
      <c r="H4107" s="172"/>
      <c r="I4107" s="172"/>
      <c r="J4107" s="172"/>
      <c r="K4107" s="172"/>
      <c r="L4107" s="172"/>
      <c r="M4107" s="172"/>
      <c r="N4107" s="10">
        <v>917824</v>
      </c>
    </row>
    <row r="4108" spans="1:14">
      <c r="A4108" s="163" t="s">
        <v>5189</v>
      </c>
      <c r="B4108" s="173">
        <v>898807</v>
      </c>
      <c r="C4108" s="342" t="s">
        <v>5190</v>
      </c>
      <c r="D4108" s="342"/>
      <c r="E4108" s="343" t="s">
        <v>5191</v>
      </c>
      <c r="F4108" s="343"/>
      <c r="G4108" s="10">
        <v>894507</v>
      </c>
      <c r="H4108" s="172"/>
      <c r="I4108" s="172"/>
      <c r="J4108" s="172"/>
      <c r="K4108" s="172"/>
      <c r="L4108" s="172"/>
      <c r="M4108" s="172"/>
      <c r="N4108" s="10">
        <v>894507</v>
      </c>
    </row>
    <row r="4109" spans="1:14">
      <c r="A4109" s="163" t="s">
        <v>5192</v>
      </c>
      <c r="B4109" s="173">
        <v>898807</v>
      </c>
      <c r="C4109" s="342" t="s">
        <v>5193</v>
      </c>
      <c r="D4109" s="342"/>
      <c r="E4109" s="342"/>
      <c r="F4109" s="342"/>
      <c r="G4109" s="10">
        <v>962136</v>
      </c>
      <c r="H4109" s="172"/>
      <c r="I4109" s="172"/>
      <c r="J4109" s="172"/>
      <c r="K4109" s="172"/>
      <c r="L4109" s="172"/>
      <c r="M4109" s="172"/>
      <c r="N4109" s="10">
        <v>962136</v>
      </c>
    </row>
    <row r="4110" spans="1:14">
      <c r="A4110" s="163">
        <v>898808</v>
      </c>
      <c r="B4110" s="166">
        <v>898808</v>
      </c>
      <c r="C4110" s="342" t="s">
        <v>5194</v>
      </c>
      <c r="D4110" s="342"/>
      <c r="E4110" s="363"/>
      <c r="F4110" s="363"/>
      <c r="G4110" s="10">
        <v>175210</v>
      </c>
      <c r="H4110" s="172"/>
      <c r="I4110" s="172"/>
      <c r="J4110" s="172"/>
      <c r="K4110" s="172"/>
      <c r="L4110" s="172"/>
      <c r="M4110" s="172"/>
      <c r="N4110" s="10">
        <v>175210</v>
      </c>
    </row>
    <row r="4111" spans="1:14">
      <c r="A4111" s="163">
        <v>898809</v>
      </c>
      <c r="B4111" s="166">
        <v>898809</v>
      </c>
      <c r="C4111" s="342" t="s">
        <v>5195</v>
      </c>
      <c r="D4111" s="342"/>
      <c r="E4111" s="363"/>
      <c r="F4111" s="363"/>
      <c r="G4111" s="10">
        <v>422133</v>
      </c>
      <c r="H4111" s="172"/>
      <c r="I4111" s="172"/>
      <c r="J4111" s="172"/>
      <c r="K4111" s="172"/>
      <c r="L4111" s="172"/>
      <c r="M4111" s="172"/>
      <c r="N4111" s="10">
        <v>422133</v>
      </c>
    </row>
    <row r="4112" spans="1:14">
      <c r="A4112" s="163" t="s">
        <v>5196</v>
      </c>
      <c r="B4112" s="166">
        <v>898811</v>
      </c>
      <c r="C4112" s="342" t="s">
        <v>5197</v>
      </c>
      <c r="D4112" s="342"/>
      <c r="E4112" s="363"/>
      <c r="F4112" s="363"/>
      <c r="G4112" s="10">
        <v>849110</v>
      </c>
      <c r="H4112" s="172"/>
      <c r="I4112" s="172"/>
      <c r="J4112" s="172"/>
      <c r="K4112" s="172"/>
      <c r="L4112" s="172"/>
      <c r="M4112" s="172"/>
      <c r="N4112" s="10">
        <v>849110</v>
      </c>
    </row>
    <row r="4113" spans="1:14">
      <c r="A4113" s="163">
        <v>908413</v>
      </c>
      <c r="B4113" s="166">
        <v>908413</v>
      </c>
      <c r="C4113" s="342" t="s">
        <v>5198</v>
      </c>
      <c r="D4113" s="342"/>
      <c r="E4113" s="363"/>
      <c r="F4113" s="363"/>
      <c r="G4113" s="10">
        <v>3794935</v>
      </c>
      <c r="H4113" s="172"/>
      <c r="I4113" s="172"/>
      <c r="J4113" s="172"/>
      <c r="K4113" s="172"/>
      <c r="L4113" s="172"/>
      <c r="M4113" s="172"/>
      <c r="N4113" s="10">
        <v>3794935</v>
      </c>
    </row>
    <row r="4114" spans="1:14">
      <c r="A4114" s="163" t="s">
        <v>5199</v>
      </c>
      <c r="B4114" s="166">
        <v>908421</v>
      </c>
      <c r="C4114" s="342" t="s">
        <v>5200</v>
      </c>
      <c r="D4114" s="342"/>
      <c r="E4114" s="342"/>
      <c r="F4114" s="342"/>
      <c r="G4114" s="10">
        <v>989783</v>
      </c>
      <c r="H4114" s="172"/>
      <c r="I4114" s="172"/>
      <c r="J4114" s="172"/>
      <c r="K4114" s="172"/>
      <c r="L4114" s="172"/>
      <c r="M4114" s="172"/>
      <c r="N4114" s="10">
        <v>989783</v>
      </c>
    </row>
    <row r="4115" spans="1:14">
      <c r="A4115" s="163" t="s">
        <v>5201</v>
      </c>
      <c r="B4115" s="166">
        <v>908421</v>
      </c>
      <c r="C4115" s="342" t="s">
        <v>5202</v>
      </c>
      <c r="D4115" s="342"/>
      <c r="E4115" s="363"/>
      <c r="F4115" s="363"/>
      <c r="G4115" s="10">
        <v>1298822</v>
      </c>
      <c r="H4115" s="172"/>
      <c r="I4115" s="172"/>
      <c r="J4115" s="172"/>
      <c r="K4115" s="172"/>
      <c r="L4115" s="172"/>
      <c r="M4115" s="172"/>
      <c r="N4115" s="10">
        <v>1298822</v>
      </c>
    </row>
    <row r="4116" spans="1:14">
      <c r="A4116" s="163" t="s">
        <v>5203</v>
      </c>
      <c r="B4116" s="166">
        <v>908421</v>
      </c>
      <c r="C4116" s="342" t="s">
        <v>5204</v>
      </c>
      <c r="D4116" s="342"/>
      <c r="E4116" s="363"/>
      <c r="F4116" s="363"/>
      <c r="G4116" s="10">
        <v>1499999</v>
      </c>
      <c r="H4116" s="172"/>
      <c r="I4116" s="172"/>
      <c r="J4116" s="172"/>
      <c r="K4116" s="172"/>
      <c r="L4116" s="172"/>
      <c r="M4116" s="172"/>
      <c r="N4116" s="10">
        <v>1499999</v>
      </c>
    </row>
    <row r="4117" spans="1:14">
      <c r="A4117" s="163" t="s">
        <v>5205</v>
      </c>
      <c r="B4117" s="166">
        <v>908424</v>
      </c>
      <c r="C4117" s="342" t="s">
        <v>5206</v>
      </c>
      <c r="D4117" s="342"/>
      <c r="E4117" s="343"/>
      <c r="F4117" s="343"/>
      <c r="G4117" s="175">
        <v>3704182</v>
      </c>
      <c r="H4117" s="172"/>
      <c r="I4117" s="172"/>
      <c r="J4117" s="172"/>
      <c r="K4117" s="172"/>
      <c r="L4117" s="172"/>
      <c r="M4117" s="172"/>
      <c r="N4117" s="175">
        <v>3704182</v>
      </c>
    </row>
    <row r="4118" spans="1:14">
      <c r="A4118" s="163" t="s">
        <v>5207</v>
      </c>
      <c r="B4118" s="168">
        <v>898802</v>
      </c>
      <c r="C4118" s="342" t="s">
        <v>5208</v>
      </c>
      <c r="D4118" s="342"/>
      <c r="E4118" s="342"/>
      <c r="F4118" s="342"/>
      <c r="G4118" s="10">
        <v>6205030</v>
      </c>
      <c r="H4118" s="172"/>
      <c r="I4118" s="172"/>
      <c r="J4118" s="172"/>
      <c r="K4118" s="172"/>
      <c r="L4118" s="172"/>
      <c r="M4118" s="172"/>
      <c r="N4118" s="10">
        <v>6205030</v>
      </c>
    </row>
    <row r="4119" spans="1:14">
      <c r="A4119" s="163">
        <v>908419</v>
      </c>
      <c r="B4119" s="168">
        <v>908419</v>
      </c>
      <c r="C4119" s="342" t="s">
        <v>5209</v>
      </c>
      <c r="D4119" s="342"/>
      <c r="E4119" s="342"/>
      <c r="F4119" s="342"/>
      <c r="G4119" s="10">
        <v>9325720</v>
      </c>
      <c r="H4119" s="172"/>
      <c r="I4119" s="172"/>
      <c r="J4119" s="172"/>
      <c r="K4119" s="172"/>
      <c r="L4119" s="172"/>
      <c r="M4119" s="172"/>
      <c r="N4119" s="10">
        <v>9325720</v>
      </c>
    </row>
    <row r="4120" spans="1:14">
      <c r="A4120" s="163" t="s">
        <v>5210</v>
      </c>
      <c r="B4120" s="166">
        <v>908420</v>
      </c>
      <c r="C4120" s="342" t="s">
        <v>5211</v>
      </c>
      <c r="D4120" s="342"/>
      <c r="E4120" s="342"/>
      <c r="F4120" s="342"/>
      <c r="G4120" s="10">
        <v>14864257</v>
      </c>
      <c r="H4120" s="172"/>
      <c r="I4120" s="172"/>
      <c r="J4120" s="172"/>
      <c r="K4120" s="172"/>
      <c r="L4120" s="172"/>
      <c r="M4120" s="172"/>
      <c r="N4120" s="10">
        <v>14864257</v>
      </c>
    </row>
    <row r="4121" spans="1:14">
      <c r="A4121" s="163" t="s">
        <v>5212</v>
      </c>
      <c r="B4121" s="166">
        <v>908420</v>
      </c>
      <c r="C4121" s="342" t="s">
        <v>5213</v>
      </c>
      <c r="D4121" s="342"/>
      <c r="E4121" s="342"/>
      <c r="F4121" s="342"/>
      <c r="G4121" s="10">
        <v>13499133</v>
      </c>
      <c r="H4121" s="172"/>
      <c r="I4121" s="172"/>
      <c r="J4121" s="172"/>
      <c r="K4121" s="172"/>
      <c r="L4121" s="172"/>
      <c r="M4121" s="172"/>
      <c r="N4121" s="10">
        <v>13499133</v>
      </c>
    </row>
    <row r="4122" spans="1:14">
      <c r="A4122" s="163" t="s">
        <v>5214</v>
      </c>
      <c r="B4122" s="166">
        <v>908420</v>
      </c>
      <c r="C4122" s="342" t="s">
        <v>5215</v>
      </c>
      <c r="D4122" s="342"/>
      <c r="E4122" s="342"/>
      <c r="F4122" s="342"/>
      <c r="G4122" s="10">
        <v>4523408</v>
      </c>
      <c r="H4122" s="172"/>
      <c r="I4122" s="172"/>
      <c r="J4122" s="172"/>
      <c r="K4122" s="172"/>
      <c r="L4122" s="172"/>
      <c r="M4122" s="172"/>
      <c r="N4122" s="10">
        <v>4523408</v>
      </c>
    </row>
    <row r="4123" spans="1:14">
      <c r="A4123" s="163" t="s">
        <v>5216</v>
      </c>
      <c r="B4123" s="166">
        <v>908420</v>
      </c>
      <c r="C4123" s="342" t="s">
        <v>5217</v>
      </c>
      <c r="D4123" s="342"/>
      <c r="E4123" s="342"/>
      <c r="F4123" s="342"/>
      <c r="G4123" s="10">
        <v>11860954</v>
      </c>
      <c r="H4123" s="172"/>
      <c r="I4123" s="172"/>
      <c r="J4123" s="172"/>
      <c r="K4123" s="172"/>
      <c r="L4123" s="172"/>
      <c r="M4123" s="172"/>
      <c r="N4123" s="10">
        <v>11860954</v>
      </c>
    </row>
    <row r="4124" spans="1:14">
      <c r="A4124" s="163" t="s">
        <v>5218</v>
      </c>
      <c r="B4124" s="166">
        <v>908420</v>
      </c>
      <c r="C4124" s="342" t="s">
        <v>5219</v>
      </c>
      <c r="D4124" s="342"/>
      <c r="E4124" s="342"/>
      <c r="F4124" s="342"/>
      <c r="G4124" s="10">
        <v>5010647</v>
      </c>
      <c r="H4124" s="172"/>
      <c r="I4124" s="172"/>
      <c r="J4124" s="172"/>
      <c r="K4124" s="172"/>
      <c r="L4124" s="172"/>
      <c r="M4124" s="172"/>
      <c r="N4124" s="10">
        <v>5010647</v>
      </c>
    </row>
    <row r="4125" spans="1:14">
      <c r="A4125" s="163" t="s">
        <v>5220</v>
      </c>
      <c r="B4125" s="166">
        <v>908420</v>
      </c>
      <c r="C4125" s="342" t="s">
        <v>5221</v>
      </c>
      <c r="D4125" s="342"/>
      <c r="E4125" s="342"/>
      <c r="F4125" s="342"/>
      <c r="G4125" s="10">
        <v>13499133</v>
      </c>
      <c r="H4125" s="172"/>
      <c r="I4125" s="172"/>
      <c r="J4125" s="172"/>
      <c r="K4125" s="172"/>
      <c r="L4125" s="172"/>
      <c r="M4125" s="172"/>
      <c r="N4125" s="10">
        <v>13499133</v>
      </c>
    </row>
    <row r="4126" spans="1:14">
      <c r="A4126" s="163" t="s">
        <v>5222</v>
      </c>
      <c r="B4126" s="166">
        <v>908420</v>
      </c>
      <c r="C4126" s="342" t="s">
        <v>5223</v>
      </c>
      <c r="D4126" s="342"/>
      <c r="E4126" s="342"/>
      <c r="F4126" s="342"/>
      <c r="G4126" s="10">
        <v>14864257</v>
      </c>
      <c r="H4126" s="172"/>
      <c r="I4126" s="172"/>
      <c r="J4126" s="172"/>
      <c r="K4126" s="172"/>
      <c r="L4126" s="172"/>
      <c r="M4126" s="172"/>
      <c r="N4126" s="10">
        <v>14864257</v>
      </c>
    </row>
    <row r="4127" spans="1:14">
      <c r="A4127" s="163" t="s">
        <v>5224</v>
      </c>
      <c r="B4127" s="166">
        <v>908420</v>
      </c>
      <c r="C4127" s="342" t="s">
        <v>5225</v>
      </c>
      <c r="D4127" s="342"/>
      <c r="E4127" s="342"/>
      <c r="F4127" s="342"/>
      <c r="G4127" s="10">
        <v>17897760</v>
      </c>
      <c r="H4127" s="172"/>
      <c r="I4127" s="172"/>
      <c r="J4127" s="172"/>
      <c r="K4127" s="172"/>
      <c r="L4127" s="172"/>
      <c r="M4127" s="172"/>
      <c r="N4127" s="10">
        <v>17897760</v>
      </c>
    </row>
    <row r="4128" spans="1:14">
      <c r="A4128" s="163" t="s">
        <v>5226</v>
      </c>
      <c r="B4128" s="166">
        <v>908420</v>
      </c>
      <c r="C4128" s="342" t="s">
        <v>5227</v>
      </c>
      <c r="D4128" s="342"/>
      <c r="E4128" s="342"/>
      <c r="F4128" s="342"/>
      <c r="G4128" s="10">
        <v>10150039</v>
      </c>
      <c r="H4128" s="172"/>
      <c r="I4128" s="172"/>
      <c r="J4128" s="172"/>
      <c r="K4128" s="172"/>
      <c r="L4128" s="172"/>
      <c r="M4128" s="172"/>
      <c r="N4128" s="10">
        <v>10150039</v>
      </c>
    </row>
    <row r="4129" spans="1:14">
      <c r="A4129" s="163" t="s">
        <v>5228</v>
      </c>
      <c r="B4129" s="166">
        <v>908420</v>
      </c>
      <c r="C4129" s="342" t="s">
        <v>5229</v>
      </c>
      <c r="D4129" s="342"/>
      <c r="E4129" s="342"/>
      <c r="F4129" s="342"/>
      <c r="G4129" s="10">
        <v>11860954</v>
      </c>
      <c r="H4129" s="172"/>
      <c r="I4129" s="172"/>
      <c r="J4129" s="172"/>
      <c r="K4129" s="172"/>
      <c r="L4129" s="172"/>
      <c r="M4129" s="172"/>
      <c r="N4129" s="10">
        <v>11860954</v>
      </c>
    </row>
    <row r="4130" spans="1:14">
      <c r="A4130" s="163" t="s">
        <v>5230</v>
      </c>
      <c r="B4130" s="166">
        <v>908420</v>
      </c>
      <c r="C4130" s="342" t="s">
        <v>5231</v>
      </c>
      <c r="D4130" s="342"/>
      <c r="E4130" s="342"/>
      <c r="F4130" s="342"/>
      <c r="G4130" s="10">
        <v>14864257</v>
      </c>
      <c r="H4130" s="172"/>
      <c r="I4130" s="172"/>
      <c r="J4130" s="172"/>
      <c r="K4130" s="172"/>
      <c r="L4130" s="172"/>
      <c r="M4130" s="172"/>
      <c r="N4130" s="10">
        <v>14864257</v>
      </c>
    </row>
    <row r="4131" spans="1:14">
      <c r="A4131" s="163" t="s">
        <v>5232</v>
      </c>
      <c r="B4131" s="166">
        <v>908420</v>
      </c>
      <c r="C4131" s="342" t="s">
        <v>5233</v>
      </c>
      <c r="D4131" s="342"/>
      <c r="E4131" s="342"/>
      <c r="F4131" s="342"/>
      <c r="G4131" s="10">
        <v>13499133</v>
      </c>
      <c r="H4131" s="172"/>
      <c r="I4131" s="172"/>
      <c r="J4131" s="172"/>
      <c r="K4131" s="172"/>
      <c r="L4131" s="172"/>
      <c r="M4131" s="172"/>
      <c r="N4131" s="10">
        <v>13499133</v>
      </c>
    </row>
    <row r="4132" spans="1:14">
      <c r="A4132" s="163" t="s">
        <v>5234</v>
      </c>
      <c r="B4132" s="166">
        <v>908420</v>
      </c>
      <c r="C4132" s="342" t="s">
        <v>5235</v>
      </c>
      <c r="D4132" s="342"/>
      <c r="E4132" s="342"/>
      <c r="F4132" s="342"/>
      <c r="G4132" s="10">
        <v>14864257</v>
      </c>
      <c r="H4132" s="172"/>
      <c r="I4132" s="172"/>
      <c r="J4132" s="172"/>
      <c r="K4132" s="172"/>
      <c r="L4132" s="172"/>
      <c r="M4132" s="172"/>
      <c r="N4132" s="10">
        <v>14864257</v>
      </c>
    </row>
    <row r="4133" spans="1:14">
      <c r="A4133" s="163" t="s">
        <v>5236</v>
      </c>
      <c r="B4133" s="166">
        <v>908420</v>
      </c>
      <c r="C4133" s="342" t="s">
        <v>5237</v>
      </c>
      <c r="D4133" s="342"/>
      <c r="E4133" s="342"/>
      <c r="F4133" s="342"/>
      <c r="G4133" s="10">
        <v>11860954</v>
      </c>
      <c r="H4133" s="172"/>
      <c r="I4133" s="172"/>
      <c r="J4133" s="172"/>
      <c r="K4133" s="172"/>
      <c r="L4133" s="172"/>
      <c r="M4133" s="172"/>
      <c r="N4133" s="10">
        <v>11860954</v>
      </c>
    </row>
    <row r="4134" spans="1:14">
      <c r="A4134" s="163" t="s">
        <v>5238</v>
      </c>
      <c r="B4134" s="166">
        <v>908420</v>
      </c>
      <c r="C4134" s="342" t="s">
        <v>5239</v>
      </c>
      <c r="D4134" s="342"/>
      <c r="E4134" s="342"/>
      <c r="F4134" s="342"/>
      <c r="G4134" s="10">
        <v>12408506</v>
      </c>
      <c r="H4134" s="172"/>
      <c r="I4134" s="172"/>
      <c r="J4134" s="172"/>
      <c r="K4134" s="172"/>
      <c r="L4134" s="172"/>
      <c r="M4134" s="172"/>
      <c r="N4134" s="10">
        <v>12408506</v>
      </c>
    </row>
    <row r="4135" spans="1:14">
      <c r="A4135" s="163" t="s">
        <v>5240</v>
      </c>
      <c r="B4135" s="166">
        <v>908420</v>
      </c>
      <c r="C4135" s="342" t="s">
        <v>5241</v>
      </c>
      <c r="D4135" s="342"/>
      <c r="E4135" s="342"/>
      <c r="F4135" s="342"/>
      <c r="G4135" s="10">
        <v>13499133</v>
      </c>
      <c r="H4135" s="172"/>
      <c r="I4135" s="172"/>
      <c r="J4135" s="172"/>
      <c r="K4135" s="172"/>
      <c r="L4135" s="172"/>
      <c r="M4135" s="172"/>
      <c r="N4135" s="10">
        <v>13499133</v>
      </c>
    </row>
    <row r="4136" spans="1:14">
      <c r="A4136" s="163" t="s">
        <v>5242</v>
      </c>
      <c r="B4136" s="166">
        <v>908420</v>
      </c>
      <c r="C4136" s="342" t="s">
        <v>5243</v>
      </c>
      <c r="D4136" s="342"/>
      <c r="E4136" s="342"/>
      <c r="F4136" s="342"/>
      <c r="G4136" s="10">
        <v>9878466</v>
      </c>
      <c r="H4136" s="172"/>
      <c r="I4136" s="172"/>
      <c r="J4136" s="172"/>
      <c r="K4136" s="172"/>
      <c r="L4136" s="172"/>
      <c r="M4136" s="172"/>
      <c r="N4136" s="10">
        <v>9878466</v>
      </c>
    </row>
    <row r="4137" spans="1:14">
      <c r="A4137" s="163" t="s">
        <v>5244</v>
      </c>
      <c r="B4137" s="166">
        <v>908420</v>
      </c>
      <c r="C4137" s="342" t="s">
        <v>5245</v>
      </c>
      <c r="D4137" s="342"/>
      <c r="E4137" s="342"/>
      <c r="F4137" s="342"/>
      <c r="G4137" s="10">
        <v>13499133</v>
      </c>
      <c r="H4137" s="172"/>
      <c r="I4137" s="172"/>
      <c r="J4137" s="172"/>
      <c r="K4137" s="172"/>
      <c r="L4137" s="172"/>
      <c r="M4137" s="172"/>
      <c r="N4137" s="10">
        <v>13499133</v>
      </c>
    </row>
    <row r="4138" spans="1:14">
      <c r="A4138" s="163" t="s">
        <v>5246</v>
      </c>
      <c r="B4138" s="166">
        <v>908420</v>
      </c>
      <c r="C4138" s="342" t="s">
        <v>5247</v>
      </c>
      <c r="D4138" s="342"/>
      <c r="E4138" s="342"/>
      <c r="F4138" s="342"/>
      <c r="G4138" s="10">
        <v>11860954</v>
      </c>
      <c r="H4138" s="172"/>
      <c r="I4138" s="172"/>
      <c r="J4138" s="172"/>
      <c r="K4138" s="172"/>
      <c r="L4138" s="172"/>
      <c r="M4138" s="172"/>
      <c r="N4138" s="10">
        <v>11860954</v>
      </c>
    </row>
    <row r="4139" spans="1:14">
      <c r="A4139" s="163" t="s">
        <v>5248</v>
      </c>
      <c r="B4139" s="166">
        <v>908420</v>
      </c>
      <c r="C4139" s="342" t="s">
        <v>5249</v>
      </c>
      <c r="D4139" s="342"/>
      <c r="E4139" s="342"/>
      <c r="F4139" s="342"/>
      <c r="G4139" s="10">
        <v>5182649</v>
      </c>
      <c r="H4139" s="172"/>
      <c r="I4139" s="172"/>
      <c r="J4139" s="172"/>
      <c r="K4139" s="172"/>
      <c r="L4139" s="172"/>
      <c r="M4139" s="172"/>
      <c r="N4139" s="10">
        <v>5182649</v>
      </c>
    </row>
    <row r="4140" spans="1:14">
      <c r="A4140" s="163" t="s">
        <v>5250</v>
      </c>
      <c r="B4140" s="166">
        <v>908420</v>
      </c>
      <c r="C4140" s="342" t="s">
        <v>5251</v>
      </c>
      <c r="D4140" s="342"/>
      <c r="E4140" s="342"/>
      <c r="F4140" s="342"/>
      <c r="G4140" s="10">
        <v>14864257</v>
      </c>
      <c r="H4140" s="172"/>
      <c r="I4140" s="172"/>
      <c r="J4140" s="172"/>
      <c r="K4140" s="172"/>
      <c r="L4140" s="172"/>
      <c r="M4140" s="172"/>
      <c r="N4140" s="10">
        <v>14864257</v>
      </c>
    </row>
    <row r="4141" spans="1:14">
      <c r="A4141" s="163" t="s">
        <v>5252</v>
      </c>
      <c r="B4141" s="166">
        <v>908420</v>
      </c>
      <c r="C4141" s="342" t="s">
        <v>5253</v>
      </c>
      <c r="D4141" s="342"/>
      <c r="E4141" s="342"/>
      <c r="F4141" s="342"/>
      <c r="G4141" s="10">
        <v>11806449</v>
      </c>
      <c r="H4141" s="172"/>
      <c r="I4141" s="172"/>
      <c r="J4141" s="172"/>
      <c r="K4141" s="172"/>
      <c r="L4141" s="172"/>
      <c r="M4141" s="172"/>
      <c r="N4141" s="10">
        <v>11806449</v>
      </c>
    </row>
    <row r="4142" spans="1:14">
      <c r="A4142" s="163" t="s">
        <v>5254</v>
      </c>
      <c r="B4142" s="166">
        <v>908420</v>
      </c>
      <c r="C4142" s="342" t="s">
        <v>5255</v>
      </c>
      <c r="D4142" s="342"/>
      <c r="E4142" s="342"/>
      <c r="F4142" s="342"/>
      <c r="G4142" s="10">
        <v>14382827</v>
      </c>
      <c r="H4142" s="172"/>
      <c r="I4142" s="172"/>
      <c r="J4142" s="172"/>
      <c r="K4142" s="172"/>
      <c r="L4142" s="172"/>
      <c r="M4142" s="172"/>
      <c r="N4142" s="10">
        <v>14382827</v>
      </c>
    </row>
    <row r="4143" spans="1:14">
      <c r="A4143" s="163" t="s">
        <v>5256</v>
      </c>
      <c r="B4143" s="166">
        <v>908420</v>
      </c>
      <c r="C4143" s="342" t="s">
        <v>5257</v>
      </c>
      <c r="D4143" s="342"/>
      <c r="E4143" s="342"/>
      <c r="F4143" s="342"/>
      <c r="G4143" s="10">
        <v>13499133</v>
      </c>
      <c r="H4143" s="172"/>
      <c r="I4143" s="172"/>
      <c r="J4143" s="172"/>
      <c r="K4143" s="172"/>
      <c r="L4143" s="172"/>
      <c r="M4143" s="172"/>
      <c r="N4143" s="10">
        <v>13499133</v>
      </c>
    </row>
    <row r="4144" spans="1:14">
      <c r="A4144" s="163" t="s">
        <v>5258</v>
      </c>
      <c r="B4144" s="166">
        <v>908420</v>
      </c>
      <c r="C4144" s="342" t="s">
        <v>5259</v>
      </c>
      <c r="D4144" s="342"/>
      <c r="E4144" s="342"/>
      <c r="F4144" s="342"/>
      <c r="G4144" s="10">
        <v>13374492</v>
      </c>
      <c r="H4144" s="172"/>
      <c r="I4144" s="172"/>
      <c r="J4144" s="172"/>
      <c r="K4144" s="172"/>
      <c r="L4144" s="172"/>
      <c r="M4144" s="172"/>
      <c r="N4144" s="10">
        <v>13374492</v>
      </c>
    </row>
    <row r="4145" spans="1:14">
      <c r="A4145" s="163" t="s">
        <v>5260</v>
      </c>
      <c r="B4145" s="166">
        <v>908420</v>
      </c>
      <c r="C4145" s="342" t="s">
        <v>5261</v>
      </c>
      <c r="D4145" s="342"/>
      <c r="E4145" s="342"/>
      <c r="F4145" s="342"/>
      <c r="G4145" s="10">
        <v>14334434</v>
      </c>
      <c r="H4145" s="172"/>
      <c r="I4145" s="172"/>
      <c r="J4145" s="172"/>
      <c r="K4145" s="172"/>
      <c r="L4145" s="172"/>
      <c r="M4145" s="172"/>
      <c r="N4145" s="10">
        <v>14334434</v>
      </c>
    </row>
    <row r="4146" spans="1:14">
      <c r="A4146" s="163" t="s">
        <v>5262</v>
      </c>
      <c r="B4146" s="166">
        <v>908420</v>
      </c>
      <c r="C4146" s="342" t="s">
        <v>5263</v>
      </c>
      <c r="D4146" s="342"/>
      <c r="E4146" s="342"/>
      <c r="F4146" s="342"/>
      <c r="G4146" s="10">
        <v>2957399</v>
      </c>
      <c r="H4146" s="172"/>
      <c r="I4146" s="172"/>
      <c r="J4146" s="172"/>
      <c r="K4146" s="172"/>
      <c r="L4146" s="172"/>
      <c r="M4146" s="172"/>
      <c r="N4146" s="10">
        <v>2957399</v>
      </c>
    </row>
    <row r="4147" spans="1:14">
      <c r="A4147" s="163" t="s">
        <v>5264</v>
      </c>
      <c r="B4147" s="166">
        <v>908422</v>
      </c>
      <c r="C4147" s="342" t="s">
        <v>5265</v>
      </c>
      <c r="D4147" s="342"/>
      <c r="E4147" s="342"/>
      <c r="F4147" s="342"/>
      <c r="G4147" s="10">
        <v>15095951</v>
      </c>
      <c r="H4147" s="172"/>
      <c r="I4147" s="172"/>
      <c r="J4147" s="172"/>
      <c r="K4147" s="172"/>
      <c r="L4147" s="172"/>
      <c r="M4147" s="172"/>
      <c r="N4147" s="10">
        <v>15095951</v>
      </c>
    </row>
    <row r="4148" spans="1:14">
      <c r="A4148" s="163" t="s">
        <v>5266</v>
      </c>
      <c r="B4148" s="166">
        <v>908422</v>
      </c>
      <c r="C4148" s="342" t="s">
        <v>5267</v>
      </c>
      <c r="D4148" s="342"/>
      <c r="E4148" s="342"/>
      <c r="F4148" s="342"/>
      <c r="G4148" s="10">
        <v>6595701</v>
      </c>
      <c r="H4148" s="172"/>
      <c r="I4148" s="172"/>
      <c r="J4148" s="172"/>
      <c r="K4148" s="172"/>
      <c r="L4148" s="172"/>
      <c r="M4148" s="172"/>
      <c r="N4148" s="10">
        <v>6595701</v>
      </c>
    </row>
    <row r="4149" spans="1:14">
      <c r="A4149" s="163" t="s">
        <v>5268</v>
      </c>
      <c r="B4149" s="166">
        <v>908422</v>
      </c>
      <c r="C4149" s="342" t="s">
        <v>5269</v>
      </c>
      <c r="D4149" s="342"/>
      <c r="E4149" s="342"/>
      <c r="F4149" s="342"/>
      <c r="G4149" s="10">
        <v>6595701</v>
      </c>
      <c r="H4149" s="172"/>
      <c r="I4149" s="172"/>
      <c r="J4149" s="172"/>
      <c r="K4149" s="172"/>
      <c r="L4149" s="172"/>
      <c r="M4149" s="172"/>
      <c r="N4149" s="10">
        <v>6595701</v>
      </c>
    </row>
    <row r="4150" spans="1:14">
      <c r="A4150" s="163" t="s">
        <v>5270</v>
      </c>
      <c r="B4150" s="166">
        <v>908422</v>
      </c>
      <c r="C4150" s="342" t="s">
        <v>5271</v>
      </c>
      <c r="D4150" s="342"/>
      <c r="E4150" s="342"/>
      <c r="F4150" s="342"/>
      <c r="G4150" s="10">
        <v>12938519</v>
      </c>
      <c r="H4150" s="172"/>
      <c r="I4150" s="172"/>
      <c r="J4150" s="172"/>
      <c r="K4150" s="172"/>
      <c r="L4150" s="172"/>
      <c r="M4150" s="172"/>
      <c r="N4150" s="10">
        <v>12938519</v>
      </c>
    </row>
    <row r="4151" spans="1:14">
      <c r="A4151" s="163" t="s">
        <v>5272</v>
      </c>
      <c r="B4151" s="166">
        <v>908423</v>
      </c>
      <c r="C4151" s="342" t="s">
        <v>5273</v>
      </c>
      <c r="D4151" s="342"/>
      <c r="E4151" s="342"/>
      <c r="F4151" s="342"/>
      <c r="G4151" s="10">
        <v>4470639</v>
      </c>
      <c r="H4151" s="172"/>
      <c r="I4151" s="172"/>
      <c r="J4151" s="172"/>
      <c r="K4151" s="172"/>
      <c r="L4151" s="172"/>
      <c r="M4151" s="172"/>
      <c r="N4151" s="10">
        <v>4470639</v>
      </c>
    </row>
    <row r="4152" spans="1:14">
      <c r="A4152" s="163" t="s">
        <v>5274</v>
      </c>
      <c r="B4152" s="166">
        <v>908424</v>
      </c>
      <c r="C4152" s="342" t="s">
        <v>5275</v>
      </c>
      <c r="D4152" s="342"/>
      <c r="E4152" s="342"/>
      <c r="F4152" s="342"/>
      <c r="G4152" s="10">
        <v>1629749</v>
      </c>
      <c r="H4152" s="172"/>
      <c r="I4152" s="172"/>
      <c r="J4152" s="172"/>
      <c r="K4152" s="172"/>
      <c r="L4152" s="172"/>
      <c r="M4152" s="172"/>
      <c r="N4152" s="10">
        <v>1629749</v>
      </c>
    </row>
    <row r="4153" spans="1:14">
      <c r="A4153" s="163" t="s">
        <v>5276</v>
      </c>
      <c r="B4153" s="168">
        <v>908424</v>
      </c>
      <c r="C4153" s="342" t="s">
        <v>5277</v>
      </c>
      <c r="D4153" s="342"/>
      <c r="E4153" s="342"/>
      <c r="F4153" s="342"/>
      <c r="G4153" s="10">
        <v>10149554</v>
      </c>
      <c r="H4153" s="172"/>
      <c r="I4153" s="172"/>
      <c r="J4153" s="172"/>
      <c r="K4153" s="172"/>
      <c r="L4153" s="172"/>
      <c r="M4153" s="172"/>
      <c r="N4153" s="10">
        <v>10149554</v>
      </c>
    </row>
    <row r="4154" spans="1:14">
      <c r="A4154" s="163">
        <v>908433</v>
      </c>
      <c r="B4154" s="166">
        <v>908433</v>
      </c>
      <c r="C4154" s="342" t="s">
        <v>5278</v>
      </c>
      <c r="D4154" s="342"/>
      <c r="E4154" s="342"/>
      <c r="F4154" s="342"/>
      <c r="G4154" s="10">
        <v>8784024</v>
      </c>
      <c r="H4154" s="172"/>
      <c r="I4154" s="172"/>
      <c r="J4154" s="172"/>
      <c r="K4154" s="172"/>
      <c r="L4154" s="172"/>
      <c r="M4154" s="172"/>
      <c r="N4154" s="10">
        <v>8784024</v>
      </c>
    </row>
    <row r="4155" spans="1:14">
      <c r="A4155" s="163">
        <v>908434</v>
      </c>
      <c r="B4155" s="166">
        <v>908434</v>
      </c>
      <c r="C4155" s="342" t="s">
        <v>5279</v>
      </c>
      <c r="D4155" s="342"/>
      <c r="E4155" s="342"/>
      <c r="F4155" s="342"/>
      <c r="G4155" s="10">
        <v>1629749</v>
      </c>
      <c r="H4155" s="172"/>
      <c r="I4155" s="172"/>
      <c r="J4155" s="172"/>
      <c r="K4155" s="172"/>
      <c r="L4155" s="172"/>
      <c r="M4155" s="172"/>
      <c r="N4155" s="10">
        <v>1629749</v>
      </c>
    </row>
    <row r="4156" spans="1:14">
      <c r="A4156" s="163">
        <v>389901</v>
      </c>
      <c r="B4156" s="171">
        <v>389901</v>
      </c>
      <c r="C4156" s="342" t="s">
        <v>5280</v>
      </c>
      <c r="D4156" s="342"/>
      <c r="E4156" s="342"/>
      <c r="F4156" s="342"/>
      <c r="G4156" s="10">
        <v>126618</v>
      </c>
      <c r="H4156" s="172"/>
      <c r="I4156" s="172"/>
      <c r="J4156" s="172"/>
      <c r="K4156" s="172"/>
      <c r="L4156" s="172"/>
      <c r="M4156" s="172"/>
      <c r="N4156" s="10">
        <v>126618</v>
      </c>
    </row>
    <row r="4157" spans="1:14">
      <c r="A4157" s="163">
        <v>911003</v>
      </c>
      <c r="B4157" s="166">
        <v>911003</v>
      </c>
      <c r="C4157" s="365" t="s">
        <v>5281</v>
      </c>
      <c r="D4157" s="365"/>
      <c r="E4157" s="342"/>
      <c r="F4157" s="342"/>
      <c r="G4157" s="10">
        <v>175316</v>
      </c>
      <c r="H4157" s="172"/>
      <c r="I4157" s="172"/>
      <c r="J4157" s="172"/>
      <c r="K4157" s="172"/>
      <c r="L4157" s="172"/>
      <c r="M4157" s="172"/>
      <c r="N4157" s="10">
        <v>175316</v>
      </c>
    </row>
    <row r="4158" spans="1:14">
      <c r="A4158" s="163">
        <v>911005</v>
      </c>
      <c r="B4158" s="166">
        <v>911005</v>
      </c>
      <c r="C4158" s="365" t="s">
        <v>5282</v>
      </c>
      <c r="D4158" s="365"/>
      <c r="E4158" s="342"/>
      <c r="F4158" s="342"/>
      <c r="G4158" s="10">
        <v>221424</v>
      </c>
      <c r="H4158" s="172"/>
      <c r="I4158" s="172"/>
      <c r="J4158" s="172"/>
      <c r="K4158" s="172"/>
      <c r="L4158" s="172"/>
      <c r="M4158" s="172"/>
      <c r="N4158" s="10">
        <v>221424</v>
      </c>
    </row>
    <row r="4159" spans="1:14">
      <c r="A4159" s="163">
        <v>911007</v>
      </c>
      <c r="B4159" s="166">
        <v>911007</v>
      </c>
      <c r="C4159" s="365" t="s">
        <v>5283</v>
      </c>
      <c r="D4159" s="365"/>
      <c r="E4159" s="342"/>
      <c r="F4159" s="342"/>
      <c r="G4159" s="10">
        <v>118542</v>
      </c>
      <c r="H4159" s="172"/>
      <c r="I4159" s="172"/>
      <c r="J4159" s="172"/>
      <c r="K4159" s="172"/>
      <c r="L4159" s="172"/>
      <c r="M4159" s="172"/>
      <c r="N4159" s="10">
        <v>118542</v>
      </c>
    </row>
    <row r="4160" spans="1:14">
      <c r="A4160" s="163">
        <v>911009</v>
      </c>
      <c r="B4160" s="166">
        <v>911009</v>
      </c>
      <c r="C4160" s="365" t="s">
        <v>5284</v>
      </c>
      <c r="D4160" s="365"/>
      <c r="E4160" s="342"/>
      <c r="F4160" s="342"/>
      <c r="G4160" s="10">
        <v>38715</v>
      </c>
      <c r="H4160" s="172"/>
      <c r="I4160" s="172"/>
      <c r="J4160" s="172"/>
      <c r="K4160" s="172"/>
      <c r="L4160" s="172"/>
      <c r="M4160" s="172"/>
      <c r="N4160" s="10">
        <v>38715</v>
      </c>
    </row>
    <row r="4161" spans="1:14">
      <c r="A4161" s="163">
        <v>911011</v>
      </c>
      <c r="B4161" s="166">
        <v>911011</v>
      </c>
      <c r="C4161" s="365" t="s">
        <v>5285</v>
      </c>
      <c r="D4161" s="365"/>
      <c r="E4161" s="342"/>
      <c r="F4161" s="342"/>
      <c r="G4161" s="10">
        <v>309097</v>
      </c>
      <c r="H4161" s="172"/>
      <c r="I4161" s="172"/>
      <c r="J4161" s="172"/>
      <c r="K4161" s="172"/>
      <c r="L4161" s="172"/>
      <c r="M4161" s="172"/>
      <c r="N4161" s="10">
        <v>309097</v>
      </c>
    </row>
    <row r="4162" spans="1:14">
      <c r="A4162" s="163">
        <v>911013</v>
      </c>
      <c r="B4162" s="166">
        <v>911013</v>
      </c>
      <c r="C4162" s="365" t="s">
        <v>5286</v>
      </c>
      <c r="D4162" s="365"/>
      <c r="E4162" s="342"/>
      <c r="F4162" s="342"/>
      <c r="G4162" s="10">
        <v>151037</v>
      </c>
      <c r="H4162" s="172"/>
      <c r="I4162" s="172"/>
      <c r="J4162" s="172"/>
      <c r="K4162" s="172"/>
      <c r="L4162" s="172"/>
      <c r="M4162" s="172"/>
      <c r="N4162" s="10">
        <v>151037</v>
      </c>
    </row>
    <row r="4163" spans="1:14">
      <c r="A4163" s="163">
        <v>911015</v>
      </c>
      <c r="B4163" s="166">
        <v>911015</v>
      </c>
      <c r="C4163" s="365" t="s">
        <v>5287</v>
      </c>
      <c r="D4163" s="365"/>
      <c r="E4163" s="342"/>
      <c r="F4163" s="342"/>
      <c r="G4163" s="10">
        <v>19926</v>
      </c>
      <c r="H4163" s="172"/>
      <c r="I4163" s="172"/>
      <c r="J4163" s="172"/>
      <c r="K4163" s="172"/>
      <c r="L4163" s="172"/>
      <c r="M4163" s="172"/>
      <c r="N4163" s="10">
        <v>19926</v>
      </c>
    </row>
    <row r="4164" spans="1:14">
      <c r="A4164" s="163">
        <v>911017</v>
      </c>
      <c r="B4164" s="166">
        <v>911017</v>
      </c>
      <c r="C4164" s="365" t="s">
        <v>5288</v>
      </c>
      <c r="D4164" s="365"/>
      <c r="E4164" s="342"/>
      <c r="F4164" s="342"/>
      <c r="G4164" s="10">
        <v>19926</v>
      </c>
      <c r="H4164" s="172"/>
      <c r="I4164" s="172"/>
      <c r="J4164" s="172"/>
      <c r="K4164" s="172"/>
      <c r="L4164" s="172"/>
      <c r="M4164" s="172"/>
      <c r="N4164" s="10">
        <v>19926</v>
      </c>
    </row>
    <row r="4165" spans="1:14">
      <c r="A4165" s="163">
        <v>911019</v>
      </c>
      <c r="B4165" s="166">
        <v>911019</v>
      </c>
      <c r="C4165" s="365" t="s">
        <v>5289</v>
      </c>
      <c r="D4165" s="365"/>
      <c r="E4165" s="342"/>
      <c r="F4165" s="342"/>
      <c r="G4165" s="10">
        <v>19926</v>
      </c>
      <c r="H4165" s="172"/>
      <c r="I4165" s="172"/>
      <c r="J4165" s="172"/>
      <c r="K4165" s="172"/>
      <c r="L4165" s="172"/>
      <c r="M4165" s="172"/>
      <c r="N4165" s="10">
        <v>19926</v>
      </c>
    </row>
    <row r="4166" spans="1:14">
      <c r="A4166" s="163">
        <v>911021</v>
      </c>
      <c r="B4166" s="166">
        <v>911021</v>
      </c>
      <c r="C4166" s="365" t="s">
        <v>5290</v>
      </c>
      <c r="D4166" s="365"/>
      <c r="E4166" s="342"/>
      <c r="F4166" s="342"/>
      <c r="G4166" s="10">
        <v>116880</v>
      </c>
      <c r="H4166" s="172"/>
      <c r="I4166" s="172"/>
      <c r="J4166" s="172"/>
      <c r="K4166" s="172"/>
      <c r="L4166" s="172"/>
      <c r="M4166" s="172"/>
      <c r="N4166" s="10">
        <v>116880</v>
      </c>
    </row>
    <row r="4167" spans="1:14">
      <c r="A4167" s="163">
        <v>911028</v>
      </c>
      <c r="B4167" s="166">
        <v>911028</v>
      </c>
      <c r="C4167" s="365" t="s">
        <v>5291</v>
      </c>
      <c r="D4167" s="365"/>
      <c r="E4167" s="342"/>
      <c r="F4167" s="342"/>
      <c r="G4167" s="10">
        <v>792553</v>
      </c>
      <c r="H4167" s="172"/>
      <c r="I4167" s="172"/>
      <c r="J4167" s="172"/>
      <c r="K4167" s="172"/>
      <c r="L4167" s="172"/>
      <c r="M4167" s="172"/>
      <c r="N4167" s="10">
        <v>792553</v>
      </c>
    </row>
    <row r="4168" spans="1:14">
      <c r="A4168" s="163">
        <v>911030</v>
      </c>
      <c r="B4168" s="166">
        <v>911030</v>
      </c>
      <c r="C4168" s="365" t="s">
        <v>5292</v>
      </c>
      <c r="D4168" s="365"/>
      <c r="E4168" s="342"/>
      <c r="F4168" s="342"/>
      <c r="G4168" s="10">
        <v>265376</v>
      </c>
      <c r="H4168" s="172"/>
      <c r="I4168" s="172"/>
      <c r="J4168" s="172"/>
      <c r="K4168" s="172"/>
      <c r="L4168" s="172"/>
      <c r="M4168" s="172"/>
      <c r="N4168" s="10">
        <v>265376</v>
      </c>
    </row>
    <row r="4169" spans="1:14">
      <c r="A4169" s="163" t="s">
        <v>5293</v>
      </c>
      <c r="B4169" s="173">
        <v>911037</v>
      </c>
      <c r="C4169" s="365" t="s">
        <v>5294</v>
      </c>
      <c r="D4169" s="365"/>
      <c r="E4169" s="342"/>
      <c r="F4169" s="342"/>
      <c r="G4169" s="10">
        <v>596391</v>
      </c>
      <c r="H4169" s="172"/>
      <c r="I4169" s="172"/>
      <c r="J4169" s="172"/>
      <c r="K4169" s="172"/>
      <c r="L4169" s="172"/>
      <c r="M4169" s="172"/>
      <c r="N4169" s="10">
        <v>596391</v>
      </c>
    </row>
    <row r="4170" spans="1:14">
      <c r="A4170" s="163" t="s">
        <v>5295</v>
      </c>
      <c r="B4170" s="173">
        <v>911037</v>
      </c>
      <c r="C4170" s="365" t="s">
        <v>5296</v>
      </c>
      <c r="D4170" s="365"/>
      <c r="E4170" s="342"/>
      <c r="F4170" s="342"/>
      <c r="G4170" s="10">
        <v>640437</v>
      </c>
      <c r="H4170" s="172"/>
      <c r="I4170" s="172"/>
      <c r="J4170" s="172"/>
      <c r="K4170" s="172"/>
      <c r="L4170" s="172"/>
      <c r="M4170" s="172"/>
      <c r="N4170" s="10">
        <v>640437</v>
      </c>
    </row>
    <row r="4171" spans="1:14">
      <c r="A4171" s="163">
        <v>911101</v>
      </c>
      <c r="B4171" s="166">
        <v>911101</v>
      </c>
      <c r="C4171" s="365" t="s">
        <v>5297</v>
      </c>
      <c r="D4171" s="365"/>
      <c r="E4171" s="342"/>
      <c r="F4171" s="342"/>
      <c r="G4171" s="10">
        <v>710998</v>
      </c>
      <c r="H4171" s="172"/>
      <c r="I4171" s="172"/>
      <c r="J4171" s="172"/>
      <c r="K4171" s="172"/>
      <c r="L4171" s="172"/>
      <c r="M4171" s="172"/>
      <c r="N4171" s="10">
        <v>710998</v>
      </c>
    </row>
    <row r="4172" spans="1:14">
      <c r="A4172" s="163">
        <v>911102</v>
      </c>
      <c r="B4172" s="166">
        <v>911102</v>
      </c>
      <c r="C4172" s="365" t="s">
        <v>5298</v>
      </c>
      <c r="D4172" s="365"/>
      <c r="E4172" s="342" t="s">
        <v>5299</v>
      </c>
      <c r="F4172" s="342"/>
      <c r="G4172" s="10">
        <v>282453</v>
      </c>
      <c r="H4172" s="172"/>
      <c r="I4172" s="172"/>
      <c r="J4172" s="172"/>
      <c r="K4172" s="172"/>
      <c r="L4172" s="172"/>
      <c r="M4172" s="172"/>
      <c r="N4172" s="10">
        <v>282453</v>
      </c>
    </row>
    <row r="4173" spans="1:14">
      <c r="A4173" s="163">
        <v>911105</v>
      </c>
      <c r="B4173" s="166">
        <v>911105</v>
      </c>
      <c r="C4173" s="365" t="s">
        <v>5300</v>
      </c>
      <c r="D4173" s="365"/>
      <c r="E4173" s="342" t="s">
        <v>5301</v>
      </c>
      <c r="F4173" s="342"/>
      <c r="G4173" s="10">
        <v>146096</v>
      </c>
      <c r="H4173" s="172"/>
      <c r="I4173" s="172"/>
      <c r="J4173" s="172"/>
      <c r="K4173" s="172"/>
      <c r="L4173" s="172"/>
      <c r="M4173" s="172"/>
      <c r="N4173" s="10">
        <v>146096</v>
      </c>
    </row>
    <row r="4174" spans="1:14">
      <c r="A4174" s="163">
        <v>911107</v>
      </c>
      <c r="B4174" s="166">
        <v>911107</v>
      </c>
      <c r="C4174" s="365" t="s">
        <v>5302</v>
      </c>
      <c r="D4174" s="365"/>
      <c r="E4174" s="342"/>
      <c r="F4174" s="342"/>
      <c r="G4174" s="10">
        <v>731313</v>
      </c>
      <c r="H4174" s="172"/>
      <c r="I4174" s="172"/>
      <c r="J4174" s="172"/>
      <c r="K4174" s="172"/>
      <c r="L4174" s="172"/>
      <c r="M4174" s="172"/>
      <c r="N4174" s="10">
        <v>731313</v>
      </c>
    </row>
    <row r="4175" spans="1:14">
      <c r="A4175" s="163" t="s">
        <v>5303</v>
      </c>
      <c r="B4175" s="173">
        <v>911107</v>
      </c>
      <c r="C4175" s="365" t="s">
        <v>5304</v>
      </c>
      <c r="D4175" s="365"/>
      <c r="E4175" s="342"/>
      <c r="F4175" s="342"/>
      <c r="G4175" s="10">
        <v>1481848</v>
      </c>
      <c r="H4175" s="172"/>
      <c r="I4175" s="172"/>
      <c r="J4175" s="172"/>
      <c r="K4175" s="172"/>
      <c r="L4175" s="172"/>
      <c r="M4175" s="172"/>
      <c r="N4175" s="10">
        <v>1481848</v>
      </c>
    </row>
    <row r="4176" spans="1:14">
      <c r="A4176" s="163">
        <v>911111</v>
      </c>
      <c r="B4176" s="166">
        <v>911111</v>
      </c>
      <c r="C4176" s="365" t="s">
        <v>5305</v>
      </c>
      <c r="D4176" s="365"/>
      <c r="E4176" s="342" t="s">
        <v>5306</v>
      </c>
      <c r="F4176" s="342"/>
      <c r="G4176" s="10">
        <v>190559</v>
      </c>
      <c r="H4176" s="172"/>
      <c r="I4176" s="172"/>
      <c r="J4176" s="172"/>
      <c r="K4176" s="172"/>
      <c r="L4176" s="172"/>
      <c r="M4176" s="172"/>
      <c r="N4176" s="10">
        <v>190559</v>
      </c>
    </row>
    <row r="4177" spans="1:14">
      <c r="A4177" s="163">
        <v>911201</v>
      </c>
      <c r="B4177" s="166">
        <v>911201</v>
      </c>
      <c r="C4177" s="365" t="s">
        <v>5307</v>
      </c>
      <c r="D4177" s="365"/>
      <c r="E4177" s="342" t="s">
        <v>5308</v>
      </c>
      <c r="F4177" s="342"/>
      <c r="G4177" s="10">
        <v>2079434</v>
      </c>
      <c r="H4177" s="172"/>
      <c r="I4177" s="172"/>
      <c r="J4177" s="172"/>
      <c r="K4177" s="172"/>
      <c r="L4177" s="172"/>
      <c r="M4177" s="172"/>
      <c r="N4177" s="10">
        <v>2079434</v>
      </c>
    </row>
    <row r="4178" spans="1:14">
      <c r="A4178" s="163" t="s">
        <v>5309</v>
      </c>
      <c r="B4178" s="173">
        <v>911201</v>
      </c>
      <c r="C4178" s="365" t="s">
        <v>5310</v>
      </c>
      <c r="D4178" s="365"/>
      <c r="E4178" s="342" t="s">
        <v>5311</v>
      </c>
      <c r="F4178" s="342"/>
      <c r="G4178" s="10">
        <v>1039718</v>
      </c>
      <c r="H4178" s="172"/>
      <c r="I4178" s="172"/>
      <c r="J4178" s="172"/>
      <c r="K4178" s="172"/>
      <c r="L4178" s="172"/>
      <c r="M4178" s="172"/>
      <c r="N4178" s="10">
        <v>1039718</v>
      </c>
    </row>
    <row r="4179" spans="1:14">
      <c r="A4179" s="163" t="s">
        <v>5312</v>
      </c>
      <c r="B4179" s="173">
        <v>911201</v>
      </c>
      <c r="C4179" s="365" t="s">
        <v>5313</v>
      </c>
      <c r="D4179" s="365"/>
      <c r="E4179" s="342" t="s">
        <v>5314</v>
      </c>
      <c r="F4179" s="342"/>
      <c r="G4179" s="10">
        <v>519858</v>
      </c>
      <c r="H4179" s="172"/>
      <c r="I4179" s="172"/>
      <c r="J4179" s="172"/>
      <c r="K4179" s="172"/>
      <c r="L4179" s="172"/>
      <c r="M4179" s="172"/>
      <c r="N4179" s="10">
        <v>519858</v>
      </c>
    </row>
    <row r="4180" spans="1:14">
      <c r="A4180" s="163">
        <v>911301</v>
      </c>
      <c r="B4180" s="166">
        <v>911301</v>
      </c>
      <c r="C4180" s="365" t="s">
        <v>5315</v>
      </c>
      <c r="D4180" s="365"/>
      <c r="E4180" s="342"/>
      <c r="F4180" s="342"/>
      <c r="G4180" s="10">
        <v>2615118</v>
      </c>
      <c r="H4180" s="172"/>
      <c r="I4180" s="172"/>
      <c r="J4180" s="172"/>
      <c r="K4180" s="172"/>
      <c r="L4180" s="172"/>
      <c r="M4180" s="172"/>
      <c r="N4180" s="10">
        <v>2615118</v>
      </c>
    </row>
    <row r="4181" spans="1:14">
      <c r="A4181" s="163">
        <v>912001</v>
      </c>
      <c r="B4181" s="166">
        <v>912001</v>
      </c>
      <c r="C4181" s="365" t="s">
        <v>5316</v>
      </c>
      <c r="D4181" s="365"/>
      <c r="E4181" s="342" t="s">
        <v>5317</v>
      </c>
      <c r="F4181" s="342"/>
      <c r="G4181" s="10">
        <v>48697</v>
      </c>
      <c r="H4181" s="172"/>
      <c r="I4181" s="172"/>
      <c r="J4181" s="172"/>
      <c r="K4181" s="172"/>
      <c r="L4181" s="172"/>
      <c r="M4181" s="172"/>
      <c r="N4181" s="10">
        <v>48697</v>
      </c>
    </row>
    <row r="4182" spans="1:14">
      <c r="A4182" s="163">
        <v>912002</v>
      </c>
      <c r="B4182" s="166">
        <v>912002</v>
      </c>
      <c r="C4182" s="365" t="s">
        <v>5318</v>
      </c>
      <c r="D4182" s="365"/>
      <c r="E4182" s="342" t="s">
        <v>5319</v>
      </c>
      <c r="F4182" s="342"/>
      <c r="G4182" s="10">
        <v>146096</v>
      </c>
      <c r="H4182" s="172"/>
      <c r="I4182" s="172"/>
      <c r="J4182" s="172"/>
      <c r="K4182" s="172"/>
      <c r="L4182" s="172"/>
      <c r="M4182" s="172"/>
      <c r="N4182" s="10">
        <v>146096</v>
      </c>
    </row>
    <row r="4183" spans="1:14">
      <c r="A4183" s="163">
        <v>912003</v>
      </c>
      <c r="B4183" s="166">
        <v>912003</v>
      </c>
      <c r="C4183" s="365" t="s">
        <v>5320</v>
      </c>
      <c r="D4183" s="365"/>
      <c r="E4183" s="342" t="s">
        <v>5321</v>
      </c>
      <c r="F4183" s="342"/>
      <c r="G4183" s="10">
        <v>48589</v>
      </c>
      <c r="H4183" s="172"/>
      <c r="I4183" s="172"/>
      <c r="J4183" s="172"/>
      <c r="K4183" s="172"/>
      <c r="L4183" s="172"/>
      <c r="M4183" s="172"/>
      <c r="N4183" s="10">
        <v>48589</v>
      </c>
    </row>
    <row r="4184" spans="1:14">
      <c r="A4184" s="163">
        <v>912005</v>
      </c>
      <c r="B4184" s="166">
        <v>912005</v>
      </c>
      <c r="C4184" s="365" t="s">
        <v>5322</v>
      </c>
      <c r="D4184" s="365"/>
      <c r="E4184" s="342" t="s">
        <v>5321</v>
      </c>
      <c r="F4184" s="342"/>
      <c r="G4184" s="10">
        <v>48589</v>
      </c>
      <c r="H4184" s="172"/>
      <c r="I4184" s="172"/>
      <c r="J4184" s="172"/>
      <c r="K4184" s="172"/>
      <c r="L4184" s="172"/>
      <c r="M4184" s="172"/>
      <c r="N4184" s="10">
        <v>48589</v>
      </c>
    </row>
    <row r="4185" spans="1:14">
      <c r="A4185" s="163">
        <v>881112</v>
      </c>
      <c r="B4185" s="166">
        <v>881112</v>
      </c>
      <c r="C4185" s="342" t="s">
        <v>5323</v>
      </c>
      <c r="D4185" s="342"/>
      <c r="E4185" s="342"/>
      <c r="F4185" s="342"/>
      <c r="G4185" s="10">
        <v>407685</v>
      </c>
      <c r="H4185" s="172"/>
      <c r="I4185" s="172"/>
      <c r="J4185" s="172"/>
      <c r="K4185" s="172"/>
      <c r="L4185" s="172"/>
      <c r="M4185" s="172"/>
      <c r="N4185" s="10">
        <v>407685</v>
      </c>
    </row>
    <row r="4186" spans="1:14">
      <c r="A4186" s="163">
        <v>881118</v>
      </c>
      <c r="B4186" s="166">
        <v>881118</v>
      </c>
      <c r="C4186" s="342" t="s">
        <v>5324</v>
      </c>
      <c r="D4186" s="342"/>
      <c r="E4186" s="342"/>
      <c r="F4186" s="342"/>
      <c r="G4186" s="10">
        <v>478034</v>
      </c>
      <c r="H4186" s="172"/>
      <c r="I4186" s="172"/>
      <c r="J4186" s="172"/>
      <c r="K4186" s="172"/>
      <c r="L4186" s="172"/>
      <c r="M4186" s="172"/>
      <c r="N4186" s="10">
        <v>478034</v>
      </c>
    </row>
    <row r="4187" spans="1:14">
      <c r="A4187" s="163">
        <v>881130</v>
      </c>
      <c r="B4187" s="166">
        <v>881130</v>
      </c>
      <c r="C4187" s="342" t="s">
        <v>5325</v>
      </c>
      <c r="D4187" s="342"/>
      <c r="E4187" s="342"/>
      <c r="F4187" s="342"/>
      <c r="G4187" s="10">
        <v>230679</v>
      </c>
      <c r="H4187" s="172"/>
      <c r="I4187" s="172"/>
      <c r="J4187" s="172"/>
      <c r="K4187" s="172"/>
      <c r="L4187" s="172"/>
      <c r="M4187" s="172"/>
      <c r="N4187" s="10">
        <v>230679</v>
      </c>
    </row>
    <row r="4188" spans="1:14">
      <c r="A4188" s="163">
        <v>881131</v>
      </c>
      <c r="B4188" s="166">
        <v>881131</v>
      </c>
      <c r="C4188" s="342" t="s">
        <v>5326</v>
      </c>
      <c r="D4188" s="342"/>
      <c r="E4188" s="342"/>
      <c r="F4188" s="342"/>
      <c r="G4188" s="10">
        <v>230679</v>
      </c>
      <c r="H4188" s="172"/>
      <c r="I4188" s="172"/>
      <c r="J4188" s="172"/>
      <c r="K4188" s="172"/>
      <c r="L4188" s="172"/>
      <c r="M4188" s="172"/>
      <c r="N4188" s="10">
        <v>230679</v>
      </c>
    </row>
    <row r="4189" spans="1:14">
      <c r="A4189" s="163">
        <v>881132</v>
      </c>
      <c r="B4189" s="166">
        <v>881132</v>
      </c>
      <c r="C4189" s="342" t="s">
        <v>5327</v>
      </c>
      <c r="D4189" s="342"/>
      <c r="E4189" s="342"/>
      <c r="F4189" s="342"/>
      <c r="G4189" s="10">
        <v>276815</v>
      </c>
      <c r="H4189" s="172"/>
      <c r="I4189" s="172"/>
      <c r="J4189" s="172"/>
      <c r="K4189" s="172"/>
      <c r="L4189" s="172"/>
      <c r="M4189" s="172"/>
      <c r="N4189" s="10">
        <v>276815</v>
      </c>
    </row>
    <row r="4190" spans="1:14">
      <c r="A4190" s="163">
        <v>881141</v>
      </c>
      <c r="B4190" s="166">
        <v>881141</v>
      </c>
      <c r="C4190" s="342" t="s">
        <v>5328</v>
      </c>
      <c r="D4190" s="342"/>
      <c r="E4190" s="342"/>
      <c r="F4190" s="342"/>
      <c r="G4190" s="10">
        <v>230679</v>
      </c>
      <c r="H4190" s="172"/>
      <c r="I4190" s="172"/>
      <c r="J4190" s="172"/>
      <c r="K4190" s="172"/>
      <c r="L4190" s="172"/>
      <c r="M4190" s="172"/>
      <c r="N4190" s="10">
        <v>230679</v>
      </c>
    </row>
    <row r="4191" spans="1:14">
      <c r="A4191" s="163">
        <v>881151</v>
      </c>
      <c r="B4191" s="166">
        <v>881151</v>
      </c>
      <c r="C4191" s="342" t="s">
        <v>5329</v>
      </c>
      <c r="D4191" s="342"/>
      <c r="E4191" s="342"/>
      <c r="F4191" s="342"/>
      <c r="G4191" s="10">
        <v>478034</v>
      </c>
      <c r="H4191" s="172"/>
      <c r="I4191" s="172"/>
      <c r="J4191" s="172"/>
      <c r="K4191" s="172"/>
      <c r="L4191" s="172"/>
      <c r="M4191" s="172"/>
      <c r="N4191" s="10">
        <v>478034</v>
      </c>
    </row>
    <row r="4192" spans="1:14">
      <c r="A4192" s="163">
        <v>881201</v>
      </c>
      <c r="B4192" s="166">
        <v>881201</v>
      </c>
      <c r="C4192" s="342" t="s">
        <v>5330</v>
      </c>
      <c r="D4192" s="342"/>
      <c r="E4192" s="342"/>
      <c r="F4192" s="342"/>
      <c r="G4192" s="10">
        <v>237772</v>
      </c>
      <c r="H4192" s="172"/>
      <c r="I4192" s="172"/>
      <c r="J4192" s="172"/>
      <c r="K4192" s="172"/>
      <c r="L4192" s="172"/>
      <c r="M4192" s="172"/>
      <c r="N4192" s="10">
        <v>237772</v>
      </c>
    </row>
    <row r="4193" spans="1:14">
      <c r="A4193" s="163">
        <v>881211</v>
      </c>
      <c r="B4193" s="166">
        <v>881211</v>
      </c>
      <c r="C4193" s="342" t="s">
        <v>5331</v>
      </c>
      <c r="D4193" s="342"/>
      <c r="E4193" s="342"/>
      <c r="F4193" s="342"/>
      <c r="G4193" s="10">
        <v>178926</v>
      </c>
      <c r="H4193" s="172"/>
      <c r="I4193" s="172"/>
      <c r="J4193" s="172"/>
      <c r="K4193" s="172"/>
      <c r="L4193" s="172"/>
      <c r="M4193" s="172"/>
      <c r="N4193" s="10">
        <v>178926</v>
      </c>
    </row>
    <row r="4194" spans="1:14">
      <c r="A4194" s="163">
        <v>881212</v>
      </c>
      <c r="B4194" s="166">
        <v>881212</v>
      </c>
      <c r="C4194" s="342" t="s">
        <v>5332</v>
      </c>
      <c r="D4194" s="342"/>
      <c r="E4194" s="342"/>
      <c r="F4194" s="342"/>
      <c r="G4194" s="10">
        <v>178926</v>
      </c>
      <c r="H4194" s="172"/>
      <c r="I4194" s="172"/>
      <c r="J4194" s="172"/>
      <c r="K4194" s="172"/>
      <c r="L4194" s="172"/>
      <c r="M4194" s="172"/>
      <c r="N4194" s="10">
        <v>178926</v>
      </c>
    </row>
    <row r="4195" spans="1:14">
      <c r="A4195" s="163">
        <v>881301</v>
      </c>
      <c r="B4195" s="166">
        <v>881301</v>
      </c>
      <c r="C4195" s="342" t="s">
        <v>5333</v>
      </c>
      <c r="D4195" s="342"/>
      <c r="E4195" s="342"/>
      <c r="F4195" s="342"/>
      <c r="G4195" s="10">
        <v>320258</v>
      </c>
      <c r="H4195" s="172"/>
      <c r="I4195" s="172"/>
      <c r="J4195" s="172"/>
      <c r="K4195" s="172"/>
      <c r="L4195" s="172"/>
      <c r="M4195" s="172"/>
      <c r="N4195" s="10">
        <v>320258</v>
      </c>
    </row>
    <row r="4196" spans="1:14">
      <c r="A4196" s="163">
        <v>881302</v>
      </c>
      <c r="B4196" s="166">
        <v>881302</v>
      </c>
      <c r="C4196" s="342" t="s">
        <v>5334</v>
      </c>
      <c r="D4196" s="342"/>
      <c r="E4196" s="342"/>
      <c r="F4196" s="342"/>
      <c r="G4196" s="10">
        <v>257844</v>
      </c>
      <c r="H4196" s="172"/>
      <c r="I4196" s="172"/>
      <c r="J4196" s="172"/>
      <c r="K4196" s="172"/>
      <c r="L4196" s="172"/>
      <c r="M4196" s="172"/>
      <c r="N4196" s="10">
        <v>257844</v>
      </c>
    </row>
    <row r="4197" spans="1:14">
      <c r="A4197" s="163">
        <v>881305</v>
      </c>
      <c r="B4197" s="166">
        <v>881305</v>
      </c>
      <c r="C4197" s="342" t="s">
        <v>5335</v>
      </c>
      <c r="D4197" s="342"/>
      <c r="E4197" s="342"/>
      <c r="F4197" s="342"/>
      <c r="G4197" s="10">
        <v>220423</v>
      </c>
      <c r="H4197" s="172"/>
      <c r="I4197" s="172"/>
      <c r="J4197" s="172"/>
      <c r="K4197" s="172"/>
      <c r="L4197" s="172"/>
      <c r="M4197" s="172"/>
      <c r="N4197" s="10">
        <v>220423</v>
      </c>
    </row>
    <row r="4198" spans="1:14">
      <c r="A4198" s="163">
        <v>881306</v>
      </c>
      <c r="B4198" s="166">
        <v>881306</v>
      </c>
      <c r="C4198" s="342" t="s">
        <v>5336</v>
      </c>
      <c r="D4198" s="342"/>
      <c r="E4198" s="343" t="s">
        <v>5337</v>
      </c>
      <c r="F4198" s="343"/>
      <c r="G4198" s="10">
        <v>207836</v>
      </c>
      <c r="H4198" s="172"/>
      <c r="I4198" s="172"/>
      <c r="J4198" s="172"/>
      <c r="K4198" s="172"/>
      <c r="L4198" s="172"/>
      <c r="M4198" s="172"/>
      <c r="N4198" s="10">
        <v>207836</v>
      </c>
    </row>
    <row r="4199" spans="1:14">
      <c r="A4199" s="163">
        <v>881313</v>
      </c>
      <c r="B4199" s="166">
        <v>881313</v>
      </c>
      <c r="C4199" s="342" t="s">
        <v>5338</v>
      </c>
      <c r="D4199" s="342"/>
      <c r="E4199" s="342"/>
      <c r="F4199" s="342"/>
      <c r="G4199" s="10">
        <v>207836</v>
      </c>
      <c r="H4199" s="172"/>
      <c r="I4199" s="172"/>
      <c r="J4199" s="172"/>
      <c r="K4199" s="172"/>
      <c r="L4199" s="172"/>
      <c r="M4199" s="172"/>
      <c r="N4199" s="10">
        <v>207836</v>
      </c>
    </row>
    <row r="4200" spans="1:14">
      <c r="A4200" s="163">
        <v>881332</v>
      </c>
      <c r="B4200" s="166">
        <v>881332</v>
      </c>
      <c r="C4200" s="342" t="s">
        <v>5339</v>
      </c>
      <c r="D4200" s="342"/>
      <c r="E4200" s="342"/>
      <c r="F4200" s="342"/>
      <c r="G4200" s="10">
        <v>224507</v>
      </c>
      <c r="H4200" s="172"/>
      <c r="I4200" s="172"/>
      <c r="J4200" s="172"/>
      <c r="K4200" s="172"/>
      <c r="L4200" s="172"/>
      <c r="M4200" s="172"/>
      <c r="N4200" s="10">
        <v>224507</v>
      </c>
    </row>
    <row r="4201" spans="1:14">
      <c r="A4201" s="163">
        <v>881360</v>
      </c>
      <c r="B4201" s="166">
        <v>881360</v>
      </c>
      <c r="C4201" s="342" t="s">
        <v>5340</v>
      </c>
      <c r="D4201" s="342"/>
      <c r="E4201" s="342"/>
      <c r="F4201" s="342"/>
      <c r="G4201" s="10">
        <v>478034</v>
      </c>
      <c r="H4201" s="172"/>
      <c r="I4201" s="172"/>
      <c r="J4201" s="172"/>
      <c r="K4201" s="172"/>
      <c r="L4201" s="172"/>
      <c r="M4201" s="172"/>
      <c r="N4201" s="10">
        <v>478034</v>
      </c>
    </row>
    <row r="4202" spans="1:14">
      <c r="A4202" s="163">
        <v>881362</v>
      </c>
      <c r="B4202" s="166">
        <v>881362</v>
      </c>
      <c r="C4202" s="342" t="s">
        <v>5341</v>
      </c>
      <c r="D4202" s="342"/>
      <c r="E4202" s="342"/>
      <c r="F4202" s="342"/>
      <c r="G4202" s="10">
        <v>478034</v>
      </c>
      <c r="H4202" s="172"/>
      <c r="I4202" s="172"/>
      <c r="J4202" s="172"/>
      <c r="K4202" s="172"/>
      <c r="L4202" s="172"/>
      <c r="M4202" s="172"/>
      <c r="N4202" s="10">
        <v>478034</v>
      </c>
    </row>
    <row r="4203" spans="1:14">
      <c r="A4203" s="163">
        <v>881390</v>
      </c>
      <c r="B4203" s="166">
        <v>881390</v>
      </c>
      <c r="C4203" s="342" t="s">
        <v>5342</v>
      </c>
      <c r="D4203" s="342"/>
      <c r="E4203" s="343" t="s">
        <v>5343</v>
      </c>
      <c r="F4203" s="343"/>
      <c r="G4203" s="10">
        <v>285393</v>
      </c>
      <c r="H4203" s="172"/>
      <c r="I4203" s="172"/>
      <c r="J4203" s="172"/>
      <c r="K4203" s="172"/>
      <c r="L4203" s="172"/>
      <c r="M4203" s="172"/>
      <c r="N4203" s="10">
        <v>285393</v>
      </c>
    </row>
    <row r="4204" spans="1:14">
      <c r="A4204" s="163">
        <v>881501</v>
      </c>
      <c r="B4204" s="166">
        <v>881501</v>
      </c>
      <c r="C4204" s="342" t="s">
        <v>5344</v>
      </c>
      <c r="D4204" s="342"/>
      <c r="E4204" s="345"/>
      <c r="F4204" s="345"/>
      <c r="G4204" s="10">
        <v>158554</v>
      </c>
      <c r="H4204" s="172"/>
      <c r="I4204" s="172"/>
      <c r="J4204" s="172"/>
      <c r="K4204" s="172"/>
      <c r="L4204" s="172"/>
      <c r="M4204" s="172"/>
      <c r="N4204" s="10">
        <v>158554</v>
      </c>
    </row>
    <row r="4205" spans="1:14">
      <c r="A4205" s="163">
        <v>881502</v>
      </c>
      <c r="B4205" s="166">
        <v>881502</v>
      </c>
      <c r="C4205" s="342" t="s">
        <v>5345</v>
      </c>
      <c r="D4205" s="342"/>
      <c r="E4205" s="345"/>
      <c r="F4205" s="345"/>
      <c r="G4205" s="10">
        <v>228927</v>
      </c>
      <c r="H4205" s="172"/>
      <c r="I4205" s="172"/>
      <c r="J4205" s="172"/>
      <c r="K4205" s="172"/>
      <c r="L4205" s="172"/>
      <c r="M4205" s="172"/>
      <c r="N4205" s="10">
        <v>228927</v>
      </c>
    </row>
    <row r="4206" spans="1:14">
      <c r="A4206" s="163">
        <v>881510</v>
      </c>
      <c r="B4206" s="166">
        <v>881510</v>
      </c>
      <c r="C4206" s="342" t="s">
        <v>5346</v>
      </c>
      <c r="D4206" s="342"/>
      <c r="E4206" s="345"/>
      <c r="F4206" s="345"/>
      <c r="G4206" s="10">
        <v>199675</v>
      </c>
      <c r="H4206" s="172"/>
      <c r="I4206" s="172"/>
      <c r="J4206" s="172"/>
      <c r="K4206" s="172"/>
      <c r="L4206" s="172"/>
      <c r="M4206" s="172"/>
      <c r="N4206" s="10">
        <v>199675</v>
      </c>
    </row>
    <row r="4207" spans="1:14">
      <c r="A4207" s="163">
        <v>881511</v>
      </c>
      <c r="B4207" s="166">
        <v>881511</v>
      </c>
      <c r="C4207" s="342" t="s">
        <v>5347</v>
      </c>
      <c r="D4207" s="342"/>
      <c r="E4207" s="345"/>
      <c r="F4207" s="345"/>
      <c r="G4207" s="10">
        <v>478034</v>
      </c>
      <c r="H4207" s="172"/>
      <c r="I4207" s="172"/>
      <c r="J4207" s="172"/>
      <c r="K4207" s="172"/>
      <c r="L4207" s="172"/>
      <c r="M4207" s="172"/>
      <c r="N4207" s="10">
        <v>478034</v>
      </c>
    </row>
    <row r="4208" spans="1:14">
      <c r="A4208" s="163">
        <v>881521</v>
      </c>
      <c r="B4208" s="166">
        <v>881521</v>
      </c>
      <c r="C4208" s="342" t="s">
        <v>5348</v>
      </c>
      <c r="D4208" s="342"/>
      <c r="E4208" s="345"/>
      <c r="F4208" s="345"/>
      <c r="G4208" s="10">
        <v>199675</v>
      </c>
      <c r="H4208" s="172"/>
      <c r="I4208" s="172"/>
      <c r="J4208" s="172"/>
      <c r="K4208" s="172"/>
      <c r="L4208" s="172"/>
      <c r="M4208" s="172"/>
      <c r="N4208" s="10">
        <v>199675</v>
      </c>
    </row>
    <row r="4209" spans="1:14">
      <c r="A4209" s="163">
        <v>881601</v>
      </c>
      <c r="B4209" s="166">
        <v>881601</v>
      </c>
      <c r="C4209" s="342" t="s">
        <v>5349</v>
      </c>
      <c r="D4209" s="342"/>
      <c r="E4209" s="343" t="s">
        <v>5350</v>
      </c>
      <c r="F4209" s="343"/>
      <c r="G4209" s="10">
        <v>199675</v>
      </c>
      <c r="H4209" s="172"/>
      <c r="I4209" s="172"/>
      <c r="J4209" s="172"/>
      <c r="K4209" s="172"/>
      <c r="L4209" s="172"/>
      <c r="M4209" s="172"/>
      <c r="N4209" s="10">
        <v>199675</v>
      </c>
    </row>
    <row r="4210" spans="1:14">
      <c r="A4210" s="163">
        <v>881602</v>
      </c>
      <c r="B4210" s="166">
        <v>881602</v>
      </c>
      <c r="C4210" s="342" t="s">
        <v>5351</v>
      </c>
      <c r="D4210" s="342"/>
      <c r="E4210" s="343" t="s">
        <v>5350</v>
      </c>
      <c r="F4210" s="343"/>
      <c r="G4210" s="10">
        <v>199675</v>
      </c>
      <c r="H4210" s="172"/>
      <c r="I4210" s="172"/>
      <c r="J4210" s="172"/>
      <c r="K4210" s="172"/>
      <c r="L4210" s="172"/>
      <c r="M4210" s="172"/>
      <c r="N4210" s="10">
        <v>199675</v>
      </c>
    </row>
    <row r="4211" spans="1:14">
      <c r="A4211" s="163">
        <v>881610</v>
      </c>
      <c r="B4211" s="166">
        <v>881610</v>
      </c>
      <c r="C4211" s="342" t="s">
        <v>5352</v>
      </c>
      <c r="D4211" s="342"/>
      <c r="E4211" s="343" t="s">
        <v>5350</v>
      </c>
      <c r="F4211" s="343"/>
      <c r="G4211" s="10">
        <v>240106</v>
      </c>
      <c r="H4211" s="172"/>
      <c r="I4211" s="172"/>
      <c r="J4211" s="172"/>
      <c r="K4211" s="172"/>
      <c r="L4211" s="172"/>
      <c r="M4211" s="172"/>
      <c r="N4211" s="10">
        <v>240106</v>
      </c>
    </row>
    <row r="4212" spans="1:14">
      <c r="A4212" s="163">
        <v>881611</v>
      </c>
      <c r="B4212" s="166">
        <v>881611</v>
      </c>
      <c r="C4212" s="342" t="s">
        <v>5353</v>
      </c>
      <c r="D4212" s="342"/>
      <c r="E4212" s="345"/>
      <c r="F4212" s="345"/>
      <c r="G4212" s="10">
        <v>199675</v>
      </c>
      <c r="H4212" s="172"/>
      <c r="I4212" s="172"/>
      <c r="J4212" s="172"/>
      <c r="K4212" s="172"/>
      <c r="L4212" s="172"/>
      <c r="M4212" s="172"/>
      <c r="N4212" s="10">
        <v>199675</v>
      </c>
    </row>
    <row r="4213" spans="1:14">
      <c r="A4213" s="163">
        <v>881612</v>
      </c>
      <c r="B4213" s="166">
        <v>881612</v>
      </c>
      <c r="C4213" s="342" t="s">
        <v>5354</v>
      </c>
      <c r="D4213" s="342"/>
      <c r="E4213" s="345"/>
      <c r="F4213" s="345"/>
      <c r="G4213" s="10">
        <v>199675</v>
      </c>
      <c r="H4213" s="172"/>
      <c r="I4213" s="172"/>
      <c r="J4213" s="172"/>
      <c r="K4213" s="172"/>
      <c r="L4213" s="172"/>
      <c r="M4213" s="172"/>
      <c r="N4213" s="10">
        <v>199675</v>
      </c>
    </row>
    <row r="4214" spans="1:14">
      <c r="A4214" s="163">
        <v>881613</v>
      </c>
      <c r="B4214" s="166">
        <v>881613</v>
      </c>
      <c r="C4214" s="342" t="s">
        <v>5355</v>
      </c>
      <c r="D4214" s="342"/>
      <c r="E4214" s="345"/>
      <c r="F4214" s="345"/>
      <c r="G4214" s="10">
        <v>199675</v>
      </c>
      <c r="H4214" s="172"/>
      <c r="I4214" s="172"/>
      <c r="J4214" s="172"/>
      <c r="K4214" s="172"/>
      <c r="L4214" s="172"/>
      <c r="M4214" s="172"/>
      <c r="N4214" s="10">
        <v>199675</v>
      </c>
    </row>
    <row r="4215" spans="1:14">
      <c r="A4215" s="163">
        <v>881620</v>
      </c>
      <c r="B4215" s="166">
        <v>881620</v>
      </c>
      <c r="C4215" s="342" t="s">
        <v>5356</v>
      </c>
      <c r="D4215" s="342"/>
      <c r="E4215" s="345"/>
      <c r="F4215" s="345"/>
      <c r="G4215" s="10">
        <v>207836</v>
      </c>
      <c r="H4215" s="172"/>
      <c r="I4215" s="172"/>
      <c r="J4215" s="172"/>
      <c r="K4215" s="172"/>
      <c r="L4215" s="172"/>
      <c r="M4215" s="172"/>
      <c r="N4215" s="10">
        <v>207836</v>
      </c>
    </row>
    <row r="4216" spans="1:14">
      <c r="A4216" s="163">
        <v>881621</v>
      </c>
      <c r="B4216" s="166">
        <v>881621</v>
      </c>
      <c r="C4216" s="342" t="s">
        <v>5357</v>
      </c>
      <c r="D4216" s="342"/>
      <c r="E4216" s="345"/>
      <c r="F4216" s="345"/>
      <c r="G4216" s="10">
        <v>199675</v>
      </c>
      <c r="H4216" s="172"/>
      <c r="I4216" s="172"/>
      <c r="J4216" s="172"/>
      <c r="K4216" s="172"/>
      <c r="L4216" s="172"/>
      <c r="M4216" s="172"/>
      <c r="N4216" s="10">
        <v>199675</v>
      </c>
    </row>
    <row r="4217" spans="1:14">
      <c r="A4217" s="163">
        <v>881622</v>
      </c>
      <c r="B4217" s="166">
        <v>881622</v>
      </c>
      <c r="C4217" s="342" t="s">
        <v>5358</v>
      </c>
      <c r="D4217" s="342"/>
      <c r="E4217" s="345"/>
      <c r="F4217" s="345"/>
      <c r="G4217" s="10">
        <v>199675</v>
      </c>
      <c r="H4217" s="172"/>
      <c r="I4217" s="172"/>
      <c r="J4217" s="172"/>
      <c r="K4217" s="172"/>
      <c r="L4217" s="172"/>
      <c r="M4217" s="172"/>
      <c r="N4217" s="10">
        <v>199675</v>
      </c>
    </row>
    <row r="4218" spans="1:14">
      <c r="A4218" s="163">
        <v>881630</v>
      </c>
      <c r="B4218" s="166">
        <v>881630</v>
      </c>
      <c r="C4218" s="342" t="s">
        <v>5359</v>
      </c>
      <c r="D4218" s="342"/>
      <c r="E4218" s="345"/>
      <c r="F4218" s="345"/>
      <c r="G4218" s="10">
        <v>240106</v>
      </c>
      <c r="H4218" s="172"/>
      <c r="I4218" s="172"/>
      <c r="J4218" s="172"/>
      <c r="K4218" s="172"/>
      <c r="L4218" s="172"/>
      <c r="M4218" s="172"/>
      <c r="N4218" s="10">
        <v>240106</v>
      </c>
    </row>
    <row r="4219" spans="1:14">
      <c r="A4219" s="163">
        <v>881640</v>
      </c>
      <c r="B4219" s="166">
        <v>881640</v>
      </c>
      <c r="C4219" s="342" t="s">
        <v>5360</v>
      </c>
      <c r="D4219" s="342"/>
      <c r="E4219" s="345"/>
      <c r="F4219" s="345"/>
      <c r="G4219" s="10">
        <v>199675</v>
      </c>
      <c r="H4219" s="172"/>
      <c r="I4219" s="172"/>
      <c r="J4219" s="172"/>
      <c r="K4219" s="172"/>
      <c r="L4219" s="172"/>
      <c r="M4219" s="172"/>
      <c r="N4219" s="10">
        <v>199675</v>
      </c>
    </row>
    <row r="4220" spans="1:14">
      <c r="A4220" s="163">
        <v>881701</v>
      </c>
      <c r="B4220" s="166">
        <v>881701</v>
      </c>
      <c r="C4220" s="342" t="s">
        <v>5361</v>
      </c>
      <c r="D4220" s="342"/>
      <c r="E4220" s="345"/>
      <c r="F4220" s="345"/>
      <c r="G4220" s="10">
        <v>285393</v>
      </c>
      <c r="H4220" s="172"/>
      <c r="I4220" s="172"/>
      <c r="J4220" s="172"/>
      <c r="K4220" s="172"/>
      <c r="L4220" s="172"/>
      <c r="M4220" s="172"/>
      <c r="N4220" s="10">
        <v>285393</v>
      </c>
    </row>
    <row r="4221" spans="1:14">
      <c r="A4221" s="163">
        <v>881702</v>
      </c>
      <c r="B4221" s="166">
        <v>881702</v>
      </c>
      <c r="C4221" s="342" t="s">
        <v>5362</v>
      </c>
      <c r="D4221" s="342"/>
      <c r="E4221" s="345"/>
      <c r="F4221" s="345"/>
      <c r="G4221" s="10">
        <v>228586</v>
      </c>
      <c r="H4221" s="172"/>
      <c r="I4221" s="172"/>
      <c r="J4221" s="172"/>
      <c r="K4221" s="172"/>
      <c r="L4221" s="172"/>
      <c r="M4221" s="172"/>
      <c r="N4221" s="10">
        <v>228586</v>
      </c>
    </row>
    <row r="4222" spans="1:14">
      <c r="A4222" s="163">
        <v>881705</v>
      </c>
      <c r="B4222" s="166">
        <v>881705</v>
      </c>
      <c r="C4222" s="342" t="s">
        <v>5363</v>
      </c>
      <c r="D4222" s="342"/>
      <c r="E4222" s="345"/>
      <c r="F4222" s="345"/>
      <c r="G4222" s="10">
        <v>199675</v>
      </c>
      <c r="H4222" s="172"/>
      <c r="I4222" s="172"/>
      <c r="J4222" s="172"/>
      <c r="K4222" s="172"/>
      <c r="L4222" s="172"/>
      <c r="M4222" s="172"/>
      <c r="N4222" s="10">
        <v>199675</v>
      </c>
    </row>
    <row r="4223" spans="1:14">
      <c r="A4223" s="163">
        <v>881706</v>
      </c>
      <c r="B4223" s="166">
        <v>881706</v>
      </c>
      <c r="C4223" s="342" t="s">
        <v>5364</v>
      </c>
      <c r="D4223" s="342"/>
      <c r="E4223" s="345"/>
      <c r="F4223" s="345"/>
      <c r="G4223" s="10">
        <v>199675</v>
      </c>
      <c r="H4223" s="172"/>
      <c r="I4223" s="172"/>
      <c r="J4223" s="172"/>
      <c r="K4223" s="172"/>
      <c r="L4223" s="172"/>
      <c r="M4223" s="172"/>
      <c r="N4223" s="10">
        <v>199675</v>
      </c>
    </row>
    <row r="4224" spans="1:14">
      <c r="A4224" s="163">
        <v>882106</v>
      </c>
      <c r="B4224" s="166">
        <v>882106</v>
      </c>
      <c r="C4224" s="342" t="s">
        <v>5365</v>
      </c>
      <c r="D4224" s="342"/>
      <c r="E4224" s="345"/>
      <c r="F4224" s="345"/>
      <c r="G4224" s="10">
        <v>478034</v>
      </c>
      <c r="H4224" s="172"/>
      <c r="I4224" s="172"/>
      <c r="J4224" s="172"/>
      <c r="K4224" s="172"/>
      <c r="L4224" s="172"/>
      <c r="M4224" s="172"/>
      <c r="N4224" s="10">
        <v>478034</v>
      </c>
    </row>
    <row r="4225" spans="1:14">
      <c r="A4225" s="163">
        <v>882203</v>
      </c>
      <c r="B4225" s="166">
        <v>882203</v>
      </c>
      <c r="C4225" s="342" t="s">
        <v>5366</v>
      </c>
      <c r="D4225" s="342"/>
      <c r="E4225" s="345"/>
      <c r="F4225" s="345"/>
      <c r="G4225" s="10">
        <v>516275</v>
      </c>
      <c r="H4225" s="172"/>
      <c r="I4225" s="172"/>
      <c r="J4225" s="172"/>
      <c r="K4225" s="172"/>
      <c r="L4225" s="172"/>
      <c r="M4225" s="172"/>
      <c r="N4225" s="10">
        <v>516275</v>
      </c>
    </row>
    <row r="4226" spans="1:14">
      <c r="A4226" s="163">
        <v>882212</v>
      </c>
      <c r="B4226" s="166">
        <v>882212</v>
      </c>
      <c r="C4226" s="342" t="s">
        <v>5367</v>
      </c>
      <c r="D4226" s="342"/>
      <c r="E4226" s="345"/>
      <c r="F4226" s="345"/>
      <c r="G4226" s="10">
        <v>478034</v>
      </c>
      <c r="H4226" s="172"/>
      <c r="I4226" s="172"/>
      <c r="J4226" s="172"/>
      <c r="K4226" s="172"/>
      <c r="L4226" s="172"/>
      <c r="M4226" s="172"/>
      <c r="N4226" s="10">
        <v>478034</v>
      </c>
    </row>
    <row r="4227" spans="1:14">
      <c r="A4227" s="163">
        <v>882222</v>
      </c>
      <c r="B4227" s="166">
        <v>882222</v>
      </c>
      <c r="C4227" s="342" t="s">
        <v>5368</v>
      </c>
      <c r="D4227" s="342"/>
      <c r="E4227" s="345"/>
      <c r="F4227" s="345"/>
      <c r="G4227" s="10">
        <v>516275</v>
      </c>
      <c r="H4227" s="172"/>
      <c r="I4227" s="172"/>
      <c r="J4227" s="172"/>
      <c r="K4227" s="172"/>
      <c r="L4227" s="172"/>
      <c r="M4227" s="172"/>
      <c r="N4227" s="10">
        <v>516275</v>
      </c>
    </row>
    <row r="4228" spans="1:14">
      <c r="A4228" s="163">
        <v>882232</v>
      </c>
      <c r="B4228" s="166">
        <v>882232</v>
      </c>
      <c r="C4228" s="342" t="s">
        <v>5369</v>
      </c>
      <c r="D4228" s="342"/>
      <c r="E4228" s="345"/>
      <c r="F4228" s="345"/>
      <c r="G4228" s="10">
        <v>478034</v>
      </c>
      <c r="H4228" s="172"/>
      <c r="I4228" s="172"/>
      <c r="J4228" s="172"/>
      <c r="K4228" s="172"/>
      <c r="L4228" s="172"/>
      <c r="M4228" s="172"/>
      <c r="N4228" s="10">
        <v>478034</v>
      </c>
    </row>
    <row r="4229" spans="1:14">
      <c r="A4229" s="163">
        <v>882242</v>
      </c>
      <c r="B4229" s="166">
        <v>882242</v>
      </c>
      <c r="C4229" s="342" t="s">
        <v>5370</v>
      </c>
      <c r="D4229" s="342"/>
      <c r="E4229" s="345"/>
      <c r="F4229" s="345"/>
      <c r="G4229" s="10">
        <v>478034</v>
      </c>
      <c r="H4229" s="172"/>
      <c r="I4229" s="172"/>
      <c r="J4229" s="172"/>
      <c r="K4229" s="172"/>
      <c r="L4229" s="172"/>
      <c r="M4229" s="172"/>
      <c r="N4229" s="10">
        <v>478034</v>
      </c>
    </row>
    <row r="4230" spans="1:14">
      <c r="A4230" s="163">
        <v>882252</v>
      </c>
      <c r="B4230" s="166">
        <v>882252</v>
      </c>
      <c r="C4230" s="342" t="s">
        <v>5371</v>
      </c>
      <c r="D4230" s="342"/>
      <c r="E4230" s="345"/>
      <c r="F4230" s="345"/>
      <c r="G4230" s="10">
        <v>478034</v>
      </c>
      <c r="H4230" s="172"/>
      <c r="I4230" s="172"/>
      <c r="J4230" s="172"/>
      <c r="K4230" s="172"/>
      <c r="L4230" s="172"/>
      <c r="M4230" s="172"/>
      <c r="N4230" s="10">
        <v>478034</v>
      </c>
    </row>
    <row r="4231" spans="1:14">
      <c r="A4231" s="163">
        <v>882262</v>
      </c>
      <c r="B4231" s="166">
        <v>882262</v>
      </c>
      <c r="C4231" s="342" t="s">
        <v>5372</v>
      </c>
      <c r="D4231" s="342"/>
      <c r="E4231" s="345"/>
      <c r="F4231" s="345"/>
      <c r="G4231" s="10">
        <v>478034</v>
      </c>
      <c r="H4231" s="172"/>
      <c r="I4231" s="172"/>
      <c r="J4231" s="172"/>
      <c r="K4231" s="172"/>
      <c r="L4231" s="172"/>
      <c r="M4231" s="172"/>
      <c r="N4231" s="10">
        <v>478034</v>
      </c>
    </row>
    <row r="4232" spans="1:14">
      <c r="A4232" s="163">
        <v>882282</v>
      </c>
      <c r="B4232" s="166">
        <v>882282</v>
      </c>
      <c r="C4232" s="342" t="s">
        <v>5373</v>
      </c>
      <c r="D4232" s="342"/>
      <c r="E4232" s="345"/>
      <c r="F4232" s="345"/>
      <c r="G4232" s="10">
        <v>478034</v>
      </c>
      <c r="H4232" s="172"/>
      <c r="I4232" s="172"/>
      <c r="J4232" s="172"/>
      <c r="K4232" s="172"/>
      <c r="L4232" s="172"/>
      <c r="M4232" s="172"/>
      <c r="N4232" s="10">
        <v>478034</v>
      </c>
    </row>
    <row r="4233" spans="1:14">
      <c r="A4233" s="163">
        <v>882292</v>
      </c>
      <c r="B4233" s="166">
        <v>882292</v>
      </c>
      <c r="C4233" s="342" t="s">
        <v>5374</v>
      </c>
      <c r="D4233" s="342"/>
      <c r="E4233" s="345"/>
      <c r="F4233" s="345"/>
      <c r="G4233" s="10">
        <v>516275</v>
      </c>
      <c r="H4233" s="172"/>
      <c r="I4233" s="172"/>
      <c r="J4233" s="172"/>
      <c r="K4233" s="172"/>
      <c r="L4233" s="172"/>
      <c r="M4233" s="172"/>
      <c r="N4233" s="10">
        <v>516275</v>
      </c>
    </row>
    <row r="4234" spans="1:14">
      <c r="A4234" s="163">
        <v>882294</v>
      </c>
      <c r="B4234" s="166">
        <v>882294</v>
      </c>
      <c r="C4234" s="342" t="s">
        <v>5375</v>
      </c>
      <c r="D4234" s="342"/>
      <c r="E4234" s="345"/>
      <c r="F4234" s="345"/>
      <c r="G4234" s="10">
        <v>331739</v>
      </c>
      <c r="H4234" s="172"/>
      <c r="I4234" s="172"/>
      <c r="J4234" s="172"/>
      <c r="K4234" s="172"/>
      <c r="L4234" s="172"/>
      <c r="M4234" s="172"/>
      <c r="N4234" s="10">
        <v>331739</v>
      </c>
    </row>
    <row r="4235" spans="1:14">
      <c r="A4235" s="163">
        <v>882296</v>
      </c>
      <c r="B4235" s="166">
        <v>882296</v>
      </c>
      <c r="C4235" s="342" t="s">
        <v>5376</v>
      </c>
      <c r="D4235" s="342"/>
      <c r="E4235" s="345"/>
      <c r="F4235" s="345"/>
      <c r="G4235" s="10">
        <v>516275</v>
      </c>
      <c r="H4235" s="172"/>
      <c r="I4235" s="172"/>
      <c r="J4235" s="172"/>
      <c r="K4235" s="172"/>
      <c r="L4235" s="172"/>
      <c r="M4235" s="172"/>
      <c r="N4235" s="10">
        <v>516275</v>
      </c>
    </row>
    <row r="4236" spans="1:14">
      <c r="A4236" s="163">
        <v>882602</v>
      </c>
      <c r="B4236" s="166">
        <v>882602</v>
      </c>
      <c r="C4236" s="342" t="s">
        <v>5377</v>
      </c>
      <c r="D4236" s="342"/>
      <c r="E4236" s="345"/>
      <c r="F4236" s="345"/>
      <c r="G4236" s="10">
        <v>516275</v>
      </c>
      <c r="H4236" s="172"/>
      <c r="I4236" s="172"/>
      <c r="J4236" s="172"/>
      <c r="K4236" s="172"/>
      <c r="L4236" s="172"/>
      <c r="M4236" s="172"/>
      <c r="N4236" s="10">
        <v>516275</v>
      </c>
    </row>
    <row r="4237" spans="1:14">
      <c r="A4237" s="163">
        <v>882603</v>
      </c>
      <c r="B4237" s="166">
        <v>882603</v>
      </c>
      <c r="C4237" s="342" t="s">
        <v>5378</v>
      </c>
      <c r="D4237" s="342"/>
      <c r="E4237" s="345"/>
      <c r="F4237" s="345"/>
      <c r="G4237" s="10">
        <v>478034</v>
      </c>
      <c r="H4237" s="172"/>
      <c r="I4237" s="172"/>
      <c r="J4237" s="172"/>
      <c r="K4237" s="172"/>
      <c r="L4237" s="172"/>
      <c r="M4237" s="172"/>
      <c r="N4237" s="10">
        <v>478034</v>
      </c>
    </row>
    <row r="4238" spans="1:14">
      <c r="A4238" s="163">
        <v>882801</v>
      </c>
      <c r="B4238" s="166">
        <v>882801</v>
      </c>
      <c r="C4238" s="342" t="s">
        <v>5379</v>
      </c>
      <c r="D4238" s="342"/>
      <c r="E4238" s="343" t="s">
        <v>5380</v>
      </c>
      <c r="F4238" s="343"/>
      <c r="G4238" s="10">
        <v>478034</v>
      </c>
      <c r="H4238" s="172"/>
      <c r="I4238" s="172"/>
      <c r="J4238" s="172"/>
      <c r="K4238" s="172"/>
      <c r="L4238" s="172"/>
      <c r="M4238" s="172"/>
      <c r="N4238" s="10">
        <v>478034</v>
      </c>
    </row>
    <row r="4239" spans="1:14">
      <c r="A4239" s="163">
        <v>886101</v>
      </c>
      <c r="B4239" s="166">
        <v>886101</v>
      </c>
      <c r="C4239" s="342" t="s">
        <v>5381</v>
      </c>
      <c r="D4239" s="342"/>
      <c r="E4239" s="345"/>
      <c r="F4239" s="345"/>
      <c r="G4239" s="10">
        <v>956066</v>
      </c>
      <c r="H4239" s="172"/>
      <c r="I4239" s="172"/>
      <c r="J4239" s="172"/>
      <c r="K4239" s="172"/>
      <c r="L4239" s="172"/>
      <c r="M4239" s="172"/>
      <c r="N4239" s="10">
        <v>956066</v>
      </c>
    </row>
    <row r="4240" spans="1:14">
      <c r="A4240" s="163" t="s">
        <v>5382</v>
      </c>
      <c r="B4240" s="173" t="s">
        <v>5382</v>
      </c>
      <c r="C4240" s="342" t="s">
        <v>5383</v>
      </c>
      <c r="D4240" s="342"/>
      <c r="E4240" s="343" t="s">
        <v>5384</v>
      </c>
      <c r="F4240" s="343"/>
      <c r="G4240" s="10">
        <v>818005</v>
      </c>
      <c r="H4240" s="172"/>
      <c r="I4240" s="172"/>
      <c r="J4240" s="172"/>
      <c r="K4240" s="172"/>
      <c r="L4240" s="172"/>
      <c r="M4240" s="172"/>
      <c r="N4240" s="10">
        <v>818005</v>
      </c>
    </row>
    <row r="4241" spans="1:14">
      <c r="A4241" s="163" t="s">
        <v>5385</v>
      </c>
      <c r="B4241" s="166">
        <v>878711</v>
      </c>
      <c r="C4241" s="342" t="s">
        <v>5386</v>
      </c>
      <c r="D4241" s="342"/>
      <c r="E4241" s="343" t="s">
        <v>5387</v>
      </c>
      <c r="F4241" s="343"/>
      <c r="G4241" s="10">
        <v>1836422</v>
      </c>
      <c r="H4241" s="172"/>
      <c r="I4241" s="172"/>
      <c r="J4241" s="172"/>
      <c r="K4241" s="172"/>
      <c r="L4241" s="172"/>
      <c r="M4241" s="172"/>
      <c r="N4241" s="10">
        <v>1836422</v>
      </c>
    </row>
    <row r="4242" spans="1:14">
      <c r="A4242" s="163" t="s">
        <v>5388</v>
      </c>
      <c r="B4242" s="166">
        <v>878731</v>
      </c>
      <c r="C4242" s="342" t="s">
        <v>5389</v>
      </c>
      <c r="D4242" s="342"/>
      <c r="E4242" s="343" t="s">
        <v>5387</v>
      </c>
      <c r="F4242" s="343"/>
      <c r="G4242" s="10">
        <v>1836422</v>
      </c>
      <c r="H4242" s="172"/>
      <c r="I4242" s="172"/>
      <c r="J4242" s="172"/>
      <c r="K4242" s="172"/>
      <c r="L4242" s="172"/>
      <c r="M4242" s="172"/>
      <c r="N4242" s="10">
        <v>1836422</v>
      </c>
    </row>
    <row r="4243" spans="1:14">
      <c r="A4243" s="163" t="s">
        <v>5390</v>
      </c>
      <c r="B4243" s="166">
        <v>878812</v>
      </c>
      <c r="C4243" s="342" t="s">
        <v>5391</v>
      </c>
      <c r="D4243" s="342"/>
      <c r="E4243" s="343" t="s">
        <v>5387</v>
      </c>
      <c r="F4243" s="343"/>
      <c r="G4243" s="10">
        <v>1836422</v>
      </c>
      <c r="H4243" s="172"/>
      <c r="I4243" s="172"/>
      <c r="J4243" s="172"/>
      <c r="K4243" s="172"/>
      <c r="L4243" s="172"/>
      <c r="M4243" s="172"/>
      <c r="N4243" s="10">
        <v>1836422</v>
      </c>
    </row>
    <row r="4244" spans="1:14">
      <c r="A4244" s="163">
        <v>879111</v>
      </c>
      <c r="B4244" s="166">
        <v>879111</v>
      </c>
      <c r="C4244" s="342" t="s">
        <v>5392</v>
      </c>
      <c r="D4244" s="342"/>
      <c r="E4244" s="342"/>
      <c r="F4244" s="342"/>
      <c r="G4244" s="10">
        <v>369599</v>
      </c>
      <c r="H4244" s="172"/>
      <c r="I4244" s="172"/>
      <c r="J4244" s="172"/>
      <c r="K4244" s="172"/>
      <c r="L4244" s="172"/>
      <c r="M4244" s="172"/>
      <c r="N4244" s="10">
        <v>369599</v>
      </c>
    </row>
    <row r="4245" spans="1:14">
      <c r="A4245" s="163">
        <v>879112</v>
      </c>
      <c r="B4245" s="166">
        <v>879112</v>
      </c>
      <c r="C4245" s="342" t="s">
        <v>5393</v>
      </c>
      <c r="D4245" s="342"/>
      <c r="E4245" s="342"/>
      <c r="F4245" s="342"/>
      <c r="G4245" s="10">
        <v>405419</v>
      </c>
      <c r="H4245" s="172"/>
      <c r="I4245" s="172"/>
      <c r="J4245" s="172"/>
      <c r="K4245" s="172"/>
      <c r="L4245" s="172"/>
      <c r="M4245" s="172"/>
      <c r="N4245" s="10">
        <v>405419</v>
      </c>
    </row>
    <row r="4246" spans="1:14">
      <c r="A4246" s="163">
        <v>879113</v>
      </c>
      <c r="B4246" s="166">
        <v>879113</v>
      </c>
      <c r="C4246" s="342" t="s">
        <v>5394</v>
      </c>
      <c r="D4246" s="342"/>
      <c r="E4246" s="342"/>
      <c r="F4246" s="342"/>
      <c r="G4246" s="10">
        <v>464166</v>
      </c>
      <c r="H4246" s="172"/>
      <c r="I4246" s="172"/>
      <c r="J4246" s="172"/>
      <c r="K4246" s="172"/>
      <c r="L4246" s="172"/>
      <c r="M4246" s="172"/>
      <c r="N4246" s="10">
        <v>464166</v>
      </c>
    </row>
    <row r="4247" spans="1:14">
      <c r="A4247" s="163">
        <v>879114</v>
      </c>
      <c r="B4247" s="166">
        <v>879114</v>
      </c>
      <c r="C4247" s="342" t="s">
        <v>5395</v>
      </c>
      <c r="D4247" s="342"/>
      <c r="E4247" s="342"/>
      <c r="F4247" s="342"/>
      <c r="G4247" s="10">
        <v>802039</v>
      </c>
      <c r="H4247" s="172"/>
      <c r="I4247" s="172"/>
      <c r="J4247" s="172"/>
      <c r="K4247" s="172"/>
      <c r="L4247" s="172"/>
      <c r="M4247" s="172"/>
      <c r="N4247" s="10">
        <v>802039</v>
      </c>
    </row>
    <row r="4248" spans="1:14">
      <c r="A4248" s="163">
        <v>879116</v>
      </c>
      <c r="B4248" s="166">
        <v>879116</v>
      </c>
      <c r="C4248" s="342" t="s">
        <v>5396</v>
      </c>
      <c r="D4248" s="342"/>
      <c r="E4248" s="342"/>
      <c r="F4248" s="342"/>
      <c r="G4248" s="10">
        <v>405706</v>
      </c>
      <c r="H4248" s="172"/>
      <c r="I4248" s="172"/>
      <c r="J4248" s="172"/>
      <c r="K4248" s="172"/>
      <c r="L4248" s="172"/>
      <c r="M4248" s="172"/>
      <c r="N4248" s="10">
        <v>405706</v>
      </c>
    </row>
    <row r="4249" spans="1:14">
      <c r="A4249" s="163">
        <v>879121</v>
      </c>
      <c r="B4249" s="166">
        <v>879121</v>
      </c>
      <c r="C4249" s="342" t="s">
        <v>5397</v>
      </c>
      <c r="D4249" s="342"/>
      <c r="E4249" s="342"/>
      <c r="F4249" s="342"/>
      <c r="G4249" s="10">
        <v>315349</v>
      </c>
      <c r="H4249" s="172"/>
      <c r="I4249" s="172"/>
      <c r="J4249" s="172"/>
      <c r="K4249" s="172"/>
      <c r="L4249" s="172"/>
      <c r="M4249" s="172"/>
      <c r="N4249" s="10">
        <v>315349</v>
      </c>
    </row>
    <row r="4250" spans="1:14">
      <c r="A4250" s="163">
        <v>879122</v>
      </c>
      <c r="B4250" s="166">
        <v>879122</v>
      </c>
      <c r="C4250" s="342" t="s">
        <v>5398</v>
      </c>
      <c r="D4250" s="342"/>
      <c r="E4250" s="342"/>
      <c r="F4250" s="342"/>
      <c r="G4250" s="10">
        <v>405706</v>
      </c>
      <c r="H4250" s="172"/>
      <c r="I4250" s="172"/>
      <c r="J4250" s="172"/>
      <c r="K4250" s="172"/>
      <c r="L4250" s="172"/>
      <c r="M4250" s="172"/>
      <c r="N4250" s="10">
        <v>405706</v>
      </c>
    </row>
    <row r="4251" spans="1:14">
      <c r="A4251" s="163">
        <v>879131</v>
      </c>
      <c r="B4251" s="166">
        <v>879131</v>
      </c>
      <c r="C4251" s="342" t="s">
        <v>5399</v>
      </c>
      <c r="D4251" s="342"/>
      <c r="E4251" s="342"/>
      <c r="F4251" s="342"/>
      <c r="G4251" s="10">
        <v>405706</v>
      </c>
      <c r="H4251" s="172"/>
      <c r="I4251" s="172"/>
      <c r="J4251" s="172"/>
      <c r="K4251" s="172"/>
      <c r="L4251" s="172"/>
      <c r="M4251" s="172"/>
      <c r="N4251" s="10">
        <v>405706</v>
      </c>
    </row>
    <row r="4252" spans="1:14">
      <c r="A4252" s="163">
        <v>879141</v>
      </c>
      <c r="B4252" s="166">
        <v>879141</v>
      </c>
      <c r="C4252" s="342" t="s">
        <v>5400</v>
      </c>
      <c r="D4252" s="342"/>
      <c r="E4252" s="342"/>
      <c r="F4252" s="342"/>
      <c r="G4252" s="10">
        <v>405706</v>
      </c>
      <c r="H4252" s="172"/>
      <c r="I4252" s="172"/>
      <c r="J4252" s="172"/>
      <c r="K4252" s="172"/>
      <c r="L4252" s="172"/>
      <c r="M4252" s="172"/>
      <c r="N4252" s="10">
        <v>405706</v>
      </c>
    </row>
    <row r="4253" spans="1:14">
      <c r="A4253" s="163">
        <v>879150</v>
      </c>
      <c r="B4253" s="166">
        <v>879150</v>
      </c>
      <c r="C4253" s="342" t="s">
        <v>5401</v>
      </c>
      <c r="D4253" s="342"/>
      <c r="E4253" s="342"/>
      <c r="F4253" s="342"/>
      <c r="G4253" s="10">
        <v>405439</v>
      </c>
      <c r="H4253" s="172"/>
      <c r="I4253" s="172"/>
      <c r="J4253" s="172"/>
      <c r="K4253" s="172"/>
      <c r="L4253" s="172"/>
      <c r="M4253" s="172"/>
      <c r="N4253" s="10">
        <v>405439</v>
      </c>
    </row>
    <row r="4254" spans="1:14">
      <c r="A4254" s="163">
        <v>879161</v>
      </c>
      <c r="B4254" s="166">
        <v>879161</v>
      </c>
      <c r="C4254" s="342" t="s">
        <v>5402</v>
      </c>
      <c r="D4254" s="342"/>
      <c r="E4254" s="342"/>
      <c r="F4254" s="342"/>
      <c r="G4254" s="10">
        <v>343799</v>
      </c>
      <c r="H4254" s="172"/>
      <c r="I4254" s="172"/>
      <c r="J4254" s="172"/>
      <c r="K4254" s="172"/>
      <c r="L4254" s="172"/>
      <c r="M4254" s="172"/>
      <c r="N4254" s="10">
        <v>343799</v>
      </c>
    </row>
    <row r="4255" spans="1:14">
      <c r="A4255" s="163">
        <v>879162</v>
      </c>
      <c r="B4255" s="166">
        <v>879162</v>
      </c>
      <c r="C4255" s="342" t="s">
        <v>5403</v>
      </c>
      <c r="D4255" s="342"/>
      <c r="E4255" s="342"/>
      <c r="F4255" s="342"/>
      <c r="G4255" s="10">
        <v>343799</v>
      </c>
      <c r="H4255" s="172"/>
      <c r="I4255" s="172"/>
      <c r="J4255" s="172"/>
      <c r="K4255" s="172"/>
      <c r="L4255" s="172"/>
      <c r="M4255" s="172"/>
      <c r="N4255" s="10">
        <v>343799</v>
      </c>
    </row>
    <row r="4256" spans="1:14">
      <c r="A4256" s="163">
        <v>879201</v>
      </c>
      <c r="B4256" s="166">
        <v>879201</v>
      </c>
      <c r="C4256" s="342" t="s">
        <v>5404</v>
      </c>
      <c r="D4256" s="342"/>
      <c r="E4256" s="342"/>
      <c r="F4256" s="342"/>
      <c r="G4256" s="10">
        <v>247309</v>
      </c>
      <c r="H4256" s="172"/>
      <c r="I4256" s="172"/>
      <c r="J4256" s="172"/>
      <c r="K4256" s="172"/>
      <c r="L4256" s="172"/>
      <c r="M4256" s="172"/>
      <c r="N4256" s="10">
        <v>247309</v>
      </c>
    </row>
    <row r="4257" spans="1:14">
      <c r="A4257" s="163">
        <v>879205</v>
      </c>
      <c r="B4257" s="166">
        <v>879205</v>
      </c>
      <c r="C4257" s="342" t="s">
        <v>5405</v>
      </c>
      <c r="D4257" s="342"/>
      <c r="E4257" s="342"/>
      <c r="F4257" s="342"/>
      <c r="G4257" s="10">
        <v>343799</v>
      </c>
      <c r="H4257" s="172"/>
      <c r="I4257" s="172"/>
      <c r="J4257" s="172"/>
      <c r="K4257" s="172"/>
      <c r="L4257" s="172"/>
      <c r="M4257" s="172"/>
      <c r="N4257" s="10">
        <v>343799</v>
      </c>
    </row>
    <row r="4258" spans="1:14">
      <c r="A4258" s="163">
        <v>879301</v>
      </c>
      <c r="B4258" s="166">
        <v>879301</v>
      </c>
      <c r="C4258" s="342" t="s">
        <v>5406</v>
      </c>
      <c r="D4258" s="342"/>
      <c r="E4258" s="342"/>
      <c r="F4258" s="342"/>
      <c r="G4258" s="10">
        <v>384624</v>
      </c>
      <c r="H4258" s="172"/>
      <c r="I4258" s="172"/>
      <c r="J4258" s="172"/>
      <c r="K4258" s="172"/>
      <c r="L4258" s="172"/>
      <c r="M4258" s="172"/>
      <c r="N4258" s="10">
        <v>384624</v>
      </c>
    </row>
    <row r="4259" spans="1:14">
      <c r="A4259" s="163" t="s">
        <v>5407</v>
      </c>
      <c r="B4259" s="171" t="s">
        <v>5407</v>
      </c>
      <c r="C4259" s="342" t="s">
        <v>5408</v>
      </c>
      <c r="D4259" s="342"/>
      <c r="E4259" s="342"/>
      <c r="F4259" s="342"/>
      <c r="G4259" s="10">
        <v>1033732</v>
      </c>
      <c r="H4259" s="172"/>
      <c r="I4259" s="172"/>
      <c r="J4259" s="172"/>
      <c r="K4259" s="172"/>
      <c r="L4259" s="172"/>
      <c r="M4259" s="172"/>
      <c r="N4259" s="10">
        <v>1033732</v>
      </c>
    </row>
    <row r="4260" spans="1:14">
      <c r="A4260" s="163">
        <v>879302</v>
      </c>
      <c r="B4260" s="166">
        <v>879302</v>
      </c>
      <c r="C4260" s="342" t="s">
        <v>5409</v>
      </c>
      <c r="D4260" s="342"/>
      <c r="E4260" s="342"/>
      <c r="F4260" s="342"/>
      <c r="G4260" s="10">
        <v>2895596</v>
      </c>
      <c r="H4260" s="172"/>
      <c r="I4260" s="172"/>
      <c r="J4260" s="172"/>
      <c r="K4260" s="172"/>
      <c r="L4260" s="172"/>
      <c r="M4260" s="172"/>
      <c r="N4260" s="10">
        <v>2895596</v>
      </c>
    </row>
    <row r="4261" spans="1:14">
      <c r="A4261" s="163">
        <v>879391</v>
      </c>
      <c r="B4261" s="166">
        <v>879391</v>
      </c>
      <c r="C4261" s="342" t="s">
        <v>5410</v>
      </c>
      <c r="D4261" s="342"/>
      <c r="E4261" s="342"/>
      <c r="F4261" s="342"/>
      <c r="G4261" s="10">
        <v>502120</v>
      </c>
      <c r="H4261" s="172"/>
      <c r="I4261" s="172"/>
      <c r="J4261" s="172"/>
      <c r="K4261" s="172"/>
      <c r="L4261" s="172"/>
      <c r="M4261" s="172"/>
      <c r="N4261" s="10">
        <v>502120</v>
      </c>
    </row>
    <row r="4262" spans="1:14">
      <c r="A4262" s="163">
        <v>879410</v>
      </c>
      <c r="B4262" s="166">
        <v>879410</v>
      </c>
      <c r="C4262" s="342" t="s">
        <v>5411</v>
      </c>
      <c r="D4262" s="342"/>
      <c r="E4262" s="342"/>
      <c r="F4262" s="342"/>
      <c r="G4262" s="10">
        <v>435736</v>
      </c>
      <c r="H4262" s="172"/>
      <c r="I4262" s="172"/>
      <c r="J4262" s="172"/>
      <c r="K4262" s="172"/>
      <c r="L4262" s="172"/>
      <c r="M4262" s="172"/>
      <c r="N4262" s="10">
        <v>435736</v>
      </c>
    </row>
    <row r="4263" spans="1:14">
      <c r="A4263" s="163">
        <v>879411</v>
      </c>
      <c r="B4263" s="166">
        <v>879411</v>
      </c>
      <c r="C4263" s="342" t="s">
        <v>5412</v>
      </c>
      <c r="D4263" s="342"/>
      <c r="E4263" s="342"/>
      <c r="F4263" s="342"/>
      <c r="G4263" s="10">
        <v>1518119</v>
      </c>
      <c r="H4263" s="172"/>
      <c r="I4263" s="172"/>
      <c r="J4263" s="172"/>
      <c r="K4263" s="172"/>
      <c r="L4263" s="172"/>
      <c r="M4263" s="172"/>
      <c r="N4263" s="10">
        <v>1518119</v>
      </c>
    </row>
    <row r="4264" spans="1:14">
      <c r="A4264" s="163">
        <v>879420</v>
      </c>
      <c r="B4264" s="166">
        <v>879420</v>
      </c>
      <c r="C4264" s="342" t="s">
        <v>5413</v>
      </c>
      <c r="D4264" s="342"/>
      <c r="E4264" s="342"/>
      <c r="F4264" s="342"/>
      <c r="G4264" s="10">
        <v>506040</v>
      </c>
      <c r="H4264" s="172"/>
      <c r="I4264" s="172"/>
      <c r="J4264" s="172"/>
      <c r="K4264" s="172"/>
      <c r="L4264" s="172"/>
      <c r="M4264" s="172"/>
      <c r="N4264" s="10">
        <v>506040</v>
      </c>
    </row>
    <row r="4265" spans="1:14">
      <c r="A4265" s="163">
        <v>879421</v>
      </c>
      <c r="B4265" s="166">
        <v>879421</v>
      </c>
      <c r="C4265" s="342" t="s">
        <v>5414</v>
      </c>
      <c r="D4265" s="342"/>
      <c r="E4265" s="342"/>
      <c r="F4265" s="342"/>
      <c r="G4265" s="10">
        <v>343799</v>
      </c>
      <c r="H4265" s="172"/>
      <c r="I4265" s="172"/>
      <c r="J4265" s="172"/>
      <c r="K4265" s="172"/>
      <c r="L4265" s="172"/>
      <c r="M4265" s="172"/>
      <c r="N4265" s="10">
        <v>343799</v>
      </c>
    </row>
    <row r="4266" spans="1:14">
      <c r="A4266" s="163">
        <v>879430</v>
      </c>
      <c r="B4266" s="166">
        <v>879430</v>
      </c>
      <c r="C4266" s="342" t="s">
        <v>5415</v>
      </c>
      <c r="D4266" s="342"/>
      <c r="E4266" s="342"/>
      <c r="F4266" s="342"/>
      <c r="G4266" s="10">
        <v>506040</v>
      </c>
      <c r="H4266" s="172"/>
      <c r="I4266" s="172"/>
      <c r="J4266" s="172"/>
      <c r="K4266" s="172"/>
      <c r="L4266" s="172"/>
      <c r="M4266" s="172"/>
      <c r="N4266" s="10">
        <v>506040</v>
      </c>
    </row>
    <row r="4267" spans="1:14">
      <c r="A4267" s="163" t="s">
        <v>5416</v>
      </c>
      <c r="B4267" s="168">
        <v>879901</v>
      </c>
      <c r="C4267" s="342" t="s">
        <v>5417</v>
      </c>
      <c r="D4267" s="342"/>
      <c r="E4267" s="342"/>
      <c r="F4267" s="342"/>
      <c r="G4267" s="10">
        <v>2895596</v>
      </c>
      <c r="H4267" s="172"/>
      <c r="I4267" s="172"/>
      <c r="J4267" s="172"/>
      <c r="K4267" s="172"/>
      <c r="L4267" s="172"/>
      <c r="M4267" s="172"/>
      <c r="N4267" s="10">
        <v>2895596</v>
      </c>
    </row>
    <row r="4268" spans="1:14">
      <c r="A4268" s="163" t="s">
        <v>5418</v>
      </c>
      <c r="B4268" s="166">
        <v>879431</v>
      </c>
      <c r="C4268" s="342" t="s">
        <v>5419</v>
      </c>
      <c r="D4268" s="342"/>
      <c r="E4268" s="342"/>
      <c r="F4268" s="342"/>
      <c r="G4268" s="10">
        <v>1393762</v>
      </c>
      <c r="H4268" s="172"/>
      <c r="I4268" s="172"/>
      <c r="J4268" s="172"/>
      <c r="K4268" s="172"/>
      <c r="L4268" s="172"/>
      <c r="M4268" s="172"/>
      <c r="N4268" s="10">
        <v>1393762</v>
      </c>
    </row>
    <row r="4269" spans="1:14">
      <c r="A4269" s="163">
        <v>879460</v>
      </c>
      <c r="B4269" s="166">
        <v>879460</v>
      </c>
      <c r="C4269" s="342" t="s">
        <v>5420</v>
      </c>
      <c r="D4269" s="342"/>
      <c r="E4269" s="342"/>
      <c r="F4269" s="342"/>
      <c r="G4269" s="10">
        <v>343799</v>
      </c>
      <c r="H4269" s="172"/>
      <c r="I4269" s="172"/>
      <c r="J4269" s="172"/>
      <c r="K4269" s="172"/>
      <c r="L4269" s="172"/>
      <c r="M4269" s="172"/>
      <c r="N4269" s="10">
        <v>343799</v>
      </c>
    </row>
    <row r="4270" spans="1:14">
      <c r="A4270" s="163">
        <v>879510</v>
      </c>
      <c r="B4270" s="166">
        <v>879510</v>
      </c>
      <c r="C4270" s="342" t="s">
        <v>5421</v>
      </c>
      <c r="D4270" s="342"/>
      <c r="E4270" s="342"/>
      <c r="F4270" s="342"/>
      <c r="G4270" s="10">
        <v>315349</v>
      </c>
      <c r="H4270" s="172"/>
      <c r="I4270" s="172"/>
      <c r="J4270" s="172"/>
      <c r="K4270" s="172"/>
      <c r="L4270" s="172"/>
      <c r="M4270" s="172"/>
      <c r="N4270" s="10">
        <v>315349</v>
      </c>
    </row>
    <row r="4271" spans="1:14">
      <c r="A4271" s="163">
        <v>879520</v>
      </c>
      <c r="B4271" s="166">
        <v>879520</v>
      </c>
      <c r="C4271" s="342" t="s">
        <v>5422</v>
      </c>
      <c r="D4271" s="342"/>
      <c r="E4271" s="342"/>
      <c r="F4271" s="342"/>
      <c r="G4271" s="10">
        <v>315349</v>
      </c>
      <c r="H4271" s="172"/>
      <c r="I4271" s="172"/>
      <c r="J4271" s="172"/>
      <c r="K4271" s="172"/>
      <c r="L4271" s="172"/>
      <c r="M4271" s="172"/>
      <c r="N4271" s="10">
        <v>315349</v>
      </c>
    </row>
    <row r="4272" spans="1:14">
      <c r="A4272" s="163">
        <v>879522</v>
      </c>
      <c r="B4272" s="166">
        <v>879522</v>
      </c>
      <c r="C4272" s="342" t="s">
        <v>5423</v>
      </c>
      <c r="D4272" s="342"/>
      <c r="E4272" s="342"/>
      <c r="F4272" s="342"/>
      <c r="G4272" s="10">
        <v>119609</v>
      </c>
      <c r="H4272" s="172"/>
      <c r="I4272" s="172"/>
      <c r="J4272" s="172"/>
      <c r="K4272" s="172"/>
      <c r="L4272" s="172"/>
      <c r="M4272" s="172"/>
      <c r="N4272" s="10">
        <v>119609</v>
      </c>
    </row>
    <row r="4273" spans="1:14">
      <c r="A4273" s="163">
        <v>879523</v>
      </c>
      <c r="B4273" s="166">
        <v>879523</v>
      </c>
      <c r="C4273" s="342" t="s">
        <v>5424</v>
      </c>
      <c r="D4273" s="342"/>
      <c r="E4273" s="342"/>
      <c r="F4273" s="342"/>
      <c r="G4273" s="10">
        <v>119609</v>
      </c>
      <c r="H4273" s="172"/>
      <c r="I4273" s="172"/>
      <c r="J4273" s="172"/>
      <c r="K4273" s="172"/>
      <c r="L4273" s="172"/>
      <c r="M4273" s="172"/>
      <c r="N4273" s="10">
        <v>119609</v>
      </c>
    </row>
    <row r="4274" spans="1:14">
      <c r="A4274" s="163" t="s">
        <v>5425</v>
      </c>
      <c r="B4274" s="166">
        <v>879901</v>
      </c>
      <c r="C4274" s="342" t="s">
        <v>5426</v>
      </c>
      <c r="D4274" s="342"/>
      <c r="E4274" s="342"/>
      <c r="F4274" s="342"/>
      <c r="G4274" s="10">
        <v>2895596</v>
      </c>
      <c r="H4274" s="172"/>
      <c r="I4274" s="172"/>
      <c r="J4274" s="172"/>
      <c r="K4274" s="172"/>
      <c r="L4274" s="172"/>
      <c r="M4274" s="172"/>
      <c r="N4274" s="10">
        <v>2895596</v>
      </c>
    </row>
    <row r="4275" spans="1:14">
      <c r="A4275" s="163" t="s">
        <v>5427</v>
      </c>
      <c r="B4275" s="166">
        <v>879901</v>
      </c>
      <c r="C4275" s="342" t="s">
        <v>5428</v>
      </c>
      <c r="D4275" s="342"/>
      <c r="E4275" s="342"/>
      <c r="F4275" s="342"/>
      <c r="G4275" s="10">
        <v>2895596</v>
      </c>
      <c r="H4275" s="172"/>
      <c r="I4275" s="172"/>
      <c r="J4275" s="172"/>
      <c r="K4275" s="172"/>
      <c r="L4275" s="172"/>
      <c r="M4275" s="172"/>
      <c r="N4275" s="10">
        <v>2895596</v>
      </c>
    </row>
    <row r="4276" spans="1:14">
      <c r="A4276" s="163" t="s">
        <v>5429</v>
      </c>
      <c r="B4276" s="166">
        <v>879901</v>
      </c>
      <c r="C4276" s="342" t="s">
        <v>5430</v>
      </c>
      <c r="D4276" s="342"/>
      <c r="E4276" s="342"/>
      <c r="F4276" s="342"/>
      <c r="G4276" s="10">
        <v>2401913</v>
      </c>
      <c r="H4276" s="172"/>
      <c r="I4276" s="172"/>
      <c r="J4276" s="172"/>
      <c r="K4276" s="172"/>
      <c r="L4276" s="172"/>
      <c r="M4276" s="172"/>
      <c r="N4276" s="10">
        <v>2401913</v>
      </c>
    </row>
    <row r="4277" spans="1:14">
      <c r="A4277" s="163" t="s">
        <v>5431</v>
      </c>
      <c r="B4277" s="166">
        <v>879901</v>
      </c>
      <c r="C4277" s="342" t="s">
        <v>5432</v>
      </c>
      <c r="D4277" s="342"/>
      <c r="E4277" s="342"/>
      <c r="F4277" s="342"/>
      <c r="G4277" s="10">
        <v>3687281</v>
      </c>
      <c r="H4277" s="172"/>
      <c r="I4277" s="172"/>
      <c r="J4277" s="172"/>
      <c r="K4277" s="172"/>
      <c r="L4277" s="172"/>
      <c r="M4277" s="172"/>
      <c r="N4277" s="10">
        <v>3687281</v>
      </c>
    </row>
    <row r="4278" spans="1:14">
      <c r="A4278" s="163" t="s">
        <v>5433</v>
      </c>
      <c r="B4278" s="166">
        <v>879901</v>
      </c>
      <c r="C4278" s="342" t="s">
        <v>5434</v>
      </c>
      <c r="D4278" s="342"/>
      <c r="E4278" s="342"/>
      <c r="F4278" s="342"/>
      <c r="G4278" s="10">
        <v>2895596</v>
      </c>
      <c r="H4278" s="172"/>
      <c r="I4278" s="172"/>
      <c r="J4278" s="172"/>
      <c r="K4278" s="172"/>
      <c r="L4278" s="172"/>
      <c r="M4278" s="172"/>
      <c r="N4278" s="10">
        <v>2895596</v>
      </c>
    </row>
    <row r="4279" spans="1:14">
      <c r="A4279" s="163" t="s">
        <v>5435</v>
      </c>
      <c r="B4279" s="166">
        <v>879901</v>
      </c>
      <c r="C4279" s="342" t="s">
        <v>5436</v>
      </c>
      <c r="D4279" s="342"/>
      <c r="E4279" s="342"/>
      <c r="F4279" s="342"/>
      <c r="G4279" s="10">
        <v>2895596</v>
      </c>
      <c r="H4279" s="172"/>
      <c r="I4279" s="172"/>
      <c r="J4279" s="172"/>
      <c r="K4279" s="172"/>
      <c r="L4279" s="172"/>
      <c r="M4279" s="172"/>
      <c r="N4279" s="10">
        <v>2895596</v>
      </c>
    </row>
    <row r="4280" spans="1:14">
      <c r="A4280" s="163" t="s">
        <v>5437</v>
      </c>
      <c r="B4280" s="166">
        <v>879901</v>
      </c>
      <c r="C4280" s="342" t="s">
        <v>5438</v>
      </c>
      <c r="D4280" s="342"/>
      <c r="E4280" s="342"/>
      <c r="F4280" s="342"/>
      <c r="G4280" s="10">
        <v>2461707</v>
      </c>
      <c r="H4280" s="172"/>
      <c r="I4280" s="172"/>
      <c r="J4280" s="172"/>
      <c r="K4280" s="172"/>
      <c r="L4280" s="172"/>
      <c r="M4280" s="172"/>
      <c r="N4280" s="10">
        <v>2461707</v>
      </c>
    </row>
    <row r="4281" spans="1:14">
      <c r="A4281" s="163" t="s">
        <v>5439</v>
      </c>
      <c r="B4281" s="166">
        <v>879901</v>
      </c>
      <c r="C4281" s="342" t="s">
        <v>5440</v>
      </c>
      <c r="D4281" s="342"/>
      <c r="E4281" s="343" t="s">
        <v>5441</v>
      </c>
      <c r="F4281" s="343"/>
      <c r="G4281" s="10">
        <v>2895596</v>
      </c>
      <c r="H4281" s="172"/>
      <c r="I4281" s="172"/>
      <c r="J4281" s="172"/>
      <c r="K4281" s="172"/>
      <c r="L4281" s="172"/>
      <c r="M4281" s="172"/>
      <c r="N4281" s="10">
        <v>2895596</v>
      </c>
    </row>
    <row r="4282" spans="1:14">
      <c r="A4282" s="163" t="s">
        <v>5442</v>
      </c>
      <c r="B4282" s="166">
        <v>879901</v>
      </c>
      <c r="C4282" s="342" t="s">
        <v>5443</v>
      </c>
      <c r="D4282" s="342"/>
      <c r="E4282" s="343" t="s">
        <v>5444</v>
      </c>
      <c r="F4282" s="343"/>
      <c r="G4282" s="10">
        <v>2895596</v>
      </c>
      <c r="H4282" s="172"/>
      <c r="I4282" s="172"/>
      <c r="J4282" s="172"/>
      <c r="K4282" s="172"/>
      <c r="L4282" s="172"/>
      <c r="M4282" s="172"/>
      <c r="N4282" s="10">
        <v>2895596</v>
      </c>
    </row>
    <row r="4283" spans="1:14">
      <c r="A4283" s="163" t="s">
        <v>5445</v>
      </c>
      <c r="B4283" s="166">
        <v>879901</v>
      </c>
      <c r="C4283" s="342" t="s">
        <v>5446</v>
      </c>
      <c r="D4283" s="342"/>
      <c r="E4283" s="342"/>
      <c r="F4283" s="342"/>
      <c r="G4283" s="10">
        <v>2895596</v>
      </c>
      <c r="H4283" s="172"/>
      <c r="I4283" s="172"/>
      <c r="J4283" s="172"/>
      <c r="K4283" s="172"/>
      <c r="L4283" s="172"/>
      <c r="M4283" s="172"/>
      <c r="N4283" s="10">
        <v>2895596</v>
      </c>
    </row>
    <row r="4284" spans="1:14">
      <c r="A4284" s="163">
        <v>879902</v>
      </c>
      <c r="B4284" s="166">
        <v>879902</v>
      </c>
      <c r="C4284" s="342" t="s">
        <v>83</v>
      </c>
      <c r="D4284" s="342"/>
      <c r="E4284" s="342"/>
      <c r="F4284" s="342"/>
      <c r="G4284" s="10">
        <v>2895596</v>
      </c>
      <c r="H4284" s="172"/>
      <c r="I4284" s="172"/>
      <c r="J4284" s="172"/>
      <c r="K4284" s="172"/>
      <c r="L4284" s="172"/>
      <c r="M4284" s="172"/>
      <c r="N4284" s="10">
        <v>2895596</v>
      </c>
    </row>
    <row r="4285" spans="1:14">
      <c r="A4285" s="163">
        <v>879903</v>
      </c>
      <c r="B4285" s="167">
        <v>879903</v>
      </c>
      <c r="C4285" s="342" t="s">
        <v>5447</v>
      </c>
      <c r="D4285" s="342"/>
      <c r="E4285" s="342"/>
      <c r="F4285" s="342"/>
      <c r="G4285" s="10">
        <v>1914624</v>
      </c>
      <c r="H4285" s="172"/>
      <c r="I4285" s="172"/>
      <c r="J4285" s="172"/>
      <c r="K4285" s="172"/>
      <c r="L4285" s="172"/>
      <c r="M4285" s="172"/>
      <c r="N4285" s="10">
        <v>1914624</v>
      </c>
    </row>
    <row r="4286" spans="1:14">
      <c r="A4286" s="163">
        <v>879910</v>
      </c>
      <c r="B4286" s="166">
        <v>879910</v>
      </c>
      <c r="C4286" s="342" t="s">
        <v>5448</v>
      </c>
      <c r="D4286" s="342"/>
      <c r="E4286" s="342"/>
      <c r="F4286" s="342"/>
      <c r="G4286" s="10">
        <v>535824</v>
      </c>
      <c r="H4286" s="172"/>
      <c r="I4286" s="172"/>
      <c r="J4286" s="172"/>
      <c r="K4286" s="172"/>
      <c r="L4286" s="172"/>
      <c r="M4286" s="172"/>
      <c r="N4286" s="10">
        <v>535824</v>
      </c>
    </row>
    <row r="4287" spans="1:14">
      <c r="A4287" s="163">
        <v>879911</v>
      </c>
      <c r="B4287" s="167">
        <v>879911</v>
      </c>
      <c r="C4287" s="342" t="s">
        <v>5449</v>
      </c>
      <c r="D4287" s="342"/>
      <c r="E4287" s="342"/>
      <c r="F4287" s="342"/>
      <c r="G4287" s="10">
        <v>1989124</v>
      </c>
      <c r="H4287" s="172"/>
      <c r="I4287" s="172"/>
      <c r="J4287" s="172"/>
      <c r="K4287" s="172"/>
      <c r="L4287" s="172"/>
      <c r="M4287" s="172"/>
      <c r="N4287" s="10">
        <v>1989124</v>
      </c>
    </row>
    <row r="4288" spans="1:14">
      <c r="A4288" s="163">
        <v>879990</v>
      </c>
      <c r="B4288" s="166">
        <v>879990</v>
      </c>
      <c r="C4288" s="342" t="s">
        <v>5450</v>
      </c>
      <c r="D4288" s="342"/>
      <c r="E4288" s="343" t="s">
        <v>5451</v>
      </c>
      <c r="F4288" s="343"/>
      <c r="G4288" s="10">
        <v>428090</v>
      </c>
      <c r="H4288" s="172"/>
      <c r="I4288" s="172"/>
      <c r="J4288" s="172"/>
      <c r="K4288" s="172"/>
      <c r="L4288" s="172"/>
      <c r="M4288" s="172"/>
      <c r="N4288" s="10">
        <v>428090</v>
      </c>
    </row>
    <row r="4289" spans="1:14">
      <c r="A4289" s="163" t="s">
        <v>5452</v>
      </c>
      <c r="B4289" s="173">
        <v>890486</v>
      </c>
      <c r="C4289" s="342" t="s">
        <v>5453</v>
      </c>
      <c r="D4289" s="342"/>
      <c r="E4289" s="343" t="s">
        <v>5454</v>
      </c>
      <c r="F4289" s="343"/>
      <c r="G4289" s="10">
        <v>101698</v>
      </c>
      <c r="H4289" s="172"/>
      <c r="I4289" s="172"/>
      <c r="J4289" s="172"/>
      <c r="K4289" s="172"/>
      <c r="L4289" s="172"/>
      <c r="M4289" s="172"/>
      <c r="N4289" s="10">
        <v>101698</v>
      </c>
    </row>
    <row r="4290" spans="1:14">
      <c r="A4290" s="163">
        <v>876901</v>
      </c>
      <c r="B4290" s="166">
        <v>876901</v>
      </c>
      <c r="C4290" s="342" t="s">
        <v>5455</v>
      </c>
      <c r="D4290" s="342"/>
      <c r="E4290" s="343" t="s">
        <v>5456</v>
      </c>
      <c r="F4290" s="343"/>
      <c r="G4290" s="10">
        <v>328638</v>
      </c>
      <c r="H4290" s="172"/>
      <c r="I4290" s="172"/>
      <c r="J4290" s="172"/>
      <c r="K4290" s="172"/>
      <c r="L4290" s="172"/>
      <c r="M4290" s="172"/>
      <c r="N4290" s="10">
        <v>328638</v>
      </c>
    </row>
    <row r="4291" spans="1:14">
      <c r="A4291" s="163">
        <v>877401</v>
      </c>
      <c r="B4291" s="166">
        <v>877401</v>
      </c>
      <c r="C4291" s="342" t="s">
        <v>5457</v>
      </c>
      <c r="D4291" s="342"/>
      <c r="E4291" s="343" t="s">
        <v>5456</v>
      </c>
      <c r="F4291" s="343"/>
      <c r="G4291" s="10">
        <v>213394</v>
      </c>
      <c r="H4291" s="172"/>
      <c r="I4291" s="172"/>
      <c r="J4291" s="172"/>
      <c r="K4291" s="172"/>
      <c r="L4291" s="172"/>
      <c r="M4291" s="172"/>
      <c r="N4291" s="10">
        <v>213394</v>
      </c>
    </row>
    <row r="4292" spans="1:14">
      <c r="A4292" s="163">
        <v>877602</v>
      </c>
      <c r="B4292" s="166">
        <v>877602</v>
      </c>
      <c r="C4292" s="342" t="s">
        <v>5458</v>
      </c>
      <c r="D4292" s="342"/>
      <c r="E4292" s="343" t="s">
        <v>5456</v>
      </c>
      <c r="F4292" s="343"/>
      <c r="G4292" s="10">
        <v>683692</v>
      </c>
      <c r="H4292" s="172"/>
      <c r="I4292" s="172"/>
      <c r="J4292" s="172"/>
      <c r="K4292" s="172"/>
      <c r="L4292" s="172"/>
      <c r="M4292" s="172"/>
      <c r="N4292" s="10">
        <v>683692</v>
      </c>
    </row>
    <row r="4293" spans="1:14">
      <c r="A4293" s="163">
        <v>877812</v>
      </c>
      <c r="B4293" s="166">
        <v>877812</v>
      </c>
      <c r="C4293" s="342" t="s">
        <v>5459</v>
      </c>
      <c r="D4293" s="342"/>
      <c r="E4293" s="343" t="s">
        <v>5456</v>
      </c>
      <c r="F4293" s="343"/>
      <c r="G4293" s="10">
        <v>460492</v>
      </c>
      <c r="H4293" s="172"/>
      <c r="I4293" s="172"/>
      <c r="J4293" s="172"/>
      <c r="K4293" s="172"/>
      <c r="L4293" s="172"/>
      <c r="M4293" s="172"/>
      <c r="N4293" s="10">
        <v>460492</v>
      </c>
    </row>
    <row r="4294" spans="1:14">
      <c r="A4294" s="163">
        <v>877814</v>
      </c>
      <c r="B4294" s="166">
        <v>877814</v>
      </c>
      <c r="C4294" s="342" t="s">
        <v>5460</v>
      </c>
      <c r="D4294" s="342"/>
      <c r="E4294" s="343" t="s">
        <v>5456</v>
      </c>
      <c r="F4294" s="343"/>
      <c r="G4294" s="10">
        <v>130710</v>
      </c>
      <c r="H4294" s="172"/>
      <c r="I4294" s="172"/>
      <c r="J4294" s="172"/>
      <c r="K4294" s="172"/>
      <c r="L4294" s="172"/>
      <c r="M4294" s="172"/>
      <c r="N4294" s="10">
        <v>130710</v>
      </c>
    </row>
    <row r="4295" spans="1:14">
      <c r="A4295" s="163">
        <v>877815</v>
      </c>
      <c r="B4295" s="166">
        <v>877815</v>
      </c>
      <c r="C4295" s="342" t="s">
        <v>5461</v>
      </c>
      <c r="D4295" s="342"/>
      <c r="E4295" s="343" t="s">
        <v>5456</v>
      </c>
      <c r="F4295" s="343"/>
      <c r="G4295" s="10">
        <v>157193</v>
      </c>
      <c r="H4295" s="172"/>
      <c r="I4295" s="172"/>
      <c r="J4295" s="172"/>
      <c r="K4295" s="172"/>
      <c r="L4295" s="172"/>
      <c r="M4295" s="172"/>
      <c r="N4295" s="10">
        <v>157193</v>
      </c>
    </row>
    <row r="4296" spans="1:14">
      <c r="A4296" s="163">
        <v>877816</v>
      </c>
      <c r="B4296" s="166">
        <v>877816</v>
      </c>
      <c r="C4296" s="342" t="s">
        <v>5462</v>
      </c>
      <c r="D4296" s="342"/>
      <c r="E4296" s="343" t="s">
        <v>5456</v>
      </c>
      <c r="F4296" s="343"/>
      <c r="G4296" s="10">
        <v>568504</v>
      </c>
      <c r="H4296" s="172"/>
      <c r="I4296" s="172"/>
      <c r="J4296" s="172"/>
      <c r="K4296" s="172"/>
      <c r="L4296" s="172"/>
      <c r="M4296" s="172"/>
      <c r="N4296" s="10">
        <v>568504</v>
      </c>
    </row>
    <row r="4297" spans="1:14">
      <c r="A4297" s="163">
        <v>877831</v>
      </c>
      <c r="B4297" s="166">
        <v>877831</v>
      </c>
      <c r="C4297" s="342" t="s">
        <v>5463</v>
      </c>
      <c r="D4297" s="342"/>
      <c r="E4297" s="343" t="s">
        <v>5456</v>
      </c>
      <c r="F4297" s="343"/>
      <c r="G4297" s="10">
        <v>350847</v>
      </c>
      <c r="H4297" s="172"/>
      <c r="I4297" s="172"/>
      <c r="J4297" s="172"/>
      <c r="K4297" s="172"/>
      <c r="L4297" s="172"/>
      <c r="M4297" s="172"/>
      <c r="N4297" s="10">
        <v>350847</v>
      </c>
    </row>
    <row r="4298" spans="1:14">
      <c r="A4298" s="163">
        <v>877851</v>
      </c>
      <c r="B4298" s="166">
        <v>877851</v>
      </c>
      <c r="C4298" s="342" t="s">
        <v>5464</v>
      </c>
      <c r="D4298" s="342"/>
      <c r="E4298" s="343" t="s">
        <v>5456</v>
      </c>
      <c r="F4298" s="343"/>
      <c r="G4298" s="10">
        <v>291736</v>
      </c>
      <c r="H4298" s="172"/>
      <c r="I4298" s="172"/>
      <c r="J4298" s="172"/>
      <c r="K4298" s="172"/>
      <c r="L4298" s="172"/>
      <c r="M4298" s="172"/>
      <c r="N4298" s="10">
        <v>291736</v>
      </c>
    </row>
    <row r="4299" spans="1:14">
      <c r="A4299" s="163">
        <v>877861</v>
      </c>
      <c r="B4299" s="166">
        <v>877861</v>
      </c>
      <c r="C4299" s="342" t="s">
        <v>5465</v>
      </c>
      <c r="D4299" s="342"/>
      <c r="E4299" s="343" t="s">
        <v>5456</v>
      </c>
      <c r="F4299" s="343"/>
      <c r="G4299" s="10">
        <v>291736</v>
      </c>
      <c r="H4299" s="172"/>
      <c r="I4299" s="172"/>
      <c r="J4299" s="172"/>
      <c r="K4299" s="172"/>
      <c r="L4299" s="172"/>
      <c r="M4299" s="172"/>
      <c r="N4299" s="10">
        <v>291736</v>
      </c>
    </row>
    <row r="4300" spans="1:14">
      <c r="A4300" s="163">
        <v>877862</v>
      </c>
      <c r="B4300" s="166">
        <v>877862</v>
      </c>
      <c r="C4300" s="342" t="s">
        <v>5466</v>
      </c>
      <c r="D4300" s="342"/>
      <c r="E4300" s="343" t="s">
        <v>5456</v>
      </c>
      <c r="F4300" s="343"/>
      <c r="G4300" s="10">
        <v>291736</v>
      </c>
      <c r="H4300" s="172"/>
      <c r="I4300" s="172"/>
      <c r="J4300" s="172"/>
      <c r="K4300" s="172"/>
      <c r="L4300" s="172"/>
      <c r="M4300" s="172"/>
      <c r="N4300" s="10">
        <v>291736</v>
      </c>
    </row>
    <row r="4301" spans="1:14">
      <c r="A4301" s="163">
        <v>877863</v>
      </c>
      <c r="B4301" s="166">
        <v>877863</v>
      </c>
      <c r="C4301" s="342" t="s">
        <v>5467</v>
      </c>
      <c r="D4301" s="342"/>
      <c r="E4301" s="343" t="s">
        <v>5456</v>
      </c>
      <c r="F4301" s="343"/>
      <c r="G4301" s="10">
        <v>291736</v>
      </c>
      <c r="H4301" s="172"/>
      <c r="I4301" s="172"/>
      <c r="J4301" s="172"/>
      <c r="K4301" s="172"/>
      <c r="L4301" s="172"/>
      <c r="M4301" s="172"/>
      <c r="N4301" s="10">
        <v>291736</v>
      </c>
    </row>
    <row r="4302" spans="1:14">
      <c r="A4302" s="163">
        <v>877871</v>
      </c>
      <c r="B4302" s="166">
        <v>877871</v>
      </c>
      <c r="C4302" s="342" t="s">
        <v>5468</v>
      </c>
      <c r="D4302" s="342"/>
      <c r="E4302" s="343"/>
      <c r="F4302" s="343"/>
      <c r="G4302" s="10">
        <v>291736</v>
      </c>
      <c r="H4302" s="172"/>
      <c r="I4302" s="172"/>
      <c r="J4302" s="172"/>
      <c r="K4302" s="172"/>
      <c r="L4302" s="172"/>
      <c r="M4302" s="172"/>
      <c r="N4302" s="10">
        <v>291736</v>
      </c>
    </row>
    <row r="4303" spans="1:14">
      <c r="A4303" s="163">
        <v>877901</v>
      </c>
      <c r="B4303" s="166">
        <v>877901</v>
      </c>
      <c r="C4303" s="342" t="s">
        <v>5469</v>
      </c>
      <c r="D4303" s="342"/>
      <c r="E4303" s="343" t="s">
        <v>5456</v>
      </c>
      <c r="F4303" s="343"/>
      <c r="G4303" s="10">
        <v>291736</v>
      </c>
      <c r="H4303" s="172"/>
      <c r="I4303" s="172"/>
      <c r="J4303" s="172"/>
      <c r="K4303" s="172"/>
      <c r="L4303" s="172"/>
      <c r="M4303" s="172"/>
      <c r="N4303" s="10">
        <v>291736</v>
      </c>
    </row>
    <row r="4304" spans="1:14">
      <c r="A4304" s="163">
        <v>878301</v>
      </c>
      <c r="B4304" s="166">
        <v>878301</v>
      </c>
      <c r="C4304" s="342" t="s">
        <v>5470</v>
      </c>
      <c r="D4304" s="342"/>
      <c r="E4304" s="343" t="s">
        <v>5456</v>
      </c>
      <c r="F4304" s="343"/>
      <c r="G4304" s="10">
        <v>477997</v>
      </c>
      <c r="H4304" s="172"/>
      <c r="I4304" s="172"/>
      <c r="J4304" s="172"/>
      <c r="K4304" s="172"/>
      <c r="L4304" s="172"/>
      <c r="M4304" s="172"/>
      <c r="N4304" s="10">
        <v>477997</v>
      </c>
    </row>
    <row r="4305" spans="1:14">
      <c r="A4305" s="163">
        <v>878401</v>
      </c>
      <c r="B4305" s="166">
        <v>878401</v>
      </c>
      <c r="C4305" s="342" t="s">
        <v>5471</v>
      </c>
      <c r="D4305" s="342"/>
      <c r="E4305" s="343" t="s">
        <v>5456</v>
      </c>
      <c r="F4305" s="343"/>
      <c r="G4305" s="10">
        <v>477997</v>
      </c>
      <c r="H4305" s="172"/>
      <c r="I4305" s="172"/>
      <c r="J4305" s="172"/>
      <c r="K4305" s="172"/>
      <c r="L4305" s="172"/>
      <c r="M4305" s="172"/>
      <c r="N4305" s="10">
        <v>477997</v>
      </c>
    </row>
    <row r="4306" spans="1:14">
      <c r="A4306" s="163">
        <v>870001</v>
      </c>
      <c r="B4306" s="166">
        <v>870001</v>
      </c>
      <c r="C4306" s="342" t="s">
        <v>5472</v>
      </c>
      <c r="D4306" s="342"/>
      <c r="E4306" s="343"/>
      <c r="F4306" s="343"/>
      <c r="G4306" s="10">
        <v>81752</v>
      </c>
      <c r="H4306" s="172"/>
      <c r="I4306" s="172"/>
      <c r="J4306" s="172"/>
      <c r="K4306" s="172"/>
      <c r="L4306" s="172"/>
      <c r="M4306" s="172"/>
      <c r="N4306" s="10">
        <v>81752</v>
      </c>
    </row>
    <row r="4307" spans="1:14">
      <c r="A4307" s="163">
        <v>870003</v>
      </c>
      <c r="B4307" s="166">
        <v>870003</v>
      </c>
      <c r="C4307" s="342" t="s">
        <v>5473</v>
      </c>
      <c r="D4307" s="342"/>
      <c r="E4307" s="343"/>
      <c r="F4307" s="343"/>
      <c r="G4307" s="10">
        <v>55129</v>
      </c>
      <c r="H4307" s="172"/>
      <c r="I4307" s="172"/>
      <c r="J4307" s="172"/>
      <c r="K4307" s="172"/>
      <c r="L4307" s="172"/>
      <c r="M4307" s="172"/>
      <c r="N4307" s="10">
        <v>55129</v>
      </c>
    </row>
    <row r="4308" spans="1:14">
      <c r="A4308" s="163">
        <v>870004</v>
      </c>
      <c r="B4308" s="166">
        <v>870004</v>
      </c>
      <c r="C4308" s="342" t="s">
        <v>5474</v>
      </c>
      <c r="D4308" s="342"/>
      <c r="E4308" s="343"/>
      <c r="F4308" s="343"/>
      <c r="G4308" s="10">
        <v>75104</v>
      </c>
      <c r="H4308" s="172"/>
      <c r="I4308" s="172"/>
      <c r="J4308" s="172"/>
      <c r="K4308" s="172"/>
      <c r="L4308" s="172"/>
      <c r="M4308" s="172"/>
      <c r="N4308" s="10">
        <v>75104</v>
      </c>
    </row>
    <row r="4309" spans="1:14">
      <c r="A4309" s="163">
        <v>870101</v>
      </c>
      <c r="B4309" s="166">
        <v>870101</v>
      </c>
      <c r="C4309" s="342" t="s">
        <v>5475</v>
      </c>
      <c r="D4309" s="342"/>
      <c r="E4309" s="343"/>
      <c r="F4309" s="343"/>
      <c r="G4309" s="10">
        <v>75104</v>
      </c>
      <c r="H4309" s="172"/>
      <c r="I4309" s="172"/>
      <c r="J4309" s="172"/>
      <c r="K4309" s="172"/>
      <c r="L4309" s="172"/>
      <c r="M4309" s="172"/>
      <c r="N4309" s="10">
        <v>75104</v>
      </c>
    </row>
    <row r="4310" spans="1:14">
      <c r="A4310" s="163">
        <v>870102</v>
      </c>
      <c r="B4310" s="166">
        <v>870102</v>
      </c>
      <c r="C4310" s="342" t="s">
        <v>5476</v>
      </c>
      <c r="D4310" s="342"/>
      <c r="E4310" s="343"/>
      <c r="F4310" s="343"/>
      <c r="G4310" s="10">
        <v>75562</v>
      </c>
      <c r="H4310" s="172"/>
      <c r="I4310" s="172"/>
      <c r="J4310" s="172"/>
      <c r="K4310" s="172"/>
      <c r="L4310" s="172"/>
      <c r="M4310" s="172"/>
      <c r="N4310" s="10">
        <v>75562</v>
      </c>
    </row>
    <row r="4311" spans="1:14">
      <c r="A4311" s="163">
        <v>870105</v>
      </c>
      <c r="B4311" s="166">
        <v>870105</v>
      </c>
      <c r="C4311" s="342" t="s">
        <v>5477</v>
      </c>
      <c r="D4311" s="342"/>
      <c r="E4311" s="343"/>
      <c r="F4311" s="343"/>
      <c r="G4311" s="10">
        <v>75104</v>
      </c>
      <c r="H4311" s="172"/>
      <c r="I4311" s="172"/>
      <c r="J4311" s="172"/>
      <c r="K4311" s="172"/>
      <c r="L4311" s="172"/>
      <c r="M4311" s="172"/>
      <c r="N4311" s="10">
        <v>75104</v>
      </c>
    </row>
    <row r="4312" spans="1:14">
      <c r="A4312" s="163">
        <v>870107</v>
      </c>
      <c r="B4312" s="166">
        <v>870107</v>
      </c>
      <c r="C4312" s="342" t="s">
        <v>5478</v>
      </c>
      <c r="D4312" s="342"/>
      <c r="E4312" s="343"/>
      <c r="F4312" s="343"/>
      <c r="G4312" s="10">
        <v>75104</v>
      </c>
      <c r="H4312" s="172"/>
      <c r="I4312" s="172"/>
      <c r="J4312" s="172"/>
      <c r="K4312" s="172"/>
      <c r="L4312" s="172"/>
      <c r="M4312" s="172"/>
      <c r="N4312" s="10">
        <v>75104</v>
      </c>
    </row>
    <row r="4313" spans="1:14">
      <c r="A4313" s="163">
        <v>870108</v>
      </c>
      <c r="B4313" s="166">
        <v>870108</v>
      </c>
      <c r="C4313" s="342" t="s">
        <v>5479</v>
      </c>
      <c r="D4313" s="342"/>
      <c r="E4313" s="343"/>
      <c r="F4313" s="343"/>
      <c r="G4313" s="10">
        <v>75562</v>
      </c>
      <c r="H4313" s="172"/>
      <c r="I4313" s="172"/>
      <c r="J4313" s="172"/>
      <c r="K4313" s="172"/>
      <c r="L4313" s="172"/>
      <c r="M4313" s="172"/>
      <c r="N4313" s="10">
        <v>75562</v>
      </c>
    </row>
    <row r="4314" spans="1:14">
      <c r="A4314" s="163">
        <v>870112</v>
      </c>
      <c r="B4314" s="166">
        <v>870112</v>
      </c>
      <c r="C4314" s="342" t="s">
        <v>5480</v>
      </c>
      <c r="D4314" s="342"/>
      <c r="E4314" s="343"/>
      <c r="F4314" s="343"/>
      <c r="G4314" s="10">
        <v>75104</v>
      </c>
      <c r="H4314" s="172"/>
      <c r="I4314" s="172"/>
      <c r="J4314" s="172"/>
      <c r="K4314" s="172"/>
      <c r="L4314" s="172"/>
      <c r="M4314" s="172"/>
      <c r="N4314" s="10">
        <v>75104</v>
      </c>
    </row>
    <row r="4315" spans="1:14">
      <c r="A4315" s="163">
        <v>870113</v>
      </c>
      <c r="B4315" s="166">
        <v>870113</v>
      </c>
      <c r="C4315" s="342" t="s">
        <v>5481</v>
      </c>
      <c r="D4315" s="342"/>
      <c r="E4315" s="343"/>
      <c r="F4315" s="343"/>
      <c r="G4315" s="10">
        <v>75562</v>
      </c>
      <c r="H4315" s="172"/>
      <c r="I4315" s="172"/>
      <c r="J4315" s="172"/>
      <c r="K4315" s="172"/>
      <c r="L4315" s="172"/>
      <c r="M4315" s="172"/>
      <c r="N4315" s="10">
        <v>75562</v>
      </c>
    </row>
    <row r="4316" spans="1:14">
      <c r="A4316" s="163">
        <v>870131</v>
      </c>
      <c r="B4316" s="166">
        <v>870131</v>
      </c>
      <c r="C4316" s="342" t="s">
        <v>5482</v>
      </c>
      <c r="D4316" s="342"/>
      <c r="E4316" s="343"/>
      <c r="F4316" s="343"/>
      <c r="G4316" s="10">
        <v>75562</v>
      </c>
      <c r="H4316" s="172"/>
      <c r="I4316" s="172"/>
      <c r="J4316" s="172"/>
      <c r="K4316" s="172"/>
      <c r="L4316" s="172"/>
      <c r="M4316" s="172"/>
      <c r="N4316" s="10">
        <v>75562</v>
      </c>
    </row>
    <row r="4317" spans="1:14">
      <c r="A4317" s="163">
        <v>870601</v>
      </c>
      <c r="B4317" s="166">
        <v>870601</v>
      </c>
      <c r="C4317" s="342" t="s">
        <v>5483</v>
      </c>
      <c r="D4317" s="342"/>
      <c r="E4317" s="343"/>
      <c r="F4317" s="343"/>
      <c r="G4317" s="10">
        <v>83714</v>
      </c>
      <c r="H4317" s="172"/>
      <c r="I4317" s="172"/>
      <c r="J4317" s="172"/>
      <c r="K4317" s="172"/>
      <c r="L4317" s="172"/>
      <c r="M4317" s="172"/>
      <c r="N4317" s="10">
        <v>83714</v>
      </c>
    </row>
    <row r="4318" spans="1:14">
      <c r="A4318" s="163">
        <v>870602</v>
      </c>
      <c r="B4318" s="166">
        <v>870602</v>
      </c>
      <c r="C4318" s="342" t="s">
        <v>5484</v>
      </c>
      <c r="D4318" s="342"/>
      <c r="E4318" s="343"/>
      <c r="F4318" s="343"/>
      <c r="G4318" s="10">
        <v>83714</v>
      </c>
      <c r="H4318" s="172"/>
      <c r="I4318" s="172"/>
      <c r="J4318" s="172"/>
      <c r="K4318" s="172"/>
      <c r="L4318" s="172"/>
      <c r="M4318" s="172"/>
      <c r="N4318" s="10">
        <v>83714</v>
      </c>
    </row>
    <row r="4319" spans="1:14">
      <c r="A4319" s="163">
        <v>871010</v>
      </c>
      <c r="B4319" s="166">
        <v>871010</v>
      </c>
      <c r="C4319" s="342" t="s">
        <v>5485</v>
      </c>
      <c r="D4319" s="342"/>
      <c r="E4319" s="343"/>
      <c r="F4319" s="343"/>
      <c r="G4319" s="10">
        <v>91616</v>
      </c>
      <c r="H4319" s="172"/>
      <c r="I4319" s="172"/>
      <c r="J4319" s="172"/>
      <c r="K4319" s="172"/>
      <c r="L4319" s="172"/>
      <c r="M4319" s="172"/>
      <c r="N4319" s="10">
        <v>91616</v>
      </c>
    </row>
    <row r="4320" spans="1:14">
      <c r="A4320" s="163">
        <v>871019</v>
      </c>
      <c r="B4320" s="166">
        <v>871019</v>
      </c>
      <c r="C4320" s="342" t="s">
        <v>5486</v>
      </c>
      <c r="D4320" s="342"/>
      <c r="E4320" s="343"/>
      <c r="F4320" s="343"/>
      <c r="G4320" s="10">
        <v>91616</v>
      </c>
      <c r="H4320" s="172"/>
      <c r="I4320" s="172"/>
      <c r="J4320" s="172"/>
      <c r="K4320" s="172"/>
      <c r="L4320" s="172"/>
      <c r="M4320" s="172"/>
      <c r="N4320" s="10">
        <v>91616</v>
      </c>
    </row>
    <row r="4321" spans="1:14">
      <c r="A4321" s="163">
        <v>871020</v>
      </c>
      <c r="B4321" s="166">
        <v>871020</v>
      </c>
      <c r="C4321" s="342" t="s">
        <v>5487</v>
      </c>
      <c r="D4321" s="342"/>
      <c r="E4321" s="343"/>
      <c r="F4321" s="343"/>
      <c r="G4321" s="10">
        <v>89673</v>
      </c>
      <c r="H4321" s="172"/>
      <c r="I4321" s="172"/>
      <c r="J4321" s="172"/>
      <c r="K4321" s="172"/>
      <c r="L4321" s="172"/>
      <c r="M4321" s="172"/>
      <c r="N4321" s="10">
        <v>89673</v>
      </c>
    </row>
    <row r="4322" spans="1:14">
      <c r="A4322" s="163">
        <v>871030</v>
      </c>
      <c r="B4322" s="166">
        <v>871030</v>
      </c>
      <c r="C4322" s="342" t="s">
        <v>5488</v>
      </c>
      <c r="D4322" s="342"/>
      <c r="E4322" s="343"/>
      <c r="F4322" s="343"/>
      <c r="G4322" s="10">
        <v>89673</v>
      </c>
      <c r="H4322" s="172"/>
      <c r="I4322" s="172"/>
      <c r="J4322" s="172"/>
      <c r="K4322" s="172"/>
      <c r="L4322" s="172"/>
      <c r="M4322" s="172"/>
      <c r="N4322" s="10">
        <v>89673</v>
      </c>
    </row>
    <row r="4323" spans="1:14">
      <c r="A4323" s="163">
        <v>871040</v>
      </c>
      <c r="B4323" s="166">
        <v>871040</v>
      </c>
      <c r="C4323" s="342" t="s">
        <v>5489</v>
      </c>
      <c r="D4323" s="342"/>
      <c r="E4323" s="343"/>
      <c r="F4323" s="343"/>
      <c r="G4323" s="10">
        <v>111745</v>
      </c>
      <c r="H4323" s="172"/>
      <c r="I4323" s="172"/>
      <c r="J4323" s="172"/>
      <c r="K4323" s="172"/>
      <c r="L4323" s="172"/>
      <c r="M4323" s="172"/>
      <c r="N4323" s="10">
        <v>111745</v>
      </c>
    </row>
    <row r="4324" spans="1:14">
      <c r="A4324" s="163">
        <v>871050</v>
      </c>
      <c r="B4324" s="166">
        <v>871050</v>
      </c>
      <c r="C4324" s="342" t="s">
        <v>5490</v>
      </c>
      <c r="D4324" s="342"/>
      <c r="E4324" s="343"/>
      <c r="F4324" s="343"/>
      <c r="G4324" s="10">
        <v>90206</v>
      </c>
      <c r="H4324" s="172"/>
      <c r="I4324" s="172"/>
      <c r="J4324" s="172"/>
      <c r="K4324" s="172"/>
      <c r="L4324" s="172"/>
      <c r="M4324" s="172"/>
      <c r="N4324" s="10">
        <v>90206</v>
      </c>
    </row>
    <row r="4325" spans="1:14">
      <c r="A4325" s="163">
        <v>871060</v>
      </c>
      <c r="B4325" s="166">
        <v>871060</v>
      </c>
      <c r="C4325" s="342" t="s">
        <v>5491</v>
      </c>
      <c r="D4325" s="342"/>
      <c r="E4325" s="343"/>
      <c r="F4325" s="343"/>
      <c r="G4325" s="10">
        <v>262257</v>
      </c>
      <c r="H4325" s="172"/>
      <c r="I4325" s="172"/>
      <c r="J4325" s="172"/>
      <c r="K4325" s="172"/>
      <c r="L4325" s="172"/>
      <c r="M4325" s="172"/>
      <c r="N4325" s="10">
        <v>262257</v>
      </c>
    </row>
    <row r="4326" spans="1:14">
      <c r="A4326" s="163">
        <v>871061</v>
      </c>
      <c r="B4326" s="166">
        <v>871061</v>
      </c>
      <c r="C4326" s="342" t="s">
        <v>5492</v>
      </c>
      <c r="D4326" s="342"/>
      <c r="E4326" s="343"/>
      <c r="F4326" s="343"/>
      <c r="G4326" s="10">
        <v>193037</v>
      </c>
      <c r="H4326" s="172"/>
      <c r="I4326" s="172"/>
      <c r="J4326" s="172"/>
      <c r="K4326" s="172"/>
      <c r="L4326" s="172"/>
      <c r="M4326" s="172"/>
      <c r="N4326" s="10">
        <v>193037</v>
      </c>
    </row>
    <row r="4327" spans="1:14">
      <c r="A4327" s="163" t="s">
        <v>5493</v>
      </c>
      <c r="B4327" s="166">
        <v>871061</v>
      </c>
      <c r="C4327" s="342" t="s">
        <v>5494</v>
      </c>
      <c r="D4327" s="342"/>
      <c r="E4327" s="343"/>
      <c r="F4327" s="343"/>
      <c r="G4327" s="10">
        <v>155925</v>
      </c>
      <c r="H4327" s="172"/>
      <c r="I4327" s="172"/>
      <c r="J4327" s="172"/>
      <c r="K4327" s="172"/>
      <c r="L4327" s="172"/>
      <c r="M4327" s="172"/>
      <c r="N4327" s="10">
        <v>155925</v>
      </c>
    </row>
    <row r="4328" spans="1:14">
      <c r="A4328" s="163">
        <v>871062</v>
      </c>
      <c r="B4328" s="166">
        <v>871062</v>
      </c>
      <c r="C4328" s="342" t="s">
        <v>5495</v>
      </c>
      <c r="D4328" s="342"/>
      <c r="E4328" s="343"/>
      <c r="F4328" s="343"/>
      <c r="G4328" s="10">
        <v>122846</v>
      </c>
      <c r="H4328" s="172"/>
      <c r="I4328" s="172"/>
      <c r="J4328" s="172"/>
      <c r="K4328" s="172"/>
      <c r="L4328" s="172"/>
      <c r="M4328" s="172"/>
      <c r="N4328" s="10">
        <v>122846</v>
      </c>
    </row>
    <row r="4329" spans="1:14">
      <c r="A4329" s="163">
        <v>871091</v>
      </c>
      <c r="B4329" s="166">
        <v>871091</v>
      </c>
      <c r="C4329" s="342" t="s">
        <v>5496</v>
      </c>
      <c r="D4329" s="342"/>
      <c r="E4329" s="343"/>
      <c r="F4329" s="343"/>
      <c r="G4329" s="10">
        <v>69220</v>
      </c>
      <c r="H4329" s="172"/>
      <c r="I4329" s="172"/>
      <c r="J4329" s="172"/>
      <c r="K4329" s="172"/>
      <c r="L4329" s="172"/>
      <c r="M4329" s="172"/>
      <c r="N4329" s="10">
        <v>69220</v>
      </c>
    </row>
    <row r="4330" spans="1:14">
      <c r="A4330" s="163">
        <v>871111</v>
      </c>
      <c r="B4330" s="166">
        <v>871111</v>
      </c>
      <c r="C4330" s="342" t="s">
        <v>5497</v>
      </c>
      <c r="D4330" s="342"/>
      <c r="E4330" s="343"/>
      <c r="F4330" s="343"/>
      <c r="G4330" s="10">
        <v>78688</v>
      </c>
      <c r="H4330" s="172"/>
      <c r="I4330" s="172"/>
      <c r="J4330" s="172"/>
      <c r="K4330" s="172"/>
      <c r="L4330" s="172"/>
      <c r="M4330" s="172"/>
      <c r="N4330" s="10">
        <v>78688</v>
      </c>
    </row>
    <row r="4331" spans="1:14">
      <c r="A4331" s="163">
        <v>871112</v>
      </c>
      <c r="B4331" s="166">
        <v>871112</v>
      </c>
      <c r="C4331" s="342" t="s">
        <v>5498</v>
      </c>
      <c r="D4331" s="342"/>
      <c r="E4331" s="343"/>
      <c r="F4331" s="343"/>
      <c r="G4331" s="10">
        <v>71889</v>
      </c>
      <c r="H4331" s="172"/>
      <c r="I4331" s="172"/>
      <c r="J4331" s="172"/>
      <c r="K4331" s="172"/>
      <c r="L4331" s="172"/>
      <c r="M4331" s="172"/>
      <c r="N4331" s="10">
        <v>71889</v>
      </c>
    </row>
    <row r="4332" spans="1:14">
      <c r="A4332" s="163">
        <v>871121</v>
      </c>
      <c r="B4332" s="166">
        <v>871121</v>
      </c>
      <c r="C4332" s="342" t="s">
        <v>5499</v>
      </c>
      <c r="D4332" s="342"/>
      <c r="E4332" s="343"/>
      <c r="F4332" s="343"/>
      <c r="G4332" s="10">
        <v>78688</v>
      </c>
      <c r="H4332" s="172"/>
      <c r="I4332" s="172"/>
      <c r="J4332" s="172"/>
      <c r="K4332" s="172"/>
      <c r="L4332" s="172"/>
      <c r="M4332" s="172"/>
      <c r="N4332" s="10">
        <v>78688</v>
      </c>
    </row>
    <row r="4333" spans="1:14">
      <c r="A4333" s="163">
        <v>871129</v>
      </c>
      <c r="B4333" s="166">
        <v>871129</v>
      </c>
      <c r="C4333" s="342" t="s">
        <v>5500</v>
      </c>
      <c r="D4333" s="342"/>
      <c r="E4333" s="343"/>
      <c r="F4333" s="343"/>
      <c r="G4333" s="10">
        <v>71889</v>
      </c>
      <c r="H4333" s="172"/>
      <c r="I4333" s="172"/>
      <c r="J4333" s="172"/>
      <c r="K4333" s="172"/>
      <c r="L4333" s="172"/>
      <c r="M4333" s="172"/>
      <c r="N4333" s="10">
        <v>71889</v>
      </c>
    </row>
    <row r="4334" spans="1:14">
      <c r="A4334" s="163">
        <v>871181</v>
      </c>
      <c r="B4334" s="166">
        <v>871181</v>
      </c>
      <c r="C4334" s="342" t="s">
        <v>5501</v>
      </c>
      <c r="D4334" s="342"/>
      <c r="E4334" s="343" t="s">
        <v>5502</v>
      </c>
      <c r="F4334" s="343"/>
      <c r="G4334" s="10">
        <v>571685</v>
      </c>
      <c r="H4334" s="172"/>
      <c r="I4334" s="172"/>
      <c r="J4334" s="172"/>
      <c r="K4334" s="172"/>
      <c r="L4334" s="172"/>
      <c r="M4334" s="172"/>
      <c r="N4334" s="10">
        <v>571685</v>
      </c>
    </row>
    <row r="4335" spans="1:14">
      <c r="A4335" s="163">
        <v>871320</v>
      </c>
      <c r="B4335" s="166">
        <v>871320</v>
      </c>
      <c r="C4335" s="342" t="s">
        <v>5503</v>
      </c>
      <c r="D4335" s="342"/>
      <c r="E4335" s="343"/>
      <c r="F4335" s="343"/>
      <c r="G4335" s="10">
        <v>98090</v>
      </c>
      <c r="H4335" s="172"/>
      <c r="I4335" s="172"/>
      <c r="J4335" s="172"/>
      <c r="K4335" s="172"/>
      <c r="L4335" s="172"/>
      <c r="M4335" s="172"/>
      <c r="N4335" s="10">
        <v>98090</v>
      </c>
    </row>
    <row r="4336" spans="1:14">
      <c r="A4336" s="163">
        <v>872002</v>
      </c>
      <c r="B4336" s="166">
        <v>872002</v>
      </c>
      <c r="C4336" s="342" t="s">
        <v>5504</v>
      </c>
      <c r="D4336" s="342"/>
      <c r="E4336" s="343"/>
      <c r="F4336" s="343"/>
      <c r="G4336" s="10">
        <v>92815</v>
      </c>
      <c r="H4336" s="172"/>
      <c r="I4336" s="172"/>
      <c r="J4336" s="172"/>
      <c r="K4336" s="172"/>
      <c r="L4336" s="172"/>
      <c r="M4336" s="172"/>
      <c r="N4336" s="10">
        <v>92815</v>
      </c>
    </row>
    <row r="4337" spans="1:14">
      <c r="A4337" s="163">
        <v>872011</v>
      </c>
      <c r="B4337" s="166">
        <v>872011</v>
      </c>
      <c r="C4337" s="342" t="s">
        <v>5505</v>
      </c>
      <c r="D4337" s="342"/>
      <c r="E4337" s="343"/>
      <c r="F4337" s="343"/>
      <c r="G4337" s="10">
        <v>123207</v>
      </c>
      <c r="H4337" s="172"/>
      <c r="I4337" s="172"/>
      <c r="J4337" s="172"/>
      <c r="K4337" s="172"/>
      <c r="L4337" s="172"/>
      <c r="M4337" s="172"/>
      <c r="N4337" s="10">
        <v>123207</v>
      </c>
    </row>
    <row r="4338" spans="1:14">
      <c r="A4338" s="163">
        <v>872101</v>
      </c>
      <c r="B4338" s="166">
        <v>872101</v>
      </c>
      <c r="C4338" s="342" t="s">
        <v>5506</v>
      </c>
      <c r="D4338" s="342"/>
      <c r="E4338" s="343" t="s">
        <v>5456</v>
      </c>
      <c r="F4338" s="343"/>
      <c r="G4338" s="10">
        <v>201568</v>
      </c>
      <c r="H4338" s="172"/>
      <c r="I4338" s="172"/>
      <c r="J4338" s="172"/>
      <c r="K4338" s="172"/>
      <c r="L4338" s="172"/>
      <c r="M4338" s="172"/>
      <c r="N4338" s="10">
        <v>201568</v>
      </c>
    </row>
    <row r="4339" spans="1:14">
      <c r="A4339" s="163">
        <v>872102</v>
      </c>
      <c r="B4339" s="166">
        <v>872102</v>
      </c>
      <c r="C4339" s="342" t="s">
        <v>5507</v>
      </c>
      <c r="D4339" s="342"/>
      <c r="E4339" s="343" t="s">
        <v>5456</v>
      </c>
      <c r="F4339" s="343"/>
      <c r="G4339" s="10">
        <v>247516</v>
      </c>
      <c r="H4339" s="172"/>
      <c r="I4339" s="172"/>
      <c r="J4339" s="172"/>
      <c r="K4339" s="172"/>
      <c r="L4339" s="172"/>
      <c r="M4339" s="172"/>
      <c r="N4339" s="10">
        <v>247516</v>
      </c>
    </row>
    <row r="4340" spans="1:14">
      <c r="A4340" s="163">
        <v>872104</v>
      </c>
      <c r="B4340" s="166">
        <v>872104</v>
      </c>
      <c r="C4340" s="342" t="s">
        <v>5508</v>
      </c>
      <c r="D4340" s="342"/>
      <c r="E4340" s="343" t="s">
        <v>5456</v>
      </c>
      <c r="F4340" s="343"/>
      <c r="G4340" s="10">
        <v>203375</v>
      </c>
      <c r="H4340" s="172"/>
      <c r="I4340" s="172"/>
      <c r="J4340" s="172"/>
      <c r="K4340" s="172"/>
      <c r="L4340" s="172"/>
      <c r="M4340" s="172"/>
      <c r="N4340" s="10">
        <v>203375</v>
      </c>
    </row>
    <row r="4341" spans="1:14">
      <c r="A4341" s="163">
        <v>872105</v>
      </c>
      <c r="B4341" s="166">
        <v>872105</v>
      </c>
      <c r="C4341" s="342" t="s">
        <v>5509</v>
      </c>
      <c r="D4341" s="342"/>
      <c r="E4341" s="343" t="s">
        <v>5456</v>
      </c>
      <c r="F4341" s="343"/>
      <c r="G4341" s="10">
        <v>229370</v>
      </c>
      <c r="H4341" s="172"/>
      <c r="I4341" s="172"/>
      <c r="J4341" s="172"/>
      <c r="K4341" s="172"/>
      <c r="L4341" s="172"/>
      <c r="M4341" s="172"/>
      <c r="N4341" s="10">
        <v>229370</v>
      </c>
    </row>
    <row r="4342" spans="1:14">
      <c r="A4342" s="163">
        <v>872121</v>
      </c>
      <c r="B4342" s="166">
        <v>872121</v>
      </c>
      <c r="C4342" s="342" t="s">
        <v>5510</v>
      </c>
      <c r="D4342" s="342"/>
      <c r="E4342" s="343" t="s">
        <v>5456</v>
      </c>
      <c r="F4342" s="343"/>
      <c r="G4342" s="10">
        <v>226685</v>
      </c>
      <c r="H4342" s="172"/>
      <c r="I4342" s="172"/>
      <c r="J4342" s="172"/>
      <c r="K4342" s="172"/>
      <c r="L4342" s="172"/>
      <c r="M4342" s="172"/>
      <c r="N4342" s="10">
        <v>226685</v>
      </c>
    </row>
    <row r="4343" spans="1:14">
      <c r="A4343" s="163">
        <v>872122</v>
      </c>
      <c r="B4343" s="166">
        <v>872122</v>
      </c>
      <c r="C4343" s="342" t="s">
        <v>5511</v>
      </c>
      <c r="D4343" s="342"/>
      <c r="E4343" s="343" t="s">
        <v>5456</v>
      </c>
      <c r="F4343" s="343"/>
      <c r="G4343" s="10">
        <v>250719</v>
      </c>
      <c r="H4343" s="172"/>
      <c r="I4343" s="172"/>
      <c r="J4343" s="172"/>
      <c r="K4343" s="172"/>
      <c r="L4343" s="172"/>
      <c r="M4343" s="172"/>
      <c r="N4343" s="10">
        <v>250719</v>
      </c>
    </row>
    <row r="4344" spans="1:14">
      <c r="A4344" s="163">
        <v>872123</v>
      </c>
      <c r="B4344" s="166">
        <v>872123</v>
      </c>
      <c r="C4344" s="342" t="s">
        <v>5512</v>
      </c>
      <c r="D4344" s="342"/>
      <c r="E4344" s="343" t="s">
        <v>5456</v>
      </c>
      <c r="F4344" s="343"/>
      <c r="G4344" s="10">
        <v>215928</v>
      </c>
      <c r="H4344" s="172"/>
      <c r="I4344" s="172"/>
      <c r="J4344" s="172"/>
      <c r="K4344" s="172"/>
      <c r="L4344" s="172"/>
      <c r="M4344" s="172"/>
      <c r="N4344" s="10">
        <v>215928</v>
      </c>
    </row>
    <row r="4345" spans="1:14">
      <c r="A4345" s="163">
        <v>873002</v>
      </c>
      <c r="B4345" s="166">
        <v>873002</v>
      </c>
      <c r="C4345" s="342" t="s">
        <v>5513</v>
      </c>
      <c r="D4345" s="342"/>
      <c r="E4345" s="343"/>
      <c r="F4345" s="343"/>
      <c r="G4345" s="10">
        <v>264713</v>
      </c>
      <c r="H4345" s="172"/>
      <c r="I4345" s="172"/>
      <c r="J4345" s="172"/>
      <c r="K4345" s="172"/>
      <c r="L4345" s="172"/>
      <c r="M4345" s="172"/>
      <c r="N4345" s="10">
        <v>264713</v>
      </c>
    </row>
    <row r="4346" spans="1:14">
      <c r="A4346" s="163">
        <v>873004</v>
      </c>
      <c r="B4346" s="166">
        <v>873004</v>
      </c>
      <c r="C4346" s="342" t="s">
        <v>5514</v>
      </c>
      <c r="D4346" s="342"/>
      <c r="E4346" s="343"/>
      <c r="F4346" s="343"/>
      <c r="G4346" s="10">
        <v>56100</v>
      </c>
      <c r="H4346" s="172"/>
      <c r="I4346" s="172"/>
      <c r="J4346" s="172"/>
      <c r="K4346" s="172"/>
      <c r="L4346" s="172"/>
      <c r="M4346" s="172"/>
      <c r="N4346" s="10">
        <v>56100</v>
      </c>
    </row>
    <row r="4347" spans="1:14">
      <c r="A4347" s="163">
        <v>873111</v>
      </c>
      <c r="B4347" s="166">
        <v>873111</v>
      </c>
      <c r="C4347" s="342" t="s">
        <v>5515</v>
      </c>
      <c r="D4347" s="342"/>
      <c r="E4347" s="343"/>
      <c r="F4347" s="343"/>
      <c r="G4347" s="10">
        <v>72705</v>
      </c>
      <c r="H4347" s="172"/>
      <c r="I4347" s="172"/>
      <c r="J4347" s="172"/>
      <c r="K4347" s="172"/>
      <c r="L4347" s="172"/>
      <c r="M4347" s="172"/>
      <c r="N4347" s="10">
        <v>72705</v>
      </c>
    </row>
    <row r="4348" spans="1:14">
      <c r="A4348" s="163">
        <v>873112</v>
      </c>
      <c r="B4348" s="166">
        <v>873112</v>
      </c>
      <c r="C4348" s="342" t="s">
        <v>5516</v>
      </c>
      <c r="D4348" s="342"/>
      <c r="E4348" s="343"/>
      <c r="F4348" s="343"/>
      <c r="G4348" s="10">
        <v>56100</v>
      </c>
      <c r="H4348" s="172"/>
      <c r="I4348" s="172"/>
      <c r="J4348" s="172"/>
      <c r="K4348" s="172"/>
      <c r="L4348" s="172"/>
      <c r="M4348" s="172"/>
      <c r="N4348" s="10">
        <v>56100</v>
      </c>
    </row>
    <row r="4349" spans="1:14">
      <c r="A4349" s="163">
        <v>873121</v>
      </c>
      <c r="B4349" s="166">
        <v>873121</v>
      </c>
      <c r="C4349" s="342" t="s">
        <v>5517</v>
      </c>
      <c r="D4349" s="342"/>
      <c r="E4349" s="343"/>
      <c r="F4349" s="343"/>
      <c r="G4349" s="10">
        <v>72705</v>
      </c>
      <c r="H4349" s="172"/>
      <c r="I4349" s="172"/>
      <c r="J4349" s="172"/>
      <c r="K4349" s="172"/>
      <c r="L4349" s="172"/>
      <c r="M4349" s="172"/>
      <c r="N4349" s="10">
        <v>72705</v>
      </c>
    </row>
    <row r="4350" spans="1:14">
      <c r="A4350" s="163">
        <v>873122</v>
      </c>
      <c r="B4350" s="166">
        <v>873122</v>
      </c>
      <c r="C4350" s="342" t="s">
        <v>5518</v>
      </c>
      <c r="D4350" s="342"/>
      <c r="E4350" s="343"/>
      <c r="F4350" s="343"/>
      <c r="G4350" s="10">
        <v>56100</v>
      </c>
      <c r="H4350" s="172"/>
      <c r="I4350" s="172"/>
      <c r="J4350" s="172"/>
      <c r="K4350" s="172"/>
      <c r="L4350" s="172"/>
      <c r="M4350" s="172"/>
      <c r="N4350" s="10">
        <v>56100</v>
      </c>
    </row>
    <row r="4351" spans="1:14">
      <c r="A4351" s="163">
        <v>873202</v>
      </c>
      <c r="B4351" s="166">
        <v>873202</v>
      </c>
      <c r="C4351" s="342" t="s">
        <v>5519</v>
      </c>
      <c r="D4351" s="342"/>
      <c r="E4351" s="343"/>
      <c r="F4351" s="343"/>
      <c r="G4351" s="10">
        <v>32145</v>
      </c>
      <c r="H4351" s="172"/>
      <c r="I4351" s="172"/>
      <c r="J4351" s="172"/>
      <c r="K4351" s="172"/>
      <c r="L4351" s="172"/>
      <c r="M4351" s="172"/>
      <c r="N4351" s="10">
        <v>32145</v>
      </c>
    </row>
    <row r="4352" spans="1:14">
      <c r="A4352" s="163">
        <v>873204</v>
      </c>
      <c r="B4352" s="166">
        <v>873204</v>
      </c>
      <c r="C4352" s="342" t="s">
        <v>5520</v>
      </c>
      <c r="D4352" s="342"/>
      <c r="E4352" s="343"/>
      <c r="F4352" s="343"/>
      <c r="G4352" s="10">
        <v>72705</v>
      </c>
      <c r="H4352" s="172"/>
      <c r="I4352" s="172"/>
      <c r="J4352" s="172"/>
      <c r="K4352" s="172"/>
      <c r="L4352" s="172"/>
      <c r="M4352" s="172"/>
      <c r="N4352" s="10">
        <v>72705</v>
      </c>
    </row>
    <row r="4353" spans="1:14">
      <c r="A4353" s="163">
        <v>873205</v>
      </c>
      <c r="B4353" s="166">
        <v>873205</v>
      </c>
      <c r="C4353" s="342" t="s">
        <v>5521</v>
      </c>
      <c r="D4353" s="342"/>
      <c r="E4353" s="343"/>
      <c r="F4353" s="343"/>
      <c r="G4353" s="10">
        <v>56100</v>
      </c>
      <c r="H4353" s="172"/>
      <c r="I4353" s="172"/>
      <c r="J4353" s="172"/>
      <c r="K4353" s="172"/>
      <c r="L4353" s="172"/>
      <c r="M4353" s="172"/>
      <c r="N4353" s="10">
        <v>56100</v>
      </c>
    </row>
    <row r="4354" spans="1:14">
      <c r="A4354" s="163">
        <v>873206</v>
      </c>
      <c r="B4354" s="166">
        <v>873206</v>
      </c>
      <c r="C4354" s="342" t="s">
        <v>5522</v>
      </c>
      <c r="D4354" s="342"/>
      <c r="E4354" s="343"/>
      <c r="F4354" s="343"/>
      <c r="G4354" s="10">
        <v>56100</v>
      </c>
      <c r="H4354" s="172"/>
      <c r="I4354" s="172"/>
      <c r="J4354" s="172"/>
      <c r="K4354" s="172"/>
      <c r="L4354" s="172"/>
      <c r="M4354" s="172"/>
      <c r="N4354" s="10">
        <v>56100</v>
      </c>
    </row>
    <row r="4355" spans="1:14">
      <c r="A4355" s="163">
        <v>873210</v>
      </c>
      <c r="B4355" s="166">
        <v>873210</v>
      </c>
      <c r="C4355" s="342" t="s">
        <v>5523</v>
      </c>
      <c r="D4355" s="342"/>
      <c r="E4355" s="343"/>
      <c r="F4355" s="343"/>
      <c r="G4355" s="10">
        <v>56100</v>
      </c>
      <c r="H4355" s="172"/>
      <c r="I4355" s="172"/>
      <c r="J4355" s="172"/>
      <c r="K4355" s="172"/>
      <c r="L4355" s="172"/>
      <c r="M4355" s="172"/>
      <c r="N4355" s="10">
        <v>56100</v>
      </c>
    </row>
    <row r="4356" spans="1:14">
      <c r="A4356" s="163">
        <v>873305</v>
      </c>
      <c r="B4356" s="166">
        <v>873305</v>
      </c>
      <c r="C4356" s="342" t="s">
        <v>5524</v>
      </c>
      <c r="D4356" s="342"/>
      <c r="E4356" s="343"/>
      <c r="F4356" s="343"/>
      <c r="G4356" s="10">
        <v>159821</v>
      </c>
      <c r="H4356" s="172"/>
      <c r="I4356" s="172"/>
      <c r="J4356" s="172"/>
      <c r="K4356" s="172"/>
      <c r="L4356" s="172"/>
      <c r="M4356" s="172"/>
      <c r="N4356" s="10">
        <v>159821</v>
      </c>
    </row>
    <row r="4357" spans="1:14">
      <c r="A4357" s="163">
        <v>873306</v>
      </c>
      <c r="B4357" s="166">
        <v>873306</v>
      </c>
      <c r="C4357" s="342" t="s">
        <v>5525</v>
      </c>
      <c r="D4357" s="342"/>
      <c r="E4357" s="343"/>
      <c r="F4357" s="343"/>
      <c r="G4357" s="10">
        <v>159821</v>
      </c>
      <c r="H4357" s="172"/>
      <c r="I4357" s="172"/>
      <c r="J4357" s="172"/>
      <c r="K4357" s="172"/>
      <c r="L4357" s="172"/>
      <c r="M4357" s="172"/>
      <c r="N4357" s="10">
        <v>159821</v>
      </c>
    </row>
    <row r="4358" spans="1:14">
      <c r="A4358" s="163">
        <v>873308</v>
      </c>
      <c r="B4358" s="166">
        <v>873308</v>
      </c>
      <c r="C4358" s="342" t="s">
        <v>5526</v>
      </c>
      <c r="D4358" s="342"/>
      <c r="E4358" s="343"/>
      <c r="F4358" s="343"/>
      <c r="G4358" s="10">
        <v>159821</v>
      </c>
      <c r="H4358" s="172"/>
      <c r="I4358" s="172"/>
      <c r="J4358" s="172"/>
      <c r="K4358" s="172"/>
      <c r="L4358" s="172"/>
      <c r="M4358" s="172"/>
      <c r="N4358" s="10">
        <v>159821</v>
      </c>
    </row>
    <row r="4359" spans="1:14">
      <c r="A4359" s="163">
        <v>873312</v>
      </c>
      <c r="B4359" s="166">
        <v>873312</v>
      </c>
      <c r="C4359" s="342" t="s">
        <v>5527</v>
      </c>
      <c r="D4359" s="342"/>
      <c r="E4359" s="343"/>
      <c r="F4359" s="343"/>
      <c r="G4359" s="10">
        <v>72705</v>
      </c>
      <c r="H4359" s="172"/>
      <c r="I4359" s="172"/>
      <c r="J4359" s="172"/>
      <c r="K4359" s="172"/>
      <c r="L4359" s="172"/>
      <c r="M4359" s="172"/>
      <c r="N4359" s="10">
        <v>72705</v>
      </c>
    </row>
    <row r="4360" spans="1:14">
      <c r="A4360" s="163">
        <v>873313</v>
      </c>
      <c r="B4360" s="166">
        <v>873313</v>
      </c>
      <c r="C4360" s="342" t="s">
        <v>5528</v>
      </c>
      <c r="D4360" s="342"/>
      <c r="E4360" s="343"/>
      <c r="F4360" s="343"/>
      <c r="G4360" s="10">
        <v>72705</v>
      </c>
      <c r="H4360" s="172"/>
      <c r="I4360" s="172"/>
      <c r="J4360" s="172"/>
      <c r="K4360" s="172"/>
      <c r="L4360" s="172"/>
      <c r="M4360" s="172"/>
      <c r="N4360" s="10">
        <v>72705</v>
      </c>
    </row>
    <row r="4361" spans="1:14">
      <c r="A4361" s="163">
        <v>873333</v>
      </c>
      <c r="B4361" s="166">
        <v>873333</v>
      </c>
      <c r="C4361" s="342" t="s">
        <v>5529</v>
      </c>
      <c r="D4361" s="342"/>
      <c r="E4361" s="343"/>
      <c r="F4361" s="343"/>
      <c r="G4361" s="10">
        <v>56100</v>
      </c>
      <c r="H4361" s="172"/>
      <c r="I4361" s="172"/>
      <c r="J4361" s="172"/>
      <c r="K4361" s="172"/>
      <c r="L4361" s="172"/>
      <c r="M4361" s="172"/>
      <c r="N4361" s="10">
        <v>56100</v>
      </c>
    </row>
    <row r="4362" spans="1:14">
      <c r="A4362" s="163">
        <v>873335</v>
      </c>
      <c r="B4362" s="166">
        <v>873335</v>
      </c>
      <c r="C4362" s="342" t="s">
        <v>5530</v>
      </c>
      <c r="D4362" s="342"/>
      <c r="E4362" s="343"/>
      <c r="F4362" s="343"/>
      <c r="G4362" s="10">
        <v>56100</v>
      </c>
      <c r="H4362" s="172"/>
      <c r="I4362" s="172"/>
      <c r="J4362" s="172"/>
      <c r="K4362" s="172"/>
      <c r="L4362" s="172"/>
      <c r="M4362" s="172"/>
      <c r="N4362" s="10">
        <v>56100</v>
      </c>
    </row>
    <row r="4363" spans="1:14">
      <c r="A4363" s="163">
        <v>873411</v>
      </c>
      <c r="B4363" s="166">
        <v>873411</v>
      </c>
      <c r="C4363" s="342" t="s">
        <v>5531</v>
      </c>
      <c r="D4363" s="342"/>
      <c r="E4363" s="343"/>
      <c r="F4363" s="343"/>
      <c r="G4363" s="10">
        <v>69220</v>
      </c>
      <c r="H4363" s="172"/>
      <c r="I4363" s="172"/>
      <c r="J4363" s="172"/>
      <c r="K4363" s="172"/>
      <c r="L4363" s="172"/>
      <c r="M4363" s="172"/>
      <c r="N4363" s="10">
        <v>69220</v>
      </c>
    </row>
    <row r="4364" spans="1:14">
      <c r="A4364" s="163">
        <v>873412</v>
      </c>
      <c r="B4364" s="166">
        <v>873412</v>
      </c>
      <c r="C4364" s="342" t="s">
        <v>5532</v>
      </c>
      <c r="D4364" s="342"/>
      <c r="E4364" s="343"/>
      <c r="F4364" s="343"/>
      <c r="G4364" s="10">
        <v>101365</v>
      </c>
      <c r="H4364" s="172"/>
      <c r="I4364" s="172"/>
      <c r="J4364" s="172"/>
      <c r="K4364" s="172"/>
      <c r="L4364" s="172"/>
      <c r="M4364" s="172"/>
      <c r="N4364" s="10">
        <v>101365</v>
      </c>
    </row>
    <row r="4365" spans="1:14">
      <c r="A4365" s="163">
        <v>873420</v>
      </c>
      <c r="B4365" s="166">
        <v>873420</v>
      </c>
      <c r="C4365" s="342" t="s">
        <v>5533</v>
      </c>
      <c r="D4365" s="342"/>
      <c r="E4365" s="343"/>
      <c r="F4365" s="343"/>
      <c r="G4365" s="10">
        <v>72705</v>
      </c>
      <c r="H4365" s="172"/>
      <c r="I4365" s="172"/>
      <c r="J4365" s="172"/>
      <c r="K4365" s="172"/>
      <c r="L4365" s="172"/>
      <c r="M4365" s="172"/>
      <c r="N4365" s="10">
        <v>72705</v>
      </c>
    </row>
    <row r="4366" spans="1:14">
      <c r="A4366" s="163">
        <v>873422</v>
      </c>
      <c r="B4366" s="166">
        <v>873422</v>
      </c>
      <c r="C4366" s="342" t="s">
        <v>5534</v>
      </c>
      <c r="D4366" s="342"/>
      <c r="E4366" s="343"/>
      <c r="F4366" s="343"/>
      <c r="G4366" s="10">
        <v>104850</v>
      </c>
      <c r="H4366" s="172"/>
      <c r="I4366" s="172"/>
      <c r="J4366" s="172"/>
      <c r="K4366" s="172"/>
      <c r="L4366" s="172"/>
      <c r="M4366" s="172"/>
      <c r="N4366" s="10">
        <v>104850</v>
      </c>
    </row>
    <row r="4367" spans="1:14">
      <c r="A4367" s="163">
        <v>873423</v>
      </c>
      <c r="B4367" s="166">
        <v>873423</v>
      </c>
      <c r="C4367" s="342" t="s">
        <v>5535</v>
      </c>
      <c r="D4367" s="342"/>
      <c r="E4367" s="343"/>
      <c r="F4367" s="343"/>
      <c r="G4367" s="10">
        <v>92928</v>
      </c>
      <c r="H4367" s="172"/>
      <c r="I4367" s="172"/>
      <c r="J4367" s="172"/>
      <c r="K4367" s="172"/>
      <c r="L4367" s="172"/>
      <c r="M4367" s="172"/>
      <c r="N4367" s="10">
        <v>92928</v>
      </c>
    </row>
    <row r="4368" spans="1:14">
      <c r="A4368" s="163">
        <v>873431</v>
      </c>
      <c r="B4368" s="166">
        <v>873431</v>
      </c>
      <c r="C4368" s="342" t="s">
        <v>5536</v>
      </c>
      <c r="D4368" s="342"/>
      <c r="E4368" s="343"/>
      <c r="F4368" s="343"/>
      <c r="G4368" s="10">
        <v>56100</v>
      </c>
      <c r="H4368" s="172"/>
      <c r="I4368" s="172"/>
      <c r="J4368" s="172"/>
      <c r="K4368" s="172"/>
      <c r="L4368" s="172"/>
      <c r="M4368" s="172"/>
      <c r="N4368" s="10">
        <v>56100</v>
      </c>
    </row>
    <row r="4369" spans="1:14">
      <c r="A4369" s="163">
        <v>873443</v>
      </c>
      <c r="B4369" s="166">
        <v>873443</v>
      </c>
      <c r="C4369" s="342" t="s">
        <v>5537</v>
      </c>
      <c r="D4369" s="342"/>
      <c r="E4369" s="343"/>
      <c r="F4369" s="343"/>
      <c r="G4369" s="10">
        <v>32145</v>
      </c>
      <c r="H4369" s="172"/>
      <c r="I4369" s="172"/>
      <c r="J4369" s="172"/>
      <c r="K4369" s="172"/>
      <c r="L4369" s="172"/>
      <c r="M4369" s="172"/>
      <c r="N4369" s="10">
        <v>32145</v>
      </c>
    </row>
    <row r="4370" spans="1:14">
      <c r="A4370" s="163">
        <v>873444</v>
      </c>
      <c r="B4370" s="166">
        <v>873444</v>
      </c>
      <c r="C4370" s="342" t="s">
        <v>5538</v>
      </c>
      <c r="D4370" s="342"/>
      <c r="E4370" s="343"/>
      <c r="F4370" s="343"/>
      <c r="G4370" s="10">
        <v>32145</v>
      </c>
      <c r="H4370" s="172"/>
      <c r="I4370" s="172"/>
      <c r="J4370" s="172"/>
      <c r="K4370" s="172"/>
      <c r="L4370" s="172"/>
      <c r="M4370" s="172"/>
      <c r="N4370" s="10">
        <v>32145</v>
      </c>
    </row>
    <row r="4371" spans="1:14">
      <c r="A4371" s="163" t="s">
        <v>5539</v>
      </c>
      <c r="B4371" s="176">
        <v>876801</v>
      </c>
      <c r="C4371" s="342" t="s">
        <v>5540</v>
      </c>
      <c r="D4371" s="342"/>
      <c r="E4371" s="343"/>
      <c r="F4371" s="343"/>
      <c r="G4371" s="10">
        <v>32145</v>
      </c>
      <c r="H4371" s="172"/>
      <c r="I4371" s="172"/>
      <c r="J4371" s="172"/>
      <c r="K4371" s="172"/>
      <c r="L4371" s="172"/>
      <c r="M4371" s="172"/>
      <c r="N4371" s="10">
        <v>32145</v>
      </c>
    </row>
    <row r="4372" spans="1:14">
      <c r="A4372" s="163">
        <v>873501</v>
      </c>
      <c r="B4372" s="166">
        <v>873501</v>
      </c>
      <c r="C4372" s="342" t="s">
        <v>5541</v>
      </c>
      <c r="D4372" s="342"/>
      <c r="E4372" s="343" t="s">
        <v>5542</v>
      </c>
      <c r="F4372" s="343"/>
      <c r="G4372" s="10">
        <v>594614</v>
      </c>
      <c r="H4372" s="172"/>
      <c r="I4372" s="172"/>
      <c r="J4372" s="172"/>
      <c r="K4372" s="172"/>
      <c r="L4372" s="172"/>
      <c r="M4372" s="172"/>
      <c r="N4372" s="10">
        <v>594614</v>
      </c>
    </row>
    <row r="4373" spans="1:14">
      <c r="A4373" s="163">
        <v>876801</v>
      </c>
      <c r="B4373" s="166">
        <v>876801</v>
      </c>
      <c r="C4373" s="342" t="s">
        <v>5543</v>
      </c>
      <c r="D4373" s="342"/>
      <c r="E4373" s="343" t="s">
        <v>5544</v>
      </c>
      <c r="F4373" s="343"/>
      <c r="G4373" s="10">
        <v>326482</v>
      </c>
      <c r="H4373" s="172"/>
      <c r="I4373" s="172"/>
      <c r="J4373" s="172"/>
      <c r="K4373" s="172"/>
      <c r="L4373" s="172"/>
      <c r="M4373" s="172"/>
      <c r="N4373" s="10">
        <v>326482</v>
      </c>
    </row>
    <row r="4374" spans="1:14">
      <c r="A4374" s="163">
        <v>876802</v>
      </c>
      <c r="B4374" s="166">
        <v>876802</v>
      </c>
      <c r="C4374" s="342" t="s">
        <v>5545</v>
      </c>
      <c r="D4374" s="342"/>
      <c r="E4374" s="343" t="s">
        <v>5546</v>
      </c>
      <c r="F4374" s="343"/>
      <c r="G4374" s="10">
        <v>481349</v>
      </c>
      <c r="H4374" s="172"/>
      <c r="I4374" s="172"/>
      <c r="J4374" s="172"/>
      <c r="K4374" s="172"/>
      <c r="L4374" s="172"/>
      <c r="M4374" s="172"/>
      <c r="N4374" s="10">
        <v>481349</v>
      </c>
    </row>
    <row r="4375" spans="1:14">
      <c r="A4375" s="163">
        <v>878906</v>
      </c>
      <c r="B4375" s="166">
        <v>878906</v>
      </c>
      <c r="C4375" s="342" t="s">
        <v>5547</v>
      </c>
      <c r="D4375" s="342"/>
      <c r="E4375" s="343" t="s">
        <v>5456</v>
      </c>
      <c r="F4375" s="343"/>
      <c r="G4375" s="10">
        <v>208999</v>
      </c>
      <c r="H4375" s="172"/>
      <c r="I4375" s="172"/>
      <c r="J4375" s="172"/>
      <c r="K4375" s="172"/>
      <c r="L4375" s="172"/>
      <c r="M4375" s="172"/>
      <c r="N4375" s="10">
        <v>208999</v>
      </c>
    </row>
    <row r="4376" spans="1:14">
      <c r="A4376" s="163" t="s">
        <v>5548</v>
      </c>
      <c r="B4376" s="166" t="s">
        <v>5548</v>
      </c>
      <c r="C4376" s="342" t="s">
        <v>5549</v>
      </c>
      <c r="D4376" s="342"/>
      <c r="E4376" s="343"/>
      <c r="F4376" s="343"/>
      <c r="G4376" s="10">
        <v>59449</v>
      </c>
      <c r="H4376" s="172"/>
      <c r="I4376" s="172"/>
      <c r="J4376" s="172"/>
      <c r="K4376" s="172"/>
      <c r="L4376" s="172"/>
      <c r="M4376" s="172"/>
      <c r="N4376" s="10">
        <v>59449</v>
      </c>
    </row>
    <row r="4377" spans="1:14">
      <c r="A4377" s="163">
        <v>878711</v>
      </c>
      <c r="B4377" s="167">
        <v>878711</v>
      </c>
      <c r="C4377" s="342" t="s">
        <v>5550</v>
      </c>
      <c r="D4377" s="342"/>
      <c r="E4377" s="343" t="s">
        <v>5551</v>
      </c>
      <c r="F4377" s="343"/>
      <c r="G4377" s="10">
        <v>833770</v>
      </c>
      <c r="H4377" s="172"/>
      <c r="I4377" s="172"/>
      <c r="J4377" s="172"/>
      <c r="K4377" s="172"/>
      <c r="L4377" s="172"/>
      <c r="M4377" s="172"/>
      <c r="N4377" s="10">
        <v>833770</v>
      </c>
    </row>
    <row r="4378" spans="1:14">
      <c r="A4378" s="163">
        <v>878731</v>
      </c>
      <c r="B4378" s="167">
        <v>878731</v>
      </c>
      <c r="C4378" s="342" t="s">
        <v>5552</v>
      </c>
      <c r="D4378" s="342"/>
      <c r="E4378" s="343" t="s">
        <v>5553</v>
      </c>
      <c r="F4378" s="343"/>
      <c r="G4378" s="10">
        <v>833770</v>
      </c>
      <c r="H4378" s="172"/>
      <c r="I4378" s="172"/>
      <c r="J4378" s="172"/>
      <c r="K4378" s="172"/>
      <c r="L4378" s="172"/>
      <c r="M4378" s="172"/>
      <c r="N4378" s="10">
        <v>833770</v>
      </c>
    </row>
    <row r="4379" spans="1:14">
      <c r="A4379" s="163">
        <v>878811</v>
      </c>
      <c r="B4379" s="167">
        <v>878811</v>
      </c>
      <c r="C4379" s="342" t="s">
        <v>5554</v>
      </c>
      <c r="D4379" s="342"/>
      <c r="E4379" s="343" t="s">
        <v>5555</v>
      </c>
      <c r="F4379" s="343"/>
      <c r="G4379" s="10">
        <v>508462</v>
      </c>
      <c r="H4379" s="172"/>
      <c r="I4379" s="172"/>
      <c r="J4379" s="172"/>
      <c r="K4379" s="172"/>
      <c r="L4379" s="172"/>
      <c r="M4379" s="172"/>
      <c r="N4379" s="10">
        <v>508462</v>
      </c>
    </row>
    <row r="4380" spans="1:14">
      <c r="A4380" s="163">
        <v>878812</v>
      </c>
      <c r="B4380" s="167">
        <v>878812</v>
      </c>
      <c r="C4380" s="342" t="s">
        <v>5556</v>
      </c>
      <c r="D4380" s="342"/>
      <c r="E4380" s="343" t="s">
        <v>5557</v>
      </c>
      <c r="F4380" s="343"/>
      <c r="G4380" s="10">
        <v>833770</v>
      </c>
      <c r="H4380" s="172"/>
      <c r="I4380" s="172"/>
      <c r="J4380" s="172"/>
      <c r="K4380" s="172"/>
      <c r="L4380" s="172"/>
      <c r="M4380" s="172"/>
      <c r="N4380" s="10">
        <v>833770</v>
      </c>
    </row>
    <row r="4381" spans="1:14">
      <c r="A4381" s="163">
        <v>878831</v>
      </c>
      <c r="B4381" s="167">
        <v>878831</v>
      </c>
      <c r="C4381" s="342" t="s">
        <v>5558</v>
      </c>
      <c r="D4381" s="342"/>
      <c r="E4381" s="343" t="s">
        <v>5559</v>
      </c>
      <c r="F4381" s="343"/>
      <c r="G4381" s="10">
        <v>833770</v>
      </c>
      <c r="H4381" s="172"/>
      <c r="I4381" s="172"/>
      <c r="J4381" s="172"/>
      <c r="K4381" s="172"/>
      <c r="L4381" s="172"/>
      <c r="M4381" s="172"/>
      <c r="N4381" s="10">
        <v>833770</v>
      </c>
    </row>
    <row r="4382" spans="1:14">
      <c r="A4382" s="163">
        <v>883101</v>
      </c>
      <c r="B4382" s="166">
        <v>883101</v>
      </c>
      <c r="C4382" s="342" t="s">
        <v>5560</v>
      </c>
      <c r="D4382" s="342"/>
      <c r="E4382" s="343"/>
      <c r="F4382" s="343"/>
      <c r="G4382" s="10">
        <v>1489090</v>
      </c>
      <c r="H4382" s="172"/>
      <c r="I4382" s="172"/>
      <c r="J4382" s="172"/>
      <c r="K4382" s="172"/>
      <c r="L4382" s="172"/>
      <c r="M4382" s="172"/>
      <c r="N4382" s="10">
        <v>1489090</v>
      </c>
    </row>
    <row r="4383" spans="1:14">
      <c r="A4383" s="163">
        <v>883102</v>
      </c>
      <c r="B4383" s="166">
        <v>883102</v>
      </c>
      <c r="C4383" s="342" t="s">
        <v>5561</v>
      </c>
      <c r="D4383" s="342"/>
      <c r="E4383" s="343"/>
      <c r="F4383" s="343"/>
      <c r="G4383" s="10">
        <v>1394061</v>
      </c>
      <c r="H4383" s="172"/>
      <c r="I4383" s="172"/>
      <c r="J4383" s="172"/>
      <c r="K4383" s="172"/>
      <c r="L4383" s="172"/>
      <c r="M4383" s="172"/>
      <c r="N4383" s="10">
        <v>1394061</v>
      </c>
    </row>
    <row r="4384" spans="1:14">
      <c r="A4384" s="163">
        <v>883103</v>
      </c>
      <c r="B4384" s="166">
        <v>883103</v>
      </c>
      <c r="C4384" s="342" t="s">
        <v>5562</v>
      </c>
      <c r="D4384" s="342"/>
      <c r="E4384" s="343"/>
      <c r="F4384" s="343"/>
      <c r="G4384" s="10">
        <v>1394061</v>
      </c>
      <c r="H4384" s="172"/>
      <c r="I4384" s="172"/>
      <c r="J4384" s="172"/>
      <c r="K4384" s="172"/>
      <c r="L4384" s="172"/>
      <c r="M4384" s="172"/>
      <c r="N4384" s="10">
        <v>1394061</v>
      </c>
    </row>
    <row r="4385" spans="1:14">
      <c r="A4385" s="163">
        <v>883104</v>
      </c>
      <c r="B4385" s="166">
        <v>883104</v>
      </c>
      <c r="C4385" s="342" t="s">
        <v>5563</v>
      </c>
      <c r="D4385" s="342"/>
      <c r="E4385" s="343" t="s">
        <v>5564</v>
      </c>
      <c r="F4385" s="343"/>
      <c r="G4385" s="10">
        <v>3820784</v>
      </c>
      <c r="H4385" s="172"/>
      <c r="I4385" s="172"/>
      <c r="J4385" s="172"/>
      <c r="K4385" s="172"/>
      <c r="L4385" s="172"/>
      <c r="M4385" s="172"/>
      <c r="N4385" s="10">
        <v>3820784</v>
      </c>
    </row>
    <row r="4386" spans="1:14">
      <c r="A4386" s="163">
        <v>883105</v>
      </c>
      <c r="B4386" s="166">
        <v>883105</v>
      </c>
      <c r="C4386" s="342" t="s">
        <v>5565</v>
      </c>
      <c r="D4386" s="342"/>
      <c r="E4386" s="343"/>
      <c r="F4386" s="343"/>
      <c r="G4386" s="10">
        <v>1068753</v>
      </c>
      <c r="H4386" s="172"/>
      <c r="I4386" s="172"/>
      <c r="J4386" s="172"/>
      <c r="K4386" s="172"/>
      <c r="L4386" s="172"/>
      <c r="M4386" s="172"/>
      <c r="N4386" s="10">
        <v>1068753</v>
      </c>
    </row>
    <row r="4387" spans="1:14">
      <c r="A4387" s="163">
        <v>883106</v>
      </c>
      <c r="B4387" s="166">
        <v>883106</v>
      </c>
      <c r="C4387" s="342" t="s">
        <v>5566</v>
      </c>
      <c r="D4387" s="342"/>
      <c r="E4387" s="364" t="s">
        <v>5567</v>
      </c>
      <c r="F4387" s="364"/>
      <c r="G4387" s="10">
        <v>4653523</v>
      </c>
      <c r="H4387" s="172"/>
      <c r="I4387" s="172"/>
      <c r="J4387" s="172"/>
      <c r="K4387" s="172"/>
      <c r="L4387" s="172"/>
      <c r="M4387" s="172"/>
      <c r="N4387" s="10">
        <v>4653523</v>
      </c>
    </row>
    <row r="4388" spans="1:14">
      <c r="A4388" s="163">
        <v>883107</v>
      </c>
      <c r="B4388" s="166">
        <v>883107</v>
      </c>
      <c r="C4388" s="342" t="s">
        <v>5568</v>
      </c>
      <c r="D4388" s="342"/>
      <c r="E4388" s="351"/>
      <c r="F4388" s="351"/>
      <c r="G4388" s="10">
        <v>2777476</v>
      </c>
      <c r="H4388" s="172"/>
      <c r="I4388" s="172"/>
      <c r="J4388" s="172"/>
      <c r="K4388" s="172"/>
      <c r="L4388" s="172"/>
      <c r="M4388" s="172"/>
      <c r="N4388" s="10">
        <v>2777476</v>
      </c>
    </row>
    <row r="4389" spans="1:14">
      <c r="A4389" s="163">
        <v>883108</v>
      </c>
      <c r="B4389" s="166">
        <v>883108</v>
      </c>
      <c r="C4389" s="342" t="s">
        <v>5569</v>
      </c>
      <c r="D4389" s="342"/>
      <c r="E4389" s="343" t="s">
        <v>5570</v>
      </c>
      <c r="F4389" s="343"/>
      <c r="G4389" s="10">
        <v>1044209</v>
      </c>
      <c r="H4389" s="172"/>
      <c r="I4389" s="172"/>
      <c r="J4389" s="172"/>
      <c r="K4389" s="172"/>
      <c r="L4389" s="172"/>
      <c r="M4389" s="172"/>
      <c r="N4389" s="10">
        <v>1044209</v>
      </c>
    </row>
    <row r="4390" spans="1:14">
      <c r="A4390" s="163">
        <v>883109</v>
      </c>
      <c r="B4390" s="166">
        <v>883109</v>
      </c>
      <c r="C4390" s="342" t="s">
        <v>5571</v>
      </c>
      <c r="D4390" s="342"/>
      <c r="E4390" s="351"/>
      <c r="F4390" s="351"/>
      <c r="G4390" s="10">
        <v>1312207</v>
      </c>
      <c r="H4390" s="172"/>
      <c r="I4390" s="172"/>
      <c r="J4390" s="172"/>
      <c r="K4390" s="172"/>
      <c r="L4390" s="172"/>
      <c r="M4390" s="172"/>
      <c r="N4390" s="10">
        <v>1312207</v>
      </c>
    </row>
    <row r="4391" spans="1:14">
      <c r="A4391" s="163">
        <v>883110</v>
      </c>
      <c r="B4391" s="166">
        <v>883110</v>
      </c>
      <c r="C4391" s="342" t="s">
        <v>5572</v>
      </c>
      <c r="D4391" s="342"/>
      <c r="E4391" s="351"/>
      <c r="F4391" s="351"/>
      <c r="G4391" s="10">
        <v>1394030</v>
      </c>
      <c r="H4391" s="172"/>
      <c r="I4391" s="172"/>
      <c r="J4391" s="172"/>
      <c r="K4391" s="172"/>
      <c r="L4391" s="172"/>
      <c r="M4391" s="172"/>
      <c r="N4391" s="10">
        <v>1394030</v>
      </c>
    </row>
    <row r="4392" spans="1:14">
      <c r="A4392" s="163">
        <v>883111</v>
      </c>
      <c r="B4392" s="166">
        <v>883111</v>
      </c>
      <c r="C4392" s="342" t="s">
        <v>5573</v>
      </c>
      <c r="D4392" s="342"/>
      <c r="E4392" s="351"/>
      <c r="F4392" s="351"/>
      <c r="G4392" s="10">
        <v>1394030</v>
      </c>
      <c r="H4392" s="172"/>
      <c r="I4392" s="172"/>
      <c r="J4392" s="172"/>
      <c r="K4392" s="172"/>
      <c r="L4392" s="172"/>
      <c r="M4392" s="172"/>
      <c r="N4392" s="10">
        <v>1394030</v>
      </c>
    </row>
    <row r="4393" spans="1:14">
      <c r="A4393" s="163">
        <v>883112</v>
      </c>
      <c r="B4393" s="166">
        <v>883112</v>
      </c>
      <c r="C4393" s="342" t="s">
        <v>5574</v>
      </c>
      <c r="D4393" s="342"/>
      <c r="E4393" s="351"/>
      <c r="F4393" s="351"/>
      <c r="G4393" s="10">
        <v>1044209</v>
      </c>
      <c r="H4393" s="172"/>
      <c r="I4393" s="172"/>
      <c r="J4393" s="172"/>
      <c r="K4393" s="172"/>
      <c r="L4393" s="172"/>
      <c r="M4393" s="172"/>
      <c r="N4393" s="10">
        <v>1044209</v>
      </c>
    </row>
    <row r="4394" spans="1:14">
      <c r="A4394" s="163">
        <v>883210</v>
      </c>
      <c r="B4394" s="166">
        <v>883210</v>
      </c>
      <c r="C4394" s="342" t="s">
        <v>5575</v>
      </c>
      <c r="D4394" s="342"/>
      <c r="E4394" s="351"/>
      <c r="F4394" s="351"/>
      <c r="G4394" s="10">
        <v>1660959</v>
      </c>
      <c r="H4394" s="172"/>
      <c r="I4394" s="172"/>
      <c r="J4394" s="172"/>
      <c r="K4394" s="172"/>
      <c r="L4394" s="172"/>
      <c r="M4394" s="172"/>
      <c r="N4394" s="10">
        <v>1660959</v>
      </c>
    </row>
    <row r="4395" spans="1:14">
      <c r="A4395" s="163">
        <v>883211</v>
      </c>
      <c r="B4395" s="166">
        <v>883211</v>
      </c>
      <c r="C4395" s="342" t="s">
        <v>5576</v>
      </c>
      <c r="D4395" s="342"/>
      <c r="E4395" s="351"/>
      <c r="F4395" s="351"/>
      <c r="G4395" s="10">
        <v>1660959</v>
      </c>
      <c r="H4395" s="172"/>
      <c r="I4395" s="172"/>
      <c r="J4395" s="172"/>
      <c r="K4395" s="172"/>
      <c r="L4395" s="172"/>
      <c r="M4395" s="172"/>
      <c r="N4395" s="10">
        <v>1660959</v>
      </c>
    </row>
    <row r="4396" spans="1:14">
      <c r="A4396" s="163">
        <v>883220</v>
      </c>
      <c r="B4396" s="166">
        <v>883220</v>
      </c>
      <c r="C4396" s="342" t="s">
        <v>5577</v>
      </c>
      <c r="D4396" s="342"/>
      <c r="E4396" s="351"/>
      <c r="F4396" s="351"/>
      <c r="G4396" s="10">
        <v>1394061</v>
      </c>
      <c r="H4396" s="172"/>
      <c r="I4396" s="172"/>
      <c r="J4396" s="172"/>
      <c r="K4396" s="172"/>
      <c r="L4396" s="172"/>
      <c r="M4396" s="172"/>
      <c r="N4396" s="10">
        <v>1394061</v>
      </c>
    </row>
    <row r="4397" spans="1:14">
      <c r="A4397" s="163">
        <v>883221</v>
      </c>
      <c r="B4397" s="166">
        <v>883221</v>
      </c>
      <c r="C4397" s="342" t="s">
        <v>5578</v>
      </c>
      <c r="D4397" s="342"/>
      <c r="E4397" s="351"/>
      <c r="F4397" s="351"/>
      <c r="G4397" s="10">
        <v>1394061</v>
      </c>
      <c r="H4397" s="172"/>
      <c r="I4397" s="172"/>
      <c r="J4397" s="172"/>
      <c r="K4397" s="172"/>
      <c r="L4397" s="172"/>
      <c r="M4397" s="172"/>
      <c r="N4397" s="10">
        <v>1394061</v>
      </c>
    </row>
    <row r="4398" spans="1:14">
      <c r="A4398" s="163">
        <v>883230</v>
      </c>
      <c r="B4398" s="166">
        <v>883230</v>
      </c>
      <c r="C4398" s="342" t="s">
        <v>5579</v>
      </c>
      <c r="D4398" s="342"/>
      <c r="E4398" s="351"/>
      <c r="F4398" s="351"/>
      <c r="G4398" s="10">
        <v>1394061</v>
      </c>
      <c r="H4398" s="172"/>
      <c r="I4398" s="172"/>
      <c r="J4398" s="172"/>
      <c r="K4398" s="172"/>
      <c r="L4398" s="172"/>
      <c r="M4398" s="172"/>
      <c r="N4398" s="10">
        <v>1394061</v>
      </c>
    </row>
    <row r="4399" spans="1:14">
      <c r="A4399" s="163">
        <v>883231</v>
      </c>
      <c r="B4399" s="166">
        <v>883231</v>
      </c>
      <c r="C4399" s="342" t="s">
        <v>5580</v>
      </c>
      <c r="D4399" s="342"/>
      <c r="E4399" s="351"/>
      <c r="F4399" s="351"/>
      <c r="G4399" s="10">
        <v>1394061</v>
      </c>
      <c r="H4399" s="172"/>
      <c r="I4399" s="172"/>
      <c r="J4399" s="172"/>
      <c r="K4399" s="172"/>
      <c r="L4399" s="172"/>
      <c r="M4399" s="172"/>
      <c r="N4399" s="10">
        <v>1394061</v>
      </c>
    </row>
    <row r="4400" spans="1:14">
      <c r="A4400" s="163">
        <v>883232</v>
      </c>
      <c r="B4400" s="166">
        <v>883232</v>
      </c>
      <c r="C4400" s="342" t="s">
        <v>5581</v>
      </c>
      <c r="D4400" s="342"/>
      <c r="E4400" s="351"/>
      <c r="F4400" s="351"/>
      <c r="G4400" s="10">
        <v>1394059</v>
      </c>
      <c r="H4400" s="172"/>
      <c r="I4400" s="172"/>
      <c r="J4400" s="172"/>
      <c r="K4400" s="172"/>
      <c r="L4400" s="172"/>
      <c r="M4400" s="172"/>
      <c r="N4400" s="10">
        <v>1394059</v>
      </c>
    </row>
    <row r="4401" spans="1:14">
      <c r="A4401" s="163">
        <v>883233</v>
      </c>
      <c r="B4401" s="166">
        <v>883233</v>
      </c>
      <c r="C4401" s="342" t="s">
        <v>5582</v>
      </c>
      <c r="D4401" s="342"/>
      <c r="E4401" s="351"/>
      <c r="F4401" s="351"/>
      <c r="G4401" s="10">
        <v>1394059</v>
      </c>
      <c r="H4401" s="172"/>
      <c r="I4401" s="172"/>
      <c r="J4401" s="172"/>
      <c r="K4401" s="172"/>
      <c r="L4401" s="172"/>
      <c r="M4401" s="172"/>
      <c r="N4401" s="10">
        <v>1394059</v>
      </c>
    </row>
    <row r="4402" spans="1:14">
      <c r="A4402" s="163">
        <v>883234</v>
      </c>
      <c r="B4402" s="166">
        <v>883234</v>
      </c>
      <c r="C4402" s="342" t="s">
        <v>5583</v>
      </c>
      <c r="D4402" s="342"/>
      <c r="E4402" s="351"/>
      <c r="F4402" s="351"/>
      <c r="G4402" s="10">
        <v>1394061</v>
      </c>
      <c r="H4402" s="172"/>
      <c r="I4402" s="172"/>
      <c r="J4402" s="172"/>
      <c r="K4402" s="172"/>
      <c r="L4402" s="172"/>
      <c r="M4402" s="172"/>
      <c r="N4402" s="10">
        <v>1394061</v>
      </c>
    </row>
    <row r="4403" spans="1:14">
      <c r="A4403" s="163">
        <v>883235</v>
      </c>
      <c r="B4403" s="166">
        <v>883235</v>
      </c>
      <c r="C4403" s="342" t="s">
        <v>5584</v>
      </c>
      <c r="D4403" s="342"/>
      <c r="E4403" s="351"/>
      <c r="F4403" s="351"/>
      <c r="G4403" s="10">
        <v>1394061</v>
      </c>
      <c r="H4403" s="172"/>
      <c r="I4403" s="172"/>
      <c r="J4403" s="172"/>
      <c r="K4403" s="172"/>
      <c r="L4403" s="172"/>
      <c r="M4403" s="172"/>
      <c r="N4403" s="10">
        <v>1394061</v>
      </c>
    </row>
    <row r="4404" spans="1:14">
      <c r="A4404" s="163">
        <v>883236</v>
      </c>
      <c r="B4404" s="166">
        <v>883236</v>
      </c>
      <c r="C4404" s="342" t="s">
        <v>5585</v>
      </c>
      <c r="D4404" s="342"/>
      <c r="E4404" s="351"/>
      <c r="F4404" s="351"/>
      <c r="G4404" s="10">
        <v>4449081</v>
      </c>
      <c r="H4404" s="172"/>
      <c r="I4404" s="172"/>
      <c r="J4404" s="172"/>
      <c r="K4404" s="172"/>
      <c r="L4404" s="172"/>
      <c r="M4404" s="172"/>
      <c r="N4404" s="10">
        <v>4449081</v>
      </c>
    </row>
    <row r="4405" spans="1:14">
      <c r="A4405" s="163">
        <v>883301</v>
      </c>
      <c r="B4405" s="166">
        <v>883301</v>
      </c>
      <c r="C4405" s="342" t="s">
        <v>5586</v>
      </c>
      <c r="D4405" s="342"/>
      <c r="E4405" s="351"/>
      <c r="F4405" s="351"/>
      <c r="G4405" s="10">
        <v>1394061</v>
      </c>
      <c r="H4405" s="172"/>
      <c r="I4405" s="172"/>
      <c r="J4405" s="172"/>
      <c r="K4405" s="172"/>
      <c r="L4405" s="172"/>
      <c r="M4405" s="172"/>
      <c r="N4405" s="10">
        <v>1394061</v>
      </c>
    </row>
    <row r="4406" spans="1:14">
      <c r="A4406" s="163">
        <v>883324</v>
      </c>
      <c r="B4406" s="166">
        <v>883324</v>
      </c>
      <c r="C4406" s="342" t="s">
        <v>5587</v>
      </c>
      <c r="D4406" s="342"/>
      <c r="E4406" s="364" t="s">
        <v>5588</v>
      </c>
      <c r="F4406" s="364"/>
      <c r="G4406" s="10">
        <v>2482715</v>
      </c>
      <c r="H4406" s="172"/>
      <c r="I4406" s="172"/>
      <c r="J4406" s="172"/>
      <c r="K4406" s="172"/>
      <c r="L4406" s="172"/>
      <c r="M4406" s="172"/>
      <c r="N4406" s="10">
        <v>2482715</v>
      </c>
    </row>
    <row r="4407" spans="1:14">
      <c r="A4407" s="163">
        <v>883341</v>
      </c>
      <c r="B4407" s="166">
        <v>883341</v>
      </c>
      <c r="C4407" s="342" t="s">
        <v>5589</v>
      </c>
      <c r="D4407" s="342"/>
      <c r="E4407" s="364"/>
      <c r="F4407" s="364"/>
      <c r="G4407" s="10">
        <v>2231169</v>
      </c>
      <c r="H4407" s="172"/>
      <c r="I4407" s="172"/>
      <c r="J4407" s="172"/>
      <c r="K4407" s="172"/>
      <c r="L4407" s="172"/>
      <c r="M4407" s="172"/>
      <c r="N4407" s="10">
        <v>2231169</v>
      </c>
    </row>
    <row r="4408" spans="1:14">
      <c r="A4408" s="163">
        <v>883351</v>
      </c>
      <c r="B4408" s="166">
        <v>883351</v>
      </c>
      <c r="C4408" s="342" t="s">
        <v>5590</v>
      </c>
      <c r="D4408" s="342"/>
      <c r="E4408" s="351"/>
      <c r="F4408" s="351"/>
      <c r="G4408" s="10">
        <v>1003210</v>
      </c>
      <c r="H4408" s="172"/>
      <c r="I4408" s="172"/>
      <c r="J4408" s="172"/>
      <c r="K4408" s="172"/>
      <c r="L4408" s="172"/>
      <c r="M4408" s="172"/>
      <c r="N4408" s="10">
        <v>1003210</v>
      </c>
    </row>
    <row r="4409" spans="1:14">
      <c r="A4409" s="163">
        <v>883390</v>
      </c>
      <c r="B4409" s="166">
        <v>883390</v>
      </c>
      <c r="C4409" s="342" t="s">
        <v>5591</v>
      </c>
      <c r="D4409" s="342"/>
      <c r="E4409" s="351"/>
      <c r="F4409" s="351"/>
      <c r="G4409" s="10">
        <v>1394061</v>
      </c>
      <c r="H4409" s="172"/>
      <c r="I4409" s="172"/>
      <c r="J4409" s="172"/>
      <c r="K4409" s="172"/>
      <c r="L4409" s="172"/>
      <c r="M4409" s="172"/>
      <c r="N4409" s="10">
        <v>1394061</v>
      </c>
    </row>
    <row r="4410" spans="1:14">
      <c r="A4410" s="163">
        <v>883401</v>
      </c>
      <c r="B4410" s="166">
        <v>883401</v>
      </c>
      <c r="C4410" s="342" t="s">
        <v>5592</v>
      </c>
      <c r="D4410" s="342"/>
      <c r="E4410" s="351"/>
      <c r="F4410" s="351"/>
      <c r="G4410" s="10">
        <v>1394061</v>
      </c>
      <c r="H4410" s="172"/>
      <c r="I4410" s="172"/>
      <c r="J4410" s="172"/>
      <c r="K4410" s="172"/>
      <c r="L4410" s="172"/>
      <c r="M4410" s="172"/>
      <c r="N4410" s="10">
        <v>1394061</v>
      </c>
    </row>
    <row r="4411" spans="1:14">
      <c r="A4411" s="163">
        <v>883430</v>
      </c>
      <c r="B4411" s="166">
        <v>883430</v>
      </c>
      <c r="C4411" s="342" t="s">
        <v>5593</v>
      </c>
      <c r="D4411" s="342"/>
      <c r="E4411" s="343" t="s">
        <v>5594</v>
      </c>
      <c r="F4411" s="343"/>
      <c r="G4411" s="10">
        <v>3511753</v>
      </c>
      <c r="H4411" s="172"/>
      <c r="I4411" s="172"/>
      <c r="J4411" s="172"/>
      <c r="K4411" s="172"/>
      <c r="L4411" s="172"/>
      <c r="M4411" s="172"/>
      <c r="N4411" s="10">
        <v>3511753</v>
      </c>
    </row>
    <row r="4412" spans="1:14">
      <c r="A4412" s="163">
        <v>883435</v>
      </c>
      <c r="B4412" s="166">
        <v>883435</v>
      </c>
      <c r="C4412" s="342" t="s">
        <v>5595</v>
      </c>
      <c r="D4412" s="342"/>
      <c r="E4412" s="351"/>
      <c r="F4412" s="351"/>
      <c r="G4412" s="10">
        <v>2231169</v>
      </c>
      <c r="H4412" s="172"/>
      <c r="I4412" s="172"/>
      <c r="J4412" s="172"/>
      <c r="K4412" s="172"/>
      <c r="L4412" s="172"/>
      <c r="M4412" s="172"/>
      <c r="N4412" s="10">
        <v>2231169</v>
      </c>
    </row>
    <row r="4413" spans="1:14">
      <c r="A4413" s="163">
        <v>883436</v>
      </c>
      <c r="B4413" s="166">
        <v>883436</v>
      </c>
      <c r="C4413" s="342" t="s">
        <v>5596</v>
      </c>
      <c r="D4413" s="342"/>
      <c r="E4413" s="351"/>
      <c r="F4413" s="351"/>
      <c r="G4413" s="10">
        <v>1394061</v>
      </c>
      <c r="H4413" s="172"/>
      <c r="I4413" s="172"/>
      <c r="J4413" s="172"/>
      <c r="K4413" s="172"/>
      <c r="L4413" s="172"/>
      <c r="M4413" s="172"/>
      <c r="N4413" s="10">
        <v>1394061</v>
      </c>
    </row>
    <row r="4414" spans="1:14">
      <c r="A4414" s="163">
        <v>883440</v>
      </c>
      <c r="B4414" s="167">
        <v>883440</v>
      </c>
      <c r="C4414" s="342" t="s">
        <v>5597</v>
      </c>
      <c r="D4414" s="342"/>
      <c r="E4414" s="343" t="s">
        <v>5598</v>
      </c>
      <c r="F4414" s="343"/>
      <c r="G4414" s="10">
        <v>1394061</v>
      </c>
      <c r="H4414" s="172"/>
      <c r="I4414" s="172"/>
      <c r="J4414" s="172"/>
      <c r="K4414" s="172"/>
      <c r="L4414" s="172"/>
      <c r="M4414" s="172"/>
      <c r="N4414" s="10">
        <v>1394061</v>
      </c>
    </row>
    <row r="4415" spans="1:14">
      <c r="A4415" s="163">
        <v>883441</v>
      </c>
      <c r="B4415" s="166">
        <v>883441</v>
      </c>
      <c r="C4415" s="342" t="s">
        <v>5599</v>
      </c>
      <c r="D4415" s="342"/>
      <c r="E4415" s="351"/>
      <c r="F4415" s="351"/>
      <c r="G4415" s="10">
        <v>1394061</v>
      </c>
      <c r="H4415" s="172"/>
      <c r="I4415" s="172"/>
      <c r="J4415" s="172"/>
      <c r="K4415" s="172"/>
      <c r="L4415" s="172"/>
      <c r="M4415" s="172"/>
      <c r="N4415" s="10">
        <v>1394061</v>
      </c>
    </row>
    <row r="4416" spans="1:14">
      <c r="A4416" s="163">
        <v>883442</v>
      </c>
      <c r="B4416" s="166">
        <v>883442</v>
      </c>
      <c r="C4416" s="342" t="s">
        <v>5600</v>
      </c>
      <c r="D4416" s="342"/>
      <c r="E4416" s="351"/>
      <c r="F4416" s="351"/>
      <c r="G4416" s="10">
        <v>2706311</v>
      </c>
      <c r="H4416" s="172"/>
      <c r="I4416" s="172"/>
      <c r="J4416" s="172"/>
      <c r="K4416" s="172"/>
      <c r="L4416" s="172"/>
      <c r="M4416" s="172"/>
      <c r="N4416" s="10">
        <v>2706311</v>
      </c>
    </row>
    <row r="4417" spans="1:14">
      <c r="A4417" s="163">
        <v>883443</v>
      </c>
      <c r="B4417" s="166">
        <v>883443</v>
      </c>
      <c r="C4417" s="342" t="s">
        <v>5601</v>
      </c>
      <c r="D4417" s="342"/>
      <c r="E4417" s="351"/>
      <c r="F4417" s="351"/>
      <c r="G4417" s="10">
        <v>2706311</v>
      </c>
      <c r="H4417" s="172"/>
      <c r="I4417" s="172"/>
      <c r="J4417" s="172"/>
      <c r="K4417" s="172"/>
      <c r="L4417" s="172"/>
      <c r="M4417" s="172"/>
      <c r="N4417" s="10">
        <v>2706311</v>
      </c>
    </row>
    <row r="4418" spans="1:14">
      <c r="A4418" s="163">
        <v>883511</v>
      </c>
      <c r="B4418" s="166">
        <v>883511</v>
      </c>
      <c r="C4418" s="342" t="s">
        <v>5602</v>
      </c>
      <c r="D4418" s="342"/>
      <c r="E4418" s="351"/>
      <c r="F4418" s="351"/>
      <c r="G4418" s="10">
        <v>1068753</v>
      </c>
      <c r="H4418" s="172"/>
      <c r="I4418" s="172"/>
      <c r="J4418" s="172"/>
      <c r="K4418" s="172"/>
      <c r="L4418" s="172"/>
      <c r="M4418" s="172"/>
      <c r="N4418" s="10">
        <v>1068753</v>
      </c>
    </row>
    <row r="4419" spans="1:14">
      <c r="A4419" s="163">
        <v>883512</v>
      </c>
      <c r="B4419" s="171">
        <v>883512</v>
      </c>
      <c r="C4419" s="342" t="s">
        <v>5603</v>
      </c>
      <c r="D4419" s="342"/>
      <c r="E4419" s="343" t="s">
        <v>5604</v>
      </c>
      <c r="F4419" s="343"/>
      <c r="G4419" s="10">
        <v>1068753</v>
      </c>
      <c r="H4419" s="172"/>
      <c r="I4419" s="172"/>
      <c r="J4419" s="172"/>
      <c r="K4419" s="172"/>
      <c r="L4419" s="172"/>
      <c r="M4419" s="172"/>
      <c r="N4419" s="10">
        <v>1068753</v>
      </c>
    </row>
    <row r="4420" spans="1:14">
      <c r="A4420" s="163">
        <v>883521</v>
      </c>
      <c r="B4420" s="167">
        <v>883521</v>
      </c>
      <c r="C4420" s="342" t="s">
        <v>5605</v>
      </c>
      <c r="D4420" s="342"/>
      <c r="E4420" s="351"/>
      <c r="F4420" s="351"/>
      <c r="G4420" s="10">
        <v>1068753</v>
      </c>
      <c r="H4420" s="172"/>
      <c r="I4420" s="172"/>
      <c r="J4420" s="172"/>
      <c r="K4420" s="172"/>
      <c r="L4420" s="172"/>
      <c r="M4420" s="172"/>
      <c r="N4420" s="10">
        <v>1068753</v>
      </c>
    </row>
    <row r="4421" spans="1:14">
      <c r="A4421" s="163">
        <v>883522</v>
      </c>
      <c r="B4421" s="171">
        <v>883522</v>
      </c>
      <c r="C4421" s="342" t="s">
        <v>5606</v>
      </c>
      <c r="D4421" s="342"/>
      <c r="E4421" s="343" t="s">
        <v>5607</v>
      </c>
      <c r="F4421" s="343"/>
      <c r="G4421" s="10">
        <v>1068753</v>
      </c>
      <c r="H4421" s="172"/>
      <c r="I4421" s="172"/>
      <c r="J4421" s="172"/>
      <c r="K4421" s="172"/>
      <c r="L4421" s="172"/>
      <c r="M4421" s="172"/>
      <c r="N4421" s="10">
        <v>1068753</v>
      </c>
    </row>
    <row r="4422" spans="1:14">
      <c r="A4422" s="163">
        <v>883545</v>
      </c>
      <c r="B4422" s="166">
        <v>883545</v>
      </c>
      <c r="C4422" s="342" t="s">
        <v>5608</v>
      </c>
      <c r="D4422" s="342"/>
      <c r="E4422" s="351"/>
      <c r="F4422" s="351"/>
      <c r="G4422" s="10">
        <v>2137505</v>
      </c>
      <c r="H4422" s="172"/>
      <c r="I4422" s="172"/>
      <c r="J4422" s="172"/>
      <c r="K4422" s="172"/>
      <c r="L4422" s="172"/>
      <c r="M4422" s="172"/>
      <c r="N4422" s="10">
        <v>2137505</v>
      </c>
    </row>
    <row r="4423" spans="1:14">
      <c r="A4423" s="163">
        <v>883560</v>
      </c>
      <c r="B4423" s="166">
        <v>883560</v>
      </c>
      <c r="C4423" s="342" t="s">
        <v>5609</v>
      </c>
      <c r="D4423" s="342"/>
      <c r="E4423" s="351"/>
      <c r="F4423" s="351"/>
      <c r="G4423" s="10">
        <v>1044209</v>
      </c>
      <c r="H4423" s="172"/>
      <c r="I4423" s="172"/>
      <c r="J4423" s="172"/>
      <c r="K4423" s="172"/>
      <c r="L4423" s="172"/>
      <c r="M4423" s="172"/>
      <c r="N4423" s="10">
        <v>1044209</v>
      </c>
    </row>
    <row r="4424" spans="1:14">
      <c r="A4424" s="163">
        <v>883590</v>
      </c>
      <c r="B4424" s="166">
        <v>883590</v>
      </c>
      <c r="C4424" s="342" t="s">
        <v>5610</v>
      </c>
      <c r="D4424" s="342"/>
      <c r="E4424" s="351"/>
      <c r="F4424" s="351"/>
      <c r="G4424" s="10">
        <v>1394059</v>
      </c>
      <c r="H4424" s="172"/>
      <c r="I4424" s="172"/>
      <c r="J4424" s="172"/>
      <c r="K4424" s="172"/>
      <c r="L4424" s="172"/>
      <c r="M4424" s="172"/>
      <c r="N4424" s="10">
        <v>1394059</v>
      </c>
    </row>
    <row r="4425" spans="1:14">
      <c r="A4425" s="163">
        <v>883901</v>
      </c>
      <c r="B4425" s="166">
        <v>883901</v>
      </c>
      <c r="C4425" s="342" t="s">
        <v>5611</v>
      </c>
      <c r="D4425" s="342"/>
      <c r="E4425" s="351"/>
      <c r="F4425" s="351"/>
      <c r="G4425" s="10">
        <v>2231169</v>
      </c>
      <c r="H4425" s="172"/>
      <c r="I4425" s="172"/>
      <c r="J4425" s="172"/>
      <c r="K4425" s="172"/>
      <c r="L4425" s="172"/>
      <c r="M4425" s="172"/>
      <c r="N4425" s="10">
        <v>2231169</v>
      </c>
    </row>
    <row r="4426" spans="1:14">
      <c r="A4426" s="163">
        <v>883904</v>
      </c>
      <c r="B4426" s="166">
        <v>883904</v>
      </c>
      <c r="C4426" s="342" t="s">
        <v>5612</v>
      </c>
      <c r="D4426" s="342"/>
      <c r="E4426" s="343" t="s">
        <v>5613</v>
      </c>
      <c r="F4426" s="343"/>
      <c r="G4426" s="10">
        <v>2245591</v>
      </c>
      <c r="H4426" s="172"/>
      <c r="I4426" s="172"/>
      <c r="J4426" s="172"/>
      <c r="K4426" s="172"/>
      <c r="L4426" s="172"/>
      <c r="M4426" s="172"/>
      <c r="N4426" s="10">
        <v>2245591</v>
      </c>
    </row>
    <row r="4427" spans="1:14">
      <c r="A4427" s="163">
        <v>883905</v>
      </c>
      <c r="B4427" s="166">
        <v>883905</v>
      </c>
      <c r="C4427" s="342" t="s">
        <v>388</v>
      </c>
      <c r="D4427" s="342"/>
      <c r="E4427" s="351"/>
      <c r="F4427" s="351"/>
      <c r="G4427" s="10">
        <v>2706311</v>
      </c>
      <c r="H4427" s="172"/>
      <c r="I4427" s="172"/>
      <c r="J4427" s="172"/>
      <c r="K4427" s="172"/>
      <c r="L4427" s="172"/>
      <c r="M4427" s="172"/>
      <c r="N4427" s="10">
        <v>2706311</v>
      </c>
    </row>
    <row r="4428" spans="1:14">
      <c r="A4428" s="163">
        <v>883909</v>
      </c>
      <c r="B4428" s="166">
        <v>883909</v>
      </c>
      <c r="C4428" s="342" t="s">
        <v>5614</v>
      </c>
      <c r="D4428" s="342"/>
      <c r="E4428" s="343"/>
      <c r="F4428" s="343"/>
      <c r="G4428" s="10">
        <v>2651832</v>
      </c>
      <c r="H4428" s="172"/>
      <c r="I4428" s="172"/>
      <c r="J4428" s="172"/>
      <c r="K4428" s="172"/>
      <c r="L4428" s="172"/>
      <c r="M4428" s="172"/>
      <c r="N4428" s="10">
        <v>2651832</v>
      </c>
    </row>
    <row r="4429" spans="1:14">
      <c r="A4429" s="163">
        <v>887201</v>
      </c>
      <c r="B4429" s="166">
        <v>887201</v>
      </c>
      <c r="C4429" s="342" t="s">
        <v>5615</v>
      </c>
      <c r="D4429" s="342"/>
      <c r="E4429" s="343"/>
      <c r="F4429" s="343"/>
      <c r="G4429" s="10">
        <v>1394061</v>
      </c>
      <c r="H4429" s="172"/>
      <c r="I4429" s="172"/>
      <c r="J4429" s="172"/>
      <c r="K4429" s="172"/>
      <c r="L4429" s="172"/>
      <c r="M4429" s="172"/>
      <c r="N4429" s="10">
        <v>1394061</v>
      </c>
    </row>
    <row r="4430" spans="1:14">
      <c r="A4430" s="163">
        <v>920102</v>
      </c>
      <c r="B4430" s="166">
        <v>920102</v>
      </c>
      <c r="C4430" s="342" t="s">
        <v>5616</v>
      </c>
      <c r="D4430" s="342"/>
      <c r="E4430" s="342"/>
      <c r="F4430" s="342"/>
      <c r="G4430" s="10">
        <v>220590</v>
      </c>
      <c r="H4430" s="172"/>
      <c r="I4430" s="172"/>
      <c r="J4430" s="172"/>
      <c r="K4430" s="172"/>
      <c r="L4430" s="172"/>
      <c r="M4430" s="172"/>
      <c r="N4430" s="10">
        <v>220590</v>
      </c>
    </row>
    <row r="4431" spans="1:14">
      <c r="A4431" s="163">
        <v>920103</v>
      </c>
      <c r="B4431" s="166">
        <v>920103</v>
      </c>
      <c r="C4431" s="342" t="s">
        <v>5617</v>
      </c>
      <c r="D4431" s="342"/>
      <c r="E4431" s="342"/>
      <c r="F4431" s="342"/>
      <c r="G4431" s="10">
        <v>405476</v>
      </c>
      <c r="H4431" s="172"/>
      <c r="I4431" s="172"/>
      <c r="J4431" s="172"/>
      <c r="K4431" s="172"/>
      <c r="L4431" s="172"/>
      <c r="M4431" s="172"/>
      <c r="N4431" s="10">
        <v>405476</v>
      </c>
    </row>
    <row r="4432" spans="1:14">
      <c r="A4432" s="163">
        <v>920105</v>
      </c>
      <c r="B4432" s="166">
        <v>920105</v>
      </c>
      <c r="C4432" s="342" t="s">
        <v>5618</v>
      </c>
      <c r="D4432" s="342"/>
      <c r="E4432" s="342"/>
      <c r="F4432" s="342"/>
      <c r="G4432" s="10">
        <v>957888</v>
      </c>
      <c r="H4432" s="172"/>
      <c r="I4432" s="172"/>
      <c r="J4432" s="172"/>
      <c r="K4432" s="172"/>
      <c r="L4432" s="172"/>
      <c r="M4432" s="172"/>
      <c r="N4432" s="10">
        <v>957888</v>
      </c>
    </row>
    <row r="4433" spans="1:14">
      <c r="A4433" s="163">
        <v>920201</v>
      </c>
      <c r="B4433" s="166">
        <v>920201</v>
      </c>
      <c r="C4433" s="342" t="s">
        <v>5619</v>
      </c>
      <c r="D4433" s="342"/>
      <c r="E4433" s="342"/>
      <c r="F4433" s="342"/>
      <c r="G4433" s="10">
        <v>126390</v>
      </c>
      <c r="H4433" s="172"/>
      <c r="I4433" s="172"/>
      <c r="J4433" s="172"/>
      <c r="K4433" s="172"/>
      <c r="L4433" s="172"/>
      <c r="M4433" s="172"/>
      <c r="N4433" s="10">
        <v>126390</v>
      </c>
    </row>
    <row r="4434" spans="1:14">
      <c r="A4434" s="163">
        <v>920202</v>
      </c>
      <c r="B4434" s="166">
        <v>920202</v>
      </c>
      <c r="C4434" s="342" t="s">
        <v>5620</v>
      </c>
      <c r="D4434" s="342"/>
      <c r="E4434" s="342"/>
      <c r="F4434" s="342"/>
      <c r="G4434" s="10">
        <v>200309</v>
      </c>
      <c r="H4434" s="172"/>
      <c r="I4434" s="172"/>
      <c r="J4434" s="172"/>
      <c r="K4434" s="172"/>
      <c r="L4434" s="172"/>
      <c r="M4434" s="172"/>
      <c r="N4434" s="10">
        <v>200309</v>
      </c>
    </row>
    <row r="4435" spans="1:14">
      <c r="A4435" s="163">
        <v>920204</v>
      </c>
      <c r="B4435" s="166">
        <v>920204</v>
      </c>
      <c r="C4435" s="342" t="s">
        <v>5621</v>
      </c>
      <c r="D4435" s="342"/>
      <c r="E4435" s="342"/>
      <c r="F4435" s="342"/>
      <c r="G4435" s="10">
        <v>1137364</v>
      </c>
      <c r="H4435" s="172"/>
      <c r="I4435" s="172"/>
      <c r="J4435" s="172"/>
      <c r="K4435" s="172"/>
      <c r="L4435" s="172"/>
      <c r="M4435" s="172"/>
      <c r="N4435" s="10">
        <v>1137364</v>
      </c>
    </row>
    <row r="4436" spans="1:14" ht="132">
      <c r="A4436" s="163">
        <v>920208</v>
      </c>
      <c r="B4436" s="166">
        <v>920208</v>
      </c>
      <c r="C4436" s="342" t="s">
        <v>5622</v>
      </c>
      <c r="D4436" s="342"/>
      <c r="E4436" s="342"/>
      <c r="F4436" s="180" t="s">
        <v>5623</v>
      </c>
      <c r="G4436" s="10">
        <v>1130876</v>
      </c>
      <c r="H4436" s="172"/>
      <c r="I4436" s="172"/>
      <c r="J4436" s="172"/>
      <c r="K4436" s="172"/>
      <c r="L4436" s="172"/>
      <c r="M4436" s="172"/>
      <c r="N4436" s="10">
        <v>1130876</v>
      </c>
    </row>
    <row r="4437" spans="1:14">
      <c r="A4437" s="163">
        <v>920301</v>
      </c>
      <c r="B4437" s="166">
        <v>920301</v>
      </c>
      <c r="C4437" s="342" t="s">
        <v>5624</v>
      </c>
      <c r="D4437" s="342"/>
      <c r="E4437" s="342"/>
      <c r="F4437" s="342"/>
      <c r="G4437" s="10">
        <v>360264</v>
      </c>
      <c r="H4437" s="172"/>
      <c r="I4437" s="172"/>
      <c r="J4437" s="172"/>
      <c r="K4437" s="172"/>
      <c r="L4437" s="172"/>
      <c r="M4437" s="172"/>
      <c r="N4437" s="10">
        <v>360264</v>
      </c>
    </row>
    <row r="4438" spans="1:14">
      <c r="A4438" s="163">
        <v>920304</v>
      </c>
      <c r="B4438" s="166">
        <v>920304</v>
      </c>
      <c r="C4438" s="342" t="s">
        <v>5625</v>
      </c>
      <c r="D4438" s="342"/>
      <c r="E4438" s="342"/>
      <c r="F4438" s="342"/>
      <c r="G4438" s="10">
        <v>563701</v>
      </c>
      <c r="H4438" s="172"/>
      <c r="I4438" s="172"/>
      <c r="J4438" s="172"/>
      <c r="K4438" s="172"/>
      <c r="L4438" s="172"/>
      <c r="M4438" s="172"/>
      <c r="N4438" s="10">
        <v>563701</v>
      </c>
    </row>
    <row r="4439" spans="1:14">
      <c r="A4439" s="163">
        <v>920406</v>
      </c>
      <c r="B4439" s="166">
        <v>920406</v>
      </c>
      <c r="C4439" s="342" t="s">
        <v>5626</v>
      </c>
      <c r="D4439" s="342"/>
      <c r="E4439" s="342"/>
      <c r="F4439" s="342"/>
      <c r="G4439" s="10">
        <v>1153209</v>
      </c>
      <c r="H4439" s="172"/>
      <c r="I4439" s="172"/>
      <c r="J4439" s="172"/>
      <c r="K4439" s="172"/>
      <c r="L4439" s="172"/>
      <c r="M4439" s="172"/>
      <c r="N4439" s="10">
        <v>1153209</v>
      </c>
    </row>
    <row r="4440" spans="1:14">
      <c r="A4440" s="163">
        <v>920410</v>
      </c>
      <c r="B4440" s="166">
        <v>920410</v>
      </c>
      <c r="C4440" s="342" t="s">
        <v>5627</v>
      </c>
      <c r="D4440" s="342"/>
      <c r="E4440" s="342"/>
      <c r="F4440" s="342"/>
      <c r="G4440" s="10">
        <v>345979</v>
      </c>
      <c r="H4440" s="172"/>
      <c r="I4440" s="172"/>
      <c r="J4440" s="172"/>
      <c r="K4440" s="172"/>
      <c r="L4440" s="172"/>
      <c r="M4440" s="172"/>
      <c r="N4440" s="10">
        <v>345979</v>
      </c>
    </row>
    <row r="4441" spans="1:14">
      <c r="A4441" s="163">
        <v>920503</v>
      </c>
      <c r="B4441" s="166">
        <v>920503</v>
      </c>
      <c r="C4441" s="342" t="s">
        <v>5628</v>
      </c>
      <c r="D4441" s="342"/>
      <c r="E4441" s="342"/>
      <c r="F4441" s="342"/>
      <c r="G4441" s="10">
        <v>376133</v>
      </c>
      <c r="H4441" s="172"/>
      <c r="I4441" s="172"/>
      <c r="J4441" s="172"/>
      <c r="K4441" s="172"/>
      <c r="L4441" s="172"/>
      <c r="M4441" s="172"/>
      <c r="N4441" s="10">
        <v>376133</v>
      </c>
    </row>
    <row r="4442" spans="1:14">
      <c r="A4442" s="163">
        <v>920601</v>
      </c>
      <c r="B4442" s="166">
        <v>920601</v>
      </c>
      <c r="C4442" s="342" t="s">
        <v>5629</v>
      </c>
      <c r="D4442" s="342"/>
      <c r="E4442" s="342"/>
      <c r="F4442" s="342"/>
      <c r="G4442" s="10">
        <v>217763</v>
      </c>
      <c r="H4442" s="172"/>
      <c r="I4442" s="172"/>
      <c r="J4442" s="172"/>
      <c r="K4442" s="172"/>
      <c r="L4442" s="172"/>
      <c r="M4442" s="172"/>
      <c r="N4442" s="10">
        <v>217763</v>
      </c>
    </row>
    <row r="4443" spans="1:14">
      <c r="A4443" s="163">
        <v>920602</v>
      </c>
      <c r="B4443" s="166">
        <v>920602</v>
      </c>
      <c r="C4443" s="342" t="s">
        <v>5630</v>
      </c>
      <c r="D4443" s="342"/>
      <c r="E4443" s="342"/>
      <c r="F4443" s="342"/>
      <c r="G4443" s="10">
        <v>659275</v>
      </c>
      <c r="H4443" s="172"/>
      <c r="I4443" s="172"/>
      <c r="J4443" s="172"/>
      <c r="K4443" s="172"/>
      <c r="L4443" s="172"/>
      <c r="M4443" s="172"/>
      <c r="N4443" s="10">
        <v>659275</v>
      </c>
    </row>
    <row r="4444" spans="1:14">
      <c r="A4444" s="163">
        <v>920604</v>
      </c>
      <c r="B4444" s="166">
        <v>920604</v>
      </c>
      <c r="C4444" s="342" t="s">
        <v>5631</v>
      </c>
      <c r="D4444" s="342"/>
      <c r="E4444" s="342"/>
      <c r="F4444" s="342"/>
      <c r="G4444" s="10">
        <v>427496</v>
      </c>
      <c r="H4444" s="172"/>
      <c r="I4444" s="172"/>
      <c r="J4444" s="172"/>
      <c r="K4444" s="172"/>
      <c r="L4444" s="172"/>
      <c r="M4444" s="172"/>
      <c r="N4444" s="10">
        <v>427496</v>
      </c>
    </row>
    <row r="4445" spans="1:14">
      <c r="A4445" s="163">
        <v>920606</v>
      </c>
      <c r="B4445" s="166">
        <v>920606</v>
      </c>
      <c r="C4445" s="342" t="s">
        <v>5632</v>
      </c>
      <c r="D4445" s="342"/>
      <c r="E4445" s="342"/>
      <c r="F4445" s="342"/>
      <c r="G4445" s="10">
        <v>328546</v>
      </c>
      <c r="H4445" s="172"/>
      <c r="I4445" s="172"/>
      <c r="J4445" s="172"/>
      <c r="K4445" s="172"/>
      <c r="L4445" s="172"/>
      <c r="M4445" s="172"/>
      <c r="N4445" s="10">
        <v>328546</v>
      </c>
    </row>
    <row r="4446" spans="1:14">
      <c r="A4446" s="163">
        <v>920607</v>
      </c>
      <c r="B4446" s="166">
        <v>920607</v>
      </c>
      <c r="C4446" s="342" t="s">
        <v>5633</v>
      </c>
      <c r="D4446" s="342"/>
      <c r="E4446" s="342"/>
      <c r="F4446" s="342"/>
      <c r="G4446" s="10">
        <v>573828</v>
      </c>
      <c r="H4446" s="172"/>
      <c r="I4446" s="172"/>
      <c r="J4446" s="172"/>
      <c r="K4446" s="172"/>
      <c r="L4446" s="172"/>
      <c r="M4446" s="172"/>
      <c r="N4446" s="10">
        <v>573828</v>
      </c>
    </row>
    <row r="4447" spans="1:14">
      <c r="A4447" s="163">
        <v>920608</v>
      </c>
      <c r="B4447" s="166">
        <v>920608</v>
      </c>
      <c r="C4447" s="342" t="s">
        <v>5634</v>
      </c>
      <c r="D4447" s="342"/>
      <c r="E4447" s="342"/>
      <c r="F4447" s="342"/>
      <c r="G4447" s="10">
        <v>528580</v>
      </c>
      <c r="H4447" s="172"/>
      <c r="I4447" s="172"/>
      <c r="J4447" s="172"/>
      <c r="K4447" s="172"/>
      <c r="L4447" s="172"/>
      <c r="M4447" s="172"/>
      <c r="N4447" s="10">
        <v>528580</v>
      </c>
    </row>
    <row r="4448" spans="1:14">
      <c r="A4448" s="163">
        <v>920702</v>
      </c>
      <c r="B4448" s="166">
        <v>920702</v>
      </c>
      <c r="C4448" s="342" t="s">
        <v>5635</v>
      </c>
      <c r="D4448" s="342"/>
      <c r="E4448" s="342"/>
      <c r="F4448" s="342"/>
      <c r="G4448" s="10">
        <v>659275</v>
      </c>
      <c r="H4448" s="172"/>
      <c r="I4448" s="172"/>
      <c r="J4448" s="172"/>
      <c r="K4448" s="172"/>
      <c r="L4448" s="172"/>
      <c r="M4448" s="172"/>
      <c r="N4448" s="10">
        <v>659275</v>
      </c>
    </row>
    <row r="4449" spans="1:14">
      <c r="A4449" s="163">
        <v>920802</v>
      </c>
      <c r="B4449" s="166">
        <v>920802</v>
      </c>
      <c r="C4449" s="342" t="s">
        <v>5636</v>
      </c>
      <c r="D4449" s="342"/>
      <c r="E4449" s="342"/>
      <c r="F4449" s="342"/>
      <c r="G4449" s="10">
        <v>392499</v>
      </c>
      <c r="H4449" s="172"/>
      <c r="I4449" s="172"/>
      <c r="J4449" s="172"/>
      <c r="K4449" s="172"/>
      <c r="L4449" s="172"/>
      <c r="M4449" s="172"/>
      <c r="N4449" s="10">
        <v>392499</v>
      </c>
    </row>
    <row r="4450" spans="1:14">
      <c r="A4450" s="163">
        <v>920803</v>
      </c>
      <c r="B4450" s="166">
        <v>920803</v>
      </c>
      <c r="C4450" s="342" t="s">
        <v>5637</v>
      </c>
      <c r="D4450" s="342"/>
      <c r="E4450" s="342"/>
      <c r="F4450" s="342"/>
      <c r="G4450" s="10">
        <v>531986</v>
      </c>
      <c r="H4450" s="172"/>
      <c r="I4450" s="172"/>
      <c r="J4450" s="172"/>
      <c r="K4450" s="172"/>
      <c r="L4450" s="172"/>
      <c r="M4450" s="172"/>
      <c r="N4450" s="10">
        <v>531986</v>
      </c>
    </row>
    <row r="4451" spans="1:14">
      <c r="A4451" s="163">
        <v>920805</v>
      </c>
      <c r="B4451" s="166">
        <v>920805</v>
      </c>
      <c r="C4451" s="342" t="s">
        <v>5638</v>
      </c>
      <c r="D4451" s="342"/>
      <c r="E4451" s="342"/>
      <c r="F4451" s="342"/>
      <c r="G4451" s="10">
        <v>205845</v>
      </c>
      <c r="H4451" s="172"/>
      <c r="I4451" s="172"/>
      <c r="J4451" s="172"/>
      <c r="K4451" s="172"/>
      <c r="L4451" s="172"/>
      <c r="M4451" s="172"/>
      <c r="N4451" s="10">
        <v>205845</v>
      </c>
    </row>
    <row r="4452" spans="1:14">
      <c r="A4452" s="163">
        <v>920806</v>
      </c>
      <c r="B4452" s="166">
        <v>920806</v>
      </c>
      <c r="C4452" s="342" t="s">
        <v>5639</v>
      </c>
      <c r="D4452" s="342"/>
      <c r="E4452" s="342"/>
      <c r="F4452" s="342"/>
      <c r="G4452" s="10">
        <v>214977</v>
      </c>
      <c r="H4452" s="172"/>
      <c r="I4452" s="172"/>
      <c r="J4452" s="172"/>
      <c r="K4452" s="172"/>
      <c r="L4452" s="172"/>
      <c r="M4452" s="172"/>
      <c r="N4452" s="10">
        <v>214977</v>
      </c>
    </row>
    <row r="4453" spans="1:14">
      <c r="A4453" s="163">
        <v>920807</v>
      </c>
      <c r="B4453" s="166">
        <v>920807</v>
      </c>
      <c r="C4453" s="342" t="s">
        <v>5640</v>
      </c>
      <c r="D4453" s="342"/>
      <c r="E4453" s="342"/>
      <c r="F4453" s="342"/>
      <c r="G4453" s="10">
        <v>249310</v>
      </c>
      <c r="H4453" s="172"/>
      <c r="I4453" s="172"/>
      <c r="J4453" s="172"/>
      <c r="K4453" s="172"/>
      <c r="L4453" s="172"/>
      <c r="M4453" s="172"/>
      <c r="N4453" s="10">
        <v>249310</v>
      </c>
    </row>
    <row r="4454" spans="1:14">
      <c r="A4454" s="163">
        <v>920808</v>
      </c>
      <c r="B4454" s="166">
        <v>920808</v>
      </c>
      <c r="C4454" s="342" t="s">
        <v>5641</v>
      </c>
      <c r="D4454" s="342"/>
      <c r="E4454" s="342"/>
      <c r="F4454" s="342"/>
      <c r="G4454" s="10">
        <v>692855</v>
      </c>
      <c r="H4454" s="172"/>
      <c r="I4454" s="172"/>
      <c r="J4454" s="172"/>
      <c r="K4454" s="172"/>
      <c r="L4454" s="172"/>
      <c r="M4454" s="172"/>
      <c r="N4454" s="10">
        <v>692855</v>
      </c>
    </row>
    <row r="4455" spans="1:14">
      <c r="A4455" s="163">
        <v>920809</v>
      </c>
      <c r="B4455" s="166">
        <v>920809</v>
      </c>
      <c r="C4455" s="342" t="s">
        <v>5642</v>
      </c>
      <c r="D4455" s="342"/>
      <c r="E4455" s="342"/>
      <c r="F4455" s="342"/>
      <c r="G4455" s="10">
        <v>268399</v>
      </c>
      <c r="H4455" s="172"/>
      <c r="I4455" s="172"/>
      <c r="J4455" s="172"/>
      <c r="K4455" s="172"/>
      <c r="L4455" s="172"/>
      <c r="M4455" s="172"/>
      <c r="N4455" s="10">
        <v>268399</v>
      </c>
    </row>
    <row r="4456" spans="1:14">
      <c r="A4456" s="163">
        <v>920812</v>
      </c>
      <c r="B4456" s="166">
        <v>920812</v>
      </c>
      <c r="C4456" s="342" t="s">
        <v>5643</v>
      </c>
      <c r="D4456" s="342"/>
      <c r="E4456" s="342"/>
      <c r="F4456" s="342"/>
      <c r="G4456" s="10">
        <v>504001</v>
      </c>
      <c r="H4456" s="172"/>
      <c r="I4456" s="172"/>
      <c r="J4456" s="172"/>
      <c r="K4456" s="172"/>
      <c r="L4456" s="172"/>
      <c r="M4456" s="172"/>
      <c r="N4456" s="10">
        <v>504001</v>
      </c>
    </row>
    <row r="4457" spans="1:14">
      <c r="A4457" s="163">
        <v>920813</v>
      </c>
      <c r="B4457" s="166">
        <v>920813</v>
      </c>
      <c r="C4457" s="342" t="s">
        <v>5644</v>
      </c>
      <c r="D4457" s="342"/>
      <c r="E4457" s="342"/>
      <c r="F4457" s="342"/>
      <c r="G4457" s="10">
        <v>1130876</v>
      </c>
      <c r="H4457" s="172"/>
      <c r="I4457" s="172"/>
      <c r="J4457" s="172"/>
      <c r="K4457" s="172"/>
      <c r="L4457" s="172"/>
      <c r="M4457" s="172"/>
      <c r="N4457" s="10">
        <v>1130876</v>
      </c>
    </row>
    <row r="4458" spans="1:14">
      <c r="A4458" s="163">
        <v>920901</v>
      </c>
      <c r="B4458" s="166">
        <v>920901</v>
      </c>
      <c r="C4458" s="342" t="s">
        <v>5645</v>
      </c>
      <c r="D4458" s="342"/>
      <c r="E4458" s="342"/>
      <c r="F4458" s="342"/>
      <c r="G4458" s="10">
        <v>486762</v>
      </c>
      <c r="H4458" s="172"/>
      <c r="I4458" s="172"/>
      <c r="J4458" s="172"/>
      <c r="K4458" s="172"/>
      <c r="L4458" s="172"/>
      <c r="M4458" s="172"/>
      <c r="N4458" s="10">
        <v>486762</v>
      </c>
    </row>
    <row r="4459" spans="1:14">
      <c r="A4459" s="163">
        <v>920902</v>
      </c>
      <c r="B4459" s="166">
        <v>920902</v>
      </c>
      <c r="C4459" s="342" t="s">
        <v>5646</v>
      </c>
      <c r="D4459" s="342"/>
      <c r="E4459" s="342"/>
      <c r="F4459" s="342"/>
      <c r="G4459" s="10">
        <v>598512</v>
      </c>
      <c r="H4459" s="172"/>
      <c r="I4459" s="172"/>
      <c r="J4459" s="172"/>
      <c r="K4459" s="172"/>
      <c r="L4459" s="172"/>
      <c r="M4459" s="172"/>
      <c r="N4459" s="10">
        <v>598512</v>
      </c>
    </row>
    <row r="4460" spans="1:14">
      <c r="A4460" s="163">
        <v>920903</v>
      </c>
      <c r="B4460" s="166">
        <v>920903</v>
      </c>
      <c r="C4460" s="342" t="s">
        <v>5647</v>
      </c>
      <c r="D4460" s="342"/>
      <c r="E4460" s="342"/>
      <c r="F4460" s="342"/>
      <c r="G4460" s="10">
        <v>717228</v>
      </c>
      <c r="H4460" s="172"/>
      <c r="I4460" s="172"/>
      <c r="J4460" s="172"/>
      <c r="K4460" s="172"/>
      <c r="L4460" s="172"/>
      <c r="M4460" s="172"/>
      <c r="N4460" s="10">
        <v>717228</v>
      </c>
    </row>
    <row r="4461" spans="1:14">
      <c r="A4461" s="163">
        <v>921101</v>
      </c>
      <c r="B4461" s="171">
        <v>921101</v>
      </c>
      <c r="C4461" s="342" t="s">
        <v>5648</v>
      </c>
      <c r="D4461" s="342"/>
      <c r="E4461" s="342"/>
      <c r="F4461" s="342"/>
      <c r="G4461" s="10">
        <v>298298</v>
      </c>
      <c r="H4461" s="172"/>
      <c r="I4461" s="172"/>
      <c r="J4461" s="172"/>
      <c r="K4461" s="172"/>
      <c r="L4461" s="172"/>
      <c r="M4461" s="172"/>
      <c r="N4461" s="10">
        <v>298298</v>
      </c>
    </row>
    <row r="4462" spans="1:14">
      <c r="A4462" s="163">
        <v>921201</v>
      </c>
      <c r="B4462" s="171">
        <v>921201</v>
      </c>
      <c r="C4462" s="342" t="s">
        <v>5649</v>
      </c>
      <c r="D4462" s="342"/>
      <c r="E4462" s="342"/>
      <c r="F4462" s="342"/>
      <c r="G4462" s="10">
        <v>630911</v>
      </c>
      <c r="H4462" s="172"/>
      <c r="I4462" s="172"/>
      <c r="J4462" s="172"/>
      <c r="K4462" s="172"/>
      <c r="L4462" s="172"/>
      <c r="M4462" s="172"/>
      <c r="N4462" s="10">
        <v>630911</v>
      </c>
    </row>
    <row r="4463" spans="1:14">
      <c r="A4463" s="163">
        <v>921301</v>
      </c>
      <c r="B4463" s="166">
        <v>921301</v>
      </c>
      <c r="C4463" s="342" t="s">
        <v>5650</v>
      </c>
      <c r="D4463" s="342"/>
      <c r="E4463" s="342"/>
      <c r="F4463" s="342"/>
      <c r="G4463" s="10">
        <v>1472905</v>
      </c>
      <c r="H4463" s="172"/>
      <c r="I4463" s="172"/>
      <c r="J4463" s="172"/>
      <c r="K4463" s="172"/>
      <c r="L4463" s="172"/>
      <c r="M4463" s="172"/>
      <c r="N4463" s="10">
        <v>1472905</v>
      </c>
    </row>
    <row r="4464" spans="1:14">
      <c r="A4464" s="163">
        <v>921304</v>
      </c>
      <c r="B4464" s="166">
        <v>921304</v>
      </c>
      <c r="C4464" s="342" t="s">
        <v>5651</v>
      </c>
      <c r="D4464" s="342"/>
      <c r="E4464" s="342"/>
      <c r="F4464" s="342"/>
      <c r="G4464" s="10">
        <v>486180</v>
      </c>
      <c r="H4464" s="172"/>
      <c r="I4464" s="172"/>
      <c r="J4464" s="172"/>
      <c r="K4464" s="172"/>
      <c r="L4464" s="172"/>
      <c r="M4464" s="172"/>
      <c r="N4464" s="10">
        <v>486180</v>
      </c>
    </row>
    <row r="4465" spans="1:14">
      <c r="A4465" s="163">
        <v>922803</v>
      </c>
      <c r="B4465" s="171">
        <v>922803</v>
      </c>
      <c r="C4465" s="342" t="s">
        <v>5652</v>
      </c>
      <c r="D4465" s="342"/>
      <c r="E4465" s="343" t="s">
        <v>5653</v>
      </c>
      <c r="F4465" s="343"/>
      <c r="G4465" s="10">
        <v>1407695</v>
      </c>
      <c r="H4465" s="172"/>
      <c r="I4465" s="172"/>
      <c r="J4465" s="172"/>
      <c r="K4465" s="172"/>
      <c r="L4465" s="172"/>
      <c r="M4465" s="172"/>
      <c r="N4465" s="10">
        <v>1407695</v>
      </c>
    </row>
    <row r="4466" spans="1:14">
      <c r="A4466" s="163" t="s">
        <v>5654</v>
      </c>
      <c r="B4466" s="171" t="s">
        <v>5654</v>
      </c>
      <c r="C4466" s="342" t="s">
        <v>5655</v>
      </c>
      <c r="D4466" s="342"/>
      <c r="E4466" s="343" t="s">
        <v>5656</v>
      </c>
      <c r="F4466" s="343"/>
      <c r="G4466" s="10">
        <v>460575</v>
      </c>
      <c r="H4466" s="172"/>
      <c r="I4466" s="172"/>
      <c r="J4466" s="172"/>
      <c r="K4466" s="172"/>
      <c r="L4466" s="172"/>
      <c r="M4466" s="172"/>
      <c r="N4466" s="10">
        <v>460575</v>
      </c>
    </row>
    <row r="4467" spans="1:14">
      <c r="A4467" s="163">
        <v>922805</v>
      </c>
      <c r="B4467" s="166">
        <v>922805</v>
      </c>
      <c r="C4467" s="343" t="s">
        <v>5657</v>
      </c>
      <c r="D4467" s="343"/>
      <c r="E4467" s="343"/>
      <c r="F4467" s="343"/>
      <c r="G4467" s="10">
        <v>1560320</v>
      </c>
      <c r="H4467" s="172"/>
      <c r="I4467" s="172"/>
      <c r="J4467" s="172"/>
      <c r="K4467" s="172"/>
      <c r="L4467" s="172"/>
      <c r="M4467" s="172"/>
      <c r="N4467" s="10">
        <v>1560320</v>
      </c>
    </row>
    <row r="4468" spans="1:14">
      <c r="A4468" s="163" t="s">
        <v>5658</v>
      </c>
      <c r="B4468" s="173" t="s">
        <v>5658</v>
      </c>
      <c r="C4468" s="345" t="s">
        <v>5659</v>
      </c>
      <c r="D4468" s="345"/>
      <c r="E4468" s="345"/>
      <c r="F4468" s="345"/>
      <c r="G4468" s="175">
        <v>315500</v>
      </c>
      <c r="H4468" s="172"/>
      <c r="I4468" s="172"/>
      <c r="J4468" s="172"/>
      <c r="K4468" s="172"/>
      <c r="L4468" s="172"/>
      <c r="M4468" s="172"/>
      <c r="N4468" s="175">
        <v>315500</v>
      </c>
    </row>
    <row r="4469" spans="1:14">
      <c r="A4469" s="163">
        <v>370101</v>
      </c>
      <c r="B4469" s="166">
        <v>370101</v>
      </c>
      <c r="C4469" s="342" t="s">
        <v>259</v>
      </c>
      <c r="D4469" s="342"/>
      <c r="E4469" s="343" t="s">
        <v>5660</v>
      </c>
      <c r="F4469" s="343"/>
      <c r="G4469" s="10">
        <v>961935</v>
      </c>
      <c r="H4469" s="172"/>
      <c r="I4469" s="172"/>
      <c r="J4469" s="172"/>
      <c r="K4469" s="172"/>
      <c r="L4469" s="172"/>
      <c r="M4469" s="172"/>
      <c r="N4469" s="10">
        <v>961935</v>
      </c>
    </row>
    <row r="4470" spans="1:14">
      <c r="A4470" s="163" t="s">
        <v>5661</v>
      </c>
      <c r="B4470" s="166">
        <v>370101</v>
      </c>
      <c r="C4470" s="342" t="s">
        <v>5662</v>
      </c>
      <c r="D4470" s="342"/>
      <c r="E4470" s="343" t="s">
        <v>5660</v>
      </c>
      <c r="F4470" s="343"/>
      <c r="G4470" s="10">
        <v>961935</v>
      </c>
      <c r="H4470" s="172"/>
      <c r="I4470" s="172"/>
      <c r="J4470" s="172"/>
      <c r="K4470" s="172"/>
      <c r="L4470" s="172"/>
      <c r="M4470" s="172"/>
      <c r="N4470" s="10">
        <v>961935</v>
      </c>
    </row>
    <row r="4471" spans="1:14">
      <c r="A4471" s="163">
        <v>881202</v>
      </c>
      <c r="B4471" s="166">
        <v>881202</v>
      </c>
      <c r="C4471" s="342" t="s">
        <v>5663</v>
      </c>
      <c r="D4471" s="342"/>
      <c r="E4471" s="343" t="s">
        <v>5664</v>
      </c>
      <c r="F4471" s="343"/>
      <c r="G4471" s="10">
        <v>458855</v>
      </c>
      <c r="H4471" s="172"/>
      <c r="I4471" s="172"/>
      <c r="J4471" s="172"/>
      <c r="K4471" s="172"/>
      <c r="L4471" s="172"/>
      <c r="M4471" s="172"/>
      <c r="N4471" s="10">
        <v>458855</v>
      </c>
    </row>
    <row r="4472" spans="1:14">
      <c r="A4472" s="163">
        <v>881203</v>
      </c>
      <c r="B4472" s="166">
        <v>881203</v>
      </c>
      <c r="C4472" s="342" t="s">
        <v>5665</v>
      </c>
      <c r="D4472" s="342"/>
      <c r="E4472" s="343" t="s">
        <v>5664</v>
      </c>
      <c r="F4472" s="343"/>
      <c r="G4472" s="10">
        <v>915586</v>
      </c>
      <c r="H4472" s="172"/>
      <c r="I4472" s="172"/>
      <c r="J4472" s="172"/>
      <c r="K4472" s="172"/>
      <c r="L4472" s="172"/>
      <c r="M4472" s="172"/>
      <c r="N4472" s="10">
        <v>915586</v>
      </c>
    </row>
    <row r="4473" spans="1:14">
      <c r="A4473" s="163">
        <v>881205</v>
      </c>
      <c r="B4473" s="166">
        <v>881205</v>
      </c>
      <c r="C4473" s="342" t="s">
        <v>5666</v>
      </c>
      <c r="D4473" s="342"/>
      <c r="E4473" s="343" t="s">
        <v>5667</v>
      </c>
      <c r="F4473" s="343"/>
      <c r="G4473" s="10">
        <v>502041</v>
      </c>
      <c r="H4473" s="172"/>
      <c r="I4473" s="172"/>
      <c r="J4473" s="172"/>
      <c r="K4473" s="172"/>
      <c r="L4473" s="172"/>
      <c r="M4473" s="172"/>
      <c r="N4473" s="10">
        <v>502041</v>
      </c>
    </row>
    <row r="4474" spans="1:14">
      <c r="A4474" s="163">
        <v>881210</v>
      </c>
      <c r="B4474" s="166">
        <v>881210</v>
      </c>
      <c r="C4474" s="342" t="s">
        <v>5668</v>
      </c>
      <c r="D4474" s="342"/>
      <c r="E4474" s="343" t="s">
        <v>5669</v>
      </c>
      <c r="F4474" s="343"/>
      <c r="G4474" s="10">
        <v>858658</v>
      </c>
      <c r="H4474" s="172"/>
      <c r="I4474" s="172"/>
      <c r="J4474" s="172"/>
      <c r="K4474" s="172"/>
      <c r="L4474" s="172"/>
      <c r="M4474" s="172"/>
      <c r="N4474" s="10">
        <v>858658</v>
      </c>
    </row>
    <row r="4475" spans="1:14">
      <c r="A4475" s="163" t="s">
        <v>5670</v>
      </c>
      <c r="B4475" s="166">
        <v>882103</v>
      </c>
      <c r="C4475" s="342" t="s">
        <v>5671</v>
      </c>
      <c r="D4475" s="342"/>
      <c r="E4475" s="342" t="s">
        <v>5672</v>
      </c>
      <c r="F4475" s="342"/>
      <c r="G4475" s="10">
        <v>512573</v>
      </c>
      <c r="H4475" s="172"/>
      <c r="I4475" s="172"/>
      <c r="J4475" s="172"/>
      <c r="K4475" s="172"/>
      <c r="L4475" s="172"/>
      <c r="M4475" s="172"/>
      <c r="N4475" s="10">
        <v>512573</v>
      </c>
    </row>
    <row r="4476" spans="1:14">
      <c r="A4476" s="163">
        <v>894102</v>
      </c>
      <c r="B4476" s="166">
        <v>894102</v>
      </c>
      <c r="C4476" s="342" t="s">
        <v>43</v>
      </c>
      <c r="D4476" s="342"/>
      <c r="E4476" s="343" t="s">
        <v>5673</v>
      </c>
      <c r="F4476" s="343"/>
      <c r="G4476" s="10">
        <v>372257</v>
      </c>
      <c r="H4476" s="172"/>
      <c r="I4476" s="172"/>
      <c r="J4476" s="172"/>
      <c r="K4476" s="172"/>
      <c r="L4476" s="172"/>
      <c r="M4476" s="172"/>
      <c r="N4476" s="10">
        <v>372257</v>
      </c>
    </row>
    <row r="4477" spans="1:14">
      <c r="A4477" s="163">
        <v>895001</v>
      </c>
      <c r="B4477" s="166">
        <v>895001</v>
      </c>
      <c r="C4477" s="342" t="s">
        <v>5674</v>
      </c>
      <c r="D4477" s="342"/>
      <c r="E4477" s="343" t="s">
        <v>5675</v>
      </c>
      <c r="F4477" s="343"/>
      <c r="G4477" s="10">
        <v>380591</v>
      </c>
      <c r="H4477" s="172"/>
      <c r="I4477" s="172"/>
      <c r="J4477" s="172"/>
      <c r="K4477" s="172"/>
      <c r="L4477" s="172"/>
      <c r="M4477" s="172"/>
      <c r="N4477" s="10">
        <v>380591</v>
      </c>
    </row>
    <row r="4478" spans="1:14">
      <c r="A4478" s="163">
        <v>895004</v>
      </c>
      <c r="B4478" s="166">
        <v>895004</v>
      </c>
      <c r="C4478" s="342" t="s">
        <v>5676</v>
      </c>
      <c r="D4478" s="342"/>
      <c r="E4478" s="343"/>
      <c r="F4478" s="343"/>
      <c r="G4478" s="10">
        <v>390754</v>
      </c>
      <c r="H4478" s="172"/>
      <c r="I4478" s="172"/>
      <c r="J4478" s="172"/>
      <c r="K4478" s="172"/>
      <c r="L4478" s="172"/>
      <c r="M4478" s="172"/>
      <c r="N4478" s="10">
        <v>390754</v>
      </c>
    </row>
    <row r="4479" spans="1:14">
      <c r="A4479" s="163">
        <v>895101</v>
      </c>
      <c r="B4479" s="171">
        <v>895101</v>
      </c>
      <c r="C4479" s="342" t="s">
        <v>5677</v>
      </c>
      <c r="D4479" s="342"/>
      <c r="E4479" s="342"/>
      <c r="F4479" s="342"/>
      <c r="G4479" s="10">
        <v>33731</v>
      </c>
      <c r="H4479" s="172"/>
      <c r="I4479" s="172"/>
      <c r="J4479" s="172"/>
      <c r="K4479" s="172"/>
      <c r="L4479" s="172"/>
      <c r="M4479" s="172"/>
      <c r="N4479" s="10">
        <v>33731</v>
      </c>
    </row>
    <row r="4480" spans="1:14">
      <c r="A4480" s="163">
        <v>895913</v>
      </c>
      <c r="B4480" s="166">
        <v>895913</v>
      </c>
      <c r="C4480" s="342" t="s">
        <v>5678</v>
      </c>
      <c r="D4480" s="342"/>
      <c r="E4480" s="343"/>
      <c r="F4480" s="343"/>
      <c r="G4480" s="10">
        <v>256443</v>
      </c>
      <c r="H4480" s="172"/>
      <c r="I4480" s="172"/>
      <c r="J4480" s="172"/>
      <c r="K4480" s="172"/>
      <c r="L4480" s="172"/>
      <c r="M4480" s="172"/>
      <c r="N4480" s="10">
        <v>256443</v>
      </c>
    </row>
    <row r="4481" spans="1:14">
      <c r="A4481" s="163" t="s">
        <v>5679</v>
      </c>
      <c r="B4481" s="166" t="s">
        <v>5679</v>
      </c>
      <c r="C4481" s="342" t="s">
        <v>5680</v>
      </c>
      <c r="D4481" s="342"/>
      <c r="E4481" s="346" t="s">
        <v>5681</v>
      </c>
      <c r="F4481" s="346"/>
      <c r="G4481" s="10">
        <v>5818</v>
      </c>
      <c r="H4481" s="172"/>
      <c r="I4481" s="172"/>
      <c r="J4481" s="172"/>
      <c r="K4481" s="172"/>
      <c r="L4481" s="172"/>
      <c r="M4481" s="172"/>
      <c r="N4481" s="10">
        <v>5818</v>
      </c>
    </row>
    <row r="4482" spans="1:14">
      <c r="A4482" s="163" t="s">
        <v>5682</v>
      </c>
      <c r="B4482" s="166" t="s">
        <v>5682</v>
      </c>
      <c r="C4482" s="342" t="s">
        <v>5683</v>
      </c>
      <c r="D4482" s="342"/>
      <c r="E4482" s="346" t="s">
        <v>5681</v>
      </c>
      <c r="F4482" s="346"/>
      <c r="G4482" s="10">
        <v>5818</v>
      </c>
      <c r="H4482" s="172"/>
      <c r="I4482" s="172"/>
      <c r="J4482" s="172"/>
      <c r="K4482" s="172"/>
      <c r="L4482" s="172"/>
      <c r="M4482" s="172"/>
      <c r="N4482" s="10">
        <v>5818</v>
      </c>
    </row>
    <row r="4483" spans="1:14">
      <c r="A4483" s="163">
        <v>592402</v>
      </c>
      <c r="B4483" s="166">
        <v>592402</v>
      </c>
      <c r="C4483" s="342" t="s">
        <v>5684</v>
      </c>
      <c r="D4483" s="342"/>
      <c r="E4483" s="343" t="s">
        <v>16282</v>
      </c>
      <c r="F4483" s="343"/>
      <c r="G4483" s="10">
        <v>5221933</v>
      </c>
      <c r="H4483" s="172"/>
      <c r="I4483" s="172"/>
      <c r="J4483" s="172"/>
      <c r="K4483" s="172"/>
      <c r="L4483" s="172"/>
      <c r="M4483" s="172"/>
      <c r="N4483" s="10">
        <v>5221933</v>
      </c>
    </row>
    <row r="4484" spans="1:14">
      <c r="A4484" s="163">
        <v>892401</v>
      </c>
      <c r="B4484" s="171">
        <v>892401</v>
      </c>
      <c r="C4484" s="342" t="s">
        <v>5685</v>
      </c>
      <c r="D4484" s="342"/>
      <c r="E4484" s="343"/>
      <c r="F4484" s="343"/>
      <c r="G4484" s="10">
        <v>135315</v>
      </c>
      <c r="H4484" s="172"/>
      <c r="I4484" s="172"/>
      <c r="J4484" s="172"/>
      <c r="K4484" s="172"/>
      <c r="L4484" s="172"/>
      <c r="M4484" s="172"/>
      <c r="N4484" s="10">
        <v>135315</v>
      </c>
    </row>
    <row r="4485" spans="1:14">
      <c r="A4485" s="163">
        <v>890610</v>
      </c>
      <c r="B4485" s="166">
        <v>890610</v>
      </c>
      <c r="C4485" s="342" t="s">
        <v>5686</v>
      </c>
      <c r="D4485" s="342"/>
      <c r="E4485" s="343" t="s">
        <v>5687</v>
      </c>
      <c r="F4485" s="343"/>
      <c r="G4485" s="10">
        <v>45290</v>
      </c>
      <c r="H4485" s="172"/>
      <c r="I4485" s="172"/>
      <c r="J4485" s="172"/>
      <c r="K4485" s="172"/>
      <c r="L4485" s="172"/>
      <c r="M4485" s="172"/>
      <c r="N4485" s="10">
        <v>45290</v>
      </c>
    </row>
    <row r="4486" spans="1:14">
      <c r="A4486" s="163">
        <v>890611</v>
      </c>
      <c r="B4486" s="166">
        <v>890611</v>
      </c>
      <c r="C4486" s="342" t="s">
        <v>5688</v>
      </c>
      <c r="D4486" s="342"/>
      <c r="E4486" s="343" t="s">
        <v>5689</v>
      </c>
      <c r="F4486" s="343"/>
      <c r="G4486" s="10">
        <v>32618</v>
      </c>
      <c r="H4486" s="172"/>
      <c r="I4486" s="172"/>
      <c r="J4486" s="172"/>
      <c r="K4486" s="172"/>
      <c r="L4486" s="172"/>
      <c r="M4486" s="172"/>
      <c r="N4486" s="10">
        <v>32618</v>
      </c>
    </row>
    <row r="4487" spans="1:14">
      <c r="A4487" s="163">
        <v>890612</v>
      </c>
      <c r="B4487" s="166">
        <v>890612</v>
      </c>
      <c r="C4487" s="342" t="s">
        <v>5690</v>
      </c>
      <c r="D4487" s="342"/>
      <c r="E4487" s="343" t="s">
        <v>5691</v>
      </c>
      <c r="F4487" s="343"/>
      <c r="G4487" s="10">
        <v>33897</v>
      </c>
      <c r="H4487" s="172"/>
      <c r="I4487" s="172"/>
      <c r="J4487" s="172"/>
      <c r="K4487" s="172"/>
      <c r="L4487" s="172"/>
      <c r="M4487" s="172"/>
      <c r="N4487" s="10">
        <v>33897</v>
      </c>
    </row>
    <row r="4488" spans="1:14">
      <c r="A4488" s="163">
        <v>890613</v>
      </c>
      <c r="B4488" s="166">
        <v>890613</v>
      </c>
      <c r="C4488" s="342" t="s">
        <v>5692</v>
      </c>
      <c r="D4488" s="342"/>
      <c r="E4488" s="343" t="s">
        <v>5693</v>
      </c>
      <c r="F4488" s="343"/>
      <c r="G4488" s="10">
        <v>57006</v>
      </c>
      <c r="H4488" s="172"/>
      <c r="I4488" s="172"/>
      <c r="J4488" s="172"/>
      <c r="K4488" s="172"/>
      <c r="L4488" s="172"/>
      <c r="M4488" s="172"/>
      <c r="N4488" s="10">
        <v>57006</v>
      </c>
    </row>
    <row r="4489" spans="1:14">
      <c r="A4489" s="163">
        <v>893810</v>
      </c>
      <c r="B4489" s="166">
        <v>893810</v>
      </c>
      <c r="C4489" s="342" t="s">
        <v>5694</v>
      </c>
      <c r="D4489" s="342"/>
      <c r="E4489" s="343"/>
      <c r="F4489" s="343"/>
      <c r="G4489" s="10">
        <v>249496</v>
      </c>
      <c r="H4489" s="172"/>
      <c r="I4489" s="172"/>
      <c r="J4489" s="172"/>
      <c r="K4489" s="172"/>
      <c r="L4489" s="172"/>
      <c r="M4489" s="172"/>
      <c r="N4489" s="10">
        <v>249496</v>
      </c>
    </row>
    <row r="4490" spans="1:14">
      <c r="A4490" s="163">
        <v>893816</v>
      </c>
      <c r="B4490" s="166">
        <v>893816</v>
      </c>
      <c r="C4490" s="343" t="s">
        <v>5695</v>
      </c>
      <c r="D4490" s="343"/>
      <c r="E4490" s="343" t="s">
        <v>5696</v>
      </c>
      <c r="F4490" s="343"/>
      <c r="G4490" s="10">
        <v>333990</v>
      </c>
      <c r="H4490" s="172"/>
      <c r="I4490" s="172"/>
      <c r="J4490" s="172"/>
      <c r="K4490" s="172"/>
      <c r="L4490" s="172"/>
      <c r="M4490" s="172"/>
      <c r="N4490" s="10">
        <v>333990</v>
      </c>
    </row>
    <row r="4491" spans="1:14">
      <c r="A4491" s="163">
        <v>931001</v>
      </c>
      <c r="B4491" s="166">
        <v>931001</v>
      </c>
      <c r="C4491" s="343" t="s">
        <v>5697</v>
      </c>
      <c r="D4491" s="343"/>
      <c r="E4491" s="343" t="s">
        <v>5698</v>
      </c>
      <c r="F4491" s="343"/>
      <c r="G4491" s="10">
        <v>29647</v>
      </c>
      <c r="H4491" s="172"/>
      <c r="I4491" s="172"/>
      <c r="J4491" s="172"/>
      <c r="K4491" s="172"/>
      <c r="L4491" s="172"/>
      <c r="M4491" s="172"/>
      <c r="N4491" s="10">
        <v>29647</v>
      </c>
    </row>
    <row r="4492" spans="1:14">
      <c r="A4492" s="163" t="s">
        <v>5699</v>
      </c>
      <c r="B4492" s="173">
        <v>931001</v>
      </c>
      <c r="C4492" s="342" t="s">
        <v>5700</v>
      </c>
      <c r="D4492" s="342"/>
      <c r="E4492" s="343" t="s">
        <v>5701</v>
      </c>
      <c r="F4492" s="343"/>
      <c r="G4492" s="10">
        <v>119718</v>
      </c>
      <c r="H4492" s="172"/>
      <c r="I4492" s="172"/>
      <c r="J4492" s="172"/>
      <c r="K4492" s="172"/>
      <c r="L4492" s="172"/>
      <c r="M4492" s="172"/>
      <c r="N4492" s="10">
        <v>119718</v>
      </c>
    </row>
    <row r="4493" spans="1:14">
      <c r="A4493" s="163" t="s">
        <v>5702</v>
      </c>
      <c r="B4493" s="173">
        <v>931001</v>
      </c>
      <c r="C4493" s="342" t="s">
        <v>5703</v>
      </c>
      <c r="D4493" s="342"/>
      <c r="E4493" s="343" t="s">
        <v>5701</v>
      </c>
      <c r="F4493" s="343"/>
      <c r="G4493" s="10">
        <v>119718</v>
      </c>
      <c r="H4493" s="172"/>
      <c r="I4493" s="172"/>
      <c r="J4493" s="172"/>
      <c r="K4493" s="172"/>
      <c r="L4493" s="172"/>
      <c r="M4493" s="172"/>
      <c r="N4493" s="10">
        <v>119718</v>
      </c>
    </row>
    <row r="4494" spans="1:14">
      <c r="A4494" s="163">
        <v>931101</v>
      </c>
      <c r="B4494" s="166">
        <v>931101</v>
      </c>
      <c r="C4494" s="342" t="s">
        <v>5704</v>
      </c>
      <c r="D4494" s="342"/>
      <c r="E4494" s="343"/>
      <c r="F4494" s="343"/>
      <c r="G4494" s="10">
        <v>119718</v>
      </c>
      <c r="H4494" s="172"/>
      <c r="I4494" s="172"/>
      <c r="J4494" s="172"/>
      <c r="K4494" s="172"/>
      <c r="L4494" s="172"/>
      <c r="M4494" s="172"/>
      <c r="N4494" s="10">
        <v>119718</v>
      </c>
    </row>
    <row r="4495" spans="1:14">
      <c r="A4495" s="163">
        <v>931601</v>
      </c>
      <c r="B4495" s="171">
        <v>931601</v>
      </c>
      <c r="C4495" s="342" t="s">
        <v>5705</v>
      </c>
      <c r="D4495" s="342"/>
      <c r="E4495" s="343"/>
      <c r="F4495" s="343"/>
      <c r="G4495" s="10">
        <v>29647</v>
      </c>
      <c r="H4495" s="172"/>
      <c r="I4495" s="172"/>
      <c r="J4495" s="172"/>
      <c r="K4495" s="172"/>
      <c r="L4495" s="172"/>
      <c r="M4495" s="172"/>
      <c r="N4495" s="10">
        <v>29647</v>
      </c>
    </row>
    <row r="4496" spans="1:14">
      <c r="A4496" s="163">
        <v>933501</v>
      </c>
      <c r="B4496" s="166">
        <v>933501</v>
      </c>
      <c r="C4496" s="342" t="s">
        <v>5706</v>
      </c>
      <c r="D4496" s="342"/>
      <c r="E4496" s="343" t="s">
        <v>5707</v>
      </c>
      <c r="F4496" s="343"/>
      <c r="G4496" s="10">
        <v>102711</v>
      </c>
      <c r="H4496" s="172"/>
      <c r="I4496" s="172"/>
      <c r="J4496" s="172"/>
      <c r="K4496" s="172"/>
      <c r="L4496" s="172"/>
      <c r="M4496" s="172"/>
      <c r="N4496" s="10">
        <v>102711</v>
      </c>
    </row>
    <row r="4497" spans="1:14">
      <c r="A4497" s="163">
        <v>933601</v>
      </c>
      <c r="B4497" s="166">
        <v>933601</v>
      </c>
      <c r="C4497" s="342" t="s">
        <v>5708</v>
      </c>
      <c r="D4497" s="342"/>
      <c r="E4497" s="343" t="s">
        <v>5707</v>
      </c>
      <c r="F4497" s="343"/>
      <c r="G4497" s="10">
        <v>73656</v>
      </c>
      <c r="H4497" s="172"/>
      <c r="I4497" s="172"/>
      <c r="J4497" s="172"/>
      <c r="K4497" s="172"/>
      <c r="L4497" s="172"/>
      <c r="M4497" s="172"/>
      <c r="N4497" s="10">
        <v>73656</v>
      </c>
    </row>
    <row r="4498" spans="1:14">
      <c r="A4498" s="163">
        <v>937001</v>
      </c>
      <c r="B4498" s="171">
        <v>937001</v>
      </c>
      <c r="C4498" s="342" t="s">
        <v>5709</v>
      </c>
      <c r="D4498" s="342"/>
      <c r="E4498" s="343" t="s">
        <v>5710</v>
      </c>
      <c r="F4498" s="343"/>
      <c r="G4498" s="10">
        <v>22661</v>
      </c>
      <c r="H4498" s="172"/>
      <c r="I4498" s="172"/>
      <c r="J4498" s="172"/>
      <c r="K4498" s="172"/>
      <c r="L4498" s="172"/>
      <c r="M4498" s="172"/>
      <c r="N4498" s="10">
        <v>22661</v>
      </c>
    </row>
    <row r="4499" spans="1:14">
      <c r="A4499" s="163">
        <v>937301</v>
      </c>
      <c r="B4499" s="171">
        <v>937301</v>
      </c>
      <c r="C4499" s="342" t="s">
        <v>5711</v>
      </c>
      <c r="D4499" s="342"/>
      <c r="E4499" s="343" t="s">
        <v>5701</v>
      </c>
      <c r="F4499" s="343"/>
      <c r="G4499" s="10">
        <v>60879</v>
      </c>
      <c r="H4499" s="172"/>
      <c r="I4499" s="172"/>
      <c r="J4499" s="172"/>
      <c r="K4499" s="172"/>
      <c r="L4499" s="172"/>
      <c r="M4499" s="172"/>
      <c r="N4499" s="10">
        <v>60879</v>
      </c>
    </row>
    <row r="4500" spans="1:14">
      <c r="A4500" s="163">
        <v>938301</v>
      </c>
      <c r="B4500" s="173">
        <v>938301</v>
      </c>
      <c r="C4500" s="343" t="s">
        <v>5712</v>
      </c>
      <c r="D4500" s="343"/>
      <c r="E4500" s="343" t="s">
        <v>5713</v>
      </c>
      <c r="F4500" s="343"/>
      <c r="G4500" s="10">
        <v>106972</v>
      </c>
      <c r="H4500" s="172"/>
      <c r="I4500" s="172"/>
      <c r="J4500" s="172"/>
      <c r="K4500" s="172"/>
      <c r="L4500" s="172"/>
      <c r="M4500" s="172"/>
      <c r="N4500" s="10">
        <v>106972</v>
      </c>
    </row>
    <row r="4501" spans="1:14">
      <c r="A4501" s="163">
        <v>938302</v>
      </c>
      <c r="B4501" s="166">
        <v>938302</v>
      </c>
      <c r="C4501" s="342" t="s">
        <v>5714</v>
      </c>
      <c r="D4501" s="342"/>
      <c r="E4501" s="343"/>
      <c r="F4501" s="343"/>
      <c r="G4501" s="10">
        <v>57006</v>
      </c>
      <c r="H4501" s="172"/>
      <c r="I4501" s="172"/>
      <c r="J4501" s="172"/>
      <c r="K4501" s="172"/>
      <c r="L4501" s="172"/>
      <c r="M4501" s="172"/>
      <c r="N4501" s="10">
        <v>57006</v>
      </c>
    </row>
    <row r="4502" spans="1:14">
      <c r="A4502" s="163">
        <v>938303</v>
      </c>
      <c r="B4502" s="166">
        <v>938303</v>
      </c>
      <c r="C4502" s="342" t="s">
        <v>5715</v>
      </c>
      <c r="D4502" s="342"/>
      <c r="E4502" s="343" t="s">
        <v>5716</v>
      </c>
      <c r="F4502" s="343"/>
      <c r="G4502" s="10">
        <v>57006</v>
      </c>
      <c r="H4502" s="172"/>
      <c r="I4502" s="172"/>
      <c r="J4502" s="172"/>
      <c r="K4502" s="172"/>
      <c r="L4502" s="172"/>
      <c r="M4502" s="172"/>
      <c r="N4502" s="10">
        <v>57006</v>
      </c>
    </row>
    <row r="4503" spans="1:14">
      <c r="A4503" s="163">
        <v>939402</v>
      </c>
      <c r="B4503" s="166">
        <v>939402</v>
      </c>
      <c r="C4503" s="342" t="s">
        <v>5717</v>
      </c>
      <c r="D4503" s="342"/>
      <c r="E4503" s="343" t="s">
        <v>5718</v>
      </c>
      <c r="F4503" s="343"/>
      <c r="G4503" s="10">
        <v>36676</v>
      </c>
      <c r="H4503" s="172"/>
      <c r="I4503" s="172"/>
      <c r="J4503" s="172"/>
      <c r="K4503" s="172"/>
      <c r="L4503" s="172"/>
      <c r="M4503" s="172"/>
      <c r="N4503" s="10">
        <v>36676</v>
      </c>
    </row>
    <row r="4504" spans="1:14">
      <c r="A4504" s="163">
        <v>939403</v>
      </c>
      <c r="B4504" s="173">
        <v>939403</v>
      </c>
      <c r="C4504" s="343" t="s">
        <v>5719</v>
      </c>
      <c r="D4504" s="343"/>
      <c r="E4504" s="343" t="s">
        <v>16283</v>
      </c>
      <c r="F4504" s="343"/>
      <c r="G4504" s="10">
        <v>30808</v>
      </c>
      <c r="H4504" s="172"/>
      <c r="I4504" s="172"/>
      <c r="J4504" s="172"/>
      <c r="K4504" s="172"/>
      <c r="L4504" s="172"/>
      <c r="M4504" s="172"/>
      <c r="N4504" s="10">
        <v>30808</v>
      </c>
    </row>
    <row r="4505" spans="1:14">
      <c r="A4505" s="163">
        <v>953501</v>
      </c>
      <c r="B4505" s="166">
        <v>953501</v>
      </c>
      <c r="C4505" s="342" t="s">
        <v>5720</v>
      </c>
      <c r="D4505" s="342"/>
      <c r="E4505" s="343" t="s">
        <v>5721</v>
      </c>
      <c r="F4505" s="343"/>
      <c r="G4505" s="10">
        <v>20896</v>
      </c>
      <c r="H4505" s="172"/>
      <c r="I4505" s="172"/>
      <c r="J4505" s="172"/>
      <c r="K4505" s="172"/>
      <c r="L4505" s="172"/>
      <c r="M4505" s="172"/>
      <c r="N4505" s="10">
        <v>20896</v>
      </c>
    </row>
    <row r="4506" spans="1:14">
      <c r="A4506" s="163">
        <v>954610</v>
      </c>
      <c r="B4506" s="166">
        <v>954610</v>
      </c>
      <c r="C4506" s="342" t="s">
        <v>5722</v>
      </c>
      <c r="D4506" s="342"/>
      <c r="E4506" s="343"/>
      <c r="F4506" s="343"/>
      <c r="G4506" s="10">
        <v>133848</v>
      </c>
      <c r="H4506" s="172"/>
      <c r="I4506" s="172"/>
      <c r="J4506" s="172"/>
      <c r="K4506" s="172"/>
      <c r="L4506" s="172"/>
      <c r="M4506" s="172"/>
      <c r="N4506" s="10">
        <v>133848</v>
      </c>
    </row>
    <row r="4507" spans="1:14">
      <c r="A4507" s="163">
        <v>890202</v>
      </c>
      <c r="B4507" s="166">
        <v>890202</v>
      </c>
      <c r="C4507" s="342" t="s">
        <v>5723</v>
      </c>
      <c r="D4507" s="342"/>
      <c r="E4507" s="343" t="s">
        <v>5724</v>
      </c>
      <c r="F4507" s="343"/>
      <c r="G4507" s="10">
        <v>163533</v>
      </c>
      <c r="H4507" s="172"/>
      <c r="I4507" s="172"/>
      <c r="J4507" s="172"/>
      <c r="K4507" s="172"/>
      <c r="L4507" s="172"/>
      <c r="M4507" s="172"/>
      <c r="N4507" s="10">
        <v>163533</v>
      </c>
    </row>
    <row r="4508" spans="1:14">
      <c r="A4508" s="163">
        <v>890206</v>
      </c>
      <c r="B4508" s="166">
        <v>890206</v>
      </c>
      <c r="C4508" s="342" t="s">
        <v>5725</v>
      </c>
      <c r="D4508" s="342"/>
      <c r="E4508" s="343" t="s">
        <v>5726</v>
      </c>
      <c r="F4508" s="343"/>
      <c r="G4508" s="10">
        <v>85177</v>
      </c>
      <c r="H4508" s="172"/>
      <c r="I4508" s="172"/>
      <c r="J4508" s="172"/>
      <c r="K4508" s="172"/>
      <c r="L4508" s="172"/>
      <c r="M4508" s="172"/>
      <c r="N4508" s="10">
        <v>85177</v>
      </c>
    </row>
    <row r="4509" spans="1:14">
      <c r="A4509" s="163">
        <v>890207</v>
      </c>
      <c r="B4509" s="166">
        <v>890207</v>
      </c>
      <c r="C4509" s="342" t="s">
        <v>5727</v>
      </c>
      <c r="D4509" s="342"/>
      <c r="E4509" s="343" t="s">
        <v>5726</v>
      </c>
      <c r="F4509" s="343"/>
      <c r="G4509" s="10">
        <v>25261</v>
      </c>
      <c r="H4509" s="172"/>
      <c r="I4509" s="172"/>
      <c r="J4509" s="172"/>
      <c r="K4509" s="172"/>
      <c r="L4509" s="172"/>
      <c r="M4509" s="172"/>
      <c r="N4509" s="10">
        <v>25261</v>
      </c>
    </row>
    <row r="4510" spans="1:14">
      <c r="A4510" s="163">
        <v>890208</v>
      </c>
      <c r="B4510" s="166">
        <v>890208</v>
      </c>
      <c r="C4510" s="342" t="s">
        <v>5728</v>
      </c>
      <c r="D4510" s="342"/>
      <c r="E4510" s="343" t="s">
        <v>5726</v>
      </c>
      <c r="F4510" s="343"/>
      <c r="G4510" s="10">
        <v>67933</v>
      </c>
      <c r="H4510" s="172"/>
      <c r="I4510" s="172"/>
      <c r="J4510" s="172"/>
      <c r="K4510" s="172"/>
      <c r="L4510" s="172"/>
      <c r="M4510" s="172"/>
      <c r="N4510" s="10">
        <v>67933</v>
      </c>
    </row>
    <row r="4511" spans="1:14">
      <c r="A4511" s="163">
        <v>890210</v>
      </c>
      <c r="B4511" s="166">
        <v>890210</v>
      </c>
      <c r="C4511" s="342" t="s">
        <v>5729</v>
      </c>
      <c r="D4511" s="342"/>
      <c r="E4511" s="343" t="s">
        <v>5726</v>
      </c>
      <c r="F4511" s="343"/>
      <c r="G4511" s="10">
        <v>22661</v>
      </c>
      <c r="H4511" s="172"/>
      <c r="I4511" s="172"/>
      <c r="J4511" s="172"/>
      <c r="K4511" s="172"/>
      <c r="L4511" s="172"/>
      <c r="M4511" s="172"/>
      <c r="N4511" s="10">
        <v>22661</v>
      </c>
    </row>
    <row r="4512" spans="1:14">
      <c r="A4512" s="163" t="s">
        <v>5730</v>
      </c>
      <c r="B4512" s="173">
        <v>890210</v>
      </c>
      <c r="C4512" s="342" t="s">
        <v>5731</v>
      </c>
      <c r="D4512" s="342"/>
      <c r="E4512" s="343" t="s">
        <v>5726</v>
      </c>
      <c r="F4512" s="343"/>
      <c r="G4512" s="10">
        <v>129278</v>
      </c>
      <c r="H4512" s="172"/>
      <c r="I4512" s="172"/>
      <c r="J4512" s="172"/>
      <c r="K4512" s="172"/>
      <c r="L4512" s="172"/>
      <c r="M4512" s="172"/>
      <c r="N4512" s="10">
        <v>129278</v>
      </c>
    </row>
    <row r="4513" spans="1:14">
      <c r="A4513" s="163">
        <v>890225</v>
      </c>
      <c r="B4513" s="166">
        <v>890225</v>
      </c>
      <c r="C4513" s="342" t="s">
        <v>5732</v>
      </c>
      <c r="D4513" s="342"/>
      <c r="E4513" s="343" t="s">
        <v>5733</v>
      </c>
      <c r="F4513" s="343"/>
      <c r="G4513" s="10">
        <v>133848</v>
      </c>
      <c r="H4513" s="172"/>
      <c r="I4513" s="172"/>
      <c r="J4513" s="172"/>
      <c r="K4513" s="172"/>
      <c r="L4513" s="172"/>
      <c r="M4513" s="172"/>
      <c r="N4513" s="10">
        <v>133848</v>
      </c>
    </row>
    <row r="4514" spans="1:14">
      <c r="A4514" s="163">
        <v>890226</v>
      </c>
      <c r="B4514" s="166">
        <v>890226</v>
      </c>
      <c r="C4514" s="342" t="s">
        <v>5734</v>
      </c>
      <c r="D4514" s="342"/>
      <c r="E4514" s="343" t="s">
        <v>5733</v>
      </c>
      <c r="F4514" s="343"/>
      <c r="G4514" s="10">
        <v>133848</v>
      </c>
      <c r="H4514" s="172"/>
      <c r="I4514" s="172"/>
      <c r="J4514" s="172"/>
      <c r="K4514" s="172"/>
      <c r="L4514" s="172"/>
      <c r="M4514" s="172"/>
      <c r="N4514" s="10">
        <v>133848</v>
      </c>
    </row>
    <row r="4515" spans="1:14">
      <c r="A4515" s="163">
        <v>890228</v>
      </c>
      <c r="B4515" s="166">
        <v>890228</v>
      </c>
      <c r="C4515" s="342" t="s">
        <v>5735</v>
      </c>
      <c r="D4515" s="342"/>
      <c r="E4515" s="343" t="s">
        <v>5736</v>
      </c>
      <c r="F4515" s="343"/>
      <c r="G4515" s="10">
        <v>133848</v>
      </c>
      <c r="H4515" s="172"/>
      <c r="I4515" s="172"/>
      <c r="J4515" s="172"/>
      <c r="K4515" s="172"/>
      <c r="L4515" s="172"/>
      <c r="M4515" s="172"/>
      <c r="N4515" s="10">
        <v>133848</v>
      </c>
    </row>
    <row r="4516" spans="1:14">
      <c r="A4516" s="163">
        <v>890229</v>
      </c>
      <c r="B4516" s="166">
        <v>890229</v>
      </c>
      <c r="C4516" s="342" t="s">
        <v>5737</v>
      </c>
      <c r="D4516" s="342"/>
      <c r="E4516" s="343" t="s">
        <v>5736</v>
      </c>
      <c r="F4516" s="343"/>
      <c r="G4516" s="10">
        <v>133848</v>
      </c>
      <c r="H4516" s="172"/>
      <c r="I4516" s="172"/>
      <c r="J4516" s="172"/>
      <c r="K4516" s="172"/>
      <c r="L4516" s="172"/>
      <c r="M4516" s="172"/>
      <c r="N4516" s="10">
        <v>133848</v>
      </c>
    </row>
    <row r="4517" spans="1:14">
      <c r="A4517" s="163">
        <v>890230</v>
      </c>
      <c r="B4517" s="166">
        <v>890230</v>
      </c>
      <c r="C4517" s="342" t="s">
        <v>5738</v>
      </c>
      <c r="D4517" s="342"/>
      <c r="E4517" s="343" t="s">
        <v>5733</v>
      </c>
      <c r="F4517" s="343"/>
      <c r="G4517" s="10">
        <v>133848</v>
      </c>
      <c r="H4517" s="172"/>
      <c r="I4517" s="172"/>
      <c r="J4517" s="172"/>
      <c r="K4517" s="172"/>
      <c r="L4517" s="172"/>
      <c r="M4517" s="172"/>
      <c r="N4517" s="10">
        <v>133848</v>
      </c>
    </row>
    <row r="4518" spans="1:14">
      <c r="A4518" s="163">
        <v>890231</v>
      </c>
      <c r="B4518" s="166">
        <v>890231</v>
      </c>
      <c r="C4518" s="342" t="s">
        <v>5739</v>
      </c>
      <c r="D4518" s="342"/>
      <c r="E4518" s="343" t="s">
        <v>5733</v>
      </c>
      <c r="F4518" s="343"/>
      <c r="G4518" s="10">
        <v>133848</v>
      </c>
      <c r="H4518" s="172"/>
      <c r="I4518" s="172"/>
      <c r="J4518" s="172"/>
      <c r="K4518" s="172"/>
      <c r="L4518" s="172"/>
      <c r="M4518" s="172"/>
      <c r="N4518" s="10">
        <v>133848</v>
      </c>
    </row>
    <row r="4519" spans="1:14">
      <c r="A4519" s="163">
        <v>890233</v>
      </c>
      <c r="B4519" s="166">
        <v>890233</v>
      </c>
      <c r="C4519" s="342" t="s">
        <v>5740</v>
      </c>
      <c r="D4519" s="342"/>
      <c r="E4519" s="343" t="s">
        <v>5733</v>
      </c>
      <c r="F4519" s="343"/>
      <c r="G4519" s="10">
        <v>133848</v>
      </c>
      <c r="H4519" s="172"/>
      <c r="I4519" s="172"/>
      <c r="J4519" s="172"/>
      <c r="K4519" s="172"/>
      <c r="L4519" s="172"/>
      <c r="M4519" s="172"/>
      <c r="N4519" s="10">
        <v>133848</v>
      </c>
    </row>
    <row r="4520" spans="1:14">
      <c r="A4520" s="163">
        <v>890234</v>
      </c>
      <c r="B4520" s="166">
        <v>890234</v>
      </c>
      <c r="C4520" s="342" t="s">
        <v>5741</v>
      </c>
      <c r="D4520" s="342"/>
      <c r="E4520" s="343" t="s">
        <v>5733</v>
      </c>
      <c r="F4520" s="343"/>
      <c r="G4520" s="10">
        <v>133848</v>
      </c>
      <c r="H4520" s="172"/>
      <c r="I4520" s="172"/>
      <c r="J4520" s="172"/>
      <c r="K4520" s="172"/>
      <c r="L4520" s="172"/>
      <c r="M4520" s="172"/>
      <c r="N4520" s="10">
        <v>133848</v>
      </c>
    </row>
    <row r="4521" spans="1:14">
      <c r="A4521" s="163">
        <v>890235</v>
      </c>
      <c r="B4521" s="166">
        <v>890235</v>
      </c>
      <c r="C4521" s="342" t="s">
        <v>5742</v>
      </c>
      <c r="D4521" s="342"/>
      <c r="E4521" s="343" t="s">
        <v>5743</v>
      </c>
      <c r="F4521" s="343"/>
      <c r="G4521" s="10">
        <v>133848</v>
      </c>
      <c r="H4521" s="172"/>
      <c r="I4521" s="172"/>
      <c r="J4521" s="172"/>
      <c r="K4521" s="172"/>
      <c r="L4521" s="172"/>
      <c r="M4521" s="172"/>
      <c r="N4521" s="10">
        <v>133848</v>
      </c>
    </row>
    <row r="4522" spans="1:14">
      <c r="A4522" s="163">
        <v>890238</v>
      </c>
      <c r="B4522" s="166">
        <v>890238</v>
      </c>
      <c r="C4522" s="342" t="s">
        <v>5744</v>
      </c>
      <c r="D4522" s="342"/>
      <c r="E4522" s="343" t="s">
        <v>5733</v>
      </c>
      <c r="F4522" s="343"/>
      <c r="G4522" s="10">
        <v>133848</v>
      </c>
      <c r="H4522" s="172"/>
      <c r="I4522" s="172"/>
      <c r="J4522" s="172"/>
      <c r="K4522" s="172"/>
      <c r="L4522" s="172"/>
      <c r="M4522" s="172"/>
      <c r="N4522" s="10">
        <v>133848</v>
      </c>
    </row>
    <row r="4523" spans="1:14">
      <c r="A4523" s="163">
        <v>890239</v>
      </c>
      <c r="B4523" s="166">
        <v>890239</v>
      </c>
      <c r="C4523" s="342" t="s">
        <v>5745</v>
      </c>
      <c r="D4523" s="342"/>
      <c r="E4523" s="343" t="s">
        <v>5733</v>
      </c>
      <c r="F4523" s="343"/>
      <c r="G4523" s="10">
        <v>133848</v>
      </c>
      <c r="H4523" s="172"/>
      <c r="I4523" s="172"/>
      <c r="J4523" s="172"/>
      <c r="K4523" s="172"/>
      <c r="L4523" s="172"/>
      <c r="M4523" s="172"/>
      <c r="N4523" s="10">
        <v>133848</v>
      </c>
    </row>
    <row r="4524" spans="1:14">
      <c r="A4524" s="163">
        <v>890240</v>
      </c>
      <c r="B4524" s="166">
        <v>890240</v>
      </c>
      <c r="C4524" s="342" t="s">
        <v>5746</v>
      </c>
      <c r="D4524" s="342"/>
      <c r="E4524" s="343" t="s">
        <v>5733</v>
      </c>
      <c r="F4524" s="343"/>
      <c r="G4524" s="10">
        <v>133848</v>
      </c>
      <c r="H4524" s="172"/>
      <c r="I4524" s="172"/>
      <c r="J4524" s="172"/>
      <c r="K4524" s="172"/>
      <c r="L4524" s="172"/>
      <c r="M4524" s="172"/>
      <c r="N4524" s="10">
        <v>133848</v>
      </c>
    </row>
    <row r="4525" spans="1:14">
      <c r="A4525" s="163">
        <v>890241</v>
      </c>
      <c r="B4525" s="166">
        <v>890241</v>
      </c>
      <c r="C4525" s="342" t="s">
        <v>5747</v>
      </c>
      <c r="D4525" s="342"/>
      <c r="E4525" s="343" t="s">
        <v>5733</v>
      </c>
      <c r="F4525" s="343"/>
      <c r="G4525" s="10">
        <v>133848</v>
      </c>
      <c r="H4525" s="172"/>
      <c r="I4525" s="172"/>
      <c r="J4525" s="172"/>
      <c r="K4525" s="172"/>
      <c r="L4525" s="172"/>
      <c r="M4525" s="172"/>
      <c r="N4525" s="10">
        <v>133848</v>
      </c>
    </row>
    <row r="4526" spans="1:14">
      <c r="A4526" s="163">
        <v>890242</v>
      </c>
      <c r="B4526" s="166">
        <v>890242</v>
      </c>
      <c r="C4526" s="342" t="s">
        <v>5748</v>
      </c>
      <c r="D4526" s="342"/>
      <c r="E4526" s="343" t="s">
        <v>5733</v>
      </c>
      <c r="F4526" s="343"/>
      <c r="G4526" s="10">
        <v>133848</v>
      </c>
      <c r="H4526" s="172"/>
      <c r="I4526" s="172"/>
      <c r="J4526" s="172"/>
      <c r="K4526" s="172"/>
      <c r="L4526" s="172"/>
      <c r="M4526" s="172"/>
      <c r="N4526" s="10">
        <v>133848</v>
      </c>
    </row>
    <row r="4527" spans="1:14">
      <c r="A4527" s="163">
        <v>890244</v>
      </c>
      <c r="B4527" s="166">
        <v>890244</v>
      </c>
      <c r="C4527" s="342" t="s">
        <v>5749</v>
      </c>
      <c r="D4527" s="342"/>
      <c r="E4527" s="343" t="s">
        <v>5733</v>
      </c>
      <c r="F4527" s="343"/>
      <c r="G4527" s="10">
        <v>133848</v>
      </c>
      <c r="H4527" s="172"/>
      <c r="I4527" s="172"/>
      <c r="J4527" s="172"/>
      <c r="K4527" s="172"/>
      <c r="L4527" s="172"/>
      <c r="M4527" s="172"/>
      <c r="N4527" s="10">
        <v>133848</v>
      </c>
    </row>
    <row r="4528" spans="1:14">
      <c r="A4528" s="163">
        <v>890245</v>
      </c>
      <c r="B4528" s="166">
        <v>890245</v>
      </c>
      <c r="C4528" s="342" t="s">
        <v>5750</v>
      </c>
      <c r="D4528" s="342"/>
      <c r="E4528" s="343" t="s">
        <v>5733</v>
      </c>
      <c r="F4528" s="343"/>
      <c r="G4528" s="10">
        <v>133848</v>
      </c>
      <c r="H4528" s="172"/>
      <c r="I4528" s="172"/>
      <c r="J4528" s="172"/>
      <c r="K4528" s="172"/>
      <c r="L4528" s="172"/>
      <c r="M4528" s="172"/>
      <c r="N4528" s="10">
        <v>133848</v>
      </c>
    </row>
    <row r="4529" spans="1:14">
      <c r="A4529" s="163">
        <v>890246</v>
      </c>
      <c r="B4529" s="166">
        <v>890246</v>
      </c>
      <c r="C4529" s="342" t="s">
        <v>5751</v>
      </c>
      <c r="D4529" s="342"/>
      <c r="E4529" s="343" t="s">
        <v>5733</v>
      </c>
      <c r="F4529" s="343"/>
      <c r="G4529" s="10">
        <v>133848</v>
      </c>
      <c r="H4529" s="172"/>
      <c r="I4529" s="172"/>
      <c r="J4529" s="172"/>
      <c r="K4529" s="172"/>
      <c r="L4529" s="172"/>
      <c r="M4529" s="172"/>
      <c r="N4529" s="10">
        <v>133848</v>
      </c>
    </row>
    <row r="4530" spans="1:14">
      <c r="A4530" s="163">
        <v>890247</v>
      </c>
      <c r="B4530" s="166">
        <v>890247</v>
      </c>
      <c r="C4530" s="342" t="s">
        <v>5752</v>
      </c>
      <c r="D4530" s="342"/>
      <c r="E4530" s="343" t="s">
        <v>5753</v>
      </c>
      <c r="F4530" s="343"/>
      <c r="G4530" s="10">
        <v>133848</v>
      </c>
      <c r="H4530" s="172"/>
      <c r="I4530" s="172"/>
      <c r="J4530" s="172"/>
      <c r="K4530" s="172"/>
      <c r="L4530" s="172"/>
      <c r="M4530" s="172"/>
      <c r="N4530" s="10">
        <v>133848</v>
      </c>
    </row>
    <row r="4531" spans="1:14">
      <c r="A4531" s="163">
        <v>890248</v>
      </c>
      <c r="B4531" s="166">
        <v>890248</v>
      </c>
      <c r="C4531" s="342" t="s">
        <v>5754</v>
      </c>
      <c r="D4531" s="342"/>
      <c r="E4531" s="343" t="s">
        <v>5733</v>
      </c>
      <c r="F4531" s="343"/>
      <c r="G4531" s="10">
        <v>133848</v>
      </c>
      <c r="H4531" s="172"/>
      <c r="I4531" s="172"/>
      <c r="J4531" s="172"/>
      <c r="K4531" s="172"/>
      <c r="L4531" s="172"/>
      <c r="M4531" s="172"/>
      <c r="N4531" s="10">
        <v>133848</v>
      </c>
    </row>
    <row r="4532" spans="1:14">
      <c r="A4532" s="163">
        <v>890249</v>
      </c>
      <c r="B4532" s="166">
        <v>890249</v>
      </c>
      <c r="C4532" s="342" t="s">
        <v>5755</v>
      </c>
      <c r="D4532" s="342"/>
      <c r="E4532" s="343" t="s">
        <v>5733</v>
      </c>
      <c r="F4532" s="343"/>
      <c r="G4532" s="10">
        <v>133848</v>
      </c>
      <c r="H4532" s="172"/>
      <c r="I4532" s="172"/>
      <c r="J4532" s="172"/>
      <c r="K4532" s="172"/>
      <c r="L4532" s="172"/>
      <c r="M4532" s="172"/>
      <c r="N4532" s="10">
        <v>133848</v>
      </c>
    </row>
    <row r="4533" spans="1:14">
      <c r="A4533" s="163">
        <v>890250</v>
      </c>
      <c r="B4533" s="166">
        <v>890250</v>
      </c>
      <c r="C4533" s="342" t="s">
        <v>5756</v>
      </c>
      <c r="D4533" s="342"/>
      <c r="E4533" s="343" t="s">
        <v>5757</v>
      </c>
      <c r="F4533" s="343"/>
      <c r="G4533" s="10">
        <v>133848</v>
      </c>
      <c r="H4533" s="172"/>
      <c r="I4533" s="172"/>
      <c r="J4533" s="172"/>
      <c r="K4533" s="172"/>
      <c r="L4533" s="172"/>
      <c r="M4533" s="172"/>
      <c r="N4533" s="10">
        <v>133848</v>
      </c>
    </row>
    <row r="4534" spans="1:14">
      <c r="A4534" s="163">
        <v>890251</v>
      </c>
      <c r="B4534" s="166">
        <v>890251</v>
      </c>
      <c r="C4534" s="342" t="s">
        <v>5758</v>
      </c>
      <c r="D4534" s="342"/>
      <c r="E4534" s="343" t="s">
        <v>5759</v>
      </c>
      <c r="F4534" s="343"/>
      <c r="G4534" s="10">
        <v>133848</v>
      </c>
      <c r="H4534" s="172"/>
      <c r="I4534" s="172"/>
      <c r="J4534" s="172"/>
      <c r="K4534" s="172"/>
      <c r="L4534" s="172"/>
      <c r="M4534" s="172"/>
      <c r="N4534" s="10">
        <v>133848</v>
      </c>
    </row>
    <row r="4535" spans="1:14">
      <c r="A4535" s="163">
        <v>890253</v>
      </c>
      <c r="B4535" s="166">
        <v>890253</v>
      </c>
      <c r="C4535" s="342" t="s">
        <v>5760</v>
      </c>
      <c r="D4535" s="342"/>
      <c r="E4535" s="343" t="s">
        <v>5733</v>
      </c>
      <c r="F4535" s="343"/>
      <c r="G4535" s="10">
        <v>133848</v>
      </c>
      <c r="H4535" s="172"/>
      <c r="I4535" s="172"/>
      <c r="J4535" s="172"/>
      <c r="K4535" s="172"/>
      <c r="L4535" s="172"/>
      <c r="M4535" s="172"/>
      <c r="N4535" s="10">
        <v>133848</v>
      </c>
    </row>
    <row r="4536" spans="1:14">
      <c r="A4536" s="163">
        <v>890254</v>
      </c>
      <c r="B4536" s="166">
        <v>890254</v>
      </c>
      <c r="C4536" s="342" t="s">
        <v>5761</v>
      </c>
      <c r="D4536" s="342"/>
      <c r="E4536" s="343" t="s">
        <v>5733</v>
      </c>
      <c r="F4536" s="343"/>
      <c r="G4536" s="10">
        <v>133848</v>
      </c>
      <c r="H4536" s="172"/>
      <c r="I4536" s="172"/>
      <c r="J4536" s="172"/>
      <c r="K4536" s="172"/>
      <c r="L4536" s="172"/>
      <c r="M4536" s="172"/>
      <c r="N4536" s="10">
        <v>133848</v>
      </c>
    </row>
    <row r="4537" spans="1:14">
      <c r="A4537" s="163">
        <v>890261</v>
      </c>
      <c r="B4537" s="171">
        <v>890261</v>
      </c>
      <c r="C4537" s="342" t="s">
        <v>5762</v>
      </c>
      <c r="D4537" s="342"/>
      <c r="E4537" s="343" t="s">
        <v>5733</v>
      </c>
      <c r="F4537" s="343"/>
      <c r="G4537" s="10">
        <v>133848</v>
      </c>
      <c r="H4537" s="172"/>
      <c r="I4537" s="172"/>
      <c r="J4537" s="172"/>
      <c r="K4537" s="172"/>
      <c r="L4537" s="172"/>
      <c r="M4537" s="172"/>
      <c r="N4537" s="10">
        <v>133848</v>
      </c>
    </row>
    <row r="4538" spans="1:14">
      <c r="A4538" s="163">
        <v>890263</v>
      </c>
      <c r="B4538" s="166">
        <v>890263</v>
      </c>
      <c r="C4538" s="342" t="s">
        <v>5763</v>
      </c>
      <c r="D4538" s="342"/>
      <c r="E4538" s="343" t="s">
        <v>5733</v>
      </c>
      <c r="F4538" s="343"/>
      <c r="G4538" s="10">
        <v>133848</v>
      </c>
      <c r="H4538" s="172"/>
      <c r="I4538" s="172"/>
      <c r="J4538" s="172"/>
      <c r="K4538" s="172"/>
      <c r="L4538" s="172"/>
      <c r="M4538" s="172"/>
      <c r="N4538" s="10">
        <v>133848</v>
      </c>
    </row>
    <row r="4539" spans="1:14">
      <c r="A4539" s="163">
        <v>890264</v>
      </c>
      <c r="B4539" s="166">
        <v>890264</v>
      </c>
      <c r="C4539" s="342" t="s">
        <v>5764</v>
      </c>
      <c r="D4539" s="342"/>
      <c r="E4539" s="343" t="s">
        <v>5733</v>
      </c>
      <c r="F4539" s="343"/>
      <c r="G4539" s="10">
        <v>133848</v>
      </c>
      <c r="H4539" s="172"/>
      <c r="I4539" s="172"/>
      <c r="J4539" s="172"/>
      <c r="K4539" s="172"/>
      <c r="L4539" s="172"/>
      <c r="M4539" s="172"/>
      <c r="N4539" s="10">
        <v>133848</v>
      </c>
    </row>
    <row r="4540" spans="1:14">
      <c r="A4540" s="163">
        <v>890266</v>
      </c>
      <c r="B4540" s="166">
        <v>890266</v>
      </c>
      <c r="C4540" s="342" t="s">
        <v>5765</v>
      </c>
      <c r="D4540" s="342"/>
      <c r="E4540" s="343" t="s">
        <v>5733</v>
      </c>
      <c r="F4540" s="343"/>
      <c r="G4540" s="10">
        <v>133848</v>
      </c>
      <c r="H4540" s="172"/>
      <c r="I4540" s="172"/>
      <c r="J4540" s="172"/>
      <c r="K4540" s="172"/>
      <c r="L4540" s="172"/>
      <c r="M4540" s="172"/>
      <c r="N4540" s="10">
        <v>133848</v>
      </c>
    </row>
    <row r="4541" spans="1:14">
      <c r="A4541" s="163">
        <v>890268</v>
      </c>
      <c r="B4541" s="166">
        <v>890268</v>
      </c>
      <c r="C4541" s="342" t="s">
        <v>5766</v>
      </c>
      <c r="D4541" s="342"/>
      <c r="E4541" s="343" t="s">
        <v>5733</v>
      </c>
      <c r="F4541" s="343"/>
      <c r="G4541" s="10">
        <v>133848</v>
      </c>
      <c r="H4541" s="172"/>
      <c r="I4541" s="172"/>
      <c r="J4541" s="172"/>
      <c r="K4541" s="172"/>
      <c r="L4541" s="172"/>
      <c r="M4541" s="172"/>
      <c r="N4541" s="10">
        <v>133848</v>
      </c>
    </row>
    <row r="4542" spans="1:14">
      <c r="A4542" s="163">
        <v>890269</v>
      </c>
      <c r="B4542" s="166">
        <v>890269</v>
      </c>
      <c r="C4542" s="342" t="s">
        <v>5767</v>
      </c>
      <c r="D4542" s="342"/>
      <c r="E4542" s="343" t="s">
        <v>5733</v>
      </c>
      <c r="F4542" s="343"/>
      <c r="G4542" s="10">
        <v>133848</v>
      </c>
      <c r="H4542" s="172"/>
      <c r="I4542" s="172"/>
      <c r="J4542" s="172"/>
      <c r="K4542" s="172"/>
      <c r="L4542" s="172"/>
      <c r="M4542" s="172"/>
      <c r="N4542" s="10">
        <v>133848</v>
      </c>
    </row>
    <row r="4543" spans="1:14">
      <c r="A4543" s="163">
        <v>890270</v>
      </c>
      <c r="B4543" s="166">
        <v>890270</v>
      </c>
      <c r="C4543" s="342" t="s">
        <v>5768</v>
      </c>
      <c r="D4543" s="342"/>
      <c r="E4543" s="343" t="s">
        <v>5733</v>
      </c>
      <c r="F4543" s="343"/>
      <c r="G4543" s="10">
        <v>133848</v>
      </c>
      <c r="H4543" s="172"/>
      <c r="I4543" s="172"/>
      <c r="J4543" s="172"/>
      <c r="K4543" s="172"/>
      <c r="L4543" s="172"/>
      <c r="M4543" s="172"/>
      <c r="N4543" s="10">
        <v>133848</v>
      </c>
    </row>
    <row r="4544" spans="1:14">
      <c r="A4544" s="163">
        <v>890271</v>
      </c>
      <c r="B4544" s="166">
        <v>890271</v>
      </c>
      <c r="C4544" s="342" t="s">
        <v>5769</v>
      </c>
      <c r="D4544" s="342"/>
      <c r="E4544" s="343" t="s">
        <v>5733</v>
      </c>
      <c r="F4544" s="343"/>
      <c r="G4544" s="10">
        <v>133848</v>
      </c>
      <c r="H4544" s="172"/>
      <c r="I4544" s="172"/>
      <c r="J4544" s="172"/>
      <c r="K4544" s="172"/>
      <c r="L4544" s="172"/>
      <c r="M4544" s="172"/>
      <c r="N4544" s="10">
        <v>133848</v>
      </c>
    </row>
    <row r="4545" spans="1:14">
      <c r="A4545" s="163">
        <v>890272</v>
      </c>
      <c r="B4545" s="166">
        <v>890272</v>
      </c>
      <c r="C4545" s="342" t="s">
        <v>5770</v>
      </c>
      <c r="D4545" s="342"/>
      <c r="E4545" s="343" t="s">
        <v>5733</v>
      </c>
      <c r="F4545" s="343"/>
      <c r="G4545" s="10">
        <v>133848</v>
      </c>
      <c r="H4545" s="172"/>
      <c r="I4545" s="172"/>
      <c r="J4545" s="172"/>
      <c r="K4545" s="172"/>
      <c r="L4545" s="172"/>
      <c r="M4545" s="172"/>
      <c r="N4545" s="10">
        <v>133848</v>
      </c>
    </row>
    <row r="4546" spans="1:14">
      <c r="A4546" s="163">
        <v>890273</v>
      </c>
      <c r="B4546" s="166">
        <v>890273</v>
      </c>
      <c r="C4546" s="342" t="s">
        <v>5771</v>
      </c>
      <c r="D4546" s="342"/>
      <c r="E4546" s="343" t="s">
        <v>5733</v>
      </c>
      <c r="F4546" s="343"/>
      <c r="G4546" s="10">
        <v>133848</v>
      </c>
      <c r="H4546" s="172"/>
      <c r="I4546" s="172"/>
      <c r="J4546" s="172"/>
      <c r="K4546" s="172"/>
      <c r="L4546" s="172"/>
      <c r="M4546" s="172"/>
      <c r="N4546" s="10">
        <v>133848</v>
      </c>
    </row>
    <row r="4547" spans="1:14">
      <c r="A4547" s="163">
        <v>890274</v>
      </c>
      <c r="B4547" s="166">
        <v>890274</v>
      </c>
      <c r="C4547" s="342" t="s">
        <v>5772</v>
      </c>
      <c r="D4547" s="342"/>
      <c r="E4547" s="343" t="s">
        <v>5733</v>
      </c>
      <c r="F4547" s="343"/>
      <c r="G4547" s="10">
        <v>133848</v>
      </c>
      <c r="H4547" s="172"/>
      <c r="I4547" s="172"/>
      <c r="J4547" s="172"/>
      <c r="K4547" s="172"/>
      <c r="L4547" s="172"/>
      <c r="M4547" s="172"/>
      <c r="N4547" s="10">
        <v>133848</v>
      </c>
    </row>
    <row r="4548" spans="1:14">
      <c r="A4548" s="163">
        <v>890275</v>
      </c>
      <c r="B4548" s="166">
        <v>890275</v>
      </c>
      <c r="C4548" s="342" t="s">
        <v>5773</v>
      </c>
      <c r="D4548" s="342"/>
      <c r="E4548" s="343" t="s">
        <v>5733</v>
      </c>
      <c r="F4548" s="343"/>
      <c r="G4548" s="10">
        <v>133848</v>
      </c>
      <c r="H4548" s="172"/>
      <c r="I4548" s="172"/>
      <c r="J4548" s="172"/>
      <c r="K4548" s="172"/>
      <c r="L4548" s="172"/>
      <c r="M4548" s="172"/>
      <c r="N4548" s="10">
        <v>133848</v>
      </c>
    </row>
    <row r="4549" spans="1:14">
      <c r="A4549" s="163">
        <v>890276</v>
      </c>
      <c r="B4549" s="166">
        <v>890276</v>
      </c>
      <c r="C4549" s="342" t="s">
        <v>5774</v>
      </c>
      <c r="D4549" s="342"/>
      <c r="E4549" s="343" t="s">
        <v>5733</v>
      </c>
      <c r="F4549" s="343"/>
      <c r="G4549" s="10">
        <v>133848</v>
      </c>
      <c r="H4549" s="172"/>
      <c r="I4549" s="172"/>
      <c r="J4549" s="172"/>
      <c r="K4549" s="172"/>
      <c r="L4549" s="172"/>
      <c r="M4549" s="172"/>
      <c r="N4549" s="10">
        <v>133848</v>
      </c>
    </row>
    <row r="4550" spans="1:14">
      <c r="A4550" s="163">
        <v>890280</v>
      </c>
      <c r="B4550" s="166">
        <v>890280</v>
      </c>
      <c r="C4550" s="342" t="s">
        <v>5775</v>
      </c>
      <c r="D4550" s="342"/>
      <c r="E4550" s="343" t="s">
        <v>5776</v>
      </c>
      <c r="F4550" s="343"/>
      <c r="G4550" s="10">
        <v>133848</v>
      </c>
      <c r="H4550" s="172"/>
      <c r="I4550" s="172"/>
      <c r="J4550" s="172"/>
      <c r="K4550" s="172"/>
      <c r="L4550" s="172"/>
      <c r="M4550" s="172"/>
      <c r="N4550" s="10">
        <v>133848</v>
      </c>
    </row>
    <row r="4551" spans="1:14">
      <c r="A4551" s="163">
        <v>890281</v>
      </c>
      <c r="B4551" s="166">
        <v>890281</v>
      </c>
      <c r="C4551" s="342" t="s">
        <v>5777</v>
      </c>
      <c r="D4551" s="342"/>
      <c r="E4551" s="343" t="s">
        <v>5776</v>
      </c>
      <c r="F4551" s="343"/>
      <c r="G4551" s="10">
        <v>133848</v>
      </c>
      <c r="H4551" s="172"/>
      <c r="I4551" s="172"/>
      <c r="J4551" s="172"/>
      <c r="K4551" s="172"/>
      <c r="L4551" s="172"/>
      <c r="M4551" s="172"/>
      <c r="N4551" s="10">
        <v>133848</v>
      </c>
    </row>
    <row r="4552" spans="1:14">
      <c r="A4552" s="163">
        <v>890282</v>
      </c>
      <c r="B4552" s="166">
        <v>890282</v>
      </c>
      <c r="C4552" s="342" t="s">
        <v>5778</v>
      </c>
      <c r="D4552" s="342"/>
      <c r="E4552" s="343" t="s">
        <v>5779</v>
      </c>
      <c r="F4552" s="343"/>
      <c r="G4552" s="10">
        <v>133848</v>
      </c>
      <c r="H4552" s="172"/>
      <c r="I4552" s="172"/>
      <c r="J4552" s="172"/>
      <c r="K4552" s="172"/>
      <c r="L4552" s="172"/>
      <c r="M4552" s="172"/>
      <c r="N4552" s="10">
        <v>133848</v>
      </c>
    </row>
    <row r="4553" spans="1:14">
      <c r="A4553" s="163">
        <v>890283</v>
      </c>
      <c r="B4553" s="166">
        <v>890283</v>
      </c>
      <c r="C4553" s="342" t="s">
        <v>5780</v>
      </c>
      <c r="D4553" s="342"/>
      <c r="E4553" s="343" t="s">
        <v>5733</v>
      </c>
      <c r="F4553" s="343"/>
      <c r="G4553" s="10">
        <v>133848</v>
      </c>
      <c r="H4553" s="172"/>
      <c r="I4553" s="172"/>
      <c r="J4553" s="172"/>
      <c r="K4553" s="172"/>
      <c r="L4553" s="172"/>
      <c r="M4553" s="172"/>
      <c r="N4553" s="10">
        <v>133848</v>
      </c>
    </row>
    <row r="4554" spans="1:14">
      <c r="A4554" s="163">
        <v>890284</v>
      </c>
      <c r="B4554" s="166">
        <v>890284</v>
      </c>
      <c r="C4554" s="342" t="s">
        <v>5781</v>
      </c>
      <c r="D4554" s="342"/>
      <c r="E4554" s="343" t="s">
        <v>5733</v>
      </c>
      <c r="F4554" s="343"/>
      <c r="G4554" s="10">
        <v>151529</v>
      </c>
      <c r="H4554" s="172"/>
      <c r="I4554" s="172"/>
      <c r="J4554" s="172"/>
      <c r="K4554" s="172"/>
      <c r="L4554" s="172"/>
      <c r="M4554" s="172"/>
      <c r="N4554" s="10">
        <v>151529</v>
      </c>
    </row>
    <row r="4555" spans="1:14">
      <c r="A4555" s="163">
        <v>890285</v>
      </c>
      <c r="B4555" s="166">
        <v>890285</v>
      </c>
      <c r="C4555" s="342" t="s">
        <v>5782</v>
      </c>
      <c r="D4555" s="342"/>
      <c r="E4555" s="343" t="s">
        <v>5733</v>
      </c>
      <c r="F4555" s="343"/>
      <c r="G4555" s="10">
        <v>151529</v>
      </c>
      <c r="H4555" s="172"/>
      <c r="I4555" s="172"/>
      <c r="J4555" s="172"/>
      <c r="K4555" s="172"/>
      <c r="L4555" s="172"/>
      <c r="M4555" s="172"/>
      <c r="N4555" s="10">
        <v>151529</v>
      </c>
    </row>
    <row r="4556" spans="1:14">
      <c r="A4556" s="163">
        <v>890286</v>
      </c>
      <c r="B4556" s="166">
        <v>890286</v>
      </c>
      <c r="C4556" s="342" t="s">
        <v>5783</v>
      </c>
      <c r="D4556" s="342"/>
      <c r="E4556" s="343" t="s">
        <v>5784</v>
      </c>
      <c r="F4556" s="343"/>
      <c r="G4556" s="10">
        <v>133848</v>
      </c>
      <c r="H4556" s="172"/>
      <c r="I4556" s="172"/>
      <c r="J4556" s="172"/>
      <c r="K4556" s="172"/>
      <c r="L4556" s="172"/>
      <c r="M4556" s="172"/>
      <c r="N4556" s="10">
        <v>133848</v>
      </c>
    </row>
    <row r="4557" spans="1:14">
      <c r="A4557" s="163">
        <v>890288</v>
      </c>
      <c r="B4557" s="166">
        <v>890288</v>
      </c>
      <c r="C4557" s="342" t="s">
        <v>5785</v>
      </c>
      <c r="D4557" s="342"/>
      <c r="E4557" s="343" t="s">
        <v>5733</v>
      </c>
      <c r="F4557" s="343"/>
      <c r="G4557" s="10">
        <v>133848</v>
      </c>
      <c r="H4557" s="172"/>
      <c r="I4557" s="172"/>
      <c r="J4557" s="172"/>
      <c r="K4557" s="172"/>
      <c r="L4557" s="172"/>
      <c r="M4557" s="172"/>
      <c r="N4557" s="10">
        <v>133848</v>
      </c>
    </row>
    <row r="4558" spans="1:14">
      <c r="A4558" s="163">
        <v>890289</v>
      </c>
      <c r="B4558" s="166">
        <v>890289</v>
      </c>
      <c r="C4558" s="342" t="s">
        <v>5786</v>
      </c>
      <c r="D4558" s="342"/>
      <c r="E4558" s="343" t="s">
        <v>5733</v>
      </c>
      <c r="F4558" s="343"/>
      <c r="G4558" s="10">
        <v>133848</v>
      </c>
      <c r="H4558" s="172"/>
      <c r="I4558" s="172"/>
      <c r="J4558" s="172"/>
      <c r="K4558" s="172"/>
      <c r="L4558" s="172"/>
      <c r="M4558" s="172"/>
      <c r="N4558" s="10">
        <v>133848</v>
      </c>
    </row>
    <row r="4559" spans="1:14">
      <c r="A4559" s="163">
        <v>890292</v>
      </c>
      <c r="B4559" s="166">
        <v>890292</v>
      </c>
      <c r="C4559" s="342" t="s">
        <v>5787</v>
      </c>
      <c r="D4559" s="342"/>
      <c r="E4559" s="343" t="s">
        <v>5788</v>
      </c>
      <c r="F4559" s="343"/>
      <c r="G4559" s="10">
        <v>133848</v>
      </c>
      <c r="H4559" s="172"/>
      <c r="I4559" s="172"/>
      <c r="J4559" s="172"/>
      <c r="K4559" s="172"/>
      <c r="L4559" s="172"/>
      <c r="M4559" s="172"/>
      <c r="N4559" s="10">
        <v>133848</v>
      </c>
    </row>
    <row r="4560" spans="1:14">
      <c r="A4560" s="163">
        <v>890294</v>
      </c>
      <c r="B4560" s="166">
        <v>890294</v>
      </c>
      <c r="C4560" s="342" t="s">
        <v>5789</v>
      </c>
      <c r="D4560" s="342"/>
      <c r="E4560" s="343" t="s">
        <v>16284</v>
      </c>
      <c r="F4560" s="343"/>
      <c r="G4560" s="10">
        <v>133848</v>
      </c>
      <c r="H4560" s="172"/>
      <c r="I4560" s="172"/>
      <c r="J4560" s="172"/>
      <c r="K4560" s="172"/>
      <c r="L4560" s="172"/>
      <c r="M4560" s="172"/>
      <c r="N4560" s="10">
        <v>133848</v>
      </c>
    </row>
    <row r="4561" spans="1:14">
      <c r="A4561" s="163">
        <v>890302</v>
      </c>
      <c r="B4561" s="166">
        <v>890302</v>
      </c>
      <c r="C4561" s="342" t="s">
        <v>5790</v>
      </c>
      <c r="D4561" s="342"/>
      <c r="E4561" s="345" t="s">
        <v>5791</v>
      </c>
      <c r="F4561" s="345"/>
      <c r="G4561" s="10">
        <v>133848</v>
      </c>
      <c r="H4561" s="172"/>
      <c r="I4561" s="172"/>
      <c r="J4561" s="172"/>
      <c r="K4561" s="172"/>
      <c r="L4561" s="172"/>
      <c r="M4561" s="172"/>
      <c r="N4561" s="10">
        <v>133848</v>
      </c>
    </row>
    <row r="4562" spans="1:14">
      <c r="A4562" s="163">
        <v>890306</v>
      </c>
      <c r="B4562" s="166">
        <v>890306</v>
      </c>
      <c r="C4562" s="342" t="s">
        <v>5792</v>
      </c>
      <c r="D4562" s="342"/>
      <c r="E4562" s="343" t="s">
        <v>5793</v>
      </c>
      <c r="F4562" s="343"/>
      <c r="G4562" s="10">
        <v>85177</v>
      </c>
      <c r="H4562" s="172"/>
      <c r="I4562" s="172"/>
      <c r="J4562" s="172"/>
      <c r="K4562" s="172"/>
      <c r="L4562" s="172"/>
      <c r="M4562" s="172"/>
      <c r="N4562" s="10">
        <v>85177</v>
      </c>
    </row>
    <row r="4563" spans="1:14">
      <c r="A4563" s="163">
        <v>890307</v>
      </c>
      <c r="B4563" s="166">
        <v>890307</v>
      </c>
      <c r="C4563" s="342" t="s">
        <v>5794</v>
      </c>
      <c r="D4563" s="342"/>
      <c r="E4563" s="343" t="s">
        <v>5726</v>
      </c>
      <c r="F4563" s="343"/>
      <c r="G4563" s="10">
        <v>25261</v>
      </c>
      <c r="H4563" s="172"/>
      <c r="I4563" s="172"/>
      <c r="J4563" s="172"/>
      <c r="K4563" s="172"/>
      <c r="L4563" s="172"/>
      <c r="M4563" s="172"/>
      <c r="N4563" s="10">
        <v>25261</v>
      </c>
    </row>
    <row r="4564" spans="1:14">
      <c r="A4564" s="163">
        <v>890308</v>
      </c>
      <c r="B4564" s="166">
        <v>890308</v>
      </c>
      <c r="C4564" s="342" t="s">
        <v>5795</v>
      </c>
      <c r="D4564" s="342"/>
      <c r="E4564" s="343" t="s">
        <v>5793</v>
      </c>
      <c r="F4564" s="343"/>
      <c r="G4564" s="10">
        <v>67933</v>
      </c>
      <c r="H4564" s="172"/>
      <c r="I4564" s="172"/>
      <c r="J4564" s="172"/>
      <c r="K4564" s="172"/>
      <c r="L4564" s="172"/>
      <c r="M4564" s="172"/>
      <c r="N4564" s="10">
        <v>67933</v>
      </c>
    </row>
    <row r="4565" spans="1:14">
      <c r="A4565" s="163">
        <v>890310</v>
      </c>
      <c r="B4565" s="166">
        <v>890310</v>
      </c>
      <c r="C4565" s="342" t="s">
        <v>5796</v>
      </c>
      <c r="D4565" s="342"/>
      <c r="E4565" s="343" t="s">
        <v>5793</v>
      </c>
      <c r="F4565" s="343"/>
      <c r="G4565" s="10">
        <v>22661</v>
      </c>
      <c r="H4565" s="172"/>
      <c r="I4565" s="172"/>
      <c r="J4565" s="172"/>
      <c r="K4565" s="172"/>
      <c r="L4565" s="172"/>
      <c r="M4565" s="172"/>
      <c r="N4565" s="10">
        <v>22661</v>
      </c>
    </row>
    <row r="4566" spans="1:14">
      <c r="A4566" s="163">
        <v>890325</v>
      </c>
      <c r="B4566" s="166">
        <v>890325</v>
      </c>
      <c r="C4566" s="342" t="s">
        <v>5797</v>
      </c>
      <c r="D4566" s="342"/>
      <c r="E4566" s="343" t="s">
        <v>5793</v>
      </c>
      <c r="F4566" s="343"/>
      <c r="G4566" s="10">
        <v>133848</v>
      </c>
      <c r="H4566" s="172"/>
      <c r="I4566" s="172"/>
      <c r="J4566" s="172"/>
      <c r="K4566" s="172"/>
      <c r="L4566" s="172"/>
      <c r="M4566" s="172"/>
      <c r="N4566" s="10">
        <v>133848</v>
      </c>
    </row>
    <row r="4567" spans="1:14">
      <c r="A4567" s="163">
        <v>890326</v>
      </c>
      <c r="B4567" s="166">
        <v>890326</v>
      </c>
      <c r="C4567" s="342" t="s">
        <v>5798</v>
      </c>
      <c r="D4567" s="342"/>
      <c r="E4567" s="343" t="s">
        <v>5793</v>
      </c>
      <c r="F4567" s="343"/>
      <c r="G4567" s="10">
        <v>133848</v>
      </c>
      <c r="H4567" s="172"/>
      <c r="I4567" s="172"/>
      <c r="J4567" s="172"/>
      <c r="K4567" s="172"/>
      <c r="L4567" s="172"/>
      <c r="M4567" s="172"/>
      <c r="N4567" s="10">
        <v>133848</v>
      </c>
    </row>
    <row r="4568" spans="1:14">
      <c r="A4568" s="163">
        <v>890328</v>
      </c>
      <c r="B4568" s="166">
        <v>890328</v>
      </c>
      <c r="C4568" s="342" t="s">
        <v>5799</v>
      </c>
      <c r="D4568" s="342"/>
      <c r="E4568" s="343" t="s">
        <v>5800</v>
      </c>
      <c r="F4568" s="343"/>
      <c r="G4568" s="10">
        <v>133848</v>
      </c>
      <c r="H4568" s="172"/>
      <c r="I4568" s="172"/>
      <c r="J4568" s="172"/>
      <c r="K4568" s="172"/>
      <c r="L4568" s="172"/>
      <c r="M4568" s="172"/>
      <c r="N4568" s="10">
        <v>133848</v>
      </c>
    </row>
    <row r="4569" spans="1:14">
      <c r="A4569" s="163">
        <v>890329</v>
      </c>
      <c r="B4569" s="166">
        <v>890329</v>
      </c>
      <c r="C4569" s="342" t="s">
        <v>5801</v>
      </c>
      <c r="D4569" s="342"/>
      <c r="E4569" s="343" t="s">
        <v>5800</v>
      </c>
      <c r="F4569" s="343"/>
      <c r="G4569" s="10">
        <v>133848</v>
      </c>
      <c r="H4569" s="172"/>
      <c r="I4569" s="172"/>
      <c r="J4569" s="172"/>
      <c r="K4569" s="172"/>
      <c r="L4569" s="172"/>
      <c r="M4569" s="172"/>
      <c r="N4569" s="10">
        <v>133848</v>
      </c>
    </row>
    <row r="4570" spans="1:14">
      <c r="A4570" s="163">
        <v>890330</v>
      </c>
      <c r="B4570" s="166">
        <v>890330</v>
      </c>
      <c r="C4570" s="342" t="s">
        <v>5802</v>
      </c>
      <c r="D4570" s="342"/>
      <c r="E4570" s="343" t="s">
        <v>5803</v>
      </c>
      <c r="F4570" s="343"/>
      <c r="G4570" s="10">
        <v>133848</v>
      </c>
      <c r="H4570" s="172"/>
      <c r="I4570" s="172"/>
      <c r="J4570" s="172"/>
      <c r="K4570" s="172"/>
      <c r="L4570" s="172"/>
      <c r="M4570" s="172"/>
      <c r="N4570" s="10">
        <v>133848</v>
      </c>
    </row>
    <row r="4571" spans="1:14">
      <c r="A4571" s="163">
        <v>890331</v>
      </c>
      <c r="B4571" s="166">
        <v>890331</v>
      </c>
      <c r="C4571" s="342" t="s">
        <v>5804</v>
      </c>
      <c r="D4571" s="342"/>
      <c r="E4571" s="343" t="s">
        <v>5803</v>
      </c>
      <c r="F4571" s="343"/>
      <c r="G4571" s="10">
        <v>133848</v>
      </c>
      <c r="H4571" s="172"/>
      <c r="I4571" s="172"/>
      <c r="J4571" s="172"/>
      <c r="K4571" s="172"/>
      <c r="L4571" s="172"/>
      <c r="M4571" s="172"/>
      <c r="N4571" s="10">
        <v>133848</v>
      </c>
    </row>
    <row r="4572" spans="1:14">
      <c r="A4572" s="163">
        <v>890333</v>
      </c>
      <c r="B4572" s="166">
        <v>890333</v>
      </c>
      <c r="C4572" s="342" t="s">
        <v>5805</v>
      </c>
      <c r="D4572" s="342"/>
      <c r="E4572" s="343" t="s">
        <v>5803</v>
      </c>
      <c r="F4572" s="343"/>
      <c r="G4572" s="10">
        <v>133848</v>
      </c>
      <c r="H4572" s="172"/>
      <c r="I4572" s="172"/>
      <c r="J4572" s="172"/>
      <c r="K4572" s="172"/>
      <c r="L4572" s="172"/>
      <c r="M4572" s="172"/>
      <c r="N4572" s="10">
        <v>133848</v>
      </c>
    </row>
    <row r="4573" spans="1:14">
      <c r="A4573" s="163">
        <v>890334</v>
      </c>
      <c r="B4573" s="166">
        <v>890334</v>
      </c>
      <c r="C4573" s="342" t="s">
        <v>5806</v>
      </c>
      <c r="D4573" s="342"/>
      <c r="E4573" s="343" t="s">
        <v>5803</v>
      </c>
      <c r="F4573" s="343"/>
      <c r="G4573" s="10">
        <v>133848</v>
      </c>
      <c r="H4573" s="172"/>
      <c r="I4573" s="172"/>
      <c r="J4573" s="172"/>
      <c r="K4573" s="172"/>
      <c r="L4573" s="172"/>
      <c r="M4573" s="172"/>
      <c r="N4573" s="10">
        <v>133848</v>
      </c>
    </row>
    <row r="4574" spans="1:14">
      <c r="A4574" s="163">
        <v>890335</v>
      </c>
      <c r="B4574" s="166">
        <v>890335</v>
      </c>
      <c r="C4574" s="342" t="s">
        <v>5807</v>
      </c>
      <c r="D4574" s="342"/>
      <c r="E4574" s="343" t="s">
        <v>5808</v>
      </c>
      <c r="F4574" s="343"/>
      <c r="G4574" s="10">
        <v>133848</v>
      </c>
      <c r="H4574" s="172"/>
      <c r="I4574" s="172"/>
      <c r="J4574" s="172"/>
      <c r="K4574" s="172"/>
      <c r="L4574" s="172"/>
      <c r="M4574" s="172"/>
      <c r="N4574" s="10">
        <v>133848</v>
      </c>
    </row>
    <row r="4575" spans="1:14">
      <c r="A4575" s="163">
        <v>890338</v>
      </c>
      <c r="B4575" s="166">
        <v>890338</v>
      </c>
      <c r="C4575" s="342" t="s">
        <v>5809</v>
      </c>
      <c r="D4575" s="342"/>
      <c r="E4575" s="343" t="s">
        <v>5803</v>
      </c>
      <c r="F4575" s="343"/>
      <c r="G4575" s="10">
        <v>133848</v>
      </c>
      <c r="H4575" s="172"/>
      <c r="I4575" s="172"/>
      <c r="J4575" s="172"/>
      <c r="K4575" s="172"/>
      <c r="L4575" s="172"/>
      <c r="M4575" s="172"/>
      <c r="N4575" s="10">
        <v>133848</v>
      </c>
    </row>
    <row r="4576" spans="1:14">
      <c r="A4576" s="163">
        <v>890339</v>
      </c>
      <c r="B4576" s="166">
        <v>890339</v>
      </c>
      <c r="C4576" s="342" t="s">
        <v>5810</v>
      </c>
      <c r="D4576" s="342"/>
      <c r="E4576" s="343" t="s">
        <v>5803</v>
      </c>
      <c r="F4576" s="343"/>
      <c r="G4576" s="10">
        <v>133848</v>
      </c>
      <c r="H4576" s="172"/>
      <c r="I4576" s="172"/>
      <c r="J4576" s="172"/>
      <c r="K4576" s="172"/>
      <c r="L4576" s="172"/>
      <c r="M4576" s="172"/>
      <c r="N4576" s="10">
        <v>133848</v>
      </c>
    </row>
    <row r="4577" spans="1:14">
      <c r="A4577" s="163">
        <v>890340</v>
      </c>
      <c r="B4577" s="166">
        <v>890340</v>
      </c>
      <c r="C4577" s="342" t="s">
        <v>5811</v>
      </c>
      <c r="D4577" s="342"/>
      <c r="E4577" s="343" t="s">
        <v>5803</v>
      </c>
      <c r="F4577" s="343"/>
      <c r="G4577" s="10">
        <v>133848</v>
      </c>
      <c r="H4577" s="172"/>
      <c r="I4577" s="172"/>
      <c r="J4577" s="172"/>
      <c r="K4577" s="172"/>
      <c r="L4577" s="172"/>
      <c r="M4577" s="172"/>
      <c r="N4577" s="10">
        <v>133848</v>
      </c>
    </row>
    <row r="4578" spans="1:14">
      <c r="A4578" s="163">
        <v>890341</v>
      </c>
      <c r="B4578" s="166">
        <v>890341</v>
      </c>
      <c r="C4578" s="342" t="s">
        <v>5812</v>
      </c>
      <c r="D4578" s="342"/>
      <c r="E4578" s="343" t="s">
        <v>5803</v>
      </c>
      <c r="F4578" s="343"/>
      <c r="G4578" s="10">
        <v>133848</v>
      </c>
      <c r="H4578" s="172"/>
      <c r="I4578" s="172"/>
      <c r="J4578" s="172"/>
      <c r="K4578" s="172"/>
      <c r="L4578" s="172"/>
      <c r="M4578" s="172"/>
      <c r="N4578" s="10">
        <v>133848</v>
      </c>
    </row>
    <row r="4579" spans="1:14">
      <c r="A4579" s="163">
        <v>890342</v>
      </c>
      <c r="B4579" s="166">
        <v>890342</v>
      </c>
      <c r="C4579" s="342" t="s">
        <v>5813</v>
      </c>
      <c r="D4579" s="342"/>
      <c r="E4579" s="343" t="s">
        <v>5803</v>
      </c>
      <c r="F4579" s="343"/>
      <c r="G4579" s="10">
        <v>133848</v>
      </c>
      <c r="H4579" s="172"/>
      <c r="I4579" s="172"/>
      <c r="J4579" s="172"/>
      <c r="K4579" s="172"/>
      <c r="L4579" s="172"/>
      <c r="M4579" s="172"/>
      <c r="N4579" s="10">
        <v>133848</v>
      </c>
    </row>
    <row r="4580" spans="1:14">
      <c r="A4580" s="163">
        <v>890344</v>
      </c>
      <c r="B4580" s="166">
        <v>890344</v>
      </c>
      <c r="C4580" s="342" t="s">
        <v>5814</v>
      </c>
      <c r="D4580" s="342"/>
      <c r="E4580" s="343" t="s">
        <v>5803</v>
      </c>
      <c r="F4580" s="343"/>
      <c r="G4580" s="10">
        <v>133848</v>
      </c>
      <c r="H4580" s="172"/>
      <c r="I4580" s="172"/>
      <c r="J4580" s="172"/>
      <c r="K4580" s="172"/>
      <c r="L4580" s="172"/>
      <c r="M4580" s="172"/>
      <c r="N4580" s="10">
        <v>133848</v>
      </c>
    </row>
    <row r="4581" spans="1:14">
      <c r="A4581" s="163">
        <v>890345</v>
      </c>
      <c r="B4581" s="166">
        <v>890345</v>
      </c>
      <c r="C4581" s="342" t="s">
        <v>5815</v>
      </c>
      <c r="D4581" s="342"/>
      <c r="E4581" s="343" t="s">
        <v>5803</v>
      </c>
      <c r="F4581" s="343"/>
      <c r="G4581" s="10">
        <v>133848</v>
      </c>
      <c r="H4581" s="172"/>
      <c r="I4581" s="172"/>
      <c r="J4581" s="172"/>
      <c r="K4581" s="172"/>
      <c r="L4581" s="172"/>
      <c r="M4581" s="172"/>
      <c r="N4581" s="10">
        <v>133848</v>
      </c>
    </row>
    <row r="4582" spans="1:14">
      <c r="A4582" s="163">
        <v>890346</v>
      </c>
      <c r="B4582" s="166">
        <v>890346</v>
      </c>
      <c r="C4582" s="342" t="s">
        <v>5816</v>
      </c>
      <c r="D4582" s="342"/>
      <c r="E4582" s="343" t="s">
        <v>5803</v>
      </c>
      <c r="F4582" s="343"/>
      <c r="G4582" s="10">
        <v>133848</v>
      </c>
      <c r="H4582" s="172"/>
      <c r="I4582" s="172"/>
      <c r="J4582" s="172"/>
      <c r="K4582" s="172"/>
      <c r="L4582" s="172"/>
      <c r="M4582" s="172"/>
      <c r="N4582" s="10">
        <v>133848</v>
      </c>
    </row>
    <row r="4583" spans="1:14">
      <c r="A4583" s="163">
        <v>890347</v>
      </c>
      <c r="B4583" s="166">
        <v>890347</v>
      </c>
      <c r="C4583" s="342" t="s">
        <v>5817</v>
      </c>
      <c r="D4583" s="342"/>
      <c r="E4583" s="343" t="s">
        <v>5818</v>
      </c>
      <c r="F4583" s="343"/>
      <c r="G4583" s="10">
        <v>133848</v>
      </c>
      <c r="H4583" s="172"/>
      <c r="I4583" s="172"/>
      <c r="J4583" s="172"/>
      <c r="K4583" s="172"/>
      <c r="L4583" s="172"/>
      <c r="M4583" s="172"/>
      <c r="N4583" s="10">
        <v>133848</v>
      </c>
    </row>
    <row r="4584" spans="1:14">
      <c r="A4584" s="163">
        <v>890348</v>
      </c>
      <c r="B4584" s="166">
        <v>890348</v>
      </c>
      <c r="C4584" s="342" t="s">
        <v>5819</v>
      </c>
      <c r="D4584" s="342"/>
      <c r="E4584" s="343" t="s">
        <v>5803</v>
      </c>
      <c r="F4584" s="343"/>
      <c r="G4584" s="10">
        <v>133848</v>
      </c>
      <c r="H4584" s="172"/>
      <c r="I4584" s="172"/>
      <c r="J4584" s="172"/>
      <c r="K4584" s="172"/>
      <c r="L4584" s="172"/>
      <c r="M4584" s="172"/>
      <c r="N4584" s="10">
        <v>133848</v>
      </c>
    </row>
    <row r="4585" spans="1:14">
      <c r="A4585" s="163">
        <v>890349</v>
      </c>
      <c r="B4585" s="166">
        <v>890349</v>
      </c>
      <c r="C4585" s="342" t="s">
        <v>5820</v>
      </c>
      <c r="D4585" s="342"/>
      <c r="E4585" s="343" t="s">
        <v>5803</v>
      </c>
      <c r="F4585" s="343"/>
      <c r="G4585" s="10">
        <v>133848</v>
      </c>
      <c r="H4585" s="172"/>
      <c r="I4585" s="172"/>
      <c r="J4585" s="172"/>
      <c r="K4585" s="172"/>
      <c r="L4585" s="172"/>
      <c r="M4585" s="172"/>
      <c r="N4585" s="10">
        <v>133848</v>
      </c>
    </row>
    <row r="4586" spans="1:14">
      <c r="A4586" s="163">
        <v>890350</v>
      </c>
      <c r="B4586" s="166">
        <v>890350</v>
      </c>
      <c r="C4586" s="342" t="s">
        <v>5821</v>
      </c>
      <c r="D4586" s="342"/>
      <c r="E4586" s="343" t="s">
        <v>5822</v>
      </c>
      <c r="F4586" s="343"/>
      <c r="G4586" s="10">
        <v>133848</v>
      </c>
      <c r="H4586" s="172"/>
      <c r="I4586" s="172"/>
      <c r="J4586" s="172"/>
      <c r="K4586" s="172"/>
      <c r="L4586" s="172"/>
      <c r="M4586" s="172"/>
      <c r="N4586" s="10">
        <v>133848</v>
      </c>
    </row>
    <row r="4587" spans="1:14">
      <c r="A4587" s="163">
        <v>890351</v>
      </c>
      <c r="B4587" s="166">
        <v>890351</v>
      </c>
      <c r="C4587" s="342" t="s">
        <v>5823</v>
      </c>
      <c r="D4587" s="342"/>
      <c r="E4587" s="343" t="s">
        <v>5824</v>
      </c>
      <c r="F4587" s="343"/>
      <c r="G4587" s="10">
        <v>133848</v>
      </c>
      <c r="H4587" s="172"/>
      <c r="I4587" s="172"/>
      <c r="J4587" s="172"/>
      <c r="K4587" s="172"/>
      <c r="L4587" s="172"/>
      <c r="M4587" s="172"/>
      <c r="N4587" s="10">
        <v>133848</v>
      </c>
    </row>
    <row r="4588" spans="1:14">
      <c r="A4588" s="163">
        <v>890353</v>
      </c>
      <c r="B4588" s="166">
        <v>890353</v>
      </c>
      <c r="C4588" s="342" t="s">
        <v>5825</v>
      </c>
      <c r="D4588" s="342"/>
      <c r="E4588" s="343" t="s">
        <v>5803</v>
      </c>
      <c r="F4588" s="343"/>
      <c r="G4588" s="10">
        <v>133848</v>
      </c>
      <c r="H4588" s="172"/>
      <c r="I4588" s="172"/>
      <c r="J4588" s="172"/>
      <c r="K4588" s="172"/>
      <c r="L4588" s="172"/>
      <c r="M4588" s="172"/>
      <c r="N4588" s="10">
        <v>133848</v>
      </c>
    </row>
    <row r="4589" spans="1:14">
      <c r="A4589" s="163">
        <v>890354</v>
      </c>
      <c r="B4589" s="166">
        <v>890354</v>
      </c>
      <c r="C4589" s="342" t="s">
        <v>5826</v>
      </c>
      <c r="D4589" s="342"/>
      <c r="E4589" s="343" t="s">
        <v>5803</v>
      </c>
      <c r="F4589" s="343"/>
      <c r="G4589" s="10">
        <v>133848</v>
      </c>
      <c r="H4589" s="172"/>
      <c r="I4589" s="172"/>
      <c r="J4589" s="172"/>
      <c r="K4589" s="172"/>
      <c r="L4589" s="172"/>
      <c r="M4589" s="172"/>
      <c r="N4589" s="10">
        <v>133848</v>
      </c>
    </row>
    <row r="4590" spans="1:14">
      <c r="A4590" s="163">
        <v>890361</v>
      </c>
      <c r="B4590" s="171">
        <v>890361</v>
      </c>
      <c r="C4590" s="342" t="s">
        <v>5827</v>
      </c>
      <c r="D4590" s="342"/>
      <c r="E4590" s="343" t="s">
        <v>5803</v>
      </c>
      <c r="F4590" s="343"/>
      <c r="G4590" s="10">
        <v>133848</v>
      </c>
      <c r="H4590" s="172"/>
      <c r="I4590" s="172"/>
      <c r="J4590" s="172"/>
      <c r="K4590" s="172"/>
      <c r="L4590" s="172"/>
      <c r="M4590" s="172"/>
      <c r="N4590" s="10">
        <v>133848</v>
      </c>
    </row>
    <row r="4591" spans="1:14">
      <c r="A4591" s="163">
        <v>890363</v>
      </c>
      <c r="B4591" s="166">
        <v>890363</v>
      </c>
      <c r="C4591" s="342" t="s">
        <v>5828</v>
      </c>
      <c r="D4591" s="342"/>
      <c r="E4591" s="343" t="s">
        <v>5803</v>
      </c>
      <c r="F4591" s="343"/>
      <c r="G4591" s="10">
        <v>133848</v>
      </c>
      <c r="H4591" s="172"/>
      <c r="I4591" s="172"/>
      <c r="J4591" s="172"/>
      <c r="K4591" s="172"/>
      <c r="L4591" s="172"/>
      <c r="M4591" s="172"/>
      <c r="N4591" s="10">
        <v>133848</v>
      </c>
    </row>
    <row r="4592" spans="1:14">
      <c r="A4592" s="163">
        <v>890364</v>
      </c>
      <c r="B4592" s="166">
        <v>890364</v>
      </c>
      <c r="C4592" s="342" t="s">
        <v>5829</v>
      </c>
      <c r="D4592" s="342"/>
      <c r="E4592" s="343" t="s">
        <v>5803</v>
      </c>
      <c r="F4592" s="343"/>
      <c r="G4592" s="10">
        <v>133848</v>
      </c>
      <c r="H4592" s="172"/>
      <c r="I4592" s="172"/>
      <c r="J4592" s="172"/>
      <c r="K4592" s="172"/>
      <c r="L4592" s="172"/>
      <c r="M4592" s="172"/>
      <c r="N4592" s="10">
        <v>133848</v>
      </c>
    </row>
    <row r="4593" spans="1:14">
      <c r="A4593" s="163">
        <v>890366</v>
      </c>
      <c r="B4593" s="166">
        <v>890366</v>
      </c>
      <c r="C4593" s="342" t="s">
        <v>5830</v>
      </c>
      <c r="D4593" s="342"/>
      <c r="E4593" s="343" t="s">
        <v>5803</v>
      </c>
      <c r="F4593" s="343"/>
      <c r="G4593" s="10">
        <v>133848</v>
      </c>
      <c r="H4593" s="172"/>
      <c r="I4593" s="172"/>
      <c r="J4593" s="172"/>
      <c r="K4593" s="172"/>
      <c r="L4593" s="172"/>
      <c r="M4593" s="172"/>
      <c r="N4593" s="10">
        <v>133848</v>
      </c>
    </row>
    <row r="4594" spans="1:14">
      <c r="A4594" s="163">
        <v>890368</v>
      </c>
      <c r="B4594" s="166">
        <v>890368</v>
      </c>
      <c r="C4594" s="342" t="s">
        <v>5831</v>
      </c>
      <c r="D4594" s="342"/>
      <c r="E4594" s="343" t="s">
        <v>5803</v>
      </c>
      <c r="F4594" s="343"/>
      <c r="G4594" s="10">
        <v>133848</v>
      </c>
      <c r="H4594" s="172"/>
      <c r="I4594" s="172"/>
      <c r="J4594" s="172"/>
      <c r="K4594" s="172"/>
      <c r="L4594" s="172"/>
      <c r="M4594" s="172"/>
      <c r="N4594" s="10">
        <v>133848</v>
      </c>
    </row>
    <row r="4595" spans="1:14">
      <c r="A4595" s="163">
        <v>890369</v>
      </c>
      <c r="B4595" s="166">
        <v>890369</v>
      </c>
      <c r="C4595" s="342" t="s">
        <v>5832</v>
      </c>
      <c r="D4595" s="342"/>
      <c r="E4595" s="343" t="s">
        <v>5803</v>
      </c>
      <c r="F4595" s="343"/>
      <c r="G4595" s="10">
        <v>133848</v>
      </c>
      <c r="H4595" s="172"/>
      <c r="I4595" s="172"/>
      <c r="J4595" s="172"/>
      <c r="K4595" s="172"/>
      <c r="L4595" s="172"/>
      <c r="M4595" s="172"/>
      <c r="N4595" s="10">
        <v>133848</v>
      </c>
    </row>
    <row r="4596" spans="1:14">
      <c r="A4596" s="163">
        <v>890370</v>
      </c>
      <c r="B4596" s="166">
        <v>890370</v>
      </c>
      <c r="C4596" s="342" t="s">
        <v>5833</v>
      </c>
      <c r="D4596" s="342"/>
      <c r="E4596" s="343" t="s">
        <v>5803</v>
      </c>
      <c r="F4596" s="343"/>
      <c r="G4596" s="10">
        <v>133848</v>
      </c>
      <c r="H4596" s="172"/>
      <c r="I4596" s="172"/>
      <c r="J4596" s="172"/>
      <c r="K4596" s="172"/>
      <c r="L4596" s="172"/>
      <c r="M4596" s="172"/>
      <c r="N4596" s="10">
        <v>133848</v>
      </c>
    </row>
    <row r="4597" spans="1:14">
      <c r="A4597" s="163">
        <v>890371</v>
      </c>
      <c r="B4597" s="166">
        <v>890371</v>
      </c>
      <c r="C4597" s="342" t="s">
        <v>5834</v>
      </c>
      <c r="D4597" s="342"/>
      <c r="E4597" s="343" t="s">
        <v>5803</v>
      </c>
      <c r="F4597" s="343"/>
      <c r="G4597" s="10">
        <v>133848</v>
      </c>
      <c r="H4597" s="172"/>
      <c r="I4597" s="172"/>
      <c r="J4597" s="172"/>
      <c r="K4597" s="172"/>
      <c r="L4597" s="172"/>
      <c r="M4597" s="172"/>
      <c r="N4597" s="10">
        <v>133848</v>
      </c>
    </row>
    <row r="4598" spans="1:14">
      <c r="A4598" s="163">
        <v>890372</v>
      </c>
      <c r="B4598" s="166">
        <v>890372</v>
      </c>
      <c r="C4598" s="342" t="s">
        <v>5835</v>
      </c>
      <c r="D4598" s="342"/>
      <c r="E4598" s="343" t="s">
        <v>5803</v>
      </c>
      <c r="F4598" s="343"/>
      <c r="G4598" s="10">
        <v>133848</v>
      </c>
      <c r="H4598" s="172"/>
      <c r="I4598" s="172"/>
      <c r="J4598" s="172"/>
      <c r="K4598" s="172"/>
      <c r="L4598" s="172"/>
      <c r="M4598" s="172"/>
      <c r="N4598" s="10">
        <v>133848</v>
      </c>
    </row>
    <row r="4599" spans="1:14">
      <c r="A4599" s="163">
        <v>890373</v>
      </c>
      <c r="B4599" s="166">
        <v>890373</v>
      </c>
      <c r="C4599" s="342" t="s">
        <v>5836</v>
      </c>
      <c r="D4599" s="342"/>
      <c r="E4599" s="343" t="s">
        <v>5803</v>
      </c>
      <c r="F4599" s="343"/>
      <c r="G4599" s="10">
        <v>133848</v>
      </c>
      <c r="H4599" s="172"/>
      <c r="I4599" s="172"/>
      <c r="J4599" s="172"/>
      <c r="K4599" s="172"/>
      <c r="L4599" s="172"/>
      <c r="M4599" s="172"/>
      <c r="N4599" s="10">
        <v>133848</v>
      </c>
    </row>
    <row r="4600" spans="1:14">
      <c r="A4600" s="163">
        <v>890374</v>
      </c>
      <c r="B4600" s="166">
        <v>890374</v>
      </c>
      <c r="C4600" s="342" t="s">
        <v>5837</v>
      </c>
      <c r="D4600" s="342"/>
      <c r="E4600" s="343" t="s">
        <v>5803</v>
      </c>
      <c r="F4600" s="343"/>
      <c r="G4600" s="10">
        <v>133848</v>
      </c>
      <c r="H4600" s="172"/>
      <c r="I4600" s="172"/>
      <c r="J4600" s="172"/>
      <c r="K4600" s="172"/>
      <c r="L4600" s="172"/>
      <c r="M4600" s="172"/>
      <c r="N4600" s="10">
        <v>133848</v>
      </c>
    </row>
    <row r="4601" spans="1:14">
      <c r="A4601" s="163">
        <v>890375</v>
      </c>
      <c r="B4601" s="166">
        <v>890375</v>
      </c>
      <c r="C4601" s="342" t="s">
        <v>5838</v>
      </c>
      <c r="D4601" s="342"/>
      <c r="E4601" s="343" t="s">
        <v>5803</v>
      </c>
      <c r="F4601" s="343"/>
      <c r="G4601" s="10">
        <v>133848</v>
      </c>
      <c r="H4601" s="172"/>
      <c r="I4601" s="172"/>
      <c r="J4601" s="172"/>
      <c r="K4601" s="172"/>
      <c r="L4601" s="172"/>
      <c r="M4601" s="172"/>
      <c r="N4601" s="10">
        <v>133848</v>
      </c>
    </row>
    <row r="4602" spans="1:14">
      <c r="A4602" s="163">
        <v>890376</v>
      </c>
      <c r="B4602" s="166">
        <v>890376</v>
      </c>
      <c r="C4602" s="342" t="s">
        <v>5839</v>
      </c>
      <c r="D4602" s="342"/>
      <c r="E4602" s="343" t="s">
        <v>5803</v>
      </c>
      <c r="F4602" s="343"/>
      <c r="G4602" s="10">
        <v>133848</v>
      </c>
      <c r="H4602" s="172"/>
      <c r="I4602" s="172"/>
      <c r="J4602" s="172"/>
      <c r="K4602" s="172"/>
      <c r="L4602" s="172"/>
      <c r="M4602" s="172"/>
      <c r="N4602" s="10">
        <v>133848</v>
      </c>
    </row>
    <row r="4603" spans="1:14">
      <c r="A4603" s="163">
        <v>890380</v>
      </c>
      <c r="B4603" s="166">
        <v>890380</v>
      </c>
      <c r="C4603" s="342" t="s">
        <v>5840</v>
      </c>
      <c r="D4603" s="342"/>
      <c r="E4603" s="343" t="s">
        <v>5841</v>
      </c>
      <c r="F4603" s="343"/>
      <c r="G4603" s="10">
        <v>133848</v>
      </c>
      <c r="H4603" s="172"/>
      <c r="I4603" s="172"/>
      <c r="J4603" s="172"/>
      <c r="K4603" s="172"/>
      <c r="L4603" s="172"/>
      <c r="M4603" s="172"/>
      <c r="N4603" s="10">
        <v>133848</v>
      </c>
    </row>
    <row r="4604" spans="1:14">
      <c r="A4604" s="163">
        <v>890381</v>
      </c>
      <c r="B4604" s="166">
        <v>890381</v>
      </c>
      <c r="C4604" s="342" t="s">
        <v>5842</v>
      </c>
      <c r="D4604" s="342"/>
      <c r="E4604" s="343" t="s">
        <v>5841</v>
      </c>
      <c r="F4604" s="343"/>
      <c r="G4604" s="10">
        <v>133848</v>
      </c>
      <c r="H4604" s="172"/>
      <c r="I4604" s="172"/>
      <c r="J4604" s="172"/>
      <c r="K4604" s="172"/>
      <c r="L4604" s="172"/>
      <c r="M4604" s="172"/>
      <c r="N4604" s="10">
        <v>133848</v>
      </c>
    </row>
    <row r="4605" spans="1:14">
      <c r="A4605" s="163">
        <v>890382</v>
      </c>
      <c r="B4605" s="166">
        <v>890382</v>
      </c>
      <c r="C4605" s="342" t="s">
        <v>5843</v>
      </c>
      <c r="D4605" s="342"/>
      <c r="E4605" s="343" t="s">
        <v>5844</v>
      </c>
      <c r="F4605" s="343"/>
      <c r="G4605" s="10">
        <v>133848</v>
      </c>
      <c r="H4605" s="172"/>
      <c r="I4605" s="172"/>
      <c r="J4605" s="172"/>
      <c r="K4605" s="172"/>
      <c r="L4605" s="172"/>
      <c r="M4605" s="172"/>
      <c r="N4605" s="10">
        <v>133848</v>
      </c>
    </row>
    <row r="4606" spans="1:14">
      <c r="A4606" s="163">
        <v>890383</v>
      </c>
      <c r="B4606" s="166">
        <v>890383</v>
      </c>
      <c r="C4606" s="342" t="s">
        <v>5845</v>
      </c>
      <c r="D4606" s="342"/>
      <c r="E4606" s="343" t="s">
        <v>5803</v>
      </c>
      <c r="F4606" s="343"/>
      <c r="G4606" s="10">
        <v>133848</v>
      </c>
      <c r="H4606" s="172"/>
      <c r="I4606" s="172"/>
      <c r="J4606" s="172"/>
      <c r="K4606" s="172"/>
      <c r="L4606" s="172"/>
      <c r="M4606" s="172"/>
      <c r="N4606" s="10">
        <v>133848</v>
      </c>
    </row>
    <row r="4607" spans="1:14">
      <c r="A4607" s="163">
        <v>890384</v>
      </c>
      <c r="B4607" s="166">
        <v>890384</v>
      </c>
      <c r="C4607" s="342" t="s">
        <v>5846</v>
      </c>
      <c r="D4607" s="342"/>
      <c r="E4607" s="343" t="s">
        <v>5803</v>
      </c>
      <c r="F4607" s="343"/>
      <c r="G4607" s="10">
        <v>151529</v>
      </c>
      <c r="H4607" s="172"/>
      <c r="I4607" s="172"/>
      <c r="J4607" s="172"/>
      <c r="K4607" s="172"/>
      <c r="L4607" s="172"/>
      <c r="M4607" s="172"/>
      <c r="N4607" s="10">
        <v>151529</v>
      </c>
    </row>
    <row r="4608" spans="1:14">
      <c r="A4608" s="163">
        <v>890385</v>
      </c>
      <c r="B4608" s="166">
        <v>890385</v>
      </c>
      <c r="C4608" s="342" t="s">
        <v>5847</v>
      </c>
      <c r="D4608" s="342"/>
      <c r="E4608" s="343" t="s">
        <v>5803</v>
      </c>
      <c r="F4608" s="343"/>
      <c r="G4608" s="10">
        <v>151529</v>
      </c>
      <c r="H4608" s="172"/>
      <c r="I4608" s="172"/>
      <c r="J4608" s="172"/>
      <c r="K4608" s="172"/>
      <c r="L4608" s="172"/>
      <c r="M4608" s="172"/>
      <c r="N4608" s="10">
        <v>151529</v>
      </c>
    </row>
    <row r="4609" spans="1:14">
      <c r="A4609" s="163">
        <v>890386</v>
      </c>
      <c r="B4609" s="166">
        <v>890386</v>
      </c>
      <c r="C4609" s="342" t="s">
        <v>5848</v>
      </c>
      <c r="D4609" s="342"/>
      <c r="E4609" s="343" t="s">
        <v>5849</v>
      </c>
      <c r="F4609" s="343"/>
      <c r="G4609" s="10">
        <v>133848</v>
      </c>
      <c r="H4609" s="172"/>
      <c r="I4609" s="172"/>
      <c r="J4609" s="172"/>
      <c r="K4609" s="172"/>
      <c r="L4609" s="172"/>
      <c r="M4609" s="172"/>
      <c r="N4609" s="10">
        <v>133848</v>
      </c>
    </row>
    <row r="4610" spans="1:14">
      <c r="A4610" s="163">
        <v>890388</v>
      </c>
      <c r="B4610" s="166">
        <v>890388</v>
      </c>
      <c r="C4610" s="342" t="s">
        <v>5850</v>
      </c>
      <c r="D4610" s="342"/>
      <c r="E4610" s="343" t="s">
        <v>5803</v>
      </c>
      <c r="F4610" s="343"/>
      <c r="G4610" s="10">
        <v>133848</v>
      </c>
      <c r="H4610" s="172"/>
      <c r="I4610" s="172"/>
      <c r="J4610" s="172"/>
      <c r="K4610" s="172"/>
      <c r="L4610" s="172"/>
      <c r="M4610" s="172"/>
      <c r="N4610" s="10">
        <v>133848</v>
      </c>
    </row>
    <row r="4611" spans="1:14">
      <c r="A4611" s="163">
        <v>890389</v>
      </c>
      <c r="B4611" s="166">
        <v>890389</v>
      </c>
      <c r="C4611" s="342" t="s">
        <v>5851</v>
      </c>
      <c r="D4611" s="342"/>
      <c r="E4611" s="343" t="s">
        <v>5803</v>
      </c>
      <c r="F4611" s="343"/>
      <c r="G4611" s="10">
        <v>133848</v>
      </c>
      <c r="H4611" s="172"/>
      <c r="I4611" s="172"/>
      <c r="J4611" s="172"/>
      <c r="K4611" s="172"/>
      <c r="L4611" s="172"/>
      <c r="M4611" s="172"/>
      <c r="N4611" s="10">
        <v>133848</v>
      </c>
    </row>
    <row r="4612" spans="1:14">
      <c r="A4612" s="163" t="s">
        <v>5852</v>
      </c>
      <c r="B4612" s="171">
        <v>890392</v>
      </c>
      <c r="C4612" s="342" t="s">
        <v>5853</v>
      </c>
      <c r="D4612" s="342"/>
      <c r="E4612" s="343" t="s">
        <v>5803</v>
      </c>
      <c r="F4612" s="343"/>
      <c r="G4612" s="175">
        <v>133848</v>
      </c>
      <c r="H4612" s="172"/>
      <c r="I4612" s="172"/>
      <c r="J4612" s="172"/>
      <c r="K4612" s="172"/>
      <c r="L4612" s="172"/>
      <c r="M4612" s="172"/>
      <c r="N4612" s="175">
        <v>133848</v>
      </c>
    </row>
    <row r="4613" spans="1:14">
      <c r="A4613" s="163">
        <v>890394</v>
      </c>
      <c r="B4613" s="166">
        <v>890394</v>
      </c>
      <c r="C4613" s="342" t="s">
        <v>5854</v>
      </c>
      <c r="D4613" s="342"/>
      <c r="E4613" s="343" t="s">
        <v>16285</v>
      </c>
      <c r="F4613" s="343"/>
      <c r="G4613" s="10">
        <v>133848</v>
      </c>
      <c r="H4613" s="172"/>
      <c r="I4613" s="172"/>
      <c r="J4613" s="172"/>
      <c r="K4613" s="172"/>
      <c r="L4613" s="172"/>
      <c r="M4613" s="172"/>
      <c r="N4613" s="10">
        <v>133848</v>
      </c>
    </row>
    <row r="4614" spans="1:14">
      <c r="A4614" s="163">
        <v>890502</v>
      </c>
      <c r="B4614" s="166">
        <v>890502</v>
      </c>
      <c r="C4614" s="342" t="s">
        <v>5855</v>
      </c>
      <c r="D4614" s="342"/>
      <c r="E4614" s="343" t="s">
        <v>5856</v>
      </c>
      <c r="F4614" s="343"/>
      <c r="G4614" s="10">
        <v>109573</v>
      </c>
      <c r="H4614" s="172"/>
      <c r="I4614" s="172"/>
      <c r="J4614" s="172"/>
      <c r="K4614" s="172"/>
      <c r="L4614" s="172"/>
      <c r="M4614" s="172"/>
      <c r="N4614" s="10">
        <v>109573</v>
      </c>
    </row>
    <row r="4615" spans="1:14">
      <c r="A4615" s="163">
        <v>890503</v>
      </c>
      <c r="B4615" s="166">
        <v>890503</v>
      </c>
      <c r="C4615" s="342" t="s">
        <v>5857</v>
      </c>
      <c r="D4615" s="342"/>
      <c r="E4615" s="343" t="s">
        <v>5858</v>
      </c>
      <c r="F4615" s="343"/>
      <c r="G4615" s="10">
        <v>109573</v>
      </c>
      <c r="H4615" s="172"/>
      <c r="I4615" s="172"/>
      <c r="J4615" s="172"/>
      <c r="K4615" s="172"/>
      <c r="L4615" s="172"/>
      <c r="M4615" s="172"/>
      <c r="N4615" s="10">
        <v>109573</v>
      </c>
    </row>
    <row r="4616" spans="1:14">
      <c r="A4616" s="163">
        <v>941101</v>
      </c>
      <c r="B4616" s="166">
        <v>941101</v>
      </c>
      <c r="C4616" s="342" t="s">
        <v>5859</v>
      </c>
      <c r="D4616" s="342"/>
      <c r="E4616" s="343" t="s">
        <v>5860</v>
      </c>
      <c r="F4616" s="343"/>
      <c r="G4616" s="10">
        <v>289668</v>
      </c>
      <c r="H4616" s="172"/>
      <c r="I4616" s="172"/>
      <c r="J4616" s="172"/>
      <c r="K4616" s="172"/>
      <c r="L4616" s="172"/>
      <c r="M4616" s="172"/>
      <c r="N4616" s="10">
        <v>289668</v>
      </c>
    </row>
    <row r="4617" spans="1:14">
      <c r="A4617" s="163">
        <v>950101</v>
      </c>
      <c r="B4617" s="166">
        <v>950101</v>
      </c>
      <c r="C4617" s="342" t="s">
        <v>5861</v>
      </c>
      <c r="D4617" s="342"/>
      <c r="E4617" s="343" t="s">
        <v>5726</v>
      </c>
      <c r="F4617" s="343"/>
      <c r="G4617" s="10">
        <v>89999</v>
      </c>
      <c r="H4617" s="172"/>
      <c r="I4617" s="172"/>
      <c r="J4617" s="172"/>
      <c r="K4617" s="172"/>
      <c r="L4617" s="172"/>
      <c r="M4617" s="172"/>
      <c r="N4617" s="10">
        <v>89999</v>
      </c>
    </row>
    <row r="4618" spans="1:14">
      <c r="A4618" s="163">
        <v>954401</v>
      </c>
      <c r="B4618" s="166">
        <v>954401</v>
      </c>
      <c r="C4618" s="342" t="s">
        <v>5862</v>
      </c>
      <c r="D4618" s="342"/>
      <c r="E4618" s="343"/>
      <c r="F4618" s="343"/>
      <c r="G4618" s="10">
        <v>265899</v>
      </c>
      <c r="H4618" s="172"/>
      <c r="I4618" s="172"/>
      <c r="J4618" s="172"/>
      <c r="K4618" s="172"/>
      <c r="L4618" s="172"/>
      <c r="M4618" s="172"/>
      <c r="N4618" s="10">
        <v>265899</v>
      </c>
    </row>
    <row r="4619" spans="1:14">
      <c r="A4619" s="163">
        <v>860201</v>
      </c>
      <c r="B4619" s="166">
        <v>860201</v>
      </c>
      <c r="C4619" s="342" t="s">
        <v>5863</v>
      </c>
      <c r="D4619" s="342"/>
      <c r="E4619" s="343" t="s">
        <v>5864</v>
      </c>
      <c r="F4619" s="343"/>
      <c r="G4619" s="10">
        <v>777326</v>
      </c>
      <c r="H4619" s="172"/>
      <c r="I4619" s="172"/>
      <c r="J4619" s="172"/>
      <c r="K4619" s="172"/>
      <c r="L4619" s="172"/>
      <c r="M4619" s="172"/>
      <c r="N4619" s="10">
        <v>777326</v>
      </c>
    </row>
    <row r="4620" spans="1:14">
      <c r="A4620" s="163">
        <v>860202</v>
      </c>
      <c r="B4620" s="166">
        <v>860202</v>
      </c>
      <c r="C4620" s="342" t="s">
        <v>5865</v>
      </c>
      <c r="D4620" s="342"/>
      <c r="E4620" s="342"/>
      <c r="F4620" s="342"/>
      <c r="G4620" s="10">
        <v>777326</v>
      </c>
      <c r="H4620" s="172"/>
      <c r="I4620" s="172"/>
      <c r="J4620" s="172"/>
      <c r="K4620" s="172"/>
      <c r="L4620" s="172"/>
      <c r="M4620" s="172"/>
      <c r="N4620" s="10">
        <v>777326</v>
      </c>
    </row>
    <row r="4621" spans="1:14">
      <c r="A4621" s="163">
        <v>891203</v>
      </c>
      <c r="B4621" s="166">
        <v>891203</v>
      </c>
      <c r="C4621" s="342" t="s">
        <v>5866</v>
      </c>
      <c r="D4621" s="342"/>
      <c r="E4621" s="342"/>
      <c r="F4621" s="342"/>
      <c r="G4621" s="10">
        <v>791159</v>
      </c>
      <c r="H4621" s="172"/>
      <c r="I4621" s="172"/>
      <c r="J4621" s="172"/>
      <c r="K4621" s="172"/>
      <c r="L4621" s="172"/>
      <c r="M4621" s="172"/>
      <c r="N4621" s="10">
        <v>791159</v>
      </c>
    </row>
    <row r="4622" spans="1:14">
      <c r="A4622" s="163">
        <v>891301</v>
      </c>
      <c r="B4622" s="166">
        <v>891301</v>
      </c>
      <c r="C4622" s="342" t="s">
        <v>5867</v>
      </c>
      <c r="D4622" s="342"/>
      <c r="E4622" s="342"/>
      <c r="F4622" s="342"/>
      <c r="G4622" s="10">
        <v>1209174</v>
      </c>
      <c r="H4622" s="172"/>
      <c r="I4622" s="172"/>
      <c r="J4622" s="172"/>
      <c r="K4622" s="172"/>
      <c r="L4622" s="172"/>
      <c r="M4622" s="172"/>
      <c r="N4622" s="10">
        <v>1209174</v>
      </c>
    </row>
    <row r="4623" spans="1:14">
      <c r="A4623" s="163">
        <v>893910</v>
      </c>
      <c r="B4623" s="166">
        <v>893910</v>
      </c>
      <c r="C4623" s="342" t="s">
        <v>5868</v>
      </c>
      <c r="D4623" s="342"/>
      <c r="E4623" s="342"/>
      <c r="F4623" s="342"/>
      <c r="G4623" s="10">
        <v>1209174</v>
      </c>
      <c r="H4623" s="172"/>
      <c r="I4623" s="172"/>
      <c r="J4623" s="172"/>
      <c r="K4623" s="172"/>
      <c r="L4623" s="172"/>
      <c r="M4623" s="172"/>
      <c r="N4623" s="10">
        <v>1209174</v>
      </c>
    </row>
    <row r="4624" spans="1:14">
      <c r="A4624" s="163">
        <v>991202</v>
      </c>
      <c r="B4624" s="166">
        <v>991202</v>
      </c>
      <c r="C4624" s="342" t="s">
        <v>5869</v>
      </c>
      <c r="D4624" s="342"/>
      <c r="E4624" s="342"/>
      <c r="F4624" s="342"/>
      <c r="G4624" s="10">
        <v>345474</v>
      </c>
      <c r="H4624" s="172"/>
      <c r="I4624" s="172"/>
      <c r="J4624" s="172"/>
      <c r="K4624" s="172"/>
      <c r="L4624" s="172"/>
      <c r="M4624" s="172"/>
      <c r="N4624" s="10">
        <v>345474</v>
      </c>
    </row>
    <row r="4625" spans="1:14">
      <c r="A4625" s="163">
        <v>991203</v>
      </c>
      <c r="B4625" s="166">
        <v>991203</v>
      </c>
      <c r="C4625" s="342" t="s">
        <v>5870</v>
      </c>
      <c r="D4625" s="342"/>
      <c r="E4625" s="342"/>
      <c r="F4625" s="342"/>
      <c r="G4625" s="10">
        <v>764159</v>
      </c>
      <c r="H4625" s="172"/>
      <c r="I4625" s="172"/>
      <c r="J4625" s="172"/>
      <c r="K4625" s="172"/>
      <c r="L4625" s="172"/>
      <c r="M4625" s="172"/>
      <c r="N4625" s="10">
        <v>764159</v>
      </c>
    </row>
    <row r="4626" spans="1:14">
      <c r="A4626" s="163">
        <v>991205</v>
      </c>
      <c r="B4626" s="166">
        <v>991205</v>
      </c>
      <c r="C4626" s="342" t="s">
        <v>5871</v>
      </c>
      <c r="D4626" s="342"/>
      <c r="E4626" s="342"/>
      <c r="F4626" s="342"/>
      <c r="G4626" s="10">
        <v>1215521</v>
      </c>
      <c r="H4626" s="172"/>
      <c r="I4626" s="172"/>
      <c r="J4626" s="172"/>
      <c r="K4626" s="172"/>
      <c r="L4626" s="172"/>
      <c r="M4626" s="172"/>
      <c r="N4626" s="10">
        <v>1215521</v>
      </c>
    </row>
    <row r="4627" spans="1:14">
      <c r="A4627" s="163">
        <v>991206</v>
      </c>
      <c r="B4627" s="166">
        <v>991206</v>
      </c>
      <c r="C4627" s="342" t="s">
        <v>5872</v>
      </c>
      <c r="D4627" s="342"/>
      <c r="E4627" s="342"/>
      <c r="F4627" s="342"/>
      <c r="G4627" s="10">
        <v>1215521</v>
      </c>
      <c r="H4627" s="172"/>
      <c r="I4627" s="172"/>
      <c r="J4627" s="172"/>
      <c r="K4627" s="172"/>
      <c r="L4627" s="172"/>
      <c r="M4627" s="172"/>
      <c r="N4627" s="10">
        <v>1215521</v>
      </c>
    </row>
    <row r="4628" spans="1:14">
      <c r="A4628" s="163">
        <v>991207</v>
      </c>
      <c r="B4628" s="166">
        <v>991207</v>
      </c>
      <c r="C4628" s="342" t="s">
        <v>5873</v>
      </c>
      <c r="D4628" s="342"/>
      <c r="E4628" s="342"/>
      <c r="F4628" s="342"/>
      <c r="G4628" s="10">
        <v>1215521</v>
      </c>
      <c r="H4628" s="172"/>
      <c r="I4628" s="172"/>
      <c r="J4628" s="172"/>
      <c r="K4628" s="172"/>
      <c r="L4628" s="172"/>
      <c r="M4628" s="172"/>
      <c r="N4628" s="10">
        <v>1215521</v>
      </c>
    </row>
    <row r="4629" spans="1:14">
      <c r="A4629" s="163">
        <v>954107</v>
      </c>
      <c r="B4629" s="166">
        <v>954107</v>
      </c>
      <c r="C4629" s="342" t="s">
        <v>5874</v>
      </c>
      <c r="D4629" s="342"/>
      <c r="E4629" s="343"/>
      <c r="F4629" s="343"/>
      <c r="G4629" s="10">
        <v>88510</v>
      </c>
      <c r="H4629" s="172"/>
      <c r="I4629" s="172"/>
      <c r="J4629" s="172"/>
      <c r="K4629" s="172"/>
      <c r="L4629" s="172"/>
      <c r="M4629" s="172"/>
      <c r="N4629" s="10">
        <v>88510</v>
      </c>
    </row>
    <row r="4630" spans="1:14">
      <c r="A4630" s="163">
        <v>954301</v>
      </c>
      <c r="B4630" s="166">
        <v>954301</v>
      </c>
      <c r="C4630" s="342" t="s">
        <v>5875</v>
      </c>
      <c r="D4630" s="342"/>
      <c r="E4630" s="343"/>
      <c r="F4630" s="343"/>
      <c r="G4630" s="10">
        <v>88510</v>
      </c>
      <c r="H4630" s="172"/>
      <c r="I4630" s="172"/>
      <c r="J4630" s="172"/>
      <c r="K4630" s="172"/>
      <c r="L4630" s="172"/>
      <c r="M4630" s="172"/>
      <c r="N4630" s="10">
        <v>88510</v>
      </c>
    </row>
    <row r="4631" spans="1:14">
      <c r="A4631" s="163">
        <v>954302</v>
      </c>
      <c r="B4631" s="166">
        <v>954302</v>
      </c>
      <c r="C4631" s="342" t="s">
        <v>5876</v>
      </c>
      <c r="D4631" s="342"/>
      <c r="E4631" s="343"/>
      <c r="F4631" s="343"/>
      <c r="G4631" s="10">
        <v>102842</v>
      </c>
      <c r="H4631" s="172"/>
      <c r="I4631" s="172"/>
      <c r="J4631" s="172"/>
      <c r="K4631" s="172"/>
      <c r="L4631" s="172"/>
      <c r="M4631" s="172"/>
      <c r="N4631" s="10">
        <v>102842</v>
      </c>
    </row>
    <row r="4632" spans="1:14">
      <c r="A4632" s="163">
        <v>954305</v>
      </c>
      <c r="B4632" s="166">
        <v>954305</v>
      </c>
      <c r="C4632" s="342" t="s">
        <v>5877</v>
      </c>
      <c r="D4632" s="342"/>
      <c r="E4632" s="343"/>
      <c r="F4632" s="343"/>
      <c r="G4632" s="10">
        <v>38746</v>
      </c>
      <c r="H4632" s="172"/>
      <c r="I4632" s="172"/>
      <c r="J4632" s="172"/>
      <c r="K4632" s="172"/>
      <c r="L4632" s="172"/>
      <c r="M4632" s="172"/>
      <c r="N4632" s="10">
        <v>38746</v>
      </c>
    </row>
    <row r="4633" spans="1:14">
      <c r="A4633" s="163">
        <v>954306</v>
      </c>
      <c r="B4633" s="166">
        <v>954306</v>
      </c>
      <c r="C4633" s="342" t="s">
        <v>5878</v>
      </c>
      <c r="D4633" s="342"/>
      <c r="E4633" s="343"/>
      <c r="F4633" s="343"/>
      <c r="G4633" s="10">
        <v>91379</v>
      </c>
      <c r="H4633" s="172"/>
      <c r="I4633" s="172"/>
      <c r="J4633" s="172"/>
      <c r="K4633" s="172"/>
      <c r="L4633" s="172"/>
      <c r="M4633" s="172"/>
      <c r="N4633" s="10">
        <v>91379</v>
      </c>
    </row>
    <row r="4634" spans="1:14">
      <c r="A4634" s="163">
        <v>954313</v>
      </c>
      <c r="B4634" s="166">
        <v>954313</v>
      </c>
      <c r="C4634" s="342" t="s">
        <v>5879</v>
      </c>
      <c r="D4634" s="342"/>
      <c r="E4634" s="343"/>
      <c r="F4634" s="343"/>
      <c r="G4634" s="10">
        <v>86896</v>
      </c>
      <c r="H4634" s="172"/>
      <c r="I4634" s="172"/>
      <c r="J4634" s="172"/>
      <c r="K4634" s="172"/>
      <c r="L4634" s="172"/>
      <c r="M4634" s="172"/>
      <c r="N4634" s="10">
        <v>86896</v>
      </c>
    </row>
    <row r="4635" spans="1:14">
      <c r="A4635" s="163">
        <v>954314</v>
      </c>
      <c r="B4635" s="166">
        <v>954314</v>
      </c>
      <c r="C4635" s="342" t="s">
        <v>5880</v>
      </c>
      <c r="D4635" s="342"/>
      <c r="E4635" s="343"/>
      <c r="F4635" s="343"/>
      <c r="G4635" s="10">
        <v>35292</v>
      </c>
      <c r="H4635" s="172"/>
      <c r="I4635" s="172"/>
      <c r="J4635" s="172"/>
      <c r="K4635" s="172"/>
      <c r="L4635" s="172"/>
      <c r="M4635" s="172"/>
      <c r="N4635" s="10">
        <v>35292</v>
      </c>
    </row>
    <row r="4636" spans="1:14">
      <c r="A4636" s="163">
        <v>954402</v>
      </c>
      <c r="B4636" s="166">
        <v>954402</v>
      </c>
      <c r="C4636" s="342" t="s">
        <v>5881</v>
      </c>
      <c r="D4636" s="342"/>
      <c r="E4636" s="343"/>
      <c r="F4636" s="343"/>
      <c r="G4636" s="10">
        <v>449313</v>
      </c>
      <c r="H4636" s="172"/>
      <c r="I4636" s="172"/>
      <c r="J4636" s="172"/>
      <c r="K4636" s="172"/>
      <c r="L4636" s="172"/>
      <c r="M4636" s="172"/>
      <c r="N4636" s="10">
        <v>449313</v>
      </c>
    </row>
    <row r="4637" spans="1:14">
      <c r="A4637" s="163">
        <v>954403</v>
      </c>
      <c r="B4637" s="166">
        <v>954403</v>
      </c>
      <c r="C4637" s="342" t="s">
        <v>5882</v>
      </c>
      <c r="D4637" s="342"/>
      <c r="E4637" s="343"/>
      <c r="F4637" s="343"/>
      <c r="G4637" s="10">
        <v>481407</v>
      </c>
      <c r="H4637" s="172"/>
      <c r="I4637" s="172"/>
      <c r="J4637" s="172"/>
      <c r="K4637" s="172"/>
      <c r="L4637" s="172"/>
      <c r="M4637" s="172"/>
      <c r="N4637" s="10">
        <v>481407</v>
      </c>
    </row>
    <row r="4638" spans="1:14">
      <c r="A4638" s="163">
        <v>954601</v>
      </c>
      <c r="B4638" s="166">
        <v>954601</v>
      </c>
      <c r="C4638" s="342" t="s">
        <v>5883</v>
      </c>
      <c r="D4638" s="342"/>
      <c r="E4638" s="343"/>
      <c r="F4638" s="343"/>
      <c r="G4638" s="10">
        <v>124963</v>
      </c>
      <c r="H4638" s="172"/>
      <c r="I4638" s="172"/>
      <c r="J4638" s="172"/>
      <c r="K4638" s="172"/>
      <c r="L4638" s="172"/>
      <c r="M4638" s="172"/>
      <c r="N4638" s="10">
        <v>124963</v>
      </c>
    </row>
    <row r="4639" spans="1:14">
      <c r="A4639" s="163">
        <v>954602</v>
      </c>
      <c r="B4639" s="166">
        <v>954602</v>
      </c>
      <c r="C4639" s="342" t="s">
        <v>5884</v>
      </c>
      <c r="D4639" s="342"/>
      <c r="E4639" s="343"/>
      <c r="F4639" s="343"/>
      <c r="G4639" s="10">
        <v>316361</v>
      </c>
      <c r="H4639" s="172"/>
      <c r="I4639" s="172"/>
      <c r="J4639" s="172"/>
      <c r="K4639" s="172"/>
      <c r="L4639" s="172"/>
      <c r="M4639" s="172"/>
      <c r="N4639" s="10">
        <v>316361</v>
      </c>
    </row>
    <row r="4640" spans="1:14">
      <c r="A4640" s="163">
        <v>954625</v>
      </c>
      <c r="B4640" s="166">
        <v>954625</v>
      </c>
      <c r="C4640" s="342" t="s">
        <v>5885</v>
      </c>
      <c r="D4640" s="342"/>
      <c r="E4640" s="343"/>
      <c r="F4640" s="343"/>
      <c r="G4640" s="10">
        <v>244169</v>
      </c>
      <c r="H4640" s="172"/>
      <c r="I4640" s="172"/>
      <c r="J4640" s="172"/>
      <c r="K4640" s="172"/>
      <c r="L4640" s="172"/>
      <c r="M4640" s="172"/>
      <c r="N4640" s="10">
        <v>244169</v>
      </c>
    </row>
    <row r="4641" spans="1:14">
      <c r="A4641" s="163">
        <v>954626</v>
      </c>
      <c r="B4641" s="166">
        <v>954626</v>
      </c>
      <c r="C4641" s="342" t="s">
        <v>5886</v>
      </c>
      <c r="D4641" s="342"/>
      <c r="E4641" s="343" t="s">
        <v>5887</v>
      </c>
      <c r="F4641" s="343"/>
      <c r="G4641" s="10">
        <v>244169</v>
      </c>
      <c r="H4641" s="172"/>
      <c r="I4641" s="172"/>
      <c r="J4641" s="172"/>
      <c r="K4641" s="172"/>
      <c r="L4641" s="172"/>
      <c r="M4641" s="172"/>
      <c r="N4641" s="10">
        <v>244169</v>
      </c>
    </row>
    <row r="4642" spans="1:14">
      <c r="A4642" s="163">
        <v>954627</v>
      </c>
      <c r="B4642" s="166">
        <v>954627</v>
      </c>
      <c r="C4642" s="342" t="s">
        <v>5888</v>
      </c>
      <c r="D4642" s="342"/>
      <c r="E4642" s="343" t="s">
        <v>5889</v>
      </c>
      <c r="F4642" s="343"/>
      <c r="G4642" s="10">
        <v>244169</v>
      </c>
      <c r="H4642" s="172"/>
      <c r="I4642" s="172"/>
      <c r="J4642" s="172"/>
      <c r="K4642" s="172"/>
      <c r="L4642" s="172"/>
      <c r="M4642" s="172"/>
      <c r="N4642" s="10">
        <v>244169</v>
      </c>
    </row>
    <row r="4643" spans="1:14">
      <c r="A4643" s="163">
        <v>954628</v>
      </c>
      <c r="B4643" s="166">
        <v>954628</v>
      </c>
      <c r="C4643" s="342" t="s">
        <v>5890</v>
      </c>
      <c r="D4643" s="342"/>
      <c r="E4643" s="343"/>
      <c r="F4643" s="343"/>
      <c r="G4643" s="10">
        <v>382270</v>
      </c>
      <c r="H4643" s="172"/>
      <c r="I4643" s="172"/>
      <c r="J4643" s="172"/>
      <c r="K4643" s="172"/>
      <c r="L4643" s="172"/>
      <c r="M4643" s="172"/>
      <c r="N4643" s="10">
        <v>382270</v>
      </c>
    </row>
    <row r="4644" spans="1:14">
      <c r="A4644" s="163">
        <v>954629</v>
      </c>
      <c r="B4644" s="166">
        <v>954629</v>
      </c>
      <c r="C4644" s="342" t="s">
        <v>5891</v>
      </c>
      <c r="D4644" s="342"/>
      <c r="E4644" s="343"/>
      <c r="F4644" s="343"/>
      <c r="G4644" s="10">
        <v>382270</v>
      </c>
      <c r="H4644" s="172"/>
      <c r="I4644" s="172"/>
      <c r="J4644" s="172"/>
      <c r="K4644" s="172"/>
      <c r="L4644" s="172"/>
      <c r="M4644" s="172"/>
      <c r="N4644" s="10">
        <v>382270</v>
      </c>
    </row>
    <row r="4645" spans="1:14">
      <c r="A4645" s="163">
        <v>954632</v>
      </c>
      <c r="B4645" s="166">
        <v>954632</v>
      </c>
      <c r="C4645" s="342" t="s">
        <v>5892</v>
      </c>
      <c r="D4645" s="342"/>
      <c r="E4645" s="343"/>
      <c r="F4645" s="343"/>
      <c r="G4645" s="10">
        <v>225228</v>
      </c>
      <c r="H4645" s="172"/>
      <c r="I4645" s="172"/>
      <c r="J4645" s="172"/>
      <c r="K4645" s="172"/>
      <c r="L4645" s="172"/>
      <c r="M4645" s="172"/>
      <c r="N4645" s="10">
        <v>225228</v>
      </c>
    </row>
    <row r="4646" spans="1:14">
      <c r="A4646" s="163">
        <v>954802</v>
      </c>
      <c r="B4646" s="166">
        <v>954802</v>
      </c>
      <c r="C4646" s="342" t="s">
        <v>5893</v>
      </c>
      <c r="D4646" s="342"/>
      <c r="E4646" s="343" t="s">
        <v>5894</v>
      </c>
      <c r="F4646" s="343"/>
      <c r="G4646" s="10">
        <v>125578</v>
      </c>
      <c r="H4646" s="172"/>
      <c r="I4646" s="172"/>
      <c r="J4646" s="172"/>
      <c r="K4646" s="172"/>
      <c r="L4646" s="172"/>
      <c r="M4646" s="172"/>
      <c r="N4646" s="10">
        <v>125578</v>
      </c>
    </row>
    <row r="4647" spans="1:14">
      <c r="A4647" s="163">
        <v>954803</v>
      </c>
      <c r="B4647" s="166">
        <v>954803</v>
      </c>
      <c r="C4647" s="342" t="s">
        <v>5895</v>
      </c>
      <c r="D4647" s="342"/>
      <c r="E4647" s="343"/>
      <c r="F4647" s="343"/>
      <c r="G4647" s="10">
        <v>230274</v>
      </c>
      <c r="H4647" s="172"/>
      <c r="I4647" s="172"/>
      <c r="J4647" s="172"/>
      <c r="K4647" s="172"/>
      <c r="L4647" s="172"/>
      <c r="M4647" s="172"/>
      <c r="N4647" s="10">
        <v>230274</v>
      </c>
    </row>
    <row r="4648" spans="1:14">
      <c r="A4648" s="163">
        <v>954903</v>
      </c>
      <c r="B4648" s="166">
        <v>954903</v>
      </c>
      <c r="C4648" s="342" t="s">
        <v>5896</v>
      </c>
      <c r="D4648" s="342"/>
      <c r="E4648" s="343"/>
      <c r="F4648" s="343"/>
      <c r="G4648" s="10">
        <v>468569</v>
      </c>
      <c r="H4648" s="172"/>
      <c r="I4648" s="172"/>
      <c r="J4648" s="172"/>
      <c r="K4648" s="172"/>
      <c r="L4648" s="172"/>
      <c r="M4648" s="172"/>
      <c r="N4648" s="10">
        <v>468569</v>
      </c>
    </row>
    <row r="4649" spans="1:14">
      <c r="A4649" s="163">
        <v>965201</v>
      </c>
      <c r="B4649" s="166">
        <v>965201</v>
      </c>
      <c r="C4649" s="342" t="s">
        <v>5897</v>
      </c>
      <c r="D4649" s="342"/>
      <c r="E4649" s="343" t="s">
        <v>5898</v>
      </c>
      <c r="F4649" s="343"/>
      <c r="G4649" s="10">
        <v>41173</v>
      </c>
      <c r="H4649" s="172"/>
      <c r="I4649" s="172"/>
      <c r="J4649" s="172"/>
      <c r="K4649" s="172"/>
      <c r="L4649" s="172"/>
      <c r="M4649" s="172"/>
      <c r="N4649" s="10">
        <v>41173</v>
      </c>
    </row>
    <row r="4650" spans="1:14">
      <c r="A4650" s="163" t="s">
        <v>5899</v>
      </c>
      <c r="B4650" s="168">
        <v>579501</v>
      </c>
      <c r="C4650" s="343" t="s">
        <v>5900</v>
      </c>
      <c r="D4650" s="343"/>
      <c r="E4650" s="343"/>
      <c r="F4650" s="343"/>
      <c r="G4650" s="10">
        <v>84831</v>
      </c>
      <c r="H4650" s="172"/>
      <c r="I4650" s="172"/>
      <c r="J4650" s="172"/>
      <c r="K4650" s="172"/>
      <c r="L4650" s="172"/>
      <c r="M4650" s="172"/>
      <c r="N4650" s="10">
        <v>84831</v>
      </c>
    </row>
    <row r="4651" spans="1:14">
      <c r="A4651" s="163" t="s">
        <v>5901</v>
      </c>
      <c r="B4651" s="171" t="s">
        <v>5901</v>
      </c>
      <c r="C4651" s="342" t="s">
        <v>5902</v>
      </c>
      <c r="D4651" s="342"/>
      <c r="E4651" s="343"/>
      <c r="F4651" s="343"/>
      <c r="G4651" s="10">
        <v>83865</v>
      </c>
      <c r="H4651" s="172"/>
      <c r="I4651" s="172"/>
      <c r="J4651" s="172"/>
      <c r="K4651" s="172"/>
      <c r="L4651" s="172"/>
      <c r="M4651" s="172"/>
      <c r="N4651" s="10">
        <v>83865</v>
      </c>
    </row>
    <row r="4652" spans="1:14">
      <c r="A4652" s="163" t="s">
        <v>5903</v>
      </c>
      <c r="B4652" s="167">
        <v>869501</v>
      </c>
      <c r="C4652" s="343" t="s">
        <v>5904</v>
      </c>
      <c r="D4652" s="343"/>
      <c r="E4652" s="343" t="s">
        <v>5905</v>
      </c>
      <c r="F4652" s="343"/>
      <c r="G4652" s="10">
        <v>42415</v>
      </c>
      <c r="H4652" s="172"/>
      <c r="I4652" s="172"/>
      <c r="J4652" s="172"/>
      <c r="K4652" s="172"/>
      <c r="L4652" s="172"/>
      <c r="M4652" s="172"/>
      <c r="N4652" s="10">
        <v>42415</v>
      </c>
    </row>
    <row r="4653" spans="1:14">
      <c r="A4653" s="163" t="s">
        <v>5906</v>
      </c>
      <c r="B4653" s="168">
        <v>965902</v>
      </c>
      <c r="C4653" s="343" t="s">
        <v>5907</v>
      </c>
      <c r="D4653" s="343"/>
      <c r="E4653" s="343" t="s">
        <v>5908</v>
      </c>
      <c r="F4653" s="343"/>
      <c r="G4653" s="10">
        <v>84831</v>
      </c>
      <c r="H4653" s="172"/>
      <c r="I4653" s="172"/>
      <c r="J4653" s="172"/>
      <c r="K4653" s="172"/>
      <c r="L4653" s="172"/>
      <c r="M4653" s="172"/>
      <c r="N4653" s="10">
        <v>84831</v>
      </c>
    </row>
    <row r="4654" spans="1:14">
      <c r="A4654" s="163" t="s">
        <v>5909</v>
      </c>
      <c r="B4654" s="168">
        <v>990204</v>
      </c>
      <c r="C4654" s="343" t="s">
        <v>5910</v>
      </c>
      <c r="D4654" s="343"/>
      <c r="E4654" s="343"/>
      <c r="F4654" s="343"/>
      <c r="G4654" s="10">
        <v>106049</v>
      </c>
      <c r="H4654" s="172"/>
      <c r="I4654" s="172"/>
      <c r="J4654" s="172"/>
      <c r="K4654" s="172"/>
      <c r="L4654" s="172"/>
      <c r="M4654" s="172"/>
      <c r="N4654" s="10">
        <v>106049</v>
      </c>
    </row>
    <row r="4655" spans="1:14">
      <c r="A4655" s="163">
        <v>998303</v>
      </c>
      <c r="B4655" s="166">
        <v>998303</v>
      </c>
      <c r="C4655" s="342" t="s">
        <v>5911</v>
      </c>
      <c r="D4655" s="342"/>
      <c r="E4655" s="343" t="s">
        <v>5701</v>
      </c>
      <c r="F4655" s="343"/>
      <c r="G4655" s="10">
        <v>67013</v>
      </c>
      <c r="H4655" s="172"/>
      <c r="I4655" s="172"/>
      <c r="J4655" s="172"/>
      <c r="K4655" s="172"/>
      <c r="L4655" s="172"/>
      <c r="M4655" s="172"/>
      <c r="N4655" s="10">
        <v>67013</v>
      </c>
    </row>
    <row r="4656" spans="1:14">
      <c r="A4656" s="163">
        <v>998305</v>
      </c>
      <c r="B4656" s="166">
        <v>998305</v>
      </c>
      <c r="C4656" s="342" t="s">
        <v>5912</v>
      </c>
      <c r="D4656" s="342"/>
      <c r="E4656" s="343" t="s">
        <v>5913</v>
      </c>
      <c r="F4656" s="343"/>
      <c r="G4656" s="10">
        <v>614237</v>
      </c>
      <c r="H4656" s="172"/>
      <c r="I4656" s="172"/>
      <c r="J4656" s="172"/>
      <c r="K4656" s="172"/>
      <c r="L4656" s="172"/>
      <c r="M4656" s="172"/>
      <c r="N4656" s="10">
        <v>614237</v>
      </c>
    </row>
    <row r="4657" spans="1:14">
      <c r="A4657" s="163">
        <v>882103</v>
      </c>
      <c r="B4657" s="166">
        <v>882103</v>
      </c>
      <c r="C4657" s="342" t="s">
        <v>5914</v>
      </c>
      <c r="D4657" s="342"/>
      <c r="E4657" s="342"/>
      <c r="F4657" s="342"/>
      <c r="G4657" s="10">
        <v>526509</v>
      </c>
      <c r="H4657" s="172"/>
      <c r="I4657" s="172"/>
      <c r="J4657" s="172"/>
      <c r="K4657" s="172"/>
      <c r="L4657" s="172"/>
      <c r="M4657" s="172"/>
      <c r="N4657" s="10">
        <v>526509</v>
      </c>
    </row>
    <row r="4658" spans="1:14">
      <c r="A4658" s="163" t="s">
        <v>5915</v>
      </c>
      <c r="B4658" s="168">
        <v>861902</v>
      </c>
      <c r="C4658" s="342" t="s">
        <v>5916</v>
      </c>
      <c r="D4658" s="342"/>
      <c r="E4658" s="343" t="s">
        <v>5733</v>
      </c>
      <c r="F4658" s="343"/>
      <c r="G4658" s="10">
        <v>400354</v>
      </c>
      <c r="H4658" s="172"/>
      <c r="I4658" s="172"/>
      <c r="J4658" s="172"/>
      <c r="K4658" s="172"/>
      <c r="L4658" s="172"/>
      <c r="M4658" s="172"/>
      <c r="N4658" s="10">
        <v>400354</v>
      </c>
    </row>
    <row r="4659" spans="1:14">
      <c r="A4659" s="163">
        <v>886012</v>
      </c>
      <c r="B4659" s="166">
        <v>886012</v>
      </c>
      <c r="C4659" s="342" t="s">
        <v>5917</v>
      </c>
      <c r="D4659" s="342"/>
      <c r="E4659" s="342"/>
      <c r="F4659" s="342"/>
      <c r="G4659" s="10">
        <v>270631</v>
      </c>
      <c r="H4659" s="172"/>
      <c r="I4659" s="172"/>
      <c r="J4659" s="172"/>
      <c r="K4659" s="172"/>
      <c r="L4659" s="172"/>
      <c r="M4659" s="172"/>
      <c r="N4659" s="10">
        <v>270631</v>
      </c>
    </row>
    <row r="4660" spans="1:14">
      <c r="A4660" s="163">
        <v>886013</v>
      </c>
      <c r="B4660" s="166">
        <v>886013</v>
      </c>
      <c r="C4660" s="342" t="s">
        <v>5918</v>
      </c>
      <c r="D4660" s="342"/>
      <c r="E4660" s="342"/>
      <c r="F4660" s="342"/>
      <c r="G4660" s="10">
        <v>270631</v>
      </c>
      <c r="H4660" s="172"/>
      <c r="I4660" s="172"/>
      <c r="J4660" s="172"/>
      <c r="K4660" s="172"/>
      <c r="L4660" s="172"/>
      <c r="M4660" s="172"/>
      <c r="N4660" s="10">
        <v>270631</v>
      </c>
    </row>
    <row r="4661" spans="1:14">
      <c r="A4661" s="163">
        <v>904106</v>
      </c>
      <c r="B4661" s="166">
        <v>904106</v>
      </c>
      <c r="C4661" s="342" t="s">
        <v>5919</v>
      </c>
      <c r="D4661" s="342"/>
      <c r="E4661" s="342"/>
      <c r="F4661" s="342"/>
      <c r="G4661" s="10">
        <v>388076</v>
      </c>
      <c r="H4661" s="172"/>
      <c r="I4661" s="172"/>
      <c r="J4661" s="172"/>
      <c r="K4661" s="172"/>
      <c r="L4661" s="172"/>
      <c r="M4661" s="172"/>
      <c r="N4661" s="10">
        <v>388076</v>
      </c>
    </row>
    <row r="4662" spans="1:14">
      <c r="A4662" s="163">
        <v>904205</v>
      </c>
      <c r="B4662" s="166">
        <v>904205</v>
      </c>
      <c r="C4662" s="342" t="s">
        <v>5920</v>
      </c>
      <c r="D4662" s="342"/>
      <c r="E4662" s="342"/>
      <c r="F4662" s="342"/>
      <c r="G4662" s="10">
        <v>222320</v>
      </c>
      <c r="H4662" s="172"/>
      <c r="I4662" s="172"/>
      <c r="J4662" s="172"/>
      <c r="K4662" s="172"/>
      <c r="L4662" s="172"/>
      <c r="M4662" s="172"/>
      <c r="N4662" s="10">
        <v>222320</v>
      </c>
    </row>
    <row r="4663" spans="1:14">
      <c r="A4663" s="163">
        <v>904207</v>
      </c>
      <c r="B4663" s="166">
        <v>904207</v>
      </c>
      <c r="C4663" s="342" t="s">
        <v>5921</v>
      </c>
      <c r="D4663" s="342"/>
      <c r="E4663" s="342"/>
      <c r="F4663" s="342"/>
      <c r="G4663" s="10">
        <v>256715</v>
      </c>
      <c r="H4663" s="172"/>
      <c r="I4663" s="172"/>
      <c r="J4663" s="172"/>
      <c r="K4663" s="172"/>
      <c r="L4663" s="172"/>
      <c r="M4663" s="172"/>
      <c r="N4663" s="10">
        <v>256715</v>
      </c>
    </row>
    <row r="4664" spans="1:14">
      <c r="A4664" s="163">
        <v>904208</v>
      </c>
      <c r="B4664" s="166">
        <v>904208</v>
      </c>
      <c r="C4664" s="342" t="s">
        <v>5922</v>
      </c>
      <c r="D4664" s="342"/>
      <c r="E4664" s="342"/>
      <c r="F4664" s="342"/>
      <c r="G4664" s="10">
        <v>250407</v>
      </c>
      <c r="H4664" s="172"/>
      <c r="I4664" s="172"/>
      <c r="J4664" s="172"/>
      <c r="K4664" s="172"/>
      <c r="L4664" s="172"/>
      <c r="M4664" s="172"/>
      <c r="N4664" s="10">
        <v>250407</v>
      </c>
    </row>
    <row r="4665" spans="1:14">
      <c r="A4665" s="163" t="s">
        <v>5923</v>
      </c>
      <c r="B4665" s="166">
        <v>904301</v>
      </c>
      <c r="C4665" s="342" t="s">
        <v>5924</v>
      </c>
      <c r="D4665" s="342"/>
      <c r="E4665" s="342"/>
      <c r="F4665" s="342"/>
      <c r="G4665" s="10">
        <v>236673</v>
      </c>
      <c r="H4665" s="172"/>
      <c r="I4665" s="172"/>
      <c r="J4665" s="172"/>
      <c r="K4665" s="172"/>
      <c r="L4665" s="172"/>
      <c r="M4665" s="172"/>
      <c r="N4665" s="10">
        <v>236673</v>
      </c>
    </row>
    <row r="4666" spans="1:14">
      <c r="A4666" s="163" t="s">
        <v>5925</v>
      </c>
      <c r="B4666" s="166">
        <v>904301</v>
      </c>
      <c r="C4666" s="342" t="s">
        <v>5926</v>
      </c>
      <c r="D4666" s="342"/>
      <c r="E4666" s="342"/>
      <c r="F4666" s="342"/>
      <c r="G4666" s="10">
        <v>225011</v>
      </c>
      <c r="H4666" s="172"/>
      <c r="I4666" s="172"/>
      <c r="J4666" s="172"/>
      <c r="K4666" s="172"/>
      <c r="L4666" s="172"/>
      <c r="M4666" s="172"/>
      <c r="N4666" s="10">
        <v>225011</v>
      </c>
    </row>
    <row r="4667" spans="1:14">
      <c r="A4667" s="163">
        <v>904402</v>
      </c>
      <c r="B4667" s="166">
        <v>904402</v>
      </c>
      <c r="C4667" s="342" t="s">
        <v>5927</v>
      </c>
      <c r="D4667" s="342"/>
      <c r="E4667" s="342"/>
      <c r="F4667" s="342"/>
      <c r="G4667" s="10">
        <v>382026</v>
      </c>
      <c r="H4667" s="172"/>
      <c r="I4667" s="172"/>
      <c r="J4667" s="172"/>
      <c r="K4667" s="172"/>
      <c r="L4667" s="172"/>
      <c r="M4667" s="172"/>
      <c r="N4667" s="10">
        <v>382026</v>
      </c>
    </row>
    <row r="4668" spans="1:14">
      <c r="A4668" s="163">
        <v>904719</v>
      </c>
      <c r="B4668" s="166">
        <v>904719</v>
      </c>
      <c r="C4668" s="342" t="s">
        <v>5928</v>
      </c>
      <c r="D4668" s="342"/>
      <c r="E4668" s="342"/>
      <c r="F4668" s="342"/>
      <c r="G4668" s="10">
        <v>469328</v>
      </c>
      <c r="H4668" s="172"/>
      <c r="I4668" s="172"/>
      <c r="J4668" s="172"/>
      <c r="K4668" s="172"/>
      <c r="L4668" s="172"/>
      <c r="M4668" s="172"/>
      <c r="N4668" s="10">
        <v>469328</v>
      </c>
    </row>
    <row r="4669" spans="1:14">
      <c r="A4669" s="163">
        <v>860205</v>
      </c>
      <c r="B4669" s="167">
        <v>860205</v>
      </c>
      <c r="C4669" s="342" t="s">
        <v>5929</v>
      </c>
      <c r="D4669" s="342"/>
      <c r="E4669" s="344"/>
      <c r="F4669" s="344"/>
      <c r="G4669" s="10">
        <v>89828</v>
      </c>
      <c r="H4669" s="172"/>
      <c r="I4669" s="172"/>
      <c r="J4669" s="172"/>
      <c r="K4669" s="172"/>
      <c r="L4669" s="172"/>
      <c r="M4669" s="172"/>
      <c r="N4669" s="10">
        <v>89828</v>
      </c>
    </row>
    <row r="4670" spans="1:14">
      <c r="A4670" s="163">
        <v>891804</v>
      </c>
      <c r="B4670" s="167">
        <v>891804</v>
      </c>
      <c r="C4670" s="342" t="s">
        <v>5930</v>
      </c>
      <c r="D4670" s="342"/>
      <c r="E4670" s="343" t="s">
        <v>5931</v>
      </c>
      <c r="F4670" s="343"/>
      <c r="G4670" s="10">
        <v>469681</v>
      </c>
      <c r="H4670" s="172"/>
      <c r="I4670" s="172"/>
      <c r="J4670" s="172"/>
      <c r="K4670" s="172"/>
      <c r="L4670" s="172"/>
      <c r="M4670" s="172"/>
      <c r="N4670" s="10">
        <v>469681</v>
      </c>
    </row>
    <row r="4671" spans="1:14">
      <c r="A4671" s="163">
        <v>891805</v>
      </c>
      <c r="B4671" s="167">
        <v>891805</v>
      </c>
      <c r="C4671" s="342" t="s">
        <v>5932</v>
      </c>
      <c r="D4671" s="342"/>
      <c r="E4671" s="343" t="s">
        <v>5933</v>
      </c>
      <c r="F4671" s="343"/>
      <c r="G4671" s="10">
        <v>353031</v>
      </c>
      <c r="H4671" s="172"/>
      <c r="I4671" s="172"/>
      <c r="J4671" s="172"/>
      <c r="K4671" s="172"/>
      <c r="L4671" s="172"/>
      <c r="M4671" s="172"/>
      <c r="N4671" s="10">
        <v>353031</v>
      </c>
    </row>
    <row r="4672" spans="1:14">
      <c r="A4672" s="163">
        <v>893701</v>
      </c>
      <c r="B4672" s="167">
        <v>893701</v>
      </c>
      <c r="C4672" s="342" t="s">
        <v>5934</v>
      </c>
      <c r="D4672" s="342"/>
      <c r="E4672" s="343"/>
      <c r="F4672" s="343"/>
      <c r="G4672" s="10">
        <v>819079</v>
      </c>
      <c r="H4672" s="172"/>
      <c r="I4672" s="172"/>
      <c r="J4672" s="172"/>
      <c r="K4672" s="172"/>
      <c r="L4672" s="172"/>
      <c r="M4672" s="172"/>
      <c r="N4672" s="10">
        <v>819079</v>
      </c>
    </row>
    <row r="4673" spans="1:14">
      <c r="A4673" s="163">
        <v>893805</v>
      </c>
      <c r="B4673" s="167">
        <v>893805</v>
      </c>
      <c r="C4673" s="342" t="s">
        <v>5935</v>
      </c>
      <c r="D4673" s="342"/>
      <c r="E4673" s="343"/>
      <c r="F4673" s="343"/>
      <c r="G4673" s="10">
        <v>246454</v>
      </c>
      <c r="H4673" s="172"/>
      <c r="I4673" s="172"/>
      <c r="J4673" s="172"/>
      <c r="K4673" s="172"/>
      <c r="L4673" s="172"/>
      <c r="M4673" s="172"/>
      <c r="N4673" s="10">
        <v>246454</v>
      </c>
    </row>
    <row r="4674" spans="1:14">
      <c r="A4674" s="163">
        <v>893806</v>
      </c>
      <c r="B4674" s="167">
        <v>893806</v>
      </c>
      <c r="C4674" s="342" t="s">
        <v>5936</v>
      </c>
      <c r="D4674" s="342"/>
      <c r="E4674" s="343"/>
      <c r="F4674" s="343"/>
      <c r="G4674" s="10">
        <v>349641</v>
      </c>
      <c r="H4674" s="172"/>
      <c r="I4674" s="172"/>
      <c r="J4674" s="172"/>
      <c r="K4674" s="172"/>
      <c r="L4674" s="172"/>
      <c r="M4674" s="172"/>
      <c r="N4674" s="10">
        <v>349641</v>
      </c>
    </row>
    <row r="4675" spans="1:14">
      <c r="A4675" s="163">
        <v>893808</v>
      </c>
      <c r="B4675" s="167">
        <v>893808</v>
      </c>
      <c r="C4675" s="342" t="s">
        <v>5937</v>
      </c>
      <c r="D4675" s="342"/>
      <c r="E4675" s="343"/>
      <c r="F4675" s="343"/>
      <c r="G4675" s="10">
        <v>76010</v>
      </c>
      <c r="H4675" s="172"/>
      <c r="I4675" s="172"/>
      <c r="J4675" s="172"/>
      <c r="K4675" s="172"/>
      <c r="L4675" s="172"/>
      <c r="M4675" s="172"/>
      <c r="N4675" s="10">
        <v>76010</v>
      </c>
    </row>
    <row r="4676" spans="1:14">
      <c r="A4676" s="163">
        <v>893809</v>
      </c>
      <c r="B4676" s="167">
        <v>893809</v>
      </c>
      <c r="C4676" s="342" t="s">
        <v>5938</v>
      </c>
      <c r="D4676" s="342"/>
      <c r="E4676" s="343"/>
      <c r="F4676" s="343"/>
      <c r="G4676" s="10">
        <v>80708</v>
      </c>
      <c r="H4676" s="172"/>
      <c r="I4676" s="172"/>
      <c r="J4676" s="172"/>
      <c r="K4676" s="172"/>
      <c r="L4676" s="172"/>
      <c r="M4676" s="172"/>
      <c r="N4676" s="10">
        <v>80708</v>
      </c>
    </row>
    <row r="4677" spans="1:14">
      <c r="A4677" s="163">
        <v>893812</v>
      </c>
      <c r="B4677" s="167">
        <v>893812</v>
      </c>
      <c r="C4677" s="342" t="s">
        <v>5939</v>
      </c>
      <c r="D4677" s="342"/>
      <c r="E4677" s="343" t="s">
        <v>5940</v>
      </c>
      <c r="F4677" s="343"/>
      <c r="G4677" s="10">
        <v>122251</v>
      </c>
      <c r="H4677" s="172"/>
      <c r="I4677" s="172"/>
      <c r="J4677" s="172"/>
      <c r="K4677" s="172"/>
      <c r="L4677" s="172"/>
      <c r="M4677" s="172"/>
      <c r="N4677" s="10">
        <v>122251</v>
      </c>
    </row>
    <row r="4678" spans="1:14">
      <c r="A4678" s="163">
        <v>893813</v>
      </c>
      <c r="B4678" s="167">
        <v>893813</v>
      </c>
      <c r="C4678" s="342" t="s">
        <v>5941</v>
      </c>
      <c r="D4678" s="342"/>
      <c r="E4678" s="343"/>
      <c r="F4678" s="343"/>
      <c r="G4678" s="10">
        <v>244504</v>
      </c>
      <c r="H4678" s="172"/>
      <c r="I4678" s="172"/>
      <c r="J4678" s="172"/>
      <c r="K4678" s="172"/>
      <c r="L4678" s="172"/>
      <c r="M4678" s="172"/>
      <c r="N4678" s="10">
        <v>244504</v>
      </c>
    </row>
    <row r="4679" spans="1:14">
      <c r="A4679" s="163">
        <v>893815</v>
      </c>
      <c r="B4679" s="167">
        <v>893815</v>
      </c>
      <c r="C4679" s="342" t="s">
        <v>5942</v>
      </c>
      <c r="D4679" s="342"/>
      <c r="E4679" s="343"/>
      <c r="F4679" s="343"/>
      <c r="G4679" s="10">
        <v>408316</v>
      </c>
      <c r="H4679" s="172"/>
      <c r="I4679" s="172"/>
      <c r="J4679" s="172"/>
      <c r="K4679" s="172"/>
      <c r="L4679" s="172"/>
      <c r="M4679" s="172"/>
      <c r="N4679" s="10">
        <v>408316</v>
      </c>
    </row>
    <row r="4680" spans="1:14">
      <c r="A4680" s="163">
        <v>893821</v>
      </c>
      <c r="B4680" s="167">
        <v>893821</v>
      </c>
      <c r="C4680" s="342" t="s">
        <v>5943</v>
      </c>
      <c r="D4680" s="342"/>
      <c r="E4680" s="343"/>
      <c r="F4680" s="343"/>
      <c r="G4680" s="10">
        <v>417860</v>
      </c>
      <c r="H4680" s="172"/>
      <c r="I4680" s="172"/>
      <c r="J4680" s="172"/>
      <c r="K4680" s="172"/>
      <c r="L4680" s="172"/>
      <c r="M4680" s="172"/>
      <c r="N4680" s="10">
        <v>417860</v>
      </c>
    </row>
    <row r="4681" spans="1:14">
      <c r="A4681" s="163">
        <v>893825</v>
      </c>
      <c r="B4681" s="167">
        <v>893825</v>
      </c>
      <c r="C4681" s="342" t="s">
        <v>5944</v>
      </c>
      <c r="D4681" s="342"/>
      <c r="E4681" s="343"/>
      <c r="F4681" s="343"/>
      <c r="G4681" s="10">
        <v>246454</v>
      </c>
      <c r="H4681" s="172"/>
      <c r="I4681" s="172"/>
      <c r="J4681" s="172"/>
      <c r="K4681" s="172"/>
      <c r="L4681" s="172"/>
      <c r="M4681" s="172"/>
      <c r="N4681" s="10">
        <v>246454</v>
      </c>
    </row>
    <row r="4682" spans="1:14">
      <c r="A4682" s="163">
        <v>894402</v>
      </c>
      <c r="B4682" s="167">
        <v>894402</v>
      </c>
      <c r="C4682" s="342" t="s">
        <v>42</v>
      </c>
      <c r="D4682" s="342"/>
      <c r="E4682" s="343" t="s">
        <v>5940</v>
      </c>
      <c r="F4682" s="343"/>
      <c r="G4682" s="10">
        <v>122251</v>
      </c>
      <c r="H4682" s="172"/>
      <c r="I4682" s="172"/>
      <c r="J4682" s="172"/>
      <c r="K4682" s="172"/>
      <c r="L4682" s="172"/>
      <c r="M4682" s="172"/>
      <c r="N4682" s="10">
        <v>122251</v>
      </c>
    </row>
    <row r="4683" spans="1:14">
      <c r="A4683" s="163">
        <v>903612</v>
      </c>
      <c r="B4683" s="167">
        <v>903612</v>
      </c>
      <c r="C4683" s="342" t="s">
        <v>5945</v>
      </c>
      <c r="D4683" s="342"/>
      <c r="E4683" s="343"/>
      <c r="F4683" s="343"/>
      <c r="G4683" s="10">
        <v>942010</v>
      </c>
      <c r="H4683" s="172"/>
      <c r="I4683" s="172"/>
      <c r="J4683" s="172"/>
      <c r="K4683" s="172"/>
      <c r="L4683" s="172"/>
      <c r="M4683" s="172"/>
      <c r="N4683" s="10">
        <v>942010</v>
      </c>
    </row>
    <row r="4684" spans="1:14">
      <c r="A4684" s="163">
        <v>891807</v>
      </c>
      <c r="B4684" s="167">
        <v>891807</v>
      </c>
      <c r="C4684" s="342" t="s">
        <v>5946</v>
      </c>
      <c r="D4684" s="342"/>
      <c r="E4684" s="343" t="s">
        <v>5947</v>
      </c>
      <c r="F4684" s="343"/>
      <c r="G4684" s="10">
        <v>994908</v>
      </c>
      <c r="H4684" s="172"/>
      <c r="I4684" s="172"/>
      <c r="J4684" s="172"/>
      <c r="K4684" s="172"/>
      <c r="L4684" s="172"/>
      <c r="M4684" s="172"/>
      <c r="N4684" s="10">
        <v>994908</v>
      </c>
    </row>
    <row r="4685" spans="1:14">
      <c r="A4685" s="163">
        <v>751101</v>
      </c>
      <c r="B4685" s="167">
        <v>751101</v>
      </c>
      <c r="C4685" s="342" t="s">
        <v>5948</v>
      </c>
      <c r="D4685" s="342"/>
      <c r="E4685" s="343" t="s">
        <v>5949</v>
      </c>
      <c r="F4685" s="343"/>
      <c r="G4685" s="10">
        <v>622347</v>
      </c>
      <c r="H4685" s="172"/>
      <c r="I4685" s="172"/>
      <c r="J4685" s="172"/>
      <c r="K4685" s="172"/>
      <c r="L4685" s="172"/>
      <c r="M4685" s="172"/>
      <c r="N4685" s="10">
        <v>622347</v>
      </c>
    </row>
    <row r="4686" spans="1:14">
      <c r="A4686" s="163">
        <v>751201</v>
      </c>
      <c r="B4686" s="167">
        <v>751201</v>
      </c>
      <c r="C4686" s="342" t="s">
        <v>5950</v>
      </c>
      <c r="D4686" s="342"/>
      <c r="E4686" s="342"/>
      <c r="F4686" s="342"/>
      <c r="G4686" s="10">
        <v>898247</v>
      </c>
      <c r="H4686" s="172"/>
      <c r="I4686" s="172"/>
      <c r="J4686" s="172"/>
      <c r="K4686" s="172"/>
      <c r="L4686" s="172"/>
      <c r="M4686" s="172"/>
      <c r="N4686" s="10">
        <v>898247</v>
      </c>
    </row>
    <row r="4687" spans="1:14">
      <c r="A4687" s="163">
        <v>881401</v>
      </c>
      <c r="B4687" s="167">
        <v>881401</v>
      </c>
      <c r="C4687" s="342" t="s">
        <v>5951</v>
      </c>
      <c r="D4687" s="342"/>
      <c r="E4687" s="342"/>
      <c r="F4687" s="342"/>
      <c r="G4687" s="10">
        <v>308498</v>
      </c>
      <c r="H4687" s="172"/>
      <c r="I4687" s="172"/>
      <c r="J4687" s="172"/>
      <c r="K4687" s="172"/>
      <c r="L4687" s="172"/>
      <c r="M4687" s="172"/>
      <c r="N4687" s="10">
        <v>308498</v>
      </c>
    </row>
    <row r="4688" spans="1:14">
      <c r="A4688" s="163" t="s">
        <v>5952</v>
      </c>
      <c r="B4688" s="167">
        <v>881401</v>
      </c>
      <c r="C4688" s="342" t="s">
        <v>5953</v>
      </c>
      <c r="D4688" s="342"/>
      <c r="E4688" s="342"/>
      <c r="F4688" s="342"/>
      <c r="G4688" s="10">
        <v>106553</v>
      </c>
      <c r="H4688" s="172"/>
      <c r="I4688" s="172"/>
      <c r="J4688" s="172"/>
      <c r="K4688" s="172"/>
      <c r="L4688" s="172"/>
      <c r="M4688" s="172"/>
      <c r="N4688" s="10">
        <v>106553</v>
      </c>
    </row>
    <row r="4689" spans="1:14">
      <c r="A4689" s="163">
        <v>881402</v>
      </c>
      <c r="B4689" s="167">
        <v>881402</v>
      </c>
      <c r="C4689" s="342" t="s">
        <v>5954</v>
      </c>
      <c r="D4689" s="342"/>
      <c r="E4689" s="342"/>
      <c r="F4689" s="342"/>
      <c r="G4689" s="10">
        <v>59085</v>
      </c>
      <c r="H4689" s="172"/>
      <c r="I4689" s="172"/>
      <c r="J4689" s="172"/>
      <c r="K4689" s="172"/>
      <c r="L4689" s="172"/>
      <c r="M4689" s="172"/>
      <c r="N4689" s="10">
        <v>59085</v>
      </c>
    </row>
    <row r="4690" spans="1:14">
      <c r="A4690" s="163">
        <v>881410</v>
      </c>
      <c r="B4690" s="167">
        <v>881410</v>
      </c>
      <c r="C4690" s="342" t="s">
        <v>5955</v>
      </c>
      <c r="D4690" s="342"/>
      <c r="E4690" s="342"/>
      <c r="F4690" s="342"/>
      <c r="G4690" s="10">
        <v>863695</v>
      </c>
      <c r="H4690" s="172"/>
      <c r="I4690" s="172"/>
      <c r="J4690" s="172"/>
      <c r="K4690" s="172"/>
      <c r="L4690" s="172"/>
      <c r="M4690" s="172"/>
      <c r="N4690" s="10">
        <v>863695</v>
      </c>
    </row>
    <row r="4691" spans="1:14">
      <c r="A4691" s="163">
        <v>881431</v>
      </c>
      <c r="B4691" s="167">
        <v>881431</v>
      </c>
      <c r="C4691" s="342" t="s">
        <v>5956</v>
      </c>
      <c r="D4691" s="342"/>
      <c r="E4691" s="342"/>
      <c r="F4691" s="342"/>
      <c r="G4691" s="10">
        <v>83264</v>
      </c>
      <c r="H4691" s="172"/>
      <c r="I4691" s="172"/>
      <c r="J4691" s="172"/>
      <c r="K4691" s="172"/>
      <c r="L4691" s="172"/>
      <c r="M4691" s="172"/>
      <c r="N4691" s="10">
        <v>83264</v>
      </c>
    </row>
    <row r="4692" spans="1:14">
      <c r="A4692" s="163">
        <v>881432</v>
      </c>
      <c r="B4692" s="167">
        <v>881432</v>
      </c>
      <c r="C4692" s="342" t="s">
        <v>5957</v>
      </c>
      <c r="D4692" s="342"/>
      <c r="E4692" s="342"/>
      <c r="F4692" s="342"/>
      <c r="G4692" s="10">
        <v>106553</v>
      </c>
      <c r="H4692" s="172"/>
      <c r="I4692" s="172"/>
      <c r="J4692" s="172"/>
      <c r="K4692" s="172"/>
      <c r="L4692" s="172"/>
      <c r="M4692" s="172"/>
      <c r="N4692" s="10">
        <v>106553</v>
      </c>
    </row>
    <row r="4693" spans="1:14">
      <c r="A4693" s="163">
        <v>881434</v>
      </c>
      <c r="B4693" s="167">
        <v>881434</v>
      </c>
      <c r="C4693" s="342" t="s">
        <v>5958</v>
      </c>
      <c r="D4693" s="342"/>
      <c r="E4693" s="342" t="s">
        <v>5959</v>
      </c>
      <c r="F4693" s="342"/>
      <c r="G4693" s="10">
        <v>221156</v>
      </c>
      <c r="H4693" s="172"/>
      <c r="I4693" s="172"/>
      <c r="J4693" s="172"/>
      <c r="K4693" s="172"/>
      <c r="L4693" s="172"/>
      <c r="M4693" s="172"/>
      <c r="N4693" s="10">
        <v>221156</v>
      </c>
    </row>
    <row r="4694" spans="1:14">
      <c r="A4694" s="163">
        <v>881436</v>
      </c>
      <c r="B4694" s="167">
        <v>881436</v>
      </c>
      <c r="C4694" s="342" t="s">
        <v>5960</v>
      </c>
      <c r="D4694" s="342"/>
      <c r="E4694" s="342"/>
      <c r="F4694" s="342"/>
      <c r="G4694" s="10">
        <v>248619</v>
      </c>
      <c r="H4694" s="172"/>
      <c r="I4694" s="172"/>
      <c r="J4694" s="172"/>
      <c r="K4694" s="172"/>
      <c r="L4694" s="172"/>
      <c r="M4694" s="172"/>
      <c r="N4694" s="10">
        <v>248619</v>
      </c>
    </row>
    <row r="4695" spans="1:14">
      <c r="A4695" s="163">
        <v>881437</v>
      </c>
      <c r="B4695" s="167">
        <v>881437</v>
      </c>
      <c r="C4695" s="342" t="s">
        <v>5961</v>
      </c>
      <c r="D4695" s="342"/>
      <c r="E4695" s="343" t="s">
        <v>5962</v>
      </c>
      <c r="F4695" s="343"/>
      <c r="G4695" s="10">
        <v>516021</v>
      </c>
      <c r="H4695" s="172"/>
      <c r="I4695" s="172"/>
      <c r="J4695" s="172"/>
      <c r="K4695" s="172"/>
      <c r="L4695" s="172"/>
      <c r="M4695" s="172"/>
      <c r="N4695" s="10">
        <v>516021</v>
      </c>
    </row>
    <row r="4696" spans="1:14">
      <c r="A4696" s="163">
        <v>881438</v>
      </c>
      <c r="B4696" s="167">
        <v>881438</v>
      </c>
      <c r="C4696" s="342" t="s">
        <v>5963</v>
      </c>
      <c r="D4696" s="342"/>
      <c r="E4696" s="343"/>
      <c r="F4696" s="343"/>
      <c r="G4696" s="10">
        <v>585533</v>
      </c>
      <c r="H4696" s="172"/>
      <c r="I4696" s="172"/>
      <c r="J4696" s="172"/>
      <c r="K4696" s="172"/>
      <c r="L4696" s="172"/>
      <c r="M4696" s="172"/>
      <c r="N4696" s="10">
        <v>585533</v>
      </c>
    </row>
    <row r="4697" spans="1:14">
      <c r="A4697" s="163">
        <v>881439</v>
      </c>
      <c r="B4697" s="167">
        <v>881439</v>
      </c>
      <c r="C4697" s="342" t="s">
        <v>5964</v>
      </c>
      <c r="D4697" s="342"/>
      <c r="E4697" s="343"/>
      <c r="F4697" s="343"/>
      <c r="G4697" s="10">
        <v>516021</v>
      </c>
      <c r="H4697" s="172"/>
      <c r="I4697" s="172"/>
      <c r="J4697" s="172"/>
      <c r="K4697" s="172"/>
      <c r="L4697" s="172"/>
      <c r="M4697" s="172"/>
      <c r="N4697" s="10">
        <v>516021</v>
      </c>
    </row>
    <row r="4698" spans="1:14">
      <c r="A4698" s="163">
        <v>882298</v>
      </c>
      <c r="B4698" s="167">
        <v>882298</v>
      </c>
      <c r="C4698" s="342" t="s">
        <v>5965</v>
      </c>
      <c r="D4698" s="342"/>
      <c r="E4698" s="343" t="s">
        <v>5966</v>
      </c>
      <c r="F4698" s="343"/>
      <c r="G4698" s="10">
        <v>291584</v>
      </c>
      <c r="H4698" s="172"/>
      <c r="I4698" s="172"/>
      <c r="J4698" s="172"/>
      <c r="K4698" s="172"/>
      <c r="L4698" s="172"/>
      <c r="M4698" s="172"/>
      <c r="N4698" s="10">
        <v>291584</v>
      </c>
    </row>
    <row r="4699" spans="1:14">
      <c r="A4699" s="163" t="s">
        <v>5967</v>
      </c>
      <c r="B4699" s="167">
        <v>882298</v>
      </c>
      <c r="C4699" s="342" t="s">
        <v>5968</v>
      </c>
      <c r="D4699" s="342"/>
      <c r="E4699" s="343" t="s">
        <v>5959</v>
      </c>
      <c r="F4699" s="343"/>
      <c r="G4699" s="10">
        <v>279440</v>
      </c>
      <c r="H4699" s="172"/>
      <c r="I4699" s="172"/>
      <c r="J4699" s="172"/>
      <c r="K4699" s="172"/>
      <c r="L4699" s="172"/>
      <c r="M4699" s="172"/>
      <c r="N4699" s="10">
        <v>279440</v>
      </c>
    </row>
    <row r="4700" spans="1:14">
      <c r="A4700" s="163">
        <v>897011</v>
      </c>
      <c r="B4700" s="167">
        <v>897011</v>
      </c>
      <c r="C4700" s="342" t="s">
        <v>5969</v>
      </c>
      <c r="D4700" s="342"/>
      <c r="E4700" s="342"/>
      <c r="F4700" s="342"/>
      <c r="G4700" s="10">
        <v>35062</v>
      </c>
      <c r="H4700" s="172"/>
      <c r="I4700" s="172"/>
      <c r="J4700" s="172"/>
      <c r="K4700" s="172"/>
      <c r="L4700" s="172"/>
      <c r="M4700" s="172"/>
      <c r="N4700" s="10">
        <v>35062</v>
      </c>
    </row>
    <row r="4701" spans="1:14">
      <c r="A4701" s="163">
        <v>897012</v>
      </c>
      <c r="B4701" s="167">
        <v>897012</v>
      </c>
      <c r="C4701" s="342" t="s">
        <v>5970</v>
      </c>
      <c r="D4701" s="342"/>
      <c r="E4701" s="342"/>
      <c r="F4701" s="342"/>
      <c r="G4701" s="10">
        <v>149831</v>
      </c>
      <c r="H4701" s="172"/>
      <c r="I4701" s="172"/>
      <c r="J4701" s="172"/>
      <c r="K4701" s="172"/>
      <c r="L4701" s="172"/>
      <c r="M4701" s="172"/>
      <c r="N4701" s="10">
        <v>149831</v>
      </c>
    </row>
    <row r="4702" spans="1:14">
      <c r="A4702" s="163">
        <v>891402</v>
      </c>
      <c r="B4702" s="167">
        <v>891402</v>
      </c>
      <c r="C4702" s="342" t="s">
        <v>5971</v>
      </c>
      <c r="D4702" s="342"/>
      <c r="E4702" s="342"/>
      <c r="F4702" s="342"/>
      <c r="G4702" s="10">
        <v>92767</v>
      </c>
      <c r="H4702" s="172"/>
      <c r="I4702" s="172"/>
      <c r="J4702" s="172"/>
      <c r="K4702" s="172"/>
      <c r="L4702" s="172"/>
      <c r="M4702" s="172"/>
      <c r="N4702" s="10">
        <v>92767</v>
      </c>
    </row>
    <row r="4703" spans="1:14">
      <c r="A4703" s="163">
        <v>891503</v>
      </c>
      <c r="B4703" s="167">
        <v>891503</v>
      </c>
      <c r="C4703" s="342" t="s">
        <v>5972</v>
      </c>
      <c r="D4703" s="342"/>
      <c r="E4703" s="342"/>
      <c r="F4703" s="342"/>
      <c r="G4703" s="10">
        <v>144315</v>
      </c>
      <c r="H4703" s="172"/>
      <c r="I4703" s="172"/>
      <c r="J4703" s="172"/>
      <c r="K4703" s="172"/>
      <c r="L4703" s="172"/>
      <c r="M4703" s="172"/>
      <c r="N4703" s="10">
        <v>144315</v>
      </c>
    </row>
    <row r="4704" spans="1:14">
      <c r="A4704" s="163">
        <v>891509</v>
      </c>
      <c r="B4704" s="167">
        <v>891509</v>
      </c>
      <c r="C4704" s="342" t="s">
        <v>5973</v>
      </c>
      <c r="D4704" s="342"/>
      <c r="E4704" s="343" t="s">
        <v>5974</v>
      </c>
      <c r="F4704" s="343"/>
      <c r="G4704" s="10">
        <v>244264</v>
      </c>
      <c r="H4704" s="172"/>
      <c r="I4704" s="172"/>
      <c r="J4704" s="172"/>
      <c r="K4704" s="172"/>
      <c r="L4704" s="172"/>
      <c r="M4704" s="172"/>
      <c r="N4704" s="10">
        <v>244264</v>
      </c>
    </row>
    <row r="4705" spans="1:14">
      <c r="A4705" s="163">
        <v>891511</v>
      </c>
      <c r="B4705" s="167">
        <v>891511</v>
      </c>
      <c r="C4705" s="342" t="s">
        <v>5975</v>
      </c>
      <c r="D4705" s="342"/>
      <c r="E4705" s="342"/>
      <c r="F4705" s="342"/>
      <c r="G4705" s="10">
        <v>144315</v>
      </c>
      <c r="H4705" s="172"/>
      <c r="I4705" s="172"/>
      <c r="J4705" s="172"/>
      <c r="K4705" s="172"/>
      <c r="L4705" s="172"/>
      <c r="M4705" s="172"/>
      <c r="N4705" s="10">
        <v>144315</v>
      </c>
    </row>
    <row r="4706" spans="1:14">
      <c r="A4706" s="163">
        <v>891514</v>
      </c>
      <c r="B4706" s="167">
        <v>891514</v>
      </c>
      <c r="C4706" s="342" t="s">
        <v>5976</v>
      </c>
      <c r="D4706" s="342"/>
      <c r="E4706" s="342"/>
      <c r="F4706" s="342"/>
      <c r="G4706" s="10">
        <v>144315</v>
      </c>
      <c r="H4706" s="172"/>
      <c r="I4706" s="172"/>
      <c r="J4706" s="172"/>
      <c r="K4706" s="172"/>
      <c r="L4706" s="172"/>
      <c r="M4706" s="172"/>
      <c r="N4706" s="10">
        <v>144315</v>
      </c>
    </row>
    <row r="4707" spans="1:14">
      <c r="A4707" s="163">
        <v>891515</v>
      </c>
      <c r="B4707" s="171">
        <v>891515</v>
      </c>
      <c r="C4707" s="342" t="s">
        <v>5977</v>
      </c>
      <c r="D4707" s="342"/>
      <c r="E4707" s="342"/>
      <c r="F4707" s="342"/>
      <c r="G4707" s="10">
        <v>144315</v>
      </c>
      <c r="H4707" s="172"/>
      <c r="I4707" s="172"/>
      <c r="J4707" s="172"/>
      <c r="K4707" s="172"/>
      <c r="L4707" s="172"/>
      <c r="M4707" s="172"/>
      <c r="N4707" s="10">
        <v>144315</v>
      </c>
    </row>
    <row r="4708" spans="1:14">
      <c r="A4708" s="163">
        <v>891530</v>
      </c>
      <c r="B4708" s="167">
        <v>891530</v>
      </c>
      <c r="C4708" s="342" t="s">
        <v>5978</v>
      </c>
      <c r="D4708" s="342"/>
      <c r="E4708" s="342"/>
      <c r="F4708" s="342"/>
      <c r="G4708" s="10">
        <v>269668</v>
      </c>
      <c r="H4708" s="172"/>
      <c r="I4708" s="172"/>
      <c r="J4708" s="172"/>
      <c r="K4708" s="172"/>
      <c r="L4708" s="172"/>
      <c r="M4708" s="172"/>
      <c r="N4708" s="10">
        <v>269668</v>
      </c>
    </row>
    <row r="4709" spans="1:14">
      <c r="A4709" s="163">
        <v>930860</v>
      </c>
      <c r="B4709" s="167">
        <v>930860</v>
      </c>
      <c r="C4709" s="342" t="s">
        <v>5979</v>
      </c>
      <c r="D4709" s="342"/>
      <c r="E4709" s="343" t="s">
        <v>5974</v>
      </c>
      <c r="F4709" s="343"/>
      <c r="G4709" s="10">
        <v>248491</v>
      </c>
      <c r="H4709" s="172"/>
      <c r="I4709" s="172"/>
      <c r="J4709" s="172"/>
      <c r="K4709" s="172"/>
      <c r="L4709" s="172"/>
      <c r="M4709" s="172"/>
      <c r="N4709" s="10">
        <v>248491</v>
      </c>
    </row>
    <row r="4710" spans="1:14">
      <c r="A4710" s="163">
        <v>952302</v>
      </c>
      <c r="B4710" s="167">
        <v>952302</v>
      </c>
      <c r="C4710" s="342" t="s">
        <v>5980</v>
      </c>
      <c r="D4710" s="342"/>
      <c r="E4710" s="342"/>
      <c r="F4710" s="342"/>
      <c r="G4710" s="10">
        <v>224409</v>
      </c>
      <c r="H4710" s="172"/>
      <c r="I4710" s="172"/>
      <c r="J4710" s="172"/>
      <c r="K4710" s="172"/>
      <c r="L4710" s="172"/>
      <c r="M4710" s="172"/>
      <c r="N4710" s="10">
        <v>224409</v>
      </c>
    </row>
    <row r="4711" spans="1:14">
      <c r="A4711" s="163">
        <v>952303</v>
      </c>
      <c r="B4711" s="167">
        <v>952303</v>
      </c>
      <c r="C4711" s="342" t="s">
        <v>5981</v>
      </c>
      <c r="D4711" s="342"/>
      <c r="E4711" s="342"/>
      <c r="F4711" s="342"/>
      <c r="G4711" s="10">
        <v>224409</v>
      </c>
      <c r="H4711" s="172"/>
      <c r="I4711" s="172"/>
      <c r="J4711" s="172"/>
      <c r="K4711" s="172"/>
      <c r="L4711" s="172"/>
      <c r="M4711" s="172"/>
      <c r="N4711" s="10">
        <v>224409</v>
      </c>
    </row>
    <row r="4712" spans="1:14">
      <c r="A4712" s="163">
        <v>950505</v>
      </c>
      <c r="B4712" s="167">
        <v>950505</v>
      </c>
      <c r="C4712" s="342" t="s">
        <v>5982</v>
      </c>
      <c r="D4712" s="342"/>
      <c r="E4712" s="344"/>
      <c r="F4712" s="344"/>
      <c r="G4712" s="10">
        <v>204523</v>
      </c>
      <c r="H4712" s="172"/>
      <c r="I4712" s="172"/>
      <c r="J4712" s="172"/>
      <c r="K4712" s="172"/>
      <c r="L4712" s="172"/>
      <c r="M4712" s="172"/>
      <c r="N4712" s="10">
        <v>204523</v>
      </c>
    </row>
    <row r="4713" spans="1:14">
      <c r="A4713" s="163" t="s">
        <v>5983</v>
      </c>
      <c r="B4713" s="167">
        <v>950505</v>
      </c>
      <c r="C4713" s="342" t="s">
        <v>5984</v>
      </c>
      <c r="D4713" s="342"/>
      <c r="E4713" s="344"/>
      <c r="F4713" s="344"/>
      <c r="G4713" s="10">
        <v>102265</v>
      </c>
      <c r="H4713" s="172"/>
      <c r="I4713" s="172"/>
      <c r="J4713" s="172"/>
      <c r="K4713" s="172"/>
      <c r="L4713" s="172"/>
      <c r="M4713" s="172"/>
      <c r="N4713" s="10">
        <v>102265</v>
      </c>
    </row>
    <row r="4714" spans="1:14">
      <c r="A4714" s="163">
        <v>950610</v>
      </c>
      <c r="B4714" s="167">
        <v>950610</v>
      </c>
      <c r="C4714" s="342" t="s">
        <v>5985</v>
      </c>
      <c r="D4714" s="342"/>
      <c r="E4714" s="344"/>
      <c r="F4714" s="344"/>
      <c r="G4714" s="10">
        <v>241985</v>
      </c>
      <c r="H4714" s="172"/>
      <c r="I4714" s="172"/>
      <c r="J4714" s="172"/>
      <c r="K4714" s="172"/>
      <c r="L4714" s="172"/>
      <c r="M4714" s="172"/>
      <c r="N4714" s="10">
        <v>241985</v>
      </c>
    </row>
    <row r="4715" spans="1:14">
      <c r="A4715" s="163" t="s">
        <v>5986</v>
      </c>
      <c r="B4715" s="167">
        <v>950610</v>
      </c>
      <c r="C4715" s="342" t="s">
        <v>5987</v>
      </c>
      <c r="D4715" s="342"/>
      <c r="E4715" s="344"/>
      <c r="F4715" s="344"/>
      <c r="G4715" s="10">
        <v>450851</v>
      </c>
      <c r="H4715" s="172"/>
      <c r="I4715" s="172"/>
      <c r="J4715" s="172"/>
      <c r="K4715" s="172"/>
      <c r="L4715" s="172"/>
      <c r="M4715" s="172"/>
      <c r="N4715" s="10">
        <v>450851</v>
      </c>
    </row>
    <row r="4716" spans="1:14">
      <c r="A4716" s="163">
        <v>951102</v>
      </c>
      <c r="B4716" s="167">
        <v>951102</v>
      </c>
      <c r="C4716" s="342" t="s">
        <v>5988</v>
      </c>
      <c r="D4716" s="342"/>
      <c r="E4716" s="343" t="s">
        <v>5989</v>
      </c>
      <c r="F4716" s="343"/>
      <c r="G4716" s="10">
        <v>114621</v>
      </c>
      <c r="H4716" s="172"/>
      <c r="I4716" s="172"/>
      <c r="J4716" s="172"/>
      <c r="K4716" s="172"/>
      <c r="L4716" s="172"/>
      <c r="M4716" s="172"/>
      <c r="N4716" s="10">
        <v>114621</v>
      </c>
    </row>
    <row r="4717" spans="1:14">
      <c r="A4717" s="163">
        <v>951103</v>
      </c>
      <c r="B4717" s="167">
        <v>951103</v>
      </c>
      <c r="C4717" s="342" t="s">
        <v>5990</v>
      </c>
      <c r="D4717" s="342"/>
      <c r="E4717" s="343"/>
      <c r="F4717" s="343"/>
      <c r="G4717" s="10">
        <v>114621</v>
      </c>
      <c r="H4717" s="172"/>
      <c r="I4717" s="172"/>
      <c r="J4717" s="172"/>
      <c r="K4717" s="172"/>
      <c r="L4717" s="172"/>
      <c r="M4717" s="172"/>
      <c r="N4717" s="10">
        <v>114621</v>
      </c>
    </row>
    <row r="4718" spans="1:14">
      <c r="A4718" s="163">
        <v>951203</v>
      </c>
      <c r="B4718" s="167">
        <v>951203</v>
      </c>
      <c r="C4718" s="342" t="s">
        <v>5991</v>
      </c>
      <c r="D4718" s="342"/>
      <c r="E4718" s="343"/>
      <c r="F4718" s="343"/>
      <c r="G4718" s="10">
        <v>336665</v>
      </c>
      <c r="H4718" s="172"/>
      <c r="I4718" s="172"/>
      <c r="J4718" s="172"/>
      <c r="K4718" s="172"/>
      <c r="L4718" s="172"/>
      <c r="M4718" s="172"/>
      <c r="N4718" s="10">
        <v>336665</v>
      </c>
    </row>
    <row r="4719" spans="1:14">
      <c r="A4719" s="163" t="s">
        <v>5992</v>
      </c>
      <c r="B4719" s="167">
        <v>951203</v>
      </c>
      <c r="C4719" s="342" t="s">
        <v>5993</v>
      </c>
      <c r="D4719" s="342"/>
      <c r="E4719" s="343"/>
      <c r="F4719" s="343"/>
      <c r="G4719" s="10">
        <v>471400</v>
      </c>
      <c r="H4719" s="172"/>
      <c r="I4719" s="172"/>
      <c r="J4719" s="172"/>
      <c r="K4719" s="172"/>
      <c r="L4719" s="172"/>
      <c r="M4719" s="172"/>
      <c r="N4719" s="10">
        <v>471400</v>
      </c>
    </row>
    <row r="4720" spans="1:14">
      <c r="A4720" s="163">
        <v>951302</v>
      </c>
      <c r="B4720" s="167">
        <v>951302</v>
      </c>
      <c r="C4720" s="342" t="s">
        <v>5994</v>
      </c>
      <c r="D4720" s="342"/>
      <c r="E4720" s="343"/>
      <c r="F4720" s="343"/>
      <c r="G4720" s="10">
        <v>211783</v>
      </c>
      <c r="H4720" s="172"/>
      <c r="I4720" s="172"/>
      <c r="J4720" s="172"/>
      <c r="K4720" s="172"/>
      <c r="L4720" s="172"/>
      <c r="M4720" s="172"/>
      <c r="N4720" s="10">
        <v>211783</v>
      </c>
    </row>
    <row r="4721" spans="1:14">
      <c r="A4721" s="163" t="s">
        <v>5995</v>
      </c>
      <c r="B4721" s="167">
        <v>951302</v>
      </c>
      <c r="C4721" s="342" t="s">
        <v>5996</v>
      </c>
      <c r="D4721" s="342"/>
      <c r="E4721" s="343"/>
      <c r="F4721" s="343"/>
      <c r="G4721" s="10">
        <v>262173</v>
      </c>
      <c r="H4721" s="172"/>
      <c r="I4721" s="172"/>
      <c r="J4721" s="172"/>
      <c r="K4721" s="172"/>
      <c r="L4721" s="172"/>
      <c r="M4721" s="172"/>
      <c r="N4721" s="10">
        <v>262173</v>
      </c>
    </row>
    <row r="4722" spans="1:14">
      <c r="A4722" s="163">
        <v>951303</v>
      </c>
      <c r="B4722" s="171">
        <v>951303</v>
      </c>
      <c r="C4722" s="342" t="s">
        <v>5997</v>
      </c>
      <c r="D4722" s="342"/>
      <c r="E4722" s="344"/>
      <c r="F4722" s="344"/>
      <c r="G4722" s="10">
        <v>250664</v>
      </c>
      <c r="H4722" s="172"/>
      <c r="I4722" s="172"/>
      <c r="J4722" s="172"/>
      <c r="K4722" s="172"/>
      <c r="L4722" s="172"/>
      <c r="M4722" s="172"/>
      <c r="N4722" s="10">
        <v>250664</v>
      </c>
    </row>
    <row r="4723" spans="1:14">
      <c r="A4723" s="163" t="s">
        <v>5998</v>
      </c>
      <c r="B4723" s="171">
        <v>951303</v>
      </c>
      <c r="C4723" s="342" t="s">
        <v>5999</v>
      </c>
      <c r="D4723" s="342"/>
      <c r="E4723" s="344"/>
      <c r="F4723" s="344"/>
      <c r="G4723" s="10">
        <v>501099</v>
      </c>
      <c r="H4723" s="172"/>
      <c r="I4723" s="172"/>
      <c r="J4723" s="172"/>
      <c r="K4723" s="172"/>
      <c r="L4723" s="172"/>
      <c r="M4723" s="172"/>
      <c r="N4723" s="10">
        <v>501099</v>
      </c>
    </row>
    <row r="4724" spans="1:14">
      <c r="A4724" s="163">
        <v>951304</v>
      </c>
      <c r="B4724" s="171">
        <v>951304</v>
      </c>
      <c r="C4724" s="342" t="s">
        <v>6000</v>
      </c>
      <c r="D4724" s="342"/>
      <c r="E4724" s="344"/>
      <c r="F4724" s="344"/>
      <c r="G4724" s="10">
        <v>448811</v>
      </c>
      <c r="H4724" s="172"/>
      <c r="I4724" s="172"/>
      <c r="J4724" s="172"/>
      <c r="K4724" s="172"/>
      <c r="L4724" s="172"/>
      <c r="M4724" s="172"/>
      <c r="N4724" s="10">
        <v>448811</v>
      </c>
    </row>
    <row r="4725" spans="1:14">
      <c r="A4725" s="163" t="s">
        <v>6001</v>
      </c>
      <c r="B4725" s="171">
        <v>951304</v>
      </c>
      <c r="C4725" s="342" t="s">
        <v>6002</v>
      </c>
      <c r="D4725" s="342"/>
      <c r="E4725" s="344"/>
      <c r="F4725" s="344"/>
      <c r="G4725" s="10">
        <v>716675</v>
      </c>
      <c r="H4725" s="172"/>
      <c r="I4725" s="172"/>
      <c r="J4725" s="172"/>
      <c r="K4725" s="172"/>
      <c r="L4725" s="172"/>
      <c r="M4725" s="172"/>
      <c r="N4725" s="10">
        <v>716675</v>
      </c>
    </row>
    <row r="4726" spans="1:14">
      <c r="A4726" s="163">
        <v>951501</v>
      </c>
      <c r="B4726" s="167">
        <v>951501</v>
      </c>
      <c r="C4726" s="342" t="s">
        <v>6003</v>
      </c>
      <c r="D4726" s="342"/>
      <c r="E4726" s="344"/>
      <c r="F4726" s="344"/>
      <c r="G4726" s="10">
        <v>294404</v>
      </c>
      <c r="H4726" s="172"/>
      <c r="I4726" s="172"/>
      <c r="J4726" s="172"/>
      <c r="K4726" s="172"/>
      <c r="L4726" s="172"/>
      <c r="M4726" s="172"/>
      <c r="N4726" s="10">
        <v>294404</v>
      </c>
    </row>
    <row r="4727" spans="1:14">
      <c r="A4727" s="163" t="s">
        <v>6004</v>
      </c>
      <c r="B4727" s="167">
        <v>951501</v>
      </c>
      <c r="C4727" s="342" t="s">
        <v>6005</v>
      </c>
      <c r="D4727" s="342"/>
      <c r="E4727" s="344"/>
      <c r="F4727" s="344"/>
      <c r="G4727" s="10">
        <v>403438</v>
      </c>
      <c r="H4727" s="172"/>
      <c r="I4727" s="172"/>
      <c r="J4727" s="172"/>
      <c r="K4727" s="172"/>
      <c r="L4727" s="172"/>
      <c r="M4727" s="172"/>
      <c r="N4727" s="10">
        <v>403438</v>
      </c>
    </row>
    <row r="4728" spans="1:14">
      <c r="A4728" s="163">
        <v>951901</v>
      </c>
      <c r="B4728" s="167">
        <v>951901</v>
      </c>
      <c r="C4728" s="342" t="s">
        <v>6006</v>
      </c>
      <c r="D4728" s="342"/>
      <c r="E4728" s="343" t="s">
        <v>6007</v>
      </c>
      <c r="F4728" s="343"/>
      <c r="G4728" s="10">
        <v>453599</v>
      </c>
      <c r="H4728" s="172"/>
      <c r="I4728" s="172"/>
      <c r="J4728" s="172"/>
      <c r="K4728" s="172"/>
      <c r="L4728" s="172"/>
      <c r="M4728" s="172"/>
      <c r="N4728" s="10">
        <v>453599</v>
      </c>
    </row>
    <row r="4729" spans="1:14">
      <c r="A4729" s="163">
        <v>951902</v>
      </c>
      <c r="B4729" s="167">
        <v>951902</v>
      </c>
      <c r="C4729" s="342" t="s">
        <v>6008</v>
      </c>
      <c r="D4729" s="342"/>
      <c r="E4729" s="343" t="s">
        <v>6009</v>
      </c>
      <c r="F4729" s="343"/>
      <c r="G4729" s="10">
        <v>453599</v>
      </c>
      <c r="H4729" s="172"/>
      <c r="I4729" s="172"/>
      <c r="J4729" s="172"/>
      <c r="K4729" s="172"/>
      <c r="L4729" s="172"/>
      <c r="M4729" s="172"/>
      <c r="N4729" s="10">
        <v>453599</v>
      </c>
    </row>
    <row r="4730" spans="1:14">
      <c r="A4730" s="163">
        <v>952001</v>
      </c>
      <c r="B4730" s="167">
        <v>952001</v>
      </c>
      <c r="C4730" s="342" t="s">
        <v>6010</v>
      </c>
      <c r="D4730" s="342"/>
      <c r="E4730" s="343" t="s">
        <v>6011</v>
      </c>
      <c r="F4730" s="343"/>
      <c r="G4730" s="10">
        <v>135108</v>
      </c>
      <c r="H4730" s="172"/>
      <c r="I4730" s="172"/>
      <c r="J4730" s="172"/>
      <c r="K4730" s="172"/>
      <c r="L4730" s="172"/>
      <c r="M4730" s="172"/>
      <c r="N4730" s="10">
        <v>135108</v>
      </c>
    </row>
    <row r="4731" spans="1:14">
      <c r="A4731" s="163">
        <v>952501</v>
      </c>
      <c r="B4731" s="167">
        <v>952501</v>
      </c>
      <c r="C4731" s="342" t="s">
        <v>6012</v>
      </c>
      <c r="D4731" s="342"/>
      <c r="E4731" s="343"/>
      <c r="F4731" s="343"/>
      <c r="G4731" s="10">
        <v>96391</v>
      </c>
      <c r="H4731" s="172"/>
      <c r="I4731" s="172"/>
      <c r="J4731" s="172"/>
      <c r="K4731" s="172"/>
      <c r="L4731" s="172"/>
      <c r="M4731" s="172"/>
      <c r="N4731" s="10">
        <v>96391</v>
      </c>
    </row>
    <row r="4732" spans="1:14">
      <c r="A4732" s="163" t="s">
        <v>6013</v>
      </c>
      <c r="B4732" s="167">
        <v>952501</v>
      </c>
      <c r="C4732" s="342" t="s">
        <v>6014</v>
      </c>
      <c r="D4732" s="342"/>
      <c r="E4732" s="343"/>
      <c r="F4732" s="343"/>
      <c r="G4732" s="10">
        <v>217651</v>
      </c>
      <c r="H4732" s="172"/>
      <c r="I4732" s="172"/>
      <c r="J4732" s="172"/>
      <c r="K4732" s="172"/>
      <c r="L4732" s="172"/>
      <c r="M4732" s="172"/>
      <c r="N4732" s="10">
        <v>217651</v>
      </c>
    </row>
    <row r="4733" spans="1:14">
      <c r="A4733" s="163">
        <v>952601</v>
      </c>
      <c r="B4733" s="167">
        <v>952601</v>
      </c>
      <c r="C4733" s="342" t="s">
        <v>6015</v>
      </c>
      <c r="D4733" s="342"/>
      <c r="E4733" s="343"/>
      <c r="F4733" s="343"/>
      <c r="G4733" s="10">
        <v>558626</v>
      </c>
      <c r="H4733" s="172"/>
      <c r="I4733" s="172"/>
      <c r="J4733" s="172"/>
      <c r="K4733" s="172"/>
      <c r="L4733" s="172"/>
      <c r="M4733" s="172"/>
      <c r="N4733" s="10">
        <v>558626</v>
      </c>
    </row>
    <row r="4734" spans="1:14">
      <c r="A4734" s="163">
        <v>121102</v>
      </c>
      <c r="B4734" s="167">
        <v>121102</v>
      </c>
      <c r="C4734" s="342" t="s">
        <v>6016</v>
      </c>
      <c r="D4734" s="342"/>
      <c r="E4734" s="342" t="s">
        <v>6017</v>
      </c>
      <c r="F4734" s="342"/>
      <c r="G4734" s="10">
        <v>1087007</v>
      </c>
      <c r="H4734" s="172"/>
      <c r="I4734" s="172"/>
      <c r="J4734" s="172"/>
      <c r="K4734" s="172"/>
      <c r="L4734" s="172"/>
      <c r="M4734" s="172"/>
      <c r="N4734" s="10">
        <v>1087007</v>
      </c>
    </row>
    <row r="4735" spans="1:14">
      <c r="A4735" s="163" t="s">
        <v>6018</v>
      </c>
      <c r="B4735" s="167">
        <v>121102</v>
      </c>
      <c r="C4735" s="342" t="s">
        <v>6019</v>
      </c>
      <c r="D4735" s="342"/>
      <c r="E4735" s="342" t="s">
        <v>6017</v>
      </c>
      <c r="F4735" s="342"/>
      <c r="G4735" s="10">
        <v>2174014</v>
      </c>
      <c r="H4735" s="172"/>
      <c r="I4735" s="172"/>
      <c r="J4735" s="172"/>
      <c r="K4735" s="172"/>
      <c r="L4735" s="172"/>
      <c r="M4735" s="172"/>
      <c r="N4735" s="10">
        <v>2174014</v>
      </c>
    </row>
    <row r="4736" spans="1:14">
      <c r="A4736" s="163" t="s">
        <v>6020</v>
      </c>
      <c r="B4736" s="167" t="s">
        <v>6020</v>
      </c>
      <c r="C4736" s="342" t="s">
        <v>6021</v>
      </c>
      <c r="D4736" s="342"/>
      <c r="E4736" s="342"/>
      <c r="F4736" s="342"/>
      <c r="G4736" s="10">
        <v>925968</v>
      </c>
      <c r="H4736" s="172"/>
      <c r="I4736" s="172"/>
      <c r="J4736" s="172"/>
      <c r="K4736" s="172"/>
      <c r="L4736" s="172"/>
      <c r="M4736" s="172"/>
      <c r="N4736" s="10">
        <v>925968</v>
      </c>
    </row>
    <row r="4737" spans="1:14">
      <c r="A4737" s="163" t="s">
        <v>6022</v>
      </c>
      <c r="B4737" s="167" t="s">
        <v>6022</v>
      </c>
      <c r="C4737" s="342" t="s">
        <v>6023</v>
      </c>
      <c r="D4737" s="342"/>
      <c r="E4737" s="342"/>
      <c r="F4737" s="342"/>
      <c r="G4737" s="10">
        <v>1851937</v>
      </c>
      <c r="H4737" s="172"/>
      <c r="I4737" s="172"/>
      <c r="J4737" s="172"/>
      <c r="K4737" s="172"/>
      <c r="L4737" s="172"/>
      <c r="M4737" s="172"/>
      <c r="N4737" s="10">
        <v>1851937</v>
      </c>
    </row>
    <row r="4738" spans="1:14">
      <c r="A4738" s="163">
        <v>123002</v>
      </c>
      <c r="B4738" s="167">
        <v>123002</v>
      </c>
      <c r="C4738" s="342" t="s">
        <v>6024</v>
      </c>
      <c r="D4738" s="342"/>
      <c r="E4738" s="342" t="s">
        <v>6017</v>
      </c>
      <c r="F4738" s="342"/>
      <c r="G4738" s="10">
        <v>1087007</v>
      </c>
      <c r="H4738" s="172"/>
      <c r="I4738" s="172"/>
      <c r="J4738" s="172"/>
      <c r="K4738" s="172"/>
      <c r="L4738" s="172"/>
      <c r="M4738" s="172"/>
      <c r="N4738" s="10">
        <v>1087007</v>
      </c>
    </row>
    <row r="4739" spans="1:14">
      <c r="A4739" s="163" t="s">
        <v>6025</v>
      </c>
      <c r="B4739" s="167" t="s">
        <v>6025</v>
      </c>
      <c r="C4739" s="342" t="s">
        <v>6026</v>
      </c>
      <c r="D4739" s="342"/>
      <c r="E4739" s="342"/>
      <c r="F4739" s="342"/>
      <c r="G4739" s="10">
        <v>925968</v>
      </c>
      <c r="H4739" s="172"/>
      <c r="I4739" s="172"/>
      <c r="J4739" s="172"/>
      <c r="K4739" s="172"/>
      <c r="L4739" s="172"/>
      <c r="M4739" s="172"/>
      <c r="N4739" s="10">
        <v>925968</v>
      </c>
    </row>
    <row r="4740" spans="1:14">
      <c r="A4740" s="163">
        <v>126603</v>
      </c>
      <c r="B4740" s="167">
        <v>126603</v>
      </c>
      <c r="C4740" s="342" t="s">
        <v>6027</v>
      </c>
      <c r="D4740" s="342"/>
      <c r="E4740" s="342" t="s">
        <v>6017</v>
      </c>
      <c r="F4740" s="342"/>
      <c r="G4740" s="10">
        <v>1087007</v>
      </c>
      <c r="H4740" s="172"/>
      <c r="I4740" s="172"/>
      <c r="J4740" s="172"/>
      <c r="K4740" s="172"/>
      <c r="L4740" s="172"/>
      <c r="M4740" s="172"/>
      <c r="N4740" s="10">
        <v>1087007</v>
      </c>
    </row>
    <row r="4741" spans="1:14">
      <c r="A4741" s="163" t="s">
        <v>6028</v>
      </c>
      <c r="B4741" s="167" t="s">
        <v>6028</v>
      </c>
      <c r="C4741" s="342" t="s">
        <v>6029</v>
      </c>
      <c r="D4741" s="342"/>
      <c r="E4741" s="342"/>
      <c r="F4741" s="342"/>
      <c r="G4741" s="10">
        <v>925968</v>
      </c>
      <c r="H4741" s="172"/>
      <c r="I4741" s="172"/>
      <c r="J4741" s="172"/>
      <c r="K4741" s="172"/>
      <c r="L4741" s="172"/>
      <c r="M4741" s="172"/>
      <c r="N4741" s="10">
        <v>925968</v>
      </c>
    </row>
    <row r="4742" spans="1:14">
      <c r="A4742" s="163">
        <v>127501</v>
      </c>
      <c r="B4742" s="167">
        <v>127501</v>
      </c>
      <c r="C4742" s="342" t="s">
        <v>6030</v>
      </c>
      <c r="D4742" s="342"/>
      <c r="E4742" s="342" t="s">
        <v>6017</v>
      </c>
      <c r="F4742" s="342"/>
      <c r="G4742" s="10">
        <v>1201412</v>
      </c>
      <c r="H4742" s="172"/>
      <c r="I4742" s="172"/>
      <c r="J4742" s="172"/>
      <c r="K4742" s="172"/>
      <c r="L4742" s="172"/>
      <c r="M4742" s="172"/>
      <c r="N4742" s="10">
        <v>1201412</v>
      </c>
    </row>
    <row r="4743" spans="1:14">
      <c r="A4743" s="163" t="s">
        <v>6031</v>
      </c>
      <c r="B4743" s="167">
        <v>127501</v>
      </c>
      <c r="C4743" s="342" t="s">
        <v>6032</v>
      </c>
      <c r="D4743" s="342"/>
      <c r="E4743" s="342" t="s">
        <v>6017</v>
      </c>
      <c r="F4743" s="342"/>
      <c r="G4743" s="10">
        <v>2402825</v>
      </c>
      <c r="H4743" s="172"/>
      <c r="I4743" s="172"/>
      <c r="J4743" s="172"/>
      <c r="K4743" s="172"/>
      <c r="L4743" s="172"/>
      <c r="M4743" s="172"/>
      <c r="N4743" s="10">
        <v>2402825</v>
      </c>
    </row>
    <row r="4744" spans="1:14">
      <c r="A4744" s="163" t="s">
        <v>6033</v>
      </c>
      <c r="B4744" s="167" t="s">
        <v>6033</v>
      </c>
      <c r="C4744" s="342" t="s">
        <v>6034</v>
      </c>
      <c r="D4744" s="342"/>
      <c r="E4744" s="342"/>
      <c r="F4744" s="342"/>
      <c r="G4744" s="10">
        <v>1023426</v>
      </c>
      <c r="H4744" s="172"/>
      <c r="I4744" s="172"/>
      <c r="J4744" s="172"/>
      <c r="K4744" s="172"/>
      <c r="L4744" s="172"/>
      <c r="M4744" s="172"/>
      <c r="N4744" s="10">
        <v>1023426</v>
      </c>
    </row>
    <row r="4745" spans="1:14">
      <c r="A4745" s="163" t="s">
        <v>6035</v>
      </c>
      <c r="B4745" s="167" t="s">
        <v>6035</v>
      </c>
      <c r="C4745" s="342" t="s">
        <v>6036</v>
      </c>
      <c r="D4745" s="342"/>
      <c r="E4745" s="342"/>
      <c r="F4745" s="342"/>
      <c r="G4745" s="10">
        <v>2046851</v>
      </c>
      <c r="H4745" s="172"/>
      <c r="I4745" s="172"/>
      <c r="J4745" s="172"/>
      <c r="K4745" s="172"/>
      <c r="L4745" s="172"/>
      <c r="M4745" s="172"/>
      <c r="N4745" s="10">
        <v>2046851</v>
      </c>
    </row>
    <row r="4746" spans="1:14">
      <c r="A4746" s="163">
        <v>136505</v>
      </c>
      <c r="B4746" s="167">
        <v>136505</v>
      </c>
      <c r="C4746" s="342" t="s">
        <v>6037</v>
      </c>
      <c r="D4746" s="342"/>
      <c r="E4746" s="342" t="s">
        <v>6017</v>
      </c>
      <c r="F4746" s="342"/>
      <c r="G4746" s="10">
        <v>1087007</v>
      </c>
      <c r="H4746" s="172"/>
      <c r="I4746" s="172"/>
      <c r="J4746" s="172"/>
      <c r="K4746" s="172"/>
      <c r="L4746" s="172"/>
      <c r="M4746" s="172"/>
      <c r="N4746" s="10">
        <v>1087007</v>
      </c>
    </row>
    <row r="4747" spans="1:14">
      <c r="A4747" s="163" t="s">
        <v>6038</v>
      </c>
      <c r="B4747" s="167">
        <v>136505</v>
      </c>
      <c r="C4747" s="342" t="s">
        <v>6039</v>
      </c>
      <c r="D4747" s="342"/>
      <c r="E4747" s="342" t="s">
        <v>6017</v>
      </c>
      <c r="F4747" s="342"/>
      <c r="G4747" s="10">
        <v>2174014</v>
      </c>
      <c r="H4747" s="172"/>
      <c r="I4747" s="172"/>
      <c r="J4747" s="172"/>
      <c r="K4747" s="172"/>
      <c r="L4747" s="172"/>
      <c r="M4747" s="172"/>
      <c r="N4747" s="10">
        <v>2174014</v>
      </c>
    </row>
    <row r="4748" spans="1:14">
      <c r="A4748" s="163" t="s">
        <v>6040</v>
      </c>
      <c r="B4748" s="167" t="s">
        <v>6040</v>
      </c>
      <c r="C4748" s="342" t="s">
        <v>6041</v>
      </c>
      <c r="D4748" s="342"/>
      <c r="E4748" s="342"/>
      <c r="F4748" s="342"/>
      <c r="G4748" s="10">
        <v>925968</v>
      </c>
      <c r="H4748" s="172"/>
      <c r="I4748" s="172"/>
      <c r="J4748" s="172"/>
      <c r="K4748" s="172"/>
      <c r="L4748" s="172"/>
      <c r="M4748" s="172"/>
      <c r="N4748" s="10">
        <v>925968</v>
      </c>
    </row>
    <row r="4749" spans="1:14">
      <c r="A4749" s="163" t="s">
        <v>6042</v>
      </c>
      <c r="B4749" s="167" t="s">
        <v>6042</v>
      </c>
      <c r="C4749" s="342" t="s">
        <v>6043</v>
      </c>
      <c r="D4749" s="342"/>
      <c r="E4749" s="342"/>
      <c r="F4749" s="342"/>
      <c r="G4749" s="10">
        <v>1851937</v>
      </c>
      <c r="H4749" s="172"/>
      <c r="I4749" s="172"/>
      <c r="J4749" s="172"/>
      <c r="K4749" s="172"/>
      <c r="L4749" s="172"/>
      <c r="M4749" s="172"/>
      <c r="N4749" s="10">
        <v>1851937</v>
      </c>
    </row>
    <row r="4750" spans="1:14">
      <c r="A4750" s="163">
        <v>142004</v>
      </c>
      <c r="B4750" s="167">
        <v>142004</v>
      </c>
      <c r="C4750" s="342" t="s">
        <v>6044</v>
      </c>
      <c r="D4750" s="342"/>
      <c r="E4750" s="342" t="s">
        <v>6017</v>
      </c>
      <c r="F4750" s="342"/>
      <c r="G4750" s="10">
        <v>1201412</v>
      </c>
      <c r="H4750" s="172"/>
      <c r="I4750" s="172"/>
      <c r="J4750" s="172"/>
      <c r="K4750" s="172"/>
      <c r="L4750" s="172"/>
      <c r="M4750" s="172"/>
      <c r="N4750" s="10">
        <v>1201412</v>
      </c>
    </row>
    <row r="4751" spans="1:14">
      <c r="A4751" s="163" t="s">
        <v>6045</v>
      </c>
      <c r="B4751" s="167">
        <v>142004</v>
      </c>
      <c r="C4751" s="342" t="s">
        <v>6046</v>
      </c>
      <c r="D4751" s="342"/>
      <c r="E4751" s="342" t="s">
        <v>6017</v>
      </c>
      <c r="F4751" s="342"/>
      <c r="G4751" s="10">
        <v>2402825</v>
      </c>
      <c r="H4751" s="172"/>
      <c r="I4751" s="172"/>
      <c r="J4751" s="172"/>
      <c r="K4751" s="172"/>
      <c r="L4751" s="172"/>
      <c r="M4751" s="172"/>
      <c r="N4751" s="10">
        <v>2402825</v>
      </c>
    </row>
    <row r="4752" spans="1:14">
      <c r="A4752" s="163" t="s">
        <v>6047</v>
      </c>
      <c r="B4752" s="167" t="s">
        <v>6047</v>
      </c>
      <c r="C4752" s="342" t="s">
        <v>6048</v>
      </c>
      <c r="D4752" s="342"/>
      <c r="E4752" s="342"/>
      <c r="F4752" s="342"/>
      <c r="G4752" s="10">
        <v>1023426</v>
      </c>
      <c r="H4752" s="172"/>
      <c r="I4752" s="172"/>
      <c r="J4752" s="172"/>
      <c r="K4752" s="172"/>
      <c r="L4752" s="172"/>
      <c r="M4752" s="172"/>
      <c r="N4752" s="10">
        <v>1023426</v>
      </c>
    </row>
    <row r="4753" spans="1:14">
      <c r="A4753" s="163" t="s">
        <v>6049</v>
      </c>
      <c r="B4753" s="171" t="s">
        <v>6049</v>
      </c>
      <c r="C4753" s="342" t="s">
        <v>6050</v>
      </c>
      <c r="D4753" s="342"/>
      <c r="E4753" s="342"/>
      <c r="F4753" s="342"/>
      <c r="G4753" s="10">
        <v>2046851</v>
      </c>
      <c r="H4753" s="172"/>
      <c r="I4753" s="172"/>
      <c r="J4753" s="172"/>
      <c r="K4753" s="172"/>
      <c r="L4753" s="172"/>
      <c r="M4753" s="172"/>
      <c r="N4753" s="10">
        <v>2046851</v>
      </c>
    </row>
    <row r="4754" spans="1:14">
      <c r="A4754" s="163">
        <v>143402</v>
      </c>
      <c r="B4754" s="167">
        <v>143402</v>
      </c>
      <c r="C4754" s="342" t="s">
        <v>6051</v>
      </c>
      <c r="D4754" s="342"/>
      <c r="E4754" s="342" t="s">
        <v>6017</v>
      </c>
      <c r="F4754" s="342"/>
      <c r="G4754" s="10">
        <v>1201412</v>
      </c>
      <c r="H4754" s="172"/>
      <c r="I4754" s="172"/>
      <c r="J4754" s="172"/>
      <c r="K4754" s="172"/>
      <c r="L4754" s="172"/>
      <c r="M4754" s="172"/>
      <c r="N4754" s="10">
        <v>1201412</v>
      </c>
    </row>
    <row r="4755" spans="1:14">
      <c r="A4755" s="163" t="s">
        <v>6052</v>
      </c>
      <c r="B4755" s="167">
        <v>143402</v>
      </c>
      <c r="C4755" s="342" t="s">
        <v>6053</v>
      </c>
      <c r="D4755" s="342"/>
      <c r="E4755" s="342" t="s">
        <v>6017</v>
      </c>
      <c r="F4755" s="342"/>
      <c r="G4755" s="10">
        <v>2402825</v>
      </c>
      <c r="H4755" s="172"/>
      <c r="I4755" s="172"/>
      <c r="J4755" s="172"/>
      <c r="K4755" s="172"/>
      <c r="L4755" s="172"/>
      <c r="M4755" s="172"/>
      <c r="N4755" s="10">
        <v>2402825</v>
      </c>
    </row>
    <row r="4756" spans="1:14">
      <c r="A4756" s="163" t="s">
        <v>6054</v>
      </c>
      <c r="B4756" s="167" t="s">
        <v>6054</v>
      </c>
      <c r="C4756" s="342" t="s">
        <v>6055</v>
      </c>
      <c r="D4756" s="342"/>
      <c r="E4756" s="342"/>
      <c r="F4756" s="342"/>
      <c r="G4756" s="10">
        <v>1023426</v>
      </c>
      <c r="H4756" s="172"/>
      <c r="I4756" s="172"/>
      <c r="J4756" s="172"/>
      <c r="K4756" s="172"/>
      <c r="L4756" s="172"/>
      <c r="M4756" s="172"/>
      <c r="N4756" s="10">
        <v>1023426</v>
      </c>
    </row>
    <row r="4757" spans="1:14">
      <c r="A4757" s="163" t="s">
        <v>6056</v>
      </c>
      <c r="B4757" s="167" t="s">
        <v>6056</v>
      </c>
      <c r="C4757" s="342" t="s">
        <v>6057</v>
      </c>
      <c r="D4757" s="342"/>
      <c r="E4757" s="342"/>
      <c r="F4757" s="342"/>
      <c r="G4757" s="10">
        <v>2046851</v>
      </c>
      <c r="H4757" s="172"/>
      <c r="I4757" s="172"/>
      <c r="J4757" s="172"/>
      <c r="K4757" s="172"/>
      <c r="L4757" s="172"/>
      <c r="M4757" s="172"/>
      <c r="N4757" s="10">
        <v>2046851</v>
      </c>
    </row>
    <row r="4758" spans="1:14">
      <c r="A4758" s="163">
        <v>839601</v>
      </c>
      <c r="B4758" s="171">
        <v>839601</v>
      </c>
      <c r="C4758" s="342" t="s">
        <v>6058</v>
      </c>
      <c r="D4758" s="342"/>
      <c r="E4758" s="343" t="s">
        <v>6059</v>
      </c>
      <c r="F4758" s="343"/>
      <c r="G4758" s="10">
        <v>58583</v>
      </c>
      <c r="H4758" s="172"/>
      <c r="I4758" s="172"/>
      <c r="J4758" s="172"/>
      <c r="K4758" s="172"/>
      <c r="L4758" s="172"/>
      <c r="M4758" s="172"/>
      <c r="N4758" s="10">
        <v>58583</v>
      </c>
    </row>
    <row r="4759" spans="1:14">
      <c r="A4759" s="163">
        <v>882112</v>
      </c>
      <c r="B4759" s="167">
        <v>882112</v>
      </c>
      <c r="C4759" s="345" t="s">
        <v>6060</v>
      </c>
      <c r="D4759" s="345"/>
      <c r="E4759" s="362"/>
      <c r="F4759" s="362"/>
      <c r="G4759" s="10">
        <v>516275</v>
      </c>
      <c r="H4759" s="172"/>
      <c r="I4759" s="172"/>
      <c r="J4759" s="172"/>
      <c r="K4759" s="172"/>
      <c r="L4759" s="172"/>
      <c r="M4759" s="172"/>
      <c r="N4759" s="10">
        <v>516275</v>
      </c>
    </row>
    <row r="4760" spans="1:14">
      <c r="A4760" s="163">
        <v>882305</v>
      </c>
      <c r="B4760" s="167">
        <v>882305</v>
      </c>
      <c r="C4760" s="345" t="s">
        <v>6061</v>
      </c>
      <c r="D4760" s="345"/>
      <c r="E4760" s="343" t="s">
        <v>16286</v>
      </c>
      <c r="F4760" s="343"/>
      <c r="G4760" s="10">
        <v>444996</v>
      </c>
      <c r="H4760" s="172"/>
      <c r="I4760" s="172"/>
      <c r="J4760" s="172"/>
      <c r="K4760" s="172"/>
      <c r="L4760" s="172"/>
      <c r="M4760" s="172"/>
      <c r="N4760" s="10">
        <v>444996</v>
      </c>
    </row>
    <row r="4761" spans="1:14">
      <c r="A4761" s="163">
        <v>882307</v>
      </c>
      <c r="B4761" s="166">
        <v>882307</v>
      </c>
      <c r="C4761" s="342" t="s">
        <v>6062</v>
      </c>
      <c r="D4761" s="342"/>
      <c r="E4761" s="342"/>
      <c r="F4761" s="342"/>
      <c r="G4761" s="10">
        <v>523917</v>
      </c>
      <c r="H4761" s="172"/>
      <c r="I4761" s="172"/>
      <c r="J4761" s="172"/>
      <c r="K4761" s="172"/>
      <c r="L4761" s="172"/>
      <c r="M4761" s="172"/>
      <c r="N4761" s="10">
        <v>523917</v>
      </c>
    </row>
    <row r="4762" spans="1:14">
      <c r="A4762" s="163" t="s">
        <v>6063</v>
      </c>
      <c r="B4762" s="166">
        <v>882307</v>
      </c>
      <c r="C4762" s="342" t="s">
        <v>6064</v>
      </c>
      <c r="D4762" s="342"/>
      <c r="E4762" s="12"/>
      <c r="F4762" s="12"/>
      <c r="G4762" s="10">
        <v>261956</v>
      </c>
      <c r="H4762" s="172"/>
      <c r="I4762" s="172"/>
      <c r="J4762" s="172"/>
      <c r="K4762" s="172"/>
      <c r="L4762" s="172"/>
      <c r="M4762" s="172"/>
      <c r="N4762" s="10">
        <v>261956</v>
      </c>
    </row>
    <row r="4763" spans="1:14">
      <c r="A4763" s="163">
        <v>882308</v>
      </c>
      <c r="B4763" s="166">
        <v>882308</v>
      </c>
      <c r="C4763" s="342" t="s">
        <v>6065</v>
      </c>
      <c r="D4763" s="342"/>
      <c r="E4763" s="342"/>
      <c r="F4763" s="342"/>
      <c r="G4763" s="10">
        <v>523917</v>
      </c>
      <c r="H4763" s="172"/>
      <c r="I4763" s="172"/>
      <c r="J4763" s="172"/>
      <c r="K4763" s="172"/>
      <c r="L4763" s="172"/>
      <c r="M4763" s="172"/>
      <c r="N4763" s="10">
        <v>523917</v>
      </c>
    </row>
    <row r="4764" spans="1:14">
      <c r="A4764" s="163" t="s">
        <v>6066</v>
      </c>
      <c r="B4764" s="166">
        <v>882308</v>
      </c>
      <c r="C4764" s="342" t="s">
        <v>6067</v>
      </c>
      <c r="D4764" s="342"/>
      <c r="E4764" s="363"/>
      <c r="F4764" s="363"/>
      <c r="G4764" s="10">
        <v>261956</v>
      </c>
      <c r="H4764" s="172"/>
      <c r="I4764" s="172"/>
      <c r="J4764" s="172"/>
      <c r="K4764" s="172"/>
      <c r="L4764" s="172"/>
      <c r="M4764" s="172"/>
      <c r="N4764" s="10">
        <v>261956</v>
      </c>
    </row>
    <row r="4765" spans="1:14">
      <c r="A4765" s="163">
        <v>882309</v>
      </c>
      <c r="B4765" s="166">
        <v>882309</v>
      </c>
      <c r="C4765" s="342" t="s">
        <v>6068</v>
      </c>
      <c r="D4765" s="342"/>
      <c r="E4765" s="342"/>
      <c r="F4765" s="342"/>
      <c r="G4765" s="10">
        <v>589353</v>
      </c>
      <c r="H4765" s="172"/>
      <c r="I4765" s="172"/>
      <c r="J4765" s="172"/>
      <c r="K4765" s="172"/>
      <c r="L4765" s="172"/>
      <c r="M4765" s="172"/>
      <c r="N4765" s="10">
        <v>589353</v>
      </c>
    </row>
    <row r="4766" spans="1:14">
      <c r="A4766" s="163">
        <v>882316</v>
      </c>
      <c r="B4766" s="166">
        <v>882316</v>
      </c>
      <c r="C4766" s="342" t="s">
        <v>6069</v>
      </c>
      <c r="D4766" s="342"/>
      <c r="E4766" s="342"/>
      <c r="F4766" s="342"/>
      <c r="G4766" s="10">
        <v>294676</v>
      </c>
      <c r="H4766" s="172"/>
      <c r="I4766" s="172"/>
      <c r="J4766" s="172"/>
      <c r="K4766" s="172"/>
      <c r="L4766" s="172"/>
      <c r="M4766" s="172"/>
      <c r="N4766" s="10">
        <v>294676</v>
      </c>
    </row>
    <row r="4767" spans="1:14">
      <c r="A4767" s="163">
        <v>882317</v>
      </c>
      <c r="B4767" s="166">
        <v>882317</v>
      </c>
      <c r="C4767" s="342" t="s">
        <v>6070</v>
      </c>
      <c r="D4767" s="342"/>
      <c r="E4767" s="342"/>
      <c r="F4767" s="342"/>
      <c r="G4767" s="10">
        <v>589353</v>
      </c>
      <c r="H4767" s="172"/>
      <c r="I4767" s="172"/>
      <c r="J4767" s="172"/>
      <c r="K4767" s="172"/>
      <c r="L4767" s="172"/>
      <c r="M4767" s="172"/>
      <c r="N4767" s="10">
        <v>589353</v>
      </c>
    </row>
    <row r="4768" spans="1:14">
      <c r="A4768" s="163">
        <v>882318</v>
      </c>
      <c r="B4768" s="166">
        <v>882318</v>
      </c>
      <c r="C4768" s="342" t="s">
        <v>6071</v>
      </c>
      <c r="D4768" s="342"/>
      <c r="E4768" s="342"/>
      <c r="F4768" s="342"/>
      <c r="G4768" s="10">
        <v>294676</v>
      </c>
      <c r="H4768" s="172"/>
      <c r="I4768" s="172"/>
      <c r="J4768" s="172"/>
      <c r="K4768" s="172"/>
      <c r="L4768" s="172"/>
      <c r="M4768" s="172"/>
      <c r="N4768" s="10">
        <v>294676</v>
      </c>
    </row>
    <row r="4769" spans="1:14">
      <c r="A4769" s="163">
        <v>882325</v>
      </c>
      <c r="B4769" s="167">
        <v>882325</v>
      </c>
      <c r="C4769" s="345" t="s">
        <v>6072</v>
      </c>
      <c r="D4769" s="345"/>
      <c r="E4769" s="343" t="s">
        <v>6073</v>
      </c>
      <c r="F4769" s="343"/>
      <c r="G4769" s="10">
        <v>444996</v>
      </c>
      <c r="H4769" s="172"/>
      <c r="I4769" s="172"/>
      <c r="J4769" s="172"/>
      <c r="K4769" s="172"/>
      <c r="L4769" s="172"/>
      <c r="M4769" s="172"/>
      <c r="N4769" s="10">
        <v>444996</v>
      </c>
    </row>
    <row r="4770" spans="1:14">
      <c r="A4770" s="163">
        <v>935601</v>
      </c>
      <c r="B4770" s="167">
        <v>935601</v>
      </c>
      <c r="C4770" s="345" t="s">
        <v>6074</v>
      </c>
      <c r="D4770" s="345"/>
      <c r="E4770" s="362"/>
      <c r="F4770" s="362"/>
      <c r="G4770" s="10">
        <v>255862</v>
      </c>
      <c r="H4770" s="172"/>
      <c r="I4770" s="172"/>
      <c r="J4770" s="172"/>
      <c r="K4770" s="172"/>
      <c r="L4770" s="172"/>
      <c r="M4770" s="172"/>
      <c r="N4770" s="10">
        <v>255862</v>
      </c>
    </row>
    <row r="4771" spans="1:14">
      <c r="A4771" s="163">
        <v>936601</v>
      </c>
      <c r="B4771" s="171">
        <v>936601</v>
      </c>
      <c r="C4771" s="342" t="s">
        <v>6075</v>
      </c>
      <c r="D4771" s="342"/>
      <c r="E4771" s="343" t="s">
        <v>6076</v>
      </c>
      <c r="F4771" s="343"/>
      <c r="G4771" s="10">
        <v>146205</v>
      </c>
      <c r="H4771" s="172"/>
      <c r="I4771" s="172"/>
      <c r="J4771" s="172"/>
      <c r="K4771" s="172"/>
      <c r="L4771" s="172"/>
      <c r="M4771" s="172"/>
      <c r="N4771" s="10">
        <v>146205</v>
      </c>
    </row>
    <row r="4772" spans="1:14">
      <c r="A4772" s="163">
        <v>965902</v>
      </c>
      <c r="B4772" s="167">
        <v>965902</v>
      </c>
      <c r="C4772" s="345" t="s">
        <v>6077</v>
      </c>
      <c r="D4772" s="345"/>
      <c r="E4772" s="343" t="s">
        <v>6078</v>
      </c>
      <c r="F4772" s="343"/>
      <c r="G4772" s="10">
        <v>28680</v>
      </c>
      <c r="H4772" s="172"/>
      <c r="I4772" s="172"/>
      <c r="J4772" s="172"/>
      <c r="K4772" s="172"/>
      <c r="L4772" s="172"/>
      <c r="M4772" s="172"/>
      <c r="N4772" s="10">
        <v>28680</v>
      </c>
    </row>
    <row r="4773" spans="1:14">
      <c r="A4773" s="163" t="s">
        <v>6079</v>
      </c>
      <c r="B4773" s="166" t="s">
        <v>6079</v>
      </c>
      <c r="C4773" s="342" t="s">
        <v>6080</v>
      </c>
      <c r="D4773" s="342"/>
      <c r="E4773" s="343" t="s">
        <v>6081</v>
      </c>
      <c r="F4773" s="343"/>
      <c r="G4773" s="10">
        <v>59449</v>
      </c>
      <c r="H4773" s="172"/>
      <c r="I4773" s="172"/>
      <c r="J4773" s="172"/>
      <c r="K4773" s="172"/>
      <c r="L4773" s="172"/>
      <c r="M4773" s="172"/>
      <c r="N4773" s="10">
        <v>59449</v>
      </c>
    </row>
    <row r="4774" spans="1:14">
      <c r="A4774" s="163">
        <v>930102</v>
      </c>
      <c r="B4774" s="167">
        <v>930102</v>
      </c>
      <c r="C4774" s="342" t="s">
        <v>6082</v>
      </c>
      <c r="D4774" s="342"/>
      <c r="E4774" s="343" t="s">
        <v>6083</v>
      </c>
      <c r="F4774" s="343"/>
      <c r="G4774" s="10">
        <v>220692</v>
      </c>
      <c r="H4774" s="172"/>
      <c r="I4774" s="172"/>
      <c r="J4774" s="172"/>
      <c r="K4774" s="172"/>
      <c r="L4774" s="172"/>
      <c r="M4774" s="172"/>
      <c r="N4774" s="10">
        <v>220692</v>
      </c>
    </row>
    <row r="4775" spans="1:14">
      <c r="A4775" s="163">
        <v>930103</v>
      </c>
      <c r="B4775" s="167">
        <v>930103</v>
      </c>
      <c r="C4775" s="342" t="s">
        <v>6084</v>
      </c>
      <c r="D4775" s="342"/>
      <c r="E4775" s="343"/>
      <c r="F4775" s="343"/>
      <c r="G4775" s="10">
        <v>168915</v>
      </c>
      <c r="H4775" s="172"/>
      <c r="I4775" s="172"/>
      <c r="J4775" s="172"/>
      <c r="K4775" s="172"/>
      <c r="L4775" s="172"/>
      <c r="M4775" s="172"/>
      <c r="N4775" s="10">
        <v>168915</v>
      </c>
    </row>
    <row r="4776" spans="1:14">
      <c r="A4776" s="163">
        <v>938610</v>
      </c>
      <c r="B4776" s="167">
        <v>938610</v>
      </c>
      <c r="C4776" s="342" t="s">
        <v>6085</v>
      </c>
      <c r="D4776" s="342"/>
      <c r="E4776" s="343" t="s">
        <v>6086</v>
      </c>
      <c r="F4776" s="343"/>
      <c r="G4776" s="10">
        <v>98286</v>
      </c>
      <c r="H4776" s="172"/>
      <c r="I4776" s="172"/>
      <c r="J4776" s="172"/>
      <c r="K4776" s="172"/>
      <c r="L4776" s="172"/>
      <c r="M4776" s="172"/>
      <c r="N4776" s="10">
        <v>98286</v>
      </c>
    </row>
    <row r="4777" spans="1:14">
      <c r="A4777" s="163">
        <v>938612</v>
      </c>
      <c r="B4777" s="167">
        <v>938612</v>
      </c>
      <c r="C4777" s="342" t="s">
        <v>6087</v>
      </c>
      <c r="D4777" s="342"/>
      <c r="E4777" s="343"/>
      <c r="F4777" s="343"/>
      <c r="G4777" s="10">
        <v>201550</v>
      </c>
      <c r="H4777" s="172"/>
      <c r="I4777" s="172"/>
      <c r="J4777" s="172"/>
      <c r="K4777" s="172"/>
      <c r="L4777" s="172"/>
      <c r="M4777" s="172"/>
      <c r="N4777" s="10">
        <v>201550</v>
      </c>
    </row>
    <row r="4778" spans="1:14">
      <c r="A4778" s="163">
        <v>940101</v>
      </c>
      <c r="B4778" s="167">
        <v>940101</v>
      </c>
      <c r="C4778" s="342" t="s">
        <v>6088</v>
      </c>
      <c r="D4778" s="342"/>
      <c r="E4778" s="343"/>
      <c r="F4778" s="343"/>
      <c r="G4778" s="10">
        <v>331653</v>
      </c>
      <c r="H4778" s="172"/>
      <c r="I4778" s="172"/>
      <c r="J4778" s="172"/>
      <c r="K4778" s="172"/>
      <c r="L4778" s="172"/>
      <c r="M4778" s="172"/>
      <c r="N4778" s="10">
        <v>331653</v>
      </c>
    </row>
    <row r="4779" spans="1:14">
      <c r="A4779" s="163">
        <v>943101</v>
      </c>
      <c r="B4779" s="167">
        <v>943101</v>
      </c>
      <c r="C4779" s="342" t="s">
        <v>6089</v>
      </c>
      <c r="D4779" s="342"/>
      <c r="E4779" s="343"/>
      <c r="F4779" s="343"/>
      <c r="G4779" s="10">
        <v>94580</v>
      </c>
      <c r="H4779" s="172"/>
      <c r="I4779" s="172"/>
      <c r="J4779" s="172"/>
      <c r="K4779" s="172"/>
      <c r="L4779" s="172"/>
      <c r="M4779" s="172"/>
      <c r="N4779" s="10">
        <v>94580</v>
      </c>
    </row>
    <row r="4780" spans="1:14">
      <c r="A4780" s="163" t="s">
        <v>6090</v>
      </c>
      <c r="B4780" s="168">
        <v>943101</v>
      </c>
      <c r="C4780" s="342" t="s">
        <v>6091</v>
      </c>
      <c r="D4780" s="342"/>
      <c r="E4780" s="343"/>
      <c r="F4780" s="343"/>
      <c r="G4780" s="10">
        <v>683919</v>
      </c>
      <c r="H4780" s="172"/>
      <c r="I4780" s="172"/>
      <c r="J4780" s="172"/>
      <c r="K4780" s="172"/>
      <c r="L4780" s="172"/>
      <c r="M4780" s="172"/>
      <c r="N4780" s="10">
        <v>683919</v>
      </c>
    </row>
    <row r="4781" spans="1:14">
      <c r="A4781" s="163">
        <v>943102</v>
      </c>
      <c r="B4781" s="167">
        <v>943102</v>
      </c>
      <c r="C4781" s="342" t="s">
        <v>6092</v>
      </c>
      <c r="D4781" s="342"/>
      <c r="E4781" s="343"/>
      <c r="F4781" s="343"/>
      <c r="G4781" s="10">
        <v>94580</v>
      </c>
      <c r="H4781" s="172"/>
      <c r="I4781" s="172"/>
      <c r="J4781" s="172"/>
      <c r="K4781" s="172"/>
      <c r="L4781" s="172"/>
      <c r="M4781" s="172"/>
      <c r="N4781" s="10">
        <v>94580</v>
      </c>
    </row>
    <row r="4782" spans="1:14">
      <c r="A4782" s="163">
        <v>944001</v>
      </c>
      <c r="B4782" s="167">
        <v>944001</v>
      </c>
      <c r="C4782" s="342" t="s">
        <v>6093</v>
      </c>
      <c r="D4782" s="342"/>
      <c r="E4782" s="343"/>
      <c r="F4782" s="343"/>
      <c r="G4782" s="10">
        <v>94580</v>
      </c>
      <c r="H4782" s="172"/>
      <c r="I4782" s="172"/>
      <c r="J4782" s="172"/>
      <c r="K4782" s="172"/>
      <c r="L4782" s="172"/>
      <c r="M4782" s="172"/>
      <c r="N4782" s="10">
        <v>94580</v>
      </c>
    </row>
    <row r="4783" spans="1:14">
      <c r="A4783" s="163">
        <v>944002</v>
      </c>
      <c r="B4783" s="167">
        <v>944002</v>
      </c>
      <c r="C4783" s="342" t="s">
        <v>6094</v>
      </c>
      <c r="D4783" s="342"/>
      <c r="E4783" s="343"/>
      <c r="F4783" s="343"/>
      <c r="G4783" s="10">
        <v>94580</v>
      </c>
      <c r="H4783" s="172"/>
      <c r="I4783" s="172"/>
      <c r="J4783" s="172"/>
      <c r="K4783" s="172"/>
      <c r="L4783" s="172"/>
      <c r="M4783" s="172"/>
      <c r="N4783" s="10">
        <v>94580</v>
      </c>
    </row>
    <row r="4784" spans="1:14">
      <c r="A4784" s="163">
        <v>944102</v>
      </c>
      <c r="B4784" s="167">
        <v>944102</v>
      </c>
      <c r="C4784" s="342" t="s">
        <v>6095</v>
      </c>
      <c r="D4784" s="342"/>
      <c r="E4784" s="343" t="s">
        <v>6096</v>
      </c>
      <c r="F4784" s="343"/>
      <c r="G4784" s="10">
        <v>121276</v>
      </c>
      <c r="H4784" s="172"/>
      <c r="I4784" s="172"/>
      <c r="J4784" s="172"/>
      <c r="K4784" s="172"/>
      <c r="L4784" s="172"/>
      <c r="M4784" s="172"/>
      <c r="N4784" s="10">
        <v>121276</v>
      </c>
    </row>
    <row r="4785" spans="1:14">
      <c r="A4785" s="163">
        <v>944301</v>
      </c>
      <c r="B4785" s="167">
        <v>944301</v>
      </c>
      <c r="C4785" s="342" t="s">
        <v>6097</v>
      </c>
      <c r="D4785" s="342"/>
      <c r="E4785" s="343"/>
      <c r="F4785" s="343"/>
      <c r="G4785" s="10">
        <v>96669</v>
      </c>
      <c r="H4785" s="172"/>
      <c r="I4785" s="172"/>
      <c r="J4785" s="172"/>
      <c r="K4785" s="172"/>
      <c r="L4785" s="172"/>
      <c r="M4785" s="172"/>
      <c r="N4785" s="10">
        <v>96669</v>
      </c>
    </row>
    <row r="4786" spans="1:14" ht="204">
      <c r="A4786" s="163">
        <v>399501</v>
      </c>
      <c r="B4786" s="167">
        <v>399501</v>
      </c>
      <c r="C4786" s="12" t="s">
        <v>6098</v>
      </c>
      <c r="D4786" s="11" t="s">
        <v>6099</v>
      </c>
      <c r="E4786" s="11" t="s">
        <v>6100</v>
      </c>
      <c r="F4786" s="11" t="s">
        <v>6101</v>
      </c>
      <c r="G4786" s="10">
        <v>688506</v>
      </c>
      <c r="H4786" s="172"/>
      <c r="I4786" s="172"/>
      <c r="J4786" s="172"/>
      <c r="K4786" s="172"/>
      <c r="L4786" s="172"/>
      <c r="M4786" s="172"/>
      <c r="N4786" s="10">
        <v>688506</v>
      </c>
    </row>
    <row r="4787" spans="1:14" ht="204">
      <c r="A4787" s="163">
        <v>399802</v>
      </c>
      <c r="B4787" s="167" t="s">
        <v>6102</v>
      </c>
      <c r="C4787" s="12" t="s">
        <v>6103</v>
      </c>
      <c r="D4787" s="181" t="s">
        <v>6104</v>
      </c>
      <c r="E4787" s="181" t="s">
        <v>6105</v>
      </c>
      <c r="F4787" s="11" t="s">
        <v>6101</v>
      </c>
      <c r="G4787" s="10">
        <v>1845395</v>
      </c>
      <c r="H4787" s="172"/>
      <c r="I4787" s="172"/>
      <c r="J4787" s="172"/>
      <c r="K4787" s="172"/>
      <c r="L4787" s="172"/>
      <c r="M4787" s="172"/>
      <c r="N4787" s="10">
        <v>1845395</v>
      </c>
    </row>
    <row r="4788" spans="1:14" ht="204">
      <c r="A4788" s="163">
        <v>399503</v>
      </c>
      <c r="B4788" s="167">
        <v>399503</v>
      </c>
      <c r="C4788" s="11" t="s">
        <v>6106</v>
      </c>
      <c r="D4788" s="181" t="s">
        <v>6107</v>
      </c>
      <c r="E4788" s="181" t="s">
        <v>6108</v>
      </c>
      <c r="F4788" s="11" t="s">
        <v>6101</v>
      </c>
      <c r="G4788" s="182">
        <v>1288115</v>
      </c>
      <c r="H4788" s="172"/>
      <c r="I4788" s="172"/>
      <c r="J4788" s="172"/>
      <c r="K4788" s="172"/>
      <c r="L4788" s="172"/>
      <c r="M4788" s="172"/>
      <c r="N4788" s="182">
        <v>1288115</v>
      </c>
    </row>
    <row r="4789" spans="1:14" ht="409.5">
      <c r="A4789" s="163">
        <v>509201</v>
      </c>
      <c r="B4789" s="171">
        <v>509201</v>
      </c>
      <c r="C4789" s="12" t="s">
        <v>6109</v>
      </c>
      <c r="D4789" s="183" t="s">
        <v>6110</v>
      </c>
      <c r="E4789" s="181" t="s">
        <v>6111</v>
      </c>
      <c r="F4789" s="11" t="s">
        <v>6112</v>
      </c>
      <c r="G4789" s="10">
        <v>24739048</v>
      </c>
      <c r="H4789" s="172"/>
      <c r="I4789" s="172"/>
      <c r="J4789" s="172"/>
      <c r="K4789" s="172"/>
      <c r="L4789" s="172"/>
      <c r="M4789" s="172"/>
      <c r="N4789" s="10">
        <v>24739048</v>
      </c>
    </row>
    <row r="4790" spans="1:14" ht="204">
      <c r="A4790" s="163">
        <v>549801</v>
      </c>
      <c r="B4790" s="167">
        <v>549801</v>
      </c>
      <c r="C4790" s="12" t="s">
        <v>6113</v>
      </c>
      <c r="D4790" s="11" t="s">
        <v>6114</v>
      </c>
      <c r="E4790" s="11" t="s">
        <v>6115</v>
      </c>
      <c r="F4790" s="11" t="s">
        <v>6101</v>
      </c>
      <c r="G4790" s="10">
        <v>299295</v>
      </c>
      <c r="H4790" s="172"/>
      <c r="I4790" s="172"/>
      <c r="J4790" s="172"/>
      <c r="K4790" s="172"/>
      <c r="L4790" s="172"/>
      <c r="M4790" s="172"/>
      <c r="N4790" s="10">
        <v>299295</v>
      </c>
    </row>
    <row r="4791" spans="1:14" ht="204">
      <c r="A4791" s="163">
        <v>549802</v>
      </c>
      <c r="B4791" s="167">
        <v>549802</v>
      </c>
      <c r="C4791" s="12" t="s">
        <v>6116</v>
      </c>
      <c r="D4791" s="11" t="s">
        <v>6114</v>
      </c>
      <c r="E4791" s="11" t="s">
        <v>6115</v>
      </c>
      <c r="F4791" s="11" t="s">
        <v>6101</v>
      </c>
      <c r="G4791" s="10">
        <v>299295</v>
      </c>
      <c r="H4791" s="172"/>
      <c r="I4791" s="172"/>
      <c r="J4791" s="172"/>
      <c r="K4791" s="172"/>
      <c r="L4791" s="172"/>
      <c r="M4791" s="172"/>
      <c r="N4791" s="10">
        <v>299295</v>
      </c>
    </row>
    <row r="4792" spans="1:14">
      <c r="A4792" s="163">
        <v>380111</v>
      </c>
      <c r="B4792" s="167">
        <v>380111</v>
      </c>
      <c r="C4792" s="342" t="s">
        <v>6117</v>
      </c>
      <c r="D4792" s="342"/>
      <c r="E4792" s="343" t="s">
        <v>6118</v>
      </c>
      <c r="F4792" s="343"/>
      <c r="G4792" s="10">
        <v>5094383</v>
      </c>
      <c r="H4792" s="172"/>
      <c r="I4792" s="172"/>
      <c r="J4792" s="172"/>
      <c r="K4792" s="172"/>
      <c r="L4792" s="172"/>
      <c r="M4792" s="172"/>
      <c r="N4792" s="10">
        <v>5094383</v>
      </c>
    </row>
    <row r="4793" spans="1:14">
      <c r="A4793" s="163" t="s">
        <v>6119</v>
      </c>
      <c r="B4793" s="167">
        <v>890402</v>
      </c>
      <c r="C4793" s="342" t="s">
        <v>6120</v>
      </c>
      <c r="D4793" s="342"/>
      <c r="E4793" s="343" t="s">
        <v>6121</v>
      </c>
      <c r="F4793" s="343"/>
      <c r="G4793" s="10">
        <v>128350</v>
      </c>
      <c r="H4793" s="172"/>
      <c r="I4793" s="172"/>
      <c r="J4793" s="172"/>
      <c r="K4793" s="172"/>
      <c r="L4793" s="172"/>
      <c r="M4793" s="172"/>
      <c r="N4793" s="10">
        <v>128350</v>
      </c>
    </row>
    <row r="4794" spans="1:14">
      <c r="A4794" s="163" t="s">
        <v>6122</v>
      </c>
      <c r="B4794" s="167" t="s">
        <v>6122</v>
      </c>
      <c r="C4794" s="342" t="s">
        <v>6123</v>
      </c>
      <c r="D4794" s="342"/>
      <c r="E4794" s="343"/>
      <c r="F4794" s="343"/>
      <c r="G4794" s="10">
        <v>112355</v>
      </c>
      <c r="H4794" s="172"/>
      <c r="I4794" s="172"/>
      <c r="J4794" s="172"/>
      <c r="K4794" s="172"/>
      <c r="L4794" s="172"/>
      <c r="M4794" s="172"/>
      <c r="N4794" s="10">
        <v>112355</v>
      </c>
    </row>
    <row r="4795" spans="1:14">
      <c r="A4795" s="163">
        <v>890701</v>
      </c>
      <c r="B4795" s="167">
        <v>890701</v>
      </c>
      <c r="C4795" s="342" t="s">
        <v>5</v>
      </c>
      <c r="D4795" s="342"/>
      <c r="E4795" s="343" t="s">
        <v>6124</v>
      </c>
      <c r="F4795" s="343"/>
      <c r="G4795" s="10">
        <v>95605</v>
      </c>
      <c r="H4795" s="172"/>
      <c r="I4795" s="172"/>
      <c r="J4795" s="172"/>
      <c r="K4795" s="172"/>
      <c r="L4795" s="172"/>
      <c r="M4795" s="172"/>
      <c r="N4795" s="10">
        <v>95605</v>
      </c>
    </row>
    <row r="4796" spans="1:14">
      <c r="A4796" s="163">
        <v>890702</v>
      </c>
      <c r="B4796" s="167">
        <v>890702</v>
      </c>
      <c r="C4796" s="342" t="s">
        <v>6125</v>
      </c>
      <c r="D4796" s="342"/>
      <c r="E4796" s="343" t="s">
        <v>6126</v>
      </c>
      <c r="F4796" s="343"/>
      <c r="G4796" s="10">
        <v>133848</v>
      </c>
      <c r="H4796" s="172"/>
      <c r="I4796" s="172"/>
      <c r="J4796" s="172"/>
      <c r="K4796" s="172"/>
      <c r="L4796" s="172"/>
      <c r="M4796" s="172"/>
      <c r="N4796" s="10">
        <v>133848</v>
      </c>
    </row>
    <row r="4797" spans="1:14">
      <c r="A4797" s="163">
        <v>890750</v>
      </c>
      <c r="B4797" s="167">
        <v>890750</v>
      </c>
      <c r="C4797" s="342" t="s">
        <v>6127</v>
      </c>
      <c r="D4797" s="342"/>
      <c r="E4797" s="343"/>
      <c r="F4797" s="343"/>
      <c r="G4797" s="10">
        <v>133848</v>
      </c>
      <c r="H4797" s="172"/>
      <c r="I4797" s="172"/>
      <c r="J4797" s="172"/>
      <c r="K4797" s="172"/>
      <c r="L4797" s="172"/>
      <c r="M4797" s="172"/>
      <c r="N4797" s="10">
        <v>133848</v>
      </c>
    </row>
    <row r="4798" spans="1:14">
      <c r="A4798" s="163">
        <v>890783</v>
      </c>
      <c r="B4798" s="167">
        <v>890783</v>
      </c>
      <c r="C4798" s="342" t="s">
        <v>6128</v>
      </c>
      <c r="D4798" s="342"/>
      <c r="E4798" s="343" t="s">
        <v>6129</v>
      </c>
      <c r="F4798" s="343"/>
      <c r="G4798" s="10">
        <v>133848</v>
      </c>
      <c r="H4798" s="172"/>
      <c r="I4798" s="172"/>
      <c r="J4798" s="172"/>
      <c r="K4798" s="172"/>
      <c r="L4798" s="172"/>
      <c r="M4798" s="172"/>
      <c r="N4798" s="10">
        <v>133848</v>
      </c>
    </row>
    <row r="4799" spans="1:14">
      <c r="A4799" s="163">
        <v>890793</v>
      </c>
      <c r="B4799" s="167">
        <v>890793</v>
      </c>
      <c r="C4799" s="342" t="s">
        <v>6130</v>
      </c>
      <c r="D4799" s="342"/>
      <c r="E4799" s="343"/>
      <c r="F4799" s="343"/>
      <c r="G4799" s="10">
        <v>133848</v>
      </c>
      <c r="H4799" s="172"/>
      <c r="I4799" s="172"/>
      <c r="J4799" s="172"/>
      <c r="K4799" s="172"/>
      <c r="L4799" s="172"/>
      <c r="M4799" s="172"/>
      <c r="N4799" s="10">
        <v>133848</v>
      </c>
    </row>
    <row r="4800" spans="1:14">
      <c r="A4800" s="163" t="s">
        <v>6131</v>
      </c>
      <c r="B4800" s="167" t="s">
        <v>6131</v>
      </c>
      <c r="C4800" s="342" t="s">
        <v>6132</v>
      </c>
      <c r="D4800" s="342"/>
      <c r="E4800" s="343" t="s">
        <v>6133</v>
      </c>
      <c r="F4800" s="343"/>
      <c r="G4800" s="10">
        <v>140292</v>
      </c>
      <c r="H4800" s="172"/>
      <c r="I4800" s="172"/>
      <c r="J4800" s="172"/>
      <c r="K4800" s="172"/>
      <c r="L4800" s="172"/>
      <c r="M4800" s="172"/>
      <c r="N4800" s="10">
        <v>140292</v>
      </c>
    </row>
    <row r="4801" spans="1:14">
      <c r="A4801" s="163" t="s">
        <v>6134</v>
      </c>
      <c r="B4801" s="168">
        <v>890601</v>
      </c>
      <c r="C4801" s="342" t="s">
        <v>6135</v>
      </c>
      <c r="D4801" s="342"/>
      <c r="E4801" s="343" t="s">
        <v>6136</v>
      </c>
      <c r="F4801" s="343"/>
      <c r="G4801" s="10">
        <v>124052</v>
      </c>
      <c r="H4801" s="172"/>
      <c r="I4801" s="172"/>
      <c r="J4801" s="172"/>
      <c r="K4801" s="172"/>
      <c r="L4801" s="172"/>
      <c r="M4801" s="172"/>
      <c r="N4801" s="10">
        <v>124052</v>
      </c>
    </row>
    <row r="4802" spans="1:14">
      <c r="A4802" s="163" t="s">
        <v>6137</v>
      </c>
      <c r="B4802" s="168">
        <v>881211</v>
      </c>
      <c r="C4802" s="342" t="s">
        <v>6138</v>
      </c>
      <c r="D4802" s="342"/>
      <c r="E4802" s="342"/>
      <c r="F4802" s="342"/>
      <c r="G4802" s="10">
        <v>88493</v>
      </c>
      <c r="H4802" s="172"/>
      <c r="I4802" s="172"/>
      <c r="J4802" s="172"/>
      <c r="K4802" s="172"/>
      <c r="L4802" s="172"/>
      <c r="M4802" s="172"/>
      <c r="N4802" s="10">
        <v>88493</v>
      </c>
    </row>
    <row r="4803" spans="1:14">
      <c r="A4803" s="163" t="s">
        <v>6139</v>
      </c>
      <c r="B4803" s="168">
        <v>881302</v>
      </c>
      <c r="C4803" s="342" t="s">
        <v>6140</v>
      </c>
      <c r="D4803" s="342"/>
      <c r="E4803" s="342" t="s">
        <v>6141</v>
      </c>
      <c r="F4803" s="342"/>
      <c r="G4803" s="10">
        <v>353782</v>
      </c>
      <c r="H4803" s="172"/>
      <c r="I4803" s="172"/>
      <c r="J4803" s="172"/>
      <c r="K4803" s="172"/>
      <c r="L4803" s="172"/>
      <c r="M4803" s="172"/>
      <c r="N4803" s="10">
        <v>353782</v>
      </c>
    </row>
    <row r="4804" spans="1:14">
      <c r="A4804" s="163" t="s">
        <v>6142</v>
      </c>
      <c r="B4804" s="168">
        <v>881302</v>
      </c>
      <c r="C4804" s="342" t="s">
        <v>6143</v>
      </c>
      <c r="D4804" s="342"/>
      <c r="E4804" s="342" t="s">
        <v>6141</v>
      </c>
      <c r="F4804" s="342"/>
      <c r="G4804" s="10">
        <v>243847</v>
      </c>
      <c r="H4804" s="172"/>
      <c r="I4804" s="172"/>
      <c r="J4804" s="172"/>
      <c r="K4804" s="172"/>
      <c r="L4804" s="172"/>
      <c r="M4804" s="172"/>
      <c r="N4804" s="10">
        <v>243847</v>
      </c>
    </row>
    <row r="4805" spans="1:14">
      <c r="A4805" s="163">
        <v>882840</v>
      </c>
      <c r="B4805" s="167">
        <v>882840</v>
      </c>
      <c r="C4805" s="342" t="s">
        <v>6144</v>
      </c>
      <c r="D4805" s="342"/>
      <c r="E4805" s="342" t="s">
        <v>6141</v>
      </c>
      <c r="F4805" s="342"/>
      <c r="G4805" s="10">
        <v>280335</v>
      </c>
      <c r="H4805" s="172"/>
      <c r="I4805" s="172"/>
      <c r="J4805" s="172"/>
      <c r="K4805" s="172"/>
      <c r="L4805" s="172"/>
      <c r="M4805" s="172"/>
      <c r="N4805" s="10">
        <v>280335</v>
      </c>
    </row>
    <row r="4806" spans="1:14">
      <c r="A4806" s="163" t="s">
        <v>6145</v>
      </c>
      <c r="B4806" s="167" t="s">
        <v>6145</v>
      </c>
      <c r="C4806" s="342" t="s">
        <v>6146</v>
      </c>
      <c r="D4806" s="342"/>
      <c r="E4806" s="361" t="s">
        <v>6147</v>
      </c>
      <c r="F4806" s="361"/>
      <c r="G4806" s="10">
        <v>51838</v>
      </c>
      <c r="H4806" s="172"/>
      <c r="I4806" s="172"/>
      <c r="J4806" s="172"/>
      <c r="K4806" s="172"/>
      <c r="L4806" s="172"/>
      <c r="M4806" s="172"/>
      <c r="N4806" s="10">
        <v>51838</v>
      </c>
    </row>
    <row r="4807" spans="1:14">
      <c r="A4807" s="163" t="s">
        <v>6148</v>
      </c>
      <c r="B4807" s="176" t="s">
        <v>19</v>
      </c>
      <c r="C4807" s="345" t="s">
        <v>6149</v>
      </c>
      <c r="D4807" s="345"/>
      <c r="E4807" s="361" t="s">
        <v>16287</v>
      </c>
      <c r="F4807" s="361"/>
      <c r="G4807" s="10">
        <v>1017654</v>
      </c>
      <c r="H4807" s="172"/>
      <c r="I4807" s="172"/>
      <c r="J4807" s="172"/>
      <c r="K4807" s="172"/>
      <c r="L4807" s="172"/>
      <c r="M4807" s="172"/>
      <c r="N4807" s="10">
        <v>1017654</v>
      </c>
    </row>
    <row r="4808" spans="1:14">
      <c r="A4808" s="163" t="s">
        <v>10</v>
      </c>
      <c r="B4808" s="167" t="s">
        <v>10</v>
      </c>
      <c r="C4808" s="345" t="s">
        <v>6150</v>
      </c>
      <c r="D4808" s="345"/>
      <c r="E4808" s="361"/>
      <c r="F4808" s="361"/>
      <c r="G4808" s="10">
        <v>360377</v>
      </c>
      <c r="H4808" s="172"/>
      <c r="I4808" s="172"/>
      <c r="J4808" s="172"/>
      <c r="K4808" s="172"/>
      <c r="L4808" s="172"/>
      <c r="M4808" s="172"/>
      <c r="N4808" s="10">
        <v>360377</v>
      </c>
    </row>
    <row r="4809" spans="1:14">
      <c r="A4809" s="163" t="s">
        <v>6151</v>
      </c>
      <c r="B4809" s="176" t="s">
        <v>6152</v>
      </c>
      <c r="C4809" s="345" t="s">
        <v>6153</v>
      </c>
      <c r="D4809" s="345"/>
      <c r="E4809" s="361" t="s">
        <v>16287</v>
      </c>
      <c r="F4809" s="361"/>
      <c r="G4809" s="10">
        <v>1017654</v>
      </c>
      <c r="H4809" s="172"/>
      <c r="I4809" s="172"/>
      <c r="J4809" s="172"/>
      <c r="K4809" s="172"/>
      <c r="L4809" s="172"/>
      <c r="M4809" s="172"/>
      <c r="N4809" s="10">
        <v>1017654</v>
      </c>
    </row>
    <row r="4810" spans="1:14">
      <c r="A4810" s="163" t="s">
        <v>6154</v>
      </c>
      <c r="B4810" s="167" t="s">
        <v>6154</v>
      </c>
      <c r="C4810" s="345" t="s">
        <v>6155</v>
      </c>
      <c r="D4810" s="345"/>
      <c r="E4810" s="361"/>
      <c r="F4810" s="361"/>
      <c r="G4810" s="10">
        <v>421837</v>
      </c>
      <c r="H4810" s="172"/>
      <c r="I4810" s="172"/>
      <c r="J4810" s="172"/>
      <c r="K4810" s="172"/>
      <c r="L4810" s="172"/>
      <c r="M4810" s="172"/>
      <c r="N4810" s="10">
        <v>421837</v>
      </c>
    </row>
    <row r="4811" spans="1:14">
      <c r="A4811" s="163" t="s">
        <v>6156</v>
      </c>
      <c r="B4811" s="176" t="s">
        <v>6156</v>
      </c>
      <c r="C4811" s="345" t="s">
        <v>6157</v>
      </c>
      <c r="D4811" s="345"/>
      <c r="E4811" s="361" t="s">
        <v>6158</v>
      </c>
      <c r="F4811" s="361"/>
      <c r="G4811" s="10">
        <v>421009</v>
      </c>
      <c r="H4811" s="172"/>
      <c r="I4811" s="172"/>
      <c r="J4811" s="172"/>
      <c r="K4811" s="172"/>
      <c r="L4811" s="172"/>
      <c r="M4811" s="172"/>
      <c r="N4811" s="10">
        <v>421009</v>
      </c>
    </row>
    <row r="4812" spans="1:14">
      <c r="A4812" s="163" t="s">
        <v>6159</v>
      </c>
      <c r="B4812" s="167" t="s">
        <v>6159</v>
      </c>
      <c r="C4812" s="345" t="s">
        <v>6160</v>
      </c>
      <c r="D4812" s="345"/>
      <c r="E4812" s="360"/>
      <c r="F4812" s="360"/>
      <c r="G4812" s="10">
        <v>2229609</v>
      </c>
      <c r="H4812" s="172"/>
      <c r="I4812" s="172"/>
      <c r="J4812" s="172"/>
      <c r="K4812" s="172"/>
      <c r="L4812" s="172"/>
      <c r="M4812" s="172"/>
      <c r="N4812" s="10">
        <v>2229609</v>
      </c>
    </row>
    <row r="4813" spans="1:14">
      <c r="A4813" s="163" t="s">
        <v>6161</v>
      </c>
      <c r="B4813" s="167" t="s">
        <v>6161</v>
      </c>
      <c r="C4813" s="345" t="s">
        <v>6162</v>
      </c>
      <c r="D4813" s="345"/>
      <c r="E4813" s="360"/>
      <c r="F4813" s="360"/>
      <c r="G4813" s="10">
        <v>2229609</v>
      </c>
      <c r="H4813" s="172"/>
      <c r="I4813" s="172"/>
      <c r="J4813" s="172"/>
      <c r="K4813" s="172"/>
      <c r="L4813" s="172"/>
      <c r="M4813" s="172"/>
      <c r="N4813" s="10">
        <v>2229609</v>
      </c>
    </row>
    <row r="4814" spans="1:14">
      <c r="A4814" s="163" t="s">
        <v>6163</v>
      </c>
      <c r="B4814" s="167" t="s">
        <v>6161</v>
      </c>
      <c r="C4814" s="345" t="s">
        <v>6164</v>
      </c>
      <c r="D4814" s="345"/>
      <c r="E4814" s="360"/>
      <c r="F4814" s="360"/>
      <c r="G4814" s="10">
        <v>2229609</v>
      </c>
      <c r="H4814" s="172"/>
      <c r="I4814" s="172"/>
      <c r="J4814" s="172"/>
      <c r="K4814" s="172"/>
      <c r="L4814" s="172"/>
      <c r="M4814" s="172"/>
      <c r="N4814" s="10">
        <v>2229609</v>
      </c>
    </row>
    <row r="4815" spans="1:14">
      <c r="A4815" s="163" t="s">
        <v>6165</v>
      </c>
      <c r="B4815" s="167" t="s">
        <v>6161</v>
      </c>
      <c r="C4815" s="345" t="s">
        <v>6166</v>
      </c>
      <c r="D4815" s="345"/>
      <c r="E4815" s="343" t="s">
        <v>6167</v>
      </c>
      <c r="F4815" s="343"/>
      <c r="G4815" s="10">
        <v>3079886</v>
      </c>
      <c r="H4815" s="172"/>
      <c r="I4815" s="172"/>
      <c r="J4815" s="172"/>
      <c r="K4815" s="172"/>
      <c r="L4815" s="172"/>
      <c r="M4815" s="172"/>
      <c r="N4815" s="10">
        <v>3079886</v>
      </c>
    </row>
    <row r="4816" spans="1:14">
      <c r="A4816" s="163" t="s">
        <v>6168</v>
      </c>
      <c r="B4816" s="167" t="s">
        <v>6161</v>
      </c>
      <c r="C4816" s="345" t="s">
        <v>6169</v>
      </c>
      <c r="D4816" s="345"/>
      <c r="E4816" s="343" t="s">
        <v>6167</v>
      </c>
      <c r="F4816" s="343"/>
      <c r="G4816" s="10">
        <v>3079886</v>
      </c>
      <c r="H4816" s="172"/>
      <c r="I4816" s="172"/>
      <c r="J4816" s="172"/>
      <c r="K4816" s="172"/>
      <c r="L4816" s="172"/>
      <c r="M4816" s="172"/>
      <c r="N4816" s="10">
        <v>3079886</v>
      </c>
    </row>
    <row r="4817" spans="1:14">
      <c r="A4817" s="163" t="s">
        <v>14</v>
      </c>
      <c r="B4817" s="167" t="s">
        <v>14</v>
      </c>
      <c r="C4817" s="345" t="s">
        <v>15</v>
      </c>
      <c r="D4817" s="345"/>
      <c r="E4817" s="343" t="s">
        <v>6170</v>
      </c>
      <c r="F4817" s="343"/>
      <c r="G4817" s="10">
        <v>2229609</v>
      </c>
      <c r="H4817" s="172"/>
      <c r="I4817" s="172"/>
      <c r="J4817" s="172"/>
      <c r="K4817" s="172"/>
      <c r="L4817" s="172"/>
      <c r="M4817" s="172"/>
      <c r="N4817" s="10">
        <v>2229609</v>
      </c>
    </row>
    <row r="4818" spans="1:14">
      <c r="A4818" s="163" t="s">
        <v>6171</v>
      </c>
      <c r="B4818" s="167" t="s">
        <v>14</v>
      </c>
      <c r="C4818" s="345" t="s">
        <v>6172</v>
      </c>
      <c r="D4818" s="345"/>
      <c r="E4818" s="343" t="s">
        <v>6167</v>
      </c>
      <c r="F4818" s="343"/>
      <c r="G4818" s="10">
        <v>3079886</v>
      </c>
      <c r="H4818" s="172"/>
      <c r="I4818" s="172"/>
      <c r="J4818" s="172"/>
      <c r="K4818" s="172"/>
      <c r="L4818" s="172"/>
      <c r="M4818" s="172"/>
      <c r="N4818" s="10">
        <v>3079886</v>
      </c>
    </row>
    <row r="4819" spans="1:14">
      <c r="A4819" s="163" t="s">
        <v>6173</v>
      </c>
      <c r="B4819" s="167" t="s">
        <v>6173</v>
      </c>
      <c r="C4819" s="343" t="s">
        <v>6174</v>
      </c>
      <c r="D4819" s="343"/>
      <c r="E4819" s="343"/>
      <c r="F4819" s="343"/>
      <c r="G4819" s="10">
        <v>980647</v>
      </c>
      <c r="H4819" s="172"/>
      <c r="I4819" s="172"/>
      <c r="J4819" s="172"/>
      <c r="K4819" s="172"/>
      <c r="L4819" s="172"/>
      <c r="M4819" s="172"/>
      <c r="N4819" s="10">
        <v>980647</v>
      </c>
    </row>
    <row r="4820" spans="1:14">
      <c r="A4820" s="163" t="s">
        <v>6175</v>
      </c>
      <c r="B4820" s="167" t="s">
        <v>6175</v>
      </c>
      <c r="C4820" s="343" t="s">
        <v>6176</v>
      </c>
      <c r="D4820" s="343"/>
      <c r="E4820" s="343"/>
      <c r="F4820" s="343"/>
      <c r="G4820" s="10">
        <v>980647</v>
      </c>
      <c r="H4820" s="172"/>
      <c r="I4820" s="172"/>
      <c r="J4820" s="172"/>
      <c r="K4820" s="172"/>
      <c r="L4820" s="172"/>
      <c r="M4820" s="172"/>
      <c r="N4820" s="10">
        <v>980647</v>
      </c>
    </row>
    <row r="4821" spans="1:14">
      <c r="A4821" s="163" t="s">
        <v>34</v>
      </c>
      <c r="B4821" s="167" t="s">
        <v>34</v>
      </c>
      <c r="C4821" s="343" t="s">
        <v>35</v>
      </c>
      <c r="D4821" s="343"/>
      <c r="E4821" s="346" t="s">
        <v>16288</v>
      </c>
      <c r="F4821" s="346"/>
      <c r="G4821" s="10">
        <v>980647</v>
      </c>
      <c r="H4821" s="172"/>
      <c r="I4821" s="172"/>
      <c r="J4821" s="172"/>
      <c r="K4821" s="172"/>
      <c r="L4821" s="172"/>
      <c r="M4821" s="172"/>
      <c r="N4821" s="10">
        <v>980647</v>
      </c>
    </row>
    <row r="4822" spans="1:14">
      <c r="A4822" s="163" t="s">
        <v>6177</v>
      </c>
      <c r="B4822" s="167" t="s">
        <v>6177</v>
      </c>
      <c r="C4822" s="343" t="s">
        <v>6178</v>
      </c>
      <c r="D4822" s="343"/>
      <c r="E4822" s="343"/>
      <c r="F4822" s="343"/>
      <c r="G4822" s="10">
        <v>421009</v>
      </c>
      <c r="H4822" s="172"/>
      <c r="I4822" s="172"/>
      <c r="J4822" s="172"/>
      <c r="K4822" s="172"/>
      <c r="L4822" s="172"/>
      <c r="M4822" s="172"/>
      <c r="N4822" s="10">
        <v>421009</v>
      </c>
    </row>
    <row r="4823" spans="1:14">
      <c r="A4823" s="163" t="s">
        <v>6179</v>
      </c>
      <c r="B4823" s="176" t="s">
        <v>19</v>
      </c>
      <c r="C4823" s="345" t="s">
        <v>6180</v>
      </c>
      <c r="D4823" s="345"/>
      <c r="E4823" s="346" t="s">
        <v>6181</v>
      </c>
      <c r="F4823" s="346"/>
      <c r="G4823" s="10">
        <v>980647</v>
      </c>
      <c r="H4823" s="172"/>
      <c r="I4823" s="172"/>
      <c r="J4823" s="172"/>
      <c r="K4823" s="172"/>
      <c r="L4823" s="172"/>
      <c r="M4823" s="172"/>
      <c r="N4823" s="10">
        <v>980647</v>
      </c>
    </row>
    <row r="4824" spans="1:14">
      <c r="A4824" s="163" t="s">
        <v>6182</v>
      </c>
      <c r="B4824" s="176" t="s">
        <v>6152</v>
      </c>
      <c r="C4824" s="345" t="s">
        <v>6183</v>
      </c>
      <c r="D4824" s="345"/>
      <c r="E4824" s="346" t="s">
        <v>6181</v>
      </c>
      <c r="F4824" s="346"/>
      <c r="G4824" s="10">
        <v>980647</v>
      </c>
      <c r="H4824" s="172"/>
      <c r="I4824" s="172"/>
      <c r="J4824" s="172"/>
      <c r="K4824" s="172"/>
      <c r="L4824" s="172"/>
      <c r="M4824" s="172"/>
      <c r="N4824" s="10">
        <v>980647</v>
      </c>
    </row>
    <row r="4825" spans="1:14">
      <c r="A4825" s="163" t="s">
        <v>6184</v>
      </c>
      <c r="B4825" s="167" t="s">
        <v>6184</v>
      </c>
      <c r="C4825" s="345" t="s">
        <v>6185</v>
      </c>
      <c r="D4825" s="345"/>
      <c r="E4825" s="345"/>
      <c r="F4825" s="345"/>
      <c r="G4825" s="10">
        <v>3079886</v>
      </c>
      <c r="H4825" s="172"/>
      <c r="I4825" s="172"/>
      <c r="J4825" s="172"/>
      <c r="K4825" s="172"/>
      <c r="L4825" s="172"/>
      <c r="M4825" s="172"/>
      <c r="N4825" s="10">
        <v>3079886</v>
      </c>
    </row>
    <row r="4826" spans="1:14">
      <c r="A4826" s="163" t="s">
        <v>6186</v>
      </c>
      <c r="B4826" s="167" t="s">
        <v>6187</v>
      </c>
      <c r="C4826" s="345" t="s">
        <v>6188</v>
      </c>
      <c r="D4826" s="345"/>
      <c r="E4826" s="345"/>
      <c r="F4826" s="345"/>
      <c r="G4826" s="10">
        <v>3079886</v>
      </c>
      <c r="H4826" s="172"/>
      <c r="I4826" s="172"/>
      <c r="J4826" s="172"/>
      <c r="K4826" s="172"/>
      <c r="L4826" s="172"/>
      <c r="M4826" s="172"/>
      <c r="N4826" s="10">
        <v>3079886</v>
      </c>
    </row>
    <row r="4827" spans="1:14">
      <c r="A4827" s="163">
        <v>133</v>
      </c>
      <c r="B4827" s="167">
        <v>133</v>
      </c>
      <c r="C4827" s="352" t="s">
        <v>6189</v>
      </c>
      <c r="D4827" s="352"/>
      <c r="E4827" s="346" t="s">
        <v>6190</v>
      </c>
      <c r="F4827" s="346"/>
      <c r="G4827" s="10">
        <v>191</v>
      </c>
      <c r="H4827" s="172"/>
      <c r="I4827" s="172"/>
      <c r="J4827" s="172"/>
      <c r="K4827" s="172"/>
      <c r="L4827" s="172"/>
      <c r="M4827" s="172"/>
      <c r="N4827" s="10">
        <v>191</v>
      </c>
    </row>
    <row r="4828" spans="1:14">
      <c r="A4828" s="163">
        <v>890402</v>
      </c>
      <c r="B4828" s="167">
        <v>890402</v>
      </c>
      <c r="C4828" s="342" t="s">
        <v>6191</v>
      </c>
      <c r="D4828" s="342"/>
      <c r="E4828" s="343" t="s">
        <v>6192</v>
      </c>
      <c r="F4828" s="343"/>
      <c r="G4828" s="10">
        <v>101698</v>
      </c>
      <c r="H4828" s="172"/>
      <c r="I4828" s="172"/>
      <c r="J4828" s="172"/>
      <c r="K4828" s="172"/>
      <c r="L4828" s="172"/>
      <c r="M4828" s="172"/>
      <c r="N4828" s="10">
        <v>101698</v>
      </c>
    </row>
    <row r="4829" spans="1:14">
      <c r="A4829" s="163">
        <v>890404</v>
      </c>
      <c r="B4829" s="167">
        <v>890404</v>
      </c>
      <c r="C4829" s="342" t="s">
        <v>6193</v>
      </c>
      <c r="D4829" s="342"/>
      <c r="E4829" s="343"/>
      <c r="F4829" s="343"/>
      <c r="G4829" s="10">
        <v>101698</v>
      </c>
      <c r="H4829" s="172"/>
      <c r="I4829" s="172"/>
      <c r="J4829" s="172"/>
      <c r="K4829" s="172"/>
      <c r="L4829" s="172"/>
      <c r="M4829" s="172"/>
      <c r="N4829" s="10">
        <v>101698</v>
      </c>
    </row>
    <row r="4830" spans="1:14">
      <c r="A4830" s="163">
        <v>890406</v>
      </c>
      <c r="B4830" s="167">
        <v>890406</v>
      </c>
      <c r="C4830" s="342" t="s">
        <v>6194</v>
      </c>
      <c r="D4830" s="342"/>
      <c r="E4830" s="343" t="s">
        <v>16289</v>
      </c>
      <c r="F4830" s="343"/>
      <c r="G4830" s="10">
        <v>101698</v>
      </c>
      <c r="H4830" s="172"/>
      <c r="I4830" s="172"/>
      <c r="J4830" s="172"/>
      <c r="K4830" s="172"/>
      <c r="L4830" s="172"/>
      <c r="M4830" s="172"/>
      <c r="N4830" s="10">
        <v>101698</v>
      </c>
    </row>
    <row r="4831" spans="1:14">
      <c r="A4831" s="163">
        <v>890408</v>
      </c>
      <c r="B4831" s="167">
        <v>890408</v>
      </c>
      <c r="C4831" s="342" t="s">
        <v>6195</v>
      </c>
      <c r="D4831" s="342"/>
      <c r="E4831" s="343"/>
      <c r="F4831" s="343"/>
      <c r="G4831" s="10">
        <v>58397</v>
      </c>
      <c r="H4831" s="172"/>
      <c r="I4831" s="172"/>
      <c r="J4831" s="172"/>
      <c r="K4831" s="172"/>
      <c r="L4831" s="172"/>
      <c r="M4831" s="172"/>
      <c r="N4831" s="10">
        <v>58397</v>
      </c>
    </row>
    <row r="4832" spans="1:14">
      <c r="A4832" s="163">
        <v>890424</v>
      </c>
      <c r="B4832" s="166">
        <v>890424</v>
      </c>
      <c r="C4832" s="359" t="s">
        <v>6196</v>
      </c>
      <c r="D4832" s="359"/>
      <c r="E4832" s="343"/>
      <c r="F4832" s="343"/>
      <c r="G4832" s="10">
        <v>101698</v>
      </c>
      <c r="H4832" s="172"/>
      <c r="I4832" s="172"/>
      <c r="J4832" s="172"/>
      <c r="K4832" s="172"/>
      <c r="L4832" s="172"/>
      <c r="M4832" s="172"/>
      <c r="N4832" s="10">
        <v>101698</v>
      </c>
    </row>
    <row r="4833" spans="1:14">
      <c r="A4833" s="163">
        <v>890425</v>
      </c>
      <c r="B4833" s="166">
        <v>890425</v>
      </c>
      <c r="C4833" s="359" t="s">
        <v>6197</v>
      </c>
      <c r="D4833" s="359"/>
      <c r="E4833" s="343"/>
      <c r="F4833" s="343"/>
      <c r="G4833" s="10">
        <v>101698</v>
      </c>
      <c r="H4833" s="172"/>
      <c r="I4833" s="172"/>
      <c r="J4833" s="172"/>
      <c r="K4833" s="172"/>
      <c r="L4833" s="172"/>
      <c r="M4833" s="172"/>
      <c r="N4833" s="10">
        <v>101698</v>
      </c>
    </row>
    <row r="4834" spans="1:14">
      <c r="A4834" s="163">
        <v>890426</v>
      </c>
      <c r="B4834" s="166">
        <v>890426</v>
      </c>
      <c r="C4834" s="359" t="s">
        <v>6198</v>
      </c>
      <c r="D4834" s="359"/>
      <c r="E4834" s="343"/>
      <c r="F4834" s="343"/>
      <c r="G4834" s="10">
        <v>101698</v>
      </c>
      <c r="H4834" s="172"/>
      <c r="I4834" s="172"/>
      <c r="J4834" s="172"/>
      <c r="K4834" s="172"/>
      <c r="L4834" s="172"/>
      <c r="M4834" s="172"/>
      <c r="N4834" s="10">
        <v>101698</v>
      </c>
    </row>
    <row r="4835" spans="1:14">
      <c r="A4835" s="163">
        <v>890428</v>
      </c>
      <c r="B4835" s="166">
        <v>890428</v>
      </c>
      <c r="C4835" s="359" t="s">
        <v>6199</v>
      </c>
      <c r="D4835" s="359"/>
      <c r="E4835" s="343"/>
      <c r="F4835" s="343"/>
      <c r="G4835" s="10">
        <v>101698</v>
      </c>
      <c r="H4835" s="172"/>
      <c r="I4835" s="172"/>
      <c r="J4835" s="172"/>
      <c r="K4835" s="172"/>
      <c r="L4835" s="172"/>
      <c r="M4835" s="172"/>
      <c r="N4835" s="10">
        <v>101698</v>
      </c>
    </row>
    <row r="4836" spans="1:14">
      <c r="A4836" s="163">
        <v>890429</v>
      </c>
      <c r="B4836" s="166">
        <v>890429</v>
      </c>
      <c r="C4836" s="359" t="s">
        <v>6200</v>
      </c>
      <c r="D4836" s="359"/>
      <c r="E4836" s="343"/>
      <c r="F4836" s="343"/>
      <c r="G4836" s="10">
        <v>101698</v>
      </c>
      <c r="H4836" s="172"/>
      <c r="I4836" s="172"/>
      <c r="J4836" s="172"/>
      <c r="K4836" s="172"/>
      <c r="L4836" s="172"/>
      <c r="M4836" s="172"/>
      <c r="N4836" s="10">
        <v>101698</v>
      </c>
    </row>
    <row r="4837" spans="1:14">
      <c r="A4837" s="163">
        <v>890430</v>
      </c>
      <c r="B4837" s="166">
        <v>890430</v>
      </c>
      <c r="C4837" s="359" t="s">
        <v>6201</v>
      </c>
      <c r="D4837" s="359"/>
      <c r="E4837" s="343"/>
      <c r="F4837" s="343"/>
      <c r="G4837" s="10">
        <v>101698</v>
      </c>
      <c r="H4837" s="172"/>
      <c r="I4837" s="172"/>
      <c r="J4837" s="172"/>
      <c r="K4837" s="172"/>
      <c r="L4837" s="172"/>
      <c r="M4837" s="172"/>
      <c r="N4837" s="10">
        <v>101698</v>
      </c>
    </row>
    <row r="4838" spans="1:14">
      <c r="A4838" s="163">
        <v>890431</v>
      </c>
      <c r="B4838" s="166">
        <v>890431</v>
      </c>
      <c r="C4838" s="359" t="s">
        <v>6202</v>
      </c>
      <c r="D4838" s="359"/>
      <c r="E4838" s="343"/>
      <c r="F4838" s="343"/>
      <c r="G4838" s="10">
        <v>101698</v>
      </c>
      <c r="H4838" s="172"/>
      <c r="I4838" s="172"/>
      <c r="J4838" s="172"/>
      <c r="K4838" s="172"/>
      <c r="L4838" s="172"/>
      <c r="M4838" s="172"/>
      <c r="N4838" s="10">
        <v>101698</v>
      </c>
    </row>
    <row r="4839" spans="1:14">
      <c r="A4839" s="163">
        <v>890432</v>
      </c>
      <c r="B4839" s="166">
        <v>890432</v>
      </c>
      <c r="C4839" s="359" t="s">
        <v>6203</v>
      </c>
      <c r="D4839" s="359"/>
      <c r="E4839" s="343"/>
      <c r="F4839" s="343"/>
      <c r="G4839" s="10">
        <v>101698</v>
      </c>
      <c r="H4839" s="172"/>
      <c r="I4839" s="172"/>
      <c r="J4839" s="172"/>
      <c r="K4839" s="172"/>
      <c r="L4839" s="172"/>
      <c r="M4839" s="172"/>
      <c r="N4839" s="10">
        <v>101698</v>
      </c>
    </row>
    <row r="4840" spans="1:14">
      <c r="A4840" s="163">
        <v>890433</v>
      </c>
      <c r="B4840" s="166">
        <v>890433</v>
      </c>
      <c r="C4840" s="359" t="s">
        <v>6204</v>
      </c>
      <c r="D4840" s="359"/>
      <c r="E4840" s="343"/>
      <c r="F4840" s="343"/>
      <c r="G4840" s="10">
        <v>101698</v>
      </c>
      <c r="H4840" s="172"/>
      <c r="I4840" s="172"/>
      <c r="J4840" s="172"/>
      <c r="K4840" s="172"/>
      <c r="L4840" s="172"/>
      <c r="M4840" s="172"/>
      <c r="N4840" s="10">
        <v>101698</v>
      </c>
    </row>
    <row r="4841" spans="1:14">
      <c r="A4841" s="163">
        <v>890434</v>
      </c>
      <c r="B4841" s="166">
        <v>890434</v>
      </c>
      <c r="C4841" s="359" t="s">
        <v>6205</v>
      </c>
      <c r="D4841" s="359"/>
      <c r="E4841" s="343"/>
      <c r="F4841" s="343"/>
      <c r="G4841" s="10">
        <v>101698</v>
      </c>
      <c r="H4841" s="172"/>
      <c r="I4841" s="172"/>
      <c r="J4841" s="172"/>
      <c r="K4841" s="172"/>
      <c r="L4841" s="172"/>
      <c r="M4841" s="172"/>
      <c r="N4841" s="10">
        <v>101698</v>
      </c>
    </row>
    <row r="4842" spans="1:14">
      <c r="A4842" s="163">
        <v>890435</v>
      </c>
      <c r="B4842" s="166">
        <v>890435</v>
      </c>
      <c r="C4842" s="359" t="s">
        <v>6206</v>
      </c>
      <c r="D4842" s="359"/>
      <c r="E4842" s="343"/>
      <c r="F4842" s="343"/>
      <c r="G4842" s="10">
        <v>101698</v>
      </c>
      <c r="H4842" s="172"/>
      <c r="I4842" s="172"/>
      <c r="J4842" s="172"/>
      <c r="K4842" s="172"/>
      <c r="L4842" s="172"/>
      <c r="M4842" s="172"/>
      <c r="N4842" s="10">
        <v>101698</v>
      </c>
    </row>
    <row r="4843" spans="1:14">
      <c r="A4843" s="163">
        <v>890436</v>
      </c>
      <c r="B4843" s="166">
        <v>890436</v>
      </c>
      <c r="C4843" s="359" t="s">
        <v>6207</v>
      </c>
      <c r="D4843" s="359"/>
      <c r="E4843" s="343"/>
      <c r="F4843" s="343"/>
      <c r="G4843" s="10">
        <v>101698</v>
      </c>
      <c r="H4843" s="172"/>
      <c r="I4843" s="172"/>
      <c r="J4843" s="172"/>
      <c r="K4843" s="172"/>
      <c r="L4843" s="172"/>
      <c r="M4843" s="172"/>
      <c r="N4843" s="10">
        <v>101698</v>
      </c>
    </row>
    <row r="4844" spans="1:14">
      <c r="A4844" s="163">
        <v>890438</v>
      </c>
      <c r="B4844" s="166">
        <v>890438</v>
      </c>
      <c r="C4844" s="359" t="s">
        <v>6208</v>
      </c>
      <c r="D4844" s="359"/>
      <c r="E4844" s="343"/>
      <c r="F4844" s="343"/>
      <c r="G4844" s="10">
        <v>101698</v>
      </c>
      <c r="H4844" s="172"/>
      <c r="I4844" s="172"/>
      <c r="J4844" s="172"/>
      <c r="K4844" s="172"/>
      <c r="L4844" s="172"/>
      <c r="M4844" s="172"/>
      <c r="N4844" s="10">
        <v>101698</v>
      </c>
    </row>
    <row r="4845" spans="1:14">
      <c r="A4845" s="163">
        <v>890439</v>
      </c>
      <c r="B4845" s="166">
        <v>890439</v>
      </c>
      <c r="C4845" s="359" t="s">
        <v>6209</v>
      </c>
      <c r="D4845" s="359"/>
      <c r="E4845" s="343"/>
      <c r="F4845" s="343"/>
      <c r="G4845" s="10">
        <v>101698</v>
      </c>
      <c r="H4845" s="172"/>
      <c r="I4845" s="172"/>
      <c r="J4845" s="172"/>
      <c r="K4845" s="172"/>
      <c r="L4845" s="172"/>
      <c r="M4845" s="172"/>
      <c r="N4845" s="10">
        <v>101698</v>
      </c>
    </row>
    <row r="4846" spans="1:14">
      <c r="A4846" s="163">
        <v>890440</v>
      </c>
      <c r="B4846" s="166">
        <v>890440</v>
      </c>
      <c r="C4846" s="359" t="s">
        <v>6210</v>
      </c>
      <c r="D4846" s="359"/>
      <c r="E4846" s="343"/>
      <c r="F4846" s="343"/>
      <c r="G4846" s="10">
        <v>101698</v>
      </c>
      <c r="H4846" s="172"/>
      <c r="I4846" s="172"/>
      <c r="J4846" s="172"/>
      <c r="K4846" s="172"/>
      <c r="L4846" s="172"/>
      <c r="M4846" s="172"/>
      <c r="N4846" s="10">
        <v>101698</v>
      </c>
    </row>
    <row r="4847" spans="1:14">
      <c r="A4847" s="163">
        <v>890441</v>
      </c>
      <c r="B4847" s="166">
        <v>890441</v>
      </c>
      <c r="C4847" s="359" t="s">
        <v>6211</v>
      </c>
      <c r="D4847" s="359"/>
      <c r="E4847" s="343"/>
      <c r="F4847" s="343"/>
      <c r="G4847" s="10">
        <v>101698</v>
      </c>
      <c r="H4847" s="172"/>
      <c r="I4847" s="172"/>
      <c r="J4847" s="172"/>
      <c r="K4847" s="172"/>
      <c r="L4847" s="172"/>
      <c r="M4847" s="172"/>
      <c r="N4847" s="10">
        <v>101698</v>
      </c>
    </row>
    <row r="4848" spans="1:14">
      <c r="A4848" s="163">
        <v>890442</v>
      </c>
      <c r="B4848" s="166">
        <v>890442</v>
      </c>
      <c r="C4848" s="359" t="s">
        <v>6212</v>
      </c>
      <c r="D4848" s="359"/>
      <c r="E4848" s="343"/>
      <c r="F4848" s="343"/>
      <c r="G4848" s="10">
        <v>101698</v>
      </c>
      <c r="H4848" s="172"/>
      <c r="I4848" s="172"/>
      <c r="J4848" s="172"/>
      <c r="K4848" s="172"/>
      <c r="L4848" s="172"/>
      <c r="M4848" s="172"/>
      <c r="N4848" s="10">
        <v>101698</v>
      </c>
    </row>
    <row r="4849" spans="1:14">
      <c r="A4849" s="163">
        <v>890443</v>
      </c>
      <c r="B4849" s="167">
        <v>890443</v>
      </c>
      <c r="C4849" s="342" t="s">
        <v>6213</v>
      </c>
      <c r="D4849" s="342"/>
      <c r="E4849" s="343"/>
      <c r="F4849" s="343"/>
      <c r="G4849" s="10">
        <v>130839</v>
      </c>
      <c r="H4849" s="172"/>
      <c r="I4849" s="172"/>
      <c r="J4849" s="172"/>
      <c r="K4849" s="172"/>
      <c r="L4849" s="172"/>
      <c r="M4849" s="172"/>
      <c r="N4849" s="10">
        <v>130839</v>
      </c>
    </row>
    <row r="4850" spans="1:14">
      <c r="A4850" s="163">
        <v>890444</v>
      </c>
      <c r="B4850" s="166">
        <v>890444</v>
      </c>
      <c r="C4850" s="359" t="s">
        <v>6214</v>
      </c>
      <c r="D4850" s="359"/>
      <c r="E4850" s="343"/>
      <c r="F4850" s="343"/>
      <c r="G4850" s="10">
        <v>101698</v>
      </c>
      <c r="H4850" s="172"/>
      <c r="I4850" s="172"/>
      <c r="J4850" s="172"/>
      <c r="K4850" s="172"/>
      <c r="L4850" s="172"/>
      <c r="M4850" s="172"/>
      <c r="N4850" s="10">
        <v>101698</v>
      </c>
    </row>
    <row r="4851" spans="1:14">
      <c r="A4851" s="163">
        <v>890445</v>
      </c>
      <c r="B4851" s="166">
        <v>890445</v>
      </c>
      <c r="C4851" s="359" t="s">
        <v>6215</v>
      </c>
      <c r="D4851" s="359"/>
      <c r="E4851" s="343"/>
      <c r="F4851" s="343"/>
      <c r="G4851" s="10">
        <v>101698</v>
      </c>
      <c r="H4851" s="172"/>
      <c r="I4851" s="172"/>
      <c r="J4851" s="172"/>
      <c r="K4851" s="172"/>
      <c r="L4851" s="172"/>
      <c r="M4851" s="172"/>
      <c r="N4851" s="10">
        <v>101698</v>
      </c>
    </row>
    <row r="4852" spans="1:14">
      <c r="A4852" s="163">
        <v>890446</v>
      </c>
      <c r="B4852" s="166">
        <v>890446</v>
      </c>
      <c r="C4852" s="359" t="s">
        <v>6216</v>
      </c>
      <c r="D4852" s="359"/>
      <c r="E4852" s="343"/>
      <c r="F4852" s="343"/>
      <c r="G4852" s="10">
        <v>101698</v>
      </c>
      <c r="H4852" s="172"/>
      <c r="I4852" s="172"/>
      <c r="J4852" s="172"/>
      <c r="K4852" s="172"/>
      <c r="L4852" s="172"/>
      <c r="M4852" s="172"/>
      <c r="N4852" s="10">
        <v>101698</v>
      </c>
    </row>
    <row r="4853" spans="1:14">
      <c r="A4853" s="163">
        <v>890447</v>
      </c>
      <c r="B4853" s="166">
        <v>890447</v>
      </c>
      <c r="C4853" s="359" t="s">
        <v>6217</v>
      </c>
      <c r="D4853" s="359"/>
      <c r="E4853" s="343"/>
      <c r="F4853" s="343"/>
      <c r="G4853" s="10">
        <v>101698</v>
      </c>
      <c r="H4853" s="172"/>
      <c r="I4853" s="172"/>
      <c r="J4853" s="172"/>
      <c r="K4853" s="172"/>
      <c r="L4853" s="172"/>
      <c r="M4853" s="172"/>
      <c r="N4853" s="10">
        <v>101698</v>
      </c>
    </row>
    <row r="4854" spans="1:14">
      <c r="A4854" s="163">
        <v>890448</v>
      </c>
      <c r="B4854" s="166">
        <v>890448</v>
      </c>
      <c r="C4854" s="359" t="s">
        <v>6218</v>
      </c>
      <c r="D4854" s="359"/>
      <c r="E4854" s="343"/>
      <c r="F4854" s="343"/>
      <c r="G4854" s="10">
        <v>101698</v>
      </c>
      <c r="H4854" s="172"/>
      <c r="I4854" s="172"/>
      <c r="J4854" s="172"/>
      <c r="K4854" s="172"/>
      <c r="L4854" s="172"/>
      <c r="M4854" s="172"/>
      <c r="N4854" s="10">
        <v>101698</v>
      </c>
    </row>
    <row r="4855" spans="1:14">
      <c r="A4855" s="163">
        <v>890449</v>
      </c>
      <c r="B4855" s="166">
        <v>890449</v>
      </c>
      <c r="C4855" s="359" t="s">
        <v>6219</v>
      </c>
      <c r="D4855" s="359"/>
      <c r="E4855" s="343"/>
      <c r="F4855" s="343"/>
      <c r="G4855" s="10">
        <v>101698</v>
      </c>
      <c r="H4855" s="172"/>
      <c r="I4855" s="172"/>
      <c r="J4855" s="172"/>
      <c r="K4855" s="172"/>
      <c r="L4855" s="172"/>
      <c r="M4855" s="172"/>
      <c r="N4855" s="10">
        <v>101698</v>
      </c>
    </row>
    <row r="4856" spans="1:14">
      <c r="A4856" s="163">
        <v>890450</v>
      </c>
      <c r="B4856" s="166">
        <v>890450</v>
      </c>
      <c r="C4856" s="359" t="s">
        <v>6220</v>
      </c>
      <c r="D4856" s="359"/>
      <c r="E4856" s="343"/>
      <c r="F4856" s="343"/>
      <c r="G4856" s="10">
        <v>101698</v>
      </c>
      <c r="H4856" s="172"/>
      <c r="I4856" s="172"/>
      <c r="J4856" s="172"/>
      <c r="K4856" s="172"/>
      <c r="L4856" s="172"/>
      <c r="M4856" s="172"/>
      <c r="N4856" s="10">
        <v>101698</v>
      </c>
    </row>
    <row r="4857" spans="1:14">
      <c r="A4857" s="163">
        <v>890451</v>
      </c>
      <c r="B4857" s="166">
        <v>890451</v>
      </c>
      <c r="C4857" s="359" t="s">
        <v>6221</v>
      </c>
      <c r="D4857" s="359"/>
      <c r="E4857" s="343"/>
      <c r="F4857" s="343"/>
      <c r="G4857" s="10">
        <v>101698</v>
      </c>
      <c r="H4857" s="172"/>
      <c r="I4857" s="172"/>
      <c r="J4857" s="172"/>
      <c r="K4857" s="172"/>
      <c r="L4857" s="172"/>
      <c r="M4857" s="172"/>
      <c r="N4857" s="10">
        <v>101698</v>
      </c>
    </row>
    <row r="4858" spans="1:14">
      <c r="A4858" s="163">
        <v>890453</v>
      </c>
      <c r="B4858" s="166">
        <v>890453</v>
      </c>
      <c r="C4858" s="359" t="s">
        <v>6222</v>
      </c>
      <c r="D4858" s="359"/>
      <c r="E4858" s="343"/>
      <c r="F4858" s="343"/>
      <c r="G4858" s="10">
        <v>101698</v>
      </c>
      <c r="H4858" s="172"/>
      <c r="I4858" s="172"/>
      <c r="J4858" s="172"/>
      <c r="K4858" s="172"/>
      <c r="L4858" s="172"/>
      <c r="M4858" s="172"/>
      <c r="N4858" s="10">
        <v>101698</v>
      </c>
    </row>
    <row r="4859" spans="1:14">
      <c r="A4859" s="163">
        <v>890454</v>
      </c>
      <c r="B4859" s="166">
        <v>890454</v>
      </c>
      <c r="C4859" s="359" t="s">
        <v>6223</v>
      </c>
      <c r="D4859" s="359"/>
      <c r="E4859" s="343"/>
      <c r="F4859" s="343"/>
      <c r="G4859" s="10">
        <v>101698</v>
      </c>
      <c r="H4859" s="172"/>
      <c r="I4859" s="172"/>
      <c r="J4859" s="172"/>
      <c r="K4859" s="172"/>
      <c r="L4859" s="172"/>
      <c r="M4859" s="172"/>
      <c r="N4859" s="10">
        <v>101698</v>
      </c>
    </row>
    <row r="4860" spans="1:14">
      <c r="A4860" s="163">
        <v>890463</v>
      </c>
      <c r="B4860" s="166">
        <v>890463</v>
      </c>
      <c r="C4860" s="359" t="s">
        <v>6224</v>
      </c>
      <c r="D4860" s="359"/>
      <c r="E4860" s="343"/>
      <c r="F4860" s="343"/>
      <c r="G4860" s="10">
        <v>101698</v>
      </c>
      <c r="H4860" s="172"/>
      <c r="I4860" s="172"/>
      <c r="J4860" s="172"/>
      <c r="K4860" s="172"/>
      <c r="L4860" s="172"/>
      <c r="M4860" s="172"/>
      <c r="N4860" s="10">
        <v>101698</v>
      </c>
    </row>
    <row r="4861" spans="1:14">
      <c r="A4861" s="163">
        <v>890464</v>
      </c>
      <c r="B4861" s="166">
        <v>890464</v>
      </c>
      <c r="C4861" s="359" t="s">
        <v>6225</v>
      </c>
      <c r="D4861" s="359"/>
      <c r="E4861" s="343"/>
      <c r="F4861" s="343"/>
      <c r="G4861" s="10">
        <v>101698</v>
      </c>
      <c r="H4861" s="172"/>
      <c r="I4861" s="172"/>
      <c r="J4861" s="172"/>
      <c r="K4861" s="172"/>
      <c r="L4861" s="172"/>
      <c r="M4861" s="172"/>
      <c r="N4861" s="10">
        <v>101698</v>
      </c>
    </row>
    <row r="4862" spans="1:14">
      <c r="A4862" s="163">
        <v>890466</v>
      </c>
      <c r="B4862" s="166">
        <v>890466</v>
      </c>
      <c r="C4862" s="359" t="s">
        <v>6226</v>
      </c>
      <c r="D4862" s="359"/>
      <c r="E4862" s="343"/>
      <c r="F4862" s="343"/>
      <c r="G4862" s="10">
        <v>101698</v>
      </c>
      <c r="H4862" s="172"/>
      <c r="I4862" s="172"/>
      <c r="J4862" s="172"/>
      <c r="K4862" s="172"/>
      <c r="L4862" s="172"/>
      <c r="M4862" s="172"/>
      <c r="N4862" s="10">
        <v>101698</v>
      </c>
    </row>
    <row r="4863" spans="1:14">
      <c r="A4863" s="163">
        <v>890467</v>
      </c>
      <c r="B4863" s="166">
        <v>890467</v>
      </c>
      <c r="C4863" s="359" t="s">
        <v>6227</v>
      </c>
      <c r="D4863" s="359"/>
      <c r="E4863" s="343"/>
      <c r="F4863" s="343"/>
      <c r="G4863" s="10">
        <v>101698</v>
      </c>
      <c r="H4863" s="172"/>
      <c r="I4863" s="172"/>
      <c r="J4863" s="172"/>
      <c r="K4863" s="172"/>
      <c r="L4863" s="172"/>
      <c r="M4863" s="172"/>
      <c r="N4863" s="10">
        <v>101698</v>
      </c>
    </row>
    <row r="4864" spans="1:14">
      <c r="A4864" s="163">
        <v>890468</v>
      </c>
      <c r="B4864" s="166">
        <v>890468</v>
      </c>
      <c r="C4864" s="359" t="s">
        <v>6228</v>
      </c>
      <c r="D4864" s="359"/>
      <c r="E4864" s="343"/>
      <c r="F4864" s="343"/>
      <c r="G4864" s="10">
        <v>101698</v>
      </c>
      <c r="H4864" s="172"/>
      <c r="I4864" s="172"/>
      <c r="J4864" s="172"/>
      <c r="K4864" s="172"/>
      <c r="L4864" s="172"/>
      <c r="M4864" s="172"/>
      <c r="N4864" s="10">
        <v>101698</v>
      </c>
    </row>
    <row r="4865" spans="1:14">
      <c r="A4865" s="163">
        <v>890469</v>
      </c>
      <c r="B4865" s="166">
        <v>890469</v>
      </c>
      <c r="C4865" s="359" t="s">
        <v>6229</v>
      </c>
      <c r="D4865" s="359"/>
      <c r="E4865" s="343"/>
      <c r="F4865" s="343"/>
      <c r="G4865" s="10">
        <v>101698</v>
      </c>
      <c r="H4865" s="172"/>
      <c r="I4865" s="172"/>
      <c r="J4865" s="172"/>
      <c r="K4865" s="172"/>
      <c r="L4865" s="172"/>
      <c r="M4865" s="172"/>
      <c r="N4865" s="10">
        <v>101698</v>
      </c>
    </row>
    <row r="4866" spans="1:14">
      <c r="A4866" s="163">
        <v>890470</v>
      </c>
      <c r="B4866" s="166">
        <v>890470</v>
      </c>
      <c r="C4866" s="359" t="s">
        <v>6230</v>
      </c>
      <c r="D4866" s="359"/>
      <c r="E4866" s="343"/>
      <c r="F4866" s="343"/>
      <c r="G4866" s="10">
        <v>101698</v>
      </c>
      <c r="H4866" s="172"/>
      <c r="I4866" s="172"/>
      <c r="J4866" s="172"/>
      <c r="K4866" s="172"/>
      <c r="L4866" s="172"/>
      <c r="M4866" s="172"/>
      <c r="N4866" s="10">
        <v>101698</v>
      </c>
    </row>
    <row r="4867" spans="1:14">
      <c r="A4867" s="163">
        <v>890471</v>
      </c>
      <c r="B4867" s="166">
        <v>890471</v>
      </c>
      <c r="C4867" s="359" t="s">
        <v>6231</v>
      </c>
      <c r="D4867" s="359"/>
      <c r="E4867" s="343"/>
      <c r="F4867" s="343"/>
      <c r="G4867" s="10">
        <v>101698</v>
      </c>
      <c r="H4867" s="172"/>
      <c r="I4867" s="172"/>
      <c r="J4867" s="172"/>
      <c r="K4867" s="172"/>
      <c r="L4867" s="172"/>
      <c r="M4867" s="172"/>
      <c r="N4867" s="10">
        <v>101698</v>
      </c>
    </row>
    <row r="4868" spans="1:14">
      <c r="A4868" s="163">
        <v>890472</v>
      </c>
      <c r="B4868" s="166">
        <v>890472</v>
      </c>
      <c r="C4868" s="359" t="s">
        <v>6232</v>
      </c>
      <c r="D4868" s="359"/>
      <c r="E4868" s="343"/>
      <c r="F4868" s="343"/>
      <c r="G4868" s="10">
        <v>101698</v>
      </c>
      <c r="H4868" s="172"/>
      <c r="I4868" s="172"/>
      <c r="J4868" s="172"/>
      <c r="K4868" s="172"/>
      <c r="L4868" s="172"/>
      <c r="M4868" s="172"/>
      <c r="N4868" s="10">
        <v>101698</v>
      </c>
    </row>
    <row r="4869" spans="1:14">
      <c r="A4869" s="163">
        <v>890473</v>
      </c>
      <c r="B4869" s="166">
        <v>890473</v>
      </c>
      <c r="C4869" s="359" t="s">
        <v>6233</v>
      </c>
      <c r="D4869" s="359"/>
      <c r="E4869" s="343"/>
      <c r="F4869" s="343"/>
      <c r="G4869" s="10">
        <v>101698</v>
      </c>
      <c r="H4869" s="172"/>
      <c r="I4869" s="172"/>
      <c r="J4869" s="172"/>
      <c r="K4869" s="172"/>
      <c r="L4869" s="172"/>
      <c r="M4869" s="172"/>
      <c r="N4869" s="10">
        <v>101698</v>
      </c>
    </row>
    <row r="4870" spans="1:14">
      <c r="A4870" s="163">
        <v>890474</v>
      </c>
      <c r="B4870" s="166">
        <v>890474</v>
      </c>
      <c r="C4870" s="359" t="s">
        <v>6234</v>
      </c>
      <c r="D4870" s="359"/>
      <c r="E4870" s="343"/>
      <c r="F4870" s="343"/>
      <c r="G4870" s="10">
        <v>101698</v>
      </c>
      <c r="H4870" s="172"/>
      <c r="I4870" s="172"/>
      <c r="J4870" s="172"/>
      <c r="K4870" s="172"/>
      <c r="L4870" s="172"/>
      <c r="M4870" s="172"/>
      <c r="N4870" s="10">
        <v>101698</v>
      </c>
    </row>
    <row r="4871" spans="1:14">
      <c r="A4871" s="163">
        <v>890475</v>
      </c>
      <c r="B4871" s="166">
        <v>890475</v>
      </c>
      <c r="C4871" s="359" t="s">
        <v>6235</v>
      </c>
      <c r="D4871" s="359"/>
      <c r="E4871" s="343"/>
      <c r="F4871" s="343"/>
      <c r="G4871" s="10">
        <v>101698</v>
      </c>
      <c r="H4871" s="172"/>
      <c r="I4871" s="172"/>
      <c r="J4871" s="172"/>
      <c r="K4871" s="172"/>
      <c r="L4871" s="172"/>
      <c r="M4871" s="172"/>
      <c r="N4871" s="10">
        <v>101698</v>
      </c>
    </row>
    <row r="4872" spans="1:14">
      <c r="A4872" s="163">
        <v>890476</v>
      </c>
      <c r="B4872" s="166">
        <v>890476</v>
      </c>
      <c r="C4872" s="359" t="s">
        <v>6236</v>
      </c>
      <c r="D4872" s="359"/>
      <c r="E4872" s="343"/>
      <c r="F4872" s="343"/>
      <c r="G4872" s="10">
        <v>101698</v>
      </c>
      <c r="H4872" s="172"/>
      <c r="I4872" s="172"/>
      <c r="J4872" s="172"/>
      <c r="K4872" s="172"/>
      <c r="L4872" s="172"/>
      <c r="M4872" s="172"/>
      <c r="N4872" s="10">
        <v>101698</v>
      </c>
    </row>
    <row r="4873" spans="1:14">
      <c r="A4873" s="163">
        <v>890477</v>
      </c>
      <c r="B4873" s="166">
        <v>890477</v>
      </c>
      <c r="C4873" s="359" t="s">
        <v>6237</v>
      </c>
      <c r="D4873" s="359"/>
      <c r="E4873" s="343"/>
      <c r="F4873" s="343"/>
      <c r="G4873" s="10">
        <v>101698</v>
      </c>
      <c r="H4873" s="172"/>
      <c r="I4873" s="172"/>
      <c r="J4873" s="172"/>
      <c r="K4873" s="172"/>
      <c r="L4873" s="172"/>
      <c r="M4873" s="172"/>
      <c r="N4873" s="10">
        <v>101698</v>
      </c>
    </row>
    <row r="4874" spans="1:14">
      <c r="A4874" s="163">
        <v>890478</v>
      </c>
      <c r="B4874" s="166">
        <v>890478</v>
      </c>
      <c r="C4874" s="359" t="s">
        <v>6238</v>
      </c>
      <c r="D4874" s="359"/>
      <c r="E4874" s="343"/>
      <c r="F4874" s="343"/>
      <c r="G4874" s="10">
        <v>101698</v>
      </c>
      <c r="H4874" s="172"/>
      <c r="I4874" s="172"/>
      <c r="J4874" s="172"/>
      <c r="K4874" s="172"/>
      <c r="L4874" s="172"/>
      <c r="M4874" s="172"/>
      <c r="N4874" s="10">
        <v>101698</v>
      </c>
    </row>
    <row r="4875" spans="1:14">
      <c r="A4875" s="163">
        <v>890479</v>
      </c>
      <c r="B4875" s="166">
        <v>890479</v>
      </c>
      <c r="C4875" s="359" t="s">
        <v>6239</v>
      </c>
      <c r="D4875" s="359"/>
      <c r="E4875" s="343"/>
      <c r="F4875" s="343"/>
      <c r="G4875" s="10">
        <v>101698</v>
      </c>
      <c r="H4875" s="172"/>
      <c r="I4875" s="172"/>
      <c r="J4875" s="172"/>
      <c r="K4875" s="172"/>
      <c r="L4875" s="172"/>
      <c r="M4875" s="172"/>
      <c r="N4875" s="10">
        <v>101698</v>
      </c>
    </row>
    <row r="4876" spans="1:14">
      <c r="A4876" s="163">
        <v>890480</v>
      </c>
      <c r="B4876" s="166">
        <v>890480</v>
      </c>
      <c r="C4876" s="359" t="s">
        <v>6240</v>
      </c>
      <c r="D4876" s="359"/>
      <c r="E4876" s="343"/>
      <c r="F4876" s="343"/>
      <c r="G4876" s="10">
        <v>101698</v>
      </c>
      <c r="H4876" s="172"/>
      <c r="I4876" s="172"/>
      <c r="J4876" s="172"/>
      <c r="K4876" s="172"/>
      <c r="L4876" s="172"/>
      <c r="M4876" s="172"/>
      <c r="N4876" s="10">
        <v>101698</v>
      </c>
    </row>
    <row r="4877" spans="1:14">
      <c r="A4877" s="163">
        <v>890481</v>
      </c>
      <c r="B4877" s="166">
        <v>890481</v>
      </c>
      <c r="C4877" s="359" t="s">
        <v>6241</v>
      </c>
      <c r="D4877" s="359"/>
      <c r="E4877" s="343"/>
      <c r="F4877" s="343"/>
      <c r="G4877" s="10">
        <v>101698</v>
      </c>
      <c r="H4877" s="172"/>
      <c r="I4877" s="172"/>
      <c r="J4877" s="172"/>
      <c r="K4877" s="172"/>
      <c r="L4877" s="172"/>
      <c r="M4877" s="172"/>
      <c r="N4877" s="10">
        <v>101698</v>
      </c>
    </row>
    <row r="4878" spans="1:14">
      <c r="A4878" s="163">
        <v>890482</v>
      </c>
      <c r="B4878" s="166">
        <v>890482</v>
      </c>
      <c r="C4878" s="359" t="s">
        <v>6242</v>
      </c>
      <c r="D4878" s="359"/>
      <c r="E4878" s="343"/>
      <c r="F4878" s="343"/>
      <c r="G4878" s="10">
        <v>101698</v>
      </c>
      <c r="H4878" s="172"/>
      <c r="I4878" s="172"/>
      <c r="J4878" s="172"/>
      <c r="K4878" s="172"/>
      <c r="L4878" s="172"/>
      <c r="M4878" s="172"/>
      <c r="N4878" s="10">
        <v>101698</v>
      </c>
    </row>
    <row r="4879" spans="1:14">
      <c r="A4879" s="163">
        <v>890483</v>
      </c>
      <c r="B4879" s="166">
        <v>890483</v>
      </c>
      <c r="C4879" s="359" t="s">
        <v>6243</v>
      </c>
      <c r="D4879" s="359"/>
      <c r="E4879" s="343"/>
      <c r="F4879" s="343"/>
      <c r="G4879" s="10">
        <v>101698</v>
      </c>
      <c r="H4879" s="172"/>
      <c r="I4879" s="172"/>
      <c r="J4879" s="172"/>
      <c r="K4879" s="172"/>
      <c r="L4879" s="172"/>
      <c r="M4879" s="172"/>
      <c r="N4879" s="10">
        <v>101698</v>
      </c>
    </row>
    <row r="4880" spans="1:14">
      <c r="A4880" s="163">
        <v>890484</v>
      </c>
      <c r="B4880" s="167">
        <v>890484</v>
      </c>
      <c r="C4880" s="342" t="s">
        <v>6244</v>
      </c>
      <c r="D4880" s="342"/>
      <c r="E4880" s="343"/>
      <c r="F4880" s="343"/>
      <c r="G4880" s="10">
        <v>115132</v>
      </c>
      <c r="H4880" s="172"/>
      <c r="I4880" s="172"/>
      <c r="J4880" s="172"/>
      <c r="K4880" s="172"/>
      <c r="L4880" s="172"/>
      <c r="M4880" s="172"/>
      <c r="N4880" s="10">
        <v>115132</v>
      </c>
    </row>
    <row r="4881" spans="1:14">
      <c r="A4881" s="163">
        <v>890485</v>
      </c>
      <c r="B4881" s="167">
        <v>890485</v>
      </c>
      <c r="C4881" s="342" t="s">
        <v>6245</v>
      </c>
      <c r="D4881" s="342"/>
      <c r="E4881" s="343"/>
      <c r="F4881" s="343"/>
      <c r="G4881" s="10">
        <v>115132</v>
      </c>
      <c r="H4881" s="172"/>
      <c r="I4881" s="172"/>
      <c r="J4881" s="172"/>
      <c r="K4881" s="172"/>
      <c r="L4881" s="172"/>
      <c r="M4881" s="172"/>
      <c r="N4881" s="10">
        <v>115132</v>
      </c>
    </row>
    <row r="4882" spans="1:14">
      <c r="A4882" s="163">
        <v>890486</v>
      </c>
      <c r="B4882" s="166">
        <v>890486</v>
      </c>
      <c r="C4882" s="359" t="s">
        <v>6246</v>
      </c>
      <c r="D4882" s="359"/>
      <c r="E4882" s="343"/>
      <c r="F4882" s="343"/>
      <c r="G4882" s="10">
        <v>101698</v>
      </c>
      <c r="H4882" s="172"/>
      <c r="I4882" s="172"/>
      <c r="J4882" s="172"/>
      <c r="K4882" s="172"/>
      <c r="L4882" s="172"/>
      <c r="M4882" s="172"/>
      <c r="N4882" s="10">
        <v>101698</v>
      </c>
    </row>
    <row r="4883" spans="1:14">
      <c r="A4883" s="163">
        <v>890487</v>
      </c>
      <c r="B4883" s="166">
        <v>890487</v>
      </c>
      <c r="C4883" s="359" t="s">
        <v>6247</v>
      </c>
      <c r="D4883" s="359"/>
      <c r="E4883" s="343"/>
      <c r="F4883" s="343"/>
      <c r="G4883" s="10">
        <v>101698</v>
      </c>
      <c r="H4883" s="172"/>
      <c r="I4883" s="172"/>
      <c r="J4883" s="172"/>
      <c r="K4883" s="172"/>
      <c r="L4883" s="172"/>
      <c r="M4883" s="172"/>
      <c r="N4883" s="10">
        <v>101698</v>
      </c>
    </row>
    <row r="4884" spans="1:14">
      <c r="A4884" s="163">
        <v>890488</v>
      </c>
      <c r="B4884" s="166">
        <v>890488</v>
      </c>
      <c r="C4884" s="359" t="s">
        <v>6248</v>
      </c>
      <c r="D4884" s="359"/>
      <c r="E4884" s="343"/>
      <c r="F4884" s="343"/>
      <c r="G4884" s="10">
        <v>101698</v>
      </c>
      <c r="H4884" s="172"/>
      <c r="I4884" s="172"/>
      <c r="J4884" s="172"/>
      <c r="K4884" s="172"/>
      <c r="L4884" s="172"/>
      <c r="M4884" s="172"/>
      <c r="N4884" s="10">
        <v>101698</v>
      </c>
    </row>
    <row r="4885" spans="1:14">
      <c r="A4885" s="163">
        <v>890489</v>
      </c>
      <c r="B4885" s="166">
        <v>890489</v>
      </c>
      <c r="C4885" s="359" t="s">
        <v>6249</v>
      </c>
      <c r="D4885" s="359"/>
      <c r="E4885" s="343"/>
      <c r="F4885" s="343"/>
      <c r="G4885" s="10">
        <v>101698</v>
      </c>
      <c r="H4885" s="172"/>
      <c r="I4885" s="172"/>
      <c r="J4885" s="172"/>
      <c r="K4885" s="172"/>
      <c r="L4885" s="172"/>
      <c r="M4885" s="172"/>
      <c r="N4885" s="10">
        <v>101698</v>
      </c>
    </row>
    <row r="4886" spans="1:14">
      <c r="A4886" s="163">
        <v>890492</v>
      </c>
      <c r="B4886" s="166">
        <v>890492</v>
      </c>
      <c r="C4886" s="359" t="s">
        <v>6250</v>
      </c>
      <c r="D4886" s="359"/>
      <c r="E4886" s="343"/>
      <c r="F4886" s="343"/>
      <c r="G4886" s="10">
        <v>101698</v>
      </c>
      <c r="H4886" s="172"/>
      <c r="I4886" s="172"/>
      <c r="J4886" s="172"/>
      <c r="K4886" s="172"/>
      <c r="L4886" s="172"/>
      <c r="M4886" s="172"/>
      <c r="N4886" s="10">
        <v>101698</v>
      </c>
    </row>
    <row r="4887" spans="1:14">
      <c r="A4887" s="163">
        <v>890494</v>
      </c>
      <c r="B4887" s="166">
        <v>890494</v>
      </c>
      <c r="C4887" s="359" t="s">
        <v>6251</v>
      </c>
      <c r="D4887" s="359"/>
      <c r="E4887" s="343"/>
      <c r="F4887" s="343"/>
      <c r="G4887" s="10">
        <v>101698</v>
      </c>
      <c r="H4887" s="172"/>
      <c r="I4887" s="172"/>
      <c r="J4887" s="172"/>
      <c r="K4887" s="172"/>
      <c r="L4887" s="172"/>
      <c r="M4887" s="172"/>
      <c r="N4887" s="10">
        <v>101698</v>
      </c>
    </row>
    <row r="4888" spans="1:14">
      <c r="A4888" s="163">
        <v>890602</v>
      </c>
      <c r="B4888" s="167">
        <v>890602</v>
      </c>
      <c r="C4888" s="342" t="s">
        <v>6252</v>
      </c>
      <c r="D4888" s="342"/>
      <c r="E4888" s="343" t="s">
        <v>6253</v>
      </c>
      <c r="F4888" s="343"/>
      <c r="G4888" s="10">
        <v>101698</v>
      </c>
      <c r="H4888" s="172"/>
      <c r="I4888" s="172"/>
      <c r="J4888" s="172"/>
      <c r="K4888" s="172"/>
      <c r="L4888" s="172"/>
      <c r="M4888" s="172"/>
      <c r="N4888" s="10">
        <v>101698</v>
      </c>
    </row>
    <row r="4889" spans="1:14">
      <c r="A4889" s="163">
        <v>890606</v>
      </c>
      <c r="B4889" s="167">
        <v>890606</v>
      </c>
      <c r="C4889" s="342" t="s">
        <v>6254</v>
      </c>
      <c r="D4889" s="342"/>
      <c r="E4889" s="343" t="s">
        <v>6255</v>
      </c>
      <c r="F4889" s="343"/>
      <c r="G4889" s="10">
        <v>17599</v>
      </c>
      <c r="H4889" s="172"/>
      <c r="I4889" s="172"/>
      <c r="J4889" s="172"/>
      <c r="K4889" s="172"/>
      <c r="L4889" s="172"/>
      <c r="M4889" s="172"/>
      <c r="N4889" s="10">
        <v>17599</v>
      </c>
    </row>
    <row r="4890" spans="1:14">
      <c r="A4890" s="163" t="s">
        <v>6256</v>
      </c>
      <c r="B4890" s="167" t="s">
        <v>6257</v>
      </c>
      <c r="C4890" s="343" t="s">
        <v>6258</v>
      </c>
      <c r="D4890" s="343"/>
      <c r="E4890" s="343"/>
      <c r="F4890" s="343"/>
      <c r="G4890" s="10">
        <v>5497</v>
      </c>
      <c r="H4890" s="172"/>
      <c r="I4890" s="172"/>
      <c r="J4890" s="172"/>
      <c r="K4890" s="172"/>
      <c r="L4890" s="172"/>
      <c r="M4890" s="172"/>
      <c r="N4890" s="10">
        <v>5497</v>
      </c>
    </row>
    <row r="4891" spans="1:14">
      <c r="A4891" s="163" t="s">
        <v>6259</v>
      </c>
      <c r="B4891" s="167" t="s">
        <v>6257</v>
      </c>
      <c r="C4891" s="343" t="s">
        <v>6260</v>
      </c>
      <c r="D4891" s="343"/>
      <c r="E4891" s="343"/>
      <c r="F4891" s="343"/>
      <c r="G4891" s="10">
        <v>50277</v>
      </c>
      <c r="H4891" s="172"/>
      <c r="I4891" s="172"/>
      <c r="J4891" s="172"/>
      <c r="K4891" s="172"/>
      <c r="L4891" s="172"/>
      <c r="M4891" s="172"/>
      <c r="N4891" s="10">
        <v>50277</v>
      </c>
    </row>
    <row r="4892" spans="1:14">
      <c r="A4892" s="163" t="s">
        <v>6261</v>
      </c>
      <c r="B4892" s="167" t="s">
        <v>6257</v>
      </c>
      <c r="C4892" s="343" t="s">
        <v>6262</v>
      </c>
      <c r="D4892" s="343"/>
      <c r="E4892" s="343"/>
      <c r="F4892" s="343"/>
      <c r="G4892" s="10">
        <v>104490</v>
      </c>
      <c r="H4892" s="172"/>
      <c r="I4892" s="172"/>
      <c r="J4892" s="172"/>
      <c r="K4892" s="172"/>
      <c r="L4892" s="172"/>
      <c r="M4892" s="172"/>
      <c r="N4892" s="10">
        <v>104490</v>
      </c>
    </row>
    <row r="4893" spans="1:14">
      <c r="A4893" s="163" t="s">
        <v>6263</v>
      </c>
      <c r="B4893" s="167" t="s">
        <v>6257</v>
      </c>
      <c r="C4893" s="343" t="s">
        <v>6264</v>
      </c>
      <c r="D4893" s="343"/>
      <c r="E4893" s="343"/>
      <c r="F4893" s="343"/>
      <c r="G4893" s="10">
        <v>172669</v>
      </c>
      <c r="H4893" s="172"/>
      <c r="I4893" s="172"/>
      <c r="J4893" s="172"/>
      <c r="K4893" s="172"/>
      <c r="L4893" s="172"/>
      <c r="M4893" s="172"/>
      <c r="N4893" s="10">
        <v>172669</v>
      </c>
    </row>
    <row r="4894" spans="1:14">
      <c r="A4894" s="163" t="s">
        <v>6265</v>
      </c>
      <c r="B4894" s="167" t="s">
        <v>6257</v>
      </c>
      <c r="C4894" s="343" t="s">
        <v>6266</v>
      </c>
      <c r="D4894" s="343"/>
      <c r="E4894" s="343"/>
      <c r="F4894" s="343"/>
      <c r="G4894" s="10">
        <v>216885</v>
      </c>
      <c r="H4894" s="172"/>
      <c r="I4894" s="172"/>
      <c r="J4894" s="172"/>
      <c r="K4894" s="172"/>
      <c r="L4894" s="172"/>
      <c r="M4894" s="172"/>
      <c r="N4894" s="10">
        <v>216885</v>
      </c>
    </row>
    <row r="4895" spans="1:14">
      <c r="A4895" s="163" t="s">
        <v>6267</v>
      </c>
      <c r="B4895" s="167" t="s">
        <v>6257</v>
      </c>
      <c r="C4895" s="343" t="s">
        <v>6268</v>
      </c>
      <c r="D4895" s="343"/>
      <c r="E4895" s="343"/>
      <c r="F4895" s="343"/>
      <c r="G4895" s="10">
        <v>316617</v>
      </c>
      <c r="H4895" s="172"/>
      <c r="I4895" s="172"/>
      <c r="J4895" s="172"/>
      <c r="K4895" s="172"/>
      <c r="L4895" s="172"/>
      <c r="M4895" s="172"/>
      <c r="N4895" s="10">
        <v>316617</v>
      </c>
    </row>
    <row r="4896" spans="1:14">
      <c r="A4896" s="163" t="s">
        <v>6269</v>
      </c>
      <c r="B4896" s="167" t="s">
        <v>6257</v>
      </c>
      <c r="C4896" s="343" t="s">
        <v>6270</v>
      </c>
      <c r="D4896" s="343"/>
      <c r="E4896" s="343"/>
      <c r="F4896" s="343"/>
      <c r="G4896" s="10">
        <v>376467</v>
      </c>
      <c r="H4896" s="172"/>
      <c r="I4896" s="172"/>
      <c r="J4896" s="172"/>
      <c r="K4896" s="172"/>
      <c r="L4896" s="172"/>
      <c r="M4896" s="172"/>
      <c r="N4896" s="10">
        <v>376467</v>
      </c>
    </row>
    <row r="4897" spans="1:14">
      <c r="A4897" s="163" t="s">
        <v>6271</v>
      </c>
      <c r="B4897" s="167" t="s">
        <v>6257</v>
      </c>
      <c r="C4897" s="343" t="s">
        <v>6272</v>
      </c>
      <c r="D4897" s="343"/>
      <c r="E4897" s="343"/>
      <c r="F4897" s="343"/>
      <c r="G4897" s="10">
        <v>447888</v>
      </c>
      <c r="H4897" s="172"/>
      <c r="I4897" s="172"/>
      <c r="J4897" s="172"/>
      <c r="K4897" s="172"/>
      <c r="L4897" s="172"/>
      <c r="M4897" s="172"/>
      <c r="N4897" s="10">
        <v>447888</v>
      </c>
    </row>
    <row r="4898" spans="1:14">
      <c r="A4898" s="163" t="s">
        <v>6273</v>
      </c>
      <c r="B4898" s="167" t="s">
        <v>6257</v>
      </c>
      <c r="C4898" s="343" t="s">
        <v>6274</v>
      </c>
      <c r="D4898" s="343"/>
      <c r="E4898" s="343"/>
      <c r="F4898" s="343"/>
      <c r="G4898" s="10">
        <v>505708</v>
      </c>
      <c r="H4898" s="172"/>
      <c r="I4898" s="172"/>
      <c r="J4898" s="172"/>
      <c r="K4898" s="172"/>
      <c r="L4898" s="172"/>
      <c r="M4898" s="172"/>
      <c r="N4898" s="10">
        <v>505708</v>
      </c>
    </row>
    <row r="4899" spans="1:14">
      <c r="A4899" s="163" t="s">
        <v>6275</v>
      </c>
      <c r="B4899" s="167" t="s">
        <v>6257</v>
      </c>
      <c r="C4899" s="343" t="s">
        <v>6276</v>
      </c>
      <c r="D4899" s="343"/>
      <c r="E4899" s="343"/>
      <c r="F4899" s="343"/>
      <c r="G4899" s="10">
        <v>564179</v>
      </c>
      <c r="H4899" s="172"/>
      <c r="I4899" s="172"/>
      <c r="J4899" s="172"/>
      <c r="K4899" s="172"/>
      <c r="L4899" s="172"/>
      <c r="M4899" s="172"/>
      <c r="N4899" s="10">
        <v>564179</v>
      </c>
    </row>
    <row r="4900" spans="1:14">
      <c r="A4900" s="163" t="s">
        <v>6277</v>
      </c>
      <c r="B4900" s="167" t="s">
        <v>6257</v>
      </c>
      <c r="C4900" s="343" t="s">
        <v>6278</v>
      </c>
      <c r="D4900" s="343"/>
      <c r="E4900" s="343"/>
      <c r="F4900" s="343"/>
      <c r="G4900" s="10">
        <v>579390</v>
      </c>
      <c r="H4900" s="172"/>
      <c r="I4900" s="172"/>
      <c r="J4900" s="172"/>
      <c r="K4900" s="172"/>
      <c r="L4900" s="172"/>
      <c r="M4900" s="172"/>
      <c r="N4900" s="10">
        <v>579390</v>
      </c>
    </row>
    <row r="4901" spans="1:14">
      <c r="A4901" s="163" t="s">
        <v>6279</v>
      </c>
      <c r="B4901" s="167" t="s">
        <v>6257</v>
      </c>
      <c r="C4901" s="343" t="s">
        <v>6280</v>
      </c>
      <c r="D4901" s="343"/>
      <c r="E4901" s="343"/>
      <c r="F4901" s="343"/>
      <c r="G4901" s="10">
        <v>597058</v>
      </c>
      <c r="H4901" s="172"/>
      <c r="I4901" s="172"/>
      <c r="J4901" s="172"/>
      <c r="K4901" s="172"/>
      <c r="L4901" s="172"/>
      <c r="M4901" s="172"/>
      <c r="N4901" s="10">
        <v>597058</v>
      </c>
    </row>
    <row r="4902" spans="1:14">
      <c r="A4902" s="163" t="s">
        <v>6281</v>
      </c>
      <c r="B4902" s="167" t="s">
        <v>6257</v>
      </c>
      <c r="C4902" s="343" t="s">
        <v>6282</v>
      </c>
      <c r="D4902" s="343"/>
      <c r="E4902" s="343"/>
      <c r="F4902" s="343"/>
      <c r="G4902" s="10">
        <v>727079</v>
      </c>
      <c r="H4902" s="172"/>
      <c r="I4902" s="172"/>
      <c r="J4902" s="172"/>
      <c r="K4902" s="172"/>
      <c r="L4902" s="172"/>
      <c r="M4902" s="172"/>
      <c r="N4902" s="10">
        <v>727079</v>
      </c>
    </row>
    <row r="4903" spans="1:14">
      <c r="A4903" s="163" t="s">
        <v>6283</v>
      </c>
      <c r="B4903" s="167" t="s">
        <v>6257</v>
      </c>
      <c r="C4903" s="343" t="s">
        <v>6284</v>
      </c>
      <c r="D4903" s="343"/>
      <c r="E4903" s="343"/>
      <c r="F4903" s="343"/>
      <c r="G4903" s="10">
        <v>798418</v>
      </c>
      <c r="H4903" s="172"/>
      <c r="I4903" s="172"/>
      <c r="J4903" s="172"/>
      <c r="K4903" s="172"/>
      <c r="L4903" s="172"/>
      <c r="M4903" s="172"/>
      <c r="N4903" s="10">
        <v>798418</v>
      </c>
    </row>
    <row r="4904" spans="1:14">
      <c r="A4904" s="163" t="s">
        <v>6285</v>
      </c>
      <c r="B4904" s="167" t="s">
        <v>6257</v>
      </c>
      <c r="C4904" s="343" t="s">
        <v>6286</v>
      </c>
      <c r="D4904" s="343"/>
      <c r="E4904" s="343"/>
      <c r="F4904" s="343"/>
      <c r="G4904" s="10">
        <v>963288</v>
      </c>
      <c r="H4904" s="172"/>
      <c r="I4904" s="172"/>
      <c r="J4904" s="172"/>
      <c r="K4904" s="172"/>
      <c r="L4904" s="172"/>
      <c r="M4904" s="172"/>
      <c r="N4904" s="10">
        <v>963288</v>
      </c>
    </row>
    <row r="4905" spans="1:14">
      <c r="A4905" s="163" t="s">
        <v>6287</v>
      </c>
      <c r="B4905" s="167" t="s">
        <v>6257</v>
      </c>
      <c r="C4905" s="343" t="s">
        <v>6288</v>
      </c>
      <c r="D4905" s="343"/>
      <c r="E4905" s="343"/>
      <c r="F4905" s="343"/>
      <c r="G4905" s="10">
        <v>1089802</v>
      </c>
      <c r="H4905" s="172"/>
      <c r="I4905" s="172"/>
      <c r="J4905" s="172"/>
      <c r="K4905" s="172"/>
      <c r="L4905" s="172"/>
      <c r="M4905" s="172"/>
      <c r="N4905" s="10">
        <v>1089802</v>
      </c>
    </row>
    <row r="4906" spans="1:14">
      <c r="A4906" s="163" t="s">
        <v>6289</v>
      </c>
      <c r="B4906" s="167" t="s">
        <v>6257</v>
      </c>
      <c r="C4906" s="343" t="s">
        <v>6290</v>
      </c>
      <c r="D4906" s="343"/>
      <c r="E4906" s="343"/>
      <c r="F4906" s="343"/>
      <c r="G4906" s="10">
        <v>1241331</v>
      </c>
      <c r="H4906" s="172"/>
      <c r="I4906" s="172"/>
      <c r="J4906" s="172"/>
      <c r="K4906" s="172"/>
      <c r="L4906" s="172"/>
      <c r="M4906" s="172"/>
      <c r="N4906" s="10">
        <v>1241331</v>
      </c>
    </row>
    <row r="4907" spans="1:14">
      <c r="A4907" s="163" t="s">
        <v>6291</v>
      </c>
      <c r="B4907" s="167" t="s">
        <v>6257</v>
      </c>
      <c r="C4907" s="343" t="s">
        <v>6292</v>
      </c>
      <c r="D4907" s="343"/>
      <c r="E4907" s="343"/>
      <c r="F4907" s="343"/>
      <c r="G4907" s="10">
        <v>1390328</v>
      </c>
      <c r="H4907" s="172"/>
      <c r="I4907" s="172"/>
      <c r="J4907" s="172"/>
      <c r="K4907" s="172"/>
      <c r="L4907" s="172"/>
      <c r="M4907" s="172"/>
      <c r="N4907" s="10">
        <v>1390328</v>
      </c>
    </row>
    <row r="4908" spans="1:14">
      <c r="A4908" s="163" t="s">
        <v>6293</v>
      </c>
      <c r="B4908" s="167" t="s">
        <v>6257</v>
      </c>
      <c r="C4908" s="343" t="s">
        <v>6294</v>
      </c>
      <c r="D4908" s="343"/>
      <c r="E4908" s="343"/>
      <c r="F4908" s="343"/>
      <c r="G4908" s="10">
        <v>1564130</v>
      </c>
      <c r="H4908" s="172"/>
      <c r="I4908" s="172"/>
      <c r="J4908" s="172"/>
      <c r="K4908" s="172"/>
      <c r="L4908" s="172"/>
      <c r="M4908" s="172"/>
      <c r="N4908" s="10">
        <v>1564130</v>
      </c>
    </row>
    <row r="4909" spans="1:14">
      <c r="A4909" s="163" t="s">
        <v>6295</v>
      </c>
      <c r="B4909" s="167" t="s">
        <v>6257</v>
      </c>
      <c r="C4909" s="343" t="s">
        <v>6296</v>
      </c>
      <c r="D4909" s="343"/>
      <c r="E4909" s="343"/>
      <c r="F4909" s="343"/>
      <c r="G4909" s="10">
        <v>1737876</v>
      </c>
      <c r="H4909" s="172"/>
      <c r="I4909" s="172"/>
      <c r="J4909" s="172"/>
      <c r="K4909" s="172"/>
      <c r="L4909" s="172"/>
      <c r="M4909" s="172"/>
      <c r="N4909" s="10">
        <v>1737876</v>
      </c>
    </row>
    <row r="4910" spans="1:14">
      <c r="A4910" s="163" t="s">
        <v>6297</v>
      </c>
      <c r="B4910" s="167" t="s">
        <v>6257</v>
      </c>
      <c r="C4910" s="343" t="s">
        <v>6298</v>
      </c>
      <c r="D4910" s="343"/>
      <c r="E4910" s="343"/>
      <c r="F4910" s="343"/>
      <c r="G4910" s="10">
        <v>1837160</v>
      </c>
      <c r="H4910" s="172"/>
      <c r="I4910" s="172"/>
      <c r="J4910" s="172"/>
      <c r="K4910" s="172"/>
      <c r="L4910" s="172"/>
      <c r="M4910" s="172"/>
      <c r="N4910" s="10">
        <v>1837160</v>
      </c>
    </row>
    <row r="4911" spans="1:14">
      <c r="A4911" s="163" t="s">
        <v>6299</v>
      </c>
      <c r="B4911" s="167" t="s">
        <v>6257</v>
      </c>
      <c r="C4911" s="343" t="s">
        <v>6300</v>
      </c>
      <c r="D4911" s="343"/>
      <c r="E4911" s="343"/>
      <c r="F4911" s="343"/>
      <c r="G4911" s="10">
        <v>1963712</v>
      </c>
      <c r="H4911" s="172"/>
      <c r="I4911" s="172"/>
      <c r="J4911" s="172"/>
      <c r="K4911" s="172"/>
      <c r="L4911" s="172"/>
      <c r="M4911" s="172"/>
      <c r="N4911" s="10">
        <v>1963712</v>
      </c>
    </row>
    <row r="4912" spans="1:14">
      <c r="A4912" s="163" t="s">
        <v>6301</v>
      </c>
      <c r="B4912" s="167" t="s">
        <v>6257</v>
      </c>
      <c r="C4912" s="343" t="s">
        <v>6302</v>
      </c>
      <c r="D4912" s="343"/>
      <c r="E4912" s="343"/>
      <c r="F4912" s="343"/>
      <c r="G4912" s="10">
        <v>2137515</v>
      </c>
      <c r="H4912" s="172"/>
      <c r="I4912" s="172"/>
      <c r="J4912" s="172"/>
      <c r="K4912" s="172"/>
      <c r="L4912" s="172"/>
      <c r="M4912" s="172"/>
      <c r="N4912" s="10">
        <v>2137515</v>
      </c>
    </row>
    <row r="4913" spans="1:14">
      <c r="A4913" s="163" t="s">
        <v>6303</v>
      </c>
      <c r="B4913" s="167" t="s">
        <v>6303</v>
      </c>
      <c r="C4913" s="342" t="s">
        <v>6304</v>
      </c>
      <c r="D4913" s="342"/>
      <c r="E4913" s="342"/>
      <c r="F4913" s="342"/>
      <c r="G4913" s="10">
        <v>120914</v>
      </c>
      <c r="H4913" s="172"/>
      <c r="I4913" s="172"/>
      <c r="J4913" s="172"/>
      <c r="K4913" s="172"/>
      <c r="L4913" s="172"/>
      <c r="M4913" s="172"/>
      <c r="N4913" s="10">
        <v>120914</v>
      </c>
    </row>
    <row r="4914" spans="1:14">
      <c r="A4914" s="163" t="s">
        <v>6305</v>
      </c>
      <c r="B4914" s="167" t="s">
        <v>6305</v>
      </c>
      <c r="C4914" s="342" t="s">
        <v>6306</v>
      </c>
      <c r="D4914" s="342"/>
      <c r="E4914" s="342"/>
      <c r="F4914" s="342"/>
      <c r="G4914" s="10">
        <v>124834</v>
      </c>
      <c r="H4914" s="172"/>
      <c r="I4914" s="172"/>
      <c r="J4914" s="172"/>
      <c r="K4914" s="172"/>
      <c r="L4914" s="172"/>
      <c r="M4914" s="172"/>
      <c r="N4914" s="10">
        <v>124834</v>
      </c>
    </row>
    <row r="4915" spans="1:14">
      <c r="A4915" s="163" t="s">
        <v>6307</v>
      </c>
      <c r="B4915" s="167" t="s">
        <v>6307</v>
      </c>
      <c r="C4915" s="342" t="s">
        <v>6308</v>
      </c>
      <c r="D4915" s="342"/>
      <c r="E4915" s="342"/>
      <c r="F4915" s="342"/>
      <c r="G4915" s="10">
        <v>129145</v>
      </c>
      <c r="H4915" s="172"/>
      <c r="I4915" s="172"/>
      <c r="J4915" s="172"/>
      <c r="K4915" s="172"/>
      <c r="L4915" s="172"/>
      <c r="M4915" s="172"/>
      <c r="N4915" s="10">
        <v>129145</v>
      </c>
    </row>
    <row r="4916" spans="1:14">
      <c r="A4916" s="163" t="s">
        <v>6309</v>
      </c>
      <c r="B4916" s="167" t="s">
        <v>6309</v>
      </c>
      <c r="C4916" s="342" t="s">
        <v>6310</v>
      </c>
      <c r="D4916" s="342"/>
      <c r="E4916" s="342"/>
      <c r="F4916" s="342"/>
      <c r="G4916" s="10">
        <v>176709</v>
      </c>
      <c r="H4916" s="172"/>
      <c r="I4916" s="172"/>
      <c r="J4916" s="172"/>
      <c r="K4916" s="172"/>
      <c r="L4916" s="172"/>
      <c r="M4916" s="172"/>
      <c r="N4916" s="10">
        <v>176709</v>
      </c>
    </row>
    <row r="4917" spans="1:14">
      <c r="A4917" s="163" t="s">
        <v>6311</v>
      </c>
      <c r="B4917" s="167" t="s">
        <v>6311</v>
      </c>
      <c r="C4917" s="342" t="s">
        <v>6312</v>
      </c>
      <c r="D4917" s="342"/>
      <c r="E4917" s="342"/>
      <c r="F4917" s="342"/>
      <c r="G4917" s="10">
        <v>223923</v>
      </c>
      <c r="H4917" s="172"/>
      <c r="I4917" s="172"/>
      <c r="J4917" s="172"/>
      <c r="K4917" s="172"/>
      <c r="L4917" s="172"/>
      <c r="M4917" s="172"/>
      <c r="N4917" s="10">
        <v>223923</v>
      </c>
    </row>
    <row r="4918" spans="1:14">
      <c r="A4918" s="163" t="s">
        <v>6313</v>
      </c>
      <c r="B4918" s="167" t="s">
        <v>6313</v>
      </c>
      <c r="C4918" s="342" t="s">
        <v>6314</v>
      </c>
      <c r="D4918" s="342"/>
      <c r="E4918" s="342"/>
      <c r="F4918" s="342"/>
      <c r="G4918" s="10">
        <v>321066</v>
      </c>
      <c r="H4918" s="172"/>
      <c r="I4918" s="172"/>
      <c r="J4918" s="172"/>
      <c r="K4918" s="172"/>
      <c r="L4918" s="172"/>
      <c r="M4918" s="172"/>
      <c r="N4918" s="10">
        <v>321066</v>
      </c>
    </row>
    <row r="4919" spans="1:14">
      <c r="A4919" s="163" t="s">
        <v>6315</v>
      </c>
      <c r="B4919" s="167" t="s">
        <v>6315</v>
      </c>
      <c r="C4919" s="342" t="s">
        <v>6316</v>
      </c>
      <c r="D4919" s="342"/>
      <c r="E4919" s="342"/>
      <c r="F4919" s="342"/>
      <c r="G4919" s="10">
        <v>345615</v>
      </c>
      <c r="H4919" s="172"/>
      <c r="I4919" s="172"/>
      <c r="J4919" s="172"/>
      <c r="K4919" s="172"/>
      <c r="L4919" s="172"/>
      <c r="M4919" s="172"/>
      <c r="N4919" s="10">
        <v>345615</v>
      </c>
    </row>
    <row r="4920" spans="1:14">
      <c r="A4920" s="163" t="s">
        <v>6317</v>
      </c>
      <c r="B4920" s="167" t="s">
        <v>6317</v>
      </c>
      <c r="C4920" s="342" t="s">
        <v>6318</v>
      </c>
      <c r="D4920" s="342"/>
      <c r="E4920" s="342"/>
      <c r="F4920" s="342"/>
      <c r="G4920" s="10">
        <v>370599</v>
      </c>
      <c r="H4920" s="172"/>
      <c r="I4920" s="172"/>
      <c r="J4920" s="172"/>
      <c r="K4920" s="172"/>
      <c r="L4920" s="172"/>
      <c r="M4920" s="172"/>
      <c r="N4920" s="10">
        <v>370599</v>
      </c>
    </row>
    <row r="4921" spans="1:14">
      <c r="A4921" s="163" t="s">
        <v>6319</v>
      </c>
      <c r="B4921" s="167" t="s">
        <v>6319</v>
      </c>
      <c r="C4921" s="342" t="s">
        <v>6320</v>
      </c>
      <c r="D4921" s="342"/>
      <c r="E4921" s="342"/>
      <c r="F4921" s="342"/>
      <c r="G4921" s="10">
        <v>425946</v>
      </c>
      <c r="H4921" s="172"/>
      <c r="I4921" s="172"/>
      <c r="J4921" s="172"/>
      <c r="K4921" s="172"/>
      <c r="L4921" s="172"/>
      <c r="M4921" s="172"/>
      <c r="N4921" s="10">
        <v>425946</v>
      </c>
    </row>
    <row r="4922" spans="1:14">
      <c r="A4922" s="163" t="s">
        <v>6321</v>
      </c>
      <c r="B4922" s="167" t="s">
        <v>6321</v>
      </c>
      <c r="C4922" s="342" t="s">
        <v>6322</v>
      </c>
      <c r="D4922" s="342"/>
      <c r="E4922" s="342"/>
      <c r="F4922" s="342"/>
      <c r="G4922" s="10">
        <v>480958</v>
      </c>
      <c r="H4922" s="172"/>
      <c r="I4922" s="172"/>
      <c r="J4922" s="172"/>
      <c r="K4922" s="172"/>
      <c r="L4922" s="172"/>
      <c r="M4922" s="172"/>
      <c r="N4922" s="10">
        <v>480958</v>
      </c>
    </row>
    <row r="4923" spans="1:14">
      <c r="A4923" s="163" t="s">
        <v>6323</v>
      </c>
      <c r="B4923" s="167" t="s">
        <v>6323</v>
      </c>
      <c r="C4923" s="342" t="s">
        <v>6324</v>
      </c>
      <c r="D4923" s="342"/>
      <c r="E4923" s="342"/>
      <c r="F4923" s="342"/>
      <c r="G4923" s="10">
        <v>511404</v>
      </c>
      <c r="H4923" s="172"/>
      <c r="I4923" s="172"/>
      <c r="J4923" s="172"/>
      <c r="K4923" s="172"/>
      <c r="L4923" s="172"/>
      <c r="M4923" s="172"/>
      <c r="N4923" s="10">
        <v>511404</v>
      </c>
    </row>
    <row r="4924" spans="1:14">
      <c r="A4924" s="163" t="s">
        <v>6325</v>
      </c>
      <c r="B4924" s="167" t="s">
        <v>6325</v>
      </c>
      <c r="C4924" s="342" t="s">
        <v>6326</v>
      </c>
      <c r="D4924" s="342"/>
      <c r="E4924" s="342"/>
      <c r="F4924" s="342"/>
      <c r="G4924" s="10">
        <v>546527</v>
      </c>
      <c r="H4924" s="172"/>
      <c r="I4924" s="172"/>
      <c r="J4924" s="172"/>
      <c r="K4924" s="172"/>
      <c r="L4924" s="172"/>
      <c r="M4924" s="172"/>
      <c r="N4924" s="10">
        <v>546527</v>
      </c>
    </row>
    <row r="4925" spans="1:14">
      <c r="A4925" s="163" t="s">
        <v>6327</v>
      </c>
      <c r="B4925" s="167" t="s">
        <v>6327</v>
      </c>
      <c r="C4925" s="342" t="s">
        <v>6328</v>
      </c>
      <c r="D4925" s="342"/>
      <c r="E4925" s="342"/>
      <c r="F4925" s="342"/>
      <c r="G4925" s="10">
        <v>596414</v>
      </c>
      <c r="H4925" s="172"/>
      <c r="I4925" s="172"/>
      <c r="J4925" s="172"/>
      <c r="K4925" s="172"/>
      <c r="L4925" s="172"/>
      <c r="M4925" s="172"/>
      <c r="N4925" s="10">
        <v>596414</v>
      </c>
    </row>
    <row r="4926" spans="1:14">
      <c r="A4926" s="163" t="s">
        <v>6329</v>
      </c>
      <c r="B4926" s="167" t="s">
        <v>6330</v>
      </c>
      <c r="C4926" s="343" t="s">
        <v>6331</v>
      </c>
      <c r="D4926" s="343"/>
      <c r="E4926" s="343"/>
      <c r="F4926" s="343"/>
      <c r="G4926" s="10">
        <v>20127</v>
      </c>
      <c r="H4926" s="172"/>
      <c r="I4926" s="172"/>
      <c r="J4926" s="172"/>
      <c r="K4926" s="172"/>
      <c r="L4926" s="172"/>
      <c r="M4926" s="172"/>
      <c r="N4926" s="10">
        <v>20127</v>
      </c>
    </row>
    <row r="4927" spans="1:14">
      <c r="A4927" s="163" t="s">
        <v>6332</v>
      </c>
      <c r="B4927" s="167" t="s">
        <v>6330</v>
      </c>
      <c r="C4927" s="343" t="s">
        <v>6333</v>
      </c>
      <c r="D4927" s="343"/>
      <c r="E4927" s="343"/>
      <c r="F4927" s="343"/>
      <c r="G4927" s="10">
        <v>41813</v>
      </c>
      <c r="H4927" s="172"/>
      <c r="I4927" s="172"/>
      <c r="J4927" s="172"/>
      <c r="K4927" s="172"/>
      <c r="L4927" s="172"/>
      <c r="M4927" s="172"/>
      <c r="N4927" s="10">
        <v>41813</v>
      </c>
    </row>
    <row r="4928" spans="1:14">
      <c r="A4928" s="163" t="s">
        <v>6334</v>
      </c>
      <c r="B4928" s="167" t="s">
        <v>6330</v>
      </c>
      <c r="C4928" s="343" t="s">
        <v>6335</v>
      </c>
      <c r="D4928" s="343"/>
      <c r="E4928" s="343"/>
      <c r="F4928" s="343"/>
      <c r="G4928" s="10">
        <v>69878</v>
      </c>
      <c r="H4928" s="172"/>
      <c r="I4928" s="172"/>
      <c r="J4928" s="172"/>
      <c r="K4928" s="172"/>
      <c r="L4928" s="172"/>
      <c r="M4928" s="172"/>
      <c r="N4928" s="10">
        <v>69878</v>
      </c>
    </row>
    <row r="4929" spans="1:14">
      <c r="A4929" s="163" t="s">
        <v>6336</v>
      </c>
      <c r="B4929" s="167" t="s">
        <v>6330</v>
      </c>
      <c r="C4929" s="343" t="s">
        <v>6337</v>
      </c>
      <c r="D4929" s="343"/>
      <c r="E4929" s="343"/>
      <c r="F4929" s="343"/>
      <c r="G4929" s="10">
        <v>86749</v>
      </c>
      <c r="H4929" s="172"/>
      <c r="I4929" s="172"/>
      <c r="J4929" s="172"/>
      <c r="K4929" s="172"/>
      <c r="L4929" s="172"/>
      <c r="M4929" s="172"/>
      <c r="N4929" s="10">
        <v>86749</v>
      </c>
    </row>
    <row r="4930" spans="1:14">
      <c r="A4930" s="163" t="s">
        <v>6338</v>
      </c>
      <c r="B4930" s="167" t="s">
        <v>6330</v>
      </c>
      <c r="C4930" s="343" t="s">
        <v>6339</v>
      </c>
      <c r="D4930" s="343"/>
      <c r="E4930" s="343"/>
      <c r="F4930" s="343"/>
      <c r="G4930" s="10">
        <v>126645</v>
      </c>
      <c r="H4930" s="172"/>
      <c r="I4930" s="172"/>
      <c r="J4930" s="172"/>
      <c r="K4930" s="172"/>
      <c r="L4930" s="172"/>
      <c r="M4930" s="172"/>
      <c r="N4930" s="10">
        <v>126645</v>
      </c>
    </row>
    <row r="4931" spans="1:14">
      <c r="A4931" s="163" t="s">
        <v>6340</v>
      </c>
      <c r="B4931" s="167" t="s">
        <v>6330</v>
      </c>
      <c r="C4931" s="343" t="s">
        <v>6341</v>
      </c>
      <c r="D4931" s="343"/>
      <c r="E4931" s="343"/>
      <c r="F4931" s="343"/>
      <c r="G4931" s="10">
        <v>150577</v>
      </c>
      <c r="H4931" s="172"/>
      <c r="I4931" s="172"/>
      <c r="J4931" s="172"/>
      <c r="K4931" s="172"/>
      <c r="L4931" s="172"/>
      <c r="M4931" s="172"/>
      <c r="N4931" s="10">
        <v>150577</v>
      </c>
    </row>
    <row r="4932" spans="1:14">
      <c r="A4932" s="163" t="s">
        <v>6342</v>
      </c>
      <c r="B4932" s="167" t="s">
        <v>6330</v>
      </c>
      <c r="C4932" s="343" t="s">
        <v>6343</v>
      </c>
      <c r="D4932" s="343"/>
      <c r="E4932" s="343"/>
      <c r="F4932" s="343"/>
      <c r="G4932" s="10">
        <v>179146</v>
      </c>
      <c r="H4932" s="172"/>
      <c r="I4932" s="172"/>
      <c r="J4932" s="172"/>
      <c r="K4932" s="172"/>
      <c r="L4932" s="172"/>
      <c r="M4932" s="172"/>
      <c r="N4932" s="10">
        <v>179146</v>
      </c>
    </row>
    <row r="4933" spans="1:14">
      <c r="A4933" s="163" t="s">
        <v>6344</v>
      </c>
      <c r="B4933" s="167" t="s">
        <v>6330</v>
      </c>
      <c r="C4933" s="343" t="s">
        <v>6345</v>
      </c>
      <c r="D4933" s="343"/>
      <c r="E4933" s="343"/>
      <c r="F4933" s="343"/>
      <c r="G4933" s="10">
        <v>202297</v>
      </c>
      <c r="H4933" s="172"/>
      <c r="I4933" s="172"/>
      <c r="J4933" s="172"/>
      <c r="K4933" s="172"/>
      <c r="L4933" s="172"/>
      <c r="M4933" s="172"/>
      <c r="N4933" s="10">
        <v>202297</v>
      </c>
    </row>
    <row r="4934" spans="1:14">
      <c r="A4934" s="163" t="s">
        <v>6346</v>
      </c>
      <c r="B4934" s="167" t="s">
        <v>6330</v>
      </c>
      <c r="C4934" s="343" t="s">
        <v>6347</v>
      </c>
      <c r="D4934" s="343"/>
      <c r="E4934" s="343"/>
      <c r="F4934" s="343"/>
      <c r="G4934" s="10">
        <v>225659</v>
      </c>
      <c r="H4934" s="172"/>
      <c r="I4934" s="172"/>
      <c r="J4934" s="172"/>
      <c r="K4934" s="172"/>
      <c r="L4934" s="172"/>
      <c r="M4934" s="172"/>
      <c r="N4934" s="10">
        <v>225659</v>
      </c>
    </row>
    <row r="4935" spans="1:14">
      <c r="A4935" s="163" t="s">
        <v>6348</v>
      </c>
      <c r="B4935" s="167" t="s">
        <v>6330</v>
      </c>
      <c r="C4935" s="343" t="s">
        <v>6349</v>
      </c>
      <c r="D4935" s="343"/>
      <c r="E4935" s="343"/>
      <c r="F4935" s="343"/>
      <c r="G4935" s="10">
        <v>231761</v>
      </c>
      <c r="H4935" s="172"/>
      <c r="I4935" s="172"/>
      <c r="J4935" s="172"/>
      <c r="K4935" s="172"/>
      <c r="L4935" s="172"/>
      <c r="M4935" s="172"/>
      <c r="N4935" s="10">
        <v>231761</v>
      </c>
    </row>
    <row r="4936" spans="1:14">
      <c r="A4936" s="163" t="s">
        <v>6350</v>
      </c>
      <c r="B4936" s="167" t="s">
        <v>6330</v>
      </c>
      <c r="C4936" s="343" t="s">
        <v>6351</v>
      </c>
      <c r="D4936" s="343"/>
      <c r="E4936" s="343"/>
      <c r="F4936" s="343"/>
      <c r="G4936" s="10">
        <v>238823</v>
      </c>
      <c r="H4936" s="172"/>
      <c r="I4936" s="172"/>
      <c r="J4936" s="172"/>
      <c r="K4936" s="172"/>
      <c r="L4936" s="172"/>
      <c r="M4936" s="172"/>
      <c r="N4936" s="10">
        <v>238823</v>
      </c>
    </row>
    <row r="4937" spans="1:14">
      <c r="A4937" s="163" t="s">
        <v>6352</v>
      </c>
      <c r="B4937" s="167" t="s">
        <v>6330</v>
      </c>
      <c r="C4937" s="343" t="s">
        <v>6353</v>
      </c>
      <c r="D4937" s="343"/>
      <c r="E4937" s="343"/>
      <c r="F4937" s="343"/>
      <c r="G4937" s="10">
        <v>290836</v>
      </c>
      <c r="H4937" s="172"/>
      <c r="I4937" s="172"/>
      <c r="J4937" s="172"/>
      <c r="K4937" s="172"/>
      <c r="L4937" s="172"/>
      <c r="M4937" s="172"/>
      <c r="N4937" s="10">
        <v>290836</v>
      </c>
    </row>
    <row r="4938" spans="1:14">
      <c r="A4938" s="163" t="s">
        <v>6354</v>
      </c>
      <c r="B4938" s="167" t="s">
        <v>6330</v>
      </c>
      <c r="C4938" s="343" t="s">
        <v>6355</v>
      </c>
      <c r="D4938" s="343"/>
      <c r="E4938" s="343"/>
      <c r="F4938" s="343"/>
      <c r="G4938" s="10">
        <v>319366</v>
      </c>
      <c r="H4938" s="172"/>
      <c r="I4938" s="172"/>
      <c r="J4938" s="172"/>
      <c r="K4938" s="172"/>
      <c r="L4938" s="172"/>
      <c r="M4938" s="172"/>
      <c r="N4938" s="10">
        <v>319366</v>
      </c>
    </row>
    <row r="4939" spans="1:14">
      <c r="A4939" s="163" t="s">
        <v>6356</v>
      </c>
      <c r="B4939" s="167" t="s">
        <v>6330</v>
      </c>
      <c r="C4939" s="343" t="s">
        <v>6357</v>
      </c>
      <c r="D4939" s="343"/>
      <c r="E4939" s="343"/>
      <c r="F4939" s="343"/>
      <c r="G4939" s="10">
        <v>385304</v>
      </c>
      <c r="H4939" s="172"/>
      <c r="I4939" s="172"/>
      <c r="J4939" s="172"/>
      <c r="K4939" s="172"/>
      <c r="L4939" s="172"/>
      <c r="M4939" s="172"/>
      <c r="N4939" s="10">
        <v>385304</v>
      </c>
    </row>
    <row r="4940" spans="1:14">
      <c r="A4940" s="163" t="s">
        <v>6358</v>
      </c>
      <c r="B4940" s="167" t="s">
        <v>6358</v>
      </c>
      <c r="C4940" s="342" t="s">
        <v>6359</v>
      </c>
      <c r="D4940" s="342"/>
      <c r="E4940" s="346" t="s">
        <v>6147</v>
      </c>
      <c r="F4940" s="346"/>
      <c r="G4940" s="10">
        <v>94662</v>
      </c>
      <c r="H4940" s="172"/>
      <c r="I4940" s="172"/>
      <c r="J4940" s="172"/>
      <c r="K4940" s="172"/>
      <c r="L4940" s="172"/>
      <c r="M4940" s="172"/>
      <c r="N4940" s="10">
        <v>94662</v>
      </c>
    </row>
    <row r="4941" spans="1:14">
      <c r="A4941" s="163" t="s">
        <v>6360</v>
      </c>
      <c r="B4941" s="167" t="s">
        <v>6360</v>
      </c>
      <c r="C4941" s="342" t="s">
        <v>6361</v>
      </c>
      <c r="D4941" s="342"/>
      <c r="E4941" s="342"/>
      <c r="F4941" s="342"/>
      <c r="G4941" s="10">
        <v>57318</v>
      </c>
      <c r="H4941" s="172"/>
      <c r="I4941" s="172"/>
      <c r="J4941" s="172"/>
      <c r="K4941" s="172"/>
      <c r="L4941" s="172"/>
      <c r="M4941" s="172"/>
      <c r="N4941" s="10">
        <v>57318</v>
      </c>
    </row>
    <row r="4942" spans="1:14">
      <c r="A4942" s="163" t="s">
        <v>6362</v>
      </c>
      <c r="B4942" s="167" t="s">
        <v>6362</v>
      </c>
      <c r="C4942" s="342" t="s">
        <v>6363</v>
      </c>
      <c r="D4942" s="342"/>
      <c r="E4942" s="342"/>
      <c r="F4942" s="342" t="s">
        <v>5384</v>
      </c>
      <c r="G4942" s="10">
        <v>188953</v>
      </c>
      <c r="H4942" s="172"/>
      <c r="I4942" s="172"/>
      <c r="J4942" s="172"/>
      <c r="K4942" s="172"/>
      <c r="L4942" s="172"/>
      <c r="M4942" s="172"/>
      <c r="N4942" s="10">
        <v>188953</v>
      </c>
    </row>
    <row r="4943" spans="1:14">
      <c r="A4943" s="163" t="s">
        <v>6364</v>
      </c>
      <c r="B4943" s="167" t="s">
        <v>6365</v>
      </c>
      <c r="C4943" s="343" t="s">
        <v>6366</v>
      </c>
      <c r="D4943" s="343"/>
      <c r="E4943" s="343"/>
      <c r="F4943" s="343"/>
      <c r="G4943" s="10">
        <v>25139</v>
      </c>
      <c r="H4943" s="172"/>
      <c r="I4943" s="172"/>
      <c r="J4943" s="172"/>
      <c r="K4943" s="172"/>
      <c r="L4943" s="172"/>
      <c r="M4943" s="172"/>
      <c r="N4943" s="10">
        <v>25139</v>
      </c>
    </row>
    <row r="4944" spans="1:14">
      <c r="A4944" s="163" t="s">
        <v>6367</v>
      </c>
      <c r="B4944" s="167" t="s">
        <v>6365</v>
      </c>
      <c r="C4944" s="343" t="s">
        <v>6368</v>
      </c>
      <c r="D4944" s="343"/>
      <c r="E4944" s="343"/>
      <c r="F4944" s="343"/>
      <c r="G4944" s="10">
        <v>52267</v>
      </c>
      <c r="H4944" s="172"/>
      <c r="I4944" s="172"/>
      <c r="J4944" s="172"/>
      <c r="K4944" s="172"/>
      <c r="L4944" s="172"/>
      <c r="M4944" s="172"/>
      <c r="N4944" s="10">
        <v>52267</v>
      </c>
    </row>
    <row r="4945" spans="1:14">
      <c r="A4945" s="163" t="s">
        <v>6369</v>
      </c>
      <c r="B4945" s="167" t="s">
        <v>6365</v>
      </c>
      <c r="C4945" s="343" t="s">
        <v>6370</v>
      </c>
      <c r="D4945" s="343"/>
      <c r="E4945" s="343"/>
      <c r="F4945" s="343"/>
      <c r="G4945" s="10">
        <v>87352</v>
      </c>
      <c r="H4945" s="172"/>
      <c r="I4945" s="172"/>
      <c r="J4945" s="172"/>
      <c r="K4945" s="172"/>
      <c r="L4945" s="172"/>
      <c r="M4945" s="172"/>
      <c r="N4945" s="10">
        <v>87352</v>
      </c>
    </row>
    <row r="4946" spans="1:14">
      <c r="A4946" s="163" t="s">
        <v>6371</v>
      </c>
      <c r="B4946" s="167" t="s">
        <v>6365</v>
      </c>
      <c r="C4946" s="343" t="s">
        <v>6372</v>
      </c>
      <c r="D4946" s="343"/>
      <c r="E4946" s="343"/>
      <c r="F4946" s="343"/>
      <c r="G4946" s="10">
        <v>108431</v>
      </c>
      <c r="H4946" s="172"/>
      <c r="I4946" s="172"/>
      <c r="J4946" s="172"/>
      <c r="K4946" s="172"/>
      <c r="L4946" s="172"/>
      <c r="M4946" s="172"/>
      <c r="N4946" s="10">
        <v>108431</v>
      </c>
    </row>
    <row r="4947" spans="1:14">
      <c r="A4947" s="163" t="s">
        <v>6373</v>
      </c>
      <c r="B4947" s="167" t="s">
        <v>6365</v>
      </c>
      <c r="C4947" s="343" t="s">
        <v>6374</v>
      </c>
      <c r="D4947" s="343"/>
      <c r="E4947" s="343"/>
      <c r="F4947" s="343"/>
      <c r="G4947" s="10">
        <v>158321</v>
      </c>
      <c r="H4947" s="172"/>
      <c r="I4947" s="172"/>
      <c r="J4947" s="172"/>
      <c r="K4947" s="172"/>
      <c r="L4947" s="172"/>
      <c r="M4947" s="172"/>
      <c r="N4947" s="10">
        <v>158321</v>
      </c>
    </row>
    <row r="4948" spans="1:14">
      <c r="A4948" s="163" t="s">
        <v>6375</v>
      </c>
      <c r="B4948" s="167" t="s">
        <v>6365</v>
      </c>
      <c r="C4948" s="343" t="s">
        <v>6376</v>
      </c>
      <c r="D4948" s="343"/>
      <c r="E4948" s="343"/>
      <c r="F4948" s="343"/>
      <c r="G4948" s="10">
        <v>188235</v>
      </c>
      <c r="H4948" s="172"/>
      <c r="I4948" s="172"/>
      <c r="J4948" s="172"/>
      <c r="K4948" s="172"/>
      <c r="L4948" s="172"/>
      <c r="M4948" s="172"/>
      <c r="N4948" s="10">
        <v>188235</v>
      </c>
    </row>
    <row r="4949" spans="1:14">
      <c r="A4949" s="163" t="s">
        <v>6377</v>
      </c>
      <c r="B4949" s="167" t="s">
        <v>6365</v>
      </c>
      <c r="C4949" s="343" t="s">
        <v>6378</v>
      </c>
      <c r="D4949" s="343"/>
      <c r="E4949" s="343"/>
      <c r="F4949" s="343"/>
      <c r="G4949" s="10">
        <v>223943</v>
      </c>
      <c r="H4949" s="172"/>
      <c r="I4949" s="172"/>
      <c r="J4949" s="172"/>
      <c r="K4949" s="172"/>
      <c r="L4949" s="172"/>
      <c r="M4949" s="172"/>
      <c r="N4949" s="10">
        <v>223943</v>
      </c>
    </row>
    <row r="4950" spans="1:14">
      <c r="A4950" s="163" t="s">
        <v>6379</v>
      </c>
      <c r="B4950" s="167" t="s">
        <v>6365</v>
      </c>
      <c r="C4950" s="343" t="s">
        <v>6380</v>
      </c>
      <c r="D4950" s="343"/>
      <c r="E4950" s="343"/>
      <c r="F4950" s="343"/>
      <c r="G4950" s="10">
        <v>252864</v>
      </c>
      <c r="H4950" s="172"/>
      <c r="I4950" s="172"/>
      <c r="J4950" s="172"/>
      <c r="K4950" s="172"/>
      <c r="L4950" s="172"/>
      <c r="M4950" s="172"/>
      <c r="N4950" s="10">
        <v>252864</v>
      </c>
    </row>
    <row r="4951" spans="1:14">
      <c r="A4951" s="163" t="s">
        <v>6381</v>
      </c>
      <c r="B4951" s="167" t="s">
        <v>6365</v>
      </c>
      <c r="C4951" s="343" t="s">
        <v>6382</v>
      </c>
      <c r="D4951" s="343"/>
      <c r="E4951" s="343"/>
      <c r="F4951" s="343"/>
      <c r="G4951" s="10">
        <v>282097</v>
      </c>
      <c r="H4951" s="172"/>
      <c r="I4951" s="172"/>
      <c r="J4951" s="172"/>
      <c r="K4951" s="172"/>
      <c r="L4951" s="172"/>
      <c r="M4951" s="172"/>
      <c r="N4951" s="10">
        <v>282097</v>
      </c>
    </row>
    <row r="4952" spans="1:14">
      <c r="A4952" s="163" t="s">
        <v>6383</v>
      </c>
      <c r="B4952" s="167" t="s">
        <v>6365</v>
      </c>
      <c r="C4952" s="343" t="s">
        <v>6384</v>
      </c>
      <c r="D4952" s="343"/>
      <c r="E4952" s="343"/>
      <c r="F4952" s="343"/>
      <c r="G4952" s="10">
        <v>289705</v>
      </c>
      <c r="H4952" s="172"/>
      <c r="I4952" s="172"/>
      <c r="J4952" s="172"/>
      <c r="K4952" s="172"/>
      <c r="L4952" s="172"/>
      <c r="M4952" s="172"/>
      <c r="N4952" s="10">
        <v>289705</v>
      </c>
    </row>
    <row r="4953" spans="1:14">
      <c r="A4953" s="163" t="s">
        <v>6385</v>
      </c>
      <c r="B4953" s="167" t="s">
        <v>6365</v>
      </c>
      <c r="C4953" s="343" t="s">
        <v>6386</v>
      </c>
      <c r="D4953" s="343"/>
      <c r="E4953" s="343"/>
      <c r="F4953" s="343"/>
      <c r="G4953" s="10">
        <v>298539</v>
      </c>
      <c r="H4953" s="172"/>
      <c r="I4953" s="172"/>
      <c r="J4953" s="172"/>
      <c r="K4953" s="172"/>
      <c r="L4953" s="172"/>
      <c r="M4953" s="172"/>
      <c r="N4953" s="10">
        <v>298539</v>
      </c>
    </row>
    <row r="4954" spans="1:14">
      <c r="A4954" s="163" t="s">
        <v>6387</v>
      </c>
      <c r="B4954" s="167" t="s">
        <v>6365</v>
      </c>
      <c r="C4954" s="343" t="s">
        <v>6388</v>
      </c>
      <c r="D4954" s="343"/>
      <c r="E4954" s="343"/>
      <c r="F4954" s="343"/>
      <c r="G4954" s="10">
        <v>363561</v>
      </c>
      <c r="H4954" s="172"/>
      <c r="I4954" s="172"/>
      <c r="J4954" s="172"/>
      <c r="K4954" s="172"/>
      <c r="L4954" s="172"/>
      <c r="M4954" s="172"/>
      <c r="N4954" s="10">
        <v>363561</v>
      </c>
    </row>
    <row r="4955" spans="1:14">
      <c r="A4955" s="163" t="s">
        <v>6389</v>
      </c>
      <c r="B4955" s="167" t="s">
        <v>6365</v>
      </c>
      <c r="C4955" s="343" t="s">
        <v>6390</v>
      </c>
      <c r="D4955" s="343"/>
      <c r="E4955" s="343"/>
      <c r="F4955" s="343"/>
      <c r="G4955" s="10">
        <v>399209</v>
      </c>
      <c r="H4955" s="172"/>
      <c r="I4955" s="172"/>
      <c r="J4955" s="172"/>
      <c r="K4955" s="172"/>
      <c r="L4955" s="172"/>
      <c r="M4955" s="172"/>
      <c r="N4955" s="10">
        <v>399209</v>
      </c>
    </row>
    <row r="4956" spans="1:14">
      <c r="A4956" s="163" t="s">
        <v>6391</v>
      </c>
      <c r="B4956" s="167" t="s">
        <v>6365</v>
      </c>
      <c r="C4956" s="343" t="s">
        <v>6392</v>
      </c>
      <c r="D4956" s="343"/>
      <c r="E4956" s="343"/>
      <c r="F4956" s="343"/>
      <c r="G4956" s="10">
        <v>481644</v>
      </c>
      <c r="H4956" s="172"/>
      <c r="I4956" s="172"/>
      <c r="J4956" s="172"/>
      <c r="K4956" s="172"/>
      <c r="L4956" s="172"/>
      <c r="M4956" s="172"/>
      <c r="N4956" s="10">
        <v>481644</v>
      </c>
    </row>
    <row r="4957" spans="1:14">
      <c r="A4957" s="163" t="s">
        <v>6393</v>
      </c>
      <c r="B4957" s="167" t="s">
        <v>6393</v>
      </c>
      <c r="C4957" s="345" t="s">
        <v>6394</v>
      </c>
      <c r="D4957" s="345"/>
      <c r="E4957" s="343" t="s">
        <v>6395</v>
      </c>
      <c r="F4957" s="343"/>
      <c r="G4957" s="10">
        <v>25044</v>
      </c>
      <c r="H4957" s="172"/>
      <c r="I4957" s="172"/>
      <c r="J4957" s="172"/>
      <c r="K4957" s="172"/>
      <c r="L4957" s="172"/>
      <c r="M4957" s="172"/>
      <c r="N4957" s="10">
        <v>25044</v>
      </c>
    </row>
    <row r="4958" spans="1:14" ht="24">
      <c r="A4958" s="163">
        <v>399601</v>
      </c>
      <c r="B4958" s="167">
        <v>399601</v>
      </c>
      <c r="C4958" s="12" t="s">
        <v>6396</v>
      </c>
      <c r="D4958" s="345"/>
      <c r="E4958" s="345"/>
      <c r="F4958" s="11" t="s">
        <v>6397</v>
      </c>
      <c r="G4958" s="10">
        <v>423698</v>
      </c>
      <c r="H4958" s="172"/>
      <c r="I4958" s="172"/>
      <c r="J4958" s="172"/>
      <c r="K4958" s="172"/>
      <c r="L4958" s="172"/>
      <c r="M4958" s="172"/>
      <c r="N4958" s="10">
        <v>423698</v>
      </c>
    </row>
    <row r="4959" spans="1:14" ht="48">
      <c r="A4959" s="163">
        <v>912012</v>
      </c>
      <c r="B4959" s="167">
        <v>912012</v>
      </c>
      <c r="C4959" s="12" t="s">
        <v>6398</v>
      </c>
      <c r="D4959" s="345" t="s">
        <v>6399</v>
      </c>
      <c r="E4959" s="345"/>
      <c r="F4959" s="11" t="s">
        <v>6400</v>
      </c>
      <c r="G4959" s="10">
        <v>2232971</v>
      </c>
      <c r="H4959" s="172"/>
      <c r="I4959" s="172"/>
      <c r="J4959" s="172"/>
      <c r="K4959" s="172"/>
      <c r="L4959" s="172"/>
      <c r="M4959" s="172"/>
      <c r="N4959" s="10">
        <v>2232971</v>
      </c>
    </row>
    <row r="4960" spans="1:14">
      <c r="A4960" s="163" t="s">
        <v>6401</v>
      </c>
      <c r="B4960" s="167" t="s">
        <v>6401</v>
      </c>
      <c r="C4960" s="184" t="s">
        <v>6402</v>
      </c>
      <c r="D4960" s="345" t="s">
        <v>6403</v>
      </c>
      <c r="E4960" s="345"/>
      <c r="F4960" s="11" t="s">
        <v>6397</v>
      </c>
      <c r="G4960" s="10">
        <v>319520</v>
      </c>
      <c r="H4960" s="172"/>
      <c r="I4960" s="172"/>
      <c r="J4960" s="172"/>
      <c r="K4960" s="172"/>
      <c r="L4960" s="172"/>
      <c r="M4960" s="172"/>
      <c r="N4960" s="10">
        <v>319520</v>
      </c>
    </row>
    <row r="4961" spans="1:14" ht="24">
      <c r="A4961" s="163" t="s">
        <v>6404</v>
      </c>
      <c r="B4961" s="167" t="s">
        <v>6404</v>
      </c>
      <c r="C4961" s="184" t="s">
        <v>6405</v>
      </c>
      <c r="D4961" s="345"/>
      <c r="E4961" s="345"/>
      <c r="F4961" s="11" t="s">
        <v>6406</v>
      </c>
      <c r="G4961" s="10">
        <v>281859</v>
      </c>
      <c r="H4961" s="172"/>
      <c r="I4961" s="172"/>
      <c r="J4961" s="172"/>
      <c r="K4961" s="172"/>
      <c r="L4961" s="172"/>
      <c r="M4961" s="172"/>
      <c r="N4961" s="10">
        <v>281859</v>
      </c>
    </row>
    <row r="4962" spans="1:14">
      <c r="A4962" s="163" t="s">
        <v>6407</v>
      </c>
      <c r="B4962" s="167" t="s">
        <v>6407</v>
      </c>
      <c r="C4962" s="184" t="s">
        <v>6408</v>
      </c>
      <c r="D4962" s="345"/>
      <c r="E4962" s="345"/>
      <c r="F4962" s="11" t="s">
        <v>6397</v>
      </c>
      <c r="G4962" s="10">
        <v>207695</v>
      </c>
      <c r="H4962" s="172"/>
      <c r="I4962" s="172"/>
      <c r="J4962" s="172"/>
      <c r="K4962" s="172"/>
      <c r="L4962" s="172"/>
      <c r="M4962" s="172"/>
      <c r="N4962" s="10">
        <v>207695</v>
      </c>
    </row>
    <row r="4963" spans="1:14">
      <c r="A4963" s="163" t="s">
        <v>6409</v>
      </c>
      <c r="B4963" s="167" t="s">
        <v>6409</v>
      </c>
      <c r="C4963" s="184" t="s">
        <v>6410</v>
      </c>
      <c r="D4963" s="345"/>
      <c r="E4963" s="345"/>
      <c r="F4963" s="11" t="s">
        <v>6397</v>
      </c>
      <c r="G4963" s="10">
        <v>891751</v>
      </c>
      <c r="H4963" s="172"/>
      <c r="I4963" s="172"/>
      <c r="J4963" s="172"/>
      <c r="K4963" s="172"/>
      <c r="L4963" s="172"/>
      <c r="M4963" s="172"/>
      <c r="N4963" s="10">
        <v>891751</v>
      </c>
    </row>
    <row r="4964" spans="1:14">
      <c r="A4964" s="163" t="s">
        <v>6411</v>
      </c>
      <c r="B4964" s="167" t="s">
        <v>6411</v>
      </c>
      <c r="C4964" s="184" t="s">
        <v>6412</v>
      </c>
      <c r="D4964" s="345"/>
      <c r="E4964" s="345"/>
      <c r="F4964" s="11" t="s">
        <v>6397</v>
      </c>
      <c r="G4964" s="10">
        <v>367026</v>
      </c>
      <c r="H4964" s="172"/>
      <c r="I4964" s="172"/>
      <c r="J4964" s="172"/>
      <c r="K4964" s="172"/>
      <c r="L4964" s="172"/>
      <c r="M4964" s="172"/>
      <c r="N4964" s="10">
        <v>367026</v>
      </c>
    </row>
    <row r="4965" spans="1:14" ht="84">
      <c r="A4965" s="163" t="s">
        <v>6413</v>
      </c>
      <c r="B4965" s="167" t="s">
        <v>6413</v>
      </c>
      <c r="C4965" s="184" t="s">
        <v>6414</v>
      </c>
      <c r="D4965" s="345"/>
      <c r="E4965" s="345"/>
      <c r="F4965" s="11" t="s">
        <v>6415</v>
      </c>
      <c r="G4965" s="10">
        <v>271039</v>
      </c>
      <c r="H4965" s="172"/>
      <c r="I4965" s="172"/>
      <c r="J4965" s="172"/>
      <c r="K4965" s="172"/>
      <c r="L4965" s="172"/>
      <c r="M4965" s="172"/>
      <c r="N4965" s="10">
        <v>271039</v>
      </c>
    </row>
    <row r="4966" spans="1:14">
      <c r="A4966" s="163" t="s">
        <v>6416</v>
      </c>
      <c r="B4966" s="167" t="s">
        <v>6416</v>
      </c>
      <c r="C4966" s="184" t="s">
        <v>6417</v>
      </c>
      <c r="D4966" s="345"/>
      <c r="E4966" s="345"/>
      <c r="F4966" s="11" t="s">
        <v>6397</v>
      </c>
      <c r="G4966" s="10">
        <v>548653</v>
      </c>
      <c r="H4966" s="172"/>
      <c r="I4966" s="172"/>
      <c r="J4966" s="172"/>
      <c r="K4966" s="172"/>
      <c r="L4966" s="172"/>
      <c r="M4966" s="172"/>
      <c r="N4966" s="10">
        <v>548653</v>
      </c>
    </row>
    <row r="4967" spans="1:14" ht="24">
      <c r="A4967" s="163" t="s">
        <v>6418</v>
      </c>
      <c r="B4967" s="167" t="s">
        <v>6418</v>
      </c>
      <c r="C4967" s="184" t="s">
        <v>6419</v>
      </c>
      <c r="D4967" s="345"/>
      <c r="E4967" s="345"/>
      <c r="F4967" s="11" t="s">
        <v>6406</v>
      </c>
      <c r="G4967" s="10">
        <v>225004</v>
      </c>
      <c r="H4967" s="172"/>
      <c r="I4967" s="172"/>
      <c r="J4967" s="172"/>
      <c r="K4967" s="172"/>
      <c r="L4967" s="172"/>
      <c r="M4967" s="172"/>
      <c r="N4967" s="10">
        <v>225004</v>
      </c>
    </row>
    <row r="4968" spans="1:14">
      <c r="A4968" s="163" t="s">
        <v>6420</v>
      </c>
      <c r="B4968" s="167" t="s">
        <v>6420</v>
      </c>
      <c r="C4968" s="184" t="s">
        <v>6421</v>
      </c>
      <c r="D4968" s="345"/>
      <c r="E4968" s="345"/>
      <c r="F4968" s="11" t="s">
        <v>6397</v>
      </c>
      <c r="G4968" s="10">
        <v>2089487</v>
      </c>
      <c r="H4968" s="172"/>
      <c r="I4968" s="172"/>
      <c r="J4968" s="172"/>
      <c r="K4968" s="172"/>
      <c r="L4968" s="172"/>
      <c r="M4968" s="172"/>
      <c r="N4968" s="10">
        <v>2089487</v>
      </c>
    </row>
    <row r="4969" spans="1:14" ht="144">
      <c r="A4969" s="163" t="s">
        <v>6422</v>
      </c>
      <c r="B4969" s="167" t="s">
        <v>6422</v>
      </c>
      <c r="C4969" s="184" t="s">
        <v>6423</v>
      </c>
      <c r="D4969" s="184" t="s">
        <v>6424</v>
      </c>
      <c r="E4969" s="11" t="s">
        <v>6425</v>
      </c>
      <c r="F4969" s="11" t="s">
        <v>6397</v>
      </c>
      <c r="G4969" s="10">
        <v>929054</v>
      </c>
      <c r="H4969" s="172"/>
      <c r="I4969" s="172"/>
      <c r="J4969" s="172"/>
      <c r="K4969" s="172"/>
      <c r="L4969" s="172"/>
      <c r="M4969" s="172"/>
      <c r="N4969" s="10">
        <v>929054</v>
      </c>
    </row>
    <row r="4970" spans="1:14">
      <c r="A4970" s="163" t="s">
        <v>6426</v>
      </c>
      <c r="B4970" s="167" t="s">
        <v>6426</v>
      </c>
      <c r="C4970" s="184" t="s">
        <v>6427</v>
      </c>
      <c r="D4970" s="345"/>
      <c r="E4970" s="345"/>
      <c r="F4970" s="11" t="s">
        <v>6397</v>
      </c>
      <c r="G4970" s="10">
        <v>494470</v>
      </c>
      <c r="H4970" s="172"/>
      <c r="I4970" s="172"/>
      <c r="J4970" s="172"/>
      <c r="K4970" s="172"/>
      <c r="L4970" s="172"/>
      <c r="M4970" s="172"/>
      <c r="N4970" s="10">
        <v>494470</v>
      </c>
    </row>
    <row r="4971" spans="1:14" ht="264">
      <c r="A4971" s="163" t="s">
        <v>6428</v>
      </c>
      <c r="B4971" s="167" t="s">
        <v>6428</v>
      </c>
      <c r="C4971" s="184" t="s">
        <v>6429</v>
      </c>
      <c r="D4971" s="11" t="s">
        <v>6430</v>
      </c>
      <c r="E4971" s="11" t="s">
        <v>6431</v>
      </c>
      <c r="F4971" s="11" t="s">
        <v>6397</v>
      </c>
      <c r="G4971" s="10">
        <v>312476</v>
      </c>
      <c r="H4971" s="172"/>
      <c r="I4971" s="172"/>
      <c r="J4971" s="172"/>
      <c r="K4971" s="172"/>
      <c r="L4971" s="172"/>
      <c r="M4971" s="172"/>
      <c r="N4971" s="10">
        <v>312476</v>
      </c>
    </row>
    <row r="4972" spans="1:14">
      <c r="A4972" s="163" t="s">
        <v>6432</v>
      </c>
      <c r="B4972" s="167" t="s">
        <v>6432</v>
      </c>
      <c r="C4972" s="184" t="s">
        <v>6433</v>
      </c>
      <c r="D4972" s="343" t="s">
        <v>6434</v>
      </c>
      <c r="E4972" s="343"/>
      <c r="F4972" s="11" t="s">
        <v>6397</v>
      </c>
      <c r="G4972" s="10">
        <v>401649</v>
      </c>
      <c r="H4972" s="172"/>
      <c r="I4972" s="172"/>
      <c r="J4972" s="172"/>
      <c r="K4972" s="172"/>
      <c r="L4972" s="172"/>
      <c r="M4972" s="172"/>
      <c r="N4972" s="10">
        <v>401649</v>
      </c>
    </row>
    <row r="4973" spans="1:14">
      <c r="A4973" s="163" t="s">
        <v>6435</v>
      </c>
      <c r="B4973" s="167" t="s">
        <v>6435</v>
      </c>
      <c r="C4973" s="184" t="s">
        <v>6436</v>
      </c>
      <c r="D4973" s="343"/>
      <c r="E4973" s="343"/>
      <c r="F4973" s="11" t="s">
        <v>6397</v>
      </c>
      <c r="G4973" s="10">
        <v>825806</v>
      </c>
      <c r="H4973" s="172"/>
      <c r="I4973" s="172"/>
      <c r="J4973" s="172"/>
      <c r="K4973" s="172"/>
      <c r="L4973" s="172"/>
      <c r="M4973" s="172"/>
      <c r="N4973" s="10">
        <v>825806</v>
      </c>
    </row>
    <row r="4974" spans="1:14">
      <c r="A4974" s="163" t="s">
        <v>6437</v>
      </c>
      <c r="B4974" s="167" t="s">
        <v>6437</v>
      </c>
      <c r="C4974" s="184" t="s">
        <v>6438</v>
      </c>
      <c r="D4974" s="343"/>
      <c r="E4974" s="343"/>
      <c r="F4974" s="11" t="s">
        <v>6397</v>
      </c>
      <c r="G4974" s="10">
        <v>405452</v>
      </c>
      <c r="H4974" s="172"/>
      <c r="I4974" s="172"/>
      <c r="J4974" s="172"/>
      <c r="K4974" s="172"/>
      <c r="L4974" s="172"/>
      <c r="M4974" s="172"/>
      <c r="N4974" s="10">
        <v>405452</v>
      </c>
    </row>
    <row r="4975" spans="1:14" ht="24">
      <c r="A4975" s="163" t="s">
        <v>6439</v>
      </c>
      <c r="B4975" s="167" t="s">
        <v>6439</v>
      </c>
      <c r="C4975" s="184" t="s">
        <v>6440</v>
      </c>
      <c r="D4975" s="343"/>
      <c r="E4975" s="343"/>
      <c r="F4975" s="11" t="s">
        <v>6406</v>
      </c>
      <c r="G4975" s="10">
        <v>39848</v>
      </c>
      <c r="H4975" s="172"/>
      <c r="I4975" s="172"/>
      <c r="J4975" s="172"/>
      <c r="K4975" s="172"/>
      <c r="L4975" s="172"/>
      <c r="M4975" s="172"/>
      <c r="N4975" s="10">
        <v>39848</v>
      </c>
    </row>
    <row r="4976" spans="1:14" ht="108">
      <c r="A4976" s="163" t="s">
        <v>6441</v>
      </c>
      <c r="B4976" s="167" t="s">
        <v>6441</v>
      </c>
      <c r="C4976" s="184" t="s">
        <v>6442</v>
      </c>
      <c r="D4976" s="11" t="s">
        <v>6443</v>
      </c>
      <c r="E4976" s="184" t="s">
        <v>6444</v>
      </c>
      <c r="F4976" s="11" t="s">
        <v>6397</v>
      </c>
      <c r="G4976" s="10">
        <v>828744</v>
      </c>
      <c r="H4976" s="172"/>
      <c r="I4976" s="172"/>
      <c r="J4976" s="172"/>
      <c r="K4976" s="172"/>
      <c r="L4976" s="172"/>
      <c r="M4976" s="172"/>
      <c r="N4976" s="10">
        <v>828744</v>
      </c>
    </row>
    <row r="4977" spans="1:14" ht="84">
      <c r="A4977" s="163" t="s">
        <v>6445</v>
      </c>
      <c r="B4977" s="167" t="s">
        <v>6445</v>
      </c>
      <c r="C4977" s="12" t="s">
        <v>6446</v>
      </c>
      <c r="D4977" s="184" t="s">
        <v>6447</v>
      </c>
      <c r="E4977" s="11" t="s">
        <v>6448</v>
      </c>
      <c r="F4977" s="11" t="s">
        <v>6406</v>
      </c>
      <c r="G4977" s="10">
        <v>395090</v>
      </c>
      <c r="H4977" s="172"/>
      <c r="I4977" s="172"/>
      <c r="J4977" s="172"/>
      <c r="K4977" s="172"/>
      <c r="L4977" s="172"/>
      <c r="M4977" s="172"/>
      <c r="N4977" s="10">
        <v>395090</v>
      </c>
    </row>
    <row r="4978" spans="1:14" ht="24">
      <c r="A4978" s="163" t="s">
        <v>6449</v>
      </c>
      <c r="B4978" s="167" t="s">
        <v>6449</v>
      </c>
      <c r="C4978" s="184" t="s">
        <v>6450</v>
      </c>
      <c r="D4978" s="345"/>
      <c r="E4978" s="345"/>
      <c r="F4978" s="11" t="s">
        <v>6406</v>
      </c>
      <c r="G4978" s="10">
        <v>395090</v>
      </c>
      <c r="H4978" s="172"/>
      <c r="I4978" s="172"/>
      <c r="J4978" s="172"/>
      <c r="K4978" s="172"/>
      <c r="L4978" s="172"/>
      <c r="M4978" s="172"/>
      <c r="N4978" s="10">
        <v>395090</v>
      </c>
    </row>
    <row r="4979" spans="1:14" ht="156">
      <c r="A4979" s="163" t="s">
        <v>6451</v>
      </c>
      <c r="B4979" s="167" t="s">
        <v>6451</v>
      </c>
      <c r="C4979" s="184" t="s">
        <v>6452</v>
      </c>
      <c r="D4979" s="184" t="s">
        <v>6453</v>
      </c>
      <c r="E4979" s="11" t="s">
        <v>6454</v>
      </c>
      <c r="F4979" s="11" t="s">
        <v>6406</v>
      </c>
      <c r="G4979" s="10">
        <v>316850</v>
      </c>
      <c r="H4979" s="172"/>
      <c r="I4979" s="172"/>
      <c r="J4979" s="172"/>
      <c r="K4979" s="172"/>
      <c r="L4979" s="172"/>
      <c r="M4979" s="172"/>
      <c r="N4979" s="10">
        <v>316850</v>
      </c>
    </row>
    <row r="4980" spans="1:14" ht="24">
      <c r="A4980" s="163" t="s">
        <v>6451</v>
      </c>
      <c r="B4980" s="167" t="s">
        <v>6455</v>
      </c>
      <c r="C4980" s="184" t="s">
        <v>6456</v>
      </c>
      <c r="D4980" s="343" t="s">
        <v>6457</v>
      </c>
      <c r="E4980" s="343"/>
      <c r="F4980" s="11" t="s">
        <v>6406</v>
      </c>
      <c r="G4980" s="10">
        <v>316850</v>
      </c>
      <c r="H4980" s="172"/>
      <c r="I4980" s="172"/>
      <c r="J4980" s="172"/>
      <c r="K4980" s="172"/>
      <c r="L4980" s="172"/>
      <c r="M4980" s="172"/>
      <c r="N4980" s="10">
        <v>316850</v>
      </c>
    </row>
    <row r="4981" spans="1:14">
      <c r="A4981" s="163" t="s">
        <v>6458</v>
      </c>
      <c r="B4981" s="167" t="s">
        <v>6458</v>
      </c>
      <c r="C4981" s="184" t="s">
        <v>6459</v>
      </c>
      <c r="D4981" s="345"/>
      <c r="E4981" s="345"/>
      <c r="F4981" s="11" t="s">
        <v>6397</v>
      </c>
      <c r="G4981" s="10">
        <v>635077</v>
      </c>
      <c r="H4981" s="172"/>
      <c r="I4981" s="172"/>
      <c r="J4981" s="172"/>
      <c r="K4981" s="172"/>
      <c r="L4981" s="172"/>
      <c r="M4981" s="172"/>
      <c r="N4981" s="10">
        <v>635077</v>
      </c>
    </row>
    <row r="4982" spans="1:14">
      <c r="A4982" s="163" t="s">
        <v>6460</v>
      </c>
      <c r="B4982" s="167" t="s">
        <v>6460</v>
      </c>
      <c r="C4982" s="184" t="s">
        <v>6461</v>
      </c>
      <c r="D4982" s="345"/>
      <c r="E4982" s="345"/>
      <c r="F4982" s="11" t="s">
        <v>6397</v>
      </c>
      <c r="G4982" s="10">
        <v>566870</v>
      </c>
      <c r="H4982" s="172"/>
      <c r="I4982" s="172"/>
      <c r="J4982" s="172"/>
      <c r="K4982" s="172"/>
      <c r="L4982" s="172"/>
      <c r="M4982" s="172"/>
      <c r="N4982" s="10">
        <v>566870</v>
      </c>
    </row>
    <row r="4983" spans="1:14" ht="24">
      <c r="A4983" s="163" t="s">
        <v>6462</v>
      </c>
      <c r="B4983" s="167" t="s">
        <v>6462</v>
      </c>
      <c r="C4983" s="184" t="s">
        <v>6463</v>
      </c>
      <c r="D4983" s="345"/>
      <c r="E4983" s="345"/>
      <c r="F4983" s="11" t="s">
        <v>6406</v>
      </c>
      <c r="G4983" s="10">
        <v>57099</v>
      </c>
      <c r="H4983" s="172"/>
      <c r="I4983" s="172"/>
      <c r="J4983" s="172"/>
      <c r="K4983" s="172"/>
      <c r="L4983" s="172"/>
      <c r="M4983" s="172"/>
      <c r="N4983" s="10">
        <v>57099</v>
      </c>
    </row>
    <row r="4984" spans="1:14">
      <c r="A4984" s="163" t="s">
        <v>6464</v>
      </c>
      <c r="B4984" s="167" t="s">
        <v>6464</v>
      </c>
      <c r="C4984" s="184" t="s">
        <v>6465</v>
      </c>
      <c r="D4984" s="345"/>
      <c r="E4984" s="345"/>
      <c r="F4984" s="11" t="s">
        <v>6397</v>
      </c>
      <c r="G4984" s="10">
        <v>30130</v>
      </c>
      <c r="H4984" s="172"/>
      <c r="I4984" s="172"/>
      <c r="J4984" s="172"/>
      <c r="K4984" s="172"/>
      <c r="L4984" s="172"/>
      <c r="M4984" s="172"/>
      <c r="N4984" s="10">
        <v>30130</v>
      </c>
    </row>
    <row r="4985" spans="1:14">
      <c r="A4985" s="163" t="s">
        <v>6466</v>
      </c>
      <c r="B4985" s="167" t="s">
        <v>6466</v>
      </c>
      <c r="C4985" s="184" t="s">
        <v>6467</v>
      </c>
      <c r="D4985" s="345"/>
      <c r="E4985" s="345"/>
      <c r="F4985" s="11" t="s">
        <v>6397</v>
      </c>
      <c r="G4985" s="10">
        <v>99868</v>
      </c>
      <c r="H4985" s="172"/>
      <c r="I4985" s="172"/>
      <c r="J4985" s="172"/>
      <c r="K4985" s="172"/>
      <c r="L4985" s="172"/>
      <c r="M4985" s="172"/>
      <c r="N4985" s="10">
        <v>99868</v>
      </c>
    </row>
    <row r="4986" spans="1:14" ht="180">
      <c r="A4986" s="163" t="s">
        <v>6468</v>
      </c>
      <c r="B4986" s="167" t="s">
        <v>6468</v>
      </c>
      <c r="C4986" s="184" t="s">
        <v>6469</v>
      </c>
      <c r="D4986" s="184" t="s">
        <v>6470</v>
      </c>
      <c r="E4986" s="11" t="s">
        <v>6471</v>
      </c>
      <c r="F4986" s="11" t="s">
        <v>6397</v>
      </c>
      <c r="G4986" s="10">
        <v>148686</v>
      </c>
      <c r="H4986" s="172"/>
      <c r="I4986" s="172"/>
      <c r="J4986" s="172"/>
      <c r="K4986" s="172"/>
      <c r="L4986" s="172"/>
      <c r="M4986" s="172"/>
      <c r="N4986" s="10">
        <v>148686</v>
      </c>
    </row>
    <row r="4987" spans="1:14">
      <c r="A4987" s="163" t="s">
        <v>6472</v>
      </c>
      <c r="B4987" s="167" t="s">
        <v>6472</v>
      </c>
      <c r="C4987" s="184" t="s">
        <v>6473</v>
      </c>
      <c r="D4987" s="343" t="s">
        <v>6474</v>
      </c>
      <c r="E4987" s="343"/>
      <c r="F4987" s="11" t="s">
        <v>6397</v>
      </c>
      <c r="G4987" s="10">
        <v>66494</v>
      </c>
      <c r="H4987" s="172"/>
      <c r="I4987" s="172"/>
      <c r="J4987" s="172"/>
      <c r="K4987" s="172"/>
      <c r="L4987" s="172"/>
      <c r="M4987" s="172"/>
      <c r="N4987" s="10">
        <v>66494</v>
      </c>
    </row>
    <row r="4988" spans="1:14" ht="108">
      <c r="A4988" s="163" t="s">
        <v>6475</v>
      </c>
      <c r="B4988" s="167" t="s">
        <v>6475</v>
      </c>
      <c r="C4988" s="184" t="s">
        <v>6476</v>
      </c>
      <c r="D4988" s="184" t="s">
        <v>6477</v>
      </c>
      <c r="E4988" s="11" t="s">
        <v>6478</v>
      </c>
      <c r="F4988" s="11" t="s">
        <v>6479</v>
      </c>
      <c r="G4988" s="10">
        <v>778851</v>
      </c>
      <c r="H4988" s="172"/>
      <c r="I4988" s="172"/>
      <c r="J4988" s="172"/>
      <c r="K4988" s="172"/>
      <c r="L4988" s="172"/>
      <c r="M4988" s="172"/>
      <c r="N4988" s="10">
        <v>778851</v>
      </c>
    </row>
    <row r="4989" spans="1:14">
      <c r="A4989" s="163" t="s">
        <v>6480</v>
      </c>
      <c r="B4989" s="167" t="s">
        <v>6480</v>
      </c>
      <c r="C4989" s="184" t="s">
        <v>6481</v>
      </c>
      <c r="D4989" s="345"/>
      <c r="E4989" s="345"/>
      <c r="F4989" s="11" t="s">
        <v>6397</v>
      </c>
      <c r="G4989" s="10">
        <v>916443</v>
      </c>
      <c r="H4989" s="172"/>
      <c r="I4989" s="172"/>
      <c r="J4989" s="172"/>
      <c r="K4989" s="172"/>
      <c r="L4989" s="172"/>
      <c r="M4989" s="172"/>
      <c r="N4989" s="10">
        <v>916443</v>
      </c>
    </row>
    <row r="4990" spans="1:14" ht="108">
      <c r="A4990" s="163" t="s">
        <v>6482</v>
      </c>
      <c r="B4990" s="167" t="s">
        <v>6482</v>
      </c>
      <c r="C4990" s="184" t="s">
        <v>6483</v>
      </c>
      <c r="D4990" s="184" t="s">
        <v>6484</v>
      </c>
      <c r="E4990" s="11" t="s">
        <v>6485</v>
      </c>
      <c r="F4990" s="11" t="s">
        <v>6397</v>
      </c>
      <c r="G4990" s="10">
        <v>1178077</v>
      </c>
      <c r="H4990" s="172"/>
      <c r="I4990" s="172"/>
      <c r="J4990" s="172"/>
      <c r="K4990" s="172"/>
      <c r="L4990" s="172"/>
      <c r="M4990" s="172"/>
      <c r="N4990" s="10">
        <v>1178077</v>
      </c>
    </row>
    <row r="4991" spans="1:14">
      <c r="A4991" s="163" t="s">
        <v>6486</v>
      </c>
      <c r="B4991" s="167" t="s">
        <v>6486</v>
      </c>
      <c r="C4991" s="184" t="s">
        <v>6487</v>
      </c>
      <c r="D4991" s="345"/>
      <c r="E4991" s="345"/>
      <c r="F4991" s="11" t="s">
        <v>6397</v>
      </c>
      <c r="G4991" s="10">
        <v>1027224</v>
      </c>
      <c r="H4991" s="172"/>
      <c r="I4991" s="172"/>
      <c r="J4991" s="172"/>
      <c r="K4991" s="172"/>
      <c r="L4991" s="172"/>
      <c r="M4991" s="172"/>
      <c r="N4991" s="10">
        <v>1027224</v>
      </c>
    </row>
    <row r="4992" spans="1:14">
      <c r="A4992" s="163" t="s">
        <v>6488</v>
      </c>
      <c r="B4992" s="167" t="s">
        <v>6488</v>
      </c>
      <c r="C4992" s="184" t="s">
        <v>6489</v>
      </c>
      <c r="D4992" s="345"/>
      <c r="E4992" s="345"/>
      <c r="F4992" s="11" t="s">
        <v>6397</v>
      </c>
      <c r="G4992" s="10">
        <v>163860</v>
      </c>
      <c r="H4992" s="172"/>
      <c r="I4992" s="172"/>
      <c r="J4992" s="172"/>
      <c r="K4992" s="172"/>
      <c r="L4992" s="172"/>
      <c r="M4992" s="172"/>
      <c r="N4992" s="10">
        <v>163860</v>
      </c>
    </row>
    <row r="4993" spans="1:14">
      <c r="A4993" s="163" t="s">
        <v>6490</v>
      </c>
      <c r="B4993" s="167" t="s">
        <v>6490</v>
      </c>
      <c r="C4993" s="12" t="s">
        <v>6491</v>
      </c>
      <c r="D4993" s="345"/>
      <c r="E4993" s="345"/>
      <c r="F4993" s="11" t="s">
        <v>6397</v>
      </c>
      <c r="G4993" s="10">
        <v>65691</v>
      </c>
      <c r="H4993" s="172"/>
      <c r="I4993" s="172"/>
      <c r="J4993" s="172"/>
      <c r="K4993" s="172"/>
      <c r="L4993" s="172"/>
      <c r="M4993" s="172"/>
      <c r="N4993" s="10">
        <v>65691</v>
      </c>
    </row>
    <row r="4994" spans="1:14">
      <c r="A4994" s="163" t="s">
        <v>6492</v>
      </c>
      <c r="B4994" s="167" t="s">
        <v>6492</v>
      </c>
      <c r="C4994" s="184" t="s">
        <v>6493</v>
      </c>
      <c r="D4994" s="345" t="s">
        <v>6494</v>
      </c>
      <c r="E4994" s="345"/>
      <c r="F4994" s="11" t="s">
        <v>6397</v>
      </c>
      <c r="G4994" s="10">
        <v>613026</v>
      </c>
      <c r="H4994" s="172"/>
      <c r="I4994" s="172"/>
      <c r="J4994" s="172"/>
      <c r="K4994" s="172"/>
      <c r="L4994" s="172"/>
      <c r="M4994" s="172"/>
      <c r="N4994" s="10">
        <v>613026</v>
      </c>
    </row>
    <row r="4995" spans="1:14" ht="72">
      <c r="A4995" s="163" t="s">
        <v>6495</v>
      </c>
      <c r="B4995" s="167" t="s">
        <v>6495</v>
      </c>
      <c r="C4995" s="184" t="s">
        <v>6496</v>
      </c>
      <c r="D4995" s="184" t="s">
        <v>6497</v>
      </c>
      <c r="E4995" s="11" t="s">
        <v>6498</v>
      </c>
      <c r="F4995" s="11" t="s">
        <v>6397</v>
      </c>
      <c r="G4995" s="10">
        <v>2983577</v>
      </c>
      <c r="H4995" s="172"/>
      <c r="I4995" s="172"/>
      <c r="J4995" s="172"/>
      <c r="K4995" s="172"/>
      <c r="L4995" s="172"/>
      <c r="M4995" s="172"/>
      <c r="N4995" s="10">
        <v>2983577</v>
      </c>
    </row>
    <row r="4996" spans="1:14" ht="36">
      <c r="A4996" s="163" t="s">
        <v>6499</v>
      </c>
      <c r="B4996" s="167" t="s">
        <v>6499</v>
      </c>
      <c r="C4996" s="184" t="s">
        <v>6500</v>
      </c>
      <c r="D4996" s="345"/>
      <c r="E4996" s="345"/>
      <c r="F4996" s="11" t="s">
        <v>6501</v>
      </c>
      <c r="G4996" s="10">
        <v>334981</v>
      </c>
      <c r="H4996" s="172"/>
      <c r="I4996" s="172"/>
      <c r="J4996" s="172"/>
      <c r="K4996" s="172"/>
      <c r="L4996" s="172"/>
      <c r="M4996" s="172"/>
      <c r="N4996" s="10">
        <v>334981</v>
      </c>
    </row>
    <row r="4997" spans="1:14" ht="384">
      <c r="A4997" s="163" t="s">
        <v>6502</v>
      </c>
      <c r="B4997" s="167" t="s">
        <v>6502</v>
      </c>
      <c r="C4997" s="184" t="s">
        <v>6503</v>
      </c>
      <c r="D4997" s="11" t="s">
        <v>6504</v>
      </c>
      <c r="E4997" s="11" t="s">
        <v>6505</v>
      </c>
      <c r="F4997" s="11" t="s">
        <v>6397</v>
      </c>
      <c r="G4997" s="10">
        <v>1074397</v>
      </c>
      <c r="H4997" s="172"/>
      <c r="I4997" s="172"/>
      <c r="J4997" s="172"/>
      <c r="K4997" s="172"/>
      <c r="L4997" s="172"/>
      <c r="M4997" s="172"/>
      <c r="N4997" s="10">
        <v>1074397</v>
      </c>
    </row>
    <row r="4998" spans="1:14" ht="24">
      <c r="A4998" s="163" t="s">
        <v>6506</v>
      </c>
      <c r="B4998" s="167" t="s">
        <v>6506</v>
      </c>
      <c r="C4998" s="184" t="s">
        <v>6507</v>
      </c>
      <c r="D4998" s="345"/>
      <c r="E4998" s="345"/>
      <c r="F4998" s="11" t="s">
        <v>6397</v>
      </c>
      <c r="G4998" s="10">
        <v>70224</v>
      </c>
      <c r="H4998" s="172"/>
      <c r="I4998" s="172"/>
      <c r="J4998" s="172"/>
      <c r="K4998" s="172"/>
      <c r="L4998" s="172"/>
      <c r="M4998" s="172"/>
      <c r="N4998" s="10">
        <v>70224</v>
      </c>
    </row>
    <row r="4999" spans="1:14">
      <c r="A4999" s="163" t="s">
        <v>6508</v>
      </c>
      <c r="B4999" s="167" t="s">
        <v>6508</v>
      </c>
      <c r="C4999" s="184" t="s">
        <v>6509</v>
      </c>
      <c r="D4999" s="345"/>
      <c r="E4999" s="345"/>
      <c r="F4999" s="11" t="s">
        <v>6397</v>
      </c>
      <c r="G4999" s="10">
        <v>9836078</v>
      </c>
      <c r="H4999" s="172"/>
      <c r="I4999" s="172"/>
      <c r="J4999" s="172"/>
      <c r="K4999" s="172"/>
      <c r="L4999" s="172"/>
      <c r="M4999" s="172"/>
      <c r="N4999" s="10">
        <v>9836078</v>
      </c>
    </row>
    <row r="5000" spans="1:14">
      <c r="A5000" s="163" t="s">
        <v>6510</v>
      </c>
      <c r="B5000" s="167" t="s">
        <v>6510</v>
      </c>
      <c r="C5000" s="12" t="s">
        <v>6511</v>
      </c>
      <c r="D5000" s="345"/>
      <c r="E5000" s="345"/>
      <c r="F5000" s="11" t="s">
        <v>6397</v>
      </c>
      <c r="G5000" s="10">
        <v>1416233</v>
      </c>
      <c r="H5000" s="172"/>
      <c r="I5000" s="172"/>
      <c r="J5000" s="172"/>
      <c r="K5000" s="172"/>
      <c r="L5000" s="172"/>
      <c r="M5000" s="172"/>
      <c r="N5000" s="10">
        <v>1416233</v>
      </c>
    </row>
    <row r="5001" spans="1:14" ht="24">
      <c r="A5001" s="163" t="s">
        <v>6512</v>
      </c>
      <c r="B5001" s="167" t="s">
        <v>6512</v>
      </c>
      <c r="C5001" s="184" t="s">
        <v>6513</v>
      </c>
      <c r="D5001" s="345"/>
      <c r="E5001" s="345"/>
      <c r="F5001" s="11" t="s">
        <v>6406</v>
      </c>
      <c r="G5001" s="10">
        <v>629429</v>
      </c>
      <c r="H5001" s="172"/>
      <c r="I5001" s="172"/>
      <c r="J5001" s="172"/>
      <c r="K5001" s="172"/>
      <c r="L5001" s="172"/>
      <c r="M5001" s="172"/>
      <c r="N5001" s="10">
        <v>629429</v>
      </c>
    </row>
    <row r="5002" spans="1:14">
      <c r="A5002" s="163" t="s">
        <v>6514</v>
      </c>
      <c r="B5002" s="167" t="s">
        <v>6514</v>
      </c>
      <c r="C5002" s="184" t="s">
        <v>6515</v>
      </c>
      <c r="D5002" s="343" t="s">
        <v>6516</v>
      </c>
      <c r="E5002" s="343"/>
      <c r="F5002" s="11" t="s">
        <v>6397</v>
      </c>
      <c r="G5002" s="10">
        <v>2764194</v>
      </c>
      <c r="H5002" s="172"/>
      <c r="I5002" s="172"/>
      <c r="J5002" s="172"/>
      <c r="K5002" s="172"/>
      <c r="L5002" s="172"/>
      <c r="M5002" s="172"/>
      <c r="N5002" s="10">
        <v>2764194</v>
      </c>
    </row>
    <row r="5003" spans="1:14">
      <c r="A5003" s="163" t="s">
        <v>6517</v>
      </c>
      <c r="B5003" s="167" t="s">
        <v>6517</v>
      </c>
      <c r="C5003" s="184" t="s">
        <v>6518</v>
      </c>
      <c r="D5003" s="345"/>
      <c r="E5003" s="345"/>
      <c r="F5003" s="11" t="s">
        <v>6397</v>
      </c>
      <c r="G5003" s="10">
        <v>263233</v>
      </c>
      <c r="H5003" s="172"/>
      <c r="I5003" s="172"/>
      <c r="J5003" s="172"/>
      <c r="K5003" s="172"/>
      <c r="L5003" s="172"/>
      <c r="M5003" s="172"/>
      <c r="N5003" s="10">
        <v>263233</v>
      </c>
    </row>
    <row r="5004" spans="1:14" ht="409.5">
      <c r="A5004" s="163" t="s">
        <v>6519</v>
      </c>
      <c r="B5004" s="167" t="s">
        <v>6519</v>
      </c>
      <c r="C5004" s="184" t="s">
        <v>6520</v>
      </c>
      <c r="D5004" s="345"/>
      <c r="E5004" s="345"/>
      <c r="F5004" s="11" t="s">
        <v>6521</v>
      </c>
      <c r="G5004" s="10">
        <v>261358</v>
      </c>
      <c r="H5004" s="172"/>
      <c r="I5004" s="172"/>
      <c r="J5004" s="172"/>
      <c r="K5004" s="172"/>
      <c r="L5004" s="172"/>
      <c r="M5004" s="172"/>
      <c r="N5004" s="10">
        <v>261358</v>
      </c>
    </row>
    <row r="5005" spans="1:14" ht="24">
      <c r="A5005" s="163" t="s">
        <v>6522</v>
      </c>
      <c r="B5005" s="167" t="s">
        <v>6522</v>
      </c>
      <c r="C5005" s="184" t="s">
        <v>6523</v>
      </c>
      <c r="D5005" s="345"/>
      <c r="E5005" s="345"/>
      <c r="F5005" s="11"/>
      <c r="G5005" s="10">
        <v>6891880</v>
      </c>
      <c r="H5005" s="172"/>
      <c r="I5005" s="172"/>
      <c r="J5005" s="172"/>
      <c r="K5005" s="172"/>
      <c r="L5005" s="172"/>
      <c r="M5005" s="172"/>
      <c r="N5005" s="10">
        <v>6891880</v>
      </c>
    </row>
    <row r="5006" spans="1:14">
      <c r="A5006" s="163" t="s">
        <v>6524</v>
      </c>
      <c r="B5006" s="167">
        <v>998701</v>
      </c>
      <c r="C5006" s="342" t="s">
        <v>6525</v>
      </c>
      <c r="D5006" s="342"/>
      <c r="E5006" s="342" t="s">
        <v>6526</v>
      </c>
      <c r="F5006" s="342"/>
      <c r="G5006" s="10">
        <v>827572</v>
      </c>
      <c r="H5006" s="172"/>
      <c r="I5006" s="172"/>
      <c r="J5006" s="172"/>
      <c r="K5006" s="172"/>
      <c r="L5006" s="172"/>
      <c r="M5006" s="172"/>
      <c r="N5006" s="10">
        <v>827572</v>
      </c>
    </row>
    <row r="5007" spans="1:14">
      <c r="A5007" s="163" t="s">
        <v>6527</v>
      </c>
      <c r="B5007" s="167" t="s">
        <v>6527</v>
      </c>
      <c r="C5007" s="342" t="s">
        <v>6528</v>
      </c>
      <c r="D5007" s="342"/>
      <c r="E5007" s="342" t="s">
        <v>6529</v>
      </c>
      <c r="F5007" s="342"/>
      <c r="G5007" s="10">
        <v>440396</v>
      </c>
      <c r="H5007" s="172"/>
      <c r="I5007" s="172"/>
      <c r="J5007" s="172"/>
      <c r="K5007" s="172"/>
      <c r="L5007" s="172"/>
      <c r="M5007" s="172"/>
      <c r="N5007" s="10">
        <v>440396</v>
      </c>
    </row>
    <row r="5008" spans="1:14">
      <c r="A5008" s="163" t="s">
        <v>6530</v>
      </c>
      <c r="B5008" s="171" t="s">
        <v>6530</v>
      </c>
      <c r="C5008" s="342" t="s">
        <v>6531</v>
      </c>
      <c r="D5008" s="342"/>
      <c r="E5008" s="343"/>
      <c r="F5008" s="343"/>
      <c r="G5008" s="10">
        <v>5818</v>
      </c>
      <c r="H5008" s="172"/>
      <c r="I5008" s="172"/>
      <c r="J5008" s="172"/>
      <c r="K5008" s="172"/>
      <c r="L5008" s="172"/>
      <c r="M5008" s="172"/>
      <c r="N5008" s="10">
        <v>5818</v>
      </c>
    </row>
    <row r="5009" spans="1:14">
      <c r="A5009" s="163" t="s">
        <v>6532</v>
      </c>
      <c r="B5009" s="171" t="s">
        <v>6532</v>
      </c>
      <c r="C5009" s="342" t="s">
        <v>6533</v>
      </c>
      <c r="D5009" s="342"/>
      <c r="E5009" s="343"/>
      <c r="F5009" s="343"/>
      <c r="G5009" s="10">
        <v>4397</v>
      </c>
      <c r="H5009" s="172"/>
      <c r="I5009" s="172"/>
      <c r="J5009" s="172"/>
      <c r="K5009" s="172"/>
      <c r="L5009" s="172"/>
      <c r="M5009" s="172"/>
      <c r="N5009" s="10">
        <v>4397</v>
      </c>
    </row>
    <row r="5010" spans="1:14">
      <c r="A5010" s="163" t="s">
        <v>6534</v>
      </c>
      <c r="B5010" s="171" t="s">
        <v>6534</v>
      </c>
      <c r="C5010" s="342" t="s">
        <v>6535</v>
      </c>
      <c r="D5010" s="342"/>
      <c r="E5010" s="343"/>
      <c r="F5010" s="343"/>
      <c r="G5010" s="10">
        <v>1646</v>
      </c>
      <c r="H5010" s="172"/>
      <c r="I5010" s="172"/>
      <c r="J5010" s="172"/>
      <c r="K5010" s="172"/>
      <c r="L5010" s="172"/>
      <c r="M5010" s="172"/>
      <c r="N5010" s="10">
        <v>1646</v>
      </c>
    </row>
    <row r="5011" spans="1:14">
      <c r="A5011" s="163" t="s">
        <v>6536</v>
      </c>
      <c r="B5011" s="171" t="s">
        <v>6536</v>
      </c>
      <c r="C5011" s="342" t="s">
        <v>6537</v>
      </c>
      <c r="D5011" s="342"/>
      <c r="E5011" s="343" t="s">
        <v>6538</v>
      </c>
      <c r="F5011" s="343"/>
      <c r="G5011" s="10">
        <v>4397</v>
      </c>
      <c r="H5011" s="172"/>
      <c r="I5011" s="172"/>
      <c r="J5011" s="172"/>
      <c r="K5011" s="172"/>
      <c r="L5011" s="172"/>
      <c r="M5011" s="172"/>
      <c r="N5011" s="10">
        <v>4397</v>
      </c>
    </row>
    <row r="5012" spans="1:14">
      <c r="A5012" s="163">
        <v>890220</v>
      </c>
      <c r="B5012" s="171">
        <v>890220</v>
      </c>
      <c r="C5012" s="342" t="s">
        <v>6539</v>
      </c>
      <c r="D5012" s="342"/>
      <c r="E5012" s="358"/>
      <c r="F5012" s="358"/>
      <c r="G5012" s="10">
        <v>164171</v>
      </c>
      <c r="H5012" s="172"/>
      <c r="I5012" s="172"/>
      <c r="J5012" s="172"/>
      <c r="K5012" s="172"/>
      <c r="L5012" s="172"/>
      <c r="M5012" s="172"/>
      <c r="N5012" s="10">
        <v>164171</v>
      </c>
    </row>
    <row r="5013" spans="1:14">
      <c r="A5013" s="163">
        <v>890224</v>
      </c>
      <c r="B5013" s="171">
        <v>890224</v>
      </c>
      <c r="C5013" s="342" t="s">
        <v>6540</v>
      </c>
      <c r="D5013" s="342"/>
      <c r="E5013" s="358"/>
      <c r="F5013" s="358"/>
      <c r="G5013" s="10">
        <v>164171</v>
      </c>
      <c r="H5013" s="172"/>
      <c r="I5013" s="172"/>
      <c r="J5013" s="172"/>
      <c r="K5013" s="172"/>
      <c r="L5013" s="172"/>
      <c r="M5013" s="172"/>
      <c r="N5013" s="10">
        <v>164171</v>
      </c>
    </row>
    <row r="5014" spans="1:14">
      <c r="A5014" s="163">
        <v>890236</v>
      </c>
      <c r="B5014" s="171">
        <v>890236</v>
      </c>
      <c r="C5014" s="342" t="s">
        <v>6541</v>
      </c>
      <c r="D5014" s="342"/>
      <c r="E5014" s="358" t="s">
        <v>6542</v>
      </c>
      <c r="F5014" s="358"/>
      <c r="G5014" s="10">
        <v>133848</v>
      </c>
      <c r="H5014" s="172"/>
      <c r="I5014" s="172"/>
      <c r="J5014" s="172"/>
      <c r="K5014" s="172"/>
      <c r="L5014" s="172"/>
      <c r="M5014" s="172"/>
      <c r="N5014" s="10">
        <v>133848</v>
      </c>
    </row>
    <row r="5015" spans="1:14">
      <c r="A5015" s="163">
        <v>890320</v>
      </c>
      <c r="B5015" s="171">
        <v>890320</v>
      </c>
      <c r="C5015" s="342" t="s">
        <v>6543</v>
      </c>
      <c r="D5015" s="342"/>
      <c r="E5015" s="358" t="s">
        <v>6544</v>
      </c>
      <c r="F5015" s="358"/>
      <c r="G5015" s="10">
        <v>164171</v>
      </c>
      <c r="H5015" s="172"/>
      <c r="I5015" s="172"/>
      <c r="J5015" s="172"/>
      <c r="K5015" s="172"/>
      <c r="L5015" s="172"/>
      <c r="M5015" s="172"/>
      <c r="N5015" s="10">
        <v>164171</v>
      </c>
    </row>
    <row r="5016" spans="1:14">
      <c r="A5016" s="163">
        <v>890324</v>
      </c>
      <c r="B5016" s="171">
        <v>890324</v>
      </c>
      <c r="C5016" s="342" t="s">
        <v>6545</v>
      </c>
      <c r="D5016" s="342"/>
      <c r="E5016" s="358" t="s">
        <v>6544</v>
      </c>
      <c r="F5016" s="358"/>
      <c r="G5016" s="10">
        <v>164171</v>
      </c>
      <c r="H5016" s="172"/>
      <c r="I5016" s="172"/>
      <c r="J5016" s="172"/>
      <c r="K5016" s="172"/>
      <c r="L5016" s="172"/>
      <c r="M5016" s="172"/>
      <c r="N5016" s="10">
        <v>164171</v>
      </c>
    </row>
    <row r="5017" spans="1:14">
      <c r="A5017" s="163">
        <v>890336</v>
      </c>
      <c r="B5017" s="171">
        <v>890336</v>
      </c>
      <c r="C5017" s="342" t="s">
        <v>6546</v>
      </c>
      <c r="D5017" s="342"/>
      <c r="E5017" s="358" t="s">
        <v>6547</v>
      </c>
      <c r="F5017" s="358"/>
      <c r="G5017" s="10">
        <v>133848</v>
      </c>
      <c r="H5017" s="172"/>
      <c r="I5017" s="172"/>
      <c r="J5017" s="172"/>
      <c r="K5017" s="172"/>
      <c r="L5017" s="172"/>
      <c r="M5017" s="172"/>
      <c r="N5017" s="10">
        <v>133848</v>
      </c>
    </row>
    <row r="5018" spans="1:14">
      <c r="A5018" s="163" t="s">
        <v>6548</v>
      </c>
      <c r="B5018" s="168" t="s">
        <v>6549</v>
      </c>
      <c r="C5018" s="342" t="s">
        <v>6550</v>
      </c>
      <c r="D5018" s="342"/>
      <c r="E5018" s="358"/>
      <c r="F5018" s="358"/>
      <c r="G5018" s="10">
        <v>60644</v>
      </c>
      <c r="H5018" s="172"/>
      <c r="I5018" s="172"/>
      <c r="J5018" s="172"/>
      <c r="K5018" s="172"/>
      <c r="L5018" s="172"/>
      <c r="M5018" s="172"/>
      <c r="N5018" s="10">
        <v>60644</v>
      </c>
    </row>
    <row r="5019" spans="1:14">
      <c r="A5019" s="163">
        <v>230101</v>
      </c>
      <c r="B5019" s="171">
        <v>230101</v>
      </c>
      <c r="C5019" s="345" t="s">
        <v>6551</v>
      </c>
      <c r="D5019" s="345"/>
      <c r="E5019" s="345"/>
      <c r="F5019" s="345"/>
      <c r="G5019" s="10">
        <v>213991</v>
      </c>
      <c r="H5019" s="172"/>
      <c r="I5019" s="172"/>
      <c r="J5019" s="172"/>
      <c r="K5019" s="172"/>
      <c r="L5019" s="172"/>
      <c r="M5019" s="172"/>
      <c r="N5019" s="10">
        <v>213991</v>
      </c>
    </row>
    <row r="5020" spans="1:14">
      <c r="A5020" s="163">
        <v>230102</v>
      </c>
      <c r="B5020" s="171">
        <v>230102</v>
      </c>
      <c r="C5020" s="345" t="s">
        <v>6552</v>
      </c>
      <c r="D5020" s="345"/>
      <c r="E5020" s="345"/>
      <c r="F5020" s="345"/>
      <c r="G5020" s="10">
        <v>315662</v>
      </c>
      <c r="H5020" s="172"/>
      <c r="I5020" s="172"/>
      <c r="J5020" s="172"/>
      <c r="K5020" s="172"/>
      <c r="L5020" s="172"/>
      <c r="M5020" s="172"/>
      <c r="N5020" s="10">
        <v>315662</v>
      </c>
    </row>
    <row r="5021" spans="1:14">
      <c r="A5021" s="163">
        <v>230103</v>
      </c>
      <c r="B5021" s="171">
        <v>230103</v>
      </c>
      <c r="C5021" s="345" t="s">
        <v>6553</v>
      </c>
      <c r="D5021" s="345"/>
      <c r="E5021" s="345"/>
      <c r="F5021" s="345"/>
      <c r="G5021" s="10">
        <v>315662</v>
      </c>
      <c r="H5021" s="172"/>
      <c r="I5021" s="172"/>
      <c r="J5021" s="172"/>
      <c r="K5021" s="172"/>
      <c r="L5021" s="172"/>
      <c r="M5021" s="172"/>
      <c r="N5021" s="10">
        <v>315662</v>
      </c>
    </row>
    <row r="5022" spans="1:14">
      <c r="A5022" s="163">
        <v>230201</v>
      </c>
      <c r="B5022" s="171">
        <v>230201</v>
      </c>
      <c r="C5022" s="345" t="s">
        <v>6554</v>
      </c>
      <c r="D5022" s="345"/>
      <c r="E5022" s="345"/>
      <c r="F5022" s="345"/>
      <c r="G5022" s="10">
        <v>152623</v>
      </c>
      <c r="H5022" s="172"/>
      <c r="I5022" s="172"/>
      <c r="J5022" s="172"/>
      <c r="K5022" s="172"/>
      <c r="L5022" s="172"/>
      <c r="M5022" s="172"/>
      <c r="N5022" s="10">
        <v>152623</v>
      </c>
    </row>
    <row r="5023" spans="1:14">
      <c r="A5023" s="163">
        <v>230202</v>
      </c>
      <c r="B5023" s="171">
        <v>230202</v>
      </c>
      <c r="C5023" s="345" t="s">
        <v>6555</v>
      </c>
      <c r="D5023" s="345"/>
      <c r="E5023" s="345"/>
      <c r="F5023" s="345"/>
      <c r="G5023" s="10">
        <v>213991</v>
      </c>
      <c r="H5023" s="172"/>
      <c r="I5023" s="172"/>
      <c r="J5023" s="172"/>
      <c r="K5023" s="172"/>
      <c r="L5023" s="172"/>
      <c r="M5023" s="172"/>
      <c r="N5023" s="10">
        <v>213991</v>
      </c>
    </row>
    <row r="5024" spans="1:14">
      <c r="A5024" s="163">
        <v>230203</v>
      </c>
      <c r="B5024" s="171">
        <v>230203</v>
      </c>
      <c r="C5024" s="345" t="s">
        <v>6556</v>
      </c>
      <c r="D5024" s="345"/>
      <c r="E5024" s="345"/>
      <c r="F5024" s="345"/>
      <c r="G5024" s="10">
        <v>90578</v>
      </c>
      <c r="H5024" s="172"/>
      <c r="I5024" s="172"/>
      <c r="J5024" s="172"/>
      <c r="K5024" s="172"/>
      <c r="L5024" s="172"/>
      <c r="M5024" s="172"/>
      <c r="N5024" s="10">
        <v>90578</v>
      </c>
    </row>
    <row r="5025" spans="1:14">
      <c r="A5025" s="163">
        <v>231101</v>
      </c>
      <c r="B5025" s="171">
        <v>231101</v>
      </c>
      <c r="C5025" s="342" t="s">
        <v>6557</v>
      </c>
      <c r="D5025" s="342"/>
      <c r="E5025" s="342"/>
      <c r="F5025" s="342"/>
      <c r="G5025" s="10">
        <v>315662</v>
      </c>
      <c r="H5025" s="172"/>
      <c r="I5025" s="172"/>
      <c r="J5025" s="172"/>
      <c r="K5025" s="172"/>
      <c r="L5025" s="172"/>
      <c r="M5025" s="172"/>
      <c r="N5025" s="10">
        <v>315662</v>
      </c>
    </row>
    <row r="5026" spans="1:14">
      <c r="A5026" s="163">
        <v>231201</v>
      </c>
      <c r="B5026" s="171">
        <v>231201</v>
      </c>
      <c r="C5026" s="342" t="s">
        <v>6558</v>
      </c>
      <c r="D5026" s="342"/>
      <c r="E5026" s="342"/>
      <c r="F5026" s="342"/>
      <c r="G5026" s="10">
        <v>394240</v>
      </c>
      <c r="H5026" s="172"/>
      <c r="I5026" s="172"/>
      <c r="J5026" s="172"/>
      <c r="K5026" s="172"/>
      <c r="L5026" s="172"/>
      <c r="M5026" s="172"/>
      <c r="N5026" s="10">
        <v>394240</v>
      </c>
    </row>
    <row r="5027" spans="1:14">
      <c r="A5027" s="163">
        <v>231301</v>
      </c>
      <c r="B5027" s="171">
        <v>231301</v>
      </c>
      <c r="C5027" s="342" t="s">
        <v>6559</v>
      </c>
      <c r="D5027" s="342"/>
      <c r="E5027" s="342"/>
      <c r="F5027" s="342"/>
      <c r="G5027" s="10">
        <v>842599</v>
      </c>
      <c r="H5027" s="172"/>
      <c r="I5027" s="172"/>
      <c r="J5027" s="172"/>
      <c r="K5027" s="172"/>
      <c r="L5027" s="172"/>
      <c r="M5027" s="172"/>
      <c r="N5027" s="10">
        <v>842599</v>
      </c>
    </row>
    <row r="5028" spans="1:14">
      <c r="A5028" s="163">
        <v>231303</v>
      </c>
      <c r="B5028" s="171">
        <v>231303</v>
      </c>
      <c r="C5028" s="345" t="s">
        <v>6560</v>
      </c>
      <c r="D5028" s="345"/>
      <c r="E5028" s="345"/>
      <c r="F5028" s="345"/>
      <c r="G5028" s="10">
        <v>526030</v>
      </c>
      <c r="H5028" s="172"/>
      <c r="I5028" s="172"/>
      <c r="J5028" s="172"/>
      <c r="K5028" s="172"/>
      <c r="L5028" s="172"/>
      <c r="M5028" s="172"/>
      <c r="N5028" s="10">
        <v>526030</v>
      </c>
    </row>
    <row r="5029" spans="1:14">
      <c r="A5029" s="163">
        <v>231401</v>
      </c>
      <c r="B5029" s="171">
        <v>231401</v>
      </c>
      <c r="C5029" s="342" t="s">
        <v>6561</v>
      </c>
      <c r="D5029" s="342"/>
      <c r="E5029" s="342"/>
      <c r="F5029" s="342"/>
      <c r="G5029" s="10">
        <v>226860</v>
      </c>
      <c r="H5029" s="172"/>
      <c r="I5029" s="172"/>
      <c r="J5029" s="172"/>
      <c r="K5029" s="172"/>
      <c r="L5029" s="172"/>
      <c r="M5029" s="172"/>
      <c r="N5029" s="10">
        <v>226860</v>
      </c>
    </row>
    <row r="5030" spans="1:14">
      <c r="A5030" s="163">
        <v>231501</v>
      </c>
      <c r="B5030" s="171">
        <v>231501</v>
      </c>
      <c r="C5030" s="342" t="s">
        <v>6562</v>
      </c>
      <c r="D5030" s="342"/>
      <c r="E5030" s="342"/>
      <c r="F5030" s="342"/>
      <c r="G5030" s="10">
        <v>905781</v>
      </c>
      <c r="H5030" s="172"/>
      <c r="I5030" s="172"/>
      <c r="J5030" s="172"/>
      <c r="K5030" s="172"/>
      <c r="L5030" s="172"/>
      <c r="M5030" s="172"/>
      <c r="N5030" s="10">
        <v>905781</v>
      </c>
    </row>
    <row r="5031" spans="1:14">
      <c r="A5031" s="163">
        <v>232102</v>
      </c>
      <c r="B5031" s="171">
        <v>232102</v>
      </c>
      <c r="C5031" s="345" t="s">
        <v>6563</v>
      </c>
      <c r="D5031" s="345"/>
      <c r="E5031" s="345"/>
      <c r="F5031" s="345"/>
      <c r="G5031" s="10">
        <v>220558</v>
      </c>
      <c r="H5031" s="172"/>
      <c r="I5031" s="172"/>
      <c r="J5031" s="172"/>
      <c r="K5031" s="172"/>
      <c r="L5031" s="172"/>
      <c r="M5031" s="172"/>
      <c r="N5031" s="10">
        <v>220558</v>
      </c>
    </row>
    <row r="5032" spans="1:14">
      <c r="A5032" s="163">
        <v>232103</v>
      </c>
      <c r="B5032" s="171">
        <v>232103</v>
      </c>
      <c r="C5032" s="345" t="s">
        <v>6564</v>
      </c>
      <c r="D5032" s="345"/>
      <c r="E5032" s="345"/>
      <c r="F5032" s="345"/>
      <c r="G5032" s="10">
        <v>151943</v>
      </c>
      <c r="H5032" s="172"/>
      <c r="I5032" s="172"/>
      <c r="J5032" s="172"/>
      <c r="K5032" s="172"/>
      <c r="L5032" s="172"/>
      <c r="M5032" s="172"/>
      <c r="N5032" s="10">
        <v>151943</v>
      </c>
    </row>
    <row r="5033" spans="1:14">
      <c r="A5033" s="163">
        <v>232104</v>
      </c>
      <c r="B5033" s="173">
        <v>232104</v>
      </c>
      <c r="C5033" s="345" t="s">
        <v>6565</v>
      </c>
      <c r="D5033" s="345"/>
      <c r="E5033" s="345"/>
      <c r="F5033" s="345"/>
      <c r="G5033" s="10">
        <v>134961</v>
      </c>
      <c r="H5033" s="172"/>
      <c r="I5033" s="172"/>
      <c r="J5033" s="172"/>
      <c r="K5033" s="172"/>
      <c r="L5033" s="172"/>
      <c r="M5033" s="172"/>
      <c r="N5033" s="10">
        <v>134961</v>
      </c>
    </row>
    <row r="5034" spans="1:14">
      <c r="A5034" s="163">
        <v>232401</v>
      </c>
      <c r="B5034" s="171">
        <v>232401</v>
      </c>
      <c r="C5034" s="345" t="s">
        <v>6566</v>
      </c>
      <c r="D5034" s="345"/>
      <c r="E5034" s="345"/>
      <c r="F5034" s="345"/>
      <c r="G5034" s="10">
        <v>267429</v>
      </c>
      <c r="H5034" s="172"/>
      <c r="I5034" s="172"/>
      <c r="J5034" s="172"/>
      <c r="K5034" s="172"/>
      <c r="L5034" s="172"/>
      <c r="M5034" s="172"/>
      <c r="N5034" s="10">
        <v>267429</v>
      </c>
    </row>
    <row r="5035" spans="1:14">
      <c r="A5035" s="163">
        <v>232402</v>
      </c>
      <c r="B5035" s="171">
        <v>232402</v>
      </c>
      <c r="C5035" s="345" t="s">
        <v>6567</v>
      </c>
      <c r="D5035" s="345"/>
      <c r="E5035" s="345"/>
      <c r="F5035" s="345"/>
      <c r="G5035" s="10">
        <v>321325</v>
      </c>
      <c r="H5035" s="172"/>
      <c r="I5035" s="172"/>
      <c r="J5035" s="172"/>
      <c r="K5035" s="172"/>
      <c r="L5035" s="172"/>
      <c r="M5035" s="172"/>
      <c r="N5035" s="10">
        <v>321325</v>
      </c>
    </row>
    <row r="5036" spans="1:14">
      <c r="A5036" s="163">
        <v>233101</v>
      </c>
      <c r="B5036" s="171">
        <v>233101</v>
      </c>
      <c r="C5036" s="345" t="s">
        <v>6568</v>
      </c>
      <c r="D5036" s="345"/>
      <c r="E5036" s="345"/>
      <c r="F5036" s="345"/>
      <c r="G5036" s="10">
        <v>922532</v>
      </c>
      <c r="H5036" s="172"/>
      <c r="I5036" s="172"/>
      <c r="J5036" s="172"/>
      <c r="K5036" s="172"/>
      <c r="L5036" s="172"/>
      <c r="M5036" s="172"/>
      <c r="N5036" s="10">
        <v>922532</v>
      </c>
    </row>
    <row r="5037" spans="1:14">
      <c r="A5037" s="163">
        <v>233201</v>
      </c>
      <c r="B5037" s="171">
        <v>233201</v>
      </c>
      <c r="C5037" s="345" t="s">
        <v>6569</v>
      </c>
      <c r="D5037" s="345"/>
      <c r="E5037" s="345"/>
      <c r="F5037" s="345"/>
      <c r="G5037" s="10">
        <v>1368176</v>
      </c>
      <c r="H5037" s="172"/>
      <c r="I5037" s="172"/>
      <c r="J5037" s="172"/>
      <c r="K5037" s="172"/>
      <c r="L5037" s="172"/>
      <c r="M5037" s="172"/>
      <c r="N5037" s="10">
        <v>1368176</v>
      </c>
    </row>
    <row r="5038" spans="1:14">
      <c r="A5038" s="163">
        <v>234101</v>
      </c>
      <c r="B5038" s="171">
        <v>234101</v>
      </c>
      <c r="C5038" s="345" t="s">
        <v>6570</v>
      </c>
      <c r="D5038" s="345"/>
      <c r="E5038" s="345"/>
      <c r="F5038" s="345"/>
      <c r="G5038" s="10">
        <v>199726</v>
      </c>
      <c r="H5038" s="172"/>
      <c r="I5038" s="172"/>
      <c r="J5038" s="172"/>
      <c r="K5038" s="172"/>
      <c r="L5038" s="172"/>
      <c r="M5038" s="172"/>
      <c r="N5038" s="10">
        <v>199726</v>
      </c>
    </row>
    <row r="5039" spans="1:14">
      <c r="A5039" s="163">
        <v>234103</v>
      </c>
      <c r="B5039" s="171">
        <v>234103</v>
      </c>
      <c r="C5039" s="345" t="s">
        <v>6571</v>
      </c>
      <c r="D5039" s="345"/>
      <c r="E5039" s="345"/>
      <c r="F5039" s="345"/>
      <c r="G5039" s="10">
        <v>232106</v>
      </c>
      <c r="H5039" s="172"/>
      <c r="I5039" s="172"/>
      <c r="J5039" s="172"/>
      <c r="K5039" s="172"/>
      <c r="L5039" s="172"/>
      <c r="M5039" s="172"/>
      <c r="N5039" s="10">
        <v>232106</v>
      </c>
    </row>
    <row r="5040" spans="1:14">
      <c r="A5040" s="163">
        <v>234105</v>
      </c>
      <c r="B5040" s="171">
        <v>234105</v>
      </c>
      <c r="C5040" s="345" t="s">
        <v>6572</v>
      </c>
      <c r="D5040" s="345"/>
      <c r="E5040" s="345" t="s">
        <v>6573</v>
      </c>
      <c r="F5040" s="345"/>
      <c r="G5040" s="10">
        <v>2939023</v>
      </c>
      <c r="H5040" s="172"/>
      <c r="I5040" s="172"/>
      <c r="J5040" s="172"/>
      <c r="K5040" s="172"/>
      <c r="L5040" s="172"/>
      <c r="M5040" s="172"/>
      <c r="N5040" s="10">
        <v>2939023</v>
      </c>
    </row>
    <row r="5041" spans="1:14">
      <c r="A5041" s="163">
        <v>234106</v>
      </c>
      <c r="B5041" s="171">
        <v>234106</v>
      </c>
      <c r="C5041" s="345" t="s">
        <v>6574</v>
      </c>
      <c r="D5041" s="345"/>
      <c r="E5041" s="345"/>
      <c r="F5041" s="345"/>
      <c r="G5041" s="10">
        <v>526030</v>
      </c>
      <c r="H5041" s="172"/>
      <c r="I5041" s="172"/>
      <c r="J5041" s="172"/>
      <c r="K5041" s="172"/>
      <c r="L5041" s="172"/>
      <c r="M5041" s="172"/>
      <c r="N5041" s="10">
        <v>526030</v>
      </c>
    </row>
    <row r="5042" spans="1:14">
      <c r="A5042" s="163">
        <v>234201</v>
      </c>
      <c r="B5042" s="171">
        <v>234201</v>
      </c>
      <c r="C5042" s="345" t="s">
        <v>6575</v>
      </c>
      <c r="D5042" s="345"/>
      <c r="E5042" s="345"/>
      <c r="F5042" s="345"/>
      <c r="G5042" s="10">
        <v>1598021</v>
      </c>
      <c r="H5042" s="172"/>
      <c r="I5042" s="172"/>
      <c r="J5042" s="172"/>
      <c r="K5042" s="172"/>
      <c r="L5042" s="172"/>
      <c r="M5042" s="172"/>
      <c r="N5042" s="10">
        <v>1598021</v>
      </c>
    </row>
    <row r="5043" spans="1:14">
      <c r="A5043" s="163">
        <v>234202</v>
      </c>
      <c r="B5043" s="171">
        <v>234202</v>
      </c>
      <c r="C5043" s="345" t="s">
        <v>6576</v>
      </c>
      <c r="D5043" s="345"/>
      <c r="E5043" s="345"/>
      <c r="F5043" s="345"/>
      <c r="G5043" s="10">
        <v>165756</v>
      </c>
      <c r="H5043" s="172"/>
      <c r="I5043" s="172"/>
      <c r="J5043" s="172"/>
      <c r="K5043" s="172"/>
      <c r="L5043" s="172"/>
      <c r="M5043" s="172"/>
      <c r="N5043" s="10">
        <v>165756</v>
      </c>
    </row>
    <row r="5044" spans="1:14">
      <c r="A5044" s="163">
        <v>234204</v>
      </c>
      <c r="B5044" s="171">
        <v>234204</v>
      </c>
      <c r="C5044" s="345" t="s">
        <v>6577</v>
      </c>
      <c r="D5044" s="345"/>
      <c r="E5044" s="345"/>
      <c r="F5044" s="345"/>
      <c r="G5044" s="10">
        <v>327440</v>
      </c>
      <c r="H5044" s="172"/>
      <c r="I5044" s="172"/>
      <c r="J5044" s="172"/>
      <c r="K5044" s="172"/>
      <c r="L5044" s="172"/>
      <c r="M5044" s="172"/>
      <c r="N5044" s="10">
        <v>327440</v>
      </c>
    </row>
    <row r="5045" spans="1:14">
      <c r="A5045" s="163">
        <v>234205</v>
      </c>
      <c r="B5045" s="171">
        <v>234205</v>
      </c>
      <c r="C5045" s="345" t="s">
        <v>6578</v>
      </c>
      <c r="D5045" s="345"/>
      <c r="E5045" s="345"/>
      <c r="F5045" s="345"/>
      <c r="G5045" s="10">
        <v>734812</v>
      </c>
      <c r="H5045" s="172"/>
      <c r="I5045" s="172"/>
      <c r="J5045" s="172"/>
      <c r="K5045" s="172"/>
      <c r="L5045" s="172"/>
      <c r="M5045" s="172"/>
      <c r="N5045" s="10">
        <v>734812</v>
      </c>
    </row>
    <row r="5046" spans="1:14">
      <c r="A5046" s="163">
        <v>234301</v>
      </c>
      <c r="B5046" s="171">
        <v>234301</v>
      </c>
      <c r="C5046" s="345" t="s">
        <v>6579</v>
      </c>
      <c r="D5046" s="345"/>
      <c r="E5046" s="345"/>
      <c r="F5046" s="345"/>
      <c r="G5046" s="10">
        <v>1881302</v>
      </c>
      <c r="H5046" s="172"/>
      <c r="I5046" s="172"/>
      <c r="J5046" s="172"/>
      <c r="K5046" s="172"/>
      <c r="L5046" s="172"/>
      <c r="M5046" s="172"/>
      <c r="N5046" s="10">
        <v>1881302</v>
      </c>
    </row>
    <row r="5047" spans="1:14">
      <c r="A5047" s="163">
        <v>234302</v>
      </c>
      <c r="B5047" s="171">
        <v>234302</v>
      </c>
      <c r="C5047" s="345" t="s">
        <v>6580</v>
      </c>
      <c r="D5047" s="345"/>
      <c r="E5047" s="345"/>
      <c r="F5047" s="345"/>
      <c r="G5047" s="10">
        <v>1881302</v>
      </c>
      <c r="H5047" s="172"/>
      <c r="I5047" s="172"/>
      <c r="J5047" s="172"/>
      <c r="K5047" s="172"/>
      <c r="L5047" s="172"/>
      <c r="M5047" s="172"/>
      <c r="N5047" s="10">
        <v>1881302</v>
      </c>
    </row>
    <row r="5048" spans="1:14">
      <c r="A5048" s="163">
        <v>234303</v>
      </c>
      <c r="B5048" s="171">
        <v>234303</v>
      </c>
      <c r="C5048" s="345" t="s">
        <v>6581</v>
      </c>
      <c r="D5048" s="345"/>
      <c r="E5048" s="345"/>
      <c r="F5048" s="345"/>
      <c r="G5048" s="10">
        <v>461721</v>
      </c>
      <c r="H5048" s="172"/>
      <c r="I5048" s="172"/>
      <c r="J5048" s="172"/>
      <c r="K5048" s="172"/>
      <c r="L5048" s="172"/>
      <c r="M5048" s="172"/>
      <c r="N5048" s="10">
        <v>461721</v>
      </c>
    </row>
    <row r="5049" spans="1:14">
      <c r="A5049" s="163">
        <v>234401</v>
      </c>
      <c r="B5049" s="171">
        <v>234401</v>
      </c>
      <c r="C5049" s="345" t="s">
        <v>6582</v>
      </c>
      <c r="D5049" s="345"/>
      <c r="E5049" s="345"/>
      <c r="F5049" s="345"/>
      <c r="G5049" s="10">
        <v>1712598</v>
      </c>
      <c r="H5049" s="172"/>
      <c r="I5049" s="172"/>
      <c r="J5049" s="172"/>
      <c r="K5049" s="172"/>
      <c r="L5049" s="172"/>
      <c r="M5049" s="172"/>
      <c r="N5049" s="10">
        <v>1712598</v>
      </c>
    </row>
    <row r="5050" spans="1:14">
      <c r="A5050" s="163">
        <v>234402</v>
      </c>
      <c r="B5050" s="171">
        <v>234402</v>
      </c>
      <c r="C5050" s="345" t="s">
        <v>6583</v>
      </c>
      <c r="D5050" s="345"/>
      <c r="E5050" s="345"/>
      <c r="F5050" s="345"/>
      <c r="G5050" s="10">
        <v>3424969</v>
      </c>
      <c r="H5050" s="172"/>
      <c r="I5050" s="172"/>
      <c r="J5050" s="172"/>
      <c r="K5050" s="172"/>
      <c r="L5050" s="172"/>
      <c r="M5050" s="172"/>
      <c r="N5050" s="10">
        <v>3424969</v>
      </c>
    </row>
    <row r="5051" spans="1:14">
      <c r="A5051" s="163" t="s">
        <v>6584</v>
      </c>
      <c r="B5051" s="171" t="s">
        <v>6584</v>
      </c>
      <c r="C5051" s="345" t="s">
        <v>6585</v>
      </c>
      <c r="D5051" s="345"/>
      <c r="E5051" s="345"/>
      <c r="F5051" s="345"/>
      <c r="G5051" s="10">
        <v>1368176</v>
      </c>
      <c r="H5051" s="172"/>
      <c r="I5051" s="172"/>
      <c r="J5051" s="172"/>
      <c r="K5051" s="172"/>
      <c r="L5051" s="172"/>
      <c r="M5051" s="172"/>
      <c r="N5051" s="10">
        <v>1368176</v>
      </c>
    </row>
    <row r="5052" spans="1:14">
      <c r="A5052" s="163">
        <v>235101</v>
      </c>
      <c r="B5052" s="171">
        <v>235101</v>
      </c>
      <c r="C5052" s="342" t="s">
        <v>6586</v>
      </c>
      <c r="D5052" s="342"/>
      <c r="E5052" s="342"/>
      <c r="F5052" s="342"/>
      <c r="G5052" s="10">
        <v>809226</v>
      </c>
      <c r="H5052" s="172"/>
      <c r="I5052" s="172"/>
      <c r="J5052" s="172"/>
      <c r="K5052" s="172"/>
      <c r="L5052" s="172"/>
      <c r="M5052" s="172"/>
      <c r="N5052" s="10">
        <v>809226</v>
      </c>
    </row>
    <row r="5053" spans="1:14">
      <c r="A5053" s="163" t="s">
        <v>6587</v>
      </c>
      <c r="B5053" s="171">
        <v>235101</v>
      </c>
      <c r="C5053" s="342" t="s">
        <v>6588</v>
      </c>
      <c r="D5053" s="342"/>
      <c r="E5053" s="342"/>
      <c r="F5053" s="342"/>
      <c r="G5053" s="10">
        <v>4069431</v>
      </c>
      <c r="H5053" s="172"/>
      <c r="I5053" s="172"/>
      <c r="J5053" s="172"/>
      <c r="K5053" s="172"/>
      <c r="L5053" s="172"/>
      <c r="M5053" s="172"/>
      <c r="N5053" s="10">
        <v>4069431</v>
      </c>
    </row>
    <row r="5054" spans="1:14">
      <c r="A5054" s="163">
        <v>236201</v>
      </c>
      <c r="B5054" s="171">
        <v>236201</v>
      </c>
      <c r="C5054" s="342" t="s">
        <v>6589</v>
      </c>
      <c r="D5054" s="342"/>
      <c r="E5054" s="342"/>
      <c r="F5054" s="342"/>
      <c r="G5054" s="10">
        <v>9203152</v>
      </c>
      <c r="H5054" s="172"/>
      <c r="I5054" s="172"/>
      <c r="J5054" s="172"/>
      <c r="K5054" s="172"/>
      <c r="L5054" s="172"/>
      <c r="M5054" s="172"/>
      <c r="N5054" s="10">
        <v>9203152</v>
      </c>
    </row>
    <row r="5055" spans="1:14">
      <c r="A5055" s="163">
        <v>236301</v>
      </c>
      <c r="B5055" s="171">
        <v>236301</v>
      </c>
      <c r="C5055" s="342" t="s">
        <v>6590</v>
      </c>
      <c r="D5055" s="342"/>
      <c r="E5055" s="342"/>
      <c r="F5055" s="342"/>
      <c r="G5055" s="10">
        <v>5258942</v>
      </c>
      <c r="H5055" s="172"/>
      <c r="I5055" s="172"/>
      <c r="J5055" s="172"/>
      <c r="K5055" s="172"/>
      <c r="L5055" s="172"/>
      <c r="M5055" s="172"/>
      <c r="N5055" s="10">
        <v>5258942</v>
      </c>
    </row>
    <row r="5056" spans="1:14">
      <c r="A5056" s="163">
        <v>237102</v>
      </c>
      <c r="B5056" s="171">
        <v>237102</v>
      </c>
      <c r="C5056" s="345" t="s">
        <v>6591</v>
      </c>
      <c r="D5056" s="345"/>
      <c r="E5056" s="345"/>
      <c r="F5056" s="345"/>
      <c r="G5056" s="10">
        <v>155567</v>
      </c>
      <c r="H5056" s="172"/>
      <c r="I5056" s="172"/>
      <c r="J5056" s="172"/>
      <c r="K5056" s="172"/>
      <c r="L5056" s="172"/>
      <c r="M5056" s="172"/>
      <c r="N5056" s="10">
        <v>155567</v>
      </c>
    </row>
    <row r="5057" spans="1:14">
      <c r="A5057" s="163">
        <v>237103</v>
      </c>
      <c r="B5057" s="171">
        <v>237103</v>
      </c>
      <c r="C5057" s="345" t="s">
        <v>6592</v>
      </c>
      <c r="D5057" s="345"/>
      <c r="E5057" s="345"/>
      <c r="F5057" s="345"/>
      <c r="G5057" s="10">
        <v>271279</v>
      </c>
      <c r="H5057" s="172"/>
      <c r="I5057" s="172"/>
      <c r="J5057" s="172"/>
      <c r="K5057" s="172"/>
      <c r="L5057" s="172"/>
      <c r="M5057" s="172"/>
      <c r="N5057" s="10">
        <v>271279</v>
      </c>
    </row>
    <row r="5058" spans="1:14">
      <c r="A5058" s="163">
        <v>237301</v>
      </c>
      <c r="B5058" s="171">
        <v>237301</v>
      </c>
      <c r="C5058" s="345" t="s">
        <v>6593</v>
      </c>
      <c r="D5058" s="345"/>
      <c r="E5058" s="345"/>
      <c r="F5058" s="345"/>
      <c r="G5058" s="10">
        <v>488215</v>
      </c>
      <c r="H5058" s="172"/>
      <c r="I5058" s="172"/>
      <c r="J5058" s="172"/>
      <c r="K5058" s="172"/>
      <c r="L5058" s="172"/>
      <c r="M5058" s="172"/>
      <c r="N5058" s="10">
        <v>488215</v>
      </c>
    </row>
    <row r="5059" spans="1:14">
      <c r="A5059" s="163">
        <v>237302</v>
      </c>
      <c r="B5059" s="171">
        <v>237302</v>
      </c>
      <c r="C5059" s="345" t="s">
        <v>6594</v>
      </c>
      <c r="D5059" s="345"/>
      <c r="E5059" s="345"/>
      <c r="F5059" s="345"/>
      <c r="G5059" s="10">
        <v>789160</v>
      </c>
      <c r="H5059" s="172"/>
      <c r="I5059" s="172"/>
      <c r="J5059" s="172"/>
      <c r="K5059" s="172"/>
      <c r="L5059" s="172"/>
      <c r="M5059" s="172"/>
      <c r="N5059" s="10">
        <v>789160</v>
      </c>
    </row>
    <row r="5060" spans="1:14">
      <c r="A5060" s="163">
        <v>237303</v>
      </c>
      <c r="B5060" s="171">
        <v>237303</v>
      </c>
      <c r="C5060" s="345" t="s">
        <v>6595</v>
      </c>
      <c r="D5060" s="345"/>
      <c r="E5060" s="345"/>
      <c r="F5060" s="345"/>
      <c r="G5060" s="10">
        <v>857320</v>
      </c>
      <c r="H5060" s="172"/>
      <c r="I5060" s="172"/>
      <c r="J5060" s="172"/>
      <c r="K5060" s="172"/>
      <c r="L5060" s="172"/>
      <c r="M5060" s="172"/>
      <c r="N5060" s="10">
        <v>857320</v>
      </c>
    </row>
    <row r="5061" spans="1:14">
      <c r="A5061" s="163">
        <v>237304</v>
      </c>
      <c r="B5061" s="171">
        <v>237304</v>
      </c>
      <c r="C5061" s="345" t="s">
        <v>6596</v>
      </c>
      <c r="D5061" s="345"/>
      <c r="E5061" s="345"/>
      <c r="F5061" s="345"/>
      <c r="G5061" s="10">
        <v>173457</v>
      </c>
      <c r="H5061" s="172"/>
      <c r="I5061" s="172"/>
      <c r="J5061" s="172"/>
      <c r="K5061" s="172"/>
      <c r="L5061" s="172"/>
      <c r="M5061" s="172"/>
      <c r="N5061" s="10">
        <v>173457</v>
      </c>
    </row>
    <row r="5062" spans="1:14">
      <c r="A5062" s="163">
        <v>237305</v>
      </c>
      <c r="B5062" s="171">
        <v>237305</v>
      </c>
      <c r="C5062" s="345" t="s">
        <v>6597</v>
      </c>
      <c r="D5062" s="345"/>
      <c r="E5062" s="345"/>
      <c r="F5062" s="345"/>
      <c r="G5062" s="10">
        <v>199046</v>
      </c>
      <c r="H5062" s="172"/>
      <c r="I5062" s="172"/>
      <c r="J5062" s="172"/>
      <c r="K5062" s="172"/>
      <c r="L5062" s="172"/>
      <c r="M5062" s="172"/>
      <c r="N5062" s="10">
        <v>199046</v>
      </c>
    </row>
    <row r="5063" spans="1:14">
      <c r="A5063" s="163">
        <v>237401</v>
      </c>
      <c r="B5063" s="171">
        <v>237401</v>
      </c>
      <c r="C5063" s="345" t="s">
        <v>6598</v>
      </c>
      <c r="D5063" s="345"/>
      <c r="E5063" s="345"/>
      <c r="F5063" s="345"/>
      <c r="G5063" s="10">
        <v>1458527</v>
      </c>
      <c r="H5063" s="172"/>
      <c r="I5063" s="172"/>
      <c r="J5063" s="172"/>
      <c r="K5063" s="172"/>
      <c r="L5063" s="172"/>
      <c r="M5063" s="172"/>
      <c r="N5063" s="10">
        <v>1458527</v>
      </c>
    </row>
    <row r="5064" spans="1:14">
      <c r="A5064" s="163">
        <v>237505</v>
      </c>
      <c r="B5064" s="171">
        <v>237505</v>
      </c>
      <c r="C5064" s="345" t="s">
        <v>6599</v>
      </c>
      <c r="D5064" s="345"/>
      <c r="E5064" s="345"/>
      <c r="F5064" s="345"/>
      <c r="G5064" s="10">
        <v>734812</v>
      </c>
      <c r="H5064" s="172"/>
      <c r="I5064" s="172"/>
      <c r="J5064" s="172"/>
      <c r="K5064" s="172"/>
      <c r="L5064" s="172"/>
      <c r="M5064" s="172"/>
      <c r="N5064" s="10">
        <v>734812</v>
      </c>
    </row>
    <row r="5065" spans="1:14">
      <c r="A5065" s="163">
        <v>237901</v>
      </c>
      <c r="B5065" s="171">
        <v>237901</v>
      </c>
      <c r="C5065" s="345" t="s">
        <v>6600</v>
      </c>
      <c r="D5065" s="345"/>
      <c r="E5065" s="345"/>
      <c r="F5065" s="345"/>
      <c r="G5065" s="10">
        <v>843280</v>
      </c>
      <c r="H5065" s="172"/>
      <c r="I5065" s="172"/>
      <c r="J5065" s="172"/>
      <c r="K5065" s="172"/>
      <c r="L5065" s="172"/>
      <c r="M5065" s="172"/>
      <c r="N5065" s="10">
        <v>843280</v>
      </c>
    </row>
    <row r="5066" spans="1:14">
      <c r="A5066" s="163">
        <v>240201</v>
      </c>
      <c r="B5066" s="171">
        <v>240201</v>
      </c>
      <c r="C5066" s="342" t="s">
        <v>6601</v>
      </c>
      <c r="D5066" s="342"/>
      <c r="E5066" s="342"/>
      <c r="F5066" s="342"/>
      <c r="G5066" s="10">
        <v>168699</v>
      </c>
      <c r="H5066" s="172"/>
      <c r="I5066" s="172"/>
      <c r="J5066" s="172"/>
      <c r="K5066" s="172"/>
      <c r="L5066" s="172"/>
      <c r="M5066" s="172"/>
      <c r="N5066" s="10">
        <v>168699</v>
      </c>
    </row>
    <row r="5067" spans="1:14">
      <c r="A5067" s="163">
        <v>240301</v>
      </c>
      <c r="B5067" s="171">
        <v>240301</v>
      </c>
      <c r="C5067" s="342" t="s">
        <v>6602</v>
      </c>
      <c r="D5067" s="342"/>
      <c r="E5067" s="342"/>
      <c r="F5067" s="342"/>
      <c r="G5067" s="10">
        <v>850752</v>
      </c>
      <c r="H5067" s="172"/>
      <c r="I5067" s="172"/>
      <c r="J5067" s="172"/>
      <c r="K5067" s="172"/>
      <c r="L5067" s="172"/>
      <c r="M5067" s="172"/>
      <c r="N5067" s="10">
        <v>850752</v>
      </c>
    </row>
    <row r="5068" spans="1:14">
      <c r="A5068" s="163">
        <v>242101</v>
      </c>
      <c r="B5068" s="171">
        <v>242101</v>
      </c>
      <c r="C5068" s="345" t="s">
        <v>6603</v>
      </c>
      <c r="D5068" s="345"/>
      <c r="E5068" s="345"/>
      <c r="F5068" s="345"/>
      <c r="G5068" s="10">
        <v>1011301</v>
      </c>
      <c r="H5068" s="172"/>
      <c r="I5068" s="172"/>
      <c r="J5068" s="172"/>
      <c r="K5068" s="172"/>
      <c r="L5068" s="172"/>
      <c r="M5068" s="172"/>
      <c r="N5068" s="10">
        <v>1011301</v>
      </c>
    </row>
    <row r="5069" spans="1:14">
      <c r="A5069" s="163">
        <v>242102</v>
      </c>
      <c r="B5069" s="171">
        <v>242102</v>
      </c>
      <c r="C5069" s="345" t="s">
        <v>6604</v>
      </c>
      <c r="D5069" s="345"/>
      <c r="E5069" s="345"/>
      <c r="F5069" s="345"/>
      <c r="G5069" s="10">
        <v>679333</v>
      </c>
      <c r="H5069" s="172"/>
      <c r="I5069" s="172"/>
      <c r="J5069" s="172"/>
      <c r="K5069" s="172"/>
      <c r="L5069" s="172"/>
      <c r="M5069" s="172"/>
      <c r="N5069" s="10">
        <v>679333</v>
      </c>
    </row>
    <row r="5070" spans="1:14">
      <c r="A5070" s="163">
        <v>242103</v>
      </c>
      <c r="B5070" s="171">
        <v>242103</v>
      </c>
      <c r="C5070" s="345" t="s">
        <v>6605</v>
      </c>
      <c r="D5070" s="345"/>
      <c r="E5070" s="345"/>
      <c r="F5070" s="345"/>
      <c r="G5070" s="10">
        <v>566109</v>
      </c>
      <c r="H5070" s="172"/>
      <c r="I5070" s="172"/>
      <c r="J5070" s="172"/>
      <c r="K5070" s="172"/>
      <c r="L5070" s="172"/>
      <c r="M5070" s="172"/>
      <c r="N5070" s="10">
        <v>566109</v>
      </c>
    </row>
    <row r="5071" spans="1:14">
      <c r="A5071" s="163">
        <v>242201</v>
      </c>
      <c r="B5071" s="171">
        <v>242201</v>
      </c>
      <c r="C5071" s="345" t="s">
        <v>6606</v>
      </c>
      <c r="D5071" s="345"/>
      <c r="E5071" s="345"/>
      <c r="F5071" s="345"/>
      <c r="G5071" s="10">
        <v>741605</v>
      </c>
      <c r="H5071" s="172"/>
      <c r="I5071" s="172"/>
      <c r="J5071" s="172"/>
      <c r="K5071" s="172"/>
      <c r="L5071" s="172"/>
      <c r="M5071" s="172"/>
      <c r="N5071" s="10">
        <v>741605</v>
      </c>
    </row>
    <row r="5072" spans="1:14">
      <c r="A5072" s="163">
        <v>242202</v>
      </c>
      <c r="B5072" s="171">
        <v>242202</v>
      </c>
      <c r="C5072" s="345" t="s">
        <v>6607</v>
      </c>
      <c r="D5072" s="345"/>
      <c r="E5072" s="345"/>
      <c r="F5072" s="345"/>
      <c r="G5072" s="10">
        <v>216669</v>
      </c>
      <c r="H5072" s="172"/>
      <c r="I5072" s="172"/>
      <c r="J5072" s="172"/>
      <c r="K5072" s="172"/>
      <c r="L5072" s="172"/>
      <c r="M5072" s="172"/>
      <c r="N5072" s="10">
        <v>216669</v>
      </c>
    </row>
    <row r="5073" spans="1:14">
      <c r="A5073" s="163">
        <v>242301</v>
      </c>
      <c r="B5073" s="171">
        <v>242301</v>
      </c>
      <c r="C5073" s="342" t="s">
        <v>6608</v>
      </c>
      <c r="D5073" s="342"/>
      <c r="E5073" s="342"/>
      <c r="F5073" s="342"/>
      <c r="G5073" s="10">
        <v>505651</v>
      </c>
      <c r="H5073" s="172"/>
      <c r="I5073" s="172"/>
      <c r="J5073" s="172"/>
      <c r="K5073" s="172"/>
      <c r="L5073" s="172"/>
      <c r="M5073" s="172"/>
      <c r="N5073" s="10">
        <v>505651</v>
      </c>
    </row>
    <row r="5074" spans="1:14">
      <c r="A5074" s="163">
        <v>242401</v>
      </c>
      <c r="B5074" s="171">
        <v>242401</v>
      </c>
      <c r="C5074" s="342" t="s">
        <v>6609</v>
      </c>
      <c r="D5074" s="342"/>
      <c r="E5074" s="342"/>
      <c r="F5074" s="342"/>
      <c r="G5074" s="10">
        <v>1025794</v>
      </c>
      <c r="H5074" s="172"/>
      <c r="I5074" s="172"/>
      <c r="J5074" s="172"/>
      <c r="K5074" s="172"/>
      <c r="L5074" s="172"/>
      <c r="M5074" s="172"/>
      <c r="N5074" s="10">
        <v>1025794</v>
      </c>
    </row>
    <row r="5075" spans="1:14">
      <c r="A5075" s="163">
        <v>243103</v>
      </c>
      <c r="B5075" s="171">
        <v>243103</v>
      </c>
      <c r="C5075" s="345" t="s">
        <v>6610</v>
      </c>
      <c r="D5075" s="345"/>
      <c r="E5075" s="345"/>
      <c r="F5075" s="345"/>
      <c r="G5075" s="10">
        <v>1348712</v>
      </c>
      <c r="H5075" s="172"/>
      <c r="I5075" s="172"/>
      <c r="J5075" s="172"/>
      <c r="K5075" s="172"/>
      <c r="L5075" s="172"/>
      <c r="M5075" s="172"/>
      <c r="N5075" s="10">
        <v>1348712</v>
      </c>
    </row>
    <row r="5076" spans="1:14">
      <c r="A5076" s="163">
        <v>243110</v>
      </c>
      <c r="B5076" s="171">
        <v>243110</v>
      </c>
      <c r="C5076" s="345" t="s">
        <v>6611</v>
      </c>
      <c r="D5076" s="345"/>
      <c r="E5076" s="345"/>
      <c r="F5076" s="345"/>
      <c r="G5076" s="10">
        <v>758651</v>
      </c>
      <c r="H5076" s="172"/>
      <c r="I5076" s="172"/>
      <c r="J5076" s="172"/>
      <c r="K5076" s="172"/>
      <c r="L5076" s="172"/>
      <c r="M5076" s="172"/>
      <c r="N5076" s="10">
        <v>758651</v>
      </c>
    </row>
    <row r="5077" spans="1:14">
      <c r="A5077" s="163">
        <v>243401</v>
      </c>
      <c r="B5077" s="171">
        <v>243401</v>
      </c>
      <c r="C5077" s="342" t="s">
        <v>6612</v>
      </c>
      <c r="D5077" s="342"/>
      <c r="E5077" s="342"/>
      <c r="F5077" s="342"/>
      <c r="G5077" s="10">
        <v>682051</v>
      </c>
      <c r="H5077" s="172"/>
      <c r="I5077" s="172"/>
      <c r="J5077" s="172"/>
      <c r="K5077" s="172"/>
      <c r="L5077" s="172"/>
      <c r="M5077" s="172"/>
      <c r="N5077" s="10">
        <v>682051</v>
      </c>
    </row>
    <row r="5078" spans="1:14">
      <c r="A5078" s="163">
        <v>243501</v>
      </c>
      <c r="B5078" s="171">
        <v>243501</v>
      </c>
      <c r="C5078" s="345" t="s">
        <v>6613</v>
      </c>
      <c r="D5078" s="345"/>
      <c r="E5078" s="345"/>
      <c r="F5078" s="345"/>
      <c r="G5078" s="10">
        <v>348947</v>
      </c>
      <c r="H5078" s="172"/>
      <c r="I5078" s="172"/>
      <c r="J5078" s="172"/>
      <c r="K5078" s="172"/>
      <c r="L5078" s="172"/>
      <c r="M5078" s="172"/>
      <c r="N5078" s="10">
        <v>348947</v>
      </c>
    </row>
    <row r="5079" spans="1:14">
      <c r="A5079" s="163">
        <v>243502</v>
      </c>
      <c r="B5079" s="171">
        <v>243502</v>
      </c>
      <c r="C5079" s="345" t="s">
        <v>6614</v>
      </c>
      <c r="D5079" s="345"/>
      <c r="E5079" s="345"/>
      <c r="F5079" s="345"/>
      <c r="G5079" s="10">
        <v>147870</v>
      </c>
      <c r="H5079" s="172"/>
      <c r="I5079" s="172"/>
      <c r="J5079" s="172"/>
      <c r="K5079" s="172"/>
      <c r="L5079" s="172"/>
      <c r="M5079" s="172"/>
      <c r="N5079" s="10">
        <v>147870</v>
      </c>
    </row>
    <row r="5080" spans="1:14">
      <c r="A5080" s="163">
        <v>244101</v>
      </c>
      <c r="B5080" s="171">
        <v>244101</v>
      </c>
      <c r="C5080" s="345" t="s">
        <v>6615</v>
      </c>
      <c r="D5080" s="345"/>
      <c r="E5080" s="345"/>
      <c r="F5080" s="345"/>
      <c r="G5080" s="10">
        <v>3785352</v>
      </c>
      <c r="H5080" s="172"/>
      <c r="I5080" s="172"/>
      <c r="J5080" s="172"/>
      <c r="K5080" s="172"/>
      <c r="L5080" s="172"/>
      <c r="M5080" s="172"/>
      <c r="N5080" s="10">
        <v>3785352</v>
      </c>
    </row>
    <row r="5081" spans="1:14">
      <c r="A5081" s="163">
        <v>244103</v>
      </c>
      <c r="B5081" s="171">
        <v>244103</v>
      </c>
      <c r="C5081" s="345" t="s">
        <v>6616</v>
      </c>
      <c r="D5081" s="345"/>
      <c r="E5081" s="345"/>
      <c r="F5081" s="345"/>
      <c r="G5081" s="10">
        <v>3785352</v>
      </c>
      <c r="H5081" s="172"/>
      <c r="I5081" s="172"/>
      <c r="J5081" s="172"/>
      <c r="K5081" s="172"/>
      <c r="L5081" s="172"/>
      <c r="M5081" s="172"/>
      <c r="N5081" s="10">
        <v>3785352</v>
      </c>
    </row>
    <row r="5082" spans="1:14">
      <c r="A5082" s="163">
        <v>245101</v>
      </c>
      <c r="B5082" s="171">
        <v>245101</v>
      </c>
      <c r="C5082" s="342" t="s">
        <v>6617</v>
      </c>
      <c r="D5082" s="342"/>
      <c r="E5082" s="342"/>
      <c r="F5082" s="342"/>
      <c r="G5082" s="10">
        <v>2035735</v>
      </c>
      <c r="H5082" s="172"/>
      <c r="I5082" s="172"/>
      <c r="J5082" s="172"/>
      <c r="K5082" s="172"/>
      <c r="L5082" s="172"/>
      <c r="M5082" s="172"/>
      <c r="N5082" s="10">
        <v>2035735</v>
      </c>
    </row>
    <row r="5083" spans="1:14">
      <c r="A5083" s="163">
        <v>245201</v>
      </c>
      <c r="B5083" s="171">
        <v>245201</v>
      </c>
      <c r="C5083" s="342" t="s">
        <v>6618</v>
      </c>
      <c r="D5083" s="342"/>
      <c r="E5083" s="342"/>
      <c r="F5083" s="342"/>
      <c r="G5083" s="10">
        <v>573693</v>
      </c>
      <c r="H5083" s="172"/>
      <c r="I5083" s="172"/>
      <c r="J5083" s="172"/>
      <c r="K5083" s="172"/>
      <c r="L5083" s="172"/>
      <c r="M5083" s="172"/>
      <c r="N5083" s="10">
        <v>573693</v>
      </c>
    </row>
    <row r="5084" spans="1:14">
      <c r="A5084" s="163">
        <v>247401</v>
      </c>
      <c r="B5084" s="171">
        <v>247401</v>
      </c>
      <c r="C5084" s="345" t="s">
        <v>6619</v>
      </c>
      <c r="D5084" s="345"/>
      <c r="E5084" s="345"/>
      <c r="F5084" s="345"/>
      <c r="G5084" s="10">
        <v>1517299</v>
      </c>
      <c r="H5084" s="172"/>
      <c r="I5084" s="172"/>
      <c r="J5084" s="172"/>
      <c r="K5084" s="172"/>
      <c r="L5084" s="172"/>
      <c r="M5084" s="172"/>
      <c r="N5084" s="10">
        <v>1517299</v>
      </c>
    </row>
    <row r="5085" spans="1:14">
      <c r="A5085" s="163">
        <v>247403</v>
      </c>
      <c r="B5085" s="171">
        <v>247403</v>
      </c>
      <c r="C5085" s="345" t="s">
        <v>6620</v>
      </c>
      <c r="D5085" s="345"/>
      <c r="E5085" s="345"/>
      <c r="F5085" s="345"/>
      <c r="G5085" s="10">
        <v>1972176</v>
      </c>
      <c r="H5085" s="172"/>
      <c r="I5085" s="172"/>
      <c r="J5085" s="172"/>
      <c r="K5085" s="172"/>
      <c r="L5085" s="172"/>
      <c r="M5085" s="172"/>
      <c r="N5085" s="10">
        <v>1972176</v>
      </c>
    </row>
    <row r="5086" spans="1:14">
      <c r="A5086" s="163">
        <v>248101</v>
      </c>
      <c r="B5086" s="171">
        <v>248101</v>
      </c>
      <c r="C5086" s="342" t="s">
        <v>6621</v>
      </c>
      <c r="D5086" s="342"/>
      <c r="E5086" s="342"/>
      <c r="F5086" s="342"/>
      <c r="G5086" s="10">
        <v>3236798</v>
      </c>
      <c r="H5086" s="172"/>
      <c r="I5086" s="172"/>
      <c r="J5086" s="172"/>
      <c r="K5086" s="172"/>
      <c r="L5086" s="172"/>
      <c r="M5086" s="172"/>
      <c r="N5086" s="10">
        <v>3236798</v>
      </c>
    </row>
    <row r="5087" spans="1:14">
      <c r="A5087" s="163">
        <v>248201</v>
      </c>
      <c r="B5087" s="171">
        <v>248201</v>
      </c>
      <c r="C5087" s="342" t="s">
        <v>6622</v>
      </c>
      <c r="D5087" s="342"/>
      <c r="E5087" s="342"/>
      <c r="F5087" s="342"/>
      <c r="G5087" s="10">
        <v>1154867</v>
      </c>
      <c r="H5087" s="172"/>
      <c r="I5087" s="172"/>
      <c r="J5087" s="172"/>
      <c r="K5087" s="172"/>
      <c r="L5087" s="172"/>
      <c r="M5087" s="172"/>
      <c r="N5087" s="10">
        <v>1154867</v>
      </c>
    </row>
    <row r="5088" spans="1:14">
      <c r="A5088" s="163">
        <v>248401</v>
      </c>
      <c r="B5088" s="171">
        <v>248401</v>
      </c>
      <c r="C5088" s="342" t="s">
        <v>6623</v>
      </c>
      <c r="D5088" s="342"/>
      <c r="E5088" s="342"/>
      <c r="F5088" s="342"/>
      <c r="G5088" s="10">
        <v>461721</v>
      </c>
      <c r="H5088" s="172"/>
      <c r="I5088" s="172"/>
      <c r="J5088" s="172"/>
      <c r="K5088" s="172"/>
      <c r="L5088" s="172"/>
      <c r="M5088" s="172"/>
      <c r="N5088" s="10">
        <v>461721</v>
      </c>
    </row>
    <row r="5089" spans="1:14">
      <c r="A5089" s="163">
        <v>249101</v>
      </c>
      <c r="B5089" s="171">
        <v>249101</v>
      </c>
      <c r="C5089" s="342" t="s">
        <v>6624</v>
      </c>
      <c r="D5089" s="342"/>
      <c r="E5089" s="342"/>
      <c r="F5089" s="342"/>
      <c r="G5089" s="10">
        <v>1132222</v>
      </c>
      <c r="H5089" s="172"/>
      <c r="I5089" s="172"/>
      <c r="J5089" s="172"/>
      <c r="K5089" s="172"/>
      <c r="L5089" s="172"/>
      <c r="M5089" s="172"/>
      <c r="N5089" s="10">
        <v>1132222</v>
      </c>
    </row>
    <row r="5090" spans="1:14">
      <c r="A5090" s="163">
        <v>270101</v>
      </c>
      <c r="B5090" s="171">
        <v>270101</v>
      </c>
      <c r="C5090" s="345" t="s">
        <v>6625</v>
      </c>
      <c r="D5090" s="345"/>
      <c r="E5090" s="345"/>
      <c r="F5090" s="345"/>
      <c r="G5090" s="10">
        <v>1574794</v>
      </c>
      <c r="H5090" s="172"/>
      <c r="I5090" s="172"/>
      <c r="J5090" s="172"/>
      <c r="K5090" s="172"/>
      <c r="L5090" s="172"/>
      <c r="M5090" s="172"/>
      <c r="N5090" s="10">
        <v>1574794</v>
      </c>
    </row>
    <row r="5091" spans="1:14">
      <c r="A5091" s="163">
        <v>271101</v>
      </c>
      <c r="B5091" s="171">
        <v>271101</v>
      </c>
      <c r="C5091" s="345" t="s">
        <v>6626</v>
      </c>
      <c r="D5091" s="345"/>
      <c r="E5091" s="345"/>
      <c r="F5091" s="345"/>
      <c r="G5091" s="10">
        <v>1132222</v>
      </c>
      <c r="H5091" s="172"/>
      <c r="I5091" s="172"/>
      <c r="J5091" s="172"/>
      <c r="K5091" s="172"/>
      <c r="L5091" s="172"/>
      <c r="M5091" s="172"/>
      <c r="N5091" s="10">
        <v>1132222</v>
      </c>
    </row>
    <row r="5092" spans="1:14">
      <c r="A5092" s="163">
        <v>274305</v>
      </c>
      <c r="B5092" s="171" t="s">
        <v>6627</v>
      </c>
      <c r="C5092" s="345" t="s">
        <v>6628</v>
      </c>
      <c r="D5092" s="345"/>
      <c r="E5092" s="345"/>
      <c r="F5092" s="345"/>
      <c r="G5092" s="10">
        <v>1026990</v>
      </c>
      <c r="H5092" s="172"/>
      <c r="I5092" s="172"/>
      <c r="J5092" s="172"/>
      <c r="K5092" s="172"/>
      <c r="L5092" s="172"/>
      <c r="M5092" s="172"/>
      <c r="N5092" s="10">
        <v>1026990</v>
      </c>
    </row>
    <row r="5093" spans="1:14">
      <c r="A5093" s="163">
        <v>274901</v>
      </c>
      <c r="B5093" s="171">
        <v>274901</v>
      </c>
      <c r="C5093" s="345" t="s">
        <v>6629</v>
      </c>
      <c r="D5093" s="345"/>
      <c r="E5093" s="345"/>
      <c r="F5093" s="345"/>
      <c r="G5093" s="10">
        <v>1538796</v>
      </c>
      <c r="H5093" s="172"/>
      <c r="I5093" s="172"/>
      <c r="J5093" s="172"/>
      <c r="K5093" s="172"/>
      <c r="L5093" s="172"/>
      <c r="M5093" s="172"/>
      <c r="N5093" s="10">
        <v>1538796</v>
      </c>
    </row>
    <row r="5094" spans="1:14">
      <c r="A5094" s="163">
        <v>274902</v>
      </c>
      <c r="B5094" s="171">
        <v>274902</v>
      </c>
      <c r="C5094" s="345" t="s">
        <v>6630</v>
      </c>
      <c r="D5094" s="345"/>
      <c r="E5094" s="345"/>
      <c r="F5094" s="345"/>
      <c r="G5094" s="10">
        <v>166100</v>
      </c>
      <c r="H5094" s="172"/>
      <c r="I5094" s="172"/>
      <c r="J5094" s="172"/>
      <c r="K5094" s="172"/>
      <c r="L5094" s="172"/>
      <c r="M5094" s="172"/>
      <c r="N5094" s="10">
        <v>166100</v>
      </c>
    </row>
    <row r="5095" spans="1:14">
      <c r="A5095" s="163">
        <v>275201</v>
      </c>
      <c r="B5095" s="171">
        <v>275201</v>
      </c>
      <c r="C5095" s="345" t="s">
        <v>6631</v>
      </c>
      <c r="D5095" s="345"/>
      <c r="E5095" s="345"/>
      <c r="F5095" s="345"/>
      <c r="G5095" s="10">
        <v>1167147</v>
      </c>
      <c r="H5095" s="172"/>
      <c r="I5095" s="172"/>
      <c r="J5095" s="172"/>
      <c r="K5095" s="172"/>
      <c r="L5095" s="172"/>
      <c r="M5095" s="172"/>
      <c r="N5095" s="10">
        <v>1167147</v>
      </c>
    </row>
    <row r="5096" spans="1:14">
      <c r="A5096" s="163">
        <v>760101</v>
      </c>
      <c r="B5096" s="171">
        <v>760101</v>
      </c>
      <c r="C5096" s="345" t="s">
        <v>6632</v>
      </c>
      <c r="D5096" s="345"/>
      <c r="E5096" s="345"/>
      <c r="F5096" s="345"/>
      <c r="G5096" s="10">
        <v>1854477</v>
      </c>
      <c r="H5096" s="172"/>
      <c r="I5096" s="172"/>
      <c r="J5096" s="172"/>
      <c r="K5096" s="172"/>
      <c r="L5096" s="172"/>
      <c r="M5096" s="172"/>
      <c r="N5096" s="10">
        <v>1854477</v>
      </c>
    </row>
    <row r="5097" spans="1:14">
      <c r="A5097" s="163">
        <v>763901</v>
      </c>
      <c r="B5097" s="171">
        <v>763901</v>
      </c>
      <c r="C5097" s="345" t="s">
        <v>6633</v>
      </c>
      <c r="D5097" s="345"/>
      <c r="E5097" s="345"/>
      <c r="F5097" s="345"/>
      <c r="G5097" s="10">
        <v>10189996</v>
      </c>
      <c r="H5097" s="172"/>
      <c r="I5097" s="172"/>
      <c r="J5097" s="172"/>
      <c r="K5097" s="172"/>
      <c r="L5097" s="172"/>
      <c r="M5097" s="172"/>
      <c r="N5097" s="10">
        <v>10189996</v>
      </c>
    </row>
    <row r="5098" spans="1:14">
      <c r="A5098" s="163">
        <v>764401</v>
      </c>
      <c r="B5098" s="171">
        <v>764401</v>
      </c>
      <c r="C5098" s="345" t="s">
        <v>6634</v>
      </c>
      <c r="D5098" s="345"/>
      <c r="E5098" s="345"/>
      <c r="F5098" s="345"/>
      <c r="G5098" s="10">
        <v>6793330</v>
      </c>
      <c r="H5098" s="172"/>
      <c r="I5098" s="172"/>
      <c r="J5098" s="172"/>
      <c r="K5098" s="172"/>
      <c r="L5098" s="172"/>
      <c r="M5098" s="172"/>
      <c r="N5098" s="10">
        <v>6793330</v>
      </c>
    </row>
    <row r="5099" spans="1:14">
      <c r="A5099" s="163">
        <v>766701</v>
      </c>
      <c r="B5099" s="171">
        <v>766701</v>
      </c>
      <c r="C5099" s="345" t="s">
        <v>6635</v>
      </c>
      <c r="D5099" s="345"/>
      <c r="E5099" s="345"/>
      <c r="F5099" s="345"/>
      <c r="G5099" s="10">
        <v>1122594</v>
      </c>
      <c r="H5099" s="172"/>
      <c r="I5099" s="172"/>
      <c r="J5099" s="172"/>
      <c r="K5099" s="172"/>
      <c r="L5099" s="172"/>
      <c r="M5099" s="172"/>
      <c r="N5099" s="10">
        <v>1122594</v>
      </c>
    </row>
    <row r="5100" spans="1:14">
      <c r="A5100" s="163">
        <v>767502</v>
      </c>
      <c r="B5100" s="171">
        <v>767502</v>
      </c>
      <c r="C5100" s="345" t="s">
        <v>6636</v>
      </c>
      <c r="D5100" s="345"/>
      <c r="E5100" s="345"/>
      <c r="F5100" s="345"/>
      <c r="G5100" s="10">
        <v>4731802</v>
      </c>
      <c r="H5100" s="172"/>
      <c r="I5100" s="172"/>
      <c r="J5100" s="172"/>
      <c r="K5100" s="172"/>
      <c r="L5100" s="172"/>
      <c r="M5100" s="172"/>
      <c r="N5100" s="10">
        <v>4731802</v>
      </c>
    </row>
    <row r="5101" spans="1:14">
      <c r="A5101" s="163">
        <v>767705</v>
      </c>
      <c r="B5101" s="171">
        <v>767705</v>
      </c>
      <c r="C5101" s="345" t="s">
        <v>6637</v>
      </c>
      <c r="D5101" s="345"/>
      <c r="E5101" s="345"/>
      <c r="F5101" s="345"/>
      <c r="G5101" s="10">
        <v>2360245</v>
      </c>
      <c r="H5101" s="172"/>
      <c r="I5101" s="172"/>
      <c r="J5101" s="172"/>
      <c r="K5101" s="172"/>
      <c r="L5101" s="172"/>
      <c r="M5101" s="172"/>
      <c r="N5101" s="10">
        <v>2360245</v>
      </c>
    </row>
    <row r="5102" spans="1:14">
      <c r="A5102" s="163">
        <v>893101</v>
      </c>
      <c r="B5102" s="171">
        <v>893101</v>
      </c>
      <c r="C5102" s="345" t="s">
        <v>6638</v>
      </c>
      <c r="D5102" s="345"/>
      <c r="E5102" s="345"/>
      <c r="F5102" s="345"/>
      <c r="G5102" s="10">
        <v>374742</v>
      </c>
      <c r="H5102" s="172"/>
      <c r="I5102" s="172"/>
      <c r="J5102" s="172"/>
      <c r="K5102" s="172"/>
      <c r="L5102" s="172"/>
      <c r="M5102" s="172"/>
      <c r="N5102" s="10">
        <v>374742</v>
      </c>
    </row>
    <row r="5103" spans="1:14">
      <c r="A5103" s="163">
        <v>893106</v>
      </c>
      <c r="B5103" s="171">
        <v>893106</v>
      </c>
      <c r="C5103" s="345" t="s">
        <v>6639</v>
      </c>
      <c r="D5103" s="345"/>
      <c r="E5103" s="345"/>
      <c r="F5103" s="345"/>
      <c r="G5103" s="10">
        <v>141981</v>
      </c>
      <c r="H5103" s="172"/>
      <c r="I5103" s="172"/>
      <c r="J5103" s="172"/>
      <c r="K5103" s="172"/>
      <c r="L5103" s="172"/>
      <c r="M5103" s="172"/>
      <c r="N5103" s="10">
        <v>141981</v>
      </c>
    </row>
    <row r="5104" spans="1:14">
      <c r="A5104" s="163">
        <v>893110</v>
      </c>
      <c r="B5104" s="173">
        <v>893110</v>
      </c>
      <c r="C5104" s="345" t="s">
        <v>6640</v>
      </c>
      <c r="D5104" s="345"/>
      <c r="E5104" s="345"/>
      <c r="F5104" s="345"/>
      <c r="G5104" s="10">
        <v>920497</v>
      </c>
      <c r="H5104" s="172"/>
      <c r="I5104" s="172"/>
      <c r="J5104" s="172"/>
      <c r="K5104" s="172"/>
      <c r="L5104" s="172"/>
      <c r="M5104" s="172"/>
      <c r="N5104" s="10">
        <v>920497</v>
      </c>
    </row>
    <row r="5105" spans="1:14">
      <c r="A5105" s="163">
        <v>961201</v>
      </c>
      <c r="B5105" s="173">
        <v>961201</v>
      </c>
      <c r="C5105" s="345" t="s">
        <v>6641</v>
      </c>
      <c r="D5105" s="345"/>
      <c r="E5105" s="345"/>
      <c r="F5105" s="345"/>
      <c r="G5105" s="10">
        <v>661194</v>
      </c>
      <c r="H5105" s="172"/>
      <c r="I5105" s="172"/>
      <c r="J5105" s="172"/>
      <c r="K5105" s="172"/>
      <c r="L5105" s="172"/>
      <c r="M5105" s="172"/>
      <c r="N5105" s="10">
        <v>661194</v>
      </c>
    </row>
    <row r="5106" spans="1:14">
      <c r="A5106" s="163">
        <v>973401</v>
      </c>
      <c r="B5106" s="171">
        <v>973401</v>
      </c>
      <c r="C5106" s="342" t="s">
        <v>6642</v>
      </c>
      <c r="D5106" s="342"/>
      <c r="E5106" s="342"/>
      <c r="F5106" s="342"/>
      <c r="G5106" s="10">
        <v>327892</v>
      </c>
      <c r="H5106" s="172"/>
      <c r="I5106" s="172"/>
      <c r="J5106" s="172"/>
      <c r="K5106" s="172"/>
      <c r="L5106" s="172"/>
      <c r="M5106" s="172"/>
      <c r="N5106" s="10">
        <v>327892</v>
      </c>
    </row>
    <row r="5107" spans="1:14">
      <c r="A5107" s="163">
        <v>990212</v>
      </c>
      <c r="B5107" s="171">
        <v>990212</v>
      </c>
      <c r="C5107" s="345" t="s">
        <v>6643</v>
      </c>
      <c r="D5107" s="345"/>
      <c r="E5107" s="345"/>
      <c r="F5107" s="345"/>
      <c r="G5107" s="10">
        <v>50722</v>
      </c>
      <c r="H5107" s="172"/>
      <c r="I5107" s="172"/>
      <c r="J5107" s="172"/>
      <c r="K5107" s="172"/>
      <c r="L5107" s="172"/>
      <c r="M5107" s="172"/>
      <c r="N5107" s="10">
        <v>50722</v>
      </c>
    </row>
    <row r="5108" spans="1:14">
      <c r="A5108" s="163">
        <v>997002</v>
      </c>
      <c r="B5108" s="171">
        <v>997002</v>
      </c>
      <c r="C5108" s="345" t="s">
        <v>6644</v>
      </c>
      <c r="D5108" s="345"/>
      <c r="E5108" s="345" t="s">
        <v>6645</v>
      </c>
      <c r="F5108" s="345"/>
      <c r="G5108" s="10">
        <v>94428</v>
      </c>
      <c r="H5108" s="172"/>
      <c r="I5108" s="172"/>
      <c r="J5108" s="172"/>
      <c r="K5108" s="172"/>
      <c r="L5108" s="172"/>
      <c r="M5108" s="172"/>
      <c r="N5108" s="10">
        <v>94428</v>
      </c>
    </row>
    <row r="5109" spans="1:14">
      <c r="A5109" s="163">
        <v>997103</v>
      </c>
      <c r="B5109" s="171">
        <v>997103</v>
      </c>
      <c r="C5109" s="345" t="s">
        <v>6646</v>
      </c>
      <c r="D5109" s="345"/>
      <c r="E5109" s="345"/>
      <c r="F5109" s="345"/>
      <c r="G5109" s="10">
        <v>50722</v>
      </c>
      <c r="H5109" s="172"/>
      <c r="I5109" s="172"/>
      <c r="J5109" s="172"/>
      <c r="K5109" s="172"/>
      <c r="L5109" s="172"/>
      <c r="M5109" s="172"/>
      <c r="N5109" s="10">
        <v>50722</v>
      </c>
    </row>
    <row r="5110" spans="1:14">
      <c r="A5110" s="163">
        <v>997105</v>
      </c>
      <c r="B5110" s="171">
        <v>997105</v>
      </c>
      <c r="C5110" s="345" t="s">
        <v>6647</v>
      </c>
      <c r="D5110" s="345"/>
      <c r="E5110" s="345"/>
      <c r="F5110" s="345"/>
      <c r="G5110" s="10">
        <v>90578</v>
      </c>
      <c r="H5110" s="172"/>
      <c r="I5110" s="172"/>
      <c r="J5110" s="172"/>
      <c r="K5110" s="172"/>
      <c r="L5110" s="172"/>
      <c r="M5110" s="172"/>
      <c r="N5110" s="10">
        <v>90578</v>
      </c>
    </row>
    <row r="5111" spans="1:14">
      <c r="A5111" s="163">
        <v>997106</v>
      </c>
      <c r="B5111" s="171">
        <v>997106</v>
      </c>
      <c r="C5111" s="345" t="s">
        <v>6648</v>
      </c>
      <c r="D5111" s="345"/>
      <c r="E5111" s="345"/>
      <c r="F5111" s="345"/>
      <c r="G5111" s="10">
        <v>50722</v>
      </c>
      <c r="H5111" s="172"/>
      <c r="I5111" s="172"/>
      <c r="J5111" s="172"/>
      <c r="K5111" s="172"/>
      <c r="L5111" s="172"/>
      <c r="M5111" s="172"/>
      <c r="N5111" s="10">
        <v>50722</v>
      </c>
    </row>
    <row r="5112" spans="1:14">
      <c r="A5112" s="163">
        <v>997107</v>
      </c>
      <c r="B5112" s="171">
        <v>997107</v>
      </c>
      <c r="C5112" s="345" t="s">
        <v>6649</v>
      </c>
      <c r="D5112" s="345"/>
      <c r="E5112" s="345" t="s">
        <v>6650</v>
      </c>
      <c r="F5112" s="345"/>
      <c r="G5112" s="10">
        <v>40537</v>
      </c>
      <c r="H5112" s="172"/>
      <c r="I5112" s="172"/>
      <c r="J5112" s="172"/>
      <c r="K5112" s="172"/>
      <c r="L5112" s="172"/>
      <c r="M5112" s="172"/>
      <c r="N5112" s="10">
        <v>40537</v>
      </c>
    </row>
    <row r="5113" spans="1:14">
      <c r="A5113" s="163">
        <v>997301</v>
      </c>
      <c r="B5113" s="171">
        <v>997301</v>
      </c>
      <c r="C5113" s="345" t="s">
        <v>6651</v>
      </c>
      <c r="D5113" s="345"/>
      <c r="E5113" s="345"/>
      <c r="F5113" s="345"/>
      <c r="G5113" s="10">
        <v>102808</v>
      </c>
      <c r="H5113" s="172"/>
      <c r="I5113" s="172"/>
      <c r="J5113" s="172"/>
      <c r="K5113" s="172"/>
      <c r="L5113" s="172"/>
      <c r="M5113" s="172"/>
      <c r="N5113" s="10">
        <v>102808</v>
      </c>
    </row>
    <row r="5114" spans="1:14" ht="252">
      <c r="A5114" s="163">
        <v>998701</v>
      </c>
      <c r="B5114" s="167" t="s">
        <v>6652</v>
      </c>
      <c r="C5114" s="185" t="s">
        <v>6653</v>
      </c>
      <c r="D5114" s="184" t="s">
        <v>6654</v>
      </c>
      <c r="E5114" s="184" t="s">
        <v>6655</v>
      </c>
      <c r="F5114" s="184" t="s">
        <v>16290</v>
      </c>
      <c r="G5114" s="10">
        <v>917344</v>
      </c>
      <c r="H5114" s="172"/>
      <c r="I5114" s="172"/>
      <c r="J5114" s="172"/>
      <c r="K5114" s="172"/>
      <c r="L5114" s="172"/>
      <c r="M5114" s="172"/>
      <c r="N5114" s="10">
        <v>917344</v>
      </c>
    </row>
    <row r="5115" spans="1:14" ht="276">
      <c r="A5115" s="163">
        <v>998702</v>
      </c>
      <c r="B5115" s="167" t="s">
        <v>6656</v>
      </c>
      <c r="C5115" s="184" t="s">
        <v>6657</v>
      </c>
      <c r="D5115" s="184" t="s">
        <v>6654</v>
      </c>
      <c r="E5115" s="184" t="s">
        <v>6655</v>
      </c>
      <c r="F5115" s="184" t="s">
        <v>16291</v>
      </c>
      <c r="G5115" s="10">
        <v>458672</v>
      </c>
      <c r="H5115" s="172"/>
      <c r="I5115" s="172"/>
      <c r="J5115" s="172"/>
      <c r="K5115" s="172"/>
      <c r="L5115" s="172"/>
      <c r="M5115" s="172"/>
      <c r="N5115" s="10">
        <v>458672</v>
      </c>
    </row>
    <row r="5116" spans="1:14" ht="300">
      <c r="A5116" s="163">
        <v>48101</v>
      </c>
      <c r="B5116" s="171" t="s">
        <v>6658</v>
      </c>
      <c r="C5116" s="12" t="s">
        <v>6659</v>
      </c>
      <c r="D5116" s="186" t="s">
        <v>6660</v>
      </c>
      <c r="E5116" s="186" t="s">
        <v>16292</v>
      </c>
      <c r="F5116" s="12" t="s">
        <v>6101</v>
      </c>
      <c r="G5116" s="10">
        <v>2586378</v>
      </c>
      <c r="H5116" s="172"/>
      <c r="I5116" s="172"/>
      <c r="J5116" s="172"/>
      <c r="K5116" s="172"/>
      <c r="L5116" s="172"/>
      <c r="M5116" s="172"/>
      <c r="N5116" s="10">
        <v>2586378</v>
      </c>
    </row>
    <row r="5117" spans="1:14" ht="204">
      <c r="A5117" s="163">
        <v>48201</v>
      </c>
      <c r="B5117" s="171" t="s">
        <v>6661</v>
      </c>
      <c r="C5117" s="12" t="s">
        <v>6662</v>
      </c>
      <c r="D5117" s="12" t="s">
        <v>6663</v>
      </c>
      <c r="E5117" s="11" t="s">
        <v>16293</v>
      </c>
      <c r="F5117" s="12" t="s">
        <v>6101</v>
      </c>
      <c r="G5117" s="10">
        <v>988145</v>
      </c>
      <c r="H5117" s="172"/>
      <c r="I5117" s="172"/>
      <c r="J5117" s="172"/>
      <c r="K5117" s="172"/>
      <c r="L5117" s="172"/>
      <c r="M5117" s="172"/>
      <c r="N5117" s="10">
        <v>988145</v>
      </c>
    </row>
    <row r="5118" spans="1:14" ht="324">
      <c r="A5118" s="163">
        <v>48202</v>
      </c>
      <c r="B5118" s="171" t="s">
        <v>6664</v>
      </c>
      <c r="C5118" s="12" t="s">
        <v>6665</v>
      </c>
      <c r="D5118" s="12" t="s">
        <v>6663</v>
      </c>
      <c r="E5118" s="11" t="s">
        <v>16293</v>
      </c>
      <c r="F5118" s="12" t="s">
        <v>6666</v>
      </c>
      <c r="G5118" s="10">
        <v>988145</v>
      </c>
      <c r="H5118" s="172"/>
      <c r="I5118" s="172"/>
      <c r="J5118" s="172"/>
      <c r="K5118" s="172"/>
      <c r="L5118" s="172"/>
      <c r="M5118" s="172"/>
      <c r="N5118" s="10">
        <v>988145</v>
      </c>
    </row>
    <row r="5119" spans="1:14" ht="204">
      <c r="A5119" s="163">
        <v>48204</v>
      </c>
      <c r="B5119" s="171" t="s">
        <v>6667</v>
      </c>
      <c r="C5119" s="12" t="s">
        <v>6668</v>
      </c>
      <c r="D5119" s="12" t="s">
        <v>6669</v>
      </c>
      <c r="E5119" s="12" t="s">
        <v>16294</v>
      </c>
      <c r="F5119" s="12" t="s">
        <v>6101</v>
      </c>
      <c r="G5119" s="10">
        <v>1169562</v>
      </c>
      <c r="H5119" s="172"/>
      <c r="I5119" s="172"/>
      <c r="J5119" s="172"/>
      <c r="K5119" s="172"/>
      <c r="L5119" s="172"/>
      <c r="M5119" s="172"/>
      <c r="N5119" s="10">
        <v>1169562</v>
      </c>
    </row>
    <row r="5120" spans="1:14" ht="300">
      <c r="A5120" s="163">
        <v>48301</v>
      </c>
      <c r="B5120" s="171" t="s">
        <v>6670</v>
      </c>
      <c r="C5120" s="12" t="s">
        <v>6671</v>
      </c>
      <c r="D5120" s="186" t="s">
        <v>6660</v>
      </c>
      <c r="E5120" s="186" t="s">
        <v>16292</v>
      </c>
      <c r="F5120" s="12" t="s">
        <v>6101</v>
      </c>
      <c r="G5120" s="10">
        <v>2586378</v>
      </c>
      <c r="H5120" s="172"/>
      <c r="I5120" s="172"/>
      <c r="J5120" s="172"/>
      <c r="K5120" s="172"/>
      <c r="L5120" s="172"/>
      <c r="M5120" s="172"/>
      <c r="N5120" s="10">
        <v>2586378</v>
      </c>
    </row>
    <row r="5121" spans="1:14" ht="300">
      <c r="A5121" s="163">
        <v>48402</v>
      </c>
      <c r="B5121" s="171" t="s">
        <v>6672</v>
      </c>
      <c r="C5121" s="12" t="s">
        <v>6673</v>
      </c>
      <c r="D5121" s="186" t="s">
        <v>6660</v>
      </c>
      <c r="E5121" s="186" t="s">
        <v>16292</v>
      </c>
      <c r="F5121" s="12" t="s">
        <v>6101</v>
      </c>
      <c r="G5121" s="10">
        <v>2586378</v>
      </c>
      <c r="H5121" s="172"/>
      <c r="I5121" s="172"/>
      <c r="J5121" s="172"/>
      <c r="K5121" s="172"/>
      <c r="L5121" s="172"/>
      <c r="M5121" s="172"/>
      <c r="N5121" s="10">
        <v>2586378</v>
      </c>
    </row>
    <row r="5122" spans="1:14" ht="300">
      <c r="A5122" s="163">
        <v>48403</v>
      </c>
      <c r="B5122" s="171" t="s">
        <v>6674</v>
      </c>
      <c r="C5122" s="12" t="s">
        <v>6675</v>
      </c>
      <c r="D5122" s="186" t="s">
        <v>6660</v>
      </c>
      <c r="E5122" s="186" t="s">
        <v>16292</v>
      </c>
      <c r="F5122" s="12" t="s">
        <v>6101</v>
      </c>
      <c r="G5122" s="10">
        <v>2586378</v>
      </c>
      <c r="H5122" s="172"/>
      <c r="I5122" s="172"/>
      <c r="J5122" s="172"/>
      <c r="K5122" s="172"/>
      <c r="L5122" s="172"/>
      <c r="M5122" s="172"/>
      <c r="N5122" s="10">
        <v>2586378</v>
      </c>
    </row>
    <row r="5123" spans="1:14" ht="204">
      <c r="A5123" s="163">
        <v>48404</v>
      </c>
      <c r="B5123" s="171" t="s">
        <v>6676</v>
      </c>
      <c r="C5123" s="12" t="s">
        <v>6677</v>
      </c>
      <c r="D5123" s="12" t="s">
        <v>6678</v>
      </c>
      <c r="E5123" s="11" t="s">
        <v>16293</v>
      </c>
      <c r="F5123" s="12" t="s">
        <v>6101</v>
      </c>
      <c r="G5123" s="10">
        <v>1271291</v>
      </c>
      <c r="H5123" s="172"/>
      <c r="I5123" s="172"/>
      <c r="J5123" s="172"/>
      <c r="K5123" s="172"/>
      <c r="L5123" s="172"/>
      <c r="M5123" s="172"/>
      <c r="N5123" s="10">
        <v>1271291</v>
      </c>
    </row>
    <row r="5124" spans="1:14" ht="300">
      <c r="A5124" s="163">
        <v>53102</v>
      </c>
      <c r="B5124" s="171" t="s">
        <v>6679</v>
      </c>
      <c r="C5124" s="12" t="s">
        <v>6680</v>
      </c>
      <c r="D5124" s="186" t="s">
        <v>6660</v>
      </c>
      <c r="E5124" s="186" t="s">
        <v>16292</v>
      </c>
      <c r="F5124" s="12" t="s">
        <v>6101</v>
      </c>
      <c r="G5124" s="10">
        <v>2586378</v>
      </c>
      <c r="H5124" s="172"/>
      <c r="I5124" s="172"/>
      <c r="J5124" s="172"/>
      <c r="K5124" s="172"/>
      <c r="L5124" s="172"/>
      <c r="M5124" s="172"/>
      <c r="N5124" s="10">
        <v>2586378</v>
      </c>
    </row>
    <row r="5125" spans="1:14" ht="300">
      <c r="A5125" s="163">
        <v>53103</v>
      </c>
      <c r="B5125" s="171" t="s">
        <v>6681</v>
      </c>
      <c r="C5125" s="12" t="s">
        <v>6682</v>
      </c>
      <c r="D5125" s="186" t="s">
        <v>6660</v>
      </c>
      <c r="E5125" s="186" t="s">
        <v>16292</v>
      </c>
      <c r="F5125" s="12" t="s">
        <v>6101</v>
      </c>
      <c r="G5125" s="10">
        <v>2586378</v>
      </c>
      <c r="H5125" s="172"/>
      <c r="I5125" s="172"/>
      <c r="J5125" s="172"/>
      <c r="K5125" s="172"/>
      <c r="L5125" s="172"/>
      <c r="M5125" s="172"/>
      <c r="N5125" s="10">
        <v>2586378</v>
      </c>
    </row>
    <row r="5126" spans="1:14" ht="300">
      <c r="A5126" s="163">
        <v>53105</v>
      </c>
      <c r="B5126" s="171" t="s">
        <v>6683</v>
      </c>
      <c r="C5126" s="12" t="s">
        <v>6684</v>
      </c>
      <c r="D5126" s="186" t="s">
        <v>6660</v>
      </c>
      <c r="E5126" s="186" t="s">
        <v>16292</v>
      </c>
      <c r="F5126" s="12" t="s">
        <v>6101</v>
      </c>
      <c r="G5126" s="10">
        <v>2586378</v>
      </c>
      <c r="H5126" s="172"/>
      <c r="I5126" s="172"/>
      <c r="J5126" s="172"/>
      <c r="K5126" s="172"/>
      <c r="L5126" s="172"/>
      <c r="M5126" s="172"/>
      <c r="N5126" s="10">
        <v>2586378</v>
      </c>
    </row>
    <row r="5127" spans="1:14" ht="300">
      <c r="A5127" s="163">
        <v>53107</v>
      </c>
      <c r="B5127" s="171" t="s">
        <v>6685</v>
      </c>
      <c r="C5127" s="12" t="s">
        <v>6686</v>
      </c>
      <c r="D5127" s="186" t="s">
        <v>6660</v>
      </c>
      <c r="E5127" s="186" t="s">
        <v>16292</v>
      </c>
      <c r="F5127" s="12" t="s">
        <v>6101</v>
      </c>
      <c r="G5127" s="10">
        <v>2586378</v>
      </c>
      <c r="H5127" s="172"/>
      <c r="I5127" s="172"/>
      <c r="J5127" s="172"/>
      <c r="K5127" s="172"/>
      <c r="L5127" s="172"/>
      <c r="M5127" s="172"/>
      <c r="N5127" s="10">
        <v>2586378</v>
      </c>
    </row>
    <row r="5128" spans="1:14" ht="300">
      <c r="A5128" s="163">
        <v>53108</v>
      </c>
      <c r="B5128" s="171" t="s">
        <v>6687</v>
      </c>
      <c r="C5128" s="12" t="s">
        <v>6688</v>
      </c>
      <c r="D5128" s="186" t="s">
        <v>6660</v>
      </c>
      <c r="E5128" s="186" t="s">
        <v>16292</v>
      </c>
      <c r="F5128" s="12" t="s">
        <v>6101</v>
      </c>
      <c r="G5128" s="10">
        <v>2586378</v>
      </c>
      <c r="H5128" s="172"/>
      <c r="I5128" s="172"/>
      <c r="J5128" s="172"/>
      <c r="K5128" s="172"/>
      <c r="L5128" s="172"/>
      <c r="M5128" s="172"/>
      <c r="N5128" s="10">
        <v>2586378</v>
      </c>
    </row>
    <row r="5129" spans="1:14" ht="300">
      <c r="A5129" s="163">
        <v>53109</v>
      </c>
      <c r="B5129" s="171" t="s">
        <v>6689</v>
      </c>
      <c r="C5129" s="12" t="s">
        <v>6690</v>
      </c>
      <c r="D5129" s="186" t="s">
        <v>6660</v>
      </c>
      <c r="E5129" s="186" t="s">
        <v>16292</v>
      </c>
      <c r="F5129" s="12" t="s">
        <v>6101</v>
      </c>
      <c r="G5129" s="10">
        <v>2586378</v>
      </c>
      <c r="H5129" s="172"/>
      <c r="I5129" s="172"/>
      <c r="J5129" s="172"/>
      <c r="K5129" s="172"/>
      <c r="L5129" s="172"/>
      <c r="M5129" s="172"/>
      <c r="N5129" s="10">
        <v>2586378</v>
      </c>
    </row>
    <row r="5130" spans="1:14" ht="300">
      <c r="A5130" s="163">
        <v>53110</v>
      </c>
      <c r="B5130" s="171" t="s">
        <v>6691</v>
      </c>
      <c r="C5130" s="12" t="s">
        <v>6692</v>
      </c>
      <c r="D5130" s="186" t="s">
        <v>6660</v>
      </c>
      <c r="E5130" s="186" t="s">
        <v>16292</v>
      </c>
      <c r="F5130" s="12" t="s">
        <v>6101</v>
      </c>
      <c r="G5130" s="10">
        <v>2586378</v>
      </c>
      <c r="H5130" s="172"/>
      <c r="I5130" s="172"/>
      <c r="J5130" s="172"/>
      <c r="K5130" s="172"/>
      <c r="L5130" s="172"/>
      <c r="M5130" s="172"/>
      <c r="N5130" s="10">
        <v>2586378</v>
      </c>
    </row>
    <row r="5131" spans="1:14" ht="300">
      <c r="A5131" s="163">
        <v>53111</v>
      </c>
      <c r="B5131" s="171" t="s">
        <v>6693</v>
      </c>
      <c r="C5131" s="12" t="s">
        <v>6694</v>
      </c>
      <c r="D5131" s="186" t="s">
        <v>6660</v>
      </c>
      <c r="E5131" s="186" t="s">
        <v>16292</v>
      </c>
      <c r="F5131" s="12" t="s">
        <v>6101</v>
      </c>
      <c r="G5131" s="10">
        <v>2586378</v>
      </c>
      <c r="H5131" s="172"/>
      <c r="I5131" s="172"/>
      <c r="J5131" s="172"/>
      <c r="K5131" s="172"/>
      <c r="L5131" s="172"/>
      <c r="M5131" s="172"/>
      <c r="N5131" s="10">
        <v>2586378</v>
      </c>
    </row>
    <row r="5132" spans="1:14" ht="300">
      <c r="A5132" s="163">
        <v>53112</v>
      </c>
      <c r="B5132" s="171" t="s">
        <v>6695</v>
      </c>
      <c r="C5132" s="12" t="s">
        <v>6696</v>
      </c>
      <c r="D5132" s="186" t="s">
        <v>6660</v>
      </c>
      <c r="E5132" s="186" t="s">
        <v>16292</v>
      </c>
      <c r="F5132" s="12" t="s">
        <v>6101</v>
      </c>
      <c r="G5132" s="10">
        <v>2586378</v>
      </c>
      <c r="H5132" s="172"/>
      <c r="I5132" s="172"/>
      <c r="J5132" s="172"/>
      <c r="K5132" s="172"/>
      <c r="L5132" s="172"/>
      <c r="M5132" s="172"/>
      <c r="N5132" s="10">
        <v>2586378</v>
      </c>
    </row>
    <row r="5133" spans="1:14" ht="300">
      <c r="A5133" s="163">
        <v>53113</v>
      </c>
      <c r="B5133" s="171" t="s">
        <v>6697</v>
      </c>
      <c r="C5133" s="12" t="s">
        <v>6698</v>
      </c>
      <c r="D5133" s="186" t="s">
        <v>6660</v>
      </c>
      <c r="E5133" s="186" t="s">
        <v>16292</v>
      </c>
      <c r="F5133" s="12" t="s">
        <v>6101</v>
      </c>
      <c r="G5133" s="10">
        <v>2586378</v>
      </c>
      <c r="H5133" s="172"/>
      <c r="I5133" s="172"/>
      <c r="J5133" s="172"/>
      <c r="K5133" s="172"/>
      <c r="L5133" s="172"/>
      <c r="M5133" s="172"/>
      <c r="N5133" s="10">
        <v>2586378</v>
      </c>
    </row>
    <row r="5134" spans="1:14" ht="300">
      <c r="A5134" s="163">
        <v>53114</v>
      </c>
      <c r="B5134" s="171" t="s">
        <v>6699</v>
      </c>
      <c r="C5134" s="12" t="s">
        <v>6700</v>
      </c>
      <c r="D5134" s="186" t="s">
        <v>6660</v>
      </c>
      <c r="E5134" s="186" t="s">
        <v>16292</v>
      </c>
      <c r="F5134" s="12" t="s">
        <v>6101</v>
      </c>
      <c r="G5134" s="10">
        <v>2586378</v>
      </c>
      <c r="H5134" s="172"/>
      <c r="I5134" s="172"/>
      <c r="J5134" s="172"/>
      <c r="K5134" s="172"/>
      <c r="L5134" s="172"/>
      <c r="M5134" s="172"/>
      <c r="N5134" s="10">
        <v>2586378</v>
      </c>
    </row>
    <row r="5135" spans="1:14" ht="300">
      <c r="A5135" s="163">
        <v>53115</v>
      </c>
      <c r="B5135" s="171" t="s">
        <v>6701</v>
      </c>
      <c r="C5135" s="12" t="s">
        <v>6702</v>
      </c>
      <c r="D5135" s="186" t="s">
        <v>6660</v>
      </c>
      <c r="E5135" s="186" t="s">
        <v>16292</v>
      </c>
      <c r="F5135" s="12" t="s">
        <v>6101</v>
      </c>
      <c r="G5135" s="10">
        <v>2586378</v>
      </c>
      <c r="H5135" s="172"/>
      <c r="I5135" s="172"/>
      <c r="J5135" s="172"/>
      <c r="K5135" s="172"/>
      <c r="L5135" s="172"/>
      <c r="M5135" s="172"/>
      <c r="N5135" s="10">
        <v>2586378</v>
      </c>
    </row>
    <row r="5136" spans="1:14" ht="204">
      <c r="A5136" s="163">
        <v>53301</v>
      </c>
      <c r="B5136" s="171" t="s">
        <v>6703</v>
      </c>
      <c r="C5136" s="12" t="s">
        <v>6704</v>
      </c>
      <c r="D5136" s="12" t="s">
        <v>16295</v>
      </c>
      <c r="E5136" s="12" t="s">
        <v>16296</v>
      </c>
      <c r="F5136" s="12" t="s">
        <v>6101</v>
      </c>
      <c r="G5136" s="10">
        <v>7946742</v>
      </c>
      <c r="H5136" s="172"/>
      <c r="I5136" s="172"/>
      <c r="J5136" s="172"/>
      <c r="K5136" s="172"/>
      <c r="L5136" s="172"/>
      <c r="M5136" s="172"/>
      <c r="N5136" s="10">
        <v>7946742</v>
      </c>
    </row>
    <row r="5137" spans="1:14" ht="204">
      <c r="A5137" s="163">
        <v>861805</v>
      </c>
      <c r="B5137" s="167" t="s">
        <v>6705</v>
      </c>
      <c r="C5137" s="184" t="s">
        <v>6706</v>
      </c>
      <c r="D5137" s="12" t="s">
        <v>6707</v>
      </c>
      <c r="E5137" s="12" t="s">
        <v>16297</v>
      </c>
      <c r="F5137" s="12" t="s">
        <v>6101</v>
      </c>
      <c r="G5137" s="10">
        <v>12907327</v>
      </c>
      <c r="H5137" s="172"/>
      <c r="I5137" s="172"/>
      <c r="J5137" s="172"/>
      <c r="K5137" s="172"/>
      <c r="L5137" s="172"/>
      <c r="M5137" s="172"/>
      <c r="N5137" s="10">
        <v>12907327</v>
      </c>
    </row>
    <row r="5138" spans="1:14" ht="409.5">
      <c r="A5138" s="163">
        <v>39306</v>
      </c>
      <c r="B5138" s="187" t="s">
        <v>6708</v>
      </c>
      <c r="C5138" s="188" t="s">
        <v>6709</v>
      </c>
      <c r="D5138" s="12" t="s">
        <v>16298</v>
      </c>
      <c r="E5138" s="12" t="s">
        <v>16299</v>
      </c>
      <c r="F5138" s="12" t="s">
        <v>6710</v>
      </c>
      <c r="G5138" s="10">
        <v>11017287</v>
      </c>
      <c r="H5138" s="172"/>
      <c r="I5138" s="172"/>
      <c r="J5138" s="172"/>
      <c r="K5138" s="172"/>
      <c r="L5138" s="172"/>
      <c r="M5138" s="172"/>
      <c r="N5138" s="10">
        <v>11017287</v>
      </c>
    </row>
    <row r="5139" spans="1:14" ht="409.5">
      <c r="A5139" s="163">
        <v>39309</v>
      </c>
      <c r="B5139" s="187" t="s">
        <v>6711</v>
      </c>
      <c r="C5139" s="188" t="s">
        <v>6712</v>
      </c>
      <c r="D5139" s="12" t="s">
        <v>6713</v>
      </c>
      <c r="E5139" s="12" t="s">
        <v>16300</v>
      </c>
      <c r="F5139" s="12" t="s">
        <v>6714</v>
      </c>
      <c r="G5139" s="10">
        <v>17021693</v>
      </c>
      <c r="H5139" s="172"/>
      <c r="I5139" s="172"/>
      <c r="J5139" s="172"/>
      <c r="K5139" s="172"/>
      <c r="L5139" s="172"/>
      <c r="M5139" s="172"/>
      <c r="N5139" s="10">
        <v>17021693</v>
      </c>
    </row>
    <row r="5140" spans="1:14" ht="204">
      <c r="A5140" s="163">
        <v>911302</v>
      </c>
      <c r="B5140" s="167" t="s">
        <v>6715</v>
      </c>
      <c r="C5140" s="11" t="s">
        <v>6716</v>
      </c>
      <c r="D5140" s="184" t="s">
        <v>6717</v>
      </c>
      <c r="E5140" s="11" t="s">
        <v>6718</v>
      </c>
      <c r="F5140" s="12" t="s">
        <v>6101</v>
      </c>
      <c r="G5140" s="10">
        <v>3514705</v>
      </c>
      <c r="H5140" s="172"/>
      <c r="I5140" s="172"/>
      <c r="J5140" s="172"/>
      <c r="K5140" s="172"/>
      <c r="L5140" s="172"/>
      <c r="M5140" s="172"/>
      <c r="N5140" s="10">
        <v>3514705</v>
      </c>
    </row>
    <row r="5141" spans="1:14" ht="409.5">
      <c r="A5141" s="163">
        <v>438402</v>
      </c>
      <c r="B5141" s="167" t="s">
        <v>6719</v>
      </c>
      <c r="C5141" s="189" t="s">
        <v>6720</v>
      </c>
      <c r="D5141" s="12" t="s">
        <v>6721</v>
      </c>
      <c r="E5141" s="12" t="s">
        <v>6722</v>
      </c>
      <c r="F5141" s="12" t="s">
        <v>6101</v>
      </c>
      <c r="G5141" s="10">
        <v>31161901</v>
      </c>
      <c r="H5141" s="172"/>
      <c r="I5141" s="172"/>
      <c r="J5141" s="172"/>
      <c r="K5141" s="172"/>
      <c r="L5141" s="172"/>
      <c r="M5141" s="172"/>
      <c r="N5141" s="10">
        <v>31161901</v>
      </c>
    </row>
    <row r="5142" spans="1:14" ht="409.5">
      <c r="A5142" s="163">
        <v>449602</v>
      </c>
      <c r="B5142" s="167" t="s">
        <v>6723</v>
      </c>
      <c r="C5142" s="190" t="s">
        <v>6724</v>
      </c>
      <c r="D5142" s="12" t="s">
        <v>6721</v>
      </c>
      <c r="E5142" s="12" t="s">
        <v>6722</v>
      </c>
      <c r="F5142" s="12" t="s">
        <v>6101</v>
      </c>
      <c r="G5142" s="10">
        <v>31161901</v>
      </c>
      <c r="H5142" s="172"/>
      <c r="I5142" s="172"/>
      <c r="J5142" s="172"/>
      <c r="K5142" s="172"/>
      <c r="L5142" s="172"/>
      <c r="M5142" s="172"/>
      <c r="N5142" s="10">
        <v>31161901</v>
      </c>
    </row>
    <row r="5143" spans="1:14" ht="396">
      <c r="A5143" s="163">
        <v>62001</v>
      </c>
      <c r="B5143" s="191" t="s">
        <v>6725</v>
      </c>
      <c r="C5143" s="11" t="s">
        <v>6726</v>
      </c>
      <c r="D5143" s="11" t="s">
        <v>6727</v>
      </c>
      <c r="E5143" s="11" t="s">
        <v>6728</v>
      </c>
      <c r="F5143" s="12" t="s">
        <v>6729</v>
      </c>
      <c r="G5143" s="10">
        <v>15307641</v>
      </c>
      <c r="H5143" s="172"/>
      <c r="I5143" s="172"/>
      <c r="J5143" s="172"/>
      <c r="K5143" s="172"/>
      <c r="L5143" s="172"/>
      <c r="M5143" s="172"/>
      <c r="N5143" s="10">
        <v>15307641</v>
      </c>
    </row>
    <row r="5144" spans="1:14" ht="360">
      <c r="A5144" s="163">
        <v>62101</v>
      </c>
      <c r="B5144" s="192" t="s">
        <v>6730</v>
      </c>
      <c r="C5144" s="11" t="s">
        <v>6731</v>
      </c>
      <c r="D5144" s="11" t="s">
        <v>16301</v>
      </c>
      <c r="E5144" s="11" t="s">
        <v>6732</v>
      </c>
      <c r="F5144" s="12" t="s">
        <v>6733</v>
      </c>
      <c r="G5144" s="175">
        <v>16870475</v>
      </c>
      <c r="H5144" s="172"/>
      <c r="I5144" s="172"/>
      <c r="J5144" s="172"/>
      <c r="K5144" s="172"/>
      <c r="L5144" s="172"/>
      <c r="M5144" s="172"/>
      <c r="N5144" s="175">
        <v>16870475</v>
      </c>
    </row>
    <row r="5145" spans="1:14" ht="396">
      <c r="A5145" s="163">
        <v>64101</v>
      </c>
      <c r="B5145" s="191" t="s">
        <v>6734</v>
      </c>
      <c r="C5145" s="11" t="s">
        <v>6735</v>
      </c>
      <c r="D5145" s="11" t="s">
        <v>6727</v>
      </c>
      <c r="E5145" s="11" t="s">
        <v>6728</v>
      </c>
      <c r="F5145" s="12" t="s">
        <v>6729</v>
      </c>
      <c r="G5145" s="10">
        <v>18095682</v>
      </c>
      <c r="H5145" s="172"/>
      <c r="I5145" s="172"/>
      <c r="J5145" s="172"/>
      <c r="K5145" s="172"/>
      <c r="L5145" s="172"/>
      <c r="M5145" s="172"/>
      <c r="N5145" s="10">
        <v>18095682</v>
      </c>
    </row>
    <row r="5146" spans="1:14" ht="408">
      <c r="A5146" s="163">
        <v>65101</v>
      </c>
      <c r="B5146" s="191" t="s">
        <v>6736</v>
      </c>
      <c r="C5146" s="11" t="s">
        <v>6737</v>
      </c>
      <c r="D5146" s="11" t="s">
        <v>6738</v>
      </c>
      <c r="E5146" s="11" t="s">
        <v>6739</v>
      </c>
      <c r="F5146" s="12" t="s">
        <v>6740</v>
      </c>
      <c r="G5146" s="10">
        <v>24021218</v>
      </c>
      <c r="H5146" s="172"/>
      <c r="I5146" s="172"/>
      <c r="J5146" s="172"/>
      <c r="K5146" s="172"/>
      <c r="L5146" s="172"/>
      <c r="M5146" s="172"/>
      <c r="N5146" s="10">
        <v>24021218</v>
      </c>
    </row>
    <row r="5147" spans="1:14" ht="408">
      <c r="A5147" s="163">
        <v>65201</v>
      </c>
      <c r="B5147" s="191" t="s">
        <v>6741</v>
      </c>
      <c r="C5147" s="11" t="s">
        <v>6742</v>
      </c>
      <c r="D5147" s="11" t="s">
        <v>6738</v>
      </c>
      <c r="E5147" s="11" t="s">
        <v>6739</v>
      </c>
      <c r="F5147" s="12" t="s">
        <v>6740</v>
      </c>
      <c r="G5147" s="10">
        <v>24021218</v>
      </c>
      <c r="H5147" s="172"/>
      <c r="I5147" s="172"/>
      <c r="J5147" s="172"/>
      <c r="K5147" s="172"/>
      <c r="L5147" s="172"/>
      <c r="M5147" s="172"/>
      <c r="N5147" s="10">
        <v>24021218</v>
      </c>
    </row>
    <row r="5148" spans="1:14" ht="396">
      <c r="A5148" s="163">
        <v>67001</v>
      </c>
      <c r="B5148" s="191" t="s">
        <v>6743</v>
      </c>
      <c r="C5148" s="11" t="s">
        <v>6744</v>
      </c>
      <c r="D5148" s="11" t="s">
        <v>6745</v>
      </c>
      <c r="E5148" s="11" t="s">
        <v>6728</v>
      </c>
      <c r="F5148" s="12" t="s">
        <v>6101</v>
      </c>
      <c r="G5148" s="10">
        <v>8242576</v>
      </c>
      <c r="H5148" s="172"/>
      <c r="I5148" s="172"/>
      <c r="J5148" s="172"/>
      <c r="K5148" s="172"/>
      <c r="L5148" s="172"/>
      <c r="M5148" s="172"/>
      <c r="N5148" s="10">
        <v>8242576</v>
      </c>
    </row>
    <row r="5149" spans="1:14" ht="396">
      <c r="A5149" s="163">
        <v>68101</v>
      </c>
      <c r="B5149" s="191" t="s">
        <v>6746</v>
      </c>
      <c r="C5149" s="11" t="s">
        <v>6747</v>
      </c>
      <c r="D5149" s="11" t="s">
        <v>6738</v>
      </c>
      <c r="E5149" s="11" t="s">
        <v>6739</v>
      </c>
      <c r="F5149" s="12" t="s">
        <v>6748</v>
      </c>
      <c r="G5149" s="10">
        <v>23585539</v>
      </c>
      <c r="H5149" s="172"/>
      <c r="I5149" s="172"/>
      <c r="J5149" s="172"/>
      <c r="K5149" s="172"/>
      <c r="L5149" s="172"/>
      <c r="M5149" s="172"/>
      <c r="N5149" s="10">
        <v>23585539</v>
      </c>
    </row>
    <row r="5150" spans="1:14" ht="396">
      <c r="A5150" s="163">
        <v>68901</v>
      </c>
      <c r="B5150" s="191" t="s">
        <v>6749</v>
      </c>
      <c r="C5150" s="11" t="s">
        <v>6750</v>
      </c>
      <c r="D5150" s="11" t="s">
        <v>6727</v>
      </c>
      <c r="E5150" s="11" t="s">
        <v>6728</v>
      </c>
      <c r="F5150" s="12" t="s">
        <v>6101</v>
      </c>
      <c r="G5150" s="10">
        <v>15307641</v>
      </c>
      <c r="H5150" s="172"/>
      <c r="I5150" s="172"/>
      <c r="J5150" s="172"/>
      <c r="K5150" s="172"/>
      <c r="L5150" s="172"/>
      <c r="M5150" s="172"/>
      <c r="N5150" s="10">
        <v>15307641</v>
      </c>
    </row>
    <row r="5151" spans="1:14" ht="408">
      <c r="A5151" s="163">
        <v>219007</v>
      </c>
      <c r="B5151" s="171" t="s">
        <v>6751</v>
      </c>
      <c r="C5151" s="11" t="s">
        <v>6752</v>
      </c>
      <c r="D5151" s="11" t="s">
        <v>6738</v>
      </c>
      <c r="E5151" s="11" t="s">
        <v>6739</v>
      </c>
      <c r="F5151" s="12" t="s">
        <v>6740</v>
      </c>
      <c r="G5151" s="10">
        <v>24021218</v>
      </c>
      <c r="H5151" s="172"/>
      <c r="I5151" s="172"/>
      <c r="J5151" s="172"/>
      <c r="K5151" s="172"/>
      <c r="L5151" s="172"/>
      <c r="M5151" s="172"/>
      <c r="N5151" s="10">
        <v>24021218</v>
      </c>
    </row>
    <row r="5152" spans="1:14" ht="396">
      <c r="A5152" s="163">
        <v>226205</v>
      </c>
      <c r="B5152" s="171" t="s">
        <v>6753</v>
      </c>
      <c r="C5152" s="11" t="s">
        <v>6754</v>
      </c>
      <c r="D5152" s="11" t="s">
        <v>6738</v>
      </c>
      <c r="E5152" s="11" t="s">
        <v>6739</v>
      </c>
      <c r="F5152" s="12" t="s">
        <v>6729</v>
      </c>
      <c r="G5152" s="10">
        <v>24021218</v>
      </c>
      <c r="H5152" s="172"/>
      <c r="I5152" s="172"/>
      <c r="J5152" s="172"/>
      <c r="K5152" s="172"/>
      <c r="L5152" s="172"/>
      <c r="M5152" s="172"/>
      <c r="N5152" s="10">
        <v>24021218</v>
      </c>
    </row>
    <row r="5153" spans="1:14" ht="408">
      <c r="A5153" s="163">
        <v>252506</v>
      </c>
      <c r="B5153" s="171" t="s">
        <v>6755</v>
      </c>
      <c r="C5153" s="11" t="s">
        <v>6756</v>
      </c>
      <c r="D5153" s="11" t="s">
        <v>6738</v>
      </c>
      <c r="E5153" s="11" t="s">
        <v>6739</v>
      </c>
      <c r="F5153" s="12" t="s">
        <v>6740</v>
      </c>
      <c r="G5153" s="10">
        <v>24021218</v>
      </c>
      <c r="H5153" s="172"/>
      <c r="I5153" s="172"/>
      <c r="J5153" s="172"/>
      <c r="K5153" s="172"/>
      <c r="L5153" s="172"/>
      <c r="M5153" s="172"/>
      <c r="N5153" s="10">
        <v>24021218</v>
      </c>
    </row>
    <row r="5154" spans="1:14" ht="409.5">
      <c r="A5154" s="163">
        <v>263101</v>
      </c>
      <c r="B5154" s="171" t="s">
        <v>6757</v>
      </c>
      <c r="C5154" s="11" t="s">
        <v>6758</v>
      </c>
      <c r="D5154" s="11" t="s">
        <v>6727</v>
      </c>
      <c r="E5154" s="11" t="s">
        <v>6728</v>
      </c>
      <c r="F5154" s="12" t="s">
        <v>6759</v>
      </c>
      <c r="G5154" s="10">
        <v>18165648</v>
      </c>
      <c r="H5154" s="172"/>
      <c r="I5154" s="172"/>
      <c r="J5154" s="172"/>
      <c r="K5154" s="172"/>
      <c r="L5154" s="172"/>
      <c r="M5154" s="172"/>
      <c r="N5154" s="10">
        <v>18165648</v>
      </c>
    </row>
    <row r="5155" spans="1:14" ht="348">
      <c r="A5155" s="163">
        <v>263201</v>
      </c>
      <c r="B5155" s="171" t="s">
        <v>6760</v>
      </c>
      <c r="C5155" s="11" t="s">
        <v>6761</v>
      </c>
      <c r="D5155" s="11" t="s">
        <v>6738</v>
      </c>
      <c r="E5155" s="11" t="s">
        <v>6739</v>
      </c>
      <c r="F5155" s="12" t="s">
        <v>6666</v>
      </c>
      <c r="G5155" s="10">
        <v>23191353</v>
      </c>
      <c r="H5155" s="172"/>
      <c r="I5155" s="172"/>
      <c r="J5155" s="172"/>
      <c r="K5155" s="172"/>
      <c r="L5155" s="172"/>
      <c r="M5155" s="172"/>
      <c r="N5155" s="10">
        <v>23191353</v>
      </c>
    </row>
    <row r="5156" spans="1:14" ht="396">
      <c r="A5156" s="163">
        <v>263203</v>
      </c>
      <c r="B5156" s="171" t="s">
        <v>6762</v>
      </c>
      <c r="C5156" s="11" t="s">
        <v>6763</v>
      </c>
      <c r="D5156" s="11" t="s">
        <v>6745</v>
      </c>
      <c r="E5156" s="11" t="s">
        <v>6728</v>
      </c>
      <c r="F5156" s="12" t="s">
        <v>6101</v>
      </c>
      <c r="G5156" s="10">
        <v>8242576</v>
      </c>
      <c r="H5156" s="172"/>
      <c r="I5156" s="172"/>
      <c r="J5156" s="172"/>
      <c r="K5156" s="172"/>
      <c r="L5156" s="172"/>
      <c r="M5156" s="172"/>
      <c r="N5156" s="10">
        <v>8242576</v>
      </c>
    </row>
    <row r="5157" spans="1:14" ht="396">
      <c r="A5157" s="163">
        <v>263208</v>
      </c>
      <c r="B5157" s="171" t="s">
        <v>6764</v>
      </c>
      <c r="C5157" s="11" t="s">
        <v>6765</v>
      </c>
      <c r="D5157" s="11" t="s">
        <v>6727</v>
      </c>
      <c r="E5157" s="11" t="s">
        <v>6728</v>
      </c>
      <c r="F5157" s="12" t="s">
        <v>6101</v>
      </c>
      <c r="G5157" s="10">
        <v>15307641</v>
      </c>
      <c r="H5157" s="172"/>
      <c r="I5157" s="172"/>
      <c r="J5157" s="172"/>
      <c r="K5157" s="172"/>
      <c r="L5157" s="172"/>
      <c r="M5157" s="172"/>
      <c r="N5157" s="10">
        <v>15307641</v>
      </c>
    </row>
    <row r="5158" spans="1:14" ht="408">
      <c r="A5158" s="163">
        <v>293307</v>
      </c>
      <c r="B5158" s="171" t="s">
        <v>6766</v>
      </c>
      <c r="C5158" s="11" t="s">
        <v>6767</v>
      </c>
      <c r="D5158" s="11" t="s">
        <v>6738</v>
      </c>
      <c r="E5158" s="11" t="s">
        <v>6739</v>
      </c>
      <c r="F5158" s="12" t="s">
        <v>6740</v>
      </c>
      <c r="G5158" s="10">
        <v>24021218</v>
      </c>
      <c r="H5158" s="172"/>
      <c r="I5158" s="172"/>
      <c r="J5158" s="172"/>
      <c r="K5158" s="172"/>
      <c r="L5158" s="172"/>
      <c r="M5158" s="172"/>
      <c r="N5158" s="10">
        <v>24021218</v>
      </c>
    </row>
    <row r="5159" spans="1:14" ht="396">
      <c r="A5159" s="163">
        <v>295202</v>
      </c>
      <c r="B5159" s="171" t="s">
        <v>6768</v>
      </c>
      <c r="C5159" s="11" t="s">
        <v>6769</v>
      </c>
      <c r="D5159" s="11" t="s">
        <v>6727</v>
      </c>
      <c r="E5159" s="11" t="s">
        <v>6728</v>
      </c>
      <c r="F5159" s="12" t="s">
        <v>6101</v>
      </c>
      <c r="G5159" s="10">
        <v>12704723</v>
      </c>
      <c r="H5159" s="172"/>
      <c r="I5159" s="172"/>
      <c r="J5159" s="172"/>
      <c r="K5159" s="172"/>
      <c r="L5159" s="172"/>
      <c r="M5159" s="172"/>
      <c r="N5159" s="10">
        <v>12704723</v>
      </c>
    </row>
    <row r="5160" spans="1:14" ht="348">
      <c r="A5160" s="163">
        <v>295605</v>
      </c>
      <c r="B5160" s="171" t="s">
        <v>6770</v>
      </c>
      <c r="C5160" s="11" t="s">
        <v>6771</v>
      </c>
      <c r="D5160" s="11" t="s">
        <v>6738</v>
      </c>
      <c r="E5160" s="11" t="s">
        <v>6739</v>
      </c>
      <c r="F5160" s="12" t="s">
        <v>6101</v>
      </c>
      <c r="G5160" s="10">
        <v>24021218</v>
      </c>
      <c r="H5160" s="172"/>
      <c r="I5160" s="172"/>
      <c r="J5160" s="172"/>
      <c r="K5160" s="172"/>
      <c r="L5160" s="172"/>
      <c r="M5160" s="172"/>
      <c r="N5160" s="10">
        <v>24021218</v>
      </c>
    </row>
    <row r="5161" spans="1:14" ht="409.5">
      <c r="A5161" s="163">
        <v>300202</v>
      </c>
      <c r="B5161" s="171" t="s">
        <v>6772</v>
      </c>
      <c r="C5161" s="11" t="s">
        <v>6773</v>
      </c>
      <c r="D5161" s="11" t="s">
        <v>6774</v>
      </c>
      <c r="E5161" s="11" t="s">
        <v>6775</v>
      </c>
      <c r="F5161" s="12" t="s">
        <v>6776</v>
      </c>
      <c r="G5161" s="10">
        <v>17191657</v>
      </c>
      <c r="H5161" s="172"/>
      <c r="I5161" s="172"/>
      <c r="J5161" s="172"/>
      <c r="K5161" s="172"/>
      <c r="L5161" s="172"/>
      <c r="M5161" s="172"/>
      <c r="N5161" s="10">
        <v>17191657</v>
      </c>
    </row>
    <row r="5162" spans="1:14" ht="408">
      <c r="A5162" s="163">
        <v>301105</v>
      </c>
      <c r="B5162" s="171" t="s">
        <v>6777</v>
      </c>
      <c r="C5162" s="11" t="s">
        <v>6778</v>
      </c>
      <c r="D5162" s="11" t="s">
        <v>6738</v>
      </c>
      <c r="E5162" s="11" t="s">
        <v>6739</v>
      </c>
      <c r="F5162" s="12" t="s">
        <v>6740</v>
      </c>
      <c r="G5162" s="10">
        <v>24021218</v>
      </c>
      <c r="H5162" s="172"/>
      <c r="I5162" s="172"/>
      <c r="J5162" s="172"/>
      <c r="K5162" s="172"/>
      <c r="L5162" s="172"/>
      <c r="M5162" s="172"/>
      <c r="N5162" s="10">
        <v>24021218</v>
      </c>
    </row>
    <row r="5163" spans="1:14" ht="409.5">
      <c r="A5163" s="163">
        <v>301304</v>
      </c>
      <c r="B5163" s="171" t="s">
        <v>6779</v>
      </c>
      <c r="C5163" s="11" t="s">
        <v>6780</v>
      </c>
      <c r="D5163" s="11" t="s">
        <v>6774</v>
      </c>
      <c r="E5163" s="11" t="s">
        <v>6781</v>
      </c>
      <c r="F5163" s="12" t="s">
        <v>6782</v>
      </c>
      <c r="G5163" s="10">
        <v>17191657</v>
      </c>
      <c r="H5163" s="172"/>
      <c r="I5163" s="172"/>
      <c r="J5163" s="172"/>
      <c r="K5163" s="172"/>
      <c r="L5163" s="172"/>
      <c r="M5163" s="172"/>
      <c r="N5163" s="10">
        <v>17191657</v>
      </c>
    </row>
    <row r="5164" spans="1:14" ht="312">
      <c r="A5164" s="163">
        <v>302002</v>
      </c>
      <c r="B5164" s="171" t="s">
        <v>6783</v>
      </c>
      <c r="C5164" s="11" t="s">
        <v>6784</v>
      </c>
      <c r="D5164" s="11" t="s">
        <v>6774</v>
      </c>
      <c r="E5164" s="11" t="s">
        <v>6785</v>
      </c>
      <c r="F5164" s="12" t="s">
        <v>6101</v>
      </c>
      <c r="G5164" s="10">
        <v>17191657</v>
      </c>
      <c r="H5164" s="172"/>
      <c r="I5164" s="172"/>
      <c r="J5164" s="172"/>
      <c r="K5164" s="172"/>
      <c r="L5164" s="172"/>
      <c r="M5164" s="172"/>
      <c r="N5164" s="10">
        <v>17191657</v>
      </c>
    </row>
    <row r="5165" spans="1:14" ht="348">
      <c r="A5165" s="163">
        <v>302405</v>
      </c>
      <c r="B5165" s="171" t="s">
        <v>6786</v>
      </c>
      <c r="C5165" s="11" t="s">
        <v>6787</v>
      </c>
      <c r="D5165" s="11" t="s">
        <v>6738</v>
      </c>
      <c r="E5165" s="11" t="s">
        <v>6739</v>
      </c>
      <c r="F5165" s="12" t="s">
        <v>6101</v>
      </c>
      <c r="G5165" s="10">
        <v>24021218</v>
      </c>
      <c r="H5165" s="172"/>
      <c r="I5165" s="172"/>
      <c r="J5165" s="172"/>
      <c r="K5165" s="172"/>
      <c r="L5165" s="172"/>
      <c r="M5165" s="172"/>
      <c r="N5165" s="10">
        <v>24021218</v>
      </c>
    </row>
    <row r="5166" spans="1:14" ht="264">
      <c r="A5166" s="163">
        <v>302501</v>
      </c>
      <c r="B5166" s="171" t="s">
        <v>6788</v>
      </c>
      <c r="C5166" s="11" t="s">
        <v>6789</v>
      </c>
      <c r="D5166" s="12" t="s">
        <v>6790</v>
      </c>
      <c r="E5166" s="12" t="s">
        <v>6791</v>
      </c>
      <c r="F5166" s="12" t="s">
        <v>6101</v>
      </c>
      <c r="G5166" s="10">
        <v>91297076</v>
      </c>
      <c r="H5166" s="172"/>
      <c r="I5166" s="172"/>
      <c r="J5166" s="172"/>
      <c r="K5166" s="172"/>
      <c r="L5166" s="172"/>
      <c r="M5166" s="172"/>
      <c r="N5166" s="10">
        <v>91297076</v>
      </c>
    </row>
    <row r="5167" spans="1:14" ht="408">
      <c r="A5167" s="163">
        <v>303201</v>
      </c>
      <c r="B5167" s="171" t="s">
        <v>6792</v>
      </c>
      <c r="C5167" s="11" t="s">
        <v>6793</v>
      </c>
      <c r="D5167" s="11" t="s">
        <v>6738</v>
      </c>
      <c r="E5167" s="11" t="s">
        <v>6739</v>
      </c>
      <c r="F5167" s="12" t="s">
        <v>6740</v>
      </c>
      <c r="G5167" s="10">
        <v>24021218</v>
      </c>
      <c r="H5167" s="172"/>
      <c r="I5167" s="172"/>
      <c r="J5167" s="172"/>
      <c r="K5167" s="172"/>
      <c r="L5167" s="172"/>
      <c r="M5167" s="172"/>
      <c r="N5167" s="10">
        <v>24021218</v>
      </c>
    </row>
    <row r="5168" spans="1:14" ht="396">
      <c r="A5168" s="163">
        <v>306002</v>
      </c>
      <c r="B5168" s="171" t="s">
        <v>6794</v>
      </c>
      <c r="C5168" s="11" t="s">
        <v>6795</v>
      </c>
      <c r="D5168" s="11" t="s">
        <v>6745</v>
      </c>
      <c r="E5168" s="11" t="s">
        <v>6728</v>
      </c>
      <c r="F5168" s="12" t="s">
        <v>6101</v>
      </c>
      <c r="G5168" s="10">
        <v>8242576</v>
      </c>
      <c r="H5168" s="172"/>
      <c r="I5168" s="172"/>
      <c r="J5168" s="172"/>
      <c r="K5168" s="172"/>
      <c r="L5168" s="172"/>
      <c r="M5168" s="172"/>
      <c r="N5168" s="10">
        <v>8242576</v>
      </c>
    </row>
    <row r="5169" spans="1:14" ht="396">
      <c r="A5169" s="163">
        <v>311301</v>
      </c>
      <c r="B5169" s="171" t="s">
        <v>6796</v>
      </c>
      <c r="C5169" s="11" t="s">
        <v>6797</v>
      </c>
      <c r="D5169" s="11" t="s">
        <v>6745</v>
      </c>
      <c r="E5169" s="11" t="s">
        <v>6728</v>
      </c>
      <c r="F5169" s="12" t="s">
        <v>6101</v>
      </c>
      <c r="G5169" s="10">
        <v>8242576</v>
      </c>
      <c r="H5169" s="172"/>
      <c r="I5169" s="172"/>
      <c r="J5169" s="172"/>
      <c r="K5169" s="172"/>
      <c r="L5169" s="172"/>
      <c r="M5169" s="172"/>
      <c r="N5169" s="10">
        <v>8242576</v>
      </c>
    </row>
    <row r="5170" spans="1:14" ht="228">
      <c r="A5170" s="163">
        <v>317503</v>
      </c>
      <c r="B5170" s="171" t="s">
        <v>6798</v>
      </c>
      <c r="C5170" s="12" t="s">
        <v>6799</v>
      </c>
      <c r="D5170" s="12" t="s">
        <v>6800</v>
      </c>
      <c r="E5170" s="12" t="s">
        <v>6801</v>
      </c>
      <c r="F5170" s="12" t="s">
        <v>6101</v>
      </c>
      <c r="G5170" s="10">
        <v>88757081</v>
      </c>
      <c r="H5170" s="172"/>
      <c r="I5170" s="172"/>
      <c r="J5170" s="172"/>
      <c r="K5170" s="172"/>
      <c r="L5170" s="172"/>
      <c r="M5170" s="172"/>
      <c r="N5170" s="10">
        <v>88757081</v>
      </c>
    </row>
    <row r="5171" spans="1:14" ht="396">
      <c r="A5171" s="163">
        <v>398001</v>
      </c>
      <c r="B5171" s="171" t="s">
        <v>6802</v>
      </c>
      <c r="C5171" s="11" t="s">
        <v>6803</v>
      </c>
      <c r="D5171" s="11" t="s">
        <v>6738</v>
      </c>
      <c r="E5171" s="11" t="s">
        <v>6739</v>
      </c>
      <c r="F5171" s="12" t="s">
        <v>6748</v>
      </c>
      <c r="G5171" s="10">
        <v>24021218</v>
      </c>
      <c r="H5171" s="172"/>
      <c r="I5171" s="172"/>
      <c r="J5171" s="172"/>
      <c r="K5171" s="172"/>
      <c r="L5171" s="172"/>
      <c r="M5171" s="172"/>
      <c r="N5171" s="10">
        <v>24021218</v>
      </c>
    </row>
    <row r="5172" spans="1:14" ht="396">
      <c r="A5172" s="163">
        <v>404001</v>
      </c>
      <c r="B5172" s="171" t="s">
        <v>6804</v>
      </c>
      <c r="C5172" s="11" t="s">
        <v>6805</v>
      </c>
      <c r="D5172" s="11" t="s">
        <v>6727</v>
      </c>
      <c r="E5172" s="11" t="s">
        <v>6728</v>
      </c>
      <c r="F5172" s="12" t="s">
        <v>6806</v>
      </c>
      <c r="G5172" s="10">
        <v>15307641</v>
      </c>
      <c r="H5172" s="172"/>
      <c r="I5172" s="172"/>
      <c r="J5172" s="172"/>
      <c r="K5172" s="172"/>
      <c r="L5172" s="172"/>
      <c r="M5172" s="172"/>
      <c r="N5172" s="10">
        <v>15307641</v>
      </c>
    </row>
    <row r="5173" spans="1:14" ht="396">
      <c r="A5173" s="163">
        <v>404401</v>
      </c>
      <c r="B5173" s="171" t="s">
        <v>6807</v>
      </c>
      <c r="C5173" s="11" t="s">
        <v>6808</v>
      </c>
      <c r="D5173" s="11" t="s">
        <v>6745</v>
      </c>
      <c r="E5173" s="11" t="s">
        <v>6728</v>
      </c>
      <c r="F5173" s="12" t="s">
        <v>6809</v>
      </c>
      <c r="G5173" s="10">
        <v>8242576</v>
      </c>
      <c r="H5173" s="172"/>
      <c r="I5173" s="172"/>
      <c r="J5173" s="172"/>
      <c r="K5173" s="172"/>
      <c r="L5173" s="172"/>
      <c r="M5173" s="172"/>
      <c r="N5173" s="10">
        <v>8242576</v>
      </c>
    </row>
    <row r="5174" spans="1:14" ht="396">
      <c r="A5174" s="163">
        <v>423103</v>
      </c>
      <c r="B5174" s="171" t="s">
        <v>6810</v>
      </c>
      <c r="C5174" s="11" t="s">
        <v>6811</v>
      </c>
      <c r="D5174" s="11" t="s">
        <v>6727</v>
      </c>
      <c r="E5174" s="11" t="s">
        <v>6728</v>
      </c>
      <c r="F5174" s="12" t="s">
        <v>6748</v>
      </c>
      <c r="G5174" s="10">
        <v>13894628</v>
      </c>
      <c r="H5174" s="172"/>
      <c r="I5174" s="172"/>
      <c r="J5174" s="172"/>
      <c r="K5174" s="172"/>
      <c r="L5174" s="172"/>
      <c r="M5174" s="172"/>
      <c r="N5174" s="10">
        <v>13894628</v>
      </c>
    </row>
    <row r="5175" spans="1:14" ht="240">
      <c r="A5175" s="163">
        <v>765302</v>
      </c>
      <c r="B5175" s="171" t="s">
        <v>6812</v>
      </c>
      <c r="C5175" s="12" t="s">
        <v>6813</v>
      </c>
      <c r="D5175" s="12" t="s">
        <v>6814</v>
      </c>
      <c r="E5175" s="12" t="s">
        <v>6815</v>
      </c>
      <c r="F5175" s="12" t="s">
        <v>6101</v>
      </c>
      <c r="G5175" s="10">
        <v>85332373</v>
      </c>
      <c r="H5175" s="172"/>
      <c r="I5175" s="172"/>
      <c r="J5175" s="172"/>
      <c r="K5175" s="172"/>
      <c r="L5175" s="172"/>
      <c r="M5175" s="172"/>
      <c r="N5175" s="10">
        <v>85332373</v>
      </c>
    </row>
    <row r="5176" spans="1:14" ht="409.5">
      <c r="A5176" s="163">
        <v>864106</v>
      </c>
      <c r="B5176" s="171" t="s">
        <v>6816</v>
      </c>
      <c r="C5176" s="11" t="s">
        <v>6817</v>
      </c>
      <c r="D5176" s="11" t="s">
        <v>6738</v>
      </c>
      <c r="E5176" s="11" t="s">
        <v>6739</v>
      </c>
      <c r="F5176" s="12" t="s">
        <v>6818</v>
      </c>
      <c r="G5176" s="10">
        <v>23093062</v>
      </c>
      <c r="H5176" s="172"/>
      <c r="I5176" s="172"/>
      <c r="J5176" s="172"/>
      <c r="K5176" s="172"/>
      <c r="L5176" s="172"/>
      <c r="M5176" s="172"/>
      <c r="N5176" s="10">
        <v>23093062</v>
      </c>
    </row>
    <row r="5177" spans="1:14" ht="324">
      <c r="A5177" s="163" t="s">
        <v>16114</v>
      </c>
      <c r="B5177" s="171" t="s">
        <v>6819</v>
      </c>
      <c r="C5177" s="12" t="s">
        <v>6820</v>
      </c>
      <c r="D5177" s="183" t="s">
        <v>6821</v>
      </c>
      <c r="E5177" s="183" t="s">
        <v>6822</v>
      </c>
      <c r="F5177" s="12" t="s">
        <v>6666</v>
      </c>
      <c r="G5177" s="10">
        <v>99601996</v>
      </c>
      <c r="H5177" s="172"/>
      <c r="I5177" s="172"/>
      <c r="J5177" s="172"/>
      <c r="K5177" s="172"/>
      <c r="L5177" s="172"/>
      <c r="M5177" s="172"/>
      <c r="N5177" s="10">
        <v>99601996</v>
      </c>
    </row>
    <row r="5178" spans="1:14">
      <c r="A5178" s="163">
        <v>352101</v>
      </c>
      <c r="B5178" s="171" t="s">
        <v>6823</v>
      </c>
      <c r="C5178" s="342" t="s">
        <v>383</v>
      </c>
      <c r="D5178" s="342"/>
      <c r="E5178" s="357" t="s">
        <v>6101</v>
      </c>
      <c r="F5178" s="357"/>
      <c r="G5178" s="193">
        <v>43424522</v>
      </c>
      <c r="H5178" s="172"/>
      <c r="I5178" s="172"/>
      <c r="J5178" s="172"/>
      <c r="K5178" s="172"/>
      <c r="L5178" s="172"/>
      <c r="M5178" s="172"/>
      <c r="N5178" s="193">
        <v>43424522</v>
      </c>
    </row>
    <row r="5179" spans="1:14">
      <c r="A5179" s="163">
        <v>352102</v>
      </c>
      <c r="B5179" s="171" t="s">
        <v>6824</v>
      </c>
      <c r="C5179" s="342" t="s">
        <v>6825</v>
      </c>
      <c r="D5179" s="342"/>
      <c r="E5179" s="357" t="s">
        <v>6101</v>
      </c>
      <c r="F5179" s="357"/>
      <c r="G5179" s="193">
        <v>63679774</v>
      </c>
      <c r="H5179" s="172"/>
      <c r="I5179" s="172"/>
      <c r="J5179" s="172"/>
      <c r="K5179" s="172"/>
      <c r="L5179" s="172"/>
      <c r="M5179" s="172"/>
      <c r="N5179" s="193">
        <v>63679774</v>
      </c>
    </row>
    <row r="5180" spans="1:14">
      <c r="A5180" s="163">
        <v>352201</v>
      </c>
      <c r="B5180" s="171" t="s">
        <v>6826</v>
      </c>
      <c r="C5180" s="342" t="s">
        <v>6827</v>
      </c>
      <c r="D5180" s="342"/>
      <c r="E5180" s="357" t="s">
        <v>6101</v>
      </c>
      <c r="F5180" s="357"/>
      <c r="G5180" s="193">
        <v>43424522</v>
      </c>
      <c r="H5180" s="172"/>
      <c r="I5180" s="172"/>
      <c r="J5180" s="172"/>
      <c r="K5180" s="172"/>
      <c r="L5180" s="172"/>
      <c r="M5180" s="172"/>
      <c r="N5180" s="193">
        <v>43424522</v>
      </c>
    </row>
    <row r="5181" spans="1:14">
      <c r="A5181" s="163">
        <v>352202</v>
      </c>
      <c r="B5181" s="171" t="s">
        <v>6828</v>
      </c>
      <c r="C5181" s="342" t="s">
        <v>6829</v>
      </c>
      <c r="D5181" s="342"/>
      <c r="E5181" s="357" t="s">
        <v>6101</v>
      </c>
      <c r="F5181" s="357"/>
      <c r="G5181" s="193">
        <v>63679774</v>
      </c>
      <c r="H5181" s="172"/>
      <c r="I5181" s="172"/>
      <c r="J5181" s="172"/>
      <c r="K5181" s="172"/>
      <c r="L5181" s="172"/>
      <c r="M5181" s="172"/>
      <c r="N5181" s="193">
        <v>63679774</v>
      </c>
    </row>
    <row r="5182" spans="1:14">
      <c r="A5182" s="163">
        <v>355104</v>
      </c>
      <c r="B5182" s="171" t="s">
        <v>6830</v>
      </c>
      <c r="C5182" s="343" t="s">
        <v>6831</v>
      </c>
      <c r="D5182" s="343"/>
      <c r="E5182" s="357" t="s">
        <v>6101</v>
      </c>
      <c r="F5182" s="357"/>
      <c r="G5182" s="193">
        <v>38477422</v>
      </c>
      <c r="H5182" s="172"/>
      <c r="I5182" s="172"/>
      <c r="J5182" s="172"/>
      <c r="K5182" s="172"/>
      <c r="L5182" s="172"/>
      <c r="M5182" s="172"/>
      <c r="N5182" s="193">
        <v>38477422</v>
      </c>
    </row>
    <row r="5183" spans="1:14">
      <c r="A5183" s="163" t="s">
        <v>16115</v>
      </c>
      <c r="B5183" s="171" t="s">
        <v>6832</v>
      </c>
      <c r="C5183" s="342" t="s">
        <v>6833</v>
      </c>
      <c r="D5183" s="342"/>
      <c r="E5183" s="342" t="s">
        <v>6666</v>
      </c>
      <c r="F5183" s="342"/>
      <c r="G5183" s="193">
        <v>43424522</v>
      </c>
      <c r="H5183" s="172"/>
      <c r="I5183" s="172"/>
      <c r="J5183" s="172"/>
      <c r="K5183" s="172"/>
      <c r="L5183" s="172"/>
      <c r="M5183" s="172"/>
      <c r="N5183" s="193">
        <v>43424522</v>
      </c>
    </row>
    <row r="5184" spans="1:14">
      <c r="A5184" s="163" t="s">
        <v>16116</v>
      </c>
      <c r="B5184" s="171" t="s">
        <v>6834</v>
      </c>
      <c r="C5184" s="342" t="s">
        <v>6835</v>
      </c>
      <c r="D5184" s="342"/>
      <c r="E5184" s="357" t="s">
        <v>6836</v>
      </c>
      <c r="F5184" s="357"/>
      <c r="G5184" s="193">
        <v>63679774</v>
      </c>
      <c r="H5184" s="172"/>
      <c r="I5184" s="172"/>
      <c r="J5184" s="172"/>
      <c r="K5184" s="172"/>
      <c r="L5184" s="172"/>
      <c r="M5184" s="172"/>
      <c r="N5184" s="193">
        <v>63679774</v>
      </c>
    </row>
    <row r="5185" spans="1:14">
      <c r="A5185" s="163">
        <v>376701</v>
      </c>
      <c r="B5185" s="171" t="s">
        <v>6837</v>
      </c>
      <c r="C5185" s="342" t="s">
        <v>6838</v>
      </c>
      <c r="D5185" s="342"/>
      <c r="E5185" s="345" t="s">
        <v>6101</v>
      </c>
      <c r="F5185" s="345"/>
      <c r="G5185" s="193">
        <v>112954529</v>
      </c>
      <c r="H5185" s="172"/>
      <c r="I5185" s="172"/>
      <c r="J5185" s="172"/>
      <c r="K5185" s="172"/>
      <c r="L5185" s="172"/>
      <c r="M5185" s="172"/>
      <c r="N5185" s="193">
        <v>112954529</v>
      </c>
    </row>
    <row r="5186" spans="1:14">
      <c r="A5186" s="163">
        <v>381501</v>
      </c>
      <c r="B5186" s="171" t="s">
        <v>6839</v>
      </c>
      <c r="C5186" s="343" t="s">
        <v>6840</v>
      </c>
      <c r="D5186" s="343"/>
      <c r="E5186" s="357" t="s">
        <v>6841</v>
      </c>
      <c r="F5186" s="357"/>
      <c r="G5186" s="193">
        <v>90545866</v>
      </c>
      <c r="H5186" s="172"/>
      <c r="I5186" s="172"/>
      <c r="J5186" s="172"/>
      <c r="K5186" s="172"/>
      <c r="L5186" s="172"/>
      <c r="M5186" s="172"/>
      <c r="N5186" s="193">
        <v>90545866</v>
      </c>
    </row>
    <row r="5187" spans="1:14">
      <c r="A5187" s="163" t="s">
        <v>16117</v>
      </c>
      <c r="B5187" s="171" t="s">
        <v>6842</v>
      </c>
      <c r="C5187" s="345" t="s">
        <v>6843</v>
      </c>
      <c r="D5187" s="345"/>
      <c r="E5187" s="357" t="s">
        <v>6844</v>
      </c>
      <c r="F5187" s="357"/>
      <c r="G5187" s="193">
        <v>78962923</v>
      </c>
      <c r="H5187" s="172"/>
      <c r="I5187" s="172"/>
      <c r="J5187" s="172"/>
      <c r="K5187" s="172"/>
      <c r="L5187" s="172"/>
      <c r="M5187" s="172"/>
      <c r="N5187" s="193">
        <v>78962923</v>
      </c>
    </row>
    <row r="5188" spans="1:14">
      <c r="A5188" s="163">
        <v>351101</v>
      </c>
      <c r="B5188" s="171" t="s">
        <v>6845</v>
      </c>
      <c r="C5188" s="343" t="s">
        <v>6846</v>
      </c>
      <c r="D5188" s="343"/>
      <c r="E5188" s="342" t="s">
        <v>6101</v>
      </c>
      <c r="F5188" s="342"/>
      <c r="G5188" s="193">
        <v>87920911</v>
      </c>
      <c r="H5188" s="172"/>
      <c r="I5188" s="172"/>
      <c r="J5188" s="172"/>
      <c r="K5188" s="172"/>
      <c r="L5188" s="172"/>
      <c r="M5188" s="172"/>
      <c r="N5188" s="193">
        <v>87920911</v>
      </c>
    </row>
    <row r="5189" spans="1:14">
      <c r="A5189" s="163">
        <v>351201</v>
      </c>
      <c r="B5189" s="171" t="s">
        <v>6847</v>
      </c>
      <c r="C5189" s="343" t="s">
        <v>6848</v>
      </c>
      <c r="D5189" s="343"/>
      <c r="E5189" s="342" t="s">
        <v>6101</v>
      </c>
      <c r="F5189" s="342"/>
      <c r="G5189" s="193">
        <v>87920911</v>
      </c>
      <c r="H5189" s="172"/>
      <c r="I5189" s="172"/>
      <c r="J5189" s="172"/>
      <c r="K5189" s="172"/>
      <c r="L5189" s="172"/>
      <c r="M5189" s="172"/>
      <c r="N5189" s="193">
        <v>87920911</v>
      </c>
    </row>
    <row r="5190" spans="1:14">
      <c r="A5190" s="163">
        <v>351301</v>
      </c>
      <c r="B5190" s="171" t="s">
        <v>6849</v>
      </c>
      <c r="C5190" s="343" t="s">
        <v>6850</v>
      </c>
      <c r="D5190" s="343"/>
      <c r="E5190" s="342" t="s">
        <v>6101</v>
      </c>
      <c r="F5190" s="342"/>
      <c r="G5190" s="193">
        <v>87920911</v>
      </c>
      <c r="H5190" s="172"/>
      <c r="I5190" s="172"/>
      <c r="J5190" s="172"/>
      <c r="K5190" s="172"/>
      <c r="L5190" s="172"/>
      <c r="M5190" s="172"/>
      <c r="N5190" s="193">
        <v>87920911</v>
      </c>
    </row>
    <row r="5191" spans="1:14">
      <c r="A5191" s="163">
        <v>351401</v>
      </c>
      <c r="B5191" s="171" t="s">
        <v>6851</v>
      </c>
      <c r="C5191" s="351" t="s">
        <v>6852</v>
      </c>
      <c r="D5191" s="351"/>
      <c r="E5191" s="342" t="s">
        <v>6101</v>
      </c>
      <c r="F5191" s="342"/>
      <c r="G5191" s="193">
        <v>87920911</v>
      </c>
      <c r="H5191" s="172"/>
      <c r="I5191" s="172"/>
      <c r="J5191" s="172"/>
      <c r="K5191" s="172"/>
      <c r="L5191" s="172"/>
      <c r="M5191" s="172"/>
      <c r="N5191" s="193">
        <v>87920911</v>
      </c>
    </row>
    <row r="5192" spans="1:14">
      <c r="A5192" s="163">
        <v>352001</v>
      </c>
      <c r="B5192" s="171" t="s">
        <v>6853</v>
      </c>
      <c r="C5192" s="356" t="s">
        <v>6854</v>
      </c>
      <c r="D5192" s="356"/>
      <c r="E5192" s="342" t="s">
        <v>6101</v>
      </c>
      <c r="F5192" s="342"/>
      <c r="G5192" s="193">
        <v>87920911</v>
      </c>
      <c r="H5192" s="172"/>
      <c r="I5192" s="172"/>
      <c r="J5192" s="172"/>
      <c r="K5192" s="172"/>
      <c r="L5192" s="172"/>
      <c r="M5192" s="172"/>
      <c r="N5192" s="193">
        <v>87920911</v>
      </c>
    </row>
    <row r="5193" spans="1:14">
      <c r="A5193" s="163" t="s">
        <v>16118</v>
      </c>
      <c r="B5193" s="171" t="s">
        <v>6823</v>
      </c>
      <c r="C5193" s="343" t="s">
        <v>6855</v>
      </c>
      <c r="D5193" s="343"/>
      <c r="E5193" s="342" t="s">
        <v>6101</v>
      </c>
      <c r="F5193" s="342"/>
      <c r="G5193" s="193">
        <v>87920911</v>
      </c>
      <c r="H5193" s="172"/>
      <c r="I5193" s="172"/>
      <c r="J5193" s="172"/>
      <c r="K5193" s="172"/>
      <c r="L5193" s="172"/>
      <c r="M5193" s="172"/>
      <c r="N5193" s="193">
        <v>87920911</v>
      </c>
    </row>
    <row r="5194" spans="1:14">
      <c r="A5194" s="163" t="s">
        <v>16119</v>
      </c>
      <c r="B5194" s="171" t="s">
        <v>6826</v>
      </c>
      <c r="C5194" s="343" t="s">
        <v>6856</v>
      </c>
      <c r="D5194" s="343"/>
      <c r="E5194" s="342" t="s">
        <v>6101</v>
      </c>
      <c r="F5194" s="342"/>
      <c r="G5194" s="193">
        <v>87920911</v>
      </c>
      <c r="H5194" s="172"/>
      <c r="I5194" s="172"/>
      <c r="J5194" s="172"/>
      <c r="K5194" s="172"/>
      <c r="L5194" s="172"/>
      <c r="M5194" s="172"/>
      <c r="N5194" s="193">
        <v>87920911</v>
      </c>
    </row>
    <row r="5195" spans="1:14">
      <c r="A5195" s="163">
        <v>352301</v>
      </c>
      <c r="B5195" s="171" t="s">
        <v>6857</v>
      </c>
      <c r="C5195" s="343" t="s">
        <v>6858</v>
      </c>
      <c r="D5195" s="343"/>
      <c r="E5195" s="342" t="s">
        <v>6101</v>
      </c>
      <c r="F5195" s="342"/>
      <c r="G5195" s="193">
        <v>87920911</v>
      </c>
      <c r="H5195" s="172"/>
      <c r="I5195" s="172"/>
      <c r="J5195" s="172"/>
      <c r="K5195" s="172"/>
      <c r="L5195" s="172"/>
      <c r="M5195" s="172"/>
      <c r="N5195" s="193">
        <v>87920911</v>
      </c>
    </row>
    <row r="5196" spans="1:14">
      <c r="A5196" s="163">
        <v>353503</v>
      </c>
      <c r="B5196" s="171" t="s">
        <v>6859</v>
      </c>
      <c r="C5196" s="343" t="s">
        <v>6860</v>
      </c>
      <c r="D5196" s="343"/>
      <c r="E5196" s="342" t="s">
        <v>6101</v>
      </c>
      <c r="F5196" s="342"/>
      <c r="G5196" s="193">
        <v>87920911</v>
      </c>
      <c r="H5196" s="172"/>
      <c r="I5196" s="172"/>
      <c r="J5196" s="172"/>
      <c r="K5196" s="172"/>
      <c r="L5196" s="172"/>
      <c r="M5196" s="172"/>
      <c r="N5196" s="193">
        <v>87920911</v>
      </c>
    </row>
    <row r="5197" spans="1:14">
      <c r="A5197" s="163">
        <v>354101</v>
      </c>
      <c r="B5197" s="171" t="s">
        <v>6861</v>
      </c>
      <c r="C5197" s="343" t="s">
        <v>6862</v>
      </c>
      <c r="D5197" s="343"/>
      <c r="E5197" s="342" t="s">
        <v>6101</v>
      </c>
      <c r="F5197" s="342"/>
      <c r="G5197" s="193">
        <v>87920911</v>
      </c>
      <c r="H5197" s="172"/>
      <c r="I5197" s="172"/>
      <c r="J5197" s="172"/>
      <c r="K5197" s="172"/>
      <c r="L5197" s="172"/>
      <c r="M5197" s="172"/>
      <c r="N5197" s="193">
        <v>87920911</v>
      </c>
    </row>
    <row r="5198" spans="1:14">
      <c r="A5198" s="163" t="s">
        <v>16120</v>
      </c>
      <c r="B5198" s="171" t="s">
        <v>6830</v>
      </c>
      <c r="C5198" s="345" t="s">
        <v>6863</v>
      </c>
      <c r="D5198" s="345"/>
      <c r="E5198" s="342" t="s">
        <v>6101</v>
      </c>
      <c r="F5198" s="342"/>
      <c r="G5198" s="193">
        <v>56341946</v>
      </c>
      <c r="H5198" s="172"/>
      <c r="I5198" s="172"/>
      <c r="J5198" s="172"/>
      <c r="K5198" s="172"/>
      <c r="L5198" s="172"/>
      <c r="M5198" s="172"/>
      <c r="N5198" s="193">
        <v>56341946</v>
      </c>
    </row>
    <row r="5199" spans="1:14">
      <c r="A5199" s="163">
        <v>355204</v>
      </c>
      <c r="B5199" s="171" t="s">
        <v>6864</v>
      </c>
      <c r="C5199" s="345" t="s">
        <v>6865</v>
      </c>
      <c r="D5199" s="345"/>
      <c r="E5199" s="342" t="s">
        <v>6101</v>
      </c>
      <c r="F5199" s="342"/>
      <c r="G5199" s="193">
        <v>56341946</v>
      </c>
      <c r="H5199" s="172"/>
      <c r="I5199" s="172"/>
      <c r="J5199" s="172"/>
      <c r="K5199" s="172"/>
      <c r="L5199" s="172"/>
      <c r="M5199" s="172"/>
      <c r="N5199" s="193">
        <v>56341946</v>
      </c>
    </row>
    <row r="5200" spans="1:14">
      <c r="A5200" s="163">
        <v>358001</v>
      </c>
      <c r="B5200" s="171" t="s">
        <v>6866</v>
      </c>
      <c r="C5200" s="343" t="s">
        <v>6867</v>
      </c>
      <c r="D5200" s="343"/>
      <c r="E5200" s="342" t="s">
        <v>6101</v>
      </c>
      <c r="F5200" s="342"/>
      <c r="G5200" s="193">
        <v>87920911</v>
      </c>
      <c r="H5200" s="172"/>
      <c r="I5200" s="172"/>
      <c r="J5200" s="172"/>
      <c r="K5200" s="172"/>
      <c r="L5200" s="172"/>
      <c r="M5200" s="172"/>
      <c r="N5200" s="193">
        <v>87920911</v>
      </c>
    </row>
    <row r="5201" spans="1:14">
      <c r="A5201" s="163">
        <v>358002</v>
      </c>
      <c r="B5201" s="171" t="s">
        <v>6868</v>
      </c>
      <c r="C5201" s="343" t="s">
        <v>6869</v>
      </c>
      <c r="D5201" s="343"/>
      <c r="E5201" s="342" t="s">
        <v>6101</v>
      </c>
      <c r="F5201" s="342"/>
      <c r="G5201" s="193">
        <v>87920911</v>
      </c>
      <c r="H5201" s="172"/>
      <c r="I5201" s="172"/>
      <c r="J5201" s="172"/>
      <c r="K5201" s="172"/>
      <c r="L5201" s="172"/>
      <c r="M5201" s="172"/>
      <c r="N5201" s="193">
        <v>87920911</v>
      </c>
    </row>
    <row r="5202" spans="1:14">
      <c r="A5202" s="163">
        <v>358101</v>
      </c>
      <c r="B5202" s="171" t="s">
        <v>6870</v>
      </c>
      <c r="C5202" s="343" t="s">
        <v>6871</v>
      </c>
      <c r="D5202" s="343"/>
      <c r="E5202" s="342" t="s">
        <v>6666</v>
      </c>
      <c r="F5202" s="342"/>
      <c r="G5202" s="193">
        <v>87920911</v>
      </c>
      <c r="H5202" s="172"/>
      <c r="I5202" s="172"/>
      <c r="J5202" s="172"/>
      <c r="K5202" s="172"/>
      <c r="L5202" s="172"/>
      <c r="M5202" s="172"/>
      <c r="N5202" s="193">
        <v>87920911</v>
      </c>
    </row>
    <row r="5203" spans="1:14">
      <c r="A5203" s="163">
        <v>358207</v>
      </c>
      <c r="B5203" s="171" t="s">
        <v>6872</v>
      </c>
      <c r="C5203" s="343" t="s">
        <v>6873</v>
      </c>
      <c r="D5203" s="343"/>
      <c r="E5203" s="342" t="s">
        <v>6101</v>
      </c>
      <c r="F5203" s="342"/>
      <c r="G5203" s="193">
        <v>87920911</v>
      </c>
      <c r="H5203" s="172"/>
      <c r="I5203" s="172"/>
      <c r="J5203" s="172"/>
      <c r="K5203" s="172"/>
      <c r="L5203" s="172"/>
      <c r="M5203" s="172"/>
      <c r="N5203" s="193">
        <v>87920911</v>
      </c>
    </row>
    <row r="5204" spans="1:14">
      <c r="A5204" s="163">
        <v>358208</v>
      </c>
      <c r="B5204" s="171" t="s">
        <v>6874</v>
      </c>
      <c r="C5204" s="343" t="s">
        <v>6875</v>
      </c>
      <c r="D5204" s="343"/>
      <c r="E5204" s="342" t="s">
        <v>6101</v>
      </c>
      <c r="F5204" s="342"/>
      <c r="G5204" s="193">
        <v>87920911</v>
      </c>
      <c r="H5204" s="172"/>
      <c r="I5204" s="172"/>
      <c r="J5204" s="172"/>
      <c r="K5204" s="172"/>
      <c r="L5204" s="172"/>
      <c r="M5204" s="172"/>
      <c r="N5204" s="193">
        <v>87920911</v>
      </c>
    </row>
    <row r="5205" spans="1:14">
      <c r="A5205" s="163">
        <v>358209</v>
      </c>
      <c r="B5205" s="171" t="s">
        <v>6876</v>
      </c>
      <c r="C5205" s="343" t="s">
        <v>6877</v>
      </c>
      <c r="D5205" s="343"/>
      <c r="E5205" s="342" t="s">
        <v>6101</v>
      </c>
      <c r="F5205" s="342"/>
      <c r="G5205" s="193">
        <v>87920911</v>
      </c>
      <c r="H5205" s="172"/>
      <c r="I5205" s="172"/>
      <c r="J5205" s="172"/>
      <c r="K5205" s="172"/>
      <c r="L5205" s="172"/>
      <c r="M5205" s="172"/>
      <c r="N5205" s="193">
        <v>87920911</v>
      </c>
    </row>
    <row r="5206" spans="1:14">
      <c r="A5206" s="163">
        <v>358210</v>
      </c>
      <c r="B5206" s="171" t="s">
        <v>6878</v>
      </c>
      <c r="C5206" s="343" t="s">
        <v>6879</v>
      </c>
      <c r="D5206" s="343"/>
      <c r="E5206" s="342" t="s">
        <v>6101</v>
      </c>
      <c r="F5206" s="342"/>
      <c r="G5206" s="193">
        <v>87920911</v>
      </c>
      <c r="H5206" s="172"/>
      <c r="I5206" s="172"/>
      <c r="J5206" s="172"/>
      <c r="K5206" s="172"/>
      <c r="L5206" s="172"/>
      <c r="M5206" s="172"/>
      <c r="N5206" s="193">
        <v>87920911</v>
      </c>
    </row>
    <row r="5207" spans="1:14">
      <c r="A5207" s="163">
        <v>358211</v>
      </c>
      <c r="B5207" s="171" t="s">
        <v>6880</v>
      </c>
      <c r="C5207" s="343" t="s">
        <v>6881</v>
      </c>
      <c r="D5207" s="343"/>
      <c r="E5207" s="342" t="s">
        <v>6101</v>
      </c>
      <c r="F5207" s="342"/>
      <c r="G5207" s="193">
        <v>87920911</v>
      </c>
      <c r="H5207" s="172"/>
      <c r="I5207" s="172"/>
      <c r="J5207" s="172"/>
      <c r="K5207" s="172"/>
      <c r="L5207" s="172"/>
      <c r="M5207" s="172"/>
      <c r="N5207" s="193">
        <v>87920911</v>
      </c>
    </row>
    <row r="5208" spans="1:14">
      <c r="A5208" s="163">
        <v>358307</v>
      </c>
      <c r="B5208" s="171" t="s">
        <v>6882</v>
      </c>
      <c r="C5208" s="343" t="s">
        <v>6883</v>
      </c>
      <c r="D5208" s="343"/>
      <c r="E5208" s="342" t="s">
        <v>6101</v>
      </c>
      <c r="F5208" s="342"/>
      <c r="G5208" s="193">
        <v>87920911</v>
      </c>
      <c r="H5208" s="172"/>
      <c r="I5208" s="172"/>
      <c r="J5208" s="172"/>
      <c r="K5208" s="172"/>
      <c r="L5208" s="172"/>
      <c r="M5208" s="172"/>
      <c r="N5208" s="193">
        <v>87920911</v>
      </c>
    </row>
    <row r="5209" spans="1:14">
      <c r="A5209" s="163">
        <v>358402</v>
      </c>
      <c r="B5209" s="171" t="s">
        <v>6884</v>
      </c>
      <c r="C5209" s="343" t="s">
        <v>6885</v>
      </c>
      <c r="D5209" s="343"/>
      <c r="E5209" s="342" t="s">
        <v>6666</v>
      </c>
      <c r="F5209" s="342"/>
      <c r="G5209" s="193">
        <v>87920911</v>
      </c>
      <c r="H5209" s="172"/>
      <c r="I5209" s="172"/>
      <c r="J5209" s="172"/>
      <c r="K5209" s="172"/>
      <c r="L5209" s="172"/>
      <c r="M5209" s="172"/>
      <c r="N5209" s="193">
        <v>87920911</v>
      </c>
    </row>
    <row r="5210" spans="1:14">
      <c r="A5210" s="163">
        <v>358511</v>
      </c>
      <c r="B5210" s="171" t="s">
        <v>6886</v>
      </c>
      <c r="C5210" s="343" t="s">
        <v>6887</v>
      </c>
      <c r="D5210" s="343"/>
      <c r="E5210" s="342" t="s">
        <v>6666</v>
      </c>
      <c r="F5210" s="342"/>
      <c r="G5210" s="193">
        <v>87920911</v>
      </c>
      <c r="H5210" s="172"/>
      <c r="I5210" s="172"/>
      <c r="J5210" s="172"/>
      <c r="K5210" s="172"/>
      <c r="L5210" s="172"/>
      <c r="M5210" s="172"/>
      <c r="N5210" s="193">
        <v>87920911</v>
      </c>
    </row>
    <row r="5211" spans="1:14">
      <c r="A5211" s="163">
        <v>358601</v>
      </c>
      <c r="B5211" s="171" t="s">
        <v>6888</v>
      </c>
      <c r="C5211" s="342" t="s">
        <v>6889</v>
      </c>
      <c r="D5211" s="342"/>
      <c r="E5211" s="342" t="s">
        <v>6101</v>
      </c>
      <c r="F5211" s="342"/>
      <c r="G5211" s="193">
        <v>84888159</v>
      </c>
      <c r="H5211" s="172"/>
      <c r="I5211" s="172"/>
      <c r="J5211" s="172"/>
      <c r="K5211" s="172"/>
      <c r="L5211" s="172"/>
      <c r="M5211" s="172"/>
      <c r="N5211" s="193">
        <v>84888159</v>
      </c>
    </row>
    <row r="5212" spans="1:14">
      <c r="A5212" s="163">
        <v>358602</v>
      </c>
      <c r="B5212" s="171" t="s">
        <v>6890</v>
      </c>
      <c r="C5212" s="345" t="s">
        <v>6891</v>
      </c>
      <c r="D5212" s="345"/>
      <c r="E5212" s="342" t="s">
        <v>6101</v>
      </c>
      <c r="F5212" s="342"/>
      <c r="G5212" s="193">
        <v>84888159</v>
      </c>
      <c r="H5212" s="172"/>
      <c r="I5212" s="172"/>
      <c r="J5212" s="172"/>
      <c r="K5212" s="172"/>
      <c r="L5212" s="172"/>
      <c r="M5212" s="172"/>
      <c r="N5212" s="193">
        <v>84888159</v>
      </c>
    </row>
    <row r="5213" spans="1:14">
      <c r="A5213" s="163">
        <v>358701</v>
      </c>
      <c r="B5213" s="171" t="s">
        <v>6892</v>
      </c>
      <c r="C5213" s="343" t="s">
        <v>6893</v>
      </c>
      <c r="D5213" s="343"/>
      <c r="E5213" s="342" t="s">
        <v>6101</v>
      </c>
      <c r="F5213" s="342"/>
      <c r="G5213" s="193">
        <v>10966064</v>
      </c>
      <c r="H5213" s="172"/>
      <c r="I5213" s="172"/>
      <c r="J5213" s="172"/>
      <c r="K5213" s="172"/>
      <c r="L5213" s="172"/>
      <c r="M5213" s="172"/>
      <c r="N5213" s="193">
        <v>10966064</v>
      </c>
    </row>
    <row r="5214" spans="1:14">
      <c r="A5214" s="163">
        <v>358702</v>
      </c>
      <c r="B5214" s="171" t="s">
        <v>6894</v>
      </c>
      <c r="C5214" s="343" t="s">
        <v>6895</v>
      </c>
      <c r="D5214" s="343"/>
      <c r="E5214" s="342" t="s">
        <v>6101</v>
      </c>
      <c r="F5214" s="342"/>
      <c r="G5214" s="193">
        <v>41225813</v>
      </c>
      <c r="H5214" s="172"/>
      <c r="I5214" s="172"/>
      <c r="J5214" s="172"/>
      <c r="K5214" s="172"/>
      <c r="L5214" s="172"/>
      <c r="M5214" s="172"/>
      <c r="N5214" s="193">
        <v>41225813</v>
      </c>
    </row>
    <row r="5215" spans="1:14">
      <c r="A5215" s="163">
        <v>358703</v>
      </c>
      <c r="B5215" s="171" t="s">
        <v>6896</v>
      </c>
      <c r="C5215" s="343" t="s">
        <v>6897</v>
      </c>
      <c r="D5215" s="343"/>
      <c r="E5215" s="342" t="s">
        <v>6101</v>
      </c>
      <c r="F5215" s="342"/>
      <c r="G5215" s="193">
        <v>41225813</v>
      </c>
      <c r="H5215" s="172"/>
      <c r="I5215" s="172"/>
      <c r="J5215" s="172"/>
      <c r="K5215" s="172"/>
      <c r="L5215" s="172"/>
      <c r="M5215" s="172"/>
      <c r="N5215" s="193">
        <v>41225813</v>
      </c>
    </row>
    <row r="5216" spans="1:14">
      <c r="A5216" s="163">
        <v>358705</v>
      </c>
      <c r="B5216" s="171" t="s">
        <v>6898</v>
      </c>
      <c r="C5216" s="343" t="s">
        <v>6899</v>
      </c>
      <c r="D5216" s="343"/>
      <c r="E5216" s="342" t="s">
        <v>6101</v>
      </c>
      <c r="F5216" s="342"/>
      <c r="G5216" s="193">
        <v>10966064</v>
      </c>
      <c r="H5216" s="172"/>
      <c r="I5216" s="172"/>
      <c r="J5216" s="172"/>
      <c r="K5216" s="172"/>
      <c r="L5216" s="172"/>
      <c r="M5216" s="172"/>
      <c r="N5216" s="193">
        <v>10966064</v>
      </c>
    </row>
    <row r="5217" spans="1:14">
      <c r="A5217" s="163">
        <v>358801</v>
      </c>
      <c r="B5217" s="171" t="s">
        <v>6900</v>
      </c>
      <c r="C5217" s="343" t="s">
        <v>6901</v>
      </c>
      <c r="D5217" s="343"/>
      <c r="E5217" s="342" t="s">
        <v>6101</v>
      </c>
      <c r="F5217" s="342"/>
      <c r="G5217" s="193">
        <v>87920911</v>
      </c>
      <c r="H5217" s="172"/>
      <c r="I5217" s="172"/>
      <c r="J5217" s="172"/>
      <c r="K5217" s="172"/>
      <c r="L5217" s="172"/>
      <c r="M5217" s="172"/>
      <c r="N5217" s="193">
        <v>87920911</v>
      </c>
    </row>
    <row r="5218" spans="1:14">
      <c r="A5218" s="163">
        <v>358802</v>
      </c>
      <c r="B5218" s="171" t="s">
        <v>6902</v>
      </c>
      <c r="C5218" s="343" t="s">
        <v>6903</v>
      </c>
      <c r="D5218" s="343"/>
      <c r="E5218" s="342" t="s">
        <v>6101</v>
      </c>
      <c r="F5218" s="342"/>
      <c r="G5218" s="193">
        <v>87920911</v>
      </c>
      <c r="H5218" s="172"/>
      <c r="I5218" s="172"/>
      <c r="J5218" s="172"/>
      <c r="K5218" s="172"/>
      <c r="L5218" s="172"/>
      <c r="M5218" s="172"/>
      <c r="N5218" s="193">
        <v>87920911</v>
      </c>
    </row>
    <row r="5219" spans="1:14">
      <c r="A5219" s="163">
        <v>358803</v>
      </c>
      <c r="B5219" s="171" t="s">
        <v>6904</v>
      </c>
      <c r="C5219" s="343" t="s">
        <v>6905</v>
      </c>
      <c r="D5219" s="343"/>
      <c r="E5219" s="342" t="s">
        <v>6101</v>
      </c>
      <c r="F5219" s="342"/>
      <c r="G5219" s="193">
        <v>87920911</v>
      </c>
      <c r="H5219" s="172"/>
      <c r="I5219" s="172"/>
      <c r="J5219" s="172"/>
      <c r="K5219" s="172"/>
      <c r="L5219" s="172"/>
      <c r="M5219" s="172"/>
      <c r="N5219" s="193">
        <v>87920911</v>
      </c>
    </row>
    <row r="5220" spans="1:14">
      <c r="A5220" s="163">
        <v>358901</v>
      </c>
      <c r="B5220" s="171" t="s">
        <v>6906</v>
      </c>
      <c r="C5220" s="343" t="s">
        <v>6907</v>
      </c>
      <c r="D5220" s="343"/>
      <c r="E5220" s="342" t="s">
        <v>6101</v>
      </c>
      <c r="F5220" s="342"/>
      <c r="G5220" s="193">
        <v>10966064</v>
      </c>
      <c r="H5220" s="172"/>
      <c r="I5220" s="172"/>
      <c r="J5220" s="172"/>
      <c r="K5220" s="172"/>
      <c r="L5220" s="172"/>
      <c r="M5220" s="172"/>
      <c r="N5220" s="193">
        <v>10966064</v>
      </c>
    </row>
    <row r="5221" spans="1:14">
      <c r="A5221" s="163">
        <v>359201</v>
      </c>
      <c r="B5221" s="171" t="s">
        <v>6908</v>
      </c>
      <c r="C5221" s="343" t="s">
        <v>6909</v>
      </c>
      <c r="D5221" s="343"/>
      <c r="E5221" s="342" t="s">
        <v>6101</v>
      </c>
      <c r="F5221" s="342"/>
      <c r="G5221" s="193">
        <v>87920911</v>
      </c>
      <c r="H5221" s="172"/>
      <c r="I5221" s="172"/>
      <c r="J5221" s="172"/>
      <c r="K5221" s="172"/>
      <c r="L5221" s="172"/>
      <c r="M5221" s="172"/>
      <c r="N5221" s="193">
        <v>87920911</v>
      </c>
    </row>
    <row r="5222" spans="1:14">
      <c r="A5222" s="163">
        <v>359402</v>
      </c>
      <c r="B5222" s="171" t="s">
        <v>6910</v>
      </c>
      <c r="C5222" s="343" t="s">
        <v>6911</v>
      </c>
      <c r="D5222" s="343"/>
      <c r="E5222" s="342" t="s">
        <v>6101</v>
      </c>
      <c r="F5222" s="342"/>
      <c r="G5222" s="193">
        <v>59903852</v>
      </c>
      <c r="H5222" s="172"/>
      <c r="I5222" s="172"/>
      <c r="J5222" s="172"/>
      <c r="K5222" s="172"/>
      <c r="L5222" s="172"/>
      <c r="M5222" s="172"/>
      <c r="N5222" s="193">
        <v>59903852</v>
      </c>
    </row>
    <row r="5223" spans="1:14">
      <c r="A5223" s="163">
        <v>359403</v>
      </c>
      <c r="B5223" s="171" t="s">
        <v>6912</v>
      </c>
      <c r="C5223" s="343" t="s">
        <v>6913</v>
      </c>
      <c r="D5223" s="343"/>
      <c r="E5223" s="342" t="s">
        <v>6101</v>
      </c>
      <c r="F5223" s="342"/>
      <c r="G5223" s="193">
        <v>87920911</v>
      </c>
      <c r="H5223" s="172"/>
      <c r="I5223" s="172"/>
      <c r="J5223" s="172"/>
      <c r="K5223" s="172"/>
      <c r="L5223" s="172"/>
      <c r="M5223" s="172"/>
      <c r="N5223" s="193">
        <v>87920911</v>
      </c>
    </row>
    <row r="5224" spans="1:14">
      <c r="A5224" s="163">
        <v>359404</v>
      </c>
      <c r="B5224" s="171" t="s">
        <v>6914</v>
      </c>
      <c r="C5224" s="343" t="s">
        <v>6915</v>
      </c>
      <c r="D5224" s="343"/>
      <c r="E5224" s="342" t="s">
        <v>6101</v>
      </c>
      <c r="F5224" s="342"/>
      <c r="G5224" s="193">
        <v>87920911</v>
      </c>
      <c r="H5224" s="172"/>
      <c r="I5224" s="172"/>
      <c r="J5224" s="172"/>
      <c r="K5224" s="172"/>
      <c r="L5224" s="172"/>
      <c r="M5224" s="172"/>
      <c r="N5224" s="193">
        <v>87920911</v>
      </c>
    </row>
    <row r="5225" spans="1:14">
      <c r="A5225" s="163">
        <v>359502</v>
      </c>
      <c r="B5225" s="171" t="s">
        <v>6916</v>
      </c>
      <c r="C5225" s="343" t="s">
        <v>6917</v>
      </c>
      <c r="D5225" s="343"/>
      <c r="E5225" s="342" t="s">
        <v>6101</v>
      </c>
      <c r="F5225" s="342"/>
      <c r="G5225" s="193">
        <v>87920911</v>
      </c>
      <c r="H5225" s="172"/>
      <c r="I5225" s="172"/>
      <c r="J5225" s="172"/>
      <c r="K5225" s="172"/>
      <c r="L5225" s="172"/>
      <c r="M5225" s="172"/>
      <c r="N5225" s="193">
        <v>87920911</v>
      </c>
    </row>
    <row r="5226" spans="1:14">
      <c r="A5226" s="163">
        <v>359701</v>
      </c>
      <c r="B5226" s="171" t="s">
        <v>6918</v>
      </c>
      <c r="C5226" s="343" t="s">
        <v>6919</v>
      </c>
      <c r="D5226" s="343"/>
      <c r="E5226" s="342" t="s">
        <v>6101</v>
      </c>
      <c r="F5226" s="342"/>
      <c r="G5226" s="193">
        <v>41225813</v>
      </c>
      <c r="H5226" s="172"/>
      <c r="I5226" s="172"/>
      <c r="J5226" s="172"/>
      <c r="K5226" s="172"/>
      <c r="L5226" s="172"/>
      <c r="M5226" s="172"/>
      <c r="N5226" s="193">
        <v>41225813</v>
      </c>
    </row>
    <row r="5227" spans="1:14">
      <c r="A5227" s="163">
        <v>359702</v>
      </c>
      <c r="B5227" s="171" t="s">
        <v>6920</v>
      </c>
      <c r="C5227" s="343" t="s">
        <v>6921</v>
      </c>
      <c r="D5227" s="343"/>
      <c r="E5227" s="342" t="s">
        <v>6101</v>
      </c>
      <c r="F5227" s="342"/>
      <c r="G5227" s="193">
        <v>41225813</v>
      </c>
      <c r="H5227" s="172"/>
      <c r="I5227" s="172"/>
      <c r="J5227" s="172"/>
      <c r="K5227" s="172"/>
      <c r="L5227" s="172"/>
      <c r="M5227" s="172"/>
      <c r="N5227" s="193">
        <v>41225813</v>
      </c>
    </row>
    <row r="5228" spans="1:14">
      <c r="A5228" s="163">
        <v>359801</v>
      </c>
      <c r="B5228" s="171" t="s">
        <v>6922</v>
      </c>
      <c r="C5228" s="343" t="s">
        <v>6923</v>
      </c>
      <c r="D5228" s="343"/>
      <c r="E5228" s="342" t="s">
        <v>6101</v>
      </c>
      <c r="F5228" s="342"/>
      <c r="G5228" s="193">
        <v>87920911</v>
      </c>
      <c r="H5228" s="172"/>
      <c r="I5228" s="172"/>
      <c r="J5228" s="172"/>
      <c r="K5228" s="172"/>
      <c r="L5228" s="172"/>
      <c r="M5228" s="172"/>
      <c r="N5228" s="193">
        <v>87920911</v>
      </c>
    </row>
    <row r="5229" spans="1:14">
      <c r="A5229" s="163">
        <v>361605</v>
      </c>
      <c r="B5229" s="171" t="s">
        <v>6924</v>
      </c>
      <c r="C5229" s="343" t="s">
        <v>382</v>
      </c>
      <c r="D5229" s="343"/>
      <c r="E5229" s="342" t="s">
        <v>6101</v>
      </c>
      <c r="F5229" s="342"/>
      <c r="G5229" s="193">
        <v>87920911</v>
      </c>
      <c r="H5229" s="172"/>
      <c r="I5229" s="172"/>
      <c r="J5229" s="172"/>
      <c r="K5229" s="172"/>
      <c r="L5229" s="172"/>
      <c r="M5229" s="172"/>
      <c r="N5229" s="193">
        <v>87920911</v>
      </c>
    </row>
    <row r="5230" spans="1:14">
      <c r="A5230" s="163">
        <v>378201</v>
      </c>
      <c r="B5230" s="171" t="s">
        <v>6925</v>
      </c>
      <c r="C5230" s="343" t="s">
        <v>4272</v>
      </c>
      <c r="D5230" s="343"/>
      <c r="E5230" s="342" t="s">
        <v>6101</v>
      </c>
      <c r="F5230" s="342"/>
      <c r="G5230" s="193">
        <v>10966064</v>
      </c>
      <c r="H5230" s="172"/>
      <c r="I5230" s="172"/>
      <c r="J5230" s="172"/>
      <c r="K5230" s="172"/>
      <c r="L5230" s="172"/>
      <c r="M5230" s="172"/>
      <c r="N5230" s="193">
        <v>10966064</v>
      </c>
    </row>
    <row r="5231" spans="1:14">
      <c r="A5231" s="163">
        <v>378301</v>
      </c>
      <c r="B5231" s="171" t="s">
        <v>6926</v>
      </c>
      <c r="C5231" s="343" t="s">
        <v>4273</v>
      </c>
      <c r="D5231" s="343"/>
      <c r="E5231" s="342" t="s">
        <v>6101</v>
      </c>
      <c r="F5231" s="342"/>
      <c r="G5231" s="193">
        <v>10966064</v>
      </c>
      <c r="H5231" s="172"/>
      <c r="I5231" s="172"/>
      <c r="J5231" s="172"/>
      <c r="K5231" s="172"/>
      <c r="L5231" s="172"/>
      <c r="M5231" s="172"/>
      <c r="N5231" s="193">
        <v>10966064</v>
      </c>
    </row>
    <row r="5232" spans="1:14">
      <c r="A5232" s="163">
        <v>378603</v>
      </c>
      <c r="B5232" s="171" t="s">
        <v>6927</v>
      </c>
      <c r="C5232" s="343" t="s">
        <v>6928</v>
      </c>
      <c r="D5232" s="343"/>
      <c r="E5232" s="342" t="s">
        <v>6101</v>
      </c>
      <c r="F5232" s="342"/>
      <c r="G5232" s="193">
        <v>10966064</v>
      </c>
      <c r="H5232" s="172"/>
      <c r="I5232" s="172"/>
      <c r="J5232" s="172"/>
      <c r="K5232" s="172"/>
      <c r="L5232" s="172"/>
      <c r="M5232" s="172"/>
      <c r="N5232" s="193">
        <v>10966064</v>
      </c>
    </row>
    <row r="5233" spans="1:14">
      <c r="A5233" s="163">
        <v>378701</v>
      </c>
      <c r="B5233" s="171" t="s">
        <v>6929</v>
      </c>
      <c r="C5233" s="343" t="s">
        <v>6930</v>
      </c>
      <c r="D5233" s="343"/>
      <c r="E5233" s="342" t="s">
        <v>6101</v>
      </c>
      <c r="F5233" s="342"/>
      <c r="G5233" s="193">
        <v>10966064</v>
      </c>
      <c r="H5233" s="172"/>
      <c r="I5233" s="172"/>
      <c r="J5233" s="172"/>
      <c r="K5233" s="172"/>
      <c r="L5233" s="172"/>
      <c r="M5233" s="172"/>
      <c r="N5233" s="193">
        <v>10966064</v>
      </c>
    </row>
    <row r="5234" spans="1:14">
      <c r="A5234" s="163">
        <v>383408</v>
      </c>
      <c r="B5234" s="171" t="s">
        <v>6931</v>
      </c>
      <c r="C5234" s="343" t="s">
        <v>6932</v>
      </c>
      <c r="D5234" s="343"/>
      <c r="E5234" s="342" t="s">
        <v>6101</v>
      </c>
      <c r="F5234" s="342"/>
      <c r="G5234" s="193">
        <v>87920911</v>
      </c>
      <c r="H5234" s="172"/>
      <c r="I5234" s="172"/>
      <c r="J5234" s="172"/>
      <c r="K5234" s="172"/>
      <c r="L5234" s="172"/>
      <c r="M5234" s="172"/>
      <c r="N5234" s="193">
        <v>87920911</v>
      </c>
    </row>
    <row r="5235" spans="1:14" ht="336">
      <c r="A5235" s="163">
        <v>405407</v>
      </c>
      <c r="B5235" s="171" t="s">
        <v>6933</v>
      </c>
      <c r="C5235" s="12" t="s">
        <v>6934</v>
      </c>
      <c r="D5235" s="194" t="s">
        <v>6935</v>
      </c>
      <c r="E5235" s="194" t="s">
        <v>6936</v>
      </c>
      <c r="F5235" s="194" t="s">
        <v>6937</v>
      </c>
      <c r="G5235" s="10">
        <v>3061528</v>
      </c>
      <c r="H5235" s="172"/>
      <c r="I5235" s="172"/>
      <c r="J5235" s="172"/>
      <c r="K5235" s="172"/>
      <c r="L5235" s="172"/>
      <c r="M5235" s="172"/>
      <c r="N5235" s="10">
        <v>3061528</v>
      </c>
    </row>
    <row r="5236" spans="1:14" ht="264">
      <c r="A5236" s="163">
        <v>485004</v>
      </c>
      <c r="B5236" s="171" t="s">
        <v>6938</v>
      </c>
      <c r="C5236" s="12" t="s">
        <v>6939</v>
      </c>
      <c r="D5236" s="12" t="s">
        <v>6940</v>
      </c>
      <c r="E5236" s="12" t="s">
        <v>6941</v>
      </c>
      <c r="F5236" s="194" t="s">
        <v>6101</v>
      </c>
      <c r="G5236" s="10">
        <v>9359019</v>
      </c>
      <c r="H5236" s="172"/>
      <c r="I5236" s="172"/>
      <c r="J5236" s="172"/>
      <c r="K5236" s="172"/>
      <c r="L5236" s="172"/>
      <c r="M5236" s="172"/>
      <c r="N5236" s="10">
        <v>9359019</v>
      </c>
    </row>
    <row r="5237" spans="1:14" ht="372">
      <c r="A5237" s="163">
        <v>486202</v>
      </c>
      <c r="B5237" s="171" t="s">
        <v>6942</v>
      </c>
      <c r="C5237" s="184" t="s">
        <v>6943</v>
      </c>
      <c r="D5237" s="184" t="s">
        <v>6944</v>
      </c>
      <c r="E5237" s="184" t="s">
        <v>6945</v>
      </c>
      <c r="F5237" s="194" t="s">
        <v>6666</v>
      </c>
      <c r="G5237" s="10">
        <v>55705313</v>
      </c>
      <c r="H5237" s="172"/>
      <c r="I5237" s="172"/>
      <c r="J5237" s="172"/>
      <c r="K5237" s="172"/>
      <c r="L5237" s="172"/>
      <c r="M5237" s="172"/>
      <c r="N5237" s="10">
        <v>55705313</v>
      </c>
    </row>
    <row r="5238" spans="1:14" ht="228">
      <c r="A5238" s="163">
        <v>490401</v>
      </c>
      <c r="B5238" s="171" t="s">
        <v>6946</v>
      </c>
      <c r="C5238" s="12" t="s">
        <v>6947</v>
      </c>
      <c r="D5238" s="12" t="s">
        <v>6948</v>
      </c>
      <c r="E5238" s="12" t="s">
        <v>6949</v>
      </c>
      <c r="F5238" s="194" t="s">
        <v>6101</v>
      </c>
      <c r="G5238" s="10">
        <v>4481780</v>
      </c>
      <c r="H5238" s="172"/>
      <c r="I5238" s="172"/>
      <c r="J5238" s="172"/>
      <c r="K5238" s="172"/>
      <c r="L5238" s="172"/>
      <c r="M5238" s="172"/>
      <c r="N5238" s="10">
        <v>4481780</v>
      </c>
    </row>
    <row r="5239" spans="1:14" ht="384">
      <c r="A5239" s="163">
        <v>495001</v>
      </c>
      <c r="B5239" s="171" t="s">
        <v>6950</v>
      </c>
      <c r="C5239" s="12" t="s">
        <v>6951</v>
      </c>
      <c r="D5239" s="12" t="s">
        <v>6952</v>
      </c>
      <c r="E5239" s="12" t="s">
        <v>6953</v>
      </c>
      <c r="F5239" s="194" t="s">
        <v>6954</v>
      </c>
      <c r="G5239" s="10">
        <v>3822695</v>
      </c>
      <c r="H5239" s="172"/>
      <c r="I5239" s="172"/>
      <c r="J5239" s="172"/>
      <c r="K5239" s="172"/>
      <c r="L5239" s="172"/>
      <c r="M5239" s="172"/>
      <c r="N5239" s="10">
        <v>3822695</v>
      </c>
    </row>
    <row r="5240" spans="1:14" ht="324">
      <c r="A5240" s="163">
        <v>497301</v>
      </c>
      <c r="B5240" s="171" t="s">
        <v>6955</v>
      </c>
      <c r="C5240" s="12" t="s">
        <v>6956</v>
      </c>
      <c r="D5240" s="12" t="s">
        <v>6957</v>
      </c>
      <c r="E5240" s="12" t="s">
        <v>6958</v>
      </c>
      <c r="F5240" s="194" t="s">
        <v>6666</v>
      </c>
      <c r="G5240" s="10">
        <v>5771613</v>
      </c>
      <c r="H5240" s="172"/>
      <c r="I5240" s="172"/>
      <c r="J5240" s="172"/>
      <c r="K5240" s="172"/>
      <c r="L5240" s="172"/>
      <c r="M5240" s="172"/>
      <c r="N5240" s="10">
        <v>5771613</v>
      </c>
    </row>
    <row r="5241" spans="1:14" ht="240">
      <c r="A5241" s="163">
        <v>497302</v>
      </c>
      <c r="B5241" s="171" t="s">
        <v>6959</v>
      </c>
      <c r="C5241" s="12" t="s">
        <v>6960</v>
      </c>
      <c r="D5241" s="12" t="s">
        <v>6961</v>
      </c>
      <c r="E5241" s="12" t="s">
        <v>6962</v>
      </c>
      <c r="F5241" s="194" t="s">
        <v>6101</v>
      </c>
      <c r="G5241" s="10">
        <v>3435481</v>
      </c>
      <c r="H5241" s="172"/>
      <c r="I5241" s="172"/>
      <c r="J5241" s="172"/>
      <c r="K5241" s="172"/>
      <c r="L5241" s="172"/>
      <c r="M5241" s="172"/>
      <c r="N5241" s="10">
        <v>3435481</v>
      </c>
    </row>
    <row r="5242" spans="1:14" ht="324">
      <c r="A5242" s="163">
        <v>497503</v>
      </c>
      <c r="B5242" s="171" t="s">
        <v>6963</v>
      </c>
      <c r="C5242" s="184" t="s">
        <v>6964</v>
      </c>
      <c r="D5242" s="12" t="s">
        <v>6961</v>
      </c>
      <c r="E5242" s="12" t="s">
        <v>6958</v>
      </c>
      <c r="F5242" s="194" t="s">
        <v>6666</v>
      </c>
      <c r="G5242" s="10">
        <v>6870970</v>
      </c>
      <c r="H5242" s="172"/>
      <c r="I5242" s="172"/>
      <c r="J5242" s="172"/>
      <c r="K5242" s="172"/>
      <c r="L5242" s="172"/>
      <c r="M5242" s="172"/>
      <c r="N5242" s="10">
        <v>6870970</v>
      </c>
    </row>
    <row r="5243" spans="1:14" ht="240">
      <c r="A5243" s="163">
        <v>862104</v>
      </c>
      <c r="B5243" s="171" t="s">
        <v>6965</v>
      </c>
      <c r="C5243" s="12" t="s">
        <v>6966</v>
      </c>
      <c r="D5243" s="12" t="s">
        <v>6967</v>
      </c>
      <c r="E5243" s="12" t="s">
        <v>6968</v>
      </c>
      <c r="F5243" s="194" t="s">
        <v>6101</v>
      </c>
      <c r="G5243" s="10">
        <v>5931769</v>
      </c>
      <c r="H5243" s="172"/>
      <c r="I5243" s="172"/>
      <c r="J5243" s="172"/>
      <c r="K5243" s="172"/>
      <c r="L5243" s="172"/>
      <c r="M5243" s="172"/>
      <c r="N5243" s="10">
        <v>5931769</v>
      </c>
    </row>
    <row r="5244" spans="1:14" ht="204">
      <c r="A5244" s="163">
        <v>52001</v>
      </c>
      <c r="B5244" s="171" t="s">
        <v>6969</v>
      </c>
      <c r="C5244" s="12" t="s">
        <v>6970</v>
      </c>
      <c r="D5244" s="12" t="s">
        <v>6971</v>
      </c>
      <c r="E5244" s="12" t="s">
        <v>6972</v>
      </c>
      <c r="F5244" s="194" t="s">
        <v>6101</v>
      </c>
      <c r="G5244" s="10">
        <v>10131439</v>
      </c>
      <c r="H5244" s="172"/>
      <c r="I5244" s="172"/>
      <c r="J5244" s="172"/>
      <c r="K5244" s="172"/>
      <c r="L5244" s="172"/>
      <c r="M5244" s="172"/>
      <c r="N5244" s="10">
        <v>10131439</v>
      </c>
    </row>
    <row r="5245" spans="1:14" ht="300">
      <c r="A5245" s="163">
        <v>324102</v>
      </c>
      <c r="B5245" s="171" t="s">
        <v>6973</v>
      </c>
      <c r="C5245" s="12" t="s">
        <v>6974</v>
      </c>
      <c r="D5245" s="11" t="s">
        <v>6975</v>
      </c>
      <c r="E5245" s="11" t="s">
        <v>6976</v>
      </c>
      <c r="F5245" s="194" t="s">
        <v>6101</v>
      </c>
      <c r="G5245" s="10">
        <v>20535261</v>
      </c>
      <c r="H5245" s="172"/>
      <c r="I5245" s="172"/>
      <c r="J5245" s="172"/>
      <c r="K5245" s="172"/>
      <c r="L5245" s="172"/>
      <c r="M5245" s="172"/>
      <c r="N5245" s="10">
        <v>20535261</v>
      </c>
    </row>
    <row r="5246" spans="1:14" ht="324">
      <c r="A5246" s="163">
        <v>324201</v>
      </c>
      <c r="B5246" s="171" t="s">
        <v>6977</v>
      </c>
      <c r="C5246" s="12" t="s">
        <v>6978</v>
      </c>
      <c r="D5246" s="183" t="s">
        <v>6979</v>
      </c>
      <c r="E5246" s="183" t="s">
        <v>6980</v>
      </c>
      <c r="F5246" s="194" t="s">
        <v>6666</v>
      </c>
      <c r="G5246" s="10">
        <v>37378066</v>
      </c>
      <c r="H5246" s="172"/>
      <c r="I5246" s="172"/>
      <c r="J5246" s="172"/>
      <c r="K5246" s="172"/>
      <c r="L5246" s="172"/>
      <c r="M5246" s="172"/>
      <c r="N5246" s="10">
        <v>37378066</v>
      </c>
    </row>
    <row r="5247" spans="1:14" ht="324">
      <c r="A5247" s="163">
        <v>324202</v>
      </c>
      <c r="B5247" s="171" t="s">
        <v>6981</v>
      </c>
      <c r="C5247" s="195" t="s">
        <v>6982</v>
      </c>
      <c r="D5247" s="12" t="s">
        <v>6983</v>
      </c>
      <c r="E5247" s="11" t="s">
        <v>6984</v>
      </c>
      <c r="F5247" s="194" t="s">
        <v>6666</v>
      </c>
      <c r="G5247" s="10">
        <v>37378066</v>
      </c>
      <c r="H5247" s="172"/>
      <c r="I5247" s="172"/>
      <c r="J5247" s="172"/>
      <c r="K5247" s="172"/>
      <c r="L5247" s="172"/>
      <c r="M5247" s="172"/>
      <c r="N5247" s="10">
        <v>37378066</v>
      </c>
    </row>
    <row r="5248" spans="1:14" ht="300">
      <c r="A5248" s="163">
        <v>340904</v>
      </c>
      <c r="B5248" s="171" t="s">
        <v>6985</v>
      </c>
      <c r="C5248" s="12" t="s">
        <v>6986</v>
      </c>
      <c r="D5248" s="183" t="s">
        <v>6987</v>
      </c>
      <c r="E5248" s="183" t="s">
        <v>6988</v>
      </c>
      <c r="F5248" s="194" t="s">
        <v>6101</v>
      </c>
      <c r="G5248" s="10">
        <v>33113482</v>
      </c>
      <c r="H5248" s="172"/>
      <c r="I5248" s="172"/>
      <c r="J5248" s="172"/>
      <c r="K5248" s="172"/>
      <c r="L5248" s="172"/>
      <c r="M5248" s="172"/>
      <c r="N5248" s="10">
        <v>33113482</v>
      </c>
    </row>
    <row r="5249" spans="1:14" ht="300">
      <c r="A5249" s="163">
        <v>340908</v>
      </c>
      <c r="B5249" s="171" t="s">
        <v>6989</v>
      </c>
      <c r="C5249" s="11" t="s">
        <v>6990</v>
      </c>
      <c r="D5249" s="183" t="s">
        <v>6991</v>
      </c>
      <c r="E5249" s="183" t="s">
        <v>6992</v>
      </c>
      <c r="F5249" s="194" t="s">
        <v>6993</v>
      </c>
      <c r="G5249" s="10">
        <v>62283719</v>
      </c>
      <c r="H5249" s="172"/>
      <c r="I5249" s="172"/>
      <c r="J5249" s="172"/>
      <c r="K5249" s="172"/>
      <c r="L5249" s="172"/>
      <c r="M5249" s="172"/>
      <c r="N5249" s="10">
        <v>62283719</v>
      </c>
    </row>
    <row r="5250" spans="1:14" ht="204">
      <c r="A5250" s="163">
        <v>341001</v>
      </c>
      <c r="B5250" s="171" t="s">
        <v>6994</v>
      </c>
      <c r="C5250" s="196" t="s">
        <v>6995</v>
      </c>
      <c r="D5250" s="11" t="s">
        <v>6996</v>
      </c>
      <c r="E5250" s="11" t="s">
        <v>6997</v>
      </c>
      <c r="F5250" s="194" t="s">
        <v>6101</v>
      </c>
      <c r="G5250" s="10">
        <v>5221933</v>
      </c>
      <c r="H5250" s="172"/>
      <c r="I5250" s="172"/>
      <c r="J5250" s="172"/>
      <c r="K5250" s="172"/>
      <c r="L5250" s="172"/>
      <c r="M5250" s="172"/>
      <c r="N5250" s="10">
        <v>5221933</v>
      </c>
    </row>
    <row r="5251" spans="1:14" ht="312">
      <c r="A5251" s="163">
        <v>341301</v>
      </c>
      <c r="B5251" s="171" t="s">
        <v>6998</v>
      </c>
      <c r="C5251" s="12" t="s">
        <v>6999</v>
      </c>
      <c r="D5251" s="183" t="s">
        <v>7000</v>
      </c>
      <c r="E5251" s="181" t="s">
        <v>7001</v>
      </c>
      <c r="F5251" s="194" t="s">
        <v>6101</v>
      </c>
      <c r="G5251" s="10">
        <v>37378066</v>
      </c>
      <c r="H5251" s="172"/>
      <c r="I5251" s="172"/>
      <c r="J5251" s="172"/>
      <c r="K5251" s="172"/>
      <c r="L5251" s="172"/>
      <c r="M5251" s="172"/>
      <c r="N5251" s="10">
        <v>37378066</v>
      </c>
    </row>
    <row r="5252" spans="1:14" ht="312">
      <c r="A5252" s="163">
        <v>341302</v>
      </c>
      <c r="B5252" s="171" t="s">
        <v>7002</v>
      </c>
      <c r="C5252" s="12" t="s">
        <v>7003</v>
      </c>
      <c r="D5252" s="183" t="s">
        <v>7000</v>
      </c>
      <c r="E5252" s="183" t="s">
        <v>6980</v>
      </c>
      <c r="F5252" s="194" t="s">
        <v>6101</v>
      </c>
      <c r="G5252" s="10">
        <v>37378066</v>
      </c>
      <c r="H5252" s="172"/>
      <c r="I5252" s="172"/>
      <c r="J5252" s="172"/>
      <c r="K5252" s="172"/>
      <c r="L5252" s="172"/>
      <c r="M5252" s="172"/>
      <c r="N5252" s="10">
        <v>37378066</v>
      </c>
    </row>
    <row r="5253" spans="1:14" ht="408">
      <c r="A5253" s="163">
        <v>341303</v>
      </c>
      <c r="B5253" s="171" t="s">
        <v>7004</v>
      </c>
      <c r="C5253" s="12" t="s">
        <v>7005</v>
      </c>
      <c r="D5253" s="183" t="s">
        <v>7006</v>
      </c>
      <c r="E5253" s="183" t="s">
        <v>7007</v>
      </c>
      <c r="F5253" s="194" t="s">
        <v>7008</v>
      </c>
      <c r="G5253" s="10">
        <v>37378066</v>
      </c>
      <c r="H5253" s="172"/>
      <c r="I5253" s="172"/>
      <c r="J5253" s="172"/>
      <c r="K5253" s="172"/>
      <c r="L5253" s="172"/>
      <c r="M5253" s="172"/>
      <c r="N5253" s="10">
        <v>37378066</v>
      </c>
    </row>
    <row r="5254" spans="1:14" ht="324">
      <c r="A5254" s="163">
        <v>341401</v>
      </c>
      <c r="B5254" s="171" t="s">
        <v>7009</v>
      </c>
      <c r="C5254" s="196" t="s">
        <v>7010</v>
      </c>
      <c r="D5254" s="183" t="s">
        <v>7000</v>
      </c>
      <c r="E5254" s="181" t="s">
        <v>7011</v>
      </c>
      <c r="F5254" s="194" t="s">
        <v>6666</v>
      </c>
      <c r="G5254" s="10">
        <v>37378066</v>
      </c>
      <c r="H5254" s="172"/>
      <c r="I5254" s="172"/>
      <c r="J5254" s="172"/>
      <c r="K5254" s="172"/>
      <c r="L5254" s="172"/>
      <c r="M5254" s="172"/>
      <c r="N5254" s="10">
        <v>37378066</v>
      </c>
    </row>
    <row r="5255" spans="1:14" ht="324">
      <c r="A5255" s="163">
        <v>341402</v>
      </c>
      <c r="B5255" s="171" t="s">
        <v>7012</v>
      </c>
      <c r="C5255" s="196" t="s">
        <v>7013</v>
      </c>
      <c r="D5255" s="183" t="s">
        <v>7000</v>
      </c>
      <c r="E5255" s="183" t="s">
        <v>6980</v>
      </c>
      <c r="F5255" s="194" t="s">
        <v>6666</v>
      </c>
      <c r="G5255" s="10">
        <v>37378066</v>
      </c>
      <c r="H5255" s="172"/>
      <c r="I5255" s="172"/>
      <c r="J5255" s="172"/>
      <c r="K5255" s="172"/>
      <c r="L5255" s="172"/>
      <c r="M5255" s="172"/>
      <c r="N5255" s="10">
        <v>37378066</v>
      </c>
    </row>
    <row r="5256" spans="1:14" ht="324">
      <c r="A5256" s="163">
        <v>341403</v>
      </c>
      <c r="B5256" s="171" t="s">
        <v>7014</v>
      </c>
      <c r="C5256" s="12" t="s">
        <v>7015</v>
      </c>
      <c r="D5256" s="183" t="s">
        <v>7016</v>
      </c>
      <c r="E5256" s="183" t="s">
        <v>7007</v>
      </c>
      <c r="F5256" s="194" t="s">
        <v>6666</v>
      </c>
      <c r="G5256" s="10">
        <v>37378066</v>
      </c>
      <c r="H5256" s="172"/>
      <c r="I5256" s="172"/>
      <c r="J5256" s="172"/>
      <c r="K5256" s="172"/>
      <c r="L5256" s="172"/>
      <c r="M5256" s="172"/>
      <c r="N5256" s="10">
        <v>37378066</v>
      </c>
    </row>
    <row r="5257" spans="1:14" ht="204">
      <c r="A5257" s="163">
        <v>345102</v>
      </c>
      <c r="B5257" s="171" t="s">
        <v>7017</v>
      </c>
      <c r="C5257" s="195" t="s">
        <v>7018</v>
      </c>
      <c r="D5257" s="197" t="s">
        <v>7019</v>
      </c>
      <c r="E5257" s="197" t="s">
        <v>7020</v>
      </c>
      <c r="F5257" s="194" t="s">
        <v>6101</v>
      </c>
      <c r="G5257" s="10">
        <v>4474542</v>
      </c>
      <c r="H5257" s="172"/>
      <c r="I5257" s="172"/>
      <c r="J5257" s="172"/>
      <c r="K5257" s="172"/>
      <c r="L5257" s="172"/>
      <c r="M5257" s="172"/>
      <c r="N5257" s="10">
        <v>4474542</v>
      </c>
    </row>
    <row r="5258" spans="1:14" ht="288">
      <c r="A5258" s="163">
        <v>345302</v>
      </c>
      <c r="B5258" s="171" t="s">
        <v>7021</v>
      </c>
      <c r="C5258" s="195" t="s">
        <v>7022</v>
      </c>
      <c r="D5258" s="12" t="s">
        <v>7023</v>
      </c>
      <c r="E5258" s="12" t="s">
        <v>7024</v>
      </c>
      <c r="F5258" s="194" t="s">
        <v>6101</v>
      </c>
      <c r="G5258" s="10">
        <v>15097264</v>
      </c>
      <c r="H5258" s="172"/>
      <c r="I5258" s="172"/>
      <c r="J5258" s="172"/>
      <c r="K5258" s="172"/>
      <c r="L5258" s="172"/>
      <c r="M5258" s="172"/>
      <c r="N5258" s="10">
        <v>15097264</v>
      </c>
    </row>
    <row r="5259" spans="1:14" ht="409.5">
      <c r="A5259" s="163" t="s">
        <v>9029</v>
      </c>
      <c r="B5259" s="171" t="s">
        <v>7025</v>
      </c>
      <c r="C5259" s="12" t="s">
        <v>7026</v>
      </c>
      <c r="D5259" s="197" t="s">
        <v>7027</v>
      </c>
      <c r="E5259" s="184" t="s">
        <v>7028</v>
      </c>
      <c r="F5259" s="184" t="s">
        <v>7029</v>
      </c>
      <c r="G5259" s="10">
        <v>13743527</v>
      </c>
      <c r="H5259" s="172"/>
      <c r="I5259" s="172"/>
      <c r="J5259" s="172"/>
      <c r="K5259" s="172"/>
      <c r="L5259" s="172"/>
      <c r="M5259" s="172"/>
      <c r="N5259" s="10">
        <v>13743527</v>
      </c>
    </row>
    <row r="5260" spans="1:14" ht="288">
      <c r="A5260" s="163">
        <v>415102</v>
      </c>
      <c r="B5260" s="171" t="s">
        <v>7030</v>
      </c>
      <c r="C5260" s="11" t="s">
        <v>7031</v>
      </c>
      <c r="D5260" s="183" t="s">
        <v>7032</v>
      </c>
      <c r="E5260" s="183" t="s">
        <v>16302</v>
      </c>
      <c r="F5260" s="194" t="s">
        <v>6101</v>
      </c>
      <c r="G5260" s="193">
        <v>30311576</v>
      </c>
      <c r="H5260" s="172"/>
      <c r="I5260" s="172"/>
      <c r="J5260" s="172"/>
      <c r="K5260" s="172"/>
      <c r="L5260" s="172"/>
      <c r="M5260" s="172"/>
      <c r="N5260" s="193">
        <v>30311576</v>
      </c>
    </row>
    <row r="5261" spans="1:14" ht="240">
      <c r="A5261" s="163">
        <v>415103</v>
      </c>
      <c r="B5261" s="171" t="s">
        <v>7033</v>
      </c>
      <c r="C5261" s="184" t="s">
        <v>7034</v>
      </c>
      <c r="D5261" s="183" t="s">
        <v>7035</v>
      </c>
      <c r="E5261" s="183" t="s">
        <v>16303</v>
      </c>
      <c r="F5261" s="194" t="s">
        <v>6101</v>
      </c>
      <c r="G5261" s="193">
        <v>20832881</v>
      </c>
      <c r="H5261" s="172"/>
      <c r="I5261" s="172"/>
      <c r="J5261" s="172"/>
      <c r="K5261" s="172"/>
      <c r="L5261" s="172"/>
      <c r="M5261" s="172"/>
      <c r="N5261" s="193">
        <v>20832881</v>
      </c>
    </row>
    <row r="5262" spans="1:14" ht="384">
      <c r="A5262" s="163">
        <v>424201</v>
      </c>
      <c r="B5262" s="171" t="s">
        <v>7036</v>
      </c>
      <c r="C5262" s="185" t="s">
        <v>7037</v>
      </c>
      <c r="D5262" s="183" t="s">
        <v>7038</v>
      </c>
      <c r="E5262" s="183" t="s">
        <v>16304</v>
      </c>
      <c r="F5262" s="194" t="s">
        <v>6666</v>
      </c>
      <c r="G5262" s="193">
        <v>62406182</v>
      </c>
      <c r="H5262" s="172"/>
      <c r="I5262" s="172"/>
      <c r="J5262" s="172"/>
      <c r="K5262" s="172"/>
      <c r="L5262" s="172"/>
      <c r="M5262" s="172"/>
      <c r="N5262" s="193">
        <v>62406182</v>
      </c>
    </row>
    <row r="5263" spans="1:14" ht="372">
      <c r="A5263" s="163">
        <v>424203</v>
      </c>
      <c r="B5263" s="171" t="s">
        <v>7039</v>
      </c>
      <c r="C5263" s="196" t="s">
        <v>7040</v>
      </c>
      <c r="D5263" s="183" t="s">
        <v>7041</v>
      </c>
      <c r="E5263" s="183" t="s">
        <v>16305</v>
      </c>
      <c r="F5263" s="183" t="s">
        <v>6101</v>
      </c>
      <c r="G5263" s="193">
        <v>55705313</v>
      </c>
      <c r="H5263" s="172"/>
      <c r="I5263" s="172"/>
      <c r="J5263" s="172"/>
      <c r="K5263" s="172"/>
      <c r="L5263" s="172"/>
      <c r="M5263" s="172"/>
      <c r="N5263" s="193">
        <v>55705313</v>
      </c>
    </row>
    <row r="5264" spans="1:14" ht="240">
      <c r="A5264" s="163">
        <v>427402</v>
      </c>
      <c r="B5264" s="171" t="s">
        <v>7042</v>
      </c>
      <c r="C5264" s="196" t="s">
        <v>7043</v>
      </c>
      <c r="D5264" s="183" t="s">
        <v>7035</v>
      </c>
      <c r="E5264" s="183" t="s">
        <v>16303</v>
      </c>
      <c r="F5264" s="183" t="s">
        <v>6101</v>
      </c>
      <c r="G5264" s="193">
        <v>20832881</v>
      </c>
      <c r="H5264" s="172"/>
      <c r="I5264" s="172"/>
      <c r="J5264" s="172"/>
      <c r="K5264" s="172"/>
      <c r="L5264" s="172"/>
      <c r="M5264" s="172"/>
      <c r="N5264" s="193">
        <v>20832881</v>
      </c>
    </row>
    <row r="5265" spans="1:14" ht="288">
      <c r="A5265" s="163">
        <v>437101</v>
      </c>
      <c r="B5265" s="171" t="s">
        <v>7044</v>
      </c>
      <c r="C5265" s="11" t="s">
        <v>7045</v>
      </c>
      <c r="D5265" s="183" t="s">
        <v>7032</v>
      </c>
      <c r="E5265" s="183" t="s">
        <v>16302</v>
      </c>
      <c r="F5265" s="194" t="s">
        <v>6101</v>
      </c>
      <c r="G5265" s="193">
        <v>30311576</v>
      </c>
      <c r="H5265" s="172"/>
      <c r="I5265" s="172"/>
      <c r="J5265" s="172"/>
      <c r="K5265" s="172"/>
      <c r="L5265" s="172"/>
      <c r="M5265" s="172"/>
      <c r="N5265" s="193">
        <v>30311576</v>
      </c>
    </row>
    <row r="5266" spans="1:14" ht="324">
      <c r="A5266" s="163">
        <v>438101</v>
      </c>
      <c r="B5266" s="171" t="s">
        <v>7046</v>
      </c>
      <c r="C5266" s="11" t="s">
        <v>7047</v>
      </c>
      <c r="D5266" s="183" t="s">
        <v>7032</v>
      </c>
      <c r="E5266" s="183" t="s">
        <v>16302</v>
      </c>
      <c r="F5266" s="194" t="s">
        <v>6666</v>
      </c>
      <c r="G5266" s="193">
        <v>30311576</v>
      </c>
      <c r="H5266" s="172"/>
      <c r="I5266" s="172"/>
      <c r="J5266" s="172"/>
      <c r="K5266" s="172"/>
      <c r="L5266" s="172"/>
      <c r="M5266" s="172"/>
      <c r="N5266" s="193">
        <v>30311576</v>
      </c>
    </row>
    <row r="5267" spans="1:14" ht="300">
      <c r="A5267" s="163">
        <v>438102</v>
      </c>
      <c r="B5267" s="171" t="s">
        <v>7048</v>
      </c>
      <c r="C5267" s="12" t="s">
        <v>7049</v>
      </c>
      <c r="D5267" s="183" t="s">
        <v>7050</v>
      </c>
      <c r="E5267" s="181" t="s">
        <v>16306</v>
      </c>
      <c r="F5267" s="183" t="s">
        <v>6101</v>
      </c>
      <c r="G5267" s="193">
        <v>31022877</v>
      </c>
      <c r="H5267" s="172"/>
      <c r="I5267" s="172"/>
      <c r="J5267" s="172"/>
      <c r="K5267" s="172"/>
      <c r="L5267" s="172"/>
      <c r="M5267" s="172"/>
      <c r="N5267" s="193">
        <v>31022877</v>
      </c>
    </row>
    <row r="5268" spans="1:14" ht="372">
      <c r="A5268" s="163">
        <v>439002</v>
      </c>
      <c r="B5268" s="171" t="s">
        <v>7051</v>
      </c>
      <c r="C5268" s="12" t="s">
        <v>7052</v>
      </c>
      <c r="D5268" s="183" t="s">
        <v>7053</v>
      </c>
      <c r="E5268" s="183" t="s">
        <v>16305</v>
      </c>
      <c r="F5268" s="183" t="s">
        <v>6101</v>
      </c>
      <c r="G5268" s="193">
        <v>55705313</v>
      </c>
      <c r="H5268" s="172"/>
      <c r="I5268" s="172"/>
      <c r="J5268" s="172"/>
      <c r="K5268" s="172"/>
      <c r="L5268" s="172"/>
      <c r="M5268" s="172"/>
      <c r="N5268" s="193">
        <v>55705313</v>
      </c>
    </row>
    <row r="5269" spans="1:14" ht="384">
      <c r="A5269" s="163">
        <v>439003</v>
      </c>
      <c r="B5269" s="171" t="s">
        <v>7054</v>
      </c>
      <c r="C5269" s="11" t="s">
        <v>7055</v>
      </c>
      <c r="D5269" s="183" t="s">
        <v>7038</v>
      </c>
      <c r="E5269" s="183" t="s">
        <v>16304</v>
      </c>
      <c r="F5269" s="194" t="s">
        <v>6666</v>
      </c>
      <c r="G5269" s="193">
        <v>62406182</v>
      </c>
      <c r="H5269" s="172"/>
      <c r="I5269" s="172"/>
      <c r="J5269" s="172"/>
      <c r="K5269" s="172"/>
      <c r="L5269" s="172"/>
      <c r="M5269" s="172"/>
      <c r="N5269" s="193">
        <v>62406182</v>
      </c>
    </row>
    <row r="5270" spans="1:14" ht="240">
      <c r="A5270" s="163">
        <v>446604</v>
      </c>
      <c r="B5270" s="171" t="s">
        <v>7056</v>
      </c>
      <c r="C5270" s="11" t="s">
        <v>7057</v>
      </c>
      <c r="D5270" s="183" t="s">
        <v>7035</v>
      </c>
      <c r="E5270" s="183" t="s">
        <v>16303</v>
      </c>
      <c r="F5270" s="194" t="s">
        <v>6101</v>
      </c>
      <c r="G5270" s="193">
        <v>20832881</v>
      </c>
      <c r="H5270" s="172"/>
      <c r="I5270" s="172"/>
      <c r="J5270" s="172"/>
      <c r="K5270" s="172"/>
      <c r="L5270" s="172"/>
      <c r="M5270" s="172"/>
      <c r="N5270" s="193">
        <v>20832881</v>
      </c>
    </row>
    <row r="5271" spans="1:14" ht="300">
      <c r="A5271" s="163">
        <v>449802</v>
      </c>
      <c r="B5271" s="171" t="s">
        <v>7058</v>
      </c>
      <c r="C5271" s="12" t="s">
        <v>7059</v>
      </c>
      <c r="D5271" s="183" t="s">
        <v>7050</v>
      </c>
      <c r="E5271" s="181" t="s">
        <v>16307</v>
      </c>
      <c r="F5271" s="183" t="s">
        <v>6101</v>
      </c>
      <c r="G5271" s="193">
        <v>31022877</v>
      </c>
      <c r="H5271" s="172"/>
      <c r="I5271" s="172"/>
      <c r="J5271" s="172"/>
      <c r="K5271" s="172"/>
      <c r="L5271" s="172"/>
      <c r="M5271" s="172"/>
      <c r="N5271" s="193">
        <v>31022877</v>
      </c>
    </row>
    <row r="5272" spans="1:14" ht="384">
      <c r="A5272" s="163">
        <v>456001</v>
      </c>
      <c r="B5272" s="171" t="s">
        <v>7060</v>
      </c>
      <c r="C5272" s="185" t="s">
        <v>7061</v>
      </c>
      <c r="D5272" s="183" t="s">
        <v>7038</v>
      </c>
      <c r="E5272" s="183" t="s">
        <v>16304</v>
      </c>
      <c r="F5272" s="194" t="s">
        <v>6666</v>
      </c>
      <c r="G5272" s="193">
        <v>62406182</v>
      </c>
      <c r="H5272" s="172"/>
      <c r="I5272" s="172"/>
      <c r="J5272" s="172"/>
      <c r="K5272" s="172"/>
      <c r="L5272" s="172"/>
      <c r="M5272" s="172"/>
      <c r="N5272" s="193">
        <v>62406182</v>
      </c>
    </row>
    <row r="5273" spans="1:14" ht="324">
      <c r="A5273" s="163">
        <v>456101</v>
      </c>
      <c r="B5273" s="171" t="s">
        <v>7062</v>
      </c>
      <c r="C5273" s="11" t="s">
        <v>7063</v>
      </c>
      <c r="D5273" s="183" t="s">
        <v>7032</v>
      </c>
      <c r="E5273" s="183" t="s">
        <v>16302</v>
      </c>
      <c r="F5273" s="194" t="s">
        <v>6666</v>
      </c>
      <c r="G5273" s="193">
        <v>30311576</v>
      </c>
      <c r="H5273" s="172"/>
      <c r="I5273" s="172"/>
      <c r="J5273" s="172"/>
      <c r="K5273" s="172"/>
      <c r="L5273" s="172"/>
      <c r="M5273" s="172"/>
      <c r="N5273" s="193">
        <v>30311576</v>
      </c>
    </row>
    <row r="5274" spans="1:14" ht="324">
      <c r="A5274" s="163" t="s">
        <v>16121</v>
      </c>
      <c r="B5274" s="171" t="s">
        <v>7064</v>
      </c>
      <c r="C5274" s="11" t="s">
        <v>7065</v>
      </c>
      <c r="D5274" s="183" t="s">
        <v>7050</v>
      </c>
      <c r="E5274" s="181" t="s">
        <v>16306</v>
      </c>
      <c r="F5274" s="194" t="s">
        <v>6666</v>
      </c>
      <c r="G5274" s="193">
        <v>31022877</v>
      </c>
      <c r="H5274" s="172"/>
      <c r="I5274" s="172"/>
      <c r="J5274" s="172"/>
      <c r="K5274" s="172"/>
      <c r="L5274" s="172"/>
      <c r="M5274" s="172"/>
      <c r="N5274" s="193">
        <v>31022877</v>
      </c>
    </row>
    <row r="5275" spans="1:14" ht="324">
      <c r="A5275" s="163">
        <v>457001</v>
      </c>
      <c r="B5275" s="171" t="s">
        <v>7066</v>
      </c>
      <c r="C5275" s="11" t="s">
        <v>7067</v>
      </c>
      <c r="D5275" s="183" t="s">
        <v>7032</v>
      </c>
      <c r="E5275" s="183" t="s">
        <v>16302</v>
      </c>
      <c r="F5275" s="194" t="s">
        <v>6666</v>
      </c>
      <c r="G5275" s="193">
        <v>30311576</v>
      </c>
      <c r="H5275" s="172"/>
      <c r="I5275" s="172"/>
      <c r="J5275" s="172"/>
      <c r="K5275" s="172"/>
      <c r="L5275" s="172"/>
      <c r="M5275" s="172"/>
      <c r="N5275" s="193">
        <v>30311576</v>
      </c>
    </row>
    <row r="5276" spans="1:14" ht="324">
      <c r="A5276" s="163">
        <v>457301</v>
      </c>
      <c r="B5276" s="171" t="s">
        <v>7068</v>
      </c>
      <c r="C5276" s="11" t="s">
        <v>7069</v>
      </c>
      <c r="D5276" s="183" t="s">
        <v>7032</v>
      </c>
      <c r="E5276" s="183" t="s">
        <v>16302</v>
      </c>
      <c r="F5276" s="194" t="s">
        <v>6666</v>
      </c>
      <c r="G5276" s="193">
        <v>30311576</v>
      </c>
      <c r="H5276" s="172"/>
      <c r="I5276" s="172"/>
      <c r="J5276" s="172"/>
      <c r="K5276" s="172"/>
      <c r="L5276" s="172"/>
      <c r="M5276" s="172"/>
      <c r="N5276" s="193">
        <v>30311576</v>
      </c>
    </row>
    <row r="5277" spans="1:14" ht="409.5">
      <c r="A5277" s="163">
        <v>457302</v>
      </c>
      <c r="B5277" s="166" t="s">
        <v>7070</v>
      </c>
      <c r="C5277" s="11" t="s">
        <v>7071</v>
      </c>
      <c r="D5277" s="183" t="s">
        <v>7072</v>
      </c>
      <c r="E5277" s="183" t="s">
        <v>16308</v>
      </c>
      <c r="F5277" s="194" t="s">
        <v>7073</v>
      </c>
      <c r="G5277" s="193">
        <v>28122000</v>
      </c>
      <c r="H5277" s="172"/>
      <c r="I5277" s="172"/>
      <c r="J5277" s="172"/>
      <c r="K5277" s="172"/>
      <c r="L5277" s="172"/>
      <c r="M5277" s="172"/>
      <c r="N5277" s="193">
        <v>28122000</v>
      </c>
    </row>
    <row r="5278" spans="1:14" ht="288">
      <c r="A5278" s="163">
        <v>457401</v>
      </c>
      <c r="B5278" s="171" t="s">
        <v>7074</v>
      </c>
      <c r="C5278" s="11" t="s">
        <v>7075</v>
      </c>
      <c r="D5278" s="183" t="s">
        <v>7032</v>
      </c>
      <c r="E5278" s="183" t="s">
        <v>16302</v>
      </c>
      <c r="F5278" s="194" t="s">
        <v>6101</v>
      </c>
      <c r="G5278" s="193">
        <v>30311576</v>
      </c>
      <c r="H5278" s="172"/>
      <c r="I5278" s="172"/>
      <c r="J5278" s="172"/>
      <c r="K5278" s="172"/>
      <c r="L5278" s="172"/>
      <c r="M5278" s="172"/>
      <c r="N5278" s="193">
        <v>30311576</v>
      </c>
    </row>
    <row r="5279" spans="1:14" ht="396">
      <c r="A5279" s="163">
        <v>457402</v>
      </c>
      <c r="B5279" s="171" t="s">
        <v>7076</v>
      </c>
      <c r="C5279" s="12" t="s">
        <v>7077</v>
      </c>
      <c r="D5279" s="183" t="s">
        <v>7041</v>
      </c>
      <c r="E5279" s="183" t="s">
        <v>16305</v>
      </c>
      <c r="F5279" s="194" t="s">
        <v>7078</v>
      </c>
      <c r="G5279" s="193">
        <v>55705313</v>
      </c>
      <c r="H5279" s="172"/>
      <c r="I5279" s="172"/>
      <c r="J5279" s="172"/>
      <c r="K5279" s="172"/>
      <c r="L5279" s="172"/>
      <c r="M5279" s="172"/>
      <c r="N5279" s="193">
        <v>55705313</v>
      </c>
    </row>
    <row r="5280" spans="1:14" ht="288">
      <c r="A5280" s="163">
        <v>457501</v>
      </c>
      <c r="B5280" s="171" t="s">
        <v>7079</v>
      </c>
      <c r="C5280" s="11" t="s">
        <v>7080</v>
      </c>
      <c r="D5280" s="183" t="s">
        <v>7032</v>
      </c>
      <c r="E5280" s="183" t="s">
        <v>16302</v>
      </c>
      <c r="F5280" s="194" t="s">
        <v>6101</v>
      </c>
      <c r="G5280" s="193">
        <v>30311576</v>
      </c>
      <c r="H5280" s="172"/>
      <c r="I5280" s="172"/>
      <c r="J5280" s="172"/>
      <c r="K5280" s="172"/>
      <c r="L5280" s="172"/>
      <c r="M5280" s="172"/>
      <c r="N5280" s="193">
        <v>30311576</v>
      </c>
    </row>
    <row r="5281" spans="1:14" ht="372">
      <c r="A5281" s="163">
        <v>457502</v>
      </c>
      <c r="B5281" s="171" t="s">
        <v>7081</v>
      </c>
      <c r="C5281" s="12" t="s">
        <v>7082</v>
      </c>
      <c r="D5281" s="183" t="s">
        <v>7050</v>
      </c>
      <c r="E5281" s="181" t="s">
        <v>16306</v>
      </c>
      <c r="F5281" s="194" t="s">
        <v>7083</v>
      </c>
      <c r="G5281" s="193">
        <v>31022877</v>
      </c>
      <c r="H5281" s="172"/>
      <c r="I5281" s="172"/>
      <c r="J5281" s="172"/>
      <c r="K5281" s="172"/>
      <c r="L5281" s="172"/>
      <c r="M5281" s="172"/>
      <c r="N5281" s="193">
        <v>31022877</v>
      </c>
    </row>
    <row r="5282" spans="1:14" ht="324">
      <c r="A5282" s="163">
        <v>457602</v>
      </c>
      <c r="B5282" s="171" t="s">
        <v>7084</v>
      </c>
      <c r="C5282" s="11" t="s">
        <v>7085</v>
      </c>
      <c r="D5282" s="183" t="s">
        <v>7050</v>
      </c>
      <c r="E5282" s="181" t="s">
        <v>16306</v>
      </c>
      <c r="F5282" s="194" t="s">
        <v>6666</v>
      </c>
      <c r="G5282" s="193">
        <v>31022877</v>
      </c>
      <c r="H5282" s="172"/>
      <c r="I5282" s="172"/>
      <c r="J5282" s="172"/>
      <c r="K5282" s="172"/>
      <c r="L5282" s="172"/>
      <c r="M5282" s="172"/>
      <c r="N5282" s="193">
        <v>31022877</v>
      </c>
    </row>
    <row r="5283" spans="1:14" ht="384">
      <c r="A5283" s="163">
        <v>458101</v>
      </c>
      <c r="B5283" s="171" t="s">
        <v>7086</v>
      </c>
      <c r="C5283" s="11" t="s">
        <v>7087</v>
      </c>
      <c r="D5283" s="183" t="s">
        <v>7038</v>
      </c>
      <c r="E5283" s="183" t="s">
        <v>16304</v>
      </c>
      <c r="F5283" s="194" t="s">
        <v>6666</v>
      </c>
      <c r="G5283" s="193">
        <v>62406182</v>
      </c>
      <c r="H5283" s="172"/>
      <c r="I5283" s="172"/>
      <c r="J5283" s="172"/>
      <c r="K5283" s="172"/>
      <c r="L5283" s="172"/>
      <c r="M5283" s="172"/>
      <c r="N5283" s="193">
        <v>62406182</v>
      </c>
    </row>
    <row r="5284" spans="1:14" ht="372">
      <c r="A5284" s="163">
        <v>458102</v>
      </c>
      <c r="B5284" s="171" t="s">
        <v>7088</v>
      </c>
      <c r="C5284" s="12" t="s">
        <v>7089</v>
      </c>
      <c r="D5284" s="183" t="s">
        <v>7041</v>
      </c>
      <c r="E5284" s="183" t="s">
        <v>16305</v>
      </c>
      <c r="F5284" s="194" t="s">
        <v>6101</v>
      </c>
      <c r="G5284" s="193">
        <v>55705313</v>
      </c>
      <c r="H5284" s="172"/>
      <c r="I5284" s="172"/>
      <c r="J5284" s="172"/>
      <c r="K5284" s="172"/>
      <c r="L5284" s="172"/>
      <c r="M5284" s="172"/>
      <c r="N5284" s="193">
        <v>55705313</v>
      </c>
    </row>
    <row r="5285" spans="1:14" ht="372">
      <c r="A5285" s="163">
        <v>458302</v>
      </c>
      <c r="B5285" s="171" t="s">
        <v>7090</v>
      </c>
      <c r="C5285" s="12" t="s">
        <v>7091</v>
      </c>
      <c r="D5285" s="183" t="s">
        <v>7041</v>
      </c>
      <c r="E5285" s="183" t="s">
        <v>16305</v>
      </c>
      <c r="F5285" s="194" t="s">
        <v>6101</v>
      </c>
      <c r="G5285" s="193">
        <v>55705313</v>
      </c>
      <c r="H5285" s="172"/>
      <c r="I5285" s="172"/>
      <c r="J5285" s="172"/>
      <c r="K5285" s="172"/>
      <c r="L5285" s="172"/>
      <c r="M5285" s="172"/>
      <c r="N5285" s="193">
        <v>55705313</v>
      </c>
    </row>
    <row r="5286" spans="1:14" ht="264">
      <c r="A5286" s="163">
        <v>465101</v>
      </c>
      <c r="B5286" s="171" t="s">
        <v>7092</v>
      </c>
      <c r="C5286" s="11" t="s">
        <v>7093</v>
      </c>
      <c r="D5286" s="183" t="s">
        <v>7094</v>
      </c>
      <c r="E5286" s="183" t="s">
        <v>16309</v>
      </c>
      <c r="F5286" s="194" t="s">
        <v>6101</v>
      </c>
      <c r="G5286" s="193">
        <v>9436890</v>
      </c>
      <c r="H5286" s="172"/>
      <c r="I5286" s="172"/>
      <c r="J5286" s="172"/>
      <c r="K5286" s="172"/>
      <c r="L5286" s="172"/>
      <c r="M5286" s="172"/>
      <c r="N5286" s="193">
        <v>9436890</v>
      </c>
    </row>
    <row r="5287" spans="1:14" ht="324">
      <c r="A5287" s="163">
        <v>465201</v>
      </c>
      <c r="B5287" s="171" t="s">
        <v>7095</v>
      </c>
      <c r="C5287" s="11" t="s">
        <v>7096</v>
      </c>
      <c r="D5287" s="183" t="s">
        <v>7094</v>
      </c>
      <c r="E5287" s="183" t="s">
        <v>16309</v>
      </c>
      <c r="F5287" s="194" t="s">
        <v>6666</v>
      </c>
      <c r="G5287" s="193">
        <v>9436890</v>
      </c>
      <c r="H5287" s="172"/>
      <c r="I5287" s="172"/>
      <c r="J5287" s="172"/>
      <c r="K5287" s="172"/>
      <c r="L5287" s="172"/>
      <c r="M5287" s="172"/>
      <c r="N5287" s="193">
        <v>9436890</v>
      </c>
    </row>
    <row r="5288" spans="1:14" ht="300">
      <c r="A5288" s="163">
        <v>465203</v>
      </c>
      <c r="B5288" s="171" t="s">
        <v>7097</v>
      </c>
      <c r="C5288" s="11" t="s">
        <v>7098</v>
      </c>
      <c r="D5288" s="183" t="s">
        <v>7050</v>
      </c>
      <c r="E5288" s="181" t="s">
        <v>16306</v>
      </c>
      <c r="F5288" s="194" t="s">
        <v>6101</v>
      </c>
      <c r="G5288" s="193">
        <v>31022877</v>
      </c>
      <c r="H5288" s="172"/>
      <c r="I5288" s="172"/>
      <c r="J5288" s="172"/>
      <c r="K5288" s="172"/>
      <c r="L5288" s="172"/>
      <c r="M5288" s="172"/>
      <c r="N5288" s="193">
        <v>31022877</v>
      </c>
    </row>
    <row r="5289" spans="1:14" ht="288">
      <c r="A5289" s="163">
        <v>468011</v>
      </c>
      <c r="B5289" s="171" t="s">
        <v>7099</v>
      </c>
      <c r="C5289" s="11" t="s">
        <v>7100</v>
      </c>
      <c r="D5289" s="183" t="s">
        <v>7032</v>
      </c>
      <c r="E5289" s="183" t="s">
        <v>16302</v>
      </c>
      <c r="F5289" s="194" t="s">
        <v>6101</v>
      </c>
      <c r="G5289" s="193">
        <v>30311576</v>
      </c>
      <c r="H5289" s="172"/>
      <c r="I5289" s="172"/>
      <c r="J5289" s="172"/>
      <c r="K5289" s="172"/>
      <c r="L5289" s="172"/>
      <c r="M5289" s="172"/>
      <c r="N5289" s="193">
        <v>30311576</v>
      </c>
    </row>
    <row r="5290" spans="1:14" ht="288">
      <c r="A5290" s="163">
        <v>468012</v>
      </c>
      <c r="B5290" s="171" t="s">
        <v>7101</v>
      </c>
      <c r="C5290" s="11" t="s">
        <v>7102</v>
      </c>
      <c r="D5290" s="183" t="s">
        <v>7032</v>
      </c>
      <c r="E5290" s="183" t="s">
        <v>16302</v>
      </c>
      <c r="F5290" s="194" t="s">
        <v>6101</v>
      </c>
      <c r="G5290" s="193">
        <v>30311576</v>
      </c>
      <c r="H5290" s="172"/>
      <c r="I5290" s="172"/>
      <c r="J5290" s="172"/>
      <c r="K5290" s="172"/>
      <c r="L5290" s="172"/>
      <c r="M5290" s="172"/>
      <c r="N5290" s="193">
        <v>30311576</v>
      </c>
    </row>
    <row r="5291" spans="1:14" ht="384">
      <c r="A5291" s="163">
        <v>485401</v>
      </c>
      <c r="B5291" s="171" t="s">
        <v>7103</v>
      </c>
      <c r="C5291" s="11" t="s">
        <v>7104</v>
      </c>
      <c r="D5291" s="183" t="s">
        <v>7038</v>
      </c>
      <c r="E5291" s="183" t="s">
        <v>16304</v>
      </c>
      <c r="F5291" s="194" t="s">
        <v>6666</v>
      </c>
      <c r="G5291" s="193">
        <v>62406182</v>
      </c>
      <c r="H5291" s="172"/>
      <c r="I5291" s="172"/>
      <c r="J5291" s="172"/>
      <c r="K5291" s="172"/>
      <c r="L5291" s="172"/>
      <c r="M5291" s="172"/>
      <c r="N5291" s="193">
        <v>62406182</v>
      </c>
    </row>
    <row r="5292" spans="1:14" ht="372">
      <c r="A5292" s="163">
        <v>485402</v>
      </c>
      <c r="B5292" s="171" t="s">
        <v>7105</v>
      </c>
      <c r="C5292" s="11" t="s">
        <v>7106</v>
      </c>
      <c r="D5292" s="183" t="s">
        <v>7053</v>
      </c>
      <c r="E5292" s="183" t="s">
        <v>16305</v>
      </c>
      <c r="F5292" s="194" t="s">
        <v>6101</v>
      </c>
      <c r="G5292" s="193">
        <v>55705313</v>
      </c>
      <c r="H5292" s="172"/>
      <c r="I5292" s="172"/>
      <c r="J5292" s="172"/>
      <c r="K5292" s="172"/>
      <c r="L5292" s="172"/>
      <c r="M5292" s="172"/>
      <c r="N5292" s="193">
        <v>55705313</v>
      </c>
    </row>
    <row r="5293" spans="1:14" ht="384">
      <c r="A5293" s="163">
        <v>486201</v>
      </c>
      <c r="B5293" s="171" t="s">
        <v>7107</v>
      </c>
      <c r="C5293" s="11" t="s">
        <v>7108</v>
      </c>
      <c r="D5293" s="183" t="s">
        <v>7038</v>
      </c>
      <c r="E5293" s="183" t="s">
        <v>16304</v>
      </c>
      <c r="F5293" s="194" t="s">
        <v>6666</v>
      </c>
      <c r="G5293" s="193">
        <v>62406182</v>
      </c>
      <c r="H5293" s="172"/>
      <c r="I5293" s="172"/>
      <c r="J5293" s="172"/>
      <c r="K5293" s="172"/>
      <c r="L5293" s="172"/>
      <c r="M5293" s="172"/>
      <c r="N5293" s="193">
        <v>62406182</v>
      </c>
    </row>
    <row r="5294" spans="1:14" ht="288">
      <c r="A5294" s="163">
        <v>486701</v>
      </c>
      <c r="B5294" s="171" t="s">
        <v>7109</v>
      </c>
      <c r="C5294" s="11" t="s">
        <v>7110</v>
      </c>
      <c r="D5294" s="183" t="s">
        <v>7032</v>
      </c>
      <c r="E5294" s="183" t="s">
        <v>16302</v>
      </c>
      <c r="F5294" s="194" t="s">
        <v>6101</v>
      </c>
      <c r="G5294" s="193">
        <v>30311576</v>
      </c>
      <c r="H5294" s="172"/>
      <c r="I5294" s="172"/>
      <c r="J5294" s="172"/>
      <c r="K5294" s="172"/>
      <c r="L5294" s="172"/>
      <c r="M5294" s="172"/>
      <c r="N5294" s="193">
        <v>30311576</v>
      </c>
    </row>
    <row r="5295" spans="1:14" ht="324">
      <c r="A5295" s="163">
        <v>486702</v>
      </c>
      <c r="B5295" s="171" t="s">
        <v>7111</v>
      </c>
      <c r="C5295" s="12" t="s">
        <v>7112</v>
      </c>
      <c r="D5295" s="181" t="s">
        <v>7113</v>
      </c>
      <c r="E5295" s="181" t="s">
        <v>16306</v>
      </c>
      <c r="F5295" s="194" t="s">
        <v>6666</v>
      </c>
      <c r="G5295" s="193">
        <v>31022877</v>
      </c>
      <c r="H5295" s="172"/>
      <c r="I5295" s="172"/>
      <c r="J5295" s="172"/>
      <c r="K5295" s="172"/>
      <c r="L5295" s="172"/>
      <c r="M5295" s="172"/>
      <c r="N5295" s="193">
        <v>31022877</v>
      </c>
    </row>
    <row r="5296" spans="1:14" ht="288">
      <c r="A5296" s="163">
        <v>487502</v>
      </c>
      <c r="B5296" s="171" t="s">
        <v>7114</v>
      </c>
      <c r="C5296" s="181" t="s">
        <v>7115</v>
      </c>
      <c r="D5296" s="183" t="s">
        <v>7116</v>
      </c>
      <c r="E5296" s="181" t="s">
        <v>16310</v>
      </c>
      <c r="F5296" s="194" t="s">
        <v>6101</v>
      </c>
      <c r="G5296" s="193">
        <v>40749074</v>
      </c>
      <c r="H5296" s="172"/>
      <c r="I5296" s="172"/>
      <c r="J5296" s="172"/>
      <c r="K5296" s="172"/>
      <c r="L5296" s="172"/>
      <c r="M5296" s="172"/>
      <c r="N5296" s="193">
        <v>40749074</v>
      </c>
    </row>
    <row r="5297" spans="1:14" ht="384">
      <c r="A5297" s="163">
        <v>502210</v>
      </c>
      <c r="B5297" s="171" t="s">
        <v>7117</v>
      </c>
      <c r="C5297" s="11" t="s">
        <v>7118</v>
      </c>
      <c r="D5297" s="183" t="s">
        <v>7038</v>
      </c>
      <c r="E5297" s="183" t="s">
        <v>16304</v>
      </c>
      <c r="F5297" s="194" t="s">
        <v>6666</v>
      </c>
      <c r="G5297" s="193">
        <v>62406182</v>
      </c>
      <c r="H5297" s="172"/>
      <c r="I5297" s="172"/>
      <c r="J5297" s="172"/>
      <c r="K5297" s="172"/>
      <c r="L5297" s="172"/>
      <c r="M5297" s="172"/>
      <c r="N5297" s="193">
        <v>62406182</v>
      </c>
    </row>
    <row r="5298" spans="1:14" ht="384">
      <c r="A5298" s="163">
        <v>502212</v>
      </c>
      <c r="B5298" s="171" t="s">
        <v>7119</v>
      </c>
      <c r="C5298" s="11" t="s">
        <v>7120</v>
      </c>
      <c r="D5298" s="183" t="s">
        <v>7038</v>
      </c>
      <c r="E5298" s="183" t="s">
        <v>16304</v>
      </c>
      <c r="F5298" s="194" t="s">
        <v>6666</v>
      </c>
      <c r="G5298" s="193">
        <v>62406182</v>
      </c>
      <c r="H5298" s="172"/>
      <c r="I5298" s="172"/>
      <c r="J5298" s="172"/>
      <c r="K5298" s="172"/>
      <c r="L5298" s="172"/>
      <c r="M5298" s="172"/>
      <c r="N5298" s="193">
        <v>62406182</v>
      </c>
    </row>
    <row r="5299" spans="1:14" ht="324">
      <c r="A5299" s="163">
        <v>502403</v>
      </c>
      <c r="B5299" s="171" t="s">
        <v>7121</v>
      </c>
      <c r="C5299" s="11" t="s">
        <v>7122</v>
      </c>
      <c r="D5299" s="183" t="s">
        <v>7123</v>
      </c>
      <c r="E5299" s="181" t="s">
        <v>16311</v>
      </c>
      <c r="F5299" s="194" t="s">
        <v>6101</v>
      </c>
      <c r="G5299" s="193">
        <v>19247774</v>
      </c>
      <c r="H5299" s="172"/>
      <c r="I5299" s="172"/>
      <c r="J5299" s="172"/>
      <c r="K5299" s="172"/>
      <c r="L5299" s="172"/>
      <c r="M5299" s="172"/>
      <c r="N5299" s="193">
        <v>19247774</v>
      </c>
    </row>
    <row r="5300" spans="1:14" ht="288">
      <c r="A5300" s="163">
        <v>513601</v>
      </c>
      <c r="B5300" s="171" t="s">
        <v>7124</v>
      </c>
      <c r="C5300" s="11" t="s">
        <v>7125</v>
      </c>
      <c r="D5300" s="183" t="s">
        <v>7032</v>
      </c>
      <c r="E5300" s="183" t="s">
        <v>16302</v>
      </c>
      <c r="F5300" s="194" t="s">
        <v>6101</v>
      </c>
      <c r="G5300" s="193">
        <v>30311576</v>
      </c>
      <c r="H5300" s="172"/>
      <c r="I5300" s="172"/>
      <c r="J5300" s="172"/>
      <c r="K5300" s="172"/>
      <c r="L5300" s="172"/>
      <c r="M5300" s="172"/>
      <c r="N5300" s="193">
        <v>30311576</v>
      </c>
    </row>
    <row r="5301" spans="1:14" ht="324">
      <c r="A5301" s="163">
        <v>513701</v>
      </c>
      <c r="B5301" s="171" t="s">
        <v>7126</v>
      </c>
      <c r="C5301" s="11" t="s">
        <v>7127</v>
      </c>
      <c r="D5301" s="183" t="s">
        <v>7032</v>
      </c>
      <c r="E5301" s="183" t="s">
        <v>16302</v>
      </c>
      <c r="F5301" s="194" t="s">
        <v>6666</v>
      </c>
      <c r="G5301" s="193">
        <v>30311576</v>
      </c>
      <c r="H5301" s="172"/>
      <c r="I5301" s="172"/>
      <c r="J5301" s="172"/>
      <c r="K5301" s="172"/>
      <c r="L5301" s="172"/>
      <c r="M5301" s="172"/>
      <c r="N5301" s="193">
        <v>30311576</v>
      </c>
    </row>
    <row r="5302" spans="1:14" ht="300">
      <c r="A5302" s="163">
        <v>513702</v>
      </c>
      <c r="B5302" s="171" t="s">
        <v>7128</v>
      </c>
      <c r="C5302" s="11" t="s">
        <v>7129</v>
      </c>
      <c r="D5302" s="183" t="s">
        <v>7050</v>
      </c>
      <c r="E5302" s="181" t="s">
        <v>16306</v>
      </c>
      <c r="F5302" s="194" t="s">
        <v>6101</v>
      </c>
      <c r="G5302" s="193">
        <v>31022877</v>
      </c>
      <c r="H5302" s="172"/>
      <c r="I5302" s="172"/>
      <c r="J5302" s="172"/>
      <c r="K5302" s="172"/>
      <c r="L5302" s="172"/>
      <c r="M5302" s="172"/>
      <c r="N5302" s="193">
        <v>31022877</v>
      </c>
    </row>
    <row r="5303" spans="1:14" ht="288">
      <c r="A5303" s="163">
        <v>521001</v>
      </c>
      <c r="B5303" s="171" t="s">
        <v>7130</v>
      </c>
      <c r="C5303" s="11" t="s">
        <v>7131</v>
      </c>
      <c r="D5303" s="183" t="s">
        <v>7032</v>
      </c>
      <c r="E5303" s="183" t="s">
        <v>16302</v>
      </c>
      <c r="F5303" s="194" t="s">
        <v>6101</v>
      </c>
      <c r="G5303" s="193">
        <v>30311576</v>
      </c>
      <c r="H5303" s="172"/>
      <c r="I5303" s="172"/>
      <c r="J5303" s="172"/>
      <c r="K5303" s="172"/>
      <c r="L5303" s="172"/>
      <c r="M5303" s="172"/>
      <c r="N5303" s="193">
        <v>30311576</v>
      </c>
    </row>
    <row r="5304" spans="1:14" ht="384">
      <c r="A5304" s="163">
        <v>525001</v>
      </c>
      <c r="B5304" s="171" t="s">
        <v>7132</v>
      </c>
      <c r="C5304" s="185" t="s">
        <v>7133</v>
      </c>
      <c r="D5304" s="183" t="s">
        <v>7038</v>
      </c>
      <c r="E5304" s="183" t="s">
        <v>16304</v>
      </c>
      <c r="F5304" s="194" t="s">
        <v>6666</v>
      </c>
      <c r="G5304" s="193">
        <v>62406182</v>
      </c>
      <c r="H5304" s="172"/>
      <c r="I5304" s="172"/>
      <c r="J5304" s="172"/>
      <c r="K5304" s="172"/>
      <c r="L5304" s="172"/>
      <c r="M5304" s="172"/>
      <c r="N5304" s="193">
        <v>62406182</v>
      </c>
    </row>
    <row r="5305" spans="1:14" ht="372">
      <c r="A5305" s="163">
        <v>525002</v>
      </c>
      <c r="B5305" s="171" t="s">
        <v>7134</v>
      </c>
      <c r="C5305" s="178" t="s">
        <v>7135</v>
      </c>
      <c r="D5305" s="183" t="s">
        <v>7041</v>
      </c>
      <c r="E5305" s="183" t="s">
        <v>16305</v>
      </c>
      <c r="F5305" s="194" t="s">
        <v>6666</v>
      </c>
      <c r="G5305" s="193">
        <v>55705313</v>
      </c>
      <c r="H5305" s="172"/>
      <c r="I5305" s="172"/>
      <c r="J5305" s="172"/>
      <c r="K5305" s="172"/>
      <c r="L5305" s="172"/>
      <c r="M5305" s="172"/>
      <c r="N5305" s="193">
        <v>55705313</v>
      </c>
    </row>
    <row r="5306" spans="1:14" ht="384">
      <c r="A5306" s="163">
        <v>525203</v>
      </c>
      <c r="B5306" s="171" t="s">
        <v>7136</v>
      </c>
      <c r="C5306" s="185" t="s">
        <v>7137</v>
      </c>
      <c r="D5306" s="183" t="s">
        <v>7038</v>
      </c>
      <c r="E5306" s="183" t="s">
        <v>16304</v>
      </c>
      <c r="F5306" s="194" t="s">
        <v>6666</v>
      </c>
      <c r="G5306" s="193">
        <v>62406182</v>
      </c>
      <c r="H5306" s="172"/>
      <c r="I5306" s="172"/>
      <c r="J5306" s="172"/>
      <c r="K5306" s="172"/>
      <c r="L5306" s="172"/>
      <c r="M5306" s="172"/>
      <c r="N5306" s="193">
        <v>62406182</v>
      </c>
    </row>
    <row r="5307" spans="1:14" ht="384">
      <c r="A5307" s="163">
        <v>527101</v>
      </c>
      <c r="B5307" s="171" t="s">
        <v>7138</v>
      </c>
      <c r="C5307" s="185" t="s">
        <v>7139</v>
      </c>
      <c r="D5307" s="183" t="s">
        <v>7038</v>
      </c>
      <c r="E5307" s="183" t="s">
        <v>16304</v>
      </c>
      <c r="F5307" s="194" t="s">
        <v>6666</v>
      </c>
      <c r="G5307" s="193">
        <v>62406182</v>
      </c>
      <c r="H5307" s="172"/>
      <c r="I5307" s="172"/>
      <c r="J5307" s="172"/>
      <c r="K5307" s="172"/>
      <c r="L5307" s="172"/>
      <c r="M5307" s="172"/>
      <c r="N5307" s="193">
        <v>62406182</v>
      </c>
    </row>
    <row r="5308" spans="1:14" ht="372">
      <c r="A5308" s="163">
        <v>527102</v>
      </c>
      <c r="B5308" s="171" t="s">
        <v>7140</v>
      </c>
      <c r="C5308" s="178" t="s">
        <v>7141</v>
      </c>
      <c r="D5308" s="183" t="s">
        <v>7041</v>
      </c>
      <c r="E5308" s="183" t="s">
        <v>16305</v>
      </c>
      <c r="F5308" s="194" t="s">
        <v>6666</v>
      </c>
      <c r="G5308" s="193">
        <v>55705313</v>
      </c>
      <c r="H5308" s="172"/>
      <c r="I5308" s="172"/>
      <c r="J5308" s="172"/>
      <c r="K5308" s="172"/>
      <c r="L5308" s="172"/>
      <c r="M5308" s="172"/>
      <c r="N5308" s="193">
        <v>55705313</v>
      </c>
    </row>
    <row r="5309" spans="1:14" ht="240">
      <c r="A5309" s="163">
        <v>537003</v>
      </c>
      <c r="B5309" s="171" t="s">
        <v>7142</v>
      </c>
      <c r="C5309" s="11" t="s">
        <v>7143</v>
      </c>
      <c r="D5309" s="183" t="s">
        <v>7144</v>
      </c>
      <c r="E5309" s="183" t="s">
        <v>16303</v>
      </c>
      <c r="F5309" s="194" t="s">
        <v>6101</v>
      </c>
      <c r="G5309" s="193">
        <v>20832881</v>
      </c>
      <c r="H5309" s="172"/>
      <c r="I5309" s="172"/>
      <c r="J5309" s="172"/>
      <c r="K5309" s="172"/>
      <c r="L5309" s="172"/>
      <c r="M5309" s="172"/>
      <c r="N5309" s="193">
        <v>20832881</v>
      </c>
    </row>
    <row r="5310" spans="1:14" ht="324">
      <c r="A5310" s="163">
        <v>541101</v>
      </c>
      <c r="B5310" s="171" t="s">
        <v>7145</v>
      </c>
      <c r="C5310" s="11" t="s">
        <v>7146</v>
      </c>
      <c r="D5310" s="183" t="s">
        <v>7147</v>
      </c>
      <c r="E5310" s="181" t="s">
        <v>16312</v>
      </c>
      <c r="F5310" s="194" t="s">
        <v>6666</v>
      </c>
      <c r="G5310" s="193">
        <v>5349100</v>
      </c>
      <c r="H5310" s="172"/>
      <c r="I5310" s="172"/>
      <c r="J5310" s="172"/>
      <c r="K5310" s="172"/>
      <c r="L5310" s="172"/>
      <c r="M5310" s="172"/>
      <c r="N5310" s="193">
        <v>5349100</v>
      </c>
    </row>
    <row r="5311" spans="1:14" ht="384">
      <c r="A5311" s="163">
        <v>541504</v>
      </c>
      <c r="B5311" s="171" t="s">
        <v>7148</v>
      </c>
      <c r="C5311" s="185" t="s">
        <v>7149</v>
      </c>
      <c r="D5311" s="183" t="s">
        <v>7038</v>
      </c>
      <c r="E5311" s="183" t="s">
        <v>16304</v>
      </c>
      <c r="F5311" s="194" t="s">
        <v>6101</v>
      </c>
      <c r="G5311" s="193">
        <v>62406182</v>
      </c>
      <c r="H5311" s="172"/>
      <c r="I5311" s="172"/>
      <c r="J5311" s="172"/>
      <c r="K5311" s="172"/>
      <c r="L5311" s="172"/>
      <c r="M5311" s="172"/>
      <c r="N5311" s="193">
        <v>62406182</v>
      </c>
    </row>
    <row r="5312" spans="1:14">
      <c r="A5312" s="163">
        <v>541901</v>
      </c>
      <c r="B5312" s="171" t="s">
        <v>7150</v>
      </c>
      <c r="C5312" s="351" t="s">
        <v>7151</v>
      </c>
      <c r="D5312" s="351"/>
      <c r="E5312" s="343" t="s">
        <v>7152</v>
      </c>
      <c r="F5312" s="343"/>
      <c r="G5312" s="193">
        <v>202306616</v>
      </c>
      <c r="H5312" s="172"/>
      <c r="I5312" s="172"/>
      <c r="J5312" s="172"/>
      <c r="K5312" s="172"/>
      <c r="L5312" s="172"/>
      <c r="M5312" s="172"/>
      <c r="N5312" s="193">
        <v>202306616</v>
      </c>
    </row>
    <row r="5313" spans="1:14" ht="324">
      <c r="A5313" s="163">
        <v>542102</v>
      </c>
      <c r="B5313" s="171" t="s">
        <v>7153</v>
      </c>
      <c r="C5313" s="11" t="s">
        <v>7154</v>
      </c>
      <c r="D5313" s="183" t="s">
        <v>7147</v>
      </c>
      <c r="E5313" s="181" t="s">
        <v>16312</v>
      </c>
      <c r="F5313" s="194" t="s">
        <v>6666</v>
      </c>
      <c r="G5313" s="193">
        <v>5349100</v>
      </c>
      <c r="H5313" s="172"/>
      <c r="I5313" s="172"/>
      <c r="J5313" s="172"/>
      <c r="K5313" s="172"/>
      <c r="L5313" s="172"/>
      <c r="M5313" s="172"/>
      <c r="N5313" s="193">
        <v>5349100</v>
      </c>
    </row>
    <row r="5314" spans="1:14" ht="288">
      <c r="A5314" s="163">
        <v>543201</v>
      </c>
      <c r="B5314" s="171" t="s">
        <v>7155</v>
      </c>
      <c r="C5314" s="11" t="s">
        <v>7156</v>
      </c>
      <c r="D5314" s="183" t="s">
        <v>7032</v>
      </c>
      <c r="E5314" s="183" t="s">
        <v>16302</v>
      </c>
      <c r="F5314" s="194" t="s">
        <v>6101</v>
      </c>
      <c r="G5314" s="193">
        <v>30311576</v>
      </c>
      <c r="H5314" s="172"/>
      <c r="I5314" s="172"/>
      <c r="J5314" s="172"/>
      <c r="K5314" s="172"/>
      <c r="L5314" s="172"/>
      <c r="M5314" s="172"/>
      <c r="N5314" s="193">
        <v>30311576</v>
      </c>
    </row>
    <row r="5315" spans="1:14" ht="288">
      <c r="A5315" s="163">
        <v>547404</v>
      </c>
      <c r="B5315" s="171" t="s">
        <v>7157</v>
      </c>
      <c r="C5315" s="12" t="s">
        <v>7158</v>
      </c>
      <c r="D5315" s="12" t="s">
        <v>7159</v>
      </c>
      <c r="E5315" s="11" t="s">
        <v>16313</v>
      </c>
      <c r="F5315" s="194" t="s">
        <v>6101</v>
      </c>
      <c r="G5315" s="193">
        <v>20832881</v>
      </c>
      <c r="H5315" s="172"/>
      <c r="I5315" s="172"/>
      <c r="J5315" s="172"/>
      <c r="K5315" s="172"/>
      <c r="L5315" s="172"/>
      <c r="M5315" s="172"/>
      <c r="N5315" s="193">
        <v>20832881</v>
      </c>
    </row>
    <row r="5316" spans="1:14" ht="372">
      <c r="A5316" s="163">
        <v>72002</v>
      </c>
      <c r="B5316" s="171" t="s">
        <v>7160</v>
      </c>
      <c r="C5316" s="12" t="s">
        <v>7161</v>
      </c>
      <c r="D5316" s="183" t="s">
        <v>7041</v>
      </c>
      <c r="E5316" s="183" t="s">
        <v>16314</v>
      </c>
      <c r="F5316" s="194" t="s">
        <v>6101</v>
      </c>
      <c r="G5316" s="193">
        <v>55705313</v>
      </c>
      <c r="H5316" s="172"/>
      <c r="I5316" s="172"/>
      <c r="J5316" s="172"/>
      <c r="K5316" s="172"/>
      <c r="L5316" s="172"/>
      <c r="M5316" s="172"/>
      <c r="N5316" s="193">
        <v>55705313</v>
      </c>
    </row>
    <row r="5317" spans="1:14" ht="384">
      <c r="A5317" s="163">
        <v>72501</v>
      </c>
      <c r="B5317" s="171" t="s">
        <v>7162</v>
      </c>
      <c r="C5317" s="185" t="s">
        <v>7163</v>
      </c>
      <c r="D5317" s="183" t="s">
        <v>7164</v>
      </c>
      <c r="E5317" s="183" t="s">
        <v>16304</v>
      </c>
      <c r="F5317" s="194" t="s">
        <v>6666</v>
      </c>
      <c r="G5317" s="193">
        <v>62406182</v>
      </c>
      <c r="H5317" s="172"/>
      <c r="I5317" s="172"/>
      <c r="J5317" s="172"/>
      <c r="K5317" s="172"/>
      <c r="L5317" s="172"/>
      <c r="M5317" s="172"/>
      <c r="N5317" s="193">
        <v>62406182</v>
      </c>
    </row>
    <row r="5318" spans="1:14" ht="240">
      <c r="A5318" s="163">
        <v>72502</v>
      </c>
      <c r="B5318" s="171" t="s">
        <v>7165</v>
      </c>
      <c r="C5318" s="12" t="s">
        <v>7166</v>
      </c>
      <c r="D5318" s="183" t="s">
        <v>7035</v>
      </c>
      <c r="E5318" s="183" t="s">
        <v>16303</v>
      </c>
      <c r="F5318" s="194" t="s">
        <v>6101</v>
      </c>
      <c r="G5318" s="193">
        <v>20832881</v>
      </c>
      <c r="H5318" s="172"/>
      <c r="I5318" s="172"/>
      <c r="J5318" s="172"/>
      <c r="K5318" s="172"/>
      <c r="L5318" s="172"/>
      <c r="M5318" s="172"/>
      <c r="N5318" s="193">
        <v>20832881</v>
      </c>
    </row>
    <row r="5319" spans="1:14">
      <c r="A5319" s="163">
        <v>992507</v>
      </c>
      <c r="B5319" s="171" t="s">
        <v>7167</v>
      </c>
      <c r="C5319" s="342" t="s">
        <v>7168</v>
      </c>
      <c r="D5319" s="342"/>
      <c r="E5319" s="354" t="s">
        <v>7169</v>
      </c>
      <c r="F5319" s="354"/>
      <c r="G5319" s="193">
        <v>286601041</v>
      </c>
      <c r="H5319" s="172"/>
      <c r="I5319" s="172"/>
      <c r="J5319" s="172"/>
      <c r="K5319" s="172"/>
      <c r="L5319" s="172"/>
      <c r="M5319" s="172"/>
      <c r="N5319" s="193">
        <v>286601041</v>
      </c>
    </row>
    <row r="5320" spans="1:14" ht="216">
      <c r="A5320" s="163">
        <v>389106</v>
      </c>
      <c r="B5320" s="171" t="s">
        <v>7170</v>
      </c>
      <c r="C5320" s="184" t="s">
        <v>7171</v>
      </c>
      <c r="D5320" s="181" t="s">
        <v>7172</v>
      </c>
      <c r="E5320" s="183" t="s">
        <v>7173</v>
      </c>
      <c r="F5320" s="194" t="s">
        <v>6101</v>
      </c>
      <c r="G5320" s="10">
        <v>7065065</v>
      </c>
      <c r="H5320" s="172"/>
      <c r="I5320" s="172"/>
      <c r="J5320" s="172"/>
      <c r="K5320" s="172"/>
      <c r="L5320" s="172"/>
      <c r="M5320" s="172"/>
      <c r="N5320" s="10">
        <v>7065065</v>
      </c>
    </row>
    <row r="5321" spans="1:14" ht="204">
      <c r="A5321" s="163">
        <v>471110</v>
      </c>
      <c r="B5321" s="171" t="s">
        <v>7174</v>
      </c>
      <c r="C5321" s="178" t="s">
        <v>7175</v>
      </c>
      <c r="D5321" s="181" t="s">
        <v>7176</v>
      </c>
      <c r="E5321" s="181" t="s">
        <v>7177</v>
      </c>
      <c r="F5321" s="194" t="s">
        <v>6101</v>
      </c>
      <c r="G5321" s="10">
        <v>6566888</v>
      </c>
      <c r="H5321" s="172"/>
      <c r="I5321" s="172"/>
      <c r="J5321" s="172"/>
      <c r="K5321" s="172"/>
      <c r="L5321" s="172"/>
      <c r="M5321" s="172"/>
      <c r="N5321" s="10">
        <v>6566888</v>
      </c>
    </row>
    <row r="5322" spans="1:14" ht="409.5">
      <c r="A5322" s="163">
        <v>512104</v>
      </c>
      <c r="B5322" s="171" t="s">
        <v>7178</v>
      </c>
      <c r="C5322" s="178" t="s">
        <v>7179</v>
      </c>
      <c r="D5322" s="12" t="s">
        <v>7180</v>
      </c>
      <c r="E5322" s="12" t="s">
        <v>7181</v>
      </c>
      <c r="F5322" s="194" t="s">
        <v>6101</v>
      </c>
      <c r="G5322" s="10">
        <v>4329051</v>
      </c>
      <c r="H5322" s="172"/>
      <c r="I5322" s="172"/>
      <c r="J5322" s="172"/>
      <c r="K5322" s="172"/>
      <c r="L5322" s="172"/>
      <c r="M5322" s="172"/>
      <c r="N5322" s="10">
        <v>4329051</v>
      </c>
    </row>
    <row r="5323" spans="1:14" ht="336">
      <c r="A5323" s="163">
        <v>525204</v>
      </c>
      <c r="B5323" s="171" t="s">
        <v>7182</v>
      </c>
      <c r="C5323" s="11" t="s">
        <v>7183</v>
      </c>
      <c r="D5323" s="183" t="s">
        <v>7184</v>
      </c>
      <c r="E5323" s="183" t="s">
        <v>7185</v>
      </c>
      <c r="F5323" s="194" t="s">
        <v>6101</v>
      </c>
      <c r="G5323" s="10">
        <v>30615275</v>
      </c>
      <c r="H5323" s="172"/>
      <c r="I5323" s="172"/>
      <c r="J5323" s="172"/>
      <c r="K5323" s="172"/>
      <c r="L5323" s="172"/>
      <c r="M5323" s="172"/>
      <c r="N5323" s="10">
        <v>30615275</v>
      </c>
    </row>
    <row r="5324" spans="1:14" ht="372">
      <c r="A5324" s="163">
        <v>530001</v>
      </c>
      <c r="B5324" s="171" t="s">
        <v>7186</v>
      </c>
      <c r="C5324" s="184" t="s">
        <v>7187</v>
      </c>
      <c r="D5324" s="12" t="s">
        <v>7188</v>
      </c>
      <c r="E5324" s="12" t="s">
        <v>7189</v>
      </c>
      <c r="F5324" s="194" t="s">
        <v>6666</v>
      </c>
      <c r="G5324" s="10">
        <v>2765299</v>
      </c>
      <c r="H5324" s="172"/>
      <c r="I5324" s="172"/>
      <c r="J5324" s="172"/>
      <c r="K5324" s="172"/>
      <c r="L5324" s="172"/>
      <c r="M5324" s="172"/>
      <c r="N5324" s="10">
        <v>2765299</v>
      </c>
    </row>
    <row r="5325" spans="1:14" ht="409.5">
      <c r="A5325" s="163">
        <v>530002</v>
      </c>
      <c r="B5325" s="171" t="s">
        <v>7190</v>
      </c>
      <c r="C5325" s="184" t="s">
        <v>7191</v>
      </c>
      <c r="D5325" s="196" t="s">
        <v>7192</v>
      </c>
      <c r="E5325" s="183" t="s">
        <v>7193</v>
      </c>
      <c r="F5325" s="194" t="s">
        <v>7194</v>
      </c>
      <c r="G5325" s="10">
        <v>10833098</v>
      </c>
      <c r="H5325" s="172"/>
      <c r="I5325" s="172"/>
      <c r="J5325" s="172"/>
      <c r="K5325" s="172"/>
      <c r="L5325" s="172"/>
      <c r="M5325" s="172"/>
      <c r="N5325" s="10">
        <v>10833098</v>
      </c>
    </row>
    <row r="5326" spans="1:14" ht="324">
      <c r="A5326" s="163">
        <v>534001</v>
      </c>
      <c r="B5326" s="171" t="s">
        <v>7195</v>
      </c>
      <c r="C5326" s="184" t="s">
        <v>7196</v>
      </c>
      <c r="D5326" s="12" t="s">
        <v>7197</v>
      </c>
      <c r="E5326" s="12" t="s">
        <v>7198</v>
      </c>
      <c r="F5326" s="194" t="s">
        <v>6101</v>
      </c>
      <c r="G5326" s="10">
        <v>2109935</v>
      </c>
      <c r="H5326" s="172"/>
      <c r="I5326" s="172"/>
      <c r="J5326" s="172"/>
      <c r="K5326" s="172"/>
      <c r="L5326" s="172"/>
      <c r="M5326" s="172"/>
      <c r="N5326" s="10">
        <v>2109935</v>
      </c>
    </row>
    <row r="5327" spans="1:14" ht="288">
      <c r="A5327" s="163">
        <v>537002</v>
      </c>
      <c r="B5327" s="171" t="s">
        <v>7199</v>
      </c>
      <c r="C5327" s="11" t="s">
        <v>7200</v>
      </c>
      <c r="D5327" s="183" t="s">
        <v>7201</v>
      </c>
      <c r="E5327" s="183" t="s">
        <v>7202</v>
      </c>
      <c r="F5327" s="194" t="s">
        <v>6101</v>
      </c>
      <c r="G5327" s="10">
        <v>29324547</v>
      </c>
      <c r="H5327" s="172"/>
      <c r="I5327" s="172"/>
      <c r="J5327" s="172"/>
      <c r="K5327" s="172"/>
      <c r="L5327" s="172"/>
      <c r="M5327" s="172"/>
      <c r="N5327" s="10">
        <v>29324547</v>
      </c>
    </row>
    <row r="5328" spans="1:14" ht="240">
      <c r="A5328" s="163">
        <v>541501</v>
      </c>
      <c r="B5328" s="171" t="s">
        <v>7203</v>
      </c>
      <c r="C5328" s="184" t="s">
        <v>7204</v>
      </c>
      <c r="D5328" s="183" t="s">
        <v>7205</v>
      </c>
      <c r="E5328" s="183" t="s">
        <v>7206</v>
      </c>
      <c r="F5328" s="194" t="s">
        <v>6101</v>
      </c>
      <c r="G5328" s="10">
        <v>6622696</v>
      </c>
      <c r="H5328" s="172"/>
      <c r="I5328" s="172"/>
      <c r="J5328" s="172"/>
      <c r="K5328" s="172"/>
      <c r="L5328" s="172"/>
      <c r="M5328" s="172"/>
      <c r="N5328" s="10">
        <v>6622696</v>
      </c>
    </row>
    <row r="5329" spans="1:14" ht="276">
      <c r="A5329" s="163">
        <v>542101</v>
      </c>
      <c r="B5329" s="171" t="s">
        <v>7207</v>
      </c>
      <c r="C5329" s="12" t="s">
        <v>7208</v>
      </c>
      <c r="D5329" s="183" t="s">
        <v>7209</v>
      </c>
      <c r="E5329" s="183" t="s">
        <v>7210</v>
      </c>
      <c r="F5329" s="194" t="s">
        <v>6101</v>
      </c>
      <c r="G5329" s="10">
        <v>4330224</v>
      </c>
      <c r="H5329" s="172"/>
      <c r="I5329" s="172"/>
      <c r="J5329" s="172"/>
      <c r="K5329" s="172"/>
      <c r="L5329" s="172"/>
      <c r="M5329" s="172"/>
      <c r="N5329" s="10">
        <v>4330224</v>
      </c>
    </row>
    <row r="5330" spans="1:14" ht="240">
      <c r="A5330" s="163">
        <v>549007</v>
      </c>
      <c r="B5330" s="171" t="s">
        <v>7211</v>
      </c>
      <c r="C5330" s="11" t="s">
        <v>7212</v>
      </c>
      <c r="D5330" s="183" t="s">
        <v>7213</v>
      </c>
      <c r="E5330" s="183" t="s">
        <v>7214</v>
      </c>
      <c r="F5330" s="194" t="s">
        <v>6101</v>
      </c>
      <c r="G5330" s="10">
        <v>7300565</v>
      </c>
      <c r="H5330" s="172"/>
      <c r="I5330" s="172"/>
      <c r="J5330" s="172"/>
      <c r="K5330" s="172"/>
      <c r="L5330" s="172"/>
      <c r="M5330" s="172"/>
      <c r="N5330" s="10">
        <v>7300565</v>
      </c>
    </row>
    <row r="5331" spans="1:14" ht="204">
      <c r="A5331" s="163">
        <v>12103</v>
      </c>
      <c r="B5331" s="171" t="s">
        <v>7215</v>
      </c>
      <c r="C5331" s="11" t="s">
        <v>7216</v>
      </c>
      <c r="D5331" s="12" t="s">
        <v>7217</v>
      </c>
      <c r="E5331" s="11" t="s">
        <v>7218</v>
      </c>
      <c r="F5331" s="12" t="s">
        <v>6101</v>
      </c>
      <c r="G5331" s="10">
        <v>17379010</v>
      </c>
      <c r="H5331" s="172"/>
      <c r="I5331" s="172"/>
      <c r="J5331" s="172"/>
      <c r="K5331" s="172"/>
      <c r="L5331" s="172"/>
      <c r="M5331" s="172"/>
      <c r="N5331" s="10">
        <v>17379010</v>
      </c>
    </row>
    <row r="5332" spans="1:14" ht="204">
      <c r="A5332" s="163">
        <v>243102</v>
      </c>
      <c r="B5332" s="171" t="s">
        <v>7219</v>
      </c>
      <c r="C5332" s="11" t="s">
        <v>7220</v>
      </c>
      <c r="D5332" s="12" t="s">
        <v>7217</v>
      </c>
      <c r="E5332" s="11" t="s">
        <v>7218</v>
      </c>
      <c r="F5332" s="12" t="s">
        <v>6101</v>
      </c>
      <c r="G5332" s="10">
        <v>17379010</v>
      </c>
      <c r="H5332" s="172"/>
      <c r="I5332" s="172"/>
      <c r="J5332" s="172"/>
      <c r="K5332" s="172"/>
      <c r="L5332" s="172"/>
      <c r="M5332" s="172"/>
      <c r="N5332" s="10">
        <v>17379010</v>
      </c>
    </row>
    <row r="5333" spans="1:14" ht="204">
      <c r="A5333" s="163">
        <v>244102</v>
      </c>
      <c r="B5333" s="171" t="s">
        <v>7221</v>
      </c>
      <c r="C5333" s="11" t="s">
        <v>7222</v>
      </c>
      <c r="D5333" s="12" t="s">
        <v>7217</v>
      </c>
      <c r="E5333" s="11" t="s">
        <v>7218</v>
      </c>
      <c r="F5333" s="12" t="s">
        <v>6101</v>
      </c>
      <c r="G5333" s="10">
        <v>17379010</v>
      </c>
      <c r="H5333" s="172"/>
      <c r="I5333" s="172"/>
      <c r="J5333" s="172"/>
      <c r="K5333" s="172"/>
      <c r="L5333" s="172"/>
      <c r="M5333" s="172"/>
      <c r="N5333" s="10">
        <v>17379010</v>
      </c>
    </row>
    <row r="5334" spans="1:14" ht="204">
      <c r="A5334" s="163">
        <v>252002</v>
      </c>
      <c r="B5334" s="171" t="s">
        <v>7223</v>
      </c>
      <c r="C5334" s="11" t="s">
        <v>7224</v>
      </c>
      <c r="D5334" s="12" t="s">
        <v>7217</v>
      </c>
      <c r="E5334" s="11" t="s">
        <v>7218</v>
      </c>
      <c r="F5334" s="12" t="s">
        <v>6101</v>
      </c>
      <c r="G5334" s="10">
        <v>17379010</v>
      </c>
      <c r="H5334" s="172"/>
      <c r="I5334" s="172"/>
      <c r="J5334" s="172"/>
      <c r="K5334" s="172"/>
      <c r="L5334" s="172"/>
      <c r="M5334" s="172"/>
      <c r="N5334" s="10">
        <v>17379010</v>
      </c>
    </row>
    <row r="5335" spans="1:14" ht="204">
      <c r="A5335" s="163">
        <v>252501</v>
      </c>
      <c r="B5335" s="171" t="s">
        <v>7225</v>
      </c>
      <c r="C5335" s="11" t="s">
        <v>7226</v>
      </c>
      <c r="D5335" s="12" t="s">
        <v>7217</v>
      </c>
      <c r="E5335" s="11" t="s">
        <v>7218</v>
      </c>
      <c r="F5335" s="12" t="s">
        <v>6101</v>
      </c>
      <c r="G5335" s="10">
        <v>17379010</v>
      </c>
      <c r="H5335" s="172"/>
      <c r="I5335" s="172"/>
      <c r="J5335" s="172"/>
      <c r="K5335" s="172"/>
      <c r="L5335" s="172"/>
      <c r="M5335" s="172"/>
      <c r="N5335" s="10">
        <v>17379010</v>
      </c>
    </row>
    <row r="5336" spans="1:14" ht="204">
      <c r="A5336" s="163">
        <v>255006</v>
      </c>
      <c r="B5336" s="171" t="s">
        <v>7227</v>
      </c>
      <c r="C5336" s="11" t="s">
        <v>7228</v>
      </c>
      <c r="D5336" s="12" t="s">
        <v>7217</v>
      </c>
      <c r="E5336" s="12" t="s">
        <v>7229</v>
      </c>
      <c r="F5336" s="12" t="s">
        <v>6101</v>
      </c>
      <c r="G5336" s="10">
        <v>8068825</v>
      </c>
      <c r="H5336" s="172"/>
      <c r="I5336" s="172"/>
      <c r="J5336" s="172"/>
      <c r="K5336" s="172"/>
      <c r="L5336" s="172"/>
      <c r="M5336" s="172"/>
      <c r="N5336" s="10">
        <v>8068825</v>
      </c>
    </row>
    <row r="5337" spans="1:14" ht="204">
      <c r="A5337" s="163">
        <v>270102</v>
      </c>
      <c r="B5337" s="171" t="s">
        <v>7230</v>
      </c>
      <c r="C5337" s="11" t="s">
        <v>7231</v>
      </c>
      <c r="D5337" s="12" t="s">
        <v>7217</v>
      </c>
      <c r="E5337" s="11" t="s">
        <v>7218</v>
      </c>
      <c r="F5337" s="12" t="s">
        <v>6101</v>
      </c>
      <c r="G5337" s="10">
        <v>17379010</v>
      </c>
      <c r="H5337" s="172"/>
      <c r="I5337" s="172"/>
      <c r="J5337" s="172"/>
      <c r="K5337" s="172"/>
      <c r="L5337" s="172"/>
      <c r="M5337" s="172"/>
      <c r="N5337" s="10">
        <v>17379010</v>
      </c>
    </row>
    <row r="5338" spans="1:14" ht="324">
      <c r="A5338" s="163">
        <v>270103</v>
      </c>
      <c r="B5338" s="171" t="s">
        <v>7232</v>
      </c>
      <c r="C5338" s="11" t="s">
        <v>7233</v>
      </c>
      <c r="D5338" s="12" t="s">
        <v>7217</v>
      </c>
      <c r="E5338" s="12" t="s">
        <v>7229</v>
      </c>
      <c r="F5338" s="12" t="s">
        <v>6666</v>
      </c>
      <c r="G5338" s="10">
        <v>8068825</v>
      </c>
      <c r="H5338" s="172"/>
      <c r="I5338" s="172"/>
      <c r="J5338" s="172"/>
      <c r="K5338" s="172"/>
      <c r="L5338" s="172"/>
      <c r="M5338" s="172"/>
      <c r="N5338" s="10">
        <v>8068825</v>
      </c>
    </row>
    <row r="5339" spans="1:14" ht="204">
      <c r="A5339" s="163">
        <v>273201</v>
      </c>
      <c r="B5339" s="171" t="s">
        <v>7234</v>
      </c>
      <c r="C5339" s="11" t="s">
        <v>7235</v>
      </c>
      <c r="D5339" s="12" t="s">
        <v>7217</v>
      </c>
      <c r="E5339" s="11" t="s">
        <v>7218</v>
      </c>
      <c r="F5339" s="12" t="s">
        <v>6101</v>
      </c>
      <c r="G5339" s="10">
        <v>17379010</v>
      </c>
      <c r="H5339" s="172"/>
      <c r="I5339" s="172"/>
      <c r="J5339" s="172"/>
      <c r="K5339" s="172"/>
      <c r="L5339" s="172"/>
      <c r="M5339" s="172"/>
      <c r="N5339" s="10">
        <v>17379010</v>
      </c>
    </row>
    <row r="5340" spans="1:14" ht="204">
      <c r="A5340" s="163">
        <v>274202</v>
      </c>
      <c r="B5340" s="171" t="s">
        <v>7236</v>
      </c>
      <c r="C5340" s="11" t="s">
        <v>7237</v>
      </c>
      <c r="D5340" s="12" t="s">
        <v>7217</v>
      </c>
      <c r="E5340" s="11" t="s">
        <v>7218</v>
      </c>
      <c r="F5340" s="12" t="s">
        <v>6101</v>
      </c>
      <c r="G5340" s="10">
        <v>17379010</v>
      </c>
      <c r="H5340" s="172"/>
      <c r="I5340" s="172"/>
      <c r="J5340" s="172"/>
      <c r="K5340" s="172"/>
      <c r="L5340" s="172"/>
      <c r="M5340" s="172"/>
      <c r="N5340" s="10">
        <v>17379010</v>
      </c>
    </row>
    <row r="5341" spans="1:14" ht="324">
      <c r="A5341" s="163">
        <v>274301</v>
      </c>
      <c r="B5341" s="171" t="s">
        <v>7238</v>
      </c>
      <c r="C5341" s="11" t="s">
        <v>7239</v>
      </c>
      <c r="D5341" s="12" t="s">
        <v>7217</v>
      </c>
      <c r="E5341" s="12" t="s">
        <v>7229</v>
      </c>
      <c r="F5341" s="12" t="s">
        <v>6666</v>
      </c>
      <c r="G5341" s="10">
        <v>8068825</v>
      </c>
      <c r="H5341" s="172"/>
      <c r="I5341" s="172"/>
      <c r="J5341" s="172"/>
      <c r="K5341" s="172"/>
      <c r="L5341" s="172"/>
      <c r="M5341" s="172"/>
      <c r="N5341" s="10">
        <v>8068825</v>
      </c>
    </row>
    <row r="5342" spans="1:14" ht="324">
      <c r="A5342" s="163">
        <v>274302</v>
      </c>
      <c r="B5342" s="171" t="s">
        <v>7240</v>
      </c>
      <c r="C5342" s="11" t="s">
        <v>7241</v>
      </c>
      <c r="D5342" s="12" t="s">
        <v>7217</v>
      </c>
      <c r="E5342" s="12" t="s">
        <v>7229</v>
      </c>
      <c r="F5342" s="12" t="s">
        <v>6666</v>
      </c>
      <c r="G5342" s="10">
        <v>8068825</v>
      </c>
      <c r="H5342" s="172"/>
      <c r="I5342" s="172"/>
      <c r="J5342" s="172"/>
      <c r="K5342" s="172"/>
      <c r="L5342" s="172"/>
      <c r="M5342" s="172"/>
      <c r="N5342" s="10">
        <v>8068825</v>
      </c>
    </row>
    <row r="5343" spans="1:14" ht="204">
      <c r="A5343" s="163">
        <v>274304</v>
      </c>
      <c r="B5343" s="171" t="s">
        <v>7242</v>
      </c>
      <c r="C5343" s="11" t="s">
        <v>7243</v>
      </c>
      <c r="D5343" s="12" t="s">
        <v>7217</v>
      </c>
      <c r="E5343" s="11" t="s">
        <v>7218</v>
      </c>
      <c r="F5343" s="12" t="s">
        <v>6101</v>
      </c>
      <c r="G5343" s="10">
        <v>17379010</v>
      </c>
      <c r="H5343" s="172"/>
      <c r="I5343" s="172"/>
      <c r="J5343" s="172"/>
      <c r="K5343" s="172"/>
      <c r="L5343" s="172"/>
      <c r="M5343" s="172"/>
      <c r="N5343" s="10">
        <v>17379010</v>
      </c>
    </row>
    <row r="5344" spans="1:14" ht="204">
      <c r="A5344" s="163">
        <v>275302</v>
      </c>
      <c r="B5344" s="171" t="s">
        <v>7244</v>
      </c>
      <c r="C5344" s="11" t="s">
        <v>7245</v>
      </c>
      <c r="D5344" s="12" t="s">
        <v>7217</v>
      </c>
      <c r="E5344" s="12" t="s">
        <v>7229</v>
      </c>
      <c r="F5344" s="12" t="s">
        <v>6101</v>
      </c>
      <c r="G5344" s="10">
        <v>8068825</v>
      </c>
      <c r="H5344" s="172"/>
      <c r="I5344" s="172"/>
      <c r="J5344" s="172"/>
      <c r="K5344" s="172"/>
      <c r="L5344" s="172"/>
      <c r="M5344" s="172"/>
      <c r="N5344" s="10">
        <v>8068825</v>
      </c>
    </row>
    <row r="5345" spans="1:14" ht="324">
      <c r="A5345" s="163">
        <v>276101</v>
      </c>
      <c r="B5345" s="171" t="s">
        <v>7246</v>
      </c>
      <c r="C5345" s="11" t="s">
        <v>7247</v>
      </c>
      <c r="D5345" s="12" t="s">
        <v>7217</v>
      </c>
      <c r="E5345" s="11" t="s">
        <v>7218</v>
      </c>
      <c r="F5345" s="12" t="s">
        <v>6666</v>
      </c>
      <c r="G5345" s="10">
        <v>17379010</v>
      </c>
      <c r="H5345" s="172"/>
      <c r="I5345" s="172"/>
      <c r="J5345" s="172"/>
      <c r="K5345" s="172"/>
      <c r="L5345" s="172"/>
      <c r="M5345" s="172"/>
      <c r="N5345" s="10">
        <v>17379010</v>
      </c>
    </row>
    <row r="5346" spans="1:14" ht="204">
      <c r="A5346" s="163">
        <v>760103</v>
      </c>
      <c r="B5346" s="171" t="s">
        <v>7248</v>
      </c>
      <c r="C5346" s="11" t="s">
        <v>7249</v>
      </c>
      <c r="D5346" s="12" t="s">
        <v>7217</v>
      </c>
      <c r="E5346" s="11" t="s">
        <v>7218</v>
      </c>
      <c r="F5346" s="12" t="s">
        <v>6101</v>
      </c>
      <c r="G5346" s="10">
        <v>17379010</v>
      </c>
      <c r="H5346" s="172"/>
      <c r="I5346" s="172"/>
      <c r="J5346" s="172"/>
      <c r="K5346" s="172"/>
      <c r="L5346" s="172"/>
      <c r="M5346" s="172"/>
      <c r="N5346" s="10">
        <v>17379010</v>
      </c>
    </row>
    <row r="5347" spans="1:14" ht="204">
      <c r="A5347" s="163">
        <v>760901</v>
      </c>
      <c r="B5347" s="171" t="s">
        <v>7250</v>
      </c>
      <c r="C5347" s="11" t="s">
        <v>7251</v>
      </c>
      <c r="D5347" s="12" t="s">
        <v>7217</v>
      </c>
      <c r="E5347" s="11" t="s">
        <v>7218</v>
      </c>
      <c r="F5347" s="12" t="s">
        <v>6101</v>
      </c>
      <c r="G5347" s="10">
        <v>17379010</v>
      </c>
      <c r="H5347" s="172"/>
      <c r="I5347" s="172"/>
      <c r="J5347" s="172"/>
      <c r="K5347" s="172"/>
      <c r="L5347" s="172"/>
      <c r="M5347" s="172"/>
      <c r="N5347" s="10">
        <v>17379010</v>
      </c>
    </row>
    <row r="5348" spans="1:14" ht="204">
      <c r="A5348" s="163">
        <v>762101</v>
      </c>
      <c r="B5348" s="171" t="s">
        <v>7252</v>
      </c>
      <c r="C5348" s="11" t="s">
        <v>7253</v>
      </c>
      <c r="D5348" s="12" t="s">
        <v>7217</v>
      </c>
      <c r="E5348" s="11" t="s">
        <v>7218</v>
      </c>
      <c r="F5348" s="12" t="s">
        <v>6101</v>
      </c>
      <c r="G5348" s="10">
        <v>17379010</v>
      </c>
      <c r="H5348" s="172"/>
      <c r="I5348" s="172"/>
      <c r="J5348" s="172"/>
      <c r="K5348" s="172"/>
      <c r="L5348" s="172"/>
      <c r="M5348" s="172"/>
      <c r="N5348" s="10">
        <v>17379010</v>
      </c>
    </row>
    <row r="5349" spans="1:14" ht="204">
      <c r="A5349" s="163">
        <v>762103</v>
      </c>
      <c r="B5349" s="171" t="s">
        <v>7254</v>
      </c>
      <c r="C5349" s="11" t="s">
        <v>7255</v>
      </c>
      <c r="D5349" s="12" t="s">
        <v>7217</v>
      </c>
      <c r="E5349" s="12" t="s">
        <v>7229</v>
      </c>
      <c r="F5349" s="12" t="s">
        <v>6101</v>
      </c>
      <c r="G5349" s="10">
        <v>8068825</v>
      </c>
      <c r="H5349" s="172"/>
      <c r="I5349" s="172"/>
      <c r="J5349" s="172"/>
      <c r="K5349" s="172"/>
      <c r="L5349" s="172"/>
      <c r="M5349" s="172"/>
      <c r="N5349" s="10">
        <v>8068825</v>
      </c>
    </row>
    <row r="5350" spans="1:14" ht="204">
      <c r="A5350" s="163">
        <v>762105</v>
      </c>
      <c r="B5350" s="171" t="s">
        <v>7256</v>
      </c>
      <c r="C5350" s="11" t="s">
        <v>7257</v>
      </c>
      <c r="D5350" s="12" t="s">
        <v>7217</v>
      </c>
      <c r="E5350" s="12" t="s">
        <v>7229</v>
      </c>
      <c r="F5350" s="12" t="s">
        <v>6101</v>
      </c>
      <c r="G5350" s="10">
        <v>8068825</v>
      </c>
      <c r="H5350" s="172"/>
      <c r="I5350" s="172"/>
      <c r="J5350" s="172"/>
      <c r="K5350" s="172"/>
      <c r="L5350" s="172"/>
      <c r="M5350" s="172"/>
      <c r="N5350" s="10">
        <v>8068825</v>
      </c>
    </row>
    <row r="5351" spans="1:14" ht="204">
      <c r="A5351" s="163">
        <v>763101</v>
      </c>
      <c r="B5351" s="171" t="s">
        <v>7258</v>
      </c>
      <c r="C5351" s="11" t="s">
        <v>7259</v>
      </c>
      <c r="D5351" s="12" t="s">
        <v>7217</v>
      </c>
      <c r="E5351" s="11" t="s">
        <v>7218</v>
      </c>
      <c r="F5351" s="12" t="s">
        <v>6101</v>
      </c>
      <c r="G5351" s="10">
        <v>17379010</v>
      </c>
      <c r="H5351" s="172"/>
      <c r="I5351" s="172"/>
      <c r="J5351" s="172"/>
      <c r="K5351" s="172"/>
      <c r="L5351" s="172"/>
      <c r="M5351" s="172"/>
      <c r="N5351" s="10">
        <v>17379010</v>
      </c>
    </row>
    <row r="5352" spans="1:14" ht="324">
      <c r="A5352" s="163">
        <v>764301</v>
      </c>
      <c r="B5352" s="171" t="s">
        <v>7260</v>
      </c>
      <c r="C5352" s="198" t="s">
        <v>7261</v>
      </c>
      <c r="D5352" s="12" t="s">
        <v>7262</v>
      </c>
      <c r="E5352" s="12" t="s">
        <v>7263</v>
      </c>
      <c r="F5352" s="12" t="s">
        <v>6666</v>
      </c>
      <c r="G5352" s="10">
        <v>23792692</v>
      </c>
      <c r="H5352" s="172"/>
      <c r="I5352" s="172"/>
      <c r="J5352" s="172"/>
      <c r="K5352" s="172"/>
      <c r="L5352" s="172"/>
      <c r="M5352" s="172"/>
      <c r="N5352" s="10">
        <v>23792692</v>
      </c>
    </row>
    <row r="5353" spans="1:14" ht="324">
      <c r="A5353" s="163">
        <v>764402</v>
      </c>
      <c r="B5353" s="171" t="s">
        <v>7264</v>
      </c>
      <c r="C5353" s="198" t="s">
        <v>7265</v>
      </c>
      <c r="D5353" s="12" t="s">
        <v>7262</v>
      </c>
      <c r="E5353" s="12" t="s">
        <v>7263</v>
      </c>
      <c r="F5353" s="12" t="s">
        <v>6666</v>
      </c>
      <c r="G5353" s="10">
        <v>23792692</v>
      </c>
      <c r="H5353" s="172"/>
      <c r="I5353" s="172"/>
      <c r="J5353" s="172"/>
      <c r="K5353" s="172"/>
      <c r="L5353" s="172"/>
      <c r="M5353" s="172"/>
      <c r="N5353" s="10">
        <v>23792692</v>
      </c>
    </row>
    <row r="5354" spans="1:14" ht="204">
      <c r="A5354" s="163">
        <v>765101</v>
      </c>
      <c r="B5354" s="171" t="s">
        <v>7266</v>
      </c>
      <c r="C5354" s="11" t="s">
        <v>7267</v>
      </c>
      <c r="D5354" s="12" t="s">
        <v>7217</v>
      </c>
      <c r="E5354" s="11" t="s">
        <v>7218</v>
      </c>
      <c r="F5354" s="12" t="s">
        <v>6101</v>
      </c>
      <c r="G5354" s="10">
        <v>17379010</v>
      </c>
      <c r="H5354" s="172"/>
      <c r="I5354" s="172"/>
      <c r="J5354" s="172"/>
      <c r="K5354" s="172"/>
      <c r="L5354" s="172"/>
      <c r="M5354" s="172"/>
      <c r="N5354" s="10">
        <v>17379010</v>
      </c>
    </row>
    <row r="5355" spans="1:14" ht="204">
      <c r="A5355" s="163">
        <v>765105</v>
      </c>
      <c r="B5355" s="171" t="s">
        <v>7268</v>
      </c>
      <c r="C5355" s="11" t="s">
        <v>7269</v>
      </c>
      <c r="D5355" s="12" t="s">
        <v>7217</v>
      </c>
      <c r="E5355" s="11" t="s">
        <v>7218</v>
      </c>
      <c r="F5355" s="12" t="s">
        <v>6101</v>
      </c>
      <c r="G5355" s="10">
        <v>17379010</v>
      </c>
      <c r="H5355" s="172"/>
      <c r="I5355" s="172"/>
      <c r="J5355" s="172"/>
      <c r="K5355" s="172"/>
      <c r="L5355" s="172"/>
      <c r="M5355" s="172"/>
      <c r="N5355" s="10">
        <v>17379010</v>
      </c>
    </row>
    <row r="5356" spans="1:14" ht="204">
      <c r="A5356" s="163">
        <v>765201</v>
      </c>
      <c r="B5356" s="171" t="s">
        <v>7270</v>
      </c>
      <c r="C5356" s="11" t="s">
        <v>7271</v>
      </c>
      <c r="D5356" s="12" t="s">
        <v>7217</v>
      </c>
      <c r="E5356" s="11" t="s">
        <v>7218</v>
      </c>
      <c r="F5356" s="12" t="s">
        <v>6101</v>
      </c>
      <c r="G5356" s="10">
        <v>17379010</v>
      </c>
      <c r="H5356" s="172"/>
      <c r="I5356" s="172"/>
      <c r="J5356" s="172"/>
      <c r="K5356" s="172"/>
      <c r="L5356" s="172"/>
      <c r="M5356" s="172"/>
      <c r="N5356" s="10">
        <v>17379010</v>
      </c>
    </row>
    <row r="5357" spans="1:14" ht="360">
      <c r="A5357" s="163">
        <v>766201</v>
      </c>
      <c r="B5357" s="171" t="s">
        <v>7272</v>
      </c>
      <c r="C5357" s="12" t="s">
        <v>7273</v>
      </c>
      <c r="D5357" s="12" t="s">
        <v>7274</v>
      </c>
      <c r="E5357" s="12" t="s">
        <v>7275</v>
      </c>
      <c r="F5357" s="12" t="s">
        <v>16315</v>
      </c>
      <c r="G5357" s="10">
        <v>12491032</v>
      </c>
      <c r="H5357" s="172"/>
      <c r="I5357" s="172"/>
      <c r="J5357" s="172"/>
      <c r="K5357" s="172"/>
      <c r="L5357" s="172"/>
      <c r="M5357" s="172"/>
      <c r="N5357" s="10">
        <v>12491032</v>
      </c>
    </row>
    <row r="5358" spans="1:14" ht="312">
      <c r="A5358" s="163">
        <v>766202</v>
      </c>
      <c r="B5358" s="171" t="s">
        <v>7276</v>
      </c>
      <c r="C5358" s="12" t="s">
        <v>7277</v>
      </c>
      <c r="D5358" s="12" t="s">
        <v>7274</v>
      </c>
      <c r="E5358" s="12" t="s">
        <v>7278</v>
      </c>
      <c r="F5358" s="12" t="s">
        <v>6101</v>
      </c>
      <c r="G5358" s="10">
        <v>13715643</v>
      </c>
      <c r="H5358" s="172"/>
      <c r="I5358" s="172"/>
      <c r="J5358" s="172"/>
      <c r="K5358" s="172"/>
      <c r="L5358" s="172"/>
      <c r="M5358" s="172"/>
      <c r="N5358" s="10">
        <v>13715643</v>
      </c>
    </row>
    <row r="5359" spans="1:14" ht="348">
      <c r="A5359" s="163">
        <v>766402</v>
      </c>
      <c r="B5359" s="171" t="s">
        <v>7279</v>
      </c>
      <c r="C5359" s="11" t="s">
        <v>7280</v>
      </c>
      <c r="D5359" s="12" t="s">
        <v>7274</v>
      </c>
      <c r="E5359" s="12" t="s">
        <v>7281</v>
      </c>
      <c r="F5359" s="12" t="s">
        <v>6666</v>
      </c>
      <c r="G5359" s="10">
        <v>9674427</v>
      </c>
      <c r="H5359" s="172"/>
      <c r="I5359" s="172"/>
      <c r="J5359" s="172"/>
      <c r="K5359" s="172"/>
      <c r="L5359" s="172"/>
      <c r="M5359" s="172"/>
      <c r="N5359" s="10">
        <v>9674427</v>
      </c>
    </row>
    <row r="5360" spans="1:14" ht="324">
      <c r="A5360" s="163">
        <v>766601</v>
      </c>
      <c r="B5360" s="171" t="s">
        <v>7282</v>
      </c>
      <c r="C5360" s="12" t="s">
        <v>7283</v>
      </c>
      <c r="D5360" s="12" t="s">
        <v>7274</v>
      </c>
      <c r="E5360" s="12" t="s">
        <v>7284</v>
      </c>
      <c r="F5360" s="12" t="s">
        <v>6666</v>
      </c>
      <c r="G5360" s="10">
        <v>16654710</v>
      </c>
      <c r="H5360" s="172"/>
      <c r="I5360" s="172"/>
      <c r="J5360" s="172"/>
      <c r="K5360" s="172"/>
      <c r="L5360" s="172"/>
      <c r="M5360" s="172"/>
      <c r="N5360" s="10">
        <v>16654710</v>
      </c>
    </row>
    <row r="5361" spans="1:14" ht="324">
      <c r="A5361" s="163">
        <v>766606</v>
      </c>
      <c r="B5361" s="171" t="s">
        <v>7285</v>
      </c>
      <c r="C5361" s="199" t="s">
        <v>7286</v>
      </c>
      <c r="D5361" s="12" t="s">
        <v>7274</v>
      </c>
      <c r="E5361" s="12" t="s">
        <v>7278</v>
      </c>
      <c r="F5361" s="12" t="s">
        <v>6666</v>
      </c>
      <c r="G5361" s="10">
        <v>13715643</v>
      </c>
      <c r="H5361" s="172"/>
      <c r="I5361" s="172"/>
      <c r="J5361" s="172"/>
      <c r="K5361" s="172"/>
      <c r="L5361" s="172"/>
      <c r="M5361" s="172"/>
      <c r="N5361" s="10">
        <v>13715643</v>
      </c>
    </row>
    <row r="5362" spans="1:14" ht="204">
      <c r="A5362" s="163">
        <v>766903</v>
      </c>
      <c r="B5362" s="171" t="s">
        <v>7287</v>
      </c>
      <c r="C5362" s="11" t="s">
        <v>7288</v>
      </c>
      <c r="D5362" s="12" t="s">
        <v>7217</v>
      </c>
      <c r="E5362" s="11" t="s">
        <v>7218</v>
      </c>
      <c r="F5362" s="12" t="s">
        <v>6101</v>
      </c>
      <c r="G5362" s="10">
        <v>17379010</v>
      </c>
      <c r="H5362" s="172"/>
      <c r="I5362" s="172"/>
      <c r="J5362" s="172"/>
      <c r="K5362" s="172"/>
      <c r="L5362" s="172"/>
      <c r="M5362" s="172"/>
      <c r="N5362" s="10">
        <v>17379010</v>
      </c>
    </row>
    <row r="5363" spans="1:14" ht="324">
      <c r="A5363" s="163">
        <v>766970</v>
      </c>
      <c r="B5363" s="171" t="s">
        <v>7289</v>
      </c>
      <c r="C5363" s="11" t="s">
        <v>7290</v>
      </c>
      <c r="D5363" s="12" t="s">
        <v>7217</v>
      </c>
      <c r="E5363" s="12" t="s">
        <v>7229</v>
      </c>
      <c r="F5363" s="12" t="s">
        <v>6666</v>
      </c>
      <c r="G5363" s="10">
        <v>8068825</v>
      </c>
      <c r="H5363" s="172"/>
      <c r="I5363" s="172"/>
      <c r="J5363" s="172"/>
      <c r="K5363" s="172"/>
      <c r="L5363" s="172"/>
      <c r="M5363" s="172"/>
      <c r="N5363" s="10">
        <v>8068825</v>
      </c>
    </row>
    <row r="5364" spans="1:14" ht="204">
      <c r="A5364" s="163">
        <v>767202</v>
      </c>
      <c r="B5364" s="171" t="s">
        <v>7291</v>
      </c>
      <c r="C5364" s="11" t="s">
        <v>7292</v>
      </c>
      <c r="D5364" s="12" t="s">
        <v>7217</v>
      </c>
      <c r="E5364" s="11" t="s">
        <v>7218</v>
      </c>
      <c r="F5364" s="12" t="s">
        <v>6101</v>
      </c>
      <c r="G5364" s="10">
        <v>17379010</v>
      </c>
      <c r="H5364" s="172"/>
      <c r="I5364" s="172"/>
      <c r="J5364" s="172"/>
      <c r="K5364" s="172"/>
      <c r="L5364" s="172"/>
      <c r="M5364" s="172"/>
      <c r="N5364" s="10">
        <v>17379010</v>
      </c>
    </row>
    <row r="5365" spans="1:14" ht="204">
      <c r="A5365" s="163">
        <v>767203</v>
      </c>
      <c r="B5365" s="171" t="s">
        <v>7293</v>
      </c>
      <c r="C5365" s="11" t="s">
        <v>7294</v>
      </c>
      <c r="D5365" s="12" t="s">
        <v>7217</v>
      </c>
      <c r="E5365" s="11" t="s">
        <v>7218</v>
      </c>
      <c r="F5365" s="12" t="s">
        <v>6101</v>
      </c>
      <c r="G5365" s="10">
        <v>17379010</v>
      </c>
      <c r="H5365" s="172"/>
      <c r="I5365" s="172"/>
      <c r="J5365" s="172"/>
      <c r="K5365" s="172"/>
      <c r="L5365" s="172"/>
      <c r="M5365" s="172"/>
      <c r="N5365" s="10">
        <v>17379010</v>
      </c>
    </row>
    <row r="5366" spans="1:14" ht="264">
      <c r="A5366" s="163">
        <v>767402</v>
      </c>
      <c r="B5366" s="171" t="s">
        <v>7295</v>
      </c>
      <c r="C5366" s="12" t="s">
        <v>7296</v>
      </c>
      <c r="D5366" s="12" t="s">
        <v>7262</v>
      </c>
      <c r="E5366" s="12" t="s">
        <v>16316</v>
      </c>
      <c r="F5366" s="12" t="s">
        <v>16317</v>
      </c>
      <c r="G5366" s="10">
        <v>17379010</v>
      </c>
      <c r="H5366" s="172"/>
      <c r="I5366" s="172"/>
      <c r="J5366" s="172"/>
      <c r="K5366" s="172"/>
      <c r="L5366" s="172"/>
      <c r="M5366" s="172"/>
      <c r="N5366" s="10">
        <v>17379010</v>
      </c>
    </row>
    <row r="5367" spans="1:14" ht="264">
      <c r="A5367" s="163">
        <v>767403</v>
      </c>
      <c r="B5367" s="171" t="s">
        <v>7297</v>
      </c>
      <c r="C5367" s="11" t="s">
        <v>7298</v>
      </c>
      <c r="D5367" s="12" t="s">
        <v>7217</v>
      </c>
      <c r="E5367" s="11" t="s">
        <v>7218</v>
      </c>
      <c r="F5367" s="12" t="s">
        <v>16317</v>
      </c>
      <c r="G5367" s="10">
        <v>17379010</v>
      </c>
      <c r="H5367" s="172"/>
      <c r="I5367" s="172"/>
      <c r="J5367" s="172"/>
      <c r="K5367" s="172"/>
      <c r="L5367" s="172"/>
      <c r="M5367" s="172"/>
      <c r="N5367" s="10">
        <v>17379010</v>
      </c>
    </row>
    <row r="5368" spans="1:14" ht="264">
      <c r="A5368" s="163">
        <v>767404</v>
      </c>
      <c r="B5368" s="171" t="s">
        <v>7299</v>
      </c>
      <c r="C5368" s="11" t="s">
        <v>7300</v>
      </c>
      <c r="D5368" s="12" t="s">
        <v>7217</v>
      </c>
      <c r="E5368" s="11" t="s">
        <v>7218</v>
      </c>
      <c r="F5368" s="12" t="s">
        <v>16317</v>
      </c>
      <c r="G5368" s="10">
        <v>17379010</v>
      </c>
      <c r="H5368" s="172"/>
      <c r="I5368" s="172"/>
      <c r="J5368" s="172"/>
      <c r="K5368" s="172"/>
      <c r="L5368" s="172"/>
      <c r="M5368" s="172"/>
      <c r="N5368" s="10">
        <v>17379010</v>
      </c>
    </row>
    <row r="5369" spans="1:14" ht="324">
      <c r="A5369" s="163">
        <v>767501</v>
      </c>
      <c r="B5369" s="171" t="s">
        <v>7301</v>
      </c>
      <c r="C5369" s="11" t="s">
        <v>7302</v>
      </c>
      <c r="D5369" s="12" t="s">
        <v>7217</v>
      </c>
      <c r="E5369" s="12" t="s">
        <v>7229</v>
      </c>
      <c r="F5369" s="12" t="s">
        <v>6666</v>
      </c>
      <c r="G5369" s="10">
        <v>8068825</v>
      </c>
      <c r="H5369" s="172"/>
      <c r="I5369" s="172"/>
      <c r="J5369" s="172"/>
      <c r="K5369" s="172"/>
      <c r="L5369" s="172"/>
      <c r="M5369" s="172"/>
      <c r="N5369" s="10">
        <v>8068825</v>
      </c>
    </row>
    <row r="5370" spans="1:14" ht="204">
      <c r="A5370" s="163">
        <v>767602</v>
      </c>
      <c r="B5370" s="171" t="s">
        <v>7303</v>
      </c>
      <c r="C5370" s="11" t="s">
        <v>7304</v>
      </c>
      <c r="D5370" s="12" t="s">
        <v>7217</v>
      </c>
      <c r="E5370" s="11" t="s">
        <v>7218</v>
      </c>
      <c r="F5370" s="12" t="s">
        <v>6101</v>
      </c>
      <c r="G5370" s="10">
        <v>17379010</v>
      </c>
      <c r="H5370" s="172"/>
      <c r="I5370" s="172"/>
      <c r="J5370" s="172"/>
      <c r="K5370" s="172"/>
      <c r="L5370" s="172"/>
      <c r="M5370" s="172"/>
      <c r="N5370" s="10">
        <v>17379010</v>
      </c>
    </row>
    <row r="5371" spans="1:14" ht="324">
      <c r="A5371" s="163">
        <v>767603</v>
      </c>
      <c r="B5371" s="171" t="s">
        <v>7305</v>
      </c>
      <c r="C5371" s="12" t="s">
        <v>7306</v>
      </c>
      <c r="D5371" s="12" t="s">
        <v>7262</v>
      </c>
      <c r="E5371" s="12" t="s">
        <v>7263</v>
      </c>
      <c r="F5371" s="12" t="s">
        <v>6666</v>
      </c>
      <c r="G5371" s="10">
        <v>23792692</v>
      </c>
      <c r="H5371" s="172"/>
      <c r="I5371" s="172"/>
      <c r="J5371" s="172"/>
      <c r="K5371" s="172"/>
      <c r="L5371" s="172"/>
      <c r="M5371" s="172"/>
      <c r="N5371" s="10">
        <v>23792692</v>
      </c>
    </row>
    <row r="5372" spans="1:14" ht="204">
      <c r="A5372" s="163">
        <v>767701</v>
      </c>
      <c r="B5372" s="171" t="s">
        <v>7307</v>
      </c>
      <c r="C5372" s="11" t="s">
        <v>7308</v>
      </c>
      <c r="D5372" s="12" t="s">
        <v>7217</v>
      </c>
      <c r="E5372" s="12" t="s">
        <v>7229</v>
      </c>
      <c r="F5372" s="12" t="s">
        <v>6101</v>
      </c>
      <c r="G5372" s="10">
        <v>8068825</v>
      </c>
      <c r="H5372" s="172"/>
      <c r="I5372" s="172"/>
      <c r="J5372" s="172"/>
      <c r="K5372" s="172"/>
      <c r="L5372" s="172"/>
      <c r="M5372" s="172"/>
      <c r="N5372" s="10">
        <v>8068825</v>
      </c>
    </row>
    <row r="5373" spans="1:14" ht="409.5">
      <c r="A5373" s="163">
        <v>767902</v>
      </c>
      <c r="B5373" s="171" t="s">
        <v>7309</v>
      </c>
      <c r="C5373" s="11" t="s">
        <v>7310</v>
      </c>
      <c r="D5373" s="12" t="s">
        <v>7217</v>
      </c>
      <c r="E5373" s="11" t="s">
        <v>7218</v>
      </c>
      <c r="F5373" s="12" t="s">
        <v>7311</v>
      </c>
      <c r="G5373" s="10">
        <v>17379010</v>
      </c>
      <c r="H5373" s="172"/>
      <c r="I5373" s="172"/>
      <c r="J5373" s="172"/>
      <c r="K5373" s="172"/>
      <c r="L5373" s="172"/>
      <c r="M5373" s="172"/>
      <c r="N5373" s="10">
        <v>17379010</v>
      </c>
    </row>
    <row r="5374" spans="1:14" ht="312">
      <c r="A5374" s="163">
        <v>767903</v>
      </c>
      <c r="B5374" s="171" t="s">
        <v>7312</v>
      </c>
      <c r="C5374" s="11" t="s">
        <v>7313</v>
      </c>
      <c r="D5374" s="12" t="s">
        <v>7217</v>
      </c>
      <c r="E5374" s="11" t="s">
        <v>7218</v>
      </c>
      <c r="F5374" s="12" t="s">
        <v>7314</v>
      </c>
      <c r="G5374" s="10">
        <v>17379010</v>
      </c>
      <c r="H5374" s="172"/>
      <c r="I5374" s="172"/>
      <c r="J5374" s="172"/>
      <c r="K5374" s="172"/>
      <c r="L5374" s="172"/>
      <c r="M5374" s="172"/>
      <c r="N5374" s="10">
        <v>17379010</v>
      </c>
    </row>
    <row r="5375" spans="1:14" ht="312">
      <c r="A5375" s="163">
        <v>767904</v>
      </c>
      <c r="B5375" s="171" t="s">
        <v>7315</v>
      </c>
      <c r="C5375" s="11" t="s">
        <v>7316</v>
      </c>
      <c r="D5375" s="12" t="s">
        <v>7217</v>
      </c>
      <c r="E5375" s="11" t="s">
        <v>7218</v>
      </c>
      <c r="F5375" s="12" t="s">
        <v>7314</v>
      </c>
      <c r="G5375" s="10">
        <v>17379010</v>
      </c>
      <c r="H5375" s="172"/>
      <c r="I5375" s="172"/>
      <c r="J5375" s="172"/>
      <c r="K5375" s="172"/>
      <c r="L5375" s="172"/>
      <c r="M5375" s="172"/>
      <c r="N5375" s="10">
        <v>17379010</v>
      </c>
    </row>
    <row r="5376" spans="1:14" ht="204">
      <c r="A5376" s="163">
        <v>767907</v>
      </c>
      <c r="B5376" s="171" t="s">
        <v>7317</v>
      </c>
      <c r="C5376" s="11" t="s">
        <v>7318</v>
      </c>
      <c r="D5376" s="12" t="s">
        <v>7217</v>
      </c>
      <c r="E5376" s="11" t="s">
        <v>7218</v>
      </c>
      <c r="F5376" s="12" t="s">
        <v>6101</v>
      </c>
      <c r="G5376" s="10">
        <v>17379010</v>
      </c>
      <c r="H5376" s="172"/>
      <c r="I5376" s="172"/>
      <c r="J5376" s="172"/>
      <c r="K5376" s="172"/>
      <c r="L5376" s="172"/>
      <c r="M5376" s="172"/>
      <c r="N5376" s="10">
        <v>17379010</v>
      </c>
    </row>
    <row r="5377" spans="1:14" ht="409.5">
      <c r="A5377" s="163">
        <v>767908</v>
      </c>
      <c r="B5377" s="171" t="s">
        <v>7319</v>
      </c>
      <c r="C5377" s="12" t="s">
        <v>7320</v>
      </c>
      <c r="D5377" s="12" t="s">
        <v>7262</v>
      </c>
      <c r="E5377" s="12" t="s">
        <v>7321</v>
      </c>
      <c r="F5377" s="12" t="s">
        <v>7311</v>
      </c>
      <c r="G5377" s="10">
        <v>23792692</v>
      </c>
      <c r="H5377" s="172"/>
      <c r="I5377" s="172"/>
      <c r="J5377" s="172"/>
      <c r="K5377" s="172"/>
      <c r="L5377" s="172"/>
      <c r="M5377" s="172"/>
      <c r="N5377" s="10">
        <v>23792692</v>
      </c>
    </row>
    <row r="5378" spans="1:14" ht="324">
      <c r="A5378" s="163">
        <v>768101</v>
      </c>
      <c r="B5378" s="171" t="s">
        <v>7322</v>
      </c>
      <c r="C5378" s="11" t="s">
        <v>7323</v>
      </c>
      <c r="D5378" s="12" t="s">
        <v>7217</v>
      </c>
      <c r="E5378" s="11" t="s">
        <v>7218</v>
      </c>
      <c r="F5378" s="12" t="s">
        <v>6666</v>
      </c>
      <c r="G5378" s="10">
        <v>17379010</v>
      </c>
      <c r="H5378" s="172"/>
      <c r="I5378" s="172"/>
      <c r="J5378" s="172"/>
      <c r="K5378" s="172"/>
      <c r="L5378" s="172"/>
      <c r="M5378" s="172"/>
      <c r="N5378" s="10">
        <v>17379010</v>
      </c>
    </row>
    <row r="5379" spans="1:14" ht="204">
      <c r="A5379" s="163">
        <v>768701</v>
      </c>
      <c r="B5379" s="171" t="s">
        <v>7324</v>
      </c>
      <c r="C5379" s="11" t="s">
        <v>7325</v>
      </c>
      <c r="D5379" s="12" t="s">
        <v>7217</v>
      </c>
      <c r="E5379" s="12" t="s">
        <v>7229</v>
      </c>
      <c r="F5379" s="12" t="s">
        <v>6101</v>
      </c>
      <c r="G5379" s="10">
        <v>8068825</v>
      </c>
      <c r="H5379" s="172"/>
      <c r="I5379" s="172"/>
      <c r="J5379" s="172"/>
      <c r="K5379" s="172"/>
      <c r="L5379" s="172"/>
      <c r="M5379" s="172"/>
      <c r="N5379" s="10">
        <v>8068825</v>
      </c>
    </row>
    <row r="5380" spans="1:14" ht="384">
      <c r="A5380" s="163" t="s">
        <v>16122</v>
      </c>
      <c r="B5380" s="200" t="s">
        <v>6743</v>
      </c>
      <c r="C5380" s="11" t="s">
        <v>7326</v>
      </c>
      <c r="D5380" s="181" t="s">
        <v>7327</v>
      </c>
      <c r="E5380" s="181" t="s">
        <v>7328</v>
      </c>
      <c r="F5380" s="181" t="s">
        <v>7329</v>
      </c>
      <c r="G5380" s="182">
        <v>7641573</v>
      </c>
      <c r="H5380" s="172"/>
      <c r="I5380" s="172"/>
      <c r="J5380" s="172"/>
      <c r="K5380" s="172"/>
      <c r="L5380" s="172"/>
      <c r="M5380" s="172"/>
      <c r="N5380" s="182">
        <v>7641573</v>
      </c>
    </row>
    <row r="5381" spans="1:14" ht="408">
      <c r="A5381" s="163" t="s">
        <v>16123</v>
      </c>
      <c r="B5381" s="166" t="s">
        <v>7330</v>
      </c>
      <c r="C5381" s="11" t="s">
        <v>7331</v>
      </c>
      <c r="D5381" s="11" t="s">
        <v>7332</v>
      </c>
      <c r="E5381" s="11" t="s">
        <v>7333</v>
      </c>
      <c r="F5381" s="11" t="s">
        <v>7334</v>
      </c>
      <c r="G5381" s="182">
        <v>11462355</v>
      </c>
      <c r="H5381" s="172"/>
      <c r="I5381" s="172"/>
      <c r="J5381" s="172"/>
      <c r="K5381" s="172"/>
      <c r="L5381" s="172"/>
      <c r="M5381" s="172"/>
      <c r="N5381" s="182">
        <v>11462355</v>
      </c>
    </row>
    <row r="5382" spans="1:14" ht="408">
      <c r="A5382" s="163" t="s">
        <v>16124</v>
      </c>
      <c r="B5382" s="166" t="s">
        <v>7335</v>
      </c>
      <c r="C5382" s="11" t="s">
        <v>7336</v>
      </c>
      <c r="D5382" s="11" t="s">
        <v>7332</v>
      </c>
      <c r="E5382" s="11" t="s">
        <v>7333</v>
      </c>
      <c r="F5382" s="11" t="s">
        <v>7334</v>
      </c>
      <c r="G5382" s="182">
        <v>11462355</v>
      </c>
      <c r="H5382" s="172"/>
      <c r="I5382" s="172"/>
      <c r="J5382" s="172"/>
      <c r="K5382" s="172"/>
      <c r="L5382" s="172"/>
      <c r="M5382" s="172"/>
      <c r="N5382" s="182">
        <v>11462355</v>
      </c>
    </row>
    <row r="5383" spans="1:14" ht="384">
      <c r="A5383" s="163" t="s">
        <v>16125</v>
      </c>
      <c r="B5383" s="167" t="s">
        <v>7337</v>
      </c>
      <c r="C5383" s="11" t="s">
        <v>7338</v>
      </c>
      <c r="D5383" s="181" t="s">
        <v>7327</v>
      </c>
      <c r="E5383" s="181" t="s">
        <v>7328</v>
      </c>
      <c r="F5383" s="181" t="s">
        <v>7329</v>
      </c>
      <c r="G5383" s="182">
        <v>7641573</v>
      </c>
      <c r="H5383" s="172"/>
      <c r="I5383" s="172"/>
      <c r="J5383" s="172"/>
      <c r="K5383" s="172"/>
      <c r="L5383" s="172"/>
      <c r="M5383" s="172"/>
      <c r="N5383" s="182">
        <v>7641573</v>
      </c>
    </row>
    <row r="5384" spans="1:14" ht="408">
      <c r="A5384" s="163" t="s">
        <v>16126</v>
      </c>
      <c r="B5384" s="166" t="s">
        <v>7339</v>
      </c>
      <c r="C5384" s="11" t="s">
        <v>7340</v>
      </c>
      <c r="D5384" s="11" t="s">
        <v>7332</v>
      </c>
      <c r="E5384" s="11" t="s">
        <v>7333</v>
      </c>
      <c r="F5384" s="11" t="s">
        <v>7334</v>
      </c>
      <c r="G5384" s="182">
        <v>11462355</v>
      </c>
      <c r="H5384" s="172"/>
      <c r="I5384" s="172"/>
      <c r="J5384" s="172"/>
      <c r="K5384" s="172"/>
      <c r="L5384" s="172"/>
      <c r="M5384" s="172"/>
      <c r="N5384" s="182">
        <v>11462355</v>
      </c>
    </row>
    <row r="5385" spans="1:14" ht="384">
      <c r="A5385" s="163" t="s">
        <v>16127</v>
      </c>
      <c r="B5385" s="167" t="s">
        <v>7341</v>
      </c>
      <c r="C5385" s="11" t="s">
        <v>7342</v>
      </c>
      <c r="D5385" s="181" t="s">
        <v>7327</v>
      </c>
      <c r="E5385" s="181" t="s">
        <v>7328</v>
      </c>
      <c r="F5385" s="181" t="s">
        <v>7329</v>
      </c>
      <c r="G5385" s="182">
        <v>7641573</v>
      </c>
      <c r="H5385" s="172"/>
      <c r="I5385" s="172"/>
      <c r="J5385" s="172"/>
      <c r="K5385" s="172"/>
      <c r="L5385" s="172"/>
      <c r="M5385" s="172"/>
      <c r="N5385" s="182">
        <v>7641573</v>
      </c>
    </row>
    <row r="5386" spans="1:14" ht="396">
      <c r="A5386" s="163" t="s">
        <v>16128</v>
      </c>
      <c r="B5386" s="168" t="s">
        <v>7343</v>
      </c>
      <c r="C5386" s="184" t="s">
        <v>7344</v>
      </c>
      <c r="D5386" s="181" t="s">
        <v>16318</v>
      </c>
      <c r="E5386" s="181" t="s">
        <v>16319</v>
      </c>
      <c r="F5386" s="181" t="s">
        <v>16320</v>
      </c>
      <c r="G5386" s="10">
        <v>3820784</v>
      </c>
      <c r="H5386" s="172"/>
      <c r="I5386" s="172"/>
      <c r="J5386" s="172"/>
      <c r="K5386" s="172"/>
      <c r="L5386" s="172"/>
      <c r="M5386" s="172"/>
      <c r="N5386" s="10">
        <v>3820784</v>
      </c>
    </row>
    <row r="5387" spans="1:14" ht="384">
      <c r="A5387" s="163" t="s">
        <v>16129</v>
      </c>
      <c r="B5387" s="167" t="s">
        <v>7345</v>
      </c>
      <c r="C5387" s="11" t="s">
        <v>7346</v>
      </c>
      <c r="D5387" s="181" t="s">
        <v>7327</v>
      </c>
      <c r="E5387" s="181" t="s">
        <v>7328</v>
      </c>
      <c r="F5387" s="181" t="s">
        <v>7329</v>
      </c>
      <c r="G5387" s="182">
        <v>7641573</v>
      </c>
      <c r="H5387" s="172"/>
      <c r="I5387" s="172"/>
      <c r="J5387" s="172"/>
      <c r="K5387" s="172"/>
      <c r="L5387" s="172"/>
      <c r="M5387" s="172"/>
      <c r="N5387" s="182">
        <v>7641573</v>
      </c>
    </row>
    <row r="5388" spans="1:14" ht="408">
      <c r="A5388" s="163" t="s">
        <v>16130</v>
      </c>
      <c r="B5388" s="166" t="s">
        <v>7347</v>
      </c>
      <c r="C5388" s="11" t="s">
        <v>7348</v>
      </c>
      <c r="D5388" s="11" t="s">
        <v>7332</v>
      </c>
      <c r="E5388" s="11" t="s">
        <v>7333</v>
      </c>
      <c r="F5388" s="11" t="s">
        <v>7334</v>
      </c>
      <c r="G5388" s="182">
        <v>11462355</v>
      </c>
      <c r="H5388" s="172"/>
      <c r="I5388" s="172"/>
      <c r="J5388" s="172"/>
      <c r="K5388" s="172"/>
      <c r="L5388" s="172"/>
      <c r="M5388" s="172"/>
      <c r="N5388" s="182">
        <v>11462355</v>
      </c>
    </row>
    <row r="5389" spans="1:14" ht="408">
      <c r="A5389" s="163" t="s">
        <v>16131</v>
      </c>
      <c r="B5389" s="166" t="s">
        <v>7349</v>
      </c>
      <c r="C5389" s="11" t="s">
        <v>7350</v>
      </c>
      <c r="D5389" s="11" t="s">
        <v>7332</v>
      </c>
      <c r="E5389" s="11" t="s">
        <v>7333</v>
      </c>
      <c r="F5389" s="11" t="s">
        <v>7334</v>
      </c>
      <c r="G5389" s="182">
        <v>11462355</v>
      </c>
      <c r="H5389" s="172"/>
      <c r="I5389" s="172"/>
      <c r="J5389" s="172"/>
      <c r="K5389" s="172"/>
      <c r="L5389" s="172"/>
      <c r="M5389" s="172"/>
      <c r="N5389" s="182">
        <v>11462355</v>
      </c>
    </row>
    <row r="5390" spans="1:14" ht="408">
      <c r="A5390" s="163" t="s">
        <v>16132</v>
      </c>
      <c r="B5390" s="166" t="s">
        <v>7351</v>
      </c>
      <c r="C5390" s="11" t="s">
        <v>7352</v>
      </c>
      <c r="D5390" s="11" t="s">
        <v>7332</v>
      </c>
      <c r="E5390" s="11" t="s">
        <v>7333</v>
      </c>
      <c r="F5390" s="11" t="s">
        <v>7334</v>
      </c>
      <c r="G5390" s="182">
        <v>11462355</v>
      </c>
      <c r="H5390" s="172"/>
      <c r="I5390" s="172"/>
      <c r="J5390" s="172"/>
      <c r="K5390" s="172"/>
      <c r="L5390" s="172"/>
      <c r="M5390" s="172"/>
      <c r="N5390" s="182">
        <v>11462355</v>
      </c>
    </row>
    <row r="5391" spans="1:14" ht="408">
      <c r="A5391" s="163" t="s">
        <v>16133</v>
      </c>
      <c r="B5391" s="166" t="s">
        <v>7353</v>
      </c>
      <c r="C5391" s="11" t="s">
        <v>7354</v>
      </c>
      <c r="D5391" s="11" t="s">
        <v>7332</v>
      </c>
      <c r="E5391" s="11" t="s">
        <v>7333</v>
      </c>
      <c r="F5391" s="11" t="s">
        <v>7334</v>
      </c>
      <c r="G5391" s="182">
        <v>11462355</v>
      </c>
      <c r="H5391" s="172"/>
      <c r="I5391" s="172"/>
      <c r="J5391" s="172"/>
      <c r="K5391" s="172"/>
      <c r="L5391" s="172"/>
      <c r="M5391" s="172"/>
      <c r="N5391" s="182">
        <v>11462355</v>
      </c>
    </row>
    <row r="5392" spans="1:14" ht="384">
      <c r="A5392" s="163" t="s">
        <v>16134</v>
      </c>
      <c r="B5392" s="167" t="s">
        <v>7355</v>
      </c>
      <c r="C5392" s="11" t="s">
        <v>7356</v>
      </c>
      <c r="D5392" s="181" t="s">
        <v>7327</v>
      </c>
      <c r="E5392" s="181" t="s">
        <v>7328</v>
      </c>
      <c r="F5392" s="181" t="s">
        <v>7329</v>
      </c>
      <c r="G5392" s="182">
        <v>7641573</v>
      </c>
      <c r="H5392" s="172"/>
      <c r="I5392" s="172"/>
      <c r="J5392" s="172"/>
      <c r="K5392" s="172"/>
      <c r="L5392" s="172"/>
      <c r="M5392" s="172"/>
      <c r="N5392" s="182">
        <v>7641573</v>
      </c>
    </row>
    <row r="5393" spans="1:14" ht="300">
      <c r="A5393" s="163" t="s">
        <v>16135</v>
      </c>
      <c r="B5393" s="167" t="s">
        <v>7357</v>
      </c>
      <c r="C5393" s="11" t="s">
        <v>7358</v>
      </c>
      <c r="D5393" s="181" t="s">
        <v>7359</v>
      </c>
      <c r="E5393" s="181" t="s">
        <v>7360</v>
      </c>
      <c r="F5393" s="181" t="s">
        <v>7329</v>
      </c>
      <c r="G5393" s="182">
        <v>7641573</v>
      </c>
      <c r="H5393" s="172"/>
      <c r="I5393" s="172"/>
      <c r="J5393" s="172"/>
      <c r="K5393" s="172"/>
      <c r="L5393" s="172"/>
      <c r="M5393" s="172"/>
      <c r="N5393" s="182">
        <v>7641573</v>
      </c>
    </row>
    <row r="5394" spans="1:14" ht="384">
      <c r="A5394" s="163" t="s">
        <v>16136</v>
      </c>
      <c r="B5394" s="167" t="s">
        <v>7361</v>
      </c>
      <c r="C5394" s="11" t="s">
        <v>7362</v>
      </c>
      <c r="D5394" s="181" t="s">
        <v>7327</v>
      </c>
      <c r="E5394" s="181" t="s">
        <v>7328</v>
      </c>
      <c r="F5394" s="181" t="s">
        <v>7329</v>
      </c>
      <c r="G5394" s="182">
        <v>7641573</v>
      </c>
      <c r="H5394" s="172"/>
      <c r="I5394" s="172"/>
      <c r="J5394" s="172"/>
      <c r="K5394" s="172"/>
      <c r="L5394" s="172"/>
      <c r="M5394" s="172"/>
      <c r="N5394" s="182">
        <v>7641573</v>
      </c>
    </row>
    <row r="5395" spans="1:14" ht="384">
      <c r="A5395" s="163" t="s">
        <v>16137</v>
      </c>
      <c r="B5395" s="166" t="s">
        <v>7363</v>
      </c>
      <c r="C5395" s="11" t="s">
        <v>7364</v>
      </c>
      <c r="D5395" s="11" t="s">
        <v>7332</v>
      </c>
      <c r="E5395" s="11" t="s">
        <v>7333</v>
      </c>
      <c r="F5395" s="11" t="s">
        <v>7329</v>
      </c>
      <c r="G5395" s="182">
        <v>11462355</v>
      </c>
      <c r="H5395" s="172"/>
      <c r="I5395" s="172"/>
      <c r="J5395" s="172"/>
      <c r="K5395" s="172"/>
      <c r="L5395" s="172"/>
      <c r="M5395" s="172"/>
      <c r="N5395" s="182">
        <v>11462355</v>
      </c>
    </row>
    <row r="5396" spans="1:14" ht="384">
      <c r="A5396" s="163" t="s">
        <v>16138</v>
      </c>
      <c r="B5396" s="167" t="s">
        <v>7365</v>
      </c>
      <c r="C5396" s="11" t="s">
        <v>7366</v>
      </c>
      <c r="D5396" s="181" t="s">
        <v>7327</v>
      </c>
      <c r="E5396" s="181" t="s">
        <v>7328</v>
      </c>
      <c r="F5396" s="181" t="s">
        <v>7329</v>
      </c>
      <c r="G5396" s="182">
        <v>7641573</v>
      </c>
      <c r="H5396" s="172"/>
      <c r="I5396" s="172"/>
      <c r="J5396" s="172"/>
      <c r="K5396" s="172"/>
      <c r="L5396" s="172"/>
      <c r="M5396" s="172"/>
      <c r="N5396" s="182">
        <v>7641573</v>
      </c>
    </row>
    <row r="5397" spans="1:14" ht="384">
      <c r="A5397" s="163" t="s">
        <v>16139</v>
      </c>
      <c r="B5397" s="167" t="s">
        <v>7367</v>
      </c>
      <c r="C5397" s="11" t="s">
        <v>7368</v>
      </c>
      <c r="D5397" s="181" t="s">
        <v>7327</v>
      </c>
      <c r="E5397" s="181" t="s">
        <v>7328</v>
      </c>
      <c r="F5397" s="181" t="s">
        <v>7329</v>
      </c>
      <c r="G5397" s="182">
        <v>7641573</v>
      </c>
      <c r="H5397" s="172"/>
      <c r="I5397" s="172"/>
      <c r="J5397" s="172"/>
      <c r="K5397" s="172"/>
      <c r="L5397" s="172"/>
      <c r="M5397" s="172"/>
      <c r="N5397" s="182">
        <v>7641573</v>
      </c>
    </row>
    <row r="5398" spans="1:14" ht="408">
      <c r="A5398" s="163" t="s">
        <v>16140</v>
      </c>
      <c r="B5398" s="166" t="s">
        <v>7062</v>
      </c>
      <c r="C5398" s="11" t="s">
        <v>7369</v>
      </c>
      <c r="D5398" s="11" t="s">
        <v>7332</v>
      </c>
      <c r="E5398" s="11" t="s">
        <v>7333</v>
      </c>
      <c r="F5398" s="11" t="s">
        <v>7334</v>
      </c>
      <c r="G5398" s="182">
        <v>11462355</v>
      </c>
      <c r="H5398" s="172"/>
      <c r="I5398" s="172"/>
      <c r="J5398" s="172"/>
      <c r="K5398" s="172"/>
      <c r="L5398" s="172"/>
      <c r="M5398" s="172"/>
      <c r="N5398" s="182">
        <v>11462355</v>
      </c>
    </row>
    <row r="5399" spans="1:14" ht="408">
      <c r="A5399" s="163" t="s">
        <v>16141</v>
      </c>
      <c r="B5399" s="166" t="s">
        <v>7370</v>
      </c>
      <c r="C5399" s="11" t="s">
        <v>7371</v>
      </c>
      <c r="D5399" s="11" t="s">
        <v>7332</v>
      </c>
      <c r="E5399" s="11" t="s">
        <v>7333</v>
      </c>
      <c r="F5399" s="11" t="s">
        <v>7334</v>
      </c>
      <c r="G5399" s="182">
        <v>11462355</v>
      </c>
      <c r="H5399" s="172"/>
      <c r="I5399" s="172"/>
      <c r="J5399" s="172"/>
      <c r="K5399" s="172"/>
      <c r="L5399" s="172"/>
      <c r="M5399" s="172"/>
      <c r="N5399" s="182">
        <v>11462355</v>
      </c>
    </row>
    <row r="5400" spans="1:14" ht="408">
      <c r="A5400" s="163" t="s">
        <v>16142</v>
      </c>
      <c r="B5400" s="166" t="s">
        <v>7372</v>
      </c>
      <c r="C5400" s="11" t="s">
        <v>7373</v>
      </c>
      <c r="D5400" s="11" t="s">
        <v>7332</v>
      </c>
      <c r="E5400" s="11" t="s">
        <v>7333</v>
      </c>
      <c r="F5400" s="11" t="s">
        <v>7334</v>
      </c>
      <c r="G5400" s="182">
        <v>11462355</v>
      </c>
      <c r="H5400" s="172"/>
      <c r="I5400" s="172"/>
      <c r="J5400" s="172"/>
      <c r="K5400" s="172"/>
      <c r="L5400" s="172"/>
      <c r="M5400" s="172"/>
      <c r="N5400" s="182">
        <v>11462355</v>
      </c>
    </row>
    <row r="5401" spans="1:14" ht="408">
      <c r="A5401" s="163" t="s">
        <v>16143</v>
      </c>
      <c r="B5401" s="171" t="s">
        <v>7374</v>
      </c>
      <c r="C5401" s="184" t="s">
        <v>7375</v>
      </c>
      <c r="D5401" s="181" t="s">
        <v>16321</v>
      </c>
      <c r="E5401" s="181" t="s">
        <v>16322</v>
      </c>
      <c r="F5401" s="181" t="s">
        <v>16323</v>
      </c>
      <c r="G5401" s="10">
        <v>7641573</v>
      </c>
      <c r="H5401" s="172"/>
      <c r="I5401" s="172"/>
      <c r="J5401" s="172"/>
      <c r="K5401" s="172"/>
      <c r="L5401" s="172"/>
      <c r="M5401" s="172"/>
      <c r="N5401" s="10">
        <v>7641573</v>
      </c>
    </row>
    <row r="5402" spans="1:14" ht="408">
      <c r="A5402" s="163" t="s">
        <v>16144</v>
      </c>
      <c r="B5402" s="166" t="s">
        <v>7068</v>
      </c>
      <c r="C5402" s="11" t="s">
        <v>7376</v>
      </c>
      <c r="D5402" s="11" t="s">
        <v>7332</v>
      </c>
      <c r="E5402" s="11" t="s">
        <v>7333</v>
      </c>
      <c r="F5402" s="11" t="s">
        <v>7334</v>
      </c>
      <c r="G5402" s="182">
        <v>11462355</v>
      </c>
      <c r="H5402" s="172"/>
      <c r="I5402" s="172"/>
      <c r="J5402" s="172"/>
      <c r="K5402" s="172"/>
      <c r="L5402" s="172"/>
      <c r="M5402" s="172"/>
      <c r="N5402" s="182">
        <v>11462355</v>
      </c>
    </row>
    <row r="5403" spans="1:14" ht="408">
      <c r="A5403" s="163" t="s">
        <v>16145</v>
      </c>
      <c r="B5403" s="166" t="s">
        <v>7074</v>
      </c>
      <c r="C5403" s="11" t="s">
        <v>7377</v>
      </c>
      <c r="D5403" s="11" t="s">
        <v>7332</v>
      </c>
      <c r="E5403" s="11" t="s">
        <v>7333</v>
      </c>
      <c r="F5403" s="11" t="s">
        <v>7334</v>
      </c>
      <c r="G5403" s="182">
        <v>11462355</v>
      </c>
      <c r="H5403" s="172"/>
      <c r="I5403" s="172"/>
      <c r="J5403" s="172"/>
      <c r="K5403" s="172"/>
      <c r="L5403" s="172"/>
      <c r="M5403" s="172"/>
      <c r="N5403" s="182">
        <v>11462355</v>
      </c>
    </row>
    <row r="5404" spans="1:14" ht="408">
      <c r="A5404" s="163" t="s">
        <v>16146</v>
      </c>
      <c r="B5404" s="166" t="s">
        <v>7079</v>
      </c>
      <c r="C5404" s="11" t="s">
        <v>7378</v>
      </c>
      <c r="D5404" s="11" t="s">
        <v>7332</v>
      </c>
      <c r="E5404" s="11" t="s">
        <v>7333</v>
      </c>
      <c r="F5404" s="11" t="s">
        <v>7334</v>
      </c>
      <c r="G5404" s="182">
        <v>11462355</v>
      </c>
      <c r="H5404" s="172"/>
      <c r="I5404" s="172"/>
      <c r="J5404" s="172"/>
      <c r="K5404" s="172"/>
      <c r="L5404" s="172"/>
      <c r="M5404" s="172"/>
      <c r="N5404" s="182">
        <v>11462355</v>
      </c>
    </row>
    <row r="5405" spans="1:14" ht="408">
      <c r="A5405" s="163" t="s">
        <v>16147</v>
      </c>
      <c r="B5405" s="166" t="s">
        <v>7379</v>
      </c>
      <c r="C5405" s="11" t="s">
        <v>7380</v>
      </c>
      <c r="D5405" s="11" t="s">
        <v>7332</v>
      </c>
      <c r="E5405" s="11" t="s">
        <v>7333</v>
      </c>
      <c r="F5405" s="11" t="s">
        <v>7334</v>
      </c>
      <c r="G5405" s="182">
        <v>11462355</v>
      </c>
      <c r="H5405" s="172"/>
      <c r="I5405" s="172"/>
      <c r="J5405" s="172"/>
      <c r="K5405" s="172"/>
      <c r="L5405" s="172"/>
      <c r="M5405" s="172"/>
      <c r="N5405" s="182">
        <v>11462355</v>
      </c>
    </row>
    <row r="5406" spans="1:14" ht="408">
      <c r="A5406" s="163" t="s">
        <v>16148</v>
      </c>
      <c r="B5406" s="166" t="s">
        <v>7381</v>
      </c>
      <c r="C5406" s="11" t="s">
        <v>7382</v>
      </c>
      <c r="D5406" s="11" t="s">
        <v>7332</v>
      </c>
      <c r="E5406" s="11" t="s">
        <v>7333</v>
      </c>
      <c r="F5406" s="11" t="s">
        <v>7334</v>
      </c>
      <c r="G5406" s="182">
        <v>11462355</v>
      </c>
      <c r="H5406" s="172"/>
      <c r="I5406" s="172"/>
      <c r="J5406" s="172"/>
      <c r="K5406" s="172"/>
      <c r="L5406" s="172"/>
      <c r="M5406" s="172"/>
      <c r="N5406" s="182">
        <v>11462355</v>
      </c>
    </row>
    <row r="5407" spans="1:14" ht="408">
      <c r="A5407" s="163" t="s">
        <v>16149</v>
      </c>
      <c r="B5407" s="166" t="s">
        <v>7383</v>
      </c>
      <c r="C5407" s="11" t="s">
        <v>7384</v>
      </c>
      <c r="D5407" s="11" t="s">
        <v>7332</v>
      </c>
      <c r="E5407" s="11" t="s">
        <v>7333</v>
      </c>
      <c r="F5407" s="11" t="s">
        <v>7334</v>
      </c>
      <c r="G5407" s="182">
        <v>11462355</v>
      </c>
      <c r="H5407" s="172"/>
      <c r="I5407" s="172"/>
      <c r="J5407" s="172"/>
      <c r="K5407" s="172"/>
      <c r="L5407" s="172"/>
      <c r="M5407" s="172"/>
      <c r="N5407" s="182">
        <v>11462355</v>
      </c>
    </row>
    <row r="5408" spans="1:14" ht="408">
      <c r="A5408" s="163" t="s">
        <v>16150</v>
      </c>
      <c r="B5408" s="166" t="s">
        <v>7385</v>
      </c>
      <c r="C5408" s="11" t="s">
        <v>7386</v>
      </c>
      <c r="D5408" s="11" t="s">
        <v>7332</v>
      </c>
      <c r="E5408" s="11" t="s">
        <v>7333</v>
      </c>
      <c r="F5408" s="11" t="s">
        <v>7334</v>
      </c>
      <c r="G5408" s="182">
        <v>11462355</v>
      </c>
      <c r="H5408" s="172"/>
      <c r="I5408" s="172"/>
      <c r="J5408" s="172"/>
      <c r="K5408" s="172"/>
      <c r="L5408" s="172"/>
      <c r="M5408" s="172"/>
      <c r="N5408" s="182">
        <v>11462355</v>
      </c>
    </row>
    <row r="5409" spans="1:14" ht="384">
      <c r="A5409" s="163" t="s">
        <v>16151</v>
      </c>
      <c r="B5409" s="166" t="s">
        <v>7387</v>
      </c>
      <c r="C5409" s="11" t="s">
        <v>7388</v>
      </c>
      <c r="D5409" s="11" t="s">
        <v>7332</v>
      </c>
      <c r="E5409" s="11" t="s">
        <v>7333</v>
      </c>
      <c r="F5409" s="11" t="s">
        <v>7329</v>
      </c>
      <c r="G5409" s="182">
        <v>11462355</v>
      </c>
      <c r="H5409" s="172"/>
      <c r="I5409" s="172"/>
      <c r="J5409" s="172"/>
      <c r="K5409" s="172"/>
      <c r="L5409" s="172"/>
      <c r="M5409" s="172"/>
      <c r="N5409" s="182">
        <v>11462355</v>
      </c>
    </row>
    <row r="5410" spans="1:14" ht="408">
      <c r="A5410" s="163" t="s">
        <v>16152</v>
      </c>
      <c r="B5410" s="166" t="s">
        <v>7389</v>
      </c>
      <c r="C5410" s="11" t="s">
        <v>7390</v>
      </c>
      <c r="D5410" s="11" t="s">
        <v>7332</v>
      </c>
      <c r="E5410" s="11" t="s">
        <v>7333</v>
      </c>
      <c r="F5410" s="11" t="s">
        <v>7334</v>
      </c>
      <c r="G5410" s="182">
        <v>11462355</v>
      </c>
      <c r="H5410" s="172"/>
      <c r="I5410" s="172"/>
      <c r="J5410" s="172"/>
      <c r="K5410" s="172"/>
      <c r="L5410" s="172"/>
      <c r="M5410" s="172"/>
      <c r="N5410" s="182">
        <v>11462355</v>
      </c>
    </row>
    <row r="5411" spans="1:14" ht="384">
      <c r="A5411" s="163" t="s">
        <v>16153</v>
      </c>
      <c r="B5411" s="166" t="s">
        <v>7391</v>
      </c>
      <c r="C5411" s="11" t="s">
        <v>7392</v>
      </c>
      <c r="D5411" s="11" t="s">
        <v>7332</v>
      </c>
      <c r="E5411" s="11" t="s">
        <v>7333</v>
      </c>
      <c r="F5411" s="11" t="s">
        <v>7329</v>
      </c>
      <c r="G5411" s="182">
        <v>11462355</v>
      </c>
      <c r="H5411" s="172"/>
      <c r="I5411" s="172"/>
      <c r="J5411" s="172"/>
      <c r="K5411" s="172"/>
      <c r="L5411" s="172"/>
      <c r="M5411" s="172"/>
      <c r="N5411" s="182">
        <v>11462355</v>
      </c>
    </row>
    <row r="5412" spans="1:14" ht="384">
      <c r="A5412" s="163" t="s">
        <v>16154</v>
      </c>
      <c r="B5412" s="167" t="s">
        <v>7092</v>
      </c>
      <c r="C5412" s="11" t="s">
        <v>7393</v>
      </c>
      <c r="D5412" s="181" t="s">
        <v>7327</v>
      </c>
      <c r="E5412" s="181" t="s">
        <v>7328</v>
      </c>
      <c r="F5412" s="11" t="s">
        <v>7329</v>
      </c>
      <c r="G5412" s="182">
        <v>7641573</v>
      </c>
      <c r="H5412" s="172"/>
      <c r="I5412" s="172"/>
      <c r="J5412" s="172"/>
      <c r="K5412" s="172"/>
      <c r="L5412" s="172"/>
      <c r="M5412" s="172"/>
      <c r="N5412" s="182">
        <v>7641573</v>
      </c>
    </row>
    <row r="5413" spans="1:14" ht="384">
      <c r="A5413" s="163" t="s">
        <v>16155</v>
      </c>
      <c r="B5413" s="167" t="s">
        <v>7095</v>
      </c>
      <c r="C5413" s="11" t="s">
        <v>7394</v>
      </c>
      <c r="D5413" s="181" t="s">
        <v>7327</v>
      </c>
      <c r="E5413" s="181" t="s">
        <v>7328</v>
      </c>
      <c r="F5413" s="11" t="s">
        <v>7329</v>
      </c>
      <c r="G5413" s="182">
        <v>7641573</v>
      </c>
      <c r="H5413" s="172"/>
      <c r="I5413" s="172"/>
      <c r="J5413" s="172"/>
      <c r="K5413" s="172"/>
      <c r="L5413" s="172"/>
      <c r="M5413" s="172"/>
      <c r="N5413" s="182">
        <v>7641573</v>
      </c>
    </row>
    <row r="5414" spans="1:14" ht="408">
      <c r="A5414" s="163" t="s">
        <v>16156</v>
      </c>
      <c r="B5414" s="166" t="s">
        <v>7395</v>
      </c>
      <c r="C5414" s="11" t="s">
        <v>7396</v>
      </c>
      <c r="D5414" s="11" t="s">
        <v>7332</v>
      </c>
      <c r="E5414" s="11" t="s">
        <v>7333</v>
      </c>
      <c r="F5414" s="11" t="s">
        <v>7334</v>
      </c>
      <c r="G5414" s="182">
        <v>11462355</v>
      </c>
      <c r="H5414" s="172"/>
      <c r="I5414" s="172"/>
      <c r="J5414" s="172"/>
      <c r="K5414" s="172"/>
      <c r="L5414" s="172"/>
      <c r="M5414" s="172"/>
      <c r="N5414" s="182">
        <v>11462355</v>
      </c>
    </row>
    <row r="5415" spans="1:14" ht="408">
      <c r="A5415" s="163" t="s">
        <v>16157</v>
      </c>
      <c r="B5415" s="166" t="s">
        <v>7397</v>
      </c>
      <c r="C5415" s="11" t="s">
        <v>7398</v>
      </c>
      <c r="D5415" s="11" t="s">
        <v>7332</v>
      </c>
      <c r="E5415" s="11" t="s">
        <v>7333</v>
      </c>
      <c r="F5415" s="11" t="s">
        <v>7334</v>
      </c>
      <c r="G5415" s="182">
        <v>11462355</v>
      </c>
      <c r="H5415" s="172"/>
      <c r="I5415" s="172"/>
      <c r="J5415" s="172"/>
      <c r="K5415" s="172"/>
      <c r="L5415" s="172"/>
      <c r="M5415" s="172"/>
      <c r="N5415" s="182">
        <v>11462355</v>
      </c>
    </row>
    <row r="5416" spans="1:14" ht="384">
      <c r="A5416" s="163" t="s">
        <v>16158</v>
      </c>
      <c r="B5416" s="166" t="s">
        <v>7399</v>
      </c>
      <c r="C5416" s="11" t="s">
        <v>7400</v>
      </c>
      <c r="D5416" s="11" t="s">
        <v>7332</v>
      </c>
      <c r="E5416" s="11" t="s">
        <v>7333</v>
      </c>
      <c r="F5416" s="11" t="s">
        <v>7329</v>
      </c>
      <c r="G5416" s="182">
        <v>11462355</v>
      </c>
      <c r="H5416" s="172"/>
      <c r="I5416" s="172"/>
      <c r="J5416" s="172"/>
      <c r="K5416" s="172"/>
      <c r="L5416" s="172"/>
      <c r="M5416" s="172"/>
      <c r="N5416" s="182">
        <v>11462355</v>
      </c>
    </row>
    <row r="5417" spans="1:14" ht="300">
      <c r="A5417" s="163">
        <v>468001</v>
      </c>
      <c r="B5417" s="167" t="s">
        <v>7401</v>
      </c>
      <c r="C5417" s="178" t="s">
        <v>7402</v>
      </c>
      <c r="D5417" s="11" t="s">
        <v>7403</v>
      </c>
      <c r="E5417" s="11" t="s">
        <v>7404</v>
      </c>
      <c r="F5417" s="11" t="s">
        <v>7329</v>
      </c>
      <c r="G5417" s="182">
        <v>12454440</v>
      </c>
      <c r="H5417" s="172"/>
      <c r="I5417" s="172"/>
      <c r="J5417" s="172"/>
      <c r="K5417" s="172"/>
      <c r="L5417" s="172"/>
      <c r="M5417" s="172"/>
      <c r="N5417" s="182">
        <v>12454440</v>
      </c>
    </row>
    <row r="5418" spans="1:14" ht="384">
      <c r="A5418" s="163" t="s">
        <v>16159</v>
      </c>
      <c r="B5418" s="167" t="s">
        <v>7099</v>
      </c>
      <c r="C5418" s="11" t="s">
        <v>7405</v>
      </c>
      <c r="D5418" s="181" t="s">
        <v>7327</v>
      </c>
      <c r="E5418" s="181" t="s">
        <v>7328</v>
      </c>
      <c r="F5418" s="11" t="s">
        <v>7329</v>
      </c>
      <c r="G5418" s="182">
        <v>7641573</v>
      </c>
      <c r="H5418" s="172"/>
      <c r="I5418" s="172"/>
      <c r="J5418" s="172"/>
      <c r="K5418" s="172"/>
      <c r="L5418" s="172"/>
      <c r="M5418" s="172"/>
      <c r="N5418" s="182">
        <v>7641573</v>
      </c>
    </row>
    <row r="5419" spans="1:14" ht="408">
      <c r="A5419" s="163" t="s">
        <v>16160</v>
      </c>
      <c r="B5419" s="166" t="s">
        <v>7101</v>
      </c>
      <c r="C5419" s="11" t="s">
        <v>7406</v>
      </c>
      <c r="D5419" s="11" t="s">
        <v>7332</v>
      </c>
      <c r="E5419" s="11" t="s">
        <v>7333</v>
      </c>
      <c r="F5419" s="11" t="s">
        <v>7334</v>
      </c>
      <c r="G5419" s="182">
        <v>11462355</v>
      </c>
      <c r="H5419" s="172"/>
      <c r="I5419" s="172"/>
      <c r="J5419" s="172"/>
      <c r="K5419" s="172"/>
      <c r="L5419" s="172"/>
      <c r="M5419" s="172"/>
      <c r="N5419" s="182">
        <v>11462355</v>
      </c>
    </row>
    <row r="5420" spans="1:14" ht="300">
      <c r="A5420" s="163" t="s">
        <v>16161</v>
      </c>
      <c r="B5420" s="167" t="s">
        <v>7407</v>
      </c>
      <c r="C5420" s="11" t="s">
        <v>7408</v>
      </c>
      <c r="D5420" s="181" t="s">
        <v>7359</v>
      </c>
      <c r="E5420" s="181" t="s">
        <v>7360</v>
      </c>
      <c r="F5420" s="11" t="s">
        <v>7329</v>
      </c>
      <c r="G5420" s="182">
        <v>7641573</v>
      </c>
      <c r="H5420" s="172"/>
      <c r="I5420" s="172"/>
      <c r="J5420" s="172"/>
      <c r="K5420" s="172"/>
      <c r="L5420" s="172"/>
      <c r="M5420" s="172"/>
      <c r="N5420" s="182">
        <v>7641573</v>
      </c>
    </row>
    <row r="5421" spans="1:14" ht="409.5">
      <c r="A5421" s="163" t="s">
        <v>16162</v>
      </c>
      <c r="B5421" s="171" t="s">
        <v>7409</v>
      </c>
      <c r="C5421" s="184" t="s">
        <v>7410</v>
      </c>
      <c r="D5421" s="181" t="s">
        <v>16324</v>
      </c>
      <c r="E5421" s="181" t="s">
        <v>16325</v>
      </c>
      <c r="F5421" s="181" t="s">
        <v>16326</v>
      </c>
      <c r="G5421" s="10">
        <v>7886368</v>
      </c>
      <c r="H5421" s="172"/>
      <c r="I5421" s="172"/>
      <c r="J5421" s="172"/>
      <c r="K5421" s="172"/>
      <c r="L5421" s="172"/>
      <c r="M5421" s="172"/>
      <c r="N5421" s="10">
        <v>7886368</v>
      </c>
    </row>
    <row r="5422" spans="1:14" ht="408">
      <c r="A5422" s="163" t="s">
        <v>16163</v>
      </c>
      <c r="B5422" s="171" t="s">
        <v>7174</v>
      </c>
      <c r="C5422" s="184" t="s">
        <v>7411</v>
      </c>
      <c r="D5422" s="181" t="s">
        <v>7412</v>
      </c>
      <c r="E5422" s="181" t="s">
        <v>7413</v>
      </c>
      <c r="F5422" s="181" t="s">
        <v>16326</v>
      </c>
      <c r="G5422" s="10">
        <v>7886368</v>
      </c>
      <c r="H5422" s="172"/>
      <c r="I5422" s="172"/>
      <c r="J5422" s="172"/>
      <c r="K5422" s="172"/>
      <c r="L5422" s="172"/>
      <c r="M5422" s="172"/>
      <c r="N5422" s="10">
        <v>7886368</v>
      </c>
    </row>
    <row r="5423" spans="1:14" ht="384">
      <c r="A5423" s="163" t="s">
        <v>16164</v>
      </c>
      <c r="B5423" s="166" t="s">
        <v>7103</v>
      </c>
      <c r="C5423" s="11" t="s">
        <v>7414</v>
      </c>
      <c r="D5423" s="11" t="s">
        <v>7332</v>
      </c>
      <c r="E5423" s="11" t="s">
        <v>7333</v>
      </c>
      <c r="F5423" s="11" t="s">
        <v>7415</v>
      </c>
      <c r="G5423" s="182">
        <v>11462355</v>
      </c>
      <c r="H5423" s="172"/>
      <c r="I5423" s="172"/>
      <c r="J5423" s="172"/>
      <c r="K5423" s="172"/>
      <c r="L5423" s="172"/>
      <c r="M5423" s="172"/>
      <c r="N5423" s="182">
        <v>11462355</v>
      </c>
    </row>
    <row r="5424" spans="1:14" ht="408">
      <c r="A5424" s="163" t="s">
        <v>16165</v>
      </c>
      <c r="B5424" s="168" t="s">
        <v>7416</v>
      </c>
      <c r="C5424" s="11" t="s">
        <v>7417</v>
      </c>
      <c r="D5424" s="188" t="s">
        <v>16327</v>
      </c>
      <c r="E5424" s="188" t="s">
        <v>16328</v>
      </c>
      <c r="F5424" s="188" t="s">
        <v>16329</v>
      </c>
      <c r="G5424" s="10">
        <v>11462355</v>
      </c>
      <c r="H5424" s="172"/>
      <c r="I5424" s="172"/>
      <c r="J5424" s="172"/>
      <c r="K5424" s="172"/>
      <c r="L5424" s="172"/>
      <c r="M5424" s="172"/>
      <c r="N5424" s="10">
        <v>11462355</v>
      </c>
    </row>
    <row r="5425" spans="1:14" ht="408">
      <c r="A5425" s="163" t="s">
        <v>16166</v>
      </c>
      <c r="B5425" s="166" t="s">
        <v>7418</v>
      </c>
      <c r="C5425" s="11" t="s">
        <v>7419</v>
      </c>
      <c r="D5425" s="11" t="s">
        <v>7332</v>
      </c>
      <c r="E5425" s="11" t="s">
        <v>7333</v>
      </c>
      <c r="F5425" s="11" t="s">
        <v>7334</v>
      </c>
      <c r="G5425" s="182">
        <v>11462355</v>
      </c>
      <c r="H5425" s="172"/>
      <c r="I5425" s="172"/>
      <c r="J5425" s="172"/>
      <c r="K5425" s="172"/>
      <c r="L5425" s="172"/>
      <c r="M5425" s="172"/>
      <c r="N5425" s="182">
        <v>11462355</v>
      </c>
    </row>
    <row r="5426" spans="1:14" ht="408">
      <c r="A5426" s="163" t="s">
        <v>16167</v>
      </c>
      <c r="B5426" s="166" t="s">
        <v>7420</v>
      </c>
      <c r="C5426" s="11" t="s">
        <v>7421</v>
      </c>
      <c r="D5426" s="11" t="s">
        <v>7332</v>
      </c>
      <c r="E5426" s="11" t="s">
        <v>7333</v>
      </c>
      <c r="F5426" s="11" t="s">
        <v>7334</v>
      </c>
      <c r="G5426" s="182">
        <v>11462355</v>
      </c>
      <c r="H5426" s="172"/>
      <c r="I5426" s="172"/>
      <c r="J5426" s="172"/>
      <c r="K5426" s="172"/>
      <c r="L5426" s="172"/>
      <c r="M5426" s="172"/>
      <c r="N5426" s="182">
        <v>11462355</v>
      </c>
    </row>
    <row r="5427" spans="1:14" ht="396">
      <c r="A5427" s="163" t="s">
        <v>16168</v>
      </c>
      <c r="B5427" s="166" t="s">
        <v>7422</v>
      </c>
      <c r="C5427" s="11" t="s">
        <v>7423</v>
      </c>
      <c r="D5427" s="11" t="s">
        <v>7332</v>
      </c>
      <c r="E5427" s="11" t="s">
        <v>7333</v>
      </c>
      <c r="F5427" s="11" t="s">
        <v>7424</v>
      </c>
      <c r="G5427" s="182">
        <v>11462355</v>
      </c>
      <c r="H5427" s="172"/>
      <c r="I5427" s="172"/>
      <c r="J5427" s="172"/>
      <c r="K5427" s="172"/>
      <c r="L5427" s="172"/>
      <c r="M5427" s="172"/>
      <c r="N5427" s="182">
        <v>11462355</v>
      </c>
    </row>
    <row r="5428" spans="1:14" ht="408">
      <c r="A5428" s="163" t="s">
        <v>16169</v>
      </c>
      <c r="B5428" s="166" t="s">
        <v>7425</v>
      </c>
      <c r="C5428" s="11" t="s">
        <v>7426</v>
      </c>
      <c r="D5428" s="11" t="s">
        <v>7332</v>
      </c>
      <c r="E5428" s="11" t="s">
        <v>7333</v>
      </c>
      <c r="F5428" s="11" t="s">
        <v>7334</v>
      </c>
      <c r="G5428" s="182">
        <v>11462355</v>
      </c>
      <c r="H5428" s="172"/>
      <c r="I5428" s="172"/>
      <c r="J5428" s="172"/>
      <c r="K5428" s="172"/>
      <c r="L5428" s="172"/>
      <c r="M5428" s="172"/>
      <c r="N5428" s="182">
        <v>11462355</v>
      </c>
    </row>
    <row r="5429" spans="1:14" ht="408">
      <c r="A5429" s="163" t="s">
        <v>16170</v>
      </c>
      <c r="B5429" s="166" t="s">
        <v>7427</v>
      </c>
      <c r="C5429" s="11" t="s">
        <v>7428</v>
      </c>
      <c r="D5429" s="181" t="s">
        <v>7429</v>
      </c>
      <c r="E5429" s="181" t="s">
        <v>7404</v>
      </c>
      <c r="F5429" s="11" t="s">
        <v>7334</v>
      </c>
      <c r="G5429" s="182">
        <v>11462355</v>
      </c>
      <c r="H5429" s="172"/>
      <c r="I5429" s="172"/>
      <c r="J5429" s="172"/>
      <c r="K5429" s="172"/>
      <c r="L5429" s="172"/>
      <c r="M5429" s="172"/>
      <c r="N5429" s="182">
        <v>11462355</v>
      </c>
    </row>
    <row r="5430" spans="1:14" ht="384">
      <c r="A5430" s="163" t="s">
        <v>16171</v>
      </c>
      <c r="B5430" s="166" t="s">
        <v>7430</v>
      </c>
      <c r="C5430" s="11" t="s">
        <v>7431</v>
      </c>
      <c r="D5430" s="11" t="s">
        <v>7332</v>
      </c>
      <c r="E5430" s="11" t="s">
        <v>7333</v>
      </c>
      <c r="F5430" s="11" t="s">
        <v>7329</v>
      </c>
      <c r="G5430" s="182">
        <v>11462355</v>
      </c>
      <c r="H5430" s="172"/>
      <c r="I5430" s="172"/>
      <c r="J5430" s="172"/>
      <c r="K5430" s="172"/>
      <c r="L5430" s="172"/>
      <c r="M5430" s="172"/>
      <c r="N5430" s="182">
        <v>11462355</v>
      </c>
    </row>
    <row r="5431" spans="1:14" ht="384">
      <c r="A5431" s="163" t="s">
        <v>16172</v>
      </c>
      <c r="B5431" s="166" t="s">
        <v>7432</v>
      </c>
      <c r="C5431" s="11" t="s">
        <v>7433</v>
      </c>
      <c r="D5431" s="11" t="s">
        <v>7332</v>
      </c>
      <c r="E5431" s="11" t="s">
        <v>7333</v>
      </c>
      <c r="F5431" s="11" t="s">
        <v>7329</v>
      </c>
      <c r="G5431" s="182">
        <v>11462355</v>
      </c>
      <c r="H5431" s="172"/>
      <c r="I5431" s="172"/>
      <c r="J5431" s="172"/>
      <c r="K5431" s="172"/>
      <c r="L5431" s="172"/>
      <c r="M5431" s="172"/>
      <c r="N5431" s="182">
        <v>11462355</v>
      </c>
    </row>
    <row r="5432" spans="1:14" ht="384">
      <c r="A5432" s="163" t="s">
        <v>16173</v>
      </c>
      <c r="B5432" s="166" t="s">
        <v>7434</v>
      </c>
      <c r="C5432" s="11" t="s">
        <v>7435</v>
      </c>
      <c r="D5432" s="11" t="s">
        <v>7332</v>
      </c>
      <c r="E5432" s="11" t="s">
        <v>7333</v>
      </c>
      <c r="F5432" s="11" t="s">
        <v>7329</v>
      </c>
      <c r="G5432" s="182">
        <v>11462355</v>
      </c>
      <c r="H5432" s="172"/>
      <c r="I5432" s="172"/>
      <c r="J5432" s="172"/>
      <c r="K5432" s="172"/>
      <c r="L5432" s="172"/>
      <c r="M5432" s="172"/>
      <c r="N5432" s="182">
        <v>11462355</v>
      </c>
    </row>
    <row r="5433" spans="1:14" ht="384">
      <c r="A5433" s="163" t="s">
        <v>16174</v>
      </c>
      <c r="B5433" s="166" t="s">
        <v>7436</v>
      </c>
      <c r="C5433" s="11" t="s">
        <v>7437</v>
      </c>
      <c r="D5433" s="11" t="s">
        <v>7332</v>
      </c>
      <c r="E5433" s="11" t="s">
        <v>7333</v>
      </c>
      <c r="F5433" s="11" t="s">
        <v>7329</v>
      </c>
      <c r="G5433" s="182">
        <v>11462355</v>
      </c>
      <c r="H5433" s="172"/>
      <c r="I5433" s="172"/>
      <c r="J5433" s="172"/>
      <c r="K5433" s="172"/>
      <c r="L5433" s="172"/>
      <c r="M5433" s="172"/>
      <c r="N5433" s="182">
        <v>11462355</v>
      </c>
    </row>
    <row r="5434" spans="1:14" ht="408">
      <c r="A5434" s="163" t="s">
        <v>16175</v>
      </c>
      <c r="B5434" s="166" t="s">
        <v>7124</v>
      </c>
      <c r="C5434" s="11" t="s">
        <v>7438</v>
      </c>
      <c r="D5434" s="11" t="s">
        <v>7332</v>
      </c>
      <c r="E5434" s="11" t="s">
        <v>7333</v>
      </c>
      <c r="F5434" s="11" t="s">
        <v>7334</v>
      </c>
      <c r="G5434" s="182">
        <v>11462355</v>
      </c>
      <c r="H5434" s="172"/>
      <c r="I5434" s="172"/>
      <c r="J5434" s="172"/>
      <c r="K5434" s="172"/>
      <c r="L5434" s="172"/>
      <c r="M5434" s="172"/>
      <c r="N5434" s="182">
        <v>11462355</v>
      </c>
    </row>
    <row r="5435" spans="1:14" ht="408">
      <c r="A5435" s="163" t="s">
        <v>16176</v>
      </c>
      <c r="B5435" s="166" t="s">
        <v>7126</v>
      </c>
      <c r="C5435" s="11" t="s">
        <v>7439</v>
      </c>
      <c r="D5435" s="11" t="s">
        <v>7332</v>
      </c>
      <c r="E5435" s="11" t="s">
        <v>7333</v>
      </c>
      <c r="F5435" s="11" t="s">
        <v>7334</v>
      </c>
      <c r="G5435" s="182">
        <v>11462355</v>
      </c>
      <c r="H5435" s="172"/>
      <c r="I5435" s="172"/>
      <c r="J5435" s="172"/>
      <c r="K5435" s="172"/>
      <c r="L5435" s="172"/>
      <c r="M5435" s="172"/>
      <c r="N5435" s="182">
        <v>11462355</v>
      </c>
    </row>
    <row r="5436" spans="1:14" ht="408">
      <c r="A5436" s="163" t="s">
        <v>16177</v>
      </c>
      <c r="B5436" s="167" t="s">
        <v>7190</v>
      </c>
      <c r="C5436" s="11" t="s">
        <v>7440</v>
      </c>
      <c r="D5436" s="181" t="s">
        <v>7359</v>
      </c>
      <c r="E5436" s="181" t="s">
        <v>7360</v>
      </c>
      <c r="F5436" s="11" t="s">
        <v>7334</v>
      </c>
      <c r="G5436" s="182">
        <v>7641573</v>
      </c>
      <c r="H5436" s="172"/>
      <c r="I5436" s="172"/>
      <c r="J5436" s="172"/>
      <c r="K5436" s="172"/>
      <c r="L5436" s="172"/>
      <c r="M5436" s="172"/>
      <c r="N5436" s="182">
        <v>7641573</v>
      </c>
    </row>
    <row r="5437" spans="1:14" ht="384">
      <c r="A5437" s="163" t="s">
        <v>16178</v>
      </c>
      <c r="B5437" s="167" t="s">
        <v>7441</v>
      </c>
      <c r="C5437" s="11" t="s">
        <v>7442</v>
      </c>
      <c r="D5437" s="181" t="s">
        <v>7327</v>
      </c>
      <c r="E5437" s="181" t="s">
        <v>7328</v>
      </c>
      <c r="F5437" s="11" t="s">
        <v>7329</v>
      </c>
      <c r="G5437" s="182">
        <v>7641573</v>
      </c>
      <c r="H5437" s="172"/>
      <c r="I5437" s="172"/>
      <c r="J5437" s="172"/>
      <c r="K5437" s="172"/>
      <c r="L5437" s="172"/>
      <c r="M5437" s="172"/>
      <c r="N5437" s="182">
        <v>7641573</v>
      </c>
    </row>
    <row r="5438" spans="1:14" ht="396">
      <c r="A5438" s="163" t="s">
        <v>16179</v>
      </c>
      <c r="B5438" s="168" t="s">
        <v>7443</v>
      </c>
      <c r="C5438" s="184" t="s">
        <v>7444</v>
      </c>
      <c r="D5438" s="181" t="s">
        <v>16318</v>
      </c>
      <c r="E5438" s="181" t="s">
        <v>16330</v>
      </c>
      <c r="F5438" s="181" t="s">
        <v>16320</v>
      </c>
      <c r="G5438" s="10">
        <v>3820784</v>
      </c>
      <c r="H5438" s="172"/>
      <c r="I5438" s="172"/>
      <c r="J5438" s="172"/>
      <c r="K5438" s="172"/>
      <c r="L5438" s="172"/>
      <c r="M5438" s="172"/>
      <c r="N5438" s="10">
        <v>3820784</v>
      </c>
    </row>
    <row r="5439" spans="1:14" ht="396">
      <c r="A5439" s="163" t="s">
        <v>16180</v>
      </c>
      <c r="B5439" s="168" t="s">
        <v>7445</v>
      </c>
      <c r="C5439" s="184" t="s">
        <v>7446</v>
      </c>
      <c r="D5439" s="181" t="s">
        <v>16318</v>
      </c>
      <c r="E5439" s="181" t="s">
        <v>16319</v>
      </c>
      <c r="F5439" s="181" t="s">
        <v>16320</v>
      </c>
      <c r="G5439" s="10">
        <v>3820784</v>
      </c>
      <c r="H5439" s="172"/>
      <c r="I5439" s="172"/>
      <c r="J5439" s="172"/>
      <c r="K5439" s="172"/>
      <c r="L5439" s="172"/>
      <c r="M5439" s="172"/>
      <c r="N5439" s="10">
        <v>3820784</v>
      </c>
    </row>
    <row r="5440" spans="1:14" ht="408">
      <c r="A5440" s="163" t="s">
        <v>16181</v>
      </c>
      <c r="B5440" s="166" t="s">
        <v>7447</v>
      </c>
      <c r="C5440" s="11" t="s">
        <v>7448</v>
      </c>
      <c r="D5440" s="11" t="s">
        <v>7332</v>
      </c>
      <c r="E5440" s="11" t="s">
        <v>7333</v>
      </c>
      <c r="F5440" s="11" t="s">
        <v>7334</v>
      </c>
      <c r="G5440" s="182">
        <v>11462355</v>
      </c>
      <c r="H5440" s="172"/>
      <c r="I5440" s="172"/>
      <c r="J5440" s="172"/>
      <c r="K5440" s="172"/>
      <c r="L5440" s="172"/>
      <c r="M5440" s="172"/>
      <c r="N5440" s="182">
        <v>11462355</v>
      </c>
    </row>
    <row r="5441" spans="1:14" ht="408">
      <c r="A5441" s="163" t="s">
        <v>16182</v>
      </c>
      <c r="B5441" s="166" t="s">
        <v>7199</v>
      </c>
      <c r="C5441" s="11" t="s">
        <v>7449</v>
      </c>
      <c r="D5441" s="11" t="s">
        <v>7332</v>
      </c>
      <c r="E5441" s="11" t="s">
        <v>7333</v>
      </c>
      <c r="F5441" s="11" t="s">
        <v>7334</v>
      </c>
      <c r="G5441" s="182">
        <v>11462355</v>
      </c>
      <c r="H5441" s="172"/>
      <c r="I5441" s="172"/>
      <c r="J5441" s="172"/>
      <c r="K5441" s="172"/>
      <c r="L5441" s="172"/>
      <c r="M5441" s="172"/>
      <c r="N5441" s="182">
        <v>11462355</v>
      </c>
    </row>
    <row r="5442" spans="1:14" ht="408">
      <c r="A5442" s="163" t="s">
        <v>16183</v>
      </c>
      <c r="B5442" s="166" t="s">
        <v>7142</v>
      </c>
      <c r="C5442" s="11" t="s">
        <v>7450</v>
      </c>
      <c r="D5442" s="181" t="s">
        <v>7429</v>
      </c>
      <c r="E5442" s="181" t="s">
        <v>7404</v>
      </c>
      <c r="F5442" s="11" t="s">
        <v>7334</v>
      </c>
      <c r="G5442" s="182">
        <v>11462355</v>
      </c>
      <c r="H5442" s="172"/>
      <c r="I5442" s="172"/>
      <c r="J5442" s="172"/>
      <c r="K5442" s="172"/>
      <c r="L5442" s="172"/>
      <c r="M5442" s="172"/>
      <c r="N5442" s="182">
        <v>11462355</v>
      </c>
    </row>
    <row r="5443" spans="1:14" ht="384">
      <c r="A5443" s="163" t="s">
        <v>16184</v>
      </c>
      <c r="B5443" s="167" t="s">
        <v>7451</v>
      </c>
      <c r="C5443" s="11" t="s">
        <v>7452</v>
      </c>
      <c r="D5443" s="181" t="s">
        <v>7327</v>
      </c>
      <c r="E5443" s="181" t="s">
        <v>7328</v>
      </c>
      <c r="F5443" s="11" t="s">
        <v>7329</v>
      </c>
      <c r="G5443" s="182">
        <v>7641573</v>
      </c>
      <c r="H5443" s="172"/>
      <c r="I5443" s="172"/>
      <c r="J5443" s="172"/>
      <c r="K5443" s="172"/>
      <c r="L5443" s="172"/>
      <c r="M5443" s="172"/>
      <c r="N5443" s="182">
        <v>7641573</v>
      </c>
    </row>
    <row r="5444" spans="1:14" ht="408">
      <c r="A5444" s="163" t="s">
        <v>16185</v>
      </c>
      <c r="B5444" s="166" t="s">
        <v>7453</v>
      </c>
      <c r="C5444" s="11" t="s">
        <v>7454</v>
      </c>
      <c r="D5444" s="11" t="s">
        <v>7332</v>
      </c>
      <c r="E5444" s="11" t="s">
        <v>7333</v>
      </c>
      <c r="F5444" s="11" t="s">
        <v>7334</v>
      </c>
      <c r="G5444" s="182">
        <v>11462355</v>
      </c>
      <c r="H5444" s="172"/>
      <c r="I5444" s="172"/>
      <c r="J5444" s="172"/>
      <c r="K5444" s="172"/>
      <c r="L5444" s="172"/>
      <c r="M5444" s="172"/>
      <c r="N5444" s="182">
        <v>11462355</v>
      </c>
    </row>
    <row r="5445" spans="1:14" ht="408">
      <c r="A5445" s="163" t="s">
        <v>16186</v>
      </c>
      <c r="B5445" s="166" t="s">
        <v>7455</v>
      </c>
      <c r="C5445" s="11" t="s">
        <v>7456</v>
      </c>
      <c r="D5445" s="11" t="s">
        <v>7332</v>
      </c>
      <c r="E5445" s="11" t="s">
        <v>7333</v>
      </c>
      <c r="F5445" s="11" t="s">
        <v>7334</v>
      </c>
      <c r="G5445" s="182">
        <v>11462355</v>
      </c>
      <c r="H5445" s="172"/>
      <c r="I5445" s="172"/>
      <c r="J5445" s="172"/>
      <c r="K5445" s="172"/>
      <c r="L5445" s="172"/>
      <c r="M5445" s="172"/>
      <c r="N5445" s="182">
        <v>11462355</v>
      </c>
    </row>
    <row r="5446" spans="1:14" ht="408">
      <c r="A5446" s="163" t="s">
        <v>16187</v>
      </c>
      <c r="B5446" s="166" t="s">
        <v>7457</v>
      </c>
      <c r="C5446" s="11" t="s">
        <v>7458</v>
      </c>
      <c r="D5446" s="11" t="s">
        <v>7332</v>
      </c>
      <c r="E5446" s="11" t="s">
        <v>7333</v>
      </c>
      <c r="F5446" s="11" t="s">
        <v>7334</v>
      </c>
      <c r="G5446" s="182">
        <v>11462355</v>
      </c>
      <c r="H5446" s="172"/>
      <c r="I5446" s="172"/>
      <c r="J5446" s="172"/>
      <c r="K5446" s="172"/>
      <c r="L5446" s="172"/>
      <c r="M5446" s="172"/>
      <c r="N5446" s="182">
        <v>11462355</v>
      </c>
    </row>
    <row r="5447" spans="1:14" ht="408">
      <c r="A5447" s="163" t="s">
        <v>16188</v>
      </c>
      <c r="B5447" s="166" t="s">
        <v>7459</v>
      </c>
      <c r="C5447" s="11" t="s">
        <v>7460</v>
      </c>
      <c r="D5447" s="11" t="s">
        <v>7332</v>
      </c>
      <c r="E5447" s="11" t="s">
        <v>7333</v>
      </c>
      <c r="F5447" s="11" t="s">
        <v>7334</v>
      </c>
      <c r="G5447" s="182">
        <v>11462355</v>
      </c>
      <c r="H5447" s="172"/>
      <c r="I5447" s="172"/>
      <c r="J5447" s="172"/>
      <c r="K5447" s="172"/>
      <c r="L5447" s="172"/>
      <c r="M5447" s="172"/>
      <c r="N5447" s="182">
        <v>11462355</v>
      </c>
    </row>
    <row r="5448" spans="1:14" ht="408">
      <c r="A5448" s="163" t="s">
        <v>16189</v>
      </c>
      <c r="B5448" s="166" t="s">
        <v>7461</v>
      </c>
      <c r="C5448" s="11" t="s">
        <v>7462</v>
      </c>
      <c r="D5448" s="11" t="s">
        <v>7332</v>
      </c>
      <c r="E5448" s="11" t="s">
        <v>7333</v>
      </c>
      <c r="F5448" s="11" t="s">
        <v>7334</v>
      </c>
      <c r="G5448" s="182">
        <v>11462355</v>
      </c>
      <c r="H5448" s="172"/>
      <c r="I5448" s="172"/>
      <c r="J5448" s="172"/>
      <c r="K5448" s="172"/>
      <c r="L5448" s="172"/>
      <c r="M5448" s="172"/>
      <c r="N5448" s="182">
        <v>11462355</v>
      </c>
    </row>
    <row r="5449" spans="1:14" ht="408">
      <c r="A5449" s="163" t="s">
        <v>16190</v>
      </c>
      <c r="B5449" s="166" t="s">
        <v>7463</v>
      </c>
      <c r="C5449" s="11" t="s">
        <v>7464</v>
      </c>
      <c r="D5449" s="11" t="s">
        <v>7332</v>
      </c>
      <c r="E5449" s="11" t="s">
        <v>7333</v>
      </c>
      <c r="F5449" s="11" t="s">
        <v>7334</v>
      </c>
      <c r="G5449" s="182">
        <v>11462355</v>
      </c>
      <c r="H5449" s="172"/>
      <c r="I5449" s="172"/>
      <c r="J5449" s="172"/>
      <c r="K5449" s="172"/>
      <c r="L5449" s="172"/>
      <c r="M5449" s="172"/>
      <c r="N5449" s="182">
        <v>11462355</v>
      </c>
    </row>
    <row r="5450" spans="1:14" ht="408">
      <c r="A5450" s="163" t="s">
        <v>16191</v>
      </c>
      <c r="B5450" s="167" t="s">
        <v>7465</v>
      </c>
      <c r="C5450" s="11" t="s">
        <v>7466</v>
      </c>
      <c r="D5450" s="181" t="s">
        <v>7327</v>
      </c>
      <c r="E5450" s="181" t="s">
        <v>7467</v>
      </c>
      <c r="F5450" s="11" t="s">
        <v>7334</v>
      </c>
      <c r="G5450" s="182">
        <v>7641573</v>
      </c>
      <c r="H5450" s="172"/>
      <c r="I5450" s="172"/>
      <c r="J5450" s="172"/>
      <c r="K5450" s="172"/>
      <c r="L5450" s="172"/>
      <c r="M5450" s="172"/>
      <c r="N5450" s="182">
        <v>7641573</v>
      </c>
    </row>
    <row r="5451" spans="1:14" ht="384">
      <c r="A5451" s="163" t="s">
        <v>16192</v>
      </c>
      <c r="B5451" s="167" t="s">
        <v>7468</v>
      </c>
      <c r="C5451" s="11" t="s">
        <v>7469</v>
      </c>
      <c r="D5451" s="181" t="s">
        <v>7327</v>
      </c>
      <c r="E5451" s="181" t="s">
        <v>7328</v>
      </c>
      <c r="F5451" s="11" t="s">
        <v>7329</v>
      </c>
      <c r="G5451" s="182">
        <v>7641573</v>
      </c>
      <c r="H5451" s="172"/>
      <c r="I5451" s="172"/>
      <c r="J5451" s="172"/>
      <c r="K5451" s="172"/>
      <c r="L5451" s="172"/>
      <c r="M5451" s="172"/>
      <c r="N5451" s="182">
        <v>7641573</v>
      </c>
    </row>
    <row r="5452" spans="1:14" ht="300">
      <c r="A5452" s="163" t="s">
        <v>16193</v>
      </c>
      <c r="B5452" s="167" t="s">
        <v>7211</v>
      </c>
      <c r="C5452" s="11" t="s">
        <v>7470</v>
      </c>
      <c r="D5452" s="181" t="s">
        <v>7359</v>
      </c>
      <c r="E5452" s="181" t="s">
        <v>7360</v>
      </c>
      <c r="F5452" s="11" t="s">
        <v>7329</v>
      </c>
      <c r="G5452" s="182">
        <v>7641573</v>
      </c>
      <c r="H5452" s="172"/>
      <c r="I5452" s="172"/>
      <c r="J5452" s="172"/>
      <c r="K5452" s="172"/>
      <c r="L5452" s="172"/>
      <c r="M5452" s="172"/>
      <c r="N5452" s="182">
        <v>7641573</v>
      </c>
    </row>
    <row r="5453" spans="1:14" ht="396">
      <c r="A5453" s="163" t="s">
        <v>16194</v>
      </c>
      <c r="B5453" s="168" t="s">
        <v>7471</v>
      </c>
      <c r="C5453" s="184" t="s">
        <v>7472</v>
      </c>
      <c r="D5453" s="181" t="s">
        <v>16318</v>
      </c>
      <c r="E5453" s="181" t="s">
        <v>16319</v>
      </c>
      <c r="F5453" s="181" t="s">
        <v>16320</v>
      </c>
      <c r="G5453" s="10">
        <v>3820784</v>
      </c>
      <c r="H5453" s="172"/>
      <c r="I5453" s="172"/>
      <c r="J5453" s="172"/>
      <c r="K5453" s="172"/>
      <c r="L5453" s="172"/>
      <c r="M5453" s="172"/>
      <c r="N5453" s="10">
        <v>3820784</v>
      </c>
    </row>
    <row r="5454" spans="1:14" ht="396">
      <c r="A5454" s="163" t="s">
        <v>16195</v>
      </c>
      <c r="B5454" s="168" t="s">
        <v>7473</v>
      </c>
      <c r="C5454" s="184" t="s">
        <v>7474</v>
      </c>
      <c r="D5454" s="181" t="s">
        <v>16318</v>
      </c>
      <c r="E5454" s="181" t="s">
        <v>16319</v>
      </c>
      <c r="F5454" s="181" t="s">
        <v>16320</v>
      </c>
      <c r="G5454" s="10">
        <v>3820784</v>
      </c>
      <c r="H5454" s="172"/>
      <c r="I5454" s="172"/>
      <c r="J5454" s="172"/>
      <c r="K5454" s="172"/>
      <c r="L5454" s="172"/>
      <c r="M5454" s="172"/>
      <c r="N5454" s="10">
        <v>3820784</v>
      </c>
    </row>
    <row r="5455" spans="1:14" ht="384">
      <c r="A5455" s="163" t="s">
        <v>16196</v>
      </c>
      <c r="B5455" s="166" t="s">
        <v>7475</v>
      </c>
      <c r="C5455" s="11" t="s">
        <v>7476</v>
      </c>
      <c r="D5455" s="181" t="s">
        <v>7327</v>
      </c>
      <c r="E5455" s="181" t="s">
        <v>7328</v>
      </c>
      <c r="F5455" s="181" t="s">
        <v>7477</v>
      </c>
      <c r="G5455" s="182">
        <v>7641573</v>
      </c>
      <c r="H5455" s="172"/>
      <c r="I5455" s="172"/>
      <c r="J5455" s="172"/>
      <c r="K5455" s="172"/>
      <c r="L5455" s="172"/>
      <c r="M5455" s="172"/>
      <c r="N5455" s="182">
        <v>7641573</v>
      </c>
    </row>
    <row r="5456" spans="1:14" ht="384">
      <c r="A5456" s="163" t="s">
        <v>16197</v>
      </c>
      <c r="B5456" s="166" t="s">
        <v>7478</v>
      </c>
      <c r="C5456" s="11" t="s">
        <v>7479</v>
      </c>
      <c r="D5456" s="181" t="s">
        <v>7327</v>
      </c>
      <c r="E5456" s="181" t="s">
        <v>7328</v>
      </c>
      <c r="F5456" s="181" t="s">
        <v>7477</v>
      </c>
      <c r="G5456" s="182">
        <v>7641573</v>
      </c>
      <c r="H5456" s="172"/>
      <c r="I5456" s="172"/>
      <c r="J5456" s="172"/>
      <c r="K5456" s="172"/>
      <c r="L5456" s="172"/>
      <c r="M5456" s="172"/>
      <c r="N5456" s="182">
        <v>7641573</v>
      </c>
    </row>
    <row r="5457" spans="1:14" ht="384">
      <c r="A5457" s="163" t="s">
        <v>16198</v>
      </c>
      <c r="B5457" s="166" t="s">
        <v>7480</v>
      </c>
      <c r="C5457" s="11" t="s">
        <v>7481</v>
      </c>
      <c r="D5457" s="181" t="s">
        <v>7327</v>
      </c>
      <c r="E5457" s="181" t="s">
        <v>7328</v>
      </c>
      <c r="F5457" s="181" t="s">
        <v>7477</v>
      </c>
      <c r="G5457" s="182">
        <v>7641573</v>
      </c>
      <c r="H5457" s="172"/>
      <c r="I5457" s="172"/>
      <c r="J5457" s="172"/>
      <c r="K5457" s="172"/>
      <c r="L5457" s="172"/>
      <c r="M5457" s="172"/>
      <c r="N5457" s="182">
        <v>7641573</v>
      </c>
    </row>
    <row r="5458" spans="1:14" ht="409.5">
      <c r="A5458" s="163" t="s">
        <v>16199</v>
      </c>
      <c r="B5458" s="166" t="s">
        <v>7482</v>
      </c>
      <c r="C5458" s="11" t="s">
        <v>7483</v>
      </c>
      <c r="D5458" s="181" t="s">
        <v>7484</v>
      </c>
      <c r="E5458" s="181" t="s">
        <v>7485</v>
      </c>
      <c r="F5458" s="11" t="s">
        <v>7486</v>
      </c>
      <c r="G5458" s="182">
        <v>11462355</v>
      </c>
      <c r="H5458" s="172"/>
      <c r="I5458" s="172"/>
      <c r="J5458" s="172"/>
      <c r="K5458" s="172"/>
      <c r="L5458" s="172"/>
      <c r="M5458" s="172"/>
      <c r="N5458" s="182">
        <v>11462355</v>
      </c>
    </row>
    <row r="5459" spans="1:14" ht="409.5">
      <c r="A5459" s="163" t="s">
        <v>16200</v>
      </c>
      <c r="B5459" s="166" t="s">
        <v>7487</v>
      </c>
      <c r="C5459" s="11" t="s">
        <v>7488</v>
      </c>
      <c r="D5459" s="181" t="s">
        <v>7484</v>
      </c>
      <c r="E5459" s="181" t="s">
        <v>7485</v>
      </c>
      <c r="F5459" s="11" t="s">
        <v>7486</v>
      </c>
      <c r="G5459" s="182">
        <v>11462355</v>
      </c>
      <c r="H5459" s="172"/>
      <c r="I5459" s="172"/>
      <c r="J5459" s="172"/>
      <c r="K5459" s="172"/>
      <c r="L5459" s="172"/>
      <c r="M5459" s="172"/>
      <c r="N5459" s="182">
        <v>11462355</v>
      </c>
    </row>
    <row r="5460" spans="1:14" ht="384">
      <c r="A5460" s="163" t="s">
        <v>16201</v>
      </c>
      <c r="B5460" s="166" t="s">
        <v>7489</v>
      </c>
      <c r="C5460" s="11" t="s">
        <v>7490</v>
      </c>
      <c r="D5460" s="181" t="s">
        <v>7484</v>
      </c>
      <c r="E5460" s="181" t="s">
        <v>7485</v>
      </c>
      <c r="F5460" s="181" t="s">
        <v>7477</v>
      </c>
      <c r="G5460" s="182">
        <v>11462355</v>
      </c>
      <c r="H5460" s="172"/>
      <c r="I5460" s="172"/>
      <c r="J5460" s="172"/>
      <c r="K5460" s="172"/>
      <c r="L5460" s="172"/>
      <c r="M5460" s="172"/>
      <c r="N5460" s="182">
        <v>11462355</v>
      </c>
    </row>
    <row r="5461" spans="1:14" ht="384">
      <c r="A5461" s="163" t="s">
        <v>16202</v>
      </c>
      <c r="B5461" s="166" t="s">
        <v>7491</v>
      </c>
      <c r="C5461" s="11" t="s">
        <v>7492</v>
      </c>
      <c r="D5461" s="181" t="s">
        <v>7484</v>
      </c>
      <c r="E5461" s="181" t="s">
        <v>7485</v>
      </c>
      <c r="F5461" s="181" t="s">
        <v>7477</v>
      </c>
      <c r="G5461" s="182">
        <v>11462355</v>
      </c>
      <c r="H5461" s="172"/>
      <c r="I5461" s="172"/>
      <c r="J5461" s="172"/>
      <c r="K5461" s="172"/>
      <c r="L5461" s="172"/>
      <c r="M5461" s="172"/>
      <c r="N5461" s="182">
        <v>11462355</v>
      </c>
    </row>
    <row r="5462" spans="1:14" ht="384">
      <c r="A5462" s="163" t="s">
        <v>16203</v>
      </c>
      <c r="B5462" s="166" t="s">
        <v>7493</v>
      </c>
      <c r="C5462" s="11" t="s">
        <v>7494</v>
      </c>
      <c r="D5462" s="181" t="s">
        <v>7484</v>
      </c>
      <c r="E5462" s="181" t="s">
        <v>7485</v>
      </c>
      <c r="F5462" s="181" t="s">
        <v>7477</v>
      </c>
      <c r="G5462" s="182">
        <v>11462355</v>
      </c>
      <c r="H5462" s="172"/>
      <c r="I5462" s="172"/>
      <c r="J5462" s="172"/>
      <c r="K5462" s="172"/>
      <c r="L5462" s="172"/>
      <c r="M5462" s="172"/>
      <c r="N5462" s="182">
        <v>11462355</v>
      </c>
    </row>
    <row r="5463" spans="1:14" ht="384">
      <c r="A5463" s="163" t="s">
        <v>16204</v>
      </c>
      <c r="B5463" s="166" t="s">
        <v>7495</v>
      </c>
      <c r="C5463" s="11" t="s">
        <v>7496</v>
      </c>
      <c r="D5463" s="181" t="s">
        <v>7484</v>
      </c>
      <c r="E5463" s="181" t="s">
        <v>7485</v>
      </c>
      <c r="F5463" s="181" t="s">
        <v>7477</v>
      </c>
      <c r="G5463" s="182">
        <v>11462355</v>
      </c>
      <c r="H5463" s="172"/>
      <c r="I5463" s="172"/>
      <c r="J5463" s="172"/>
      <c r="K5463" s="172"/>
      <c r="L5463" s="172"/>
      <c r="M5463" s="172"/>
      <c r="N5463" s="182">
        <v>11462355</v>
      </c>
    </row>
    <row r="5464" spans="1:14" ht="396">
      <c r="A5464" s="163" t="s">
        <v>16205</v>
      </c>
      <c r="B5464" s="168" t="s">
        <v>7497</v>
      </c>
      <c r="C5464" s="184" t="s">
        <v>7498</v>
      </c>
      <c r="D5464" s="181" t="s">
        <v>16318</v>
      </c>
      <c r="E5464" s="181" t="s">
        <v>16319</v>
      </c>
      <c r="F5464" s="181" t="s">
        <v>16320</v>
      </c>
      <c r="G5464" s="10">
        <v>3820784</v>
      </c>
      <c r="H5464" s="172"/>
      <c r="I5464" s="172"/>
      <c r="J5464" s="172"/>
      <c r="K5464" s="172"/>
      <c r="L5464" s="172"/>
      <c r="M5464" s="172"/>
      <c r="N5464" s="10">
        <v>3820784</v>
      </c>
    </row>
    <row r="5465" spans="1:14" ht="396">
      <c r="A5465" s="163" t="s">
        <v>16206</v>
      </c>
      <c r="B5465" s="168" t="s">
        <v>7499</v>
      </c>
      <c r="C5465" s="184" t="s">
        <v>7500</v>
      </c>
      <c r="D5465" s="181" t="s">
        <v>16318</v>
      </c>
      <c r="E5465" s="181" t="s">
        <v>16319</v>
      </c>
      <c r="F5465" s="181" t="s">
        <v>16320</v>
      </c>
      <c r="G5465" s="10">
        <v>3820784</v>
      </c>
      <c r="H5465" s="172"/>
      <c r="I5465" s="172"/>
      <c r="J5465" s="172"/>
      <c r="K5465" s="172"/>
      <c r="L5465" s="172"/>
      <c r="M5465" s="172"/>
      <c r="N5465" s="10">
        <v>3820784</v>
      </c>
    </row>
    <row r="5466" spans="1:14" ht="384">
      <c r="A5466" s="163" t="s">
        <v>16207</v>
      </c>
      <c r="B5466" s="166" t="s">
        <v>7501</v>
      </c>
      <c r="C5466" s="11" t="s">
        <v>7502</v>
      </c>
      <c r="D5466" s="181" t="s">
        <v>7484</v>
      </c>
      <c r="E5466" s="181" t="s">
        <v>7485</v>
      </c>
      <c r="F5466" s="181" t="s">
        <v>7477</v>
      </c>
      <c r="G5466" s="182">
        <v>11462355</v>
      </c>
      <c r="H5466" s="172"/>
      <c r="I5466" s="172"/>
      <c r="J5466" s="172"/>
      <c r="K5466" s="172"/>
      <c r="L5466" s="172"/>
      <c r="M5466" s="172"/>
      <c r="N5466" s="182">
        <v>11462355</v>
      </c>
    </row>
    <row r="5467" spans="1:14" ht="384">
      <c r="A5467" s="163" t="s">
        <v>16208</v>
      </c>
      <c r="B5467" s="166" t="s">
        <v>7503</v>
      </c>
      <c r="C5467" s="11" t="s">
        <v>7504</v>
      </c>
      <c r="D5467" s="181" t="s">
        <v>7327</v>
      </c>
      <c r="E5467" s="181" t="s">
        <v>7328</v>
      </c>
      <c r="F5467" s="181" t="s">
        <v>7477</v>
      </c>
      <c r="G5467" s="182">
        <v>7641573</v>
      </c>
      <c r="H5467" s="172"/>
      <c r="I5467" s="172"/>
      <c r="J5467" s="172"/>
      <c r="K5467" s="172"/>
      <c r="L5467" s="172"/>
      <c r="M5467" s="172"/>
      <c r="N5467" s="182">
        <v>7641573</v>
      </c>
    </row>
    <row r="5468" spans="1:14" ht="384">
      <c r="A5468" s="163" t="s">
        <v>16209</v>
      </c>
      <c r="B5468" s="166" t="s">
        <v>7505</v>
      </c>
      <c r="C5468" s="11" t="s">
        <v>7506</v>
      </c>
      <c r="D5468" s="181" t="s">
        <v>7327</v>
      </c>
      <c r="E5468" s="181" t="s">
        <v>7328</v>
      </c>
      <c r="F5468" s="181" t="s">
        <v>7477</v>
      </c>
      <c r="G5468" s="182">
        <v>7641573</v>
      </c>
      <c r="H5468" s="172"/>
      <c r="I5468" s="172"/>
      <c r="J5468" s="172"/>
      <c r="K5468" s="172"/>
      <c r="L5468" s="172"/>
      <c r="M5468" s="172"/>
      <c r="N5468" s="182">
        <v>7641573</v>
      </c>
    </row>
    <row r="5469" spans="1:14" ht="384">
      <c r="A5469" s="163" t="s">
        <v>16210</v>
      </c>
      <c r="B5469" s="166" t="s">
        <v>7507</v>
      </c>
      <c r="C5469" s="11" t="s">
        <v>7508</v>
      </c>
      <c r="D5469" s="181" t="s">
        <v>7484</v>
      </c>
      <c r="E5469" s="181" t="s">
        <v>7485</v>
      </c>
      <c r="F5469" s="181" t="s">
        <v>7477</v>
      </c>
      <c r="G5469" s="182">
        <v>11462355</v>
      </c>
      <c r="H5469" s="172"/>
      <c r="I5469" s="172"/>
      <c r="J5469" s="172"/>
      <c r="K5469" s="172"/>
      <c r="L5469" s="172"/>
      <c r="M5469" s="172"/>
      <c r="N5469" s="182">
        <v>11462355</v>
      </c>
    </row>
    <row r="5470" spans="1:14" ht="409.5">
      <c r="A5470" s="163" t="s">
        <v>16211</v>
      </c>
      <c r="B5470" s="167" t="s">
        <v>7509</v>
      </c>
      <c r="C5470" s="11" t="s">
        <v>7510</v>
      </c>
      <c r="D5470" s="181" t="s">
        <v>7484</v>
      </c>
      <c r="E5470" s="181" t="s">
        <v>7485</v>
      </c>
      <c r="F5470" s="11" t="s">
        <v>7486</v>
      </c>
      <c r="G5470" s="182">
        <v>11462355</v>
      </c>
      <c r="H5470" s="172"/>
      <c r="I5470" s="172"/>
      <c r="J5470" s="172"/>
      <c r="K5470" s="172"/>
      <c r="L5470" s="172"/>
      <c r="M5470" s="172"/>
      <c r="N5470" s="182">
        <v>11462355</v>
      </c>
    </row>
    <row r="5471" spans="1:14" ht="409.5">
      <c r="A5471" s="163" t="s">
        <v>16212</v>
      </c>
      <c r="B5471" s="166" t="s">
        <v>7511</v>
      </c>
      <c r="C5471" s="11" t="s">
        <v>7512</v>
      </c>
      <c r="D5471" s="181" t="s">
        <v>7484</v>
      </c>
      <c r="E5471" s="181" t="s">
        <v>7485</v>
      </c>
      <c r="F5471" s="181" t="s">
        <v>7486</v>
      </c>
      <c r="G5471" s="182">
        <v>11462355</v>
      </c>
      <c r="H5471" s="172"/>
      <c r="I5471" s="172"/>
      <c r="J5471" s="172"/>
      <c r="K5471" s="172"/>
      <c r="L5471" s="172"/>
      <c r="M5471" s="172"/>
      <c r="N5471" s="182">
        <v>11462355</v>
      </c>
    </row>
    <row r="5472" spans="1:14" ht="396">
      <c r="A5472" s="163" t="s">
        <v>16213</v>
      </c>
      <c r="B5472" s="171" t="s">
        <v>7513</v>
      </c>
      <c r="C5472" s="184" t="s">
        <v>7514</v>
      </c>
      <c r="D5472" s="181" t="s">
        <v>16321</v>
      </c>
      <c r="E5472" s="181" t="s">
        <v>16322</v>
      </c>
      <c r="F5472" s="181" t="s">
        <v>16320</v>
      </c>
      <c r="G5472" s="10">
        <v>7641573</v>
      </c>
      <c r="H5472" s="172"/>
      <c r="I5472" s="172"/>
      <c r="J5472" s="172"/>
      <c r="K5472" s="172"/>
      <c r="L5472" s="172"/>
      <c r="M5472" s="172"/>
      <c r="N5472" s="10">
        <v>7641573</v>
      </c>
    </row>
    <row r="5473" spans="1:14" ht="409.5">
      <c r="A5473" s="163" t="s">
        <v>16214</v>
      </c>
      <c r="B5473" s="166" t="s">
        <v>7515</v>
      </c>
      <c r="C5473" s="11" t="s">
        <v>7516</v>
      </c>
      <c r="D5473" s="181" t="s">
        <v>7517</v>
      </c>
      <c r="E5473" s="181" t="s">
        <v>7518</v>
      </c>
      <c r="F5473" s="11" t="s">
        <v>7486</v>
      </c>
      <c r="G5473" s="182">
        <v>11462355</v>
      </c>
      <c r="H5473" s="172"/>
      <c r="I5473" s="172"/>
      <c r="J5473" s="172"/>
      <c r="K5473" s="172"/>
      <c r="L5473" s="172"/>
      <c r="M5473" s="172"/>
      <c r="N5473" s="182">
        <v>11462355</v>
      </c>
    </row>
    <row r="5474" spans="1:14" ht="409.5">
      <c r="A5474" s="163" t="s">
        <v>16215</v>
      </c>
      <c r="B5474" s="168" t="s">
        <v>7519</v>
      </c>
      <c r="C5474" s="184" t="s">
        <v>7520</v>
      </c>
      <c r="D5474" s="181" t="s">
        <v>16318</v>
      </c>
      <c r="E5474" s="181" t="s">
        <v>16319</v>
      </c>
      <c r="F5474" s="181" t="s">
        <v>16331</v>
      </c>
      <c r="G5474" s="10">
        <v>3820784</v>
      </c>
      <c r="H5474" s="172"/>
      <c r="I5474" s="172"/>
      <c r="J5474" s="172"/>
      <c r="K5474" s="172"/>
      <c r="L5474" s="172"/>
      <c r="M5474" s="172"/>
      <c r="N5474" s="10">
        <v>3820784</v>
      </c>
    </row>
    <row r="5475" spans="1:14" ht="384">
      <c r="A5475" s="163" t="s">
        <v>16216</v>
      </c>
      <c r="B5475" s="167" t="s">
        <v>7521</v>
      </c>
      <c r="C5475" s="11" t="s">
        <v>7522</v>
      </c>
      <c r="D5475" s="181" t="s">
        <v>7327</v>
      </c>
      <c r="E5475" s="181" t="s">
        <v>7328</v>
      </c>
      <c r="F5475" s="181" t="s">
        <v>7477</v>
      </c>
      <c r="G5475" s="182">
        <v>7641573</v>
      </c>
      <c r="H5475" s="172"/>
      <c r="I5475" s="172"/>
      <c r="J5475" s="172"/>
      <c r="K5475" s="172"/>
      <c r="L5475" s="172"/>
      <c r="M5475" s="172"/>
      <c r="N5475" s="182">
        <v>7641573</v>
      </c>
    </row>
    <row r="5476" spans="1:14" ht="300">
      <c r="A5476" s="163" t="s">
        <v>16217</v>
      </c>
      <c r="B5476" s="167" t="s">
        <v>7523</v>
      </c>
      <c r="C5476" s="11" t="s">
        <v>7524</v>
      </c>
      <c r="D5476" s="181" t="s">
        <v>7359</v>
      </c>
      <c r="E5476" s="181" t="s">
        <v>7360</v>
      </c>
      <c r="F5476" s="11" t="s">
        <v>7329</v>
      </c>
      <c r="G5476" s="182">
        <v>7641573</v>
      </c>
      <c r="H5476" s="172"/>
      <c r="I5476" s="172"/>
      <c r="J5476" s="172"/>
      <c r="K5476" s="172"/>
      <c r="L5476" s="172"/>
      <c r="M5476" s="172"/>
      <c r="N5476" s="182">
        <v>7641573</v>
      </c>
    </row>
    <row r="5477" spans="1:14" ht="384">
      <c r="A5477" s="163" t="s">
        <v>16218</v>
      </c>
      <c r="B5477" s="167" t="s">
        <v>7525</v>
      </c>
      <c r="C5477" s="11" t="s">
        <v>7526</v>
      </c>
      <c r="D5477" s="181" t="s">
        <v>7327</v>
      </c>
      <c r="E5477" s="181" t="s">
        <v>7328</v>
      </c>
      <c r="F5477" s="181" t="s">
        <v>7477</v>
      </c>
      <c r="G5477" s="182">
        <v>7641573</v>
      </c>
      <c r="H5477" s="172"/>
      <c r="I5477" s="172"/>
      <c r="J5477" s="172"/>
      <c r="K5477" s="172"/>
      <c r="L5477" s="172"/>
      <c r="M5477" s="172"/>
      <c r="N5477" s="182">
        <v>7641573</v>
      </c>
    </row>
    <row r="5478" spans="1:14" ht="300">
      <c r="A5478" s="163" t="s">
        <v>16219</v>
      </c>
      <c r="B5478" s="167" t="s">
        <v>7527</v>
      </c>
      <c r="C5478" s="11" t="s">
        <v>7528</v>
      </c>
      <c r="D5478" s="181" t="s">
        <v>7359</v>
      </c>
      <c r="E5478" s="181" t="s">
        <v>7360</v>
      </c>
      <c r="F5478" s="11" t="s">
        <v>7329</v>
      </c>
      <c r="G5478" s="182">
        <v>7641573</v>
      </c>
      <c r="H5478" s="172"/>
      <c r="I5478" s="172"/>
      <c r="J5478" s="172"/>
      <c r="K5478" s="172"/>
      <c r="L5478" s="172"/>
      <c r="M5478" s="172"/>
      <c r="N5478" s="182">
        <v>7641573</v>
      </c>
    </row>
    <row r="5479" spans="1:14" ht="396">
      <c r="A5479" s="163" t="s">
        <v>16220</v>
      </c>
      <c r="B5479" s="168" t="s">
        <v>7529</v>
      </c>
      <c r="C5479" s="184" t="s">
        <v>7530</v>
      </c>
      <c r="D5479" s="181" t="s">
        <v>16318</v>
      </c>
      <c r="E5479" s="181" t="s">
        <v>16319</v>
      </c>
      <c r="F5479" s="181" t="s">
        <v>16320</v>
      </c>
      <c r="G5479" s="10">
        <v>3820784</v>
      </c>
      <c r="H5479" s="172"/>
      <c r="I5479" s="172"/>
      <c r="J5479" s="172"/>
      <c r="K5479" s="172"/>
      <c r="L5479" s="172"/>
      <c r="M5479" s="172"/>
      <c r="N5479" s="10">
        <v>3820784</v>
      </c>
    </row>
    <row r="5480" spans="1:14" ht="396">
      <c r="A5480" s="163" t="s">
        <v>16221</v>
      </c>
      <c r="B5480" s="168" t="s">
        <v>7531</v>
      </c>
      <c r="C5480" s="184" t="s">
        <v>7532</v>
      </c>
      <c r="D5480" s="181" t="s">
        <v>16318</v>
      </c>
      <c r="E5480" s="181" t="s">
        <v>16319</v>
      </c>
      <c r="F5480" s="181" t="s">
        <v>16320</v>
      </c>
      <c r="G5480" s="10">
        <v>3820784</v>
      </c>
      <c r="H5480" s="172"/>
      <c r="I5480" s="172"/>
      <c r="J5480" s="172"/>
      <c r="K5480" s="172"/>
      <c r="L5480" s="172"/>
      <c r="M5480" s="172"/>
      <c r="N5480" s="10">
        <v>3820784</v>
      </c>
    </row>
    <row r="5481" spans="1:14" ht="396">
      <c r="A5481" s="163" t="s">
        <v>16222</v>
      </c>
      <c r="B5481" s="168" t="s">
        <v>7533</v>
      </c>
      <c r="C5481" s="184" t="s">
        <v>7534</v>
      </c>
      <c r="D5481" s="181" t="s">
        <v>16318</v>
      </c>
      <c r="E5481" s="181" t="s">
        <v>16319</v>
      </c>
      <c r="F5481" s="181" t="s">
        <v>16320</v>
      </c>
      <c r="G5481" s="10">
        <v>3820784</v>
      </c>
      <c r="H5481" s="172"/>
      <c r="I5481" s="172"/>
      <c r="J5481" s="172"/>
      <c r="K5481" s="172"/>
      <c r="L5481" s="172"/>
      <c r="M5481" s="172"/>
      <c r="N5481" s="10">
        <v>3820784</v>
      </c>
    </row>
    <row r="5482" spans="1:14" ht="396">
      <c r="A5482" s="163" t="s">
        <v>16223</v>
      </c>
      <c r="B5482" s="171" t="s">
        <v>7535</v>
      </c>
      <c r="C5482" s="184" t="s">
        <v>7536</v>
      </c>
      <c r="D5482" s="181" t="s">
        <v>16321</v>
      </c>
      <c r="E5482" s="181" t="s">
        <v>16322</v>
      </c>
      <c r="F5482" s="181" t="s">
        <v>16320</v>
      </c>
      <c r="G5482" s="10">
        <v>7641573</v>
      </c>
      <c r="H5482" s="172"/>
      <c r="I5482" s="172"/>
      <c r="J5482" s="172"/>
      <c r="K5482" s="172"/>
      <c r="L5482" s="172"/>
      <c r="M5482" s="172"/>
      <c r="N5482" s="10">
        <v>7641573</v>
      </c>
    </row>
    <row r="5483" spans="1:14" ht="384">
      <c r="A5483" s="163" t="s">
        <v>16224</v>
      </c>
      <c r="B5483" s="166" t="s">
        <v>7537</v>
      </c>
      <c r="C5483" s="11" t="s">
        <v>7538</v>
      </c>
      <c r="D5483" s="181" t="s">
        <v>7484</v>
      </c>
      <c r="E5483" s="181" t="s">
        <v>7485</v>
      </c>
      <c r="F5483" s="181" t="s">
        <v>7477</v>
      </c>
      <c r="G5483" s="182">
        <v>11462355</v>
      </c>
      <c r="H5483" s="172"/>
      <c r="I5483" s="172"/>
      <c r="J5483" s="172"/>
      <c r="K5483" s="172"/>
      <c r="L5483" s="172"/>
      <c r="M5483" s="172"/>
      <c r="N5483" s="182">
        <v>11462355</v>
      </c>
    </row>
    <row r="5484" spans="1:14" ht="384">
      <c r="A5484" s="163" t="s">
        <v>16225</v>
      </c>
      <c r="B5484" s="166" t="s">
        <v>7539</v>
      </c>
      <c r="C5484" s="11" t="s">
        <v>7540</v>
      </c>
      <c r="D5484" s="181" t="s">
        <v>7484</v>
      </c>
      <c r="E5484" s="181" t="s">
        <v>7485</v>
      </c>
      <c r="F5484" s="181" t="s">
        <v>7477</v>
      </c>
      <c r="G5484" s="182">
        <v>11462355</v>
      </c>
      <c r="H5484" s="172"/>
      <c r="I5484" s="172"/>
      <c r="J5484" s="172"/>
      <c r="K5484" s="172"/>
      <c r="L5484" s="172"/>
      <c r="M5484" s="172"/>
      <c r="N5484" s="182">
        <v>11462355</v>
      </c>
    </row>
    <row r="5485" spans="1:14" ht="384">
      <c r="A5485" s="163" t="s">
        <v>16226</v>
      </c>
      <c r="B5485" s="166" t="s">
        <v>7541</v>
      </c>
      <c r="C5485" s="11" t="s">
        <v>7542</v>
      </c>
      <c r="D5485" s="181" t="s">
        <v>7484</v>
      </c>
      <c r="E5485" s="181" t="s">
        <v>7485</v>
      </c>
      <c r="F5485" s="181" t="s">
        <v>7477</v>
      </c>
      <c r="G5485" s="182">
        <v>11462355</v>
      </c>
      <c r="H5485" s="172"/>
      <c r="I5485" s="172"/>
      <c r="J5485" s="172"/>
      <c r="K5485" s="172"/>
      <c r="L5485" s="172"/>
      <c r="M5485" s="172"/>
      <c r="N5485" s="182">
        <v>11462355</v>
      </c>
    </row>
    <row r="5486" spans="1:14" ht="384">
      <c r="A5486" s="163" t="s">
        <v>16227</v>
      </c>
      <c r="B5486" s="166" t="s">
        <v>7543</v>
      </c>
      <c r="C5486" s="11" t="s">
        <v>7544</v>
      </c>
      <c r="D5486" s="181" t="s">
        <v>7484</v>
      </c>
      <c r="E5486" s="181" t="s">
        <v>7485</v>
      </c>
      <c r="F5486" s="181" t="s">
        <v>7477</v>
      </c>
      <c r="G5486" s="182">
        <v>11462355</v>
      </c>
      <c r="H5486" s="172"/>
      <c r="I5486" s="172"/>
      <c r="J5486" s="172"/>
      <c r="K5486" s="172"/>
      <c r="L5486" s="172"/>
      <c r="M5486" s="172"/>
      <c r="N5486" s="182">
        <v>11462355</v>
      </c>
    </row>
    <row r="5487" spans="1:14" ht="384">
      <c r="A5487" s="163" t="s">
        <v>16228</v>
      </c>
      <c r="B5487" s="167" t="s">
        <v>7545</v>
      </c>
      <c r="C5487" s="11" t="s">
        <v>7546</v>
      </c>
      <c r="D5487" s="181" t="s">
        <v>7327</v>
      </c>
      <c r="E5487" s="181" t="s">
        <v>7328</v>
      </c>
      <c r="F5487" s="181" t="s">
        <v>7477</v>
      </c>
      <c r="G5487" s="182">
        <v>7641573</v>
      </c>
      <c r="H5487" s="172"/>
      <c r="I5487" s="172"/>
      <c r="J5487" s="172"/>
      <c r="K5487" s="172"/>
      <c r="L5487" s="172"/>
      <c r="M5487" s="172"/>
      <c r="N5487" s="182">
        <v>7641573</v>
      </c>
    </row>
    <row r="5488" spans="1:14" ht="384">
      <c r="A5488" s="163" t="s">
        <v>16229</v>
      </c>
      <c r="B5488" s="166" t="s">
        <v>7547</v>
      </c>
      <c r="C5488" s="11" t="s">
        <v>7548</v>
      </c>
      <c r="D5488" s="181" t="s">
        <v>7484</v>
      </c>
      <c r="E5488" s="181" t="s">
        <v>7485</v>
      </c>
      <c r="F5488" s="181" t="s">
        <v>7477</v>
      </c>
      <c r="G5488" s="182">
        <v>11462355</v>
      </c>
      <c r="H5488" s="172"/>
      <c r="I5488" s="172"/>
      <c r="J5488" s="172"/>
      <c r="K5488" s="172"/>
      <c r="L5488" s="172"/>
      <c r="M5488" s="172"/>
      <c r="N5488" s="182">
        <v>11462355</v>
      </c>
    </row>
    <row r="5489" spans="1:14" ht="384">
      <c r="A5489" s="163" t="s">
        <v>16230</v>
      </c>
      <c r="B5489" s="166" t="s">
        <v>7549</v>
      </c>
      <c r="C5489" s="11" t="s">
        <v>7550</v>
      </c>
      <c r="D5489" s="181" t="s">
        <v>7484</v>
      </c>
      <c r="E5489" s="181" t="s">
        <v>7485</v>
      </c>
      <c r="F5489" s="181" t="s">
        <v>7477</v>
      </c>
      <c r="G5489" s="182">
        <v>11462355</v>
      </c>
      <c r="H5489" s="172"/>
      <c r="I5489" s="172"/>
      <c r="J5489" s="172"/>
      <c r="K5489" s="172"/>
      <c r="L5489" s="172"/>
      <c r="M5489" s="172"/>
      <c r="N5489" s="182">
        <v>11462355</v>
      </c>
    </row>
    <row r="5490" spans="1:14" ht="409.5">
      <c r="A5490" s="163">
        <v>275405</v>
      </c>
      <c r="B5490" s="171" t="s">
        <v>7551</v>
      </c>
      <c r="C5490" s="12" t="s">
        <v>7552</v>
      </c>
      <c r="D5490" s="183" t="s">
        <v>7553</v>
      </c>
      <c r="E5490" s="183" t="s">
        <v>7554</v>
      </c>
      <c r="F5490" s="12" t="s">
        <v>7555</v>
      </c>
      <c r="G5490" s="10">
        <v>4241152</v>
      </c>
      <c r="H5490" s="172"/>
      <c r="I5490" s="172"/>
      <c r="J5490" s="172"/>
      <c r="K5490" s="172"/>
      <c r="L5490" s="172"/>
      <c r="M5490" s="172"/>
      <c r="N5490" s="10">
        <v>4241152</v>
      </c>
    </row>
    <row r="5491" spans="1:14" ht="409.5">
      <c r="A5491" s="163">
        <v>276201</v>
      </c>
      <c r="B5491" s="171" t="s">
        <v>7556</v>
      </c>
      <c r="C5491" s="12" t="s">
        <v>7557</v>
      </c>
      <c r="D5491" s="183" t="s">
        <v>7553</v>
      </c>
      <c r="E5491" s="183" t="s">
        <v>7554</v>
      </c>
      <c r="F5491" s="12" t="s">
        <v>7558</v>
      </c>
      <c r="G5491" s="10">
        <v>4899261</v>
      </c>
      <c r="H5491" s="172"/>
      <c r="I5491" s="172"/>
      <c r="J5491" s="172"/>
      <c r="K5491" s="172"/>
      <c r="L5491" s="172"/>
      <c r="M5491" s="172"/>
      <c r="N5491" s="10">
        <v>4899261</v>
      </c>
    </row>
    <row r="5492" spans="1:14" ht="409.5">
      <c r="A5492" s="163">
        <v>276205</v>
      </c>
      <c r="B5492" s="171" t="s">
        <v>7559</v>
      </c>
      <c r="C5492" s="12" t="s">
        <v>7560</v>
      </c>
      <c r="D5492" s="183" t="s">
        <v>7553</v>
      </c>
      <c r="E5492" s="183" t="s">
        <v>7554</v>
      </c>
      <c r="F5492" s="12" t="s">
        <v>7558</v>
      </c>
      <c r="G5492" s="10">
        <v>4899261</v>
      </c>
      <c r="H5492" s="172"/>
      <c r="I5492" s="172"/>
      <c r="J5492" s="172"/>
      <c r="K5492" s="172"/>
      <c r="L5492" s="172"/>
      <c r="M5492" s="172"/>
      <c r="N5492" s="10">
        <v>4899261</v>
      </c>
    </row>
    <row r="5493" spans="1:14" ht="204">
      <c r="A5493" s="163">
        <v>853002</v>
      </c>
      <c r="B5493" s="171" t="s">
        <v>7561</v>
      </c>
      <c r="C5493" s="12" t="s">
        <v>7562</v>
      </c>
      <c r="D5493" s="183" t="s">
        <v>7563</v>
      </c>
      <c r="E5493" s="183" t="s">
        <v>7564</v>
      </c>
      <c r="F5493" s="12" t="s">
        <v>6101</v>
      </c>
      <c r="G5493" s="10">
        <v>13448046</v>
      </c>
      <c r="H5493" s="172"/>
      <c r="I5493" s="172"/>
      <c r="J5493" s="172"/>
      <c r="K5493" s="172"/>
      <c r="L5493" s="172"/>
      <c r="M5493" s="172"/>
      <c r="N5493" s="10">
        <v>13448046</v>
      </c>
    </row>
    <row r="5494" spans="1:14" ht="204">
      <c r="A5494" s="163">
        <v>853103</v>
      </c>
      <c r="B5494" s="171" t="s">
        <v>7565</v>
      </c>
      <c r="C5494" s="12" t="s">
        <v>7566</v>
      </c>
      <c r="D5494" s="181" t="s">
        <v>7567</v>
      </c>
      <c r="E5494" s="183" t="s">
        <v>7568</v>
      </c>
      <c r="F5494" s="12" t="s">
        <v>6101</v>
      </c>
      <c r="G5494" s="10">
        <v>8068825</v>
      </c>
      <c r="H5494" s="172"/>
      <c r="I5494" s="172"/>
      <c r="J5494" s="172"/>
      <c r="K5494" s="172"/>
      <c r="L5494" s="172"/>
      <c r="M5494" s="172"/>
      <c r="N5494" s="10">
        <v>8068825</v>
      </c>
    </row>
    <row r="5495" spans="1:14" ht="204">
      <c r="A5495" s="163">
        <v>853104</v>
      </c>
      <c r="B5495" s="171" t="s">
        <v>7569</v>
      </c>
      <c r="C5495" s="12" t="s">
        <v>7570</v>
      </c>
      <c r="D5495" s="181" t="s">
        <v>7571</v>
      </c>
      <c r="E5495" s="183" t="s">
        <v>7568</v>
      </c>
      <c r="F5495" s="12" t="s">
        <v>6101</v>
      </c>
      <c r="G5495" s="10">
        <v>12827364</v>
      </c>
      <c r="H5495" s="172"/>
      <c r="I5495" s="172"/>
      <c r="J5495" s="172"/>
      <c r="K5495" s="172"/>
      <c r="L5495" s="172"/>
      <c r="M5495" s="172"/>
      <c r="N5495" s="10">
        <v>12827364</v>
      </c>
    </row>
    <row r="5496" spans="1:14" ht="204">
      <c r="A5496" s="163">
        <v>857101</v>
      </c>
      <c r="B5496" s="171" t="s">
        <v>7572</v>
      </c>
      <c r="C5496" s="12" t="s">
        <v>7573</v>
      </c>
      <c r="D5496" s="183" t="s">
        <v>7574</v>
      </c>
      <c r="E5496" s="181" t="s">
        <v>7575</v>
      </c>
      <c r="F5496" s="12" t="s">
        <v>6101</v>
      </c>
      <c r="G5496" s="10">
        <v>10758434</v>
      </c>
      <c r="H5496" s="172"/>
      <c r="I5496" s="172"/>
      <c r="J5496" s="172"/>
      <c r="K5496" s="172"/>
      <c r="L5496" s="172"/>
      <c r="M5496" s="172"/>
      <c r="N5496" s="10">
        <v>10758434</v>
      </c>
    </row>
    <row r="5497" spans="1:14" ht="204">
      <c r="A5497" s="163">
        <v>857102</v>
      </c>
      <c r="B5497" s="171" t="s">
        <v>7576</v>
      </c>
      <c r="C5497" s="12" t="s">
        <v>7577</v>
      </c>
      <c r="D5497" s="184" t="s">
        <v>7578</v>
      </c>
      <c r="E5497" s="184" t="s">
        <v>7579</v>
      </c>
      <c r="F5497" s="12" t="s">
        <v>6101</v>
      </c>
      <c r="G5497" s="10">
        <v>15769141</v>
      </c>
      <c r="H5497" s="172"/>
      <c r="I5497" s="172"/>
      <c r="J5497" s="172"/>
      <c r="K5497" s="172"/>
      <c r="L5497" s="172"/>
      <c r="M5497" s="172"/>
      <c r="N5497" s="10">
        <v>15769141</v>
      </c>
    </row>
    <row r="5498" spans="1:14" ht="204">
      <c r="A5498" s="163">
        <v>857201</v>
      </c>
      <c r="B5498" s="171" t="s">
        <v>7580</v>
      </c>
      <c r="C5498" s="12" t="s">
        <v>7581</v>
      </c>
      <c r="D5498" s="183" t="s">
        <v>7574</v>
      </c>
      <c r="E5498" s="181" t="s">
        <v>7575</v>
      </c>
      <c r="F5498" s="12" t="s">
        <v>6101</v>
      </c>
      <c r="G5498" s="10">
        <v>12930811</v>
      </c>
      <c r="H5498" s="172"/>
      <c r="I5498" s="172"/>
      <c r="J5498" s="172"/>
      <c r="K5498" s="172"/>
      <c r="L5498" s="172"/>
      <c r="M5498" s="172"/>
      <c r="N5498" s="10">
        <v>12930811</v>
      </c>
    </row>
    <row r="5499" spans="1:14" ht="216">
      <c r="A5499" s="163">
        <v>861001</v>
      </c>
      <c r="B5499" s="173" t="s">
        <v>7582</v>
      </c>
      <c r="C5499" s="184" t="s">
        <v>7583</v>
      </c>
      <c r="D5499" s="201" t="s">
        <v>7584</v>
      </c>
      <c r="E5499" s="196" t="s">
        <v>7585</v>
      </c>
      <c r="F5499" s="12" t="s">
        <v>6101</v>
      </c>
      <c r="G5499" s="175">
        <v>65509000</v>
      </c>
      <c r="H5499" s="172"/>
      <c r="I5499" s="172"/>
      <c r="J5499" s="172"/>
      <c r="K5499" s="172"/>
      <c r="L5499" s="172"/>
      <c r="M5499" s="172"/>
      <c r="N5499" s="175">
        <v>65509000</v>
      </c>
    </row>
    <row r="5500" spans="1:14" ht="408">
      <c r="A5500" s="163" t="s">
        <v>16231</v>
      </c>
      <c r="B5500" s="171" t="s">
        <v>7586</v>
      </c>
      <c r="C5500" s="12" t="s">
        <v>7587</v>
      </c>
      <c r="D5500" s="188" t="s">
        <v>7588</v>
      </c>
      <c r="E5500" s="188" t="s">
        <v>7589</v>
      </c>
      <c r="F5500" s="12" t="s">
        <v>7590</v>
      </c>
      <c r="G5500" s="10">
        <v>52082202</v>
      </c>
      <c r="H5500" s="172"/>
      <c r="I5500" s="172"/>
      <c r="J5500" s="172"/>
      <c r="K5500" s="172"/>
      <c r="L5500" s="172"/>
      <c r="M5500" s="172"/>
      <c r="N5500" s="10">
        <v>52082202</v>
      </c>
    </row>
    <row r="5501" spans="1:14" ht="240">
      <c r="A5501" s="163">
        <v>868315</v>
      </c>
      <c r="B5501" s="171" t="s">
        <v>7591</v>
      </c>
      <c r="C5501" s="12" t="s">
        <v>7592</v>
      </c>
      <c r="D5501" s="184" t="s">
        <v>7593</v>
      </c>
      <c r="E5501" s="184" t="s">
        <v>7594</v>
      </c>
      <c r="F5501" s="12" t="s">
        <v>6101</v>
      </c>
      <c r="G5501" s="10">
        <v>17659281</v>
      </c>
      <c r="H5501" s="172"/>
      <c r="I5501" s="172"/>
      <c r="J5501" s="172"/>
      <c r="K5501" s="172"/>
      <c r="L5501" s="172"/>
      <c r="M5501" s="172"/>
      <c r="N5501" s="10">
        <v>17659281</v>
      </c>
    </row>
    <row r="5502" spans="1:14" ht="204">
      <c r="A5502" s="163">
        <v>868316</v>
      </c>
      <c r="B5502" s="171" t="s">
        <v>7595</v>
      </c>
      <c r="C5502" s="12" t="s">
        <v>7596</v>
      </c>
      <c r="D5502" s="184" t="s">
        <v>7597</v>
      </c>
      <c r="E5502" s="184" t="s">
        <v>7598</v>
      </c>
      <c r="F5502" s="12" t="s">
        <v>6101</v>
      </c>
      <c r="G5502" s="10">
        <v>14434542</v>
      </c>
      <c r="H5502" s="172"/>
      <c r="I5502" s="172"/>
      <c r="J5502" s="172"/>
      <c r="K5502" s="172"/>
      <c r="L5502" s="172"/>
      <c r="M5502" s="172"/>
      <c r="N5502" s="10">
        <v>14434542</v>
      </c>
    </row>
    <row r="5503" spans="1:14" ht="324">
      <c r="A5503" s="163">
        <v>30208</v>
      </c>
      <c r="B5503" s="171" t="s">
        <v>7599</v>
      </c>
      <c r="C5503" s="12" t="s">
        <v>7600</v>
      </c>
      <c r="D5503" s="12" t="s">
        <v>7601</v>
      </c>
      <c r="E5503" s="183" t="s">
        <v>16332</v>
      </c>
      <c r="F5503" s="12" t="s">
        <v>6666</v>
      </c>
      <c r="G5503" s="10">
        <v>11415699</v>
      </c>
      <c r="H5503" s="172"/>
      <c r="I5503" s="172"/>
      <c r="J5503" s="172"/>
      <c r="K5503" s="172"/>
      <c r="L5503" s="172"/>
      <c r="M5503" s="172"/>
      <c r="N5503" s="10">
        <v>11415699</v>
      </c>
    </row>
    <row r="5504" spans="1:14" ht="409.5">
      <c r="A5504" s="163">
        <v>35110</v>
      </c>
      <c r="B5504" s="171" t="s">
        <v>7602</v>
      </c>
      <c r="C5504" s="11" t="s">
        <v>7603</v>
      </c>
      <c r="D5504" s="202" t="s">
        <v>7604</v>
      </c>
      <c r="E5504" s="202" t="s">
        <v>7605</v>
      </c>
      <c r="F5504" s="12" t="s">
        <v>16333</v>
      </c>
      <c r="G5504" s="10">
        <v>51188745</v>
      </c>
      <c r="H5504" s="172"/>
      <c r="I5504" s="172"/>
      <c r="J5504" s="172"/>
      <c r="K5504" s="172"/>
      <c r="L5504" s="172"/>
      <c r="M5504" s="172"/>
      <c r="N5504" s="10">
        <v>51188745</v>
      </c>
    </row>
    <row r="5505" spans="1:14" ht="409.5">
      <c r="A5505" s="163">
        <v>770934</v>
      </c>
      <c r="B5505" s="171" t="s">
        <v>7606</v>
      </c>
      <c r="C5505" s="184" t="s">
        <v>7607</v>
      </c>
      <c r="D5505" s="202" t="s">
        <v>7608</v>
      </c>
      <c r="E5505" s="202" t="s">
        <v>7609</v>
      </c>
      <c r="F5505" s="12" t="s">
        <v>16334</v>
      </c>
      <c r="G5505" s="10">
        <v>51188745</v>
      </c>
      <c r="H5505" s="172"/>
      <c r="I5505" s="172"/>
      <c r="J5505" s="172"/>
      <c r="K5505" s="172"/>
      <c r="L5505" s="172"/>
      <c r="M5505" s="172"/>
      <c r="N5505" s="10">
        <v>51188745</v>
      </c>
    </row>
    <row r="5506" spans="1:14" ht="336">
      <c r="A5506" s="163">
        <v>776929</v>
      </c>
      <c r="B5506" s="171" t="s">
        <v>7610</v>
      </c>
      <c r="C5506" s="184" t="s">
        <v>7611</v>
      </c>
      <c r="D5506" s="202" t="s">
        <v>7608</v>
      </c>
      <c r="E5506" s="202" t="s">
        <v>7605</v>
      </c>
      <c r="F5506" s="12" t="s">
        <v>7612</v>
      </c>
      <c r="G5506" s="10">
        <v>51188745</v>
      </c>
      <c r="H5506" s="172"/>
      <c r="I5506" s="172"/>
      <c r="J5506" s="172"/>
      <c r="K5506" s="172"/>
      <c r="L5506" s="172"/>
      <c r="M5506" s="172"/>
      <c r="N5506" s="10">
        <v>51188745</v>
      </c>
    </row>
    <row r="5507" spans="1:14" ht="336">
      <c r="A5507" s="163">
        <v>776930</v>
      </c>
      <c r="B5507" s="171" t="s">
        <v>7613</v>
      </c>
      <c r="C5507" s="184" t="s">
        <v>7614</v>
      </c>
      <c r="D5507" s="202" t="s">
        <v>7608</v>
      </c>
      <c r="E5507" s="202" t="s">
        <v>7605</v>
      </c>
      <c r="F5507" s="12" t="s">
        <v>7612</v>
      </c>
      <c r="G5507" s="10">
        <v>51188745</v>
      </c>
      <c r="H5507" s="172"/>
      <c r="I5507" s="172"/>
      <c r="J5507" s="172"/>
      <c r="K5507" s="172"/>
      <c r="L5507" s="172"/>
      <c r="M5507" s="172"/>
      <c r="N5507" s="10">
        <v>51188745</v>
      </c>
    </row>
    <row r="5508" spans="1:14" ht="336">
      <c r="A5508" s="163">
        <v>776931</v>
      </c>
      <c r="B5508" s="171" t="s">
        <v>7615</v>
      </c>
      <c r="C5508" s="184" t="s">
        <v>7616</v>
      </c>
      <c r="D5508" s="202" t="s">
        <v>7608</v>
      </c>
      <c r="E5508" s="202" t="s">
        <v>7605</v>
      </c>
      <c r="F5508" s="12" t="s">
        <v>7612</v>
      </c>
      <c r="G5508" s="10">
        <v>51188745</v>
      </c>
      <c r="H5508" s="172"/>
      <c r="I5508" s="172"/>
      <c r="J5508" s="172"/>
      <c r="K5508" s="172"/>
      <c r="L5508" s="172"/>
      <c r="M5508" s="172"/>
      <c r="N5508" s="10">
        <v>51188745</v>
      </c>
    </row>
    <row r="5509" spans="1:14" ht="409.5">
      <c r="A5509" s="163">
        <v>810007</v>
      </c>
      <c r="B5509" s="171" t="s">
        <v>7617</v>
      </c>
      <c r="C5509" s="11" t="s">
        <v>7618</v>
      </c>
      <c r="D5509" s="202" t="s">
        <v>7604</v>
      </c>
      <c r="E5509" s="202" t="s">
        <v>7619</v>
      </c>
      <c r="F5509" s="12" t="s">
        <v>16333</v>
      </c>
      <c r="G5509" s="10">
        <v>51188745</v>
      </c>
      <c r="H5509" s="172"/>
      <c r="I5509" s="172"/>
      <c r="J5509" s="172"/>
      <c r="K5509" s="172"/>
      <c r="L5509" s="172"/>
      <c r="M5509" s="172"/>
      <c r="N5509" s="10">
        <v>51188745</v>
      </c>
    </row>
    <row r="5510" spans="1:14" ht="409.5">
      <c r="A5510" s="163">
        <v>810028</v>
      </c>
      <c r="B5510" s="171" t="s">
        <v>7620</v>
      </c>
      <c r="C5510" s="184" t="s">
        <v>7621</v>
      </c>
      <c r="D5510" s="202" t="s">
        <v>7608</v>
      </c>
      <c r="E5510" s="202" t="s">
        <v>7609</v>
      </c>
      <c r="F5510" s="12" t="s">
        <v>16335</v>
      </c>
      <c r="G5510" s="10">
        <v>51188745</v>
      </c>
      <c r="H5510" s="172"/>
      <c r="I5510" s="172"/>
      <c r="J5510" s="172"/>
      <c r="K5510" s="172"/>
      <c r="L5510" s="172"/>
      <c r="M5510" s="172"/>
      <c r="N5510" s="10">
        <v>51188745</v>
      </c>
    </row>
    <row r="5511" spans="1:14" ht="336">
      <c r="A5511" s="163">
        <v>810209</v>
      </c>
      <c r="B5511" s="171" t="s">
        <v>7622</v>
      </c>
      <c r="C5511" s="12" t="s">
        <v>7623</v>
      </c>
      <c r="D5511" s="12" t="s">
        <v>7624</v>
      </c>
      <c r="E5511" s="12" t="s">
        <v>7625</v>
      </c>
      <c r="F5511" s="12" t="s">
        <v>7626</v>
      </c>
      <c r="G5511" s="10">
        <v>31963960</v>
      </c>
      <c r="H5511" s="172"/>
      <c r="I5511" s="172"/>
      <c r="J5511" s="172"/>
      <c r="K5511" s="172"/>
      <c r="L5511" s="172"/>
      <c r="M5511" s="172"/>
      <c r="N5511" s="10">
        <v>31963960</v>
      </c>
    </row>
    <row r="5512" spans="1:14" ht="409.5">
      <c r="A5512" s="163">
        <v>819002</v>
      </c>
      <c r="B5512" s="171" t="s">
        <v>7627</v>
      </c>
      <c r="C5512" s="11" t="s">
        <v>7628</v>
      </c>
      <c r="D5512" s="11" t="s">
        <v>7629</v>
      </c>
      <c r="E5512" s="11" t="s">
        <v>16336</v>
      </c>
      <c r="F5512" s="12" t="s">
        <v>6666</v>
      </c>
      <c r="G5512" s="10">
        <v>34418424</v>
      </c>
      <c r="H5512" s="172"/>
      <c r="I5512" s="172"/>
      <c r="J5512" s="172"/>
      <c r="K5512" s="172"/>
      <c r="L5512" s="172"/>
      <c r="M5512" s="172"/>
      <c r="N5512" s="10">
        <v>34418424</v>
      </c>
    </row>
    <row r="5513" spans="1:14" ht="312">
      <c r="A5513" s="163">
        <v>39304</v>
      </c>
      <c r="B5513" s="171" t="s">
        <v>7630</v>
      </c>
      <c r="C5513" s="12" t="s">
        <v>7631</v>
      </c>
      <c r="D5513" s="183" t="s">
        <v>7632</v>
      </c>
      <c r="E5513" s="183" t="s">
        <v>7633</v>
      </c>
      <c r="F5513" s="12" t="s">
        <v>6101</v>
      </c>
      <c r="G5513" s="10">
        <v>210907422</v>
      </c>
      <c r="H5513" s="172"/>
      <c r="I5513" s="172"/>
      <c r="J5513" s="172"/>
      <c r="K5513" s="172"/>
      <c r="L5513" s="172"/>
      <c r="M5513" s="172"/>
      <c r="N5513" s="10">
        <v>210907422</v>
      </c>
    </row>
    <row r="5514" spans="1:14" ht="336">
      <c r="A5514" s="163">
        <v>405407</v>
      </c>
      <c r="B5514" s="171" t="s">
        <v>6933</v>
      </c>
      <c r="C5514" s="12" t="s">
        <v>6934</v>
      </c>
      <c r="D5514" s="181" t="s">
        <v>6935</v>
      </c>
      <c r="E5514" s="181" t="s">
        <v>6936</v>
      </c>
      <c r="F5514" s="12" t="s">
        <v>6937</v>
      </c>
      <c r="G5514" s="10">
        <v>3061528</v>
      </c>
      <c r="H5514" s="172"/>
      <c r="I5514" s="172"/>
      <c r="J5514" s="172"/>
      <c r="K5514" s="172"/>
      <c r="L5514" s="172"/>
      <c r="M5514" s="172"/>
      <c r="N5514" s="10">
        <v>3061528</v>
      </c>
    </row>
    <row r="5515" spans="1:14" ht="336">
      <c r="A5515" s="163">
        <v>550120</v>
      </c>
      <c r="B5515" s="171" t="s">
        <v>7634</v>
      </c>
      <c r="C5515" s="12" t="s">
        <v>7635</v>
      </c>
      <c r="D5515" s="183" t="s">
        <v>7636</v>
      </c>
      <c r="E5515" s="181" t="s">
        <v>7637</v>
      </c>
      <c r="F5515" s="12" t="s">
        <v>6101</v>
      </c>
      <c r="G5515" s="10">
        <v>8660449</v>
      </c>
      <c r="H5515" s="172"/>
      <c r="I5515" s="172"/>
      <c r="J5515" s="172"/>
      <c r="K5515" s="172"/>
      <c r="L5515" s="172"/>
      <c r="M5515" s="172"/>
      <c r="N5515" s="10">
        <v>8660449</v>
      </c>
    </row>
    <row r="5516" spans="1:14" ht="336">
      <c r="A5516" s="163">
        <v>552605</v>
      </c>
      <c r="B5516" s="171" t="s">
        <v>7638</v>
      </c>
      <c r="C5516" s="12" t="s">
        <v>7639</v>
      </c>
      <c r="D5516" s="183" t="s">
        <v>7636</v>
      </c>
      <c r="E5516" s="181" t="s">
        <v>7637</v>
      </c>
      <c r="F5516" s="12" t="s">
        <v>6101</v>
      </c>
      <c r="G5516" s="10">
        <v>8660449</v>
      </c>
      <c r="H5516" s="172"/>
      <c r="I5516" s="172"/>
      <c r="J5516" s="172"/>
      <c r="K5516" s="172"/>
      <c r="L5516" s="172"/>
      <c r="M5516" s="172"/>
      <c r="N5516" s="10">
        <v>8660449</v>
      </c>
    </row>
    <row r="5517" spans="1:14" ht="252">
      <c r="A5517" s="163">
        <v>554111</v>
      </c>
      <c r="B5517" s="171" t="s">
        <v>7640</v>
      </c>
      <c r="C5517" s="12" t="s">
        <v>7641</v>
      </c>
      <c r="D5517" s="181" t="s">
        <v>7642</v>
      </c>
      <c r="E5517" s="181" t="s">
        <v>7643</v>
      </c>
      <c r="F5517" s="12" t="s">
        <v>6101</v>
      </c>
      <c r="G5517" s="10">
        <v>21141686</v>
      </c>
      <c r="H5517" s="172"/>
      <c r="I5517" s="172"/>
      <c r="J5517" s="172"/>
      <c r="K5517" s="172"/>
      <c r="L5517" s="172"/>
      <c r="M5517" s="172"/>
      <c r="N5517" s="10">
        <v>21141686</v>
      </c>
    </row>
    <row r="5518" spans="1:14" ht="276">
      <c r="A5518" s="163">
        <v>555102</v>
      </c>
      <c r="B5518" s="171" t="s">
        <v>7491</v>
      </c>
      <c r="C5518" s="12" t="s">
        <v>7644</v>
      </c>
      <c r="D5518" s="183" t="s">
        <v>7642</v>
      </c>
      <c r="E5518" s="181" t="s">
        <v>7645</v>
      </c>
      <c r="F5518" s="12" t="s">
        <v>6101</v>
      </c>
      <c r="G5518" s="10">
        <v>21141686</v>
      </c>
      <c r="H5518" s="172"/>
      <c r="I5518" s="172"/>
      <c r="J5518" s="172"/>
      <c r="K5518" s="172"/>
      <c r="L5518" s="172"/>
      <c r="M5518" s="172"/>
      <c r="N5518" s="10">
        <v>21141686</v>
      </c>
    </row>
    <row r="5519" spans="1:14" ht="276">
      <c r="A5519" s="163">
        <v>555103</v>
      </c>
      <c r="B5519" s="171" t="s">
        <v>7646</v>
      </c>
      <c r="C5519" s="12" t="s">
        <v>7647</v>
      </c>
      <c r="D5519" s="183" t="s">
        <v>7642</v>
      </c>
      <c r="E5519" s="181" t="s">
        <v>7645</v>
      </c>
      <c r="F5519" s="12" t="s">
        <v>6101</v>
      </c>
      <c r="G5519" s="10">
        <v>21141686</v>
      </c>
      <c r="H5519" s="172"/>
      <c r="I5519" s="172"/>
      <c r="J5519" s="172"/>
      <c r="K5519" s="172"/>
      <c r="L5519" s="172"/>
      <c r="M5519" s="172"/>
      <c r="N5519" s="10">
        <v>21141686</v>
      </c>
    </row>
    <row r="5520" spans="1:14" ht="264">
      <c r="A5520" s="163">
        <v>555608</v>
      </c>
      <c r="B5520" s="171" t="s">
        <v>7648</v>
      </c>
      <c r="C5520" s="12" t="s">
        <v>7649</v>
      </c>
      <c r="D5520" s="183" t="s">
        <v>7650</v>
      </c>
      <c r="E5520" s="181" t="s">
        <v>7651</v>
      </c>
      <c r="F5520" s="12" t="s">
        <v>6101</v>
      </c>
      <c r="G5520" s="10">
        <v>14009553</v>
      </c>
      <c r="H5520" s="172"/>
      <c r="I5520" s="172"/>
      <c r="J5520" s="172"/>
      <c r="K5520" s="172"/>
      <c r="L5520" s="172"/>
      <c r="M5520" s="172"/>
      <c r="N5520" s="10">
        <v>14009553</v>
      </c>
    </row>
    <row r="5521" spans="1:14" ht="240">
      <c r="A5521" s="163">
        <v>555721</v>
      </c>
      <c r="B5521" s="171" t="s">
        <v>7652</v>
      </c>
      <c r="C5521" s="12" t="s">
        <v>7653</v>
      </c>
      <c r="D5521" s="12" t="s">
        <v>7654</v>
      </c>
      <c r="E5521" s="12" t="s">
        <v>7655</v>
      </c>
      <c r="F5521" s="12" t="s">
        <v>6101</v>
      </c>
      <c r="G5521" s="10">
        <v>15871938</v>
      </c>
      <c r="H5521" s="172"/>
      <c r="I5521" s="172"/>
      <c r="J5521" s="172"/>
      <c r="K5521" s="172"/>
      <c r="L5521" s="172"/>
      <c r="M5521" s="172"/>
      <c r="N5521" s="10">
        <v>15871938</v>
      </c>
    </row>
    <row r="5522" spans="1:14" ht="264">
      <c r="A5522" s="163">
        <v>558604</v>
      </c>
      <c r="B5522" s="171" t="s">
        <v>7656</v>
      </c>
      <c r="C5522" s="12" t="s">
        <v>7657</v>
      </c>
      <c r="D5522" s="183" t="s">
        <v>7658</v>
      </c>
      <c r="E5522" s="181" t="s">
        <v>7659</v>
      </c>
      <c r="F5522" s="12" t="s">
        <v>6101</v>
      </c>
      <c r="G5522" s="10">
        <v>14009553</v>
      </c>
      <c r="H5522" s="172"/>
      <c r="I5522" s="172"/>
      <c r="J5522" s="172"/>
      <c r="K5522" s="172"/>
      <c r="L5522" s="172"/>
      <c r="M5522" s="172"/>
      <c r="N5522" s="10">
        <v>14009553</v>
      </c>
    </row>
    <row r="5523" spans="1:14" ht="264">
      <c r="A5523" s="163">
        <v>558730</v>
      </c>
      <c r="B5523" s="171" t="s">
        <v>7660</v>
      </c>
      <c r="C5523" s="12" t="s">
        <v>7661</v>
      </c>
      <c r="D5523" s="183" t="s">
        <v>7658</v>
      </c>
      <c r="E5523" s="181" t="s">
        <v>7659</v>
      </c>
      <c r="F5523" s="12" t="s">
        <v>6101</v>
      </c>
      <c r="G5523" s="10">
        <v>14009553</v>
      </c>
      <c r="H5523" s="172"/>
      <c r="I5523" s="172"/>
      <c r="J5523" s="172"/>
      <c r="K5523" s="172"/>
      <c r="L5523" s="172"/>
      <c r="M5523" s="172"/>
      <c r="N5523" s="10">
        <v>14009553</v>
      </c>
    </row>
    <row r="5524" spans="1:14" ht="204">
      <c r="A5524" s="163">
        <v>563102</v>
      </c>
      <c r="B5524" s="171" t="s">
        <v>7662</v>
      </c>
      <c r="C5524" s="12" t="s">
        <v>7663</v>
      </c>
      <c r="D5524" s="183" t="s">
        <v>7664</v>
      </c>
      <c r="E5524" s="183" t="s">
        <v>7665</v>
      </c>
      <c r="F5524" s="12" t="s">
        <v>6101</v>
      </c>
      <c r="G5524" s="10">
        <v>19868088</v>
      </c>
      <c r="H5524" s="172"/>
      <c r="I5524" s="172"/>
      <c r="J5524" s="172"/>
      <c r="K5524" s="172"/>
      <c r="L5524" s="172"/>
      <c r="M5524" s="172"/>
      <c r="N5524" s="10">
        <v>19868088</v>
      </c>
    </row>
    <row r="5525" spans="1:14" ht="204">
      <c r="A5525" s="163">
        <v>564121</v>
      </c>
      <c r="B5525" s="171" t="s">
        <v>7666</v>
      </c>
      <c r="C5525" s="12" t="s">
        <v>7667</v>
      </c>
      <c r="D5525" s="183" t="s">
        <v>7668</v>
      </c>
      <c r="E5525" s="183" t="s">
        <v>7669</v>
      </c>
      <c r="F5525" s="12" t="s">
        <v>6101</v>
      </c>
      <c r="G5525" s="10">
        <v>21651126</v>
      </c>
      <c r="H5525" s="172"/>
      <c r="I5525" s="172"/>
      <c r="J5525" s="172"/>
      <c r="K5525" s="172"/>
      <c r="L5525" s="172"/>
      <c r="M5525" s="172"/>
      <c r="N5525" s="10">
        <v>21651126</v>
      </c>
    </row>
    <row r="5526" spans="1:14" ht="264">
      <c r="A5526" s="163">
        <v>568404</v>
      </c>
      <c r="B5526" s="171" t="s">
        <v>7670</v>
      </c>
      <c r="C5526" s="12" t="s">
        <v>7671</v>
      </c>
      <c r="D5526" s="183" t="s">
        <v>7658</v>
      </c>
      <c r="E5526" s="181" t="s">
        <v>7659</v>
      </c>
      <c r="F5526" s="12" t="s">
        <v>6101</v>
      </c>
      <c r="G5526" s="10">
        <v>14009553</v>
      </c>
      <c r="H5526" s="172"/>
      <c r="I5526" s="172"/>
      <c r="J5526" s="172"/>
      <c r="K5526" s="172"/>
      <c r="L5526" s="172"/>
      <c r="M5526" s="172"/>
      <c r="N5526" s="10">
        <v>14009553</v>
      </c>
    </row>
    <row r="5527" spans="1:14" ht="264">
      <c r="A5527" s="163">
        <v>575206</v>
      </c>
      <c r="B5527" s="171" t="s">
        <v>7672</v>
      </c>
      <c r="C5527" s="12" t="s">
        <v>7673</v>
      </c>
      <c r="D5527" s="183" t="s">
        <v>7658</v>
      </c>
      <c r="E5527" s="181" t="s">
        <v>7659</v>
      </c>
      <c r="F5527" s="12" t="s">
        <v>6101</v>
      </c>
      <c r="G5527" s="10">
        <v>14009553</v>
      </c>
      <c r="H5527" s="172"/>
      <c r="I5527" s="172"/>
      <c r="J5527" s="172"/>
      <c r="K5527" s="172"/>
      <c r="L5527" s="172"/>
      <c r="M5527" s="172"/>
      <c r="N5527" s="10">
        <v>14009553</v>
      </c>
    </row>
    <row r="5528" spans="1:14" ht="276">
      <c r="A5528" s="163">
        <v>577304</v>
      </c>
      <c r="B5528" s="171" t="s">
        <v>7674</v>
      </c>
      <c r="C5528" s="12" t="s">
        <v>7675</v>
      </c>
      <c r="D5528" s="183" t="s">
        <v>7676</v>
      </c>
      <c r="E5528" s="181" t="s">
        <v>7645</v>
      </c>
      <c r="F5528" s="12" t="s">
        <v>6101</v>
      </c>
      <c r="G5528" s="10">
        <v>21141686</v>
      </c>
      <c r="H5528" s="172"/>
      <c r="I5528" s="172"/>
      <c r="J5528" s="172"/>
      <c r="K5528" s="172"/>
      <c r="L5528" s="172"/>
      <c r="M5528" s="172"/>
      <c r="N5528" s="10">
        <v>21141686</v>
      </c>
    </row>
    <row r="5529" spans="1:14" ht="276">
      <c r="A5529" s="163">
        <v>577312</v>
      </c>
      <c r="B5529" s="171" t="s">
        <v>7677</v>
      </c>
      <c r="C5529" s="12" t="s">
        <v>7678</v>
      </c>
      <c r="D5529" s="183" t="s">
        <v>7676</v>
      </c>
      <c r="E5529" s="181" t="s">
        <v>7645</v>
      </c>
      <c r="F5529" s="12" t="s">
        <v>6101</v>
      </c>
      <c r="G5529" s="10">
        <v>21141686</v>
      </c>
      <c r="H5529" s="172"/>
      <c r="I5529" s="172"/>
      <c r="J5529" s="172"/>
      <c r="K5529" s="172"/>
      <c r="L5529" s="172"/>
      <c r="M5529" s="172"/>
      <c r="N5529" s="10">
        <v>21141686</v>
      </c>
    </row>
    <row r="5530" spans="1:14" ht="252">
      <c r="A5530" s="163">
        <v>592002</v>
      </c>
      <c r="B5530" s="171" t="s">
        <v>7679</v>
      </c>
      <c r="C5530" s="12" t="s">
        <v>7680</v>
      </c>
      <c r="D5530" s="12" t="s">
        <v>7681</v>
      </c>
      <c r="E5530" s="12" t="s">
        <v>7682</v>
      </c>
      <c r="F5530" s="12" t="s">
        <v>6101</v>
      </c>
      <c r="G5530" s="10">
        <v>11962592</v>
      </c>
      <c r="H5530" s="172"/>
      <c r="I5530" s="172"/>
      <c r="J5530" s="172"/>
      <c r="K5530" s="172"/>
      <c r="L5530" s="172"/>
      <c r="M5530" s="172"/>
      <c r="N5530" s="10">
        <v>11962592</v>
      </c>
    </row>
    <row r="5531" spans="1:14" ht="264">
      <c r="A5531" s="163">
        <v>592102</v>
      </c>
      <c r="B5531" s="171" t="s">
        <v>7683</v>
      </c>
      <c r="C5531" s="12" t="s">
        <v>7684</v>
      </c>
      <c r="D5531" s="183" t="s">
        <v>7658</v>
      </c>
      <c r="E5531" s="181" t="s">
        <v>7659</v>
      </c>
      <c r="F5531" s="12" t="s">
        <v>6101</v>
      </c>
      <c r="G5531" s="10">
        <v>14009553</v>
      </c>
      <c r="H5531" s="172"/>
      <c r="I5531" s="172"/>
      <c r="J5531" s="172"/>
      <c r="K5531" s="172"/>
      <c r="L5531" s="172"/>
      <c r="M5531" s="172"/>
      <c r="N5531" s="10">
        <v>14009553</v>
      </c>
    </row>
    <row r="5532" spans="1:14" ht="204">
      <c r="A5532" s="163">
        <v>592401</v>
      </c>
      <c r="B5532" s="171" t="s">
        <v>7685</v>
      </c>
      <c r="C5532" s="12" t="s">
        <v>7686</v>
      </c>
      <c r="D5532" s="183" t="s">
        <v>7687</v>
      </c>
      <c r="E5532" s="181" t="s">
        <v>7688</v>
      </c>
      <c r="F5532" s="12" t="s">
        <v>6101</v>
      </c>
      <c r="G5532" s="10">
        <v>22415282</v>
      </c>
      <c r="H5532" s="172"/>
      <c r="I5532" s="172"/>
      <c r="J5532" s="172"/>
      <c r="K5532" s="172"/>
      <c r="L5532" s="172"/>
      <c r="M5532" s="172"/>
      <c r="N5532" s="10">
        <v>22415282</v>
      </c>
    </row>
    <row r="5533" spans="1:14" ht="300">
      <c r="A5533" s="163">
        <v>595101</v>
      </c>
      <c r="B5533" s="171" t="s">
        <v>7689</v>
      </c>
      <c r="C5533" s="12" t="s">
        <v>7690</v>
      </c>
      <c r="D5533" s="12" t="s">
        <v>16337</v>
      </c>
      <c r="E5533" s="12" t="s">
        <v>16338</v>
      </c>
      <c r="F5533" s="12" t="s">
        <v>6101</v>
      </c>
      <c r="G5533" s="10">
        <v>4684550</v>
      </c>
      <c r="H5533" s="172"/>
      <c r="I5533" s="172"/>
      <c r="J5533" s="172"/>
      <c r="K5533" s="172"/>
      <c r="L5533" s="172"/>
      <c r="M5533" s="172"/>
      <c r="N5533" s="10">
        <v>4684550</v>
      </c>
    </row>
    <row r="5534" spans="1:14" ht="264">
      <c r="A5534" s="163">
        <v>602004</v>
      </c>
      <c r="B5534" s="171" t="s">
        <v>7691</v>
      </c>
      <c r="C5534" s="12" t="s">
        <v>7692</v>
      </c>
      <c r="D5534" s="183" t="s">
        <v>7658</v>
      </c>
      <c r="E5534" s="181" t="s">
        <v>7659</v>
      </c>
      <c r="F5534" s="12" t="s">
        <v>6101</v>
      </c>
      <c r="G5534" s="10">
        <v>14009553</v>
      </c>
      <c r="H5534" s="172"/>
      <c r="I5534" s="172"/>
      <c r="J5534" s="172"/>
      <c r="K5534" s="172"/>
      <c r="L5534" s="172"/>
      <c r="M5534" s="172"/>
      <c r="N5534" s="10">
        <v>14009553</v>
      </c>
    </row>
    <row r="5535" spans="1:14" ht="324">
      <c r="A5535" s="163">
        <v>605111</v>
      </c>
      <c r="B5535" s="171" t="s">
        <v>7693</v>
      </c>
      <c r="C5535" s="12" t="s">
        <v>7694</v>
      </c>
      <c r="D5535" s="181" t="s">
        <v>7695</v>
      </c>
      <c r="E5535" s="181" t="s">
        <v>7696</v>
      </c>
      <c r="F5535" s="12" t="s">
        <v>6666</v>
      </c>
      <c r="G5535" s="10">
        <v>17956263</v>
      </c>
      <c r="H5535" s="172"/>
      <c r="I5535" s="172"/>
      <c r="J5535" s="172"/>
      <c r="K5535" s="172"/>
      <c r="L5535" s="172"/>
      <c r="M5535" s="172"/>
      <c r="N5535" s="10">
        <v>17956263</v>
      </c>
    </row>
    <row r="5536" spans="1:14" ht="276">
      <c r="A5536" s="163">
        <v>605112</v>
      </c>
      <c r="B5536" s="171" t="s">
        <v>7697</v>
      </c>
      <c r="C5536" s="184" t="s">
        <v>7698</v>
      </c>
      <c r="D5536" s="12" t="s">
        <v>7699</v>
      </c>
      <c r="E5536" s="11" t="s">
        <v>7700</v>
      </c>
      <c r="F5536" s="12" t="s">
        <v>6101</v>
      </c>
      <c r="G5536" s="10">
        <v>16741528</v>
      </c>
      <c r="H5536" s="172"/>
      <c r="I5536" s="172"/>
      <c r="J5536" s="172"/>
      <c r="K5536" s="172"/>
      <c r="L5536" s="172"/>
      <c r="M5536" s="172"/>
      <c r="N5536" s="10">
        <v>16741528</v>
      </c>
    </row>
    <row r="5537" spans="1:14" ht="288">
      <c r="A5537" s="163">
        <v>631002</v>
      </c>
      <c r="B5537" s="171" t="s">
        <v>7701</v>
      </c>
      <c r="C5537" s="12" t="s">
        <v>7702</v>
      </c>
      <c r="D5537" s="183" t="s">
        <v>7636</v>
      </c>
      <c r="E5537" s="183" t="s">
        <v>7703</v>
      </c>
      <c r="F5537" s="12" t="s">
        <v>6101</v>
      </c>
      <c r="G5537" s="10">
        <v>8660449</v>
      </c>
      <c r="H5537" s="172"/>
      <c r="I5537" s="172"/>
      <c r="J5537" s="172"/>
      <c r="K5537" s="172"/>
      <c r="L5537" s="172"/>
      <c r="M5537" s="172"/>
      <c r="N5537" s="10">
        <v>8660449</v>
      </c>
    </row>
    <row r="5538" spans="1:14" ht="276">
      <c r="A5538" s="163">
        <v>688201</v>
      </c>
      <c r="B5538" s="171" t="s">
        <v>7704</v>
      </c>
      <c r="C5538" s="12" t="s">
        <v>7705</v>
      </c>
      <c r="D5538" s="183" t="s">
        <v>7676</v>
      </c>
      <c r="E5538" s="181" t="s">
        <v>7645</v>
      </c>
      <c r="F5538" s="12" t="s">
        <v>6101</v>
      </c>
      <c r="G5538" s="10">
        <v>21141686</v>
      </c>
      <c r="H5538" s="172"/>
      <c r="I5538" s="172"/>
      <c r="J5538" s="172"/>
      <c r="K5538" s="172"/>
      <c r="L5538" s="172"/>
      <c r="M5538" s="172"/>
      <c r="N5538" s="10">
        <v>21141686</v>
      </c>
    </row>
    <row r="5539" spans="1:14" ht="264">
      <c r="A5539" s="163">
        <v>574203</v>
      </c>
      <c r="B5539" s="171" t="s">
        <v>7706</v>
      </c>
      <c r="C5539" s="12" t="s">
        <v>7707</v>
      </c>
      <c r="D5539" s="11" t="s">
        <v>7708</v>
      </c>
      <c r="E5539" s="12" t="s">
        <v>7709</v>
      </c>
      <c r="F5539" s="12" t="s">
        <v>6101</v>
      </c>
      <c r="G5539" s="10">
        <v>10076069</v>
      </c>
      <c r="H5539" s="172"/>
      <c r="I5539" s="172"/>
      <c r="J5539" s="172"/>
      <c r="K5539" s="172"/>
      <c r="L5539" s="172"/>
      <c r="M5539" s="172"/>
      <c r="N5539" s="10">
        <v>10076069</v>
      </c>
    </row>
    <row r="5540" spans="1:14" ht="240">
      <c r="A5540" s="163">
        <v>580051</v>
      </c>
      <c r="B5540" s="171" t="s">
        <v>7710</v>
      </c>
      <c r="C5540" s="12" t="s">
        <v>7711</v>
      </c>
      <c r="D5540" s="11" t="s">
        <v>7712</v>
      </c>
      <c r="E5540" s="12" t="s">
        <v>7709</v>
      </c>
      <c r="F5540" s="12" t="s">
        <v>6101</v>
      </c>
      <c r="G5540" s="10">
        <v>11160273</v>
      </c>
      <c r="H5540" s="172"/>
      <c r="I5540" s="172"/>
      <c r="J5540" s="172"/>
      <c r="K5540" s="172"/>
      <c r="L5540" s="172"/>
      <c r="M5540" s="172"/>
      <c r="N5540" s="10">
        <v>11160273</v>
      </c>
    </row>
    <row r="5541" spans="1:14" ht="252">
      <c r="A5541" s="163">
        <v>592103</v>
      </c>
      <c r="B5541" s="171" t="s">
        <v>7713</v>
      </c>
      <c r="C5541" s="12" t="s">
        <v>7714</v>
      </c>
      <c r="D5541" s="11" t="s">
        <v>7715</v>
      </c>
      <c r="E5541" s="12" t="s">
        <v>7716</v>
      </c>
      <c r="F5541" s="12" t="s">
        <v>6101</v>
      </c>
      <c r="G5541" s="10">
        <v>12015027</v>
      </c>
      <c r="H5541" s="172"/>
      <c r="I5541" s="172"/>
      <c r="J5541" s="172"/>
      <c r="K5541" s="172"/>
      <c r="L5541" s="172"/>
      <c r="M5541" s="172"/>
      <c r="N5541" s="10">
        <v>12015027</v>
      </c>
    </row>
    <row r="5542" spans="1:14" ht="240">
      <c r="A5542" s="163">
        <v>592203</v>
      </c>
      <c r="B5542" s="171" t="s">
        <v>7717</v>
      </c>
      <c r="C5542" s="12" t="s">
        <v>7718</v>
      </c>
      <c r="D5542" s="11" t="s">
        <v>7712</v>
      </c>
      <c r="E5542" s="12" t="s">
        <v>7709</v>
      </c>
      <c r="F5542" s="12" t="s">
        <v>6101</v>
      </c>
      <c r="G5542" s="10">
        <v>11160273</v>
      </c>
      <c r="H5542" s="172"/>
      <c r="I5542" s="172"/>
      <c r="J5542" s="172"/>
      <c r="K5542" s="172"/>
      <c r="L5542" s="172"/>
      <c r="M5542" s="172"/>
      <c r="N5542" s="10">
        <v>11160273</v>
      </c>
    </row>
    <row r="5543" spans="1:14" ht="240">
      <c r="A5543" s="163">
        <v>602005</v>
      </c>
      <c r="B5543" s="171" t="s">
        <v>7719</v>
      </c>
      <c r="C5543" s="12" t="s">
        <v>7720</v>
      </c>
      <c r="D5543" s="11" t="s">
        <v>7721</v>
      </c>
      <c r="E5543" s="11" t="s">
        <v>7722</v>
      </c>
      <c r="F5543" s="12" t="s">
        <v>6101</v>
      </c>
      <c r="G5543" s="10">
        <v>15142049</v>
      </c>
      <c r="H5543" s="172"/>
      <c r="I5543" s="172"/>
      <c r="J5543" s="172"/>
      <c r="K5543" s="172"/>
      <c r="L5543" s="172"/>
      <c r="M5543" s="172"/>
      <c r="N5543" s="10">
        <v>15142049</v>
      </c>
    </row>
    <row r="5544" spans="1:14" ht="216">
      <c r="A5544" s="163">
        <v>380307</v>
      </c>
      <c r="B5544" s="171" t="s">
        <v>7723</v>
      </c>
      <c r="C5544" s="12" t="s">
        <v>7724</v>
      </c>
      <c r="D5544" s="12" t="s">
        <v>7725</v>
      </c>
      <c r="E5544" s="11" t="s">
        <v>7726</v>
      </c>
      <c r="F5544" s="12" t="s">
        <v>6101</v>
      </c>
      <c r="G5544" s="10">
        <v>6632106</v>
      </c>
      <c r="H5544" s="172"/>
      <c r="I5544" s="172"/>
      <c r="J5544" s="172"/>
      <c r="K5544" s="172"/>
      <c r="L5544" s="172"/>
      <c r="M5544" s="172"/>
      <c r="N5544" s="10">
        <v>6632106</v>
      </c>
    </row>
    <row r="5545" spans="1:14" ht="216">
      <c r="A5545" s="163">
        <v>380904</v>
      </c>
      <c r="B5545" s="171" t="s">
        <v>7727</v>
      </c>
      <c r="C5545" s="12" t="s">
        <v>7728</v>
      </c>
      <c r="D5545" s="12" t="s">
        <v>7725</v>
      </c>
      <c r="E5545" s="11" t="s">
        <v>7726</v>
      </c>
      <c r="F5545" s="12" t="s">
        <v>6101</v>
      </c>
      <c r="G5545" s="10">
        <v>6632106</v>
      </c>
      <c r="H5545" s="172"/>
      <c r="I5545" s="172"/>
      <c r="J5545" s="172"/>
      <c r="K5545" s="172"/>
      <c r="L5545" s="172"/>
      <c r="M5545" s="172"/>
      <c r="N5545" s="10">
        <v>6632106</v>
      </c>
    </row>
    <row r="5546" spans="1:14" ht="324">
      <c r="A5546" s="163">
        <v>388905</v>
      </c>
      <c r="B5546" s="171" t="s">
        <v>7729</v>
      </c>
      <c r="C5546" s="12" t="s">
        <v>7730</v>
      </c>
      <c r="D5546" s="12" t="s">
        <v>7731</v>
      </c>
      <c r="E5546" s="12" t="s">
        <v>7732</v>
      </c>
      <c r="F5546" s="12" t="s">
        <v>6666</v>
      </c>
      <c r="G5546" s="10">
        <v>4125956</v>
      </c>
      <c r="H5546" s="172"/>
      <c r="I5546" s="172"/>
      <c r="J5546" s="172"/>
      <c r="K5546" s="172"/>
      <c r="L5546" s="172"/>
      <c r="M5546" s="172"/>
      <c r="N5546" s="10">
        <v>4125956</v>
      </c>
    </row>
    <row r="5547" spans="1:14" ht="409.5">
      <c r="A5547" s="163" t="s">
        <v>16232</v>
      </c>
      <c r="B5547" s="171" t="s">
        <v>7733</v>
      </c>
      <c r="C5547" s="12" t="s">
        <v>7734</v>
      </c>
      <c r="D5547" s="12" t="s">
        <v>7735</v>
      </c>
      <c r="E5547" s="12" t="s">
        <v>7736</v>
      </c>
      <c r="F5547" s="12" t="s">
        <v>7737</v>
      </c>
      <c r="G5547" s="10">
        <v>68281275</v>
      </c>
      <c r="H5547" s="172"/>
      <c r="I5547" s="172"/>
      <c r="J5547" s="172"/>
      <c r="K5547" s="172"/>
      <c r="L5547" s="172"/>
      <c r="M5547" s="172"/>
      <c r="N5547" s="10">
        <v>68281275</v>
      </c>
    </row>
    <row r="5548" spans="1:14" ht="204">
      <c r="A5548" s="163">
        <v>392803</v>
      </c>
      <c r="B5548" s="171" t="s">
        <v>7738</v>
      </c>
      <c r="C5548" s="12" t="s">
        <v>7739</v>
      </c>
      <c r="D5548" s="12" t="s">
        <v>7740</v>
      </c>
      <c r="E5548" s="12" t="s">
        <v>7741</v>
      </c>
      <c r="F5548" s="12" t="s">
        <v>6101</v>
      </c>
      <c r="G5548" s="10">
        <v>8863178</v>
      </c>
      <c r="H5548" s="172"/>
      <c r="I5548" s="172"/>
      <c r="J5548" s="172"/>
      <c r="K5548" s="172"/>
      <c r="L5548" s="172"/>
      <c r="M5548" s="172"/>
      <c r="N5548" s="10">
        <v>8863178</v>
      </c>
    </row>
    <row r="5549" spans="1:14" ht="288">
      <c r="A5549" s="163">
        <v>517301</v>
      </c>
      <c r="B5549" s="171" t="s">
        <v>7742</v>
      </c>
      <c r="C5549" s="12" t="s">
        <v>7743</v>
      </c>
      <c r="D5549" s="12" t="s">
        <v>7744</v>
      </c>
      <c r="E5549" s="12" t="s">
        <v>7745</v>
      </c>
      <c r="F5549" s="12" t="s">
        <v>7746</v>
      </c>
      <c r="G5549" s="10">
        <v>16198226</v>
      </c>
      <c r="H5549" s="172"/>
      <c r="I5549" s="172"/>
      <c r="J5549" s="172"/>
      <c r="K5549" s="172"/>
      <c r="L5549" s="172"/>
      <c r="M5549" s="172"/>
      <c r="N5549" s="10">
        <v>16198226</v>
      </c>
    </row>
    <row r="5550" spans="1:14" ht="252">
      <c r="A5550" s="163">
        <v>180302</v>
      </c>
      <c r="B5550" s="171" t="s">
        <v>7747</v>
      </c>
      <c r="C5550" s="12" t="s">
        <v>7748</v>
      </c>
      <c r="D5550" s="12" t="s">
        <v>7749</v>
      </c>
      <c r="E5550" s="11" t="s">
        <v>7750</v>
      </c>
      <c r="F5550" s="12" t="s">
        <v>16339</v>
      </c>
      <c r="G5550" s="10">
        <v>353591</v>
      </c>
      <c r="H5550" s="172"/>
      <c r="I5550" s="172"/>
      <c r="J5550" s="172"/>
      <c r="K5550" s="172"/>
      <c r="L5550" s="172"/>
      <c r="M5550" s="172"/>
      <c r="N5550" s="10">
        <v>353591</v>
      </c>
    </row>
    <row r="5551" spans="1:14" ht="204">
      <c r="A5551" s="163">
        <v>709207</v>
      </c>
      <c r="B5551" s="171" t="s">
        <v>7751</v>
      </c>
      <c r="C5551" s="184" t="s">
        <v>7752</v>
      </c>
      <c r="D5551" s="11" t="s">
        <v>7753</v>
      </c>
      <c r="E5551" s="11" t="s">
        <v>7754</v>
      </c>
      <c r="F5551" s="12" t="s">
        <v>6101</v>
      </c>
      <c r="G5551" s="175">
        <v>914706</v>
      </c>
      <c r="H5551" s="172"/>
      <c r="I5551" s="172"/>
      <c r="J5551" s="172"/>
      <c r="K5551" s="172"/>
      <c r="L5551" s="172"/>
      <c r="M5551" s="172"/>
      <c r="N5551" s="175">
        <v>914706</v>
      </c>
    </row>
    <row r="5552" spans="1:14" ht="204">
      <c r="A5552" s="163">
        <v>718201</v>
      </c>
      <c r="B5552" s="171" t="s">
        <v>7755</v>
      </c>
      <c r="C5552" s="184" t="s">
        <v>7756</v>
      </c>
      <c r="D5552" s="11" t="s">
        <v>7753</v>
      </c>
      <c r="E5552" s="11" t="s">
        <v>7754</v>
      </c>
      <c r="F5552" s="12" t="s">
        <v>6101</v>
      </c>
      <c r="G5552" s="175">
        <v>914706</v>
      </c>
      <c r="H5552" s="172"/>
      <c r="I5552" s="172"/>
      <c r="J5552" s="172"/>
      <c r="K5552" s="172"/>
      <c r="L5552" s="172"/>
      <c r="M5552" s="172"/>
      <c r="N5552" s="175">
        <v>914706</v>
      </c>
    </row>
    <row r="5553" spans="1:14" ht="409.5">
      <c r="A5553" s="163" t="s">
        <v>16233</v>
      </c>
      <c r="B5553" s="171" t="s">
        <v>7757</v>
      </c>
      <c r="C5553" s="11" t="s">
        <v>7758</v>
      </c>
      <c r="D5553" s="203" t="s">
        <v>7759</v>
      </c>
      <c r="E5553" s="11" t="s">
        <v>7760</v>
      </c>
      <c r="F5553" s="12" t="s">
        <v>7761</v>
      </c>
      <c r="G5553" s="10">
        <v>8572279</v>
      </c>
      <c r="H5553" s="172"/>
      <c r="I5553" s="172"/>
      <c r="J5553" s="172"/>
      <c r="K5553" s="172"/>
      <c r="L5553" s="172"/>
      <c r="M5553" s="172"/>
      <c r="N5553" s="10">
        <v>8572279</v>
      </c>
    </row>
    <row r="5554" spans="1:14" ht="396">
      <c r="A5554" s="163" t="s">
        <v>16234</v>
      </c>
      <c r="B5554" s="171" t="s">
        <v>7762</v>
      </c>
      <c r="C5554" s="184" t="s">
        <v>7763</v>
      </c>
      <c r="D5554" s="203" t="s">
        <v>7764</v>
      </c>
      <c r="E5554" s="11" t="s">
        <v>7765</v>
      </c>
      <c r="F5554" s="12" t="s">
        <v>7766</v>
      </c>
      <c r="G5554" s="10">
        <v>4408600</v>
      </c>
      <c r="H5554" s="172"/>
      <c r="I5554" s="172"/>
      <c r="J5554" s="172"/>
      <c r="K5554" s="172"/>
      <c r="L5554" s="172"/>
      <c r="M5554" s="172"/>
      <c r="N5554" s="10">
        <v>4408600</v>
      </c>
    </row>
    <row r="5555" spans="1:14" ht="276">
      <c r="A5555" s="163" t="s">
        <v>16235</v>
      </c>
      <c r="B5555" s="171" t="s">
        <v>7767</v>
      </c>
      <c r="C5555" s="184" t="s">
        <v>7768</v>
      </c>
      <c r="D5555" s="11" t="s">
        <v>7769</v>
      </c>
      <c r="E5555" s="11" t="s">
        <v>7770</v>
      </c>
      <c r="F5555" s="12" t="s">
        <v>7771</v>
      </c>
      <c r="G5555" s="10">
        <v>6123054</v>
      </c>
      <c r="H5555" s="172"/>
      <c r="I5555" s="172"/>
      <c r="J5555" s="172"/>
      <c r="K5555" s="172"/>
      <c r="L5555" s="172"/>
      <c r="M5555" s="172"/>
      <c r="N5555" s="10">
        <v>6123054</v>
      </c>
    </row>
    <row r="5556" spans="1:14" ht="276">
      <c r="A5556" s="163" t="s">
        <v>16236</v>
      </c>
      <c r="B5556" s="171" t="s">
        <v>7772</v>
      </c>
      <c r="C5556" s="12" t="s">
        <v>7773</v>
      </c>
      <c r="D5556" s="186" t="s">
        <v>7774</v>
      </c>
      <c r="E5556" s="11" t="s">
        <v>7775</v>
      </c>
      <c r="F5556" s="12" t="s">
        <v>7771</v>
      </c>
      <c r="G5556" s="10">
        <v>6566888</v>
      </c>
      <c r="H5556" s="172"/>
      <c r="I5556" s="172"/>
      <c r="J5556" s="172"/>
      <c r="K5556" s="172"/>
      <c r="L5556" s="172"/>
      <c r="M5556" s="172"/>
      <c r="N5556" s="10">
        <v>6566888</v>
      </c>
    </row>
    <row r="5557" spans="1:14" ht="409.5">
      <c r="A5557" s="163" t="s">
        <v>16237</v>
      </c>
      <c r="B5557" s="171" t="s">
        <v>7776</v>
      </c>
      <c r="C5557" s="11" t="s">
        <v>7777</v>
      </c>
      <c r="D5557" s="11" t="s">
        <v>7778</v>
      </c>
      <c r="E5557" s="11" t="s">
        <v>7779</v>
      </c>
      <c r="F5557" s="12" t="s">
        <v>7780</v>
      </c>
      <c r="G5557" s="10">
        <v>1469534</v>
      </c>
      <c r="H5557" s="172"/>
      <c r="I5557" s="172"/>
      <c r="J5557" s="172"/>
      <c r="K5557" s="172"/>
      <c r="L5557" s="172"/>
      <c r="M5557" s="172"/>
      <c r="N5557" s="10">
        <v>1469534</v>
      </c>
    </row>
    <row r="5558" spans="1:14" ht="204">
      <c r="A5558" s="163" t="s">
        <v>16238</v>
      </c>
      <c r="B5558" s="171" t="s">
        <v>7781</v>
      </c>
      <c r="C5558" s="11" t="s">
        <v>7782</v>
      </c>
      <c r="D5558" s="11" t="s">
        <v>7783</v>
      </c>
      <c r="E5558" s="11" t="s">
        <v>7784</v>
      </c>
      <c r="F5558" s="12" t="s">
        <v>6101</v>
      </c>
      <c r="G5558" s="10">
        <v>1714456</v>
      </c>
      <c r="H5558" s="172"/>
      <c r="I5558" s="172"/>
      <c r="J5558" s="172"/>
      <c r="K5558" s="172"/>
      <c r="L5558" s="172"/>
      <c r="M5558" s="172"/>
      <c r="N5558" s="10">
        <v>1714456</v>
      </c>
    </row>
    <row r="5559" spans="1:14" ht="204">
      <c r="A5559" s="163" t="s">
        <v>16239</v>
      </c>
      <c r="B5559" s="171" t="s">
        <v>7785</v>
      </c>
      <c r="C5559" s="11" t="s">
        <v>7786</v>
      </c>
      <c r="D5559" s="11" t="s">
        <v>7787</v>
      </c>
      <c r="E5559" s="11" t="s">
        <v>7788</v>
      </c>
      <c r="F5559" s="12" t="s">
        <v>6101</v>
      </c>
      <c r="G5559" s="10">
        <v>136036</v>
      </c>
      <c r="H5559" s="172"/>
      <c r="I5559" s="172"/>
      <c r="J5559" s="172"/>
      <c r="K5559" s="172"/>
      <c r="L5559" s="172"/>
      <c r="M5559" s="172"/>
      <c r="N5559" s="10">
        <v>136036</v>
      </c>
    </row>
    <row r="5560" spans="1:14" ht="204">
      <c r="A5560" s="163">
        <v>893911</v>
      </c>
      <c r="B5560" s="171" t="s">
        <v>7789</v>
      </c>
      <c r="C5560" s="184" t="s">
        <v>7790</v>
      </c>
      <c r="D5560" s="12" t="s">
        <v>7791</v>
      </c>
      <c r="E5560" s="11" t="s">
        <v>7792</v>
      </c>
      <c r="F5560" s="12" t="s">
        <v>6101</v>
      </c>
      <c r="G5560" s="10">
        <v>2039936</v>
      </c>
      <c r="H5560" s="172"/>
      <c r="I5560" s="172"/>
      <c r="J5560" s="172"/>
      <c r="K5560" s="172"/>
      <c r="L5560" s="172"/>
      <c r="M5560" s="172"/>
      <c r="N5560" s="10">
        <v>2039936</v>
      </c>
    </row>
    <row r="5561" spans="1:14" ht="372">
      <c r="A5561" s="163">
        <v>912021</v>
      </c>
      <c r="B5561" s="171" t="s">
        <v>7793</v>
      </c>
      <c r="C5561" s="184" t="s">
        <v>7794</v>
      </c>
      <c r="D5561" s="12" t="s">
        <v>7795</v>
      </c>
      <c r="E5561" s="11" t="s">
        <v>7754</v>
      </c>
      <c r="F5561" s="12" t="s">
        <v>7796</v>
      </c>
      <c r="G5561" s="10">
        <v>702915</v>
      </c>
      <c r="H5561" s="172"/>
      <c r="I5561" s="172"/>
      <c r="J5561" s="172"/>
      <c r="K5561" s="172"/>
      <c r="L5561" s="172"/>
      <c r="M5561" s="172"/>
      <c r="N5561" s="10">
        <v>702915</v>
      </c>
    </row>
    <row r="5562" spans="1:14" ht="204">
      <c r="A5562" s="163">
        <v>953401</v>
      </c>
      <c r="B5562" s="171" t="s">
        <v>7797</v>
      </c>
      <c r="C5562" s="12" t="s">
        <v>7798</v>
      </c>
      <c r="D5562" s="194" t="s">
        <v>7799</v>
      </c>
      <c r="E5562" s="194" t="s">
        <v>7800</v>
      </c>
      <c r="F5562" s="12" t="s">
        <v>6101</v>
      </c>
      <c r="G5562" s="10">
        <v>6748043</v>
      </c>
      <c r="H5562" s="172"/>
      <c r="I5562" s="172"/>
      <c r="J5562" s="172"/>
      <c r="K5562" s="172"/>
      <c r="L5562" s="172"/>
      <c r="M5562" s="172"/>
      <c r="N5562" s="10">
        <v>6748043</v>
      </c>
    </row>
    <row r="5563" spans="1:14" ht="216">
      <c r="A5563" s="163" t="s">
        <v>16240</v>
      </c>
      <c r="B5563" s="171" t="s">
        <v>7801</v>
      </c>
      <c r="C5563" s="184" t="s">
        <v>7802</v>
      </c>
      <c r="D5563" s="11" t="s">
        <v>16340</v>
      </c>
      <c r="E5563" s="11" t="s">
        <v>7803</v>
      </c>
      <c r="F5563" s="12" t="s">
        <v>6101</v>
      </c>
      <c r="G5563" s="10">
        <v>416672</v>
      </c>
      <c r="H5563" s="172"/>
      <c r="I5563" s="172"/>
      <c r="J5563" s="172"/>
      <c r="K5563" s="172"/>
      <c r="L5563" s="172"/>
      <c r="M5563" s="172"/>
      <c r="N5563" s="10">
        <v>416672</v>
      </c>
    </row>
    <row r="5564" spans="1:14" ht="204">
      <c r="A5564" s="163">
        <v>998304</v>
      </c>
      <c r="B5564" s="171" t="s">
        <v>7804</v>
      </c>
      <c r="C5564" s="184" t="s">
        <v>7805</v>
      </c>
      <c r="D5564" s="11" t="s">
        <v>7806</v>
      </c>
      <c r="E5564" s="11" t="s">
        <v>7807</v>
      </c>
      <c r="F5564" s="12" t="s">
        <v>6101</v>
      </c>
      <c r="G5564" s="10">
        <v>1965484</v>
      </c>
      <c r="H5564" s="172"/>
      <c r="I5564" s="172"/>
      <c r="J5564" s="172"/>
      <c r="K5564" s="172"/>
      <c r="L5564" s="172"/>
      <c r="M5564" s="172"/>
      <c r="N5564" s="10">
        <v>1965484</v>
      </c>
    </row>
    <row r="5565" spans="1:14" ht="264">
      <c r="A5565" s="163" t="s">
        <v>16241</v>
      </c>
      <c r="B5565" s="171" t="s">
        <v>7808</v>
      </c>
      <c r="C5565" s="12" t="s">
        <v>7809</v>
      </c>
      <c r="D5565" s="184" t="s">
        <v>7810</v>
      </c>
      <c r="E5565" s="11" t="s">
        <v>7811</v>
      </c>
      <c r="F5565" s="12" t="s">
        <v>6101</v>
      </c>
      <c r="G5565" s="10">
        <v>2537546</v>
      </c>
      <c r="H5565" s="172"/>
      <c r="I5565" s="172"/>
      <c r="J5565" s="172"/>
      <c r="K5565" s="172"/>
      <c r="L5565" s="172"/>
      <c r="M5565" s="172"/>
      <c r="N5565" s="10">
        <v>2537546</v>
      </c>
    </row>
    <row r="5566" spans="1:14" ht="240">
      <c r="A5566" s="163" t="s">
        <v>16242</v>
      </c>
      <c r="B5566" s="171" t="s">
        <v>7812</v>
      </c>
      <c r="C5566" s="12" t="s">
        <v>7813</v>
      </c>
      <c r="D5566" s="11" t="s">
        <v>7814</v>
      </c>
      <c r="E5566" s="184" t="s">
        <v>7815</v>
      </c>
      <c r="F5566" s="12" t="s">
        <v>6101</v>
      </c>
      <c r="G5566" s="10">
        <v>1795187</v>
      </c>
      <c r="H5566" s="172"/>
      <c r="I5566" s="172"/>
      <c r="J5566" s="172"/>
      <c r="K5566" s="172"/>
      <c r="L5566" s="172"/>
      <c r="M5566" s="172"/>
      <c r="N5566" s="10">
        <v>1795187</v>
      </c>
    </row>
    <row r="5567" spans="1:14" ht="409.5">
      <c r="A5567" s="163">
        <v>372301</v>
      </c>
      <c r="B5567" s="171" t="s">
        <v>7816</v>
      </c>
      <c r="C5567" s="12" t="s">
        <v>4290</v>
      </c>
      <c r="D5567" s="12" t="s">
        <v>16341</v>
      </c>
      <c r="E5567" s="184" t="s">
        <v>16342</v>
      </c>
      <c r="F5567" s="12" t="s">
        <v>7817</v>
      </c>
      <c r="G5567" s="10">
        <v>8326097</v>
      </c>
      <c r="H5567" s="172"/>
      <c r="I5567" s="172"/>
      <c r="J5567" s="172"/>
      <c r="K5567" s="172"/>
      <c r="L5567" s="172"/>
      <c r="M5567" s="172"/>
      <c r="N5567" s="10">
        <v>8326097</v>
      </c>
    </row>
    <row r="5568" spans="1:14" ht="409.5">
      <c r="A5568" s="163">
        <v>372802</v>
      </c>
      <c r="B5568" s="171" t="s">
        <v>7818</v>
      </c>
      <c r="C5568" s="12" t="s">
        <v>7819</v>
      </c>
      <c r="D5568" s="12" t="s">
        <v>16343</v>
      </c>
      <c r="E5568" s="11" t="s">
        <v>16344</v>
      </c>
      <c r="F5568" s="11" t="s">
        <v>7820</v>
      </c>
      <c r="G5568" s="10">
        <v>52210045</v>
      </c>
      <c r="H5568" s="172"/>
      <c r="I5568" s="172"/>
      <c r="J5568" s="172"/>
      <c r="K5568" s="172"/>
      <c r="L5568" s="172"/>
      <c r="M5568" s="172"/>
      <c r="N5568" s="10">
        <v>52210045</v>
      </c>
    </row>
    <row r="5569" spans="1:14" ht="409.5">
      <c r="A5569" s="163">
        <v>373406</v>
      </c>
      <c r="B5569" s="171" t="s">
        <v>7821</v>
      </c>
      <c r="C5569" s="12" t="s">
        <v>4292</v>
      </c>
      <c r="D5569" s="184" t="s">
        <v>7822</v>
      </c>
      <c r="E5569" s="184" t="s">
        <v>16345</v>
      </c>
      <c r="F5569" s="184" t="s">
        <v>16346</v>
      </c>
      <c r="G5569" s="10">
        <v>4736990</v>
      </c>
      <c r="H5569" s="172"/>
      <c r="I5569" s="172"/>
      <c r="J5569" s="172"/>
      <c r="K5569" s="172"/>
      <c r="L5569" s="172"/>
      <c r="M5569" s="172"/>
      <c r="N5569" s="10">
        <v>4736990</v>
      </c>
    </row>
    <row r="5570" spans="1:14" ht="408">
      <c r="A5570" s="163">
        <v>373412</v>
      </c>
      <c r="B5570" s="171" t="s">
        <v>7823</v>
      </c>
      <c r="C5570" s="184" t="s">
        <v>7824</v>
      </c>
      <c r="D5570" s="11" t="s">
        <v>16347</v>
      </c>
      <c r="E5570" s="11" t="s">
        <v>7825</v>
      </c>
      <c r="F5570" s="11" t="s">
        <v>6101</v>
      </c>
      <c r="G5570" s="10">
        <v>58946110</v>
      </c>
      <c r="H5570" s="172"/>
      <c r="I5570" s="172"/>
      <c r="J5570" s="172"/>
      <c r="K5570" s="172"/>
      <c r="L5570" s="172"/>
      <c r="M5570" s="172"/>
      <c r="N5570" s="10">
        <v>58946110</v>
      </c>
    </row>
    <row r="5571" spans="1:14" ht="312">
      <c r="A5571" s="163">
        <v>373413</v>
      </c>
      <c r="B5571" s="171" t="s">
        <v>7826</v>
      </c>
      <c r="C5571" s="184" t="s">
        <v>7827</v>
      </c>
      <c r="D5571" s="11" t="s">
        <v>7828</v>
      </c>
      <c r="E5571" s="11" t="s">
        <v>7829</v>
      </c>
      <c r="F5571" s="11" t="s">
        <v>6101</v>
      </c>
      <c r="G5571" s="10">
        <v>60357660</v>
      </c>
      <c r="H5571" s="172"/>
      <c r="I5571" s="172"/>
      <c r="J5571" s="172"/>
      <c r="K5571" s="172"/>
      <c r="L5571" s="172"/>
      <c r="M5571" s="172"/>
      <c r="N5571" s="10">
        <v>60357660</v>
      </c>
    </row>
    <row r="5572" spans="1:14" ht="288">
      <c r="A5572" s="163">
        <v>373414</v>
      </c>
      <c r="B5572" s="171" t="s">
        <v>7830</v>
      </c>
      <c r="C5572" s="184" t="s">
        <v>7831</v>
      </c>
      <c r="D5572" s="11" t="s">
        <v>7832</v>
      </c>
      <c r="E5572" s="11" t="s">
        <v>7833</v>
      </c>
      <c r="F5572" s="11" t="s">
        <v>6101</v>
      </c>
      <c r="G5572" s="10">
        <v>69215000</v>
      </c>
      <c r="H5572" s="172"/>
      <c r="I5572" s="172"/>
      <c r="J5572" s="172"/>
      <c r="K5572" s="172"/>
      <c r="L5572" s="172"/>
      <c r="M5572" s="172"/>
      <c r="N5572" s="10">
        <v>69215000</v>
      </c>
    </row>
    <row r="5573" spans="1:14" ht="408">
      <c r="A5573" s="163">
        <v>378401</v>
      </c>
      <c r="B5573" s="171" t="s">
        <v>7834</v>
      </c>
      <c r="C5573" s="12" t="s">
        <v>7835</v>
      </c>
      <c r="D5573" s="12" t="s">
        <v>7836</v>
      </c>
      <c r="E5573" s="12" t="s">
        <v>7837</v>
      </c>
      <c r="F5573" s="11" t="s">
        <v>6101</v>
      </c>
      <c r="G5573" s="10">
        <v>39240000</v>
      </c>
      <c r="H5573" s="172"/>
      <c r="I5573" s="172"/>
      <c r="J5573" s="172"/>
      <c r="K5573" s="172"/>
      <c r="L5573" s="172"/>
      <c r="M5573" s="172"/>
      <c r="N5573" s="10">
        <v>39240000</v>
      </c>
    </row>
    <row r="5574" spans="1:14" ht="372">
      <c r="A5574" s="163">
        <v>378508</v>
      </c>
      <c r="B5574" s="171" t="s">
        <v>7838</v>
      </c>
      <c r="C5574" s="12" t="s">
        <v>7839</v>
      </c>
      <c r="D5574" s="12" t="s">
        <v>7840</v>
      </c>
      <c r="E5574" s="11" t="s">
        <v>7841</v>
      </c>
      <c r="F5574" s="11" t="s">
        <v>7842</v>
      </c>
      <c r="G5574" s="10">
        <v>38207866</v>
      </c>
      <c r="H5574" s="172"/>
      <c r="I5574" s="172"/>
      <c r="J5574" s="172"/>
      <c r="K5574" s="172"/>
      <c r="L5574" s="172"/>
      <c r="M5574" s="172"/>
      <c r="N5574" s="10">
        <v>38207866</v>
      </c>
    </row>
    <row r="5575" spans="1:14" ht="384">
      <c r="A5575" s="163">
        <v>378604</v>
      </c>
      <c r="B5575" s="171" t="s">
        <v>7843</v>
      </c>
      <c r="C5575" s="12" t="s">
        <v>7844</v>
      </c>
      <c r="D5575" s="12" t="s">
        <v>7845</v>
      </c>
      <c r="E5575" s="12" t="s">
        <v>7846</v>
      </c>
      <c r="F5575" s="11" t="s">
        <v>6101</v>
      </c>
      <c r="G5575" s="10">
        <v>58860000</v>
      </c>
      <c r="H5575" s="172"/>
      <c r="I5575" s="172"/>
      <c r="J5575" s="172"/>
      <c r="K5575" s="172"/>
      <c r="L5575" s="172"/>
      <c r="M5575" s="172"/>
      <c r="N5575" s="10">
        <v>58860000</v>
      </c>
    </row>
    <row r="5576" spans="1:14" ht="409.5">
      <c r="A5576" s="163">
        <v>378606</v>
      </c>
      <c r="B5576" s="171" t="s">
        <v>7847</v>
      </c>
      <c r="C5576" s="12" t="s">
        <v>7848</v>
      </c>
      <c r="D5576" s="12" t="s">
        <v>7849</v>
      </c>
      <c r="E5576" s="12" t="s">
        <v>7850</v>
      </c>
      <c r="F5576" s="11" t="s">
        <v>7851</v>
      </c>
      <c r="G5576" s="10">
        <v>74120000</v>
      </c>
      <c r="H5576" s="172"/>
      <c r="I5576" s="172"/>
      <c r="J5576" s="172"/>
      <c r="K5576" s="172"/>
      <c r="L5576" s="172"/>
      <c r="M5576" s="172"/>
      <c r="N5576" s="10">
        <v>74120000</v>
      </c>
    </row>
    <row r="5577" spans="1:14" ht="409.5">
      <c r="A5577" s="163">
        <v>378607</v>
      </c>
      <c r="B5577" s="171" t="s">
        <v>7852</v>
      </c>
      <c r="C5577" s="12" t="s">
        <v>7853</v>
      </c>
      <c r="D5577" s="184" t="s">
        <v>7854</v>
      </c>
      <c r="E5577" s="184" t="s">
        <v>7855</v>
      </c>
      <c r="F5577" s="11" t="s">
        <v>7856</v>
      </c>
      <c r="G5577" s="10">
        <v>151947160</v>
      </c>
      <c r="H5577" s="172"/>
      <c r="I5577" s="172"/>
      <c r="J5577" s="172"/>
      <c r="K5577" s="172"/>
      <c r="L5577" s="172"/>
      <c r="M5577" s="172"/>
      <c r="N5577" s="10">
        <v>151947160</v>
      </c>
    </row>
    <row r="5578" spans="1:14" ht="409.5">
      <c r="A5578" s="163">
        <v>895002</v>
      </c>
      <c r="B5578" s="171" t="s">
        <v>7857</v>
      </c>
      <c r="C5578" s="12" t="s">
        <v>7858</v>
      </c>
      <c r="D5578" s="184" t="s">
        <v>7859</v>
      </c>
      <c r="E5578" s="184" t="s">
        <v>7860</v>
      </c>
      <c r="F5578" s="11" t="s">
        <v>7861</v>
      </c>
      <c r="G5578" s="175">
        <v>5341000</v>
      </c>
      <c r="H5578" s="172"/>
      <c r="I5578" s="172"/>
      <c r="J5578" s="172"/>
      <c r="K5578" s="172"/>
      <c r="L5578" s="172"/>
      <c r="M5578" s="172"/>
      <c r="N5578" s="175">
        <v>5341000</v>
      </c>
    </row>
    <row r="5579" spans="1:14" ht="204">
      <c r="A5579" s="163">
        <v>306006</v>
      </c>
      <c r="B5579" s="171" t="s">
        <v>7862</v>
      </c>
      <c r="C5579" s="11" t="s">
        <v>7863</v>
      </c>
      <c r="D5579" s="12" t="s">
        <v>7864</v>
      </c>
      <c r="E5579" s="11" t="s">
        <v>7865</v>
      </c>
      <c r="F5579" s="11" t="s">
        <v>6101</v>
      </c>
      <c r="G5579" s="175">
        <v>1113428</v>
      </c>
      <c r="H5579" s="172"/>
      <c r="I5579" s="172"/>
      <c r="J5579" s="172"/>
      <c r="K5579" s="172"/>
      <c r="L5579" s="172"/>
      <c r="M5579" s="172"/>
      <c r="N5579" s="175">
        <v>1113428</v>
      </c>
    </row>
    <row r="5580" spans="1:14" ht="409.5">
      <c r="A5580" s="163">
        <v>322202</v>
      </c>
      <c r="B5580" s="171" t="s">
        <v>7866</v>
      </c>
      <c r="C5580" s="184" t="s">
        <v>7867</v>
      </c>
      <c r="D5580" s="184" t="s">
        <v>7868</v>
      </c>
      <c r="E5580" s="184" t="s">
        <v>7869</v>
      </c>
      <c r="F5580" s="11" t="s">
        <v>7870</v>
      </c>
      <c r="G5580" s="10">
        <v>160159404</v>
      </c>
      <c r="H5580" s="172"/>
      <c r="I5580" s="172"/>
      <c r="J5580" s="172"/>
      <c r="K5580" s="172"/>
      <c r="L5580" s="172"/>
      <c r="M5580" s="172"/>
      <c r="N5580" s="10">
        <v>160159404</v>
      </c>
    </row>
    <row r="5581" spans="1:14" ht="204">
      <c r="A5581" s="163">
        <v>332101</v>
      </c>
      <c r="B5581" s="171" t="s">
        <v>7871</v>
      </c>
      <c r="C5581" s="11" t="s">
        <v>7872</v>
      </c>
      <c r="D5581" s="11" t="s">
        <v>7873</v>
      </c>
      <c r="E5581" s="11" t="s">
        <v>7874</v>
      </c>
      <c r="F5581" s="11" t="s">
        <v>6101</v>
      </c>
      <c r="G5581" s="10">
        <v>1689964</v>
      </c>
      <c r="H5581" s="172"/>
      <c r="I5581" s="172"/>
      <c r="J5581" s="172"/>
      <c r="K5581" s="172"/>
      <c r="L5581" s="172"/>
      <c r="M5581" s="172"/>
      <c r="N5581" s="10">
        <v>1689964</v>
      </c>
    </row>
    <row r="5582" spans="1:14" ht="228">
      <c r="A5582" s="163">
        <v>332201</v>
      </c>
      <c r="B5582" s="171" t="s">
        <v>7875</v>
      </c>
      <c r="C5582" s="12" t="s">
        <v>7876</v>
      </c>
      <c r="D5582" s="11" t="s">
        <v>7877</v>
      </c>
      <c r="E5582" s="11" t="s">
        <v>16348</v>
      </c>
      <c r="F5582" s="11" t="s">
        <v>6101</v>
      </c>
      <c r="G5582" s="10">
        <v>1689964</v>
      </c>
      <c r="H5582" s="172"/>
      <c r="I5582" s="172"/>
      <c r="J5582" s="172"/>
      <c r="K5582" s="172"/>
      <c r="L5582" s="172"/>
      <c r="M5582" s="172"/>
      <c r="N5582" s="10">
        <v>1689964</v>
      </c>
    </row>
    <row r="5583" spans="1:14" ht="312">
      <c r="A5583" s="163">
        <v>332202</v>
      </c>
      <c r="B5583" s="173" t="s">
        <v>7878</v>
      </c>
      <c r="C5583" s="184" t="s">
        <v>7879</v>
      </c>
      <c r="D5583" s="184" t="s">
        <v>7880</v>
      </c>
      <c r="E5583" s="184" t="s">
        <v>7881</v>
      </c>
      <c r="F5583" s="11" t="s">
        <v>7882</v>
      </c>
      <c r="G5583" s="175">
        <v>1308000</v>
      </c>
      <c r="H5583" s="172"/>
      <c r="I5583" s="172"/>
      <c r="J5583" s="172"/>
      <c r="K5583" s="172"/>
      <c r="L5583" s="172"/>
      <c r="M5583" s="172"/>
      <c r="N5583" s="175">
        <v>1308000</v>
      </c>
    </row>
    <row r="5584" spans="1:14" ht="300">
      <c r="A5584" s="163" t="s">
        <v>7883</v>
      </c>
      <c r="B5584" s="167">
        <v>332202</v>
      </c>
      <c r="C5584" s="12" t="s">
        <v>7884</v>
      </c>
      <c r="D5584" s="183" t="s">
        <v>7885</v>
      </c>
      <c r="E5584" s="181" t="s">
        <v>7886</v>
      </c>
      <c r="F5584" s="11" t="s">
        <v>7887</v>
      </c>
      <c r="G5584" s="10">
        <v>1318813</v>
      </c>
      <c r="H5584" s="172"/>
      <c r="I5584" s="172"/>
      <c r="J5584" s="172"/>
      <c r="K5584" s="172"/>
      <c r="L5584" s="172"/>
      <c r="M5584" s="172"/>
      <c r="N5584" s="10">
        <v>1318813</v>
      </c>
    </row>
    <row r="5585" spans="1:14" ht="216">
      <c r="A5585" s="163">
        <v>332204</v>
      </c>
      <c r="B5585" s="171" t="s">
        <v>7888</v>
      </c>
      <c r="C5585" s="11" t="s">
        <v>7889</v>
      </c>
      <c r="D5585" s="12" t="s">
        <v>7890</v>
      </c>
      <c r="E5585" s="11" t="s">
        <v>7874</v>
      </c>
      <c r="F5585" s="11" t="s">
        <v>7856</v>
      </c>
      <c r="G5585" s="10">
        <v>1689964</v>
      </c>
      <c r="H5585" s="172"/>
      <c r="I5585" s="172"/>
      <c r="J5585" s="172"/>
      <c r="K5585" s="172"/>
      <c r="L5585" s="172"/>
      <c r="M5585" s="172"/>
      <c r="N5585" s="10">
        <v>1689964</v>
      </c>
    </row>
    <row r="5586" spans="1:14" ht="216">
      <c r="A5586" s="163">
        <v>332206</v>
      </c>
      <c r="B5586" s="171" t="s">
        <v>7891</v>
      </c>
      <c r="C5586" s="11" t="s">
        <v>7892</v>
      </c>
      <c r="D5586" s="11" t="s">
        <v>7877</v>
      </c>
      <c r="E5586" s="11" t="s">
        <v>7874</v>
      </c>
      <c r="F5586" s="11" t="s">
        <v>7856</v>
      </c>
      <c r="G5586" s="10">
        <v>1689964</v>
      </c>
      <c r="H5586" s="172"/>
      <c r="I5586" s="172"/>
      <c r="J5586" s="172"/>
      <c r="K5586" s="172"/>
      <c r="L5586" s="172"/>
      <c r="M5586" s="172"/>
      <c r="N5586" s="10">
        <v>1689964</v>
      </c>
    </row>
    <row r="5587" spans="1:14" ht="264">
      <c r="A5587" s="163">
        <v>386302</v>
      </c>
      <c r="B5587" s="171" t="s">
        <v>7893</v>
      </c>
      <c r="C5587" s="188" t="s">
        <v>7894</v>
      </c>
      <c r="D5587" s="184" t="s">
        <v>7895</v>
      </c>
      <c r="E5587" s="184" t="s">
        <v>7896</v>
      </c>
      <c r="F5587" s="11" t="s">
        <v>6101</v>
      </c>
      <c r="G5587" s="10">
        <v>3669376</v>
      </c>
      <c r="H5587" s="172"/>
      <c r="I5587" s="172"/>
      <c r="J5587" s="172"/>
      <c r="K5587" s="172"/>
      <c r="L5587" s="172"/>
      <c r="M5587" s="172"/>
      <c r="N5587" s="10">
        <v>3669376</v>
      </c>
    </row>
    <row r="5588" spans="1:14" ht="252">
      <c r="A5588" s="163">
        <v>429209</v>
      </c>
      <c r="B5588" s="171" t="s">
        <v>7897</v>
      </c>
      <c r="C5588" s="12" t="s">
        <v>7898</v>
      </c>
      <c r="D5588" s="11" t="s">
        <v>7899</v>
      </c>
      <c r="E5588" s="11" t="s">
        <v>16349</v>
      </c>
      <c r="F5588" s="11" t="s">
        <v>6101</v>
      </c>
      <c r="G5588" s="10">
        <v>1371563</v>
      </c>
      <c r="H5588" s="172"/>
      <c r="I5588" s="172"/>
      <c r="J5588" s="172"/>
      <c r="K5588" s="172"/>
      <c r="L5588" s="172"/>
      <c r="M5588" s="172"/>
      <c r="N5588" s="10">
        <v>1371563</v>
      </c>
    </row>
    <row r="5589" spans="1:14" ht="360">
      <c r="A5589" s="163">
        <v>429301</v>
      </c>
      <c r="B5589" s="171" t="s">
        <v>7900</v>
      </c>
      <c r="C5589" s="12" t="s">
        <v>7901</v>
      </c>
      <c r="D5589" s="11" t="s">
        <v>7902</v>
      </c>
      <c r="E5589" s="11" t="s">
        <v>7903</v>
      </c>
      <c r="F5589" s="11" t="s">
        <v>7904</v>
      </c>
      <c r="G5589" s="10">
        <v>10286735</v>
      </c>
      <c r="H5589" s="172"/>
      <c r="I5589" s="172"/>
      <c r="J5589" s="172"/>
      <c r="K5589" s="172"/>
      <c r="L5589" s="172"/>
      <c r="M5589" s="172"/>
      <c r="N5589" s="10">
        <v>10286735</v>
      </c>
    </row>
    <row r="5590" spans="1:14" ht="204">
      <c r="A5590" s="163">
        <v>434201</v>
      </c>
      <c r="B5590" s="171" t="s">
        <v>7905</v>
      </c>
      <c r="C5590" s="11" t="s">
        <v>7906</v>
      </c>
      <c r="D5590" s="11" t="s">
        <v>7907</v>
      </c>
      <c r="E5590" s="11" t="s">
        <v>16350</v>
      </c>
      <c r="F5590" s="11" t="s">
        <v>6101</v>
      </c>
      <c r="G5590" s="10">
        <v>16556742</v>
      </c>
      <c r="H5590" s="172"/>
      <c r="I5590" s="172"/>
      <c r="J5590" s="172"/>
      <c r="K5590" s="172"/>
      <c r="L5590" s="172"/>
      <c r="M5590" s="172"/>
      <c r="N5590" s="10">
        <v>16556742</v>
      </c>
    </row>
    <row r="5591" spans="1:14" ht="240">
      <c r="A5591" s="163">
        <v>441302</v>
      </c>
      <c r="B5591" s="171" t="s">
        <v>7908</v>
      </c>
      <c r="C5591" s="12" t="s">
        <v>7909</v>
      </c>
      <c r="D5591" s="11" t="s">
        <v>7910</v>
      </c>
      <c r="E5591" s="11" t="s">
        <v>7911</v>
      </c>
      <c r="F5591" s="11" t="s">
        <v>6101</v>
      </c>
      <c r="G5591" s="10">
        <v>490362</v>
      </c>
      <c r="H5591" s="172"/>
      <c r="I5591" s="172"/>
      <c r="J5591" s="172"/>
      <c r="K5591" s="172"/>
      <c r="L5591" s="172"/>
      <c r="M5591" s="172"/>
      <c r="N5591" s="10">
        <v>490362</v>
      </c>
    </row>
    <row r="5592" spans="1:14" ht="204">
      <c r="A5592" s="163" t="s">
        <v>16243</v>
      </c>
      <c r="B5592" s="171" t="s">
        <v>7912</v>
      </c>
      <c r="C5592" s="12" t="s">
        <v>7913</v>
      </c>
      <c r="D5592" s="12" t="s">
        <v>7914</v>
      </c>
      <c r="E5592" s="12" t="s">
        <v>7915</v>
      </c>
      <c r="F5592" s="11" t="s">
        <v>6101</v>
      </c>
      <c r="G5592" s="10">
        <v>546106</v>
      </c>
      <c r="H5592" s="172"/>
      <c r="I5592" s="172"/>
      <c r="J5592" s="172"/>
      <c r="K5592" s="172"/>
      <c r="L5592" s="172"/>
      <c r="M5592" s="172"/>
      <c r="N5592" s="10">
        <v>546106</v>
      </c>
    </row>
    <row r="5593" spans="1:14" ht="240">
      <c r="A5593" s="163">
        <v>441303</v>
      </c>
      <c r="B5593" s="171" t="s">
        <v>7916</v>
      </c>
      <c r="C5593" s="11" t="s">
        <v>7917</v>
      </c>
      <c r="D5593" s="184" t="s">
        <v>16351</v>
      </c>
      <c r="E5593" s="184" t="s">
        <v>7918</v>
      </c>
      <c r="F5593" s="11" t="s">
        <v>6101</v>
      </c>
      <c r="G5593" s="10">
        <v>731998</v>
      </c>
      <c r="H5593" s="172"/>
      <c r="I5593" s="172"/>
      <c r="J5593" s="172"/>
      <c r="K5593" s="172"/>
      <c r="L5593" s="172"/>
      <c r="M5593" s="172"/>
      <c r="N5593" s="10">
        <v>731998</v>
      </c>
    </row>
    <row r="5594" spans="1:14" ht="204">
      <c r="A5594" s="163">
        <v>442201</v>
      </c>
      <c r="B5594" s="171" t="s">
        <v>7919</v>
      </c>
      <c r="C5594" s="11" t="s">
        <v>7920</v>
      </c>
      <c r="D5594" s="11" t="s">
        <v>16352</v>
      </c>
      <c r="E5594" s="11" t="s">
        <v>7921</v>
      </c>
      <c r="F5594" s="11" t="s">
        <v>6101</v>
      </c>
      <c r="G5594" s="10">
        <v>7715047</v>
      </c>
      <c r="H5594" s="172"/>
      <c r="I5594" s="172"/>
      <c r="J5594" s="172"/>
      <c r="K5594" s="172"/>
      <c r="L5594" s="172"/>
      <c r="M5594" s="172"/>
      <c r="N5594" s="10">
        <v>7715047</v>
      </c>
    </row>
    <row r="5595" spans="1:14" ht="312">
      <c r="A5595" s="163">
        <v>444305</v>
      </c>
      <c r="B5595" s="171" t="s">
        <v>7922</v>
      </c>
      <c r="C5595" s="12" t="s">
        <v>7923</v>
      </c>
      <c r="D5595" s="11" t="s">
        <v>7924</v>
      </c>
      <c r="E5595" s="11" t="s">
        <v>7925</v>
      </c>
      <c r="F5595" s="11" t="s">
        <v>6101</v>
      </c>
      <c r="G5595" s="10">
        <v>1763441</v>
      </c>
      <c r="H5595" s="172"/>
      <c r="I5595" s="172"/>
      <c r="J5595" s="172"/>
      <c r="K5595" s="172"/>
      <c r="L5595" s="172"/>
      <c r="M5595" s="172"/>
      <c r="N5595" s="10">
        <v>1763441</v>
      </c>
    </row>
    <row r="5596" spans="1:14" ht="204">
      <c r="A5596" s="163">
        <v>449301</v>
      </c>
      <c r="B5596" s="171" t="s">
        <v>7926</v>
      </c>
      <c r="C5596" s="12" t="s">
        <v>7927</v>
      </c>
      <c r="D5596" s="204" t="s">
        <v>16353</v>
      </c>
      <c r="E5596" s="196" t="s">
        <v>16354</v>
      </c>
      <c r="F5596" s="11" t="s">
        <v>6101</v>
      </c>
      <c r="G5596" s="10">
        <v>16983329</v>
      </c>
      <c r="H5596" s="172"/>
      <c r="I5596" s="172"/>
      <c r="J5596" s="172"/>
      <c r="K5596" s="172"/>
      <c r="L5596" s="172"/>
      <c r="M5596" s="172"/>
      <c r="N5596" s="10">
        <v>16983329</v>
      </c>
    </row>
    <row r="5597" spans="1:14" ht="204">
      <c r="A5597" s="163">
        <v>451302</v>
      </c>
      <c r="B5597" s="171" t="s">
        <v>7928</v>
      </c>
      <c r="C5597" s="184" t="s">
        <v>7929</v>
      </c>
      <c r="D5597" s="181" t="s">
        <v>7930</v>
      </c>
      <c r="E5597" s="181" t="s">
        <v>7931</v>
      </c>
      <c r="F5597" s="11" t="s">
        <v>6101</v>
      </c>
      <c r="G5597" s="10">
        <v>10595568</v>
      </c>
      <c r="H5597" s="172"/>
      <c r="I5597" s="172"/>
      <c r="J5597" s="172"/>
      <c r="K5597" s="172"/>
      <c r="L5597" s="172"/>
      <c r="M5597" s="172"/>
      <c r="N5597" s="10">
        <v>10595568</v>
      </c>
    </row>
    <row r="5598" spans="1:14" ht="409.5">
      <c r="A5598" s="163">
        <v>451303</v>
      </c>
      <c r="B5598" s="171" t="s">
        <v>7932</v>
      </c>
      <c r="C5598" s="12" t="s">
        <v>7933</v>
      </c>
      <c r="D5598" s="11" t="s">
        <v>7902</v>
      </c>
      <c r="E5598" s="11" t="s">
        <v>7903</v>
      </c>
      <c r="F5598" s="11" t="s">
        <v>7934</v>
      </c>
      <c r="G5598" s="10">
        <v>10286735</v>
      </c>
      <c r="H5598" s="172"/>
      <c r="I5598" s="172"/>
      <c r="J5598" s="172"/>
      <c r="K5598" s="172"/>
      <c r="L5598" s="172"/>
      <c r="M5598" s="172"/>
      <c r="N5598" s="10">
        <v>10286735</v>
      </c>
    </row>
    <row r="5599" spans="1:14" ht="204">
      <c r="A5599" s="163">
        <v>451306</v>
      </c>
      <c r="B5599" s="171" t="s">
        <v>7935</v>
      </c>
      <c r="C5599" s="12" t="s">
        <v>7936</v>
      </c>
      <c r="D5599" s="11" t="s">
        <v>7937</v>
      </c>
      <c r="E5599" s="11" t="s">
        <v>7938</v>
      </c>
      <c r="F5599" s="11" t="s">
        <v>6101</v>
      </c>
      <c r="G5599" s="10">
        <v>16556742</v>
      </c>
      <c r="H5599" s="172"/>
      <c r="I5599" s="172"/>
      <c r="J5599" s="172"/>
      <c r="K5599" s="172"/>
      <c r="L5599" s="172"/>
      <c r="M5599" s="172"/>
      <c r="N5599" s="10">
        <v>16556742</v>
      </c>
    </row>
    <row r="5600" spans="1:14" ht="204">
      <c r="A5600" s="163">
        <v>452301</v>
      </c>
      <c r="B5600" s="171" t="s">
        <v>7939</v>
      </c>
      <c r="C5600" s="12" t="s">
        <v>7940</v>
      </c>
      <c r="D5600" s="11" t="s">
        <v>7941</v>
      </c>
      <c r="E5600" s="11" t="s">
        <v>7942</v>
      </c>
      <c r="F5600" s="11" t="s">
        <v>6101</v>
      </c>
      <c r="G5600" s="10">
        <v>982598</v>
      </c>
      <c r="H5600" s="172"/>
      <c r="I5600" s="172"/>
      <c r="J5600" s="172"/>
      <c r="K5600" s="172"/>
      <c r="L5600" s="172"/>
      <c r="M5600" s="172"/>
      <c r="N5600" s="10">
        <v>982598</v>
      </c>
    </row>
    <row r="5601" spans="1:14" ht="204">
      <c r="A5601" s="163">
        <v>452303</v>
      </c>
      <c r="B5601" s="171" t="s">
        <v>7943</v>
      </c>
      <c r="C5601" s="11" t="s">
        <v>7944</v>
      </c>
      <c r="D5601" s="184" t="s">
        <v>7945</v>
      </c>
      <c r="E5601" s="184" t="s">
        <v>7946</v>
      </c>
      <c r="F5601" s="11" t="s">
        <v>6101</v>
      </c>
      <c r="G5601" s="10">
        <v>1250007</v>
      </c>
      <c r="H5601" s="172"/>
      <c r="I5601" s="172"/>
      <c r="J5601" s="172"/>
      <c r="K5601" s="172"/>
      <c r="L5601" s="172"/>
      <c r="M5601" s="172"/>
      <c r="N5601" s="10">
        <v>1250007</v>
      </c>
    </row>
    <row r="5602" spans="1:14" ht="312">
      <c r="A5602" s="163">
        <v>454203</v>
      </c>
      <c r="B5602" s="171" t="s">
        <v>7947</v>
      </c>
      <c r="C5602" s="12" t="s">
        <v>7948</v>
      </c>
      <c r="D5602" s="11" t="s">
        <v>7924</v>
      </c>
      <c r="E5602" s="11" t="s">
        <v>7925</v>
      </c>
      <c r="F5602" s="11" t="s">
        <v>6101</v>
      </c>
      <c r="G5602" s="10">
        <v>1763441</v>
      </c>
      <c r="H5602" s="172"/>
      <c r="I5602" s="172"/>
      <c r="J5602" s="172"/>
      <c r="K5602" s="172"/>
      <c r="L5602" s="172"/>
      <c r="M5602" s="172"/>
      <c r="N5602" s="10">
        <v>1763441</v>
      </c>
    </row>
    <row r="5603" spans="1:14" ht="204">
      <c r="A5603" s="163">
        <v>454205</v>
      </c>
      <c r="B5603" s="171" t="s">
        <v>7949</v>
      </c>
      <c r="C5603" s="184" t="s">
        <v>7950</v>
      </c>
      <c r="D5603" s="11" t="s">
        <v>7951</v>
      </c>
      <c r="E5603" s="11" t="s">
        <v>7952</v>
      </c>
      <c r="F5603" s="11" t="s">
        <v>6101</v>
      </c>
      <c r="G5603" s="10">
        <v>5094204</v>
      </c>
      <c r="H5603" s="172"/>
      <c r="I5603" s="172"/>
      <c r="J5603" s="172"/>
      <c r="K5603" s="172"/>
      <c r="L5603" s="172"/>
      <c r="M5603" s="172"/>
      <c r="N5603" s="10">
        <v>5094204</v>
      </c>
    </row>
    <row r="5604" spans="1:14" ht="204">
      <c r="A5604" s="163">
        <v>454206</v>
      </c>
      <c r="B5604" s="171" t="s">
        <v>7953</v>
      </c>
      <c r="C5604" s="184" t="s">
        <v>7954</v>
      </c>
      <c r="D5604" s="11" t="s">
        <v>7955</v>
      </c>
      <c r="E5604" s="11" t="s">
        <v>16355</v>
      </c>
      <c r="F5604" s="11" t="s">
        <v>6101</v>
      </c>
      <c r="G5604" s="10">
        <v>16556742</v>
      </c>
      <c r="H5604" s="172"/>
      <c r="I5604" s="172"/>
      <c r="J5604" s="172"/>
      <c r="K5604" s="172"/>
      <c r="L5604" s="172"/>
      <c r="M5604" s="172"/>
      <c r="N5604" s="10">
        <v>16556742</v>
      </c>
    </row>
    <row r="5605" spans="1:14" ht="204">
      <c r="A5605" s="163">
        <v>454301</v>
      </c>
      <c r="B5605" s="171" t="s">
        <v>7956</v>
      </c>
      <c r="C5605" s="12" t="s">
        <v>7957</v>
      </c>
      <c r="D5605" s="11" t="s">
        <v>7958</v>
      </c>
      <c r="E5605" s="11" t="s">
        <v>7959</v>
      </c>
      <c r="F5605" s="11" t="s">
        <v>6101</v>
      </c>
      <c r="G5605" s="10">
        <v>9934046</v>
      </c>
      <c r="H5605" s="172"/>
      <c r="I5605" s="172"/>
      <c r="J5605" s="172"/>
      <c r="K5605" s="172"/>
      <c r="L5605" s="172"/>
      <c r="M5605" s="172"/>
      <c r="N5605" s="10">
        <v>9934046</v>
      </c>
    </row>
    <row r="5606" spans="1:14" ht="409.5">
      <c r="A5606" s="163">
        <v>482701</v>
      </c>
      <c r="B5606" s="171" t="s">
        <v>7960</v>
      </c>
      <c r="C5606" s="188" t="s">
        <v>7961</v>
      </c>
      <c r="D5606" s="184" t="s">
        <v>7962</v>
      </c>
      <c r="E5606" s="184" t="s">
        <v>7963</v>
      </c>
      <c r="F5606" s="11" t="s">
        <v>7964</v>
      </c>
      <c r="G5606" s="10">
        <v>2233801</v>
      </c>
      <c r="H5606" s="172"/>
      <c r="I5606" s="172"/>
      <c r="J5606" s="172"/>
      <c r="K5606" s="172"/>
      <c r="L5606" s="172"/>
      <c r="M5606" s="172"/>
      <c r="N5606" s="10">
        <v>2233801</v>
      </c>
    </row>
    <row r="5607" spans="1:14" ht="204">
      <c r="A5607" s="163">
        <v>494001</v>
      </c>
      <c r="B5607" s="171" t="s">
        <v>7965</v>
      </c>
      <c r="C5607" s="184" t="s">
        <v>7966</v>
      </c>
      <c r="D5607" s="183" t="s">
        <v>7967</v>
      </c>
      <c r="E5607" s="181" t="s">
        <v>7968</v>
      </c>
      <c r="F5607" s="11" t="s">
        <v>6101</v>
      </c>
      <c r="G5607" s="10">
        <v>1529870</v>
      </c>
      <c r="H5607" s="172"/>
      <c r="I5607" s="172"/>
      <c r="J5607" s="172"/>
      <c r="K5607" s="172"/>
      <c r="L5607" s="172"/>
      <c r="M5607" s="172"/>
      <c r="N5607" s="10">
        <v>1529870</v>
      </c>
    </row>
    <row r="5608" spans="1:14" ht="409.5">
      <c r="A5608" s="163">
        <v>511102</v>
      </c>
      <c r="B5608" s="171" t="s">
        <v>7969</v>
      </c>
      <c r="C5608" s="188" t="s">
        <v>7970</v>
      </c>
      <c r="D5608" s="11" t="s">
        <v>7971</v>
      </c>
      <c r="E5608" s="11" t="s">
        <v>7972</v>
      </c>
      <c r="F5608" s="11" t="s">
        <v>7973</v>
      </c>
      <c r="G5608" s="10">
        <v>3060332</v>
      </c>
      <c r="H5608" s="172"/>
      <c r="I5608" s="172"/>
      <c r="J5608" s="172"/>
      <c r="K5608" s="172"/>
      <c r="L5608" s="172"/>
      <c r="M5608" s="172"/>
      <c r="N5608" s="10">
        <v>3060332</v>
      </c>
    </row>
    <row r="5609" spans="1:14" ht="409.5">
      <c r="A5609" s="163">
        <v>512302</v>
      </c>
      <c r="B5609" s="171" t="s">
        <v>7974</v>
      </c>
      <c r="C5609" s="188" t="s">
        <v>7975</v>
      </c>
      <c r="D5609" s="184" t="s">
        <v>7976</v>
      </c>
      <c r="E5609" s="184" t="s">
        <v>7977</v>
      </c>
      <c r="F5609" s="11" t="s">
        <v>7978</v>
      </c>
      <c r="G5609" s="10">
        <v>38060619</v>
      </c>
      <c r="H5609" s="172"/>
      <c r="I5609" s="172"/>
      <c r="J5609" s="172"/>
      <c r="K5609" s="172"/>
      <c r="L5609" s="172"/>
      <c r="M5609" s="172"/>
      <c r="N5609" s="10">
        <v>38060619</v>
      </c>
    </row>
    <row r="5610" spans="1:14" ht="204">
      <c r="A5610" s="163">
        <v>512603</v>
      </c>
      <c r="B5610" s="167">
        <v>512603</v>
      </c>
      <c r="C5610" s="12" t="s">
        <v>7979</v>
      </c>
      <c r="D5610" s="184" t="s">
        <v>7980</v>
      </c>
      <c r="E5610" s="184" t="s">
        <v>7981</v>
      </c>
      <c r="F5610" s="11" t="s">
        <v>6101</v>
      </c>
      <c r="G5610" s="10">
        <v>24375000</v>
      </c>
      <c r="H5610" s="172"/>
      <c r="I5610" s="172"/>
      <c r="J5610" s="172"/>
      <c r="K5610" s="172"/>
      <c r="L5610" s="172"/>
      <c r="M5610" s="172"/>
      <c r="N5610" s="10">
        <v>24375000</v>
      </c>
    </row>
    <row r="5611" spans="1:14" ht="312">
      <c r="A5611" s="163">
        <v>516402</v>
      </c>
      <c r="B5611" s="171" t="s">
        <v>7982</v>
      </c>
      <c r="C5611" s="12" t="s">
        <v>7983</v>
      </c>
      <c r="D5611" s="11" t="s">
        <v>7984</v>
      </c>
      <c r="E5611" s="11" t="s">
        <v>7985</v>
      </c>
      <c r="F5611" s="11" t="s">
        <v>7986</v>
      </c>
      <c r="G5611" s="10">
        <v>14450411</v>
      </c>
      <c r="H5611" s="172"/>
      <c r="I5611" s="172"/>
      <c r="J5611" s="172"/>
      <c r="K5611" s="172"/>
      <c r="L5611" s="172"/>
      <c r="M5611" s="172"/>
      <c r="N5611" s="10">
        <v>14450411</v>
      </c>
    </row>
    <row r="5612" spans="1:14" ht="204">
      <c r="A5612" s="163">
        <v>522204</v>
      </c>
      <c r="B5612" s="173">
        <v>522204</v>
      </c>
      <c r="C5612" s="12" t="s">
        <v>7987</v>
      </c>
      <c r="D5612" s="11" t="s">
        <v>7988</v>
      </c>
      <c r="E5612" s="11" t="s">
        <v>7981</v>
      </c>
      <c r="F5612" s="11" t="s">
        <v>6101</v>
      </c>
      <c r="G5612" s="10">
        <v>26503000</v>
      </c>
      <c r="H5612" s="172"/>
      <c r="I5612" s="172"/>
      <c r="J5612" s="172"/>
      <c r="K5612" s="172"/>
      <c r="L5612" s="172"/>
      <c r="M5612" s="172"/>
      <c r="N5612" s="10">
        <v>26503000</v>
      </c>
    </row>
    <row r="5613" spans="1:14" ht="204">
      <c r="A5613" s="163">
        <v>524101</v>
      </c>
      <c r="B5613" s="171" t="s">
        <v>7989</v>
      </c>
      <c r="C5613" s="12" t="s">
        <v>7990</v>
      </c>
      <c r="D5613" s="11" t="s">
        <v>7984</v>
      </c>
      <c r="E5613" s="11" t="s">
        <v>7985</v>
      </c>
      <c r="F5613" s="11" t="s">
        <v>6101</v>
      </c>
      <c r="G5613" s="10">
        <v>15919947</v>
      </c>
      <c r="H5613" s="172"/>
      <c r="I5613" s="172"/>
      <c r="J5613" s="172"/>
      <c r="K5613" s="172"/>
      <c r="L5613" s="172"/>
      <c r="M5613" s="172"/>
      <c r="N5613" s="10">
        <v>15919947</v>
      </c>
    </row>
    <row r="5614" spans="1:14" ht="204">
      <c r="A5614" s="163">
        <v>609503</v>
      </c>
      <c r="B5614" s="171" t="s">
        <v>7991</v>
      </c>
      <c r="C5614" s="12" t="s">
        <v>7992</v>
      </c>
      <c r="D5614" s="11" t="s">
        <v>7993</v>
      </c>
      <c r="E5614" s="11" t="s">
        <v>7994</v>
      </c>
      <c r="F5614" s="11" t="s">
        <v>6101</v>
      </c>
      <c r="G5614" s="10">
        <v>12214435</v>
      </c>
      <c r="H5614" s="172"/>
      <c r="I5614" s="172"/>
      <c r="J5614" s="172"/>
      <c r="K5614" s="172"/>
      <c r="L5614" s="172"/>
      <c r="M5614" s="172"/>
      <c r="N5614" s="10">
        <v>12214435</v>
      </c>
    </row>
    <row r="5615" spans="1:14" ht="204">
      <c r="A5615" s="163">
        <v>881312</v>
      </c>
      <c r="B5615" s="171" t="s">
        <v>7995</v>
      </c>
      <c r="C5615" s="184" t="s">
        <v>7996</v>
      </c>
      <c r="D5615" s="11" t="s">
        <v>16356</v>
      </c>
      <c r="E5615" s="11" t="s">
        <v>16357</v>
      </c>
      <c r="F5615" s="11" t="s">
        <v>6101</v>
      </c>
      <c r="G5615" s="10">
        <v>6118832</v>
      </c>
      <c r="H5615" s="172"/>
      <c r="I5615" s="172"/>
      <c r="J5615" s="172"/>
      <c r="K5615" s="172"/>
      <c r="L5615" s="172"/>
      <c r="M5615" s="172"/>
      <c r="N5615" s="10">
        <v>6118832</v>
      </c>
    </row>
    <row r="5616" spans="1:14" ht="204">
      <c r="A5616" s="163">
        <v>881314</v>
      </c>
      <c r="B5616" s="171" t="s">
        <v>7997</v>
      </c>
      <c r="C5616" s="184" t="s">
        <v>7998</v>
      </c>
      <c r="D5616" s="11" t="s">
        <v>16356</v>
      </c>
      <c r="E5616" s="11" t="s">
        <v>16357</v>
      </c>
      <c r="F5616" s="11" t="s">
        <v>6101</v>
      </c>
      <c r="G5616" s="10">
        <v>4768750</v>
      </c>
      <c r="H5616" s="172"/>
      <c r="I5616" s="172"/>
      <c r="J5616" s="172"/>
      <c r="K5616" s="172"/>
      <c r="L5616" s="172"/>
      <c r="M5616" s="172"/>
      <c r="N5616" s="10">
        <v>4768750</v>
      </c>
    </row>
    <row r="5617" spans="1:14" ht="204">
      <c r="A5617" s="163">
        <v>881317</v>
      </c>
      <c r="B5617" s="171" t="s">
        <v>7999</v>
      </c>
      <c r="C5617" s="184" t="s">
        <v>8000</v>
      </c>
      <c r="D5617" s="11" t="s">
        <v>16356</v>
      </c>
      <c r="E5617" s="11" t="s">
        <v>16357</v>
      </c>
      <c r="F5617" s="11" t="s">
        <v>6101</v>
      </c>
      <c r="G5617" s="10">
        <v>4768750</v>
      </c>
      <c r="H5617" s="172"/>
      <c r="I5617" s="172"/>
      <c r="J5617" s="172"/>
      <c r="K5617" s="172"/>
      <c r="L5617" s="172"/>
      <c r="M5617" s="172"/>
      <c r="N5617" s="10">
        <v>4768750</v>
      </c>
    </row>
    <row r="5618" spans="1:14" ht="204">
      <c r="A5618" s="163">
        <v>881319</v>
      </c>
      <c r="B5618" s="171" t="s">
        <v>8001</v>
      </c>
      <c r="C5618" s="11" t="s">
        <v>8002</v>
      </c>
      <c r="D5618" s="11" t="s">
        <v>16356</v>
      </c>
      <c r="E5618" s="11" t="s">
        <v>16357</v>
      </c>
      <c r="F5618" s="11" t="s">
        <v>6101</v>
      </c>
      <c r="G5618" s="10">
        <v>6118832</v>
      </c>
      <c r="H5618" s="172"/>
      <c r="I5618" s="172"/>
      <c r="J5618" s="172"/>
      <c r="K5618" s="172"/>
      <c r="L5618" s="172"/>
      <c r="M5618" s="172"/>
      <c r="N5618" s="10">
        <v>6118832</v>
      </c>
    </row>
    <row r="5619" spans="1:14" ht="204">
      <c r="A5619" s="163">
        <v>892001</v>
      </c>
      <c r="B5619" s="171" t="s">
        <v>8003</v>
      </c>
      <c r="C5619" s="11" t="s">
        <v>8004</v>
      </c>
      <c r="D5619" s="11" t="s">
        <v>8005</v>
      </c>
      <c r="E5619" s="11" t="s">
        <v>8006</v>
      </c>
      <c r="F5619" s="11" t="s">
        <v>6101</v>
      </c>
      <c r="G5619" s="10">
        <v>910328</v>
      </c>
      <c r="H5619" s="172"/>
      <c r="I5619" s="172"/>
      <c r="J5619" s="172"/>
      <c r="K5619" s="172"/>
      <c r="L5619" s="172"/>
      <c r="M5619" s="172"/>
      <c r="N5619" s="10">
        <v>910328</v>
      </c>
    </row>
    <row r="5620" spans="1:14" ht="204">
      <c r="A5620" s="163">
        <v>892003</v>
      </c>
      <c r="B5620" s="171" t="s">
        <v>8007</v>
      </c>
      <c r="C5620" s="188" t="s">
        <v>8008</v>
      </c>
      <c r="D5620" s="11" t="s">
        <v>8005</v>
      </c>
      <c r="E5620" s="11" t="s">
        <v>8006</v>
      </c>
      <c r="F5620" s="11" t="s">
        <v>6101</v>
      </c>
      <c r="G5620" s="10">
        <v>1893071</v>
      </c>
      <c r="H5620" s="172"/>
      <c r="I5620" s="172"/>
      <c r="J5620" s="172"/>
      <c r="K5620" s="172"/>
      <c r="L5620" s="172"/>
      <c r="M5620" s="172"/>
      <c r="N5620" s="10">
        <v>1893071</v>
      </c>
    </row>
    <row r="5621" spans="1:14" ht="409.5">
      <c r="A5621" s="163">
        <v>893201</v>
      </c>
      <c r="B5621" s="171" t="s">
        <v>8009</v>
      </c>
      <c r="C5621" s="188" t="s">
        <v>8010</v>
      </c>
      <c r="D5621" s="184" t="s">
        <v>8011</v>
      </c>
      <c r="E5621" s="184" t="s">
        <v>7963</v>
      </c>
      <c r="F5621" s="11" t="s">
        <v>8012</v>
      </c>
      <c r="G5621" s="10">
        <v>1787043</v>
      </c>
      <c r="H5621" s="172"/>
      <c r="I5621" s="172"/>
      <c r="J5621" s="172"/>
      <c r="K5621" s="172"/>
      <c r="L5621" s="172"/>
      <c r="M5621" s="172"/>
      <c r="N5621" s="10">
        <v>1787043</v>
      </c>
    </row>
    <row r="5622" spans="1:14" ht="409.5">
      <c r="A5622" s="163">
        <v>893202</v>
      </c>
      <c r="B5622" s="171" t="s">
        <v>8013</v>
      </c>
      <c r="C5622" s="184" t="s">
        <v>8014</v>
      </c>
      <c r="D5622" s="184" t="s">
        <v>8011</v>
      </c>
      <c r="E5622" s="184" t="s">
        <v>7963</v>
      </c>
      <c r="F5622" s="11" t="s">
        <v>8015</v>
      </c>
      <c r="G5622" s="10">
        <v>1965745</v>
      </c>
      <c r="H5622" s="172"/>
      <c r="I5622" s="172"/>
      <c r="J5622" s="172"/>
      <c r="K5622" s="172"/>
      <c r="L5622" s="172"/>
      <c r="M5622" s="172"/>
      <c r="N5622" s="10">
        <v>1965745</v>
      </c>
    </row>
    <row r="5623" spans="1:14" ht="409.5">
      <c r="A5623" s="163">
        <v>893905</v>
      </c>
      <c r="B5623" s="171" t="s">
        <v>8016</v>
      </c>
      <c r="C5623" s="12" t="s">
        <v>8017</v>
      </c>
      <c r="D5623" s="181" t="s">
        <v>8018</v>
      </c>
      <c r="E5623" s="181" t="s">
        <v>8019</v>
      </c>
      <c r="F5623" s="11" t="s">
        <v>8020</v>
      </c>
      <c r="G5623" s="10">
        <v>837844</v>
      </c>
      <c r="H5623" s="172"/>
      <c r="I5623" s="172"/>
      <c r="J5623" s="172"/>
      <c r="K5623" s="172"/>
      <c r="L5623" s="172"/>
      <c r="M5623" s="172"/>
      <c r="N5623" s="10">
        <v>837844</v>
      </c>
    </row>
    <row r="5624" spans="1:14" ht="408">
      <c r="A5624" s="163">
        <v>903043</v>
      </c>
      <c r="B5624" s="171" t="s">
        <v>8021</v>
      </c>
      <c r="C5624" s="11" t="s">
        <v>8022</v>
      </c>
      <c r="D5624" s="11" t="s">
        <v>8023</v>
      </c>
      <c r="E5624" s="11" t="s">
        <v>8024</v>
      </c>
      <c r="F5624" s="11" t="s">
        <v>8025</v>
      </c>
      <c r="G5624" s="10">
        <v>377103</v>
      </c>
      <c r="H5624" s="172"/>
      <c r="I5624" s="172"/>
      <c r="J5624" s="172"/>
      <c r="K5624" s="172"/>
      <c r="L5624" s="172"/>
      <c r="M5624" s="172"/>
      <c r="N5624" s="10">
        <v>377103</v>
      </c>
    </row>
    <row r="5625" spans="1:14" ht="336">
      <c r="A5625" s="163">
        <v>652301</v>
      </c>
      <c r="B5625" s="171" t="s">
        <v>8026</v>
      </c>
      <c r="C5625" s="184" t="s">
        <v>8027</v>
      </c>
      <c r="D5625" s="184" t="s">
        <v>8028</v>
      </c>
      <c r="E5625" s="184" t="s">
        <v>8029</v>
      </c>
      <c r="F5625" s="11" t="s">
        <v>16358</v>
      </c>
      <c r="G5625" s="10">
        <v>16184500</v>
      </c>
      <c r="H5625" s="172"/>
      <c r="I5625" s="172"/>
      <c r="J5625" s="172"/>
      <c r="K5625" s="172"/>
      <c r="L5625" s="172"/>
      <c r="M5625" s="172"/>
      <c r="N5625" s="10">
        <v>16184500</v>
      </c>
    </row>
    <row r="5626" spans="1:14" ht="409.5">
      <c r="A5626" s="163">
        <v>652302</v>
      </c>
      <c r="B5626" s="171" t="s">
        <v>8030</v>
      </c>
      <c r="C5626" s="184" t="s">
        <v>8031</v>
      </c>
      <c r="D5626" s="184" t="s">
        <v>8032</v>
      </c>
      <c r="E5626" s="184" t="s">
        <v>8033</v>
      </c>
      <c r="F5626" s="11" t="s">
        <v>16359</v>
      </c>
      <c r="G5626" s="10">
        <v>16184529</v>
      </c>
      <c r="H5626" s="172"/>
      <c r="I5626" s="172"/>
      <c r="J5626" s="172"/>
      <c r="K5626" s="172"/>
      <c r="L5626" s="172"/>
      <c r="M5626" s="172"/>
      <c r="N5626" s="10">
        <v>16184529</v>
      </c>
    </row>
    <row r="5627" spans="1:14" ht="348">
      <c r="A5627" s="163">
        <v>652304</v>
      </c>
      <c r="B5627" s="171" t="s">
        <v>8034</v>
      </c>
      <c r="C5627" s="184" t="s">
        <v>8035</v>
      </c>
      <c r="D5627" s="184" t="s">
        <v>8036</v>
      </c>
      <c r="E5627" s="184" t="s">
        <v>8037</v>
      </c>
      <c r="F5627" s="11" t="s">
        <v>16360</v>
      </c>
      <c r="G5627" s="10">
        <v>24391305</v>
      </c>
      <c r="H5627" s="172"/>
      <c r="I5627" s="172"/>
      <c r="J5627" s="172"/>
      <c r="K5627" s="172"/>
      <c r="L5627" s="172"/>
      <c r="M5627" s="172"/>
      <c r="N5627" s="10">
        <v>24391305</v>
      </c>
    </row>
    <row r="5628" spans="1:14" ht="372">
      <c r="A5628" s="163">
        <v>655101</v>
      </c>
      <c r="B5628" s="171" t="s">
        <v>8038</v>
      </c>
      <c r="C5628" s="184" t="s">
        <v>8039</v>
      </c>
      <c r="D5628" s="11" t="s">
        <v>8040</v>
      </c>
      <c r="E5628" s="11" t="s">
        <v>8041</v>
      </c>
      <c r="F5628" s="11" t="s">
        <v>8042</v>
      </c>
      <c r="G5628" s="10">
        <v>8915170</v>
      </c>
      <c r="H5628" s="172"/>
      <c r="I5628" s="172"/>
      <c r="J5628" s="172"/>
      <c r="K5628" s="172"/>
      <c r="L5628" s="172"/>
      <c r="M5628" s="172"/>
      <c r="N5628" s="10">
        <v>8915170</v>
      </c>
    </row>
    <row r="5629" spans="1:14" ht="288">
      <c r="A5629" s="163">
        <v>662202</v>
      </c>
      <c r="B5629" s="171" t="s">
        <v>8043</v>
      </c>
      <c r="C5629" s="12" t="s">
        <v>8044</v>
      </c>
      <c r="D5629" s="184" t="s">
        <v>8045</v>
      </c>
      <c r="E5629" s="184" t="s">
        <v>8046</v>
      </c>
      <c r="F5629" s="11" t="s">
        <v>8047</v>
      </c>
      <c r="G5629" s="10">
        <v>3346236</v>
      </c>
      <c r="H5629" s="172"/>
      <c r="I5629" s="172"/>
      <c r="J5629" s="172"/>
      <c r="K5629" s="172"/>
      <c r="L5629" s="172"/>
      <c r="M5629" s="172"/>
      <c r="N5629" s="10">
        <v>3346236</v>
      </c>
    </row>
    <row r="5630" spans="1:14" ht="409.5">
      <c r="A5630" s="163">
        <v>674501</v>
      </c>
      <c r="B5630" s="171" t="s">
        <v>8048</v>
      </c>
      <c r="C5630" s="184" t="s">
        <v>8049</v>
      </c>
      <c r="D5630" s="184" t="s">
        <v>8050</v>
      </c>
      <c r="E5630" s="184" t="s">
        <v>8051</v>
      </c>
      <c r="F5630" s="11" t="s">
        <v>8052</v>
      </c>
      <c r="G5630" s="10">
        <v>25514587</v>
      </c>
      <c r="H5630" s="172"/>
      <c r="I5630" s="172"/>
      <c r="J5630" s="172"/>
      <c r="K5630" s="172"/>
      <c r="L5630" s="172"/>
      <c r="M5630" s="172"/>
      <c r="N5630" s="10">
        <v>25514587</v>
      </c>
    </row>
    <row r="5631" spans="1:14" ht="264">
      <c r="A5631" s="163">
        <v>684003</v>
      </c>
      <c r="B5631" s="171" t="s">
        <v>8053</v>
      </c>
      <c r="C5631" s="12" t="s">
        <v>8054</v>
      </c>
      <c r="D5631" s="12" t="s">
        <v>8055</v>
      </c>
      <c r="E5631" s="11" t="s">
        <v>8056</v>
      </c>
      <c r="F5631" s="11" t="s">
        <v>6101</v>
      </c>
      <c r="G5631" s="10">
        <v>5714015</v>
      </c>
      <c r="H5631" s="172"/>
      <c r="I5631" s="172"/>
      <c r="J5631" s="172"/>
      <c r="K5631" s="172"/>
      <c r="L5631" s="172"/>
      <c r="M5631" s="172"/>
      <c r="N5631" s="10">
        <v>5714015</v>
      </c>
    </row>
    <row r="5632" spans="1:14" ht="372">
      <c r="A5632" s="163">
        <v>684103</v>
      </c>
      <c r="B5632" s="171" t="s">
        <v>8057</v>
      </c>
      <c r="C5632" s="12" t="s">
        <v>8058</v>
      </c>
      <c r="D5632" s="11" t="s">
        <v>8040</v>
      </c>
      <c r="E5632" s="11" t="s">
        <v>8041</v>
      </c>
      <c r="F5632" s="11" t="s">
        <v>8042</v>
      </c>
      <c r="G5632" s="10">
        <v>8915170</v>
      </c>
      <c r="H5632" s="172"/>
      <c r="I5632" s="172"/>
      <c r="J5632" s="172"/>
      <c r="K5632" s="172"/>
      <c r="L5632" s="172"/>
      <c r="M5632" s="172"/>
      <c r="N5632" s="10">
        <v>8915170</v>
      </c>
    </row>
    <row r="5633" spans="1:14" ht="409.5">
      <c r="A5633" s="163">
        <v>686001</v>
      </c>
      <c r="B5633" s="171" t="s">
        <v>8059</v>
      </c>
      <c r="C5633" s="184" t="s">
        <v>8060</v>
      </c>
      <c r="D5633" s="184" t="s">
        <v>8061</v>
      </c>
      <c r="E5633" s="11" t="s">
        <v>8062</v>
      </c>
      <c r="F5633" s="11" t="s">
        <v>16361</v>
      </c>
      <c r="G5633" s="10">
        <v>18039005</v>
      </c>
      <c r="H5633" s="172"/>
      <c r="I5633" s="172"/>
      <c r="J5633" s="172"/>
      <c r="K5633" s="172"/>
      <c r="L5633" s="172"/>
      <c r="M5633" s="172"/>
      <c r="N5633" s="10">
        <v>18039005</v>
      </c>
    </row>
    <row r="5634" spans="1:14" ht="409.5">
      <c r="A5634" s="163">
        <v>686011</v>
      </c>
      <c r="B5634" s="171" t="s">
        <v>8063</v>
      </c>
      <c r="C5634" s="184" t="s">
        <v>8064</v>
      </c>
      <c r="D5634" s="184" t="s">
        <v>8065</v>
      </c>
      <c r="E5634" s="184" t="s">
        <v>8033</v>
      </c>
      <c r="F5634" s="11" t="s">
        <v>16361</v>
      </c>
      <c r="G5634" s="10">
        <v>18039005</v>
      </c>
      <c r="H5634" s="172"/>
      <c r="I5634" s="172"/>
      <c r="J5634" s="172"/>
      <c r="K5634" s="172"/>
      <c r="L5634" s="172"/>
      <c r="M5634" s="172"/>
      <c r="N5634" s="10">
        <v>18039005</v>
      </c>
    </row>
    <row r="5635" spans="1:14" ht="408">
      <c r="A5635" s="163">
        <v>688301</v>
      </c>
      <c r="B5635" s="171" t="s">
        <v>8066</v>
      </c>
      <c r="C5635" s="184" t="s">
        <v>8067</v>
      </c>
      <c r="D5635" s="184" t="s">
        <v>8068</v>
      </c>
      <c r="E5635" s="184" t="s">
        <v>8029</v>
      </c>
      <c r="F5635" s="11" t="s">
        <v>8069</v>
      </c>
      <c r="G5635" s="10">
        <v>48047822</v>
      </c>
      <c r="H5635" s="172"/>
      <c r="I5635" s="172"/>
      <c r="J5635" s="172"/>
      <c r="K5635" s="172"/>
      <c r="L5635" s="172"/>
      <c r="M5635" s="172"/>
      <c r="N5635" s="10">
        <v>48047822</v>
      </c>
    </row>
    <row r="5636" spans="1:14" ht="409.5">
      <c r="A5636" s="163">
        <v>694901</v>
      </c>
      <c r="B5636" s="171" t="s">
        <v>8070</v>
      </c>
      <c r="C5636" s="184" t="s">
        <v>8071</v>
      </c>
      <c r="D5636" s="184" t="s">
        <v>8072</v>
      </c>
      <c r="E5636" s="184" t="s">
        <v>8073</v>
      </c>
      <c r="F5636" s="11" t="s">
        <v>8074</v>
      </c>
      <c r="G5636" s="10">
        <v>30328661</v>
      </c>
      <c r="H5636" s="172"/>
      <c r="I5636" s="172"/>
      <c r="J5636" s="172"/>
      <c r="K5636" s="172"/>
      <c r="L5636" s="172"/>
      <c r="M5636" s="172"/>
      <c r="N5636" s="10">
        <v>30328661</v>
      </c>
    </row>
    <row r="5637" spans="1:14" ht="264">
      <c r="A5637" s="163">
        <v>699103</v>
      </c>
      <c r="B5637" s="171" t="s">
        <v>8075</v>
      </c>
      <c r="C5637" s="12" t="s">
        <v>8076</v>
      </c>
      <c r="D5637" s="11" t="s">
        <v>8077</v>
      </c>
      <c r="E5637" s="11" t="s">
        <v>8078</v>
      </c>
      <c r="F5637" s="11" t="s">
        <v>8079</v>
      </c>
      <c r="G5637" s="10">
        <v>1019000</v>
      </c>
      <c r="H5637" s="172"/>
      <c r="I5637" s="172"/>
      <c r="J5637" s="172"/>
      <c r="K5637" s="172"/>
      <c r="L5637" s="172"/>
      <c r="M5637" s="172"/>
      <c r="N5637" s="10">
        <v>1019000</v>
      </c>
    </row>
    <row r="5638" spans="1:14" ht="264">
      <c r="A5638" s="163">
        <v>712002</v>
      </c>
      <c r="B5638" s="171" t="s">
        <v>8080</v>
      </c>
      <c r="C5638" s="12" t="s">
        <v>8081</v>
      </c>
      <c r="D5638" s="12" t="s">
        <v>8082</v>
      </c>
      <c r="E5638" s="12" t="s">
        <v>8083</v>
      </c>
      <c r="F5638" s="11" t="s">
        <v>6101</v>
      </c>
      <c r="G5638" s="10">
        <v>1435586</v>
      </c>
      <c r="H5638" s="172"/>
      <c r="I5638" s="172"/>
      <c r="J5638" s="172"/>
      <c r="K5638" s="172"/>
      <c r="L5638" s="172"/>
      <c r="M5638" s="172"/>
      <c r="N5638" s="10">
        <v>1435586</v>
      </c>
    </row>
    <row r="5639" spans="1:14" ht="324">
      <c r="A5639" s="163">
        <v>715007</v>
      </c>
      <c r="B5639" s="171" t="s">
        <v>8084</v>
      </c>
      <c r="C5639" s="184" t="s">
        <v>8085</v>
      </c>
      <c r="D5639" s="184" t="s">
        <v>8086</v>
      </c>
      <c r="E5639" s="11" t="s">
        <v>8033</v>
      </c>
      <c r="F5639" s="11" t="s">
        <v>6666</v>
      </c>
      <c r="G5639" s="10">
        <v>14077170</v>
      </c>
      <c r="H5639" s="172"/>
      <c r="I5639" s="172"/>
      <c r="J5639" s="172"/>
      <c r="K5639" s="172"/>
      <c r="L5639" s="172"/>
      <c r="M5639" s="172"/>
      <c r="N5639" s="10">
        <v>14077170</v>
      </c>
    </row>
    <row r="5640" spans="1:14" ht="409.5">
      <c r="A5640" s="163">
        <v>750301</v>
      </c>
      <c r="B5640" s="171" t="s">
        <v>8087</v>
      </c>
      <c r="C5640" s="11" t="s">
        <v>8088</v>
      </c>
      <c r="D5640" s="184" t="s">
        <v>8089</v>
      </c>
      <c r="E5640" s="184" t="s">
        <v>8090</v>
      </c>
      <c r="F5640" s="11" t="s">
        <v>8091</v>
      </c>
      <c r="G5640" s="10">
        <v>6566888</v>
      </c>
      <c r="H5640" s="172"/>
      <c r="I5640" s="172"/>
      <c r="J5640" s="172"/>
      <c r="K5640" s="172"/>
      <c r="L5640" s="172"/>
      <c r="M5640" s="172"/>
      <c r="N5640" s="10">
        <v>6566888</v>
      </c>
    </row>
    <row r="5641" spans="1:14" ht="204">
      <c r="A5641" s="163">
        <v>752101</v>
      </c>
      <c r="B5641" s="171" t="s">
        <v>8092</v>
      </c>
      <c r="C5641" s="12" t="s">
        <v>8093</v>
      </c>
      <c r="D5641" s="12" t="s">
        <v>8094</v>
      </c>
      <c r="E5641" s="12" t="s">
        <v>8095</v>
      </c>
      <c r="F5641" s="11" t="s">
        <v>6101</v>
      </c>
      <c r="G5641" s="10">
        <v>1940667</v>
      </c>
      <c r="H5641" s="172"/>
      <c r="I5641" s="172"/>
      <c r="J5641" s="172"/>
      <c r="K5641" s="172"/>
      <c r="L5641" s="172"/>
      <c r="M5641" s="172"/>
      <c r="N5641" s="10">
        <v>1940667</v>
      </c>
    </row>
    <row r="5642" spans="1:14" ht="204">
      <c r="A5642" s="163">
        <v>753601</v>
      </c>
      <c r="B5642" s="171" t="s">
        <v>8096</v>
      </c>
      <c r="C5642" s="12" t="s">
        <v>8097</v>
      </c>
      <c r="D5642" s="12" t="s">
        <v>8098</v>
      </c>
      <c r="E5642" s="12" t="s">
        <v>8095</v>
      </c>
      <c r="F5642" s="11" t="s">
        <v>6101</v>
      </c>
      <c r="G5642" s="10">
        <v>1369881</v>
      </c>
      <c r="H5642" s="172"/>
      <c r="I5642" s="172"/>
      <c r="J5642" s="172"/>
      <c r="K5642" s="172"/>
      <c r="L5642" s="172"/>
      <c r="M5642" s="172"/>
      <c r="N5642" s="10">
        <v>1369881</v>
      </c>
    </row>
    <row r="5643" spans="1:14" ht="409.5">
      <c r="A5643" s="163">
        <v>753701</v>
      </c>
      <c r="B5643" s="171" t="s">
        <v>8099</v>
      </c>
      <c r="C5643" s="12" t="s">
        <v>8100</v>
      </c>
      <c r="D5643" s="11" t="s">
        <v>8101</v>
      </c>
      <c r="E5643" s="11" t="s">
        <v>8102</v>
      </c>
      <c r="F5643" s="11" t="s">
        <v>8103</v>
      </c>
      <c r="G5643" s="10">
        <v>37188992</v>
      </c>
      <c r="H5643" s="172"/>
      <c r="I5643" s="172"/>
      <c r="J5643" s="172"/>
      <c r="K5643" s="172"/>
      <c r="L5643" s="172"/>
      <c r="M5643" s="172"/>
      <c r="N5643" s="10">
        <v>37188992</v>
      </c>
    </row>
    <row r="5644" spans="1:14" ht="216">
      <c r="A5644" s="163">
        <v>52402</v>
      </c>
      <c r="B5644" s="171" t="s">
        <v>8104</v>
      </c>
      <c r="C5644" s="12" t="s">
        <v>8105</v>
      </c>
      <c r="D5644" s="181" t="s">
        <v>8106</v>
      </c>
      <c r="E5644" s="181" t="s">
        <v>8107</v>
      </c>
      <c r="F5644" s="11" t="s">
        <v>6101</v>
      </c>
      <c r="G5644" s="10">
        <v>5731181</v>
      </c>
      <c r="H5644" s="172"/>
      <c r="I5644" s="172"/>
      <c r="J5644" s="172"/>
      <c r="K5644" s="172"/>
      <c r="L5644" s="172"/>
      <c r="M5644" s="172"/>
      <c r="N5644" s="10">
        <v>5731181</v>
      </c>
    </row>
    <row r="5645" spans="1:14" ht="276">
      <c r="A5645" s="163">
        <v>542101</v>
      </c>
      <c r="B5645" s="171" t="s">
        <v>7207</v>
      </c>
      <c r="C5645" s="12" t="s">
        <v>7208</v>
      </c>
      <c r="D5645" s="183" t="s">
        <v>7209</v>
      </c>
      <c r="E5645" s="183" t="s">
        <v>7210</v>
      </c>
      <c r="F5645" s="11" t="s">
        <v>6101</v>
      </c>
      <c r="G5645" s="10">
        <v>4330224</v>
      </c>
      <c r="H5645" s="172"/>
      <c r="I5645" s="172"/>
      <c r="J5645" s="172"/>
      <c r="K5645" s="172"/>
      <c r="L5645" s="172"/>
      <c r="M5645" s="172"/>
      <c r="N5645" s="10">
        <v>4330224</v>
      </c>
    </row>
    <row r="5646" spans="1:14" ht="360">
      <c r="A5646" s="163">
        <v>545101</v>
      </c>
      <c r="B5646" s="171" t="s">
        <v>8108</v>
      </c>
      <c r="C5646" s="12" t="s">
        <v>4205</v>
      </c>
      <c r="D5646" s="11" t="s">
        <v>8109</v>
      </c>
      <c r="E5646" s="11" t="s">
        <v>8110</v>
      </c>
      <c r="F5646" s="11" t="s">
        <v>6101</v>
      </c>
      <c r="G5646" s="10">
        <v>3082241</v>
      </c>
      <c r="H5646" s="172"/>
      <c r="I5646" s="172"/>
      <c r="J5646" s="172"/>
      <c r="K5646" s="172"/>
      <c r="L5646" s="172"/>
      <c r="M5646" s="172"/>
      <c r="N5646" s="10">
        <v>3082241</v>
      </c>
    </row>
    <row r="5647" spans="1:14" ht="348">
      <c r="A5647" s="163">
        <v>652102</v>
      </c>
      <c r="B5647" s="171" t="s">
        <v>8111</v>
      </c>
      <c r="C5647" s="178" t="s">
        <v>8112</v>
      </c>
      <c r="D5647" s="12" t="s">
        <v>8113</v>
      </c>
      <c r="E5647" s="11" t="s">
        <v>8114</v>
      </c>
      <c r="F5647" s="11" t="s">
        <v>8115</v>
      </c>
      <c r="G5647" s="10">
        <v>4509207</v>
      </c>
      <c r="H5647" s="172"/>
      <c r="I5647" s="172"/>
      <c r="J5647" s="172"/>
      <c r="K5647" s="172"/>
      <c r="L5647" s="172"/>
      <c r="M5647" s="172"/>
      <c r="N5647" s="10">
        <v>4509207</v>
      </c>
    </row>
    <row r="5648" spans="1:14" ht="360">
      <c r="A5648" s="163">
        <v>652402</v>
      </c>
      <c r="B5648" s="171" t="s">
        <v>8116</v>
      </c>
      <c r="C5648" s="12" t="s">
        <v>8117</v>
      </c>
      <c r="D5648" s="11" t="s">
        <v>8109</v>
      </c>
      <c r="E5648" s="11" t="s">
        <v>8110</v>
      </c>
      <c r="F5648" s="11" t="s">
        <v>6101</v>
      </c>
      <c r="G5648" s="10">
        <v>3082241</v>
      </c>
      <c r="H5648" s="172"/>
      <c r="I5648" s="172"/>
      <c r="J5648" s="172"/>
      <c r="K5648" s="172"/>
      <c r="L5648" s="172"/>
      <c r="M5648" s="172"/>
      <c r="N5648" s="10">
        <v>3082241</v>
      </c>
    </row>
    <row r="5649" spans="1:14" ht="348">
      <c r="A5649" s="163">
        <v>652802</v>
      </c>
      <c r="B5649" s="171" t="s">
        <v>8118</v>
      </c>
      <c r="C5649" s="11" t="s">
        <v>8119</v>
      </c>
      <c r="D5649" s="12" t="s">
        <v>8113</v>
      </c>
      <c r="E5649" s="11" t="s">
        <v>8114</v>
      </c>
      <c r="F5649" s="11" t="s">
        <v>8120</v>
      </c>
      <c r="G5649" s="10">
        <v>4509207</v>
      </c>
      <c r="H5649" s="172"/>
      <c r="I5649" s="172"/>
      <c r="J5649" s="172"/>
      <c r="K5649" s="172"/>
      <c r="L5649" s="172"/>
      <c r="M5649" s="172"/>
      <c r="N5649" s="10">
        <v>4509207</v>
      </c>
    </row>
    <row r="5650" spans="1:14" ht="360">
      <c r="A5650" s="163">
        <v>652902</v>
      </c>
      <c r="B5650" s="171" t="s">
        <v>8121</v>
      </c>
      <c r="C5650" s="12" t="s">
        <v>8122</v>
      </c>
      <c r="D5650" s="11" t="s">
        <v>8109</v>
      </c>
      <c r="E5650" s="11" t="s">
        <v>8110</v>
      </c>
      <c r="F5650" s="11" t="s">
        <v>6101</v>
      </c>
      <c r="G5650" s="10">
        <v>3082241</v>
      </c>
      <c r="H5650" s="172"/>
      <c r="I5650" s="172"/>
      <c r="J5650" s="172"/>
      <c r="K5650" s="172"/>
      <c r="L5650" s="172"/>
      <c r="M5650" s="172"/>
      <c r="N5650" s="10">
        <v>3082241</v>
      </c>
    </row>
    <row r="5651" spans="1:14" ht="348">
      <c r="A5651" s="163">
        <v>653102</v>
      </c>
      <c r="B5651" s="171" t="s">
        <v>8123</v>
      </c>
      <c r="C5651" s="11" t="s">
        <v>8124</v>
      </c>
      <c r="D5651" s="12" t="s">
        <v>8113</v>
      </c>
      <c r="E5651" s="11" t="s">
        <v>8114</v>
      </c>
      <c r="F5651" s="11" t="s">
        <v>8120</v>
      </c>
      <c r="G5651" s="10">
        <v>4509207</v>
      </c>
      <c r="H5651" s="172"/>
      <c r="I5651" s="172"/>
      <c r="J5651" s="172"/>
      <c r="K5651" s="172"/>
      <c r="L5651" s="172"/>
      <c r="M5651" s="172"/>
      <c r="N5651" s="10">
        <v>4509207</v>
      </c>
    </row>
    <row r="5652" spans="1:14" ht="348">
      <c r="A5652" s="163">
        <v>660202</v>
      </c>
      <c r="B5652" s="171" t="s">
        <v>8125</v>
      </c>
      <c r="C5652" s="178" t="s">
        <v>8126</v>
      </c>
      <c r="D5652" s="12" t="s">
        <v>8113</v>
      </c>
      <c r="E5652" s="11" t="s">
        <v>8114</v>
      </c>
      <c r="F5652" s="11" t="s">
        <v>8120</v>
      </c>
      <c r="G5652" s="10">
        <v>4509207</v>
      </c>
      <c r="H5652" s="172"/>
      <c r="I5652" s="172"/>
      <c r="J5652" s="172"/>
      <c r="K5652" s="172"/>
      <c r="L5652" s="172"/>
      <c r="M5652" s="172"/>
      <c r="N5652" s="10">
        <v>4509207</v>
      </c>
    </row>
    <row r="5653" spans="1:14" ht="348">
      <c r="A5653" s="163">
        <v>664002</v>
      </c>
      <c r="B5653" s="171" t="s">
        <v>8127</v>
      </c>
      <c r="C5653" s="11" t="s">
        <v>8128</v>
      </c>
      <c r="D5653" s="12" t="s">
        <v>8113</v>
      </c>
      <c r="E5653" s="11" t="s">
        <v>8114</v>
      </c>
      <c r="F5653" s="11" t="s">
        <v>8120</v>
      </c>
      <c r="G5653" s="10">
        <v>4509207</v>
      </c>
      <c r="H5653" s="172"/>
      <c r="I5653" s="172"/>
      <c r="J5653" s="172"/>
      <c r="K5653" s="172"/>
      <c r="L5653" s="172"/>
      <c r="M5653" s="172"/>
      <c r="N5653" s="10">
        <v>4509207</v>
      </c>
    </row>
    <row r="5654" spans="1:14" ht="348">
      <c r="A5654" s="163">
        <v>665002</v>
      </c>
      <c r="B5654" s="171" t="s">
        <v>8129</v>
      </c>
      <c r="C5654" s="11" t="s">
        <v>8130</v>
      </c>
      <c r="D5654" s="12" t="s">
        <v>8113</v>
      </c>
      <c r="E5654" s="11" t="s">
        <v>8114</v>
      </c>
      <c r="F5654" s="11" t="s">
        <v>8120</v>
      </c>
      <c r="G5654" s="10">
        <v>4509207</v>
      </c>
      <c r="H5654" s="172"/>
      <c r="I5654" s="172"/>
      <c r="J5654" s="172"/>
      <c r="K5654" s="172"/>
      <c r="L5654" s="172"/>
      <c r="M5654" s="172"/>
      <c r="N5654" s="10">
        <v>4509207</v>
      </c>
    </row>
    <row r="5655" spans="1:14" ht="348">
      <c r="A5655" s="163">
        <v>666102</v>
      </c>
      <c r="B5655" s="171" t="s">
        <v>8131</v>
      </c>
      <c r="C5655" s="11" t="s">
        <v>8132</v>
      </c>
      <c r="D5655" s="12" t="s">
        <v>8113</v>
      </c>
      <c r="E5655" s="11" t="s">
        <v>8114</v>
      </c>
      <c r="F5655" s="11" t="s">
        <v>8120</v>
      </c>
      <c r="G5655" s="10">
        <v>4509207</v>
      </c>
      <c r="H5655" s="172"/>
      <c r="I5655" s="172"/>
      <c r="J5655" s="172"/>
      <c r="K5655" s="172"/>
      <c r="L5655" s="172"/>
      <c r="M5655" s="172"/>
      <c r="N5655" s="10">
        <v>4509207</v>
      </c>
    </row>
    <row r="5656" spans="1:14" ht="348">
      <c r="A5656" s="163">
        <v>666111</v>
      </c>
      <c r="B5656" s="171" t="s">
        <v>8133</v>
      </c>
      <c r="C5656" s="11" t="s">
        <v>8134</v>
      </c>
      <c r="D5656" s="12" t="s">
        <v>8113</v>
      </c>
      <c r="E5656" s="11" t="s">
        <v>8114</v>
      </c>
      <c r="F5656" s="11" t="s">
        <v>8120</v>
      </c>
      <c r="G5656" s="10">
        <v>4509207</v>
      </c>
      <c r="H5656" s="172"/>
      <c r="I5656" s="172"/>
      <c r="J5656" s="172"/>
      <c r="K5656" s="172"/>
      <c r="L5656" s="172"/>
      <c r="M5656" s="172"/>
      <c r="N5656" s="10">
        <v>4509207</v>
      </c>
    </row>
    <row r="5657" spans="1:14" ht="348">
      <c r="A5657" s="163">
        <v>666220</v>
      </c>
      <c r="B5657" s="171" t="s">
        <v>8135</v>
      </c>
      <c r="C5657" s="11" t="s">
        <v>8136</v>
      </c>
      <c r="D5657" s="12" t="s">
        <v>8113</v>
      </c>
      <c r="E5657" s="11" t="s">
        <v>8114</v>
      </c>
      <c r="F5657" s="11" t="s">
        <v>8120</v>
      </c>
      <c r="G5657" s="10">
        <v>4509207</v>
      </c>
      <c r="H5657" s="172"/>
      <c r="I5657" s="172"/>
      <c r="J5657" s="172"/>
      <c r="K5657" s="172"/>
      <c r="L5657" s="172"/>
      <c r="M5657" s="172"/>
      <c r="N5657" s="10">
        <v>4509207</v>
      </c>
    </row>
    <row r="5658" spans="1:14" ht="348">
      <c r="A5658" s="163">
        <v>669102</v>
      </c>
      <c r="B5658" s="171" t="s">
        <v>8137</v>
      </c>
      <c r="C5658" s="11" t="s">
        <v>8138</v>
      </c>
      <c r="D5658" s="12" t="s">
        <v>8113</v>
      </c>
      <c r="E5658" s="11" t="s">
        <v>8114</v>
      </c>
      <c r="F5658" s="11" t="s">
        <v>8120</v>
      </c>
      <c r="G5658" s="10">
        <v>4509207</v>
      </c>
      <c r="H5658" s="172"/>
      <c r="I5658" s="172"/>
      <c r="J5658" s="172"/>
      <c r="K5658" s="172"/>
      <c r="L5658" s="172"/>
      <c r="M5658" s="172"/>
      <c r="N5658" s="10">
        <v>4509207</v>
      </c>
    </row>
    <row r="5659" spans="1:14" ht="288">
      <c r="A5659" s="163">
        <v>674511</v>
      </c>
      <c r="B5659" s="171" t="s">
        <v>8139</v>
      </c>
      <c r="C5659" s="12" t="s">
        <v>8140</v>
      </c>
      <c r="D5659" s="12" t="s">
        <v>8141</v>
      </c>
      <c r="E5659" s="12" t="s">
        <v>8142</v>
      </c>
      <c r="F5659" s="11" t="s">
        <v>6101</v>
      </c>
      <c r="G5659" s="10">
        <v>28082093</v>
      </c>
      <c r="H5659" s="172"/>
      <c r="I5659" s="172"/>
      <c r="J5659" s="172"/>
      <c r="K5659" s="172"/>
      <c r="L5659" s="172"/>
      <c r="M5659" s="172"/>
      <c r="N5659" s="10">
        <v>28082093</v>
      </c>
    </row>
    <row r="5660" spans="1:14" ht="360">
      <c r="A5660" s="163">
        <v>681102</v>
      </c>
      <c r="B5660" s="171" t="s">
        <v>8143</v>
      </c>
      <c r="C5660" s="12" t="s">
        <v>8144</v>
      </c>
      <c r="D5660" s="11" t="s">
        <v>8109</v>
      </c>
      <c r="E5660" s="11" t="s">
        <v>8110</v>
      </c>
      <c r="F5660" s="11" t="s">
        <v>6101</v>
      </c>
      <c r="G5660" s="10">
        <v>3082241</v>
      </c>
      <c r="H5660" s="172"/>
      <c r="I5660" s="172"/>
      <c r="J5660" s="172"/>
      <c r="K5660" s="172"/>
      <c r="L5660" s="172"/>
      <c r="M5660" s="172"/>
      <c r="N5660" s="10">
        <v>3082241</v>
      </c>
    </row>
    <row r="5661" spans="1:14" ht="204">
      <c r="A5661" s="163">
        <v>681201</v>
      </c>
      <c r="B5661" s="171" t="s">
        <v>8145</v>
      </c>
      <c r="C5661" s="12" t="s">
        <v>8146</v>
      </c>
      <c r="D5661" s="12" t="s">
        <v>8147</v>
      </c>
      <c r="E5661" s="12" t="s">
        <v>8148</v>
      </c>
      <c r="F5661" s="11" t="s">
        <v>6101</v>
      </c>
      <c r="G5661" s="10">
        <v>1978842</v>
      </c>
      <c r="H5661" s="172"/>
      <c r="I5661" s="172"/>
      <c r="J5661" s="172"/>
      <c r="K5661" s="172"/>
      <c r="L5661" s="172"/>
      <c r="M5661" s="172"/>
      <c r="N5661" s="10">
        <v>1978842</v>
      </c>
    </row>
    <row r="5662" spans="1:14" ht="204">
      <c r="A5662" s="163">
        <v>682101</v>
      </c>
      <c r="B5662" s="171" t="s">
        <v>8149</v>
      </c>
      <c r="C5662" s="11" t="s">
        <v>8150</v>
      </c>
      <c r="D5662" s="12" t="s">
        <v>8151</v>
      </c>
      <c r="E5662" s="11" t="s">
        <v>8152</v>
      </c>
      <c r="F5662" s="11" t="s">
        <v>6101</v>
      </c>
      <c r="G5662" s="10">
        <v>2638449</v>
      </c>
      <c r="H5662" s="172"/>
      <c r="I5662" s="172"/>
      <c r="J5662" s="172"/>
      <c r="K5662" s="172"/>
      <c r="L5662" s="172"/>
      <c r="M5662" s="172"/>
      <c r="N5662" s="10">
        <v>2638449</v>
      </c>
    </row>
    <row r="5663" spans="1:14" ht="204">
      <c r="A5663" s="163">
        <v>682202</v>
      </c>
      <c r="B5663" s="171" t="s">
        <v>8153</v>
      </c>
      <c r="C5663" s="11" t="s">
        <v>8154</v>
      </c>
      <c r="D5663" s="12" t="s">
        <v>8151</v>
      </c>
      <c r="E5663" s="11" t="s">
        <v>8152</v>
      </c>
      <c r="F5663" s="11" t="s">
        <v>6101</v>
      </c>
      <c r="G5663" s="10">
        <v>2638449</v>
      </c>
      <c r="H5663" s="172"/>
      <c r="I5663" s="172"/>
      <c r="J5663" s="172"/>
      <c r="K5663" s="172"/>
      <c r="L5663" s="172"/>
      <c r="M5663" s="172"/>
      <c r="N5663" s="10">
        <v>2638449</v>
      </c>
    </row>
    <row r="5664" spans="1:14" ht="204">
      <c r="A5664" s="163">
        <v>682302</v>
      </c>
      <c r="B5664" s="171" t="s">
        <v>8155</v>
      </c>
      <c r="C5664" s="11" t="s">
        <v>8156</v>
      </c>
      <c r="D5664" s="12" t="s">
        <v>8151</v>
      </c>
      <c r="E5664" s="11" t="s">
        <v>8152</v>
      </c>
      <c r="F5664" s="11" t="s">
        <v>6101</v>
      </c>
      <c r="G5664" s="10">
        <v>2638449</v>
      </c>
      <c r="H5664" s="172"/>
      <c r="I5664" s="172"/>
      <c r="J5664" s="172"/>
      <c r="K5664" s="172"/>
      <c r="L5664" s="172"/>
      <c r="M5664" s="172"/>
      <c r="N5664" s="10">
        <v>2638449</v>
      </c>
    </row>
    <row r="5665" spans="1:14" ht="216">
      <c r="A5665" s="163">
        <v>682403</v>
      </c>
      <c r="B5665" s="171" t="s">
        <v>8157</v>
      </c>
      <c r="C5665" s="12" t="s">
        <v>8158</v>
      </c>
      <c r="D5665" s="181" t="s">
        <v>8106</v>
      </c>
      <c r="E5665" s="181" t="s">
        <v>8107</v>
      </c>
      <c r="F5665" s="11" t="s">
        <v>6101</v>
      </c>
      <c r="G5665" s="10">
        <v>5731181</v>
      </c>
      <c r="H5665" s="172"/>
      <c r="I5665" s="172"/>
      <c r="J5665" s="172"/>
      <c r="K5665" s="172"/>
      <c r="L5665" s="172"/>
      <c r="M5665" s="172"/>
      <c r="N5665" s="10">
        <v>5731181</v>
      </c>
    </row>
    <row r="5666" spans="1:14" ht="204">
      <c r="A5666" s="163">
        <v>682404</v>
      </c>
      <c r="B5666" s="171" t="s">
        <v>8159</v>
      </c>
      <c r="C5666" s="11" t="s">
        <v>8160</v>
      </c>
      <c r="D5666" s="12" t="s">
        <v>8151</v>
      </c>
      <c r="E5666" s="11" t="s">
        <v>8152</v>
      </c>
      <c r="F5666" s="11" t="s">
        <v>6101</v>
      </c>
      <c r="G5666" s="10">
        <v>2638449</v>
      </c>
      <c r="H5666" s="172"/>
      <c r="I5666" s="172"/>
      <c r="J5666" s="172"/>
      <c r="K5666" s="172"/>
      <c r="L5666" s="172"/>
      <c r="M5666" s="172"/>
      <c r="N5666" s="10">
        <v>2638449</v>
      </c>
    </row>
    <row r="5667" spans="1:14" ht="204">
      <c r="A5667" s="163">
        <v>682510</v>
      </c>
      <c r="B5667" s="171" t="s">
        <v>8161</v>
      </c>
      <c r="C5667" s="11" t="s">
        <v>8162</v>
      </c>
      <c r="D5667" s="12" t="s">
        <v>8151</v>
      </c>
      <c r="E5667" s="11" t="s">
        <v>8152</v>
      </c>
      <c r="F5667" s="11" t="s">
        <v>6101</v>
      </c>
      <c r="G5667" s="10">
        <v>2638449</v>
      </c>
      <c r="H5667" s="172"/>
      <c r="I5667" s="172"/>
      <c r="J5667" s="172"/>
      <c r="K5667" s="172"/>
      <c r="L5667" s="172"/>
      <c r="M5667" s="172"/>
      <c r="N5667" s="10">
        <v>2638449</v>
      </c>
    </row>
    <row r="5668" spans="1:14" ht="216">
      <c r="A5668" s="163">
        <v>683111</v>
      </c>
      <c r="B5668" s="171" t="s">
        <v>8163</v>
      </c>
      <c r="C5668" s="12" t="s">
        <v>8164</v>
      </c>
      <c r="D5668" s="181" t="s">
        <v>8106</v>
      </c>
      <c r="E5668" s="181" t="s">
        <v>8107</v>
      </c>
      <c r="F5668" s="11" t="s">
        <v>6101</v>
      </c>
      <c r="G5668" s="10">
        <v>5731181</v>
      </c>
      <c r="H5668" s="172"/>
      <c r="I5668" s="172"/>
      <c r="J5668" s="172"/>
      <c r="K5668" s="172"/>
      <c r="L5668" s="172"/>
      <c r="M5668" s="172"/>
      <c r="N5668" s="10">
        <v>5731181</v>
      </c>
    </row>
    <row r="5669" spans="1:14" ht="216">
      <c r="A5669" s="163">
        <v>684020</v>
      </c>
      <c r="B5669" s="171" t="s">
        <v>8165</v>
      </c>
      <c r="C5669" s="12" t="s">
        <v>8166</v>
      </c>
      <c r="D5669" s="181" t="s">
        <v>8106</v>
      </c>
      <c r="E5669" s="181" t="s">
        <v>8107</v>
      </c>
      <c r="F5669" s="11" t="s">
        <v>6101</v>
      </c>
      <c r="G5669" s="10">
        <v>5731181</v>
      </c>
      <c r="H5669" s="172"/>
      <c r="I5669" s="172"/>
      <c r="J5669" s="172"/>
      <c r="K5669" s="172"/>
      <c r="L5669" s="172"/>
      <c r="M5669" s="172"/>
      <c r="N5669" s="10">
        <v>5731181</v>
      </c>
    </row>
    <row r="5670" spans="1:14" ht="360">
      <c r="A5670" s="163">
        <v>691201</v>
      </c>
      <c r="B5670" s="171" t="s">
        <v>8167</v>
      </c>
      <c r="C5670" s="12" t="s">
        <v>8168</v>
      </c>
      <c r="D5670" s="11" t="s">
        <v>8109</v>
      </c>
      <c r="E5670" s="11" t="s">
        <v>8110</v>
      </c>
      <c r="F5670" s="11" t="s">
        <v>6101</v>
      </c>
      <c r="G5670" s="10">
        <v>3082241</v>
      </c>
      <c r="H5670" s="172"/>
      <c r="I5670" s="172"/>
      <c r="J5670" s="172"/>
      <c r="K5670" s="172"/>
      <c r="L5670" s="172"/>
      <c r="M5670" s="172"/>
      <c r="N5670" s="10">
        <v>3082241</v>
      </c>
    </row>
    <row r="5671" spans="1:14" ht="216">
      <c r="A5671" s="163">
        <v>691202</v>
      </c>
      <c r="B5671" s="171" t="s">
        <v>8169</v>
      </c>
      <c r="C5671" s="12" t="s">
        <v>8170</v>
      </c>
      <c r="D5671" s="181" t="s">
        <v>8106</v>
      </c>
      <c r="E5671" s="181" t="s">
        <v>8107</v>
      </c>
      <c r="F5671" s="11" t="s">
        <v>6101</v>
      </c>
      <c r="G5671" s="10">
        <v>5731181</v>
      </c>
      <c r="H5671" s="172"/>
      <c r="I5671" s="172"/>
      <c r="J5671" s="172"/>
      <c r="K5671" s="172"/>
      <c r="L5671" s="172"/>
      <c r="M5671" s="172"/>
      <c r="N5671" s="10">
        <v>5731181</v>
      </c>
    </row>
    <row r="5672" spans="1:14" ht="360">
      <c r="A5672" s="163">
        <v>691302</v>
      </c>
      <c r="B5672" s="171" t="s">
        <v>8171</v>
      </c>
      <c r="C5672" s="12" t="s">
        <v>8172</v>
      </c>
      <c r="D5672" s="11" t="s">
        <v>8109</v>
      </c>
      <c r="E5672" s="11" t="s">
        <v>8110</v>
      </c>
      <c r="F5672" s="11" t="s">
        <v>6101</v>
      </c>
      <c r="G5672" s="10">
        <v>3082241</v>
      </c>
      <c r="H5672" s="172"/>
      <c r="I5672" s="172"/>
      <c r="J5672" s="172"/>
      <c r="K5672" s="172"/>
      <c r="L5672" s="172"/>
      <c r="M5672" s="172"/>
      <c r="N5672" s="10">
        <v>3082241</v>
      </c>
    </row>
    <row r="5673" spans="1:14" ht="204">
      <c r="A5673" s="163">
        <v>698003</v>
      </c>
      <c r="B5673" s="171" t="s">
        <v>8173</v>
      </c>
      <c r="C5673" s="11" t="s">
        <v>8174</v>
      </c>
      <c r="D5673" s="12" t="s">
        <v>8151</v>
      </c>
      <c r="E5673" s="11" t="s">
        <v>8152</v>
      </c>
      <c r="F5673" s="11" t="s">
        <v>6101</v>
      </c>
      <c r="G5673" s="10">
        <v>2638449</v>
      </c>
      <c r="H5673" s="172"/>
      <c r="I5673" s="172"/>
      <c r="J5673" s="172"/>
      <c r="K5673" s="172"/>
      <c r="L5673" s="172"/>
      <c r="M5673" s="172"/>
      <c r="N5673" s="10">
        <v>2638449</v>
      </c>
    </row>
    <row r="5674" spans="1:14" ht="216">
      <c r="A5674" s="163">
        <v>707703</v>
      </c>
      <c r="B5674" s="171" t="s">
        <v>8175</v>
      </c>
      <c r="C5674" s="12" t="s">
        <v>8176</v>
      </c>
      <c r="D5674" s="181" t="s">
        <v>8106</v>
      </c>
      <c r="E5674" s="181" t="s">
        <v>8107</v>
      </c>
      <c r="F5674" s="11" t="s">
        <v>6101</v>
      </c>
      <c r="G5674" s="10">
        <v>5731181</v>
      </c>
      <c r="H5674" s="172"/>
      <c r="I5674" s="172"/>
      <c r="J5674" s="172"/>
      <c r="K5674" s="172"/>
      <c r="L5674" s="172"/>
      <c r="M5674" s="172"/>
      <c r="N5674" s="10">
        <v>5731181</v>
      </c>
    </row>
    <row r="5675" spans="1:14" ht="324">
      <c r="A5675" s="163">
        <v>735301</v>
      </c>
      <c r="B5675" s="171" t="s">
        <v>8177</v>
      </c>
      <c r="C5675" s="12" t="s">
        <v>8178</v>
      </c>
      <c r="D5675" s="12" t="s">
        <v>8179</v>
      </c>
      <c r="E5675" s="11" t="s">
        <v>8180</v>
      </c>
      <c r="F5675" s="11" t="s">
        <v>6666</v>
      </c>
      <c r="G5675" s="10">
        <v>3939153</v>
      </c>
      <c r="H5675" s="172"/>
      <c r="I5675" s="172"/>
      <c r="J5675" s="172"/>
      <c r="K5675" s="172"/>
      <c r="L5675" s="172"/>
      <c r="M5675" s="172"/>
      <c r="N5675" s="10">
        <v>3939153</v>
      </c>
    </row>
    <row r="5676" spans="1:14" ht="372">
      <c r="A5676" s="163">
        <v>740001</v>
      </c>
      <c r="B5676" s="171" t="s">
        <v>8181</v>
      </c>
      <c r="C5676" s="12" t="s">
        <v>8182</v>
      </c>
      <c r="D5676" s="12" t="s">
        <v>8183</v>
      </c>
      <c r="E5676" s="11" t="s">
        <v>8180</v>
      </c>
      <c r="F5676" s="11" t="s">
        <v>8184</v>
      </c>
      <c r="G5676" s="10">
        <v>4241420</v>
      </c>
      <c r="H5676" s="172"/>
      <c r="I5676" s="172"/>
      <c r="J5676" s="172"/>
      <c r="K5676" s="172"/>
      <c r="L5676" s="172"/>
      <c r="M5676" s="172"/>
      <c r="N5676" s="10">
        <v>4241420</v>
      </c>
    </row>
    <row r="5677" spans="1:14" ht="288">
      <c r="A5677" s="163">
        <v>332601</v>
      </c>
      <c r="B5677" s="171" t="s">
        <v>8185</v>
      </c>
      <c r="C5677" s="12" t="s">
        <v>8186</v>
      </c>
      <c r="D5677" s="11" t="s">
        <v>8187</v>
      </c>
      <c r="E5677" s="11" t="s">
        <v>8188</v>
      </c>
      <c r="F5677" s="11" t="s">
        <v>8189</v>
      </c>
      <c r="G5677" s="10">
        <v>1113031</v>
      </c>
      <c r="H5677" s="172"/>
      <c r="I5677" s="172"/>
      <c r="J5677" s="172"/>
      <c r="K5677" s="172"/>
      <c r="L5677" s="172"/>
      <c r="M5677" s="172"/>
      <c r="N5677" s="10">
        <v>1113031</v>
      </c>
    </row>
    <row r="5678" spans="1:14" ht="288">
      <c r="A5678" s="163">
        <v>501002</v>
      </c>
      <c r="B5678" s="171" t="s">
        <v>8190</v>
      </c>
      <c r="C5678" s="11" t="s">
        <v>8191</v>
      </c>
      <c r="D5678" s="11" t="s">
        <v>8187</v>
      </c>
      <c r="E5678" s="11" t="s">
        <v>8188</v>
      </c>
      <c r="F5678" s="11" t="s">
        <v>8189</v>
      </c>
      <c r="G5678" s="10">
        <v>1113031</v>
      </c>
      <c r="H5678" s="172"/>
      <c r="I5678" s="172"/>
      <c r="J5678" s="172"/>
      <c r="K5678" s="172"/>
      <c r="L5678" s="172"/>
      <c r="M5678" s="172"/>
      <c r="N5678" s="10">
        <v>1113031</v>
      </c>
    </row>
    <row r="5679" spans="1:14" ht="288">
      <c r="A5679" s="163">
        <v>542402</v>
      </c>
      <c r="B5679" s="171" t="s">
        <v>8192</v>
      </c>
      <c r="C5679" s="11" t="s">
        <v>8193</v>
      </c>
      <c r="D5679" s="11" t="s">
        <v>8187</v>
      </c>
      <c r="E5679" s="11" t="s">
        <v>8188</v>
      </c>
      <c r="F5679" s="11" t="s">
        <v>8189</v>
      </c>
      <c r="G5679" s="10">
        <v>1113031</v>
      </c>
      <c r="H5679" s="172"/>
      <c r="I5679" s="172"/>
      <c r="J5679" s="172"/>
      <c r="K5679" s="172"/>
      <c r="L5679" s="172"/>
      <c r="M5679" s="172"/>
      <c r="N5679" s="10">
        <v>1113031</v>
      </c>
    </row>
    <row r="5680" spans="1:14" ht="288">
      <c r="A5680" s="163">
        <v>552603</v>
      </c>
      <c r="B5680" s="171" t="s">
        <v>8194</v>
      </c>
      <c r="C5680" s="178" t="s">
        <v>8195</v>
      </c>
      <c r="D5680" s="11" t="s">
        <v>8196</v>
      </c>
      <c r="E5680" s="11" t="s">
        <v>8197</v>
      </c>
      <c r="F5680" s="11" t="s">
        <v>8189</v>
      </c>
      <c r="G5680" s="10">
        <v>1198647</v>
      </c>
      <c r="H5680" s="172"/>
      <c r="I5680" s="172"/>
      <c r="J5680" s="172"/>
      <c r="K5680" s="172"/>
      <c r="L5680" s="172"/>
      <c r="M5680" s="172"/>
      <c r="N5680" s="10">
        <v>1198647</v>
      </c>
    </row>
    <row r="5681" spans="1:14" ht="216">
      <c r="A5681" s="163">
        <v>601101</v>
      </c>
      <c r="B5681" s="171" t="s">
        <v>8198</v>
      </c>
      <c r="C5681" s="11" t="s">
        <v>8199</v>
      </c>
      <c r="D5681" s="11" t="s">
        <v>8200</v>
      </c>
      <c r="E5681" s="11" t="s">
        <v>8188</v>
      </c>
      <c r="F5681" s="11" t="s">
        <v>6101</v>
      </c>
      <c r="G5681" s="10">
        <v>1113031</v>
      </c>
      <c r="H5681" s="172"/>
      <c r="I5681" s="172"/>
      <c r="J5681" s="172"/>
      <c r="K5681" s="172"/>
      <c r="L5681" s="172"/>
      <c r="M5681" s="172"/>
      <c r="N5681" s="10">
        <v>1113031</v>
      </c>
    </row>
    <row r="5682" spans="1:14" ht="216">
      <c r="A5682" s="163">
        <v>601103</v>
      </c>
      <c r="B5682" s="173" t="s">
        <v>8201</v>
      </c>
      <c r="C5682" s="184" t="s">
        <v>8202</v>
      </c>
      <c r="D5682" s="184" t="s">
        <v>16362</v>
      </c>
      <c r="E5682" s="184" t="s">
        <v>16363</v>
      </c>
      <c r="F5682" s="184" t="s">
        <v>7856</v>
      </c>
      <c r="G5682" s="175">
        <v>4837107</v>
      </c>
      <c r="H5682" s="172"/>
      <c r="I5682" s="172"/>
      <c r="J5682" s="172"/>
      <c r="K5682" s="172"/>
      <c r="L5682" s="172"/>
      <c r="M5682" s="172"/>
      <c r="N5682" s="175">
        <v>4837107</v>
      </c>
    </row>
    <row r="5683" spans="1:14" ht="409.5">
      <c r="A5683" s="163">
        <v>61002</v>
      </c>
      <c r="B5683" s="171" t="s">
        <v>8203</v>
      </c>
      <c r="C5683" s="12" t="s">
        <v>8204</v>
      </c>
      <c r="D5683" s="12" t="s">
        <v>8205</v>
      </c>
      <c r="E5683" s="11" t="s">
        <v>8206</v>
      </c>
      <c r="F5683" s="11" t="s">
        <v>8207</v>
      </c>
      <c r="G5683" s="10">
        <v>911386</v>
      </c>
      <c r="H5683" s="172"/>
      <c r="I5683" s="172"/>
      <c r="J5683" s="172"/>
      <c r="K5683" s="172"/>
      <c r="L5683" s="172"/>
      <c r="M5683" s="172"/>
      <c r="N5683" s="10">
        <v>911386</v>
      </c>
    </row>
    <row r="5684" spans="1:14" ht="276">
      <c r="A5684" s="163">
        <v>819101</v>
      </c>
      <c r="B5684" s="171" t="s">
        <v>8208</v>
      </c>
      <c r="C5684" s="12" t="s">
        <v>8209</v>
      </c>
      <c r="D5684" s="11" t="s">
        <v>8210</v>
      </c>
      <c r="E5684" s="181" t="s">
        <v>8211</v>
      </c>
      <c r="F5684" s="11" t="s">
        <v>6101</v>
      </c>
      <c r="G5684" s="10">
        <v>869993</v>
      </c>
      <c r="H5684" s="172"/>
      <c r="I5684" s="172"/>
      <c r="J5684" s="172"/>
      <c r="K5684" s="172"/>
      <c r="L5684" s="172"/>
      <c r="M5684" s="172"/>
      <c r="N5684" s="10">
        <v>869993</v>
      </c>
    </row>
    <row r="5685" spans="1:14" ht="409.5">
      <c r="A5685" s="163">
        <v>851101</v>
      </c>
      <c r="B5685" s="171" t="s">
        <v>8212</v>
      </c>
      <c r="C5685" s="178" t="s">
        <v>8213</v>
      </c>
      <c r="D5685" s="12" t="s">
        <v>8205</v>
      </c>
      <c r="E5685" s="11" t="s">
        <v>8214</v>
      </c>
      <c r="F5685" s="11" t="s">
        <v>8215</v>
      </c>
      <c r="G5685" s="10">
        <v>911386</v>
      </c>
      <c r="H5685" s="172"/>
      <c r="I5685" s="172"/>
      <c r="J5685" s="172"/>
      <c r="K5685" s="172"/>
      <c r="L5685" s="172"/>
      <c r="M5685" s="172"/>
      <c r="N5685" s="10">
        <v>911386</v>
      </c>
    </row>
    <row r="5686" spans="1:14" ht="409.5">
      <c r="A5686" s="163">
        <v>851102</v>
      </c>
      <c r="B5686" s="171" t="s">
        <v>8216</v>
      </c>
      <c r="C5686" s="12" t="s">
        <v>8217</v>
      </c>
      <c r="D5686" s="12" t="s">
        <v>8205</v>
      </c>
      <c r="E5686" s="11" t="s">
        <v>8214</v>
      </c>
      <c r="F5686" s="11" t="s">
        <v>8215</v>
      </c>
      <c r="G5686" s="10">
        <v>911386</v>
      </c>
      <c r="H5686" s="172"/>
      <c r="I5686" s="172"/>
      <c r="J5686" s="172"/>
      <c r="K5686" s="172"/>
      <c r="L5686" s="172"/>
      <c r="M5686" s="172"/>
      <c r="N5686" s="10">
        <v>911386</v>
      </c>
    </row>
    <row r="5687" spans="1:14" ht="409.5">
      <c r="A5687" s="163">
        <v>851103</v>
      </c>
      <c r="B5687" s="171" t="s">
        <v>8218</v>
      </c>
      <c r="C5687" s="12" t="s">
        <v>8219</v>
      </c>
      <c r="D5687" s="11" t="s">
        <v>8220</v>
      </c>
      <c r="E5687" s="11" t="s">
        <v>8221</v>
      </c>
      <c r="F5687" s="11" t="s">
        <v>8222</v>
      </c>
      <c r="G5687" s="10">
        <v>1959375</v>
      </c>
      <c r="H5687" s="172"/>
      <c r="I5687" s="172"/>
      <c r="J5687" s="172"/>
      <c r="K5687" s="172"/>
      <c r="L5687" s="172"/>
      <c r="M5687" s="172"/>
      <c r="N5687" s="10">
        <v>1959375</v>
      </c>
    </row>
    <row r="5688" spans="1:14" ht="204">
      <c r="A5688" s="163">
        <v>851104</v>
      </c>
      <c r="B5688" s="171" t="s">
        <v>8223</v>
      </c>
      <c r="C5688" s="11" t="s">
        <v>8224</v>
      </c>
      <c r="D5688" s="11" t="s">
        <v>8225</v>
      </c>
      <c r="E5688" s="11" t="s">
        <v>8226</v>
      </c>
      <c r="F5688" s="11" t="s">
        <v>6101</v>
      </c>
      <c r="G5688" s="182">
        <v>4142000</v>
      </c>
      <c r="H5688" s="172"/>
      <c r="I5688" s="172"/>
      <c r="J5688" s="172"/>
      <c r="K5688" s="172"/>
      <c r="L5688" s="172"/>
      <c r="M5688" s="172"/>
      <c r="N5688" s="182">
        <v>4142000</v>
      </c>
    </row>
    <row r="5689" spans="1:14" ht="409.5">
      <c r="A5689" s="163">
        <v>851301</v>
      </c>
      <c r="B5689" s="171" t="s">
        <v>8227</v>
      </c>
      <c r="C5689" s="12" t="s">
        <v>8228</v>
      </c>
      <c r="D5689" s="11" t="s">
        <v>8229</v>
      </c>
      <c r="E5689" s="11" t="s">
        <v>8230</v>
      </c>
      <c r="F5689" s="11" t="s">
        <v>8231</v>
      </c>
      <c r="G5689" s="10">
        <v>1959375</v>
      </c>
      <c r="H5689" s="172"/>
      <c r="I5689" s="172"/>
      <c r="J5689" s="172"/>
      <c r="K5689" s="172"/>
      <c r="L5689" s="172"/>
      <c r="M5689" s="172"/>
      <c r="N5689" s="10">
        <v>1959375</v>
      </c>
    </row>
    <row r="5690" spans="1:14" ht="204">
      <c r="A5690" s="163">
        <v>874801</v>
      </c>
      <c r="B5690" s="171" t="s">
        <v>8232</v>
      </c>
      <c r="C5690" s="12" t="s">
        <v>8233</v>
      </c>
      <c r="D5690" s="12" t="s">
        <v>8234</v>
      </c>
      <c r="E5690" s="11" t="s">
        <v>7865</v>
      </c>
      <c r="F5690" s="11" t="s">
        <v>6101</v>
      </c>
      <c r="G5690" s="10">
        <v>1113428</v>
      </c>
      <c r="H5690" s="172"/>
      <c r="I5690" s="172"/>
      <c r="J5690" s="172"/>
      <c r="K5690" s="172"/>
      <c r="L5690" s="172"/>
      <c r="M5690" s="172"/>
      <c r="N5690" s="10">
        <v>1113428</v>
      </c>
    </row>
    <row r="5691" spans="1:14" ht="204">
      <c r="A5691" s="163">
        <v>874810</v>
      </c>
      <c r="B5691" s="171" t="s">
        <v>8235</v>
      </c>
      <c r="C5691" s="12" t="s">
        <v>8236</v>
      </c>
      <c r="D5691" s="12" t="s">
        <v>8234</v>
      </c>
      <c r="E5691" s="11" t="s">
        <v>7865</v>
      </c>
      <c r="F5691" s="11" t="s">
        <v>6101</v>
      </c>
      <c r="G5691" s="10">
        <v>1113428</v>
      </c>
      <c r="H5691" s="172"/>
      <c r="I5691" s="172"/>
      <c r="J5691" s="172"/>
      <c r="K5691" s="172"/>
      <c r="L5691" s="172"/>
      <c r="M5691" s="172"/>
      <c r="N5691" s="10">
        <v>1113428</v>
      </c>
    </row>
    <row r="5692" spans="1:14" ht="204">
      <c r="A5692" s="163">
        <v>874910</v>
      </c>
      <c r="B5692" s="171" t="s">
        <v>8237</v>
      </c>
      <c r="C5692" s="12" t="s">
        <v>8238</v>
      </c>
      <c r="D5692" s="12" t="s">
        <v>8234</v>
      </c>
      <c r="E5692" s="11" t="s">
        <v>7865</v>
      </c>
      <c r="F5692" s="11" t="s">
        <v>6101</v>
      </c>
      <c r="G5692" s="10">
        <v>1113428</v>
      </c>
      <c r="H5692" s="172"/>
      <c r="I5692" s="172"/>
      <c r="J5692" s="172"/>
      <c r="K5692" s="172"/>
      <c r="L5692" s="172"/>
      <c r="M5692" s="172"/>
      <c r="N5692" s="10">
        <v>1113428</v>
      </c>
    </row>
    <row r="5693" spans="1:14" ht="276">
      <c r="A5693" s="163">
        <v>882272</v>
      </c>
      <c r="B5693" s="171" t="s">
        <v>8239</v>
      </c>
      <c r="C5693" s="184" t="s">
        <v>8240</v>
      </c>
      <c r="D5693" s="11" t="s">
        <v>8241</v>
      </c>
      <c r="E5693" s="11" t="s">
        <v>8242</v>
      </c>
      <c r="F5693" s="11" t="s">
        <v>8243</v>
      </c>
      <c r="G5693" s="10">
        <v>1491464</v>
      </c>
      <c r="H5693" s="172"/>
      <c r="I5693" s="172"/>
      <c r="J5693" s="172"/>
      <c r="K5693" s="172"/>
      <c r="L5693" s="172"/>
      <c r="M5693" s="172"/>
      <c r="N5693" s="10">
        <v>1491464</v>
      </c>
    </row>
    <row r="5694" spans="1:14" ht="409.5">
      <c r="A5694" s="163">
        <v>991801</v>
      </c>
      <c r="B5694" s="171" t="s">
        <v>8244</v>
      </c>
      <c r="C5694" s="184" t="s">
        <v>8245</v>
      </c>
      <c r="D5694" s="11" t="s">
        <v>8246</v>
      </c>
      <c r="E5694" s="11" t="s">
        <v>8247</v>
      </c>
      <c r="F5694" s="11" t="s">
        <v>8248</v>
      </c>
      <c r="G5694" s="10">
        <v>214304</v>
      </c>
      <c r="H5694" s="172"/>
      <c r="I5694" s="172"/>
      <c r="J5694" s="172"/>
      <c r="K5694" s="172"/>
      <c r="L5694" s="172"/>
      <c r="M5694" s="172"/>
      <c r="N5694" s="10">
        <v>214304</v>
      </c>
    </row>
    <row r="5695" spans="1:14" ht="348">
      <c r="A5695" s="163">
        <v>74102</v>
      </c>
      <c r="B5695" s="171" t="s">
        <v>8249</v>
      </c>
      <c r="C5695" s="184" t="s">
        <v>8250</v>
      </c>
      <c r="D5695" s="11" t="s">
        <v>8251</v>
      </c>
      <c r="E5695" s="11" t="s">
        <v>8252</v>
      </c>
      <c r="F5695" s="11" t="s">
        <v>6666</v>
      </c>
      <c r="G5695" s="193">
        <v>17314841</v>
      </c>
      <c r="H5695" s="172"/>
      <c r="I5695" s="172"/>
      <c r="J5695" s="172"/>
      <c r="K5695" s="172"/>
      <c r="L5695" s="172"/>
      <c r="M5695" s="172"/>
      <c r="N5695" s="193">
        <v>17314841</v>
      </c>
    </row>
    <row r="5696" spans="1:14" ht="264">
      <c r="A5696" s="163">
        <v>351103</v>
      </c>
      <c r="B5696" s="171" t="s">
        <v>8253</v>
      </c>
      <c r="C5696" s="11" t="s">
        <v>8254</v>
      </c>
      <c r="D5696" s="11" t="s">
        <v>8255</v>
      </c>
      <c r="E5696" s="11" t="s">
        <v>8256</v>
      </c>
      <c r="F5696" s="184" t="s">
        <v>6101</v>
      </c>
      <c r="G5696" s="193">
        <v>13760160</v>
      </c>
      <c r="H5696" s="172"/>
      <c r="I5696" s="172"/>
      <c r="J5696" s="172"/>
      <c r="K5696" s="172"/>
      <c r="L5696" s="172"/>
      <c r="M5696" s="172"/>
      <c r="N5696" s="193">
        <v>13760160</v>
      </c>
    </row>
    <row r="5697" spans="1:14" ht="264">
      <c r="A5697" s="163">
        <v>351203</v>
      </c>
      <c r="B5697" s="171" t="s">
        <v>8257</v>
      </c>
      <c r="C5697" s="11" t="s">
        <v>8258</v>
      </c>
      <c r="D5697" s="11" t="s">
        <v>8255</v>
      </c>
      <c r="E5697" s="11" t="s">
        <v>8256</v>
      </c>
      <c r="F5697" s="184" t="s">
        <v>6101</v>
      </c>
      <c r="G5697" s="193">
        <v>13760160</v>
      </c>
      <c r="H5697" s="172"/>
      <c r="I5697" s="172"/>
      <c r="J5697" s="172"/>
      <c r="K5697" s="172"/>
      <c r="L5697" s="172"/>
      <c r="M5697" s="172"/>
      <c r="N5697" s="193">
        <v>13760160</v>
      </c>
    </row>
    <row r="5698" spans="1:14" ht="264">
      <c r="A5698" s="163">
        <v>351303</v>
      </c>
      <c r="B5698" s="171" t="s">
        <v>8259</v>
      </c>
      <c r="C5698" s="11" t="s">
        <v>8260</v>
      </c>
      <c r="D5698" s="11" t="s">
        <v>8255</v>
      </c>
      <c r="E5698" s="11" t="s">
        <v>8256</v>
      </c>
      <c r="F5698" s="184" t="s">
        <v>6101</v>
      </c>
      <c r="G5698" s="193">
        <v>13760160</v>
      </c>
      <c r="H5698" s="172"/>
      <c r="I5698" s="172"/>
      <c r="J5698" s="172"/>
      <c r="K5698" s="172"/>
      <c r="L5698" s="172"/>
      <c r="M5698" s="172"/>
      <c r="N5698" s="193">
        <v>13760160</v>
      </c>
    </row>
    <row r="5699" spans="1:14" ht="264">
      <c r="A5699" s="163">
        <v>351403</v>
      </c>
      <c r="B5699" s="171" t="s">
        <v>8261</v>
      </c>
      <c r="C5699" s="11" t="s">
        <v>8262</v>
      </c>
      <c r="D5699" s="11" t="s">
        <v>8255</v>
      </c>
      <c r="E5699" s="11" t="s">
        <v>8256</v>
      </c>
      <c r="F5699" s="184" t="s">
        <v>6101</v>
      </c>
      <c r="G5699" s="193">
        <v>13760160</v>
      </c>
      <c r="H5699" s="172"/>
      <c r="I5699" s="172"/>
      <c r="J5699" s="172"/>
      <c r="K5699" s="172"/>
      <c r="L5699" s="172"/>
      <c r="M5699" s="172"/>
      <c r="N5699" s="193">
        <v>13760160</v>
      </c>
    </row>
    <row r="5700" spans="1:14" ht="409.5">
      <c r="A5700" s="163">
        <v>352003</v>
      </c>
      <c r="B5700" s="171" t="s">
        <v>8263</v>
      </c>
      <c r="C5700" s="205" t="s">
        <v>8264</v>
      </c>
      <c r="D5700" s="205" t="s">
        <v>8265</v>
      </c>
      <c r="E5700" s="205" t="s">
        <v>16364</v>
      </c>
      <c r="F5700" s="205" t="s">
        <v>8266</v>
      </c>
      <c r="G5700" s="193">
        <v>202306616</v>
      </c>
      <c r="H5700" s="172"/>
      <c r="I5700" s="172"/>
      <c r="J5700" s="172"/>
      <c r="K5700" s="172"/>
      <c r="L5700" s="172"/>
      <c r="M5700" s="172"/>
      <c r="N5700" s="193">
        <v>202306616</v>
      </c>
    </row>
    <row r="5701" spans="1:14">
      <c r="A5701" s="163">
        <v>352103</v>
      </c>
      <c r="B5701" s="171" t="s">
        <v>8267</v>
      </c>
      <c r="C5701" s="342" t="s">
        <v>8268</v>
      </c>
      <c r="D5701" s="342"/>
      <c r="E5701" s="355" t="s">
        <v>6101</v>
      </c>
      <c r="F5701" s="355"/>
      <c r="G5701" s="193">
        <v>180023270</v>
      </c>
      <c r="H5701" s="172"/>
      <c r="I5701" s="172"/>
      <c r="J5701" s="172"/>
      <c r="K5701" s="172"/>
      <c r="L5701" s="172"/>
      <c r="M5701" s="172"/>
      <c r="N5701" s="193">
        <v>180023270</v>
      </c>
    </row>
    <row r="5702" spans="1:14" ht="276">
      <c r="A5702" s="163">
        <v>352203</v>
      </c>
      <c r="B5702" s="171" t="s">
        <v>8269</v>
      </c>
      <c r="C5702" s="12" t="s">
        <v>8270</v>
      </c>
      <c r="D5702" s="12" t="s">
        <v>8271</v>
      </c>
      <c r="E5702" s="12" t="s">
        <v>16365</v>
      </c>
      <c r="F5702" s="12" t="s">
        <v>6101</v>
      </c>
      <c r="G5702" s="193">
        <v>216633298</v>
      </c>
      <c r="H5702" s="172"/>
      <c r="I5702" s="172"/>
      <c r="J5702" s="172"/>
      <c r="K5702" s="172"/>
      <c r="L5702" s="172"/>
      <c r="M5702" s="172"/>
      <c r="N5702" s="193">
        <v>216633298</v>
      </c>
    </row>
    <row r="5703" spans="1:14" ht="409.5">
      <c r="A5703" s="163">
        <v>354201</v>
      </c>
      <c r="B5703" s="171" t="s">
        <v>8272</v>
      </c>
      <c r="C5703" s="12" t="s">
        <v>8273</v>
      </c>
      <c r="D5703" s="11" t="s">
        <v>8274</v>
      </c>
      <c r="E5703" s="11" t="s">
        <v>8275</v>
      </c>
      <c r="F5703" s="184" t="s">
        <v>6666</v>
      </c>
      <c r="G5703" s="193">
        <v>13423624</v>
      </c>
      <c r="H5703" s="172"/>
      <c r="I5703" s="172"/>
      <c r="J5703" s="172"/>
      <c r="K5703" s="172"/>
      <c r="L5703" s="172"/>
      <c r="M5703" s="172"/>
      <c r="N5703" s="193">
        <v>13423624</v>
      </c>
    </row>
    <row r="5704" spans="1:14" ht="409.5">
      <c r="A5704" s="163">
        <v>355102</v>
      </c>
      <c r="B5704" s="171" t="s">
        <v>8276</v>
      </c>
      <c r="C5704" s="12" t="s">
        <v>8277</v>
      </c>
      <c r="D5704" s="11" t="s">
        <v>8274</v>
      </c>
      <c r="E5704" s="11" t="s">
        <v>8275</v>
      </c>
      <c r="F5704" s="184" t="s">
        <v>6101</v>
      </c>
      <c r="G5704" s="193">
        <v>13423624</v>
      </c>
      <c r="H5704" s="172"/>
      <c r="I5704" s="172"/>
      <c r="J5704" s="172"/>
      <c r="K5704" s="172"/>
      <c r="L5704" s="172"/>
      <c r="M5704" s="172"/>
      <c r="N5704" s="193">
        <v>13423624</v>
      </c>
    </row>
    <row r="5705" spans="1:14" ht="409.5">
      <c r="A5705" s="163">
        <v>355205</v>
      </c>
      <c r="B5705" s="171" t="s">
        <v>8278</v>
      </c>
      <c r="C5705" s="12" t="s">
        <v>8279</v>
      </c>
      <c r="D5705" s="11" t="s">
        <v>8274</v>
      </c>
      <c r="E5705" s="11" t="s">
        <v>8275</v>
      </c>
      <c r="F5705" s="184" t="s">
        <v>6101</v>
      </c>
      <c r="G5705" s="193">
        <v>13423624</v>
      </c>
      <c r="H5705" s="172"/>
      <c r="I5705" s="172"/>
      <c r="J5705" s="172"/>
      <c r="K5705" s="172"/>
      <c r="L5705" s="172"/>
      <c r="M5705" s="172"/>
      <c r="N5705" s="193">
        <v>13423624</v>
      </c>
    </row>
    <row r="5706" spans="1:14" ht="348">
      <c r="A5706" s="163">
        <v>358710</v>
      </c>
      <c r="B5706" s="171" t="s">
        <v>8280</v>
      </c>
      <c r="C5706" s="184" t="s">
        <v>8281</v>
      </c>
      <c r="D5706" s="11" t="s">
        <v>8251</v>
      </c>
      <c r="E5706" s="11" t="s">
        <v>8252</v>
      </c>
      <c r="F5706" s="11" t="s">
        <v>6101</v>
      </c>
      <c r="G5706" s="193">
        <v>17314841</v>
      </c>
      <c r="H5706" s="172"/>
      <c r="I5706" s="172"/>
      <c r="J5706" s="172"/>
      <c r="K5706" s="172"/>
      <c r="L5706" s="172"/>
      <c r="M5706" s="172"/>
      <c r="N5706" s="193">
        <v>17314841</v>
      </c>
    </row>
    <row r="5707" spans="1:14" ht="348">
      <c r="A5707" s="163">
        <v>358903</v>
      </c>
      <c r="B5707" s="171" t="s">
        <v>8282</v>
      </c>
      <c r="C5707" s="184" t="s">
        <v>8283</v>
      </c>
      <c r="D5707" s="11" t="s">
        <v>8251</v>
      </c>
      <c r="E5707" s="11" t="s">
        <v>8252</v>
      </c>
      <c r="F5707" s="11" t="s">
        <v>6101</v>
      </c>
      <c r="G5707" s="193">
        <v>17314841</v>
      </c>
      <c r="H5707" s="172"/>
      <c r="I5707" s="172"/>
      <c r="J5707" s="172"/>
      <c r="K5707" s="172"/>
      <c r="L5707" s="172"/>
      <c r="M5707" s="172"/>
      <c r="N5707" s="193">
        <v>17314841</v>
      </c>
    </row>
    <row r="5708" spans="1:14" ht="348">
      <c r="A5708" s="163">
        <v>358904</v>
      </c>
      <c r="B5708" s="171" t="s">
        <v>8284</v>
      </c>
      <c r="C5708" s="184" t="s">
        <v>8285</v>
      </c>
      <c r="D5708" s="11" t="s">
        <v>8251</v>
      </c>
      <c r="E5708" s="11" t="s">
        <v>8252</v>
      </c>
      <c r="F5708" s="11" t="s">
        <v>6101</v>
      </c>
      <c r="G5708" s="193">
        <v>17314841</v>
      </c>
      <c r="H5708" s="172"/>
      <c r="I5708" s="172"/>
      <c r="J5708" s="172"/>
      <c r="K5708" s="172"/>
      <c r="L5708" s="172"/>
      <c r="M5708" s="172"/>
      <c r="N5708" s="193">
        <v>17314841</v>
      </c>
    </row>
    <row r="5709" spans="1:14" ht="348">
      <c r="A5709" s="163">
        <v>359803</v>
      </c>
      <c r="B5709" s="171" t="s">
        <v>8286</v>
      </c>
      <c r="C5709" s="184" t="s">
        <v>8287</v>
      </c>
      <c r="D5709" s="11" t="s">
        <v>8251</v>
      </c>
      <c r="E5709" s="11" t="s">
        <v>8252</v>
      </c>
      <c r="F5709" s="11" t="s">
        <v>6101</v>
      </c>
      <c r="G5709" s="193">
        <v>17314841</v>
      </c>
      <c r="H5709" s="172"/>
      <c r="I5709" s="172"/>
      <c r="J5709" s="172"/>
      <c r="K5709" s="172"/>
      <c r="L5709" s="172"/>
      <c r="M5709" s="172"/>
      <c r="N5709" s="193">
        <v>17314841</v>
      </c>
    </row>
    <row r="5710" spans="1:14" ht="252">
      <c r="A5710" s="163">
        <v>360101</v>
      </c>
      <c r="B5710" s="171" t="s">
        <v>8288</v>
      </c>
      <c r="C5710" s="205" t="s">
        <v>4287</v>
      </c>
      <c r="D5710" s="184" t="s">
        <v>8289</v>
      </c>
      <c r="E5710" s="184" t="s">
        <v>8290</v>
      </c>
      <c r="F5710" s="12" t="s">
        <v>6101</v>
      </c>
      <c r="G5710" s="193">
        <v>7917013</v>
      </c>
      <c r="H5710" s="172"/>
      <c r="I5710" s="172"/>
      <c r="J5710" s="172"/>
      <c r="K5710" s="172"/>
      <c r="L5710" s="172"/>
      <c r="M5710" s="172"/>
      <c r="N5710" s="193">
        <v>7917013</v>
      </c>
    </row>
    <row r="5711" spans="1:14" ht="384">
      <c r="A5711" s="163">
        <v>360104</v>
      </c>
      <c r="B5711" s="171" t="s">
        <v>8291</v>
      </c>
      <c r="C5711" s="205" t="s">
        <v>8292</v>
      </c>
      <c r="D5711" s="205" t="s">
        <v>8293</v>
      </c>
      <c r="E5711" s="205" t="s">
        <v>8294</v>
      </c>
      <c r="F5711" s="12" t="s">
        <v>8295</v>
      </c>
      <c r="G5711" s="193">
        <v>27952031</v>
      </c>
      <c r="H5711" s="172"/>
      <c r="I5711" s="172"/>
      <c r="J5711" s="172"/>
      <c r="K5711" s="172"/>
      <c r="L5711" s="172"/>
      <c r="M5711" s="172"/>
      <c r="N5711" s="193">
        <v>27952031</v>
      </c>
    </row>
    <row r="5712" spans="1:14" ht="384">
      <c r="A5712" s="163">
        <v>360105</v>
      </c>
      <c r="B5712" s="171" t="s">
        <v>8296</v>
      </c>
      <c r="C5712" s="205" t="s">
        <v>8297</v>
      </c>
      <c r="D5712" s="205" t="s">
        <v>8298</v>
      </c>
      <c r="E5712" s="205" t="s">
        <v>8299</v>
      </c>
      <c r="F5712" s="205" t="s">
        <v>8300</v>
      </c>
      <c r="G5712" s="193">
        <v>20736428</v>
      </c>
      <c r="H5712" s="172"/>
      <c r="I5712" s="172"/>
      <c r="J5712" s="172"/>
      <c r="K5712" s="172"/>
      <c r="L5712" s="172"/>
      <c r="M5712" s="172"/>
      <c r="N5712" s="193">
        <v>20736428</v>
      </c>
    </row>
    <row r="5713" spans="1:14" ht="384">
      <c r="A5713" s="163">
        <v>360106</v>
      </c>
      <c r="B5713" s="171" t="s">
        <v>8301</v>
      </c>
      <c r="C5713" s="205" t="s">
        <v>8302</v>
      </c>
      <c r="D5713" s="205" t="s">
        <v>8303</v>
      </c>
      <c r="E5713" s="205" t="s">
        <v>8294</v>
      </c>
      <c r="F5713" s="205" t="s">
        <v>8304</v>
      </c>
      <c r="G5713" s="193">
        <v>27311391</v>
      </c>
      <c r="H5713" s="172"/>
      <c r="I5713" s="172"/>
      <c r="J5713" s="172"/>
      <c r="K5713" s="172"/>
      <c r="L5713" s="172"/>
      <c r="M5713" s="172"/>
      <c r="N5713" s="193">
        <v>27311391</v>
      </c>
    </row>
    <row r="5714" spans="1:14" ht="409.5">
      <c r="A5714" s="163">
        <v>360201</v>
      </c>
      <c r="B5714" s="171" t="s">
        <v>8305</v>
      </c>
      <c r="C5714" s="184" t="s">
        <v>4289</v>
      </c>
      <c r="D5714" s="184" t="s">
        <v>8306</v>
      </c>
      <c r="E5714" s="184" t="s">
        <v>8307</v>
      </c>
      <c r="F5714" s="184" t="s">
        <v>8308</v>
      </c>
      <c r="G5714" s="193">
        <v>28273822</v>
      </c>
      <c r="H5714" s="172"/>
      <c r="I5714" s="172"/>
      <c r="J5714" s="172"/>
      <c r="K5714" s="172"/>
      <c r="L5714" s="172"/>
      <c r="M5714" s="172"/>
      <c r="N5714" s="193">
        <v>28273822</v>
      </c>
    </row>
    <row r="5715" spans="1:14" ht="409.5">
      <c r="A5715" s="163">
        <v>360501</v>
      </c>
      <c r="B5715" s="171" t="s">
        <v>8309</v>
      </c>
      <c r="C5715" s="12" t="s">
        <v>8310</v>
      </c>
      <c r="D5715" s="184" t="s">
        <v>8311</v>
      </c>
      <c r="E5715" s="184" t="s">
        <v>8312</v>
      </c>
      <c r="F5715" s="184" t="s">
        <v>8313</v>
      </c>
      <c r="G5715" s="193">
        <v>37349173</v>
      </c>
      <c r="H5715" s="172"/>
      <c r="I5715" s="172"/>
      <c r="J5715" s="172"/>
      <c r="K5715" s="172"/>
      <c r="L5715" s="172"/>
      <c r="M5715" s="172"/>
      <c r="N5715" s="193">
        <v>37349173</v>
      </c>
    </row>
    <row r="5716" spans="1:14" ht="348">
      <c r="A5716" s="163">
        <v>369402</v>
      </c>
      <c r="B5716" s="171" t="s">
        <v>8314</v>
      </c>
      <c r="C5716" s="184" t="s">
        <v>8315</v>
      </c>
      <c r="D5716" s="11" t="s">
        <v>8251</v>
      </c>
      <c r="E5716" s="11" t="s">
        <v>8252</v>
      </c>
      <c r="F5716" s="11" t="s">
        <v>6101</v>
      </c>
      <c r="G5716" s="193">
        <v>17314841</v>
      </c>
      <c r="H5716" s="172"/>
      <c r="I5716" s="172"/>
      <c r="J5716" s="172"/>
      <c r="K5716" s="172"/>
      <c r="L5716" s="172"/>
      <c r="M5716" s="172"/>
      <c r="N5716" s="193">
        <v>17314841</v>
      </c>
    </row>
    <row r="5717" spans="1:14" ht="300">
      <c r="A5717" s="163">
        <v>372102</v>
      </c>
      <c r="B5717" s="171" t="s">
        <v>8316</v>
      </c>
      <c r="C5717" s="11" t="s">
        <v>8317</v>
      </c>
      <c r="D5717" s="184" t="s">
        <v>8318</v>
      </c>
      <c r="E5717" s="184" t="s">
        <v>8319</v>
      </c>
      <c r="F5717" s="184" t="s">
        <v>6101</v>
      </c>
      <c r="G5717" s="193">
        <v>5469289</v>
      </c>
      <c r="H5717" s="172"/>
      <c r="I5717" s="172"/>
      <c r="J5717" s="172"/>
      <c r="K5717" s="172"/>
      <c r="L5717" s="172"/>
      <c r="M5717" s="172"/>
      <c r="N5717" s="193">
        <v>5469289</v>
      </c>
    </row>
    <row r="5718" spans="1:14" ht="409.5">
      <c r="A5718" s="163">
        <v>372202</v>
      </c>
      <c r="B5718" s="171" t="s">
        <v>8320</v>
      </c>
      <c r="C5718" s="184" t="s">
        <v>8321</v>
      </c>
      <c r="D5718" s="11" t="s">
        <v>8322</v>
      </c>
      <c r="E5718" s="11" t="s">
        <v>8323</v>
      </c>
      <c r="F5718" s="11" t="s">
        <v>8324</v>
      </c>
      <c r="G5718" s="193">
        <v>11775108</v>
      </c>
      <c r="H5718" s="172"/>
      <c r="I5718" s="172"/>
      <c r="J5718" s="172"/>
      <c r="K5718" s="172"/>
      <c r="L5718" s="172"/>
      <c r="M5718" s="172"/>
      <c r="N5718" s="193">
        <v>11775108</v>
      </c>
    </row>
    <row r="5719" spans="1:14" ht="276">
      <c r="A5719" s="163">
        <v>372302</v>
      </c>
      <c r="B5719" s="171" t="s">
        <v>8325</v>
      </c>
      <c r="C5719" s="184" t="s">
        <v>8326</v>
      </c>
      <c r="D5719" s="184" t="s">
        <v>8327</v>
      </c>
      <c r="E5719" s="11" t="s">
        <v>8328</v>
      </c>
      <c r="F5719" s="184" t="s">
        <v>8329</v>
      </c>
      <c r="G5719" s="193">
        <v>2748390</v>
      </c>
      <c r="H5719" s="172"/>
      <c r="I5719" s="172"/>
      <c r="J5719" s="172"/>
      <c r="K5719" s="172"/>
      <c r="L5719" s="172"/>
      <c r="M5719" s="172"/>
      <c r="N5719" s="193">
        <v>2748390</v>
      </c>
    </row>
    <row r="5720" spans="1:14" ht="264">
      <c r="A5720" s="163">
        <v>379003</v>
      </c>
      <c r="B5720" s="171" t="s">
        <v>8330</v>
      </c>
      <c r="C5720" s="12" t="s">
        <v>8331</v>
      </c>
      <c r="D5720" s="12" t="s">
        <v>8332</v>
      </c>
      <c r="E5720" s="12" t="s">
        <v>16366</v>
      </c>
      <c r="F5720" s="184" t="s">
        <v>6101</v>
      </c>
      <c r="G5720" s="193">
        <v>64904387</v>
      </c>
      <c r="H5720" s="172"/>
      <c r="I5720" s="172"/>
      <c r="J5720" s="172"/>
      <c r="K5720" s="172"/>
      <c r="L5720" s="172"/>
      <c r="M5720" s="172"/>
      <c r="N5720" s="193">
        <v>64904387</v>
      </c>
    </row>
    <row r="5721" spans="1:14" ht="409.5">
      <c r="A5721" s="163">
        <v>380002</v>
      </c>
      <c r="B5721" s="171" t="s">
        <v>8333</v>
      </c>
      <c r="C5721" s="12" t="s">
        <v>4294</v>
      </c>
      <c r="D5721" s="184" t="s">
        <v>8334</v>
      </c>
      <c r="E5721" s="184" t="s">
        <v>8335</v>
      </c>
      <c r="F5721" s="184" t="s">
        <v>8336</v>
      </c>
      <c r="G5721" s="193">
        <v>33368202</v>
      </c>
      <c r="H5721" s="172"/>
      <c r="I5721" s="172"/>
      <c r="J5721" s="172"/>
      <c r="K5721" s="172"/>
      <c r="L5721" s="172"/>
      <c r="M5721" s="172"/>
      <c r="N5721" s="193">
        <v>33368202</v>
      </c>
    </row>
    <row r="5722" spans="1:14" ht="288">
      <c r="A5722" s="163">
        <v>380003</v>
      </c>
      <c r="B5722" s="171" t="s">
        <v>8337</v>
      </c>
      <c r="C5722" s="12" t="s">
        <v>8338</v>
      </c>
      <c r="D5722" s="184" t="s">
        <v>8339</v>
      </c>
      <c r="E5722" s="11" t="s">
        <v>8340</v>
      </c>
      <c r="F5722" s="184" t="s">
        <v>6101</v>
      </c>
      <c r="G5722" s="206">
        <v>60236247</v>
      </c>
      <c r="H5722" s="172"/>
      <c r="I5722" s="172"/>
      <c r="J5722" s="172"/>
      <c r="K5722" s="172"/>
      <c r="L5722" s="172"/>
      <c r="M5722" s="172"/>
      <c r="N5722" s="206">
        <v>60236247</v>
      </c>
    </row>
    <row r="5723" spans="1:14" ht="348">
      <c r="A5723" s="163">
        <v>380210</v>
      </c>
      <c r="B5723" s="171" t="s">
        <v>8341</v>
      </c>
      <c r="C5723" s="12" t="s">
        <v>8342</v>
      </c>
      <c r="D5723" s="12" t="s">
        <v>8343</v>
      </c>
      <c r="E5723" s="12" t="s">
        <v>8344</v>
      </c>
      <c r="F5723" s="11" t="s">
        <v>7856</v>
      </c>
      <c r="G5723" s="193">
        <v>17067488</v>
      </c>
      <c r="H5723" s="172"/>
      <c r="I5723" s="172"/>
      <c r="J5723" s="172"/>
      <c r="K5723" s="172"/>
      <c r="L5723" s="172"/>
      <c r="M5723" s="172"/>
      <c r="N5723" s="193">
        <v>17067488</v>
      </c>
    </row>
    <row r="5724" spans="1:14" ht="372">
      <c r="A5724" s="163">
        <v>385207</v>
      </c>
      <c r="B5724" s="171" t="s">
        <v>8345</v>
      </c>
      <c r="C5724" s="184" t="s">
        <v>8346</v>
      </c>
      <c r="D5724" s="11" t="s">
        <v>8347</v>
      </c>
      <c r="E5724" s="11" t="s">
        <v>8348</v>
      </c>
      <c r="F5724" s="11" t="s">
        <v>6666</v>
      </c>
      <c r="G5724" s="193">
        <v>21396406</v>
      </c>
      <c r="H5724" s="172"/>
      <c r="I5724" s="172"/>
      <c r="J5724" s="172"/>
      <c r="K5724" s="172"/>
      <c r="L5724" s="172"/>
      <c r="M5724" s="172"/>
      <c r="N5724" s="193">
        <v>21396406</v>
      </c>
    </row>
    <row r="5725" spans="1:14" ht="348">
      <c r="A5725" s="163">
        <v>385320</v>
      </c>
      <c r="B5725" s="171" t="s">
        <v>8349</v>
      </c>
      <c r="C5725" s="199" t="s">
        <v>8350</v>
      </c>
      <c r="D5725" s="11" t="s">
        <v>8251</v>
      </c>
      <c r="E5725" s="11" t="s">
        <v>8252</v>
      </c>
      <c r="F5725" s="11" t="s">
        <v>6101</v>
      </c>
      <c r="G5725" s="193">
        <v>17314841</v>
      </c>
      <c r="H5725" s="172"/>
      <c r="I5725" s="172"/>
      <c r="J5725" s="172"/>
      <c r="K5725" s="172"/>
      <c r="L5725" s="172"/>
      <c r="M5725" s="172"/>
      <c r="N5725" s="193">
        <v>17314841</v>
      </c>
    </row>
    <row r="5726" spans="1:14" ht="348">
      <c r="A5726" s="163">
        <v>385520</v>
      </c>
      <c r="B5726" s="171" t="s">
        <v>8351</v>
      </c>
      <c r="C5726" s="184" t="s">
        <v>8352</v>
      </c>
      <c r="D5726" s="11" t="s">
        <v>8251</v>
      </c>
      <c r="E5726" s="11" t="s">
        <v>8252</v>
      </c>
      <c r="F5726" s="11" t="s">
        <v>6666</v>
      </c>
      <c r="G5726" s="193">
        <v>17314841</v>
      </c>
      <c r="H5726" s="172"/>
      <c r="I5726" s="172"/>
      <c r="J5726" s="172"/>
      <c r="K5726" s="172"/>
      <c r="L5726" s="172"/>
      <c r="M5726" s="172"/>
      <c r="N5726" s="193">
        <v>17314841</v>
      </c>
    </row>
    <row r="5727" spans="1:14" ht="348">
      <c r="A5727" s="163">
        <v>385521</v>
      </c>
      <c r="B5727" s="171" t="s">
        <v>8353</v>
      </c>
      <c r="C5727" s="184" t="s">
        <v>8354</v>
      </c>
      <c r="D5727" s="11" t="s">
        <v>8251</v>
      </c>
      <c r="E5727" s="11" t="s">
        <v>8252</v>
      </c>
      <c r="F5727" s="11" t="s">
        <v>6101</v>
      </c>
      <c r="G5727" s="193">
        <v>17314841</v>
      </c>
      <c r="H5727" s="172"/>
      <c r="I5727" s="172"/>
      <c r="J5727" s="172"/>
      <c r="K5727" s="172"/>
      <c r="L5727" s="172"/>
      <c r="M5727" s="172"/>
      <c r="N5727" s="193">
        <v>17314841</v>
      </c>
    </row>
    <row r="5728" spans="1:14" ht="348">
      <c r="A5728" s="163">
        <v>385620</v>
      </c>
      <c r="B5728" s="171" t="s">
        <v>8355</v>
      </c>
      <c r="C5728" s="184" t="s">
        <v>8356</v>
      </c>
      <c r="D5728" s="11" t="s">
        <v>8251</v>
      </c>
      <c r="E5728" s="11" t="s">
        <v>8252</v>
      </c>
      <c r="F5728" s="11" t="s">
        <v>6666</v>
      </c>
      <c r="G5728" s="193">
        <v>17314841</v>
      </c>
      <c r="H5728" s="172"/>
      <c r="I5728" s="172"/>
      <c r="J5728" s="172"/>
      <c r="K5728" s="172"/>
      <c r="L5728" s="172"/>
      <c r="M5728" s="172"/>
      <c r="N5728" s="193">
        <v>17314841</v>
      </c>
    </row>
    <row r="5729" spans="1:14" ht="348">
      <c r="A5729" s="163">
        <v>385720</v>
      </c>
      <c r="B5729" s="171" t="s">
        <v>8357</v>
      </c>
      <c r="C5729" s="184" t="s">
        <v>8358</v>
      </c>
      <c r="D5729" s="11" t="s">
        <v>8251</v>
      </c>
      <c r="E5729" s="11" t="s">
        <v>8252</v>
      </c>
      <c r="F5729" s="11" t="s">
        <v>6666</v>
      </c>
      <c r="G5729" s="193">
        <v>17314841</v>
      </c>
      <c r="H5729" s="172"/>
      <c r="I5729" s="172"/>
      <c r="J5729" s="172"/>
      <c r="K5729" s="172"/>
      <c r="L5729" s="172"/>
      <c r="M5729" s="172"/>
      <c r="N5729" s="193">
        <v>17314841</v>
      </c>
    </row>
    <row r="5730" spans="1:14" ht="348">
      <c r="A5730" s="163">
        <v>385820</v>
      </c>
      <c r="B5730" s="171" t="s">
        <v>8359</v>
      </c>
      <c r="C5730" s="199" t="s">
        <v>8360</v>
      </c>
      <c r="D5730" s="11" t="s">
        <v>8251</v>
      </c>
      <c r="E5730" s="11" t="s">
        <v>8252</v>
      </c>
      <c r="F5730" s="11" t="s">
        <v>6101</v>
      </c>
      <c r="G5730" s="193">
        <v>17314841</v>
      </c>
      <c r="H5730" s="172"/>
      <c r="I5730" s="172"/>
      <c r="J5730" s="172"/>
      <c r="K5730" s="172"/>
      <c r="L5730" s="172"/>
      <c r="M5730" s="172"/>
      <c r="N5730" s="193">
        <v>17314841</v>
      </c>
    </row>
    <row r="5731" spans="1:14" ht="409.5">
      <c r="A5731" s="163">
        <v>386402</v>
      </c>
      <c r="B5731" s="171" t="s">
        <v>8361</v>
      </c>
      <c r="C5731" s="12" t="s">
        <v>8362</v>
      </c>
      <c r="D5731" s="11" t="s">
        <v>8274</v>
      </c>
      <c r="E5731" s="11" t="s">
        <v>8275</v>
      </c>
      <c r="F5731" s="184" t="s">
        <v>6101</v>
      </c>
      <c r="G5731" s="193">
        <v>13423624</v>
      </c>
      <c r="H5731" s="172"/>
      <c r="I5731" s="172"/>
      <c r="J5731" s="172"/>
      <c r="K5731" s="172"/>
      <c r="L5731" s="172"/>
      <c r="M5731" s="172"/>
      <c r="N5731" s="193">
        <v>13423624</v>
      </c>
    </row>
    <row r="5732" spans="1:14" ht="348">
      <c r="A5732" s="163">
        <v>387301</v>
      </c>
      <c r="B5732" s="171" t="s">
        <v>8363</v>
      </c>
      <c r="C5732" s="184" t="s">
        <v>4300</v>
      </c>
      <c r="D5732" s="11" t="s">
        <v>8251</v>
      </c>
      <c r="E5732" s="11" t="s">
        <v>8252</v>
      </c>
      <c r="F5732" s="11" t="s">
        <v>6666</v>
      </c>
      <c r="G5732" s="193">
        <v>17314841</v>
      </c>
      <c r="H5732" s="172"/>
      <c r="I5732" s="172"/>
      <c r="J5732" s="172"/>
      <c r="K5732" s="172"/>
      <c r="L5732" s="172"/>
      <c r="M5732" s="172"/>
      <c r="N5732" s="193">
        <v>17314841</v>
      </c>
    </row>
    <row r="5733" spans="1:14" ht="204">
      <c r="A5733" s="163">
        <v>389108</v>
      </c>
      <c r="B5733" s="171" t="s">
        <v>8364</v>
      </c>
      <c r="C5733" s="12" t="s">
        <v>8365</v>
      </c>
      <c r="D5733" s="11" t="s">
        <v>8366</v>
      </c>
      <c r="E5733" s="11" t="s">
        <v>8367</v>
      </c>
      <c r="F5733" s="184" t="s">
        <v>6101</v>
      </c>
      <c r="G5733" s="193">
        <v>15723866</v>
      </c>
      <c r="H5733" s="172"/>
      <c r="I5733" s="172"/>
      <c r="J5733" s="172"/>
      <c r="K5733" s="172"/>
      <c r="L5733" s="172"/>
      <c r="M5733" s="172"/>
      <c r="N5733" s="193">
        <v>15723866</v>
      </c>
    </row>
    <row r="5734" spans="1:14" ht="240">
      <c r="A5734" s="163">
        <v>395024</v>
      </c>
      <c r="B5734" s="171" t="s">
        <v>8368</v>
      </c>
      <c r="C5734" s="12" t="s">
        <v>8369</v>
      </c>
      <c r="D5734" s="11" t="s">
        <v>8370</v>
      </c>
      <c r="E5734" s="11" t="s">
        <v>8371</v>
      </c>
      <c r="F5734" s="11" t="s">
        <v>6101</v>
      </c>
      <c r="G5734" s="193">
        <v>24653620</v>
      </c>
      <c r="H5734" s="172"/>
      <c r="I5734" s="172"/>
      <c r="J5734" s="172"/>
      <c r="K5734" s="172"/>
      <c r="L5734" s="172"/>
      <c r="M5734" s="172"/>
      <c r="N5734" s="193">
        <v>24653620</v>
      </c>
    </row>
    <row r="5735" spans="1:14" ht="348">
      <c r="A5735" s="163">
        <v>395027</v>
      </c>
      <c r="B5735" s="171" t="s">
        <v>8372</v>
      </c>
      <c r="C5735" s="184" t="s">
        <v>8373</v>
      </c>
      <c r="D5735" s="11" t="s">
        <v>8251</v>
      </c>
      <c r="E5735" s="11" t="s">
        <v>8252</v>
      </c>
      <c r="F5735" s="11" t="s">
        <v>6101</v>
      </c>
      <c r="G5735" s="193">
        <v>17314841</v>
      </c>
      <c r="H5735" s="172"/>
      <c r="I5735" s="172"/>
      <c r="J5735" s="172"/>
      <c r="K5735" s="172"/>
      <c r="L5735" s="172"/>
      <c r="M5735" s="172"/>
      <c r="N5735" s="193">
        <v>17314841</v>
      </c>
    </row>
    <row r="5736" spans="1:14" ht="348">
      <c r="A5736" s="163">
        <v>395031</v>
      </c>
      <c r="B5736" s="171" t="s">
        <v>8374</v>
      </c>
      <c r="C5736" s="207" t="s">
        <v>8375</v>
      </c>
      <c r="D5736" s="11" t="s">
        <v>8251</v>
      </c>
      <c r="E5736" s="11" t="s">
        <v>8252</v>
      </c>
      <c r="F5736" s="11" t="s">
        <v>6101</v>
      </c>
      <c r="G5736" s="193">
        <v>17314841</v>
      </c>
      <c r="H5736" s="172"/>
      <c r="I5736" s="172"/>
      <c r="J5736" s="172"/>
      <c r="K5736" s="172"/>
      <c r="L5736" s="172"/>
      <c r="M5736" s="172"/>
      <c r="N5736" s="193">
        <v>17314841</v>
      </c>
    </row>
    <row r="5737" spans="1:14" ht="348">
      <c r="A5737" s="163">
        <v>395061</v>
      </c>
      <c r="B5737" s="171" t="s">
        <v>8376</v>
      </c>
      <c r="C5737" s="184" t="s">
        <v>8377</v>
      </c>
      <c r="D5737" s="11" t="s">
        <v>8251</v>
      </c>
      <c r="E5737" s="11" t="s">
        <v>8252</v>
      </c>
      <c r="F5737" s="11" t="s">
        <v>6666</v>
      </c>
      <c r="G5737" s="193">
        <v>17314841</v>
      </c>
      <c r="H5737" s="172"/>
      <c r="I5737" s="172"/>
      <c r="J5737" s="172"/>
      <c r="K5737" s="172"/>
      <c r="L5737" s="172"/>
      <c r="M5737" s="172"/>
      <c r="N5737" s="193">
        <v>17314841</v>
      </c>
    </row>
    <row r="5738" spans="1:14" ht="348">
      <c r="A5738" s="163">
        <v>395081</v>
      </c>
      <c r="B5738" s="171" t="s">
        <v>8378</v>
      </c>
      <c r="C5738" s="207" t="s">
        <v>8379</v>
      </c>
      <c r="D5738" s="11" t="s">
        <v>8251</v>
      </c>
      <c r="E5738" s="11" t="s">
        <v>8252</v>
      </c>
      <c r="F5738" s="11" t="s">
        <v>6101</v>
      </c>
      <c r="G5738" s="193">
        <v>17314841</v>
      </c>
      <c r="H5738" s="172"/>
      <c r="I5738" s="172"/>
      <c r="J5738" s="172"/>
      <c r="K5738" s="172"/>
      <c r="L5738" s="172"/>
      <c r="M5738" s="172"/>
      <c r="N5738" s="193">
        <v>17314841</v>
      </c>
    </row>
    <row r="5739" spans="1:14" ht="409.5">
      <c r="A5739" s="163">
        <v>395220</v>
      </c>
      <c r="B5739" s="171" t="s">
        <v>8380</v>
      </c>
      <c r="C5739" s="12" t="s">
        <v>8381</v>
      </c>
      <c r="D5739" s="12" t="s">
        <v>8382</v>
      </c>
      <c r="E5739" s="11" t="s">
        <v>8383</v>
      </c>
      <c r="F5739" s="184" t="s">
        <v>8384</v>
      </c>
      <c r="G5739" s="193">
        <v>57150887</v>
      </c>
      <c r="H5739" s="172"/>
      <c r="I5739" s="172"/>
      <c r="J5739" s="172"/>
      <c r="K5739" s="172"/>
      <c r="L5739" s="172"/>
      <c r="M5739" s="172"/>
      <c r="N5739" s="193">
        <v>57150887</v>
      </c>
    </row>
    <row r="5740" spans="1:14" ht="409.5">
      <c r="A5740" s="163">
        <v>399701</v>
      </c>
      <c r="B5740" s="171" t="s">
        <v>8385</v>
      </c>
      <c r="C5740" s="12" t="s">
        <v>8386</v>
      </c>
      <c r="D5740" s="11" t="s">
        <v>8387</v>
      </c>
      <c r="E5740" s="11" t="s">
        <v>8388</v>
      </c>
      <c r="F5740" s="11" t="s">
        <v>8389</v>
      </c>
      <c r="G5740" s="193">
        <v>30201005</v>
      </c>
      <c r="H5740" s="172"/>
      <c r="I5740" s="172"/>
      <c r="J5740" s="172"/>
      <c r="K5740" s="172"/>
      <c r="L5740" s="172"/>
      <c r="M5740" s="172"/>
      <c r="N5740" s="193">
        <v>30201005</v>
      </c>
    </row>
    <row r="5741" spans="1:14" ht="348">
      <c r="A5741" s="163">
        <v>501004</v>
      </c>
      <c r="B5741" s="171" t="s">
        <v>8390</v>
      </c>
      <c r="C5741" s="12" t="s">
        <v>8391</v>
      </c>
      <c r="D5741" s="12" t="s">
        <v>8392</v>
      </c>
      <c r="E5741" s="11" t="s">
        <v>8393</v>
      </c>
      <c r="F5741" s="184" t="s">
        <v>8394</v>
      </c>
      <c r="G5741" s="193">
        <v>14016773</v>
      </c>
      <c r="H5741" s="172"/>
      <c r="I5741" s="172"/>
      <c r="J5741" s="172"/>
      <c r="K5741" s="172"/>
      <c r="L5741" s="172"/>
      <c r="M5741" s="172"/>
      <c r="N5741" s="193">
        <v>14016773</v>
      </c>
    </row>
    <row r="5742" spans="1:14" ht="204">
      <c r="A5742" s="163">
        <v>549002</v>
      </c>
      <c r="B5742" s="171" t="s">
        <v>7465</v>
      </c>
      <c r="C5742" s="12" t="s">
        <v>8395</v>
      </c>
      <c r="D5742" s="11" t="s">
        <v>8396</v>
      </c>
      <c r="E5742" s="11" t="s">
        <v>8397</v>
      </c>
      <c r="F5742" s="184" t="s">
        <v>6101</v>
      </c>
      <c r="G5742" s="193">
        <v>9930864</v>
      </c>
      <c r="H5742" s="172"/>
      <c r="I5742" s="172"/>
      <c r="J5742" s="172"/>
      <c r="K5742" s="172"/>
      <c r="L5742" s="172"/>
      <c r="M5742" s="172"/>
      <c r="N5742" s="193">
        <v>9930864</v>
      </c>
    </row>
    <row r="5743" spans="1:14" ht="276">
      <c r="A5743" s="163">
        <v>876122</v>
      </c>
      <c r="B5743" s="171" t="s">
        <v>8398</v>
      </c>
      <c r="C5743" s="12" t="s">
        <v>8399</v>
      </c>
      <c r="D5743" s="184" t="s">
        <v>8327</v>
      </c>
      <c r="E5743" s="11" t="s">
        <v>8328</v>
      </c>
      <c r="F5743" s="184" t="s">
        <v>8400</v>
      </c>
      <c r="G5743" s="193">
        <v>2748390</v>
      </c>
      <c r="H5743" s="172"/>
      <c r="I5743" s="172"/>
      <c r="J5743" s="172"/>
      <c r="K5743" s="172"/>
      <c r="L5743" s="172"/>
      <c r="M5743" s="172"/>
      <c r="N5743" s="193">
        <v>2748390</v>
      </c>
    </row>
    <row r="5744" spans="1:14" ht="409.5">
      <c r="A5744" s="163">
        <v>876123</v>
      </c>
      <c r="B5744" s="171" t="s">
        <v>8401</v>
      </c>
      <c r="C5744" s="12" t="s">
        <v>8402</v>
      </c>
      <c r="D5744" s="184" t="s">
        <v>8403</v>
      </c>
      <c r="E5744" s="184" t="s">
        <v>8404</v>
      </c>
      <c r="F5744" s="184" t="s">
        <v>8405</v>
      </c>
      <c r="G5744" s="193">
        <v>12001189</v>
      </c>
      <c r="H5744" s="172"/>
      <c r="I5744" s="172"/>
      <c r="J5744" s="172"/>
      <c r="K5744" s="172"/>
      <c r="L5744" s="172"/>
      <c r="M5744" s="172"/>
      <c r="N5744" s="193">
        <v>12001189</v>
      </c>
    </row>
    <row r="5745" spans="1:14" ht="276">
      <c r="A5745" s="163">
        <v>876131</v>
      </c>
      <c r="B5745" s="171" t="s">
        <v>8406</v>
      </c>
      <c r="C5745" s="12" t="s">
        <v>4322</v>
      </c>
      <c r="D5745" s="184" t="s">
        <v>8407</v>
      </c>
      <c r="E5745" s="184" t="s">
        <v>8408</v>
      </c>
      <c r="F5745" s="184" t="s">
        <v>6101</v>
      </c>
      <c r="G5745" s="193">
        <v>2510412</v>
      </c>
      <c r="H5745" s="172"/>
      <c r="I5745" s="172"/>
      <c r="J5745" s="172"/>
      <c r="K5745" s="172"/>
      <c r="L5745" s="172"/>
      <c r="M5745" s="172"/>
      <c r="N5745" s="193">
        <v>2510412</v>
      </c>
    </row>
    <row r="5746" spans="1:14" ht="264">
      <c r="A5746" s="163">
        <v>876212</v>
      </c>
      <c r="B5746" s="171" t="s">
        <v>8409</v>
      </c>
      <c r="C5746" s="12" t="s">
        <v>8410</v>
      </c>
      <c r="D5746" s="184" t="s">
        <v>8411</v>
      </c>
      <c r="E5746" s="184" t="s">
        <v>8412</v>
      </c>
      <c r="F5746" s="184" t="s">
        <v>6101</v>
      </c>
      <c r="G5746" s="193">
        <v>1654801</v>
      </c>
      <c r="H5746" s="172"/>
      <c r="I5746" s="172"/>
      <c r="J5746" s="172"/>
      <c r="K5746" s="172"/>
      <c r="L5746" s="172"/>
      <c r="M5746" s="172"/>
      <c r="N5746" s="193">
        <v>1654801</v>
      </c>
    </row>
    <row r="5747" spans="1:14" ht="409.5">
      <c r="A5747" s="163">
        <v>877112</v>
      </c>
      <c r="B5747" s="171" t="s">
        <v>8413</v>
      </c>
      <c r="C5747" s="184" t="s">
        <v>4326</v>
      </c>
      <c r="D5747" s="11" t="s">
        <v>8414</v>
      </c>
      <c r="E5747" s="11" t="s">
        <v>8415</v>
      </c>
      <c r="F5747" s="184" t="s">
        <v>6101</v>
      </c>
      <c r="G5747" s="193">
        <v>2605261</v>
      </c>
      <c r="H5747" s="172"/>
      <c r="I5747" s="172"/>
      <c r="J5747" s="172"/>
      <c r="K5747" s="172"/>
      <c r="L5747" s="172"/>
      <c r="M5747" s="172"/>
      <c r="N5747" s="193">
        <v>2605261</v>
      </c>
    </row>
    <row r="5748" spans="1:14" ht="252">
      <c r="A5748" s="163">
        <v>877603</v>
      </c>
      <c r="B5748" s="171" t="s">
        <v>8416</v>
      </c>
      <c r="C5748" s="12" t="s">
        <v>8417</v>
      </c>
      <c r="D5748" s="12" t="s">
        <v>8418</v>
      </c>
      <c r="E5748" s="11" t="s">
        <v>8419</v>
      </c>
      <c r="F5748" s="184" t="s">
        <v>6101</v>
      </c>
      <c r="G5748" s="193">
        <v>10492103</v>
      </c>
      <c r="H5748" s="172"/>
      <c r="I5748" s="172"/>
      <c r="J5748" s="172"/>
      <c r="K5748" s="172"/>
      <c r="L5748" s="172"/>
      <c r="M5748" s="172"/>
      <c r="N5748" s="193">
        <v>10492103</v>
      </c>
    </row>
    <row r="5749" spans="1:14" ht="409.5">
      <c r="A5749" s="163">
        <v>878101</v>
      </c>
      <c r="B5749" s="171" t="s">
        <v>8420</v>
      </c>
      <c r="C5749" s="205" t="s">
        <v>4330</v>
      </c>
      <c r="D5749" s="11" t="s">
        <v>8414</v>
      </c>
      <c r="E5749" s="11" t="s">
        <v>8415</v>
      </c>
      <c r="F5749" s="184" t="s">
        <v>6101</v>
      </c>
      <c r="G5749" s="193">
        <v>2551303</v>
      </c>
      <c r="H5749" s="172"/>
      <c r="I5749" s="172"/>
      <c r="J5749" s="172"/>
      <c r="K5749" s="172"/>
      <c r="L5749" s="172"/>
      <c r="M5749" s="172"/>
      <c r="N5749" s="193">
        <v>2551303</v>
      </c>
    </row>
    <row r="5750" spans="1:14" ht="409.5">
      <c r="A5750" s="163">
        <v>878201</v>
      </c>
      <c r="B5750" s="171" t="s">
        <v>8421</v>
      </c>
      <c r="C5750" s="205" t="s">
        <v>8422</v>
      </c>
      <c r="D5750" s="11" t="s">
        <v>8414</v>
      </c>
      <c r="E5750" s="11" t="s">
        <v>8415</v>
      </c>
      <c r="F5750" s="184" t="s">
        <v>6101</v>
      </c>
      <c r="G5750" s="193">
        <v>2551303</v>
      </c>
      <c r="H5750" s="172"/>
      <c r="I5750" s="172"/>
      <c r="J5750" s="172"/>
      <c r="K5750" s="172"/>
      <c r="L5750" s="172"/>
      <c r="M5750" s="172"/>
      <c r="N5750" s="193">
        <v>2551303</v>
      </c>
    </row>
    <row r="5751" spans="1:14" ht="409.5">
      <c r="A5751" s="163">
        <v>879904</v>
      </c>
      <c r="B5751" s="171" t="s">
        <v>8423</v>
      </c>
      <c r="C5751" s="205" t="s">
        <v>8424</v>
      </c>
      <c r="D5751" s="205" t="s">
        <v>8425</v>
      </c>
      <c r="E5751" s="205" t="s">
        <v>8426</v>
      </c>
      <c r="F5751" s="11" t="s">
        <v>8427</v>
      </c>
      <c r="G5751" s="208">
        <v>13315559</v>
      </c>
      <c r="H5751" s="172"/>
      <c r="I5751" s="172"/>
      <c r="J5751" s="172"/>
      <c r="K5751" s="172"/>
      <c r="L5751" s="172"/>
      <c r="M5751" s="172"/>
      <c r="N5751" s="208">
        <v>13315559</v>
      </c>
    </row>
    <row r="5752" spans="1:14" ht="336">
      <c r="A5752" s="163">
        <v>887001</v>
      </c>
      <c r="B5752" s="171" t="s">
        <v>8428</v>
      </c>
      <c r="C5752" s="11" t="s">
        <v>8429</v>
      </c>
      <c r="D5752" s="184" t="s">
        <v>8430</v>
      </c>
      <c r="E5752" s="184" t="s">
        <v>8431</v>
      </c>
      <c r="F5752" s="184" t="s">
        <v>6101</v>
      </c>
      <c r="G5752" s="193">
        <v>993087</v>
      </c>
      <c r="H5752" s="172"/>
      <c r="I5752" s="172"/>
      <c r="J5752" s="172"/>
      <c r="K5752" s="172"/>
      <c r="L5752" s="172"/>
      <c r="M5752" s="172"/>
      <c r="N5752" s="193">
        <v>993087</v>
      </c>
    </row>
    <row r="5753" spans="1:14" ht="409.5">
      <c r="A5753" s="163">
        <v>895801</v>
      </c>
      <c r="B5753" s="171" t="s">
        <v>8432</v>
      </c>
      <c r="C5753" s="205" t="s">
        <v>8433</v>
      </c>
      <c r="D5753" s="184" t="s">
        <v>8434</v>
      </c>
      <c r="E5753" s="184" t="s">
        <v>8435</v>
      </c>
      <c r="F5753" s="184" t="s">
        <v>8436</v>
      </c>
      <c r="G5753" s="193">
        <v>13402813</v>
      </c>
      <c r="H5753" s="172"/>
      <c r="I5753" s="172"/>
      <c r="J5753" s="172"/>
      <c r="K5753" s="172"/>
      <c r="L5753" s="172"/>
      <c r="M5753" s="172"/>
      <c r="N5753" s="193">
        <v>13402813</v>
      </c>
    </row>
    <row r="5754" spans="1:14" ht="409.5">
      <c r="A5754" s="163">
        <v>921402</v>
      </c>
      <c r="B5754" s="171" t="s">
        <v>8437</v>
      </c>
      <c r="C5754" s="184" t="s">
        <v>8438</v>
      </c>
      <c r="D5754" s="11" t="s">
        <v>8439</v>
      </c>
      <c r="E5754" s="11" t="s">
        <v>8440</v>
      </c>
      <c r="F5754" s="11" t="s">
        <v>16367</v>
      </c>
      <c r="G5754" s="10">
        <v>3787312</v>
      </c>
      <c r="H5754" s="172"/>
      <c r="I5754" s="172"/>
      <c r="J5754" s="172"/>
      <c r="K5754" s="172"/>
      <c r="L5754" s="172"/>
      <c r="M5754" s="172"/>
      <c r="N5754" s="10">
        <v>3787312</v>
      </c>
    </row>
    <row r="5755" spans="1:14" ht="276">
      <c r="A5755" s="163">
        <v>921405</v>
      </c>
      <c r="B5755" s="171" t="s">
        <v>8441</v>
      </c>
      <c r="C5755" s="178" t="s">
        <v>8442</v>
      </c>
      <c r="D5755" s="11" t="s">
        <v>8439</v>
      </c>
      <c r="E5755" s="11" t="s">
        <v>8443</v>
      </c>
      <c r="F5755" s="11" t="s">
        <v>16368</v>
      </c>
      <c r="G5755" s="175">
        <v>3787312</v>
      </c>
      <c r="H5755" s="172"/>
      <c r="I5755" s="172"/>
      <c r="J5755" s="172"/>
      <c r="K5755" s="172"/>
      <c r="L5755" s="172"/>
      <c r="M5755" s="172"/>
      <c r="N5755" s="175">
        <v>3787312</v>
      </c>
    </row>
    <row r="5756" spans="1:14" ht="204">
      <c r="A5756" s="163">
        <v>920407</v>
      </c>
      <c r="B5756" s="171" t="s">
        <v>8444</v>
      </c>
      <c r="C5756" s="12" t="s">
        <v>8445</v>
      </c>
      <c r="D5756" s="12" t="s">
        <v>8446</v>
      </c>
      <c r="E5756" s="12"/>
      <c r="F5756" s="12" t="s">
        <v>6101</v>
      </c>
      <c r="G5756" s="10">
        <v>1526094</v>
      </c>
      <c r="H5756" s="172"/>
      <c r="I5756" s="172"/>
      <c r="J5756" s="172"/>
      <c r="K5756" s="172"/>
      <c r="L5756" s="172"/>
      <c r="M5756" s="172"/>
      <c r="N5756" s="10">
        <v>1526094</v>
      </c>
    </row>
    <row r="5757" spans="1:14" ht="396">
      <c r="A5757" s="163">
        <v>922802</v>
      </c>
      <c r="B5757" s="171" t="s">
        <v>8447</v>
      </c>
      <c r="C5757" s="184" t="s">
        <v>8448</v>
      </c>
      <c r="D5757" s="11" t="s">
        <v>8449</v>
      </c>
      <c r="E5757" s="12" t="s">
        <v>8450</v>
      </c>
      <c r="F5757" s="12" t="s">
        <v>8451</v>
      </c>
      <c r="G5757" s="10">
        <v>7363129</v>
      </c>
      <c r="H5757" s="172"/>
      <c r="I5757" s="172"/>
      <c r="J5757" s="172"/>
      <c r="K5757" s="172"/>
      <c r="L5757" s="172"/>
      <c r="M5757" s="172"/>
      <c r="N5757" s="10">
        <v>7363129</v>
      </c>
    </row>
    <row r="5758" spans="1:14" ht="204">
      <c r="A5758" s="163">
        <v>320201</v>
      </c>
      <c r="B5758" s="171" t="s">
        <v>8452</v>
      </c>
      <c r="C5758" s="12" t="s">
        <v>8453</v>
      </c>
      <c r="D5758" s="11" t="s">
        <v>8454</v>
      </c>
      <c r="E5758" s="12" t="s">
        <v>8455</v>
      </c>
      <c r="F5758" s="12" t="s">
        <v>6101</v>
      </c>
      <c r="G5758" s="10">
        <v>12481238</v>
      </c>
      <c r="H5758" s="172"/>
      <c r="I5758" s="172"/>
      <c r="J5758" s="172"/>
      <c r="K5758" s="172"/>
      <c r="L5758" s="172"/>
      <c r="M5758" s="172"/>
      <c r="N5758" s="10">
        <v>12481238</v>
      </c>
    </row>
    <row r="5759" spans="1:14" ht="409.5">
      <c r="A5759" s="163">
        <v>321401</v>
      </c>
      <c r="B5759" s="171" t="s">
        <v>8456</v>
      </c>
      <c r="C5759" s="12" t="s">
        <v>8457</v>
      </c>
      <c r="D5759" s="11" t="s">
        <v>8454</v>
      </c>
      <c r="E5759" s="12" t="s">
        <v>8455</v>
      </c>
      <c r="F5759" s="12" t="s">
        <v>8458</v>
      </c>
      <c r="G5759" s="10">
        <v>12481238</v>
      </c>
      <c r="H5759" s="172"/>
      <c r="I5759" s="172"/>
      <c r="J5759" s="172"/>
      <c r="K5759" s="172"/>
      <c r="L5759" s="172"/>
      <c r="M5759" s="172"/>
      <c r="N5759" s="10">
        <v>12481238</v>
      </c>
    </row>
    <row r="5760" spans="1:14" ht="409.5">
      <c r="A5760" s="163">
        <v>881213</v>
      </c>
      <c r="B5760" s="171" t="s">
        <v>8459</v>
      </c>
      <c r="C5760" s="12" t="s">
        <v>8460</v>
      </c>
      <c r="D5760" s="12" t="s">
        <v>8461</v>
      </c>
      <c r="E5760" s="12" t="s">
        <v>8462</v>
      </c>
      <c r="F5760" s="12" t="s">
        <v>8463</v>
      </c>
      <c r="G5760" s="10">
        <v>17879322</v>
      </c>
      <c r="H5760" s="172"/>
      <c r="I5760" s="172"/>
      <c r="J5760" s="172"/>
      <c r="K5760" s="172"/>
      <c r="L5760" s="172"/>
      <c r="M5760" s="172"/>
      <c r="N5760" s="10">
        <v>17879322</v>
      </c>
    </row>
    <row r="5761" spans="1:14" ht="409.5">
      <c r="A5761" s="163">
        <v>881215</v>
      </c>
      <c r="B5761" s="171" t="s">
        <v>8464</v>
      </c>
      <c r="C5761" s="184" t="s">
        <v>8465</v>
      </c>
      <c r="D5761" s="12" t="s">
        <v>8466</v>
      </c>
      <c r="E5761" s="12" t="s">
        <v>8462</v>
      </c>
      <c r="F5761" s="12" t="s">
        <v>8467</v>
      </c>
      <c r="G5761" s="10">
        <v>17879322</v>
      </c>
      <c r="H5761" s="172"/>
      <c r="I5761" s="172"/>
      <c r="J5761" s="172"/>
      <c r="K5761" s="172"/>
      <c r="L5761" s="172"/>
      <c r="M5761" s="172"/>
      <c r="N5761" s="10">
        <v>17879322</v>
      </c>
    </row>
    <row r="5762" spans="1:14" ht="204">
      <c r="A5762" s="163">
        <v>891703</v>
      </c>
      <c r="B5762" s="171" t="s">
        <v>8468</v>
      </c>
      <c r="C5762" s="12" t="s">
        <v>8469</v>
      </c>
      <c r="D5762" s="12" t="s">
        <v>16369</v>
      </c>
      <c r="E5762" s="11" t="s">
        <v>8470</v>
      </c>
      <c r="F5762" s="11" t="s">
        <v>6101</v>
      </c>
      <c r="G5762" s="10">
        <v>1324023</v>
      </c>
      <c r="H5762" s="172"/>
      <c r="I5762" s="172"/>
      <c r="J5762" s="172"/>
      <c r="K5762" s="172"/>
      <c r="L5762" s="172"/>
      <c r="M5762" s="172"/>
      <c r="N5762" s="10">
        <v>1324023</v>
      </c>
    </row>
    <row r="5763" spans="1:14" ht="204">
      <c r="A5763" s="163">
        <v>891704</v>
      </c>
      <c r="B5763" s="171" t="s">
        <v>8471</v>
      </c>
      <c r="C5763" s="12" t="s">
        <v>8472</v>
      </c>
      <c r="D5763" s="12" t="s">
        <v>16370</v>
      </c>
      <c r="E5763" s="11" t="s">
        <v>8470</v>
      </c>
      <c r="F5763" s="11" t="s">
        <v>6101</v>
      </c>
      <c r="G5763" s="10">
        <v>1246524</v>
      </c>
      <c r="H5763" s="172"/>
      <c r="I5763" s="172"/>
      <c r="J5763" s="172"/>
      <c r="K5763" s="172"/>
      <c r="L5763" s="172"/>
      <c r="M5763" s="172"/>
      <c r="N5763" s="10">
        <v>1246524</v>
      </c>
    </row>
    <row r="5764" spans="1:14" ht="409.5">
      <c r="A5764" s="163">
        <v>893819</v>
      </c>
      <c r="B5764" s="171" t="s">
        <v>8473</v>
      </c>
      <c r="C5764" s="184" t="s">
        <v>8474</v>
      </c>
      <c r="D5764" s="184" t="s">
        <v>8475</v>
      </c>
      <c r="E5764" s="184" t="s">
        <v>8476</v>
      </c>
      <c r="F5764" s="184" t="s">
        <v>8477</v>
      </c>
      <c r="G5764" s="10">
        <v>318817</v>
      </c>
      <c r="H5764" s="172"/>
      <c r="I5764" s="172"/>
      <c r="J5764" s="172"/>
      <c r="K5764" s="172"/>
      <c r="L5764" s="172"/>
      <c r="M5764" s="172"/>
      <c r="N5764" s="10">
        <v>318817</v>
      </c>
    </row>
    <row r="5765" spans="1:14" ht="276">
      <c r="A5765" s="163">
        <v>11307</v>
      </c>
      <c r="B5765" s="171" t="s">
        <v>8478</v>
      </c>
      <c r="C5765" s="12" t="s">
        <v>8479</v>
      </c>
      <c r="D5765" s="12" t="s">
        <v>8480</v>
      </c>
      <c r="E5765" s="12" t="s">
        <v>8481</v>
      </c>
      <c r="F5765" s="12" t="s">
        <v>6101</v>
      </c>
      <c r="G5765" s="10">
        <v>16490324</v>
      </c>
      <c r="H5765" s="172"/>
      <c r="I5765" s="172"/>
      <c r="J5765" s="172"/>
      <c r="K5765" s="172"/>
      <c r="L5765" s="172"/>
      <c r="M5765" s="172"/>
      <c r="N5765" s="10">
        <v>16490324</v>
      </c>
    </row>
    <row r="5766" spans="1:14" ht="204">
      <c r="A5766" s="163">
        <v>12210</v>
      </c>
      <c r="B5766" s="171" t="s">
        <v>8482</v>
      </c>
      <c r="C5766" s="12" t="s">
        <v>8483</v>
      </c>
      <c r="D5766" s="12" t="s">
        <v>8484</v>
      </c>
      <c r="E5766" s="12" t="s">
        <v>8485</v>
      </c>
      <c r="F5766" s="12" t="s">
        <v>6101</v>
      </c>
      <c r="G5766" s="10">
        <v>24735489</v>
      </c>
      <c r="H5766" s="172"/>
      <c r="I5766" s="172"/>
      <c r="J5766" s="172"/>
      <c r="K5766" s="172"/>
      <c r="L5766" s="172"/>
      <c r="M5766" s="172"/>
      <c r="N5766" s="10">
        <v>24735489</v>
      </c>
    </row>
    <row r="5767" spans="1:14" ht="360">
      <c r="A5767" s="163">
        <v>13201</v>
      </c>
      <c r="B5767" s="171" t="s">
        <v>8486</v>
      </c>
      <c r="C5767" s="12" t="s">
        <v>8487</v>
      </c>
      <c r="D5767" s="12" t="s">
        <v>8488</v>
      </c>
      <c r="E5767" s="12" t="s">
        <v>8489</v>
      </c>
      <c r="F5767" s="12" t="s">
        <v>6101</v>
      </c>
      <c r="G5767" s="10">
        <v>29682586</v>
      </c>
      <c r="H5767" s="172"/>
      <c r="I5767" s="172"/>
      <c r="J5767" s="172"/>
      <c r="K5767" s="172"/>
      <c r="L5767" s="172"/>
      <c r="M5767" s="172"/>
      <c r="N5767" s="10">
        <v>29682586</v>
      </c>
    </row>
    <row r="5768" spans="1:14" ht="409.5">
      <c r="A5768" s="163">
        <v>13202</v>
      </c>
      <c r="B5768" s="171" t="s">
        <v>8490</v>
      </c>
      <c r="C5768" s="184" t="s">
        <v>8491</v>
      </c>
      <c r="D5768" s="11" t="s">
        <v>8492</v>
      </c>
      <c r="E5768" s="11" t="s">
        <v>8493</v>
      </c>
      <c r="F5768" s="12" t="s">
        <v>8494</v>
      </c>
      <c r="G5768" s="10">
        <v>33684817</v>
      </c>
      <c r="H5768" s="172"/>
      <c r="I5768" s="172"/>
      <c r="J5768" s="172"/>
      <c r="K5768" s="172"/>
      <c r="L5768" s="172"/>
      <c r="M5768" s="172"/>
      <c r="N5768" s="10">
        <v>33684817</v>
      </c>
    </row>
    <row r="5769" spans="1:14" ht="409.5">
      <c r="A5769" s="163">
        <v>15408</v>
      </c>
      <c r="B5769" s="171" t="s">
        <v>8495</v>
      </c>
      <c r="C5769" s="184" t="s">
        <v>8496</v>
      </c>
      <c r="D5769" s="12" t="s">
        <v>8497</v>
      </c>
      <c r="E5769" s="12" t="s">
        <v>8498</v>
      </c>
      <c r="F5769" s="12" t="s">
        <v>8499</v>
      </c>
      <c r="G5769" s="10">
        <v>75210000</v>
      </c>
      <c r="H5769" s="172"/>
      <c r="I5769" s="172"/>
      <c r="J5769" s="172"/>
      <c r="K5769" s="172"/>
      <c r="L5769" s="172"/>
      <c r="M5769" s="172"/>
      <c r="N5769" s="10">
        <v>75210000</v>
      </c>
    </row>
    <row r="5770" spans="1:14" ht="396">
      <c r="A5770" s="163">
        <v>15411</v>
      </c>
      <c r="B5770" s="171" t="s">
        <v>8500</v>
      </c>
      <c r="C5770" s="184" t="s">
        <v>8501</v>
      </c>
      <c r="D5770" s="12" t="s">
        <v>8502</v>
      </c>
      <c r="E5770" s="12" t="s">
        <v>8503</v>
      </c>
      <c r="F5770" s="12" t="s">
        <v>8499</v>
      </c>
      <c r="G5770" s="10">
        <v>70305000</v>
      </c>
      <c r="H5770" s="172"/>
      <c r="I5770" s="172"/>
      <c r="J5770" s="172"/>
      <c r="K5770" s="172"/>
      <c r="L5770" s="172"/>
      <c r="M5770" s="172"/>
      <c r="N5770" s="10">
        <v>70305000</v>
      </c>
    </row>
    <row r="5771" spans="1:14" ht="240">
      <c r="A5771" s="163">
        <v>22105</v>
      </c>
      <c r="B5771" s="171" t="s">
        <v>8504</v>
      </c>
      <c r="C5771" s="12" t="s">
        <v>8505</v>
      </c>
      <c r="D5771" s="12" t="s">
        <v>8506</v>
      </c>
      <c r="E5771" s="12" t="s">
        <v>8507</v>
      </c>
      <c r="F5771" s="12" t="s">
        <v>6101</v>
      </c>
      <c r="G5771" s="10">
        <v>15116129</v>
      </c>
      <c r="H5771" s="172"/>
      <c r="I5771" s="172"/>
      <c r="J5771" s="172"/>
      <c r="K5771" s="172"/>
      <c r="L5771" s="172"/>
      <c r="M5771" s="172"/>
      <c r="N5771" s="10">
        <v>15116129</v>
      </c>
    </row>
    <row r="5772" spans="1:14" ht="409.5">
      <c r="A5772" s="163">
        <v>28307</v>
      </c>
      <c r="B5772" s="171" t="s">
        <v>8508</v>
      </c>
      <c r="C5772" s="209" t="s">
        <v>8509</v>
      </c>
      <c r="D5772" s="11" t="s">
        <v>8510</v>
      </c>
      <c r="E5772" s="11" t="s">
        <v>8511</v>
      </c>
      <c r="F5772" s="12" t="s">
        <v>8512</v>
      </c>
      <c r="G5772" s="10">
        <v>80939163</v>
      </c>
      <c r="H5772" s="172"/>
      <c r="I5772" s="172"/>
      <c r="J5772" s="172"/>
      <c r="K5772" s="172"/>
      <c r="L5772" s="172"/>
      <c r="M5772" s="172"/>
      <c r="N5772" s="10">
        <v>80939163</v>
      </c>
    </row>
    <row r="5773" spans="1:14" ht="396">
      <c r="A5773" s="163">
        <v>28308</v>
      </c>
      <c r="B5773" s="171" t="s">
        <v>8513</v>
      </c>
      <c r="C5773" s="12" t="s">
        <v>8514</v>
      </c>
      <c r="D5773" s="12" t="s">
        <v>8515</v>
      </c>
      <c r="E5773" s="12" t="s">
        <v>8516</v>
      </c>
      <c r="F5773" s="12" t="s">
        <v>6101</v>
      </c>
      <c r="G5773" s="10">
        <v>57716139</v>
      </c>
      <c r="H5773" s="172"/>
      <c r="I5773" s="172"/>
      <c r="J5773" s="172"/>
      <c r="K5773" s="172"/>
      <c r="L5773" s="172"/>
      <c r="M5773" s="172"/>
      <c r="N5773" s="10">
        <v>57716139</v>
      </c>
    </row>
    <row r="5774" spans="1:14" ht="409.5">
      <c r="A5774" s="163">
        <v>28313</v>
      </c>
      <c r="B5774" s="171" t="s">
        <v>8517</v>
      </c>
      <c r="C5774" s="181" t="s">
        <v>8518</v>
      </c>
      <c r="D5774" s="183" t="s">
        <v>16371</v>
      </c>
      <c r="E5774" s="183" t="s">
        <v>16372</v>
      </c>
      <c r="F5774" s="194" t="s">
        <v>8519</v>
      </c>
      <c r="G5774" s="10">
        <v>200669000</v>
      </c>
      <c r="H5774" s="172"/>
      <c r="I5774" s="172"/>
      <c r="J5774" s="172"/>
      <c r="K5774" s="172"/>
      <c r="L5774" s="172"/>
      <c r="M5774" s="172"/>
      <c r="N5774" s="10">
        <v>200669000</v>
      </c>
    </row>
    <row r="5775" spans="1:14" ht="264">
      <c r="A5775" s="163">
        <v>42103</v>
      </c>
      <c r="B5775" s="171" t="s">
        <v>8520</v>
      </c>
      <c r="C5775" s="11" t="s">
        <v>8521</v>
      </c>
      <c r="D5775" s="12" t="s">
        <v>8522</v>
      </c>
      <c r="E5775" s="12" t="s">
        <v>8523</v>
      </c>
      <c r="F5775" s="12" t="s">
        <v>6101</v>
      </c>
      <c r="G5775" s="10">
        <v>9619356</v>
      </c>
      <c r="H5775" s="172"/>
      <c r="I5775" s="172"/>
      <c r="J5775" s="172"/>
      <c r="K5775" s="172"/>
      <c r="L5775" s="172"/>
      <c r="M5775" s="172"/>
      <c r="N5775" s="10">
        <v>9619356</v>
      </c>
    </row>
    <row r="5776" spans="1:14" ht="409.5">
      <c r="A5776" s="163">
        <v>891501</v>
      </c>
      <c r="B5776" s="171" t="s">
        <v>8524</v>
      </c>
      <c r="C5776" s="181" t="s">
        <v>8525</v>
      </c>
      <c r="D5776" s="183" t="s">
        <v>8526</v>
      </c>
      <c r="E5776" s="183" t="s">
        <v>8527</v>
      </c>
      <c r="F5776" s="194" t="s">
        <v>8528</v>
      </c>
      <c r="G5776" s="10">
        <v>10766064</v>
      </c>
      <c r="H5776" s="172"/>
      <c r="I5776" s="172"/>
      <c r="J5776" s="172"/>
      <c r="K5776" s="172"/>
      <c r="L5776" s="172"/>
      <c r="M5776" s="172"/>
      <c r="N5776" s="10">
        <v>10766064</v>
      </c>
    </row>
    <row r="5777" spans="1:14" ht="396">
      <c r="A5777" s="163">
        <v>922806</v>
      </c>
      <c r="B5777" s="171" t="s">
        <v>8529</v>
      </c>
      <c r="C5777" s="184" t="s">
        <v>8530</v>
      </c>
      <c r="D5777" s="12" t="s">
        <v>8531</v>
      </c>
      <c r="E5777" s="12" t="s">
        <v>8532</v>
      </c>
      <c r="F5777" s="12" t="s">
        <v>6101</v>
      </c>
      <c r="G5777" s="10">
        <v>28736135</v>
      </c>
      <c r="H5777" s="172"/>
      <c r="I5777" s="172"/>
      <c r="J5777" s="172"/>
      <c r="K5777" s="172"/>
      <c r="L5777" s="172"/>
      <c r="M5777" s="172"/>
      <c r="N5777" s="10">
        <v>28736135</v>
      </c>
    </row>
    <row r="5778" spans="1:14" ht="204">
      <c r="A5778" s="163" t="s">
        <v>16244</v>
      </c>
      <c r="B5778" s="171" t="s">
        <v>8533</v>
      </c>
      <c r="C5778" s="184" t="s">
        <v>8534</v>
      </c>
      <c r="D5778" s="12" t="s">
        <v>8535</v>
      </c>
      <c r="E5778" s="11" t="s">
        <v>8536</v>
      </c>
      <c r="F5778" s="11" t="s">
        <v>6101</v>
      </c>
      <c r="G5778" s="10">
        <v>2546410</v>
      </c>
      <c r="H5778" s="172"/>
      <c r="I5778" s="172"/>
      <c r="J5778" s="172"/>
      <c r="K5778" s="172"/>
      <c r="L5778" s="172"/>
      <c r="M5778" s="172"/>
      <c r="N5778" s="10">
        <v>2546410</v>
      </c>
    </row>
    <row r="5779" spans="1:14" ht="204">
      <c r="A5779" s="163" t="s">
        <v>16245</v>
      </c>
      <c r="B5779" s="171" t="s">
        <v>8537</v>
      </c>
      <c r="C5779" s="184" t="s">
        <v>8538</v>
      </c>
      <c r="D5779" s="12" t="s">
        <v>8539</v>
      </c>
      <c r="E5779" s="11" t="s">
        <v>8536</v>
      </c>
      <c r="F5779" s="11" t="s">
        <v>6101</v>
      </c>
      <c r="G5779" s="10">
        <v>4126961</v>
      </c>
      <c r="H5779" s="172"/>
      <c r="I5779" s="172"/>
      <c r="J5779" s="172"/>
      <c r="K5779" s="172"/>
      <c r="L5779" s="172"/>
      <c r="M5779" s="172"/>
      <c r="N5779" s="10">
        <v>4126961</v>
      </c>
    </row>
    <row r="5780" spans="1:14" ht="204">
      <c r="A5780" s="163" t="s">
        <v>16246</v>
      </c>
      <c r="B5780" s="171" t="s">
        <v>8540</v>
      </c>
      <c r="C5780" s="184" t="s">
        <v>8541</v>
      </c>
      <c r="D5780" s="12" t="s">
        <v>8542</v>
      </c>
      <c r="E5780" s="11" t="s">
        <v>8536</v>
      </c>
      <c r="F5780" s="11" t="s">
        <v>6101</v>
      </c>
      <c r="G5780" s="10">
        <v>7288075</v>
      </c>
      <c r="H5780" s="172"/>
      <c r="I5780" s="172"/>
      <c r="J5780" s="172"/>
      <c r="K5780" s="172"/>
      <c r="L5780" s="172"/>
      <c r="M5780" s="172"/>
      <c r="N5780" s="10">
        <v>7288075</v>
      </c>
    </row>
    <row r="5781" spans="1:14" ht="288">
      <c r="A5781" s="163">
        <v>82403</v>
      </c>
      <c r="B5781" s="171" t="s">
        <v>8543</v>
      </c>
      <c r="C5781" s="197" t="s">
        <v>8544</v>
      </c>
      <c r="D5781" s="183" t="s">
        <v>8545</v>
      </c>
      <c r="E5781" s="202" t="s">
        <v>8546</v>
      </c>
      <c r="F5781" s="11" t="s">
        <v>6101</v>
      </c>
      <c r="G5781" s="10">
        <v>10597597</v>
      </c>
      <c r="H5781" s="172"/>
      <c r="I5781" s="172"/>
      <c r="J5781" s="172"/>
      <c r="K5781" s="172"/>
      <c r="L5781" s="172"/>
      <c r="M5781" s="172"/>
      <c r="N5781" s="10">
        <v>10597597</v>
      </c>
    </row>
    <row r="5782" spans="1:14" ht="324">
      <c r="A5782" s="163">
        <v>82404</v>
      </c>
      <c r="B5782" s="171" t="s">
        <v>8547</v>
      </c>
      <c r="C5782" s="11" t="s">
        <v>8548</v>
      </c>
      <c r="D5782" s="183" t="s">
        <v>8545</v>
      </c>
      <c r="E5782" s="181" t="s">
        <v>8549</v>
      </c>
      <c r="F5782" s="11" t="s">
        <v>6666</v>
      </c>
      <c r="G5782" s="10">
        <v>14601133</v>
      </c>
      <c r="H5782" s="172"/>
      <c r="I5782" s="172"/>
      <c r="J5782" s="172"/>
      <c r="K5782" s="172"/>
      <c r="L5782" s="172"/>
      <c r="M5782" s="172"/>
      <c r="N5782" s="10">
        <v>14601133</v>
      </c>
    </row>
    <row r="5783" spans="1:14" ht="324">
      <c r="A5783" s="163">
        <v>82407</v>
      </c>
      <c r="B5783" s="171" t="s">
        <v>8550</v>
      </c>
      <c r="C5783" s="11" t="s">
        <v>8551</v>
      </c>
      <c r="D5783" s="183" t="s">
        <v>8545</v>
      </c>
      <c r="E5783" s="181" t="s">
        <v>8549</v>
      </c>
      <c r="F5783" s="11" t="s">
        <v>6666</v>
      </c>
      <c r="G5783" s="10">
        <v>14601133</v>
      </c>
      <c r="H5783" s="172"/>
      <c r="I5783" s="172"/>
      <c r="J5783" s="172"/>
      <c r="K5783" s="172"/>
      <c r="L5783" s="172"/>
      <c r="M5783" s="172"/>
      <c r="N5783" s="10">
        <v>14601133</v>
      </c>
    </row>
    <row r="5784" spans="1:14" ht="324">
      <c r="A5784" s="163">
        <v>86001</v>
      </c>
      <c r="B5784" s="171" t="s">
        <v>8552</v>
      </c>
      <c r="C5784" s="11" t="s">
        <v>8553</v>
      </c>
      <c r="D5784" s="183" t="s">
        <v>8545</v>
      </c>
      <c r="E5784" s="181" t="s">
        <v>8549</v>
      </c>
      <c r="F5784" s="11" t="s">
        <v>6666</v>
      </c>
      <c r="G5784" s="10">
        <v>14601133</v>
      </c>
      <c r="H5784" s="172"/>
      <c r="I5784" s="172"/>
      <c r="J5784" s="172"/>
      <c r="K5784" s="172"/>
      <c r="L5784" s="172"/>
      <c r="M5784" s="172"/>
      <c r="N5784" s="10">
        <v>14601133</v>
      </c>
    </row>
    <row r="5785" spans="1:14" ht="324">
      <c r="A5785" s="163">
        <v>98102</v>
      </c>
      <c r="B5785" s="171" t="s">
        <v>8554</v>
      </c>
      <c r="C5785" s="12" t="s">
        <v>8555</v>
      </c>
      <c r="D5785" s="11" t="s">
        <v>8556</v>
      </c>
      <c r="E5785" s="11" t="s">
        <v>8557</v>
      </c>
      <c r="F5785" s="11" t="s">
        <v>6666</v>
      </c>
      <c r="G5785" s="10">
        <v>13423624</v>
      </c>
      <c r="H5785" s="172"/>
      <c r="I5785" s="172"/>
      <c r="J5785" s="172"/>
      <c r="K5785" s="172"/>
      <c r="L5785" s="172"/>
      <c r="M5785" s="172"/>
      <c r="N5785" s="10">
        <v>13423624</v>
      </c>
    </row>
    <row r="5786" spans="1:14" ht="288">
      <c r="A5786" s="163">
        <v>168301</v>
      </c>
      <c r="B5786" s="171" t="s">
        <v>8558</v>
      </c>
      <c r="C5786" s="11" t="s">
        <v>8559</v>
      </c>
      <c r="D5786" s="183" t="s">
        <v>8560</v>
      </c>
      <c r="E5786" s="202" t="s">
        <v>8546</v>
      </c>
      <c r="F5786" s="11" t="s">
        <v>6101</v>
      </c>
      <c r="G5786" s="10">
        <v>10597597</v>
      </c>
      <c r="H5786" s="172"/>
      <c r="I5786" s="172"/>
      <c r="J5786" s="172"/>
      <c r="K5786" s="172"/>
      <c r="L5786" s="172"/>
      <c r="M5786" s="172"/>
      <c r="N5786" s="10">
        <v>10597597</v>
      </c>
    </row>
    <row r="5787" spans="1:14" ht="324">
      <c r="A5787" s="163">
        <v>168401</v>
      </c>
      <c r="B5787" s="171" t="s">
        <v>8561</v>
      </c>
      <c r="C5787" s="197" t="s">
        <v>8562</v>
      </c>
      <c r="D5787" s="183" t="s">
        <v>8560</v>
      </c>
      <c r="E5787" s="181" t="s">
        <v>8549</v>
      </c>
      <c r="F5787" s="11" t="s">
        <v>6101</v>
      </c>
      <c r="G5787" s="10">
        <v>14601133</v>
      </c>
      <c r="H5787" s="172"/>
      <c r="I5787" s="172"/>
      <c r="J5787" s="172"/>
      <c r="K5787" s="172"/>
      <c r="L5787" s="172"/>
      <c r="M5787" s="172"/>
      <c r="N5787" s="10">
        <v>14601133</v>
      </c>
    </row>
    <row r="5788" spans="1:14" ht="324">
      <c r="A5788" s="163">
        <v>168402</v>
      </c>
      <c r="B5788" s="171" t="s">
        <v>8563</v>
      </c>
      <c r="C5788" s="197" t="s">
        <v>8564</v>
      </c>
      <c r="D5788" s="183" t="s">
        <v>8560</v>
      </c>
      <c r="E5788" s="181" t="s">
        <v>8549</v>
      </c>
      <c r="F5788" s="11" t="s">
        <v>6101</v>
      </c>
      <c r="G5788" s="10">
        <v>14601133</v>
      </c>
      <c r="H5788" s="172"/>
      <c r="I5788" s="172"/>
      <c r="J5788" s="172"/>
      <c r="K5788" s="172"/>
      <c r="L5788" s="172"/>
      <c r="M5788" s="172"/>
      <c r="N5788" s="10">
        <v>14601133</v>
      </c>
    </row>
    <row r="5789" spans="1:14" ht="324">
      <c r="A5789" s="163">
        <v>168405</v>
      </c>
      <c r="B5789" s="171" t="s">
        <v>8565</v>
      </c>
      <c r="C5789" s="197" t="s">
        <v>8566</v>
      </c>
      <c r="D5789" s="183" t="s">
        <v>8560</v>
      </c>
      <c r="E5789" s="181" t="s">
        <v>8549</v>
      </c>
      <c r="F5789" s="11" t="s">
        <v>6101</v>
      </c>
      <c r="G5789" s="10">
        <v>14601133</v>
      </c>
      <c r="H5789" s="172"/>
      <c r="I5789" s="172"/>
      <c r="J5789" s="172"/>
      <c r="K5789" s="172"/>
      <c r="L5789" s="172"/>
      <c r="M5789" s="172"/>
      <c r="N5789" s="10">
        <v>14601133</v>
      </c>
    </row>
    <row r="5790" spans="1:14" ht="324">
      <c r="A5790" s="163">
        <v>169201</v>
      </c>
      <c r="B5790" s="171" t="s">
        <v>8567</v>
      </c>
      <c r="C5790" s="197" t="s">
        <v>8568</v>
      </c>
      <c r="D5790" s="183" t="s">
        <v>8560</v>
      </c>
      <c r="E5790" s="181" t="s">
        <v>8549</v>
      </c>
      <c r="F5790" s="11" t="s">
        <v>6101</v>
      </c>
      <c r="G5790" s="10">
        <v>14601133</v>
      </c>
      <c r="H5790" s="172"/>
      <c r="I5790" s="172"/>
      <c r="J5790" s="172"/>
      <c r="K5790" s="172"/>
      <c r="L5790" s="172"/>
      <c r="M5790" s="172"/>
      <c r="N5790" s="10">
        <v>14601133</v>
      </c>
    </row>
    <row r="5791" spans="1:14" ht="288">
      <c r="A5791" s="163">
        <v>169202</v>
      </c>
      <c r="B5791" s="171" t="s">
        <v>8569</v>
      </c>
      <c r="C5791" s="197" t="s">
        <v>8570</v>
      </c>
      <c r="D5791" s="183" t="s">
        <v>8560</v>
      </c>
      <c r="E5791" s="202" t="s">
        <v>8546</v>
      </c>
      <c r="F5791" s="11" t="s">
        <v>6101</v>
      </c>
      <c r="G5791" s="10">
        <v>10597597</v>
      </c>
      <c r="H5791" s="172"/>
      <c r="I5791" s="172"/>
      <c r="J5791" s="172"/>
      <c r="K5791" s="172"/>
      <c r="L5791" s="172"/>
      <c r="M5791" s="172"/>
      <c r="N5791" s="10">
        <v>10597597</v>
      </c>
    </row>
    <row r="5792" spans="1:14" ht="216">
      <c r="A5792" s="163">
        <v>118204</v>
      </c>
      <c r="B5792" s="210">
        <v>118204</v>
      </c>
      <c r="C5792" s="184" t="s">
        <v>8571</v>
      </c>
      <c r="D5792" s="12" t="s">
        <v>8572</v>
      </c>
      <c r="E5792" s="12" t="s">
        <v>8573</v>
      </c>
      <c r="F5792" s="11" t="s">
        <v>6101</v>
      </c>
      <c r="G5792" s="10">
        <v>7472664</v>
      </c>
      <c r="H5792" s="172"/>
      <c r="I5792" s="172"/>
      <c r="J5792" s="172"/>
      <c r="K5792" s="172"/>
      <c r="L5792" s="172"/>
      <c r="M5792" s="172"/>
      <c r="N5792" s="10">
        <v>7472664</v>
      </c>
    </row>
    <row r="5793" spans="1:14" ht="384">
      <c r="A5793" s="163" t="s">
        <v>16247</v>
      </c>
      <c r="B5793" s="171" t="s">
        <v>8574</v>
      </c>
      <c r="C5793" s="12" t="s">
        <v>8575</v>
      </c>
      <c r="D5793" s="11" t="s">
        <v>8576</v>
      </c>
      <c r="E5793" s="11" t="s">
        <v>8577</v>
      </c>
      <c r="F5793" s="11" t="s">
        <v>6101</v>
      </c>
      <c r="G5793" s="10">
        <v>8519997</v>
      </c>
      <c r="H5793" s="172"/>
      <c r="I5793" s="172"/>
      <c r="J5793" s="172"/>
      <c r="K5793" s="172"/>
      <c r="L5793" s="172"/>
      <c r="M5793" s="172"/>
      <c r="N5793" s="10">
        <v>8519997</v>
      </c>
    </row>
    <row r="5794" spans="1:14" ht="384">
      <c r="A5794" s="163" t="s">
        <v>16248</v>
      </c>
      <c r="B5794" s="210" t="s">
        <v>8578</v>
      </c>
      <c r="C5794" s="12" t="s">
        <v>8579</v>
      </c>
      <c r="D5794" s="11" t="s">
        <v>8576</v>
      </c>
      <c r="E5794" s="11" t="s">
        <v>8580</v>
      </c>
      <c r="F5794" s="11" t="s">
        <v>6101</v>
      </c>
      <c r="G5794" s="10">
        <v>4788254</v>
      </c>
      <c r="H5794" s="172"/>
      <c r="I5794" s="172"/>
      <c r="J5794" s="172"/>
      <c r="K5794" s="172"/>
      <c r="L5794" s="172"/>
      <c r="M5794" s="172"/>
      <c r="N5794" s="10">
        <v>4788254</v>
      </c>
    </row>
    <row r="5795" spans="1:14" ht="204">
      <c r="A5795" s="163">
        <v>116401</v>
      </c>
      <c r="B5795" s="171" t="s">
        <v>8581</v>
      </c>
      <c r="C5795" s="185" t="s">
        <v>8582</v>
      </c>
      <c r="D5795" s="11" t="s">
        <v>8583</v>
      </c>
      <c r="E5795" s="11" t="s">
        <v>8584</v>
      </c>
      <c r="F5795" s="11" t="s">
        <v>6101</v>
      </c>
      <c r="G5795" s="10">
        <v>56435085</v>
      </c>
      <c r="H5795" s="172"/>
      <c r="I5795" s="172"/>
      <c r="J5795" s="172"/>
      <c r="K5795" s="172"/>
      <c r="L5795" s="172"/>
      <c r="M5795" s="172"/>
      <c r="N5795" s="10">
        <v>56435085</v>
      </c>
    </row>
    <row r="5796" spans="1:14" ht="204">
      <c r="A5796" s="163">
        <v>117302</v>
      </c>
      <c r="B5796" s="171" t="s">
        <v>8585</v>
      </c>
      <c r="C5796" s="11" t="s">
        <v>8586</v>
      </c>
      <c r="D5796" s="184" t="s">
        <v>8587</v>
      </c>
      <c r="E5796" s="184" t="s">
        <v>8588</v>
      </c>
      <c r="F5796" s="11" t="s">
        <v>6101</v>
      </c>
      <c r="G5796" s="10">
        <v>42346634</v>
      </c>
      <c r="H5796" s="172"/>
      <c r="I5796" s="172"/>
      <c r="J5796" s="172"/>
      <c r="K5796" s="172"/>
      <c r="L5796" s="172"/>
      <c r="M5796" s="172"/>
      <c r="N5796" s="10">
        <v>42346634</v>
      </c>
    </row>
    <row r="5797" spans="1:14" ht="204">
      <c r="A5797" s="163">
        <v>118303</v>
      </c>
      <c r="B5797" s="171" t="s">
        <v>8589</v>
      </c>
      <c r="C5797" s="11" t="s">
        <v>8590</v>
      </c>
      <c r="D5797" s="12" t="s">
        <v>8591</v>
      </c>
      <c r="E5797" s="12" t="s">
        <v>8592</v>
      </c>
      <c r="F5797" s="11" t="s">
        <v>6101</v>
      </c>
      <c r="G5797" s="10">
        <v>2876409</v>
      </c>
      <c r="H5797" s="172"/>
      <c r="I5797" s="172"/>
      <c r="J5797" s="172"/>
      <c r="K5797" s="172"/>
      <c r="L5797" s="172"/>
      <c r="M5797" s="172"/>
      <c r="N5797" s="10">
        <v>2876409</v>
      </c>
    </row>
    <row r="5798" spans="1:14" ht="409.5">
      <c r="A5798" s="163" t="s">
        <v>16249</v>
      </c>
      <c r="B5798" s="171" t="s">
        <v>8593</v>
      </c>
      <c r="C5798" s="12" t="s">
        <v>8594</v>
      </c>
      <c r="D5798" s="12" t="s">
        <v>8595</v>
      </c>
      <c r="E5798" s="12" t="s">
        <v>8596</v>
      </c>
      <c r="F5798" s="11" t="s">
        <v>6666</v>
      </c>
      <c r="G5798" s="10">
        <v>5498304</v>
      </c>
      <c r="H5798" s="172"/>
      <c r="I5798" s="172"/>
      <c r="J5798" s="172"/>
      <c r="K5798" s="172"/>
      <c r="L5798" s="172"/>
      <c r="M5798" s="172"/>
      <c r="N5798" s="10">
        <v>5498304</v>
      </c>
    </row>
    <row r="5799" spans="1:14" ht="384">
      <c r="A5799" s="163">
        <v>154001</v>
      </c>
      <c r="B5799" s="171" t="s">
        <v>8597</v>
      </c>
      <c r="C5799" s="195" t="s">
        <v>8598</v>
      </c>
      <c r="D5799" s="11" t="s">
        <v>8576</v>
      </c>
      <c r="E5799" s="11" t="s">
        <v>8580</v>
      </c>
      <c r="F5799" s="11" t="s">
        <v>6666</v>
      </c>
      <c r="G5799" s="10">
        <v>4448198</v>
      </c>
      <c r="H5799" s="172"/>
      <c r="I5799" s="172"/>
      <c r="J5799" s="172"/>
      <c r="K5799" s="172"/>
      <c r="L5799" s="172"/>
      <c r="M5799" s="172"/>
      <c r="N5799" s="10">
        <v>4448198</v>
      </c>
    </row>
    <row r="5800" spans="1:14" ht="384">
      <c r="A5800" s="163">
        <v>154002</v>
      </c>
      <c r="B5800" s="171" t="s">
        <v>8599</v>
      </c>
      <c r="C5800" s="195" t="s">
        <v>8600</v>
      </c>
      <c r="D5800" s="11" t="s">
        <v>8576</v>
      </c>
      <c r="E5800" s="11" t="s">
        <v>8580</v>
      </c>
      <c r="F5800" s="11" t="s">
        <v>6666</v>
      </c>
      <c r="G5800" s="10">
        <v>7034361</v>
      </c>
      <c r="H5800" s="172"/>
      <c r="I5800" s="172"/>
      <c r="J5800" s="172"/>
      <c r="K5800" s="172"/>
      <c r="L5800" s="172"/>
      <c r="M5800" s="172"/>
      <c r="N5800" s="10">
        <v>7034361</v>
      </c>
    </row>
    <row r="5801" spans="1:14" ht="204">
      <c r="A5801" s="163">
        <v>169006</v>
      </c>
      <c r="B5801" s="171" t="s">
        <v>8601</v>
      </c>
      <c r="C5801" s="12" t="s">
        <v>8602</v>
      </c>
      <c r="D5801" s="12" t="s">
        <v>8603</v>
      </c>
      <c r="E5801" s="12" t="s">
        <v>8604</v>
      </c>
      <c r="F5801" s="11" t="s">
        <v>6101</v>
      </c>
      <c r="G5801" s="10">
        <v>3954515</v>
      </c>
      <c r="H5801" s="172"/>
      <c r="I5801" s="172"/>
      <c r="J5801" s="172"/>
      <c r="K5801" s="172"/>
      <c r="L5801" s="172"/>
      <c r="M5801" s="172"/>
      <c r="N5801" s="10">
        <v>3954515</v>
      </c>
    </row>
    <row r="5802" spans="1:14" ht="204">
      <c r="A5802" s="163" t="s">
        <v>16250</v>
      </c>
      <c r="B5802" s="171" t="s">
        <v>8605</v>
      </c>
      <c r="C5802" s="12" t="s">
        <v>8606</v>
      </c>
      <c r="D5802" s="184" t="s">
        <v>8607</v>
      </c>
      <c r="E5802" s="184" t="s">
        <v>8608</v>
      </c>
      <c r="F5802" s="11" t="s">
        <v>6101</v>
      </c>
      <c r="G5802" s="10">
        <v>9737108</v>
      </c>
      <c r="H5802" s="172"/>
      <c r="I5802" s="172"/>
      <c r="J5802" s="172"/>
      <c r="K5802" s="172"/>
      <c r="L5802" s="172"/>
      <c r="M5802" s="172"/>
      <c r="N5802" s="10">
        <v>9737108</v>
      </c>
    </row>
    <row r="5803" spans="1:14" ht="384">
      <c r="A5803" s="163">
        <v>950602</v>
      </c>
      <c r="B5803" s="171" t="s">
        <v>8609</v>
      </c>
      <c r="C5803" s="11" t="s">
        <v>8610</v>
      </c>
      <c r="D5803" s="11" t="s">
        <v>8576</v>
      </c>
      <c r="E5803" s="11" t="s">
        <v>8580</v>
      </c>
      <c r="F5803" s="11" t="s">
        <v>6666</v>
      </c>
      <c r="G5803" s="10">
        <v>2069414</v>
      </c>
      <c r="H5803" s="172"/>
      <c r="I5803" s="172"/>
      <c r="J5803" s="172"/>
      <c r="K5803" s="172"/>
      <c r="L5803" s="172"/>
      <c r="M5803" s="172"/>
      <c r="N5803" s="10">
        <v>2069414</v>
      </c>
    </row>
    <row r="5804" spans="1:14" ht="409.5">
      <c r="A5804" s="163">
        <v>992506</v>
      </c>
      <c r="B5804" s="171" t="s">
        <v>8611</v>
      </c>
      <c r="C5804" s="11" t="s">
        <v>8612</v>
      </c>
      <c r="D5804" s="183" t="s">
        <v>8613</v>
      </c>
      <c r="E5804" s="183" t="s">
        <v>8614</v>
      </c>
      <c r="F5804" s="11" t="s">
        <v>8615</v>
      </c>
      <c r="G5804" s="10">
        <v>32858765</v>
      </c>
      <c r="H5804" s="172"/>
      <c r="I5804" s="172"/>
      <c r="J5804" s="172"/>
      <c r="K5804" s="172"/>
      <c r="L5804" s="172"/>
      <c r="M5804" s="172"/>
      <c r="N5804" s="10">
        <v>32858765</v>
      </c>
    </row>
    <row r="5805" spans="1:14" ht="264">
      <c r="A5805" s="163">
        <v>44301</v>
      </c>
      <c r="B5805" s="171" t="s">
        <v>8616</v>
      </c>
      <c r="C5805" s="184" t="s">
        <v>8617</v>
      </c>
      <c r="D5805" s="12" t="s">
        <v>8618</v>
      </c>
      <c r="E5805" s="12" t="s">
        <v>8619</v>
      </c>
      <c r="F5805" s="11" t="s">
        <v>6101</v>
      </c>
      <c r="G5805" s="10">
        <v>3380516</v>
      </c>
      <c r="H5805" s="172"/>
      <c r="I5805" s="172"/>
      <c r="J5805" s="172"/>
      <c r="K5805" s="172"/>
      <c r="L5805" s="172"/>
      <c r="M5805" s="172"/>
      <c r="N5805" s="10">
        <v>3380516</v>
      </c>
    </row>
    <row r="5806" spans="1:14" ht="409.5">
      <c r="A5806" s="163">
        <v>54204</v>
      </c>
      <c r="B5806" s="171" t="s">
        <v>8620</v>
      </c>
      <c r="C5806" s="11" t="s">
        <v>8621</v>
      </c>
      <c r="D5806" s="184" t="s">
        <v>8622</v>
      </c>
      <c r="E5806" s="184" t="s">
        <v>8623</v>
      </c>
      <c r="F5806" s="11" t="s">
        <v>8624</v>
      </c>
      <c r="G5806" s="10">
        <v>22551334</v>
      </c>
      <c r="H5806" s="172"/>
      <c r="I5806" s="172"/>
      <c r="J5806" s="172"/>
      <c r="K5806" s="172"/>
      <c r="L5806" s="172"/>
      <c r="M5806" s="172"/>
      <c r="N5806" s="10">
        <v>22551334</v>
      </c>
    </row>
    <row r="5807" spans="1:14" ht="409.5">
      <c r="A5807" s="163">
        <v>405406</v>
      </c>
      <c r="B5807" s="171" t="s">
        <v>8625</v>
      </c>
      <c r="C5807" s="12" t="s">
        <v>8626</v>
      </c>
      <c r="D5807" s="184" t="s">
        <v>8627</v>
      </c>
      <c r="E5807" s="188" t="s">
        <v>16373</v>
      </c>
      <c r="F5807" s="188" t="s">
        <v>8628</v>
      </c>
      <c r="G5807" s="10">
        <v>29840226</v>
      </c>
      <c r="H5807" s="172"/>
      <c r="I5807" s="172"/>
      <c r="J5807" s="172"/>
      <c r="K5807" s="172"/>
      <c r="L5807" s="172"/>
      <c r="M5807" s="172"/>
      <c r="N5807" s="10">
        <v>29840226</v>
      </c>
    </row>
    <row r="5808" spans="1:14" ht="336">
      <c r="A5808" s="163">
        <v>773007</v>
      </c>
      <c r="B5808" s="167">
        <v>773007</v>
      </c>
      <c r="C5808" s="189" t="s">
        <v>8629</v>
      </c>
      <c r="D5808" s="184" t="s">
        <v>8630</v>
      </c>
      <c r="E5808" s="188" t="s">
        <v>8631</v>
      </c>
      <c r="F5808" s="11" t="s">
        <v>6666</v>
      </c>
      <c r="G5808" s="10">
        <v>32944000</v>
      </c>
      <c r="H5808" s="172"/>
      <c r="I5808" s="172"/>
      <c r="J5808" s="172"/>
      <c r="K5808" s="172"/>
      <c r="L5808" s="172"/>
      <c r="M5808" s="172"/>
      <c r="N5808" s="10">
        <v>32944000</v>
      </c>
    </row>
    <row r="5809" spans="1:14" ht="409.5">
      <c r="A5809" s="163">
        <v>775106</v>
      </c>
      <c r="B5809" s="171" t="s">
        <v>8632</v>
      </c>
      <c r="C5809" s="11" t="s">
        <v>8633</v>
      </c>
      <c r="D5809" s="12" t="s">
        <v>8634</v>
      </c>
      <c r="E5809" s="12" t="s">
        <v>8635</v>
      </c>
      <c r="F5809" s="11" t="s">
        <v>8636</v>
      </c>
      <c r="G5809" s="10">
        <v>4006764</v>
      </c>
      <c r="H5809" s="172"/>
      <c r="I5809" s="172"/>
      <c r="J5809" s="172"/>
      <c r="K5809" s="172"/>
      <c r="L5809" s="172"/>
      <c r="M5809" s="172"/>
      <c r="N5809" s="10">
        <v>4006764</v>
      </c>
    </row>
    <row r="5810" spans="1:14" ht="409.5">
      <c r="A5810" s="163">
        <v>776203</v>
      </c>
      <c r="B5810" s="171" t="s">
        <v>8637</v>
      </c>
      <c r="C5810" s="12" t="s">
        <v>8638</v>
      </c>
      <c r="D5810" s="184" t="s">
        <v>8627</v>
      </c>
      <c r="E5810" s="188" t="s">
        <v>16373</v>
      </c>
      <c r="F5810" s="188" t="s">
        <v>8639</v>
      </c>
      <c r="G5810" s="10">
        <v>29840226</v>
      </c>
      <c r="H5810" s="172"/>
      <c r="I5810" s="172"/>
      <c r="J5810" s="172"/>
      <c r="K5810" s="172"/>
      <c r="L5810" s="172"/>
      <c r="M5810" s="172"/>
      <c r="N5810" s="10">
        <v>29840226</v>
      </c>
    </row>
    <row r="5811" spans="1:14" ht="409.5">
      <c r="A5811" s="163">
        <v>776503</v>
      </c>
      <c r="B5811" s="171" t="s">
        <v>8640</v>
      </c>
      <c r="C5811" s="12" t="s">
        <v>8641</v>
      </c>
      <c r="D5811" s="184" t="s">
        <v>8627</v>
      </c>
      <c r="E5811" s="188" t="s">
        <v>16373</v>
      </c>
      <c r="F5811" s="188" t="s">
        <v>8639</v>
      </c>
      <c r="G5811" s="10">
        <v>29840226</v>
      </c>
      <c r="H5811" s="172"/>
      <c r="I5811" s="172"/>
      <c r="J5811" s="172"/>
      <c r="K5811" s="172"/>
      <c r="L5811" s="172"/>
      <c r="M5811" s="172"/>
      <c r="N5811" s="10">
        <v>29840226</v>
      </c>
    </row>
    <row r="5812" spans="1:14" ht="409.5">
      <c r="A5812" s="163">
        <v>776702</v>
      </c>
      <c r="B5812" s="171" t="s">
        <v>8642</v>
      </c>
      <c r="C5812" s="12" t="s">
        <v>8643</v>
      </c>
      <c r="D5812" s="184" t="s">
        <v>8627</v>
      </c>
      <c r="E5812" s="188" t="s">
        <v>16373</v>
      </c>
      <c r="F5812" s="188" t="s">
        <v>8639</v>
      </c>
      <c r="G5812" s="10">
        <v>29840226</v>
      </c>
      <c r="H5812" s="172"/>
      <c r="I5812" s="172"/>
      <c r="J5812" s="172"/>
      <c r="K5812" s="172"/>
      <c r="L5812" s="172"/>
      <c r="M5812" s="172"/>
      <c r="N5812" s="10">
        <v>29840226</v>
      </c>
    </row>
    <row r="5813" spans="1:14" ht="409.5">
      <c r="A5813" s="163">
        <v>776920</v>
      </c>
      <c r="B5813" s="171" t="s">
        <v>8644</v>
      </c>
      <c r="C5813" s="12" t="s">
        <v>8645</v>
      </c>
      <c r="D5813" s="184" t="s">
        <v>8627</v>
      </c>
      <c r="E5813" s="188" t="s">
        <v>16373</v>
      </c>
      <c r="F5813" s="188" t="s">
        <v>8639</v>
      </c>
      <c r="G5813" s="10">
        <v>29840226</v>
      </c>
      <c r="H5813" s="172"/>
      <c r="I5813" s="172"/>
      <c r="J5813" s="172"/>
      <c r="K5813" s="172"/>
      <c r="L5813" s="172"/>
      <c r="M5813" s="172"/>
      <c r="N5813" s="10">
        <v>29840226</v>
      </c>
    </row>
    <row r="5814" spans="1:14" ht="409.5">
      <c r="A5814" s="163">
        <v>776921</v>
      </c>
      <c r="B5814" s="171" t="s">
        <v>8646</v>
      </c>
      <c r="C5814" s="12" t="s">
        <v>8647</v>
      </c>
      <c r="D5814" s="184" t="s">
        <v>8627</v>
      </c>
      <c r="E5814" s="188" t="s">
        <v>16373</v>
      </c>
      <c r="F5814" s="188" t="s">
        <v>8639</v>
      </c>
      <c r="G5814" s="10">
        <v>29840226</v>
      </c>
      <c r="H5814" s="172"/>
      <c r="I5814" s="172"/>
      <c r="J5814" s="172"/>
      <c r="K5814" s="172"/>
      <c r="L5814" s="172"/>
      <c r="M5814" s="172"/>
      <c r="N5814" s="10">
        <v>29840226</v>
      </c>
    </row>
    <row r="5815" spans="1:14" ht="409.5">
      <c r="A5815" s="163">
        <v>776932</v>
      </c>
      <c r="B5815" s="171" t="s">
        <v>8648</v>
      </c>
      <c r="C5815" s="12" t="s">
        <v>8649</v>
      </c>
      <c r="D5815" s="184" t="s">
        <v>8627</v>
      </c>
      <c r="E5815" s="188" t="s">
        <v>16373</v>
      </c>
      <c r="F5815" s="188" t="s">
        <v>8650</v>
      </c>
      <c r="G5815" s="10">
        <v>29840226</v>
      </c>
      <c r="H5815" s="172"/>
      <c r="I5815" s="172"/>
      <c r="J5815" s="172"/>
      <c r="K5815" s="172"/>
      <c r="L5815" s="172"/>
      <c r="M5815" s="172"/>
      <c r="N5815" s="10">
        <v>29840226</v>
      </c>
    </row>
    <row r="5816" spans="1:14" ht="409.5">
      <c r="A5816" s="163">
        <v>776933</v>
      </c>
      <c r="B5816" s="171" t="s">
        <v>8651</v>
      </c>
      <c r="C5816" s="198" t="s">
        <v>8652</v>
      </c>
      <c r="D5816" s="184" t="s">
        <v>8627</v>
      </c>
      <c r="E5816" s="188" t="s">
        <v>16373</v>
      </c>
      <c r="F5816" s="188" t="s">
        <v>8650</v>
      </c>
      <c r="G5816" s="10">
        <v>29840226</v>
      </c>
      <c r="H5816" s="172"/>
      <c r="I5816" s="172"/>
      <c r="J5816" s="172"/>
      <c r="K5816" s="172"/>
      <c r="L5816" s="172"/>
      <c r="M5816" s="172"/>
      <c r="N5816" s="10">
        <v>29840226</v>
      </c>
    </row>
    <row r="5817" spans="1:14" ht="409.5">
      <c r="A5817" s="163">
        <v>778501</v>
      </c>
      <c r="B5817" s="171" t="s">
        <v>8653</v>
      </c>
      <c r="C5817" s="211" t="s">
        <v>8654</v>
      </c>
      <c r="D5817" s="184" t="s">
        <v>8627</v>
      </c>
      <c r="E5817" s="188" t="s">
        <v>16373</v>
      </c>
      <c r="F5817" s="188" t="s">
        <v>8639</v>
      </c>
      <c r="G5817" s="10">
        <v>29840226</v>
      </c>
      <c r="H5817" s="172"/>
      <c r="I5817" s="172"/>
      <c r="J5817" s="172"/>
      <c r="K5817" s="172"/>
      <c r="L5817" s="172"/>
      <c r="M5817" s="172"/>
      <c r="N5817" s="10">
        <v>29840226</v>
      </c>
    </row>
    <row r="5818" spans="1:14" ht="409.5">
      <c r="A5818" s="163">
        <v>778701</v>
      </c>
      <c r="B5818" s="171" t="s">
        <v>8655</v>
      </c>
      <c r="C5818" s="198" t="s">
        <v>8656</v>
      </c>
      <c r="D5818" s="184" t="s">
        <v>8627</v>
      </c>
      <c r="E5818" s="188" t="s">
        <v>16373</v>
      </c>
      <c r="F5818" s="188" t="s">
        <v>8657</v>
      </c>
      <c r="G5818" s="10">
        <v>29840226</v>
      </c>
      <c r="H5818" s="172"/>
      <c r="I5818" s="172"/>
      <c r="J5818" s="172"/>
      <c r="K5818" s="172"/>
      <c r="L5818" s="172"/>
      <c r="M5818" s="172"/>
      <c r="N5818" s="10">
        <v>29840226</v>
      </c>
    </row>
    <row r="5819" spans="1:14" ht="409.5">
      <c r="A5819" s="163">
        <v>778921</v>
      </c>
      <c r="B5819" s="171" t="s">
        <v>8658</v>
      </c>
      <c r="C5819" s="198" t="s">
        <v>8659</v>
      </c>
      <c r="D5819" s="184" t="s">
        <v>8627</v>
      </c>
      <c r="E5819" s="188" t="s">
        <v>16373</v>
      </c>
      <c r="F5819" s="188" t="s">
        <v>8657</v>
      </c>
      <c r="G5819" s="10">
        <v>29840226</v>
      </c>
      <c r="H5819" s="172"/>
      <c r="I5819" s="172"/>
      <c r="J5819" s="172"/>
      <c r="K5819" s="172"/>
      <c r="L5819" s="172"/>
      <c r="M5819" s="172"/>
      <c r="N5819" s="10">
        <v>29840226</v>
      </c>
    </row>
    <row r="5820" spans="1:14" ht="409.5">
      <c r="A5820" s="163">
        <v>778922</v>
      </c>
      <c r="B5820" s="171" t="s">
        <v>8660</v>
      </c>
      <c r="C5820" s="198" t="s">
        <v>8661</v>
      </c>
      <c r="D5820" s="184" t="s">
        <v>8627</v>
      </c>
      <c r="E5820" s="188" t="s">
        <v>16373</v>
      </c>
      <c r="F5820" s="188" t="s">
        <v>8650</v>
      </c>
      <c r="G5820" s="10">
        <v>29840226</v>
      </c>
      <c r="H5820" s="172"/>
      <c r="I5820" s="172"/>
      <c r="J5820" s="172"/>
      <c r="K5820" s="172"/>
      <c r="L5820" s="172"/>
      <c r="M5820" s="172"/>
      <c r="N5820" s="10">
        <v>29840226</v>
      </c>
    </row>
    <row r="5821" spans="1:14" ht="409.5">
      <c r="A5821" s="163">
        <v>778923</v>
      </c>
      <c r="B5821" s="171" t="s">
        <v>8662</v>
      </c>
      <c r="C5821" s="211" t="s">
        <v>8663</v>
      </c>
      <c r="D5821" s="184" t="s">
        <v>8627</v>
      </c>
      <c r="E5821" s="188" t="s">
        <v>16373</v>
      </c>
      <c r="F5821" s="188" t="s">
        <v>8650</v>
      </c>
      <c r="G5821" s="10">
        <v>29840226</v>
      </c>
      <c r="H5821" s="172"/>
      <c r="I5821" s="172"/>
      <c r="J5821" s="172"/>
      <c r="K5821" s="172"/>
      <c r="L5821" s="172"/>
      <c r="M5821" s="172"/>
      <c r="N5821" s="10">
        <v>29840226</v>
      </c>
    </row>
    <row r="5822" spans="1:14" ht="409.5">
      <c r="A5822" s="163">
        <v>779203</v>
      </c>
      <c r="B5822" s="171" t="s">
        <v>8664</v>
      </c>
      <c r="C5822" s="198" t="s">
        <v>8665</v>
      </c>
      <c r="D5822" s="184" t="s">
        <v>8627</v>
      </c>
      <c r="E5822" s="188" t="s">
        <v>16373</v>
      </c>
      <c r="F5822" s="188" t="s">
        <v>8657</v>
      </c>
      <c r="G5822" s="10">
        <v>29840226</v>
      </c>
      <c r="H5822" s="172"/>
      <c r="I5822" s="172"/>
      <c r="J5822" s="172"/>
      <c r="K5822" s="172"/>
      <c r="L5822" s="172"/>
      <c r="M5822" s="172"/>
      <c r="N5822" s="10">
        <v>29840226</v>
      </c>
    </row>
    <row r="5823" spans="1:14" ht="409.5">
      <c r="A5823" s="163">
        <v>779501</v>
      </c>
      <c r="B5823" s="171" t="s">
        <v>8666</v>
      </c>
      <c r="C5823" s="184" t="s">
        <v>8667</v>
      </c>
      <c r="D5823" s="184" t="s">
        <v>8627</v>
      </c>
      <c r="E5823" s="188" t="s">
        <v>16373</v>
      </c>
      <c r="F5823" s="188" t="s">
        <v>8650</v>
      </c>
      <c r="G5823" s="10">
        <v>29840226</v>
      </c>
      <c r="H5823" s="172"/>
      <c r="I5823" s="172"/>
      <c r="J5823" s="172"/>
      <c r="K5823" s="172"/>
      <c r="L5823" s="172"/>
      <c r="M5823" s="172"/>
      <c r="N5823" s="10">
        <v>29840226</v>
      </c>
    </row>
    <row r="5824" spans="1:14" ht="336">
      <c r="A5824" s="163">
        <v>802502</v>
      </c>
      <c r="B5824" s="171">
        <v>802502</v>
      </c>
      <c r="C5824" s="212" t="s">
        <v>8668</v>
      </c>
      <c r="D5824" s="184" t="s">
        <v>8669</v>
      </c>
      <c r="E5824" s="188" t="s">
        <v>8670</v>
      </c>
      <c r="F5824" s="184" t="s">
        <v>6666</v>
      </c>
      <c r="G5824" s="10">
        <v>29292000</v>
      </c>
      <c r="H5824" s="172"/>
      <c r="I5824" s="172"/>
      <c r="J5824" s="172"/>
      <c r="K5824" s="172"/>
      <c r="L5824" s="172"/>
      <c r="M5824" s="172"/>
      <c r="N5824" s="10">
        <v>29292000</v>
      </c>
    </row>
    <row r="5825" spans="1:14" ht="409.5">
      <c r="A5825" s="163">
        <v>804303</v>
      </c>
      <c r="B5825" s="171" t="s">
        <v>8671</v>
      </c>
      <c r="C5825" s="12" t="s">
        <v>8672</v>
      </c>
      <c r="D5825" s="184" t="s">
        <v>8673</v>
      </c>
      <c r="E5825" s="184" t="s">
        <v>8674</v>
      </c>
      <c r="F5825" s="184" t="s">
        <v>6666</v>
      </c>
      <c r="G5825" s="10">
        <v>7281418</v>
      </c>
      <c r="H5825" s="172"/>
      <c r="I5825" s="172"/>
      <c r="J5825" s="172"/>
      <c r="K5825" s="172"/>
      <c r="L5825" s="172"/>
      <c r="M5825" s="172"/>
      <c r="N5825" s="10">
        <v>7281418</v>
      </c>
    </row>
    <row r="5826" spans="1:14" ht="409.5">
      <c r="A5826" s="163">
        <v>811102</v>
      </c>
      <c r="B5826" s="171" t="s">
        <v>8675</v>
      </c>
      <c r="C5826" s="207" t="s">
        <v>8676</v>
      </c>
      <c r="D5826" s="12" t="s">
        <v>8677</v>
      </c>
      <c r="E5826" s="11" t="s">
        <v>8678</v>
      </c>
      <c r="F5826" s="11" t="s">
        <v>8679</v>
      </c>
      <c r="G5826" s="10">
        <v>9169888</v>
      </c>
      <c r="H5826" s="172"/>
      <c r="I5826" s="172"/>
      <c r="J5826" s="172"/>
      <c r="K5826" s="172"/>
      <c r="L5826" s="172"/>
      <c r="M5826" s="172"/>
      <c r="N5826" s="10">
        <v>9169888</v>
      </c>
    </row>
    <row r="5827" spans="1:14" ht="409.5">
      <c r="A5827" s="163">
        <v>814210</v>
      </c>
      <c r="B5827" s="171" t="s">
        <v>8680</v>
      </c>
      <c r="C5827" s="11" t="s">
        <v>8681</v>
      </c>
      <c r="D5827" s="12" t="s">
        <v>8677</v>
      </c>
      <c r="E5827" s="11" t="s">
        <v>8678</v>
      </c>
      <c r="F5827" s="11" t="s">
        <v>8679</v>
      </c>
      <c r="G5827" s="10">
        <v>9169888</v>
      </c>
      <c r="H5827" s="172"/>
      <c r="I5827" s="172"/>
      <c r="J5827" s="172"/>
      <c r="K5827" s="172"/>
      <c r="L5827" s="172"/>
      <c r="M5827" s="172"/>
      <c r="N5827" s="10">
        <v>9169888</v>
      </c>
    </row>
    <row r="5828" spans="1:14" ht="409.5">
      <c r="A5828" s="163">
        <v>814905</v>
      </c>
      <c r="B5828" s="171" t="s">
        <v>8682</v>
      </c>
      <c r="C5828" s="207" t="s">
        <v>8683</v>
      </c>
      <c r="D5828" s="12" t="s">
        <v>8677</v>
      </c>
      <c r="E5828" s="11" t="s">
        <v>8678</v>
      </c>
      <c r="F5828" s="11" t="s">
        <v>8679</v>
      </c>
      <c r="G5828" s="10">
        <v>9169888</v>
      </c>
      <c r="H5828" s="172"/>
      <c r="I5828" s="172"/>
      <c r="J5828" s="172"/>
      <c r="K5828" s="172"/>
      <c r="L5828" s="172"/>
      <c r="M5828" s="172"/>
      <c r="N5828" s="10">
        <v>9169888</v>
      </c>
    </row>
    <row r="5829" spans="1:14" ht="409.5">
      <c r="A5829" s="163">
        <v>814906</v>
      </c>
      <c r="B5829" s="171" t="s">
        <v>8684</v>
      </c>
      <c r="C5829" s="207" t="s">
        <v>8685</v>
      </c>
      <c r="D5829" s="12" t="s">
        <v>8677</v>
      </c>
      <c r="E5829" s="11" t="s">
        <v>8678</v>
      </c>
      <c r="F5829" s="11" t="s">
        <v>8679</v>
      </c>
      <c r="G5829" s="10">
        <v>9169888</v>
      </c>
      <c r="H5829" s="172"/>
      <c r="I5829" s="172"/>
      <c r="J5829" s="172"/>
      <c r="K5829" s="172"/>
      <c r="L5829" s="172"/>
      <c r="M5829" s="172"/>
      <c r="N5829" s="10">
        <v>9169888</v>
      </c>
    </row>
    <row r="5830" spans="1:14" ht="409.5">
      <c r="A5830" s="163">
        <v>818307</v>
      </c>
      <c r="B5830" s="171" t="s">
        <v>8686</v>
      </c>
      <c r="C5830" s="207" t="s">
        <v>8687</v>
      </c>
      <c r="D5830" s="12" t="s">
        <v>8677</v>
      </c>
      <c r="E5830" s="11" t="s">
        <v>8678</v>
      </c>
      <c r="F5830" s="11" t="s">
        <v>8679</v>
      </c>
      <c r="G5830" s="10">
        <v>9169888</v>
      </c>
      <c r="H5830" s="172"/>
      <c r="I5830" s="172"/>
      <c r="J5830" s="172"/>
      <c r="K5830" s="172"/>
      <c r="L5830" s="172"/>
      <c r="M5830" s="172"/>
      <c r="N5830" s="10">
        <v>9169888</v>
      </c>
    </row>
    <row r="5831" spans="1:14" ht="252">
      <c r="A5831" s="163">
        <v>819202</v>
      </c>
      <c r="B5831" s="167" t="s">
        <v>8688</v>
      </c>
      <c r="C5831" s="12" t="s">
        <v>8689</v>
      </c>
      <c r="D5831" s="11" t="s">
        <v>8690</v>
      </c>
      <c r="E5831" s="11" t="s">
        <v>8691</v>
      </c>
      <c r="F5831" s="12" t="s">
        <v>8692</v>
      </c>
      <c r="G5831" s="10">
        <v>1787164</v>
      </c>
      <c r="H5831" s="172"/>
      <c r="I5831" s="172"/>
      <c r="J5831" s="172"/>
      <c r="K5831" s="172"/>
      <c r="L5831" s="172"/>
      <c r="M5831" s="172"/>
      <c r="N5831" s="10">
        <v>1787164</v>
      </c>
    </row>
    <row r="5832" spans="1:14" ht="348">
      <c r="A5832" s="163">
        <v>842301</v>
      </c>
      <c r="B5832" s="171" t="s">
        <v>8693</v>
      </c>
      <c r="C5832" s="12" t="s">
        <v>8694</v>
      </c>
      <c r="D5832" s="184" t="s">
        <v>8695</v>
      </c>
      <c r="E5832" s="184" t="s">
        <v>8696</v>
      </c>
      <c r="F5832" s="184" t="s">
        <v>6666</v>
      </c>
      <c r="G5832" s="10">
        <v>40551020</v>
      </c>
      <c r="H5832" s="172"/>
      <c r="I5832" s="172"/>
      <c r="J5832" s="172"/>
      <c r="K5832" s="172"/>
      <c r="L5832" s="172"/>
      <c r="M5832" s="172"/>
      <c r="N5832" s="10">
        <v>40551020</v>
      </c>
    </row>
    <row r="5833" spans="1:14" ht="409.5">
      <c r="A5833" s="163">
        <v>781201</v>
      </c>
      <c r="B5833" s="171" t="s">
        <v>8697</v>
      </c>
      <c r="C5833" s="178" t="s">
        <v>2704</v>
      </c>
      <c r="D5833" s="184" t="s">
        <v>8698</v>
      </c>
      <c r="E5833" s="11" t="s">
        <v>8699</v>
      </c>
      <c r="F5833" s="11" t="s">
        <v>8700</v>
      </c>
      <c r="G5833" s="10">
        <v>18115546</v>
      </c>
      <c r="H5833" s="172"/>
      <c r="I5833" s="172"/>
      <c r="J5833" s="172"/>
      <c r="K5833" s="172"/>
      <c r="L5833" s="172"/>
      <c r="M5833" s="172"/>
      <c r="N5833" s="10">
        <v>18115546</v>
      </c>
    </row>
    <row r="5834" spans="1:14" ht="409.5">
      <c r="A5834" s="163">
        <v>781702</v>
      </c>
      <c r="B5834" s="171" t="s">
        <v>8701</v>
      </c>
      <c r="C5834" s="178" t="s">
        <v>8702</v>
      </c>
      <c r="D5834" s="184" t="s">
        <v>8698</v>
      </c>
      <c r="E5834" s="184" t="s">
        <v>8699</v>
      </c>
      <c r="F5834" s="184" t="s">
        <v>8700</v>
      </c>
      <c r="G5834" s="10">
        <v>18115546</v>
      </c>
      <c r="H5834" s="172"/>
      <c r="I5834" s="172"/>
      <c r="J5834" s="172"/>
      <c r="K5834" s="172"/>
      <c r="L5834" s="172"/>
      <c r="M5834" s="172"/>
      <c r="N5834" s="10">
        <v>18115546</v>
      </c>
    </row>
    <row r="5835" spans="1:14" ht="409.5">
      <c r="A5835" s="163">
        <v>781301</v>
      </c>
      <c r="B5835" s="171" t="s">
        <v>8703</v>
      </c>
      <c r="C5835" s="185" t="s">
        <v>2761</v>
      </c>
      <c r="D5835" s="184" t="s">
        <v>8698</v>
      </c>
      <c r="E5835" s="184" t="s">
        <v>8699</v>
      </c>
      <c r="F5835" s="184" t="s">
        <v>8700</v>
      </c>
      <c r="G5835" s="10">
        <v>18115546</v>
      </c>
      <c r="H5835" s="172"/>
      <c r="I5835" s="172"/>
      <c r="J5835" s="172"/>
      <c r="K5835" s="172"/>
      <c r="L5835" s="172"/>
      <c r="M5835" s="172"/>
      <c r="N5835" s="10">
        <v>18115546</v>
      </c>
    </row>
    <row r="5836" spans="1:14" ht="409.5">
      <c r="A5836" s="163">
        <v>781501</v>
      </c>
      <c r="B5836" s="171" t="s">
        <v>8704</v>
      </c>
      <c r="C5836" s="185" t="s">
        <v>2809</v>
      </c>
      <c r="D5836" s="184" t="s">
        <v>8698</v>
      </c>
      <c r="E5836" s="184" t="s">
        <v>8699</v>
      </c>
      <c r="F5836" s="184" t="s">
        <v>8700</v>
      </c>
      <c r="G5836" s="10">
        <v>18115546</v>
      </c>
      <c r="H5836" s="172"/>
      <c r="I5836" s="172"/>
      <c r="J5836" s="172"/>
      <c r="K5836" s="172"/>
      <c r="L5836" s="172"/>
      <c r="M5836" s="172"/>
      <c r="N5836" s="10">
        <v>18115546</v>
      </c>
    </row>
    <row r="5837" spans="1:14" ht="409.5">
      <c r="A5837" s="163">
        <v>781601</v>
      </c>
      <c r="B5837" s="171" t="s">
        <v>8705</v>
      </c>
      <c r="C5837" s="185" t="s">
        <v>2852</v>
      </c>
      <c r="D5837" s="184" t="s">
        <v>8698</v>
      </c>
      <c r="E5837" s="184" t="s">
        <v>8699</v>
      </c>
      <c r="F5837" s="184" t="s">
        <v>8700</v>
      </c>
      <c r="G5837" s="10">
        <v>18115546</v>
      </c>
      <c r="H5837" s="172"/>
      <c r="I5837" s="172"/>
      <c r="J5837" s="172"/>
      <c r="K5837" s="172"/>
      <c r="L5837" s="172"/>
      <c r="M5837" s="172"/>
      <c r="N5837" s="10">
        <v>18115546</v>
      </c>
    </row>
    <row r="5838" spans="1:14" ht="409.5">
      <c r="A5838" s="163">
        <v>781703</v>
      </c>
      <c r="B5838" s="171" t="s">
        <v>8706</v>
      </c>
      <c r="C5838" s="185" t="s">
        <v>2970</v>
      </c>
      <c r="D5838" s="184" t="s">
        <v>8698</v>
      </c>
      <c r="E5838" s="184" t="s">
        <v>8699</v>
      </c>
      <c r="F5838" s="184" t="s">
        <v>8700</v>
      </c>
      <c r="G5838" s="10">
        <v>18115546</v>
      </c>
      <c r="H5838" s="172"/>
      <c r="I5838" s="172"/>
      <c r="J5838" s="172"/>
      <c r="K5838" s="172"/>
      <c r="L5838" s="172"/>
      <c r="M5838" s="172"/>
      <c r="N5838" s="10">
        <v>18115546</v>
      </c>
    </row>
    <row r="5839" spans="1:14" ht="409.5">
      <c r="A5839" s="163">
        <v>781801</v>
      </c>
      <c r="B5839" s="171" t="s">
        <v>8707</v>
      </c>
      <c r="C5839" s="185" t="s">
        <v>2972</v>
      </c>
      <c r="D5839" s="184" t="s">
        <v>8698</v>
      </c>
      <c r="E5839" s="184" t="s">
        <v>8699</v>
      </c>
      <c r="F5839" s="184" t="s">
        <v>8700</v>
      </c>
      <c r="G5839" s="10">
        <v>18115546</v>
      </c>
      <c r="H5839" s="172"/>
      <c r="I5839" s="172"/>
      <c r="J5839" s="172"/>
      <c r="K5839" s="172"/>
      <c r="L5839" s="172"/>
      <c r="M5839" s="172"/>
      <c r="N5839" s="10">
        <v>18115546</v>
      </c>
    </row>
    <row r="5840" spans="1:14" ht="409.5">
      <c r="A5840" s="163">
        <v>783202</v>
      </c>
      <c r="B5840" s="171" t="s">
        <v>8708</v>
      </c>
      <c r="C5840" s="12" t="s">
        <v>2692</v>
      </c>
      <c r="D5840" s="184" t="s">
        <v>8709</v>
      </c>
      <c r="E5840" s="184" t="s">
        <v>8710</v>
      </c>
      <c r="F5840" s="184" t="s">
        <v>8711</v>
      </c>
      <c r="G5840" s="10">
        <v>26267545</v>
      </c>
      <c r="H5840" s="172"/>
      <c r="I5840" s="172"/>
      <c r="J5840" s="172"/>
      <c r="K5840" s="172"/>
      <c r="L5840" s="172"/>
      <c r="M5840" s="172"/>
      <c r="N5840" s="10">
        <v>26267545</v>
      </c>
    </row>
    <row r="5841" spans="1:14" ht="409.5">
      <c r="A5841" s="163">
        <v>783204</v>
      </c>
      <c r="B5841" s="171" t="s">
        <v>8712</v>
      </c>
      <c r="C5841" s="12" t="s">
        <v>8713</v>
      </c>
      <c r="D5841" s="184" t="s">
        <v>8709</v>
      </c>
      <c r="E5841" s="184" t="s">
        <v>8710</v>
      </c>
      <c r="F5841" s="184" t="s">
        <v>8711</v>
      </c>
      <c r="G5841" s="10">
        <v>26267545</v>
      </c>
      <c r="H5841" s="172"/>
      <c r="I5841" s="172"/>
      <c r="J5841" s="172"/>
      <c r="K5841" s="172"/>
      <c r="L5841" s="172"/>
      <c r="M5841" s="172"/>
      <c r="N5841" s="10">
        <v>26267545</v>
      </c>
    </row>
    <row r="5842" spans="1:14" ht="409.5">
      <c r="A5842" s="163">
        <v>783302</v>
      </c>
      <c r="B5842" s="171" t="s">
        <v>8714</v>
      </c>
      <c r="C5842" s="12" t="s">
        <v>8715</v>
      </c>
      <c r="D5842" s="184" t="s">
        <v>8709</v>
      </c>
      <c r="E5842" s="184" t="s">
        <v>8710</v>
      </c>
      <c r="F5842" s="184" t="s">
        <v>8711</v>
      </c>
      <c r="G5842" s="10">
        <v>26267545</v>
      </c>
      <c r="H5842" s="172"/>
      <c r="I5842" s="172"/>
      <c r="J5842" s="172"/>
      <c r="K5842" s="172"/>
      <c r="L5842" s="172"/>
      <c r="M5842" s="172"/>
      <c r="N5842" s="10">
        <v>26267545</v>
      </c>
    </row>
    <row r="5843" spans="1:14" ht="409.5">
      <c r="A5843" s="163">
        <v>783308</v>
      </c>
      <c r="B5843" s="171" t="s">
        <v>8716</v>
      </c>
      <c r="C5843" s="12" t="s">
        <v>8717</v>
      </c>
      <c r="D5843" s="184" t="s">
        <v>8709</v>
      </c>
      <c r="E5843" s="184" t="s">
        <v>8710</v>
      </c>
      <c r="F5843" s="184" t="s">
        <v>8711</v>
      </c>
      <c r="G5843" s="10">
        <v>26267545</v>
      </c>
      <c r="H5843" s="172"/>
      <c r="I5843" s="172"/>
      <c r="J5843" s="172"/>
      <c r="K5843" s="172"/>
      <c r="L5843" s="172"/>
      <c r="M5843" s="172"/>
      <c r="N5843" s="10">
        <v>26267545</v>
      </c>
    </row>
    <row r="5844" spans="1:14" ht="409.5">
      <c r="A5844" s="163">
        <v>783502</v>
      </c>
      <c r="B5844" s="171" t="s">
        <v>8718</v>
      </c>
      <c r="C5844" s="12" t="s">
        <v>2839</v>
      </c>
      <c r="D5844" s="184" t="s">
        <v>8709</v>
      </c>
      <c r="E5844" s="184" t="s">
        <v>8710</v>
      </c>
      <c r="F5844" s="184" t="s">
        <v>8711</v>
      </c>
      <c r="G5844" s="10">
        <v>26267545</v>
      </c>
      <c r="H5844" s="172"/>
      <c r="I5844" s="172"/>
      <c r="J5844" s="172"/>
      <c r="K5844" s="172"/>
      <c r="L5844" s="172"/>
      <c r="M5844" s="172"/>
      <c r="N5844" s="10">
        <v>26267545</v>
      </c>
    </row>
    <row r="5845" spans="1:14" ht="409.5">
      <c r="A5845" s="163">
        <v>783504</v>
      </c>
      <c r="B5845" s="171" t="s">
        <v>8719</v>
      </c>
      <c r="C5845" s="12" t="s">
        <v>8720</v>
      </c>
      <c r="D5845" s="184" t="s">
        <v>8709</v>
      </c>
      <c r="E5845" s="184" t="s">
        <v>8710</v>
      </c>
      <c r="F5845" s="184" t="s">
        <v>8711</v>
      </c>
      <c r="G5845" s="10">
        <v>26267545</v>
      </c>
      <c r="H5845" s="172"/>
      <c r="I5845" s="172"/>
      <c r="J5845" s="172"/>
      <c r="K5845" s="172"/>
      <c r="L5845" s="172"/>
      <c r="M5845" s="172"/>
      <c r="N5845" s="10">
        <v>26267545</v>
      </c>
    </row>
    <row r="5846" spans="1:14" ht="409.5">
      <c r="A5846" s="163">
        <v>783702</v>
      </c>
      <c r="B5846" s="171" t="s">
        <v>8721</v>
      </c>
      <c r="C5846" s="12" t="s">
        <v>2943</v>
      </c>
      <c r="D5846" s="184" t="s">
        <v>8709</v>
      </c>
      <c r="E5846" s="184" t="s">
        <v>8710</v>
      </c>
      <c r="F5846" s="184" t="s">
        <v>8711</v>
      </c>
      <c r="G5846" s="10">
        <v>26267545</v>
      </c>
      <c r="H5846" s="172"/>
      <c r="I5846" s="172"/>
      <c r="J5846" s="172"/>
      <c r="K5846" s="172"/>
      <c r="L5846" s="172"/>
      <c r="M5846" s="172"/>
      <c r="N5846" s="10">
        <v>26267545</v>
      </c>
    </row>
    <row r="5847" spans="1:14" ht="409.5">
      <c r="A5847" s="163">
        <v>783706</v>
      </c>
      <c r="B5847" s="171" t="s">
        <v>8722</v>
      </c>
      <c r="C5847" s="12" t="s">
        <v>8723</v>
      </c>
      <c r="D5847" s="184" t="s">
        <v>8709</v>
      </c>
      <c r="E5847" s="184" t="s">
        <v>8710</v>
      </c>
      <c r="F5847" s="184" t="s">
        <v>8711</v>
      </c>
      <c r="G5847" s="10">
        <v>26267545</v>
      </c>
      <c r="H5847" s="172"/>
      <c r="I5847" s="172"/>
      <c r="J5847" s="172"/>
      <c r="K5847" s="172"/>
      <c r="L5847" s="172"/>
      <c r="M5847" s="172"/>
      <c r="N5847" s="10">
        <v>26267545</v>
      </c>
    </row>
    <row r="5848" spans="1:14" ht="409.5">
      <c r="A5848" s="163">
        <v>783802</v>
      </c>
      <c r="B5848" s="171" t="s">
        <v>8724</v>
      </c>
      <c r="C5848" s="12" t="s">
        <v>8725</v>
      </c>
      <c r="D5848" s="184" t="s">
        <v>8709</v>
      </c>
      <c r="E5848" s="184" t="s">
        <v>8710</v>
      </c>
      <c r="F5848" s="184" t="s">
        <v>8711</v>
      </c>
      <c r="G5848" s="10">
        <v>26267545</v>
      </c>
      <c r="H5848" s="172"/>
      <c r="I5848" s="172"/>
      <c r="J5848" s="172"/>
      <c r="K5848" s="172"/>
      <c r="L5848" s="172"/>
      <c r="M5848" s="172"/>
      <c r="N5848" s="10">
        <v>26267545</v>
      </c>
    </row>
    <row r="5849" spans="1:14" ht="409.5">
      <c r="A5849" s="163">
        <v>783806</v>
      </c>
      <c r="B5849" s="171" t="s">
        <v>8726</v>
      </c>
      <c r="C5849" s="12" t="s">
        <v>8727</v>
      </c>
      <c r="D5849" s="184" t="s">
        <v>8709</v>
      </c>
      <c r="E5849" s="184" t="s">
        <v>8710</v>
      </c>
      <c r="F5849" s="184" t="s">
        <v>8711</v>
      </c>
      <c r="G5849" s="10">
        <v>26267545</v>
      </c>
      <c r="H5849" s="172"/>
      <c r="I5849" s="172"/>
      <c r="J5849" s="172"/>
      <c r="K5849" s="172"/>
      <c r="L5849" s="172"/>
      <c r="M5849" s="172"/>
      <c r="N5849" s="10">
        <v>26267545</v>
      </c>
    </row>
    <row r="5850" spans="1:14" ht="324">
      <c r="A5850" s="163">
        <v>772203</v>
      </c>
      <c r="B5850" s="171" t="s">
        <v>8728</v>
      </c>
      <c r="C5850" s="178" t="s">
        <v>2681</v>
      </c>
      <c r="D5850" s="11" t="s">
        <v>8729</v>
      </c>
      <c r="E5850" s="11" t="s">
        <v>8730</v>
      </c>
      <c r="F5850" s="11" t="s">
        <v>6666</v>
      </c>
      <c r="G5850" s="10">
        <v>17864522</v>
      </c>
      <c r="H5850" s="172"/>
      <c r="I5850" s="172"/>
      <c r="J5850" s="172"/>
      <c r="K5850" s="172"/>
      <c r="L5850" s="172"/>
      <c r="M5850" s="172"/>
      <c r="N5850" s="10">
        <v>17864522</v>
      </c>
    </row>
    <row r="5851" spans="1:14" ht="324">
      <c r="A5851" s="163">
        <v>772204</v>
      </c>
      <c r="B5851" s="171" t="s">
        <v>8731</v>
      </c>
      <c r="C5851" s="178" t="s">
        <v>2682</v>
      </c>
      <c r="D5851" s="11" t="s">
        <v>8729</v>
      </c>
      <c r="E5851" s="11" t="s">
        <v>8730</v>
      </c>
      <c r="F5851" s="11" t="s">
        <v>6666</v>
      </c>
      <c r="G5851" s="10">
        <v>17864522</v>
      </c>
      <c r="H5851" s="172"/>
      <c r="I5851" s="172"/>
      <c r="J5851" s="172"/>
      <c r="K5851" s="172"/>
      <c r="L5851" s="172"/>
      <c r="M5851" s="172"/>
      <c r="N5851" s="10">
        <v>17864522</v>
      </c>
    </row>
    <row r="5852" spans="1:14" ht="324">
      <c r="A5852" s="163">
        <v>782401</v>
      </c>
      <c r="B5852" s="171" t="s">
        <v>8732</v>
      </c>
      <c r="C5852" s="199" t="s">
        <v>2836</v>
      </c>
      <c r="D5852" s="11" t="s">
        <v>8733</v>
      </c>
      <c r="E5852" s="11" t="s">
        <v>8734</v>
      </c>
      <c r="F5852" s="11" t="s">
        <v>6666</v>
      </c>
      <c r="G5852" s="10">
        <v>12367742</v>
      </c>
      <c r="H5852" s="172"/>
      <c r="I5852" s="172"/>
      <c r="J5852" s="172"/>
      <c r="K5852" s="172"/>
      <c r="L5852" s="172"/>
      <c r="M5852" s="172"/>
      <c r="N5852" s="10">
        <v>12367742</v>
      </c>
    </row>
    <row r="5853" spans="1:14" ht="324">
      <c r="A5853" s="163">
        <v>782511</v>
      </c>
      <c r="B5853" s="171" t="s">
        <v>8735</v>
      </c>
      <c r="C5853" s="213" t="s">
        <v>2934</v>
      </c>
      <c r="D5853" s="11" t="s">
        <v>8733</v>
      </c>
      <c r="E5853" s="11" t="s">
        <v>8734</v>
      </c>
      <c r="F5853" s="11" t="s">
        <v>6666</v>
      </c>
      <c r="G5853" s="10">
        <v>12367742</v>
      </c>
      <c r="H5853" s="172"/>
      <c r="I5853" s="172"/>
      <c r="J5853" s="172"/>
      <c r="K5853" s="172"/>
      <c r="L5853" s="172"/>
      <c r="M5853" s="172"/>
      <c r="N5853" s="10">
        <v>12367742</v>
      </c>
    </row>
    <row r="5854" spans="1:14" ht="240">
      <c r="A5854" s="163">
        <v>793204</v>
      </c>
      <c r="B5854" s="171" t="s">
        <v>8736</v>
      </c>
      <c r="C5854" s="199" t="s">
        <v>2714</v>
      </c>
      <c r="D5854" s="11" t="s">
        <v>8733</v>
      </c>
      <c r="E5854" s="11" t="s">
        <v>8734</v>
      </c>
      <c r="F5854" s="11" t="s">
        <v>6101</v>
      </c>
      <c r="G5854" s="10">
        <v>12367742</v>
      </c>
      <c r="H5854" s="172"/>
      <c r="I5854" s="172"/>
      <c r="J5854" s="172"/>
      <c r="K5854" s="172"/>
      <c r="L5854" s="172"/>
      <c r="M5854" s="172"/>
      <c r="N5854" s="10">
        <v>12367742</v>
      </c>
    </row>
    <row r="5855" spans="1:14" ht="264">
      <c r="A5855" s="163">
        <v>798501</v>
      </c>
      <c r="B5855" s="171" t="s">
        <v>8737</v>
      </c>
      <c r="C5855" s="199" t="s">
        <v>8738</v>
      </c>
      <c r="D5855" s="11" t="s">
        <v>8729</v>
      </c>
      <c r="E5855" s="11" t="s">
        <v>8730</v>
      </c>
      <c r="F5855" s="11" t="s">
        <v>6101</v>
      </c>
      <c r="G5855" s="10">
        <v>17864522</v>
      </c>
      <c r="H5855" s="172"/>
      <c r="I5855" s="172"/>
      <c r="J5855" s="172"/>
      <c r="K5855" s="172"/>
      <c r="L5855" s="172"/>
      <c r="M5855" s="172"/>
      <c r="N5855" s="10">
        <v>17864522</v>
      </c>
    </row>
    <row r="5856" spans="1:14" ht="240">
      <c r="A5856" s="163">
        <v>849001</v>
      </c>
      <c r="B5856" s="171" t="s">
        <v>8739</v>
      </c>
      <c r="C5856" s="11" t="s">
        <v>8740</v>
      </c>
      <c r="D5856" s="11" t="s">
        <v>8733</v>
      </c>
      <c r="E5856" s="11" t="s">
        <v>8734</v>
      </c>
      <c r="F5856" s="11" t="s">
        <v>6101</v>
      </c>
      <c r="G5856" s="10">
        <v>12367742</v>
      </c>
      <c r="H5856" s="172"/>
      <c r="I5856" s="172"/>
      <c r="J5856" s="172"/>
      <c r="K5856" s="172"/>
      <c r="L5856" s="172"/>
      <c r="M5856" s="172"/>
      <c r="N5856" s="10">
        <v>12367742</v>
      </c>
    </row>
    <row r="5857" spans="1:14" ht="324">
      <c r="A5857" s="163">
        <v>849003</v>
      </c>
      <c r="B5857" s="171" t="s">
        <v>8741</v>
      </c>
      <c r="C5857" s="11" t="s">
        <v>8742</v>
      </c>
      <c r="D5857" s="11" t="s">
        <v>8729</v>
      </c>
      <c r="E5857" s="11" t="s">
        <v>8730</v>
      </c>
      <c r="F5857" s="11" t="s">
        <v>6666</v>
      </c>
      <c r="G5857" s="10">
        <v>17864522</v>
      </c>
      <c r="H5857" s="172"/>
      <c r="I5857" s="172"/>
      <c r="J5857" s="172"/>
      <c r="K5857" s="172"/>
      <c r="L5857" s="172"/>
      <c r="M5857" s="172"/>
      <c r="N5857" s="10">
        <v>17864522</v>
      </c>
    </row>
    <row r="5858" spans="1:14" ht="264">
      <c r="A5858" s="163">
        <v>849504</v>
      </c>
      <c r="B5858" s="171" t="s">
        <v>8743</v>
      </c>
      <c r="C5858" s="199" t="s">
        <v>8744</v>
      </c>
      <c r="D5858" s="11" t="s">
        <v>8729</v>
      </c>
      <c r="E5858" s="11" t="s">
        <v>8730</v>
      </c>
      <c r="F5858" s="11" t="s">
        <v>6101</v>
      </c>
      <c r="G5858" s="10">
        <v>17864522</v>
      </c>
      <c r="H5858" s="172"/>
      <c r="I5858" s="172"/>
      <c r="J5858" s="172"/>
      <c r="K5858" s="172"/>
      <c r="L5858" s="172"/>
      <c r="M5858" s="172"/>
      <c r="N5858" s="10">
        <v>17864522</v>
      </c>
    </row>
    <row r="5859" spans="1:14" ht="264">
      <c r="A5859" s="163">
        <v>849505</v>
      </c>
      <c r="B5859" s="171" t="s">
        <v>8745</v>
      </c>
      <c r="C5859" s="199" t="s">
        <v>8746</v>
      </c>
      <c r="D5859" s="11" t="s">
        <v>8729</v>
      </c>
      <c r="E5859" s="11" t="s">
        <v>8730</v>
      </c>
      <c r="F5859" s="11" t="s">
        <v>6101</v>
      </c>
      <c r="G5859" s="10">
        <v>17864522</v>
      </c>
      <c r="H5859" s="172"/>
      <c r="I5859" s="172"/>
      <c r="J5859" s="172"/>
      <c r="K5859" s="172"/>
      <c r="L5859" s="172"/>
      <c r="M5859" s="172"/>
      <c r="N5859" s="10">
        <v>17864522</v>
      </c>
    </row>
    <row r="5860" spans="1:14" ht="264">
      <c r="A5860" s="163">
        <v>849506</v>
      </c>
      <c r="B5860" s="171" t="s">
        <v>8747</v>
      </c>
      <c r="C5860" s="199" t="s">
        <v>8748</v>
      </c>
      <c r="D5860" s="11" t="s">
        <v>8729</v>
      </c>
      <c r="E5860" s="11" t="s">
        <v>8730</v>
      </c>
      <c r="F5860" s="11" t="s">
        <v>6101</v>
      </c>
      <c r="G5860" s="10">
        <v>17864522</v>
      </c>
      <c r="H5860" s="172"/>
      <c r="I5860" s="172"/>
      <c r="J5860" s="172"/>
      <c r="K5860" s="172"/>
      <c r="L5860" s="172"/>
      <c r="M5860" s="172"/>
      <c r="N5860" s="10">
        <v>17864522</v>
      </c>
    </row>
    <row r="5861" spans="1:14" ht="264">
      <c r="A5861" s="163">
        <v>849507</v>
      </c>
      <c r="B5861" s="171" t="s">
        <v>8749</v>
      </c>
      <c r="C5861" s="199" t="s">
        <v>8750</v>
      </c>
      <c r="D5861" s="11" t="s">
        <v>8729</v>
      </c>
      <c r="E5861" s="11" t="s">
        <v>8730</v>
      </c>
      <c r="F5861" s="11" t="s">
        <v>6101</v>
      </c>
      <c r="G5861" s="10">
        <v>17864522</v>
      </c>
      <c r="H5861" s="172"/>
      <c r="I5861" s="172"/>
      <c r="J5861" s="172"/>
      <c r="K5861" s="172"/>
      <c r="L5861" s="172"/>
      <c r="M5861" s="172"/>
      <c r="N5861" s="10">
        <v>17864522</v>
      </c>
    </row>
    <row r="5862" spans="1:14" ht="264">
      <c r="A5862" s="163">
        <v>849508</v>
      </c>
      <c r="B5862" s="171" t="s">
        <v>8751</v>
      </c>
      <c r="C5862" s="199" t="s">
        <v>8752</v>
      </c>
      <c r="D5862" s="11" t="s">
        <v>8729</v>
      </c>
      <c r="E5862" s="11" t="s">
        <v>8730</v>
      </c>
      <c r="F5862" s="11" t="s">
        <v>6101</v>
      </c>
      <c r="G5862" s="10">
        <v>17864522</v>
      </c>
      <c r="H5862" s="172"/>
      <c r="I5862" s="172"/>
      <c r="J5862" s="172"/>
      <c r="K5862" s="172"/>
      <c r="L5862" s="172"/>
      <c r="M5862" s="172"/>
      <c r="N5862" s="10">
        <v>17864522</v>
      </c>
    </row>
    <row r="5863" spans="1:14" ht="264">
      <c r="A5863" s="163">
        <v>849512</v>
      </c>
      <c r="B5863" s="171" t="s">
        <v>8753</v>
      </c>
      <c r="C5863" s="199" t="s">
        <v>8754</v>
      </c>
      <c r="D5863" s="11" t="s">
        <v>8729</v>
      </c>
      <c r="E5863" s="11" t="s">
        <v>8730</v>
      </c>
      <c r="F5863" s="11" t="s">
        <v>6101</v>
      </c>
      <c r="G5863" s="10">
        <v>17864522</v>
      </c>
      <c r="H5863" s="172"/>
      <c r="I5863" s="172"/>
      <c r="J5863" s="172"/>
      <c r="K5863" s="172"/>
      <c r="L5863" s="172"/>
      <c r="M5863" s="172"/>
      <c r="N5863" s="10">
        <v>17864522</v>
      </c>
    </row>
    <row r="5864" spans="1:14" ht="409.5">
      <c r="A5864" s="163">
        <v>804701</v>
      </c>
      <c r="B5864" s="171" t="s">
        <v>8755</v>
      </c>
      <c r="C5864" s="207" t="s">
        <v>8756</v>
      </c>
      <c r="D5864" s="11" t="s">
        <v>8757</v>
      </c>
      <c r="E5864" s="11" t="s">
        <v>8758</v>
      </c>
      <c r="F5864" s="188" t="s">
        <v>6101</v>
      </c>
      <c r="G5864" s="10">
        <v>4686003</v>
      </c>
      <c r="H5864" s="172"/>
      <c r="I5864" s="172"/>
      <c r="J5864" s="172"/>
      <c r="K5864" s="172"/>
      <c r="L5864" s="172"/>
      <c r="M5864" s="172"/>
      <c r="N5864" s="10">
        <v>4686003</v>
      </c>
    </row>
    <row r="5865" spans="1:14" ht="409.5">
      <c r="A5865" s="163">
        <v>806104</v>
      </c>
      <c r="B5865" s="171" t="s">
        <v>8759</v>
      </c>
      <c r="C5865" s="188" t="s">
        <v>8760</v>
      </c>
      <c r="D5865" s="11" t="s">
        <v>8757</v>
      </c>
      <c r="E5865" s="11" t="s">
        <v>8758</v>
      </c>
      <c r="F5865" s="188" t="s">
        <v>6101</v>
      </c>
      <c r="G5865" s="10">
        <v>4686003</v>
      </c>
      <c r="H5865" s="172"/>
      <c r="I5865" s="172"/>
      <c r="J5865" s="172"/>
      <c r="K5865" s="172"/>
      <c r="L5865" s="172"/>
      <c r="M5865" s="172"/>
      <c r="N5865" s="10">
        <v>4686003</v>
      </c>
    </row>
    <row r="5866" spans="1:14" ht="409.5">
      <c r="A5866" s="163">
        <v>807707</v>
      </c>
      <c r="B5866" s="171" t="s">
        <v>8761</v>
      </c>
      <c r="C5866" s="188" t="s">
        <v>8762</v>
      </c>
      <c r="D5866" s="11" t="s">
        <v>8757</v>
      </c>
      <c r="E5866" s="11" t="s">
        <v>8758</v>
      </c>
      <c r="F5866" s="188" t="s">
        <v>6666</v>
      </c>
      <c r="G5866" s="10">
        <v>4686003</v>
      </c>
      <c r="H5866" s="172"/>
      <c r="I5866" s="172"/>
      <c r="J5866" s="172"/>
      <c r="K5866" s="172"/>
      <c r="L5866" s="172"/>
      <c r="M5866" s="172"/>
      <c r="N5866" s="10">
        <v>4686003</v>
      </c>
    </row>
    <row r="5867" spans="1:14" ht="409.5">
      <c r="A5867" s="163">
        <v>808704</v>
      </c>
      <c r="B5867" s="171" t="s">
        <v>8763</v>
      </c>
      <c r="C5867" s="207" t="s">
        <v>8764</v>
      </c>
      <c r="D5867" s="11" t="s">
        <v>8757</v>
      </c>
      <c r="E5867" s="11" t="s">
        <v>8758</v>
      </c>
      <c r="F5867" s="188" t="s">
        <v>6101</v>
      </c>
      <c r="G5867" s="10">
        <v>4686003</v>
      </c>
      <c r="H5867" s="172"/>
      <c r="I5867" s="172"/>
      <c r="J5867" s="172"/>
      <c r="K5867" s="172"/>
      <c r="L5867" s="172"/>
      <c r="M5867" s="172"/>
      <c r="N5867" s="10">
        <v>4686003</v>
      </c>
    </row>
    <row r="5868" spans="1:14" ht="409.5">
      <c r="A5868" s="163">
        <v>814504</v>
      </c>
      <c r="B5868" s="171" t="s">
        <v>8765</v>
      </c>
      <c r="C5868" s="188" t="s">
        <v>8766</v>
      </c>
      <c r="D5868" s="11" t="s">
        <v>8757</v>
      </c>
      <c r="E5868" s="11" t="s">
        <v>8758</v>
      </c>
      <c r="F5868" s="188" t="s">
        <v>6101</v>
      </c>
      <c r="G5868" s="10">
        <v>4686003</v>
      </c>
      <c r="H5868" s="172"/>
      <c r="I5868" s="172"/>
      <c r="J5868" s="172"/>
      <c r="K5868" s="172"/>
      <c r="L5868" s="172"/>
      <c r="M5868" s="172"/>
      <c r="N5868" s="10">
        <v>4686003</v>
      </c>
    </row>
    <row r="5869" spans="1:14" ht="409.5">
      <c r="A5869" s="163">
        <v>814705</v>
      </c>
      <c r="B5869" s="171" t="s">
        <v>8767</v>
      </c>
      <c r="C5869" s="188" t="s">
        <v>8768</v>
      </c>
      <c r="D5869" s="11" t="s">
        <v>8757</v>
      </c>
      <c r="E5869" s="11" t="s">
        <v>8758</v>
      </c>
      <c r="F5869" s="188" t="s">
        <v>6101</v>
      </c>
      <c r="G5869" s="10">
        <v>4686003</v>
      </c>
      <c r="H5869" s="172"/>
      <c r="I5869" s="172"/>
      <c r="J5869" s="172"/>
      <c r="K5869" s="172"/>
      <c r="L5869" s="172"/>
      <c r="M5869" s="172"/>
      <c r="N5869" s="10">
        <v>4686003</v>
      </c>
    </row>
    <row r="5870" spans="1:14" ht="409.5">
      <c r="A5870" s="163">
        <v>814725</v>
      </c>
      <c r="B5870" s="171" t="s">
        <v>8769</v>
      </c>
      <c r="C5870" s="188" t="s">
        <v>8770</v>
      </c>
      <c r="D5870" s="11" t="s">
        <v>8757</v>
      </c>
      <c r="E5870" s="11" t="s">
        <v>8758</v>
      </c>
      <c r="F5870" s="188" t="s">
        <v>6101</v>
      </c>
      <c r="G5870" s="10">
        <v>4686003</v>
      </c>
      <c r="H5870" s="172"/>
      <c r="I5870" s="172"/>
      <c r="J5870" s="172"/>
      <c r="K5870" s="172"/>
      <c r="L5870" s="172"/>
      <c r="M5870" s="172"/>
      <c r="N5870" s="10">
        <v>4686003</v>
      </c>
    </row>
    <row r="5871" spans="1:14" ht="409.5">
      <c r="A5871" s="163">
        <v>814909</v>
      </c>
      <c r="B5871" s="171" t="s">
        <v>8771</v>
      </c>
      <c r="C5871" s="207" t="s">
        <v>8772</v>
      </c>
      <c r="D5871" s="11" t="s">
        <v>8757</v>
      </c>
      <c r="E5871" s="11" t="s">
        <v>8758</v>
      </c>
      <c r="F5871" s="188" t="s">
        <v>6101</v>
      </c>
      <c r="G5871" s="10">
        <v>4686003</v>
      </c>
      <c r="H5871" s="172"/>
      <c r="I5871" s="172"/>
      <c r="J5871" s="172"/>
      <c r="K5871" s="172"/>
      <c r="L5871" s="172"/>
      <c r="M5871" s="172"/>
      <c r="N5871" s="10">
        <v>4686003</v>
      </c>
    </row>
    <row r="5872" spans="1:14" ht="409.5">
      <c r="A5872" s="163">
        <v>814910</v>
      </c>
      <c r="B5872" s="171" t="s">
        <v>8773</v>
      </c>
      <c r="C5872" s="207" t="s">
        <v>8774</v>
      </c>
      <c r="D5872" s="11" t="s">
        <v>8757</v>
      </c>
      <c r="E5872" s="11" t="s">
        <v>8758</v>
      </c>
      <c r="F5872" s="188" t="s">
        <v>6101</v>
      </c>
      <c r="G5872" s="10">
        <v>4686003</v>
      </c>
      <c r="H5872" s="172"/>
      <c r="I5872" s="172"/>
      <c r="J5872" s="172"/>
      <c r="K5872" s="172"/>
      <c r="L5872" s="172"/>
      <c r="M5872" s="172"/>
      <c r="N5872" s="10">
        <v>4686003</v>
      </c>
    </row>
    <row r="5873" spans="1:14" ht="409.5">
      <c r="A5873" s="163">
        <v>819310</v>
      </c>
      <c r="B5873" s="171" t="s">
        <v>8775</v>
      </c>
      <c r="C5873" s="188" t="s">
        <v>8776</v>
      </c>
      <c r="D5873" s="11" t="s">
        <v>8757</v>
      </c>
      <c r="E5873" s="11" t="s">
        <v>8758</v>
      </c>
      <c r="F5873" s="188" t="s">
        <v>6101</v>
      </c>
      <c r="G5873" s="10">
        <v>4686003</v>
      </c>
      <c r="H5873" s="172"/>
      <c r="I5873" s="172"/>
      <c r="J5873" s="172"/>
      <c r="K5873" s="172"/>
      <c r="L5873" s="172"/>
      <c r="M5873" s="172"/>
      <c r="N5873" s="10">
        <v>4686003</v>
      </c>
    </row>
    <row r="5874" spans="1:14" ht="409.5">
      <c r="A5874" s="163">
        <v>836302</v>
      </c>
      <c r="B5874" s="171" t="s">
        <v>8777</v>
      </c>
      <c r="C5874" s="188" t="s">
        <v>8778</v>
      </c>
      <c r="D5874" s="11" t="s">
        <v>8757</v>
      </c>
      <c r="E5874" s="11" t="s">
        <v>8758</v>
      </c>
      <c r="F5874" s="188" t="s">
        <v>6101</v>
      </c>
      <c r="G5874" s="10">
        <v>4686003</v>
      </c>
      <c r="H5874" s="172"/>
      <c r="I5874" s="172"/>
      <c r="J5874" s="172"/>
      <c r="K5874" s="172"/>
      <c r="L5874" s="172"/>
      <c r="M5874" s="172"/>
      <c r="N5874" s="10">
        <v>4686003</v>
      </c>
    </row>
    <row r="5875" spans="1:14" ht="409.5">
      <c r="A5875" s="163">
        <v>836405</v>
      </c>
      <c r="B5875" s="171" t="s">
        <v>8779</v>
      </c>
      <c r="C5875" s="188" t="s">
        <v>8780</v>
      </c>
      <c r="D5875" s="11" t="s">
        <v>8757</v>
      </c>
      <c r="E5875" s="11" t="s">
        <v>8758</v>
      </c>
      <c r="F5875" s="188" t="s">
        <v>6101</v>
      </c>
      <c r="G5875" s="10">
        <v>4686003</v>
      </c>
      <c r="H5875" s="172"/>
      <c r="I5875" s="172"/>
      <c r="J5875" s="172"/>
      <c r="K5875" s="172"/>
      <c r="L5875" s="172"/>
      <c r="M5875" s="172"/>
      <c r="N5875" s="10">
        <v>4686003</v>
      </c>
    </row>
    <row r="5876" spans="1:14" ht="409.5">
      <c r="A5876" s="163">
        <v>773101</v>
      </c>
      <c r="B5876" s="171" t="s">
        <v>8781</v>
      </c>
      <c r="C5876" s="12" t="s">
        <v>8782</v>
      </c>
      <c r="D5876" s="11" t="s">
        <v>8783</v>
      </c>
      <c r="E5876" s="11" t="s">
        <v>8784</v>
      </c>
      <c r="F5876" s="11" t="s">
        <v>6666</v>
      </c>
      <c r="G5876" s="10">
        <v>8912949</v>
      </c>
      <c r="H5876" s="172"/>
      <c r="I5876" s="172"/>
      <c r="J5876" s="172"/>
      <c r="K5876" s="172"/>
      <c r="L5876" s="172"/>
      <c r="M5876" s="172"/>
      <c r="N5876" s="10">
        <v>8912949</v>
      </c>
    </row>
    <row r="5877" spans="1:14" ht="409.5">
      <c r="A5877" s="163">
        <v>784106</v>
      </c>
      <c r="B5877" s="171" t="s">
        <v>8785</v>
      </c>
      <c r="C5877" s="12" t="s">
        <v>8786</v>
      </c>
      <c r="D5877" s="11" t="s">
        <v>8783</v>
      </c>
      <c r="E5877" s="11" t="s">
        <v>8784</v>
      </c>
      <c r="F5877" s="11" t="s">
        <v>6666</v>
      </c>
      <c r="G5877" s="10">
        <v>8751654</v>
      </c>
      <c r="H5877" s="172"/>
      <c r="I5877" s="172"/>
      <c r="J5877" s="172"/>
      <c r="K5877" s="172"/>
      <c r="L5877" s="172"/>
      <c r="M5877" s="172"/>
      <c r="N5877" s="10">
        <v>8751654</v>
      </c>
    </row>
    <row r="5878" spans="1:14" ht="409.5">
      <c r="A5878" s="163">
        <v>799401</v>
      </c>
      <c r="B5878" s="171" t="s">
        <v>8787</v>
      </c>
      <c r="C5878" s="12" t="s">
        <v>8788</v>
      </c>
      <c r="D5878" s="11" t="s">
        <v>8783</v>
      </c>
      <c r="E5878" s="11" t="s">
        <v>8784</v>
      </c>
      <c r="F5878" s="11" t="s">
        <v>6666</v>
      </c>
      <c r="G5878" s="10">
        <v>7960670</v>
      </c>
      <c r="H5878" s="172"/>
      <c r="I5878" s="172"/>
      <c r="J5878" s="172"/>
      <c r="K5878" s="172"/>
      <c r="L5878" s="172"/>
      <c r="M5878" s="172"/>
      <c r="N5878" s="10">
        <v>7960670</v>
      </c>
    </row>
    <row r="5879" spans="1:14" ht="409.5">
      <c r="A5879" s="163">
        <v>817201</v>
      </c>
      <c r="B5879" s="171" t="s">
        <v>8789</v>
      </c>
      <c r="C5879" s="12" t="s">
        <v>8790</v>
      </c>
      <c r="D5879" s="11" t="s">
        <v>8783</v>
      </c>
      <c r="E5879" s="11" t="s">
        <v>8784</v>
      </c>
      <c r="F5879" s="11" t="s">
        <v>6666</v>
      </c>
      <c r="G5879" s="10">
        <v>6914945</v>
      </c>
      <c r="H5879" s="172"/>
      <c r="I5879" s="172"/>
      <c r="J5879" s="172"/>
      <c r="K5879" s="172"/>
      <c r="L5879" s="172"/>
      <c r="M5879" s="172"/>
      <c r="N5879" s="10">
        <v>6914945</v>
      </c>
    </row>
    <row r="5880" spans="1:14" ht="409.5">
      <c r="A5880" s="163">
        <v>817204</v>
      </c>
      <c r="B5880" s="171" t="s">
        <v>8791</v>
      </c>
      <c r="C5880" s="12" t="s">
        <v>8792</v>
      </c>
      <c r="D5880" s="11" t="s">
        <v>8783</v>
      </c>
      <c r="E5880" s="11" t="s">
        <v>8784</v>
      </c>
      <c r="F5880" s="11" t="s">
        <v>6666</v>
      </c>
      <c r="G5880" s="10">
        <v>7118326</v>
      </c>
      <c r="H5880" s="172"/>
      <c r="I5880" s="172"/>
      <c r="J5880" s="172"/>
      <c r="K5880" s="172"/>
      <c r="L5880" s="172"/>
      <c r="M5880" s="172"/>
      <c r="N5880" s="10">
        <v>7118326</v>
      </c>
    </row>
    <row r="5881" spans="1:14" ht="409.5">
      <c r="A5881" s="163">
        <v>823311</v>
      </c>
      <c r="B5881" s="171" t="s">
        <v>8793</v>
      </c>
      <c r="C5881" s="12" t="s">
        <v>8794</v>
      </c>
      <c r="D5881" s="11" t="s">
        <v>8783</v>
      </c>
      <c r="E5881" s="11" t="s">
        <v>8784</v>
      </c>
      <c r="F5881" s="11" t="s">
        <v>6666</v>
      </c>
      <c r="G5881" s="10">
        <v>6900610</v>
      </c>
      <c r="H5881" s="172"/>
      <c r="I5881" s="172"/>
      <c r="J5881" s="172"/>
      <c r="K5881" s="172"/>
      <c r="L5881" s="172"/>
      <c r="M5881" s="172"/>
      <c r="N5881" s="10">
        <v>6900610</v>
      </c>
    </row>
    <row r="5882" spans="1:14" ht="409.5">
      <c r="A5882" s="163">
        <v>824213</v>
      </c>
      <c r="B5882" s="171" t="s">
        <v>8795</v>
      </c>
      <c r="C5882" s="12" t="s">
        <v>8796</v>
      </c>
      <c r="D5882" s="11" t="s">
        <v>8783</v>
      </c>
      <c r="E5882" s="11" t="s">
        <v>8784</v>
      </c>
      <c r="F5882" s="11" t="s">
        <v>6666</v>
      </c>
      <c r="G5882" s="10">
        <v>8238800</v>
      </c>
      <c r="H5882" s="172"/>
      <c r="I5882" s="172"/>
      <c r="J5882" s="172"/>
      <c r="K5882" s="172"/>
      <c r="L5882" s="172"/>
      <c r="M5882" s="172"/>
      <c r="N5882" s="10">
        <v>8238800</v>
      </c>
    </row>
    <row r="5883" spans="1:14" ht="409.5">
      <c r="A5883" s="163">
        <v>824321</v>
      </c>
      <c r="B5883" s="171" t="s">
        <v>8797</v>
      </c>
      <c r="C5883" s="12" t="s">
        <v>8798</v>
      </c>
      <c r="D5883" s="11" t="s">
        <v>8783</v>
      </c>
      <c r="E5883" s="11" t="s">
        <v>8784</v>
      </c>
      <c r="F5883" s="11" t="s">
        <v>6666</v>
      </c>
      <c r="G5883" s="10">
        <v>7118326</v>
      </c>
      <c r="H5883" s="172"/>
      <c r="I5883" s="172"/>
      <c r="J5883" s="172"/>
      <c r="K5883" s="172"/>
      <c r="L5883" s="172"/>
      <c r="M5883" s="172"/>
      <c r="N5883" s="10">
        <v>7118326</v>
      </c>
    </row>
    <row r="5884" spans="1:14" ht="409.5">
      <c r="A5884" s="163">
        <v>825307</v>
      </c>
      <c r="B5884" s="171" t="s">
        <v>8799</v>
      </c>
      <c r="C5884" s="12" t="s">
        <v>8800</v>
      </c>
      <c r="D5884" s="11" t="s">
        <v>8783</v>
      </c>
      <c r="E5884" s="11" t="s">
        <v>8784</v>
      </c>
      <c r="F5884" s="11" t="s">
        <v>6666</v>
      </c>
      <c r="G5884" s="10">
        <v>11268391</v>
      </c>
      <c r="H5884" s="172"/>
      <c r="I5884" s="172"/>
      <c r="J5884" s="172"/>
      <c r="K5884" s="172"/>
      <c r="L5884" s="172"/>
      <c r="M5884" s="172"/>
      <c r="N5884" s="10">
        <v>11268391</v>
      </c>
    </row>
    <row r="5885" spans="1:14" ht="409.5">
      <c r="A5885" s="163">
        <v>867107</v>
      </c>
      <c r="B5885" s="171" t="s">
        <v>8801</v>
      </c>
      <c r="C5885" s="12" t="s">
        <v>8802</v>
      </c>
      <c r="D5885" s="11" t="s">
        <v>8783</v>
      </c>
      <c r="E5885" s="11" t="s">
        <v>8784</v>
      </c>
      <c r="F5885" s="11" t="s">
        <v>6666</v>
      </c>
      <c r="G5885" s="10">
        <v>11268391</v>
      </c>
      <c r="H5885" s="172"/>
      <c r="I5885" s="172"/>
      <c r="J5885" s="172"/>
      <c r="K5885" s="172"/>
      <c r="L5885" s="172"/>
      <c r="M5885" s="172"/>
      <c r="N5885" s="10">
        <v>11268391</v>
      </c>
    </row>
    <row r="5886" spans="1:14" ht="409.5">
      <c r="A5886" s="163" t="s">
        <v>16251</v>
      </c>
      <c r="B5886" s="171" t="s">
        <v>8803</v>
      </c>
      <c r="C5886" s="12" t="s">
        <v>8804</v>
      </c>
      <c r="D5886" s="11" t="s">
        <v>8805</v>
      </c>
      <c r="E5886" s="11" t="s">
        <v>8806</v>
      </c>
      <c r="F5886" s="11" t="s">
        <v>6666</v>
      </c>
      <c r="G5886" s="10">
        <v>26413008</v>
      </c>
      <c r="H5886" s="172"/>
      <c r="I5886" s="172"/>
      <c r="J5886" s="172"/>
      <c r="K5886" s="172"/>
      <c r="L5886" s="172"/>
      <c r="M5886" s="172"/>
      <c r="N5886" s="10">
        <v>26413008</v>
      </c>
    </row>
    <row r="5887" spans="1:14" ht="409.5">
      <c r="A5887" s="163" t="s">
        <v>16252</v>
      </c>
      <c r="B5887" s="171" t="s">
        <v>8807</v>
      </c>
      <c r="C5887" s="12" t="s">
        <v>8808</v>
      </c>
      <c r="D5887" s="11" t="s">
        <v>8809</v>
      </c>
      <c r="E5887" s="11" t="s">
        <v>8810</v>
      </c>
      <c r="F5887" s="11" t="s">
        <v>6666</v>
      </c>
      <c r="G5887" s="10">
        <v>23837903</v>
      </c>
      <c r="H5887" s="172"/>
      <c r="I5887" s="172"/>
      <c r="J5887" s="172"/>
      <c r="K5887" s="172"/>
      <c r="L5887" s="172"/>
      <c r="M5887" s="172"/>
      <c r="N5887" s="10">
        <v>23837903</v>
      </c>
    </row>
    <row r="5888" spans="1:14" ht="409.5">
      <c r="A5888" s="163" t="s">
        <v>16253</v>
      </c>
      <c r="B5888" s="171" t="s">
        <v>8811</v>
      </c>
      <c r="C5888" s="12" t="s">
        <v>8812</v>
      </c>
      <c r="D5888" s="11" t="s">
        <v>8813</v>
      </c>
      <c r="E5888" s="11" t="s">
        <v>8814</v>
      </c>
      <c r="F5888" s="11" t="s">
        <v>6666</v>
      </c>
      <c r="G5888" s="10">
        <v>18992363</v>
      </c>
      <c r="H5888" s="172"/>
      <c r="I5888" s="172"/>
      <c r="J5888" s="172"/>
      <c r="K5888" s="172"/>
      <c r="L5888" s="172"/>
      <c r="M5888" s="172"/>
      <c r="N5888" s="10">
        <v>18992363</v>
      </c>
    </row>
    <row r="5889" spans="1:14" ht="409.5">
      <c r="A5889" s="163">
        <v>815302</v>
      </c>
      <c r="B5889" s="171" t="s">
        <v>8815</v>
      </c>
      <c r="C5889" s="207" t="s">
        <v>8816</v>
      </c>
      <c r="D5889" s="12" t="s">
        <v>8817</v>
      </c>
      <c r="E5889" s="12" t="s">
        <v>8818</v>
      </c>
      <c r="F5889" s="11" t="s">
        <v>6101</v>
      </c>
      <c r="G5889" s="10">
        <v>15597342</v>
      </c>
      <c r="H5889" s="172"/>
      <c r="I5889" s="172"/>
      <c r="J5889" s="172"/>
      <c r="K5889" s="172"/>
      <c r="L5889" s="172"/>
      <c r="M5889" s="172"/>
      <c r="N5889" s="10">
        <v>15597342</v>
      </c>
    </row>
    <row r="5890" spans="1:14" ht="409.5">
      <c r="A5890" s="163">
        <v>815403</v>
      </c>
      <c r="B5890" s="171" t="s">
        <v>8819</v>
      </c>
      <c r="C5890" s="11" t="s">
        <v>8820</v>
      </c>
      <c r="D5890" s="11" t="s">
        <v>8821</v>
      </c>
      <c r="E5890" s="11" t="s">
        <v>16374</v>
      </c>
      <c r="F5890" s="11" t="s">
        <v>8822</v>
      </c>
      <c r="G5890" s="10">
        <v>23152846</v>
      </c>
      <c r="H5890" s="172"/>
      <c r="I5890" s="172"/>
      <c r="J5890" s="172"/>
      <c r="K5890" s="172"/>
      <c r="L5890" s="172"/>
      <c r="M5890" s="172"/>
      <c r="N5890" s="10">
        <v>23152846</v>
      </c>
    </row>
    <row r="5891" spans="1:14" ht="409.5">
      <c r="A5891" s="163">
        <v>815404</v>
      </c>
      <c r="B5891" s="171" t="s">
        <v>8823</v>
      </c>
      <c r="C5891" s="11" t="s">
        <v>8824</v>
      </c>
      <c r="D5891" s="11" t="s">
        <v>8821</v>
      </c>
      <c r="E5891" s="11" t="s">
        <v>16375</v>
      </c>
      <c r="F5891" s="11" t="s">
        <v>8822</v>
      </c>
      <c r="G5891" s="10">
        <v>23152846</v>
      </c>
      <c r="H5891" s="172"/>
      <c r="I5891" s="172"/>
      <c r="J5891" s="172"/>
      <c r="K5891" s="172"/>
      <c r="L5891" s="172"/>
      <c r="M5891" s="172"/>
      <c r="N5891" s="10">
        <v>23152846</v>
      </c>
    </row>
    <row r="5892" spans="1:14" ht="409.5">
      <c r="A5892" s="163">
        <v>815506</v>
      </c>
      <c r="B5892" s="171" t="s">
        <v>8825</v>
      </c>
      <c r="C5892" s="11" t="s">
        <v>8826</v>
      </c>
      <c r="D5892" s="12" t="s">
        <v>8827</v>
      </c>
      <c r="E5892" s="12" t="s">
        <v>8818</v>
      </c>
      <c r="F5892" s="11" t="s">
        <v>6101</v>
      </c>
      <c r="G5892" s="10">
        <v>15597342</v>
      </c>
      <c r="H5892" s="172"/>
      <c r="I5892" s="172"/>
      <c r="J5892" s="172"/>
      <c r="K5892" s="172"/>
      <c r="L5892" s="172"/>
      <c r="M5892" s="172"/>
      <c r="N5892" s="10">
        <v>15597342</v>
      </c>
    </row>
    <row r="5893" spans="1:14" ht="409.5">
      <c r="A5893" s="163">
        <v>818010</v>
      </c>
      <c r="B5893" s="171" t="s">
        <v>8828</v>
      </c>
      <c r="C5893" s="11" t="s">
        <v>8829</v>
      </c>
      <c r="D5893" s="214" t="s">
        <v>8830</v>
      </c>
      <c r="E5893" s="12" t="s">
        <v>8831</v>
      </c>
      <c r="F5893" s="11" t="s">
        <v>8832</v>
      </c>
      <c r="G5893" s="10">
        <v>30451382</v>
      </c>
      <c r="H5893" s="172"/>
      <c r="I5893" s="172"/>
      <c r="J5893" s="172"/>
      <c r="K5893" s="172"/>
      <c r="L5893" s="172"/>
      <c r="M5893" s="172"/>
      <c r="N5893" s="10">
        <v>30451382</v>
      </c>
    </row>
    <row r="5894" spans="1:14" ht="384">
      <c r="A5894" s="163">
        <v>818401</v>
      </c>
      <c r="B5894" s="171" t="s">
        <v>8833</v>
      </c>
      <c r="C5894" s="184" t="s">
        <v>8834</v>
      </c>
      <c r="D5894" s="11" t="s">
        <v>8835</v>
      </c>
      <c r="E5894" s="11" t="s">
        <v>8836</v>
      </c>
      <c r="F5894" s="11" t="s">
        <v>6101</v>
      </c>
      <c r="G5894" s="10">
        <v>11462355</v>
      </c>
      <c r="H5894" s="172"/>
      <c r="I5894" s="172"/>
      <c r="J5894" s="172"/>
      <c r="K5894" s="172"/>
      <c r="L5894" s="172"/>
      <c r="M5894" s="172"/>
      <c r="N5894" s="10">
        <v>11462355</v>
      </c>
    </row>
    <row r="5895" spans="1:14" ht="409.5">
      <c r="A5895" s="163">
        <v>818702</v>
      </c>
      <c r="B5895" s="171" t="s">
        <v>8837</v>
      </c>
      <c r="C5895" s="199" t="s">
        <v>8838</v>
      </c>
      <c r="D5895" s="12" t="s">
        <v>8827</v>
      </c>
      <c r="E5895" s="12" t="s">
        <v>8818</v>
      </c>
      <c r="F5895" s="11" t="s">
        <v>6666</v>
      </c>
      <c r="G5895" s="10">
        <v>15597342</v>
      </c>
      <c r="H5895" s="172"/>
      <c r="I5895" s="172"/>
      <c r="J5895" s="172"/>
      <c r="K5895" s="172"/>
      <c r="L5895" s="172"/>
      <c r="M5895" s="172"/>
      <c r="N5895" s="10">
        <v>15597342</v>
      </c>
    </row>
    <row r="5896" spans="1:14" ht="324">
      <c r="A5896" s="163">
        <v>44208</v>
      </c>
      <c r="B5896" s="171" t="s">
        <v>8839</v>
      </c>
      <c r="C5896" s="12" t="s">
        <v>8840</v>
      </c>
      <c r="D5896" s="181" t="s">
        <v>8841</v>
      </c>
      <c r="E5896" s="181" t="s">
        <v>8842</v>
      </c>
      <c r="F5896" s="11" t="s">
        <v>6666</v>
      </c>
      <c r="G5896" s="10">
        <v>14009553</v>
      </c>
      <c r="H5896" s="172"/>
      <c r="I5896" s="172"/>
      <c r="J5896" s="172"/>
      <c r="K5896" s="172"/>
      <c r="L5896" s="172"/>
      <c r="M5896" s="172"/>
      <c r="N5896" s="10">
        <v>14009553</v>
      </c>
    </row>
    <row r="5897" spans="1:14" ht="324">
      <c r="A5897" s="163">
        <v>170010</v>
      </c>
      <c r="B5897" s="171" t="s">
        <v>8843</v>
      </c>
      <c r="C5897" s="12" t="s">
        <v>8844</v>
      </c>
      <c r="D5897" s="181" t="s">
        <v>8841</v>
      </c>
      <c r="E5897" s="181" t="s">
        <v>8842</v>
      </c>
      <c r="F5897" s="11" t="s">
        <v>6666</v>
      </c>
      <c r="G5897" s="10">
        <v>14009553</v>
      </c>
      <c r="H5897" s="172"/>
      <c r="I5897" s="172"/>
      <c r="J5897" s="172"/>
      <c r="K5897" s="172"/>
      <c r="L5897" s="172"/>
      <c r="M5897" s="172"/>
      <c r="N5897" s="10">
        <v>14009553</v>
      </c>
    </row>
    <row r="5898" spans="1:14" ht="204">
      <c r="A5898" s="163">
        <v>182101</v>
      </c>
      <c r="B5898" s="171" t="s">
        <v>8845</v>
      </c>
      <c r="C5898" s="184" t="s">
        <v>8846</v>
      </c>
      <c r="D5898" s="181" t="s">
        <v>8841</v>
      </c>
      <c r="E5898" s="181" t="s">
        <v>8842</v>
      </c>
      <c r="F5898" s="11" t="s">
        <v>6101</v>
      </c>
      <c r="G5898" s="10">
        <v>14009553</v>
      </c>
      <c r="H5898" s="172"/>
      <c r="I5898" s="172"/>
      <c r="J5898" s="172"/>
      <c r="K5898" s="172"/>
      <c r="L5898" s="172"/>
      <c r="M5898" s="172"/>
      <c r="N5898" s="10">
        <v>14009553</v>
      </c>
    </row>
    <row r="5899" spans="1:14" ht="324">
      <c r="A5899" s="163">
        <v>183101</v>
      </c>
      <c r="B5899" s="171" t="s">
        <v>8847</v>
      </c>
      <c r="C5899" s="12" t="s">
        <v>8848</v>
      </c>
      <c r="D5899" s="181" t="s">
        <v>8841</v>
      </c>
      <c r="E5899" s="181" t="s">
        <v>8842</v>
      </c>
      <c r="F5899" s="11" t="s">
        <v>6666</v>
      </c>
      <c r="G5899" s="10">
        <v>14009553</v>
      </c>
      <c r="H5899" s="172"/>
      <c r="I5899" s="172"/>
      <c r="J5899" s="172"/>
      <c r="K5899" s="172"/>
      <c r="L5899" s="172"/>
      <c r="M5899" s="172"/>
      <c r="N5899" s="10">
        <v>14009553</v>
      </c>
    </row>
    <row r="5900" spans="1:14" ht="204">
      <c r="A5900" s="163">
        <v>185101</v>
      </c>
      <c r="B5900" s="171" t="s">
        <v>8849</v>
      </c>
      <c r="C5900" s="12" t="s">
        <v>8850</v>
      </c>
      <c r="D5900" s="181" t="s">
        <v>8841</v>
      </c>
      <c r="E5900" s="181" t="s">
        <v>8842</v>
      </c>
      <c r="F5900" s="11" t="s">
        <v>6101</v>
      </c>
      <c r="G5900" s="10">
        <v>14009553</v>
      </c>
      <c r="H5900" s="172"/>
      <c r="I5900" s="172"/>
      <c r="J5900" s="172"/>
      <c r="K5900" s="172"/>
      <c r="L5900" s="172"/>
      <c r="M5900" s="172"/>
      <c r="N5900" s="10">
        <v>14009553</v>
      </c>
    </row>
    <row r="5901" spans="1:14" ht="204">
      <c r="A5901" s="163">
        <v>186203</v>
      </c>
      <c r="B5901" s="171" t="s">
        <v>8851</v>
      </c>
      <c r="C5901" s="199" t="s">
        <v>8852</v>
      </c>
      <c r="D5901" s="181" t="s">
        <v>8841</v>
      </c>
      <c r="E5901" s="181" t="s">
        <v>8842</v>
      </c>
      <c r="F5901" s="11" t="s">
        <v>6101</v>
      </c>
      <c r="G5901" s="10">
        <v>14009553</v>
      </c>
      <c r="H5901" s="172"/>
      <c r="I5901" s="172"/>
      <c r="J5901" s="172"/>
      <c r="K5901" s="172"/>
      <c r="L5901" s="172"/>
      <c r="M5901" s="172"/>
      <c r="N5901" s="10">
        <v>14009553</v>
      </c>
    </row>
    <row r="5902" spans="1:14" ht="204">
      <c r="A5902" s="163">
        <v>187101</v>
      </c>
      <c r="B5902" s="171" t="s">
        <v>8853</v>
      </c>
      <c r="C5902" s="12" t="s">
        <v>8854</v>
      </c>
      <c r="D5902" s="181" t="s">
        <v>8841</v>
      </c>
      <c r="E5902" s="181" t="s">
        <v>8842</v>
      </c>
      <c r="F5902" s="11" t="s">
        <v>6101</v>
      </c>
      <c r="G5902" s="10">
        <v>14009553</v>
      </c>
      <c r="H5902" s="172"/>
      <c r="I5902" s="172"/>
      <c r="J5902" s="172"/>
      <c r="K5902" s="172"/>
      <c r="L5902" s="172"/>
      <c r="M5902" s="172"/>
      <c r="N5902" s="10">
        <v>14009553</v>
      </c>
    </row>
    <row r="5903" spans="1:14" ht="324">
      <c r="A5903" s="163">
        <v>193101</v>
      </c>
      <c r="B5903" s="171" t="s">
        <v>8855</v>
      </c>
      <c r="C5903" s="12" t="s">
        <v>8856</v>
      </c>
      <c r="D5903" s="181" t="s">
        <v>8841</v>
      </c>
      <c r="E5903" s="181" t="s">
        <v>8842</v>
      </c>
      <c r="F5903" s="11" t="s">
        <v>6666</v>
      </c>
      <c r="G5903" s="10">
        <v>14009553</v>
      </c>
      <c r="H5903" s="172"/>
      <c r="I5903" s="172"/>
      <c r="J5903" s="172"/>
      <c r="K5903" s="172"/>
      <c r="L5903" s="172"/>
      <c r="M5903" s="172"/>
      <c r="N5903" s="10">
        <v>14009553</v>
      </c>
    </row>
    <row r="5904" spans="1:14" ht="204">
      <c r="A5904" s="163">
        <v>193201</v>
      </c>
      <c r="B5904" s="171" t="s">
        <v>8857</v>
      </c>
      <c r="C5904" s="12" t="s">
        <v>8858</v>
      </c>
      <c r="D5904" s="181" t="s">
        <v>8841</v>
      </c>
      <c r="E5904" s="181" t="s">
        <v>8842</v>
      </c>
      <c r="F5904" s="11" t="s">
        <v>6101</v>
      </c>
      <c r="G5904" s="10">
        <v>14009553</v>
      </c>
      <c r="H5904" s="172"/>
      <c r="I5904" s="172"/>
      <c r="J5904" s="172"/>
      <c r="K5904" s="172"/>
      <c r="L5904" s="172"/>
      <c r="M5904" s="172"/>
      <c r="N5904" s="10">
        <v>14009553</v>
      </c>
    </row>
    <row r="5905" spans="1:14" ht="324">
      <c r="A5905" s="163">
        <v>194105</v>
      </c>
      <c r="B5905" s="171" t="s">
        <v>8859</v>
      </c>
      <c r="C5905" s="12" t="s">
        <v>8860</v>
      </c>
      <c r="D5905" s="181" t="s">
        <v>8841</v>
      </c>
      <c r="E5905" s="181" t="s">
        <v>8842</v>
      </c>
      <c r="F5905" s="11" t="s">
        <v>6666</v>
      </c>
      <c r="G5905" s="10">
        <v>14009553</v>
      </c>
      <c r="H5905" s="172"/>
      <c r="I5905" s="172"/>
      <c r="J5905" s="172"/>
      <c r="K5905" s="172"/>
      <c r="L5905" s="172"/>
      <c r="M5905" s="172"/>
      <c r="N5905" s="10">
        <v>14009553</v>
      </c>
    </row>
    <row r="5906" spans="1:14" ht="324">
      <c r="A5906" s="163">
        <v>194107</v>
      </c>
      <c r="B5906" s="171" t="s">
        <v>8861</v>
      </c>
      <c r="C5906" s="12" t="s">
        <v>8862</v>
      </c>
      <c r="D5906" s="181" t="s">
        <v>8841</v>
      </c>
      <c r="E5906" s="181" t="s">
        <v>8842</v>
      </c>
      <c r="F5906" s="11" t="s">
        <v>6666</v>
      </c>
      <c r="G5906" s="10">
        <v>14009553</v>
      </c>
      <c r="H5906" s="172"/>
      <c r="I5906" s="172"/>
      <c r="J5906" s="172"/>
      <c r="K5906" s="172"/>
      <c r="L5906" s="172"/>
      <c r="M5906" s="172"/>
      <c r="N5906" s="10">
        <v>14009553</v>
      </c>
    </row>
    <row r="5907" spans="1:14" ht="324">
      <c r="A5907" s="163">
        <v>194108</v>
      </c>
      <c r="B5907" s="171" t="s">
        <v>8863</v>
      </c>
      <c r="C5907" s="12" t="s">
        <v>8864</v>
      </c>
      <c r="D5907" s="181" t="s">
        <v>8841</v>
      </c>
      <c r="E5907" s="181" t="s">
        <v>8842</v>
      </c>
      <c r="F5907" s="11" t="s">
        <v>6666</v>
      </c>
      <c r="G5907" s="10">
        <v>14009553</v>
      </c>
      <c r="H5907" s="172"/>
      <c r="I5907" s="172"/>
      <c r="J5907" s="172"/>
      <c r="K5907" s="172"/>
      <c r="L5907" s="172"/>
      <c r="M5907" s="172"/>
      <c r="N5907" s="10">
        <v>14009553</v>
      </c>
    </row>
    <row r="5908" spans="1:14" ht="204">
      <c r="A5908" s="163">
        <v>194201</v>
      </c>
      <c r="B5908" s="171" t="s">
        <v>8865</v>
      </c>
      <c r="C5908" s="12" t="s">
        <v>8866</v>
      </c>
      <c r="D5908" s="181" t="s">
        <v>8841</v>
      </c>
      <c r="E5908" s="181" t="s">
        <v>8842</v>
      </c>
      <c r="F5908" s="11" t="s">
        <v>6101</v>
      </c>
      <c r="G5908" s="10">
        <v>14009553</v>
      </c>
      <c r="H5908" s="172"/>
      <c r="I5908" s="172"/>
      <c r="J5908" s="172"/>
      <c r="K5908" s="172"/>
      <c r="L5908" s="172"/>
      <c r="M5908" s="172"/>
      <c r="N5908" s="10">
        <v>14009553</v>
      </c>
    </row>
    <row r="5909" spans="1:14" ht="204">
      <c r="A5909" s="163">
        <v>194203</v>
      </c>
      <c r="B5909" s="171" t="s">
        <v>8867</v>
      </c>
      <c r="C5909" s="12" t="s">
        <v>8868</v>
      </c>
      <c r="D5909" s="181" t="s">
        <v>8841</v>
      </c>
      <c r="E5909" s="181" t="s">
        <v>8842</v>
      </c>
      <c r="F5909" s="11" t="s">
        <v>6101</v>
      </c>
      <c r="G5909" s="10">
        <v>14009553</v>
      </c>
      <c r="H5909" s="172"/>
      <c r="I5909" s="172"/>
      <c r="J5909" s="172"/>
      <c r="K5909" s="172"/>
      <c r="L5909" s="172"/>
      <c r="M5909" s="172"/>
      <c r="N5909" s="10">
        <v>14009553</v>
      </c>
    </row>
    <row r="5910" spans="1:14" ht="324">
      <c r="A5910" s="163">
        <v>199101</v>
      </c>
      <c r="B5910" s="171" t="s">
        <v>8869</v>
      </c>
      <c r="C5910" s="12" t="s">
        <v>8870</v>
      </c>
      <c r="D5910" s="181" t="s">
        <v>8841</v>
      </c>
      <c r="E5910" s="181" t="s">
        <v>8842</v>
      </c>
      <c r="F5910" s="11" t="s">
        <v>6666</v>
      </c>
      <c r="G5910" s="10">
        <v>14009553</v>
      </c>
      <c r="H5910" s="172"/>
      <c r="I5910" s="172"/>
      <c r="J5910" s="172"/>
      <c r="K5910" s="172"/>
      <c r="L5910" s="172"/>
      <c r="M5910" s="172"/>
      <c r="N5910" s="10">
        <v>14009553</v>
      </c>
    </row>
    <row r="5911" spans="1:14" ht="324">
      <c r="A5911" s="163">
        <v>202301</v>
      </c>
      <c r="B5911" s="171" t="s">
        <v>8871</v>
      </c>
      <c r="C5911" s="12" t="s">
        <v>8872</v>
      </c>
      <c r="D5911" s="181" t="s">
        <v>8841</v>
      </c>
      <c r="E5911" s="181" t="s">
        <v>8842</v>
      </c>
      <c r="F5911" s="11" t="s">
        <v>6666</v>
      </c>
      <c r="G5911" s="10">
        <v>14009553</v>
      </c>
      <c r="H5911" s="172"/>
      <c r="I5911" s="172"/>
      <c r="J5911" s="172"/>
      <c r="K5911" s="172"/>
      <c r="L5911" s="172"/>
      <c r="M5911" s="172"/>
      <c r="N5911" s="10">
        <v>14009553</v>
      </c>
    </row>
    <row r="5912" spans="1:14" ht="324">
      <c r="A5912" s="163">
        <v>204001</v>
      </c>
      <c r="B5912" s="171" t="s">
        <v>8873</v>
      </c>
      <c r="C5912" s="12" t="s">
        <v>8874</v>
      </c>
      <c r="D5912" s="181" t="s">
        <v>8841</v>
      </c>
      <c r="E5912" s="181" t="s">
        <v>8842</v>
      </c>
      <c r="F5912" s="11" t="s">
        <v>6666</v>
      </c>
      <c r="G5912" s="10">
        <v>14009553</v>
      </c>
      <c r="H5912" s="172"/>
      <c r="I5912" s="172"/>
      <c r="J5912" s="172"/>
      <c r="K5912" s="172"/>
      <c r="L5912" s="172"/>
      <c r="M5912" s="172"/>
      <c r="N5912" s="10">
        <v>14009553</v>
      </c>
    </row>
    <row r="5913" spans="1:14" ht="324">
      <c r="A5913" s="163">
        <v>204003</v>
      </c>
      <c r="B5913" s="171" t="s">
        <v>8875</v>
      </c>
      <c r="C5913" s="12" t="s">
        <v>8876</v>
      </c>
      <c r="D5913" s="181" t="s">
        <v>8841</v>
      </c>
      <c r="E5913" s="181" t="s">
        <v>8842</v>
      </c>
      <c r="F5913" s="11" t="s">
        <v>6666</v>
      </c>
      <c r="G5913" s="10">
        <v>14009553</v>
      </c>
      <c r="H5913" s="172"/>
      <c r="I5913" s="172"/>
      <c r="J5913" s="172"/>
      <c r="K5913" s="172"/>
      <c r="L5913" s="172"/>
      <c r="M5913" s="172"/>
      <c r="N5913" s="10">
        <v>14009553</v>
      </c>
    </row>
    <row r="5914" spans="1:14" ht="324">
      <c r="A5914" s="163">
        <v>204201</v>
      </c>
      <c r="B5914" s="171" t="s">
        <v>8877</v>
      </c>
      <c r="C5914" s="12" t="s">
        <v>8878</v>
      </c>
      <c r="D5914" s="181" t="s">
        <v>8841</v>
      </c>
      <c r="E5914" s="181" t="s">
        <v>8842</v>
      </c>
      <c r="F5914" s="11" t="s">
        <v>6666</v>
      </c>
      <c r="G5914" s="10">
        <v>14009553</v>
      </c>
      <c r="H5914" s="172"/>
      <c r="I5914" s="172"/>
      <c r="J5914" s="172"/>
      <c r="K5914" s="172"/>
      <c r="L5914" s="172"/>
      <c r="M5914" s="172"/>
      <c r="N5914" s="10">
        <v>14009553</v>
      </c>
    </row>
    <row r="5915" spans="1:14" ht="324">
      <c r="A5915" s="163">
        <v>207301</v>
      </c>
      <c r="B5915" s="171" t="s">
        <v>8879</v>
      </c>
      <c r="C5915" s="12" t="s">
        <v>8880</v>
      </c>
      <c r="D5915" s="181" t="s">
        <v>8841</v>
      </c>
      <c r="E5915" s="181" t="s">
        <v>8842</v>
      </c>
      <c r="F5915" s="11" t="s">
        <v>6666</v>
      </c>
      <c r="G5915" s="10">
        <v>14009553</v>
      </c>
      <c r="H5915" s="172"/>
      <c r="I5915" s="172"/>
      <c r="J5915" s="172"/>
      <c r="K5915" s="172"/>
      <c r="L5915" s="172"/>
      <c r="M5915" s="172"/>
      <c r="N5915" s="10">
        <v>14009553</v>
      </c>
    </row>
    <row r="5916" spans="1:14" ht="324">
      <c r="A5916" s="163">
        <v>207501</v>
      </c>
      <c r="B5916" s="171" t="s">
        <v>8881</v>
      </c>
      <c r="C5916" s="12" t="s">
        <v>8882</v>
      </c>
      <c r="D5916" s="181" t="s">
        <v>8841</v>
      </c>
      <c r="E5916" s="181" t="s">
        <v>8842</v>
      </c>
      <c r="F5916" s="11" t="s">
        <v>6666</v>
      </c>
      <c r="G5916" s="10">
        <v>14009553</v>
      </c>
      <c r="H5916" s="172"/>
      <c r="I5916" s="172"/>
      <c r="J5916" s="172"/>
      <c r="K5916" s="172"/>
      <c r="L5916" s="172"/>
      <c r="M5916" s="172"/>
      <c r="N5916" s="10">
        <v>14009553</v>
      </c>
    </row>
    <row r="5917" spans="1:14" ht="324">
      <c r="A5917" s="163">
        <v>209001</v>
      </c>
      <c r="B5917" s="171" t="s">
        <v>8883</v>
      </c>
      <c r="C5917" s="12" t="s">
        <v>8884</v>
      </c>
      <c r="D5917" s="181" t="s">
        <v>8841</v>
      </c>
      <c r="E5917" s="181" t="s">
        <v>8842</v>
      </c>
      <c r="F5917" s="11" t="s">
        <v>6666</v>
      </c>
      <c r="G5917" s="10">
        <v>14009553</v>
      </c>
      <c r="H5917" s="172"/>
      <c r="I5917" s="172"/>
      <c r="J5917" s="172"/>
      <c r="K5917" s="172"/>
      <c r="L5917" s="172"/>
      <c r="M5917" s="172"/>
      <c r="N5917" s="10">
        <v>14009553</v>
      </c>
    </row>
    <row r="5918" spans="1:14" ht="204">
      <c r="A5918" s="163">
        <v>209002</v>
      </c>
      <c r="B5918" s="171" t="s">
        <v>8885</v>
      </c>
      <c r="C5918" s="12" t="s">
        <v>8886</v>
      </c>
      <c r="D5918" s="181" t="s">
        <v>8841</v>
      </c>
      <c r="E5918" s="181" t="s">
        <v>8842</v>
      </c>
      <c r="F5918" s="11" t="s">
        <v>6101</v>
      </c>
      <c r="G5918" s="10">
        <v>14009553</v>
      </c>
      <c r="H5918" s="172"/>
      <c r="I5918" s="172"/>
      <c r="J5918" s="172"/>
      <c r="K5918" s="172"/>
      <c r="L5918" s="172"/>
      <c r="M5918" s="172"/>
      <c r="N5918" s="10">
        <v>14009553</v>
      </c>
    </row>
    <row r="5919" spans="1:14" ht="324">
      <c r="A5919" s="163">
        <v>209101</v>
      </c>
      <c r="B5919" s="171" t="s">
        <v>8887</v>
      </c>
      <c r="C5919" s="184" t="s">
        <v>8888</v>
      </c>
      <c r="D5919" s="181" t="s">
        <v>8841</v>
      </c>
      <c r="E5919" s="181" t="s">
        <v>8842</v>
      </c>
      <c r="F5919" s="11" t="s">
        <v>6666</v>
      </c>
      <c r="G5919" s="10">
        <v>14009553</v>
      </c>
      <c r="H5919" s="172"/>
      <c r="I5919" s="172"/>
      <c r="J5919" s="172"/>
      <c r="K5919" s="172"/>
      <c r="L5919" s="172"/>
      <c r="M5919" s="172"/>
      <c r="N5919" s="10">
        <v>14009553</v>
      </c>
    </row>
    <row r="5920" spans="1:14" ht="216">
      <c r="A5920" s="163">
        <v>209604</v>
      </c>
      <c r="B5920" s="171" t="s">
        <v>8889</v>
      </c>
      <c r="C5920" s="12" t="s">
        <v>8890</v>
      </c>
      <c r="D5920" s="181" t="s">
        <v>8891</v>
      </c>
      <c r="E5920" s="181" t="s">
        <v>8892</v>
      </c>
      <c r="F5920" s="11" t="s">
        <v>6101</v>
      </c>
      <c r="G5920" s="10">
        <v>6884907</v>
      </c>
      <c r="H5920" s="172"/>
      <c r="I5920" s="172"/>
      <c r="J5920" s="172"/>
      <c r="K5920" s="172"/>
      <c r="L5920" s="172"/>
      <c r="M5920" s="172"/>
      <c r="N5920" s="10">
        <v>6884907</v>
      </c>
    </row>
    <row r="5921" spans="1:14" ht="408">
      <c r="A5921" s="163">
        <v>209606</v>
      </c>
      <c r="B5921" s="171" t="s">
        <v>8893</v>
      </c>
      <c r="C5921" s="12" t="s">
        <v>8894</v>
      </c>
      <c r="D5921" s="11" t="s">
        <v>8895</v>
      </c>
      <c r="E5921" s="12" t="s">
        <v>8896</v>
      </c>
      <c r="F5921" s="11" t="s">
        <v>16376</v>
      </c>
      <c r="G5921" s="10">
        <v>15851106</v>
      </c>
      <c r="H5921" s="172"/>
      <c r="I5921" s="172"/>
      <c r="J5921" s="172"/>
      <c r="K5921" s="172"/>
      <c r="L5921" s="172"/>
      <c r="M5921" s="172"/>
      <c r="N5921" s="10">
        <v>15851106</v>
      </c>
    </row>
    <row r="5922" spans="1:14" ht="408">
      <c r="A5922" s="163">
        <v>209607</v>
      </c>
      <c r="B5922" s="171" t="s">
        <v>8897</v>
      </c>
      <c r="C5922" s="12" t="s">
        <v>8898</v>
      </c>
      <c r="D5922" s="12" t="s">
        <v>8895</v>
      </c>
      <c r="E5922" s="12" t="s">
        <v>8896</v>
      </c>
      <c r="F5922" s="11" t="s">
        <v>16376</v>
      </c>
      <c r="G5922" s="10">
        <v>15851106</v>
      </c>
      <c r="H5922" s="172"/>
      <c r="I5922" s="172"/>
      <c r="J5922" s="172"/>
      <c r="K5922" s="172"/>
      <c r="L5922" s="172"/>
      <c r="M5922" s="172"/>
      <c r="N5922" s="10">
        <v>15851106</v>
      </c>
    </row>
    <row r="5923" spans="1:14" ht="204">
      <c r="A5923" s="163">
        <v>218405</v>
      </c>
      <c r="B5923" s="171" t="s">
        <v>8899</v>
      </c>
      <c r="C5923" s="12" t="s">
        <v>8900</v>
      </c>
      <c r="D5923" s="184" t="s">
        <v>8901</v>
      </c>
      <c r="E5923" s="184" t="s">
        <v>8902</v>
      </c>
      <c r="F5923" s="11" t="s">
        <v>6101</v>
      </c>
      <c r="G5923" s="10">
        <v>9710425</v>
      </c>
      <c r="H5923" s="172"/>
      <c r="I5923" s="172"/>
      <c r="J5923" s="172"/>
      <c r="K5923" s="172"/>
      <c r="L5923" s="172"/>
      <c r="M5923" s="172"/>
      <c r="N5923" s="10">
        <v>9710425</v>
      </c>
    </row>
    <row r="5924" spans="1:14" ht="408">
      <c r="A5924" s="163">
        <v>219002</v>
      </c>
      <c r="B5924" s="171" t="s">
        <v>8903</v>
      </c>
      <c r="C5924" s="12" t="s">
        <v>8904</v>
      </c>
      <c r="D5924" s="181" t="s">
        <v>8905</v>
      </c>
      <c r="E5924" s="181" t="s">
        <v>8906</v>
      </c>
      <c r="F5924" s="11" t="s">
        <v>8907</v>
      </c>
      <c r="G5924" s="10">
        <v>30311576</v>
      </c>
      <c r="H5924" s="172"/>
      <c r="I5924" s="172"/>
      <c r="J5924" s="172"/>
      <c r="K5924" s="172"/>
      <c r="L5924" s="172"/>
      <c r="M5924" s="172"/>
      <c r="N5924" s="10">
        <v>30311576</v>
      </c>
    </row>
    <row r="5925" spans="1:14" ht="409.5">
      <c r="A5925" s="163" t="s">
        <v>16254</v>
      </c>
      <c r="B5925" s="171" t="s">
        <v>8908</v>
      </c>
      <c r="C5925" s="12" t="s">
        <v>8909</v>
      </c>
      <c r="D5925" s="11" t="s">
        <v>16377</v>
      </c>
      <c r="E5925" s="12" t="s">
        <v>8910</v>
      </c>
      <c r="F5925" s="11" t="s">
        <v>8911</v>
      </c>
      <c r="G5925" s="10">
        <v>2326762</v>
      </c>
      <c r="H5925" s="172"/>
      <c r="I5925" s="172"/>
      <c r="J5925" s="172"/>
      <c r="K5925" s="172"/>
      <c r="L5925" s="172"/>
      <c r="M5925" s="172"/>
      <c r="N5925" s="10">
        <v>2326762</v>
      </c>
    </row>
    <row r="5926" spans="1:14" ht="216">
      <c r="A5926" s="163" t="s">
        <v>16255</v>
      </c>
      <c r="B5926" s="171" t="s">
        <v>8912</v>
      </c>
      <c r="C5926" s="11" t="s">
        <v>8913</v>
      </c>
      <c r="D5926" s="184" t="s">
        <v>8914</v>
      </c>
      <c r="E5926" s="11" t="s">
        <v>8915</v>
      </c>
      <c r="F5926" s="11" t="s">
        <v>7856</v>
      </c>
      <c r="G5926" s="10">
        <v>6453665</v>
      </c>
      <c r="H5926" s="172"/>
      <c r="I5926" s="172"/>
      <c r="J5926" s="172"/>
      <c r="K5926" s="172"/>
      <c r="L5926" s="172"/>
      <c r="M5926" s="172"/>
      <c r="N5926" s="10">
        <v>6453665</v>
      </c>
    </row>
    <row r="5927" spans="1:14" ht="409.5">
      <c r="A5927" s="163" t="s">
        <v>16256</v>
      </c>
      <c r="B5927" s="171" t="s">
        <v>8916</v>
      </c>
      <c r="C5927" s="11" t="s">
        <v>8917</v>
      </c>
      <c r="D5927" s="184" t="s">
        <v>8918</v>
      </c>
      <c r="E5927" s="11" t="s">
        <v>8919</v>
      </c>
      <c r="F5927" s="11" t="s">
        <v>8920</v>
      </c>
      <c r="G5927" s="10">
        <v>3804266</v>
      </c>
      <c r="H5927" s="172"/>
      <c r="I5927" s="172"/>
      <c r="J5927" s="172"/>
      <c r="K5927" s="172"/>
      <c r="L5927" s="172"/>
      <c r="M5927" s="172"/>
      <c r="N5927" s="10">
        <v>3804266</v>
      </c>
    </row>
    <row r="5928" spans="1:14" ht="216">
      <c r="A5928" s="163" t="s">
        <v>16257</v>
      </c>
      <c r="B5928" s="171" t="s">
        <v>8921</v>
      </c>
      <c r="C5928" s="11" t="s">
        <v>8922</v>
      </c>
      <c r="D5928" s="184" t="s">
        <v>8923</v>
      </c>
      <c r="E5928" s="11" t="s">
        <v>8919</v>
      </c>
      <c r="F5928" s="11" t="s">
        <v>7856</v>
      </c>
      <c r="G5928" s="10">
        <v>5253509</v>
      </c>
      <c r="H5928" s="172"/>
      <c r="I5928" s="172"/>
      <c r="J5928" s="172"/>
      <c r="K5928" s="172"/>
      <c r="L5928" s="172"/>
      <c r="M5928" s="172"/>
      <c r="N5928" s="10">
        <v>5253509</v>
      </c>
    </row>
    <row r="5929" spans="1:14" ht="204">
      <c r="A5929" s="163">
        <v>492401</v>
      </c>
      <c r="B5929" s="171" t="s">
        <v>8924</v>
      </c>
      <c r="C5929" s="12" t="s">
        <v>8925</v>
      </c>
      <c r="D5929" s="12" t="s">
        <v>8926</v>
      </c>
      <c r="E5929" s="11" t="s">
        <v>8927</v>
      </c>
      <c r="F5929" s="11" t="s">
        <v>6101</v>
      </c>
      <c r="G5929" s="10">
        <v>119718</v>
      </c>
      <c r="H5929" s="172"/>
      <c r="I5929" s="172"/>
      <c r="J5929" s="172"/>
      <c r="K5929" s="172"/>
      <c r="L5929" s="172"/>
      <c r="M5929" s="172"/>
      <c r="N5929" s="10">
        <v>119718</v>
      </c>
    </row>
    <row r="5930" spans="1:14" ht="204">
      <c r="A5930" s="163">
        <v>894101</v>
      </c>
      <c r="B5930" s="171" t="s">
        <v>8928</v>
      </c>
      <c r="C5930" s="11" t="s">
        <v>8929</v>
      </c>
      <c r="D5930" s="12" t="s">
        <v>8930</v>
      </c>
      <c r="E5930" s="11" t="s">
        <v>8931</v>
      </c>
      <c r="F5930" s="11" t="s">
        <v>6101</v>
      </c>
      <c r="G5930" s="10">
        <v>1344757</v>
      </c>
      <c r="H5930" s="172"/>
      <c r="I5930" s="172"/>
      <c r="J5930" s="172"/>
      <c r="K5930" s="172"/>
      <c r="L5930" s="172"/>
      <c r="M5930" s="172"/>
      <c r="N5930" s="10">
        <v>1344757</v>
      </c>
    </row>
    <row r="5931" spans="1:14" ht="324">
      <c r="A5931" s="163">
        <v>930401</v>
      </c>
      <c r="B5931" s="173" t="s">
        <v>8932</v>
      </c>
      <c r="C5931" s="184" t="s">
        <v>8933</v>
      </c>
      <c r="D5931" s="12" t="s">
        <v>8934</v>
      </c>
      <c r="E5931" s="11" t="s">
        <v>8935</v>
      </c>
      <c r="F5931" s="11" t="s">
        <v>6666</v>
      </c>
      <c r="G5931" s="175">
        <v>753953</v>
      </c>
      <c r="H5931" s="172"/>
      <c r="I5931" s="172"/>
      <c r="J5931" s="172"/>
      <c r="K5931" s="172"/>
      <c r="L5931" s="172"/>
      <c r="M5931" s="172"/>
      <c r="N5931" s="175">
        <v>753953</v>
      </c>
    </row>
    <row r="5932" spans="1:14" ht="240">
      <c r="A5932" s="163">
        <v>395205</v>
      </c>
      <c r="B5932" s="171" t="s">
        <v>8936</v>
      </c>
      <c r="C5932" s="189" t="s">
        <v>8937</v>
      </c>
      <c r="D5932" s="189" t="s">
        <v>8938</v>
      </c>
      <c r="E5932" s="215" t="s">
        <v>8939</v>
      </c>
      <c r="F5932" s="215" t="s">
        <v>7856</v>
      </c>
      <c r="G5932" s="10">
        <v>21144463</v>
      </c>
      <c r="H5932" s="172"/>
      <c r="I5932" s="172"/>
      <c r="J5932" s="172"/>
      <c r="K5932" s="172"/>
      <c r="L5932" s="172"/>
      <c r="M5932" s="172"/>
      <c r="N5932" s="10">
        <v>21144463</v>
      </c>
    </row>
    <row r="5933" spans="1:14" ht="288">
      <c r="A5933" s="163">
        <v>372702</v>
      </c>
      <c r="B5933" s="171" t="s">
        <v>8940</v>
      </c>
      <c r="C5933" s="189" t="s">
        <v>8941</v>
      </c>
      <c r="D5933" s="184" t="s">
        <v>8942</v>
      </c>
      <c r="E5933" s="184" t="s">
        <v>8943</v>
      </c>
      <c r="F5933" s="215" t="s">
        <v>7856</v>
      </c>
      <c r="G5933" s="10">
        <v>4672254</v>
      </c>
      <c r="H5933" s="172"/>
      <c r="I5933" s="172"/>
      <c r="J5933" s="172"/>
      <c r="K5933" s="172"/>
      <c r="L5933" s="172"/>
      <c r="M5933" s="172"/>
      <c r="N5933" s="10">
        <v>4672254</v>
      </c>
    </row>
    <row r="5934" spans="1:14">
      <c r="A5934" s="163" t="s">
        <v>16258</v>
      </c>
      <c r="B5934" s="171" t="s">
        <v>8944</v>
      </c>
      <c r="C5934" s="342" t="s">
        <v>8945</v>
      </c>
      <c r="D5934" s="342"/>
      <c r="E5934" s="342" t="s">
        <v>6101</v>
      </c>
      <c r="F5934" s="342"/>
      <c r="G5934" s="193">
        <v>13255136</v>
      </c>
      <c r="H5934" s="172"/>
      <c r="I5934" s="172"/>
      <c r="J5934" s="172"/>
      <c r="K5934" s="172"/>
      <c r="L5934" s="172"/>
      <c r="M5934" s="172"/>
      <c r="N5934" s="193">
        <v>13255136</v>
      </c>
    </row>
    <row r="5935" spans="1:14">
      <c r="A5935" s="163">
        <v>375101</v>
      </c>
      <c r="B5935" s="171" t="s">
        <v>8946</v>
      </c>
      <c r="C5935" s="351" t="s">
        <v>8947</v>
      </c>
      <c r="D5935" s="351"/>
      <c r="E5935" s="342" t="s">
        <v>6101</v>
      </c>
      <c r="F5935" s="342"/>
      <c r="G5935" s="193">
        <v>204412534</v>
      </c>
      <c r="H5935" s="172"/>
      <c r="I5935" s="172"/>
      <c r="J5935" s="172"/>
      <c r="K5935" s="172"/>
      <c r="L5935" s="172"/>
      <c r="M5935" s="172"/>
      <c r="N5935" s="193">
        <v>204412534</v>
      </c>
    </row>
    <row r="5936" spans="1:14">
      <c r="A5936" s="163" t="s">
        <v>16259</v>
      </c>
      <c r="B5936" s="171" t="s">
        <v>8948</v>
      </c>
      <c r="C5936" s="342" t="s">
        <v>8949</v>
      </c>
      <c r="D5936" s="342"/>
      <c r="E5936" s="342" t="s">
        <v>6101</v>
      </c>
      <c r="F5936" s="342"/>
      <c r="G5936" s="193">
        <v>12405680</v>
      </c>
      <c r="H5936" s="172"/>
      <c r="I5936" s="172"/>
      <c r="J5936" s="172"/>
      <c r="K5936" s="172"/>
      <c r="L5936" s="172"/>
      <c r="M5936" s="172"/>
      <c r="N5936" s="193">
        <v>12405680</v>
      </c>
    </row>
    <row r="5937" spans="1:14">
      <c r="A5937" s="163" t="s">
        <v>16260</v>
      </c>
      <c r="B5937" s="171" t="s">
        <v>8950</v>
      </c>
      <c r="C5937" s="342" t="s">
        <v>8951</v>
      </c>
      <c r="D5937" s="342"/>
      <c r="E5937" s="342" t="s">
        <v>6101</v>
      </c>
      <c r="F5937" s="342"/>
      <c r="G5937" s="193">
        <v>13094879</v>
      </c>
      <c r="H5937" s="172"/>
      <c r="I5937" s="172"/>
      <c r="J5937" s="172"/>
      <c r="K5937" s="172"/>
      <c r="L5937" s="172"/>
      <c r="M5937" s="172"/>
      <c r="N5937" s="193">
        <v>13094879</v>
      </c>
    </row>
    <row r="5938" spans="1:14">
      <c r="A5938" s="163">
        <v>504102</v>
      </c>
      <c r="B5938" s="171" t="s">
        <v>8952</v>
      </c>
      <c r="C5938" s="345" t="s">
        <v>8953</v>
      </c>
      <c r="D5938" s="345"/>
      <c r="E5938" s="342" t="s">
        <v>8954</v>
      </c>
      <c r="F5938" s="342"/>
      <c r="G5938" s="193">
        <v>13094879</v>
      </c>
      <c r="H5938" s="172"/>
      <c r="I5938" s="172"/>
      <c r="J5938" s="172"/>
      <c r="K5938" s="172"/>
      <c r="L5938" s="172"/>
      <c r="M5938" s="172"/>
      <c r="N5938" s="193">
        <v>13094879</v>
      </c>
    </row>
    <row r="5939" spans="1:14">
      <c r="A5939" s="163">
        <v>505402</v>
      </c>
      <c r="B5939" s="171" t="s">
        <v>8955</v>
      </c>
      <c r="C5939" s="345" t="s">
        <v>8956</v>
      </c>
      <c r="D5939" s="345"/>
      <c r="E5939" s="342" t="s">
        <v>8957</v>
      </c>
      <c r="F5939" s="342"/>
      <c r="G5939" s="193">
        <v>222612981</v>
      </c>
      <c r="H5939" s="172"/>
      <c r="I5939" s="172"/>
      <c r="J5939" s="172"/>
      <c r="K5939" s="172"/>
      <c r="L5939" s="172"/>
      <c r="M5939" s="172"/>
      <c r="N5939" s="193">
        <v>222612981</v>
      </c>
    </row>
    <row r="5940" spans="1:14">
      <c r="A5940" s="163" t="s">
        <v>16259</v>
      </c>
      <c r="B5940" s="171" t="s">
        <v>8948</v>
      </c>
      <c r="C5940" s="342" t="s">
        <v>8949</v>
      </c>
      <c r="D5940" s="342"/>
      <c r="E5940" s="342" t="s">
        <v>6101</v>
      </c>
      <c r="F5940" s="342"/>
      <c r="G5940" s="193">
        <v>12405680</v>
      </c>
      <c r="H5940" s="172"/>
      <c r="I5940" s="172"/>
      <c r="J5940" s="172"/>
      <c r="K5940" s="172"/>
      <c r="L5940" s="172"/>
      <c r="M5940" s="172"/>
      <c r="N5940" s="193">
        <v>12405680</v>
      </c>
    </row>
    <row r="5941" spans="1:14">
      <c r="A5941" s="163">
        <v>504103</v>
      </c>
      <c r="B5941" s="171" t="s">
        <v>8958</v>
      </c>
      <c r="C5941" s="345" t="s">
        <v>8959</v>
      </c>
      <c r="D5941" s="345"/>
      <c r="E5941" s="342" t="s">
        <v>8960</v>
      </c>
      <c r="F5941" s="342"/>
      <c r="G5941" s="193">
        <v>24811354</v>
      </c>
      <c r="H5941" s="172"/>
      <c r="I5941" s="172"/>
      <c r="J5941" s="172"/>
      <c r="K5941" s="172"/>
      <c r="L5941" s="172"/>
      <c r="M5941" s="172"/>
      <c r="N5941" s="193">
        <v>24811354</v>
      </c>
    </row>
    <row r="5942" spans="1:14">
      <c r="A5942" s="163">
        <v>505403</v>
      </c>
      <c r="B5942" s="171" t="s">
        <v>8961</v>
      </c>
      <c r="C5942" s="345" t="s">
        <v>8962</v>
      </c>
      <c r="D5942" s="345"/>
      <c r="E5942" s="342" t="s">
        <v>8963</v>
      </c>
      <c r="F5942" s="342"/>
      <c r="G5942" s="193">
        <v>210896513</v>
      </c>
      <c r="H5942" s="172"/>
      <c r="I5942" s="172"/>
      <c r="J5942" s="172"/>
      <c r="K5942" s="172"/>
      <c r="L5942" s="172"/>
      <c r="M5942" s="172"/>
      <c r="N5942" s="193">
        <v>210896513</v>
      </c>
    </row>
    <row r="5943" spans="1:14">
      <c r="A5943" s="163" t="s">
        <v>16261</v>
      </c>
      <c r="B5943" s="171" t="s">
        <v>8964</v>
      </c>
      <c r="C5943" s="342" t="s">
        <v>8965</v>
      </c>
      <c r="D5943" s="342"/>
      <c r="E5943" s="342" t="s">
        <v>6101</v>
      </c>
      <c r="F5943" s="342"/>
      <c r="G5943" s="10">
        <v>7121608</v>
      </c>
      <c r="H5943" s="172"/>
      <c r="I5943" s="172"/>
      <c r="J5943" s="172"/>
      <c r="K5943" s="172"/>
      <c r="L5943" s="172"/>
      <c r="M5943" s="172"/>
      <c r="N5943" s="10">
        <v>7121608</v>
      </c>
    </row>
    <row r="5944" spans="1:14">
      <c r="A5944" s="163" t="s">
        <v>16262</v>
      </c>
      <c r="B5944" s="171" t="s">
        <v>8966</v>
      </c>
      <c r="C5944" s="353" t="s">
        <v>8967</v>
      </c>
      <c r="D5944" s="353"/>
      <c r="E5944" s="342" t="s">
        <v>8968</v>
      </c>
      <c r="F5944" s="342"/>
      <c r="G5944" s="10">
        <v>82149179</v>
      </c>
      <c r="H5944" s="172"/>
      <c r="I5944" s="172"/>
      <c r="J5944" s="172"/>
      <c r="K5944" s="172"/>
      <c r="L5944" s="172"/>
      <c r="M5944" s="172"/>
      <c r="N5944" s="10">
        <v>82149179</v>
      </c>
    </row>
    <row r="5945" spans="1:14">
      <c r="A5945" s="163" t="s">
        <v>16263</v>
      </c>
      <c r="B5945" s="171" t="s">
        <v>8969</v>
      </c>
      <c r="C5945" s="342" t="s">
        <v>8970</v>
      </c>
      <c r="D5945" s="342"/>
      <c r="E5945" s="342" t="s">
        <v>6101</v>
      </c>
      <c r="F5945" s="342"/>
      <c r="G5945" s="193">
        <v>6072295</v>
      </c>
      <c r="H5945" s="172"/>
      <c r="I5945" s="172"/>
      <c r="J5945" s="172"/>
      <c r="K5945" s="172"/>
      <c r="L5945" s="172"/>
      <c r="M5945" s="172"/>
      <c r="N5945" s="193">
        <v>6072295</v>
      </c>
    </row>
    <row r="5946" spans="1:14">
      <c r="A5946" s="163" t="s">
        <v>16264</v>
      </c>
      <c r="B5946" s="171" t="s">
        <v>8966</v>
      </c>
      <c r="C5946" s="342" t="s">
        <v>8971</v>
      </c>
      <c r="D5946" s="342"/>
      <c r="E5946" s="342" t="s">
        <v>8972</v>
      </c>
      <c r="F5946" s="342"/>
      <c r="G5946" s="193">
        <v>82149179</v>
      </c>
      <c r="H5946" s="172"/>
      <c r="I5946" s="172"/>
      <c r="J5946" s="172"/>
      <c r="K5946" s="172"/>
      <c r="L5946" s="172"/>
      <c r="M5946" s="172"/>
      <c r="N5946" s="193">
        <v>82149179</v>
      </c>
    </row>
    <row r="5947" spans="1:14">
      <c r="A5947" s="163" t="s">
        <v>16265</v>
      </c>
      <c r="B5947" s="171" t="s">
        <v>8973</v>
      </c>
      <c r="C5947" s="352" t="s">
        <v>8974</v>
      </c>
      <c r="D5947" s="352"/>
      <c r="E5947" s="342" t="s">
        <v>6101</v>
      </c>
      <c r="F5947" s="342"/>
      <c r="G5947" s="10">
        <v>16331020</v>
      </c>
      <c r="H5947" s="172"/>
      <c r="I5947" s="172"/>
      <c r="J5947" s="172"/>
      <c r="K5947" s="172"/>
      <c r="L5947" s="172"/>
      <c r="M5947" s="172"/>
      <c r="N5947" s="10">
        <v>16331020</v>
      </c>
    </row>
    <row r="5948" spans="1:14">
      <c r="A5948" s="163">
        <v>526201</v>
      </c>
      <c r="B5948" s="171" t="s">
        <v>8975</v>
      </c>
      <c r="C5948" s="345" t="s">
        <v>8976</v>
      </c>
      <c r="D5948" s="345"/>
      <c r="E5948" s="342" t="s">
        <v>8977</v>
      </c>
      <c r="F5948" s="342"/>
      <c r="G5948" s="10">
        <v>18190962</v>
      </c>
      <c r="H5948" s="172"/>
      <c r="I5948" s="172"/>
      <c r="J5948" s="172"/>
      <c r="K5948" s="172"/>
      <c r="L5948" s="172"/>
      <c r="M5948" s="172"/>
      <c r="N5948" s="10">
        <v>18190962</v>
      </c>
    </row>
    <row r="5949" spans="1:14">
      <c r="A5949" s="163">
        <v>528001</v>
      </c>
      <c r="B5949" s="171" t="s">
        <v>8978</v>
      </c>
      <c r="C5949" s="352" t="s">
        <v>8979</v>
      </c>
      <c r="D5949" s="352"/>
      <c r="E5949" s="342" t="s">
        <v>6101</v>
      </c>
      <c r="F5949" s="342"/>
      <c r="G5949" s="10">
        <v>281544517</v>
      </c>
      <c r="H5949" s="172"/>
      <c r="I5949" s="172"/>
      <c r="J5949" s="172"/>
      <c r="K5949" s="172"/>
      <c r="L5949" s="172"/>
      <c r="M5949" s="172"/>
      <c r="N5949" s="10">
        <v>281544517</v>
      </c>
    </row>
    <row r="5950" spans="1:14">
      <c r="A5950" s="163" t="s">
        <v>16266</v>
      </c>
      <c r="B5950" s="171" t="s">
        <v>8980</v>
      </c>
      <c r="C5950" s="342" t="s">
        <v>8981</v>
      </c>
      <c r="D5950" s="342"/>
      <c r="E5950" s="342" t="s">
        <v>6101</v>
      </c>
      <c r="F5950" s="342"/>
      <c r="G5950" s="10">
        <v>21496696</v>
      </c>
      <c r="H5950" s="172"/>
      <c r="I5950" s="172"/>
      <c r="J5950" s="172"/>
      <c r="K5950" s="172"/>
      <c r="L5950" s="172"/>
      <c r="M5950" s="172"/>
      <c r="N5950" s="10">
        <v>21496696</v>
      </c>
    </row>
    <row r="5951" spans="1:14">
      <c r="A5951" s="163" t="s">
        <v>16267</v>
      </c>
      <c r="B5951" s="171" t="s">
        <v>8982</v>
      </c>
      <c r="C5951" s="345" t="s">
        <v>8983</v>
      </c>
      <c r="D5951" s="345"/>
      <c r="E5951" s="342" t="s">
        <v>6101</v>
      </c>
      <c r="F5951" s="342"/>
      <c r="G5951" s="10">
        <v>34499807</v>
      </c>
      <c r="H5951" s="172"/>
      <c r="I5951" s="172"/>
      <c r="J5951" s="172"/>
      <c r="K5951" s="172"/>
      <c r="L5951" s="172"/>
      <c r="M5951" s="172"/>
      <c r="N5951" s="10">
        <v>34499807</v>
      </c>
    </row>
    <row r="5952" spans="1:14">
      <c r="A5952" s="163" t="s">
        <v>16268</v>
      </c>
      <c r="B5952" s="171" t="s">
        <v>8984</v>
      </c>
      <c r="C5952" s="342" t="s">
        <v>8985</v>
      </c>
      <c r="D5952" s="342"/>
      <c r="E5952" s="342" t="s">
        <v>6101</v>
      </c>
      <c r="F5952" s="342"/>
      <c r="G5952" s="10">
        <v>341418443</v>
      </c>
      <c r="H5952" s="172"/>
      <c r="I5952" s="172"/>
      <c r="J5952" s="172"/>
      <c r="K5952" s="172"/>
      <c r="L5952" s="172"/>
      <c r="M5952" s="172"/>
      <c r="N5952" s="10">
        <v>341418443</v>
      </c>
    </row>
    <row r="5953" spans="1:14">
      <c r="A5953" s="163">
        <v>327001</v>
      </c>
      <c r="B5953" s="171" t="s">
        <v>8986</v>
      </c>
      <c r="C5953" s="343" t="s">
        <v>8987</v>
      </c>
      <c r="D5953" s="343"/>
      <c r="E5953" s="342" t="s">
        <v>6101</v>
      </c>
      <c r="F5953" s="342"/>
      <c r="G5953" s="10">
        <v>398550022</v>
      </c>
      <c r="H5953" s="172"/>
      <c r="I5953" s="172"/>
      <c r="J5953" s="172"/>
      <c r="K5953" s="172"/>
      <c r="L5953" s="172"/>
      <c r="M5953" s="172"/>
      <c r="N5953" s="10">
        <v>398550022</v>
      </c>
    </row>
    <row r="5954" spans="1:14">
      <c r="A5954" s="163">
        <v>327101</v>
      </c>
      <c r="B5954" s="171" t="s">
        <v>8988</v>
      </c>
      <c r="C5954" s="343" t="s">
        <v>8989</v>
      </c>
      <c r="D5954" s="343"/>
      <c r="E5954" s="342" t="s">
        <v>6101</v>
      </c>
      <c r="F5954" s="342"/>
      <c r="G5954" s="10">
        <v>597825036</v>
      </c>
      <c r="H5954" s="172"/>
      <c r="I5954" s="172"/>
      <c r="J5954" s="172"/>
      <c r="K5954" s="172"/>
      <c r="L5954" s="172"/>
      <c r="M5954" s="172"/>
      <c r="N5954" s="10">
        <v>597825036</v>
      </c>
    </row>
    <row r="5955" spans="1:14">
      <c r="A5955" s="163">
        <v>410601</v>
      </c>
      <c r="B5955" s="171" t="s">
        <v>8990</v>
      </c>
      <c r="C5955" s="343" t="s">
        <v>8991</v>
      </c>
      <c r="D5955" s="343"/>
      <c r="E5955" s="343" t="s">
        <v>8992</v>
      </c>
      <c r="F5955" s="343"/>
      <c r="G5955" s="10">
        <v>318584417</v>
      </c>
      <c r="H5955" s="172"/>
      <c r="I5955" s="172"/>
      <c r="J5955" s="172"/>
      <c r="K5955" s="172"/>
      <c r="L5955" s="172"/>
      <c r="M5955" s="172"/>
      <c r="N5955" s="10">
        <v>318584417</v>
      </c>
    </row>
    <row r="5956" spans="1:14">
      <c r="A5956" s="163">
        <v>410501</v>
      </c>
      <c r="B5956" s="171" t="s">
        <v>8993</v>
      </c>
      <c r="C5956" s="343" t="s">
        <v>8994</v>
      </c>
      <c r="D5956" s="343"/>
      <c r="E5956" s="345" t="s">
        <v>8995</v>
      </c>
      <c r="F5956" s="345"/>
      <c r="G5956" s="10">
        <v>225663959</v>
      </c>
      <c r="H5956" s="172"/>
      <c r="I5956" s="172"/>
      <c r="J5956" s="172"/>
      <c r="K5956" s="172"/>
      <c r="L5956" s="172"/>
      <c r="M5956" s="172"/>
      <c r="N5956" s="10">
        <v>225663959</v>
      </c>
    </row>
    <row r="5957" spans="1:14">
      <c r="A5957" s="163">
        <v>456601</v>
      </c>
      <c r="B5957" s="171" t="s">
        <v>8996</v>
      </c>
      <c r="C5957" s="351" t="s">
        <v>8997</v>
      </c>
      <c r="D5957" s="351"/>
      <c r="E5957" s="342" t="s">
        <v>6101</v>
      </c>
      <c r="F5957" s="342"/>
      <c r="G5957" s="10">
        <v>362318203</v>
      </c>
      <c r="H5957" s="172"/>
      <c r="I5957" s="172"/>
      <c r="J5957" s="172"/>
      <c r="K5957" s="172"/>
      <c r="L5957" s="172"/>
      <c r="M5957" s="172"/>
      <c r="N5957" s="10">
        <v>362318203</v>
      </c>
    </row>
    <row r="5958" spans="1:14">
      <c r="A5958" s="163">
        <v>890392</v>
      </c>
      <c r="B5958" s="171" t="s">
        <v>8998</v>
      </c>
      <c r="C5958" s="345" t="s">
        <v>8999</v>
      </c>
      <c r="D5958" s="345"/>
      <c r="E5958" s="345" t="s">
        <v>6101</v>
      </c>
      <c r="F5958" s="345"/>
      <c r="G5958" s="10">
        <v>812816</v>
      </c>
      <c r="H5958" s="172"/>
      <c r="I5958" s="172"/>
      <c r="J5958" s="172"/>
      <c r="K5958" s="172"/>
      <c r="L5958" s="172"/>
      <c r="M5958" s="172"/>
      <c r="N5958" s="10">
        <v>812816</v>
      </c>
    </row>
    <row r="5959" spans="1:14" ht="24">
      <c r="A5959" s="163" t="s">
        <v>9000</v>
      </c>
      <c r="B5959" s="200" t="s">
        <v>9000</v>
      </c>
      <c r="C5959" s="188" t="s">
        <v>9001</v>
      </c>
      <c r="D5959" s="346" t="s">
        <v>9002</v>
      </c>
      <c r="E5959" s="346"/>
      <c r="F5959" s="346"/>
      <c r="G5959" s="216">
        <v>95172</v>
      </c>
      <c r="H5959" s="172"/>
      <c r="I5959" s="172"/>
      <c r="J5959" s="172"/>
      <c r="K5959" s="172"/>
      <c r="L5959" s="172"/>
      <c r="M5959" s="172"/>
      <c r="N5959" s="216">
        <v>95172</v>
      </c>
    </row>
    <row r="5960" spans="1:14">
      <c r="A5960" s="163" t="s">
        <v>9000</v>
      </c>
      <c r="B5960" s="350" t="s">
        <v>9000</v>
      </c>
      <c r="C5960" s="346" t="s">
        <v>9001</v>
      </c>
      <c r="D5960" s="346" t="s">
        <v>9003</v>
      </c>
      <c r="E5960" s="346"/>
      <c r="F5960" s="346"/>
      <c r="G5960" s="216">
        <v>257225</v>
      </c>
      <c r="H5960" s="172"/>
      <c r="I5960" s="172"/>
      <c r="J5960" s="172"/>
      <c r="K5960" s="172"/>
      <c r="L5960" s="172"/>
      <c r="M5960" s="172"/>
      <c r="N5960" s="216">
        <v>257225</v>
      </c>
    </row>
    <row r="5961" spans="1:14">
      <c r="A5961" s="163">
        <v>0</v>
      </c>
      <c r="B5961" s="350"/>
      <c r="C5961" s="346"/>
      <c r="D5961" s="346" t="s">
        <v>9004</v>
      </c>
      <c r="E5961" s="346"/>
      <c r="F5961" s="346"/>
      <c r="G5961" s="216">
        <v>308669</v>
      </c>
      <c r="H5961" s="172"/>
      <c r="I5961" s="172"/>
      <c r="J5961" s="172"/>
      <c r="K5961" s="172"/>
      <c r="L5961" s="172"/>
      <c r="M5961" s="172"/>
      <c r="N5961" s="216">
        <v>308669</v>
      </c>
    </row>
    <row r="5962" spans="1:14">
      <c r="A5962" s="163">
        <v>0</v>
      </c>
      <c r="B5962" s="350"/>
      <c r="C5962" s="346"/>
      <c r="D5962" s="346" t="s">
        <v>9005</v>
      </c>
      <c r="E5962" s="346"/>
      <c r="F5962" s="346"/>
      <c r="G5962" s="216">
        <v>334393</v>
      </c>
      <c r="H5962" s="172"/>
      <c r="I5962" s="172"/>
      <c r="J5962" s="172"/>
      <c r="K5962" s="172"/>
      <c r="L5962" s="172"/>
      <c r="M5962" s="172"/>
      <c r="N5962" s="216">
        <v>334393</v>
      </c>
    </row>
    <row r="5963" spans="1:14">
      <c r="A5963" s="163">
        <v>0</v>
      </c>
      <c r="B5963" s="350"/>
      <c r="C5963" s="346"/>
      <c r="D5963" s="346" t="s">
        <v>9006</v>
      </c>
      <c r="E5963" s="346"/>
      <c r="F5963" s="346"/>
      <c r="G5963" s="216">
        <v>385839</v>
      </c>
      <c r="H5963" s="172"/>
      <c r="I5963" s="172"/>
      <c r="J5963" s="172"/>
      <c r="K5963" s="172"/>
      <c r="L5963" s="172"/>
      <c r="M5963" s="172"/>
      <c r="N5963" s="216">
        <v>385839</v>
      </c>
    </row>
    <row r="5964" spans="1:14">
      <c r="A5964" s="163">
        <v>0</v>
      </c>
      <c r="B5964" s="350"/>
      <c r="C5964" s="346"/>
      <c r="D5964" s="346" t="s">
        <v>9007</v>
      </c>
      <c r="E5964" s="346"/>
      <c r="F5964" s="346"/>
      <c r="G5964" s="216">
        <v>411559</v>
      </c>
      <c r="H5964" s="172"/>
      <c r="I5964" s="172"/>
      <c r="J5964" s="172"/>
      <c r="K5964" s="172"/>
      <c r="L5964" s="172"/>
      <c r="M5964" s="172"/>
      <c r="N5964" s="216">
        <v>411559</v>
      </c>
    </row>
    <row r="5965" spans="1:14">
      <c r="A5965" s="163">
        <v>0</v>
      </c>
      <c r="B5965" s="350"/>
      <c r="C5965" s="346"/>
      <c r="D5965" s="346" t="s">
        <v>9008</v>
      </c>
      <c r="E5965" s="346"/>
      <c r="F5965" s="346"/>
      <c r="G5965" s="216">
        <v>437285</v>
      </c>
      <c r="H5965" s="172"/>
      <c r="I5965" s="172"/>
      <c r="J5965" s="172"/>
      <c r="K5965" s="172"/>
      <c r="L5965" s="172"/>
      <c r="M5965" s="172"/>
      <c r="N5965" s="216">
        <v>437285</v>
      </c>
    </row>
    <row r="5966" spans="1:14">
      <c r="A5966" s="163">
        <v>0</v>
      </c>
      <c r="B5966" s="350"/>
      <c r="C5966" s="346"/>
      <c r="D5966" s="346" t="s">
        <v>9009</v>
      </c>
      <c r="E5966" s="346"/>
      <c r="F5966" s="346"/>
      <c r="G5966" s="216">
        <v>514454</v>
      </c>
      <c r="H5966" s="172"/>
      <c r="I5966" s="172"/>
      <c r="J5966" s="172"/>
      <c r="K5966" s="172"/>
      <c r="L5966" s="172"/>
      <c r="M5966" s="172"/>
      <c r="N5966" s="216">
        <v>514454</v>
      </c>
    </row>
    <row r="5967" spans="1:14">
      <c r="A5967" s="163">
        <v>0</v>
      </c>
      <c r="B5967" s="350"/>
      <c r="C5967" s="346"/>
      <c r="D5967" s="346" t="s">
        <v>9010</v>
      </c>
      <c r="E5967" s="346"/>
      <c r="F5967" s="346"/>
      <c r="G5967" s="216">
        <v>565896</v>
      </c>
      <c r="H5967" s="172"/>
      <c r="I5967" s="172"/>
      <c r="J5967" s="172"/>
      <c r="K5967" s="172"/>
      <c r="L5967" s="172"/>
      <c r="M5967" s="172"/>
      <c r="N5967" s="216">
        <v>565896</v>
      </c>
    </row>
    <row r="5968" spans="1:14">
      <c r="A5968" s="163">
        <v>0</v>
      </c>
      <c r="B5968" s="350"/>
      <c r="C5968" s="346"/>
      <c r="D5968" s="346" t="s">
        <v>9011</v>
      </c>
      <c r="E5968" s="346"/>
      <c r="F5968" s="346"/>
      <c r="G5968" s="216">
        <v>643063</v>
      </c>
      <c r="H5968" s="172"/>
      <c r="I5968" s="172"/>
      <c r="J5968" s="172"/>
      <c r="K5968" s="172"/>
      <c r="L5968" s="172"/>
      <c r="M5968" s="172"/>
      <c r="N5968" s="216">
        <v>643063</v>
      </c>
    </row>
    <row r="5969" spans="1:14">
      <c r="A5969" s="163">
        <v>0</v>
      </c>
      <c r="B5969" s="350"/>
      <c r="C5969" s="346"/>
      <c r="D5969" s="346" t="s">
        <v>9012</v>
      </c>
      <c r="E5969" s="346"/>
      <c r="F5969" s="346"/>
      <c r="G5969" s="216">
        <v>655924</v>
      </c>
      <c r="H5969" s="172"/>
      <c r="I5969" s="172"/>
      <c r="J5969" s="172"/>
      <c r="K5969" s="172"/>
      <c r="L5969" s="172"/>
      <c r="M5969" s="172"/>
      <c r="N5969" s="216">
        <v>655924</v>
      </c>
    </row>
    <row r="5970" spans="1:14">
      <c r="A5970" s="163">
        <v>0</v>
      </c>
      <c r="B5970" s="350"/>
      <c r="C5970" s="346"/>
      <c r="D5970" s="346" t="s">
        <v>9013</v>
      </c>
      <c r="E5970" s="346"/>
      <c r="F5970" s="346"/>
      <c r="G5970" s="216">
        <v>720234</v>
      </c>
      <c r="H5970" s="172"/>
      <c r="I5970" s="172"/>
      <c r="J5970" s="172"/>
      <c r="K5970" s="172"/>
      <c r="L5970" s="172"/>
      <c r="M5970" s="172"/>
      <c r="N5970" s="216">
        <v>720234</v>
      </c>
    </row>
    <row r="5971" spans="1:14">
      <c r="A5971" s="163">
        <v>0</v>
      </c>
      <c r="B5971" s="350"/>
      <c r="C5971" s="346"/>
      <c r="D5971" s="346" t="s">
        <v>9014</v>
      </c>
      <c r="E5971" s="346"/>
      <c r="F5971" s="346"/>
      <c r="G5971" s="216">
        <v>771677</v>
      </c>
      <c r="H5971" s="172"/>
      <c r="I5971" s="172"/>
      <c r="J5971" s="172"/>
      <c r="K5971" s="172"/>
      <c r="L5971" s="172"/>
      <c r="M5971" s="172"/>
      <c r="N5971" s="216">
        <v>771677</v>
      </c>
    </row>
    <row r="5972" spans="1:14">
      <c r="A5972" s="163">
        <v>0</v>
      </c>
      <c r="B5972" s="350"/>
      <c r="C5972" s="346"/>
      <c r="D5972" s="346" t="s">
        <v>9015</v>
      </c>
      <c r="E5972" s="346"/>
      <c r="F5972" s="346"/>
      <c r="G5972" s="216">
        <v>823122</v>
      </c>
      <c r="H5972" s="172"/>
      <c r="I5972" s="172"/>
      <c r="J5972" s="172"/>
      <c r="K5972" s="172"/>
      <c r="L5972" s="172"/>
      <c r="M5972" s="172"/>
      <c r="N5972" s="216">
        <v>823122</v>
      </c>
    </row>
    <row r="5973" spans="1:14">
      <c r="A5973" s="163">
        <v>0</v>
      </c>
      <c r="B5973" s="350"/>
      <c r="C5973" s="346"/>
      <c r="D5973" s="346" t="s">
        <v>9016</v>
      </c>
      <c r="E5973" s="346"/>
      <c r="F5973" s="346"/>
      <c r="G5973" s="216">
        <v>1003179</v>
      </c>
      <c r="H5973" s="172"/>
      <c r="I5973" s="172"/>
      <c r="J5973" s="172"/>
      <c r="K5973" s="172"/>
      <c r="L5973" s="172"/>
      <c r="M5973" s="172"/>
      <c r="N5973" s="216">
        <v>1003179</v>
      </c>
    </row>
    <row r="5974" spans="1:14">
      <c r="A5974" s="163">
        <v>0</v>
      </c>
      <c r="B5974" s="350"/>
      <c r="C5974" s="346"/>
      <c r="D5974" s="346" t="s">
        <v>9017</v>
      </c>
      <c r="E5974" s="346"/>
      <c r="F5974" s="346"/>
      <c r="G5974" s="216">
        <v>1028906</v>
      </c>
      <c r="H5974" s="172"/>
      <c r="I5974" s="172"/>
      <c r="J5974" s="172"/>
      <c r="K5974" s="172"/>
      <c r="L5974" s="172"/>
      <c r="M5974" s="172"/>
      <c r="N5974" s="216">
        <v>1028906</v>
      </c>
    </row>
    <row r="5975" spans="1:14">
      <c r="A5975" s="163">
        <v>0</v>
      </c>
      <c r="B5975" s="350"/>
      <c r="C5975" s="346"/>
      <c r="D5975" s="346" t="s">
        <v>9018</v>
      </c>
      <c r="E5975" s="346"/>
      <c r="F5975" s="346"/>
      <c r="G5975" s="216">
        <v>1080350</v>
      </c>
      <c r="H5975" s="172"/>
      <c r="I5975" s="172"/>
      <c r="J5975" s="172"/>
      <c r="K5975" s="172"/>
      <c r="L5975" s="172"/>
      <c r="M5975" s="172"/>
      <c r="N5975" s="216">
        <v>1080350</v>
      </c>
    </row>
    <row r="5976" spans="1:14">
      <c r="A5976" s="163">
        <v>0</v>
      </c>
      <c r="B5976" s="350"/>
      <c r="C5976" s="346"/>
      <c r="D5976" s="346" t="s">
        <v>9019</v>
      </c>
      <c r="E5976" s="346"/>
      <c r="F5976" s="346"/>
      <c r="G5976" s="216">
        <v>1157515</v>
      </c>
      <c r="H5976" s="172"/>
      <c r="I5976" s="172"/>
      <c r="J5976" s="172"/>
      <c r="K5976" s="172"/>
      <c r="L5976" s="172"/>
      <c r="M5976" s="172"/>
      <c r="N5976" s="216">
        <v>1157515</v>
      </c>
    </row>
    <row r="5977" spans="1:14">
      <c r="A5977" s="163">
        <v>0</v>
      </c>
      <c r="B5977" s="350"/>
      <c r="C5977" s="346"/>
      <c r="D5977" s="346" t="s">
        <v>9020</v>
      </c>
      <c r="E5977" s="346"/>
      <c r="F5977" s="346"/>
      <c r="G5977" s="216">
        <v>1286129</v>
      </c>
      <c r="H5977" s="172"/>
      <c r="I5977" s="172"/>
      <c r="J5977" s="172"/>
      <c r="K5977" s="172"/>
      <c r="L5977" s="172"/>
      <c r="M5977" s="172"/>
      <c r="N5977" s="216">
        <v>1286129</v>
      </c>
    </row>
    <row r="5978" spans="1:14">
      <c r="A5978" s="163">
        <v>0</v>
      </c>
      <c r="B5978" s="350"/>
      <c r="C5978" s="346"/>
      <c r="D5978" s="346" t="s">
        <v>9021</v>
      </c>
      <c r="E5978" s="346"/>
      <c r="F5978" s="346"/>
      <c r="G5978" s="216">
        <v>1800582</v>
      </c>
      <c r="H5978" s="172"/>
      <c r="I5978" s="172"/>
      <c r="J5978" s="172"/>
      <c r="K5978" s="172"/>
      <c r="L5978" s="172"/>
      <c r="M5978" s="172"/>
      <c r="N5978" s="216">
        <v>1800582</v>
      </c>
    </row>
    <row r="5979" spans="1:14">
      <c r="A5979" s="163">
        <v>0</v>
      </c>
      <c r="B5979" s="350"/>
      <c r="C5979" s="346"/>
      <c r="D5979" s="346" t="s">
        <v>9022</v>
      </c>
      <c r="E5979" s="346"/>
      <c r="F5979" s="346"/>
      <c r="G5979" s="216">
        <v>2315029</v>
      </c>
      <c r="H5979" s="172"/>
      <c r="I5979" s="172"/>
      <c r="J5979" s="172"/>
      <c r="K5979" s="172"/>
      <c r="L5979" s="172"/>
      <c r="M5979" s="172"/>
      <c r="N5979" s="216">
        <v>2315029</v>
      </c>
    </row>
    <row r="5980" spans="1:14">
      <c r="A5980" s="163">
        <v>0</v>
      </c>
      <c r="B5980" s="350"/>
      <c r="C5980" s="346"/>
      <c r="D5980" s="346" t="s">
        <v>9023</v>
      </c>
      <c r="E5980" s="346"/>
      <c r="F5980" s="346"/>
      <c r="G5980" s="216">
        <v>3343933</v>
      </c>
      <c r="H5980" s="172"/>
      <c r="I5980" s="172"/>
      <c r="J5980" s="172"/>
      <c r="K5980" s="172"/>
      <c r="L5980" s="172"/>
      <c r="M5980" s="172"/>
      <c r="N5980" s="216">
        <v>3343933</v>
      </c>
    </row>
    <row r="5981" spans="1:14">
      <c r="A5981" s="163">
        <v>0</v>
      </c>
      <c r="B5981" s="350"/>
      <c r="C5981" s="346"/>
      <c r="D5981" s="346" t="s">
        <v>9024</v>
      </c>
      <c r="E5981" s="346"/>
      <c r="F5981" s="346"/>
      <c r="G5981" s="216">
        <v>3601157</v>
      </c>
      <c r="H5981" s="172"/>
      <c r="I5981" s="172"/>
      <c r="J5981" s="172"/>
      <c r="K5981" s="172"/>
      <c r="L5981" s="172"/>
      <c r="M5981" s="172"/>
      <c r="N5981" s="216">
        <v>3601157</v>
      </c>
    </row>
    <row r="5982" spans="1:14">
      <c r="A5982" s="163">
        <v>0</v>
      </c>
      <c r="B5982" s="350"/>
      <c r="C5982" s="346"/>
      <c r="D5982" s="346" t="s">
        <v>9025</v>
      </c>
      <c r="E5982" s="346"/>
      <c r="F5982" s="346"/>
      <c r="G5982" s="216">
        <v>3858383</v>
      </c>
      <c r="H5982" s="172"/>
      <c r="I5982" s="172"/>
      <c r="J5982" s="172"/>
      <c r="K5982" s="172"/>
      <c r="L5982" s="172"/>
      <c r="M5982" s="172"/>
      <c r="N5982" s="216">
        <v>3858383</v>
      </c>
    </row>
    <row r="5983" spans="1:14">
      <c r="A5983" s="163">
        <v>0</v>
      </c>
      <c r="B5983" s="350"/>
      <c r="C5983" s="346"/>
      <c r="D5983" s="346" t="s">
        <v>9026</v>
      </c>
      <c r="E5983" s="346"/>
      <c r="F5983" s="346"/>
      <c r="G5983" s="216">
        <v>4630059</v>
      </c>
      <c r="H5983" s="172"/>
      <c r="I5983" s="172"/>
      <c r="J5983" s="172"/>
      <c r="K5983" s="172"/>
      <c r="L5983" s="172"/>
      <c r="M5983" s="172"/>
      <c r="N5983" s="216">
        <v>4630059</v>
      </c>
    </row>
    <row r="5984" spans="1:14">
      <c r="A5984" s="163">
        <v>0</v>
      </c>
      <c r="B5984" s="350"/>
      <c r="C5984" s="346"/>
      <c r="D5984" s="346" t="s">
        <v>9027</v>
      </c>
      <c r="E5984" s="346"/>
      <c r="F5984" s="346"/>
      <c r="G5984" s="216">
        <v>5144512</v>
      </c>
      <c r="H5984" s="172"/>
      <c r="I5984" s="172"/>
      <c r="J5984" s="172"/>
      <c r="K5984" s="172"/>
      <c r="L5984" s="172"/>
      <c r="M5984" s="172"/>
      <c r="N5984" s="216">
        <v>5144512</v>
      </c>
    </row>
    <row r="5985" spans="1:14">
      <c r="A5985" s="163">
        <v>0</v>
      </c>
      <c r="B5985" s="350"/>
      <c r="C5985" s="346"/>
      <c r="D5985" s="346" t="s">
        <v>9028</v>
      </c>
      <c r="E5985" s="346"/>
      <c r="F5985" s="346"/>
      <c r="G5985" s="216">
        <v>9002894</v>
      </c>
      <c r="H5985" s="172"/>
      <c r="I5985" s="172"/>
      <c r="J5985" s="172"/>
      <c r="K5985" s="172"/>
      <c r="L5985" s="172"/>
      <c r="M5985" s="172"/>
      <c r="N5985" s="216">
        <v>9002894</v>
      </c>
    </row>
    <row r="5986" spans="1:14" ht="24">
      <c r="A5986" s="163" t="s">
        <v>9000</v>
      </c>
      <c r="B5986" s="217" t="s">
        <v>9000</v>
      </c>
      <c r="C5986" s="188" t="s">
        <v>9001</v>
      </c>
      <c r="D5986" s="346" t="s">
        <v>9002</v>
      </c>
      <c r="E5986" s="346"/>
      <c r="F5986" s="346"/>
      <c r="G5986" s="216">
        <v>142762</v>
      </c>
      <c r="H5986" s="172"/>
      <c r="I5986" s="172"/>
      <c r="J5986" s="172"/>
      <c r="K5986" s="172"/>
      <c r="L5986" s="172"/>
      <c r="M5986" s="172"/>
      <c r="N5986" s="216">
        <v>142762</v>
      </c>
    </row>
    <row r="5987" spans="1:14">
      <c r="A5987" s="163" t="s">
        <v>9000</v>
      </c>
      <c r="B5987" s="348" t="s">
        <v>9000</v>
      </c>
      <c r="C5987" s="346" t="s">
        <v>9001</v>
      </c>
      <c r="D5987" s="346" t="s">
        <v>9003</v>
      </c>
      <c r="E5987" s="346"/>
      <c r="F5987" s="346"/>
      <c r="G5987" s="216">
        <v>385839</v>
      </c>
      <c r="H5987" s="172"/>
      <c r="I5987" s="172"/>
      <c r="J5987" s="172"/>
      <c r="K5987" s="172"/>
      <c r="L5987" s="172"/>
      <c r="M5987" s="172"/>
      <c r="N5987" s="216">
        <v>385839</v>
      </c>
    </row>
    <row r="5988" spans="1:14">
      <c r="A5988" s="163">
        <v>0</v>
      </c>
      <c r="B5988" s="348"/>
      <c r="C5988" s="346"/>
      <c r="D5988" s="346" t="s">
        <v>9004</v>
      </c>
      <c r="E5988" s="346"/>
      <c r="F5988" s="346"/>
      <c r="G5988" s="216">
        <v>463007</v>
      </c>
      <c r="H5988" s="172"/>
      <c r="I5988" s="172"/>
      <c r="J5988" s="172"/>
      <c r="K5988" s="172"/>
      <c r="L5988" s="172"/>
      <c r="M5988" s="172"/>
      <c r="N5988" s="216">
        <v>463007</v>
      </c>
    </row>
    <row r="5989" spans="1:14">
      <c r="A5989" s="163">
        <v>0</v>
      </c>
      <c r="B5989" s="348"/>
      <c r="C5989" s="346"/>
      <c r="D5989" s="346" t="s">
        <v>9005</v>
      </c>
      <c r="E5989" s="346"/>
      <c r="F5989" s="346"/>
      <c r="G5989" s="216">
        <v>501590</v>
      </c>
      <c r="H5989" s="172"/>
      <c r="I5989" s="172"/>
      <c r="J5989" s="172"/>
      <c r="K5989" s="172"/>
      <c r="L5989" s="172"/>
      <c r="M5989" s="172"/>
      <c r="N5989" s="216">
        <v>501590</v>
      </c>
    </row>
    <row r="5990" spans="1:14">
      <c r="A5990" s="163">
        <v>0</v>
      </c>
      <c r="B5990" s="348"/>
      <c r="C5990" s="346"/>
      <c r="D5990" s="346" t="s">
        <v>9006</v>
      </c>
      <c r="E5990" s="346"/>
      <c r="F5990" s="346"/>
      <c r="G5990" s="216">
        <v>578756</v>
      </c>
      <c r="H5990" s="172"/>
      <c r="I5990" s="172"/>
      <c r="J5990" s="172"/>
      <c r="K5990" s="172"/>
      <c r="L5990" s="172"/>
      <c r="M5990" s="172"/>
      <c r="N5990" s="216">
        <v>578756</v>
      </c>
    </row>
    <row r="5991" spans="1:14">
      <c r="A5991" s="163">
        <v>0</v>
      </c>
      <c r="B5991" s="348"/>
      <c r="C5991" s="346"/>
      <c r="D5991" s="346" t="s">
        <v>9007</v>
      </c>
      <c r="E5991" s="346"/>
      <c r="F5991" s="346"/>
      <c r="G5991" s="216">
        <v>617343</v>
      </c>
      <c r="H5991" s="172"/>
      <c r="I5991" s="172"/>
      <c r="J5991" s="172"/>
      <c r="K5991" s="172"/>
      <c r="L5991" s="172"/>
      <c r="M5991" s="172"/>
      <c r="N5991" s="216">
        <v>617343</v>
      </c>
    </row>
    <row r="5992" spans="1:14">
      <c r="A5992" s="163">
        <v>0</v>
      </c>
      <c r="B5992" s="348"/>
      <c r="C5992" s="346"/>
      <c r="D5992" s="346" t="s">
        <v>9008</v>
      </c>
      <c r="E5992" s="346"/>
      <c r="F5992" s="346"/>
      <c r="G5992" s="216">
        <v>655924</v>
      </c>
      <c r="H5992" s="172"/>
      <c r="I5992" s="172"/>
      <c r="J5992" s="172"/>
      <c r="K5992" s="172"/>
      <c r="L5992" s="172"/>
      <c r="M5992" s="172"/>
      <c r="N5992" s="216">
        <v>655924</v>
      </c>
    </row>
    <row r="5993" spans="1:14">
      <c r="A5993" s="163">
        <v>0</v>
      </c>
      <c r="B5993" s="348"/>
      <c r="C5993" s="346"/>
      <c r="D5993" s="346" t="s">
        <v>9009</v>
      </c>
      <c r="E5993" s="346"/>
      <c r="F5993" s="346"/>
      <c r="G5993" s="216">
        <v>771677</v>
      </c>
      <c r="H5993" s="172"/>
      <c r="I5993" s="172"/>
      <c r="J5993" s="172"/>
      <c r="K5993" s="172"/>
      <c r="L5993" s="172"/>
      <c r="M5993" s="172"/>
      <c r="N5993" s="216">
        <v>771677</v>
      </c>
    </row>
    <row r="5994" spans="1:14">
      <c r="A5994" s="163">
        <v>0</v>
      </c>
      <c r="B5994" s="348"/>
      <c r="C5994" s="346"/>
      <c r="D5994" s="346" t="s">
        <v>9010</v>
      </c>
      <c r="E5994" s="346"/>
      <c r="F5994" s="346"/>
      <c r="G5994" s="216">
        <v>848847</v>
      </c>
      <c r="H5994" s="172"/>
      <c r="I5994" s="172"/>
      <c r="J5994" s="172"/>
      <c r="K5994" s="172"/>
      <c r="L5994" s="172"/>
      <c r="M5994" s="172"/>
      <c r="N5994" s="216">
        <v>848847</v>
      </c>
    </row>
    <row r="5995" spans="1:14">
      <c r="A5995" s="163">
        <v>0</v>
      </c>
      <c r="B5995" s="348"/>
      <c r="C5995" s="346"/>
      <c r="D5995" s="346" t="s">
        <v>9011</v>
      </c>
      <c r="E5995" s="346"/>
      <c r="F5995" s="346"/>
      <c r="G5995" s="216">
        <v>964597</v>
      </c>
      <c r="H5995" s="172"/>
      <c r="I5995" s="172"/>
      <c r="J5995" s="172"/>
      <c r="K5995" s="172"/>
      <c r="L5995" s="172"/>
      <c r="M5995" s="172"/>
      <c r="N5995" s="216">
        <v>964597</v>
      </c>
    </row>
    <row r="5996" spans="1:14">
      <c r="A5996" s="163">
        <v>0</v>
      </c>
      <c r="B5996" s="348"/>
      <c r="C5996" s="346"/>
      <c r="D5996" s="346" t="s">
        <v>9012</v>
      </c>
      <c r="E5996" s="346"/>
      <c r="F5996" s="346"/>
      <c r="G5996" s="216">
        <v>983891</v>
      </c>
      <c r="H5996" s="172"/>
      <c r="I5996" s="172"/>
      <c r="J5996" s="172"/>
      <c r="K5996" s="172"/>
      <c r="L5996" s="172"/>
      <c r="M5996" s="172"/>
      <c r="N5996" s="216">
        <v>983891</v>
      </c>
    </row>
    <row r="5997" spans="1:14">
      <c r="A5997" s="163">
        <v>0</v>
      </c>
      <c r="B5997" s="348"/>
      <c r="C5997" s="346"/>
      <c r="D5997" s="346" t="s">
        <v>9013</v>
      </c>
      <c r="E5997" s="346"/>
      <c r="F5997" s="346"/>
      <c r="G5997" s="216">
        <v>1080350</v>
      </c>
      <c r="H5997" s="172"/>
      <c r="I5997" s="172"/>
      <c r="J5997" s="172"/>
      <c r="K5997" s="172"/>
      <c r="L5997" s="172"/>
      <c r="M5997" s="172"/>
      <c r="N5997" s="216">
        <v>1080350</v>
      </c>
    </row>
    <row r="5998" spans="1:14">
      <c r="A5998" s="163">
        <v>0</v>
      </c>
      <c r="B5998" s="348"/>
      <c r="C5998" s="346"/>
      <c r="D5998" s="346" t="s">
        <v>9014</v>
      </c>
      <c r="E5998" s="346"/>
      <c r="F5998" s="346"/>
      <c r="G5998" s="216">
        <v>1157515</v>
      </c>
      <c r="H5998" s="172"/>
      <c r="I5998" s="172"/>
      <c r="J5998" s="172"/>
      <c r="K5998" s="172"/>
      <c r="L5998" s="172"/>
      <c r="M5998" s="172"/>
      <c r="N5998" s="216">
        <v>1157515</v>
      </c>
    </row>
    <row r="5999" spans="1:14">
      <c r="A5999" s="163">
        <v>0</v>
      </c>
      <c r="B5999" s="348"/>
      <c r="C5999" s="346"/>
      <c r="D5999" s="346" t="s">
        <v>9015</v>
      </c>
      <c r="E5999" s="346"/>
      <c r="F5999" s="346"/>
      <c r="G5999" s="216">
        <v>1234683</v>
      </c>
      <c r="H5999" s="172"/>
      <c r="I5999" s="172"/>
      <c r="J5999" s="172"/>
      <c r="K5999" s="172"/>
      <c r="L5999" s="172"/>
      <c r="M5999" s="172"/>
      <c r="N5999" s="216">
        <v>1234683</v>
      </c>
    </row>
    <row r="6000" spans="1:14">
      <c r="A6000" s="163">
        <v>0</v>
      </c>
      <c r="B6000" s="348"/>
      <c r="C6000" s="346"/>
      <c r="D6000" s="346" t="s">
        <v>9016</v>
      </c>
      <c r="E6000" s="346"/>
      <c r="F6000" s="346"/>
      <c r="G6000" s="216">
        <v>1504769</v>
      </c>
      <c r="H6000" s="172"/>
      <c r="I6000" s="172"/>
      <c r="J6000" s="172"/>
      <c r="K6000" s="172"/>
      <c r="L6000" s="172"/>
      <c r="M6000" s="172"/>
      <c r="N6000" s="216">
        <v>1504769</v>
      </c>
    </row>
    <row r="6001" spans="1:14">
      <c r="A6001" s="163">
        <v>0</v>
      </c>
      <c r="B6001" s="348"/>
      <c r="C6001" s="346"/>
      <c r="D6001" s="346" t="s">
        <v>9017</v>
      </c>
      <c r="E6001" s="346"/>
      <c r="F6001" s="346"/>
      <c r="G6001" s="216">
        <v>1543351</v>
      </c>
      <c r="H6001" s="172"/>
      <c r="I6001" s="172"/>
      <c r="J6001" s="172"/>
      <c r="K6001" s="172"/>
      <c r="L6001" s="172"/>
      <c r="M6001" s="172"/>
      <c r="N6001" s="216">
        <v>1543351</v>
      </c>
    </row>
    <row r="6002" spans="1:14">
      <c r="A6002" s="163">
        <v>0</v>
      </c>
      <c r="B6002" s="348"/>
      <c r="C6002" s="346"/>
      <c r="D6002" s="346" t="s">
        <v>9018</v>
      </c>
      <c r="E6002" s="346"/>
      <c r="F6002" s="346"/>
      <c r="G6002" s="216">
        <v>1620522</v>
      </c>
      <c r="H6002" s="172"/>
      <c r="I6002" s="172"/>
      <c r="J6002" s="172"/>
      <c r="K6002" s="172"/>
      <c r="L6002" s="172"/>
      <c r="M6002" s="172"/>
      <c r="N6002" s="216">
        <v>1620522</v>
      </c>
    </row>
    <row r="6003" spans="1:14">
      <c r="A6003" s="163">
        <v>0</v>
      </c>
      <c r="B6003" s="348"/>
      <c r="C6003" s="346"/>
      <c r="D6003" s="346" t="s">
        <v>9019</v>
      </c>
      <c r="E6003" s="346"/>
      <c r="F6003" s="346"/>
      <c r="G6003" s="216">
        <v>1736271</v>
      </c>
      <c r="H6003" s="172"/>
      <c r="I6003" s="172"/>
      <c r="J6003" s="172"/>
      <c r="K6003" s="172"/>
      <c r="L6003" s="172"/>
      <c r="M6003" s="172"/>
      <c r="N6003" s="216">
        <v>1736271</v>
      </c>
    </row>
    <row r="6004" spans="1:14">
      <c r="A6004" s="163">
        <v>0</v>
      </c>
      <c r="B6004" s="348"/>
      <c r="C6004" s="346"/>
      <c r="D6004" s="346" t="s">
        <v>9020</v>
      </c>
      <c r="E6004" s="346"/>
      <c r="F6004" s="346"/>
      <c r="G6004" s="216">
        <v>1929191</v>
      </c>
      <c r="H6004" s="172"/>
      <c r="I6004" s="172"/>
      <c r="J6004" s="172"/>
      <c r="K6004" s="172"/>
      <c r="L6004" s="172"/>
      <c r="M6004" s="172"/>
      <c r="N6004" s="216">
        <v>1929191</v>
      </c>
    </row>
    <row r="6005" spans="1:14">
      <c r="A6005" s="163">
        <v>0</v>
      </c>
      <c r="B6005" s="348"/>
      <c r="C6005" s="346"/>
      <c r="D6005" s="346" t="s">
        <v>9021</v>
      </c>
      <c r="E6005" s="346"/>
      <c r="F6005" s="346"/>
      <c r="G6005" s="216">
        <v>2700866</v>
      </c>
      <c r="H6005" s="172"/>
      <c r="I6005" s="172"/>
      <c r="J6005" s="172"/>
      <c r="K6005" s="172"/>
      <c r="L6005" s="172"/>
      <c r="M6005" s="172"/>
      <c r="N6005" s="216">
        <v>2700866</v>
      </c>
    </row>
    <row r="6006" spans="1:14">
      <c r="A6006" s="163">
        <v>0</v>
      </c>
      <c r="B6006" s="348"/>
      <c r="C6006" s="346"/>
      <c r="D6006" s="346" t="s">
        <v>9022</v>
      </c>
      <c r="E6006" s="346"/>
      <c r="F6006" s="346"/>
      <c r="G6006" s="216">
        <v>3472545</v>
      </c>
      <c r="H6006" s="172"/>
      <c r="I6006" s="172"/>
      <c r="J6006" s="172"/>
      <c r="K6006" s="172"/>
      <c r="L6006" s="172"/>
      <c r="M6006" s="172"/>
      <c r="N6006" s="216">
        <v>3472545</v>
      </c>
    </row>
    <row r="6007" spans="1:14">
      <c r="A6007" s="163">
        <v>0</v>
      </c>
      <c r="B6007" s="348"/>
      <c r="C6007" s="346"/>
      <c r="D6007" s="346" t="s">
        <v>9023</v>
      </c>
      <c r="E6007" s="346"/>
      <c r="F6007" s="346"/>
      <c r="G6007" s="216">
        <v>5015898</v>
      </c>
      <c r="H6007" s="172"/>
      <c r="I6007" s="172"/>
      <c r="J6007" s="172"/>
      <c r="K6007" s="172"/>
      <c r="L6007" s="172"/>
      <c r="M6007" s="172"/>
      <c r="N6007" s="216">
        <v>5015898</v>
      </c>
    </row>
    <row r="6008" spans="1:14">
      <c r="A6008" s="163">
        <v>0</v>
      </c>
      <c r="B6008" s="348"/>
      <c r="C6008" s="346"/>
      <c r="D6008" s="346" t="s">
        <v>9024</v>
      </c>
      <c r="E6008" s="346"/>
      <c r="F6008" s="346"/>
      <c r="G6008" s="216">
        <v>5401737</v>
      </c>
      <c r="H6008" s="172"/>
      <c r="I6008" s="172"/>
      <c r="J6008" s="172"/>
      <c r="K6008" s="172"/>
      <c r="L6008" s="172"/>
      <c r="M6008" s="172"/>
      <c r="N6008" s="216">
        <v>5401737</v>
      </c>
    </row>
    <row r="6009" spans="1:14">
      <c r="A6009" s="163">
        <v>0</v>
      </c>
      <c r="B6009" s="348"/>
      <c r="C6009" s="346"/>
      <c r="D6009" s="346" t="s">
        <v>9025</v>
      </c>
      <c r="E6009" s="346"/>
      <c r="F6009" s="346"/>
      <c r="G6009" s="216">
        <v>5787573</v>
      </c>
      <c r="H6009" s="172"/>
      <c r="I6009" s="172"/>
      <c r="J6009" s="172"/>
      <c r="K6009" s="172"/>
      <c r="L6009" s="172"/>
      <c r="M6009" s="172"/>
      <c r="N6009" s="216">
        <v>5787573</v>
      </c>
    </row>
    <row r="6010" spans="1:14">
      <c r="A6010" s="163">
        <v>0</v>
      </c>
      <c r="B6010" s="348"/>
      <c r="C6010" s="346"/>
      <c r="D6010" s="346" t="s">
        <v>9026</v>
      </c>
      <c r="E6010" s="346"/>
      <c r="F6010" s="346"/>
      <c r="G6010" s="216">
        <v>6945089</v>
      </c>
      <c r="H6010" s="172"/>
      <c r="I6010" s="172"/>
      <c r="J6010" s="172"/>
      <c r="K6010" s="172"/>
      <c r="L6010" s="172"/>
      <c r="M6010" s="172"/>
      <c r="N6010" s="216">
        <v>6945089</v>
      </c>
    </row>
    <row r="6011" spans="1:14">
      <c r="A6011" s="163">
        <v>0</v>
      </c>
      <c r="B6011" s="348"/>
      <c r="C6011" s="346"/>
      <c r="D6011" s="346" t="s">
        <v>9027</v>
      </c>
      <c r="E6011" s="346"/>
      <c r="F6011" s="346"/>
      <c r="G6011" s="216">
        <v>7716766</v>
      </c>
      <c r="H6011" s="172"/>
      <c r="I6011" s="172"/>
      <c r="J6011" s="172"/>
      <c r="K6011" s="172"/>
      <c r="L6011" s="172"/>
      <c r="M6011" s="172"/>
      <c r="N6011" s="216">
        <v>7716766</v>
      </c>
    </row>
    <row r="6012" spans="1:14">
      <c r="A6012" s="163">
        <v>0</v>
      </c>
      <c r="B6012" s="348"/>
      <c r="C6012" s="346"/>
      <c r="D6012" s="346" t="s">
        <v>9028</v>
      </c>
      <c r="E6012" s="346"/>
      <c r="F6012" s="346"/>
      <c r="G6012" s="216">
        <v>13504341</v>
      </c>
      <c r="H6012" s="172"/>
      <c r="I6012" s="172"/>
      <c r="J6012" s="172"/>
      <c r="K6012" s="172"/>
      <c r="L6012" s="172"/>
      <c r="M6012" s="172"/>
      <c r="N6012" s="216">
        <v>13504341</v>
      </c>
    </row>
    <row r="6013" spans="1:14" ht="24">
      <c r="A6013" s="163" t="s">
        <v>9029</v>
      </c>
      <c r="B6013" s="218" t="s">
        <v>9029</v>
      </c>
      <c r="C6013" s="219" t="s">
        <v>7026</v>
      </c>
      <c r="D6013" s="346" t="s">
        <v>9002</v>
      </c>
      <c r="E6013" s="346"/>
      <c r="F6013" s="346"/>
      <c r="G6013" s="216">
        <v>540171</v>
      </c>
      <c r="H6013" s="172"/>
      <c r="I6013" s="172"/>
      <c r="J6013" s="172"/>
      <c r="K6013" s="172"/>
      <c r="L6013" s="172"/>
      <c r="M6013" s="172"/>
      <c r="N6013" s="216">
        <v>540171</v>
      </c>
    </row>
    <row r="6014" spans="1:14">
      <c r="A6014" s="163" t="s">
        <v>9029</v>
      </c>
      <c r="B6014" s="349" t="s">
        <v>9029</v>
      </c>
      <c r="C6014" s="346" t="s">
        <v>7026</v>
      </c>
      <c r="D6014" s="346" t="s">
        <v>9030</v>
      </c>
      <c r="E6014" s="346"/>
      <c r="F6014" s="346"/>
      <c r="G6014" s="216">
        <v>514454</v>
      </c>
      <c r="H6014" s="172"/>
      <c r="I6014" s="172"/>
      <c r="J6014" s="172"/>
      <c r="K6014" s="172"/>
      <c r="L6014" s="172"/>
      <c r="M6014" s="172"/>
      <c r="N6014" s="216">
        <v>514454</v>
      </c>
    </row>
    <row r="6015" spans="1:14">
      <c r="A6015" s="163">
        <v>0</v>
      </c>
      <c r="B6015" s="349"/>
      <c r="C6015" s="346"/>
      <c r="D6015" s="346" t="s">
        <v>9031</v>
      </c>
      <c r="E6015" s="346"/>
      <c r="F6015" s="346"/>
      <c r="G6015" s="216">
        <v>565896</v>
      </c>
      <c r="H6015" s="172"/>
      <c r="I6015" s="172"/>
      <c r="J6015" s="172"/>
      <c r="K6015" s="172"/>
      <c r="L6015" s="172"/>
      <c r="M6015" s="172"/>
      <c r="N6015" s="216">
        <v>565896</v>
      </c>
    </row>
    <row r="6016" spans="1:14">
      <c r="A6016" s="163">
        <v>0</v>
      </c>
      <c r="B6016" s="349"/>
      <c r="C6016" s="346"/>
      <c r="D6016" s="346" t="s">
        <v>9032</v>
      </c>
      <c r="E6016" s="346"/>
      <c r="F6016" s="346"/>
      <c r="G6016" s="216">
        <v>591619</v>
      </c>
      <c r="H6016" s="172"/>
      <c r="I6016" s="172"/>
      <c r="J6016" s="172"/>
      <c r="K6016" s="172"/>
      <c r="L6016" s="172"/>
      <c r="M6016" s="172"/>
      <c r="N6016" s="216">
        <v>591619</v>
      </c>
    </row>
    <row r="6017" spans="1:14">
      <c r="A6017" s="163">
        <v>0</v>
      </c>
      <c r="B6017" s="349"/>
      <c r="C6017" s="346"/>
      <c r="D6017" s="346" t="s">
        <v>9033</v>
      </c>
      <c r="E6017" s="346"/>
      <c r="F6017" s="346"/>
      <c r="G6017" s="216">
        <v>617343</v>
      </c>
      <c r="H6017" s="172"/>
      <c r="I6017" s="172"/>
      <c r="J6017" s="172"/>
      <c r="K6017" s="172"/>
      <c r="L6017" s="172"/>
      <c r="M6017" s="172"/>
      <c r="N6017" s="216">
        <v>617343</v>
      </c>
    </row>
    <row r="6018" spans="1:14">
      <c r="A6018" s="163">
        <v>0</v>
      </c>
      <c r="B6018" s="349"/>
      <c r="C6018" s="346"/>
      <c r="D6018" s="346" t="s">
        <v>9034</v>
      </c>
      <c r="E6018" s="346"/>
      <c r="F6018" s="346"/>
      <c r="G6018" s="216">
        <v>643063</v>
      </c>
      <c r="H6018" s="172"/>
      <c r="I6018" s="172"/>
      <c r="J6018" s="172"/>
      <c r="K6018" s="172"/>
      <c r="L6018" s="172"/>
      <c r="M6018" s="172"/>
      <c r="N6018" s="216">
        <v>643063</v>
      </c>
    </row>
    <row r="6019" spans="1:14">
      <c r="A6019" s="163">
        <v>0</v>
      </c>
      <c r="B6019" s="349"/>
      <c r="C6019" s="346"/>
      <c r="D6019" s="346" t="s">
        <v>9008</v>
      </c>
      <c r="E6019" s="346"/>
      <c r="F6019" s="346"/>
      <c r="G6019" s="216">
        <v>655924</v>
      </c>
      <c r="H6019" s="172"/>
      <c r="I6019" s="172"/>
      <c r="J6019" s="172"/>
      <c r="K6019" s="172"/>
      <c r="L6019" s="172"/>
      <c r="M6019" s="172"/>
      <c r="N6019" s="216">
        <v>655924</v>
      </c>
    </row>
    <row r="6020" spans="1:14">
      <c r="A6020" s="163">
        <v>0</v>
      </c>
      <c r="B6020" s="349"/>
      <c r="C6020" s="346"/>
      <c r="D6020" s="346" t="s">
        <v>9035</v>
      </c>
      <c r="E6020" s="346"/>
      <c r="F6020" s="346"/>
      <c r="G6020" s="216">
        <v>668787</v>
      </c>
      <c r="H6020" s="172"/>
      <c r="I6020" s="172"/>
      <c r="J6020" s="172"/>
      <c r="K6020" s="172"/>
      <c r="L6020" s="172"/>
      <c r="M6020" s="172"/>
      <c r="N6020" s="216">
        <v>668787</v>
      </c>
    </row>
    <row r="6021" spans="1:14">
      <c r="A6021" s="163">
        <v>0</v>
      </c>
      <c r="B6021" s="349"/>
      <c r="C6021" s="346"/>
      <c r="D6021" s="346" t="s">
        <v>9036</v>
      </c>
      <c r="E6021" s="346"/>
      <c r="F6021" s="346"/>
      <c r="G6021" s="216">
        <v>694511</v>
      </c>
      <c r="H6021" s="172"/>
      <c r="I6021" s="172"/>
      <c r="J6021" s="172"/>
      <c r="K6021" s="172"/>
      <c r="L6021" s="172"/>
      <c r="M6021" s="172"/>
      <c r="N6021" s="216">
        <v>694511</v>
      </c>
    </row>
    <row r="6022" spans="1:14">
      <c r="A6022" s="163">
        <v>0</v>
      </c>
      <c r="B6022" s="349"/>
      <c r="C6022" s="346"/>
      <c r="D6022" s="346" t="s">
        <v>9037</v>
      </c>
      <c r="E6022" s="346"/>
      <c r="F6022" s="346"/>
      <c r="G6022" s="216">
        <v>720234</v>
      </c>
      <c r="H6022" s="172"/>
      <c r="I6022" s="172"/>
      <c r="J6022" s="172"/>
      <c r="K6022" s="172"/>
      <c r="L6022" s="172"/>
      <c r="M6022" s="172"/>
      <c r="N6022" s="216">
        <v>720234</v>
      </c>
    </row>
    <row r="6023" spans="1:14">
      <c r="A6023" s="163">
        <v>0</v>
      </c>
      <c r="B6023" s="349"/>
      <c r="C6023" s="346"/>
      <c r="D6023" s="346" t="s">
        <v>9038</v>
      </c>
      <c r="E6023" s="346"/>
      <c r="F6023" s="346"/>
      <c r="G6023" s="216">
        <v>745956</v>
      </c>
      <c r="H6023" s="172"/>
      <c r="I6023" s="172"/>
      <c r="J6023" s="172"/>
      <c r="K6023" s="172"/>
      <c r="L6023" s="172"/>
      <c r="M6023" s="172"/>
      <c r="N6023" s="216">
        <v>745956</v>
      </c>
    </row>
    <row r="6024" spans="1:14">
      <c r="A6024" s="163">
        <v>0</v>
      </c>
      <c r="B6024" s="349"/>
      <c r="C6024" s="346"/>
      <c r="D6024" s="346" t="s">
        <v>9009</v>
      </c>
      <c r="E6024" s="346"/>
      <c r="F6024" s="346"/>
      <c r="G6024" s="216">
        <v>771677</v>
      </c>
      <c r="H6024" s="172"/>
      <c r="I6024" s="172"/>
      <c r="J6024" s="172"/>
      <c r="K6024" s="172"/>
      <c r="L6024" s="172"/>
      <c r="M6024" s="172"/>
      <c r="N6024" s="216">
        <v>771677</v>
      </c>
    </row>
    <row r="6025" spans="1:14">
      <c r="A6025" s="163">
        <v>0</v>
      </c>
      <c r="B6025" s="349"/>
      <c r="C6025" s="346"/>
      <c r="D6025" s="346" t="s">
        <v>9039</v>
      </c>
      <c r="E6025" s="346"/>
      <c r="F6025" s="346"/>
      <c r="G6025" s="216">
        <v>797400</v>
      </c>
      <c r="H6025" s="172"/>
      <c r="I6025" s="172"/>
      <c r="J6025" s="172"/>
      <c r="K6025" s="172"/>
      <c r="L6025" s="172"/>
      <c r="M6025" s="172"/>
      <c r="N6025" s="216">
        <v>797400</v>
      </c>
    </row>
    <row r="6026" spans="1:14">
      <c r="A6026" s="163">
        <v>0</v>
      </c>
      <c r="B6026" s="349"/>
      <c r="C6026" s="346"/>
      <c r="D6026" s="346" t="s">
        <v>9010</v>
      </c>
      <c r="E6026" s="346"/>
      <c r="F6026" s="346"/>
      <c r="G6026" s="216">
        <v>848847</v>
      </c>
      <c r="H6026" s="172"/>
      <c r="I6026" s="172"/>
      <c r="J6026" s="172"/>
      <c r="K6026" s="172"/>
      <c r="L6026" s="172"/>
      <c r="M6026" s="172"/>
      <c r="N6026" s="216">
        <v>848847</v>
      </c>
    </row>
    <row r="6027" spans="1:14">
      <c r="A6027" s="163">
        <v>0</v>
      </c>
      <c r="B6027" s="349"/>
      <c r="C6027" s="346"/>
      <c r="D6027" s="346" t="s">
        <v>9011</v>
      </c>
      <c r="E6027" s="346"/>
      <c r="F6027" s="346"/>
      <c r="G6027" s="216">
        <v>964597</v>
      </c>
      <c r="H6027" s="172"/>
      <c r="I6027" s="172"/>
      <c r="J6027" s="172"/>
      <c r="K6027" s="172"/>
      <c r="L6027" s="172"/>
      <c r="M6027" s="172"/>
      <c r="N6027" s="216">
        <v>964597</v>
      </c>
    </row>
    <row r="6028" spans="1:14">
      <c r="A6028" s="163">
        <v>0</v>
      </c>
      <c r="B6028" s="349"/>
      <c r="C6028" s="346"/>
      <c r="D6028" s="346" t="s">
        <v>9012</v>
      </c>
      <c r="E6028" s="346"/>
      <c r="F6028" s="346"/>
      <c r="G6028" s="216">
        <v>983891</v>
      </c>
      <c r="H6028" s="172"/>
      <c r="I6028" s="172"/>
      <c r="J6028" s="172"/>
      <c r="K6028" s="172"/>
      <c r="L6028" s="172"/>
      <c r="M6028" s="172"/>
      <c r="N6028" s="216">
        <v>983891</v>
      </c>
    </row>
    <row r="6029" spans="1:14">
      <c r="A6029" s="163">
        <v>0</v>
      </c>
      <c r="B6029" s="349"/>
      <c r="C6029" s="346"/>
      <c r="D6029" s="346" t="s">
        <v>9013</v>
      </c>
      <c r="E6029" s="346"/>
      <c r="F6029" s="346"/>
      <c r="G6029" s="216">
        <v>1080350</v>
      </c>
      <c r="H6029" s="172"/>
      <c r="I6029" s="172"/>
      <c r="J6029" s="172"/>
      <c r="K6029" s="172"/>
      <c r="L6029" s="172"/>
      <c r="M6029" s="172"/>
      <c r="N6029" s="216">
        <v>1080350</v>
      </c>
    </row>
    <row r="6030" spans="1:14">
      <c r="A6030" s="163">
        <v>0</v>
      </c>
      <c r="B6030" s="349"/>
      <c r="C6030" s="346"/>
      <c r="D6030" s="346" t="s">
        <v>9014</v>
      </c>
      <c r="E6030" s="346"/>
      <c r="F6030" s="346"/>
      <c r="G6030" s="216">
        <v>1157515</v>
      </c>
      <c r="H6030" s="172"/>
      <c r="I6030" s="172"/>
      <c r="J6030" s="172"/>
      <c r="K6030" s="172"/>
      <c r="L6030" s="172"/>
      <c r="M6030" s="172"/>
      <c r="N6030" s="216">
        <v>1157515</v>
      </c>
    </row>
    <row r="6031" spans="1:14">
      <c r="A6031" s="163">
        <v>0</v>
      </c>
      <c r="B6031" s="349"/>
      <c r="C6031" s="346"/>
      <c r="D6031" s="346" t="s">
        <v>9015</v>
      </c>
      <c r="E6031" s="346"/>
      <c r="F6031" s="346"/>
      <c r="G6031" s="216">
        <v>1234683</v>
      </c>
      <c r="H6031" s="172"/>
      <c r="I6031" s="172"/>
      <c r="J6031" s="172"/>
      <c r="K6031" s="172"/>
      <c r="L6031" s="172"/>
      <c r="M6031" s="172"/>
      <c r="N6031" s="216">
        <v>1234683</v>
      </c>
    </row>
    <row r="6032" spans="1:14">
      <c r="A6032" s="163">
        <v>0</v>
      </c>
      <c r="B6032" s="349"/>
      <c r="C6032" s="346"/>
      <c r="D6032" s="346" t="s">
        <v>9016</v>
      </c>
      <c r="E6032" s="346"/>
      <c r="F6032" s="346"/>
      <c r="G6032" s="216">
        <v>1504769</v>
      </c>
      <c r="H6032" s="172"/>
      <c r="I6032" s="172"/>
      <c r="J6032" s="172"/>
      <c r="K6032" s="172"/>
      <c r="L6032" s="172"/>
      <c r="M6032" s="172"/>
      <c r="N6032" s="216">
        <v>1504769</v>
      </c>
    </row>
    <row r="6033" spans="1:14">
      <c r="A6033" s="163">
        <v>0</v>
      </c>
      <c r="B6033" s="349"/>
      <c r="C6033" s="346"/>
      <c r="D6033" s="346" t="s">
        <v>9017</v>
      </c>
      <c r="E6033" s="346"/>
      <c r="F6033" s="346"/>
      <c r="G6033" s="216">
        <v>1543351</v>
      </c>
      <c r="H6033" s="172"/>
      <c r="I6033" s="172"/>
      <c r="J6033" s="172"/>
      <c r="K6033" s="172"/>
      <c r="L6033" s="172"/>
      <c r="M6033" s="172"/>
      <c r="N6033" s="216">
        <v>1543351</v>
      </c>
    </row>
    <row r="6034" spans="1:14">
      <c r="A6034" s="163">
        <v>0</v>
      </c>
      <c r="B6034" s="349"/>
      <c r="C6034" s="346"/>
      <c r="D6034" s="346" t="s">
        <v>9018</v>
      </c>
      <c r="E6034" s="346"/>
      <c r="F6034" s="346"/>
      <c r="G6034" s="216">
        <v>1620522</v>
      </c>
      <c r="H6034" s="172"/>
      <c r="I6034" s="172"/>
      <c r="J6034" s="172"/>
      <c r="K6034" s="172"/>
      <c r="L6034" s="172"/>
      <c r="M6034" s="172"/>
      <c r="N6034" s="216">
        <v>1620522</v>
      </c>
    </row>
    <row r="6035" spans="1:14">
      <c r="A6035" s="163">
        <v>0</v>
      </c>
      <c r="B6035" s="349"/>
      <c r="C6035" s="346"/>
      <c r="D6035" s="346" t="s">
        <v>9019</v>
      </c>
      <c r="E6035" s="346"/>
      <c r="F6035" s="346"/>
      <c r="G6035" s="216">
        <v>1736271</v>
      </c>
      <c r="H6035" s="172"/>
      <c r="I6035" s="172"/>
      <c r="J6035" s="172"/>
      <c r="K6035" s="172"/>
      <c r="L6035" s="172"/>
      <c r="M6035" s="172"/>
      <c r="N6035" s="216">
        <v>1736271</v>
      </c>
    </row>
    <row r="6036" spans="1:14">
      <c r="A6036" s="163">
        <v>0</v>
      </c>
      <c r="B6036" s="349"/>
      <c r="C6036" s="346"/>
      <c r="D6036" s="346" t="s">
        <v>9020</v>
      </c>
      <c r="E6036" s="346"/>
      <c r="F6036" s="346"/>
      <c r="G6036" s="216">
        <v>1929191</v>
      </c>
      <c r="H6036" s="172"/>
      <c r="I6036" s="172"/>
      <c r="J6036" s="172"/>
      <c r="K6036" s="172"/>
      <c r="L6036" s="172"/>
      <c r="M6036" s="172"/>
      <c r="N6036" s="216">
        <v>1929191</v>
      </c>
    </row>
    <row r="6037" spans="1:14">
      <c r="A6037" s="163">
        <v>0</v>
      </c>
      <c r="B6037" s="349"/>
      <c r="C6037" s="346"/>
      <c r="D6037" s="346" t="s">
        <v>9021</v>
      </c>
      <c r="E6037" s="346"/>
      <c r="F6037" s="346"/>
      <c r="G6037" s="216">
        <v>2700866</v>
      </c>
      <c r="H6037" s="172"/>
      <c r="I6037" s="172"/>
      <c r="J6037" s="172"/>
      <c r="K6037" s="172"/>
      <c r="L6037" s="172"/>
      <c r="M6037" s="172"/>
      <c r="N6037" s="216">
        <v>2700866</v>
      </c>
    </row>
    <row r="6038" spans="1:14">
      <c r="A6038" s="163">
        <v>0</v>
      </c>
      <c r="B6038" s="349"/>
      <c r="C6038" s="346"/>
      <c r="D6038" s="346" t="s">
        <v>9022</v>
      </c>
      <c r="E6038" s="346"/>
      <c r="F6038" s="346"/>
      <c r="G6038" s="216">
        <v>3472545</v>
      </c>
      <c r="H6038" s="172"/>
      <c r="I6038" s="172"/>
      <c r="J6038" s="172"/>
      <c r="K6038" s="172"/>
      <c r="L6038" s="172"/>
      <c r="M6038" s="172"/>
      <c r="N6038" s="216">
        <v>3472545</v>
      </c>
    </row>
    <row r="6039" spans="1:14">
      <c r="A6039" s="163">
        <v>0</v>
      </c>
      <c r="B6039" s="349"/>
      <c r="C6039" s="346"/>
      <c r="D6039" s="346" t="s">
        <v>9023</v>
      </c>
      <c r="E6039" s="346"/>
      <c r="F6039" s="346"/>
      <c r="G6039" s="216">
        <v>5015898</v>
      </c>
      <c r="H6039" s="172"/>
      <c r="I6039" s="172"/>
      <c r="J6039" s="172"/>
      <c r="K6039" s="172"/>
      <c r="L6039" s="172"/>
      <c r="M6039" s="172"/>
      <c r="N6039" s="216">
        <v>5015898</v>
      </c>
    </row>
    <row r="6040" spans="1:14">
      <c r="A6040" s="163">
        <v>0</v>
      </c>
      <c r="B6040" s="349"/>
      <c r="C6040" s="346"/>
      <c r="D6040" s="346" t="s">
        <v>9024</v>
      </c>
      <c r="E6040" s="346"/>
      <c r="F6040" s="346"/>
      <c r="G6040" s="216">
        <v>5401737</v>
      </c>
      <c r="H6040" s="172"/>
      <c r="I6040" s="172"/>
      <c r="J6040" s="172"/>
      <c r="K6040" s="172"/>
      <c r="L6040" s="172"/>
      <c r="M6040" s="172"/>
      <c r="N6040" s="216">
        <v>5401737</v>
      </c>
    </row>
    <row r="6041" spans="1:14">
      <c r="A6041" s="163">
        <v>0</v>
      </c>
      <c r="B6041" s="349"/>
      <c r="C6041" s="346"/>
      <c r="D6041" s="346" t="s">
        <v>9025</v>
      </c>
      <c r="E6041" s="346"/>
      <c r="F6041" s="346"/>
      <c r="G6041" s="216">
        <v>5787573</v>
      </c>
      <c r="H6041" s="172"/>
      <c r="I6041" s="172"/>
      <c r="J6041" s="172"/>
      <c r="K6041" s="172"/>
      <c r="L6041" s="172"/>
      <c r="M6041" s="172"/>
      <c r="N6041" s="216">
        <v>5787573</v>
      </c>
    </row>
    <row r="6042" spans="1:14">
      <c r="A6042" s="163">
        <v>0</v>
      </c>
      <c r="B6042" s="349"/>
      <c r="C6042" s="346"/>
      <c r="D6042" s="346" t="s">
        <v>9026</v>
      </c>
      <c r="E6042" s="346"/>
      <c r="F6042" s="346"/>
      <c r="G6042" s="216">
        <v>6945089</v>
      </c>
      <c r="H6042" s="172"/>
      <c r="I6042" s="172"/>
      <c r="J6042" s="172"/>
      <c r="K6042" s="172"/>
      <c r="L6042" s="172"/>
      <c r="M6042" s="172"/>
      <c r="N6042" s="216">
        <v>6945089</v>
      </c>
    </row>
    <row r="6043" spans="1:14">
      <c r="A6043" s="163">
        <v>0</v>
      </c>
      <c r="B6043" s="349"/>
      <c r="C6043" s="346"/>
      <c r="D6043" s="346" t="s">
        <v>9027</v>
      </c>
      <c r="E6043" s="346"/>
      <c r="F6043" s="346"/>
      <c r="G6043" s="216">
        <v>7716766</v>
      </c>
      <c r="H6043" s="172"/>
      <c r="I6043" s="172"/>
      <c r="J6043" s="172"/>
      <c r="K6043" s="172"/>
      <c r="L6043" s="172"/>
      <c r="M6043" s="172"/>
      <c r="N6043" s="216">
        <v>7716766</v>
      </c>
    </row>
    <row r="6044" spans="1:14">
      <c r="A6044" s="163">
        <v>0</v>
      </c>
      <c r="B6044" s="349"/>
      <c r="C6044" s="346"/>
      <c r="D6044" s="346" t="s">
        <v>9028</v>
      </c>
      <c r="E6044" s="346"/>
      <c r="F6044" s="346"/>
      <c r="G6044" s="216">
        <v>13504341</v>
      </c>
      <c r="H6044" s="172"/>
      <c r="I6044" s="172"/>
      <c r="J6044" s="172"/>
      <c r="K6044" s="172"/>
      <c r="L6044" s="172"/>
      <c r="M6044" s="172"/>
      <c r="N6044" s="216">
        <v>13504341</v>
      </c>
    </row>
    <row r="6045" spans="1:14" ht="24">
      <c r="A6045" s="163" t="s">
        <v>9029</v>
      </c>
      <c r="B6045" s="173" t="s">
        <v>9029</v>
      </c>
      <c r="C6045" s="219" t="s">
        <v>7026</v>
      </c>
      <c r="D6045" s="346" t="s">
        <v>9002</v>
      </c>
      <c r="E6045" s="346"/>
      <c r="F6045" s="346"/>
      <c r="G6045" s="216">
        <v>810259</v>
      </c>
      <c r="H6045" s="172"/>
      <c r="I6045" s="172"/>
      <c r="J6045" s="172"/>
      <c r="K6045" s="172"/>
      <c r="L6045" s="172"/>
      <c r="M6045" s="172"/>
      <c r="N6045" s="216">
        <v>810259</v>
      </c>
    </row>
    <row r="6046" spans="1:14">
      <c r="A6046" s="163" t="s">
        <v>9029</v>
      </c>
      <c r="B6046" s="347" t="s">
        <v>9029</v>
      </c>
      <c r="C6046" s="346" t="s">
        <v>7026</v>
      </c>
      <c r="D6046" s="346" t="s">
        <v>9030</v>
      </c>
      <c r="E6046" s="346"/>
      <c r="F6046" s="346"/>
      <c r="G6046" s="216">
        <v>771677</v>
      </c>
      <c r="H6046" s="172"/>
      <c r="I6046" s="172"/>
      <c r="J6046" s="172"/>
      <c r="K6046" s="172"/>
      <c r="L6046" s="172"/>
      <c r="M6046" s="172"/>
      <c r="N6046" s="216">
        <v>771677</v>
      </c>
    </row>
    <row r="6047" spans="1:14">
      <c r="A6047" s="163">
        <v>0</v>
      </c>
      <c r="B6047" s="347"/>
      <c r="C6047" s="346"/>
      <c r="D6047" s="346" t="s">
        <v>9031</v>
      </c>
      <c r="E6047" s="346"/>
      <c r="F6047" s="346"/>
      <c r="G6047" s="216">
        <v>848847</v>
      </c>
      <c r="H6047" s="172"/>
      <c r="I6047" s="172"/>
      <c r="J6047" s="172"/>
      <c r="K6047" s="172"/>
      <c r="L6047" s="172"/>
      <c r="M6047" s="172"/>
      <c r="N6047" s="216">
        <v>848847</v>
      </c>
    </row>
    <row r="6048" spans="1:14">
      <c r="A6048" s="163">
        <v>0</v>
      </c>
      <c r="B6048" s="347"/>
      <c r="C6048" s="346"/>
      <c r="D6048" s="346" t="s">
        <v>9032</v>
      </c>
      <c r="E6048" s="346"/>
      <c r="F6048" s="346"/>
      <c r="G6048" s="216">
        <v>887428</v>
      </c>
      <c r="H6048" s="172"/>
      <c r="I6048" s="172"/>
      <c r="J6048" s="172"/>
      <c r="K6048" s="172"/>
      <c r="L6048" s="172"/>
      <c r="M6048" s="172"/>
      <c r="N6048" s="216">
        <v>887428</v>
      </c>
    </row>
    <row r="6049" spans="1:14">
      <c r="A6049" s="163">
        <v>0</v>
      </c>
      <c r="B6049" s="347"/>
      <c r="C6049" s="346"/>
      <c r="D6049" s="346" t="s">
        <v>9033</v>
      </c>
      <c r="E6049" s="346"/>
      <c r="F6049" s="346"/>
      <c r="G6049" s="216">
        <v>926012</v>
      </c>
      <c r="H6049" s="172"/>
      <c r="I6049" s="172"/>
      <c r="J6049" s="172"/>
      <c r="K6049" s="172"/>
      <c r="L6049" s="172"/>
      <c r="M6049" s="172"/>
      <c r="N6049" s="216">
        <v>926012</v>
      </c>
    </row>
    <row r="6050" spans="1:14">
      <c r="A6050" s="163">
        <v>0</v>
      </c>
      <c r="B6050" s="347"/>
      <c r="C6050" s="346"/>
      <c r="D6050" s="346" t="s">
        <v>9034</v>
      </c>
      <c r="E6050" s="346"/>
      <c r="F6050" s="346"/>
      <c r="G6050" s="216">
        <v>964597</v>
      </c>
      <c r="H6050" s="172"/>
      <c r="I6050" s="172"/>
      <c r="J6050" s="172"/>
      <c r="K6050" s="172"/>
      <c r="L6050" s="172"/>
      <c r="M6050" s="172"/>
      <c r="N6050" s="216">
        <v>964597</v>
      </c>
    </row>
    <row r="6051" spans="1:14">
      <c r="A6051" s="163">
        <v>0</v>
      </c>
      <c r="B6051" s="347"/>
      <c r="C6051" s="346"/>
      <c r="D6051" s="346" t="s">
        <v>9008</v>
      </c>
      <c r="E6051" s="346"/>
      <c r="F6051" s="346"/>
      <c r="G6051" s="216">
        <v>983891</v>
      </c>
      <c r="H6051" s="172"/>
      <c r="I6051" s="172"/>
      <c r="J6051" s="172"/>
      <c r="K6051" s="172"/>
      <c r="L6051" s="172"/>
      <c r="M6051" s="172"/>
      <c r="N6051" s="216">
        <v>983891</v>
      </c>
    </row>
    <row r="6052" spans="1:14">
      <c r="A6052" s="163">
        <v>0</v>
      </c>
      <c r="B6052" s="347"/>
      <c r="C6052" s="346"/>
      <c r="D6052" s="346" t="s">
        <v>9035</v>
      </c>
      <c r="E6052" s="346"/>
      <c r="F6052" s="346"/>
      <c r="G6052" s="216">
        <v>1003179</v>
      </c>
      <c r="H6052" s="172"/>
      <c r="I6052" s="172"/>
      <c r="J6052" s="172"/>
      <c r="K6052" s="172"/>
      <c r="L6052" s="172"/>
      <c r="M6052" s="172"/>
      <c r="N6052" s="216">
        <v>1003179</v>
      </c>
    </row>
    <row r="6053" spans="1:14">
      <c r="A6053" s="163">
        <v>0</v>
      </c>
      <c r="B6053" s="347"/>
      <c r="C6053" s="346"/>
      <c r="D6053" s="346" t="s">
        <v>9036</v>
      </c>
      <c r="E6053" s="346"/>
      <c r="F6053" s="346"/>
      <c r="G6053" s="216">
        <v>1041761</v>
      </c>
      <c r="H6053" s="172"/>
      <c r="I6053" s="172"/>
      <c r="J6053" s="172"/>
      <c r="K6053" s="172"/>
      <c r="L6053" s="172"/>
      <c r="M6053" s="172"/>
      <c r="N6053" s="216">
        <v>1041761</v>
      </c>
    </row>
    <row r="6054" spans="1:14">
      <c r="A6054" s="163">
        <v>0</v>
      </c>
      <c r="B6054" s="347"/>
      <c r="C6054" s="346"/>
      <c r="D6054" s="346" t="s">
        <v>9037</v>
      </c>
      <c r="E6054" s="346"/>
      <c r="F6054" s="346"/>
      <c r="G6054" s="216">
        <v>1080350</v>
      </c>
      <c r="H6054" s="172"/>
      <c r="I6054" s="172"/>
      <c r="J6054" s="172"/>
      <c r="K6054" s="172"/>
      <c r="L6054" s="172"/>
      <c r="M6054" s="172"/>
      <c r="N6054" s="216">
        <v>1080350</v>
      </c>
    </row>
    <row r="6055" spans="1:14">
      <c r="A6055" s="163">
        <v>0</v>
      </c>
      <c r="B6055" s="347"/>
      <c r="C6055" s="346"/>
      <c r="D6055" s="346" t="s">
        <v>9038</v>
      </c>
      <c r="E6055" s="346"/>
      <c r="F6055" s="346"/>
      <c r="G6055" s="216">
        <v>1118932</v>
      </c>
      <c r="H6055" s="172"/>
      <c r="I6055" s="172"/>
      <c r="J6055" s="172"/>
      <c r="K6055" s="172"/>
      <c r="L6055" s="172"/>
      <c r="M6055" s="172"/>
      <c r="N6055" s="216">
        <v>1118932</v>
      </c>
    </row>
    <row r="6056" spans="1:14">
      <c r="A6056" s="163">
        <v>0</v>
      </c>
      <c r="B6056" s="347"/>
      <c r="C6056" s="346"/>
      <c r="D6056" s="346" t="s">
        <v>9009</v>
      </c>
      <c r="E6056" s="346"/>
      <c r="F6056" s="346"/>
      <c r="G6056" s="216">
        <v>1157515</v>
      </c>
      <c r="H6056" s="172"/>
      <c r="I6056" s="172"/>
      <c r="J6056" s="172"/>
      <c r="K6056" s="172"/>
      <c r="L6056" s="172"/>
      <c r="M6056" s="172"/>
      <c r="N6056" s="216">
        <v>1157515</v>
      </c>
    </row>
    <row r="6057" spans="1:14">
      <c r="A6057" s="163">
        <v>0</v>
      </c>
      <c r="B6057" s="347"/>
      <c r="C6057" s="346"/>
      <c r="D6057" s="346" t="s">
        <v>9039</v>
      </c>
      <c r="E6057" s="346"/>
      <c r="F6057" s="346"/>
      <c r="G6057" s="216">
        <v>1196100</v>
      </c>
      <c r="H6057" s="172"/>
      <c r="I6057" s="172"/>
      <c r="J6057" s="172"/>
      <c r="K6057" s="172"/>
      <c r="L6057" s="172"/>
      <c r="M6057" s="172"/>
      <c r="N6057" s="216">
        <v>1196100</v>
      </c>
    </row>
    <row r="6058" spans="1:14">
      <c r="A6058" s="163">
        <v>0</v>
      </c>
      <c r="B6058" s="347"/>
      <c r="C6058" s="346"/>
      <c r="D6058" s="346" t="s">
        <v>9010</v>
      </c>
      <c r="E6058" s="346"/>
      <c r="F6058" s="346"/>
      <c r="G6058" s="216">
        <v>1273266</v>
      </c>
      <c r="H6058" s="172"/>
      <c r="I6058" s="172"/>
      <c r="J6058" s="172"/>
      <c r="K6058" s="172"/>
      <c r="L6058" s="172"/>
      <c r="M6058" s="172"/>
      <c r="N6058" s="216">
        <v>1273266</v>
      </c>
    </row>
    <row r="6059" spans="1:14">
      <c r="A6059" s="163">
        <v>0</v>
      </c>
      <c r="B6059" s="347"/>
      <c r="C6059" s="346"/>
      <c r="D6059" s="346" t="s">
        <v>9011</v>
      </c>
      <c r="E6059" s="346"/>
      <c r="F6059" s="346"/>
      <c r="G6059" s="216">
        <v>1446893</v>
      </c>
      <c r="H6059" s="172"/>
      <c r="I6059" s="172"/>
      <c r="J6059" s="172"/>
      <c r="K6059" s="172"/>
      <c r="L6059" s="172"/>
      <c r="M6059" s="172"/>
      <c r="N6059" s="216">
        <v>1446893</v>
      </c>
    </row>
    <row r="6060" spans="1:14">
      <c r="A6060" s="163">
        <v>0</v>
      </c>
      <c r="B6060" s="347"/>
      <c r="C6060" s="346"/>
      <c r="D6060" s="346" t="s">
        <v>9012</v>
      </c>
      <c r="E6060" s="346"/>
      <c r="F6060" s="346"/>
      <c r="G6060" s="216">
        <v>1475829</v>
      </c>
      <c r="H6060" s="172"/>
      <c r="I6060" s="172"/>
      <c r="J6060" s="172"/>
      <c r="K6060" s="172"/>
      <c r="L6060" s="172"/>
      <c r="M6060" s="172"/>
      <c r="N6060" s="216">
        <v>1475829</v>
      </c>
    </row>
    <row r="6061" spans="1:14">
      <c r="A6061" s="163">
        <v>0</v>
      </c>
      <c r="B6061" s="347"/>
      <c r="C6061" s="346"/>
      <c r="D6061" s="346" t="s">
        <v>9013</v>
      </c>
      <c r="E6061" s="346"/>
      <c r="F6061" s="346"/>
      <c r="G6061" s="216">
        <v>1620522</v>
      </c>
      <c r="H6061" s="172"/>
      <c r="I6061" s="172"/>
      <c r="J6061" s="172"/>
      <c r="K6061" s="172"/>
      <c r="L6061" s="172"/>
      <c r="M6061" s="172"/>
      <c r="N6061" s="216">
        <v>1620522</v>
      </c>
    </row>
    <row r="6062" spans="1:14">
      <c r="A6062" s="163">
        <v>0</v>
      </c>
      <c r="B6062" s="347"/>
      <c r="C6062" s="346"/>
      <c r="D6062" s="346" t="s">
        <v>9014</v>
      </c>
      <c r="E6062" s="346"/>
      <c r="F6062" s="346"/>
      <c r="G6062" s="216">
        <v>1736271</v>
      </c>
      <c r="H6062" s="172"/>
      <c r="I6062" s="172"/>
      <c r="J6062" s="172"/>
      <c r="K6062" s="172"/>
      <c r="L6062" s="172"/>
      <c r="M6062" s="172"/>
      <c r="N6062" s="216">
        <v>1736271</v>
      </c>
    </row>
    <row r="6063" spans="1:14">
      <c r="A6063" s="163">
        <v>0</v>
      </c>
      <c r="B6063" s="347"/>
      <c r="C6063" s="346"/>
      <c r="D6063" s="346" t="s">
        <v>9015</v>
      </c>
      <c r="E6063" s="346"/>
      <c r="F6063" s="346"/>
      <c r="G6063" s="216">
        <v>1852027</v>
      </c>
      <c r="H6063" s="172"/>
      <c r="I6063" s="172"/>
      <c r="J6063" s="172"/>
      <c r="K6063" s="172"/>
      <c r="L6063" s="172"/>
      <c r="M6063" s="172"/>
      <c r="N6063" s="216">
        <v>1852027</v>
      </c>
    </row>
    <row r="6064" spans="1:14">
      <c r="A6064" s="163">
        <v>0</v>
      </c>
      <c r="B6064" s="347"/>
      <c r="C6064" s="346"/>
      <c r="D6064" s="346" t="s">
        <v>9016</v>
      </c>
      <c r="E6064" s="346"/>
      <c r="F6064" s="346"/>
      <c r="G6064" s="216">
        <v>2257153</v>
      </c>
      <c r="H6064" s="172"/>
      <c r="I6064" s="172"/>
      <c r="J6064" s="172"/>
      <c r="K6064" s="172"/>
      <c r="L6064" s="172"/>
      <c r="M6064" s="172"/>
      <c r="N6064" s="216">
        <v>2257153</v>
      </c>
    </row>
    <row r="6065" spans="1:14">
      <c r="A6065" s="163">
        <v>0</v>
      </c>
      <c r="B6065" s="347"/>
      <c r="C6065" s="346"/>
      <c r="D6065" s="346" t="s">
        <v>9017</v>
      </c>
      <c r="E6065" s="346"/>
      <c r="F6065" s="346"/>
      <c r="G6065" s="216">
        <v>2315029</v>
      </c>
      <c r="H6065" s="172"/>
      <c r="I6065" s="172"/>
      <c r="J6065" s="172"/>
      <c r="K6065" s="172"/>
      <c r="L6065" s="172"/>
      <c r="M6065" s="172"/>
      <c r="N6065" s="216">
        <v>2315029</v>
      </c>
    </row>
    <row r="6066" spans="1:14">
      <c r="A6066" s="163">
        <v>0</v>
      </c>
      <c r="B6066" s="347"/>
      <c r="C6066" s="346"/>
      <c r="D6066" s="346" t="s">
        <v>9018</v>
      </c>
      <c r="E6066" s="346"/>
      <c r="F6066" s="346"/>
      <c r="G6066" s="216">
        <v>2430781</v>
      </c>
      <c r="H6066" s="172"/>
      <c r="I6066" s="172"/>
      <c r="J6066" s="172"/>
      <c r="K6066" s="172"/>
      <c r="L6066" s="172"/>
      <c r="M6066" s="172"/>
      <c r="N6066" s="216">
        <v>2430781</v>
      </c>
    </row>
    <row r="6067" spans="1:14">
      <c r="A6067" s="163">
        <v>0</v>
      </c>
      <c r="B6067" s="347"/>
      <c r="C6067" s="346"/>
      <c r="D6067" s="346" t="s">
        <v>9019</v>
      </c>
      <c r="E6067" s="346"/>
      <c r="F6067" s="346"/>
      <c r="G6067" s="216">
        <v>2604408</v>
      </c>
      <c r="H6067" s="172"/>
      <c r="I6067" s="172"/>
      <c r="J6067" s="172"/>
      <c r="K6067" s="172"/>
      <c r="L6067" s="172"/>
      <c r="M6067" s="172"/>
      <c r="N6067" s="216">
        <v>2604408</v>
      </c>
    </row>
    <row r="6068" spans="1:14">
      <c r="A6068" s="163">
        <v>0</v>
      </c>
      <c r="B6068" s="347"/>
      <c r="C6068" s="346"/>
      <c r="D6068" s="346" t="s">
        <v>9020</v>
      </c>
      <c r="E6068" s="346"/>
      <c r="F6068" s="346"/>
      <c r="G6068" s="216">
        <v>2893790</v>
      </c>
      <c r="H6068" s="172"/>
      <c r="I6068" s="172"/>
      <c r="J6068" s="172"/>
      <c r="K6068" s="172"/>
      <c r="L6068" s="172"/>
      <c r="M6068" s="172"/>
      <c r="N6068" s="216">
        <v>2893790</v>
      </c>
    </row>
    <row r="6069" spans="1:14">
      <c r="A6069" s="163">
        <v>0</v>
      </c>
      <c r="B6069" s="347"/>
      <c r="C6069" s="346"/>
      <c r="D6069" s="346" t="s">
        <v>9021</v>
      </c>
      <c r="E6069" s="346"/>
      <c r="F6069" s="346"/>
      <c r="G6069" s="216">
        <v>4051301</v>
      </c>
      <c r="H6069" s="172"/>
      <c r="I6069" s="172"/>
      <c r="J6069" s="172"/>
      <c r="K6069" s="172"/>
      <c r="L6069" s="172"/>
      <c r="M6069" s="172"/>
      <c r="N6069" s="216">
        <v>4051301</v>
      </c>
    </row>
    <row r="6070" spans="1:14">
      <c r="A6070" s="163">
        <v>0</v>
      </c>
      <c r="B6070" s="347"/>
      <c r="C6070" s="346"/>
      <c r="D6070" s="346" t="s">
        <v>9022</v>
      </c>
      <c r="E6070" s="346"/>
      <c r="F6070" s="346"/>
      <c r="G6070" s="216">
        <v>5208818</v>
      </c>
      <c r="H6070" s="172"/>
      <c r="I6070" s="172"/>
      <c r="J6070" s="172"/>
      <c r="K6070" s="172"/>
      <c r="L6070" s="172"/>
      <c r="M6070" s="172"/>
      <c r="N6070" s="216">
        <v>5208818</v>
      </c>
    </row>
    <row r="6071" spans="1:14">
      <c r="A6071" s="163">
        <v>0</v>
      </c>
      <c r="B6071" s="347"/>
      <c r="C6071" s="346"/>
      <c r="D6071" s="346" t="s">
        <v>9023</v>
      </c>
      <c r="E6071" s="346"/>
      <c r="F6071" s="346"/>
      <c r="G6071" s="216">
        <v>7523844</v>
      </c>
      <c r="H6071" s="172"/>
      <c r="I6071" s="172"/>
      <c r="J6071" s="172"/>
      <c r="K6071" s="172"/>
      <c r="L6071" s="172"/>
      <c r="M6071" s="172"/>
      <c r="N6071" s="216">
        <v>7523844</v>
      </c>
    </row>
    <row r="6072" spans="1:14">
      <c r="A6072" s="163">
        <v>0</v>
      </c>
      <c r="B6072" s="347"/>
      <c r="C6072" s="346"/>
      <c r="D6072" s="346" t="s">
        <v>9024</v>
      </c>
      <c r="E6072" s="346"/>
      <c r="F6072" s="346"/>
      <c r="G6072" s="216">
        <v>8102604</v>
      </c>
      <c r="H6072" s="172"/>
      <c r="I6072" s="172"/>
      <c r="J6072" s="172"/>
      <c r="K6072" s="172"/>
      <c r="L6072" s="172"/>
      <c r="M6072" s="172"/>
      <c r="N6072" s="216">
        <v>8102604</v>
      </c>
    </row>
    <row r="6073" spans="1:14">
      <c r="A6073" s="163">
        <v>0</v>
      </c>
      <c r="B6073" s="347"/>
      <c r="C6073" s="346"/>
      <c r="D6073" s="346" t="s">
        <v>9025</v>
      </c>
      <c r="E6073" s="346"/>
      <c r="F6073" s="346"/>
      <c r="G6073" s="216">
        <v>8681363</v>
      </c>
      <c r="H6073" s="172"/>
      <c r="I6073" s="172"/>
      <c r="J6073" s="172"/>
      <c r="K6073" s="172"/>
      <c r="L6073" s="172"/>
      <c r="M6073" s="172"/>
      <c r="N6073" s="216">
        <v>8681363</v>
      </c>
    </row>
    <row r="6074" spans="1:14">
      <c r="A6074" s="163">
        <v>0</v>
      </c>
      <c r="B6074" s="347"/>
      <c r="C6074" s="346"/>
      <c r="D6074" s="346" t="s">
        <v>9026</v>
      </c>
      <c r="E6074" s="346"/>
      <c r="F6074" s="346"/>
      <c r="G6074" s="216">
        <v>10417634</v>
      </c>
      <c r="H6074" s="172"/>
      <c r="I6074" s="172"/>
      <c r="J6074" s="172"/>
      <c r="K6074" s="172"/>
      <c r="L6074" s="172"/>
      <c r="M6074" s="172"/>
      <c r="N6074" s="216">
        <v>10417634</v>
      </c>
    </row>
    <row r="6075" spans="1:14">
      <c r="A6075" s="163">
        <v>0</v>
      </c>
      <c r="B6075" s="347"/>
      <c r="C6075" s="346"/>
      <c r="D6075" s="346" t="s">
        <v>9027</v>
      </c>
      <c r="E6075" s="346"/>
      <c r="F6075" s="346"/>
      <c r="G6075" s="216">
        <v>11575148</v>
      </c>
      <c r="H6075" s="172"/>
      <c r="I6075" s="172"/>
      <c r="J6075" s="172"/>
      <c r="K6075" s="172"/>
      <c r="L6075" s="172"/>
      <c r="M6075" s="172"/>
      <c r="N6075" s="216">
        <v>11575148</v>
      </c>
    </row>
    <row r="6076" spans="1:14">
      <c r="A6076" s="163">
        <v>0</v>
      </c>
      <c r="B6076" s="347"/>
      <c r="C6076" s="346"/>
      <c r="D6076" s="346" t="s">
        <v>9028</v>
      </c>
      <c r="E6076" s="346"/>
      <c r="F6076" s="346"/>
      <c r="G6076" s="216">
        <v>20256514</v>
      </c>
      <c r="H6076" s="172"/>
      <c r="I6076" s="172"/>
      <c r="J6076" s="172"/>
      <c r="K6076" s="172"/>
      <c r="L6076" s="172"/>
      <c r="M6076" s="172"/>
      <c r="N6076" s="216">
        <v>20256514</v>
      </c>
    </row>
    <row r="6077" spans="1:14">
      <c r="A6077" s="163">
        <v>890232</v>
      </c>
      <c r="B6077" s="171">
        <v>890232</v>
      </c>
      <c r="C6077" s="342" t="s">
        <v>9040</v>
      </c>
      <c r="D6077" s="342"/>
      <c r="E6077" s="343" t="s">
        <v>5660</v>
      </c>
      <c r="F6077" s="343"/>
      <c r="G6077" s="10">
        <v>133848</v>
      </c>
      <c r="H6077" s="172"/>
      <c r="I6077" s="172"/>
      <c r="J6077" s="172"/>
      <c r="K6077" s="172"/>
      <c r="L6077" s="172"/>
      <c r="M6077" s="172"/>
      <c r="N6077" s="10">
        <v>133848</v>
      </c>
    </row>
    <row r="6078" spans="1:14">
      <c r="A6078" s="163">
        <v>890237</v>
      </c>
      <c r="B6078" s="171">
        <v>890237</v>
      </c>
      <c r="C6078" s="342" t="s">
        <v>9041</v>
      </c>
      <c r="D6078" s="342"/>
      <c r="E6078" s="343" t="s">
        <v>5660</v>
      </c>
      <c r="F6078" s="343"/>
      <c r="G6078" s="10">
        <v>133848</v>
      </c>
      <c r="H6078" s="172"/>
      <c r="I6078" s="172"/>
      <c r="J6078" s="172"/>
      <c r="K6078" s="172"/>
      <c r="L6078" s="172"/>
      <c r="M6078" s="172"/>
      <c r="N6078" s="10">
        <v>133848</v>
      </c>
    </row>
    <row r="6079" spans="1:14">
      <c r="A6079" s="163">
        <v>890243</v>
      </c>
      <c r="B6079" s="171">
        <v>890243</v>
      </c>
      <c r="C6079" s="342" t="s">
        <v>9042</v>
      </c>
      <c r="D6079" s="342"/>
      <c r="E6079" s="343" t="s">
        <v>5660</v>
      </c>
      <c r="F6079" s="343"/>
      <c r="G6079" s="10">
        <v>133848</v>
      </c>
      <c r="H6079" s="172"/>
      <c r="I6079" s="172"/>
      <c r="J6079" s="172"/>
      <c r="K6079" s="172"/>
      <c r="L6079" s="172"/>
      <c r="M6079" s="172"/>
      <c r="N6079" s="10">
        <v>133848</v>
      </c>
    </row>
    <row r="6080" spans="1:14">
      <c r="A6080" s="163">
        <v>890255</v>
      </c>
      <c r="B6080" s="171">
        <v>890255</v>
      </c>
      <c r="C6080" s="342" t="s">
        <v>9043</v>
      </c>
      <c r="D6080" s="342"/>
      <c r="E6080" s="343" t="s">
        <v>5660</v>
      </c>
      <c r="F6080" s="343"/>
      <c r="G6080" s="10">
        <v>133848</v>
      </c>
      <c r="H6080" s="172"/>
      <c r="I6080" s="172"/>
      <c r="J6080" s="172"/>
      <c r="K6080" s="172"/>
      <c r="L6080" s="172"/>
      <c r="M6080" s="172"/>
      <c r="N6080" s="10">
        <v>133848</v>
      </c>
    </row>
    <row r="6081" spans="1:14">
      <c r="A6081" s="163">
        <v>890267</v>
      </c>
      <c r="B6081" s="171">
        <v>890267</v>
      </c>
      <c r="C6081" s="342" t="s">
        <v>9044</v>
      </c>
      <c r="D6081" s="342"/>
      <c r="E6081" s="343" t="s">
        <v>9045</v>
      </c>
      <c r="F6081" s="343"/>
      <c r="G6081" s="10">
        <v>133848</v>
      </c>
      <c r="H6081" s="172"/>
      <c r="I6081" s="172"/>
      <c r="J6081" s="172"/>
      <c r="K6081" s="172"/>
      <c r="L6081" s="172"/>
      <c r="M6081" s="172"/>
      <c r="N6081" s="10">
        <v>133848</v>
      </c>
    </row>
    <row r="6082" spans="1:14">
      <c r="A6082" s="163">
        <v>890277</v>
      </c>
      <c r="B6082" s="171">
        <v>890277</v>
      </c>
      <c r="C6082" s="342" t="s">
        <v>9046</v>
      </c>
      <c r="D6082" s="342"/>
      <c r="E6082" s="343" t="s">
        <v>5660</v>
      </c>
      <c r="F6082" s="343"/>
      <c r="G6082" s="10">
        <v>133848</v>
      </c>
      <c r="H6082" s="172"/>
      <c r="I6082" s="172"/>
      <c r="J6082" s="172"/>
      <c r="K6082" s="172"/>
      <c r="L6082" s="172"/>
      <c r="M6082" s="172"/>
      <c r="N6082" s="10">
        <v>133848</v>
      </c>
    </row>
    <row r="6083" spans="1:14">
      <c r="A6083" s="163">
        <v>890278</v>
      </c>
      <c r="B6083" s="171">
        <v>890278</v>
      </c>
      <c r="C6083" s="342" t="s">
        <v>9047</v>
      </c>
      <c r="D6083" s="342"/>
      <c r="E6083" s="343" t="s">
        <v>5660</v>
      </c>
      <c r="F6083" s="343"/>
      <c r="G6083" s="10">
        <v>133848</v>
      </c>
      <c r="H6083" s="172"/>
      <c r="I6083" s="172"/>
      <c r="J6083" s="172"/>
      <c r="K6083" s="172"/>
      <c r="L6083" s="172"/>
      <c r="M6083" s="172"/>
      <c r="N6083" s="10">
        <v>133848</v>
      </c>
    </row>
    <row r="6084" spans="1:14">
      <c r="A6084" s="163">
        <v>890279</v>
      </c>
      <c r="B6084" s="171">
        <v>890279</v>
      </c>
      <c r="C6084" s="342" t="s">
        <v>9048</v>
      </c>
      <c r="D6084" s="342"/>
      <c r="E6084" s="343" t="s">
        <v>5660</v>
      </c>
      <c r="F6084" s="343"/>
      <c r="G6084" s="10">
        <v>133848</v>
      </c>
      <c r="H6084" s="172"/>
      <c r="I6084" s="172"/>
      <c r="J6084" s="172"/>
      <c r="K6084" s="172"/>
      <c r="L6084" s="172"/>
      <c r="M6084" s="172"/>
      <c r="N6084" s="10">
        <v>133848</v>
      </c>
    </row>
    <row r="6085" spans="1:14">
      <c r="A6085" s="163">
        <v>890287</v>
      </c>
      <c r="B6085" s="171">
        <v>890287</v>
      </c>
      <c r="C6085" s="342" t="s">
        <v>9049</v>
      </c>
      <c r="D6085" s="342"/>
      <c r="E6085" s="343" t="s">
        <v>5660</v>
      </c>
      <c r="F6085" s="343"/>
      <c r="G6085" s="10">
        <v>133848</v>
      </c>
      <c r="H6085" s="172"/>
      <c r="I6085" s="172"/>
      <c r="J6085" s="172"/>
      <c r="K6085" s="172"/>
      <c r="L6085" s="172"/>
      <c r="M6085" s="172"/>
      <c r="N6085" s="10">
        <v>133848</v>
      </c>
    </row>
    <row r="6086" spans="1:14">
      <c r="A6086" s="163">
        <v>890332</v>
      </c>
      <c r="B6086" s="171">
        <v>890332</v>
      </c>
      <c r="C6086" s="342" t="s">
        <v>9050</v>
      </c>
      <c r="D6086" s="342"/>
      <c r="E6086" s="343" t="s">
        <v>9051</v>
      </c>
      <c r="F6086" s="343"/>
      <c r="G6086" s="10">
        <v>133848</v>
      </c>
      <c r="H6086" s="172"/>
      <c r="I6086" s="172"/>
      <c r="J6086" s="172"/>
      <c r="K6086" s="172"/>
      <c r="L6086" s="172"/>
      <c r="M6086" s="172"/>
      <c r="N6086" s="10">
        <v>133848</v>
      </c>
    </row>
    <row r="6087" spans="1:14">
      <c r="A6087" s="163">
        <v>890337</v>
      </c>
      <c r="B6087" s="171">
        <v>890337</v>
      </c>
      <c r="C6087" s="342" t="s">
        <v>9052</v>
      </c>
      <c r="D6087" s="342"/>
      <c r="E6087" s="343" t="s">
        <v>9051</v>
      </c>
      <c r="F6087" s="343"/>
      <c r="G6087" s="10">
        <v>133848</v>
      </c>
      <c r="H6087" s="172"/>
      <c r="I6087" s="172"/>
      <c r="J6087" s="172"/>
      <c r="K6087" s="172"/>
      <c r="L6087" s="172"/>
      <c r="M6087" s="172"/>
      <c r="N6087" s="10">
        <v>133848</v>
      </c>
    </row>
    <row r="6088" spans="1:14">
      <c r="A6088" s="163">
        <v>890343</v>
      </c>
      <c r="B6088" s="171">
        <v>890343</v>
      </c>
      <c r="C6088" s="342" t="s">
        <v>9053</v>
      </c>
      <c r="D6088" s="342"/>
      <c r="E6088" s="343" t="s">
        <v>9051</v>
      </c>
      <c r="F6088" s="343"/>
      <c r="G6088" s="10">
        <v>133848</v>
      </c>
      <c r="H6088" s="172"/>
      <c r="I6088" s="172"/>
      <c r="J6088" s="172"/>
      <c r="K6088" s="172"/>
      <c r="L6088" s="172"/>
      <c r="M6088" s="172"/>
      <c r="N6088" s="10">
        <v>133848</v>
      </c>
    </row>
    <row r="6089" spans="1:14">
      <c r="A6089" s="163">
        <v>890355</v>
      </c>
      <c r="B6089" s="171">
        <v>890355</v>
      </c>
      <c r="C6089" s="342" t="s">
        <v>9054</v>
      </c>
      <c r="D6089" s="342"/>
      <c r="E6089" s="343" t="s">
        <v>9051</v>
      </c>
      <c r="F6089" s="343"/>
      <c r="G6089" s="10">
        <v>133848</v>
      </c>
      <c r="H6089" s="172"/>
      <c r="I6089" s="172"/>
      <c r="J6089" s="172"/>
      <c r="K6089" s="172"/>
      <c r="L6089" s="172"/>
      <c r="M6089" s="172"/>
      <c r="N6089" s="10">
        <v>133848</v>
      </c>
    </row>
    <row r="6090" spans="1:14">
      <c r="A6090" s="163">
        <v>890367</v>
      </c>
      <c r="B6090" s="171">
        <v>890367</v>
      </c>
      <c r="C6090" s="342" t="s">
        <v>9055</v>
      </c>
      <c r="D6090" s="342"/>
      <c r="E6090" s="343" t="s">
        <v>9056</v>
      </c>
      <c r="F6090" s="343"/>
      <c r="G6090" s="10">
        <v>133848</v>
      </c>
      <c r="H6090" s="172"/>
      <c r="I6090" s="172"/>
      <c r="J6090" s="172"/>
      <c r="K6090" s="172"/>
      <c r="L6090" s="172"/>
      <c r="M6090" s="172"/>
      <c r="N6090" s="10">
        <v>133848</v>
      </c>
    </row>
    <row r="6091" spans="1:14">
      <c r="A6091" s="163">
        <v>890377</v>
      </c>
      <c r="B6091" s="171">
        <v>890377</v>
      </c>
      <c r="C6091" s="342" t="s">
        <v>9057</v>
      </c>
      <c r="D6091" s="342"/>
      <c r="E6091" s="343" t="s">
        <v>9051</v>
      </c>
      <c r="F6091" s="343"/>
      <c r="G6091" s="10">
        <v>133848</v>
      </c>
      <c r="H6091" s="172"/>
      <c r="I6091" s="172"/>
      <c r="J6091" s="172"/>
      <c r="K6091" s="172"/>
      <c r="L6091" s="172"/>
      <c r="M6091" s="172"/>
      <c r="N6091" s="10">
        <v>133848</v>
      </c>
    </row>
    <row r="6092" spans="1:14">
      <c r="A6092" s="163">
        <v>890378</v>
      </c>
      <c r="B6092" s="171">
        <v>890378</v>
      </c>
      <c r="C6092" s="342" t="s">
        <v>9058</v>
      </c>
      <c r="D6092" s="342"/>
      <c r="E6092" s="343" t="s">
        <v>9051</v>
      </c>
      <c r="F6092" s="343"/>
      <c r="G6092" s="10">
        <v>133848</v>
      </c>
      <c r="H6092" s="172"/>
      <c r="I6092" s="172"/>
      <c r="J6092" s="172"/>
      <c r="K6092" s="172"/>
      <c r="L6092" s="172"/>
      <c r="M6092" s="172"/>
      <c r="N6092" s="10">
        <v>133848</v>
      </c>
    </row>
    <row r="6093" spans="1:14">
      <c r="A6093" s="163">
        <v>890379</v>
      </c>
      <c r="B6093" s="171">
        <v>890379</v>
      </c>
      <c r="C6093" s="342" t="s">
        <v>9059</v>
      </c>
      <c r="D6093" s="342"/>
      <c r="E6093" s="343" t="s">
        <v>9051</v>
      </c>
      <c r="F6093" s="343"/>
      <c r="G6093" s="10">
        <v>133848</v>
      </c>
      <c r="H6093" s="172"/>
      <c r="I6093" s="172"/>
      <c r="J6093" s="172"/>
      <c r="K6093" s="172"/>
      <c r="L6093" s="172"/>
      <c r="M6093" s="172"/>
      <c r="N6093" s="10">
        <v>133848</v>
      </c>
    </row>
    <row r="6094" spans="1:14">
      <c r="A6094" s="163">
        <v>890387</v>
      </c>
      <c r="B6094" s="171">
        <v>890387</v>
      </c>
      <c r="C6094" s="342" t="s">
        <v>9060</v>
      </c>
      <c r="D6094" s="342"/>
      <c r="E6094" s="343" t="s">
        <v>9051</v>
      </c>
      <c r="F6094" s="343"/>
      <c r="G6094" s="10">
        <v>133848</v>
      </c>
      <c r="H6094" s="172"/>
      <c r="I6094" s="172"/>
      <c r="J6094" s="172"/>
      <c r="K6094" s="172"/>
      <c r="L6094" s="172"/>
      <c r="M6094" s="172"/>
      <c r="N6094" s="10">
        <v>133848</v>
      </c>
    </row>
    <row r="6095" spans="1:14">
      <c r="A6095" s="163">
        <v>992501</v>
      </c>
      <c r="B6095" s="167">
        <v>992501</v>
      </c>
      <c r="C6095" s="342" t="s">
        <v>9061</v>
      </c>
      <c r="D6095" s="342"/>
      <c r="E6095" s="342"/>
      <c r="F6095" s="342"/>
      <c r="G6095" s="10">
        <v>2946211</v>
      </c>
      <c r="H6095" s="172"/>
      <c r="I6095" s="172"/>
      <c r="J6095" s="172"/>
      <c r="K6095" s="172"/>
      <c r="L6095" s="172"/>
      <c r="M6095" s="172"/>
      <c r="N6095" s="10">
        <v>2946211</v>
      </c>
    </row>
    <row r="6096" spans="1:14">
      <c r="A6096" s="163">
        <v>992502</v>
      </c>
      <c r="B6096" s="167">
        <v>992502</v>
      </c>
      <c r="C6096" s="342" t="s">
        <v>9062</v>
      </c>
      <c r="D6096" s="342"/>
      <c r="E6096" s="342"/>
      <c r="F6096" s="342"/>
      <c r="G6096" s="10">
        <v>313778</v>
      </c>
      <c r="H6096" s="172"/>
      <c r="I6096" s="172"/>
      <c r="J6096" s="172"/>
      <c r="K6096" s="172"/>
      <c r="L6096" s="172"/>
      <c r="M6096" s="172"/>
      <c r="N6096" s="10">
        <v>313778</v>
      </c>
    </row>
    <row r="6097" spans="1:14">
      <c r="A6097" s="163">
        <v>992504</v>
      </c>
      <c r="B6097" s="167">
        <v>992504</v>
      </c>
      <c r="C6097" s="342" t="s">
        <v>9063</v>
      </c>
      <c r="D6097" s="342"/>
      <c r="E6097" s="342"/>
      <c r="F6097" s="342"/>
      <c r="G6097" s="10">
        <v>606344</v>
      </c>
      <c r="H6097" s="172"/>
      <c r="I6097" s="172"/>
      <c r="J6097" s="172"/>
      <c r="K6097" s="172"/>
      <c r="L6097" s="172"/>
      <c r="M6097" s="172"/>
      <c r="N6097" s="10">
        <v>606344</v>
      </c>
    </row>
    <row r="6098" spans="1:14">
      <c r="A6098" s="163">
        <v>992505</v>
      </c>
      <c r="B6098" s="167">
        <v>992505</v>
      </c>
      <c r="C6098" s="342" t="s">
        <v>9064</v>
      </c>
      <c r="D6098" s="342"/>
      <c r="E6098" s="342"/>
      <c r="F6098" s="342"/>
      <c r="G6098" s="10">
        <v>942416</v>
      </c>
      <c r="H6098" s="172"/>
      <c r="I6098" s="172"/>
      <c r="J6098" s="172"/>
      <c r="K6098" s="172"/>
      <c r="L6098" s="172"/>
      <c r="M6098" s="172"/>
      <c r="N6098" s="10">
        <v>942416</v>
      </c>
    </row>
    <row r="6099" spans="1:14">
      <c r="A6099" s="163">
        <v>992508</v>
      </c>
      <c r="B6099" s="167">
        <v>992508</v>
      </c>
      <c r="C6099" s="342" t="s">
        <v>9065</v>
      </c>
      <c r="D6099" s="342"/>
      <c r="E6099" s="342"/>
      <c r="F6099" s="342"/>
      <c r="G6099" s="10">
        <v>2062296</v>
      </c>
      <c r="H6099" s="172"/>
      <c r="I6099" s="172"/>
      <c r="J6099" s="172"/>
      <c r="K6099" s="172"/>
      <c r="L6099" s="172"/>
      <c r="M6099" s="172"/>
      <c r="N6099" s="10">
        <v>2062296</v>
      </c>
    </row>
    <row r="6100" spans="1:14">
      <c r="A6100" s="163">
        <v>992509</v>
      </c>
      <c r="B6100" s="167">
        <v>992509</v>
      </c>
      <c r="C6100" s="342" t="s">
        <v>9066</v>
      </c>
      <c r="D6100" s="342"/>
      <c r="E6100" s="342"/>
      <c r="F6100" s="342"/>
      <c r="G6100" s="10">
        <v>233334</v>
      </c>
      <c r="H6100" s="172"/>
      <c r="I6100" s="172"/>
      <c r="J6100" s="172"/>
      <c r="K6100" s="172"/>
      <c r="L6100" s="172"/>
      <c r="M6100" s="172"/>
      <c r="N6100" s="10">
        <v>233334</v>
      </c>
    </row>
    <row r="6101" spans="1:14">
      <c r="A6101" s="163">
        <v>992511</v>
      </c>
      <c r="B6101" s="167">
        <v>992511</v>
      </c>
      <c r="C6101" s="342" t="s">
        <v>9067</v>
      </c>
      <c r="D6101" s="342"/>
      <c r="E6101" s="342"/>
      <c r="F6101" s="342"/>
      <c r="G6101" s="10">
        <v>364582</v>
      </c>
      <c r="H6101" s="172"/>
      <c r="I6101" s="172"/>
      <c r="J6101" s="172"/>
      <c r="K6101" s="172"/>
      <c r="L6101" s="172"/>
      <c r="M6101" s="172"/>
      <c r="N6101" s="10">
        <v>364582</v>
      </c>
    </row>
    <row r="6102" spans="1:14">
      <c r="A6102" s="163">
        <v>911113</v>
      </c>
      <c r="B6102" s="171">
        <v>911113</v>
      </c>
      <c r="C6102" s="342" t="s">
        <v>9068</v>
      </c>
      <c r="D6102" s="342"/>
      <c r="E6102" s="342"/>
      <c r="F6102" s="342"/>
      <c r="G6102" s="10">
        <v>297061</v>
      </c>
      <c r="H6102" s="172"/>
      <c r="I6102" s="172"/>
      <c r="J6102" s="172"/>
      <c r="K6102" s="172"/>
      <c r="L6102" s="172"/>
      <c r="M6102" s="172"/>
      <c r="N6102" s="10">
        <v>297061</v>
      </c>
    </row>
    <row r="6103" spans="1:14">
      <c r="A6103" s="163" t="s">
        <v>9069</v>
      </c>
      <c r="B6103" s="173" t="s">
        <v>9069</v>
      </c>
      <c r="C6103" s="345" t="s">
        <v>9070</v>
      </c>
      <c r="D6103" s="345"/>
      <c r="E6103" s="343" t="s">
        <v>6406</v>
      </c>
      <c r="F6103" s="343"/>
      <c r="G6103" s="10">
        <v>25564</v>
      </c>
      <c r="H6103" s="172"/>
      <c r="I6103" s="172"/>
      <c r="J6103" s="172"/>
      <c r="K6103" s="172"/>
      <c r="L6103" s="172"/>
      <c r="M6103" s="172"/>
      <c r="N6103" s="10">
        <v>25564</v>
      </c>
    </row>
    <row r="6104" spans="1:14" ht="409.5">
      <c r="A6104" s="163">
        <v>922607</v>
      </c>
      <c r="B6104" s="171" t="s">
        <v>9071</v>
      </c>
      <c r="C6104" s="12" t="s">
        <v>9072</v>
      </c>
      <c r="D6104" s="11" t="s">
        <v>9073</v>
      </c>
      <c r="E6104" s="11" t="s">
        <v>9074</v>
      </c>
      <c r="F6104" s="11" t="s">
        <v>9075</v>
      </c>
      <c r="G6104" s="10">
        <v>2676989</v>
      </c>
      <c r="H6104" s="172"/>
      <c r="I6104" s="172"/>
      <c r="J6104" s="172"/>
      <c r="K6104" s="172"/>
      <c r="L6104" s="172"/>
      <c r="M6104" s="172"/>
      <c r="N6104" s="10">
        <v>2676989</v>
      </c>
    </row>
    <row r="6105" spans="1:14" ht="409.5">
      <c r="A6105" s="163">
        <v>922612</v>
      </c>
      <c r="B6105" s="171" t="s">
        <v>9076</v>
      </c>
      <c r="C6105" s="12" t="s">
        <v>9077</v>
      </c>
      <c r="D6105" s="12" t="s">
        <v>9078</v>
      </c>
      <c r="E6105" s="12" t="s">
        <v>9074</v>
      </c>
      <c r="F6105" s="12" t="s">
        <v>9079</v>
      </c>
      <c r="G6105" s="10">
        <v>1912137</v>
      </c>
      <c r="H6105" s="172"/>
      <c r="I6105" s="172"/>
      <c r="J6105" s="172"/>
      <c r="K6105" s="172"/>
      <c r="L6105" s="172"/>
      <c r="M6105" s="172"/>
      <c r="N6105" s="10">
        <v>1912137</v>
      </c>
    </row>
    <row r="6106" spans="1:14" ht="409.5">
      <c r="A6106" s="163">
        <v>401002</v>
      </c>
      <c r="B6106" s="171" t="s">
        <v>9080</v>
      </c>
      <c r="C6106" s="12" t="s">
        <v>9081</v>
      </c>
      <c r="D6106" s="11" t="s">
        <v>9082</v>
      </c>
      <c r="E6106" s="11" t="s">
        <v>9083</v>
      </c>
      <c r="F6106" s="11" t="s">
        <v>9084</v>
      </c>
      <c r="G6106" s="10">
        <v>13215552</v>
      </c>
      <c r="H6106" s="172"/>
      <c r="I6106" s="172"/>
      <c r="J6106" s="172"/>
      <c r="K6106" s="172"/>
      <c r="L6106" s="172"/>
      <c r="M6106" s="172"/>
      <c r="N6106" s="10">
        <v>13215552</v>
      </c>
    </row>
    <row r="6107" spans="1:14" ht="409.5">
      <c r="A6107" s="163">
        <v>405601</v>
      </c>
      <c r="B6107" s="171" t="s">
        <v>9085</v>
      </c>
      <c r="C6107" s="12" t="s">
        <v>9086</v>
      </c>
      <c r="D6107" s="11" t="s">
        <v>9082</v>
      </c>
      <c r="E6107" s="11" t="s">
        <v>9083</v>
      </c>
      <c r="F6107" s="11" t="s">
        <v>9087</v>
      </c>
      <c r="G6107" s="10">
        <v>13215552</v>
      </c>
      <c r="H6107" s="172"/>
      <c r="I6107" s="172"/>
      <c r="J6107" s="172"/>
      <c r="K6107" s="172"/>
      <c r="L6107" s="172"/>
      <c r="M6107" s="172"/>
      <c r="N6107" s="10">
        <v>13215552</v>
      </c>
    </row>
    <row r="6108" spans="1:14" ht="409.5">
      <c r="A6108" s="163">
        <v>776101</v>
      </c>
      <c r="B6108" s="171" t="s">
        <v>9088</v>
      </c>
      <c r="C6108" s="12" t="s">
        <v>9089</v>
      </c>
      <c r="D6108" s="11" t="s">
        <v>9082</v>
      </c>
      <c r="E6108" s="11" t="s">
        <v>9083</v>
      </c>
      <c r="F6108" s="11" t="s">
        <v>9087</v>
      </c>
      <c r="G6108" s="10">
        <v>13215552</v>
      </c>
      <c r="H6108" s="172"/>
      <c r="I6108" s="172"/>
      <c r="J6108" s="172"/>
      <c r="K6108" s="172"/>
      <c r="L6108" s="172"/>
      <c r="M6108" s="172"/>
      <c r="N6108" s="10">
        <v>13215552</v>
      </c>
    </row>
    <row r="6109" spans="1:14" ht="409.5">
      <c r="A6109" s="163">
        <v>776102</v>
      </c>
      <c r="B6109" s="171" t="s">
        <v>9090</v>
      </c>
      <c r="C6109" s="12" t="s">
        <v>9091</v>
      </c>
      <c r="D6109" s="11" t="s">
        <v>9092</v>
      </c>
      <c r="E6109" s="11" t="s">
        <v>9093</v>
      </c>
      <c r="F6109" s="11" t="s">
        <v>9094</v>
      </c>
      <c r="G6109" s="10">
        <v>18338880</v>
      </c>
      <c r="H6109" s="172"/>
      <c r="I6109" s="172"/>
      <c r="J6109" s="172"/>
      <c r="K6109" s="172"/>
      <c r="L6109" s="172"/>
      <c r="M6109" s="172"/>
      <c r="N6109" s="10">
        <v>18338880</v>
      </c>
    </row>
    <row r="6110" spans="1:14" ht="409.5">
      <c r="A6110" s="163">
        <v>776104</v>
      </c>
      <c r="B6110" s="171" t="s">
        <v>9095</v>
      </c>
      <c r="C6110" s="12" t="s">
        <v>9096</v>
      </c>
      <c r="D6110" s="11" t="s">
        <v>9082</v>
      </c>
      <c r="E6110" s="11" t="s">
        <v>9083</v>
      </c>
      <c r="F6110" s="11" t="s">
        <v>9087</v>
      </c>
      <c r="G6110" s="10">
        <v>13215552</v>
      </c>
      <c r="H6110" s="172"/>
      <c r="I6110" s="172"/>
      <c r="J6110" s="172"/>
      <c r="K6110" s="172"/>
      <c r="L6110" s="172"/>
      <c r="M6110" s="172"/>
      <c r="N6110" s="10">
        <v>13215552</v>
      </c>
    </row>
    <row r="6111" spans="1:14" ht="409.5">
      <c r="A6111" s="163">
        <v>776105</v>
      </c>
      <c r="B6111" s="171" t="s">
        <v>9097</v>
      </c>
      <c r="C6111" s="199" t="s">
        <v>9098</v>
      </c>
      <c r="D6111" s="11" t="s">
        <v>9092</v>
      </c>
      <c r="E6111" s="11" t="s">
        <v>9093</v>
      </c>
      <c r="F6111" s="11" t="s">
        <v>9099</v>
      </c>
      <c r="G6111" s="10">
        <v>18338880</v>
      </c>
      <c r="H6111" s="172"/>
      <c r="I6111" s="172"/>
      <c r="J6111" s="172"/>
      <c r="K6111" s="172"/>
      <c r="L6111" s="172"/>
      <c r="M6111" s="172"/>
      <c r="N6111" s="10">
        <v>18338880</v>
      </c>
    </row>
    <row r="6112" spans="1:14" ht="409.5">
      <c r="A6112" s="163">
        <v>776201</v>
      </c>
      <c r="B6112" s="171" t="s">
        <v>9100</v>
      </c>
      <c r="C6112" s="12" t="s">
        <v>9101</v>
      </c>
      <c r="D6112" s="11" t="s">
        <v>9082</v>
      </c>
      <c r="E6112" s="11" t="s">
        <v>9083</v>
      </c>
      <c r="F6112" s="11" t="s">
        <v>9084</v>
      </c>
      <c r="G6112" s="10">
        <v>13215552</v>
      </c>
      <c r="H6112" s="172"/>
      <c r="I6112" s="172"/>
      <c r="J6112" s="172"/>
      <c r="K6112" s="172"/>
      <c r="L6112" s="172"/>
      <c r="M6112" s="172"/>
      <c r="N6112" s="10">
        <v>13215552</v>
      </c>
    </row>
    <row r="6113" spans="1:14" ht="409.5">
      <c r="A6113" s="163">
        <v>776202</v>
      </c>
      <c r="B6113" s="171" t="s">
        <v>9102</v>
      </c>
      <c r="C6113" s="199" t="s">
        <v>9103</v>
      </c>
      <c r="D6113" s="11" t="s">
        <v>9092</v>
      </c>
      <c r="E6113" s="11" t="s">
        <v>9093</v>
      </c>
      <c r="F6113" s="11" t="s">
        <v>9094</v>
      </c>
      <c r="G6113" s="10">
        <v>18338880</v>
      </c>
      <c r="H6113" s="172"/>
      <c r="I6113" s="172"/>
      <c r="J6113" s="172"/>
      <c r="K6113" s="172"/>
      <c r="L6113" s="172"/>
      <c r="M6113" s="172"/>
      <c r="N6113" s="10">
        <v>18338880</v>
      </c>
    </row>
    <row r="6114" spans="1:14" ht="409.5">
      <c r="A6114" s="163">
        <v>776301</v>
      </c>
      <c r="B6114" s="171" t="s">
        <v>9104</v>
      </c>
      <c r="C6114" s="12" t="s">
        <v>9105</v>
      </c>
      <c r="D6114" s="11" t="s">
        <v>9082</v>
      </c>
      <c r="E6114" s="11" t="s">
        <v>9083</v>
      </c>
      <c r="F6114" s="11" t="s">
        <v>9084</v>
      </c>
      <c r="G6114" s="10">
        <v>13215552</v>
      </c>
      <c r="H6114" s="172"/>
      <c r="I6114" s="172"/>
      <c r="J6114" s="172"/>
      <c r="K6114" s="172"/>
      <c r="L6114" s="172"/>
      <c r="M6114" s="172"/>
      <c r="N6114" s="10">
        <v>13215552</v>
      </c>
    </row>
    <row r="6115" spans="1:14" ht="409.5">
      <c r="A6115" s="163">
        <v>776302</v>
      </c>
      <c r="B6115" s="171" t="s">
        <v>9106</v>
      </c>
      <c r="C6115" s="199" t="s">
        <v>9107</v>
      </c>
      <c r="D6115" s="11" t="s">
        <v>9092</v>
      </c>
      <c r="E6115" s="11" t="s">
        <v>9093</v>
      </c>
      <c r="F6115" s="11" t="s">
        <v>9094</v>
      </c>
      <c r="G6115" s="10">
        <v>18338880</v>
      </c>
      <c r="H6115" s="172"/>
      <c r="I6115" s="172"/>
      <c r="J6115" s="172"/>
      <c r="K6115" s="172"/>
      <c r="L6115" s="172"/>
      <c r="M6115" s="172"/>
      <c r="N6115" s="10">
        <v>18338880</v>
      </c>
    </row>
    <row r="6116" spans="1:14" ht="409.5">
      <c r="A6116" s="163">
        <v>776401</v>
      </c>
      <c r="B6116" s="171" t="s">
        <v>9108</v>
      </c>
      <c r="C6116" s="12" t="s">
        <v>9109</v>
      </c>
      <c r="D6116" s="11" t="s">
        <v>9082</v>
      </c>
      <c r="E6116" s="11" t="s">
        <v>9083</v>
      </c>
      <c r="F6116" s="11" t="s">
        <v>9084</v>
      </c>
      <c r="G6116" s="10">
        <v>13215552</v>
      </c>
      <c r="H6116" s="172"/>
      <c r="I6116" s="172"/>
      <c r="J6116" s="172"/>
      <c r="K6116" s="172"/>
      <c r="L6116" s="172"/>
      <c r="M6116" s="172"/>
      <c r="N6116" s="10">
        <v>13215552</v>
      </c>
    </row>
    <row r="6117" spans="1:14" ht="409.5">
      <c r="A6117" s="163">
        <v>776402</v>
      </c>
      <c r="B6117" s="171" t="s">
        <v>9110</v>
      </c>
      <c r="C6117" s="12" t="s">
        <v>9111</v>
      </c>
      <c r="D6117" s="11" t="s">
        <v>9082</v>
      </c>
      <c r="E6117" s="11" t="s">
        <v>9083</v>
      </c>
      <c r="F6117" s="11" t="s">
        <v>9087</v>
      </c>
      <c r="G6117" s="10">
        <v>13215552</v>
      </c>
      <c r="H6117" s="172"/>
      <c r="I6117" s="172"/>
      <c r="J6117" s="172"/>
      <c r="K6117" s="172"/>
      <c r="L6117" s="172"/>
      <c r="M6117" s="172"/>
      <c r="N6117" s="10">
        <v>13215552</v>
      </c>
    </row>
    <row r="6118" spans="1:14" ht="409.5">
      <c r="A6118" s="163">
        <v>776501</v>
      </c>
      <c r="B6118" s="171" t="s">
        <v>9112</v>
      </c>
      <c r="C6118" s="213" t="s">
        <v>9113</v>
      </c>
      <c r="D6118" s="11" t="s">
        <v>9082</v>
      </c>
      <c r="E6118" s="11" t="s">
        <v>9083</v>
      </c>
      <c r="F6118" s="11" t="s">
        <v>9084</v>
      </c>
      <c r="G6118" s="10">
        <v>13215552</v>
      </c>
      <c r="H6118" s="172"/>
      <c r="I6118" s="172"/>
      <c r="J6118" s="172"/>
      <c r="K6118" s="172"/>
      <c r="L6118" s="172"/>
      <c r="M6118" s="172"/>
      <c r="N6118" s="10">
        <v>13215552</v>
      </c>
    </row>
    <row r="6119" spans="1:14" ht="409.5">
      <c r="A6119" s="163">
        <v>776502</v>
      </c>
      <c r="B6119" s="171" t="s">
        <v>9114</v>
      </c>
      <c r="C6119" s="199" t="s">
        <v>9115</v>
      </c>
      <c r="D6119" s="11" t="s">
        <v>9092</v>
      </c>
      <c r="E6119" s="11" t="s">
        <v>9093</v>
      </c>
      <c r="F6119" s="11" t="s">
        <v>9094</v>
      </c>
      <c r="G6119" s="10">
        <v>18338880</v>
      </c>
      <c r="H6119" s="172"/>
      <c r="I6119" s="172"/>
      <c r="J6119" s="172"/>
      <c r="K6119" s="172"/>
      <c r="L6119" s="172"/>
      <c r="M6119" s="172"/>
      <c r="N6119" s="10">
        <v>18338880</v>
      </c>
    </row>
    <row r="6120" spans="1:14" ht="409.5">
      <c r="A6120" s="163">
        <v>776601</v>
      </c>
      <c r="B6120" s="171" t="s">
        <v>9116</v>
      </c>
      <c r="C6120" s="213" t="s">
        <v>9117</v>
      </c>
      <c r="D6120" s="11" t="s">
        <v>9082</v>
      </c>
      <c r="E6120" s="11" t="s">
        <v>9083</v>
      </c>
      <c r="F6120" s="11" t="s">
        <v>9084</v>
      </c>
      <c r="G6120" s="10">
        <v>13215552</v>
      </c>
      <c r="H6120" s="172"/>
      <c r="I6120" s="172"/>
      <c r="J6120" s="172"/>
      <c r="K6120" s="172"/>
      <c r="L6120" s="172"/>
      <c r="M6120" s="172"/>
      <c r="N6120" s="10">
        <v>13215552</v>
      </c>
    </row>
    <row r="6121" spans="1:14" ht="409.5">
      <c r="A6121" s="163">
        <v>776602</v>
      </c>
      <c r="B6121" s="171" t="s">
        <v>9118</v>
      </c>
      <c r="C6121" s="199" t="s">
        <v>9119</v>
      </c>
      <c r="D6121" s="11" t="s">
        <v>9092</v>
      </c>
      <c r="E6121" s="11" t="s">
        <v>9093</v>
      </c>
      <c r="F6121" s="11" t="s">
        <v>9094</v>
      </c>
      <c r="G6121" s="10">
        <v>18338880</v>
      </c>
      <c r="H6121" s="172"/>
      <c r="I6121" s="172"/>
      <c r="J6121" s="172"/>
      <c r="K6121" s="172"/>
      <c r="L6121" s="172"/>
      <c r="M6121" s="172"/>
      <c r="N6121" s="10">
        <v>18338880</v>
      </c>
    </row>
    <row r="6122" spans="1:14" ht="409.5">
      <c r="A6122" s="163">
        <v>776801</v>
      </c>
      <c r="B6122" s="171" t="s">
        <v>9120</v>
      </c>
      <c r="C6122" s="12" t="s">
        <v>9121</v>
      </c>
      <c r="D6122" s="11" t="s">
        <v>9082</v>
      </c>
      <c r="E6122" s="11" t="s">
        <v>9083</v>
      </c>
      <c r="F6122" s="11" t="s">
        <v>9087</v>
      </c>
      <c r="G6122" s="10">
        <v>13215552</v>
      </c>
      <c r="H6122" s="172"/>
      <c r="I6122" s="172"/>
      <c r="J6122" s="172"/>
      <c r="K6122" s="172"/>
      <c r="L6122" s="172"/>
      <c r="M6122" s="172"/>
      <c r="N6122" s="10">
        <v>13215552</v>
      </c>
    </row>
    <row r="6123" spans="1:14" ht="409.5">
      <c r="A6123" s="163">
        <v>776802</v>
      </c>
      <c r="B6123" s="171" t="s">
        <v>9122</v>
      </c>
      <c r="C6123" s="12" t="s">
        <v>9123</v>
      </c>
      <c r="D6123" s="11" t="s">
        <v>9082</v>
      </c>
      <c r="E6123" s="11" t="s">
        <v>9083</v>
      </c>
      <c r="F6123" s="11" t="s">
        <v>9087</v>
      </c>
      <c r="G6123" s="10">
        <v>13215552</v>
      </c>
      <c r="H6123" s="172"/>
      <c r="I6123" s="172"/>
      <c r="J6123" s="172"/>
      <c r="K6123" s="172"/>
      <c r="L6123" s="172"/>
      <c r="M6123" s="172"/>
      <c r="N6123" s="10">
        <v>13215552</v>
      </c>
    </row>
    <row r="6124" spans="1:14" ht="409.5">
      <c r="A6124" s="163">
        <v>776901</v>
      </c>
      <c r="B6124" s="171" t="s">
        <v>9124</v>
      </c>
      <c r="C6124" s="12" t="s">
        <v>9125</v>
      </c>
      <c r="D6124" s="11" t="s">
        <v>9082</v>
      </c>
      <c r="E6124" s="11" t="s">
        <v>9083</v>
      </c>
      <c r="F6124" s="11" t="s">
        <v>9084</v>
      </c>
      <c r="G6124" s="10">
        <v>13215552</v>
      </c>
      <c r="H6124" s="172"/>
      <c r="I6124" s="172"/>
      <c r="J6124" s="172"/>
      <c r="K6124" s="172"/>
      <c r="L6124" s="172"/>
      <c r="M6124" s="172"/>
      <c r="N6124" s="10">
        <v>13215552</v>
      </c>
    </row>
    <row r="6125" spans="1:14" ht="409.5">
      <c r="A6125" s="163">
        <v>776902</v>
      </c>
      <c r="B6125" s="171" t="s">
        <v>9126</v>
      </c>
      <c r="C6125" s="12" t="s">
        <v>9127</v>
      </c>
      <c r="D6125" s="11" t="s">
        <v>9082</v>
      </c>
      <c r="E6125" s="11" t="s">
        <v>9083</v>
      </c>
      <c r="F6125" s="11" t="s">
        <v>9087</v>
      </c>
      <c r="G6125" s="10">
        <v>13215552</v>
      </c>
      <c r="H6125" s="172"/>
      <c r="I6125" s="172"/>
      <c r="J6125" s="172"/>
      <c r="K6125" s="172"/>
      <c r="L6125" s="172"/>
      <c r="M6125" s="172"/>
      <c r="N6125" s="10">
        <v>13215552</v>
      </c>
    </row>
    <row r="6126" spans="1:14" ht="409.5">
      <c r="A6126" s="163">
        <v>819201</v>
      </c>
      <c r="B6126" s="171" t="s">
        <v>9128</v>
      </c>
      <c r="C6126" s="12" t="s">
        <v>9129</v>
      </c>
      <c r="D6126" s="11" t="s">
        <v>9082</v>
      </c>
      <c r="E6126" s="11" t="s">
        <v>9083</v>
      </c>
      <c r="F6126" s="11" t="s">
        <v>9084</v>
      </c>
      <c r="G6126" s="10">
        <v>13215552</v>
      </c>
      <c r="H6126" s="172"/>
      <c r="I6126" s="172"/>
      <c r="J6126" s="172"/>
      <c r="K6126" s="172"/>
      <c r="L6126" s="172"/>
      <c r="M6126" s="172"/>
      <c r="N6126" s="10">
        <v>13215552</v>
      </c>
    </row>
    <row r="6127" spans="1:14" ht="409.5">
      <c r="A6127" s="163">
        <v>822201</v>
      </c>
      <c r="B6127" s="171" t="s">
        <v>9130</v>
      </c>
      <c r="C6127" s="12" t="s">
        <v>9131</v>
      </c>
      <c r="D6127" s="11" t="s">
        <v>9082</v>
      </c>
      <c r="E6127" s="11" t="s">
        <v>9083</v>
      </c>
      <c r="F6127" s="11" t="s">
        <v>9084</v>
      </c>
      <c r="G6127" s="10">
        <v>13215552</v>
      </c>
      <c r="H6127" s="172"/>
      <c r="I6127" s="172"/>
      <c r="J6127" s="172"/>
      <c r="K6127" s="172"/>
      <c r="L6127" s="172"/>
      <c r="M6127" s="172"/>
      <c r="N6127" s="10">
        <v>13215552</v>
      </c>
    </row>
    <row r="6128" spans="1:14" ht="409.5">
      <c r="A6128" s="163">
        <v>822202</v>
      </c>
      <c r="B6128" s="171" t="s">
        <v>9132</v>
      </c>
      <c r="C6128" s="12" t="s">
        <v>9133</v>
      </c>
      <c r="D6128" s="11" t="s">
        <v>9082</v>
      </c>
      <c r="E6128" s="11" t="s">
        <v>9083</v>
      </c>
      <c r="F6128" s="11" t="s">
        <v>9087</v>
      </c>
      <c r="G6128" s="10">
        <v>13215552</v>
      </c>
      <c r="H6128" s="172"/>
      <c r="I6128" s="172"/>
      <c r="J6128" s="172"/>
      <c r="K6128" s="172"/>
      <c r="L6128" s="172"/>
      <c r="M6128" s="172"/>
      <c r="N6128" s="10">
        <v>13215552</v>
      </c>
    </row>
    <row r="6129" spans="1:14" ht="409.5">
      <c r="A6129" s="163">
        <v>833001</v>
      </c>
      <c r="B6129" s="171" t="s">
        <v>9134</v>
      </c>
      <c r="C6129" s="12" t="s">
        <v>9135</v>
      </c>
      <c r="D6129" s="11" t="s">
        <v>9082</v>
      </c>
      <c r="E6129" s="11" t="s">
        <v>9083</v>
      </c>
      <c r="F6129" s="11" t="s">
        <v>9136</v>
      </c>
      <c r="G6129" s="10">
        <v>13215552</v>
      </c>
      <c r="H6129" s="172"/>
      <c r="I6129" s="172"/>
      <c r="J6129" s="172"/>
      <c r="K6129" s="172"/>
      <c r="L6129" s="172"/>
      <c r="M6129" s="172"/>
      <c r="N6129" s="10">
        <v>13215552</v>
      </c>
    </row>
    <row r="6130" spans="1:14" ht="409.5">
      <c r="A6130" s="163">
        <v>833002</v>
      </c>
      <c r="B6130" s="171" t="s">
        <v>9137</v>
      </c>
      <c r="C6130" s="199" t="s">
        <v>9138</v>
      </c>
      <c r="D6130" s="11" t="s">
        <v>9092</v>
      </c>
      <c r="E6130" s="11" t="s">
        <v>9093</v>
      </c>
      <c r="F6130" s="11" t="s">
        <v>9094</v>
      </c>
      <c r="G6130" s="10">
        <v>18338880</v>
      </c>
      <c r="H6130" s="172"/>
      <c r="I6130" s="172"/>
      <c r="J6130" s="172"/>
      <c r="K6130" s="172"/>
      <c r="L6130" s="172"/>
      <c r="M6130" s="172"/>
      <c r="N6130" s="10">
        <v>18338880</v>
      </c>
    </row>
    <row r="6131" spans="1:14" ht="409.5">
      <c r="A6131" s="163">
        <v>841801</v>
      </c>
      <c r="B6131" s="171" t="s">
        <v>9139</v>
      </c>
      <c r="C6131" s="184" t="s">
        <v>9140</v>
      </c>
      <c r="D6131" s="11" t="s">
        <v>9092</v>
      </c>
      <c r="E6131" s="11" t="s">
        <v>9093</v>
      </c>
      <c r="F6131" s="11" t="s">
        <v>9094</v>
      </c>
      <c r="G6131" s="10">
        <v>18338880</v>
      </c>
      <c r="H6131" s="172"/>
      <c r="I6131" s="172"/>
      <c r="J6131" s="172"/>
      <c r="K6131" s="172"/>
      <c r="L6131" s="172"/>
      <c r="M6131" s="172"/>
      <c r="N6131" s="10">
        <v>18338880</v>
      </c>
    </row>
    <row r="6132" spans="1:14" ht="360">
      <c r="A6132" s="163">
        <v>878905</v>
      </c>
      <c r="B6132" s="171" t="s">
        <v>9141</v>
      </c>
      <c r="C6132" s="12" t="s">
        <v>9142</v>
      </c>
      <c r="D6132" s="12" t="s">
        <v>9143</v>
      </c>
      <c r="E6132" s="12" t="s">
        <v>9144</v>
      </c>
      <c r="F6132" s="12" t="s">
        <v>6101</v>
      </c>
      <c r="G6132" s="10">
        <v>10281732</v>
      </c>
      <c r="H6132" s="172"/>
      <c r="I6132" s="172"/>
      <c r="J6132" s="172"/>
      <c r="K6132" s="172"/>
      <c r="L6132" s="172"/>
      <c r="M6132" s="172"/>
      <c r="N6132" s="10">
        <v>10281732</v>
      </c>
    </row>
    <row r="6133" spans="1:14" ht="300">
      <c r="A6133" s="163">
        <v>389103</v>
      </c>
      <c r="B6133" s="171" t="s">
        <v>9145</v>
      </c>
      <c r="C6133" s="12" t="s">
        <v>9146</v>
      </c>
      <c r="D6133" s="11" t="s">
        <v>9147</v>
      </c>
      <c r="E6133" s="11" t="s">
        <v>9148</v>
      </c>
      <c r="F6133" s="11" t="s">
        <v>9149</v>
      </c>
      <c r="G6133" s="10">
        <v>3846286</v>
      </c>
      <c r="H6133" s="172"/>
      <c r="I6133" s="172"/>
      <c r="J6133" s="172"/>
      <c r="K6133" s="172"/>
      <c r="L6133" s="172"/>
      <c r="M6133" s="172"/>
      <c r="N6133" s="10">
        <v>3846286</v>
      </c>
    </row>
    <row r="6134" spans="1:14" ht="204">
      <c r="A6134" s="163" t="s">
        <v>16269</v>
      </c>
      <c r="B6134" s="171" t="s">
        <v>9150</v>
      </c>
      <c r="C6134" s="12" t="s">
        <v>9151</v>
      </c>
      <c r="D6134" s="184" t="s">
        <v>9152</v>
      </c>
      <c r="E6134" s="184" t="s">
        <v>9153</v>
      </c>
      <c r="F6134" s="11" t="s">
        <v>6101</v>
      </c>
      <c r="G6134" s="10">
        <v>1924778</v>
      </c>
      <c r="H6134" s="172"/>
      <c r="I6134" s="172"/>
      <c r="J6134" s="172"/>
      <c r="K6134" s="172"/>
      <c r="L6134" s="172"/>
      <c r="M6134" s="172"/>
      <c r="N6134" s="10">
        <v>1924778</v>
      </c>
    </row>
    <row r="6135" spans="1:14" ht="409.5">
      <c r="A6135" s="163" t="s">
        <v>16270</v>
      </c>
      <c r="B6135" s="171" t="s">
        <v>9154</v>
      </c>
      <c r="C6135" s="12" t="s">
        <v>9155</v>
      </c>
      <c r="D6135" s="184" t="s">
        <v>9156</v>
      </c>
      <c r="E6135" s="184" t="s">
        <v>9153</v>
      </c>
      <c r="F6135" s="11" t="s">
        <v>9157</v>
      </c>
      <c r="G6135" s="10">
        <v>101901</v>
      </c>
      <c r="H6135" s="172"/>
      <c r="I6135" s="172"/>
      <c r="J6135" s="172"/>
      <c r="K6135" s="172"/>
      <c r="L6135" s="172"/>
      <c r="M6135" s="172"/>
      <c r="N6135" s="10">
        <v>101901</v>
      </c>
    </row>
    <row r="6136" spans="1:14" ht="348">
      <c r="A6136" s="163" t="s">
        <v>16271</v>
      </c>
      <c r="B6136" s="171" t="s">
        <v>9158</v>
      </c>
      <c r="C6136" s="12" t="s">
        <v>9159</v>
      </c>
      <c r="D6136" s="184" t="s">
        <v>9160</v>
      </c>
      <c r="E6136" s="184" t="s">
        <v>9153</v>
      </c>
      <c r="F6136" s="11" t="s">
        <v>8394</v>
      </c>
      <c r="G6136" s="10">
        <v>1698334</v>
      </c>
      <c r="H6136" s="172"/>
      <c r="I6136" s="172"/>
      <c r="J6136" s="172"/>
      <c r="K6136" s="172"/>
      <c r="L6136" s="172"/>
      <c r="M6136" s="172"/>
      <c r="N6136" s="10">
        <v>1698334</v>
      </c>
    </row>
    <row r="6137" spans="1:14" ht="204">
      <c r="A6137" s="163" t="s">
        <v>16272</v>
      </c>
      <c r="B6137" s="171" t="s">
        <v>9161</v>
      </c>
      <c r="C6137" s="12" t="s">
        <v>9162</v>
      </c>
      <c r="D6137" s="11" t="s">
        <v>9156</v>
      </c>
      <c r="E6137" s="11" t="s">
        <v>9163</v>
      </c>
      <c r="F6137" s="11" t="s">
        <v>6101</v>
      </c>
      <c r="G6137" s="10">
        <v>141301</v>
      </c>
      <c r="H6137" s="172"/>
      <c r="I6137" s="172"/>
      <c r="J6137" s="172"/>
      <c r="K6137" s="172"/>
      <c r="L6137" s="172"/>
      <c r="M6137" s="172"/>
      <c r="N6137" s="10">
        <v>141301</v>
      </c>
    </row>
    <row r="6138" spans="1:14" ht="108">
      <c r="A6138" s="163">
        <v>389301</v>
      </c>
      <c r="B6138" s="344">
        <v>389301</v>
      </c>
      <c r="C6138" s="345" t="s">
        <v>9164</v>
      </c>
      <c r="D6138" s="345" t="s">
        <v>9165</v>
      </c>
      <c r="E6138" s="11" t="s">
        <v>9166</v>
      </c>
      <c r="F6138" s="343" t="s">
        <v>9167</v>
      </c>
      <c r="G6138" s="10">
        <v>432305</v>
      </c>
      <c r="H6138" s="172"/>
      <c r="I6138" s="172"/>
      <c r="J6138" s="172"/>
      <c r="K6138" s="172"/>
      <c r="L6138" s="172"/>
      <c r="M6138" s="172"/>
      <c r="N6138" s="10">
        <v>432305</v>
      </c>
    </row>
    <row r="6139" spans="1:14" ht="60">
      <c r="A6139" s="163">
        <v>0</v>
      </c>
      <c r="B6139" s="344"/>
      <c r="C6139" s="345"/>
      <c r="D6139" s="345"/>
      <c r="E6139" s="11" t="s">
        <v>9168</v>
      </c>
      <c r="F6139" s="343"/>
      <c r="G6139" s="10">
        <v>277868</v>
      </c>
      <c r="H6139" s="172"/>
      <c r="I6139" s="172"/>
      <c r="J6139" s="172"/>
      <c r="K6139" s="172"/>
      <c r="L6139" s="172"/>
      <c r="M6139" s="172"/>
      <c r="N6139" s="10">
        <v>277868</v>
      </c>
    </row>
    <row r="6140" spans="1:14" ht="336">
      <c r="A6140" s="163" t="s">
        <v>16273</v>
      </c>
      <c r="B6140" s="171" t="s">
        <v>9169</v>
      </c>
      <c r="C6140" s="12" t="s">
        <v>9170</v>
      </c>
      <c r="D6140" s="11" t="s">
        <v>9171</v>
      </c>
      <c r="E6140" s="11" t="s">
        <v>9172</v>
      </c>
      <c r="F6140" s="11" t="s">
        <v>9173</v>
      </c>
      <c r="G6140" s="10">
        <v>2072419</v>
      </c>
      <c r="H6140" s="172"/>
      <c r="I6140" s="172"/>
      <c r="J6140" s="172"/>
      <c r="K6140" s="172"/>
      <c r="L6140" s="172"/>
      <c r="M6140" s="172"/>
      <c r="N6140" s="10">
        <v>2072419</v>
      </c>
    </row>
    <row r="6141" spans="1:14" ht="204">
      <c r="A6141" s="163">
        <v>990213</v>
      </c>
      <c r="B6141" s="171" t="s">
        <v>9174</v>
      </c>
      <c r="C6141" s="12" t="s">
        <v>9175</v>
      </c>
      <c r="D6141" s="12" t="s">
        <v>9176</v>
      </c>
      <c r="E6141" s="11" t="s">
        <v>9177</v>
      </c>
      <c r="F6141" s="11" t="s">
        <v>6101</v>
      </c>
      <c r="G6141" s="10">
        <v>107491</v>
      </c>
      <c r="H6141" s="172"/>
      <c r="I6141" s="172"/>
      <c r="J6141" s="172"/>
      <c r="K6141" s="172"/>
      <c r="L6141" s="172"/>
      <c r="M6141" s="172"/>
      <c r="N6141" s="10">
        <v>107491</v>
      </c>
    </row>
    <row r="6142" spans="1:14" ht="204">
      <c r="A6142" s="163" t="s">
        <v>16274</v>
      </c>
      <c r="B6142" s="171" t="s">
        <v>9178</v>
      </c>
      <c r="C6142" s="12" t="s">
        <v>9179</v>
      </c>
      <c r="D6142" s="12" t="s">
        <v>9180</v>
      </c>
      <c r="E6142" s="11" t="s">
        <v>9181</v>
      </c>
      <c r="F6142" s="11" t="s">
        <v>6101</v>
      </c>
      <c r="G6142" s="10">
        <v>482787</v>
      </c>
      <c r="H6142" s="172"/>
      <c r="I6142" s="172"/>
      <c r="J6142" s="172"/>
      <c r="K6142" s="172"/>
      <c r="L6142" s="172"/>
      <c r="M6142" s="172"/>
      <c r="N6142" s="10">
        <v>482787</v>
      </c>
    </row>
    <row r="6143" spans="1:14" ht="409.5">
      <c r="A6143" s="163" t="s">
        <v>16275</v>
      </c>
      <c r="B6143" s="171" t="s">
        <v>9182</v>
      </c>
      <c r="C6143" s="184" t="s">
        <v>9183</v>
      </c>
      <c r="D6143" s="12" t="s">
        <v>9184</v>
      </c>
      <c r="E6143" s="11" t="s">
        <v>9185</v>
      </c>
      <c r="F6143" s="11" t="s">
        <v>9186</v>
      </c>
      <c r="G6143" s="10">
        <v>23776658</v>
      </c>
      <c r="H6143" s="172"/>
      <c r="I6143" s="172"/>
      <c r="J6143" s="172"/>
      <c r="K6143" s="172"/>
      <c r="L6143" s="172"/>
      <c r="M6143" s="172"/>
      <c r="N6143" s="10">
        <v>23776658</v>
      </c>
    </row>
    <row r="6144" spans="1:14" ht="396">
      <c r="A6144" s="163">
        <v>922443</v>
      </c>
      <c r="B6144" s="171" t="s">
        <v>9187</v>
      </c>
      <c r="C6144" s="184" t="s">
        <v>9188</v>
      </c>
      <c r="D6144" s="12" t="s">
        <v>9189</v>
      </c>
      <c r="E6144" s="11" t="s">
        <v>9190</v>
      </c>
      <c r="F6144" s="11" t="s">
        <v>9191</v>
      </c>
      <c r="G6144" s="10">
        <v>8572279</v>
      </c>
      <c r="H6144" s="172"/>
      <c r="I6144" s="172"/>
      <c r="J6144" s="172"/>
      <c r="K6144" s="172"/>
      <c r="L6144" s="172"/>
      <c r="M6144" s="172"/>
      <c r="N6144" s="10">
        <v>8572279</v>
      </c>
    </row>
    <row r="6145" spans="1:14" ht="409.5">
      <c r="A6145" s="163">
        <v>922444</v>
      </c>
      <c r="B6145" s="171" t="s">
        <v>9192</v>
      </c>
      <c r="C6145" s="11" t="s">
        <v>9193</v>
      </c>
      <c r="D6145" s="12" t="s">
        <v>9194</v>
      </c>
      <c r="E6145" s="11" t="s">
        <v>9190</v>
      </c>
      <c r="F6145" s="11" t="s">
        <v>9195</v>
      </c>
      <c r="G6145" s="10">
        <v>23550212</v>
      </c>
      <c r="H6145" s="172"/>
      <c r="I6145" s="172"/>
      <c r="J6145" s="172"/>
      <c r="K6145" s="172"/>
      <c r="L6145" s="172"/>
      <c r="M6145" s="172"/>
      <c r="N6145" s="10">
        <v>23550212</v>
      </c>
    </row>
    <row r="6146" spans="1:14" ht="409.5">
      <c r="A6146" s="163">
        <v>922445</v>
      </c>
      <c r="B6146" s="171" t="s">
        <v>9196</v>
      </c>
      <c r="C6146" s="11" t="s">
        <v>9197</v>
      </c>
      <c r="D6146" s="12" t="s">
        <v>9198</v>
      </c>
      <c r="E6146" s="11" t="s">
        <v>9190</v>
      </c>
      <c r="F6146" s="11" t="s">
        <v>16378</v>
      </c>
      <c r="G6146" s="175">
        <v>25905267</v>
      </c>
      <c r="H6146" s="172"/>
      <c r="I6146" s="172"/>
      <c r="J6146" s="172"/>
      <c r="K6146" s="172"/>
      <c r="L6146" s="172"/>
      <c r="M6146" s="172"/>
      <c r="N6146" s="175">
        <v>25905267</v>
      </c>
    </row>
    <row r="6147" spans="1:14" ht="409.5">
      <c r="A6147" s="163">
        <v>922446</v>
      </c>
      <c r="B6147" s="171" t="s">
        <v>9199</v>
      </c>
      <c r="C6147" s="12" t="s">
        <v>9200</v>
      </c>
      <c r="D6147" s="12" t="s">
        <v>9201</v>
      </c>
      <c r="E6147" s="11" t="s">
        <v>9190</v>
      </c>
      <c r="F6147" s="11" t="s">
        <v>16379</v>
      </c>
      <c r="G6147" s="175">
        <v>27082794</v>
      </c>
      <c r="H6147" s="172"/>
      <c r="I6147" s="172"/>
      <c r="J6147" s="172"/>
      <c r="K6147" s="172"/>
      <c r="L6147" s="172"/>
      <c r="M6147" s="172"/>
      <c r="N6147" s="175">
        <v>27082794</v>
      </c>
    </row>
    <row r="6148" spans="1:14" ht="409.5">
      <c r="A6148" s="163">
        <v>923104</v>
      </c>
      <c r="B6148" s="171" t="s">
        <v>9202</v>
      </c>
      <c r="C6148" s="11" t="s">
        <v>9203</v>
      </c>
      <c r="D6148" s="11" t="s">
        <v>9204</v>
      </c>
      <c r="E6148" s="11" t="s">
        <v>9205</v>
      </c>
      <c r="F6148" s="11" t="s">
        <v>9206</v>
      </c>
      <c r="G6148" s="10">
        <v>37680341</v>
      </c>
      <c r="H6148" s="172"/>
      <c r="I6148" s="172"/>
      <c r="J6148" s="172"/>
      <c r="K6148" s="172"/>
      <c r="L6148" s="172"/>
      <c r="M6148" s="172"/>
      <c r="N6148" s="10">
        <v>37680341</v>
      </c>
    </row>
    <row r="6149" spans="1:14" ht="409.5">
      <c r="A6149" s="163" t="s">
        <v>16276</v>
      </c>
      <c r="B6149" s="171" t="s">
        <v>9207</v>
      </c>
      <c r="C6149" s="11" t="s">
        <v>9208</v>
      </c>
      <c r="D6149" s="11" t="s">
        <v>9209</v>
      </c>
      <c r="E6149" s="11" t="s">
        <v>9210</v>
      </c>
      <c r="F6149" s="11" t="s">
        <v>9211</v>
      </c>
      <c r="G6149" s="10">
        <v>42413060</v>
      </c>
      <c r="H6149" s="172"/>
      <c r="I6149" s="172"/>
      <c r="J6149" s="172"/>
      <c r="K6149" s="172"/>
      <c r="L6149" s="172"/>
      <c r="M6149" s="172"/>
      <c r="N6149" s="10">
        <v>42413060</v>
      </c>
    </row>
    <row r="6150" spans="1:14" ht="409.5">
      <c r="A6150" s="163">
        <v>923105</v>
      </c>
      <c r="B6150" s="171" t="s">
        <v>9212</v>
      </c>
      <c r="C6150" s="11" t="s">
        <v>9213</v>
      </c>
      <c r="D6150" s="220" t="s">
        <v>9214</v>
      </c>
      <c r="E6150" s="221" t="s">
        <v>9215</v>
      </c>
      <c r="F6150" s="221" t="s">
        <v>9216</v>
      </c>
      <c r="G6150" s="10">
        <v>44745407</v>
      </c>
      <c r="H6150" s="172"/>
      <c r="I6150" s="172"/>
      <c r="J6150" s="172"/>
      <c r="K6150" s="172"/>
      <c r="L6150" s="172"/>
      <c r="M6150" s="172"/>
      <c r="N6150" s="10">
        <v>44745407</v>
      </c>
    </row>
    <row r="6151" spans="1:14" ht="409.5">
      <c r="A6151" s="163">
        <v>923201</v>
      </c>
      <c r="B6151" s="171" t="s">
        <v>9217</v>
      </c>
      <c r="C6151" s="11" t="s">
        <v>9218</v>
      </c>
      <c r="D6151" s="11" t="s">
        <v>9219</v>
      </c>
      <c r="E6151" s="11" t="s">
        <v>9205</v>
      </c>
      <c r="F6151" s="11" t="s">
        <v>9220</v>
      </c>
      <c r="G6151" s="10">
        <v>42390383</v>
      </c>
      <c r="H6151" s="172"/>
      <c r="I6151" s="172"/>
      <c r="J6151" s="172"/>
      <c r="K6151" s="172"/>
      <c r="L6151" s="172"/>
      <c r="M6151" s="172"/>
      <c r="N6151" s="10">
        <v>42390383</v>
      </c>
    </row>
  </sheetData>
  <autoFilter ref="A4:N6151">
    <filterColumn colId="2" showButton="0"/>
    <filterColumn colId="3" showButton="0"/>
    <filterColumn colId="4" showButton="0"/>
  </autoFilter>
  <mergeCells count="6229">
    <mergeCell ref="C9:F9"/>
    <mergeCell ref="C10:F10"/>
    <mergeCell ref="C11:F11"/>
    <mergeCell ref="C12:F12"/>
    <mergeCell ref="C13:F13"/>
    <mergeCell ref="C14:F14"/>
    <mergeCell ref="A1:N2"/>
    <mergeCell ref="C4:F4"/>
    <mergeCell ref="C5:F5"/>
    <mergeCell ref="C6:F6"/>
    <mergeCell ref="C7:F7"/>
    <mergeCell ref="C8:F8"/>
    <mergeCell ref="C27:F27"/>
    <mergeCell ref="C28:F28"/>
    <mergeCell ref="C29:F29"/>
    <mergeCell ref="C30:F30"/>
    <mergeCell ref="C31:F31"/>
    <mergeCell ref="C32:F32"/>
    <mergeCell ref="C21:F21"/>
    <mergeCell ref="C22:F22"/>
    <mergeCell ref="C23:F23"/>
    <mergeCell ref="C24:F24"/>
    <mergeCell ref="C25:F25"/>
    <mergeCell ref="C26:F26"/>
    <mergeCell ref="C15:F15"/>
    <mergeCell ref="C16:F16"/>
    <mergeCell ref="C17:F17"/>
    <mergeCell ref="C18:F18"/>
    <mergeCell ref="C19:F19"/>
    <mergeCell ref="C20:F20"/>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63:F63"/>
    <mergeCell ref="C64:F64"/>
    <mergeCell ref="C65:F65"/>
    <mergeCell ref="C69:F69"/>
    <mergeCell ref="C70:F70"/>
    <mergeCell ref="C71:F71"/>
    <mergeCell ref="C72:F72"/>
    <mergeCell ref="C73:F73"/>
    <mergeCell ref="C74:F74"/>
    <mergeCell ref="C99:F99"/>
    <mergeCell ref="C66:F66"/>
    <mergeCell ref="C67:F67"/>
    <mergeCell ref="C68:F68"/>
    <mergeCell ref="C57:F57"/>
    <mergeCell ref="C58:F58"/>
    <mergeCell ref="C59:F59"/>
    <mergeCell ref="C60:F60"/>
    <mergeCell ref="C61:F61"/>
    <mergeCell ref="C62:F62"/>
    <mergeCell ref="C51:F51"/>
    <mergeCell ref="C52:F52"/>
    <mergeCell ref="C53:F53"/>
    <mergeCell ref="C54:F54"/>
    <mergeCell ref="C55:F55"/>
    <mergeCell ref="C56:F56"/>
    <mergeCell ref="C81:F81"/>
    <mergeCell ref="C82:F82"/>
    <mergeCell ref="C93:F93"/>
    <mergeCell ref="C94:F94"/>
    <mergeCell ref="C95:F95"/>
    <mergeCell ref="C96:F96"/>
    <mergeCell ref="C97:F97"/>
    <mergeCell ref="C98:F98"/>
    <mergeCell ref="C87:F87"/>
    <mergeCell ref="C88:F88"/>
    <mergeCell ref="C89:F89"/>
    <mergeCell ref="C90:F90"/>
    <mergeCell ref="C91:F91"/>
    <mergeCell ref="C92:F92"/>
    <mergeCell ref="C83:F83"/>
    <mergeCell ref="C84:F84"/>
    <mergeCell ref="C85:F85"/>
    <mergeCell ref="C86:F86"/>
    <mergeCell ref="C75:F75"/>
    <mergeCell ref="C76:F76"/>
    <mergeCell ref="C77:F77"/>
    <mergeCell ref="C78:F78"/>
    <mergeCell ref="C79:F79"/>
    <mergeCell ref="C80:F80"/>
    <mergeCell ref="C111:F111"/>
    <mergeCell ref="C112:F112"/>
    <mergeCell ref="C113:F113"/>
    <mergeCell ref="C114:F114"/>
    <mergeCell ref="C115:F115"/>
    <mergeCell ref="C116:F116"/>
    <mergeCell ref="C105:F105"/>
    <mergeCell ref="C106:F106"/>
    <mergeCell ref="C107:F107"/>
    <mergeCell ref="C108:F108"/>
    <mergeCell ref="C109:F109"/>
    <mergeCell ref="C110:F110"/>
    <mergeCell ref="C100:F100"/>
    <mergeCell ref="C101:F101"/>
    <mergeCell ref="C102:F102"/>
    <mergeCell ref="C103:F103"/>
    <mergeCell ref="C104:F104"/>
    <mergeCell ref="C129:F129"/>
    <mergeCell ref="C130:F130"/>
    <mergeCell ref="C131:F131"/>
    <mergeCell ref="C132:F132"/>
    <mergeCell ref="C133:F133"/>
    <mergeCell ref="C134:F134"/>
    <mergeCell ref="C123:F123"/>
    <mergeCell ref="C124:F124"/>
    <mergeCell ref="C125:F125"/>
    <mergeCell ref="C126:F126"/>
    <mergeCell ref="C127:F127"/>
    <mergeCell ref="C128:F128"/>
    <mergeCell ref="C117:F117"/>
    <mergeCell ref="C118:F118"/>
    <mergeCell ref="C119:F119"/>
    <mergeCell ref="C120:F120"/>
    <mergeCell ref="C121:F121"/>
    <mergeCell ref="C122:F122"/>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C140:F140"/>
    <mergeCell ref="C165:F165"/>
    <mergeCell ref="C166:F166"/>
    <mergeCell ref="C167:F167"/>
    <mergeCell ref="C168:F168"/>
    <mergeCell ref="C169:F169"/>
    <mergeCell ref="C170:F170"/>
    <mergeCell ref="C159:F159"/>
    <mergeCell ref="C160:F160"/>
    <mergeCell ref="C161:F161"/>
    <mergeCell ref="C162:F162"/>
    <mergeCell ref="C163:F163"/>
    <mergeCell ref="C164:F164"/>
    <mergeCell ref="C153:F153"/>
    <mergeCell ref="C154:F154"/>
    <mergeCell ref="C155:F155"/>
    <mergeCell ref="C156:F156"/>
    <mergeCell ref="C157:F157"/>
    <mergeCell ref="C158:F158"/>
    <mergeCell ref="C183:F183"/>
    <mergeCell ref="C184:F184"/>
    <mergeCell ref="C185:F185"/>
    <mergeCell ref="C186:F186"/>
    <mergeCell ref="C187:F187"/>
    <mergeCell ref="C188:F188"/>
    <mergeCell ref="C177:F177"/>
    <mergeCell ref="C178:F178"/>
    <mergeCell ref="C179:F179"/>
    <mergeCell ref="C180:F180"/>
    <mergeCell ref="C181:F181"/>
    <mergeCell ref="C182:F182"/>
    <mergeCell ref="C171:F171"/>
    <mergeCell ref="C172:F172"/>
    <mergeCell ref="C173:F173"/>
    <mergeCell ref="C174:F174"/>
    <mergeCell ref="C175:F175"/>
    <mergeCell ref="C176:F176"/>
    <mergeCell ref="C201:F201"/>
    <mergeCell ref="C202:F202"/>
    <mergeCell ref="C203:F203"/>
    <mergeCell ref="C204:F204"/>
    <mergeCell ref="C205:F205"/>
    <mergeCell ref="C206:F206"/>
    <mergeCell ref="C195:F195"/>
    <mergeCell ref="C196:F196"/>
    <mergeCell ref="C197:F197"/>
    <mergeCell ref="C198:F198"/>
    <mergeCell ref="C199:F199"/>
    <mergeCell ref="C200:F200"/>
    <mergeCell ref="C189:F189"/>
    <mergeCell ref="C190:F190"/>
    <mergeCell ref="C191:F191"/>
    <mergeCell ref="C192:F192"/>
    <mergeCell ref="C193:F193"/>
    <mergeCell ref="C194:F194"/>
    <mergeCell ref="C219:F219"/>
    <mergeCell ref="C220:F220"/>
    <mergeCell ref="C221:F221"/>
    <mergeCell ref="C222:F222"/>
    <mergeCell ref="C223:F223"/>
    <mergeCell ref="C224:F224"/>
    <mergeCell ref="C213:F213"/>
    <mergeCell ref="C214:F214"/>
    <mergeCell ref="C215:F215"/>
    <mergeCell ref="C216:F216"/>
    <mergeCell ref="C217:F217"/>
    <mergeCell ref="C218:F218"/>
    <mergeCell ref="C207:F207"/>
    <mergeCell ref="C208:F208"/>
    <mergeCell ref="C209:F209"/>
    <mergeCell ref="C210:F210"/>
    <mergeCell ref="C211:F211"/>
    <mergeCell ref="C212:F212"/>
    <mergeCell ref="C237:F237"/>
    <mergeCell ref="C238:F238"/>
    <mergeCell ref="C239:F239"/>
    <mergeCell ref="C240:F240"/>
    <mergeCell ref="C241:F241"/>
    <mergeCell ref="C242:F242"/>
    <mergeCell ref="C231:F231"/>
    <mergeCell ref="C232:F232"/>
    <mergeCell ref="C233:F233"/>
    <mergeCell ref="C234:F234"/>
    <mergeCell ref="C235:F235"/>
    <mergeCell ref="C236:F236"/>
    <mergeCell ref="C225:F225"/>
    <mergeCell ref="C226:F226"/>
    <mergeCell ref="C227:F227"/>
    <mergeCell ref="C228:F228"/>
    <mergeCell ref="C229:F229"/>
    <mergeCell ref="C230:F230"/>
    <mergeCell ref="C255:F255"/>
    <mergeCell ref="C256:F256"/>
    <mergeCell ref="C257:F257"/>
    <mergeCell ref="C258:F258"/>
    <mergeCell ref="C259:F259"/>
    <mergeCell ref="C260:F260"/>
    <mergeCell ref="C249:F249"/>
    <mergeCell ref="C250:F250"/>
    <mergeCell ref="C251:F251"/>
    <mergeCell ref="C252:F252"/>
    <mergeCell ref="C253:F253"/>
    <mergeCell ref="C254:F254"/>
    <mergeCell ref="C243:F243"/>
    <mergeCell ref="C244:F244"/>
    <mergeCell ref="C245:F245"/>
    <mergeCell ref="C246:F246"/>
    <mergeCell ref="C247:F247"/>
    <mergeCell ref="C248:F248"/>
    <mergeCell ref="C273:F273"/>
    <mergeCell ref="C274:F274"/>
    <mergeCell ref="C275:F275"/>
    <mergeCell ref="C276:F276"/>
    <mergeCell ref="C277:F277"/>
    <mergeCell ref="C278:F278"/>
    <mergeCell ref="C267:F267"/>
    <mergeCell ref="C268:F268"/>
    <mergeCell ref="C269:F269"/>
    <mergeCell ref="C270:F270"/>
    <mergeCell ref="C271:F271"/>
    <mergeCell ref="C272:F272"/>
    <mergeCell ref="C261:F261"/>
    <mergeCell ref="C262:F262"/>
    <mergeCell ref="C263:F263"/>
    <mergeCell ref="C264:F264"/>
    <mergeCell ref="C265:F265"/>
    <mergeCell ref="C266:F266"/>
    <mergeCell ref="C291:F291"/>
    <mergeCell ref="C292:F292"/>
    <mergeCell ref="C293:F293"/>
    <mergeCell ref="C294:F294"/>
    <mergeCell ref="C295:F295"/>
    <mergeCell ref="C296:F296"/>
    <mergeCell ref="C285:F285"/>
    <mergeCell ref="C286:F286"/>
    <mergeCell ref="C287:F287"/>
    <mergeCell ref="C288:F288"/>
    <mergeCell ref="C289:F289"/>
    <mergeCell ref="C290:F290"/>
    <mergeCell ref="C279:F279"/>
    <mergeCell ref="C280:F280"/>
    <mergeCell ref="C281:F281"/>
    <mergeCell ref="C282:F282"/>
    <mergeCell ref="C283:F283"/>
    <mergeCell ref="C284:F284"/>
    <mergeCell ref="C309:F309"/>
    <mergeCell ref="C310:F310"/>
    <mergeCell ref="C311:F311"/>
    <mergeCell ref="C312:F312"/>
    <mergeCell ref="C313:F313"/>
    <mergeCell ref="C314:F314"/>
    <mergeCell ref="C303:F303"/>
    <mergeCell ref="C304:F304"/>
    <mergeCell ref="C305:F305"/>
    <mergeCell ref="C306:F306"/>
    <mergeCell ref="C307:F307"/>
    <mergeCell ref="C308:F308"/>
    <mergeCell ref="C297:F297"/>
    <mergeCell ref="C298:F298"/>
    <mergeCell ref="C299:F299"/>
    <mergeCell ref="C300:F300"/>
    <mergeCell ref="C301:F301"/>
    <mergeCell ref="C302:F302"/>
    <mergeCell ref="C327:F327"/>
    <mergeCell ref="C328:F328"/>
    <mergeCell ref="C329:F329"/>
    <mergeCell ref="C330:F330"/>
    <mergeCell ref="C331:F331"/>
    <mergeCell ref="C332:F332"/>
    <mergeCell ref="C321:F321"/>
    <mergeCell ref="C322:F322"/>
    <mergeCell ref="C323:F323"/>
    <mergeCell ref="C324:F324"/>
    <mergeCell ref="C325:F325"/>
    <mergeCell ref="C326:F326"/>
    <mergeCell ref="C315:F315"/>
    <mergeCell ref="C316:F316"/>
    <mergeCell ref="C317:F317"/>
    <mergeCell ref="C318:F318"/>
    <mergeCell ref="C319:F319"/>
    <mergeCell ref="C320:F320"/>
    <mergeCell ref="C345:F345"/>
    <mergeCell ref="C346:F346"/>
    <mergeCell ref="C347:F347"/>
    <mergeCell ref="C348:F348"/>
    <mergeCell ref="C349:F349"/>
    <mergeCell ref="C350:F350"/>
    <mergeCell ref="C339:F339"/>
    <mergeCell ref="C340:F340"/>
    <mergeCell ref="C341:F341"/>
    <mergeCell ref="C342:F342"/>
    <mergeCell ref="C343:F343"/>
    <mergeCell ref="C344:F344"/>
    <mergeCell ref="C333:F333"/>
    <mergeCell ref="C334:F334"/>
    <mergeCell ref="C335:F335"/>
    <mergeCell ref="C336:F336"/>
    <mergeCell ref="C337:F337"/>
    <mergeCell ref="C338:F338"/>
    <mergeCell ref="C363:F363"/>
    <mergeCell ref="C364:F364"/>
    <mergeCell ref="C365:F365"/>
    <mergeCell ref="C366:F366"/>
    <mergeCell ref="C367:F367"/>
    <mergeCell ref="C368:F368"/>
    <mergeCell ref="C357:F357"/>
    <mergeCell ref="C358:F358"/>
    <mergeCell ref="C359:F359"/>
    <mergeCell ref="C360:F360"/>
    <mergeCell ref="C361:F361"/>
    <mergeCell ref="C362:F362"/>
    <mergeCell ref="C351:F351"/>
    <mergeCell ref="C352:F352"/>
    <mergeCell ref="C353:F353"/>
    <mergeCell ref="C354:F354"/>
    <mergeCell ref="C355:F355"/>
    <mergeCell ref="C356:F356"/>
    <mergeCell ref="C381:F381"/>
    <mergeCell ref="C382:F382"/>
    <mergeCell ref="C383:F383"/>
    <mergeCell ref="C384:F384"/>
    <mergeCell ref="C385:F385"/>
    <mergeCell ref="C386:F386"/>
    <mergeCell ref="C375:F375"/>
    <mergeCell ref="C376:F376"/>
    <mergeCell ref="C377:F377"/>
    <mergeCell ref="C378:F378"/>
    <mergeCell ref="C379:F379"/>
    <mergeCell ref="C380:F380"/>
    <mergeCell ref="C369:F369"/>
    <mergeCell ref="C370:F370"/>
    <mergeCell ref="C371:F371"/>
    <mergeCell ref="C372:F372"/>
    <mergeCell ref="C373:F373"/>
    <mergeCell ref="C374:F374"/>
    <mergeCell ref="C399:F399"/>
    <mergeCell ref="C400:F400"/>
    <mergeCell ref="C401:F401"/>
    <mergeCell ref="C402:F402"/>
    <mergeCell ref="C403:F403"/>
    <mergeCell ref="C404:F404"/>
    <mergeCell ref="C393:F393"/>
    <mergeCell ref="C394:F394"/>
    <mergeCell ref="C395:F395"/>
    <mergeCell ref="C396:F396"/>
    <mergeCell ref="C397:F397"/>
    <mergeCell ref="C398:F398"/>
    <mergeCell ref="C387:F387"/>
    <mergeCell ref="C388:F388"/>
    <mergeCell ref="C389:F389"/>
    <mergeCell ref="C390:F390"/>
    <mergeCell ref="C391:F391"/>
    <mergeCell ref="C392:F392"/>
    <mergeCell ref="C417:F417"/>
    <mergeCell ref="C418:F418"/>
    <mergeCell ref="C419:F419"/>
    <mergeCell ref="C420:F420"/>
    <mergeCell ref="C421:F421"/>
    <mergeCell ref="C422:F422"/>
    <mergeCell ref="C411:F411"/>
    <mergeCell ref="C412:F412"/>
    <mergeCell ref="C413:F413"/>
    <mergeCell ref="C414:F414"/>
    <mergeCell ref="C415:F415"/>
    <mergeCell ref="C416:F416"/>
    <mergeCell ref="C405:F405"/>
    <mergeCell ref="C406:F406"/>
    <mergeCell ref="C407:F407"/>
    <mergeCell ref="C408:F408"/>
    <mergeCell ref="C409:F409"/>
    <mergeCell ref="C410:F410"/>
    <mergeCell ref="C435:F435"/>
    <mergeCell ref="C436:F436"/>
    <mergeCell ref="C437:F437"/>
    <mergeCell ref="C438:F438"/>
    <mergeCell ref="C439:F439"/>
    <mergeCell ref="C440:F440"/>
    <mergeCell ref="C429:F429"/>
    <mergeCell ref="C430:F430"/>
    <mergeCell ref="C431:F431"/>
    <mergeCell ref="C432:F432"/>
    <mergeCell ref="C433:F433"/>
    <mergeCell ref="C434:F434"/>
    <mergeCell ref="C423:F423"/>
    <mergeCell ref="C424:F424"/>
    <mergeCell ref="C425:F425"/>
    <mergeCell ref="C426:F426"/>
    <mergeCell ref="C427:F427"/>
    <mergeCell ref="C428:F428"/>
    <mergeCell ref="C453:F453"/>
    <mergeCell ref="C454:F454"/>
    <mergeCell ref="C455:F455"/>
    <mergeCell ref="C456:F456"/>
    <mergeCell ref="C457:F457"/>
    <mergeCell ref="C458:F458"/>
    <mergeCell ref="C447:F447"/>
    <mergeCell ref="C448:F448"/>
    <mergeCell ref="C449:F449"/>
    <mergeCell ref="C450:F450"/>
    <mergeCell ref="C451:F451"/>
    <mergeCell ref="C452:F452"/>
    <mergeCell ref="C441:F441"/>
    <mergeCell ref="C442:F442"/>
    <mergeCell ref="C443:F443"/>
    <mergeCell ref="C444:F444"/>
    <mergeCell ref="C445:F445"/>
    <mergeCell ref="C446:F446"/>
    <mergeCell ref="C471:F471"/>
    <mergeCell ref="C472:F472"/>
    <mergeCell ref="C473:F473"/>
    <mergeCell ref="C474:F474"/>
    <mergeCell ref="C475:F475"/>
    <mergeCell ref="C476:F476"/>
    <mergeCell ref="C465:F465"/>
    <mergeCell ref="C466:F466"/>
    <mergeCell ref="C467:F467"/>
    <mergeCell ref="C468:F468"/>
    <mergeCell ref="C469:F469"/>
    <mergeCell ref="C470:F470"/>
    <mergeCell ref="C459:F459"/>
    <mergeCell ref="C460:F460"/>
    <mergeCell ref="C461:F461"/>
    <mergeCell ref="C462:F462"/>
    <mergeCell ref="C463:F463"/>
    <mergeCell ref="C464:F464"/>
    <mergeCell ref="C489:F489"/>
    <mergeCell ref="C490:F490"/>
    <mergeCell ref="C491:F491"/>
    <mergeCell ref="C492:F492"/>
    <mergeCell ref="C493:F493"/>
    <mergeCell ref="C494:F494"/>
    <mergeCell ref="C483:F483"/>
    <mergeCell ref="C484:F484"/>
    <mergeCell ref="C485:F485"/>
    <mergeCell ref="C486:F486"/>
    <mergeCell ref="C487:F487"/>
    <mergeCell ref="C488:F488"/>
    <mergeCell ref="C477:F477"/>
    <mergeCell ref="C478:F478"/>
    <mergeCell ref="C479:F479"/>
    <mergeCell ref="C480:F480"/>
    <mergeCell ref="C481:F481"/>
    <mergeCell ref="C482:F482"/>
    <mergeCell ref="C507:F507"/>
    <mergeCell ref="C508:F508"/>
    <mergeCell ref="C509:F509"/>
    <mergeCell ref="C510:F510"/>
    <mergeCell ref="C511:F511"/>
    <mergeCell ref="C512:F512"/>
    <mergeCell ref="C501:F501"/>
    <mergeCell ref="C502:F502"/>
    <mergeCell ref="C503:F503"/>
    <mergeCell ref="C504:F504"/>
    <mergeCell ref="C505:F505"/>
    <mergeCell ref="C506:F506"/>
    <mergeCell ref="C495:F495"/>
    <mergeCell ref="C496:F496"/>
    <mergeCell ref="C497:F497"/>
    <mergeCell ref="C498:F498"/>
    <mergeCell ref="C499:F499"/>
    <mergeCell ref="C500:F500"/>
    <mergeCell ref="C525:F525"/>
    <mergeCell ref="C526:F526"/>
    <mergeCell ref="C527:F527"/>
    <mergeCell ref="C528:F528"/>
    <mergeCell ref="C529:F529"/>
    <mergeCell ref="C530:F530"/>
    <mergeCell ref="C519:F519"/>
    <mergeCell ref="C520:F520"/>
    <mergeCell ref="C521:F521"/>
    <mergeCell ref="C522:F522"/>
    <mergeCell ref="C523:F523"/>
    <mergeCell ref="C524:F524"/>
    <mergeCell ref="C513:F513"/>
    <mergeCell ref="C514:F514"/>
    <mergeCell ref="C515:F515"/>
    <mergeCell ref="C516:F516"/>
    <mergeCell ref="C517:F517"/>
    <mergeCell ref="C518:F518"/>
    <mergeCell ref="C543:F543"/>
    <mergeCell ref="C544:F544"/>
    <mergeCell ref="C545:F545"/>
    <mergeCell ref="C546:F546"/>
    <mergeCell ref="C547:F547"/>
    <mergeCell ref="C548:F548"/>
    <mergeCell ref="C537:F537"/>
    <mergeCell ref="C538:F538"/>
    <mergeCell ref="C539:F539"/>
    <mergeCell ref="C540:F540"/>
    <mergeCell ref="C541:F541"/>
    <mergeCell ref="C542:F542"/>
    <mergeCell ref="C531:F531"/>
    <mergeCell ref="C532:F532"/>
    <mergeCell ref="C533:F533"/>
    <mergeCell ref="C534:F534"/>
    <mergeCell ref="C535:F535"/>
    <mergeCell ref="C536:F536"/>
    <mergeCell ref="C561:F561"/>
    <mergeCell ref="C562:F562"/>
    <mergeCell ref="C563:F563"/>
    <mergeCell ref="C564:F564"/>
    <mergeCell ref="C565:F565"/>
    <mergeCell ref="C566:F566"/>
    <mergeCell ref="C555:F555"/>
    <mergeCell ref="C556:F556"/>
    <mergeCell ref="C557:F557"/>
    <mergeCell ref="C558:F558"/>
    <mergeCell ref="C559:F559"/>
    <mergeCell ref="C560:F560"/>
    <mergeCell ref="C549:F549"/>
    <mergeCell ref="C550:F550"/>
    <mergeCell ref="C551:F551"/>
    <mergeCell ref="C552:F552"/>
    <mergeCell ref="C553:F553"/>
    <mergeCell ref="C554:F554"/>
    <mergeCell ref="C579:F579"/>
    <mergeCell ref="C580:F580"/>
    <mergeCell ref="C581:F581"/>
    <mergeCell ref="C582:F582"/>
    <mergeCell ref="C583:F583"/>
    <mergeCell ref="C584:F584"/>
    <mergeCell ref="C573:F573"/>
    <mergeCell ref="C574:F574"/>
    <mergeCell ref="C575:F575"/>
    <mergeCell ref="C576:F576"/>
    <mergeCell ref="C577:F577"/>
    <mergeCell ref="C578:F578"/>
    <mergeCell ref="C567:F567"/>
    <mergeCell ref="C568:F568"/>
    <mergeCell ref="C569:F569"/>
    <mergeCell ref="C570:F570"/>
    <mergeCell ref="C571:F571"/>
    <mergeCell ref="C572:F572"/>
    <mergeCell ref="C597:F597"/>
    <mergeCell ref="C598:F598"/>
    <mergeCell ref="C599:F599"/>
    <mergeCell ref="C600:F600"/>
    <mergeCell ref="C601:F601"/>
    <mergeCell ref="C602:F602"/>
    <mergeCell ref="C591:F591"/>
    <mergeCell ref="C592:F592"/>
    <mergeCell ref="C593:F593"/>
    <mergeCell ref="C594:F594"/>
    <mergeCell ref="C595:F595"/>
    <mergeCell ref="C596:F596"/>
    <mergeCell ref="C585:F585"/>
    <mergeCell ref="C586:F586"/>
    <mergeCell ref="C587:F587"/>
    <mergeCell ref="C588:F588"/>
    <mergeCell ref="C589:F589"/>
    <mergeCell ref="C590:F590"/>
    <mergeCell ref="C615:F615"/>
    <mergeCell ref="C616:F616"/>
    <mergeCell ref="C617:F617"/>
    <mergeCell ref="C618:F618"/>
    <mergeCell ref="C619:F619"/>
    <mergeCell ref="C620:F620"/>
    <mergeCell ref="C609:F609"/>
    <mergeCell ref="C610:F610"/>
    <mergeCell ref="C611:F611"/>
    <mergeCell ref="C612:F612"/>
    <mergeCell ref="C613:F613"/>
    <mergeCell ref="C614:F614"/>
    <mergeCell ref="C603:F603"/>
    <mergeCell ref="C604:F604"/>
    <mergeCell ref="C605:F605"/>
    <mergeCell ref="C606:F606"/>
    <mergeCell ref="C607:F607"/>
    <mergeCell ref="C608:F608"/>
    <mergeCell ref="C633:F633"/>
    <mergeCell ref="C634:F634"/>
    <mergeCell ref="C635:F635"/>
    <mergeCell ref="C636:F636"/>
    <mergeCell ref="C637:F637"/>
    <mergeCell ref="C638:F638"/>
    <mergeCell ref="C627:F627"/>
    <mergeCell ref="C628:F628"/>
    <mergeCell ref="C629:F629"/>
    <mergeCell ref="C630:F630"/>
    <mergeCell ref="C631:F631"/>
    <mergeCell ref="C632:F632"/>
    <mergeCell ref="C621:F621"/>
    <mergeCell ref="C622:F622"/>
    <mergeCell ref="C623:F623"/>
    <mergeCell ref="C624:F624"/>
    <mergeCell ref="C625:F625"/>
    <mergeCell ref="C626:F626"/>
    <mergeCell ref="C651:F651"/>
    <mergeCell ref="C652:F652"/>
    <mergeCell ref="C653:F653"/>
    <mergeCell ref="C654:F654"/>
    <mergeCell ref="C655:F655"/>
    <mergeCell ref="C656:F656"/>
    <mergeCell ref="C645:F645"/>
    <mergeCell ref="C646:F646"/>
    <mergeCell ref="C647:F647"/>
    <mergeCell ref="C648:F648"/>
    <mergeCell ref="C649:F649"/>
    <mergeCell ref="C650:F650"/>
    <mergeCell ref="C639:F639"/>
    <mergeCell ref="C640:F640"/>
    <mergeCell ref="C641:F641"/>
    <mergeCell ref="C642:F642"/>
    <mergeCell ref="C643:F643"/>
    <mergeCell ref="C644:F644"/>
    <mergeCell ref="C669:F669"/>
    <mergeCell ref="C670:F670"/>
    <mergeCell ref="C671:F671"/>
    <mergeCell ref="C672:F672"/>
    <mergeCell ref="C673:F673"/>
    <mergeCell ref="C674:F674"/>
    <mergeCell ref="C663:F663"/>
    <mergeCell ref="C664:F664"/>
    <mergeCell ref="C665:F665"/>
    <mergeCell ref="C666:F666"/>
    <mergeCell ref="C667:F667"/>
    <mergeCell ref="C668:F668"/>
    <mergeCell ref="C657:F657"/>
    <mergeCell ref="C658:F658"/>
    <mergeCell ref="C659:F659"/>
    <mergeCell ref="C660:F660"/>
    <mergeCell ref="C661:F661"/>
    <mergeCell ref="C662:F662"/>
    <mergeCell ref="C687:F687"/>
    <mergeCell ref="C688:F688"/>
    <mergeCell ref="C689:F689"/>
    <mergeCell ref="C690:F690"/>
    <mergeCell ref="C691:F691"/>
    <mergeCell ref="C692:F692"/>
    <mergeCell ref="C681:F681"/>
    <mergeCell ref="C682:F682"/>
    <mergeCell ref="C683:F683"/>
    <mergeCell ref="C684:F684"/>
    <mergeCell ref="C685:F685"/>
    <mergeCell ref="C686:F686"/>
    <mergeCell ref="C675:F675"/>
    <mergeCell ref="C676:F676"/>
    <mergeCell ref="C677:F677"/>
    <mergeCell ref="C678:F678"/>
    <mergeCell ref="C679:F679"/>
    <mergeCell ref="C680:F680"/>
    <mergeCell ref="C705:F705"/>
    <mergeCell ref="C706:F706"/>
    <mergeCell ref="C707:F707"/>
    <mergeCell ref="C708:F708"/>
    <mergeCell ref="C709:F709"/>
    <mergeCell ref="C710:F710"/>
    <mergeCell ref="C699:F699"/>
    <mergeCell ref="C700:F700"/>
    <mergeCell ref="C701:F701"/>
    <mergeCell ref="C702:F702"/>
    <mergeCell ref="C703:F703"/>
    <mergeCell ref="C704:F704"/>
    <mergeCell ref="C693:F693"/>
    <mergeCell ref="C694:F694"/>
    <mergeCell ref="C695:F695"/>
    <mergeCell ref="C696:F696"/>
    <mergeCell ref="C697:F697"/>
    <mergeCell ref="C698:F698"/>
    <mergeCell ref="C723:F723"/>
    <mergeCell ref="C724:F724"/>
    <mergeCell ref="C725:F725"/>
    <mergeCell ref="C726:F726"/>
    <mergeCell ref="C727:F727"/>
    <mergeCell ref="C728:F728"/>
    <mergeCell ref="C717:F717"/>
    <mergeCell ref="C718:F718"/>
    <mergeCell ref="C719:F719"/>
    <mergeCell ref="C720:F720"/>
    <mergeCell ref="C721:F721"/>
    <mergeCell ref="C722:F722"/>
    <mergeCell ref="C711:F711"/>
    <mergeCell ref="C712:F712"/>
    <mergeCell ref="C713:F713"/>
    <mergeCell ref="C714:F714"/>
    <mergeCell ref="C715:F715"/>
    <mergeCell ref="C716:F716"/>
    <mergeCell ref="C741:F741"/>
    <mergeCell ref="C742:F742"/>
    <mergeCell ref="C743:F743"/>
    <mergeCell ref="C744:F744"/>
    <mergeCell ref="C745:F745"/>
    <mergeCell ref="C746:F746"/>
    <mergeCell ref="C735:F735"/>
    <mergeCell ref="C736:F736"/>
    <mergeCell ref="C737:F737"/>
    <mergeCell ref="C738:F738"/>
    <mergeCell ref="C739:F739"/>
    <mergeCell ref="C740:F740"/>
    <mergeCell ref="C729:F729"/>
    <mergeCell ref="C730:F730"/>
    <mergeCell ref="C731:F731"/>
    <mergeCell ref="C732:F732"/>
    <mergeCell ref="C733:F733"/>
    <mergeCell ref="C734:F734"/>
    <mergeCell ref="C759:F759"/>
    <mergeCell ref="C760:F760"/>
    <mergeCell ref="C761:F761"/>
    <mergeCell ref="C762:F762"/>
    <mergeCell ref="C763:F763"/>
    <mergeCell ref="C764:F764"/>
    <mergeCell ref="C753:F753"/>
    <mergeCell ref="C754:F754"/>
    <mergeCell ref="C755:F755"/>
    <mergeCell ref="C756:F756"/>
    <mergeCell ref="C757:F757"/>
    <mergeCell ref="C758:F758"/>
    <mergeCell ref="C747:F747"/>
    <mergeCell ref="C748:F748"/>
    <mergeCell ref="C749:F749"/>
    <mergeCell ref="C750:F750"/>
    <mergeCell ref="C751:F751"/>
    <mergeCell ref="C752:F752"/>
    <mergeCell ref="C777:F777"/>
    <mergeCell ref="C778:F778"/>
    <mergeCell ref="C779:F779"/>
    <mergeCell ref="C780:F780"/>
    <mergeCell ref="C781:F781"/>
    <mergeCell ref="C782:F782"/>
    <mergeCell ref="C771:F771"/>
    <mergeCell ref="C772:F772"/>
    <mergeCell ref="C773:F773"/>
    <mergeCell ref="C774:F774"/>
    <mergeCell ref="C775:F775"/>
    <mergeCell ref="C776:F776"/>
    <mergeCell ref="C765:F765"/>
    <mergeCell ref="C766:F766"/>
    <mergeCell ref="C767:F767"/>
    <mergeCell ref="C768:F768"/>
    <mergeCell ref="C769:F769"/>
    <mergeCell ref="C770:F770"/>
    <mergeCell ref="C795:F795"/>
    <mergeCell ref="C796:F796"/>
    <mergeCell ref="C797:F797"/>
    <mergeCell ref="C798:F798"/>
    <mergeCell ref="C799:F799"/>
    <mergeCell ref="C800:F800"/>
    <mergeCell ref="C789:F789"/>
    <mergeCell ref="C790:F790"/>
    <mergeCell ref="C791:F791"/>
    <mergeCell ref="C792:F792"/>
    <mergeCell ref="C793:F793"/>
    <mergeCell ref="C794:F794"/>
    <mergeCell ref="C783:F783"/>
    <mergeCell ref="C784:F784"/>
    <mergeCell ref="C785:F785"/>
    <mergeCell ref="C786:F786"/>
    <mergeCell ref="C787:F787"/>
    <mergeCell ref="C788:F788"/>
    <mergeCell ref="C813:F813"/>
    <mergeCell ref="C814:F814"/>
    <mergeCell ref="C815:F815"/>
    <mergeCell ref="C816:F816"/>
    <mergeCell ref="C817:F817"/>
    <mergeCell ref="C818:F818"/>
    <mergeCell ref="C807:F807"/>
    <mergeCell ref="C808:F808"/>
    <mergeCell ref="C809:F809"/>
    <mergeCell ref="C810:F810"/>
    <mergeCell ref="C811:F811"/>
    <mergeCell ref="C812:F812"/>
    <mergeCell ref="C801:F801"/>
    <mergeCell ref="C802:F802"/>
    <mergeCell ref="C803:F803"/>
    <mergeCell ref="C804:F804"/>
    <mergeCell ref="C805:F805"/>
    <mergeCell ref="C806:F806"/>
    <mergeCell ref="C831:F831"/>
    <mergeCell ref="C832:F832"/>
    <mergeCell ref="C833:F833"/>
    <mergeCell ref="C834:F834"/>
    <mergeCell ref="C835:F835"/>
    <mergeCell ref="C836:F836"/>
    <mergeCell ref="C825:F825"/>
    <mergeCell ref="C826:F826"/>
    <mergeCell ref="C827:F827"/>
    <mergeCell ref="C828:F828"/>
    <mergeCell ref="C829:F829"/>
    <mergeCell ref="C830:F830"/>
    <mergeCell ref="C819:F819"/>
    <mergeCell ref="C820:F820"/>
    <mergeCell ref="C821:F821"/>
    <mergeCell ref="C822:F822"/>
    <mergeCell ref="C823:F823"/>
    <mergeCell ref="C824:F824"/>
    <mergeCell ref="C849:F849"/>
    <mergeCell ref="C850:F850"/>
    <mergeCell ref="C851:F851"/>
    <mergeCell ref="C852:F852"/>
    <mergeCell ref="C853:F853"/>
    <mergeCell ref="C854:F854"/>
    <mergeCell ref="C843:F843"/>
    <mergeCell ref="C844:F844"/>
    <mergeCell ref="C845:F845"/>
    <mergeCell ref="C846:F846"/>
    <mergeCell ref="C847:F847"/>
    <mergeCell ref="C848:F848"/>
    <mergeCell ref="C837:F837"/>
    <mergeCell ref="C838:F838"/>
    <mergeCell ref="C839:F839"/>
    <mergeCell ref="C840:F840"/>
    <mergeCell ref="C841:F841"/>
    <mergeCell ref="C842:F842"/>
    <mergeCell ref="C867:F867"/>
    <mergeCell ref="C868:F868"/>
    <mergeCell ref="C869:F869"/>
    <mergeCell ref="C870:F870"/>
    <mergeCell ref="C871:F871"/>
    <mergeCell ref="C872:F872"/>
    <mergeCell ref="C861:F861"/>
    <mergeCell ref="C862:F862"/>
    <mergeCell ref="C863:F863"/>
    <mergeCell ref="C864:F864"/>
    <mergeCell ref="C865:F865"/>
    <mergeCell ref="C866:F866"/>
    <mergeCell ref="C855:F855"/>
    <mergeCell ref="C856:F856"/>
    <mergeCell ref="C857:F857"/>
    <mergeCell ref="C858:F858"/>
    <mergeCell ref="C859:F859"/>
    <mergeCell ref="C860:F860"/>
    <mergeCell ref="C885:F885"/>
    <mergeCell ref="C886:F886"/>
    <mergeCell ref="C887:F887"/>
    <mergeCell ref="C888:F888"/>
    <mergeCell ref="C889:F889"/>
    <mergeCell ref="C890:F890"/>
    <mergeCell ref="C879:F879"/>
    <mergeCell ref="C880:F880"/>
    <mergeCell ref="C881:F881"/>
    <mergeCell ref="C882:F882"/>
    <mergeCell ref="C883:F883"/>
    <mergeCell ref="C884:F884"/>
    <mergeCell ref="C873:F873"/>
    <mergeCell ref="C874:F874"/>
    <mergeCell ref="C875:F875"/>
    <mergeCell ref="C876:F876"/>
    <mergeCell ref="C877:F877"/>
    <mergeCell ref="C878:F878"/>
    <mergeCell ref="C903:F903"/>
    <mergeCell ref="C904:F904"/>
    <mergeCell ref="C905:F905"/>
    <mergeCell ref="C906:F906"/>
    <mergeCell ref="C907:F907"/>
    <mergeCell ref="C908:F908"/>
    <mergeCell ref="C897:F897"/>
    <mergeCell ref="C898:F898"/>
    <mergeCell ref="C899:F899"/>
    <mergeCell ref="C900:F900"/>
    <mergeCell ref="C901:F901"/>
    <mergeCell ref="C902:F902"/>
    <mergeCell ref="C891:F891"/>
    <mergeCell ref="C892:F892"/>
    <mergeCell ref="C893:F893"/>
    <mergeCell ref="C894:F894"/>
    <mergeCell ref="C895:F895"/>
    <mergeCell ref="C896:F896"/>
    <mergeCell ref="C921:F921"/>
    <mergeCell ref="C922:F922"/>
    <mergeCell ref="C923:F923"/>
    <mergeCell ref="C924:F924"/>
    <mergeCell ref="C925:F925"/>
    <mergeCell ref="C926:F926"/>
    <mergeCell ref="C915:F915"/>
    <mergeCell ref="C916:F916"/>
    <mergeCell ref="C917:F917"/>
    <mergeCell ref="C918:F918"/>
    <mergeCell ref="C919:F919"/>
    <mergeCell ref="C920:F920"/>
    <mergeCell ref="C909:F909"/>
    <mergeCell ref="C910:F910"/>
    <mergeCell ref="C911:F911"/>
    <mergeCell ref="C912:F912"/>
    <mergeCell ref="C913:F913"/>
    <mergeCell ref="C914:F914"/>
    <mergeCell ref="C939:F939"/>
    <mergeCell ref="C940:F940"/>
    <mergeCell ref="C941:F941"/>
    <mergeCell ref="C942:F942"/>
    <mergeCell ref="C943:F943"/>
    <mergeCell ref="C944:F944"/>
    <mergeCell ref="C933:F933"/>
    <mergeCell ref="C934:F934"/>
    <mergeCell ref="C935:F935"/>
    <mergeCell ref="C936:F936"/>
    <mergeCell ref="C937:F937"/>
    <mergeCell ref="C938:F938"/>
    <mergeCell ref="C927:F927"/>
    <mergeCell ref="C928:F928"/>
    <mergeCell ref="C929:F929"/>
    <mergeCell ref="C930:F930"/>
    <mergeCell ref="C931:F931"/>
    <mergeCell ref="C932:F932"/>
    <mergeCell ref="C957:F957"/>
    <mergeCell ref="C958:F958"/>
    <mergeCell ref="C959:F959"/>
    <mergeCell ref="C960:F960"/>
    <mergeCell ref="C961:F961"/>
    <mergeCell ref="C962:F962"/>
    <mergeCell ref="C951:F951"/>
    <mergeCell ref="C952:F952"/>
    <mergeCell ref="C953:F953"/>
    <mergeCell ref="C954:F954"/>
    <mergeCell ref="C955:F955"/>
    <mergeCell ref="C956:F956"/>
    <mergeCell ref="C945:F945"/>
    <mergeCell ref="C946:F946"/>
    <mergeCell ref="C947:F947"/>
    <mergeCell ref="C948:F948"/>
    <mergeCell ref="C949:F949"/>
    <mergeCell ref="C950:F950"/>
    <mergeCell ref="C975:F975"/>
    <mergeCell ref="C976:F976"/>
    <mergeCell ref="C977:F977"/>
    <mergeCell ref="C978:F978"/>
    <mergeCell ref="C979:F979"/>
    <mergeCell ref="C980:F980"/>
    <mergeCell ref="C969:F969"/>
    <mergeCell ref="C970:F970"/>
    <mergeCell ref="C971:F971"/>
    <mergeCell ref="C972:F972"/>
    <mergeCell ref="C973:F973"/>
    <mergeCell ref="C974:F974"/>
    <mergeCell ref="C963:F963"/>
    <mergeCell ref="C964:F964"/>
    <mergeCell ref="C965:F965"/>
    <mergeCell ref="C966:F966"/>
    <mergeCell ref="C967:F967"/>
    <mergeCell ref="C968:F968"/>
    <mergeCell ref="C993:F993"/>
    <mergeCell ref="C994:F994"/>
    <mergeCell ref="C995:F995"/>
    <mergeCell ref="C996:F996"/>
    <mergeCell ref="C997:F997"/>
    <mergeCell ref="C998:F998"/>
    <mergeCell ref="C987:F987"/>
    <mergeCell ref="C988:F988"/>
    <mergeCell ref="C989:F989"/>
    <mergeCell ref="C990:F990"/>
    <mergeCell ref="C991:F991"/>
    <mergeCell ref="C992:F992"/>
    <mergeCell ref="C981:F981"/>
    <mergeCell ref="C982:F982"/>
    <mergeCell ref="C983:F983"/>
    <mergeCell ref="C984:F984"/>
    <mergeCell ref="C985:F985"/>
    <mergeCell ref="C986:F986"/>
    <mergeCell ref="C1011:F1011"/>
    <mergeCell ref="C1012:F1012"/>
    <mergeCell ref="C1013:F1013"/>
    <mergeCell ref="C1014:F1014"/>
    <mergeCell ref="C1015:F1015"/>
    <mergeCell ref="C1016:F1016"/>
    <mergeCell ref="C1005:F1005"/>
    <mergeCell ref="C1006:F1006"/>
    <mergeCell ref="C1007:F1007"/>
    <mergeCell ref="C1008:F1008"/>
    <mergeCell ref="C1009:F1009"/>
    <mergeCell ref="C1010:F1010"/>
    <mergeCell ref="C999:F999"/>
    <mergeCell ref="C1000:F1000"/>
    <mergeCell ref="C1001:F1001"/>
    <mergeCell ref="C1002:F1002"/>
    <mergeCell ref="C1003:F1003"/>
    <mergeCell ref="C1004:F1004"/>
    <mergeCell ref="C1029:F1029"/>
    <mergeCell ref="C1030:F1030"/>
    <mergeCell ref="C1031:F1031"/>
    <mergeCell ref="C1032:F1032"/>
    <mergeCell ref="C1033:F1033"/>
    <mergeCell ref="C1034:F1034"/>
    <mergeCell ref="C1023:F1023"/>
    <mergeCell ref="C1024:F1024"/>
    <mergeCell ref="C1025:F1025"/>
    <mergeCell ref="C1026:F1026"/>
    <mergeCell ref="C1027:F1027"/>
    <mergeCell ref="C1028:F1028"/>
    <mergeCell ref="C1017:F1017"/>
    <mergeCell ref="C1018:F1018"/>
    <mergeCell ref="C1019:F1019"/>
    <mergeCell ref="C1020:F1020"/>
    <mergeCell ref="C1021:F1021"/>
    <mergeCell ref="C1022:F1022"/>
    <mergeCell ref="C1047:F1047"/>
    <mergeCell ref="C1048:F1048"/>
    <mergeCell ref="C1049:F1049"/>
    <mergeCell ref="C1050:F1050"/>
    <mergeCell ref="C1051:F1051"/>
    <mergeCell ref="C1052:F1052"/>
    <mergeCell ref="C1041:F1041"/>
    <mergeCell ref="C1042:F1042"/>
    <mergeCell ref="C1043:F1043"/>
    <mergeCell ref="C1044:F1044"/>
    <mergeCell ref="C1045:F1045"/>
    <mergeCell ref="C1046:F1046"/>
    <mergeCell ref="C1035:F1035"/>
    <mergeCell ref="C1036:F1036"/>
    <mergeCell ref="C1037:F1037"/>
    <mergeCell ref="C1038:F1038"/>
    <mergeCell ref="C1039:F1039"/>
    <mergeCell ref="C1040:F1040"/>
    <mergeCell ref="C1065:F1065"/>
    <mergeCell ref="C1066:F1066"/>
    <mergeCell ref="C1067:F1067"/>
    <mergeCell ref="C1068:F1068"/>
    <mergeCell ref="C1069:F1069"/>
    <mergeCell ref="C1070:F1070"/>
    <mergeCell ref="C1059:F1059"/>
    <mergeCell ref="C1060:F1060"/>
    <mergeCell ref="C1061:F1061"/>
    <mergeCell ref="C1062:F1062"/>
    <mergeCell ref="C1063:F1063"/>
    <mergeCell ref="C1064:F1064"/>
    <mergeCell ref="C1053:F1053"/>
    <mergeCell ref="C1054:F1054"/>
    <mergeCell ref="C1055:F1055"/>
    <mergeCell ref="C1056:F1056"/>
    <mergeCell ref="C1057:F1057"/>
    <mergeCell ref="C1058:F1058"/>
    <mergeCell ref="C1083:F1083"/>
    <mergeCell ref="C1084:F1084"/>
    <mergeCell ref="C1085:F1085"/>
    <mergeCell ref="C1086:F1086"/>
    <mergeCell ref="C1087:F1087"/>
    <mergeCell ref="C1088:F1088"/>
    <mergeCell ref="C1077:F1077"/>
    <mergeCell ref="C1078:F1078"/>
    <mergeCell ref="C1079:F1079"/>
    <mergeCell ref="C1080:F1080"/>
    <mergeCell ref="C1081:F1081"/>
    <mergeCell ref="C1082:F1082"/>
    <mergeCell ref="C1071:F1071"/>
    <mergeCell ref="C1072:F1072"/>
    <mergeCell ref="C1073:F1073"/>
    <mergeCell ref="C1074:F1074"/>
    <mergeCell ref="C1075:F1075"/>
    <mergeCell ref="C1076:F1076"/>
    <mergeCell ref="C1101:F1101"/>
    <mergeCell ref="C1102:F1102"/>
    <mergeCell ref="C1103:F1103"/>
    <mergeCell ref="C1104:F1104"/>
    <mergeCell ref="C1105:F1105"/>
    <mergeCell ref="C1106:F1106"/>
    <mergeCell ref="C1095:F1095"/>
    <mergeCell ref="C1096:F1096"/>
    <mergeCell ref="C1097:F1097"/>
    <mergeCell ref="C1098:F1098"/>
    <mergeCell ref="C1099:F1099"/>
    <mergeCell ref="C1100:F1100"/>
    <mergeCell ref="C1089:F1089"/>
    <mergeCell ref="C1090:F1090"/>
    <mergeCell ref="C1091:F1091"/>
    <mergeCell ref="C1092:F1092"/>
    <mergeCell ref="C1093:F1093"/>
    <mergeCell ref="C1094:F1094"/>
    <mergeCell ref="C1119:F1119"/>
    <mergeCell ref="C1120:F1120"/>
    <mergeCell ref="C1121:F1121"/>
    <mergeCell ref="C1122:F1122"/>
    <mergeCell ref="C1123:F1123"/>
    <mergeCell ref="C1124:F1124"/>
    <mergeCell ref="C1113:F1113"/>
    <mergeCell ref="C1114:F1114"/>
    <mergeCell ref="C1115:F1115"/>
    <mergeCell ref="C1116:F1116"/>
    <mergeCell ref="C1117:F1117"/>
    <mergeCell ref="C1118:F1118"/>
    <mergeCell ref="C1107:F1107"/>
    <mergeCell ref="C1108:F1108"/>
    <mergeCell ref="C1109:F1109"/>
    <mergeCell ref="C1110:F1110"/>
    <mergeCell ref="C1111:F1111"/>
    <mergeCell ref="C1112:F1112"/>
    <mergeCell ref="C1137:F1137"/>
    <mergeCell ref="C1138:F1138"/>
    <mergeCell ref="C1139:F1139"/>
    <mergeCell ref="C1140:F1140"/>
    <mergeCell ref="C1141:F1141"/>
    <mergeCell ref="C1142:F1142"/>
    <mergeCell ref="C1131:F1131"/>
    <mergeCell ref="C1132:F1132"/>
    <mergeCell ref="C1133:F1133"/>
    <mergeCell ref="C1134:F1134"/>
    <mergeCell ref="C1135:F1135"/>
    <mergeCell ref="C1136:F1136"/>
    <mergeCell ref="C1125:F1125"/>
    <mergeCell ref="C1126:F1126"/>
    <mergeCell ref="C1127:F1127"/>
    <mergeCell ref="C1128:F1128"/>
    <mergeCell ref="C1129:F1129"/>
    <mergeCell ref="C1130:F1130"/>
    <mergeCell ref="C1155:F1155"/>
    <mergeCell ref="C1156:F1156"/>
    <mergeCell ref="C1157:F1157"/>
    <mergeCell ref="C1158:F1158"/>
    <mergeCell ref="C1159:F1159"/>
    <mergeCell ref="C1160:F1160"/>
    <mergeCell ref="C1149:F1149"/>
    <mergeCell ref="C1150:F1150"/>
    <mergeCell ref="C1151:F1151"/>
    <mergeCell ref="C1152:F1152"/>
    <mergeCell ref="C1153:F1153"/>
    <mergeCell ref="C1154:F1154"/>
    <mergeCell ref="C1143:F1143"/>
    <mergeCell ref="C1144:F1144"/>
    <mergeCell ref="C1145:F1145"/>
    <mergeCell ref="C1146:F1146"/>
    <mergeCell ref="C1147:F1147"/>
    <mergeCell ref="C1148:F1148"/>
    <mergeCell ref="C1173:F1173"/>
    <mergeCell ref="C1174:F1174"/>
    <mergeCell ref="C1175:F1175"/>
    <mergeCell ref="C1176:F1176"/>
    <mergeCell ref="C1177:F1177"/>
    <mergeCell ref="C1178:F1178"/>
    <mergeCell ref="C1167:F1167"/>
    <mergeCell ref="C1168:F1168"/>
    <mergeCell ref="C1169:F1169"/>
    <mergeCell ref="C1170:F1170"/>
    <mergeCell ref="C1171:F1171"/>
    <mergeCell ref="C1172:F1172"/>
    <mergeCell ref="C1161:F1161"/>
    <mergeCell ref="C1162:F1162"/>
    <mergeCell ref="C1163:F1163"/>
    <mergeCell ref="C1164:F1164"/>
    <mergeCell ref="C1165:F1165"/>
    <mergeCell ref="C1166:F1166"/>
    <mergeCell ref="C1191:F1191"/>
    <mergeCell ref="C1192:F1192"/>
    <mergeCell ref="C1193:F1193"/>
    <mergeCell ref="C1194:F1194"/>
    <mergeCell ref="C1195:F1195"/>
    <mergeCell ref="C1196:F1196"/>
    <mergeCell ref="C1185:F1185"/>
    <mergeCell ref="C1186:F1186"/>
    <mergeCell ref="C1187:F1187"/>
    <mergeCell ref="C1188:F1188"/>
    <mergeCell ref="C1189:F1189"/>
    <mergeCell ref="C1190:F1190"/>
    <mergeCell ref="C1179:F1179"/>
    <mergeCell ref="C1180:F1180"/>
    <mergeCell ref="C1181:F1181"/>
    <mergeCell ref="C1182:F1182"/>
    <mergeCell ref="C1183:F1183"/>
    <mergeCell ref="C1184:F1184"/>
    <mergeCell ref="C1209:F1209"/>
    <mergeCell ref="C1210:F1210"/>
    <mergeCell ref="C1211:F1211"/>
    <mergeCell ref="C1212:F1212"/>
    <mergeCell ref="C1213:F1213"/>
    <mergeCell ref="C1214:F1214"/>
    <mergeCell ref="C1203:F1203"/>
    <mergeCell ref="C1204:F1204"/>
    <mergeCell ref="C1205:F1205"/>
    <mergeCell ref="C1206:F1206"/>
    <mergeCell ref="C1207:F1207"/>
    <mergeCell ref="C1208:F1208"/>
    <mergeCell ref="C1197:F1197"/>
    <mergeCell ref="C1198:F1198"/>
    <mergeCell ref="C1199:F1199"/>
    <mergeCell ref="C1200:F1200"/>
    <mergeCell ref="C1201:F1201"/>
    <mergeCell ref="C1202:F1202"/>
    <mergeCell ref="C1227:F1227"/>
    <mergeCell ref="C1228:F1228"/>
    <mergeCell ref="C1229:F1229"/>
    <mergeCell ref="C1230:F1230"/>
    <mergeCell ref="C1231:F1231"/>
    <mergeCell ref="C1232:F1232"/>
    <mergeCell ref="C1221:F1221"/>
    <mergeCell ref="C1222:F1222"/>
    <mergeCell ref="C1223:F1223"/>
    <mergeCell ref="C1224:F1224"/>
    <mergeCell ref="C1225:F1225"/>
    <mergeCell ref="C1226:F1226"/>
    <mergeCell ref="C1215:F1215"/>
    <mergeCell ref="C1216:F1216"/>
    <mergeCell ref="C1217:F1217"/>
    <mergeCell ref="C1218:F1218"/>
    <mergeCell ref="C1219:F1219"/>
    <mergeCell ref="C1220:F1220"/>
    <mergeCell ref="C1245:F1245"/>
    <mergeCell ref="C1246:F1246"/>
    <mergeCell ref="C1247:F1247"/>
    <mergeCell ref="C1248:F1248"/>
    <mergeCell ref="C1249:F1249"/>
    <mergeCell ref="C1250:F1250"/>
    <mergeCell ref="C1239:F1239"/>
    <mergeCell ref="C1240:F1240"/>
    <mergeCell ref="C1241:F1241"/>
    <mergeCell ref="C1242:F1242"/>
    <mergeCell ref="C1243:F1243"/>
    <mergeCell ref="C1244:F1244"/>
    <mergeCell ref="C1233:F1233"/>
    <mergeCell ref="C1234:F1234"/>
    <mergeCell ref="C1235:F1235"/>
    <mergeCell ref="C1236:F1236"/>
    <mergeCell ref="C1237:F1237"/>
    <mergeCell ref="C1238:F1238"/>
    <mergeCell ref="C1263:F1263"/>
    <mergeCell ref="C1264:F1264"/>
    <mergeCell ref="C1265:F1265"/>
    <mergeCell ref="C1266:F1266"/>
    <mergeCell ref="C1267:F1267"/>
    <mergeCell ref="C1268:F1268"/>
    <mergeCell ref="C1257:F1257"/>
    <mergeCell ref="C1258:F1258"/>
    <mergeCell ref="C1259:F1259"/>
    <mergeCell ref="C1260:F1260"/>
    <mergeCell ref="C1261:F1261"/>
    <mergeCell ref="C1262:F1262"/>
    <mergeCell ref="C1251:F1251"/>
    <mergeCell ref="C1252:F1252"/>
    <mergeCell ref="C1253:F1253"/>
    <mergeCell ref="C1254:F1254"/>
    <mergeCell ref="C1255:F1255"/>
    <mergeCell ref="C1256:F1256"/>
    <mergeCell ref="C1281:F1281"/>
    <mergeCell ref="C1282:F1282"/>
    <mergeCell ref="C1283:F1283"/>
    <mergeCell ref="C1284:F1284"/>
    <mergeCell ref="C1285:F1285"/>
    <mergeCell ref="C1286:F1286"/>
    <mergeCell ref="C1275:F1275"/>
    <mergeCell ref="C1276:F1276"/>
    <mergeCell ref="C1277:F1277"/>
    <mergeCell ref="C1278:F1278"/>
    <mergeCell ref="C1279:F1279"/>
    <mergeCell ref="C1280:F1280"/>
    <mergeCell ref="C1269:F1269"/>
    <mergeCell ref="C1270:F1270"/>
    <mergeCell ref="C1271:F1271"/>
    <mergeCell ref="C1272:F1272"/>
    <mergeCell ref="C1273:F1273"/>
    <mergeCell ref="C1274:F1274"/>
    <mergeCell ref="C1299:F1299"/>
    <mergeCell ref="C1300:F1300"/>
    <mergeCell ref="C1301:F1301"/>
    <mergeCell ref="C1302:F1302"/>
    <mergeCell ref="C1303:F1303"/>
    <mergeCell ref="C1304:F1304"/>
    <mergeCell ref="C1293:F1293"/>
    <mergeCell ref="C1294:F1294"/>
    <mergeCell ref="C1295:F1295"/>
    <mergeCell ref="C1296:F1296"/>
    <mergeCell ref="C1297:F1297"/>
    <mergeCell ref="C1298:F1298"/>
    <mergeCell ref="C1287:F1287"/>
    <mergeCell ref="C1288:F1288"/>
    <mergeCell ref="C1289:F1289"/>
    <mergeCell ref="C1290:F1290"/>
    <mergeCell ref="C1291:F1291"/>
    <mergeCell ref="C1292:F1292"/>
    <mergeCell ref="C1317:F1317"/>
    <mergeCell ref="C1318:F1318"/>
    <mergeCell ref="C1319:F1319"/>
    <mergeCell ref="C1320:F1320"/>
    <mergeCell ref="C1321:F1321"/>
    <mergeCell ref="C1322:F1322"/>
    <mergeCell ref="C1311:F1311"/>
    <mergeCell ref="C1312:F1312"/>
    <mergeCell ref="C1313:F1313"/>
    <mergeCell ref="C1314:F1314"/>
    <mergeCell ref="C1315:F1315"/>
    <mergeCell ref="C1316:F1316"/>
    <mergeCell ref="C1305:F1305"/>
    <mergeCell ref="C1306:F1306"/>
    <mergeCell ref="C1307:F1307"/>
    <mergeCell ref="C1308:F1308"/>
    <mergeCell ref="C1309:F1309"/>
    <mergeCell ref="C1310:F1310"/>
    <mergeCell ref="C1335:F1335"/>
    <mergeCell ref="C1336:F1336"/>
    <mergeCell ref="C1337:F1337"/>
    <mergeCell ref="C1338:F1338"/>
    <mergeCell ref="C1339:F1339"/>
    <mergeCell ref="C1340:F1340"/>
    <mergeCell ref="C1329:F1329"/>
    <mergeCell ref="C1330:F1330"/>
    <mergeCell ref="C1331:F1331"/>
    <mergeCell ref="C1332:F1332"/>
    <mergeCell ref="C1333:F1333"/>
    <mergeCell ref="C1334:F1334"/>
    <mergeCell ref="C1323:F1323"/>
    <mergeCell ref="C1324:F1324"/>
    <mergeCell ref="C1325:F1325"/>
    <mergeCell ref="C1326:F1326"/>
    <mergeCell ref="C1327:F1327"/>
    <mergeCell ref="C1328:F1328"/>
    <mergeCell ref="C1353:F1353"/>
    <mergeCell ref="C1354:F1354"/>
    <mergeCell ref="C1355:F1355"/>
    <mergeCell ref="C1356:F1356"/>
    <mergeCell ref="C1357:F1357"/>
    <mergeCell ref="C1358:F1358"/>
    <mergeCell ref="C1347:F1347"/>
    <mergeCell ref="C1348:F1348"/>
    <mergeCell ref="C1349:F1349"/>
    <mergeCell ref="C1350:F1350"/>
    <mergeCell ref="C1351:F1351"/>
    <mergeCell ref="C1352:F1352"/>
    <mergeCell ref="C1341:F1341"/>
    <mergeCell ref="C1342:F1342"/>
    <mergeCell ref="C1343:F1343"/>
    <mergeCell ref="C1344:F1344"/>
    <mergeCell ref="C1345:F1345"/>
    <mergeCell ref="C1346:F1346"/>
    <mergeCell ref="C1371:F1371"/>
    <mergeCell ref="C1372:F1372"/>
    <mergeCell ref="C1373:F1373"/>
    <mergeCell ref="C1374:F1374"/>
    <mergeCell ref="C1375:F1375"/>
    <mergeCell ref="C1376:F1376"/>
    <mergeCell ref="C1365:F1365"/>
    <mergeCell ref="C1366:F1366"/>
    <mergeCell ref="C1367:F1367"/>
    <mergeCell ref="C1368:F1368"/>
    <mergeCell ref="C1369:F1369"/>
    <mergeCell ref="C1370:F1370"/>
    <mergeCell ref="C1359:F1359"/>
    <mergeCell ref="C1360:F1360"/>
    <mergeCell ref="C1361:F1361"/>
    <mergeCell ref="C1362:F1362"/>
    <mergeCell ref="C1363:F1363"/>
    <mergeCell ref="C1364:F1364"/>
    <mergeCell ref="C1389:F1389"/>
    <mergeCell ref="C1390:F1390"/>
    <mergeCell ref="C1391:F1391"/>
    <mergeCell ref="C1392:F1392"/>
    <mergeCell ref="C1393:F1393"/>
    <mergeCell ref="C1394:F1394"/>
    <mergeCell ref="C1383:F1383"/>
    <mergeCell ref="C1384:F1384"/>
    <mergeCell ref="C1385:F1385"/>
    <mergeCell ref="C1386:F1386"/>
    <mergeCell ref="C1387:F1387"/>
    <mergeCell ref="C1388:F1388"/>
    <mergeCell ref="C1377:F1377"/>
    <mergeCell ref="C1378:F1378"/>
    <mergeCell ref="C1379:F1379"/>
    <mergeCell ref="C1380:F1380"/>
    <mergeCell ref="C1381:F1381"/>
    <mergeCell ref="C1382:F1382"/>
    <mergeCell ref="C1407:F1407"/>
    <mergeCell ref="C1408:F1408"/>
    <mergeCell ref="C1409:F1409"/>
    <mergeCell ref="C1410:F1410"/>
    <mergeCell ref="C1411:F1411"/>
    <mergeCell ref="C1412:F1412"/>
    <mergeCell ref="C1401:F1401"/>
    <mergeCell ref="C1402:F1402"/>
    <mergeCell ref="C1403:F1403"/>
    <mergeCell ref="C1404:F1404"/>
    <mergeCell ref="C1405:F1405"/>
    <mergeCell ref="C1406:F1406"/>
    <mergeCell ref="C1395:F1395"/>
    <mergeCell ref="C1396:F1396"/>
    <mergeCell ref="C1397:F1397"/>
    <mergeCell ref="C1398:F1398"/>
    <mergeCell ref="C1399:F1399"/>
    <mergeCell ref="C1400:F1400"/>
    <mergeCell ref="C1425:F1425"/>
    <mergeCell ref="C1426:F1426"/>
    <mergeCell ref="C1427:F1427"/>
    <mergeCell ref="C1428:F1428"/>
    <mergeCell ref="C1429:F1429"/>
    <mergeCell ref="C1430:F1430"/>
    <mergeCell ref="C1419:F1419"/>
    <mergeCell ref="C1420:F1420"/>
    <mergeCell ref="C1421:F1421"/>
    <mergeCell ref="C1422:F1422"/>
    <mergeCell ref="C1423:F1423"/>
    <mergeCell ref="C1424:F1424"/>
    <mergeCell ref="C1413:F1413"/>
    <mergeCell ref="C1414:F1414"/>
    <mergeCell ref="C1415:F1415"/>
    <mergeCell ref="C1416:F1416"/>
    <mergeCell ref="C1417:F1417"/>
    <mergeCell ref="C1418:F1418"/>
    <mergeCell ref="C1443:F1443"/>
    <mergeCell ref="C1444:F1444"/>
    <mergeCell ref="C1445:F1445"/>
    <mergeCell ref="C1446:F1446"/>
    <mergeCell ref="C1447:F1447"/>
    <mergeCell ref="C1448:F1448"/>
    <mergeCell ref="C1437:F1437"/>
    <mergeCell ref="C1438:F1438"/>
    <mergeCell ref="C1439:F1439"/>
    <mergeCell ref="C1440:F1440"/>
    <mergeCell ref="C1441:F1441"/>
    <mergeCell ref="C1442:F1442"/>
    <mergeCell ref="C1431:F1431"/>
    <mergeCell ref="C1432:F1432"/>
    <mergeCell ref="C1433:F1433"/>
    <mergeCell ref="C1434:F1434"/>
    <mergeCell ref="C1435:F1435"/>
    <mergeCell ref="C1436:F1436"/>
    <mergeCell ref="C1461:F1461"/>
    <mergeCell ref="C1462:F1462"/>
    <mergeCell ref="C1463:F1463"/>
    <mergeCell ref="C1464:F1464"/>
    <mergeCell ref="C1465:F1465"/>
    <mergeCell ref="C1466:F1466"/>
    <mergeCell ref="C1455:F1455"/>
    <mergeCell ref="C1456:F1456"/>
    <mergeCell ref="C1457:F1457"/>
    <mergeCell ref="C1458:F1458"/>
    <mergeCell ref="C1459:F1459"/>
    <mergeCell ref="C1460:F1460"/>
    <mergeCell ref="C1449:F1449"/>
    <mergeCell ref="C1450:F1450"/>
    <mergeCell ref="C1451:F1451"/>
    <mergeCell ref="C1452:F1452"/>
    <mergeCell ref="C1453:F1453"/>
    <mergeCell ref="C1454:F1454"/>
    <mergeCell ref="C1479:F1479"/>
    <mergeCell ref="C1480:F1480"/>
    <mergeCell ref="C1481:F1481"/>
    <mergeCell ref="C1482:F1482"/>
    <mergeCell ref="C1483:F1483"/>
    <mergeCell ref="C1484:F1484"/>
    <mergeCell ref="C1473:F1473"/>
    <mergeCell ref="C1474:F1474"/>
    <mergeCell ref="C1475:F1475"/>
    <mergeCell ref="C1476:F1476"/>
    <mergeCell ref="C1477:F1477"/>
    <mergeCell ref="C1478:F1478"/>
    <mergeCell ref="C1467:F1467"/>
    <mergeCell ref="C1468:F1468"/>
    <mergeCell ref="C1469:F1469"/>
    <mergeCell ref="C1470:F1470"/>
    <mergeCell ref="C1471:F1471"/>
    <mergeCell ref="C1472:F1472"/>
    <mergeCell ref="C1497:F1497"/>
    <mergeCell ref="C1498:F1498"/>
    <mergeCell ref="C1499:F1499"/>
    <mergeCell ref="C1500:F1500"/>
    <mergeCell ref="C1501:F1501"/>
    <mergeCell ref="C1502:F1502"/>
    <mergeCell ref="C1491:F1491"/>
    <mergeCell ref="C1492:F1492"/>
    <mergeCell ref="C1493:F1493"/>
    <mergeCell ref="C1494:F1494"/>
    <mergeCell ref="C1495:F1495"/>
    <mergeCell ref="C1496:F1496"/>
    <mergeCell ref="C1485:F1485"/>
    <mergeCell ref="C1486:F1486"/>
    <mergeCell ref="C1487:F1487"/>
    <mergeCell ref="C1488:F1488"/>
    <mergeCell ref="C1489:F1489"/>
    <mergeCell ref="C1490:F1490"/>
    <mergeCell ref="C1515:F1515"/>
    <mergeCell ref="C1516:F1516"/>
    <mergeCell ref="C1517:F1517"/>
    <mergeCell ref="C1518:F1518"/>
    <mergeCell ref="C1519:F1519"/>
    <mergeCell ref="C1520:F1520"/>
    <mergeCell ref="C1509:F1509"/>
    <mergeCell ref="C1510:F1510"/>
    <mergeCell ref="C1511:F1511"/>
    <mergeCell ref="C1512:F1512"/>
    <mergeCell ref="C1513:F1513"/>
    <mergeCell ref="C1514:F1514"/>
    <mergeCell ref="C1503:F1503"/>
    <mergeCell ref="C1504:F1504"/>
    <mergeCell ref="C1505:F1505"/>
    <mergeCell ref="C1506:F1506"/>
    <mergeCell ref="C1507:F1507"/>
    <mergeCell ref="C1508:F1508"/>
    <mergeCell ref="C1533:F1533"/>
    <mergeCell ref="C1534:F1534"/>
    <mergeCell ref="C1535:F1535"/>
    <mergeCell ref="C1536:F1536"/>
    <mergeCell ref="C1537:F1537"/>
    <mergeCell ref="C1538:F1538"/>
    <mergeCell ref="C1527:F1527"/>
    <mergeCell ref="C1528:F1528"/>
    <mergeCell ref="C1529:F1529"/>
    <mergeCell ref="C1530:F1530"/>
    <mergeCell ref="C1531:F1531"/>
    <mergeCell ref="C1532:F1532"/>
    <mergeCell ref="C1521:F1521"/>
    <mergeCell ref="C1522:F1522"/>
    <mergeCell ref="C1523:F1523"/>
    <mergeCell ref="C1524:F1524"/>
    <mergeCell ref="C1525:F1525"/>
    <mergeCell ref="C1526:F1526"/>
    <mergeCell ref="C1551:F1551"/>
    <mergeCell ref="C1552:F1552"/>
    <mergeCell ref="C1553:F1553"/>
    <mergeCell ref="C1554:F1554"/>
    <mergeCell ref="C1555:F1555"/>
    <mergeCell ref="C1556:F1556"/>
    <mergeCell ref="C1545:F1545"/>
    <mergeCell ref="C1546:F1546"/>
    <mergeCell ref="C1547:F1547"/>
    <mergeCell ref="C1548:F1548"/>
    <mergeCell ref="C1549:F1549"/>
    <mergeCell ref="C1550:F1550"/>
    <mergeCell ref="C1539:F1539"/>
    <mergeCell ref="C1540:F1540"/>
    <mergeCell ref="C1541:F1541"/>
    <mergeCell ref="C1542:F1542"/>
    <mergeCell ref="C1543:F1543"/>
    <mergeCell ref="C1544:F1544"/>
    <mergeCell ref="C1569:F1569"/>
    <mergeCell ref="C1570:F1570"/>
    <mergeCell ref="C1571:F1571"/>
    <mergeCell ref="C1572:F1572"/>
    <mergeCell ref="C1573:F1573"/>
    <mergeCell ref="C1574:F1574"/>
    <mergeCell ref="C1563:F1563"/>
    <mergeCell ref="C1564:F1564"/>
    <mergeCell ref="C1565:F1565"/>
    <mergeCell ref="C1566:F1566"/>
    <mergeCell ref="C1567:F1567"/>
    <mergeCell ref="C1568:F1568"/>
    <mergeCell ref="C1557:F1557"/>
    <mergeCell ref="C1558:F1558"/>
    <mergeCell ref="C1559:F1559"/>
    <mergeCell ref="C1560:F1560"/>
    <mergeCell ref="C1561:F1561"/>
    <mergeCell ref="C1562:F1562"/>
    <mergeCell ref="C1587:F1587"/>
    <mergeCell ref="C1588:F1588"/>
    <mergeCell ref="C1589:F1589"/>
    <mergeCell ref="C1590:F1590"/>
    <mergeCell ref="C1591:F1591"/>
    <mergeCell ref="C1592:F1592"/>
    <mergeCell ref="C1581:F1581"/>
    <mergeCell ref="C1582:F1582"/>
    <mergeCell ref="C1583:F1583"/>
    <mergeCell ref="C1584:F1584"/>
    <mergeCell ref="C1585:F1585"/>
    <mergeCell ref="C1586:F1586"/>
    <mergeCell ref="C1575:F1575"/>
    <mergeCell ref="C1576:F1576"/>
    <mergeCell ref="C1577:F1577"/>
    <mergeCell ref="C1578:F1578"/>
    <mergeCell ref="C1579:F1579"/>
    <mergeCell ref="C1580:F1580"/>
    <mergeCell ref="C1605:F1605"/>
    <mergeCell ref="C1606:F1606"/>
    <mergeCell ref="C1607:F1607"/>
    <mergeCell ref="C1608:F1608"/>
    <mergeCell ref="C1609:F1609"/>
    <mergeCell ref="C1610:F1610"/>
    <mergeCell ref="C1599:F1599"/>
    <mergeCell ref="C1600:F1600"/>
    <mergeCell ref="C1601:F1601"/>
    <mergeCell ref="C1602:F1602"/>
    <mergeCell ref="C1603:F1603"/>
    <mergeCell ref="C1604:F1604"/>
    <mergeCell ref="C1593:F1593"/>
    <mergeCell ref="C1594:F1594"/>
    <mergeCell ref="C1595:F1595"/>
    <mergeCell ref="C1596:F1596"/>
    <mergeCell ref="C1597:F1597"/>
    <mergeCell ref="C1598:F1598"/>
    <mergeCell ref="C1623:F1623"/>
    <mergeCell ref="C1624:F1624"/>
    <mergeCell ref="C1625:F1625"/>
    <mergeCell ref="C1626:F1626"/>
    <mergeCell ref="C1627:F1627"/>
    <mergeCell ref="C1628:F1628"/>
    <mergeCell ref="C1617:F1617"/>
    <mergeCell ref="C1618:F1618"/>
    <mergeCell ref="C1619:F1619"/>
    <mergeCell ref="C1620:F1620"/>
    <mergeCell ref="C1621:F1621"/>
    <mergeCell ref="C1622:F1622"/>
    <mergeCell ref="C1611:F1611"/>
    <mergeCell ref="C1612:F1612"/>
    <mergeCell ref="C1613:F1613"/>
    <mergeCell ref="C1614:F1614"/>
    <mergeCell ref="C1615:F1615"/>
    <mergeCell ref="C1616:F1616"/>
    <mergeCell ref="C1641:F1641"/>
    <mergeCell ref="C1642:F1642"/>
    <mergeCell ref="C1643:F1643"/>
    <mergeCell ref="C1644:F1644"/>
    <mergeCell ref="C1645:F1645"/>
    <mergeCell ref="C1646:F1646"/>
    <mergeCell ref="C1635:F1635"/>
    <mergeCell ref="C1636:F1636"/>
    <mergeCell ref="C1637:F1637"/>
    <mergeCell ref="C1638:F1638"/>
    <mergeCell ref="C1639:F1639"/>
    <mergeCell ref="C1640:F1640"/>
    <mergeCell ref="C1629:F1629"/>
    <mergeCell ref="C1630:F1630"/>
    <mergeCell ref="C1631:F1631"/>
    <mergeCell ref="C1632:F1632"/>
    <mergeCell ref="C1633:F1633"/>
    <mergeCell ref="C1634:F1634"/>
    <mergeCell ref="C1659:F1659"/>
    <mergeCell ref="C1660:F1660"/>
    <mergeCell ref="C1661:F1661"/>
    <mergeCell ref="C1662:F1662"/>
    <mergeCell ref="C1663:F1663"/>
    <mergeCell ref="C1664:F1664"/>
    <mergeCell ref="C1653:F1653"/>
    <mergeCell ref="C1654:F1654"/>
    <mergeCell ref="C1655:F1655"/>
    <mergeCell ref="C1656:F1656"/>
    <mergeCell ref="C1657:F1657"/>
    <mergeCell ref="C1658:F1658"/>
    <mergeCell ref="C1647:F1647"/>
    <mergeCell ref="C1648:F1648"/>
    <mergeCell ref="C1649:F1649"/>
    <mergeCell ref="C1650:F1650"/>
    <mergeCell ref="C1651:F1651"/>
    <mergeCell ref="C1652:F1652"/>
    <mergeCell ref="C1677:F1677"/>
    <mergeCell ref="C1678:F1678"/>
    <mergeCell ref="C1679:F1679"/>
    <mergeCell ref="C1680:F1680"/>
    <mergeCell ref="C1681:F1681"/>
    <mergeCell ref="C1682:F1682"/>
    <mergeCell ref="C1671:F1671"/>
    <mergeCell ref="C1672:F1672"/>
    <mergeCell ref="C1673:F1673"/>
    <mergeCell ref="C1674:F1674"/>
    <mergeCell ref="C1675:F1675"/>
    <mergeCell ref="C1676:F1676"/>
    <mergeCell ref="C1665:F1665"/>
    <mergeCell ref="C1666:F1666"/>
    <mergeCell ref="C1667:F1667"/>
    <mergeCell ref="C1668:F1668"/>
    <mergeCell ref="C1669:F1669"/>
    <mergeCell ref="C1670:F1670"/>
    <mergeCell ref="C1695:F1695"/>
    <mergeCell ref="C1696:F1696"/>
    <mergeCell ref="C1697:F1697"/>
    <mergeCell ref="C1698:F1698"/>
    <mergeCell ref="C1699:F1699"/>
    <mergeCell ref="C1700:F1700"/>
    <mergeCell ref="C1689:F1689"/>
    <mergeCell ref="C1690:F1690"/>
    <mergeCell ref="C1691:F1691"/>
    <mergeCell ref="C1692:F1692"/>
    <mergeCell ref="C1693:F1693"/>
    <mergeCell ref="C1694:F1694"/>
    <mergeCell ref="C1683:F1683"/>
    <mergeCell ref="C1684:F1684"/>
    <mergeCell ref="C1685:F1685"/>
    <mergeCell ref="C1686:F1686"/>
    <mergeCell ref="C1687:F1687"/>
    <mergeCell ref="C1688:F1688"/>
    <mergeCell ref="C1713:F1713"/>
    <mergeCell ref="C1714:F1714"/>
    <mergeCell ref="C1715:F1715"/>
    <mergeCell ref="C1716:F1716"/>
    <mergeCell ref="C1717:F1717"/>
    <mergeCell ref="C1718:F1718"/>
    <mergeCell ref="C1707:F1707"/>
    <mergeCell ref="C1708:F1708"/>
    <mergeCell ref="C1709:F1709"/>
    <mergeCell ref="C1710:F1710"/>
    <mergeCell ref="C1711:F1711"/>
    <mergeCell ref="C1712:F1712"/>
    <mergeCell ref="C1701:F1701"/>
    <mergeCell ref="C1702:F1702"/>
    <mergeCell ref="C1703:F1703"/>
    <mergeCell ref="C1704:F1704"/>
    <mergeCell ref="C1705:F1705"/>
    <mergeCell ref="C1706:F1706"/>
    <mergeCell ref="C1731:F1731"/>
    <mergeCell ref="C1732:F1732"/>
    <mergeCell ref="C1733:F1733"/>
    <mergeCell ref="C1734:F1734"/>
    <mergeCell ref="C1735:F1735"/>
    <mergeCell ref="C1736:F1736"/>
    <mergeCell ref="C1725:F1725"/>
    <mergeCell ref="C1726:F1726"/>
    <mergeCell ref="C1727:F1727"/>
    <mergeCell ref="C1728:F1728"/>
    <mergeCell ref="C1729:F1729"/>
    <mergeCell ref="C1730:F1730"/>
    <mergeCell ref="C1719:F1719"/>
    <mergeCell ref="C1720:F1720"/>
    <mergeCell ref="C1721:F1721"/>
    <mergeCell ref="C1722:F1722"/>
    <mergeCell ref="C1723:F1723"/>
    <mergeCell ref="C1724:F1724"/>
    <mergeCell ref="C1749:F1749"/>
    <mergeCell ref="C1750:F1750"/>
    <mergeCell ref="C1751:F1751"/>
    <mergeCell ref="C1752:F1752"/>
    <mergeCell ref="C1753:F1753"/>
    <mergeCell ref="C1754:F1754"/>
    <mergeCell ref="C1743:F1743"/>
    <mergeCell ref="C1744:F1744"/>
    <mergeCell ref="C1745:F1745"/>
    <mergeCell ref="C1746:F1746"/>
    <mergeCell ref="C1747:F1747"/>
    <mergeCell ref="C1748:F1748"/>
    <mergeCell ref="C1737:F1737"/>
    <mergeCell ref="C1738:F1738"/>
    <mergeCell ref="C1739:F1739"/>
    <mergeCell ref="C1740:F1740"/>
    <mergeCell ref="C1741:F1741"/>
    <mergeCell ref="C1742:F1742"/>
    <mergeCell ref="C1767:F1767"/>
    <mergeCell ref="C1768:D1768"/>
    <mergeCell ref="E1768:F1768"/>
    <mergeCell ref="C1769:F1769"/>
    <mergeCell ref="C1770:F1770"/>
    <mergeCell ref="C1771:F1771"/>
    <mergeCell ref="C1761:F1761"/>
    <mergeCell ref="C1762:F1762"/>
    <mergeCell ref="C1763:F1763"/>
    <mergeCell ref="C1764:F1764"/>
    <mergeCell ref="C1765:F1765"/>
    <mergeCell ref="C1766:F1766"/>
    <mergeCell ref="C1755:F1755"/>
    <mergeCell ref="C1756:F1756"/>
    <mergeCell ref="C1757:F1757"/>
    <mergeCell ref="C1758:F1758"/>
    <mergeCell ref="C1759:F1759"/>
    <mergeCell ref="C1760:F1760"/>
    <mergeCell ref="C1784:F1784"/>
    <mergeCell ref="C1785:F1785"/>
    <mergeCell ref="C1786:F1786"/>
    <mergeCell ref="C1787:F1787"/>
    <mergeCell ref="C1788:F1788"/>
    <mergeCell ref="C1789:F1789"/>
    <mergeCell ref="C1778:F1778"/>
    <mergeCell ref="C1779:F1779"/>
    <mergeCell ref="C1780:F1780"/>
    <mergeCell ref="C1781:F1781"/>
    <mergeCell ref="C1782:F1782"/>
    <mergeCell ref="C1783:F1783"/>
    <mergeCell ref="C1772:F1772"/>
    <mergeCell ref="C1773:F1773"/>
    <mergeCell ref="C1774:F1774"/>
    <mergeCell ref="C1775:F1775"/>
    <mergeCell ref="C1776:F1776"/>
    <mergeCell ref="C1777:F1777"/>
    <mergeCell ref="C1802:F1802"/>
    <mergeCell ref="C1803:F1803"/>
    <mergeCell ref="C1804:F1804"/>
    <mergeCell ref="C1805:F1805"/>
    <mergeCell ref="C1806:F1806"/>
    <mergeCell ref="C1807:F1807"/>
    <mergeCell ref="C1796:F1796"/>
    <mergeCell ref="C1797:F1797"/>
    <mergeCell ref="C1798:F1798"/>
    <mergeCell ref="C1799:F1799"/>
    <mergeCell ref="C1800:F1800"/>
    <mergeCell ref="C1801:F1801"/>
    <mergeCell ref="C1790:F1790"/>
    <mergeCell ref="C1791:F1791"/>
    <mergeCell ref="C1792:F1792"/>
    <mergeCell ref="C1793:F1793"/>
    <mergeCell ref="C1794:F1794"/>
    <mergeCell ref="C1795:F1795"/>
    <mergeCell ref="C1820:F1820"/>
    <mergeCell ref="C1821:F1821"/>
    <mergeCell ref="C1822:F1822"/>
    <mergeCell ref="C1823:F1823"/>
    <mergeCell ref="C1824:F1824"/>
    <mergeCell ref="C1825:F1825"/>
    <mergeCell ref="C1814:F1814"/>
    <mergeCell ref="C1815:F1815"/>
    <mergeCell ref="C1816:F1816"/>
    <mergeCell ref="C1817:F1817"/>
    <mergeCell ref="C1818:F1818"/>
    <mergeCell ref="C1819:F1819"/>
    <mergeCell ref="C1808:F1808"/>
    <mergeCell ref="C1809:F1809"/>
    <mergeCell ref="C1810:F1810"/>
    <mergeCell ref="C1811:F1811"/>
    <mergeCell ref="C1812:F1812"/>
    <mergeCell ref="C1813:F1813"/>
    <mergeCell ref="C1838:F1838"/>
    <mergeCell ref="C1839:F1839"/>
    <mergeCell ref="C1840:F1840"/>
    <mergeCell ref="C1841:F1841"/>
    <mergeCell ref="C1842:F1842"/>
    <mergeCell ref="C1843:F1843"/>
    <mergeCell ref="C1832:F1832"/>
    <mergeCell ref="C1833:F1833"/>
    <mergeCell ref="C1834:F1834"/>
    <mergeCell ref="C1835:F1835"/>
    <mergeCell ref="C1836:F1836"/>
    <mergeCell ref="C1837:F1837"/>
    <mergeCell ref="C1826:F1826"/>
    <mergeCell ref="C1827:F1827"/>
    <mergeCell ref="C1828:F1828"/>
    <mergeCell ref="C1829:F1829"/>
    <mergeCell ref="C1830:F1830"/>
    <mergeCell ref="C1831:F1831"/>
    <mergeCell ref="C1856:F1856"/>
    <mergeCell ref="C1857:F1857"/>
    <mergeCell ref="C1858:F1858"/>
    <mergeCell ref="C1859:F1859"/>
    <mergeCell ref="C1860:F1860"/>
    <mergeCell ref="C1861:F1861"/>
    <mergeCell ref="C1850:F1850"/>
    <mergeCell ref="C1851:F1851"/>
    <mergeCell ref="C1852:F1852"/>
    <mergeCell ref="C1853:F1853"/>
    <mergeCell ref="C1854:F1854"/>
    <mergeCell ref="C1855:F1855"/>
    <mergeCell ref="C1844:F1844"/>
    <mergeCell ref="C1845:F1845"/>
    <mergeCell ref="C1846:F1846"/>
    <mergeCell ref="C1847:F1847"/>
    <mergeCell ref="C1848:F1848"/>
    <mergeCell ref="C1849:F1849"/>
    <mergeCell ref="C1874:F1874"/>
    <mergeCell ref="C1875:F1875"/>
    <mergeCell ref="C1876:F1876"/>
    <mergeCell ref="C1877:F1877"/>
    <mergeCell ref="C1878:F1878"/>
    <mergeCell ref="C1879:F1879"/>
    <mergeCell ref="C1868:F1868"/>
    <mergeCell ref="C1869:F1869"/>
    <mergeCell ref="C1870:F1870"/>
    <mergeCell ref="C1871:F1871"/>
    <mergeCell ref="C1872:F1872"/>
    <mergeCell ref="C1873:F1873"/>
    <mergeCell ref="C1862:F1862"/>
    <mergeCell ref="C1863:F1863"/>
    <mergeCell ref="C1864:F1864"/>
    <mergeCell ref="C1865:F1865"/>
    <mergeCell ref="C1866:F1866"/>
    <mergeCell ref="C1867:F1867"/>
    <mergeCell ref="C1892:F1892"/>
    <mergeCell ref="C1893:F1893"/>
    <mergeCell ref="C1894:F1894"/>
    <mergeCell ref="C1895:F1895"/>
    <mergeCell ref="C1896:F1896"/>
    <mergeCell ref="C1897:F1897"/>
    <mergeCell ref="C1886:F1886"/>
    <mergeCell ref="C1887:F1887"/>
    <mergeCell ref="C1888:F1888"/>
    <mergeCell ref="C1889:F1889"/>
    <mergeCell ref="C1890:F1890"/>
    <mergeCell ref="C1891:F1891"/>
    <mergeCell ref="C1880:F1880"/>
    <mergeCell ref="C1881:F1881"/>
    <mergeCell ref="C1882:F1882"/>
    <mergeCell ref="C1883:F1883"/>
    <mergeCell ref="C1884:F1884"/>
    <mergeCell ref="C1885:F1885"/>
    <mergeCell ref="C1910:F1910"/>
    <mergeCell ref="C1911:F1911"/>
    <mergeCell ref="C1912:F1912"/>
    <mergeCell ref="C1913:F1913"/>
    <mergeCell ref="C1914:F1914"/>
    <mergeCell ref="C1915:F1915"/>
    <mergeCell ref="C1904:F1904"/>
    <mergeCell ref="C1905:F1905"/>
    <mergeCell ref="C1906:F1906"/>
    <mergeCell ref="C1907:F1907"/>
    <mergeCell ref="C1908:F1908"/>
    <mergeCell ref="C1909:F1909"/>
    <mergeCell ref="C1898:F1898"/>
    <mergeCell ref="C1899:F1899"/>
    <mergeCell ref="C1900:F1900"/>
    <mergeCell ref="C1901:F1901"/>
    <mergeCell ref="C1902:F1902"/>
    <mergeCell ref="C1903:F1903"/>
    <mergeCell ref="C1928:F1928"/>
    <mergeCell ref="C1929:F1929"/>
    <mergeCell ref="C1930:F1930"/>
    <mergeCell ref="C1931:F1931"/>
    <mergeCell ref="C1932:F1932"/>
    <mergeCell ref="C1933:F1933"/>
    <mergeCell ref="C1922:F1922"/>
    <mergeCell ref="C1923:F1923"/>
    <mergeCell ref="C1924:F1924"/>
    <mergeCell ref="C1925:F1925"/>
    <mergeCell ref="C1926:F1926"/>
    <mergeCell ref="C1927:F1927"/>
    <mergeCell ref="C1916:F1916"/>
    <mergeCell ref="C1917:F1917"/>
    <mergeCell ref="C1918:F1918"/>
    <mergeCell ref="C1919:F1919"/>
    <mergeCell ref="C1920:F1920"/>
    <mergeCell ref="C1921:F1921"/>
    <mergeCell ref="C1946:F1946"/>
    <mergeCell ref="C1947:F1947"/>
    <mergeCell ref="C1948:F1948"/>
    <mergeCell ref="C1949:F1949"/>
    <mergeCell ref="C1950:F1950"/>
    <mergeCell ref="C1951:F1951"/>
    <mergeCell ref="C1940:F1940"/>
    <mergeCell ref="C1941:F1941"/>
    <mergeCell ref="C1942:F1942"/>
    <mergeCell ref="C1943:F1943"/>
    <mergeCell ref="C1944:F1944"/>
    <mergeCell ref="C1945:F1945"/>
    <mergeCell ref="C1934:F1934"/>
    <mergeCell ref="C1935:F1935"/>
    <mergeCell ref="C1936:F1936"/>
    <mergeCell ref="C1937:F1937"/>
    <mergeCell ref="C1938:F1938"/>
    <mergeCell ref="C1939:F1939"/>
    <mergeCell ref="C1964:F1964"/>
    <mergeCell ref="C1965:F1965"/>
    <mergeCell ref="C1966:F1966"/>
    <mergeCell ref="C1967:F1967"/>
    <mergeCell ref="C1968:F1968"/>
    <mergeCell ref="C1969:F1969"/>
    <mergeCell ref="C1958:F1958"/>
    <mergeCell ref="C1959:F1959"/>
    <mergeCell ref="C1960:F1960"/>
    <mergeCell ref="C1961:F1961"/>
    <mergeCell ref="C1962:F1962"/>
    <mergeCell ref="C1963:F1963"/>
    <mergeCell ref="C1952:F1952"/>
    <mergeCell ref="C1953:F1953"/>
    <mergeCell ref="C1954:F1954"/>
    <mergeCell ref="C1955:F1955"/>
    <mergeCell ref="C1956:F1956"/>
    <mergeCell ref="C1957:F1957"/>
    <mergeCell ref="C1982:F1982"/>
    <mergeCell ref="C1983:F1983"/>
    <mergeCell ref="C1984:F1984"/>
    <mergeCell ref="C1985:F1985"/>
    <mergeCell ref="C1986:F1986"/>
    <mergeCell ref="C1987:F1987"/>
    <mergeCell ref="C1976:F1976"/>
    <mergeCell ref="C1977:F1977"/>
    <mergeCell ref="C1978:F1978"/>
    <mergeCell ref="C1979:F1979"/>
    <mergeCell ref="C1980:F1980"/>
    <mergeCell ref="C1981:F1981"/>
    <mergeCell ref="C1970:F1970"/>
    <mergeCell ref="C1971:F1971"/>
    <mergeCell ref="C1972:F1972"/>
    <mergeCell ref="C1973:F1973"/>
    <mergeCell ref="C1974:F1974"/>
    <mergeCell ref="C1975:F1975"/>
    <mergeCell ref="C2000:F2000"/>
    <mergeCell ref="C2001:F2001"/>
    <mergeCell ref="C2002:F2002"/>
    <mergeCell ref="C2003:F2003"/>
    <mergeCell ref="C2004:F2004"/>
    <mergeCell ref="C2005:F2005"/>
    <mergeCell ref="C1994:F1994"/>
    <mergeCell ref="C1995:F1995"/>
    <mergeCell ref="C1996:F1996"/>
    <mergeCell ref="C1997:F1997"/>
    <mergeCell ref="C1998:F1998"/>
    <mergeCell ref="C1999:F1999"/>
    <mergeCell ref="C1988:F1988"/>
    <mergeCell ref="C1989:F1989"/>
    <mergeCell ref="C1990:F1990"/>
    <mergeCell ref="C1991:F1991"/>
    <mergeCell ref="C1992:F1992"/>
    <mergeCell ref="C1993:F1993"/>
    <mergeCell ref="C2018:F2018"/>
    <mergeCell ref="C2019:F2019"/>
    <mergeCell ref="C2020:F2020"/>
    <mergeCell ref="C2021:F2021"/>
    <mergeCell ref="C2022:F2022"/>
    <mergeCell ref="C2023:F2023"/>
    <mergeCell ref="C2012:F2012"/>
    <mergeCell ref="C2013:F2013"/>
    <mergeCell ref="C2014:F2014"/>
    <mergeCell ref="C2015:F2015"/>
    <mergeCell ref="C2016:F2016"/>
    <mergeCell ref="C2017:F2017"/>
    <mergeCell ref="C2006:F2006"/>
    <mergeCell ref="C2007:F2007"/>
    <mergeCell ref="C2008:F2008"/>
    <mergeCell ref="C2009:F2009"/>
    <mergeCell ref="C2010:F2010"/>
    <mergeCell ref="C2011:F2011"/>
    <mergeCell ref="C2036:F2036"/>
    <mergeCell ref="C2037:F2037"/>
    <mergeCell ref="C2038:F2038"/>
    <mergeCell ref="C2039:F2039"/>
    <mergeCell ref="C2040:F2040"/>
    <mergeCell ref="C2041:F2041"/>
    <mergeCell ref="C2030:F2030"/>
    <mergeCell ref="C2031:F2031"/>
    <mergeCell ref="C2032:F2032"/>
    <mergeCell ref="C2033:F2033"/>
    <mergeCell ref="C2034:F2034"/>
    <mergeCell ref="C2035:F2035"/>
    <mergeCell ref="C2024:F2024"/>
    <mergeCell ref="C2025:F2025"/>
    <mergeCell ref="C2026:F2026"/>
    <mergeCell ref="C2027:F2027"/>
    <mergeCell ref="C2028:F2028"/>
    <mergeCell ref="C2029:F2029"/>
    <mergeCell ref="C2054:F2054"/>
    <mergeCell ref="C2055:F2055"/>
    <mergeCell ref="C2056:F2056"/>
    <mergeCell ref="C2057:F2057"/>
    <mergeCell ref="C2058:F2058"/>
    <mergeCell ref="C2059:F2059"/>
    <mergeCell ref="C2048:F2048"/>
    <mergeCell ref="C2049:F2049"/>
    <mergeCell ref="C2050:F2050"/>
    <mergeCell ref="C2051:F2051"/>
    <mergeCell ref="C2052:F2052"/>
    <mergeCell ref="C2053:F2053"/>
    <mergeCell ref="C2042:F2042"/>
    <mergeCell ref="C2043:F2043"/>
    <mergeCell ref="C2044:F2044"/>
    <mergeCell ref="C2045:F2045"/>
    <mergeCell ref="C2046:F2046"/>
    <mergeCell ref="C2047:F2047"/>
    <mergeCell ref="C2072:F2072"/>
    <mergeCell ref="C2073:F2073"/>
    <mergeCell ref="C2074:F2074"/>
    <mergeCell ref="C2075:F2075"/>
    <mergeCell ref="C2076:F2076"/>
    <mergeCell ref="C2077:F2077"/>
    <mergeCell ref="C2066:F2066"/>
    <mergeCell ref="C2067:F2067"/>
    <mergeCell ref="C2068:F2068"/>
    <mergeCell ref="C2069:F2069"/>
    <mergeCell ref="C2070:F2070"/>
    <mergeCell ref="C2071:F2071"/>
    <mergeCell ref="C2060:F2060"/>
    <mergeCell ref="C2061:F2061"/>
    <mergeCell ref="C2062:F2062"/>
    <mergeCell ref="C2063:F2063"/>
    <mergeCell ref="C2064:F2064"/>
    <mergeCell ref="C2065:F2065"/>
    <mergeCell ref="C2090:F2090"/>
    <mergeCell ref="C2091:F2091"/>
    <mergeCell ref="C2092:F2092"/>
    <mergeCell ref="C2093:F2093"/>
    <mergeCell ref="C2094:F2094"/>
    <mergeCell ref="C2095:F2095"/>
    <mergeCell ref="C2084:F2084"/>
    <mergeCell ref="C2085:F2085"/>
    <mergeCell ref="C2086:F2086"/>
    <mergeCell ref="C2087:F2087"/>
    <mergeCell ref="C2088:F2088"/>
    <mergeCell ref="C2089:F2089"/>
    <mergeCell ref="C2078:F2078"/>
    <mergeCell ref="C2079:F2079"/>
    <mergeCell ref="C2080:F2080"/>
    <mergeCell ref="C2081:F2081"/>
    <mergeCell ref="C2082:F2082"/>
    <mergeCell ref="C2083:F2083"/>
    <mergeCell ref="C2108:F2108"/>
    <mergeCell ref="C2109:F2109"/>
    <mergeCell ref="C2110:F2110"/>
    <mergeCell ref="C2111:F2111"/>
    <mergeCell ref="C2112:F2112"/>
    <mergeCell ref="C2113:F2113"/>
    <mergeCell ref="C2102:F2102"/>
    <mergeCell ref="C2103:F2103"/>
    <mergeCell ref="C2104:F2104"/>
    <mergeCell ref="C2105:F2105"/>
    <mergeCell ref="C2106:F2106"/>
    <mergeCell ref="C2107:F2107"/>
    <mergeCell ref="C2096:F2096"/>
    <mergeCell ref="C2097:F2097"/>
    <mergeCell ref="C2098:F2098"/>
    <mergeCell ref="C2099:F2099"/>
    <mergeCell ref="C2100:F2100"/>
    <mergeCell ref="C2101:F2101"/>
    <mergeCell ref="C2126:F2126"/>
    <mergeCell ref="C2127:F2127"/>
    <mergeCell ref="C2128:F2128"/>
    <mergeCell ref="C2129:F2129"/>
    <mergeCell ref="C2130:F2130"/>
    <mergeCell ref="C2131:F2131"/>
    <mergeCell ref="C2120:F2120"/>
    <mergeCell ref="C2121:F2121"/>
    <mergeCell ref="C2122:F2122"/>
    <mergeCell ref="C2123:F2123"/>
    <mergeCell ref="C2124:F2124"/>
    <mergeCell ref="C2125:F2125"/>
    <mergeCell ref="C2114:F2114"/>
    <mergeCell ref="C2115:F2115"/>
    <mergeCell ref="C2116:F2116"/>
    <mergeCell ref="C2117:F2117"/>
    <mergeCell ref="C2118:F2118"/>
    <mergeCell ref="C2119:F2119"/>
    <mergeCell ref="C2144:F2144"/>
    <mergeCell ref="C2145:F2145"/>
    <mergeCell ref="C2146:F2146"/>
    <mergeCell ref="C2147:F2147"/>
    <mergeCell ref="C2148:F2148"/>
    <mergeCell ref="C2149:F2149"/>
    <mergeCell ref="C2138:F2138"/>
    <mergeCell ref="C2139:F2139"/>
    <mergeCell ref="C2140:F2140"/>
    <mergeCell ref="C2141:F2141"/>
    <mergeCell ref="C2142:F2142"/>
    <mergeCell ref="C2143:F2143"/>
    <mergeCell ref="C2132:F2132"/>
    <mergeCell ref="C2133:F2133"/>
    <mergeCell ref="C2134:F2134"/>
    <mergeCell ref="C2135:F2135"/>
    <mergeCell ref="C2136:F2136"/>
    <mergeCell ref="C2137:F2137"/>
    <mergeCell ref="C2162:F2162"/>
    <mergeCell ref="C2163:F2163"/>
    <mergeCell ref="C2164:F2164"/>
    <mergeCell ref="C2165:F2165"/>
    <mergeCell ref="C2166:F2166"/>
    <mergeCell ref="C2167:F2167"/>
    <mergeCell ref="C2156:F2156"/>
    <mergeCell ref="C2157:F2157"/>
    <mergeCell ref="C2158:F2158"/>
    <mergeCell ref="C2159:F2159"/>
    <mergeCell ref="C2160:F2160"/>
    <mergeCell ref="C2161:F2161"/>
    <mergeCell ref="C2150:F2150"/>
    <mergeCell ref="C2151:F2151"/>
    <mergeCell ref="C2152:F2152"/>
    <mergeCell ref="C2153:F2153"/>
    <mergeCell ref="C2154:F2154"/>
    <mergeCell ref="C2155:F2155"/>
    <mergeCell ref="C2180:F2180"/>
    <mergeCell ref="C2181:F2181"/>
    <mergeCell ref="C2182:F2182"/>
    <mergeCell ref="C2183:F2183"/>
    <mergeCell ref="C2184:F2184"/>
    <mergeCell ref="C2185:F2185"/>
    <mergeCell ref="C2174:F2174"/>
    <mergeCell ref="C2175:F2175"/>
    <mergeCell ref="C2176:F2176"/>
    <mergeCell ref="C2177:F2177"/>
    <mergeCell ref="C2178:F2178"/>
    <mergeCell ref="C2179:F2179"/>
    <mergeCell ref="C2168:F2168"/>
    <mergeCell ref="C2169:F2169"/>
    <mergeCell ref="C2170:F2170"/>
    <mergeCell ref="C2171:F2171"/>
    <mergeCell ref="C2172:F2172"/>
    <mergeCell ref="C2173:F2173"/>
    <mergeCell ref="C2198:F2198"/>
    <mergeCell ref="C2199:F2199"/>
    <mergeCell ref="C2200:F2200"/>
    <mergeCell ref="C2201:F2201"/>
    <mergeCell ref="C2202:F2202"/>
    <mergeCell ref="C2203:F2203"/>
    <mergeCell ref="C2192:F2192"/>
    <mergeCell ref="C2193:F2193"/>
    <mergeCell ref="C2194:F2194"/>
    <mergeCell ref="C2195:F2195"/>
    <mergeCell ref="C2196:F2196"/>
    <mergeCell ref="C2197:F2197"/>
    <mergeCell ref="C2186:F2186"/>
    <mergeCell ref="C2187:F2187"/>
    <mergeCell ref="C2188:F2188"/>
    <mergeCell ref="C2189:F2189"/>
    <mergeCell ref="C2190:F2190"/>
    <mergeCell ref="C2191:F2191"/>
    <mergeCell ref="C2216:F2216"/>
    <mergeCell ref="C2217:F2217"/>
    <mergeCell ref="C2218:F2218"/>
    <mergeCell ref="C2219:F2219"/>
    <mergeCell ref="C2220:F2220"/>
    <mergeCell ref="C2221:F2221"/>
    <mergeCell ref="C2210:F2210"/>
    <mergeCell ref="C2211:F2211"/>
    <mergeCell ref="C2212:F2212"/>
    <mergeCell ref="C2213:F2213"/>
    <mergeCell ref="C2214:F2214"/>
    <mergeCell ref="C2215:F2215"/>
    <mergeCell ref="C2204:F2204"/>
    <mergeCell ref="C2205:F2205"/>
    <mergeCell ref="C2206:F2206"/>
    <mergeCell ref="C2207:F2207"/>
    <mergeCell ref="C2208:F2208"/>
    <mergeCell ref="C2209:F2209"/>
    <mergeCell ref="C2234:F2234"/>
    <mergeCell ref="C2235:F2235"/>
    <mergeCell ref="C2236:F2236"/>
    <mergeCell ref="C2237:F2237"/>
    <mergeCell ref="C2238:F2238"/>
    <mergeCell ref="C2239:F2239"/>
    <mergeCell ref="C2228:F2228"/>
    <mergeCell ref="C2229:F2229"/>
    <mergeCell ref="C2230:F2230"/>
    <mergeCell ref="C2231:F2231"/>
    <mergeCell ref="C2232:F2232"/>
    <mergeCell ref="C2233:F2233"/>
    <mergeCell ref="C2222:F2222"/>
    <mergeCell ref="C2223:F2223"/>
    <mergeCell ref="C2224:F2224"/>
    <mergeCell ref="C2225:F2225"/>
    <mergeCell ref="C2226:F2226"/>
    <mergeCell ref="C2227:F2227"/>
    <mergeCell ref="C2252:F2252"/>
    <mergeCell ref="C2253:F2253"/>
    <mergeCell ref="C2254:F2254"/>
    <mergeCell ref="C2255:F2255"/>
    <mergeCell ref="C2256:F2256"/>
    <mergeCell ref="C2257:F2257"/>
    <mergeCell ref="C2246:F2246"/>
    <mergeCell ref="C2247:F2247"/>
    <mergeCell ref="C2248:F2248"/>
    <mergeCell ref="C2249:F2249"/>
    <mergeCell ref="C2250:F2250"/>
    <mergeCell ref="C2251:F2251"/>
    <mergeCell ref="C2240:F2240"/>
    <mergeCell ref="C2241:F2241"/>
    <mergeCell ref="C2242:F2242"/>
    <mergeCell ref="C2243:F2243"/>
    <mergeCell ref="C2244:F2244"/>
    <mergeCell ref="C2245:F2245"/>
    <mergeCell ref="C2270:F2270"/>
    <mergeCell ref="C2271:F2271"/>
    <mergeCell ref="C2272:F2272"/>
    <mergeCell ref="C2273:F2273"/>
    <mergeCell ref="C2274:F2274"/>
    <mergeCell ref="C2275:F2275"/>
    <mergeCell ref="C2264:F2264"/>
    <mergeCell ref="C2265:F2265"/>
    <mergeCell ref="C2266:F2266"/>
    <mergeCell ref="C2267:F2267"/>
    <mergeCell ref="C2268:F2268"/>
    <mergeCell ref="C2269:F2269"/>
    <mergeCell ref="C2258:F2258"/>
    <mergeCell ref="C2259:F2259"/>
    <mergeCell ref="C2260:F2260"/>
    <mergeCell ref="C2261:F2261"/>
    <mergeCell ref="C2262:F2262"/>
    <mergeCell ref="C2263:F2263"/>
    <mergeCell ref="C2288:F2288"/>
    <mergeCell ref="C2289:F2289"/>
    <mergeCell ref="C2290:F2290"/>
    <mergeCell ref="C2291:F2291"/>
    <mergeCell ref="C2292:F2292"/>
    <mergeCell ref="C2293:F2293"/>
    <mergeCell ref="C2282:F2282"/>
    <mergeCell ref="C2283:F2283"/>
    <mergeCell ref="C2284:F2284"/>
    <mergeCell ref="C2285:F2285"/>
    <mergeCell ref="C2286:F2286"/>
    <mergeCell ref="C2287:F2287"/>
    <mergeCell ref="C2276:F2276"/>
    <mergeCell ref="C2277:F2277"/>
    <mergeCell ref="C2278:F2278"/>
    <mergeCell ref="C2279:F2279"/>
    <mergeCell ref="C2280:F2280"/>
    <mergeCell ref="C2281:F2281"/>
    <mergeCell ref="C2306:F2306"/>
    <mergeCell ref="C2307:F2307"/>
    <mergeCell ref="C2308:F2308"/>
    <mergeCell ref="C2309:F2309"/>
    <mergeCell ref="C2310:F2310"/>
    <mergeCell ref="C2311:F2311"/>
    <mergeCell ref="C2300:F2300"/>
    <mergeCell ref="C2301:F2301"/>
    <mergeCell ref="C2302:F2302"/>
    <mergeCell ref="C2303:F2303"/>
    <mergeCell ref="C2304:F2304"/>
    <mergeCell ref="C2305:F2305"/>
    <mergeCell ref="C2294:F2294"/>
    <mergeCell ref="C2295:F2295"/>
    <mergeCell ref="C2296:F2296"/>
    <mergeCell ref="C2297:F2297"/>
    <mergeCell ref="C2298:F2298"/>
    <mergeCell ref="C2299:F2299"/>
    <mergeCell ref="C2324:F2324"/>
    <mergeCell ref="C2325:F2325"/>
    <mergeCell ref="C2326:F2326"/>
    <mergeCell ref="C2327:F2327"/>
    <mergeCell ref="C2328:F2328"/>
    <mergeCell ref="C2329:F2329"/>
    <mergeCell ref="C2318:F2318"/>
    <mergeCell ref="C2319:F2319"/>
    <mergeCell ref="C2320:F2320"/>
    <mergeCell ref="C2321:F2321"/>
    <mergeCell ref="C2322:F2322"/>
    <mergeCell ref="C2323:F2323"/>
    <mergeCell ref="C2312:F2312"/>
    <mergeCell ref="C2313:F2313"/>
    <mergeCell ref="C2314:F2314"/>
    <mergeCell ref="C2315:F2315"/>
    <mergeCell ref="C2316:F2316"/>
    <mergeCell ref="C2317:F2317"/>
    <mergeCell ref="C2342:F2342"/>
    <mergeCell ref="C2343:F2343"/>
    <mergeCell ref="C2344:F2344"/>
    <mergeCell ref="C2345:F2345"/>
    <mergeCell ref="C2346:F2346"/>
    <mergeCell ref="C2347:F2347"/>
    <mergeCell ref="C2336:F2336"/>
    <mergeCell ref="C2337:F2337"/>
    <mergeCell ref="C2338:F2338"/>
    <mergeCell ref="C2339:F2339"/>
    <mergeCell ref="C2340:F2340"/>
    <mergeCell ref="C2341:F2341"/>
    <mergeCell ref="C2330:F2330"/>
    <mergeCell ref="C2331:F2331"/>
    <mergeCell ref="C2332:F2332"/>
    <mergeCell ref="C2333:F2333"/>
    <mergeCell ref="C2334:F2334"/>
    <mergeCell ref="C2335:F2335"/>
    <mergeCell ref="C2360:F2360"/>
    <mergeCell ref="C2361:F2361"/>
    <mergeCell ref="C2362:F2362"/>
    <mergeCell ref="C2363:F2363"/>
    <mergeCell ref="C2364:F2364"/>
    <mergeCell ref="C2365:F2365"/>
    <mergeCell ref="C2354:F2354"/>
    <mergeCell ref="C2355:F2355"/>
    <mergeCell ref="C2356:F2356"/>
    <mergeCell ref="C2357:F2357"/>
    <mergeCell ref="C2358:F2358"/>
    <mergeCell ref="C2359:F2359"/>
    <mergeCell ref="C2348:F2348"/>
    <mergeCell ref="C2349:F2349"/>
    <mergeCell ref="C2350:F2350"/>
    <mergeCell ref="C2351:F2351"/>
    <mergeCell ref="C2352:F2352"/>
    <mergeCell ref="C2353:F2353"/>
    <mergeCell ref="C2378:F2378"/>
    <mergeCell ref="C2379:F2379"/>
    <mergeCell ref="C2380:F2380"/>
    <mergeCell ref="C2381:F2381"/>
    <mergeCell ref="C2382:F2382"/>
    <mergeCell ref="C2383:F2383"/>
    <mergeCell ref="C2372:F2372"/>
    <mergeCell ref="C2373:F2373"/>
    <mergeCell ref="C2374:F2374"/>
    <mergeCell ref="C2375:F2375"/>
    <mergeCell ref="C2376:F2376"/>
    <mergeCell ref="C2377:F2377"/>
    <mergeCell ref="C2366:F2366"/>
    <mergeCell ref="C2367:F2367"/>
    <mergeCell ref="C2368:F2368"/>
    <mergeCell ref="C2369:F2369"/>
    <mergeCell ref="C2370:F2370"/>
    <mergeCell ref="C2371:F2371"/>
    <mergeCell ref="C2396:F2396"/>
    <mergeCell ref="C2397:F2397"/>
    <mergeCell ref="C2398:F2398"/>
    <mergeCell ref="C2399:F2399"/>
    <mergeCell ref="C2400:F2400"/>
    <mergeCell ref="C2401:F2401"/>
    <mergeCell ref="C2390:F2390"/>
    <mergeCell ref="C2391:F2391"/>
    <mergeCell ref="C2392:F2392"/>
    <mergeCell ref="C2393:F2393"/>
    <mergeCell ref="C2394:F2394"/>
    <mergeCell ref="C2395:F2395"/>
    <mergeCell ref="C2384:F2384"/>
    <mergeCell ref="C2385:F2385"/>
    <mergeCell ref="C2386:F2386"/>
    <mergeCell ref="C2387:F2387"/>
    <mergeCell ref="C2388:F2388"/>
    <mergeCell ref="C2389:F2389"/>
    <mergeCell ref="C2414:F2414"/>
    <mergeCell ref="C2415:F2415"/>
    <mergeCell ref="C2416:F2416"/>
    <mergeCell ref="C2417:F2417"/>
    <mergeCell ref="C2418:F2418"/>
    <mergeCell ref="C2419:F2419"/>
    <mergeCell ref="C2408:F2408"/>
    <mergeCell ref="C2409:F2409"/>
    <mergeCell ref="C2410:F2410"/>
    <mergeCell ref="C2411:F2411"/>
    <mergeCell ref="C2412:F2412"/>
    <mergeCell ref="C2413:F2413"/>
    <mergeCell ref="C2402:F2402"/>
    <mergeCell ref="C2403:F2403"/>
    <mergeCell ref="C2404:F2404"/>
    <mergeCell ref="C2405:F2405"/>
    <mergeCell ref="C2406:F2406"/>
    <mergeCell ref="C2407:F2407"/>
    <mergeCell ref="C2432:F2432"/>
    <mergeCell ref="C2433:F2433"/>
    <mergeCell ref="C2434:F2434"/>
    <mergeCell ref="C2435:F2435"/>
    <mergeCell ref="C2436:F2436"/>
    <mergeCell ref="C2437:F2437"/>
    <mergeCell ref="C2426:F2426"/>
    <mergeCell ref="C2427:F2427"/>
    <mergeCell ref="C2428:F2428"/>
    <mergeCell ref="C2429:F2429"/>
    <mergeCell ref="C2430:F2430"/>
    <mergeCell ref="C2431:F2431"/>
    <mergeCell ref="C2420:F2420"/>
    <mergeCell ref="C2421:F2421"/>
    <mergeCell ref="C2422:F2422"/>
    <mergeCell ref="C2423:F2423"/>
    <mergeCell ref="C2424:F2424"/>
    <mergeCell ref="C2425:F2425"/>
    <mergeCell ref="C2450:F2450"/>
    <mergeCell ref="C2451:F2451"/>
    <mergeCell ref="C2452:F2452"/>
    <mergeCell ref="C2453:F2453"/>
    <mergeCell ref="C2454:F2454"/>
    <mergeCell ref="C2455:F2455"/>
    <mergeCell ref="C2444:F2444"/>
    <mergeCell ref="C2445:F2445"/>
    <mergeCell ref="C2446:F2446"/>
    <mergeCell ref="C2447:F2447"/>
    <mergeCell ref="C2448:F2448"/>
    <mergeCell ref="C2449:F2449"/>
    <mergeCell ref="C2438:F2438"/>
    <mergeCell ref="C2439:F2439"/>
    <mergeCell ref="C2440:F2440"/>
    <mergeCell ref="C2441:F2441"/>
    <mergeCell ref="C2442:F2442"/>
    <mergeCell ref="C2443:F2443"/>
    <mergeCell ref="C2468:F2468"/>
    <mergeCell ref="C2469:F2469"/>
    <mergeCell ref="C2470:F2470"/>
    <mergeCell ref="C2471:F2471"/>
    <mergeCell ref="C2472:F2472"/>
    <mergeCell ref="C2473:F2473"/>
    <mergeCell ref="C2462:F2462"/>
    <mergeCell ref="C2463:F2463"/>
    <mergeCell ref="C2464:F2464"/>
    <mergeCell ref="C2465:F2465"/>
    <mergeCell ref="C2466:F2466"/>
    <mergeCell ref="C2467:F2467"/>
    <mergeCell ref="C2456:F2456"/>
    <mergeCell ref="C2457:F2457"/>
    <mergeCell ref="C2458:F2458"/>
    <mergeCell ref="C2459:F2459"/>
    <mergeCell ref="C2460:F2460"/>
    <mergeCell ref="C2461:F2461"/>
    <mergeCell ref="C2486:F2486"/>
    <mergeCell ref="C2487:F2487"/>
    <mergeCell ref="C2488:F2488"/>
    <mergeCell ref="C2489:F2489"/>
    <mergeCell ref="C2490:F2490"/>
    <mergeCell ref="C2491:F2491"/>
    <mergeCell ref="C2480:F2480"/>
    <mergeCell ref="C2481:F2481"/>
    <mergeCell ref="C2482:F2482"/>
    <mergeCell ref="C2483:F2483"/>
    <mergeCell ref="C2484:F2484"/>
    <mergeCell ref="C2485:F2485"/>
    <mergeCell ref="C2474:F2474"/>
    <mergeCell ref="C2475:F2475"/>
    <mergeCell ref="C2476:F2476"/>
    <mergeCell ref="C2477:F2477"/>
    <mergeCell ref="C2478:F2478"/>
    <mergeCell ref="C2479:F2479"/>
    <mergeCell ref="C2504:F2504"/>
    <mergeCell ref="C2505:F2505"/>
    <mergeCell ref="C2506:F2506"/>
    <mergeCell ref="C2507:F2507"/>
    <mergeCell ref="C2508:F2508"/>
    <mergeCell ref="C2509:F2509"/>
    <mergeCell ref="C2498:F2498"/>
    <mergeCell ref="C2499:F2499"/>
    <mergeCell ref="C2500:F2500"/>
    <mergeCell ref="C2501:F2501"/>
    <mergeCell ref="C2502:F2502"/>
    <mergeCell ref="C2503:F2503"/>
    <mergeCell ref="C2492:F2492"/>
    <mergeCell ref="C2493:F2493"/>
    <mergeCell ref="C2494:F2494"/>
    <mergeCell ref="C2495:F2495"/>
    <mergeCell ref="C2496:F2496"/>
    <mergeCell ref="C2497:F2497"/>
    <mergeCell ref="C2522:F2522"/>
    <mergeCell ref="C2523:F2523"/>
    <mergeCell ref="C2524:F2524"/>
    <mergeCell ref="C2525:F2525"/>
    <mergeCell ref="C2526:F2526"/>
    <mergeCell ref="C2527:F2527"/>
    <mergeCell ref="C2516:F2516"/>
    <mergeCell ref="C2517:F2517"/>
    <mergeCell ref="C2518:F2518"/>
    <mergeCell ref="C2519:F2519"/>
    <mergeCell ref="C2520:F2520"/>
    <mergeCell ref="C2521:F2521"/>
    <mergeCell ref="C2510:F2510"/>
    <mergeCell ref="C2511:F2511"/>
    <mergeCell ref="C2512:F2512"/>
    <mergeCell ref="C2513:F2513"/>
    <mergeCell ref="C2514:F2514"/>
    <mergeCell ref="C2515:F2515"/>
    <mergeCell ref="C2540:F2540"/>
    <mergeCell ref="C2541:F2541"/>
    <mergeCell ref="C2542:F2542"/>
    <mergeCell ref="C2543:F2543"/>
    <mergeCell ref="C2544:F2544"/>
    <mergeCell ref="C2545:F2545"/>
    <mergeCell ref="C2534:F2534"/>
    <mergeCell ref="C2535:F2535"/>
    <mergeCell ref="C2536:F2536"/>
    <mergeCell ref="C2537:F2537"/>
    <mergeCell ref="C2538:F2538"/>
    <mergeCell ref="C2539:F2539"/>
    <mergeCell ref="C2528:F2528"/>
    <mergeCell ref="C2529:F2529"/>
    <mergeCell ref="C2530:F2530"/>
    <mergeCell ref="C2531:F2531"/>
    <mergeCell ref="C2532:F2532"/>
    <mergeCell ref="C2533:F2533"/>
    <mergeCell ref="C2558:F2558"/>
    <mergeCell ref="C2559:F2559"/>
    <mergeCell ref="C2560:F2560"/>
    <mergeCell ref="C2561:F2561"/>
    <mergeCell ref="C2562:F2562"/>
    <mergeCell ref="C2563:F2563"/>
    <mergeCell ref="C2552:F2552"/>
    <mergeCell ref="C2553:F2553"/>
    <mergeCell ref="C2554:F2554"/>
    <mergeCell ref="C2555:F2555"/>
    <mergeCell ref="C2556:F2556"/>
    <mergeCell ref="C2557:F2557"/>
    <mergeCell ref="C2546:F2546"/>
    <mergeCell ref="C2547:F2547"/>
    <mergeCell ref="C2548:F2548"/>
    <mergeCell ref="C2549:F2549"/>
    <mergeCell ref="C2550:F2550"/>
    <mergeCell ref="C2551:F2551"/>
    <mergeCell ref="C2576:F2576"/>
    <mergeCell ref="C2577:F2577"/>
    <mergeCell ref="C2578:F2578"/>
    <mergeCell ref="C2579:F2579"/>
    <mergeCell ref="C2580:F2580"/>
    <mergeCell ref="C2581:F2581"/>
    <mergeCell ref="C2570:F2570"/>
    <mergeCell ref="C2571:F2571"/>
    <mergeCell ref="C2572:F2572"/>
    <mergeCell ref="C2573:F2573"/>
    <mergeCell ref="C2574:F2574"/>
    <mergeCell ref="C2575:F2575"/>
    <mergeCell ref="C2564:F2564"/>
    <mergeCell ref="C2565:F2565"/>
    <mergeCell ref="C2566:F2566"/>
    <mergeCell ref="C2567:F2567"/>
    <mergeCell ref="C2568:F2568"/>
    <mergeCell ref="C2569:F2569"/>
    <mergeCell ref="C2594:F2594"/>
    <mergeCell ref="C2595:F2595"/>
    <mergeCell ref="C2596:F2596"/>
    <mergeCell ref="C2597:F2597"/>
    <mergeCell ref="C2598:F2598"/>
    <mergeCell ref="C2599:F2599"/>
    <mergeCell ref="C2588:F2588"/>
    <mergeCell ref="C2589:F2589"/>
    <mergeCell ref="C2590:F2590"/>
    <mergeCell ref="C2591:F2591"/>
    <mergeCell ref="C2592:F2592"/>
    <mergeCell ref="C2593:F2593"/>
    <mergeCell ref="C2582:F2582"/>
    <mergeCell ref="C2583:F2583"/>
    <mergeCell ref="C2584:F2584"/>
    <mergeCell ref="C2585:F2585"/>
    <mergeCell ref="C2586:F2586"/>
    <mergeCell ref="C2587:F2587"/>
    <mergeCell ref="C2612:F2612"/>
    <mergeCell ref="C2613:F2613"/>
    <mergeCell ref="C2614:F2614"/>
    <mergeCell ref="C2615:F2615"/>
    <mergeCell ref="C2616:F2616"/>
    <mergeCell ref="C2617:F2617"/>
    <mergeCell ref="C2606:F2606"/>
    <mergeCell ref="C2607:F2607"/>
    <mergeCell ref="C2608:F2608"/>
    <mergeCell ref="C2609:F2609"/>
    <mergeCell ref="C2610:F2610"/>
    <mergeCell ref="C2611:F2611"/>
    <mergeCell ref="C2600:F2600"/>
    <mergeCell ref="C2601:F2601"/>
    <mergeCell ref="C2602:F2602"/>
    <mergeCell ref="C2603:F2603"/>
    <mergeCell ref="C2604:F2604"/>
    <mergeCell ref="C2605:F2605"/>
    <mergeCell ref="C2630:F2630"/>
    <mergeCell ref="C2631:F2631"/>
    <mergeCell ref="C2632:F2632"/>
    <mergeCell ref="C2633:F2633"/>
    <mergeCell ref="C2634:F2634"/>
    <mergeCell ref="C2635:F2635"/>
    <mergeCell ref="C2624:F2624"/>
    <mergeCell ref="C2625:F2625"/>
    <mergeCell ref="C2626:F2626"/>
    <mergeCell ref="C2627:F2627"/>
    <mergeCell ref="C2628:F2628"/>
    <mergeCell ref="C2629:F2629"/>
    <mergeCell ref="C2618:F2618"/>
    <mergeCell ref="C2619:F2619"/>
    <mergeCell ref="C2620:F2620"/>
    <mergeCell ref="C2621:F2621"/>
    <mergeCell ref="C2622:F2622"/>
    <mergeCell ref="C2623:F2623"/>
    <mergeCell ref="C2648:F2648"/>
    <mergeCell ref="C2649:F2649"/>
    <mergeCell ref="C2650:F2650"/>
    <mergeCell ref="C2651:F2651"/>
    <mergeCell ref="C2652:F2652"/>
    <mergeCell ref="C2653:F2653"/>
    <mergeCell ref="C2642:F2642"/>
    <mergeCell ref="C2643:F2643"/>
    <mergeCell ref="C2644:F2644"/>
    <mergeCell ref="C2645:F2645"/>
    <mergeCell ref="C2646:F2646"/>
    <mergeCell ref="C2647:F2647"/>
    <mergeCell ref="C2636:F2636"/>
    <mergeCell ref="C2637:F2637"/>
    <mergeCell ref="C2638:F2638"/>
    <mergeCell ref="C2639:F2639"/>
    <mergeCell ref="C2640:F2640"/>
    <mergeCell ref="C2641:F2641"/>
    <mergeCell ref="C2666:F2666"/>
    <mergeCell ref="C2667:F2667"/>
    <mergeCell ref="C2668:F2668"/>
    <mergeCell ref="C2669:F2669"/>
    <mergeCell ref="C2670:F2670"/>
    <mergeCell ref="C2671:F2671"/>
    <mergeCell ref="C2660:F2660"/>
    <mergeCell ref="C2661:F2661"/>
    <mergeCell ref="C2662:F2662"/>
    <mergeCell ref="C2663:F2663"/>
    <mergeCell ref="C2664:F2664"/>
    <mergeCell ref="C2665:F2665"/>
    <mergeCell ref="C2654:F2654"/>
    <mergeCell ref="C2655:F2655"/>
    <mergeCell ref="C2656:F2656"/>
    <mergeCell ref="C2657:F2657"/>
    <mergeCell ref="C2658:F2658"/>
    <mergeCell ref="C2659:F2659"/>
    <mergeCell ref="C2684:F2684"/>
    <mergeCell ref="C2685:F2685"/>
    <mergeCell ref="C2686:F2686"/>
    <mergeCell ref="C2687:F2687"/>
    <mergeCell ref="C2688:F2688"/>
    <mergeCell ref="C2689:F2689"/>
    <mergeCell ref="C2678:F2678"/>
    <mergeCell ref="C2679:F2679"/>
    <mergeCell ref="C2680:F2680"/>
    <mergeCell ref="C2681:F2681"/>
    <mergeCell ref="C2682:F2682"/>
    <mergeCell ref="C2683:F2683"/>
    <mergeCell ref="C2672:F2672"/>
    <mergeCell ref="C2673:F2673"/>
    <mergeCell ref="C2674:F2674"/>
    <mergeCell ref="C2675:F2675"/>
    <mergeCell ref="C2676:F2676"/>
    <mergeCell ref="C2677:F2677"/>
    <mergeCell ref="C2702:F2702"/>
    <mergeCell ref="C2703:F2703"/>
    <mergeCell ref="C2704:F2704"/>
    <mergeCell ref="C2705:F2705"/>
    <mergeCell ref="C2706:F2706"/>
    <mergeCell ref="C2707:F2707"/>
    <mergeCell ref="C2696:F2696"/>
    <mergeCell ref="C2697:F2697"/>
    <mergeCell ref="C2698:F2698"/>
    <mergeCell ref="C2699:F2699"/>
    <mergeCell ref="C2700:F2700"/>
    <mergeCell ref="C2701:F2701"/>
    <mergeCell ref="C2690:F2690"/>
    <mergeCell ref="C2691:F2691"/>
    <mergeCell ref="C2692:F2692"/>
    <mergeCell ref="C2693:F2693"/>
    <mergeCell ref="C2694:F2694"/>
    <mergeCell ref="C2695:F2695"/>
    <mergeCell ref="C2720:F2720"/>
    <mergeCell ref="C2721:F2721"/>
    <mergeCell ref="C2722:F2722"/>
    <mergeCell ref="C2723:F2723"/>
    <mergeCell ref="C2724:F2724"/>
    <mergeCell ref="C2725:F2725"/>
    <mergeCell ref="C2714:F2714"/>
    <mergeCell ref="C2715:F2715"/>
    <mergeCell ref="C2716:F2716"/>
    <mergeCell ref="C2717:F2717"/>
    <mergeCell ref="C2718:F2718"/>
    <mergeCell ref="C2719:F2719"/>
    <mergeCell ref="C2708:F2708"/>
    <mergeCell ref="C2709:F2709"/>
    <mergeCell ref="C2710:F2710"/>
    <mergeCell ref="C2711:F2711"/>
    <mergeCell ref="C2712:F2712"/>
    <mergeCell ref="C2713:F2713"/>
    <mergeCell ref="C2738:F2738"/>
    <mergeCell ref="C2739:F2739"/>
    <mergeCell ref="C2740:F2740"/>
    <mergeCell ref="C2741:F2741"/>
    <mergeCell ref="C2742:F2742"/>
    <mergeCell ref="C2743:F2743"/>
    <mergeCell ref="C2732:F2732"/>
    <mergeCell ref="C2733:F2733"/>
    <mergeCell ref="C2734:F2734"/>
    <mergeCell ref="C2735:F2735"/>
    <mergeCell ref="C2736:F2736"/>
    <mergeCell ref="C2737:F2737"/>
    <mergeCell ref="C2726:F2726"/>
    <mergeCell ref="C2727:F2727"/>
    <mergeCell ref="C2728:F2728"/>
    <mergeCell ref="C2729:F2729"/>
    <mergeCell ref="C2730:F2730"/>
    <mergeCell ref="C2731:F2731"/>
    <mergeCell ref="C2757:F2757"/>
    <mergeCell ref="C2758:F2758"/>
    <mergeCell ref="C2759:F2759"/>
    <mergeCell ref="C2760:F2760"/>
    <mergeCell ref="C2761:F2761"/>
    <mergeCell ref="C2762:F2762"/>
    <mergeCell ref="C2750:F2750"/>
    <mergeCell ref="C2751:F2751"/>
    <mergeCell ref="C2753:F2753"/>
    <mergeCell ref="C2754:F2754"/>
    <mergeCell ref="C2755:F2755"/>
    <mergeCell ref="C2756:F2756"/>
    <mergeCell ref="C2744:F2744"/>
    <mergeCell ref="C2745:F2745"/>
    <mergeCell ref="C2746:F2746"/>
    <mergeCell ref="C2747:F2747"/>
    <mergeCell ref="C2748:F2748"/>
    <mergeCell ref="C2749:F2749"/>
    <mergeCell ref="C2775:F2775"/>
    <mergeCell ref="C2776:F2776"/>
    <mergeCell ref="C2777:F2777"/>
    <mergeCell ref="C2778:F2778"/>
    <mergeCell ref="C2779:F2779"/>
    <mergeCell ref="C2780:F2780"/>
    <mergeCell ref="C2769:F2769"/>
    <mergeCell ref="C2770:F2770"/>
    <mergeCell ref="C2771:F2771"/>
    <mergeCell ref="C2772:F2772"/>
    <mergeCell ref="C2773:F2773"/>
    <mergeCell ref="C2774:F2774"/>
    <mergeCell ref="C2763:F2763"/>
    <mergeCell ref="C2764:F2764"/>
    <mergeCell ref="C2765:F2765"/>
    <mergeCell ref="C2766:F2766"/>
    <mergeCell ref="C2767:F2767"/>
    <mergeCell ref="C2768:F2768"/>
    <mergeCell ref="C2793:F2793"/>
    <mergeCell ref="C2794:F2794"/>
    <mergeCell ref="C2795:F2795"/>
    <mergeCell ref="C2796:F2796"/>
    <mergeCell ref="C2797:F2797"/>
    <mergeCell ref="C2798:F2798"/>
    <mergeCell ref="C2787:F2787"/>
    <mergeCell ref="C2788:F2788"/>
    <mergeCell ref="C2789:F2789"/>
    <mergeCell ref="C2790:F2790"/>
    <mergeCell ref="C2791:F2791"/>
    <mergeCell ref="C2792:F2792"/>
    <mergeCell ref="C2781:F2781"/>
    <mergeCell ref="C2782:F2782"/>
    <mergeCell ref="C2783:F2783"/>
    <mergeCell ref="C2784:F2784"/>
    <mergeCell ref="C2785:F2785"/>
    <mergeCell ref="C2786:F2786"/>
    <mergeCell ref="C2811:F2811"/>
    <mergeCell ref="C2812:F2812"/>
    <mergeCell ref="C2813:F2813"/>
    <mergeCell ref="C2814:F2814"/>
    <mergeCell ref="C2815:F2815"/>
    <mergeCell ref="C2816:F2816"/>
    <mergeCell ref="C2805:F2805"/>
    <mergeCell ref="C2806:F2806"/>
    <mergeCell ref="C2807:F2807"/>
    <mergeCell ref="C2808:F2808"/>
    <mergeCell ref="C2809:F2809"/>
    <mergeCell ref="C2810:F2810"/>
    <mergeCell ref="C2799:F2799"/>
    <mergeCell ref="C2800:F2800"/>
    <mergeCell ref="C2801:F2801"/>
    <mergeCell ref="C2802:F2802"/>
    <mergeCell ref="C2803:F2803"/>
    <mergeCell ref="C2804:F2804"/>
    <mergeCell ref="C2829:F2829"/>
    <mergeCell ref="C2830:F2830"/>
    <mergeCell ref="C2831:F2831"/>
    <mergeCell ref="C2832:F2832"/>
    <mergeCell ref="C2833:F2833"/>
    <mergeCell ref="C2834:F2834"/>
    <mergeCell ref="C2823:F2823"/>
    <mergeCell ref="C2824:F2824"/>
    <mergeCell ref="C2825:F2825"/>
    <mergeCell ref="C2826:F2826"/>
    <mergeCell ref="C2827:F2827"/>
    <mergeCell ref="C2828:F2828"/>
    <mergeCell ref="C2817:F2817"/>
    <mergeCell ref="C2818:F2818"/>
    <mergeCell ref="C2819:F2819"/>
    <mergeCell ref="C2820:F2820"/>
    <mergeCell ref="C2821:F2821"/>
    <mergeCell ref="C2822:F2822"/>
    <mergeCell ref="C2847:F2847"/>
    <mergeCell ref="C2848:F2848"/>
    <mergeCell ref="C2849:F2849"/>
    <mergeCell ref="C2850:F2850"/>
    <mergeCell ref="C2851:F2851"/>
    <mergeCell ref="C2852:D2852"/>
    <mergeCell ref="E2852:F2852"/>
    <mergeCell ref="C2841:F2841"/>
    <mergeCell ref="C2842:F2842"/>
    <mergeCell ref="C2843:F2843"/>
    <mergeCell ref="C2844:F2844"/>
    <mergeCell ref="C2845:F2845"/>
    <mergeCell ref="C2846:F2846"/>
    <mergeCell ref="C2835:F2835"/>
    <mergeCell ref="C2836:F2836"/>
    <mergeCell ref="C2837:F2837"/>
    <mergeCell ref="C2838:F2838"/>
    <mergeCell ref="C2839:F2839"/>
    <mergeCell ref="C2840:F2840"/>
    <mergeCell ref="C2865:F2865"/>
    <mergeCell ref="C2866:F2866"/>
    <mergeCell ref="C2867:F2867"/>
    <mergeCell ref="C2868:F2868"/>
    <mergeCell ref="C2869:F2869"/>
    <mergeCell ref="C2870:F2870"/>
    <mergeCell ref="C2859:F2859"/>
    <mergeCell ref="C2860:F2860"/>
    <mergeCell ref="C2861:F2861"/>
    <mergeCell ref="C2862:F2862"/>
    <mergeCell ref="C2863:F2863"/>
    <mergeCell ref="C2864:F2864"/>
    <mergeCell ref="C2853:F2853"/>
    <mergeCell ref="C2854:F2854"/>
    <mergeCell ref="C2855:F2855"/>
    <mergeCell ref="C2856:F2856"/>
    <mergeCell ref="C2857:F2857"/>
    <mergeCell ref="C2858:F2858"/>
    <mergeCell ref="C2883:F2883"/>
    <mergeCell ref="C2884:F2884"/>
    <mergeCell ref="C2885:F2885"/>
    <mergeCell ref="C2886:F2886"/>
    <mergeCell ref="C2887:F2887"/>
    <mergeCell ref="C2888:F2888"/>
    <mergeCell ref="C2877:F2877"/>
    <mergeCell ref="C2878:F2878"/>
    <mergeCell ref="C2879:F2879"/>
    <mergeCell ref="C2880:F2880"/>
    <mergeCell ref="C2881:F2881"/>
    <mergeCell ref="C2882:F2882"/>
    <mergeCell ref="C2871:F2871"/>
    <mergeCell ref="C2872:F2872"/>
    <mergeCell ref="C2873:F2873"/>
    <mergeCell ref="C2874:F2874"/>
    <mergeCell ref="C2875:F2875"/>
    <mergeCell ref="C2876:F2876"/>
    <mergeCell ref="C2901:F2901"/>
    <mergeCell ref="C2902:F2902"/>
    <mergeCell ref="C2903:F2903"/>
    <mergeCell ref="C2904:F2904"/>
    <mergeCell ref="C2905:F2905"/>
    <mergeCell ref="C2906:F2906"/>
    <mergeCell ref="C2895:F2895"/>
    <mergeCell ref="C2896:F2896"/>
    <mergeCell ref="C2897:F2897"/>
    <mergeCell ref="C2898:F2898"/>
    <mergeCell ref="C2899:F2899"/>
    <mergeCell ref="C2900:F2900"/>
    <mergeCell ref="C2889:F2889"/>
    <mergeCell ref="C2890:F2890"/>
    <mergeCell ref="C2891:F2891"/>
    <mergeCell ref="C2892:F2892"/>
    <mergeCell ref="C2893:F2893"/>
    <mergeCell ref="C2894:F2894"/>
    <mergeCell ref="C2919:F2919"/>
    <mergeCell ref="C2920:F2920"/>
    <mergeCell ref="C2921:F2921"/>
    <mergeCell ref="C2922:F2922"/>
    <mergeCell ref="C2923:F2923"/>
    <mergeCell ref="C2924:F2924"/>
    <mergeCell ref="C2913:F2913"/>
    <mergeCell ref="C2914:F2914"/>
    <mergeCell ref="C2915:F2915"/>
    <mergeCell ref="C2916:F2916"/>
    <mergeCell ref="C2917:F2917"/>
    <mergeCell ref="C2918:F2918"/>
    <mergeCell ref="C2907:F2907"/>
    <mergeCell ref="C2908:F2908"/>
    <mergeCell ref="C2909:F2909"/>
    <mergeCell ref="C2910:F2910"/>
    <mergeCell ref="C2911:F2911"/>
    <mergeCell ref="C2912:F2912"/>
    <mergeCell ref="C2937:F2937"/>
    <mergeCell ref="C2938:F2938"/>
    <mergeCell ref="C2939:F2939"/>
    <mergeCell ref="C2940:F2940"/>
    <mergeCell ref="C2941:F2941"/>
    <mergeCell ref="C2942:F2942"/>
    <mergeCell ref="C2931:F2931"/>
    <mergeCell ref="C2932:F2932"/>
    <mergeCell ref="C2933:F2933"/>
    <mergeCell ref="C2934:F2934"/>
    <mergeCell ref="C2935:F2935"/>
    <mergeCell ref="C2936:F2936"/>
    <mergeCell ref="C2925:F2925"/>
    <mergeCell ref="C2926:F2926"/>
    <mergeCell ref="C2927:F2927"/>
    <mergeCell ref="C2928:F2928"/>
    <mergeCell ref="C2929:F2929"/>
    <mergeCell ref="C2930:F2930"/>
    <mergeCell ref="C2955:F2955"/>
    <mergeCell ref="C2956:F2956"/>
    <mergeCell ref="C2957:F2957"/>
    <mergeCell ref="C2958:F2958"/>
    <mergeCell ref="C2959:F2959"/>
    <mergeCell ref="C2960:F2960"/>
    <mergeCell ref="C2949:F2949"/>
    <mergeCell ref="C2950:F2950"/>
    <mergeCell ref="C2951:F2951"/>
    <mergeCell ref="C2952:F2952"/>
    <mergeCell ref="C2953:F2953"/>
    <mergeCell ref="C2954:F2954"/>
    <mergeCell ref="C2943:F2943"/>
    <mergeCell ref="C2944:F2944"/>
    <mergeCell ref="C2945:F2945"/>
    <mergeCell ref="C2946:F2946"/>
    <mergeCell ref="C2947:F2947"/>
    <mergeCell ref="C2948:F2948"/>
    <mergeCell ref="C2973:F2973"/>
    <mergeCell ref="C2974:F2974"/>
    <mergeCell ref="C2975:F2975"/>
    <mergeCell ref="C2976:F2976"/>
    <mergeCell ref="C2977:F2977"/>
    <mergeCell ref="C2978:F2978"/>
    <mergeCell ref="C2967:F2967"/>
    <mergeCell ref="C2968:F2968"/>
    <mergeCell ref="C2969:F2969"/>
    <mergeCell ref="C2970:F2970"/>
    <mergeCell ref="C2971:F2971"/>
    <mergeCell ref="C2972:F2972"/>
    <mergeCell ref="C2961:F2961"/>
    <mergeCell ref="C2962:F2962"/>
    <mergeCell ref="C2963:F2963"/>
    <mergeCell ref="C2964:F2964"/>
    <mergeCell ref="C2965:F2965"/>
    <mergeCell ref="C2966:F2966"/>
    <mergeCell ref="C2991:F2991"/>
    <mergeCell ref="C2992:F2992"/>
    <mergeCell ref="C2993:F2993"/>
    <mergeCell ref="C2994:F2994"/>
    <mergeCell ref="C2995:F2995"/>
    <mergeCell ref="C2996:F2996"/>
    <mergeCell ref="C2985:F2985"/>
    <mergeCell ref="C2986:F2986"/>
    <mergeCell ref="C2987:F2987"/>
    <mergeCell ref="C2988:F2988"/>
    <mergeCell ref="C2989:F2989"/>
    <mergeCell ref="C2990:F2990"/>
    <mergeCell ref="C2979:F2979"/>
    <mergeCell ref="C2980:F2980"/>
    <mergeCell ref="C2981:F2981"/>
    <mergeCell ref="C2982:F2982"/>
    <mergeCell ref="C2983:F2983"/>
    <mergeCell ref="C2984:F2984"/>
    <mergeCell ref="C3009:F3009"/>
    <mergeCell ref="C3010:F3010"/>
    <mergeCell ref="C3011:F3011"/>
    <mergeCell ref="C3012:F3012"/>
    <mergeCell ref="C3013:F3013"/>
    <mergeCell ref="C3014:F3014"/>
    <mergeCell ref="C3003:F3003"/>
    <mergeCell ref="C3004:F3004"/>
    <mergeCell ref="C3005:F3005"/>
    <mergeCell ref="C3006:F3006"/>
    <mergeCell ref="C3007:F3007"/>
    <mergeCell ref="C3008:F3008"/>
    <mergeCell ref="C2997:F2997"/>
    <mergeCell ref="C2998:F2998"/>
    <mergeCell ref="C2999:F2999"/>
    <mergeCell ref="C3000:F3000"/>
    <mergeCell ref="C3001:F3001"/>
    <mergeCell ref="C3002:F3002"/>
    <mergeCell ref="C3027:F3027"/>
    <mergeCell ref="C3028:F3028"/>
    <mergeCell ref="C3029:F3029"/>
    <mergeCell ref="C3030:F3030"/>
    <mergeCell ref="C3031:F3031"/>
    <mergeCell ref="C3032:F3032"/>
    <mergeCell ref="C3021:F3021"/>
    <mergeCell ref="C3022:F3022"/>
    <mergeCell ref="C3023:F3023"/>
    <mergeCell ref="C3024:F3024"/>
    <mergeCell ref="C3025:F3025"/>
    <mergeCell ref="C3026:F3026"/>
    <mergeCell ref="C3015:F3015"/>
    <mergeCell ref="C3016:F3016"/>
    <mergeCell ref="C3017:F3017"/>
    <mergeCell ref="C3018:F3018"/>
    <mergeCell ref="C3019:F3019"/>
    <mergeCell ref="C3020:F3020"/>
    <mergeCell ref="C3045:F3045"/>
    <mergeCell ref="C3046:F3046"/>
    <mergeCell ref="C3047:F3047"/>
    <mergeCell ref="C3048:F3048"/>
    <mergeCell ref="C3049:F3049"/>
    <mergeCell ref="C3050:F3050"/>
    <mergeCell ref="C3039:F3039"/>
    <mergeCell ref="C3040:F3040"/>
    <mergeCell ref="C3041:F3041"/>
    <mergeCell ref="C3042:F3042"/>
    <mergeCell ref="C3043:F3043"/>
    <mergeCell ref="C3044:F3044"/>
    <mergeCell ref="C3033:F3033"/>
    <mergeCell ref="C3034:F3034"/>
    <mergeCell ref="C3035:F3035"/>
    <mergeCell ref="C3036:F3036"/>
    <mergeCell ref="C3037:F3037"/>
    <mergeCell ref="C3038:F3038"/>
    <mergeCell ref="C3063:F3063"/>
    <mergeCell ref="C3064:F3064"/>
    <mergeCell ref="C3065:F3065"/>
    <mergeCell ref="C3066:F3066"/>
    <mergeCell ref="C3067:F3067"/>
    <mergeCell ref="C3068:F3068"/>
    <mergeCell ref="C3057:F3057"/>
    <mergeCell ref="C3058:F3058"/>
    <mergeCell ref="C3059:F3059"/>
    <mergeCell ref="C3060:F3060"/>
    <mergeCell ref="C3061:F3061"/>
    <mergeCell ref="C3062:F3062"/>
    <mergeCell ref="C3051:F3051"/>
    <mergeCell ref="C3052:F3052"/>
    <mergeCell ref="C3053:F3053"/>
    <mergeCell ref="C3054:F3054"/>
    <mergeCell ref="C3055:F3055"/>
    <mergeCell ref="C3056:F3056"/>
    <mergeCell ref="C3081:F3081"/>
    <mergeCell ref="C3082:F3082"/>
    <mergeCell ref="C3083:F3083"/>
    <mergeCell ref="C3084:F3084"/>
    <mergeCell ref="C3085:F3085"/>
    <mergeCell ref="C3086:F3086"/>
    <mergeCell ref="C3075:F3075"/>
    <mergeCell ref="C3076:F3076"/>
    <mergeCell ref="C3077:F3077"/>
    <mergeCell ref="C3078:F3078"/>
    <mergeCell ref="C3079:F3079"/>
    <mergeCell ref="C3080:F3080"/>
    <mergeCell ref="C3069:F3069"/>
    <mergeCell ref="C3070:F3070"/>
    <mergeCell ref="C3071:F3071"/>
    <mergeCell ref="C3072:F3072"/>
    <mergeCell ref="C3073:F3073"/>
    <mergeCell ref="C3074:F3074"/>
    <mergeCell ref="C3099:F3099"/>
    <mergeCell ref="C3100:F3100"/>
    <mergeCell ref="C3101:F3101"/>
    <mergeCell ref="C3102:F3102"/>
    <mergeCell ref="C3103:F3103"/>
    <mergeCell ref="C3104:F3104"/>
    <mergeCell ref="C3093:F3093"/>
    <mergeCell ref="C3094:F3094"/>
    <mergeCell ref="C3095:F3095"/>
    <mergeCell ref="C3096:F3096"/>
    <mergeCell ref="C3097:F3097"/>
    <mergeCell ref="C3098:F3098"/>
    <mergeCell ref="C3087:F3087"/>
    <mergeCell ref="C3088:F3088"/>
    <mergeCell ref="C3089:F3089"/>
    <mergeCell ref="C3090:F3090"/>
    <mergeCell ref="C3091:F3091"/>
    <mergeCell ref="C3092:F3092"/>
    <mergeCell ref="C3117:F3117"/>
    <mergeCell ref="C3118:F3118"/>
    <mergeCell ref="C3119:F3119"/>
    <mergeCell ref="C3120:F3120"/>
    <mergeCell ref="C3121:F3121"/>
    <mergeCell ref="C3122:F3122"/>
    <mergeCell ref="C3111:F3111"/>
    <mergeCell ref="C3112:F3112"/>
    <mergeCell ref="C3113:F3113"/>
    <mergeCell ref="C3114:F3114"/>
    <mergeCell ref="C3115:F3115"/>
    <mergeCell ref="C3116:F3116"/>
    <mergeCell ref="C3105:F3105"/>
    <mergeCell ref="C3106:F3106"/>
    <mergeCell ref="C3107:F3107"/>
    <mergeCell ref="C3108:F3108"/>
    <mergeCell ref="C3109:F3109"/>
    <mergeCell ref="C3110:F3110"/>
    <mergeCell ref="C3135:F3135"/>
    <mergeCell ref="C3136:F3136"/>
    <mergeCell ref="C3137:F3137"/>
    <mergeCell ref="C3138:F3138"/>
    <mergeCell ref="C3139:F3139"/>
    <mergeCell ref="C3140:F3140"/>
    <mergeCell ref="C3129:F3129"/>
    <mergeCell ref="C3130:F3130"/>
    <mergeCell ref="C3131:F3131"/>
    <mergeCell ref="C3132:F3132"/>
    <mergeCell ref="C3133:F3133"/>
    <mergeCell ref="C3134:F3134"/>
    <mergeCell ref="C3123:F3123"/>
    <mergeCell ref="C3124:F3124"/>
    <mergeCell ref="C3125:F3125"/>
    <mergeCell ref="C3126:F3126"/>
    <mergeCell ref="C3127:F3127"/>
    <mergeCell ref="C3128:F3128"/>
    <mergeCell ref="C3153:F3153"/>
    <mergeCell ref="C3154:F3154"/>
    <mergeCell ref="C3155:F3155"/>
    <mergeCell ref="C3156:F3156"/>
    <mergeCell ref="C3157:F3157"/>
    <mergeCell ref="C3158:F3158"/>
    <mergeCell ref="C3147:F3147"/>
    <mergeCell ref="C3148:F3148"/>
    <mergeCell ref="C3149:F3149"/>
    <mergeCell ref="C3150:F3150"/>
    <mergeCell ref="C3151:F3151"/>
    <mergeCell ref="C3152:F3152"/>
    <mergeCell ref="C3141:F3141"/>
    <mergeCell ref="C3142:F3142"/>
    <mergeCell ref="C3143:F3143"/>
    <mergeCell ref="C3144:F3144"/>
    <mergeCell ref="C3145:F3145"/>
    <mergeCell ref="C3146:F3146"/>
    <mergeCell ref="C3171:F3171"/>
    <mergeCell ref="C3172:F3172"/>
    <mergeCell ref="C3173:F3173"/>
    <mergeCell ref="C3174:F3174"/>
    <mergeCell ref="C3175:F3175"/>
    <mergeCell ref="C3176:F3176"/>
    <mergeCell ref="C3165:F3165"/>
    <mergeCell ref="C3166:F3166"/>
    <mergeCell ref="C3167:F3167"/>
    <mergeCell ref="C3168:F3168"/>
    <mergeCell ref="C3169:F3169"/>
    <mergeCell ref="C3170:F3170"/>
    <mergeCell ref="C3159:F3159"/>
    <mergeCell ref="C3160:F3160"/>
    <mergeCell ref="C3161:F3161"/>
    <mergeCell ref="C3162:F3162"/>
    <mergeCell ref="C3163:F3163"/>
    <mergeCell ref="C3164:F3164"/>
    <mergeCell ref="C3189:F3189"/>
    <mergeCell ref="C3190:F3190"/>
    <mergeCell ref="C3191:F3191"/>
    <mergeCell ref="C3192:F3192"/>
    <mergeCell ref="C3193:F3193"/>
    <mergeCell ref="C3194:F3194"/>
    <mergeCell ref="C3183:F3183"/>
    <mergeCell ref="C3184:F3184"/>
    <mergeCell ref="C3185:F3185"/>
    <mergeCell ref="C3186:F3186"/>
    <mergeCell ref="C3187:F3187"/>
    <mergeCell ref="C3188:F3188"/>
    <mergeCell ref="C3177:F3177"/>
    <mergeCell ref="C3178:F3178"/>
    <mergeCell ref="C3179:F3179"/>
    <mergeCell ref="C3180:F3180"/>
    <mergeCell ref="C3181:F3181"/>
    <mergeCell ref="C3182:F3182"/>
    <mergeCell ref="C3207:F3207"/>
    <mergeCell ref="C3208:F3208"/>
    <mergeCell ref="C3209:F3209"/>
    <mergeCell ref="C3210:F3210"/>
    <mergeCell ref="C3211:F3211"/>
    <mergeCell ref="C3212:F3212"/>
    <mergeCell ref="C3201:F3201"/>
    <mergeCell ref="C3202:F3202"/>
    <mergeCell ref="C3203:F3203"/>
    <mergeCell ref="C3204:F3204"/>
    <mergeCell ref="C3205:F3205"/>
    <mergeCell ref="C3206:F3206"/>
    <mergeCell ref="C3195:F3195"/>
    <mergeCell ref="C3196:F3196"/>
    <mergeCell ref="C3197:F3197"/>
    <mergeCell ref="C3198:F3198"/>
    <mergeCell ref="C3199:F3199"/>
    <mergeCell ref="C3200:F3200"/>
    <mergeCell ref="C3225:F3225"/>
    <mergeCell ref="C3226:F3226"/>
    <mergeCell ref="C3227:F3227"/>
    <mergeCell ref="C3228:F3228"/>
    <mergeCell ref="C3229:F3229"/>
    <mergeCell ref="C3230:F3230"/>
    <mergeCell ref="C3219:F3219"/>
    <mergeCell ref="C3220:F3220"/>
    <mergeCell ref="C3221:F3221"/>
    <mergeCell ref="C3222:F3222"/>
    <mergeCell ref="C3223:F3223"/>
    <mergeCell ref="C3224:F3224"/>
    <mergeCell ref="C3213:F3213"/>
    <mergeCell ref="C3214:F3214"/>
    <mergeCell ref="C3215:F3215"/>
    <mergeCell ref="C3216:F3216"/>
    <mergeCell ref="C3217:F3217"/>
    <mergeCell ref="C3218:F3218"/>
    <mergeCell ref="C3242:F3242"/>
    <mergeCell ref="C3243:F3243"/>
    <mergeCell ref="C3244:F3244"/>
    <mergeCell ref="C3245:F3245"/>
    <mergeCell ref="C3246:F3246"/>
    <mergeCell ref="C3247:F3247"/>
    <mergeCell ref="C3236:F3236"/>
    <mergeCell ref="C3237:F3237"/>
    <mergeCell ref="C3238:F3238"/>
    <mergeCell ref="C3239:F3239"/>
    <mergeCell ref="C3240:F3240"/>
    <mergeCell ref="C3241:F3241"/>
    <mergeCell ref="C3231:F3231"/>
    <mergeCell ref="C3232:F3232"/>
    <mergeCell ref="C3233:F3233"/>
    <mergeCell ref="C3234:F3234"/>
    <mergeCell ref="C3235:D3235"/>
    <mergeCell ref="E3235:F3235"/>
    <mergeCell ref="C3260:F3260"/>
    <mergeCell ref="C3261:F3261"/>
    <mergeCell ref="C3262:F3262"/>
    <mergeCell ref="C3263:F3263"/>
    <mergeCell ref="C3264:F3264"/>
    <mergeCell ref="C3265:F3265"/>
    <mergeCell ref="C3254:F3254"/>
    <mergeCell ref="C3255:F3255"/>
    <mergeCell ref="C3256:F3256"/>
    <mergeCell ref="C3257:F3257"/>
    <mergeCell ref="C3258:F3258"/>
    <mergeCell ref="C3259:F3259"/>
    <mergeCell ref="C3248:F3248"/>
    <mergeCell ref="C3249:F3249"/>
    <mergeCell ref="C3250:F3250"/>
    <mergeCell ref="C3251:F3251"/>
    <mergeCell ref="C3252:F3252"/>
    <mergeCell ref="C3253:F3253"/>
    <mergeCell ref="C3278:F3278"/>
    <mergeCell ref="C3279:F3279"/>
    <mergeCell ref="C3280:F3280"/>
    <mergeCell ref="C3281:F3281"/>
    <mergeCell ref="C3282:F3282"/>
    <mergeCell ref="C3283:F3283"/>
    <mergeCell ref="C3272:F3272"/>
    <mergeCell ref="C3273:F3273"/>
    <mergeCell ref="C3274:F3274"/>
    <mergeCell ref="C3275:F3275"/>
    <mergeCell ref="C3276:F3276"/>
    <mergeCell ref="C3277:F3277"/>
    <mergeCell ref="C3266:F3266"/>
    <mergeCell ref="C3267:F3267"/>
    <mergeCell ref="C3268:F3268"/>
    <mergeCell ref="C3269:F3269"/>
    <mergeCell ref="C3270:F3270"/>
    <mergeCell ref="C3271:F3271"/>
    <mergeCell ref="C3296:F3296"/>
    <mergeCell ref="C3297:F3297"/>
    <mergeCell ref="C3298:F3298"/>
    <mergeCell ref="C3299:F3299"/>
    <mergeCell ref="C3300:F3300"/>
    <mergeCell ref="C3301:F3301"/>
    <mergeCell ref="C3290:F3290"/>
    <mergeCell ref="C3291:F3291"/>
    <mergeCell ref="C3292:F3292"/>
    <mergeCell ref="C3293:F3293"/>
    <mergeCell ref="C3294:F3294"/>
    <mergeCell ref="C3295:F3295"/>
    <mergeCell ref="C3284:F3284"/>
    <mergeCell ref="C3285:F3285"/>
    <mergeCell ref="C3286:F3286"/>
    <mergeCell ref="C3287:F3287"/>
    <mergeCell ref="C3288:F3288"/>
    <mergeCell ref="C3289:F3289"/>
    <mergeCell ref="C3314:F3314"/>
    <mergeCell ref="C3315:F3315"/>
    <mergeCell ref="C3316:F3316"/>
    <mergeCell ref="C3317:F3317"/>
    <mergeCell ref="C3318:F3318"/>
    <mergeCell ref="C3319:D3319"/>
    <mergeCell ref="E3319:F3319"/>
    <mergeCell ref="C3308:F3308"/>
    <mergeCell ref="C3309:F3309"/>
    <mergeCell ref="C3310:F3310"/>
    <mergeCell ref="C3311:F3311"/>
    <mergeCell ref="C3312:F3312"/>
    <mergeCell ref="C3313:F3313"/>
    <mergeCell ref="C3302:F3302"/>
    <mergeCell ref="C3303:F3303"/>
    <mergeCell ref="C3304:F3304"/>
    <mergeCell ref="C3305:F3305"/>
    <mergeCell ref="C3306:F3306"/>
    <mergeCell ref="C3307:F3307"/>
    <mergeCell ref="C3327:D3327"/>
    <mergeCell ref="E3327:F3327"/>
    <mergeCell ref="C3328:D3328"/>
    <mergeCell ref="E3328:F3328"/>
    <mergeCell ref="C3329:D3329"/>
    <mergeCell ref="E3329:F3329"/>
    <mergeCell ref="C3324:D3324"/>
    <mergeCell ref="E3324:F3324"/>
    <mergeCell ref="C3325:D3325"/>
    <mergeCell ref="E3325:F3325"/>
    <mergeCell ref="C3326:D3326"/>
    <mergeCell ref="E3326:F3326"/>
    <mergeCell ref="C3320:D3320"/>
    <mergeCell ref="E3320:F3320"/>
    <mergeCell ref="C3321:F3321"/>
    <mergeCell ref="C3322:D3322"/>
    <mergeCell ref="E3322:F3322"/>
    <mergeCell ref="C3323:D3323"/>
    <mergeCell ref="E3323:F3323"/>
    <mergeCell ref="C3336:D3336"/>
    <mergeCell ref="E3336:F3336"/>
    <mergeCell ref="C3337:D3337"/>
    <mergeCell ref="E3337:F3337"/>
    <mergeCell ref="C3338:D3338"/>
    <mergeCell ref="E3338:F3338"/>
    <mergeCell ref="C3333:D3333"/>
    <mergeCell ref="E3333:F3333"/>
    <mergeCell ref="C3334:D3334"/>
    <mergeCell ref="E3334:F3334"/>
    <mergeCell ref="C3335:D3335"/>
    <mergeCell ref="E3335:F3335"/>
    <mergeCell ref="C3330:D3330"/>
    <mergeCell ref="E3330:F3330"/>
    <mergeCell ref="C3331:D3331"/>
    <mergeCell ref="E3331:F3331"/>
    <mergeCell ref="C3332:D3332"/>
    <mergeCell ref="E3332:F3332"/>
    <mergeCell ref="C3345:D3345"/>
    <mergeCell ref="E3345:F3345"/>
    <mergeCell ref="C3346:D3346"/>
    <mergeCell ref="E3346:F3346"/>
    <mergeCell ref="C3347:D3347"/>
    <mergeCell ref="E3347:F3347"/>
    <mergeCell ref="C3342:D3342"/>
    <mergeCell ref="E3342:F3342"/>
    <mergeCell ref="C3343:D3343"/>
    <mergeCell ref="E3343:F3343"/>
    <mergeCell ref="C3344:D3344"/>
    <mergeCell ref="E3344:F3344"/>
    <mergeCell ref="C3339:D3339"/>
    <mergeCell ref="E3339:F3339"/>
    <mergeCell ref="C3340:D3340"/>
    <mergeCell ref="E3340:F3340"/>
    <mergeCell ref="C3341:D3341"/>
    <mergeCell ref="E3341:F3341"/>
    <mergeCell ref="C3354:D3354"/>
    <mergeCell ref="E3354:F3354"/>
    <mergeCell ref="C3355:D3355"/>
    <mergeCell ref="E3355:F3355"/>
    <mergeCell ref="C3356:D3356"/>
    <mergeCell ref="E3356:F3356"/>
    <mergeCell ref="C3351:D3351"/>
    <mergeCell ref="E3351:F3351"/>
    <mergeCell ref="C3352:D3352"/>
    <mergeCell ref="E3352:F3352"/>
    <mergeCell ref="C3353:D3353"/>
    <mergeCell ref="E3353:F3353"/>
    <mergeCell ref="C3348:D3348"/>
    <mergeCell ref="E3348:F3348"/>
    <mergeCell ref="C3349:D3349"/>
    <mergeCell ref="E3349:F3349"/>
    <mergeCell ref="C3350:D3350"/>
    <mergeCell ref="E3350:F3350"/>
    <mergeCell ref="C3363:D3363"/>
    <mergeCell ref="E3363:F3363"/>
    <mergeCell ref="C3364:D3364"/>
    <mergeCell ref="E3364:F3364"/>
    <mergeCell ref="C3365:D3365"/>
    <mergeCell ref="E3365:F3365"/>
    <mergeCell ref="C3360:D3360"/>
    <mergeCell ref="E3360:F3360"/>
    <mergeCell ref="C3361:D3361"/>
    <mergeCell ref="E3361:F3361"/>
    <mergeCell ref="C3362:D3362"/>
    <mergeCell ref="E3362:F3362"/>
    <mergeCell ref="C3357:D3357"/>
    <mergeCell ref="E3357:F3357"/>
    <mergeCell ref="C3358:D3358"/>
    <mergeCell ref="E3358:F3358"/>
    <mergeCell ref="C3359:D3359"/>
    <mergeCell ref="E3359:F3359"/>
    <mergeCell ref="C3372:F3372"/>
    <mergeCell ref="C3373:F3373"/>
    <mergeCell ref="C3374:F3374"/>
    <mergeCell ref="C3375:F3375"/>
    <mergeCell ref="C3376:F3376"/>
    <mergeCell ref="C3377:F3377"/>
    <mergeCell ref="C3369:D3369"/>
    <mergeCell ref="E3369:F3369"/>
    <mergeCell ref="C3370:D3370"/>
    <mergeCell ref="E3370:F3370"/>
    <mergeCell ref="C3371:D3371"/>
    <mergeCell ref="E3371:F3371"/>
    <mergeCell ref="C3366:D3366"/>
    <mergeCell ref="E3366:F3366"/>
    <mergeCell ref="C3367:D3367"/>
    <mergeCell ref="E3367:F3367"/>
    <mergeCell ref="C3368:D3368"/>
    <mergeCell ref="E3368:F3368"/>
    <mergeCell ref="C3390:F3390"/>
    <mergeCell ref="C3391:F3391"/>
    <mergeCell ref="C3392:F3392"/>
    <mergeCell ref="C3393:F3393"/>
    <mergeCell ref="C3394:F3394"/>
    <mergeCell ref="C3395:F3395"/>
    <mergeCell ref="C3384:F3384"/>
    <mergeCell ref="C3385:F3385"/>
    <mergeCell ref="C3386:F3386"/>
    <mergeCell ref="C3387:F3387"/>
    <mergeCell ref="C3388:F3388"/>
    <mergeCell ref="C3389:F3389"/>
    <mergeCell ref="C3378:F3378"/>
    <mergeCell ref="C3379:F3379"/>
    <mergeCell ref="C3380:F3380"/>
    <mergeCell ref="C3381:F3381"/>
    <mergeCell ref="C3382:F3382"/>
    <mergeCell ref="C3383:F3383"/>
    <mergeCell ref="C3408:F3408"/>
    <mergeCell ref="C3409:F3409"/>
    <mergeCell ref="C3410:F3410"/>
    <mergeCell ref="C3411:F3411"/>
    <mergeCell ref="C3412:F3412"/>
    <mergeCell ref="C3413:F3413"/>
    <mergeCell ref="C3402:F3402"/>
    <mergeCell ref="C3403:F3403"/>
    <mergeCell ref="C3404:F3404"/>
    <mergeCell ref="C3405:F3405"/>
    <mergeCell ref="C3406:F3406"/>
    <mergeCell ref="C3407:F3407"/>
    <mergeCell ref="C3396:F3396"/>
    <mergeCell ref="C3397:F3397"/>
    <mergeCell ref="C3398:F3398"/>
    <mergeCell ref="C3399:F3399"/>
    <mergeCell ref="C3400:F3400"/>
    <mergeCell ref="C3401:F3401"/>
    <mergeCell ref="C3426:F3426"/>
    <mergeCell ref="C3427:F3427"/>
    <mergeCell ref="C3428:F3428"/>
    <mergeCell ref="C3429:F3429"/>
    <mergeCell ref="C3430:F3430"/>
    <mergeCell ref="C3431:F3431"/>
    <mergeCell ref="C3420:F3420"/>
    <mergeCell ref="C3421:F3421"/>
    <mergeCell ref="C3422:F3422"/>
    <mergeCell ref="C3423:F3423"/>
    <mergeCell ref="C3424:F3424"/>
    <mergeCell ref="C3425:F3425"/>
    <mergeCell ref="C3414:F3414"/>
    <mergeCell ref="C3415:F3415"/>
    <mergeCell ref="C3416:F3416"/>
    <mergeCell ref="C3417:F3417"/>
    <mergeCell ref="C3418:F3418"/>
    <mergeCell ref="C3419:F3419"/>
    <mergeCell ref="C3444:F3444"/>
    <mergeCell ref="C3445:F3445"/>
    <mergeCell ref="C3446:F3446"/>
    <mergeCell ref="C3447:F3447"/>
    <mergeCell ref="C3448:F3448"/>
    <mergeCell ref="C3449:F3449"/>
    <mergeCell ref="C3438:F3438"/>
    <mergeCell ref="C3439:F3439"/>
    <mergeCell ref="C3440:F3440"/>
    <mergeCell ref="C3441:F3441"/>
    <mergeCell ref="C3442:F3442"/>
    <mergeCell ref="C3443:F3443"/>
    <mergeCell ref="C3432:F3432"/>
    <mergeCell ref="C3433:F3433"/>
    <mergeCell ref="C3434:F3434"/>
    <mergeCell ref="C3435:F3435"/>
    <mergeCell ref="C3436:F3436"/>
    <mergeCell ref="C3437:F3437"/>
    <mergeCell ref="C3462:F3462"/>
    <mergeCell ref="C3463:F3463"/>
    <mergeCell ref="C3464:F3464"/>
    <mergeCell ref="C3465:F3465"/>
    <mergeCell ref="C3466:F3466"/>
    <mergeCell ref="C3467:F3467"/>
    <mergeCell ref="C3456:F3456"/>
    <mergeCell ref="C3457:F3457"/>
    <mergeCell ref="C3458:F3458"/>
    <mergeCell ref="C3459:F3459"/>
    <mergeCell ref="C3460:F3460"/>
    <mergeCell ref="C3461:F3461"/>
    <mergeCell ref="C3450:F3450"/>
    <mergeCell ref="C3451:F3451"/>
    <mergeCell ref="C3452:F3452"/>
    <mergeCell ref="C3453:F3453"/>
    <mergeCell ref="C3454:F3454"/>
    <mergeCell ref="C3455:F3455"/>
    <mergeCell ref="C3480:F3480"/>
    <mergeCell ref="C3481:F3481"/>
    <mergeCell ref="C3482:F3482"/>
    <mergeCell ref="C3483:F3483"/>
    <mergeCell ref="C3484:F3484"/>
    <mergeCell ref="C3485:F3485"/>
    <mergeCell ref="C3474:F3474"/>
    <mergeCell ref="C3475:F3475"/>
    <mergeCell ref="C3476:F3476"/>
    <mergeCell ref="C3477:F3477"/>
    <mergeCell ref="C3478:F3478"/>
    <mergeCell ref="C3479:F3479"/>
    <mergeCell ref="C3468:F3468"/>
    <mergeCell ref="C3469:F3469"/>
    <mergeCell ref="C3470:F3470"/>
    <mergeCell ref="C3471:F3471"/>
    <mergeCell ref="C3472:F3472"/>
    <mergeCell ref="C3473:F3473"/>
    <mergeCell ref="C3498:F3498"/>
    <mergeCell ref="C3499:F3499"/>
    <mergeCell ref="C3500:F3500"/>
    <mergeCell ref="C3501:F3501"/>
    <mergeCell ref="C3502:F3502"/>
    <mergeCell ref="C3503:F3503"/>
    <mergeCell ref="C3492:F3492"/>
    <mergeCell ref="C3493:F3493"/>
    <mergeCell ref="C3494:F3494"/>
    <mergeCell ref="C3495:F3495"/>
    <mergeCell ref="C3496:F3496"/>
    <mergeCell ref="C3497:F3497"/>
    <mergeCell ref="C3486:F3486"/>
    <mergeCell ref="C3487:F3487"/>
    <mergeCell ref="C3488:F3488"/>
    <mergeCell ref="C3489:F3489"/>
    <mergeCell ref="C3490:F3490"/>
    <mergeCell ref="C3491:F3491"/>
    <mergeCell ref="C3516:F3516"/>
    <mergeCell ref="C3517:F3517"/>
    <mergeCell ref="C3518:F3518"/>
    <mergeCell ref="C3519:F3519"/>
    <mergeCell ref="C3520:F3520"/>
    <mergeCell ref="C3521:F3521"/>
    <mergeCell ref="C3510:F3510"/>
    <mergeCell ref="C3511:F3511"/>
    <mergeCell ref="C3512:F3512"/>
    <mergeCell ref="C3513:F3513"/>
    <mergeCell ref="C3514:F3514"/>
    <mergeCell ref="C3515:F3515"/>
    <mergeCell ref="C3504:F3504"/>
    <mergeCell ref="C3505:F3505"/>
    <mergeCell ref="C3506:F3506"/>
    <mergeCell ref="C3507:F3507"/>
    <mergeCell ref="C3508:F3508"/>
    <mergeCell ref="C3509:F3509"/>
    <mergeCell ref="C3534:F3534"/>
    <mergeCell ref="C3535:F3535"/>
    <mergeCell ref="C3536:F3536"/>
    <mergeCell ref="C3537:F3537"/>
    <mergeCell ref="C3538:F3538"/>
    <mergeCell ref="C3539:F3539"/>
    <mergeCell ref="C3528:F3528"/>
    <mergeCell ref="C3529:F3529"/>
    <mergeCell ref="C3530:F3530"/>
    <mergeCell ref="C3531:F3531"/>
    <mergeCell ref="C3532:F3532"/>
    <mergeCell ref="C3533:F3533"/>
    <mergeCell ref="C3522:F3522"/>
    <mergeCell ref="C3523:F3523"/>
    <mergeCell ref="C3524:F3524"/>
    <mergeCell ref="C3525:F3525"/>
    <mergeCell ref="C3526:F3526"/>
    <mergeCell ref="C3527:F3527"/>
    <mergeCell ref="C3552:F3552"/>
    <mergeCell ref="C3553:F3553"/>
    <mergeCell ref="C3554:F3554"/>
    <mergeCell ref="C3555:F3555"/>
    <mergeCell ref="C3556:F3556"/>
    <mergeCell ref="C3557:F3557"/>
    <mergeCell ref="C3546:F3546"/>
    <mergeCell ref="C3547:F3547"/>
    <mergeCell ref="C3548:F3548"/>
    <mergeCell ref="C3549:F3549"/>
    <mergeCell ref="C3550:F3550"/>
    <mergeCell ref="C3551:F3551"/>
    <mergeCell ref="C3540:F3540"/>
    <mergeCell ref="C3541:F3541"/>
    <mergeCell ref="C3542:F3542"/>
    <mergeCell ref="C3543:F3543"/>
    <mergeCell ref="C3544:F3544"/>
    <mergeCell ref="C3545:F3545"/>
    <mergeCell ref="C3569:F3569"/>
    <mergeCell ref="C3570:F3570"/>
    <mergeCell ref="C3571:F3571"/>
    <mergeCell ref="C3572:F3572"/>
    <mergeCell ref="C3573:F3573"/>
    <mergeCell ref="C3574:F3574"/>
    <mergeCell ref="C3563:F3563"/>
    <mergeCell ref="C3564:F3564"/>
    <mergeCell ref="C3565:F3565"/>
    <mergeCell ref="C3566:F3566"/>
    <mergeCell ref="C3567:F3567"/>
    <mergeCell ref="C3568:F3568"/>
    <mergeCell ref="C3558:F3558"/>
    <mergeCell ref="C3559:F3559"/>
    <mergeCell ref="C3560:F3560"/>
    <mergeCell ref="C3561:F3561"/>
    <mergeCell ref="C3562:D3562"/>
    <mergeCell ref="E3562:F3562"/>
    <mergeCell ref="C3587:F3587"/>
    <mergeCell ref="C3588:F3588"/>
    <mergeCell ref="C3589:F3589"/>
    <mergeCell ref="C3590:F3590"/>
    <mergeCell ref="C3591:F3591"/>
    <mergeCell ref="C3592:F3592"/>
    <mergeCell ref="C3581:F3581"/>
    <mergeCell ref="C3582:F3582"/>
    <mergeCell ref="C3583:F3583"/>
    <mergeCell ref="C3584:F3584"/>
    <mergeCell ref="C3585:F3585"/>
    <mergeCell ref="C3586:F3586"/>
    <mergeCell ref="C3575:F3575"/>
    <mergeCell ref="C3576:F3576"/>
    <mergeCell ref="C3577:F3577"/>
    <mergeCell ref="C3578:F3578"/>
    <mergeCell ref="C3579:F3579"/>
    <mergeCell ref="C3580:F3580"/>
    <mergeCell ref="C3605:F3605"/>
    <mergeCell ref="C3606:F3606"/>
    <mergeCell ref="C3607:F3607"/>
    <mergeCell ref="C3608:F3608"/>
    <mergeCell ref="C3609:F3609"/>
    <mergeCell ref="C3610:F3610"/>
    <mergeCell ref="C3599:F3599"/>
    <mergeCell ref="C3600:F3600"/>
    <mergeCell ref="C3601:F3601"/>
    <mergeCell ref="C3602:F3602"/>
    <mergeCell ref="C3603:F3603"/>
    <mergeCell ref="C3604:F3604"/>
    <mergeCell ref="C3593:F3593"/>
    <mergeCell ref="C3594:F3594"/>
    <mergeCell ref="C3595:F3595"/>
    <mergeCell ref="C3596:F3596"/>
    <mergeCell ref="C3597:F3597"/>
    <mergeCell ref="C3598:F3598"/>
    <mergeCell ref="C3623:F3623"/>
    <mergeCell ref="C3624:F3624"/>
    <mergeCell ref="C3625:F3625"/>
    <mergeCell ref="C3626:F3626"/>
    <mergeCell ref="C3627:F3627"/>
    <mergeCell ref="C3628:F3628"/>
    <mergeCell ref="C3617:F3617"/>
    <mergeCell ref="C3618:F3618"/>
    <mergeCell ref="C3619:F3619"/>
    <mergeCell ref="C3620:F3620"/>
    <mergeCell ref="C3621:F3621"/>
    <mergeCell ref="C3622:F3622"/>
    <mergeCell ref="C3611:F3611"/>
    <mergeCell ref="C3612:F3612"/>
    <mergeCell ref="C3613:F3613"/>
    <mergeCell ref="C3614:F3614"/>
    <mergeCell ref="C3615:F3615"/>
    <mergeCell ref="C3616:F3616"/>
    <mergeCell ref="C3641:F3641"/>
    <mergeCell ref="C3642:F3642"/>
    <mergeCell ref="C3643:F3643"/>
    <mergeCell ref="C3644:F3644"/>
    <mergeCell ref="C3645:F3645"/>
    <mergeCell ref="C3646:F3646"/>
    <mergeCell ref="C3635:F3635"/>
    <mergeCell ref="C3636:F3636"/>
    <mergeCell ref="C3637:F3637"/>
    <mergeCell ref="C3638:F3638"/>
    <mergeCell ref="C3639:F3639"/>
    <mergeCell ref="C3640:F3640"/>
    <mergeCell ref="C3629:F3629"/>
    <mergeCell ref="C3630:F3630"/>
    <mergeCell ref="C3631:F3631"/>
    <mergeCell ref="C3632:F3632"/>
    <mergeCell ref="C3633:F3633"/>
    <mergeCell ref="C3634:F3634"/>
    <mergeCell ref="C3658:F3658"/>
    <mergeCell ref="C3659:F3659"/>
    <mergeCell ref="C3660:F3660"/>
    <mergeCell ref="C3661:F3661"/>
    <mergeCell ref="C3662:F3662"/>
    <mergeCell ref="C3663:F3663"/>
    <mergeCell ref="C3653:F3653"/>
    <mergeCell ref="C3654:F3654"/>
    <mergeCell ref="C3655:F3655"/>
    <mergeCell ref="C3656:F3656"/>
    <mergeCell ref="C3657:D3657"/>
    <mergeCell ref="E3657:F3657"/>
    <mergeCell ref="C3647:F3647"/>
    <mergeCell ref="C3648:F3648"/>
    <mergeCell ref="C3649:F3649"/>
    <mergeCell ref="C3650:F3650"/>
    <mergeCell ref="C3651:F3651"/>
    <mergeCell ref="C3652:F3652"/>
    <mergeCell ref="C3675:F3675"/>
    <mergeCell ref="C3676:F3676"/>
    <mergeCell ref="C3677:F3677"/>
    <mergeCell ref="C3678:F3678"/>
    <mergeCell ref="C3679:F3679"/>
    <mergeCell ref="C3680:F3680"/>
    <mergeCell ref="C3669:F3669"/>
    <mergeCell ref="C3670:F3670"/>
    <mergeCell ref="C3671:F3671"/>
    <mergeCell ref="C3672:F3672"/>
    <mergeCell ref="C3673:F3673"/>
    <mergeCell ref="C3674:F3674"/>
    <mergeCell ref="C3664:F3664"/>
    <mergeCell ref="C3665:F3665"/>
    <mergeCell ref="C3666:D3666"/>
    <mergeCell ref="E3666:F3666"/>
    <mergeCell ref="C3667:F3667"/>
    <mergeCell ref="C3668:F3668"/>
    <mergeCell ref="C3693:F3693"/>
    <mergeCell ref="C3694:F3694"/>
    <mergeCell ref="C3695:F3695"/>
    <mergeCell ref="C3696:F3696"/>
    <mergeCell ref="C3697:F3697"/>
    <mergeCell ref="C3698:F3698"/>
    <mergeCell ref="C3687:F3687"/>
    <mergeCell ref="C3688:F3688"/>
    <mergeCell ref="C3689:F3689"/>
    <mergeCell ref="C3690:F3690"/>
    <mergeCell ref="C3691:F3691"/>
    <mergeCell ref="C3692:F3692"/>
    <mergeCell ref="C3681:F3681"/>
    <mergeCell ref="C3682:F3682"/>
    <mergeCell ref="C3683:F3683"/>
    <mergeCell ref="C3684:F3684"/>
    <mergeCell ref="C3685:F3685"/>
    <mergeCell ref="C3686:F3686"/>
    <mergeCell ref="C3711:F3711"/>
    <mergeCell ref="C3712:F3712"/>
    <mergeCell ref="C3713:F3713"/>
    <mergeCell ref="C3714:F3714"/>
    <mergeCell ref="C3715:F3715"/>
    <mergeCell ref="C3716:F3716"/>
    <mergeCell ref="C3705:F3705"/>
    <mergeCell ref="C3706:F3706"/>
    <mergeCell ref="C3707:F3707"/>
    <mergeCell ref="C3708:F3708"/>
    <mergeCell ref="C3709:F3709"/>
    <mergeCell ref="C3710:F3710"/>
    <mergeCell ref="C3699:F3699"/>
    <mergeCell ref="C3700:F3700"/>
    <mergeCell ref="C3701:F3701"/>
    <mergeCell ref="C3702:F3702"/>
    <mergeCell ref="C3703:F3703"/>
    <mergeCell ref="C3704:F3704"/>
    <mergeCell ref="C3729:F3729"/>
    <mergeCell ref="C3730:F3730"/>
    <mergeCell ref="C3731:F3731"/>
    <mergeCell ref="C3732:F3732"/>
    <mergeCell ref="C3733:F3733"/>
    <mergeCell ref="C3734:F3734"/>
    <mergeCell ref="C3723:F3723"/>
    <mergeCell ref="C3724:F3724"/>
    <mergeCell ref="C3725:F3725"/>
    <mergeCell ref="C3726:F3726"/>
    <mergeCell ref="C3727:F3727"/>
    <mergeCell ref="C3728:F3728"/>
    <mergeCell ref="C3717:F3717"/>
    <mergeCell ref="C3718:F3718"/>
    <mergeCell ref="C3719:F3719"/>
    <mergeCell ref="C3720:F3720"/>
    <mergeCell ref="C3721:F3721"/>
    <mergeCell ref="C3722:F3722"/>
    <mergeCell ref="C3747:F3747"/>
    <mergeCell ref="C3748:F3748"/>
    <mergeCell ref="C3749:F3749"/>
    <mergeCell ref="C3750:F3750"/>
    <mergeCell ref="C3751:F3751"/>
    <mergeCell ref="C3752:F3752"/>
    <mergeCell ref="C3741:F3741"/>
    <mergeCell ref="C3742:F3742"/>
    <mergeCell ref="C3743:F3743"/>
    <mergeCell ref="C3744:F3744"/>
    <mergeCell ref="C3745:F3745"/>
    <mergeCell ref="C3746:F3746"/>
    <mergeCell ref="C3735:F3735"/>
    <mergeCell ref="C3736:F3736"/>
    <mergeCell ref="C3737:F3737"/>
    <mergeCell ref="C3738:F3738"/>
    <mergeCell ref="C3739:F3739"/>
    <mergeCell ref="C3740:F3740"/>
    <mergeCell ref="C3765:F3765"/>
    <mergeCell ref="C3766:F3766"/>
    <mergeCell ref="C3767:F3767"/>
    <mergeCell ref="C3768:F3768"/>
    <mergeCell ref="C3769:F3769"/>
    <mergeCell ref="C3770:F3770"/>
    <mergeCell ref="C3759:F3759"/>
    <mergeCell ref="C3760:F3760"/>
    <mergeCell ref="C3761:F3761"/>
    <mergeCell ref="C3762:F3762"/>
    <mergeCell ref="C3763:F3763"/>
    <mergeCell ref="C3764:F3764"/>
    <mergeCell ref="C3753:F3753"/>
    <mergeCell ref="C3754:F3754"/>
    <mergeCell ref="C3755:F3755"/>
    <mergeCell ref="C3756:F3756"/>
    <mergeCell ref="C3757:F3757"/>
    <mergeCell ref="C3758:F3758"/>
    <mergeCell ref="C3783:F3783"/>
    <mergeCell ref="C3784:F3784"/>
    <mergeCell ref="C3785:F3785"/>
    <mergeCell ref="C3786:F3786"/>
    <mergeCell ref="C3787:F3787"/>
    <mergeCell ref="C3788:F3788"/>
    <mergeCell ref="C3777:F3777"/>
    <mergeCell ref="C3778:F3778"/>
    <mergeCell ref="C3779:F3779"/>
    <mergeCell ref="C3780:F3780"/>
    <mergeCell ref="C3781:F3781"/>
    <mergeCell ref="C3782:F3782"/>
    <mergeCell ref="C3771:F3771"/>
    <mergeCell ref="C3772:F3772"/>
    <mergeCell ref="C3773:F3773"/>
    <mergeCell ref="C3774:F3774"/>
    <mergeCell ref="C3775:F3775"/>
    <mergeCell ref="C3776:F3776"/>
    <mergeCell ref="C3801:F3801"/>
    <mergeCell ref="C3802:F3802"/>
    <mergeCell ref="C3803:F3803"/>
    <mergeCell ref="C3804:F3804"/>
    <mergeCell ref="C3805:F3805"/>
    <mergeCell ref="C3806:F3806"/>
    <mergeCell ref="C3795:F3795"/>
    <mergeCell ref="C3796:F3796"/>
    <mergeCell ref="C3797:F3797"/>
    <mergeCell ref="C3798:F3798"/>
    <mergeCell ref="C3799:F3799"/>
    <mergeCell ref="C3800:F3800"/>
    <mergeCell ref="C3789:F3789"/>
    <mergeCell ref="C3790:F3790"/>
    <mergeCell ref="C3791:F3791"/>
    <mergeCell ref="C3792:F3792"/>
    <mergeCell ref="C3793:F3793"/>
    <mergeCell ref="C3794:F3794"/>
    <mergeCell ref="C3819:D3819"/>
    <mergeCell ref="C3820:D3820"/>
    <mergeCell ref="C3821:D3821"/>
    <mergeCell ref="C3822:D3822"/>
    <mergeCell ref="C3823:D3823"/>
    <mergeCell ref="C3824:D3824"/>
    <mergeCell ref="C3813:F3813"/>
    <mergeCell ref="C3814:F3814"/>
    <mergeCell ref="C3815:F3815"/>
    <mergeCell ref="C3816:F3816"/>
    <mergeCell ref="C3817:D3817"/>
    <mergeCell ref="C3818:D3818"/>
    <mergeCell ref="C3807:F3807"/>
    <mergeCell ref="C3808:F3808"/>
    <mergeCell ref="C3809:F3809"/>
    <mergeCell ref="C3810:F3810"/>
    <mergeCell ref="C3811:F3811"/>
    <mergeCell ref="C3812:F3812"/>
    <mergeCell ref="C3837:D3837"/>
    <mergeCell ref="C3838:D3838"/>
    <mergeCell ref="C3839:D3839"/>
    <mergeCell ref="C3840:D3840"/>
    <mergeCell ref="C3841:D3841"/>
    <mergeCell ref="C3842:D3842"/>
    <mergeCell ref="C3831:D3831"/>
    <mergeCell ref="C3832:D3832"/>
    <mergeCell ref="C3833:D3833"/>
    <mergeCell ref="C3834:D3834"/>
    <mergeCell ref="C3835:D3835"/>
    <mergeCell ref="C3836:D3836"/>
    <mergeCell ref="C3825:D3825"/>
    <mergeCell ref="C3826:D3826"/>
    <mergeCell ref="C3827:D3827"/>
    <mergeCell ref="C3828:D3828"/>
    <mergeCell ref="C3829:D3829"/>
    <mergeCell ref="C3830:D3830"/>
    <mergeCell ref="C3855:D3855"/>
    <mergeCell ref="C3856:D3856"/>
    <mergeCell ref="C3857:D3857"/>
    <mergeCell ref="C3858:D3858"/>
    <mergeCell ref="C3859:D3859"/>
    <mergeCell ref="C3860:D3860"/>
    <mergeCell ref="C3849:D3849"/>
    <mergeCell ref="C3850:D3850"/>
    <mergeCell ref="C3851:D3851"/>
    <mergeCell ref="C3852:D3852"/>
    <mergeCell ref="C3853:D3853"/>
    <mergeCell ref="C3854:D3854"/>
    <mergeCell ref="C3843:D3843"/>
    <mergeCell ref="C3844:D3844"/>
    <mergeCell ref="C3845:D3845"/>
    <mergeCell ref="C3846:D3846"/>
    <mergeCell ref="C3847:D3847"/>
    <mergeCell ref="C3848:D3848"/>
    <mergeCell ref="C3873:D3873"/>
    <mergeCell ref="C3874:D3874"/>
    <mergeCell ref="C3875:D3875"/>
    <mergeCell ref="C3876:D3876"/>
    <mergeCell ref="C3877:D3877"/>
    <mergeCell ref="C3878:D3878"/>
    <mergeCell ref="C3867:D3867"/>
    <mergeCell ref="C3868:D3868"/>
    <mergeCell ref="C3869:D3869"/>
    <mergeCell ref="C3870:D3870"/>
    <mergeCell ref="C3871:D3871"/>
    <mergeCell ref="C3872:D3872"/>
    <mergeCell ref="C3861:D3861"/>
    <mergeCell ref="C3862:D3862"/>
    <mergeCell ref="C3863:D3863"/>
    <mergeCell ref="C3864:D3864"/>
    <mergeCell ref="C3865:D3865"/>
    <mergeCell ref="C3866:D3866"/>
    <mergeCell ref="C3891:D3891"/>
    <mergeCell ref="C3892:D3892"/>
    <mergeCell ref="C3893:D3893"/>
    <mergeCell ref="C3894:D3894"/>
    <mergeCell ref="C3895:D3895"/>
    <mergeCell ref="C3896:D3896"/>
    <mergeCell ref="C3885:D3885"/>
    <mergeCell ref="C3886:D3886"/>
    <mergeCell ref="C3887:D3887"/>
    <mergeCell ref="C3888:D3888"/>
    <mergeCell ref="C3889:D3889"/>
    <mergeCell ref="C3890:D3890"/>
    <mergeCell ref="C3879:D3879"/>
    <mergeCell ref="C3880:D3880"/>
    <mergeCell ref="C3881:D3881"/>
    <mergeCell ref="C3882:D3882"/>
    <mergeCell ref="C3883:D3883"/>
    <mergeCell ref="C3884:D3884"/>
    <mergeCell ref="C3909:D3909"/>
    <mergeCell ref="C3910:D3910"/>
    <mergeCell ref="C3911:D3911"/>
    <mergeCell ref="C3912:D3912"/>
    <mergeCell ref="C3913:D3913"/>
    <mergeCell ref="C3914:D3914"/>
    <mergeCell ref="C3903:D3903"/>
    <mergeCell ref="C3904:D3904"/>
    <mergeCell ref="C3905:D3905"/>
    <mergeCell ref="C3906:D3906"/>
    <mergeCell ref="C3907:D3907"/>
    <mergeCell ref="C3908:D3908"/>
    <mergeCell ref="C3897:D3897"/>
    <mergeCell ref="C3898:D3898"/>
    <mergeCell ref="C3899:D3899"/>
    <mergeCell ref="C3900:D3900"/>
    <mergeCell ref="C3901:D3901"/>
    <mergeCell ref="C3902:D3902"/>
    <mergeCell ref="C3927:D3927"/>
    <mergeCell ref="C3928:D3928"/>
    <mergeCell ref="C3929:D3929"/>
    <mergeCell ref="C3930:D3930"/>
    <mergeCell ref="C3931:D3931"/>
    <mergeCell ref="C3932:D3932"/>
    <mergeCell ref="C3921:D3921"/>
    <mergeCell ref="C3922:D3922"/>
    <mergeCell ref="C3923:D3923"/>
    <mergeCell ref="C3924:D3924"/>
    <mergeCell ref="C3925:D3925"/>
    <mergeCell ref="C3926:D3926"/>
    <mergeCell ref="C3915:D3915"/>
    <mergeCell ref="C3916:D3916"/>
    <mergeCell ref="C3917:D3917"/>
    <mergeCell ref="C3918:D3918"/>
    <mergeCell ref="C3919:D3919"/>
    <mergeCell ref="C3920:D3920"/>
    <mergeCell ref="C3945:D3945"/>
    <mergeCell ref="C3946:D3946"/>
    <mergeCell ref="C3947:D3947"/>
    <mergeCell ref="C3948:D3948"/>
    <mergeCell ref="C3949:D3949"/>
    <mergeCell ref="C3950:D3950"/>
    <mergeCell ref="C3939:D3939"/>
    <mergeCell ref="C3940:D3940"/>
    <mergeCell ref="C3941:D3941"/>
    <mergeCell ref="C3942:D3942"/>
    <mergeCell ref="C3943:D3943"/>
    <mergeCell ref="C3944:D3944"/>
    <mergeCell ref="C3933:D3933"/>
    <mergeCell ref="C3934:D3934"/>
    <mergeCell ref="C3935:D3935"/>
    <mergeCell ref="C3936:D3936"/>
    <mergeCell ref="C3937:D3937"/>
    <mergeCell ref="C3938:D3938"/>
    <mergeCell ref="C3963:D3963"/>
    <mergeCell ref="C3964:D3964"/>
    <mergeCell ref="C3965:D3965"/>
    <mergeCell ref="C3966:D3966"/>
    <mergeCell ref="C3967:D3967"/>
    <mergeCell ref="C3968:D3968"/>
    <mergeCell ref="C3957:D3957"/>
    <mergeCell ref="C3958:D3958"/>
    <mergeCell ref="C3959:D3959"/>
    <mergeCell ref="C3960:D3960"/>
    <mergeCell ref="C3961:D3961"/>
    <mergeCell ref="C3962:D3962"/>
    <mergeCell ref="C3951:D3951"/>
    <mergeCell ref="C3952:D3952"/>
    <mergeCell ref="C3953:D3953"/>
    <mergeCell ref="C3954:D3954"/>
    <mergeCell ref="C3955:D3955"/>
    <mergeCell ref="C3956:D3956"/>
    <mergeCell ref="C3981:D3981"/>
    <mergeCell ref="C3982:D3982"/>
    <mergeCell ref="C3983:D3983"/>
    <mergeCell ref="C3984:D3984"/>
    <mergeCell ref="C3985:D3985"/>
    <mergeCell ref="C3986:D3986"/>
    <mergeCell ref="C3975:D3975"/>
    <mergeCell ref="C3976:D3976"/>
    <mergeCell ref="C3977:D3977"/>
    <mergeCell ref="C3978:D3978"/>
    <mergeCell ref="C3979:D3979"/>
    <mergeCell ref="C3980:D3980"/>
    <mergeCell ref="C3969:D3969"/>
    <mergeCell ref="C3970:D3970"/>
    <mergeCell ref="C3971:D3971"/>
    <mergeCell ref="C3972:D3972"/>
    <mergeCell ref="C3973:D3973"/>
    <mergeCell ref="C3974:D3974"/>
    <mergeCell ref="C3999:D3999"/>
    <mergeCell ref="C4000:D4000"/>
    <mergeCell ref="C4001:D4001"/>
    <mergeCell ref="C4002:D4002"/>
    <mergeCell ref="C4003:D4003"/>
    <mergeCell ref="C4004:D4004"/>
    <mergeCell ref="C3993:D3993"/>
    <mergeCell ref="C3994:D3994"/>
    <mergeCell ref="C3995:D3995"/>
    <mergeCell ref="C3996:D3996"/>
    <mergeCell ref="C3997:D3997"/>
    <mergeCell ref="C3998:D3998"/>
    <mergeCell ref="C3987:D3987"/>
    <mergeCell ref="C3988:D3988"/>
    <mergeCell ref="C3989:D3989"/>
    <mergeCell ref="C3990:D3990"/>
    <mergeCell ref="C3991:D3991"/>
    <mergeCell ref="C3992:D3992"/>
    <mergeCell ref="C4017:D4017"/>
    <mergeCell ref="C4018:D4018"/>
    <mergeCell ref="C4019:D4019"/>
    <mergeCell ref="C4020:D4020"/>
    <mergeCell ref="C4021:D4021"/>
    <mergeCell ref="C4022:D4022"/>
    <mergeCell ref="C4011:D4011"/>
    <mergeCell ref="C4012:D4012"/>
    <mergeCell ref="C4013:D4013"/>
    <mergeCell ref="C4014:D4014"/>
    <mergeCell ref="C4015:D4015"/>
    <mergeCell ref="C4016:D4016"/>
    <mergeCell ref="C4005:D4005"/>
    <mergeCell ref="C4006:D4006"/>
    <mergeCell ref="C4007:D4007"/>
    <mergeCell ref="C4008:D4008"/>
    <mergeCell ref="C4009:D4009"/>
    <mergeCell ref="C4010:D4010"/>
    <mergeCell ref="C4035:D4035"/>
    <mergeCell ref="C4036:D4036"/>
    <mergeCell ref="C4037:D4037"/>
    <mergeCell ref="C4038:D4038"/>
    <mergeCell ref="C4039:D4039"/>
    <mergeCell ref="C4040:D4040"/>
    <mergeCell ref="C4029:D4029"/>
    <mergeCell ref="C4030:D4030"/>
    <mergeCell ref="C4031:D4031"/>
    <mergeCell ref="C4032:D4032"/>
    <mergeCell ref="C4033:D4033"/>
    <mergeCell ref="C4034:D4034"/>
    <mergeCell ref="C4023:D4023"/>
    <mergeCell ref="C4024:D4024"/>
    <mergeCell ref="C4025:D4025"/>
    <mergeCell ref="C4026:D4026"/>
    <mergeCell ref="C4027:D4027"/>
    <mergeCell ref="C4028:D4028"/>
    <mergeCell ref="C4053:D4053"/>
    <mergeCell ref="C4054:D4054"/>
    <mergeCell ref="C4055:D4055"/>
    <mergeCell ref="C4056:D4056"/>
    <mergeCell ref="C4057:D4057"/>
    <mergeCell ref="C4058:D4058"/>
    <mergeCell ref="C4047:D4047"/>
    <mergeCell ref="C4048:D4048"/>
    <mergeCell ref="C4049:D4049"/>
    <mergeCell ref="C4050:D4050"/>
    <mergeCell ref="C4051:D4051"/>
    <mergeCell ref="C4052:D4052"/>
    <mergeCell ref="C4041:D4041"/>
    <mergeCell ref="C4042:D4042"/>
    <mergeCell ref="C4043:D4043"/>
    <mergeCell ref="C4044:D4044"/>
    <mergeCell ref="C4045:D4045"/>
    <mergeCell ref="C4046:D4046"/>
    <mergeCell ref="C4070:D4070"/>
    <mergeCell ref="E4070:F4070"/>
    <mergeCell ref="C4071:D4071"/>
    <mergeCell ref="E4071:F4071"/>
    <mergeCell ref="C4072:D4072"/>
    <mergeCell ref="E4072:F4072"/>
    <mergeCell ref="C4065:D4065"/>
    <mergeCell ref="C4066:D4066"/>
    <mergeCell ref="C4067:D4067"/>
    <mergeCell ref="C4068:D4068"/>
    <mergeCell ref="E4068:F4068"/>
    <mergeCell ref="C4069:D4069"/>
    <mergeCell ref="E4069:F4069"/>
    <mergeCell ref="C4059:D4059"/>
    <mergeCell ref="C4060:D4060"/>
    <mergeCell ref="C4061:D4061"/>
    <mergeCell ref="C4062:D4062"/>
    <mergeCell ref="C4063:D4063"/>
    <mergeCell ref="C4064:D4064"/>
    <mergeCell ref="C4079:D4079"/>
    <mergeCell ref="E4079:F4079"/>
    <mergeCell ref="C4080:D4080"/>
    <mergeCell ref="E4080:F4080"/>
    <mergeCell ref="C4081:D4081"/>
    <mergeCell ref="E4081:F4081"/>
    <mergeCell ref="C4076:D4076"/>
    <mergeCell ref="E4076:F4076"/>
    <mergeCell ref="C4077:D4077"/>
    <mergeCell ref="E4077:F4077"/>
    <mergeCell ref="C4078:D4078"/>
    <mergeCell ref="E4078:F4078"/>
    <mergeCell ref="C4073:D4073"/>
    <mergeCell ref="E4073:F4073"/>
    <mergeCell ref="C4074:D4074"/>
    <mergeCell ref="E4074:F4074"/>
    <mergeCell ref="C4075:D4075"/>
    <mergeCell ref="E4075:F4075"/>
    <mergeCell ref="C4088:D4088"/>
    <mergeCell ref="E4088:F4088"/>
    <mergeCell ref="C4089:D4089"/>
    <mergeCell ref="E4089:F4089"/>
    <mergeCell ref="C4090:D4090"/>
    <mergeCell ref="E4090:F4090"/>
    <mergeCell ref="C4085:D4085"/>
    <mergeCell ref="E4085:F4085"/>
    <mergeCell ref="C4086:D4086"/>
    <mergeCell ref="E4086:F4086"/>
    <mergeCell ref="C4087:D4087"/>
    <mergeCell ref="E4087:F4087"/>
    <mergeCell ref="C4082:D4082"/>
    <mergeCell ref="E4082:F4082"/>
    <mergeCell ref="C4083:D4083"/>
    <mergeCell ref="E4083:F4083"/>
    <mergeCell ref="C4084:D4084"/>
    <mergeCell ref="E4084:F4084"/>
    <mergeCell ref="C4097:D4097"/>
    <mergeCell ref="E4097:F4097"/>
    <mergeCell ref="C4098:D4098"/>
    <mergeCell ref="E4098:F4098"/>
    <mergeCell ref="C4099:D4099"/>
    <mergeCell ref="E4099:F4099"/>
    <mergeCell ref="C4094:D4094"/>
    <mergeCell ref="E4094:F4094"/>
    <mergeCell ref="C4095:D4095"/>
    <mergeCell ref="E4095:F4095"/>
    <mergeCell ref="C4096:D4096"/>
    <mergeCell ref="E4096:F4096"/>
    <mergeCell ref="C4091:D4091"/>
    <mergeCell ref="E4091:F4091"/>
    <mergeCell ref="C4092:D4092"/>
    <mergeCell ref="E4092:F4092"/>
    <mergeCell ref="C4093:D4093"/>
    <mergeCell ref="E4093:F4093"/>
    <mergeCell ref="C4106:D4106"/>
    <mergeCell ref="E4106:F4106"/>
    <mergeCell ref="C4107:D4107"/>
    <mergeCell ref="E4107:F4107"/>
    <mergeCell ref="C4108:D4108"/>
    <mergeCell ref="E4108:F4108"/>
    <mergeCell ref="C4103:D4103"/>
    <mergeCell ref="E4103:F4103"/>
    <mergeCell ref="C4104:D4104"/>
    <mergeCell ref="E4104:F4104"/>
    <mergeCell ref="C4105:D4105"/>
    <mergeCell ref="E4105:F4105"/>
    <mergeCell ref="C4100:D4100"/>
    <mergeCell ref="E4100:F4100"/>
    <mergeCell ref="C4101:D4101"/>
    <mergeCell ref="E4101:F4101"/>
    <mergeCell ref="C4102:D4102"/>
    <mergeCell ref="E4102:F4102"/>
    <mergeCell ref="C4115:D4115"/>
    <mergeCell ref="E4115:F4115"/>
    <mergeCell ref="C4116:D4116"/>
    <mergeCell ref="E4116:F4116"/>
    <mergeCell ref="C4117:D4117"/>
    <mergeCell ref="E4117:F4117"/>
    <mergeCell ref="C4112:D4112"/>
    <mergeCell ref="E4112:F4112"/>
    <mergeCell ref="C4113:D4113"/>
    <mergeCell ref="E4113:F4113"/>
    <mergeCell ref="C4114:D4114"/>
    <mergeCell ref="E4114:F4114"/>
    <mergeCell ref="C4109:D4109"/>
    <mergeCell ref="E4109:F4109"/>
    <mergeCell ref="C4110:D4110"/>
    <mergeCell ref="E4110:F4110"/>
    <mergeCell ref="C4111:D4111"/>
    <mergeCell ref="E4111:F4111"/>
    <mergeCell ref="C4130:F4130"/>
    <mergeCell ref="C4131:F4131"/>
    <mergeCell ref="C4132:F4132"/>
    <mergeCell ref="C4133:F4133"/>
    <mergeCell ref="C4134:F4134"/>
    <mergeCell ref="C4135:F4135"/>
    <mergeCell ref="C4124:F4124"/>
    <mergeCell ref="C4125:F4125"/>
    <mergeCell ref="C4126:F4126"/>
    <mergeCell ref="C4127:F4127"/>
    <mergeCell ref="C4128:F4128"/>
    <mergeCell ref="C4129:F4129"/>
    <mergeCell ref="C4118:F4118"/>
    <mergeCell ref="C4119:F4119"/>
    <mergeCell ref="C4120:F4120"/>
    <mergeCell ref="C4121:F4121"/>
    <mergeCell ref="C4122:F4122"/>
    <mergeCell ref="C4123:F4123"/>
    <mergeCell ref="C4148:F4148"/>
    <mergeCell ref="C4149:F4149"/>
    <mergeCell ref="C4150:F4150"/>
    <mergeCell ref="C4151:F4151"/>
    <mergeCell ref="C4152:F4152"/>
    <mergeCell ref="C4153:F4153"/>
    <mergeCell ref="C4142:F4142"/>
    <mergeCell ref="C4143:F4143"/>
    <mergeCell ref="C4144:F4144"/>
    <mergeCell ref="C4145:F4145"/>
    <mergeCell ref="C4146:F4146"/>
    <mergeCell ref="C4147:F4147"/>
    <mergeCell ref="C4136:F4136"/>
    <mergeCell ref="C4137:F4137"/>
    <mergeCell ref="C4138:F4138"/>
    <mergeCell ref="C4139:F4139"/>
    <mergeCell ref="C4140:F4140"/>
    <mergeCell ref="C4141:F4141"/>
    <mergeCell ref="C4161:D4161"/>
    <mergeCell ref="E4161:F4161"/>
    <mergeCell ref="C4162:D4162"/>
    <mergeCell ref="E4162:F4162"/>
    <mergeCell ref="C4163:D4163"/>
    <mergeCell ref="E4163:F4163"/>
    <mergeCell ref="C4158:D4158"/>
    <mergeCell ref="E4158:F4158"/>
    <mergeCell ref="C4159:D4159"/>
    <mergeCell ref="E4159:F4159"/>
    <mergeCell ref="C4160:D4160"/>
    <mergeCell ref="E4160:F4160"/>
    <mergeCell ref="C4154:F4154"/>
    <mergeCell ref="C4155:F4155"/>
    <mergeCell ref="C4156:D4156"/>
    <mergeCell ref="E4156:F4156"/>
    <mergeCell ref="C4157:D4157"/>
    <mergeCell ref="E4157:F4157"/>
    <mergeCell ref="C4170:D4170"/>
    <mergeCell ref="E4170:F4170"/>
    <mergeCell ref="C4171:D4171"/>
    <mergeCell ref="E4171:F4171"/>
    <mergeCell ref="C4172:D4172"/>
    <mergeCell ref="E4172:F4172"/>
    <mergeCell ref="C4167:D4167"/>
    <mergeCell ref="E4167:F4167"/>
    <mergeCell ref="C4168:D4168"/>
    <mergeCell ref="E4168:F4168"/>
    <mergeCell ref="C4169:D4169"/>
    <mergeCell ref="E4169:F4169"/>
    <mergeCell ref="C4164:D4164"/>
    <mergeCell ref="E4164:F4164"/>
    <mergeCell ref="C4165:D4165"/>
    <mergeCell ref="E4165:F4165"/>
    <mergeCell ref="C4166:D4166"/>
    <mergeCell ref="E4166:F4166"/>
    <mergeCell ref="C4179:D4179"/>
    <mergeCell ref="E4179:F4179"/>
    <mergeCell ref="C4180:D4180"/>
    <mergeCell ref="E4180:F4180"/>
    <mergeCell ref="C4181:D4181"/>
    <mergeCell ref="E4181:F4181"/>
    <mergeCell ref="C4176:D4176"/>
    <mergeCell ref="E4176:F4176"/>
    <mergeCell ref="C4177:D4177"/>
    <mergeCell ref="E4177:F4177"/>
    <mergeCell ref="C4178:D4178"/>
    <mergeCell ref="E4178:F4178"/>
    <mergeCell ref="C4173:D4173"/>
    <mergeCell ref="E4173:F4173"/>
    <mergeCell ref="C4174:D4174"/>
    <mergeCell ref="E4174:F4174"/>
    <mergeCell ref="C4175:D4175"/>
    <mergeCell ref="E4175:F4175"/>
    <mergeCell ref="C4188:D4188"/>
    <mergeCell ref="E4188:F4188"/>
    <mergeCell ref="C4189:D4189"/>
    <mergeCell ref="E4189:F4189"/>
    <mergeCell ref="C4190:D4190"/>
    <mergeCell ref="E4190:F4190"/>
    <mergeCell ref="C4185:D4185"/>
    <mergeCell ref="E4185:F4185"/>
    <mergeCell ref="C4186:D4186"/>
    <mergeCell ref="E4186:F4186"/>
    <mergeCell ref="C4187:D4187"/>
    <mergeCell ref="E4187:F4187"/>
    <mergeCell ref="C4182:D4182"/>
    <mergeCell ref="E4182:F4182"/>
    <mergeCell ref="C4183:D4183"/>
    <mergeCell ref="E4183:F4183"/>
    <mergeCell ref="C4184:D4184"/>
    <mergeCell ref="E4184:F4184"/>
    <mergeCell ref="C4197:D4197"/>
    <mergeCell ref="E4197:F4197"/>
    <mergeCell ref="C4198:D4198"/>
    <mergeCell ref="E4198:F4198"/>
    <mergeCell ref="C4199:D4199"/>
    <mergeCell ref="E4199:F4199"/>
    <mergeCell ref="C4194:D4194"/>
    <mergeCell ref="E4194:F4194"/>
    <mergeCell ref="C4195:D4195"/>
    <mergeCell ref="E4195:F4195"/>
    <mergeCell ref="C4196:D4196"/>
    <mergeCell ref="E4196:F4196"/>
    <mergeCell ref="C4191:D4191"/>
    <mergeCell ref="E4191:F4191"/>
    <mergeCell ref="C4192:D4192"/>
    <mergeCell ref="E4192:F4192"/>
    <mergeCell ref="C4193:D4193"/>
    <mergeCell ref="E4193:F4193"/>
    <mergeCell ref="C4206:D4206"/>
    <mergeCell ref="E4206:F4206"/>
    <mergeCell ref="C4207:D4207"/>
    <mergeCell ref="E4207:F4207"/>
    <mergeCell ref="C4208:D4208"/>
    <mergeCell ref="E4208:F4208"/>
    <mergeCell ref="C4203:D4203"/>
    <mergeCell ref="E4203:F4203"/>
    <mergeCell ref="C4204:D4204"/>
    <mergeCell ref="E4204:F4204"/>
    <mergeCell ref="C4205:D4205"/>
    <mergeCell ref="E4205:F4205"/>
    <mergeCell ref="C4200:D4200"/>
    <mergeCell ref="E4200:F4200"/>
    <mergeCell ref="C4201:D4201"/>
    <mergeCell ref="E4201:F4201"/>
    <mergeCell ref="C4202:D4202"/>
    <mergeCell ref="E4202:F4202"/>
    <mergeCell ref="C4215:D4215"/>
    <mergeCell ref="E4215:F4215"/>
    <mergeCell ref="C4216:D4216"/>
    <mergeCell ref="E4216:F4216"/>
    <mergeCell ref="C4217:D4217"/>
    <mergeCell ref="E4217:F4217"/>
    <mergeCell ref="C4212:D4212"/>
    <mergeCell ref="E4212:F4212"/>
    <mergeCell ref="C4213:D4213"/>
    <mergeCell ref="E4213:F4213"/>
    <mergeCell ref="C4214:D4214"/>
    <mergeCell ref="E4214:F4214"/>
    <mergeCell ref="C4209:D4209"/>
    <mergeCell ref="E4209:F4209"/>
    <mergeCell ref="C4210:D4210"/>
    <mergeCell ref="E4210:F4210"/>
    <mergeCell ref="C4211:D4211"/>
    <mergeCell ref="E4211:F4211"/>
    <mergeCell ref="C4224:D4224"/>
    <mergeCell ref="E4224:F4224"/>
    <mergeCell ref="C4225:D4225"/>
    <mergeCell ref="E4225:F4225"/>
    <mergeCell ref="C4226:D4226"/>
    <mergeCell ref="E4226:F4226"/>
    <mergeCell ref="C4221:D4221"/>
    <mergeCell ref="E4221:F4221"/>
    <mergeCell ref="C4222:D4222"/>
    <mergeCell ref="E4222:F4222"/>
    <mergeCell ref="C4223:D4223"/>
    <mergeCell ref="E4223:F4223"/>
    <mergeCell ref="C4218:D4218"/>
    <mergeCell ref="E4218:F4218"/>
    <mergeCell ref="C4219:D4219"/>
    <mergeCell ref="E4219:F4219"/>
    <mergeCell ref="C4220:D4220"/>
    <mergeCell ref="E4220:F4220"/>
    <mergeCell ref="C4233:D4233"/>
    <mergeCell ref="E4233:F4233"/>
    <mergeCell ref="C4234:D4234"/>
    <mergeCell ref="E4234:F4234"/>
    <mergeCell ref="C4235:D4235"/>
    <mergeCell ref="E4235:F4235"/>
    <mergeCell ref="C4230:D4230"/>
    <mergeCell ref="E4230:F4230"/>
    <mergeCell ref="C4231:D4231"/>
    <mergeCell ref="E4231:F4231"/>
    <mergeCell ref="C4232:D4232"/>
    <mergeCell ref="E4232:F4232"/>
    <mergeCell ref="C4227:D4227"/>
    <mergeCell ref="E4227:F4227"/>
    <mergeCell ref="C4228:D4228"/>
    <mergeCell ref="E4228:F4228"/>
    <mergeCell ref="C4229:D4229"/>
    <mergeCell ref="E4229:F4229"/>
    <mergeCell ref="C4242:D4242"/>
    <mergeCell ref="E4242:F4242"/>
    <mergeCell ref="C4243:D4243"/>
    <mergeCell ref="E4243:F4243"/>
    <mergeCell ref="C4244:D4244"/>
    <mergeCell ref="E4244:F4244"/>
    <mergeCell ref="C4239:D4239"/>
    <mergeCell ref="E4239:F4239"/>
    <mergeCell ref="C4240:D4240"/>
    <mergeCell ref="E4240:F4240"/>
    <mergeCell ref="C4241:D4241"/>
    <mergeCell ref="E4241:F4241"/>
    <mergeCell ref="C4236:D4236"/>
    <mergeCell ref="E4236:F4236"/>
    <mergeCell ref="C4237:D4237"/>
    <mergeCell ref="E4237:F4237"/>
    <mergeCell ref="C4238:D4238"/>
    <mergeCell ref="E4238:F4238"/>
    <mergeCell ref="C4251:D4251"/>
    <mergeCell ref="E4251:F4251"/>
    <mergeCell ref="C4252:D4252"/>
    <mergeCell ref="E4252:F4252"/>
    <mergeCell ref="C4253:D4253"/>
    <mergeCell ref="E4253:F4253"/>
    <mergeCell ref="C4248:D4248"/>
    <mergeCell ref="E4248:F4248"/>
    <mergeCell ref="C4249:D4249"/>
    <mergeCell ref="E4249:F4249"/>
    <mergeCell ref="C4250:D4250"/>
    <mergeCell ref="E4250:F4250"/>
    <mergeCell ref="C4245:D4245"/>
    <mergeCell ref="E4245:F4245"/>
    <mergeCell ref="C4246:D4246"/>
    <mergeCell ref="E4246:F4246"/>
    <mergeCell ref="C4247:D4247"/>
    <mergeCell ref="E4247:F4247"/>
    <mergeCell ref="C4260:D4260"/>
    <mergeCell ref="E4260:F4260"/>
    <mergeCell ref="C4261:D4261"/>
    <mergeCell ref="E4261:F4261"/>
    <mergeCell ref="C4262:D4262"/>
    <mergeCell ref="E4262:F4262"/>
    <mergeCell ref="C4257:D4257"/>
    <mergeCell ref="E4257:F4257"/>
    <mergeCell ref="C4258:D4258"/>
    <mergeCell ref="E4258:F4258"/>
    <mergeCell ref="C4259:D4259"/>
    <mergeCell ref="E4259:F4259"/>
    <mergeCell ref="C4254:D4254"/>
    <mergeCell ref="E4254:F4254"/>
    <mergeCell ref="C4255:D4255"/>
    <mergeCell ref="E4255:F4255"/>
    <mergeCell ref="C4256:D4256"/>
    <mergeCell ref="E4256:F4256"/>
    <mergeCell ref="C4269:D4269"/>
    <mergeCell ref="E4269:F4269"/>
    <mergeCell ref="C4270:D4270"/>
    <mergeCell ref="E4270:F4270"/>
    <mergeCell ref="C4271:D4271"/>
    <mergeCell ref="E4271:F4271"/>
    <mergeCell ref="C4266:D4266"/>
    <mergeCell ref="E4266:F4266"/>
    <mergeCell ref="C4267:D4267"/>
    <mergeCell ref="E4267:F4267"/>
    <mergeCell ref="C4268:D4268"/>
    <mergeCell ref="E4268:F4268"/>
    <mergeCell ref="C4263:D4263"/>
    <mergeCell ref="E4263:F4263"/>
    <mergeCell ref="C4264:D4264"/>
    <mergeCell ref="E4264:F4264"/>
    <mergeCell ref="C4265:D4265"/>
    <mergeCell ref="E4265:F4265"/>
    <mergeCell ref="C4278:D4278"/>
    <mergeCell ref="E4278:F4278"/>
    <mergeCell ref="C4279:D4279"/>
    <mergeCell ref="E4279:F4279"/>
    <mergeCell ref="C4280:D4280"/>
    <mergeCell ref="E4280:F4280"/>
    <mergeCell ref="C4275:D4275"/>
    <mergeCell ref="E4275:F4275"/>
    <mergeCell ref="C4276:D4276"/>
    <mergeCell ref="E4276:F4276"/>
    <mergeCell ref="C4277:D4277"/>
    <mergeCell ref="E4277:F4277"/>
    <mergeCell ref="C4272:D4272"/>
    <mergeCell ref="E4272:F4272"/>
    <mergeCell ref="C4273:D4273"/>
    <mergeCell ref="E4273:F4273"/>
    <mergeCell ref="C4274:D4274"/>
    <mergeCell ref="E4274:F4274"/>
    <mergeCell ref="C4287:D4287"/>
    <mergeCell ref="E4287:F4287"/>
    <mergeCell ref="C4288:D4288"/>
    <mergeCell ref="E4288:F4288"/>
    <mergeCell ref="C4289:D4289"/>
    <mergeCell ref="E4289:F4289"/>
    <mergeCell ref="C4284:D4284"/>
    <mergeCell ref="E4284:F4284"/>
    <mergeCell ref="C4285:D4285"/>
    <mergeCell ref="E4285:F4285"/>
    <mergeCell ref="C4286:D4286"/>
    <mergeCell ref="E4286:F4286"/>
    <mergeCell ref="C4281:D4281"/>
    <mergeCell ref="E4281:F4281"/>
    <mergeCell ref="C4282:D4282"/>
    <mergeCell ref="E4282:F4282"/>
    <mergeCell ref="C4283:D4283"/>
    <mergeCell ref="E4283:F4283"/>
    <mergeCell ref="C4296:D4296"/>
    <mergeCell ref="E4296:F4296"/>
    <mergeCell ref="C4297:D4297"/>
    <mergeCell ref="E4297:F4297"/>
    <mergeCell ref="C4298:D4298"/>
    <mergeCell ref="E4298:F4298"/>
    <mergeCell ref="C4293:D4293"/>
    <mergeCell ref="E4293:F4293"/>
    <mergeCell ref="C4294:D4294"/>
    <mergeCell ref="E4294:F4294"/>
    <mergeCell ref="C4295:D4295"/>
    <mergeCell ref="E4295:F4295"/>
    <mergeCell ref="C4290:D4290"/>
    <mergeCell ref="E4290:F4290"/>
    <mergeCell ref="C4291:D4291"/>
    <mergeCell ref="E4291:F4291"/>
    <mergeCell ref="C4292:D4292"/>
    <mergeCell ref="E4292:F4292"/>
    <mergeCell ref="C4305:D4305"/>
    <mergeCell ref="E4305:F4305"/>
    <mergeCell ref="C4306:D4306"/>
    <mergeCell ref="E4306:F4306"/>
    <mergeCell ref="C4307:D4307"/>
    <mergeCell ref="E4307:F4307"/>
    <mergeCell ref="C4302:D4302"/>
    <mergeCell ref="E4302:F4302"/>
    <mergeCell ref="C4303:D4303"/>
    <mergeCell ref="E4303:F4303"/>
    <mergeCell ref="C4304:D4304"/>
    <mergeCell ref="E4304:F4304"/>
    <mergeCell ref="C4299:D4299"/>
    <mergeCell ref="E4299:F4299"/>
    <mergeCell ref="C4300:D4300"/>
    <mergeCell ref="E4300:F4300"/>
    <mergeCell ref="C4301:D4301"/>
    <mergeCell ref="E4301:F4301"/>
    <mergeCell ref="C4314:D4314"/>
    <mergeCell ref="E4314:F4314"/>
    <mergeCell ref="C4315:D4315"/>
    <mergeCell ref="E4315:F4315"/>
    <mergeCell ref="C4316:D4316"/>
    <mergeCell ref="E4316:F4316"/>
    <mergeCell ref="C4311:D4311"/>
    <mergeCell ref="E4311:F4311"/>
    <mergeCell ref="C4312:D4312"/>
    <mergeCell ref="E4312:F4312"/>
    <mergeCell ref="C4313:D4313"/>
    <mergeCell ref="E4313:F4313"/>
    <mergeCell ref="C4308:D4308"/>
    <mergeCell ref="E4308:F4308"/>
    <mergeCell ref="C4309:D4309"/>
    <mergeCell ref="E4309:F4309"/>
    <mergeCell ref="C4310:D4310"/>
    <mergeCell ref="E4310:F4310"/>
    <mergeCell ref="C4323:D4323"/>
    <mergeCell ref="E4323:F4323"/>
    <mergeCell ref="C4324:D4324"/>
    <mergeCell ref="E4324:F4324"/>
    <mergeCell ref="C4325:D4325"/>
    <mergeCell ref="E4325:F4325"/>
    <mergeCell ref="C4320:D4320"/>
    <mergeCell ref="E4320:F4320"/>
    <mergeCell ref="C4321:D4321"/>
    <mergeCell ref="E4321:F4321"/>
    <mergeCell ref="C4322:D4322"/>
    <mergeCell ref="E4322:F4322"/>
    <mergeCell ref="C4317:D4317"/>
    <mergeCell ref="E4317:F4317"/>
    <mergeCell ref="C4318:D4318"/>
    <mergeCell ref="E4318:F4318"/>
    <mergeCell ref="C4319:D4319"/>
    <mergeCell ref="E4319:F4319"/>
    <mergeCell ref="C4332:D4332"/>
    <mergeCell ref="E4332:F4332"/>
    <mergeCell ref="C4333:D4333"/>
    <mergeCell ref="E4333:F4333"/>
    <mergeCell ref="C4334:D4334"/>
    <mergeCell ref="E4334:F4334"/>
    <mergeCell ref="C4329:D4329"/>
    <mergeCell ref="E4329:F4329"/>
    <mergeCell ref="C4330:D4330"/>
    <mergeCell ref="E4330:F4330"/>
    <mergeCell ref="C4331:D4331"/>
    <mergeCell ref="E4331:F4331"/>
    <mergeCell ref="C4326:D4326"/>
    <mergeCell ref="E4326:F4326"/>
    <mergeCell ref="C4327:D4327"/>
    <mergeCell ref="E4327:F4327"/>
    <mergeCell ref="C4328:D4328"/>
    <mergeCell ref="E4328:F4328"/>
    <mergeCell ref="C4341:D4341"/>
    <mergeCell ref="E4341:F4341"/>
    <mergeCell ref="C4342:D4342"/>
    <mergeCell ref="E4342:F4342"/>
    <mergeCell ref="C4343:D4343"/>
    <mergeCell ref="E4343:F4343"/>
    <mergeCell ref="C4338:D4338"/>
    <mergeCell ref="E4338:F4338"/>
    <mergeCell ref="C4339:D4339"/>
    <mergeCell ref="E4339:F4339"/>
    <mergeCell ref="C4340:D4340"/>
    <mergeCell ref="E4340:F4340"/>
    <mergeCell ref="C4335:D4335"/>
    <mergeCell ref="E4335:F4335"/>
    <mergeCell ref="C4336:D4336"/>
    <mergeCell ref="E4336:F4336"/>
    <mergeCell ref="C4337:D4337"/>
    <mergeCell ref="E4337:F4337"/>
    <mergeCell ref="C4350:D4350"/>
    <mergeCell ref="E4350:F4350"/>
    <mergeCell ref="C4351:D4351"/>
    <mergeCell ref="E4351:F4351"/>
    <mergeCell ref="C4352:D4352"/>
    <mergeCell ref="E4352:F4352"/>
    <mergeCell ref="C4347:D4347"/>
    <mergeCell ref="E4347:F4347"/>
    <mergeCell ref="C4348:D4348"/>
    <mergeCell ref="E4348:F4348"/>
    <mergeCell ref="C4349:D4349"/>
    <mergeCell ref="E4349:F4349"/>
    <mergeCell ref="C4344:D4344"/>
    <mergeCell ref="E4344:F4344"/>
    <mergeCell ref="C4345:D4345"/>
    <mergeCell ref="E4345:F4345"/>
    <mergeCell ref="C4346:D4346"/>
    <mergeCell ref="E4346:F4346"/>
    <mergeCell ref="C4359:D4359"/>
    <mergeCell ref="E4359:F4359"/>
    <mergeCell ref="C4360:D4360"/>
    <mergeCell ref="E4360:F4360"/>
    <mergeCell ref="C4361:D4361"/>
    <mergeCell ref="E4361:F4361"/>
    <mergeCell ref="C4356:D4356"/>
    <mergeCell ref="E4356:F4356"/>
    <mergeCell ref="C4357:D4357"/>
    <mergeCell ref="E4357:F4357"/>
    <mergeCell ref="C4358:D4358"/>
    <mergeCell ref="E4358:F4358"/>
    <mergeCell ref="C4353:D4353"/>
    <mergeCell ref="E4353:F4353"/>
    <mergeCell ref="C4354:D4354"/>
    <mergeCell ref="E4354:F4354"/>
    <mergeCell ref="C4355:D4355"/>
    <mergeCell ref="E4355:F4355"/>
    <mergeCell ref="C4368:D4368"/>
    <mergeCell ref="E4368:F4368"/>
    <mergeCell ref="C4369:D4369"/>
    <mergeCell ref="E4369:F4369"/>
    <mergeCell ref="C4370:D4370"/>
    <mergeCell ref="E4370:F4370"/>
    <mergeCell ref="C4365:D4365"/>
    <mergeCell ref="E4365:F4365"/>
    <mergeCell ref="C4366:D4366"/>
    <mergeCell ref="E4366:F4366"/>
    <mergeCell ref="C4367:D4367"/>
    <mergeCell ref="E4367:F4367"/>
    <mergeCell ref="C4362:D4362"/>
    <mergeCell ref="E4362:F4362"/>
    <mergeCell ref="C4363:D4363"/>
    <mergeCell ref="E4363:F4363"/>
    <mergeCell ref="C4364:D4364"/>
    <mergeCell ref="E4364:F4364"/>
    <mergeCell ref="C4377:D4377"/>
    <mergeCell ref="E4377:F4377"/>
    <mergeCell ref="C4378:D4378"/>
    <mergeCell ref="E4378:F4378"/>
    <mergeCell ref="C4379:D4379"/>
    <mergeCell ref="E4379:F4379"/>
    <mergeCell ref="C4374:D4374"/>
    <mergeCell ref="E4374:F4374"/>
    <mergeCell ref="C4375:D4375"/>
    <mergeCell ref="E4375:F4375"/>
    <mergeCell ref="C4376:D4376"/>
    <mergeCell ref="E4376:F4376"/>
    <mergeCell ref="C4371:D4371"/>
    <mergeCell ref="E4371:F4371"/>
    <mergeCell ref="C4372:D4372"/>
    <mergeCell ref="E4372:F4372"/>
    <mergeCell ref="C4373:D4373"/>
    <mergeCell ref="E4373:F4373"/>
    <mergeCell ref="C4386:D4386"/>
    <mergeCell ref="E4386:F4386"/>
    <mergeCell ref="C4387:D4387"/>
    <mergeCell ref="E4387:F4387"/>
    <mergeCell ref="C4388:D4388"/>
    <mergeCell ref="E4388:F4388"/>
    <mergeCell ref="C4383:D4383"/>
    <mergeCell ref="E4383:F4383"/>
    <mergeCell ref="C4384:D4384"/>
    <mergeCell ref="E4384:F4384"/>
    <mergeCell ref="C4385:D4385"/>
    <mergeCell ref="E4385:F4385"/>
    <mergeCell ref="C4380:D4380"/>
    <mergeCell ref="E4380:F4380"/>
    <mergeCell ref="C4381:D4381"/>
    <mergeCell ref="E4381:F4381"/>
    <mergeCell ref="C4382:D4382"/>
    <mergeCell ref="E4382:F4382"/>
    <mergeCell ref="C4395:D4395"/>
    <mergeCell ref="E4395:F4395"/>
    <mergeCell ref="C4396:D4396"/>
    <mergeCell ref="E4396:F4396"/>
    <mergeCell ref="C4397:D4397"/>
    <mergeCell ref="E4397:F4397"/>
    <mergeCell ref="C4392:D4392"/>
    <mergeCell ref="E4392:F4392"/>
    <mergeCell ref="C4393:D4393"/>
    <mergeCell ref="E4393:F4393"/>
    <mergeCell ref="C4394:D4394"/>
    <mergeCell ref="E4394:F4394"/>
    <mergeCell ref="C4389:D4389"/>
    <mergeCell ref="E4389:F4389"/>
    <mergeCell ref="C4390:D4390"/>
    <mergeCell ref="E4390:F4390"/>
    <mergeCell ref="C4391:D4391"/>
    <mergeCell ref="E4391:F4391"/>
    <mergeCell ref="C4404:D4404"/>
    <mergeCell ref="E4404:F4404"/>
    <mergeCell ref="C4405:D4405"/>
    <mergeCell ref="E4405:F4405"/>
    <mergeCell ref="C4406:D4406"/>
    <mergeCell ref="E4406:F4406"/>
    <mergeCell ref="C4401:D4401"/>
    <mergeCell ref="E4401:F4401"/>
    <mergeCell ref="C4402:D4402"/>
    <mergeCell ref="E4402:F4402"/>
    <mergeCell ref="C4403:D4403"/>
    <mergeCell ref="E4403:F4403"/>
    <mergeCell ref="C4398:D4398"/>
    <mergeCell ref="E4398:F4398"/>
    <mergeCell ref="C4399:D4399"/>
    <mergeCell ref="E4399:F4399"/>
    <mergeCell ref="C4400:D4400"/>
    <mergeCell ref="E4400:F4400"/>
    <mergeCell ref="C4413:D4413"/>
    <mergeCell ref="E4413:F4413"/>
    <mergeCell ref="C4414:D4414"/>
    <mergeCell ref="E4414:F4414"/>
    <mergeCell ref="C4415:D4415"/>
    <mergeCell ref="E4415:F4415"/>
    <mergeCell ref="C4410:D4410"/>
    <mergeCell ref="E4410:F4410"/>
    <mergeCell ref="C4411:D4411"/>
    <mergeCell ref="E4411:F4411"/>
    <mergeCell ref="C4412:D4412"/>
    <mergeCell ref="E4412:F4412"/>
    <mergeCell ref="C4407:D4407"/>
    <mergeCell ref="E4407:F4407"/>
    <mergeCell ref="C4408:D4408"/>
    <mergeCell ref="E4408:F4408"/>
    <mergeCell ref="C4409:D4409"/>
    <mergeCell ref="E4409:F4409"/>
    <mergeCell ref="C4422:D4422"/>
    <mergeCell ref="E4422:F4422"/>
    <mergeCell ref="C4423:D4423"/>
    <mergeCell ref="E4423:F4423"/>
    <mergeCell ref="C4424:D4424"/>
    <mergeCell ref="E4424:F4424"/>
    <mergeCell ref="C4419:D4419"/>
    <mergeCell ref="E4419:F4419"/>
    <mergeCell ref="C4420:D4420"/>
    <mergeCell ref="E4420:F4420"/>
    <mergeCell ref="C4421:D4421"/>
    <mergeCell ref="E4421:F4421"/>
    <mergeCell ref="C4416:D4416"/>
    <mergeCell ref="E4416:F4416"/>
    <mergeCell ref="C4417:D4417"/>
    <mergeCell ref="E4417:F4417"/>
    <mergeCell ref="C4418:D4418"/>
    <mergeCell ref="E4418:F4418"/>
    <mergeCell ref="C4432:F4432"/>
    <mergeCell ref="C4433:F4433"/>
    <mergeCell ref="C4434:F4434"/>
    <mergeCell ref="C4435:F4435"/>
    <mergeCell ref="C4436:E4436"/>
    <mergeCell ref="C4437:F4437"/>
    <mergeCell ref="C4428:D4428"/>
    <mergeCell ref="E4428:F4428"/>
    <mergeCell ref="C4429:D4429"/>
    <mergeCell ref="E4429:F4429"/>
    <mergeCell ref="C4430:F4430"/>
    <mergeCell ref="C4431:F4431"/>
    <mergeCell ref="C4425:D4425"/>
    <mergeCell ref="E4425:F4425"/>
    <mergeCell ref="C4426:D4426"/>
    <mergeCell ref="E4426:F4426"/>
    <mergeCell ref="C4427:D4427"/>
    <mergeCell ref="E4427:F4427"/>
    <mergeCell ref="C4450:F4450"/>
    <mergeCell ref="C4451:F4451"/>
    <mergeCell ref="C4452:F4452"/>
    <mergeCell ref="C4453:F4453"/>
    <mergeCell ref="C4454:F4454"/>
    <mergeCell ref="C4455:F4455"/>
    <mergeCell ref="C4444:F4444"/>
    <mergeCell ref="C4445:F4445"/>
    <mergeCell ref="C4446:F4446"/>
    <mergeCell ref="C4447:F4447"/>
    <mergeCell ref="C4448:F4448"/>
    <mergeCell ref="C4449:F4449"/>
    <mergeCell ref="C4438:F4438"/>
    <mergeCell ref="C4439:F4439"/>
    <mergeCell ref="C4440:F4440"/>
    <mergeCell ref="C4441:F4441"/>
    <mergeCell ref="C4442:F4442"/>
    <mergeCell ref="C4443:F4443"/>
    <mergeCell ref="C4467:D4467"/>
    <mergeCell ref="E4467:F4467"/>
    <mergeCell ref="C4468:F4468"/>
    <mergeCell ref="C4469:D4469"/>
    <mergeCell ref="E4469:F4469"/>
    <mergeCell ref="C4470:D4470"/>
    <mergeCell ref="E4470:F4470"/>
    <mergeCell ref="C4462:F4462"/>
    <mergeCell ref="C4463:F4463"/>
    <mergeCell ref="C4464:F4464"/>
    <mergeCell ref="C4465:D4465"/>
    <mergeCell ref="E4465:F4465"/>
    <mergeCell ref="C4466:D4466"/>
    <mergeCell ref="E4466:F4466"/>
    <mergeCell ref="C4456:F4456"/>
    <mergeCell ref="C4457:F4457"/>
    <mergeCell ref="C4458:F4458"/>
    <mergeCell ref="C4459:F4459"/>
    <mergeCell ref="C4460:F4460"/>
    <mergeCell ref="C4461:F4461"/>
    <mergeCell ref="C4477:D4477"/>
    <mergeCell ref="E4477:F4477"/>
    <mergeCell ref="C4478:D4478"/>
    <mergeCell ref="E4478:F4478"/>
    <mergeCell ref="C4479:D4479"/>
    <mergeCell ref="E4479:F4479"/>
    <mergeCell ref="C4474:D4474"/>
    <mergeCell ref="E4474:F4474"/>
    <mergeCell ref="C4475:D4475"/>
    <mergeCell ref="E4475:F4475"/>
    <mergeCell ref="C4476:D4476"/>
    <mergeCell ref="E4476:F4476"/>
    <mergeCell ref="C4471:D4471"/>
    <mergeCell ref="E4471:F4471"/>
    <mergeCell ref="C4472:D4472"/>
    <mergeCell ref="E4472:F4472"/>
    <mergeCell ref="C4473:D4473"/>
    <mergeCell ref="E4473:F4473"/>
    <mergeCell ref="C4486:D4486"/>
    <mergeCell ref="E4486:F4486"/>
    <mergeCell ref="C4487:D4487"/>
    <mergeCell ref="E4487:F4487"/>
    <mergeCell ref="C4488:D4488"/>
    <mergeCell ref="E4488:F4488"/>
    <mergeCell ref="C4483:D4483"/>
    <mergeCell ref="E4483:F4483"/>
    <mergeCell ref="C4484:D4484"/>
    <mergeCell ref="E4484:F4484"/>
    <mergeCell ref="C4485:D4485"/>
    <mergeCell ref="E4485:F4485"/>
    <mergeCell ref="C4480:D4480"/>
    <mergeCell ref="E4480:F4480"/>
    <mergeCell ref="C4481:D4481"/>
    <mergeCell ref="E4481:F4481"/>
    <mergeCell ref="C4482:D4482"/>
    <mergeCell ref="E4482:F4482"/>
    <mergeCell ref="C4495:D4495"/>
    <mergeCell ref="E4495:F4495"/>
    <mergeCell ref="C4496:D4496"/>
    <mergeCell ref="E4496:F4496"/>
    <mergeCell ref="C4497:D4497"/>
    <mergeCell ref="E4497:F4497"/>
    <mergeCell ref="C4492:D4492"/>
    <mergeCell ref="E4492:F4492"/>
    <mergeCell ref="C4493:D4493"/>
    <mergeCell ref="E4493:F4493"/>
    <mergeCell ref="C4494:D4494"/>
    <mergeCell ref="E4494:F4494"/>
    <mergeCell ref="C4489:D4489"/>
    <mergeCell ref="E4489:F4489"/>
    <mergeCell ref="C4490:D4490"/>
    <mergeCell ref="E4490:F4490"/>
    <mergeCell ref="C4491:D4491"/>
    <mergeCell ref="E4491:F4491"/>
    <mergeCell ref="C4504:D4504"/>
    <mergeCell ref="E4504:F4504"/>
    <mergeCell ref="C4505:D4505"/>
    <mergeCell ref="E4505:F4505"/>
    <mergeCell ref="C4506:D4506"/>
    <mergeCell ref="E4506:F4506"/>
    <mergeCell ref="C4501:D4501"/>
    <mergeCell ref="E4501:F4501"/>
    <mergeCell ref="C4502:D4502"/>
    <mergeCell ref="E4502:F4502"/>
    <mergeCell ref="C4503:D4503"/>
    <mergeCell ref="E4503:F4503"/>
    <mergeCell ref="C4498:D4498"/>
    <mergeCell ref="E4498:F4498"/>
    <mergeCell ref="C4499:D4499"/>
    <mergeCell ref="E4499:F4499"/>
    <mergeCell ref="C4500:D4500"/>
    <mergeCell ref="E4500:F4500"/>
    <mergeCell ref="C4513:D4513"/>
    <mergeCell ref="E4513:F4513"/>
    <mergeCell ref="C4514:D4514"/>
    <mergeCell ref="E4514:F4514"/>
    <mergeCell ref="C4515:D4515"/>
    <mergeCell ref="E4515:F4515"/>
    <mergeCell ref="C4510:D4510"/>
    <mergeCell ref="E4510:F4510"/>
    <mergeCell ref="C4511:D4511"/>
    <mergeCell ref="E4511:F4511"/>
    <mergeCell ref="C4512:D4512"/>
    <mergeCell ref="E4512:F4512"/>
    <mergeCell ref="C4507:D4507"/>
    <mergeCell ref="E4507:F4507"/>
    <mergeCell ref="C4508:D4508"/>
    <mergeCell ref="E4508:F4508"/>
    <mergeCell ref="C4509:D4509"/>
    <mergeCell ref="E4509:F4509"/>
    <mergeCell ref="C4522:D4522"/>
    <mergeCell ref="E4522:F4522"/>
    <mergeCell ref="C4523:D4523"/>
    <mergeCell ref="E4523:F4523"/>
    <mergeCell ref="C4524:D4524"/>
    <mergeCell ref="E4524:F4524"/>
    <mergeCell ref="C4519:D4519"/>
    <mergeCell ref="E4519:F4519"/>
    <mergeCell ref="C4520:D4520"/>
    <mergeCell ref="E4520:F4520"/>
    <mergeCell ref="C4521:D4521"/>
    <mergeCell ref="E4521:F4521"/>
    <mergeCell ref="C4516:D4516"/>
    <mergeCell ref="E4516:F4516"/>
    <mergeCell ref="C4517:D4517"/>
    <mergeCell ref="E4517:F4517"/>
    <mergeCell ref="C4518:D4518"/>
    <mergeCell ref="E4518:F4518"/>
    <mergeCell ref="C4531:D4531"/>
    <mergeCell ref="E4531:F4531"/>
    <mergeCell ref="C4532:D4532"/>
    <mergeCell ref="E4532:F4532"/>
    <mergeCell ref="C4533:D4533"/>
    <mergeCell ref="E4533:F4533"/>
    <mergeCell ref="C4528:D4528"/>
    <mergeCell ref="E4528:F4528"/>
    <mergeCell ref="C4529:D4529"/>
    <mergeCell ref="E4529:F4529"/>
    <mergeCell ref="C4530:D4530"/>
    <mergeCell ref="E4530:F4530"/>
    <mergeCell ref="C4525:D4525"/>
    <mergeCell ref="E4525:F4525"/>
    <mergeCell ref="C4526:D4526"/>
    <mergeCell ref="E4526:F4526"/>
    <mergeCell ref="C4527:D4527"/>
    <mergeCell ref="E4527:F4527"/>
    <mergeCell ref="C4540:D4540"/>
    <mergeCell ref="E4540:F4540"/>
    <mergeCell ref="C4541:D4541"/>
    <mergeCell ref="E4541:F4541"/>
    <mergeCell ref="C4542:D4542"/>
    <mergeCell ref="E4542:F4542"/>
    <mergeCell ref="C4537:D4537"/>
    <mergeCell ref="E4537:F4537"/>
    <mergeCell ref="C4538:D4538"/>
    <mergeCell ref="E4538:F4538"/>
    <mergeCell ref="C4539:D4539"/>
    <mergeCell ref="E4539:F4539"/>
    <mergeCell ref="C4534:D4534"/>
    <mergeCell ref="E4534:F4534"/>
    <mergeCell ref="C4535:D4535"/>
    <mergeCell ref="E4535:F4535"/>
    <mergeCell ref="C4536:D4536"/>
    <mergeCell ref="E4536:F4536"/>
    <mergeCell ref="C4549:D4549"/>
    <mergeCell ref="E4549:F4549"/>
    <mergeCell ref="C4550:D4550"/>
    <mergeCell ref="E4550:F4550"/>
    <mergeCell ref="C4551:D4551"/>
    <mergeCell ref="E4551:F4551"/>
    <mergeCell ref="C4546:D4546"/>
    <mergeCell ref="E4546:F4546"/>
    <mergeCell ref="C4547:D4547"/>
    <mergeCell ref="E4547:F4547"/>
    <mergeCell ref="C4548:D4548"/>
    <mergeCell ref="E4548:F4548"/>
    <mergeCell ref="C4543:D4543"/>
    <mergeCell ref="E4543:F4543"/>
    <mergeCell ref="C4544:D4544"/>
    <mergeCell ref="E4544:F4544"/>
    <mergeCell ref="C4545:D4545"/>
    <mergeCell ref="E4545:F4545"/>
    <mergeCell ref="C4558:D4558"/>
    <mergeCell ref="E4558:F4558"/>
    <mergeCell ref="C4559:D4559"/>
    <mergeCell ref="E4559:F4559"/>
    <mergeCell ref="C4560:D4560"/>
    <mergeCell ref="E4560:F4560"/>
    <mergeCell ref="C4555:D4555"/>
    <mergeCell ref="E4555:F4555"/>
    <mergeCell ref="C4556:D4556"/>
    <mergeCell ref="E4556:F4556"/>
    <mergeCell ref="C4557:D4557"/>
    <mergeCell ref="E4557:F4557"/>
    <mergeCell ref="C4552:D4552"/>
    <mergeCell ref="E4552:F4552"/>
    <mergeCell ref="C4553:D4553"/>
    <mergeCell ref="E4553:F4553"/>
    <mergeCell ref="C4554:D4554"/>
    <mergeCell ref="E4554:F4554"/>
    <mergeCell ref="C4567:D4567"/>
    <mergeCell ref="E4567:F4567"/>
    <mergeCell ref="C4568:D4568"/>
    <mergeCell ref="E4568:F4568"/>
    <mergeCell ref="C4569:D4569"/>
    <mergeCell ref="E4569:F4569"/>
    <mergeCell ref="C4564:D4564"/>
    <mergeCell ref="E4564:F4564"/>
    <mergeCell ref="C4565:D4565"/>
    <mergeCell ref="E4565:F4565"/>
    <mergeCell ref="C4566:D4566"/>
    <mergeCell ref="E4566:F4566"/>
    <mergeCell ref="C4561:D4561"/>
    <mergeCell ref="E4561:F4561"/>
    <mergeCell ref="C4562:D4562"/>
    <mergeCell ref="E4562:F4562"/>
    <mergeCell ref="C4563:D4563"/>
    <mergeCell ref="E4563:F4563"/>
    <mergeCell ref="C4576:D4576"/>
    <mergeCell ref="E4576:F4576"/>
    <mergeCell ref="C4577:D4577"/>
    <mergeCell ref="E4577:F4577"/>
    <mergeCell ref="C4578:D4578"/>
    <mergeCell ref="E4578:F4578"/>
    <mergeCell ref="C4573:D4573"/>
    <mergeCell ref="E4573:F4573"/>
    <mergeCell ref="C4574:D4574"/>
    <mergeCell ref="E4574:F4574"/>
    <mergeCell ref="C4575:D4575"/>
    <mergeCell ref="E4575:F4575"/>
    <mergeCell ref="C4570:D4570"/>
    <mergeCell ref="E4570:F4570"/>
    <mergeCell ref="C4571:D4571"/>
    <mergeCell ref="E4571:F4571"/>
    <mergeCell ref="C4572:D4572"/>
    <mergeCell ref="E4572:F4572"/>
    <mergeCell ref="C4585:D4585"/>
    <mergeCell ref="E4585:F4585"/>
    <mergeCell ref="C4586:D4586"/>
    <mergeCell ref="E4586:F4586"/>
    <mergeCell ref="C4587:D4587"/>
    <mergeCell ref="E4587:F4587"/>
    <mergeCell ref="C4582:D4582"/>
    <mergeCell ref="E4582:F4582"/>
    <mergeCell ref="C4583:D4583"/>
    <mergeCell ref="E4583:F4583"/>
    <mergeCell ref="C4584:D4584"/>
    <mergeCell ref="E4584:F4584"/>
    <mergeCell ref="C4579:D4579"/>
    <mergeCell ref="E4579:F4579"/>
    <mergeCell ref="C4580:D4580"/>
    <mergeCell ref="E4580:F4580"/>
    <mergeCell ref="C4581:D4581"/>
    <mergeCell ref="E4581:F4581"/>
    <mergeCell ref="C4594:D4594"/>
    <mergeCell ref="E4594:F4594"/>
    <mergeCell ref="C4595:D4595"/>
    <mergeCell ref="E4595:F4595"/>
    <mergeCell ref="C4596:D4596"/>
    <mergeCell ref="E4596:F4596"/>
    <mergeCell ref="C4591:D4591"/>
    <mergeCell ref="E4591:F4591"/>
    <mergeCell ref="C4592:D4592"/>
    <mergeCell ref="E4592:F4592"/>
    <mergeCell ref="C4593:D4593"/>
    <mergeCell ref="E4593:F4593"/>
    <mergeCell ref="C4588:D4588"/>
    <mergeCell ref="E4588:F4588"/>
    <mergeCell ref="C4589:D4589"/>
    <mergeCell ref="E4589:F4589"/>
    <mergeCell ref="C4590:D4590"/>
    <mergeCell ref="E4590:F4590"/>
    <mergeCell ref="C4603:D4603"/>
    <mergeCell ref="E4603:F4603"/>
    <mergeCell ref="C4604:D4604"/>
    <mergeCell ref="E4604:F4604"/>
    <mergeCell ref="C4605:D4605"/>
    <mergeCell ref="E4605:F4605"/>
    <mergeCell ref="C4600:D4600"/>
    <mergeCell ref="E4600:F4600"/>
    <mergeCell ref="C4601:D4601"/>
    <mergeCell ref="E4601:F4601"/>
    <mergeCell ref="C4602:D4602"/>
    <mergeCell ref="E4602:F4602"/>
    <mergeCell ref="C4597:D4597"/>
    <mergeCell ref="E4597:F4597"/>
    <mergeCell ref="C4598:D4598"/>
    <mergeCell ref="E4598:F4598"/>
    <mergeCell ref="C4599:D4599"/>
    <mergeCell ref="E4599:F4599"/>
    <mergeCell ref="C4612:D4612"/>
    <mergeCell ref="E4612:F4612"/>
    <mergeCell ref="C4613:D4613"/>
    <mergeCell ref="E4613:F4613"/>
    <mergeCell ref="C4614:D4614"/>
    <mergeCell ref="E4614:F4614"/>
    <mergeCell ref="C4609:D4609"/>
    <mergeCell ref="E4609:F4609"/>
    <mergeCell ref="C4610:D4610"/>
    <mergeCell ref="E4610:F4610"/>
    <mergeCell ref="C4611:D4611"/>
    <mergeCell ref="E4611:F4611"/>
    <mergeCell ref="C4606:D4606"/>
    <mergeCell ref="E4606:F4606"/>
    <mergeCell ref="C4607:D4607"/>
    <mergeCell ref="E4607:F4607"/>
    <mergeCell ref="C4608:D4608"/>
    <mergeCell ref="E4608:F4608"/>
    <mergeCell ref="C4622:F4622"/>
    <mergeCell ref="C4623:F4623"/>
    <mergeCell ref="C4624:F4624"/>
    <mergeCell ref="C4625:F4625"/>
    <mergeCell ref="C4626:F4626"/>
    <mergeCell ref="C4627:F4627"/>
    <mergeCell ref="C4618:D4618"/>
    <mergeCell ref="E4618:F4618"/>
    <mergeCell ref="C4619:D4619"/>
    <mergeCell ref="E4619:F4619"/>
    <mergeCell ref="C4620:F4620"/>
    <mergeCell ref="C4621:F4621"/>
    <mergeCell ref="C4615:D4615"/>
    <mergeCell ref="E4615:F4615"/>
    <mergeCell ref="C4616:D4616"/>
    <mergeCell ref="E4616:F4616"/>
    <mergeCell ref="C4617:D4617"/>
    <mergeCell ref="E4617:F4617"/>
    <mergeCell ref="C4635:D4635"/>
    <mergeCell ref="E4635:F4635"/>
    <mergeCell ref="C4636:D4636"/>
    <mergeCell ref="E4636:F4636"/>
    <mergeCell ref="C4637:D4637"/>
    <mergeCell ref="E4637:F4637"/>
    <mergeCell ref="C4632:D4632"/>
    <mergeCell ref="E4632:F4632"/>
    <mergeCell ref="C4633:D4633"/>
    <mergeCell ref="E4633:F4633"/>
    <mergeCell ref="C4634:D4634"/>
    <mergeCell ref="E4634:F4634"/>
    <mergeCell ref="C4628:F4628"/>
    <mergeCell ref="C4629:D4629"/>
    <mergeCell ref="E4629:F4629"/>
    <mergeCell ref="C4630:D4630"/>
    <mergeCell ref="E4630:F4630"/>
    <mergeCell ref="C4631:D4631"/>
    <mergeCell ref="E4631:F4631"/>
    <mergeCell ref="C4644:D4644"/>
    <mergeCell ref="E4644:F4644"/>
    <mergeCell ref="C4645:D4645"/>
    <mergeCell ref="E4645:F4645"/>
    <mergeCell ref="C4646:D4646"/>
    <mergeCell ref="E4646:F4646"/>
    <mergeCell ref="C4641:D4641"/>
    <mergeCell ref="E4641:F4641"/>
    <mergeCell ref="C4642:D4642"/>
    <mergeCell ref="E4642:F4642"/>
    <mergeCell ref="C4643:D4643"/>
    <mergeCell ref="E4643:F4643"/>
    <mergeCell ref="C4638:D4638"/>
    <mergeCell ref="E4638:F4638"/>
    <mergeCell ref="C4639:D4639"/>
    <mergeCell ref="E4639:F4639"/>
    <mergeCell ref="C4640:D4640"/>
    <mergeCell ref="E4640:F4640"/>
    <mergeCell ref="C4653:D4653"/>
    <mergeCell ref="E4653:F4653"/>
    <mergeCell ref="C4654:D4654"/>
    <mergeCell ref="E4654:F4654"/>
    <mergeCell ref="C4655:D4655"/>
    <mergeCell ref="E4655:F4655"/>
    <mergeCell ref="C4650:D4650"/>
    <mergeCell ref="E4650:F4650"/>
    <mergeCell ref="C4651:D4651"/>
    <mergeCell ref="E4651:F4651"/>
    <mergeCell ref="C4652:D4652"/>
    <mergeCell ref="E4652:F4652"/>
    <mergeCell ref="C4647:D4647"/>
    <mergeCell ref="E4647:F4647"/>
    <mergeCell ref="C4648:D4648"/>
    <mergeCell ref="E4648:F4648"/>
    <mergeCell ref="C4649:D4649"/>
    <mergeCell ref="E4649:F4649"/>
    <mergeCell ref="C4666:F4666"/>
    <mergeCell ref="C4667:F4667"/>
    <mergeCell ref="C4668:F4668"/>
    <mergeCell ref="C4669:D4669"/>
    <mergeCell ref="E4669:F4669"/>
    <mergeCell ref="C4670:D4670"/>
    <mergeCell ref="E4670:F4670"/>
    <mergeCell ref="C4660:F4660"/>
    <mergeCell ref="C4661:F4661"/>
    <mergeCell ref="C4662:F4662"/>
    <mergeCell ref="C4663:F4663"/>
    <mergeCell ref="C4664:F4664"/>
    <mergeCell ref="C4665:F4665"/>
    <mergeCell ref="C4656:D4656"/>
    <mergeCell ref="E4656:F4656"/>
    <mergeCell ref="C4657:F4657"/>
    <mergeCell ref="C4658:D4658"/>
    <mergeCell ref="E4658:F4658"/>
    <mergeCell ref="C4659:F4659"/>
    <mergeCell ref="C4677:D4677"/>
    <mergeCell ref="E4677:F4677"/>
    <mergeCell ref="C4678:D4678"/>
    <mergeCell ref="E4678:F4678"/>
    <mergeCell ref="C4679:D4679"/>
    <mergeCell ref="E4679:F4679"/>
    <mergeCell ref="C4674:D4674"/>
    <mergeCell ref="E4674:F4674"/>
    <mergeCell ref="C4675:D4675"/>
    <mergeCell ref="E4675:F4675"/>
    <mergeCell ref="C4676:D4676"/>
    <mergeCell ref="E4676:F4676"/>
    <mergeCell ref="C4671:D4671"/>
    <mergeCell ref="E4671:F4671"/>
    <mergeCell ref="C4672:D4672"/>
    <mergeCell ref="E4672:F4672"/>
    <mergeCell ref="C4673:D4673"/>
    <mergeCell ref="E4673:F4673"/>
    <mergeCell ref="C4686:D4686"/>
    <mergeCell ref="E4686:F4686"/>
    <mergeCell ref="C4687:D4687"/>
    <mergeCell ref="E4687:F4687"/>
    <mergeCell ref="C4688:D4688"/>
    <mergeCell ref="E4688:F4688"/>
    <mergeCell ref="C4683:D4683"/>
    <mergeCell ref="E4683:F4683"/>
    <mergeCell ref="C4684:D4684"/>
    <mergeCell ref="E4684:F4684"/>
    <mergeCell ref="C4685:D4685"/>
    <mergeCell ref="E4685:F4685"/>
    <mergeCell ref="C4680:D4680"/>
    <mergeCell ref="E4680:F4680"/>
    <mergeCell ref="C4681:D4681"/>
    <mergeCell ref="E4681:F4681"/>
    <mergeCell ref="C4682:D4682"/>
    <mergeCell ref="E4682:F4682"/>
    <mergeCell ref="C4695:D4695"/>
    <mergeCell ref="E4695:F4695"/>
    <mergeCell ref="C4696:D4696"/>
    <mergeCell ref="E4696:F4696"/>
    <mergeCell ref="C4697:D4697"/>
    <mergeCell ref="E4697:F4697"/>
    <mergeCell ref="C4692:D4692"/>
    <mergeCell ref="E4692:F4692"/>
    <mergeCell ref="C4693:D4693"/>
    <mergeCell ref="E4693:F4693"/>
    <mergeCell ref="C4694:D4694"/>
    <mergeCell ref="E4694:F4694"/>
    <mergeCell ref="C4689:D4689"/>
    <mergeCell ref="E4689:F4689"/>
    <mergeCell ref="C4690:D4690"/>
    <mergeCell ref="E4690:F4690"/>
    <mergeCell ref="C4691:D4691"/>
    <mergeCell ref="E4691:F4691"/>
    <mergeCell ref="C4705:F4705"/>
    <mergeCell ref="C4706:F4706"/>
    <mergeCell ref="C4707:F4707"/>
    <mergeCell ref="C4708:F4708"/>
    <mergeCell ref="C4709:D4709"/>
    <mergeCell ref="E4709:F4709"/>
    <mergeCell ref="C4701:D4701"/>
    <mergeCell ref="E4701:F4701"/>
    <mergeCell ref="C4702:F4702"/>
    <mergeCell ref="C4703:F4703"/>
    <mergeCell ref="C4704:D4704"/>
    <mergeCell ref="E4704:F4704"/>
    <mergeCell ref="C4698:D4698"/>
    <mergeCell ref="E4698:F4698"/>
    <mergeCell ref="C4699:D4699"/>
    <mergeCell ref="E4699:F4699"/>
    <mergeCell ref="C4700:D4700"/>
    <mergeCell ref="E4700:F4700"/>
    <mergeCell ref="C4717:D4717"/>
    <mergeCell ref="E4717:F4717"/>
    <mergeCell ref="C4718:D4718"/>
    <mergeCell ref="E4718:F4718"/>
    <mergeCell ref="C4719:D4719"/>
    <mergeCell ref="E4719:F4719"/>
    <mergeCell ref="C4714:D4714"/>
    <mergeCell ref="E4714:F4714"/>
    <mergeCell ref="C4715:D4715"/>
    <mergeCell ref="E4715:F4715"/>
    <mergeCell ref="C4716:D4716"/>
    <mergeCell ref="E4716:F4716"/>
    <mergeCell ref="C4710:F4710"/>
    <mergeCell ref="C4711:F4711"/>
    <mergeCell ref="C4712:D4712"/>
    <mergeCell ref="E4712:F4712"/>
    <mergeCell ref="C4713:D4713"/>
    <mergeCell ref="E4713:F4713"/>
    <mergeCell ref="C4726:D4726"/>
    <mergeCell ref="E4726:F4726"/>
    <mergeCell ref="C4727:D4727"/>
    <mergeCell ref="E4727:F4727"/>
    <mergeCell ref="C4728:D4728"/>
    <mergeCell ref="E4728:F4728"/>
    <mergeCell ref="C4723:D4723"/>
    <mergeCell ref="E4723:F4723"/>
    <mergeCell ref="C4724:D4724"/>
    <mergeCell ref="E4724:F4724"/>
    <mergeCell ref="C4725:D4725"/>
    <mergeCell ref="E4725:F4725"/>
    <mergeCell ref="C4720:D4720"/>
    <mergeCell ref="E4720:F4720"/>
    <mergeCell ref="C4721:D4721"/>
    <mergeCell ref="E4721:F4721"/>
    <mergeCell ref="C4722:D4722"/>
    <mergeCell ref="E4722:F4722"/>
    <mergeCell ref="C4735:D4735"/>
    <mergeCell ref="E4735:F4735"/>
    <mergeCell ref="C4736:D4736"/>
    <mergeCell ref="E4736:F4736"/>
    <mergeCell ref="C4737:D4737"/>
    <mergeCell ref="E4737:F4737"/>
    <mergeCell ref="C4732:D4732"/>
    <mergeCell ref="E4732:F4732"/>
    <mergeCell ref="C4733:D4733"/>
    <mergeCell ref="E4733:F4733"/>
    <mergeCell ref="C4734:D4734"/>
    <mergeCell ref="E4734:F4734"/>
    <mergeCell ref="C4729:D4729"/>
    <mergeCell ref="E4729:F4729"/>
    <mergeCell ref="C4730:D4730"/>
    <mergeCell ref="E4730:F4730"/>
    <mergeCell ref="C4731:D4731"/>
    <mergeCell ref="E4731:F4731"/>
    <mergeCell ref="C4744:D4744"/>
    <mergeCell ref="E4744:F4744"/>
    <mergeCell ref="C4745:D4745"/>
    <mergeCell ref="E4745:F4745"/>
    <mergeCell ref="C4746:D4746"/>
    <mergeCell ref="E4746:F4746"/>
    <mergeCell ref="C4741:D4741"/>
    <mergeCell ref="E4741:F4741"/>
    <mergeCell ref="C4742:D4742"/>
    <mergeCell ref="E4742:F4742"/>
    <mergeCell ref="C4743:D4743"/>
    <mergeCell ref="E4743:F4743"/>
    <mergeCell ref="C4738:D4738"/>
    <mergeCell ref="E4738:F4738"/>
    <mergeCell ref="C4739:D4739"/>
    <mergeCell ref="E4739:F4739"/>
    <mergeCell ref="C4740:D4740"/>
    <mergeCell ref="E4740:F4740"/>
    <mergeCell ref="C4753:D4753"/>
    <mergeCell ref="E4753:F4753"/>
    <mergeCell ref="C4754:D4754"/>
    <mergeCell ref="E4754:F4754"/>
    <mergeCell ref="C4755:D4755"/>
    <mergeCell ref="E4755:F4755"/>
    <mergeCell ref="C4750:D4750"/>
    <mergeCell ref="E4750:F4750"/>
    <mergeCell ref="C4751:D4751"/>
    <mergeCell ref="E4751:F4751"/>
    <mergeCell ref="C4752:D4752"/>
    <mergeCell ref="E4752:F4752"/>
    <mergeCell ref="C4747:D4747"/>
    <mergeCell ref="E4747:F4747"/>
    <mergeCell ref="C4748:D4748"/>
    <mergeCell ref="E4748:F4748"/>
    <mergeCell ref="C4749:D4749"/>
    <mergeCell ref="E4749:F4749"/>
    <mergeCell ref="C4762:D4762"/>
    <mergeCell ref="C4763:D4763"/>
    <mergeCell ref="E4763:F4763"/>
    <mergeCell ref="C4764:D4764"/>
    <mergeCell ref="E4764:F4764"/>
    <mergeCell ref="C4765:D4765"/>
    <mergeCell ref="E4765:F4765"/>
    <mergeCell ref="C4759:D4759"/>
    <mergeCell ref="E4759:F4759"/>
    <mergeCell ref="C4760:D4760"/>
    <mergeCell ref="E4760:F4760"/>
    <mergeCell ref="C4761:D4761"/>
    <mergeCell ref="E4761:F4761"/>
    <mergeCell ref="C4756:D4756"/>
    <mergeCell ref="E4756:F4756"/>
    <mergeCell ref="C4757:D4757"/>
    <mergeCell ref="E4757:F4757"/>
    <mergeCell ref="C4758:D4758"/>
    <mergeCell ref="E4758:F4758"/>
    <mergeCell ref="C4772:D4772"/>
    <mergeCell ref="E4772:F4772"/>
    <mergeCell ref="C4773:D4773"/>
    <mergeCell ref="E4773:F4773"/>
    <mergeCell ref="C4774:D4774"/>
    <mergeCell ref="E4774:F4774"/>
    <mergeCell ref="C4769:D4769"/>
    <mergeCell ref="E4769:F4769"/>
    <mergeCell ref="C4770:D4770"/>
    <mergeCell ref="E4770:F4770"/>
    <mergeCell ref="C4771:D4771"/>
    <mergeCell ref="E4771:F4771"/>
    <mergeCell ref="C4766:D4766"/>
    <mergeCell ref="E4766:F4766"/>
    <mergeCell ref="C4767:D4767"/>
    <mergeCell ref="E4767:F4767"/>
    <mergeCell ref="C4768:D4768"/>
    <mergeCell ref="E4768:F4768"/>
    <mergeCell ref="C4781:D4781"/>
    <mergeCell ref="E4781:F4781"/>
    <mergeCell ref="C4782:D4782"/>
    <mergeCell ref="E4782:F4782"/>
    <mergeCell ref="C4783:D4783"/>
    <mergeCell ref="E4783:F4783"/>
    <mergeCell ref="C4778:D4778"/>
    <mergeCell ref="E4778:F4778"/>
    <mergeCell ref="C4779:D4779"/>
    <mergeCell ref="E4779:F4779"/>
    <mergeCell ref="C4780:D4780"/>
    <mergeCell ref="E4780:F4780"/>
    <mergeCell ref="C4775:D4775"/>
    <mergeCell ref="E4775:F4775"/>
    <mergeCell ref="C4776:D4776"/>
    <mergeCell ref="E4776:F4776"/>
    <mergeCell ref="C4777:D4777"/>
    <mergeCell ref="E4777:F4777"/>
    <mergeCell ref="C4796:D4796"/>
    <mergeCell ref="E4796:F4796"/>
    <mergeCell ref="C4797:D4797"/>
    <mergeCell ref="E4797:F4797"/>
    <mergeCell ref="C4798:D4798"/>
    <mergeCell ref="E4798:F4798"/>
    <mergeCell ref="C4793:D4793"/>
    <mergeCell ref="E4793:F4793"/>
    <mergeCell ref="C4794:D4794"/>
    <mergeCell ref="E4794:F4794"/>
    <mergeCell ref="C4795:D4795"/>
    <mergeCell ref="E4795:F4795"/>
    <mergeCell ref="C4784:D4784"/>
    <mergeCell ref="E4784:F4784"/>
    <mergeCell ref="C4785:D4785"/>
    <mergeCell ref="E4785:F4785"/>
    <mergeCell ref="C4792:D4792"/>
    <mergeCell ref="E4792:F4792"/>
    <mergeCell ref="C4805:D4805"/>
    <mergeCell ref="E4805:F4805"/>
    <mergeCell ref="C4806:D4806"/>
    <mergeCell ref="E4806:F4806"/>
    <mergeCell ref="C4807:D4807"/>
    <mergeCell ref="E4807:F4807"/>
    <mergeCell ref="C4802:D4802"/>
    <mergeCell ref="E4802:F4802"/>
    <mergeCell ref="C4803:D4803"/>
    <mergeCell ref="E4803:F4803"/>
    <mergeCell ref="C4804:D4804"/>
    <mergeCell ref="E4804:F4804"/>
    <mergeCell ref="C4799:D4799"/>
    <mergeCell ref="E4799:F4799"/>
    <mergeCell ref="C4800:D4800"/>
    <mergeCell ref="E4800:F4800"/>
    <mergeCell ref="C4801:D4801"/>
    <mergeCell ref="E4801:F4801"/>
    <mergeCell ref="C4814:D4814"/>
    <mergeCell ref="E4814:F4814"/>
    <mergeCell ref="C4815:D4815"/>
    <mergeCell ref="E4815:F4815"/>
    <mergeCell ref="C4816:D4816"/>
    <mergeCell ref="E4816:F4816"/>
    <mergeCell ref="C4811:D4811"/>
    <mergeCell ref="E4811:F4811"/>
    <mergeCell ref="C4812:D4812"/>
    <mergeCell ref="E4812:F4812"/>
    <mergeCell ref="C4813:D4813"/>
    <mergeCell ref="E4813:F4813"/>
    <mergeCell ref="C4808:D4808"/>
    <mergeCell ref="E4808:F4808"/>
    <mergeCell ref="C4809:D4809"/>
    <mergeCell ref="E4809:F4809"/>
    <mergeCell ref="C4810:D4810"/>
    <mergeCell ref="E4810:F4810"/>
    <mergeCell ref="C4823:D4823"/>
    <mergeCell ref="E4823:F4823"/>
    <mergeCell ref="C4824:D4824"/>
    <mergeCell ref="E4824:F4824"/>
    <mergeCell ref="C4825:D4825"/>
    <mergeCell ref="E4825:F4825"/>
    <mergeCell ref="C4820:D4820"/>
    <mergeCell ref="E4820:F4820"/>
    <mergeCell ref="C4821:D4821"/>
    <mergeCell ref="E4821:F4821"/>
    <mergeCell ref="C4822:D4822"/>
    <mergeCell ref="E4822:F4822"/>
    <mergeCell ref="C4817:D4817"/>
    <mergeCell ref="E4817:F4817"/>
    <mergeCell ref="C4818:D4818"/>
    <mergeCell ref="E4818:F4818"/>
    <mergeCell ref="C4819:D4819"/>
    <mergeCell ref="E4819:F4819"/>
    <mergeCell ref="C4832:D4832"/>
    <mergeCell ref="E4832:F4832"/>
    <mergeCell ref="C4833:D4833"/>
    <mergeCell ref="E4833:F4833"/>
    <mergeCell ref="C4834:D4834"/>
    <mergeCell ref="E4834:F4834"/>
    <mergeCell ref="C4829:D4829"/>
    <mergeCell ref="E4829:F4829"/>
    <mergeCell ref="C4830:D4830"/>
    <mergeCell ref="E4830:F4830"/>
    <mergeCell ref="C4831:D4831"/>
    <mergeCell ref="E4831:F4831"/>
    <mergeCell ref="C4826:D4826"/>
    <mergeCell ref="E4826:F4826"/>
    <mergeCell ref="C4827:D4827"/>
    <mergeCell ref="E4827:F4827"/>
    <mergeCell ref="C4828:D4828"/>
    <mergeCell ref="E4828:F4828"/>
    <mergeCell ref="C4841:D4841"/>
    <mergeCell ref="E4841:F4841"/>
    <mergeCell ref="C4842:D4842"/>
    <mergeCell ref="E4842:F4842"/>
    <mergeCell ref="C4843:D4843"/>
    <mergeCell ref="E4843:F4843"/>
    <mergeCell ref="C4838:D4838"/>
    <mergeCell ref="E4838:F4838"/>
    <mergeCell ref="C4839:D4839"/>
    <mergeCell ref="E4839:F4839"/>
    <mergeCell ref="C4840:D4840"/>
    <mergeCell ref="E4840:F4840"/>
    <mergeCell ref="C4835:D4835"/>
    <mergeCell ref="E4835:F4835"/>
    <mergeCell ref="C4836:D4836"/>
    <mergeCell ref="E4836:F4836"/>
    <mergeCell ref="C4837:D4837"/>
    <mergeCell ref="E4837:F4837"/>
    <mergeCell ref="C4850:D4850"/>
    <mergeCell ref="E4850:F4850"/>
    <mergeCell ref="C4851:D4851"/>
    <mergeCell ref="E4851:F4851"/>
    <mergeCell ref="C4852:D4852"/>
    <mergeCell ref="E4852:F4852"/>
    <mergeCell ref="C4847:D4847"/>
    <mergeCell ref="E4847:F4847"/>
    <mergeCell ref="C4848:D4848"/>
    <mergeCell ref="E4848:F4848"/>
    <mergeCell ref="C4849:D4849"/>
    <mergeCell ref="E4849:F4849"/>
    <mergeCell ref="C4844:D4844"/>
    <mergeCell ref="E4844:F4844"/>
    <mergeCell ref="C4845:D4845"/>
    <mergeCell ref="E4845:F4845"/>
    <mergeCell ref="C4846:D4846"/>
    <mergeCell ref="E4846:F4846"/>
    <mergeCell ref="C4859:D4859"/>
    <mergeCell ref="E4859:F4859"/>
    <mergeCell ref="C4860:D4860"/>
    <mergeCell ref="E4860:F4860"/>
    <mergeCell ref="C4861:D4861"/>
    <mergeCell ref="E4861:F4861"/>
    <mergeCell ref="C4856:D4856"/>
    <mergeCell ref="E4856:F4856"/>
    <mergeCell ref="C4857:D4857"/>
    <mergeCell ref="E4857:F4857"/>
    <mergeCell ref="C4858:D4858"/>
    <mergeCell ref="E4858:F4858"/>
    <mergeCell ref="C4853:D4853"/>
    <mergeCell ref="E4853:F4853"/>
    <mergeCell ref="C4854:D4854"/>
    <mergeCell ref="E4854:F4854"/>
    <mergeCell ref="C4855:D4855"/>
    <mergeCell ref="E4855:F4855"/>
    <mergeCell ref="C4868:D4868"/>
    <mergeCell ref="E4868:F4868"/>
    <mergeCell ref="C4869:D4869"/>
    <mergeCell ref="E4869:F4869"/>
    <mergeCell ref="C4870:D4870"/>
    <mergeCell ref="E4870:F4870"/>
    <mergeCell ref="C4865:D4865"/>
    <mergeCell ref="E4865:F4865"/>
    <mergeCell ref="C4866:D4866"/>
    <mergeCell ref="E4866:F4866"/>
    <mergeCell ref="C4867:D4867"/>
    <mergeCell ref="E4867:F4867"/>
    <mergeCell ref="C4862:D4862"/>
    <mergeCell ref="E4862:F4862"/>
    <mergeCell ref="C4863:D4863"/>
    <mergeCell ref="E4863:F4863"/>
    <mergeCell ref="C4864:D4864"/>
    <mergeCell ref="E4864:F4864"/>
    <mergeCell ref="C4877:D4877"/>
    <mergeCell ref="E4877:F4877"/>
    <mergeCell ref="C4878:D4878"/>
    <mergeCell ref="E4878:F4878"/>
    <mergeCell ref="C4879:D4879"/>
    <mergeCell ref="E4879:F4879"/>
    <mergeCell ref="C4874:D4874"/>
    <mergeCell ref="E4874:F4874"/>
    <mergeCell ref="C4875:D4875"/>
    <mergeCell ref="E4875:F4875"/>
    <mergeCell ref="C4876:D4876"/>
    <mergeCell ref="E4876:F4876"/>
    <mergeCell ref="C4871:D4871"/>
    <mergeCell ref="E4871:F4871"/>
    <mergeCell ref="C4872:D4872"/>
    <mergeCell ref="E4872:F4872"/>
    <mergeCell ref="C4873:D4873"/>
    <mergeCell ref="E4873:F4873"/>
    <mergeCell ref="C4886:D4886"/>
    <mergeCell ref="E4886:F4886"/>
    <mergeCell ref="C4887:D4887"/>
    <mergeCell ref="E4887:F4887"/>
    <mergeCell ref="C4888:D4888"/>
    <mergeCell ref="E4888:F4888"/>
    <mergeCell ref="C4883:D4883"/>
    <mergeCell ref="E4883:F4883"/>
    <mergeCell ref="C4884:D4884"/>
    <mergeCell ref="E4884:F4884"/>
    <mergeCell ref="C4885:D4885"/>
    <mergeCell ref="E4885:F4885"/>
    <mergeCell ref="C4880:D4880"/>
    <mergeCell ref="E4880:F4880"/>
    <mergeCell ref="C4881:D4881"/>
    <mergeCell ref="E4881:F4881"/>
    <mergeCell ref="C4882:D4882"/>
    <mergeCell ref="E4882:F4882"/>
    <mergeCell ref="C4900:F4900"/>
    <mergeCell ref="C4901:F4901"/>
    <mergeCell ref="C4902:F4902"/>
    <mergeCell ref="C4903:F4903"/>
    <mergeCell ref="C4904:F4904"/>
    <mergeCell ref="C4905:F4905"/>
    <mergeCell ref="C4894:F4894"/>
    <mergeCell ref="C4895:F4895"/>
    <mergeCell ref="C4896:F4896"/>
    <mergeCell ref="C4897:F4897"/>
    <mergeCell ref="C4898:F4898"/>
    <mergeCell ref="C4899:F4899"/>
    <mergeCell ref="C4889:D4889"/>
    <mergeCell ref="E4889:F4889"/>
    <mergeCell ref="C4890:F4890"/>
    <mergeCell ref="C4891:F4891"/>
    <mergeCell ref="C4892:F4892"/>
    <mergeCell ref="C4893:F4893"/>
    <mergeCell ref="C4918:F4918"/>
    <mergeCell ref="C4919:F4919"/>
    <mergeCell ref="C4920:F4920"/>
    <mergeCell ref="C4921:F4921"/>
    <mergeCell ref="C4922:F4922"/>
    <mergeCell ref="C4923:F4923"/>
    <mergeCell ref="C4912:F4912"/>
    <mergeCell ref="C4913:F4913"/>
    <mergeCell ref="C4914:F4914"/>
    <mergeCell ref="C4915:F4915"/>
    <mergeCell ref="C4916:F4916"/>
    <mergeCell ref="C4917:F4917"/>
    <mergeCell ref="C4906:F4906"/>
    <mergeCell ref="C4907:F4907"/>
    <mergeCell ref="C4908:F4908"/>
    <mergeCell ref="C4909:F4909"/>
    <mergeCell ref="C4910:F4910"/>
    <mergeCell ref="C4911:F4911"/>
    <mergeCell ref="C4936:F4936"/>
    <mergeCell ref="C4937:F4937"/>
    <mergeCell ref="C4938:F4938"/>
    <mergeCell ref="C4939:F4939"/>
    <mergeCell ref="C4940:D4940"/>
    <mergeCell ref="E4940:F4940"/>
    <mergeCell ref="C4930:F4930"/>
    <mergeCell ref="C4931:F4931"/>
    <mergeCell ref="C4932:F4932"/>
    <mergeCell ref="C4933:F4933"/>
    <mergeCell ref="C4934:F4934"/>
    <mergeCell ref="C4935:F4935"/>
    <mergeCell ref="C4924:F4924"/>
    <mergeCell ref="C4925:F4925"/>
    <mergeCell ref="C4926:F4926"/>
    <mergeCell ref="C4927:F4927"/>
    <mergeCell ref="C4928:F4928"/>
    <mergeCell ref="C4929:F4929"/>
    <mergeCell ref="C4953:F4953"/>
    <mergeCell ref="C4954:F4954"/>
    <mergeCell ref="C4955:F4955"/>
    <mergeCell ref="C4956:F4956"/>
    <mergeCell ref="C4957:D4957"/>
    <mergeCell ref="E4957:F4957"/>
    <mergeCell ref="C4947:F4947"/>
    <mergeCell ref="C4948:F4948"/>
    <mergeCell ref="C4949:F4949"/>
    <mergeCell ref="C4950:F4950"/>
    <mergeCell ref="C4951:F4951"/>
    <mergeCell ref="C4952:F4952"/>
    <mergeCell ref="C4941:F4941"/>
    <mergeCell ref="C4942:F4942"/>
    <mergeCell ref="C4943:F4943"/>
    <mergeCell ref="C4944:F4944"/>
    <mergeCell ref="C4945:F4945"/>
    <mergeCell ref="C4946:F4946"/>
    <mergeCell ref="D4972:E4972"/>
    <mergeCell ref="D4973:E4973"/>
    <mergeCell ref="D4974:E4974"/>
    <mergeCell ref="D4975:E4975"/>
    <mergeCell ref="D4978:E4978"/>
    <mergeCell ref="D4980:E4980"/>
    <mergeCell ref="D4964:E4964"/>
    <mergeCell ref="D4965:E4965"/>
    <mergeCell ref="D4966:E4966"/>
    <mergeCell ref="D4967:E4967"/>
    <mergeCell ref="D4968:E4968"/>
    <mergeCell ref="D4970:E4970"/>
    <mergeCell ref="D4958:E4958"/>
    <mergeCell ref="D4959:E4959"/>
    <mergeCell ref="D4960:E4960"/>
    <mergeCell ref="D4961:E4961"/>
    <mergeCell ref="D4962:E4962"/>
    <mergeCell ref="D4963:E4963"/>
    <mergeCell ref="D4998:E4998"/>
    <mergeCell ref="D4999:E4999"/>
    <mergeCell ref="D5000:E5000"/>
    <mergeCell ref="D5001:E5001"/>
    <mergeCell ref="D5002:E5002"/>
    <mergeCell ref="D5003:E5003"/>
    <mergeCell ref="D4989:E4989"/>
    <mergeCell ref="D4991:E4991"/>
    <mergeCell ref="D4992:E4992"/>
    <mergeCell ref="D4993:E4993"/>
    <mergeCell ref="D4994:E4994"/>
    <mergeCell ref="D4996:E4996"/>
    <mergeCell ref="D4981:E4981"/>
    <mergeCell ref="D4982:E4982"/>
    <mergeCell ref="D4983:E4983"/>
    <mergeCell ref="D4984:E4984"/>
    <mergeCell ref="D4985:E4985"/>
    <mergeCell ref="D4987:E4987"/>
    <mergeCell ref="C5011:D5011"/>
    <mergeCell ref="E5011:F5011"/>
    <mergeCell ref="C5012:D5012"/>
    <mergeCell ref="E5012:F5012"/>
    <mergeCell ref="C5013:D5013"/>
    <mergeCell ref="E5013:F5013"/>
    <mergeCell ref="C5008:D5008"/>
    <mergeCell ref="E5008:F5008"/>
    <mergeCell ref="C5009:D5009"/>
    <mergeCell ref="E5009:F5009"/>
    <mergeCell ref="C5010:D5010"/>
    <mergeCell ref="E5010:F5010"/>
    <mergeCell ref="D5004:E5004"/>
    <mergeCell ref="D5005:E5005"/>
    <mergeCell ref="C5006:D5006"/>
    <mergeCell ref="E5006:F5006"/>
    <mergeCell ref="C5007:D5007"/>
    <mergeCell ref="E5007:F5007"/>
    <mergeCell ref="C5021:F5021"/>
    <mergeCell ref="C5022:F5022"/>
    <mergeCell ref="C5023:F5023"/>
    <mergeCell ref="C5024:F5024"/>
    <mergeCell ref="C5025:F5025"/>
    <mergeCell ref="C5026:F5026"/>
    <mergeCell ref="C5017:D5017"/>
    <mergeCell ref="E5017:F5017"/>
    <mergeCell ref="C5018:D5018"/>
    <mergeCell ref="E5018:F5018"/>
    <mergeCell ref="C5019:F5019"/>
    <mergeCell ref="C5020:F5020"/>
    <mergeCell ref="C5014:D5014"/>
    <mergeCell ref="E5014:F5014"/>
    <mergeCell ref="C5015:D5015"/>
    <mergeCell ref="E5015:F5015"/>
    <mergeCell ref="C5016:D5016"/>
    <mergeCell ref="E5016:F5016"/>
    <mergeCell ref="C5039:F5039"/>
    <mergeCell ref="C5040:D5040"/>
    <mergeCell ref="E5040:F5040"/>
    <mergeCell ref="C5041:F5041"/>
    <mergeCell ref="C5042:F5042"/>
    <mergeCell ref="C5043:F5043"/>
    <mergeCell ref="C5033:F5033"/>
    <mergeCell ref="C5034:F5034"/>
    <mergeCell ref="C5035:F5035"/>
    <mergeCell ref="C5036:F5036"/>
    <mergeCell ref="C5037:F5037"/>
    <mergeCell ref="C5038:F5038"/>
    <mergeCell ref="C5027:F5027"/>
    <mergeCell ref="C5028:F5028"/>
    <mergeCell ref="C5029:F5029"/>
    <mergeCell ref="C5030:F5030"/>
    <mergeCell ref="C5031:F5031"/>
    <mergeCell ref="C5032:F5032"/>
    <mergeCell ref="C5056:F5056"/>
    <mergeCell ref="C5057:F5057"/>
    <mergeCell ref="C5058:F5058"/>
    <mergeCell ref="C5059:F5059"/>
    <mergeCell ref="C5060:F5060"/>
    <mergeCell ref="C5061:F5061"/>
    <mergeCell ref="C5050:F5050"/>
    <mergeCell ref="C5051:F5051"/>
    <mergeCell ref="C5052:F5052"/>
    <mergeCell ref="C5053:F5053"/>
    <mergeCell ref="C5054:F5054"/>
    <mergeCell ref="C5055:F5055"/>
    <mergeCell ref="C5044:F5044"/>
    <mergeCell ref="C5045:F5045"/>
    <mergeCell ref="C5046:F5046"/>
    <mergeCell ref="C5047:F5047"/>
    <mergeCell ref="C5048:F5048"/>
    <mergeCell ref="C5049:F5049"/>
    <mergeCell ref="C5074:F5074"/>
    <mergeCell ref="C5075:F5075"/>
    <mergeCell ref="C5076:F5076"/>
    <mergeCell ref="C5077:F5077"/>
    <mergeCell ref="C5078:F5078"/>
    <mergeCell ref="C5079:F5079"/>
    <mergeCell ref="C5068:F5068"/>
    <mergeCell ref="C5069:F5069"/>
    <mergeCell ref="C5070:F5070"/>
    <mergeCell ref="C5071:F5071"/>
    <mergeCell ref="C5072:F5072"/>
    <mergeCell ref="C5073:F5073"/>
    <mergeCell ref="C5062:F5062"/>
    <mergeCell ref="C5063:F5063"/>
    <mergeCell ref="C5064:F5064"/>
    <mergeCell ref="C5065:F5065"/>
    <mergeCell ref="C5066:F5066"/>
    <mergeCell ref="C5067:F5067"/>
    <mergeCell ref="C5092:F5092"/>
    <mergeCell ref="C5093:F5093"/>
    <mergeCell ref="C5094:F5094"/>
    <mergeCell ref="C5095:F5095"/>
    <mergeCell ref="C5096:F5096"/>
    <mergeCell ref="C5097:F5097"/>
    <mergeCell ref="C5086:F5086"/>
    <mergeCell ref="C5087:F5087"/>
    <mergeCell ref="C5088:F5088"/>
    <mergeCell ref="C5089:F5089"/>
    <mergeCell ref="C5090:F5090"/>
    <mergeCell ref="C5091:F5091"/>
    <mergeCell ref="C5080:F5080"/>
    <mergeCell ref="C5081:F5081"/>
    <mergeCell ref="C5082:F5082"/>
    <mergeCell ref="C5083:F5083"/>
    <mergeCell ref="C5084:F5084"/>
    <mergeCell ref="C5085:F5085"/>
    <mergeCell ref="C5109:F5109"/>
    <mergeCell ref="C5110:F5110"/>
    <mergeCell ref="C5111:F5111"/>
    <mergeCell ref="C5112:D5112"/>
    <mergeCell ref="E5112:F5112"/>
    <mergeCell ref="C5113:F5113"/>
    <mergeCell ref="C5104:F5104"/>
    <mergeCell ref="C5105:F5105"/>
    <mergeCell ref="C5106:F5106"/>
    <mergeCell ref="C5107:F5107"/>
    <mergeCell ref="C5108:D5108"/>
    <mergeCell ref="E5108:F5108"/>
    <mergeCell ref="C5098:F5098"/>
    <mergeCell ref="C5099:F5099"/>
    <mergeCell ref="C5100:F5100"/>
    <mergeCell ref="C5101:F5101"/>
    <mergeCell ref="C5102:F5102"/>
    <mergeCell ref="C5103:F5103"/>
    <mergeCell ref="C5184:D5184"/>
    <mergeCell ref="E5184:F5184"/>
    <mergeCell ref="C5185:D5185"/>
    <mergeCell ref="E5185:F5185"/>
    <mergeCell ref="C5186:D5186"/>
    <mergeCell ref="E5186:F5186"/>
    <mergeCell ref="C5181:D5181"/>
    <mergeCell ref="E5181:F5181"/>
    <mergeCell ref="C5182:D5182"/>
    <mergeCell ref="E5182:F5182"/>
    <mergeCell ref="C5183:D5183"/>
    <mergeCell ref="E5183:F5183"/>
    <mergeCell ref="C5178:D5178"/>
    <mergeCell ref="E5178:F5178"/>
    <mergeCell ref="C5179:D5179"/>
    <mergeCell ref="E5179:F5179"/>
    <mergeCell ref="C5180:D5180"/>
    <mergeCell ref="E5180:F5180"/>
    <mergeCell ref="C5193:D5193"/>
    <mergeCell ref="E5193:F5193"/>
    <mergeCell ref="C5194:D5194"/>
    <mergeCell ref="E5194:F5194"/>
    <mergeCell ref="C5195:D5195"/>
    <mergeCell ref="E5195:F5195"/>
    <mergeCell ref="C5190:D5190"/>
    <mergeCell ref="E5190:F5190"/>
    <mergeCell ref="C5191:D5191"/>
    <mergeCell ref="E5191:F5191"/>
    <mergeCell ref="C5192:D5192"/>
    <mergeCell ref="E5192:F5192"/>
    <mergeCell ref="C5187:D5187"/>
    <mergeCell ref="E5187:F5187"/>
    <mergeCell ref="C5188:D5188"/>
    <mergeCell ref="E5188:F5188"/>
    <mergeCell ref="C5189:D5189"/>
    <mergeCell ref="E5189:F5189"/>
    <mergeCell ref="C5202:D5202"/>
    <mergeCell ref="E5202:F5202"/>
    <mergeCell ref="C5203:D5203"/>
    <mergeCell ref="E5203:F5203"/>
    <mergeCell ref="C5204:D5204"/>
    <mergeCell ref="E5204:F5204"/>
    <mergeCell ref="C5199:D5199"/>
    <mergeCell ref="E5199:F5199"/>
    <mergeCell ref="C5200:D5200"/>
    <mergeCell ref="E5200:F5200"/>
    <mergeCell ref="C5201:D5201"/>
    <mergeCell ref="E5201:F5201"/>
    <mergeCell ref="C5196:D5196"/>
    <mergeCell ref="E5196:F5196"/>
    <mergeCell ref="C5197:D5197"/>
    <mergeCell ref="E5197:F5197"/>
    <mergeCell ref="C5198:D5198"/>
    <mergeCell ref="E5198:F5198"/>
    <mergeCell ref="C5211:D5211"/>
    <mergeCell ref="E5211:F5211"/>
    <mergeCell ref="C5212:D5212"/>
    <mergeCell ref="E5212:F5212"/>
    <mergeCell ref="C5213:D5213"/>
    <mergeCell ref="E5213:F5213"/>
    <mergeCell ref="C5208:D5208"/>
    <mergeCell ref="E5208:F5208"/>
    <mergeCell ref="C5209:D5209"/>
    <mergeCell ref="E5209:F5209"/>
    <mergeCell ref="C5210:D5210"/>
    <mergeCell ref="E5210:F5210"/>
    <mergeCell ref="C5205:D5205"/>
    <mergeCell ref="E5205:F5205"/>
    <mergeCell ref="C5206:D5206"/>
    <mergeCell ref="E5206:F5206"/>
    <mergeCell ref="C5207:D5207"/>
    <mergeCell ref="E5207:F5207"/>
    <mergeCell ref="C5220:D5220"/>
    <mergeCell ref="E5220:F5220"/>
    <mergeCell ref="C5221:D5221"/>
    <mergeCell ref="E5221:F5221"/>
    <mergeCell ref="C5222:D5222"/>
    <mergeCell ref="E5222:F5222"/>
    <mergeCell ref="C5217:D5217"/>
    <mergeCell ref="E5217:F5217"/>
    <mergeCell ref="C5218:D5218"/>
    <mergeCell ref="E5218:F5218"/>
    <mergeCell ref="C5219:D5219"/>
    <mergeCell ref="E5219:F5219"/>
    <mergeCell ref="C5214:D5214"/>
    <mergeCell ref="E5214:F5214"/>
    <mergeCell ref="C5215:D5215"/>
    <mergeCell ref="E5215:F5215"/>
    <mergeCell ref="C5216:D5216"/>
    <mergeCell ref="E5216:F5216"/>
    <mergeCell ref="C5229:D5229"/>
    <mergeCell ref="E5229:F5229"/>
    <mergeCell ref="C5230:D5230"/>
    <mergeCell ref="E5230:F5230"/>
    <mergeCell ref="C5231:D5231"/>
    <mergeCell ref="E5231:F5231"/>
    <mergeCell ref="C5226:D5226"/>
    <mergeCell ref="E5226:F5226"/>
    <mergeCell ref="C5227:D5227"/>
    <mergeCell ref="E5227:F5227"/>
    <mergeCell ref="C5228:D5228"/>
    <mergeCell ref="E5228:F5228"/>
    <mergeCell ref="C5223:D5223"/>
    <mergeCell ref="E5223:F5223"/>
    <mergeCell ref="C5224:D5224"/>
    <mergeCell ref="E5224:F5224"/>
    <mergeCell ref="C5225:D5225"/>
    <mergeCell ref="E5225:F5225"/>
    <mergeCell ref="C5934:D5934"/>
    <mergeCell ref="E5934:F5934"/>
    <mergeCell ref="C5935:D5935"/>
    <mergeCell ref="E5935:F5935"/>
    <mergeCell ref="C5936:D5936"/>
    <mergeCell ref="E5936:F5936"/>
    <mergeCell ref="C5312:D5312"/>
    <mergeCell ref="E5312:F5312"/>
    <mergeCell ref="C5319:D5319"/>
    <mergeCell ref="E5319:F5319"/>
    <mergeCell ref="C5701:D5701"/>
    <mergeCell ref="E5701:F5701"/>
    <mergeCell ref="C5232:D5232"/>
    <mergeCell ref="E5232:F5232"/>
    <mergeCell ref="C5233:D5233"/>
    <mergeCell ref="E5233:F5233"/>
    <mergeCell ref="C5234:D5234"/>
    <mergeCell ref="E5234:F5234"/>
    <mergeCell ref="C5943:D5943"/>
    <mergeCell ref="E5943:F5943"/>
    <mergeCell ref="C5944:D5944"/>
    <mergeCell ref="E5944:F5944"/>
    <mergeCell ref="C5945:D5945"/>
    <mergeCell ref="E5945:F5945"/>
    <mergeCell ref="C5940:D5940"/>
    <mergeCell ref="E5940:F5940"/>
    <mergeCell ref="C5941:D5941"/>
    <mergeCell ref="E5941:F5941"/>
    <mergeCell ref="C5942:D5942"/>
    <mergeCell ref="E5942:F5942"/>
    <mergeCell ref="C5937:D5937"/>
    <mergeCell ref="E5937:F5937"/>
    <mergeCell ref="C5938:D5938"/>
    <mergeCell ref="E5938:F5938"/>
    <mergeCell ref="C5939:D5939"/>
    <mergeCell ref="E5939:F5939"/>
    <mergeCell ref="C5952:D5952"/>
    <mergeCell ref="E5952:F5952"/>
    <mergeCell ref="C5953:D5953"/>
    <mergeCell ref="E5953:F5953"/>
    <mergeCell ref="C5954:D5954"/>
    <mergeCell ref="E5954:F5954"/>
    <mergeCell ref="C5949:D5949"/>
    <mergeCell ref="E5949:F5949"/>
    <mergeCell ref="C5950:D5950"/>
    <mergeCell ref="E5950:F5950"/>
    <mergeCell ref="C5951:D5951"/>
    <mergeCell ref="E5951:F5951"/>
    <mergeCell ref="C5946:D5946"/>
    <mergeCell ref="E5946:F5946"/>
    <mergeCell ref="C5947:D5947"/>
    <mergeCell ref="E5947:F5947"/>
    <mergeCell ref="C5948:D5948"/>
    <mergeCell ref="E5948:F5948"/>
    <mergeCell ref="B5960:B5985"/>
    <mergeCell ref="C5960:C5985"/>
    <mergeCell ref="D5960:F5960"/>
    <mergeCell ref="D5961:F5961"/>
    <mergeCell ref="D5962:F5962"/>
    <mergeCell ref="D5963:F5963"/>
    <mergeCell ref="D5976:F5976"/>
    <mergeCell ref="D5977:F5977"/>
    <mergeCell ref="D5978:F5978"/>
    <mergeCell ref="D5979:F5979"/>
    <mergeCell ref="D5980:F5980"/>
    <mergeCell ref="D5981:F5981"/>
    <mergeCell ref="D5982:F5982"/>
    <mergeCell ref="D5983:F5983"/>
    <mergeCell ref="D5984:F5984"/>
    <mergeCell ref="D5985:F5985"/>
    <mergeCell ref="C5955:D5955"/>
    <mergeCell ref="E5955:F5955"/>
    <mergeCell ref="C5956:D5956"/>
    <mergeCell ref="E5956:F5956"/>
    <mergeCell ref="C5957:D5957"/>
    <mergeCell ref="E5957:F5957"/>
    <mergeCell ref="D5991:F5991"/>
    <mergeCell ref="D5992:F5992"/>
    <mergeCell ref="D5993:F5993"/>
    <mergeCell ref="D5994:F5994"/>
    <mergeCell ref="D5970:F5970"/>
    <mergeCell ref="D5971:F5971"/>
    <mergeCell ref="D5972:F5972"/>
    <mergeCell ref="D5973:F5973"/>
    <mergeCell ref="D5974:F5974"/>
    <mergeCell ref="D5975:F5975"/>
    <mergeCell ref="D5964:F5964"/>
    <mergeCell ref="D5965:F5965"/>
    <mergeCell ref="D5966:F5966"/>
    <mergeCell ref="D5967:F5967"/>
    <mergeCell ref="D5968:F5968"/>
    <mergeCell ref="D5969:F5969"/>
    <mergeCell ref="C5958:D5958"/>
    <mergeCell ref="E5958:F5958"/>
    <mergeCell ref="D5959:F5959"/>
    <mergeCell ref="D5986:F5986"/>
    <mergeCell ref="B5987:B6012"/>
    <mergeCell ref="C5987:C6012"/>
    <mergeCell ref="D5987:F5987"/>
    <mergeCell ref="D5988:F5988"/>
    <mergeCell ref="D6039:F6039"/>
    <mergeCell ref="D6040:F6040"/>
    <mergeCell ref="D6041:F6041"/>
    <mergeCell ref="D6042:F6042"/>
    <mergeCell ref="D6043:F6043"/>
    <mergeCell ref="D6032:F6032"/>
    <mergeCell ref="D6033:F6033"/>
    <mergeCell ref="D6034:F6034"/>
    <mergeCell ref="D6035:F6035"/>
    <mergeCell ref="D6036:F6036"/>
    <mergeCell ref="D6037:F6037"/>
    <mergeCell ref="D6063:F6063"/>
    <mergeCell ref="D6007:F6007"/>
    <mergeCell ref="D6008:F6008"/>
    <mergeCell ref="D6009:F6009"/>
    <mergeCell ref="D6010:F6010"/>
    <mergeCell ref="D6011:F6011"/>
    <mergeCell ref="D6012:F6012"/>
    <mergeCell ref="D6001:F6001"/>
    <mergeCell ref="D6002:F6002"/>
    <mergeCell ref="D6003:F6003"/>
    <mergeCell ref="D6004:F6004"/>
    <mergeCell ref="D6005:F6005"/>
    <mergeCell ref="D6025:F6025"/>
    <mergeCell ref="D6013:F6013"/>
    <mergeCell ref="D5989:F5989"/>
    <mergeCell ref="D5990:F5990"/>
    <mergeCell ref="B6014:B6044"/>
    <mergeCell ref="C6077:D6077"/>
    <mergeCell ref="E6077:F6077"/>
    <mergeCell ref="C6078:D6078"/>
    <mergeCell ref="E6078:F6078"/>
    <mergeCell ref="D6069:F6069"/>
    <mergeCell ref="D6070:F6070"/>
    <mergeCell ref="D6071:F6071"/>
    <mergeCell ref="D6072:F6072"/>
    <mergeCell ref="D6073:F6073"/>
    <mergeCell ref="D6074:F6074"/>
    <mergeCell ref="D6064:F6064"/>
    <mergeCell ref="D6065:F6065"/>
    <mergeCell ref="D6006:F6006"/>
    <mergeCell ref="D5995:F5995"/>
    <mergeCell ref="D5996:F5996"/>
    <mergeCell ref="D5997:F5997"/>
    <mergeCell ref="D5998:F5998"/>
    <mergeCell ref="D5999:F5999"/>
    <mergeCell ref="D6000:F6000"/>
    <mergeCell ref="D6026:F6026"/>
    <mergeCell ref="D6027:F6027"/>
    <mergeCell ref="D6028:F6028"/>
    <mergeCell ref="D6029:F6029"/>
    <mergeCell ref="D6030:F6030"/>
    <mergeCell ref="D6031:F6031"/>
    <mergeCell ref="D6020:F6020"/>
    <mergeCell ref="D6021:F6021"/>
    <mergeCell ref="D6022:F6022"/>
    <mergeCell ref="D6023:F6023"/>
    <mergeCell ref="D6024:F6024"/>
    <mergeCell ref="D6057:F6057"/>
    <mergeCell ref="D6058:F6058"/>
    <mergeCell ref="C6014:C6044"/>
    <mergeCell ref="D6014:F6014"/>
    <mergeCell ref="D6015:F6015"/>
    <mergeCell ref="D6016:F6016"/>
    <mergeCell ref="D6017:F6017"/>
    <mergeCell ref="D6018:F6018"/>
    <mergeCell ref="D6019:F6019"/>
    <mergeCell ref="D6044:F6044"/>
    <mergeCell ref="D6045:F6045"/>
    <mergeCell ref="B6046:B6076"/>
    <mergeCell ref="C6046:C6076"/>
    <mergeCell ref="D6046:F6046"/>
    <mergeCell ref="D6047:F6047"/>
    <mergeCell ref="D6048:F6048"/>
    <mergeCell ref="D6049:F6049"/>
    <mergeCell ref="D6050:F6050"/>
    <mergeCell ref="D6038:F6038"/>
    <mergeCell ref="D6075:F6075"/>
    <mergeCell ref="D6076:F6076"/>
    <mergeCell ref="D6059:F6059"/>
    <mergeCell ref="D6060:F6060"/>
    <mergeCell ref="D6061:F6061"/>
    <mergeCell ref="D6062:F6062"/>
    <mergeCell ref="D6051:F6051"/>
    <mergeCell ref="D6052:F6052"/>
    <mergeCell ref="D6053:F6053"/>
    <mergeCell ref="D6054:F6054"/>
    <mergeCell ref="D6055:F6055"/>
    <mergeCell ref="D6056:F6056"/>
    <mergeCell ref="D6066:F6066"/>
    <mergeCell ref="D6067:F6067"/>
    <mergeCell ref="D6068:F6068"/>
    <mergeCell ref="B6138:B6139"/>
    <mergeCell ref="C6138:C6139"/>
    <mergeCell ref="D6138:D6139"/>
    <mergeCell ref="F6138:F6139"/>
    <mergeCell ref="C6099:F6099"/>
    <mergeCell ref="C6100:F6100"/>
    <mergeCell ref="C6101:F6101"/>
    <mergeCell ref="C6102:F6102"/>
    <mergeCell ref="C6103:D6103"/>
    <mergeCell ref="E6103:F6103"/>
    <mergeCell ref="C6094:D6094"/>
    <mergeCell ref="E6094:F6094"/>
    <mergeCell ref="C6095:F6095"/>
    <mergeCell ref="C6096:F6096"/>
    <mergeCell ref="C6097:F6097"/>
    <mergeCell ref="C6098:F6098"/>
    <mergeCell ref="C6080:D6080"/>
    <mergeCell ref="E6080:F6080"/>
    <mergeCell ref="C6081:D6081"/>
    <mergeCell ref="E6081:F6081"/>
    <mergeCell ref="C6091:D6091"/>
    <mergeCell ref="E6091:F6091"/>
    <mergeCell ref="C6092:D6092"/>
    <mergeCell ref="E6092:F6092"/>
    <mergeCell ref="C6093:D6093"/>
    <mergeCell ref="E6093:F6093"/>
    <mergeCell ref="C6089:D6089"/>
    <mergeCell ref="C6079:D6079"/>
    <mergeCell ref="E6079:F6079"/>
    <mergeCell ref="E6089:F6089"/>
    <mergeCell ref="C6090:D6090"/>
    <mergeCell ref="E6090:F6090"/>
    <mergeCell ref="C6085:D6085"/>
    <mergeCell ref="E6085:F6085"/>
    <mergeCell ref="C6086:D6086"/>
    <mergeCell ref="E6086:F6086"/>
    <mergeCell ref="C6087:D6087"/>
    <mergeCell ref="E6087:F6087"/>
    <mergeCell ref="C6082:D6082"/>
    <mergeCell ref="E6082:F6082"/>
    <mergeCell ref="C6083:D6083"/>
    <mergeCell ref="E6083:F6083"/>
    <mergeCell ref="C6084:D6084"/>
    <mergeCell ref="E6084:F6084"/>
    <mergeCell ref="C6088:D6088"/>
    <mergeCell ref="E6088:F6088"/>
  </mergeCells>
  <conditionalFormatting sqref="C5458:C5463 C5466 C5469:C5471 C5473 C5483:C5486 C5488:C5489">
    <cfRule type="containsText" dxfId="162" priority="4" operator="containsText" text="No tiene eventos">
      <formula>NOT(ISERROR(SEARCH("No tiene eventos",C5458)))</formula>
    </cfRule>
  </conditionalFormatting>
  <conditionalFormatting sqref="C5458:C5463 C5466">
    <cfRule type="containsText" dxfId="161" priority="24" operator="containsText" text="No tiene eventos">
      <formula>NOT(ISERROR(SEARCH("No tiene eventos",C5458)))</formula>
    </cfRule>
  </conditionalFormatting>
  <conditionalFormatting sqref="C5459:C5463">
    <cfRule type="containsText" dxfId="160" priority="17" operator="containsText" text="Dx.">
      <formula>NOT(ISERROR(SEARCH("Dx.",C5459)))</formula>
    </cfRule>
    <cfRule type="containsText" dxfId="159" priority="18" operator="containsText" text="No tiene eventos">
      <formula>NOT(ISERROR(SEARCH("No tiene eventos",C5459)))</formula>
    </cfRule>
  </conditionalFormatting>
  <conditionalFormatting sqref="C5460">
    <cfRule type="containsText" dxfId="158" priority="5" operator="containsText" text="Dx.">
      <formula>NOT(ISERROR(SEARCH("Dx.",C5460)))</formula>
    </cfRule>
    <cfRule type="containsText" dxfId="157" priority="6" operator="containsText" text="No tiene eventos">
      <formula>NOT(ISERROR(SEARCH("No tiene eventos",C5460)))</formula>
    </cfRule>
  </conditionalFormatting>
  <conditionalFormatting sqref="C5461:C5463">
    <cfRule type="containsText" dxfId="156" priority="15" operator="containsText" text="Dx.">
      <formula>NOT(ISERROR(SEARCH("Dx.",C5461)))</formula>
    </cfRule>
    <cfRule type="containsText" dxfId="155" priority="16" operator="containsText" text="No tiene eventos">
      <formula>NOT(ISERROR(SEARCH("No tiene eventos",C5461)))</formula>
    </cfRule>
  </conditionalFormatting>
  <conditionalFormatting sqref="C5462:C5463">
    <cfRule type="containsText" dxfId="154" priority="11" operator="containsText" text="Dx.">
      <formula>NOT(ISERROR(SEARCH("Dx.",C5462)))</formula>
    </cfRule>
    <cfRule type="containsText" dxfId="153" priority="12" operator="containsText" text="No tiene eventos">
      <formula>NOT(ISERROR(SEARCH("No tiene eventos",C5462)))</formula>
    </cfRule>
  </conditionalFormatting>
  <conditionalFormatting sqref="C5466 C5458:C5463">
    <cfRule type="containsText" dxfId="152" priority="23" operator="containsText" text="Dx.">
      <formula>NOT(ISERROR(SEARCH("Dx.",C5458)))</formula>
    </cfRule>
  </conditionalFormatting>
  <conditionalFormatting sqref="C5466">
    <cfRule type="containsText" dxfId="151" priority="9" operator="containsText" text="Dx.">
      <formula>NOT(ISERROR(SEARCH("Dx.",C5466)))</formula>
    </cfRule>
    <cfRule type="containsText" dxfId="150" priority="10" operator="containsText" text="No tiene eventos">
      <formula>NOT(ISERROR(SEARCH("No tiene eventos",C5466)))</formula>
    </cfRule>
    <cfRule type="containsText" dxfId="149" priority="19" operator="containsText" text="Dx.">
      <formula>NOT(ISERROR(SEARCH("Dx.",C5466)))</formula>
    </cfRule>
    <cfRule type="containsText" dxfId="148" priority="20" operator="containsText" text="No tiene eventos">
      <formula>NOT(ISERROR(SEARCH("No tiene eventos",C5466)))</formula>
    </cfRule>
    <cfRule type="containsText" dxfId="147" priority="21" operator="containsText" text="Dx.">
      <formula>NOT(ISERROR(SEARCH("Dx.",C5466)))</formula>
    </cfRule>
    <cfRule type="containsText" dxfId="146" priority="22" operator="containsText" text="No tiene eventos">
      <formula>NOT(ISERROR(SEARCH("No tiene eventos",C5466)))</formula>
    </cfRule>
  </conditionalFormatting>
  <conditionalFormatting sqref="C5469:C5471 C5473 C5483:C5486 C5488:C5489 C5458:C5463 C5466">
    <cfRule type="containsText" dxfId="145" priority="3" operator="containsText" text="Dx.">
      <formula>NOT(ISERROR(SEARCH("Dx.",C5458)))</formula>
    </cfRule>
  </conditionalFormatting>
  <conditionalFormatting sqref="C5469:C5471 C5473 C5483:C5486 C5488:C5489">
    <cfRule type="containsText" dxfId="144" priority="1" operator="containsText" text="Dx.">
      <formula>NOT(ISERROR(SEARCH("Dx.",C5469)))</formula>
    </cfRule>
    <cfRule type="containsText" dxfId="143" priority="2" operator="containsText" text="No tiene eventos">
      <formula>NOT(ISERROR(SEARCH("No tiene eventos",C5469)))</formula>
    </cfRule>
  </conditionalFormatting>
  <conditionalFormatting sqref="C5826 C5866:C5867">
    <cfRule type="containsText" dxfId="142" priority="27" operator="containsText" text="Dx.">
      <formula>NOT(ISERROR(SEARCH("Dx.",C5826)))</formula>
    </cfRule>
    <cfRule type="containsText" dxfId="141" priority="28" operator="containsText" text="No tiene eventos">
      <formula>NOT(ISERROR(SEARCH("No tiene eventos",C5826)))</formula>
    </cfRule>
  </conditionalFormatting>
  <conditionalFormatting sqref="C5828:C5831">
    <cfRule type="containsText" dxfId="140" priority="25" operator="containsText" text="Dx.">
      <formula>NOT(ISERROR(SEARCH("Dx.",C5828)))</formula>
    </cfRule>
    <cfRule type="containsText" dxfId="139" priority="26" operator="containsText" text="No tiene eventos">
      <formula>NOT(ISERROR(SEARCH("No tiene eventos",C5828)))</formula>
    </cfRule>
  </conditionalFormatting>
  <conditionalFormatting sqref="C5830:C5831">
    <cfRule type="containsText" dxfId="138" priority="29" operator="containsText" text="Dx.">
      <formula>NOT(ISERROR(SEARCH("Dx.",C5830)))</formula>
    </cfRule>
    <cfRule type="containsText" dxfId="137" priority="30" operator="containsText" text="No tiene eventos">
      <formula>NOT(ISERROR(SEARCH("No tiene eventos",C5830)))</formula>
    </cfRule>
  </conditionalFormatting>
  <conditionalFormatting sqref="C5864">
    <cfRule type="containsText" dxfId="136" priority="35" operator="containsText" text="Dx.">
      <formula>NOT(ISERROR(SEARCH("Dx.",C5864)))</formula>
    </cfRule>
    <cfRule type="containsText" dxfId="135" priority="36" operator="containsText" text="No tiene eventos">
      <formula>NOT(ISERROR(SEARCH("No tiene eventos",C5864)))</formula>
    </cfRule>
  </conditionalFormatting>
  <conditionalFormatting sqref="C5867">
    <cfRule type="containsText" dxfId="134" priority="33" operator="containsText" text="Dx.">
      <formula>NOT(ISERROR(SEARCH("Dx.",C5867)))</formula>
    </cfRule>
    <cfRule type="containsText" dxfId="133" priority="34" operator="containsText" text="No tiene eventos">
      <formula>NOT(ISERROR(SEARCH("No tiene eventos",C5867)))</formula>
    </cfRule>
  </conditionalFormatting>
  <conditionalFormatting sqref="C5871:C5873">
    <cfRule type="containsText" dxfId="132" priority="31" operator="containsText" text="Dx.">
      <formula>NOT(ISERROR(SEARCH("Dx.",C5871)))</formula>
    </cfRule>
    <cfRule type="containsText" dxfId="131" priority="32" operator="containsText" text="No tiene eventos">
      <formula>NOT(ISERROR(SEARCH("No tiene eventos",C5871)))</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48"/>
  <sheetViews>
    <sheetView workbookViewId="0">
      <selection activeCell="H3" sqref="H3"/>
    </sheetView>
  </sheetViews>
  <sheetFormatPr baseColWidth="10" defaultColWidth="14.42578125" defaultRowHeight="15"/>
  <cols>
    <col min="1" max="1" width="11.42578125" customWidth="1"/>
    <col min="2" max="2" width="10" customWidth="1"/>
    <col min="3" max="4" width="17.42578125" customWidth="1"/>
    <col min="5" max="5" width="10.85546875" customWidth="1"/>
    <col min="6" max="6" width="101.28515625" customWidth="1"/>
    <col min="7" max="7" width="8" customWidth="1"/>
    <col min="8" max="8" width="12.28515625" customWidth="1"/>
    <col min="9" max="10" width="14" customWidth="1"/>
    <col min="11" max="11" width="7.42578125" customWidth="1"/>
    <col min="12" max="13" width="5.85546875" customWidth="1"/>
    <col min="14" max="15" width="27.5703125" customWidth="1"/>
    <col min="16" max="16" width="8.28515625" customWidth="1"/>
    <col min="17" max="17" width="22" customWidth="1"/>
  </cols>
  <sheetData>
    <row r="1" spans="1:17" ht="30.75" customHeight="1">
      <c r="A1" s="14"/>
      <c r="B1" s="15"/>
      <c r="C1" s="16"/>
      <c r="D1" s="16"/>
      <c r="E1" s="14"/>
      <c r="F1" s="17"/>
      <c r="G1" s="18"/>
      <c r="H1" s="18"/>
      <c r="I1" s="15"/>
      <c r="J1" s="15"/>
      <c r="K1" s="18"/>
      <c r="L1" s="19"/>
      <c r="M1" s="20"/>
      <c r="N1" s="370"/>
      <c r="O1" s="21"/>
      <c r="P1" s="22"/>
      <c r="Q1" s="15"/>
    </row>
    <row r="2" spans="1:17" ht="17.25" customHeight="1">
      <c r="A2" s="14"/>
      <c r="B2" s="23"/>
      <c r="C2" s="371" t="s">
        <v>9221</v>
      </c>
      <c r="D2" s="372"/>
      <c r="E2" s="372"/>
      <c r="F2" s="372"/>
      <c r="G2" s="24"/>
      <c r="H2" s="24"/>
      <c r="I2" s="15"/>
      <c r="J2" s="15"/>
      <c r="K2" s="24"/>
      <c r="L2" s="25"/>
      <c r="M2" s="16"/>
      <c r="N2" s="370"/>
      <c r="O2" s="16"/>
      <c r="P2" s="22" t="s">
        <v>9222</v>
      </c>
      <c r="Q2" s="15"/>
    </row>
    <row r="3" spans="1:17" ht="18" customHeight="1">
      <c r="A3" s="14"/>
      <c r="B3" s="15"/>
      <c r="C3" s="372"/>
      <c r="D3" s="372"/>
      <c r="E3" s="372"/>
      <c r="F3" s="372"/>
      <c r="G3" s="24"/>
      <c r="H3" s="24"/>
      <c r="I3" s="15"/>
      <c r="J3" s="15"/>
      <c r="K3" s="24"/>
      <c r="L3" s="15"/>
      <c r="M3" s="15"/>
      <c r="N3" s="370"/>
      <c r="O3" s="16"/>
      <c r="P3" s="22"/>
      <c r="Q3" s="15"/>
    </row>
    <row r="4" spans="1:17" ht="16.5" customHeight="1">
      <c r="A4" s="14"/>
      <c r="B4" s="15"/>
      <c r="C4" s="372"/>
      <c r="D4" s="372"/>
      <c r="E4" s="372"/>
      <c r="F4" s="372"/>
      <c r="G4" s="24"/>
      <c r="H4" s="24"/>
      <c r="I4" s="15"/>
      <c r="J4" s="15"/>
      <c r="K4" s="24"/>
      <c r="L4" s="15"/>
      <c r="M4" s="15"/>
      <c r="N4" s="370"/>
      <c r="O4" s="16"/>
      <c r="P4" s="26"/>
      <c r="Q4" s="15"/>
    </row>
    <row r="5" spans="1:17" ht="16.5" customHeight="1">
      <c r="A5" s="14"/>
      <c r="B5" s="15"/>
      <c r="C5" s="15"/>
      <c r="D5" s="15"/>
      <c r="E5" s="15"/>
      <c r="F5" s="15"/>
      <c r="G5" s="27"/>
      <c r="H5" s="28"/>
      <c r="I5" s="15"/>
      <c r="J5" s="15"/>
      <c r="K5" s="24"/>
      <c r="L5" s="15"/>
      <c r="M5" s="15"/>
      <c r="N5" s="29"/>
      <c r="O5" s="16"/>
      <c r="P5" s="26"/>
      <c r="Q5" s="15"/>
    </row>
    <row r="6" spans="1:17" ht="15.75" customHeight="1" thickBot="1">
      <c r="A6" s="14"/>
      <c r="B6" s="15"/>
      <c r="C6" s="16"/>
      <c r="D6" s="16"/>
      <c r="E6" s="14"/>
      <c r="F6" s="17"/>
      <c r="G6" s="30"/>
      <c r="H6" s="31"/>
      <c r="I6" s="15"/>
      <c r="J6" s="15"/>
      <c r="K6" s="24"/>
      <c r="L6" s="15"/>
      <c r="M6" s="15"/>
      <c r="N6" s="22"/>
      <c r="O6" s="16"/>
      <c r="P6" s="26"/>
      <c r="Q6" s="15"/>
    </row>
    <row r="7" spans="1:17" s="34" customFormat="1" ht="66" customHeight="1" thickBot="1">
      <c r="A7" s="32" t="s">
        <v>9223</v>
      </c>
      <c r="B7" s="33" t="s">
        <v>9224</v>
      </c>
      <c r="C7" s="33" t="s">
        <v>9225</v>
      </c>
      <c r="D7" s="33" t="s">
        <v>9226</v>
      </c>
      <c r="E7" s="32" t="s">
        <v>9227</v>
      </c>
      <c r="F7" s="33" t="s">
        <v>2</v>
      </c>
      <c r="G7" s="33" t="s">
        <v>9228</v>
      </c>
      <c r="H7" s="33" t="s">
        <v>9229</v>
      </c>
      <c r="I7" s="33" t="s">
        <v>9230</v>
      </c>
      <c r="J7" s="33" t="s">
        <v>9231</v>
      </c>
      <c r="K7" s="33" t="s">
        <v>9232</v>
      </c>
      <c r="L7" s="33" t="s">
        <v>9233</v>
      </c>
      <c r="M7" s="33" t="s">
        <v>9234</v>
      </c>
      <c r="N7" s="33" t="s">
        <v>9235</v>
      </c>
      <c r="O7" s="33" t="s">
        <v>9236</v>
      </c>
      <c r="P7" s="33" t="s">
        <v>9237</v>
      </c>
      <c r="Q7" s="33" t="s">
        <v>9238</v>
      </c>
    </row>
    <row r="8" spans="1:17" ht="15" customHeight="1">
      <c r="A8" s="35">
        <v>463201</v>
      </c>
      <c r="B8" s="36" t="s">
        <v>9239</v>
      </c>
      <c r="C8" s="37" t="s">
        <v>9240</v>
      </c>
      <c r="D8" s="37" t="s">
        <v>9241</v>
      </c>
      <c r="E8" s="35">
        <v>463201</v>
      </c>
      <c r="F8" s="38" t="s">
        <v>9242</v>
      </c>
      <c r="G8" s="36" t="s">
        <v>9243</v>
      </c>
      <c r="H8" s="36">
        <v>95</v>
      </c>
      <c r="I8" s="39">
        <v>1009798</v>
      </c>
      <c r="J8" s="39">
        <f>I8</f>
        <v>1009798</v>
      </c>
      <c r="K8" s="36">
        <v>0</v>
      </c>
      <c r="L8" s="36">
        <v>100</v>
      </c>
      <c r="M8" s="36"/>
      <c r="N8" s="40" t="s">
        <v>9244</v>
      </c>
      <c r="O8" s="37" t="s">
        <v>9245</v>
      </c>
      <c r="P8" s="36">
        <v>235</v>
      </c>
      <c r="Q8" s="37" t="s">
        <v>9246</v>
      </c>
    </row>
    <row r="9" spans="1:17" ht="15" customHeight="1">
      <c r="A9" s="35">
        <v>456202</v>
      </c>
      <c r="B9" s="36" t="s">
        <v>9239</v>
      </c>
      <c r="C9" s="37" t="s">
        <v>9240</v>
      </c>
      <c r="D9" s="37" t="s">
        <v>9241</v>
      </c>
      <c r="E9" s="35">
        <v>456202</v>
      </c>
      <c r="F9" s="38" t="s">
        <v>2078</v>
      </c>
      <c r="G9" s="36" t="s">
        <v>9243</v>
      </c>
      <c r="H9" s="36">
        <v>100</v>
      </c>
      <c r="I9" s="39">
        <v>1035957</v>
      </c>
      <c r="J9" s="39">
        <f t="shared" ref="J9:J12" si="0">I9</f>
        <v>1035957</v>
      </c>
      <c r="K9" s="36">
        <v>0</v>
      </c>
      <c r="L9" s="36">
        <v>100</v>
      </c>
      <c r="M9" s="36"/>
      <c r="N9" s="40" t="s">
        <v>9244</v>
      </c>
      <c r="O9" s="37" t="s">
        <v>9245</v>
      </c>
      <c r="P9" s="36">
        <v>235</v>
      </c>
      <c r="Q9" s="37" t="s">
        <v>9246</v>
      </c>
    </row>
    <row r="10" spans="1:17" ht="15" customHeight="1">
      <c r="A10" s="35">
        <v>715006</v>
      </c>
      <c r="B10" s="36" t="s">
        <v>9239</v>
      </c>
      <c r="C10" s="37" t="s">
        <v>9240</v>
      </c>
      <c r="D10" s="37" t="s">
        <v>9247</v>
      </c>
      <c r="E10" s="35">
        <v>715006</v>
      </c>
      <c r="F10" s="38" t="s">
        <v>2641</v>
      </c>
      <c r="G10" s="36" t="s">
        <v>9243</v>
      </c>
      <c r="H10" s="36">
        <v>80</v>
      </c>
      <c r="I10" s="39">
        <v>829492.8</v>
      </c>
      <c r="J10" s="39">
        <f t="shared" si="0"/>
        <v>829492.8</v>
      </c>
      <c r="K10" s="36">
        <v>0</v>
      </c>
      <c r="L10" s="36">
        <v>100</v>
      </c>
      <c r="M10" s="36"/>
      <c r="N10" s="40" t="s">
        <v>9244</v>
      </c>
      <c r="O10" s="37" t="s">
        <v>9245</v>
      </c>
      <c r="P10" s="36">
        <v>204</v>
      </c>
      <c r="Q10" s="37" t="s">
        <v>9248</v>
      </c>
    </row>
    <row r="11" spans="1:17" ht="15" customHeight="1">
      <c r="A11" s="35">
        <v>715003</v>
      </c>
      <c r="B11" s="36" t="s">
        <v>9239</v>
      </c>
      <c r="C11" s="37" t="s">
        <v>9240</v>
      </c>
      <c r="D11" s="37" t="s">
        <v>9247</v>
      </c>
      <c r="E11" s="35">
        <v>715003</v>
      </c>
      <c r="F11" s="38" t="s">
        <v>2639</v>
      </c>
      <c r="G11" s="36" t="s">
        <v>9243</v>
      </c>
      <c r="H11" s="36">
        <v>40</v>
      </c>
      <c r="I11" s="39">
        <v>336491.6</v>
      </c>
      <c r="J11" s="39">
        <f t="shared" si="0"/>
        <v>336491.6</v>
      </c>
      <c r="K11" s="36">
        <v>0</v>
      </c>
      <c r="L11" s="36">
        <v>100</v>
      </c>
      <c r="M11" s="36"/>
      <c r="N11" s="41" t="s">
        <v>9249</v>
      </c>
      <c r="O11" s="41" t="s">
        <v>9250</v>
      </c>
      <c r="P11" s="36">
        <v>204</v>
      </c>
      <c r="Q11" s="37" t="s">
        <v>9248</v>
      </c>
    </row>
    <row r="12" spans="1:17" ht="15" customHeight="1">
      <c r="A12" s="35">
        <v>715004</v>
      </c>
      <c r="B12" s="36" t="s">
        <v>9239</v>
      </c>
      <c r="C12" s="37" t="s">
        <v>9240</v>
      </c>
      <c r="D12" s="37" t="s">
        <v>9247</v>
      </c>
      <c r="E12" s="35">
        <v>715004</v>
      </c>
      <c r="F12" s="38" t="s">
        <v>2640</v>
      </c>
      <c r="G12" s="36" t="s">
        <v>9243</v>
      </c>
      <c r="H12" s="36">
        <v>60</v>
      </c>
      <c r="I12" s="39">
        <v>593849.69999999995</v>
      </c>
      <c r="J12" s="39">
        <f t="shared" si="0"/>
        <v>593849.69999999995</v>
      </c>
      <c r="K12" s="36">
        <v>0</v>
      </c>
      <c r="L12" s="36">
        <v>100</v>
      </c>
      <c r="M12" s="36"/>
      <c r="N12" s="40" t="s">
        <v>9244</v>
      </c>
      <c r="O12" s="37" t="s">
        <v>9245</v>
      </c>
      <c r="P12" s="36">
        <v>204</v>
      </c>
      <c r="Q12" s="37" t="s">
        <v>9248</v>
      </c>
    </row>
    <row r="13" spans="1:17" ht="15" customHeight="1">
      <c r="A13" s="35">
        <v>903703</v>
      </c>
      <c r="B13" s="36" t="s">
        <v>9239</v>
      </c>
      <c r="C13" s="37" t="s">
        <v>9251</v>
      </c>
      <c r="D13" s="37" t="s">
        <v>9252</v>
      </c>
      <c r="E13" s="35">
        <v>903703</v>
      </c>
      <c r="F13" s="38" t="s">
        <v>4448</v>
      </c>
      <c r="G13" s="36" t="s">
        <v>9253</v>
      </c>
      <c r="H13" s="42">
        <v>66013.600000000006</v>
      </c>
      <c r="I13" s="39"/>
      <c r="J13" s="42">
        <f>H13</f>
        <v>66013.600000000006</v>
      </c>
      <c r="K13" s="43">
        <v>0</v>
      </c>
      <c r="L13" s="36">
        <v>100</v>
      </c>
      <c r="M13" s="43"/>
      <c r="N13" s="40" t="s">
        <v>9254</v>
      </c>
      <c r="O13" s="37" t="s">
        <v>9255</v>
      </c>
      <c r="P13" s="36">
        <v>706</v>
      </c>
      <c r="Q13" s="37" t="s">
        <v>9256</v>
      </c>
    </row>
    <row r="14" spans="1:17" ht="15" customHeight="1">
      <c r="A14" s="35">
        <v>906329</v>
      </c>
      <c r="B14" s="36" t="s">
        <v>9239</v>
      </c>
      <c r="C14" s="37" t="s">
        <v>9251</v>
      </c>
      <c r="D14" s="37" t="s">
        <v>9257</v>
      </c>
      <c r="E14" s="35">
        <v>906329</v>
      </c>
      <c r="F14" s="37" t="s">
        <v>9258</v>
      </c>
      <c r="G14" s="36" t="s">
        <v>9253</v>
      </c>
      <c r="H14" s="42">
        <v>36733.699999999997</v>
      </c>
      <c r="I14" s="39"/>
      <c r="J14" s="42">
        <f t="shared" ref="J14:J15" si="1">H14</f>
        <v>36733.699999999997</v>
      </c>
      <c r="K14" s="43">
        <v>0</v>
      </c>
      <c r="L14" s="36">
        <v>100</v>
      </c>
      <c r="M14" s="43"/>
      <c r="N14" s="40" t="s">
        <v>9254</v>
      </c>
      <c r="O14" s="37" t="s">
        <v>9255</v>
      </c>
      <c r="P14" s="36">
        <v>706</v>
      </c>
      <c r="Q14" s="37" t="s">
        <v>9256</v>
      </c>
    </row>
    <row r="15" spans="1:17" ht="15" customHeight="1">
      <c r="A15" s="35">
        <v>906249</v>
      </c>
      <c r="B15" s="36" t="s">
        <v>9239</v>
      </c>
      <c r="C15" s="37" t="s">
        <v>9251</v>
      </c>
      <c r="D15" s="37" t="s">
        <v>9257</v>
      </c>
      <c r="E15" s="35">
        <v>906249</v>
      </c>
      <c r="F15" s="37" t="s">
        <v>9259</v>
      </c>
      <c r="G15" s="36" t="s">
        <v>9253</v>
      </c>
      <c r="H15" s="42">
        <v>47803.3</v>
      </c>
      <c r="I15" s="39"/>
      <c r="J15" s="42">
        <f t="shared" si="1"/>
        <v>47803.3</v>
      </c>
      <c r="K15" s="43">
        <v>0</v>
      </c>
      <c r="L15" s="36">
        <v>100</v>
      </c>
      <c r="M15" s="43"/>
      <c r="N15" s="40" t="s">
        <v>9254</v>
      </c>
      <c r="O15" s="37" t="s">
        <v>9255</v>
      </c>
      <c r="P15" s="36">
        <v>706</v>
      </c>
      <c r="Q15" s="37" t="s">
        <v>9256</v>
      </c>
    </row>
    <row r="16" spans="1:17" ht="15" customHeight="1">
      <c r="A16" s="35">
        <v>607301</v>
      </c>
      <c r="B16" s="36" t="s">
        <v>9239</v>
      </c>
      <c r="C16" s="37" t="s">
        <v>9240</v>
      </c>
      <c r="D16" s="37" t="s">
        <v>9260</v>
      </c>
      <c r="E16" s="35">
        <v>607301</v>
      </c>
      <c r="F16" s="38" t="s">
        <v>9261</v>
      </c>
      <c r="G16" s="36" t="s">
        <v>9243</v>
      </c>
      <c r="H16" s="36">
        <v>110</v>
      </c>
      <c r="I16" s="39">
        <v>1124645.1000000001</v>
      </c>
      <c r="J16" s="39">
        <f t="shared" ref="J16:J60" si="2">I16</f>
        <v>1124645.1000000001</v>
      </c>
      <c r="K16" s="36">
        <v>0</v>
      </c>
      <c r="L16" s="36">
        <v>100</v>
      </c>
      <c r="M16" s="36"/>
      <c r="N16" s="40" t="s">
        <v>9244</v>
      </c>
      <c r="O16" s="37" t="s">
        <v>9245</v>
      </c>
      <c r="P16" s="36">
        <v>215</v>
      </c>
      <c r="Q16" s="37" t="s">
        <v>9262</v>
      </c>
    </row>
    <row r="17" spans="1:17" ht="15" customHeight="1">
      <c r="A17" s="35">
        <v>572101</v>
      </c>
      <c r="B17" s="36" t="s">
        <v>9239</v>
      </c>
      <c r="C17" s="37" t="s">
        <v>9240</v>
      </c>
      <c r="D17" s="37" t="s">
        <v>9260</v>
      </c>
      <c r="E17" s="35">
        <v>572101</v>
      </c>
      <c r="F17" s="38" t="s">
        <v>2331</v>
      </c>
      <c r="G17" s="36" t="s">
        <v>9243</v>
      </c>
      <c r="H17" s="36">
        <v>120</v>
      </c>
      <c r="I17" s="39">
        <v>1201879.8</v>
      </c>
      <c r="J17" s="39">
        <f t="shared" si="2"/>
        <v>1201879.8</v>
      </c>
      <c r="K17" s="36">
        <v>0</v>
      </c>
      <c r="L17" s="36">
        <v>100</v>
      </c>
      <c r="M17" s="36"/>
      <c r="N17" s="40" t="s">
        <v>9244</v>
      </c>
      <c r="O17" s="37" t="s">
        <v>9245</v>
      </c>
      <c r="P17" s="36">
        <v>215</v>
      </c>
      <c r="Q17" s="37" t="s">
        <v>9262</v>
      </c>
    </row>
    <row r="18" spans="1:17" ht="15" customHeight="1">
      <c r="A18" s="35">
        <v>779957</v>
      </c>
      <c r="B18" s="36" t="s">
        <v>9239</v>
      </c>
      <c r="C18" s="37" t="s">
        <v>9240</v>
      </c>
      <c r="D18" s="37" t="s">
        <v>9263</v>
      </c>
      <c r="E18" s="35">
        <v>779957</v>
      </c>
      <c r="F18" s="37" t="s">
        <v>1005</v>
      </c>
      <c r="G18" s="36" t="s">
        <v>9243</v>
      </c>
      <c r="H18" s="36">
        <v>510</v>
      </c>
      <c r="I18" s="39">
        <v>4120800</v>
      </c>
      <c r="J18" s="39">
        <f t="shared" si="2"/>
        <v>4120800</v>
      </c>
      <c r="K18" s="43">
        <v>0</v>
      </c>
      <c r="L18" s="36">
        <v>100</v>
      </c>
      <c r="M18" s="36"/>
      <c r="N18" s="40" t="s">
        <v>9264</v>
      </c>
      <c r="O18" s="37" t="s">
        <v>9265</v>
      </c>
      <c r="P18" s="36">
        <v>207</v>
      </c>
      <c r="Q18" s="37" t="s">
        <v>9266</v>
      </c>
    </row>
    <row r="19" spans="1:17" ht="15" customHeight="1">
      <c r="A19" s="35">
        <v>779958</v>
      </c>
      <c r="B19" s="36" t="s">
        <v>9239</v>
      </c>
      <c r="C19" s="37" t="s">
        <v>9240</v>
      </c>
      <c r="D19" s="37" t="s">
        <v>9263</v>
      </c>
      <c r="E19" s="35">
        <v>779958</v>
      </c>
      <c r="F19" s="37" t="s">
        <v>1006</v>
      </c>
      <c r="G19" s="36" t="s">
        <v>9243</v>
      </c>
      <c r="H19" s="36">
        <v>510</v>
      </c>
      <c r="I19" s="39">
        <v>4120800</v>
      </c>
      <c r="J19" s="39">
        <f t="shared" si="2"/>
        <v>4120800</v>
      </c>
      <c r="K19" s="43">
        <v>0</v>
      </c>
      <c r="L19" s="36">
        <v>100</v>
      </c>
      <c r="M19" s="36"/>
      <c r="N19" s="40" t="s">
        <v>9264</v>
      </c>
      <c r="O19" s="37" t="s">
        <v>9265</v>
      </c>
      <c r="P19" s="36">
        <v>207</v>
      </c>
      <c r="Q19" s="37" t="s">
        <v>9266</v>
      </c>
    </row>
    <row r="20" spans="1:17" ht="15" customHeight="1">
      <c r="A20" s="35">
        <v>779951</v>
      </c>
      <c r="B20" s="36" t="s">
        <v>9239</v>
      </c>
      <c r="C20" s="37" t="s">
        <v>9240</v>
      </c>
      <c r="D20" s="37" t="s">
        <v>9263</v>
      </c>
      <c r="E20" s="35">
        <v>779951</v>
      </c>
      <c r="F20" s="37" t="s">
        <v>9267</v>
      </c>
      <c r="G20" s="36" t="s">
        <v>9243</v>
      </c>
      <c r="H20" s="36">
        <v>510</v>
      </c>
      <c r="I20" s="39">
        <v>4120800</v>
      </c>
      <c r="J20" s="39">
        <f t="shared" si="2"/>
        <v>4120800</v>
      </c>
      <c r="K20" s="43">
        <v>0</v>
      </c>
      <c r="L20" s="36">
        <v>100</v>
      </c>
      <c r="M20" s="36"/>
      <c r="N20" s="40" t="s">
        <v>9264</v>
      </c>
      <c r="O20" s="37" t="s">
        <v>9265</v>
      </c>
      <c r="P20" s="36">
        <v>207</v>
      </c>
      <c r="Q20" s="37" t="s">
        <v>9266</v>
      </c>
    </row>
    <row r="21" spans="1:17" ht="15" customHeight="1">
      <c r="A21" s="35">
        <v>779953</v>
      </c>
      <c r="B21" s="36" t="s">
        <v>9239</v>
      </c>
      <c r="C21" s="37" t="s">
        <v>9240</v>
      </c>
      <c r="D21" s="37" t="s">
        <v>9263</v>
      </c>
      <c r="E21" s="35">
        <v>779953</v>
      </c>
      <c r="F21" s="37" t="s">
        <v>9268</v>
      </c>
      <c r="G21" s="36" t="s">
        <v>9243</v>
      </c>
      <c r="H21" s="36">
        <v>510</v>
      </c>
      <c r="I21" s="39">
        <v>4120800</v>
      </c>
      <c r="J21" s="39">
        <f t="shared" si="2"/>
        <v>4120800</v>
      </c>
      <c r="K21" s="43">
        <v>0</v>
      </c>
      <c r="L21" s="36">
        <v>100</v>
      </c>
      <c r="M21" s="36"/>
      <c r="N21" s="40" t="s">
        <v>9264</v>
      </c>
      <c r="O21" s="37" t="s">
        <v>9265</v>
      </c>
      <c r="P21" s="36">
        <v>207</v>
      </c>
      <c r="Q21" s="37" t="s">
        <v>9266</v>
      </c>
    </row>
    <row r="22" spans="1:17" ht="15" customHeight="1">
      <c r="A22" s="35">
        <v>779954</v>
      </c>
      <c r="B22" s="36" t="s">
        <v>9239</v>
      </c>
      <c r="C22" s="37" t="s">
        <v>9240</v>
      </c>
      <c r="D22" s="37" t="s">
        <v>9263</v>
      </c>
      <c r="E22" s="35">
        <v>779954</v>
      </c>
      <c r="F22" s="37" t="s">
        <v>9269</v>
      </c>
      <c r="G22" s="36" t="s">
        <v>9243</v>
      </c>
      <c r="H22" s="36">
        <v>510</v>
      </c>
      <c r="I22" s="39">
        <v>4120800</v>
      </c>
      <c r="J22" s="39">
        <f t="shared" si="2"/>
        <v>4120800</v>
      </c>
      <c r="K22" s="43">
        <v>0</v>
      </c>
      <c r="L22" s="36">
        <v>100</v>
      </c>
      <c r="M22" s="36"/>
      <c r="N22" s="40" t="s">
        <v>9264</v>
      </c>
      <c r="O22" s="37" t="s">
        <v>9265</v>
      </c>
      <c r="P22" s="36">
        <v>207</v>
      </c>
      <c r="Q22" s="37" t="s">
        <v>9266</v>
      </c>
    </row>
    <row r="23" spans="1:17" ht="15" customHeight="1">
      <c r="A23" s="35">
        <v>779952</v>
      </c>
      <c r="B23" s="36" t="s">
        <v>9239</v>
      </c>
      <c r="C23" s="37" t="s">
        <v>9240</v>
      </c>
      <c r="D23" s="37" t="s">
        <v>9263</v>
      </c>
      <c r="E23" s="35">
        <v>779952</v>
      </c>
      <c r="F23" s="37" t="s">
        <v>1002</v>
      </c>
      <c r="G23" s="36" t="s">
        <v>9243</v>
      </c>
      <c r="H23" s="36">
        <v>510</v>
      </c>
      <c r="I23" s="39">
        <v>4120800</v>
      </c>
      <c r="J23" s="39">
        <f t="shared" si="2"/>
        <v>4120800</v>
      </c>
      <c r="K23" s="43">
        <v>0</v>
      </c>
      <c r="L23" s="36">
        <v>100</v>
      </c>
      <c r="M23" s="36"/>
      <c r="N23" s="40" t="s">
        <v>9264</v>
      </c>
      <c r="O23" s="37" t="s">
        <v>9265</v>
      </c>
      <c r="P23" s="36">
        <v>207</v>
      </c>
      <c r="Q23" s="37" t="s">
        <v>9266</v>
      </c>
    </row>
    <row r="24" spans="1:17" ht="15" customHeight="1">
      <c r="A24" s="35">
        <v>779955</v>
      </c>
      <c r="B24" s="36" t="s">
        <v>9239</v>
      </c>
      <c r="C24" s="37" t="s">
        <v>9240</v>
      </c>
      <c r="D24" s="37" t="s">
        <v>9263</v>
      </c>
      <c r="E24" s="35">
        <v>779955</v>
      </c>
      <c r="F24" s="37" t="s">
        <v>1003</v>
      </c>
      <c r="G24" s="36" t="s">
        <v>9243</v>
      </c>
      <c r="H24" s="36">
        <v>510</v>
      </c>
      <c r="I24" s="39">
        <v>4120800</v>
      </c>
      <c r="J24" s="39">
        <f t="shared" si="2"/>
        <v>4120800</v>
      </c>
      <c r="K24" s="43">
        <v>0</v>
      </c>
      <c r="L24" s="36">
        <v>100</v>
      </c>
      <c r="M24" s="36"/>
      <c r="N24" s="40" t="s">
        <v>9264</v>
      </c>
      <c r="O24" s="37" t="s">
        <v>9265</v>
      </c>
      <c r="P24" s="36">
        <v>207</v>
      </c>
      <c r="Q24" s="37" t="s">
        <v>9266</v>
      </c>
    </row>
    <row r="25" spans="1:17" ht="15" customHeight="1">
      <c r="A25" s="35">
        <v>779963</v>
      </c>
      <c r="B25" s="36" t="s">
        <v>9239</v>
      </c>
      <c r="C25" s="37" t="s">
        <v>9240</v>
      </c>
      <c r="D25" s="37" t="s">
        <v>9263</v>
      </c>
      <c r="E25" s="35">
        <v>779963</v>
      </c>
      <c r="F25" s="37" t="s">
        <v>1011</v>
      </c>
      <c r="G25" s="36" t="s">
        <v>9243</v>
      </c>
      <c r="H25" s="36">
        <v>510</v>
      </c>
      <c r="I25" s="39">
        <v>4120800</v>
      </c>
      <c r="J25" s="39">
        <f t="shared" si="2"/>
        <v>4120800</v>
      </c>
      <c r="K25" s="43">
        <v>0</v>
      </c>
      <c r="L25" s="36">
        <v>100</v>
      </c>
      <c r="M25" s="36"/>
      <c r="N25" s="40" t="s">
        <v>9264</v>
      </c>
      <c r="O25" s="37" t="s">
        <v>9265</v>
      </c>
      <c r="P25" s="36">
        <v>207</v>
      </c>
      <c r="Q25" s="37" t="s">
        <v>9266</v>
      </c>
    </row>
    <row r="26" spans="1:17" ht="15" customHeight="1">
      <c r="A26" s="35">
        <v>779964</v>
      </c>
      <c r="B26" s="36" t="s">
        <v>9239</v>
      </c>
      <c r="C26" s="37" t="s">
        <v>9240</v>
      </c>
      <c r="D26" s="37" t="s">
        <v>9263</v>
      </c>
      <c r="E26" s="35">
        <v>779964</v>
      </c>
      <c r="F26" s="37" t="s">
        <v>1012</v>
      </c>
      <c r="G26" s="36" t="s">
        <v>9243</v>
      </c>
      <c r="H26" s="36">
        <v>510</v>
      </c>
      <c r="I26" s="39">
        <v>4120800</v>
      </c>
      <c r="J26" s="39">
        <f t="shared" si="2"/>
        <v>4120800</v>
      </c>
      <c r="K26" s="43">
        <v>0</v>
      </c>
      <c r="L26" s="36">
        <v>100</v>
      </c>
      <c r="M26" s="36"/>
      <c r="N26" s="40" t="s">
        <v>9264</v>
      </c>
      <c r="O26" s="37" t="s">
        <v>9265</v>
      </c>
      <c r="P26" s="36">
        <v>207</v>
      </c>
      <c r="Q26" s="37" t="s">
        <v>9266</v>
      </c>
    </row>
    <row r="27" spans="1:17" ht="15" customHeight="1">
      <c r="A27" s="35">
        <v>779959</v>
      </c>
      <c r="B27" s="36" t="s">
        <v>9239</v>
      </c>
      <c r="C27" s="37" t="s">
        <v>9240</v>
      </c>
      <c r="D27" s="37" t="s">
        <v>9263</v>
      </c>
      <c r="E27" s="35">
        <v>779959</v>
      </c>
      <c r="F27" s="37" t="s">
        <v>1007</v>
      </c>
      <c r="G27" s="36" t="s">
        <v>9243</v>
      </c>
      <c r="H27" s="36">
        <v>510</v>
      </c>
      <c r="I27" s="39">
        <v>4120800</v>
      </c>
      <c r="J27" s="39">
        <f t="shared" si="2"/>
        <v>4120800</v>
      </c>
      <c r="K27" s="43">
        <v>0</v>
      </c>
      <c r="L27" s="36">
        <v>100</v>
      </c>
      <c r="M27" s="36"/>
      <c r="N27" s="40" t="s">
        <v>9264</v>
      </c>
      <c r="O27" s="37" t="s">
        <v>9265</v>
      </c>
      <c r="P27" s="36">
        <v>207</v>
      </c>
      <c r="Q27" s="37" t="s">
        <v>9266</v>
      </c>
    </row>
    <row r="28" spans="1:17" ht="15" customHeight="1">
      <c r="A28" s="35">
        <v>779960</v>
      </c>
      <c r="B28" s="36" t="s">
        <v>9239</v>
      </c>
      <c r="C28" s="37" t="s">
        <v>9240</v>
      </c>
      <c r="D28" s="37" t="s">
        <v>9263</v>
      </c>
      <c r="E28" s="35">
        <v>779960</v>
      </c>
      <c r="F28" s="37" t="s">
        <v>1008</v>
      </c>
      <c r="G28" s="36" t="s">
        <v>9243</v>
      </c>
      <c r="H28" s="36">
        <v>510</v>
      </c>
      <c r="I28" s="39">
        <v>4120800</v>
      </c>
      <c r="J28" s="39">
        <f t="shared" si="2"/>
        <v>4120800</v>
      </c>
      <c r="K28" s="43">
        <v>0</v>
      </c>
      <c r="L28" s="36">
        <v>100</v>
      </c>
      <c r="M28" s="36"/>
      <c r="N28" s="40" t="s">
        <v>9264</v>
      </c>
      <c r="O28" s="37" t="s">
        <v>9265</v>
      </c>
      <c r="P28" s="36">
        <v>207</v>
      </c>
      <c r="Q28" s="37" t="s">
        <v>9266</v>
      </c>
    </row>
    <row r="29" spans="1:17" ht="15" customHeight="1">
      <c r="A29" s="35">
        <v>779961</v>
      </c>
      <c r="B29" s="36" t="s">
        <v>9239</v>
      </c>
      <c r="C29" s="37" t="s">
        <v>9240</v>
      </c>
      <c r="D29" s="37" t="s">
        <v>9263</v>
      </c>
      <c r="E29" s="35">
        <v>779961</v>
      </c>
      <c r="F29" s="37" t="s">
        <v>1009</v>
      </c>
      <c r="G29" s="36" t="s">
        <v>9243</v>
      </c>
      <c r="H29" s="36">
        <v>510</v>
      </c>
      <c r="I29" s="39">
        <v>4120800</v>
      </c>
      <c r="J29" s="39">
        <f t="shared" si="2"/>
        <v>4120800</v>
      </c>
      <c r="K29" s="43">
        <v>0</v>
      </c>
      <c r="L29" s="36">
        <v>100</v>
      </c>
      <c r="M29" s="36"/>
      <c r="N29" s="40" t="s">
        <v>9264</v>
      </c>
      <c r="O29" s="37" t="s">
        <v>9265</v>
      </c>
      <c r="P29" s="36">
        <v>207</v>
      </c>
      <c r="Q29" s="37" t="s">
        <v>9266</v>
      </c>
    </row>
    <row r="30" spans="1:17" ht="15" customHeight="1">
      <c r="A30" s="35">
        <v>779962</v>
      </c>
      <c r="B30" s="36" t="s">
        <v>9239</v>
      </c>
      <c r="C30" s="37" t="s">
        <v>9240</v>
      </c>
      <c r="D30" s="37" t="s">
        <v>9263</v>
      </c>
      <c r="E30" s="35">
        <v>779962</v>
      </c>
      <c r="F30" s="37" t="s">
        <v>1010</v>
      </c>
      <c r="G30" s="36" t="s">
        <v>9243</v>
      </c>
      <c r="H30" s="36">
        <v>510</v>
      </c>
      <c r="I30" s="39">
        <v>4120800</v>
      </c>
      <c r="J30" s="39">
        <f t="shared" si="2"/>
        <v>4120800</v>
      </c>
      <c r="K30" s="43">
        <v>0</v>
      </c>
      <c r="L30" s="36">
        <v>100</v>
      </c>
      <c r="M30" s="36"/>
      <c r="N30" s="40" t="s">
        <v>9264</v>
      </c>
      <c r="O30" s="37" t="s">
        <v>9265</v>
      </c>
      <c r="P30" s="36">
        <v>207</v>
      </c>
      <c r="Q30" s="37" t="s">
        <v>9266</v>
      </c>
    </row>
    <row r="31" spans="1:17" ht="15" customHeight="1">
      <c r="A31" s="35">
        <v>779967</v>
      </c>
      <c r="B31" s="36" t="s">
        <v>9239</v>
      </c>
      <c r="C31" s="37" t="s">
        <v>9240</v>
      </c>
      <c r="D31" s="37" t="s">
        <v>9263</v>
      </c>
      <c r="E31" s="35">
        <v>779967</v>
      </c>
      <c r="F31" s="38" t="s">
        <v>9270</v>
      </c>
      <c r="G31" s="36" t="s">
        <v>9243</v>
      </c>
      <c r="H31" s="36">
        <v>510</v>
      </c>
      <c r="I31" s="39">
        <v>4120800</v>
      </c>
      <c r="J31" s="39">
        <f t="shared" si="2"/>
        <v>4120800</v>
      </c>
      <c r="K31" s="43">
        <v>0</v>
      </c>
      <c r="L31" s="36">
        <v>100</v>
      </c>
      <c r="M31" s="36" t="s">
        <v>9222</v>
      </c>
      <c r="N31" s="40" t="s">
        <v>9264</v>
      </c>
      <c r="O31" s="37" t="s">
        <v>9265</v>
      </c>
      <c r="P31" s="36">
        <v>207</v>
      </c>
      <c r="Q31" s="37" t="s">
        <v>9266</v>
      </c>
    </row>
    <row r="32" spans="1:17" ht="15" customHeight="1">
      <c r="A32" s="35">
        <v>779968</v>
      </c>
      <c r="B32" s="36" t="s">
        <v>9239</v>
      </c>
      <c r="C32" s="37" t="s">
        <v>9240</v>
      </c>
      <c r="D32" s="37" t="s">
        <v>9263</v>
      </c>
      <c r="E32" s="35">
        <v>779968</v>
      </c>
      <c r="F32" s="37" t="s">
        <v>9271</v>
      </c>
      <c r="G32" s="36" t="s">
        <v>9243</v>
      </c>
      <c r="H32" s="36">
        <v>510</v>
      </c>
      <c r="I32" s="39">
        <v>4120800</v>
      </c>
      <c r="J32" s="39">
        <f t="shared" si="2"/>
        <v>4120800</v>
      </c>
      <c r="K32" s="43">
        <v>0</v>
      </c>
      <c r="L32" s="36">
        <v>100</v>
      </c>
      <c r="M32" s="36"/>
      <c r="N32" s="40" t="s">
        <v>9264</v>
      </c>
      <c r="O32" s="37" t="s">
        <v>9265</v>
      </c>
      <c r="P32" s="36">
        <v>207</v>
      </c>
      <c r="Q32" s="37" t="s">
        <v>9266</v>
      </c>
    </row>
    <row r="33" spans="1:17" ht="15" customHeight="1">
      <c r="A33" s="35">
        <v>779965</v>
      </c>
      <c r="B33" s="36" t="s">
        <v>9239</v>
      </c>
      <c r="C33" s="37" t="s">
        <v>9240</v>
      </c>
      <c r="D33" s="37" t="s">
        <v>9263</v>
      </c>
      <c r="E33" s="35">
        <v>779965</v>
      </c>
      <c r="F33" s="37" t="s">
        <v>9272</v>
      </c>
      <c r="G33" s="36" t="s">
        <v>9243</v>
      </c>
      <c r="H33" s="36">
        <v>510</v>
      </c>
      <c r="I33" s="39">
        <v>4120800</v>
      </c>
      <c r="J33" s="39">
        <f t="shared" si="2"/>
        <v>4120800</v>
      </c>
      <c r="K33" s="43">
        <v>0</v>
      </c>
      <c r="L33" s="36">
        <v>100</v>
      </c>
      <c r="M33" s="36"/>
      <c r="N33" s="40" t="s">
        <v>9264</v>
      </c>
      <c r="O33" s="37" t="s">
        <v>9265</v>
      </c>
      <c r="P33" s="36">
        <v>207</v>
      </c>
      <c r="Q33" s="37" t="s">
        <v>9266</v>
      </c>
    </row>
    <row r="34" spans="1:17" ht="15" customHeight="1">
      <c r="A34" s="35">
        <v>779966</v>
      </c>
      <c r="B34" s="36" t="s">
        <v>9239</v>
      </c>
      <c r="C34" s="37" t="s">
        <v>9240</v>
      </c>
      <c r="D34" s="37" t="s">
        <v>9263</v>
      </c>
      <c r="E34" s="35">
        <v>779966</v>
      </c>
      <c r="F34" s="37" t="s">
        <v>9273</v>
      </c>
      <c r="G34" s="36" t="s">
        <v>9243</v>
      </c>
      <c r="H34" s="36">
        <v>510</v>
      </c>
      <c r="I34" s="39">
        <v>4120800</v>
      </c>
      <c r="J34" s="39">
        <f t="shared" si="2"/>
        <v>4120800</v>
      </c>
      <c r="K34" s="43">
        <v>0</v>
      </c>
      <c r="L34" s="36">
        <v>100</v>
      </c>
      <c r="M34" s="36"/>
      <c r="N34" s="40" t="s">
        <v>9264</v>
      </c>
      <c r="O34" s="37" t="s">
        <v>9265</v>
      </c>
      <c r="P34" s="36">
        <v>207</v>
      </c>
      <c r="Q34" s="37" t="s">
        <v>9266</v>
      </c>
    </row>
    <row r="35" spans="1:17" ht="15" customHeight="1">
      <c r="A35" s="35">
        <v>779949</v>
      </c>
      <c r="B35" s="36" t="s">
        <v>9239</v>
      </c>
      <c r="C35" s="37" t="s">
        <v>9240</v>
      </c>
      <c r="D35" s="37" t="s">
        <v>9263</v>
      </c>
      <c r="E35" s="35">
        <v>779949</v>
      </c>
      <c r="F35" s="37" t="s">
        <v>9274</v>
      </c>
      <c r="G35" s="36" t="s">
        <v>9243</v>
      </c>
      <c r="H35" s="36">
        <v>510</v>
      </c>
      <c r="I35" s="39">
        <v>4120800</v>
      </c>
      <c r="J35" s="39">
        <f t="shared" si="2"/>
        <v>4120800</v>
      </c>
      <c r="K35" s="43">
        <v>0</v>
      </c>
      <c r="L35" s="36">
        <v>100</v>
      </c>
      <c r="M35" s="36"/>
      <c r="N35" s="40" t="s">
        <v>9264</v>
      </c>
      <c r="O35" s="37" t="s">
        <v>9265</v>
      </c>
      <c r="P35" s="36">
        <v>207</v>
      </c>
      <c r="Q35" s="37" t="s">
        <v>9266</v>
      </c>
    </row>
    <row r="36" spans="1:17" ht="15" customHeight="1">
      <c r="A36" s="35">
        <v>779950</v>
      </c>
      <c r="B36" s="36" t="s">
        <v>9239</v>
      </c>
      <c r="C36" s="37" t="s">
        <v>9240</v>
      </c>
      <c r="D36" s="37" t="s">
        <v>9263</v>
      </c>
      <c r="E36" s="35">
        <v>779950</v>
      </c>
      <c r="F36" s="37" t="s">
        <v>9275</v>
      </c>
      <c r="G36" s="36" t="s">
        <v>9243</v>
      </c>
      <c r="H36" s="36">
        <v>510</v>
      </c>
      <c r="I36" s="39">
        <v>4120800</v>
      </c>
      <c r="J36" s="39">
        <f t="shared" si="2"/>
        <v>4120800</v>
      </c>
      <c r="K36" s="43">
        <v>0</v>
      </c>
      <c r="L36" s="36">
        <v>100</v>
      </c>
      <c r="M36" s="36"/>
      <c r="N36" s="40" t="s">
        <v>9264</v>
      </c>
      <c r="O36" s="37" t="s">
        <v>9265</v>
      </c>
      <c r="P36" s="36">
        <v>207</v>
      </c>
      <c r="Q36" s="37" t="s">
        <v>9266</v>
      </c>
    </row>
    <row r="37" spans="1:17" ht="15" customHeight="1">
      <c r="A37" s="35">
        <v>779947</v>
      </c>
      <c r="B37" s="36" t="s">
        <v>9239</v>
      </c>
      <c r="C37" s="37" t="s">
        <v>9240</v>
      </c>
      <c r="D37" s="37" t="s">
        <v>9263</v>
      </c>
      <c r="E37" s="35">
        <v>779947</v>
      </c>
      <c r="F37" s="37" t="s">
        <v>9276</v>
      </c>
      <c r="G37" s="36" t="s">
        <v>9243</v>
      </c>
      <c r="H37" s="36">
        <v>510</v>
      </c>
      <c r="I37" s="39">
        <v>4120800</v>
      </c>
      <c r="J37" s="39">
        <f t="shared" si="2"/>
        <v>4120800</v>
      </c>
      <c r="K37" s="43">
        <v>0</v>
      </c>
      <c r="L37" s="36">
        <v>100</v>
      </c>
      <c r="M37" s="36"/>
      <c r="N37" s="40" t="s">
        <v>9264</v>
      </c>
      <c r="O37" s="37" t="s">
        <v>9265</v>
      </c>
      <c r="P37" s="36">
        <v>207</v>
      </c>
      <c r="Q37" s="37" t="s">
        <v>9266</v>
      </c>
    </row>
    <row r="38" spans="1:17" ht="15" customHeight="1">
      <c r="A38" s="35">
        <v>779945</v>
      </c>
      <c r="B38" s="36" t="s">
        <v>9239</v>
      </c>
      <c r="C38" s="37" t="s">
        <v>9240</v>
      </c>
      <c r="D38" s="37" t="s">
        <v>9263</v>
      </c>
      <c r="E38" s="35">
        <v>779945</v>
      </c>
      <c r="F38" s="37" t="s">
        <v>9277</v>
      </c>
      <c r="G38" s="36" t="s">
        <v>9243</v>
      </c>
      <c r="H38" s="36">
        <v>510</v>
      </c>
      <c r="I38" s="39">
        <v>4120800</v>
      </c>
      <c r="J38" s="39">
        <f t="shared" si="2"/>
        <v>4120800</v>
      </c>
      <c r="K38" s="43">
        <v>0</v>
      </c>
      <c r="L38" s="36">
        <v>100</v>
      </c>
      <c r="M38" s="36"/>
      <c r="N38" s="40" t="s">
        <v>9264</v>
      </c>
      <c r="O38" s="37" t="s">
        <v>9265</v>
      </c>
      <c r="P38" s="36">
        <v>207</v>
      </c>
      <c r="Q38" s="37" t="s">
        <v>9266</v>
      </c>
    </row>
    <row r="39" spans="1:17" ht="15" customHeight="1">
      <c r="A39" s="35">
        <v>779943</v>
      </c>
      <c r="B39" s="36" t="s">
        <v>9239</v>
      </c>
      <c r="C39" s="37" t="s">
        <v>9240</v>
      </c>
      <c r="D39" s="37" t="s">
        <v>9263</v>
      </c>
      <c r="E39" s="35">
        <v>779943</v>
      </c>
      <c r="F39" s="37" t="s">
        <v>1001</v>
      </c>
      <c r="G39" s="36" t="s">
        <v>9243</v>
      </c>
      <c r="H39" s="36">
        <v>510</v>
      </c>
      <c r="I39" s="39">
        <v>4120800</v>
      </c>
      <c r="J39" s="39">
        <f t="shared" si="2"/>
        <v>4120800</v>
      </c>
      <c r="K39" s="43">
        <v>0</v>
      </c>
      <c r="L39" s="36">
        <v>100</v>
      </c>
      <c r="M39" s="36"/>
      <c r="N39" s="40" t="s">
        <v>9264</v>
      </c>
      <c r="O39" s="37" t="s">
        <v>9265</v>
      </c>
      <c r="P39" s="36">
        <v>207</v>
      </c>
      <c r="Q39" s="37" t="s">
        <v>9266</v>
      </c>
    </row>
    <row r="40" spans="1:17" ht="15" customHeight="1">
      <c r="A40" s="35">
        <v>779942</v>
      </c>
      <c r="B40" s="36" t="s">
        <v>9239</v>
      </c>
      <c r="C40" s="37" t="s">
        <v>9240</v>
      </c>
      <c r="D40" s="37" t="s">
        <v>9263</v>
      </c>
      <c r="E40" s="35">
        <v>779942</v>
      </c>
      <c r="F40" s="37" t="s">
        <v>9278</v>
      </c>
      <c r="G40" s="36" t="s">
        <v>9243</v>
      </c>
      <c r="H40" s="36">
        <v>510</v>
      </c>
      <c r="I40" s="39">
        <v>4120800</v>
      </c>
      <c r="J40" s="39">
        <f t="shared" si="2"/>
        <v>4120800</v>
      </c>
      <c r="K40" s="43">
        <v>0</v>
      </c>
      <c r="L40" s="36">
        <v>100</v>
      </c>
      <c r="M40" s="36"/>
      <c r="N40" s="40" t="s">
        <v>9264</v>
      </c>
      <c r="O40" s="37" t="s">
        <v>9265</v>
      </c>
      <c r="P40" s="36">
        <v>207</v>
      </c>
      <c r="Q40" s="37" t="s">
        <v>9266</v>
      </c>
    </row>
    <row r="41" spans="1:17" ht="15" customHeight="1">
      <c r="A41" s="35">
        <v>779946</v>
      </c>
      <c r="B41" s="36" t="s">
        <v>9239</v>
      </c>
      <c r="C41" s="37" t="s">
        <v>9240</v>
      </c>
      <c r="D41" s="37" t="s">
        <v>9263</v>
      </c>
      <c r="E41" s="35">
        <v>779946</v>
      </c>
      <c r="F41" s="37" t="s">
        <v>9279</v>
      </c>
      <c r="G41" s="36" t="s">
        <v>9243</v>
      </c>
      <c r="H41" s="36">
        <v>510</v>
      </c>
      <c r="I41" s="39">
        <v>4120800</v>
      </c>
      <c r="J41" s="39">
        <f t="shared" si="2"/>
        <v>4120800</v>
      </c>
      <c r="K41" s="43">
        <v>0</v>
      </c>
      <c r="L41" s="36">
        <v>100</v>
      </c>
      <c r="M41" s="36"/>
      <c r="N41" s="40" t="s">
        <v>9264</v>
      </c>
      <c r="O41" s="37" t="s">
        <v>9265</v>
      </c>
      <c r="P41" s="36">
        <v>207</v>
      </c>
      <c r="Q41" s="37" t="s">
        <v>9266</v>
      </c>
    </row>
    <row r="42" spans="1:17" ht="15" customHeight="1">
      <c r="A42" s="35">
        <v>779944</v>
      </c>
      <c r="B42" s="36" t="s">
        <v>9239</v>
      </c>
      <c r="C42" s="37" t="s">
        <v>9240</v>
      </c>
      <c r="D42" s="37" t="s">
        <v>9263</v>
      </c>
      <c r="E42" s="35">
        <v>779944</v>
      </c>
      <c r="F42" s="37" t="s">
        <v>9280</v>
      </c>
      <c r="G42" s="36" t="s">
        <v>9243</v>
      </c>
      <c r="H42" s="36">
        <v>510</v>
      </c>
      <c r="I42" s="39">
        <v>4120800</v>
      </c>
      <c r="J42" s="39">
        <f t="shared" si="2"/>
        <v>4120800</v>
      </c>
      <c r="K42" s="43">
        <v>0</v>
      </c>
      <c r="L42" s="36">
        <v>100</v>
      </c>
      <c r="M42" s="36"/>
      <c r="N42" s="40" t="s">
        <v>9264</v>
      </c>
      <c r="O42" s="37" t="s">
        <v>9265</v>
      </c>
      <c r="P42" s="36">
        <v>207</v>
      </c>
      <c r="Q42" s="37" t="s">
        <v>9266</v>
      </c>
    </row>
    <row r="43" spans="1:17" ht="15" customHeight="1">
      <c r="A43" s="35">
        <v>778964</v>
      </c>
      <c r="B43" s="36" t="s">
        <v>9239</v>
      </c>
      <c r="C43" s="37" t="s">
        <v>9240</v>
      </c>
      <c r="D43" s="37" t="s">
        <v>9263</v>
      </c>
      <c r="E43" s="35">
        <v>778964</v>
      </c>
      <c r="F43" s="37" t="s">
        <v>9281</v>
      </c>
      <c r="G43" s="36" t="s">
        <v>9243</v>
      </c>
      <c r="H43" s="36">
        <v>300</v>
      </c>
      <c r="I43" s="39">
        <v>2379590.2999999998</v>
      </c>
      <c r="J43" s="39">
        <f t="shared" si="2"/>
        <v>2379590.2999999998</v>
      </c>
      <c r="K43" s="36">
        <v>0</v>
      </c>
      <c r="L43" s="36">
        <v>100</v>
      </c>
      <c r="M43" s="36"/>
      <c r="N43" s="40" t="s">
        <v>9264</v>
      </c>
      <c r="O43" s="37" t="s">
        <v>9265</v>
      </c>
      <c r="P43" s="36">
        <v>207</v>
      </c>
      <c r="Q43" s="37" t="s">
        <v>9266</v>
      </c>
    </row>
    <row r="44" spans="1:17" ht="15" customHeight="1">
      <c r="A44" s="35">
        <v>778962</v>
      </c>
      <c r="B44" s="36" t="s">
        <v>9239</v>
      </c>
      <c r="C44" s="37" t="s">
        <v>9240</v>
      </c>
      <c r="D44" s="37" t="s">
        <v>9263</v>
      </c>
      <c r="E44" s="35">
        <v>778962</v>
      </c>
      <c r="F44" s="37" t="s">
        <v>9282</v>
      </c>
      <c r="G44" s="36" t="s">
        <v>9243</v>
      </c>
      <c r="H44" s="36">
        <v>300</v>
      </c>
      <c r="I44" s="39">
        <v>2379590.2999999998</v>
      </c>
      <c r="J44" s="39">
        <f t="shared" si="2"/>
        <v>2379590.2999999998</v>
      </c>
      <c r="K44" s="36">
        <v>0</v>
      </c>
      <c r="L44" s="36">
        <v>100</v>
      </c>
      <c r="M44" s="36"/>
      <c r="N44" s="40" t="s">
        <v>9264</v>
      </c>
      <c r="O44" s="37" t="s">
        <v>9265</v>
      </c>
      <c r="P44" s="36">
        <v>207</v>
      </c>
      <c r="Q44" s="37" t="s">
        <v>9266</v>
      </c>
    </row>
    <row r="45" spans="1:17" ht="15" customHeight="1">
      <c r="A45" s="35">
        <v>778961</v>
      </c>
      <c r="B45" s="36" t="s">
        <v>9239</v>
      </c>
      <c r="C45" s="37" t="s">
        <v>9240</v>
      </c>
      <c r="D45" s="37" t="s">
        <v>9263</v>
      </c>
      <c r="E45" s="35">
        <v>778961</v>
      </c>
      <c r="F45" s="37" t="s">
        <v>9283</v>
      </c>
      <c r="G45" s="36" t="s">
        <v>9243</v>
      </c>
      <c r="H45" s="36">
        <v>300</v>
      </c>
      <c r="I45" s="39">
        <v>2379590.2999999998</v>
      </c>
      <c r="J45" s="39">
        <f t="shared" si="2"/>
        <v>2379590.2999999998</v>
      </c>
      <c r="K45" s="36">
        <v>0</v>
      </c>
      <c r="L45" s="36">
        <v>100</v>
      </c>
      <c r="M45" s="36"/>
      <c r="N45" s="40" t="s">
        <v>9264</v>
      </c>
      <c r="O45" s="37" t="s">
        <v>9265</v>
      </c>
      <c r="P45" s="36">
        <v>207</v>
      </c>
      <c r="Q45" s="37" t="s">
        <v>9266</v>
      </c>
    </row>
    <row r="46" spans="1:17" ht="15" customHeight="1">
      <c r="A46" s="35">
        <v>778963</v>
      </c>
      <c r="B46" s="36" t="s">
        <v>9239</v>
      </c>
      <c r="C46" s="37" t="s">
        <v>9240</v>
      </c>
      <c r="D46" s="37" t="s">
        <v>9263</v>
      </c>
      <c r="E46" s="35">
        <v>778963</v>
      </c>
      <c r="F46" s="37" t="s">
        <v>9284</v>
      </c>
      <c r="G46" s="36" t="s">
        <v>9243</v>
      </c>
      <c r="H46" s="36">
        <v>300</v>
      </c>
      <c r="I46" s="39">
        <v>2379590.2999999998</v>
      </c>
      <c r="J46" s="39">
        <f t="shared" si="2"/>
        <v>2379590.2999999998</v>
      </c>
      <c r="K46" s="36">
        <v>0</v>
      </c>
      <c r="L46" s="36">
        <v>100</v>
      </c>
      <c r="M46" s="36"/>
      <c r="N46" s="40" t="s">
        <v>9264</v>
      </c>
      <c r="O46" s="37" t="s">
        <v>9265</v>
      </c>
      <c r="P46" s="36">
        <v>207</v>
      </c>
      <c r="Q46" s="37" t="s">
        <v>9266</v>
      </c>
    </row>
    <row r="47" spans="1:17" ht="15" customHeight="1">
      <c r="A47" s="35">
        <v>778967</v>
      </c>
      <c r="B47" s="36" t="s">
        <v>9239</v>
      </c>
      <c r="C47" s="37" t="s">
        <v>9240</v>
      </c>
      <c r="D47" s="37" t="s">
        <v>9263</v>
      </c>
      <c r="E47" s="35">
        <v>778967</v>
      </c>
      <c r="F47" s="38" t="s">
        <v>9285</v>
      </c>
      <c r="G47" s="36" t="s">
        <v>9243</v>
      </c>
      <c r="H47" s="36">
        <v>300</v>
      </c>
      <c r="I47" s="39">
        <v>2379590.2999999998</v>
      </c>
      <c r="J47" s="39">
        <f t="shared" si="2"/>
        <v>2379590.2999999998</v>
      </c>
      <c r="K47" s="36">
        <v>0</v>
      </c>
      <c r="L47" s="36">
        <v>100</v>
      </c>
      <c r="M47" s="36"/>
      <c r="N47" s="40" t="s">
        <v>9264</v>
      </c>
      <c r="O47" s="37" t="s">
        <v>9265</v>
      </c>
      <c r="P47" s="36">
        <v>207</v>
      </c>
      <c r="Q47" s="37" t="s">
        <v>9266</v>
      </c>
    </row>
    <row r="48" spans="1:17" ht="15" customHeight="1">
      <c r="A48" s="35">
        <v>778965</v>
      </c>
      <c r="B48" s="36" t="s">
        <v>9239</v>
      </c>
      <c r="C48" s="37" t="s">
        <v>9240</v>
      </c>
      <c r="D48" s="37" t="s">
        <v>9263</v>
      </c>
      <c r="E48" s="35">
        <v>778965</v>
      </c>
      <c r="F48" s="37" t="s">
        <v>9286</v>
      </c>
      <c r="G48" s="36" t="s">
        <v>9243</v>
      </c>
      <c r="H48" s="36">
        <v>300</v>
      </c>
      <c r="I48" s="39">
        <v>2379590.2999999998</v>
      </c>
      <c r="J48" s="39">
        <f t="shared" si="2"/>
        <v>2379590.2999999998</v>
      </c>
      <c r="K48" s="36">
        <v>0</v>
      </c>
      <c r="L48" s="36">
        <v>100</v>
      </c>
      <c r="M48" s="36"/>
      <c r="N48" s="40" t="s">
        <v>9264</v>
      </c>
      <c r="O48" s="37" t="s">
        <v>9265</v>
      </c>
      <c r="P48" s="36">
        <v>207</v>
      </c>
      <c r="Q48" s="37" t="s">
        <v>9266</v>
      </c>
    </row>
    <row r="49" spans="1:17" ht="15" customHeight="1">
      <c r="A49" s="35">
        <v>778966</v>
      </c>
      <c r="B49" s="36" t="s">
        <v>9239</v>
      </c>
      <c r="C49" s="37" t="s">
        <v>9240</v>
      </c>
      <c r="D49" s="37" t="s">
        <v>9263</v>
      </c>
      <c r="E49" s="35">
        <v>778966</v>
      </c>
      <c r="F49" s="38" t="s">
        <v>9287</v>
      </c>
      <c r="G49" s="36" t="s">
        <v>9243</v>
      </c>
      <c r="H49" s="36">
        <v>300</v>
      </c>
      <c r="I49" s="39">
        <v>2379590.2999999998</v>
      </c>
      <c r="J49" s="39">
        <f t="shared" si="2"/>
        <v>2379590.2999999998</v>
      </c>
      <c r="K49" s="36">
        <v>0</v>
      </c>
      <c r="L49" s="36">
        <v>100</v>
      </c>
      <c r="M49" s="36"/>
      <c r="N49" s="40" t="s">
        <v>9264</v>
      </c>
      <c r="O49" s="37" t="s">
        <v>9265</v>
      </c>
      <c r="P49" s="36">
        <v>207</v>
      </c>
      <c r="Q49" s="37" t="s">
        <v>9266</v>
      </c>
    </row>
    <row r="50" spans="1:17" ht="15" customHeight="1">
      <c r="A50" s="35">
        <v>778969</v>
      </c>
      <c r="B50" s="36" t="s">
        <v>9239</v>
      </c>
      <c r="C50" s="37" t="s">
        <v>9240</v>
      </c>
      <c r="D50" s="37" t="s">
        <v>9263</v>
      </c>
      <c r="E50" s="35">
        <v>778969</v>
      </c>
      <c r="F50" s="37" t="s">
        <v>9288</v>
      </c>
      <c r="G50" s="36" t="s">
        <v>9243</v>
      </c>
      <c r="H50" s="36">
        <v>300</v>
      </c>
      <c r="I50" s="39">
        <v>2379590.2999999998</v>
      </c>
      <c r="J50" s="39">
        <f t="shared" si="2"/>
        <v>2379590.2999999998</v>
      </c>
      <c r="K50" s="36">
        <v>0</v>
      </c>
      <c r="L50" s="36">
        <v>100</v>
      </c>
      <c r="M50" s="36"/>
      <c r="N50" s="40" t="s">
        <v>9264</v>
      </c>
      <c r="O50" s="37" t="s">
        <v>9265</v>
      </c>
      <c r="P50" s="36">
        <v>207</v>
      </c>
      <c r="Q50" s="37" t="s">
        <v>9266</v>
      </c>
    </row>
    <row r="51" spans="1:17" ht="15" customHeight="1">
      <c r="A51" s="35">
        <v>778968</v>
      </c>
      <c r="B51" s="36" t="s">
        <v>9239</v>
      </c>
      <c r="C51" s="37" t="s">
        <v>9240</v>
      </c>
      <c r="D51" s="37" t="s">
        <v>9263</v>
      </c>
      <c r="E51" s="35">
        <v>778968</v>
      </c>
      <c r="F51" s="37" t="s">
        <v>9289</v>
      </c>
      <c r="G51" s="36" t="s">
        <v>9243</v>
      </c>
      <c r="H51" s="36">
        <v>300</v>
      </c>
      <c r="I51" s="39">
        <v>2379590.2999999998</v>
      </c>
      <c r="J51" s="39">
        <f t="shared" si="2"/>
        <v>2379590.2999999998</v>
      </c>
      <c r="K51" s="36">
        <v>0</v>
      </c>
      <c r="L51" s="36">
        <v>100</v>
      </c>
      <c r="M51" s="36"/>
      <c r="N51" s="40" t="s">
        <v>9264</v>
      </c>
      <c r="O51" s="37" t="s">
        <v>9265</v>
      </c>
      <c r="P51" s="36">
        <v>207</v>
      </c>
      <c r="Q51" s="37" t="s">
        <v>9266</v>
      </c>
    </row>
    <row r="52" spans="1:17" ht="15" customHeight="1">
      <c r="A52" s="35">
        <v>778960</v>
      </c>
      <c r="B52" s="36" t="s">
        <v>9239</v>
      </c>
      <c r="C52" s="37" t="s">
        <v>9240</v>
      </c>
      <c r="D52" s="37" t="s">
        <v>9263</v>
      </c>
      <c r="E52" s="35">
        <v>778960</v>
      </c>
      <c r="F52" s="37" t="s">
        <v>9290</v>
      </c>
      <c r="G52" s="36" t="s">
        <v>9243</v>
      </c>
      <c r="H52" s="36">
        <v>300</v>
      </c>
      <c r="I52" s="39">
        <v>2379590.2999999998</v>
      </c>
      <c r="J52" s="39">
        <f t="shared" si="2"/>
        <v>2379590.2999999998</v>
      </c>
      <c r="K52" s="36">
        <v>0</v>
      </c>
      <c r="L52" s="36">
        <v>100</v>
      </c>
      <c r="M52" s="36"/>
      <c r="N52" s="40" t="s">
        <v>9264</v>
      </c>
      <c r="O52" s="37" t="s">
        <v>9265</v>
      </c>
      <c r="P52" s="36">
        <v>207</v>
      </c>
      <c r="Q52" s="37" t="s">
        <v>9266</v>
      </c>
    </row>
    <row r="53" spans="1:17" ht="15" customHeight="1">
      <c r="A53" s="35">
        <v>778957</v>
      </c>
      <c r="B53" s="36" t="s">
        <v>9239</v>
      </c>
      <c r="C53" s="37" t="s">
        <v>9240</v>
      </c>
      <c r="D53" s="37" t="s">
        <v>9263</v>
      </c>
      <c r="E53" s="35">
        <v>778957</v>
      </c>
      <c r="F53" s="37" t="s">
        <v>9291</v>
      </c>
      <c r="G53" s="36" t="s">
        <v>9243</v>
      </c>
      <c r="H53" s="36">
        <v>300</v>
      </c>
      <c r="I53" s="39">
        <v>2379590.2999999998</v>
      </c>
      <c r="J53" s="39">
        <f t="shared" si="2"/>
        <v>2379590.2999999998</v>
      </c>
      <c r="K53" s="36">
        <v>0</v>
      </c>
      <c r="L53" s="36">
        <v>100</v>
      </c>
      <c r="M53" s="36"/>
      <c r="N53" s="40" t="s">
        <v>9264</v>
      </c>
      <c r="O53" s="37" t="s">
        <v>9265</v>
      </c>
      <c r="P53" s="36">
        <v>207</v>
      </c>
      <c r="Q53" s="37" t="s">
        <v>9266</v>
      </c>
    </row>
    <row r="54" spans="1:17" ht="15" customHeight="1">
      <c r="A54" s="35">
        <v>778955</v>
      </c>
      <c r="B54" s="36" t="s">
        <v>9239</v>
      </c>
      <c r="C54" s="37" t="s">
        <v>9240</v>
      </c>
      <c r="D54" s="37" t="s">
        <v>9263</v>
      </c>
      <c r="E54" s="35">
        <v>778955</v>
      </c>
      <c r="F54" s="37" t="s">
        <v>825</v>
      </c>
      <c r="G54" s="36" t="s">
        <v>9243</v>
      </c>
      <c r="H54" s="36">
        <v>300</v>
      </c>
      <c r="I54" s="39">
        <v>2379590.2999999998</v>
      </c>
      <c r="J54" s="39">
        <f t="shared" si="2"/>
        <v>2379590.2999999998</v>
      </c>
      <c r="K54" s="36">
        <v>0</v>
      </c>
      <c r="L54" s="36">
        <v>100</v>
      </c>
      <c r="M54" s="36"/>
      <c r="N54" s="40" t="s">
        <v>9264</v>
      </c>
      <c r="O54" s="37" t="s">
        <v>9265</v>
      </c>
      <c r="P54" s="36">
        <v>207</v>
      </c>
      <c r="Q54" s="37" t="s">
        <v>9266</v>
      </c>
    </row>
    <row r="55" spans="1:17" ht="15" customHeight="1">
      <c r="A55" s="35">
        <v>778954</v>
      </c>
      <c r="B55" s="36" t="s">
        <v>9239</v>
      </c>
      <c r="C55" s="37" t="s">
        <v>9240</v>
      </c>
      <c r="D55" s="37" t="s">
        <v>9263</v>
      </c>
      <c r="E55" s="35">
        <v>778954</v>
      </c>
      <c r="F55" s="37" t="s">
        <v>824</v>
      </c>
      <c r="G55" s="36" t="s">
        <v>9243</v>
      </c>
      <c r="H55" s="36">
        <v>300</v>
      </c>
      <c r="I55" s="39">
        <v>2379590.2999999998</v>
      </c>
      <c r="J55" s="39">
        <f t="shared" si="2"/>
        <v>2379590.2999999998</v>
      </c>
      <c r="K55" s="36">
        <v>0</v>
      </c>
      <c r="L55" s="36">
        <v>100</v>
      </c>
      <c r="M55" s="36"/>
      <c r="N55" s="40" t="s">
        <v>9264</v>
      </c>
      <c r="O55" s="37" t="s">
        <v>9265</v>
      </c>
      <c r="P55" s="36">
        <v>207</v>
      </c>
      <c r="Q55" s="37" t="s">
        <v>9266</v>
      </c>
    </row>
    <row r="56" spans="1:17" ht="15" customHeight="1">
      <c r="A56" s="35">
        <v>778959</v>
      </c>
      <c r="B56" s="36" t="s">
        <v>9239</v>
      </c>
      <c r="C56" s="37" t="s">
        <v>9240</v>
      </c>
      <c r="D56" s="37" t="s">
        <v>9263</v>
      </c>
      <c r="E56" s="35">
        <v>778959</v>
      </c>
      <c r="F56" s="37" t="s">
        <v>9292</v>
      </c>
      <c r="G56" s="36" t="s">
        <v>9243</v>
      </c>
      <c r="H56" s="36">
        <v>300</v>
      </c>
      <c r="I56" s="39">
        <v>2379590.2999999998</v>
      </c>
      <c r="J56" s="39">
        <f t="shared" si="2"/>
        <v>2379590.2999999998</v>
      </c>
      <c r="K56" s="36">
        <v>0</v>
      </c>
      <c r="L56" s="36">
        <v>100</v>
      </c>
      <c r="M56" s="36"/>
      <c r="N56" s="40" t="s">
        <v>9264</v>
      </c>
      <c r="O56" s="37" t="s">
        <v>9265</v>
      </c>
      <c r="P56" s="36">
        <v>207</v>
      </c>
      <c r="Q56" s="37" t="s">
        <v>9266</v>
      </c>
    </row>
    <row r="57" spans="1:17" ht="15" customHeight="1">
      <c r="A57" s="35">
        <v>778958</v>
      </c>
      <c r="B57" s="36" t="s">
        <v>9239</v>
      </c>
      <c r="C57" s="37" t="s">
        <v>9240</v>
      </c>
      <c r="D57" s="37" t="s">
        <v>9263</v>
      </c>
      <c r="E57" s="35">
        <v>778958</v>
      </c>
      <c r="F57" s="37" t="s">
        <v>827</v>
      </c>
      <c r="G57" s="36" t="s">
        <v>9243</v>
      </c>
      <c r="H57" s="36">
        <v>300</v>
      </c>
      <c r="I57" s="39">
        <v>2379590.2999999998</v>
      </c>
      <c r="J57" s="39">
        <f t="shared" si="2"/>
        <v>2379590.2999999998</v>
      </c>
      <c r="K57" s="36">
        <v>0</v>
      </c>
      <c r="L57" s="36">
        <v>100</v>
      </c>
      <c r="M57" s="36"/>
      <c r="N57" s="40" t="s">
        <v>9264</v>
      </c>
      <c r="O57" s="37" t="s">
        <v>9265</v>
      </c>
      <c r="P57" s="36">
        <v>207</v>
      </c>
      <c r="Q57" s="37" t="s">
        <v>9266</v>
      </c>
    </row>
    <row r="58" spans="1:17" ht="15" customHeight="1">
      <c r="A58" s="35">
        <v>778956</v>
      </c>
      <c r="B58" s="36" t="s">
        <v>9239</v>
      </c>
      <c r="C58" s="37" t="s">
        <v>9240</v>
      </c>
      <c r="D58" s="37" t="s">
        <v>9263</v>
      </c>
      <c r="E58" s="35">
        <v>778956</v>
      </c>
      <c r="F58" s="37" t="s">
        <v>826</v>
      </c>
      <c r="G58" s="36" t="s">
        <v>9243</v>
      </c>
      <c r="H58" s="36">
        <v>300</v>
      </c>
      <c r="I58" s="39">
        <v>2379590.2999999998</v>
      </c>
      <c r="J58" s="39">
        <f t="shared" si="2"/>
        <v>2379590.2999999998</v>
      </c>
      <c r="K58" s="36">
        <v>0</v>
      </c>
      <c r="L58" s="36">
        <v>100</v>
      </c>
      <c r="M58" s="36"/>
      <c r="N58" s="40" t="s">
        <v>9264</v>
      </c>
      <c r="O58" s="37" t="s">
        <v>9265</v>
      </c>
      <c r="P58" s="36">
        <v>207</v>
      </c>
      <c r="Q58" s="37" t="s">
        <v>9266</v>
      </c>
    </row>
    <row r="59" spans="1:17" ht="15" customHeight="1">
      <c r="A59" s="35">
        <v>636101</v>
      </c>
      <c r="B59" s="36" t="s">
        <v>9239</v>
      </c>
      <c r="C59" s="37" t="s">
        <v>9240</v>
      </c>
      <c r="D59" s="37" t="s">
        <v>9260</v>
      </c>
      <c r="E59" s="35">
        <v>636101</v>
      </c>
      <c r="F59" s="38" t="s">
        <v>9293</v>
      </c>
      <c r="G59" s="36" t="s">
        <v>9243</v>
      </c>
      <c r="H59" s="36">
        <v>55</v>
      </c>
      <c r="I59" s="39">
        <v>567690.69999999995</v>
      </c>
      <c r="J59" s="39">
        <f t="shared" si="2"/>
        <v>567690.69999999995</v>
      </c>
      <c r="K59" s="36">
        <v>0</v>
      </c>
      <c r="L59" s="36">
        <v>100</v>
      </c>
      <c r="M59" s="36"/>
      <c r="N59" s="40" t="s">
        <v>9244</v>
      </c>
      <c r="O59" s="37" t="s">
        <v>9245</v>
      </c>
      <c r="P59" s="36">
        <v>215</v>
      </c>
      <c r="Q59" s="37" t="s">
        <v>9262</v>
      </c>
    </row>
    <row r="60" spans="1:17" ht="15" customHeight="1">
      <c r="A60" s="35">
        <v>637301</v>
      </c>
      <c r="B60" s="36" t="s">
        <v>9239</v>
      </c>
      <c r="C60" s="37" t="s">
        <v>9240</v>
      </c>
      <c r="D60" s="37" t="s">
        <v>9260</v>
      </c>
      <c r="E60" s="35">
        <v>637301</v>
      </c>
      <c r="F60" s="38" t="s">
        <v>9294</v>
      </c>
      <c r="G60" s="36" t="s">
        <v>9243</v>
      </c>
      <c r="H60" s="36">
        <v>30</v>
      </c>
      <c r="I60" s="39">
        <v>253903.90000000002</v>
      </c>
      <c r="J60" s="39">
        <f t="shared" si="2"/>
        <v>253903.90000000002</v>
      </c>
      <c r="K60" s="36">
        <v>0</v>
      </c>
      <c r="L60" s="36">
        <v>100</v>
      </c>
      <c r="M60" s="36"/>
      <c r="N60" s="41" t="s">
        <v>9249</v>
      </c>
      <c r="O60" s="41" t="s">
        <v>9250</v>
      </c>
      <c r="P60" s="36">
        <v>215</v>
      </c>
      <c r="Q60" s="37" t="s">
        <v>9262</v>
      </c>
    </row>
    <row r="61" spans="1:17" ht="15" customHeight="1">
      <c r="A61" s="35">
        <v>906248</v>
      </c>
      <c r="B61" s="36" t="s">
        <v>9239</v>
      </c>
      <c r="C61" s="37" t="s">
        <v>9251</v>
      </c>
      <c r="D61" s="37" t="s">
        <v>9257</v>
      </c>
      <c r="E61" s="35">
        <v>906248</v>
      </c>
      <c r="F61" s="37" t="s">
        <v>9295</v>
      </c>
      <c r="G61" s="36" t="s">
        <v>9253</v>
      </c>
      <c r="H61" s="42">
        <v>55055.100000000006</v>
      </c>
      <c r="I61" s="39"/>
      <c r="J61" s="42">
        <f>H61</f>
        <v>55055.100000000006</v>
      </c>
      <c r="K61" s="43">
        <v>0</v>
      </c>
      <c r="L61" s="36">
        <v>100</v>
      </c>
      <c r="M61" s="43"/>
      <c r="N61" s="40" t="s">
        <v>9254</v>
      </c>
      <c r="O61" s="37" t="s">
        <v>9255</v>
      </c>
      <c r="P61" s="36">
        <v>706</v>
      </c>
      <c r="Q61" s="37" t="s">
        <v>9256</v>
      </c>
    </row>
    <row r="62" spans="1:17" ht="15" customHeight="1">
      <c r="A62" s="35">
        <v>358305</v>
      </c>
      <c r="B62" s="36" t="s">
        <v>9239</v>
      </c>
      <c r="C62" s="37" t="s">
        <v>9240</v>
      </c>
      <c r="D62" s="37" t="s">
        <v>9296</v>
      </c>
      <c r="E62" s="35">
        <v>358305</v>
      </c>
      <c r="F62" s="37" t="s">
        <v>9297</v>
      </c>
      <c r="G62" s="36" t="s">
        <v>9243</v>
      </c>
      <c r="H62" s="36">
        <v>550</v>
      </c>
      <c r="I62" s="39">
        <v>4444000</v>
      </c>
      <c r="J62" s="39">
        <f t="shared" ref="J62:J66" si="3">I62</f>
        <v>4444000</v>
      </c>
      <c r="K62" s="36">
        <v>0</v>
      </c>
      <c r="L62" s="36">
        <v>100</v>
      </c>
      <c r="M62" s="36"/>
      <c r="N62" s="40" t="s">
        <v>9264</v>
      </c>
      <c r="O62" s="37" t="s">
        <v>9265</v>
      </c>
      <c r="P62" s="36">
        <v>202</v>
      </c>
      <c r="Q62" s="37" t="s">
        <v>9298</v>
      </c>
    </row>
    <row r="63" spans="1:17" ht="15" customHeight="1">
      <c r="A63" s="35">
        <v>701430</v>
      </c>
      <c r="B63" s="36" t="s">
        <v>9239</v>
      </c>
      <c r="C63" s="37" t="s">
        <v>9240</v>
      </c>
      <c r="D63" s="37" t="s">
        <v>9247</v>
      </c>
      <c r="E63" s="35">
        <v>701430</v>
      </c>
      <c r="F63" s="38" t="s">
        <v>9299</v>
      </c>
      <c r="G63" s="36" t="s">
        <v>9243</v>
      </c>
      <c r="H63" s="36">
        <v>30</v>
      </c>
      <c r="I63" s="39">
        <v>253903.90000000002</v>
      </c>
      <c r="J63" s="39">
        <f t="shared" si="3"/>
        <v>253903.90000000002</v>
      </c>
      <c r="K63" s="36">
        <v>0</v>
      </c>
      <c r="L63" s="36">
        <v>100</v>
      </c>
      <c r="M63" s="36"/>
      <c r="N63" s="41" t="s">
        <v>9249</v>
      </c>
      <c r="O63" s="41" t="s">
        <v>9250</v>
      </c>
      <c r="P63" s="36">
        <v>204</v>
      </c>
      <c r="Q63" s="37" t="s">
        <v>9248</v>
      </c>
    </row>
    <row r="64" spans="1:17" ht="15" customHeight="1">
      <c r="A64" s="35">
        <v>704001</v>
      </c>
      <c r="B64" s="36" t="s">
        <v>9239</v>
      </c>
      <c r="C64" s="37" t="s">
        <v>9240</v>
      </c>
      <c r="D64" s="37" t="s">
        <v>9247</v>
      </c>
      <c r="E64" s="35">
        <v>704001</v>
      </c>
      <c r="F64" s="38" t="s">
        <v>2594</v>
      </c>
      <c r="G64" s="36" t="s">
        <v>9243</v>
      </c>
      <c r="H64" s="36">
        <v>100</v>
      </c>
      <c r="I64" s="39">
        <v>1035957</v>
      </c>
      <c r="J64" s="39">
        <f t="shared" si="3"/>
        <v>1035957</v>
      </c>
      <c r="K64" s="36">
        <v>0</v>
      </c>
      <c r="L64" s="36">
        <v>100</v>
      </c>
      <c r="M64" s="36"/>
      <c r="N64" s="40" t="s">
        <v>9244</v>
      </c>
      <c r="O64" s="37" t="s">
        <v>9245</v>
      </c>
      <c r="P64" s="36">
        <v>204</v>
      </c>
      <c r="Q64" s="37" t="s">
        <v>9248</v>
      </c>
    </row>
    <row r="65" spans="1:17" ht="15" customHeight="1">
      <c r="A65" s="35">
        <v>277301</v>
      </c>
      <c r="B65" s="36" t="s">
        <v>9239</v>
      </c>
      <c r="C65" s="37" t="s">
        <v>9240</v>
      </c>
      <c r="D65" s="37" t="s">
        <v>9300</v>
      </c>
      <c r="E65" s="35">
        <v>277301</v>
      </c>
      <c r="F65" s="38" t="s">
        <v>9301</v>
      </c>
      <c r="G65" s="36" t="s">
        <v>9243</v>
      </c>
      <c r="H65" s="36">
        <v>30</v>
      </c>
      <c r="I65" s="39">
        <v>253903.90000000002</v>
      </c>
      <c r="J65" s="39">
        <f t="shared" si="3"/>
        <v>253903.90000000002</v>
      </c>
      <c r="K65" s="36">
        <v>0</v>
      </c>
      <c r="L65" s="36">
        <v>100</v>
      </c>
      <c r="M65" s="36"/>
      <c r="N65" s="41" t="s">
        <v>9249</v>
      </c>
      <c r="O65" s="41" t="s">
        <v>9250</v>
      </c>
      <c r="P65" s="36">
        <v>205</v>
      </c>
      <c r="Q65" s="37" t="s">
        <v>9302</v>
      </c>
    </row>
    <row r="66" spans="1:17" ht="15" customHeight="1">
      <c r="A66" s="35">
        <v>276207</v>
      </c>
      <c r="B66" s="36" t="s">
        <v>9239</v>
      </c>
      <c r="C66" s="37" t="s">
        <v>9240</v>
      </c>
      <c r="D66" s="37" t="s">
        <v>9300</v>
      </c>
      <c r="E66" s="35">
        <v>276207</v>
      </c>
      <c r="F66" s="38" t="s">
        <v>3809</v>
      </c>
      <c r="G66" s="36" t="s">
        <v>9243</v>
      </c>
      <c r="H66" s="36">
        <v>115</v>
      </c>
      <c r="I66" s="39">
        <v>1175720.8</v>
      </c>
      <c r="J66" s="39">
        <f t="shared" si="3"/>
        <v>1175720.8</v>
      </c>
      <c r="K66" s="36">
        <v>0</v>
      </c>
      <c r="L66" s="36">
        <v>100</v>
      </c>
      <c r="M66" s="36"/>
      <c r="N66" s="40" t="s">
        <v>9244</v>
      </c>
      <c r="O66" s="37" t="s">
        <v>9245</v>
      </c>
      <c r="P66" s="36">
        <v>205</v>
      </c>
      <c r="Q66" s="37" t="s">
        <v>9302</v>
      </c>
    </row>
    <row r="67" spans="1:17" ht="15" customHeight="1">
      <c r="A67" s="35">
        <v>907011</v>
      </c>
      <c r="B67" s="36" t="s">
        <v>9239</v>
      </c>
      <c r="C67" s="37" t="s">
        <v>9251</v>
      </c>
      <c r="D67" s="37" t="s">
        <v>9303</v>
      </c>
      <c r="E67" s="35">
        <v>907011</v>
      </c>
      <c r="F67" s="37" t="s">
        <v>9304</v>
      </c>
      <c r="G67" s="36" t="s">
        <v>9253</v>
      </c>
      <c r="H67" s="42">
        <v>46076.2</v>
      </c>
      <c r="I67" s="39"/>
      <c r="J67" s="42">
        <f t="shared" ref="J67:J68" si="4">H67</f>
        <v>46076.2</v>
      </c>
      <c r="K67" s="43">
        <v>0</v>
      </c>
      <c r="L67" s="36">
        <v>100</v>
      </c>
      <c r="M67" s="43"/>
      <c r="N67" s="40" t="s">
        <v>9254</v>
      </c>
      <c r="O67" s="37" t="s">
        <v>9255</v>
      </c>
      <c r="P67" s="36">
        <v>706</v>
      </c>
      <c r="Q67" s="37" t="s">
        <v>9256</v>
      </c>
    </row>
    <row r="68" spans="1:17" ht="15" customHeight="1">
      <c r="A68" s="35">
        <v>907010</v>
      </c>
      <c r="B68" s="36" t="s">
        <v>9239</v>
      </c>
      <c r="C68" s="37" t="s">
        <v>9251</v>
      </c>
      <c r="D68" s="37" t="s">
        <v>9303</v>
      </c>
      <c r="E68" s="35">
        <v>907010</v>
      </c>
      <c r="F68" s="37" t="s">
        <v>9305</v>
      </c>
      <c r="G68" s="36" t="s">
        <v>9253</v>
      </c>
      <c r="H68" s="42">
        <v>6726.6</v>
      </c>
      <c r="I68" s="39"/>
      <c r="J68" s="42">
        <f t="shared" si="4"/>
        <v>6726.6</v>
      </c>
      <c r="K68" s="43">
        <v>0</v>
      </c>
      <c r="L68" s="36">
        <v>100</v>
      </c>
      <c r="M68" s="43"/>
      <c r="N68" s="40" t="s">
        <v>9254</v>
      </c>
      <c r="O68" s="37" t="s">
        <v>9255</v>
      </c>
      <c r="P68" s="36">
        <v>706</v>
      </c>
      <c r="Q68" s="37" t="s">
        <v>9256</v>
      </c>
    </row>
    <row r="69" spans="1:17" ht="15" customHeight="1">
      <c r="A69" s="35">
        <v>580101</v>
      </c>
      <c r="B69" s="36" t="s">
        <v>9239</v>
      </c>
      <c r="C69" s="37" t="s">
        <v>9240</v>
      </c>
      <c r="D69" s="37" t="s">
        <v>9260</v>
      </c>
      <c r="E69" s="35">
        <v>580101</v>
      </c>
      <c r="F69" s="38" t="s">
        <v>2359</v>
      </c>
      <c r="G69" s="36" t="s">
        <v>9243</v>
      </c>
      <c r="H69" s="36">
        <v>50</v>
      </c>
      <c r="I69" s="39">
        <v>465428.2</v>
      </c>
      <c r="J69" s="39">
        <f t="shared" ref="J69:J87" si="5">I69</f>
        <v>465428.2</v>
      </c>
      <c r="K69" s="36">
        <v>0</v>
      </c>
      <c r="L69" s="36">
        <v>100</v>
      </c>
      <c r="M69" s="36"/>
      <c r="N69" s="40" t="s">
        <v>9244</v>
      </c>
      <c r="O69" s="37" t="s">
        <v>9245</v>
      </c>
      <c r="P69" s="36">
        <v>215</v>
      </c>
      <c r="Q69" s="37" t="s">
        <v>9262</v>
      </c>
    </row>
    <row r="70" spans="1:17" ht="15" customHeight="1">
      <c r="A70" s="35">
        <v>584103</v>
      </c>
      <c r="B70" s="36" t="s">
        <v>9239</v>
      </c>
      <c r="C70" s="37" t="s">
        <v>9240</v>
      </c>
      <c r="D70" s="37" t="s">
        <v>9260</v>
      </c>
      <c r="E70" s="35">
        <v>584103</v>
      </c>
      <c r="F70" s="38" t="s">
        <v>2375</v>
      </c>
      <c r="G70" s="36" t="s">
        <v>9243</v>
      </c>
      <c r="H70" s="36">
        <v>70</v>
      </c>
      <c r="I70" s="39">
        <v>727472.7</v>
      </c>
      <c r="J70" s="39">
        <f t="shared" si="5"/>
        <v>727472.7</v>
      </c>
      <c r="K70" s="36">
        <v>0</v>
      </c>
      <c r="L70" s="36">
        <v>100</v>
      </c>
      <c r="M70" s="36"/>
      <c r="N70" s="40" t="s">
        <v>9244</v>
      </c>
      <c r="O70" s="37" t="s">
        <v>9245</v>
      </c>
      <c r="P70" s="36">
        <v>215</v>
      </c>
      <c r="Q70" s="37" t="s">
        <v>9262</v>
      </c>
    </row>
    <row r="71" spans="1:17" ht="15" customHeight="1">
      <c r="A71" s="35">
        <v>584102</v>
      </c>
      <c r="B71" s="36" t="s">
        <v>9239</v>
      </c>
      <c r="C71" s="37" t="s">
        <v>9240</v>
      </c>
      <c r="D71" s="37" t="s">
        <v>9260</v>
      </c>
      <c r="E71" s="35">
        <v>584102</v>
      </c>
      <c r="F71" s="38" t="s">
        <v>2374</v>
      </c>
      <c r="G71" s="36" t="s">
        <v>9243</v>
      </c>
      <c r="H71" s="36">
        <v>70</v>
      </c>
      <c r="I71" s="39">
        <v>727472.7</v>
      </c>
      <c r="J71" s="39">
        <f t="shared" si="5"/>
        <v>727472.7</v>
      </c>
      <c r="K71" s="36">
        <v>0</v>
      </c>
      <c r="L71" s="36">
        <v>100</v>
      </c>
      <c r="M71" s="36"/>
      <c r="N71" s="40" t="s">
        <v>9244</v>
      </c>
      <c r="O71" s="37" t="s">
        <v>9245</v>
      </c>
      <c r="P71" s="36">
        <v>215</v>
      </c>
      <c r="Q71" s="37" t="s">
        <v>9262</v>
      </c>
    </row>
    <row r="72" spans="1:17" ht="15" customHeight="1">
      <c r="A72" s="35">
        <v>584101</v>
      </c>
      <c r="B72" s="36" t="s">
        <v>9239</v>
      </c>
      <c r="C72" s="37" t="s">
        <v>9240</v>
      </c>
      <c r="D72" s="37" t="s">
        <v>9260</v>
      </c>
      <c r="E72" s="35">
        <v>584101</v>
      </c>
      <c r="F72" s="38" t="s">
        <v>2373</v>
      </c>
      <c r="G72" s="36" t="s">
        <v>9243</v>
      </c>
      <c r="H72" s="36">
        <v>70</v>
      </c>
      <c r="I72" s="39">
        <v>727472.7</v>
      </c>
      <c r="J72" s="39">
        <f t="shared" si="5"/>
        <v>727472.7</v>
      </c>
      <c r="K72" s="36">
        <v>0</v>
      </c>
      <c r="L72" s="36">
        <v>100</v>
      </c>
      <c r="M72" s="36"/>
      <c r="N72" s="40" t="s">
        <v>9244</v>
      </c>
      <c r="O72" s="37" t="s">
        <v>9245</v>
      </c>
      <c r="P72" s="36">
        <v>215</v>
      </c>
      <c r="Q72" s="37" t="s">
        <v>9262</v>
      </c>
    </row>
    <row r="73" spans="1:17" ht="15" customHeight="1">
      <c r="A73" s="35">
        <v>597920</v>
      </c>
      <c r="B73" s="36" t="s">
        <v>9239</v>
      </c>
      <c r="C73" s="37" t="s">
        <v>9240</v>
      </c>
      <c r="D73" s="37" t="s">
        <v>9260</v>
      </c>
      <c r="E73" s="35">
        <v>597920</v>
      </c>
      <c r="F73" s="38" t="s">
        <v>2387</v>
      </c>
      <c r="G73" s="36" t="s">
        <v>9243</v>
      </c>
      <c r="H73" s="36">
        <v>120</v>
      </c>
      <c r="I73" s="39">
        <v>1201879.8</v>
      </c>
      <c r="J73" s="39">
        <f t="shared" si="5"/>
        <v>1201879.8</v>
      </c>
      <c r="K73" s="36">
        <v>0</v>
      </c>
      <c r="L73" s="36">
        <v>100</v>
      </c>
      <c r="M73" s="36"/>
      <c r="N73" s="40" t="s">
        <v>9244</v>
      </c>
      <c r="O73" s="37" t="s">
        <v>9245</v>
      </c>
      <c r="P73" s="36">
        <v>215</v>
      </c>
      <c r="Q73" s="37" t="s">
        <v>9262</v>
      </c>
    </row>
    <row r="74" spans="1:17" ht="15" customHeight="1">
      <c r="A74" s="35">
        <v>597910</v>
      </c>
      <c r="B74" s="36" t="s">
        <v>9239</v>
      </c>
      <c r="C74" s="37" t="s">
        <v>9240</v>
      </c>
      <c r="D74" s="37" t="s">
        <v>9260</v>
      </c>
      <c r="E74" s="35">
        <v>597910</v>
      </c>
      <c r="F74" s="38" t="s">
        <v>2358</v>
      </c>
      <c r="G74" s="36" t="s">
        <v>9243</v>
      </c>
      <c r="H74" s="36">
        <v>90</v>
      </c>
      <c r="I74" s="39">
        <v>924695.4</v>
      </c>
      <c r="J74" s="39">
        <f t="shared" si="5"/>
        <v>924695.4</v>
      </c>
      <c r="K74" s="36">
        <v>0</v>
      </c>
      <c r="L74" s="36">
        <v>100</v>
      </c>
      <c r="M74" s="36"/>
      <c r="N74" s="40" t="s">
        <v>9244</v>
      </c>
      <c r="O74" s="37" t="s">
        <v>9245</v>
      </c>
      <c r="P74" s="36">
        <v>215</v>
      </c>
      <c r="Q74" s="37" t="s">
        <v>9262</v>
      </c>
    </row>
    <row r="75" spans="1:17" ht="15" customHeight="1">
      <c r="A75" s="35">
        <v>597940</v>
      </c>
      <c r="B75" s="36" t="s">
        <v>9239</v>
      </c>
      <c r="C75" s="37" t="s">
        <v>9240</v>
      </c>
      <c r="D75" s="37" t="s">
        <v>9247</v>
      </c>
      <c r="E75" s="35">
        <v>597940</v>
      </c>
      <c r="F75" s="38" t="s">
        <v>2604</v>
      </c>
      <c r="G75" s="36" t="s">
        <v>9243</v>
      </c>
      <c r="H75" s="36">
        <v>150</v>
      </c>
      <c r="I75" s="39">
        <v>1444360.6</v>
      </c>
      <c r="J75" s="39">
        <f t="shared" si="5"/>
        <v>1444360.6</v>
      </c>
      <c r="K75" s="36">
        <v>0</v>
      </c>
      <c r="L75" s="36">
        <v>100</v>
      </c>
      <c r="M75" s="36"/>
      <c r="N75" s="40" t="s">
        <v>9244</v>
      </c>
      <c r="O75" s="37" t="s">
        <v>9245</v>
      </c>
      <c r="P75" s="36">
        <v>215</v>
      </c>
      <c r="Q75" s="37" t="s">
        <v>9262</v>
      </c>
    </row>
    <row r="76" spans="1:17" ht="15" customHeight="1">
      <c r="A76" s="35">
        <v>597941</v>
      </c>
      <c r="B76" s="36" t="s">
        <v>9239</v>
      </c>
      <c r="C76" s="37" t="s">
        <v>9240</v>
      </c>
      <c r="D76" s="37" t="s">
        <v>9260</v>
      </c>
      <c r="E76" s="35">
        <v>597941</v>
      </c>
      <c r="F76" s="38" t="s">
        <v>2605</v>
      </c>
      <c r="G76" s="36" t="s">
        <v>9243</v>
      </c>
      <c r="H76" s="36">
        <v>170</v>
      </c>
      <c r="I76" s="39">
        <v>1611778.2000000002</v>
      </c>
      <c r="J76" s="39">
        <f t="shared" si="5"/>
        <v>1611778.2000000002</v>
      </c>
      <c r="K76" s="36">
        <v>0</v>
      </c>
      <c r="L76" s="36">
        <v>100</v>
      </c>
      <c r="M76" s="36"/>
      <c r="N76" s="40" t="s">
        <v>9264</v>
      </c>
      <c r="O76" s="37" t="s">
        <v>9265</v>
      </c>
      <c r="P76" s="36">
        <v>215</v>
      </c>
      <c r="Q76" s="37" t="s">
        <v>9262</v>
      </c>
    </row>
    <row r="77" spans="1:17" ht="15" customHeight="1">
      <c r="A77" s="35">
        <v>583230</v>
      </c>
      <c r="B77" s="36" t="s">
        <v>9239</v>
      </c>
      <c r="C77" s="37" t="s">
        <v>9240</v>
      </c>
      <c r="D77" s="37" t="s">
        <v>9260</v>
      </c>
      <c r="E77" s="35">
        <v>583230</v>
      </c>
      <c r="F77" s="38" t="s">
        <v>9306</v>
      </c>
      <c r="G77" s="36" t="s">
        <v>9243</v>
      </c>
      <c r="H77" s="36">
        <v>110</v>
      </c>
      <c r="I77" s="39">
        <v>1124645.1000000001</v>
      </c>
      <c r="J77" s="39">
        <f t="shared" si="5"/>
        <v>1124645.1000000001</v>
      </c>
      <c r="K77" s="36">
        <v>0</v>
      </c>
      <c r="L77" s="36">
        <v>100</v>
      </c>
      <c r="M77" s="36"/>
      <c r="N77" s="40" t="s">
        <v>9244</v>
      </c>
      <c r="O77" s="37" t="s">
        <v>9245</v>
      </c>
      <c r="P77" s="36">
        <v>215</v>
      </c>
      <c r="Q77" s="37" t="s">
        <v>9262</v>
      </c>
    </row>
    <row r="78" spans="1:17" ht="15" customHeight="1">
      <c r="A78" s="35">
        <v>583240</v>
      </c>
      <c r="B78" s="36" t="s">
        <v>9239</v>
      </c>
      <c r="C78" s="37" t="s">
        <v>9240</v>
      </c>
      <c r="D78" s="37" t="s">
        <v>9260</v>
      </c>
      <c r="E78" s="35">
        <v>583240</v>
      </c>
      <c r="F78" s="38" t="s">
        <v>9307</v>
      </c>
      <c r="G78" s="36" t="s">
        <v>9243</v>
      </c>
      <c r="H78" s="36">
        <v>130</v>
      </c>
      <c r="I78" s="39">
        <v>1254197.8</v>
      </c>
      <c r="J78" s="39">
        <f t="shared" si="5"/>
        <v>1254197.8</v>
      </c>
      <c r="K78" s="36">
        <v>0</v>
      </c>
      <c r="L78" s="36">
        <v>100</v>
      </c>
      <c r="M78" s="36"/>
      <c r="N78" s="40" t="s">
        <v>9244</v>
      </c>
      <c r="O78" s="37" t="s">
        <v>9245</v>
      </c>
      <c r="P78" s="36">
        <v>215</v>
      </c>
      <c r="Q78" s="37" t="s">
        <v>9262</v>
      </c>
    </row>
    <row r="79" spans="1:17" ht="15" customHeight="1">
      <c r="A79" s="35">
        <v>566001</v>
      </c>
      <c r="B79" s="36" t="s">
        <v>9239</v>
      </c>
      <c r="C79" s="37" t="s">
        <v>9240</v>
      </c>
      <c r="D79" s="37" t="s">
        <v>9260</v>
      </c>
      <c r="E79" s="35">
        <v>566001</v>
      </c>
      <c r="F79" s="38" t="s">
        <v>2287</v>
      </c>
      <c r="G79" s="36" t="s">
        <v>9243</v>
      </c>
      <c r="H79" s="36">
        <v>120</v>
      </c>
      <c r="I79" s="39">
        <v>1201879.8</v>
      </c>
      <c r="J79" s="39">
        <f t="shared" si="5"/>
        <v>1201879.8</v>
      </c>
      <c r="K79" s="36">
        <v>0</v>
      </c>
      <c r="L79" s="36">
        <v>100</v>
      </c>
      <c r="M79" s="36"/>
      <c r="N79" s="40" t="s">
        <v>9244</v>
      </c>
      <c r="O79" s="37" t="s">
        <v>9245</v>
      </c>
      <c r="P79" s="36">
        <v>215</v>
      </c>
      <c r="Q79" s="37" t="s">
        <v>9262</v>
      </c>
    </row>
    <row r="80" spans="1:17" ht="15" customHeight="1">
      <c r="A80" s="35">
        <v>565201</v>
      </c>
      <c r="B80" s="36" t="s">
        <v>9239</v>
      </c>
      <c r="C80" s="37" t="s">
        <v>9240</v>
      </c>
      <c r="D80" s="37" t="s">
        <v>9260</v>
      </c>
      <c r="E80" s="35">
        <v>565201</v>
      </c>
      <c r="F80" s="38" t="s">
        <v>2279</v>
      </c>
      <c r="G80" s="36" t="s">
        <v>9243</v>
      </c>
      <c r="H80" s="36">
        <v>170</v>
      </c>
      <c r="I80" s="39">
        <v>1611778.2000000002</v>
      </c>
      <c r="J80" s="39">
        <f t="shared" si="5"/>
        <v>1611778.2000000002</v>
      </c>
      <c r="K80" s="36">
        <v>0</v>
      </c>
      <c r="L80" s="36">
        <v>100</v>
      </c>
      <c r="M80" s="36"/>
      <c r="N80" s="40" t="s">
        <v>9264</v>
      </c>
      <c r="O80" s="37" t="s">
        <v>9265</v>
      </c>
      <c r="P80" s="36">
        <v>215</v>
      </c>
      <c r="Q80" s="37" t="s">
        <v>9262</v>
      </c>
    </row>
    <row r="81" spans="1:17" ht="15" customHeight="1">
      <c r="A81" s="35">
        <v>563102</v>
      </c>
      <c r="B81" s="36" t="s">
        <v>9239</v>
      </c>
      <c r="C81" s="37" t="s">
        <v>9240</v>
      </c>
      <c r="D81" s="37" t="s">
        <v>9260</v>
      </c>
      <c r="E81" s="35">
        <v>563102</v>
      </c>
      <c r="F81" s="37" t="s">
        <v>9308</v>
      </c>
      <c r="G81" s="36" t="s">
        <v>9243</v>
      </c>
      <c r="H81" s="36">
        <v>85</v>
      </c>
      <c r="I81" s="39">
        <v>898536.4</v>
      </c>
      <c r="J81" s="39">
        <f t="shared" si="5"/>
        <v>898536.4</v>
      </c>
      <c r="K81" s="36">
        <v>0</v>
      </c>
      <c r="L81" s="36">
        <v>100</v>
      </c>
      <c r="M81" s="36"/>
      <c r="N81" s="40" t="s">
        <v>9244</v>
      </c>
      <c r="O81" s="37" t="s">
        <v>9245</v>
      </c>
      <c r="P81" s="36">
        <v>215</v>
      </c>
      <c r="Q81" s="37" t="s">
        <v>9262</v>
      </c>
    </row>
    <row r="82" spans="1:17" ht="15" customHeight="1">
      <c r="A82" s="35">
        <v>563101</v>
      </c>
      <c r="B82" s="36" t="s">
        <v>9239</v>
      </c>
      <c r="C82" s="37" t="s">
        <v>9240</v>
      </c>
      <c r="D82" s="37" t="s">
        <v>9260</v>
      </c>
      <c r="E82" s="35">
        <v>563101</v>
      </c>
      <c r="F82" s="38" t="s">
        <v>9309</v>
      </c>
      <c r="G82" s="36" t="s">
        <v>9243</v>
      </c>
      <c r="H82" s="36">
        <v>85</v>
      </c>
      <c r="I82" s="39">
        <v>898536.4</v>
      </c>
      <c r="J82" s="39">
        <f t="shared" si="5"/>
        <v>898536.4</v>
      </c>
      <c r="K82" s="36">
        <v>0</v>
      </c>
      <c r="L82" s="36">
        <v>100</v>
      </c>
      <c r="M82" s="36"/>
      <c r="N82" s="40" t="s">
        <v>9244</v>
      </c>
      <c r="O82" s="37" t="s">
        <v>9245</v>
      </c>
      <c r="P82" s="36">
        <v>215</v>
      </c>
      <c r="Q82" s="37" t="s">
        <v>9262</v>
      </c>
    </row>
    <row r="83" spans="1:17" ht="15" customHeight="1">
      <c r="A83" s="35">
        <v>568701</v>
      </c>
      <c r="B83" s="36" t="s">
        <v>9239</v>
      </c>
      <c r="C83" s="37" t="s">
        <v>9240</v>
      </c>
      <c r="D83" s="37" t="s">
        <v>9260</v>
      </c>
      <c r="E83" s="35">
        <v>568701</v>
      </c>
      <c r="F83" s="38" t="s">
        <v>2304</v>
      </c>
      <c r="G83" s="36" t="s">
        <v>9243</v>
      </c>
      <c r="H83" s="36">
        <v>130</v>
      </c>
      <c r="I83" s="39">
        <v>1254197.8</v>
      </c>
      <c r="J83" s="39">
        <f t="shared" si="5"/>
        <v>1254197.8</v>
      </c>
      <c r="K83" s="36">
        <v>0</v>
      </c>
      <c r="L83" s="36">
        <v>100</v>
      </c>
      <c r="M83" s="36"/>
      <c r="N83" s="40" t="s">
        <v>9244</v>
      </c>
      <c r="O83" s="37" t="s">
        <v>9245</v>
      </c>
      <c r="P83" s="36">
        <v>215</v>
      </c>
      <c r="Q83" s="37" t="s">
        <v>9262</v>
      </c>
    </row>
    <row r="84" spans="1:17" ht="15" customHeight="1">
      <c r="A84" s="35">
        <v>565710</v>
      </c>
      <c r="B84" s="36" t="s">
        <v>9239</v>
      </c>
      <c r="C84" s="37" t="s">
        <v>9240</v>
      </c>
      <c r="D84" s="37" t="s">
        <v>9260</v>
      </c>
      <c r="E84" s="35">
        <v>565710</v>
      </c>
      <c r="F84" s="38" t="s">
        <v>2284</v>
      </c>
      <c r="G84" s="36" t="s">
        <v>9243</v>
      </c>
      <c r="H84" s="36">
        <v>180</v>
      </c>
      <c r="I84" s="39">
        <v>1440603.4</v>
      </c>
      <c r="J84" s="39">
        <f t="shared" si="5"/>
        <v>1440603.4</v>
      </c>
      <c r="K84" s="36">
        <v>0</v>
      </c>
      <c r="L84" s="36">
        <v>100</v>
      </c>
      <c r="M84" s="36"/>
      <c r="N84" s="40" t="s">
        <v>9264</v>
      </c>
      <c r="O84" s="37" t="s">
        <v>9265</v>
      </c>
      <c r="P84" s="36">
        <v>215</v>
      </c>
      <c r="Q84" s="37" t="s">
        <v>9262</v>
      </c>
    </row>
    <row r="85" spans="1:17" ht="15" customHeight="1">
      <c r="A85" s="35">
        <v>565410</v>
      </c>
      <c r="B85" s="36" t="s">
        <v>9239</v>
      </c>
      <c r="C85" s="37" t="s">
        <v>9240</v>
      </c>
      <c r="D85" s="37" t="s">
        <v>9260</v>
      </c>
      <c r="E85" s="35">
        <v>565410</v>
      </c>
      <c r="F85" s="38" t="s">
        <v>2281</v>
      </c>
      <c r="G85" s="36" t="s">
        <v>9243</v>
      </c>
      <c r="H85" s="36">
        <v>180</v>
      </c>
      <c r="I85" s="39">
        <v>1440603.4</v>
      </c>
      <c r="J85" s="39">
        <f t="shared" si="5"/>
        <v>1440603.4</v>
      </c>
      <c r="K85" s="36">
        <v>0</v>
      </c>
      <c r="L85" s="36">
        <v>100</v>
      </c>
      <c r="M85" s="36"/>
      <c r="N85" s="40" t="s">
        <v>9264</v>
      </c>
      <c r="O85" s="37" t="s">
        <v>9265</v>
      </c>
      <c r="P85" s="36">
        <v>215</v>
      </c>
      <c r="Q85" s="37" t="s">
        <v>9262</v>
      </c>
    </row>
    <row r="86" spans="1:17" ht="15" customHeight="1">
      <c r="A86" s="35">
        <v>565601</v>
      </c>
      <c r="B86" s="36" t="s">
        <v>9239</v>
      </c>
      <c r="C86" s="37" t="s">
        <v>9240</v>
      </c>
      <c r="D86" s="37" t="s">
        <v>9260</v>
      </c>
      <c r="E86" s="35">
        <v>565601</v>
      </c>
      <c r="F86" s="38" t="s">
        <v>2282</v>
      </c>
      <c r="G86" s="36" t="s">
        <v>9243</v>
      </c>
      <c r="H86" s="36">
        <v>130</v>
      </c>
      <c r="I86" s="39">
        <v>1254197.8</v>
      </c>
      <c r="J86" s="39">
        <f t="shared" si="5"/>
        <v>1254197.8</v>
      </c>
      <c r="K86" s="36">
        <v>0</v>
      </c>
      <c r="L86" s="36">
        <v>100</v>
      </c>
      <c r="M86" s="36"/>
      <c r="N86" s="40" t="s">
        <v>9244</v>
      </c>
      <c r="O86" s="37" t="s">
        <v>9245</v>
      </c>
      <c r="P86" s="36">
        <v>215</v>
      </c>
      <c r="Q86" s="37" t="s">
        <v>9262</v>
      </c>
    </row>
    <row r="87" spans="1:17" ht="15" customHeight="1">
      <c r="A87" s="35">
        <v>565610</v>
      </c>
      <c r="B87" s="36" t="s">
        <v>9239</v>
      </c>
      <c r="C87" s="37" t="s">
        <v>9240</v>
      </c>
      <c r="D87" s="37" t="s">
        <v>9260</v>
      </c>
      <c r="E87" s="35">
        <v>565610</v>
      </c>
      <c r="F87" s="38" t="s">
        <v>2283</v>
      </c>
      <c r="G87" s="36" t="s">
        <v>9243</v>
      </c>
      <c r="H87" s="36">
        <v>170</v>
      </c>
      <c r="I87" s="39">
        <v>1611778.2000000002</v>
      </c>
      <c r="J87" s="39">
        <f t="shared" si="5"/>
        <v>1611778.2000000002</v>
      </c>
      <c r="K87" s="36">
        <v>0</v>
      </c>
      <c r="L87" s="36">
        <v>100</v>
      </c>
      <c r="M87" s="36"/>
      <c r="N87" s="40" t="s">
        <v>9264</v>
      </c>
      <c r="O87" s="37" t="s">
        <v>9265</v>
      </c>
      <c r="P87" s="36">
        <v>215</v>
      </c>
      <c r="Q87" s="37" t="s">
        <v>9262</v>
      </c>
    </row>
    <row r="88" spans="1:17" ht="15" customHeight="1">
      <c r="A88" s="35">
        <v>903869</v>
      </c>
      <c r="B88" s="36" t="s">
        <v>9239</v>
      </c>
      <c r="C88" s="37" t="s">
        <v>9251</v>
      </c>
      <c r="D88" s="37" t="s">
        <v>9252</v>
      </c>
      <c r="E88" s="35">
        <v>903869</v>
      </c>
      <c r="F88" s="37" t="s">
        <v>9310</v>
      </c>
      <c r="G88" s="36" t="s">
        <v>9253</v>
      </c>
      <c r="H88" s="42">
        <v>9231.4</v>
      </c>
      <c r="I88" s="39"/>
      <c r="J88" s="42">
        <f>H88</f>
        <v>9231.4</v>
      </c>
      <c r="K88" s="43">
        <v>0</v>
      </c>
      <c r="L88" s="36">
        <v>100</v>
      </c>
      <c r="M88" s="43"/>
      <c r="N88" s="40" t="s">
        <v>9254</v>
      </c>
      <c r="O88" s="37" t="s">
        <v>9255</v>
      </c>
      <c r="P88" s="36">
        <v>706</v>
      </c>
      <c r="Q88" s="37" t="s">
        <v>9256</v>
      </c>
    </row>
    <row r="89" spans="1:17" ht="15" customHeight="1">
      <c r="A89" s="35">
        <v>219303</v>
      </c>
      <c r="B89" s="36" t="s">
        <v>9239</v>
      </c>
      <c r="C89" s="37" t="s">
        <v>9240</v>
      </c>
      <c r="D89" s="37" t="s">
        <v>9311</v>
      </c>
      <c r="E89" s="35">
        <v>219303</v>
      </c>
      <c r="F89" s="38" t="s">
        <v>1348</v>
      </c>
      <c r="G89" s="36" t="s">
        <v>9243</v>
      </c>
      <c r="H89" s="36">
        <v>50</v>
      </c>
      <c r="I89" s="39">
        <v>465428.2</v>
      </c>
      <c r="J89" s="39">
        <f t="shared" ref="J89:J90" si="6">I89</f>
        <v>465428.2</v>
      </c>
      <c r="K89" s="36">
        <v>0</v>
      </c>
      <c r="L89" s="36">
        <v>100</v>
      </c>
      <c r="M89" s="36"/>
      <c r="N89" s="40" t="s">
        <v>9244</v>
      </c>
      <c r="O89" s="37" t="s">
        <v>9245</v>
      </c>
      <c r="P89" s="36">
        <v>209</v>
      </c>
      <c r="Q89" s="37" t="s">
        <v>9312</v>
      </c>
    </row>
    <row r="90" spans="1:17" ht="15" customHeight="1">
      <c r="A90" s="35">
        <v>219302</v>
      </c>
      <c r="B90" s="36" t="s">
        <v>9239</v>
      </c>
      <c r="C90" s="37" t="s">
        <v>9240</v>
      </c>
      <c r="D90" s="37" t="s">
        <v>9311</v>
      </c>
      <c r="E90" s="35">
        <v>219302</v>
      </c>
      <c r="F90" s="38" t="s">
        <v>1347</v>
      </c>
      <c r="G90" s="36" t="s">
        <v>9243</v>
      </c>
      <c r="H90" s="36">
        <v>50</v>
      </c>
      <c r="I90" s="39">
        <v>465428.2</v>
      </c>
      <c r="J90" s="39">
        <f t="shared" si="6"/>
        <v>465428.2</v>
      </c>
      <c r="K90" s="36">
        <v>0</v>
      </c>
      <c r="L90" s="36">
        <v>100</v>
      </c>
      <c r="M90" s="36"/>
      <c r="N90" s="40" t="s">
        <v>9244</v>
      </c>
      <c r="O90" s="37" t="s">
        <v>9245</v>
      </c>
      <c r="P90" s="36">
        <v>209</v>
      </c>
      <c r="Q90" s="37" t="s">
        <v>9312</v>
      </c>
    </row>
    <row r="91" spans="1:17" ht="15" customHeight="1">
      <c r="A91" s="35">
        <v>906132</v>
      </c>
      <c r="B91" s="36" t="s">
        <v>9239</v>
      </c>
      <c r="C91" s="37" t="s">
        <v>9251</v>
      </c>
      <c r="D91" s="37" t="s">
        <v>9257</v>
      </c>
      <c r="E91" s="35">
        <v>906132</v>
      </c>
      <c r="F91" s="37" t="s">
        <v>9313</v>
      </c>
      <c r="G91" s="36" t="s">
        <v>9253</v>
      </c>
      <c r="H91" s="42">
        <v>48974.9</v>
      </c>
      <c r="I91" s="39"/>
      <c r="J91" s="42">
        <f t="shared" ref="J91:J94" si="7">H91</f>
        <v>48974.9</v>
      </c>
      <c r="K91" s="43">
        <v>0</v>
      </c>
      <c r="L91" s="36">
        <v>100</v>
      </c>
      <c r="M91" s="43" t="s">
        <v>9222</v>
      </c>
      <c r="N91" s="40" t="s">
        <v>9254</v>
      </c>
      <c r="O91" s="37" t="s">
        <v>9255</v>
      </c>
      <c r="P91" s="36">
        <v>706</v>
      </c>
      <c r="Q91" s="37" t="s">
        <v>9256</v>
      </c>
    </row>
    <row r="92" spans="1:17" ht="15" customHeight="1">
      <c r="A92" s="35">
        <v>904925</v>
      </c>
      <c r="B92" s="36" t="s">
        <v>9239</v>
      </c>
      <c r="C92" s="37" t="s">
        <v>9251</v>
      </c>
      <c r="D92" s="37" t="s">
        <v>9314</v>
      </c>
      <c r="E92" s="35">
        <v>904925</v>
      </c>
      <c r="F92" s="37" t="s">
        <v>4545</v>
      </c>
      <c r="G92" s="36" t="s">
        <v>9253</v>
      </c>
      <c r="H92" s="42">
        <v>38036.6</v>
      </c>
      <c r="I92" s="39"/>
      <c r="J92" s="42">
        <f t="shared" si="7"/>
        <v>38036.6</v>
      </c>
      <c r="K92" s="43">
        <v>0</v>
      </c>
      <c r="L92" s="36">
        <v>100</v>
      </c>
      <c r="M92" s="43"/>
      <c r="N92" s="40" t="s">
        <v>9254</v>
      </c>
      <c r="O92" s="37" t="s">
        <v>9255</v>
      </c>
      <c r="P92" s="36">
        <v>706</v>
      </c>
      <c r="Q92" s="37" t="s">
        <v>9256</v>
      </c>
    </row>
    <row r="93" spans="1:17" ht="15" customHeight="1">
      <c r="A93" s="35">
        <v>904924</v>
      </c>
      <c r="B93" s="36" t="s">
        <v>9239</v>
      </c>
      <c r="C93" s="37" t="s">
        <v>9251</v>
      </c>
      <c r="D93" s="37" t="s">
        <v>9314</v>
      </c>
      <c r="E93" s="35">
        <v>904924</v>
      </c>
      <c r="F93" s="37" t="s">
        <v>4544</v>
      </c>
      <c r="G93" s="36" t="s">
        <v>9253</v>
      </c>
      <c r="H93" s="42">
        <v>35309.599999999999</v>
      </c>
      <c r="I93" s="39"/>
      <c r="J93" s="42">
        <f t="shared" si="7"/>
        <v>35309.599999999999</v>
      </c>
      <c r="K93" s="43">
        <v>0</v>
      </c>
      <c r="L93" s="36">
        <v>100</v>
      </c>
      <c r="M93" s="43"/>
      <c r="N93" s="40" t="s">
        <v>9254</v>
      </c>
      <c r="O93" s="37" t="s">
        <v>9255</v>
      </c>
      <c r="P93" s="36">
        <v>706</v>
      </c>
      <c r="Q93" s="37" t="s">
        <v>9256</v>
      </c>
    </row>
    <row r="94" spans="1:17" ht="15" customHeight="1">
      <c r="A94" s="35">
        <v>903868</v>
      </c>
      <c r="B94" s="36" t="s">
        <v>9239</v>
      </c>
      <c r="C94" s="37" t="s">
        <v>9251</v>
      </c>
      <c r="D94" s="37" t="s">
        <v>9252</v>
      </c>
      <c r="E94" s="35">
        <v>903868</v>
      </c>
      <c r="F94" s="37" t="s">
        <v>4506</v>
      </c>
      <c r="G94" s="36" t="s">
        <v>9253</v>
      </c>
      <c r="H94" s="42">
        <v>10443.400000000001</v>
      </c>
      <c r="I94" s="39"/>
      <c r="J94" s="42">
        <f t="shared" si="7"/>
        <v>10443.400000000001</v>
      </c>
      <c r="K94" s="43">
        <v>0</v>
      </c>
      <c r="L94" s="36">
        <v>100</v>
      </c>
      <c r="M94" s="43"/>
      <c r="N94" s="40" t="s">
        <v>9254</v>
      </c>
      <c r="O94" s="37" t="s">
        <v>9255</v>
      </c>
      <c r="P94" s="36">
        <v>706</v>
      </c>
      <c r="Q94" s="37" t="s">
        <v>9256</v>
      </c>
    </row>
    <row r="95" spans="1:17" ht="15" customHeight="1">
      <c r="A95" s="35">
        <v>828101</v>
      </c>
      <c r="B95" s="36" t="s">
        <v>9239</v>
      </c>
      <c r="C95" s="37" t="s">
        <v>9240</v>
      </c>
      <c r="D95" s="37" t="s">
        <v>9315</v>
      </c>
      <c r="E95" s="35">
        <v>828101</v>
      </c>
      <c r="F95" s="38" t="s">
        <v>9316</v>
      </c>
      <c r="G95" s="36" t="s">
        <v>9243</v>
      </c>
      <c r="H95" s="36">
        <v>120</v>
      </c>
      <c r="I95" s="39">
        <v>1201879.8</v>
      </c>
      <c r="J95" s="39">
        <f t="shared" ref="J95:J103" si="8">I95</f>
        <v>1201879.8</v>
      </c>
      <c r="K95" s="36">
        <v>0</v>
      </c>
      <c r="L95" s="36">
        <v>100</v>
      </c>
      <c r="M95" s="36"/>
      <c r="N95" s="40" t="s">
        <v>9244</v>
      </c>
      <c r="O95" s="37" t="s">
        <v>9245</v>
      </c>
      <c r="P95" s="36">
        <v>231</v>
      </c>
      <c r="Q95" s="37" t="s">
        <v>9317</v>
      </c>
    </row>
    <row r="96" spans="1:17" ht="15" customHeight="1">
      <c r="A96" s="35">
        <v>825307</v>
      </c>
      <c r="B96" s="36" t="s">
        <v>9239</v>
      </c>
      <c r="C96" s="37" t="s">
        <v>9240</v>
      </c>
      <c r="D96" s="37" t="s">
        <v>9315</v>
      </c>
      <c r="E96" s="35">
        <v>825307</v>
      </c>
      <c r="F96" s="38" t="s">
        <v>9318</v>
      </c>
      <c r="G96" s="36" t="s">
        <v>9243</v>
      </c>
      <c r="H96" s="36">
        <v>120</v>
      </c>
      <c r="I96" s="39">
        <v>1201879.8</v>
      </c>
      <c r="J96" s="39">
        <f t="shared" si="8"/>
        <v>1201879.8</v>
      </c>
      <c r="K96" s="36">
        <v>0</v>
      </c>
      <c r="L96" s="36">
        <v>100</v>
      </c>
      <c r="M96" s="36"/>
      <c r="N96" s="40" t="s">
        <v>9244</v>
      </c>
      <c r="O96" s="37" t="s">
        <v>9245</v>
      </c>
      <c r="P96" s="36">
        <v>231</v>
      </c>
      <c r="Q96" s="37" t="s">
        <v>9317</v>
      </c>
    </row>
    <row r="97" spans="1:17" ht="15" customHeight="1">
      <c r="A97" s="35">
        <v>311301</v>
      </c>
      <c r="B97" s="36" t="s">
        <v>9239</v>
      </c>
      <c r="C97" s="37" t="s">
        <v>9240</v>
      </c>
      <c r="D97" s="37" t="s">
        <v>9311</v>
      </c>
      <c r="E97" s="35">
        <v>311301</v>
      </c>
      <c r="F97" s="38" t="s">
        <v>6797</v>
      </c>
      <c r="G97" s="36" t="s">
        <v>9243</v>
      </c>
      <c r="H97" s="36">
        <v>90</v>
      </c>
      <c r="I97" s="39">
        <v>924695.4</v>
      </c>
      <c r="J97" s="39">
        <f t="shared" si="8"/>
        <v>924695.4</v>
      </c>
      <c r="K97" s="36">
        <v>0</v>
      </c>
      <c r="L97" s="36">
        <v>100</v>
      </c>
      <c r="M97" s="36"/>
      <c r="N97" s="40" t="s">
        <v>9244</v>
      </c>
      <c r="O97" s="37" t="s">
        <v>9245</v>
      </c>
      <c r="P97" s="36">
        <v>209</v>
      </c>
      <c r="Q97" s="37" t="s">
        <v>9312</v>
      </c>
    </row>
    <row r="98" spans="1:17" ht="15" customHeight="1">
      <c r="A98" s="35">
        <v>676920</v>
      </c>
      <c r="B98" s="36" t="s">
        <v>9239</v>
      </c>
      <c r="C98" s="37" t="s">
        <v>9240</v>
      </c>
      <c r="D98" s="37" t="s">
        <v>9247</v>
      </c>
      <c r="E98" s="35">
        <v>676920</v>
      </c>
      <c r="F98" s="38" t="s">
        <v>2567</v>
      </c>
      <c r="G98" s="36" t="s">
        <v>9243</v>
      </c>
      <c r="H98" s="36">
        <v>55</v>
      </c>
      <c r="I98" s="39">
        <v>567690.69999999995</v>
      </c>
      <c r="J98" s="39">
        <f t="shared" si="8"/>
        <v>567690.69999999995</v>
      </c>
      <c r="K98" s="36">
        <v>0</v>
      </c>
      <c r="L98" s="36">
        <v>100</v>
      </c>
      <c r="M98" s="36"/>
      <c r="N98" s="40" t="s">
        <v>9244</v>
      </c>
      <c r="O98" s="37" t="s">
        <v>9245</v>
      </c>
      <c r="P98" s="36">
        <v>204</v>
      </c>
      <c r="Q98" s="37" t="s">
        <v>9248</v>
      </c>
    </row>
    <row r="99" spans="1:17" ht="15" customHeight="1">
      <c r="A99" s="35">
        <v>567501</v>
      </c>
      <c r="B99" s="36" t="s">
        <v>9239</v>
      </c>
      <c r="C99" s="37" t="s">
        <v>9240</v>
      </c>
      <c r="D99" s="37" t="s">
        <v>9260</v>
      </c>
      <c r="E99" s="35">
        <v>567501</v>
      </c>
      <c r="F99" s="38" t="s">
        <v>2299</v>
      </c>
      <c r="G99" s="36" t="s">
        <v>9243</v>
      </c>
      <c r="H99" s="36">
        <v>120</v>
      </c>
      <c r="I99" s="39">
        <v>1201879.8</v>
      </c>
      <c r="J99" s="39">
        <f t="shared" si="8"/>
        <v>1201879.8</v>
      </c>
      <c r="K99" s="36">
        <v>0</v>
      </c>
      <c r="L99" s="36">
        <v>100</v>
      </c>
      <c r="M99" s="36"/>
      <c r="N99" s="40" t="s">
        <v>9244</v>
      </c>
      <c r="O99" s="37" t="s">
        <v>9245</v>
      </c>
      <c r="P99" s="36">
        <v>215</v>
      </c>
      <c r="Q99" s="37" t="s">
        <v>9262</v>
      </c>
    </row>
    <row r="100" spans="1:17" ht="15" customHeight="1">
      <c r="A100" s="35">
        <v>358801</v>
      </c>
      <c r="B100" s="36" t="s">
        <v>9239</v>
      </c>
      <c r="C100" s="37" t="s">
        <v>9240</v>
      </c>
      <c r="D100" s="37" t="s">
        <v>9296</v>
      </c>
      <c r="E100" s="35">
        <v>358801</v>
      </c>
      <c r="F100" s="37" t="s">
        <v>6901</v>
      </c>
      <c r="G100" s="36" t="s">
        <v>9243</v>
      </c>
      <c r="H100" s="36">
        <v>550</v>
      </c>
      <c r="I100" s="39">
        <v>4444000</v>
      </c>
      <c r="J100" s="39">
        <f t="shared" si="8"/>
        <v>4444000</v>
      </c>
      <c r="K100" s="36">
        <v>0</v>
      </c>
      <c r="L100" s="36">
        <v>100</v>
      </c>
      <c r="M100" s="36"/>
      <c r="N100" s="40" t="s">
        <v>9264</v>
      </c>
      <c r="O100" s="37" t="s">
        <v>9265</v>
      </c>
      <c r="P100" s="36">
        <v>202</v>
      </c>
      <c r="Q100" s="37" t="s">
        <v>9298</v>
      </c>
    </row>
    <row r="101" spans="1:17" ht="15" customHeight="1">
      <c r="A101" s="35">
        <v>497401</v>
      </c>
      <c r="B101" s="36" t="s">
        <v>9239</v>
      </c>
      <c r="C101" s="37" t="s">
        <v>9240</v>
      </c>
      <c r="D101" s="37" t="s">
        <v>9241</v>
      </c>
      <c r="E101" s="35">
        <v>497401</v>
      </c>
      <c r="F101" s="38" t="s">
        <v>9319</v>
      </c>
      <c r="G101" s="36" t="s">
        <v>9243</v>
      </c>
      <c r="H101" s="36">
        <v>90</v>
      </c>
      <c r="I101" s="39">
        <v>924695.4</v>
      </c>
      <c r="J101" s="39">
        <f t="shared" si="8"/>
        <v>924695.4</v>
      </c>
      <c r="K101" s="36">
        <v>0</v>
      </c>
      <c r="L101" s="36">
        <v>100</v>
      </c>
      <c r="M101" s="36"/>
      <c r="N101" s="40" t="s">
        <v>9244</v>
      </c>
      <c r="O101" s="37" t="s">
        <v>9245</v>
      </c>
      <c r="P101" s="36">
        <v>235</v>
      </c>
      <c r="Q101" s="37" t="s">
        <v>9246</v>
      </c>
    </row>
    <row r="102" spans="1:17" ht="15" customHeight="1">
      <c r="A102" s="35" t="s">
        <v>3304</v>
      </c>
      <c r="B102" s="36" t="s">
        <v>9239</v>
      </c>
      <c r="C102" s="37" t="s">
        <v>9240</v>
      </c>
      <c r="D102" s="37" t="s">
        <v>9263</v>
      </c>
      <c r="E102" s="35" t="s">
        <v>3304</v>
      </c>
      <c r="F102" s="38" t="s">
        <v>3305</v>
      </c>
      <c r="G102" s="36" t="s">
        <v>9243</v>
      </c>
      <c r="H102" s="36">
        <v>60</v>
      </c>
      <c r="I102" s="39">
        <v>593849.69999999995</v>
      </c>
      <c r="J102" s="39">
        <f t="shared" si="8"/>
        <v>593849.69999999995</v>
      </c>
      <c r="K102" s="36">
        <v>0</v>
      </c>
      <c r="L102" s="36">
        <v>100</v>
      </c>
      <c r="M102" s="36"/>
      <c r="N102" s="40" t="s">
        <v>9244</v>
      </c>
      <c r="O102" s="37" t="s">
        <v>9245</v>
      </c>
      <c r="P102" s="36">
        <v>207</v>
      </c>
      <c r="Q102" s="37" t="s">
        <v>9266</v>
      </c>
    </row>
    <row r="103" spans="1:17" ht="15" customHeight="1">
      <c r="A103" s="35">
        <v>358802</v>
      </c>
      <c r="B103" s="36" t="s">
        <v>9239</v>
      </c>
      <c r="C103" s="37" t="s">
        <v>9240</v>
      </c>
      <c r="D103" s="37" t="s">
        <v>9296</v>
      </c>
      <c r="E103" s="35">
        <v>358802</v>
      </c>
      <c r="F103" s="37" t="s">
        <v>6903</v>
      </c>
      <c r="G103" s="36" t="s">
        <v>9243</v>
      </c>
      <c r="H103" s="36">
        <v>550</v>
      </c>
      <c r="I103" s="39">
        <v>4444000</v>
      </c>
      <c r="J103" s="39">
        <f t="shared" si="8"/>
        <v>4444000</v>
      </c>
      <c r="K103" s="36">
        <v>0</v>
      </c>
      <c r="L103" s="36">
        <v>100</v>
      </c>
      <c r="M103" s="36"/>
      <c r="N103" s="40" t="s">
        <v>9264</v>
      </c>
      <c r="O103" s="37" t="s">
        <v>9265</v>
      </c>
      <c r="P103" s="36">
        <v>202</v>
      </c>
      <c r="Q103" s="37" t="s">
        <v>9298</v>
      </c>
    </row>
    <row r="104" spans="1:17" ht="15" customHeight="1">
      <c r="A104" s="35">
        <v>912004</v>
      </c>
      <c r="B104" s="36" t="s">
        <v>9239</v>
      </c>
      <c r="C104" s="37" t="s">
        <v>9320</v>
      </c>
      <c r="D104" s="37" t="s">
        <v>9321</v>
      </c>
      <c r="E104" s="35">
        <v>912004</v>
      </c>
      <c r="F104" s="38" t="s">
        <v>9322</v>
      </c>
      <c r="G104" s="36" t="s">
        <v>9253</v>
      </c>
      <c r="H104" s="42">
        <v>37976</v>
      </c>
      <c r="I104" s="39"/>
      <c r="J104" s="42">
        <f t="shared" ref="J104:J109" si="9">H104</f>
        <v>37976</v>
      </c>
      <c r="K104" s="36">
        <v>0</v>
      </c>
      <c r="L104" s="36">
        <v>100</v>
      </c>
      <c r="M104" s="36"/>
      <c r="N104" s="40" t="s">
        <v>9323</v>
      </c>
      <c r="O104" s="37" t="s">
        <v>9324</v>
      </c>
      <c r="P104" s="36">
        <v>746</v>
      </c>
      <c r="Q104" s="37" t="s">
        <v>9325</v>
      </c>
    </row>
    <row r="105" spans="1:17" ht="15" customHeight="1">
      <c r="A105" s="35">
        <v>912005</v>
      </c>
      <c r="B105" s="36" t="s">
        <v>9239</v>
      </c>
      <c r="C105" s="37" t="s">
        <v>9320</v>
      </c>
      <c r="D105" s="37" t="s">
        <v>9321</v>
      </c>
      <c r="E105" s="35">
        <v>912005</v>
      </c>
      <c r="F105" s="38" t="s">
        <v>5322</v>
      </c>
      <c r="G105" s="36" t="s">
        <v>9253</v>
      </c>
      <c r="H105" s="42">
        <v>37976</v>
      </c>
      <c r="I105" s="39"/>
      <c r="J105" s="42">
        <f t="shared" si="9"/>
        <v>37976</v>
      </c>
      <c r="K105" s="36">
        <v>0</v>
      </c>
      <c r="L105" s="36">
        <v>100</v>
      </c>
      <c r="M105" s="36"/>
      <c r="N105" s="40" t="s">
        <v>9323</v>
      </c>
      <c r="O105" s="37" t="s">
        <v>9324</v>
      </c>
      <c r="P105" s="36">
        <v>746</v>
      </c>
      <c r="Q105" s="37" t="s">
        <v>9325</v>
      </c>
    </row>
    <row r="106" spans="1:17" ht="15" customHeight="1">
      <c r="A106" s="35">
        <v>912003</v>
      </c>
      <c r="B106" s="36" t="s">
        <v>9239</v>
      </c>
      <c r="C106" s="37" t="s">
        <v>9320</v>
      </c>
      <c r="D106" s="37" t="s">
        <v>9321</v>
      </c>
      <c r="E106" s="35">
        <v>912003</v>
      </c>
      <c r="F106" s="38" t="s">
        <v>5320</v>
      </c>
      <c r="G106" s="36" t="s">
        <v>9253</v>
      </c>
      <c r="H106" s="42">
        <v>15685.3</v>
      </c>
      <c r="I106" s="39"/>
      <c r="J106" s="42">
        <f t="shared" si="9"/>
        <v>15685.3</v>
      </c>
      <c r="K106" s="36">
        <v>0</v>
      </c>
      <c r="L106" s="36">
        <v>100</v>
      </c>
      <c r="M106" s="36"/>
      <c r="N106" s="40" t="s">
        <v>9323</v>
      </c>
      <c r="O106" s="37" t="s">
        <v>9324</v>
      </c>
      <c r="P106" s="36">
        <v>746</v>
      </c>
      <c r="Q106" s="37" t="s">
        <v>9325</v>
      </c>
    </row>
    <row r="107" spans="1:17" ht="15" customHeight="1">
      <c r="A107" s="35">
        <v>912002</v>
      </c>
      <c r="B107" s="36" t="s">
        <v>9239</v>
      </c>
      <c r="C107" s="37" t="s">
        <v>9320</v>
      </c>
      <c r="D107" s="37" t="s">
        <v>9321</v>
      </c>
      <c r="E107" s="35">
        <v>912002</v>
      </c>
      <c r="F107" s="38" t="s">
        <v>5318</v>
      </c>
      <c r="G107" s="36" t="s">
        <v>9253</v>
      </c>
      <c r="H107" s="42">
        <v>37976</v>
      </c>
      <c r="I107" s="39"/>
      <c r="J107" s="42">
        <f t="shared" si="9"/>
        <v>37976</v>
      </c>
      <c r="K107" s="36">
        <v>0</v>
      </c>
      <c r="L107" s="36">
        <v>100</v>
      </c>
      <c r="M107" s="36"/>
      <c r="N107" s="40" t="s">
        <v>9323</v>
      </c>
      <c r="O107" s="37" t="s">
        <v>9324</v>
      </c>
      <c r="P107" s="36">
        <v>746</v>
      </c>
      <c r="Q107" s="37" t="s">
        <v>9325</v>
      </c>
    </row>
    <row r="108" spans="1:17" ht="15" customHeight="1">
      <c r="A108" s="35">
        <v>912001</v>
      </c>
      <c r="B108" s="36" t="s">
        <v>9239</v>
      </c>
      <c r="C108" s="37" t="s">
        <v>9320</v>
      </c>
      <c r="D108" s="37" t="s">
        <v>9321</v>
      </c>
      <c r="E108" s="35">
        <v>912001</v>
      </c>
      <c r="F108" s="38" t="s">
        <v>5316</v>
      </c>
      <c r="G108" s="36" t="s">
        <v>9253</v>
      </c>
      <c r="H108" s="42">
        <v>15685.3</v>
      </c>
      <c r="I108" s="39"/>
      <c r="J108" s="42">
        <f t="shared" si="9"/>
        <v>15685.3</v>
      </c>
      <c r="K108" s="36">
        <v>0</v>
      </c>
      <c r="L108" s="36">
        <v>100</v>
      </c>
      <c r="M108" s="36"/>
      <c r="N108" s="40" t="s">
        <v>9323</v>
      </c>
      <c r="O108" s="37" t="s">
        <v>9324</v>
      </c>
      <c r="P108" s="36">
        <v>746</v>
      </c>
      <c r="Q108" s="37" t="s">
        <v>9325</v>
      </c>
    </row>
    <row r="109" spans="1:17" ht="15" customHeight="1">
      <c r="A109" s="35">
        <v>912012</v>
      </c>
      <c r="B109" s="36" t="s">
        <v>9239</v>
      </c>
      <c r="C109" s="37" t="s">
        <v>9320</v>
      </c>
      <c r="D109" s="37" t="s">
        <v>9321</v>
      </c>
      <c r="E109" s="35">
        <v>912012</v>
      </c>
      <c r="F109" s="38" t="s">
        <v>6398</v>
      </c>
      <c r="G109" s="36" t="s">
        <v>9253</v>
      </c>
      <c r="H109" s="42">
        <v>1128402.3</v>
      </c>
      <c r="I109" s="39"/>
      <c r="J109" s="42">
        <f t="shared" si="9"/>
        <v>1128402.3</v>
      </c>
      <c r="K109" s="36">
        <v>0</v>
      </c>
      <c r="L109" s="36">
        <v>100</v>
      </c>
      <c r="M109" s="36"/>
      <c r="N109" s="40" t="s">
        <v>9323</v>
      </c>
      <c r="O109" s="37" t="s">
        <v>9324</v>
      </c>
      <c r="P109" s="36">
        <v>746</v>
      </c>
      <c r="Q109" s="37" t="s">
        <v>9325</v>
      </c>
    </row>
    <row r="110" spans="1:17" ht="15" customHeight="1">
      <c r="A110" s="35">
        <v>837607</v>
      </c>
      <c r="B110" s="36" t="s">
        <v>9239</v>
      </c>
      <c r="C110" s="37" t="s">
        <v>9240</v>
      </c>
      <c r="D110" s="37" t="s">
        <v>9263</v>
      </c>
      <c r="E110" s="35">
        <v>837607</v>
      </c>
      <c r="F110" s="38" t="s">
        <v>3276</v>
      </c>
      <c r="G110" s="36" t="s">
        <v>9243</v>
      </c>
      <c r="H110" s="36">
        <v>95</v>
      </c>
      <c r="I110" s="39">
        <v>1009798</v>
      </c>
      <c r="J110" s="39">
        <f t="shared" ref="J110:J125" si="10">I110</f>
        <v>1009798</v>
      </c>
      <c r="K110" s="36">
        <v>0</v>
      </c>
      <c r="L110" s="36">
        <v>100</v>
      </c>
      <c r="M110" s="36"/>
      <c r="N110" s="40" t="s">
        <v>9244</v>
      </c>
      <c r="O110" s="37" t="s">
        <v>9245</v>
      </c>
      <c r="P110" s="36">
        <v>207</v>
      </c>
      <c r="Q110" s="37" t="s">
        <v>9266</v>
      </c>
    </row>
    <row r="111" spans="1:17" ht="15" customHeight="1">
      <c r="A111" s="35">
        <v>837608</v>
      </c>
      <c r="B111" s="36" t="s">
        <v>9239</v>
      </c>
      <c r="C111" s="37" t="s">
        <v>9240</v>
      </c>
      <c r="D111" s="37" t="s">
        <v>9263</v>
      </c>
      <c r="E111" s="35">
        <v>837608</v>
      </c>
      <c r="F111" s="38" t="s">
        <v>3277</v>
      </c>
      <c r="G111" s="36" t="s">
        <v>9243</v>
      </c>
      <c r="H111" s="36">
        <v>90</v>
      </c>
      <c r="I111" s="39">
        <v>924695.4</v>
      </c>
      <c r="J111" s="39">
        <f t="shared" si="10"/>
        <v>924695.4</v>
      </c>
      <c r="K111" s="36">
        <v>0</v>
      </c>
      <c r="L111" s="36">
        <v>100</v>
      </c>
      <c r="M111" s="36"/>
      <c r="N111" s="40" t="s">
        <v>9244</v>
      </c>
      <c r="O111" s="37" t="s">
        <v>9245</v>
      </c>
      <c r="P111" s="36">
        <v>207</v>
      </c>
      <c r="Q111" s="37" t="s">
        <v>9266</v>
      </c>
    </row>
    <row r="112" spans="1:17" ht="15" customHeight="1">
      <c r="A112" s="35">
        <v>837609</v>
      </c>
      <c r="B112" s="36" t="s">
        <v>9239</v>
      </c>
      <c r="C112" s="37" t="s">
        <v>9240</v>
      </c>
      <c r="D112" s="37" t="s">
        <v>9263</v>
      </c>
      <c r="E112" s="35">
        <v>837609</v>
      </c>
      <c r="F112" s="38" t="s">
        <v>3278</v>
      </c>
      <c r="G112" s="36" t="s">
        <v>9243</v>
      </c>
      <c r="H112" s="36">
        <v>90</v>
      </c>
      <c r="I112" s="39">
        <v>924695.4</v>
      </c>
      <c r="J112" s="39">
        <f t="shared" si="10"/>
        <v>924695.4</v>
      </c>
      <c r="K112" s="36">
        <v>0</v>
      </c>
      <c r="L112" s="36">
        <v>100</v>
      </c>
      <c r="M112" s="36"/>
      <c r="N112" s="40" t="s">
        <v>9244</v>
      </c>
      <c r="O112" s="37" t="s">
        <v>9245</v>
      </c>
      <c r="P112" s="36">
        <v>207</v>
      </c>
      <c r="Q112" s="37" t="s">
        <v>9266</v>
      </c>
    </row>
    <row r="113" spans="1:17" ht="15" customHeight="1">
      <c r="A113" s="35">
        <v>837606</v>
      </c>
      <c r="B113" s="36" t="s">
        <v>9239</v>
      </c>
      <c r="C113" s="37" t="s">
        <v>9240</v>
      </c>
      <c r="D113" s="37" t="s">
        <v>9263</v>
      </c>
      <c r="E113" s="35">
        <v>837606</v>
      </c>
      <c r="F113" s="38" t="s">
        <v>3275</v>
      </c>
      <c r="G113" s="36" t="s">
        <v>9243</v>
      </c>
      <c r="H113" s="36">
        <v>95</v>
      </c>
      <c r="I113" s="39">
        <v>1009798</v>
      </c>
      <c r="J113" s="39">
        <f t="shared" si="10"/>
        <v>1009798</v>
      </c>
      <c r="K113" s="36">
        <v>0</v>
      </c>
      <c r="L113" s="36">
        <v>100</v>
      </c>
      <c r="M113" s="36"/>
      <c r="N113" s="40" t="s">
        <v>9244</v>
      </c>
      <c r="O113" s="37" t="s">
        <v>9245</v>
      </c>
      <c r="P113" s="36">
        <v>207</v>
      </c>
      <c r="Q113" s="37" t="s">
        <v>9266</v>
      </c>
    </row>
    <row r="114" spans="1:17" ht="15" customHeight="1">
      <c r="A114" s="35">
        <v>837604</v>
      </c>
      <c r="B114" s="36" t="s">
        <v>9239</v>
      </c>
      <c r="C114" s="37" t="s">
        <v>9240</v>
      </c>
      <c r="D114" s="37" t="s">
        <v>9263</v>
      </c>
      <c r="E114" s="35">
        <v>837604</v>
      </c>
      <c r="F114" s="38" t="s">
        <v>3273</v>
      </c>
      <c r="G114" s="36" t="s">
        <v>9243</v>
      </c>
      <c r="H114" s="36">
        <v>90</v>
      </c>
      <c r="I114" s="39">
        <v>924695.4</v>
      </c>
      <c r="J114" s="39">
        <f t="shared" si="10"/>
        <v>924695.4</v>
      </c>
      <c r="K114" s="36">
        <v>0</v>
      </c>
      <c r="L114" s="36">
        <v>100</v>
      </c>
      <c r="M114" s="36"/>
      <c r="N114" s="40" t="s">
        <v>9244</v>
      </c>
      <c r="O114" s="37" t="s">
        <v>9245</v>
      </c>
      <c r="P114" s="36">
        <v>207</v>
      </c>
      <c r="Q114" s="37" t="s">
        <v>9266</v>
      </c>
    </row>
    <row r="115" spans="1:17" ht="15" customHeight="1">
      <c r="A115" s="35">
        <v>837601</v>
      </c>
      <c r="B115" s="36" t="s">
        <v>9239</v>
      </c>
      <c r="C115" s="37" t="s">
        <v>9240</v>
      </c>
      <c r="D115" s="37" t="s">
        <v>9263</v>
      </c>
      <c r="E115" s="35">
        <v>837601</v>
      </c>
      <c r="F115" s="38" t="s">
        <v>3270</v>
      </c>
      <c r="G115" s="36" t="s">
        <v>9243</v>
      </c>
      <c r="H115" s="36">
        <v>180</v>
      </c>
      <c r="I115" s="39">
        <v>1440603.4</v>
      </c>
      <c r="J115" s="39">
        <f t="shared" si="10"/>
        <v>1440603.4</v>
      </c>
      <c r="K115" s="36">
        <v>0</v>
      </c>
      <c r="L115" s="36">
        <v>100</v>
      </c>
      <c r="M115" s="36"/>
      <c r="N115" s="40" t="s">
        <v>9264</v>
      </c>
      <c r="O115" s="37" t="s">
        <v>9265</v>
      </c>
      <c r="P115" s="36">
        <v>207</v>
      </c>
      <c r="Q115" s="37" t="s">
        <v>9266</v>
      </c>
    </row>
    <row r="116" spans="1:17" ht="15" customHeight="1">
      <c r="A116" s="35">
        <v>837603</v>
      </c>
      <c r="B116" s="36" t="s">
        <v>9239</v>
      </c>
      <c r="C116" s="37" t="s">
        <v>9240</v>
      </c>
      <c r="D116" s="37" t="s">
        <v>9263</v>
      </c>
      <c r="E116" s="35">
        <v>837603</v>
      </c>
      <c r="F116" s="38" t="s">
        <v>3272</v>
      </c>
      <c r="G116" s="36" t="s">
        <v>9243</v>
      </c>
      <c r="H116" s="36">
        <v>130</v>
      </c>
      <c r="I116" s="39">
        <v>1254197.8</v>
      </c>
      <c r="J116" s="39">
        <f t="shared" si="10"/>
        <v>1254197.8</v>
      </c>
      <c r="K116" s="36">
        <v>0</v>
      </c>
      <c r="L116" s="36">
        <v>100</v>
      </c>
      <c r="M116" s="36"/>
      <c r="N116" s="40" t="s">
        <v>9244</v>
      </c>
      <c r="O116" s="37" t="s">
        <v>9245</v>
      </c>
      <c r="P116" s="36">
        <v>207</v>
      </c>
      <c r="Q116" s="37" t="s">
        <v>9266</v>
      </c>
    </row>
    <row r="117" spans="1:17" ht="15" customHeight="1">
      <c r="A117" s="35">
        <v>837605</v>
      </c>
      <c r="B117" s="36" t="s">
        <v>9239</v>
      </c>
      <c r="C117" s="37" t="s">
        <v>9240</v>
      </c>
      <c r="D117" s="37" t="s">
        <v>9263</v>
      </c>
      <c r="E117" s="35">
        <v>837605</v>
      </c>
      <c r="F117" s="38" t="s">
        <v>3274</v>
      </c>
      <c r="G117" s="36" t="s">
        <v>9243</v>
      </c>
      <c r="H117" s="36">
        <v>130</v>
      </c>
      <c r="I117" s="39">
        <v>1254197.8</v>
      </c>
      <c r="J117" s="39">
        <f t="shared" si="10"/>
        <v>1254197.8</v>
      </c>
      <c r="K117" s="36">
        <v>0</v>
      </c>
      <c r="L117" s="36">
        <v>100</v>
      </c>
      <c r="M117" s="36"/>
      <c r="N117" s="40" t="s">
        <v>9244</v>
      </c>
      <c r="O117" s="37" t="s">
        <v>9245</v>
      </c>
      <c r="P117" s="36">
        <v>207</v>
      </c>
      <c r="Q117" s="37" t="s">
        <v>9266</v>
      </c>
    </row>
    <row r="118" spans="1:17" ht="15" customHeight="1">
      <c r="A118" s="35">
        <v>837602</v>
      </c>
      <c r="B118" s="36" t="s">
        <v>9239</v>
      </c>
      <c r="C118" s="37" t="s">
        <v>9240</v>
      </c>
      <c r="D118" s="37" t="s">
        <v>9263</v>
      </c>
      <c r="E118" s="35">
        <v>837602</v>
      </c>
      <c r="F118" s="38" t="s">
        <v>3271</v>
      </c>
      <c r="G118" s="36" t="s">
        <v>9243</v>
      </c>
      <c r="H118" s="36">
        <v>90</v>
      </c>
      <c r="I118" s="39">
        <v>924695.4</v>
      </c>
      <c r="J118" s="39">
        <f t="shared" si="10"/>
        <v>924695.4</v>
      </c>
      <c r="K118" s="36">
        <v>0</v>
      </c>
      <c r="L118" s="36">
        <v>100</v>
      </c>
      <c r="M118" s="36"/>
      <c r="N118" s="40" t="s">
        <v>9244</v>
      </c>
      <c r="O118" s="37" t="s">
        <v>9245</v>
      </c>
      <c r="P118" s="36">
        <v>207</v>
      </c>
      <c r="Q118" s="37" t="s">
        <v>9266</v>
      </c>
    </row>
    <row r="119" spans="1:17" ht="15" customHeight="1">
      <c r="A119" s="35">
        <v>837501</v>
      </c>
      <c r="B119" s="36" t="s">
        <v>9239</v>
      </c>
      <c r="C119" s="37" t="s">
        <v>9240</v>
      </c>
      <c r="D119" s="37" t="s">
        <v>9263</v>
      </c>
      <c r="E119" s="35">
        <v>837501</v>
      </c>
      <c r="F119" s="38" t="s">
        <v>3267</v>
      </c>
      <c r="G119" s="36" t="s">
        <v>9243</v>
      </c>
      <c r="H119" s="36">
        <v>100</v>
      </c>
      <c r="I119" s="39">
        <v>1035957</v>
      </c>
      <c r="J119" s="39">
        <f t="shared" si="10"/>
        <v>1035957</v>
      </c>
      <c r="K119" s="36">
        <v>0</v>
      </c>
      <c r="L119" s="36">
        <v>100</v>
      </c>
      <c r="M119" s="36"/>
      <c r="N119" s="40" t="s">
        <v>9244</v>
      </c>
      <c r="O119" s="37" t="s">
        <v>9245</v>
      </c>
      <c r="P119" s="36">
        <v>207</v>
      </c>
      <c r="Q119" s="37" t="s">
        <v>9266</v>
      </c>
    </row>
    <row r="120" spans="1:17" ht="15" customHeight="1">
      <c r="A120" s="35">
        <v>837502</v>
      </c>
      <c r="B120" s="36" t="s">
        <v>9239</v>
      </c>
      <c r="C120" s="37" t="s">
        <v>9240</v>
      </c>
      <c r="D120" s="37" t="s">
        <v>9263</v>
      </c>
      <c r="E120" s="35">
        <v>837502</v>
      </c>
      <c r="F120" s="38" t="s">
        <v>3268</v>
      </c>
      <c r="G120" s="36" t="s">
        <v>9243</v>
      </c>
      <c r="H120" s="36">
        <v>100</v>
      </c>
      <c r="I120" s="39">
        <v>1035957</v>
      </c>
      <c r="J120" s="39">
        <f t="shared" si="10"/>
        <v>1035957</v>
      </c>
      <c r="K120" s="36">
        <v>0</v>
      </c>
      <c r="L120" s="36">
        <v>100</v>
      </c>
      <c r="M120" s="36"/>
      <c r="N120" s="40" t="s">
        <v>9244</v>
      </c>
      <c r="O120" s="37" t="s">
        <v>9245</v>
      </c>
      <c r="P120" s="36">
        <v>207</v>
      </c>
      <c r="Q120" s="37" t="s">
        <v>9266</v>
      </c>
    </row>
    <row r="121" spans="1:17" ht="15" customHeight="1">
      <c r="A121" s="35">
        <v>825301</v>
      </c>
      <c r="B121" s="36" t="s">
        <v>9239</v>
      </c>
      <c r="C121" s="37" t="s">
        <v>9240</v>
      </c>
      <c r="D121" s="37" t="s">
        <v>9315</v>
      </c>
      <c r="E121" s="35">
        <v>825301</v>
      </c>
      <c r="F121" s="38" t="s">
        <v>9326</v>
      </c>
      <c r="G121" s="36" t="s">
        <v>9243</v>
      </c>
      <c r="H121" s="36">
        <v>120</v>
      </c>
      <c r="I121" s="39">
        <v>1201879.8</v>
      </c>
      <c r="J121" s="39">
        <f t="shared" si="10"/>
        <v>1201879.8</v>
      </c>
      <c r="K121" s="36">
        <v>0</v>
      </c>
      <c r="L121" s="36">
        <v>100</v>
      </c>
      <c r="M121" s="36"/>
      <c r="N121" s="40" t="s">
        <v>9244</v>
      </c>
      <c r="O121" s="37" t="s">
        <v>9245</v>
      </c>
      <c r="P121" s="36">
        <v>231</v>
      </c>
      <c r="Q121" s="37" t="s">
        <v>9317</v>
      </c>
    </row>
    <row r="122" spans="1:17" ht="15" customHeight="1">
      <c r="A122" s="35">
        <v>837503</v>
      </c>
      <c r="B122" s="36" t="s">
        <v>9239</v>
      </c>
      <c r="C122" s="37" t="s">
        <v>9240</v>
      </c>
      <c r="D122" s="37" t="s">
        <v>9263</v>
      </c>
      <c r="E122" s="35">
        <v>837503</v>
      </c>
      <c r="F122" s="38" t="s">
        <v>3269</v>
      </c>
      <c r="G122" s="36" t="s">
        <v>9243</v>
      </c>
      <c r="H122" s="36">
        <v>285</v>
      </c>
      <c r="I122" s="39">
        <v>2211102.1</v>
      </c>
      <c r="J122" s="39">
        <f t="shared" si="10"/>
        <v>2211102.1</v>
      </c>
      <c r="K122" s="36">
        <v>0</v>
      </c>
      <c r="L122" s="36">
        <v>100</v>
      </c>
      <c r="M122" s="36"/>
      <c r="N122" s="40" t="s">
        <v>9264</v>
      </c>
      <c r="O122" s="37" t="s">
        <v>9265</v>
      </c>
      <c r="P122" s="36">
        <v>207</v>
      </c>
      <c r="Q122" s="37" t="s">
        <v>9266</v>
      </c>
    </row>
    <row r="123" spans="1:17" ht="15" customHeight="1">
      <c r="A123" s="35">
        <v>825303</v>
      </c>
      <c r="B123" s="36" t="s">
        <v>9239</v>
      </c>
      <c r="C123" s="37" t="s">
        <v>9240</v>
      </c>
      <c r="D123" s="37" t="s">
        <v>9315</v>
      </c>
      <c r="E123" s="35">
        <v>825303</v>
      </c>
      <c r="F123" s="38" t="s">
        <v>3469</v>
      </c>
      <c r="G123" s="36" t="s">
        <v>9243</v>
      </c>
      <c r="H123" s="36">
        <v>120</v>
      </c>
      <c r="I123" s="39">
        <v>1201879.8</v>
      </c>
      <c r="J123" s="39">
        <f t="shared" si="10"/>
        <v>1201879.8</v>
      </c>
      <c r="K123" s="36">
        <v>0</v>
      </c>
      <c r="L123" s="36">
        <v>100</v>
      </c>
      <c r="M123" s="36"/>
      <c r="N123" s="40" t="s">
        <v>9244</v>
      </c>
      <c r="O123" s="37" t="s">
        <v>9245</v>
      </c>
      <c r="P123" s="36">
        <v>231</v>
      </c>
      <c r="Q123" s="37" t="s">
        <v>9317</v>
      </c>
    </row>
    <row r="124" spans="1:17" ht="15" customHeight="1">
      <c r="A124" s="35">
        <v>825304</v>
      </c>
      <c r="B124" s="36" t="s">
        <v>9239</v>
      </c>
      <c r="C124" s="37" t="s">
        <v>9240</v>
      </c>
      <c r="D124" s="37" t="s">
        <v>9315</v>
      </c>
      <c r="E124" s="35">
        <v>825304</v>
      </c>
      <c r="F124" s="38" t="s">
        <v>3470</v>
      </c>
      <c r="G124" s="36" t="s">
        <v>9243</v>
      </c>
      <c r="H124" s="36">
        <v>120</v>
      </c>
      <c r="I124" s="39">
        <v>1201879.8</v>
      </c>
      <c r="J124" s="39">
        <f t="shared" si="10"/>
        <v>1201879.8</v>
      </c>
      <c r="K124" s="36">
        <v>0</v>
      </c>
      <c r="L124" s="36">
        <v>100</v>
      </c>
      <c r="M124" s="36"/>
      <c r="N124" s="40" t="s">
        <v>9244</v>
      </c>
      <c r="O124" s="37" t="s">
        <v>9245</v>
      </c>
      <c r="P124" s="36">
        <v>231</v>
      </c>
      <c r="Q124" s="37" t="s">
        <v>9317</v>
      </c>
    </row>
    <row r="125" spans="1:17" ht="15" customHeight="1">
      <c r="A125" s="35">
        <v>825305</v>
      </c>
      <c r="B125" s="36" t="s">
        <v>9239</v>
      </c>
      <c r="C125" s="37" t="s">
        <v>9240</v>
      </c>
      <c r="D125" s="37" t="s">
        <v>9315</v>
      </c>
      <c r="E125" s="35">
        <v>825305</v>
      </c>
      <c r="F125" s="38" t="s">
        <v>3471</v>
      </c>
      <c r="G125" s="36" t="s">
        <v>9243</v>
      </c>
      <c r="H125" s="36">
        <v>120</v>
      </c>
      <c r="I125" s="39">
        <v>1201879.8</v>
      </c>
      <c r="J125" s="39">
        <f t="shared" si="10"/>
        <v>1201879.8</v>
      </c>
      <c r="K125" s="36">
        <v>0</v>
      </c>
      <c r="L125" s="36">
        <v>100</v>
      </c>
      <c r="M125" s="36"/>
      <c r="N125" s="40" t="s">
        <v>9244</v>
      </c>
      <c r="O125" s="37" t="s">
        <v>9245</v>
      </c>
      <c r="P125" s="36">
        <v>231</v>
      </c>
      <c r="Q125" s="37" t="s">
        <v>9317</v>
      </c>
    </row>
    <row r="126" spans="1:17" ht="15" customHeight="1">
      <c r="A126" s="35">
        <v>903866</v>
      </c>
      <c r="B126" s="36" t="s">
        <v>9239</v>
      </c>
      <c r="C126" s="37" t="s">
        <v>9251</v>
      </c>
      <c r="D126" s="37" t="s">
        <v>9252</v>
      </c>
      <c r="E126" s="35">
        <v>903866</v>
      </c>
      <c r="F126" s="38" t="s">
        <v>4504</v>
      </c>
      <c r="G126" s="36" t="s">
        <v>9253</v>
      </c>
      <c r="H126" s="42">
        <v>9150.6</v>
      </c>
      <c r="I126" s="39"/>
      <c r="J126" s="42">
        <f t="shared" ref="J126:J127" si="11">H126</f>
        <v>9150.6</v>
      </c>
      <c r="K126" s="43">
        <v>0</v>
      </c>
      <c r="L126" s="36">
        <v>100</v>
      </c>
      <c r="M126" s="43"/>
      <c r="N126" s="40" t="s">
        <v>9254</v>
      </c>
      <c r="O126" s="37" t="s">
        <v>9255</v>
      </c>
      <c r="P126" s="36">
        <v>706</v>
      </c>
      <c r="Q126" s="37" t="s">
        <v>9256</v>
      </c>
    </row>
    <row r="127" spans="1:17" ht="15" customHeight="1">
      <c r="A127" s="35">
        <v>903867</v>
      </c>
      <c r="B127" s="36" t="s">
        <v>9239</v>
      </c>
      <c r="C127" s="37" t="s">
        <v>9251</v>
      </c>
      <c r="D127" s="37" t="s">
        <v>9252</v>
      </c>
      <c r="E127" s="35">
        <v>903867</v>
      </c>
      <c r="F127" s="38" t="s">
        <v>4505</v>
      </c>
      <c r="G127" s="36" t="s">
        <v>9253</v>
      </c>
      <c r="H127" s="42">
        <v>9150.6</v>
      </c>
      <c r="I127" s="39"/>
      <c r="J127" s="42">
        <f t="shared" si="11"/>
        <v>9150.6</v>
      </c>
      <c r="K127" s="43">
        <v>0</v>
      </c>
      <c r="L127" s="36">
        <v>100</v>
      </c>
      <c r="M127" s="43"/>
      <c r="N127" s="40" t="s">
        <v>9254</v>
      </c>
      <c r="O127" s="37" t="s">
        <v>9255</v>
      </c>
      <c r="P127" s="36">
        <v>706</v>
      </c>
      <c r="Q127" s="37" t="s">
        <v>9256</v>
      </c>
    </row>
    <row r="128" spans="1:17" ht="15" customHeight="1">
      <c r="A128" s="35">
        <v>934101</v>
      </c>
      <c r="B128" s="36" t="s">
        <v>9239</v>
      </c>
      <c r="C128" s="37" t="s">
        <v>9240</v>
      </c>
      <c r="D128" s="37" t="s">
        <v>9327</v>
      </c>
      <c r="E128" s="35">
        <v>934101</v>
      </c>
      <c r="F128" s="38" t="s">
        <v>837</v>
      </c>
      <c r="G128" s="36" t="s">
        <v>9243</v>
      </c>
      <c r="H128" s="36">
        <v>65</v>
      </c>
      <c r="I128" s="39">
        <v>701313.7</v>
      </c>
      <c r="J128" s="39">
        <f t="shared" ref="J128:J129" si="12">I128</f>
        <v>701313.7</v>
      </c>
      <c r="K128" s="36">
        <v>0</v>
      </c>
      <c r="L128" s="36">
        <v>100</v>
      </c>
      <c r="M128" s="36"/>
      <c r="N128" s="40" t="s">
        <v>9244</v>
      </c>
      <c r="O128" s="37" t="s">
        <v>9245</v>
      </c>
      <c r="P128" s="36">
        <v>245</v>
      </c>
      <c r="Q128" s="37" t="s">
        <v>9328</v>
      </c>
    </row>
    <row r="129" spans="1:17" ht="15" customHeight="1">
      <c r="A129" s="35">
        <v>340301</v>
      </c>
      <c r="B129" s="36" t="s">
        <v>9239</v>
      </c>
      <c r="C129" s="37" t="s">
        <v>9240</v>
      </c>
      <c r="D129" s="37" t="s">
        <v>9329</v>
      </c>
      <c r="E129" s="35">
        <v>340301</v>
      </c>
      <c r="F129" s="38" t="s">
        <v>1711</v>
      </c>
      <c r="G129" s="36" t="s">
        <v>9243</v>
      </c>
      <c r="H129" s="36">
        <v>120</v>
      </c>
      <c r="I129" s="39">
        <v>1201879.8</v>
      </c>
      <c r="J129" s="39">
        <f t="shared" si="12"/>
        <v>1201879.8</v>
      </c>
      <c r="K129" s="36">
        <v>0</v>
      </c>
      <c r="L129" s="36">
        <v>100</v>
      </c>
      <c r="M129" s="36"/>
      <c r="N129" s="40" t="s">
        <v>9244</v>
      </c>
      <c r="O129" s="37" t="s">
        <v>9245</v>
      </c>
      <c r="P129" s="36">
        <v>234</v>
      </c>
      <c r="Q129" s="37" t="s">
        <v>9330</v>
      </c>
    </row>
    <row r="130" spans="1:17" ht="15" customHeight="1">
      <c r="A130" s="35">
        <v>879910</v>
      </c>
      <c r="B130" s="36" t="s">
        <v>9239</v>
      </c>
      <c r="C130" s="37" t="s">
        <v>9331</v>
      </c>
      <c r="D130" s="37" t="s">
        <v>9332</v>
      </c>
      <c r="E130" s="35">
        <v>879910</v>
      </c>
      <c r="F130" s="38" t="s">
        <v>5448</v>
      </c>
      <c r="G130" s="36" t="s">
        <v>9253</v>
      </c>
      <c r="H130" s="42">
        <v>284193.8</v>
      </c>
      <c r="I130" s="39"/>
      <c r="J130" s="42">
        <f t="shared" ref="J130:J150" si="13">H130</f>
        <v>284193.8</v>
      </c>
      <c r="K130" s="36">
        <v>0</v>
      </c>
      <c r="L130" s="36">
        <v>100</v>
      </c>
      <c r="M130" s="36"/>
      <c r="N130" s="37" t="s">
        <v>9333</v>
      </c>
      <c r="O130" s="37" t="s">
        <v>9334</v>
      </c>
      <c r="P130" s="36">
        <v>744</v>
      </c>
      <c r="Q130" s="37" t="s">
        <v>9335</v>
      </c>
    </row>
    <row r="131" spans="1:17" ht="15" customHeight="1">
      <c r="A131" s="35">
        <v>879301</v>
      </c>
      <c r="B131" s="36" t="s">
        <v>9239</v>
      </c>
      <c r="C131" s="37" t="s">
        <v>9331</v>
      </c>
      <c r="D131" s="37" t="s">
        <v>9332</v>
      </c>
      <c r="E131" s="35">
        <v>879301</v>
      </c>
      <c r="F131" s="38" t="s">
        <v>5406</v>
      </c>
      <c r="G131" s="36" t="s">
        <v>9253</v>
      </c>
      <c r="H131" s="42">
        <v>203999.8</v>
      </c>
      <c r="I131" s="39"/>
      <c r="J131" s="42">
        <f t="shared" si="13"/>
        <v>203999.8</v>
      </c>
      <c r="K131" s="36">
        <v>0</v>
      </c>
      <c r="L131" s="36">
        <v>100</v>
      </c>
      <c r="M131" s="36"/>
      <c r="N131" s="37" t="s">
        <v>9333</v>
      </c>
      <c r="O131" s="37" t="s">
        <v>9334</v>
      </c>
      <c r="P131" s="36">
        <v>744</v>
      </c>
      <c r="Q131" s="37" t="s">
        <v>9335</v>
      </c>
    </row>
    <row r="132" spans="1:17" ht="15" customHeight="1">
      <c r="A132" s="35">
        <v>879116</v>
      </c>
      <c r="B132" s="36" t="s">
        <v>9239</v>
      </c>
      <c r="C132" s="37" t="s">
        <v>9331</v>
      </c>
      <c r="D132" s="37" t="s">
        <v>9332</v>
      </c>
      <c r="E132" s="35">
        <v>879116</v>
      </c>
      <c r="F132" s="38" t="s">
        <v>5396</v>
      </c>
      <c r="G132" s="36" t="s">
        <v>9253</v>
      </c>
      <c r="H132" s="42">
        <v>215180.5</v>
      </c>
      <c r="I132" s="39"/>
      <c r="J132" s="42">
        <f t="shared" si="13"/>
        <v>215180.5</v>
      </c>
      <c r="K132" s="36">
        <v>0</v>
      </c>
      <c r="L132" s="36">
        <v>100</v>
      </c>
      <c r="M132" s="36"/>
      <c r="N132" s="37" t="s">
        <v>9333</v>
      </c>
      <c r="O132" s="37" t="s">
        <v>9334</v>
      </c>
      <c r="P132" s="36">
        <v>744</v>
      </c>
      <c r="Q132" s="37" t="s">
        <v>9335</v>
      </c>
    </row>
    <row r="133" spans="1:17" ht="15" customHeight="1">
      <c r="A133" s="35">
        <v>879131</v>
      </c>
      <c r="B133" s="36" t="s">
        <v>9239</v>
      </c>
      <c r="C133" s="37" t="s">
        <v>9331</v>
      </c>
      <c r="D133" s="37" t="s">
        <v>9332</v>
      </c>
      <c r="E133" s="35">
        <v>879131</v>
      </c>
      <c r="F133" s="38" t="s">
        <v>5399</v>
      </c>
      <c r="G133" s="36" t="s">
        <v>9253</v>
      </c>
      <c r="H133" s="42">
        <v>215180.5</v>
      </c>
      <c r="I133" s="39"/>
      <c r="J133" s="42">
        <f t="shared" si="13"/>
        <v>215180.5</v>
      </c>
      <c r="K133" s="36">
        <v>0</v>
      </c>
      <c r="L133" s="36">
        <v>100</v>
      </c>
      <c r="M133" s="36"/>
      <c r="N133" s="37" t="s">
        <v>9333</v>
      </c>
      <c r="O133" s="37" t="s">
        <v>9334</v>
      </c>
      <c r="P133" s="36">
        <v>744</v>
      </c>
      <c r="Q133" s="37" t="s">
        <v>9335</v>
      </c>
    </row>
    <row r="134" spans="1:17" ht="15" customHeight="1">
      <c r="A134" s="35">
        <v>879132</v>
      </c>
      <c r="B134" s="36" t="s">
        <v>9239</v>
      </c>
      <c r="C134" s="37" t="s">
        <v>9331</v>
      </c>
      <c r="D134" s="37" t="s">
        <v>9332</v>
      </c>
      <c r="E134" s="35">
        <v>879132</v>
      </c>
      <c r="F134" s="38" t="s">
        <v>9336</v>
      </c>
      <c r="G134" s="36" t="s">
        <v>9253</v>
      </c>
      <c r="H134" s="42">
        <v>215180.5</v>
      </c>
      <c r="I134" s="39"/>
      <c r="J134" s="42">
        <f t="shared" si="13"/>
        <v>215180.5</v>
      </c>
      <c r="K134" s="36">
        <v>0</v>
      </c>
      <c r="L134" s="36">
        <v>100</v>
      </c>
      <c r="M134" s="36"/>
      <c r="N134" s="37" t="s">
        <v>9333</v>
      </c>
      <c r="O134" s="37" t="s">
        <v>9334</v>
      </c>
      <c r="P134" s="36">
        <v>744</v>
      </c>
      <c r="Q134" s="37" t="s">
        <v>9335</v>
      </c>
    </row>
    <row r="135" spans="1:17" ht="15" customHeight="1">
      <c r="A135" s="35">
        <v>879460</v>
      </c>
      <c r="B135" s="36" t="s">
        <v>9239</v>
      </c>
      <c r="C135" s="37" t="s">
        <v>9331</v>
      </c>
      <c r="D135" s="37" t="s">
        <v>9332</v>
      </c>
      <c r="E135" s="35">
        <v>879460</v>
      </c>
      <c r="F135" s="38" t="s">
        <v>5420</v>
      </c>
      <c r="G135" s="36" t="s">
        <v>9253</v>
      </c>
      <c r="H135" s="42">
        <v>182345.40000000002</v>
      </c>
      <c r="I135" s="39"/>
      <c r="J135" s="42">
        <f t="shared" si="13"/>
        <v>182345.40000000002</v>
      </c>
      <c r="K135" s="36">
        <v>0</v>
      </c>
      <c r="L135" s="36">
        <v>100</v>
      </c>
      <c r="M135" s="36"/>
      <c r="N135" s="37" t="s">
        <v>9333</v>
      </c>
      <c r="O135" s="37" t="s">
        <v>9334</v>
      </c>
      <c r="P135" s="36">
        <v>744</v>
      </c>
      <c r="Q135" s="37" t="s">
        <v>9335</v>
      </c>
    </row>
    <row r="136" spans="1:17" ht="15" customHeight="1">
      <c r="A136" s="35">
        <v>879121</v>
      </c>
      <c r="B136" s="36" t="s">
        <v>9239</v>
      </c>
      <c r="C136" s="37" t="s">
        <v>9331</v>
      </c>
      <c r="D136" s="37" t="s">
        <v>9332</v>
      </c>
      <c r="E136" s="35">
        <v>879121</v>
      </c>
      <c r="F136" s="38" t="s">
        <v>5397</v>
      </c>
      <c r="G136" s="36" t="s">
        <v>9253</v>
      </c>
      <c r="H136" s="42">
        <v>167256</v>
      </c>
      <c r="I136" s="39"/>
      <c r="J136" s="42">
        <f t="shared" si="13"/>
        <v>167256</v>
      </c>
      <c r="K136" s="36">
        <v>0</v>
      </c>
      <c r="L136" s="36">
        <v>100</v>
      </c>
      <c r="M136" s="36"/>
      <c r="N136" s="37" t="s">
        <v>9333</v>
      </c>
      <c r="O136" s="37" t="s">
        <v>9334</v>
      </c>
      <c r="P136" s="36">
        <v>744</v>
      </c>
      <c r="Q136" s="37" t="s">
        <v>9335</v>
      </c>
    </row>
    <row r="137" spans="1:17" ht="15" customHeight="1">
      <c r="A137" s="35">
        <v>879122</v>
      </c>
      <c r="B137" s="36" t="s">
        <v>9239</v>
      </c>
      <c r="C137" s="37" t="s">
        <v>9331</v>
      </c>
      <c r="D137" s="37" t="s">
        <v>9332</v>
      </c>
      <c r="E137" s="35">
        <v>879122</v>
      </c>
      <c r="F137" s="38" t="s">
        <v>9337</v>
      </c>
      <c r="G137" s="36" t="s">
        <v>9253</v>
      </c>
      <c r="H137" s="42">
        <v>215180.5</v>
      </c>
      <c r="I137" s="39"/>
      <c r="J137" s="42">
        <f t="shared" si="13"/>
        <v>215180.5</v>
      </c>
      <c r="K137" s="36">
        <v>0</v>
      </c>
      <c r="L137" s="36">
        <v>100</v>
      </c>
      <c r="M137" s="36"/>
      <c r="N137" s="37" t="s">
        <v>9333</v>
      </c>
      <c r="O137" s="37" t="s">
        <v>9334</v>
      </c>
      <c r="P137" s="36">
        <v>744</v>
      </c>
      <c r="Q137" s="37" t="s">
        <v>9335</v>
      </c>
    </row>
    <row r="138" spans="1:17" ht="15" customHeight="1">
      <c r="A138" s="35">
        <v>879510</v>
      </c>
      <c r="B138" s="36" t="s">
        <v>9239</v>
      </c>
      <c r="C138" s="37" t="s">
        <v>9331</v>
      </c>
      <c r="D138" s="37" t="s">
        <v>9332</v>
      </c>
      <c r="E138" s="35">
        <v>879510</v>
      </c>
      <c r="F138" s="38" t="s">
        <v>5421</v>
      </c>
      <c r="G138" s="36" t="s">
        <v>9253</v>
      </c>
      <c r="H138" s="42">
        <v>167256</v>
      </c>
      <c r="I138" s="39"/>
      <c r="J138" s="42">
        <f t="shared" si="13"/>
        <v>167256</v>
      </c>
      <c r="K138" s="36">
        <v>0</v>
      </c>
      <c r="L138" s="36">
        <v>100</v>
      </c>
      <c r="M138" s="36"/>
      <c r="N138" s="37" t="s">
        <v>9333</v>
      </c>
      <c r="O138" s="37" t="s">
        <v>9334</v>
      </c>
      <c r="P138" s="36">
        <v>744</v>
      </c>
      <c r="Q138" s="37" t="s">
        <v>9335</v>
      </c>
    </row>
    <row r="139" spans="1:17" ht="15" customHeight="1">
      <c r="A139" s="35">
        <v>879520</v>
      </c>
      <c r="B139" s="36" t="s">
        <v>9239</v>
      </c>
      <c r="C139" s="37" t="s">
        <v>9331</v>
      </c>
      <c r="D139" s="37" t="s">
        <v>9332</v>
      </c>
      <c r="E139" s="35">
        <v>879520</v>
      </c>
      <c r="F139" s="38" t="s">
        <v>5422</v>
      </c>
      <c r="G139" s="36" t="s">
        <v>9253</v>
      </c>
      <c r="H139" s="42">
        <v>167256</v>
      </c>
      <c r="I139" s="39"/>
      <c r="J139" s="42">
        <f t="shared" si="13"/>
        <v>167256</v>
      </c>
      <c r="K139" s="36">
        <v>0</v>
      </c>
      <c r="L139" s="36">
        <v>100</v>
      </c>
      <c r="M139" s="36"/>
      <c r="N139" s="37" t="s">
        <v>9333</v>
      </c>
      <c r="O139" s="37" t="s">
        <v>9334</v>
      </c>
      <c r="P139" s="36">
        <v>744</v>
      </c>
      <c r="Q139" s="37" t="s">
        <v>9335</v>
      </c>
    </row>
    <row r="140" spans="1:17" ht="15" customHeight="1">
      <c r="A140" s="35">
        <v>879523</v>
      </c>
      <c r="B140" s="36" t="s">
        <v>9239</v>
      </c>
      <c r="C140" s="37" t="s">
        <v>9331</v>
      </c>
      <c r="D140" s="37" t="s">
        <v>9332</v>
      </c>
      <c r="E140" s="35">
        <v>879523</v>
      </c>
      <c r="F140" s="38" t="s">
        <v>5424</v>
      </c>
      <c r="G140" s="36" t="s">
        <v>9253</v>
      </c>
      <c r="H140" s="42">
        <v>63438.100000000006</v>
      </c>
      <c r="I140" s="39"/>
      <c r="J140" s="42">
        <f t="shared" si="13"/>
        <v>63438.100000000006</v>
      </c>
      <c r="K140" s="36">
        <v>0</v>
      </c>
      <c r="L140" s="36">
        <v>100</v>
      </c>
      <c r="M140" s="36"/>
      <c r="N140" s="37" t="s">
        <v>9333</v>
      </c>
      <c r="O140" s="37" t="s">
        <v>9334</v>
      </c>
      <c r="P140" s="36">
        <v>744</v>
      </c>
      <c r="Q140" s="37" t="s">
        <v>9335</v>
      </c>
    </row>
    <row r="141" spans="1:17" ht="15" customHeight="1">
      <c r="A141" s="35">
        <v>879162</v>
      </c>
      <c r="B141" s="36" t="s">
        <v>9239</v>
      </c>
      <c r="C141" s="37" t="s">
        <v>9331</v>
      </c>
      <c r="D141" s="37" t="s">
        <v>9332</v>
      </c>
      <c r="E141" s="35">
        <v>879162</v>
      </c>
      <c r="F141" s="38" t="s">
        <v>5403</v>
      </c>
      <c r="G141" s="36" t="s">
        <v>9253</v>
      </c>
      <c r="H141" s="42">
        <v>182345.40000000002</v>
      </c>
      <c r="I141" s="39"/>
      <c r="J141" s="42">
        <f t="shared" si="13"/>
        <v>182345.40000000002</v>
      </c>
      <c r="K141" s="36">
        <v>0</v>
      </c>
      <c r="L141" s="36">
        <v>100</v>
      </c>
      <c r="M141" s="36"/>
      <c r="N141" s="37" t="s">
        <v>9333</v>
      </c>
      <c r="O141" s="37" t="s">
        <v>9334</v>
      </c>
      <c r="P141" s="36">
        <v>744</v>
      </c>
      <c r="Q141" s="37" t="s">
        <v>9335</v>
      </c>
    </row>
    <row r="142" spans="1:17" ht="15" customHeight="1">
      <c r="A142" s="35">
        <v>879161</v>
      </c>
      <c r="B142" s="36" t="s">
        <v>9239</v>
      </c>
      <c r="C142" s="37" t="s">
        <v>9331</v>
      </c>
      <c r="D142" s="37" t="s">
        <v>9332</v>
      </c>
      <c r="E142" s="35">
        <v>879161</v>
      </c>
      <c r="F142" s="38" t="s">
        <v>5402</v>
      </c>
      <c r="G142" s="36" t="s">
        <v>9253</v>
      </c>
      <c r="H142" s="42">
        <v>182345.40000000002</v>
      </c>
      <c r="I142" s="39"/>
      <c r="J142" s="42">
        <f t="shared" si="13"/>
        <v>182345.40000000002</v>
      </c>
      <c r="K142" s="36">
        <v>0</v>
      </c>
      <c r="L142" s="36">
        <v>100</v>
      </c>
      <c r="M142" s="36"/>
      <c r="N142" s="37" t="s">
        <v>9333</v>
      </c>
      <c r="O142" s="37" t="s">
        <v>9334</v>
      </c>
      <c r="P142" s="36">
        <v>744</v>
      </c>
      <c r="Q142" s="37" t="s">
        <v>9335</v>
      </c>
    </row>
    <row r="143" spans="1:17" ht="15" customHeight="1">
      <c r="A143" s="35">
        <v>879113</v>
      </c>
      <c r="B143" s="36" t="s">
        <v>9239</v>
      </c>
      <c r="C143" s="37" t="s">
        <v>9331</v>
      </c>
      <c r="D143" s="37" t="s">
        <v>9332</v>
      </c>
      <c r="E143" s="35">
        <v>879113</v>
      </c>
      <c r="F143" s="38" t="s">
        <v>9338</v>
      </c>
      <c r="G143" s="36" t="s">
        <v>9253</v>
      </c>
      <c r="H143" s="42">
        <v>246187.5</v>
      </c>
      <c r="I143" s="39"/>
      <c r="J143" s="42">
        <f t="shared" si="13"/>
        <v>246187.5</v>
      </c>
      <c r="K143" s="36">
        <v>0</v>
      </c>
      <c r="L143" s="36">
        <v>100</v>
      </c>
      <c r="M143" s="36"/>
      <c r="N143" s="37" t="s">
        <v>9333</v>
      </c>
      <c r="O143" s="37" t="s">
        <v>9334</v>
      </c>
      <c r="P143" s="36">
        <v>744</v>
      </c>
      <c r="Q143" s="37" t="s">
        <v>9335</v>
      </c>
    </row>
    <row r="144" spans="1:17" ht="15" customHeight="1">
      <c r="A144" s="35">
        <v>879111</v>
      </c>
      <c r="B144" s="36" t="s">
        <v>9239</v>
      </c>
      <c r="C144" s="37" t="s">
        <v>9331</v>
      </c>
      <c r="D144" s="37" t="s">
        <v>9332</v>
      </c>
      <c r="E144" s="35">
        <v>879111</v>
      </c>
      <c r="F144" s="38" t="s">
        <v>5392</v>
      </c>
      <c r="G144" s="36" t="s">
        <v>9253</v>
      </c>
      <c r="H144" s="42">
        <v>196030.90000000002</v>
      </c>
      <c r="I144" s="39"/>
      <c r="J144" s="42">
        <f t="shared" si="13"/>
        <v>196030.90000000002</v>
      </c>
      <c r="K144" s="36">
        <v>0</v>
      </c>
      <c r="L144" s="36">
        <v>100</v>
      </c>
      <c r="M144" s="36"/>
      <c r="N144" s="37" t="s">
        <v>9333</v>
      </c>
      <c r="O144" s="37" t="s">
        <v>9334</v>
      </c>
      <c r="P144" s="36">
        <v>744</v>
      </c>
      <c r="Q144" s="37" t="s">
        <v>9335</v>
      </c>
    </row>
    <row r="145" spans="1:17" ht="15" customHeight="1">
      <c r="A145" s="35">
        <v>879112</v>
      </c>
      <c r="B145" s="36" t="s">
        <v>9239</v>
      </c>
      <c r="C145" s="37" t="s">
        <v>9331</v>
      </c>
      <c r="D145" s="37" t="s">
        <v>9332</v>
      </c>
      <c r="E145" s="35">
        <v>879112</v>
      </c>
      <c r="F145" s="38" t="s">
        <v>5393</v>
      </c>
      <c r="G145" s="36" t="s">
        <v>9253</v>
      </c>
      <c r="H145" s="42">
        <v>215029</v>
      </c>
      <c r="I145" s="39"/>
      <c r="J145" s="42">
        <f t="shared" si="13"/>
        <v>215029</v>
      </c>
      <c r="K145" s="36">
        <v>0</v>
      </c>
      <c r="L145" s="36">
        <v>100</v>
      </c>
      <c r="M145" s="36"/>
      <c r="N145" s="37" t="s">
        <v>9333</v>
      </c>
      <c r="O145" s="37" t="s">
        <v>9334</v>
      </c>
      <c r="P145" s="36">
        <v>744</v>
      </c>
      <c r="Q145" s="37" t="s">
        <v>9335</v>
      </c>
    </row>
    <row r="146" spans="1:17" ht="15" customHeight="1">
      <c r="A146" s="35">
        <v>879201</v>
      </c>
      <c r="B146" s="36" t="s">
        <v>9239</v>
      </c>
      <c r="C146" s="37" t="s">
        <v>9331</v>
      </c>
      <c r="D146" s="37" t="s">
        <v>9332</v>
      </c>
      <c r="E146" s="35">
        <v>879201</v>
      </c>
      <c r="F146" s="38" t="s">
        <v>9339</v>
      </c>
      <c r="G146" s="36" t="s">
        <v>9253</v>
      </c>
      <c r="H146" s="42">
        <v>131168.70000000001</v>
      </c>
      <c r="I146" s="39"/>
      <c r="J146" s="42">
        <f t="shared" si="13"/>
        <v>131168.70000000001</v>
      </c>
      <c r="K146" s="36">
        <v>0</v>
      </c>
      <c r="L146" s="36">
        <v>100</v>
      </c>
      <c r="M146" s="36"/>
      <c r="N146" s="37" t="s">
        <v>9333</v>
      </c>
      <c r="O146" s="37" t="s">
        <v>9334</v>
      </c>
      <c r="P146" s="36">
        <v>744</v>
      </c>
      <c r="Q146" s="37" t="s">
        <v>9335</v>
      </c>
    </row>
    <row r="147" spans="1:17" ht="15" customHeight="1">
      <c r="A147" s="35">
        <v>879205</v>
      </c>
      <c r="B147" s="36" t="s">
        <v>9239</v>
      </c>
      <c r="C147" s="37" t="s">
        <v>9331</v>
      </c>
      <c r="D147" s="37" t="s">
        <v>9332</v>
      </c>
      <c r="E147" s="35">
        <v>879205</v>
      </c>
      <c r="F147" s="38" t="s">
        <v>9340</v>
      </c>
      <c r="G147" s="36" t="s">
        <v>9253</v>
      </c>
      <c r="H147" s="42">
        <v>182345.40000000002</v>
      </c>
      <c r="I147" s="39"/>
      <c r="J147" s="42">
        <f t="shared" si="13"/>
        <v>182345.40000000002</v>
      </c>
      <c r="K147" s="36">
        <v>0</v>
      </c>
      <c r="L147" s="36">
        <v>100</v>
      </c>
      <c r="M147" s="36"/>
      <c r="N147" s="37" t="s">
        <v>9333</v>
      </c>
      <c r="O147" s="37" t="s">
        <v>9334</v>
      </c>
      <c r="P147" s="36">
        <v>744</v>
      </c>
      <c r="Q147" s="37" t="s">
        <v>9335</v>
      </c>
    </row>
    <row r="148" spans="1:17" ht="15" customHeight="1">
      <c r="A148" s="35">
        <v>879150</v>
      </c>
      <c r="B148" s="36" t="s">
        <v>9239</v>
      </c>
      <c r="C148" s="37" t="s">
        <v>9331</v>
      </c>
      <c r="D148" s="37" t="s">
        <v>9332</v>
      </c>
      <c r="E148" s="35">
        <v>879150</v>
      </c>
      <c r="F148" s="37" t="s">
        <v>5401</v>
      </c>
      <c r="G148" s="36" t="s">
        <v>9253</v>
      </c>
      <c r="H148" s="42">
        <v>215039.1</v>
      </c>
      <c r="I148" s="39"/>
      <c r="J148" s="42">
        <f t="shared" si="13"/>
        <v>215039.1</v>
      </c>
      <c r="K148" s="36">
        <v>0</v>
      </c>
      <c r="L148" s="36">
        <v>100</v>
      </c>
      <c r="M148" s="36"/>
      <c r="N148" s="37" t="s">
        <v>9333</v>
      </c>
      <c r="O148" s="37" t="s">
        <v>9334</v>
      </c>
      <c r="P148" s="36">
        <v>744</v>
      </c>
      <c r="Q148" s="37" t="s">
        <v>9335</v>
      </c>
    </row>
    <row r="149" spans="1:17" ht="15" customHeight="1">
      <c r="A149" s="35">
        <v>879420</v>
      </c>
      <c r="B149" s="36" t="s">
        <v>9239</v>
      </c>
      <c r="C149" s="37" t="s">
        <v>9331</v>
      </c>
      <c r="D149" s="37" t="s">
        <v>9332</v>
      </c>
      <c r="E149" s="35">
        <v>879420</v>
      </c>
      <c r="F149" s="38" t="s">
        <v>5413</v>
      </c>
      <c r="G149" s="36" t="s">
        <v>9253</v>
      </c>
      <c r="H149" s="42">
        <v>268397.40000000002</v>
      </c>
      <c r="I149" s="39"/>
      <c r="J149" s="42">
        <f t="shared" si="13"/>
        <v>268397.40000000002</v>
      </c>
      <c r="K149" s="36">
        <v>0</v>
      </c>
      <c r="L149" s="36">
        <v>100</v>
      </c>
      <c r="M149" s="36"/>
      <c r="N149" s="37" t="s">
        <v>9333</v>
      </c>
      <c r="O149" s="37" t="s">
        <v>9334</v>
      </c>
      <c r="P149" s="36">
        <v>744</v>
      </c>
      <c r="Q149" s="37" t="s">
        <v>9335</v>
      </c>
    </row>
    <row r="150" spans="1:17" ht="15" customHeight="1">
      <c r="A150" s="35">
        <v>879410</v>
      </c>
      <c r="B150" s="36" t="s">
        <v>9239</v>
      </c>
      <c r="C150" s="37" t="s">
        <v>9331</v>
      </c>
      <c r="D150" s="37" t="s">
        <v>9332</v>
      </c>
      <c r="E150" s="35">
        <v>879410</v>
      </c>
      <c r="F150" s="38" t="s">
        <v>5411</v>
      </c>
      <c r="G150" s="36" t="s">
        <v>9253</v>
      </c>
      <c r="H150" s="42">
        <v>231108.2</v>
      </c>
      <c r="I150" s="39"/>
      <c r="J150" s="42">
        <f t="shared" si="13"/>
        <v>231108.2</v>
      </c>
      <c r="K150" s="36">
        <v>0</v>
      </c>
      <c r="L150" s="36">
        <v>100</v>
      </c>
      <c r="M150" s="36" t="s">
        <v>9222</v>
      </c>
      <c r="N150" s="37" t="s">
        <v>9333</v>
      </c>
      <c r="O150" s="37" t="s">
        <v>9334</v>
      </c>
      <c r="P150" s="36">
        <v>744</v>
      </c>
      <c r="Q150" s="37" t="s">
        <v>9335</v>
      </c>
    </row>
    <row r="151" spans="1:17" ht="15" customHeight="1">
      <c r="A151" s="35">
        <v>386201</v>
      </c>
      <c r="B151" s="36" t="s">
        <v>9239</v>
      </c>
      <c r="C151" s="37" t="s">
        <v>9240</v>
      </c>
      <c r="D151" s="37" t="s">
        <v>9296</v>
      </c>
      <c r="E151" s="35">
        <v>386201</v>
      </c>
      <c r="F151" s="38" t="s">
        <v>1568</v>
      </c>
      <c r="G151" s="36" t="s">
        <v>9243</v>
      </c>
      <c r="H151" s="36">
        <v>55</v>
      </c>
      <c r="I151" s="39">
        <v>567690.69999999995</v>
      </c>
      <c r="J151" s="39">
        <f t="shared" ref="J151:J157" si="14">I151</f>
        <v>567690.69999999995</v>
      </c>
      <c r="K151" s="36">
        <v>0</v>
      </c>
      <c r="L151" s="36">
        <v>100</v>
      </c>
      <c r="M151" s="36"/>
      <c r="N151" s="40" t="s">
        <v>9244</v>
      </c>
      <c r="O151" s="37" t="s">
        <v>9265</v>
      </c>
      <c r="P151" s="36">
        <v>214</v>
      </c>
      <c r="Q151" s="37" t="s">
        <v>9341</v>
      </c>
    </row>
    <row r="152" spans="1:17" ht="15" customHeight="1">
      <c r="A152" s="35" t="s">
        <v>3783</v>
      </c>
      <c r="B152" s="36" t="s">
        <v>9239</v>
      </c>
      <c r="C152" s="37" t="s">
        <v>9240</v>
      </c>
      <c r="D152" s="37" t="s">
        <v>9327</v>
      </c>
      <c r="E152" s="35" t="s">
        <v>3783</v>
      </c>
      <c r="F152" s="38" t="s">
        <v>3784</v>
      </c>
      <c r="G152" s="36" t="s">
        <v>9243</v>
      </c>
      <c r="H152" s="36">
        <v>50</v>
      </c>
      <c r="I152" s="39">
        <v>465428.2</v>
      </c>
      <c r="J152" s="39">
        <f t="shared" si="14"/>
        <v>465428.2</v>
      </c>
      <c r="K152" s="36">
        <v>0</v>
      </c>
      <c r="L152" s="36">
        <v>100</v>
      </c>
      <c r="M152" s="36"/>
      <c r="N152" s="40" t="s">
        <v>9244</v>
      </c>
      <c r="O152" s="37" t="s">
        <v>9245</v>
      </c>
      <c r="P152" s="36">
        <v>245</v>
      </c>
      <c r="Q152" s="37" t="s">
        <v>9328</v>
      </c>
    </row>
    <row r="153" spans="1:17" ht="15" customHeight="1">
      <c r="A153" s="35">
        <v>777701</v>
      </c>
      <c r="B153" s="36" t="s">
        <v>9239</v>
      </c>
      <c r="C153" s="37" t="s">
        <v>9240</v>
      </c>
      <c r="D153" s="37" t="s">
        <v>9263</v>
      </c>
      <c r="E153" s="35">
        <v>777701</v>
      </c>
      <c r="F153" s="38" t="s">
        <v>9342</v>
      </c>
      <c r="G153" s="36" t="s">
        <v>9243</v>
      </c>
      <c r="H153" s="36">
        <v>50</v>
      </c>
      <c r="I153" s="39">
        <v>465428.2</v>
      </c>
      <c r="J153" s="39">
        <f t="shared" si="14"/>
        <v>465428.2</v>
      </c>
      <c r="K153" s="36">
        <v>0</v>
      </c>
      <c r="L153" s="36">
        <v>100</v>
      </c>
      <c r="M153" s="36"/>
      <c r="N153" s="40" t="s">
        <v>9244</v>
      </c>
      <c r="O153" s="37" t="s">
        <v>9245</v>
      </c>
      <c r="P153" s="36">
        <v>207</v>
      </c>
      <c r="Q153" s="37" t="s">
        <v>9266</v>
      </c>
    </row>
    <row r="154" spans="1:17" ht="15" customHeight="1">
      <c r="A154" s="35" t="s">
        <v>3350</v>
      </c>
      <c r="B154" s="36" t="s">
        <v>9239</v>
      </c>
      <c r="C154" s="37" t="s">
        <v>9240</v>
      </c>
      <c r="D154" s="37" t="s">
        <v>9327</v>
      </c>
      <c r="E154" s="35" t="s">
        <v>3350</v>
      </c>
      <c r="F154" s="38" t="s">
        <v>3351</v>
      </c>
      <c r="G154" s="36" t="s">
        <v>9243</v>
      </c>
      <c r="H154" s="36">
        <v>40</v>
      </c>
      <c r="I154" s="39">
        <v>336491.6</v>
      </c>
      <c r="J154" s="39">
        <f t="shared" si="14"/>
        <v>336491.6</v>
      </c>
      <c r="K154" s="36">
        <v>0</v>
      </c>
      <c r="L154" s="36">
        <v>100</v>
      </c>
      <c r="M154" s="36"/>
      <c r="N154" s="41" t="s">
        <v>9249</v>
      </c>
      <c r="O154" s="41" t="s">
        <v>9250</v>
      </c>
      <c r="P154" s="36">
        <v>245</v>
      </c>
      <c r="Q154" s="37" t="s">
        <v>9328</v>
      </c>
    </row>
    <row r="155" spans="1:17" ht="15" customHeight="1">
      <c r="A155" s="35">
        <v>777902</v>
      </c>
      <c r="B155" s="36" t="s">
        <v>9239</v>
      </c>
      <c r="C155" s="37" t="s">
        <v>9240</v>
      </c>
      <c r="D155" s="37" t="s">
        <v>9263</v>
      </c>
      <c r="E155" s="35">
        <v>777902</v>
      </c>
      <c r="F155" s="38" t="s">
        <v>3363</v>
      </c>
      <c r="G155" s="36" t="s">
        <v>9243</v>
      </c>
      <c r="H155" s="36">
        <v>50</v>
      </c>
      <c r="I155" s="39">
        <v>465428.2</v>
      </c>
      <c r="J155" s="39">
        <f t="shared" si="14"/>
        <v>465428.2</v>
      </c>
      <c r="K155" s="36">
        <v>0</v>
      </c>
      <c r="L155" s="36">
        <v>100</v>
      </c>
      <c r="M155" s="36"/>
      <c r="N155" s="40" t="s">
        <v>9244</v>
      </c>
      <c r="O155" s="37" t="s">
        <v>9245</v>
      </c>
      <c r="P155" s="36">
        <v>207</v>
      </c>
      <c r="Q155" s="37" t="s">
        <v>9266</v>
      </c>
    </row>
    <row r="156" spans="1:17" ht="15" customHeight="1">
      <c r="A156" s="35">
        <v>182501</v>
      </c>
      <c r="B156" s="36" t="s">
        <v>9239</v>
      </c>
      <c r="C156" s="37" t="s">
        <v>9343</v>
      </c>
      <c r="D156" s="37" t="s">
        <v>9344</v>
      </c>
      <c r="E156" s="35">
        <v>182501</v>
      </c>
      <c r="F156" s="38" t="s">
        <v>3358</v>
      </c>
      <c r="G156" s="36" t="s">
        <v>9243</v>
      </c>
      <c r="H156" s="36">
        <v>40</v>
      </c>
      <c r="I156" s="39">
        <v>336491.6</v>
      </c>
      <c r="J156" s="39">
        <f t="shared" si="14"/>
        <v>336491.6</v>
      </c>
      <c r="K156" s="36">
        <v>0</v>
      </c>
      <c r="L156" s="36">
        <v>100</v>
      </c>
      <c r="M156" s="36"/>
      <c r="N156" s="41" t="s">
        <v>9249</v>
      </c>
      <c r="O156" s="41" t="s">
        <v>9250</v>
      </c>
      <c r="P156" s="36">
        <v>209</v>
      </c>
      <c r="Q156" s="37" t="s">
        <v>9312</v>
      </c>
    </row>
    <row r="157" spans="1:17" ht="15" customHeight="1">
      <c r="A157" s="35">
        <v>386101</v>
      </c>
      <c r="B157" s="36" t="s">
        <v>9239</v>
      </c>
      <c r="C157" s="37" t="s">
        <v>9240</v>
      </c>
      <c r="D157" s="37" t="s">
        <v>9296</v>
      </c>
      <c r="E157" s="35">
        <v>386101</v>
      </c>
      <c r="F157" s="38" t="s">
        <v>1567</v>
      </c>
      <c r="G157" s="36" t="s">
        <v>9243</v>
      </c>
      <c r="H157" s="36">
        <v>55</v>
      </c>
      <c r="I157" s="39">
        <v>567690.69999999995</v>
      </c>
      <c r="J157" s="39">
        <f t="shared" si="14"/>
        <v>567690.69999999995</v>
      </c>
      <c r="K157" s="36">
        <v>0</v>
      </c>
      <c r="L157" s="36">
        <v>100</v>
      </c>
      <c r="M157" s="36"/>
      <c r="N157" s="40" t="s">
        <v>9244</v>
      </c>
      <c r="O157" s="37" t="s">
        <v>9245</v>
      </c>
      <c r="P157" s="36">
        <v>214</v>
      </c>
      <c r="Q157" s="37" t="s">
        <v>9341</v>
      </c>
    </row>
    <row r="158" spans="1:17" ht="15" customHeight="1">
      <c r="A158" s="35">
        <v>904922</v>
      </c>
      <c r="B158" s="36" t="s">
        <v>9239</v>
      </c>
      <c r="C158" s="37" t="s">
        <v>9251</v>
      </c>
      <c r="D158" s="37" t="s">
        <v>9314</v>
      </c>
      <c r="E158" s="35">
        <v>904922</v>
      </c>
      <c r="F158" s="37" t="s">
        <v>4543</v>
      </c>
      <c r="G158" s="36" t="s">
        <v>9253</v>
      </c>
      <c r="H158" s="42">
        <v>32936.1</v>
      </c>
      <c r="I158" s="39"/>
      <c r="J158" s="42">
        <f t="shared" ref="J158:J161" si="15">H158</f>
        <v>32936.1</v>
      </c>
      <c r="K158" s="43">
        <v>0</v>
      </c>
      <c r="L158" s="36">
        <v>100</v>
      </c>
      <c r="M158" s="43"/>
      <c r="N158" s="40" t="s">
        <v>9254</v>
      </c>
      <c r="O158" s="37" t="s">
        <v>9255</v>
      </c>
      <c r="P158" s="36">
        <v>706</v>
      </c>
      <c r="Q158" s="37" t="s">
        <v>9256</v>
      </c>
    </row>
    <row r="159" spans="1:17" ht="15" customHeight="1">
      <c r="A159" s="35">
        <v>904921</v>
      </c>
      <c r="B159" s="36" t="s">
        <v>9239</v>
      </c>
      <c r="C159" s="37" t="s">
        <v>9251</v>
      </c>
      <c r="D159" s="37" t="s">
        <v>9314</v>
      </c>
      <c r="E159" s="35">
        <v>904921</v>
      </c>
      <c r="F159" s="37" t="s">
        <v>4542</v>
      </c>
      <c r="G159" s="36" t="s">
        <v>9253</v>
      </c>
      <c r="H159" s="42">
        <v>32188.7</v>
      </c>
      <c r="I159" s="39"/>
      <c r="J159" s="42">
        <f t="shared" si="15"/>
        <v>32188.7</v>
      </c>
      <c r="K159" s="43">
        <v>0</v>
      </c>
      <c r="L159" s="36">
        <v>100</v>
      </c>
      <c r="M159" s="43"/>
      <c r="N159" s="40" t="s">
        <v>9254</v>
      </c>
      <c r="O159" s="37" t="s">
        <v>9255</v>
      </c>
      <c r="P159" s="36">
        <v>706</v>
      </c>
      <c r="Q159" s="37" t="s">
        <v>9256</v>
      </c>
    </row>
    <row r="160" spans="1:17" ht="15" customHeight="1">
      <c r="A160" s="35">
        <v>906463</v>
      </c>
      <c r="B160" s="36" t="s">
        <v>9239</v>
      </c>
      <c r="C160" s="37" t="s">
        <v>9251</v>
      </c>
      <c r="D160" s="37" t="s">
        <v>9257</v>
      </c>
      <c r="E160" s="35">
        <v>906463</v>
      </c>
      <c r="F160" s="37" t="s">
        <v>4627</v>
      </c>
      <c r="G160" s="36" t="s">
        <v>9253</v>
      </c>
      <c r="H160" s="42">
        <v>73770.399999999994</v>
      </c>
      <c r="I160" s="39"/>
      <c r="J160" s="42">
        <f t="shared" si="15"/>
        <v>73770.399999999994</v>
      </c>
      <c r="K160" s="43">
        <v>0</v>
      </c>
      <c r="L160" s="36">
        <v>100</v>
      </c>
      <c r="M160" s="43"/>
      <c r="N160" s="40" t="s">
        <v>9254</v>
      </c>
      <c r="O160" s="37" t="s">
        <v>9255</v>
      </c>
      <c r="P160" s="36">
        <v>706</v>
      </c>
      <c r="Q160" s="37" t="s">
        <v>9256</v>
      </c>
    </row>
    <row r="161" spans="1:17" ht="15" customHeight="1">
      <c r="A161" s="35">
        <v>906458</v>
      </c>
      <c r="B161" s="36" t="s">
        <v>9239</v>
      </c>
      <c r="C161" s="37" t="s">
        <v>9251</v>
      </c>
      <c r="D161" s="37" t="s">
        <v>9257</v>
      </c>
      <c r="E161" s="35">
        <v>906458</v>
      </c>
      <c r="F161" s="37" t="s">
        <v>4626</v>
      </c>
      <c r="G161" s="36" t="s">
        <v>9253</v>
      </c>
      <c r="H161" s="42">
        <v>66013.600000000006</v>
      </c>
      <c r="I161" s="39"/>
      <c r="J161" s="42">
        <f t="shared" si="15"/>
        <v>66013.600000000006</v>
      </c>
      <c r="K161" s="43">
        <v>0</v>
      </c>
      <c r="L161" s="36">
        <v>100</v>
      </c>
      <c r="M161" s="43"/>
      <c r="N161" s="40" t="s">
        <v>9254</v>
      </c>
      <c r="O161" s="37" t="s">
        <v>9255</v>
      </c>
      <c r="P161" s="36">
        <v>706</v>
      </c>
      <c r="Q161" s="37" t="s">
        <v>9256</v>
      </c>
    </row>
    <row r="162" spans="1:17" ht="15" customHeight="1">
      <c r="A162" s="35">
        <v>202302</v>
      </c>
      <c r="B162" s="36" t="s">
        <v>9239</v>
      </c>
      <c r="C162" s="37" t="s">
        <v>9240</v>
      </c>
      <c r="D162" s="37" t="s">
        <v>9311</v>
      </c>
      <c r="E162" s="35">
        <v>202302</v>
      </c>
      <c r="F162" s="38" t="s">
        <v>9345</v>
      </c>
      <c r="G162" s="36" t="s">
        <v>9243</v>
      </c>
      <c r="H162" s="36">
        <v>55</v>
      </c>
      <c r="I162" s="39">
        <v>567690.69999999995</v>
      </c>
      <c r="J162" s="39">
        <f t="shared" ref="J162:J169" si="16">I162</f>
        <v>567690.69999999995</v>
      </c>
      <c r="K162" s="36">
        <v>0</v>
      </c>
      <c r="L162" s="36">
        <v>100</v>
      </c>
      <c r="M162" s="36"/>
      <c r="N162" s="40" t="s">
        <v>9244</v>
      </c>
      <c r="O162" s="37" t="s">
        <v>9245</v>
      </c>
      <c r="P162" s="36">
        <v>209</v>
      </c>
      <c r="Q162" s="37" t="s">
        <v>9312</v>
      </c>
    </row>
    <row r="163" spans="1:17" ht="15" customHeight="1">
      <c r="A163" s="35">
        <v>202301</v>
      </c>
      <c r="B163" s="36" t="s">
        <v>9239</v>
      </c>
      <c r="C163" s="37" t="s">
        <v>9240</v>
      </c>
      <c r="D163" s="37" t="s">
        <v>9311</v>
      </c>
      <c r="E163" s="35">
        <v>202301</v>
      </c>
      <c r="F163" s="38" t="s">
        <v>8872</v>
      </c>
      <c r="G163" s="36" t="s">
        <v>9243</v>
      </c>
      <c r="H163" s="36">
        <v>55</v>
      </c>
      <c r="I163" s="39">
        <v>567690.69999999995</v>
      </c>
      <c r="J163" s="39">
        <f t="shared" si="16"/>
        <v>567690.69999999995</v>
      </c>
      <c r="K163" s="36">
        <v>0</v>
      </c>
      <c r="L163" s="36">
        <v>100</v>
      </c>
      <c r="M163" s="36"/>
      <c r="N163" s="40" t="s">
        <v>9244</v>
      </c>
      <c r="O163" s="37" t="s">
        <v>9245</v>
      </c>
      <c r="P163" s="36">
        <v>209</v>
      </c>
      <c r="Q163" s="37" t="s">
        <v>9312</v>
      </c>
    </row>
    <row r="164" spans="1:17" ht="15" customHeight="1">
      <c r="A164" s="35">
        <v>200103</v>
      </c>
      <c r="B164" s="36" t="s">
        <v>9239</v>
      </c>
      <c r="C164" s="37" t="s">
        <v>9240</v>
      </c>
      <c r="D164" s="37" t="s">
        <v>9311</v>
      </c>
      <c r="E164" s="35">
        <v>200103</v>
      </c>
      <c r="F164" s="38" t="s">
        <v>1308</v>
      </c>
      <c r="G164" s="36" t="s">
        <v>9243</v>
      </c>
      <c r="H164" s="36">
        <v>50</v>
      </c>
      <c r="I164" s="39">
        <v>465428.2</v>
      </c>
      <c r="J164" s="39">
        <f t="shared" si="16"/>
        <v>465428.2</v>
      </c>
      <c r="K164" s="36">
        <v>0</v>
      </c>
      <c r="L164" s="36">
        <v>100</v>
      </c>
      <c r="M164" s="36"/>
      <c r="N164" s="40" t="s">
        <v>9244</v>
      </c>
      <c r="O164" s="37" t="s">
        <v>9245</v>
      </c>
      <c r="P164" s="36">
        <v>209</v>
      </c>
      <c r="Q164" s="37" t="s">
        <v>9312</v>
      </c>
    </row>
    <row r="165" spans="1:17" ht="15" customHeight="1">
      <c r="A165" s="35">
        <v>200102</v>
      </c>
      <c r="B165" s="36" t="s">
        <v>9239</v>
      </c>
      <c r="C165" s="37" t="s">
        <v>9240</v>
      </c>
      <c r="D165" s="37" t="s">
        <v>9311</v>
      </c>
      <c r="E165" s="35">
        <v>200102</v>
      </c>
      <c r="F165" s="38" t="s">
        <v>1307</v>
      </c>
      <c r="G165" s="36" t="s">
        <v>9243</v>
      </c>
      <c r="H165" s="36">
        <v>50</v>
      </c>
      <c r="I165" s="39">
        <v>465428.2</v>
      </c>
      <c r="J165" s="39">
        <f t="shared" si="16"/>
        <v>465428.2</v>
      </c>
      <c r="K165" s="36">
        <v>0</v>
      </c>
      <c r="L165" s="36">
        <v>100</v>
      </c>
      <c r="M165" s="36"/>
      <c r="N165" s="40" t="s">
        <v>9244</v>
      </c>
      <c r="O165" s="37" t="s">
        <v>9245</v>
      </c>
      <c r="P165" s="36">
        <v>209</v>
      </c>
      <c r="Q165" s="37" t="s">
        <v>9312</v>
      </c>
    </row>
    <row r="166" spans="1:17" ht="15" customHeight="1">
      <c r="A166" s="35">
        <v>200105</v>
      </c>
      <c r="B166" s="36" t="s">
        <v>9239</v>
      </c>
      <c r="C166" s="37" t="s">
        <v>9240</v>
      </c>
      <c r="D166" s="37" t="s">
        <v>9311</v>
      </c>
      <c r="E166" s="35">
        <v>200105</v>
      </c>
      <c r="F166" s="38" t="s">
        <v>1310</v>
      </c>
      <c r="G166" s="36" t="s">
        <v>9243</v>
      </c>
      <c r="H166" s="36">
        <v>50</v>
      </c>
      <c r="I166" s="39">
        <v>465428.2</v>
      </c>
      <c r="J166" s="39">
        <f t="shared" si="16"/>
        <v>465428.2</v>
      </c>
      <c r="K166" s="36">
        <v>0</v>
      </c>
      <c r="L166" s="36">
        <v>100</v>
      </c>
      <c r="M166" s="36"/>
      <c r="N166" s="40" t="s">
        <v>9244</v>
      </c>
      <c r="O166" s="37" t="s">
        <v>9245</v>
      </c>
      <c r="P166" s="36">
        <v>209</v>
      </c>
      <c r="Q166" s="37" t="s">
        <v>9312</v>
      </c>
    </row>
    <row r="167" spans="1:17" ht="15" customHeight="1">
      <c r="A167" s="35">
        <v>200104</v>
      </c>
      <c r="B167" s="36" t="s">
        <v>9239</v>
      </c>
      <c r="C167" s="37" t="s">
        <v>9240</v>
      </c>
      <c r="D167" s="37" t="s">
        <v>9311</v>
      </c>
      <c r="E167" s="35">
        <v>200104</v>
      </c>
      <c r="F167" s="37" t="s">
        <v>1309</v>
      </c>
      <c r="G167" s="36" t="s">
        <v>9243</v>
      </c>
      <c r="H167" s="36">
        <v>50</v>
      </c>
      <c r="I167" s="39">
        <v>465428.2</v>
      </c>
      <c r="J167" s="39">
        <f t="shared" si="16"/>
        <v>465428.2</v>
      </c>
      <c r="K167" s="36">
        <v>0</v>
      </c>
      <c r="L167" s="36">
        <v>100</v>
      </c>
      <c r="M167" s="36"/>
      <c r="N167" s="40" t="s">
        <v>9244</v>
      </c>
      <c r="O167" s="37" t="s">
        <v>9245</v>
      </c>
      <c r="P167" s="36">
        <v>209</v>
      </c>
      <c r="Q167" s="37" t="s">
        <v>9312</v>
      </c>
    </row>
    <row r="168" spans="1:17" ht="15" customHeight="1">
      <c r="A168" s="35">
        <v>194108</v>
      </c>
      <c r="B168" s="36" t="s">
        <v>9239</v>
      </c>
      <c r="C168" s="37" t="s">
        <v>9240</v>
      </c>
      <c r="D168" s="37" t="s">
        <v>9311</v>
      </c>
      <c r="E168" s="35">
        <v>194108</v>
      </c>
      <c r="F168" s="38" t="s">
        <v>8864</v>
      </c>
      <c r="G168" s="36" t="s">
        <v>9243</v>
      </c>
      <c r="H168" s="36">
        <v>220</v>
      </c>
      <c r="I168" s="39">
        <v>1715394.1</v>
      </c>
      <c r="J168" s="39">
        <f t="shared" si="16"/>
        <v>1715394.1</v>
      </c>
      <c r="K168" s="36">
        <v>0</v>
      </c>
      <c r="L168" s="36">
        <v>100</v>
      </c>
      <c r="M168" s="36"/>
      <c r="N168" s="40" t="s">
        <v>9264</v>
      </c>
      <c r="O168" s="37" t="s">
        <v>9265</v>
      </c>
      <c r="P168" s="36">
        <v>209</v>
      </c>
      <c r="Q168" s="37" t="s">
        <v>9312</v>
      </c>
    </row>
    <row r="169" spans="1:17" ht="15" customHeight="1">
      <c r="A169" s="35">
        <v>194107</v>
      </c>
      <c r="B169" s="36" t="s">
        <v>9239</v>
      </c>
      <c r="C169" s="37" t="s">
        <v>9240</v>
      </c>
      <c r="D169" s="37" t="s">
        <v>9311</v>
      </c>
      <c r="E169" s="35">
        <v>194107</v>
      </c>
      <c r="F169" s="37" t="s">
        <v>8862</v>
      </c>
      <c r="G169" s="36" t="s">
        <v>9243</v>
      </c>
      <c r="H169" s="36">
        <v>220</v>
      </c>
      <c r="I169" s="39">
        <v>1715394.1</v>
      </c>
      <c r="J169" s="39">
        <f t="shared" si="16"/>
        <v>1715394.1</v>
      </c>
      <c r="K169" s="36">
        <v>0</v>
      </c>
      <c r="L169" s="36">
        <v>100</v>
      </c>
      <c r="M169" s="36"/>
      <c r="N169" s="40" t="s">
        <v>9264</v>
      </c>
      <c r="O169" s="37" t="s">
        <v>9265</v>
      </c>
      <c r="P169" s="36">
        <v>209</v>
      </c>
      <c r="Q169" s="37" t="s">
        <v>9312</v>
      </c>
    </row>
    <row r="170" spans="1:17" ht="15" customHeight="1">
      <c r="A170" s="35">
        <v>902049</v>
      </c>
      <c r="B170" s="36" t="s">
        <v>9239</v>
      </c>
      <c r="C170" s="37" t="s">
        <v>9251</v>
      </c>
      <c r="D170" s="37" t="s">
        <v>9346</v>
      </c>
      <c r="E170" s="35">
        <v>902049</v>
      </c>
      <c r="F170" s="38" t="s">
        <v>4400</v>
      </c>
      <c r="G170" s="36" t="s">
        <v>9253</v>
      </c>
      <c r="H170" s="42">
        <v>18957.7</v>
      </c>
      <c r="I170" s="39"/>
      <c r="J170" s="42">
        <f t="shared" ref="J170:J179" si="17">H170</f>
        <v>18957.7</v>
      </c>
      <c r="K170" s="43">
        <v>0</v>
      </c>
      <c r="L170" s="36">
        <v>100</v>
      </c>
      <c r="M170" s="43"/>
      <c r="N170" s="40" t="s">
        <v>9254</v>
      </c>
      <c r="O170" s="37" t="s">
        <v>9255</v>
      </c>
      <c r="P170" s="36">
        <v>706</v>
      </c>
      <c r="Q170" s="37" t="s">
        <v>9256</v>
      </c>
    </row>
    <row r="171" spans="1:17" ht="15" customHeight="1">
      <c r="A171" s="35">
        <v>902047</v>
      </c>
      <c r="B171" s="36" t="s">
        <v>9239</v>
      </c>
      <c r="C171" s="37" t="s">
        <v>9251</v>
      </c>
      <c r="D171" s="37" t="s">
        <v>9346</v>
      </c>
      <c r="E171" s="35">
        <v>902047</v>
      </c>
      <c r="F171" s="37" t="s">
        <v>9347</v>
      </c>
      <c r="G171" s="36" t="s">
        <v>9253</v>
      </c>
      <c r="H171" s="42">
        <v>26946.800000000003</v>
      </c>
      <c r="I171" s="39"/>
      <c r="J171" s="42">
        <f t="shared" si="17"/>
        <v>26946.800000000003</v>
      </c>
      <c r="K171" s="43">
        <v>0</v>
      </c>
      <c r="L171" s="36">
        <v>100</v>
      </c>
      <c r="M171" s="43"/>
      <c r="N171" s="40" t="s">
        <v>9254</v>
      </c>
      <c r="O171" s="37" t="s">
        <v>9255</v>
      </c>
      <c r="P171" s="36">
        <v>706</v>
      </c>
      <c r="Q171" s="37" t="s">
        <v>9256</v>
      </c>
    </row>
    <row r="172" spans="1:17" ht="15" customHeight="1">
      <c r="A172" s="35">
        <v>902045</v>
      </c>
      <c r="B172" s="36" t="s">
        <v>9239</v>
      </c>
      <c r="C172" s="37" t="s">
        <v>9251</v>
      </c>
      <c r="D172" s="37" t="s">
        <v>9346</v>
      </c>
      <c r="E172" s="35">
        <v>902045</v>
      </c>
      <c r="F172" s="38" t="s">
        <v>4398</v>
      </c>
      <c r="G172" s="36" t="s">
        <v>9253</v>
      </c>
      <c r="H172" s="42">
        <v>15180.3</v>
      </c>
      <c r="I172" s="39"/>
      <c r="J172" s="42">
        <f t="shared" si="17"/>
        <v>15180.3</v>
      </c>
      <c r="K172" s="43">
        <v>0</v>
      </c>
      <c r="L172" s="36">
        <v>100</v>
      </c>
      <c r="M172" s="43"/>
      <c r="N172" s="40" t="s">
        <v>9254</v>
      </c>
      <c r="O172" s="37" t="s">
        <v>9255</v>
      </c>
      <c r="P172" s="36">
        <v>706</v>
      </c>
      <c r="Q172" s="37" t="s">
        <v>9256</v>
      </c>
    </row>
    <row r="173" spans="1:17" ht="15" customHeight="1">
      <c r="A173" s="35">
        <v>904602</v>
      </c>
      <c r="B173" s="36" t="s">
        <v>9239</v>
      </c>
      <c r="C173" s="37" t="s">
        <v>9251</v>
      </c>
      <c r="D173" s="37" t="s">
        <v>9314</v>
      </c>
      <c r="E173" s="35">
        <v>904602</v>
      </c>
      <c r="F173" s="37" t="s">
        <v>4531</v>
      </c>
      <c r="G173" s="36" t="s">
        <v>9253</v>
      </c>
      <c r="H173" s="42">
        <v>64660.2</v>
      </c>
      <c r="I173" s="39"/>
      <c r="J173" s="42">
        <f t="shared" si="17"/>
        <v>64660.2</v>
      </c>
      <c r="K173" s="43">
        <v>0</v>
      </c>
      <c r="L173" s="36">
        <v>100</v>
      </c>
      <c r="M173" s="43"/>
      <c r="N173" s="40" t="s">
        <v>9254</v>
      </c>
      <c r="O173" s="37" t="s">
        <v>9255</v>
      </c>
      <c r="P173" s="36">
        <v>706</v>
      </c>
      <c r="Q173" s="37" t="s">
        <v>9256</v>
      </c>
    </row>
    <row r="174" spans="1:17" ht="15" customHeight="1">
      <c r="A174" s="35">
        <v>938303</v>
      </c>
      <c r="B174" s="36" t="s">
        <v>9239</v>
      </c>
      <c r="C174" s="37" t="s">
        <v>9348</v>
      </c>
      <c r="D174" s="37" t="s">
        <v>9349</v>
      </c>
      <c r="E174" s="35">
        <v>938303</v>
      </c>
      <c r="F174" s="38" t="s">
        <v>5715</v>
      </c>
      <c r="G174" s="36" t="s">
        <v>9253</v>
      </c>
      <c r="H174" s="42">
        <v>12019</v>
      </c>
      <c r="I174" s="39"/>
      <c r="J174" s="42">
        <f t="shared" si="17"/>
        <v>12019</v>
      </c>
      <c r="K174" s="36">
        <v>0</v>
      </c>
      <c r="L174" s="36">
        <v>100</v>
      </c>
      <c r="M174" s="36"/>
      <c r="N174" s="37" t="s">
        <v>9323</v>
      </c>
      <c r="O174" s="37" t="s">
        <v>9324</v>
      </c>
      <c r="P174" s="36">
        <v>728</v>
      </c>
      <c r="Q174" s="37" t="s">
        <v>9350</v>
      </c>
    </row>
    <row r="175" spans="1:17" ht="15" customHeight="1">
      <c r="A175" s="35">
        <v>937001</v>
      </c>
      <c r="B175" s="36" t="s">
        <v>9239</v>
      </c>
      <c r="C175" s="37" t="s">
        <v>9348</v>
      </c>
      <c r="D175" s="37" t="s">
        <v>9349</v>
      </c>
      <c r="E175" s="35">
        <v>937001</v>
      </c>
      <c r="F175" s="37" t="s">
        <v>9351</v>
      </c>
      <c r="G175" s="36" t="s">
        <v>9253</v>
      </c>
      <c r="H175" s="42">
        <v>13220.900000000001</v>
      </c>
      <c r="I175" s="39"/>
      <c r="J175" s="42">
        <f t="shared" si="17"/>
        <v>13220.900000000001</v>
      </c>
      <c r="K175" s="36">
        <v>0</v>
      </c>
      <c r="L175" s="36">
        <v>100</v>
      </c>
      <c r="M175" s="36"/>
      <c r="N175" s="37" t="s">
        <v>9323</v>
      </c>
      <c r="O175" s="37" t="s">
        <v>9324</v>
      </c>
      <c r="P175" s="36">
        <v>740</v>
      </c>
      <c r="Q175" s="37" t="s">
        <v>9352</v>
      </c>
    </row>
    <row r="176" spans="1:17" ht="15" customHeight="1">
      <c r="A176" s="35">
        <v>937202</v>
      </c>
      <c r="B176" s="36" t="s">
        <v>9239</v>
      </c>
      <c r="C176" s="37" t="s">
        <v>9348</v>
      </c>
      <c r="D176" s="37" t="s">
        <v>9349</v>
      </c>
      <c r="E176" s="35">
        <v>937202</v>
      </c>
      <c r="F176" s="37" t="s">
        <v>9353</v>
      </c>
      <c r="G176" s="36" t="s">
        <v>9253</v>
      </c>
      <c r="H176" s="42">
        <v>20227.976999999999</v>
      </c>
      <c r="I176" s="39"/>
      <c r="J176" s="42">
        <f t="shared" si="17"/>
        <v>20227.976999999999</v>
      </c>
      <c r="K176" s="36">
        <v>0</v>
      </c>
      <c r="L176" s="36">
        <v>100</v>
      </c>
      <c r="M176" s="36"/>
      <c r="N176" s="37" t="s">
        <v>9323</v>
      </c>
      <c r="O176" s="37" t="s">
        <v>9324</v>
      </c>
      <c r="P176" s="36">
        <v>740</v>
      </c>
      <c r="Q176" s="37" t="s">
        <v>9352</v>
      </c>
    </row>
    <row r="177" spans="1:17" ht="15" customHeight="1">
      <c r="A177" s="35">
        <v>931001</v>
      </c>
      <c r="B177" s="36" t="s">
        <v>9239</v>
      </c>
      <c r="C177" s="37" t="s">
        <v>9348</v>
      </c>
      <c r="D177" s="37" t="s">
        <v>9349</v>
      </c>
      <c r="E177" s="35">
        <v>931001</v>
      </c>
      <c r="F177" s="38" t="s">
        <v>5697</v>
      </c>
      <c r="G177" s="36" t="s">
        <v>9253</v>
      </c>
      <c r="H177" s="42">
        <v>15725.7</v>
      </c>
      <c r="I177" s="39"/>
      <c r="J177" s="42">
        <f t="shared" si="17"/>
        <v>15725.7</v>
      </c>
      <c r="K177" s="36">
        <v>0</v>
      </c>
      <c r="L177" s="36">
        <v>100</v>
      </c>
      <c r="M177" s="36"/>
      <c r="N177" s="37" t="s">
        <v>9323</v>
      </c>
      <c r="O177" s="37" t="s">
        <v>9324</v>
      </c>
      <c r="P177" s="36">
        <v>327</v>
      </c>
      <c r="Q177" s="37" t="s">
        <v>9354</v>
      </c>
    </row>
    <row r="178" spans="1:17" ht="15" customHeight="1">
      <c r="A178" s="35">
        <v>992502</v>
      </c>
      <c r="B178" s="36" t="s">
        <v>9239</v>
      </c>
      <c r="C178" s="37" t="s">
        <v>9355</v>
      </c>
      <c r="D178" s="37" t="s">
        <v>9356</v>
      </c>
      <c r="E178" s="35">
        <v>992502</v>
      </c>
      <c r="F178" s="38" t="s">
        <v>9062</v>
      </c>
      <c r="G178" s="36" t="s">
        <v>9253</v>
      </c>
      <c r="H178" s="42">
        <v>166427.79999999999</v>
      </c>
      <c r="I178" s="39"/>
      <c r="J178" s="42">
        <f t="shared" si="17"/>
        <v>166427.79999999999</v>
      </c>
      <c r="K178" s="36">
        <v>0</v>
      </c>
      <c r="L178" s="36">
        <v>100</v>
      </c>
      <c r="M178" s="36"/>
      <c r="N178" s="40" t="s">
        <v>9357</v>
      </c>
      <c r="O178" s="37" t="s">
        <v>9358</v>
      </c>
      <c r="P178" s="36">
        <v>709</v>
      </c>
      <c r="Q178" s="37" t="s">
        <v>9359</v>
      </c>
    </row>
    <row r="179" spans="1:17" ht="15" customHeight="1">
      <c r="A179" s="35">
        <v>992501</v>
      </c>
      <c r="B179" s="36" t="s">
        <v>9239</v>
      </c>
      <c r="C179" s="37" t="s">
        <v>9355</v>
      </c>
      <c r="D179" s="37" t="s">
        <v>9356</v>
      </c>
      <c r="E179" s="35">
        <v>992501</v>
      </c>
      <c r="F179" s="38" t="s">
        <v>9360</v>
      </c>
      <c r="G179" s="36" t="s">
        <v>9253</v>
      </c>
      <c r="H179" s="42">
        <v>1562672</v>
      </c>
      <c r="I179" s="39"/>
      <c r="J179" s="42">
        <f t="shared" si="17"/>
        <v>1562672</v>
      </c>
      <c r="K179" s="36">
        <v>0</v>
      </c>
      <c r="L179" s="36">
        <v>100</v>
      </c>
      <c r="M179" s="36"/>
      <c r="N179" s="40" t="s">
        <v>9361</v>
      </c>
      <c r="O179" s="37" t="s">
        <v>9362</v>
      </c>
      <c r="P179" s="36">
        <v>709</v>
      </c>
      <c r="Q179" s="37" t="s">
        <v>9359</v>
      </c>
    </row>
    <row r="180" spans="1:17" ht="15" customHeight="1">
      <c r="A180" s="35">
        <v>831101</v>
      </c>
      <c r="B180" s="36" t="s">
        <v>9239</v>
      </c>
      <c r="C180" s="37" t="s">
        <v>9240</v>
      </c>
      <c r="D180" s="37" t="s">
        <v>9263</v>
      </c>
      <c r="E180" s="35">
        <v>831101</v>
      </c>
      <c r="F180" s="38" t="s">
        <v>9363</v>
      </c>
      <c r="G180" s="36" t="s">
        <v>9243</v>
      </c>
      <c r="H180" s="36">
        <v>45</v>
      </c>
      <c r="I180" s="39">
        <v>406545.2</v>
      </c>
      <c r="J180" s="39">
        <f t="shared" ref="J180:J211" si="18">I180</f>
        <v>406545.2</v>
      </c>
      <c r="K180" s="36">
        <v>0</v>
      </c>
      <c r="L180" s="36">
        <v>100</v>
      </c>
      <c r="M180" s="36"/>
      <c r="N180" s="41" t="s">
        <v>9249</v>
      </c>
      <c r="O180" s="41" t="s">
        <v>9250</v>
      </c>
      <c r="P180" s="36">
        <v>207</v>
      </c>
      <c r="Q180" s="37" t="s">
        <v>9266</v>
      </c>
    </row>
    <row r="181" spans="1:17" ht="15" customHeight="1">
      <c r="A181" s="35">
        <v>831311</v>
      </c>
      <c r="B181" s="36" t="s">
        <v>9239</v>
      </c>
      <c r="C181" s="37" t="s">
        <v>9240</v>
      </c>
      <c r="D181" s="37" t="s">
        <v>9263</v>
      </c>
      <c r="E181" s="35">
        <v>831311</v>
      </c>
      <c r="F181" s="38" t="s">
        <v>3233</v>
      </c>
      <c r="G181" s="36" t="s">
        <v>9243</v>
      </c>
      <c r="H181" s="36">
        <v>40</v>
      </c>
      <c r="I181" s="39">
        <v>336491.6</v>
      </c>
      <c r="J181" s="39">
        <f t="shared" si="18"/>
        <v>336491.6</v>
      </c>
      <c r="K181" s="36">
        <v>0</v>
      </c>
      <c r="L181" s="36">
        <v>100</v>
      </c>
      <c r="M181" s="36"/>
      <c r="N181" s="41" t="s">
        <v>9249</v>
      </c>
      <c r="O181" s="41" t="s">
        <v>9250</v>
      </c>
      <c r="P181" s="36">
        <v>207</v>
      </c>
      <c r="Q181" s="37" t="s">
        <v>9266</v>
      </c>
    </row>
    <row r="182" spans="1:17" ht="15" customHeight="1">
      <c r="A182" s="35">
        <v>831303</v>
      </c>
      <c r="B182" s="36" t="s">
        <v>9239</v>
      </c>
      <c r="C182" s="37" t="s">
        <v>9240</v>
      </c>
      <c r="D182" s="37" t="s">
        <v>9263</v>
      </c>
      <c r="E182" s="35">
        <v>831303</v>
      </c>
      <c r="F182" s="38" t="s">
        <v>9364</v>
      </c>
      <c r="G182" s="36" t="s">
        <v>9243</v>
      </c>
      <c r="H182" s="36">
        <v>40</v>
      </c>
      <c r="I182" s="39">
        <v>336491.6</v>
      </c>
      <c r="J182" s="39">
        <f t="shared" si="18"/>
        <v>336491.6</v>
      </c>
      <c r="K182" s="36">
        <v>0</v>
      </c>
      <c r="L182" s="36">
        <v>100</v>
      </c>
      <c r="M182" s="36"/>
      <c r="N182" s="41" t="s">
        <v>9249</v>
      </c>
      <c r="O182" s="41" t="s">
        <v>9250</v>
      </c>
      <c r="P182" s="36">
        <v>207</v>
      </c>
      <c r="Q182" s="37" t="s">
        <v>9266</v>
      </c>
    </row>
    <row r="183" spans="1:17" ht="15" customHeight="1">
      <c r="A183" s="35">
        <v>831304</v>
      </c>
      <c r="B183" s="36" t="s">
        <v>9239</v>
      </c>
      <c r="C183" s="37" t="s">
        <v>9240</v>
      </c>
      <c r="D183" s="37" t="s">
        <v>9263</v>
      </c>
      <c r="E183" s="35">
        <v>831304</v>
      </c>
      <c r="F183" s="38" t="s">
        <v>9365</v>
      </c>
      <c r="G183" s="36" t="s">
        <v>9243</v>
      </c>
      <c r="H183" s="36">
        <v>40</v>
      </c>
      <c r="I183" s="39">
        <v>336491.6</v>
      </c>
      <c r="J183" s="39">
        <f t="shared" si="18"/>
        <v>336491.6</v>
      </c>
      <c r="K183" s="36">
        <v>0</v>
      </c>
      <c r="L183" s="36">
        <v>100</v>
      </c>
      <c r="M183" s="36"/>
      <c r="N183" s="41" t="s">
        <v>9249</v>
      </c>
      <c r="O183" s="41" t="s">
        <v>9250</v>
      </c>
      <c r="P183" s="36">
        <v>207</v>
      </c>
      <c r="Q183" s="37" t="s">
        <v>9266</v>
      </c>
    </row>
    <row r="184" spans="1:17" ht="15" customHeight="1">
      <c r="A184" s="35">
        <v>831309</v>
      </c>
      <c r="B184" s="36" t="s">
        <v>9239</v>
      </c>
      <c r="C184" s="37" t="s">
        <v>9240</v>
      </c>
      <c r="D184" s="37" t="s">
        <v>9263</v>
      </c>
      <c r="E184" s="35">
        <v>831309</v>
      </c>
      <c r="F184" s="38" t="s">
        <v>9366</v>
      </c>
      <c r="G184" s="36" t="s">
        <v>9243</v>
      </c>
      <c r="H184" s="36">
        <v>50</v>
      </c>
      <c r="I184" s="39">
        <v>465428.2</v>
      </c>
      <c r="J184" s="39">
        <f t="shared" si="18"/>
        <v>465428.2</v>
      </c>
      <c r="K184" s="36">
        <v>0</v>
      </c>
      <c r="L184" s="36">
        <v>100</v>
      </c>
      <c r="M184" s="36"/>
      <c r="N184" s="40" t="s">
        <v>9244</v>
      </c>
      <c r="O184" s="37" t="s">
        <v>9245</v>
      </c>
      <c r="P184" s="36">
        <v>207</v>
      </c>
      <c r="Q184" s="37" t="s">
        <v>9266</v>
      </c>
    </row>
    <row r="185" spans="1:17" ht="15" customHeight="1">
      <c r="A185" s="35">
        <v>831305</v>
      </c>
      <c r="B185" s="36" t="s">
        <v>9239</v>
      </c>
      <c r="C185" s="37" t="s">
        <v>9240</v>
      </c>
      <c r="D185" s="37" t="s">
        <v>9263</v>
      </c>
      <c r="E185" s="35">
        <v>831305</v>
      </c>
      <c r="F185" s="38" t="s">
        <v>3228</v>
      </c>
      <c r="G185" s="36" t="s">
        <v>9243</v>
      </c>
      <c r="H185" s="36">
        <v>50</v>
      </c>
      <c r="I185" s="39">
        <v>465428.2</v>
      </c>
      <c r="J185" s="39">
        <f t="shared" si="18"/>
        <v>465428.2</v>
      </c>
      <c r="K185" s="36">
        <v>0</v>
      </c>
      <c r="L185" s="36">
        <v>100</v>
      </c>
      <c r="M185" s="36"/>
      <c r="N185" s="40" t="s">
        <v>9244</v>
      </c>
      <c r="O185" s="37" t="s">
        <v>9245</v>
      </c>
      <c r="P185" s="36">
        <v>207</v>
      </c>
      <c r="Q185" s="37" t="s">
        <v>9266</v>
      </c>
    </row>
    <row r="186" spans="1:17" ht="15" customHeight="1">
      <c r="A186" s="35">
        <v>831306</v>
      </c>
      <c r="B186" s="36" t="s">
        <v>9239</v>
      </c>
      <c r="C186" s="37" t="s">
        <v>9240</v>
      </c>
      <c r="D186" s="37" t="s">
        <v>9263</v>
      </c>
      <c r="E186" s="35">
        <v>831306</v>
      </c>
      <c r="F186" s="38" t="s">
        <v>3229</v>
      </c>
      <c r="G186" s="36" t="s">
        <v>9243</v>
      </c>
      <c r="H186" s="36">
        <v>60</v>
      </c>
      <c r="I186" s="39">
        <v>593849.69999999995</v>
      </c>
      <c r="J186" s="39">
        <f t="shared" si="18"/>
        <v>593849.69999999995</v>
      </c>
      <c r="K186" s="36">
        <v>0</v>
      </c>
      <c r="L186" s="36">
        <v>100</v>
      </c>
      <c r="M186" s="36"/>
      <c r="N186" s="40" t="s">
        <v>9244</v>
      </c>
      <c r="O186" s="37" t="s">
        <v>9245</v>
      </c>
      <c r="P186" s="36">
        <v>207</v>
      </c>
      <c r="Q186" s="37" t="s">
        <v>9266</v>
      </c>
    </row>
    <row r="187" spans="1:17" ht="15" customHeight="1">
      <c r="A187" s="35">
        <v>831308</v>
      </c>
      <c r="B187" s="36" t="s">
        <v>9239</v>
      </c>
      <c r="C187" s="37" t="s">
        <v>9240</v>
      </c>
      <c r="D187" s="37" t="s">
        <v>9263</v>
      </c>
      <c r="E187" s="35">
        <v>831308</v>
      </c>
      <c r="F187" s="38" t="s">
        <v>9367</v>
      </c>
      <c r="G187" s="36" t="s">
        <v>9243</v>
      </c>
      <c r="H187" s="36">
        <v>50</v>
      </c>
      <c r="I187" s="39">
        <v>465428.2</v>
      </c>
      <c r="J187" s="39">
        <f t="shared" si="18"/>
        <v>465428.2</v>
      </c>
      <c r="K187" s="36">
        <v>0</v>
      </c>
      <c r="L187" s="36">
        <v>100</v>
      </c>
      <c r="M187" s="36"/>
      <c r="N187" s="40" t="s">
        <v>9244</v>
      </c>
      <c r="O187" s="37" t="s">
        <v>9245</v>
      </c>
      <c r="P187" s="36">
        <v>207</v>
      </c>
      <c r="Q187" s="37" t="s">
        <v>9266</v>
      </c>
    </row>
    <row r="188" spans="1:17" ht="15" customHeight="1">
      <c r="A188" s="35">
        <v>831307</v>
      </c>
      <c r="B188" s="36" t="s">
        <v>9239</v>
      </c>
      <c r="C188" s="37" t="s">
        <v>9240</v>
      </c>
      <c r="D188" s="37" t="s">
        <v>9263</v>
      </c>
      <c r="E188" s="35">
        <v>831307</v>
      </c>
      <c r="F188" s="38" t="s">
        <v>3230</v>
      </c>
      <c r="G188" s="36" t="s">
        <v>9243</v>
      </c>
      <c r="H188" s="36">
        <v>40</v>
      </c>
      <c r="I188" s="39">
        <v>336491.6</v>
      </c>
      <c r="J188" s="39">
        <f t="shared" si="18"/>
        <v>336491.6</v>
      </c>
      <c r="K188" s="36">
        <v>0</v>
      </c>
      <c r="L188" s="36">
        <v>100</v>
      </c>
      <c r="M188" s="36"/>
      <c r="N188" s="41" t="s">
        <v>9249</v>
      </c>
      <c r="O188" s="41" t="s">
        <v>9250</v>
      </c>
      <c r="P188" s="36">
        <v>207</v>
      </c>
      <c r="Q188" s="37" t="s">
        <v>9266</v>
      </c>
    </row>
    <row r="189" spans="1:17" ht="15" customHeight="1">
      <c r="A189" s="35">
        <v>821101</v>
      </c>
      <c r="B189" s="36" t="s">
        <v>9239</v>
      </c>
      <c r="C189" s="37" t="s">
        <v>9240</v>
      </c>
      <c r="D189" s="37" t="s">
        <v>9315</v>
      </c>
      <c r="E189" s="35">
        <v>821101</v>
      </c>
      <c r="F189" s="38" t="s">
        <v>3489</v>
      </c>
      <c r="G189" s="36" t="s">
        <v>9243</v>
      </c>
      <c r="H189" s="36">
        <v>40</v>
      </c>
      <c r="I189" s="39">
        <v>336491.6</v>
      </c>
      <c r="J189" s="39">
        <f t="shared" si="18"/>
        <v>336491.6</v>
      </c>
      <c r="K189" s="36">
        <v>0</v>
      </c>
      <c r="L189" s="36">
        <v>100</v>
      </c>
      <c r="M189" s="36"/>
      <c r="N189" s="41" t="s">
        <v>9249</v>
      </c>
      <c r="O189" s="41" t="s">
        <v>9250</v>
      </c>
      <c r="P189" s="36">
        <v>231</v>
      </c>
      <c r="Q189" s="37" t="s">
        <v>9317</v>
      </c>
    </row>
    <row r="190" spans="1:17" ht="15" customHeight="1">
      <c r="A190" s="35">
        <v>821102</v>
      </c>
      <c r="B190" s="36" t="s">
        <v>9239</v>
      </c>
      <c r="C190" s="37" t="s">
        <v>9240</v>
      </c>
      <c r="D190" s="37" t="s">
        <v>9315</v>
      </c>
      <c r="E190" s="35">
        <v>821102</v>
      </c>
      <c r="F190" s="38" t="s">
        <v>3490</v>
      </c>
      <c r="G190" s="36" t="s">
        <v>9243</v>
      </c>
      <c r="H190" s="36">
        <v>40</v>
      </c>
      <c r="I190" s="39">
        <v>336491.6</v>
      </c>
      <c r="J190" s="39">
        <f t="shared" si="18"/>
        <v>336491.6</v>
      </c>
      <c r="K190" s="36">
        <v>0</v>
      </c>
      <c r="L190" s="36">
        <v>100</v>
      </c>
      <c r="M190" s="36"/>
      <c r="N190" s="41" t="s">
        <v>9249</v>
      </c>
      <c r="O190" s="41" t="s">
        <v>9250</v>
      </c>
      <c r="P190" s="36">
        <v>231</v>
      </c>
      <c r="Q190" s="37" t="s">
        <v>9317</v>
      </c>
    </row>
    <row r="191" spans="1:17" ht="15" customHeight="1">
      <c r="A191" s="35">
        <v>831205</v>
      </c>
      <c r="B191" s="36" t="s">
        <v>9239</v>
      </c>
      <c r="C191" s="37" t="s">
        <v>9240</v>
      </c>
      <c r="D191" s="37" t="s">
        <v>9263</v>
      </c>
      <c r="E191" s="35">
        <v>831205</v>
      </c>
      <c r="F191" s="38" t="s">
        <v>3224</v>
      </c>
      <c r="G191" s="36" t="s">
        <v>9243</v>
      </c>
      <c r="H191" s="36">
        <v>40</v>
      </c>
      <c r="I191" s="39">
        <v>336491.6</v>
      </c>
      <c r="J191" s="39">
        <f t="shared" si="18"/>
        <v>336491.6</v>
      </c>
      <c r="K191" s="36">
        <v>0</v>
      </c>
      <c r="L191" s="36">
        <v>100</v>
      </c>
      <c r="M191" s="36"/>
      <c r="N191" s="41" t="s">
        <v>9249</v>
      </c>
      <c r="O191" s="41" t="s">
        <v>9250</v>
      </c>
      <c r="P191" s="36">
        <v>207</v>
      </c>
      <c r="Q191" s="37" t="s">
        <v>9266</v>
      </c>
    </row>
    <row r="192" spans="1:17" ht="15" customHeight="1">
      <c r="A192" s="35">
        <v>823303</v>
      </c>
      <c r="B192" s="36" t="s">
        <v>9239</v>
      </c>
      <c r="C192" s="37" t="s">
        <v>9240</v>
      </c>
      <c r="D192" s="37" t="s">
        <v>9315</v>
      </c>
      <c r="E192" s="35">
        <v>823303</v>
      </c>
      <c r="F192" s="38" t="s">
        <v>3533</v>
      </c>
      <c r="G192" s="36" t="s">
        <v>9243</v>
      </c>
      <c r="H192" s="36">
        <v>80</v>
      </c>
      <c r="I192" s="39">
        <v>829492.8</v>
      </c>
      <c r="J192" s="39">
        <f t="shared" si="18"/>
        <v>829492.8</v>
      </c>
      <c r="K192" s="36">
        <v>0</v>
      </c>
      <c r="L192" s="36">
        <v>100</v>
      </c>
      <c r="M192" s="36"/>
      <c r="N192" s="40" t="s">
        <v>9244</v>
      </c>
      <c r="O192" s="37" t="s">
        <v>9245</v>
      </c>
      <c r="P192" s="36">
        <v>231</v>
      </c>
      <c r="Q192" s="37" t="s">
        <v>9317</v>
      </c>
    </row>
    <row r="193" spans="1:17" ht="15" customHeight="1">
      <c r="A193" s="35">
        <v>823301</v>
      </c>
      <c r="B193" s="36" t="s">
        <v>9239</v>
      </c>
      <c r="C193" s="37" t="s">
        <v>9240</v>
      </c>
      <c r="D193" s="37" t="s">
        <v>9315</v>
      </c>
      <c r="E193" s="35">
        <v>823301</v>
      </c>
      <c r="F193" s="38" t="s">
        <v>3532</v>
      </c>
      <c r="G193" s="36" t="s">
        <v>9243</v>
      </c>
      <c r="H193" s="36">
        <v>65</v>
      </c>
      <c r="I193" s="39">
        <v>701313.7</v>
      </c>
      <c r="J193" s="39">
        <f t="shared" si="18"/>
        <v>701313.7</v>
      </c>
      <c r="K193" s="36">
        <v>0</v>
      </c>
      <c r="L193" s="36">
        <v>100</v>
      </c>
      <c r="M193" s="36"/>
      <c r="N193" s="40" t="s">
        <v>9244</v>
      </c>
      <c r="O193" s="37" t="s">
        <v>9245</v>
      </c>
      <c r="P193" s="36">
        <v>231</v>
      </c>
      <c r="Q193" s="37" t="s">
        <v>9317</v>
      </c>
    </row>
    <row r="194" spans="1:17" ht="15" customHeight="1">
      <c r="A194" s="35">
        <v>823311</v>
      </c>
      <c r="B194" s="36" t="s">
        <v>9239</v>
      </c>
      <c r="C194" s="37" t="s">
        <v>9240</v>
      </c>
      <c r="D194" s="37" t="s">
        <v>9315</v>
      </c>
      <c r="E194" s="35">
        <v>823311</v>
      </c>
      <c r="F194" s="38" t="s">
        <v>9368</v>
      </c>
      <c r="G194" s="36" t="s">
        <v>9243</v>
      </c>
      <c r="H194" s="36">
        <v>85</v>
      </c>
      <c r="I194" s="39">
        <v>898536.4</v>
      </c>
      <c r="J194" s="39">
        <f t="shared" si="18"/>
        <v>898536.4</v>
      </c>
      <c r="K194" s="36">
        <v>0</v>
      </c>
      <c r="L194" s="36">
        <v>100</v>
      </c>
      <c r="M194" s="36"/>
      <c r="N194" s="40" t="s">
        <v>9244</v>
      </c>
      <c r="O194" s="37" t="s">
        <v>9245</v>
      </c>
      <c r="P194" s="36">
        <v>231</v>
      </c>
      <c r="Q194" s="37" t="s">
        <v>9317</v>
      </c>
    </row>
    <row r="195" spans="1:17" ht="15" customHeight="1">
      <c r="A195" s="35">
        <v>823307</v>
      </c>
      <c r="B195" s="36" t="s">
        <v>9239</v>
      </c>
      <c r="C195" s="37" t="s">
        <v>9240</v>
      </c>
      <c r="D195" s="37" t="s">
        <v>9263</v>
      </c>
      <c r="E195" s="35">
        <v>823307</v>
      </c>
      <c r="F195" s="38" t="s">
        <v>3247</v>
      </c>
      <c r="G195" s="36" t="s">
        <v>9243</v>
      </c>
      <c r="H195" s="36">
        <v>50</v>
      </c>
      <c r="I195" s="39">
        <v>465428.2</v>
      </c>
      <c r="J195" s="39">
        <f t="shared" si="18"/>
        <v>465428.2</v>
      </c>
      <c r="K195" s="36">
        <v>0</v>
      </c>
      <c r="L195" s="36">
        <v>100</v>
      </c>
      <c r="M195" s="36"/>
      <c r="N195" s="40" t="s">
        <v>9244</v>
      </c>
      <c r="O195" s="37" t="s">
        <v>9245</v>
      </c>
      <c r="P195" s="36">
        <v>231</v>
      </c>
      <c r="Q195" s="37" t="s">
        <v>9317</v>
      </c>
    </row>
    <row r="196" spans="1:17" ht="15" customHeight="1">
      <c r="A196" s="35">
        <v>824215</v>
      </c>
      <c r="B196" s="36" t="s">
        <v>9239</v>
      </c>
      <c r="C196" s="37" t="s">
        <v>9240</v>
      </c>
      <c r="D196" s="37" t="s">
        <v>9315</v>
      </c>
      <c r="E196" s="35">
        <v>824215</v>
      </c>
      <c r="F196" s="38" t="s">
        <v>3466</v>
      </c>
      <c r="G196" s="36" t="s">
        <v>9243</v>
      </c>
      <c r="H196" s="36">
        <v>95</v>
      </c>
      <c r="I196" s="39">
        <v>1009798</v>
      </c>
      <c r="J196" s="39">
        <f t="shared" si="18"/>
        <v>1009798</v>
      </c>
      <c r="K196" s="36">
        <v>0</v>
      </c>
      <c r="L196" s="36">
        <v>100</v>
      </c>
      <c r="M196" s="36"/>
      <c r="N196" s="40" t="s">
        <v>9244</v>
      </c>
      <c r="O196" s="37" t="s">
        <v>9245</v>
      </c>
      <c r="P196" s="36">
        <v>231</v>
      </c>
      <c r="Q196" s="37" t="s">
        <v>9317</v>
      </c>
    </row>
    <row r="197" spans="1:17" ht="15" customHeight="1">
      <c r="A197" s="35">
        <v>824211</v>
      </c>
      <c r="B197" s="36" t="s">
        <v>9239</v>
      </c>
      <c r="C197" s="37" t="s">
        <v>9240</v>
      </c>
      <c r="D197" s="37" t="s">
        <v>9315</v>
      </c>
      <c r="E197" s="35">
        <v>824211</v>
      </c>
      <c r="F197" s="38" t="s">
        <v>9369</v>
      </c>
      <c r="G197" s="36" t="s">
        <v>9243</v>
      </c>
      <c r="H197" s="36">
        <v>325</v>
      </c>
      <c r="I197" s="39">
        <v>2600366.2000000002</v>
      </c>
      <c r="J197" s="39">
        <f t="shared" si="18"/>
        <v>2600366.2000000002</v>
      </c>
      <c r="K197" s="36">
        <v>0</v>
      </c>
      <c r="L197" s="36">
        <v>100</v>
      </c>
      <c r="M197" s="36"/>
      <c r="N197" s="40" t="s">
        <v>9264</v>
      </c>
      <c r="O197" s="37" t="s">
        <v>9265</v>
      </c>
      <c r="P197" s="36">
        <v>231</v>
      </c>
      <c r="Q197" s="37" t="s">
        <v>9317</v>
      </c>
    </row>
    <row r="198" spans="1:17" ht="15" customHeight="1">
      <c r="A198" s="35">
        <v>824213</v>
      </c>
      <c r="B198" s="36" t="s">
        <v>9239</v>
      </c>
      <c r="C198" s="37" t="s">
        <v>9240</v>
      </c>
      <c r="D198" s="37" t="s">
        <v>9315</v>
      </c>
      <c r="E198" s="35">
        <v>824213</v>
      </c>
      <c r="F198" s="38" t="s">
        <v>8796</v>
      </c>
      <c r="G198" s="36" t="s">
        <v>9243</v>
      </c>
      <c r="H198" s="36">
        <v>220</v>
      </c>
      <c r="I198" s="39">
        <v>1715394.1</v>
      </c>
      <c r="J198" s="39">
        <f t="shared" si="18"/>
        <v>1715394.1</v>
      </c>
      <c r="K198" s="36">
        <v>0</v>
      </c>
      <c r="L198" s="36">
        <v>100</v>
      </c>
      <c r="M198" s="36"/>
      <c r="N198" s="40" t="s">
        <v>9264</v>
      </c>
      <c r="O198" s="37" t="s">
        <v>9265</v>
      </c>
      <c r="P198" s="36">
        <v>231</v>
      </c>
      <c r="Q198" s="37" t="s">
        <v>9317</v>
      </c>
    </row>
    <row r="199" spans="1:17" ht="15" customHeight="1">
      <c r="A199" s="35">
        <v>824203</v>
      </c>
      <c r="B199" s="36" t="s">
        <v>9239</v>
      </c>
      <c r="C199" s="37" t="s">
        <v>9240</v>
      </c>
      <c r="D199" s="37" t="s">
        <v>9315</v>
      </c>
      <c r="E199" s="35">
        <v>824203</v>
      </c>
      <c r="F199" s="38" t="s">
        <v>3464</v>
      </c>
      <c r="G199" s="36" t="s">
        <v>9243</v>
      </c>
      <c r="H199" s="36">
        <v>100</v>
      </c>
      <c r="I199" s="39">
        <v>1035957</v>
      </c>
      <c r="J199" s="39">
        <f t="shared" si="18"/>
        <v>1035957</v>
      </c>
      <c r="K199" s="36">
        <v>0</v>
      </c>
      <c r="L199" s="36">
        <v>100</v>
      </c>
      <c r="M199" s="36"/>
      <c r="N199" s="40" t="s">
        <v>9244</v>
      </c>
      <c r="O199" s="37" t="s">
        <v>9245</v>
      </c>
      <c r="P199" s="36">
        <v>231</v>
      </c>
      <c r="Q199" s="37" t="s">
        <v>9317</v>
      </c>
    </row>
    <row r="200" spans="1:17" ht="15" customHeight="1">
      <c r="A200" s="35">
        <v>824202</v>
      </c>
      <c r="B200" s="36" t="s">
        <v>9239</v>
      </c>
      <c r="C200" s="37" t="s">
        <v>9240</v>
      </c>
      <c r="D200" s="37" t="s">
        <v>9315</v>
      </c>
      <c r="E200" s="35">
        <v>824202</v>
      </c>
      <c r="F200" s="38" t="s">
        <v>9370</v>
      </c>
      <c r="G200" s="36" t="s">
        <v>9243</v>
      </c>
      <c r="H200" s="36">
        <v>200</v>
      </c>
      <c r="I200" s="39">
        <v>1545239.4</v>
      </c>
      <c r="J200" s="39">
        <f t="shared" si="18"/>
        <v>1545239.4</v>
      </c>
      <c r="K200" s="36">
        <v>0</v>
      </c>
      <c r="L200" s="36">
        <v>100</v>
      </c>
      <c r="M200" s="36"/>
      <c r="N200" s="40" t="s">
        <v>9264</v>
      </c>
      <c r="O200" s="37" t="s">
        <v>9265</v>
      </c>
      <c r="P200" s="36">
        <v>231</v>
      </c>
      <c r="Q200" s="37" t="s">
        <v>9317</v>
      </c>
    </row>
    <row r="201" spans="1:17" ht="15" customHeight="1">
      <c r="A201" s="35">
        <v>824201</v>
      </c>
      <c r="B201" s="36" t="s">
        <v>9239</v>
      </c>
      <c r="C201" s="37" t="s">
        <v>9240</v>
      </c>
      <c r="D201" s="37" t="s">
        <v>9315</v>
      </c>
      <c r="E201" s="35">
        <v>824201</v>
      </c>
      <c r="F201" s="38" t="s">
        <v>3462</v>
      </c>
      <c r="G201" s="36" t="s">
        <v>9243</v>
      </c>
      <c r="H201" s="36">
        <v>150</v>
      </c>
      <c r="I201" s="39">
        <v>1444360.6</v>
      </c>
      <c r="J201" s="39">
        <f t="shared" si="18"/>
        <v>1444360.6</v>
      </c>
      <c r="K201" s="36">
        <v>0</v>
      </c>
      <c r="L201" s="36">
        <v>100</v>
      </c>
      <c r="M201" s="36"/>
      <c r="N201" s="40" t="s">
        <v>9244</v>
      </c>
      <c r="O201" s="37" t="s">
        <v>9245</v>
      </c>
      <c r="P201" s="36">
        <v>231</v>
      </c>
      <c r="Q201" s="37" t="s">
        <v>9317</v>
      </c>
    </row>
    <row r="202" spans="1:17" ht="15" customHeight="1">
      <c r="A202" s="35">
        <v>836201</v>
      </c>
      <c r="B202" s="36" t="s">
        <v>9239</v>
      </c>
      <c r="C202" s="37" t="s">
        <v>9240</v>
      </c>
      <c r="D202" s="37" t="s">
        <v>9263</v>
      </c>
      <c r="E202" s="35">
        <v>836201</v>
      </c>
      <c r="F202" s="38" t="s">
        <v>9371</v>
      </c>
      <c r="G202" s="36" t="s">
        <v>9243</v>
      </c>
      <c r="H202" s="36">
        <v>165</v>
      </c>
      <c r="I202" s="39">
        <v>1585619.2000000002</v>
      </c>
      <c r="J202" s="39">
        <f t="shared" si="18"/>
        <v>1585619.2000000002</v>
      </c>
      <c r="K202" s="36">
        <v>0</v>
      </c>
      <c r="L202" s="36">
        <v>100</v>
      </c>
      <c r="M202" s="36"/>
      <c r="N202" s="40" t="s">
        <v>9244</v>
      </c>
      <c r="O202" s="37" t="s">
        <v>9245</v>
      </c>
      <c r="P202" s="36">
        <v>207</v>
      </c>
      <c r="Q202" s="37" t="s">
        <v>9266</v>
      </c>
    </row>
    <row r="203" spans="1:17" ht="15" customHeight="1">
      <c r="A203" s="35">
        <v>824321</v>
      </c>
      <c r="B203" s="36" t="s">
        <v>9239</v>
      </c>
      <c r="C203" s="37" t="s">
        <v>9240</v>
      </c>
      <c r="D203" s="37" t="s">
        <v>9315</v>
      </c>
      <c r="E203" s="35">
        <v>824321</v>
      </c>
      <c r="F203" s="38" t="s">
        <v>9372</v>
      </c>
      <c r="G203" s="36" t="s">
        <v>9243</v>
      </c>
      <c r="H203" s="36">
        <v>75</v>
      </c>
      <c r="I203" s="39">
        <v>803333.8</v>
      </c>
      <c r="J203" s="39">
        <f t="shared" si="18"/>
        <v>803333.8</v>
      </c>
      <c r="K203" s="36">
        <v>0</v>
      </c>
      <c r="L203" s="36">
        <v>100</v>
      </c>
      <c r="M203" s="36"/>
      <c r="N203" s="40" t="s">
        <v>9244</v>
      </c>
      <c r="O203" s="37" t="s">
        <v>9245</v>
      </c>
      <c r="P203" s="36">
        <v>231</v>
      </c>
      <c r="Q203" s="37" t="s">
        <v>9317</v>
      </c>
    </row>
    <row r="204" spans="1:17" ht="15" customHeight="1">
      <c r="A204" s="35">
        <v>824301</v>
      </c>
      <c r="B204" s="36" t="s">
        <v>9239</v>
      </c>
      <c r="C204" s="37" t="s">
        <v>9240</v>
      </c>
      <c r="D204" s="37" t="s">
        <v>9315</v>
      </c>
      <c r="E204" s="35">
        <v>824301</v>
      </c>
      <c r="F204" s="38" t="s">
        <v>9373</v>
      </c>
      <c r="G204" s="36" t="s">
        <v>9243</v>
      </c>
      <c r="H204" s="36">
        <v>60</v>
      </c>
      <c r="I204" s="39">
        <v>593849.69999999995</v>
      </c>
      <c r="J204" s="39">
        <f t="shared" si="18"/>
        <v>593849.69999999995</v>
      </c>
      <c r="K204" s="36">
        <v>0</v>
      </c>
      <c r="L204" s="36">
        <v>100</v>
      </c>
      <c r="M204" s="36"/>
      <c r="N204" s="40" t="s">
        <v>9244</v>
      </c>
      <c r="O204" s="37" t="s">
        <v>9245</v>
      </c>
      <c r="P204" s="36">
        <v>231</v>
      </c>
      <c r="Q204" s="37" t="s">
        <v>9317</v>
      </c>
    </row>
    <row r="205" spans="1:17" ht="15" customHeight="1">
      <c r="A205" s="35">
        <v>836202</v>
      </c>
      <c r="B205" s="36" t="s">
        <v>9239</v>
      </c>
      <c r="C205" s="37" t="s">
        <v>9240</v>
      </c>
      <c r="D205" s="37" t="s">
        <v>9263</v>
      </c>
      <c r="E205" s="35">
        <v>836202</v>
      </c>
      <c r="F205" s="38" t="s">
        <v>9374</v>
      </c>
      <c r="G205" s="36" t="s">
        <v>9243</v>
      </c>
      <c r="H205" s="36">
        <v>155</v>
      </c>
      <c r="I205" s="39">
        <v>1533301.2000000002</v>
      </c>
      <c r="J205" s="39">
        <f t="shared" si="18"/>
        <v>1533301.2000000002</v>
      </c>
      <c r="K205" s="36">
        <v>0</v>
      </c>
      <c r="L205" s="36">
        <v>100</v>
      </c>
      <c r="M205" s="36"/>
      <c r="N205" s="40" t="s">
        <v>9244</v>
      </c>
      <c r="O205" s="37" t="s">
        <v>9245</v>
      </c>
      <c r="P205" s="36">
        <v>207</v>
      </c>
      <c r="Q205" s="37" t="s">
        <v>9266</v>
      </c>
    </row>
    <row r="206" spans="1:17" ht="15" customHeight="1">
      <c r="A206" s="35">
        <v>829125</v>
      </c>
      <c r="B206" s="36" t="s">
        <v>9239</v>
      </c>
      <c r="C206" s="37" t="s">
        <v>9240</v>
      </c>
      <c r="D206" s="37" t="s">
        <v>9315</v>
      </c>
      <c r="E206" s="35">
        <v>829125</v>
      </c>
      <c r="F206" s="38" t="s">
        <v>9375</v>
      </c>
      <c r="G206" s="36" t="s">
        <v>9243</v>
      </c>
      <c r="H206" s="36">
        <v>75</v>
      </c>
      <c r="I206" s="39">
        <v>803333.8</v>
      </c>
      <c r="J206" s="39">
        <f t="shared" si="18"/>
        <v>803333.8</v>
      </c>
      <c r="K206" s="36">
        <v>0</v>
      </c>
      <c r="L206" s="36">
        <v>100</v>
      </c>
      <c r="M206" s="36"/>
      <c r="N206" s="40" t="s">
        <v>9244</v>
      </c>
      <c r="O206" s="37" t="s">
        <v>9245</v>
      </c>
      <c r="P206" s="36">
        <v>231</v>
      </c>
      <c r="Q206" s="37" t="s">
        <v>9317</v>
      </c>
    </row>
    <row r="207" spans="1:17" ht="15" customHeight="1">
      <c r="A207" s="35">
        <v>829115</v>
      </c>
      <c r="B207" s="36" t="s">
        <v>9239</v>
      </c>
      <c r="C207" s="37" t="s">
        <v>9240</v>
      </c>
      <c r="D207" s="37" t="s">
        <v>9315</v>
      </c>
      <c r="E207" s="35">
        <v>829115</v>
      </c>
      <c r="F207" s="38" t="s">
        <v>9376</v>
      </c>
      <c r="G207" s="36" t="s">
        <v>9243</v>
      </c>
      <c r="H207" s="36">
        <v>85</v>
      </c>
      <c r="I207" s="39">
        <v>898536.4</v>
      </c>
      <c r="J207" s="39">
        <f t="shared" si="18"/>
        <v>898536.4</v>
      </c>
      <c r="K207" s="36">
        <v>0</v>
      </c>
      <c r="L207" s="36">
        <v>100</v>
      </c>
      <c r="M207" s="36"/>
      <c r="N207" s="40" t="s">
        <v>9244</v>
      </c>
      <c r="O207" s="37" t="s">
        <v>9245</v>
      </c>
      <c r="P207" s="36">
        <v>231</v>
      </c>
      <c r="Q207" s="37" t="s">
        <v>9317</v>
      </c>
    </row>
    <row r="208" spans="1:17" ht="15" customHeight="1">
      <c r="A208" s="35">
        <v>829121</v>
      </c>
      <c r="B208" s="36" t="s">
        <v>9239</v>
      </c>
      <c r="C208" s="37" t="s">
        <v>9240</v>
      </c>
      <c r="D208" s="37" t="s">
        <v>9315</v>
      </c>
      <c r="E208" s="35">
        <v>829121</v>
      </c>
      <c r="F208" s="38" t="s">
        <v>9377</v>
      </c>
      <c r="G208" s="36" t="s">
        <v>9243</v>
      </c>
      <c r="H208" s="36">
        <v>60</v>
      </c>
      <c r="I208" s="39">
        <v>593849.69999999995</v>
      </c>
      <c r="J208" s="39">
        <f t="shared" si="18"/>
        <v>593849.69999999995</v>
      </c>
      <c r="K208" s="36">
        <v>0</v>
      </c>
      <c r="L208" s="36">
        <v>100</v>
      </c>
      <c r="M208" s="36"/>
      <c r="N208" s="40" t="s">
        <v>9244</v>
      </c>
      <c r="O208" s="37" t="s">
        <v>9245</v>
      </c>
      <c r="P208" s="36">
        <v>231</v>
      </c>
      <c r="Q208" s="37" t="s">
        <v>9317</v>
      </c>
    </row>
    <row r="209" spans="1:17" ht="15" customHeight="1">
      <c r="A209" s="35">
        <v>829111</v>
      </c>
      <c r="B209" s="36" t="s">
        <v>9239</v>
      </c>
      <c r="C209" s="37" t="s">
        <v>9240</v>
      </c>
      <c r="D209" s="37" t="s">
        <v>9315</v>
      </c>
      <c r="E209" s="35">
        <v>829111</v>
      </c>
      <c r="F209" s="38" t="s">
        <v>9378</v>
      </c>
      <c r="G209" s="36" t="s">
        <v>9243</v>
      </c>
      <c r="H209" s="36">
        <v>60</v>
      </c>
      <c r="I209" s="39">
        <v>593849.69999999995</v>
      </c>
      <c r="J209" s="39">
        <f t="shared" si="18"/>
        <v>593849.69999999995</v>
      </c>
      <c r="K209" s="36">
        <v>0</v>
      </c>
      <c r="L209" s="36">
        <v>100</v>
      </c>
      <c r="M209" s="36"/>
      <c r="N209" s="40" t="s">
        <v>9244</v>
      </c>
      <c r="O209" s="37" t="s">
        <v>9245</v>
      </c>
      <c r="P209" s="36">
        <v>231</v>
      </c>
      <c r="Q209" s="37" t="s">
        <v>9317</v>
      </c>
    </row>
    <row r="210" spans="1:17" ht="15" customHeight="1">
      <c r="A210" s="35">
        <v>828501</v>
      </c>
      <c r="B210" s="36" t="s">
        <v>9239</v>
      </c>
      <c r="C210" s="37" t="s">
        <v>9240</v>
      </c>
      <c r="D210" s="37" t="s">
        <v>9315</v>
      </c>
      <c r="E210" s="35">
        <v>828501</v>
      </c>
      <c r="F210" s="38" t="s">
        <v>3474</v>
      </c>
      <c r="G210" s="36" t="s">
        <v>9243</v>
      </c>
      <c r="H210" s="36">
        <v>55</v>
      </c>
      <c r="I210" s="39">
        <v>567690.69999999995</v>
      </c>
      <c r="J210" s="39">
        <f t="shared" si="18"/>
        <v>567690.69999999995</v>
      </c>
      <c r="K210" s="36">
        <v>0</v>
      </c>
      <c r="L210" s="36">
        <v>100</v>
      </c>
      <c r="M210" s="36"/>
      <c r="N210" s="40" t="s">
        <v>9244</v>
      </c>
      <c r="O210" s="37" t="s">
        <v>9245</v>
      </c>
      <c r="P210" s="36">
        <v>231</v>
      </c>
      <c r="Q210" s="37" t="s">
        <v>9317</v>
      </c>
    </row>
    <row r="211" spans="1:17" ht="15" customHeight="1">
      <c r="A211" s="35">
        <v>838830</v>
      </c>
      <c r="B211" s="36" t="s">
        <v>9239</v>
      </c>
      <c r="C211" s="37" t="s">
        <v>9240</v>
      </c>
      <c r="D211" s="37" t="s">
        <v>9263</v>
      </c>
      <c r="E211" s="35">
        <v>838830</v>
      </c>
      <c r="F211" s="38" t="s">
        <v>3282</v>
      </c>
      <c r="G211" s="36" t="s">
        <v>9243</v>
      </c>
      <c r="H211" s="36">
        <v>55</v>
      </c>
      <c r="I211" s="39">
        <v>567690.69999999995</v>
      </c>
      <c r="J211" s="39">
        <f t="shared" si="18"/>
        <v>567690.69999999995</v>
      </c>
      <c r="K211" s="36">
        <v>0</v>
      </c>
      <c r="L211" s="36">
        <v>100</v>
      </c>
      <c r="M211" s="36"/>
      <c r="N211" s="40" t="s">
        <v>9244</v>
      </c>
      <c r="O211" s="37" t="s">
        <v>9245</v>
      </c>
      <c r="P211" s="36">
        <v>207</v>
      </c>
      <c r="Q211" s="37" t="s">
        <v>9266</v>
      </c>
    </row>
    <row r="212" spans="1:17" ht="15" customHeight="1">
      <c r="A212" s="35">
        <v>961401</v>
      </c>
      <c r="B212" s="36" t="s">
        <v>9239</v>
      </c>
      <c r="C212" s="37" t="s">
        <v>9343</v>
      </c>
      <c r="D212" s="37" t="s">
        <v>9379</v>
      </c>
      <c r="E212" s="35">
        <v>961401</v>
      </c>
      <c r="F212" s="38" t="s">
        <v>9380</v>
      </c>
      <c r="G212" s="36" t="s">
        <v>9253</v>
      </c>
      <c r="H212" s="42">
        <v>42218</v>
      </c>
      <c r="I212" s="39"/>
      <c r="J212" s="42">
        <f t="shared" ref="J212:J213" si="19">H212</f>
        <v>42218</v>
      </c>
      <c r="K212" s="36">
        <v>0</v>
      </c>
      <c r="L212" s="36">
        <v>100</v>
      </c>
      <c r="M212" s="36"/>
      <c r="N212" s="40" t="s">
        <v>9323</v>
      </c>
      <c r="O212" s="37" t="s">
        <v>9324</v>
      </c>
      <c r="P212" s="36">
        <v>204</v>
      </c>
      <c r="Q212" s="37" t="s">
        <v>9248</v>
      </c>
    </row>
    <row r="213" spans="1:17" ht="15" customHeight="1">
      <c r="A213" s="35">
        <v>758001</v>
      </c>
      <c r="B213" s="36" t="s">
        <v>9239</v>
      </c>
      <c r="C213" s="37" t="s">
        <v>9343</v>
      </c>
      <c r="D213" s="37" t="s">
        <v>9379</v>
      </c>
      <c r="E213" s="35">
        <v>758001</v>
      </c>
      <c r="F213" s="38" t="s">
        <v>2583</v>
      </c>
      <c r="G213" s="36" t="s">
        <v>9253</v>
      </c>
      <c r="H213" s="42">
        <v>42218</v>
      </c>
      <c r="I213" s="39"/>
      <c r="J213" s="42">
        <f t="shared" si="19"/>
        <v>42218</v>
      </c>
      <c r="K213" s="36">
        <v>0</v>
      </c>
      <c r="L213" s="36">
        <v>100</v>
      </c>
      <c r="M213" s="36"/>
      <c r="N213" s="40" t="s">
        <v>9323</v>
      </c>
      <c r="O213" s="37" t="s">
        <v>9324</v>
      </c>
      <c r="P213" s="36">
        <v>320</v>
      </c>
      <c r="Q213" s="37" t="s">
        <v>9381</v>
      </c>
    </row>
    <row r="214" spans="1:17" ht="15" customHeight="1">
      <c r="A214" s="35" t="s">
        <v>710</v>
      </c>
      <c r="B214" s="36" t="s">
        <v>9239</v>
      </c>
      <c r="C214" s="37" t="s">
        <v>9240</v>
      </c>
      <c r="D214" s="37" t="s">
        <v>9327</v>
      </c>
      <c r="E214" s="35" t="s">
        <v>710</v>
      </c>
      <c r="F214" s="37" t="s">
        <v>9382</v>
      </c>
      <c r="G214" s="36" t="s">
        <v>9243</v>
      </c>
      <c r="H214" s="36">
        <v>420</v>
      </c>
      <c r="I214" s="39">
        <v>3304356.4000000004</v>
      </c>
      <c r="J214" s="39">
        <f t="shared" ref="J214:J271" si="20">I214</f>
        <v>3304356.4000000004</v>
      </c>
      <c r="K214" s="36">
        <v>0</v>
      </c>
      <c r="L214" s="36">
        <v>100</v>
      </c>
      <c r="M214" s="36"/>
      <c r="N214" s="40" t="s">
        <v>9264</v>
      </c>
      <c r="O214" s="37" t="s">
        <v>9265</v>
      </c>
      <c r="P214" s="36">
        <v>245</v>
      </c>
      <c r="Q214" s="37" t="s">
        <v>9328</v>
      </c>
    </row>
    <row r="215" spans="1:17" ht="15" customHeight="1">
      <c r="A215" s="35" t="s">
        <v>1177</v>
      </c>
      <c r="B215" s="36" t="s">
        <v>9239</v>
      </c>
      <c r="C215" s="37" t="s">
        <v>9240</v>
      </c>
      <c r="D215" s="37" t="s">
        <v>9383</v>
      </c>
      <c r="E215" s="35" t="s">
        <v>1177</v>
      </c>
      <c r="F215" s="37" t="s">
        <v>1178</v>
      </c>
      <c r="G215" s="36" t="s">
        <v>9243</v>
      </c>
      <c r="H215" s="36">
        <v>30</v>
      </c>
      <c r="I215" s="39">
        <v>253903.90000000002</v>
      </c>
      <c r="J215" s="39">
        <f t="shared" si="20"/>
        <v>253903.90000000002</v>
      </c>
      <c r="K215" s="36">
        <v>0</v>
      </c>
      <c r="L215" s="36">
        <v>100</v>
      </c>
      <c r="M215" s="36"/>
      <c r="N215" s="41" t="s">
        <v>9249</v>
      </c>
      <c r="O215" s="41" t="s">
        <v>9250</v>
      </c>
      <c r="P215" s="36">
        <v>237</v>
      </c>
      <c r="Q215" s="37" t="s">
        <v>9384</v>
      </c>
    </row>
    <row r="216" spans="1:17" ht="15" customHeight="1">
      <c r="A216" s="35" t="s">
        <v>1179</v>
      </c>
      <c r="B216" s="36" t="s">
        <v>9239</v>
      </c>
      <c r="C216" s="37" t="s">
        <v>9240</v>
      </c>
      <c r="D216" s="37" t="s">
        <v>9383</v>
      </c>
      <c r="E216" s="35" t="s">
        <v>1179</v>
      </c>
      <c r="F216" s="37" t="s">
        <v>1180</v>
      </c>
      <c r="G216" s="36" t="s">
        <v>9243</v>
      </c>
      <c r="H216" s="36">
        <v>60</v>
      </c>
      <c r="I216" s="39">
        <v>593849.69999999995</v>
      </c>
      <c r="J216" s="39">
        <f t="shared" si="20"/>
        <v>593849.69999999995</v>
      </c>
      <c r="K216" s="36">
        <v>0</v>
      </c>
      <c r="L216" s="36">
        <v>100</v>
      </c>
      <c r="M216" s="36"/>
      <c r="N216" s="40" t="s">
        <v>9244</v>
      </c>
      <c r="O216" s="37" t="s">
        <v>9245</v>
      </c>
      <c r="P216" s="36">
        <v>237</v>
      </c>
      <c r="Q216" s="37" t="s">
        <v>9384</v>
      </c>
    </row>
    <row r="217" spans="1:17" ht="15" customHeight="1">
      <c r="A217" s="35">
        <v>667101</v>
      </c>
      <c r="B217" s="36" t="s">
        <v>9239</v>
      </c>
      <c r="C217" s="37" t="s">
        <v>9240</v>
      </c>
      <c r="D217" s="37" t="s">
        <v>9247</v>
      </c>
      <c r="E217" s="35">
        <v>667101</v>
      </c>
      <c r="F217" s="38" t="s">
        <v>2541</v>
      </c>
      <c r="G217" s="36" t="s">
        <v>9243</v>
      </c>
      <c r="H217" s="36">
        <v>50</v>
      </c>
      <c r="I217" s="39">
        <v>465428.2</v>
      </c>
      <c r="J217" s="39">
        <f t="shared" si="20"/>
        <v>465428.2</v>
      </c>
      <c r="K217" s="36">
        <v>0</v>
      </c>
      <c r="L217" s="36">
        <v>100</v>
      </c>
      <c r="M217" s="36"/>
      <c r="N217" s="40" t="s">
        <v>9244</v>
      </c>
      <c r="O217" s="37" t="s">
        <v>9245</v>
      </c>
      <c r="P217" s="36">
        <v>204</v>
      </c>
      <c r="Q217" s="37" t="s">
        <v>9248</v>
      </c>
    </row>
    <row r="218" spans="1:17" ht="15" customHeight="1">
      <c r="A218" s="35">
        <v>529506</v>
      </c>
      <c r="B218" s="36" t="s">
        <v>9239</v>
      </c>
      <c r="C218" s="37" t="s">
        <v>9240</v>
      </c>
      <c r="D218" s="37" t="s">
        <v>9241</v>
      </c>
      <c r="E218" s="35">
        <v>529506</v>
      </c>
      <c r="F218" s="37" t="s">
        <v>1970</v>
      </c>
      <c r="G218" s="36" t="s">
        <v>9243</v>
      </c>
      <c r="H218" s="36">
        <v>75</v>
      </c>
      <c r="I218" s="39">
        <v>803333.8</v>
      </c>
      <c r="J218" s="39">
        <f t="shared" si="20"/>
        <v>803333.8</v>
      </c>
      <c r="K218" s="36">
        <v>0</v>
      </c>
      <c r="L218" s="36">
        <v>100</v>
      </c>
      <c r="M218" s="36"/>
      <c r="N218" s="40" t="s">
        <v>9244</v>
      </c>
      <c r="O218" s="37" t="s">
        <v>9245</v>
      </c>
      <c r="P218" s="36">
        <v>235</v>
      </c>
      <c r="Q218" s="37" t="s">
        <v>9246</v>
      </c>
    </row>
    <row r="219" spans="1:17" ht="15" customHeight="1">
      <c r="A219" s="35">
        <v>529505</v>
      </c>
      <c r="B219" s="36" t="s">
        <v>9239</v>
      </c>
      <c r="C219" s="37" t="s">
        <v>9240</v>
      </c>
      <c r="D219" s="37" t="s">
        <v>9241</v>
      </c>
      <c r="E219" s="35">
        <v>529505</v>
      </c>
      <c r="F219" s="38" t="s">
        <v>1969</v>
      </c>
      <c r="G219" s="36" t="s">
        <v>9243</v>
      </c>
      <c r="H219" s="36">
        <v>75</v>
      </c>
      <c r="I219" s="39">
        <v>803333.8</v>
      </c>
      <c r="J219" s="39">
        <f t="shared" si="20"/>
        <v>803333.8</v>
      </c>
      <c r="K219" s="36">
        <v>0</v>
      </c>
      <c r="L219" s="36">
        <v>100</v>
      </c>
      <c r="M219" s="36"/>
      <c r="N219" s="40" t="s">
        <v>9244</v>
      </c>
      <c r="O219" s="37" t="s">
        <v>9245</v>
      </c>
      <c r="P219" s="36">
        <v>235</v>
      </c>
      <c r="Q219" s="37" t="s">
        <v>9246</v>
      </c>
    </row>
    <row r="220" spans="1:17" ht="15" customHeight="1">
      <c r="A220" s="35">
        <v>517102</v>
      </c>
      <c r="B220" s="36" t="s">
        <v>9239</v>
      </c>
      <c r="C220" s="37" t="s">
        <v>9240</v>
      </c>
      <c r="D220" s="37" t="s">
        <v>9241</v>
      </c>
      <c r="E220" s="35">
        <v>517102</v>
      </c>
      <c r="F220" s="37" t="s">
        <v>1936</v>
      </c>
      <c r="G220" s="36" t="s">
        <v>9243</v>
      </c>
      <c r="H220" s="36">
        <v>120</v>
      </c>
      <c r="I220" s="39">
        <v>1201879.8</v>
      </c>
      <c r="J220" s="39">
        <f t="shared" si="20"/>
        <v>1201879.8</v>
      </c>
      <c r="K220" s="36">
        <v>0</v>
      </c>
      <c r="L220" s="36">
        <v>100</v>
      </c>
      <c r="M220" s="36"/>
      <c r="N220" s="40" t="s">
        <v>9244</v>
      </c>
      <c r="O220" s="37" t="s">
        <v>9245</v>
      </c>
      <c r="P220" s="36">
        <v>235</v>
      </c>
      <c r="Q220" s="37" t="s">
        <v>9246</v>
      </c>
    </row>
    <row r="221" spans="1:17" ht="15" customHeight="1">
      <c r="A221" s="35">
        <v>517101</v>
      </c>
      <c r="B221" s="36" t="s">
        <v>9239</v>
      </c>
      <c r="C221" s="37" t="s">
        <v>9240</v>
      </c>
      <c r="D221" s="37" t="s">
        <v>9241</v>
      </c>
      <c r="E221" s="35">
        <v>517101</v>
      </c>
      <c r="F221" s="38" t="s">
        <v>1935</v>
      </c>
      <c r="G221" s="36" t="s">
        <v>9243</v>
      </c>
      <c r="H221" s="36">
        <v>120</v>
      </c>
      <c r="I221" s="39">
        <v>1201879.8</v>
      </c>
      <c r="J221" s="39">
        <f t="shared" si="20"/>
        <v>1201879.8</v>
      </c>
      <c r="K221" s="36">
        <v>0</v>
      </c>
      <c r="L221" s="36">
        <v>100</v>
      </c>
      <c r="M221" s="36"/>
      <c r="N221" s="40" t="s">
        <v>9244</v>
      </c>
      <c r="O221" s="37" t="s">
        <v>9245</v>
      </c>
      <c r="P221" s="36">
        <v>203</v>
      </c>
      <c r="Q221" s="37" t="s">
        <v>9385</v>
      </c>
    </row>
    <row r="222" spans="1:17" ht="15" customHeight="1">
      <c r="A222" s="35" t="s">
        <v>1181</v>
      </c>
      <c r="B222" s="36" t="s">
        <v>9239</v>
      </c>
      <c r="C222" s="37" t="s">
        <v>9240</v>
      </c>
      <c r="D222" s="37" t="s">
        <v>9383</v>
      </c>
      <c r="E222" s="35" t="s">
        <v>1181</v>
      </c>
      <c r="F222" s="37" t="s">
        <v>1182</v>
      </c>
      <c r="G222" s="36" t="s">
        <v>9243</v>
      </c>
      <c r="H222" s="36">
        <v>60</v>
      </c>
      <c r="I222" s="39">
        <v>593849.69999999995</v>
      </c>
      <c r="J222" s="39">
        <f t="shared" si="20"/>
        <v>593849.69999999995</v>
      </c>
      <c r="K222" s="36">
        <v>0</v>
      </c>
      <c r="L222" s="36">
        <v>100</v>
      </c>
      <c r="M222" s="36"/>
      <c r="N222" s="40" t="s">
        <v>9244</v>
      </c>
      <c r="O222" s="37" t="s">
        <v>9245</v>
      </c>
      <c r="P222" s="36">
        <v>237</v>
      </c>
      <c r="Q222" s="37" t="s">
        <v>9384</v>
      </c>
    </row>
    <row r="223" spans="1:17" ht="15" customHeight="1">
      <c r="A223" s="35" t="s">
        <v>1183</v>
      </c>
      <c r="B223" s="36" t="s">
        <v>9239</v>
      </c>
      <c r="C223" s="37" t="s">
        <v>9240</v>
      </c>
      <c r="D223" s="37" t="s">
        <v>9383</v>
      </c>
      <c r="E223" s="35" t="s">
        <v>1183</v>
      </c>
      <c r="F223" s="37" t="s">
        <v>1184</v>
      </c>
      <c r="G223" s="36" t="s">
        <v>9243</v>
      </c>
      <c r="H223" s="36">
        <v>60</v>
      </c>
      <c r="I223" s="39">
        <v>593849.69999999995</v>
      </c>
      <c r="J223" s="39">
        <f t="shared" si="20"/>
        <v>593849.69999999995</v>
      </c>
      <c r="K223" s="36">
        <v>0</v>
      </c>
      <c r="L223" s="36">
        <v>100</v>
      </c>
      <c r="M223" s="36"/>
      <c r="N223" s="40" t="s">
        <v>9244</v>
      </c>
      <c r="O223" s="37" t="s">
        <v>9245</v>
      </c>
      <c r="P223" s="36">
        <v>237</v>
      </c>
      <c r="Q223" s="37" t="s">
        <v>9384</v>
      </c>
    </row>
    <row r="224" spans="1:17" ht="15" customHeight="1">
      <c r="A224" s="35">
        <v>275101</v>
      </c>
      <c r="B224" s="36" t="s">
        <v>9239</v>
      </c>
      <c r="C224" s="37" t="s">
        <v>9240</v>
      </c>
      <c r="D224" s="37" t="s">
        <v>9300</v>
      </c>
      <c r="E224" s="35">
        <v>275101</v>
      </c>
      <c r="F224" s="38" t="s">
        <v>3708</v>
      </c>
      <c r="G224" s="36" t="s">
        <v>9243</v>
      </c>
      <c r="H224" s="36">
        <v>50</v>
      </c>
      <c r="I224" s="39">
        <v>465428.2</v>
      </c>
      <c r="J224" s="39">
        <f t="shared" si="20"/>
        <v>465428.2</v>
      </c>
      <c r="K224" s="36">
        <v>0</v>
      </c>
      <c r="L224" s="36">
        <v>100</v>
      </c>
      <c r="M224" s="36"/>
      <c r="N224" s="40" t="s">
        <v>9244</v>
      </c>
      <c r="O224" s="37" t="s">
        <v>9245</v>
      </c>
      <c r="P224" s="36">
        <v>369</v>
      </c>
      <c r="Q224" s="37" t="s">
        <v>9386</v>
      </c>
    </row>
    <row r="225" spans="1:17" ht="15" customHeight="1">
      <c r="A225" s="35">
        <v>275102</v>
      </c>
      <c r="B225" s="36" t="s">
        <v>9239</v>
      </c>
      <c r="C225" s="37" t="s">
        <v>9240</v>
      </c>
      <c r="D225" s="37" t="s">
        <v>9300</v>
      </c>
      <c r="E225" s="35">
        <v>275102</v>
      </c>
      <c r="F225" s="38" t="s">
        <v>3709</v>
      </c>
      <c r="G225" s="36" t="s">
        <v>9243</v>
      </c>
      <c r="H225" s="36">
        <v>90</v>
      </c>
      <c r="I225" s="39">
        <v>924695.4</v>
      </c>
      <c r="J225" s="39">
        <f t="shared" si="20"/>
        <v>924695.4</v>
      </c>
      <c r="K225" s="36">
        <v>0</v>
      </c>
      <c r="L225" s="36">
        <v>100</v>
      </c>
      <c r="M225" s="36"/>
      <c r="N225" s="40" t="s">
        <v>9244</v>
      </c>
      <c r="O225" s="37" t="s">
        <v>9245</v>
      </c>
      <c r="P225" s="36">
        <v>205</v>
      </c>
      <c r="Q225" s="37" t="s">
        <v>9302</v>
      </c>
    </row>
    <row r="226" spans="1:17" ht="15" customHeight="1">
      <c r="A226" s="35">
        <v>836405</v>
      </c>
      <c r="B226" s="36" t="s">
        <v>9239</v>
      </c>
      <c r="C226" s="37" t="s">
        <v>9240</v>
      </c>
      <c r="D226" s="37" t="s">
        <v>9263</v>
      </c>
      <c r="E226" s="35">
        <v>836405</v>
      </c>
      <c r="F226" s="37" t="s">
        <v>8780</v>
      </c>
      <c r="G226" s="36" t="s">
        <v>9243</v>
      </c>
      <c r="H226" s="36">
        <v>125</v>
      </c>
      <c r="I226" s="39">
        <v>1228038.8</v>
      </c>
      <c r="J226" s="39">
        <f t="shared" si="20"/>
        <v>1228038.8</v>
      </c>
      <c r="K226" s="36">
        <v>0</v>
      </c>
      <c r="L226" s="36">
        <v>100</v>
      </c>
      <c r="M226" s="36"/>
      <c r="N226" s="40" t="s">
        <v>9244</v>
      </c>
      <c r="O226" s="37" t="s">
        <v>9245</v>
      </c>
      <c r="P226" s="36">
        <v>207</v>
      </c>
      <c r="Q226" s="37" t="s">
        <v>9266</v>
      </c>
    </row>
    <row r="227" spans="1:17" ht="15" customHeight="1">
      <c r="A227" s="35">
        <v>393204</v>
      </c>
      <c r="B227" s="36" t="s">
        <v>9239</v>
      </c>
      <c r="C227" s="37" t="s">
        <v>9240</v>
      </c>
      <c r="D227" s="37" t="s">
        <v>9329</v>
      </c>
      <c r="E227" s="35">
        <v>393204</v>
      </c>
      <c r="F227" s="38" t="s">
        <v>420</v>
      </c>
      <c r="G227" s="36" t="s">
        <v>9243</v>
      </c>
      <c r="H227" s="36">
        <v>110</v>
      </c>
      <c r="I227" s="39">
        <v>1124645.1000000001</v>
      </c>
      <c r="J227" s="39">
        <f t="shared" si="20"/>
        <v>1124645.1000000001</v>
      </c>
      <c r="K227" s="36">
        <v>0</v>
      </c>
      <c r="L227" s="36">
        <v>100</v>
      </c>
      <c r="M227" s="36"/>
      <c r="N227" s="40" t="s">
        <v>9244</v>
      </c>
      <c r="O227" s="37" t="s">
        <v>9245</v>
      </c>
      <c r="P227" s="36">
        <v>214</v>
      </c>
      <c r="Q227" s="37" t="s">
        <v>9341</v>
      </c>
    </row>
    <row r="228" spans="1:17" ht="15" customHeight="1">
      <c r="A228" s="35">
        <v>393203</v>
      </c>
      <c r="B228" s="36" t="s">
        <v>9239</v>
      </c>
      <c r="C228" s="37" t="s">
        <v>9240</v>
      </c>
      <c r="D228" s="37" t="s">
        <v>9329</v>
      </c>
      <c r="E228" s="35">
        <v>393203</v>
      </c>
      <c r="F228" s="38" t="s">
        <v>419</v>
      </c>
      <c r="G228" s="36" t="s">
        <v>9243</v>
      </c>
      <c r="H228" s="36">
        <v>110</v>
      </c>
      <c r="I228" s="39">
        <v>1124645.1000000001</v>
      </c>
      <c r="J228" s="39">
        <f t="shared" si="20"/>
        <v>1124645.1000000001</v>
      </c>
      <c r="K228" s="36">
        <v>0</v>
      </c>
      <c r="L228" s="36">
        <v>100</v>
      </c>
      <c r="M228" s="36"/>
      <c r="N228" s="40" t="s">
        <v>9244</v>
      </c>
      <c r="O228" s="37" t="s">
        <v>9245</v>
      </c>
      <c r="P228" s="36">
        <v>214</v>
      </c>
      <c r="Q228" s="37" t="s">
        <v>9341</v>
      </c>
    </row>
    <row r="229" spans="1:17" ht="15" customHeight="1">
      <c r="A229" s="35">
        <v>444002</v>
      </c>
      <c r="B229" s="36" t="s">
        <v>9239</v>
      </c>
      <c r="C229" s="37" t="s">
        <v>9240</v>
      </c>
      <c r="D229" s="37" t="s">
        <v>9241</v>
      </c>
      <c r="E229" s="35">
        <v>444002</v>
      </c>
      <c r="F229" s="37" t="s">
        <v>2038</v>
      </c>
      <c r="G229" s="36" t="s">
        <v>9243</v>
      </c>
      <c r="H229" s="36">
        <v>200</v>
      </c>
      <c r="I229" s="39">
        <v>1545239.4</v>
      </c>
      <c r="J229" s="39">
        <f t="shared" si="20"/>
        <v>1545239.4</v>
      </c>
      <c r="K229" s="36">
        <v>0</v>
      </c>
      <c r="L229" s="36">
        <v>100</v>
      </c>
      <c r="M229" s="36"/>
      <c r="N229" s="40" t="s">
        <v>9264</v>
      </c>
      <c r="O229" s="37" t="s">
        <v>9265</v>
      </c>
      <c r="P229" s="36">
        <v>235</v>
      </c>
      <c r="Q229" s="37" t="s">
        <v>9246</v>
      </c>
    </row>
    <row r="230" spans="1:17" ht="15" customHeight="1">
      <c r="A230" s="35">
        <v>444001</v>
      </c>
      <c r="B230" s="36" t="s">
        <v>9239</v>
      </c>
      <c r="C230" s="37" t="s">
        <v>9240</v>
      </c>
      <c r="D230" s="37" t="s">
        <v>9241</v>
      </c>
      <c r="E230" s="35">
        <v>444001</v>
      </c>
      <c r="F230" s="37" t="s">
        <v>2037</v>
      </c>
      <c r="G230" s="36" t="s">
        <v>9243</v>
      </c>
      <c r="H230" s="36">
        <v>200</v>
      </c>
      <c r="I230" s="39">
        <v>1545239.4</v>
      </c>
      <c r="J230" s="39">
        <f t="shared" si="20"/>
        <v>1545239.4</v>
      </c>
      <c r="K230" s="36">
        <v>0</v>
      </c>
      <c r="L230" s="36">
        <v>100</v>
      </c>
      <c r="M230" s="36"/>
      <c r="N230" s="40" t="s">
        <v>9264</v>
      </c>
      <c r="O230" s="37" t="s">
        <v>9265</v>
      </c>
      <c r="P230" s="36">
        <v>235</v>
      </c>
      <c r="Q230" s="37" t="s">
        <v>9246</v>
      </c>
    </row>
    <row r="231" spans="1:17" ht="15" customHeight="1">
      <c r="A231" s="35">
        <v>444102</v>
      </c>
      <c r="B231" s="36" t="s">
        <v>9239</v>
      </c>
      <c r="C231" s="37" t="s">
        <v>9240</v>
      </c>
      <c r="D231" s="37" t="s">
        <v>9241</v>
      </c>
      <c r="E231" s="35">
        <v>444102</v>
      </c>
      <c r="F231" s="37" t="s">
        <v>2040</v>
      </c>
      <c r="G231" s="36" t="s">
        <v>9243</v>
      </c>
      <c r="H231" s="36">
        <v>150</v>
      </c>
      <c r="I231" s="39">
        <v>1444360.6</v>
      </c>
      <c r="J231" s="39">
        <f t="shared" si="20"/>
        <v>1444360.6</v>
      </c>
      <c r="K231" s="36">
        <v>0</v>
      </c>
      <c r="L231" s="36">
        <v>100</v>
      </c>
      <c r="M231" s="36"/>
      <c r="N231" s="40" t="s">
        <v>9244</v>
      </c>
      <c r="O231" s="37" t="s">
        <v>9245</v>
      </c>
      <c r="P231" s="36">
        <v>235</v>
      </c>
      <c r="Q231" s="37" t="s">
        <v>9246</v>
      </c>
    </row>
    <row r="232" spans="1:17" ht="15" customHeight="1">
      <c r="A232" s="35">
        <v>444101</v>
      </c>
      <c r="B232" s="36" t="s">
        <v>9239</v>
      </c>
      <c r="C232" s="37" t="s">
        <v>9240</v>
      </c>
      <c r="D232" s="37" t="s">
        <v>9241</v>
      </c>
      <c r="E232" s="35">
        <v>444101</v>
      </c>
      <c r="F232" s="38" t="s">
        <v>2039</v>
      </c>
      <c r="G232" s="36" t="s">
        <v>9243</v>
      </c>
      <c r="H232" s="36">
        <v>150</v>
      </c>
      <c r="I232" s="39">
        <v>1444360.6</v>
      </c>
      <c r="J232" s="39">
        <f t="shared" si="20"/>
        <v>1444360.6</v>
      </c>
      <c r="K232" s="36">
        <v>0</v>
      </c>
      <c r="L232" s="36">
        <v>100</v>
      </c>
      <c r="M232" s="36"/>
      <c r="N232" s="40" t="s">
        <v>9244</v>
      </c>
      <c r="O232" s="37" t="s">
        <v>9245</v>
      </c>
      <c r="P232" s="36">
        <v>235</v>
      </c>
      <c r="Q232" s="37" t="s">
        <v>9246</v>
      </c>
    </row>
    <row r="233" spans="1:17" ht="15" customHeight="1">
      <c r="A233" s="35">
        <v>444202</v>
      </c>
      <c r="B233" s="36" t="s">
        <v>9239</v>
      </c>
      <c r="C233" s="37" t="s">
        <v>9240</v>
      </c>
      <c r="D233" s="37" t="s">
        <v>9241</v>
      </c>
      <c r="E233" s="35">
        <v>444202</v>
      </c>
      <c r="F233" s="37" t="s">
        <v>2042</v>
      </c>
      <c r="G233" s="36" t="s">
        <v>9243</v>
      </c>
      <c r="H233" s="36">
        <v>150</v>
      </c>
      <c r="I233" s="39">
        <v>1444360.6</v>
      </c>
      <c r="J233" s="39">
        <f t="shared" si="20"/>
        <v>1444360.6</v>
      </c>
      <c r="K233" s="36">
        <v>0</v>
      </c>
      <c r="L233" s="36">
        <v>100</v>
      </c>
      <c r="M233" s="36"/>
      <c r="N233" s="40" t="s">
        <v>9244</v>
      </c>
      <c r="O233" s="37" t="s">
        <v>9245</v>
      </c>
      <c r="P233" s="36">
        <v>235</v>
      </c>
      <c r="Q233" s="37" t="s">
        <v>9246</v>
      </c>
    </row>
    <row r="234" spans="1:17" ht="15" customHeight="1">
      <c r="A234" s="35">
        <v>444201</v>
      </c>
      <c r="B234" s="36" t="s">
        <v>9239</v>
      </c>
      <c r="C234" s="37" t="s">
        <v>9240</v>
      </c>
      <c r="D234" s="37" t="s">
        <v>9241</v>
      </c>
      <c r="E234" s="35">
        <v>444201</v>
      </c>
      <c r="F234" s="38" t="s">
        <v>2041</v>
      </c>
      <c r="G234" s="36" t="s">
        <v>9243</v>
      </c>
      <c r="H234" s="36">
        <v>150</v>
      </c>
      <c r="I234" s="39">
        <v>1444360.6</v>
      </c>
      <c r="J234" s="39">
        <f t="shared" si="20"/>
        <v>1444360.6</v>
      </c>
      <c r="K234" s="36">
        <v>0</v>
      </c>
      <c r="L234" s="36">
        <v>100</v>
      </c>
      <c r="M234" s="36"/>
      <c r="N234" s="40" t="s">
        <v>9244</v>
      </c>
      <c r="O234" s="37" t="s">
        <v>9245</v>
      </c>
      <c r="P234" s="36">
        <v>235</v>
      </c>
      <c r="Q234" s="37" t="s">
        <v>9246</v>
      </c>
    </row>
    <row r="235" spans="1:17" ht="15" customHeight="1">
      <c r="A235" s="35" t="s">
        <v>1185</v>
      </c>
      <c r="B235" s="36" t="s">
        <v>9239</v>
      </c>
      <c r="C235" s="37" t="s">
        <v>9240</v>
      </c>
      <c r="D235" s="37" t="s">
        <v>9383</v>
      </c>
      <c r="E235" s="35" t="s">
        <v>1185</v>
      </c>
      <c r="F235" s="37" t="s">
        <v>1186</v>
      </c>
      <c r="G235" s="36" t="s">
        <v>9243</v>
      </c>
      <c r="H235" s="36">
        <v>135</v>
      </c>
      <c r="I235" s="39">
        <v>1365883.6</v>
      </c>
      <c r="J235" s="39">
        <f t="shared" si="20"/>
        <v>1365883.6</v>
      </c>
      <c r="K235" s="36">
        <v>0</v>
      </c>
      <c r="L235" s="36">
        <v>100</v>
      </c>
      <c r="M235" s="36"/>
      <c r="N235" s="40" t="s">
        <v>9244</v>
      </c>
      <c r="O235" s="37" t="s">
        <v>9245</v>
      </c>
      <c r="P235" s="36">
        <v>237</v>
      </c>
      <c r="Q235" s="37" t="s">
        <v>9384</v>
      </c>
    </row>
    <row r="236" spans="1:17" ht="15" customHeight="1">
      <c r="A236" s="35">
        <v>836002</v>
      </c>
      <c r="B236" s="36" t="s">
        <v>9239</v>
      </c>
      <c r="C236" s="37" t="s">
        <v>9240</v>
      </c>
      <c r="D236" s="37" t="s">
        <v>9263</v>
      </c>
      <c r="E236" s="35">
        <v>836002</v>
      </c>
      <c r="F236" s="37" t="s">
        <v>3264</v>
      </c>
      <c r="G236" s="36" t="s">
        <v>9243</v>
      </c>
      <c r="H236" s="36">
        <v>60</v>
      </c>
      <c r="I236" s="39">
        <v>593849.69999999995</v>
      </c>
      <c r="J236" s="39">
        <f t="shared" si="20"/>
        <v>593849.69999999995</v>
      </c>
      <c r="K236" s="36">
        <v>0</v>
      </c>
      <c r="L236" s="36">
        <v>100</v>
      </c>
      <c r="M236" s="36"/>
      <c r="N236" s="40" t="s">
        <v>9244</v>
      </c>
      <c r="O236" s="37" t="s">
        <v>9245</v>
      </c>
      <c r="P236" s="36">
        <v>207</v>
      </c>
      <c r="Q236" s="37" t="s">
        <v>9266</v>
      </c>
    </row>
    <row r="237" spans="1:17" ht="15" customHeight="1">
      <c r="A237" s="35">
        <v>836001</v>
      </c>
      <c r="B237" s="36" t="s">
        <v>9239</v>
      </c>
      <c r="C237" s="37" t="s">
        <v>9240</v>
      </c>
      <c r="D237" s="37" t="s">
        <v>9263</v>
      </c>
      <c r="E237" s="35">
        <v>836001</v>
      </c>
      <c r="F237" s="38" t="s">
        <v>3263</v>
      </c>
      <c r="G237" s="36" t="s">
        <v>9243</v>
      </c>
      <c r="H237" s="36">
        <v>60</v>
      </c>
      <c r="I237" s="39">
        <v>593849.69999999995</v>
      </c>
      <c r="J237" s="39">
        <f t="shared" si="20"/>
        <v>593849.69999999995</v>
      </c>
      <c r="K237" s="36">
        <v>0</v>
      </c>
      <c r="L237" s="36">
        <v>100</v>
      </c>
      <c r="M237" s="36"/>
      <c r="N237" s="40" t="s">
        <v>9244</v>
      </c>
      <c r="O237" s="37" t="s">
        <v>9245</v>
      </c>
      <c r="P237" s="36">
        <v>207</v>
      </c>
      <c r="Q237" s="37" t="s">
        <v>9266</v>
      </c>
    </row>
    <row r="238" spans="1:17" ht="15" customHeight="1">
      <c r="A238" s="35">
        <v>865210</v>
      </c>
      <c r="B238" s="36" t="s">
        <v>9239</v>
      </c>
      <c r="C238" s="37" t="s">
        <v>9240</v>
      </c>
      <c r="D238" s="37" t="s">
        <v>9315</v>
      </c>
      <c r="E238" s="35">
        <v>865210</v>
      </c>
      <c r="F238" s="38" t="s">
        <v>3767</v>
      </c>
      <c r="G238" s="36" t="s">
        <v>9243</v>
      </c>
      <c r="H238" s="36">
        <v>40</v>
      </c>
      <c r="I238" s="39">
        <v>336491.6</v>
      </c>
      <c r="J238" s="39">
        <f t="shared" si="20"/>
        <v>336491.6</v>
      </c>
      <c r="K238" s="36">
        <v>0</v>
      </c>
      <c r="L238" s="36">
        <v>100</v>
      </c>
      <c r="M238" s="36"/>
      <c r="N238" s="41" t="s">
        <v>9249</v>
      </c>
      <c r="O238" s="41" t="s">
        <v>9250</v>
      </c>
      <c r="P238" s="36">
        <v>203</v>
      </c>
      <c r="Q238" s="37" t="s">
        <v>9385</v>
      </c>
    </row>
    <row r="239" spans="1:17" ht="15" customHeight="1">
      <c r="A239" s="35">
        <v>644101</v>
      </c>
      <c r="B239" s="36" t="s">
        <v>9239</v>
      </c>
      <c r="C239" s="37" t="s">
        <v>9240</v>
      </c>
      <c r="D239" s="37" t="s">
        <v>9260</v>
      </c>
      <c r="E239" s="35">
        <v>644101</v>
      </c>
      <c r="F239" s="38" t="s">
        <v>9387</v>
      </c>
      <c r="G239" s="36" t="s">
        <v>9243</v>
      </c>
      <c r="H239" s="36">
        <v>30</v>
      </c>
      <c r="I239" s="39">
        <v>253903.90000000002</v>
      </c>
      <c r="J239" s="39">
        <f t="shared" si="20"/>
        <v>253903.90000000002</v>
      </c>
      <c r="K239" s="36">
        <v>0</v>
      </c>
      <c r="L239" s="36">
        <v>100</v>
      </c>
      <c r="M239" s="36"/>
      <c r="N239" s="41" t="s">
        <v>9249</v>
      </c>
      <c r="O239" s="41" t="s">
        <v>9250</v>
      </c>
      <c r="P239" s="36">
        <v>215</v>
      </c>
      <c r="Q239" s="37" t="s">
        <v>9262</v>
      </c>
    </row>
    <row r="240" spans="1:17" ht="15" customHeight="1">
      <c r="A240" s="35">
        <v>578101</v>
      </c>
      <c r="B240" s="36" t="s">
        <v>9239</v>
      </c>
      <c r="C240" s="37" t="s">
        <v>9240</v>
      </c>
      <c r="D240" s="37" t="s">
        <v>9260</v>
      </c>
      <c r="E240" s="35">
        <v>578101</v>
      </c>
      <c r="F240" s="38" t="s">
        <v>9388</v>
      </c>
      <c r="G240" s="36" t="s">
        <v>9243</v>
      </c>
      <c r="H240" s="36">
        <v>100</v>
      </c>
      <c r="I240" s="39">
        <v>1035957</v>
      </c>
      <c r="J240" s="39">
        <f t="shared" si="20"/>
        <v>1035957</v>
      </c>
      <c r="K240" s="36">
        <v>0</v>
      </c>
      <c r="L240" s="36">
        <v>100</v>
      </c>
      <c r="M240" s="36"/>
      <c r="N240" s="40" t="s">
        <v>9244</v>
      </c>
      <c r="O240" s="37" t="s">
        <v>9245</v>
      </c>
      <c r="P240" s="36">
        <v>215</v>
      </c>
      <c r="Q240" s="37" t="s">
        <v>9262</v>
      </c>
    </row>
    <row r="241" spans="1:17" ht="15" customHeight="1">
      <c r="A241" s="35">
        <v>676101</v>
      </c>
      <c r="B241" s="36" t="s">
        <v>9239</v>
      </c>
      <c r="C241" s="37" t="s">
        <v>9240</v>
      </c>
      <c r="D241" s="37" t="s">
        <v>9247</v>
      </c>
      <c r="E241" s="35">
        <v>676101</v>
      </c>
      <c r="F241" s="38" t="s">
        <v>2565</v>
      </c>
      <c r="G241" s="36" t="s">
        <v>9243</v>
      </c>
      <c r="H241" s="36">
        <v>35</v>
      </c>
      <c r="I241" s="39">
        <v>313968.59999999998</v>
      </c>
      <c r="J241" s="39">
        <f t="shared" si="20"/>
        <v>313968.59999999998</v>
      </c>
      <c r="K241" s="36">
        <v>0</v>
      </c>
      <c r="L241" s="36">
        <v>100</v>
      </c>
      <c r="M241" s="36"/>
      <c r="N241" s="41" t="s">
        <v>9249</v>
      </c>
      <c r="O241" s="41" t="s">
        <v>9250</v>
      </c>
      <c r="P241" s="36">
        <v>204</v>
      </c>
      <c r="Q241" s="37" t="s">
        <v>9248</v>
      </c>
    </row>
    <row r="242" spans="1:17" ht="15" customHeight="1">
      <c r="A242" s="35">
        <v>497101</v>
      </c>
      <c r="B242" s="36" t="s">
        <v>9239</v>
      </c>
      <c r="C242" s="37" t="s">
        <v>9240</v>
      </c>
      <c r="D242" s="37" t="s">
        <v>9241</v>
      </c>
      <c r="E242" s="35">
        <v>497101</v>
      </c>
      <c r="F242" s="38" t="s">
        <v>2183</v>
      </c>
      <c r="G242" s="36" t="s">
        <v>9243</v>
      </c>
      <c r="H242" s="36">
        <v>30</v>
      </c>
      <c r="I242" s="39">
        <v>253903.90000000002</v>
      </c>
      <c r="J242" s="39">
        <f t="shared" si="20"/>
        <v>253903.90000000002</v>
      </c>
      <c r="K242" s="36">
        <v>0</v>
      </c>
      <c r="L242" s="36">
        <v>100</v>
      </c>
      <c r="M242" s="36"/>
      <c r="N242" s="41" t="s">
        <v>9249</v>
      </c>
      <c r="O242" s="41" t="s">
        <v>9250</v>
      </c>
      <c r="P242" s="36">
        <v>235</v>
      </c>
      <c r="Q242" s="37" t="s">
        <v>9246</v>
      </c>
    </row>
    <row r="243" spans="1:17" ht="15" customHeight="1">
      <c r="A243" s="35">
        <v>348202</v>
      </c>
      <c r="B243" s="36" t="s">
        <v>9239</v>
      </c>
      <c r="C243" s="37" t="s">
        <v>9240</v>
      </c>
      <c r="D243" s="37" t="s">
        <v>9241</v>
      </c>
      <c r="E243" s="35">
        <v>348202</v>
      </c>
      <c r="F243" s="37" t="s">
        <v>1826</v>
      </c>
      <c r="G243" s="36" t="s">
        <v>9243</v>
      </c>
      <c r="H243" s="36">
        <v>150</v>
      </c>
      <c r="I243" s="39">
        <v>1444360.6</v>
      </c>
      <c r="J243" s="39">
        <f t="shared" si="20"/>
        <v>1444360.6</v>
      </c>
      <c r="K243" s="36">
        <v>0</v>
      </c>
      <c r="L243" s="36">
        <v>100</v>
      </c>
      <c r="M243" s="36"/>
      <c r="N243" s="40" t="s">
        <v>9244</v>
      </c>
      <c r="O243" s="37" t="s">
        <v>9245</v>
      </c>
      <c r="P243" s="36">
        <v>234</v>
      </c>
      <c r="Q243" s="37" t="s">
        <v>9330</v>
      </c>
    </row>
    <row r="244" spans="1:17" ht="15" customHeight="1">
      <c r="A244" s="35">
        <v>348204</v>
      </c>
      <c r="B244" s="36" t="s">
        <v>9239</v>
      </c>
      <c r="C244" s="37" t="s">
        <v>9240</v>
      </c>
      <c r="D244" s="37" t="s">
        <v>9329</v>
      </c>
      <c r="E244" s="35">
        <v>348204</v>
      </c>
      <c r="F244" s="37" t="s">
        <v>1828</v>
      </c>
      <c r="G244" s="36" t="s">
        <v>9243</v>
      </c>
      <c r="H244" s="36">
        <v>150</v>
      </c>
      <c r="I244" s="39">
        <v>1444360.6</v>
      </c>
      <c r="J244" s="39">
        <f t="shared" si="20"/>
        <v>1444360.6</v>
      </c>
      <c r="K244" s="36">
        <v>0</v>
      </c>
      <c r="L244" s="36">
        <v>100</v>
      </c>
      <c r="M244" s="36"/>
      <c r="N244" s="40" t="s">
        <v>9244</v>
      </c>
      <c r="O244" s="37" t="s">
        <v>9245</v>
      </c>
      <c r="P244" s="36">
        <v>234</v>
      </c>
      <c r="Q244" s="37" t="s">
        <v>9330</v>
      </c>
    </row>
    <row r="245" spans="1:17" ht="15" customHeight="1">
      <c r="A245" s="35">
        <v>348205</v>
      </c>
      <c r="B245" s="36" t="s">
        <v>9239</v>
      </c>
      <c r="C245" s="37" t="s">
        <v>9240</v>
      </c>
      <c r="D245" s="37" t="s">
        <v>9329</v>
      </c>
      <c r="E245" s="35">
        <v>348205</v>
      </c>
      <c r="F245" s="37" t="s">
        <v>1829</v>
      </c>
      <c r="G245" s="36" t="s">
        <v>9243</v>
      </c>
      <c r="H245" s="36">
        <v>150</v>
      </c>
      <c r="I245" s="39">
        <v>1444360.6</v>
      </c>
      <c r="J245" s="39">
        <f t="shared" si="20"/>
        <v>1444360.6</v>
      </c>
      <c r="K245" s="36">
        <v>0</v>
      </c>
      <c r="L245" s="36">
        <v>100</v>
      </c>
      <c r="M245" s="36"/>
      <c r="N245" s="40" t="s">
        <v>9244</v>
      </c>
      <c r="O245" s="37" t="s">
        <v>9245</v>
      </c>
      <c r="P245" s="36">
        <v>203</v>
      </c>
      <c r="Q245" s="37" t="s">
        <v>9385</v>
      </c>
    </row>
    <row r="246" spans="1:17" ht="15" customHeight="1">
      <c r="A246" s="35">
        <v>568202</v>
      </c>
      <c r="B246" s="36" t="s">
        <v>9239</v>
      </c>
      <c r="C246" s="37" t="s">
        <v>9240</v>
      </c>
      <c r="D246" s="37" t="s">
        <v>9260</v>
      </c>
      <c r="E246" s="35">
        <v>568202</v>
      </c>
      <c r="F246" s="37" t="s">
        <v>2303</v>
      </c>
      <c r="G246" s="36" t="s">
        <v>9243</v>
      </c>
      <c r="H246" s="36">
        <v>110</v>
      </c>
      <c r="I246" s="39">
        <v>1124645.1000000001</v>
      </c>
      <c r="J246" s="39">
        <f t="shared" si="20"/>
        <v>1124645.1000000001</v>
      </c>
      <c r="K246" s="36">
        <v>0</v>
      </c>
      <c r="L246" s="36">
        <v>100</v>
      </c>
      <c r="M246" s="36"/>
      <c r="N246" s="40" t="s">
        <v>9244</v>
      </c>
      <c r="O246" s="37" t="s">
        <v>9245</v>
      </c>
      <c r="P246" s="36">
        <v>215</v>
      </c>
      <c r="Q246" s="37" t="s">
        <v>9262</v>
      </c>
    </row>
    <row r="247" spans="1:17" ht="15" customHeight="1">
      <c r="A247" s="35">
        <v>568201</v>
      </c>
      <c r="B247" s="36" t="s">
        <v>9239</v>
      </c>
      <c r="C247" s="37" t="s">
        <v>9240</v>
      </c>
      <c r="D247" s="37" t="s">
        <v>9260</v>
      </c>
      <c r="E247" s="35">
        <v>568201</v>
      </c>
      <c r="F247" s="38" t="s">
        <v>2302</v>
      </c>
      <c r="G247" s="36" t="s">
        <v>9243</v>
      </c>
      <c r="H247" s="36">
        <v>110</v>
      </c>
      <c r="I247" s="39">
        <v>1124645.1000000001</v>
      </c>
      <c r="J247" s="39">
        <f t="shared" si="20"/>
        <v>1124645.1000000001</v>
      </c>
      <c r="K247" s="36">
        <v>0</v>
      </c>
      <c r="L247" s="36">
        <v>100</v>
      </c>
      <c r="M247" s="36"/>
      <c r="N247" s="40" t="s">
        <v>9244</v>
      </c>
      <c r="O247" s="37" t="s">
        <v>9245</v>
      </c>
      <c r="P247" s="36">
        <v>215</v>
      </c>
      <c r="Q247" s="37" t="s">
        <v>9262</v>
      </c>
    </row>
    <row r="248" spans="1:17" ht="15" customHeight="1">
      <c r="A248" s="35">
        <v>317102</v>
      </c>
      <c r="B248" s="36" t="s">
        <v>9239</v>
      </c>
      <c r="C248" s="37" t="s">
        <v>9240</v>
      </c>
      <c r="D248" s="37" t="s">
        <v>9329</v>
      </c>
      <c r="E248" s="35">
        <v>317102</v>
      </c>
      <c r="F248" s="37" t="s">
        <v>1469</v>
      </c>
      <c r="G248" s="36" t="s">
        <v>9243</v>
      </c>
      <c r="H248" s="36">
        <v>95</v>
      </c>
      <c r="I248" s="39">
        <v>1009798</v>
      </c>
      <c r="J248" s="39">
        <f t="shared" si="20"/>
        <v>1009798</v>
      </c>
      <c r="K248" s="36">
        <v>0</v>
      </c>
      <c r="L248" s="36">
        <v>100</v>
      </c>
      <c r="M248" s="36"/>
      <c r="N248" s="40" t="s">
        <v>9244</v>
      </c>
      <c r="O248" s="37" t="s">
        <v>9245</v>
      </c>
      <c r="P248" s="36">
        <v>234</v>
      </c>
      <c r="Q248" s="37" t="s">
        <v>9330</v>
      </c>
    </row>
    <row r="249" spans="1:17" ht="15" customHeight="1">
      <c r="A249" s="35">
        <v>317101</v>
      </c>
      <c r="B249" s="36" t="s">
        <v>9239</v>
      </c>
      <c r="C249" s="37" t="s">
        <v>9240</v>
      </c>
      <c r="D249" s="37" t="s">
        <v>9311</v>
      </c>
      <c r="E249" s="35">
        <v>317101</v>
      </c>
      <c r="F249" s="37" t="s">
        <v>1468</v>
      </c>
      <c r="G249" s="36" t="s">
        <v>9243</v>
      </c>
      <c r="H249" s="36">
        <v>95</v>
      </c>
      <c r="I249" s="39">
        <v>1009798</v>
      </c>
      <c r="J249" s="39">
        <f t="shared" si="20"/>
        <v>1009798</v>
      </c>
      <c r="K249" s="36">
        <v>0</v>
      </c>
      <c r="L249" s="36">
        <v>100</v>
      </c>
      <c r="M249" s="36"/>
      <c r="N249" s="40" t="s">
        <v>9244</v>
      </c>
      <c r="O249" s="37" t="s">
        <v>9245</v>
      </c>
      <c r="P249" s="36">
        <v>209</v>
      </c>
      <c r="Q249" s="37" t="s">
        <v>9312</v>
      </c>
    </row>
    <row r="250" spans="1:17" ht="15" customHeight="1">
      <c r="A250" s="35">
        <v>487101</v>
      </c>
      <c r="B250" s="36" t="s">
        <v>9239</v>
      </c>
      <c r="C250" s="37" t="s">
        <v>9240</v>
      </c>
      <c r="D250" s="37" t="s">
        <v>9241</v>
      </c>
      <c r="E250" s="35">
        <v>487101</v>
      </c>
      <c r="F250" s="38" t="s">
        <v>2158</v>
      </c>
      <c r="G250" s="36" t="s">
        <v>9243</v>
      </c>
      <c r="H250" s="36">
        <v>100</v>
      </c>
      <c r="I250" s="39">
        <v>1035957</v>
      </c>
      <c r="J250" s="39">
        <f t="shared" si="20"/>
        <v>1035957</v>
      </c>
      <c r="K250" s="36">
        <v>0</v>
      </c>
      <c r="L250" s="36">
        <v>100</v>
      </c>
      <c r="M250" s="36"/>
      <c r="N250" s="40" t="s">
        <v>9244</v>
      </c>
      <c r="O250" s="37" t="s">
        <v>9245</v>
      </c>
      <c r="P250" s="36">
        <v>235</v>
      </c>
      <c r="Q250" s="37" t="s">
        <v>9246</v>
      </c>
    </row>
    <row r="251" spans="1:17" ht="15" customHeight="1">
      <c r="A251" s="35">
        <v>218101</v>
      </c>
      <c r="B251" s="36" t="s">
        <v>9239</v>
      </c>
      <c r="C251" s="37" t="s">
        <v>9240</v>
      </c>
      <c r="D251" s="37" t="s">
        <v>9311</v>
      </c>
      <c r="E251" s="35">
        <v>218101</v>
      </c>
      <c r="F251" s="38" t="s">
        <v>1349</v>
      </c>
      <c r="G251" s="36" t="s">
        <v>9243</v>
      </c>
      <c r="H251" s="36">
        <v>50</v>
      </c>
      <c r="I251" s="39">
        <v>465428.2</v>
      </c>
      <c r="J251" s="39">
        <f t="shared" si="20"/>
        <v>465428.2</v>
      </c>
      <c r="K251" s="36">
        <v>0</v>
      </c>
      <c r="L251" s="36">
        <v>100</v>
      </c>
      <c r="M251" s="36"/>
      <c r="N251" s="40" t="s">
        <v>9244</v>
      </c>
      <c r="O251" s="37" t="s">
        <v>9245</v>
      </c>
      <c r="P251" s="36">
        <v>209</v>
      </c>
      <c r="Q251" s="37" t="s">
        <v>9312</v>
      </c>
    </row>
    <row r="252" spans="1:17" ht="15" customHeight="1">
      <c r="A252" s="35">
        <v>255101</v>
      </c>
      <c r="B252" s="36" t="s">
        <v>9239</v>
      </c>
      <c r="C252" s="37" t="s">
        <v>9240</v>
      </c>
      <c r="D252" s="37" t="s">
        <v>9300</v>
      </c>
      <c r="E252" s="35">
        <v>255101</v>
      </c>
      <c r="F252" s="38" t="s">
        <v>3808</v>
      </c>
      <c r="G252" s="36" t="s">
        <v>9243</v>
      </c>
      <c r="H252" s="36">
        <v>35</v>
      </c>
      <c r="I252" s="39">
        <v>313968.59999999998</v>
      </c>
      <c r="J252" s="39">
        <f t="shared" si="20"/>
        <v>313968.59999999998</v>
      </c>
      <c r="K252" s="36">
        <v>0</v>
      </c>
      <c r="L252" s="36">
        <v>100</v>
      </c>
      <c r="M252" s="36"/>
      <c r="N252" s="41" t="s">
        <v>9249</v>
      </c>
      <c r="O252" s="41" t="s">
        <v>9250</v>
      </c>
      <c r="P252" s="36">
        <v>205</v>
      </c>
      <c r="Q252" s="37" t="s">
        <v>9302</v>
      </c>
    </row>
    <row r="253" spans="1:17" ht="15" customHeight="1">
      <c r="A253" s="35">
        <v>614101</v>
      </c>
      <c r="B253" s="36" t="s">
        <v>9239</v>
      </c>
      <c r="C253" s="37" t="s">
        <v>9240</v>
      </c>
      <c r="D253" s="37" t="s">
        <v>9260</v>
      </c>
      <c r="E253" s="35">
        <v>614101</v>
      </c>
      <c r="F253" s="38" t="s">
        <v>9389</v>
      </c>
      <c r="G253" s="36" t="s">
        <v>9243</v>
      </c>
      <c r="H253" s="36">
        <v>60</v>
      </c>
      <c r="I253" s="39">
        <v>593849.69999999995</v>
      </c>
      <c r="J253" s="39">
        <f t="shared" si="20"/>
        <v>593849.69999999995</v>
      </c>
      <c r="K253" s="36">
        <v>0</v>
      </c>
      <c r="L253" s="36">
        <v>100</v>
      </c>
      <c r="M253" s="36"/>
      <c r="N253" s="40" t="s">
        <v>9244</v>
      </c>
      <c r="O253" s="37" t="s">
        <v>9245</v>
      </c>
      <c r="P253" s="36">
        <v>215</v>
      </c>
      <c r="Q253" s="37" t="s">
        <v>9262</v>
      </c>
    </row>
    <row r="254" spans="1:17" ht="15" customHeight="1">
      <c r="A254" s="35">
        <v>243201</v>
      </c>
      <c r="B254" s="36" t="s">
        <v>9239</v>
      </c>
      <c r="C254" s="37" t="s">
        <v>9240</v>
      </c>
      <c r="D254" s="37" t="s">
        <v>9300</v>
      </c>
      <c r="E254" s="35">
        <v>243201</v>
      </c>
      <c r="F254" s="38" t="s">
        <v>9390</v>
      </c>
      <c r="G254" s="36" t="s">
        <v>9243</v>
      </c>
      <c r="H254" s="36">
        <v>20</v>
      </c>
      <c r="I254" s="39">
        <v>178749.8</v>
      </c>
      <c r="J254" s="39">
        <f t="shared" si="20"/>
        <v>178749.8</v>
      </c>
      <c r="K254" s="36">
        <v>0</v>
      </c>
      <c r="L254" s="36">
        <v>100</v>
      </c>
      <c r="M254" s="36"/>
      <c r="N254" s="41" t="s">
        <v>9249</v>
      </c>
      <c r="O254" s="41" t="s">
        <v>9250</v>
      </c>
      <c r="P254" s="36">
        <v>340</v>
      </c>
      <c r="Q254" s="37" t="s">
        <v>9391</v>
      </c>
    </row>
    <row r="255" spans="1:17" ht="15" customHeight="1">
      <c r="A255" s="35">
        <v>243202</v>
      </c>
      <c r="B255" s="36" t="s">
        <v>9239</v>
      </c>
      <c r="C255" s="37" t="s">
        <v>9240</v>
      </c>
      <c r="D255" s="37" t="s">
        <v>9300</v>
      </c>
      <c r="E255" s="35">
        <v>243202</v>
      </c>
      <c r="F255" s="38" t="s">
        <v>9392</v>
      </c>
      <c r="G255" s="36" t="s">
        <v>9243</v>
      </c>
      <c r="H255" s="36">
        <v>20</v>
      </c>
      <c r="I255" s="39">
        <v>178749.8</v>
      </c>
      <c r="J255" s="39">
        <f t="shared" si="20"/>
        <v>178749.8</v>
      </c>
      <c r="K255" s="36">
        <v>0</v>
      </c>
      <c r="L255" s="36">
        <v>100</v>
      </c>
      <c r="M255" s="36"/>
      <c r="N255" s="41" t="s">
        <v>9249</v>
      </c>
      <c r="O255" s="41" t="s">
        <v>9250</v>
      </c>
      <c r="P255" s="36">
        <v>340</v>
      </c>
      <c r="Q255" s="37" t="s">
        <v>9391</v>
      </c>
    </row>
    <row r="256" spans="1:17" ht="15" customHeight="1">
      <c r="A256" s="35">
        <v>865101</v>
      </c>
      <c r="B256" s="36" t="s">
        <v>9239</v>
      </c>
      <c r="C256" s="37" t="s">
        <v>9240</v>
      </c>
      <c r="D256" s="37" t="s">
        <v>9383</v>
      </c>
      <c r="E256" s="35">
        <v>865101</v>
      </c>
      <c r="F256" s="38" t="s">
        <v>9393</v>
      </c>
      <c r="G256" s="36" t="s">
        <v>9243</v>
      </c>
      <c r="H256" s="36">
        <v>25</v>
      </c>
      <c r="I256" s="39">
        <v>231380.90000000002</v>
      </c>
      <c r="J256" s="39">
        <f t="shared" si="20"/>
        <v>231380.90000000002</v>
      </c>
      <c r="K256" s="36">
        <v>0</v>
      </c>
      <c r="L256" s="36">
        <v>100</v>
      </c>
      <c r="M256" s="36"/>
      <c r="N256" s="41" t="s">
        <v>9249</v>
      </c>
      <c r="O256" s="41" t="s">
        <v>9250</v>
      </c>
      <c r="P256" s="36">
        <v>203</v>
      </c>
      <c r="Q256" s="37" t="s">
        <v>9385</v>
      </c>
    </row>
    <row r="257" spans="1:17" ht="15" customHeight="1">
      <c r="A257" s="35">
        <v>865203</v>
      </c>
      <c r="B257" s="36" t="s">
        <v>9239</v>
      </c>
      <c r="C257" s="37" t="s">
        <v>9240</v>
      </c>
      <c r="D257" s="37" t="s">
        <v>9383</v>
      </c>
      <c r="E257" s="35">
        <v>865203</v>
      </c>
      <c r="F257" s="38" t="s">
        <v>9394</v>
      </c>
      <c r="G257" s="36" t="s">
        <v>9243</v>
      </c>
      <c r="H257" s="36">
        <v>70</v>
      </c>
      <c r="I257" s="39">
        <v>727472.7</v>
      </c>
      <c r="J257" s="39">
        <f t="shared" si="20"/>
        <v>727472.7</v>
      </c>
      <c r="K257" s="36">
        <v>0</v>
      </c>
      <c r="L257" s="36">
        <v>100</v>
      </c>
      <c r="M257" s="36"/>
      <c r="N257" s="40" t="s">
        <v>9244</v>
      </c>
      <c r="O257" s="37" t="s">
        <v>9245</v>
      </c>
      <c r="P257" s="36">
        <v>237</v>
      </c>
      <c r="Q257" s="37" t="s">
        <v>9384</v>
      </c>
    </row>
    <row r="258" spans="1:17" ht="15" customHeight="1">
      <c r="A258" s="35">
        <v>865202</v>
      </c>
      <c r="B258" s="36" t="s">
        <v>9239</v>
      </c>
      <c r="C258" s="37" t="s">
        <v>9240</v>
      </c>
      <c r="D258" s="37" t="s">
        <v>9383</v>
      </c>
      <c r="E258" s="35">
        <v>865202</v>
      </c>
      <c r="F258" s="38" t="s">
        <v>3710</v>
      </c>
      <c r="G258" s="36" t="s">
        <v>9243</v>
      </c>
      <c r="H258" s="36">
        <v>50</v>
      </c>
      <c r="I258" s="39">
        <v>465428.2</v>
      </c>
      <c r="J258" s="39">
        <f t="shared" si="20"/>
        <v>465428.2</v>
      </c>
      <c r="K258" s="36">
        <v>0</v>
      </c>
      <c r="L258" s="36">
        <v>100</v>
      </c>
      <c r="M258" s="36"/>
      <c r="N258" s="40" t="s">
        <v>9244</v>
      </c>
      <c r="O258" s="37" t="s">
        <v>9245</v>
      </c>
      <c r="P258" s="36">
        <v>203</v>
      </c>
      <c r="Q258" s="37" t="s">
        <v>9385</v>
      </c>
    </row>
    <row r="259" spans="1:17" ht="15" customHeight="1">
      <c r="A259" s="35">
        <v>865207</v>
      </c>
      <c r="B259" s="36" t="s">
        <v>9239</v>
      </c>
      <c r="C259" s="37" t="s">
        <v>9240</v>
      </c>
      <c r="D259" s="37" t="s">
        <v>9383</v>
      </c>
      <c r="E259" s="35">
        <v>865207</v>
      </c>
      <c r="F259" s="38" t="s">
        <v>3713</v>
      </c>
      <c r="G259" s="36" t="s">
        <v>9243</v>
      </c>
      <c r="H259" s="36">
        <v>80</v>
      </c>
      <c r="I259" s="39">
        <v>829492.8</v>
      </c>
      <c r="J259" s="39">
        <f t="shared" si="20"/>
        <v>829492.8</v>
      </c>
      <c r="K259" s="36">
        <v>0</v>
      </c>
      <c r="L259" s="36">
        <v>100</v>
      </c>
      <c r="M259" s="36"/>
      <c r="N259" s="40" t="s">
        <v>9244</v>
      </c>
      <c r="O259" s="37" t="s">
        <v>9245</v>
      </c>
      <c r="P259" s="36">
        <v>203</v>
      </c>
      <c r="Q259" s="37" t="s">
        <v>9385</v>
      </c>
    </row>
    <row r="260" spans="1:17" ht="15" customHeight="1">
      <c r="A260" s="35">
        <v>865102</v>
      </c>
      <c r="B260" s="36" t="s">
        <v>9239</v>
      </c>
      <c r="C260" s="37" t="s">
        <v>9240</v>
      </c>
      <c r="D260" s="37" t="s">
        <v>9383</v>
      </c>
      <c r="E260" s="35">
        <v>865102</v>
      </c>
      <c r="F260" s="38" t="s">
        <v>9395</v>
      </c>
      <c r="G260" s="36" t="s">
        <v>9243</v>
      </c>
      <c r="H260" s="36">
        <v>30</v>
      </c>
      <c r="I260" s="39">
        <v>253903.90000000002</v>
      </c>
      <c r="J260" s="39">
        <f t="shared" si="20"/>
        <v>253903.90000000002</v>
      </c>
      <c r="K260" s="36">
        <v>0</v>
      </c>
      <c r="L260" s="36">
        <v>100</v>
      </c>
      <c r="M260" s="36"/>
      <c r="N260" s="41" t="s">
        <v>9249</v>
      </c>
      <c r="O260" s="41" t="s">
        <v>9250</v>
      </c>
      <c r="P260" s="36">
        <v>203</v>
      </c>
      <c r="Q260" s="37" t="s">
        <v>9385</v>
      </c>
    </row>
    <row r="261" spans="1:17" ht="15" customHeight="1">
      <c r="A261" s="35">
        <v>865204</v>
      </c>
      <c r="B261" s="36" t="s">
        <v>9239</v>
      </c>
      <c r="C261" s="37" t="s">
        <v>9240</v>
      </c>
      <c r="D261" s="37" t="s">
        <v>9383</v>
      </c>
      <c r="E261" s="35">
        <v>865204</v>
      </c>
      <c r="F261" s="38" t="s">
        <v>3712</v>
      </c>
      <c r="G261" s="36" t="s">
        <v>9243</v>
      </c>
      <c r="H261" s="36">
        <v>90</v>
      </c>
      <c r="I261" s="39">
        <v>924695.4</v>
      </c>
      <c r="J261" s="39">
        <f t="shared" si="20"/>
        <v>924695.4</v>
      </c>
      <c r="K261" s="36">
        <v>0</v>
      </c>
      <c r="L261" s="36">
        <v>100</v>
      </c>
      <c r="M261" s="36"/>
      <c r="N261" s="40" t="s">
        <v>9244</v>
      </c>
      <c r="O261" s="37" t="s">
        <v>9245</v>
      </c>
      <c r="P261" s="36">
        <v>369</v>
      </c>
      <c r="Q261" s="37" t="s">
        <v>9386</v>
      </c>
    </row>
    <row r="262" spans="1:17" ht="15" customHeight="1">
      <c r="A262" s="35">
        <v>858101</v>
      </c>
      <c r="B262" s="36" t="s">
        <v>9239</v>
      </c>
      <c r="C262" s="37" t="s">
        <v>9240</v>
      </c>
      <c r="D262" s="37" t="s">
        <v>9383</v>
      </c>
      <c r="E262" s="35">
        <v>858101</v>
      </c>
      <c r="F262" s="38" t="s">
        <v>3641</v>
      </c>
      <c r="G262" s="36" t="s">
        <v>9243</v>
      </c>
      <c r="H262" s="36">
        <v>50</v>
      </c>
      <c r="I262" s="39">
        <v>465428.2</v>
      </c>
      <c r="J262" s="39">
        <f t="shared" si="20"/>
        <v>465428.2</v>
      </c>
      <c r="K262" s="36">
        <v>0</v>
      </c>
      <c r="L262" s="36">
        <v>100</v>
      </c>
      <c r="M262" s="36"/>
      <c r="N262" s="40" t="s">
        <v>9244</v>
      </c>
      <c r="O262" s="37" t="s">
        <v>9245</v>
      </c>
      <c r="P262" s="36">
        <v>232</v>
      </c>
      <c r="Q262" s="37" t="s">
        <v>9396</v>
      </c>
    </row>
    <row r="263" spans="1:17" ht="15" customHeight="1">
      <c r="A263" s="35">
        <v>824101</v>
      </c>
      <c r="B263" s="36" t="s">
        <v>9239</v>
      </c>
      <c r="C263" s="37" t="s">
        <v>9240</v>
      </c>
      <c r="D263" s="37" t="s">
        <v>9315</v>
      </c>
      <c r="E263" s="35">
        <v>824101</v>
      </c>
      <c r="F263" s="38" t="s">
        <v>9397</v>
      </c>
      <c r="G263" s="36" t="s">
        <v>9243</v>
      </c>
      <c r="H263" s="36">
        <v>60</v>
      </c>
      <c r="I263" s="39">
        <v>593849.69999999995</v>
      </c>
      <c r="J263" s="39">
        <f t="shared" si="20"/>
        <v>593849.69999999995</v>
      </c>
      <c r="K263" s="36">
        <v>0</v>
      </c>
      <c r="L263" s="36">
        <v>100</v>
      </c>
      <c r="M263" s="36"/>
      <c r="N263" s="40" t="s">
        <v>9244</v>
      </c>
      <c r="O263" s="37" t="s">
        <v>9245</v>
      </c>
      <c r="P263" s="36">
        <v>231</v>
      </c>
      <c r="Q263" s="37" t="s">
        <v>9317</v>
      </c>
    </row>
    <row r="264" spans="1:17" ht="15" customHeight="1">
      <c r="A264" s="35">
        <v>717920</v>
      </c>
      <c r="B264" s="36" t="s">
        <v>9239</v>
      </c>
      <c r="C264" s="37" t="s">
        <v>9240</v>
      </c>
      <c r="D264" s="37" t="s">
        <v>9247</v>
      </c>
      <c r="E264" s="35">
        <v>717920</v>
      </c>
      <c r="F264" s="38" t="s">
        <v>2625</v>
      </c>
      <c r="G264" s="36" t="s">
        <v>9243</v>
      </c>
      <c r="H264" s="36">
        <v>50</v>
      </c>
      <c r="I264" s="39">
        <v>465428.2</v>
      </c>
      <c r="J264" s="39">
        <f t="shared" si="20"/>
        <v>465428.2</v>
      </c>
      <c r="K264" s="36">
        <v>0</v>
      </c>
      <c r="L264" s="36">
        <v>100</v>
      </c>
      <c r="M264" s="36"/>
      <c r="N264" s="40" t="s">
        <v>9244</v>
      </c>
      <c r="O264" s="37" t="s">
        <v>9245</v>
      </c>
      <c r="P264" s="36">
        <v>204</v>
      </c>
      <c r="Q264" s="37" t="s">
        <v>9248</v>
      </c>
    </row>
    <row r="265" spans="1:17" ht="15" customHeight="1">
      <c r="A265" s="35">
        <v>446102</v>
      </c>
      <c r="B265" s="36" t="s">
        <v>9239</v>
      </c>
      <c r="C265" s="37" t="s">
        <v>9240</v>
      </c>
      <c r="D265" s="37" t="s">
        <v>9241</v>
      </c>
      <c r="E265" s="35">
        <v>446102</v>
      </c>
      <c r="F265" s="37" t="s">
        <v>9398</v>
      </c>
      <c r="G265" s="36" t="s">
        <v>9243</v>
      </c>
      <c r="H265" s="36">
        <v>120</v>
      </c>
      <c r="I265" s="39">
        <v>1201879.8</v>
      </c>
      <c r="J265" s="39">
        <f t="shared" si="20"/>
        <v>1201879.8</v>
      </c>
      <c r="K265" s="36">
        <v>0</v>
      </c>
      <c r="L265" s="36">
        <v>100</v>
      </c>
      <c r="M265" s="36"/>
      <c r="N265" s="40" t="s">
        <v>9244</v>
      </c>
      <c r="O265" s="37" t="s">
        <v>9245</v>
      </c>
      <c r="P265" s="36">
        <v>235</v>
      </c>
      <c r="Q265" s="37" t="s">
        <v>9246</v>
      </c>
    </row>
    <row r="266" spans="1:17" ht="15" customHeight="1">
      <c r="A266" s="35">
        <v>446101</v>
      </c>
      <c r="B266" s="36" t="s">
        <v>9239</v>
      </c>
      <c r="C266" s="37" t="s">
        <v>9240</v>
      </c>
      <c r="D266" s="37" t="s">
        <v>9241</v>
      </c>
      <c r="E266" s="35">
        <v>446101</v>
      </c>
      <c r="F266" s="38" t="s">
        <v>9399</v>
      </c>
      <c r="G266" s="36" t="s">
        <v>9243</v>
      </c>
      <c r="H266" s="36">
        <v>120</v>
      </c>
      <c r="I266" s="39">
        <v>1201879.8</v>
      </c>
      <c r="J266" s="39">
        <f t="shared" si="20"/>
        <v>1201879.8</v>
      </c>
      <c r="K266" s="36">
        <v>0</v>
      </c>
      <c r="L266" s="36">
        <v>100</v>
      </c>
      <c r="M266" s="36"/>
      <c r="N266" s="40" t="s">
        <v>9244</v>
      </c>
      <c r="O266" s="37" t="s">
        <v>9245</v>
      </c>
      <c r="P266" s="36">
        <v>235</v>
      </c>
      <c r="Q266" s="37" t="s">
        <v>9246</v>
      </c>
    </row>
    <row r="267" spans="1:17" ht="15" customHeight="1">
      <c r="A267" s="35">
        <v>865208</v>
      </c>
      <c r="B267" s="36" t="s">
        <v>9239</v>
      </c>
      <c r="C267" s="37" t="s">
        <v>9240</v>
      </c>
      <c r="D267" s="37" t="s">
        <v>9383</v>
      </c>
      <c r="E267" s="35">
        <v>865208</v>
      </c>
      <c r="F267" s="38" t="s">
        <v>9400</v>
      </c>
      <c r="G267" s="36" t="s">
        <v>9243</v>
      </c>
      <c r="H267" s="36">
        <v>140</v>
      </c>
      <c r="I267" s="39">
        <v>1392042.6</v>
      </c>
      <c r="J267" s="39">
        <f t="shared" si="20"/>
        <v>1392042.6</v>
      </c>
      <c r="K267" s="36">
        <v>0</v>
      </c>
      <c r="L267" s="36">
        <v>100</v>
      </c>
      <c r="M267" s="36"/>
      <c r="N267" s="40" t="s">
        <v>9244</v>
      </c>
      <c r="O267" s="37" t="s">
        <v>9245</v>
      </c>
      <c r="P267" s="36">
        <v>237</v>
      </c>
      <c r="Q267" s="37" t="s">
        <v>9384</v>
      </c>
    </row>
    <row r="268" spans="1:17" ht="15" customHeight="1">
      <c r="A268" s="35">
        <v>393202</v>
      </c>
      <c r="B268" s="36" t="s">
        <v>9239</v>
      </c>
      <c r="C268" s="37" t="s">
        <v>9240</v>
      </c>
      <c r="D268" s="37" t="s">
        <v>9329</v>
      </c>
      <c r="E268" s="35">
        <v>393202</v>
      </c>
      <c r="F268" s="38" t="s">
        <v>418</v>
      </c>
      <c r="G268" s="36" t="s">
        <v>9243</v>
      </c>
      <c r="H268" s="36">
        <v>110</v>
      </c>
      <c r="I268" s="39">
        <v>1124645.1000000001</v>
      </c>
      <c r="J268" s="39">
        <f t="shared" si="20"/>
        <v>1124645.1000000001</v>
      </c>
      <c r="K268" s="36">
        <v>0</v>
      </c>
      <c r="L268" s="36">
        <v>100</v>
      </c>
      <c r="M268" s="36"/>
      <c r="N268" s="40" t="s">
        <v>9244</v>
      </c>
      <c r="O268" s="37" t="s">
        <v>9245</v>
      </c>
      <c r="P268" s="36">
        <v>214</v>
      </c>
      <c r="Q268" s="37" t="s">
        <v>9341</v>
      </c>
    </row>
    <row r="269" spans="1:17" ht="15" customHeight="1">
      <c r="A269" s="35">
        <v>393201</v>
      </c>
      <c r="B269" s="36" t="s">
        <v>9239</v>
      </c>
      <c r="C269" s="37" t="s">
        <v>9240</v>
      </c>
      <c r="D269" s="37" t="s">
        <v>9329</v>
      </c>
      <c r="E269" s="35">
        <v>393201</v>
      </c>
      <c r="F269" s="38" t="s">
        <v>417</v>
      </c>
      <c r="G269" s="36" t="s">
        <v>9243</v>
      </c>
      <c r="H269" s="36">
        <v>110</v>
      </c>
      <c r="I269" s="39">
        <v>1124645.1000000001</v>
      </c>
      <c r="J269" s="39">
        <f t="shared" si="20"/>
        <v>1124645.1000000001</v>
      </c>
      <c r="K269" s="36">
        <v>0</v>
      </c>
      <c r="L269" s="36">
        <v>100</v>
      </c>
      <c r="M269" s="36"/>
      <c r="N269" s="40" t="s">
        <v>9244</v>
      </c>
      <c r="O269" s="37" t="s">
        <v>9245</v>
      </c>
      <c r="P269" s="36">
        <v>214</v>
      </c>
      <c r="Q269" s="37" t="s">
        <v>9341</v>
      </c>
    </row>
    <row r="270" spans="1:17" ht="15" customHeight="1">
      <c r="A270" s="35">
        <v>676103</v>
      </c>
      <c r="B270" s="36" t="s">
        <v>9239</v>
      </c>
      <c r="C270" s="37" t="s">
        <v>9240</v>
      </c>
      <c r="D270" s="37" t="s">
        <v>9247</v>
      </c>
      <c r="E270" s="35">
        <v>676103</v>
      </c>
      <c r="F270" s="37" t="s">
        <v>9401</v>
      </c>
      <c r="G270" s="36" t="s">
        <v>9243</v>
      </c>
      <c r="H270" s="36">
        <v>35</v>
      </c>
      <c r="I270" s="39">
        <v>313968.59999999998</v>
      </c>
      <c r="J270" s="39">
        <f t="shared" si="20"/>
        <v>313968.59999999998</v>
      </c>
      <c r="K270" s="36">
        <v>0</v>
      </c>
      <c r="L270" s="36">
        <v>100</v>
      </c>
      <c r="M270" s="36"/>
      <c r="N270" s="41" t="s">
        <v>9249</v>
      </c>
      <c r="O270" s="41" t="s">
        <v>9250</v>
      </c>
      <c r="P270" s="36">
        <v>204</v>
      </c>
      <c r="Q270" s="37" t="s">
        <v>9248</v>
      </c>
    </row>
    <row r="271" spans="1:17" ht="15" customHeight="1">
      <c r="A271" s="35">
        <v>399401</v>
      </c>
      <c r="B271" s="36" t="s">
        <v>9239</v>
      </c>
      <c r="C271" s="37" t="s">
        <v>9240</v>
      </c>
      <c r="D271" s="37" t="s">
        <v>9296</v>
      </c>
      <c r="E271" s="35">
        <v>399401</v>
      </c>
      <c r="F271" s="38" t="s">
        <v>9402</v>
      </c>
      <c r="G271" s="36" t="s">
        <v>9243</v>
      </c>
      <c r="H271" s="36">
        <v>60</v>
      </c>
      <c r="I271" s="39">
        <v>593849.69999999995</v>
      </c>
      <c r="J271" s="39">
        <f t="shared" si="20"/>
        <v>593849.69999999995</v>
      </c>
      <c r="K271" s="36">
        <v>0</v>
      </c>
      <c r="L271" s="36">
        <v>100</v>
      </c>
      <c r="M271" s="36"/>
      <c r="N271" s="40" t="s">
        <v>9244</v>
      </c>
      <c r="O271" s="37" t="s">
        <v>9245</v>
      </c>
      <c r="P271" s="36">
        <v>214</v>
      </c>
      <c r="Q271" s="37" t="s">
        <v>9341</v>
      </c>
    </row>
    <row r="272" spans="1:17" ht="15" customHeight="1">
      <c r="A272" s="35">
        <v>970501</v>
      </c>
      <c r="B272" s="36" t="s">
        <v>9239</v>
      </c>
      <c r="C272" s="37" t="s">
        <v>9343</v>
      </c>
      <c r="D272" s="37" t="s">
        <v>9403</v>
      </c>
      <c r="E272" s="35">
        <v>970501</v>
      </c>
      <c r="F272" s="38" t="s">
        <v>9404</v>
      </c>
      <c r="G272" s="36" t="s">
        <v>9253</v>
      </c>
      <c r="H272" s="42">
        <v>99818.3</v>
      </c>
      <c r="I272" s="39"/>
      <c r="J272" s="42">
        <f t="shared" ref="J272:J279" si="21">H272</f>
        <v>99818.3</v>
      </c>
      <c r="K272" s="36">
        <v>0</v>
      </c>
      <c r="L272" s="36">
        <v>100</v>
      </c>
      <c r="M272" s="36"/>
      <c r="N272" s="40" t="s">
        <v>9323</v>
      </c>
      <c r="O272" s="37" t="s">
        <v>9324</v>
      </c>
      <c r="P272" s="36">
        <v>235</v>
      </c>
      <c r="Q272" s="37" t="s">
        <v>9246</v>
      </c>
    </row>
    <row r="273" spans="1:17" ht="15" customHeight="1">
      <c r="A273" s="35">
        <v>970401</v>
      </c>
      <c r="B273" s="36" t="s">
        <v>9239</v>
      </c>
      <c r="C273" s="37" t="s">
        <v>9343</v>
      </c>
      <c r="D273" s="37" t="s">
        <v>9403</v>
      </c>
      <c r="E273" s="35">
        <v>970401</v>
      </c>
      <c r="F273" s="38" t="s">
        <v>9405</v>
      </c>
      <c r="G273" s="36" t="s">
        <v>9253</v>
      </c>
      <c r="H273" s="42">
        <v>99818.3</v>
      </c>
      <c r="I273" s="39"/>
      <c r="J273" s="42">
        <f t="shared" si="21"/>
        <v>99818.3</v>
      </c>
      <c r="K273" s="36">
        <v>0</v>
      </c>
      <c r="L273" s="36">
        <v>100</v>
      </c>
      <c r="M273" s="36"/>
      <c r="N273" s="40" t="s">
        <v>9323</v>
      </c>
      <c r="O273" s="37" t="s">
        <v>9324</v>
      </c>
      <c r="P273" s="36">
        <v>203</v>
      </c>
      <c r="Q273" s="37" t="s">
        <v>9385</v>
      </c>
    </row>
    <row r="274" spans="1:17" ht="15" customHeight="1">
      <c r="A274" s="35">
        <v>970301</v>
      </c>
      <c r="B274" s="36" t="s">
        <v>9239</v>
      </c>
      <c r="C274" s="37" t="s">
        <v>9343</v>
      </c>
      <c r="D274" s="37" t="s">
        <v>9403</v>
      </c>
      <c r="E274" s="35">
        <v>970301</v>
      </c>
      <c r="F274" s="38" t="s">
        <v>9406</v>
      </c>
      <c r="G274" s="36" t="s">
        <v>9253</v>
      </c>
      <c r="H274" s="42">
        <v>99818.3</v>
      </c>
      <c r="I274" s="39"/>
      <c r="J274" s="42">
        <f t="shared" si="21"/>
        <v>99818.3</v>
      </c>
      <c r="K274" s="36">
        <v>0</v>
      </c>
      <c r="L274" s="36">
        <v>100</v>
      </c>
      <c r="M274" s="36"/>
      <c r="N274" s="40" t="s">
        <v>9323</v>
      </c>
      <c r="O274" s="37" t="s">
        <v>9324</v>
      </c>
      <c r="P274" s="36">
        <v>235</v>
      </c>
      <c r="Q274" s="37" t="s">
        <v>9246</v>
      </c>
    </row>
    <row r="275" spans="1:17" ht="15" customHeight="1">
      <c r="A275" s="35">
        <v>970101</v>
      </c>
      <c r="B275" s="36" t="s">
        <v>9239</v>
      </c>
      <c r="C275" s="37" t="s">
        <v>9343</v>
      </c>
      <c r="D275" s="37" t="s">
        <v>9403</v>
      </c>
      <c r="E275" s="35">
        <v>970101</v>
      </c>
      <c r="F275" s="38" t="s">
        <v>9407</v>
      </c>
      <c r="G275" s="36" t="s">
        <v>9253</v>
      </c>
      <c r="H275" s="42">
        <v>17553.8</v>
      </c>
      <c r="I275" s="39"/>
      <c r="J275" s="42">
        <f t="shared" si="21"/>
        <v>17553.8</v>
      </c>
      <c r="K275" s="36">
        <v>0</v>
      </c>
      <c r="L275" s="36">
        <v>100</v>
      </c>
      <c r="M275" s="36"/>
      <c r="N275" s="40" t="s">
        <v>9323</v>
      </c>
      <c r="O275" s="37" t="s">
        <v>9324</v>
      </c>
      <c r="P275" s="36">
        <v>235</v>
      </c>
      <c r="Q275" s="37" t="s">
        <v>9246</v>
      </c>
    </row>
    <row r="276" spans="1:17" ht="15" customHeight="1">
      <c r="A276" s="35">
        <v>972601</v>
      </c>
      <c r="B276" s="36" t="s">
        <v>9239</v>
      </c>
      <c r="C276" s="37" t="s">
        <v>9343</v>
      </c>
      <c r="D276" s="37" t="s">
        <v>9379</v>
      </c>
      <c r="E276" s="35">
        <v>972601</v>
      </c>
      <c r="F276" s="38" t="s">
        <v>9408</v>
      </c>
      <c r="G276" s="36" t="s">
        <v>9253</v>
      </c>
      <c r="H276" s="42">
        <v>5565.1</v>
      </c>
      <c r="I276" s="39"/>
      <c r="J276" s="42">
        <f t="shared" si="21"/>
        <v>5565.1</v>
      </c>
      <c r="K276" s="36">
        <v>0</v>
      </c>
      <c r="L276" s="36">
        <v>100</v>
      </c>
      <c r="M276" s="36"/>
      <c r="N276" s="40" t="s">
        <v>9323</v>
      </c>
      <c r="O276" s="37" t="s">
        <v>9324</v>
      </c>
      <c r="P276" s="36">
        <v>204</v>
      </c>
      <c r="Q276" s="37" t="s">
        <v>9248</v>
      </c>
    </row>
    <row r="277" spans="1:17" ht="15" customHeight="1">
      <c r="A277" s="35">
        <v>971401</v>
      </c>
      <c r="B277" s="36" t="s">
        <v>9239</v>
      </c>
      <c r="C277" s="37" t="s">
        <v>9343</v>
      </c>
      <c r="D277" s="37" t="s">
        <v>9263</v>
      </c>
      <c r="E277" s="35">
        <v>971401</v>
      </c>
      <c r="F277" s="38" t="s">
        <v>9409</v>
      </c>
      <c r="G277" s="36" t="s">
        <v>9253</v>
      </c>
      <c r="H277" s="42">
        <v>32037.200000000001</v>
      </c>
      <c r="I277" s="39"/>
      <c r="J277" s="42">
        <f t="shared" si="21"/>
        <v>32037.200000000001</v>
      </c>
      <c r="K277" s="36">
        <v>0</v>
      </c>
      <c r="L277" s="36">
        <v>100</v>
      </c>
      <c r="M277" s="36"/>
      <c r="N277" s="40" t="s">
        <v>9323</v>
      </c>
      <c r="O277" s="37" t="s">
        <v>9324</v>
      </c>
      <c r="P277" s="36">
        <v>339</v>
      </c>
      <c r="Q277" s="37" t="s">
        <v>9410</v>
      </c>
    </row>
    <row r="278" spans="1:17" ht="15" customHeight="1">
      <c r="A278" s="35">
        <v>971101</v>
      </c>
      <c r="B278" s="36" t="s">
        <v>9239</v>
      </c>
      <c r="C278" s="37" t="s">
        <v>9343</v>
      </c>
      <c r="D278" s="37" t="s">
        <v>9263</v>
      </c>
      <c r="E278" s="35">
        <v>971101</v>
      </c>
      <c r="F278" s="38" t="s">
        <v>9411</v>
      </c>
      <c r="G278" s="36" t="s">
        <v>9253</v>
      </c>
      <c r="H278" s="42">
        <v>32037.200000000001</v>
      </c>
      <c r="I278" s="39"/>
      <c r="J278" s="42">
        <f t="shared" si="21"/>
        <v>32037.200000000001</v>
      </c>
      <c r="K278" s="36">
        <v>0</v>
      </c>
      <c r="L278" s="36">
        <v>100</v>
      </c>
      <c r="M278" s="36"/>
      <c r="N278" s="40" t="s">
        <v>9323</v>
      </c>
      <c r="O278" s="37" t="s">
        <v>9324</v>
      </c>
      <c r="P278" s="36">
        <v>339</v>
      </c>
      <c r="Q278" s="37" t="s">
        <v>9410</v>
      </c>
    </row>
    <row r="279" spans="1:17" ht="15" customHeight="1">
      <c r="A279" s="35">
        <v>971201</v>
      </c>
      <c r="B279" s="36" t="s">
        <v>9239</v>
      </c>
      <c r="C279" s="37" t="s">
        <v>9343</v>
      </c>
      <c r="D279" s="37" t="s">
        <v>9263</v>
      </c>
      <c r="E279" s="35">
        <v>971201</v>
      </c>
      <c r="F279" s="38" t="s">
        <v>9412</v>
      </c>
      <c r="G279" s="36" t="s">
        <v>9253</v>
      </c>
      <c r="H279" s="42">
        <v>32037.200000000001</v>
      </c>
      <c r="I279" s="39"/>
      <c r="J279" s="42">
        <f t="shared" si="21"/>
        <v>32037.200000000001</v>
      </c>
      <c r="K279" s="36">
        <v>0</v>
      </c>
      <c r="L279" s="36">
        <v>100</v>
      </c>
      <c r="M279" s="36"/>
      <c r="N279" s="40" t="s">
        <v>9323</v>
      </c>
      <c r="O279" s="37" t="s">
        <v>9324</v>
      </c>
      <c r="P279" s="36">
        <v>339</v>
      </c>
      <c r="Q279" s="37" t="s">
        <v>9410</v>
      </c>
    </row>
    <row r="280" spans="1:17" ht="15" customHeight="1">
      <c r="A280" s="35">
        <v>595101</v>
      </c>
      <c r="B280" s="36" t="s">
        <v>9239</v>
      </c>
      <c r="C280" s="37" t="s">
        <v>9240</v>
      </c>
      <c r="D280" s="37" t="s">
        <v>9260</v>
      </c>
      <c r="E280" s="35">
        <v>595101</v>
      </c>
      <c r="F280" s="38" t="s">
        <v>7690</v>
      </c>
      <c r="G280" s="36" t="s">
        <v>9243</v>
      </c>
      <c r="H280" s="36">
        <v>150</v>
      </c>
      <c r="I280" s="39">
        <v>1444360.6</v>
      </c>
      <c r="J280" s="39">
        <f t="shared" ref="J280:J281" si="22">I280</f>
        <v>1444360.6</v>
      </c>
      <c r="K280" s="36">
        <v>0</v>
      </c>
      <c r="L280" s="36">
        <v>100</v>
      </c>
      <c r="M280" s="36"/>
      <c r="N280" s="40" t="s">
        <v>9244</v>
      </c>
      <c r="O280" s="37" t="s">
        <v>9245</v>
      </c>
      <c r="P280" s="36">
        <v>215</v>
      </c>
      <c r="Q280" s="37" t="s">
        <v>9262</v>
      </c>
    </row>
    <row r="281" spans="1:17" ht="15" customHeight="1">
      <c r="A281" s="35">
        <v>766901</v>
      </c>
      <c r="B281" s="36" t="s">
        <v>9239</v>
      </c>
      <c r="C281" s="37" t="s">
        <v>9240</v>
      </c>
      <c r="D281" s="37" t="s">
        <v>9300</v>
      </c>
      <c r="E281" s="35">
        <v>766901</v>
      </c>
      <c r="F281" s="38" t="s">
        <v>9413</v>
      </c>
      <c r="G281" s="36" t="s">
        <v>9243</v>
      </c>
      <c r="H281" s="36">
        <v>60</v>
      </c>
      <c r="I281" s="39">
        <v>593849.69999999995</v>
      </c>
      <c r="J281" s="39">
        <f t="shared" si="22"/>
        <v>593849.69999999995</v>
      </c>
      <c r="K281" s="36">
        <v>0</v>
      </c>
      <c r="L281" s="36">
        <v>100</v>
      </c>
      <c r="M281" s="36"/>
      <c r="N281" s="40" t="s">
        <v>9244</v>
      </c>
      <c r="O281" s="37" t="s">
        <v>9245</v>
      </c>
      <c r="P281" s="36">
        <v>205</v>
      </c>
      <c r="Q281" s="37" t="s">
        <v>9302</v>
      </c>
    </row>
    <row r="282" spans="1:17" ht="15" customHeight="1">
      <c r="A282" s="35">
        <v>901321</v>
      </c>
      <c r="B282" s="36" t="s">
        <v>9239</v>
      </c>
      <c r="C282" s="37" t="s">
        <v>9251</v>
      </c>
      <c r="D282" s="37" t="s">
        <v>9414</v>
      </c>
      <c r="E282" s="35">
        <v>901321</v>
      </c>
      <c r="F282" s="38" t="s">
        <v>9415</v>
      </c>
      <c r="G282" s="36" t="s">
        <v>9253</v>
      </c>
      <c r="H282" s="42">
        <v>31976.6</v>
      </c>
      <c r="I282" s="39"/>
      <c r="J282" s="42">
        <f t="shared" ref="J282:J288" si="23">H282</f>
        <v>31976.6</v>
      </c>
      <c r="K282" s="43">
        <v>0</v>
      </c>
      <c r="L282" s="36">
        <v>100</v>
      </c>
      <c r="M282" s="43"/>
      <c r="N282" s="40" t="s">
        <v>9254</v>
      </c>
      <c r="O282" s="37" t="s">
        <v>9255</v>
      </c>
      <c r="P282" s="36">
        <v>706</v>
      </c>
      <c r="Q282" s="37" t="s">
        <v>9256</v>
      </c>
    </row>
    <row r="283" spans="1:17" ht="15" customHeight="1">
      <c r="A283" s="35">
        <v>901320</v>
      </c>
      <c r="B283" s="36" t="s">
        <v>9239</v>
      </c>
      <c r="C283" s="37" t="s">
        <v>9251</v>
      </c>
      <c r="D283" s="37" t="s">
        <v>9414</v>
      </c>
      <c r="E283" s="35">
        <v>901320</v>
      </c>
      <c r="F283" s="38" t="s">
        <v>9416</v>
      </c>
      <c r="G283" s="36" t="s">
        <v>9253</v>
      </c>
      <c r="H283" s="42">
        <v>23078.5</v>
      </c>
      <c r="I283" s="39"/>
      <c r="J283" s="42">
        <f t="shared" si="23"/>
        <v>23078.5</v>
      </c>
      <c r="K283" s="43">
        <v>0</v>
      </c>
      <c r="L283" s="36">
        <v>100</v>
      </c>
      <c r="M283" s="43"/>
      <c r="N283" s="40" t="s">
        <v>9254</v>
      </c>
      <c r="O283" s="37" t="s">
        <v>9255</v>
      </c>
      <c r="P283" s="36">
        <v>706</v>
      </c>
      <c r="Q283" s="37" t="s">
        <v>9256</v>
      </c>
    </row>
    <row r="284" spans="1:17" ht="15" customHeight="1">
      <c r="A284" s="35">
        <v>906430</v>
      </c>
      <c r="B284" s="36" t="s">
        <v>9239</v>
      </c>
      <c r="C284" s="37" t="s">
        <v>9251</v>
      </c>
      <c r="D284" s="37" t="s">
        <v>9257</v>
      </c>
      <c r="E284" s="35">
        <v>906430</v>
      </c>
      <c r="F284" s="38" t="s">
        <v>4618</v>
      </c>
      <c r="G284" s="36" t="s">
        <v>9253</v>
      </c>
      <c r="H284" s="42">
        <v>61519.100000000006</v>
      </c>
      <c r="I284" s="39"/>
      <c r="J284" s="42">
        <f t="shared" si="23"/>
        <v>61519.100000000006</v>
      </c>
      <c r="K284" s="43">
        <v>0</v>
      </c>
      <c r="L284" s="36">
        <v>100</v>
      </c>
      <c r="M284" s="43"/>
      <c r="N284" s="40" t="s">
        <v>9254</v>
      </c>
      <c r="O284" s="37" t="s">
        <v>9255</v>
      </c>
      <c r="P284" s="36">
        <v>706</v>
      </c>
      <c r="Q284" s="37" t="s">
        <v>9256</v>
      </c>
    </row>
    <row r="285" spans="1:17" ht="15" customHeight="1">
      <c r="A285" s="35">
        <v>906454</v>
      </c>
      <c r="B285" s="36" t="s">
        <v>9239</v>
      </c>
      <c r="C285" s="37" t="s">
        <v>9251</v>
      </c>
      <c r="D285" s="37" t="s">
        <v>9257</v>
      </c>
      <c r="E285" s="35">
        <v>906454</v>
      </c>
      <c r="F285" s="38" t="s">
        <v>9417</v>
      </c>
      <c r="G285" s="36" t="s">
        <v>9253</v>
      </c>
      <c r="H285" s="42">
        <v>61519.100000000006</v>
      </c>
      <c r="I285" s="39"/>
      <c r="J285" s="42">
        <f t="shared" si="23"/>
        <v>61519.100000000006</v>
      </c>
      <c r="K285" s="43">
        <v>0</v>
      </c>
      <c r="L285" s="36">
        <v>100</v>
      </c>
      <c r="M285" s="43"/>
      <c r="N285" s="40" t="s">
        <v>9254</v>
      </c>
      <c r="O285" s="37" t="s">
        <v>9255</v>
      </c>
      <c r="P285" s="36">
        <v>706</v>
      </c>
      <c r="Q285" s="37" t="s">
        <v>9256</v>
      </c>
    </row>
    <row r="286" spans="1:17" ht="15" customHeight="1">
      <c r="A286" s="35">
        <v>903864</v>
      </c>
      <c r="B286" s="36" t="s">
        <v>9239</v>
      </c>
      <c r="C286" s="37" t="s">
        <v>9251</v>
      </c>
      <c r="D286" s="37" t="s">
        <v>9252</v>
      </c>
      <c r="E286" s="35">
        <v>903864</v>
      </c>
      <c r="F286" s="37" t="s">
        <v>4502</v>
      </c>
      <c r="G286" s="36" t="s">
        <v>9253</v>
      </c>
      <c r="H286" s="42">
        <v>12039.2</v>
      </c>
      <c r="I286" s="39"/>
      <c r="J286" s="42">
        <f t="shared" si="23"/>
        <v>12039.2</v>
      </c>
      <c r="K286" s="43">
        <v>0</v>
      </c>
      <c r="L286" s="36">
        <v>100</v>
      </c>
      <c r="M286" s="43"/>
      <c r="N286" s="40" t="s">
        <v>9254</v>
      </c>
      <c r="O286" s="37" t="s">
        <v>9255</v>
      </c>
      <c r="P286" s="36">
        <v>706</v>
      </c>
      <c r="Q286" s="37" t="s">
        <v>9256</v>
      </c>
    </row>
    <row r="287" spans="1:17" ht="15" customHeight="1">
      <c r="A287" s="35">
        <v>903865</v>
      </c>
      <c r="B287" s="36" t="s">
        <v>9239</v>
      </c>
      <c r="C287" s="37" t="s">
        <v>9251</v>
      </c>
      <c r="D287" s="37" t="s">
        <v>9252</v>
      </c>
      <c r="E287" s="35">
        <v>903865</v>
      </c>
      <c r="F287" s="37" t="s">
        <v>4503</v>
      </c>
      <c r="G287" s="36" t="s">
        <v>9253</v>
      </c>
      <c r="H287" s="42">
        <v>11544.3</v>
      </c>
      <c r="I287" s="39"/>
      <c r="J287" s="42">
        <f t="shared" si="23"/>
        <v>11544.3</v>
      </c>
      <c r="K287" s="43">
        <v>0</v>
      </c>
      <c r="L287" s="36">
        <v>100</v>
      </c>
      <c r="M287" s="43"/>
      <c r="N287" s="40" t="s">
        <v>9254</v>
      </c>
      <c r="O287" s="37" t="s">
        <v>9255</v>
      </c>
      <c r="P287" s="36">
        <v>706</v>
      </c>
      <c r="Q287" s="37" t="s">
        <v>9256</v>
      </c>
    </row>
    <row r="288" spans="1:17" ht="15" customHeight="1">
      <c r="A288" s="35">
        <v>906456</v>
      </c>
      <c r="B288" s="36" t="s">
        <v>9239</v>
      </c>
      <c r="C288" s="37" t="s">
        <v>9251</v>
      </c>
      <c r="D288" s="37" t="s">
        <v>9257</v>
      </c>
      <c r="E288" s="35">
        <v>906456</v>
      </c>
      <c r="F288" s="37" t="s">
        <v>4625</v>
      </c>
      <c r="G288" s="36" t="s">
        <v>9253</v>
      </c>
      <c r="H288" s="42">
        <v>55994.400000000001</v>
      </c>
      <c r="I288" s="39"/>
      <c r="J288" s="42">
        <f t="shared" si="23"/>
        <v>55994.400000000001</v>
      </c>
      <c r="K288" s="43">
        <v>0</v>
      </c>
      <c r="L288" s="36">
        <v>100</v>
      </c>
      <c r="M288" s="43"/>
      <c r="N288" s="40" t="s">
        <v>9254</v>
      </c>
      <c r="O288" s="37" t="s">
        <v>9255</v>
      </c>
      <c r="P288" s="36">
        <v>706</v>
      </c>
      <c r="Q288" s="37" t="s">
        <v>9256</v>
      </c>
    </row>
    <row r="289" spans="1:17" ht="15" customHeight="1">
      <c r="A289" s="35">
        <v>224102</v>
      </c>
      <c r="B289" s="36" t="s">
        <v>9239</v>
      </c>
      <c r="C289" s="37" t="s">
        <v>9240</v>
      </c>
      <c r="D289" s="37" t="s">
        <v>9311</v>
      </c>
      <c r="E289" s="35">
        <v>224102</v>
      </c>
      <c r="F289" s="38" t="s">
        <v>4045</v>
      </c>
      <c r="G289" s="36" t="s">
        <v>9243</v>
      </c>
      <c r="H289" s="36">
        <v>155</v>
      </c>
      <c r="I289" s="39">
        <v>1533301.2000000002</v>
      </c>
      <c r="J289" s="39">
        <f t="shared" ref="J289:J319" si="24">I289</f>
        <v>1533301.2000000002</v>
      </c>
      <c r="K289" s="36">
        <v>0</v>
      </c>
      <c r="L289" s="36">
        <v>100</v>
      </c>
      <c r="M289" s="36"/>
      <c r="N289" s="40" t="s">
        <v>9244</v>
      </c>
      <c r="O289" s="37" t="s">
        <v>9245</v>
      </c>
      <c r="P289" s="36">
        <v>209</v>
      </c>
      <c r="Q289" s="37" t="s">
        <v>9312</v>
      </c>
    </row>
    <row r="290" spans="1:17" ht="15" customHeight="1">
      <c r="A290" s="35">
        <v>224104</v>
      </c>
      <c r="B290" s="36" t="s">
        <v>9239</v>
      </c>
      <c r="C290" s="37" t="s">
        <v>9240</v>
      </c>
      <c r="D290" s="37" t="s">
        <v>9311</v>
      </c>
      <c r="E290" s="35">
        <v>224104</v>
      </c>
      <c r="F290" s="38" t="s">
        <v>1399</v>
      </c>
      <c r="G290" s="36" t="s">
        <v>9243</v>
      </c>
      <c r="H290" s="36">
        <v>120</v>
      </c>
      <c r="I290" s="39">
        <v>1201879.8</v>
      </c>
      <c r="J290" s="39">
        <f t="shared" si="24"/>
        <v>1201879.8</v>
      </c>
      <c r="K290" s="36">
        <v>0</v>
      </c>
      <c r="L290" s="36">
        <v>100</v>
      </c>
      <c r="M290" s="36"/>
      <c r="N290" s="40" t="s">
        <v>9244</v>
      </c>
      <c r="O290" s="37" t="s">
        <v>9245</v>
      </c>
      <c r="P290" s="36">
        <v>209</v>
      </c>
      <c r="Q290" s="37" t="s">
        <v>9312</v>
      </c>
    </row>
    <row r="291" spans="1:17" ht="15" customHeight="1">
      <c r="A291" s="35">
        <v>224105</v>
      </c>
      <c r="B291" s="36" t="s">
        <v>9239</v>
      </c>
      <c r="C291" s="37" t="s">
        <v>9240</v>
      </c>
      <c r="D291" s="37" t="s">
        <v>9311</v>
      </c>
      <c r="E291" s="35">
        <v>224105</v>
      </c>
      <c r="F291" s="38" t="s">
        <v>1400</v>
      </c>
      <c r="G291" s="36" t="s">
        <v>9243</v>
      </c>
      <c r="H291" s="36">
        <v>120</v>
      </c>
      <c r="I291" s="39">
        <v>1201879.8</v>
      </c>
      <c r="J291" s="39">
        <f t="shared" si="24"/>
        <v>1201879.8</v>
      </c>
      <c r="K291" s="36">
        <v>0</v>
      </c>
      <c r="L291" s="36">
        <v>100</v>
      </c>
      <c r="M291" s="36"/>
      <c r="N291" s="40" t="s">
        <v>9244</v>
      </c>
      <c r="O291" s="37" t="s">
        <v>9245</v>
      </c>
      <c r="P291" s="36">
        <v>209</v>
      </c>
      <c r="Q291" s="37" t="s">
        <v>9312</v>
      </c>
    </row>
    <row r="292" spans="1:17" ht="15" customHeight="1">
      <c r="A292" s="35">
        <v>224103</v>
      </c>
      <c r="B292" s="36" t="s">
        <v>9239</v>
      </c>
      <c r="C292" s="37" t="s">
        <v>9240</v>
      </c>
      <c r="D292" s="37" t="s">
        <v>9311</v>
      </c>
      <c r="E292" s="35">
        <v>224103</v>
      </c>
      <c r="F292" s="38" t="s">
        <v>1398</v>
      </c>
      <c r="G292" s="36" t="s">
        <v>9243</v>
      </c>
      <c r="H292" s="36">
        <v>120</v>
      </c>
      <c r="I292" s="39">
        <v>1201879.8</v>
      </c>
      <c r="J292" s="39">
        <f t="shared" si="24"/>
        <v>1201879.8</v>
      </c>
      <c r="K292" s="36">
        <v>0</v>
      </c>
      <c r="L292" s="36">
        <v>100</v>
      </c>
      <c r="M292" s="36"/>
      <c r="N292" s="40" t="s">
        <v>9244</v>
      </c>
      <c r="O292" s="37" t="s">
        <v>9245</v>
      </c>
      <c r="P292" s="36">
        <v>209</v>
      </c>
      <c r="Q292" s="37" t="s">
        <v>9312</v>
      </c>
    </row>
    <row r="293" spans="1:17" ht="15" customHeight="1">
      <c r="A293" s="35">
        <v>224106</v>
      </c>
      <c r="B293" s="36" t="s">
        <v>9239</v>
      </c>
      <c r="C293" s="37" t="s">
        <v>9240</v>
      </c>
      <c r="D293" s="37" t="s">
        <v>9311</v>
      </c>
      <c r="E293" s="35">
        <v>224106</v>
      </c>
      <c r="F293" s="38" t="s">
        <v>9418</v>
      </c>
      <c r="G293" s="36" t="s">
        <v>9243</v>
      </c>
      <c r="H293" s="36">
        <v>70</v>
      </c>
      <c r="I293" s="39">
        <v>727472.7</v>
      </c>
      <c r="J293" s="39">
        <f t="shared" si="24"/>
        <v>727472.7</v>
      </c>
      <c r="K293" s="36">
        <v>0</v>
      </c>
      <c r="L293" s="36">
        <v>100</v>
      </c>
      <c r="M293" s="36"/>
      <c r="N293" s="40" t="s">
        <v>9244</v>
      </c>
      <c r="O293" s="37" t="s">
        <v>9245</v>
      </c>
      <c r="P293" s="36">
        <v>209</v>
      </c>
      <c r="Q293" s="37" t="s">
        <v>9312</v>
      </c>
    </row>
    <row r="294" spans="1:17" ht="15" customHeight="1">
      <c r="A294" s="35">
        <v>224107</v>
      </c>
      <c r="B294" s="36" t="s">
        <v>9239</v>
      </c>
      <c r="C294" s="37" t="s">
        <v>9240</v>
      </c>
      <c r="D294" s="37" t="s">
        <v>9311</v>
      </c>
      <c r="E294" s="35">
        <v>224107</v>
      </c>
      <c r="F294" s="38" t="s">
        <v>9419</v>
      </c>
      <c r="G294" s="36" t="s">
        <v>9243</v>
      </c>
      <c r="H294" s="36">
        <v>120</v>
      </c>
      <c r="I294" s="39">
        <v>1201879.8</v>
      </c>
      <c r="J294" s="39">
        <f t="shared" si="24"/>
        <v>1201879.8</v>
      </c>
      <c r="K294" s="36">
        <v>0</v>
      </c>
      <c r="L294" s="36">
        <v>100</v>
      </c>
      <c r="M294" s="36"/>
      <c r="N294" s="40" t="s">
        <v>9244</v>
      </c>
      <c r="O294" s="37" t="s">
        <v>9245</v>
      </c>
      <c r="P294" s="36">
        <v>209</v>
      </c>
      <c r="Q294" s="37" t="s">
        <v>9312</v>
      </c>
    </row>
    <row r="295" spans="1:17" ht="15" customHeight="1">
      <c r="A295" s="35">
        <v>224108</v>
      </c>
      <c r="B295" s="36" t="s">
        <v>9239</v>
      </c>
      <c r="C295" s="37" t="s">
        <v>9240</v>
      </c>
      <c r="D295" s="37" t="s">
        <v>9311</v>
      </c>
      <c r="E295" s="35">
        <v>224108</v>
      </c>
      <c r="F295" s="38" t="s">
        <v>9420</v>
      </c>
      <c r="G295" s="36" t="s">
        <v>9243</v>
      </c>
      <c r="H295" s="36">
        <v>155</v>
      </c>
      <c r="I295" s="39">
        <v>1533301.2000000002</v>
      </c>
      <c r="J295" s="39">
        <f t="shared" si="24"/>
        <v>1533301.2000000002</v>
      </c>
      <c r="K295" s="36">
        <v>0</v>
      </c>
      <c r="L295" s="36">
        <v>100</v>
      </c>
      <c r="M295" s="36"/>
      <c r="N295" s="40" t="s">
        <v>9244</v>
      </c>
      <c r="O295" s="37" t="s">
        <v>9245</v>
      </c>
      <c r="P295" s="36">
        <v>209</v>
      </c>
      <c r="Q295" s="37" t="s">
        <v>9312</v>
      </c>
    </row>
    <row r="296" spans="1:17" ht="15" customHeight="1">
      <c r="A296" s="35">
        <v>807502</v>
      </c>
      <c r="B296" s="36" t="s">
        <v>9239</v>
      </c>
      <c r="C296" s="37" t="s">
        <v>9240</v>
      </c>
      <c r="D296" s="37" t="s">
        <v>9263</v>
      </c>
      <c r="E296" s="35">
        <v>807502</v>
      </c>
      <c r="F296" s="38" t="s">
        <v>9421</v>
      </c>
      <c r="G296" s="36" t="s">
        <v>9243</v>
      </c>
      <c r="H296" s="36">
        <v>100</v>
      </c>
      <c r="I296" s="39">
        <v>1035957</v>
      </c>
      <c r="J296" s="39">
        <f t="shared" si="24"/>
        <v>1035957</v>
      </c>
      <c r="K296" s="36">
        <v>0</v>
      </c>
      <c r="L296" s="36">
        <v>100</v>
      </c>
      <c r="M296" s="36"/>
      <c r="N296" s="40" t="s">
        <v>9244</v>
      </c>
      <c r="O296" s="37" t="s">
        <v>9245</v>
      </c>
      <c r="P296" s="36">
        <v>207</v>
      </c>
      <c r="Q296" s="37" t="s">
        <v>9266</v>
      </c>
    </row>
    <row r="297" spans="1:17" ht="15" customHeight="1">
      <c r="A297" s="35">
        <v>807501</v>
      </c>
      <c r="B297" s="36" t="s">
        <v>9239</v>
      </c>
      <c r="C297" s="37" t="s">
        <v>9240</v>
      </c>
      <c r="D297" s="37" t="s">
        <v>9263</v>
      </c>
      <c r="E297" s="35">
        <v>807501</v>
      </c>
      <c r="F297" s="38" t="s">
        <v>9422</v>
      </c>
      <c r="G297" s="36" t="s">
        <v>9243</v>
      </c>
      <c r="H297" s="36">
        <v>70</v>
      </c>
      <c r="I297" s="39">
        <v>727472.7</v>
      </c>
      <c r="J297" s="39">
        <f t="shared" si="24"/>
        <v>727472.7</v>
      </c>
      <c r="K297" s="36">
        <v>0</v>
      </c>
      <c r="L297" s="36">
        <v>100</v>
      </c>
      <c r="M297" s="36"/>
      <c r="N297" s="40" t="s">
        <v>9244</v>
      </c>
      <c r="O297" s="37" t="s">
        <v>9245</v>
      </c>
      <c r="P297" s="36">
        <v>207</v>
      </c>
      <c r="Q297" s="37" t="s">
        <v>9266</v>
      </c>
    </row>
    <row r="298" spans="1:17" ht="15" customHeight="1">
      <c r="A298" s="35">
        <v>807403</v>
      </c>
      <c r="B298" s="36" t="s">
        <v>9239</v>
      </c>
      <c r="C298" s="37" t="s">
        <v>9240</v>
      </c>
      <c r="D298" s="37" t="s">
        <v>9315</v>
      </c>
      <c r="E298" s="35">
        <v>807403</v>
      </c>
      <c r="F298" s="38" t="s">
        <v>3530</v>
      </c>
      <c r="G298" s="36" t="s">
        <v>9243</v>
      </c>
      <c r="H298" s="36">
        <v>65</v>
      </c>
      <c r="I298" s="39">
        <v>701313.7</v>
      </c>
      <c r="J298" s="39">
        <f t="shared" si="24"/>
        <v>701313.7</v>
      </c>
      <c r="K298" s="36">
        <v>0</v>
      </c>
      <c r="L298" s="36">
        <v>100</v>
      </c>
      <c r="M298" s="36"/>
      <c r="N298" s="40" t="s">
        <v>9244</v>
      </c>
      <c r="O298" s="37" t="s">
        <v>9245</v>
      </c>
      <c r="P298" s="36">
        <v>231</v>
      </c>
      <c r="Q298" s="37" t="s">
        <v>9317</v>
      </c>
    </row>
    <row r="299" spans="1:17" ht="15" customHeight="1">
      <c r="A299" s="35">
        <v>807401</v>
      </c>
      <c r="B299" s="36" t="s">
        <v>9239</v>
      </c>
      <c r="C299" s="37" t="s">
        <v>9240</v>
      </c>
      <c r="D299" s="37" t="s">
        <v>9315</v>
      </c>
      <c r="E299" s="35">
        <v>807401</v>
      </c>
      <c r="F299" s="38" t="s">
        <v>9423</v>
      </c>
      <c r="G299" s="36" t="s">
        <v>9243</v>
      </c>
      <c r="H299" s="36">
        <v>60</v>
      </c>
      <c r="I299" s="39">
        <v>593849.69999999995</v>
      </c>
      <c r="J299" s="39">
        <f t="shared" si="24"/>
        <v>593849.69999999995</v>
      </c>
      <c r="K299" s="36">
        <v>0</v>
      </c>
      <c r="L299" s="36">
        <v>100</v>
      </c>
      <c r="M299" s="36"/>
      <c r="N299" s="40" t="s">
        <v>9244</v>
      </c>
      <c r="O299" s="37" t="s">
        <v>9245</v>
      </c>
      <c r="P299" s="36">
        <v>231</v>
      </c>
      <c r="Q299" s="37" t="s">
        <v>9317</v>
      </c>
    </row>
    <row r="300" spans="1:17" ht="15" customHeight="1">
      <c r="A300" s="35">
        <v>807402</v>
      </c>
      <c r="B300" s="36" t="s">
        <v>9239</v>
      </c>
      <c r="C300" s="37" t="s">
        <v>9240</v>
      </c>
      <c r="D300" s="37" t="s">
        <v>9315</v>
      </c>
      <c r="E300" s="35">
        <v>807402</v>
      </c>
      <c r="F300" s="38" t="s">
        <v>3529</v>
      </c>
      <c r="G300" s="36" t="s">
        <v>9243</v>
      </c>
      <c r="H300" s="36">
        <v>50</v>
      </c>
      <c r="I300" s="39">
        <v>465428.2</v>
      </c>
      <c r="J300" s="39">
        <f t="shared" si="24"/>
        <v>465428.2</v>
      </c>
      <c r="K300" s="36">
        <v>0</v>
      </c>
      <c r="L300" s="36">
        <v>100</v>
      </c>
      <c r="M300" s="36"/>
      <c r="N300" s="40" t="s">
        <v>9244</v>
      </c>
      <c r="O300" s="37" t="s">
        <v>9245</v>
      </c>
      <c r="P300" s="36">
        <v>231</v>
      </c>
      <c r="Q300" s="37" t="s">
        <v>9317</v>
      </c>
    </row>
    <row r="301" spans="1:17" ht="15" customHeight="1">
      <c r="A301" s="35">
        <v>807602</v>
      </c>
      <c r="B301" s="36" t="s">
        <v>9239</v>
      </c>
      <c r="C301" s="37" t="s">
        <v>9240</v>
      </c>
      <c r="D301" s="37" t="s">
        <v>9263</v>
      </c>
      <c r="E301" s="35">
        <v>807602</v>
      </c>
      <c r="F301" s="38" t="s">
        <v>3138</v>
      </c>
      <c r="G301" s="36" t="s">
        <v>9243</v>
      </c>
      <c r="H301" s="36">
        <v>100</v>
      </c>
      <c r="I301" s="39">
        <v>1035957</v>
      </c>
      <c r="J301" s="39">
        <f t="shared" si="24"/>
        <v>1035957</v>
      </c>
      <c r="K301" s="36">
        <v>0</v>
      </c>
      <c r="L301" s="36">
        <v>100</v>
      </c>
      <c r="M301" s="36"/>
      <c r="N301" s="40" t="s">
        <v>9244</v>
      </c>
      <c r="O301" s="37" t="s">
        <v>9245</v>
      </c>
      <c r="P301" s="36">
        <v>207</v>
      </c>
      <c r="Q301" s="37" t="s">
        <v>9266</v>
      </c>
    </row>
    <row r="302" spans="1:17" ht="15" customHeight="1">
      <c r="A302" s="35">
        <v>807601</v>
      </c>
      <c r="B302" s="36" t="s">
        <v>9239</v>
      </c>
      <c r="C302" s="37" t="s">
        <v>9240</v>
      </c>
      <c r="D302" s="37" t="s">
        <v>9263</v>
      </c>
      <c r="E302" s="35">
        <v>807601</v>
      </c>
      <c r="F302" s="38" t="s">
        <v>3137</v>
      </c>
      <c r="G302" s="36" t="s">
        <v>9243</v>
      </c>
      <c r="H302" s="36">
        <v>70</v>
      </c>
      <c r="I302" s="39">
        <v>727472.7</v>
      </c>
      <c r="J302" s="39">
        <f t="shared" si="24"/>
        <v>727472.7</v>
      </c>
      <c r="K302" s="36">
        <v>0</v>
      </c>
      <c r="L302" s="36">
        <v>100</v>
      </c>
      <c r="M302" s="36"/>
      <c r="N302" s="40" t="s">
        <v>9244</v>
      </c>
      <c r="O302" s="37" t="s">
        <v>9245</v>
      </c>
      <c r="P302" s="36">
        <v>207</v>
      </c>
      <c r="Q302" s="37" t="s">
        <v>9266</v>
      </c>
    </row>
    <row r="303" spans="1:17" ht="15" customHeight="1">
      <c r="A303" s="35">
        <v>807302</v>
      </c>
      <c r="B303" s="36" t="s">
        <v>9239</v>
      </c>
      <c r="C303" s="37" t="s">
        <v>9240</v>
      </c>
      <c r="D303" s="37" t="s">
        <v>9263</v>
      </c>
      <c r="E303" s="35">
        <v>807302</v>
      </c>
      <c r="F303" s="38" t="s">
        <v>3309</v>
      </c>
      <c r="G303" s="36" t="s">
        <v>9243</v>
      </c>
      <c r="H303" s="36">
        <v>80</v>
      </c>
      <c r="I303" s="39">
        <v>829492.8</v>
      </c>
      <c r="J303" s="39">
        <f t="shared" si="24"/>
        <v>829492.8</v>
      </c>
      <c r="K303" s="36">
        <v>0</v>
      </c>
      <c r="L303" s="36">
        <v>100</v>
      </c>
      <c r="M303" s="36"/>
      <c r="N303" s="40" t="s">
        <v>9244</v>
      </c>
      <c r="O303" s="37" t="s">
        <v>9245</v>
      </c>
      <c r="P303" s="36">
        <v>207</v>
      </c>
      <c r="Q303" s="37" t="s">
        <v>9266</v>
      </c>
    </row>
    <row r="304" spans="1:17" ht="15" customHeight="1">
      <c r="A304" s="35">
        <v>807301</v>
      </c>
      <c r="B304" s="36" t="s">
        <v>9239</v>
      </c>
      <c r="C304" s="37" t="s">
        <v>9240</v>
      </c>
      <c r="D304" s="37" t="s">
        <v>9263</v>
      </c>
      <c r="E304" s="35">
        <v>807301</v>
      </c>
      <c r="F304" s="38" t="s">
        <v>3308</v>
      </c>
      <c r="G304" s="36" t="s">
        <v>9243</v>
      </c>
      <c r="H304" s="36">
        <v>60</v>
      </c>
      <c r="I304" s="39">
        <v>593849.69999999995</v>
      </c>
      <c r="J304" s="39">
        <f t="shared" si="24"/>
        <v>593849.69999999995</v>
      </c>
      <c r="K304" s="36">
        <v>0</v>
      </c>
      <c r="L304" s="36">
        <v>100</v>
      </c>
      <c r="M304" s="36"/>
      <c r="N304" s="40" t="s">
        <v>9244</v>
      </c>
      <c r="O304" s="37" t="s">
        <v>9245</v>
      </c>
      <c r="P304" s="36">
        <v>207</v>
      </c>
      <c r="Q304" s="37" t="s">
        <v>9266</v>
      </c>
    </row>
    <row r="305" spans="1:17" ht="15" customHeight="1">
      <c r="A305" s="35">
        <v>807102</v>
      </c>
      <c r="B305" s="36" t="s">
        <v>9239</v>
      </c>
      <c r="C305" s="37" t="s">
        <v>9240</v>
      </c>
      <c r="D305" s="37" t="s">
        <v>9263</v>
      </c>
      <c r="E305" s="35">
        <v>807102</v>
      </c>
      <c r="F305" s="38" t="s">
        <v>3132</v>
      </c>
      <c r="G305" s="36" t="s">
        <v>9243</v>
      </c>
      <c r="H305" s="36">
        <v>100</v>
      </c>
      <c r="I305" s="39">
        <v>1035957</v>
      </c>
      <c r="J305" s="39">
        <f t="shared" si="24"/>
        <v>1035957</v>
      </c>
      <c r="K305" s="36">
        <v>0</v>
      </c>
      <c r="L305" s="36">
        <v>100</v>
      </c>
      <c r="M305" s="36"/>
      <c r="N305" s="40" t="s">
        <v>9244</v>
      </c>
      <c r="O305" s="37" t="s">
        <v>9245</v>
      </c>
      <c r="P305" s="36">
        <v>207</v>
      </c>
      <c r="Q305" s="37" t="s">
        <v>9266</v>
      </c>
    </row>
    <row r="306" spans="1:17" ht="15" customHeight="1">
      <c r="A306" s="35">
        <v>807101</v>
      </c>
      <c r="B306" s="36" t="s">
        <v>9239</v>
      </c>
      <c r="C306" s="37" t="s">
        <v>9240</v>
      </c>
      <c r="D306" s="37" t="s">
        <v>9263</v>
      </c>
      <c r="E306" s="35">
        <v>807101</v>
      </c>
      <c r="F306" s="38" t="s">
        <v>3131</v>
      </c>
      <c r="G306" s="36" t="s">
        <v>9243</v>
      </c>
      <c r="H306" s="36">
        <v>70</v>
      </c>
      <c r="I306" s="39">
        <v>727472.7</v>
      </c>
      <c r="J306" s="39">
        <f t="shared" si="24"/>
        <v>727472.7</v>
      </c>
      <c r="K306" s="36">
        <v>0</v>
      </c>
      <c r="L306" s="36">
        <v>100</v>
      </c>
      <c r="M306" s="36"/>
      <c r="N306" s="40" t="s">
        <v>9244</v>
      </c>
      <c r="O306" s="37" t="s">
        <v>9245</v>
      </c>
      <c r="P306" s="36">
        <v>207</v>
      </c>
      <c r="Q306" s="37" t="s">
        <v>9266</v>
      </c>
    </row>
    <row r="307" spans="1:17" ht="15" customHeight="1">
      <c r="A307" s="35">
        <v>807801</v>
      </c>
      <c r="B307" s="36" t="s">
        <v>9239</v>
      </c>
      <c r="C307" s="37" t="s">
        <v>9240</v>
      </c>
      <c r="D307" s="37" t="s">
        <v>9263</v>
      </c>
      <c r="E307" s="35">
        <v>807801</v>
      </c>
      <c r="F307" s="38" t="s">
        <v>3141</v>
      </c>
      <c r="G307" s="36" t="s">
        <v>9243</v>
      </c>
      <c r="H307" s="36">
        <v>60</v>
      </c>
      <c r="I307" s="39">
        <v>593849.69999999995</v>
      </c>
      <c r="J307" s="39">
        <f t="shared" si="24"/>
        <v>593849.69999999995</v>
      </c>
      <c r="K307" s="36">
        <v>0</v>
      </c>
      <c r="L307" s="36">
        <v>100</v>
      </c>
      <c r="M307" s="36"/>
      <c r="N307" s="40" t="s">
        <v>9244</v>
      </c>
      <c r="O307" s="37" t="s">
        <v>9245</v>
      </c>
      <c r="P307" s="36">
        <v>207</v>
      </c>
      <c r="Q307" s="37" t="s">
        <v>9266</v>
      </c>
    </row>
    <row r="308" spans="1:17" ht="15" customHeight="1">
      <c r="A308" s="35">
        <v>558501</v>
      </c>
      <c r="B308" s="36" t="s">
        <v>9239</v>
      </c>
      <c r="C308" s="37" t="s">
        <v>9240</v>
      </c>
      <c r="D308" s="37" t="s">
        <v>9260</v>
      </c>
      <c r="E308" s="35">
        <v>558501</v>
      </c>
      <c r="F308" s="38" t="s">
        <v>9424</v>
      </c>
      <c r="G308" s="36" t="s">
        <v>9243</v>
      </c>
      <c r="H308" s="36">
        <v>125</v>
      </c>
      <c r="I308" s="39">
        <v>1228038.8</v>
      </c>
      <c r="J308" s="39">
        <f t="shared" si="24"/>
        <v>1228038.8</v>
      </c>
      <c r="K308" s="36">
        <v>0</v>
      </c>
      <c r="L308" s="36">
        <v>100</v>
      </c>
      <c r="M308" s="36"/>
      <c r="N308" s="40" t="s">
        <v>9244</v>
      </c>
      <c r="O308" s="37" t="s">
        <v>9245</v>
      </c>
      <c r="P308" s="36">
        <v>215</v>
      </c>
      <c r="Q308" s="37" t="s">
        <v>9262</v>
      </c>
    </row>
    <row r="309" spans="1:17" ht="15" customHeight="1">
      <c r="A309" s="35" t="s">
        <v>1090</v>
      </c>
      <c r="B309" s="36" t="s">
        <v>9239</v>
      </c>
      <c r="C309" s="37" t="s">
        <v>9240</v>
      </c>
      <c r="D309" s="37" t="s">
        <v>9327</v>
      </c>
      <c r="E309" s="35" t="s">
        <v>1090</v>
      </c>
      <c r="F309" s="38" t="s">
        <v>1091</v>
      </c>
      <c r="G309" s="36" t="s">
        <v>9243</v>
      </c>
      <c r="H309" s="36">
        <v>150</v>
      </c>
      <c r="I309" s="39">
        <v>1444360.6</v>
      </c>
      <c r="J309" s="39">
        <f t="shared" si="24"/>
        <v>1444360.6</v>
      </c>
      <c r="K309" s="36">
        <v>0</v>
      </c>
      <c r="L309" s="36">
        <v>100</v>
      </c>
      <c r="M309" s="36"/>
      <c r="N309" s="40" t="s">
        <v>9244</v>
      </c>
      <c r="O309" s="37" t="s">
        <v>9245</v>
      </c>
      <c r="P309" s="36">
        <v>245</v>
      </c>
      <c r="Q309" s="37" t="s">
        <v>9328</v>
      </c>
    </row>
    <row r="310" spans="1:17" ht="15" customHeight="1">
      <c r="A310" s="35" t="s">
        <v>1088</v>
      </c>
      <c r="B310" s="36" t="s">
        <v>9239</v>
      </c>
      <c r="C310" s="37" t="s">
        <v>9240</v>
      </c>
      <c r="D310" s="37" t="s">
        <v>9327</v>
      </c>
      <c r="E310" s="35" t="s">
        <v>1088</v>
      </c>
      <c r="F310" s="38" t="s">
        <v>9425</v>
      </c>
      <c r="G310" s="36" t="s">
        <v>9243</v>
      </c>
      <c r="H310" s="36">
        <v>150</v>
      </c>
      <c r="I310" s="39">
        <v>1444360.6</v>
      </c>
      <c r="J310" s="39">
        <f t="shared" si="24"/>
        <v>1444360.6</v>
      </c>
      <c r="K310" s="36">
        <v>0</v>
      </c>
      <c r="L310" s="36">
        <v>100</v>
      </c>
      <c r="M310" s="36"/>
      <c r="N310" s="40" t="s">
        <v>9244</v>
      </c>
      <c r="O310" s="37" t="s">
        <v>9245</v>
      </c>
      <c r="P310" s="36">
        <v>245</v>
      </c>
      <c r="Q310" s="37" t="s">
        <v>9328</v>
      </c>
    </row>
    <row r="311" spans="1:17" ht="15" customHeight="1">
      <c r="A311" s="35" t="s">
        <v>3485</v>
      </c>
      <c r="B311" s="36" t="s">
        <v>9239</v>
      </c>
      <c r="C311" s="37" t="s">
        <v>9240</v>
      </c>
      <c r="D311" s="37" t="s">
        <v>9315</v>
      </c>
      <c r="E311" s="35" t="s">
        <v>3485</v>
      </c>
      <c r="F311" s="38" t="s">
        <v>3486</v>
      </c>
      <c r="G311" s="36" t="s">
        <v>9243</v>
      </c>
      <c r="H311" s="36">
        <v>60</v>
      </c>
      <c r="I311" s="39">
        <v>593849.69999999995</v>
      </c>
      <c r="J311" s="39">
        <f t="shared" si="24"/>
        <v>593849.69999999995</v>
      </c>
      <c r="K311" s="36">
        <v>0</v>
      </c>
      <c r="L311" s="36">
        <v>100</v>
      </c>
      <c r="M311" s="36"/>
      <c r="N311" s="40" t="s">
        <v>9244</v>
      </c>
      <c r="O311" s="37" t="s">
        <v>9245</v>
      </c>
      <c r="P311" s="36">
        <v>207</v>
      </c>
      <c r="Q311" s="37" t="s">
        <v>9266</v>
      </c>
    </row>
    <row r="312" spans="1:17" ht="15" customHeight="1">
      <c r="A312" s="35" t="s">
        <v>1086</v>
      </c>
      <c r="B312" s="36" t="s">
        <v>9239</v>
      </c>
      <c r="C312" s="37" t="s">
        <v>9240</v>
      </c>
      <c r="D312" s="37" t="s">
        <v>9327</v>
      </c>
      <c r="E312" s="35" t="s">
        <v>1086</v>
      </c>
      <c r="F312" s="38" t="s">
        <v>9426</v>
      </c>
      <c r="G312" s="36" t="s">
        <v>9243</v>
      </c>
      <c r="H312" s="36">
        <v>175</v>
      </c>
      <c r="I312" s="39">
        <v>1414444.4</v>
      </c>
      <c r="J312" s="39">
        <f t="shared" si="24"/>
        <v>1414444.4</v>
      </c>
      <c r="K312" s="36">
        <v>0</v>
      </c>
      <c r="L312" s="36">
        <v>100</v>
      </c>
      <c r="M312" s="36"/>
      <c r="N312" s="40" t="s">
        <v>9264</v>
      </c>
      <c r="O312" s="37" t="s">
        <v>9265</v>
      </c>
      <c r="P312" s="36">
        <v>245</v>
      </c>
      <c r="Q312" s="37" t="s">
        <v>9328</v>
      </c>
    </row>
    <row r="313" spans="1:17" ht="15" customHeight="1">
      <c r="A313" s="35">
        <v>452401</v>
      </c>
      <c r="B313" s="36" t="s">
        <v>9239</v>
      </c>
      <c r="C313" s="37" t="s">
        <v>9343</v>
      </c>
      <c r="D313" s="37" t="s">
        <v>9427</v>
      </c>
      <c r="E313" s="35">
        <v>452401</v>
      </c>
      <c r="F313" s="38" t="s">
        <v>4139</v>
      </c>
      <c r="G313" s="36" t="s">
        <v>9243</v>
      </c>
      <c r="H313" s="36">
        <v>45</v>
      </c>
      <c r="I313" s="39">
        <v>406545.2</v>
      </c>
      <c r="J313" s="39">
        <f t="shared" si="24"/>
        <v>406545.2</v>
      </c>
      <c r="K313" s="36">
        <v>0</v>
      </c>
      <c r="L313" s="36">
        <v>100</v>
      </c>
      <c r="M313" s="36"/>
      <c r="N313" s="41" t="s">
        <v>9249</v>
      </c>
      <c r="O313" s="41" t="s">
        <v>9250</v>
      </c>
      <c r="P313" s="36">
        <v>316</v>
      </c>
      <c r="Q313" s="37" t="s">
        <v>9428</v>
      </c>
    </row>
    <row r="314" spans="1:17" ht="15" customHeight="1">
      <c r="A314" s="35">
        <v>264005</v>
      </c>
      <c r="B314" s="36" t="s">
        <v>9239</v>
      </c>
      <c r="C314" s="37" t="s">
        <v>9240</v>
      </c>
      <c r="D314" s="37" t="s">
        <v>9300</v>
      </c>
      <c r="E314" s="35">
        <v>264005</v>
      </c>
      <c r="F314" s="38" t="s">
        <v>3799</v>
      </c>
      <c r="G314" s="36" t="s">
        <v>9243</v>
      </c>
      <c r="H314" s="36">
        <v>60</v>
      </c>
      <c r="I314" s="39">
        <v>593849.69999999995</v>
      </c>
      <c r="J314" s="39">
        <f t="shared" si="24"/>
        <v>593849.69999999995</v>
      </c>
      <c r="K314" s="36">
        <v>0</v>
      </c>
      <c r="L314" s="36">
        <v>100</v>
      </c>
      <c r="M314" s="36"/>
      <c r="N314" s="40" t="s">
        <v>9244</v>
      </c>
      <c r="O314" s="37" t="s">
        <v>9245</v>
      </c>
      <c r="P314" s="36">
        <v>209</v>
      </c>
      <c r="Q314" s="37" t="s">
        <v>9312</v>
      </c>
    </row>
    <row r="315" spans="1:17" ht="15" customHeight="1">
      <c r="A315" s="35">
        <v>260101</v>
      </c>
      <c r="B315" s="36" t="s">
        <v>9239</v>
      </c>
      <c r="C315" s="37" t="s">
        <v>9240</v>
      </c>
      <c r="D315" s="37" t="s">
        <v>9300</v>
      </c>
      <c r="E315" s="35">
        <v>260101</v>
      </c>
      <c r="F315" s="37" t="s">
        <v>3786</v>
      </c>
      <c r="G315" s="36" t="s">
        <v>9243</v>
      </c>
      <c r="H315" s="36">
        <v>35</v>
      </c>
      <c r="I315" s="39">
        <v>313968.59999999998</v>
      </c>
      <c r="J315" s="39">
        <f t="shared" si="24"/>
        <v>313968.59999999998</v>
      </c>
      <c r="K315" s="43">
        <v>0</v>
      </c>
      <c r="L315" s="36">
        <v>100</v>
      </c>
      <c r="M315" s="36"/>
      <c r="N315" s="41" t="s">
        <v>9249</v>
      </c>
      <c r="O315" s="41" t="s">
        <v>9250</v>
      </c>
      <c r="P315" s="36">
        <v>205</v>
      </c>
      <c r="Q315" s="37" t="s">
        <v>9302</v>
      </c>
    </row>
    <row r="316" spans="1:17" ht="15" customHeight="1">
      <c r="A316" s="35">
        <v>263102</v>
      </c>
      <c r="B316" s="36" t="s">
        <v>9239</v>
      </c>
      <c r="C316" s="37" t="s">
        <v>9240</v>
      </c>
      <c r="D316" s="37" t="s">
        <v>9300</v>
      </c>
      <c r="E316" s="35">
        <v>263102</v>
      </c>
      <c r="F316" s="38" t="s">
        <v>3794</v>
      </c>
      <c r="G316" s="36" t="s">
        <v>9243</v>
      </c>
      <c r="H316" s="36">
        <v>70</v>
      </c>
      <c r="I316" s="39">
        <v>727472.7</v>
      </c>
      <c r="J316" s="39">
        <f t="shared" si="24"/>
        <v>727472.7</v>
      </c>
      <c r="K316" s="36">
        <v>0</v>
      </c>
      <c r="L316" s="36">
        <v>100</v>
      </c>
      <c r="M316" s="36"/>
      <c r="N316" s="40" t="s">
        <v>9244</v>
      </c>
      <c r="O316" s="37" t="s">
        <v>9245</v>
      </c>
      <c r="P316" s="36">
        <v>205</v>
      </c>
      <c r="Q316" s="37" t="s">
        <v>9302</v>
      </c>
    </row>
    <row r="317" spans="1:17" ht="15" customHeight="1">
      <c r="A317" s="35">
        <v>263206</v>
      </c>
      <c r="B317" s="36" t="s">
        <v>9239</v>
      </c>
      <c r="C317" s="37" t="s">
        <v>9240</v>
      </c>
      <c r="D317" s="37" t="s">
        <v>9300</v>
      </c>
      <c r="E317" s="35">
        <v>263206</v>
      </c>
      <c r="F317" s="37" t="s">
        <v>9429</v>
      </c>
      <c r="G317" s="36" t="s">
        <v>9243</v>
      </c>
      <c r="H317" s="36">
        <v>80</v>
      </c>
      <c r="I317" s="39">
        <v>829492.8</v>
      </c>
      <c r="J317" s="39">
        <f t="shared" si="24"/>
        <v>829492.8</v>
      </c>
      <c r="K317" s="36">
        <v>0</v>
      </c>
      <c r="L317" s="36">
        <v>100</v>
      </c>
      <c r="M317" s="36"/>
      <c r="N317" s="40" t="s">
        <v>9244</v>
      </c>
      <c r="O317" s="37" t="s">
        <v>9245</v>
      </c>
      <c r="P317" s="36">
        <v>205</v>
      </c>
      <c r="Q317" s="37" t="s">
        <v>9302</v>
      </c>
    </row>
    <row r="318" spans="1:17" ht="15" customHeight="1">
      <c r="A318" s="35">
        <v>263204</v>
      </c>
      <c r="B318" s="36" t="s">
        <v>9239</v>
      </c>
      <c r="C318" s="37" t="s">
        <v>9240</v>
      </c>
      <c r="D318" s="37" t="s">
        <v>9300</v>
      </c>
      <c r="E318" s="35">
        <v>263204</v>
      </c>
      <c r="F318" s="38" t="s">
        <v>9430</v>
      </c>
      <c r="G318" s="36" t="s">
        <v>9243</v>
      </c>
      <c r="H318" s="36">
        <v>100</v>
      </c>
      <c r="I318" s="39">
        <v>1035957</v>
      </c>
      <c r="J318" s="39">
        <f t="shared" si="24"/>
        <v>1035957</v>
      </c>
      <c r="K318" s="36">
        <v>0</v>
      </c>
      <c r="L318" s="36">
        <v>100</v>
      </c>
      <c r="M318" s="36"/>
      <c r="N318" s="40" t="s">
        <v>9244</v>
      </c>
      <c r="O318" s="37" t="s">
        <v>9245</v>
      </c>
      <c r="P318" s="36">
        <v>205</v>
      </c>
      <c r="Q318" s="37" t="s">
        <v>9302</v>
      </c>
    </row>
    <row r="319" spans="1:17" ht="15" customHeight="1">
      <c r="A319" s="35">
        <v>263203</v>
      </c>
      <c r="B319" s="36" t="s">
        <v>9239</v>
      </c>
      <c r="C319" s="37" t="s">
        <v>9240</v>
      </c>
      <c r="D319" s="37" t="s">
        <v>9300</v>
      </c>
      <c r="E319" s="35">
        <v>263203</v>
      </c>
      <c r="F319" s="38" t="s">
        <v>6763</v>
      </c>
      <c r="G319" s="36" t="s">
        <v>9243</v>
      </c>
      <c r="H319" s="36">
        <v>80</v>
      </c>
      <c r="I319" s="39">
        <v>829492.8</v>
      </c>
      <c r="J319" s="39">
        <f t="shared" si="24"/>
        <v>829492.8</v>
      </c>
      <c r="K319" s="36">
        <v>0</v>
      </c>
      <c r="L319" s="36">
        <v>100</v>
      </c>
      <c r="M319" s="36"/>
      <c r="N319" s="40" t="s">
        <v>9244</v>
      </c>
      <c r="O319" s="37" t="s">
        <v>9245</v>
      </c>
      <c r="P319" s="36">
        <v>205</v>
      </c>
      <c r="Q319" s="37" t="s">
        <v>9302</v>
      </c>
    </row>
    <row r="320" spans="1:17" ht="15" customHeight="1">
      <c r="A320" s="35">
        <v>901319</v>
      </c>
      <c r="B320" s="36" t="s">
        <v>9239</v>
      </c>
      <c r="C320" s="37" t="s">
        <v>9251</v>
      </c>
      <c r="D320" s="37" t="s">
        <v>9414</v>
      </c>
      <c r="E320" s="35">
        <v>901319</v>
      </c>
      <c r="F320" s="38" t="s">
        <v>9431</v>
      </c>
      <c r="G320" s="36" t="s">
        <v>9253</v>
      </c>
      <c r="H320" s="42">
        <v>23300.7</v>
      </c>
      <c r="I320" s="39"/>
      <c r="J320" s="42">
        <f>H320</f>
        <v>23300.7</v>
      </c>
      <c r="K320" s="43">
        <v>0</v>
      </c>
      <c r="L320" s="36">
        <v>100</v>
      </c>
      <c r="M320" s="43"/>
      <c r="N320" s="40" t="s">
        <v>9254</v>
      </c>
      <c r="O320" s="37" t="s">
        <v>9255</v>
      </c>
      <c r="P320" s="36">
        <v>706</v>
      </c>
      <c r="Q320" s="37" t="s">
        <v>9256</v>
      </c>
    </row>
    <row r="321" spans="1:17" ht="15" customHeight="1">
      <c r="A321" s="35">
        <v>218405</v>
      </c>
      <c r="B321" s="36" t="s">
        <v>9239</v>
      </c>
      <c r="C321" s="37" t="s">
        <v>9240</v>
      </c>
      <c r="D321" s="37" t="s">
        <v>9311</v>
      </c>
      <c r="E321" s="35">
        <v>218405</v>
      </c>
      <c r="F321" s="38" t="s">
        <v>8900</v>
      </c>
      <c r="G321" s="36" t="s">
        <v>9243</v>
      </c>
      <c r="H321" s="36">
        <v>110</v>
      </c>
      <c r="I321" s="39">
        <v>1124645.1000000001</v>
      </c>
      <c r="J321" s="39">
        <f t="shared" ref="J321:J354" si="25">I321</f>
        <v>1124645.1000000001</v>
      </c>
      <c r="K321" s="36">
        <v>0</v>
      </c>
      <c r="L321" s="36">
        <v>100</v>
      </c>
      <c r="M321" s="36"/>
      <c r="N321" s="40" t="s">
        <v>9244</v>
      </c>
      <c r="O321" s="37" t="s">
        <v>9245</v>
      </c>
      <c r="P321" s="36">
        <v>209</v>
      </c>
      <c r="Q321" s="37" t="s">
        <v>9312</v>
      </c>
    </row>
    <row r="322" spans="1:17" ht="15" customHeight="1">
      <c r="A322" s="35">
        <v>218406</v>
      </c>
      <c r="B322" s="36" t="s">
        <v>9239</v>
      </c>
      <c r="C322" s="37" t="s">
        <v>9240</v>
      </c>
      <c r="D322" s="37" t="s">
        <v>9311</v>
      </c>
      <c r="E322" s="35">
        <v>218406</v>
      </c>
      <c r="F322" s="38" t="s">
        <v>1352</v>
      </c>
      <c r="G322" s="36" t="s">
        <v>9243</v>
      </c>
      <c r="H322" s="36">
        <v>110</v>
      </c>
      <c r="I322" s="39">
        <v>1124645.1000000001</v>
      </c>
      <c r="J322" s="39">
        <f t="shared" si="25"/>
        <v>1124645.1000000001</v>
      </c>
      <c r="K322" s="36">
        <v>0</v>
      </c>
      <c r="L322" s="36">
        <v>100</v>
      </c>
      <c r="M322" s="36"/>
      <c r="N322" s="40" t="s">
        <v>9244</v>
      </c>
      <c r="O322" s="37" t="s">
        <v>9245</v>
      </c>
      <c r="P322" s="36">
        <v>209</v>
      </c>
      <c r="Q322" s="37" t="s">
        <v>9312</v>
      </c>
    </row>
    <row r="323" spans="1:17" ht="15" customHeight="1">
      <c r="A323" s="35">
        <v>218403</v>
      </c>
      <c r="B323" s="36" t="s">
        <v>9239</v>
      </c>
      <c r="C323" s="37" t="s">
        <v>9240</v>
      </c>
      <c r="D323" s="37" t="s">
        <v>9311</v>
      </c>
      <c r="E323" s="35">
        <v>218403</v>
      </c>
      <c r="F323" s="38" t="s">
        <v>1350</v>
      </c>
      <c r="G323" s="36" t="s">
        <v>9243</v>
      </c>
      <c r="H323" s="36">
        <v>95</v>
      </c>
      <c r="I323" s="39">
        <v>1009798</v>
      </c>
      <c r="J323" s="39">
        <f t="shared" si="25"/>
        <v>1009798</v>
      </c>
      <c r="K323" s="36">
        <v>0</v>
      </c>
      <c r="L323" s="36">
        <v>100</v>
      </c>
      <c r="M323" s="36"/>
      <c r="N323" s="40" t="s">
        <v>9244</v>
      </c>
      <c r="O323" s="37" t="s">
        <v>9245</v>
      </c>
      <c r="P323" s="36">
        <v>209</v>
      </c>
      <c r="Q323" s="37" t="s">
        <v>9312</v>
      </c>
    </row>
    <row r="324" spans="1:17" ht="15" customHeight="1">
      <c r="A324" s="35">
        <v>218404</v>
      </c>
      <c r="B324" s="36" t="s">
        <v>9239</v>
      </c>
      <c r="C324" s="37" t="s">
        <v>9240</v>
      </c>
      <c r="D324" s="37" t="s">
        <v>9311</v>
      </c>
      <c r="E324" s="35">
        <v>218404</v>
      </c>
      <c r="F324" s="38" t="s">
        <v>1351</v>
      </c>
      <c r="G324" s="36" t="s">
        <v>9243</v>
      </c>
      <c r="H324" s="36">
        <v>95</v>
      </c>
      <c r="I324" s="39">
        <v>1009798</v>
      </c>
      <c r="J324" s="39">
        <f t="shared" si="25"/>
        <v>1009798</v>
      </c>
      <c r="K324" s="36">
        <v>0</v>
      </c>
      <c r="L324" s="36">
        <v>100</v>
      </c>
      <c r="M324" s="36"/>
      <c r="N324" s="40" t="s">
        <v>9244</v>
      </c>
      <c r="O324" s="37" t="s">
        <v>9245</v>
      </c>
      <c r="P324" s="36">
        <v>209</v>
      </c>
      <c r="Q324" s="37" t="s">
        <v>9312</v>
      </c>
    </row>
    <row r="325" spans="1:17" ht="15" customHeight="1">
      <c r="A325" s="35">
        <v>219505</v>
      </c>
      <c r="B325" s="36" t="s">
        <v>9239</v>
      </c>
      <c r="C325" s="37" t="s">
        <v>9240</v>
      </c>
      <c r="D325" s="37" t="s">
        <v>9311</v>
      </c>
      <c r="E325" s="35">
        <v>219505</v>
      </c>
      <c r="F325" s="37" t="s">
        <v>9432</v>
      </c>
      <c r="G325" s="36" t="s">
        <v>9243</v>
      </c>
      <c r="H325" s="36">
        <v>95</v>
      </c>
      <c r="I325" s="39">
        <v>1009798</v>
      </c>
      <c r="J325" s="39">
        <f t="shared" si="25"/>
        <v>1009798</v>
      </c>
      <c r="K325" s="36">
        <v>0</v>
      </c>
      <c r="L325" s="36">
        <v>100</v>
      </c>
      <c r="M325" s="36"/>
      <c r="N325" s="40" t="s">
        <v>9244</v>
      </c>
      <c r="O325" s="37" t="s">
        <v>9245</v>
      </c>
      <c r="P325" s="36">
        <v>209</v>
      </c>
      <c r="Q325" s="37" t="s">
        <v>9312</v>
      </c>
    </row>
    <row r="326" spans="1:17" ht="15" customHeight="1">
      <c r="A326" s="35">
        <v>219504</v>
      </c>
      <c r="B326" s="36" t="s">
        <v>9239</v>
      </c>
      <c r="C326" s="37" t="s">
        <v>9240</v>
      </c>
      <c r="D326" s="37" t="s">
        <v>9311</v>
      </c>
      <c r="E326" s="35">
        <v>219504</v>
      </c>
      <c r="F326" s="37" t="s">
        <v>1356</v>
      </c>
      <c r="G326" s="36" t="s">
        <v>9243</v>
      </c>
      <c r="H326" s="36">
        <v>95</v>
      </c>
      <c r="I326" s="39">
        <v>1009798</v>
      </c>
      <c r="J326" s="39">
        <f t="shared" si="25"/>
        <v>1009798</v>
      </c>
      <c r="K326" s="36">
        <v>0</v>
      </c>
      <c r="L326" s="36">
        <v>100</v>
      </c>
      <c r="M326" s="36"/>
      <c r="N326" s="40" t="s">
        <v>9244</v>
      </c>
      <c r="O326" s="37" t="s">
        <v>9245</v>
      </c>
      <c r="P326" s="36">
        <v>209</v>
      </c>
      <c r="Q326" s="37" t="s">
        <v>9312</v>
      </c>
    </row>
    <row r="327" spans="1:17" ht="15" customHeight="1">
      <c r="A327" s="35">
        <v>219502</v>
      </c>
      <c r="B327" s="36" t="s">
        <v>9239</v>
      </c>
      <c r="C327" s="37" t="s">
        <v>9240</v>
      </c>
      <c r="D327" s="37" t="s">
        <v>9311</v>
      </c>
      <c r="E327" s="35">
        <v>219502</v>
      </c>
      <c r="F327" s="37" t="s">
        <v>9433</v>
      </c>
      <c r="G327" s="36" t="s">
        <v>9243</v>
      </c>
      <c r="H327" s="36">
        <v>95</v>
      </c>
      <c r="I327" s="39">
        <v>1009798</v>
      </c>
      <c r="J327" s="39">
        <f t="shared" si="25"/>
        <v>1009798</v>
      </c>
      <c r="K327" s="36">
        <v>0</v>
      </c>
      <c r="L327" s="36">
        <v>100</v>
      </c>
      <c r="M327" s="36"/>
      <c r="N327" s="40" t="s">
        <v>9244</v>
      </c>
      <c r="O327" s="37" t="s">
        <v>9245</v>
      </c>
      <c r="P327" s="36">
        <v>209</v>
      </c>
      <c r="Q327" s="37" t="s">
        <v>9312</v>
      </c>
    </row>
    <row r="328" spans="1:17" ht="15" customHeight="1">
      <c r="A328" s="35">
        <v>219501</v>
      </c>
      <c r="B328" s="36" t="s">
        <v>9239</v>
      </c>
      <c r="C328" s="37" t="s">
        <v>9240</v>
      </c>
      <c r="D328" s="37" t="s">
        <v>9311</v>
      </c>
      <c r="E328" s="35">
        <v>219501</v>
      </c>
      <c r="F328" s="37" t="s">
        <v>1353</v>
      </c>
      <c r="G328" s="36" t="s">
        <v>9243</v>
      </c>
      <c r="H328" s="36">
        <v>100</v>
      </c>
      <c r="I328" s="39">
        <v>1035957</v>
      </c>
      <c r="J328" s="39">
        <f t="shared" si="25"/>
        <v>1035957</v>
      </c>
      <c r="K328" s="36">
        <v>0</v>
      </c>
      <c r="L328" s="36">
        <v>100</v>
      </c>
      <c r="M328" s="36"/>
      <c r="N328" s="40" t="s">
        <v>9244</v>
      </c>
      <c r="O328" s="37" t="s">
        <v>9245</v>
      </c>
      <c r="P328" s="36">
        <v>209</v>
      </c>
      <c r="Q328" s="37" t="s">
        <v>9312</v>
      </c>
    </row>
    <row r="329" spans="1:17" ht="15" customHeight="1">
      <c r="A329" s="35">
        <v>219503</v>
      </c>
      <c r="B329" s="36" t="s">
        <v>9239</v>
      </c>
      <c r="C329" s="37" t="s">
        <v>9240</v>
      </c>
      <c r="D329" s="37" t="s">
        <v>9311</v>
      </c>
      <c r="E329" s="35">
        <v>219503</v>
      </c>
      <c r="F329" s="38" t="s">
        <v>1355</v>
      </c>
      <c r="G329" s="36" t="s">
        <v>9243</v>
      </c>
      <c r="H329" s="36">
        <v>100</v>
      </c>
      <c r="I329" s="39">
        <v>1035957</v>
      </c>
      <c r="J329" s="39">
        <f t="shared" si="25"/>
        <v>1035957</v>
      </c>
      <c r="K329" s="36">
        <v>0</v>
      </c>
      <c r="L329" s="36">
        <v>100</v>
      </c>
      <c r="M329" s="36"/>
      <c r="N329" s="40" t="s">
        <v>9244</v>
      </c>
      <c r="O329" s="37" t="s">
        <v>9245</v>
      </c>
      <c r="P329" s="36">
        <v>209</v>
      </c>
      <c r="Q329" s="37" t="s">
        <v>9312</v>
      </c>
    </row>
    <row r="330" spans="1:17" ht="15" customHeight="1">
      <c r="A330" s="35">
        <v>770101</v>
      </c>
      <c r="B330" s="36" t="s">
        <v>9239</v>
      </c>
      <c r="C330" s="37" t="s">
        <v>9240</v>
      </c>
      <c r="D330" s="37" t="s">
        <v>9263</v>
      </c>
      <c r="E330" s="35">
        <v>770101</v>
      </c>
      <c r="F330" s="38" t="s">
        <v>9434</v>
      </c>
      <c r="G330" s="36" t="s">
        <v>9243</v>
      </c>
      <c r="H330" s="36">
        <v>40</v>
      </c>
      <c r="I330" s="39">
        <v>336491.6</v>
      </c>
      <c r="J330" s="39">
        <f t="shared" si="25"/>
        <v>336491.6</v>
      </c>
      <c r="K330" s="36">
        <v>0</v>
      </c>
      <c r="L330" s="36">
        <v>100</v>
      </c>
      <c r="M330" s="36"/>
      <c r="N330" s="41" t="s">
        <v>9249</v>
      </c>
      <c r="O330" s="41" t="s">
        <v>9250</v>
      </c>
      <c r="P330" s="36">
        <v>207</v>
      </c>
      <c r="Q330" s="37" t="s">
        <v>9266</v>
      </c>
    </row>
    <row r="331" spans="1:17" ht="15" customHeight="1">
      <c r="A331" s="35">
        <v>770702</v>
      </c>
      <c r="B331" s="36" t="s">
        <v>9239</v>
      </c>
      <c r="C331" s="37" t="s">
        <v>9240</v>
      </c>
      <c r="D331" s="37" t="s">
        <v>9263</v>
      </c>
      <c r="E331" s="35">
        <v>770702</v>
      </c>
      <c r="F331" s="38" t="s">
        <v>9435</v>
      </c>
      <c r="G331" s="36" t="s">
        <v>9243</v>
      </c>
      <c r="H331" s="36">
        <v>120</v>
      </c>
      <c r="I331" s="39">
        <v>1201879.8</v>
      </c>
      <c r="J331" s="39">
        <f t="shared" si="25"/>
        <v>1201879.8</v>
      </c>
      <c r="K331" s="36">
        <v>0</v>
      </c>
      <c r="L331" s="36">
        <v>100</v>
      </c>
      <c r="M331" s="36"/>
      <c r="N331" s="40" t="s">
        <v>9244</v>
      </c>
      <c r="O331" s="37" t="s">
        <v>9245</v>
      </c>
      <c r="P331" s="36">
        <v>207</v>
      </c>
      <c r="Q331" s="37" t="s">
        <v>9266</v>
      </c>
    </row>
    <row r="332" spans="1:17" ht="15" customHeight="1">
      <c r="A332" s="35">
        <v>770701</v>
      </c>
      <c r="B332" s="36" t="s">
        <v>9239</v>
      </c>
      <c r="C332" s="37" t="s">
        <v>9240</v>
      </c>
      <c r="D332" s="37" t="s">
        <v>9263</v>
      </c>
      <c r="E332" s="35">
        <v>770701</v>
      </c>
      <c r="F332" s="38" t="s">
        <v>9436</v>
      </c>
      <c r="G332" s="36" t="s">
        <v>9243</v>
      </c>
      <c r="H332" s="36">
        <v>85</v>
      </c>
      <c r="I332" s="39">
        <v>898536.4</v>
      </c>
      <c r="J332" s="39">
        <f t="shared" si="25"/>
        <v>898536.4</v>
      </c>
      <c r="K332" s="36">
        <v>0</v>
      </c>
      <c r="L332" s="36">
        <v>100</v>
      </c>
      <c r="M332" s="36"/>
      <c r="N332" s="40" t="s">
        <v>9244</v>
      </c>
      <c r="O332" s="37" t="s">
        <v>9245</v>
      </c>
      <c r="P332" s="36">
        <v>207</v>
      </c>
      <c r="Q332" s="37" t="s">
        <v>9266</v>
      </c>
    </row>
    <row r="333" spans="1:17" ht="15" customHeight="1">
      <c r="A333" s="35">
        <v>770801</v>
      </c>
      <c r="B333" s="36" t="s">
        <v>9239</v>
      </c>
      <c r="C333" s="37" t="s">
        <v>9240</v>
      </c>
      <c r="D333" s="37" t="s">
        <v>9263</v>
      </c>
      <c r="E333" s="35">
        <v>770801</v>
      </c>
      <c r="F333" s="38" t="s">
        <v>9437</v>
      </c>
      <c r="G333" s="36" t="s">
        <v>9243</v>
      </c>
      <c r="H333" s="36">
        <v>35</v>
      </c>
      <c r="I333" s="39">
        <v>313968.59999999998</v>
      </c>
      <c r="J333" s="39">
        <f t="shared" si="25"/>
        <v>313968.59999999998</v>
      </c>
      <c r="K333" s="36">
        <v>0</v>
      </c>
      <c r="L333" s="36">
        <v>100</v>
      </c>
      <c r="M333" s="36"/>
      <c r="N333" s="41" t="s">
        <v>9249</v>
      </c>
      <c r="O333" s="41" t="s">
        <v>9250</v>
      </c>
      <c r="P333" s="36">
        <v>207</v>
      </c>
      <c r="Q333" s="37" t="s">
        <v>9266</v>
      </c>
    </row>
    <row r="334" spans="1:17" ht="15" customHeight="1">
      <c r="A334" s="35">
        <v>770802</v>
      </c>
      <c r="B334" s="36" t="s">
        <v>9239</v>
      </c>
      <c r="C334" s="37" t="s">
        <v>9240</v>
      </c>
      <c r="D334" s="37" t="s">
        <v>9263</v>
      </c>
      <c r="E334" s="35">
        <v>770802</v>
      </c>
      <c r="F334" s="38" t="s">
        <v>9438</v>
      </c>
      <c r="G334" s="36" t="s">
        <v>9243</v>
      </c>
      <c r="H334" s="36">
        <v>45</v>
      </c>
      <c r="I334" s="39">
        <v>406545.2</v>
      </c>
      <c r="J334" s="39">
        <f t="shared" si="25"/>
        <v>406545.2</v>
      </c>
      <c r="K334" s="36">
        <v>0</v>
      </c>
      <c r="L334" s="36">
        <v>100</v>
      </c>
      <c r="M334" s="36"/>
      <c r="N334" s="41" t="s">
        <v>9249</v>
      </c>
      <c r="O334" s="41" t="s">
        <v>9250</v>
      </c>
      <c r="P334" s="36">
        <v>207</v>
      </c>
      <c r="Q334" s="37" t="s">
        <v>9266</v>
      </c>
    </row>
    <row r="335" spans="1:17" ht="15" customHeight="1">
      <c r="A335" s="35">
        <v>770601</v>
      </c>
      <c r="B335" s="36" t="s">
        <v>9239</v>
      </c>
      <c r="C335" s="37" t="s">
        <v>9240</v>
      </c>
      <c r="D335" s="37" t="s">
        <v>9263</v>
      </c>
      <c r="E335" s="35">
        <v>770601</v>
      </c>
      <c r="F335" s="38" t="s">
        <v>9439</v>
      </c>
      <c r="G335" s="36" t="s">
        <v>9243</v>
      </c>
      <c r="H335" s="36">
        <v>55</v>
      </c>
      <c r="I335" s="39">
        <v>567690.69999999995</v>
      </c>
      <c r="J335" s="39">
        <f t="shared" si="25"/>
        <v>567690.69999999995</v>
      </c>
      <c r="K335" s="36">
        <v>0</v>
      </c>
      <c r="L335" s="36">
        <v>100</v>
      </c>
      <c r="M335" s="36"/>
      <c r="N335" s="40" t="s">
        <v>9244</v>
      </c>
      <c r="O335" s="37" t="s">
        <v>9245</v>
      </c>
      <c r="P335" s="36">
        <v>207</v>
      </c>
      <c r="Q335" s="37" t="s">
        <v>9266</v>
      </c>
    </row>
    <row r="336" spans="1:17" ht="15" customHeight="1">
      <c r="A336" s="35">
        <v>770302</v>
      </c>
      <c r="B336" s="36" t="s">
        <v>9239</v>
      </c>
      <c r="C336" s="37" t="s">
        <v>9240</v>
      </c>
      <c r="D336" s="37" t="s">
        <v>9263</v>
      </c>
      <c r="E336" s="35">
        <v>770302</v>
      </c>
      <c r="F336" s="38" t="s">
        <v>9440</v>
      </c>
      <c r="G336" s="36" t="s">
        <v>9243</v>
      </c>
      <c r="H336" s="36">
        <v>120</v>
      </c>
      <c r="I336" s="39">
        <v>1201879.8</v>
      </c>
      <c r="J336" s="39">
        <f t="shared" si="25"/>
        <v>1201879.8</v>
      </c>
      <c r="K336" s="36">
        <v>0</v>
      </c>
      <c r="L336" s="36">
        <v>100</v>
      </c>
      <c r="M336" s="36"/>
      <c r="N336" s="40" t="s">
        <v>9244</v>
      </c>
      <c r="O336" s="37" t="s">
        <v>9245</v>
      </c>
      <c r="P336" s="36">
        <v>207</v>
      </c>
      <c r="Q336" s="37" t="s">
        <v>9266</v>
      </c>
    </row>
    <row r="337" spans="1:17" ht="15" customHeight="1">
      <c r="A337" s="35">
        <v>770301</v>
      </c>
      <c r="B337" s="36" t="s">
        <v>9239</v>
      </c>
      <c r="C337" s="37" t="s">
        <v>9240</v>
      </c>
      <c r="D337" s="37" t="s">
        <v>9263</v>
      </c>
      <c r="E337" s="35">
        <v>770301</v>
      </c>
      <c r="F337" s="38" t="s">
        <v>9441</v>
      </c>
      <c r="G337" s="36" t="s">
        <v>9243</v>
      </c>
      <c r="H337" s="36">
        <v>85</v>
      </c>
      <c r="I337" s="39">
        <v>898536.4</v>
      </c>
      <c r="J337" s="39">
        <f t="shared" si="25"/>
        <v>898536.4</v>
      </c>
      <c r="K337" s="36">
        <v>0</v>
      </c>
      <c r="L337" s="36">
        <v>100</v>
      </c>
      <c r="M337" s="36"/>
      <c r="N337" s="40" t="s">
        <v>9244</v>
      </c>
      <c r="O337" s="37" t="s">
        <v>9245</v>
      </c>
      <c r="P337" s="36">
        <v>207</v>
      </c>
      <c r="Q337" s="37" t="s">
        <v>9266</v>
      </c>
    </row>
    <row r="338" spans="1:17" ht="15" customHeight="1">
      <c r="A338" s="35">
        <v>770201</v>
      </c>
      <c r="B338" s="36" t="s">
        <v>9239</v>
      </c>
      <c r="C338" s="37" t="s">
        <v>9240</v>
      </c>
      <c r="D338" s="37" t="s">
        <v>9263</v>
      </c>
      <c r="E338" s="35">
        <v>770201</v>
      </c>
      <c r="F338" s="38" t="s">
        <v>9442</v>
      </c>
      <c r="G338" s="36" t="s">
        <v>9243</v>
      </c>
      <c r="H338" s="36">
        <v>85</v>
      </c>
      <c r="I338" s="39">
        <v>898536.4</v>
      </c>
      <c r="J338" s="39">
        <f t="shared" si="25"/>
        <v>898536.4</v>
      </c>
      <c r="K338" s="36">
        <v>0</v>
      </c>
      <c r="L338" s="36">
        <v>100</v>
      </c>
      <c r="M338" s="36"/>
      <c r="N338" s="40" t="s">
        <v>9244</v>
      </c>
      <c r="O338" s="37" t="s">
        <v>9245</v>
      </c>
      <c r="P338" s="36">
        <v>207</v>
      </c>
      <c r="Q338" s="37" t="s">
        <v>9266</v>
      </c>
    </row>
    <row r="339" spans="1:17" ht="15" customHeight="1">
      <c r="A339" s="35">
        <v>770920</v>
      </c>
      <c r="B339" s="36" t="s">
        <v>9239</v>
      </c>
      <c r="C339" s="37" t="s">
        <v>9240</v>
      </c>
      <c r="D339" s="37" t="s">
        <v>9263</v>
      </c>
      <c r="E339" s="35">
        <v>770920</v>
      </c>
      <c r="F339" s="38" t="s">
        <v>9443</v>
      </c>
      <c r="G339" s="36" t="s">
        <v>9243</v>
      </c>
      <c r="H339" s="36">
        <v>75</v>
      </c>
      <c r="I339" s="39">
        <v>803333.8</v>
      </c>
      <c r="J339" s="39">
        <f t="shared" si="25"/>
        <v>803333.8</v>
      </c>
      <c r="K339" s="36">
        <v>0</v>
      </c>
      <c r="L339" s="36">
        <v>100</v>
      </c>
      <c r="M339" s="36"/>
      <c r="N339" s="40" t="s">
        <v>9244</v>
      </c>
      <c r="O339" s="37" t="s">
        <v>9245</v>
      </c>
      <c r="P339" s="36">
        <v>207</v>
      </c>
      <c r="Q339" s="37" t="s">
        <v>9266</v>
      </c>
    </row>
    <row r="340" spans="1:17" ht="15" customHeight="1">
      <c r="A340" s="35">
        <v>770501</v>
      </c>
      <c r="B340" s="36" t="s">
        <v>9239</v>
      </c>
      <c r="C340" s="37" t="s">
        <v>9240</v>
      </c>
      <c r="D340" s="37" t="s">
        <v>9263</v>
      </c>
      <c r="E340" s="35">
        <v>770501</v>
      </c>
      <c r="F340" s="38" t="s">
        <v>9444</v>
      </c>
      <c r="G340" s="36" t="s">
        <v>9243</v>
      </c>
      <c r="H340" s="36">
        <v>85</v>
      </c>
      <c r="I340" s="39">
        <v>898536.4</v>
      </c>
      <c r="J340" s="39">
        <f t="shared" si="25"/>
        <v>898536.4</v>
      </c>
      <c r="K340" s="36">
        <v>0</v>
      </c>
      <c r="L340" s="36">
        <v>100</v>
      </c>
      <c r="M340" s="36"/>
      <c r="N340" s="40" t="s">
        <v>9244</v>
      </c>
      <c r="O340" s="37" t="s">
        <v>9245</v>
      </c>
      <c r="P340" s="36">
        <v>207</v>
      </c>
      <c r="Q340" s="37" t="s">
        <v>9266</v>
      </c>
    </row>
    <row r="341" spans="1:17" ht="15" customHeight="1">
      <c r="A341" s="35">
        <v>770902</v>
      </c>
      <c r="B341" s="36" t="s">
        <v>9239</v>
      </c>
      <c r="C341" s="37" t="s">
        <v>9240</v>
      </c>
      <c r="D341" s="37" t="s">
        <v>9315</v>
      </c>
      <c r="E341" s="35">
        <v>770902</v>
      </c>
      <c r="F341" s="38" t="s">
        <v>9445</v>
      </c>
      <c r="G341" s="36" t="s">
        <v>9243</v>
      </c>
      <c r="H341" s="36">
        <v>40</v>
      </c>
      <c r="I341" s="39">
        <v>336491.6</v>
      </c>
      <c r="J341" s="39">
        <f t="shared" si="25"/>
        <v>336491.6</v>
      </c>
      <c r="K341" s="36">
        <v>0</v>
      </c>
      <c r="L341" s="36">
        <v>100</v>
      </c>
      <c r="M341" s="36"/>
      <c r="N341" s="41" t="s">
        <v>9249</v>
      </c>
      <c r="O341" s="41" t="s">
        <v>9250</v>
      </c>
      <c r="P341" s="36">
        <v>231</v>
      </c>
      <c r="Q341" s="37" t="s">
        <v>9317</v>
      </c>
    </row>
    <row r="342" spans="1:17" ht="15" customHeight="1">
      <c r="A342" s="35">
        <v>770901</v>
      </c>
      <c r="B342" s="36" t="s">
        <v>9239</v>
      </c>
      <c r="C342" s="37" t="s">
        <v>9240</v>
      </c>
      <c r="D342" s="37" t="s">
        <v>9263</v>
      </c>
      <c r="E342" s="35">
        <v>770901</v>
      </c>
      <c r="F342" s="38" t="s">
        <v>9446</v>
      </c>
      <c r="G342" s="36" t="s">
        <v>9243</v>
      </c>
      <c r="H342" s="36">
        <v>35</v>
      </c>
      <c r="I342" s="39">
        <v>313968.59999999998</v>
      </c>
      <c r="J342" s="39">
        <f t="shared" si="25"/>
        <v>313968.59999999998</v>
      </c>
      <c r="K342" s="36">
        <v>0</v>
      </c>
      <c r="L342" s="36">
        <v>100</v>
      </c>
      <c r="M342" s="36"/>
      <c r="N342" s="41" t="s">
        <v>9249</v>
      </c>
      <c r="O342" s="41" t="s">
        <v>9250</v>
      </c>
      <c r="P342" s="36">
        <v>207</v>
      </c>
      <c r="Q342" s="37" t="s">
        <v>9266</v>
      </c>
    </row>
    <row r="343" spans="1:17" ht="15" customHeight="1">
      <c r="A343" s="35">
        <v>760101</v>
      </c>
      <c r="B343" s="36" t="s">
        <v>9239</v>
      </c>
      <c r="C343" s="37" t="s">
        <v>9240</v>
      </c>
      <c r="D343" s="37" t="s">
        <v>9300</v>
      </c>
      <c r="E343" s="35">
        <v>760101</v>
      </c>
      <c r="F343" s="38" t="s">
        <v>6632</v>
      </c>
      <c r="G343" s="36" t="s">
        <v>9243</v>
      </c>
      <c r="H343" s="36">
        <v>60</v>
      </c>
      <c r="I343" s="39">
        <v>593849.69999999995</v>
      </c>
      <c r="J343" s="39">
        <f t="shared" si="25"/>
        <v>593849.69999999995</v>
      </c>
      <c r="K343" s="36">
        <v>0</v>
      </c>
      <c r="L343" s="36">
        <v>100</v>
      </c>
      <c r="M343" s="36"/>
      <c r="N343" s="40" t="s">
        <v>9244</v>
      </c>
      <c r="O343" s="37" t="s">
        <v>9245</v>
      </c>
      <c r="P343" s="36">
        <v>205</v>
      </c>
      <c r="Q343" s="37" t="s">
        <v>9302</v>
      </c>
    </row>
    <row r="344" spans="1:17" ht="15" customHeight="1">
      <c r="A344" s="35">
        <v>760102</v>
      </c>
      <c r="B344" s="36" t="s">
        <v>9239</v>
      </c>
      <c r="C344" s="37" t="s">
        <v>9240</v>
      </c>
      <c r="D344" s="37" t="s">
        <v>9300</v>
      </c>
      <c r="E344" s="35">
        <v>760102</v>
      </c>
      <c r="F344" s="38" t="s">
        <v>9447</v>
      </c>
      <c r="G344" s="36" t="s">
        <v>9243</v>
      </c>
      <c r="H344" s="36">
        <v>75</v>
      </c>
      <c r="I344" s="39">
        <v>803333.8</v>
      </c>
      <c r="J344" s="39">
        <f t="shared" si="25"/>
        <v>803333.8</v>
      </c>
      <c r="K344" s="36">
        <v>0</v>
      </c>
      <c r="L344" s="36">
        <v>100</v>
      </c>
      <c r="M344" s="36"/>
      <c r="N344" s="40" t="s">
        <v>9244</v>
      </c>
      <c r="O344" s="37" t="s">
        <v>9245</v>
      </c>
      <c r="P344" s="36">
        <v>205</v>
      </c>
      <c r="Q344" s="37" t="s">
        <v>9302</v>
      </c>
    </row>
    <row r="345" spans="1:17" ht="15" customHeight="1">
      <c r="A345" s="35" t="s">
        <v>477</v>
      </c>
      <c r="B345" s="36" t="s">
        <v>9239</v>
      </c>
      <c r="C345" s="37" t="s">
        <v>9240</v>
      </c>
      <c r="D345" s="37" t="s">
        <v>9327</v>
      </c>
      <c r="E345" s="35" t="s">
        <v>477</v>
      </c>
      <c r="F345" s="38" t="s">
        <v>9448</v>
      </c>
      <c r="G345" s="36" t="s">
        <v>9243</v>
      </c>
      <c r="H345" s="36">
        <v>90</v>
      </c>
      <c r="I345" s="39">
        <v>924695.4</v>
      </c>
      <c r="J345" s="39">
        <f t="shared" si="25"/>
        <v>924695.4</v>
      </c>
      <c r="K345" s="36">
        <v>0</v>
      </c>
      <c r="L345" s="36">
        <v>100</v>
      </c>
      <c r="M345" s="36"/>
      <c r="N345" s="40" t="s">
        <v>9244</v>
      </c>
      <c r="O345" s="37" t="s">
        <v>9245</v>
      </c>
      <c r="P345" s="36">
        <v>245</v>
      </c>
      <c r="Q345" s="37" t="s">
        <v>9328</v>
      </c>
    </row>
    <row r="346" spans="1:17" ht="15" customHeight="1">
      <c r="A346" s="35">
        <v>701410</v>
      </c>
      <c r="B346" s="36" t="s">
        <v>9239</v>
      </c>
      <c r="C346" s="37" t="s">
        <v>9240</v>
      </c>
      <c r="D346" s="37" t="s">
        <v>9247</v>
      </c>
      <c r="E346" s="35">
        <v>701410</v>
      </c>
      <c r="F346" s="38" t="s">
        <v>2586</v>
      </c>
      <c r="G346" s="36" t="s">
        <v>9243</v>
      </c>
      <c r="H346" s="36">
        <v>60</v>
      </c>
      <c r="I346" s="39">
        <v>593849.69999999995</v>
      </c>
      <c r="J346" s="39">
        <f t="shared" si="25"/>
        <v>593849.69999999995</v>
      </c>
      <c r="K346" s="36">
        <v>0</v>
      </c>
      <c r="L346" s="36">
        <v>100</v>
      </c>
      <c r="M346" s="36"/>
      <c r="N346" s="40" t="s">
        <v>9244</v>
      </c>
      <c r="O346" s="37" t="s">
        <v>9245</v>
      </c>
      <c r="P346" s="36">
        <v>204</v>
      </c>
      <c r="Q346" s="37" t="s">
        <v>9248</v>
      </c>
    </row>
    <row r="347" spans="1:17" ht="15" customHeight="1">
      <c r="A347" s="35">
        <v>649301</v>
      </c>
      <c r="B347" s="36" t="s">
        <v>9239</v>
      </c>
      <c r="C347" s="37" t="s">
        <v>9240</v>
      </c>
      <c r="D347" s="37" t="s">
        <v>9260</v>
      </c>
      <c r="E347" s="35">
        <v>649301</v>
      </c>
      <c r="F347" s="38" t="s">
        <v>9449</v>
      </c>
      <c r="G347" s="36" t="s">
        <v>9243</v>
      </c>
      <c r="H347" s="36">
        <v>35</v>
      </c>
      <c r="I347" s="39">
        <v>313968.59999999998</v>
      </c>
      <c r="J347" s="39">
        <f t="shared" si="25"/>
        <v>313968.59999999998</v>
      </c>
      <c r="K347" s="36">
        <v>0</v>
      </c>
      <c r="L347" s="36">
        <v>100</v>
      </c>
      <c r="M347" s="36"/>
      <c r="N347" s="41" t="s">
        <v>9249</v>
      </c>
      <c r="O347" s="41" t="s">
        <v>9250</v>
      </c>
      <c r="P347" s="36">
        <v>215</v>
      </c>
      <c r="Q347" s="37" t="s">
        <v>9262</v>
      </c>
    </row>
    <row r="348" spans="1:17" ht="15" customHeight="1">
      <c r="A348" s="35" t="s">
        <v>9450</v>
      </c>
      <c r="B348" s="36" t="s">
        <v>9239</v>
      </c>
      <c r="C348" s="37" t="s">
        <v>9240</v>
      </c>
      <c r="D348" s="37" t="s">
        <v>9327</v>
      </c>
      <c r="E348" s="35" t="s">
        <v>9450</v>
      </c>
      <c r="F348" s="38" t="s">
        <v>9451</v>
      </c>
      <c r="G348" s="36" t="s">
        <v>9243</v>
      </c>
      <c r="H348" s="36">
        <v>335</v>
      </c>
      <c r="I348" s="39">
        <v>2652684.2000000002</v>
      </c>
      <c r="J348" s="39">
        <f t="shared" si="25"/>
        <v>2652684.2000000002</v>
      </c>
      <c r="K348" s="36">
        <v>0</v>
      </c>
      <c r="L348" s="36">
        <v>100</v>
      </c>
      <c r="M348" s="36"/>
      <c r="N348" s="40" t="s">
        <v>9264</v>
      </c>
      <c r="O348" s="37" t="s">
        <v>9265</v>
      </c>
      <c r="P348" s="36">
        <v>245</v>
      </c>
      <c r="Q348" s="37" t="s">
        <v>9328</v>
      </c>
    </row>
    <row r="349" spans="1:17" ht="15" customHeight="1">
      <c r="A349" s="35" t="s">
        <v>9452</v>
      </c>
      <c r="B349" s="36" t="s">
        <v>9239</v>
      </c>
      <c r="C349" s="37" t="s">
        <v>9240</v>
      </c>
      <c r="D349" s="37" t="s">
        <v>9327</v>
      </c>
      <c r="E349" s="35" t="s">
        <v>9452</v>
      </c>
      <c r="F349" s="38" t="s">
        <v>8487</v>
      </c>
      <c r="G349" s="36" t="s">
        <v>9243</v>
      </c>
      <c r="H349" s="36">
        <v>420</v>
      </c>
      <c r="I349" s="39">
        <v>3304356.4000000004</v>
      </c>
      <c r="J349" s="39">
        <f t="shared" si="25"/>
        <v>3304356.4000000004</v>
      </c>
      <c r="K349" s="36">
        <v>0</v>
      </c>
      <c r="L349" s="36">
        <v>100</v>
      </c>
      <c r="M349" s="36"/>
      <c r="N349" s="40" t="s">
        <v>9264</v>
      </c>
      <c r="O349" s="37" t="s">
        <v>9265</v>
      </c>
      <c r="P349" s="36">
        <v>245</v>
      </c>
      <c r="Q349" s="37" t="s">
        <v>9328</v>
      </c>
    </row>
    <row r="350" spans="1:17" ht="15" customHeight="1">
      <c r="A350" s="35" t="s">
        <v>1070</v>
      </c>
      <c r="B350" s="36" t="s">
        <v>9239</v>
      </c>
      <c r="C350" s="37" t="s">
        <v>9240</v>
      </c>
      <c r="D350" s="37" t="s">
        <v>9327</v>
      </c>
      <c r="E350" s="35" t="s">
        <v>1070</v>
      </c>
      <c r="F350" s="38" t="s">
        <v>1071</v>
      </c>
      <c r="G350" s="36" t="s">
        <v>9243</v>
      </c>
      <c r="H350" s="36">
        <v>100</v>
      </c>
      <c r="I350" s="39">
        <v>1035957</v>
      </c>
      <c r="J350" s="39">
        <f t="shared" si="25"/>
        <v>1035957</v>
      </c>
      <c r="K350" s="36">
        <v>0</v>
      </c>
      <c r="L350" s="36">
        <v>100</v>
      </c>
      <c r="M350" s="36"/>
      <c r="N350" s="40" t="s">
        <v>9244</v>
      </c>
      <c r="O350" s="37" t="s">
        <v>9245</v>
      </c>
      <c r="P350" s="36">
        <v>245</v>
      </c>
      <c r="Q350" s="37" t="s">
        <v>9328</v>
      </c>
    </row>
    <row r="351" spans="1:17" ht="15" customHeight="1">
      <c r="A351" s="35" t="s">
        <v>1458</v>
      </c>
      <c r="B351" s="36" t="s">
        <v>9239</v>
      </c>
      <c r="C351" s="37" t="s">
        <v>9240</v>
      </c>
      <c r="D351" s="37" t="s">
        <v>9311</v>
      </c>
      <c r="E351" s="35" t="s">
        <v>1458</v>
      </c>
      <c r="F351" s="38" t="s">
        <v>1459</v>
      </c>
      <c r="G351" s="36" t="s">
        <v>9243</v>
      </c>
      <c r="H351" s="36">
        <v>60</v>
      </c>
      <c r="I351" s="39">
        <v>593849.69999999995</v>
      </c>
      <c r="J351" s="39">
        <f t="shared" si="25"/>
        <v>593849.69999999995</v>
      </c>
      <c r="K351" s="36">
        <v>0</v>
      </c>
      <c r="L351" s="36">
        <v>100</v>
      </c>
      <c r="M351" s="36"/>
      <c r="N351" s="40" t="s">
        <v>9244</v>
      </c>
      <c r="O351" s="37" t="s">
        <v>9245</v>
      </c>
      <c r="P351" s="36">
        <v>209</v>
      </c>
      <c r="Q351" s="37" t="s">
        <v>9312</v>
      </c>
    </row>
    <row r="352" spans="1:17" ht="15" customHeight="1">
      <c r="A352" s="35">
        <v>691130</v>
      </c>
      <c r="B352" s="36" t="s">
        <v>9239</v>
      </c>
      <c r="C352" s="37" t="s">
        <v>9240</v>
      </c>
      <c r="D352" s="37" t="s">
        <v>9247</v>
      </c>
      <c r="E352" s="35">
        <v>691130</v>
      </c>
      <c r="F352" s="38" t="s">
        <v>9453</v>
      </c>
      <c r="G352" s="36" t="s">
        <v>9243</v>
      </c>
      <c r="H352" s="36">
        <v>110</v>
      </c>
      <c r="I352" s="39">
        <v>1124645.1000000001</v>
      </c>
      <c r="J352" s="39">
        <f t="shared" si="25"/>
        <v>1124645.1000000001</v>
      </c>
      <c r="K352" s="36">
        <v>0</v>
      </c>
      <c r="L352" s="36">
        <v>100</v>
      </c>
      <c r="M352" s="36"/>
      <c r="N352" s="40" t="s">
        <v>9244</v>
      </c>
      <c r="O352" s="37" t="s">
        <v>9245</v>
      </c>
      <c r="P352" s="36">
        <v>204</v>
      </c>
      <c r="Q352" s="37" t="s">
        <v>9248</v>
      </c>
    </row>
    <row r="353" spans="1:17" ht="15" customHeight="1">
      <c r="A353" s="35">
        <v>831910</v>
      </c>
      <c r="B353" s="36" t="s">
        <v>9239</v>
      </c>
      <c r="C353" s="37" t="s">
        <v>9240</v>
      </c>
      <c r="D353" s="37" t="s">
        <v>9263</v>
      </c>
      <c r="E353" s="35">
        <v>831910</v>
      </c>
      <c r="F353" s="38" t="s">
        <v>3242</v>
      </c>
      <c r="G353" s="36" t="s">
        <v>9243</v>
      </c>
      <c r="H353" s="36">
        <v>50</v>
      </c>
      <c r="I353" s="39">
        <v>465428.2</v>
      </c>
      <c r="J353" s="39">
        <f t="shared" si="25"/>
        <v>465428.2</v>
      </c>
      <c r="K353" s="36">
        <v>0</v>
      </c>
      <c r="L353" s="36">
        <v>100</v>
      </c>
      <c r="M353" s="36"/>
      <c r="N353" s="40" t="s">
        <v>9244</v>
      </c>
      <c r="O353" s="37" t="s">
        <v>9245</v>
      </c>
      <c r="P353" s="36">
        <v>201</v>
      </c>
      <c r="Q353" s="37" t="s">
        <v>9454</v>
      </c>
    </row>
    <row r="354" spans="1:17" ht="15" customHeight="1">
      <c r="A354" s="35">
        <v>691301</v>
      </c>
      <c r="B354" s="36" t="s">
        <v>9239</v>
      </c>
      <c r="C354" s="37" t="s">
        <v>9240</v>
      </c>
      <c r="D354" s="37" t="s">
        <v>9247</v>
      </c>
      <c r="E354" s="35">
        <v>691301</v>
      </c>
      <c r="F354" s="38" t="s">
        <v>9455</v>
      </c>
      <c r="G354" s="36" t="s">
        <v>9243</v>
      </c>
      <c r="H354" s="36">
        <v>50</v>
      </c>
      <c r="I354" s="39">
        <v>465428.2</v>
      </c>
      <c r="J354" s="39">
        <f t="shared" si="25"/>
        <v>465428.2</v>
      </c>
      <c r="K354" s="36">
        <v>0</v>
      </c>
      <c r="L354" s="36">
        <v>100</v>
      </c>
      <c r="M354" s="36"/>
      <c r="N354" s="40" t="s">
        <v>9244</v>
      </c>
      <c r="O354" s="37" t="s">
        <v>9245</v>
      </c>
      <c r="P354" s="36">
        <v>204</v>
      </c>
      <c r="Q354" s="37" t="s">
        <v>9248</v>
      </c>
    </row>
    <row r="355" spans="1:17" ht="15" customHeight="1">
      <c r="A355" s="35">
        <v>907009</v>
      </c>
      <c r="B355" s="36" t="s">
        <v>9239</v>
      </c>
      <c r="C355" s="37" t="s">
        <v>9251</v>
      </c>
      <c r="D355" s="37" t="s">
        <v>9303</v>
      </c>
      <c r="E355" s="35">
        <v>907009</v>
      </c>
      <c r="F355" s="37" t="s">
        <v>4738</v>
      </c>
      <c r="G355" s="36" t="s">
        <v>9253</v>
      </c>
      <c r="H355" s="42">
        <v>26674.1</v>
      </c>
      <c r="I355" s="39"/>
      <c r="J355" s="42">
        <f>H355</f>
        <v>26674.1</v>
      </c>
      <c r="K355" s="43">
        <v>0</v>
      </c>
      <c r="L355" s="36">
        <v>100</v>
      </c>
      <c r="M355" s="43"/>
      <c r="N355" s="40" t="s">
        <v>9254</v>
      </c>
      <c r="O355" s="37" t="s">
        <v>9255</v>
      </c>
      <c r="P355" s="36">
        <v>706</v>
      </c>
      <c r="Q355" s="37" t="s">
        <v>9256</v>
      </c>
    </row>
    <row r="356" spans="1:17" ht="15" customHeight="1">
      <c r="A356" s="35">
        <v>660201</v>
      </c>
      <c r="B356" s="36" t="s">
        <v>9239</v>
      </c>
      <c r="C356" s="37" t="s">
        <v>9240</v>
      </c>
      <c r="D356" s="37" t="s">
        <v>9247</v>
      </c>
      <c r="E356" s="35">
        <v>660201</v>
      </c>
      <c r="F356" s="38" t="s">
        <v>2537</v>
      </c>
      <c r="G356" s="36" t="s">
        <v>9243</v>
      </c>
      <c r="H356" s="36">
        <v>75</v>
      </c>
      <c r="I356" s="39">
        <v>803333.8</v>
      </c>
      <c r="J356" s="39">
        <f t="shared" ref="J356:J362" si="26">I356</f>
        <v>803333.8</v>
      </c>
      <c r="K356" s="36">
        <v>0</v>
      </c>
      <c r="L356" s="36">
        <v>100</v>
      </c>
      <c r="M356" s="36"/>
      <c r="N356" s="40" t="s">
        <v>9244</v>
      </c>
      <c r="O356" s="37" t="s">
        <v>9245</v>
      </c>
      <c r="P356" s="36">
        <v>204</v>
      </c>
      <c r="Q356" s="37" t="s">
        <v>9248</v>
      </c>
    </row>
    <row r="357" spans="1:17" ht="15" customHeight="1">
      <c r="A357" s="35">
        <v>667901</v>
      </c>
      <c r="B357" s="36" t="s">
        <v>9239</v>
      </c>
      <c r="C357" s="37" t="s">
        <v>9240</v>
      </c>
      <c r="D357" s="37" t="s">
        <v>9247</v>
      </c>
      <c r="E357" s="35">
        <v>667901</v>
      </c>
      <c r="F357" s="38" t="s">
        <v>2538</v>
      </c>
      <c r="G357" s="36" t="s">
        <v>9243</v>
      </c>
      <c r="H357" s="36">
        <v>125</v>
      </c>
      <c r="I357" s="39">
        <v>1228038.8</v>
      </c>
      <c r="J357" s="39">
        <f t="shared" si="26"/>
        <v>1228038.8</v>
      </c>
      <c r="K357" s="36">
        <v>0</v>
      </c>
      <c r="L357" s="36">
        <v>100</v>
      </c>
      <c r="M357" s="36"/>
      <c r="N357" s="40" t="s">
        <v>9244</v>
      </c>
      <c r="O357" s="37" t="s">
        <v>9245</v>
      </c>
      <c r="P357" s="36">
        <v>204</v>
      </c>
      <c r="Q357" s="37" t="s">
        <v>9248</v>
      </c>
    </row>
    <row r="358" spans="1:17" ht="15" customHeight="1">
      <c r="A358" s="35">
        <v>669410</v>
      </c>
      <c r="B358" s="36" t="s">
        <v>9239</v>
      </c>
      <c r="C358" s="37" t="s">
        <v>9240</v>
      </c>
      <c r="D358" s="37" t="s">
        <v>9247</v>
      </c>
      <c r="E358" s="35">
        <v>669410</v>
      </c>
      <c r="F358" s="38" t="s">
        <v>2539</v>
      </c>
      <c r="G358" s="36" t="s">
        <v>9243</v>
      </c>
      <c r="H358" s="36">
        <v>110</v>
      </c>
      <c r="I358" s="39">
        <v>1124645.1000000001</v>
      </c>
      <c r="J358" s="39">
        <f t="shared" si="26"/>
        <v>1124645.1000000001</v>
      </c>
      <c r="K358" s="36">
        <v>0</v>
      </c>
      <c r="L358" s="36">
        <v>100</v>
      </c>
      <c r="M358" s="36"/>
      <c r="N358" s="40" t="s">
        <v>9244</v>
      </c>
      <c r="O358" s="37" t="s">
        <v>9245</v>
      </c>
      <c r="P358" s="36">
        <v>204</v>
      </c>
      <c r="Q358" s="37" t="s">
        <v>9248</v>
      </c>
    </row>
    <row r="359" spans="1:17" ht="15" customHeight="1">
      <c r="A359" s="35">
        <v>669101</v>
      </c>
      <c r="B359" s="36" t="s">
        <v>9239</v>
      </c>
      <c r="C359" s="37" t="s">
        <v>9240</v>
      </c>
      <c r="D359" s="37" t="s">
        <v>9247</v>
      </c>
      <c r="E359" s="35">
        <v>669101</v>
      </c>
      <c r="F359" s="38" t="s">
        <v>2535</v>
      </c>
      <c r="G359" s="36" t="s">
        <v>9243</v>
      </c>
      <c r="H359" s="36">
        <v>100</v>
      </c>
      <c r="I359" s="39">
        <v>1035957</v>
      </c>
      <c r="J359" s="39">
        <f t="shared" si="26"/>
        <v>1035957</v>
      </c>
      <c r="K359" s="36">
        <v>0</v>
      </c>
      <c r="L359" s="36">
        <v>100</v>
      </c>
      <c r="M359" s="36"/>
      <c r="N359" s="40" t="s">
        <v>9244</v>
      </c>
      <c r="O359" s="37" t="s">
        <v>9245</v>
      </c>
      <c r="P359" s="36">
        <v>204</v>
      </c>
      <c r="Q359" s="37" t="s">
        <v>9248</v>
      </c>
    </row>
    <row r="360" spans="1:17" ht="15" customHeight="1">
      <c r="A360" s="35">
        <v>669201</v>
      </c>
      <c r="B360" s="36" t="s">
        <v>9239</v>
      </c>
      <c r="C360" s="37" t="s">
        <v>9240</v>
      </c>
      <c r="D360" s="37" t="s">
        <v>9247</v>
      </c>
      <c r="E360" s="35">
        <v>669201</v>
      </c>
      <c r="F360" s="38" t="s">
        <v>2536</v>
      </c>
      <c r="G360" s="36" t="s">
        <v>9243</v>
      </c>
      <c r="H360" s="36">
        <v>120</v>
      </c>
      <c r="I360" s="39">
        <v>1201879.8</v>
      </c>
      <c r="J360" s="39">
        <f t="shared" si="26"/>
        <v>1201879.8</v>
      </c>
      <c r="K360" s="36">
        <v>0</v>
      </c>
      <c r="L360" s="36">
        <v>100</v>
      </c>
      <c r="M360" s="36"/>
      <c r="N360" s="40" t="s">
        <v>9244</v>
      </c>
      <c r="O360" s="37" t="s">
        <v>9245</v>
      </c>
      <c r="P360" s="36">
        <v>204</v>
      </c>
      <c r="Q360" s="37" t="s">
        <v>9248</v>
      </c>
    </row>
    <row r="361" spans="1:17" ht="15" customHeight="1">
      <c r="A361" s="35">
        <v>667601</v>
      </c>
      <c r="B361" s="36" t="s">
        <v>9239</v>
      </c>
      <c r="C361" s="37" t="s">
        <v>9240</v>
      </c>
      <c r="D361" s="37" t="s">
        <v>9247</v>
      </c>
      <c r="E361" s="35">
        <v>667601</v>
      </c>
      <c r="F361" s="38" t="s">
        <v>2542</v>
      </c>
      <c r="G361" s="36" t="s">
        <v>9243</v>
      </c>
      <c r="H361" s="36">
        <v>90</v>
      </c>
      <c r="I361" s="39">
        <v>924695.4</v>
      </c>
      <c r="J361" s="39">
        <f t="shared" si="26"/>
        <v>924695.4</v>
      </c>
      <c r="K361" s="36">
        <v>0</v>
      </c>
      <c r="L361" s="36">
        <v>100</v>
      </c>
      <c r="M361" s="36"/>
      <c r="N361" s="40" t="s">
        <v>9244</v>
      </c>
      <c r="O361" s="37" t="s">
        <v>9245</v>
      </c>
      <c r="P361" s="36">
        <v>204</v>
      </c>
      <c r="Q361" s="37" t="s">
        <v>9248</v>
      </c>
    </row>
    <row r="362" spans="1:17" ht="15" customHeight="1">
      <c r="A362" s="35">
        <v>667401</v>
      </c>
      <c r="B362" s="36" t="s">
        <v>9239</v>
      </c>
      <c r="C362" s="37" t="s">
        <v>9240</v>
      </c>
      <c r="D362" s="37" t="s">
        <v>9247</v>
      </c>
      <c r="E362" s="35">
        <v>667401</v>
      </c>
      <c r="F362" s="38" t="s">
        <v>9456</v>
      </c>
      <c r="G362" s="36" t="s">
        <v>9243</v>
      </c>
      <c r="H362" s="36">
        <v>140</v>
      </c>
      <c r="I362" s="39">
        <v>1392042.6</v>
      </c>
      <c r="J362" s="39">
        <f t="shared" si="26"/>
        <v>1392042.6</v>
      </c>
      <c r="K362" s="36">
        <v>0</v>
      </c>
      <c r="L362" s="36">
        <v>100</v>
      </c>
      <c r="M362" s="36"/>
      <c r="N362" s="40" t="s">
        <v>9244</v>
      </c>
      <c r="O362" s="37" t="s">
        <v>9245</v>
      </c>
      <c r="P362" s="36">
        <v>204</v>
      </c>
      <c r="Q362" s="37" t="s">
        <v>9248</v>
      </c>
    </row>
    <row r="363" spans="1:17" ht="15" customHeight="1">
      <c r="A363" s="35">
        <v>906328</v>
      </c>
      <c r="B363" s="36" t="s">
        <v>9239</v>
      </c>
      <c r="C363" s="37" t="s">
        <v>9251</v>
      </c>
      <c r="D363" s="37" t="s">
        <v>9257</v>
      </c>
      <c r="E363" s="35">
        <v>906328</v>
      </c>
      <c r="F363" s="37" t="s">
        <v>9457</v>
      </c>
      <c r="G363" s="36" t="s">
        <v>9253</v>
      </c>
      <c r="H363" s="42">
        <v>29007.200000000001</v>
      </c>
      <c r="I363" s="39"/>
      <c r="J363" s="42">
        <f t="shared" ref="J363:J407" si="27">H363</f>
        <v>29007.200000000001</v>
      </c>
      <c r="K363" s="43">
        <v>0</v>
      </c>
      <c r="L363" s="36">
        <v>100</v>
      </c>
      <c r="M363" s="43"/>
      <c r="N363" s="40" t="s">
        <v>9254</v>
      </c>
      <c r="O363" s="37" t="s">
        <v>9255</v>
      </c>
      <c r="P363" s="36">
        <v>706</v>
      </c>
      <c r="Q363" s="37" t="s">
        <v>9256</v>
      </c>
    </row>
    <row r="364" spans="1:17" ht="15" customHeight="1">
      <c r="A364" s="44" t="s">
        <v>6131</v>
      </c>
      <c r="B364" s="36" t="s">
        <v>9239</v>
      </c>
      <c r="C364" s="37" t="s">
        <v>9458</v>
      </c>
      <c r="D364" s="37" t="s">
        <v>9459</v>
      </c>
      <c r="E364" s="35" t="s">
        <v>9460</v>
      </c>
      <c r="F364" s="37" t="s">
        <v>9461</v>
      </c>
      <c r="G364" s="36" t="s">
        <v>9253</v>
      </c>
      <c r="H364" s="42">
        <v>97858.9</v>
      </c>
      <c r="I364" s="39"/>
      <c r="J364" s="42">
        <f t="shared" si="27"/>
        <v>97858.9</v>
      </c>
      <c r="K364" s="36">
        <v>0</v>
      </c>
      <c r="L364" s="36">
        <v>100</v>
      </c>
      <c r="M364" s="36"/>
      <c r="N364" s="37" t="s">
        <v>9462</v>
      </c>
      <c r="O364" s="37" t="s">
        <v>9255</v>
      </c>
      <c r="P364" s="36">
        <v>1102</v>
      </c>
      <c r="Q364" s="37" t="s">
        <v>9463</v>
      </c>
    </row>
    <row r="365" spans="1:17" ht="15" customHeight="1">
      <c r="A365" s="44" t="s">
        <v>6549</v>
      </c>
      <c r="B365" s="36" t="s">
        <v>9239</v>
      </c>
      <c r="C365" s="37" t="s">
        <v>9343</v>
      </c>
      <c r="D365" s="37" t="s">
        <v>9464</v>
      </c>
      <c r="E365" s="35" t="s">
        <v>9465</v>
      </c>
      <c r="F365" s="38" t="s">
        <v>9466</v>
      </c>
      <c r="G365" s="36" t="s">
        <v>9253</v>
      </c>
      <c r="H365" s="42">
        <v>13018.900000000001</v>
      </c>
      <c r="I365" s="39"/>
      <c r="J365" s="42">
        <f t="shared" si="27"/>
        <v>13018.900000000001</v>
      </c>
      <c r="K365" s="36">
        <v>0</v>
      </c>
      <c r="L365" s="36">
        <v>100</v>
      </c>
      <c r="M365" s="36"/>
      <c r="N365" s="40" t="s">
        <v>9467</v>
      </c>
      <c r="O365" s="37" t="s">
        <v>9255</v>
      </c>
      <c r="P365" s="36" t="s">
        <v>9468</v>
      </c>
      <c r="Q365" s="37" t="s">
        <v>9468</v>
      </c>
    </row>
    <row r="366" spans="1:17" ht="15" customHeight="1">
      <c r="A366" s="44" t="s">
        <v>6365</v>
      </c>
      <c r="B366" s="36" t="s">
        <v>9239</v>
      </c>
      <c r="C366" s="37" t="s">
        <v>9343</v>
      </c>
      <c r="D366" s="37" t="s">
        <v>9464</v>
      </c>
      <c r="E366" s="35" t="s">
        <v>9469</v>
      </c>
      <c r="F366" s="37" t="s">
        <v>9470</v>
      </c>
      <c r="G366" s="36" t="s">
        <v>9253</v>
      </c>
      <c r="H366" s="42">
        <v>27068</v>
      </c>
      <c r="I366" s="39"/>
      <c r="J366" s="42">
        <f t="shared" si="27"/>
        <v>27068</v>
      </c>
      <c r="K366" s="36">
        <v>0</v>
      </c>
      <c r="L366" s="36">
        <v>100</v>
      </c>
      <c r="M366" s="36"/>
      <c r="N366" s="40" t="s">
        <v>9467</v>
      </c>
      <c r="O366" s="37" t="s">
        <v>9255</v>
      </c>
      <c r="P366" s="36" t="s">
        <v>9468</v>
      </c>
      <c r="Q366" s="37" t="s">
        <v>9468</v>
      </c>
    </row>
    <row r="367" spans="1:17" ht="15" customHeight="1">
      <c r="A367" s="44" t="s">
        <v>6365</v>
      </c>
      <c r="B367" s="36" t="s">
        <v>9239</v>
      </c>
      <c r="C367" s="37" t="s">
        <v>9343</v>
      </c>
      <c r="D367" s="37" t="s">
        <v>9464</v>
      </c>
      <c r="E367" s="35" t="s">
        <v>9471</v>
      </c>
      <c r="F367" s="37" t="s">
        <v>9472</v>
      </c>
      <c r="G367" s="36" t="s">
        <v>9253</v>
      </c>
      <c r="H367" s="42">
        <v>45237.9</v>
      </c>
      <c r="I367" s="39"/>
      <c r="J367" s="42">
        <f t="shared" si="27"/>
        <v>45237.9</v>
      </c>
      <c r="K367" s="36">
        <v>0</v>
      </c>
      <c r="L367" s="36">
        <v>100</v>
      </c>
      <c r="M367" s="36"/>
      <c r="N367" s="40" t="s">
        <v>9467</v>
      </c>
      <c r="O367" s="37" t="s">
        <v>9255</v>
      </c>
      <c r="P367" s="36" t="s">
        <v>9468</v>
      </c>
      <c r="Q367" s="37" t="s">
        <v>9468</v>
      </c>
    </row>
    <row r="368" spans="1:17" ht="15" customHeight="1">
      <c r="A368" s="44" t="s">
        <v>6365</v>
      </c>
      <c r="B368" s="36" t="s">
        <v>9239</v>
      </c>
      <c r="C368" s="37" t="s">
        <v>9343</v>
      </c>
      <c r="D368" s="37" t="s">
        <v>9464</v>
      </c>
      <c r="E368" s="35" t="s">
        <v>9473</v>
      </c>
      <c r="F368" s="37" t="s">
        <v>9474</v>
      </c>
      <c r="G368" s="36" t="s">
        <v>9253</v>
      </c>
      <c r="H368" s="42">
        <v>56156</v>
      </c>
      <c r="I368" s="39"/>
      <c r="J368" s="42">
        <f t="shared" si="27"/>
        <v>56156</v>
      </c>
      <c r="K368" s="36">
        <v>0</v>
      </c>
      <c r="L368" s="36">
        <v>100</v>
      </c>
      <c r="M368" s="36"/>
      <c r="N368" s="40" t="s">
        <v>9467</v>
      </c>
      <c r="O368" s="37" t="s">
        <v>9255</v>
      </c>
      <c r="P368" s="36" t="s">
        <v>9468</v>
      </c>
      <c r="Q368" s="37" t="s">
        <v>9468</v>
      </c>
    </row>
    <row r="369" spans="1:17" ht="15" customHeight="1">
      <c r="A369" s="44" t="s">
        <v>6365</v>
      </c>
      <c r="B369" s="36" t="s">
        <v>9239</v>
      </c>
      <c r="C369" s="37" t="s">
        <v>9343</v>
      </c>
      <c r="D369" s="37" t="s">
        <v>9464</v>
      </c>
      <c r="E369" s="35" t="s">
        <v>9475</v>
      </c>
      <c r="F369" s="37" t="s">
        <v>9476</v>
      </c>
      <c r="G369" s="36" t="s">
        <v>9253</v>
      </c>
      <c r="H369" s="42">
        <v>81991.8</v>
      </c>
      <c r="I369" s="39"/>
      <c r="J369" s="42">
        <f t="shared" si="27"/>
        <v>81991.8</v>
      </c>
      <c r="K369" s="36">
        <v>0</v>
      </c>
      <c r="L369" s="36">
        <v>100</v>
      </c>
      <c r="M369" s="36"/>
      <c r="N369" s="40" t="s">
        <v>9467</v>
      </c>
      <c r="O369" s="37" t="s">
        <v>9255</v>
      </c>
      <c r="P369" s="36" t="s">
        <v>9468</v>
      </c>
      <c r="Q369" s="37" t="s">
        <v>9468</v>
      </c>
    </row>
    <row r="370" spans="1:17" ht="15" customHeight="1">
      <c r="A370" s="44" t="s">
        <v>6365</v>
      </c>
      <c r="B370" s="36" t="s">
        <v>9239</v>
      </c>
      <c r="C370" s="37" t="s">
        <v>9343</v>
      </c>
      <c r="D370" s="37" t="s">
        <v>9464</v>
      </c>
      <c r="E370" s="35" t="s">
        <v>9477</v>
      </c>
      <c r="F370" s="37" t="s">
        <v>9478</v>
      </c>
      <c r="G370" s="36" t="s">
        <v>9253</v>
      </c>
      <c r="H370" s="42">
        <v>97485.200000000012</v>
      </c>
      <c r="I370" s="39"/>
      <c r="J370" s="42">
        <f t="shared" si="27"/>
        <v>97485.200000000012</v>
      </c>
      <c r="K370" s="36">
        <v>0</v>
      </c>
      <c r="L370" s="36">
        <v>100</v>
      </c>
      <c r="M370" s="36"/>
      <c r="N370" s="40" t="s">
        <v>9467</v>
      </c>
      <c r="O370" s="37" t="s">
        <v>9255</v>
      </c>
      <c r="P370" s="36" t="s">
        <v>9468</v>
      </c>
      <c r="Q370" s="37" t="s">
        <v>9468</v>
      </c>
    </row>
    <row r="371" spans="1:17" ht="15" customHeight="1">
      <c r="A371" s="44" t="s">
        <v>6365</v>
      </c>
      <c r="B371" s="36" t="s">
        <v>9239</v>
      </c>
      <c r="C371" s="37" t="s">
        <v>9343</v>
      </c>
      <c r="D371" s="37" t="s">
        <v>9464</v>
      </c>
      <c r="E371" s="35" t="s">
        <v>9479</v>
      </c>
      <c r="F371" s="37" t="s">
        <v>9480</v>
      </c>
      <c r="G371" s="36" t="s">
        <v>9253</v>
      </c>
      <c r="H371" s="42">
        <v>115978.3</v>
      </c>
      <c r="I371" s="39"/>
      <c r="J371" s="42">
        <f t="shared" si="27"/>
        <v>115978.3</v>
      </c>
      <c r="K371" s="36">
        <v>0</v>
      </c>
      <c r="L371" s="36">
        <v>100</v>
      </c>
      <c r="M371" s="36"/>
      <c r="N371" s="40" t="s">
        <v>9467</v>
      </c>
      <c r="O371" s="37" t="s">
        <v>9255</v>
      </c>
      <c r="P371" s="36" t="s">
        <v>9468</v>
      </c>
      <c r="Q371" s="37" t="s">
        <v>9468</v>
      </c>
    </row>
    <row r="372" spans="1:17" ht="15" customHeight="1">
      <c r="A372" s="44" t="s">
        <v>6365</v>
      </c>
      <c r="B372" s="36" t="s">
        <v>9239</v>
      </c>
      <c r="C372" s="37" t="s">
        <v>9343</v>
      </c>
      <c r="D372" s="37" t="s">
        <v>9464</v>
      </c>
      <c r="E372" s="35" t="s">
        <v>9481</v>
      </c>
      <c r="F372" s="37" t="s">
        <v>9482</v>
      </c>
      <c r="G372" s="36" t="s">
        <v>9253</v>
      </c>
      <c r="H372" s="42">
        <v>130956.6</v>
      </c>
      <c r="I372" s="39"/>
      <c r="J372" s="42">
        <f t="shared" si="27"/>
        <v>130956.6</v>
      </c>
      <c r="K372" s="36">
        <v>0</v>
      </c>
      <c r="L372" s="36">
        <v>100</v>
      </c>
      <c r="M372" s="36"/>
      <c r="N372" s="40" t="s">
        <v>9467</v>
      </c>
      <c r="O372" s="37" t="s">
        <v>9255</v>
      </c>
      <c r="P372" s="36" t="s">
        <v>9468</v>
      </c>
      <c r="Q372" s="37" t="s">
        <v>9468</v>
      </c>
    </row>
    <row r="373" spans="1:17" ht="15" customHeight="1">
      <c r="A373" s="44" t="s">
        <v>6365</v>
      </c>
      <c r="B373" s="36" t="s">
        <v>9239</v>
      </c>
      <c r="C373" s="37" t="s">
        <v>9343</v>
      </c>
      <c r="D373" s="37" t="s">
        <v>9464</v>
      </c>
      <c r="E373" s="35" t="s">
        <v>9483</v>
      </c>
      <c r="F373" s="37" t="s">
        <v>9484</v>
      </c>
      <c r="G373" s="36" t="s">
        <v>9253</v>
      </c>
      <c r="H373" s="42">
        <v>146096.5</v>
      </c>
      <c r="I373" s="39"/>
      <c r="J373" s="42">
        <f t="shared" si="27"/>
        <v>146096.5</v>
      </c>
      <c r="K373" s="36">
        <v>0</v>
      </c>
      <c r="L373" s="36">
        <v>100</v>
      </c>
      <c r="M373" s="36"/>
      <c r="N373" s="40" t="s">
        <v>9467</v>
      </c>
      <c r="O373" s="37" t="s">
        <v>9255</v>
      </c>
      <c r="P373" s="36" t="s">
        <v>9468</v>
      </c>
      <c r="Q373" s="37" t="s">
        <v>9468</v>
      </c>
    </row>
    <row r="374" spans="1:17" ht="15" customHeight="1">
      <c r="A374" s="44" t="s">
        <v>6365</v>
      </c>
      <c r="B374" s="36" t="s">
        <v>9239</v>
      </c>
      <c r="C374" s="37" t="s">
        <v>9343</v>
      </c>
      <c r="D374" s="37" t="s">
        <v>9464</v>
      </c>
      <c r="E374" s="35" t="s">
        <v>9485</v>
      </c>
      <c r="F374" s="37" t="s">
        <v>9486</v>
      </c>
      <c r="G374" s="36" t="s">
        <v>9253</v>
      </c>
      <c r="H374" s="42">
        <v>150035.5</v>
      </c>
      <c r="I374" s="39"/>
      <c r="J374" s="42">
        <f t="shared" si="27"/>
        <v>150035.5</v>
      </c>
      <c r="K374" s="36">
        <v>0</v>
      </c>
      <c r="L374" s="36">
        <v>100</v>
      </c>
      <c r="M374" s="36"/>
      <c r="N374" s="40" t="s">
        <v>9467</v>
      </c>
      <c r="O374" s="37" t="s">
        <v>9255</v>
      </c>
      <c r="P374" s="36" t="s">
        <v>9468</v>
      </c>
      <c r="Q374" s="37" t="s">
        <v>9468</v>
      </c>
    </row>
    <row r="375" spans="1:17" ht="15" customHeight="1">
      <c r="A375" s="44" t="s">
        <v>6365</v>
      </c>
      <c r="B375" s="36" t="s">
        <v>9239</v>
      </c>
      <c r="C375" s="37" t="s">
        <v>9343</v>
      </c>
      <c r="D375" s="37" t="s">
        <v>9464</v>
      </c>
      <c r="E375" s="35" t="s">
        <v>9487</v>
      </c>
      <c r="F375" s="37" t="s">
        <v>9488</v>
      </c>
      <c r="G375" s="36" t="s">
        <v>9253</v>
      </c>
      <c r="H375" s="42">
        <v>154610.79999999999</v>
      </c>
      <c r="I375" s="39"/>
      <c r="J375" s="42">
        <f t="shared" si="27"/>
        <v>154610.79999999999</v>
      </c>
      <c r="K375" s="36">
        <v>0</v>
      </c>
      <c r="L375" s="36">
        <v>100</v>
      </c>
      <c r="M375" s="36"/>
      <c r="N375" s="40" t="s">
        <v>9467</v>
      </c>
      <c r="O375" s="37" t="s">
        <v>9255</v>
      </c>
      <c r="P375" s="36" t="s">
        <v>9468</v>
      </c>
      <c r="Q375" s="37" t="s">
        <v>9468</v>
      </c>
    </row>
    <row r="376" spans="1:17" ht="15" customHeight="1">
      <c r="A376" s="44" t="s">
        <v>6365</v>
      </c>
      <c r="B376" s="36" t="s">
        <v>9239</v>
      </c>
      <c r="C376" s="37" t="s">
        <v>9343</v>
      </c>
      <c r="D376" s="37" t="s">
        <v>9464</v>
      </c>
      <c r="E376" s="35" t="s">
        <v>9489</v>
      </c>
      <c r="F376" s="37" t="s">
        <v>9490</v>
      </c>
      <c r="G376" s="36" t="s">
        <v>9253</v>
      </c>
      <c r="H376" s="42">
        <v>188284.2</v>
      </c>
      <c r="I376" s="39"/>
      <c r="J376" s="42">
        <f t="shared" si="27"/>
        <v>188284.2</v>
      </c>
      <c r="K376" s="36">
        <v>0</v>
      </c>
      <c r="L376" s="36">
        <v>100</v>
      </c>
      <c r="M376" s="36"/>
      <c r="N376" s="40" t="s">
        <v>9467</v>
      </c>
      <c r="O376" s="37" t="s">
        <v>9255</v>
      </c>
      <c r="P376" s="36" t="s">
        <v>9468</v>
      </c>
      <c r="Q376" s="37" t="s">
        <v>9468</v>
      </c>
    </row>
    <row r="377" spans="1:17" ht="15" customHeight="1">
      <c r="A377" s="44" t="s">
        <v>6365</v>
      </c>
      <c r="B377" s="36" t="s">
        <v>9239</v>
      </c>
      <c r="C377" s="37" t="s">
        <v>9343</v>
      </c>
      <c r="D377" s="37" t="s">
        <v>9464</v>
      </c>
      <c r="E377" s="35" t="s">
        <v>9491</v>
      </c>
      <c r="F377" s="37" t="s">
        <v>9492</v>
      </c>
      <c r="G377" s="36" t="s">
        <v>9253</v>
      </c>
      <c r="H377" s="42">
        <v>206747</v>
      </c>
      <c r="I377" s="39"/>
      <c r="J377" s="42">
        <f t="shared" si="27"/>
        <v>206747</v>
      </c>
      <c r="K377" s="36">
        <v>0</v>
      </c>
      <c r="L377" s="36">
        <v>100</v>
      </c>
      <c r="M377" s="36"/>
      <c r="N377" s="40" t="s">
        <v>9467</v>
      </c>
      <c r="O377" s="37" t="s">
        <v>9255</v>
      </c>
      <c r="P377" s="36" t="s">
        <v>9468</v>
      </c>
      <c r="Q377" s="37" t="s">
        <v>9468</v>
      </c>
    </row>
    <row r="378" spans="1:17" ht="15" customHeight="1">
      <c r="A378" s="44" t="s">
        <v>6365</v>
      </c>
      <c r="B378" s="36" t="s">
        <v>9239</v>
      </c>
      <c r="C378" s="37" t="s">
        <v>9343</v>
      </c>
      <c r="D378" s="37" t="s">
        <v>9464</v>
      </c>
      <c r="E378" s="35" t="s">
        <v>9493</v>
      </c>
      <c r="F378" s="37" t="s">
        <v>9494</v>
      </c>
      <c r="G378" s="36" t="s">
        <v>9253</v>
      </c>
      <c r="H378" s="42">
        <v>249439.7</v>
      </c>
      <c r="I378" s="39"/>
      <c r="J378" s="42">
        <f t="shared" si="27"/>
        <v>249439.7</v>
      </c>
      <c r="K378" s="36">
        <v>0</v>
      </c>
      <c r="L378" s="36">
        <v>100</v>
      </c>
      <c r="M378" s="36"/>
      <c r="N378" s="40" t="s">
        <v>9467</v>
      </c>
      <c r="O378" s="37" t="s">
        <v>9255</v>
      </c>
      <c r="P378" s="36" t="s">
        <v>9468</v>
      </c>
      <c r="Q378" s="37" t="s">
        <v>9468</v>
      </c>
    </row>
    <row r="379" spans="1:17" ht="15.75" customHeight="1">
      <c r="A379" s="44" t="s">
        <v>6549</v>
      </c>
      <c r="B379" s="36" t="s">
        <v>9239</v>
      </c>
      <c r="C379" s="37" t="s">
        <v>9343</v>
      </c>
      <c r="D379" s="37" t="s">
        <v>9464</v>
      </c>
      <c r="E379" s="35" t="s">
        <v>9495</v>
      </c>
      <c r="F379" s="38" t="s">
        <v>9496</v>
      </c>
      <c r="G379" s="36" t="s">
        <v>9253</v>
      </c>
      <c r="H379" s="42">
        <v>6514.5</v>
      </c>
      <c r="I379" s="39"/>
      <c r="J379" s="42">
        <f t="shared" si="27"/>
        <v>6514.5</v>
      </c>
      <c r="K379" s="36">
        <v>0</v>
      </c>
      <c r="L379" s="36">
        <v>100</v>
      </c>
      <c r="M379" s="36"/>
      <c r="N379" s="40" t="s">
        <v>9467</v>
      </c>
      <c r="O379" s="37" t="s">
        <v>9255</v>
      </c>
      <c r="P379" s="36" t="s">
        <v>9468</v>
      </c>
      <c r="Q379" s="37" t="s">
        <v>9468</v>
      </c>
    </row>
    <row r="380" spans="1:17" ht="15" customHeight="1">
      <c r="A380" s="44" t="s">
        <v>6549</v>
      </c>
      <c r="B380" s="36" t="s">
        <v>9239</v>
      </c>
      <c r="C380" s="37" t="s">
        <v>9343</v>
      </c>
      <c r="D380" s="37" t="s">
        <v>9464</v>
      </c>
      <c r="E380" s="35" t="s">
        <v>9497</v>
      </c>
      <c r="F380" s="37" t="s">
        <v>9498</v>
      </c>
      <c r="G380" s="36" t="s">
        <v>9253</v>
      </c>
      <c r="H380" s="42">
        <v>13523.900000000001</v>
      </c>
      <c r="I380" s="39"/>
      <c r="J380" s="42">
        <f t="shared" si="27"/>
        <v>13523.900000000001</v>
      </c>
      <c r="K380" s="36">
        <v>0</v>
      </c>
      <c r="L380" s="36">
        <v>100</v>
      </c>
      <c r="M380" s="36"/>
      <c r="N380" s="40" t="s">
        <v>9467</v>
      </c>
      <c r="O380" s="37" t="s">
        <v>9255</v>
      </c>
      <c r="P380" s="36" t="s">
        <v>9468</v>
      </c>
      <c r="Q380" s="37" t="s">
        <v>9468</v>
      </c>
    </row>
    <row r="381" spans="1:17" ht="15" customHeight="1">
      <c r="A381" s="44" t="s">
        <v>6549</v>
      </c>
      <c r="B381" s="36" t="s">
        <v>9239</v>
      </c>
      <c r="C381" s="37" t="s">
        <v>9343</v>
      </c>
      <c r="D381" s="37" t="s">
        <v>9464</v>
      </c>
      <c r="E381" s="35" t="s">
        <v>9499</v>
      </c>
      <c r="F381" s="37" t="s">
        <v>9500</v>
      </c>
      <c r="G381" s="36" t="s">
        <v>9253</v>
      </c>
      <c r="H381" s="42">
        <v>22351.300000000003</v>
      </c>
      <c r="I381" s="39"/>
      <c r="J381" s="42">
        <f t="shared" si="27"/>
        <v>22351.300000000003</v>
      </c>
      <c r="K381" s="36">
        <v>0</v>
      </c>
      <c r="L381" s="36">
        <v>100</v>
      </c>
      <c r="M381" s="36"/>
      <c r="N381" s="40" t="s">
        <v>9467</v>
      </c>
      <c r="O381" s="37" t="s">
        <v>9255</v>
      </c>
      <c r="P381" s="36" t="s">
        <v>9468</v>
      </c>
      <c r="Q381" s="37" t="s">
        <v>9468</v>
      </c>
    </row>
    <row r="382" spans="1:17" ht="14.25" customHeight="1">
      <c r="A382" s="44" t="s">
        <v>6549</v>
      </c>
      <c r="B382" s="36" t="s">
        <v>9239</v>
      </c>
      <c r="C382" s="37" t="s">
        <v>9343</v>
      </c>
      <c r="D382" s="37" t="s">
        <v>9464</v>
      </c>
      <c r="E382" s="35" t="s">
        <v>9501</v>
      </c>
      <c r="F382" s="37" t="s">
        <v>9502</v>
      </c>
      <c r="G382" s="36" t="s">
        <v>9253</v>
      </c>
      <c r="H382" s="42">
        <v>28078</v>
      </c>
      <c r="I382" s="39"/>
      <c r="J382" s="42">
        <f t="shared" si="27"/>
        <v>28078</v>
      </c>
      <c r="K382" s="36">
        <v>0</v>
      </c>
      <c r="L382" s="36">
        <v>100</v>
      </c>
      <c r="M382" s="36"/>
      <c r="N382" s="40" t="s">
        <v>9467</v>
      </c>
      <c r="O382" s="37" t="s">
        <v>9255</v>
      </c>
      <c r="P382" s="36" t="s">
        <v>9468</v>
      </c>
      <c r="Q382" s="37" t="s">
        <v>9468</v>
      </c>
    </row>
    <row r="383" spans="1:17" ht="15" customHeight="1">
      <c r="A383" s="44" t="s">
        <v>6549</v>
      </c>
      <c r="B383" s="36" t="s">
        <v>9239</v>
      </c>
      <c r="C383" s="37" t="s">
        <v>9343</v>
      </c>
      <c r="D383" s="37" t="s">
        <v>9464</v>
      </c>
      <c r="E383" s="35" t="s">
        <v>9503</v>
      </c>
      <c r="F383" s="37" t="s">
        <v>9504</v>
      </c>
      <c r="G383" s="36" t="s">
        <v>9253</v>
      </c>
      <c r="H383" s="42">
        <v>40995.9</v>
      </c>
      <c r="I383" s="39"/>
      <c r="J383" s="42">
        <f t="shared" si="27"/>
        <v>40995.9</v>
      </c>
      <c r="K383" s="36">
        <v>0</v>
      </c>
      <c r="L383" s="36">
        <v>100</v>
      </c>
      <c r="M383" s="36"/>
      <c r="N383" s="40" t="s">
        <v>9467</v>
      </c>
      <c r="O383" s="37" t="s">
        <v>9255</v>
      </c>
      <c r="P383" s="36" t="s">
        <v>9468</v>
      </c>
      <c r="Q383" s="37" t="s">
        <v>9468</v>
      </c>
    </row>
    <row r="384" spans="1:17" ht="15" customHeight="1">
      <c r="A384" s="44" t="s">
        <v>6549</v>
      </c>
      <c r="B384" s="36" t="s">
        <v>9239</v>
      </c>
      <c r="C384" s="37" t="s">
        <v>9343</v>
      </c>
      <c r="D384" s="37" t="s">
        <v>9464</v>
      </c>
      <c r="E384" s="35" t="s">
        <v>9505</v>
      </c>
      <c r="F384" s="37" t="s">
        <v>9506</v>
      </c>
      <c r="G384" s="36" t="s">
        <v>9253</v>
      </c>
      <c r="H384" s="42">
        <v>48742.600000000006</v>
      </c>
      <c r="I384" s="39"/>
      <c r="J384" s="42">
        <f t="shared" si="27"/>
        <v>48742.600000000006</v>
      </c>
      <c r="K384" s="36">
        <v>0</v>
      </c>
      <c r="L384" s="36">
        <v>100</v>
      </c>
      <c r="M384" s="36"/>
      <c r="N384" s="40" t="s">
        <v>9467</v>
      </c>
      <c r="O384" s="37" t="s">
        <v>9255</v>
      </c>
      <c r="P384" s="36" t="s">
        <v>9468</v>
      </c>
      <c r="Q384" s="37" t="s">
        <v>9468</v>
      </c>
    </row>
    <row r="385" spans="1:17" ht="15" customHeight="1">
      <c r="A385" s="44" t="s">
        <v>6549</v>
      </c>
      <c r="B385" s="36" t="s">
        <v>9239</v>
      </c>
      <c r="C385" s="37" t="s">
        <v>9343</v>
      </c>
      <c r="D385" s="37" t="s">
        <v>9464</v>
      </c>
      <c r="E385" s="35" t="s">
        <v>9507</v>
      </c>
      <c r="F385" s="37" t="s">
        <v>9508</v>
      </c>
      <c r="G385" s="36" t="s">
        <v>9253</v>
      </c>
      <c r="H385" s="42">
        <v>57984.100000000006</v>
      </c>
      <c r="I385" s="39"/>
      <c r="J385" s="42">
        <f t="shared" si="27"/>
        <v>57984.100000000006</v>
      </c>
      <c r="K385" s="36">
        <v>0</v>
      </c>
      <c r="L385" s="36">
        <v>100</v>
      </c>
      <c r="M385" s="36"/>
      <c r="N385" s="40" t="s">
        <v>9467</v>
      </c>
      <c r="O385" s="37" t="s">
        <v>9255</v>
      </c>
      <c r="P385" s="36" t="s">
        <v>9468</v>
      </c>
      <c r="Q385" s="37" t="s">
        <v>9468</v>
      </c>
    </row>
    <row r="386" spans="1:17" ht="15" customHeight="1">
      <c r="A386" s="44" t="s">
        <v>6549</v>
      </c>
      <c r="B386" s="36" t="s">
        <v>9239</v>
      </c>
      <c r="C386" s="37" t="s">
        <v>9343</v>
      </c>
      <c r="D386" s="37" t="s">
        <v>9464</v>
      </c>
      <c r="E386" s="35" t="s">
        <v>9509</v>
      </c>
      <c r="F386" s="37" t="s">
        <v>9510</v>
      </c>
      <c r="G386" s="36" t="s">
        <v>9253</v>
      </c>
      <c r="H386" s="42">
        <v>65478.3</v>
      </c>
      <c r="I386" s="39"/>
      <c r="J386" s="42">
        <f t="shared" si="27"/>
        <v>65478.3</v>
      </c>
      <c r="K386" s="36">
        <v>0</v>
      </c>
      <c r="L386" s="36">
        <v>100</v>
      </c>
      <c r="M386" s="36"/>
      <c r="N386" s="40" t="s">
        <v>9467</v>
      </c>
      <c r="O386" s="37" t="s">
        <v>9255</v>
      </c>
      <c r="P386" s="36" t="s">
        <v>9468</v>
      </c>
      <c r="Q386" s="37" t="s">
        <v>9468</v>
      </c>
    </row>
    <row r="387" spans="1:17" ht="15" customHeight="1">
      <c r="A387" s="44" t="s">
        <v>6549</v>
      </c>
      <c r="B387" s="36" t="s">
        <v>9239</v>
      </c>
      <c r="C387" s="37" t="s">
        <v>9343</v>
      </c>
      <c r="D387" s="37" t="s">
        <v>9464</v>
      </c>
      <c r="E387" s="35" t="s">
        <v>9511</v>
      </c>
      <c r="F387" s="37" t="s">
        <v>9512</v>
      </c>
      <c r="G387" s="36" t="s">
        <v>9253</v>
      </c>
      <c r="H387" s="42">
        <v>73043.199999999997</v>
      </c>
      <c r="I387" s="39"/>
      <c r="J387" s="42">
        <f t="shared" si="27"/>
        <v>73043.199999999997</v>
      </c>
      <c r="K387" s="36">
        <v>0</v>
      </c>
      <c r="L387" s="36">
        <v>100</v>
      </c>
      <c r="M387" s="36"/>
      <c r="N387" s="40" t="s">
        <v>9467</v>
      </c>
      <c r="O387" s="37" t="s">
        <v>9255</v>
      </c>
      <c r="P387" s="36" t="s">
        <v>9468</v>
      </c>
      <c r="Q387" s="37" t="s">
        <v>9468</v>
      </c>
    </row>
    <row r="388" spans="1:17" ht="15" customHeight="1">
      <c r="A388" s="44" t="s">
        <v>6549</v>
      </c>
      <c r="B388" s="36" t="s">
        <v>9239</v>
      </c>
      <c r="C388" s="37" t="s">
        <v>9343</v>
      </c>
      <c r="D388" s="37" t="s">
        <v>9464</v>
      </c>
      <c r="E388" s="35" t="s">
        <v>9513</v>
      </c>
      <c r="F388" s="37" t="s">
        <v>9514</v>
      </c>
      <c r="G388" s="36" t="s">
        <v>9253</v>
      </c>
      <c r="H388" s="42">
        <v>75012.7</v>
      </c>
      <c r="I388" s="39"/>
      <c r="J388" s="42">
        <f t="shared" si="27"/>
        <v>75012.7</v>
      </c>
      <c r="K388" s="36">
        <v>0</v>
      </c>
      <c r="L388" s="36">
        <v>100</v>
      </c>
      <c r="M388" s="36"/>
      <c r="N388" s="40" t="s">
        <v>9467</v>
      </c>
      <c r="O388" s="37" t="s">
        <v>9255</v>
      </c>
      <c r="P388" s="36" t="s">
        <v>9468</v>
      </c>
      <c r="Q388" s="37" t="s">
        <v>9468</v>
      </c>
    </row>
    <row r="389" spans="1:17" ht="15" customHeight="1">
      <c r="A389" s="44" t="s">
        <v>6549</v>
      </c>
      <c r="B389" s="36" t="s">
        <v>9239</v>
      </c>
      <c r="C389" s="37" t="s">
        <v>9343</v>
      </c>
      <c r="D389" s="37" t="s">
        <v>9464</v>
      </c>
      <c r="E389" s="35" t="s">
        <v>9515</v>
      </c>
      <c r="F389" s="37" t="s">
        <v>9516</v>
      </c>
      <c r="G389" s="36" t="s">
        <v>9253</v>
      </c>
      <c r="H389" s="42">
        <v>77305.399999999994</v>
      </c>
      <c r="I389" s="39"/>
      <c r="J389" s="42">
        <f t="shared" si="27"/>
        <v>77305.399999999994</v>
      </c>
      <c r="K389" s="36">
        <v>0</v>
      </c>
      <c r="L389" s="36">
        <v>100</v>
      </c>
      <c r="M389" s="36"/>
      <c r="N389" s="40" t="s">
        <v>9467</v>
      </c>
      <c r="O389" s="37" t="s">
        <v>9255</v>
      </c>
      <c r="P389" s="36" t="s">
        <v>9468</v>
      </c>
      <c r="Q389" s="37" t="s">
        <v>9468</v>
      </c>
    </row>
    <row r="390" spans="1:17" ht="15" customHeight="1">
      <c r="A390" s="44" t="s">
        <v>6549</v>
      </c>
      <c r="B390" s="36" t="s">
        <v>9239</v>
      </c>
      <c r="C390" s="37" t="s">
        <v>9343</v>
      </c>
      <c r="D390" s="37" t="s">
        <v>9464</v>
      </c>
      <c r="E390" s="35" t="s">
        <v>9517</v>
      </c>
      <c r="F390" s="37" t="s">
        <v>9518</v>
      </c>
      <c r="G390" s="36" t="s">
        <v>9253</v>
      </c>
      <c r="H390" s="42">
        <v>94132</v>
      </c>
      <c r="I390" s="39"/>
      <c r="J390" s="42">
        <f t="shared" si="27"/>
        <v>94132</v>
      </c>
      <c r="K390" s="36">
        <v>0</v>
      </c>
      <c r="L390" s="36">
        <v>100</v>
      </c>
      <c r="M390" s="36"/>
      <c r="N390" s="40" t="s">
        <v>9467</v>
      </c>
      <c r="O390" s="37" t="s">
        <v>9255</v>
      </c>
      <c r="P390" s="36" t="s">
        <v>9468</v>
      </c>
      <c r="Q390" s="37" t="s">
        <v>9468</v>
      </c>
    </row>
    <row r="391" spans="1:17" ht="15" customHeight="1">
      <c r="A391" s="44" t="s">
        <v>6330</v>
      </c>
      <c r="B391" s="36" t="s">
        <v>9239</v>
      </c>
      <c r="C391" s="37" t="s">
        <v>9343</v>
      </c>
      <c r="D391" s="37" t="s">
        <v>9464</v>
      </c>
      <c r="E391" s="35" t="s">
        <v>9519</v>
      </c>
      <c r="F391" s="38" t="s">
        <v>9520</v>
      </c>
      <c r="G391" s="36" t="s">
        <v>9253</v>
      </c>
      <c r="H391" s="42">
        <v>10423.200000000001</v>
      </c>
      <c r="I391" s="39"/>
      <c r="J391" s="42">
        <f t="shared" si="27"/>
        <v>10423.200000000001</v>
      </c>
      <c r="K391" s="36">
        <v>0</v>
      </c>
      <c r="L391" s="36">
        <v>100</v>
      </c>
      <c r="M391" s="36"/>
      <c r="N391" s="37" t="s">
        <v>9521</v>
      </c>
      <c r="O391" s="37" t="s">
        <v>9255</v>
      </c>
      <c r="P391" s="36" t="s">
        <v>9468</v>
      </c>
      <c r="Q391" s="37" t="s">
        <v>9468</v>
      </c>
    </row>
    <row r="392" spans="1:17" ht="15" customHeight="1">
      <c r="A392" s="44" t="s">
        <v>6330</v>
      </c>
      <c r="B392" s="36" t="s">
        <v>9239</v>
      </c>
      <c r="C392" s="37" t="s">
        <v>9343</v>
      </c>
      <c r="D392" s="37" t="s">
        <v>9464</v>
      </c>
      <c r="E392" s="35" t="s">
        <v>9522</v>
      </c>
      <c r="F392" s="37" t="s">
        <v>9523</v>
      </c>
      <c r="G392" s="36" t="s">
        <v>9253</v>
      </c>
      <c r="H392" s="42">
        <v>21654.400000000001</v>
      </c>
      <c r="I392" s="39"/>
      <c r="J392" s="42">
        <f t="shared" si="27"/>
        <v>21654.400000000001</v>
      </c>
      <c r="K392" s="36">
        <v>0</v>
      </c>
      <c r="L392" s="36">
        <v>100</v>
      </c>
      <c r="M392" s="36"/>
      <c r="N392" s="37" t="s">
        <v>9521</v>
      </c>
      <c r="O392" s="37" t="s">
        <v>9255</v>
      </c>
      <c r="P392" s="36" t="s">
        <v>9468</v>
      </c>
      <c r="Q392" s="37" t="s">
        <v>9468</v>
      </c>
    </row>
    <row r="393" spans="1:17" ht="15" customHeight="1">
      <c r="A393" s="44" t="s">
        <v>6330</v>
      </c>
      <c r="B393" s="36" t="s">
        <v>9239</v>
      </c>
      <c r="C393" s="37" t="s">
        <v>9343</v>
      </c>
      <c r="D393" s="37" t="s">
        <v>9464</v>
      </c>
      <c r="E393" s="35" t="s">
        <v>9524</v>
      </c>
      <c r="F393" s="37" t="s">
        <v>9525</v>
      </c>
      <c r="G393" s="36" t="s">
        <v>9253</v>
      </c>
      <c r="H393" s="42">
        <v>36188.300000000003</v>
      </c>
      <c r="I393" s="39"/>
      <c r="J393" s="42">
        <f t="shared" si="27"/>
        <v>36188.300000000003</v>
      </c>
      <c r="K393" s="36">
        <v>0</v>
      </c>
      <c r="L393" s="36">
        <v>100</v>
      </c>
      <c r="M393" s="36"/>
      <c r="N393" s="37" t="s">
        <v>9521</v>
      </c>
      <c r="O393" s="37" t="s">
        <v>9255</v>
      </c>
      <c r="P393" s="36" t="s">
        <v>9468</v>
      </c>
      <c r="Q393" s="37" t="s">
        <v>9468</v>
      </c>
    </row>
    <row r="394" spans="1:17" ht="15" customHeight="1">
      <c r="A394" s="44" t="s">
        <v>6330</v>
      </c>
      <c r="B394" s="36" t="s">
        <v>9239</v>
      </c>
      <c r="C394" s="37" t="s">
        <v>9343</v>
      </c>
      <c r="D394" s="37" t="s">
        <v>9464</v>
      </c>
      <c r="E394" s="35" t="s">
        <v>9526</v>
      </c>
      <c r="F394" s="37" t="s">
        <v>9527</v>
      </c>
      <c r="G394" s="36" t="s">
        <v>9253</v>
      </c>
      <c r="H394" s="42">
        <v>44924.800000000003</v>
      </c>
      <c r="I394" s="39"/>
      <c r="J394" s="42">
        <f t="shared" si="27"/>
        <v>44924.800000000003</v>
      </c>
      <c r="K394" s="36">
        <v>0</v>
      </c>
      <c r="L394" s="36">
        <v>100</v>
      </c>
      <c r="M394" s="36"/>
      <c r="N394" s="37" t="s">
        <v>9521</v>
      </c>
      <c r="O394" s="37" t="s">
        <v>9255</v>
      </c>
      <c r="P394" s="36" t="s">
        <v>9468</v>
      </c>
      <c r="Q394" s="37" t="s">
        <v>9468</v>
      </c>
    </row>
    <row r="395" spans="1:17" ht="15" customHeight="1">
      <c r="A395" s="44" t="s">
        <v>6330</v>
      </c>
      <c r="B395" s="36" t="s">
        <v>9239</v>
      </c>
      <c r="C395" s="37" t="s">
        <v>9343</v>
      </c>
      <c r="D395" s="37" t="s">
        <v>9464</v>
      </c>
      <c r="E395" s="35" t="s">
        <v>9528</v>
      </c>
      <c r="F395" s="37" t="s">
        <v>9529</v>
      </c>
      <c r="G395" s="36" t="s">
        <v>9253</v>
      </c>
      <c r="H395" s="42">
        <v>65589.399999999994</v>
      </c>
      <c r="I395" s="39"/>
      <c r="J395" s="42">
        <f t="shared" si="27"/>
        <v>65589.399999999994</v>
      </c>
      <c r="K395" s="36">
        <v>0</v>
      </c>
      <c r="L395" s="36">
        <v>100</v>
      </c>
      <c r="M395" s="36"/>
      <c r="N395" s="37" t="s">
        <v>9521</v>
      </c>
      <c r="O395" s="37" t="s">
        <v>9255</v>
      </c>
      <c r="P395" s="36" t="s">
        <v>9468</v>
      </c>
      <c r="Q395" s="37" t="s">
        <v>9468</v>
      </c>
    </row>
    <row r="396" spans="1:17" ht="15" customHeight="1">
      <c r="A396" s="44" t="s">
        <v>6330</v>
      </c>
      <c r="B396" s="36" t="s">
        <v>9239</v>
      </c>
      <c r="C396" s="37" t="s">
        <v>9343</v>
      </c>
      <c r="D396" s="37" t="s">
        <v>9464</v>
      </c>
      <c r="E396" s="35" t="s">
        <v>9530</v>
      </c>
      <c r="F396" s="37" t="s">
        <v>9531</v>
      </c>
      <c r="G396" s="36" t="s">
        <v>9253</v>
      </c>
      <c r="H396" s="42">
        <v>77982.100000000006</v>
      </c>
      <c r="I396" s="39"/>
      <c r="J396" s="42">
        <f t="shared" si="27"/>
        <v>77982.100000000006</v>
      </c>
      <c r="K396" s="36">
        <v>0</v>
      </c>
      <c r="L396" s="36">
        <v>100</v>
      </c>
      <c r="M396" s="36"/>
      <c r="N396" s="37" t="s">
        <v>9521</v>
      </c>
      <c r="O396" s="37" t="s">
        <v>9255</v>
      </c>
      <c r="P396" s="36" t="s">
        <v>9468</v>
      </c>
      <c r="Q396" s="37" t="s">
        <v>9468</v>
      </c>
    </row>
    <row r="397" spans="1:17" ht="15" customHeight="1">
      <c r="A397" s="44" t="s">
        <v>6330</v>
      </c>
      <c r="B397" s="36" t="s">
        <v>9239</v>
      </c>
      <c r="C397" s="37" t="s">
        <v>9343</v>
      </c>
      <c r="D397" s="37" t="s">
        <v>9464</v>
      </c>
      <c r="E397" s="35" t="s">
        <v>9532</v>
      </c>
      <c r="F397" s="37" t="s">
        <v>9533</v>
      </c>
      <c r="G397" s="36" t="s">
        <v>9253</v>
      </c>
      <c r="H397" s="42">
        <v>92778.6</v>
      </c>
      <c r="I397" s="39"/>
      <c r="J397" s="42">
        <f t="shared" si="27"/>
        <v>92778.6</v>
      </c>
      <c r="K397" s="36">
        <v>0</v>
      </c>
      <c r="L397" s="36">
        <v>100</v>
      </c>
      <c r="M397" s="36"/>
      <c r="N397" s="37" t="s">
        <v>9521</v>
      </c>
      <c r="O397" s="37" t="s">
        <v>9255</v>
      </c>
      <c r="P397" s="36" t="s">
        <v>9468</v>
      </c>
      <c r="Q397" s="37" t="s">
        <v>9468</v>
      </c>
    </row>
    <row r="398" spans="1:17" ht="15" customHeight="1">
      <c r="A398" s="44" t="s">
        <v>6330</v>
      </c>
      <c r="B398" s="36" t="s">
        <v>9239</v>
      </c>
      <c r="C398" s="37" t="s">
        <v>9343</v>
      </c>
      <c r="D398" s="37" t="s">
        <v>9464</v>
      </c>
      <c r="E398" s="35" t="s">
        <v>9534</v>
      </c>
      <c r="F398" s="37" t="s">
        <v>9535</v>
      </c>
      <c r="G398" s="36" t="s">
        <v>9253</v>
      </c>
      <c r="H398" s="42">
        <v>104767.3</v>
      </c>
      <c r="I398" s="39"/>
      <c r="J398" s="42">
        <f t="shared" si="27"/>
        <v>104767.3</v>
      </c>
      <c r="K398" s="36">
        <v>0</v>
      </c>
      <c r="L398" s="36">
        <v>100</v>
      </c>
      <c r="M398" s="36"/>
      <c r="N398" s="37" t="s">
        <v>9521</v>
      </c>
      <c r="O398" s="37" t="s">
        <v>9255</v>
      </c>
      <c r="P398" s="36" t="s">
        <v>9468</v>
      </c>
      <c r="Q398" s="37" t="s">
        <v>9468</v>
      </c>
    </row>
    <row r="399" spans="1:17" ht="15" customHeight="1">
      <c r="A399" s="44" t="s">
        <v>6330</v>
      </c>
      <c r="B399" s="36" t="s">
        <v>9239</v>
      </c>
      <c r="C399" s="37" t="s">
        <v>9343</v>
      </c>
      <c r="D399" s="37" t="s">
        <v>9464</v>
      </c>
      <c r="E399" s="35" t="s">
        <v>9536</v>
      </c>
      <c r="F399" s="37" t="s">
        <v>9537</v>
      </c>
      <c r="G399" s="36" t="s">
        <v>9253</v>
      </c>
      <c r="H399" s="42">
        <v>116867.1</v>
      </c>
      <c r="I399" s="39"/>
      <c r="J399" s="42">
        <f t="shared" si="27"/>
        <v>116867.1</v>
      </c>
      <c r="K399" s="36">
        <v>0</v>
      </c>
      <c r="L399" s="36">
        <v>100</v>
      </c>
      <c r="M399" s="36"/>
      <c r="N399" s="37" t="s">
        <v>9521</v>
      </c>
      <c r="O399" s="37" t="s">
        <v>9255</v>
      </c>
      <c r="P399" s="36" t="s">
        <v>9468</v>
      </c>
      <c r="Q399" s="37" t="s">
        <v>9468</v>
      </c>
    </row>
    <row r="400" spans="1:17" ht="14.25" customHeight="1">
      <c r="A400" s="44" t="s">
        <v>6330</v>
      </c>
      <c r="B400" s="36" t="s">
        <v>9239</v>
      </c>
      <c r="C400" s="37" t="s">
        <v>9343</v>
      </c>
      <c r="D400" s="37" t="s">
        <v>9464</v>
      </c>
      <c r="E400" s="35" t="s">
        <v>9538</v>
      </c>
      <c r="F400" s="37" t="s">
        <v>9539</v>
      </c>
      <c r="G400" s="36" t="s">
        <v>9253</v>
      </c>
      <c r="H400" s="42">
        <v>120028.4</v>
      </c>
      <c r="I400" s="39"/>
      <c r="J400" s="42">
        <f t="shared" si="27"/>
        <v>120028.4</v>
      </c>
      <c r="K400" s="36">
        <v>0</v>
      </c>
      <c r="L400" s="36">
        <v>100</v>
      </c>
      <c r="M400" s="36"/>
      <c r="N400" s="37" t="s">
        <v>9521</v>
      </c>
      <c r="O400" s="37" t="s">
        <v>9255</v>
      </c>
      <c r="P400" s="36" t="s">
        <v>9468</v>
      </c>
      <c r="Q400" s="37" t="s">
        <v>9468</v>
      </c>
    </row>
    <row r="401" spans="1:17" ht="15" customHeight="1">
      <c r="A401" s="44" t="s">
        <v>6330</v>
      </c>
      <c r="B401" s="36" t="s">
        <v>9239</v>
      </c>
      <c r="C401" s="37" t="s">
        <v>9343</v>
      </c>
      <c r="D401" s="37" t="s">
        <v>9464</v>
      </c>
      <c r="E401" s="35" t="s">
        <v>9540</v>
      </c>
      <c r="F401" s="37" t="s">
        <v>9541</v>
      </c>
      <c r="G401" s="36" t="s">
        <v>9253</v>
      </c>
      <c r="H401" s="42">
        <v>123684.6</v>
      </c>
      <c r="I401" s="39"/>
      <c r="J401" s="42">
        <f t="shared" si="27"/>
        <v>123684.6</v>
      </c>
      <c r="K401" s="36">
        <v>0</v>
      </c>
      <c r="L401" s="36">
        <v>100</v>
      </c>
      <c r="M401" s="36"/>
      <c r="N401" s="37" t="s">
        <v>9521</v>
      </c>
      <c r="O401" s="37" t="s">
        <v>9255</v>
      </c>
      <c r="P401" s="36" t="s">
        <v>9468</v>
      </c>
      <c r="Q401" s="37" t="s">
        <v>9468</v>
      </c>
    </row>
    <row r="402" spans="1:17" ht="14.25" customHeight="1">
      <c r="A402" s="44" t="s">
        <v>6330</v>
      </c>
      <c r="B402" s="36" t="s">
        <v>9239</v>
      </c>
      <c r="C402" s="37" t="s">
        <v>9343</v>
      </c>
      <c r="D402" s="37" t="s">
        <v>9464</v>
      </c>
      <c r="E402" s="35" t="s">
        <v>9542</v>
      </c>
      <c r="F402" s="37" t="s">
        <v>9543</v>
      </c>
      <c r="G402" s="36" t="s">
        <v>9253</v>
      </c>
      <c r="H402" s="42">
        <v>150621.29999999999</v>
      </c>
      <c r="I402" s="39"/>
      <c r="J402" s="42">
        <f t="shared" si="27"/>
        <v>150621.29999999999</v>
      </c>
      <c r="K402" s="36">
        <v>0</v>
      </c>
      <c r="L402" s="36">
        <v>100</v>
      </c>
      <c r="M402" s="36"/>
      <c r="N402" s="37" t="s">
        <v>9521</v>
      </c>
      <c r="O402" s="37" t="s">
        <v>9255</v>
      </c>
      <c r="P402" s="36" t="s">
        <v>9468</v>
      </c>
      <c r="Q402" s="37" t="s">
        <v>9468</v>
      </c>
    </row>
    <row r="403" spans="1:17" ht="15" customHeight="1">
      <c r="A403" s="44" t="s">
        <v>6330</v>
      </c>
      <c r="B403" s="36" t="s">
        <v>9239</v>
      </c>
      <c r="C403" s="37" t="s">
        <v>9343</v>
      </c>
      <c r="D403" s="37" t="s">
        <v>9464</v>
      </c>
      <c r="E403" s="35" t="s">
        <v>9544</v>
      </c>
      <c r="F403" s="37" t="s">
        <v>9545</v>
      </c>
      <c r="G403" s="36" t="s">
        <v>9253</v>
      </c>
      <c r="H403" s="42">
        <v>165397.6</v>
      </c>
      <c r="I403" s="39"/>
      <c r="J403" s="42">
        <f t="shared" si="27"/>
        <v>165397.6</v>
      </c>
      <c r="K403" s="36">
        <v>0</v>
      </c>
      <c r="L403" s="36">
        <v>100</v>
      </c>
      <c r="M403" s="36"/>
      <c r="N403" s="37" t="s">
        <v>9521</v>
      </c>
      <c r="O403" s="37" t="s">
        <v>9255</v>
      </c>
      <c r="P403" s="36" t="s">
        <v>9468</v>
      </c>
      <c r="Q403" s="37" t="s">
        <v>9468</v>
      </c>
    </row>
    <row r="404" spans="1:17" ht="15" customHeight="1">
      <c r="A404" s="44" t="s">
        <v>6330</v>
      </c>
      <c r="B404" s="36" t="s">
        <v>9239</v>
      </c>
      <c r="C404" s="37" t="s">
        <v>9343</v>
      </c>
      <c r="D404" s="37" t="s">
        <v>9464</v>
      </c>
      <c r="E404" s="35" t="s">
        <v>9546</v>
      </c>
      <c r="F404" s="37" t="s">
        <v>9547</v>
      </c>
      <c r="G404" s="36" t="s">
        <v>9253</v>
      </c>
      <c r="H404" s="42">
        <v>199545.7</v>
      </c>
      <c r="I404" s="39"/>
      <c r="J404" s="42">
        <f t="shared" si="27"/>
        <v>199545.7</v>
      </c>
      <c r="K404" s="36">
        <v>0</v>
      </c>
      <c r="L404" s="36">
        <v>100</v>
      </c>
      <c r="M404" s="36"/>
      <c r="N404" s="37" t="s">
        <v>9521</v>
      </c>
      <c r="O404" s="37" t="s">
        <v>9255</v>
      </c>
      <c r="P404" s="36" t="s">
        <v>9468</v>
      </c>
      <c r="Q404" s="37" t="s">
        <v>9468</v>
      </c>
    </row>
    <row r="405" spans="1:17" ht="15" customHeight="1">
      <c r="A405" s="35">
        <v>906244</v>
      </c>
      <c r="B405" s="36" t="s">
        <v>9239</v>
      </c>
      <c r="C405" s="37" t="s">
        <v>9251</v>
      </c>
      <c r="D405" s="37" t="s">
        <v>9257</v>
      </c>
      <c r="E405" s="35">
        <v>906244</v>
      </c>
      <c r="F405" s="37" t="s">
        <v>9548</v>
      </c>
      <c r="G405" s="36" t="s">
        <v>9253</v>
      </c>
      <c r="H405" s="42">
        <v>67538.7</v>
      </c>
      <c r="I405" s="39"/>
      <c r="J405" s="42">
        <f t="shared" si="27"/>
        <v>67538.7</v>
      </c>
      <c r="K405" s="43">
        <v>0</v>
      </c>
      <c r="L405" s="36">
        <v>100</v>
      </c>
      <c r="M405" s="43"/>
      <c r="N405" s="40" t="s">
        <v>9254</v>
      </c>
      <c r="O405" s="37" t="s">
        <v>9255</v>
      </c>
      <c r="P405" s="36">
        <v>706</v>
      </c>
      <c r="Q405" s="37" t="s">
        <v>9256</v>
      </c>
    </row>
    <row r="406" spans="1:17" ht="15" customHeight="1">
      <c r="A406" s="35">
        <v>906243</v>
      </c>
      <c r="B406" s="36" t="s">
        <v>9239</v>
      </c>
      <c r="C406" s="37" t="s">
        <v>9251</v>
      </c>
      <c r="D406" s="37" t="s">
        <v>9257</v>
      </c>
      <c r="E406" s="35">
        <v>906243</v>
      </c>
      <c r="F406" s="37" t="s">
        <v>9549</v>
      </c>
      <c r="G406" s="36" t="s">
        <v>9253</v>
      </c>
      <c r="H406" s="42">
        <v>67538.7</v>
      </c>
      <c r="I406" s="39"/>
      <c r="J406" s="42">
        <f t="shared" si="27"/>
        <v>67538.7</v>
      </c>
      <c r="K406" s="43">
        <v>0</v>
      </c>
      <c r="L406" s="36">
        <v>100</v>
      </c>
      <c r="M406" s="43"/>
      <c r="N406" s="40" t="s">
        <v>9254</v>
      </c>
      <c r="O406" s="37" t="s">
        <v>9255</v>
      </c>
      <c r="P406" s="36">
        <v>706</v>
      </c>
      <c r="Q406" s="37" t="s">
        <v>9256</v>
      </c>
    </row>
    <row r="407" spans="1:17" ht="15" customHeight="1">
      <c r="A407" s="35">
        <v>906453</v>
      </c>
      <c r="B407" s="36" t="s">
        <v>9239</v>
      </c>
      <c r="C407" s="37" t="s">
        <v>9251</v>
      </c>
      <c r="D407" s="37" t="s">
        <v>9257</v>
      </c>
      <c r="E407" s="35">
        <v>906453</v>
      </c>
      <c r="F407" s="37" t="s">
        <v>4622</v>
      </c>
      <c r="G407" s="36" t="s">
        <v>9253</v>
      </c>
      <c r="H407" s="42">
        <v>67538.7</v>
      </c>
      <c r="I407" s="39"/>
      <c r="J407" s="42">
        <f t="shared" si="27"/>
        <v>67538.7</v>
      </c>
      <c r="K407" s="43">
        <v>0</v>
      </c>
      <c r="L407" s="36">
        <v>100</v>
      </c>
      <c r="M407" s="43"/>
      <c r="N407" s="40" t="s">
        <v>9254</v>
      </c>
      <c r="O407" s="37" t="s">
        <v>9255</v>
      </c>
      <c r="P407" s="36">
        <v>706</v>
      </c>
      <c r="Q407" s="37" t="s">
        <v>9256</v>
      </c>
    </row>
    <row r="408" spans="1:17" ht="15" customHeight="1">
      <c r="A408" s="35" t="s">
        <v>1072</v>
      </c>
      <c r="B408" s="36" t="s">
        <v>9239</v>
      </c>
      <c r="C408" s="37" t="s">
        <v>9240</v>
      </c>
      <c r="D408" s="37" t="s">
        <v>9327</v>
      </c>
      <c r="E408" s="35" t="s">
        <v>1072</v>
      </c>
      <c r="F408" s="38" t="s">
        <v>9550</v>
      </c>
      <c r="G408" s="36" t="s">
        <v>9243</v>
      </c>
      <c r="H408" s="36">
        <v>200</v>
      </c>
      <c r="I408" s="39">
        <v>1545239.4</v>
      </c>
      <c r="J408" s="39">
        <f t="shared" ref="J408:J428" si="28">I408</f>
        <v>1545239.4</v>
      </c>
      <c r="K408" s="36">
        <v>0</v>
      </c>
      <c r="L408" s="36">
        <v>100</v>
      </c>
      <c r="M408" s="36"/>
      <c r="N408" s="40" t="s">
        <v>9264</v>
      </c>
      <c r="O408" s="37" t="s">
        <v>9265</v>
      </c>
      <c r="P408" s="36">
        <v>245</v>
      </c>
      <c r="Q408" s="37" t="s">
        <v>9328</v>
      </c>
    </row>
    <row r="409" spans="1:17" ht="15" customHeight="1">
      <c r="A409" s="35" t="s">
        <v>9551</v>
      </c>
      <c r="B409" s="36" t="s">
        <v>9239</v>
      </c>
      <c r="C409" s="37" t="s">
        <v>9240</v>
      </c>
      <c r="D409" s="37" t="s">
        <v>9327</v>
      </c>
      <c r="E409" s="35" t="s">
        <v>9551</v>
      </c>
      <c r="F409" s="38" t="s">
        <v>9552</v>
      </c>
      <c r="G409" s="36" t="s">
        <v>9243</v>
      </c>
      <c r="H409" s="36">
        <v>200</v>
      </c>
      <c r="I409" s="39">
        <v>1545239.4</v>
      </c>
      <c r="J409" s="39">
        <f t="shared" si="28"/>
        <v>1545239.4</v>
      </c>
      <c r="K409" s="36">
        <v>0</v>
      </c>
      <c r="L409" s="36">
        <v>100</v>
      </c>
      <c r="M409" s="36"/>
      <c r="N409" s="40" t="s">
        <v>9264</v>
      </c>
      <c r="O409" s="37" t="s">
        <v>9265</v>
      </c>
      <c r="P409" s="36">
        <v>245</v>
      </c>
      <c r="Q409" s="37" t="s">
        <v>9328</v>
      </c>
    </row>
    <row r="410" spans="1:17" ht="15" customHeight="1">
      <c r="A410" s="35">
        <v>218905</v>
      </c>
      <c r="B410" s="36" t="s">
        <v>9239</v>
      </c>
      <c r="C410" s="37" t="s">
        <v>9240</v>
      </c>
      <c r="D410" s="37" t="s">
        <v>9383</v>
      </c>
      <c r="E410" s="35">
        <v>218905</v>
      </c>
      <c r="F410" s="37" t="s">
        <v>9553</v>
      </c>
      <c r="G410" s="36" t="s">
        <v>9243</v>
      </c>
      <c r="H410" s="36">
        <v>130</v>
      </c>
      <c r="I410" s="39">
        <v>1254197.8</v>
      </c>
      <c r="J410" s="39">
        <f t="shared" si="28"/>
        <v>1254197.8</v>
      </c>
      <c r="K410" s="36">
        <v>0</v>
      </c>
      <c r="L410" s="36">
        <v>100</v>
      </c>
      <c r="M410" s="36"/>
      <c r="N410" s="37" t="s">
        <v>9244</v>
      </c>
      <c r="O410" s="37" t="s">
        <v>9245</v>
      </c>
      <c r="P410" s="36">
        <v>237</v>
      </c>
      <c r="Q410" s="37" t="s">
        <v>9384</v>
      </c>
    </row>
    <row r="411" spans="1:17" ht="15" customHeight="1">
      <c r="A411" s="35">
        <v>609301</v>
      </c>
      <c r="B411" s="36" t="s">
        <v>9239</v>
      </c>
      <c r="C411" s="37" t="s">
        <v>9240</v>
      </c>
      <c r="D411" s="37" t="s">
        <v>9260</v>
      </c>
      <c r="E411" s="35">
        <v>609301</v>
      </c>
      <c r="F411" s="38" t="s">
        <v>9554</v>
      </c>
      <c r="G411" s="36" t="s">
        <v>9243</v>
      </c>
      <c r="H411" s="36">
        <v>130</v>
      </c>
      <c r="I411" s="39">
        <v>1254197.8</v>
      </c>
      <c r="J411" s="39">
        <f t="shared" si="28"/>
        <v>1254197.8</v>
      </c>
      <c r="K411" s="36">
        <v>0</v>
      </c>
      <c r="L411" s="36">
        <v>100</v>
      </c>
      <c r="M411" s="36"/>
      <c r="N411" s="40" t="s">
        <v>9244</v>
      </c>
      <c r="O411" s="37" t="s">
        <v>9245</v>
      </c>
      <c r="P411" s="36">
        <v>215</v>
      </c>
      <c r="Q411" s="37" t="s">
        <v>9262</v>
      </c>
    </row>
    <row r="412" spans="1:17" ht="15" customHeight="1">
      <c r="A412" s="35">
        <v>209101</v>
      </c>
      <c r="B412" s="36" t="s">
        <v>9239</v>
      </c>
      <c r="C412" s="37" t="s">
        <v>9240</v>
      </c>
      <c r="D412" s="37" t="s">
        <v>9311</v>
      </c>
      <c r="E412" s="35">
        <v>209101</v>
      </c>
      <c r="F412" s="38" t="s">
        <v>9555</v>
      </c>
      <c r="G412" s="36" t="s">
        <v>9243</v>
      </c>
      <c r="H412" s="36">
        <v>200</v>
      </c>
      <c r="I412" s="39">
        <v>1545239.4</v>
      </c>
      <c r="J412" s="39">
        <f t="shared" si="28"/>
        <v>1545239.4</v>
      </c>
      <c r="K412" s="36">
        <v>0</v>
      </c>
      <c r="L412" s="36">
        <v>100</v>
      </c>
      <c r="M412" s="36"/>
      <c r="N412" s="40" t="s">
        <v>9264</v>
      </c>
      <c r="O412" s="37" t="s">
        <v>9265</v>
      </c>
      <c r="P412" s="36">
        <v>209</v>
      </c>
      <c r="Q412" s="37" t="s">
        <v>9312</v>
      </c>
    </row>
    <row r="413" spans="1:17" ht="15" customHeight="1">
      <c r="A413" s="35">
        <v>193202</v>
      </c>
      <c r="B413" s="36" t="s">
        <v>9239</v>
      </c>
      <c r="C413" s="37" t="s">
        <v>9240</v>
      </c>
      <c r="D413" s="37" t="s">
        <v>9311</v>
      </c>
      <c r="E413" s="35">
        <v>193202</v>
      </c>
      <c r="F413" s="38" t="s">
        <v>9556</v>
      </c>
      <c r="G413" s="36" t="s">
        <v>9243</v>
      </c>
      <c r="H413" s="36">
        <v>35</v>
      </c>
      <c r="I413" s="39">
        <v>313968.59999999998</v>
      </c>
      <c r="J413" s="39">
        <f t="shared" si="28"/>
        <v>313968.59999999998</v>
      </c>
      <c r="K413" s="36">
        <v>0</v>
      </c>
      <c r="L413" s="36">
        <v>100</v>
      </c>
      <c r="M413" s="36"/>
      <c r="N413" s="41" t="s">
        <v>9249</v>
      </c>
      <c r="O413" s="41" t="s">
        <v>9250</v>
      </c>
      <c r="P413" s="36">
        <v>209</v>
      </c>
      <c r="Q413" s="37" t="s">
        <v>9312</v>
      </c>
    </row>
    <row r="414" spans="1:17" ht="15" customHeight="1">
      <c r="A414" s="35">
        <v>775404</v>
      </c>
      <c r="B414" s="36" t="s">
        <v>9239</v>
      </c>
      <c r="C414" s="37" t="s">
        <v>9240</v>
      </c>
      <c r="D414" s="37" t="s">
        <v>9263</v>
      </c>
      <c r="E414" s="35">
        <v>775404</v>
      </c>
      <c r="F414" s="38" t="s">
        <v>2941</v>
      </c>
      <c r="G414" s="36" t="s">
        <v>9243</v>
      </c>
      <c r="H414" s="36">
        <v>80</v>
      </c>
      <c r="I414" s="39">
        <v>829492.8</v>
      </c>
      <c r="J414" s="39">
        <f t="shared" si="28"/>
        <v>829492.8</v>
      </c>
      <c r="K414" s="36">
        <v>0</v>
      </c>
      <c r="L414" s="36">
        <v>100</v>
      </c>
      <c r="M414" s="36"/>
      <c r="N414" s="40" t="s">
        <v>9244</v>
      </c>
      <c r="O414" s="37" t="s">
        <v>9245</v>
      </c>
      <c r="P414" s="36">
        <v>207</v>
      </c>
      <c r="Q414" s="37" t="s">
        <v>9266</v>
      </c>
    </row>
    <row r="415" spans="1:17" ht="15" customHeight="1">
      <c r="A415" s="35">
        <v>811213</v>
      </c>
      <c r="B415" s="36" t="s">
        <v>9239</v>
      </c>
      <c r="C415" s="37" t="s">
        <v>9240</v>
      </c>
      <c r="D415" s="37" t="s">
        <v>9263</v>
      </c>
      <c r="E415" s="35">
        <v>811213</v>
      </c>
      <c r="F415" s="37" t="s">
        <v>3191</v>
      </c>
      <c r="G415" s="36" t="s">
        <v>9243</v>
      </c>
      <c r="H415" s="36">
        <v>100</v>
      </c>
      <c r="I415" s="39">
        <v>1035957</v>
      </c>
      <c r="J415" s="39">
        <f t="shared" si="28"/>
        <v>1035957</v>
      </c>
      <c r="K415" s="36">
        <v>0</v>
      </c>
      <c r="L415" s="36">
        <v>100</v>
      </c>
      <c r="M415" s="36"/>
      <c r="N415" s="40" t="s">
        <v>9244</v>
      </c>
      <c r="O415" s="37" t="s">
        <v>9245</v>
      </c>
      <c r="P415" s="36">
        <v>207</v>
      </c>
      <c r="Q415" s="37" t="s">
        <v>9266</v>
      </c>
    </row>
    <row r="416" spans="1:17" ht="15" customHeight="1">
      <c r="A416" s="35">
        <v>519401</v>
      </c>
      <c r="B416" s="36" t="s">
        <v>9239</v>
      </c>
      <c r="C416" s="37" t="s">
        <v>9240</v>
      </c>
      <c r="D416" s="37" t="s">
        <v>9241</v>
      </c>
      <c r="E416" s="35">
        <v>519401</v>
      </c>
      <c r="F416" s="38" t="s">
        <v>1942</v>
      </c>
      <c r="G416" s="36" t="s">
        <v>9243</v>
      </c>
      <c r="H416" s="36">
        <v>145</v>
      </c>
      <c r="I416" s="39">
        <v>1418201.6</v>
      </c>
      <c r="J416" s="39">
        <f t="shared" si="28"/>
        <v>1418201.6</v>
      </c>
      <c r="K416" s="36">
        <v>0</v>
      </c>
      <c r="L416" s="36">
        <v>100</v>
      </c>
      <c r="M416" s="36"/>
      <c r="N416" s="40" t="s">
        <v>9244</v>
      </c>
      <c r="O416" s="37" t="s">
        <v>9245</v>
      </c>
      <c r="P416" s="36">
        <v>203</v>
      </c>
      <c r="Q416" s="37" t="s">
        <v>9385</v>
      </c>
    </row>
    <row r="417" spans="1:17" ht="15" customHeight="1">
      <c r="A417" s="35">
        <v>764601</v>
      </c>
      <c r="B417" s="36" t="s">
        <v>9239</v>
      </c>
      <c r="C417" s="37" t="s">
        <v>9240</v>
      </c>
      <c r="D417" s="37" t="s">
        <v>9300</v>
      </c>
      <c r="E417" s="35">
        <v>764601</v>
      </c>
      <c r="F417" s="38" t="s">
        <v>9557</v>
      </c>
      <c r="G417" s="36" t="s">
        <v>9243</v>
      </c>
      <c r="H417" s="36">
        <v>100</v>
      </c>
      <c r="I417" s="39">
        <v>1035957</v>
      </c>
      <c r="J417" s="39">
        <f t="shared" si="28"/>
        <v>1035957</v>
      </c>
      <c r="K417" s="36">
        <v>0</v>
      </c>
      <c r="L417" s="36">
        <v>100</v>
      </c>
      <c r="M417" s="36"/>
      <c r="N417" s="40" t="s">
        <v>9244</v>
      </c>
      <c r="O417" s="37" t="s">
        <v>9245</v>
      </c>
      <c r="P417" s="36">
        <v>205</v>
      </c>
      <c r="Q417" s="37" t="s">
        <v>9302</v>
      </c>
    </row>
    <row r="418" spans="1:17" ht="15" customHeight="1">
      <c r="A418" s="35">
        <v>768701</v>
      </c>
      <c r="B418" s="36" t="s">
        <v>9239</v>
      </c>
      <c r="C418" s="37" t="s">
        <v>9240</v>
      </c>
      <c r="D418" s="37" t="s">
        <v>9300</v>
      </c>
      <c r="E418" s="35">
        <v>768701</v>
      </c>
      <c r="F418" s="38" t="s">
        <v>7325</v>
      </c>
      <c r="G418" s="36" t="s">
        <v>9243</v>
      </c>
      <c r="H418" s="36">
        <v>70</v>
      </c>
      <c r="I418" s="39">
        <v>727472.7</v>
      </c>
      <c r="J418" s="39">
        <f t="shared" si="28"/>
        <v>727472.7</v>
      </c>
      <c r="K418" s="36">
        <v>0</v>
      </c>
      <c r="L418" s="36">
        <v>100</v>
      </c>
      <c r="M418" s="36"/>
      <c r="N418" s="40" t="s">
        <v>9244</v>
      </c>
      <c r="O418" s="37" t="s">
        <v>9245</v>
      </c>
      <c r="P418" s="36">
        <v>205</v>
      </c>
      <c r="Q418" s="37" t="s">
        <v>9302</v>
      </c>
    </row>
    <row r="419" spans="1:17" ht="15" customHeight="1">
      <c r="A419" s="35">
        <v>699602</v>
      </c>
      <c r="B419" s="36" t="s">
        <v>9239</v>
      </c>
      <c r="C419" s="37" t="s">
        <v>9240</v>
      </c>
      <c r="D419" s="37" t="s">
        <v>9247</v>
      </c>
      <c r="E419" s="35">
        <v>699602</v>
      </c>
      <c r="F419" s="38" t="s">
        <v>9558</v>
      </c>
      <c r="G419" s="36" t="s">
        <v>9243</v>
      </c>
      <c r="H419" s="36">
        <v>30</v>
      </c>
      <c r="I419" s="39">
        <v>253903.90000000002</v>
      </c>
      <c r="J419" s="39">
        <f t="shared" si="28"/>
        <v>253903.90000000002</v>
      </c>
      <c r="K419" s="36">
        <v>0</v>
      </c>
      <c r="L419" s="36">
        <v>100</v>
      </c>
      <c r="M419" s="36"/>
      <c r="N419" s="41" t="s">
        <v>9249</v>
      </c>
      <c r="O419" s="41" t="s">
        <v>9250</v>
      </c>
      <c r="P419" s="36">
        <v>204</v>
      </c>
      <c r="Q419" s="37" t="s">
        <v>9248</v>
      </c>
    </row>
    <row r="420" spans="1:17" ht="15" customHeight="1">
      <c r="A420" s="35">
        <v>699601</v>
      </c>
      <c r="B420" s="36" t="s">
        <v>9239</v>
      </c>
      <c r="C420" s="37" t="s">
        <v>9240</v>
      </c>
      <c r="D420" s="37" t="s">
        <v>9247</v>
      </c>
      <c r="E420" s="35">
        <v>699601</v>
      </c>
      <c r="F420" s="37" t="s">
        <v>2564</v>
      </c>
      <c r="G420" s="36" t="s">
        <v>9243</v>
      </c>
      <c r="H420" s="36">
        <v>30</v>
      </c>
      <c r="I420" s="39">
        <v>253903.90000000002</v>
      </c>
      <c r="J420" s="39">
        <f t="shared" si="28"/>
        <v>253903.90000000002</v>
      </c>
      <c r="K420" s="43">
        <v>0</v>
      </c>
      <c r="L420" s="36">
        <v>100</v>
      </c>
      <c r="M420" s="36"/>
      <c r="N420" s="41" t="s">
        <v>9249</v>
      </c>
      <c r="O420" s="41" t="s">
        <v>9250</v>
      </c>
      <c r="P420" s="36">
        <v>204</v>
      </c>
      <c r="Q420" s="37" t="s">
        <v>9248</v>
      </c>
    </row>
    <row r="421" spans="1:17" ht="15" customHeight="1">
      <c r="A421" s="35">
        <v>499601</v>
      </c>
      <c r="B421" s="36" t="s">
        <v>9239</v>
      </c>
      <c r="C421" s="37" t="s">
        <v>9240</v>
      </c>
      <c r="D421" s="37" t="s">
        <v>9241</v>
      </c>
      <c r="E421" s="35">
        <v>499601</v>
      </c>
      <c r="F421" s="38" t="s">
        <v>2197</v>
      </c>
      <c r="G421" s="36" t="s">
        <v>9243</v>
      </c>
      <c r="H421" s="36">
        <v>20</v>
      </c>
      <c r="I421" s="39">
        <v>178749.8</v>
      </c>
      <c r="J421" s="39">
        <f t="shared" si="28"/>
        <v>178749.8</v>
      </c>
      <c r="K421" s="36">
        <v>0</v>
      </c>
      <c r="L421" s="36">
        <v>100</v>
      </c>
      <c r="M421" s="36"/>
      <c r="N421" s="41" t="s">
        <v>9249</v>
      </c>
      <c r="O421" s="41" t="s">
        <v>9250</v>
      </c>
      <c r="P421" s="36">
        <v>235</v>
      </c>
      <c r="Q421" s="37" t="s">
        <v>9246</v>
      </c>
    </row>
    <row r="422" spans="1:17" ht="15" customHeight="1">
      <c r="A422" s="35">
        <v>869701</v>
      </c>
      <c r="B422" s="36" t="s">
        <v>9239</v>
      </c>
      <c r="C422" s="37" t="s">
        <v>9240</v>
      </c>
      <c r="D422" s="37" t="s">
        <v>9383</v>
      </c>
      <c r="E422" s="35">
        <v>869701</v>
      </c>
      <c r="F422" s="38" t="s">
        <v>9559</v>
      </c>
      <c r="G422" s="36" t="s">
        <v>9243</v>
      </c>
      <c r="H422" s="36">
        <v>50</v>
      </c>
      <c r="I422" s="39">
        <v>465428.2</v>
      </c>
      <c r="J422" s="39">
        <f t="shared" si="28"/>
        <v>465428.2</v>
      </c>
      <c r="K422" s="36">
        <v>0</v>
      </c>
      <c r="L422" s="36">
        <v>100</v>
      </c>
      <c r="M422" s="36"/>
      <c r="N422" s="40" t="s">
        <v>9244</v>
      </c>
      <c r="O422" s="37" t="s">
        <v>9245</v>
      </c>
      <c r="P422" s="36">
        <v>237</v>
      </c>
      <c r="Q422" s="37" t="s">
        <v>9384</v>
      </c>
    </row>
    <row r="423" spans="1:17" ht="15" customHeight="1">
      <c r="A423" s="35">
        <v>699701</v>
      </c>
      <c r="B423" s="36" t="s">
        <v>9239</v>
      </c>
      <c r="C423" s="37" t="s">
        <v>9240</v>
      </c>
      <c r="D423" s="37" t="s">
        <v>9247</v>
      </c>
      <c r="E423" s="35">
        <v>699701</v>
      </c>
      <c r="F423" s="37" t="s">
        <v>9560</v>
      </c>
      <c r="G423" s="36" t="s">
        <v>9243</v>
      </c>
      <c r="H423" s="36">
        <v>30</v>
      </c>
      <c r="I423" s="39">
        <v>253903.90000000002</v>
      </c>
      <c r="J423" s="39">
        <f t="shared" si="28"/>
        <v>253903.90000000002</v>
      </c>
      <c r="K423" s="43">
        <v>0</v>
      </c>
      <c r="L423" s="36">
        <v>100</v>
      </c>
      <c r="M423" s="36"/>
      <c r="N423" s="41" t="s">
        <v>9249</v>
      </c>
      <c r="O423" s="41" t="s">
        <v>9250</v>
      </c>
      <c r="P423" s="36">
        <v>204</v>
      </c>
      <c r="Q423" s="37" t="s">
        <v>9248</v>
      </c>
    </row>
    <row r="424" spans="1:17" ht="15" customHeight="1">
      <c r="A424" s="35" t="s">
        <v>696</v>
      </c>
      <c r="B424" s="36" t="s">
        <v>9239</v>
      </c>
      <c r="C424" s="37" t="s">
        <v>9240</v>
      </c>
      <c r="D424" s="37" t="s">
        <v>9327</v>
      </c>
      <c r="E424" s="35" t="s">
        <v>696</v>
      </c>
      <c r="F424" s="38" t="s">
        <v>9561</v>
      </c>
      <c r="G424" s="36" t="s">
        <v>9243</v>
      </c>
      <c r="H424" s="36">
        <v>125</v>
      </c>
      <c r="I424" s="39">
        <v>1228038.8</v>
      </c>
      <c r="J424" s="39">
        <f t="shared" si="28"/>
        <v>1228038.8</v>
      </c>
      <c r="K424" s="36">
        <v>0</v>
      </c>
      <c r="L424" s="36">
        <v>100</v>
      </c>
      <c r="M424" s="36"/>
      <c r="N424" s="40" t="s">
        <v>9244</v>
      </c>
      <c r="O424" s="37" t="s">
        <v>9245</v>
      </c>
      <c r="P424" s="36">
        <v>245</v>
      </c>
      <c r="Q424" s="37" t="s">
        <v>9328</v>
      </c>
    </row>
    <row r="425" spans="1:17" ht="15" customHeight="1">
      <c r="A425" s="35" t="s">
        <v>1050</v>
      </c>
      <c r="B425" s="36" t="s">
        <v>9239</v>
      </c>
      <c r="C425" s="37" t="s">
        <v>9240</v>
      </c>
      <c r="D425" s="37" t="s">
        <v>9327</v>
      </c>
      <c r="E425" s="35" t="s">
        <v>1050</v>
      </c>
      <c r="F425" s="38" t="s">
        <v>9562</v>
      </c>
      <c r="G425" s="36" t="s">
        <v>9243</v>
      </c>
      <c r="H425" s="36">
        <v>55</v>
      </c>
      <c r="I425" s="39">
        <v>567690.69999999995</v>
      </c>
      <c r="J425" s="39">
        <f t="shared" si="28"/>
        <v>567690.69999999995</v>
      </c>
      <c r="K425" s="36">
        <v>0</v>
      </c>
      <c r="L425" s="36">
        <v>100</v>
      </c>
      <c r="M425" s="36"/>
      <c r="N425" s="40" t="s">
        <v>9244</v>
      </c>
      <c r="O425" s="37" t="s">
        <v>9245</v>
      </c>
      <c r="P425" s="36">
        <v>245</v>
      </c>
      <c r="Q425" s="37" t="s">
        <v>9328</v>
      </c>
    </row>
    <row r="426" spans="1:17" ht="15" customHeight="1">
      <c r="A426" s="35">
        <v>768702</v>
      </c>
      <c r="B426" s="36" t="s">
        <v>9239</v>
      </c>
      <c r="C426" s="37" t="s">
        <v>9240</v>
      </c>
      <c r="D426" s="37" t="s">
        <v>9300</v>
      </c>
      <c r="E426" s="35">
        <v>768702</v>
      </c>
      <c r="F426" s="38" t="s">
        <v>3837</v>
      </c>
      <c r="G426" s="36" t="s">
        <v>9243</v>
      </c>
      <c r="H426" s="36">
        <v>70</v>
      </c>
      <c r="I426" s="39">
        <v>727472.7</v>
      </c>
      <c r="J426" s="39">
        <f t="shared" si="28"/>
        <v>727472.7</v>
      </c>
      <c r="K426" s="36">
        <v>0</v>
      </c>
      <c r="L426" s="36">
        <v>100</v>
      </c>
      <c r="M426" s="36"/>
      <c r="N426" s="40" t="s">
        <v>9244</v>
      </c>
      <c r="O426" s="37" t="s">
        <v>9245</v>
      </c>
      <c r="P426" s="36">
        <v>205</v>
      </c>
      <c r="Q426" s="37" t="s">
        <v>9302</v>
      </c>
    </row>
    <row r="427" spans="1:17" ht="15" customHeight="1">
      <c r="A427" s="35">
        <v>699702</v>
      </c>
      <c r="B427" s="36" t="s">
        <v>9239</v>
      </c>
      <c r="C427" s="37" t="s">
        <v>9240</v>
      </c>
      <c r="D427" s="37" t="s">
        <v>9247</v>
      </c>
      <c r="E427" s="35">
        <v>699702</v>
      </c>
      <c r="F427" s="38" t="s">
        <v>9563</v>
      </c>
      <c r="G427" s="36" t="s">
        <v>9243</v>
      </c>
      <c r="H427" s="36">
        <v>30</v>
      </c>
      <c r="I427" s="39">
        <v>253903.90000000002</v>
      </c>
      <c r="J427" s="39">
        <f t="shared" si="28"/>
        <v>253903.90000000002</v>
      </c>
      <c r="K427" s="36">
        <v>0</v>
      </c>
      <c r="L427" s="36">
        <v>100</v>
      </c>
      <c r="M427" s="36"/>
      <c r="N427" s="41" t="s">
        <v>9249</v>
      </c>
      <c r="O427" s="41" t="s">
        <v>9250</v>
      </c>
      <c r="P427" s="36">
        <v>204</v>
      </c>
      <c r="Q427" s="37" t="s">
        <v>9248</v>
      </c>
    </row>
    <row r="428" spans="1:17" ht="15" customHeight="1">
      <c r="A428" s="35">
        <v>814703</v>
      </c>
      <c r="B428" s="36" t="s">
        <v>9239</v>
      </c>
      <c r="C428" s="37" t="s">
        <v>9240</v>
      </c>
      <c r="D428" s="37" t="s">
        <v>9263</v>
      </c>
      <c r="E428" s="35">
        <v>814703</v>
      </c>
      <c r="F428" s="38" t="s">
        <v>3153</v>
      </c>
      <c r="G428" s="36" t="s">
        <v>9243</v>
      </c>
      <c r="H428" s="36">
        <v>80</v>
      </c>
      <c r="I428" s="39">
        <v>829492.8</v>
      </c>
      <c r="J428" s="39">
        <f t="shared" si="28"/>
        <v>829492.8</v>
      </c>
      <c r="K428" s="36">
        <v>0</v>
      </c>
      <c r="L428" s="36">
        <v>100</v>
      </c>
      <c r="M428" s="36"/>
      <c r="N428" s="40" t="s">
        <v>9244</v>
      </c>
      <c r="O428" s="37" t="s">
        <v>9245</v>
      </c>
      <c r="P428" s="36">
        <v>207</v>
      </c>
      <c r="Q428" s="37" t="s">
        <v>9266</v>
      </c>
    </row>
    <row r="429" spans="1:17" ht="15" customHeight="1">
      <c r="A429" s="35">
        <v>883441</v>
      </c>
      <c r="B429" s="36" t="s">
        <v>9239</v>
      </c>
      <c r="C429" s="37" t="s">
        <v>9331</v>
      </c>
      <c r="D429" s="37" t="s">
        <v>9564</v>
      </c>
      <c r="E429" s="35">
        <v>883441</v>
      </c>
      <c r="F429" s="38" t="s">
        <v>5599</v>
      </c>
      <c r="G429" s="36" t="s">
        <v>9253</v>
      </c>
      <c r="H429" s="42">
        <v>739390.7</v>
      </c>
      <c r="I429" s="39"/>
      <c r="J429" s="42">
        <f t="shared" ref="J429:J453" si="29">H429</f>
        <v>739390.7</v>
      </c>
      <c r="K429" s="36">
        <v>0</v>
      </c>
      <c r="L429" s="36">
        <v>100</v>
      </c>
      <c r="M429" s="36"/>
      <c r="N429" s="37" t="s">
        <v>9333</v>
      </c>
      <c r="O429" s="37" t="s">
        <v>9565</v>
      </c>
      <c r="P429" s="36">
        <v>744</v>
      </c>
      <c r="Q429" s="37" t="s">
        <v>9335</v>
      </c>
    </row>
    <row r="430" spans="1:17" ht="15" customHeight="1">
      <c r="A430" s="35">
        <v>883301</v>
      </c>
      <c r="B430" s="36" t="s">
        <v>9239</v>
      </c>
      <c r="C430" s="37" t="s">
        <v>9331</v>
      </c>
      <c r="D430" s="37" t="s">
        <v>9564</v>
      </c>
      <c r="E430" s="35">
        <v>883301</v>
      </c>
      <c r="F430" s="38" t="s">
        <v>5586</v>
      </c>
      <c r="G430" s="36" t="s">
        <v>9253</v>
      </c>
      <c r="H430" s="42">
        <v>739390.7</v>
      </c>
      <c r="I430" s="39"/>
      <c r="J430" s="42">
        <f t="shared" si="29"/>
        <v>739390.7</v>
      </c>
      <c r="K430" s="36">
        <v>0</v>
      </c>
      <c r="L430" s="36">
        <v>100</v>
      </c>
      <c r="M430" s="36"/>
      <c r="N430" s="37" t="s">
        <v>9333</v>
      </c>
      <c r="O430" s="37" t="s">
        <v>9565</v>
      </c>
      <c r="P430" s="36">
        <v>744</v>
      </c>
      <c r="Q430" s="37" t="s">
        <v>9335</v>
      </c>
    </row>
    <row r="431" spans="1:17" ht="15" customHeight="1">
      <c r="A431" s="35">
        <v>883430</v>
      </c>
      <c r="B431" s="36" t="s">
        <v>9239</v>
      </c>
      <c r="C431" s="37" t="s">
        <v>9331</v>
      </c>
      <c r="D431" s="37" t="s">
        <v>9564</v>
      </c>
      <c r="E431" s="35">
        <v>883430</v>
      </c>
      <c r="F431" s="38" t="s">
        <v>5593</v>
      </c>
      <c r="G431" s="36" t="s">
        <v>9253</v>
      </c>
      <c r="H431" s="42">
        <v>553833.5</v>
      </c>
      <c r="I431" s="39"/>
      <c r="J431" s="42">
        <f t="shared" si="29"/>
        <v>553833.5</v>
      </c>
      <c r="K431" s="36">
        <v>0</v>
      </c>
      <c r="L431" s="36">
        <v>100</v>
      </c>
      <c r="M431" s="36"/>
      <c r="N431" s="37" t="s">
        <v>9333</v>
      </c>
      <c r="O431" s="37" t="s">
        <v>9565</v>
      </c>
      <c r="P431" s="36">
        <v>744</v>
      </c>
      <c r="Q431" s="37" t="s">
        <v>9335</v>
      </c>
    </row>
    <row r="432" spans="1:17" ht="15" customHeight="1">
      <c r="A432" s="35">
        <v>883110</v>
      </c>
      <c r="B432" s="36" t="s">
        <v>9239</v>
      </c>
      <c r="C432" s="37" t="s">
        <v>9331</v>
      </c>
      <c r="D432" s="37" t="s">
        <v>9564</v>
      </c>
      <c r="E432" s="35">
        <v>883110</v>
      </c>
      <c r="F432" s="38" t="s">
        <v>5572</v>
      </c>
      <c r="G432" s="36" t="s">
        <v>9253</v>
      </c>
      <c r="H432" s="42">
        <v>739390.7</v>
      </c>
      <c r="I432" s="39"/>
      <c r="J432" s="42">
        <f t="shared" si="29"/>
        <v>739390.7</v>
      </c>
      <c r="K432" s="36">
        <v>0</v>
      </c>
      <c r="L432" s="36">
        <v>100</v>
      </c>
      <c r="M432" s="36" t="s">
        <v>9222</v>
      </c>
      <c r="N432" s="37" t="s">
        <v>9333</v>
      </c>
      <c r="O432" s="37" t="s">
        <v>9565</v>
      </c>
      <c r="P432" s="36">
        <v>744</v>
      </c>
      <c r="Q432" s="37" t="s">
        <v>9335</v>
      </c>
    </row>
    <row r="433" spans="1:17" ht="15" customHeight="1">
      <c r="A433" s="35">
        <v>883560</v>
      </c>
      <c r="B433" s="36" t="s">
        <v>9239</v>
      </c>
      <c r="C433" s="37" t="s">
        <v>9331</v>
      </c>
      <c r="D433" s="37" t="s">
        <v>9564</v>
      </c>
      <c r="E433" s="35">
        <v>883560</v>
      </c>
      <c r="F433" s="38" t="s">
        <v>5609</v>
      </c>
      <c r="G433" s="36" t="s">
        <v>9253</v>
      </c>
      <c r="H433" s="42">
        <v>553833.5</v>
      </c>
      <c r="I433" s="39"/>
      <c r="J433" s="42">
        <f t="shared" si="29"/>
        <v>553833.5</v>
      </c>
      <c r="K433" s="36">
        <v>0</v>
      </c>
      <c r="L433" s="36">
        <v>100</v>
      </c>
      <c r="M433" s="36"/>
      <c r="N433" s="37" t="s">
        <v>9333</v>
      </c>
      <c r="O433" s="37" t="s">
        <v>9565</v>
      </c>
      <c r="P433" s="36">
        <v>744</v>
      </c>
      <c r="Q433" s="37" t="s">
        <v>9335</v>
      </c>
    </row>
    <row r="434" spans="1:17" ht="15" customHeight="1">
      <c r="A434" s="35">
        <v>883440</v>
      </c>
      <c r="B434" s="36" t="s">
        <v>9239</v>
      </c>
      <c r="C434" s="37" t="s">
        <v>9331</v>
      </c>
      <c r="D434" s="37" t="s">
        <v>9564</v>
      </c>
      <c r="E434" s="35">
        <v>883440</v>
      </c>
      <c r="F434" s="38" t="s">
        <v>5597</v>
      </c>
      <c r="G434" s="36" t="s">
        <v>9253</v>
      </c>
      <c r="H434" s="42">
        <v>739390.7</v>
      </c>
      <c r="I434" s="39"/>
      <c r="J434" s="42">
        <f t="shared" si="29"/>
        <v>739390.7</v>
      </c>
      <c r="K434" s="36">
        <v>0</v>
      </c>
      <c r="L434" s="36">
        <v>100</v>
      </c>
      <c r="M434" s="36"/>
      <c r="N434" s="37" t="s">
        <v>9333</v>
      </c>
      <c r="O434" s="37" t="s">
        <v>9565</v>
      </c>
      <c r="P434" s="36">
        <v>744</v>
      </c>
      <c r="Q434" s="37" t="s">
        <v>9335</v>
      </c>
    </row>
    <row r="435" spans="1:17" ht="15" customHeight="1">
      <c r="A435" s="35">
        <v>883108</v>
      </c>
      <c r="B435" s="36" t="s">
        <v>9239</v>
      </c>
      <c r="C435" s="37" t="s">
        <v>9331</v>
      </c>
      <c r="D435" s="37" t="s">
        <v>9564</v>
      </c>
      <c r="E435" s="35">
        <v>883108</v>
      </c>
      <c r="F435" s="38" t="s">
        <v>5569</v>
      </c>
      <c r="G435" s="36" t="s">
        <v>9253</v>
      </c>
      <c r="H435" s="42">
        <v>553833.5</v>
      </c>
      <c r="I435" s="39"/>
      <c r="J435" s="42">
        <f t="shared" si="29"/>
        <v>553833.5</v>
      </c>
      <c r="K435" s="36">
        <v>0</v>
      </c>
      <c r="L435" s="36">
        <v>100</v>
      </c>
      <c r="M435" s="36"/>
      <c r="N435" s="37" t="s">
        <v>9333</v>
      </c>
      <c r="O435" s="37" t="s">
        <v>9565</v>
      </c>
      <c r="P435" s="36">
        <v>744</v>
      </c>
      <c r="Q435" s="37" t="s">
        <v>9335</v>
      </c>
    </row>
    <row r="436" spans="1:17" ht="15" customHeight="1">
      <c r="A436" s="35">
        <v>883390</v>
      </c>
      <c r="B436" s="36" t="s">
        <v>9239</v>
      </c>
      <c r="C436" s="37" t="s">
        <v>9331</v>
      </c>
      <c r="D436" s="37" t="s">
        <v>9564</v>
      </c>
      <c r="E436" s="35">
        <v>883390</v>
      </c>
      <c r="F436" s="37" t="s">
        <v>5591</v>
      </c>
      <c r="G436" s="36" t="s">
        <v>9253</v>
      </c>
      <c r="H436" s="42">
        <v>739390.7</v>
      </c>
      <c r="I436" s="39"/>
      <c r="J436" s="42">
        <f t="shared" si="29"/>
        <v>739390.7</v>
      </c>
      <c r="K436" s="36">
        <v>0</v>
      </c>
      <c r="L436" s="36">
        <v>100</v>
      </c>
      <c r="M436" s="36" t="s">
        <v>9222</v>
      </c>
      <c r="N436" s="37" t="s">
        <v>9333</v>
      </c>
      <c r="O436" s="37" t="s">
        <v>9565</v>
      </c>
      <c r="P436" s="36">
        <v>744</v>
      </c>
      <c r="Q436" s="37" t="s">
        <v>9335</v>
      </c>
    </row>
    <row r="437" spans="1:17" ht="15" customHeight="1">
      <c r="A437" s="35">
        <v>883103</v>
      </c>
      <c r="B437" s="36" t="s">
        <v>9239</v>
      </c>
      <c r="C437" s="37" t="s">
        <v>9331</v>
      </c>
      <c r="D437" s="37" t="s">
        <v>9564</v>
      </c>
      <c r="E437" s="35">
        <v>883103</v>
      </c>
      <c r="F437" s="38" t="s">
        <v>5562</v>
      </c>
      <c r="G437" s="36" t="s">
        <v>9253</v>
      </c>
      <c r="H437" s="42">
        <v>739390.7</v>
      </c>
      <c r="I437" s="39"/>
      <c r="J437" s="42">
        <f t="shared" si="29"/>
        <v>739390.7</v>
      </c>
      <c r="K437" s="36">
        <v>0</v>
      </c>
      <c r="L437" s="36">
        <v>100</v>
      </c>
      <c r="M437" s="36"/>
      <c r="N437" s="37" t="s">
        <v>9333</v>
      </c>
      <c r="O437" s="37" t="s">
        <v>9565</v>
      </c>
      <c r="P437" s="36">
        <v>744</v>
      </c>
      <c r="Q437" s="37" t="s">
        <v>9335</v>
      </c>
    </row>
    <row r="438" spans="1:17" ht="15" customHeight="1">
      <c r="A438" s="35">
        <v>883109</v>
      </c>
      <c r="B438" s="36" t="s">
        <v>9239</v>
      </c>
      <c r="C438" s="37" t="s">
        <v>9331</v>
      </c>
      <c r="D438" s="37" t="s">
        <v>9564</v>
      </c>
      <c r="E438" s="35">
        <v>883109</v>
      </c>
      <c r="F438" s="38" t="s">
        <v>5571</v>
      </c>
      <c r="G438" s="36" t="s">
        <v>9253</v>
      </c>
      <c r="H438" s="42">
        <v>739390.7</v>
      </c>
      <c r="I438" s="39"/>
      <c r="J438" s="42">
        <f t="shared" si="29"/>
        <v>739390.7</v>
      </c>
      <c r="K438" s="36">
        <v>0</v>
      </c>
      <c r="L438" s="36">
        <v>100</v>
      </c>
      <c r="M438" s="36" t="s">
        <v>9222</v>
      </c>
      <c r="N438" s="37" t="s">
        <v>9333</v>
      </c>
      <c r="O438" s="37" t="s">
        <v>9565</v>
      </c>
      <c r="P438" s="36">
        <v>744</v>
      </c>
      <c r="Q438" s="37" t="s">
        <v>9335</v>
      </c>
    </row>
    <row r="439" spans="1:17" ht="15" customHeight="1">
      <c r="A439" s="35">
        <v>883511</v>
      </c>
      <c r="B439" s="36" t="s">
        <v>9239</v>
      </c>
      <c r="C439" s="37" t="s">
        <v>9331</v>
      </c>
      <c r="D439" s="37" t="s">
        <v>9564</v>
      </c>
      <c r="E439" s="35">
        <v>883511</v>
      </c>
      <c r="F439" s="38" t="s">
        <v>5602</v>
      </c>
      <c r="G439" s="36" t="s">
        <v>9253</v>
      </c>
      <c r="H439" s="42">
        <v>566852.4</v>
      </c>
      <c r="I439" s="39"/>
      <c r="J439" s="42">
        <f t="shared" si="29"/>
        <v>566852.4</v>
      </c>
      <c r="K439" s="36">
        <v>0</v>
      </c>
      <c r="L439" s="36">
        <v>100</v>
      </c>
      <c r="M439" s="36"/>
      <c r="N439" s="37" t="s">
        <v>9333</v>
      </c>
      <c r="O439" s="37" t="s">
        <v>9565</v>
      </c>
      <c r="P439" s="36">
        <v>744</v>
      </c>
      <c r="Q439" s="37" t="s">
        <v>9335</v>
      </c>
    </row>
    <row r="440" spans="1:17" ht="15" customHeight="1">
      <c r="A440" s="35">
        <v>883521</v>
      </c>
      <c r="B440" s="36" t="s">
        <v>9239</v>
      </c>
      <c r="C440" s="37" t="s">
        <v>9331</v>
      </c>
      <c r="D440" s="37" t="s">
        <v>9564</v>
      </c>
      <c r="E440" s="35">
        <v>883521</v>
      </c>
      <c r="F440" s="38" t="s">
        <v>5605</v>
      </c>
      <c r="G440" s="36" t="s">
        <v>9253</v>
      </c>
      <c r="H440" s="42">
        <v>566852.4</v>
      </c>
      <c r="I440" s="39"/>
      <c r="J440" s="42">
        <f t="shared" si="29"/>
        <v>566852.4</v>
      </c>
      <c r="K440" s="36">
        <v>0</v>
      </c>
      <c r="L440" s="36">
        <v>100</v>
      </c>
      <c r="M440" s="36"/>
      <c r="N440" s="37" t="s">
        <v>9333</v>
      </c>
      <c r="O440" s="37" t="s">
        <v>9565</v>
      </c>
      <c r="P440" s="36">
        <v>744</v>
      </c>
      <c r="Q440" s="37" t="s">
        <v>9335</v>
      </c>
    </row>
    <row r="441" spans="1:17" ht="15" customHeight="1">
      <c r="A441" s="35">
        <v>883351</v>
      </c>
      <c r="B441" s="36" t="s">
        <v>9239</v>
      </c>
      <c r="C441" s="37" t="s">
        <v>9331</v>
      </c>
      <c r="D441" s="37" t="s">
        <v>9564</v>
      </c>
      <c r="E441" s="35">
        <v>883351</v>
      </c>
      <c r="F441" s="38" t="s">
        <v>5590</v>
      </c>
      <c r="G441" s="36" t="s">
        <v>9253</v>
      </c>
      <c r="H441" s="42">
        <v>532088.19999999995</v>
      </c>
      <c r="I441" s="39"/>
      <c r="J441" s="42">
        <f t="shared" si="29"/>
        <v>532088.19999999995</v>
      </c>
      <c r="K441" s="36">
        <v>0</v>
      </c>
      <c r="L441" s="36">
        <v>100</v>
      </c>
      <c r="M441" s="36"/>
      <c r="N441" s="37" t="s">
        <v>9566</v>
      </c>
      <c r="O441" s="37" t="s">
        <v>9567</v>
      </c>
      <c r="P441" s="36">
        <v>744</v>
      </c>
      <c r="Q441" s="37" t="s">
        <v>9335</v>
      </c>
    </row>
    <row r="442" spans="1:17" ht="15" customHeight="1">
      <c r="A442" s="35">
        <v>883111</v>
      </c>
      <c r="B442" s="36" t="s">
        <v>9239</v>
      </c>
      <c r="C442" s="37" t="s">
        <v>9331</v>
      </c>
      <c r="D442" s="37" t="s">
        <v>9564</v>
      </c>
      <c r="E442" s="35">
        <v>883111</v>
      </c>
      <c r="F442" s="38" t="s">
        <v>5573</v>
      </c>
      <c r="G442" s="36" t="s">
        <v>9253</v>
      </c>
      <c r="H442" s="42">
        <v>739390.7</v>
      </c>
      <c r="I442" s="39"/>
      <c r="J442" s="42">
        <f t="shared" si="29"/>
        <v>739390.7</v>
      </c>
      <c r="K442" s="36">
        <v>0</v>
      </c>
      <c r="L442" s="36">
        <v>100</v>
      </c>
      <c r="M442" s="36"/>
      <c r="N442" s="37" t="s">
        <v>9333</v>
      </c>
      <c r="O442" s="37" t="s">
        <v>9565</v>
      </c>
      <c r="P442" s="36">
        <v>744</v>
      </c>
      <c r="Q442" s="37" t="s">
        <v>9335</v>
      </c>
    </row>
    <row r="443" spans="1:17" ht="15" customHeight="1">
      <c r="A443" s="35">
        <v>883220</v>
      </c>
      <c r="B443" s="36" t="s">
        <v>9239</v>
      </c>
      <c r="C443" s="37" t="s">
        <v>9331</v>
      </c>
      <c r="D443" s="37" t="s">
        <v>9564</v>
      </c>
      <c r="E443" s="35">
        <v>883220</v>
      </c>
      <c r="F443" s="38" t="s">
        <v>5577</v>
      </c>
      <c r="G443" s="36" t="s">
        <v>9253</v>
      </c>
      <c r="H443" s="42">
        <v>739390.7</v>
      </c>
      <c r="I443" s="39"/>
      <c r="J443" s="42">
        <f t="shared" si="29"/>
        <v>739390.7</v>
      </c>
      <c r="K443" s="36">
        <v>0</v>
      </c>
      <c r="L443" s="36">
        <v>100</v>
      </c>
      <c r="M443" s="36"/>
      <c r="N443" s="37" t="s">
        <v>9333</v>
      </c>
      <c r="O443" s="37" t="s">
        <v>9565</v>
      </c>
      <c r="P443" s="36">
        <v>744</v>
      </c>
      <c r="Q443" s="37" t="s">
        <v>9335</v>
      </c>
    </row>
    <row r="444" spans="1:17" ht="15" customHeight="1">
      <c r="A444" s="35">
        <v>883234</v>
      </c>
      <c r="B444" s="36" t="s">
        <v>9239</v>
      </c>
      <c r="C444" s="37" t="s">
        <v>9331</v>
      </c>
      <c r="D444" s="37" t="s">
        <v>9564</v>
      </c>
      <c r="E444" s="35">
        <v>883234</v>
      </c>
      <c r="F444" s="38" t="s">
        <v>5583</v>
      </c>
      <c r="G444" s="36" t="s">
        <v>9253</v>
      </c>
      <c r="H444" s="42">
        <v>739390.7</v>
      </c>
      <c r="I444" s="39"/>
      <c r="J444" s="42">
        <f t="shared" si="29"/>
        <v>739390.7</v>
      </c>
      <c r="K444" s="36">
        <v>0</v>
      </c>
      <c r="L444" s="36">
        <v>100</v>
      </c>
      <c r="M444" s="36" t="s">
        <v>9222</v>
      </c>
      <c r="N444" s="37" t="s">
        <v>9333</v>
      </c>
      <c r="O444" s="37" t="s">
        <v>9565</v>
      </c>
      <c r="P444" s="36">
        <v>744</v>
      </c>
      <c r="Q444" s="37" t="s">
        <v>9335</v>
      </c>
    </row>
    <row r="445" spans="1:17" ht="15" customHeight="1">
      <c r="A445" s="35">
        <v>883230</v>
      </c>
      <c r="B445" s="36" t="s">
        <v>9239</v>
      </c>
      <c r="C445" s="37" t="s">
        <v>9331</v>
      </c>
      <c r="D445" s="37" t="s">
        <v>9564</v>
      </c>
      <c r="E445" s="35">
        <v>883230</v>
      </c>
      <c r="F445" s="38" t="s">
        <v>5579</v>
      </c>
      <c r="G445" s="36" t="s">
        <v>9253</v>
      </c>
      <c r="H445" s="42">
        <v>739390.7</v>
      </c>
      <c r="I445" s="39"/>
      <c r="J445" s="42">
        <f t="shared" si="29"/>
        <v>739390.7</v>
      </c>
      <c r="K445" s="36">
        <v>0</v>
      </c>
      <c r="L445" s="36">
        <v>100</v>
      </c>
      <c r="M445" s="36"/>
      <c r="N445" s="37" t="s">
        <v>9333</v>
      </c>
      <c r="O445" s="37" t="s">
        <v>9565</v>
      </c>
      <c r="P445" s="36">
        <v>744</v>
      </c>
      <c r="Q445" s="37" t="s">
        <v>9335</v>
      </c>
    </row>
    <row r="446" spans="1:17" ht="15" customHeight="1">
      <c r="A446" s="35">
        <v>883210</v>
      </c>
      <c r="B446" s="36" t="s">
        <v>9239</v>
      </c>
      <c r="C446" s="37" t="s">
        <v>9331</v>
      </c>
      <c r="D446" s="37" t="s">
        <v>9564</v>
      </c>
      <c r="E446" s="35">
        <v>883210</v>
      </c>
      <c r="F446" s="38" t="s">
        <v>5575</v>
      </c>
      <c r="G446" s="36" t="s">
        <v>9253</v>
      </c>
      <c r="H446" s="42">
        <v>739390.7</v>
      </c>
      <c r="I446" s="39"/>
      <c r="J446" s="42">
        <f t="shared" si="29"/>
        <v>739390.7</v>
      </c>
      <c r="K446" s="36">
        <v>0</v>
      </c>
      <c r="L446" s="36">
        <v>100</v>
      </c>
      <c r="M446" s="36"/>
      <c r="N446" s="37" t="s">
        <v>9333</v>
      </c>
      <c r="O446" s="37" t="s">
        <v>9565</v>
      </c>
      <c r="P446" s="36">
        <v>744</v>
      </c>
      <c r="Q446" s="37" t="s">
        <v>9335</v>
      </c>
    </row>
    <row r="447" spans="1:17" ht="15" customHeight="1">
      <c r="A447" s="35">
        <v>883101</v>
      </c>
      <c r="B447" s="36" t="s">
        <v>9239</v>
      </c>
      <c r="C447" s="37" t="s">
        <v>9331</v>
      </c>
      <c r="D447" s="37" t="s">
        <v>9564</v>
      </c>
      <c r="E447" s="35">
        <v>883101</v>
      </c>
      <c r="F447" s="38" t="s">
        <v>5560</v>
      </c>
      <c r="G447" s="36" t="s">
        <v>9253</v>
      </c>
      <c r="H447" s="42">
        <v>739390.7</v>
      </c>
      <c r="I447" s="39"/>
      <c r="J447" s="42">
        <f t="shared" si="29"/>
        <v>739390.7</v>
      </c>
      <c r="K447" s="36">
        <v>0</v>
      </c>
      <c r="L447" s="36">
        <v>100</v>
      </c>
      <c r="M447" s="36"/>
      <c r="N447" s="37" t="s">
        <v>9333</v>
      </c>
      <c r="O447" s="37" t="s">
        <v>9565</v>
      </c>
      <c r="P447" s="36">
        <v>744</v>
      </c>
      <c r="Q447" s="37" t="s">
        <v>9335</v>
      </c>
    </row>
    <row r="448" spans="1:17" ht="15" customHeight="1">
      <c r="A448" s="35">
        <v>883102</v>
      </c>
      <c r="B448" s="36" t="s">
        <v>9239</v>
      </c>
      <c r="C448" s="37" t="s">
        <v>9331</v>
      </c>
      <c r="D448" s="37" t="s">
        <v>9564</v>
      </c>
      <c r="E448" s="35">
        <v>883102</v>
      </c>
      <c r="F448" s="38" t="s">
        <v>5561</v>
      </c>
      <c r="G448" s="36" t="s">
        <v>9253</v>
      </c>
      <c r="H448" s="42">
        <v>739390.7</v>
      </c>
      <c r="I448" s="39"/>
      <c r="J448" s="42">
        <f t="shared" si="29"/>
        <v>739390.7</v>
      </c>
      <c r="K448" s="36">
        <v>0</v>
      </c>
      <c r="L448" s="36">
        <v>100</v>
      </c>
      <c r="M448" s="36"/>
      <c r="N448" s="37" t="s">
        <v>9333</v>
      </c>
      <c r="O448" s="37" t="s">
        <v>9565</v>
      </c>
      <c r="P448" s="36">
        <v>744</v>
      </c>
      <c r="Q448" s="37" t="s">
        <v>9335</v>
      </c>
    </row>
    <row r="449" spans="1:17" ht="15" customHeight="1">
      <c r="A449" s="35">
        <v>883512</v>
      </c>
      <c r="B449" s="36" t="s">
        <v>9239</v>
      </c>
      <c r="C449" s="37" t="s">
        <v>9331</v>
      </c>
      <c r="D449" s="37" t="s">
        <v>9564</v>
      </c>
      <c r="E449" s="35">
        <v>883512</v>
      </c>
      <c r="F449" s="38" t="s">
        <v>5603</v>
      </c>
      <c r="G449" s="36" t="s">
        <v>9253</v>
      </c>
      <c r="H449" s="42">
        <v>566852.4</v>
      </c>
      <c r="I449" s="39"/>
      <c r="J449" s="42">
        <f t="shared" si="29"/>
        <v>566852.4</v>
      </c>
      <c r="K449" s="36">
        <v>0</v>
      </c>
      <c r="L449" s="36">
        <v>100</v>
      </c>
      <c r="M449" s="36"/>
      <c r="N449" s="37" t="s">
        <v>9333</v>
      </c>
      <c r="O449" s="37" t="s">
        <v>9565</v>
      </c>
      <c r="P449" s="36">
        <v>744</v>
      </c>
      <c r="Q449" s="37" t="s">
        <v>9335</v>
      </c>
    </row>
    <row r="450" spans="1:17" ht="15" customHeight="1">
      <c r="A450" s="35">
        <v>883522</v>
      </c>
      <c r="B450" s="36" t="s">
        <v>9239</v>
      </c>
      <c r="C450" s="37" t="s">
        <v>9331</v>
      </c>
      <c r="D450" s="37" t="s">
        <v>9564</v>
      </c>
      <c r="E450" s="35">
        <v>883522</v>
      </c>
      <c r="F450" s="38" t="s">
        <v>5606</v>
      </c>
      <c r="G450" s="36" t="s">
        <v>9253</v>
      </c>
      <c r="H450" s="42">
        <v>566852.4</v>
      </c>
      <c r="I450" s="39"/>
      <c r="J450" s="42">
        <f t="shared" si="29"/>
        <v>566852.4</v>
      </c>
      <c r="K450" s="36">
        <v>0</v>
      </c>
      <c r="L450" s="36">
        <v>100</v>
      </c>
      <c r="M450" s="36"/>
      <c r="N450" s="37" t="s">
        <v>9333</v>
      </c>
      <c r="O450" s="37" t="s">
        <v>9565</v>
      </c>
      <c r="P450" s="36">
        <v>744</v>
      </c>
      <c r="Q450" s="37" t="s">
        <v>9335</v>
      </c>
    </row>
    <row r="451" spans="1:17" ht="15" customHeight="1">
      <c r="A451" s="35">
        <v>883105</v>
      </c>
      <c r="B451" s="36" t="s">
        <v>9239</v>
      </c>
      <c r="C451" s="37" t="s">
        <v>9331</v>
      </c>
      <c r="D451" s="37" t="s">
        <v>9564</v>
      </c>
      <c r="E451" s="35">
        <v>883105</v>
      </c>
      <c r="F451" s="38" t="s">
        <v>5565</v>
      </c>
      <c r="G451" s="36" t="s">
        <v>9253</v>
      </c>
      <c r="H451" s="42">
        <v>566852.4</v>
      </c>
      <c r="I451" s="39"/>
      <c r="J451" s="42">
        <f t="shared" si="29"/>
        <v>566852.4</v>
      </c>
      <c r="K451" s="36">
        <v>0</v>
      </c>
      <c r="L451" s="36">
        <v>100</v>
      </c>
      <c r="M451" s="36"/>
      <c r="N451" s="37" t="s">
        <v>9333</v>
      </c>
      <c r="O451" s="37" t="s">
        <v>9565</v>
      </c>
      <c r="P451" s="36">
        <v>744</v>
      </c>
      <c r="Q451" s="37" t="s">
        <v>9335</v>
      </c>
    </row>
    <row r="452" spans="1:17" ht="15" customHeight="1">
      <c r="A452" s="35">
        <v>883232</v>
      </c>
      <c r="B452" s="36" t="s">
        <v>9239</v>
      </c>
      <c r="C452" s="37" t="s">
        <v>9331</v>
      </c>
      <c r="D452" s="37" t="s">
        <v>9564</v>
      </c>
      <c r="E452" s="35">
        <v>883232</v>
      </c>
      <c r="F452" s="38" t="s">
        <v>5581</v>
      </c>
      <c r="G452" s="36" t="s">
        <v>9253</v>
      </c>
      <c r="H452" s="42">
        <v>739390.7</v>
      </c>
      <c r="I452" s="39"/>
      <c r="J452" s="42">
        <f t="shared" si="29"/>
        <v>739390.7</v>
      </c>
      <c r="K452" s="36">
        <v>0</v>
      </c>
      <c r="L452" s="36">
        <v>100</v>
      </c>
      <c r="M452" s="36" t="s">
        <v>9222</v>
      </c>
      <c r="N452" s="37" t="s">
        <v>9333</v>
      </c>
      <c r="O452" s="37" t="s">
        <v>9565</v>
      </c>
      <c r="P452" s="36">
        <v>744</v>
      </c>
      <c r="Q452" s="37" t="s">
        <v>9335</v>
      </c>
    </row>
    <row r="453" spans="1:17" ht="15" customHeight="1">
      <c r="A453" s="35">
        <v>883401</v>
      </c>
      <c r="B453" s="36" t="s">
        <v>9239</v>
      </c>
      <c r="C453" s="37" t="s">
        <v>9331</v>
      </c>
      <c r="D453" s="37" t="s">
        <v>9564</v>
      </c>
      <c r="E453" s="35">
        <v>883401</v>
      </c>
      <c r="F453" s="38" t="s">
        <v>5592</v>
      </c>
      <c r="G453" s="36" t="s">
        <v>9253</v>
      </c>
      <c r="H453" s="42">
        <v>739390.7</v>
      </c>
      <c r="I453" s="39"/>
      <c r="J453" s="42">
        <f t="shared" si="29"/>
        <v>739390.7</v>
      </c>
      <c r="K453" s="36">
        <v>0</v>
      </c>
      <c r="L453" s="36">
        <v>100</v>
      </c>
      <c r="M453" s="36"/>
      <c r="N453" s="37" t="s">
        <v>9333</v>
      </c>
      <c r="O453" s="37" t="s">
        <v>9565</v>
      </c>
      <c r="P453" s="36">
        <v>744</v>
      </c>
      <c r="Q453" s="37" t="s">
        <v>9335</v>
      </c>
    </row>
    <row r="454" spans="1:17" ht="15" customHeight="1">
      <c r="A454" s="35">
        <v>383205</v>
      </c>
      <c r="B454" s="36" t="s">
        <v>9239</v>
      </c>
      <c r="C454" s="37" t="s">
        <v>9240</v>
      </c>
      <c r="D454" s="37" t="s">
        <v>9296</v>
      </c>
      <c r="E454" s="35">
        <v>383205</v>
      </c>
      <c r="F454" s="38" t="s">
        <v>1630</v>
      </c>
      <c r="G454" s="36" t="s">
        <v>9243</v>
      </c>
      <c r="H454" s="36">
        <v>180</v>
      </c>
      <c r="I454" s="39">
        <v>1440603.4</v>
      </c>
      <c r="J454" s="39">
        <f t="shared" ref="J454:J517" si="30">I454</f>
        <v>1440603.4</v>
      </c>
      <c r="K454" s="36">
        <v>0</v>
      </c>
      <c r="L454" s="36">
        <v>100</v>
      </c>
      <c r="M454" s="36"/>
      <c r="N454" s="40" t="s">
        <v>9264</v>
      </c>
      <c r="O454" s="37" t="s">
        <v>9265</v>
      </c>
      <c r="P454" s="36">
        <v>214</v>
      </c>
      <c r="Q454" s="37" t="s">
        <v>9341</v>
      </c>
    </row>
    <row r="455" spans="1:17" ht="15" customHeight="1">
      <c r="A455" s="35">
        <v>383204</v>
      </c>
      <c r="B455" s="36" t="s">
        <v>9239</v>
      </c>
      <c r="C455" s="37" t="s">
        <v>9240</v>
      </c>
      <c r="D455" s="37" t="s">
        <v>9296</v>
      </c>
      <c r="E455" s="35">
        <v>383204</v>
      </c>
      <c r="F455" s="38" t="s">
        <v>1629</v>
      </c>
      <c r="G455" s="36" t="s">
        <v>9243</v>
      </c>
      <c r="H455" s="36">
        <v>180</v>
      </c>
      <c r="I455" s="39">
        <v>1440603.4</v>
      </c>
      <c r="J455" s="39">
        <f t="shared" si="30"/>
        <v>1440603.4</v>
      </c>
      <c r="K455" s="36">
        <v>0</v>
      </c>
      <c r="L455" s="36">
        <v>100</v>
      </c>
      <c r="M455" s="36"/>
      <c r="N455" s="40" t="s">
        <v>9264</v>
      </c>
      <c r="O455" s="37" t="s">
        <v>9265</v>
      </c>
      <c r="P455" s="36">
        <v>214</v>
      </c>
      <c r="Q455" s="37" t="s">
        <v>9341</v>
      </c>
    </row>
    <row r="456" spans="1:17" ht="15" customHeight="1">
      <c r="A456" s="35" t="s">
        <v>520</v>
      </c>
      <c r="B456" s="36" t="s">
        <v>9239</v>
      </c>
      <c r="C456" s="37" t="s">
        <v>9240</v>
      </c>
      <c r="D456" s="37" t="s">
        <v>9327</v>
      </c>
      <c r="E456" s="35" t="s">
        <v>520</v>
      </c>
      <c r="F456" s="38" t="s">
        <v>9568</v>
      </c>
      <c r="G456" s="36" t="s">
        <v>9243</v>
      </c>
      <c r="H456" s="36">
        <v>100</v>
      </c>
      <c r="I456" s="39">
        <v>1035957</v>
      </c>
      <c r="J456" s="39">
        <f t="shared" si="30"/>
        <v>1035957</v>
      </c>
      <c r="K456" s="36">
        <v>0</v>
      </c>
      <c r="L456" s="36">
        <v>100</v>
      </c>
      <c r="M456" s="36"/>
      <c r="N456" s="40" t="s">
        <v>9244</v>
      </c>
      <c r="O456" s="37" t="s">
        <v>9245</v>
      </c>
      <c r="P456" s="36">
        <v>245</v>
      </c>
      <c r="Q456" s="37" t="s">
        <v>9328</v>
      </c>
    </row>
    <row r="457" spans="1:17" ht="15" customHeight="1">
      <c r="A457" s="35" t="s">
        <v>518</v>
      </c>
      <c r="B457" s="36" t="s">
        <v>9239</v>
      </c>
      <c r="C457" s="37" t="s">
        <v>9240</v>
      </c>
      <c r="D457" s="37" t="s">
        <v>9327</v>
      </c>
      <c r="E457" s="35" t="s">
        <v>518</v>
      </c>
      <c r="F457" s="38" t="s">
        <v>9569</v>
      </c>
      <c r="G457" s="36" t="s">
        <v>9243</v>
      </c>
      <c r="H457" s="36">
        <v>85</v>
      </c>
      <c r="I457" s="39">
        <v>898536.4</v>
      </c>
      <c r="J457" s="39">
        <f t="shared" si="30"/>
        <v>898536.4</v>
      </c>
      <c r="K457" s="36">
        <v>0</v>
      </c>
      <c r="L457" s="36">
        <v>100</v>
      </c>
      <c r="M457" s="36"/>
      <c r="N457" s="40" t="s">
        <v>9244</v>
      </c>
      <c r="O457" s="37" t="s">
        <v>9245</v>
      </c>
      <c r="P457" s="36">
        <v>245</v>
      </c>
      <c r="Q457" s="37" t="s">
        <v>9328</v>
      </c>
    </row>
    <row r="458" spans="1:17" ht="15" customHeight="1">
      <c r="A458" s="35" t="s">
        <v>582</v>
      </c>
      <c r="B458" s="36" t="s">
        <v>9239</v>
      </c>
      <c r="C458" s="37" t="s">
        <v>9240</v>
      </c>
      <c r="D458" s="37" t="s">
        <v>9327</v>
      </c>
      <c r="E458" s="35" t="s">
        <v>582</v>
      </c>
      <c r="F458" s="38" t="s">
        <v>9570</v>
      </c>
      <c r="G458" s="36" t="s">
        <v>9243</v>
      </c>
      <c r="H458" s="36">
        <v>945</v>
      </c>
      <c r="I458" s="39">
        <v>7635600</v>
      </c>
      <c r="J458" s="39">
        <f t="shared" si="30"/>
        <v>7635600</v>
      </c>
      <c r="K458" s="36">
        <v>0</v>
      </c>
      <c r="L458" s="36">
        <v>100</v>
      </c>
      <c r="M458" s="36"/>
      <c r="N458" s="40" t="s">
        <v>9264</v>
      </c>
      <c r="O458" s="37" t="s">
        <v>9265</v>
      </c>
      <c r="P458" s="36">
        <v>245</v>
      </c>
      <c r="Q458" s="37" t="s">
        <v>9328</v>
      </c>
    </row>
    <row r="459" spans="1:17" ht="15" customHeight="1">
      <c r="A459" s="35" t="s">
        <v>572</v>
      </c>
      <c r="B459" s="36" t="s">
        <v>9239</v>
      </c>
      <c r="C459" s="37" t="s">
        <v>9240</v>
      </c>
      <c r="D459" s="37" t="s">
        <v>9327</v>
      </c>
      <c r="E459" s="35" t="s">
        <v>572</v>
      </c>
      <c r="F459" s="38" t="s">
        <v>9571</v>
      </c>
      <c r="G459" s="36" t="s">
        <v>9243</v>
      </c>
      <c r="H459" s="36">
        <v>190</v>
      </c>
      <c r="I459" s="39">
        <v>1492921.4</v>
      </c>
      <c r="J459" s="39">
        <f t="shared" si="30"/>
        <v>1492921.4</v>
      </c>
      <c r="K459" s="36">
        <v>0</v>
      </c>
      <c r="L459" s="36">
        <v>100</v>
      </c>
      <c r="M459" s="36"/>
      <c r="N459" s="40" t="s">
        <v>9264</v>
      </c>
      <c r="O459" s="37" t="s">
        <v>9265</v>
      </c>
      <c r="P459" s="36">
        <v>245</v>
      </c>
      <c r="Q459" s="37" t="s">
        <v>9328</v>
      </c>
    </row>
    <row r="460" spans="1:17" ht="15" customHeight="1">
      <c r="A460" s="35" t="s">
        <v>568</v>
      </c>
      <c r="B460" s="36" t="s">
        <v>9239</v>
      </c>
      <c r="C460" s="37" t="s">
        <v>9240</v>
      </c>
      <c r="D460" s="37" t="s">
        <v>9327</v>
      </c>
      <c r="E460" s="35" t="s">
        <v>568</v>
      </c>
      <c r="F460" s="38" t="s">
        <v>9572</v>
      </c>
      <c r="G460" s="36" t="s">
        <v>9243</v>
      </c>
      <c r="H460" s="36">
        <v>305</v>
      </c>
      <c r="I460" s="39">
        <v>2405749.2999999998</v>
      </c>
      <c r="J460" s="39">
        <f t="shared" si="30"/>
        <v>2405749.2999999998</v>
      </c>
      <c r="K460" s="36">
        <v>0</v>
      </c>
      <c r="L460" s="36">
        <v>100</v>
      </c>
      <c r="M460" s="36"/>
      <c r="N460" s="40" t="s">
        <v>9264</v>
      </c>
      <c r="O460" s="37" t="s">
        <v>9265</v>
      </c>
      <c r="P460" s="36">
        <v>245</v>
      </c>
      <c r="Q460" s="37" t="s">
        <v>9328</v>
      </c>
    </row>
    <row r="461" spans="1:17" ht="15" customHeight="1">
      <c r="A461" s="35" t="s">
        <v>566</v>
      </c>
      <c r="B461" s="36" t="s">
        <v>9239</v>
      </c>
      <c r="C461" s="37" t="s">
        <v>9240</v>
      </c>
      <c r="D461" s="37" t="s">
        <v>9327</v>
      </c>
      <c r="E461" s="35" t="s">
        <v>566</v>
      </c>
      <c r="F461" s="38" t="s">
        <v>9573</v>
      </c>
      <c r="G461" s="36" t="s">
        <v>9243</v>
      </c>
      <c r="H461" s="36">
        <v>190</v>
      </c>
      <c r="I461" s="39">
        <v>1492921.4</v>
      </c>
      <c r="J461" s="39">
        <f t="shared" si="30"/>
        <v>1492921.4</v>
      </c>
      <c r="K461" s="36">
        <v>0</v>
      </c>
      <c r="L461" s="36">
        <v>100</v>
      </c>
      <c r="M461" s="36"/>
      <c r="N461" s="40" t="s">
        <v>9264</v>
      </c>
      <c r="O461" s="37" t="s">
        <v>9265</v>
      </c>
      <c r="P461" s="36">
        <v>245</v>
      </c>
      <c r="Q461" s="37" t="s">
        <v>9328</v>
      </c>
    </row>
    <row r="462" spans="1:17" ht="15" customHeight="1">
      <c r="A462" s="35" t="s">
        <v>570</v>
      </c>
      <c r="B462" s="36" t="s">
        <v>9239</v>
      </c>
      <c r="C462" s="37" t="s">
        <v>9240</v>
      </c>
      <c r="D462" s="37" t="s">
        <v>9327</v>
      </c>
      <c r="E462" s="35" t="s">
        <v>570</v>
      </c>
      <c r="F462" s="38" t="s">
        <v>9574</v>
      </c>
      <c r="G462" s="36" t="s">
        <v>9243</v>
      </c>
      <c r="H462" s="36">
        <v>305</v>
      </c>
      <c r="I462" s="39">
        <v>2405749.2999999998</v>
      </c>
      <c r="J462" s="39">
        <f t="shared" si="30"/>
        <v>2405749.2999999998</v>
      </c>
      <c r="K462" s="36">
        <v>0</v>
      </c>
      <c r="L462" s="36">
        <v>100</v>
      </c>
      <c r="M462" s="36"/>
      <c r="N462" s="40" t="s">
        <v>9264</v>
      </c>
      <c r="O462" s="37" t="s">
        <v>9265</v>
      </c>
      <c r="P462" s="36">
        <v>245</v>
      </c>
      <c r="Q462" s="37" t="s">
        <v>9328</v>
      </c>
    </row>
    <row r="463" spans="1:17" ht="15" customHeight="1">
      <c r="A463" s="35">
        <v>576061</v>
      </c>
      <c r="B463" s="36" t="s">
        <v>9239</v>
      </c>
      <c r="C463" s="37" t="s">
        <v>9240</v>
      </c>
      <c r="D463" s="37" t="s">
        <v>9260</v>
      </c>
      <c r="E463" s="35">
        <v>576061</v>
      </c>
      <c r="F463" s="38" t="s">
        <v>9575</v>
      </c>
      <c r="G463" s="36" t="s">
        <v>9243</v>
      </c>
      <c r="H463" s="36">
        <v>70</v>
      </c>
      <c r="I463" s="39">
        <v>727472.7</v>
      </c>
      <c r="J463" s="39">
        <f t="shared" si="30"/>
        <v>727472.7</v>
      </c>
      <c r="K463" s="36">
        <v>0</v>
      </c>
      <c r="L463" s="36">
        <v>100</v>
      </c>
      <c r="M463" s="36"/>
      <c r="N463" s="40" t="s">
        <v>9244</v>
      </c>
      <c r="O463" s="37" t="s">
        <v>9245</v>
      </c>
      <c r="P463" s="36">
        <v>215</v>
      </c>
      <c r="Q463" s="37" t="s">
        <v>9262</v>
      </c>
    </row>
    <row r="464" spans="1:17" ht="15" customHeight="1">
      <c r="A464" s="35">
        <v>779801</v>
      </c>
      <c r="B464" s="36" t="s">
        <v>9239</v>
      </c>
      <c r="C464" s="37" t="s">
        <v>9240</v>
      </c>
      <c r="D464" s="37" t="s">
        <v>9263</v>
      </c>
      <c r="E464" s="35">
        <v>779801</v>
      </c>
      <c r="F464" s="38" t="s">
        <v>9576</v>
      </c>
      <c r="G464" s="36" t="s">
        <v>9243</v>
      </c>
      <c r="H464" s="36">
        <v>100</v>
      </c>
      <c r="I464" s="39">
        <v>1035957</v>
      </c>
      <c r="J464" s="39">
        <f t="shared" si="30"/>
        <v>1035957</v>
      </c>
      <c r="K464" s="36">
        <v>0</v>
      </c>
      <c r="L464" s="36">
        <v>100</v>
      </c>
      <c r="M464" s="36"/>
      <c r="N464" s="40" t="s">
        <v>9244</v>
      </c>
      <c r="O464" s="37" t="s">
        <v>9245</v>
      </c>
      <c r="P464" s="36">
        <v>207</v>
      </c>
      <c r="Q464" s="37" t="s">
        <v>9266</v>
      </c>
    </row>
    <row r="465" spans="1:17" ht="15" customHeight="1">
      <c r="A465" s="35">
        <v>779203</v>
      </c>
      <c r="B465" s="36" t="s">
        <v>9239</v>
      </c>
      <c r="C465" s="37" t="s">
        <v>9240</v>
      </c>
      <c r="D465" s="37" t="s">
        <v>9263</v>
      </c>
      <c r="E465" s="35">
        <v>779203</v>
      </c>
      <c r="F465" s="38" t="s">
        <v>8665</v>
      </c>
      <c r="G465" s="36" t="s">
        <v>9243</v>
      </c>
      <c r="H465" s="36">
        <v>175</v>
      </c>
      <c r="I465" s="39">
        <v>1414444.4</v>
      </c>
      <c r="J465" s="39">
        <f t="shared" si="30"/>
        <v>1414444.4</v>
      </c>
      <c r="K465" s="36">
        <v>0</v>
      </c>
      <c r="L465" s="36">
        <v>100</v>
      </c>
      <c r="M465" s="36"/>
      <c r="N465" s="40" t="s">
        <v>9264</v>
      </c>
      <c r="O465" s="37" t="s">
        <v>9265</v>
      </c>
      <c r="P465" s="36">
        <v>207</v>
      </c>
      <c r="Q465" s="37" t="s">
        <v>9266</v>
      </c>
    </row>
    <row r="466" spans="1:17" ht="15" customHeight="1">
      <c r="A466" s="35">
        <v>779301</v>
      </c>
      <c r="B466" s="36" t="s">
        <v>9239</v>
      </c>
      <c r="C466" s="37" t="s">
        <v>9240</v>
      </c>
      <c r="D466" s="37" t="s">
        <v>9263</v>
      </c>
      <c r="E466" s="35">
        <v>779301</v>
      </c>
      <c r="F466" s="38" t="s">
        <v>2745</v>
      </c>
      <c r="G466" s="36" t="s">
        <v>9243</v>
      </c>
      <c r="H466" s="36">
        <v>110</v>
      </c>
      <c r="I466" s="39">
        <v>1124645.1000000001</v>
      </c>
      <c r="J466" s="39">
        <f t="shared" si="30"/>
        <v>1124645.1000000001</v>
      </c>
      <c r="K466" s="36">
        <v>0</v>
      </c>
      <c r="L466" s="36">
        <v>100</v>
      </c>
      <c r="M466" s="36"/>
      <c r="N466" s="40" t="s">
        <v>9244</v>
      </c>
      <c r="O466" s="37" t="s">
        <v>9245</v>
      </c>
      <c r="P466" s="36">
        <v>207</v>
      </c>
      <c r="Q466" s="37" t="s">
        <v>9266</v>
      </c>
    </row>
    <row r="467" spans="1:17" ht="15" customHeight="1">
      <c r="A467" s="35">
        <v>613402</v>
      </c>
      <c r="B467" s="36" t="s">
        <v>9239</v>
      </c>
      <c r="C467" s="37" t="s">
        <v>9240</v>
      </c>
      <c r="D467" s="37" t="s">
        <v>9260</v>
      </c>
      <c r="E467" s="35">
        <v>613402</v>
      </c>
      <c r="F467" s="38" t="s">
        <v>2441</v>
      </c>
      <c r="G467" s="36" t="s">
        <v>9243</v>
      </c>
      <c r="H467" s="36">
        <v>130</v>
      </c>
      <c r="I467" s="39">
        <v>1254197.8</v>
      </c>
      <c r="J467" s="39">
        <f t="shared" si="30"/>
        <v>1254197.8</v>
      </c>
      <c r="K467" s="36">
        <v>0</v>
      </c>
      <c r="L467" s="36">
        <v>100</v>
      </c>
      <c r="M467" s="36"/>
      <c r="N467" s="40" t="s">
        <v>9244</v>
      </c>
      <c r="O467" s="37" t="s">
        <v>9245</v>
      </c>
      <c r="P467" s="36">
        <v>215</v>
      </c>
      <c r="Q467" s="37" t="s">
        <v>9262</v>
      </c>
    </row>
    <row r="468" spans="1:17" ht="15" customHeight="1">
      <c r="A468" s="35">
        <v>779601</v>
      </c>
      <c r="B468" s="36" t="s">
        <v>9239</v>
      </c>
      <c r="C468" s="37" t="s">
        <v>9240</v>
      </c>
      <c r="D468" s="37" t="s">
        <v>9263</v>
      </c>
      <c r="E468" s="35">
        <v>779601</v>
      </c>
      <c r="F468" s="38" t="s">
        <v>9577</v>
      </c>
      <c r="G468" s="36" t="s">
        <v>9243</v>
      </c>
      <c r="H468" s="36">
        <v>80</v>
      </c>
      <c r="I468" s="39">
        <v>829492.8</v>
      </c>
      <c r="J468" s="39">
        <f t="shared" si="30"/>
        <v>829492.8</v>
      </c>
      <c r="K468" s="36">
        <v>0</v>
      </c>
      <c r="L468" s="36">
        <v>100</v>
      </c>
      <c r="M468" s="36"/>
      <c r="N468" s="40" t="s">
        <v>9244</v>
      </c>
      <c r="O468" s="37" t="s">
        <v>9245</v>
      </c>
      <c r="P468" s="36">
        <v>207</v>
      </c>
      <c r="Q468" s="37" t="s">
        <v>9266</v>
      </c>
    </row>
    <row r="469" spans="1:17" ht="15" customHeight="1">
      <c r="A469" s="35">
        <v>274203</v>
      </c>
      <c r="B469" s="36" t="s">
        <v>9239</v>
      </c>
      <c r="C469" s="37" t="s">
        <v>9240</v>
      </c>
      <c r="D469" s="37" t="s">
        <v>9300</v>
      </c>
      <c r="E469" s="35">
        <v>274203</v>
      </c>
      <c r="F469" s="37" t="s">
        <v>3696</v>
      </c>
      <c r="G469" s="36" t="s">
        <v>9243</v>
      </c>
      <c r="H469" s="36">
        <v>120</v>
      </c>
      <c r="I469" s="39">
        <v>1201879.8</v>
      </c>
      <c r="J469" s="39">
        <f t="shared" si="30"/>
        <v>1201879.8</v>
      </c>
      <c r="K469" s="36">
        <v>0</v>
      </c>
      <c r="L469" s="36">
        <v>100</v>
      </c>
      <c r="M469" s="36"/>
      <c r="N469" s="40" t="s">
        <v>9244</v>
      </c>
      <c r="O469" s="37" t="s">
        <v>9245</v>
      </c>
      <c r="P469" s="36">
        <v>205</v>
      </c>
      <c r="Q469" s="37" t="s">
        <v>9302</v>
      </c>
    </row>
    <row r="470" spans="1:17" ht="15" customHeight="1">
      <c r="A470" s="35">
        <v>779701</v>
      </c>
      <c r="B470" s="36" t="s">
        <v>9239</v>
      </c>
      <c r="C470" s="37" t="s">
        <v>9240</v>
      </c>
      <c r="D470" s="37" t="s">
        <v>9263</v>
      </c>
      <c r="E470" s="35">
        <v>779701</v>
      </c>
      <c r="F470" s="38" t="s">
        <v>9578</v>
      </c>
      <c r="G470" s="36" t="s">
        <v>9243</v>
      </c>
      <c r="H470" s="36">
        <v>100</v>
      </c>
      <c r="I470" s="39">
        <v>1035957</v>
      </c>
      <c r="J470" s="39">
        <f t="shared" si="30"/>
        <v>1035957</v>
      </c>
      <c r="K470" s="36">
        <v>0</v>
      </c>
      <c r="L470" s="36">
        <v>100</v>
      </c>
      <c r="M470" s="36"/>
      <c r="N470" s="40" t="s">
        <v>9244</v>
      </c>
      <c r="O470" s="37" t="s">
        <v>9245</v>
      </c>
      <c r="P470" s="36">
        <v>207</v>
      </c>
      <c r="Q470" s="37" t="s">
        <v>9266</v>
      </c>
    </row>
    <row r="471" spans="1:17" ht="15" customHeight="1">
      <c r="A471" s="35">
        <v>456301</v>
      </c>
      <c r="B471" s="36" t="s">
        <v>9239</v>
      </c>
      <c r="C471" s="37" t="s">
        <v>9240</v>
      </c>
      <c r="D471" s="37" t="s">
        <v>9241</v>
      </c>
      <c r="E471" s="35">
        <v>456301</v>
      </c>
      <c r="F471" s="38" t="s">
        <v>2080</v>
      </c>
      <c r="G471" s="36" t="s">
        <v>9243</v>
      </c>
      <c r="H471" s="36">
        <v>100</v>
      </c>
      <c r="I471" s="39">
        <v>1035957</v>
      </c>
      <c r="J471" s="39">
        <f t="shared" si="30"/>
        <v>1035957</v>
      </c>
      <c r="K471" s="36">
        <v>0</v>
      </c>
      <c r="L471" s="36">
        <v>100</v>
      </c>
      <c r="M471" s="36"/>
      <c r="N471" s="40" t="s">
        <v>9244</v>
      </c>
      <c r="O471" s="37" t="s">
        <v>9245</v>
      </c>
      <c r="P471" s="36">
        <v>235</v>
      </c>
      <c r="Q471" s="37" t="s">
        <v>9246</v>
      </c>
    </row>
    <row r="472" spans="1:17" ht="15" customHeight="1">
      <c r="A472" s="35">
        <v>779404</v>
      </c>
      <c r="B472" s="36" t="s">
        <v>9239</v>
      </c>
      <c r="C472" s="37" t="s">
        <v>9240</v>
      </c>
      <c r="D472" s="37" t="s">
        <v>9315</v>
      </c>
      <c r="E472" s="35">
        <v>779404</v>
      </c>
      <c r="F472" s="38" t="s">
        <v>3406</v>
      </c>
      <c r="G472" s="36" t="s">
        <v>9243</v>
      </c>
      <c r="H472" s="36">
        <v>65</v>
      </c>
      <c r="I472" s="39">
        <v>701313.7</v>
      </c>
      <c r="J472" s="39">
        <f t="shared" si="30"/>
        <v>701313.7</v>
      </c>
      <c r="K472" s="36">
        <v>0</v>
      </c>
      <c r="L472" s="36">
        <v>100</v>
      </c>
      <c r="M472" s="36"/>
      <c r="N472" s="40" t="s">
        <v>9244</v>
      </c>
      <c r="O472" s="37" t="s">
        <v>9245</v>
      </c>
      <c r="P472" s="36">
        <v>231</v>
      </c>
      <c r="Q472" s="37" t="s">
        <v>9317</v>
      </c>
    </row>
    <row r="473" spans="1:17" ht="15" customHeight="1">
      <c r="A473" s="35">
        <v>869104</v>
      </c>
      <c r="B473" s="36" t="s">
        <v>9239</v>
      </c>
      <c r="C473" s="37" t="s">
        <v>9240</v>
      </c>
      <c r="D473" s="37" t="s">
        <v>9383</v>
      </c>
      <c r="E473" s="35">
        <v>869104</v>
      </c>
      <c r="F473" s="38" t="s">
        <v>3647</v>
      </c>
      <c r="G473" s="36" t="s">
        <v>9243</v>
      </c>
      <c r="H473" s="36">
        <v>100</v>
      </c>
      <c r="I473" s="39">
        <v>1035957</v>
      </c>
      <c r="J473" s="39">
        <f t="shared" si="30"/>
        <v>1035957</v>
      </c>
      <c r="K473" s="36">
        <v>0</v>
      </c>
      <c r="L473" s="36">
        <v>100</v>
      </c>
      <c r="M473" s="36"/>
      <c r="N473" s="40" t="s">
        <v>9244</v>
      </c>
      <c r="O473" s="37" t="s">
        <v>9245</v>
      </c>
      <c r="P473" s="36">
        <v>237</v>
      </c>
      <c r="Q473" s="37" t="s">
        <v>9384</v>
      </c>
    </row>
    <row r="474" spans="1:17" ht="15" customHeight="1">
      <c r="A474" s="35">
        <v>779501</v>
      </c>
      <c r="B474" s="36" t="s">
        <v>9239</v>
      </c>
      <c r="C474" s="37" t="s">
        <v>9240</v>
      </c>
      <c r="D474" s="37" t="s">
        <v>9263</v>
      </c>
      <c r="E474" s="35">
        <v>779501</v>
      </c>
      <c r="F474" s="38" t="s">
        <v>9579</v>
      </c>
      <c r="G474" s="36" t="s">
        <v>9243</v>
      </c>
      <c r="H474" s="36">
        <v>125</v>
      </c>
      <c r="I474" s="39">
        <v>1228038.8</v>
      </c>
      <c r="J474" s="39">
        <f t="shared" si="30"/>
        <v>1228038.8</v>
      </c>
      <c r="K474" s="36">
        <v>0</v>
      </c>
      <c r="L474" s="36">
        <v>100</v>
      </c>
      <c r="M474" s="36"/>
      <c r="N474" s="40" t="s">
        <v>9244</v>
      </c>
      <c r="O474" s="37" t="s">
        <v>9245</v>
      </c>
      <c r="P474" s="36">
        <v>207</v>
      </c>
      <c r="Q474" s="37" t="s">
        <v>9266</v>
      </c>
    </row>
    <row r="475" spans="1:17" ht="15" customHeight="1">
      <c r="A475" s="35">
        <v>779902</v>
      </c>
      <c r="B475" s="36" t="s">
        <v>9239</v>
      </c>
      <c r="C475" s="37" t="s">
        <v>9240</v>
      </c>
      <c r="D475" s="37" t="s">
        <v>9315</v>
      </c>
      <c r="E475" s="35">
        <v>779902</v>
      </c>
      <c r="F475" s="38" t="s">
        <v>9580</v>
      </c>
      <c r="G475" s="36" t="s">
        <v>9243</v>
      </c>
      <c r="H475" s="36">
        <v>40</v>
      </c>
      <c r="I475" s="39">
        <v>336491.6</v>
      </c>
      <c r="J475" s="39">
        <f t="shared" si="30"/>
        <v>336491.6</v>
      </c>
      <c r="K475" s="36">
        <v>0</v>
      </c>
      <c r="L475" s="36">
        <v>100</v>
      </c>
      <c r="M475" s="36"/>
      <c r="N475" s="41" t="s">
        <v>9249</v>
      </c>
      <c r="O475" s="41" t="s">
        <v>9250</v>
      </c>
      <c r="P475" s="36">
        <v>207</v>
      </c>
      <c r="Q475" s="37" t="s">
        <v>9266</v>
      </c>
    </row>
    <row r="476" spans="1:17" ht="15" customHeight="1">
      <c r="A476" s="35">
        <v>779901</v>
      </c>
      <c r="B476" s="36" t="s">
        <v>9239</v>
      </c>
      <c r="C476" s="37" t="s">
        <v>9240</v>
      </c>
      <c r="D476" s="37" t="s">
        <v>9315</v>
      </c>
      <c r="E476" s="35">
        <v>779901</v>
      </c>
      <c r="F476" s="38" t="s">
        <v>9581</v>
      </c>
      <c r="G476" s="36" t="s">
        <v>9243</v>
      </c>
      <c r="H476" s="36">
        <v>45</v>
      </c>
      <c r="I476" s="39">
        <v>406545.2</v>
      </c>
      <c r="J476" s="39">
        <f t="shared" si="30"/>
        <v>406545.2</v>
      </c>
      <c r="K476" s="36">
        <v>0</v>
      </c>
      <c r="L476" s="36">
        <v>100</v>
      </c>
      <c r="M476" s="36"/>
      <c r="N476" s="41" t="s">
        <v>9249</v>
      </c>
      <c r="O476" s="41" t="s">
        <v>9250</v>
      </c>
      <c r="P476" s="36">
        <v>207</v>
      </c>
      <c r="Q476" s="37" t="s">
        <v>9266</v>
      </c>
    </row>
    <row r="477" spans="1:17" ht="15" customHeight="1">
      <c r="A477" s="35">
        <v>779105</v>
      </c>
      <c r="B477" s="36" t="s">
        <v>9239</v>
      </c>
      <c r="C477" s="37" t="s">
        <v>9240</v>
      </c>
      <c r="D477" s="37" t="s">
        <v>9263</v>
      </c>
      <c r="E477" s="35">
        <v>779105</v>
      </c>
      <c r="F477" s="38" t="s">
        <v>1739</v>
      </c>
      <c r="G477" s="36" t="s">
        <v>9243</v>
      </c>
      <c r="H477" s="36">
        <v>155</v>
      </c>
      <c r="I477" s="39">
        <v>1533301.2000000002</v>
      </c>
      <c r="J477" s="39">
        <f t="shared" si="30"/>
        <v>1533301.2000000002</v>
      </c>
      <c r="K477" s="36">
        <v>0</v>
      </c>
      <c r="L477" s="36">
        <v>100</v>
      </c>
      <c r="M477" s="36"/>
      <c r="N477" s="40" t="s">
        <v>9244</v>
      </c>
      <c r="O477" s="37" t="s">
        <v>9245</v>
      </c>
      <c r="P477" s="36">
        <v>234</v>
      </c>
      <c r="Q477" s="37" t="s">
        <v>9330</v>
      </c>
    </row>
    <row r="478" spans="1:17" ht="15" customHeight="1">
      <c r="A478" s="35">
        <v>779101</v>
      </c>
      <c r="B478" s="36" t="s">
        <v>9239</v>
      </c>
      <c r="C478" s="37" t="s">
        <v>9240</v>
      </c>
      <c r="D478" s="37" t="s">
        <v>9263</v>
      </c>
      <c r="E478" s="35">
        <v>779101</v>
      </c>
      <c r="F478" s="38" t="s">
        <v>2686</v>
      </c>
      <c r="G478" s="36" t="s">
        <v>9243</v>
      </c>
      <c r="H478" s="36">
        <v>80</v>
      </c>
      <c r="I478" s="39">
        <v>829492.8</v>
      </c>
      <c r="J478" s="39">
        <f t="shared" si="30"/>
        <v>829492.8</v>
      </c>
      <c r="K478" s="36">
        <v>0</v>
      </c>
      <c r="L478" s="36">
        <v>100</v>
      </c>
      <c r="M478" s="36"/>
      <c r="N478" s="40" t="s">
        <v>9244</v>
      </c>
      <c r="O478" s="37" t="s">
        <v>9245</v>
      </c>
      <c r="P478" s="36">
        <v>207</v>
      </c>
      <c r="Q478" s="37" t="s">
        <v>9266</v>
      </c>
    </row>
    <row r="479" spans="1:17" ht="15" customHeight="1">
      <c r="A479" s="35">
        <v>779131</v>
      </c>
      <c r="B479" s="36" t="s">
        <v>9239</v>
      </c>
      <c r="C479" s="37" t="s">
        <v>9240</v>
      </c>
      <c r="D479" s="37" t="s">
        <v>9329</v>
      </c>
      <c r="E479" s="35">
        <v>779131</v>
      </c>
      <c r="F479" s="38" t="s">
        <v>1740</v>
      </c>
      <c r="G479" s="36" t="s">
        <v>9243</v>
      </c>
      <c r="H479" s="36">
        <v>120</v>
      </c>
      <c r="I479" s="39">
        <v>1201879.8</v>
      </c>
      <c r="J479" s="39">
        <f t="shared" si="30"/>
        <v>1201879.8</v>
      </c>
      <c r="K479" s="36">
        <v>0</v>
      </c>
      <c r="L479" s="36">
        <v>100</v>
      </c>
      <c r="M479" s="36"/>
      <c r="N479" s="40" t="s">
        <v>9244</v>
      </c>
      <c r="O479" s="37" t="s">
        <v>9245</v>
      </c>
      <c r="P479" s="36">
        <v>234</v>
      </c>
      <c r="Q479" s="37" t="s">
        <v>9330</v>
      </c>
    </row>
    <row r="480" spans="1:17" ht="15" customHeight="1">
      <c r="A480" s="35">
        <v>779941</v>
      </c>
      <c r="B480" s="36" t="s">
        <v>9239</v>
      </c>
      <c r="C480" s="37" t="s">
        <v>9240</v>
      </c>
      <c r="D480" s="37" t="s">
        <v>9263</v>
      </c>
      <c r="E480" s="35">
        <v>779941</v>
      </c>
      <c r="F480" s="38" t="s">
        <v>3018</v>
      </c>
      <c r="G480" s="36" t="s">
        <v>9243</v>
      </c>
      <c r="H480" s="36">
        <v>150</v>
      </c>
      <c r="I480" s="39">
        <v>1444360.6</v>
      </c>
      <c r="J480" s="39">
        <f t="shared" si="30"/>
        <v>1444360.6</v>
      </c>
      <c r="K480" s="36">
        <v>0</v>
      </c>
      <c r="L480" s="36">
        <v>100</v>
      </c>
      <c r="M480" s="36"/>
      <c r="N480" s="40" t="s">
        <v>9244</v>
      </c>
      <c r="O480" s="37" t="s">
        <v>9245</v>
      </c>
      <c r="P480" s="36">
        <v>207</v>
      </c>
      <c r="Q480" s="37" t="s">
        <v>9266</v>
      </c>
    </row>
    <row r="481" spans="1:17" ht="15" customHeight="1">
      <c r="A481" s="35">
        <v>714001</v>
      </c>
      <c r="B481" s="36" t="s">
        <v>9239</v>
      </c>
      <c r="C481" s="37" t="s">
        <v>9240</v>
      </c>
      <c r="D481" s="37" t="s">
        <v>9247</v>
      </c>
      <c r="E481" s="35">
        <v>714001</v>
      </c>
      <c r="F481" s="38" t="s">
        <v>9582</v>
      </c>
      <c r="G481" s="36" t="s">
        <v>9243</v>
      </c>
      <c r="H481" s="36">
        <v>50</v>
      </c>
      <c r="I481" s="39">
        <v>465428.2</v>
      </c>
      <c r="J481" s="39">
        <f t="shared" si="30"/>
        <v>465428.2</v>
      </c>
      <c r="K481" s="36">
        <v>0</v>
      </c>
      <c r="L481" s="36">
        <v>100</v>
      </c>
      <c r="M481" s="36"/>
      <c r="N481" s="40" t="s">
        <v>9244</v>
      </c>
      <c r="O481" s="37" t="s">
        <v>9245</v>
      </c>
      <c r="P481" s="36">
        <v>204</v>
      </c>
      <c r="Q481" s="37" t="s">
        <v>9248</v>
      </c>
    </row>
    <row r="482" spans="1:17" ht="15" customHeight="1">
      <c r="A482" s="35">
        <v>779102</v>
      </c>
      <c r="B482" s="36" t="s">
        <v>9239</v>
      </c>
      <c r="C482" s="37" t="s">
        <v>9240</v>
      </c>
      <c r="D482" s="37" t="s">
        <v>9263</v>
      </c>
      <c r="E482" s="35">
        <v>779102</v>
      </c>
      <c r="F482" s="38" t="s">
        <v>2687</v>
      </c>
      <c r="G482" s="36" t="s">
        <v>9243</v>
      </c>
      <c r="H482" s="36">
        <v>55</v>
      </c>
      <c r="I482" s="39">
        <v>567690.69999999995</v>
      </c>
      <c r="J482" s="39">
        <f t="shared" si="30"/>
        <v>567690.69999999995</v>
      </c>
      <c r="K482" s="36">
        <v>0</v>
      </c>
      <c r="L482" s="36">
        <v>100</v>
      </c>
      <c r="M482" s="36"/>
      <c r="N482" s="40" t="s">
        <v>9244</v>
      </c>
      <c r="O482" s="37" t="s">
        <v>9245</v>
      </c>
      <c r="P482" s="36">
        <v>207</v>
      </c>
      <c r="Q482" s="37" t="s">
        <v>9266</v>
      </c>
    </row>
    <row r="483" spans="1:17" ht="15" customHeight="1">
      <c r="A483" s="35">
        <v>456101</v>
      </c>
      <c r="B483" s="36" t="s">
        <v>9239</v>
      </c>
      <c r="C483" s="37" t="s">
        <v>9240</v>
      </c>
      <c r="D483" s="37" t="s">
        <v>9241</v>
      </c>
      <c r="E483" s="35">
        <v>456101</v>
      </c>
      <c r="F483" s="38" t="s">
        <v>7063</v>
      </c>
      <c r="G483" s="36" t="s">
        <v>9243</v>
      </c>
      <c r="H483" s="36">
        <v>180</v>
      </c>
      <c r="I483" s="39">
        <v>1440603.4</v>
      </c>
      <c r="J483" s="39">
        <f t="shared" si="30"/>
        <v>1440603.4</v>
      </c>
      <c r="K483" s="36">
        <v>0</v>
      </c>
      <c r="L483" s="36">
        <v>100</v>
      </c>
      <c r="M483" s="36"/>
      <c r="N483" s="40" t="s">
        <v>9264</v>
      </c>
      <c r="O483" s="37" t="s">
        <v>9265</v>
      </c>
      <c r="P483" s="36">
        <v>235</v>
      </c>
      <c r="Q483" s="37" t="s">
        <v>9246</v>
      </c>
    </row>
    <row r="484" spans="1:17" ht="15" customHeight="1">
      <c r="A484" s="35">
        <v>456001</v>
      </c>
      <c r="B484" s="36" t="s">
        <v>9239</v>
      </c>
      <c r="C484" s="37" t="s">
        <v>9240</v>
      </c>
      <c r="D484" s="37" t="s">
        <v>9241</v>
      </c>
      <c r="E484" s="35">
        <v>456001</v>
      </c>
      <c r="F484" s="37" t="s">
        <v>7061</v>
      </c>
      <c r="G484" s="36" t="s">
        <v>9243</v>
      </c>
      <c r="H484" s="36">
        <v>180</v>
      </c>
      <c r="I484" s="39">
        <v>1440603.4</v>
      </c>
      <c r="J484" s="39">
        <f t="shared" si="30"/>
        <v>1440603.4</v>
      </c>
      <c r="K484" s="36">
        <v>0</v>
      </c>
      <c r="L484" s="36">
        <v>100</v>
      </c>
      <c r="M484" s="36"/>
      <c r="N484" s="40" t="s">
        <v>9264</v>
      </c>
      <c r="O484" s="37" t="s">
        <v>9265</v>
      </c>
      <c r="P484" s="36">
        <v>235</v>
      </c>
      <c r="Q484" s="37" t="s">
        <v>9246</v>
      </c>
    </row>
    <row r="485" spans="1:17" ht="15" customHeight="1">
      <c r="A485" s="35">
        <v>762202</v>
      </c>
      <c r="B485" s="36" t="s">
        <v>9239</v>
      </c>
      <c r="C485" s="37" t="s">
        <v>9240</v>
      </c>
      <c r="D485" s="37" t="s">
        <v>9300</v>
      </c>
      <c r="E485" s="35">
        <v>762202</v>
      </c>
      <c r="F485" s="38" t="s">
        <v>3851</v>
      </c>
      <c r="G485" s="36" t="s">
        <v>9243</v>
      </c>
      <c r="H485" s="36">
        <v>160</v>
      </c>
      <c r="I485" s="39">
        <v>1559460.2000000002</v>
      </c>
      <c r="J485" s="39">
        <f t="shared" si="30"/>
        <v>1559460.2000000002</v>
      </c>
      <c r="K485" s="36">
        <v>0</v>
      </c>
      <c r="L485" s="36">
        <v>100</v>
      </c>
      <c r="M485" s="36"/>
      <c r="N485" s="40" t="s">
        <v>9244</v>
      </c>
      <c r="O485" s="37" t="s">
        <v>9245</v>
      </c>
      <c r="P485" s="36">
        <v>205</v>
      </c>
      <c r="Q485" s="37" t="s">
        <v>9302</v>
      </c>
    </row>
    <row r="486" spans="1:17" ht="15" customHeight="1">
      <c r="A486" s="35">
        <v>779202</v>
      </c>
      <c r="B486" s="36" t="s">
        <v>9239</v>
      </c>
      <c r="C486" s="37" t="s">
        <v>9240</v>
      </c>
      <c r="D486" s="37" t="s">
        <v>9263</v>
      </c>
      <c r="E486" s="35">
        <v>779202</v>
      </c>
      <c r="F486" s="38" t="s">
        <v>9583</v>
      </c>
      <c r="G486" s="36" t="s">
        <v>9243</v>
      </c>
      <c r="H486" s="36">
        <v>120</v>
      </c>
      <c r="I486" s="39">
        <v>1201879.8</v>
      </c>
      <c r="J486" s="39">
        <f t="shared" si="30"/>
        <v>1201879.8</v>
      </c>
      <c r="K486" s="36">
        <v>0</v>
      </c>
      <c r="L486" s="36">
        <v>100</v>
      </c>
      <c r="M486" s="36"/>
      <c r="N486" s="40" t="s">
        <v>9244</v>
      </c>
      <c r="O486" s="37" t="s">
        <v>9245</v>
      </c>
      <c r="P486" s="36">
        <v>207</v>
      </c>
      <c r="Q486" s="37" t="s">
        <v>9266</v>
      </c>
    </row>
    <row r="487" spans="1:17" ht="15" customHeight="1">
      <c r="A487" s="35">
        <v>862103</v>
      </c>
      <c r="B487" s="36" t="s">
        <v>9239</v>
      </c>
      <c r="C487" s="37" t="s">
        <v>9240</v>
      </c>
      <c r="D487" s="37" t="s">
        <v>9241</v>
      </c>
      <c r="E487" s="35">
        <v>862103</v>
      </c>
      <c r="F487" s="38" t="s">
        <v>2199</v>
      </c>
      <c r="G487" s="36" t="s">
        <v>9243</v>
      </c>
      <c r="H487" s="36">
        <v>80</v>
      </c>
      <c r="I487" s="39">
        <v>829492.8</v>
      </c>
      <c r="J487" s="39">
        <f t="shared" si="30"/>
        <v>829492.8</v>
      </c>
      <c r="K487" s="36">
        <v>0</v>
      </c>
      <c r="L487" s="36">
        <v>100</v>
      </c>
      <c r="M487" s="36"/>
      <c r="N487" s="40" t="s">
        <v>9244</v>
      </c>
      <c r="O487" s="37" t="s">
        <v>9245</v>
      </c>
      <c r="P487" s="36">
        <v>217</v>
      </c>
      <c r="Q487" s="37" t="s">
        <v>9584</v>
      </c>
    </row>
    <row r="488" spans="1:17" ht="15" customHeight="1">
      <c r="A488" s="35">
        <v>763901</v>
      </c>
      <c r="B488" s="36" t="s">
        <v>9239</v>
      </c>
      <c r="C488" s="37" t="s">
        <v>9240</v>
      </c>
      <c r="D488" s="37" t="s">
        <v>9300</v>
      </c>
      <c r="E488" s="35">
        <v>763901</v>
      </c>
      <c r="F488" s="38" t="s">
        <v>6633</v>
      </c>
      <c r="G488" s="36" t="s">
        <v>9243</v>
      </c>
      <c r="H488" s="36">
        <v>100</v>
      </c>
      <c r="I488" s="39">
        <v>1035957</v>
      </c>
      <c r="J488" s="39">
        <f t="shared" si="30"/>
        <v>1035957</v>
      </c>
      <c r="K488" s="36">
        <v>0</v>
      </c>
      <c r="L488" s="36">
        <v>100</v>
      </c>
      <c r="M488" s="36"/>
      <c r="N488" s="40" t="s">
        <v>9244</v>
      </c>
      <c r="O488" s="37" t="s">
        <v>9245</v>
      </c>
      <c r="P488" s="36">
        <v>205</v>
      </c>
      <c r="Q488" s="37" t="s">
        <v>9302</v>
      </c>
    </row>
    <row r="489" spans="1:17" ht="15" customHeight="1">
      <c r="A489" s="35">
        <v>613401</v>
      </c>
      <c r="B489" s="36" t="s">
        <v>9239</v>
      </c>
      <c r="C489" s="37" t="s">
        <v>9240</v>
      </c>
      <c r="D489" s="37" t="s">
        <v>9260</v>
      </c>
      <c r="E489" s="35">
        <v>613401</v>
      </c>
      <c r="F489" s="38" t="s">
        <v>2440</v>
      </c>
      <c r="G489" s="36" t="s">
        <v>9243</v>
      </c>
      <c r="H489" s="36">
        <v>80</v>
      </c>
      <c r="I489" s="39">
        <v>829492.8</v>
      </c>
      <c r="J489" s="39">
        <f t="shared" si="30"/>
        <v>829492.8</v>
      </c>
      <c r="K489" s="36">
        <v>0</v>
      </c>
      <c r="L489" s="36">
        <v>100</v>
      </c>
      <c r="M489" s="36"/>
      <c r="N489" s="40" t="s">
        <v>9244</v>
      </c>
      <c r="O489" s="37" t="s">
        <v>9245</v>
      </c>
      <c r="P489" s="36">
        <v>215</v>
      </c>
      <c r="Q489" s="37" t="s">
        <v>9262</v>
      </c>
    </row>
    <row r="490" spans="1:17" ht="15" customHeight="1">
      <c r="A490" s="35">
        <v>277201</v>
      </c>
      <c r="B490" s="36" t="s">
        <v>9239</v>
      </c>
      <c r="C490" s="37" t="s">
        <v>9240</v>
      </c>
      <c r="D490" s="37" t="s">
        <v>9300</v>
      </c>
      <c r="E490" s="35">
        <v>277201</v>
      </c>
      <c r="F490" s="38" t="s">
        <v>9585</v>
      </c>
      <c r="G490" s="36" t="s">
        <v>9243</v>
      </c>
      <c r="H490" s="36">
        <v>40</v>
      </c>
      <c r="I490" s="39">
        <v>336491.6</v>
      </c>
      <c r="J490" s="39">
        <f t="shared" si="30"/>
        <v>336491.6</v>
      </c>
      <c r="K490" s="36">
        <v>0</v>
      </c>
      <c r="L490" s="36">
        <v>100</v>
      </c>
      <c r="M490" s="36"/>
      <c r="N490" s="41" t="s">
        <v>9249</v>
      </c>
      <c r="O490" s="41" t="s">
        <v>9250</v>
      </c>
      <c r="P490" s="36">
        <v>205</v>
      </c>
      <c r="Q490" s="37" t="s">
        <v>9302</v>
      </c>
    </row>
    <row r="491" spans="1:17" ht="15" customHeight="1">
      <c r="A491" s="35">
        <v>778801</v>
      </c>
      <c r="B491" s="36" t="s">
        <v>9239</v>
      </c>
      <c r="C491" s="37" t="s">
        <v>9240</v>
      </c>
      <c r="D491" s="37" t="s">
        <v>9263</v>
      </c>
      <c r="E491" s="35">
        <v>778801</v>
      </c>
      <c r="F491" s="38" t="s">
        <v>9586</v>
      </c>
      <c r="G491" s="36" t="s">
        <v>9243</v>
      </c>
      <c r="H491" s="36">
        <v>45</v>
      </c>
      <c r="I491" s="39">
        <v>406545.2</v>
      </c>
      <c r="J491" s="39">
        <f t="shared" si="30"/>
        <v>406545.2</v>
      </c>
      <c r="K491" s="36">
        <v>0</v>
      </c>
      <c r="L491" s="36">
        <v>100</v>
      </c>
      <c r="M491" s="36"/>
      <c r="N491" s="41" t="s">
        <v>9249</v>
      </c>
      <c r="O491" s="41" t="s">
        <v>9250</v>
      </c>
      <c r="P491" s="36">
        <v>207</v>
      </c>
      <c r="Q491" s="37" t="s">
        <v>9266</v>
      </c>
    </row>
    <row r="492" spans="1:17" ht="15" customHeight="1">
      <c r="A492" s="35">
        <v>778601</v>
      </c>
      <c r="B492" s="36" t="s">
        <v>9239</v>
      </c>
      <c r="C492" s="37" t="s">
        <v>9240</v>
      </c>
      <c r="D492" s="37" t="s">
        <v>9263</v>
      </c>
      <c r="E492" s="35">
        <v>778601</v>
      </c>
      <c r="F492" s="38" t="s">
        <v>9587</v>
      </c>
      <c r="G492" s="36" t="s">
        <v>9243</v>
      </c>
      <c r="H492" s="36">
        <v>80</v>
      </c>
      <c r="I492" s="39">
        <v>829492.8</v>
      </c>
      <c r="J492" s="39">
        <f t="shared" si="30"/>
        <v>829492.8</v>
      </c>
      <c r="K492" s="36">
        <v>0</v>
      </c>
      <c r="L492" s="36">
        <v>100</v>
      </c>
      <c r="M492" s="36"/>
      <c r="N492" s="40" t="s">
        <v>9244</v>
      </c>
      <c r="O492" s="37" t="s">
        <v>9245</v>
      </c>
      <c r="P492" s="36">
        <v>207</v>
      </c>
      <c r="Q492" s="37" t="s">
        <v>9266</v>
      </c>
    </row>
    <row r="493" spans="1:17" ht="15" customHeight="1">
      <c r="A493" s="35">
        <v>778702</v>
      </c>
      <c r="B493" s="36" t="s">
        <v>9239</v>
      </c>
      <c r="C493" s="37" t="s">
        <v>9240</v>
      </c>
      <c r="D493" s="37" t="s">
        <v>9263</v>
      </c>
      <c r="E493" s="35">
        <v>778702</v>
      </c>
      <c r="F493" s="38" t="s">
        <v>9588</v>
      </c>
      <c r="G493" s="36" t="s">
        <v>9243</v>
      </c>
      <c r="H493" s="36">
        <v>50</v>
      </c>
      <c r="I493" s="39">
        <v>465428.2</v>
      </c>
      <c r="J493" s="39">
        <f t="shared" si="30"/>
        <v>465428.2</v>
      </c>
      <c r="K493" s="36">
        <v>0</v>
      </c>
      <c r="L493" s="36">
        <v>100</v>
      </c>
      <c r="M493" s="36"/>
      <c r="N493" s="40" t="s">
        <v>9244</v>
      </c>
      <c r="O493" s="37" t="s">
        <v>9245</v>
      </c>
      <c r="P493" s="36">
        <v>207</v>
      </c>
      <c r="Q493" s="37" t="s">
        <v>9266</v>
      </c>
    </row>
    <row r="494" spans="1:17" ht="15" customHeight="1">
      <c r="A494" s="35">
        <v>652201</v>
      </c>
      <c r="B494" s="36" t="s">
        <v>9239</v>
      </c>
      <c r="C494" s="37" t="s">
        <v>9240</v>
      </c>
      <c r="D494" s="37" t="s">
        <v>9247</v>
      </c>
      <c r="E494" s="35">
        <v>652201</v>
      </c>
      <c r="F494" s="38" t="s">
        <v>2521</v>
      </c>
      <c r="G494" s="36" t="s">
        <v>9243</v>
      </c>
      <c r="H494" s="36">
        <v>65</v>
      </c>
      <c r="I494" s="39">
        <v>701313.7</v>
      </c>
      <c r="J494" s="39">
        <f t="shared" si="30"/>
        <v>701313.7</v>
      </c>
      <c r="K494" s="36">
        <v>0</v>
      </c>
      <c r="L494" s="36">
        <v>100</v>
      </c>
      <c r="M494" s="36"/>
      <c r="N494" s="40" t="s">
        <v>9244</v>
      </c>
      <c r="O494" s="37" t="s">
        <v>9245</v>
      </c>
      <c r="P494" s="36">
        <v>204</v>
      </c>
      <c r="Q494" s="37" t="s">
        <v>9248</v>
      </c>
    </row>
    <row r="495" spans="1:17" ht="15" customHeight="1">
      <c r="A495" s="35">
        <v>274202</v>
      </c>
      <c r="B495" s="36" t="s">
        <v>9239</v>
      </c>
      <c r="C495" s="37" t="s">
        <v>9240</v>
      </c>
      <c r="D495" s="37" t="s">
        <v>9300</v>
      </c>
      <c r="E495" s="35">
        <v>274202</v>
      </c>
      <c r="F495" s="38" t="s">
        <v>7237</v>
      </c>
      <c r="G495" s="36" t="s">
        <v>9243</v>
      </c>
      <c r="H495" s="36">
        <v>110</v>
      </c>
      <c r="I495" s="39">
        <v>1124645.1000000001</v>
      </c>
      <c r="J495" s="39">
        <f t="shared" si="30"/>
        <v>1124645.1000000001</v>
      </c>
      <c r="K495" s="36">
        <v>0</v>
      </c>
      <c r="L495" s="36">
        <v>100</v>
      </c>
      <c r="M495" s="36"/>
      <c r="N495" s="40" t="s">
        <v>9244</v>
      </c>
      <c r="O495" s="37" t="s">
        <v>9245</v>
      </c>
      <c r="P495" s="36">
        <v>205</v>
      </c>
      <c r="Q495" s="37" t="s">
        <v>9302</v>
      </c>
    </row>
    <row r="496" spans="1:17" ht="15" customHeight="1">
      <c r="A496" s="35">
        <v>274201</v>
      </c>
      <c r="B496" s="36" t="s">
        <v>9239</v>
      </c>
      <c r="C496" s="37" t="s">
        <v>9240</v>
      </c>
      <c r="D496" s="37" t="s">
        <v>9300</v>
      </c>
      <c r="E496" s="35">
        <v>274201</v>
      </c>
      <c r="F496" s="37" t="s">
        <v>9589</v>
      </c>
      <c r="G496" s="36" t="s">
        <v>9243</v>
      </c>
      <c r="H496" s="36">
        <v>70</v>
      </c>
      <c r="I496" s="39">
        <v>727472.7</v>
      </c>
      <c r="J496" s="39">
        <f t="shared" si="30"/>
        <v>727472.7</v>
      </c>
      <c r="K496" s="36">
        <v>0</v>
      </c>
      <c r="L496" s="36">
        <v>100</v>
      </c>
      <c r="M496" s="36"/>
      <c r="N496" s="40" t="s">
        <v>9244</v>
      </c>
      <c r="O496" s="37" t="s">
        <v>9245</v>
      </c>
      <c r="P496" s="36">
        <v>205</v>
      </c>
      <c r="Q496" s="37" t="s">
        <v>9302</v>
      </c>
    </row>
    <row r="497" spans="1:17" ht="15" customHeight="1">
      <c r="A497" s="35">
        <v>778701</v>
      </c>
      <c r="B497" s="36" t="s">
        <v>9239</v>
      </c>
      <c r="C497" s="37" t="s">
        <v>9240</v>
      </c>
      <c r="D497" s="37" t="s">
        <v>9263</v>
      </c>
      <c r="E497" s="35">
        <v>778701</v>
      </c>
      <c r="F497" s="38" t="s">
        <v>8656</v>
      </c>
      <c r="G497" s="36" t="s">
        <v>9243</v>
      </c>
      <c r="H497" s="36">
        <v>85</v>
      </c>
      <c r="I497" s="39">
        <v>898536.4</v>
      </c>
      <c r="J497" s="39">
        <f t="shared" si="30"/>
        <v>898536.4</v>
      </c>
      <c r="K497" s="36">
        <v>0</v>
      </c>
      <c r="L497" s="36">
        <v>100</v>
      </c>
      <c r="M497" s="36"/>
      <c r="N497" s="40" t="s">
        <v>9244</v>
      </c>
      <c r="O497" s="37" t="s">
        <v>9245</v>
      </c>
      <c r="P497" s="36">
        <v>207</v>
      </c>
      <c r="Q497" s="37" t="s">
        <v>9266</v>
      </c>
    </row>
    <row r="498" spans="1:17" ht="15" customHeight="1">
      <c r="A498" s="35">
        <v>778921</v>
      </c>
      <c r="B498" s="36" t="s">
        <v>9239</v>
      </c>
      <c r="C498" s="37" t="s">
        <v>9240</v>
      </c>
      <c r="D498" s="37" t="s">
        <v>9263</v>
      </c>
      <c r="E498" s="35">
        <v>778921</v>
      </c>
      <c r="F498" s="38" t="s">
        <v>8659</v>
      </c>
      <c r="G498" s="36" t="s">
        <v>9243</v>
      </c>
      <c r="H498" s="36">
        <v>110</v>
      </c>
      <c r="I498" s="39">
        <v>1124645.1000000001</v>
      </c>
      <c r="J498" s="39">
        <f t="shared" si="30"/>
        <v>1124645.1000000001</v>
      </c>
      <c r="K498" s="36">
        <v>0</v>
      </c>
      <c r="L498" s="36">
        <v>100</v>
      </c>
      <c r="M498" s="36"/>
      <c r="N498" s="40" t="s">
        <v>9244</v>
      </c>
      <c r="O498" s="37" t="s">
        <v>9245</v>
      </c>
      <c r="P498" s="36">
        <v>207</v>
      </c>
      <c r="Q498" s="37" t="s">
        <v>9266</v>
      </c>
    </row>
    <row r="499" spans="1:17" ht="15" customHeight="1">
      <c r="A499" s="35">
        <v>170006</v>
      </c>
      <c r="B499" s="36" t="s">
        <v>9239</v>
      </c>
      <c r="C499" s="37" t="s">
        <v>9240</v>
      </c>
      <c r="D499" s="37" t="s">
        <v>9311</v>
      </c>
      <c r="E499" s="35">
        <v>170006</v>
      </c>
      <c r="F499" s="38" t="s">
        <v>9590</v>
      </c>
      <c r="G499" s="36" t="s">
        <v>9243</v>
      </c>
      <c r="H499" s="36">
        <v>180</v>
      </c>
      <c r="I499" s="39">
        <v>1440603.4</v>
      </c>
      <c r="J499" s="39">
        <f t="shared" si="30"/>
        <v>1440603.4</v>
      </c>
      <c r="K499" s="36">
        <v>0</v>
      </c>
      <c r="L499" s="36">
        <v>100</v>
      </c>
      <c r="M499" s="36"/>
      <c r="N499" s="40" t="s">
        <v>9264</v>
      </c>
      <c r="O499" s="37" t="s">
        <v>9265</v>
      </c>
      <c r="P499" s="36">
        <v>209</v>
      </c>
      <c r="Q499" s="37" t="s">
        <v>9312</v>
      </c>
    </row>
    <row r="500" spans="1:17" ht="15" customHeight="1">
      <c r="A500" s="35">
        <v>778405</v>
      </c>
      <c r="B500" s="36" t="s">
        <v>9239</v>
      </c>
      <c r="C500" s="37" t="s">
        <v>9240</v>
      </c>
      <c r="D500" s="37" t="s">
        <v>9315</v>
      </c>
      <c r="E500" s="35">
        <v>778405</v>
      </c>
      <c r="F500" s="38" t="s">
        <v>9591</v>
      </c>
      <c r="G500" s="36" t="s">
        <v>9243</v>
      </c>
      <c r="H500" s="36">
        <v>80</v>
      </c>
      <c r="I500" s="39">
        <v>829492.8</v>
      </c>
      <c r="J500" s="39">
        <f t="shared" si="30"/>
        <v>829492.8</v>
      </c>
      <c r="K500" s="36">
        <v>0</v>
      </c>
      <c r="L500" s="36">
        <v>100</v>
      </c>
      <c r="M500" s="36"/>
      <c r="N500" s="40" t="s">
        <v>9244</v>
      </c>
      <c r="O500" s="37" t="s">
        <v>9245</v>
      </c>
      <c r="P500" s="36">
        <v>231</v>
      </c>
      <c r="Q500" s="37" t="s">
        <v>9317</v>
      </c>
    </row>
    <row r="501" spans="1:17" ht="15" customHeight="1">
      <c r="A501" s="35">
        <v>869103</v>
      </c>
      <c r="B501" s="36" t="s">
        <v>9239</v>
      </c>
      <c r="C501" s="37" t="s">
        <v>9240</v>
      </c>
      <c r="D501" s="37" t="s">
        <v>9383</v>
      </c>
      <c r="E501" s="35">
        <v>869103</v>
      </c>
      <c r="F501" s="38" t="s">
        <v>3646</v>
      </c>
      <c r="G501" s="36" t="s">
        <v>9243</v>
      </c>
      <c r="H501" s="36">
        <v>80</v>
      </c>
      <c r="I501" s="39">
        <v>829492.8</v>
      </c>
      <c r="J501" s="39">
        <f t="shared" si="30"/>
        <v>829492.8</v>
      </c>
      <c r="K501" s="36">
        <v>0</v>
      </c>
      <c r="L501" s="36">
        <v>100</v>
      </c>
      <c r="M501" s="36"/>
      <c r="N501" s="40" t="s">
        <v>9244</v>
      </c>
      <c r="O501" s="37" t="s">
        <v>9245</v>
      </c>
      <c r="P501" s="36">
        <v>237</v>
      </c>
      <c r="Q501" s="37" t="s">
        <v>9384</v>
      </c>
    </row>
    <row r="502" spans="1:17" ht="15" customHeight="1">
      <c r="A502" s="35">
        <v>778105</v>
      </c>
      <c r="B502" s="36" t="s">
        <v>9239</v>
      </c>
      <c r="C502" s="37" t="s">
        <v>9240</v>
      </c>
      <c r="D502" s="37" t="s">
        <v>9263</v>
      </c>
      <c r="E502" s="35">
        <v>778105</v>
      </c>
      <c r="F502" s="38" t="s">
        <v>3017</v>
      </c>
      <c r="G502" s="36" t="s">
        <v>9243</v>
      </c>
      <c r="H502" s="36">
        <v>55</v>
      </c>
      <c r="I502" s="39">
        <v>567690.69999999995</v>
      </c>
      <c r="J502" s="39">
        <f t="shared" si="30"/>
        <v>567690.69999999995</v>
      </c>
      <c r="K502" s="36">
        <v>0</v>
      </c>
      <c r="L502" s="36">
        <v>100</v>
      </c>
      <c r="M502" s="36"/>
      <c r="N502" s="40" t="s">
        <v>9244</v>
      </c>
      <c r="O502" s="37" t="s">
        <v>9245</v>
      </c>
      <c r="P502" s="36">
        <v>234</v>
      </c>
      <c r="Q502" s="37" t="s">
        <v>9330</v>
      </c>
    </row>
    <row r="503" spans="1:17" ht="15" customHeight="1">
      <c r="A503" s="35">
        <v>778101</v>
      </c>
      <c r="B503" s="36" t="s">
        <v>9239</v>
      </c>
      <c r="C503" s="37" t="s">
        <v>9240</v>
      </c>
      <c r="D503" s="37" t="s">
        <v>9263</v>
      </c>
      <c r="E503" s="35">
        <v>778101</v>
      </c>
      <c r="F503" s="38" t="s">
        <v>9592</v>
      </c>
      <c r="G503" s="36" t="s">
        <v>9243</v>
      </c>
      <c r="H503" s="36">
        <v>60</v>
      </c>
      <c r="I503" s="39">
        <v>593849.69999999995</v>
      </c>
      <c r="J503" s="39">
        <f t="shared" si="30"/>
        <v>593849.69999999995</v>
      </c>
      <c r="K503" s="36">
        <v>0</v>
      </c>
      <c r="L503" s="36">
        <v>100</v>
      </c>
      <c r="M503" s="36"/>
      <c r="N503" s="40" t="s">
        <v>9244</v>
      </c>
      <c r="O503" s="37" t="s">
        <v>9245</v>
      </c>
      <c r="P503" s="36">
        <v>207</v>
      </c>
      <c r="Q503" s="37" t="s">
        <v>9266</v>
      </c>
    </row>
    <row r="504" spans="1:17" ht="15" customHeight="1">
      <c r="A504" s="35">
        <v>778303</v>
      </c>
      <c r="B504" s="36" t="s">
        <v>9239</v>
      </c>
      <c r="C504" s="37" t="s">
        <v>9240</v>
      </c>
      <c r="D504" s="37" t="s">
        <v>9263</v>
      </c>
      <c r="E504" s="35">
        <v>778303</v>
      </c>
      <c r="F504" s="38" t="s">
        <v>2741</v>
      </c>
      <c r="G504" s="36" t="s">
        <v>9243</v>
      </c>
      <c r="H504" s="36">
        <v>85</v>
      </c>
      <c r="I504" s="39">
        <v>898536.4</v>
      </c>
      <c r="J504" s="39">
        <f t="shared" si="30"/>
        <v>898536.4</v>
      </c>
      <c r="K504" s="36">
        <v>0</v>
      </c>
      <c r="L504" s="36">
        <v>100</v>
      </c>
      <c r="M504" s="36"/>
      <c r="N504" s="40" t="s">
        <v>9244</v>
      </c>
      <c r="O504" s="37" t="s">
        <v>9245</v>
      </c>
      <c r="P504" s="36">
        <v>207</v>
      </c>
      <c r="Q504" s="37" t="s">
        <v>9266</v>
      </c>
    </row>
    <row r="505" spans="1:17" ht="15" customHeight="1">
      <c r="A505" s="35">
        <v>778301</v>
      </c>
      <c r="B505" s="36" t="s">
        <v>9239</v>
      </c>
      <c r="C505" s="37" t="s">
        <v>9240</v>
      </c>
      <c r="D505" s="37" t="s">
        <v>9263</v>
      </c>
      <c r="E505" s="35">
        <v>778301</v>
      </c>
      <c r="F505" s="38" t="s">
        <v>9593</v>
      </c>
      <c r="G505" s="36" t="s">
        <v>9243</v>
      </c>
      <c r="H505" s="36">
        <v>85</v>
      </c>
      <c r="I505" s="39">
        <v>898536.4</v>
      </c>
      <c r="J505" s="39">
        <f t="shared" si="30"/>
        <v>898536.4</v>
      </c>
      <c r="K505" s="36">
        <v>0</v>
      </c>
      <c r="L505" s="36">
        <v>100</v>
      </c>
      <c r="M505" s="36"/>
      <c r="N505" s="40" t="s">
        <v>9244</v>
      </c>
      <c r="O505" s="37" t="s">
        <v>9245</v>
      </c>
      <c r="P505" s="36">
        <v>207</v>
      </c>
      <c r="Q505" s="37" t="s">
        <v>9266</v>
      </c>
    </row>
    <row r="506" spans="1:17" ht="15" customHeight="1">
      <c r="A506" s="35">
        <v>778104</v>
      </c>
      <c r="B506" s="36" t="s">
        <v>9239</v>
      </c>
      <c r="C506" s="37" t="s">
        <v>9240</v>
      </c>
      <c r="D506" s="37" t="s">
        <v>9263</v>
      </c>
      <c r="E506" s="35">
        <v>778104</v>
      </c>
      <c r="F506" s="38" t="s">
        <v>3016</v>
      </c>
      <c r="G506" s="36" t="s">
        <v>9243</v>
      </c>
      <c r="H506" s="36">
        <v>55</v>
      </c>
      <c r="I506" s="39">
        <v>567690.69999999995</v>
      </c>
      <c r="J506" s="39">
        <f t="shared" si="30"/>
        <v>567690.69999999995</v>
      </c>
      <c r="K506" s="36">
        <v>0</v>
      </c>
      <c r="L506" s="36">
        <v>100</v>
      </c>
      <c r="M506" s="36"/>
      <c r="N506" s="40" t="s">
        <v>9244</v>
      </c>
      <c r="O506" s="37" t="s">
        <v>9245</v>
      </c>
      <c r="P506" s="36">
        <v>207</v>
      </c>
      <c r="Q506" s="37" t="s">
        <v>9266</v>
      </c>
    </row>
    <row r="507" spans="1:17" ht="15" customHeight="1">
      <c r="A507" s="35">
        <v>714002</v>
      </c>
      <c r="B507" s="36" t="s">
        <v>9239</v>
      </c>
      <c r="C507" s="37" t="s">
        <v>9240</v>
      </c>
      <c r="D507" s="37" t="s">
        <v>9247</v>
      </c>
      <c r="E507" s="35">
        <v>714002</v>
      </c>
      <c r="F507" s="37" t="s">
        <v>9594</v>
      </c>
      <c r="G507" s="36" t="s">
        <v>9243</v>
      </c>
      <c r="H507" s="36">
        <v>50</v>
      </c>
      <c r="I507" s="39">
        <v>465428.2</v>
      </c>
      <c r="J507" s="39">
        <f t="shared" si="30"/>
        <v>465428.2</v>
      </c>
      <c r="K507" s="36">
        <v>0</v>
      </c>
      <c r="L507" s="36">
        <v>100</v>
      </c>
      <c r="M507" s="36"/>
      <c r="N507" s="40" t="s">
        <v>9244</v>
      </c>
      <c r="O507" s="37" t="s">
        <v>9245</v>
      </c>
      <c r="P507" s="36">
        <v>204</v>
      </c>
      <c r="Q507" s="37" t="s">
        <v>9248</v>
      </c>
    </row>
    <row r="508" spans="1:17" ht="15" customHeight="1">
      <c r="A508" s="35">
        <v>778103</v>
      </c>
      <c r="B508" s="36" t="s">
        <v>9239</v>
      </c>
      <c r="C508" s="37" t="s">
        <v>9240</v>
      </c>
      <c r="D508" s="37" t="s">
        <v>9263</v>
      </c>
      <c r="E508" s="35">
        <v>778103</v>
      </c>
      <c r="F508" s="38" t="s">
        <v>9595</v>
      </c>
      <c r="G508" s="36" t="s">
        <v>9243</v>
      </c>
      <c r="H508" s="36">
        <v>125</v>
      </c>
      <c r="I508" s="39">
        <v>1228038.8</v>
      </c>
      <c r="J508" s="39">
        <f t="shared" si="30"/>
        <v>1228038.8</v>
      </c>
      <c r="K508" s="36">
        <v>0</v>
      </c>
      <c r="L508" s="36">
        <v>100</v>
      </c>
      <c r="M508" s="36"/>
      <c r="N508" s="40" t="s">
        <v>9244</v>
      </c>
      <c r="O508" s="37" t="s">
        <v>9245</v>
      </c>
      <c r="P508" s="36">
        <v>207</v>
      </c>
      <c r="Q508" s="37" t="s">
        <v>9266</v>
      </c>
    </row>
    <row r="509" spans="1:17" ht="15" customHeight="1">
      <c r="A509" s="35">
        <v>778102</v>
      </c>
      <c r="B509" s="36" t="s">
        <v>9239</v>
      </c>
      <c r="C509" s="37" t="s">
        <v>9240</v>
      </c>
      <c r="D509" s="37" t="s">
        <v>9263</v>
      </c>
      <c r="E509" s="35">
        <v>778102</v>
      </c>
      <c r="F509" s="38" t="s">
        <v>2683</v>
      </c>
      <c r="G509" s="36" t="s">
        <v>9243</v>
      </c>
      <c r="H509" s="36">
        <v>40</v>
      </c>
      <c r="I509" s="39">
        <v>336491.6</v>
      </c>
      <c r="J509" s="39">
        <f t="shared" si="30"/>
        <v>336491.6</v>
      </c>
      <c r="K509" s="36">
        <v>0</v>
      </c>
      <c r="L509" s="36">
        <v>100</v>
      </c>
      <c r="M509" s="36"/>
      <c r="N509" s="41" t="s">
        <v>9249</v>
      </c>
      <c r="O509" s="41" t="s">
        <v>9250</v>
      </c>
      <c r="P509" s="36">
        <v>207</v>
      </c>
      <c r="Q509" s="37" t="s">
        <v>9266</v>
      </c>
    </row>
    <row r="510" spans="1:17" ht="15" customHeight="1">
      <c r="A510" s="35">
        <v>575202</v>
      </c>
      <c r="B510" s="36" t="s">
        <v>9239</v>
      </c>
      <c r="C510" s="37" t="s">
        <v>9240</v>
      </c>
      <c r="D510" s="37" t="s">
        <v>9260</v>
      </c>
      <c r="E510" s="35">
        <v>575202</v>
      </c>
      <c r="F510" s="38" t="s">
        <v>9596</v>
      </c>
      <c r="G510" s="36" t="s">
        <v>9243</v>
      </c>
      <c r="H510" s="36">
        <v>100</v>
      </c>
      <c r="I510" s="39">
        <v>1035957</v>
      </c>
      <c r="J510" s="39">
        <f t="shared" si="30"/>
        <v>1035957</v>
      </c>
      <c r="K510" s="36">
        <v>0</v>
      </c>
      <c r="L510" s="36">
        <v>100</v>
      </c>
      <c r="M510" s="36"/>
      <c r="N510" s="40" t="s">
        <v>9244</v>
      </c>
      <c r="O510" s="37" t="s">
        <v>9245</v>
      </c>
      <c r="P510" s="36">
        <v>215</v>
      </c>
      <c r="Q510" s="37" t="s">
        <v>9262</v>
      </c>
    </row>
    <row r="511" spans="1:17" ht="15" customHeight="1">
      <c r="A511" s="35">
        <v>580010</v>
      </c>
      <c r="B511" s="36" t="s">
        <v>9239</v>
      </c>
      <c r="C511" s="37" t="s">
        <v>9240</v>
      </c>
      <c r="D511" s="37" t="s">
        <v>9260</v>
      </c>
      <c r="E511" s="35">
        <v>580010</v>
      </c>
      <c r="F511" s="38" t="s">
        <v>2362</v>
      </c>
      <c r="G511" s="36" t="s">
        <v>9243</v>
      </c>
      <c r="H511" s="36">
        <v>30</v>
      </c>
      <c r="I511" s="39">
        <v>253903.90000000002</v>
      </c>
      <c r="J511" s="39">
        <f t="shared" si="30"/>
        <v>253903.90000000002</v>
      </c>
      <c r="K511" s="36">
        <v>0</v>
      </c>
      <c r="L511" s="36">
        <v>100</v>
      </c>
      <c r="M511" s="36"/>
      <c r="N511" s="41" t="s">
        <v>9249</v>
      </c>
      <c r="O511" s="41" t="s">
        <v>9250</v>
      </c>
      <c r="P511" s="36">
        <v>215</v>
      </c>
      <c r="Q511" s="37" t="s">
        <v>9262</v>
      </c>
    </row>
    <row r="512" spans="1:17" ht="15" customHeight="1">
      <c r="A512" s="35">
        <v>252002</v>
      </c>
      <c r="B512" s="36" t="s">
        <v>9239</v>
      </c>
      <c r="C512" s="37" t="s">
        <v>9240</v>
      </c>
      <c r="D512" s="37" t="s">
        <v>9311</v>
      </c>
      <c r="E512" s="35">
        <v>252002</v>
      </c>
      <c r="F512" s="38" t="s">
        <v>7224</v>
      </c>
      <c r="G512" s="36" t="s">
        <v>9243</v>
      </c>
      <c r="H512" s="36">
        <v>100</v>
      </c>
      <c r="I512" s="39">
        <v>1035957</v>
      </c>
      <c r="J512" s="39">
        <f t="shared" si="30"/>
        <v>1035957</v>
      </c>
      <c r="K512" s="36">
        <v>0</v>
      </c>
      <c r="L512" s="36">
        <v>100</v>
      </c>
      <c r="M512" s="36"/>
      <c r="N512" s="40" t="s">
        <v>9244</v>
      </c>
      <c r="O512" s="37" t="s">
        <v>9245</v>
      </c>
      <c r="P512" s="36">
        <v>209</v>
      </c>
      <c r="Q512" s="37" t="s">
        <v>9312</v>
      </c>
    </row>
    <row r="513" spans="1:17" ht="15" customHeight="1">
      <c r="A513" s="35">
        <v>703302</v>
      </c>
      <c r="B513" s="36" t="s">
        <v>9239</v>
      </c>
      <c r="C513" s="37" t="s">
        <v>9240</v>
      </c>
      <c r="D513" s="37" t="s">
        <v>9247</v>
      </c>
      <c r="E513" s="35">
        <v>703302</v>
      </c>
      <c r="F513" s="38" t="s">
        <v>9597</v>
      </c>
      <c r="G513" s="36" t="s">
        <v>9243</v>
      </c>
      <c r="H513" s="36">
        <v>50</v>
      </c>
      <c r="I513" s="39">
        <v>465428.2</v>
      </c>
      <c r="J513" s="39">
        <f t="shared" si="30"/>
        <v>465428.2</v>
      </c>
      <c r="K513" s="36">
        <v>0</v>
      </c>
      <c r="L513" s="36">
        <v>100</v>
      </c>
      <c r="M513" s="36"/>
      <c r="N513" s="40" t="s">
        <v>9244</v>
      </c>
      <c r="O513" s="37" t="s">
        <v>9245</v>
      </c>
      <c r="P513" s="36">
        <v>204</v>
      </c>
      <c r="Q513" s="37" t="s">
        <v>9248</v>
      </c>
    </row>
    <row r="514" spans="1:17" ht="15" customHeight="1">
      <c r="A514" s="35">
        <v>315104</v>
      </c>
      <c r="B514" s="36" t="s">
        <v>9239</v>
      </c>
      <c r="C514" s="37" t="s">
        <v>9240</v>
      </c>
      <c r="D514" s="37" t="s">
        <v>9329</v>
      </c>
      <c r="E514" s="35">
        <v>315104</v>
      </c>
      <c r="F514" s="38" t="s">
        <v>4057</v>
      </c>
      <c r="G514" s="36" t="s">
        <v>9243</v>
      </c>
      <c r="H514" s="36">
        <v>120</v>
      </c>
      <c r="I514" s="39">
        <v>1201879.8</v>
      </c>
      <c r="J514" s="39">
        <f t="shared" si="30"/>
        <v>1201879.8</v>
      </c>
      <c r="K514" s="36">
        <v>0</v>
      </c>
      <c r="L514" s="36">
        <v>100</v>
      </c>
      <c r="M514" s="36"/>
      <c r="N514" s="40" t="s">
        <v>9244</v>
      </c>
      <c r="O514" s="37" t="s">
        <v>9245</v>
      </c>
      <c r="P514" s="36">
        <v>209</v>
      </c>
      <c r="Q514" s="37" t="s">
        <v>9312</v>
      </c>
    </row>
    <row r="515" spans="1:17" ht="15" customHeight="1">
      <c r="A515" s="35">
        <v>315001</v>
      </c>
      <c r="B515" s="36" t="s">
        <v>9239</v>
      </c>
      <c r="C515" s="37" t="s">
        <v>9240</v>
      </c>
      <c r="D515" s="37" t="s">
        <v>9311</v>
      </c>
      <c r="E515" s="35">
        <v>315001</v>
      </c>
      <c r="F515" s="38" t="s">
        <v>1495</v>
      </c>
      <c r="G515" s="36" t="s">
        <v>9243</v>
      </c>
      <c r="H515" s="36">
        <v>70</v>
      </c>
      <c r="I515" s="39">
        <v>727472.7</v>
      </c>
      <c r="J515" s="39">
        <f t="shared" si="30"/>
        <v>727472.7</v>
      </c>
      <c r="K515" s="36">
        <v>0</v>
      </c>
      <c r="L515" s="36">
        <v>100</v>
      </c>
      <c r="M515" s="36"/>
      <c r="N515" s="40" t="s">
        <v>9244</v>
      </c>
      <c r="O515" s="37" t="s">
        <v>9245</v>
      </c>
      <c r="P515" s="36">
        <v>209</v>
      </c>
      <c r="Q515" s="37" t="s">
        <v>9312</v>
      </c>
    </row>
    <row r="516" spans="1:17" ht="15" customHeight="1">
      <c r="A516" s="35">
        <v>218001</v>
      </c>
      <c r="B516" s="36" t="s">
        <v>9239</v>
      </c>
      <c r="C516" s="37" t="s">
        <v>9240</v>
      </c>
      <c r="D516" s="37" t="s">
        <v>9311</v>
      </c>
      <c r="E516" s="35">
        <v>218001</v>
      </c>
      <c r="F516" s="37" t="s">
        <v>1377</v>
      </c>
      <c r="G516" s="36" t="s">
        <v>9243</v>
      </c>
      <c r="H516" s="45">
        <v>40</v>
      </c>
      <c r="I516" s="39">
        <v>336491.6</v>
      </c>
      <c r="J516" s="39">
        <f t="shared" si="30"/>
        <v>336491.6</v>
      </c>
      <c r="K516" s="36">
        <v>0</v>
      </c>
      <c r="L516" s="36">
        <v>100</v>
      </c>
      <c r="M516" s="36"/>
      <c r="N516" s="37" t="s">
        <v>9249</v>
      </c>
      <c r="O516" s="37" t="s">
        <v>9250</v>
      </c>
      <c r="P516" s="36">
        <v>209</v>
      </c>
      <c r="Q516" s="37" t="s">
        <v>9312</v>
      </c>
    </row>
    <row r="517" spans="1:17" ht="15" customHeight="1">
      <c r="A517" s="35">
        <v>713101</v>
      </c>
      <c r="B517" s="36" t="s">
        <v>9239</v>
      </c>
      <c r="C517" s="37" t="s">
        <v>9240</v>
      </c>
      <c r="D517" s="37" t="s">
        <v>9247</v>
      </c>
      <c r="E517" s="35">
        <v>713101</v>
      </c>
      <c r="F517" s="37" t="s">
        <v>2638</v>
      </c>
      <c r="G517" s="36" t="s">
        <v>9243</v>
      </c>
      <c r="H517" s="36">
        <v>55</v>
      </c>
      <c r="I517" s="39">
        <v>567690.69999999995</v>
      </c>
      <c r="J517" s="39">
        <f t="shared" si="30"/>
        <v>567690.69999999995</v>
      </c>
      <c r="K517" s="36">
        <v>0</v>
      </c>
      <c r="L517" s="36">
        <v>100</v>
      </c>
      <c r="M517" s="36"/>
      <c r="N517" s="40" t="s">
        <v>9244</v>
      </c>
      <c r="O517" s="37" t="s">
        <v>9245</v>
      </c>
      <c r="P517" s="36">
        <v>204</v>
      </c>
      <c r="Q517" s="37" t="s">
        <v>9248</v>
      </c>
    </row>
    <row r="518" spans="1:17" ht="15" customHeight="1">
      <c r="A518" s="35">
        <v>712401</v>
      </c>
      <c r="B518" s="36" t="s">
        <v>9239</v>
      </c>
      <c r="C518" s="37" t="s">
        <v>9240</v>
      </c>
      <c r="D518" s="37" t="s">
        <v>9247</v>
      </c>
      <c r="E518" s="35">
        <v>712401</v>
      </c>
      <c r="F518" s="37" t="s">
        <v>2637</v>
      </c>
      <c r="G518" s="36" t="s">
        <v>9243</v>
      </c>
      <c r="H518" s="36">
        <v>55</v>
      </c>
      <c r="I518" s="39">
        <v>567690.69999999995</v>
      </c>
      <c r="J518" s="39">
        <f t="shared" ref="J518:J581" si="31">I518</f>
        <v>567690.69999999995</v>
      </c>
      <c r="K518" s="36">
        <v>0</v>
      </c>
      <c r="L518" s="36">
        <v>100</v>
      </c>
      <c r="M518" s="36"/>
      <c r="N518" s="40" t="s">
        <v>9244</v>
      </c>
      <c r="O518" s="37" t="s">
        <v>9245</v>
      </c>
      <c r="P518" s="36">
        <v>204</v>
      </c>
      <c r="Q518" s="37" t="s">
        <v>9248</v>
      </c>
    </row>
    <row r="519" spans="1:17" ht="15" customHeight="1">
      <c r="A519" s="35">
        <v>285103</v>
      </c>
      <c r="B519" s="36" t="s">
        <v>9239</v>
      </c>
      <c r="C519" s="37" t="s">
        <v>9240</v>
      </c>
      <c r="D519" s="37" t="s">
        <v>9300</v>
      </c>
      <c r="E519" s="35">
        <v>285103</v>
      </c>
      <c r="F519" s="38" t="s">
        <v>9598</v>
      </c>
      <c r="G519" s="36" t="s">
        <v>9243</v>
      </c>
      <c r="H519" s="36">
        <v>50</v>
      </c>
      <c r="I519" s="39">
        <v>465428.2</v>
      </c>
      <c r="J519" s="39">
        <f t="shared" si="31"/>
        <v>465428.2</v>
      </c>
      <c r="K519" s="36">
        <v>0</v>
      </c>
      <c r="L519" s="36">
        <v>100</v>
      </c>
      <c r="M519" s="36"/>
      <c r="N519" s="40" t="s">
        <v>9244</v>
      </c>
      <c r="O519" s="37" t="s">
        <v>9245</v>
      </c>
      <c r="P519" s="36">
        <v>209</v>
      </c>
      <c r="Q519" s="37" t="s">
        <v>9312</v>
      </c>
    </row>
    <row r="520" spans="1:17" ht="15" customHeight="1">
      <c r="A520" s="35">
        <v>453304</v>
      </c>
      <c r="B520" s="36" t="s">
        <v>9239</v>
      </c>
      <c r="C520" s="37" t="s">
        <v>9240</v>
      </c>
      <c r="D520" s="37" t="s">
        <v>9241</v>
      </c>
      <c r="E520" s="35">
        <v>453304</v>
      </c>
      <c r="F520" s="38" t="s">
        <v>2069</v>
      </c>
      <c r="G520" s="36" t="s">
        <v>9243</v>
      </c>
      <c r="H520" s="36">
        <v>120</v>
      </c>
      <c r="I520" s="39">
        <v>1201879.8</v>
      </c>
      <c r="J520" s="39">
        <f t="shared" si="31"/>
        <v>1201879.8</v>
      </c>
      <c r="K520" s="36">
        <v>0</v>
      </c>
      <c r="L520" s="36">
        <v>100</v>
      </c>
      <c r="M520" s="36"/>
      <c r="N520" s="40" t="s">
        <v>9244</v>
      </c>
      <c r="O520" s="37" t="s">
        <v>9245</v>
      </c>
      <c r="P520" s="36">
        <v>235</v>
      </c>
      <c r="Q520" s="37" t="s">
        <v>9246</v>
      </c>
    </row>
    <row r="521" spans="1:17" ht="15" customHeight="1">
      <c r="A521" s="35">
        <v>852101</v>
      </c>
      <c r="B521" s="36" t="s">
        <v>9239</v>
      </c>
      <c r="C521" s="37" t="s">
        <v>9240</v>
      </c>
      <c r="D521" s="37" t="s">
        <v>9599</v>
      </c>
      <c r="E521" s="35">
        <v>852101</v>
      </c>
      <c r="F521" s="38" t="s">
        <v>9600</v>
      </c>
      <c r="G521" s="36" t="s">
        <v>9243</v>
      </c>
      <c r="H521" s="36">
        <v>50</v>
      </c>
      <c r="I521" s="39">
        <v>465428.2</v>
      </c>
      <c r="J521" s="39">
        <f t="shared" si="31"/>
        <v>465428.2</v>
      </c>
      <c r="K521" s="36">
        <v>0</v>
      </c>
      <c r="L521" s="36">
        <v>100</v>
      </c>
      <c r="M521" s="36"/>
      <c r="N521" s="40" t="s">
        <v>9244</v>
      </c>
      <c r="O521" s="37" t="s">
        <v>9245</v>
      </c>
      <c r="P521" s="36">
        <v>232</v>
      </c>
      <c r="Q521" s="37" t="s">
        <v>9396</v>
      </c>
    </row>
    <row r="522" spans="1:17" ht="15" customHeight="1">
      <c r="A522" s="35">
        <v>275301</v>
      </c>
      <c r="B522" s="36" t="s">
        <v>9239</v>
      </c>
      <c r="C522" s="37" t="s">
        <v>9240</v>
      </c>
      <c r="D522" s="37" t="s">
        <v>9300</v>
      </c>
      <c r="E522" s="35">
        <v>275301</v>
      </c>
      <c r="F522" s="38" t="s">
        <v>9601</v>
      </c>
      <c r="G522" s="36" t="s">
        <v>9243</v>
      </c>
      <c r="H522" s="36">
        <v>70</v>
      </c>
      <c r="I522" s="39">
        <v>727472.7</v>
      </c>
      <c r="J522" s="39">
        <f t="shared" si="31"/>
        <v>727472.7</v>
      </c>
      <c r="K522" s="36">
        <v>0</v>
      </c>
      <c r="L522" s="36">
        <v>100</v>
      </c>
      <c r="M522" s="36"/>
      <c r="N522" s="40" t="s">
        <v>9244</v>
      </c>
      <c r="O522" s="37" t="s">
        <v>9245</v>
      </c>
      <c r="P522" s="36">
        <v>205</v>
      </c>
      <c r="Q522" s="37" t="s">
        <v>9302</v>
      </c>
    </row>
    <row r="523" spans="1:17" ht="15" customHeight="1">
      <c r="A523" s="35">
        <v>467901</v>
      </c>
      <c r="B523" s="36" t="s">
        <v>9239</v>
      </c>
      <c r="C523" s="37" t="s">
        <v>9240</v>
      </c>
      <c r="D523" s="37" t="s">
        <v>9241</v>
      </c>
      <c r="E523" s="35">
        <v>467901</v>
      </c>
      <c r="F523" s="38" t="s">
        <v>2102</v>
      </c>
      <c r="G523" s="36" t="s">
        <v>9243</v>
      </c>
      <c r="H523" s="36">
        <v>100</v>
      </c>
      <c r="I523" s="39">
        <v>1035957</v>
      </c>
      <c r="J523" s="39">
        <f t="shared" si="31"/>
        <v>1035957</v>
      </c>
      <c r="K523" s="36">
        <v>0</v>
      </c>
      <c r="L523" s="36">
        <v>100</v>
      </c>
      <c r="M523" s="36"/>
      <c r="N523" s="40" t="s">
        <v>9244</v>
      </c>
      <c r="O523" s="37" t="s">
        <v>9245</v>
      </c>
      <c r="P523" s="36">
        <v>235</v>
      </c>
      <c r="Q523" s="37" t="s">
        <v>9246</v>
      </c>
    </row>
    <row r="524" spans="1:17" ht="15" customHeight="1">
      <c r="A524" s="35">
        <v>453306</v>
      </c>
      <c r="B524" s="36" t="s">
        <v>9239</v>
      </c>
      <c r="C524" s="37" t="s">
        <v>9240</v>
      </c>
      <c r="D524" s="37" t="s">
        <v>9241</v>
      </c>
      <c r="E524" s="35">
        <v>453306</v>
      </c>
      <c r="F524" s="38" t="s">
        <v>2070</v>
      </c>
      <c r="G524" s="36" t="s">
        <v>9243</v>
      </c>
      <c r="H524" s="36">
        <v>120</v>
      </c>
      <c r="I524" s="39">
        <v>1201879.8</v>
      </c>
      <c r="J524" s="39">
        <f t="shared" si="31"/>
        <v>1201879.8</v>
      </c>
      <c r="K524" s="36">
        <v>0</v>
      </c>
      <c r="L524" s="36">
        <v>100</v>
      </c>
      <c r="M524" s="36"/>
      <c r="N524" s="40" t="s">
        <v>9244</v>
      </c>
      <c r="O524" s="37" t="s">
        <v>9245</v>
      </c>
      <c r="P524" s="36">
        <v>235</v>
      </c>
      <c r="Q524" s="37" t="s">
        <v>9246</v>
      </c>
    </row>
    <row r="525" spans="1:17" ht="15" customHeight="1">
      <c r="A525" s="35">
        <v>456401</v>
      </c>
      <c r="B525" s="36" t="s">
        <v>9239</v>
      </c>
      <c r="C525" s="37" t="s">
        <v>9240</v>
      </c>
      <c r="D525" s="37" t="s">
        <v>9241</v>
      </c>
      <c r="E525" s="35">
        <v>456401</v>
      </c>
      <c r="F525" s="38" t="s">
        <v>9602</v>
      </c>
      <c r="G525" s="36" t="s">
        <v>9243</v>
      </c>
      <c r="H525" s="36">
        <v>100</v>
      </c>
      <c r="I525" s="39">
        <v>1035957</v>
      </c>
      <c r="J525" s="39">
        <f t="shared" si="31"/>
        <v>1035957</v>
      </c>
      <c r="K525" s="36">
        <v>0</v>
      </c>
      <c r="L525" s="36">
        <v>100</v>
      </c>
      <c r="M525" s="36"/>
      <c r="N525" s="40" t="s">
        <v>9244</v>
      </c>
      <c r="O525" s="37" t="s">
        <v>9245</v>
      </c>
      <c r="P525" s="36">
        <v>235</v>
      </c>
      <c r="Q525" s="37" t="s">
        <v>9246</v>
      </c>
    </row>
    <row r="526" spans="1:17" ht="15" customHeight="1">
      <c r="A526" s="35">
        <v>275302</v>
      </c>
      <c r="B526" s="36" t="s">
        <v>9239</v>
      </c>
      <c r="C526" s="37" t="s">
        <v>9240</v>
      </c>
      <c r="D526" s="37" t="s">
        <v>9300</v>
      </c>
      <c r="E526" s="35">
        <v>275302</v>
      </c>
      <c r="F526" s="38" t="s">
        <v>7245</v>
      </c>
      <c r="G526" s="36" t="s">
        <v>9243</v>
      </c>
      <c r="H526" s="36">
        <v>80</v>
      </c>
      <c r="I526" s="39">
        <v>829492.8</v>
      </c>
      <c r="J526" s="39">
        <f t="shared" si="31"/>
        <v>829492.8</v>
      </c>
      <c r="K526" s="36">
        <v>0</v>
      </c>
      <c r="L526" s="36">
        <v>100</v>
      </c>
      <c r="M526" s="36"/>
      <c r="N526" s="40" t="s">
        <v>9244</v>
      </c>
      <c r="O526" s="37" t="s">
        <v>9245</v>
      </c>
      <c r="P526" s="36">
        <v>205</v>
      </c>
      <c r="Q526" s="37" t="s">
        <v>9302</v>
      </c>
    </row>
    <row r="527" spans="1:17" ht="15" customHeight="1">
      <c r="A527" s="35">
        <v>553102</v>
      </c>
      <c r="B527" s="36" t="s">
        <v>9239</v>
      </c>
      <c r="C527" s="37" t="s">
        <v>9240</v>
      </c>
      <c r="D527" s="37" t="s">
        <v>9260</v>
      </c>
      <c r="E527" s="35">
        <v>553102</v>
      </c>
      <c r="F527" s="38" t="s">
        <v>4160</v>
      </c>
      <c r="G527" s="36" t="s">
        <v>9243</v>
      </c>
      <c r="H527" s="36">
        <v>100</v>
      </c>
      <c r="I527" s="39">
        <v>1035957</v>
      </c>
      <c r="J527" s="39">
        <f t="shared" si="31"/>
        <v>1035957</v>
      </c>
      <c r="K527" s="36">
        <v>0</v>
      </c>
      <c r="L527" s="36">
        <v>100</v>
      </c>
      <c r="M527" s="36"/>
      <c r="N527" s="40" t="s">
        <v>9244</v>
      </c>
      <c r="O527" s="37" t="s">
        <v>9245</v>
      </c>
      <c r="P527" s="36">
        <v>215</v>
      </c>
      <c r="Q527" s="37" t="s">
        <v>9262</v>
      </c>
    </row>
    <row r="528" spans="1:17" ht="15" customHeight="1">
      <c r="A528" s="35">
        <v>273202</v>
      </c>
      <c r="B528" s="36" t="s">
        <v>9239</v>
      </c>
      <c r="C528" s="37" t="s">
        <v>9240</v>
      </c>
      <c r="D528" s="37" t="s">
        <v>9300</v>
      </c>
      <c r="E528" s="35">
        <v>273202</v>
      </c>
      <c r="F528" s="38" t="s">
        <v>9603</v>
      </c>
      <c r="G528" s="36" t="s">
        <v>9243</v>
      </c>
      <c r="H528" s="36">
        <v>125</v>
      </c>
      <c r="I528" s="39">
        <v>1228038.8</v>
      </c>
      <c r="J528" s="39">
        <f t="shared" si="31"/>
        <v>1228038.8</v>
      </c>
      <c r="K528" s="36">
        <v>0</v>
      </c>
      <c r="L528" s="36">
        <v>100</v>
      </c>
      <c r="M528" s="36"/>
      <c r="N528" s="40" t="s">
        <v>9244</v>
      </c>
      <c r="O528" s="37" t="s">
        <v>9245</v>
      </c>
      <c r="P528" s="36">
        <v>205</v>
      </c>
      <c r="Q528" s="37" t="s">
        <v>9302</v>
      </c>
    </row>
    <row r="529" spans="1:17" ht="15" customHeight="1">
      <c r="A529" s="35">
        <v>703301</v>
      </c>
      <c r="B529" s="36" t="s">
        <v>9239</v>
      </c>
      <c r="C529" s="37" t="s">
        <v>9240</v>
      </c>
      <c r="D529" s="37" t="s">
        <v>9247</v>
      </c>
      <c r="E529" s="35">
        <v>703301</v>
      </c>
      <c r="F529" s="38" t="s">
        <v>2588</v>
      </c>
      <c r="G529" s="36" t="s">
        <v>9243</v>
      </c>
      <c r="H529" s="36">
        <v>60</v>
      </c>
      <c r="I529" s="39">
        <v>593849.69999999995</v>
      </c>
      <c r="J529" s="39">
        <f t="shared" si="31"/>
        <v>593849.69999999995</v>
      </c>
      <c r="K529" s="36">
        <v>0</v>
      </c>
      <c r="L529" s="36">
        <v>100</v>
      </c>
      <c r="M529" s="36"/>
      <c r="N529" s="40" t="s">
        <v>9244</v>
      </c>
      <c r="O529" s="37" t="s">
        <v>9245</v>
      </c>
      <c r="P529" s="36">
        <v>204</v>
      </c>
      <c r="Q529" s="37" t="s">
        <v>9248</v>
      </c>
    </row>
    <row r="530" spans="1:17" ht="15" customHeight="1">
      <c r="A530" s="35">
        <v>776803</v>
      </c>
      <c r="B530" s="36" t="s">
        <v>9239</v>
      </c>
      <c r="C530" s="37" t="s">
        <v>9240</v>
      </c>
      <c r="D530" s="37" t="s">
        <v>9263</v>
      </c>
      <c r="E530" s="35">
        <v>776803</v>
      </c>
      <c r="F530" s="38" t="s">
        <v>2913</v>
      </c>
      <c r="G530" s="36" t="s">
        <v>9243</v>
      </c>
      <c r="H530" s="36">
        <v>50</v>
      </c>
      <c r="I530" s="39">
        <v>465428.2</v>
      </c>
      <c r="J530" s="39">
        <f t="shared" si="31"/>
        <v>465428.2</v>
      </c>
      <c r="K530" s="36">
        <v>0</v>
      </c>
      <c r="L530" s="36">
        <v>100</v>
      </c>
      <c r="M530" s="36"/>
      <c r="N530" s="40" t="s">
        <v>9244</v>
      </c>
      <c r="O530" s="37" t="s">
        <v>9245</v>
      </c>
      <c r="P530" s="36">
        <v>207</v>
      </c>
      <c r="Q530" s="37" t="s">
        <v>9266</v>
      </c>
    </row>
    <row r="531" spans="1:17" ht="15" customHeight="1">
      <c r="A531" s="35" t="s">
        <v>576</v>
      </c>
      <c r="B531" s="36" t="s">
        <v>9239</v>
      </c>
      <c r="C531" s="37" t="s">
        <v>9240</v>
      </c>
      <c r="D531" s="37" t="s">
        <v>9327</v>
      </c>
      <c r="E531" s="35" t="s">
        <v>576</v>
      </c>
      <c r="F531" s="38" t="s">
        <v>9604</v>
      </c>
      <c r="G531" s="36" t="s">
        <v>9243</v>
      </c>
      <c r="H531" s="36">
        <v>815</v>
      </c>
      <c r="I531" s="39">
        <v>6585200</v>
      </c>
      <c r="J531" s="39">
        <f t="shared" si="31"/>
        <v>6585200</v>
      </c>
      <c r="K531" s="36">
        <v>0</v>
      </c>
      <c r="L531" s="36">
        <v>100</v>
      </c>
      <c r="M531" s="36"/>
      <c r="N531" s="40" t="s">
        <v>9264</v>
      </c>
      <c r="O531" s="37" t="s">
        <v>9265</v>
      </c>
      <c r="P531" s="36">
        <v>245</v>
      </c>
      <c r="Q531" s="37" t="s">
        <v>9328</v>
      </c>
    </row>
    <row r="532" spans="1:17" ht="15" customHeight="1">
      <c r="A532" s="35" t="s">
        <v>574</v>
      </c>
      <c r="B532" s="36" t="s">
        <v>9239</v>
      </c>
      <c r="C532" s="37" t="s">
        <v>9240</v>
      </c>
      <c r="D532" s="37" t="s">
        <v>9327</v>
      </c>
      <c r="E532" s="35" t="s">
        <v>574</v>
      </c>
      <c r="F532" s="38" t="s">
        <v>9605</v>
      </c>
      <c r="G532" s="36" t="s">
        <v>9243</v>
      </c>
      <c r="H532" s="36">
        <v>730</v>
      </c>
      <c r="I532" s="39">
        <v>5898400</v>
      </c>
      <c r="J532" s="39">
        <f t="shared" si="31"/>
        <v>5898400</v>
      </c>
      <c r="K532" s="36">
        <v>0</v>
      </c>
      <c r="L532" s="36">
        <v>100</v>
      </c>
      <c r="M532" s="36"/>
      <c r="N532" s="40" t="s">
        <v>9264</v>
      </c>
      <c r="O532" s="37" t="s">
        <v>9265</v>
      </c>
      <c r="P532" s="36">
        <v>245</v>
      </c>
      <c r="Q532" s="37" t="s">
        <v>9328</v>
      </c>
    </row>
    <row r="533" spans="1:17" ht="15" customHeight="1">
      <c r="A533" s="35" t="s">
        <v>580</v>
      </c>
      <c r="B533" s="36" t="s">
        <v>9239</v>
      </c>
      <c r="C533" s="37" t="s">
        <v>9240</v>
      </c>
      <c r="D533" s="37" t="s">
        <v>9327</v>
      </c>
      <c r="E533" s="35" t="s">
        <v>580</v>
      </c>
      <c r="F533" s="38" t="s">
        <v>9606</v>
      </c>
      <c r="G533" s="36" t="s">
        <v>9243</v>
      </c>
      <c r="H533" s="36">
        <v>700</v>
      </c>
      <c r="I533" s="39">
        <v>5656000</v>
      </c>
      <c r="J533" s="39">
        <f t="shared" si="31"/>
        <v>5656000</v>
      </c>
      <c r="K533" s="36">
        <v>0</v>
      </c>
      <c r="L533" s="36">
        <v>100</v>
      </c>
      <c r="M533" s="36"/>
      <c r="N533" s="40" t="s">
        <v>9264</v>
      </c>
      <c r="O533" s="37" t="s">
        <v>9265</v>
      </c>
      <c r="P533" s="36">
        <v>245</v>
      </c>
      <c r="Q533" s="37" t="s">
        <v>9328</v>
      </c>
    </row>
    <row r="534" spans="1:17" ht="15" customHeight="1">
      <c r="A534" s="35" t="s">
        <v>9607</v>
      </c>
      <c r="B534" s="36" t="s">
        <v>9239</v>
      </c>
      <c r="C534" s="37" t="s">
        <v>9240</v>
      </c>
      <c r="D534" s="37" t="s">
        <v>9327</v>
      </c>
      <c r="E534" s="35" t="s">
        <v>9607</v>
      </c>
      <c r="F534" s="38" t="s">
        <v>9608</v>
      </c>
      <c r="G534" s="36" t="s">
        <v>9243</v>
      </c>
      <c r="H534" s="36">
        <v>310</v>
      </c>
      <c r="I534" s="39">
        <v>2431908.2999999998</v>
      </c>
      <c r="J534" s="39">
        <f t="shared" si="31"/>
        <v>2431908.2999999998</v>
      </c>
      <c r="K534" s="36">
        <v>0</v>
      </c>
      <c r="L534" s="36">
        <v>100</v>
      </c>
      <c r="M534" s="36"/>
      <c r="N534" s="40" t="s">
        <v>9264</v>
      </c>
      <c r="O534" s="37" t="s">
        <v>9265</v>
      </c>
      <c r="P534" s="36">
        <v>245</v>
      </c>
      <c r="Q534" s="37" t="s">
        <v>9328</v>
      </c>
    </row>
    <row r="535" spans="1:17" ht="15" customHeight="1">
      <c r="A535" s="35" t="s">
        <v>881</v>
      </c>
      <c r="B535" s="36" t="s">
        <v>9239</v>
      </c>
      <c r="C535" s="37" t="s">
        <v>9240</v>
      </c>
      <c r="D535" s="37" t="s">
        <v>9327</v>
      </c>
      <c r="E535" s="35" t="s">
        <v>881</v>
      </c>
      <c r="F535" s="38" t="s">
        <v>9609</v>
      </c>
      <c r="G535" s="36" t="s">
        <v>9243</v>
      </c>
      <c r="H535" s="36">
        <v>330</v>
      </c>
      <c r="I535" s="39">
        <v>2626525.2000000002</v>
      </c>
      <c r="J535" s="39">
        <f t="shared" si="31"/>
        <v>2626525.2000000002</v>
      </c>
      <c r="K535" s="36">
        <v>0</v>
      </c>
      <c r="L535" s="36">
        <v>100</v>
      </c>
      <c r="M535" s="36"/>
      <c r="N535" s="40" t="s">
        <v>9264</v>
      </c>
      <c r="O535" s="37" t="s">
        <v>9265</v>
      </c>
      <c r="P535" s="36">
        <v>245</v>
      </c>
      <c r="Q535" s="37" t="s">
        <v>9328</v>
      </c>
    </row>
    <row r="536" spans="1:17" ht="15" customHeight="1">
      <c r="A536" s="35" t="s">
        <v>887</v>
      </c>
      <c r="B536" s="36" t="s">
        <v>9239</v>
      </c>
      <c r="C536" s="37" t="s">
        <v>9240</v>
      </c>
      <c r="D536" s="37" t="s">
        <v>9327</v>
      </c>
      <c r="E536" s="35" t="s">
        <v>887</v>
      </c>
      <c r="F536" s="38" t="s">
        <v>9610</v>
      </c>
      <c r="G536" s="36" t="s">
        <v>9243</v>
      </c>
      <c r="H536" s="36">
        <v>310</v>
      </c>
      <c r="I536" s="39">
        <v>2431908.2999999998</v>
      </c>
      <c r="J536" s="39">
        <f t="shared" si="31"/>
        <v>2431908.2999999998</v>
      </c>
      <c r="K536" s="36">
        <v>0</v>
      </c>
      <c r="L536" s="36">
        <v>100</v>
      </c>
      <c r="M536" s="36"/>
      <c r="N536" s="40" t="s">
        <v>9264</v>
      </c>
      <c r="O536" s="37" t="s">
        <v>9265</v>
      </c>
      <c r="P536" s="36">
        <v>245</v>
      </c>
      <c r="Q536" s="37" t="s">
        <v>9328</v>
      </c>
    </row>
    <row r="537" spans="1:17" ht="15" customHeight="1">
      <c r="A537" s="35" t="s">
        <v>871</v>
      </c>
      <c r="B537" s="36" t="s">
        <v>9239</v>
      </c>
      <c r="C537" s="37" t="s">
        <v>9240</v>
      </c>
      <c r="D537" s="37" t="s">
        <v>9327</v>
      </c>
      <c r="E537" s="35" t="s">
        <v>871</v>
      </c>
      <c r="F537" s="38" t="s">
        <v>9611</v>
      </c>
      <c r="G537" s="36" t="s">
        <v>9243</v>
      </c>
      <c r="H537" s="36">
        <v>430</v>
      </c>
      <c r="I537" s="39">
        <v>3356674.4000000004</v>
      </c>
      <c r="J537" s="39">
        <f t="shared" si="31"/>
        <v>3356674.4000000004</v>
      </c>
      <c r="K537" s="36">
        <v>0</v>
      </c>
      <c r="L537" s="36">
        <v>100</v>
      </c>
      <c r="M537" s="36"/>
      <c r="N537" s="40" t="s">
        <v>9264</v>
      </c>
      <c r="O537" s="37" t="s">
        <v>9265</v>
      </c>
      <c r="P537" s="36">
        <v>245</v>
      </c>
      <c r="Q537" s="37" t="s">
        <v>9328</v>
      </c>
    </row>
    <row r="538" spans="1:17" ht="15" customHeight="1">
      <c r="A538" s="35" t="s">
        <v>859</v>
      </c>
      <c r="B538" s="36" t="s">
        <v>9239</v>
      </c>
      <c r="C538" s="37" t="s">
        <v>9240</v>
      </c>
      <c r="D538" s="37" t="s">
        <v>9327</v>
      </c>
      <c r="E538" s="35" t="s">
        <v>859</v>
      </c>
      <c r="F538" s="38" t="s">
        <v>9612</v>
      </c>
      <c r="G538" s="36" t="s">
        <v>9243</v>
      </c>
      <c r="H538" s="36">
        <v>260</v>
      </c>
      <c r="I538" s="39">
        <v>2003143.1</v>
      </c>
      <c r="J538" s="39">
        <f t="shared" si="31"/>
        <v>2003143.1</v>
      </c>
      <c r="K538" s="36">
        <v>0</v>
      </c>
      <c r="L538" s="36">
        <v>100</v>
      </c>
      <c r="M538" s="36"/>
      <c r="N538" s="40" t="s">
        <v>9264</v>
      </c>
      <c r="O538" s="37" t="s">
        <v>9265</v>
      </c>
      <c r="P538" s="36">
        <v>245</v>
      </c>
      <c r="Q538" s="37" t="s">
        <v>9328</v>
      </c>
    </row>
    <row r="539" spans="1:17" ht="15" customHeight="1">
      <c r="A539" s="35" t="s">
        <v>905</v>
      </c>
      <c r="B539" s="36" t="s">
        <v>9239</v>
      </c>
      <c r="C539" s="37" t="s">
        <v>9240</v>
      </c>
      <c r="D539" s="37" t="s">
        <v>9327</v>
      </c>
      <c r="E539" s="35" t="s">
        <v>905</v>
      </c>
      <c r="F539" s="38" t="s">
        <v>9613</v>
      </c>
      <c r="G539" s="36" t="s">
        <v>9243</v>
      </c>
      <c r="H539" s="36">
        <v>310</v>
      </c>
      <c r="I539" s="39">
        <v>2431908.2999999998</v>
      </c>
      <c r="J539" s="39">
        <f t="shared" si="31"/>
        <v>2431908.2999999998</v>
      </c>
      <c r="K539" s="36">
        <v>0</v>
      </c>
      <c r="L539" s="36">
        <v>100</v>
      </c>
      <c r="M539" s="36"/>
      <c r="N539" s="40" t="s">
        <v>9264</v>
      </c>
      <c r="O539" s="37" t="s">
        <v>9265</v>
      </c>
      <c r="P539" s="36">
        <v>245</v>
      </c>
      <c r="Q539" s="37" t="s">
        <v>9328</v>
      </c>
    </row>
    <row r="540" spans="1:17" ht="15" customHeight="1">
      <c r="A540" s="35" t="s">
        <v>9614</v>
      </c>
      <c r="B540" s="36" t="s">
        <v>9239</v>
      </c>
      <c r="C540" s="37" t="s">
        <v>9240</v>
      </c>
      <c r="D540" s="37" t="s">
        <v>9327</v>
      </c>
      <c r="E540" s="35" t="s">
        <v>9614</v>
      </c>
      <c r="F540" s="38" t="s">
        <v>9615</v>
      </c>
      <c r="G540" s="36" t="s">
        <v>9243</v>
      </c>
      <c r="H540" s="36">
        <v>260</v>
      </c>
      <c r="I540" s="39">
        <v>2003143.1</v>
      </c>
      <c r="J540" s="39">
        <f t="shared" si="31"/>
        <v>2003143.1</v>
      </c>
      <c r="K540" s="36">
        <v>0</v>
      </c>
      <c r="L540" s="36">
        <v>100</v>
      </c>
      <c r="M540" s="36"/>
      <c r="N540" s="40" t="s">
        <v>9264</v>
      </c>
      <c r="O540" s="37" t="s">
        <v>9265</v>
      </c>
      <c r="P540" s="36">
        <v>245</v>
      </c>
      <c r="Q540" s="37" t="s">
        <v>9328</v>
      </c>
    </row>
    <row r="541" spans="1:17" ht="15" customHeight="1">
      <c r="A541" s="35" t="s">
        <v>865</v>
      </c>
      <c r="B541" s="36" t="s">
        <v>9239</v>
      </c>
      <c r="C541" s="37" t="s">
        <v>9240</v>
      </c>
      <c r="D541" s="37" t="s">
        <v>9327</v>
      </c>
      <c r="E541" s="35" t="s">
        <v>865</v>
      </c>
      <c r="F541" s="38" t="s">
        <v>9616</v>
      </c>
      <c r="G541" s="36" t="s">
        <v>9243</v>
      </c>
      <c r="H541" s="36">
        <v>260</v>
      </c>
      <c r="I541" s="39">
        <v>2003143.1</v>
      </c>
      <c r="J541" s="39">
        <f t="shared" si="31"/>
        <v>2003143.1</v>
      </c>
      <c r="K541" s="36">
        <v>0</v>
      </c>
      <c r="L541" s="36">
        <v>100</v>
      </c>
      <c r="M541" s="36"/>
      <c r="N541" s="40" t="s">
        <v>9264</v>
      </c>
      <c r="O541" s="37" t="s">
        <v>9265</v>
      </c>
      <c r="P541" s="36">
        <v>245</v>
      </c>
      <c r="Q541" s="37" t="s">
        <v>9328</v>
      </c>
    </row>
    <row r="542" spans="1:17" ht="15" customHeight="1">
      <c r="A542" s="35" t="s">
        <v>949</v>
      </c>
      <c r="B542" s="36" t="s">
        <v>9239</v>
      </c>
      <c r="C542" s="37" t="s">
        <v>9240</v>
      </c>
      <c r="D542" s="37" t="s">
        <v>9327</v>
      </c>
      <c r="E542" s="35" t="s">
        <v>949</v>
      </c>
      <c r="F542" s="38" t="s">
        <v>950</v>
      </c>
      <c r="G542" s="36" t="s">
        <v>9243</v>
      </c>
      <c r="H542" s="36">
        <v>405</v>
      </c>
      <c r="I542" s="39">
        <v>3135868.2</v>
      </c>
      <c r="J542" s="39">
        <f t="shared" si="31"/>
        <v>3135868.2</v>
      </c>
      <c r="K542" s="36">
        <v>0</v>
      </c>
      <c r="L542" s="36">
        <v>100</v>
      </c>
      <c r="M542" s="36"/>
      <c r="N542" s="40" t="s">
        <v>9264</v>
      </c>
      <c r="O542" s="37" t="s">
        <v>9265</v>
      </c>
      <c r="P542" s="36">
        <v>245</v>
      </c>
      <c r="Q542" s="37" t="s">
        <v>9328</v>
      </c>
    </row>
    <row r="543" spans="1:17" ht="15" customHeight="1">
      <c r="A543" s="35" t="s">
        <v>945</v>
      </c>
      <c r="B543" s="36" t="s">
        <v>9239</v>
      </c>
      <c r="C543" s="37" t="s">
        <v>9240</v>
      </c>
      <c r="D543" s="37" t="s">
        <v>9327</v>
      </c>
      <c r="E543" s="35" t="s">
        <v>945</v>
      </c>
      <c r="F543" s="38" t="s">
        <v>946</v>
      </c>
      <c r="G543" s="36" t="s">
        <v>9243</v>
      </c>
      <c r="H543" s="36">
        <v>405</v>
      </c>
      <c r="I543" s="39">
        <v>3135868.2</v>
      </c>
      <c r="J543" s="39">
        <f t="shared" si="31"/>
        <v>3135868.2</v>
      </c>
      <c r="K543" s="36">
        <v>0</v>
      </c>
      <c r="L543" s="36">
        <v>100</v>
      </c>
      <c r="M543" s="36"/>
      <c r="N543" s="40" t="s">
        <v>9264</v>
      </c>
      <c r="O543" s="37" t="s">
        <v>9265</v>
      </c>
      <c r="P543" s="36">
        <v>245</v>
      </c>
      <c r="Q543" s="37" t="s">
        <v>9328</v>
      </c>
    </row>
    <row r="544" spans="1:17" ht="15" customHeight="1">
      <c r="A544" s="35" t="s">
        <v>939</v>
      </c>
      <c r="B544" s="36" t="s">
        <v>9239</v>
      </c>
      <c r="C544" s="37" t="s">
        <v>9240</v>
      </c>
      <c r="D544" s="37" t="s">
        <v>9327</v>
      </c>
      <c r="E544" s="35" t="s">
        <v>939</v>
      </c>
      <c r="F544" s="38" t="s">
        <v>940</v>
      </c>
      <c r="G544" s="36" t="s">
        <v>9243</v>
      </c>
      <c r="H544" s="36">
        <v>405</v>
      </c>
      <c r="I544" s="39">
        <v>3135868.2</v>
      </c>
      <c r="J544" s="39">
        <f t="shared" si="31"/>
        <v>3135868.2</v>
      </c>
      <c r="K544" s="36">
        <v>0</v>
      </c>
      <c r="L544" s="36">
        <v>100</v>
      </c>
      <c r="M544" s="36"/>
      <c r="N544" s="40" t="s">
        <v>9264</v>
      </c>
      <c r="O544" s="37" t="s">
        <v>9265</v>
      </c>
      <c r="P544" s="36">
        <v>245</v>
      </c>
      <c r="Q544" s="37" t="s">
        <v>9328</v>
      </c>
    </row>
    <row r="545" spans="1:17" ht="15" customHeight="1">
      <c r="A545" s="35" t="s">
        <v>921</v>
      </c>
      <c r="B545" s="36" t="s">
        <v>9239</v>
      </c>
      <c r="C545" s="37" t="s">
        <v>9240</v>
      </c>
      <c r="D545" s="37" t="s">
        <v>9327</v>
      </c>
      <c r="E545" s="35" t="s">
        <v>921</v>
      </c>
      <c r="F545" s="38" t="s">
        <v>922</v>
      </c>
      <c r="G545" s="36" t="s">
        <v>9243</v>
      </c>
      <c r="H545" s="36">
        <v>405</v>
      </c>
      <c r="I545" s="39">
        <v>3135868.2</v>
      </c>
      <c r="J545" s="39">
        <f t="shared" si="31"/>
        <v>3135868.2</v>
      </c>
      <c r="K545" s="36">
        <v>0</v>
      </c>
      <c r="L545" s="36">
        <v>100</v>
      </c>
      <c r="M545" s="36"/>
      <c r="N545" s="40" t="s">
        <v>9264</v>
      </c>
      <c r="O545" s="37" t="s">
        <v>9265</v>
      </c>
      <c r="P545" s="36">
        <v>245</v>
      </c>
      <c r="Q545" s="37" t="s">
        <v>9328</v>
      </c>
    </row>
    <row r="546" spans="1:17" ht="15" customHeight="1">
      <c r="A546" s="35">
        <v>170010</v>
      </c>
      <c r="B546" s="36" t="s">
        <v>9239</v>
      </c>
      <c r="C546" s="37" t="s">
        <v>9240</v>
      </c>
      <c r="D546" s="37" t="s">
        <v>9311</v>
      </c>
      <c r="E546" s="35">
        <v>170010</v>
      </c>
      <c r="F546" s="38" t="s">
        <v>8844</v>
      </c>
      <c r="G546" s="36" t="s">
        <v>9243</v>
      </c>
      <c r="H546" s="36">
        <v>200</v>
      </c>
      <c r="I546" s="39">
        <v>1545239.4</v>
      </c>
      <c r="J546" s="39">
        <f t="shared" si="31"/>
        <v>1545239.4</v>
      </c>
      <c r="K546" s="36">
        <v>0</v>
      </c>
      <c r="L546" s="36">
        <v>100</v>
      </c>
      <c r="M546" s="36"/>
      <c r="N546" s="40" t="s">
        <v>9264</v>
      </c>
      <c r="O546" s="37" t="s">
        <v>9265</v>
      </c>
      <c r="P546" s="36">
        <v>209</v>
      </c>
      <c r="Q546" s="37" t="s">
        <v>9312</v>
      </c>
    </row>
    <row r="547" spans="1:17" ht="15" customHeight="1">
      <c r="A547" s="35">
        <v>170011</v>
      </c>
      <c r="B547" s="36" t="s">
        <v>9239</v>
      </c>
      <c r="C547" s="37" t="s">
        <v>9240</v>
      </c>
      <c r="D547" s="37" t="s">
        <v>9311</v>
      </c>
      <c r="E547" s="35">
        <v>170011</v>
      </c>
      <c r="F547" s="38" t="s">
        <v>1318</v>
      </c>
      <c r="G547" s="36" t="s">
        <v>9243</v>
      </c>
      <c r="H547" s="36">
        <v>200</v>
      </c>
      <c r="I547" s="39">
        <v>1545239.4</v>
      </c>
      <c r="J547" s="39">
        <f t="shared" si="31"/>
        <v>1545239.4</v>
      </c>
      <c r="K547" s="36">
        <v>0</v>
      </c>
      <c r="L547" s="36">
        <v>100</v>
      </c>
      <c r="M547" s="36"/>
      <c r="N547" s="40" t="s">
        <v>9264</v>
      </c>
      <c r="O547" s="37" t="s">
        <v>9265</v>
      </c>
      <c r="P547" s="36">
        <v>209</v>
      </c>
      <c r="Q547" s="37" t="s">
        <v>9312</v>
      </c>
    </row>
    <row r="548" spans="1:17" ht="15" customHeight="1">
      <c r="A548" s="35" t="s">
        <v>528</v>
      </c>
      <c r="B548" s="36" t="s">
        <v>9239</v>
      </c>
      <c r="C548" s="37" t="s">
        <v>9240</v>
      </c>
      <c r="D548" s="37" t="s">
        <v>9327</v>
      </c>
      <c r="E548" s="35" t="s">
        <v>528</v>
      </c>
      <c r="F548" s="38" t="s">
        <v>9617</v>
      </c>
      <c r="G548" s="36" t="s">
        <v>9243</v>
      </c>
      <c r="H548" s="36">
        <v>730</v>
      </c>
      <c r="I548" s="39">
        <v>5898400</v>
      </c>
      <c r="J548" s="39">
        <f t="shared" si="31"/>
        <v>5898400</v>
      </c>
      <c r="K548" s="36">
        <v>0</v>
      </c>
      <c r="L548" s="36">
        <v>100</v>
      </c>
      <c r="M548" s="36"/>
      <c r="N548" s="40" t="s">
        <v>9264</v>
      </c>
      <c r="O548" s="37" t="s">
        <v>9265</v>
      </c>
      <c r="P548" s="36">
        <v>245</v>
      </c>
      <c r="Q548" s="37" t="s">
        <v>9328</v>
      </c>
    </row>
    <row r="549" spans="1:17" ht="15" customHeight="1">
      <c r="A549" s="35" t="s">
        <v>524</v>
      </c>
      <c r="B549" s="36" t="s">
        <v>9239</v>
      </c>
      <c r="C549" s="37" t="s">
        <v>9240</v>
      </c>
      <c r="D549" s="37" t="s">
        <v>9327</v>
      </c>
      <c r="E549" s="35" t="s">
        <v>524</v>
      </c>
      <c r="F549" s="38" t="s">
        <v>9618</v>
      </c>
      <c r="G549" s="36" t="s">
        <v>9243</v>
      </c>
      <c r="H549" s="36">
        <v>730</v>
      </c>
      <c r="I549" s="39">
        <v>5898400</v>
      </c>
      <c r="J549" s="39">
        <f t="shared" si="31"/>
        <v>5898400</v>
      </c>
      <c r="K549" s="36">
        <v>0</v>
      </c>
      <c r="L549" s="36">
        <v>100</v>
      </c>
      <c r="M549" s="36"/>
      <c r="N549" s="40" t="s">
        <v>9264</v>
      </c>
      <c r="O549" s="37" t="s">
        <v>9265</v>
      </c>
      <c r="P549" s="36">
        <v>245</v>
      </c>
      <c r="Q549" s="37" t="s">
        <v>9328</v>
      </c>
    </row>
    <row r="550" spans="1:17" ht="15" customHeight="1">
      <c r="A550" s="35" t="s">
        <v>526</v>
      </c>
      <c r="B550" s="36" t="s">
        <v>9239</v>
      </c>
      <c r="C550" s="37" t="s">
        <v>9240</v>
      </c>
      <c r="D550" s="37" t="s">
        <v>9327</v>
      </c>
      <c r="E550" s="35" t="s">
        <v>526</v>
      </c>
      <c r="F550" s="38" t="s">
        <v>9619</v>
      </c>
      <c r="G550" s="36" t="s">
        <v>9243</v>
      </c>
      <c r="H550" s="36">
        <v>730</v>
      </c>
      <c r="I550" s="39">
        <v>5898400</v>
      </c>
      <c r="J550" s="39">
        <f t="shared" si="31"/>
        <v>5898400</v>
      </c>
      <c r="K550" s="36">
        <v>0</v>
      </c>
      <c r="L550" s="36">
        <v>100</v>
      </c>
      <c r="M550" s="36"/>
      <c r="N550" s="40" t="s">
        <v>9264</v>
      </c>
      <c r="O550" s="37" t="s">
        <v>9265</v>
      </c>
      <c r="P550" s="36">
        <v>245</v>
      </c>
      <c r="Q550" s="37" t="s">
        <v>9328</v>
      </c>
    </row>
    <row r="551" spans="1:17" ht="15" customHeight="1">
      <c r="A551" s="35" t="s">
        <v>556</v>
      </c>
      <c r="B551" s="36" t="s">
        <v>9239</v>
      </c>
      <c r="C551" s="37" t="s">
        <v>9240</v>
      </c>
      <c r="D551" s="37" t="s">
        <v>9327</v>
      </c>
      <c r="E551" s="35" t="s">
        <v>556</v>
      </c>
      <c r="F551" s="38" t="s">
        <v>9620</v>
      </c>
      <c r="G551" s="36" t="s">
        <v>9243</v>
      </c>
      <c r="H551" s="36">
        <v>945</v>
      </c>
      <c r="I551" s="39">
        <v>7635600</v>
      </c>
      <c r="J551" s="39">
        <f t="shared" si="31"/>
        <v>7635600</v>
      </c>
      <c r="K551" s="36">
        <v>0</v>
      </c>
      <c r="L551" s="36">
        <v>100</v>
      </c>
      <c r="M551" s="36"/>
      <c r="N551" s="40" t="s">
        <v>9264</v>
      </c>
      <c r="O551" s="37" t="s">
        <v>9265</v>
      </c>
      <c r="P551" s="36">
        <v>245</v>
      </c>
      <c r="Q551" s="37" t="s">
        <v>9328</v>
      </c>
    </row>
    <row r="552" spans="1:17" ht="15" customHeight="1">
      <c r="A552" s="35" t="s">
        <v>560</v>
      </c>
      <c r="B552" s="36" t="s">
        <v>9239</v>
      </c>
      <c r="C552" s="37" t="s">
        <v>9240</v>
      </c>
      <c r="D552" s="37" t="s">
        <v>9327</v>
      </c>
      <c r="E552" s="35" t="s">
        <v>560</v>
      </c>
      <c r="F552" s="38" t="s">
        <v>9621</v>
      </c>
      <c r="G552" s="36" t="s">
        <v>9243</v>
      </c>
      <c r="H552" s="36">
        <v>945</v>
      </c>
      <c r="I552" s="39">
        <v>7635600</v>
      </c>
      <c r="J552" s="39">
        <f t="shared" si="31"/>
        <v>7635600</v>
      </c>
      <c r="K552" s="36">
        <v>0</v>
      </c>
      <c r="L552" s="36">
        <v>100</v>
      </c>
      <c r="M552" s="36"/>
      <c r="N552" s="40" t="s">
        <v>9264</v>
      </c>
      <c r="O552" s="37" t="s">
        <v>9265</v>
      </c>
      <c r="P552" s="36">
        <v>245</v>
      </c>
      <c r="Q552" s="37" t="s">
        <v>9328</v>
      </c>
    </row>
    <row r="553" spans="1:17" ht="15" customHeight="1">
      <c r="A553" s="35" t="s">
        <v>562</v>
      </c>
      <c r="B553" s="36" t="s">
        <v>9239</v>
      </c>
      <c r="C553" s="37" t="s">
        <v>9240</v>
      </c>
      <c r="D553" s="37" t="s">
        <v>9327</v>
      </c>
      <c r="E553" s="35" t="s">
        <v>562</v>
      </c>
      <c r="F553" s="38" t="s">
        <v>9622</v>
      </c>
      <c r="G553" s="36" t="s">
        <v>9243</v>
      </c>
      <c r="H553" s="36">
        <v>945</v>
      </c>
      <c r="I553" s="39">
        <v>7635600</v>
      </c>
      <c r="J553" s="39">
        <f t="shared" si="31"/>
        <v>7635600</v>
      </c>
      <c r="K553" s="36">
        <v>0</v>
      </c>
      <c r="L553" s="36">
        <v>100</v>
      </c>
      <c r="M553" s="36"/>
      <c r="N553" s="40" t="s">
        <v>9264</v>
      </c>
      <c r="O553" s="37" t="s">
        <v>9265</v>
      </c>
      <c r="P553" s="36">
        <v>245</v>
      </c>
      <c r="Q553" s="37" t="s">
        <v>9328</v>
      </c>
    </row>
    <row r="554" spans="1:17" ht="15" customHeight="1">
      <c r="A554" s="35" t="s">
        <v>554</v>
      </c>
      <c r="B554" s="36" t="s">
        <v>9239</v>
      </c>
      <c r="C554" s="37" t="s">
        <v>9240</v>
      </c>
      <c r="D554" s="37" t="s">
        <v>9327</v>
      </c>
      <c r="E554" s="35" t="s">
        <v>554</v>
      </c>
      <c r="F554" s="38" t="s">
        <v>9623</v>
      </c>
      <c r="G554" s="36" t="s">
        <v>9243</v>
      </c>
      <c r="H554" s="36">
        <v>945</v>
      </c>
      <c r="I554" s="39">
        <v>7635600</v>
      </c>
      <c r="J554" s="39">
        <f t="shared" si="31"/>
        <v>7635600</v>
      </c>
      <c r="K554" s="36">
        <v>0</v>
      </c>
      <c r="L554" s="36">
        <v>100</v>
      </c>
      <c r="M554" s="36"/>
      <c r="N554" s="40" t="s">
        <v>9264</v>
      </c>
      <c r="O554" s="37" t="s">
        <v>9265</v>
      </c>
      <c r="P554" s="36">
        <v>245</v>
      </c>
      <c r="Q554" s="37" t="s">
        <v>9328</v>
      </c>
    </row>
    <row r="555" spans="1:17" ht="15" customHeight="1">
      <c r="A555" s="35" t="s">
        <v>564</v>
      </c>
      <c r="B555" s="36" t="s">
        <v>9239</v>
      </c>
      <c r="C555" s="37" t="s">
        <v>9240</v>
      </c>
      <c r="D555" s="37" t="s">
        <v>9327</v>
      </c>
      <c r="E555" s="35" t="s">
        <v>564</v>
      </c>
      <c r="F555" s="38" t="s">
        <v>9624</v>
      </c>
      <c r="G555" s="36" t="s">
        <v>9243</v>
      </c>
      <c r="H555" s="36">
        <v>945</v>
      </c>
      <c r="I555" s="39">
        <v>7635600</v>
      </c>
      <c r="J555" s="39">
        <f t="shared" si="31"/>
        <v>7635600</v>
      </c>
      <c r="K555" s="36">
        <v>0</v>
      </c>
      <c r="L555" s="36">
        <v>100</v>
      </c>
      <c r="M555" s="36"/>
      <c r="N555" s="40" t="s">
        <v>9264</v>
      </c>
      <c r="O555" s="37" t="s">
        <v>9265</v>
      </c>
      <c r="P555" s="36">
        <v>245</v>
      </c>
      <c r="Q555" s="37" t="s">
        <v>9328</v>
      </c>
    </row>
    <row r="556" spans="1:17" ht="15" customHeight="1">
      <c r="A556" s="35" t="s">
        <v>558</v>
      </c>
      <c r="B556" s="36" t="s">
        <v>9239</v>
      </c>
      <c r="C556" s="37" t="s">
        <v>9240</v>
      </c>
      <c r="D556" s="37" t="s">
        <v>9327</v>
      </c>
      <c r="E556" s="35" t="s">
        <v>558</v>
      </c>
      <c r="F556" s="38" t="s">
        <v>9625</v>
      </c>
      <c r="G556" s="36" t="s">
        <v>9243</v>
      </c>
      <c r="H556" s="36">
        <v>945</v>
      </c>
      <c r="I556" s="39">
        <v>7635600</v>
      </c>
      <c r="J556" s="39">
        <f t="shared" si="31"/>
        <v>7635600</v>
      </c>
      <c r="K556" s="36">
        <v>0</v>
      </c>
      <c r="L556" s="36">
        <v>100</v>
      </c>
      <c r="M556" s="36"/>
      <c r="N556" s="40" t="s">
        <v>9264</v>
      </c>
      <c r="O556" s="37" t="s">
        <v>9265</v>
      </c>
      <c r="P556" s="36">
        <v>245</v>
      </c>
      <c r="Q556" s="37" t="s">
        <v>9328</v>
      </c>
    </row>
    <row r="557" spans="1:17" ht="15" customHeight="1">
      <c r="A557" s="35" t="s">
        <v>552</v>
      </c>
      <c r="B557" s="36" t="s">
        <v>9239</v>
      </c>
      <c r="C557" s="37" t="s">
        <v>9240</v>
      </c>
      <c r="D557" s="37" t="s">
        <v>9327</v>
      </c>
      <c r="E557" s="35" t="s">
        <v>552</v>
      </c>
      <c r="F557" s="38" t="s">
        <v>9626</v>
      </c>
      <c r="G557" s="36" t="s">
        <v>9243</v>
      </c>
      <c r="H557" s="36">
        <v>945</v>
      </c>
      <c r="I557" s="39">
        <v>7635600</v>
      </c>
      <c r="J557" s="39">
        <f t="shared" si="31"/>
        <v>7635600</v>
      </c>
      <c r="K557" s="36">
        <v>0</v>
      </c>
      <c r="L557" s="36">
        <v>100</v>
      </c>
      <c r="M557" s="36"/>
      <c r="N557" s="40" t="s">
        <v>9264</v>
      </c>
      <c r="O557" s="37" t="s">
        <v>9265</v>
      </c>
      <c r="P557" s="36">
        <v>245</v>
      </c>
      <c r="Q557" s="37" t="s">
        <v>9328</v>
      </c>
    </row>
    <row r="558" spans="1:17" ht="15" customHeight="1">
      <c r="A558" s="35" t="s">
        <v>9627</v>
      </c>
      <c r="B558" s="36" t="s">
        <v>9239</v>
      </c>
      <c r="C558" s="37" t="s">
        <v>9240</v>
      </c>
      <c r="D558" s="37" t="s">
        <v>9327</v>
      </c>
      <c r="E558" s="35" t="s">
        <v>9627</v>
      </c>
      <c r="F558" s="38" t="s">
        <v>8496</v>
      </c>
      <c r="G558" s="36" t="s">
        <v>9243</v>
      </c>
      <c r="H558" s="36">
        <v>945</v>
      </c>
      <c r="I558" s="39">
        <v>7635600</v>
      </c>
      <c r="J558" s="39">
        <f t="shared" si="31"/>
        <v>7635600</v>
      </c>
      <c r="K558" s="36">
        <v>0</v>
      </c>
      <c r="L558" s="36">
        <v>100</v>
      </c>
      <c r="M558" s="36"/>
      <c r="N558" s="40" t="s">
        <v>9264</v>
      </c>
      <c r="O558" s="37" t="s">
        <v>9265</v>
      </c>
      <c r="P558" s="36">
        <v>245</v>
      </c>
      <c r="Q558" s="37" t="s">
        <v>9328</v>
      </c>
    </row>
    <row r="559" spans="1:17" ht="15" customHeight="1">
      <c r="A559" s="35" t="s">
        <v>550</v>
      </c>
      <c r="B559" s="36" t="s">
        <v>9239</v>
      </c>
      <c r="C559" s="37" t="s">
        <v>9240</v>
      </c>
      <c r="D559" s="37" t="s">
        <v>9327</v>
      </c>
      <c r="E559" s="35" t="s">
        <v>550</v>
      </c>
      <c r="F559" s="38" t="s">
        <v>9628</v>
      </c>
      <c r="G559" s="36" t="s">
        <v>9243</v>
      </c>
      <c r="H559" s="36">
        <v>945</v>
      </c>
      <c r="I559" s="39">
        <v>7635600</v>
      </c>
      <c r="J559" s="39">
        <f t="shared" si="31"/>
        <v>7635600</v>
      </c>
      <c r="K559" s="36">
        <v>0</v>
      </c>
      <c r="L559" s="36">
        <v>100</v>
      </c>
      <c r="M559" s="36"/>
      <c r="N559" s="40" t="s">
        <v>9264</v>
      </c>
      <c r="O559" s="37" t="s">
        <v>9265</v>
      </c>
      <c r="P559" s="36">
        <v>245</v>
      </c>
      <c r="Q559" s="37" t="s">
        <v>9328</v>
      </c>
    </row>
    <row r="560" spans="1:17" ht="15" customHeight="1">
      <c r="A560" s="35" t="s">
        <v>548</v>
      </c>
      <c r="B560" s="36" t="s">
        <v>9239</v>
      </c>
      <c r="C560" s="37" t="s">
        <v>9240</v>
      </c>
      <c r="D560" s="37" t="s">
        <v>9327</v>
      </c>
      <c r="E560" s="35" t="s">
        <v>548</v>
      </c>
      <c r="F560" s="38" t="s">
        <v>549</v>
      </c>
      <c r="G560" s="36" t="s">
        <v>9243</v>
      </c>
      <c r="H560" s="36">
        <v>685</v>
      </c>
      <c r="I560" s="39">
        <v>5534800</v>
      </c>
      <c r="J560" s="39">
        <f t="shared" si="31"/>
        <v>5534800</v>
      </c>
      <c r="K560" s="36">
        <v>0</v>
      </c>
      <c r="L560" s="36">
        <v>100</v>
      </c>
      <c r="M560" s="36"/>
      <c r="N560" s="40" t="s">
        <v>9264</v>
      </c>
      <c r="O560" s="37" t="s">
        <v>9265</v>
      </c>
      <c r="P560" s="36">
        <v>245</v>
      </c>
      <c r="Q560" s="37" t="s">
        <v>9328</v>
      </c>
    </row>
    <row r="561" spans="1:17" ht="15" customHeight="1">
      <c r="A561" s="35" t="s">
        <v>546</v>
      </c>
      <c r="B561" s="36" t="s">
        <v>9239</v>
      </c>
      <c r="C561" s="37" t="s">
        <v>9240</v>
      </c>
      <c r="D561" s="37" t="s">
        <v>9327</v>
      </c>
      <c r="E561" s="35" t="s">
        <v>546</v>
      </c>
      <c r="F561" s="38" t="s">
        <v>547</v>
      </c>
      <c r="G561" s="36" t="s">
        <v>9243</v>
      </c>
      <c r="H561" s="36">
        <v>820</v>
      </c>
      <c r="I561" s="39">
        <v>6625600</v>
      </c>
      <c r="J561" s="39">
        <f t="shared" si="31"/>
        <v>6625600</v>
      </c>
      <c r="K561" s="36">
        <v>0</v>
      </c>
      <c r="L561" s="36">
        <v>100</v>
      </c>
      <c r="M561" s="36"/>
      <c r="N561" s="40" t="s">
        <v>9264</v>
      </c>
      <c r="O561" s="37" t="s">
        <v>9265</v>
      </c>
      <c r="P561" s="36">
        <v>245</v>
      </c>
      <c r="Q561" s="37" t="s">
        <v>9328</v>
      </c>
    </row>
    <row r="562" spans="1:17" ht="15" customHeight="1">
      <c r="A562" s="35" t="s">
        <v>534</v>
      </c>
      <c r="B562" s="36" t="s">
        <v>9239</v>
      </c>
      <c r="C562" s="37" t="s">
        <v>9240</v>
      </c>
      <c r="D562" s="37" t="s">
        <v>9327</v>
      </c>
      <c r="E562" s="35" t="s">
        <v>534</v>
      </c>
      <c r="F562" s="38" t="s">
        <v>535</v>
      </c>
      <c r="G562" s="36" t="s">
        <v>9243</v>
      </c>
      <c r="H562" s="36">
        <v>730</v>
      </c>
      <c r="I562" s="39">
        <v>5898400</v>
      </c>
      <c r="J562" s="39">
        <f t="shared" si="31"/>
        <v>5898400</v>
      </c>
      <c r="K562" s="36">
        <v>0</v>
      </c>
      <c r="L562" s="36">
        <v>100</v>
      </c>
      <c r="M562" s="36"/>
      <c r="N562" s="40" t="s">
        <v>9264</v>
      </c>
      <c r="O562" s="37" t="s">
        <v>9265</v>
      </c>
      <c r="P562" s="36">
        <v>245</v>
      </c>
      <c r="Q562" s="37" t="s">
        <v>9328</v>
      </c>
    </row>
    <row r="563" spans="1:17" ht="15" customHeight="1">
      <c r="A563" s="35" t="s">
        <v>538</v>
      </c>
      <c r="B563" s="36" t="s">
        <v>9239</v>
      </c>
      <c r="C563" s="37" t="s">
        <v>9240</v>
      </c>
      <c r="D563" s="37" t="s">
        <v>9327</v>
      </c>
      <c r="E563" s="35" t="s">
        <v>538</v>
      </c>
      <c r="F563" s="38" t="s">
        <v>539</v>
      </c>
      <c r="G563" s="36" t="s">
        <v>9243</v>
      </c>
      <c r="H563" s="36">
        <v>700</v>
      </c>
      <c r="I563" s="39">
        <v>5656000</v>
      </c>
      <c r="J563" s="39">
        <f t="shared" si="31"/>
        <v>5656000</v>
      </c>
      <c r="K563" s="36">
        <v>0</v>
      </c>
      <c r="L563" s="36">
        <v>100</v>
      </c>
      <c r="M563" s="36"/>
      <c r="N563" s="40" t="s">
        <v>9264</v>
      </c>
      <c r="O563" s="37" t="s">
        <v>9265</v>
      </c>
      <c r="P563" s="36">
        <v>245</v>
      </c>
      <c r="Q563" s="37" t="s">
        <v>9328</v>
      </c>
    </row>
    <row r="564" spans="1:17" ht="15" customHeight="1">
      <c r="A564" s="35" t="s">
        <v>536</v>
      </c>
      <c r="B564" s="36" t="s">
        <v>9239</v>
      </c>
      <c r="C564" s="37" t="s">
        <v>9240</v>
      </c>
      <c r="D564" s="37" t="s">
        <v>9327</v>
      </c>
      <c r="E564" s="35" t="s">
        <v>536</v>
      </c>
      <c r="F564" s="38" t="s">
        <v>537</v>
      </c>
      <c r="G564" s="36" t="s">
        <v>9243</v>
      </c>
      <c r="H564" s="36">
        <v>730</v>
      </c>
      <c r="I564" s="39">
        <v>5898400</v>
      </c>
      <c r="J564" s="39">
        <f t="shared" si="31"/>
        <v>5898400</v>
      </c>
      <c r="K564" s="36">
        <v>0</v>
      </c>
      <c r="L564" s="36">
        <v>100</v>
      </c>
      <c r="M564" s="36"/>
      <c r="N564" s="40" t="s">
        <v>9264</v>
      </c>
      <c r="O564" s="37" t="s">
        <v>9265</v>
      </c>
      <c r="P564" s="36">
        <v>245</v>
      </c>
      <c r="Q564" s="37" t="s">
        <v>9328</v>
      </c>
    </row>
    <row r="565" spans="1:17" ht="15" customHeight="1">
      <c r="A565" s="35" t="s">
        <v>542</v>
      </c>
      <c r="B565" s="36" t="s">
        <v>9239</v>
      </c>
      <c r="C565" s="37" t="s">
        <v>9240</v>
      </c>
      <c r="D565" s="37" t="s">
        <v>9327</v>
      </c>
      <c r="E565" s="35" t="s">
        <v>542</v>
      </c>
      <c r="F565" s="38" t="s">
        <v>543</v>
      </c>
      <c r="G565" s="36" t="s">
        <v>9243</v>
      </c>
      <c r="H565" s="36">
        <v>730</v>
      </c>
      <c r="I565" s="39">
        <v>5898400</v>
      </c>
      <c r="J565" s="39">
        <f t="shared" si="31"/>
        <v>5898400</v>
      </c>
      <c r="K565" s="36">
        <v>0</v>
      </c>
      <c r="L565" s="36">
        <v>100</v>
      </c>
      <c r="M565" s="36"/>
      <c r="N565" s="40" t="s">
        <v>9264</v>
      </c>
      <c r="O565" s="37" t="s">
        <v>9265</v>
      </c>
      <c r="P565" s="36">
        <v>245</v>
      </c>
      <c r="Q565" s="37" t="s">
        <v>9328</v>
      </c>
    </row>
    <row r="566" spans="1:17" ht="15" customHeight="1">
      <c r="A566" s="35" t="s">
        <v>540</v>
      </c>
      <c r="B566" s="36" t="s">
        <v>9239</v>
      </c>
      <c r="C566" s="37" t="s">
        <v>9240</v>
      </c>
      <c r="D566" s="37" t="s">
        <v>9327</v>
      </c>
      <c r="E566" s="35" t="s">
        <v>540</v>
      </c>
      <c r="F566" s="38" t="s">
        <v>541</v>
      </c>
      <c r="G566" s="36" t="s">
        <v>9243</v>
      </c>
      <c r="H566" s="36">
        <v>730</v>
      </c>
      <c r="I566" s="39">
        <v>5898400</v>
      </c>
      <c r="J566" s="39">
        <f t="shared" si="31"/>
        <v>5898400</v>
      </c>
      <c r="K566" s="36">
        <v>0</v>
      </c>
      <c r="L566" s="36">
        <v>100</v>
      </c>
      <c r="M566" s="36"/>
      <c r="N566" s="40" t="s">
        <v>9264</v>
      </c>
      <c r="O566" s="37" t="s">
        <v>9265</v>
      </c>
      <c r="P566" s="36">
        <v>245</v>
      </c>
      <c r="Q566" s="37" t="s">
        <v>9328</v>
      </c>
    </row>
    <row r="567" spans="1:17" ht="15" customHeight="1">
      <c r="A567" s="35" t="s">
        <v>544</v>
      </c>
      <c r="B567" s="36" t="s">
        <v>9239</v>
      </c>
      <c r="C567" s="37" t="s">
        <v>9240</v>
      </c>
      <c r="D567" s="37" t="s">
        <v>9327</v>
      </c>
      <c r="E567" s="35" t="s">
        <v>544</v>
      </c>
      <c r="F567" s="38" t="s">
        <v>545</v>
      </c>
      <c r="G567" s="36" t="s">
        <v>9243</v>
      </c>
      <c r="H567" s="36">
        <v>730</v>
      </c>
      <c r="I567" s="39">
        <v>5898400</v>
      </c>
      <c r="J567" s="39">
        <f t="shared" si="31"/>
        <v>5898400</v>
      </c>
      <c r="K567" s="36">
        <v>0</v>
      </c>
      <c r="L567" s="36">
        <v>100</v>
      </c>
      <c r="M567" s="36"/>
      <c r="N567" s="40" t="s">
        <v>9264</v>
      </c>
      <c r="O567" s="37" t="s">
        <v>9265</v>
      </c>
      <c r="P567" s="36">
        <v>245</v>
      </c>
      <c r="Q567" s="37" t="s">
        <v>9328</v>
      </c>
    </row>
    <row r="568" spans="1:17" ht="15" customHeight="1">
      <c r="A568" s="35" t="s">
        <v>530</v>
      </c>
      <c r="B568" s="36" t="s">
        <v>9239</v>
      </c>
      <c r="C568" s="37" t="s">
        <v>9240</v>
      </c>
      <c r="D568" s="37" t="s">
        <v>9327</v>
      </c>
      <c r="E568" s="35" t="s">
        <v>530</v>
      </c>
      <c r="F568" s="38" t="s">
        <v>531</v>
      </c>
      <c r="G568" s="36" t="s">
        <v>9243</v>
      </c>
      <c r="H568" s="36">
        <v>730</v>
      </c>
      <c r="I568" s="39">
        <v>5898400</v>
      </c>
      <c r="J568" s="39">
        <f t="shared" si="31"/>
        <v>5898400</v>
      </c>
      <c r="K568" s="36">
        <v>0</v>
      </c>
      <c r="L568" s="36">
        <v>100</v>
      </c>
      <c r="M568" s="36"/>
      <c r="N568" s="40" t="s">
        <v>9264</v>
      </c>
      <c r="O568" s="37" t="s">
        <v>9265</v>
      </c>
      <c r="P568" s="36">
        <v>245</v>
      </c>
      <c r="Q568" s="37" t="s">
        <v>9328</v>
      </c>
    </row>
    <row r="569" spans="1:17" ht="15" customHeight="1">
      <c r="A569" s="35" t="s">
        <v>532</v>
      </c>
      <c r="B569" s="36" t="s">
        <v>9239</v>
      </c>
      <c r="C569" s="37" t="s">
        <v>9240</v>
      </c>
      <c r="D569" s="37" t="s">
        <v>9327</v>
      </c>
      <c r="E569" s="35" t="s">
        <v>532</v>
      </c>
      <c r="F569" s="38" t="s">
        <v>533</v>
      </c>
      <c r="G569" s="36" t="s">
        <v>9243</v>
      </c>
      <c r="H569" s="36">
        <v>730</v>
      </c>
      <c r="I569" s="39">
        <v>5898400</v>
      </c>
      <c r="J569" s="39">
        <f t="shared" si="31"/>
        <v>5898400</v>
      </c>
      <c r="K569" s="36">
        <v>0</v>
      </c>
      <c r="L569" s="36">
        <v>100</v>
      </c>
      <c r="M569" s="36"/>
      <c r="N569" s="40" t="s">
        <v>9264</v>
      </c>
      <c r="O569" s="37" t="s">
        <v>9265</v>
      </c>
      <c r="P569" s="36">
        <v>245</v>
      </c>
      <c r="Q569" s="37" t="s">
        <v>9328</v>
      </c>
    </row>
    <row r="570" spans="1:17" ht="15" customHeight="1">
      <c r="A570" s="35" t="s">
        <v>522</v>
      </c>
      <c r="B570" s="36" t="s">
        <v>9239</v>
      </c>
      <c r="C570" s="37" t="s">
        <v>9240</v>
      </c>
      <c r="D570" s="37" t="s">
        <v>9327</v>
      </c>
      <c r="E570" s="35" t="s">
        <v>522</v>
      </c>
      <c r="F570" s="38" t="s">
        <v>523</v>
      </c>
      <c r="G570" s="36" t="s">
        <v>9243</v>
      </c>
      <c r="H570" s="36">
        <v>730</v>
      </c>
      <c r="I570" s="39">
        <v>5898400</v>
      </c>
      <c r="J570" s="39">
        <f t="shared" si="31"/>
        <v>5898400</v>
      </c>
      <c r="K570" s="36">
        <v>0</v>
      </c>
      <c r="L570" s="36">
        <v>100</v>
      </c>
      <c r="M570" s="36"/>
      <c r="N570" s="40" t="s">
        <v>9264</v>
      </c>
      <c r="O570" s="37" t="s">
        <v>9265</v>
      </c>
      <c r="P570" s="36">
        <v>245</v>
      </c>
      <c r="Q570" s="37" t="s">
        <v>9328</v>
      </c>
    </row>
    <row r="571" spans="1:17" ht="15" customHeight="1">
      <c r="A571" s="35">
        <v>762201</v>
      </c>
      <c r="B571" s="36" t="s">
        <v>9239</v>
      </c>
      <c r="C571" s="37" t="s">
        <v>9240</v>
      </c>
      <c r="D571" s="37" t="s">
        <v>9300</v>
      </c>
      <c r="E571" s="35">
        <v>762201</v>
      </c>
      <c r="F571" s="38" t="s">
        <v>9629</v>
      </c>
      <c r="G571" s="36" t="s">
        <v>9243</v>
      </c>
      <c r="H571" s="36">
        <v>80</v>
      </c>
      <c r="I571" s="39">
        <v>829492.8</v>
      </c>
      <c r="J571" s="39">
        <f t="shared" si="31"/>
        <v>829492.8</v>
      </c>
      <c r="K571" s="36">
        <v>0</v>
      </c>
      <c r="L571" s="36">
        <v>100</v>
      </c>
      <c r="M571" s="36"/>
      <c r="N571" s="40" t="s">
        <v>9244</v>
      </c>
      <c r="O571" s="37" t="s">
        <v>9245</v>
      </c>
      <c r="P571" s="36">
        <v>205</v>
      </c>
      <c r="Q571" s="37" t="s">
        <v>9302</v>
      </c>
    </row>
    <row r="572" spans="1:17" ht="15" customHeight="1">
      <c r="A572" s="35">
        <v>703340</v>
      </c>
      <c r="B572" s="36" t="s">
        <v>9239</v>
      </c>
      <c r="C572" s="37" t="s">
        <v>9240</v>
      </c>
      <c r="D572" s="37" t="s">
        <v>9247</v>
      </c>
      <c r="E572" s="35">
        <v>703340</v>
      </c>
      <c r="F572" s="38" t="s">
        <v>2593</v>
      </c>
      <c r="G572" s="36" t="s">
        <v>9243</v>
      </c>
      <c r="H572" s="36">
        <v>95</v>
      </c>
      <c r="I572" s="39">
        <v>1009798</v>
      </c>
      <c r="J572" s="39">
        <f t="shared" si="31"/>
        <v>1009798</v>
      </c>
      <c r="K572" s="36">
        <v>0</v>
      </c>
      <c r="L572" s="36">
        <v>100</v>
      </c>
      <c r="M572" s="36"/>
      <c r="N572" s="40" t="s">
        <v>9244</v>
      </c>
      <c r="O572" s="37" t="s">
        <v>9245</v>
      </c>
      <c r="P572" s="36">
        <v>204</v>
      </c>
      <c r="Q572" s="37" t="s">
        <v>9248</v>
      </c>
    </row>
    <row r="573" spans="1:17" ht="15" customHeight="1">
      <c r="A573" s="35">
        <v>274304</v>
      </c>
      <c r="B573" s="36" t="s">
        <v>9239</v>
      </c>
      <c r="C573" s="37" t="s">
        <v>9240</v>
      </c>
      <c r="D573" s="37" t="s">
        <v>9300</v>
      </c>
      <c r="E573" s="35">
        <v>274304</v>
      </c>
      <c r="F573" s="38" t="s">
        <v>7243</v>
      </c>
      <c r="G573" s="36" t="s">
        <v>9243</v>
      </c>
      <c r="H573" s="36">
        <v>85</v>
      </c>
      <c r="I573" s="39">
        <v>898536.4</v>
      </c>
      <c r="J573" s="39">
        <f t="shared" si="31"/>
        <v>898536.4</v>
      </c>
      <c r="K573" s="36">
        <v>0</v>
      </c>
      <c r="L573" s="36">
        <v>100</v>
      </c>
      <c r="M573" s="36"/>
      <c r="N573" s="40" t="s">
        <v>9244</v>
      </c>
      <c r="O573" s="37" t="s">
        <v>9245</v>
      </c>
      <c r="P573" s="36">
        <v>205</v>
      </c>
      <c r="Q573" s="37" t="s">
        <v>9302</v>
      </c>
    </row>
    <row r="574" spans="1:17" ht="15" customHeight="1">
      <c r="A574" s="35">
        <v>274303</v>
      </c>
      <c r="B574" s="36" t="s">
        <v>9239</v>
      </c>
      <c r="C574" s="37" t="s">
        <v>9240</v>
      </c>
      <c r="D574" s="37" t="s">
        <v>9300</v>
      </c>
      <c r="E574" s="35">
        <v>274303</v>
      </c>
      <c r="F574" s="38" t="s">
        <v>9630</v>
      </c>
      <c r="G574" s="36" t="s">
        <v>9243</v>
      </c>
      <c r="H574" s="36">
        <v>40</v>
      </c>
      <c r="I574" s="39">
        <v>336491.6</v>
      </c>
      <c r="J574" s="39">
        <f t="shared" si="31"/>
        <v>336491.6</v>
      </c>
      <c r="K574" s="36">
        <v>0</v>
      </c>
      <c r="L574" s="36">
        <v>100</v>
      </c>
      <c r="M574" s="36"/>
      <c r="N574" s="41" t="s">
        <v>9249</v>
      </c>
      <c r="O574" s="41" t="s">
        <v>9250</v>
      </c>
      <c r="P574" s="36">
        <v>209</v>
      </c>
      <c r="Q574" s="37" t="s">
        <v>9312</v>
      </c>
    </row>
    <row r="575" spans="1:17" ht="15" customHeight="1">
      <c r="A575" s="35">
        <v>219006</v>
      </c>
      <c r="B575" s="36" t="s">
        <v>9239</v>
      </c>
      <c r="C575" s="37" t="s">
        <v>9240</v>
      </c>
      <c r="D575" s="37" t="s">
        <v>9311</v>
      </c>
      <c r="E575" s="35">
        <v>219006</v>
      </c>
      <c r="F575" s="37" t="s">
        <v>1385</v>
      </c>
      <c r="G575" s="36" t="s">
        <v>9243</v>
      </c>
      <c r="H575" s="36">
        <v>180</v>
      </c>
      <c r="I575" s="39">
        <v>1440603.4</v>
      </c>
      <c r="J575" s="39">
        <f t="shared" si="31"/>
        <v>1440603.4</v>
      </c>
      <c r="K575" s="36">
        <v>0</v>
      </c>
      <c r="L575" s="36">
        <v>100</v>
      </c>
      <c r="M575" s="36"/>
      <c r="N575" s="37" t="s">
        <v>9264</v>
      </c>
      <c r="O575" s="37" t="s">
        <v>9265</v>
      </c>
      <c r="P575" s="36">
        <v>209</v>
      </c>
      <c r="Q575" s="37" t="s">
        <v>9312</v>
      </c>
    </row>
    <row r="576" spans="1:17" ht="15" customHeight="1">
      <c r="A576" s="35">
        <v>219004</v>
      </c>
      <c r="B576" s="36" t="s">
        <v>9239</v>
      </c>
      <c r="C576" s="37" t="s">
        <v>9240</v>
      </c>
      <c r="D576" s="37" t="s">
        <v>9311</v>
      </c>
      <c r="E576" s="35">
        <v>219004</v>
      </c>
      <c r="F576" s="37" t="s">
        <v>4035</v>
      </c>
      <c r="G576" s="36" t="s">
        <v>9243</v>
      </c>
      <c r="H576" s="36">
        <v>155</v>
      </c>
      <c r="I576" s="39">
        <v>1533301.2000000002</v>
      </c>
      <c r="J576" s="39">
        <f t="shared" si="31"/>
        <v>1533301.2000000002</v>
      </c>
      <c r="K576" s="36">
        <v>0</v>
      </c>
      <c r="L576" s="36">
        <v>100</v>
      </c>
      <c r="M576" s="36"/>
      <c r="N576" s="37" t="s">
        <v>9244</v>
      </c>
      <c r="O576" s="37" t="s">
        <v>9245</v>
      </c>
      <c r="P576" s="36">
        <v>209</v>
      </c>
      <c r="Q576" s="37" t="s">
        <v>9312</v>
      </c>
    </row>
    <row r="577" spans="1:17" ht="15" customHeight="1">
      <c r="A577" s="35">
        <v>219005</v>
      </c>
      <c r="B577" s="36" t="s">
        <v>9239</v>
      </c>
      <c r="C577" s="37" t="s">
        <v>9240</v>
      </c>
      <c r="D577" s="37" t="s">
        <v>9311</v>
      </c>
      <c r="E577" s="35">
        <v>219005</v>
      </c>
      <c r="F577" s="37" t="s">
        <v>1384</v>
      </c>
      <c r="G577" s="36" t="s">
        <v>9243</v>
      </c>
      <c r="H577" s="36">
        <v>180</v>
      </c>
      <c r="I577" s="39">
        <v>1440603.4</v>
      </c>
      <c r="J577" s="39">
        <f t="shared" si="31"/>
        <v>1440603.4</v>
      </c>
      <c r="K577" s="36">
        <v>0</v>
      </c>
      <c r="L577" s="36">
        <v>100</v>
      </c>
      <c r="M577" s="36"/>
      <c r="N577" s="37" t="s">
        <v>9264</v>
      </c>
      <c r="O577" s="37" t="s">
        <v>9265</v>
      </c>
      <c r="P577" s="36">
        <v>209</v>
      </c>
      <c r="Q577" s="37" t="s">
        <v>9312</v>
      </c>
    </row>
    <row r="578" spans="1:17" ht="15" customHeight="1">
      <c r="A578" s="35">
        <v>219007</v>
      </c>
      <c r="B578" s="36" t="s">
        <v>9239</v>
      </c>
      <c r="C578" s="37" t="s">
        <v>9240</v>
      </c>
      <c r="D578" s="37" t="s">
        <v>9311</v>
      </c>
      <c r="E578" s="35">
        <v>219007</v>
      </c>
      <c r="F578" s="37" t="s">
        <v>6752</v>
      </c>
      <c r="G578" s="36" t="s">
        <v>9243</v>
      </c>
      <c r="H578" s="36">
        <v>180</v>
      </c>
      <c r="I578" s="39">
        <v>1440603.4</v>
      </c>
      <c r="J578" s="39">
        <f t="shared" si="31"/>
        <v>1440603.4</v>
      </c>
      <c r="K578" s="36">
        <v>0</v>
      </c>
      <c r="L578" s="36">
        <v>100</v>
      </c>
      <c r="M578" s="36"/>
      <c r="N578" s="37" t="s">
        <v>9264</v>
      </c>
      <c r="O578" s="37" t="s">
        <v>9265</v>
      </c>
      <c r="P578" s="36">
        <v>209</v>
      </c>
      <c r="Q578" s="37" t="s">
        <v>9312</v>
      </c>
    </row>
    <row r="579" spans="1:17" ht="15" customHeight="1">
      <c r="A579" s="35">
        <v>219008</v>
      </c>
      <c r="B579" s="36" t="s">
        <v>9239</v>
      </c>
      <c r="C579" s="37" t="s">
        <v>9240</v>
      </c>
      <c r="D579" s="37" t="s">
        <v>9311</v>
      </c>
      <c r="E579" s="35">
        <v>219008</v>
      </c>
      <c r="F579" s="37" t="s">
        <v>1386</v>
      </c>
      <c r="G579" s="36" t="s">
        <v>9243</v>
      </c>
      <c r="H579" s="36">
        <v>180</v>
      </c>
      <c r="I579" s="39">
        <v>1440603.4</v>
      </c>
      <c r="J579" s="39">
        <f t="shared" si="31"/>
        <v>1440603.4</v>
      </c>
      <c r="K579" s="36">
        <v>0</v>
      </c>
      <c r="L579" s="36">
        <v>100</v>
      </c>
      <c r="M579" s="36"/>
      <c r="N579" s="37" t="s">
        <v>9264</v>
      </c>
      <c r="O579" s="37" t="s">
        <v>9265</v>
      </c>
      <c r="P579" s="36">
        <v>209</v>
      </c>
      <c r="Q579" s="37" t="s">
        <v>9312</v>
      </c>
    </row>
    <row r="580" spans="1:17" ht="15" customHeight="1">
      <c r="A580" s="35">
        <v>833002</v>
      </c>
      <c r="B580" s="36" t="s">
        <v>9239</v>
      </c>
      <c r="C580" s="37" t="s">
        <v>9240</v>
      </c>
      <c r="D580" s="37" t="s">
        <v>9263</v>
      </c>
      <c r="E580" s="35">
        <v>833002</v>
      </c>
      <c r="F580" s="38" t="s">
        <v>9138</v>
      </c>
      <c r="G580" s="36" t="s">
        <v>9243</v>
      </c>
      <c r="H580" s="36">
        <v>80</v>
      </c>
      <c r="I580" s="39">
        <v>829492.8</v>
      </c>
      <c r="J580" s="39">
        <f t="shared" si="31"/>
        <v>829492.8</v>
      </c>
      <c r="K580" s="36">
        <v>0</v>
      </c>
      <c r="L580" s="36">
        <v>100</v>
      </c>
      <c r="M580" s="36"/>
      <c r="N580" s="40" t="s">
        <v>9244</v>
      </c>
      <c r="O580" s="37" t="s">
        <v>9245</v>
      </c>
      <c r="P580" s="36">
        <v>207</v>
      </c>
      <c r="Q580" s="37" t="s">
        <v>9266</v>
      </c>
    </row>
    <row r="581" spans="1:17" ht="15" customHeight="1">
      <c r="A581" s="35">
        <v>293308</v>
      </c>
      <c r="B581" s="36" t="s">
        <v>9239</v>
      </c>
      <c r="C581" s="37" t="s">
        <v>9240</v>
      </c>
      <c r="D581" s="37" t="s">
        <v>9311</v>
      </c>
      <c r="E581" s="35">
        <v>293308</v>
      </c>
      <c r="F581" s="38" t="s">
        <v>1485</v>
      </c>
      <c r="G581" s="36" t="s">
        <v>9243</v>
      </c>
      <c r="H581" s="36">
        <v>100</v>
      </c>
      <c r="I581" s="39">
        <v>1035957</v>
      </c>
      <c r="J581" s="39">
        <f t="shared" si="31"/>
        <v>1035957</v>
      </c>
      <c r="K581" s="36">
        <v>0</v>
      </c>
      <c r="L581" s="36">
        <v>100</v>
      </c>
      <c r="M581" s="36"/>
      <c r="N581" s="40" t="s">
        <v>9244</v>
      </c>
      <c r="O581" s="37" t="s">
        <v>9245</v>
      </c>
      <c r="P581" s="36">
        <v>209</v>
      </c>
      <c r="Q581" s="37" t="s">
        <v>9312</v>
      </c>
    </row>
    <row r="582" spans="1:17" ht="15" customHeight="1">
      <c r="A582" s="35">
        <v>293307</v>
      </c>
      <c r="B582" s="36" t="s">
        <v>9239</v>
      </c>
      <c r="C582" s="37" t="s">
        <v>9240</v>
      </c>
      <c r="D582" s="37" t="s">
        <v>9311</v>
      </c>
      <c r="E582" s="35">
        <v>293307</v>
      </c>
      <c r="F582" s="38" t="s">
        <v>6767</v>
      </c>
      <c r="G582" s="36" t="s">
        <v>9243</v>
      </c>
      <c r="H582" s="36">
        <v>100</v>
      </c>
      <c r="I582" s="39">
        <v>1035957</v>
      </c>
      <c r="J582" s="39">
        <f t="shared" ref="J582:J645" si="32">I582</f>
        <v>1035957</v>
      </c>
      <c r="K582" s="36">
        <v>0</v>
      </c>
      <c r="L582" s="36">
        <v>100</v>
      </c>
      <c r="M582" s="36"/>
      <c r="N582" s="40" t="s">
        <v>9244</v>
      </c>
      <c r="O582" s="37" t="s">
        <v>9245</v>
      </c>
      <c r="P582" s="36">
        <v>209</v>
      </c>
      <c r="Q582" s="37" t="s">
        <v>9312</v>
      </c>
    </row>
    <row r="583" spans="1:17" ht="15" customHeight="1">
      <c r="A583" s="35">
        <v>219107</v>
      </c>
      <c r="B583" s="36" t="s">
        <v>9239</v>
      </c>
      <c r="C583" s="37" t="s">
        <v>9240</v>
      </c>
      <c r="D583" s="37" t="s">
        <v>9311</v>
      </c>
      <c r="E583" s="35">
        <v>219107</v>
      </c>
      <c r="F583" s="38" t="s">
        <v>9631</v>
      </c>
      <c r="G583" s="36" t="s">
        <v>9243</v>
      </c>
      <c r="H583" s="36">
        <v>300</v>
      </c>
      <c r="I583" s="39">
        <v>2379590.2999999998</v>
      </c>
      <c r="J583" s="39">
        <f t="shared" si="32"/>
        <v>2379590.2999999998</v>
      </c>
      <c r="K583" s="36">
        <v>0</v>
      </c>
      <c r="L583" s="36">
        <v>100</v>
      </c>
      <c r="M583" s="36"/>
      <c r="N583" s="40" t="s">
        <v>9264</v>
      </c>
      <c r="O583" s="37" t="s">
        <v>9265</v>
      </c>
      <c r="P583" s="36">
        <v>209</v>
      </c>
      <c r="Q583" s="37" t="s">
        <v>9312</v>
      </c>
    </row>
    <row r="584" spans="1:17" ht="15" customHeight="1">
      <c r="A584" s="35">
        <v>219108</v>
      </c>
      <c r="B584" s="36" t="s">
        <v>9239</v>
      </c>
      <c r="C584" s="37" t="s">
        <v>9240</v>
      </c>
      <c r="D584" s="37" t="s">
        <v>9311</v>
      </c>
      <c r="E584" s="35">
        <v>219108</v>
      </c>
      <c r="F584" s="38" t="s">
        <v>9632</v>
      </c>
      <c r="G584" s="36" t="s">
        <v>9243</v>
      </c>
      <c r="H584" s="36">
        <v>155</v>
      </c>
      <c r="I584" s="39">
        <v>1533301.2000000002</v>
      </c>
      <c r="J584" s="39">
        <f t="shared" si="32"/>
        <v>1533301.2000000002</v>
      </c>
      <c r="K584" s="36">
        <v>0</v>
      </c>
      <c r="L584" s="36">
        <v>100</v>
      </c>
      <c r="M584" s="36"/>
      <c r="N584" s="40" t="s">
        <v>9244</v>
      </c>
      <c r="O584" s="37" t="s">
        <v>9245</v>
      </c>
      <c r="P584" s="36">
        <v>209</v>
      </c>
      <c r="Q584" s="37" t="s">
        <v>9312</v>
      </c>
    </row>
    <row r="585" spans="1:17" ht="15" customHeight="1">
      <c r="A585" s="35" t="s">
        <v>1094</v>
      </c>
      <c r="B585" s="36" t="s">
        <v>9239</v>
      </c>
      <c r="C585" s="37" t="s">
        <v>9240</v>
      </c>
      <c r="D585" s="37" t="s">
        <v>9327</v>
      </c>
      <c r="E585" s="35" t="s">
        <v>1094</v>
      </c>
      <c r="F585" s="38" t="s">
        <v>1095</v>
      </c>
      <c r="G585" s="36" t="s">
        <v>9243</v>
      </c>
      <c r="H585" s="36">
        <v>290</v>
      </c>
      <c r="I585" s="39">
        <v>2237261.1</v>
      </c>
      <c r="J585" s="39">
        <f t="shared" si="32"/>
        <v>2237261.1</v>
      </c>
      <c r="K585" s="36">
        <v>0</v>
      </c>
      <c r="L585" s="36">
        <v>100</v>
      </c>
      <c r="M585" s="36"/>
      <c r="N585" s="40" t="s">
        <v>9264</v>
      </c>
      <c r="O585" s="37" t="s">
        <v>9265</v>
      </c>
      <c r="P585" s="36">
        <v>245</v>
      </c>
      <c r="Q585" s="37" t="s">
        <v>9328</v>
      </c>
    </row>
    <row r="586" spans="1:17" ht="15" customHeight="1">
      <c r="A586" s="35" t="s">
        <v>1092</v>
      </c>
      <c r="B586" s="36" t="s">
        <v>9239</v>
      </c>
      <c r="C586" s="37" t="s">
        <v>9240</v>
      </c>
      <c r="D586" s="37" t="s">
        <v>9327</v>
      </c>
      <c r="E586" s="35" t="s">
        <v>1092</v>
      </c>
      <c r="F586" s="38" t="s">
        <v>1093</v>
      </c>
      <c r="G586" s="36" t="s">
        <v>9243</v>
      </c>
      <c r="H586" s="36">
        <v>260</v>
      </c>
      <c r="I586" s="39">
        <v>2003143.1</v>
      </c>
      <c r="J586" s="39">
        <f t="shared" si="32"/>
        <v>2003143.1</v>
      </c>
      <c r="K586" s="36">
        <v>0</v>
      </c>
      <c r="L586" s="36">
        <v>100</v>
      </c>
      <c r="M586" s="36"/>
      <c r="N586" s="40" t="s">
        <v>9264</v>
      </c>
      <c r="O586" s="37" t="s">
        <v>9265</v>
      </c>
      <c r="P586" s="36">
        <v>245</v>
      </c>
      <c r="Q586" s="37" t="s">
        <v>9328</v>
      </c>
    </row>
    <row r="587" spans="1:17" ht="15" customHeight="1">
      <c r="A587" s="35" t="s">
        <v>3310</v>
      </c>
      <c r="B587" s="36" t="s">
        <v>9239</v>
      </c>
      <c r="C587" s="37" t="s">
        <v>9240</v>
      </c>
      <c r="D587" s="37" t="s">
        <v>9263</v>
      </c>
      <c r="E587" s="35" t="s">
        <v>3310</v>
      </c>
      <c r="F587" s="38" t="s">
        <v>3311</v>
      </c>
      <c r="G587" s="36" t="s">
        <v>9243</v>
      </c>
      <c r="H587" s="36">
        <v>40</v>
      </c>
      <c r="I587" s="39">
        <v>336491.6</v>
      </c>
      <c r="J587" s="39">
        <f t="shared" si="32"/>
        <v>336491.6</v>
      </c>
      <c r="K587" s="36">
        <v>0</v>
      </c>
      <c r="L587" s="36">
        <v>100</v>
      </c>
      <c r="M587" s="36"/>
      <c r="N587" s="41" t="s">
        <v>9249</v>
      </c>
      <c r="O587" s="41" t="s">
        <v>9250</v>
      </c>
      <c r="P587" s="36">
        <v>207</v>
      </c>
      <c r="Q587" s="37" t="s">
        <v>9266</v>
      </c>
    </row>
    <row r="588" spans="1:17" ht="15" customHeight="1">
      <c r="A588" s="35" t="s">
        <v>594</v>
      </c>
      <c r="B588" s="36" t="s">
        <v>9239</v>
      </c>
      <c r="C588" s="37" t="s">
        <v>9240</v>
      </c>
      <c r="D588" s="37" t="s">
        <v>9327</v>
      </c>
      <c r="E588" s="35" t="s">
        <v>594</v>
      </c>
      <c r="F588" s="38" t="s">
        <v>9633</v>
      </c>
      <c r="G588" s="36" t="s">
        <v>9243</v>
      </c>
      <c r="H588" s="36">
        <v>945</v>
      </c>
      <c r="I588" s="39">
        <v>7635600</v>
      </c>
      <c r="J588" s="39">
        <f t="shared" si="32"/>
        <v>7635600</v>
      </c>
      <c r="K588" s="36">
        <v>0</v>
      </c>
      <c r="L588" s="36">
        <v>100</v>
      </c>
      <c r="M588" s="36"/>
      <c r="N588" s="40" t="s">
        <v>9264</v>
      </c>
      <c r="O588" s="37" t="s">
        <v>9265</v>
      </c>
      <c r="P588" s="36">
        <v>245</v>
      </c>
      <c r="Q588" s="37" t="s">
        <v>9328</v>
      </c>
    </row>
    <row r="589" spans="1:17" ht="15" customHeight="1">
      <c r="A589" s="35">
        <v>691110</v>
      </c>
      <c r="B589" s="36" t="s">
        <v>9239</v>
      </c>
      <c r="C589" s="37" t="s">
        <v>9240</v>
      </c>
      <c r="D589" s="37" t="s">
        <v>9247</v>
      </c>
      <c r="E589" s="35">
        <v>691110</v>
      </c>
      <c r="F589" s="38" t="s">
        <v>2546</v>
      </c>
      <c r="G589" s="36" t="s">
        <v>9243</v>
      </c>
      <c r="H589" s="36">
        <v>110</v>
      </c>
      <c r="I589" s="39">
        <v>1124645.1000000001</v>
      </c>
      <c r="J589" s="39">
        <f t="shared" si="32"/>
        <v>1124645.1000000001</v>
      </c>
      <c r="K589" s="36">
        <v>0</v>
      </c>
      <c r="L589" s="36">
        <v>100</v>
      </c>
      <c r="M589" s="36"/>
      <c r="N589" s="40" t="s">
        <v>9244</v>
      </c>
      <c r="O589" s="37" t="s">
        <v>9245</v>
      </c>
      <c r="P589" s="36">
        <v>204</v>
      </c>
      <c r="Q589" s="37" t="s">
        <v>9248</v>
      </c>
    </row>
    <row r="590" spans="1:17" ht="15" customHeight="1">
      <c r="A590" s="35">
        <v>244104</v>
      </c>
      <c r="B590" s="36" t="s">
        <v>9239</v>
      </c>
      <c r="C590" s="37" t="s">
        <v>9240</v>
      </c>
      <c r="D590" s="37" t="s">
        <v>9300</v>
      </c>
      <c r="E590" s="35">
        <v>244104</v>
      </c>
      <c r="F590" s="38" t="s">
        <v>9634</v>
      </c>
      <c r="G590" s="36" t="s">
        <v>9243</v>
      </c>
      <c r="H590" s="36">
        <v>90</v>
      </c>
      <c r="I590" s="39">
        <v>924695.4</v>
      </c>
      <c r="J590" s="39">
        <f t="shared" si="32"/>
        <v>924695.4</v>
      </c>
      <c r="K590" s="36">
        <v>0</v>
      </c>
      <c r="L590" s="36">
        <v>100</v>
      </c>
      <c r="M590" s="36"/>
      <c r="N590" s="40" t="s">
        <v>9244</v>
      </c>
      <c r="O590" s="37" t="s">
        <v>9245</v>
      </c>
      <c r="P590" s="36">
        <v>205</v>
      </c>
      <c r="Q590" s="37" t="s">
        <v>9302</v>
      </c>
    </row>
    <row r="591" spans="1:17" ht="15" customHeight="1">
      <c r="A591" s="35">
        <v>244107</v>
      </c>
      <c r="B591" s="36" t="s">
        <v>9239</v>
      </c>
      <c r="C591" s="37" t="s">
        <v>9240</v>
      </c>
      <c r="D591" s="37" t="s">
        <v>9300</v>
      </c>
      <c r="E591" s="35">
        <v>244107</v>
      </c>
      <c r="F591" s="38" t="s">
        <v>9635</v>
      </c>
      <c r="G591" s="36" t="s">
        <v>9243</v>
      </c>
      <c r="H591" s="36">
        <v>120</v>
      </c>
      <c r="I591" s="39">
        <v>1201879.8</v>
      </c>
      <c r="J591" s="39">
        <f t="shared" si="32"/>
        <v>1201879.8</v>
      </c>
      <c r="K591" s="36">
        <v>0</v>
      </c>
      <c r="L591" s="36">
        <v>100</v>
      </c>
      <c r="M591" s="36"/>
      <c r="N591" s="40" t="s">
        <v>9244</v>
      </c>
      <c r="O591" s="37" t="s">
        <v>9245</v>
      </c>
      <c r="P591" s="36">
        <v>205</v>
      </c>
      <c r="Q591" s="37" t="s">
        <v>9302</v>
      </c>
    </row>
    <row r="592" spans="1:17" ht="15" customHeight="1">
      <c r="A592" s="35">
        <v>244106</v>
      </c>
      <c r="B592" s="36" t="s">
        <v>9239</v>
      </c>
      <c r="C592" s="37" t="s">
        <v>9240</v>
      </c>
      <c r="D592" s="37" t="s">
        <v>9300</v>
      </c>
      <c r="E592" s="35">
        <v>244106</v>
      </c>
      <c r="F592" s="38" t="s">
        <v>9636</v>
      </c>
      <c r="G592" s="36" t="s">
        <v>9243</v>
      </c>
      <c r="H592" s="36">
        <v>140</v>
      </c>
      <c r="I592" s="39">
        <v>1392042.6</v>
      </c>
      <c r="J592" s="39">
        <f t="shared" si="32"/>
        <v>1392042.6</v>
      </c>
      <c r="K592" s="36">
        <v>0</v>
      </c>
      <c r="L592" s="36">
        <v>100</v>
      </c>
      <c r="M592" s="36"/>
      <c r="N592" s="40" t="s">
        <v>9244</v>
      </c>
      <c r="O592" s="37" t="s">
        <v>9245</v>
      </c>
      <c r="P592" s="36">
        <v>205</v>
      </c>
      <c r="Q592" s="37" t="s">
        <v>9302</v>
      </c>
    </row>
    <row r="593" spans="1:17" ht="15" customHeight="1">
      <c r="A593" s="35">
        <v>244103</v>
      </c>
      <c r="B593" s="36" t="s">
        <v>9239</v>
      </c>
      <c r="C593" s="37" t="s">
        <v>9240</v>
      </c>
      <c r="D593" s="37" t="s">
        <v>9300</v>
      </c>
      <c r="E593" s="35">
        <v>244103</v>
      </c>
      <c r="F593" s="38" t="s">
        <v>6616</v>
      </c>
      <c r="G593" s="36" t="s">
        <v>9243</v>
      </c>
      <c r="H593" s="36">
        <v>70</v>
      </c>
      <c r="I593" s="39">
        <v>727472.7</v>
      </c>
      <c r="J593" s="39">
        <f t="shared" si="32"/>
        <v>727472.7</v>
      </c>
      <c r="K593" s="36">
        <v>0</v>
      </c>
      <c r="L593" s="36">
        <v>100</v>
      </c>
      <c r="M593" s="36"/>
      <c r="N593" s="40" t="s">
        <v>9244</v>
      </c>
      <c r="O593" s="37" t="s">
        <v>9245</v>
      </c>
      <c r="P593" s="36">
        <v>205</v>
      </c>
      <c r="Q593" s="37" t="s">
        <v>9302</v>
      </c>
    </row>
    <row r="594" spans="1:17" ht="15" customHeight="1">
      <c r="A594" s="35">
        <v>776802</v>
      </c>
      <c r="B594" s="36" t="s">
        <v>9239</v>
      </c>
      <c r="C594" s="37" t="s">
        <v>9240</v>
      </c>
      <c r="D594" s="37" t="s">
        <v>9263</v>
      </c>
      <c r="E594" s="35">
        <v>776802</v>
      </c>
      <c r="F594" s="38" t="s">
        <v>9123</v>
      </c>
      <c r="G594" s="36" t="s">
        <v>9243</v>
      </c>
      <c r="H594" s="36">
        <v>40</v>
      </c>
      <c r="I594" s="39">
        <v>336491.6</v>
      </c>
      <c r="J594" s="39">
        <f t="shared" si="32"/>
        <v>336491.6</v>
      </c>
      <c r="K594" s="36">
        <v>0</v>
      </c>
      <c r="L594" s="36">
        <v>100</v>
      </c>
      <c r="M594" s="36"/>
      <c r="N594" s="41" t="s">
        <v>9249</v>
      </c>
      <c r="O594" s="41" t="s">
        <v>9250</v>
      </c>
      <c r="P594" s="36">
        <v>207</v>
      </c>
      <c r="Q594" s="37" t="s">
        <v>9266</v>
      </c>
    </row>
    <row r="595" spans="1:17" ht="15" customHeight="1">
      <c r="A595" s="35">
        <v>543101</v>
      </c>
      <c r="B595" s="36" t="s">
        <v>9239</v>
      </c>
      <c r="C595" s="37" t="s">
        <v>9240</v>
      </c>
      <c r="D595" s="37" t="s">
        <v>9241</v>
      </c>
      <c r="E595" s="35">
        <v>543101</v>
      </c>
      <c r="F595" s="38" t="s">
        <v>1860</v>
      </c>
      <c r="G595" s="36" t="s">
        <v>9243</v>
      </c>
      <c r="H595" s="36">
        <v>30</v>
      </c>
      <c r="I595" s="39">
        <v>253903.90000000002</v>
      </c>
      <c r="J595" s="39">
        <f t="shared" si="32"/>
        <v>253903.90000000002</v>
      </c>
      <c r="K595" s="36">
        <v>0</v>
      </c>
      <c r="L595" s="36">
        <v>100</v>
      </c>
      <c r="M595" s="36"/>
      <c r="N595" s="41" t="s">
        <v>9249</v>
      </c>
      <c r="O595" s="41" t="s">
        <v>9250</v>
      </c>
      <c r="P595" s="36">
        <v>203</v>
      </c>
      <c r="Q595" s="37" t="s">
        <v>9385</v>
      </c>
    </row>
    <row r="596" spans="1:17" ht="15" customHeight="1">
      <c r="A596" s="35">
        <v>864105</v>
      </c>
      <c r="B596" s="36" t="s">
        <v>9239</v>
      </c>
      <c r="C596" s="37" t="s">
        <v>9240</v>
      </c>
      <c r="D596" s="37" t="s">
        <v>9329</v>
      </c>
      <c r="E596" s="35">
        <v>864105</v>
      </c>
      <c r="F596" s="38" t="s">
        <v>9637</v>
      </c>
      <c r="G596" s="36" t="s">
        <v>9243</v>
      </c>
      <c r="H596" s="36">
        <v>100</v>
      </c>
      <c r="I596" s="39">
        <v>1035957</v>
      </c>
      <c r="J596" s="39">
        <f t="shared" si="32"/>
        <v>1035957</v>
      </c>
      <c r="K596" s="43">
        <v>0</v>
      </c>
      <c r="L596" s="36">
        <v>100</v>
      </c>
      <c r="M596" s="36"/>
      <c r="N596" s="40" t="s">
        <v>9244</v>
      </c>
      <c r="O596" s="37" t="s">
        <v>9245</v>
      </c>
      <c r="P596" s="36">
        <v>234</v>
      </c>
      <c r="Q596" s="37" t="s">
        <v>9330</v>
      </c>
    </row>
    <row r="597" spans="1:17" ht="15" customHeight="1">
      <c r="A597" s="35" t="s">
        <v>3551</v>
      </c>
      <c r="B597" s="36" t="s">
        <v>9239</v>
      </c>
      <c r="C597" s="37" t="s">
        <v>9240</v>
      </c>
      <c r="D597" s="37" t="s">
        <v>9263</v>
      </c>
      <c r="E597" s="35" t="s">
        <v>3551</v>
      </c>
      <c r="F597" s="38" t="s">
        <v>9638</v>
      </c>
      <c r="G597" s="36" t="s">
        <v>9243</v>
      </c>
      <c r="H597" s="36">
        <v>105</v>
      </c>
      <c r="I597" s="39">
        <v>1098486.1000000001</v>
      </c>
      <c r="J597" s="39">
        <f t="shared" si="32"/>
        <v>1098486.1000000001</v>
      </c>
      <c r="K597" s="36">
        <v>0</v>
      </c>
      <c r="L597" s="36">
        <v>100</v>
      </c>
      <c r="M597" s="36"/>
      <c r="N597" s="40" t="s">
        <v>9244</v>
      </c>
      <c r="O597" s="37" t="s">
        <v>9245</v>
      </c>
      <c r="P597" s="36">
        <v>207</v>
      </c>
      <c r="Q597" s="37" t="s">
        <v>9266</v>
      </c>
    </row>
    <row r="598" spans="1:17" ht="15" customHeight="1">
      <c r="A598" s="35" t="s">
        <v>3324</v>
      </c>
      <c r="B598" s="36" t="s">
        <v>9239</v>
      </c>
      <c r="C598" s="37" t="s">
        <v>9240</v>
      </c>
      <c r="D598" s="37" t="s">
        <v>9263</v>
      </c>
      <c r="E598" s="35" t="s">
        <v>3324</v>
      </c>
      <c r="F598" s="38" t="s">
        <v>9639</v>
      </c>
      <c r="G598" s="36" t="s">
        <v>9243</v>
      </c>
      <c r="H598" s="36">
        <v>70</v>
      </c>
      <c r="I598" s="39">
        <v>727472.7</v>
      </c>
      <c r="J598" s="39">
        <f t="shared" si="32"/>
        <v>727472.7</v>
      </c>
      <c r="K598" s="36">
        <v>0</v>
      </c>
      <c r="L598" s="36">
        <v>100</v>
      </c>
      <c r="M598" s="36"/>
      <c r="N598" s="40" t="s">
        <v>9244</v>
      </c>
      <c r="O598" s="37" t="s">
        <v>9245</v>
      </c>
      <c r="P598" s="36">
        <v>207</v>
      </c>
      <c r="Q598" s="37" t="s">
        <v>9266</v>
      </c>
    </row>
    <row r="599" spans="1:17" ht="15" customHeight="1">
      <c r="A599" s="35" t="s">
        <v>3547</v>
      </c>
      <c r="B599" s="36" t="s">
        <v>9239</v>
      </c>
      <c r="C599" s="37" t="s">
        <v>9240</v>
      </c>
      <c r="D599" s="37" t="s">
        <v>9263</v>
      </c>
      <c r="E599" s="35" t="s">
        <v>3547</v>
      </c>
      <c r="F599" s="38" t="s">
        <v>9640</v>
      </c>
      <c r="G599" s="36" t="s">
        <v>9243</v>
      </c>
      <c r="H599" s="36">
        <v>105</v>
      </c>
      <c r="I599" s="39">
        <v>1098486.1000000001</v>
      </c>
      <c r="J599" s="39">
        <f t="shared" si="32"/>
        <v>1098486.1000000001</v>
      </c>
      <c r="K599" s="36">
        <v>0</v>
      </c>
      <c r="L599" s="36">
        <v>100</v>
      </c>
      <c r="M599" s="36"/>
      <c r="N599" s="40" t="s">
        <v>9244</v>
      </c>
      <c r="O599" s="37" t="s">
        <v>9245</v>
      </c>
      <c r="P599" s="36">
        <v>207</v>
      </c>
      <c r="Q599" s="37" t="s">
        <v>9266</v>
      </c>
    </row>
    <row r="600" spans="1:17" ht="15" customHeight="1">
      <c r="A600" s="35" t="s">
        <v>3543</v>
      </c>
      <c r="B600" s="36" t="s">
        <v>9239</v>
      </c>
      <c r="C600" s="37" t="s">
        <v>9240</v>
      </c>
      <c r="D600" s="37" t="s">
        <v>9263</v>
      </c>
      <c r="E600" s="35" t="s">
        <v>3543</v>
      </c>
      <c r="F600" s="38" t="s">
        <v>9641</v>
      </c>
      <c r="G600" s="36" t="s">
        <v>9243</v>
      </c>
      <c r="H600" s="36">
        <v>90</v>
      </c>
      <c r="I600" s="39">
        <v>924695.4</v>
      </c>
      <c r="J600" s="39">
        <f t="shared" si="32"/>
        <v>924695.4</v>
      </c>
      <c r="K600" s="36">
        <v>0</v>
      </c>
      <c r="L600" s="36">
        <v>100</v>
      </c>
      <c r="M600" s="36"/>
      <c r="N600" s="40" t="s">
        <v>9244</v>
      </c>
      <c r="O600" s="37" t="s">
        <v>9245</v>
      </c>
      <c r="P600" s="36">
        <v>231</v>
      </c>
      <c r="Q600" s="37" t="s">
        <v>9317</v>
      </c>
    </row>
    <row r="601" spans="1:17" ht="15" customHeight="1">
      <c r="A601" s="35" t="s">
        <v>3312</v>
      </c>
      <c r="B601" s="36" t="s">
        <v>9239</v>
      </c>
      <c r="C601" s="37" t="s">
        <v>9240</v>
      </c>
      <c r="D601" s="37" t="s">
        <v>9263</v>
      </c>
      <c r="E601" s="35" t="s">
        <v>3312</v>
      </c>
      <c r="F601" s="38" t="s">
        <v>9642</v>
      </c>
      <c r="G601" s="36" t="s">
        <v>9243</v>
      </c>
      <c r="H601" s="36">
        <v>105</v>
      </c>
      <c r="I601" s="39">
        <v>1098486.1000000001</v>
      </c>
      <c r="J601" s="39">
        <f t="shared" si="32"/>
        <v>1098486.1000000001</v>
      </c>
      <c r="K601" s="36">
        <v>0</v>
      </c>
      <c r="L601" s="36">
        <v>100</v>
      </c>
      <c r="M601" s="36"/>
      <c r="N601" s="40" t="s">
        <v>9244</v>
      </c>
      <c r="O601" s="37" t="s">
        <v>9245</v>
      </c>
      <c r="P601" s="36">
        <v>207</v>
      </c>
      <c r="Q601" s="37" t="s">
        <v>9266</v>
      </c>
    </row>
    <row r="602" spans="1:17" ht="15" customHeight="1">
      <c r="A602" s="35" t="s">
        <v>3316</v>
      </c>
      <c r="B602" s="36" t="s">
        <v>9239</v>
      </c>
      <c r="C602" s="37" t="s">
        <v>9240</v>
      </c>
      <c r="D602" s="37" t="s">
        <v>9263</v>
      </c>
      <c r="E602" s="35" t="s">
        <v>3316</v>
      </c>
      <c r="F602" s="38" t="s">
        <v>9643</v>
      </c>
      <c r="G602" s="36" t="s">
        <v>9243</v>
      </c>
      <c r="H602" s="36">
        <v>105</v>
      </c>
      <c r="I602" s="39">
        <v>1098486.1000000001</v>
      </c>
      <c r="J602" s="39">
        <f t="shared" si="32"/>
        <v>1098486.1000000001</v>
      </c>
      <c r="K602" s="36">
        <v>0</v>
      </c>
      <c r="L602" s="36">
        <v>100</v>
      </c>
      <c r="M602" s="36"/>
      <c r="N602" s="40" t="s">
        <v>9244</v>
      </c>
      <c r="O602" s="37" t="s">
        <v>9245</v>
      </c>
      <c r="P602" s="36">
        <v>207</v>
      </c>
      <c r="Q602" s="37" t="s">
        <v>9266</v>
      </c>
    </row>
    <row r="603" spans="1:17" ht="15" customHeight="1">
      <c r="A603" s="35">
        <v>219002</v>
      </c>
      <c r="B603" s="36" t="s">
        <v>9239</v>
      </c>
      <c r="C603" s="37" t="s">
        <v>9240</v>
      </c>
      <c r="D603" s="37" t="s">
        <v>9311</v>
      </c>
      <c r="E603" s="35">
        <v>219002</v>
      </c>
      <c r="F603" s="38" t="s">
        <v>8904</v>
      </c>
      <c r="G603" s="36" t="s">
        <v>9243</v>
      </c>
      <c r="H603" s="36">
        <v>155</v>
      </c>
      <c r="I603" s="39">
        <v>1533301.2000000002</v>
      </c>
      <c r="J603" s="39">
        <f t="shared" si="32"/>
        <v>1533301.2000000002</v>
      </c>
      <c r="K603" s="36">
        <v>0</v>
      </c>
      <c r="L603" s="36">
        <v>100</v>
      </c>
      <c r="M603" s="36"/>
      <c r="N603" s="40" t="s">
        <v>9244</v>
      </c>
      <c r="O603" s="37" t="s">
        <v>9245</v>
      </c>
      <c r="P603" s="36">
        <v>209</v>
      </c>
      <c r="Q603" s="37" t="s">
        <v>9312</v>
      </c>
    </row>
    <row r="604" spans="1:17" ht="15" customHeight="1">
      <c r="A604" s="35">
        <v>219003</v>
      </c>
      <c r="B604" s="36" t="s">
        <v>9239</v>
      </c>
      <c r="C604" s="37" t="s">
        <v>9240</v>
      </c>
      <c r="D604" s="37" t="s">
        <v>9311</v>
      </c>
      <c r="E604" s="35">
        <v>219003</v>
      </c>
      <c r="F604" s="38" t="s">
        <v>1336</v>
      </c>
      <c r="G604" s="36" t="s">
        <v>9243</v>
      </c>
      <c r="H604" s="36">
        <v>65</v>
      </c>
      <c r="I604" s="39">
        <v>701313.7</v>
      </c>
      <c r="J604" s="39">
        <f t="shared" si="32"/>
        <v>701313.7</v>
      </c>
      <c r="K604" s="36">
        <v>0</v>
      </c>
      <c r="L604" s="36">
        <v>100</v>
      </c>
      <c r="M604" s="36"/>
      <c r="N604" s="40" t="s">
        <v>9244</v>
      </c>
      <c r="O604" s="37" t="s">
        <v>9245</v>
      </c>
      <c r="P604" s="36">
        <v>209</v>
      </c>
      <c r="Q604" s="37" t="s">
        <v>9312</v>
      </c>
    </row>
    <row r="605" spans="1:17" ht="15" customHeight="1">
      <c r="A605" s="35">
        <v>833001</v>
      </c>
      <c r="B605" s="36" t="s">
        <v>9239</v>
      </c>
      <c r="C605" s="37" t="s">
        <v>9240</v>
      </c>
      <c r="D605" s="37" t="s">
        <v>9263</v>
      </c>
      <c r="E605" s="35">
        <v>833001</v>
      </c>
      <c r="F605" s="38" t="s">
        <v>9135</v>
      </c>
      <c r="G605" s="36" t="s">
        <v>9243</v>
      </c>
      <c r="H605" s="36">
        <v>40</v>
      </c>
      <c r="I605" s="39">
        <v>336491.6</v>
      </c>
      <c r="J605" s="39">
        <f t="shared" si="32"/>
        <v>336491.6</v>
      </c>
      <c r="K605" s="36">
        <v>0</v>
      </c>
      <c r="L605" s="36">
        <v>100</v>
      </c>
      <c r="M605" s="36"/>
      <c r="N605" s="41" t="s">
        <v>9249</v>
      </c>
      <c r="O605" s="41" t="s">
        <v>9250</v>
      </c>
      <c r="P605" s="36">
        <v>207</v>
      </c>
      <c r="Q605" s="37" t="s">
        <v>9266</v>
      </c>
    </row>
    <row r="606" spans="1:17" ht="15" customHeight="1">
      <c r="A606" s="35">
        <v>183101</v>
      </c>
      <c r="B606" s="36" t="s">
        <v>9239</v>
      </c>
      <c r="C606" s="37" t="s">
        <v>9240</v>
      </c>
      <c r="D606" s="37" t="s">
        <v>9311</v>
      </c>
      <c r="E606" s="35">
        <v>183101</v>
      </c>
      <c r="F606" s="38" t="s">
        <v>8848</v>
      </c>
      <c r="G606" s="36" t="s">
        <v>9243</v>
      </c>
      <c r="H606" s="36">
        <v>50</v>
      </c>
      <c r="I606" s="39">
        <v>465428.2</v>
      </c>
      <c r="J606" s="39">
        <f t="shared" si="32"/>
        <v>465428.2</v>
      </c>
      <c r="K606" s="36">
        <v>0</v>
      </c>
      <c r="L606" s="36">
        <v>100</v>
      </c>
      <c r="M606" s="36"/>
      <c r="N606" s="40" t="s">
        <v>9244</v>
      </c>
      <c r="O606" s="37" t="s">
        <v>9245</v>
      </c>
      <c r="P606" s="36">
        <v>209</v>
      </c>
      <c r="Q606" s="37" t="s">
        <v>9312</v>
      </c>
    </row>
    <row r="607" spans="1:17" ht="15" customHeight="1">
      <c r="A607" s="35">
        <v>219106</v>
      </c>
      <c r="B607" s="36" t="s">
        <v>9239</v>
      </c>
      <c r="C607" s="37" t="s">
        <v>9240</v>
      </c>
      <c r="D607" s="37" t="s">
        <v>9311</v>
      </c>
      <c r="E607" s="35">
        <v>219106</v>
      </c>
      <c r="F607" s="38" t="s">
        <v>9644</v>
      </c>
      <c r="G607" s="36" t="s">
        <v>9243</v>
      </c>
      <c r="H607" s="36">
        <v>300</v>
      </c>
      <c r="I607" s="39">
        <v>2379590.2999999998</v>
      </c>
      <c r="J607" s="39">
        <f t="shared" si="32"/>
        <v>2379590.2999999998</v>
      </c>
      <c r="K607" s="36">
        <v>0</v>
      </c>
      <c r="L607" s="36">
        <v>100</v>
      </c>
      <c r="M607" s="36"/>
      <c r="N607" s="40" t="s">
        <v>9264</v>
      </c>
      <c r="O607" s="37" t="s">
        <v>9265</v>
      </c>
      <c r="P607" s="36">
        <v>209</v>
      </c>
      <c r="Q607" s="37" t="s">
        <v>9312</v>
      </c>
    </row>
    <row r="608" spans="1:17" ht="15" customHeight="1">
      <c r="A608" s="35">
        <v>623002</v>
      </c>
      <c r="B608" s="36" t="s">
        <v>9239</v>
      </c>
      <c r="C608" s="37" t="s">
        <v>9240</v>
      </c>
      <c r="D608" s="37" t="s">
        <v>9260</v>
      </c>
      <c r="E608" s="35">
        <v>623002</v>
      </c>
      <c r="F608" s="38" t="s">
        <v>2445</v>
      </c>
      <c r="G608" s="36" t="s">
        <v>9243</v>
      </c>
      <c r="H608" s="36">
        <v>50</v>
      </c>
      <c r="I608" s="39">
        <v>465428.2</v>
      </c>
      <c r="J608" s="39">
        <f t="shared" si="32"/>
        <v>465428.2</v>
      </c>
      <c r="K608" s="36">
        <v>0</v>
      </c>
      <c r="L608" s="36">
        <v>100</v>
      </c>
      <c r="M608" s="36"/>
      <c r="N608" s="40" t="s">
        <v>9244</v>
      </c>
      <c r="O608" s="37" t="s">
        <v>9245</v>
      </c>
      <c r="P608" s="36">
        <v>215</v>
      </c>
      <c r="Q608" s="37" t="s">
        <v>9262</v>
      </c>
    </row>
    <row r="609" spans="1:17" ht="15" customHeight="1">
      <c r="A609" s="35">
        <v>384301</v>
      </c>
      <c r="B609" s="36" t="s">
        <v>9239</v>
      </c>
      <c r="C609" s="37" t="s">
        <v>9240</v>
      </c>
      <c r="D609" s="37" t="s">
        <v>9296</v>
      </c>
      <c r="E609" s="35">
        <v>384301</v>
      </c>
      <c r="F609" s="38" t="s">
        <v>1553</v>
      </c>
      <c r="G609" s="36" t="s">
        <v>9243</v>
      </c>
      <c r="H609" s="36">
        <v>220</v>
      </c>
      <c r="I609" s="39">
        <v>1715394.1</v>
      </c>
      <c r="J609" s="39">
        <f t="shared" si="32"/>
        <v>1715394.1</v>
      </c>
      <c r="K609" s="36">
        <v>0</v>
      </c>
      <c r="L609" s="36">
        <v>100</v>
      </c>
      <c r="M609" s="36"/>
      <c r="N609" s="40" t="s">
        <v>9264</v>
      </c>
      <c r="O609" s="37" t="s">
        <v>9265</v>
      </c>
      <c r="P609" s="36">
        <v>214</v>
      </c>
      <c r="Q609" s="37" t="s">
        <v>9341</v>
      </c>
    </row>
    <row r="610" spans="1:17" ht="15" customHeight="1">
      <c r="A610" s="35">
        <v>575103</v>
      </c>
      <c r="B610" s="36" t="s">
        <v>9239</v>
      </c>
      <c r="C610" s="37" t="s">
        <v>9240</v>
      </c>
      <c r="D610" s="37" t="s">
        <v>9260</v>
      </c>
      <c r="E610" s="35">
        <v>575103</v>
      </c>
      <c r="F610" s="38" t="s">
        <v>2333</v>
      </c>
      <c r="G610" s="36" t="s">
        <v>9243</v>
      </c>
      <c r="H610" s="36">
        <v>90</v>
      </c>
      <c r="I610" s="39">
        <v>924695.4</v>
      </c>
      <c r="J610" s="39">
        <f t="shared" si="32"/>
        <v>924695.4</v>
      </c>
      <c r="K610" s="36">
        <v>0</v>
      </c>
      <c r="L610" s="36">
        <v>100</v>
      </c>
      <c r="M610" s="36"/>
      <c r="N610" s="40" t="s">
        <v>9244</v>
      </c>
      <c r="O610" s="37" t="s">
        <v>9245</v>
      </c>
      <c r="P610" s="36">
        <v>215</v>
      </c>
      <c r="Q610" s="37" t="s">
        <v>9262</v>
      </c>
    </row>
    <row r="611" spans="1:17" ht="15" customHeight="1">
      <c r="A611" s="35">
        <v>284101</v>
      </c>
      <c r="B611" s="36" t="s">
        <v>9239</v>
      </c>
      <c r="C611" s="37" t="s">
        <v>9240</v>
      </c>
      <c r="D611" s="37" t="s">
        <v>9311</v>
      </c>
      <c r="E611" s="35">
        <v>284101</v>
      </c>
      <c r="F611" s="38" t="s">
        <v>1473</v>
      </c>
      <c r="G611" s="36" t="s">
        <v>9243</v>
      </c>
      <c r="H611" s="36">
        <v>40</v>
      </c>
      <c r="I611" s="39">
        <v>336491.6</v>
      </c>
      <c r="J611" s="39">
        <f t="shared" si="32"/>
        <v>336491.6</v>
      </c>
      <c r="K611" s="36">
        <v>0</v>
      </c>
      <c r="L611" s="36">
        <v>100</v>
      </c>
      <c r="M611" s="36"/>
      <c r="N611" s="41" t="s">
        <v>9249</v>
      </c>
      <c r="O611" s="41" t="s">
        <v>9250</v>
      </c>
      <c r="P611" s="36">
        <v>209</v>
      </c>
      <c r="Q611" s="37" t="s">
        <v>9312</v>
      </c>
    </row>
    <row r="612" spans="1:17" ht="15" customHeight="1">
      <c r="A612" s="35">
        <v>547601</v>
      </c>
      <c r="B612" s="36" t="s">
        <v>9239</v>
      </c>
      <c r="C612" s="37" t="s">
        <v>9240</v>
      </c>
      <c r="D612" s="37" t="s">
        <v>9241</v>
      </c>
      <c r="E612" s="35">
        <v>547601</v>
      </c>
      <c r="F612" s="38" t="s">
        <v>1898</v>
      </c>
      <c r="G612" s="36" t="s">
        <v>9243</v>
      </c>
      <c r="H612" s="36">
        <v>60</v>
      </c>
      <c r="I612" s="39">
        <v>593849.69999999995</v>
      </c>
      <c r="J612" s="39">
        <f t="shared" si="32"/>
        <v>593849.69999999995</v>
      </c>
      <c r="K612" s="36">
        <v>0</v>
      </c>
      <c r="L612" s="36">
        <v>100</v>
      </c>
      <c r="M612" s="36"/>
      <c r="N612" s="40" t="s">
        <v>9244</v>
      </c>
      <c r="O612" s="37" t="s">
        <v>9245</v>
      </c>
      <c r="P612" s="36">
        <v>212</v>
      </c>
      <c r="Q612" s="37" t="s">
        <v>9645</v>
      </c>
    </row>
    <row r="613" spans="1:17" ht="15" customHeight="1">
      <c r="A613" s="35">
        <v>300101</v>
      </c>
      <c r="B613" s="36" t="s">
        <v>9239</v>
      </c>
      <c r="C613" s="37" t="s">
        <v>9240</v>
      </c>
      <c r="D613" s="37" t="s">
        <v>9311</v>
      </c>
      <c r="E613" s="35">
        <v>300101</v>
      </c>
      <c r="F613" s="38" t="s">
        <v>1492</v>
      </c>
      <c r="G613" s="36" t="s">
        <v>9243</v>
      </c>
      <c r="H613" s="36">
        <v>70</v>
      </c>
      <c r="I613" s="39">
        <v>727472.7</v>
      </c>
      <c r="J613" s="39">
        <f t="shared" si="32"/>
        <v>727472.7</v>
      </c>
      <c r="K613" s="36">
        <v>0</v>
      </c>
      <c r="L613" s="36">
        <v>100</v>
      </c>
      <c r="M613" s="36"/>
      <c r="N613" s="40" t="s">
        <v>9244</v>
      </c>
      <c r="O613" s="37" t="s">
        <v>9245</v>
      </c>
      <c r="P613" s="36">
        <v>209</v>
      </c>
      <c r="Q613" s="37" t="s">
        <v>9312</v>
      </c>
    </row>
    <row r="614" spans="1:17" ht="15" customHeight="1">
      <c r="A614" s="35">
        <v>300103</v>
      </c>
      <c r="B614" s="36" t="s">
        <v>9239</v>
      </c>
      <c r="C614" s="37" t="s">
        <v>9240</v>
      </c>
      <c r="D614" s="37" t="s">
        <v>9311</v>
      </c>
      <c r="E614" s="35">
        <v>300103</v>
      </c>
      <c r="F614" s="38" t="s">
        <v>9646</v>
      </c>
      <c r="G614" s="36" t="s">
        <v>9243</v>
      </c>
      <c r="H614" s="36">
        <v>120</v>
      </c>
      <c r="I614" s="39">
        <v>1201879.8</v>
      </c>
      <c r="J614" s="39">
        <f t="shared" si="32"/>
        <v>1201879.8</v>
      </c>
      <c r="K614" s="36">
        <v>0</v>
      </c>
      <c r="L614" s="36">
        <v>100</v>
      </c>
      <c r="M614" s="36"/>
      <c r="N614" s="40" t="s">
        <v>9244</v>
      </c>
      <c r="O614" s="37" t="s">
        <v>9245</v>
      </c>
      <c r="P614" s="36">
        <v>209</v>
      </c>
      <c r="Q614" s="37" t="s">
        <v>9312</v>
      </c>
    </row>
    <row r="615" spans="1:17" ht="15" customHeight="1">
      <c r="A615" s="35">
        <v>613101</v>
      </c>
      <c r="B615" s="36" t="s">
        <v>9239</v>
      </c>
      <c r="C615" s="37" t="s">
        <v>9240</v>
      </c>
      <c r="D615" s="37" t="s">
        <v>9260</v>
      </c>
      <c r="E615" s="35">
        <v>613101</v>
      </c>
      <c r="F615" s="38" t="s">
        <v>2455</v>
      </c>
      <c r="G615" s="36" t="s">
        <v>9243</v>
      </c>
      <c r="H615" s="36">
        <v>50</v>
      </c>
      <c r="I615" s="39">
        <v>465428.2</v>
      </c>
      <c r="J615" s="39">
        <f t="shared" si="32"/>
        <v>465428.2</v>
      </c>
      <c r="K615" s="36">
        <v>0</v>
      </c>
      <c r="L615" s="36">
        <v>100</v>
      </c>
      <c r="M615" s="36"/>
      <c r="N615" s="40" t="s">
        <v>9244</v>
      </c>
      <c r="O615" s="37" t="s">
        <v>9245</v>
      </c>
      <c r="P615" s="36">
        <v>215</v>
      </c>
      <c r="Q615" s="37" t="s">
        <v>9262</v>
      </c>
    </row>
    <row r="616" spans="1:17" ht="15" customHeight="1">
      <c r="A616" s="35">
        <v>652801</v>
      </c>
      <c r="B616" s="36" t="s">
        <v>9239</v>
      </c>
      <c r="C616" s="37" t="s">
        <v>9240</v>
      </c>
      <c r="D616" s="37" t="s">
        <v>9247</v>
      </c>
      <c r="E616" s="35">
        <v>652801</v>
      </c>
      <c r="F616" s="38" t="s">
        <v>2524</v>
      </c>
      <c r="G616" s="36" t="s">
        <v>9243</v>
      </c>
      <c r="H616" s="36">
        <v>110</v>
      </c>
      <c r="I616" s="39">
        <v>1124645.1000000001</v>
      </c>
      <c r="J616" s="39">
        <f t="shared" si="32"/>
        <v>1124645.1000000001</v>
      </c>
      <c r="K616" s="36">
        <v>0</v>
      </c>
      <c r="L616" s="36">
        <v>100</v>
      </c>
      <c r="M616" s="36"/>
      <c r="N616" s="40" t="s">
        <v>9244</v>
      </c>
      <c r="O616" s="37" t="s">
        <v>9245</v>
      </c>
      <c r="P616" s="36">
        <v>204</v>
      </c>
      <c r="Q616" s="37" t="s">
        <v>9248</v>
      </c>
    </row>
    <row r="617" spans="1:17" ht="15" customHeight="1">
      <c r="A617" s="35" t="s">
        <v>9647</v>
      </c>
      <c r="B617" s="36" t="s">
        <v>9239</v>
      </c>
      <c r="C617" s="37" t="s">
        <v>9240</v>
      </c>
      <c r="D617" s="37" t="s">
        <v>9329</v>
      </c>
      <c r="E617" s="35" t="s">
        <v>9647</v>
      </c>
      <c r="F617" s="38" t="s">
        <v>6744</v>
      </c>
      <c r="G617" s="36" t="s">
        <v>9243</v>
      </c>
      <c r="H617" s="36">
        <v>180</v>
      </c>
      <c r="I617" s="39">
        <v>1440603.4</v>
      </c>
      <c r="J617" s="39">
        <f t="shared" si="32"/>
        <v>1440603.4</v>
      </c>
      <c r="K617" s="36">
        <v>0</v>
      </c>
      <c r="L617" s="36">
        <v>100</v>
      </c>
      <c r="M617" s="36"/>
      <c r="N617" s="40" t="s">
        <v>9264</v>
      </c>
      <c r="O617" s="37" t="s">
        <v>9265</v>
      </c>
      <c r="P617" s="36">
        <v>201</v>
      </c>
      <c r="Q617" s="37" t="s">
        <v>9454</v>
      </c>
    </row>
    <row r="618" spans="1:17" ht="15" customHeight="1">
      <c r="A618" s="35">
        <v>776804</v>
      </c>
      <c r="B618" s="36" t="s">
        <v>9239</v>
      </c>
      <c r="C618" s="37" t="s">
        <v>9240</v>
      </c>
      <c r="D618" s="37" t="s">
        <v>9263</v>
      </c>
      <c r="E618" s="35">
        <v>776804</v>
      </c>
      <c r="F618" s="38" t="s">
        <v>4065</v>
      </c>
      <c r="G618" s="36" t="s">
        <v>9243</v>
      </c>
      <c r="H618" s="36">
        <v>120</v>
      </c>
      <c r="I618" s="39">
        <v>1201879.8</v>
      </c>
      <c r="J618" s="39">
        <f t="shared" si="32"/>
        <v>1201879.8</v>
      </c>
      <c r="K618" s="36">
        <v>0</v>
      </c>
      <c r="L618" s="36">
        <v>100</v>
      </c>
      <c r="M618" s="36"/>
      <c r="N618" s="40" t="s">
        <v>9244</v>
      </c>
      <c r="O618" s="37" t="s">
        <v>9245</v>
      </c>
      <c r="P618" s="36">
        <v>207</v>
      </c>
      <c r="Q618" s="37" t="s">
        <v>9266</v>
      </c>
    </row>
    <row r="619" spans="1:17" ht="15" customHeight="1">
      <c r="A619" s="35">
        <v>778305</v>
      </c>
      <c r="B619" s="36" t="s">
        <v>9239</v>
      </c>
      <c r="C619" s="37" t="s">
        <v>9240</v>
      </c>
      <c r="D619" s="37" t="s">
        <v>9263</v>
      </c>
      <c r="E619" s="35">
        <v>778305</v>
      </c>
      <c r="F619" s="38" t="s">
        <v>2743</v>
      </c>
      <c r="G619" s="36" t="s">
        <v>9243</v>
      </c>
      <c r="H619" s="36">
        <v>40</v>
      </c>
      <c r="I619" s="39">
        <v>336491.6</v>
      </c>
      <c r="J619" s="39">
        <f t="shared" si="32"/>
        <v>336491.6</v>
      </c>
      <c r="K619" s="36">
        <v>0</v>
      </c>
      <c r="L619" s="36">
        <v>100</v>
      </c>
      <c r="M619" s="36"/>
      <c r="N619" s="41" t="s">
        <v>9249</v>
      </c>
      <c r="O619" s="41" t="s">
        <v>9250</v>
      </c>
      <c r="P619" s="36">
        <v>207</v>
      </c>
      <c r="Q619" s="37" t="s">
        <v>9266</v>
      </c>
    </row>
    <row r="620" spans="1:17" ht="15" customHeight="1">
      <c r="A620" s="35">
        <v>262002</v>
      </c>
      <c r="B620" s="36" t="s">
        <v>9239</v>
      </c>
      <c r="C620" s="37" t="s">
        <v>9240</v>
      </c>
      <c r="D620" s="37" t="s">
        <v>9300</v>
      </c>
      <c r="E620" s="35">
        <v>262002</v>
      </c>
      <c r="F620" s="38" t="s">
        <v>3793</v>
      </c>
      <c r="G620" s="36" t="s">
        <v>9243</v>
      </c>
      <c r="H620" s="36">
        <v>50</v>
      </c>
      <c r="I620" s="39">
        <v>465428.2</v>
      </c>
      <c r="J620" s="39">
        <f t="shared" si="32"/>
        <v>465428.2</v>
      </c>
      <c r="K620" s="36">
        <v>0</v>
      </c>
      <c r="L620" s="36">
        <v>100</v>
      </c>
      <c r="M620" s="36"/>
      <c r="N620" s="40" t="s">
        <v>9244</v>
      </c>
      <c r="O620" s="37" t="s">
        <v>9245</v>
      </c>
      <c r="P620" s="36">
        <v>205</v>
      </c>
      <c r="Q620" s="37" t="s">
        <v>9302</v>
      </c>
    </row>
    <row r="621" spans="1:17" ht="15" customHeight="1">
      <c r="A621" s="35">
        <v>383505</v>
      </c>
      <c r="B621" s="36" t="s">
        <v>9239</v>
      </c>
      <c r="C621" s="37" t="s">
        <v>9240</v>
      </c>
      <c r="D621" s="37" t="s">
        <v>9327</v>
      </c>
      <c r="E621" s="35">
        <v>383505</v>
      </c>
      <c r="F621" s="38" t="s">
        <v>856</v>
      </c>
      <c r="G621" s="36" t="s">
        <v>9243</v>
      </c>
      <c r="H621" s="36">
        <v>585</v>
      </c>
      <c r="I621" s="39">
        <v>4726800</v>
      </c>
      <c r="J621" s="39">
        <f t="shared" si="32"/>
        <v>4726800</v>
      </c>
      <c r="K621" s="36">
        <v>0</v>
      </c>
      <c r="L621" s="36">
        <v>100</v>
      </c>
      <c r="M621" s="36"/>
      <c r="N621" s="40" t="s">
        <v>9264</v>
      </c>
      <c r="O621" s="37" t="s">
        <v>9265</v>
      </c>
      <c r="P621" s="36">
        <v>245</v>
      </c>
      <c r="Q621" s="37" t="s">
        <v>9328</v>
      </c>
    </row>
    <row r="622" spans="1:17" ht="15" customHeight="1">
      <c r="A622" s="35">
        <v>383107</v>
      </c>
      <c r="B622" s="36" t="s">
        <v>9239</v>
      </c>
      <c r="C622" s="37" t="s">
        <v>9240</v>
      </c>
      <c r="D622" s="37" t="s">
        <v>9327</v>
      </c>
      <c r="E622" s="35">
        <v>383107</v>
      </c>
      <c r="F622" s="38" t="s">
        <v>514</v>
      </c>
      <c r="G622" s="36" t="s">
        <v>9243</v>
      </c>
      <c r="H622" s="36">
        <v>855</v>
      </c>
      <c r="I622" s="39">
        <v>6908400</v>
      </c>
      <c r="J622" s="39">
        <f t="shared" si="32"/>
        <v>6908400</v>
      </c>
      <c r="K622" s="36">
        <v>0</v>
      </c>
      <c r="L622" s="36">
        <v>100</v>
      </c>
      <c r="M622" s="36"/>
      <c r="N622" s="40" t="s">
        <v>9264</v>
      </c>
      <c r="O622" s="37" t="s">
        <v>9265</v>
      </c>
      <c r="P622" s="36">
        <v>245</v>
      </c>
      <c r="Q622" s="37" t="s">
        <v>9328</v>
      </c>
    </row>
    <row r="623" spans="1:17" ht="15" customHeight="1">
      <c r="A623" s="35">
        <v>383108</v>
      </c>
      <c r="B623" s="36" t="s">
        <v>9239</v>
      </c>
      <c r="C623" s="37" t="s">
        <v>9240</v>
      </c>
      <c r="D623" s="37" t="s">
        <v>9327</v>
      </c>
      <c r="E623" s="35">
        <v>383108</v>
      </c>
      <c r="F623" s="38" t="s">
        <v>515</v>
      </c>
      <c r="G623" s="36" t="s">
        <v>9243</v>
      </c>
      <c r="H623" s="36">
        <v>880</v>
      </c>
      <c r="I623" s="39">
        <v>7110400</v>
      </c>
      <c r="J623" s="39">
        <f t="shared" si="32"/>
        <v>7110400</v>
      </c>
      <c r="K623" s="36">
        <v>0</v>
      </c>
      <c r="L623" s="36">
        <v>100</v>
      </c>
      <c r="M623" s="36"/>
      <c r="N623" s="40" t="s">
        <v>9264</v>
      </c>
      <c r="O623" s="37" t="s">
        <v>9265</v>
      </c>
      <c r="P623" s="36">
        <v>245</v>
      </c>
      <c r="Q623" s="37" t="s">
        <v>9328</v>
      </c>
    </row>
    <row r="624" spans="1:17" ht="15" customHeight="1">
      <c r="A624" s="35">
        <v>383201</v>
      </c>
      <c r="B624" s="36" t="s">
        <v>9239</v>
      </c>
      <c r="C624" s="37" t="s">
        <v>9240</v>
      </c>
      <c r="D624" s="37" t="s">
        <v>9327</v>
      </c>
      <c r="E624" s="35">
        <v>383201</v>
      </c>
      <c r="F624" s="38" t="s">
        <v>9648</v>
      </c>
      <c r="G624" s="36" t="s">
        <v>9243</v>
      </c>
      <c r="H624" s="36">
        <v>165</v>
      </c>
      <c r="I624" s="39">
        <v>1585619.2000000002</v>
      </c>
      <c r="J624" s="39">
        <f t="shared" si="32"/>
        <v>1585619.2000000002</v>
      </c>
      <c r="K624" s="36">
        <v>0</v>
      </c>
      <c r="L624" s="36">
        <v>100</v>
      </c>
      <c r="M624" s="36"/>
      <c r="N624" s="40" t="s">
        <v>9244</v>
      </c>
      <c r="O624" s="37" t="s">
        <v>9245</v>
      </c>
      <c r="P624" s="36">
        <v>245</v>
      </c>
      <c r="Q624" s="37" t="s">
        <v>9328</v>
      </c>
    </row>
    <row r="625" spans="1:17" ht="15" customHeight="1">
      <c r="A625" s="35" t="s">
        <v>604</v>
      </c>
      <c r="B625" s="36" t="s">
        <v>9239</v>
      </c>
      <c r="C625" s="37" t="s">
        <v>9240</v>
      </c>
      <c r="D625" s="37" t="s">
        <v>9327</v>
      </c>
      <c r="E625" s="35" t="s">
        <v>604</v>
      </c>
      <c r="F625" s="38" t="s">
        <v>9649</v>
      </c>
      <c r="G625" s="36" t="s">
        <v>9243</v>
      </c>
      <c r="H625" s="36">
        <v>700</v>
      </c>
      <c r="I625" s="39">
        <v>5656000</v>
      </c>
      <c r="J625" s="39">
        <f t="shared" si="32"/>
        <v>5656000</v>
      </c>
      <c r="K625" s="36">
        <v>0</v>
      </c>
      <c r="L625" s="36">
        <v>100</v>
      </c>
      <c r="M625" s="36"/>
      <c r="N625" s="40" t="s">
        <v>9264</v>
      </c>
      <c r="O625" s="37" t="s">
        <v>9265</v>
      </c>
      <c r="P625" s="36">
        <v>245</v>
      </c>
      <c r="Q625" s="37" t="s">
        <v>9328</v>
      </c>
    </row>
    <row r="626" spans="1:17" ht="15" customHeight="1">
      <c r="A626" s="35" t="s">
        <v>608</v>
      </c>
      <c r="B626" s="36" t="s">
        <v>9239</v>
      </c>
      <c r="C626" s="37" t="s">
        <v>9240</v>
      </c>
      <c r="D626" s="37" t="s">
        <v>9327</v>
      </c>
      <c r="E626" s="35" t="s">
        <v>608</v>
      </c>
      <c r="F626" s="38" t="s">
        <v>9650</v>
      </c>
      <c r="G626" s="36" t="s">
        <v>9243</v>
      </c>
      <c r="H626" s="36">
        <v>945</v>
      </c>
      <c r="I626" s="39">
        <v>7635600</v>
      </c>
      <c r="J626" s="39">
        <f t="shared" si="32"/>
        <v>7635600</v>
      </c>
      <c r="K626" s="36">
        <v>0</v>
      </c>
      <c r="L626" s="36">
        <v>100</v>
      </c>
      <c r="M626" s="36"/>
      <c r="N626" s="40" t="s">
        <v>9264</v>
      </c>
      <c r="O626" s="37" t="s">
        <v>9265</v>
      </c>
      <c r="P626" s="36">
        <v>245</v>
      </c>
      <c r="Q626" s="37" t="s">
        <v>9328</v>
      </c>
    </row>
    <row r="627" spans="1:17" ht="15" customHeight="1">
      <c r="A627" s="35" t="s">
        <v>602</v>
      </c>
      <c r="B627" s="36" t="s">
        <v>9239</v>
      </c>
      <c r="C627" s="37" t="s">
        <v>9240</v>
      </c>
      <c r="D627" s="37" t="s">
        <v>9327</v>
      </c>
      <c r="E627" s="35" t="s">
        <v>602</v>
      </c>
      <c r="F627" s="38" t="s">
        <v>9651</v>
      </c>
      <c r="G627" s="36" t="s">
        <v>9243</v>
      </c>
      <c r="H627" s="36">
        <v>945</v>
      </c>
      <c r="I627" s="39">
        <v>7635600</v>
      </c>
      <c r="J627" s="39">
        <f t="shared" si="32"/>
        <v>7635600</v>
      </c>
      <c r="K627" s="36">
        <v>0</v>
      </c>
      <c r="L627" s="36">
        <v>100</v>
      </c>
      <c r="M627" s="36"/>
      <c r="N627" s="40" t="s">
        <v>9264</v>
      </c>
      <c r="O627" s="37" t="s">
        <v>9265</v>
      </c>
      <c r="P627" s="36">
        <v>245</v>
      </c>
      <c r="Q627" s="37" t="s">
        <v>9328</v>
      </c>
    </row>
    <row r="628" spans="1:17" ht="15" customHeight="1">
      <c r="A628" s="35" t="s">
        <v>600</v>
      </c>
      <c r="B628" s="36" t="s">
        <v>9239</v>
      </c>
      <c r="C628" s="37" t="s">
        <v>9240</v>
      </c>
      <c r="D628" s="37" t="s">
        <v>9327</v>
      </c>
      <c r="E628" s="35" t="s">
        <v>600</v>
      </c>
      <c r="F628" s="38" t="s">
        <v>9652</v>
      </c>
      <c r="G628" s="36" t="s">
        <v>9243</v>
      </c>
      <c r="H628" s="36">
        <v>945</v>
      </c>
      <c r="I628" s="39">
        <v>7635600</v>
      </c>
      <c r="J628" s="39">
        <f t="shared" si="32"/>
        <v>7635600</v>
      </c>
      <c r="K628" s="36">
        <v>0</v>
      </c>
      <c r="L628" s="36">
        <v>100</v>
      </c>
      <c r="M628" s="36"/>
      <c r="N628" s="40" t="s">
        <v>9264</v>
      </c>
      <c r="O628" s="37" t="s">
        <v>9265</v>
      </c>
      <c r="P628" s="36">
        <v>245</v>
      </c>
      <c r="Q628" s="37" t="s">
        <v>9328</v>
      </c>
    </row>
    <row r="629" spans="1:17" ht="15" customHeight="1">
      <c r="A629" s="35" t="s">
        <v>612</v>
      </c>
      <c r="B629" s="36" t="s">
        <v>9239</v>
      </c>
      <c r="C629" s="37" t="s">
        <v>9240</v>
      </c>
      <c r="D629" s="37" t="s">
        <v>9327</v>
      </c>
      <c r="E629" s="35" t="s">
        <v>612</v>
      </c>
      <c r="F629" s="37" t="s">
        <v>613</v>
      </c>
      <c r="G629" s="36" t="s">
        <v>9243</v>
      </c>
      <c r="H629" s="36">
        <v>945</v>
      </c>
      <c r="I629" s="39">
        <v>7635600</v>
      </c>
      <c r="J629" s="39">
        <f t="shared" si="32"/>
        <v>7635600</v>
      </c>
      <c r="K629" s="36">
        <v>0</v>
      </c>
      <c r="L629" s="36">
        <v>100</v>
      </c>
      <c r="M629" s="36"/>
      <c r="N629" s="40" t="s">
        <v>9264</v>
      </c>
      <c r="O629" s="37" t="s">
        <v>9265</v>
      </c>
      <c r="P629" s="36">
        <v>245</v>
      </c>
      <c r="Q629" s="37" t="s">
        <v>9328</v>
      </c>
    </row>
    <row r="630" spans="1:17" ht="15" customHeight="1">
      <c r="A630" s="35" t="s">
        <v>610</v>
      </c>
      <c r="B630" s="36" t="s">
        <v>9239</v>
      </c>
      <c r="C630" s="37" t="s">
        <v>9240</v>
      </c>
      <c r="D630" s="37" t="s">
        <v>9327</v>
      </c>
      <c r="E630" s="35" t="s">
        <v>610</v>
      </c>
      <c r="F630" s="38" t="s">
        <v>611</v>
      </c>
      <c r="G630" s="36" t="s">
        <v>9243</v>
      </c>
      <c r="H630" s="36">
        <v>945</v>
      </c>
      <c r="I630" s="39">
        <v>7635600</v>
      </c>
      <c r="J630" s="39">
        <f t="shared" si="32"/>
        <v>7635600</v>
      </c>
      <c r="K630" s="36">
        <v>0</v>
      </c>
      <c r="L630" s="36">
        <v>100</v>
      </c>
      <c r="M630" s="36"/>
      <c r="N630" s="40" t="s">
        <v>9264</v>
      </c>
      <c r="O630" s="37" t="s">
        <v>9265</v>
      </c>
      <c r="P630" s="36">
        <v>245</v>
      </c>
      <c r="Q630" s="37" t="s">
        <v>9328</v>
      </c>
    </row>
    <row r="631" spans="1:17" ht="15" customHeight="1">
      <c r="A631" s="35" t="s">
        <v>596</v>
      </c>
      <c r="B631" s="36" t="s">
        <v>9239</v>
      </c>
      <c r="C631" s="37" t="s">
        <v>9240</v>
      </c>
      <c r="D631" s="37" t="s">
        <v>9327</v>
      </c>
      <c r="E631" s="35" t="s">
        <v>596</v>
      </c>
      <c r="F631" s="38" t="s">
        <v>9653</v>
      </c>
      <c r="G631" s="36" t="s">
        <v>9243</v>
      </c>
      <c r="H631" s="36">
        <v>945</v>
      </c>
      <c r="I631" s="39">
        <v>7635600</v>
      </c>
      <c r="J631" s="39">
        <f t="shared" si="32"/>
        <v>7635600</v>
      </c>
      <c r="K631" s="36">
        <v>0</v>
      </c>
      <c r="L631" s="36">
        <v>100</v>
      </c>
      <c r="M631" s="36"/>
      <c r="N631" s="40" t="s">
        <v>9264</v>
      </c>
      <c r="O631" s="37" t="s">
        <v>9265</v>
      </c>
      <c r="P631" s="36">
        <v>245</v>
      </c>
      <c r="Q631" s="37" t="s">
        <v>9328</v>
      </c>
    </row>
    <row r="632" spans="1:17" ht="15" customHeight="1">
      <c r="A632" s="35" t="s">
        <v>598</v>
      </c>
      <c r="B632" s="36" t="s">
        <v>9239</v>
      </c>
      <c r="C632" s="37" t="s">
        <v>9240</v>
      </c>
      <c r="D632" s="37" t="s">
        <v>9327</v>
      </c>
      <c r="E632" s="35" t="s">
        <v>598</v>
      </c>
      <c r="F632" s="38" t="s">
        <v>9654</v>
      </c>
      <c r="G632" s="36" t="s">
        <v>9243</v>
      </c>
      <c r="H632" s="36">
        <v>945</v>
      </c>
      <c r="I632" s="39">
        <v>7635600</v>
      </c>
      <c r="J632" s="39">
        <f t="shared" si="32"/>
        <v>7635600</v>
      </c>
      <c r="K632" s="36">
        <v>0</v>
      </c>
      <c r="L632" s="36">
        <v>100</v>
      </c>
      <c r="M632" s="36"/>
      <c r="N632" s="40" t="s">
        <v>9264</v>
      </c>
      <c r="O632" s="37" t="s">
        <v>9265</v>
      </c>
      <c r="P632" s="36">
        <v>245</v>
      </c>
      <c r="Q632" s="37" t="s">
        <v>9328</v>
      </c>
    </row>
    <row r="633" spans="1:17" ht="15" customHeight="1">
      <c r="A633" s="35">
        <v>224204</v>
      </c>
      <c r="B633" s="36" t="s">
        <v>9239</v>
      </c>
      <c r="C633" s="37" t="s">
        <v>9240</v>
      </c>
      <c r="D633" s="37" t="s">
        <v>9311</v>
      </c>
      <c r="E633" s="35">
        <v>224204</v>
      </c>
      <c r="F633" s="38" t="s">
        <v>9655</v>
      </c>
      <c r="G633" s="36" t="s">
        <v>9243</v>
      </c>
      <c r="H633" s="36">
        <v>70</v>
      </c>
      <c r="I633" s="39">
        <v>727472.7</v>
      </c>
      <c r="J633" s="39">
        <f t="shared" si="32"/>
        <v>727472.7</v>
      </c>
      <c r="K633" s="36">
        <v>0</v>
      </c>
      <c r="L633" s="36">
        <v>100</v>
      </c>
      <c r="M633" s="36"/>
      <c r="N633" s="40" t="s">
        <v>9244</v>
      </c>
      <c r="O633" s="37" t="s">
        <v>9245</v>
      </c>
      <c r="P633" s="36">
        <v>209</v>
      </c>
      <c r="Q633" s="37" t="s">
        <v>9312</v>
      </c>
    </row>
    <row r="634" spans="1:17" ht="15" customHeight="1">
      <c r="A634" s="35">
        <v>224203</v>
      </c>
      <c r="B634" s="36" t="s">
        <v>9239</v>
      </c>
      <c r="C634" s="37" t="s">
        <v>9240</v>
      </c>
      <c r="D634" s="37" t="s">
        <v>9311</v>
      </c>
      <c r="E634" s="35">
        <v>224203</v>
      </c>
      <c r="F634" s="38" t="s">
        <v>9656</v>
      </c>
      <c r="G634" s="36" t="s">
        <v>9243</v>
      </c>
      <c r="H634" s="36">
        <v>70</v>
      </c>
      <c r="I634" s="39">
        <v>727472.7</v>
      </c>
      <c r="J634" s="39">
        <f t="shared" si="32"/>
        <v>727472.7</v>
      </c>
      <c r="K634" s="36">
        <v>0</v>
      </c>
      <c r="L634" s="36">
        <v>100</v>
      </c>
      <c r="M634" s="36"/>
      <c r="N634" s="40" t="s">
        <v>9244</v>
      </c>
      <c r="O634" s="37" t="s">
        <v>9245</v>
      </c>
      <c r="P634" s="36">
        <v>209</v>
      </c>
      <c r="Q634" s="37" t="s">
        <v>9312</v>
      </c>
    </row>
    <row r="635" spans="1:17" ht="15" customHeight="1">
      <c r="A635" s="35">
        <v>622101</v>
      </c>
      <c r="B635" s="36" t="s">
        <v>9239</v>
      </c>
      <c r="C635" s="37" t="s">
        <v>9240</v>
      </c>
      <c r="D635" s="37" t="s">
        <v>9260</v>
      </c>
      <c r="E635" s="35">
        <v>622101</v>
      </c>
      <c r="F635" s="38" t="s">
        <v>9657</v>
      </c>
      <c r="G635" s="36" t="s">
        <v>9243</v>
      </c>
      <c r="H635" s="36">
        <v>60</v>
      </c>
      <c r="I635" s="39">
        <v>593849.69999999995</v>
      </c>
      <c r="J635" s="39">
        <f t="shared" si="32"/>
        <v>593849.69999999995</v>
      </c>
      <c r="K635" s="36">
        <v>0</v>
      </c>
      <c r="L635" s="36">
        <v>100</v>
      </c>
      <c r="M635" s="36"/>
      <c r="N635" s="40" t="s">
        <v>9244</v>
      </c>
      <c r="O635" s="37" t="s">
        <v>9245</v>
      </c>
      <c r="P635" s="36">
        <v>215</v>
      </c>
      <c r="Q635" s="37" t="s">
        <v>9262</v>
      </c>
    </row>
    <row r="636" spans="1:17" ht="15" customHeight="1">
      <c r="A636" s="35">
        <v>434201</v>
      </c>
      <c r="B636" s="36" t="s">
        <v>9239</v>
      </c>
      <c r="C636" s="37" t="s">
        <v>9240</v>
      </c>
      <c r="D636" s="37" t="s">
        <v>9658</v>
      </c>
      <c r="E636" s="35">
        <v>434201</v>
      </c>
      <c r="F636" s="38" t="s">
        <v>7906</v>
      </c>
      <c r="G636" s="36" t="s">
        <v>9243</v>
      </c>
      <c r="H636" s="36">
        <v>60</v>
      </c>
      <c r="I636" s="39">
        <v>593849.69999999995</v>
      </c>
      <c r="J636" s="39">
        <f t="shared" si="32"/>
        <v>593849.69999999995</v>
      </c>
      <c r="K636" s="36">
        <v>0</v>
      </c>
      <c r="L636" s="36">
        <v>100</v>
      </c>
      <c r="M636" s="36"/>
      <c r="N636" s="40" t="s">
        <v>9244</v>
      </c>
      <c r="O636" s="37" t="s">
        <v>9245</v>
      </c>
      <c r="P636" s="36">
        <v>235</v>
      </c>
      <c r="Q636" s="37" t="s">
        <v>9246</v>
      </c>
    </row>
    <row r="637" spans="1:17" ht="15" customHeight="1">
      <c r="A637" s="35" t="s">
        <v>584</v>
      </c>
      <c r="B637" s="36" t="s">
        <v>9239</v>
      </c>
      <c r="C637" s="37" t="s">
        <v>9240</v>
      </c>
      <c r="D637" s="37" t="s">
        <v>9327</v>
      </c>
      <c r="E637" s="35" t="s">
        <v>584</v>
      </c>
      <c r="F637" s="38" t="s">
        <v>585</v>
      </c>
      <c r="G637" s="36" t="s">
        <v>9243</v>
      </c>
      <c r="H637" s="36">
        <v>945</v>
      </c>
      <c r="I637" s="39">
        <v>7635600</v>
      </c>
      <c r="J637" s="39">
        <f t="shared" si="32"/>
        <v>7635600</v>
      </c>
      <c r="K637" s="36">
        <v>0</v>
      </c>
      <c r="L637" s="36">
        <v>100</v>
      </c>
      <c r="M637" s="36"/>
      <c r="N637" s="40" t="s">
        <v>9264</v>
      </c>
      <c r="O637" s="37" t="s">
        <v>9265</v>
      </c>
      <c r="P637" s="36">
        <v>245</v>
      </c>
      <c r="Q637" s="37" t="s">
        <v>9328</v>
      </c>
    </row>
    <row r="638" spans="1:17" ht="15" customHeight="1">
      <c r="A638" s="35">
        <v>293306</v>
      </c>
      <c r="B638" s="36" t="s">
        <v>9239</v>
      </c>
      <c r="C638" s="37" t="s">
        <v>9240</v>
      </c>
      <c r="D638" s="37" t="s">
        <v>9311</v>
      </c>
      <c r="E638" s="35">
        <v>293306</v>
      </c>
      <c r="F638" s="38" t="s">
        <v>1484</v>
      </c>
      <c r="G638" s="36" t="s">
        <v>9243</v>
      </c>
      <c r="H638" s="36">
        <v>70</v>
      </c>
      <c r="I638" s="39">
        <v>727472.7</v>
      </c>
      <c r="J638" s="39">
        <f t="shared" si="32"/>
        <v>727472.7</v>
      </c>
      <c r="K638" s="36">
        <v>0</v>
      </c>
      <c r="L638" s="36">
        <v>100</v>
      </c>
      <c r="M638" s="36"/>
      <c r="N638" s="40" t="s">
        <v>9244</v>
      </c>
      <c r="O638" s="37" t="s">
        <v>9245</v>
      </c>
      <c r="P638" s="36">
        <v>209</v>
      </c>
      <c r="Q638" s="37" t="s">
        <v>9312</v>
      </c>
    </row>
    <row r="639" spans="1:17" ht="15" customHeight="1">
      <c r="A639" s="35">
        <v>293305</v>
      </c>
      <c r="B639" s="36" t="s">
        <v>9239</v>
      </c>
      <c r="C639" s="37" t="s">
        <v>9240</v>
      </c>
      <c r="D639" s="37" t="s">
        <v>9311</v>
      </c>
      <c r="E639" s="35">
        <v>293305</v>
      </c>
      <c r="F639" s="38" t="s">
        <v>1483</v>
      </c>
      <c r="G639" s="36" t="s">
        <v>9243</v>
      </c>
      <c r="H639" s="36">
        <v>70</v>
      </c>
      <c r="I639" s="39">
        <v>727472.7</v>
      </c>
      <c r="J639" s="39">
        <f t="shared" si="32"/>
        <v>727472.7</v>
      </c>
      <c r="K639" s="36">
        <v>0</v>
      </c>
      <c r="L639" s="36">
        <v>100</v>
      </c>
      <c r="M639" s="36"/>
      <c r="N639" s="40" t="s">
        <v>9244</v>
      </c>
      <c r="O639" s="37" t="s">
        <v>9245</v>
      </c>
      <c r="P639" s="36">
        <v>209</v>
      </c>
      <c r="Q639" s="37" t="s">
        <v>9312</v>
      </c>
    </row>
    <row r="640" spans="1:17" ht="15" customHeight="1">
      <c r="A640" s="35">
        <v>522202</v>
      </c>
      <c r="B640" s="36" t="s">
        <v>9239</v>
      </c>
      <c r="C640" s="37" t="s">
        <v>9240</v>
      </c>
      <c r="D640" s="37" t="s">
        <v>9241</v>
      </c>
      <c r="E640" s="35">
        <v>522202</v>
      </c>
      <c r="F640" s="38" t="s">
        <v>4129</v>
      </c>
      <c r="G640" s="36" t="s">
        <v>9243</v>
      </c>
      <c r="H640" s="36">
        <v>115</v>
      </c>
      <c r="I640" s="39">
        <v>1175720.8</v>
      </c>
      <c r="J640" s="39">
        <f t="shared" si="32"/>
        <v>1175720.8</v>
      </c>
      <c r="K640" s="36">
        <v>0</v>
      </c>
      <c r="L640" s="36">
        <v>100</v>
      </c>
      <c r="M640" s="36"/>
      <c r="N640" s="40" t="s">
        <v>9244</v>
      </c>
      <c r="O640" s="37" t="s">
        <v>9245</v>
      </c>
      <c r="P640" s="36">
        <v>235</v>
      </c>
      <c r="Q640" s="37" t="s">
        <v>9246</v>
      </c>
    </row>
    <row r="641" spans="1:17" ht="15" customHeight="1">
      <c r="A641" s="35">
        <v>522201</v>
      </c>
      <c r="B641" s="36" t="s">
        <v>9239</v>
      </c>
      <c r="C641" s="37" t="s">
        <v>9240</v>
      </c>
      <c r="D641" s="37" t="s">
        <v>9241</v>
      </c>
      <c r="E641" s="35">
        <v>522201</v>
      </c>
      <c r="F641" s="38" t="s">
        <v>1960</v>
      </c>
      <c r="G641" s="36" t="s">
        <v>9243</v>
      </c>
      <c r="H641" s="36">
        <v>160</v>
      </c>
      <c r="I641" s="39">
        <v>1559460.2000000002</v>
      </c>
      <c r="J641" s="39">
        <f t="shared" si="32"/>
        <v>1559460.2000000002</v>
      </c>
      <c r="K641" s="36">
        <v>0</v>
      </c>
      <c r="L641" s="36">
        <v>100</v>
      </c>
      <c r="M641" s="36"/>
      <c r="N641" s="40" t="s">
        <v>9244</v>
      </c>
      <c r="O641" s="37" t="s">
        <v>9245</v>
      </c>
      <c r="P641" s="36">
        <v>235</v>
      </c>
      <c r="Q641" s="37" t="s">
        <v>9246</v>
      </c>
    </row>
    <row r="642" spans="1:17" ht="15" customHeight="1">
      <c r="A642" s="35">
        <v>454101</v>
      </c>
      <c r="B642" s="36" t="s">
        <v>9239</v>
      </c>
      <c r="C642" s="37" t="s">
        <v>9240</v>
      </c>
      <c r="D642" s="37" t="s">
        <v>9241</v>
      </c>
      <c r="E642" s="35">
        <v>454101</v>
      </c>
      <c r="F642" s="38" t="s">
        <v>2071</v>
      </c>
      <c r="G642" s="36" t="s">
        <v>9243</v>
      </c>
      <c r="H642" s="36">
        <v>120</v>
      </c>
      <c r="I642" s="39">
        <v>1201879.8</v>
      </c>
      <c r="J642" s="39">
        <f t="shared" si="32"/>
        <v>1201879.8</v>
      </c>
      <c r="K642" s="36">
        <v>0</v>
      </c>
      <c r="L642" s="36">
        <v>100</v>
      </c>
      <c r="M642" s="36"/>
      <c r="N642" s="40" t="s">
        <v>9244</v>
      </c>
      <c r="O642" s="37" t="s">
        <v>9245</v>
      </c>
      <c r="P642" s="36">
        <v>235</v>
      </c>
      <c r="Q642" s="37" t="s">
        <v>9246</v>
      </c>
    </row>
    <row r="643" spans="1:17" ht="15" customHeight="1">
      <c r="A643" s="35">
        <v>808101</v>
      </c>
      <c r="B643" s="36" t="s">
        <v>9239</v>
      </c>
      <c r="C643" s="37" t="s">
        <v>9240</v>
      </c>
      <c r="D643" s="37" t="s">
        <v>9263</v>
      </c>
      <c r="E643" s="35">
        <v>808101</v>
      </c>
      <c r="F643" s="38" t="s">
        <v>3244</v>
      </c>
      <c r="G643" s="36" t="s">
        <v>9243</v>
      </c>
      <c r="H643" s="36">
        <v>50</v>
      </c>
      <c r="I643" s="39">
        <v>465428.2</v>
      </c>
      <c r="J643" s="39">
        <f t="shared" si="32"/>
        <v>465428.2</v>
      </c>
      <c r="K643" s="36">
        <v>0</v>
      </c>
      <c r="L643" s="36">
        <v>100</v>
      </c>
      <c r="M643" s="36"/>
      <c r="N643" s="40" t="s">
        <v>9244</v>
      </c>
      <c r="O643" s="37" t="s">
        <v>9245</v>
      </c>
      <c r="P643" s="36">
        <v>207</v>
      </c>
      <c r="Q643" s="37" t="s">
        <v>9266</v>
      </c>
    </row>
    <row r="644" spans="1:17" ht="15" customHeight="1">
      <c r="A644" s="35">
        <v>226206</v>
      </c>
      <c r="B644" s="36" t="s">
        <v>9239</v>
      </c>
      <c r="C644" s="37" t="s">
        <v>9240</v>
      </c>
      <c r="D644" s="37" t="s">
        <v>9311</v>
      </c>
      <c r="E644" s="35">
        <v>226206</v>
      </c>
      <c r="F644" s="38" t="s">
        <v>1409</v>
      </c>
      <c r="G644" s="36" t="s">
        <v>9243</v>
      </c>
      <c r="H644" s="36">
        <v>180</v>
      </c>
      <c r="I644" s="39">
        <v>1440603.4</v>
      </c>
      <c r="J644" s="39">
        <f t="shared" si="32"/>
        <v>1440603.4</v>
      </c>
      <c r="K644" s="36">
        <v>0</v>
      </c>
      <c r="L644" s="36">
        <v>100</v>
      </c>
      <c r="M644" s="36"/>
      <c r="N644" s="40" t="s">
        <v>9264</v>
      </c>
      <c r="O644" s="37" t="s">
        <v>9265</v>
      </c>
      <c r="P644" s="36">
        <v>209</v>
      </c>
      <c r="Q644" s="37" t="s">
        <v>9312</v>
      </c>
    </row>
    <row r="645" spans="1:17" ht="15" customHeight="1">
      <c r="A645" s="35">
        <v>226205</v>
      </c>
      <c r="B645" s="36" t="s">
        <v>9239</v>
      </c>
      <c r="C645" s="37" t="s">
        <v>9240</v>
      </c>
      <c r="D645" s="37" t="s">
        <v>9311</v>
      </c>
      <c r="E645" s="35">
        <v>226205</v>
      </c>
      <c r="F645" s="38" t="s">
        <v>6754</v>
      </c>
      <c r="G645" s="36" t="s">
        <v>9243</v>
      </c>
      <c r="H645" s="36">
        <v>180</v>
      </c>
      <c r="I645" s="39">
        <v>1440603.4</v>
      </c>
      <c r="J645" s="39">
        <f t="shared" si="32"/>
        <v>1440603.4</v>
      </c>
      <c r="K645" s="36">
        <v>0</v>
      </c>
      <c r="L645" s="36">
        <v>100</v>
      </c>
      <c r="M645" s="36"/>
      <c r="N645" s="40" t="s">
        <v>9264</v>
      </c>
      <c r="O645" s="37" t="s">
        <v>9265</v>
      </c>
      <c r="P645" s="36">
        <v>340</v>
      </c>
      <c r="Q645" s="37" t="s">
        <v>9391</v>
      </c>
    </row>
    <row r="646" spans="1:17" ht="15" customHeight="1">
      <c r="A646" s="35">
        <v>226208</v>
      </c>
      <c r="B646" s="36" t="s">
        <v>9239</v>
      </c>
      <c r="C646" s="37" t="s">
        <v>9240</v>
      </c>
      <c r="D646" s="37" t="s">
        <v>9311</v>
      </c>
      <c r="E646" s="35">
        <v>226208</v>
      </c>
      <c r="F646" s="38" t="s">
        <v>1411</v>
      </c>
      <c r="G646" s="36" t="s">
        <v>9243</v>
      </c>
      <c r="H646" s="36">
        <v>180</v>
      </c>
      <c r="I646" s="39">
        <v>1440603.4</v>
      </c>
      <c r="J646" s="39">
        <f t="shared" ref="J646:J709" si="33">I646</f>
        <v>1440603.4</v>
      </c>
      <c r="K646" s="36">
        <v>0</v>
      </c>
      <c r="L646" s="36">
        <v>100</v>
      </c>
      <c r="M646" s="36"/>
      <c r="N646" s="40" t="s">
        <v>9264</v>
      </c>
      <c r="O646" s="37" t="s">
        <v>9265</v>
      </c>
      <c r="P646" s="36">
        <v>209</v>
      </c>
      <c r="Q646" s="37" t="s">
        <v>9312</v>
      </c>
    </row>
    <row r="647" spans="1:17" ht="15" customHeight="1">
      <c r="A647" s="35">
        <v>226207</v>
      </c>
      <c r="B647" s="36" t="s">
        <v>9239</v>
      </c>
      <c r="C647" s="37" t="s">
        <v>9240</v>
      </c>
      <c r="D647" s="37" t="s">
        <v>9311</v>
      </c>
      <c r="E647" s="35">
        <v>226207</v>
      </c>
      <c r="F647" s="38" t="s">
        <v>1410</v>
      </c>
      <c r="G647" s="36" t="s">
        <v>9243</v>
      </c>
      <c r="H647" s="36">
        <v>180</v>
      </c>
      <c r="I647" s="39">
        <v>1440603.4</v>
      </c>
      <c r="J647" s="39">
        <f t="shared" si="33"/>
        <v>1440603.4</v>
      </c>
      <c r="K647" s="36">
        <v>0</v>
      </c>
      <c r="L647" s="36">
        <v>100</v>
      </c>
      <c r="M647" s="36"/>
      <c r="N647" s="40" t="s">
        <v>9264</v>
      </c>
      <c r="O647" s="37" t="s">
        <v>9265</v>
      </c>
      <c r="P647" s="36">
        <v>209</v>
      </c>
      <c r="Q647" s="37" t="s">
        <v>9312</v>
      </c>
    </row>
    <row r="648" spans="1:17" ht="15" customHeight="1">
      <c r="A648" s="35">
        <v>666210</v>
      </c>
      <c r="B648" s="36" t="s">
        <v>9239</v>
      </c>
      <c r="C648" s="37" t="s">
        <v>9240</v>
      </c>
      <c r="D648" s="37" t="s">
        <v>9247</v>
      </c>
      <c r="E648" s="35">
        <v>666210</v>
      </c>
      <c r="F648" s="38" t="s">
        <v>2545</v>
      </c>
      <c r="G648" s="36" t="s">
        <v>9243</v>
      </c>
      <c r="H648" s="36">
        <v>110</v>
      </c>
      <c r="I648" s="39">
        <v>1124645.1000000001</v>
      </c>
      <c r="J648" s="39">
        <f t="shared" si="33"/>
        <v>1124645.1000000001</v>
      </c>
      <c r="K648" s="36">
        <v>0</v>
      </c>
      <c r="L648" s="36">
        <v>100</v>
      </c>
      <c r="M648" s="36"/>
      <c r="N648" s="40" t="s">
        <v>9244</v>
      </c>
      <c r="O648" s="37" t="s">
        <v>9245</v>
      </c>
      <c r="P648" s="36">
        <v>204</v>
      </c>
      <c r="Q648" s="37" t="s">
        <v>9248</v>
      </c>
    </row>
    <row r="649" spans="1:17" ht="15" customHeight="1">
      <c r="A649" s="35">
        <v>300201</v>
      </c>
      <c r="B649" s="36" t="s">
        <v>9239</v>
      </c>
      <c r="C649" s="37" t="s">
        <v>9240</v>
      </c>
      <c r="D649" s="37" t="s">
        <v>9311</v>
      </c>
      <c r="E649" s="35">
        <v>300201</v>
      </c>
      <c r="F649" s="38" t="s">
        <v>1493</v>
      </c>
      <c r="G649" s="36" t="s">
        <v>9243</v>
      </c>
      <c r="H649" s="36">
        <v>70</v>
      </c>
      <c r="I649" s="39">
        <v>727472.7</v>
      </c>
      <c r="J649" s="39">
        <f t="shared" si="33"/>
        <v>727472.7</v>
      </c>
      <c r="K649" s="36">
        <v>0</v>
      </c>
      <c r="L649" s="36">
        <v>100</v>
      </c>
      <c r="M649" s="36"/>
      <c r="N649" s="40" t="s">
        <v>9244</v>
      </c>
      <c r="O649" s="37" t="s">
        <v>9245</v>
      </c>
      <c r="P649" s="36">
        <v>209</v>
      </c>
      <c r="Q649" s="37" t="s">
        <v>9312</v>
      </c>
    </row>
    <row r="650" spans="1:17" ht="15" customHeight="1">
      <c r="A650" s="35" t="s">
        <v>1326</v>
      </c>
      <c r="B650" s="36" t="s">
        <v>9239</v>
      </c>
      <c r="C650" s="37" t="s">
        <v>9240</v>
      </c>
      <c r="D650" s="37" t="s">
        <v>9311</v>
      </c>
      <c r="E650" s="35" t="s">
        <v>1326</v>
      </c>
      <c r="F650" s="38" t="s">
        <v>1327</v>
      </c>
      <c r="G650" s="36" t="s">
        <v>9243</v>
      </c>
      <c r="H650" s="36">
        <v>225</v>
      </c>
      <c r="I650" s="39">
        <v>1741553.1</v>
      </c>
      <c r="J650" s="39">
        <f t="shared" si="33"/>
        <v>1741553.1</v>
      </c>
      <c r="K650" s="36">
        <v>0</v>
      </c>
      <c r="L650" s="36">
        <v>100</v>
      </c>
      <c r="M650" s="36"/>
      <c r="N650" s="40" t="s">
        <v>9264</v>
      </c>
      <c r="O650" s="37" t="s">
        <v>9265</v>
      </c>
      <c r="P650" s="36">
        <v>209</v>
      </c>
      <c r="Q650" s="37" t="s">
        <v>9312</v>
      </c>
    </row>
    <row r="651" spans="1:17" ht="15" customHeight="1">
      <c r="A651" s="35" t="s">
        <v>1324</v>
      </c>
      <c r="B651" s="36" t="s">
        <v>9239</v>
      </c>
      <c r="C651" s="37" t="s">
        <v>9240</v>
      </c>
      <c r="D651" s="37" t="s">
        <v>9311</v>
      </c>
      <c r="E651" s="35" t="s">
        <v>1324</v>
      </c>
      <c r="F651" s="38" t="s">
        <v>1325</v>
      </c>
      <c r="G651" s="36" t="s">
        <v>9243</v>
      </c>
      <c r="H651" s="36">
        <v>225</v>
      </c>
      <c r="I651" s="39">
        <v>1741553.1</v>
      </c>
      <c r="J651" s="39">
        <f t="shared" si="33"/>
        <v>1741553.1</v>
      </c>
      <c r="K651" s="36">
        <v>0</v>
      </c>
      <c r="L651" s="36">
        <v>100</v>
      </c>
      <c r="M651" s="36"/>
      <c r="N651" s="40" t="s">
        <v>9264</v>
      </c>
      <c r="O651" s="37" t="s">
        <v>9265</v>
      </c>
      <c r="P651" s="36">
        <v>209</v>
      </c>
      <c r="Q651" s="37" t="s">
        <v>9312</v>
      </c>
    </row>
    <row r="652" spans="1:17" ht="15" customHeight="1">
      <c r="A652" s="35" t="s">
        <v>1322</v>
      </c>
      <c r="B652" s="36" t="s">
        <v>9239</v>
      </c>
      <c r="C652" s="37" t="s">
        <v>9240</v>
      </c>
      <c r="D652" s="37" t="s">
        <v>9311</v>
      </c>
      <c r="E652" s="35" t="s">
        <v>1322</v>
      </c>
      <c r="F652" s="38" t="s">
        <v>1323</v>
      </c>
      <c r="G652" s="36" t="s">
        <v>9243</v>
      </c>
      <c r="H652" s="36">
        <v>225</v>
      </c>
      <c r="I652" s="39">
        <v>1741553.1</v>
      </c>
      <c r="J652" s="39">
        <f t="shared" si="33"/>
        <v>1741553.1</v>
      </c>
      <c r="K652" s="36">
        <v>0</v>
      </c>
      <c r="L652" s="36">
        <v>100</v>
      </c>
      <c r="M652" s="36"/>
      <c r="N652" s="40" t="s">
        <v>9264</v>
      </c>
      <c r="O652" s="37" t="s">
        <v>9265</v>
      </c>
      <c r="P652" s="36">
        <v>209</v>
      </c>
      <c r="Q652" s="37" t="s">
        <v>9312</v>
      </c>
    </row>
    <row r="653" spans="1:17" ht="15" customHeight="1">
      <c r="A653" s="35">
        <v>454208</v>
      </c>
      <c r="B653" s="36" t="s">
        <v>9239</v>
      </c>
      <c r="C653" s="37" t="s">
        <v>9343</v>
      </c>
      <c r="D653" s="37" t="s">
        <v>9427</v>
      </c>
      <c r="E653" s="35">
        <v>454208</v>
      </c>
      <c r="F653" s="38" t="s">
        <v>9659</v>
      </c>
      <c r="G653" s="36" t="s">
        <v>9243</v>
      </c>
      <c r="H653" s="36">
        <v>125</v>
      </c>
      <c r="I653" s="39">
        <v>1228038.8</v>
      </c>
      <c r="J653" s="39">
        <f t="shared" si="33"/>
        <v>1228038.8</v>
      </c>
      <c r="K653" s="36">
        <v>0</v>
      </c>
      <c r="L653" s="36">
        <v>100</v>
      </c>
      <c r="M653" s="36"/>
      <c r="N653" s="40" t="s">
        <v>9660</v>
      </c>
      <c r="O653" s="37" t="s">
        <v>9245</v>
      </c>
      <c r="P653" s="36">
        <v>235</v>
      </c>
      <c r="Q653" s="37" t="s">
        <v>9246</v>
      </c>
    </row>
    <row r="654" spans="1:17" ht="15" customHeight="1">
      <c r="A654" s="35">
        <v>454207</v>
      </c>
      <c r="B654" s="36" t="s">
        <v>9239</v>
      </c>
      <c r="C654" s="37" t="s">
        <v>9343</v>
      </c>
      <c r="D654" s="37" t="s">
        <v>9427</v>
      </c>
      <c r="E654" s="35">
        <v>454207</v>
      </c>
      <c r="F654" s="38" t="s">
        <v>9661</v>
      </c>
      <c r="G654" s="36" t="s">
        <v>9243</v>
      </c>
      <c r="H654" s="36">
        <v>105</v>
      </c>
      <c r="I654" s="39">
        <v>1098486.1000000001</v>
      </c>
      <c r="J654" s="39">
        <f t="shared" si="33"/>
        <v>1098486.1000000001</v>
      </c>
      <c r="K654" s="36">
        <v>0</v>
      </c>
      <c r="L654" s="36">
        <v>100</v>
      </c>
      <c r="M654" s="36"/>
      <c r="N654" s="40" t="s">
        <v>9660</v>
      </c>
      <c r="O654" s="37" t="s">
        <v>9245</v>
      </c>
      <c r="P654" s="36">
        <v>235</v>
      </c>
      <c r="Q654" s="37" t="s">
        <v>9246</v>
      </c>
    </row>
    <row r="655" spans="1:17" ht="15" customHeight="1">
      <c r="A655" s="35">
        <v>541601</v>
      </c>
      <c r="B655" s="36" t="s">
        <v>9239</v>
      </c>
      <c r="C655" s="37" t="s">
        <v>9240</v>
      </c>
      <c r="D655" s="37" t="s">
        <v>9241</v>
      </c>
      <c r="E655" s="35">
        <v>541601</v>
      </c>
      <c r="F655" s="38" t="s">
        <v>1879</v>
      </c>
      <c r="G655" s="36" t="s">
        <v>9243</v>
      </c>
      <c r="H655" s="36">
        <v>110</v>
      </c>
      <c r="I655" s="39">
        <v>1124645.1000000001</v>
      </c>
      <c r="J655" s="39">
        <f t="shared" si="33"/>
        <v>1124645.1000000001</v>
      </c>
      <c r="K655" s="36">
        <v>0</v>
      </c>
      <c r="L655" s="36">
        <v>100</v>
      </c>
      <c r="M655" s="36"/>
      <c r="N655" s="40" t="s">
        <v>9244</v>
      </c>
      <c r="O655" s="37" t="s">
        <v>9245</v>
      </c>
      <c r="P655" s="36">
        <v>203</v>
      </c>
      <c r="Q655" s="37" t="s">
        <v>9385</v>
      </c>
    </row>
    <row r="656" spans="1:17" ht="15" customHeight="1">
      <c r="A656" s="35">
        <v>226204</v>
      </c>
      <c r="B656" s="36" t="s">
        <v>9239</v>
      </c>
      <c r="C656" s="37" t="s">
        <v>9240</v>
      </c>
      <c r="D656" s="37" t="s">
        <v>9300</v>
      </c>
      <c r="E656" s="35">
        <v>226204</v>
      </c>
      <c r="F656" s="38" t="s">
        <v>4051</v>
      </c>
      <c r="G656" s="36" t="s">
        <v>9243</v>
      </c>
      <c r="H656" s="36">
        <v>155</v>
      </c>
      <c r="I656" s="39">
        <v>1533301.2000000002</v>
      </c>
      <c r="J656" s="39">
        <f t="shared" si="33"/>
        <v>1533301.2000000002</v>
      </c>
      <c r="K656" s="36">
        <v>0</v>
      </c>
      <c r="L656" s="36">
        <v>100</v>
      </c>
      <c r="M656" s="36"/>
      <c r="N656" s="40" t="s">
        <v>9244</v>
      </c>
      <c r="O656" s="37" t="s">
        <v>9245</v>
      </c>
      <c r="P656" s="36">
        <v>209</v>
      </c>
      <c r="Q656" s="37" t="s">
        <v>9312</v>
      </c>
    </row>
    <row r="657" spans="1:17" ht="15" customHeight="1">
      <c r="A657" s="35">
        <v>226203</v>
      </c>
      <c r="B657" s="36" t="s">
        <v>9239</v>
      </c>
      <c r="C657" s="37" t="s">
        <v>9240</v>
      </c>
      <c r="D657" s="37" t="s">
        <v>9311</v>
      </c>
      <c r="E657" s="35">
        <v>226203</v>
      </c>
      <c r="F657" s="38" t="s">
        <v>4050</v>
      </c>
      <c r="G657" s="36" t="s">
        <v>9243</v>
      </c>
      <c r="H657" s="36">
        <v>155</v>
      </c>
      <c r="I657" s="39">
        <v>1533301.2000000002</v>
      </c>
      <c r="J657" s="39">
        <f t="shared" si="33"/>
        <v>1533301.2000000002</v>
      </c>
      <c r="K657" s="36">
        <v>0</v>
      </c>
      <c r="L657" s="36">
        <v>100</v>
      </c>
      <c r="M657" s="36"/>
      <c r="N657" s="40" t="s">
        <v>9244</v>
      </c>
      <c r="O657" s="37" t="s">
        <v>9245</v>
      </c>
      <c r="P657" s="36">
        <v>209</v>
      </c>
      <c r="Q657" s="37" t="s">
        <v>9312</v>
      </c>
    </row>
    <row r="658" spans="1:17" ht="15" customHeight="1">
      <c r="A658" s="35">
        <v>274302</v>
      </c>
      <c r="B658" s="36" t="s">
        <v>9239</v>
      </c>
      <c r="C658" s="37" t="s">
        <v>9240</v>
      </c>
      <c r="D658" s="37" t="s">
        <v>9300</v>
      </c>
      <c r="E658" s="35">
        <v>274302</v>
      </c>
      <c r="F658" s="38" t="s">
        <v>7241</v>
      </c>
      <c r="G658" s="36" t="s">
        <v>9243</v>
      </c>
      <c r="H658" s="36">
        <v>40</v>
      </c>
      <c r="I658" s="39">
        <v>336491.6</v>
      </c>
      <c r="J658" s="39">
        <f t="shared" si="33"/>
        <v>336491.6</v>
      </c>
      <c r="K658" s="36">
        <v>0</v>
      </c>
      <c r="L658" s="36">
        <v>100</v>
      </c>
      <c r="M658" s="36"/>
      <c r="N658" s="41" t="s">
        <v>9249</v>
      </c>
      <c r="O658" s="41" t="s">
        <v>9250</v>
      </c>
      <c r="P658" s="36">
        <v>205</v>
      </c>
      <c r="Q658" s="37" t="s">
        <v>9302</v>
      </c>
    </row>
    <row r="659" spans="1:17" ht="15" customHeight="1">
      <c r="A659" s="35">
        <v>274301</v>
      </c>
      <c r="B659" s="36" t="s">
        <v>9239</v>
      </c>
      <c r="C659" s="37" t="s">
        <v>9240</v>
      </c>
      <c r="D659" s="37" t="s">
        <v>9300</v>
      </c>
      <c r="E659" s="35">
        <v>274301</v>
      </c>
      <c r="F659" s="37" t="s">
        <v>7239</v>
      </c>
      <c r="G659" s="36" t="s">
        <v>9243</v>
      </c>
      <c r="H659" s="36">
        <v>30</v>
      </c>
      <c r="I659" s="39">
        <v>253903.90000000002</v>
      </c>
      <c r="J659" s="39">
        <f t="shared" si="33"/>
        <v>253903.90000000002</v>
      </c>
      <c r="K659" s="36">
        <v>0</v>
      </c>
      <c r="L659" s="36">
        <v>100</v>
      </c>
      <c r="M659" s="36"/>
      <c r="N659" s="41" t="s">
        <v>9249</v>
      </c>
      <c r="O659" s="41" t="s">
        <v>9250</v>
      </c>
      <c r="P659" s="36">
        <v>205</v>
      </c>
      <c r="Q659" s="37" t="s">
        <v>9302</v>
      </c>
    </row>
    <row r="660" spans="1:17" ht="15" customHeight="1">
      <c r="A660" s="35">
        <v>219105</v>
      </c>
      <c r="B660" s="36" t="s">
        <v>9239</v>
      </c>
      <c r="C660" s="37" t="s">
        <v>9240</v>
      </c>
      <c r="D660" s="37" t="s">
        <v>9311</v>
      </c>
      <c r="E660" s="35">
        <v>219105</v>
      </c>
      <c r="F660" s="38" t="s">
        <v>1338</v>
      </c>
      <c r="G660" s="36" t="s">
        <v>9243</v>
      </c>
      <c r="H660" s="36">
        <v>300</v>
      </c>
      <c r="I660" s="39">
        <v>2379590.2999999998</v>
      </c>
      <c r="J660" s="39">
        <f t="shared" si="33"/>
        <v>2379590.2999999998</v>
      </c>
      <c r="K660" s="36">
        <v>0</v>
      </c>
      <c r="L660" s="36">
        <v>100</v>
      </c>
      <c r="M660" s="36"/>
      <c r="N660" s="40" t="s">
        <v>9264</v>
      </c>
      <c r="O660" s="37" t="s">
        <v>9265</v>
      </c>
      <c r="P660" s="36">
        <v>209</v>
      </c>
      <c r="Q660" s="37" t="s">
        <v>9312</v>
      </c>
    </row>
    <row r="661" spans="1:17" ht="15" customHeight="1">
      <c r="A661" s="35">
        <v>219104</v>
      </c>
      <c r="B661" s="36" t="s">
        <v>9239</v>
      </c>
      <c r="C661" s="37" t="s">
        <v>9240</v>
      </c>
      <c r="D661" s="37" t="s">
        <v>9311</v>
      </c>
      <c r="E661" s="35">
        <v>219104</v>
      </c>
      <c r="F661" s="37" t="s">
        <v>1337</v>
      </c>
      <c r="G661" s="36" t="s">
        <v>9243</v>
      </c>
      <c r="H661" s="36">
        <v>300</v>
      </c>
      <c r="I661" s="39">
        <v>2379590.2999999998</v>
      </c>
      <c r="J661" s="39">
        <f t="shared" si="33"/>
        <v>2379590.2999999998</v>
      </c>
      <c r="K661" s="36">
        <v>0</v>
      </c>
      <c r="L661" s="36">
        <v>100</v>
      </c>
      <c r="M661" s="36"/>
      <c r="N661" s="40" t="s">
        <v>9264</v>
      </c>
      <c r="O661" s="37" t="s">
        <v>9265</v>
      </c>
      <c r="P661" s="36">
        <v>209</v>
      </c>
      <c r="Q661" s="37" t="s">
        <v>9312</v>
      </c>
    </row>
    <row r="662" spans="1:17" ht="15" customHeight="1">
      <c r="A662" s="35">
        <v>252001</v>
      </c>
      <c r="B662" s="36" t="s">
        <v>9239</v>
      </c>
      <c r="C662" s="37" t="s">
        <v>9240</v>
      </c>
      <c r="D662" s="37" t="s">
        <v>9311</v>
      </c>
      <c r="E662" s="35">
        <v>252001</v>
      </c>
      <c r="F662" s="38" t="s">
        <v>3802</v>
      </c>
      <c r="G662" s="36" t="s">
        <v>9243</v>
      </c>
      <c r="H662" s="36">
        <v>100</v>
      </c>
      <c r="I662" s="39">
        <v>1035957</v>
      </c>
      <c r="J662" s="39">
        <f t="shared" si="33"/>
        <v>1035957</v>
      </c>
      <c r="K662" s="36">
        <v>0</v>
      </c>
      <c r="L662" s="36">
        <v>100</v>
      </c>
      <c r="M662" s="36"/>
      <c r="N662" s="40" t="s">
        <v>9244</v>
      </c>
      <c r="O662" s="37" t="s">
        <v>9245</v>
      </c>
      <c r="P662" s="36">
        <v>205</v>
      </c>
      <c r="Q662" s="37" t="s">
        <v>9302</v>
      </c>
    </row>
    <row r="663" spans="1:17" ht="15" customHeight="1">
      <c r="A663" s="35">
        <v>779201</v>
      </c>
      <c r="B663" s="36" t="s">
        <v>9239</v>
      </c>
      <c r="C663" s="37" t="s">
        <v>9240</v>
      </c>
      <c r="D663" s="37" t="s">
        <v>9263</v>
      </c>
      <c r="E663" s="35">
        <v>779201</v>
      </c>
      <c r="F663" s="37" t="s">
        <v>2689</v>
      </c>
      <c r="G663" s="36" t="s">
        <v>9243</v>
      </c>
      <c r="H663" s="36">
        <v>130</v>
      </c>
      <c r="I663" s="39">
        <v>1254197.8</v>
      </c>
      <c r="J663" s="39">
        <f t="shared" si="33"/>
        <v>1254197.8</v>
      </c>
      <c r="K663" s="36">
        <v>0</v>
      </c>
      <c r="L663" s="36">
        <v>100</v>
      </c>
      <c r="M663" s="36"/>
      <c r="N663" s="40" t="s">
        <v>9244</v>
      </c>
      <c r="O663" s="37" t="s">
        <v>9245</v>
      </c>
      <c r="P663" s="36">
        <v>207</v>
      </c>
      <c r="Q663" s="37" t="s">
        <v>9266</v>
      </c>
    </row>
    <row r="664" spans="1:17" ht="15" customHeight="1">
      <c r="A664" s="35">
        <v>808601</v>
      </c>
      <c r="B664" s="36" t="s">
        <v>9239</v>
      </c>
      <c r="C664" s="37" t="s">
        <v>9240</v>
      </c>
      <c r="D664" s="37" t="s">
        <v>9263</v>
      </c>
      <c r="E664" s="35">
        <v>808601</v>
      </c>
      <c r="F664" s="38" t="s">
        <v>3246</v>
      </c>
      <c r="G664" s="36" t="s">
        <v>9243</v>
      </c>
      <c r="H664" s="36">
        <v>50</v>
      </c>
      <c r="I664" s="39">
        <v>465428.2</v>
      </c>
      <c r="J664" s="39">
        <f t="shared" si="33"/>
        <v>465428.2</v>
      </c>
      <c r="K664" s="36">
        <v>0</v>
      </c>
      <c r="L664" s="36">
        <v>100</v>
      </c>
      <c r="M664" s="36"/>
      <c r="N664" s="40" t="s">
        <v>9244</v>
      </c>
      <c r="O664" s="37" t="s">
        <v>9245</v>
      </c>
      <c r="P664" s="36">
        <v>207</v>
      </c>
      <c r="Q664" s="37" t="s">
        <v>9266</v>
      </c>
    </row>
    <row r="665" spans="1:17" ht="15" customHeight="1">
      <c r="A665" s="35">
        <v>808201</v>
      </c>
      <c r="B665" s="36" t="s">
        <v>9239</v>
      </c>
      <c r="C665" s="37" t="s">
        <v>9240</v>
      </c>
      <c r="D665" s="37" t="s">
        <v>9263</v>
      </c>
      <c r="E665" s="35">
        <v>808201</v>
      </c>
      <c r="F665" s="38" t="s">
        <v>3245</v>
      </c>
      <c r="G665" s="36" t="s">
        <v>9243</v>
      </c>
      <c r="H665" s="36">
        <v>50</v>
      </c>
      <c r="I665" s="39">
        <v>465428.2</v>
      </c>
      <c r="J665" s="39">
        <f t="shared" si="33"/>
        <v>465428.2</v>
      </c>
      <c r="K665" s="36">
        <v>0</v>
      </c>
      <c r="L665" s="36">
        <v>100</v>
      </c>
      <c r="M665" s="36"/>
      <c r="N665" s="40" t="s">
        <v>9244</v>
      </c>
      <c r="O665" s="37" t="s">
        <v>9245</v>
      </c>
      <c r="P665" s="36">
        <v>207</v>
      </c>
      <c r="Q665" s="37" t="s">
        <v>9266</v>
      </c>
    </row>
    <row r="666" spans="1:17" ht="15" customHeight="1">
      <c r="A666" s="35">
        <v>494004</v>
      </c>
      <c r="B666" s="36" t="s">
        <v>9239</v>
      </c>
      <c r="C666" s="37" t="s">
        <v>9240</v>
      </c>
      <c r="D666" s="37" t="s">
        <v>9241</v>
      </c>
      <c r="E666" s="35">
        <v>494004</v>
      </c>
      <c r="F666" s="38" t="s">
        <v>9662</v>
      </c>
      <c r="G666" s="36" t="s">
        <v>9243</v>
      </c>
      <c r="H666" s="36">
        <v>100</v>
      </c>
      <c r="I666" s="39">
        <v>1035957</v>
      </c>
      <c r="J666" s="39">
        <f t="shared" si="33"/>
        <v>1035957</v>
      </c>
      <c r="K666" s="36">
        <v>0</v>
      </c>
      <c r="L666" s="36">
        <v>100</v>
      </c>
      <c r="M666" s="36"/>
      <c r="N666" s="40" t="s">
        <v>9244</v>
      </c>
      <c r="O666" s="37" t="s">
        <v>9245</v>
      </c>
      <c r="P666" s="36">
        <v>235</v>
      </c>
      <c r="Q666" s="37" t="s">
        <v>9246</v>
      </c>
    </row>
    <row r="667" spans="1:17" ht="15" customHeight="1">
      <c r="A667" s="35">
        <v>494005</v>
      </c>
      <c r="B667" s="36" t="s">
        <v>9239</v>
      </c>
      <c r="C667" s="37" t="s">
        <v>9240</v>
      </c>
      <c r="D667" s="37" t="s">
        <v>9241</v>
      </c>
      <c r="E667" s="35">
        <v>494005</v>
      </c>
      <c r="F667" s="37" t="s">
        <v>9663</v>
      </c>
      <c r="G667" s="36" t="s">
        <v>9243</v>
      </c>
      <c r="H667" s="36">
        <v>50</v>
      </c>
      <c r="I667" s="39">
        <v>465428.2</v>
      </c>
      <c r="J667" s="39">
        <f t="shared" si="33"/>
        <v>465428.2</v>
      </c>
      <c r="K667" s="36">
        <v>0</v>
      </c>
      <c r="L667" s="36">
        <v>100</v>
      </c>
      <c r="M667" s="36"/>
      <c r="N667" s="40" t="s">
        <v>9244</v>
      </c>
      <c r="O667" s="37" t="s">
        <v>9245</v>
      </c>
      <c r="P667" s="36">
        <v>217</v>
      </c>
      <c r="Q667" s="37" t="s">
        <v>9584</v>
      </c>
    </row>
    <row r="668" spans="1:17" ht="15" customHeight="1">
      <c r="A668" s="35">
        <v>633201</v>
      </c>
      <c r="B668" s="36" t="s">
        <v>9239</v>
      </c>
      <c r="C668" s="37" t="s">
        <v>9240</v>
      </c>
      <c r="D668" s="37" t="s">
        <v>9260</v>
      </c>
      <c r="E668" s="35">
        <v>633201</v>
      </c>
      <c r="F668" s="37" t="s">
        <v>9664</v>
      </c>
      <c r="G668" s="36" t="s">
        <v>9243</v>
      </c>
      <c r="H668" s="36">
        <v>70</v>
      </c>
      <c r="I668" s="39">
        <v>727472.7</v>
      </c>
      <c r="J668" s="39">
        <f t="shared" si="33"/>
        <v>727472.7</v>
      </c>
      <c r="K668" s="36">
        <v>0</v>
      </c>
      <c r="L668" s="36">
        <v>100</v>
      </c>
      <c r="M668" s="36"/>
      <c r="N668" s="40" t="s">
        <v>9244</v>
      </c>
      <c r="O668" s="37" t="s">
        <v>9245</v>
      </c>
      <c r="P668" s="36">
        <v>215</v>
      </c>
      <c r="Q668" s="37" t="s">
        <v>9262</v>
      </c>
    </row>
    <row r="669" spans="1:17" ht="15" customHeight="1">
      <c r="A669" s="35">
        <v>713501</v>
      </c>
      <c r="B669" s="36" t="s">
        <v>9239</v>
      </c>
      <c r="C669" s="37" t="s">
        <v>9240</v>
      </c>
      <c r="D669" s="37" t="s">
        <v>9247</v>
      </c>
      <c r="E669" s="35">
        <v>713501</v>
      </c>
      <c r="F669" s="38" t="s">
        <v>2632</v>
      </c>
      <c r="G669" s="36" t="s">
        <v>9243</v>
      </c>
      <c r="H669" s="36">
        <v>20</v>
      </c>
      <c r="I669" s="39">
        <v>178749.8</v>
      </c>
      <c r="J669" s="39">
        <f t="shared" si="33"/>
        <v>178749.8</v>
      </c>
      <c r="K669" s="36">
        <v>0</v>
      </c>
      <c r="L669" s="36">
        <v>100</v>
      </c>
      <c r="M669" s="36"/>
      <c r="N669" s="41" t="s">
        <v>9249</v>
      </c>
      <c r="O669" s="41" t="s">
        <v>9250</v>
      </c>
      <c r="P669" s="36">
        <v>204</v>
      </c>
      <c r="Q669" s="37" t="s">
        <v>9248</v>
      </c>
    </row>
    <row r="670" spans="1:17" ht="15" customHeight="1">
      <c r="A670" s="35">
        <v>869101</v>
      </c>
      <c r="B670" s="36" t="s">
        <v>9239</v>
      </c>
      <c r="C670" s="37" t="s">
        <v>9240</v>
      </c>
      <c r="D670" s="37" t="s">
        <v>9383</v>
      </c>
      <c r="E670" s="35">
        <v>869101</v>
      </c>
      <c r="F670" s="38" t="s">
        <v>3644</v>
      </c>
      <c r="G670" s="36" t="s">
        <v>9243</v>
      </c>
      <c r="H670" s="36">
        <v>70</v>
      </c>
      <c r="I670" s="39">
        <v>727472.7</v>
      </c>
      <c r="J670" s="39">
        <f t="shared" si="33"/>
        <v>727472.7</v>
      </c>
      <c r="K670" s="36">
        <v>0</v>
      </c>
      <c r="L670" s="36">
        <v>100</v>
      </c>
      <c r="M670" s="36"/>
      <c r="N670" s="40" t="s">
        <v>9244</v>
      </c>
      <c r="O670" s="37" t="s">
        <v>9245</v>
      </c>
      <c r="P670" s="36">
        <v>237</v>
      </c>
      <c r="Q670" s="37" t="s">
        <v>9384</v>
      </c>
    </row>
    <row r="671" spans="1:17" ht="15" customHeight="1">
      <c r="A671" s="35">
        <v>869102</v>
      </c>
      <c r="B671" s="36" t="s">
        <v>9239</v>
      </c>
      <c r="C671" s="37" t="s">
        <v>9240</v>
      </c>
      <c r="D671" s="37" t="s">
        <v>9383</v>
      </c>
      <c r="E671" s="35">
        <v>869102</v>
      </c>
      <c r="F671" s="38" t="s">
        <v>3645</v>
      </c>
      <c r="G671" s="36" t="s">
        <v>9243</v>
      </c>
      <c r="H671" s="36">
        <v>90</v>
      </c>
      <c r="I671" s="39">
        <v>924695.4</v>
      </c>
      <c r="J671" s="39">
        <f t="shared" si="33"/>
        <v>924695.4</v>
      </c>
      <c r="K671" s="36">
        <v>0</v>
      </c>
      <c r="L671" s="36">
        <v>100</v>
      </c>
      <c r="M671" s="36"/>
      <c r="N671" s="40" t="s">
        <v>9244</v>
      </c>
      <c r="O671" s="37" t="s">
        <v>9245</v>
      </c>
      <c r="P671" s="36">
        <v>237</v>
      </c>
      <c r="Q671" s="37" t="s">
        <v>9384</v>
      </c>
    </row>
    <row r="672" spans="1:17" ht="15" customHeight="1">
      <c r="A672" s="35">
        <v>822106</v>
      </c>
      <c r="B672" s="36" t="s">
        <v>9239</v>
      </c>
      <c r="C672" s="37" t="s">
        <v>9240</v>
      </c>
      <c r="D672" s="37" t="s">
        <v>9315</v>
      </c>
      <c r="E672" s="35">
        <v>822106</v>
      </c>
      <c r="F672" s="38" t="s">
        <v>3506</v>
      </c>
      <c r="G672" s="36" t="s">
        <v>9243</v>
      </c>
      <c r="H672" s="36">
        <v>70</v>
      </c>
      <c r="I672" s="39">
        <v>727472.7</v>
      </c>
      <c r="J672" s="39">
        <f t="shared" si="33"/>
        <v>727472.7</v>
      </c>
      <c r="K672" s="36">
        <v>0</v>
      </c>
      <c r="L672" s="36">
        <v>100</v>
      </c>
      <c r="M672" s="36"/>
      <c r="N672" s="40" t="s">
        <v>9244</v>
      </c>
      <c r="O672" s="37" t="s">
        <v>9245</v>
      </c>
      <c r="P672" s="36">
        <v>231</v>
      </c>
      <c r="Q672" s="37" t="s">
        <v>9317</v>
      </c>
    </row>
    <row r="673" spans="1:17" ht="15" customHeight="1">
      <c r="A673" s="35">
        <v>822101</v>
      </c>
      <c r="B673" s="36" t="s">
        <v>9239</v>
      </c>
      <c r="C673" s="37" t="s">
        <v>9240</v>
      </c>
      <c r="D673" s="37" t="s">
        <v>9315</v>
      </c>
      <c r="E673" s="35">
        <v>822101</v>
      </c>
      <c r="F673" s="38" t="s">
        <v>3503</v>
      </c>
      <c r="G673" s="36" t="s">
        <v>9243</v>
      </c>
      <c r="H673" s="36">
        <v>50</v>
      </c>
      <c r="I673" s="39">
        <v>465428.2</v>
      </c>
      <c r="J673" s="39">
        <f t="shared" si="33"/>
        <v>465428.2</v>
      </c>
      <c r="K673" s="36">
        <v>0</v>
      </c>
      <c r="L673" s="36">
        <v>100</v>
      </c>
      <c r="M673" s="36"/>
      <c r="N673" s="40" t="s">
        <v>9244</v>
      </c>
      <c r="O673" s="37" t="s">
        <v>9245</v>
      </c>
      <c r="P673" s="36">
        <v>231</v>
      </c>
      <c r="Q673" s="37" t="s">
        <v>9317</v>
      </c>
    </row>
    <row r="674" spans="1:17" ht="15" customHeight="1">
      <c r="A674" s="35">
        <v>822104</v>
      </c>
      <c r="B674" s="36" t="s">
        <v>9239</v>
      </c>
      <c r="C674" s="37" t="s">
        <v>9240</v>
      </c>
      <c r="D674" s="37" t="s">
        <v>9315</v>
      </c>
      <c r="E674" s="35">
        <v>822104</v>
      </c>
      <c r="F674" s="38" t="s">
        <v>3504</v>
      </c>
      <c r="G674" s="36" t="s">
        <v>9243</v>
      </c>
      <c r="H674" s="36">
        <v>60</v>
      </c>
      <c r="I674" s="39">
        <v>593849.69999999995</v>
      </c>
      <c r="J674" s="39">
        <f t="shared" si="33"/>
        <v>593849.69999999995</v>
      </c>
      <c r="K674" s="36">
        <v>0</v>
      </c>
      <c r="L674" s="36">
        <v>100</v>
      </c>
      <c r="M674" s="36"/>
      <c r="N674" s="40" t="s">
        <v>9244</v>
      </c>
      <c r="O674" s="37" t="s">
        <v>9245</v>
      </c>
      <c r="P674" s="36">
        <v>231</v>
      </c>
      <c r="Q674" s="37" t="s">
        <v>9317</v>
      </c>
    </row>
    <row r="675" spans="1:17" ht="15" customHeight="1">
      <c r="A675" s="35">
        <v>274401</v>
      </c>
      <c r="B675" s="36" t="s">
        <v>9239</v>
      </c>
      <c r="C675" s="37" t="s">
        <v>9240</v>
      </c>
      <c r="D675" s="37" t="s">
        <v>9383</v>
      </c>
      <c r="E675" s="35">
        <v>274401</v>
      </c>
      <c r="F675" s="38" t="s">
        <v>9665</v>
      </c>
      <c r="G675" s="36" t="s">
        <v>9243</v>
      </c>
      <c r="H675" s="36">
        <v>80</v>
      </c>
      <c r="I675" s="39">
        <v>829492.8</v>
      </c>
      <c r="J675" s="39">
        <f t="shared" si="33"/>
        <v>829492.8</v>
      </c>
      <c r="K675" s="36">
        <v>0</v>
      </c>
      <c r="L675" s="36">
        <v>100</v>
      </c>
      <c r="M675" s="36"/>
      <c r="N675" s="40" t="s">
        <v>9244</v>
      </c>
      <c r="O675" s="37" t="s">
        <v>9245</v>
      </c>
      <c r="P675" s="36">
        <v>369</v>
      </c>
      <c r="Q675" s="37" t="s">
        <v>9386</v>
      </c>
    </row>
    <row r="676" spans="1:17" ht="15" customHeight="1">
      <c r="A676" s="35">
        <v>584303</v>
      </c>
      <c r="B676" s="36" t="s">
        <v>9239</v>
      </c>
      <c r="C676" s="37" t="s">
        <v>9240</v>
      </c>
      <c r="D676" s="37" t="s">
        <v>9260</v>
      </c>
      <c r="E676" s="35">
        <v>584303</v>
      </c>
      <c r="F676" s="38" t="s">
        <v>2379</v>
      </c>
      <c r="G676" s="36" t="s">
        <v>9243</v>
      </c>
      <c r="H676" s="36">
        <v>100</v>
      </c>
      <c r="I676" s="39">
        <v>1035957</v>
      </c>
      <c r="J676" s="39">
        <f t="shared" si="33"/>
        <v>1035957</v>
      </c>
      <c r="K676" s="36">
        <v>0</v>
      </c>
      <c r="L676" s="36">
        <v>100</v>
      </c>
      <c r="M676" s="36"/>
      <c r="N676" s="40" t="s">
        <v>9244</v>
      </c>
      <c r="O676" s="37" t="s">
        <v>9245</v>
      </c>
      <c r="P676" s="36">
        <v>215</v>
      </c>
      <c r="Q676" s="37" t="s">
        <v>9262</v>
      </c>
    </row>
    <row r="677" spans="1:17" ht="15" customHeight="1">
      <c r="A677" s="35">
        <v>575105</v>
      </c>
      <c r="B677" s="36" t="s">
        <v>9239</v>
      </c>
      <c r="C677" s="37" t="s">
        <v>9240</v>
      </c>
      <c r="D677" s="37" t="s">
        <v>9260</v>
      </c>
      <c r="E677" s="35">
        <v>575105</v>
      </c>
      <c r="F677" s="37" t="s">
        <v>2335</v>
      </c>
      <c r="G677" s="36" t="s">
        <v>9243</v>
      </c>
      <c r="H677" s="36">
        <v>90</v>
      </c>
      <c r="I677" s="39">
        <v>924695.4</v>
      </c>
      <c r="J677" s="39">
        <f t="shared" si="33"/>
        <v>924695.4</v>
      </c>
      <c r="K677" s="36">
        <v>0</v>
      </c>
      <c r="L677" s="36">
        <v>100</v>
      </c>
      <c r="M677" s="36"/>
      <c r="N677" s="40" t="s">
        <v>9244</v>
      </c>
      <c r="O677" s="37" t="s">
        <v>9245</v>
      </c>
      <c r="P677" s="36">
        <v>215</v>
      </c>
      <c r="Q677" s="37" t="s">
        <v>9262</v>
      </c>
    </row>
    <row r="678" spans="1:17" ht="15" customHeight="1">
      <c r="A678" s="35" t="s">
        <v>1527</v>
      </c>
      <c r="B678" s="36" t="s">
        <v>9239</v>
      </c>
      <c r="C678" s="37" t="s">
        <v>9240</v>
      </c>
      <c r="D678" s="37" t="s">
        <v>9329</v>
      </c>
      <c r="E678" s="35" t="s">
        <v>1527</v>
      </c>
      <c r="F678" s="37" t="s">
        <v>9666</v>
      </c>
      <c r="G678" s="36" t="s">
        <v>9243</v>
      </c>
      <c r="H678" s="36">
        <v>80</v>
      </c>
      <c r="I678" s="39">
        <v>829492.8</v>
      </c>
      <c r="J678" s="39">
        <f t="shared" si="33"/>
        <v>829492.8</v>
      </c>
      <c r="K678" s="36">
        <v>0</v>
      </c>
      <c r="L678" s="36">
        <v>100</v>
      </c>
      <c r="M678" s="36"/>
      <c r="N678" s="40" t="s">
        <v>9244</v>
      </c>
      <c r="O678" s="37" t="s">
        <v>9245</v>
      </c>
      <c r="P678" s="36">
        <v>201</v>
      </c>
      <c r="Q678" s="37" t="s">
        <v>9454</v>
      </c>
    </row>
    <row r="679" spans="1:17" ht="15" customHeight="1">
      <c r="A679" s="35">
        <v>182101</v>
      </c>
      <c r="B679" s="36" t="s">
        <v>9239</v>
      </c>
      <c r="C679" s="37" t="s">
        <v>9240</v>
      </c>
      <c r="D679" s="37" t="s">
        <v>9311</v>
      </c>
      <c r="E679" s="35">
        <v>182101</v>
      </c>
      <c r="F679" s="38" t="s">
        <v>9667</v>
      </c>
      <c r="G679" s="36" t="s">
        <v>9243</v>
      </c>
      <c r="H679" s="36">
        <v>55</v>
      </c>
      <c r="I679" s="39">
        <v>567690.69999999995</v>
      </c>
      <c r="J679" s="39">
        <f t="shared" si="33"/>
        <v>567690.69999999995</v>
      </c>
      <c r="K679" s="36">
        <v>0</v>
      </c>
      <c r="L679" s="36">
        <v>100</v>
      </c>
      <c r="M679" s="36"/>
      <c r="N679" s="40" t="s">
        <v>9244</v>
      </c>
      <c r="O679" s="37" t="s">
        <v>9245</v>
      </c>
      <c r="P679" s="36">
        <v>209</v>
      </c>
      <c r="Q679" s="37" t="s">
        <v>9312</v>
      </c>
    </row>
    <row r="680" spans="1:17" ht="15" customHeight="1">
      <c r="A680" s="35">
        <v>776805</v>
      </c>
      <c r="B680" s="36" t="s">
        <v>9239</v>
      </c>
      <c r="C680" s="37" t="s">
        <v>9240</v>
      </c>
      <c r="D680" s="37" t="s">
        <v>9263</v>
      </c>
      <c r="E680" s="35">
        <v>776805</v>
      </c>
      <c r="F680" s="38" t="s">
        <v>4066</v>
      </c>
      <c r="G680" s="36" t="s">
        <v>9243</v>
      </c>
      <c r="H680" s="36">
        <v>110</v>
      </c>
      <c r="I680" s="39">
        <v>1124645.1000000001</v>
      </c>
      <c r="J680" s="39">
        <f t="shared" si="33"/>
        <v>1124645.1000000001</v>
      </c>
      <c r="K680" s="36">
        <v>0</v>
      </c>
      <c r="L680" s="36">
        <v>100</v>
      </c>
      <c r="M680" s="36"/>
      <c r="N680" s="40" t="s">
        <v>9244</v>
      </c>
      <c r="O680" s="37" t="s">
        <v>9245</v>
      </c>
      <c r="P680" s="36">
        <v>207</v>
      </c>
      <c r="Q680" s="37" t="s">
        <v>9266</v>
      </c>
    </row>
    <row r="681" spans="1:17" ht="15" customHeight="1">
      <c r="A681" s="35">
        <v>776001</v>
      </c>
      <c r="B681" s="36" t="s">
        <v>9239</v>
      </c>
      <c r="C681" s="37" t="s">
        <v>9240</v>
      </c>
      <c r="D681" s="37" t="s">
        <v>9263</v>
      </c>
      <c r="E681" s="35">
        <v>776001</v>
      </c>
      <c r="F681" s="38" t="s">
        <v>2912</v>
      </c>
      <c r="G681" s="36" t="s">
        <v>9243</v>
      </c>
      <c r="H681" s="36">
        <v>50</v>
      </c>
      <c r="I681" s="39">
        <v>465428.2</v>
      </c>
      <c r="J681" s="39">
        <f t="shared" si="33"/>
        <v>465428.2</v>
      </c>
      <c r="K681" s="36">
        <v>0</v>
      </c>
      <c r="L681" s="36">
        <v>100</v>
      </c>
      <c r="M681" s="36"/>
      <c r="N681" s="40" t="s">
        <v>9244</v>
      </c>
      <c r="O681" s="37" t="s">
        <v>9245</v>
      </c>
      <c r="P681" s="36">
        <v>207</v>
      </c>
      <c r="Q681" s="37" t="s">
        <v>9266</v>
      </c>
    </row>
    <row r="682" spans="1:17" ht="15" customHeight="1">
      <c r="A682" s="35">
        <v>778302</v>
      </c>
      <c r="B682" s="36" t="s">
        <v>9239</v>
      </c>
      <c r="C682" s="37" t="s">
        <v>9240</v>
      </c>
      <c r="D682" s="37" t="s">
        <v>9263</v>
      </c>
      <c r="E682" s="35">
        <v>778302</v>
      </c>
      <c r="F682" s="38" t="s">
        <v>2740</v>
      </c>
      <c r="G682" s="36" t="s">
        <v>9243</v>
      </c>
      <c r="H682" s="36">
        <v>40</v>
      </c>
      <c r="I682" s="39">
        <v>336491.6</v>
      </c>
      <c r="J682" s="39">
        <f t="shared" si="33"/>
        <v>336491.6</v>
      </c>
      <c r="K682" s="36">
        <v>0</v>
      </c>
      <c r="L682" s="36">
        <v>100</v>
      </c>
      <c r="M682" s="36"/>
      <c r="N682" s="41" t="s">
        <v>9249</v>
      </c>
      <c r="O682" s="41" t="s">
        <v>9250</v>
      </c>
      <c r="P682" s="36">
        <v>207</v>
      </c>
      <c r="Q682" s="37" t="s">
        <v>9266</v>
      </c>
    </row>
    <row r="683" spans="1:17" ht="15" customHeight="1">
      <c r="A683" s="35">
        <v>778201</v>
      </c>
      <c r="B683" s="36" t="s">
        <v>9239</v>
      </c>
      <c r="C683" s="37" t="s">
        <v>9240</v>
      </c>
      <c r="D683" s="37" t="s">
        <v>9263</v>
      </c>
      <c r="E683" s="35">
        <v>778201</v>
      </c>
      <c r="F683" s="38" t="s">
        <v>2684</v>
      </c>
      <c r="G683" s="36" t="s">
        <v>9243</v>
      </c>
      <c r="H683" s="36">
        <v>80</v>
      </c>
      <c r="I683" s="39">
        <v>829492.8</v>
      </c>
      <c r="J683" s="39">
        <f t="shared" si="33"/>
        <v>829492.8</v>
      </c>
      <c r="K683" s="36">
        <v>0</v>
      </c>
      <c r="L683" s="36">
        <v>100</v>
      </c>
      <c r="M683" s="36"/>
      <c r="N683" s="40" t="s">
        <v>9244</v>
      </c>
      <c r="O683" s="37" t="s">
        <v>9245</v>
      </c>
      <c r="P683" s="36">
        <v>207</v>
      </c>
      <c r="Q683" s="37" t="s">
        <v>9266</v>
      </c>
    </row>
    <row r="684" spans="1:17" ht="15" customHeight="1">
      <c r="A684" s="35">
        <v>713401</v>
      </c>
      <c r="B684" s="36" t="s">
        <v>9239</v>
      </c>
      <c r="C684" s="37" t="s">
        <v>9240</v>
      </c>
      <c r="D684" s="37" t="s">
        <v>9247</v>
      </c>
      <c r="E684" s="35">
        <v>713401</v>
      </c>
      <c r="F684" s="38" t="s">
        <v>2631</v>
      </c>
      <c r="G684" s="36" t="s">
        <v>9243</v>
      </c>
      <c r="H684" s="36">
        <v>30</v>
      </c>
      <c r="I684" s="39">
        <v>253903.90000000002</v>
      </c>
      <c r="J684" s="39">
        <f t="shared" si="33"/>
        <v>253903.90000000002</v>
      </c>
      <c r="K684" s="36">
        <v>0</v>
      </c>
      <c r="L684" s="36">
        <v>100</v>
      </c>
      <c r="M684" s="36"/>
      <c r="N684" s="41" t="s">
        <v>9249</v>
      </c>
      <c r="O684" s="41" t="s">
        <v>9250</v>
      </c>
      <c r="P684" s="36">
        <v>204</v>
      </c>
      <c r="Q684" s="37" t="s">
        <v>9248</v>
      </c>
    </row>
    <row r="685" spans="1:17" ht="15" customHeight="1">
      <c r="A685" s="35">
        <v>467902</v>
      </c>
      <c r="B685" s="36" t="s">
        <v>9239</v>
      </c>
      <c r="C685" s="37" t="s">
        <v>9240</v>
      </c>
      <c r="D685" s="37" t="s">
        <v>9241</v>
      </c>
      <c r="E685" s="35">
        <v>467902</v>
      </c>
      <c r="F685" s="38" t="s">
        <v>9668</v>
      </c>
      <c r="G685" s="36" t="s">
        <v>9243</v>
      </c>
      <c r="H685" s="36">
        <v>100</v>
      </c>
      <c r="I685" s="39">
        <v>1035957</v>
      </c>
      <c r="J685" s="39">
        <f t="shared" si="33"/>
        <v>1035957</v>
      </c>
      <c r="K685" s="36">
        <v>0</v>
      </c>
      <c r="L685" s="36">
        <v>100</v>
      </c>
      <c r="M685" s="36"/>
      <c r="N685" s="40" t="s">
        <v>9244</v>
      </c>
      <c r="O685" s="37" t="s">
        <v>9245</v>
      </c>
      <c r="P685" s="36">
        <v>235</v>
      </c>
      <c r="Q685" s="37" t="s">
        <v>9246</v>
      </c>
    </row>
    <row r="686" spans="1:17" ht="15" customHeight="1">
      <c r="A686" s="35">
        <v>778304</v>
      </c>
      <c r="B686" s="36" t="s">
        <v>9239</v>
      </c>
      <c r="C686" s="37" t="s">
        <v>9240</v>
      </c>
      <c r="D686" s="37" t="s">
        <v>9263</v>
      </c>
      <c r="E686" s="35">
        <v>778304</v>
      </c>
      <c r="F686" s="37" t="s">
        <v>2742</v>
      </c>
      <c r="G686" s="36" t="s">
        <v>9243</v>
      </c>
      <c r="H686" s="36">
        <v>40</v>
      </c>
      <c r="I686" s="39">
        <v>336491.6</v>
      </c>
      <c r="J686" s="39">
        <f t="shared" si="33"/>
        <v>336491.6</v>
      </c>
      <c r="K686" s="36">
        <v>0</v>
      </c>
      <c r="L686" s="36">
        <v>100</v>
      </c>
      <c r="M686" s="36"/>
      <c r="N686" s="41" t="s">
        <v>9249</v>
      </c>
      <c r="O686" s="41" t="s">
        <v>9250</v>
      </c>
      <c r="P686" s="36">
        <v>207</v>
      </c>
      <c r="Q686" s="37" t="s">
        <v>9266</v>
      </c>
    </row>
    <row r="687" spans="1:17" ht="15" customHeight="1">
      <c r="A687" s="35">
        <v>576060</v>
      </c>
      <c r="B687" s="36" t="s">
        <v>9239</v>
      </c>
      <c r="C687" s="37" t="s">
        <v>9240</v>
      </c>
      <c r="D687" s="37" t="s">
        <v>9260</v>
      </c>
      <c r="E687" s="35">
        <v>576060</v>
      </c>
      <c r="F687" s="37" t="s">
        <v>2316</v>
      </c>
      <c r="G687" s="36" t="s">
        <v>9243</v>
      </c>
      <c r="H687" s="36">
        <v>100</v>
      </c>
      <c r="I687" s="39">
        <v>1035957</v>
      </c>
      <c r="J687" s="39">
        <f t="shared" si="33"/>
        <v>1035957</v>
      </c>
      <c r="K687" s="36">
        <v>0</v>
      </c>
      <c r="L687" s="36">
        <v>100</v>
      </c>
      <c r="M687" s="36"/>
      <c r="N687" s="40" t="s">
        <v>9244</v>
      </c>
      <c r="O687" s="37" t="s">
        <v>9245</v>
      </c>
      <c r="P687" s="36">
        <v>215</v>
      </c>
      <c r="Q687" s="37" t="s">
        <v>9262</v>
      </c>
    </row>
    <row r="688" spans="1:17" ht="15" customHeight="1">
      <c r="A688" s="35">
        <v>779134</v>
      </c>
      <c r="B688" s="36" t="s">
        <v>9239</v>
      </c>
      <c r="C688" s="37" t="s">
        <v>9240</v>
      </c>
      <c r="D688" s="37" t="s">
        <v>9263</v>
      </c>
      <c r="E688" s="35">
        <v>779134</v>
      </c>
      <c r="F688" s="38" t="s">
        <v>1102</v>
      </c>
      <c r="G688" s="36" t="s">
        <v>9243</v>
      </c>
      <c r="H688" s="36">
        <v>250</v>
      </c>
      <c r="I688" s="39">
        <v>1950825.1</v>
      </c>
      <c r="J688" s="39">
        <f t="shared" si="33"/>
        <v>1950825.1</v>
      </c>
      <c r="K688" s="36">
        <v>0</v>
      </c>
      <c r="L688" s="36">
        <v>100</v>
      </c>
      <c r="M688" s="36"/>
      <c r="N688" s="40" t="s">
        <v>9264</v>
      </c>
      <c r="O688" s="37" t="s">
        <v>9265</v>
      </c>
      <c r="P688" s="36">
        <v>207</v>
      </c>
      <c r="Q688" s="37" t="s">
        <v>9266</v>
      </c>
    </row>
    <row r="689" spans="1:17" ht="15" customHeight="1">
      <c r="A689" s="35">
        <v>778203</v>
      </c>
      <c r="B689" s="36" t="s">
        <v>9239</v>
      </c>
      <c r="C689" s="37" t="s">
        <v>9240</v>
      </c>
      <c r="D689" s="37" t="s">
        <v>9263</v>
      </c>
      <c r="E689" s="35">
        <v>778203</v>
      </c>
      <c r="F689" s="38" t="s">
        <v>9669</v>
      </c>
      <c r="G689" s="36" t="s">
        <v>9243</v>
      </c>
      <c r="H689" s="36">
        <v>100</v>
      </c>
      <c r="I689" s="39">
        <v>1035957</v>
      </c>
      <c r="J689" s="39">
        <f t="shared" si="33"/>
        <v>1035957</v>
      </c>
      <c r="K689" s="36">
        <v>0</v>
      </c>
      <c r="L689" s="36">
        <v>100</v>
      </c>
      <c r="M689" s="36"/>
      <c r="N689" s="40" t="s">
        <v>9244</v>
      </c>
      <c r="O689" s="37" t="s">
        <v>9245</v>
      </c>
      <c r="P689" s="36">
        <v>207</v>
      </c>
      <c r="Q689" s="37" t="s">
        <v>9266</v>
      </c>
    </row>
    <row r="690" spans="1:17" ht="15" customHeight="1">
      <c r="A690" s="35">
        <v>778306</v>
      </c>
      <c r="B690" s="36" t="s">
        <v>9239</v>
      </c>
      <c r="C690" s="37" t="s">
        <v>9240</v>
      </c>
      <c r="D690" s="37" t="s">
        <v>9263</v>
      </c>
      <c r="E690" s="35">
        <v>778306</v>
      </c>
      <c r="F690" s="38" t="s">
        <v>2744</v>
      </c>
      <c r="G690" s="36" t="s">
        <v>9243</v>
      </c>
      <c r="H690" s="36">
        <v>50</v>
      </c>
      <c r="I690" s="39">
        <v>465428.2</v>
      </c>
      <c r="J690" s="39">
        <f t="shared" si="33"/>
        <v>465428.2</v>
      </c>
      <c r="K690" s="36">
        <v>0</v>
      </c>
      <c r="L690" s="36">
        <v>100</v>
      </c>
      <c r="M690" s="36"/>
      <c r="N690" s="40" t="s">
        <v>9244</v>
      </c>
      <c r="O690" s="37" t="s">
        <v>9245</v>
      </c>
      <c r="P690" s="36">
        <v>207</v>
      </c>
      <c r="Q690" s="37" t="s">
        <v>9266</v>
      </c>
    </row>
    <row r="691" spans="1:17" ht="15" customHeight="1">
      <c r="A691" s="35">
        <v>778931</v>
      </c>
      <c r="B691" s="36" t="s">
        <v>9239</v>
      </c>
      <c r="C691" s="37" t="s">
        <v>9240</v>
      </c>
      <c r="D691" s="37" t="s">
        <v>9327</v>
      </c>
      <c r="E691" s="35">
        <v>778931</v>
      </c>
      <c r="F691" s="38" t="s">
        <v>823</v>
      </c>
      <c r="G691" s="36" t="s">
        <v>9243</v>
      </c>
      <c r="H691" s="36">
        <v>450</v>
      </c>
      <c r="I691" s="39">
        <v>3461310.4000000004</v>
      </c>
      <c r="J691" s="39">
        <f t="shared" si="33"/>
        <v>3461310.4000000004</v>
      </c>
      <c r="K691" s="36">
        <v>0</v>
      </c>
      <c r="L691" s="36">
        <v>100</v>
      </c>
      <c r="M691" s="36"/>
      <c r="N691" s="40" t="s">
        <v>9264</v>
      </c>
      <c r="O691" s="37" t="s">
        <v>9265</v>
      </c>
      <c r="P691" s="36">
        <v>245</v>
      </c>
      <c r="Q691" s="37" t="s">
        <v>9328</v>
      </c>
    </row>
    <row r="692" spans="1:17" ht="15" customHeight="1">
      <c r="A692" s="35">
        <v>384902</v>
      </c>
      <c r="B692" s="36" t="s">
        <v>9239</v>
      </c>
      <c r="C692" s="37" t="s">
        <v>9240</v>
      </c>
      <c r="D692" s="37" t="s">
        <v>9296</v>
      </c>
      <c r="E692" s="35">
        <v>384902</v>
      </c>
      <c r="F692" s="37" t="s">
        <v>1558</v>
      </c>
      <c r="G692" s="36" t="s">
        <v>9243</v>
      </c>
      <c r="H692" s="36">
        <v>220</v>
      </c>
      <c r="I692" s="39">
        <v>1715394.1</v>
      </c>
      <c r="J692" s="39">
        <f t="shared" si="33"/>
        <v>1715394.1</v>
      </c>
      <c r="K692" s="36">
        <v>0</v>
      </c>
      <c r="L692" s="36">
        <v>100</v>
      </c>
      <c r="M692" s="36"/>
      <c r="N692" s="40" t="s">
        <v>9264</v>
      </c>
      <c r="O692" s="37" t="s">
        <v>9265</v>
      </c>
      <c r="P692" s="36">
        <v>214</v>
      </c>
      <c r="Q692" s="37" t="s">
        <v>9341</v>
      </c>
    </row>
    <row r="693" spans="1:17" ht="15" customHeight="1">
      <c r="A693" s="35">
        <v>384701</v>
      </c>
      <c r="B693" s="36" t="s">
        <v>9239</v>
      </c>
      <c r="C693" s="37" t="s">
        <v>9240</v>
      </c>
      <c r="D693" s="37" t="s">
        <v>9296</v>
      </c>
      <c r="E693" s="35">
        <v>384701</v>
      </c>
      <c r="F693" s="38" t="s">
        <v>9670</v>
      </c>
      <c r="G693" s="36" t="s">
        <v>9243</v>
      </c>
      <c r="H693" s="36">
        <v>250</v>
      </c>
      <c r="I693" s="39">
        <v>1950825.1</v>
      </c>
      <c r="J693" s="39">
        <f t="shared" si="33"/>
        <v>1950825.1</v>
      </c>
      <c r="K693" s="36">
        <v>0</v>
      </c>
      <c r="L693" s="36">
        <v>100</v>
      </c>
      <c r="M693" s="36"/>
      <c r="N693" s="40" t="s">
        <v>9264</v>
      </c>
      <c r="O693" s="37" t="s">
        <v>9265</v>
      </c>
      <c r="P693" s="36">
        <v>214</v>
      </c>
      <c r="Q693" s="37" t="s">
        <v>9341</v>
      </c>
    </row>
    <row r="694" spans="1:17" ht="15" customHeight="1">
      <c r="A694" s="35">
        <v>384601</v>
      </c>
      <c r="B694" s="36" t="s">
        <v>9239</v>
      </c>
      <c r="C694" s="37" t="s">
        <v>9240</v>
      </c>
      <c r="D694" s="37" t="s">
        <v>9296</v>
      </c>
      <c r="E694" s="35">
        <v>384601</v>
      </c>
      <c r="F694" s="38" t="s">
        <v>9671</v>
      </c>
      <c r="G694" s="36" t="s">
        <v>9243</v>
      </c>
      <c r="H694" s="36">
        <v>200</v>
      </c>
      <c r="I694" s="39">
        <v>1545239.4</v>
      </c>
      <c r="J694" s="39">
        <f t="shared" si="33"/>
        <v>1545239.4</v>
      </c>
      <c r="K694" s="36">
        <v>0</v>
      </c>
      <c r="L694" s="36">
        <v>100</v>
      </c>
      <c r="M694" s="36"/>
      <c r="N694" s="40" t="s">
        <v>9264</v>
      </c>
      <c r="O694" s="37" t="s">
        <v>9265</v>
      </c>
      <c r="P694" s="36">
        <v>214</v>
      </c>
      <c r="Q694" s="37" t="s">
        <v>9341</v>
      </c>
    </row>
    <row r="695" spans="1:17" ht="15" customHeight="1">
      <c r="A695" s="35">
        <v>384401</v>
      </c>
      <c r="B695" s="36" t="s">
        <v>9239</v>
      </c>
      <c r="C695" s="37" t="s">
        <v>9240</v>
      </c>
      <c r="D695" s="37" t="s">
        <v>9296</v>
      </c>
      <c r="E695" s="35">
        <v>384401</v>
      </c>
      <c r="F695" s="38" t="s">
        <v>9672</v>
      </c>
      <c r="G695" s="36" t="s">
        <v>9243</v>
      </c>
      <c r="H695" s="36">
        <v>250</v>
      </c>
      <c r="I695" s="39">
        <v>1950825.1</v>
      </c>
      <c r="J695" s="39">
        <f t="shared" si="33"/>
        <v>1950825.1</v>
      </c>
      <c r="K695" s="36">
        <v>0</v>
      </c>
      <c r="L695" s="36">
        <v>100</v>
      </c>
      <c r="M695" s="36"/>
      <c r="N695" s="40" t="s">
        <v>9264</v>
      </c>
      <c r="O695" s="37" t="s">
        <v>9265</v>
      </c>
      <c r="P695" s="36">
        <v>202</v>
      </c>
      <c r="Q695" s="37" t="s">
        <v>9298</v>
      </c>
    </row>
    <row r="696" spans="1:17" ht="15" customHeight="1">
      <c r="A696" s="35">
        <v>384202</v>
      </c>
      <c r="B696" s="36" t="s">
        <v>9239</v>
      </c>
      <c r="C696" s="37" t="s">
        <v>9240</v>
      </c>
      <c r="D696" s="37" t="s">
        <v>9296</v>
      </c>
      <c r="E696" s="35">
        <v>384202</v>
      </c>
      <c r="F696" s="38" t="s">
        <v>1649</v>
      </c>
      <c r="G696" s="36" t="s">
        <v>9243</v>
      </c>
      <c r="H696" s="36">
        <v>300</v>
      </c>
      <c r="I696" s="39">
        <v>2379590.2999999998</v>
      </c>
      <c r="J696" s="39">
        <f t="shared" si="33"/>
        <v>2379590.2999999998</v>
      </c>
      <c r="K696" s="36">
        <v>0</v>
      </c>
      <c r="L696" s="36">
        <v>100</v>
      </c>
      <c r="M696" s="36"/>
      <c r="N696" s="40" t="s">
        <v>9244</v>
      </c>
      <c r="O696" s="37" t="s">
        <v>9265</v>
      </c>
      <c r="P696" s="36">
        <v>214</v>
      </c>
      <c r="Q696" s="37" t="s">
        <v>9341</v>
      </c>
    </row>
    <row r="697" spans="1:17" ht="15" customHeight="1">
      <c r="A697" s="35">
        <v>384201</v>
      </c>
      <c r="B697" s="36" t="s">
        <v>9239</v>
      </c>
      <c r="C697" s="37" t="s">
        <v>9240</v>
      </c>
      <c r="D697" s="37" t="s">
        <v>9296</v>
      </c>
      <c r="E697" s="35">
        <v>384201</v>
      </c>
      <c r="F697" s="38" t="s">
        <v>1648</v>
      </c>
      <c r="G697" s="36" t="s">
        <v>9243</v>
      </c>
      <c r="H697" s="36">
        <v>300</v>
      </c>
      <c r="I697" s="39">
        <v>2379590.2999999998</v>
      </c>
      <c r="J697" s="39">
        <f t="shared" si="33"/>
        <v>2379590.2999999998</v>
      </c>
      <c r="K697" s="36">
        <v>0</v>
      </c>
      <c r="L697" s="36">
        <v>100</v>
      </c>
      <c r="M697" s="36"/>
      <c r="N697" s="40" t="s">
        <v>9244</v>
      </c>
      <c r="O697" s="37" t="s">
        <v>9265</v>
      </c>
      <c r="P697" s="36">
        <v>214</v>
      </c>
      <c r="Q697" s="37" t="s">
        <v>9341</v>
      </c>
    </row>
    <row r="698" spans="1:17" ht="15" customHeight="1">
      <c r="A698" s="35">
        <v>383701</v>
      </c>
      <c r="B698" s="36" t="s">
        <v>9239</v>
      </c>
      <c r="C698" s="37" t="s">
        <v>9240</v>
      </c>
      <c r="D698" s="37" t="s">
        <v>9296</v>
      </c>
      <c r="E698" s="35">
        <v>383701</v>
      </c>
      <c r="F698" s="38" t="s">
        <v>1664</v>
      </c>
      <c r="G698" s="36" t="s">
        <v>9243</v>
      </c>
      <c r="H698" s="36">
        <v>250</v>
      </c>
      <c r="I698" s="39">
        <v>1950825.1</v>
      </c>
      <c r="J698" s="39">
        <f t="shared" si="33"/>
        <v>1950825.1</v>
      </c>
      <c r="K698" s="36">
        <v>0</v>
      </c>
      <c r="L698" s="36">
        <v>100</v>
      </c>
      <c r="M698" s="36"/>
      <c r="N698" s="40" t="s">
        <v>9264</v>
      </c>
      <c r="O698" s="37" t="s">
        <v>9265</v>
      </c>
      <c r="P698" s="36">
        <v>214</v>
      </c>
      <c r="Q698" s="37" t="s">
        <v>9341</v>
      </c>
    </row>
    <row r="699" spans="1:17" ht="15" customHeight="1">
      <c r="A699" s="35">
        <v>383601</v>
      </c>
      <c r="B699" s="36" t="s">
        <v>9239</v>
      </c>
      <c r="C699" s="37" t="s">
        <v>9240</v>
      </c>
      <c r="D699" s="37" t="s">
        <v>9296</v>
      </c>
      <c r="E699" s="35">
        <v>383601</v>
      </c>
      <c r="F699" s="38" t="s">
        <v>1663</v>
      </c>
      <c r="G699" s="36" t="s">
        <v>9243</v>
      </c>
      <c r="H699" s="36">
        <v>200</v>
      </c>
      <c r="I699" s="39">
        <v>1545239.4</v>
      </c>
      <c r="J699" s="39">
        <f t="shared" si="33"/>
        <v>1545239.4</v>
      </c>
      <c r="K699" s="36">
        <v>0</v>
      </c>
      <c r="L699" s="36">
        <v>100</v>
      </c>
      <c r="M699" s="36"/>
      <c r="N699" s="40" t="s">
        <v>9264</v>
      </c>
      <c r="O699" s="37" t="s">
        <v>9265</v>
      </c>
      <c r="P699" s="36">
        <v>214</v>
      </c>
      <c r="Q699" s="37" t="s">
        <v>9341</v>
      </c>
    </row>
    <row r="700" spans="1:17" ht="15" customHeight="1">
      <c r="A700" s="35">
        <v>383302</v>
      </c>
      <c r="B700" s="36" t="s">
        <v>9239</v>
      </c>
      <c r="C700" s="37" t="s">
        <v>9240</v>
      </c>
      <c r="D700" s="37" t="s">
        <v>9296</v>
      </c>
      <c r="E700" s="35">
        <v>383302</v>
      </c>
      <c r="F700" s="38" t="s">
        <v>1548</v>
      </c>
      <c r="G700" s="36" t="s">
        <v>9243</v>
      </c>
      <c r="H700" s="36">
        <v>130</v>
      </c>
      <c r="I700" s="39">
        <v>1254197.8</v>
      </c>
      <c r="J700" s="39">
        <f t="shared" si="33"/>
        <v>1254197.8</v>
      </c>
      <c r="K700" s="36">
        <v>0</v>
      </c>
      <c r="L700" s="36">
        <v>100</v>
      </c>
      <c r="M700" s="36"/>
      <c r="N700" s="40" t="s">
        <v>9244</v>
      </c>
      <c r="O700" s="37" t="s">
        <v>9245</v>
      </c>
      <c r="P700" s="36">
        <v>214</v>
      </c>
      <c r="Q700" s="37" t="s">
        <v>9341</v>
      </c>
    </row>
    <row r="701" spans="1:17" ht="15" customHeight="1">
      <c r="A701" s="35">
        <v>807001</v>
      </c>
      <c r="B701" s="36" t="s">
        <v>9239</v>
      </c>
      <c r="C701" s="37" t="s">
        <v>9240</v>
      </c>
      <c r="D701" s="37" t="s">
        <v>9263</v>
      </c>
      <c r="E701" s="35">
        <v>807001</v>
      </c>
      <c r="F701" s="38" t="s">
        <v>3130</v>
      </c>
      <c r="G701" s="36" t="s">
        <v>9243</v>
      </c>
      <c r="H701" s="36">
        <v>60</v>
      </c>
      <c r="I701" s="39">
        <v>593849.69999999995</v>
      </c>
      <c r="J701" s="39">
        <f t="shared" si="33"/>
        <v>593849.69999999995</v>
      </c>
      <c r="K701" s="36">
        <v>0</v>
      </c>
      <c r="L701" s="36">
        <v>100</v>
      </c>
      <c r="M701" s="36"/>
      <c r="N701" s="40" t="s">
        <v>9244</v>
      </c>
      <c r="O701" s="37" t="s">
        <v>9245</v>
      </c>
      <c r="P701" s="36">
        <v>207</v>
      </c>
      <c r="Q701" s="37" t="s">
        <v>9266</v>
      </c>
    </row>
    <row r="702" spans="1:17" ht="15" customHeight="1">
      <c r="A702" s="35">
        <v>778912</v>
      </c>
      <c r="B702" s="36" t="s">
        <v>9239</v>
      </c>
      <c r="C702" s="37" t="s">
        <v>9240</v>
      </c>
      <c r="D702" s="37" t="s">
        <v>9263</v>
      </c>
      <c r="E702" s="35">
        <v>778912</v>
      </c>
      <c r="F702" s="37" t="s">
        <v>9673</v>
      </c>
      <c r="G702" s="36" t="s">
        <v>9243</v>
      </c>
      <c r="H702" s="36">
        <v>70</v>
      </c>
      <c r="I702" s="39">
        <v>727472.7</v>
      </c>
      <c r="J702" s="39">
        <f t="shared" si="33"/>
        <v>727472.7</v>
      </c>
      <c r="K702" s="36">
        <v>0</v>
      </c>
      <c r="L702" s="36">
        <v>100</v>
      </c>
      <c r="M702" s="36"/>
      <c r="N702" s="40" t="s">
        <v>9244</v>
      </c>
      <c r="O702" s="37" t="s">
        <v>9245</v>
      </c>
      <c r="P702" s="36">
        <v>207</v>
      </c>
      <c r="Q702" s="37" t="s">
        <v>9266</v>
      </c>
    </row>
    <row r="703" spans="1:17" ht="15" customHeight="1">
      <c r="A703" s="35">
        <v>778902</v>
      </c>
      <c r="B703" s="36" t="s">
        <v>9239</v>
      </c>
      <c r="C703" s="37" t="s">
        <v>9240</v>
      </c>
      <c r="D703" s="37" t="s">
        <v>9315</v>
      </c>
      <c r="E703" s="35">
        <v>778902</v>
      </c>
      <c r="F703" s="38" t="s">
        <v>3411</v>
      </c>
      <c r="G703" s="36" t="s">
        <v>9243</v>
      </c>
      <c r="H703" s="36">
        <v>85</v>
      </c>
      <c r="I703" s="39">
        <v>898536.4</v>
      </c>
      <c r="J703" s="39">
        <f t="shared" si="33"/>
        <v>898536.4</v>
      </c>
      <c r="K703" s="36">
        <v>0</v>
      </c>
      <c r="L703" s="36">
        <v>100</v>
      </c>
      <c r="M703" s="36"/>
      <c r="N703" s="40" t="s">
        <v>9244</v>
      </c>
      <c r="O703" s="37" t="s">
        <v>9245</v>
      </c>
      <c r="P703" s="36">
        <v>231</v>
      </c>
      <c r="Q703" s="37" t="s">
        <v>9317</v>
      </c>
    </row>
    <row r="704" spans="1:17" ht="15" customHeight="1">
      <c r="A704" s="35">
        <v>384302</v>
      </c>
      <c r="B704" s="36" t="s">
        <v>9239</v>
      </c>
      <c r="C704" s="37" t="s">
        <v>9240</v>
      </c>
      <c r="D704" s="37" t="s">
        <v>9296</v>
      </c>
      <c r="E704" s="35">
        <v>384302</v>
      </c>
      <c r="F704" s="38" t="s">
        <v>1554</v>
      </c>
      <c r="G704" s="36" t="s">
        <v>9243</v>
      </c>
      <c r="H704" s="36">
        <v>220</v>
      </c>
      <c r="I704" s="39">
        <v>1715394.1</v>
      </c>
      <c r="J704" s="39">
        <f t="shared" si="33"/>
        <v>1715394.1</v>
      </c>
      <c r="K704" s="36">
        <v>0</v>
      </c>
      <c r="L704" s="36">
        <v>100</v>
      </c>
      <c r="M704" s="36"/>
      <c r="N704" s="40" t="s">
        <v>9244</v>
      </c>
      <c r="O704" s="37" t="s">
        <v>9265</v>
      </c>
      <c r="P704" s="36">
        <v>214</v>
      </c>
      <c r="Q704" s="37" t="s">
        <v>9341</v>
      </c>
    </row>
    <row r="705" spans="1:17" ht="15" customHeight="1">
      <c r="A705" s="35">
        <v>384802</v>
      </c>
      <c r="B705" s="36" t="s">
        <v>9239</v>
      </c>
      <c r="C705" s="37" t="s">
        <v>9240</v>
      </c>
      <c r="D705" s="37" t="s">
        <v>9296</v>
      </c>
      <c r="E705" s="35">
        <v>384802</v>
      </c>
      <c r="F705" s="38" t="s">
        <v>1557</v>
      </c>
      <c r="G705" s="36" t="s">
        <v>9243</v>
      </c>
      <c r="H705" s="36">
        <v>220</v>
      </c>
      <c r="I705" s="39">
        <v>1715394.1</v>
      </c>
      <c r="J705" s="39">
        <f t="shared" si="33"/>
        <v>1715394.1</v>
      </c>
      <c r="K705" s="36">
        <v>0</v>
      </c>
      <c r="L705" s="36">
        <v>100</v>
      </c>
      <c r="M705" s="36"/>
      <c r="N705" s="40" t="s">
        <v>9264</v>
      </c>
      <c r="O705" s="37" t="s">
        <v>9265</v>
      </c>
      <c r="P705" s="36">
        <v>214</v>
      </c>
      <c r="Q705" s="37" t="s">
        <v>9341</v>
      </c>
    </row>
    <row r="706" spans="1:17" ht="15" customHeight="1">
      <c r="A706" s="35">
        <v>383202</v>
      </c>
      <c r="B706" s="36" t="s">
        <v>9239</v>
      </c>
      <c r="C706" s="37" t="s">
        <v>9240</v>
      </c>
      <c r="D706" s="37" t="s">
        <v>9296</v>
      </c>
      <c r="E706" s="35">
        <v>383202</v>
      </c>
      <c r="F706" s="38" t="s">
        <v>1627</v>
      </c>
      <c r="G706" s="36" t="s">
        <v>9243</v>
      </c>
      <c r="H706" s="36">
        <v>180</v>
      </c>
      <c r="I706" s="39">
        <v>1440603.4</v>
      </c>
      <c r="J706" s="39">
        <f t="shared" si="33"/>
        <v>1440603.4</v>
      </c>
      <c r="K706" s="36">
        <v>0</v>
      </c>
      <c r="L706" s="36">
        <v>100</v>
      </c>
      <c r="M706" s="36"/>
      <c r="N706" s="40" t="s">
        <v>9264</v>
      </c>
      <c r="O706" s="37" t="s">
        <v>9265</v>
      </c>
      <c r="P706" s="36">
        <v>214</v>
      </c>
      <c r="Q706" s="37" t="s">
        <v>9341</v>
      </c>
    </row>
    <row r="707" spans="1:17" ht="15" customHeight="1">
      <c r="A707" s="35">
        <v>756910</v>
      </c>
      <c r="B707" s="36" t="s">
        <v>9239</v>
      </c>
      <c r="C707" s="37" t="s">
        <v>9240</v>
      </c>
      <c r="D707" s="37" t="s">
        <v>9247</v>
      </c>
      <c r="E707" s="35">
        <v>756910</v>
      </c>
      <c r="F707" s="38" t="s">
        <v>2661</v>
      </c>
      <c r="G707" s="36" t="s">
        <v>9243</v>
      </c>
      <c r="H707" s="36">
        <v>30</v>
      </c>
      <c r="I707" s="39">
        <v>253903.90000000002</v>
      </c>
      <c r="J707" s="39">
        <f t="shared" si="33"/>
        <v>253903.90000000002</v>
      </c>
      <c r="K707" s="36">
        <v>0</v>
      </c>
      <c r="L707" s="36">
        <v>100</v>
      </c>
      <c r="M707" s="36"/>
      <c r="N707" s="41" t="s">
        <v>9249</v>
      </c>
      <c r="O707" s="41" t="s">
        <v>9250</v>
      </c>
      <c r="P707" s="36">
        <v>204</v>
      </c>
      <c r="Q707" s="37" t="s">
        <v>9248</v>
      </c>
    </row>
    <row r="708" spans="1:17" ht="15" customHeight="1">
      <c r="A708" s="35">
        <v>358510</v>
      </c>
      <c r="B708" s="36" t="s">
        <v>9239</v>
      </c>
      <c r="C708" s="37" t="s">
        <v>9240</v>
      </c>
      <c r="D708" s="37" t="s">
        <v>9296</v>
      </c>
      <c r="E708" s="35">
        <v>358510</v>
      </c>
      <c r="F708" s="38" t="s">
        <v>1699</v>
      </c>
      <c r="G708" s="36" t="s">
        <v>9243</v>
      </c>
      <c r="H708" s="36">
        <v>550</v>
      </c>
      <c r="I708" s="39">
        <v>4444000</v>
      </c>
      <c r="J708" s="39">
        <f t="shared" si="33"/>
        <v>4444000</v>
      </c>
      <c r="K708" s="36">
        <v>0</v>
      </c>
      <c r="L708" s="36">
        <v>100</v>
      </c>
      <c r="M708" s="36"/>
      <c r="N708" s="40" t="s">
        <v>9264</v>
      </c>
      <c r="O708" s="37" t="s">
        <v>9265</v>
      </c>
      <c r="P708" s="36">
        <v>202</v>
      </c>
      <c r="Q708" s="37" t="s">
        <v>9298</v>
      </c>
    </row>
    <row r="709" spans="1:17" ht="15" customHeight="1">
      <c r="A709" s="35">
        <v>358308</v>
      </c>
      <c r="B709" s="36" t="s">
        <v>9239</v>
      </c>
      <c r="C709" s="37" t="s">
        <v>9240</v>
      </c>
      <c r="D709" s="37" t="s">
        <v>9296</v>
      </c>
      <c r="E709" s="35">
        <v>358308</v>
      </c>
      <c r="F709" s="38" t="s">
        <v>9674</v>
      </c>
      <c r="G709" s="36" t="s">
        <v>9243</v>
      </c>
      <c r="H709" s="36">
        <v>550</v>
      </c>
      <c r="I709" s="39">
        <v>4444000</v>
      </c>
      <c r="J709" s="39">
        <f t="shared" si="33"/>
        <v>4444000</v>
      </c>
      <c r="K709" s="36">
        <v>0</v>
      </c>
      <c r="L709" s="36">
        <v>100</v>
      </c>
      <c r="M709" s="36"/>
      <c r="N709" s="40" t="s">
        <v>9264</v>
      </c>
      <c r="O709" s="37" t="s">
        <v>9265</v>
      </c>
      <c r="P709" s="36">
        <v>202</v>
      </c>
      <c r="Q709" s="37" t="s">
        <v>9298</v>
      </c>
    </row>
    <row r="710" spans="1:17" ht="15" customHeight="1">
      <c r="A710" s="35">
        <v>358306</v>
      </c>
      <c r="B710" s="36" t="s">
        <v>9239</v>
      </c>
      <c r="C710" s="37" t="s">
        <v>9240</v>
      </c>
      <c r="D710" s="37" t="s">
        <v>9296</v>
      </c>
      <c r="E710" s="35">
        <v>358306</v>
      </c>
      <c r="F710" s="38" t="s">
        <v>9675</v>
      </c>
      <c r="G710" s="36" t="s">
        <v>9243</v>
      </c>
      <c r="H710" s="36">
        <v>550</v>
      </c>
      <c r="I710" s="39">
        <v>4444000</v>
      </c>
      <c r="J710" s="39">
        <f t="shared" ref="J710:J720" si="34">I710</f>
        <v>4444000</v>
      </c>
      <c r="K710" s="36">
        <v>0</v>
      </c>
      <c r="L710" s="36">
        <v>100</v>
      </c>
      <c r="M710" s="36"/>
      <c r="N710" s="40" t="s">
        <v>9264</v>
      </c>
      <c r="O710" s="37" t="s">
        <v>9265</v>
      </c>
      <c r="P710" s="36">
        <v>202</v>
      </c>
      <c r="Q710" s="37" t="s">
        <v>9298</v>
      </c>
    </row>
    <row r="711" spans="1:17" ht="15" customHeight="1">
      <c r="A711" s="35">
        <v>358307</v>
      </c>
      <c r="B711" s="36" t="s">
        <v>9239</v>
      </c>
      <c r="C711" s="37" t="s">
        <v>9240</v>
      </c>
      <c r="D711" s="37" t="s">
        <v>9296</v>
      </c>
      <c r="E711" s="35">
        <v>358307</v>
      </c>
      <c r="F711" s="38" t="s">
        <v>6883</v>
      </c>
      <c r="G711" s="36" t="s">
        <v>9243</v>
      </c>
      <c r="H711" s="36">
        <v>550</v>
      </c>
      <c r="I711" s="39">
        <v>4444000</v>
      </c>
      <c r="J711" s="39">
        <f t="shared" si="34"/>
        <v>4444000</v>
      </c>
      <c r="K711" s="36">
        <v>0</v>
      </c>
      <c r="L711" s="36">
        <v>100</v>
      </c>
      <c r="M711" s="36"/>
      <c r="N711" s="40" t="s">
        <v>9264</v>
      </c>
      <c r="O711" s="37" t="s">
        <v>9265</v>
      </c>
      <c r="P711" s="36">
        <v>202</v>
      </c>
      <c r="Q711" s="37" t="s">
        <v>9298</v>
      </c>
    </row>
    <row r="712" spans="1:17" ht="15" customHeight="1">
      <c r="A712" s="35">
        <v>358507</v>
      </c>
      <c r="B712" s="36" t="s">
        <v>9239</v>
      </c>
      <c r="C712" s="37" t="s">
        <v>9240</v>
      </c>
      <c r="D712" s="37" t="s">
        <v>9296</v>
      </c>
      <c r="E712" s="35">
        <v>358507</v>
      </c>
      <c r="F712" s="38" t="s">
        <v>1698</v>
      </c>
      <c r="G712" s="36" t="s">
        <v>9243</v>
      </c>
      <c r="H712" s="36">
        <v>550</v>
      </c>
      <c r="I712" s="39">
        <v>4444000</v>
      </c>
      <c r="J712" s="39">
        <f t="shared" si="34"/>
        <v>4444000</v>
      </c>
      <c r="K712" s="36">
        <v>0</v>
      </c>
      <c r="L712" s="36">
        <v>100</v>
      </c>
      <c r="M712" s="36"/>
      <c r="N712" s="40" t="s">
        <v>9264</v>
      </c>
      <c r="O712" s="37" t="s">
        <v>9265</v>
      </c>
      <c r="P712" s="36">
        <v>202</v>
      </c>
      <c r="Q712" s="37" t="s">
        <v>9298</v>
      </c>
    </row>
    <row r="713" spans="1:17" ht="15" customHeight="1">
      <c r="A713" s="35">
        <v>358509</v>
      </c>
      <c r="B713" s="36" t="s">
        <v>9239</v>
      </c>
      <c r="C713" s="37" t="s">
        <v>9240</v>
      </c>
      <c r="D713" s="37" t="s">
        <v>9296</v>
      </c>
      <c r="E713" s="35">
        <v>358509</v>
      </c>
      <c r="F713" s="38" t="s">
        <v>9676</v>
      </c>
      <c r="G713" s="36" t="s">
        <v>9243</v>
      </c>
      <c r="H713" s="36">
        <v>550</v>
      </c>
      <c r="I713" s="39">
        <v>4444000</v>
      </c>
      <c r="J713" s="39">
        <f t="shared" si="34"/>
        <v>4444000</v>
      </c>
      <c r="K713" s="36">
        <v>0</v>
      </c>
      <c r="L713" s="36">
        <v>100</v>
      </c>
      <c r="M713" s="36"/>
      <c r="N713" s="40" t="s">
        <v>9264</v>
      </c>
      <c r="O713" s="37" t="s">
        <v>9265</v>
      </c>
      <c r="P713" s="36">
        <v>202</v>
      </c>
      <c r="Q713" s="37" t="s">
        <v>9298</v>
      </c>
    </row>
    <row r="714" spans="1:17" ht="15" customHeight="1">
      <c r="A714" s="35">
        <v>358506</v>
      </c>
      <c r="B714" s="36" t="s">
        <v>9239</v>
      </c>
      <c r="C714" s="37" t="s">
        <v>9240</v>
      </c>
      <c r="D714" s="37" t="s">
        <v>9296</v>
      </c>
      <c r="E714" s="35">
        <v>358506</v>
      </c>
      <c r="F714" s="38" t="s">
        <v>9677</v>
      </c>
      <c r="G714" s="36" t="s">
        <v>9243</v>
      </c>
      <c r="H714" s="36">
        <v>550</v>
      </c>
      <c r="I714" s="39">
        <v>4444000</v>
      </c>
      <c r="J714" s="39">
        <f t="shared" si="34"/>
        <v>4444000</v>
      </c>
      <c r="K714" s="36">
        <v>0</v>
      </c>
      <c r="L714" s="36">
        <v>100</v>
      </c>
      <c r="M714" s="36"/>
      <c r="N714" s="40" t="s">
        <v>9264</v>
      </c>
      <c r="O714" s="37" t="s">
        <v>9265</v>
      </c>
      <c r="P714" s="36">
        <v>202</v>
      </c>
      <c r="Q714" s="37" t="s">
        <v>9298</v>
      </c>
    </row>
    <row r="715" spans="1:17" ht="15" customHeight="1">
      <c r="A715" s="35">
        <v>358508</v>
      </c>
      <c r="B715" s="36" t="s">
        <v>9239</v>
      </c>
      <c r="C715" s="37" t="s">
        <v>9240</v>
      </c>
      <c r="D715" s="37" t="s">
        <v>9296</v>
      </c>
      <c r="E715" s="35">
        <v>358508</v>
      </c>
      <c r="F715" s="38" t="s">
        <v>9678</v>
      </c>
      <c r="G715" s="36" t="s">
        <v>9243</v>
      </c>
      <c r="H715" s="36">
        <v>550</v>
      </c>
      <c r="I715" s="39">
        <v>4444000</v>
      </c>
      <c r="J715" s="39">
        <f t="shared" si="34"/>
        <v>4444000</v>
      </c>
      <c r="K715" s="36">
        <v>0</v>
      </c>
      <c r="L715" s="36">
        <v>100</v>
      </c>
      <c r="M715" s="36"/>
      <c r="N715" s="40" t="s">
        <v>9264</v>
      </c>
      <c r="O715" s="37" t="s">
        <v>9265</v>
      </c>
      <c r="P715" s="36">
        <v>202</v>
      </c>
      <c r="Q715" s="37" t="s">
        <v>9298</v>
      </c>
    </row>
    <row r="716" spans="1:17" ht="15" customHeight="1">
      <c r="A716" s="35">
        <v>358501</v>
      </c>
      <c r="B716" s="36" t="s">
        <v>9239</v>
      </c>
      <c r="C716" s="37" t="s">
        <v>9240</v>
      </c>
      <c r="D716" s="37" t="s">
        <v>9296</v>
      </c>
      <c r="E716" s="35">
        <v>358501</v>
      </c>
      <c r="F716" s="38" t="s">
        <v>9679</v>
      </c>
      <c r="G716" s="36" t="s">
        <v>9243</v>
      </c>
      <c r="H716" s="36">
        <v>550</v>
      </c>
      <c r="I716" s="39">
        <v>4444000</v>
      </c>
      <c r="J716" s="39">
        <f t="shared" si="34"/>
        <v>4444000</v>
      </c>
      <c r="K716" s="36">
        <v>0</v>
      </c>
      <c r="L716" s="36">
        <v>100</v>
      </c>
      <c r="M716" s="36"/>
      <c r="N716" s="40" t="s">
        <v>9264</v>
      </c>
      <c r="O716" s="37" t="s">
        <v>9265</v>
      </c>
      <c r="P716" s="36">
        <v>202</v>
      </c>
      <c r="Q716" s="37" t="s">
        <v>9298</v>
      </c>
    </row>
    <row r="717" spans="1:17" ht="15" customHeight="1">
      <c r="A717" s="35">
        <v>358504</v>
      </c>
      <c r="B717" s="36" t="s">
        <v>9239</v>
      </c>
      <c r="C717" s="37" t="s">
        <v>9240</v>
      </c>
      <c r="D717" s="37" t="s">
        <v>9296</v>
      </c>
      <c r="E717" s="35">
        <v>358504</v>
      </c>
      <c r="F717" s="38" t="s">
        <v>9680</v>
      </c>
      <c r="G717" s="36" t="s">
        <v>9243</v>
      </c>
      <c r="H717" s="36">
        <v>550</v>
      </c>
      <c r="I717" s="39">
        <v>4444000</v>
      </c>
      <c r="J717" s="39">
        <f t="shared" si="34"/>
        <v>4444000</v>
      </c>
      <c r="K717" s="36">
        <v>0</v>
      </c>
      <c r="L717" s="36">
        <v>100</v>
      </c>
      <c r="M717" s="36"/>
      <c r="N717" s="40" t="s">
        <v>9264</v>
      </c>
      <c r="O717" s="37" t="s">
        <v>9265</v>
      </c>
      <c r="P717" s="36">
        <v>202</v>
      </c>
      <c r="Q717" s="37" t="s">
        <v>9298</v>
      </c>
    </row>
    <row r="718" spans="1:17" ht="15" customHeight="1">
      <c r="A718" s="35">
        <v>358503</v>
      </c>
      <c r="B718" s="36" t="s">
        <v>9239</v>
      </c>
      <c r="C718" s="37" t="s">
        <v>9240</v>
      </c>
      <c r="D718" s="37" t="s">
        <v>9296</v>
      </c>
      <c r="E718" s="35">
        <v>358503</v>
      </c>
      <c r="F718" s="38" t="s">
        <v>9681</v>
      </c>
      <c r="G718" s="36" t="s">
        <v>9243</v>
      </c>
      <c r="H718" s="36">
        <v>550</v>
      </c>
      <c r="I718" s="39">
        <v>4444000</v>
      </c>
      <c r="J718" s="39">
        <f t="shared" si="34"/>
        <v>4444000</v>
      </c>
      <c r="K718" s="36">
        <v>0</v>
      </c>
      <c r="L718" s="36">
        <v>100</v>
      </c>
      <c r="M718" s="36"/>
      <c r="N718" s="40" t="s">
        <v>9264</v>
      </c>
      <c r="O718" s="37" t="s">
        <v>9265</v>
      </c>
      <c r="P718" s="36">
        <v>202</v>
      </c>
      <c r="Q718" s="37" t="s">
        <v>9298</v>
      </c>
    </row>
    <row r="719" spans="1:17" ht="15" customHeight="1">
      <c r="A719" s="35">
        <v>358505</v>
      </c>
      <c r="B719" s="36" t="s">
        <v>9239</v>
      </c>
      <c r="C719" s="37" t="s">
        <v>9240</v>
      </c>
      <c r="D719" s="37" t="s">
        <v>9296</v>
      </c>
      <c r="E719" s="35">
        <v>358505</v>
      </c>
      <c r="F719" s="38" t="s">
        <v>9682</v>
      </c>
      <c r="G719" s="36" t="s">
        <v>9243</v>
      </c>
      <c r="H719" s="36">
        <v>550</v>
      </c>
      <c r="I719" s="39">
        <v>4444000</v>
      </c>
      <c r="J719" s="39">
        <f t="shared" si="34"/>
        <v>4444000</v>
      </c>
      <c r="K719" s="36">
        <v>0</v>
      </c>
      <c r="L719" s="36">
        <v>100</v>
      </c>
      <c r="M719" s="36"/>
      <c r="N719" s="40" t="s">
        <v>9264</v>
      </c>
      <c r="O719" s="37" t="s">
        <v>9265</v>
      </c>
      <c r="P719" s="36">
        <v>202</v>
      </c>
      <c r="Q719" s="37" t="s">
        <v>9298</v>
      </c>
    </row>
    <row r="720" spans="1:17" ht="15" customHeight="1">
      <c r="A720" s="35">
        <v>358803</v>
      </c>
      <c r="B720" s="36" t="s">
        <v>9239</v>
      </c>
      <c r="C720" s="37" t="s">
        <v>9240</v>
      </c>
      <c r="D720" s="37" t="s">
        <v>9296</v>
      </c>
      <c r="E720" s="35">
        <v>358803</v>
      </c>
      <c r="F720" s="38" t="s">
        <v>6905</v>
      </c>
      <c r="G720" s="36" t="s">
        <v>9243</v>
      </c>
      <c r="H720" s="36">
        <v>300</v>
      </c>
      <c r="I720" s="39">
        <v>2379590.2999999998</v>
      </c>
      <c r="J720" s="39">
        <f t="shared" si="34"/>
        <v>2379590.2999999998</v>
      </c>
      <c r="K720" s="36">
        <v>0</v>
      </c>
      <c r="L720" s="36">
        <v>100</v>
      </c>
      <c r="M720" s="36"/>
      <c r="N720" s="40" t="s">
        <v>9264</v>
      </c>
      <c r="O720" s="37" t="s">
        <v>9265</v>
      </c>
      <c r="P720" s="36">
        <v>202</v>
      </c>
      <c r="Q720" s="37" t="s">
        <v>9298</v>
      </c>
    </row>
    <row r="721" spans="1:17" ht="15" customHeight="1">
      <c r="A721" s="35">
        <v>395217</v>
      </c>
      <c r="B721" s="36" t="s">
        <v>9239</v>
      </c>
      <c r="C721" s="37" t="s">
        <v>9240</v>
      </c>
      <c r="D721" s="37" t="s">
        <v>9329</v>
      </c>
      <c r="E721" s="35">
        <v>395217</v>
      </c>
      <c r="F721" s="37" t="s">
        <v>9683</v>
      </c>
      <c r="G721" s="36" t="s">
        <v>9253</v>
      </c>
      <c r="H721" s="42">
        <v>4357261.2</v>
      </c>
      <c r="I721" s="39"/>
      <c r="J721" s="42">
        <f t="shared" ref="J721:J723" si="35">H721</f>
        <v>4357261.2</v>
      </c>
      <c r="K721" s="36">
        <v>0</v>
      </c>
      <c r="L721" s="36">
        <v>100</v>
      </c>
      <c r="M721" s="36"/>
      <c r="N721" s="40" t="s">
        <v>9684</v>
      </c>
      <c r="O721" s="37" t="s">
        <v>9245</v>
      </c>
      <c r="P721" s="36">
        <v>214</v>
      </c>
      <c r="Q721" s="37" t="s">
        <v>9341</v>
      </c>
    </row>
    <row r="722" spans="1:17" ht="15" customHeight="1">
      <c r="A722" s="35">
        <v>395214</v>
      </c>
      <c r="B722" s="36" t="s">
        <v>9239</v>
      </c>
      <c r="C722" s="37" t="s">
        <v>9240</v>
      </c>
      <c r="D722" s="37" t="s">
        <v>9329</v>
      </c>
      <c r="E722" s="35">
        <v>395214</v>
      </c>
      <c r="F722" s="37" t="s">
        <v>9685</v>
      </c>
      <c r="G722" s="36" t="s">
        <v>9253</v>
      </c>
      <c r="H722" s="42">
        <v>4357261.2</v>
      </c>
      <c r="I722" s="39"/>
      <c r="J722" s="42">
        <f t="shared" si="35"/>
        <v>4357261.2</v>
      </c>
      <c r="K722" s="36">
        <v>0</v>
      </c>
      <c r="L722" s="36">
        <v>100</v>
      </c>
      <c r="M722" s="36"/>
      <c r="N722" s="40" t="s">
        <v>9684</v>
      </c>
      <c r="O722" s="37" t="s">
        <v>9245</v>
      </c>
      <c r="P722" s="36">
        <v>202</v>
      </c>
      <c r="Q722" s="37" t="s">
        <v>9298</v>
      </c>
    </row>
    <row r="723" spans="1:17" ht="15" customHeight="1">
      <c r="A723" s="35">
        <v>395211</v>
      </c>
      <c r="B723" s="36" t="s">
        <v>9239</v>
      </c>
      <c r="C723" s="37" t="s">
        <v>9240</v>
      </c>
      <c r="D723" s="37" t="s">
        <v>9329</v>
      </c>
      <c r="E723" s="35">
        <v>395211</v>
      </c>
      <c r="F723" s="37" t="s">
        <v>9686</v>
      </c>
      <c r="G723" s="36" t="s">
        <v>9253</v>
      </c>
      <c r="H723" s="42">
        <v>4357261.2</v>
      </c>
      <c r="I723" s="39"/>
      <c r="J723" s="42">
        <f t="shared" si="35"/>
        <v>4357261.2</v>
      </c>
      <c r="K723" s="36">
        <v>0</v>
      </c>
      <c r="L723" s="36">
        <v>100</v>
      </c>
      <c r="M723" s="36"/>
      <c r="N723" s="40" t="s">
        <v>9684</v>
      </c>
      <c r="O723" s="37" t="s">
        <v>9245</v>
      </c>
      <c r="P723" s="36">
        <v>202</v>
      </c>
      <c r="Q723" s="37" t="s">
        <v>9298</v>
      </c>
    </row>
    <row r="724" spans="1:17" ht="15" customHeight="1">
      <c r="A724" s="35">
        <v>358401</v>
      </c>
      <c r="B724" s="36" t="s">
        <v>9239</v>
      </c>
      <c r="C724" s="37" t="s">
        <v>9240</v>
      </c>
      <c r="D724" s="37" t="s">
        <v>9296</v>
      </c>
      <c r="E724" s="35">
        <v>358401</v>
      </c>
      <c r="F724" s="38" t="s">
        <v>1696</v>
      </c>
      <c r="G724" s="36" t="s">
        <v>9243</v>
      </c>
      <c r="H724" s="36">
        <v>550</v>
      </c>
      <c r="I724" s="39">
        <v>4444000</v>
      </c>
      <c r="J724" s="39">
        <f t="shared" ref="J724:J777" si="36">I724</f>
        <v>4444000</v>
      </c>
      <c r="K724" s="36">
        <v>0</v>
      </c>
      <c r="L724" s="36">
        <v>100</v>
      </c>
      <c r="M724" s="36"/>
      <c r="N724" s="40" t="s">
        <v>9264</v>
      </c>
      <c r="O724" s="37" t="s">
        <v>9265</v>
      </c>
      <c r="P724" s="36">
        <v>202</v>
      </c>
      <c r="Q724" s="37" t="s">
        <v>9298</v>
      </c>
    </row>
    <row r="725" spans="1:17" ht="15" customHeight="1">
      <c r="A725" s="35">
        <v>358403</v>
      </c>
      <c r="B725" s="36" t="s">
        <v>9239</v>
      </c>
      <c r="C725" s="37" t="s">
        <v>9240</v>
      </c>
      <c r="D725" s="37" t="s">
        <v>9296</v>
      </c>
      <c r="E725" s="35">
        <v>358403</v>
      </c>
      <c r="F725" s="38" t="s">
        <v>9687</v>
      </c>
      <c r="G725" s="36" t="s">
        <v>9243</v>
      </c>
      <c r="H725" s="36">
        <v>550</v>
      </c>
      <c r="I725" s="39">
        <v>4444000</v>
      </c>
      <c r="J725" s="39">
        <f t="shared" si="36"/>
        <v>4444000</v>
      </c>
      <c r="K725" s="36">
        <v>0</v>
      </c>
      <c r="L725" s="36">
        <v>100</v>
      </c>
      <c r="M725" s="36"/>
      <c r="N725" s="40" t="s">
        <v>9264</v>
      </c>
      <c r="O725" s="37" t="s">
        <v>9265</v>
      </c>
      <c r="P725" s="36">
        <v>202</v>
      </c>
      <c r="Q725" s="37" t="s">
        <v>9298</v>
      </c>
    </row>
    <row r="726" spans="1:17" ht="15" customHeight="1">
      <c r="A726" s="35">
        <v>358402</v>
      </c>
      <c r="B726" s="36" t="s">
        <v>9239</v>
      </c>
      <c r="C726" s="37" t="s">
        <v>9240</v>
      </c>
      <c r="D726" s="37" t="s">
        <v>9296</v>
      </c>
      <c r="E726" s="35">
        <v>358402</v>
      </c>
      <c r="F726" s="38" t="s">
        <v>6885</v>
      </c>
      <c r="G726" s="36" t="s">
        <v>9243</v>
      </c>
      <c r="H726" s="36">
        <v>550</v>
      </c>
      <c r="I726" s="39">
        <v>4444000</v>
      </c>
      <c r="J726" s="39">
        <f t="shared" si="36"/>
        <v>4444000</v>
      </c>
      <c r="K726" s="36">
        <v>0</v>
      </c>
      <c r="L726" s="36">
        <v>100</v>
      </c>
      <c r="M726" s="36"/>
      <c r="N726" s="40" t="s">
        <v>9264</v>
      </c>
      <c r="O726" s="37" t="s">
        <v>9265</v>
      </c>
      <c r="P726" s="36">
        <v>202</v>
      </c>
      <c r="Q726" s="37" t="s">
        <v>9298</v>
      </c>
    </row>
    <row r="727" spans="1:17" ht="15" customHeight="1">
      <c r="A727" s="35">
        <v>358502</v>
      </c>
      <c r="B727" s="36" t="s">
        <v>9239</v>
      </c>
      <c r="C727" s="37" t="s">
        <v>9240</v>
      </c>
      <c r="D727" s="37" t="s">
        <v>9296</v>
      </c>
      <c r="E727" s="35">
        <v>358502</v>
      </c>
      <c r="F727" s="38" t="s">
        <v>1697</v>
      </c>
      <c r="G727" s="36" t="s">
        <v>9243</v>
      </c>
      <c r="H727" s="36">
        <v>550</v>
      </c>
      <c r="I727" s="39">
        <v>4444000</v>
      </c>
      <c r="J727" s="39">
        <f t="shared" si="36"/>
        <v>4444000</v>
      </c>
      <c r="K727" s="36">
        <v>0</v>
      </c>
      <c r="L727" s="36">
        <v>100</v>
      </c>
      <c r="M727" s="36"/>
      <c r="N727" s="40" t="s">
        <v>9264</v>
      </c>
      <c r="O727" s="37" t="s">
        <v>9265</v>
      </c>
      <c r="P727" s="36">
        <v>202</v>
      </c>
      <c r="Q727" s="37" t="s">
        <v>9298</v>
      </c>
    </row>
    <row r="728" spans="1:17" ht="15" customHeight="1">
      <c r="A728" s="35">
        <v>814220</v>
      </c>
      <c r="B728" s="36" t="s">
        <v>9239</v>
      </c>
      <c r="C728" s="37" t="s">
        <v>9240</v>
      </c>
      <c r="D728" s="37" t="s">
        <v>9263</v>
      </c>
      <c r="E728" s="35">
        <v>814220</v>
      </c>
      <c r="F728" s="38" t="s">
        <v>9688</v>
      </c>
      <c r="G728" s="36" t="s">
        <v>9243</v>
      </c>
      <c r="H728" s="36">
        <v>105</v>
      </c>
      <c r="I728" s="39">
        <v>1098486.1000000001</v>
      </c>
      <c r="J728" s="39">
        <f t="shared" si="36"/>
        <v>1098486.1000000001</v>
      </c>
      <c r="K728" s="36">
        <v>0</v>
      </c>
      <c r="L728" s="36">
        <v>100</v>
      </c>
      <c r="M728" s="36"/>
      <c r="N728" s="40" t="s">
        <v>9244</v>
      </c>
      <c r="O728" s="37" t="s">
        <v>9245</v>
      </c>
      <c r="P728" s="36">
        <v>207</v>
      </c>
      <c r="Q728" s="37" t="s">
        <v>9266</v>
      </c>
    </row>
    <row r="729" spans="1:17" ht="15" customHeight="1">
      <c r="A729" s="35">
        <v>358103</v>
      </c>
      <c r="B729" s="36" t="s">
        <v>9239</v>
      </c>
      <c r="C729" s="37" t="s">
        <v>9240</v>
      </c>
      <c r="D729" s="37" t="s">
        <v>9296</v>
      </c>
      <c r="E729" s="35">
        <v>358103</v>
      </c>
      <c r="F729" s="37" t="s">
        <v>9689</v>
      </c>
      <c r="G729" s="36" t="s">
        <v>9243</v>
      </c>
      <c r="H729" s="36">
        <v>550</v>
      </c>
      <c r="I729" s="39">
        <v>4444000</v>
      </c>
      <c r="J729" s="39">
        <f t="shared" si="36"/>
        <v>4444000</v>
      </c>
      <c r="K729" s="36">
        <v>0</v>
      </c>
      <c r="L729" s="36">
        <v>100</v>
      </c>
      <c r="M729" s="36"/>
      <c r="N729" s="40" t="s">
        <v>9264</v>
      </c>
      <c r="O729" s="37" t="s">
        <v>9265</v>
      </c>
      <c r="P729" s="36">
        <v>202</v>
      </c>
      <c r="Q729" s="37" t="s">
        <v>9298</v>
      </c>
    </row>
    <row r="730" spans="1:17" ht="15" customHeight="1">
      <c r="A730" s="35">
        <v>358102</v>
      </c>
      <c r="B730" s="36" t="s">
        <v>9239</v>
      </c>
      <c r="C730" s="37" t="s">
        <v>9240</v>
      </c>
      <c r="D730" s="37" t="s">
        <v>9296</v>
      </c>
      <c r="E730" s="35">
        <v>358102</v>
      </c>
      <c r="F730" s="38" t="s">
        <v>9690</v>
      </c>
      <c r="G730" s="36" t="s">
        <v>9243</v>
      </c>
      <c r="H730" s="36">
        <v>550</v>
      </c>
      <c r="I730" s="39">
        <v>4444000</v>
      </c>
      <c r="J730" s="39">
        <f t="shared" si="36"/>
        <v>4444000</v>
      </c>
      <c r="K730" s="36">
        <v>0</v>
      </c>
      <c r="L730" s="36">
        <v>100</v>
      </c>
      <c r="M730" s="36"/>
      <c r="N730" s="40" t="s">
        <v>9264</v>
      </c>
      <c r="O730" s="37" t="s">
        <v>9265</v>
      </c>
      <c r="P730" s="36">
        <v>202</v>
      </c>
      <c r="Q730" s="37" t="s">
        <v>9298</v>
      </c>
    </row>
    <row r="731" spans="1:17" ht="15" customHeight="1">
      <c r="A731" s="35">
        <v>819520</v>
      </c>
      <c r="B731" s="36" t="s">
        <v>9239</v>
      </c>
      <c r="C731" s="37" t="s">
        <v>9240</v>
      </c>
      <c r="D731" s="37" t="s">
        <v>9263</v>
      </c>
      <c r="E731" s="35">
        <v>819520</v>
      </c>
      <c r="F731" s="38" t="s">
        <v>3262</v>
      </c>
      <c r="G731" s="36" t="s">
        <v>9243</v>
      </c>
      <c r="H731" s="36">
        <v>80</v>
      </c>
      <c r="I731" s="39">
        <v>829492.8</v>
      </c>
      <c r="J731" s="39">
        <f t="shared" si="36"/>
        <v>829492.8</v>
      </c>
      <c r="K731" s="36">
        <v>0</v>
      </c>
      <c r="L731" s="36">
        <v>100</v>
      </c>
      <c r="M731" s="36"/>
      <c r="N731" s="40" t="s">
        <v>9244</v>
      </c>
      <c r="O731" s="37" t="s">
        <v>9245</v>
      </c>
      <c r="P731" s="36">
        <v>207</v>
      </c>
      <c r="Q731" s="37" t="s">
        <v>9266</v>
      </c>
    </row>
    <row r="732" spans="1:17" ht="15" customHeight="1">
      <c r="A732" s="35">
        <v>838505</v>
      </c>
      <c r="B732" s="36" t="s">
        <v>9239</v>
      </c>
      <c r="C732" s="37" t="s">
        <v>9240</v>
      </c>
      <c r="D732" s="37" t="s">
        <v>9263</v>
      </c>
      <c r="E732" s="35">
        <v>838505</v>
      </c>
      <c r="F732" s="38" t="s">
        <v>3280</v>
      </c>
      <c r="G732" s="36" t="s">
        <v>9243</v>
      </c>
      <c r="H732" s="36">
        <v>80</v>
      </c>
      <c r="I732" s="39">
        <v>829492.8</v>
      </c>
      <c r="J732" s="39">
        <f t="shared" si="36"/>
        <v>829492.8</v>
      </c>
      <c r="K732" s="36">
        <v>0</v>
      </c>
      <c r="L732" s="36">
        <v>100</v>
      </c>
      <c r="M732" s="36"/>
      <c r="N732" s="40" t="s">
        <v>9244</v>
      </c>
      <c r="O732" s="37" t="s">
        <v>9245</v>
      </c>
      <c r="P732" s="36">
        <v>207</v>
      </c>
      <c r="Q732" s="37" t="s">
        <v>9266</v>
      </c>
    </row>
    <row r="733" spans="1:17" ht="15" customHeight="1">
      <c r="A733" s="35">
        <v>836301</v>
      </c>
      <c r="B733" s="36" t="s">
        <v>9239</v>
      </c>
      <c r="C733" s="37" t="s">
        <v>9240</v>
      </c>
      <c r="D733" s="37" t="s">
        <v>9263</v>
      </c>
      <c r="E733" s="35">
        <v>836301</v>
      </c>
      <c r="F733" s="38" t="s">
        <v>3243</v>
      </c>
      <c r="G733" s="36" t="s">
        <v>9243</v>
      </c>
      <c r="H733" s="36">
        <v>105</v>
      </c>
      <c r="I733" s="39">
        <v>1098486.1000000001</v>
      </c>
      <c r="J733" s="39">
        <f t="shared" si="36"/>
        <v>1098486.1000000001</v>
      </c>
      <c r="K733" s="36">
        <v>0</v>
      </c>
      <c r="L733" s="36">
        <v>100</v>
      </c>
      <c r="M733" s="36"/>
      <c r="N733" s="40" t="s">
        <v>9244</v>
      </c>
      <c r="O733" s="37" t="s">
        <v>9245</v>
      </c>
      <c r="P733" s="36">
        <v>207</v>
      </c>
      <c r="Q733" s="37" t="s">
        <v>9266</v>
      </c>
    </row>
    <row r="734" spans="1:17" ht="15" customHeight="1">
      <c r="A734" s="35">
        <v>358101</v>
      </c>
      <c r="B734" s="36" t="s">
        <v>9239</v>
      </c>
      <c r="C734" s="37" t="s">
        <v>9240</v>
      </c>
      <c r="D734" s="37" t="s">
        <v>9296</v>
      </c>
      <c r="E734" s="35">
        <v>358101</v>
      </c>
      <c r="F734" s="38" t="s">
        <v>6871</v>
      </c>
      <c r="G734" s="36" t="s">
        <v>9243</v>
      </c>
      <c r="H734" s="36">
        <v>550</v>
      </c>
      <c r="I734" s="39">
        <v>4444000</v>
      </c>
      <c r="J734" s="39">
        <f t="shared" si="36"/>
        <v>4444000</v>
      </c>
      <c r="K734" s="36">
        <v>0</v>
      </c>
      <c r="L734" s="36">
        <v>100</v>
      </c>
      <c r="M734" s="36"/>
      <c r="N734" s="40" t="s">
        <v>9264</v>
      </c>
      <c r="O734" s="37" t="s">
        <v>9265</v>
      </c>
      <c r="P734" s="36">
        <v>202</v>
      </c>
      <c r="Q734" s="37" t="s">
        <v>9298</v>
      </c>
    </row>
    <row r="735" spans="1:17" ht="15" customHeight="1">
      <c r="A735" s="35">
        <v>358104</v>
      </c>
      <c r="B735" s="36" t="s">
        <v>9239</v>
      </c>
      <c r="C735" s="37" t="s">
        <v>9240</v>
      </c>
      <c r="D735" s="37" t="s">
        <v>9296</v>
      </c>
      <c r="E735" s="35">
        <v>358104</v>
      </c>
      <c r="F735" s="38" t="s">
        <v>9691</v>
      </c>
      <c r="G735" s="36" t="s">
        <v>9243</v>
      </c>
      <c r="H735" s="36">
        <v>550</v>
      </c>
      <c r="I735" s="39">
        <v>4444000</v>
      </c>
      <c r="J735" s="39">
        <f t="shared" si="36"/>
        <v>4444000</v>
      </c>
      <c r="K735" s="36">
        <v>0</v>
      </c>
      <c r="L735" s="36">
        <v>100</v>
      </c>
      <c r="M735" s="36"/>
      <c r="N735" s="40" t="s">
        <v>9264</v>
      </c>
      <c r="O735" s="37" t="s">
        <v>9265</v>
      </c>
      <c r="P735" s="36">
        <v>202</v>
      </c>
      <c r="Q735" s="37" t="s">
        <v>9298</v>
      </c>
    </row>
    <row r="736" spans="1:17" ht="15" customHeight="1">
      <c r="A736" s="35">
        <v>358105</v>
      </c>
      <c r="B736" s="36" t="s">
        <v>9239</v>
      </c>
      <c r="C736" s="37" t="s">
        <v>9240</v>
      </c>
      <c r="D736" s="37" t="s">
        <v>9296</v>
      </c>
      <c r="E736" s="35">
        <v>358105</v>
      </c>
      <c r="F736" s="38" t="s">
        <v>9692</v>
      </c>
      <c r="G736" s="36" t="s">
        <v>9243</v>
      </c>
      <c r="H736" s="36">
        <v>550</v>
      </c>
      <c r="I736" s="39">
        <v>4444000</v>
      </c>
      <c r="J736" s="39">
        <f t="shared" si="36"/>
        <v>4444000</v>
      </c>
      <c r="K736" s="36">
        <v>0</v>
      </c>
      <c r="L736" s="36">
        <v>100</v>
      </c>
      <c r="M736" s="36"/>
      <c r="N736" s="40" t="s">
        <v>9264</v>
      </c>
      <c r="O736" s="37" t="s">
        <v>9265</v>
      </c>
      <c r="P736" s="36">
        <v>202</v>
      </c>
      <c r="Q736" s="37" t="s">
        <v>9298</v>
      </c>
    </row>
    <row r="737" spans="1:17" ht="15" customHeight="1">
      <c r="A737" s="35">
        <v>487902</v>
      </c>
      <c r="B737" s="36" t="s">
        <v>9239</v>
      </c>
      <c r="C737" s="37" t="s">
        <v>9240</v>
      </c>
      <c r="D737" s="37" t="s">
        <v>9241</v>
      </c>
      <c r="E737" s="35">
        <v>487902</v>
      </c>
      <c r="F737" s="38" t="s">
        <v>2181</v>
      </c>
      <c r="G737" s="36" t="s">
        <v>9243</v>
      </c>
      <c r="H737" s="36">
        <v>60</v>
      </c>
      <c r="I737" s="39">
        <v>593849.69999999995</v>
      </c>
      <c r="J737" s="39">
        <f t="shared" si="36"/>
        <v>593849.69999999995</v>
      </c>
      <c r="K737" s="36">
        <v>0</v>
      </c>
      <c r="L737" s="36">
        <v>100</v>
      </c>
      <c r="M737" s="36"/>
      <c r="N737" s="40" t="s">
        <v>9244</v>
      </c>
      <c r="O737" s="37" t="s">
        <v>9245</v>
      </c>
      <c r="P737" s="36">
        <v>235</v>
      </c>
      <c r="Q737" s="37" t="s">
        <v>9246</v>
      </c>
    </row>
    <row r="738" spans="1:17" ht="15" customHeight="1">
      <c r="A738" s="35" t="s">
        <v>1078</v>
      </c>
      <c r="B738" s="36" t="s">
        <v>9239</v>
      </c>
      <c r="C738" s="37" t="s">
        <v>9240</v>
      </c>
      <c r="D738" s="37" t="s">
        <v>9383</v>
      </c>
      <c r="E738" s="35" t="s">
        <v>1078</v>
      </c>
      <c r="F738" s="38" t="s">
        <v>9693</v>
      </c>
      <c r="G738" s="36" t="s">
        <v>9243</v>
      </c>
      <c r="H738" s="36">
        <v>200</v>
      </c>
      <c r="I738" s="39">
        <v>1545239.4</v>
      </c>
      <c r="J738" s="39">
        <f t="shared" si="36"/>
        <v>1545239.4</v>
      </c>
      <c r="K738" s="36">
        <v>0</v>
      </c>
      <c r="L738" s="36">
        <v>100</v>
      </c>
      <c r="M738" s="36"/>
      <c r="N738" s="40" t="s">
        <v>9264</v>
      </c>
      <c r="O738" s="37" t="s">
        <v>9265</v>
      </c>
      <c r="P738" s="36">
        <v>237</v>
      </c>
      <c r="Q738" s="37" t="s">
        <v>9384</v>
      </c>
    </row>
    <row r="739" spans="1:17" ht="15" customHeight="1">
      <c r="A739" s="35">
        <v>818201</v>
      </c>
      <c r="B739" s="36" t="s">
        <v>9239</v>
      </c>
      <c r="C739" s="37" t="s">
        <v>9240</v>
      </c>
      <c r="D739" s="37" t="s">
        <v>9263</v>
      </c>
      <c r="E739" s="35">
        <v>818201</v>
      </c>
      <c r="F739" s="38" t="s">
        <v>3216</v>
      </c>
      <c r="G739" s="36" t="s">
        <v>9243</v>
      </c>
      <c r="H739" s="36">
        <v>90</v>
      </c>
      <c r="I739" s="39">
        <v>924695.4</v>
      </c>
      <c r="J739" s="39">
        <f t="shared" si="36"/>
        <v>924695.4</v>
      </c>
      <c r="K739" s="36">
        <v>0</v>
      </c>
      <c r="L739" s="36">
        <v>100</v>
      </c>
      <c r="M739" s="36"/>
      <c r="N739" s="40" t="s">
        <v>9244</v>
      </c>
      <c r="O739" s="37" t="s">
        <v>9245</v>
      </c>
      <c r="P739" s="36">
        <v>207</v>
      </c>
      <c r="Q739" s="37" t="s">
        <v>9266</v>
      </c>
    </row>
    <row r="740" spans="1:17" ht="15" customHeight="1">
      <c r="A740" s="35">
        <v>814501</v>
      </c>
      <c r="B740" s="36" t="s">
        <v>9239</v>
      </c>
      <c r="C740" s="37" t="s">
        <v>9240</v>
      </c>
      <c r="D740" s="37" t="s">
        <v>9263</v>
      </c>
      <c r="E740" s="35">
        <v>814501</v>
      </c>
      <c r="F740" s="38" t="s">
        <v>3148</v>
      </c>
      <c r="G740" s="36" t="s">
        <v>9243</v>
      </c>
      <c r="H740" s="36">
        <v>105</v>
      </c>
      <c r="I740" s="39">
        <v>1098486.1000000001</v>
      </c>
      <c r="J740" s="39">
        <f t="shared" si="36"/>
        <v>1098486.1000000001</v>
      </c>
      <c r="K740" s="36">
        <v>0</v>
      </c>
      <c r="L740" s="36">
        <v>100</v>
      </c>
      <c r="M740" s="36"/>
      <c r="N740" s="40" t="s">
        <v>9244</v>
      </c>
      <c r="O740" s="37" t="s">
        <v>9245</v>
      </c>
      <c r="P740" s="36">
        <v>207</v>
      </c>
      <c r="Q740" s="37" t="s">
        <v>9266</v>
      </c>
    </row>
    <row r="741" spans="1:17" ht="15" customHeight="1">
      <c r="A741" s="35">
        <v>487901</v>
      </c>
      <c r="B741" s="36" t="s">
        <v>9239</v>
      </c>
      <c r="C741" s="37" t="s">
        <v>9240</v>
      </c>
      <c r="D741" s="37" t="s">
        <v>9241</v>
      </c>
      <c r="E741" s="35">
        <v>487901</v>
      </c>
      <c r="F741" s="38" t="s">
        <v>9694</v>
      </c>
      <c r="G741" s="36" t="s">
        <v>9243</v>
      </c>
      <c r="H741" s="36">
        <v>100</v>
      </c>
      <c r="I741" s="39">
        <v>1035957</v>
      </c>
      <c r="J741" s="39">
        <f t="shared" si="36"/>
        <v>1035957</v>
      </c>
      <c r="K741" s="36">
        <v>0</v>
      </c>
      <c r="L741" s="36">
        <v>100</v>
      </c>
      <c r="M741" s="36"/>
      <c r="N741" s="40" t="s">
        <v>9244</v>
      </c>
      <c r="O741" s="37" t="s">
        <v>9245</v>
      </c>
      <c r="P741" s="36">
        <v>235</v>
      </c>
      <c r="Q741" s="37" t="s">
        <v>9246</v>
      </c>
    </row>
    <row r="742" spans="1:17" ht="15" customHeight="1">
      <c r="A742" s="35">
        <v>756101</v>
      </c>
      <c r="B742" s="36" t="s">
        <v>9239</v>
      </c>
      <c r="C742" s="37" t="s">
        <v>9240</v>
      </c>
      <c r="D742" s="37" t="s">
        <v>9247</v>
      </c>
      <c r="E742" s="35">
        <v>756101</v>
      </c>
      <c r="F742" s="38" t="s">
        <v>2645</v>
      </c>
      <c r="G742" s="36" t="s">
        <v>9243</v>
      </c>
      <c r="H742" s="36">
        <v>110</v>
      </c>
      <c r="I742" s="39">
        <v>1124645.1000000001</v>
      </c>
      <c r="J742" s="39">
        <f t="shared" si="36"/>
        <v>1124645.1000000001</v>
      </c>
      <c r="K742" s="36">
        <v>0</v>
      </c>
      <c r="L742" s="36">
        <v>100</v>
      </c>
      <c r="M742" s="36"/>
      <c r="N742" s="40" t="s">
        <v>9244</v>
      </c>
      <c r="O742" s="37" t="s">
        <v>9245</v>
      </c>
      <c r="P742" s="36">
        <v>204</v>
      </c>
      <c r="Q742" s="37" t="s">
        <v>9248</v>
      </c>
    </row>
    <row r="743" spans="1:17" ht="15" customHeight="1">
      <c r="A743" s="35">
        <v>756201</v>
      </c>
      <c r="B743" s="36" t="s">
        <v>9239</v>
      </c>
      <c r="C743" s="37" t="s">
        <v>9240</v>
      </c>
      <c r="D743" s="37" t="s">
        <v>9247</v>
      </c>
      <c r="E743" s="35">
        <v>756201</v>
      </c>
      <c r="F743" s="37" t="s">
        <v>2647</v>
      </c>
      <c r="G743" s="36" t="s">
        <v>9243</v>
      </c>
      <c r="H743" s="36">
        <v>70</v>
      </c>
      <c r="I743" s="39">
        <v>727472.7</v>
      </c>
      <c r="J743" s="39">
        <f t="shared" si="36"/>
        <v>727472.7</v>
      </c>
      <c r="K743" s="36">
        <v>0</v>
      </c>
      <c r="L743" s="36">
        <v>100</v>
      </c>
      <c r="M743" s="36"/>
      <c r="N743" s="40" t="s">
        <v>9244</v>
      </c>
      <c r="O743" s="37" t="s">
        <v>9245</v>
      </c>
      <c r="P743" s="36">
        <v>204</v>
      </c>
      <c r="Q743" s="37" t="s">
        <v>9248</v>
      </c>
    </row>
    <row r="744" spans="1:17" ht="15" customHeight="1">
      <c r="A744" s="35">
        <v>487905</v>
      </c>
      <c r="B744" s="36" t="s">
        <v>9239</v>
      </c>
      <c r="C744" s="37" t="s">
        <v>9240</v>
      </c>
      <c r="D744" s="37" t="s">
        <v>9241</v>
      </c>
      <c r="E744" s="35">
        <v>487905</v>
      </c>
      <c r="F744" s="38" t="s">
        <v>2172</v>
      </c>
      <c r="G744" s="36" t="s">
        <v>9243</v>
      </c>
      <c r="H744" s="36">
        <v>60</v>
      </c>
      <c r="I744" s="39">
        <v>593849.69999999995</v>
      </c>
      <c r="J744" s="39">
        <f t="shared" si="36"/>
        <v>593849.69999999995</v>
      </c>
      <c r="K744" s="36">
        <v>0</v>
      </c>
      <c r="L744" s="36">
        <v>100</v>
      </c>
      <c r="M744" s="36"/>
      <c r="N744" s="40" t="s">
        <v>9244</v>
      </c>
      <c r="O744" s="37" t="s">
        <v>9245</v>
      </c>
      <c r="P744" s="36">
        <v>235</v>
      </c>
      <c r="Q744" s="37" t="s">
        <v>9246</v>
      </c>
    </row>
    <row r="745" spans="1:17" ht="15" customHeight="1">
      <c r="A745" s="35">
        <v>358601</v>
      </c>
      <c r="B745" s="36" t="s">
        <v>9239</v>
      </c>
      <c r="C745" s="37" t="s">
        <v>9240</v>
      </c>
      <c r="D745" s="37" t="s">
        <v>9296</v>
      </c>
      <c r="E745" s="35">
        <v>358601</v>
      </c>
      <c r="F745" s="37" t="s">
        <v>6889</v>
      </c>
      <c r="G745" s="36" t="s">
        <v>9243</v>
      </c>
      <c r="H745" s="36">
        <v>550</v>
      </c>
      <c r="I745" s="39">
        <v>4444000</v>
      </c>
      <c r="J745" s="39">
        <f t="shared" si="36"/>
        <v>4444000</v>
      </c>
      <c r="K745" s="36">
        <v>0</v>
      </c>
      <c r="L745" s="36">
        <v>100</v>
      </c>
      <c r="M745" s="36"/>
      <c r="N745" s="40" t="s">
        <v>9264</v>
      </c>
      <c r="O745" s="37" t="s">
        <v>9265</v>
      </c>
      <c r="P745" s="36">
        <v>202</v>
      </c>
      <c r="Q745" s="37" t="s">
        <v>9298</v>
      </c>
    </row>
    <row r="746" spans="1:17" ht="15" customHeight="1">
      <c r="A746" s="35">
        <v>489301</v>
      </c>
      <c r="B746" s="36" t="s">
        <v>9239</v>
      </c>
      <c r="C746" s="37" t="s">
        <v>9240</v>
      </c>
      <c r="D746" s="37" t="s">
        <v>9241</v>
      </c>
      <c r="E746" s="35">
        <v>489301</v>
      </c>
      <c r="F746" s="38" t="s">
        <v>9695</v>
      </c>
      <c r="G746" s="36" t="s">
        <v>9243</v>
      </c>
      <c r="H746" s="36">
        <v>150</v>
      </c>
      <c r="I746" s="39">
        <v>1444360.6</v>
      </c>
      <c r="J746" s="39">
        <f t="shared" si="36"/>
        <v>1444360.6</v>
      </c>
      <c r="K746" s="36">
        <v>0</v>
      </c>
      <c r="L746" s="36">
        <v>100</v>
      </c>
      <c r="M746" s="36"/>
      <c r="N746" s="40" t="s">
        <v>9244</v>
      </c>
      <c r="O746" s="37" t="s">
        <v>9245</v>
      </c>
      <c r="P746" s="36">
        <v>235</v>
      </c>
      <c r="Q746" s="37" t="s">
        <v>9246</v>
      </c>
    </row>
    <row r="747" spans="1:17" ht="15" customHeight="1">
      <c r="A747" s="35">
        <v>578601</v>
      </c>
      <c r="B747" s="36" t="s">
        <v>9239</v>
      </c>
      <c r="C747" s="37" t="s">
        <v>9240</v>
      </c>
      <c r="D747" s="37" t="s">
        <v>9260</v>
      </c>
      <c r="E747" s="35">
        <v>578601</v>
      </c>
      <c r="F747" s="38" t="s">
        <v>9696</v>
      </c>
      <c r="G747" s="36" t="s">
        <v>9243</v>
      </c>
      <c r="H747" s="36">
        <v>150</v>
      </c>
      <c r="I747" s="39">
        <v>1444360.6</v>
      </c>
      <c r="J747" s="39">
        <f t="shared" si="36"/>
        <v>1444360.6</v>
      </c>
      <c r="K747" s="36">
        <v>0</v>
      </c>
      <c r="L747" s="36">
        <v>100</v>
      </c>
      <c r="M747" s="36"/>
      <c r="N747" s="40" t="s">
        <v>9244</v>
      </c>
      <c r="O747" s="37" t="s">
        <v>9245</v>
      </c>
      <c r="P747" s="36">
        <v>215</v>
      </c>
      <c r="Q747" s="37" t="s">
        <v>9262</v>
      </c>
    </row>
    <row r="748" spans="1:17" ht="15" customHeight="1">
      <c r="A748" s="35">
        <v>709203</v>
      </c>
      <c r="B748" s="36" t="s">
        <v>9239</v>
      </c>
      <c r="C748" s="37" t="s">
        <v>9240</v>
      </c>
      <c r="D748" s="37" t="s">
        <v>9247</v>
      </c>
      <c r="E748" s="35">
        <v>709203</v>
      </c>
      <c r="F748" s="38" t="s">
        <v>2616</v>
      </c>
      <c r="G748" s="36" t="s">
        <v>9243</v>
      </c>
      <c r="H748" s="36">
        <v>70</v>
      </c>
      <c r="I748" s="39">
        <v>727472.7</v>
      </c>
      <c r="J748" s="39">
        <f t="shared" si="36"/>
        <v>727472.7</v>
      </c>
      <c r="K748" s="36">
        <v>0</v>
      </c>
      <c r="L748" s="36">
        <v>100</v>
      </c>
      <c r="M748" s="36"/>
      <c r="N748" s="40" t="s">
        <v>9244</v>
      </c>
      <c r="O748" s="37" t="s">
        <v>9245</v>
      </c>
      <c r="P748" s="36">
        <v>204</v>
      </c>
      <c r="Q748" s="37" t="s">
        <v>9248</v>
      </c>
    </row>
    <row r="749" spans="1:17" ht="15" customHeight="1">
      <c r="A749" s="35">
        <v>709201</v>
      </c>
      <c r="B749" s="36" t="s">
        <v>9239</v>
      </c>
      <c r="C749" s="37" t="s">
        <v>9240</v>
      </c>
      <c r="D749" s="37" t="s">
        <v>9247</v>
      </c>
      <c r="E749" s="35">
        <v>709201</v>
      </c>
      <c r="F749" s="38" t="s">
        <v>2614</v>
      </c>
      <c r="G749" s="36" t="s">
        <v>9243</v>
      </c>
      <c r="H749" s="36">
        <v>140</v>
      </c>
      <c r="I749" s="39">
        <v>1392042.6</v>
      </c>
      <c r="J749" s="39">
        <f t="shared" si="36"/>
        <v>1392042.6</v>
      </c>
      <c r="K749" s="36">
        <v>0</v>
      </c>
      <c r="L749" s="36">
        <v>100</v>
      </c>
      <c r="M749" s="36"/>
      <c r="N749" s="40" t="s">
        <v>9244</v>
      </c>
      <c r="O749" s="37" t="s">
        <v>9245</v>
      </c>
      <c r="P749" s="36">
        <v>204</v>
      </c>
      <c r="Q749" s="37" t="s">
        <v>9248</v>
      </c>
    </row>
    <row r="750" spans="1:17" ht="15" customHeight="1">
      <c r="A750" s="35">
        <v>358209</v>
      </c>
      <c r="B750" s="36" t="s">
        <v>9239</v>
      </c>
      <c r="C750" s="37" t="s">
        <v>9240</v>
      </c>
      <c r="D750" s="37" t="s">
        <v>9296</v>
      </c>
      <c r="E750" s="35">
        <v>358209</v>
      </c>
      <c r="F750" s="37" t="s">
        <v>6877</v>
      </c>
      <c r="G750" s="36" t="s">
        <v>9243</v>
      </c>
      <c r="H750" s="36">
        <v>550</v>
      </c>
      <c r="I750" s="39">
        <v>4444000</v>
      </c>
      <c r="J750" s="39">
        <f t="shared" si="36"/>
        <v>4444000</v>
      </c>
      <c r="K750" s="36">
        <v>0</v>
      </c>
      <c r="L750" s="36">
        <v>100</v>
      </c>
      <c r="M750" s="36"/>
      <c r="N750" s="40" t="s">
        <v>9264</v>
      </c>
      <c r="O750" s="37" t="s">
        <v>9265</v>
      </c>
      <c r="P750" s="36">
        <v>202</v>
      </c>
      <c r="Q750" s="37" t="s">
        <v>9298</v>
      </c>
    </row>
    <row r="751" spans="1:17" ht="15" customHeight="1">
      <c r="A751" s="35">
        <v>358207</v>
      </c>
      <c r="B751" s="36" t="s">
        <v>9239</v>
      </c>
      <c r="C751" s="37" t="s">
        <v>9240</v>
      </c>
      <c r="D751" s="37" t="s">
        <v>9296</v>
      </c>
      <c r="E751" s="35">
        <v>358207</v>
      </c>
      <c r="F751" s="37" t="s">
        <v>6873</v>
      </c>
      <c r="G751" s="36" t="s">
        <v>9243</v>
      </c>
      <c r="H751" s="36">
        <v>550</v>
      </c>
      <c r="I751" s="39">
        <v>4444000</v>
      </c>
      <c r="J751" s="39">
        <f t="shared" si="36"/>
        <v>4444000</v>
      </c>
      <c r="K751" s="36">
        <v>0</v>
      </c>
      <c r="L751" s="36">
        <v>100</v>
      </c>
      <c r="M751" s="36"/>
      <c r="N751" s="40" t="s">
        <v>9264</v>
      </c>
      <c r="O751" s="37" t="s">
        <v>9265</v>
      </c>
      <c r="P751" s="36">
        <v>202</v>
      </c>
      <c r="Q751" s="37" t="s">
        <v>9298</v>
      </c>
    </row>
    <row r="752" spans="1:17" ht="15" customHeight="1">
      <c r="A752" s="35">
        <v>358208</v>
      </c>
      <c r="B752" s="36" t="s">
        <v>9239</v>
      </c>
      <c r="C752" s="37" t="s">
        <v>9240</v>
      </c>
      <c r="D752" s="37" t="s">
        <v>9296</v>
      </c>
      <c r="E752" s="35">
        <v>358208</v>
      </c>
      <c r="F752" s="37" t="s">
        <v>6875</v>
      </c>
      <c r="G752" s="36" t="s">
        <v>9243</v>
      </c>
      <c r="H752" s="36">
        <v>550</v>
      </c>
      <c r="I752" s="39">
        <v>4444000</v>
      </c>
      <c r="J752" s="39">
        <f t="shared" si="36"/>
        <v>4444000</v>
      </c>
      <c r="K752" s="36">
        <v>0</v>
      </c>
      <c r="L752" s="36">
        <v>100</v>
      </c>
      <c r="M752" s="36"/>
      <c r="N752" s="40" t="s">
        <v>9264</v>
      </c>
      <c r="O752" s="37" t="s">
        <v>9265</v>
      </c>
      <c r="P752" s="36">
        <v>202</v>
      </c>
      <c r="Q752" s="37" t="s">
        <v>9298</v>
      </c>
    </row>
    <row r="753" spans="1:17" ht="15" customHeight="1">
      <c r="A753" s="35">
        <v>707130</v>
      </c>
      <c r="B753" s="36" t="s">
        <v>9239</v>
      </c>
      <c r="C753" s="37" t="s">
        <v>9240</v>
      </c>
      <c r="D753" s="37" t="s">
        <v>9247</v>
      </c>
      <c r="E753" s="35">
        <v>707130</v>
      </c>
      <c r="F753" s="38" t="s">
        <v>2619</v>
      </c>
      <c r="G753" s="36" t="s">
        <v>9243</v>
      </c>
      <c r="H753" s="36">
        <v>110</v>
      </c>
      <c r="I753" s="39">
        <v>1124645.1000000001</v>
      </c>
      <c r="J753" s="39">
        <f t="shared" si="36"/>
        <v>1124645.1000000001</v>
      </c>
      <c r="K753" s="36">
        <v>0</v>
      </c>
      <c r="L753" s="36">
        <v>100</v>
      </c>
      <c r="M753" s="36"/>
      <c r="N753" s="40" t="s">
        <v>9244</v>
      </c>
      <c r="O753" s="37" t="s">
        <v>9245</v>
      </c>
      <c r="P753" s="36">
        <v>204</v>
      </c>
      <c r="Q753" s="37" t="s">
        <v>9248</v>
      </c>
    </row>
    <row r="754" spans="1:17" ht="15" customHeight="1">
      <c r="A754" s="35">
        <v>707120</v>
      </c>
      <c r="B754" s="36" t="s">
        <v>9239</v>
      </c>
      <c r="C754" s="37" t="s">
        <v>9240</v>
      </c>
      <c r="D754" s="37" t="s">
        <v>9247</v>
      </c>
      <c r="E754" s="35">
        <v>707120</v>
      </c>
      <c r="F754" s="38" t="s">
        <v>2618</v>
      </c>
      <c r="G754" s="36" t="s">
        <v>9243</v>
      </c>
      <c r="H754" s="36">
        <v>70</v>
      </c>
      <c r="I754" s="39">
        <v>727472.7</v>
      </c>
      <c r="J754" s="39">
        <f t="shared" si="36"/>
        <v>727472.7</v>
      </c>
      <c r="K754" s="36">
        <v>0</v>
      </c>
      <c r="L754" s="36">
        <v>100</v>
      </c>
      <c r="M754" s="36"/>
      <c r="N754" s="40" t="s">
        <v>9244</v>
      </c>
      <c r="O754" s="37" t="s">
        <v>9245</v>
      </c>
      <c r="P754" s="36">
        <v>204</v>
      </c>
      <c r="Q754" s="37" t="s">
        <v>9248</v>
      </c>
    </row>
    <row r="755" spans="1:17" ht="15" customHeight="1">
      <c r="A755" s="35">
        <v>755003</v>
      </c>
      <c r="B755" s="36" t="s">
        <v>9239</v>
      </c>
      <c r="C755" s="37" t="s">
        <v>9240</v>
      </c>
      <c r="D755" s="37" t="s">
        <v>9247</v>
      </c>
      <c r="E755" s="35">
        <v>755003</v>
      </c>
      <c r="F755" s="37" t="s">
        <v>2573</v>
      </c>
      <c r="G755" s="36" t="s">
        <v>9243</v>
      </c>
      <c r="H755" s="36">
        <v>40</v>
      </c>
      <c r="I755" s="39">
        <v>336491.6</v>
      </c>
      <c r="J755" s="39">
        <f t="shared" si="36"/>
        <v>336491.6</v>
      </c>
      <c r="K755" s="36">
        <v>0</v>
      </c>
      <c r="L755" s="36">
        <v>100</v>
      </c>
      <c r="M755" s="36"/>
      <c r="N755" s="41" t="s">
        <v>9249</v>
      </c>
      <c r="O755" s="41" t="s">
        <v>9250</v>
      </c>
      <c r="P755" s="36">
        <v>204</v>
      </c>
      <c r="Q755" s="37" t="s">
        <v>9248</v>
      </c>
    </row>
    <row r="756" spans="1:17" ht="15" customHeight="1">
      <c r="A756" s="35">
        <v>755002</v>
      </c>
      <c r="B756" s="36" t="s">
        <v>9239</v>
      </c>
      <c r="C756" s="37" t="s">
        <v>9240</v>
      </c>
      <c r="D756" s="37" t="s">
        <v>9247</v>
      </c>
      <c r="E756" s="35">
        <v>755002</v>
      </c>
      <c r="F756" s="37" t="s">
        <v>2572</v>
      </c>
      <c r="G756" s="36" t="s">
        <v>9243</v>
      </c>
      <c r="H756" s="36">
        <v>40</v>
      </c>
      <c r="I756" s="39">
        <v>336491.6</v>
      </c>
      <c r="J756" s="39">
        <f t="shared" si="36"/>
        <v>336491.6</v>
      </c>
      <c r="K756" s="36">
        <v>0</v>
      </c>
      <c r="L756" s="36">
        <v>100</v>
      </c>
      <c r="M756" s="36"/>
      <c r="N756" s="41" t="s">
        <v>9249</v>
      </c>
      <c r="O756" s="41" t="s">
        <v>9250</v>
      </c>
      <c r="P756" s="36">
        <v>204</v>
      </c>
      <c r="Q756" s="37" t="s">
        <v>9248</v>
      </c>
    </row>
    <row r="757" spans="1:17" ht="15" customHeight="1">
      <c r="A757" s="35">
        <v>755001</v>
      </c>
      <c r="B757" s="36" t="s">
        <v>9239</v>
      </c>
      <c r="C757" s="37" t="s">
        <v>9240</v>
      </c>
      <c r="D757" s="37" t="s">
        <v>9247</v>
      </c>
      <c r="E757" s="35">
        <v>755001</v>
      </c>
      <c r="F757" s="38" t="s">
        <v>2571</v>
      </c>
      <c r="G757" s="36" t="s">
        <v>9243</v>
      </c>
      <c r="H757" s="36">
        <v>40</v>
      </c>
      <c r="I757" s="39">
        <v>336491.6</v>
      </c>
      <c r="J757" s="39">
        <f t="shared" si="36"/>
        <v>336491.6</v>
      </c>
      <c r="K757" s="36">
        <v>0</v>
      </c>
      <c r="L757" s="36">
        <v>100</v>
      </c>
      <c r="M757" s="36"/>
      <c r="N757" s="41" t="s">
        <v>9249</v>
      </c>
      <c r="O757" s="41" t="s">
        <v>9250</v>
      </c>
      <c r="P757" s="36">
        <v>204</v>
      </c>
      <c r="Q757" s="37" t="s">
        <v>9248</v>
      </c>
    </row>
    <row r="758" spans="1:17" ht="15" customHeight="1">
      <c r="A758" s="35">
        <v>828201</v>
      </c>
      <c r="B758" s="36" t="s">
        <v>9239</v>
      </c>
      <c r="C758" s="37" t="s">
        <v>9240</v>
      </c>
      <c r="D758" s="37" t="s">
        <v>9315</v>
      </c>
      <c r="E758" s="35">
        <v>828201</v>
      </c>
      <c r="F758" s="38" t="s">
        <v>9697</v>
      </c>
      <c r="G758" s="36" t="s">
        <v>9243</v>
      </c>
      <c r="H758" s="36">
        <v>100</v>
      </c>
      <c r="I758" s="39">
        <v>1035957</v>
      </c>
      <c r="J758" s="39">
        <f t="shared" si="36"/>
        <v>1035957</v>
      </c>
      <c r="K758" s="36">
        <v>0</v>
      </c>
      <c r="L758" s="36">
        <v>100</v>
      </c>
      <c r="M758" s="36"/>
      <c r="N758" s="40" t="s">
        <v>9244</v>
      </c>
      <c r="O758" s="37" t="s">
        <v>9245</v>
      </c>
      <c r="P758" s="36">
        <v>231</v>
      </c>
      <c r="Q758" s="37" t="s">
        <v>9317</v>
      </c>
    </row>
    <row r="759" spans="1:17" ht="15" customHeight="1">
      <c r="A759" s="35">
        <v>356202</v>
      </c>
      <c r="B759" s="36" t="s">
        <v>9239</v>
      </c>
      <c r="C759" s="37" t="s">
        <v>9240</v>
      </c>
      <c r="D759" s="37" t="s">
        <v>9296</v>
      </c>
      <c r="E759" s="35">
        <v>356202</v>
      </c>
      <c r="F759" s="38" t="s">
        <v>9698</v>
      </c>
      <c r="G759" s="36" t="s">
        <v>9243</v>
      </c>
      <c r="H759" s="36">
        <v>400</v>
      </c>
      <c r="I759" s="39">
        <v>3109709.2</v>
      </c>
      <c r="J759" s="39">
        <f t="shared" si="36"/>
        <v>3109709.2</v>
      </c>
      <c r="K759" s="36">
        <v>0</v>
      </c>
      <c r="L759" s="36">
        <v>100</v>
      </c>
      <c r="M759" s="36"/>
      <c r="N759" s="40" t="s">
        <v>9264</v>
      </c>
      <c r="O759" s="37" t="s">
        <v>9265</v>
      </c>
      <c r="P759" s="36">
        <v>202</v>
      </c>
      <c r="Q759" s="37" t="s">
        <v>9298</v>
      </c>
    </row>
    <row r="760" spans="1:17" ht="15" customHeight="1">
      <c r="A760" s="35">
        <v>356201</v>
      </c>
      <c r="B760" s="36" t="s">
        <v>9239</v>
      </c>
      <c r="C760" s="37" t="s">
        <v>9240</v>
      </c>
      <c r="D760" s="37" t="s">
        <v>9296</v>
      </c>
      <c r="E760" s="35">
        <v>356201</v>
      </c>
      <c r="F760" s="37" t="s">
        <v>9699</v>
      </c>
      <c r="G760" s="36" t="s">
        <v>9243</v>
      </c>
      <c r="H760" s="36">
        <v>400</v>
      </c>
      <c r="I760" s="39">
        <v>3109709.2</v>
      </c>
      <c r="J760" s="39">
        <f t="shared" si="36"/>
        <v>3109709.2</v>
      </c>
      <c r="K760" s="36">
        <v>0</v>
      </c>
      <c r="L760" s="36">
        <v>100</v>
      </c>
      <c r="M760" s="36"/>
      <c r="N760" s="40" t="s">
        <v>9264</v>
      </c>
      <c r="O760" s="37" t="s">
        <v>9265</v>
      </c>
      <c r="P760" s="36">
        <v>202</v>
      </c>
      <c r="Q760" s="37" t="s">
        <v>9298</v>
      </c>
    </row>
    <row r="761" spans="1:17" ht="15" customHeight="1">
      <c r="A761" s="35">
        <v>355204</v>
      </c>
      <c r="B761" s="36" t="s">
        <v>9239</v>
      </c>
      <c r="C761" s="37" t="s">
        <v>9240</v>
      </c>
      <c r="D761" s="37" t="s">
        <v>9296</v>
      </c>
      <c r="E761" s="35">
        <v>355204</v>
      </c>
      <c r="F761" s="37" t="s">
        <v>6865</v>
      </c>
      <c r="G761" s="36" t="s">
        <v>9243</v>
      </c>
      <c r="H761" s="36">
        <v>400</v>
      </c>
      <c r="I761" s="39">
        <v>3109709.2</v>
      </c>
      <c r="J761" s="39">
        <f t="shared" si="36"/>
        <v>3109709.2</v>
      </c>
      <c r="K761" s="36">
        <v>0</v>
      </c>
      <c r="L761" s="36">
        <v>100</v>
      </c>
      <c r="M761" s="36"/>
      <c r="N761" s="40" t="s">
        <v>9264</v>
      </c>
      <c r="O761" s="37" t="s">
        <v>9265</v>
      </c>
      <c r="P761" s="36">
        <v>202</v>
      </c>
      <c r="Q761" s="37" t="s">
        <v>9298</v>
      </c>
    </row>
    <row r="762" spans="1:17" ht="15" customHeight="1">
      <c r="A762" s="35">
        <v>775402</v>
      </c>
      <c r="B762" s="36" t="s">
        <v>9239</v>
      </c>
      <c r="C762" s="37" t="s">
        <v>9240</v>
      </c>
      <c r="D762" s="37" t="s">
        <v>9263</v>
      </c>
      <c r="E762" s="35">
        <v>775402</v>
      </c>
      <c r="F762" s="37" t="s">
        <v>9700</v>
      </c>
      <c r="G762" s="36" t="s">
        <v>9243</v>
      </c>
      <c r="H762" s="36">
        <v>80</v>
      </c>
      <c r="I762" s="39">
        <v>829492.8</v>
      </c>
      <c r="J762" s="39">
        <f t="shared" si="36"/>
        <v>829492.8</v>
      </c>
      <c r="K762" s="36">
        <v>0</v>
      </c>
      <c r="L762" s="36">
        <v>100</v>
      </c>
      <c r="M762" s="36"/>
      <c r="N762" s="40" t="s">
        <v>9244</v>
      </c>
      <c r="O762" s="37" t="s">
        <v>9245</v>
      </c>
      <c r="P762" s="36">
        <v>207</v>
      </c>
      <c r="Q762" s="37" t="s">
        <v>9266</v>
      </c>
    </row>
    <row r="763" spans="1:17" ht="15" customHeight="1">
      <c r="A763" s="35">
        <v>775401</v>
      </c>
      <c r="B763" s="36" t="s">
        <v>9239</v>
      </c>
      <c r="C763" s="37" t="s">
        <v>9240</v>
      </c>
      <c r="D763" s="37" t="s">
        <v>9263</v>
      </c>
      <c r="E763" s="35">
        <v>775401</v>
      </c>
      <c r="F763" s="38" t="s">
        <v>9701</v>
      </c>
      <c r="G763" s="36" t="s">
        <v>9243</v>
      </c>
      <c r="H763" s="36">
        <v>80</v>
      </c>
      <c r="I763" s="39">
        <v>829492.8</v>
      </c>
      <c r="J763" s="39">
        <f t="shared" si="36"/>
        <v>829492.8</v>
      </c>
      <c r="K763" s="36">
        <v>0</v>
      </c>
      <c r="L763" s="36">
        <v>100</v>
      </c>
      <c r="M763" s="36"/>
      <c r="N763" s="40" t="s">
        <v>9244</v>
      </c>
      <c r="O763" s="37" t="s">
        <v>9245</v>
      </c>
      <c r="P763" s="36">
        <v>207</v>
      </c>
      <c r="Q763" s="37" t="s">
        <v>9266</v>
      </c>
    </row>
    <row r="764" spans="1:17" ht="15" customHeight="1">
      <c r="A764" s="35">
        <v>374201</v>
      </c>
      <c r="B764" s="36" t="s">
        <v>9239</v>
      </c>
      <c r="C764" s="37" t="s">
        <v>9240</v>
      </c>
      <c r="D764" s="37" t="s">
        <v>9296</v>
      </c>
      <c r="E764" s="35">
        <v>374201</v>
      </c>
      <c r="F764" s="38" t="s">
        <v>9702</v>
      </c>
      <c r="G764" s="36" t="s">
        <v>9243</v>
      </c>
      <c r="H764" s="36">
        <v>400</v>
      </c>
      <c r="I764" s="39">
        <v>3109709.2</v>
      </c>
      <c r="J764" s="39">
        <f t="shared" si="36"/>
        <v>3109709.2</v>
      </c>
      <c r="K764" s="36">
        <v>0</v>
      </c>
      <c r="L764" s="36">
        <v>100</v>
      </c>
      <c r="M764" s="36"/>
      <c r="N764" s="40" t="s">
        <v>9264</v>
      </c>
      <c r="O764" s="37" t="s">
        <v>9265</v>
      </c>
      <c r="P764" s="36">
        <v>202</v>
      </c>
      <c r="Q764" s="37" t="s">
        <v>9298</v>
      </c>
    </row>
    <row r="765" spans="1:17" ht="15" customHeight="1">
      <c r="A765" s="35">
        <v>358702</v>
      </c>
      <c r="B765" s="36" t="s">
        <v>9239</v>
      </c>
      <c r="C765" s="37" t="s">
        <v>9240</v>
      </c>
      <c r="D765" s="37" t="s">
        <v>9296</v>
      </c>
      <c r="E765" s="35">
        <v>358702</v>
      </c>
      <c r="F765" s="38" t="s">
        <v>6895</v>
      </c>
      <c r="G765" s="36" t="s">
        <v>9243</v>
      </c>
      <c r="H765" s="36">
        <v>350</v>
      </c>
      <c r="I765" s="39">
        <v>2731161.2</v>
      </c>
      <c r="J765" s="39">
        <f t="shared" si="36"/>
        <v>2731161.2</v>
      </c>
      <c r="K765" s="36">
        <v>0</v>
      </c>
      <c r="L765" s="36">
        <v>100</v>
      </c>
      <c r="M765" s="36"/>
      <c r="N765" s="40" t="s">
        <v>9264</v>
      </c>
      <c r="O765" s="37" t="s">
        <v>9265</v>
      </c>
      <c r="P765" s="36">
        <v>202</v>
      </c>
      <c r="Q765" s="37" t="s">
        <v>9298</v>
      </c>
    </row>
    <row r="766" spans="1:17" ht="15" customHeight="1">
      <c r="A766" s="35">
        <v>358701</v>
      </c>
      <c r="B766" s="36" t="s">
        <v>9239</v>
      </c>
      <c r="C766" s="37" t="s">
        <v>9240</v>
      </c>
      <c r="D766" s="37" t="s">
        <v>9296</v>
      </c>
      <c r="E766" s="35">
        <v>358701</v>
      </c>
      <c r="F766" s="38" t="s">
        <v>6893</v>
      </c>
      <c r="G766" s="36" t="s">
        <v>9243</v>
      </c>
      <c r="H766" s="36">
        <v>350</v>
      </c>
      <c r="I766" s="39">
        <v>2731161.2</v>
      </c>
      <c r="J766" s="39">
        <f t="shared" si="36"/>
        <v>2731161.2</v>
      </c>
      <c r="K766" s="36">
        <v>0</v>
      </c>
      <c r="L766" s="36">
        <v>100</v>
      </c>
      <c r="M766" s="36"/>
      <c r="N766" s="40" t="s">
        <v>9264</v>
      </c>
      <c r="O766" s="37" t="s">
        <v>9265</v>
      </c>
      <c r="P766" s="36">
        <v>202</v>
      </c>
      <c r="Q766" s="37" t="s">
        <v>9298</v>
      </c>
    </row>
    <row r="767" spans="1:17" ht="15" customHeight="1">
      <c r="A767" s="35">
        <v>358703</v>
      </c>
      <c r="B767" s="36" t="s">
        <v>9239</v>
      </c>
      <c r="C767" s="37" t="s">
        <v>9240</v>
      </c>
      <c r="D767" s="37" t="s">
        <v>9296</v>
      </c>
      <c r="E767" s="35">
        <v>358703</v>
      </c>
      <c r="F767" s="37" t="s">
        <v>6897</v>
      </c>
      <c r="G767" s="36" t="s">
        <v>9243</v>
      </c>
      <c r="H767" s="36">
        <v>350</v>
      </c>
      <c r="I767" s="39">
        <v>2731161.2</v>
      </c>
      <c r="J767" s="39">
        <f t="shared" si="36"/>
        <v>2731161.2</v>
      </c>
      <c r="K767" s="36">
        <v>0</v>
      </c>
      <c r="L767" s="36">
        <v>100</v>
      </c>
      <c r="M767" s="36"/>
      <c r="N767" s="40" t="s">
        <v>9264</v>
      </c>
      <c r="O767" s="37" t="s">
        <v>9265</v>
      </c>
      <c r="P767" s="36">
        <v>202</v>
      </c>
      <c r="Q767" s="37" t="s">
        <v>9298</v>
      </c>
    </row>
    <row r="768" spans="1:17" ht="15" customHeight="1">
      <c r="A768" s="35">
        <v>358001</v>
      </c>
      <c r="B768" s="36" t="s">
        <v>9239</v>
      </c>
      <c r="C768" s="37" t="s">
        <v>9240</v>
      </c>
      <c r="D768" s="37" t="s">
        <v>9296</v>
      </c>
      <c r="E768" s="35">
        <v>358001</v>
      </c>
      <c r="F768" s="38" t="s">
        <v>6867</v>
      </c>
      <c r="G768" s="36" t="s">
        <v>9243</v>
      </c>
      <c r="H768" s="36">
        <v>300</v>
      </c>
      <c r="I768" s="39">
        <v>2379590.2999999998</v>
      </c>
      <c r="J768" s="39">
        <f t="shared" si="36"/>
        <v>2379590.2999999998</v>
      </c>
      <c r="K768" s="36">
        <v>0</v>
      </c>
      <c r="L768" s="36">
        <v>100</v>
      </c>
      <c r="M768" s="36"/>
      <c r="N768" s="40" t="s">
        <v>9264</v>
      </c>
      <c r="O768" s="37" t="s">
        <v>9265</v>
      </c>
      <c r="P768" s="36">
        <v>202</v>
      </c>
      <c r="Q768" s="37" t="s">
        <v>9298</v>
      </c>
    </row>
    <row r="769" spans="1:17" ht="15" customHeight="1">
      <c r="A769" s="35">
        <v>358002</v>
      </c>
      <c r="B769" s="36" t="s">
        <v>9239</v>
      </c>
      <c r="C769" s="37" t="s">
        <v>9240</v>
      </c>
      <c r="D769" s="37" t="s">
        <v>9296</v>
      </c>
      <c r="E769" s="35">
        <v>358002</v>
      </c>
      <c r="F769" s="38" t="s">
        <v>6869</v>
      </c>
      <c r="G769" s="36" t="s">
        <v>9243</v>
      </c>
      <c r="H769" s="36">
        <v>550</v>
      </c>
      <c r="I769" s="39">
        <v>4444000</v>
      </c>
      <c r="J769" s="39">
        <f t="shared" si="36"/>
        <v>4444000</v>
      </c>
      <c r="K769" s="36">
        <v>0</v>
      </c>
      <c r="L769" s="36">
        <v>100</v>
      </c>
      <c r="M769" s="36"/>
      <c r="N769" s="40" t="s">
        <v>9264</v>
      </c>
      <c r="O769" s="37" t="s">
        <v>9265</v>
      </c>
      <c r="P769" s="36">
        <v>202</v>
      </c>
      <c r="Q769" s="37" t="s">
        <v>9298</v>
      </c>
    </row>
    <row r="770" spans="1:17" ht="15" customHeight="1">
      <c r="A770" s="35">
        <v>358201</v>
      </c>
      <c r="B770" s="36" t="s">
        <v>9239</v>
      </c>
      <c r="C770" s="37" t="s">
        <v>9240</v>
      </c>
      <c r="D770" s="37" t="s">
        <v>9296</v>
      </c>
      <c r="E770" s="35">
        <v>358201</v>
      </c>
      <c r="F770" s="38" t="s">
        <v>9703</v>
      </c>
      <c r="G770" s="36" t="s">
        <v>9243</v>
      </c>
      <c r="H770" s="36">
        <v>550</v>
      </c>
      <c r="I770" s="39">
        <v>4444000</v>
      </c>
      <c r="J770" s="39">
        <f t="shared" si="36"/>
        <v>4444000</v>
      </c>
      <c r="K770" s="36">
        <v>0</v>
      </c>
      <c r="L770" s="36">
        <v>100</v>
      </c>
      <c r="M770" s="36"/>
      <c r="N770" s="40" t="s">
        <v>9264</v>
      </c>
      <c r="O770" s="37" t="s">
        <v>9265</v>
      </c>
      <c r="P770" s="36">
        <v>202</v>
      </c>
      <c r="Q770" s="37" t="s">
        <v>9298</v>
      </c>
    </row>
    <row r="771" spans="1:17" ht="15" customHeight="1">
      <c r="A771" s="35">
        <v>358206</v>
      </c>
      <c r="B771" s="36" t="s">
        <v>9239</v>
      </c>
      <c r="C771" s="37" t="s">
        <v>9240</v>
      </c>
      <c r="D771" s="37" t="s">
        <v>9296</v>
      </c>
      <c r="E771" s="35">
        <v>358206</v>
      </c>
      <c r="F771" s="38" t="s">
        <v>9704</v>
      </c>
      <c r="G771" s="36" t="s">
        <v>9243</v>
      </c>
      <c r="H771" s="36">
        <v>550</v>
      </c>
      <c r="I771" s="39">
        <v>4444000</v>
      </c>
      <c r="J771" s="39">
        <f t="shared" si="36"/>
        <v>4444000</v>
      </c>
      <c r="K771" s="36">
        <v>0</v>
      </c>
      <c r="L771" s="36">
        <v>100</v>
      </c>
      <c r="M771" s="36"/>
      <c r="N771" s="40" t="s">
        <v>9264</v>
      </c>
      <c r="O771" s="37" t="s">
        <v>9265</v>
      </c>
      <c r="P771" s="36">
        <v>202</v>
      </c>
      <c r="Q771" s="37" t="s">
        <v>9298</v>
      </c>
    </row>
    <row r="772" spans="1:17" ht="15" customHeight="1">
      <c r="A772" s="35">
        <v>358202</v>
      </c>
      <c r="B772" s="36" t="s">
        <v>9239</v>
      </c>
      <c r="C772" s="37" t="s">
        <v>9240</v>
      </c>
      <c r="D772" s="37" t="s">
        <v>9296</v>
      </c>
      <c r="E772" s="35">
        <v>358202</v>
      </c>
      <c r="F772" s="38" t="s">
        <v>9705</v>
      </c>
      <c r="G772" s="36" t="s">
        <v>9243</v>
      </c>
      <c r="H772" s="36">
        <v>550</v>
      </c>
      <c r="I772" s="39">
        <v>4444000</v>
      </c>
      <c r="J772" s="39">
        <f t="shared" si="36"/>
        <v>4444000</v>
      </c>
      <c r="K772" s="36">
        <v>0</v>
      </c>
      <c r="L772" s="36">
        <v>100</v>
      </c>
      <c r="M772" s="36"/>
      <c r="N772" s="40" t="s">
        <v>9264</v>
      </c>
      <c r="O772" s="37" t="s">
        <v>9265</v>
      </c>
      <c r="P772" s="36">
        <v>202</v>
      </c>
      <c r="Q772" s="37" t="s">
        <v>9298</v>
      </c>
    </row>
    <row r="773" spans="1:17" ht="15" customHeight="1">
      <c r="A773" s="35">
        <v>358205</v>
      </c>
      <c r="B773" s="36" t="s">
        <v>9239</v>
      </c>
      <c r="C773" s="37" t="s">
        <v>9240</v>
      </c>
      <c r="D773" s="37" t="s">
        <v>9296</v>
      </c>
      <c r="E773" s="35">
        <v>358205</v>
      </c>
      <c r="F773" s="38" t="s">
        <v>9706</v>
      </c>
      <c r="G773" s="36" t="s">
        <v>9243</v>
      </c>
      <c r="H773" s="36">
        <v>550</v>
      </c>
      <c r="I773" s="39">
        <v>4444000</v>
      </c>
      <c r="J773" s="39">
        <f t="shared" si="36"/>
        <v>4444000</v>
      </c>
      <c r="K773" s="36">
        <v>0</v>
      </c>
      <c r="L773" s="36">
        <v>100</v>
      </c>
      <c r="M773" s="36"/>
      <c r="N773" s="40" t="s">
        <v>9264</v>
      </c>
      <c r="O773" s="37" t="s">
        <v>9265</v>
      </c>
      <c r="P773" s="36">
        <v>202</v>
      </c>
      <c r="Q773" s="37" t="s">
        <v>9298</v>
      </c>
    </row>
    <row r="774" spans="1:17" ht="15" customHeight="1">
      <c r="A774" s="35">
        <v>358203</v>
      </c>
      <c r="B774" s="36" t="s">
        <v>9239</v>
      </c>
      <c r="C774" s="37" t="s">
        <v>9240</v>
      </c>
      <c r="D774" s="37" t="s">
        <v>9296</v>
      </c>
      <c r="E774" s="35">
        <v>358203</v>
      </c>
      <c r="F774" s="38" t="s">
        <v>9707</v>
      </c>
      <c r="G774" s="36" t="s">
        <v>9243</v>
      </c>
      <c r="H774" s="36">
        <v>550</v>
      </c>
      <c r="I774" s="39">
        <v>4444000</v>
      </c>
      <c r="J774" s="39">
        <f t="shared" si="36"/>
        <v>4444000</v>
      </c>
      <c r="K774" s="36">
        <v>0</v>
      </c>
      <c r="L774" s="36">
        <v>100</v>
      </c>
      <c r="M774" s="36"/>
      <c r="N774" s="40" t="s">
        <v>9264</v>
      </c>
      <c r="O774" s="37" t="s">
        <v>9265</v>
      </c>
      <c r="P774" s="36">
        <v>202</v>
      </c>
      <c r="Q774" s="37" t="s">
        <v>9298</v>
      </c>
    </row>
    <row r="775" spans="1:17" ht="15" customHeight="1">
      <c r="A775" s="35">
        <v>358204</v>
      </c>
      <c r="B775" s="36" t="s">
        <v>9239</v>
      </c>
      <c r="C775" s="37" t="s">
        <v>9240</v>
      </c>
      <c r="D775" s="37" t="s">
        <v>9296</v>
      </c>
      <c r="E775" s="35">
        <v>358204</v>
      </c>
      <c r="F775" s="38" t="s">
        <v>9708</v>
      </c>
      <c r="G775" s="36" t="s">
        <v>9243</v>
      </c>
      <c r="H775" s="36">
        <v>550</v>
      </c>
      <c r="I775" s="39">
        <v>4444000</v>
      </c>
      <c r="J775" s="39">
        <f t="shared" si="36"/>
        <v>4444000</v>
      </c>
      <c r="K775" s="36">
        <v>0</v>
      </c>
      <c r="L775" s="36">
        <v>100</v>
      </c>
      <c r="M775" s="36"/>
      <c r="N775" s="40" t="s">
        <v>9264</v>
      </c>
      <c r="O775" s="37" t="s">
        <v>9265</v>
      </c>
      <c r="P775" s="36">
        <v>202</v>
      </c>
      <c r="Q775" s="37" t="s">
        <v>9298</v>
      </c>
    </row>
    <row r="776" spans="1:17" ht="15" customHeight="1">
      <c r="A776" s="35">
        <v>818604</v>
      </c>
      <c r="B776" s="36" t="s">
        <v>9239</v>
      </c>
      <c r="C776" s="37" t="s">
        <v>9240</v>
      </c>
      <c r="D776" s="37" t="s">
        <v>9263</v>
      </c>
      <c r="E776" s="35">
        <v>818604</v>
      </c>
      <c r="F776" s="38" t="s">
        <v>3158</v>
      </c>
      <c r="G776" s="36" t="s">
        <v>9243</v>
      </c>
      <c r="H776" s="36">
        <v>105</v>
      </c>
      <c r="I776" s="39">
        <v>1098486.1000000001</v>
      </c>
      <c r="J776" s="39">
        <f t="shared" si="36"/>
        <v>1098486.1000000001</v>
      </c>
      <c r="K776" s="36">
        <v>0</v>
      </c>
      <c r="L776" s="36">
        <v>100</v>
      </c>
      <c r="M776" s="36"/>
      <c r="N776" s="40" t="s">
        <v>9244</v>
      </c>
      <c r="O776" s="37" t="s">
        <v>9245</v>
      </c>
      <c r="P776" s="36">
        <v>207</v>
      </c>
      <c r="Q776" s="37" t="s">
        <v>9266</v>
      </c>
    </row>
    <row r="777" spans="1:17" ht="15" customHeight="1">
      <c r="A777" s="35">
        <v>814727</v>
      </c>
      <c r="B777" s="36" t="s">
        <v>9239</v>
      </c>
      <c r="C777" s="37" t="s">
        <v>9240</v>
      </c>
      <c r="D777" s="37" t="s">
        <v>9263</v>
      </c>
      <c r="E777" s="35">
        <v>814727</v>
      </c>
      <c r="F777" s="38" t="s">
        <v>3154</v>
      </c>
      <c r="G777" s="36" t="s">
        <v>9243</v>
      </c>
      <c r="H777" s="36">
        <v>105</v>
      </c>
      <c r="I777" s="39">
        <v>1098486.1000000001</v>
      </c>
      <c r="J777" s="39">
        <f t="shared" si="36"/>
        <v>1098486.1000000001</v>
      </c>
      <c r="K777" s="36">
        <v>0</v>
      </c>
      <c r="L777" s="36">
        <v>100</v>
      </c>
      <c r="M777" s="36"/>
      <c r="N777" s="40" t="s">
        <v>9244</v>
      </c>
      <c r="O777" s="37" t="s">
        <v>9245</v>
      </c>
      <c r="P777" s="36">
        <v>207</v>
      </c>
      <c r="Q777" s="37" t="s">
        <v>9266</v>
      </c>
    </row>
    <row r="778" spans="1:17" ht="15" customHeight="1">
      <c r="A778" s="35">
        <v>920802</v>
      </c>
      <c r="B778" s="36" t="s">
        <v>9239</v>
      </c>
      <c r="C778" s="37" t="s">
        <v>9331</v>
      </c>
      <c r="D778" s="37" t="s">
        <v>9709</v>
      </c>
      <c r="E778" s="35">
        <v>920802</v>
      </c>
      <c r="F778" s="38" t="s">
        <v>5636</v>
      </c>
      <c r="G778" s="36" t="s">
        <v>9253</v>
      </c>
      <c r="H778" s="42">
        <v>190637.5</v>
      </c>
      <c r="I778" s="39"/>
      <c r="J778" s="42">
        <f t="shared" ref="J778:J781" si="37">H778</f>
        <v>190637.5</v>
      </c>
      <c r="K778" s="36">
        <v>0</v>
      </c>
      <c r="L778" s="36">
        <v>100</v>
      </c>
      <c r="M778" s="36"/>
      <c r="N778" s="37" t="s">
        <v>9333</v>
      </c>
      <c r="O778" s="37" t="s">
        <v>9710</v>
      </c>
      <c r="P778" s="36">
        <v>715</v>
      </c>
      <c r="Q778" s="37" t="s">
        <v>9709</v>
      </c>
    </row>
    <row r="779" spans="1:17" ht="15" customHeight="1">
      <c r="A779" s="35">
        <v>920812</v>
      </c>
      <c r="B779" s="36" t="s">
        <v>9239</v>
      </c>
      <c r="C779" s="37" t="s">
        <v>9331</v>
      </c>
      <c r="D779" s="37" t="s">
        <v>9709</v>
      </c>
      <c r="E779" s="35">
        <v>920812</v>
      </c>
      <c r="F779" s="38" t="s">
        <v>5643</v>
      </c>
      <c r="G779" s="36" t="s">
        <v>9253</v>
      </c>
      <c r="H779" s="42">
        <v>244793.7</v>
      </c>
      <c r="I779" s="39"/>
      <c r="J779" s="42">
        <f t="shared" si="37"/>
        <v>244793.7</v>
      </c>
      <c r="K779" s="36">
        <v>0</v>
      </c>
      <c r="L779" s="36">
        <v>100</v>
      </c>
      <c r="M779" s="36"/>
      <c r="N779" s="37" t="s">
        <v>9333</v>
      </c>
      <c r="O779" s="37" t="s">
        <v>9710</v>
      </c>
      <c r="P779" s="36">
        <v>715</v>
      </c>
      <c r="Q779" s="37" t="s">
        <v>9709</v>
      </c>
    </row>
    <row r="780" spans="1:17" ht="15" customHeight="1">
      <c r="A780" s="35">
        <v>920811</v>
      </c>
      <c r="B780" s="36" t="s">
        <v>9239</v>
      </c>
      <c r="C780" s="37" t="s">
        <v>9331</v>
      </c>
      <c r="D780" s="37" t="s">
        <v>9709</v>
      </c>
      <c r="E780" s="35">
        <v>920811</v>
      </c>
      <c r="F780" s="38" t="s">
        <v>9711</v>
      </c>
      <c r="G780" s="36" t="s">
        <v>9253</v>
      </c>
      <c r="H780" s="42">
        <v>243268.6</v>
      </c>
      <c r="I780" s="39"/>
      <c r="J780" s="42">
        <f t="shared" si="37"/>
        <v>243268.6</v>
      </c>
      <c r="K780" s="36">
        <v>0</v>
      </c>
      <c r="L780" s="36">
        <v>100</v>
      </c>
      <c r="M780" s="36"/>
      <c r="N780" s="37" t="s">
        <v>9333</v>
      </c>
      <c r="O780" s="37" t="s">
        <v>9710</v>
      </c>
      <c r="P780" s="36">
        <v>715</v>
      </c>
      <c r="Q780" s="37" t="s">
        <v>9709</v>
      </c>
    </row>
    <row r="781" spans="1:17" ht="15" customHeight="1">
      <c r="A781" s="35">
        <v>920808</v>
      </c>
      <c r="B781" s="36" t="s">
        <v>9239</v>
      </c>
      <c r="C781" s="37" t="s">
        <v>9331</v>
      </c>
      <c r="D781" s="37" t="s">
        <v>9709</v>
      </c>
      <c r="E781" s="35">
        <v>920808</v>
      </c>
      <c r="F781" s="38" t="s">
        <v>5641</v>
      </c>
      <c r="G781" s="36" t="s">
        <v>9253</v>
      </c>
      <c r="H781" s="42">
        <v>336521.9</v>
      </c>
      <c r="I781" s="39"/>
      <c r="J781" s="42">
        <f t="shared" si="37"/>
        <v>336521.9</v>
      </c>
      <c r="K781" s="36">
        <v>0</v>
      </c>
      <c r="L781" s="36">
        <v>100</v>
      </c>
      <c r="M781" s="36"/>
      <c r="N781" s="37" t="s">
        <v>9333</v>
      </c>
      <c r="O781" s="37" t="s">
        <v>9710</v>
      </c>
      <c r="P781" s="36">
        <v>715</v>
      </c>
      <c r="Q781" s="37" t="s">
        <v>9709</v>
      </c>
    </row>
    <row r="782" spans="1:17" ht="15" customHeight="1">
      <c r="A782" s="35">
        <v>464001</v>
      </c>
      <c r="B782" s="36" t="s">
        <v>9239</v>
      </c>
      <c r="C782" s="37" t="s">
        <v>9240</v>
      </c>
      <c r="D782" s="37" t="s">
        <v>9241</v>
      </c>
      <c r="E782" s="35">
        <v>464001</v>
      </c>
      <c r="F782" s="38" t="s">
        <v>2065</v>
      </c>
      <c r="G782" s="36" t="s">
        <v>9243</v>
      </c>
      <c r="H782" s="36">
        <v>100</v>
      </c>
      <c r="I782" s="39">
        <v>1035957</v>
      </c>
      <c r="J782" s="39">
        <f t="shared" ref="J782:J821" si="38">I782</f>
        <v>1035957</v>
      </c>
      <c r="K782" s="36">
        <v>0</v>
      </c>
      <c r="L782" s="36">
        <v>100</v>
      </c>
      <c r="M782" s="36"/>
      <c r="N782" s="40" t="s">
        <v>9244</v>
      </c>
      <c r="O782" s="37" t="s">
        <v>9245</v>
      </c>
      <c r="P782" s="36">
        <v>235</v>
      </c>
      <c r="Q782" s="37" t="s">
        <v>9246</v>
      </c>
    </row>
    <row r="783" spans="1:17" ht="15" customHeight="1">
      <c r="A783" s="35">
        <v>843801</v>
      </c>
      <c r="B783" s="36" t="s">
        <v>9239</v>
      </c>
      <c r="C783" s="37" t="s">
        <v>9240</v>
      </c>
      <c r="D783" s="37" t="s">
        <v>9263</v>
      </c>
      <c r="E783" s="35">
        <v>843801</v>
      </c>
      <c r="F783" s="38" t="s">
        <v>9712</v>
      </c>
      <c r="G783" s="36" t="s">
        <v>9243</v>
      </c>
      <c r="H783" s="36">
        <v>70</v>
      </c>
      <c r="I783" s="39">
        <v>727472.7</v>
      </c>
      <c r="J783" s="39">
        <f t="shared" si="38"/>
        <v>727472.7</v>
      </c>
      <c r="K783" s="36">
        <v>0</v>
      </c>
      <c r="L783" s="36">
        <v>100</v>
      </c>
      <c r="M783" s="36"/>
      <c r="N783" s="40" t="s">
        <v>9244</v>
      </c>
      <c r="O783" s="37" t="s">
        <v>9245</v>
      </c>
      <c r="P783" s="36">
        <v>207</v>
      </c>
      <c r="Q783" s="37" t="s">
        <v>9266</v>
      </c>
    </row>
    <row r="784" spans="1:17" ht="15" customHeight="1">
      <c r="A784" s="35">
        <v>843601</v>
      </c>
      <c r="B784" s="36" t="s">
        <v>9239</v>
      </c>
      <c r="C784" s="37" t="s">
        <v>9240</v>
      </c>
      <c r="D784" s="37" t="s">
        <v>9263</v>
      </c>
      <c r="E784" s="35">
        <v>843601</v>
      </c>
      <c r="F784" s="38" t="s">
        <v>9713</v>
      </c>
      <c r="G784" s="36" t="s">
        <v>9243</v>
      </c>
      <c r="H784" s="36">
        <v>80</v>
      </c>
      <c r="I784" s="39">
        <v>829492.8</v>
      </c>
      <c r="J784" s="39">
        <f t="shared" si="38"/>
        <v>829492.8</v>
      </c>
      <c r="K784" s="36">
        <v>0</v>
      </c>
      <c r="L784" s="36">
        <v>100</v>
      </c>
      <c r="M784" s="36"/>
      <c r="N784" s="40" t="s">
        <v>9244</v>
      </c>
      <c r="O784" s="37" t="s">
        <v>9245</v>
      </c>
      <c r="P784" s="36">
        <v>207</v>
      </c>
      <c r="Q784" s="37" t="s">
        <v>9266</v>
      </c>
    </row>
    <row r="785" spans="1:17" ht="15" customHeight="1">
      <c r="A785" s="35">
        <v>843401</v>
      </c>
      <c r="B785" s="36" t="s">
        <v>9239</v>
      </c>
      <c r="C785" s="37" t="s">
        <v>9240</v>
      </c>
      <c r="D785" s="37" t="s">
        <v>9315</v>
      </c>
      <c r="E785" s="35">
        <v>843401</v>
      </c>
      <c r="F785" s="38" t="s">
        <v>9714</v>
      </c>
      <c r="G785" s="36" t="s">
        <v>9243</v>
      </c>
      <c r="H785" s="36">
        <v>60</v>
      </c>
      <c r="I785" s="39">
        <v>593849.69999999995</v>
      </c>
      <c r="J785" s="39">
        <f t="shared" si="38"/>
        <v>593849.69999999995</v>
      </c>
      <c r="K785" s="36">
        <v>0</v>
      </c>
      <c r="L785" s="36">
        <v>100</v>
      </c>
      <c r="M785" s="36"/>
      <c r="N785" s="40" t="s">
        <v>9244</v>
      </c>
      <c r="O785" s="37" t="s">
        <v>9245</v>
      </c>
      <c r="P785" s="36">
        <v>207</v>
      </c>
      <c r="Q785" s="37" t="s">
        <v>9266</v>
      </c>
    </row>
    <row r="786" spans="1:17" ht="15" customHeight="1">
      <c r="A786" s="35">
        <v>843701</v>
      </c>
      <c r="B786" s="36" t="s">
        <v>9239</v>
      </c>
      <c r="C786" s="37" t="s">
        <v>9240</v>
      </c>
      <c r="D786" s="37" t="s">
        <v>9263</v>
      </c>
      <c r="E786" s="35">
        <v>843701</v>
      </c>
      <c r="F786" s="38" t="s">
        <v>9715</v>
      </c>
      <c r="G786" s="36" t="s">
        <v>9243</v>
      </c>
      <c r="H786" s="36">
        <v>70</v>
      </c>
      <c r="I786" s="39">
        <v>727472.7</v>
      </c>
      <c r="J786" s="39">
        <f t="shared" si="38"/>
        <v>727472.7</v>
      </c>
      <c r="K786" s="36">
        <v>0</v>
      </c>
      <c r="L786" s="36">
        <v>100</v>
      </c>
      <c r="M786" s="36"/>
      <c r="N786" s="40" t="s">
        <v>9244</v>
      </c>
      <c r="O786" s="37" t="s">
        <v>9245</v>
      </c>
      <c r="P786" s="36">
        <v>207</v>
      </c>
      <c r="Q786" s="37" t="s">
        <v>9266</v>
      </c>
    </row>
    <row r="787" spans="1:17" ht="15" customHeight="1">
      <c r="A787" s="35">
        <v>843101</v>
      </c>
      <c r="B787" s="36" t="s">
        <v>9239</v>
      </c>
      <c r="C787" s="37" t="s">
        <v>9240</v>
      </c>
      <c r="D787" s="37" t="s">
        <v>9263</v>
      </c>
      <c r="E787" s="35">
        <v>843101</v>
      </c>
      <c r="F787" s="38" t="s">
        <v>9716</v>
      </c>
      <c r="G787" s="36" t="s">
        <v>9243</v>
      </c>
      <c r="H787" s="36">
        <v>70</v>
      </c>
      <c r="I787" s="39">
        <v>727472.7</v>
      </c>
      <c r="J787" s="39">
        <f t="shared" si="38"/>
        <v>727472.7</v>
      </c>
      <c r="K787" s="36">
        <v>0</v>
      </c>
      <c r="L787" s="36">
        <v>100</v>
      </c>
      <c r="M787" s="36"/>
      <c r="N787" s="40" t="s">
        <v>9244</v>
      </c>
      <c r="O787" s="37" t="s">
        <v>9245</v>
      </c>
      <c r="P787" s="36">
        <v>207</v>
      </c>
      <c r="Q787" s="37" t="s">
        <v>9266</v>
      </c>
    </row>
    <row r="788" spans="1:17" ht="15" customHeight="1">
      <c r="A788" s="35">
        <v>843501</v>
      </c>
      <c r="B788" s="36" t="s">
        <v>9239</v>
      </c>
      <c r="C788" s="37" t="s">
        <v>9240</v>
      </c>
      <c r="D788" s="37" t="s">
        <v>9315</v>
      </c>
      <c r="E788" s="35">
        <v>843501</v>
      </c>
      <c r="F788" s="38" t="s">
        <v>9717</v>
      </c>
      <c r="G788" s="36" t="s">
        <v>9243</v>
      </c>
      <c r="H788" s="36">
        <v>55</v>
      </c>
      <c r="I788" s="39">
        <v>567690.69999999995</v>
      </c>
      <c r="J788" s="39">
        <f t="shared" si="38"/>
        <v>567690.69999999995</v>
      </c>
      <c r="K788" s="36">
        <v>0</v>
      </c>
      <c r="L788" s="36">
        <v>100</v>
      </c>
      <c r="M788" s="36"/>
      <c r="N788" s="40" t="s">
        <v>9244</v>
      </c>
      <c r="O788" s="37" t="s">
        <v>9245</v>
      </c>
      <c r="P788" s="36">
        <v>231</v>
      </c>
      <c r="Q788" s="37" t="s">
        <v>9317</v>
      </c>
    </row>
    <row r="789" spans="1:17" ht="15" customHeight="1">
      <c r="A789" s="35">
        <v>843901</v>
      </c>
      <c r="B789" s="36" t="s">
        <v>9239</v>
      </c>
      <c r="C789" s="37" t="s">
        <v>9240</v>
      </c>
      <c r="D789" s="37" t="s">
        <v>9263</v>
      </c>
      <c r="E789" s="35">
        <v>843901</v>
      </c>
      <c r="F789" s="38" t="s">
        <v>9718</v>
      </c>
      <c r="G789" s="36" t="s">
        <v>9243</v>
      </c>
      <c r="H789" s="36">
        <v>75</v>
      </c>
      <c r="I789" s="39">
        <v>803333.8</v>
      </c>
      <c r="J789" s="39">
        <f t="shared" si="38"/>
        <v>803333.8</v>
      </c>
      <c r="K789" s="36">
        <v>0</v>
      </c>
      <c r="L789" s="36">
        <v>100</v>
      </c>
      <c r="M789" s="36"/>
      <c r="N789" s="40" t="s">
        <v>9244</v>
      </c>
      <c r="O789" s="37" t="s">
        <v>9245</v>
      </c>
      <c r="P789" s="36">
        <v>207</v>
      </c>
      <c r="Q789" s="37" t="s">
        <v>9266</v>
      </c>
    </row>
    <row r="790" spans="1:17" ht="15" customHeight="1">
      <c r="A790" s="35">
        <v>843301</v>
      </c>
      <c r="B790" s="36" t="s">
        <v>9239</v>
      </c>
      <c r="C790" s="37" t="s">
        <v>9240</v>
      </c>
      <c r="D790" s="37" t="s">
        <v>9263</v>
      </c>
      <c r="E790" s="35">
        <v>843301</v>
      </c>
      <c r="F790" s="38" t="s">
        <v>9719</v>
      </c>
      <c r="G790" s="36" t="s">
        <v>9243</v>
      </c>
      <c r="H790" s="36">
        <v>70</v>
      </c>
      <c r="I790" s="39">
        <v>727472.7</v>
      </c>
      <c r="J790" s="39">
        <f t="shared" si="38"/>
        <v>727472.7</v>
      </c>
      <c r="K790" s="36">
        <v>0</v>
      </c>
      <c r="L790" s="36">
        <v>100</v>
      </c>
      <c r="M790" s="36"/>
      <c r="N790" s="40" t="s">
        <v>9244</v>
      </c>
      <c r="O790" s="37" t="s">
        <v>9245</v>
      </c>
      <c r="P790" s="36">
        <v>207</v>
      </c>
      <c r="Q790" s="37" t="s">
        <v>9266</v>
      </c>
    </row>
    <row r="791" spans="1:17" ht="15" customHeight="1">
      <c r="A791" s="35">
        <v>843201</v>
      </c>
      <c r="B791" s="36" t="s">
        <v>9239</v>
      </c>
      <c r="C791" s="37" t="s">
        <v>9240</v>
      </c>
      <c r="D791" s="37" t="s">
        <v>9263</v>
      </c>
      <c r="E791" s="35">
        <v>843201</v>
      </c>
      <c r="F791" s="38" t="s">
        <v>9720</v>
      </c>
      <c r="G791" s="36" t="s">
        <v>9243</v>
      </c>
      <c r="H791" s="36">
        <v>75</v>
      </c>
      <c r="I791" s="39">
        <v>803333.8</v>
      </c>
      <c r="J791" s="39">
        <f t="shared" si="38"/>
        <v>803333.8</v>
      </c>
      <c r="K791" s="36">
        <v>0</v>
      </c>
      <c r="L791" s="36">
        <v>100</v>
      </c>
      <c r="M791" s="36"/>
      <c r="N791" s="40" t="s">
        <v>9244</v>
      </c>
      <c r="O791" s="37" t="s">
        <v>9245</v>
      </c>
      <c r="P791" s="36">
        <v>207</v>
      </c>
      <c r="Q791" s="37" t="s">
        <v>9266</v>
      </c>
    </row>
    <row r="792" spans="1:17" ht="15" customHeight="1">
      <c r="A792" s="35">
        <v>754101</v>
      </c>
      <c r="B792" s="36" t="s">
        <v>9239</v>
      </c>
      <c r="C792" s="37" t="s">
        <v>9240</v>
      </c>
      <c r="D792" s="37" t="s">
        <v>9247</v>
      </c>
      <c r="E792" s="35">
        <v>754101</v>
      </c>
      <c r="F792" s="38" t="s">
        <v>9721</v>
      </c>
      <c r="G792" s="36" t="s">
        <v>9243</v>
      </c>
      <c r="H792" s="36">
        <v>30</v>
      </c>
      <c r="I792" s="39">
        <v>253903.90000000002</v>
      </c>
      <c r="J792" s="39">
        <f t="shared" si="38"/>
        <v>253903.90000000002</v>
      </c>
      <c r="K792" s="36">
        <v>0</v>
      </c>
      <c r="L792" s="36">
        <v>100</v>
      </c>
      <c r="M792" s="36"/>
      <c r="N792" s="41" t="s">
        <v>9249</v>
      </c>
      <c r="O792" s="41" t="s">
        <v>9250</v>
      </c>
      <c r="P792" s="36">
        <v>204</v>
      </c>
      <c r="Q792" s="37" t="s">
        <v>9248</v>
      </c>
    </row>
    <row r="793" spans="1:17" ht="15" customHeight="1">
      <c r="A793" s="35">
        <v>743201</v>
      </c>
      <c r="B793" s="36" t="s">
        <v>9239</v>
      </c>
      <c r="C793" s="37" t="s">
        <v>9240</v>
      </c>
      <c r="D793" s="37" t="s">
        <v>9247</v>
      </c>
      <c r="E793" s="35">
        <v>743201</v>
      </c>
      <c r="F793" s="38" t="s">
        <v>2657</v>
      </c>
      <c r="G793" s="36" t="s">
        <v>9243</v>
      </c>
      <c r="H793" s="36">
        <v>120</v>
      </c>
      <c r="I793" s="39">
        <v>1201879.8</v>
      </c>
      <c r="J793" s="39">
        <f t="shared" si="38"/>
        <v>1201879.8</v>
      </c>
      <c r="K793" s="36">
        <v>0</v>
      </c>
      <c r="L793" s="36">
        <v>100</v>
      </c>
      <c r="M793" s="36"/>
      <c r="N793" s="40" t="s">
        <v>9244</v>
      </c>
      <c r="O793" s="37" t="s">
        <v>9245</v>
      </c>
      <c r="P793" s="36">
        <v>204</v>
      </c>
      <c r="Q793" s="37" t="s">
        <v>9248</v>
      </c>
    </row>
    <row r="794" spans="1:17" ht="15" customHeight="1">
      <c r="A794" s="35">
        <v>743101</v>
      </c>
      <c r="B794" s="36" t="s">
        <v>9239</v>
      </c>
      <c r="C794" s="37" t="s">
        <v>9240</v>
      </c>
      <c r="D794" s="37" t="s">
        <v>9247</v>
      </c>
      <c r="E794" s="35">
        <v>743101</v>
      </c>
      <c r="F794" s="37" t="s">
        <v>9722</v>
      </c>
      <c r="G794" s="36" t="s">
        <v>9243</v>
      </c>
      <c r="H794" s="36">
        <v>120</v>
      </c>
      <c r="I794" s="39">
        <v>1201879.8</v>
      </c>
      <c r="J794" s="39">
        <f t="shared" si="38"/>
        <v>1201879.8</v>
      </c>
      <c r="K794" s="36">
        <v>0</v>
      </c>
      <c r="L794" s="36">
        <v>100</v>
      </c>
      <c r="M794" s="36"/>
      <c r="N794" s="40" t="s">
        <v>9244</v>
      </c>
      <c r="O794" s="37" t="s">
        <v>9245</v>
      </c>
      <c r="P794" s="36">
        <v>204</v>
      </c>
      <c r="Q794" s="37" t="s">
        <v>9248</v>
      </c>
    </row>
    <row r="795" spans="1:17" ht="15" customHeight="1">
      <c r="A795" s="35">
        <v>274901</v>
      </c>
      <c r="B795" s="36" t="s">
        <v>9239</v>
      </c>
      <c r="C795" s="37" t="s">
        <v>9240</v>
      </c>
      <c r="D795" s="37" t="s">
        <v>9300</v>
      </c>
      <c r="E795" s="35">
        <v>274901</v>
      </c>
      <c r="F795" s="38" t="s">
        <v>6629</v>
      </c>
      <c r="G795" s="36" t="s">
        <v>9243</v>
      </c>
      <c r="H795" s="36">
        <v>20</v>
      </c>
      <c r="I795" s="39">
        <v>178749.8</v>
      </c>
      <c r="J795" s="39">
        <f t="shared" si="38"/>
        <v>178749.8</v>
      </c>
      <c r="K795" s="36">
        <v>0</v>
      </c>
      <c r="L795" s="36">
        <v>100</v>
      </c>
      <c r="M795" s="36"/>
      <c r="N795" s="41" t="s">
        <v>9249</v>
      </c>
      <c r="O795" s="41" t="s">
        <v>9250</v>
      </c>
      <c r="P795" s="36">
        <v>205</v>
      </c>
      <c r="Q795" s="37" t="s">
        <v>9302</v>
      </c>
    </row>
    <row r="796" spans="1:17" ht="15" customHeight="1">
      <c r="A796" s="35">
        <v>359501</v>
      </c>
      <c r="B796" s="36" t="s">
        <v>9239</v>
      </c>
      <c r="C796" s="37" t="s">
        <v>9240</v>
      </c>
      <c r="D796" s="37" t="s">
        <v>9296</v>
      </c>
      <c r="E796" s="35">
        <v>359501</v>
      </c>
      <c r="F796" s="38" t="s">
        <v>9723</v>
      </c>
      <c r="G796" s="36" t="s">
        <v>9243</v>
      </c>
      <c r="H796" s="36">
        <v>150</v>
      </c>
      <c r="I796" s="39">
        <v>1444360.6</v>
      </c>
      <c r="J796" s="39">
        <f t="shared" si="38"/>
        <v>1444360.6</v>
      </c>
      <c r="K796" s="36">
        <v>0</v>
      </c>
      <c r="L796" s="36">
        <v>100</v>
      </c>
      <c r="M796" s="36"/>
      <c r="N796" s="40" t="s">
        <v>9244</v>
      </c>
      <c r="O796" s="37" t="s">
        <v>9245</v>
      </c>
      <c r="P796" s="36">
        <v>202</v>
      </c>
      <c r="Q796" s="37" t="s">
        <v>9298</v>
      </c>
    </row>
    <row r="797" spans="1:17" ht="15" customHeight="1">
      <c r="A797" s="35">
        <v>359502</v>
      </c>
      <c r="B797" s="36" t="s">
        <v>9239</v>
      </c>
      <c r="C797" s="37" t="s">
        <v>9240</v>
      </c>
      <c r="D797" s="37" t="s">
        <v>9296</v>
      </c>
      <c r="E797" s="35">
        <v>359502</v>
      </c>
      <c r="F797" s="37" t="s">
        <v>6917</v>
      </c>
      <c r="G797" s="36" t="s">
        <v>9243</v>
      </c>
      <c r="H797" s="36">
        <v>570</v>
      </c>
      <c r="I797" s="39">
        <v>4605600</v>
      </c>
      <c r="J797" s="39">
        <f t="shared" si="38"/>
        <v>4605600</v>
      </c>
      <c r="K797" s="36">
        <v>0</v>
      </c>
      <c r="L797" s="36">
        <v>100</v>
      </c>
      <c r="M797" s="36"/>
      <c r="N797" s="40" t="s">
        <v>9264</v>
      </c>
      <c r="O797" s="37" t="s">
        <v>9265</v>
      </c>
      <c r="P797" s="36">
        <v>202</v>
      </c>
      <c r="Q797" s="37" t="s">
        <v>9298</v>
      </c>
    </row>
    <row r="798" spans="1:17" ht="15" customHeight="1">
      <c r="A798" s="35">
        <v>825306</v>
      </c>
      <c r="B798" s="36" t="s">
        <v>9239</v>
      </c>
      <c r="C798" s="37" t="s">
        <v>9240</v>
      </c>
      <c r="D798" s="37" t="s">
        <v>9315</v>
      </c>
      <c r="E798" s="35">
        <v>825306</v>
      </c>
      <c r="F798" s="38" t="s">
        <v>9724</v>
      </c>
      <c r="G798" s="36" t="s">
        <v>9243</v>
      </c>
      <c r="H798" s="36">
        <v>105</v>
      </c>
      <c r="I798" s="39">
        <v>1098486.1000000001</v>
      </c>
      <c r="J798" s="39">
        <f t="shared" si="38"/>
        <v>1098486.1000000001</v>
      </c>
      <c r="K798" s="36">
        <v>0</v>
      </c>
      <c r="L798" s="36">
        <v>100</v>
      </c>
      <c r="M798" s="36"/>
      <c r="N798" s="40" t="s">
        <v>9244</v>
      </c>
      <c r="O798" s="37" t="s">
        <v>9245</v>
      </c>
      <c r="P798" s="36">
        <v>231</v>
      </c>
      <c r="Q798" s="37" t="s">
        <v>9317</v>
      </c>
    </row>
    <row r="799" spans="1:17" ht="15" customHeight="1">
      <c r="A799" s="35">
        <v>302501</v>
      </c>
      <c r="B799" s="36" t="s">
        <v>9239</v>
      </c>
      <c r="C799" s="37" t="s">
        <v>9240</v>
      </c>
      <c r="D799" s="37" t="s">
        <v>9311</v>
      </c>
      <c r="E799" s="35">
        <v>302501</v>
      </c>
      <c r="F799" s="38" t="s">
        <v>6789</v>
      </c>
      <c r="G799" s="36" t="s">
        <v>9243</v>
      </c>
      <c r="H799" s="36">
        <v>180</v>
      </c>
      <c r="I799" s="39">
        <v>1440603.4</v>
      </c>
      <c r="J799" s="39">
        <f t="shared" si="38"/>
        <v>1440603.4</v>
      </c>
      <c r="K799" s="36">
        <v>0</v>
      </c>
      <c r="L799" s="36">
        <v>100</v>
      </c>
      <c r="M799" s="36"/>
      <c r="N799" s="40" t="s">
        <v>9264</v>
      </c>
      <c r="O799" s="37" t="s">
        <v>9265</v>
      </c>
      <c r="P799" s="36">
        <v>209</v>
      </c>
      <c r="Q799" s="37" t="s">
        <v>9312</v>
      </c>
    </row>
    <row r="800" spans="1:17" ht="15" customHeight="1">
      <c r="A800" s="35">
        <v>842301</v>
      </c>
      <c r="B800" s="36" t="s">
        <v>9239</v>
      </c>
      <c r="C800" s="37" t="s">
        <v>9240</v>
      </c>
      <c r="D800" s="37" t="s">
        <v>9263</v>
      </c>
      <c r="E800" s="35">
        <v>842301</v>
      </c>
      <c r="F800" s="38" t="s">
        <v>8694</v>
      </c>
      <c r="G800" s="36" t="s">
        <v>9243</v>
      </c>
      <c r="H800" s="36">
        <v>600</v>
      </c>
      <c r="I800" s="39">
        <v>4848000</v>
      </c>
      <c r="J800" s="39">
        <f t="shared" si="38"/>
        <v>4848000</v>
      </c>
      <c r="K800" s="36">
        <v>0</v>
      </c>
      <c r="L800" s="36">
        <v>100</v>
      </c>
      <c r="M800" s="36"/>
      <c r="N800" s="40" t="s">
        <v>9264</v>
      </c>
      <c r="O800" s="37" t="s">
        <v>9265</v>
      </c>
      <c r="P800" s="36">
        <v>207</v>
      </c>
      <c r="Q800" s="37" t="s">
        <v>9266</v>
      </c>
    </row>
    <row r="801" spans="1:17" ht="15" customHeight="1">
      <c r="A801" s="35">
        <v>842202</v>
      </c>
      <c r="B801" s="36" t="s">
        <v>9239</v>
      </c>
      <c r="C801" s="37" t="s">
        <v>9240</v>
      </c>
      <c r="D801" s="37" t="s">
        <v>9315</v>
      </c>
      <c r="E801" s="35">
        <v>842202</v>
      </c>
      <c r="F801" s="38" t="s">
        <v>3605</v>
      </c>
      <c r="G801" s="36" t="s">
        <v>9243</v>
      </c>
      <c r="H801" s="36">
        <v>200</v>
      </c>
      <c r="I801" s="39">
        <v>1545239.4</v>
      </c>
      <c r="J801" s="39">
        <f t="shared" si="38"/>
        <v>1545239.4</v>
      </c>
      <c r="K801" s="36">
        <v>0</v>
      </c>
      <c r="L801" s="36">
        <v>100</v>
      </c>
      <c r="M801" s="36"/>
      <c r="N801" s="40" t="s">
        <v>9264</v>
      </c>
      <c r="O801" s="37" t="s">
        <v>9265</v>
      </c>
      <c r="P801" s="36">
        <v>231</v>
      </c>
      <c r="Q801" s="37" t="s">
        <v>9317</v>
      </c>
    </row>
    <row r="802" spans="1:17" ht="15" customHeight="1">
      <c r="A802" s="35">
        <v>842204</v>
      </c>
      <c r="B802" s="36" t="s">
        <v>9239</v>
      </c>
      <c r="C802" s="37" t="s">
        <v>9240</v>
      </c>
      <c r="D802" s="37" t="s">
        <v>9315</v>
      </c>
      <c r="E802" s="35">
        <v>842204</v>
      </c>
      <c r="F802" s="38" t="s">
        <v>3607</v>
      </c>
      <c r="G802" s="36" t="s">
        <v>9243</v>
      </c>
      <c r="H802" s="36">
        <v>400</v>
      </c>
      <c r="I802" s="39">
        <v>3109709.2</v>
      </c>
      <c r="J802" s="39">
        <f t="shared" si="38"/>
        <v>3109709.2</v>
      </c>
      <c r="K802" s="36">
        <v>0</v>
      </c>
      <c r="L802" s="36">
        <v>100</v>
      </c>
      <c r="M802" s="36"/>
      <c r="N802" s="40" t="s">
        <v>9264</v>
      </c>
      <c r="O802" s="37" t="s">
        <v>9265</v>
      </c>
      <c r="P802" s="36">
        <v>231</v>
      </c>
      <c r="Q802" s="37" t="s">
        <v>9317</v>
      </c>
    </row>
    <row r="803" spans="1:17" ht="15" customHeight="1">
      <c r="A803" s="35">
        <v>842101</v>
      </c>
      <c r="B803" s="36" t="s">
        <v>9239</v>
      </c>
      <c r="C803" s="37" t="s">
        <v>9240</v>
      </c>
      <c r="D803" s="37" t="s">
        <v>9315</v>
      </c>
      <c r="E803" s="35">
        <v>842101</v>
      </c>
      <c r="F803" s="38" t="s">
        <v>3604</v>
      </c>
      <c r="G803" s="36" t="s">
        <v>9243</v>
      </c>
      <c r="H803" s="36">
        <v>200</v>
      </c>
      <c r="I803" s="39">
        <v>1545239.4</v>
      </c>
      <c r="J803" s="39">
        <f t="shared" si="38"/>
        <v>1545239.4</v>
      </c>
      <c r="K803" s="36">
        <v>0</v>
      </c>
      <c r="L803" s="36">
        <v>100</v>
      </c>
      <c r="M803" s="36"/>
      <c r="N803" s="40" t="s">
        <v>9264</v>
      </c>
      <c r="O803" s="37" t="s">
        <v>9265</v>
      </c>
      <c r="P803" s="36">
        <v>231</v>
      </c>
      <c r="Q803" s="37" t="s">
        <v>9317</v>
      </c>
    </row>
    <row r="804" spans="1:17" ht="15" customHeight="1">
      <c r="A804" s="35">
        <v>842701</v>
      </c>
      <c r="B804" s="36" t="s">
        <v>9239</v>
      </c>
      <c r="C804" s="37" t="s">
        <v>9240</v>
      </c>
      <c r="D804" s="37" t="s">
        <v>9263</v>
      </c>
      <c r="E804" s="35">
        <v>842701</v>
      </c>
      <c r="F804" s="38" t="s">
        <v>2952</v>
      </c>
      <c r="G804" s="36" t="s">
        <v>9243</v>
      </c>
      <c r="H804" s="36">
        <v>350</v>
      </c>
      <c r="I804" s="39">
        <v>2731161.2</v>
      </c>
      <c r="J804" s="39">
        <f t="shared" si="38"/>
        <v>2731161.2</v>
      </c>
      <c r="K804" s="36">
        <v>0</v>
      </c>
      <c r="L804" s="36">
        <v>100</v>
      </c>
      <c r="M804" s="36"/>
      <c r="N804" s="40" t="s">
        <v>9264</v>
      </c>
      <c r="O804" s="37" t="s">
        <v>9265</v>
      </c>
      <c r="P804" s="36">
        <v>207</v>
      </c>
      <c r="Q804" s="37" t="s">
        <v>9266</v>
      </c>
    </row>
    <row r="805" spans="1:17" ht="15" customHeight="1">
      <c r="A805" s="35">
        <v>842601</v>
      </c>
      <c r="B805" s="36" t="s">
        <v>9239</v>
      </c>
      <c r="C805" s="37" t="s">
        <v>9240</v>
      </c>
      <c r="D805" s="37" t="s">
        <v>9263</v>
      </c>
      <c r="E805" s="35">
        <v>842601</v>
      </c>
      <c r="F805" s="38" t="s">
        <v>2951</v>
      </c>
      <c r="G805" s="36" t="s">
        <v>9243</v>
      </c>
      <c r="H805" s="36">
        <v>350</v>
      </c>
      <c r="I805" s="39">
        <v>2731161.2</v>
      </c>
      <c r="J805" s="39">
        <f t="shared" si="38"/>
        <v>2731161.2</v>
      </c>
      <c r="K805" s="36">
        <v>0</v>
      </c>
      <c r="L805" s="36">
        <v>100</v>
      </c>
      <c r="M805" s="36"/>
      <c r="N805" s="40" t="s">
        <v>9264</v>
      </c>
      <c r="O805" s="37" t="s">
        <v>9265</v>
      </c>
      <c r="P805" s="36">
        <v>207</v>
      </c>
      <c r="Q805" s="37" t="s">
        <v>9266</v>
      </c>
    </row>
    <row r="806" spans="1:17" ht="15" customHeight="1">
      <c r="A806" s="35">
        <v>842401</v>
      </c>
      <c r="B806" s="36" t="s">
        <v>9239</v>
      </c>
      <c r="C806" s="37" t="s">
        <v>9240</v>
      </c>
      <c r="D806" s="37" t="s">
        <v>9263</v>
      </c>
      <c r="E806" s="35">
        <v>842401</v>
      </c>
      <c r="F806" s="38" t="s">
        <v>2724</v>
      </c>
      <c r="G806" s="36" t="s">
        <v>9243</v>
      </c>
      <c r="H806" s="36">
        <v>600</v>
      </c>
      <c r="I806" s="39">
        <v>4848000</v>
      </c>
      <c r="J806" s="39">
        <f t="shared" si="38"/>
        <v>4848000</v>
      </c>
      <c r="K806" s="36">
        <v>0</v>
      </c>
      <c r="L806" s="36">
        <v>100</v>
      </c>
      <c r="M806" s="36"/>
      <c r="N806" s="40" t="s">
        <v>9264</v>
      </c>
      <c r="O806" s="37" t="s">
        <v>9265</v>
      </c>
      <c r="P806" s="36">
        <v>207</v>
      </c>
      <c r="Q806" s="37" t="s">
        <v>9266</v>
      </c>
    </row>
    <row r="807" spans="1:17" ht="15" customHeight="1">
      <c r="A807" s="35">
        <v>842302</v>
      </c>
      <c r="B807" s="36" t="s">
        <v>9239</v>
      </c>
      <c r="C807" s="37" t="s">
        <v>9240</v>
      </c>
      <c r="D807" s="37" t="s">
        <v>9315</v>
      </c>
      <c r="E807" s="35">
        <v>842302</v>
      </c>
      <c r="F807" s="38" t="s">
        <v>3609</v>
      </c>
      <c r="G807" s="36" t="s">
        <v>9243</v>
      </c>
      <c r="H807" s="36">
        <v>400</v>
      </c>
      <c r="I807" s="39">
        <v>3109709.2</v>
      </c>
      <c r="J807" s="39">
        <f t="shared" si="38"/>
        <v>3109709.2</v>
      </c>
      <c r="K807" s="36">
        <v>0</v>
      </c>
      <c r="L807" s="36">
        <v>100</v>
      </c>
      <c r="M807" s="36"/>
      <c r="N807" s="40" t="s">
        <v>9264</v>
      </c>
      <c r="O807" s="37" t="s">
        <v>9265</v>
      </c>
      <c r="P807" s="36">
        <v>231</v>
      </c>
      <c r="Q807" s="37" t="s">
        <v>9317</v>
      </c>
    </row>
    <row r="808" spans="1:17" ht="15" customHeight="1">
      <c r="A808" s="35">
        <v>842303</v>
      </c>
      <c r="B808" s="36" t="s">
        <v>9239</v>
      </c>
      <c r="C808" s="37" t="s">
        <v>9240</v>
      </c>
      <c r="D808" s="37" t="s">
        <v>9315</v>
      </c>
      <c r="E808" s="35">
        <v>842303</v>
      </c>
      <c r="F808" s="38" t="s">
        <v>3610</v>
      </c>
      <c r="G808" s="36" t="s">
        <v>9243</v>
      </c>
      <c r="H808" s="36">
        <v>350</v>
      </c>
      <c r="I808" s="39">
        <v>2731161.2</v>
      </c>
      <c r="J808" s="39">
        <f t="shared" si="38"/>
        <v>2731161.2</v>
      </c>
      <c r="K808" s="36">
        <v>0</v>
      </c>
      <c r="L808" s="36">
        <v>100</v>
      </c>
      <c r="M808" s="36"/>
      <c r="N808" s="40" t="s">
        <v>9264</v>
      </c>
      <c r="O808" s="37" t="s">
        <v>9265</v>
      </c>
      <c r="P808" s="36">
        <v>231</v>
      </c>
      <c r="Q808" s="37" t="s">
        <v>9317</v>
      </c>
    </row>
    <row r="809" spans="1:17" ht="15" customHeight="1">
      <c r="A809" s="35">
        <v>842203</v>
      </c>
      <c r="B809" s="36" t="s">
        <v>9239</v>
      </c>
      <c r="C809" s="37" t="s">
        <v>9240</v>
      </c>
      <c r="D809" s="37" t="s">
        <v>9315</v>
      </c>
      <c r="E809" s="35">
        <v>842203</v>
      </c>
      <c r="F809" s="38" t="s">
        <v>3606</v>
      </c>
      <c r="G809" s="36" t="s">
        <v>9243</v>
      </c>
      <c r="H809" s="36">
        <v>300</v>
      </c>
      <c r="I809" s="39">
        <v>2379590.2999999998</v>
      </c>
      <c r="J809" s="39">
        <f t="shared" si="38"/>
        <v>2379590.2999999998</v>
      </c>
      <c r="K809" s="36">
        <v>0</v>
      </c>
      <c r="L809" s="36">
        <v>100</v>
      </c>
      <c r="M809" s="36"/>
      <c r="N809" s="40" t="s">
        <v>9264</v>
      </c>
      <c r="O809" s="37" t="s">
        <v>9265</v>
      </c>
      <c r="P809" s="36">
        <v>231</v>
      </c>
      <c r="Q809" s="37" t="s">
        <v>9317</v>
      </c>
    </row>
    <row r="810" spans="1:17" ht="15" customHeight="1">
      <c r="A810" s="35">
        <v>842205</v>
      </c>
      <c r="B810" s="36" t="s">
        <v>9239</v>
      </c>
      <c r="C810" s="37" t="s">
        <v>9240</v>
      </c>
      <c r="D810" s="37" t="s">
        <v>9315</v>
      </c>
      <c r="E810" s="35">
        <v>842205</v>
      </c>
      <c r="F810" s="38" t="s">
        <v>3608</v>
      </c>
      <c r="G810" s="36" t="s">
        <v>9243</v>
      </c>
      <c r="H810" s="36">
        <v>600</v>
      </c>
      <c r="I810" s="39">
        <v>4848000</v>
      </c>
      <c r="J810" s="39">
        <f t="shared" si="38"/>
        <v>4848000</v>
      </c>
      <c r="K810" s="36">
        <v>0</v>
      </c>
      <c r="L810" s="36">
        <v>100</v>
      </c>
      <c r="M810" s="36"/>
      <c r="N810" s="40" t="s">
        <v>9264</v>
      </c>
      <c r="O810" s="37" t="s">
        <v>9265</v>
      </c>
      <c r="P810" s="36">
        <v>231</v>
      </c>
      <c r="Q810" s="37" t="s">
        <v>9317</v>
      </c>
    </row>
    <row r="811" spans="1:17" ht="15" customHeight="1">
      <c r="A811" s="35">
        <v>187201</v>
      </c>
      <c r="B811" s="36" t="s">
        <v>9239</v>
      </c>
      <c r="C811" s="37" t="s">
        <v>9240</v>
      </c>
      <c r="D811" s="37" t="s">
        <v>9311</v>
      </c>
      <c r="E811" s="35">
        <v>187201</v>
      </c>
      <c r="F811" s="38" t="s">
        <v>9725</v>
      </c>
      <c r="G811" s="36" t="s">
        <v>9243</v>
      </c>
      <c r="H811" s="36">
        <v>125</v>
      </c>
      <c r="I811" s="39">
        <v>1228038.8</v>
      </c>
      <c r="J811" s="39">
        <f t="shared" si="38"/>
        <v>1228038.8</v>
      </c>
      <c r="K811" s="36">
        <v>0</v>
      </c>
      <c r="L811" s="36">
        <v>100</v>
      </c>
      <c r="M811" s="36"/>
      <c r="N811" s="40" t="s">
        <v>9244</v>
      </c>
      <c r="O811" s="37" t="s">
        <v>9245</v>
      </c>
      <c r="P811" s="36">
        <v>209</v>
      </c>
      <c r="Q811" s="37" t="s">
        <v>9312</v>
      </c>
    </row>
    <row r="812" spans="1:17" ht="15" customHeight="1">
      <c r="A812" s="35">
        <v>810908</v>
      </c>
      <c r="B812" s="36" t="s">
        <v>9239</v>
      </c>
      <c r="C812" s="37" t="s">
        <v>9240</v>
      </c>
      <c r="D812" s="37" t="s">
        <v>9263</v>
      </c>
      <c r="E812" s="35">
        <v>810908</v>
      </c>
      <c r="F812" s="38" t="s">
        <v>3180</v>
      </c>
      <c r="G812" s="36" t="s">
        <v>9243</v>
      </c>
      <c r="H812" s="36">
        <v>200</v>
      </c>
      <c r="I812" s="39">
        <v>1545239.4</v>
      </c>
      <c r="J812" s="39">
        <f t="shared" si="38"/>
        <v>1545239.4</v>
      </c>
      <c r="K812" s="36">
        <v>0</v>
      </c>
      <c r="L812" s="36">
        <v>100</v>
      </c>
      <c r="M812" s="36"/>
      <c r="N812" s="40" t="s">
        <v>9264</v>
      </c>
      <c r="O812" s="37" t="s">
        <v>9265</v>
      </c>
      <c r="P812" s="36">
        <v>207</v>
      </c>
      <c r="Q812" s="37" t="s">
        <v>9266</v>
      </c>
    </row>
    <row r="813" spans="1:17" ht="15" customHeight="1">
      <c r="A813" s="35">
        <v>810907</v>
      </c>
      <c r="B813" s="36" t="s">
        <v>9239</v>
      </c>
      <c r="C813" s="37" t="s">
        <v>9240</v>
      </c>
      <c r="D813" s="37" t="s">
        <v>9263</v>
      </c>
      <c r="E813" s="35">
        <v>810907</v>
      </c>
      <c r="F813" s="38" t="s">
        <v>9726</v>
      </c>
      <c r="G813" s="36" t="s">
        <v>9243</v>
      </c>
      <c r="H813" s="36">
        <v>310</v>
      </c>
      <c r="I813" s="39">
        <v>2431908.2999999998</v>
      </c>
      <c r="J813" s="39">
        <f t="shared" si="38"/>
        <v>2431908.2999999998</v>
      </c>
      <c r="K813" s="36">
        <v>0</v>
      </c>
      <c r="L813" s="36">
        <v>100</v>
      </c>
      <c r="M813" s="36"/>
      <c r="N813" s="40" t="s">
        <v>9264</v>
      </c>
      <c r="O813" s="37" t="s">
        <v>9265</v>
      </c>
      <c r="P813" s="36">
        <v>207</v>
      </c>
      <c r="Q813" s="37" t="s">
        <v>9266</v>
      </c>
    </row>
    <row r="814" spans="1:17" ht="15" customHeight="1">
      <c r="A814" s="35">
        <v>810916</v>
      </c>
      <c r="B814" s="36" t="s">
        <v>9239</v>
      </c>
      <c r="C814" s="37" t="s">
        <v>9240</v>
      </c>
      <c r="D814" s="37" t="s">
        <v>9263</v>
      </c>
      <c r="E814" s="35">
        <v>810916</v>
      </c>
      <c r="F814" s="38" t="s">
        <v>3105</v>
      </c>
      <c r="G814" s="36" t="s">
        <v>9243</v>
      </c>
      <c r="H814" s="36">
        <v>345</v>
      </c>
      <c r="I814" s="39">
        <v>2705002.2</v>
      </c>
      <c r="J814" s="39">
        <f t="shared" si="38"/>
        <v>2705002.2</v>
      </c>
      <c r="K814" s="36">
        <v>0</v>
      </c>
      <c r="L814" s="36">
        <v>100</v>
      </c>
      <c r="M814" s="36"/>
      <c r="N814" s="40" t="s">
        <v>9264</v>
      </c>
      <c r="O814" s="37" t="s">
        <v>9265</v>
      </c>
      <c r="P814" s="36">
        <v>207</v>
      </c>
      <c r="Q814" s="37" t="s">
        <v>9266</v>
      </c>
    </row>
    <row r="815" spans="1:17" ht="15" customHeight="1">
      <c r="A815" s="35">
        <v>810915</v>
      </c>
      <c r="B815" s="36" t="s">
        <v>9239</v>
      </c>
      <c r="C815" s="37" t="s">
        <v>9240</v>
      </c>
      <c r="D815" s="37" t="s">
        <v>9263</v>
      </c>
      <c r="E815" s="35">
        <v>810915</v>
      </c>
      <c r="F815" s="38" t="s">
        <v>9727</v>
      </c>
      <c r="G815" s="36" t="s">
        <v>9243</v>
      </c>
      <c r="H815" s="36">
        <v>400</v>
      </c>
      <c r="I815" s="39">
        <v>3109709.2</v>
      </c>
      <c r="J815" s="39">
        <f t="shared" si="38"/>
        <v>3109709.2</v>
      </c>
      <c r="K815" s="36">
        <v>0</v>
      </c>
      <c r="L815" s="36">
        <v>100</v>
      </c>
      <c r="M815" s="36"/>
      <c r="N815" s="40" t="s">
        <v>9264</v>
      </c>
      <c r="O815" s="37" t="s">
        <v>9265</v>
      </c>
      <c r="P815" s="36">
        <v>207</v>
      </c>
      <c r="Q815" s="37" t="s">
        <v>9266</v>
      </c>
    </row>
    <row r="816" spans="1:17" ht="15" customHeight="1">
      <c r="A816" s="35">
        <v>825401</v>
      </c>
      <c r="B816" s="36" t="s">
        <v>9239</v>
      </c>
      <c r="C816" s="37" t="s">
        <v>9240</v>
      </c>
      <c r="D816" s="37" t="s">
        <v>9315</v>
      </c>
      <c r="E816" s="35">
        <v>825401</v>
      </c>
      <c r="F816" s="38" t="s">
        <v>9728</v>
      </c>
      <c r="G816" s="36" t="s">
        <v>9243</v>
      </c>
      <c r="H816" s="36">
        <v>60</v>
      </c>
      <c r="I816" s="39">
        <v>593849.69999999995</v>
      </c>
      <c r="J816" s="39">
        <f t="shared" si="38"/>
        <v>593849.69999999995</v>
      </c>
      <c r="K816" s="36">
        <v>0</v>
      </c>
      <c r="L816" s="36">
        <v>100</v>
      </c>
      <c r="M816" s="36"/>
      <c r="N816" s="40" t="s">
        <v>9244</v>
      </c>
      <c r="O816" s="37" t="s">
        <v>9245</v>
      </c>
      <c r="P816" s="36">
        <v>231</v>
      </c>
      <c r="Q816" s="37" t="s">
        <v>9317</v>
      </c>
    </row>
    <row r="817" spans="1:17" ht="15" customHeight="1">
      <c r="A817" s="35" t="s">
        <v>1522</v>
      </c>
      <c r="B817" s="36" t="s">
        <v>9239</v>
      </c>
      <c r="C817" s="37" t="s">
        <v>9240</v>
      </c>
      <c r="D817" s="37" t="s">
        <v>9329</v>
      </c>
      <c r="E817" s="35" t="s">
        <v>1522</v>
      </c>
      <c r="F817" s="38" t="s">
        <v>1523</v>
      </c>
      <c r="G817" s="36" t="s">
        <v>9243</v>
      </c>
      <c r="H817" s="36">
        <v>50</v>
      </c>
      <c r="I817" s="39">
        <v>465428.2</v>
      </c>
      <c r="J817" s="39">
        <f t="shared" si="38"/>
        <v>465428.2</v>
      </c>
      <c r="K817" s="36">
        <v>0</v>
      </c>
      <c r="L817" s="36">
        <v>100</v>
      </c>
      <c r="M817" s="36"/>
      <c r="N817" s="40" t="s">
        <v>9244</v>
      </c>
      <c r="O817" s="37" t="s">
        <v>9245</v>
      </c>
      <c r="P817" s="36">
        <v>201</v>
      </c>
      <c r="Q817" s="37" t="s">
        <v>9454</v>
      </c>
    </row>
    <row r="818" spans="1:17" ht="15" customHeight="1">
      <c r="A818" s="35" t="s">
        <v>1048</v>
      </c>
      <c r="B818" s="36" t="s">
        <v>9239</v>
      </c>
      <c r="C818" s="37" t="s">
        <v>9240</v>
      </c>
      <c r="D818" s="37" t="s">
        <v>9327</v>
      </c>
      <c r="E818" s="35" t="s">
        <v>1048</v>
      </c>
      <c r="F818" s="38" t="s">
        <v>9729</v>
      </c>
      <c r="G818" s="36" t="s">
        <v>9243</v>
      </c>
      <c r="H818" s="36">
        <v>55</v>
      </c>
      <c r="I818" s="39">
        <v>567690.69999999995</v>
      </c>
      <c r="J818" s="39">
        <f t="shared" si="38"/>
        <v>567690.69999999995</v>
      </c>
      <c r="K818" s="36">
        <v>0</v>
      </c>
      <c r="L818" s="36">
        <v>100</v>
      </c>
      <c r="M818" s="36"/>
      <c r="N818" s="40" t="s">
        <v>9244</v>
      </c>
      <c r="O818" s="37" t="s">
        <v>9245</v>
      </c>
      <c r="P818" s="36">
        <v>245</v>
      </c>
      <c r="Q818" s="37" t="s">
        <v>9328</v>
      </c>
    </row>
    <row r="819" spans="1:17" ht="15" customHeight="1">
      <c r="A819" s="35" t="s">
        <v>694</v>
      </c>
      <c r="B819" s="36" t="s">
        <v>9239</v>
      </c>
      <c r="C819" s="37" t="s">
        <v>9240</v>
      </c>
      <c r="D819" s="37" t="s">
        <v>9327</v>
      </c>
      <c r="E819" s="35" t="s">
        <v>694</v>
      </c>
      <c r="F819" s="38" t="s">
        <v>695</v>
      </c>
      <c r="G819" s="36" t="s">
        <v>9243</v>
      </c>
      <c r="H819" s="36">
        <v>140</v>
      </c>
      <c r="I819" s="39">
        <v>1392042.6</v>
      </c>
      <c r="J819" s="39">
        <f t="shared" si="38"/>
        <v>1392042.6</v>
      </c>
      <c r="K819" s="36">
        <v>0</v>
      </c>
      <c r="L819" s="36">
        <v>100</v>
      </c>
      <c r="M819" s="36"/>
      <c r="N819" s="40" t="s">
        <v>9244</v>
      </c>
      <c r="O819" s="37" t="s">
        <v>9245</v>
      </c>
      <c r="P819" s="36">
        <v>245</v>
      </c>
      <c r="Q819" s="37" t="s">
        <v>9328</v>
      </c>
    </row>
    <row r="820" spans="1:17" ht="15" customHeight="1">
      <c r="A820" s="35" t="s">
        <v>692</v>
      </c>
      <c r="B820" s="36" t="s">
        <v>9239</v>
      </c>
      <c r="C820" s="37" t="s">
        <v>9240</v>
      </c>
      <c r="D820" s="37" t="s">
        <v>9327</v>
      </c>
      <c r="E820" s="35" t="s">
        <v>692</v>
      </c>
      <c r="F820" s="38" t="s">
        <v>693</v>
      </c>
      <c r="G820" s="36" t="s">
        <v>9243</v>
      </c>
      <c r="H820" s="36">
        <v>120</v>
      </c>
      <c r="I820" s="39">
        <v>1201879.8</v>
      </c>
      <c r="J820" s="39">
        <f t="shared" si="38"/>
        <v>1201879.8</v>
      </c>
      <c r="K820" s="36">
        <v>0</v>
      </c>
      <c r="L820" s="36">
        <v>100</v>
      </c>
      <c r="M820" s="36"/>
      <c r="N820" s="40" t="s">
        <v>9244</v>
      </c>
      <c r="O820" s="37" t="s">
        <v>9245</v>
      </c>
      <c r="P820" s="36">
        <v>245</v>
      </c>
      <c r="Q820" s="37" t="s">
        <v>9328</v>
      </c>
    </row>
    <row r="821" spans="1:17" ht="15" customHeight="1">
      <c r="A821" s="35">
        <v>358309</v>
      </c>
      <c r="B821" s="36" t="s">
        <v>9239</v>
      </c>
      <c r="C821" s="37" t="s">
        <v>9240</v>
      </c>
      <c r="D821" s="37" t="s">
        <v>9296</v>
      </c>
      <c r="E821" s="35">
        <v>358309</v>
      </c>
      <c r="F821" s="37" t="s">
        <v>9730</v>
      </c>
      <c r="G821" s="36" t="s">
        <v>9243</v>
      </c>
      <c r="H821" s="36">
        <v>550</v>
      </c>
      <c r="I821" s="39">
        <v>4444000</v>
      </c>
      <c r="J821" s="39">
        <f t="shared" si="38"/>
        <v>4444000</v>
      </c>
      <c r="K821" s="36">
        <v>0</v>
      </c>
      <c r="L821" s="36">
        <v>100</v>
      </c>
      <c r="M821" s="36"/>
      <c r="N821" s="40" t="s">
        <v>9264</v>
      </c>
      <c r="O821" s="37" t="s">
        <v>9265</v>
      </c>
      <c r="P821" s="36">
        <v>202</v>
      </c>
      <c r="Q821" s="37" t="s">
        <v>9298</v>
      </c>
    </row>
    <row r="822" spans="1:17" ht="15" customHeight="1">
      <c r="A822" s="35">
        <v>579501</v>
      </c>
      <c r="B822" s="36" t="s">
        <v>9239</v>
      </c>
      <c r="C822" s="37" t="s">
        <v>9240</v>
      </c>
      <c r="D822" s="37" t="s">
        <v>9260</v>
      </c>
      <c r="E822" s="35">
        <v>579501</v>
      </c>
      <c r="F822" s="37" t="s">
        <v>9731</v>
      </c>
      <c r="G822" s="36" t="s">
        <v>9253</v>
      </c>
      <c r="H822" s="42">
        <v>17755.8</v>
      </c>
      <c r="I822" s="39"/>
      <c r="J822" s="42">
        <f>H822</f>
        <v>17755.8</v>
      </c>
      <c r="K822" s="36">
        <v>0</v>
      </c>
      <c r="L822" s="36">
        <v>100</v>
      </c>
      <c r="M822" s="36" t="s">
        <v>9222</v>
      </c>
      <c r="N822" s="40" t="s">
        <v>9323</v>
      </c>
      <c r="O822" s="37" t="s">
        <v>9324</v>
      </c>
      <c r="P822" s="36">
        <v>215</v>
      </c>
      <c r="Q822" s="37" t="s">
        <v>9262</v>
      </c>
    </row>
    <row r="823" spans="1:17" ht="15" customHeight="1">
      <c r="A823" s="35">
        <v>468011</v>
      </c>
      <c r="B823" s="36" t="s">
        <v>9239</v>
      </c>
      <c r="C823" s="37" t="s">
        <v>9240</v>
      </c>
      <c r="D823" s="37" t="s">
        <v>9241</v>
      </c>
      <c r="E823" s="35">
        <v>468011</v>
      </c>
      <c r="F823" s="38" t="s">
        <v>7100</v>
      </c>
      <c r="G823" s="36" t="s">
        <v>9243</v>
      </c>
      <c r="H823" s="36">
        <v>120</v>
      </c>
      <c r="I823" s="39">
        <v>1201879.8</v>
      </c>
      <c r="J823" s="39">
        <f t="shared" ref="J823:J886" si="39">I823</f>
        <v>1201879.8</v>
      </c>
      <c r="K823" s="36">
        <v>0</v>
      </c>
      <c r="L823" s="36">
        <v>100</v>
      </c>
      <c r="M823" s="36"/>
      <c r="N823" s="40" t="s">
        <v>9244</v>
      </c>
      <c r="O823" s="37" t="s">
        <v>9245</v>
      </c>
      <c r="P823" s="36">
        <v>235</v>
      </c>
      <c r="Q823" s="37" t="s">
        <v>9246</v>
      </c>
    </row>
    <row r="824" spans="1:17" ht="15" customHeight="1">
      <c r="A824" s="35">
        <v>468012</v>
      </c>
      <c r="B824" s="36" t="s">
        <v>9239</v>
      </c>
      <c r="C824" s="37" t="s">
        <v>9240</v>
      </c>
      <c r="D824" s="37" t="s">
        <v>9241</v>
      </c>
      <c r="E824" s="35">
        <v>468012</v>
      </c>
      <c r="F824" s="38" t="s">
        <v>7102</v>
      </c>
      <c r="G824" s="36" t="s">
        <v>9243</v>
      </c>
      <c r="H824" s="36">
        <v>150</v>
      </c>
      <c r="I824" s="39">
        <v>1444360.6</v>
      </c>
      <c r="J824" s="39">
        <f t="shared" si="39"/>
        <v>1444360.6</v>
      </c>
      <c r="K824" s="36">
        <v>0</v>
      </c>
      <c r="L824" s="36">
        <v>100</v>
      </c>
      <c r="M824" s="36"/>
      <c r="N824" s="40" t="s">
        <v>9244</v>
      </c>
      <c r="O824" s="37" t="s">
        <v>9245</v>
      </c>
      <c r="P824" s="36">
        <v>235</v>
      </c>
      <c r="Q824" s="37" t="s">
        <v>9246</v>
      </c>
    </row>
    <row r="825" spans="1:17" ht="15" customHeight="1">
      <c r="A825" s="35">
        <v>791701</v>
      </c>
      <c r="B825" s="36" t="s">
        <v>9239</v>
      </c>
      <c r="C825" s="37" t="s">
        <v>9240</v>
      </c>
      <c r="D825" s="37" t="s">
        <v>9263</v>
      </c>
      <c r="E825" s="35">
        <v>791701</v>
      </c>
      <c r="F825" s="38" t="s">
        <v>2976</v>
      </c>
      <c r="G825" s="36" t="s">
        <v>9243</v>
      </c>
      <c r="H825" s="36">
        <v>110</v>
      </c>
      <c r="I825" s="39">
        <v>1124645.1000000001</v>
      </c>
      <c r="J825" s="39">
        <f t="shared" si="39"/>
        <v>1124645.1000000001</v>
      </c>
      <c r="K825" s="36">
        <v>0</v>
      </c>
      <c r="L825" s="36">
        <v>100</v>
      </c>
      <c r="M825" s="36"/>
      <c r="N825" s="40" t="s">
        <v>9244</v>
      </c>
      <c r="O825" s="37" t="s">
        <v>9245</v>
      </c>
      <c r="P825" s="36">
        <v>207</v>
      </c>
      <c r="Q825" s="37" t="s">
        <v>9266</v>
      </c>
    </row>
    <row r="826" spans="1:17" ht="15" customHeight="1">
      <c r="A826" s="35">
        <v>791703</v>
      </c>
      <c r="B826" s="36" t="s">
        <v>9239</v>
      </c>
      <c r="C826" s="37" t="s">
        <v>9240</v>
      </c>
      <c r="D826" s="37" t="s">
        <v>9263</v>
      </c>
      <c r="E826" s="35">
        <v>791703</v>
      </c>
      <c r="F826" s="38" t="s">
        <v>4069</v>
      </c>
      <c r="G826" s="36" t="s">
        <v>9243</v>
      </c>
      <c r="H826" s="36">
        <v>160</v>
      </c>
      <c r="I826" s="39">
        <v>1559460.2000000002</v>
      </c>
      <c r="J826" s="39">
        <f t="shared" si="39"/>
        <v>1559460.2000000002</v>
      </c>
      <c r="K826" s="36">
        <v>0</v>
      </c>
      <c r="L826" s="36">
        <v>100</v>
      </c>
      <c r="M826" s="36"/>
      <c r="N826" s="40" t="s">
        <v>9244</v>
      </c>
      <c r="O826" s="37" t="s">
        <v>9245</v>
      </c>
      <c r="P826" s="36">
        <v>207</v>
      </c>
      <c r="Q826" s="37" t="s">
        <v>9266</v>
      </c>
    </row>
    <row r="827" spans="1:17" ht="15" customHeight="1">
      <c r="A827" s="35">
        <v>791402</v>
      </c>
      <c r="B827" s="36" t="s">
        <v>9239</v>
      </c>
      <c r="C827" s="37" t="s">
        <v>9240</v>
      </c>
      <c r="D827" s="37" t="s">
        <v>9315</v>
      </c>
      <c r="E827" s="35">
        <v>791402</v>
      </c>
      <c r="F827" s="38" t="s">
        <v>3428</v>
      </c>
      <c r="G827" s="36" t="s">
        <v>9243</v>
      </c>
      <c r="H827" s="36">
        <v>80</v>
      </c>
      <c r="I827" s="39">
        <v>829492.8</v>
      </c>
      <c r="J827" s="39">
        <f t="shared" si="39"/>
        <v>829492.8</v>
      </c>
      <c r="K827" s="36">
        <v>0</v>
      </c>
      <c r="L827" s="36">
        <v>100</v>
      </c>
      <c r="M827" s="36"/>
      <c r="N827" s="40" t="s">
        <v>9244</v>
      </c>
      <c r="O827" s="37" t="s">
        <v>9245</v>
      </c>
      <c r="P827" s="36">
        <v>231</v>
      </c>
      <c r="Q827" s="37" t="s">
        <v>9317</v>
      </c>
    </row>
    <row r="828" spans="1:17" ht="15" customHeight="1">
      <c r="A828" s="35">
        <v>791503</v>
      </c>
      <c r="B828" s="36" t="s">
        <v>9239</v>
      </c>
      <c r="C828" s="37" t="s">
        <v>9240</v>
      </c>
      <c r="D828" s="37" t="s">
        <v>9263</v>
      </c>
      <c r="E828" s="35">
        <v>791503</v>
      </c>
      <c r="F828" s="38" t="s">
        <v>2847</v>
      </c>
      <c r="G828" s="36" t="s">
        <v>9243</v>
      </c>
      <c r="H828" s="36">
        <v>75</v>
      </c>
      <c r="I828" s="39">
        <v>803333.8</v>
      </c>
      <c r="J828" s="39">
        <f t="shared" si="39"/>
        <v>803333.8</v>
      </c>
      <c r="K828" s="36">
        <v>0</v>
      </c>
      <c r="L828" s="36">
        <v>100</v>
      </c>
      <c r="M828" s="36"/>
      <c r="N828" s="40" t="s">
        <v>9244</v>
      </c>
      <c r="O828" s="37" t="s">
        <v>9245</v>
      </c>
      <c r="P828" s="36">
        <v>207</v>
      </c>
      <c r="Q828" s="37" t="s">
        <v>9266</v>
      </c>
    </row>
    <row r="829" spans="1:17" ht="15" customHeight="1">
      <c r="A829" s="35">
        <v>791502</v>
      </c>
      <c r="B829" s="36" t="s">
        <v>9239</v>
      </c>
      <c r="C829" s="37" t="s">
        <v>9240</v>
      </c>
      <c r="D829" s="37" t="s">
        <v>9263</v>
      </c>
      <c r="E829" s="35">
        <v>791502</v>
      </c>
      <c r="F829" s="38" t="s">
        <v>9732</v>
      </c>
      <c r="G829" s="36" t="s">
        <v>9243</v>
      </c>
      <c r="H829" s="36">
        <v>75</v>
      </c>
      <c r="I829" s="39">
        <v>803333.8</v>
      </c>
      <c r="J829" s="39">
        <f t="shared" si="39"/>
        <v>803333.8</v>
      </c>
      <c r="K829" s="36">
        <v>0</v>
      </c>
      <c r="L829" s="36">
        <v>100</v>
      </c>
      <c r="M829" s="36"/>
      <c r="N829" s="40" t="s">
        <v>9244</v>
      </c>
      <c r="O829" s="37" t="s">
        <v>9245</v>
      </c>
      <c r="P829" s="36">
        <v>207</v>
      </c>
      <c r="Q829" s="37" t="s">
        <v>9266</v>
      </c>
    </row>
    <row r="830" spans="1:17" ht="15" customHeight="1">
      <c r="A830" s="35">
        <v>791301</v>
      </c>
      <c r="B830" s="36" t="s">
        <v>9239</v>
      </c>
      <c r="C830" s="37" t="s">
        <v>9240</v>
      </c>
      <c r="D830" s="37" t="s">
        <v>9263</v>
      </c>
      <c r="E830" s="35">
        <v>791301</v>
      </c>
      <c r="F830" s="38" t="s">
        <v>2766</v>
      </c>
      <c r="G830" s="36" t="s">
        <v>9243</v>
      </c>
      <c r="H830" s="36">
        <v>60</v>
      </c>
      <c r="I830" s="39">
        <v>593849.69999999995</v>
      </c>
      <c r="J830" s="39">
        <f t="shared" si="39"/>
        <v>593849.69999999995</v>
      </c>
      <c r="K830" s="36">
        <v>0</v>
      </c>
      <c r="L830" s="36">
        <v>100</v>
      </c>
      <c r="M830" s="36"/>
      <c r="N830" s="40" t="s">
        <v>9244</v>
      </c>
      <c r="O830" s="37" t="s">
        <v>9245</v>
      </c>
      <c r="P830" s="36">
        <v>207</v>
      </c>
      <c r="Q830" s="37" t="s">
        <v>9266</v>
      </c>
    </row>
    <row r="831" spans="1:17" ht="15" customHeight="1">
      <c r="A831" s="35">
        <v>791901</v>
      </c>
      <c r="B831" s="36" t="s">
        <v>9239</v>
      </c>
      <c r="C831" s="37" t="s">
        <v>9240</v>
      </c>
      <c r="D831" s="37" t="s">
        <v>9315</v>
      </c>
      <c r="E831" s="35">
        <v>791901</v>
      </c>
      <c r="F831" s="38" t="s">
        <v>3431</v>
      </c>
      <c r="G831" s="36" t="s">
        <v>9243</v>
      </c>
      <c r="H831" s="36">
        <v>90</v>
      </c>
      <c r="I831" s="39">
        <v>924695.4</v>
      </c>
      <c r="J831" s="39">
        <f t="shared" si="39"/>
        <v>924695.4</v>
      </c>
      <c r="K831" s="36">
        <v>0</v>
      </c>
      <c r="L831" s="36">
        <v>100</v>
      </c>
      <c r="M831" s="36"/>
      <c r="N831" s="40" t="s">
        <v>9244</v>
      </c>
      <c r="O831" s="37" t="s">
        <v>9245</v>
      </c>
      <c r="P831" s="36">
        <v>231</v>
      </c>
      <c r="Q831" s="37" t="s">
        <v>9317</v>
      </c>
    </row>
    <row r="832" spans="1:17" ht="15" customHeight="1">
      <c r="A832" s="35">
        <v>791601</v>
      </c>
      <c r="B832" s="36" t="s">
        <v>9239</v>
      </c>
      <c r="C832" s="37" t="s">
        <v>9240</v>
      </c>
      <c r="D832" s="37" t="s">
        <v>9263</v>
      </c>
      <c r="E832" s="35">
        <v>791601</v>
      </c>
      <c r="F832" s="37" t="s">
        <v>9733</v>
      </c>
      <c r="G832" s="36" t="s">
        <v>9243</v>
      </c>
      <c r="H832" s="36">
        <v>55</v>
      </c>
      <c r="I832" s="39">
        <v>567690.69999999995</v>
      </c>
      <c r="J832" s="39">
        <f t="shared" si="39"/>
        <v>567690.69999999995</v>
      </c>
      <c r="K832" s="36">
        <v>0</v>
      </c>
      <c r="L832" s="36">
        <v>100</v>
      </c>
      <c r="M832" s="36"/>
      <c r="N832" s="40" t="s">
        <v>9244</v>
      </c>
      <c r="O832" s="37" t="s">
        <v>9245</v>
      </c>
      <c r="P832" s="36">
        <v>207</v>
      </c>
      <c r="Q832" s="37" t="s">
        <v>9266</v>
      </c>
    </row>
    <row r="833" spans="1:17" ht="15" customHeight="1">
      <c r="A833" s="35">
        <v>791201</v>
      </c>
      <c r="B833" s="36" t="s">
        <v>9239</v>
      </c>
      <c r="C833" s="37" t="s">
        <v>9240</v>
      </c>
      <c r="D833" s="37" t="s">
        <v>9263</v>
      </c>
      <c r="E833" s="35">
        <v>791201</v>
      </c>
      <c r="F833" s="38" t="s">
        <v>9734</v>
      </c>
      <c r="G833" s="36" t="s">
        <v>9243</v>
      </c>
      <c r="H833" s="36">
        <v>90</v>
      </c>
      <c r="I833" s="39">
        <v>924695.4</v>
      </c>
      <c r="J833" s="39">
        <f t="shared" si="39"/>
        <v>924695.4</v>
      </c>
      <c r="K833" s="36">
        <v>0</v>
      </c>
      <c r="L833" s="36">
        <v>100</v>
      </c>
      <c r="M833" s="36"/>
      <c r="N833" s="40" t="s">
        <v>9244</v>
      </c>
      <c r="O833" s="37" t="s">
        <v>9245</v>
      </c>
      <c r="P833" s="36">
        <v>207</v>
      </c>
      <c r="Q833" s="37" t="s">
        <v>9266</v>
      </c>
    </row>
    <row r="834" spans="1:17" ht="15" customHeight="1">
      <c r="A834" s="35">
        <v>791101</v>
      </c>
      <c r="B834" s="36" t="s">
        <v>9239</v>
      </c>
      <c r="C834" s="37" t="s">
        <v>9240</v>
      </c>
      <c r="D834" s="37" t="s">
        <v>9263</v>
      </c>
      <c r="E834" s="35">
        <v>791101</v>
      </c>
      <c r="F834" s="37" t="s">
        <v>2700</v>
      </c>
      <c r="G834" s="36" t="s">
        <v>9243</v>
      </c>
      <c r="H834" s="36">
        <v>25</v>
      </c>
      <c r="I834" s="39">
        <v>231380.90000000002</v>
      </c>
      <c r="J834" s="39">
        <f t="shared" si="39"/>
        <v>231380.90000000002</v>
      </c>
      <c r="K834" s="36">
        <v>0</v>
      </c>
      <c r="L834" s="36">
        <v>100</v>
      </c>
      <c r="M834" s="36"/>
      <c r="N834" s="41" t="s">
        <v>9249</v>
      </c>
      <c r="O834" s="41" t="s">
        <v>9250</v>
      </c>
      <c r="P834" s="36">
        <v>207</v>
      </c>
      <c r="Q834" s="37" t="s">
        <v>9266</v>
      </c>
    </row>
    <row r="835" spans="1:17" ht="15" customHeight="1">
      <c r="A835" s="35">
        <v>794604</v>
      </c>
      <c r="B835" s="36" t="s">
        <v>9239</v>
      </c>
      <c r="C835" s="37" t="s">
        <v>9240</v>
      </c>
      <c r="D835" s="37" t="s">
        <v>9263</v>
      </c>
      <c r="E835" s="35">
        <v>794604</v>
      </c>
      <c r="F835" s="38" t="s">
        <v>2962</v>
      </c>
      <c r="G835" s="36" t="s">
        <v>9243</v>
      </c>
      <c r="H835" s="36">
        <v>70</v>
      </c>
      <c r="I835" s="39">
        <v>727472.7</v>
      </c>
      <c r="J835" s="39">
        <f t="shared" si="39"/>
        <v>727472.7</v>
      </c>
      <c r="K835" s="36">
        <v>0</v>
      </c>
      <c r="L835" s="36">
        <v>100</v>
      </c>
      <c r="M835" s="36"/>
      <c r="N835" s="40" t="s">
        <v>9244</v>
      </c>
      <c r="O835" s="37" t="s">
        <v>9245</v>
      </c>
      <c r="P835" s="36">
        <v>207</v>
      </c>
      <c r="Q835" s="37" t="s">
        <v>9266</v>
      </c>
    </row>
    <row r="836" spans="1:17" ht="15" customHeight="1">
      <c r="A836" s="35">
        <v>794602</v>
      </c>
      <c r="B836" s="36" t="s">
        <v>9239</v>
      </c>
      <c r="C836" s="37" t="s">
        <v>9240</v>
      </c>
      <c r="D836" s="37" t="s">
        <v>9263</v>
      </c>
      <c r="E836" s="35">
        <v>794602</v>
      </c>
      <c r="F836" s="38" t="s">
        <v>2960</v>
      </c>
      <c r="G836" s="36" t="s">
        <v>9243</v>
      </c>
      <c r="H836" s="36">
        <v>45</v>
      </c>
      <c r="I836" s="39">
        <v>406545.2</v>
      </c>
      <c r="J836" s="39">
        <f t="shared" si="39"/>
        <v>406545.2</v>
      </c>
      <c r="K836" s="36">
        <v>0</v>
      </c>
      <c r="L836" s="36">
        <v>100</v>
      </c>
      <c r="M836" s="36"/>
      <c r="N836" s="41" t="s">
        <v>9249</v>
      </c>
      <c r="O836" s="41" t="s">
        <v>9250</v>
      </c>
      <c r="P836" s="36">
        <v>207</v>
      </c>
      <c r="Q836" s="37" t="s">
        <v>9266</v>
      </c>
    </row>
    <row r="837" spans="1:17" ht="15" customHeight="1">
      <c r="A837" s="35">
        <v>791501</v>
      </c>
      <c r="B837" s="36" t="s">
        <v>9239</v>
      </c>
      <c r="C837" s="37" t="s">
        <v>9240</v>
      </c>
      <c r="D837" s="37" t="s">
        <v>9263</v>
      </c>
      <c r="E837" s="35">
        <v>791501</v>
      </c>
      <c r="F837" s="38" t="s">
        <v>2846</v>
      </c>
      <c r="G837" s="36" t="s">
        <v>9243</v>
      </c>
      <c r="H837" s="36">
        <v>75</v>
      </c>
      <c r="I837" s="39">
        <v>803333.8</v>
      </c>
      <c r="J837" s="39">
        <f t="shared" si="39"/>
        <v>803333.8</v>
      </c>
      <c r="K837" s="36">
        <v>0</v>
      </c>
      <c r="L837" s="36">
        <v>100</v>
      </c>
      <c r="M837" s="36"/>
      <c r="N837" s="40" t="s">
        <v>9244</v>
      </c>
      <c r="O837" s="37" t="s">
        <v>9245</v>
      </c>
      <c r="P837" s="36">
        <v>207</v>
      </c>
      <c r="Q837" s="37" t="s">
        <v>9266</v>
      </c>
    </row>
    <row r="838" spans="1:17" ht="15" customHeight="1">
      <c r="A838" s="35">
        <v>635201</v>
      </c>
      <c r="B838" s="36" t="s">
        <v>9239</v>
      </c>
      <c r="C838" s="37" t="s">
        <v>9240</v>
      </c>
      <c r="D838" s="37" t="s">
        <v>9260</v>
      </c>
      <c r="E838" s="35">
        <v>635201</v>
      </c>
      <c r="F838" s="38" t="s">
        <v>9735</v>
      </c>
      <c r="G838" s="36" t="s">
        <v>9243</v>
      </c>
      <c r="H838" s="36">
        <v>120</v>
      </c>
      <c r="I838" s="39">
        <v>1201879.8</v>
      </c>
      <c r="J838" s="39">
        <f t="shared" si="39"/>
        <v>1201879.8</v>
      </c>
      <c r="K838" s="36">
        <v>0</v>
      </c>
      <c r="L838" s="36">
        <v>100</v>
      </c>
      <c r="M838" s="36"/>
      <c r="N838" s="40" t="s">
        <v>9244</v>
      </c>
      <c r="O838" s="37" t="s">
        <v>9245</v>
      </c>
      <c r="P838" s="36">
        <v>215</v>
      </c>
      <c r="Q838" s="37" t="s">
        <v>9262</v>
      </c>
    </row>
    <row r="839" spans="1:17" ht="15" customHeight="1">
      <c r="A839" s="35">
        <v>499401</v>
      </c>
      <c r="B839" s="36" t="s">
        <v>9239</v>
      </c>
      <c r="C839" s="37" t="s">
        <v>9240</v>
      </c>
      <c r="D839" s="37" t="s">
        <v>9241</v>
      </c>
      <c r="E839" s="35">
        <v>499401</v>
      </c>
      <c r="F839" s="38" t="s">
        <v>9736</v>
      </c>
      <c r="G839" s="36" t="s">
        <v>9243</v>
      </c>
      <c r="H839" s="36">
        <v>60</v>
      </c>
      <c r="I839" s="39">
        <v>593849.69999999995</v>
      </c>
      <c r="J839" s="39">
        <f t="shared" si="39"/>
        <v>593849.69999999995</v>
      </c>
      <c r="K839" s="36">
        <v>0</v>
      </c>
      <c r="L839" s="36">
        <v>100</v>
      </c>
      <c r="M839" s="36"/>
      <c r="N839" s="40" t="s">
        <v>9244</v>
      </c>
      <c r="O839" s="37" t="s">
        <v>9245</v>
      </c>
      <c r="P839" s="36">
        <v>235</v>
      </c>
      <c r="Q839" s="37" t="s">
        <v>9246</v>
      </c>
    </row>
    <row r="840" spans="1:17" ht="15" customHeight="1">
      <c r="A840" s="35">
        <v>798302</v>
      </c>
      <c r="B840" s="36" t="s">
        <v>9239</v>
      </c>
      <c r="C840" s="37" t="s">
        <v>9240</v>
      </c>
      <c r="D840" s="37" t="s">
        <v>9263</v>
      </c>
      <c r="E840" s="35">
        <v>798302</v>
      </c>
      <c r="F840" s="37" t="s">
        <v>2779</v>
      </c>
      <c r="G840" s="36" t="s">
        <v>9243</v>
      </c>
      <c r="H840" s="36">
        <v>60</v>
      </c>
      <c r="I840" s="39">
        <v>593849.69999999995</v>
      </c>
      <c r="J840" s="39">
        <f t="shared" si="39"/>
        <v>593849.69999999995</v>
      </c>
      <c r="K840" s="36">
        <v>0</v>
      </c>
      <c r="L840" s="36">
        <v>100</v>
      </c>
      <c r="M840" s="36"/>
      <c r="N840" s="40" t="s">
        <v>9244</v>
      </c>
      <c r="O840" s="37" t="s">
        <v>9245</v>
      </c>
      <c r="P840" s="36">
        <v>207</v>
      </c>
      <c r="Q840" s="37" t="s">
        <v>9266</v>
      </c>
    </row>
    <row r="841" spans="1:17" ht="15" customHeight="1">
      <c r="A841" s="35">
        <v>302303</v>
      </c>
      <c r="B841" s="36" t="s">
        <v>9239</v>
      </c>
      <c r="C841" s="37" t="s">
        <v>9240</v>
      </c>
      <c r="D841" s="37" t="s">
        <v>9311</v>
      </c>
      <c r="E841" s="35">
        <v>302303</v>
      </c>
      <c r="F841" s="38" t="s">
        <v>1450</v>
      </c>
      <c r="G841" s="36" t="s">
        <v>9243</v>
      </c>
      <c r="H841" s="36">
        <v>95</v>
      </c>
      <c r="I841" s="39">
        <v>1009798</v>
      </c>
      <c r="J841" s="39">
        <f t="shared" si="39"/>
        <v>1009798</v>
      </c>
      <c r="K841" s="36">
        <v>0</v>
      </c>
      <c r="L841" s="36">
        <v>100</v>
      </c>
      <c r="M841" s="36"/>
      <c r="N841" s="40" t="s">
        <v>9244</v>
      </c>
      <c r="O841" s="37" t="s">
        <v>9245</v>
      </c>
      <c r="P841" s="36">
        <v>209</v>
      </c>
      <c r="Q841" s="37" t="s">
        <v>9312</v>
      </c>
    </row>
    <row r="842" spans="1:17" ht="15" customHeight="1">
      <c r="A842" s="35">
        <v>799601</v>
      </c>
      <c r="B842" s="36" t="s">
        <v>9239</v>
      </c>
      <c r="C842" s="37" t="s">
        <v>9240</v>
      </c>
      <c r="D842" s="37" t="s">
        <v>9263</v>
      </c>
      <c r="E842" s="35">
        <v>799601</v>
      </c>
      <c r="F842" s="38" t="s">
        <v>9737</v>
      </c>
      <c r="G842" s="36" t="s">
        <v>9243</v>
      </c>
      <c r="H842" s="36">
        <v>80</v>
      </c>
      <c r="I842" s="39">
        <v>829492.8</v>
      </c>
      <c r="J842" s="39">
        <f t="shared" si="39"/>
        <v>829492.8</v>
      </c>
      <c r="K842" s="36">
        <v>0</v>
      </c>
      <c r="L842" s="36">
        <v>100</v>
      </c>
      <c r="M842" s="36"/>
      <c r="N842" s="40" t="s">
        <v>9244</v>
      </c>
      <c r="O842" s="37" t="s">
        <v>9245</v>
      </c>
      <c r="P842" s="36">
        <v>207</v>
      </c>
      <c r="Q842" s="37" t="s">
        <v>9266</v>
      </c>
    </row>
    <row r="843" spans="1:17" ht="15" customHeight="1">
      <c r="A843" s="35">
        <v>799101</v>
      </c>
      <c r="B843" s="36" t="s">
        <v>9239</v>
      </c>
      <c r="C843" s="37" t="s">
        <v>9240</v>
      </c>
      <c r="D843" s="37" t="s">
        <v>9263</v>
      </c>
      <c r="E843" s="35">
        <v>799101</v>
      </c>
      <c r="F843" s="38" t="s">
        <v>9738</v>
      </c>
      <c r="G843" s="36" t="s">
        <v>9243</v>
      </c>
      <c r="H843" s="36">
        <v>40</v>
      </c>
      <c r="I843" s="39">
        <v>336491.6</v>
      </c>
      <c r="J843" s="39">
        <f t="shared" si="39"/>
        <v>336491.6</v>
      </c>
      <c r="K843" s="36">
        <v>0</v>
      </c>
      <c r="L843" s="36">
        <v>100</v>
      </c>
      <c r="M843" s="36"/>
      <c r="N843" s="41" t="s">
        <v>9249</v>
      </c>
      <c r="O843" s="41" t="s">
        <v>9250</v>
      </c>
      <c r="P843" s="36">
        <v>207</v>
      </c>
      <c r="Q843" s="37" t="s">
        <v>9266</v>
      </c>
    </row>
    <row r="844" spans="1:17" ht="15" customHeight="1">
      <c r="A844" s="35">
        <v>793937</v>
      </c>
      <c r="B844" s="36" t="s">
        <v>9239</v>
      </c>
      <c r="C844" s="37" t="s">
        <v>9240</v>
      </c>
      <c r="D844" s="37" t="s">
        <v>9327</v>
      </c>
      <c r="E844" s="35">
        <v>793937</v>
      </c>
      <c r="F844" s="38" t="s">
        <v>831</v>
      </c>
      <c r="G844" s="36" t="s">
        <v>9243</v>
      </c>
      <c r="H844" s="36">
        <v>330</v>
      </c>
      <c r="I844" s="39">
        <v>2626525.2000000002</v>
      </c>
      <c r="J844" s="39">
        <f t="shared" si="39"/>
        <v>2626525.2000000002</v>
      </c>
      <c r="K844" s="36">
        <v>0</v>
      </c>
      <c r="L844" s="36">
        <v>100</v>
      </c>
      <c r="M844" s="36"/>
      <c r="N844" s="40" t="s">
        <v>9264</v>
      </c>
      <c r="O844" s="37" t="s">
        <v>9265</v>
      </c>
      <c r="P844" s="36">
        <v>245</v>
      </c>
      <c r="Q844" s="37" t="s">
        <v>9328</v>
      </c>
    </row>
    <row r="845" spans="1:17" ht="15" customHeight="1">
      <c r="A845" s="35">
        <v>793935</v>
      </c>
      <c r="B845" s="36" t="s">
        <v>9239</v>
      </c>
      <c r="C845" s="37" t="s">
        <v>9240</v>
      </c>
      <c r="D845" s="37" t="s">
        <v>9327</v>
      </c>
      <c r="E845" s="35">
        <v>793935</v>
      </c>
      <c r="F845" s="38" t="s">
        <v>830</v>
      </c>
      <c r="G845" s="36" t="s">
        <v>9243</v>
      </c>
      <c r="H845" s="36">
        <v>375</v>
      </c>
      <c r="I845" s="39">
        <v>2913375.3</v>
      </c>
      <c r="J845" s="39">
        <f t="shared" si="39"/>
        <v>2913375.3</v>
      </c>
      <c r="K845" s="36">
        <v>0</v>
      </c>
      <c r="L845" s="36">
        <v>100</v>
      </c>
      <c r="M845" s="36"/>
      <c r="N845" s="40" t="s">
        <v>9264</v>
      </c>
      <c r="O845" s="37" t="s">
        <v>9265</v>
      </c>
      <c r="P845" s="36">
        <v>245</v>
      </c>
      <c r="Q845" s="37" t="s">
        <v>9328</v>
      </c>
    </row>
    <row r="846" spans="1:17" ht="15" customHeight="1">
      <c r="A846" s="35">
        <v>799501</v>
      </c>
      <c r="B846" s="36" t="s">
        <v>9239</v>
      </c>
      <c r="C846" s="37" t="s">
        <v>9240</v>
      </c>
      <c r="D846" s="37" t="s">
        <v>9263</v>
      </c>
      <c r="E846" s="35">
        <v>799501</v>
      </c>
      <c r="F846" s="38" t="s">
        <v>2804</v>
      </c>
      <c r="G846" s="36" t="s">
        <v>9243</v>
      </c>
      <c r="H846" s="36">
        <v>50</v>
      </c>
      <c r="I846" s="39">
        <v>465428.2</v>
      </c>
      <c r="J846" s="39">
        <f t="shared" si="39"/>
        <v>465428.2</v>
      </c>
      <c r="K846" s="36">
        <v>0</v>
      </c>
      <c r="L846" s="36">
        <v>100</v>
      </c>
      <c r="M846" s="36"/>
      <c r="N846" s="40" t="s">
        <v>9244</v>
      </c>
      <c r="O846" s="37" t="s">
        <v>9245</v>
      </c>
      <c r="P846" s="36">
        <v>207</v>
      </c>
      <c r="Q846" s="37" t="s">
        <v>9266</v>
      </c>
    </row>
    <row r="847" spans="1:17" ht="15" customHeight="1">
      <c r="A847" s="35">
        <v>791404</v>
      </c>
      <c r="B847" s="36" t="s">
        <v>9239</v>
      </c>
      <c r="C847" s="37" t="s">
        <v>9240</v>
      </c>
      <c r="D847" s="37" t="s">
        <v>9315</v>
      </c>
      <c r="E847" s="35">
        <v>791404</v>
      </c>
      <c r="F847" s="38" t="s">
        <v>3429</v>
      </c>
      <c r="G847" s="36" t="s">
        <v>9243</v>
      </c>
      <c r="H847" s="36">
        <v>80</v>
      </c>
      <c r="I847" s="39">
        <v>829492.8</v>
      </c>
      <c r="J847" s="39">
        <f t="shared" si="39"/>
        <v>829492.8</v>
      </c>
      <c r="K847" s="36">
        <v>0</v>
      </c>
      <c r="L847" s="36">
        <v>100</v>
      </c>
      <c r="M847" s="36"/>
      <c r="N847" s="40" t="s">
        <v>9244</v>
      </c>
      <c r="O847" s="37" t="s">
        <v>9245</v>
      </c>
      <c r="P847" s="36">
        <v>231</v>
      </c>
      <c r="Q847" s="37" t="s">
        <v>9317</v>
      </c>
    </row>
    <row r="848" spans="1:17" ht="15" customHeight="1">
      <c r="A848" s="35" t="s">
        <v>507</v>
      </c>
      <c r="B848" s="36" t="s">
        <v>9239</v>
      </c>
      <c r="C848" s="37" t="s">
        <v>9240</v>
      </c>
      <c r="D848" s="37" t="s">
        <v>9327</v>
      </c>
      <c r="E848" s="35" t="s">
        <v>507</v>
      </c>
      <c r="F848" s="38" t="s">
        <v>508</v>
      </c>
      <c r="G848" s="36" t="s">
        <v>9243</v>
      </c>
      <c r="H848" s="36">
        <v>390</v>
      </c>
      <c r="I848" s="39">
        <v>3057391.2</v>
      </c>
      <c r="J848" s="39">
        <f t="shared" si="39"/>
        <v>3057391.2</v>
      </c>
      <c r="K848" s="36">
        <v>0</v>
      </c>
      <c r="L848" s="36">
        <v>100</v>
      </c>
      <c r="M848" s="36"/>
      <c r="N848" s="40" t="s">
        <v>9264</v>
      </c>
      <c r="O848" s="37" t="s">
        <v>9265</v>
      </c>
      <c r="P848" s="36">
        <v>245</v>
      </c>
      <c r="Q848" s="37" t="s">
        <v>9328</v>
      </c>
    </row>
    <row r="849" spans="1:17" ht="15" customHeight="1">
      <c r="A849" s="35" t="s">
        <v>509</v>
      </c>
      <c r="B849" s="36" t="s">
        <v>9239</v>
      </c>
      <c r="C849" s="37" t="s">
        <v>9240</v>
      </c>
      <c r="D849" s="37" t="s">
        <v>9327</v>
      </c>
      <c r="E849" s="35" t="s">
        <v>509</v>
      </c>
      <c r="F849" s="38" t="s">
        <v>9739</v>
      </c>
      <c r="G849" s="36" t="s">
        <v>9243</v>
      </c>
      <c r="H849" s="36">
        <v>435</v>
      </c>
      <c r="I849" s="39">
        <v>3382833.4000000004</v>
      </c>
      <c r="J849" s="39">
        <f t="shared" si="39"/>
        <v>3382833.4000000004</v>
      </c>
      <c r="K849" s="36">
        <v>0</v>
      </c>
      <c r="L849" s="36">
        <v>100</v>
      </c>
      <c r="M849" s="36"/>
      <c r="N849" s="40" t="s">
        <v>9264</v>
      </c>
      <c r="O849" s="37" t="s">
        <v>9265</v>
      </c>
      <c r="P849" s="36">
        <v>245</v>
      </c>
      <c r="Q849" s="37" t="s">
        <v>9328</v>
      </c>
    </row>
    <row r="850" spans="1:17" ht="15" customHeight="1">
      <c r="A850" s="35">
        <v>793946</v>
      </c>
      <c r="B850" s="36" t="s">
        <v>9239</v>
      </c>
      <c r="C850" s="37" t="s">
        <v>9240</v>
      </c>
      <c r="D850" s="37" t="s">
        <v>9327</v>
      </c>
      <c r="E850" s="35">
        <v>793946</v>
      </c>
      <c r="F850" s="38" t="s">
        <v>835</v>
      </c>
      <c r="G850" s="36" t="s">
        <v>9243</v>
      </c>
      <c r="H850" s="36">
        <v>330</v>
      </c>
      <c r="I850" s="39">
        <v>2626525.2000000002</v>
      </c>
      <c r="J850" s="39">
        <f t="shared" si="39"/>
        <v>2626525.2000000002</v>
      </c>
      <c r="K850" s="36">
        <v>0</v>
      </c>
      <c r="L850" s="36">
        <v>100</v>
      </c>
      <c r="M850" s="36"/>
      <c r="N850" s="40" t="s">
        <v>9264</v>
      </c>
      <c r="O850" s="37" t="s">
        <v>9265</v>
      </c>
      <c r="P850" s="36">
        <v>245</v>
      </c>
      <c r="Q850" s="37" t="s">
        <v>9328</v>
      </c>
    </row>
    <row r="851" spans="1:17" ht="15" customHeight="1">
      <c r="A851" s="35">
        <v>793944</v>
      </c>
      <c r="B851" s="36" t="s">
        <v>9239</v>
      </c>
      <c r="C851" s="37" t="s">
        <v>9240</v>
      </c>
      <c r="D851" s="37" t="s">
        <v>9327</v>
      </c>
      <c r="E851" s="35">
        <v>793944</v>
      </c>
      <c r="F851" s="38" t="s">
        <v>834</v>
      </c>
      <c r="G851" s="36" t="s">
        <v>9243</v>
      </c>
      <c r="H851" s="36">
        <v>375</v>
      </c>
      <c r="I851" s="39">
        <v>2913375.3</v>
      </c>
      <c r="J851" s="39">
        <f t="shared" si="39"/>
        <v>2913375.3</v>
      </c>
      <c r="K851" s="36">
        <v>0</v>
      </c>
      <c r="L851" s="36">
        <v>100</v>
      </c>
      <c r="M851" s="36"/>
      <c r="N851" s="40" t="s">
        <v>9264</v>
      </c>
      <c r="O851" s="37" t="s">
        <v>9265</v>
      </c>
      <c r="P851" s="36">
        <v>245</v>
      </c>
      <c r="Q851" s="37" t="s">
        <v>9328</v>
      </c>
    </row>
    <row r="852" spans="1:17" ht="15" customHeight="1">
      <c r="A852" s="35">
        <v>793942</v>
      </c>
      <c r="B852" s="36" t="s">
        <v>9239</v>
      </c>
      <c r="C852" s="37" t="s">
        <v>9240</v>
      </c>
      <c r="D852" s="37" t="s">
        <v>9327</v>
      </c>
      <c r="E852" s="35">
        <v>793942</v>
      </c>
      <c r="F852" s="38" t="s">
        <v>833</v>
      </c>
      <c r="G852" s="36" t="s">
        <v>9243</v>
      </c>
      <c r="H852" s="36">
        <v>330</v>
      </c>
      <c r="I852" s="39">
        <v>2626525.2000000002</v>
      </c>
      <c r="J852" s="39">
        <f t="shared" si="39"/>
        <v>2626525.2000000002</v>
      </c>
      <c r="K852" s="36">
        <v>0</v>
      </c>
      <c r="L852" s="36">
        <v>100</v>
      </c>
      <c r="M852" s="36"/>
      <c r="N852" s="40" t="s">
        <v>9264</v>
      </c>
      <c r="O852" s="37" t="s">
        <v>9265</v>
      </c>
      <c r="P852" s="36">
        <v>245</v>
      </c>
      <c r="Q852" s="37" t="s">
        <v>9328</v>
      </c>
    </row>
    <row r="853" spans="1:17" ht="15" customHeight="1">
      <c r="A853" s="35">
        <v>793940</v>
      </c>
      <c r="B853" s="36" t="s">
        <v>9239</v>
      </c>
      <c r="C853" s="37" t="s">
        <v>9240</v>
      </c>
      <c r="D853" s="37" t="s">
        <v>9327</v>
      </c>
      <c r="E853" s="35">
        <v>793940</v>
      </c>
      <c r="F853" s="38" t="s">
        <v>832</v>
      </c>
      <c r="G853" s="36" t="s">
        <v>9243</v>
      </c>
      <c r="H853" s="36">
        <v>375</v>
      </c>
      <c r="I853" s="39">
        <v>2913375.3</v>
      </c>
      <c r="J853" s="39">
        <f t="shared" si="39"/>
        <v>2913375.3</v>
      </c>
      <c r="K853" s="36">
        <v>0</v>
      </c>
      <c r="L853" s="36">
        <v>100</v>
      </c>
      <c r="M853" s="36"/>
      <c r="N853" s="40" t="s">
        <v>9264</v>
      </c>
      <c r="O853" s="37" t="s">
        <v>9265</v>
      </c>
      <c r="P853" s="36">
        <v>245</v>
      </c>
      <c r="Q853" s="37" t="s">
        <v>9328</v>
      </c>
    </row>
    <row r="854" spans="1:17" ht="15" customHeight="1">
      <c r="A854" s="35">
        <v>798405</v>
      </c>
      <c r="B854" s="36" t="s">
        <v>9239</v>
      </c>
      <c r="C854" s="37" t="s">
        <v>9240</v>
      </c>
      <c r="D854" s="37" t="s">
        <v>9315</v>
      </c>
      <c r="E854" s="35">
        <v>798405</v>
      </c>
      <c r="F854" s="38" t="s">
        <v>3446</v>
      </c>
      <c r="G854" s="36" t="s">
        <v>9243</v>
      </c>
      <c r="H854" s="36">
        <v>115</v>
      </c>
      <c r="I854" s="39">
        <v>1175720.8</v>
      </c>
      <c r="J854" s="39">
        <f t="shared" si="39"/>
        <v>1175720.8</v>
      </c>
      <c r="K854" s="36">
        <v>0</v>
      </c>
      <c r="L854" s="36">
        <v>100</v>
      </c>
      <c r="M854" s="36"/>
      <c r="N854" s="40" t="s">
        <v>9244</v>
      </c>
      <c r="O854" s="37" t="s">
        <v>9245</v>
      </c>
      <c r="P854" s="36">
        <v>231</v>
      </c>
      <c r="Q854" s="37" t="s">
        <v>9317</v>
      </c>
    </row>
    <row r="855" spans="1:17" ht="15" customHeight="1">
      <c r="A855" s="35">
        <v>798403</v>
      </c>
      <c r="B855" s="36" t="s">
        <v>9239</v>
      </c>
      <c r="C855" s="37" t="s">
        <v>9240</v>
      </c>
      <c r="D855" s="37" t="s">
        <v>9315</v>
      </c>
      <c r="E855" s="35">
        <v>798403</v>
      </c>
      <c r="F855" s="38" t="s">
        <v>3444</v>
      </c>
      <c r="G855" s="36" t="s">
        <v>9243</v>
      </c>
      <c r="H855" s="36">
        <v>105</v>
      </c>
      <c r="I855" s="39">
        <v>1098486.1000000001</v>
      </c>
      <c r="J855" s="39">
        <f t="shared" si="39"/>
        <v>1098486.1000000001</v>
      </c>
      <c r="K855" s="36">
        <v>0</v>
      </c>
      <c r="L855" s="36">
        <v>100</v>
      </c>
      <c r="M855" s="36"/>
      <c r="N855" s="40" t="s">
        <v>9244</v>
      </c>
      <c r="O855" s="37" t="s">
        <v>9245</v>
      </c>
      <c r="P855" s="36">
        <v>231</v>
      </c>
      <c r="Q855" s="37" t="s">
        <v>9317</v>
      </c>
    </row>
    <row r="856" spans="1:17" ht="15" customHeight="1">
      <c r="A856" s="35">
        <v>798401</v>
      </c>
      <c r="B856" s="36" t="s">
        <v>9239</v>
      </c>
      <c r="C856" s="37" t="s">
        <v>9240</v>
      </c>
      <c r="D856" s="37" t="s">
        <v>9315</v>
      </c>
      <c r="E856" s="35">
        <v>798401</v>
      </c>
      <c r="F856" s="38" t="s">
        <v>3442</v>
      </c>
      <c r="G856" s="36" t="s">
        <v>9243</v>
      </c>
      <c r="H856" s="36">
        <v>105</v>
      </c>
      <c r="I856" s="39">
        <v>1098486.1000000001</v>
      </c>
      <c r="J856" s="39">
        <f t="shared" si="39"/>
        <v>1098486.1000000001</v>
      </c>
      <c r="K856" s="36">
        <v>0</v>
      </c>
      <c r="L856" s="36">
        <v>100</v>
      </c>
      <c r="M856" s="36"/>
      <c r="N856" s="40" t="s">
        <v>9244</v>
      </c>
      <c r="O856" s="37" t="s">
        <v>9245</v>
      </c>
      <c r="P856" s="36">
        <v>231</v>
      </c>
      <c r="Q856" s="37" t="s">
        <v>9317</v>
      </c>
    </row>
    <row r="857" spans="1:17" ht="15" customHeight="1">
      <c r="A857" s="35">
        <v>799302</v>
      </c>
      <c r="B857" s="36" t="s">
        <v>9239</v>
      </c>
      <c r="C857" s="37" t="s">
        <v>9240</v>
      </c>
      <c r="D857" s="37" t="s">
        <v>9315</v>
      </c>
      <c r="E857" s="35">
        <v>799302</v>
      </c>
      <c r="F857" s="38" t="s">
        <v>9740</v>
      </c>
      <c r="G857" s="36" t="s">
        <v>9243</v>
      </c>
      <c r="H857" s="36">
        <v>80</v>
      </c>
      <c r="I857" s="39">
        <v>829492.8</v>
      </c>
      <c r="J857" s="39">
        <f t="shared" si="39"/>
        <v>829492.8</v>
      </c>
      <c r="K857" s="36">
        <v>0</v>
      </c>
      <c r="L857" s="36">
        <v>100</v>
      </c>
      <c r="M857" s="36"/>
      <c r="N857" s="40" t="s">
        <v>9244</v>
      </c>
      <c r="O857" s="37" t="s">
        <v>9245</v>
      </c>
      <c r="P857" s="36">
        <v>231</v>
      </c>
      <c r="Q857" s="37" t="s">
        <v>9317</v>
      </c>
    </row>
    <row r="858" spans="1:17" ht="15" customHeight="1">
      <c r="A858" s="35">
        <v>790801</v>
      </c>
      <c r="B858" s="36" t="s">
        <v>9239</v>
      </c>
      <c r="C858" s="37" t="s">
        <v>9240</v>
      </c>
      <c r="D858" s="37" t="s">
        <v>9263</v>
      </c>
      <c r="E858" s="35">
        <v>790801</v>
      </c>
      <c r="F858" s="38" t="s">
        <v>2957</v>
      </c>
      <c r="G858" s="36" t="s">
        <v>9243</v>
      </c>
      <c r="H858" s="36">
        <v>30</v>
      </c>
      <c r="I858" s="39">
        <v>253903.90000000002</v>
      </c>
      <c r="J858" s="39">
        <f t="shared" si="39"/>
        <v>253903.90000000002</v>
      </c>
      <c r="K858" s="36">
        <v>0</v>
      </c>
      <c r="L858" s="36">
        <v>100</v>
      </c>
      <c r="M858" s="36"/>
      <c r="N858" s="41" t="s">
        <v>9249</v>
      </c>
      <c r="O858" s="41" t="s">
        <v>9250</v>
      </c>
      <c r="P858" s="36">
        <v>207</v>
      </c>
      <c r="Q858" s="37" t="s">
        <v>9266</v>
      </c>
    </row>
    <row r="859" spans="1:17" ht="15" customHeight="1">
      <c r="A859" s="35">
        <v>790301</v>
      </c>
      <c r="B859" s="36" t="s">
        <v>9239</v>
      </c>
      <c r="C859" s="37" t="s">
        <v>9240</v>
      </c>
      <c r="D859" s="37" t="s">
        <v>9263</v>
      </c>
      <c r="E859" s="35">
        <v>790301</v>
      </c>
      <c r="F859" s="38" t="s">
        <v>2753</v>
      </c>
      <c r="G859" s="36" t="s">
        <v>9243</v>
      </c>
      <c r="H859" s="36">
        <v>45</v>
      </c>
      <c r="I859" s="39">
        <v>406545.2</v>
      </c>
      <c r="J859" s="39">
        <f t="shared" si="39"/>
        <v>406545.2</v>
      </c>
      <c r="K859" s="36">
        <v>0</v>
      </c>
      <c r="L859" s="36">
        <v>100</v>
      </c>
      <c r="M859" s="36"/>
      <c r="N859" s="41" t="s">
        <v>9249</v>
      </c>
      <c r="O859" s="41" t="s">
        <v>9250</v>
      </c>
      <c r="P859" s="36">
        <v>207</v>
      </c>
      <c r="Q859" s="37" t="s">
        <v>9266</v>
      </c>
    </row>
    <row r="860" spans="1:17" ht="15" customHeight="1">
      <c r="A860" s="35">
        <v>767501</v>
      </c>
      <c r="B860" s="36" t="s">
        <v>9239</v>
      </c>
      <c r="C860" s="37" t="s">
        <v>9240</v>
      </c>
      <c r="D860" s="37" t="s">
        <v>9300</v>
      </c>
      <c r="E860" s="35">
        <v>767501</v>
      </c>
      <c r="F860" s="38" t="s">
        <v>7302</v>
      </c>
      <c r="G860" s="36" t="s">
        <v>9243</v>
      </c>
      <c r="H860" s="36">
        <v>80</v>
      </c>
      <c r="I860" s="39">
        <v>829492.8</v>
      </c>
      <c r="J860" s="39">
        <f t="shared" si="39"/>
        <v>829492.8</v>
      </c>
      <c r="K860" s="36">
        <v>0</v>
      </c>
      <c r="L860" s="36">
        <v>100</v>
      </c>
      <c r="M860" s="36"/>
      <c r="N860" s="40" t="s">
        <v>9244</v>
      </c>
      <c r="O860" s="37" t="s">
        <v>9245</v>
      </c>
      <c r="P860" s="36">
        <v>205</v>
      </c>
      <c r="Q860" s="37" t="s">
        <v>9302</v>
      </c>
    </row>
    <row r="861" spans="1:17" ht="15" customHeight="1">
      <c r="A861" s="35">
        <v>799201</v>
      </c>
      <c r="B861" s="36" t="s">
        <v>9239</v>
      </c>
      <c r="C861" s="37" t="s">
        <v>9240</v>
      </c>
      <c r="D861" s="37" t="s">
        <v>9263</v>
      </c>
      <c r="E861" s="35">
        <v>799201</v>
      </c>
      <c r="F861" s="38" t="s">
        <v>2759</v>
      </c>
      <c r="G861" s="36" t="s">
        <v>9243</v>
      </c>
      <c r="H861" s="36">
        <v>50</v>
      </c>
      <c r="I861" s="39">
        <v>465428.2</v>
      </c>
      <c r="J861" s="39">
        <f t="shared" si="39"/>
        <v>465428.2</v>
      </c>
      <c r="K861" s="36">
        <v>0</v>
      </c>
      <c r="L861" s="36">
        <v>100</v>
      </c>
      <c r="M861" s="36"/>
      <c r="N861" s="40" t="s">
        <v>9244</v>
      </c>
      <c r="O861" s="37" t="s">
        <v>9245</v>
      </c>
      <c r="P861" s="36">
        <v>207</v>
      </c>
      <c r="Q861" s="37" t="s">
        <v>9266</v>
      </c>
    </row>
    <row r="862" spans="1:17" ht="15" customHeight="1">
      <c r="A862" s="35">
        <v>799702</v>
      </c>
      <c r="B862" s="36" t="s">
        <v>9239</v>
      </c>
      <c r="C862" s="37" t="s">
        <v>9240</v>
      </c>
      <c r="D862" s="37" t="s">
        <v>9263</v>
      </c>
      <c r="E862" s="35">
        <v>799702</v>
      </c>
      <c r="F862" s="38" t="s">
        <v>2967</v>
      </c>
      <c r="G862" s="36" t="s">
        <v>9243</v>
      </c>
      <c r="H862" s="36">
        <v>25</v>
      </c>
      <c r="I862" s="39">
        <v>231380.90000000002</v>
      </c>
      <c r="J862" s="39">
        <f t="shared" si="39"/>
        <v>231380.90000000002</v>
      </c>
      <c r="K862" s="36">
        <v>0</v>
      </c>
      <c r="L862" s="36">
        <v>100</v>
      </c>
      <c r="M862" s="36"/>
      <c r="N862" s="41" t="s">
        <v>9249</v>
      </c>
      <c r="O862" s="41" t="s">
        <v>9250</v>
      </c>
      <c r="P862" s="36">
        <v>207</v>
      </c>
      <c r="Q862" s="37" t="s">
        <v>9266</v>
      </c>
    </row>
    <row r="863" spans="1:17" ht="15" customHeight="1">
      <c r="A863" s="35">
        <v>797803</v>
      </c>
      <c r="B863" s="36" t="s">
        <v>9239</v>
      </c>
      <c r="C863" s="37" t="s">
        <v>9240</v>
      </c>
      <c r="D863" s="37" t="s">
        <v>9263</v>
      </c>
      <c r="E863" s="35">
        <v>797803</v>
      </c>
      <c r="F863" s="38" t="s">
        <v>2966</v>
      </c>
      <c r="G863" s="36" t="s">
        <v>9243</v>
      </c>
      <c r="H863" s="36">
        <v>30</v>
      </c>
      <c r="I863" s="39">
        <v>253903.90000000002</v>
      </c>
      <c r="J863" s="39">
        <f t="shared" si="39"/>
        <v>253903.90000000002</v>
      </c>
      <c r="K863" s="36">
        <v>0</v>
      </c>
      <c r="L863" s="36">
        <v>100</v>
      </c>
      <c r="M863" s="36"/>
      <c r="N863" s="41" t="s">
        <v>9249</v>
      </c>
      <c r="O863" s="41" t="s">
        <v>9250</v>
      </c>
      <c r="P863" s="36">
        <v>207</v>
      </c>
      <c r="Q863" s="37" t="s">
        <v>9266</v>
      </c>
    </row>
    <row r="864" spans="1:17" ht="15" customHeight="1">
      <c r="A864" s="35">
        <v>797701</v>
      </c>
      <c r="B864" s="36" t="s">
        <v>9239</v>
      </c>
      <c r="C864" s="37" t="s">
        <v>9240</v>
      </c>
      <c r="D864" s="37" t="s">
        <v>9263</v>
      </c>
      <c r="E864" s="35">
        <v>797701</v>
      </c>
      <c r="F864" s="38" t="s">
        <v>2963</v>
      </c>
      <c r="G864" s="36" t="s">
        <v>9243</v>
      </c>
      <c r="H864" s="36">
        <v>50</v>
      </c>
      <c r="I864" s="39">
        <v>465428.2</v>
      </c>
      <c r="J864" s="39">
        <f t="shared" si="39"/>
        <v>465428.2</v>
      </c>
      <c r="K864" s="36">
        <v>0</v>
      </c>
      <c r="L864" s="36">
        <v>100</v>
      </c>
      <c r="M864" s="36"/>
      <c r="N864" s="40" t="s">
        <v>9244</v>
      </c>
      <c r="O864" s="37" t="s">
        <v>9245</v>
      </c>
      <c r="P864" s="36">
        <v>207</v>
      </c>
      <c r="Q864" s="37" t="s">
        <v>9266</v>
      </c>
    </row>
    <row r="865" spans="1:17" ht="15" customHeight="1">
      <c r="A865" s="35">
        <v>797603</v>
      </c>
      <c r="B865" s="36" t="s">
        <v>9239</v>
      </c>
      <c r="C865" s="37" t="s">
        <v>9240</v>
      </c>
      <c r="D865" s="37" t="s">
        <v>9263</v>
      </c>
      <c r="E865" s="35">
        <v>797603</v>
      </c>
      <c r="F865" s="38" t="s">
        <v>3204</v>
      </c>
      <c r="G865" s="36" t="s">
        <v>9243</v>
      </c>
      <c r="H865" s="36">
        <v>30</v>
      </c>
      <c r="I865" s="39">
        <v>253903.90000000002</v>
      </c>
      <c r="J865" s="39">
        <f t="shared" si="39"/>
        <v>253903.90000000002</v>
      </c>
      <c r="K865" s="36">
        <v>0</v>
      </c>
      <c r="L865" s="36">
        <v>100</v>
      </c>
      <c r="M865" s="36"/>
      <c r="N865" s="41" t="s">
        <v>9249</v>
      </c>
      <c r="O865" s="41" t="s">
        <v>9250</v>
      </c>
      <c r="P865" s="36">
        <v>207</v>
      </c>
      <c r="Q865" s="37" t="s">
        <v>9266</v>
      </c>
    </row>
    <row r="866" spans="1:17" ht="15" customHeight="1">
      <c r="A866" s="35">
        <v>797601</v>
      </c>
      <c r="B866" s="36" t="s">
        <v>9239</v>
      </c>
      <c r="C866" s="37" t="s">
        <v>9240</v>
      </c>
      <c r="D866" s="37" t="s">
        <v>9263</v>
      </c>
      <c r="E866" s="35">
        <v>797601</v>
      </c>
      <c r="F866" s="38" t="s">
        <v>3202</v>
      </c>
      <c r="G866" s="36" t="s">
        <v>9243</v>
      </c>
      <c r="H866" s="36">
        <v>40</v>
      </c>
      <c r="I866" s="39">
        <v>336491.6</v>
      </c>
      <c r="J866" s="39">
        <f t="shared" si="39"/>
        <v>336491.6</v>
      </c>
      <c r="K866" s="36">
        <v>0</v>
      </c>
      <c r="L866" s="36">
        <v>100</v>
      </c>
      <c r="M866" s="36"/>
      <c r="N866" s="41" t="s">
        <v>9249</v>
      </c>
      <c r="O866" s="41" t="s">
        <v>9250</v>
      </c>
      <c r="P866" s="36">
        <v>207</v>
      </c>
      <c r="Q866" s="37" t="s">
        <v>9266</v>
      </c>
    </row>
    <row r="867" spans="1:17" ht="15" customHeight="1">
      <c r="A867" s="35">
        <v>797502</v>
      </c>
      <c r="B867" s="36" t="s">
        <v>9239</v>
      </c>
      <c r="C867" s="37" t="s">
        <v>9240</v>
      </c>
      <c r="D867" s="37" t="s">
        <v>9263</v>
      </c>
      <c r="E867" s="35">
        <v>797502</v>
      </c>
      <c r="F867" s="38" t="s">
        <v>3201</v>
      </c>
      <c r="G867" s="36" t="s">
        <v>9243</v>
      </c>
      <c r="H867" s="36">
        <v>60</v>
      </c>
      <c r="I867" s="39">
        <v>593849.69999999995</v>
      </c>
      <c r="J867" s="39">
        <f t="shared" si="39"/>
        <v>593849.69999999995</v>
      </c>
      <c r="K867" s="36">
        <v>0</v>
      </c>
      <c r="L867" s="36">
        <v>100</v>
      </c>
      <c r="M867" s="36"/>
      <c r="N867" s="40" t="s">
        <v>9244</v>
      </c>
      <c r="O867" s="37" t="s">
        <v>9245</v>
      </c>
      <c r="P867" s="36">
        <v>207</v>
      </c>
      <c r="Q867" s="37" t="s">
        <v>9266</v>
      </c>
    </row>
    <row r="868" spans="1:17" ht="15" customHeight="1">
      <c r="A868" s="35">
        <v>797602</v>
      </c>
      <c r="B868" s="36" t="s">
        <v>9239</v>
      </c>
      <c r="C868" s="37" t="s">
        <v>9240</v>
      </c>
      <c r="D868" s="37" t="s">
        <v>9263</v>
      </c>
      <c r="E868" s="35">
        <v>797602</v>
      </c>
      <c r="F868" s="38" t="s">
        <v>3203</v>
      </c>
      <c r="G868" s="36" t="s">
        <v>9243</v>
      </c>
      <c r="H868" s="36">
        <v>40</v>
      </c>
      <c r="I868" s="39">
        <v>336491.6</v>
      </c>
      <c r="J868" s="39">
        <f t="shared" si="39"/>
        <v>336491.6</v>
      </c>
      <c r="K868" s="36">
        <v>0</v>
      </c>
      <c r="L868" s="36">
        <v>100</v>
      </c>
      <c r="M868" s="36"/>
      <c r="N868" s="41" t="s">
        <v>9249</v>
      </c>
      <c r="O868" s="41" t="s">
        <v>9250</v>
      </c>
      <c r="P868" s="36">
        <v>207</v>
      </c>
      <c r="Q868" s="37" t="s">
        <v>9266</v>
      </c>
    </row>
    <row r="869" spans="1:17" ht="15" customHeight="1">
      <c r="A869" s="35">
        <v>797802</v>
      </c>
      <c r="B869" s="36" t="s">
        <v>9239</v>
      </c>
      <c r="C869" s="37" t="s">
        <v>9240</v>
      </c>
      <c r="D869" s="37" t="s">
        <v>9263</v>
      </c>
      <c r="E869" s="35">
        <v>797802</v>
      </c>
      <c r="F869" s="38" t="s">
        <v>2965</v>
      </c>
      <c r="G869" s="36" t="s">
        <v>9243</v>
      </c>
      <c r="H869" s="36">
        <v>35</v>
      </c>
      <c r="I869" s="39">
        <v>313968.59999999998</v>
      </c>
      <c r="J869" s="39">
        <f t="shared" si="39"/>
        <v>313968.59999999998</v>
      </c>
      <c r="K869" s="36">
        <v>0</v>
      </c>
      <c r="L869" s="36">
        <v>100</v>
      </c>
      <c r="M869" s="36"/>
      <c r="N869" s="41" t="s">
        <v>9249</v>
      </c>
      <c r="O869" s="41" t="s">
        <v>9250</v>
      </c>
      <c r="P869" s="36">
        <v>207</v>
      </c>
      <c r="Q869" s="37" t="s">
        <v>9266</v>
      </c>
    </row>
    <row r="870" spans="1:17" ht="15" customHeight="1">
      <c r="A870" s="35">
        <v>797801</v>
      </c>
      <c r="B870" s="36" t="s">
        <v>9239</v>
      </c>
      <c r="C870" s="37" t="s">
        <v>9240</v>
      </c>
      <c r="D870" s="37" t="s">
        <v>9263</v>
      </c>
      <c r="E870" s="35">
        <v>797801</v>
      </c>
      <c r="F870" s="38" t="s">
        <v>2964</v>
      </c>
      <c r="G870" s="36" t="s">
        <v>9243</v>
      </c>
      <c r="H870" s="36">
        <v>30</v>
      </c>
      <c r="I870" s="39">
        <v>253903.90000000002</v>
      </c>
      <c r="J870" s="39">
        <f t="shared" si="39"/>
        <v>253903.90000000002</v>
      </c>
      <c r="K870" s="36">
        <v>0</v>
      </c>
      <c r="L870" s="36">
        <v>100</v>
      </c>
      <c r="M870" s="36"/>
      <c r="N870" s="41" t="s">
        <v>9249</v>
      </c>
      <c r="O870" s="41" t="s">
        <v>9250</v>
      </c>
      <c r="P870" s="36">
        <v>207</v>
      </c>
      <c r="Q870" s="37" t="s">
        <v>9266</v>
      </c>
    </row>
    <row r="871" spans="1:17" ht="15" customHeight="1">
      <c r="A871" s="35">
        <v>797403</v>
      </c>
      <c r="B871" s="36" t="s">
        <v>9239</v>
      </c>
      <c r="C871" s="37" t="s">
        <v>9240</v>
      </c>
      <c r="D871" s="37" t="s">
        <v>9315</v>
      </c>
      <c r="E871" s="35">
        <v>797403</v>
      </c>
      <c r="F871" s="38" t="s">
        <v>3425</v>
      </c>
      <c r="G871" s="36" t="s">
        <v>9243</v>
      </c>
      <c r="H871" s="36">
        <v>60</v>
      </c>
      <c r="I871" s="39">
        <v>593849.69999999995</v>
      </c>
      <c r="J871" s="39">
        <f t="shared" si="39"/>
        <v>593849.69999999995</v>
      </c>
      <c r="K871" s="36">
        <v>0</v>
      </c>
      <c r="L871" s="36">
        <v>100</v>
      </c>
      <c r="M871" s="36"/>
      <c r="N871" s="40" t="s">
        <v>9244</v>
      </c>
      <c r="O871" s="37" t="s">
        <v>9245</v>
      </c>
      <c r="P871" s="36">
        <v>231</v>
      </c>
      <c r="Q871" s="37" t="s">
        <v>9317</v>
      </c>
    </row>
    <row r="872" spans="1:17" ht="15" customHeight="1">
      <c r="A872" s="35">
        <v>797404</v>
      </c>
      <c r="B872" s="36" t="s">
        <v>9239</v>
      </c>
      <c r="C872" s="37" t="s">
        <v>9240</v>
      </c>
      <c r="D872" s="37" t="s">
        <v>9315</v>
      </c>
      <c r="E872" s="35">
        <v>797404</v>
      </c>
      <c r="F872" s="38" t="s">
        <v>3426</v>
      </c>
      <c r="G872" s="36" t="s">
        <v>9243</v>
      </c>
      <c r="H872" s="36">
        <v>60</v>
      </c>
      <c r="I872" s="39">
        <v>593849.69999999995</v>
      </c>
      <c r="J872" s="39">
        <f t="shared" si="39"/>
        <v>593849.69999999995</v>
      </c>
      <c r="K872" s="36">
        <v>0</v>
      </c>
      <c r="L872" s="36">
        <v>100</v>
      </c>
      <c r="M872" s="36"/>
      <c r="N872" s="40" t="s">
        <v>9244</v>
      </c>
      <c r="O872" s="37" t="s">
        <v>9245</v>
      </c>
      <c r="P872" s="36">
        <v>231</v>
      </c>
      <c r="Q872" s="37" t="s">
        <v>9317</v>
      </c>
    </row>
    <row r="873" spans="1:17" ht="15" customHeight="1">
      <c r="A873" s="35">
        <v>797301</v>
      </c>
      <c r="B873" s="36" t="s">
        <v>9239</v>
      </c>
      <c r="C873" s="37" t="s">
        <v>9240</v>
      </c>
      <c r="D873" s="37" t="s">
        <v>9315</v>
      </c>
      <c r="E873" s="35">
        <v>797301</v>
      </c>
      <c r="F873" s="38" t="s">
        <v>9741</v>
      </c>
      <c r="G873" s="36" t="s">
        <v>9243</v>
      </c>
      <c r="H873" s="36">
        <v>55</v>
      </c>
      <c r="I873" s="39">
        <v>567690.69999999995</v>
      </c>
      <c r="J873" s="39">
        <f t="shared" si="39"/>
        <v>567690.69999999995</v>
      </c>
      <c r="K873" s="36">
        <v>0</v>
      </c>
      <c r="L873" s="36">
        <v>100</v>
      </c>
      <c r="M873" s="36"/>
      <c r="N873" s="40" t="s">
        <v>9244</v>
      </c>
      <c r="O873" s="37" t="s">
        <v>9245</v>
      </c>
      <c r="P873" s="36">
        <v>231</v>
      </c>
      <c r="Q873" s="37" t="s">
        <v>9317</v>
      </c>
    </row>
    <row r="874" spans="1:17" ht="15" customHeight="1">
      <c r="A874" s="35">
        <v>797101</v>
      </c>
      <c r="B874" s="36" t="s">
        <v>9239</v>
      </c>
      <c r="C874" s="37" t="s">
        <v>9240</v>
      </c>
      <c r="D874" s="37" t="s">
        <v>9263</v>
      </c>
      <c r="E874" s="35">
        <v>797101</v>
      </c>
      <c r="F874" s="38" t="s">
        <v>9742</v>
      </c>
      <c r="G874" s="36" t="s">
        <v>9243</v>
      </c>
      <c r="H874" s="36">
        <v>40</v>
      </c>
      <c r="I874" s="39">
        <v>336491.6</v>
      </c>
      <c r="J874" s="39">
        <f t="shared" si="39"/>
        <v>336491.6</v>
      </c>
      <c r="K874" s="36">
        <v>0</v>
      </c>
      <c r="L874" s="36">
        <v>100</v>
      </c>
      <c r="M874" s="36"/>
      <c r="N874" s="41" t="s">
        <v>9249</v>
      </c>
      <c r="O874" s="41" t="s">
        <v>9250</v>
      </c>
      <c r="P874" s="36">
        <v>207</v>
      </c>
      <c r="Q874" s="37" t="s">
        <v>9266</v>
      </c>
    </row>
    <row r="875" spans="1:17" ht="15" customHeight="1">
      <c r="A875" s="35">
        <v>797201</v>
      </c>
      <c r="B875" s="36" t="s">
        <v>9239</v>
      </c>
      <c r="C875" s="37" t="s">
        <v>9240</v>
      </c>
      <c r="D875" s="37" t="s">
        <v>9263</v>
      </c>
      <c r="E875" s="35">
        <v>797201</v>
      </c>
      <c r="F875" s="38" t="s">
        <v>9743</v>
      </c>
      <c r="G875" s="36" t="s">
        <v>9243</v>
      </c>
      <c r="H875" s="36">
        <v>40</v>
      </c>
      <c r="I875" s="39">
        <v>336491.6</v>
      </c>
      <c r="J875" s="39">
        <f t="shared" si="39"/>
        <v>336491.6</v>
      </c>
      <c r="K875" s="36">
        <v>0</v>
      </c>
      <c r="L875" s="36">
        <v>100</v>
      </c>
      <c r="M875" s="36"/>
      <c r="N875" s="41" t="s">
        <v>9249</v>
      </c>
      <c r="O875" s="41" t="s">
        <v>9250</v>
      </c>
      <c r="P875" s="36">
        <v>207</v>
      </c>
      <c r="Q875" s="37" t="s">
        <v>9266</v>
      </c>
    </row>
    <row r="876" spans="1:17" ht="15" customHeight="1">
      <c r="A876" s="35">
        <v>797902</v>
      </c>
      <c r="B876" s="36" t="s">
        <v>9239</v>
      </c>
      <c r="C876" s="37" t="s">
        <v>9240</v>
      </c>
      <c r="D876" s="37" t="s">
        <v>9263</v>
      </c>
      <c r="E876" s="35">
        <v>797902</v>
      </c>
      <c r="F876" s="38" t="s">
        <v>3024</v>
      </c>
      <c r="G876" s="36" t="s">
        <v>9243</v>
      </c>
      <c r="H876" s="36">
        <v>30</v>
      </c>
      <c r="I876" s="39">
        <v>253903.90000000002</v>
      </c>
      <c r="J876" s="39">
        <f t="shared" si="39"/>
        <v>253903.90000000002</v>
      </c>
      <c r="K876" s="36">
        <v>0</v>
      </c>
      <c r="L876" s="36">
        <v>100</v>
      </c>
      <c r="M876" s="36"/>
      <c r="N876" s="41" t="s">
        <v>9249</v>
      </c>
      <c r="O876" s="41" t="s">
        <v>9250</v>
      </c>
      <c r="P876" s="36">
        <v>207</v>
      </c>
      <c r="Q876" s="37" t="s">
        <v>9266</v>
      </c>
    </row>
    <row r="877" spans="1:17" ht="15" customHeight="1">
      <c r="A877" s="35">
        <v>797901</v>
      </c>
      <c r="B877" s="36" t="s">
        <v>9239</v>
      </c>
      <c r="C877" s="37" t="s">
        <v>9240</v>
      </c>
      <c r="D877" s="37" t="s">
        <v>9263</v>
      </c>
      <c r="E877" s="35">
        <v>797901</v>
      </c>
      <c r="F877" s="38" t="s">
        <v>3023</v>
      </c>
      <c r="G877" s="36" t="s">
        <v>9243</v>
      </c>
      <c r="H877" s="36">
        <v>80</v>
      </c>
      <c r="I877" s="39">
        <v>829492.8</v>
      </c>
      <c r="J877" s="39">
        <f t="shared" si="39"/>
        <v>829492.8</v>
      </c>
      <c r="K877" s="36">
        <v>0</v>
      </c>
      <c r="L877" s="36">
        <v>100</v>
      </c>
      <c r="M877" s="36"/>
      <c r="N877" s="40" t="s">
        <v>9244</v>
      </c>
      <c r="O877" s="37" t="s">
        <v>9245</v>
      </c>
      <c r="P877" s="36">
        <v>207</v>
      </c>
      <c r="Q877" s="37" t="s">
        <v>9266</v>
      </c>
    </row>
    <row r="878" spans="1:17" ht="15" customHeight="1">
      <c r="A878" s="35">
        <v>797402</v>
      </c>
      <c r="B878" s="36" t="s">
        <v>9239</v>
      </c>
      <c r="C878" s="37" t="s">
        <v>9240</v>
      </c>
      <c r="D878" s="37" t="s">
        <v>9315</v>
      </c>
      <c r="E878" s="35">
        <v>797402</v>
      </c>
      <c r="F878" s="38" t="s">
        <v>3424</v>
      </c>
      <c r="G878" s="36" t="s">
        <v>9243</v>
      </c>
      <c r="H878" s="36">
        <v>55</v>
      </c>
      <c r="I878" s="39">
        <v>567690.69999999995</v>
      </c>
      <c r="J878" s="39">
        <f t="shared" si="39"/>
        <v>567690.69999999995</v>
      </c>
      <c r="K878" s="36">
        <v>0</v>
      </c>
      <c r="L878" s="36">
        <v>100</v>
      </c>
      <c r="M878" s="36"/>
      <c r="N878" s="40" t="s">
        <v>9244</v>
      </c>
      <c r="O878" s="37" t="s">
        <v>9245</v>
      </c>
      <c r="P878" s="36">
        <v>231</v>
      </c>
      <c r="Q878" s="37" t="s">
        <v>9317</v>
      </c>
    </row>
    <row r="879" spans="1:17" ht="15" customHeight="1">
      <c r="A879" s="35">
        <v>797401</v>
      </c>
      <c r="B879" s="36" t="s">
        <v>9239</v>
      </c>
      <c r="C879" s="37" t="s">
        <v>9240</v>
      </c>
      <c r="D879" s="37" t="s">
        <v>9315</v>
      </c>
      <c r="E879" s="35">
        <v>797401</v>
      </c>
      <c r="F879" s="38" t="s">
        <v>3423</v>
      </c>
      <c r="G879" s="36" t="s">
        <v>9243</v>
      </c>
      <c r="H879" s="36">
        <v>55</v>
      </c>
      <c r="I879" s="39">
        <v>567690.69999999995</v>
      </c>
      <c r="J879" s="39">
        <f t="shared" si="39"/>
        <v>567690.69999999995</v>
      </c>
      <c r="K879" s="36">
        <v>0</v>
      </c>
      <c r="L879" s="36">
        <v>100</v>
      </c>
      <c r="M879" s="36"/>
      <c r="N879" s="40" t="s">
        <v>9244</v>
      </c>
      <c r="O879" s="37" t="s">
        <v>9245</v>
      </c>
      <c r="P879" s="36">
        <v>231</v>
      </c>
      <c r="Q879" s="37" t="s">
        <v>9317</v>
      </c>
    </row>
    <row r="880" spans="1:17" ht="15" customHeight="1">
      <c r="A880" s="35">
        <v>768302</v>
      </c>
      <c r="B880" s="36" t="s">
        <v>9239</v>
      </c>
      <c r="C880" s="37" t="s">
        <v>9240</v>
      </c>
      <c r="D880" s="37" t="s">
        <v>9300</v>
      </c>
      <c r="E880" s="35">
        <v>768302</v>
      </c>
      <c r="F880" s="38" t="s">
        <v>9744</v>
      </c>
      <c r="G880" s="36" t="s">
        <v>9243</v>
      </c>
      <c r="H880" s="36">
        <v>70</v>
      </c>
      <c r="I880" s="39">
        <v>727472.7</v>
      </c>
      <c r="J880" s="39">
        <f t="shared" si="39"/>
        <v>727472.7</v>
      </c>
      <c r="K880" s="36">
        <v>0</v>
      </c>
      <c r="L880" s="36">
        <v>100</v>
      </c>
      <c r="M880" s="36"/>
      <c r="N880" s="40" t="s">
        <v>9244</v>
      </c>
      <c r="O880" s="37" t="s">
        <v>9245</v>
      </c>
      <c r="P880" s="36">
        <v>205</v>
      </c>
      <c r="Q880" s="37" t="s">
        <v>9302</v>
      </c>
    </row>
    <row r="881" spans="1:17" ht="15" customHeight="1">
      <c r="A881" s="35">
        <v>768301</v>
      </c>
      <c r="B881" s="36" t="s">
        <v>9239</v>
      </c>
      <c r="C881" s="37" t="s">
        <v>9240</v>
      </c>
      <c r="D881" s="37" t="s">
        <v>9300</v>
      </c>
      <c r="E881" s="35">
        <v>768301</v>
      </c>
      <c r="F881" s="38" t="s">
        <v>9745</v>
      </c>
      <c r="G881" s="36" t="s">
        <v>9243</v>
      </c>
      <c r="H881" s="36">
        <v>30</v>
      </c>
      <c r="I881" s="39">
        <v>253903.90000000002</v>
      </c>
      <c r="J881" s="39">
        <f t="shared" si="39"/>
        <v>253903.90000000002</v>
      </c>
      <c r="K881" s="36">
        <v>0</v>
      </c>
      <c r="L881" s="36">
        <v>100</v>
      </c>
      <c r="M881" s="36"/>
      <c r="N881" s="41" t="s">
        <v>9249</v>
      </c>
      <c r="O881" s="41" t="s">
        <v>9250</v>
      </c>
      <c r="P881" s="36">
        <v>205</v>
      </c>
      <c r="Q881" s="37" t="s">
        <v>9302</v>
      </c>
    </row>
    <row r="882" spans="1:17" ht="15" customHeight="1">
      <c r="A882" s="35">
        <v>790601</v>
      </c>
      <c r="B882" s="36" t="s">
        <v>9239</v>
      </c>
      <c r="C882" s="37" t="s">
        <v>9240</v>
      </c>
      <c r="D882" s="37" t="s">
        <v>9263</v>
      </c>
      <c r="E882" s="35">
        <v>790601</v>
      </c>
      <c r="F882" s="38" t="s">
        <v>9746</v>
      </c>
      <c r="G882" s="36" t="s">
        <v>9243</v>
      </c>
      <c r="H882" s="36">
        <v>30</v>
      </c>
      <c r="I882" s="39">
        <v>253903.90000000002</v>
      </c>
      <c r="J882" s="39">
        <f t="shared" si="39"/>
        <v>253903.90000000002</v>
      </c>
      <c r="K882" s="36">
        <v>0</v>
      </c>
      <c r="L882" s="36">
        <v>100</v>
      </c>
      <c r="M882" s="36"/>
      <c r="N882" s="41" t="s">
        <v>9249</v>
      </c>
      <c r="O882" s="41" t="s">
        <v>9250</v>
      </c>
      <c r="P882" s="36">
        <v>207</v>
      </c>
      <c r="Q882" s="37" t="s">
        <v>9266</v>
      </c>
    </row>
    <row r="883" spans="1:17" ht="15" customHeight="1">
      <c r="A883" s="35">
        <v>790201</v>
      </c>
      <c r="B883" s="36" t="s">
        <v>9239</v>
      </c>
      <c r="C883" s="37" t="s">
        <v>9240</v>
      </c>
      <c r="D883" s="37" t="s">
        <v>9263</v>
      </c>
      <c r="E883" s="35">
        <v>790201</v>
      </c>
      <c r="F883" s="38" t="s">
        <v>9747</v>
      </c>
      <c r="G883" s="36" t="s">
        <v>9243</v>
      </c>
      <c r="H883" s="36">
        <v>50</v>
      </c>
      <c r="I883" s="39">
        <v>465428.2</v>
      </c>
      <c r="J883" s="39">
        <f t="shared" si="39"/>
        <v>465428.2</v>
      </c>
      <c r="K883" s="36">
        <v>0</v>
      </c>
      <c r="L883" s="36">
        <v>100</v>
      </c>
      <c r="M883" s="36"/>
      <c r="N883" s="40" t="s">
        <v>9244</v>
      </c>
      <c r="O883" s="37" t="s">
        <v>9245</v>
      </c>
      <c r="P883" s="36">
        <v>207</v>
      </c>
      <c r="Q883" s="37" t="s">
        <v>9266</v>
      </c>
    </row>
    <row r="884" spans="1:17" ht="15" customHeight="1">
      <c r="A884" s="35">
        <v>790920</v>
      </c>
      <c r="B884" s="36" t="s">
        <v>9239</v>
      </c>
      <c r="C884" s="37" t="s">
        <v>9240</v>
      </c>
      <c r="D884" s="37" t="s">
        <v>9263</v>
      </c>
      <c r="E884" s="35">
        <v>790920</v>
      </c>
      <c r="F884" s="38" t="s">
        <v>2802</v>
      </c>
      <c r="G884" s="36" t="s">
        <v>9243</v>
      </c>
      <c r="H884" s="36">
        <v>50</v>
      </c>
      <c r="I884" s="39">
        <v>465428.2</v>
      </c>
      <c r="J884" s="39">
        <f t="shared" si="39"/>
        <v>465428.2</v>
      </c>
      <c r="K884" s="36">
        <v>0</v>
      </c>
      <c r="L884" s="36">
        <v>100</v>
      </c>
      <c r="M884" s="36"/>
      <c r="N884" s="40" t="s">
        <v>9244</v>
      </c>
      <c r="O884" s="37" t="s">
        <v>9245</v>
      </c>
      <c r="P884" s="36">
        <v>207</v>
      </c>
      <c r="Q884" s="37" t="s">
        <v>9266</v>
      </c>
    </row>
    <row r="885" spans="1:17" ht="15" customHeight="1">
      <c r="A885" s="35">
        <v>790902</v>
      </c>
      <c r="B885" s="36" t="s">
        <v>9239</v>
      </c>
      <c r="C885" s="37" t="s">
        <v>9240</v>
      </c>
      <c r="D885" s="37" t="s">
        <v>9263</v>
      </c>
      <c r="E885" s="35">
        <v>790902</v>
      </c>
      <c r="F885" s="38" t="s">
        <v>2958</v>
      </c>
      <c r="G885" s="36" t="s">
        <v>9243</v>
      </c>
      <c r="H885" s="36">
        <v>30</v>
      </c>
      <c r="I885" s="39">
        <v>253903.90000000002</v>
      </c>
      <c r="J885" s="39">
        <f t="shared" si="39"/>
        <v>253903.90000000002</v>
      </c>
      <c r="K885" s="36">
        <v>0</v>
      </c>
      <c r="L885" s="36">
        <v>100</v>
      </c>
      <c r="M885" s="36"/>
      <c r="N885" s="41" t="s">
        <v>9249</v>
      </c>
      <c r="O885" s="41" t="s">
        <v>9250</v>
      </c>
      <c r="P885" s="36">
        <v>207</v>
      </c>
      <c r="Q885" s="37" t="s">
        <v>9266</v>
      </c>
    </row>
    <row r="886" spans="1:17" ht="15" customHeight="1">
      <c r="A886" s="35">
        <v>790901</v>
      </c>
      <c r="B886" s="36" t="s">
        <v>9239</v>
      </c>
      <c r="C886" s="37" t="s">
        <v>9240</v>
      </c>
      <c r="D886" s="37" t="s">
        <v>9315</v>
      </c>
      <c r="E886" s="35">
        <v>790901</v>
      </c>
      <c r="F886" s="38" t="s">
        <v>3421</v>
      </c>
      <c r="G886" s="36" t="s">
        <v>9243</v>
      </c>
      <c r="H886" s="36">
        <v>40</v>
      </c>
      <c r="I886" s="39">
        <v>336491.6</v>
      </c>
      <c r="J886" s="39">
        <f t="shared" si="39"/>
        <v>336491.6</v>
      </c>
      <c r="K886" s="36">
        <v>0</v>
      </c>
      <c r="L886" s="36">
        <v>100</v>
      </c>
      <c r="M886" s="36"/>
      <c r="N886" s="41" t="s">
        <v>9249</v>
      </c>
      <c r="O886" s="41" t="s">
        <v>9250</v>
      </c>
      <c r="P886" s="36">
        <v>231</v>
      </c>
      <c r="Q886" s="37" t="s">
        <v>9317</v>
      </c>
    </row>
    <row r="887" spans="1:17" ht="15" customHeight="1">
      <c r="A887" s="35">
        <v>790101</v>
      </c>
      <c r="B887" s="36" t="s">
        <v>9239</v>
      </c>
      <c r="C887" s="37" t="s">
        <v>9240</v>
      </c>
      <c r="D887" s="37" t="s">
        <v>9263</v>
      </c>
      <c r="E887" s="35">
        <v>790101</v>
      </c>
      <c r="F887" s="38" t="s">
        <v>9748</v>
      </c>
      <c r="G887" s="36" t="s">
        <v>9243</v>
      </c>
      <c r="H887" s="36">
        <v>20</v>
      </c>
      <c r="I887" s="39">
        <v>178749.8</v>
      </c>
      <c r="J887" s="39">
        <f t="shared" ref="J887:J950" si="40">I887</f>
        <v>178749.8</v>
      </c>
      <c r="K887" s="36">
        <v>0</v>
      </c>
      <c r="L887" s="36">
        <v>100</v>
      </c>
      <c r="M887" s="36"/>
      <c r="N887" s="41" t="s">
        <v>9249</v>
      </c>
      <c r="O887" s="41" t="s">
        <v>9250</v>
      </c>
      <c r="P887" s="36">
        <v>207</v>
      </c>
      <c r="Q887" s="37" t="s">
        <v>9266</v>
      </c>
    </row>
    <row r="888" spans="1:17" ht="15" customHeight="1">
      <c r="A888" s="35">
        <v>790302</v>
      </c>
      <c r="B888" s="36" t="s">
        <v>9239</v>
      </c>
      <c r="C888" s="37" t="s">
        <v>9240</v>
      </c>
      <c r="D888" s="37" t="s">
        <v>9263</v>
      </c>
      <c r="E888" s="35">
        <v>790302</v>
      </c>
      <c r="F888" s="38" t="s">
        <v>2754</v>
      </c>
      <c r="G888" s="36" t="s">
        <v>9243</v>
      </c>
      <c r="H888" s="36">
        <v>35</v>
      </c>
      <c r="I888" s="39">
        <v>313968.59999999998</v>
      </c>
      <c r="J888" s="39">
        <f t="shared" si="40"/>
        <v>313968.59999999998</v>
      </c>
      <c r="K888" s="36">
        <v>0</v>
      </c>
      <c r="L888" s="36">
        <v>100</v>
      </c>
      <c r="M888" s="36"/>
      <c r="N888" s="41" t="s">
        <v>9249</v>
      </c>
      <c r="O888" s="41" t="s">
        <v>9250</v>
      </c>
      <c r="P888" s="36">
        <v>207</v>
      </c>
      <c r="Q888" s="37" t="s">
        <v>9266</v>
      </c>
    </row>
    <row r="889" spans="1:17" ht="15" customHeight="1">
      <c r="A889" s="35">
        <v>790402</v>
      </c>
      <c r="B889" s="36" t="s">
        <v>9239</v>
      </c>
      <c r="C889" s="37" t="s">
        <v>9240</v>
      </c>
      <c r="D889" s="37" t="s">
        <v>9315</v>
      </c>
      <c r="E889" s="35">
        <v>790402</v>
      </c>
      <c r="F889" s="38" t="s">
        <v>3420</v>
      </c>
      <c r="G889" s="36" t="s">
        <v>9243</v>
      </c>
      <c r="H889" s="36">
        <v>40</v>
      </c>
      <c r="I889" s="39">
        <v>336491.6</v>
      </c>
      <c r="J889" s="39">
        <f t="shared" si="40"/>
        <v>336491.6</v>
      </c>
      <c r="K889" s="36">
        <v>0</v>
      </c>
      <c r="L889" s="36">
        <v>100</v>
      </c>
      <c r="M889" s="36"/>
      <c r="N889" s="41" t="s">
        <v>9249</v>
      </c>
      <c r="O889" s="41" t="s">
        <v>9250</v>
      </c>
      <c r="P889" s="36">
        <v>231</v>
      </c>
      <c r="Q889" s="37" t="s">
        <v>9317</v>
      </c>
    </row>
    <row r="890" spans="1:17" ht="15" customHeight="1">
      <c r="A890" s="35">
        <v>790401</v>
      </c>
      <c r="B890" s="36" t="s">
        <v>9239</v>
      </c>
      <c r="C890" s="37" t="s">
        <v>9240</v>
      </c>
      <c r="D890" s="37" t="s">
        <v>9315</v>
      </c>
      <c r="E890" s="35">
        <v>790401</v>
      </c>
      <c r="F890" s="38" t="s">
        <v>9749</v>
      </c>
      <c r="G890" s="36" t="s">
        <v>9243</v>
      </c>
      <c r="H890" s="36">
        <v>40</v>
      </c>
      <c r="I890" s="39">
        <v>336491.6</v>
      </c>
      <c r="J890" s="39">
        <f t="shared" si="40"/>
        <v>336491.6</v>
      </c>
      <c r="K890" s="36">
        <v>0</v>
      </c>
      <c r="L890" s="36">
        <v>100</v>
      </c>
      <c r="M890" s="36"/>
      <c r="N890" s="41" t="s">
        <v>9249</v>
      </c>
      <c r="O890" s="41" t="s">
        <v>9250</v>
      </c>
      <c r="P890" s="36">
        <v>231</v>
      </c>
      <c r="Q890" s="37" t="s">
        <v>9317</v>
      </c>
    </row>
    <row r="891" spans="1:17" ht="15" customHeight="1">
      <c r="A891" s="35">
        <v>767502</v>
      </c>
      <c r="B891" s="36" t="s">
        <v>9239</v>
      </c>
      <c r="C891" s="37" t="s">
        <v>9240</v>
      </c>
      <c r="D891" s="37" t="s">
        <v>9300</v>
      </c>
      <c r="E891" s="35">
        <v>767502</v>
      </c>
      <c r="F891" s="38" t="s">
        <v>9750</v>
      </c>
      <c r="G891" s="36" t="s">
        <v>9243</v>
      </c>
      <c r="H891" s="36">
        <v>80</v>
      </c>
      <c r="I891" s="39">
        <v>829492.8</v>
      </c>
      <c r="J891" s="39">
        <f t="shared" si="40"/>
        <v>829492.8</v>
      </c>
      <c r="K891" s="36">
        <v>0</v>
      </c>
      <c r="L891" s="36">
        <v>100</v>
      </c>
      <c r="M891" s="36"/>
      <c r="N891" s="40" t="s">
        <v>9244</v>
      </c>
      <c r="O891" s="37" t="s">
        <v>9245</v>
      </c>
      <c r="P891" s="36">
        <v>205</v>
      </c>
      <c r="Q891" s="37" t="s">
        <v>9302</v>
      </c>
    </row>
    <row r="892" spans="1:17" ht="15" customHeight="1">
      <c r="A892" s="35">
        <v>767503</v>
      </c>
      <c r="B892" s="36" t="s">
        <v>9239</v>
      </c>
      <c r="C892" s="37" t="s">
        <v>9240</v>
      </c>
      <c r="D892" s="37" t="s">
        <v>9300</v>
      </c>
      <c r="E892" s="35">
        <v>767503</v>
      </c>
      <c r="F892" s="38" t="s">
        <v>3844</v>
      </c>
      <c r="G892" s="36" t="s">
        <v>9243</v>
      </c>
      <c r="H892" s="36">
        <v>90</v>
      </c>
      <c r="I892" s="39">
        <v>924695.4</v>
      </c>
      <c r="J892" s="39">
        <f t="shared" si="40"/>
        <v>924695.4</v>
      </c>
      <c r="K892" s="36">
        <v>0</v>
      </c>
      <c r="L892" s="36">
        <v>100</v>
      </c>
      <c r="M892" s="36"/>
      <c r="N892" s="40" t="s">
        <v>9244</v>
      </c>
      <c r="O892" s="37" t="s">
        <v>9245</v>
      </c>
      <c r="P892" s="36">
        <v>205</v>
      </c>
      <c r="Q892" s="37" t="s">
        <v>9302</v>
      </c>
    </row>
    <row r="893" spans="1:17" ht="15" customHeight="1">
      <c r="A893" s="35">
        <v>767304</v>
      </c>
      <c r="B893" s="36" t="s">
        <v>9239</v>
      </c>
      <c r="C893" s="37" t="s">
        <v>9240</v>
      </c>
      <c r="D893" s="37" t="s">
        <v>9300</v>
      </c>
      <c r="E893" s="35">
        <v>767304</v>
      </c>
      <c r="F893" s="38" t="s">
        <v>9751</v>
      </c>
      <c r="G893" s="36" t="s">
        <v>9243</v>
      </c>
      <c r="H893" s="36">
        <v>100</v>
      </c>
      <c r="I893" s="39">
        <v>1035957</v>
      </c>
      <c r="J893" s="39">
        <f t="shared" si="40"/>
        <v>1035957</v>
      </c>
      <c r="K893" s="36">
        <v>0</v>
      </c>
      <c r="L893" s="36">
        <v>100</v>
      </c>
      <c r="M893" s="36"/>
      <c r="N893" s="40" t="s">
        <v>9244</v>
      </c>
      <c r="O893" s="37" t="s">
        <v>9245</v>
      </c>
      <c r="P893" s="36">
        <v>205</v>
      </c>
      <c r="Q893" s="37" t="s">
        <v>9302</v>
      </c>
    </row>
    <row r="894" spans="1:17" ht="15" customHeight="1">
      <c r="A894" s="35">
        <v>767303</v>
      </c>
      <c r="B894" s="36" t="s">
        <v>9239</v>
      </c>
      <c r="C894" s="37" t="s">
        <v>9240</v>
      </c>
      <c r="D894" s="37" t="s">
        <v>9300</v>
      </c>
      <c r="E894" s="35">
        <v>767303</v>
      </c>
      <c r="F894" s="38" t="s">
        <v>9752</v>
      </c>
      <c r="G894" s="36" t="s">
        <v>9243</v>
      </c>
      <c r="H894" s="36">
        <v>100</v>
      </c>
      <c r="I894" s="39">
        <v>1035957</v>
      </c>
      <c r="J894" s="39">
        <f t="shared" si="40"/>
        <v>1035957</v>
      </c>
      <c r="K894" s="36">
        <v>0</v>
      </c>
      <c r="L894" s="36">
        <v>100</v>
      </c>
      <c r="M894" s="36"/>
      <c r="N894" s="40" t="s">
        <v>9244</v>
      </c>
      <c r="O894" s="37" t="s">
        <v>9245</v>
      </c>
      <c r="P894" s="36">
        <v>205</v>
      </c>
      <c r="Q894" s="37" t="s">
        <v>9302</v>
      </c>
    </row>
    <row r="895" spans="1:17" ht="15" customHeight="1">
      <c r="A895" s="35">
        <v>767302</v>
      </c>
      <c r="B895" s="36" t="s">
        <v>9239</v>
      </c>
      <c r="C895" s="37" t="s">
        <v>9240</v>
      </c>
      <c r="D895" s="37" t="s">
        <v>9300</v>
      </c>
      <c r="E895" s="35">
        <v>767302</v>
      </c>
      <c r="F895" s="38" t="s">
        <v>9753</v>
      </c>
      <c r="G895" s="36" t="s">
        <v>9243</v>
      </c>
      <c r="H895" s="36">
        <v>100</v>
      </c>
      <c r="I895" s="39">
        <v>1035957</v>
      </c>
      <c r="J895" s="39">
        <f t="shared" si="40"/>
        <v>1035957</v>
      </c>
      <c r="K895" s="36">
        <v>0</v>
      </c>
      <c r="L895" s="36">
        <v>100</v>
      </c>
      <c r="M895" s="36"/>
      <c r="N895" s="40" t="s">
        <v>9244</v>
      </c>
      <c r="O895" s="37" t="s">
        <v>9245</v>
      </c>
      <c r="P895" s="36">
        <v>205</v>
      </c>
      <c r="Q895" s="37" t="s">
        <v>9302</v>
      </c>
    </row>
    <row r="896" spans="1:17" ht="15" customHeight="1">
      <c r="A896" s="35">
        <v>767301</v>
      </c>
      <c r="B896" s="36" t="s">
        <v>9239</v>
      </c>
      <c r="C896" s="37" t="s">
        <v>9240</v>
      </c>
      <c r="D896" s="37" t="s">
        <v>9300</v>
      </c>
      <c r="E896" s="35">
        <v>767301</v>
      </c>
      <c r="F896" s="38" t="s">
        <v>9754</v>
      </c>
      <c r="G896" s="36" t="s">
        <v>9243</v>
      </c>
      <c r="H896" s="36">
        <v>100</v>
      </c>
      <c r="I896" s="39">
        <v>1035957</v>
      </c>
      <c r="J896" s="39">
        <f t="shared" si="40"/>
        <v>1035957</v>
      </c>
      <c r="K896" s="36">
        <v>0</v>
      </c>
      <c r="L896" s="36">
        <v>100</v>
      </c>
      <c r="M896" s="36"/>
      <c r="N896" s="40" t="s">
        <v>9244</v>
      </c>
      <c r="O896" s="37" t="s">
        <v>9245</v>
      </c>
      <c r="P896" s="36">
        <v>205</v>
      </c>
      <c r="Q896" s="37" t="s">
        <v>9302</v>
      </c>
    </row>
    <row r="897" spans="1:17" ht="15" customHeight="1">
      <c r="A897" s="35">
        <v>790703</v>
      </c>
      <c r="B897" s="36" t="s">
        <v>9239</v>
      </c>
      <c r="C897" s="37" t="s">
        <v>9240</v>
      </c>
      <c r="D897" s="37" t="s">
        <v>9263</v>
      </c>
      <c r="E897" s="35">
        <v>790703</v>
      </c>
      <c r="F897" s="38" t="s">
        <v>2975</v>
      </c>
      <c r="G897" s="36" t="s">
        <v>9243</v>
      </c>
      <c r="H897" s="36">
        <v>60</v>
      </c>
      <c r="I897" s="39">
        <v>593849.69999999995</v>
      </c>
      <c r="J897" s="39">
        <f t="shared" si="40"/>
        <v>593849.69999999995</v>
      </c>
      <c r="K897" s="36">
        <v>0</v>
      </c>
      <c r="L897" s="36">
        <v>100</v>
      </c>
      <c r="M897" s="36"/>
      <c r="N897" s="40" t="s">
        <v>9244</v>
      </c>
      <c r="O897" s="37" t="s">
        <v>9245</v>
      </c>
      <c r="P897" s="36">
        <v>207</v>
      </c>
      <c r="Q897" s="37" t="s">
        <v>9266</v>
      </c>
    </row>
    <row r="898" spans="1:17" ht="15" customHeight="1">
      <c r="A898" s="35">
        <v>790933</v>
      </c>
      <c r="B898" s="36" t="s">
        <v>9239</v>
      </c>
      <c r="C898" s="37" t="s">
        <v>9240</v>
      </c>
      <c r="D898" s="37" t="s">
        <v>9263</v>
      </c>
      <c r="E898" s="35">
        <v>790933</v>
      </c>
      <c r="F898" s="38" t="s">
        <v>3022</v>
      </c>
      <c r="G898" s="36" t="s">
        <v>9243</v>
      </c>
      <c r="H898" s="36">
        <v>20</v>
      </c>
      <c r="I898" s="39">
        <v>178749.8</v>
      </c>
      <c r="J898" s="39">
        <f t="shared" si="40"/>
        <v>178749.8</v>
      </c>
      <c r="K898" s="36">
        <v>0</v>
      </c>
      <c r="L898" s="36">
        <v>100</v>
      </c>
      <c r="M898" s="36"/>
      <c r="N898" s="41" t="s">
        <v>9249</v>
      </c>
      <c r="O898" s="41" t="s">
        <v>9250</v>
      </c>
      <c r="P898" s="36">
        <v>207</v>
      </c>
      <c r="Q898" s="37" t="s">
        <v>9266</v>
      </c>
    </row>
    <row r="899" spans="1:17" ht="15" customHeight="1">
      <c r="A899" s="35">
        <v>790704</v>
      </c>
      <c r="B899" s="36" t="s">
        <v>9239</v>
      </c>
      <c r="C899" s="37" t="s">
        <v>9240</v>
      </c>
      <c r="D899" s="37" t="s">
        <v>9263</v>
      </c>
      <c r="E899" s="35">
        <v>790704</v>
      </c>
      <c r="F899" s="38" t="s">
        <v>2956</v>
      </c>
      <c r="G899" s="36" t="s">
        <v>9243</v>
      </c>
      <c r="H899" s="36">
        <v>60</v>
      </c>
      <c r="I899" s="39">
        <v>593849.69999999995</v>
      </c>
      <c r="J899" s="39">
        <f t="shared" si="40"/>
        <v>593849.69999999995</v>
      </c>
      <c r="K899" s="36">
        <v>0</v>
      </c>
      <c r="L899" s="36">
        <v>100</v>
      </c>
      <c r="M899" s="36"/>
      <c r="N899" s="40" t="s">
        <v>9244</v>
      </c>
      <c r="O899" s="37" t="s">
        <v>9245</v>
      </c>
      <c r="P899" s="36">
        <v>207</v>
      </c>
      <c r="Q899" s="37" t="s">
        <v>9266</v>
      </c>
    </row>
    <row r="900" spans="1:17" ht="15" customHeight="1">
      <c r="A900" s="35">
        <v>790501</v>
      </c>
      <c r="B900" s="36" t="s">
        <v>9239</v>
      </c>
      <c r="C900" s="37" t="s">
        <v>9240</v>
      </c>
      <c r="D900" s="37" t="s">
        <v>9263</v>
      </c>
      <c r="E900" s="35">
        <v>790501</v>
      </c>
      <c r="F900" s="38" t="s">
        <v>9755</v>
      </c>
      <c r="G900" s="36" t="s">
        <v>9243</v>
      </c>
      <c r="H900" s="36">
        <v>70</v>
      </c>
      <c r="I900" s="39">
        <v>727472.7</v>
      </c>
      <c r="J900" s="39">
        <f t="shared" si="40"/>
        <v>727472.7</v>
      </c>
      <c r="K900" s="36">
        <v>0</v>
      </c>
      <c r="L900" s="36">
        <v>100</v>
      </c>
      <c r="M900" s="36"/>
      <c r="N900" s="40" t="s">
        <v>9244</v>
      </c>
      <c r="O900" s="37" t="s">
        <v>9245</v>
      </c>
      <c r="P900" s="36">
        <v>207</v>
      </c>
      <c r="Q900" s="37" t="s">
        <v>9266</v>
      </c>
    </row>
    <row r="901" spans="1:17" ht="15" customHeight="1">
      <c r="A901" s="35">
        <v>790931</v>
      </c>
      <c r="B901" s="36" t="s">
        <v>9239</v>
      </c>
      <c r="C901" s="37" t="s">
        <v>9240</v>
      </c>
      <c r="D901" s="37" t="s">
        <v>9263</v>
      </c>
      <c r="E901" s="35">
        <v>790931</v>
      </c>
      <c r="F901" s="38" t="s">
        <v>3020</v>
      </c>
      <c r="G901" s="36" t="s">
        <v>9243</v>
      </c>
      <c r="H901" s="36">
        <v>30</v>
      </c>
      <c r="I901" s="39">
        <v>253903.90000000002</v>
      </c>
      <c r="J901" s="39">
        <f t="shared" si="40"/>
        <v>253903.90000000002</v>
      </c>
      <c r="K901" s="36">
        <v>0</v>
      </c>
      <c r="L901" s="36">
        <v>100</v>
      </c>
      <c r="M901" s="36"/>
      <c r="N901" s="41" t="s">
        <v>9249</v>
      </c>
      <c r="O901" s="41" t="s">
        <v>9250</v>
      </c>
      <c r="P901" s="36">
        <v>207</v>
      </c>
      <c r="Q901" s="37" t="s">
        <v>9266</v>
      </c>
    </row>
    <row r="902" spans="1:17" ht="15" customHeight="1">
      <c r="A902" s="35">
        <v>799202</v>
      </c>
      <c r="B902" s="36" t="s">
        <v>9239</v>
      </c>
      <c r="C902" s="37" t="s">
        <v>9240</v>
      </c>
      <c r="D902" s="37" t="s">
        <v>9263</v>
      </c>
      <c r="E902" s="35">
        <v>799202</v>
      </c>
      <c r="F902" s="38" t="s">
        <v>2760</v>
      </c>
      <c r="G902" s="36" t="s">
        <v>9243</v>
      </c>
      <c r="H902" s="36">
        <v>50</v>
      </c>
      <c r="I902" s="39">
        <v>465428.2</v>
      </c>
      <c r="J902" s="39">
        <f t="shared" si="40"/>
        <v>465428.2</v>
      </c>
      <c r="K902" s="36">
        <v>0</v>
      </c>
      <c r="L902" s="36">
        <v>100</v>
      </c>
      <c r="M902" s="36"/>
      <c r="N902" s="40" t="s">
        <v>9244</v>
      </c>
      <c r="O902" s="37" t="s">
        <v>9245</v>
      </c>
      <c r="P902" s="36">
        <v>207</v>
      </c>
      <c r="Q902" s="37" t="s">
        <v>9266</v>
      </c>
    </row>
    <row r="903" spans="1:17" ht="15" customHeight="1">
      <c r="A903" s="35">
        <v>790932</v>
      </c>
      <c r="B903" s="36" t="s">
        <v>9239</v>
      </c>
      <c r="C903" s="37" t="s">
        <v>9240</v>
      </c>
      <c r="D903" s="37" t="s">
        <v>9263</v>
      </c>
      <c r="E903" s="35">
        <v>790932</v>
      </c>
      <c r="F903" s="38" t="s">
        <v>3021</v>
      </c>
      <c r="G903" s="36" t="s">
        <v>9243</v>
      </c>
      <c r="H903" s="36">
        <v>80</v>
      </c>
      <c r="I903" s="39">
        <v>829492.8</v>
      </c>
      <c r="J903" s="39">
        <f t="shared" si="40"/>
        <v>829492.8</v>
      </c>
      <c r="K903" s="36">
        <v>0</v>
      </c>
      <c r="L903" s="36">
        <v>100</v>
      </c>
      <c r="M903" s="36"/>
      <c r="N903" s="40" t="s">
        <v>9244</v>
      </c>
      <c r="O903" s="37" t="s">
        <v>9245</v>
      </c>
      <c r="P903" s="36">
        <v>207</v>
      </c>
      <c r="Q903" s="37" t="s">
        <v>9266</v>
      </c>
    </row>
    <row r="904" spans="1:17" ht="15" customHeight="1">
      <c r="A904" s="35">
        <v>790930</v>
      </c>
      <c r="B904" s="36" t="s">
        <v>9239</v>
      </c>
      <c r="C904" s="37" t="s">
        <v>9240</v>
      </c>
      <c r="D904" s="37" t="s">
        <v>9263</v>
      </c>
      <c r="E904" s="35">
        <v>790930</v>
      </c>
      <c r="F904" s="38" t="s">
        <v>3019</v>
      </c>
      <c r="G904" s="36" t="s">
        <v>9243</v>
      </c>
      <c r="H904" s="36">
        <v>80</v>
      </c>
      <c r="I904" s="39">
        <v>829492.8</v>
      </c>
      <c r="J904" s="39">
        <f t="shared" si="40"/>
        <v>829492.8</v>
      </c>
      <c r="K904" s="36">
        <v>0</v>
      </c>
      <c r="L904" s="36">
        <v>100</v>
      </c>
      <c r="M904" s="36"/>
      <c r="N904" s="40" t="s">
        <v>9244</v>
      </c>
      <c r="O904" s="37" t="s">
        <v>9245</v>
      </c>
      <c r="P904" s="36">
        <v>207</v>
      </c>
      <c r="Q904" s="37" t="s">
        <v>9266</v>
      </c>
    </row>
    <row r="905" spans="1:17" ht="15" customHeight="1">
      <c r="A905" s="35">
        <v>794203</v>
      </c>
      <c r="B905" s="36" t="s">
        <v>9239</v>
      </c>
      <c r="C905" s="37" t="s">
        <v>9240</v>
      </c>
      <c r="D905" s="37" t="s">
        <v>9263</v>
      </c>
      <c r="E905" s="35">
        <v>794203</v>
      </c>
      <c r="F905" s="38" t="s">
        <v>2757</v>
      </c>
      <c r="G905" s="36" t="s">
        <v>9243</v>
      </c>
      <c r="H905" s="36">
        <v>45</v>
      </c>
      <c r="I905" s="39">
        <v>406545.2</v>
      </c>
      <c r="J905" s="39">
        <f t="shared" si="40"/>
        <v>406545.2</v>
      </c>
      <c r="K905" s="36">
        <v>0</v>
      </c>
      <c r="L905" s="36">
        <v>100</v>
      </c>
      <c r="M905" s="36"/>
      <c r="N905" s="41" t="s">
        <v>9249</v>
      </c>
      <c r="O905" s="41" t="s">
        <v>9250</v>
      </c>
      <c r="P905" s="36">
        <v>207</v>
      </c>
      <c r="Q905" s="37" t="s">
        <v>9266</v>
      </c>
    </row>
    <row r="906" spans="1:17" ht="15" customHeight="1">
      <c r="A906" s="35">
        <v>794204</v>
      </c>
      <c r="B906" s="36" t="s">
        <v>9239</v>
      </c>
      <c r="C906" s="37" t="s">
        <v>9240</v>
      </c>
      <c r="D906" s="37" t="s">
        <v>9263</v>
      </c>
      <c r="E906" s="35">
        <v>794204</v>
      </c>
      <c r="F906" s="38" t="s">
        <v>2758</v>
      </c>
      <c r="G906" s="36" t="s">
        <v>9243</v>
      </c>
      <c r="H906" s="36">
        <v>55</v>
      </c>
      <c r="I906" s="39">
        <v>567690.69999999995</v>
      </c>
      <c r="J906" s="39">
        <f t="shared" si="40"/>
        <v>567690.69999999995</v>
      </c>
      <c r="K906" s="36">
        <v>0</v>
      </c>
      <c r="L906" s="36">
        <v>100</v>
      </c>
      <c r="M906" s="36"/>
      <c r="N906" s="40" t="s">
        <v>9244</v>
      </c>
      <c r="O906" s="37" t="s">
        <v>9245</v>
      </c>
      <c r="P906" s="36">
        <v>207</v>
      </c>
      <c r="Q906" s="37" t="s">
        <v>9266</v>
      </c>
    </row>
    <row r="907" spans="1:17" ht="15" customHeight="1">
      <c r="A907" s="35">
        <v>794101</v>
      </c>
      <c r="B907" s="36" t="s">
        <v>9239</v>
      </c>
      <c r="C907" s="37" t="s">
        <v>9240</v>
      </c>
      <c r="D907" s="37" t="s">
        <v>9263</v>
      </c>
      <c r="E907" s="35">
        <v>794101</v>
      </c>
      <c r="F907" s="38" t="s">
        <v>2702</v>
      </c>
      <c r="G907" s="36" t="s">
        <v>9243</v>
      </c>
      <c r="H907" s="36">
        <v>50</v>
      </c>
      <c r="I907" s="39">
        <v>465428.2</v>
      </c>
      <c r="J907" s="39">
        <f t="shared" si="40"/>
        <v>465428.2</v>
      </c>
      <c r="K907" s="36">
        <v>0</v>
      </c>
      <c r="L907" s="36">
        <v>100</v>
      </c>
      <c r="M907" s="36"/>
      <c r="N907" s="40" t="s">
        <v>9244</v>
      </c>
      <c r="O907" s="37" t="s">
        <v>9245</v>
      </c>
      <c r="P907" s="36">
        <v>207</v>
      </c>
      <c r="Q907" s="37" t="s">
        <v>9266</v>
      </c>
    </row>
    <row r="908" spans="1:17" ht="15" customHeight="1">
      <c r="A908" s="35">
        <v>794102</v>
      </c>
      <c r="B908" s="36" t="s">
        <v>9239</v>
      </c>
      <c r="C908" s="37" t="s">
        <v>9240</v>
      </c>
      <c r="D908" s="37" t="s">
        <v>9263</v>
      </c>
      <c r="E908" s="35">
        <v>794102</v>
      </c>
      <c r="F908" s="38" t="s">
        <v>2703</v>
      </c>
      <c r="G908" s="36" t="s">
        <v>9243</v>
      </c>
      <c r="H908" s="36">
        <v>60</v>
      </c>
      <c r="I908" s="39">
        <v>593849.69999999995</v>
      </c>
      <c r="J908" s="39">
        <f t="shared" si="40"/>
        <v>593849.69999999995</v>
      </c>
      <c r="K908" s="36">
        <v>0</v>
      </c>
      <c r="L908" s="36">
        <v>100</v>
      </c>
      <c r="M908" s="36"/>
      <c r="N908" s="40" t="s">
        <v>9244</v>
      </c>
      <c r="O908" s="37" t="s">
        <v>9245</v>
      </c>
      <c r="P908" s="36">
        <v>207</v>
      </c>
      <c r="Q908" s="37" t="s">
        <v>9266</v>
      </c>
    </row>
    <row r="909" spans="1:17" ht="15" customHeight="1">
      <c r="A909" s="35">
        <v>794501</v>
      </c>
      <c r="B909" s="36" t="s">
        <v>9239</v>
      </c>
      <c r="C909" s="37" t="s">
        <v>9240</v>
      </c>
      <c r="D909" s="37" t="s">
        <v>9263</v>
      </c>
      <c r="E909" s="35">
        <v>794501</v>
      </c>
      <c r="F909" s="38" t="s">
        <v>2848</v>
      </c>
      <c r="G909" s="36" t="s">
        <v>9243</v>
      </c>
      <c r="H909" s="36">
        <v>60</v>
      </c>
      <c r="I909" s="39">
        <v>593849.69999999995</v>
      </c>
      <c r="J909" s="39">
        <f t="shared" si="40"/>
        <v>593849.69999999995</v>
      </c>
      <c r="K909" s="36">
        <v>0</v>
      </c>
      <c r="L909" s="36">
        <v>100</v>
      </c>
      <c r="M909" s="36"/>
      <c r="N909" s="40" t="s">
        <v>9244</v>
      </c>
      <c r="O909" s="37" t="s">
        <v>9245</v>
      </c>
      <c r="P909" s="36">
        <v>207</v>
      </c>
      <c r="Q909" s="37" t="s">
        <v>9266</v>
      </c>
    </row>
    <row r="910" spans="1:17" ht="15" customHeight="1">
      <c r="A910" s="35">
        <v>794502</v>
      </c>
      <c r="B910" s="36" t="s">
        <v>9239</v>
      </c>
      <c r="C910" s="37" t="s">
        <v>9240</v>
      </c>
      <c r="D910" s="37" t="s">
        <v>9263</v>
      </c>
      <c r="E910" s="35">
        <v>794502</v>
      </c>
      <c r="F910" s="38" t="s">
        <v>2849</v>
      </c>
      <c r="G910" s="36" t="s">
        <v>9243</v>
      </c>
      <c r="H910" s="36">
        <v>70</v>
      </c>
      <c r="I910" s="39">
        <v>727472.7</v>
      </c>
      <c r="J910" s="39">
        <f t="shared" si="40"/>
        <v>727472.7</v>
      </c>
      <c r="K910" s="36">
        <v>0</v>
      </c>
      <c r="L910" s="36">
        <v>100</v>
      </c>
      <c r="M910" s="36"/>
      <c r="N910" s="40" t="s">
        <v>9244</v>
      </c>
      <c r="O910" s="37" t="s">
        <v>9245</v>
      </c>
      <c r="P910" s="36">
        <v>207</v>
      </c>
      <c r="Q910" s="37" t="s">
        <v>9266</v>
      </c>
    </row>
    <row r="911" spans="1:17" ht="15" customHeight="1">
      <c r="A911" s="35">
        <v>794201</v>
      </c>
      <c r="B911" s="36" t="s">
        <v>9239</v>
      </c>
      <c r="C911" s="37" t="s">
        <v>9240</v>
      </c>
      <c r="D911" s="37" t="s">
        <v>9263</v>
      </c>
      <c r="E911" s="35">
        <v>794201</v>
      </c>
      <c r="F911" s="38" t="s">
        <v>2755</v>
      </c>
      <c r="G911" s="36" t="s">
        <v>9243</v>
      </c>
      <c r="H911" s="36">
        <v>30</v>
      </c>
      <c r="I911" s="39">
        <v>253903.90000000002</v>
      </c>
      <c r="J911" s="39">
        <f t="shared" si="40"/>
        <v>253903.90000000002</v>
      </c>
      <c r="K911" s="36">
        <v>0</v>
      </c>
      <c r="L911" s="36">
        <v>100</v>
      </c>
      <c r="M911" s="36"/>
      <c r="N911" s="41" t="s">
        <v>9249</v>
      </c>
      <c r="O911" s="41" t="s">
        <v>9250</v>
      </c>
      <c r="P911" s="36">
        <v>207</v>
      </c>
      <c r="Q911" s="37" t="s">
        <v>9266</v>
      </c>
    </row>
    <row r="912" spans="1:17" ht="15" customHeight="1">
      <c r="A912" s="35">
        <v>794202</v>
      </c>
      <c r="B912" s="36" t="s">
        <v>9239</v>
      </c>
      <c r="C912" s="37" t="s">
        <v>9240</v>
      </c>
      <c r="D912" s="37" t="s">
        <v>9263</v>
      </c>
      <c r="E912" s="35">
        <v>794202</v>
      </c>
      <c r="F912" s="38" t="s">
        <v>2756</v>
      </c>
      <c r="G912" s="36" t="s">
        <v>9243</v>
      </c>
      <c r="H912" s="36">
        <v>35</v>
      </c>
      <c r="I912" s="39">
        <v>313968.59999999998</v>
      </c>
      <c r="J912" s="39">
        <f t="shared" si="40"/>
        <v>313968.59999999998</v>
      </c>
      <c r="K912" s="36">
        <v>0</v>
      </c>
      <c r="L912" s="36">
        <v>100</v>
      </c>
      <c r="M912" s="36"/>
      <c r="N912" s="41" t="s">
        <v>9249</v>
      </c>
      <c r="O912" s="41" t="s">
        <v>9250</v>
      </c>
      <c r="P912" s="36">
        <v>207</v>
      </c>
      <c r="Q912" s="37" t="s">
        <v>9266</v>
      </c>
    </row>
    <row r="913" spans="1:17" ht="15" customHeight="1">
      <c r="A913" s="35">
        <v>794603</v>
      </c>
      <c r="B913" s="36" t="s">
        <v>9239</v>
      </c>
      <c r="C913" s="37" t="s">
        <v>9240</v>
      </c>
      <c r="D913" s="37" t="s">
        <v>9263</v>
      </c>
      <c r="E913" s="35">
        <v>794603</v>
      </c>
      <c r="F913" s="38" t="s">
        <v>2961</v>
      </c>
      <c r="G913" s="36" t="s">
        <v>9243</v>
      </c>
      <c r="H913" s="36">
        <v>60</v>
      </c>
      <c r="I913" s="39">
        <v>593849.69999999995</v>
      </c>
      <c r="J913" s="39">
        <f t="shared" si="40"/>
        <v>593849.69999999995</v>
      </c>
      <c r="K913" s="36">
        <v>0</v>
      </c>
      <c r="L913" s="36">
        <v>100</v>
      </c>
      <c r="M913" s="36"/>
      <c r="N913" s="40" t="s">
        <v>9244</v>
      </c>
      <c r="O913" s="37" t="s">
        <v>9245</v>
      </c>
      <c r="P913" s="36">
        <v>207</v>
      </c>
      <c r="Q913" s="37" t="s">
        <v>9266</v>
      </c>
    </row>
    <row r="914" spans="1:17" ht="15" customHeight="1">
      <c r="A914" s="35">
        <v>794601</v>
      </c>
      <c r="B914" s="36" t="s">
        <v>9239</v>
      </c>
      <c r="C914" s="37" t="s">
        <v>9240</v>
      </c>
      <c r="D914" s="37" t="s">
        <v>9263</v>
      </c>
      <c r="E914" s="35">
        <v>794601</v>
      </c>
      <c r="F914" s="38" t="s">
        <v>2959</v>
      </c>
      <c r="G914" s="36" t="s">
        <v>9243</v>
      </c>
      <c r="H914" s="36">
        <v>40</v>
      </c>
      <c r="I914" s="39">
        <v>336491.6</v>
      </c>
      <c r="J914" s="39">
        <f t="shared" si="40"/>
        <v>336491.6</v>
      </c>
      <c r="K914" s="36">
        <v>0</v>
      </c>
      <c r="L914" s="36">
        <v>100</v>
      </c>
      <c r="M914" s="36"/>
      <c r="N914" s="41" t="s">
        <v>9249</v>
      </c>
      <c r="O914" s="41" t="s">
        <v>9250</v>
      </c>
      <c r="P914" s="36">
        <v>207</v>
      </c>
      <c r="Q914" s="37" t="s">
        <v>9266</v>
      </c>
    </row>
    <row r="915" spans="1:17" ht="15" customHeight="1">
      <c r="A915" s="35">
        <v>797503</v>
      </c>
      <c r="B915" s="36" t="s">
        <v>9239</v>
      </c>
      <c r="C915" s="37" t="s">
        <v>9240</v>
      </c>
      <c r="D915" s="37" t="s">
        <v>9263</v>
      </c>
      <c r="E915" s="35">
        <v>797503</v>
      </c>
      <c r="F915" s="38" t="s">
        <v>3206</v>
      </c>
      <c r="G915" s="36" t="s">
        <v>9243</v>
      </c>
      <c r="H915" s="36">
        <v>100</v>
      </c>
      <c r="I915" s="39">
        <v>1035957</v>
      </c>
      <c r="J915" s="39">
        <f t="shared" si="40"/>
        <v>1035957</v>
      </c>
      <c r="K915" s="36">
        <v>0</v>
      </c>
      <c r="L915" s="36">
        <v>100</v>
      </c>
      <c r="M915" s="36"/>
      <c r="N915" s="40" t="s">
        <v>9244</v>
      </c>
      <c r="O915" s="37" t="s">
        <v>9245</v>
      </c>
      <c r="P915" s="36">
        <v>207</v>
      </c>
      <c r="Q915" s="37" t="s">
        <v>9266</v>
      </c>
    </row>
    <row r="916" spans="1:17" ht="15" customHeight="1">
      <c r="A916" s="35">
        <v>797501</v>
      </c>
      <c r="B916" s="36" t="s">
        <v>9239</v>
      </c>
      <c r="C916" s="37" t="s">
        <v>9240</v>
      </c>
      <c r="D916" s="37" t="s">
        <v>9263</v>
      </c>
      <c r="E916" s="35">
        <v>797501</v>
      </c>
      <c r="F916" s="38" t="s">
        <v>3200</v>
      </c>
      <c r="G916" s="36" t="s">
        <v>9243</v>
      </c>
      <c r="H916" s="36">
        <v>35</v>
      </c>
      <c r="I916" s="39">
        <v>313968.59999999998</v>
      </c>
      <c r="J916" s="39">
        <f t="shared" si="40"/>
        <v>313968.59999999998</v>
      </c>
      <c r="K916" s="36">
        <v>0</v>
      </c>
      <c r="L916" s="36">
        <v>100</v>
      </c>
      <c r="M916" s="36"/>
      <c r="N916" s="41" t="s">
        <v>9249</v>
      </c>
      <c r="O916" s="41" t="s">
        <v>9250</v>
      </c>
      <c r="P916" s="36">
        <v>207</v>
      </c>
      <c r="Q916" s="37" t="s">
        <v>9266</v>
      </c>
    </row>
    <row r="917" spans="1:17" ht="15" customHeight="1">
      <c r="A917" s="35">
        <v>799301</v>
      </c>
      <c r="B917" s="36" t="s">
        <v>9239</v>
      </c>
      <c r="C917" s="37" t="s">
        <v>9240</v>
      </c>
      <c r="D917" s="37" t="s">
        <v>9315</v>
      </c>
      <c r="E917" s="35">
        <v>799301</v>
      </c>
      <c r="F917" s="38" t="s">
        <v>3448</v>
      </c>
      <c r="G917" s="36" t="s">
        <v>9243</v>
      </c>
      <c r="H917" s="36">
        <v>85</v>
      </c>
      <c r="I917" s="39">
        <v>898536.4</v>
      </c>
      <c r="J917" s="39">
        <f t="shared" si="40"/>
        <v>898536.4</v>
      </c>
      <c r="K917" s="36">
        <v>0</v>
      </c>
      <c r="L917" s="36">
        <v>100</v>
      </c>
      <c r="M917" s="36"/>
      <c r="N917" s="40" t="s">
        <v>9244</v>
      </c>
      <c r="O917" s="37" t="s">
        <v>9245</v>
      </c>
      <c r="P917" s="36">
        <v>231</v>
      </c>
      <c r="Q917" s="37" t="s">
        <v>9317</v>
      </c>
    </row>
    <row r="918" spans="1:17" ht="15" customHeight="1">
      <c r="A918" s="35">
        <v>792101</v>
      </c>
      <c r="B918" s="36" t="s">
        <v>9239</v>
      </c>
      <c r="C918" s="37" t="s">
        <v>9240</v>
      </c>
      <c r="D918" s="37" t="s">
        <v>9263</v>
      </c>
      <c r="E918" s="35">
        <v>792101</v>
      </c>
      <c r="F918" s="38" t="s">
        <v>9756</v>
      </c>
      <c r="G918" s="36" t="s">
        <v>9243</v>
      </c>
      <c r="H918" s="36">
        <v>70</v>
      </c>
      <c r="I918" s="39">
        <v>727472.7</v>
      </c>
      <c r="J918" s="39">
        <f t="shared" si="40"/>
        <v>727472.7</v>
      </c>
      <c r="K918" s="36">
        <v>0</v>
      </c>
      <c r="L918" s="36">
        <v>100</v>
      </c>
      <c r="M918" s="36"/>
      <c r="N918" s="40" t="s">
        <v>9244</v>
      </c>
      <c r="O918" s="37" t="s">
        <v>9245</v>
      </c>
      <c r="P918" s="36">
        <v>207</v>
      </c>
      <c r="Q918" s="37" t="s">
        <v>9266</v>
      </c>
    </row>
    <row r="919" spans="1:17" ht="15" customHeight="1">
      <c r="A919" s="35">
        <v>792102</v>
      </c>
      <c r="B919" s="36" t="s">
        <v>9239</v>
      </c>
      <c r="C919" s="37" t="s">
        <v>9240</v>
      </c>
      <c r="D919" s="37" t="s">
        <v>9263</v>
      </c>
      <c r="E919" s="35">
        <v>792102</v>
      </c>
      <c r="F919" s="38" t="s">
        <v>2694</v>
      </c>
      <c r="G919" s="36" t="s">
        <v>9243</v>
      </c>
      <c r="H919" s="36">
        <v>55</v>
      </c>
      <c r="I919" s="39">
        <v>567690.69999999995</v>
      </c>
      <c r="J919" s="39">
        <f t="shared" si="40"/>
        <v>567690.69999999995</v>
      </c>
      <c r="K919" s="36">
        <v>0</v>
      </c>
      <c r="L919" s="36">
        <v>100</v>
      </c>
      <c r="M919" s="36"/>
      <c r="N919" s="40" t="s">
        <v>9244</v>
      </c>
      <c r="O919" s="37" t="s">
        <v>9245</v>
      </c>
      <c r="P919" s="36">
        <v>207</v>
      </c>
      <c r="Q919" s="37" t="s">
        <v>9266</v>
      </c>
    </row>
    <row r="920" spans="1:17" ht="15" customHeight="1">
      <c r="A920" s="35">
        <v>792103</v>
      </c>
      <c r="B920" s="36" t="s">
        <v>9239</v>
      </c>
      <c r="C920" s="37" t="s">
        <v>9240</v>
      </c>
      <c r="D920" s="37" t="s">
        <v>9263</v>
      </c>
      <c r="E920" s="35">
        <v>792103</v>
      </c>
      <c r="F920" s="38" t="s">
        <v>9757</v>
      </c>
      <c r="G920" s="36" t="s">
        <v>9243</v>
      </c>
      <c r="H920" s="36">
        <v>55</v>
      </c>
      <c r="I920" s="39">
        <v>567690.69999999995</v>
      </c>
      <c r="J920" s="39">
        <f t="shared" si="40"/>
        <v>567690.69999999995</v>
      </c>
      <c r="K920" s="36">
        <v>0</v>
      </c>
      <c r="L920" s="36">
        <v>100</v>
      </c>
      <c r="M920" s="36"/>
      <c r="N920" s="40" t="s">
        <v>9244</v>
      </c>
      <c r="O920" s="37" t="s">
        <v>9245</v>
      </c>
      <c r="P920" s="36">
        <v>207</v>
      </c>
      <c r="Q920" s="37" t="s">
        <v>9266</v>
      </c>
    </row>
    <row r="921" spans="1:17" ht="15" customHeight="1">
      <c r="A921" s="35">
        <v>795101</v>
      </c>
      <c r="B921" s="36" t="s">
        <v>9239</v>
      </c>
      <c r="C921" s="37" t="s">
        <v>9240</v>
      </c>
      <c r="D921" s="37" t="s">
        <v>9263</v>
      </c>
      <c r="E921" s="35">
        <v>795101</v>
      </c>
      <c r="F921" s="38" t="s">
        <v>2718</v>
      </c>
      <c r="G921" s="36" t="s">
        <v>9243</v>
      </c>
      <c r="H921" s="36">
        <v>90</v>
      </c>
      <c r="I921" s="39">
        <v>924695.4</v>
      </c>
      <c r="J921" s="39">
        <f t="shared" si="40"/>
        <v>924695.4</v>
      </c>
      <c r="K921" s="36">
        <v>0</v>
      </c>
      <c r="L921" s="36">
        <v>100</v>
      </c>
      <c r="M921" s="36"/>
      <c r="N921" s="40" t="s">
        <v>9244</v>
      </c>
      <c r="O921" s="37" t="s">
        <v>9245</v>
      </c>
      <c r="P921" s="36">
        <v>207</v>
      </c>
      <c r="Q921" s="37" t="s">
        <v>9266</v>
      </c>
    </row>
    <row r="922" spans="1:17" ht="15" customHeight="1">
      <c r="A922" s="35">
        <v>795501</v>
      </c>
      <c r="B922" s="36" t="s">
        <v>9239</v>
      </c>
      <c r="C922" s="37" t="s">
        <v>9240</v>
      </c>
      <c r="D922" s="37" t="s">
        <v>9263</v>
      </c>
      <c r="E922" s="35">
        <v>795501</v>
      </c>
      <c r="F922" s="37" t="s">
        <v>2860</v>
      </c>
      <c r="G922" s="36" t="s">
        <v>9243</v>
      </c>
      <c r="H922" s="36">
        <v>140</v>
      </c>
      <c r="I922" s="39">
        <v>1392042.6</v>
      </c>
      <c r="J922" s="39">
        <f t="shared" si="40"/>
        <v>1392042.6</v>
      </c>
      <c r="K922" s="46">
        <v>0</v>
      </c>
      <c r="L922" s="46">
        <v>100</v>
      </c>
      <c r="M922" s="36"/>
      <c r="N922" s="40" t="s">
        <v>9244</v>
      </c>
      <c r="O922" s="37" t="s">
        <v>9245</v>
      </c>
      <c r="P922" s="36">
        <v>207</v>
      </c>
      <c r="Q922" s="37" t="s">
        <v>9266</v>
      </c>
    </row>
    <row r="923" spans="1:17" ht="15" customHeight="1">
      <c r="A923" s="35">
        <v>792401</v>
      </c>
      <c r="B923" s="36" t="s">
        <v>9239</v>
      </c>
      <c r="C923" s="37" t="s">
        <v>9240</v>
      </c>
      <c r="D923" s="37" t="s">
        <v>9315</v>
      </c>
      <c r="E923" s="35">
        <v>792401</v>
      </c>
      <c r="F923" s="38" t="s">
        <v>3433</v>
      </c>
      <c r="G923" s="36" t="s">
        <v>9243</v>
      </c>
      <c r="H923" s="36">
        <v>75</v>
      </c>
      <c r="I923" s="39">
        <v>803333.8</v>
      </c>
      <c r="J923" s="39">
        <f t="shared" si="40"/>
        <v>803333.8</v>
      </c>
      <c r="K923" s="36">
        <v>0</v>
      </c>
      <c r="L923" s="36">
        <v>100</v>
      </c>
      <c r="M923" s="36"/>
      <c r="N923" s="40" t="s">
        <v>9244</v>
      </c>
      <c r="O923" s="37" t="s">
        <v>9245</v>
      </c>
      <c r="P923" s="36">
        <v>231</v>
      </c>
      <c r="Q923" s="37" t="s">
        <v>9317</v>
      </c>
    </row>
    <row r="924" spans="1:17" ht="15" customHeight="1">
      <c r="A924" s="35">
        <v>792801</v>
      </c>
      <c r="B924" s="36" t="s">
        <v>9239</v>
      </c>
      <c r="C924" s="37" t="s">
        <v>9240</v>
      </c>
      <c r="D924" s="37" t="s">
        <v>9263</v>
      </c>
      <c r="E924" s="35">
        <v>792801</v>
      </c>
      <c r="F924" s="38" t="s">
        <v>9758</v>
      </c>
      <c r="G924" s="36" t="s">
        <v>9243</v>
      </c>
      <c r="H924" s="36">
        <v>40</v>
      </c>
      <c r="I924" s="39">
        <v>336491.6</v>
      </c>
      <c r="J924" s="39">
        <f t="shared" si="40"/>
        <v>336491.6</v>
      </c>
      <c r="K924" s="36">
        <v>0</v>
      </c>
      <c r="L924" s="36">
        <v>100</v>
      </c>
      <c r="M924" s="36"/>
      <c r="N924" s="41" t="s">
        <v>9249</v>
      </c>
      <c r="O924" s="41" t="s">
        <v>9250</v>
      </c>
      <c r="P924" s="36">
        <v>207</v>
      </c>
      <c r="Q924" s="37" t="s">
        <v>9266</v>
      </c>
    </row>
    <row r="925" spans="1:17" ht="15" customHeight="1">
      <c r="A925" s="35">
        <v>799204</v>
      </c>
      <c r="B925" s="36" t="s">
        <v>9239</v>
      </c>
      <c r="C925" s="37" t="s">
        <v>9240</v>
      </c>
      <c r="D925" s="37" t="s">
        <v>9263</v>
      </c>
      <c r="E925" s="35">
        <v>799204</v>
      </c>
      <c r="F925" s="38" t="s">
        <v>2781</v>
      </c>
      <c r="G925" s="36" t="s">
        <v>9243</v>
      </c>
      <c r="H925" s="36">
        <v>85</v>
      </c>
      <c r="I925" s="39">
        <v>898536.4</v>
      </c>
      <c r="J925" s="39">
        <f t="shared" si="40"/>
        <v>898536.4</v>
      </c>
      <c r="K925" s="36">
        <v>0</v>
      </c>
      <c r="L925" s="36">
        <v>100</v>
      </c>
      <c r="M925" s="36"/>
      <c r="N925" s="40" t="s">
        <v>9244</v>
      </c>
      <c r="O925" s="37" t="s">
        <v>9245</v>
      </c>
      <c r="P925" s="36">
        <v>207</v>
      </c>
      <c r="Q925" s="37" t="s">
        <v>9266</v>
      </c>
    </row>
    <row r="926" spans="1:17" ht="15" customHeight="1">
      <c r="A926" s="35">
        <v>799203</v>
      </c>
      <c r="B926" s="36" t="s">
        <v>9239</v>
      </c>
      <c r="C926" s="37" t="s">
        <v>9240</v>
      </c>
      <c r="D926" s="37" t="s">
        <v>9263</v>
      </c>
      <c r="E926" s="35">
        <v>799203</v>
      </c>
      <c r="F926" s="38" t="s">
        <v>9759</v>
      </c>
      <c r="G926" s="36" t="s">
        <v>9243</v>
      </c>
      <c r="H926" s="36">
        <v>60</v>
      </c>
      <c r="I926" s="39">
        <v>593849.69999999995</v>
      </c>
      <c r="J926" s="39">
        <f t="shared" si="40"/>
        <v>593849.69999999995</v>
      </c>
      <c r="K926" s="36">
        <v>0</v>
      </c>
      <c r="L926" s="36">
        <v>100</v>
      </c>
      <c r="M926" s="36"/>
      <c r="N926" s="40" t="s">
        <v>9244</v>
      </c>
      <c r="O926" s="37" t="s">
        <v>9245</v>
      </c>
      <c r="P926" s="36">
        <v>207</v>
      </c>
      <c r="Q926" s="37" t="s">
        <v>9266</v>
      </c>
    </row>
    <row r="927" spans="1:17" ht="15" customHeight="1">
      <c r="A927" s="35">
        <v>799701</v>
      </c>
      <c r="B927" s="36" t="s">
        <v>9239</v>
      </c>
      <c r="C927" s="37" t="s">
        <v>9240</v>
      </c>
      <c r="D927" s="37" t="s">
        <v>9263</v>
      </c>
      <c r="E927" s="35">
        <v>799701</v>
      </c>
      <c r="F927" s="38" t="s">
        <v>3215</v>
      </c>
      <c r="G927" s="36" t="s">
        <v>9243</v>
      </c>
      <c r="H927" s="36">
        <v>80</v>
      </c>
      <c r="I927" s="39">
        <v>829492.8</v>
      </c>
      <c r="J927" s="39">
        <f t="shared" si="40"/>
        <v>829492.8</v>
      </c>
      <c r="K927" s="36">
        <v>0</v>
      </c>
      <c r="L927" s="36">
        <v>100</v>
      </c>
      <c r="M927" s="36"/>
      <c r="N927" s="40" t="s">
        <v>9244</v>
      </c>
      <c r="O927" s="37" t="s">
        <v>9245</v>
      </c>
      <c r="P927" s="36">
        <v>207</v>
      </c>
      <c r="Q927" s="37" t="s">
        <v>9266</v>
      </c>
    </row>
    <row r="928" spans="1:17" ht="15" customHeight="1">
      <c r="A928" s="35">
        <v>798502</v>
      </c>
      <c r="B928" s="36" t="s">
        <v>9239</v>
      </c>
      <c r="C928" s="37" t="s">
        <v>9240</v>
      </c>
      <c r="D928" s="37" t="s">
        <v>9263</v>
      </c>
      <c r="E928" s="35">
        <v>798502</v>
      </c>
      <c r="F928" s="38" t="s">
        <v>3211</v>
      </c>
      <c r="G928" s="36" t="s">
        <v>9243</v>
      </c>
      <c r="H928" s="36">
        <v>120</v>
      </c>
      <c r="I928" s="39">
        <v>1201879.8</v>
      </c>
      <c r="J928" s="39">
        <f t="shared" si="40"/>
        <v>1201879.8</v>
      </c>
      <c r="K928" s="36">
        <v>0</v>
      </c>
      <c r="L928" s="36">
        <v>100</v>
      </c>
      <c r="M928" s="36"/>
      <c r="N928" s="40" t="s">
        <v>9244</v>
      </c>
      <c r="O928" s="37" t="s">
        <v>9245</v>
      </c>
      <c r="P928" s="36">
        <v>207</v>
      </c>
      <c r="Q928" s="37" t="s">
        <v>9266</v>
      </c>
    </row>
    <row r="929" spans="1:17" ht="15" customHeight="1">
      <c r="A929" s="35">
        <v>768401</v>
      </c>
      <c r="B929" s="36" t="s">
        <v>9239</v>
      </c>
      <c r="C929" s="37" t="s">
        <v>9240</v>
      </c>
      <c r="D929" s="37" t="s">
        <v>9300</v>
      </c>
      <c r="E929" s="35">
        <v>768401</v>
      </c>
      <c r="F929" s="38" t="s">
        <v>9760</v>
      </c>
      <c r="G929" s="36" t="s">
        <v>9243</v>
      </c>
      <c r="H929" s="36">
        <v>110</v>
      </c>
      <c r="I929" s="39">
        <v>1124645.1000000001</v>
      </c>
      <c r="J929" s="39">
        <f t="shared" si="40"/>
        <v>1124645.1000000001</v>
      </c>
      <c r="K929" s="36">
        <v>0</v>
      </c>
      <c r="L929" s="36">
        <v>100</v>
      </c>
      <c r="M929" s="36"/>
      <c r="N929" s="40" t="s">
        <v>9244</v>
      </c>
      <c r="O929" s="37" t="s">
        <v>9245</v>
      </c>
      <c r="P929" s="36">
        <v>205</v>
      </c>
      <c r="Q929" s="37" t="s">
        <v>9302</v>
      </c>
    </row>
    <row r="930" spans="1:17" ht="15" customHeight="1">
      <c r="A930" s="35">
        <v>798801</v>
      </c>
      <c r="B930" s="36" t="s">
        <v>9239</v>
      </c>
      <c r="C930" s="37" t="s">
        <v>9240</v>
      </c>
      <c r="D930" s="37" t="s">
        <v>9263</v>
      </c>
      <c r="E930" s="35">
        <v>798801</v>
      </c>
      <c r="F930" s="38" t="s">
        <v>2999</v>
      </c>
      <c r="G930" s="36" t="s">
        <v>9243</v>
      </c>
      <c r="H930" s="36">
        <v>70</v>
      </c>
      <c r="I930" s="39">
        <v>727472.7</v>
      </c>
      <c r="J930" s="39">
        <f t="shared" si="40"/>
        <v>727472.7</v>
      </c>
      <c r="K930" s="36">
        <v>0</v>
      </c>
      <c r="L930" s="36">
        <v>100</v>
      </c>
      <c r="M930" s="36"/>
      <c r="N930" s="40" t="s">
        <v>9244</v>
      </c>
      <c r="O930" s="37" t="s">
        <v>9245</v>
      </c>
      <c r="P930" s="36">
        <v>207</v>
      </c>
      <c r="Q930" s="37" t="s">
        <v>9266</v>
      </c>
    </row>
    <row r="931" spans="1:17" ht="15" customHeight="1">
      <c r="A931" s="35">
        <v>798701</v>
      </c>
      <c r="B931" s="36" t="s">
        <v>9239</v>
      </c>
      <c r="C931" s="37" t="s">
        <v>9240</v>
      </c>
      <c r="D931" s="37" t="s">
        <v>9263</v>
      </c>
      <c r="E931" s="35">
        <v>798701</v>
      </c>
      <c r="F931" s="38" t="s">
        <v>3214</v>
      </c>
      <c r="G931" s="36" t="s">
        <v>9243</v>
      </c>
      <c r="H931" s="36">
        <v>80</v>
      </c>
      <c r="I931" s="39">
        <v>829492.8</v>
      </c>
      <c r="J931" s="39">
        <f t="shared" si="40"/>
        <v>829492.8</v>
      </c>
      <c r="K931" s="36">
        <v>0</v>
      </c>
      <c r="L931" s="36">
        <v>100</v>
      </c>
      <c r="M931" s="36"/>
      <c r="N931" s="40" t="s">
        <v>9244</v>
      </c>
      <c r="O931" s="37" t="s">
        <v>9245</v>
      </c>
      <c r="P931" s="36">
        <v>207</v>
      </c>
      <c r="Q931" s="37" t="s">
        <v>9266</v>
      </c>
    </row>
    <row r="932" spans="1:17" ht="15" customHeight="1">
      <c r="A932" s="35">
        <v>798602</v>
      </c>
      <c r="B932" s="36" t="s">
        <v>9239</v>
      </c>
      <c r="C932" s="37" t="s">
        <v>9240</v>
      </c>
      <c r="D932" s="37" t="s">
        <v>9263</v>
      </c>
      <c r="E932" s="35">
        <v>798602</v>
      </c>
      <c r="F932" s="38" t="s">
        <v>3213</v>
      </c>
      <c r="G932" s="36" t="s">
        <v>9243</v>
      </c>
      <c r="H932" s="36">
        <v>85</v>
      </c>
      <c r="I932" s="39">
        <v>898536.4</v>
      </c>
      <c r="J932" s="39">
        <f t="shared" si="40"/>
        <v>898536.4</v>
      </c>
      <c r="K932" s="36">
        <v>0</v>
      </c>
      <c r="L932" s="36">
        <v>100</v>
      </c>
      <c r="M932" s="36"/>
      <c r="N932" s="40" t="s">
        <v>9244</v>
      </c>
      <c r="O932" s="37" t="s">
        <v>9245</v>
      </c>
      <c r="P932" s="36">
        <v>207</v>
      </c>
      <c r="Q932" s="37" t="s">
        <v>9266</v>
      </c>
    </row>
    <row r="933" spans="1:17" ht="15" customHeight="1">
      <c r="A933" s="35">
        <v>798601</v>
      </c>
      <c r="B933" s="36" t="s">
        <v>9239</v>
      </c>
      <c r="C933" s="37" t="s">
        <v>9240</v>
      </c>
      <c r="D933" s="37" t="s">
        <v>9263</v>
      </c>
      <c r="E933" s="35">
        <v>798601</v>
      </c>
      <c r="F933" s="38" t="s">
        <v>3212</v>
      </c>
      <c r="G933" s="36" t="s">
        <v>9243</v>
      </c>
      <c r="H933" s="36">
        <v>100</v>
      </c>
      <c r="I933" s="39">
        <v>1035957</v>
      </c>
      <c r="J933" s="39">
        <f t="shared" si="40"/>
        <v>1035957</v>
      </c>
      <c r="K933" s="36">
        <v>0</v>
      </c>
      <c r="L933" s="36">
        <v>100</v>
      </c>
      <c r="M933" s="36"/>
      <c r="N933" s="40" t="s">
        <v>9244</v>
      </c>
      <c r="O933" s="37" t="s">
        <v>9245</v>
      </c>
      <c r="P933" s="36">
        <v>207</v>
      </c>
      <c r="Q933" s="37" t="s">
        <v>9266</v>
      </c>
    </row>
    <row r="934" spans="1:17" ht="15" customHeight="1">
      <c r="A934" s="35">
        <v>798201</v>
      </c>
      <c r="B934" s="36" t="s">
        <v>9239</v>
      </c>
      <c r="C934" s="37" t="s">
        <v>9240</v>
      </c>
      <c r="D934" s="37" t="s">
        <v>9263</v>
      </c>
      <c r="E934" s="35">
        <v>798201</v>
      </c>
      <c r="F934" s="38" t="s">
        <v>3209</v>
      </c>
      <c r="G934" s="36" t="s">
        <v>9243</v>
      </c>
      <c r="H934" s="36">
        <v>75</v>
      </c>
      <c r="I934" s="39">
        <v>803333.8</v>
      </c>
      <c r="J934" s="39">
        <f t="shared" si="40"/>
        <v>803333.8</v>
      </c>
      <c r="K934" s="36">
        <v>0</v>
      </c>
      <c r="L934" s="36">
        <v>100</v>
      </c>
      <c r="M934" s="36"/>
      <c r="N934" s="40" t="s">
        <v>9244</v>
      </c>
      <c r="O934" s="37" t="s">
        <v>9245</v>
      </c>
      <c r="P934" s="36">
        <v>207</v>
      </c>
      <c r="Q934" s="37" t="s">
        <v>9266</v>
      </c>
    </row>
    <row r="935" spans="1:17" ht="15" customHeight="1">
      <c r="A935" s="35">
        <v>798501</v>
      </c>
      <c r="B935" s="36" t="s">
        <v>9239</v>
      </c>
      <c r="C935" s="37" t="s">
        <v>9240</v>
      </c>
      <c r="D935" s="37" t="s">
        <v>9263</v>
      </c>
      <c r="E935" s="35">
        <v>798501</v>
      </c>
      <c r="F935" s="38" t="s">
        <v>8738</v>
      </c>
      <c r="G935" s="36" t="s">
        <v>9243</v>
      </c>
      <c r="H935" s="36">
        <v>125</v>
      </c>
      <c r="I935" s="39">
        <v>1228038.8</v>
      </c>
      <c r="J935" s="39">
        <f t="shared" si="40"/>
        <v>1228038.8</v>
      </c>
      <c r="K935" s="36">
        <v>0</v>
      </c>
      <c r="L935" s="36">
        <v>100</v>
      </c>
      <c r="M935" s="36"/>
      <c r="N935" s="40" t="s">
        <v>9244</v>
      </c>
      <c r="O935" s="37" t="s">
        <v>9245</v>
      </c>
      <c r="P935" s="36">
        <v>207</v>
      </c>
      <c r="Q935" s="37" t="s">
        <v>9266</v>
      </c>
    </row>
    <row r="936" spans="1:17" ht="15" customHeight="1">
      <c r="A936" s="35">
        <v>798901</v>
      </c>
      <c r="B936" s="36" t="s">
        <v>9239</v>
      </c>
      <c r="C936" s="37" t="s">
        <v>9240</v>
      </c>
      <c r="D936" s="37" t="s">
        <v>9263</v>
      </c>
      <c r="E936" s="35">
        <v>798901</v>
      </c>
      <c r="F936" s="38" t="s">
        <v>3027</v>
      </c>
      <c r="G936" s="36" t="s">
        <v>9243</v>
      </c>
      <c r="H936" s="36">
        <v>200</v>
      </c>
      <c r="I936" s="39">
        <v>1545239.4</v>
      </c>
      <c r="J936" s="39">
        <f t="shared" si="40"/>
        <v>1545239.4</v>
      </c>
      <c r="K936" s="36">
        <v>0</v>
      </c>
      <c r="L936" s="36">
        <v>100</v>
      </c>
      <c r="M936" s="36"/>
      <c r="N936" s="40" t="s">
        <v>9264</v>
      </c>
      <c r="O936" s="37" t="s">
        <v>9265</v>
      </c>
      <c r="P936" s="36">
        <v>207</v>
      </c>
      <c r="Q936" s="37" t="s">
        <v>9266</v>
      </c>
    </row>
    <row r="937" spans="1:17" ht="15" customHeight="1">
      <c r="A937" s="35">
        <v>798101</v>
      </c>
      <c r="B937" s="36" t="s">
        <v>9239</v>
      </c>
      <c r="C937" s="37" t="s">
        <v>9240</v>
      </c>
      <c r="D937" s="37" t="s">
        <v>9263</v>
      </c>
      <c r="E937" s="35">
        <v>798101</v>
      </c>
      <c r="F937" s="38" t="s">
        <v>3207</v>
      </c>
      <c r="G937" s="36" t="s">
        <v>9243</v>
      </c>
      <c r="H937" s="36">
        <v>70</v>
      </c>
      <c r="I937" s="39">
        <v>727472.7</v>
      </c>
      <c r="J937" s="39">
        <f t="shared" si="40"/>
        <v>727472.7</v>
      </c>
      <c r="K937" s="36">
        <v>0</v>
      </c>
      <c r="L937" s="36">
        <v>100</v>
      </c>
      <c r="M937" s="36"/>
      <c r="N937" s="40" t="s">
        <v>9244</v>
      </c>
      <c r="O937" s="37" t="s">
        <v>9245</v>
      </c>
      <c r="P937" s="36">
        <v>207</v>
      </c>
      <c r="Q937" s="37" t="s">
        <v>9266</v>
      </c>
    </row>
    <row r="938" spans="1:17" ht="15" customHeight="1">
      <c r="A938" s="35">
        <v>798102</v>
      </c>
      <c r="B938" s="36" t="s">
        <v>9239</v>
      </c>
      <c r="C938" s="37" t="s">
        <v>9240</v>
      </c>
      <c r="D938" s="37" t="s">
        <v>9263</v>
      </c>
      <c r="E938" s="35">
        <v>798102</v>
      </c>
      <c r="F938" s="38" t="s">
        <v>3208</v>
      </c>
      <c r="G938" s="36" t="s">
        <v>9243</v>
      </c>
      <c r="H938" s="36">
        <v>90</v>
      </c>
      <c r="I938" s="39">
        <v>924695.4</v>
      </c>
      <c r="J938" s="39">
        <f t="shared" si="40"/>
        <v>924695.4</v>
      </c>
      <c r="K938" s="36">
        <v>0</v>
      </c>
      <c r="L938" s="36">
        <v>100</v>
      </c>
      <c r="M938" s="36"/>
      <c r="N938" s="40" t="s">
        <v>9244</v>
      </c>
      <c r="O938" s="37" t="s">
        <v>9245</v>
      </c>
      <c r="P938" s="36">
        <v>207</v>
      </c>
      <c r="Q938" s="37" t="s">
        <v>9266</v>
      </c>
    </row>
    <row r="939" spans="1:17" ht="15" customHeight="1">
      <c r="A939" s="35">
        <v>767908</v>
      </c>
      <c r="B939" s="36" t="s">
        <v>9239</v>
      </c>
      <c r="C939" s="37" t="s">
        <v>9240</v>
      </c>
      <c r="D939" s="37" t="s">
        <v>9300</v>
      </c>
      <c r="E939" s="35">
        <v>767908</v>
      </c>
      <c r="F939" s="38" t="s">
        <v>9761</v>
      </c>
      <c r="G939" s="36" t="s">
        <v>9243</v>
      </c>
      <c r="H939" s="36">
        <v>150</v>
      </c>
      <c r="I939" s="39">
        <v>1444360.6</v>
      </c>
      <c r="J939" s="39">
        <f t="shared" si="40"/>
        <v>1444360.6</v>
      </c>
      <c r="K939" s="36">
        <v>0</v>
      </c>
      <c r="L939" s="36">
        <v>100</v>
      </c>
      <c r="M939" s="36"/>
      <c r="N939" s="40" t="s">
        <v>9244</v>
      </c>
      <c r="O939" s="37" t="s">
        <v>9245</v>
      </c>
      <c r="P939" s="36">
        <v>205</v>
      </c>
      <c r="Q939" s="37" t="s">
        <v>9302</v>
      </c>
    </row>
    <row r="940" spans="1:17" ht="15" customHeight="1">
      <c r="A940" s="35">
        <v>767701</v>
      </c>
      <c r="B940" s="36" t="s">
        <v>9239</v>
      </c>
      <c r="C940" s="37" t="s">
        <v>9240</v>
      </c>
      <c r="D940" s="37" t="s">
        <v>9300</v>
      </c>
      <c r="E940" s="35">
        <v>767701</v>
      </c>
      <c r="F940" s="38" t="s">
        <v>7308</v>
      </c>
      <c r="G940" s="36" t="s">
        <v>9243</v>
      </c>
      <c r="H940" s="36">
        <v>100</v>
      </c>
      <c r="I940" s="39">
        <v>1035957</v>
      </c>
      <c r="J940" s="39">
        <f t="shared" si="40"/>
        <v>1035957</v>
      </c>
      <c r="K940" s="36">
        <v>0</v>
      </c>
      <c r="L940" s="36">
        <v>100</v>
      </c>
      <c r="M940" s="36"/>
      <c r="N940" s="40" t="s">
        <v>9244</v>
      </c>
      <c r="O940" s="37" t="s">
        <v>9245</v>
      </c>
      <c r="P940" s="36">
        <v>205</v>
      </c>
      <c r="Q940" s="37" t="s">
        <v>9302</v>
      </c>
    </row>
    <row r="941" spans="1:17" ht="15" customHeight="1">
      <c r="A941" s="35">
        <v>767702</v>
      </c>
      <c r="B941" s="36" t="s">
        <v>9239</v>
      </c>
      <c r="C941" s="37" t="s">
        <v>9240</v>
      </c>
      <c r="D941" s="37" t="s">
        <v>9300</v>
      </c>
      <c r="E941" s="35">
        <v>767702</v>
      </c>
      <c r="F941" s="38" t="s">
        <v>9762</v>
      </c>
      <c r="G941" s="36" t="s">
        <v>9243</v>
      </c>
      <c r="H941" s="36">
        <v>120</v>
      </c>
      <c r="I941" s="39">
        <v>1201879.8</v>
      </c>
      <c r="J941" s="39">
        <f t="shared" si="40"/>
        <v>1201879.8</v>
      </c>
      <c r="K941" s="36">
        <v>0</v>
      </c>
      <c r="L941" s="36">
        <v>100</v>
      </c>
      <c r="M941" s="36"/>
      <c r="N941" s="40" t="s">
        <v>9244</v>
      </c>
      <c r="O941" s="37" t="s">
        <v>9245</v>
      </c>
      <c r="P941" s="36">
        <v>205</v>
      </c>
      <c r="Q941" s="37" t="s">
        <v>9302</v>
      </c>
    </row>
    <row r="942" spans="1:17" ht="15" customHeight="1">
      <c r="A942" s="35">
        <v>767703</v>
      </c>
      <c r="B942" s="36" t="s">
        <v>9239</v>
      </c>
      <c r="C942" s="37" t="s">
        <v>9240</v>
      </c>
      <c r="D942" s="37" t="s">
        <v>9300</v>
      </c>
      <c r="E942" s="35">
        <v>767703</v>
      </c>
      <c r="F942" s="38" t="s">
        <v>9763</v>
      </c>
      <c r="G942" s="36" t="s">
        <v>9243</v>
      </c>
      <c r="H942" s="36">
        <v>130</v>
      </c>
      <c r="I942" s="39">
        <v>1254197.8</v>
      </c>
      <c r="J942" s="39">
        <f t="shared" si="40"/>
        <v>1254197.8</v>
      </c>
      <c r="K942" s="36">
        <v>0</v>
      </c>
      <c r="L942" s="36">
        <v>100</v>
      </c>
      <c r="M942" s="36"/>
      <c r="N942" s="40" t="s">
        <v>9244</v>
      </c>
      <c r="O942" s="37" t="s">
        <v>9245</v>
      </c>
      <c r="P942" s="36">
        <v>205</v>
      </c>
      <c r="Q942" s="37" t="s">
        <v>9302</v>
      </c>
    </row>
    <row r="943" spans="1:17" ht="15" customHeight="1">
      <c r="A943" s="35">
        <v>793205</v>
      </c>
      <c r="B943" s="36" t="s">
        <v>9239</v>
      </c>
      <c r="C943" s="37" t="s">
        <v>9240</v>
      </c>
      <c r="D943" s="37" t="s">
        <v>9263</v>
      </c>
      <c r="E943" s="35">
        <v>793205</v>
      </c>
      <c r="F943" s="38" t="s">
        <v>9764</v>
      </c>
      <c r="G943" s="36" t="s">
        <v>9243</v>
      </c>
      <c r="H943" s="36">
        <v>100</v>
      </c>
      <c r="I943" s="39">
        <v>1035957</v>
      </c>
      <c r="J943" s="39">
        <f t="shared" si="40"/>
        <v>1035957</v>
      </c>
      <c r="K943" s="36">
        <v>0</v>
      </c>
      <c r="L943" s="36">
        <v>100</v>
      </c>
      <c r="M943" s="36"/>
      <c r="N943" s="40" t="s">
        <v>9244</v>
      </c>
      <c r="O943" s="37" t="s">
        <v>9245</v>
      </c>
      <c r="P943" s="36">
        <v>207</v>
      </c>
      <c r="Q943" s="37" t="s">
        <v>9266</v>
      </c>
    </row>
    <row r="944" spans="1:17" ht="15" customHeight="1">
      <c r="A944" s="35">
        <v>793204</v>
      </c>
      <c r="B944" s="36" t="s">
        <v>9239</v>
      </c>
      <c r="C944" s="37" t="s">
        <v>9240</v>
      </c>
      <c r="D944" s="37" t="s">
        <v>9263</v>
      </c>
      <c r="E944" s="35">
        <v>793204</v>
      </c>
      <c r="F944" s="38" t="s">
        <v>2714</v>
      </c>
      <c r="G944" s="36" t="s">
        <v>9243</v>
      </c>
      <c r="H944" s="36">
        <v>100</v>
      </c>
      <c r="I944" s="39">
        <v>1035957</v>
      </c>
      <c r="J944" s="39">
        <f t="shared" si="40"/>
        <v>1035957</v>
      </c>
      <c r="K944" s="36">
        <v>0</v>
      </c>
      <c r="L944" s="36">
        <v>100</v>
      </c>
      <c r="M944" s="36"/>
      <c r="N944" s="40" t="s">
        <v>9244</v>
      </c>
      <c r="O944" s="37" t="s">
        <v>9245</v>
      </c>
      <c r="P944" s="36">
        <v>207</v>
      </c>
      <c r="Q944" s="37" t="s">
        <v>9266</v>
      </c>
    </row>
    <row r="945" spans="1:17" ht="15" customHeight="1">
      <c r="A945" s="35">
        <v>793201</v>
      </c>
      <c r="B945" s="36" t="s">
        <v>9239</v>
      </c>
      <c r="C945" s="37" t="s">
        <v>9240</v>
      </c>
      <c r="D945" s="37" t="s">
        <v>9263</v>
      </c>
      <c r="E945" s="35">
        <v>793201</v>
      </c>
      <c r="F945" s="38" t="s">
        <v>2711</v>
      </c>
      <c r="G945" s="36" t="s">
        <v>9243</v>
      </c>
      <c r="H945" s="36">
        <v>95</v>
      </c>
      <c r="I945" s="39">
        <v>1009798</v>
      </c>
      <c r="J945" s="39">
        <f t="shared" si="40"/>
        <v>1009798</v>
      </c>
      <c r="K945" s="36">
        <v>0</v>
      </c>
      <c r="L945" s="36">
        <v>100</v>
      </c>
      <c r="M945" s="36"/>
      <c r="N945" s="40" t="s">
        <v>9244</v>
      </c>
      <c r="O945" s="37" t="s">
        <v>9245</v>
      </c>
      <c r="P945" s="36">
        <v>207</v>
      </c>
      <c r="Q945" s="37" t="s">
        <v>9266</v>
      </c>
    </row>
    <row r="946" spans="1:17" ht="15" customHeight="1">
      <c r="A946" s="35">
        <v>792302</v>
      </c>
      <c r="B946" s="36" t="s">
        <v>9239</v>
      </c>
      <c r="C946" s="37" t="s">
        <v>9240</v>
      </c>
      <c r="D946" s="37" t="s">
        <v>9263</v>
      </c>
      <c r="E946" s="35">
        <v>792302</v>
      </c>
      <c r="F946" s="38" t="s">
        <v>9765</v>
      </c>
      <c r="G946" s="36" t="s">
        <v>9243</v>
      </c>
      <c r="H946" s="36">
        <v>110</v>
      </c>
      <c r="I946" s="39">
        <v>1124645.1000000001</v>
      </c>
      <c r="J946" s="39">
        <f t="shared" si="40"/>
        <v>1124645.1000000001</v>
      </c>
      <c r="K946" s="36">
        <v>0</v>
      </c>
      <c r="L946" s="36">
        <v>100</v>
      </c>
      <c r="M946" s="36"/>
      <c r="N946" s="40" t="s">
        <v>9244</v>
      </c>
      <c r="O946" s="37" t="s">
        <v>9245</v>
      </c>
      <c r="P946" s="36">
        <v>207</v>
      </c>
      <c r="Q946" s="37" t="s">
        <v>9266</v>
      </c>
    </row>
    <row r="947" spans="1:17" ht="15" customHeight="1">
      <c r="A947" s="35">
        <v>792301</v>
      </c>
      <c r="B947" s="36" t="s">
        <v>9239</v>
      </c>
      <c r="C947" s="37" t="s">
        <v>9240</v>
      </c>
      <c r="D947" s="37" t="s">
        <v>9263</v>
      </c>
      <c r="E947" s="35">
        <v>792301</v>
      </c>
      <c r="F947" s="38" t="s">
        <v>2767</v>
      </c>
      <c r="G947" s="36" t="s">
        <v>9243</v>
      </c>
      <c r="H947" s="36">
        <v>80</v>
      </c>
      <c r="I947" s="39">
        <v>829492.8</v>
      </c>
      <c r="J947" s="39">
        <f t="shared" si="40"/>
        <v>829492.8</v>
      </c>
      <c r="K947" s="36">
        <v>0</v>
      </c>
      <c r="L947" s="36">
        <v>100</v>
      </c>
      <c r="M947" s="36"/>
      <c r="N947" s="40" t="s">
        <v>9244</v>
      </c>
      <c r="O947" s="37" t="s">
        <v>9245</v>
      </c>
      <c r="P947" s="36">
        <v>207</v>
      </c>
      <c r="Q947" s="37" t="s">
        <v>9266</v>
      </c>
    </row>
    <row r="948" spans="1:17" ht="15" customHeight="1">
      <c r="A948" s="35">
        <v>792201</v>
      </c>
      <c r="B948" s="36" t="s">
        <v>9239</v>
      </c>
      <c r="C948" s="37" t="s">
        <v>9240</v>
      </c>
      <c r="D948" s="37" t="s">
        <v>9263</v>
      </c>
      <c r="E948" s="35">
        <v>792201</v>
      </c>
      <c r="F948" s="38" t="s">
        <v>9766</v>
      </c>
      <c r="G948" s="36" t="s">
        <v>9243</v>
      </c>
      <c r="H948" s="36">
        <v>90</v>
      </c>
      <c r="I948" s="39">
        <v>924695.4</v>
      </c>
      <c r="J948" s="39">
        <f t="shared" si="40"/>
        <v>924695.4</v>
      </c>
      <c r="K948" s="36">
        <v>0</v>
      </c>
      <c r="L948" s="36">
        <v>100</v>
      </c>
      <c r="M948" s="36"/>
      <c r="N948" s="40" t="s">
        <v>9244</v>
      </c>
      <c r="O948" s="37" t="s">
        <v>9245</v>
      </c>
      <c r="P948" s="36">
        <v>207</v>
      </c>
      <c r="Q948" s="37" t="s">
        <v>9266</v>
      </c>
    </row>
    <row r="949" spans="1:17" ht="15" customHeight="1">
      <c r="A949" s="35">
        <v>792920</v>
      </c>
      <c r="B949" s="36" t="s">
        <v>9239</v>
      </c>
      <c r="C949" s="37" t="s">
        <v>9240</v>
      </c>
      <c r="D949" s="37" t="s">
        <v>9263</v>
      </c>
      <c r="E949" s="35">
        <v>792920</v>
      </c>
      <c r="F949" s="38" t="s">
        <v>2811</v>
      </c>
      <c r="G949" s="36" t="s">
        <v>9243</v>
      </c>
      <c r="H949" s="36">
        <v>140</v>
      </c>
      <c r="I949" s="39">
        <v>1392042.6</v>
      </c>
      <c r="J949" s="39">
        <f t="shared" si="40"/>
        <v>1392042.6</v>
      </c>
      <c r="K949" s="36">
        <v>0</v>
      </c>
      <c r="L949" s="36">
        <v>100</v>
      </c>
      <c r="M949" s="36"/>
      <c r="N949" s="40" t="s">
        <v>9244</v>
      </c>
      <c r="O949" s="37" t="s">
        <v>9245</v>
      </c>
      <c r="P949" s="36">
        <v>207</v>
      </c>
      <c r="Q949" s="37" t="s">
        <v>9266</v>
      </c>
    </row>
    <row r="950" spans="1:17" ht="15" customHeight="1">
      <c r="A950" s="35">
        <v>792902</v>
      </c>
      <c r="B950" s="36" t="s">
        <v>9239</v>
      </c>
      <c r="C950" s="37" t="s">
        <v>9240</v>
      </c>
      <c r="D950" s="37" t="s">
        <v>9263</v>
      </c>
      <c r="E950" s="35">
        <v>792902</v>
      </c>
      <c r="F950" s="38" t="s">
        <v>2978</v>
      </c>
      <c r="G950" s="36" t="s">
        <v>9243</v>
      </c>
      <c r="H950" s="36">
        <v>50</v>
      </c>
      <c r="I950" s="39">
        <v>465428.2</v>
      </c>
      <c r="J950" s="39">
        <f t="shared" si="40"/>
        <v>465428.2</v>
      </c>
      <c r="K950" s="36">
        <v>0</v>
      </c>
      <c r="L950" s="36">
        <v>100</v>
      </c>
      <c r="M950" s="36"/>
      <c r="N950" s="40" t="s">
        <v>9244</v>
      </c>
      <c r="O950" s="37" t="s">
        <v>9245</v>
      </c>
      <c r="P950" s="36">
        <v>207</v>
      </c>
      <c r="Q950" s="37" t="s">
        <v>9266</v>
      </c>
    </row>
    <row r="951" spans="1:17" ht="15" customHeight="1">
      <c r="A951" s="35">
        <v>792901</v>
      </c>
      <c r="B951" s="36" t="s">
        <v>9239</v>
      </c>
      <c r="C951" s="37" t="s">
        <v>9240</v>
      </c>
      <c r="D951" s="37" t="s">
        <v>9315</v>
      </c>
      <c r="E951" s="35">
        <v>792901</v>
      </c>
      <c r="F951" s="38" t="s">
        <v>3434</v>
      </c>
      <c r="G951" s="36" t="s">
        <v>9243</v>
      </c>
      <c r="H951" s="36">
        <v>75</v>
      </c>
      <c r="I951" s="39">
        <v>803333.8</v>
      </c>
      <c r="J951" s="39">
        <f t="shared" ref="J951:J1014" si="41">I951</f>
        <v>803333.8</v>
      </c>
      <c r="K951" s="36">
        <v>0</v>
      </c>
      <c r="L951" s="36">
        <v>100</v>
      </c>
      <c r="M951" s="36"/>
      <c r="N951" s="40" t="s">
        <v>9244</v>
      </c>
      <c r="O951" s="37" t="s">
        <v>9245</v>
      </c>
      <c r="P951" s="36">
        <v>231</v>
      </c>
      <c r="Q951" s="37" t="s">
        <v>9317</v>
      </c>
    </row>
    <row r="952" spans="1:17" ht="15" customHeight="1">
      <c r="A952" s="35">
        <v>767602</v>
      </c>
      <c r="B952" s="36" t="s">
        <v>9239</v>
      </c>
      <c r="C952" s="37" t="s">
        <v>9240</v>
      </c>
      <c r="D952" s="37" t="s">
        <v>9300</v>
      </c>
      <c r="E952" s="35">
        <v>767602</v>
      </c>
      <c r="F952" s="38" t="s">
        <v>7304</v>
      </c>
      <c r="G952" s="36" t="s">
        <v>9243</v>
      </c>
      <c r="H952" s="36">
        <v>130</v>
      </c>
      <c r="I952" s="39">
        <v>1254197.8</v>
      </c>
      <c r="J952" s="39">
        <f t="shared" si="41"/>
        <v>1254197.8</v>
      </c>
      <c r="K952" s="36">
        <v>0</v>
      </c>
      <c r="L952" s="36">
        <v>100</v>
      </c>
      <c r="M952" s="36"/>
      <c r="N952" s="40" t="s">
        <v>9244</v>
      </c>
      <c r="O952" s="37" t="s">
        <v>9245</v>
      </c>
      <c r="P952" s="36">
        <v>205</v>
      </c>
      <c r="Q952" s="37" t="s">
        <v>9302</v>
      </c>
    </row>
    <row r="953" spans="1:17" ht="15" customHeight="1">
      <c r="A953" s="35">
        <v>767907</v>
      </c>
      <c r="B953" s="36" t="s">
        <v>9239</v>
      </c>
      <c r="C953" s="37" t="s">
        <v>9240</v>
      </c>
      <c r="D953" s="37" t="s">
        <v>9300</v>
      </c>
      <c r="E953" s="35">
        <v>767907</v>
      </c>
      <c r="F953" s="38" t="s">
        <v>7318</v>
      </c>
      <c r="G953" s="36" t="s">
        <v>9243</v>
      </c>
      <c r="H953" s="36">
        <v>120</v>
      </c>
      <c r="I953" s="39">
        <v>1201879.8</v>
      </c>
      <c r="J953" s="39">
        <f t="shared" si="41"/>
        <v>1201879.8</v>
      </c>
      <c r="K953" s="36">
        <v>0</v>
      </c>
      <c r="L953" s="36">
        <v>100</v>
      </c>
      <c r="M953" s="36"/>
      <c r="N953" s="40" t="s">
        <v>9244</v>
      </c>
      <c r="O953" s="37" t="s">
        <v>9245</v>
      </c>
      <c r="P953" s="36">
        <v>205</v>
      </c>
      <c r="Q953" s="37" t="s">
        <v>9302</v>
      </c>
    </row>
    <row r="954" spans="1:17" ht="15" customHeight="1">
      <c r="A954" s="35">
        <v>218915</v>
      </c>
      <c r="B954" s="36" t="s">
        <v>9239</v>
      </c>
      <c r="C954" s="37" t="s">
        <v>9240</v>
      </c>
      <c r="D954" s="37" t="s">
        <v>9311</v>
      </c>
      <c r="E954" s="35">
        <v>218915</v>
      </c>
      <c r="F954" s="38" t="s">
        <v>1359</v>
      </c>
      <c r="G954" s="36" t="s">
        <v>9243</v>
      </c>
      <c r="H954" s="36">
        <v>70</v>
      </c>
      <c r="I954" s="39">
        <v>727472.7</v>
      </c>
      <c r="J954" s="39">
        <f t="shared" si="41"/>
        <v>727472.7</v>
      </c>
      <c r="K954" s="36">
        <v>0</v>
      </c>
      <c r="L954" s="36">
        <v>100</v>
      </c>
      <c r="M954" s="36"/>
      <c r="N954" s="40" t="s">
        <v>9244</v>
      </c>
      <c r="O954" s="37" t="s">
        <v>9245</v>
      </c>
      <c r="P954" s="36">
        <v>209</v>
      </c>
      <c r="Q954" s="37" t="s">
        <v>9312</v>
      </c>
    </row>
    <row r="955" spans="1:17" ht="15" customHeight="1">
      <c r="A955" s="35">
        <v>767603</v>
      </c>
      <c r="B955" s="36" t="s">
        <v>9239</v>
      </c>
      <c r="C955" s="37" t="s">
        <v>9240</v>
      </c>
      <c r="D955" s="37" t="s">
        <v>9300</v>
      </c>
      <c r="E955" s="35">
        <v>767603</v>
      </c>
      <c r="F955" s="38" t="s">
        <v>7306</v>
      </c>
      <c r="G955" s="36" t="s">
        <v>9243</v>
      </c>
      <c r="H955" s="36">
        <v>180</v>
      </c>
      <c r="I955" s="39">
        <v>1440603.4</v>
      </c>
      <c r="J955" s="39">
        <f t="shared" si="41"/>
        <v>1440603.4</v>
      </c>
      <c r="K955" s="36">
        <v>0</v>
      </c>
      <c r="L955" s="36">
        <v>100</v>
      </c>
      <c r="M955" s="36"/>
      <c r="N955" s="40" t="s">
        <v>9264</v>
      </c>
      <c r="O955" s="37" t="s">
        <v>9265</v>
      </c>
      <c r="P955" s="36">
        <v>205</v>
      </c>
      <c r="Q955" s="37" t="s">
        <v>9302</v>
      </c>
    </row>
    <row r="956" spans="1:17" ht="15" customHeight="1">
      <c r="A956" s="35">
        <v>767203</v>
      </c>
      <c r="B956" s="36" t="s">
        <v>9239</v>
      </c>
      <c r="C956" s="37" t="s">
        <v>9240</v>
      </c>
      <c r="D956" s="37" t="s">
        <v>9300</v>
      </c>
      <c r="E956" s="35">
        <v>767203</v>
      </c>
      <c r="F956" s="38" t="s">
        <v>7294</v>
      </c>
      <c r="G956" s="36" t="s">
        <v>9243</v>
      </c>
      <c r="H956" s="36">
        <v>130</v>
      </c>
      <c r="I956" s="39">
        <v>1254197.8</v>
      </c>
      <c r="J956" s="39">
        <f t="shared" si="41"/>
        <v>1254197.8</v>
      </c>
      <c r="K956" s="36">
        <v>0</v>
      </c>
      <c r="L956" s="36">
        <v>100</v>
      </c>
      <c r="M956" s="36"/>
      <c r="N956" s="40" t="s">
        <v>9244</v>
      </c>
      <c r="O956" s="37" t="s">
        <v>9245</v>
      </c>
      <c r="P956" s="36">
        <v>205</v>
      </c>
      <c r="Q956" s="37" t="s">
        <v>9302</v>
      </c>
    </row>
    <row r="957" spans="1:17" ht="15" customHeight="1">
      <c r="A957" s="35">
        <v>767404</v>
      </c>
      <c r="B957" s="36" t="s">
        <v>9239</v>
      </c>
      <c r="C957" s="37" t="s">
        <v>9240</v>
      </c>
      <c r="D957" s="37" t="s">
        <v>9300</v>
      </c>
      <c r="E957" s="35">
        <v>767404</v>
      </c>
      <c r="F957" s="38" t="s">
        <v>7300</v>
      </c>
      <c r="G957" s="36" t="s">
        <v>9243</v>
      </c>
      <c r="H957" s="36">
        <v>140</v>
      </c>
      <c r="I957" s="39">
        <v>1392042.6</v>
      </c>
      <c r="J957" s="39">
        <f t="shared" si="41"/>
        <v>1392042.6</v>
      </c>
      <c r="K957" s="36">
        <v>0</v>
      </c>
      <c r="L957" s="36">
        <v>100</v>
      </c>
      <c r="M957" s="36"/>
      <c r="N957" s="40" t="s">
        <v>9244</v>
      </c>
      <c r="O957" s="37" t="s">
        <v>9245</v>
      </c>
      <c r="P957" s="36">
        <v>205</v>
      </c>
      <c r="Q957" s="37" t="s">
        <v>9302</v>
      </c>
    </row>
    <row r="958" spans="1:17" ht="15" customHeight="1">
      <c r="A958" s="35">
        <v>767403</v>
      </c>
      <c r="B958" s="36" t="s">
        <v>9239</v>
      </c>
      <c r="C958" s="37" t="s">
        <v>9240</v>
      </c>
      <c r="D958" s="37" t="s">
        <v>9300</v>
      </c>
      <c r="E958" s="35">
        <v>767403</v>
      </c>
      <c r="F958" s="38" t="s">
        <v>7298</v>
      </c>
      <c r="G958" s="36" t="s">
        <v>9243</v>
      </c>
      <c r="H958" s="36">
        <v>140</v>
      </c>
      <c r="I958" s="39">
        <v>1392042.6</v>
      </c>
      <c r="J958" s="39">
        <f t="shared" si="41"/>
        <v>1392042.6</v>
      </c>
      <c r="K958" s="36">
        <v>0</v>
      </c>
      <c r="L958" s="36">
        <v>100</v>
      </c>
      <c r="M958" s="36"/>
      <c r="N958" s="40" t="s">
        <v>9244</v>
      </c>
      <c r="O958" s="37" t="s">
        <v>9245</v>
      </c>
      <c r="P958" s="36">
        <v>205</v>
      </c>
      <c r="Q958" s="37" t="s">
        <v>9302</v>
      </c>
    </row>
    <row r="959" spans="1:17" ht="15" customHeight="1">
      <c r="A959" s="35">
        <v>767402</v>
      </c>
      <c r="B959" s="36" t="s">
        <v>9239</v>
      </c>
      <c r="C959" s="37" t="s">
        <v>9240</v>
      </c>
      <c r="D959" s="37" t="s">
        <v>9300</v>
      </c>
      <c r="E959" s="35">
        <v>767402</v>
      </c>
      <c r="F959" s="38" t="s">
        <v>7296</v>
      </c>
      <c r="G959" s="36" t="s">
        <v>9243</v>
      </c>
      <c r="H959" s="36">
        <v>140</v>
      </c>
      <c r="I959" s="39">
        <v>1392042.6</v>
      </c>
      <c r="J959" s="39">
        <f t="shared" si="41"/>
        <v>1392042.6</v>
      </c>
      <c r="K959" s="36">
        <v>0</v>
      </c>
      <c r="L959" s="36">
        <v>100</v>
      </c>
      <c r="M959" s="36"/>
      <c r="N959" s="40" t="s">
        <v>9244</v>
      </c>
      <c r="O959" s="37" t="s">
        <v>9245</v>
      </c>
      <c r="P959" s="36">
        <v>205</v>
      </c>
      <c r="Q959" s="37" t="s">
        <v>9302</v>
      </c>
    </row>
    <row r="960" spans="1:17" ht="15" customHeight="1">
      <c r="A960" s="35">
        <v>302301</v>
      </c>
      <c r="B960" s="36" t="s">
        <v>9239</v>
      </c>
      <c r="C960" s="37" t="s">
        <v>9240</v>
      </c>
      <c r="D960" s="37" t="s">
        <v>9311</v>
      </c>
      <c r="E960" s="35">
        <v>302301</v>
      </c>
      <c r="F960" s="38" t="s">
        <v>1448</v>
      </c>
      <c r="G960" s="36" t="s">
        <v>9243</v>
      </c>
      <c r="H960" s="36">
        <v>250</v>
      </c>
      <c r="I960" s="39">
        <v>1950825.1</v>
      </c>
      <c r="J960" s="39">
        <f t="shared" si="41"/>
        <v>1950825.1</v>
      </c>
      <c r="K960" s="36">
        <v>0</v>
      </c>
      <c r="L960" s="36">
        <v>100</v>
      </c>
      <c r="M960" s="36"/>
      <c r="N960" s="40" t="s">
        <v>9264</v>
      </c>
      <c r="O960" s="37" t="s">
        <v>9265</v>
      </c>
      <c r="P960" s="36">
        <v>209</v>
      </c>
      <c r="Q960" s="37" t="s">
        <v>9312</v>
      </c>
    </row>
    <row r="961" spans="1:17" ht="15" customHeight="1">
      <c r="A961" s="35">
        <v>302302</v>
      </c>
      <c r="B961" s="36" t="s">
        <v>9239</v>
      </c>
      <c r="C961" s="37" t="s">
        <v>9240</v>
      </c>
      <c r="D961" s="37" t="s">
        <v>9311</v>
      </c>
      <c r="E961" s="35">
        <v>302302</v>
      </c>
      <c r="F961" s="38" t="s">
        <v>1449</v>
      </c>
      <c r="G961" s="36" t="s">
        <v>9243</v>
      </c>
      <c r="H961" s="36">
        <v>250</v>
      </c>
      <c r="I961" s="39">
        <v>1950825.1</v>
      </c>
      <c r="J961" s="39">
        <f t="shared" si="41"/>
        <v>1950825.1</v>
      </c>
      <c r="K961" s="36">
        <v>0</v>
      </c>
      <c r="L961" s="36">
        <v>100</v>
      </c>
      <c r="M961" s="36"/>
      <c r="N961" s="40" t="s">
        <v>9264</v>
      </c>
      <c r="O961" s="37" t="s">
        <v>9265</v>
      </c>
      <c r="P961" s="36">
        <v>209</v>
      </c>
      <c r="Q961" s="37" t="s">
        <v>9312</v>
      </c>
    </row>
    <row r="962" spans="1:17" ht="15" customHeight="1">
      <c r="A962" s="35">
        <v>793912</v>
      </c>
      <c r="B962" s="36" t="s">
        <v>9239</v>
      </c>
      <c r="C962" s="37" t="s">
        <v>9240</v>
      </c>
      <c r="D962" s="37" t="s">
        <v>9263</v>
      </c>
      <c r="E962" s="35">
        <v>793912</v>
      </c>
      <c r="F962" s="38" t="s">
        <v>2814</v>
      </c>
      <c r="G962" s="36" t="s">
        <v>9243</v>
      </c>
      <c r="H962" s="36">
        <v>90</v>
      </c>
      <c r="I962" s="39">
        <v>924695.4</v>
      </c>
      <c r="J962" s="39">
        <f t="shared" si="41"/>
        <v>924695.4</v>
      </c>
      <c r="K962" s="36">
        <v>0</v>
      </c>
      <c r="L962" s="36">
        <v>100</v>
      </c>
      <c r="M962" s="36"/>
      <c r="N962" s="40" t="s">
        <v>9244</v>
      </c>
      <c r="O962" s="37" t="s">
        <v>9245</v>
      </c>
      <c r="P962" s="36">
        <v>207</v>
      </c>
      <c r="Q962" s="37" t="s">
        <v>9266</v>
      </c>
    </row>
    <row r="963" spans="1:17" ht="15" customHeight="1">
      <c r="A963" s="35">
        <v>793305</v>
      </c>
      <c r="B963" s="36" t="s">
        <v>9239</v>
      </c>
      <c r="C963" s="37" t="s">
        <v>9240</v>
      </c>
      <c r="D963" s="37" t="s">
        <v>9263</v>
      </c>
      <c r="E963" s="35">
        <v>793305</v>
      </c>
      <c r="F963" s="38" t="s">
        <v>2772</v>
      </c>
      <c r="G963" s="36" t="s">
        <v>9243</v>
      </c>
      <c r="H963" s="36">
        <v>120</v>
      </c>
      <c r="I963" s="39">
        <v>1201879.8</v>
      </c>
      <c r="J963" s="39">
        <f t="shared" si="41"/>
        <v>1201879.8</v>
      </c>
      <c r="K963" s="36">
        <v>0</v>
      </c>
      <c r="L963" s="36">
        <v>100</v>
      </c>
      <c r="M963" s="36"/>
      <c r="N963" s="40" t="s">
        <v>9244</v>
      </c>
      <c r="O963" s="37" t="s">
        <v>9245</v>
      </c>
      <c r="P963" s="36">
        <v>207</v>
      </c>
      <c r="Q963" s="37" t="s">
        <v>9266</v>
      </c>
    </row>
    <row r="964" spans="1:17" ht="15" customHeight="1">
      <c r="A964" s="35">
        <v>793304</v>
      </c>
      <c r="B964" s="36" t="s">
        <v>9239</v>
      </c>
      <c r="C964" s="37" t="s">
        <v>9240</v>
      </c>
      <c r="D964" s="37" t="s">
        <v>9263</v>
      </c>
      <c r="E964" s="35">
        <v>793304</v>
      </c>
      <c r="F964" s="38" t="s">
        <v>9767</v>
      </c>
      <c r="G964" s="36" t="s">
        <v>9243</v>
      </c>
      <c r="H964" s="36">
        <v>85</v>
      </c>
      <c r="I964" s="39">
        <v>898536.4</v>
      </c>
      <c r="J964" s="39">
        <f t="shared" si="41"/>
        <v>898536.4</v>
      </c>
      <c r="K964" s="36">
        <v>0</v>
      </c>
      <c r="L964" s="36">
        <v>100</v>
      </c>
      <c r="M964" s="36"/>
      <c r="N964" s="40" t="s">
        <v>9244</v>
      </c>
      <c r="O964" s="37" t="s">
        <v>9245</v>
      </c>
      <c r="P964" s="36">
        <v>207</v>
      </c>
      <c r="Q964" s="37" t="s">
        <v>9266</v>
      </c>
    </row>
    <row r="965" spans="1:17" ht="15" customHeight="1">
      <c r="A965" s="35">
        <v>793302</v>
      </c>
      <c r="B965" s="36" t="s">
        <v>9239</v>
      </c>
      <c r="C965" s="37" t="s">
        <v>9240</v>
      </c>
      <c r="D965" s="37" t="s">
        <v>9263</v>
      </c>
      <c r="E965" s="35">
        <v>793302</v>
      </c>
      <c r="F965" s="38" t="s">
        <v>9768</v>
      </c>
      <c r="G965" s="36" t="s">
        <v>9243</v>
      </c>
      <c r="H965" s="36">
        <v>85</v>
      </c>
      <c r="I965" s="39">
        <v>898536.4</v>
      </c>
      <c r="J965" s="39">
        <f t="shared" si="41"/>
        <v>898536.4</v>
      </c>
      <c r="K965" s="36">
        <v>0</v>
      </c>
      <c r="L965" s="36">
        <v>100</v>
      </c>
      <c r="M965" s="36"/>
      <c r="N965" s="40" t="s">
        <v>9244</v>
      </c>
      <c r="O965" s="37" t="s">
        <v>9245</v>
      </c>
      <c r="P965" s="36">
        <v>207</v>
      </c>
      <c r="Q965" s="37" t="s">
        <v>9266</v>
      </c>
    </row>
    <row r="966" spans="1:17" ht="15" customHeight="1">
      <c r="A966" s="35">
        <v>793306</v>
      </c>
      <c r="B966" s="36" t="s">
        <v>9239</v>
      </c>
      <c r="C966" s="37" t="s">
        <v>9240</v>
      </c>
      <c r="D966" s="37" t="s">
        <v>9263</v>
      </c>
      <c r="E966" s="35">
        <v>793306</v>
      </c>
      <c r="F966" s="38" t="s">
        <v>9769</v>
      </c>
      <c r="G966" s="36" t="s">
        <v>9243</v>
      </c>
      <c r="H966" s="36">
        <v>120</v>
      </c>
      <c r="I966" s="39">
        <v>1201879.8</v>
      </c>
      <c r="J966" s="39">
        <f t="shared" si="41"/>
        <v>1201879.8</v>
      </c>
      <c r="K966" s="36">
        <v>0</v>
      </c>
      <c r="L966" s="36">
        <v>100</v>
      </c>
      <c r="M966" s="36"/>
      <c r="N966" s="40" t="s">
        <v>9244</v>
      </c>
      <c r="O966" s="37" t="s">
        <v>9245</v>
      </c>
      <c r="P966" s="36">
        <v>207</v>
      </c>
      <c r="Q966" s="37" t="s">
        <v>9266</v>
      </c>
    </row>
    <row r="967" spans="1:17" ht="15" customHeight="1">
      <c r="A967" s="35">
        <v>793303</v>
      </c>
      <c r="B967" s="36" t="s">
        <v>9239</v>
      </c>
      <c r="C967" s="37" t="s">
        <v>9240</v>
      </c>
      <c r="D967" s="37" t="s">
        <v>9263</v>
      </c>
      <c r="E967" s="35">
        <v>793303</v>
      </c>
      <c r="F967" s="38" t="s">
        <v>9770</v>
      </c>
      <c r="G967" s="36" t="s">
        <v>9243</v>
      </c>
      <c r="H967" s="36">
        <v>85</v>
      </c>
      <c r="I967" s="39">
        <v>898536.4</v>
      </c>
      <c r="J967" s="39">
        <f t="shared" si="41"/>
        <v>898536.4</v>
      </c>
      <c r="K967" s="36">
        <v>0</v>
      </c>
      <c r="L967" s="36">
        <v>100</v>
      </c>
      <c r="M967" s="36"/>
      <c r="N967" s="40" t="s">
        <v>9244</v>
      </c>
      <c r="O967" s="37" t="s">
        <v>9245</v>
      </c>
      <c r="P967" s="36">
        <v>207</v>
      </c>
      <c r="Q967" s="37" t="s">
        <v>9266</v>
      </c>
    </row>
    <row r="968" spans="1:17" ht="15" customHeight="1">
      <c r="A968" s="35">
        <v>793601</v>
      </c>
      <c r="B968" s="36" t="s">
        <v>9239</v>
      </c>
      <c r="C968" s="37" t="s">
        <v>9240</v>
      </c>
      <c r="D968" s="37" t="s">
        <v>9263</v>
      </c>
      <c r="E968" s="35">
        <v>793601</v>
      </c>
      <c r="F968" s="38" t="s">
        <v>9771</v>
      </c>
      <c r="G968" s="36" t="s">
        <v>9243</v>
      </c>
      <c r="H968" s="36">
        <v>100</v>
      </c>
      <c r="I968" s="39">
        <v>1035957</v>
      </c>
      <c r="J968" s="39">
        <f t="shared" si="41"/>
        <v>1035957</v>
      </c>
      <c r="K968" s="36">
        <v>0</v>
      </c>
      <c r="L968" s="36">
        <v>100</v>
      </c>
      <c r="M968" s="36"/>
      <c r="N968" s="40" t="s">
        <v>9244</v>
      </c>
      <c r="O968" s="37" t="s">
        <v>9245</v>
      </c>
      <c r="P968" s="36">
        <v>207</v>
      </c>
      <c r="Q968" s="37" t="s">
        <v>9266</v>
      </c>
    </row>
    <row r="969" spans="1:17" ht="15" customHeight="1">
      <c r="A969" s="35">
        <v>793911</v>
      </c>
      <c r="B969" s="36" t="s">
        <v>9239</v>
      </c>
      <c r="C969" s="37" t="s">
        <v>9240</v>
      </c>
      <c r="D969" s="37" t="s">
        <v>9263</v>
      </c>
      <c r="E969" s="35">
        <v>793911</v>
      </c>
      <c r="F969" s="38" t="s">
        <v>9772</v>
      </c>
      <c r="G969" s="36" t="s">
        <v>9243</v>
      </c>
      <c r="H969" s="36">
        <v>90</v>
      </c>
      <c r="I969" s="39">
        <v>924695.4</v>
      </c>
      <c r="J969" s="39">
        <f t="shared" si="41"/>
        <v>924695.4</v>
      </c>
      <c r="K969" s="36">
        <v>0</v>
      </c>
      <c r="L969" s="36">
        <v>100</v>
      </c>
      <c r="M969" s="36"/>
      <c r="N969" s="40" t="s">
        <v>9244</v>
      </c>
      <c r="O969" s="37" t="s">
        <v>9245</v>
      </c>
      <c r="P969" s="36">
        <v>207</v>
      </c>
      <c r="Q969" s="37" t="s">
        <v>9266</v>
      </c>
    </row>
    <row r="970" spans="1:17" ht="15" customHeight="1">
      <c r="A970" s="35">
        <v>793920</v>
      </c>
      <c r="B970" s="36" t="s">
        <v>9239</v>
      </c>
      <c r="C970" s="37" t="s">
        <v>9240</v>
      </c>
      <c r="D970" s="37" t="s">
        <v>9263</v>
      </c>
      <c r="E970" s="35">
        <v>793920</v>
      </c>
      <c r="F970" s="38" t="s">
        <v>9773</v>
      </c>
      <c r="G970" s="36" t="s">
        <v>9243</v>
      </c>
      <c r="H970" s="36">
        <v>145</v>
      </c>
      <c r="I970" s="39">
        <v>1418201.6</v>
      </c>
      <c r="J970" s="39">
        <f t="shared" si="41"/>
        <v>1418201.6</v>
      </c>
      <c r="K970" s="36">
        <v>0</v>
      </c>
      <c r="L970" s="36">
        <v>100</v>
      </c>
      <c r="M970" s="36"/>
      <c r="N970" s="40" t="s">
        <v>9244</v>
      </c>
      <c r="O970" s="37" t="s">
        <v>9245</v>
      </c>
      <c r="P970" s="36">
        <v>207</v>
      </c>
      <c r="Q970" s="37" t="s">
        <v>9266</v>
      </c>
    </row>
    <row r="971" spans="1:17" ht="15" customHeight="1">
      <c r="A971" s="35">
        <v>793501</v>
      </c>
      <c r="B971" s="36" t="s">
        <v>9239</v>
      </c>
      <c r="C971" s="37" t="s">
        <v>9240</v>
      </c>
      <c r="D971" s="37" t="s">
        <v>9263</v>
      </c>
      <c r="E971" s="35">
        <v>793501</v>
      </c>
      <c r="F971" s="38" t="s">
        <v>9774</v>
      </c>
      <c r="G971" s="36" t="s">
        <v>9243</v>
      </c>
      <c r="H971" s="36">
        <v>160</v>
      </c>
      <c r="I971" s="39">
        <v>1559460.2000000002</v>
      </c>
      <c r="J971" s="39">
        <f t="shared" si="41"/>
        <v>1559460.2000000002</v>
      </c>
      <c r="K971" s="36">
        <v>0</v>
      </c>
      <c r="L971" s="36">
        <v>100</v>
      </c>
      <c r="M971" s="36"/>
      <c r="N971" s="40" t="s">
        <v>9244</v>
      </c>
      <c r="O971" s="37" t="s">
        <v>9245</v>
      </c>
      <c r="P971" s="36">
        <v>207</v>
      </c>
      <c r="Q971" s="37" t="s">
        <v>9266</v>
      </c>
    </row>
    <row r="972" spans="1:17" ht="15" customHeight="1">
      <c r="A972" s="35">
        <v>793902</v>
      </c>
      <c r="B972" s="36" t="s">
        <v>9239</v>
      </c>
      <c r="C972" s="37" t="s">
        <v>9240</v>
      </c>
      <c r="D972" s="37" t="s">
        <v>9263</v>
      </c>
      <c r="E972" s="35">
        <v>793902</v>
      </c>
      <c r="F972" s="38" t="s">
        <v>2994</v>
      </c>
      <c r="G972" s="36" t="s">
        <v>9243</v>
      </c>
      <c r="H972" s="36">
        <v>75</v>
      </c>
      <c r="I972" s="39">
        <v>803333.8</v>
      </c>
      <c r="J972" s="39">
        <f t="shared" si="41"/>
        <v>803333.8</v>
      </c>
      <c r="K972" s="36">
        <v>0</v>
      </c>
      <c r="L972" s="36">
        <v>100</v>
      </c>
      <c r="M972" s="36"/>
      <c r="N972" s="40" t="s">
        <v>9244</v>
      </c>
      <c r="O972" s="37" t="s">
        <v>9245</v>
      </c>
      <c r="P972" s="36">
        <v>207</v>
      </c>
      <c r="Q972" s="37" t="s">
        <v>9266</v>
      </c>
    </row>
    <row r="973" spans="1:17" ht="15" customHeight="1">
      <c r="A973" s="35">
        <v>793901</v>
      </c>
      <c r="B973" s="36" t="s">
        <v>9239</v>
      </c>
      <c r="C973" s="37" t="s">
        <v>9240</v>
      </c>
      <c r="D973" s="37" t="s">
        <v>9315</v>
      </c>
      <c r="E973" s="35">
        <v>793901</v>
      </c>
      <c r="F973" s="38" t="s">
        <v>3438</v>
      </c>
      <c r="G973" s="36" t="s">
        <v>9243</v>
      </c>
      <c r="H973" s="36">
        <v>85</v>
      </c>
      <c r="I973" s="39">
        <v>898536.4</v>
      </c>
      <c r="J973" s="39">
        <f t="shared" si="41"/>
        <v>898536.4</v>
      </c>
      <c r="K973" s="36">
        <v>0</v>
      </c>
      <c r="L973" s="36">
        <v>100</v>
      </c>
      <c r="M973" s="36"/>
      <c r="N973" s="40" t="s">
        <v>9244</v>
      </c>
      <c r="O973" s="37" t="s">
        <v>9245</v>
      </c>
      <c r="P973" s="36">
        <v>231</v>
      </c>
      <c r="Q973" s="37" t="s">
        <v>9317</v>
      </c>
    </row>
    <row r="974" spans="1:17" ht="15" customHeight="1">
      <c r="A974" s="35">
        <v>793210</v>
      </c>
      <c r="B974" s="36" t="s">
        <v>9239</v>
      </c>
      <c r="C974" s="37" t="s">
        <v>9240</v>
      </c>
      <c r="D974" s="37" t="s">
        <v>9263</v>
      </c>
      <c r="E974" s="35">
        <v>793210</v>
      </c>
      <c r="F974" s="38" t="s">
        <v>2717</v>
      </c>
      <c r="G974" s="36" t="s">
        <v>9243</v>
      </c>
      <c r="H974" s="36">
        <v>105</v>
      </c>
      <c r="I974" s="39">
        <v>1098486.1000000001</v>
      </c>
      <c r="J974" s="39">
        <f t="shared" si="41"/>
        <v>1098486.1000000001</v>
      </c>
      <c r="K974" s="36">
        <v>0</v>
      </c>
      <c r="L974" s="36">
        <v>100</v>
      </c>
      <c r="M974" s="36"/>
      <c r="N974" s="40" t="s">
        <v>9244</v>
      </c>
      <c r="O974" s="37" t="s">
        <v>9245</v>
      </c>
      <c r="P974" s="36">
        <v>207</v>
      </c>
      <c r="Q974" s="37" t="s">
        <v>9266</v>
      </c>
    </row>
    <row r="975" spans="1:17" ht="15" customHeight="1">
      <c r="A975" s="35">
        <v>793502</v>
      </c>
      <c r="B975" s="36" t="s">
        <v>9239</v>
      </c>
      <c r="C975" s="37" t="s">
        <v>9240</v>
      </c>
      <c r="D975" s="37" t="s">
        <v>9263</v>
      </c>
      <c r="E975" s="35">
        <v>793502</v>
      </c>
      <c r="F975" s="38" t="s">
        <v>2858</v>
      </c>
      <c r="G975" s="36" t="s">
        <v>9243</v>
      </c>
      <c r="H975" s="36">
        <v>150</v>
      </c>
      <c r="I975" s="39">
        <v>1444360.6</v>
      </c>
      <c r="J975" s="39">
        <f t="shared" si="41"/>
        <v>1444360.6</v>
      </c>
      <c r="K975" s="36">
        <v>0</v>
      </c>
      <c r="L975" s="36">
        <v>100</v>
      </c>
      <c r="M975" s="36"/>
      <c r="N975" s="40" t="s">
        <v>9244</v>
      </c>
      <c r="O975" s="37" t="s">
        <v>9245</v>
      </c>
      <c r="P975" s="36">
        <v>207</v>
      </c>
      <c r="Q975" s="37" t="s">
        <v>9266</v>
      </c>
    </row>
    <row r="976" spans="1:17" ht="15" customHeight="1">
      <c r="A976" s="35">
        <v>793307</v>
      </c>
      <c r="B976" s="36" t="s">
        <v>9239</v>
      </c>
      <c r="C976" s="37" t="s">
        <v>9240</v>
      </c>
      <c r="D976" s="37" t="s">
        <v>9263</v>
      </c>
      <c r="E976" s="35">
        <v>793307</v>
      </c>
      <c r="F976" s="38" t="s">
        <v>2774</v>
      </c>
      <c r="G976" s="36" t="s">
        <v>9243</v>
      </c>
      <c r="H976" s="36">
        <v>120</v>
      </c>
      <c r="I976" s="39">
        <v>1201879.8</v>
      </c>
      <c r="J976" s="39">
        <f t="shared" si="41"/>
        <v>1201879.8</v>
      </c>
      <c r="K976" s="36">
        <v>0</v>
      </c>
      <c r="L976" s="36">
        <v>100</v>
      </c>
      <c r="M976" s="36"/>
      <c r="N976" s="40" t="s">
        <v>9244</v>
      </c>
      <c r="O976" s="37" t="s">
        <v>9245</v>
      </c>
      <c r="P976" s="36">
        <v>207</v>
      </c>
      <c r="Q976" s="37" t="s">
        <v>9266</v>
      </c>
    </row>
    <row r="977" spans="1:17" ht="15" customHeight="1">
      <c r="A977" s="35">
        <v>793301</v>
      </c>
      <c r="B977" s="36" t="s">
        <v>9239</v>
      </c>
      <c r="C977" s="37" t="s">
        <v>9240</v>
      </c>
      <c r="D977" s="37" t="s">
        <v>9263</v>
      </c>
      <c r="E977" s="35">
        <v>793301</v>
      </c>
      <c r="F977" s="38" t="s">
        <v>2768</v>
      </c>
      <c r="G977" s="36" t="s">
        <v>9243</v>
      </c>
      <c r="H977" s="36">
        <v>85</v>
      </c>
      <c r="I977" s="39">
        <v>898536.4</v>
      </c>
      <c r="J977" s="39">
        <f t="shared" si="41"/>
        <v>898536.4</v>
      </c>
      <c r="K977" s="36">
        <v>0</v>
      </c>
      <c r="L977" s="36">
        <v>100</v>
      </c>
      <c r="M977" s="36"/>
      <c r="N977" s="40" t="s">
        <v>9244</v>
      </c>
      <c r="O977" s="37" t="s">
        <v>9245</v>
      </c>
      <c r="P977" s="36">
        <v>207</v>
      </c>
      <c r="Q977" s="37" t="s">
        <v>9266</v>
      </c>
    </row>
    <row r="978" spans="1:17" ht="15" customHeight="1">
      <c r="A978" s="35">
        <v>793910</v>
      </c>
      <c r="B978" s="36" t="s">
        <v>9239</v>
      </c>
      <c r="C978" s="37" t="s">
        <v>9240</v>
      </c>
      <c r="D978" s="37" t="s">
        <v>9263</v>
      </c>
      <c r="E978" s="35">
        <v>793910</v>
      </c>
      <c r="F978" s="38" t="s">
        <v>2812</v>
      </c>
      <c r="G978" s="36" t="s">
        <v>9243</v>
      </c>
      <c r="H978" s="36">
        <v>150</v>
      </c>
      <c r="I978" s="39">
        <v>1444360.6</v>
      </c>
      <c r="J978" s="39">
        <f t="shared" si="41"/>
        <v>1444360.6</v>
      </c>
      <c r="K978" s="36">
        <v>0</v>
      </c>
      <c r="L978" s="36">
        <v>100</v>
      </c>
      <c r="M978" s="36"/>
      <c r="N978" s="40" t="s">
        <v>9244</v>
      </c>
      <c r="O978" s="37" t="s">
        <v>9245</v>
      </c>
      <c r="P978" s="36">
        <v>207</v>
      </c>
      <c r="Q978" s="37" t="s">
        <v>9266</v>
      </c>
    </row>
    <row r="979" spans="1:17" ht="15" customHeight="1">
      <c r="A979" s="35">
        <v>793202</v>
      </c>
      <c r="B979" s="36" t="s">
        <v>9239</v>
      </c>
      <c r="C979" s="37" t="s">
        <v>9240</v>
      </c>
      <c r="D979" s="37" t="s">
        <v>9263</v>
      </c>
      <c r="E979" s="35">
        <v>793202</v>
      </c>
      <c r="F979" s="38" t="s">
        <v>9775</v>
      </c>
      <c r="G979" s="36" t="s">
        <v>9243</v>
      </c>
      <c r="H979" s="36">
        <v>100</v>
      </c>
      <c r="I979" s="39">
        <v>1035957</v>
      </c>
      <c r="J979" s="39">
        <f t="shared" si="41"/>
        <v>1035957</v>
      </c>
      <c r="K979" s="36">
        <v>0</v>
      </c>
      <c r="L979" s="36">
        <v>100</v>
      </c>
      <c r="M979" s="36"/>
      <c r="N979" s="40" t="s">
        <v>9244</v>
      </c>
      <c r="O979" s="37" t="s">
        <v>9245</v>
      </c>
      <c r="P979" s="36">
        <v>207</v>
      </c>
      <c r="Q979" s="37" t="s">
        <v>9266</v>
      </c>
    </row>
    <row r="980" spans="1:17" ht="15" customHeight="1">
      <c r="A980" s="35">
        <v>793713</v>
      </c>
      <c r="B980" s="36" t="s">
        <v>9239</v>
      </c>
      <c r="C980" s="37" t="s">
        <v>9240</v>
      </c>
      <c r="D980" s="37" t="s">
        <v>9263</v>
      </c>
      <c r="E980" s="35">
        <v>793713</v>
      </c>
      <c r="F980" s="38" t="s">
        <v>2984</v>
      </c>
      <c r="G980" s="36" t="s">
        <v>9243</v>
      </c>
      <c r="H980" s="36">
        <v>110</v>
      </c>
      <c r="I980" s="39">
        <v>1124645.1000000001</v>
      </c>
      <c r="J980" s="39">
        <f t="shared" si="41"/>
        <v>1124645.1000000001</v>
      </c>
      <c r="K980" s="36">
        <v>0</v>
      </c>
      <c r="L980" s="36">
        <v>100</v>
      </c>
      <c r="M980" s="36"/>
      <c r="N980" s="40" t="s">
        <v>9244</v>
      </c>
      <c r="O980" s="37" t="s">
        <v>9245</v>
      </c>
      <c r="P980" s="36">
        <v>207</v>
      </c>
      <c r="Q980" s="37" t="s">
        <v>9266</v>
      </c>
    </row>
    <row r="981" spans="1:17" ht="15" customHeight="1">
      <c r="A981" s="35">
        <v>793715</v>
      </c>
      <c r="B981" s="36" t="s">
        <v>9239</v>
      </c>
      <c r="C981" s="37" t="s">
        <v>9240</v>
      </c>
      <c r="D981" s="37" t="s">
        <v>9263</v>
      </c>
      <c r="E981" s="35">
        <v>793715</v>
      </c>
      <c r="F981" s="37" t="s">
        <v>2986</v>
      </c>
      <c r="G981" s="36" t="s">
        <v>9243</v>
      </c>
      <c r="H981" s="36">
        <v>110</v>
      </c>
      <c r="I981" s="39">
        <v>1124645.1000000001</v>
      </c>
      <c r="J981" s="39">
        <f t="shared" si="41"/>
        <v>1124645.1000000001</v>
      </c>
      <c r="K981" s="36">
        <v>0</v>
      </c>
      <c r="L981" s="36">
        <v>100</v>
      </c>
      <c r="M981" s="36"/>
      <c r="N981" s="40" t="s">
        <v>9244</v>
      </c>
      <c r="O981" s="37" t="s">
        <v>9245</v>
      </c>
      <c r="P981" s="36">
        <v>207</v>
      </c>
      <c r="Q981" s="37" t="s">
        <v>9266</v>
      </c>
    </row>
    <row r="982" spans="1:17" ht="15" customHeight="1">
      <c r="A982" s="35">
        <v>793718</v>
      </c>
      <c r="B982" s="36" t="s">
        <v>9239</v>
      </c>
      <c r="C982" s="37" t="s">
        <v>9240</v>
      </c>
      <c r="D982" s="37" t="s">
        <v>9263</v>
      </c>
      <c r="E982" s="35">
        <v>793718</v>
      </c>
      <c r="F982" s="37" t="s">
        <v>2989</v>
      </c>
      <c r="G982" s="36" t="s">
        <v>9243</v>
      </c>
      <c r="H982" s="36">
        <v>110</v>
      </c>
      <c r="I982" s="39">
        <v>1124645.1000000001</v>
      </c>
      <c r="J982" s="39">
        <f t="shared" si="41"/>
        <v>1124645.1000000001</v>
      </c>
      <c r="K982" s="36">
        <v>0</v>
      </c>
      <c r="L982" s="36">
        <v>100</v>
      </c>
      <c r="M982" s="36"/>
      <c r="N982" s="40" t="s">
        <v>9244</v>
      </c>
      <c r="O982" s="37" t="s">
        <v>9245</v>
      </c>
      <c r="P982" s="36">
        <v>207</v>
      </c>
      <c r="Q982" s="37" t="s">
        <v>9266</v>
      </c>
    </row>
    <row r="983" spans="1:17" ht="15" customHeight="1">
      <c r="A983" s="35">
        <v>793719</v>
      </c>
      <c r="B983" s="36" t="s">
        <v>9239</v>
      </c>
      <c r="C983" s="37" t="s">
        <v>9240</v>
      </c>
      <c r="D983" s="37" t="s">
        <v>9263</v>
      </c>
      <c r="E983" s="35">
        <v>793719</v>
      </c>
      <c r="F983" s="37" t="s">
        <v>2990</v>
      </c>
      <c r="G983" s="36" t="s">
        <v>9243</v>
      </c>
      <c r="H983" s="36">
        <v>110</v>
      </c>
      <c r="I983" s="39">
        <v>1124645.1000000001</v>
      </c>
      <c r="J983" s="39">
        <f t="shared" si="41"/>
        <v>1124645.1000000001</v>
      </c>
      <c r="K983" s="36">
        <v>0</v>
      </c>
      <c r="L983" s="36">
        <v>100</v>
      </c>
      <c r="M983" s="36"/>
      <c r="N983" s="40" t="s">
        <v>9244</v>
      </c>
      <c r="O983" s="37" t="s">
        <v>9245</v>
      </c>
      <c r="P983" s="36">
        <v>207</v>
      </c>
      <c r="Q983" s="37" t="s">
        <v>9266</v>
      </c>
    </row>
    <row r="984" spans="1:17" ht="15" customHeight="1">
      <c r="A984" s="35">
        <v>793716</v>
      </c>
      <c r="B984" s="36" t="s">
        <v>9239</v>
      </c>
      <c r="C984" s="37" t="s">
        <v>9240</v>
      </c>
      <c r="D984" s="37" t="s">
        <v>9263</v>
      </c>
      <c r="E984" s="35">
        <v>793716</v>
      </c>
      <c r="F984" s="37" t="s">
        <v>2987</v>
      </c>
      <c r="G984" s="36" t="s">
        <v>9243</v>
      </c>
      <c r="H984" s="36">
        <v>110</v>
      </c>
      <c r="I984" s="39">
        <v>1124645.1000000001</v>
      </c>
      <c r="J984" s="39">
        <f t="shared" si="41"/>
        <v>1124645.1000000001</v>
      </c>
      <c r="K984" s="36">
        <v>0</v>
      </c>
      <c r="L984" s="36">
        <v>100</v>
      </c>
      <c r="M984" s="36"/>
      <c r="N984" s="40" t="s">
        <v>9244</v>
      </c>
      <c r="O984" s="37" t="s">
        <v>9245</v>
      </c>
      <c r="P984" s="36">
        <v>207</v>
      </c>
      <c r="Q984" s="37" t="s">
        <v>9266</v>
      </c>
    </row>
    <row r="985" spans="1:17" ht="15" customHeight="1">
      <c r="A985" s="35">
        <v>793717</v>
      </c>
      <c r="B985" s="36" t="s">
        <v>9239</v>
      </c>
      <c r="C985" s="37" t="s">
        <v>9240</v>
      </c>
      <c r="D985" s="37" t="s">
        <v>9263</v>
      </c>
      <c r="E985" s="35">
        <v>793717</v>
      </c>
      <c r="F985" s="37" t="s">
        <v>2988</v>
      </c>
      <c r="G985" s="36" t="s">
        <v>9243</v>
      </c>
      <c r="H985" s="36">
        <v>110</v>
      </c>
      <c r="I985" s="39">
        <v>1124645.1000000001</v>
      </c>
      <c r="J985" s="39">
        <f t="shared" si="41"/>
        <v>1124645.1000000001</v>
      </c>
      <c r="K985" s="36">
        <v>0</v>
      </c>
      <c r="L985" s="36">
        <v>100</v>
      </c>
      <c r="M985" s="36"/>
      <c r="N985" s="40" t="s">
        <v>9244</v>
      </c>
      <c r="O985" s="37" t="s">
        <v>9245</v>
      </c>
      <c r="P985" s="36">
        <v>207</v>
      </c>
      <c r="Q985" s="37" t="s">
        <v>9266</v>
      </c>
    </row>
    <row r="986" spans="1:17" ht="15" customHeight="1">
      <c r="A986" s="35">
        <v>793801</v>
      </c>
      <c r="B986" s="36" t="s">
        <v>9239</v>
      </c>
      <c r="C986" s="37" t="s">
        <v>9240</v>
      </c>
      <c r="D986" s="37" t="s">
        <v>9263</v>
      </c>
      <c r="E986" s="35">
        <v>793801</v>
      </c>
      <c r="F986" s="38" t="s">
        <v>2991</v>
      </c>
      <c r="G986" s="36" t="s">
        <v>9243</v>
      </c>
      <c r="H986" s="36">
        <v>85</v>
      </c>
      <c r="I986" s="39">
        <v>898536.4</v>
      </c>
      <c r="J986" s="39">
        <f t="shared" si="41"/>
        <v>898536.4</v>
      </c>
      <c r="K986" s="36">
        <v>0</v>
      </c>
      <c r="L986" s="36">
        <v>100</v>
      </c>
      <c r="M986" s="36"/>
      <c r="N986" s="40" t="s">
        <v>9244</v>
      </c>
      <c r="O986" s="37" t="s">
        <v>9245</v>
      </c>
      <c r="P986" s="36">
        <v>207</v>
      </c>
      <c r="Q986" s="37" t="s">
        <v>9266</v>
      </c>
    </row>
    <row r="987" spans="1:17" ht="15" customHeight="1">
      <c r="A987" s="35">
        <v>792601</v>
      </c>
      <c r="B987" s="36" t="s">
        <v>9239</v>
      </c>
      <c r="C987" s="37" t="s">
        <v>9240</v>
      </c>
      <c r="D987" s="37" t="s">
        <v>9263</v>
      </c>
      <c r="E987" s="35">
        <v>792601</v>
      </c>
      <c r="F987" s="38" t="s">
        <v>9776</v>
      </c>
      <c r="G987" s="36" t="s">
        <v>9243</v>
      </c>
      <c r="H987" s="36">
        <v>90</v>
      </c>
      <c r="I987" s="39">
        <v>924695.4</v>
      </c>
      <c r="J987" s="39">
        <f t="shared" si="41"/>
        <v>924695.4</v>
      </c>
      <c r="K987" s="36">
        <v>0</v>
      </c>
      <c r="L987" s="36">
        <v>100</v>
      </c>
      <c r="M987" s="36"/>
      <c r="N987" s="40" t="s">
        <v>9244</v>
      </c>
      <c r="O987" s="37" t="s">
        <v>9245</v>
      </c>
      <c r="P987" s="36">
        <v>207</v>
      </c>
      <c r="Q987" s="37" t="s">
        <v>9266</v>
      </c>
    </row>
    <row r="988" spans="1:17" ht="15" customHeight="1">
      <c r="A988" s="35">
        <v>767904</v>
      </c>
      <c r="B988" s="36" t="s">
        <v>9239</v>
      </c>
      <c r="C988" s="37" t="s">
        <v>9240</v>
      </c>
      <c r="D988" s="37" t="s">
        <v>9300</v>
      </c>
      <c r="E988" s="35">
        <v>767904</v>
      </c>
      <c r="F988" s="38" t="s">
        <v>7316</v>
      </c>
      <c r="G988" s="36" t="s">
        <v>9243</v>
      </c>
      <c r="H988" s="36">
        <v>135</v>
      </c>
      <c r="I988" s="39">
        <v>1365883.6</v>
      </c>
      <c r="J988" s="39">
        <f t="shared" si="41"/>
        <v>1365883.6</v>
      </c>
      <c r="K988" s="36">
        <v>0</v>
      </c>
      <c r="L988" s="36">
        <v>100</v>
      </c>
      <c r="M988" s="36"/>
      <c r="N988" s="40" t="s">
        <v>9244</v>
      </c>
      <c r="O988" s="37" t="s">
        <v>9245</v>
      </c>
      <c r="P988" s="36">
        <v>205</v>
      </c>
      <c r="Q988" s="37" t="s">
        <v>9302</v>
      </c>
    </row>
    <row r="989" spans="1:17" ht="15" customHeight="1">
      <c r="A989" s="35">
        <v>793707</v>
      </c>
      <c r="B989" s="36" t="s">
        <v>9239</v>
      </c>
      <c r="C989" s="37" t="s">
        <v>9240</v>
      </c>
      <c r="D989" s="37" t="s">
        <v>9263</v>
      </c>
      <c r="E989" s="35">
        <v>793707</v>
      </c>
      <c r="F989" s="38" t="s">
        <v>9777</v>
      </c>
      <c r="G989" s="36" t="s">
        <v>9243</v>
      </c>
      <c r="H989" s="36">
        <v>80</v>
      </c>
      <c r="I989" s="39">
        <v>829492.8</v>
      </c>
      <c r="J989" s="39">
        <f t="shared" si="41"/>
        <v>829492.8</v>
      </c>
      <c r="K989" s="36">
        <v>0</v>
      </c>
      <c r="L989" s="36">
        <v>100</v>
      </c>
      <c r="M989" s="36"/>
      <c r="N989" s="40" t="s">
        <v>9244</v>
      </c>
      <c r="O989" s="37" t="s">
        <v>9245</v>
      </c>
      <c r="P989" s="36">
        <v>207</v>
      </c>
      <c r="Q989" s="37" t="s">
        <v>9266</v>
      </c>
    </row>
    <row r="990" spans="1:17" ht="15" customHeight="1">
      <c r="A990" s="35">
        <v>793711</v>
      </c>
      <c r="B990" s="36" t="s">
        <v>9239</v>
      </c>
      <c r="C990" s="37" t="s">
        <v>9240</v>
      </c>
      <c r="D990" s="37" t="s">
        <v>9263</v>
      </c>
      <c r="E990" s="35">
        <v>793711</v>
      </c>
      <c r="F990" s="38" t="s">
        <v>9778</v>
      </c>
      <c r="G990" s="36" t="s">
        <v>9243</v>
      </c>
      <c r="H990" s="36">
        <v>110</v>
      </c>
      <c r="I990" s="39">
        <v>1124645.1000000001</v>
      </c>
      <c r="J990" s="39">
        <f t="shared" si="41"/>
        <v>1124645.1000000001</v>
      </c>
      <c r="K990" s="36">
        <v>0</v>
      </c>
      <c r="L990" s="36">
        <v>100</v>
      </c>
      <c r="M990" s="36"/>
      <c r="N990" s="40" t="s">
        <v>9244</v>
      </c>
      <c r="O990" s="37" t="s">
        <v>9245</v>
      </c>
      <c r="P990" s="36">
        <v>207</v>
      </c>
      <c r="Q990" s="37" t="s">
        <v>9266</v>
      </c>
    </row>
    <row r="991" spans="1:17" ht="15" customHeight="1">
      <c r="A991" s="35">
        <v>793709</v>
      </c>
      <c r="B991" s="36" t="s">
        <v>9239</v>
      </c>
      <c r="C991" s="37" t="s">
        <v>9240</v>
      </c>
      <c r="D991" s="37" t="s">
        <v>9263</v>
      </c>
      <c r="E991" s="35">
        <v>793709</v>
      </c>
      <c r="F991" s="37" t="s">
        <v>9779</v>
      </c>
      <c r="G991" s="36" t="s">
        <v>9243</v>
      </c>
      <c r="H991" s="36">
        <v>80</v>
      </c>
      <c r="I991" s="39">
        <v>829492.8</v>
      </c>
      <c r="J991" s="39">
        <f t="shared" si="41"/>
        <v>829492.8</v>
      </c>
      <c r="K991" s="36">
        <v>0</v>
      </c>
      <c r="L991" s="36">
        <v>100</v>
      </c>
      <c r="M991" s="36"/>
      <c r="N991" s="40" t="s">
        <v>9244</v>
      </c>
      <c r="O991" s="37" t="s">
        <v>9245</v>
      </c>
      <c r="P991" s="36">
        <v>207</v>
      </c>
      <c r="Q991" s="37" t="s">
        <v>9266</v>
      </c>
    </row>
    <row r="992" spans="1:17" ht="15" customHeight="1">
      <c r="A992" s="35">
        <v>793710</v>
      </c>
      <c r="B992" s="36" t="s">
        <v>9239</v>
      </c>
      <c r="C992" s="37" t="s">
        <v>9240</v>
      </c>
      <c r="D992" s="37" t="s">
        <v>9263</v>
      </c>
      <c r="E992" s="35">
        <v>793710</v>
      </c>
      <c r="F992" s="37" t="s">
        <v>9780</v>
      </c>
      <c r="G992" s="36" t="s">
        <v>9243</v>
      </c>
      <c r="H992" s="36">
        <v>130</v>
      </c>
      <c r="I992" s="39">
        <v>1254197.8</v>
      </c>
      <c r="J992" s="39">
        <f t="shared" si="41"/>
        <v>1254197.8</v>
      </c>
      <c r="K992" s="36">
        <v>0</v>
      </c>
      <c r="L992" s="36">
        <v>100</v>
      </c>
      <c r="M992" s="36"/>
      <c r="N992" s="40" t="s">
        <v>9244</v>
      </c>
      <c r="O992" s="37" t="s">
        <v>9245</v>
      </c>
      <c r="P992" s="36">
        <v>207</v>
      </c>
      <c r="Q992" s="37" t="s">
        <v>9266</v>
      </c>
    </row>
    <row r="993" spans="1:17" ht="15" customHeight="1">
      <c r="A993" s="35">
        <v>793932</v>
      </c>
      <c r="B993" s="36" t="s">
        <v>9239</v>
      </c>
      <c r="C993" s="37" t="s">
        <v>9240</v>
      </c>
      <c r="D993" s="37" t="s">
        <v>9327</v>
      </c>
      <c r="E993" s="35">
        <v>793932</v>
      </c>
      <c r="F993" s="38" t="s">
        <v>829</v>
      </c>
      <c r="G993" s="36" t="s">
        <v>9243</v>
      </c>
      <c r="H993" s="36">
        <v>330</v>
      </c>
      <c r="I993" s="39">
        <v>2626525.2000000002</v>
      </c>
      <c r="J993" s="39">
        <f t="shared" si="41"/>
        <v>2626525.2000000002</v>
      </c>
      <c r="K993" s="36">
        <v>0</v>
      </c>
      <c r="L993" s="36">
        <v>100</v>
      </c>
      <c r="M993" s="36"/>
      <c r="N993" s="40" t="s">
        <v>9264</v>
      </c>
      <c r="O993" s="37" t="s">
        <v>9265</v>
      </c>
      <c r="P993" s="36">
        <v>245</v>
      </c>
      <c r="Q993" s="37" t="s">
        <v>9328</v>
      </c>
    </row>
    <row r="994" spans="1:17" ht="15" customHeight="1">
      <c r="A994" s="35">
        <v>793930</v>
      </c>
      <c r="B994" s="36" t="s">
        <v>9239</v>
      </c>
      <c r="C994" s="37" t="s">
        <v>9240</v>
      </c>
      <c r="D994" s="37" t="s">
        <v>9327</v>
      </c>
      <c r="E994" s="35">
        <v>793930</v>
      </c>
      <c r="F994" s="38" t="s">
        <v>828</v>
      </c>
      <c r="G994" s="36" t="s">
        <v>9243</v>
      </c>
      <c r="H994" s="36">
        <v>425</v>
      </c>
      <c r="I994" s="39">
        <v>3330515.4000000004</v>
      </c>
      <c r="J994" s="39">
        <f t="shared" si="41"/>
        <v>3330515.4000000004</v>
      </c>
      <c r="K994" s="36">
        <v>0</v>
      </c>
      <c r="L994" s="36">
        <v>100</v>
      </c>
      <c r="M994" s="36"/>
      <c r="N994" s="40" t="s">
        <v>9264</v>
      </c>
      <c r="O994" s="37" t="s">
        <v>9265</v>
      </c>
      <c r="P994" s="36">
        <v>245</v>
      </c>
      <c r="Q994" s="37" t="s">
        <v>9328</v>
      </c>
    </row>
    <row r="995" spans="1:17" ht="15" customHeight="1">
      <c r="A995" s="35">
        <v>793802</v>
      </c>
      <c r="B995" s="36" t="s">
        <v>9239</v>
      </c>
      <c r="C995" s="37" t="s">
        <v>9240</v>
      </c>
      <c r="D995" s="37" t="s">
        <v>9263</v>
      </c>
      <c r="E995" s="35">
        <v>793802</v>
      </c>
      <c r="F995" s="38" t="s">
        <v>2992</v>
      </c>
      <c r="G995" s="36" t="s">
        <v>9243</v>
      </c>
      <c r="H995" s="36">
        <v>70</v>
      </c>
      <c r="I995" s="39">
        <v>727472.7</v>
      </c>
      <c r="J995" s="39">
        <f t="shared" si="41"/>
        <v>727472.7</v>
      </c>
      <c r="K995" s="36">
        <v>0</v>
      </c>
      <c r="L995" s="36">
        <v>100</v>
      </c>
      <c r="M995" s="36"/>
      <c r="N995" s="40" t="s">
        <v>9244</v>
      </c>
      <c r="O995" s="37" t="s">
        <v>9245</v>
      </c>
      <c r="P995" s="36">
        <v>207</v>
      </c>
      <c r="Q995" s="37" t="s">
        <v>9266</v>
      </c>
    </row>
    <row r="996" spans="1:17" ht="15" customHeight="1">
      <c r="A996" s="35">
        <v>793405</v>
      </c>
      <c r="B996" s="36" t="s">
        <v>9239</v>
      </c>
      <c r="C996" s="37" t="s">
        <v>9240</v>
      </c>
      <c r="D996" s="37" t="s">
        <v>9315</v>
      </c>
      <c r="E996" s="35">
        <v>793405</v>
      </c>
      <c r="F996" s="38" t="s">
        <v>3436</v>
      </c>
      <c r="G996" s="36" t="s">
        <v>9243</v>
      </c>
      <c r="H996" s="36">
        <v>85</v>
      </c>
      <c r="I996" s="39">
        <v>898536.4</v>
      </c>
      <c r="J996" s="39">
        <f t="shared" si="41"/>
        <v>898536.4</v>
      </c>
      <c r="K996" s="36">
        <v>0</v>
      </c>
      <c r="L996" s="36">
        <v>100</v>
      </c>
      <c r="M996" s="36"/>
      <c r="N996" s="40" t="s">
        <v>9244</v>
      </c>
      <c r="O996" s="37" t="s">
        <v>9245</v>
      </c>
      <c r="P996" s="36">
        <v>231</v>
      </c>
      <c r="Q996" s="37" t="s">
        <v>9317</v>
      </c>
    </row>
    <row r="997" spans="1:17" ht="15" customHeight="1">
      <c r="A997" s="35">
        <v>793403</v>
      </c>
      <c r="B997" s="36" t="s">
        <v>9239</v>
      </c>
      <c r="C997" s="37" t="s">
        <v>9240</v>
      </c>
      <c r="D997" s="37" t="s">
        <v>9315</v>
      </c>
      <c r="E997" s="35">
        <v>793403</v>
      </c>
      <c r="F997" s="38" t="s">
        <v>9781</v>
      </c>
      <c r="G997" s="36" t="s">
        <v>9243</v>
      </c>
      <c r="H997" s="36">
        <v>90</v>
      </c>
      <c r="I997" s="39">
        <v>924695.4</v>
      </c>
      <c r="J997" s="39">
        <f t="shared" si="41"/>
        <v>924695.4</v>
      </c>
      <c r="K997" s="36">
        <v>0</v>
      </c>
      <c r="L997" s="36">
        <v>100</v>
      </c>
      <c r="M997" s="36"/>
      <c r="N997" s="40" t="s">
        <v>9244</v>
      </c>
      <c r="O997" s="37" t="s">
        <v>9245</v>
      </c>
      <c r="P997" s="36">
        <v>231</v>
      </c>
      <c r="Q997" s="37" t="s">
        <v>9317</v>
      </c>
    </row>
    <row r="998" spans="1:17" ht="15" customHeight="1">
      <c r="A998" s="35">
        <v>792501</v>
      </c>
      <c r="B998" s="36" t="s">
        <v>9239</v>
      </c>
      <c r="C998" s="37" t="s">
        <v>9240</v>
      </c>
      <c r="D998" s="37" t="s">
        <v>9263</v>
      </c>
      <c r="E998" s="35">
        <v>792501</v>
      </c>
      <c r="F998" s="38" t="s">
        <v>9782</v>
      </c>
      <c r="G998" s="36" t="s">
        <v>9243</v>
      </c>
      <c r="H998" s="36">
        <v>140</v>
      </c>
      <c r="I998" s="39">
        <v>1392042.6</v>
      </c>
      <c r="J998" s="39">
        <f t="shared" si="41"/>
        <v>1392042.6</v>
      </c>
      <c r="K998" s="36">
        <v>0</v>
      </c>
      <c r="L998" s="36">
        <v>100</v>
      </c>
      <c r="M998" s="36"/>
      <c r="N998" s="40" t="s">
        <v>9244</v>
      </c>
      <c r="O998" s="37" t="s">
        <v>9245</v>
      </c>
      <c r="P998" s="36">
        <v>207</v>
      </c>
      <c r="Q998" s="37" t="s">
        <v>9266</v>
      </c>
    </row>
    <row r="999" spans="1:17" ht="15" customHeight="1">
      <c r="A999" s="35">
        <v>793714</v>
      </c>
      <c r="B999" s="36" t="s">
        <v>9239</v>
      </c>
      <c r="C999" s="37" t="s">
        <v>9240</v>
      </c>
      <c r="D999" s="37" t="s">
        <v>9263</v>
      </c>
      <c r="E999" s="35">
        <v>793714</v>
      </c>
      <c r="F999" s="38" t="s">
        <v>9783</v>
      </c>
      <c r="G999" s="36" t="s">
        <v>9243</v>
      </c>
      <c r="H999" s="36">
        <v>110</v>
      </c>
      <c r="I999" s="39">
        <v>1124645.1000000001</v>
      </c>
      <c r="J999" s="39">
        <f t="shared" si="41"/>
        <v>1124645.1000000001</v>
      </c>
      <c r="K999" s="36">
        <v>0</v>
      </c>
      <c r="L999" s="36">
        <v>100</v>
      </c>
      <c r="M999" s="36"/>
      <c r="N999" s="40" t="s">
        <v>9244</v>
      </c>
      <c r="O999" s="37" t="s">
        <v>9245</v>
      </c>
      <c r="P999" s="36">
        <v>207</v>
      </c>
      <c r="Q999" s="37" t="s">
        <v>9266</v>
      </c>
    </row>
    <row r="1000" spans="1:17" ht="15" customHeight="1">
      <c r="A1000" s="35">
        <v>793206</v>
      </c>
      <c r="B1000" s="36" t="s">
        <v>9239</v>
      </c>
      <c r="C1000" s="37" t="s">
        <v>9240</v>
      </c>
      <c r="D1000" s="37" t="s">
        <v>9263</v>
      </c>
      <c r="E1000" s="35">
        <v>793206</v>
      </c>
      <c r="F1000" s="38" t="s">
        <v>9784</v>
      </c>
      <c r="G1000" s="36" t="s">
        <v>9243</v>
      </c>
      <c r="H1000" s="36">
        <v>95</v>
      </c>
      <c r="I1000" s="39">
        <v>1009798</v>
      </c>
      <c r="J1000" s="39">
        <f t="shared" si="41"/>
        <v>1009798</v>
      </c>
      <c r="K1000" s="36">
        <v>0</v>
      </c>
      <c r="L1000" s="36">
        <v>100</v>
      </c>
      <c r="M1000" s="36"/>
      <c r="N1000" s="40" t="s">
        <v>9244</v>
      </c>
      <c r="O1000" s="37" t="s">
        <v>9245</v>
      </c>
      <c r="P1000" s="36">
        <v>207</v>
      </c>
      <c r="Q1000" s="37" t="s">
        <v>9266</v>
      </c>
    </row>
    <row r="1001" spans="1:17" ht="15" customHeight="1">
      <c r="A1001" s="35">
        <v>767903</v>
      </c>
      <c r="B1001" s="36" t="s">
        <v>9239</v>
      </c>
      <c r="C1001" s="37" t="s">
        <v>9240</v>
      </c>
      <c r="D1001" s="37" t="s">
        <v>9300</v>
      </c>
      <c r="E1001" s="35">
        <v>767903</v>
      </c>
      <c r="F1001" s="38" t="s">
        <v>7313</v>
      </c>
      <c r="G1001" s="36" t="s">
        <v>9243</v>
      </c>
      <c r="H1001" s="36">
        <v>170</v>
      </c>
      <c r="I1001" s="39">
        <v>1611778.2000000002</v>
      </c>
      <c r="J1001" s="39">
        <f t="shared" si="41"/>
        <v>1611778.2000000002</v>
      </c>
      <c r="K1001" s="36">
        <v>0</v>
      </c>
      <c r="L1001" s="36">
        <v>100</v>
      </c>
      <c r="M1001" s="36"/>
      <c r="N1001" s="40" t="s">
        <v>9264</v>
      </c>
      <c r="O1001" s="37" t="s">
        <v>9265</v>
      </c>
      <c r="P1001" s="36">
        <v>205</v>
      </c>
      <c r="Q1001" s="37" t="s">
        <v>9302</v>
      </c>
    </row>
    <row r="1002" spans="1:17" ht="15" customHeight="1">
      <c r="A1002" s="35">
        <v>767601</v>
      </c>
      <c r="B1002" s="36" t="s">
        <v>9239</v>
      </c>
      <c r="C1002" s="37" t="s">
        <v>9240</v>
      </c>
      <c r="D1002" s="37" t="s">
        <v>9300</v>
      </c>
      <c r="E1002" s="35">
        <v>767601</v>
      </c>
      <c r="F1002" s="38" t="s">
        <v>9785</v>
      </c>
      <c r="G1002" s="36" t="s">
        <v>9243</v>
      </c>
      <c r="H1002" s="36">
        <v>160</v>
      </c>
      <c r="I1002" s="39">
        <v>1559460.2000000002</v>
      </c>
      <c r="J1002" s="39">
        <f t="shared" si="41"/>
        <v>1559460.2000000002</v>
      </c>
      <c r="K1002" s="36">
        <v>0</v>
      </c>
      <c r="L1002" s="36">
        <v>100</v>
      </c>
      <c r="M1002" s="36"/>
      <c r="N1002" s="40" t="s">
        <v>9244</v>
      </c>
      <c r="O1002" s="37" t="s">
        <v>9245</v>
      </c>
      <c r="P1002" s="36">
        <v>205</v>
      </c>
      <c r="Q1002" s="37" t="s">
        <v>9302</v>
      </c>
    </row>
    <row r="1003" spans="1:17" ht="15" customHeight="1">
      <c r="A1003" s="35">
        <v>793952</v>
      </c>
      <c r="B1003" s="36" t="s">
        <v>9239</v>
      </c>
      <c r="C1003" s="37" t="s">
        <v>9240</v>
      </c>
      <c r="D1003" s="37" t="s">
        <v>9327</v>
      </c>
      <c r="E1003" s="35">
        <v>793952</v>
      </c>
      <c r="F1003" s="38" t="s">
        <v>9786</v>
      </c>
      <c r="G1003" s="36" t="s">
        <v>9243</v>
      </c>
      <c r="H1003" s="36">
        <v>220</v>
      </c>
      <c r="I1003" s="39">
        <v>1715394.1</v>
      </c>
      <c r="J1003" s="39">
        <f t="shared" si="41"/>
        <v>1715394.1</v>
      </c>
      <c r="K1003" s="36">
        <v>0</v>
      </c>
      <c r="L1003" s="36">
        <v>100</v>
      </c>
      <c r="M1003" s="36"/>
      <c r="N1003" s="40" t="s">
        <v>9264</v>
      </c>
      <c r="O1003" s="37" t="s">
        <v>9265</v>
      </c>
      <c r="P1003" s="36">
        <v>245</v>
      </c>
      <c r="Q1003" s="37" t="s">
        <v>9328</v>
      </c>
    </row>
    <row r="1004" spans="1:17" ht="15" customHeight="1">
      <c r="A1004" s="35">
        <v>793950</v>
      </c>
      <c r="B1004" s="36" t="s">
        <v>9239</v>
      </c>
      <c r="C1004" s="37" t="s">
        <v>9240</v>
      </c>
      <c r="D1004" s="37" t="s">
        <v>9327</v>
      </c>
      <c r="E1004" s="35">
        <v>793950</v>
      </c>
      <c r="F1004" s="38" t="s">
        <v>9787</v>
      </c>
      <c r="G1004" s="36" t="s">
        <v>9243</v>
      </c>
      <c r="H1004" s="36">
        <v>475</v>
      </c>
      <c r="I1004" s="39">
        <v>3838000</v>
      </c>
      <c r="J1004" s="39">
        <f t="shared" si="41"/>
        <v>3838000</v>
      </c>
      <c r="K1004" s="36">
        <v>0</v>
      </c>
      <c r="L1004" s="36">
        <v>100</v>
      </c>
      <c r="M1004" s="36" t="s">
        <v>9222</v>
      </c>
      <c r="N1004" s="40" t="s">
        <v>9264</v>
      </c>
      <c r="O1004" s="37" t="s">
        <v>9265</v>
      </c>
      <c r="P1004" s="36">
        <v>245</v>
      </c>
      <c r="Q1004" s="37" t="s">
        <v>9328</v>
      </c>
    </row>
    <row r="1005" spans="1:17" ht="15" customHeight="1">
      <c r="A1005" s="35">
        <v>767201</v>
      </c>
      <c r="B1005" s="36" t="s">
        <v>9239</v>
      </c>
      <c r="C1005" s="37" t="s">
        <v>9240</v>
      </c>
      <c r="D1005" s="37" t="s">
        <v>9300</v>
      </c>
      <c r="E1005" s="35">
        <v>767201</v>
      </c>
      <c r="F1005" s="38" t="s">
        <v>9788</v>
      </c>
      <c r="G1005" s="36" t="s">
        <v>9243</v>
      </c>
      <c r="H1005" s="36">
        <v>80</v>
      </c>
      <c r="I1005" s="39">
        <v>829492.8</v>
      </c>
      <c r="J1005" s="39">
        <f t="shared" si="41"/>
        <v>829492.8</v>
      </c>
      <c r="K1005" s="36">
        <v>0</v>
      </c>
      <c r="L1005" s="36">
        <v>100</v>
      </c>
      <c r="M1005" s="36"/>
      <c r="N1005" s="40" t="s">
        <v>9244</v>
      </c>
      <c r="O1005" s="37" t="s">
        <v>9245</v>
      </c>
      <c r="P1005" s="36">
        <v>205</v>
      </c>
      <c r="Q1005" s="37" t="s">
        <v>9302</v>
      </c>
    </row>
    <row r="1006" spans="1:17" ht="15" customHeight="1">
      <c r="A1006" s="35">
        <v>767202</v>
      </c>
      <c r="B1006" s="36" t="s">
        <v>9239</v>
      </c>
      <c r="C1006" s="37" t="s">
        <v>9240</v>
      </c>
      <c r="D1006" s="37" t="s">
        <v>9300</v>
      </c>
      <c r="E1006" s="35">
        <v>767202</v>
      </c>
      <c r="F1006" s="38" t="s">
        <v>7292</v>
      </c>
      <c r="G1006" s="36" t="s">
        <v>9243</v>
      </c>
      <c r="H1006" s="36">
        <v>65</v>
      </c>
      <c r="I1006" s="39">
        <v>701313.7</v>
      </c>
      <c r="J1006" s="39">
        <f t="shared" si="41"/>
        <v>701313.7</v>
      </c>
      <c r="K1006" s="36">
        <v>0</v>
      </c>
      <c r="L1006" s="36">
        <v>100</v>
      </c>
      <c r="M1006" s="36"/>
      <c r="N1006" s="40" t="s">
        <v>9244</v>
      </c>
      <c r="O1006" s="37" t="s">
        <v>9245</v>
      </c>
      <c r="P1006" s="36">
        <v>205</v>
      </c>
      <c r="Q1006" s="37" t="s">
        <v>9302</v>
      </c>
    </row>
    <row r="1007" spans="1:17" ht="15" customHeight="1">
      <c r="A1007" s="35">
        <v>793203</v>
      </c>
      <c r="B1007" s="36" t="s">
        <v>9239</v>
      </c>
      <c r="C1007" s="37" t="s">
        <v>9240</v>
      </c>
      <c r="D1007" s="37" t="s">
        <v>9263</v>
      </c>
      <c r="E1007" s="35">
        <v>793203</v>
      </c>
      <c r="F1007" s="38" t="s">
        <v>9789</v>
      </c>
      <c r="G1007" s="36" t="s">
        <v>9243</v>
      </c>
      <c r="H1007" s="36">
        <v>100</v>
      </c>
      <c r="I1007" s="39">
        <v>1035957</v>
      </c>
      <c r="J1007" s="39">
        <f t="shared" si="41"/>
        <v>1035957</v>
      </c>
      <c r="K1007" s="36">
        <v>0</v>
      </c>
      <c r="L1007" s="36">
        <v>100</v>
      </c>
      <c r="M1007" s="36"/>
      <c r="N1007" s="40" t="s">
        <v>9244</v>
      </c>
      <c r="O1007" s="37" t="s">
        <v>9245</v>
      </c>
      <c r="P1007" s="36">
        <v>207</v>
      </c>
      <c r="Q1007" s="37" t="s">
        <v>9266</v>
      </c>
    </row>
    <row r="1008" spans="1:17" ht="15" customHeight="1">
      <c r="A1008" s="35">
        <v>793103</v>
      </c>
      <c r="B1008" s="36" t="s">
        <v>9239</v>
      </c>
      <c r="C1008" s="37" t="s">
        <v>9240</v>
      </c>
      <c r="D1008" s="37" t="s">
        <v>9263</v>
      </c>
      <c r="E1008" s="35">
        <v>793103</v>
      </c>
      <c r="F1008" s="38" t="s">
        <v>3025</v>
      </c>
      <c r="G1008" s="36" t="s">
        <v>9243</v>
      </c>
      <c r="H1008" s="36">
        <v>80</v>
      </c>
      <c r="I1008" s="39">
        <v>829492.8</v>
      </c>
      <c r="J1008" s="39">
        <f t="shared" si="41"/>
        <v>829492.8</v>
      </c>
      <c r="K1008" s="36">
        <v>0</v>
      </c>
      <c r="L1008" s="36">
        <v>100</v>
      </c>
      <c r="M1008" s="36"/>
      <c r="N1008" s="40" t="s">
        <v>9244</v>
      </c>
      <c r="O1008" s="37" t="s">
        <v>9245</v>
      </c>
      <c r="P1008" s="36">
        <v>207</v>
      </c>
      <c r="Q1008" s="37" t="s">
        <v>9266</v>
      </c>
    </row>
    <row r="1009" spans="1:17" ht="15" customHeight="1">
      <c r="A1009" s="35">
        <v>793101</v>
      </c>
      <c r="B1009" s="36" t="s">
        <v>9239</v>
      </c>
      <c r="C1009" s="37" t="s">
        <v>9240</v>
      </c>
      <c r="D1009" s="37" t="s">
        <v>9263</v>
      </c>
      <c r="E1009" s="35">
        <v>793101</v>
      </c>
      <c r="F1009" s="38" t="s">
        <v>2710</v>
      </c>
      <c r="G1009" s="36" t="s">
        <v>9243</v>
      </c>
      <c r="H1009" s="36">
        <v>70</v>
      </c>
      <c r="I1009" s="39">
        <v>727472.7</v>
      </c>
      <c r="J1009" s="39">
        <f t="shared" si="41"/>
        <v>727472.7</v>
      </c>
      <c r="K1009" s="36">
        <v>0</v>
      </c>
      <c r="L1009" s="36">
        <v>100</v>
      </c>
      <c r="M1009" s="36"/>
      <c r="N1009" s="40" t="s">
        <v>9244</v>
      </c>
      <c r="O1009" s="37" t="s">
        <v>9245</v>
      </c>
      <c r="P1009" s="36">
        <v>207</v>
      </c>
      <c r="Q1009" s="37" t="s">
        <v>9266</v>
      </c>
    </row>
    <row r="1010" spans="1:17" ht="15" customHeight="1">
      <c r="A1010" s="35">
        <v>793921</v>
      </c>
      <c r="B1010" s="36" t="s">
        <v>9239</v>
      </c>
      <c r="C1010" s="37" t="s">
        <v>9240</v>
      </c>
      <c r="D1010" s="37" t="s">
        <v>9263</v>
      </c>
      <c r="E1010" s="35">
        <v>793921</v>
      </c>
      <c r="F1010" s="38" t="s">
        <v>9790</v>
      </c>
      <c r="G1010" s="36" t="s">
        <v>9243</v>
      </c>
      <c r="H1010" s="36">
        <v>200</v>
      </c>
      <c r="I1010" s="39">
        <v>1545239.4</v>
      </c>
      <c r="J1010" s="39">
        <f t="shared" si="41"/>
        <v>1545239.4</v>
      </c>
      <c r="K1010" s="36">
        <v>0</v>
      </c>
      <c r="L1010" s="36">
        <v>100</v>
      </c>
      <c r="M1010" s="36"/>
      <c r="N1010" s="40" t="s">
        <v>9264</v>
      </c>
      <c r="O1010" s="37" t="s">
        <v>9265</v>
      </c>
      <c r="P1010" s="36">
        <v>207</v>
      </c>
      <c r="Q1010" s="37" t="s">
        <v>9266</v>
      </c>
    </row>
    <row r="1011" spans="1:17" ht="15" customHeight="1">
      <c r="A1011" s="35">
        <v>793804</v>
      </c>
      <c r="B1011" s="36" t="s">
        <v>9239</v>
      </c>
      <c r="C1011" s="37" t="s">
        <v>9240</v>
      </c>
      <c r="D1011" s="37" t="s">
        <v>9263</v>
      </c>
      <c r="E1011" s="35">
        <v>793804</v>
      </c>
      <c r="F1011" s="38" t="s">
        <v>2993</v>
      </c>
      <c r="G1011" s="36" t="s">
        <v>9243</v>
      </c>
      <c r="H1011" s="36">
        <v>140</v>
      </c>
      <c r="I1011" s="39">
        <v>1392042.6</v>
      </c>
      <c r="J1011" s="39">
        <f t="shared" si="41"/>
        <v>1392042.6</v>
      </c>
      <c r="K1011" s="36">
        <v>0</v>
      </c>
      <c r="L1011" s="36">
        <v>100</v>
      </c>
      <c r="M1011" s="36"/>
      <c r="N1011" s="40" t="s">
        <v>9244</v>
      </c>
      <c r="O1011" s="37" t="s">
        <v>9245</v>
      </c>
      <c r="P1011" s="36">
        <v>207</v>
      </c>
      <c r="Q1011" s="37" t="s">
        <v>9266</v>
      </c>
    </row>
    <row r="1012" spans="1:17" ht="15" customHeight="1">
      <c r="A1012" s="35">
        <v>795603</v>
      </c>
      <c r="B1012" s="36" t="s">
        <v>9239</v>
      </c>
      <c r="C1012" s="37" t="s">
        <v>9240</v>
      </c>
      <c r="D1012" s="37" t="s">
        <v>9263</v>
      </c>
      <c r="E1012" s="35">
        <v>795603</v>
      </c>
      <c r="F1012" s="37" t="s">
        <v>2997</v>
      </c>
      <c r="G1012" s="36" t="s">
        <v>9243</v>
      </c>
      <c r="H1012" s="36">
        <v>125</v>
      </c>
      <c r="I1012" s="39">
        <v>1228038.8</v>
      </c>
      <c r="J1012" s="39">
        <f t="shared" si="41"/>
        <v>1228038.8</v>
      </c>
      <c r="K1012" s="46">
        <v>0</v>
      </c>
      <c r="L1012" s="46">
        <v>100</v>
      </c>
      <c r="M1012" s="36"/>
      <c r="N1012" s="40" t="s">
        <v>9244</v>
      </c>
      <c r="O1012" s="37" t="s">
        <v>9245</v>
      </c>
      <c r="P1012" s="36">
        <v>207</v>
      </c>
      <c r="Q1012" s="37" t="s">
        <v>9266</v>
      </c>
    </row>
    <row r="1013" spans="1:17" ht="15" customHeight="1">
      <c r="A1013" s="35">
        <v>795604</v>
      </c>
      <c r="B1013" s="36" t="s">
        <v>9239</v>
      </c>
      <c r="C1013" s="37" t="s">
        <v>9240</v>
      </c>
      <c r="D1013" s="37" t="s">
        <v>9263</v>
      </c>
      <c r="E1013" s="35">
        <v>795604</v>
      </c>
      <c r="F1013" s="37" t="s">
        <v>2998</v>
      </c>
      <c r="G1013" s="36" t="s">
        <v>9243</v>
      </c>
      <c r="H1013" s="36">
        <v>135</v>
      </c>
      <c r="I1013" s="39">
        <v>1365883.6</v>
      </c>
      <c r="J1013" s="39">
        <f t="shared" si="41"/>
        <v>1365883.6</v>
      </c>
      <c r="K1013" s="46">
        <v>0</v>
      </c>
      <c r="L1013" s="46">
        <v>100</v>
      </c>
      <c r="M1013" s="36"/>
      <c r="N1013" s="40" t="s">
        <v>9244</v>
      </c>
      <c r="O1013" s="37" t="s">
        <v>9245</v>
      </c>
      <c r="P1013" s="36">
        <v>207</v>
      </c>
      <c r="Q1013" s="37" t="s">
        <v>9266</v>
      </c>
    </row>
    <row r="1014" spans="1:17" ht="15" customHeight="1">
      <c r="A1014" s="35">
        <v>795601</v>
      </c>
      <c r="B1014" s="36" t="s">
        <v>9239</v>
      </c>
      <c r="C1014" s="37" t="s">
        <v>9240</v>
      </c>
      <c r="D1014" s="37" t="s">
        <v>9263</v>
      </c>
      <c r="E1014" s="35">
        <v>795601</v>
      </c>
      <c r="F1014" s="37" t="s">
        <v>2995</v>
      </c>
      <c r="G1014" s="36" t="s">
        <v>9243</v>
      </c>
      <c r="H1014" s="36">
        <v>80</v>
      </c>
      <c r="I1014" s="39">
        <v>829492.8</v>
      </c>
      <c r="J1014" s="39">
        <f t="shared" si="41"/>
        <v>829492.8</v>
      </c>
      <c r="K1014" s="46">
        <v>0</v>
      </c>
      <c r="L1014" s="46">
        <v>100</v>
      </c>
      <c r="M1014" s="36"/>
      <c r="N1014" s="40" t="s">
        <v>9244</v>
      </c>
      <c r="O1014" s="37" t="s">
        <v>9245</v>
      </c>
      <c r="P1014" s="36">
        <v>207</v>
      </c>
      <c r="Q1014" s="37" t="s">
        <v>9266</v>
      </c>
    </row>
    <row r="1015" spans="1:17" ht="15" customHeight="1">
      <c r="A1015" s="35">
        <v>795602</v>
      </c>
      <c r="B1015" s="36" t="s">
        <v>9239</v>
      </c>
      <c r="C1015" s="37" t="s">
        <v>9240</v>
      </c>
      <c r="D1015" s="37" t="s">
        <v>9263</v>
      </c>
      <c r="E1015" s="35">
        <v>795602</v>
      </c>
      <c r="F1015" s="37" t="s">
        <v>2996</v>
      </c>
      <c r="G1015" s="36" t="s">
        <v>9243</v>
      </c>
      <c r="H1015" s="36">
        <v>110</v>
      </c>
      <c r="I1015" s="39">
        <v>1124645.1000000001</v>
      </c>
      <c r="J1015" s="39">
        <f t="shared" ref="J1015:J1024" si="42">I1015</f>
        <v>1124645.1000000001</v>
      </c>
      <c r="K1015" s="46">
        <v>0</v>
      </c>
      <c r="L1015" s="46">
        <v>100</v>
      </c>
      <c r="M1015" s="36"/>
      <c r="N1015" s="40" t="s">
        <v>9244</v>
      </c>
      <c r="O1015" s="37" t="s">
        <v>9245</v>
      </c>
      <c r="P1015" s="36">
        <v>207</v>
      </c>
      <c r="Q1015" s="37" t="s">
        <v>9266</v>
      </c>
    </row>
    <row r="1016" spans="1:17" ht="15" customHeight="1">
      <c r="A1016" s="35">
        <v>795203</v>
      </c>
      <c r="B1016" s="36" t="s">
        <v>9239</v>
      </c>
      <c r="C1016" s="37" t="s">
        <v>9240</v>
      </c>
      <c r="D1016" s="37" t="s">
        <v>9263</v>
      </c>
      <c r="E1016" s="35">
        <v>795203</v>
      </c>
      <c r="F1016" s="38" t="s">
        <v>2777</v>
      </c>
      <c r="G1016" s="36" t="s">
        <v>9243</v>
      </c>
      <c r="H1016" s="36">
        <v>110</v>
      </c>
      <c r="I1016" s="39">
        <v>1124645.1000000001</v>
      </c>
      <c r="J1016" s="39">
        <f t="shared" si="42"/>
        <v>1124645.1000000001</v>
      </c>
      <c r="K1016" s="36">
        <v>0</v>
      </c>
      <c r="L1016" s="36">
        <v>100</v>
      </c>
      <c r="M1016" s="36"/>
      <c r="N1016" s="40" t="s">
        <v>9244</v>
      </c>
      <c r="O1016" s="37" t="s">
        <v>9245</v>
      </c>
      <c r="P1016" s="36">
        <v>207</v>
      </c>
      <c r="Q1016" s="37" t="s">
        <v>9266</v>
      </c>
    </row>
    <row r="1017" spans="1:17" ht="15" customHeight="1">
      <c r="A1017" s="35">
        <v>795204</v>
      </c>
      <c r="B1017" s="36" t="s">
        <v>9239</v>
      </c>
      <c r="C1017" s="37" t="s">
        <v>9240</v>
      </c>
      <c r="D1017" s="37" t="s">
        <v>9263</v>
      </c>
      <c r="E1017" s="35">
        <v>795204</v>
      </c>
      <c r="F1017" s="38" t="s">
        <v>2778</v>
      </c>
      <c r="G1017" s="36" t="s">
        <v>9243</v>
      </c>
      <c r="H1017" s="36">
        <v>120</v>
      </c>
      <c r="I1017" s="39">
        <v>1201879.8</v>
      </c>
      <c r="J1017" s="39">
        <f t="shared" si="42"/>
        <v>1201879.8</v>
      </c>
      <c r="K1017" s="36">
        <v>0</v>
      </c>
      <c r="L1017" s="36">
        <v>100</v>
      </c>
      <c r="M1017" s="36"/>
      <c r="N1017" s="40" t="s">
        <v>9244</v>
      </c>
      <c r="O1017" s="37" t="s">
        <v>9245</v>
      </c>
      <c r="P1017" s="36">
        <v>207</v>
      </c>
      <c r="Q1017" s="37" t="s">
        <v>9266</v>
      </c>
    </row>
    <row r="1018" spans="1:17" ht="15" customHeight="1">
      <c r="A1018" s="35">
        <v>795201</v>
      </c>
      <c r="B1018" s="36" t="s">
        <v>9239</v>
      </c>
      <c r="C1018" s="37" t="s">
        <v>9240</v>
      </c>
      <c r="D1018" s="37" t="s">
        <v>9263</v>
      </c>
      <c r="E1018" s="35">
        <v>795201</v>
      </c>
      <c r="F1018" s="38" t="s">
        <v>2775</v>
      </c>
      <c r="G1018" s="36" t="s">
        <v>9243</v>
      </c>
      <c r="H1018" s="36">
        <v>80</v>
      </c>
      <c r="I1018" s="39">
        <v>829492.8</v>
      </c>
      <c r="J1018" s="39">
        <f t="shared" si="42"/>
        <v>829492.8</v>
      </c>
      <c r="K1018" s="36">
        <v>0</v>
      </c>
      <c r="L1018" s="36">
        <v>100</v>
      </c>
      <c r="M1018" s="36"/>
      <c r="N1018" s="40" t="s">
        <v>9244</v>
      </c>
      <c r="O1018" s="37" t="s">
        <v>9245</v>
      </c>
      <c r="P1018" s="36">
        <v>207</v>
      </c>
      <c r="Q1018" s="37" t="s">
        <v>9266</v>
      </c>
    </row>
    <row r="1019" spans="1:17" ht="15" customHeight="1">
      <c r="A1019" s="35">
        <v>795202</v>
      </c>
      <c r="B1019" s="36" t="s">
        <v>9239</v>
      </c>
      <c r="C1019" s="37" t="s">
        <v>9240</v>
      </c>
      <c r="D1019" s="37" t="s">
        <v>9263</v>
      </c>
      <c r="E1019" s="35">
        <v>795202</v>
      </c>
      <c r="F1019" s="38" t="s">
        <v>2776</v>
      </c>
      <c r="G1019" s="36" t="s">
        <v>9243</v>
      </c>
      <c r="H1019" s="36">
        <v>85</v>
      </c>
      <c r="I1019" s="39">
        <v>898536.4</v>
      </c>
      <c r="J1019" s="39">
        <f t="shared" si="42"/>
        <v>898536.4</v>
      </c>
      <c r="K1019" s="36">
        <v>0</v>
      </c>
      <c r="L1019" s="36">
        <v>100</v>
      </c>
      <c r="M1019" s="36"/>
      <c r="N1019" s="40" t="s">
        <v>9244</v>
      </c>
      <c r="O1019" s="37" t="s">
        <v>9245</v>
      </c>
      <c r="P1019" s="36">
        <v>207</v>
      </c>
      <c r="Q1019" s="37" t="s">
        <v>9266</v>
      </c>
    </row>
    <row r="1020" spans="1:17" ht="15" customHeight="1">
      <c r="A1020" s="35">
        <v>795102</v>
      </c>
      <c r="B1020" s="36" t="s">
        <v>9239</v>
      </c>
      <c r="C1020" s="37" t="s">
        <v>9240</v>
      </c>
      <c r="D1020" s="37" t="s">
        <v>9263</v>
      </c>
      <c r="E1020" s="35">
        <v>795102</v>
      </c>
      <c r="F1020" s="38" t="s">
        <v>2719</v>
      </c>
      <c r="G1020" s="36" t="s">
        <v>9243</v>
      </c>
      <c r="H1020" s="36">
        <v>100</v>
      </c>
      <c r="I1020" s="39">
        <v>1035957</v>
      </c>
      <c r="J1020" s="39">
        <f t="shared" si="42"/>
        <v>1035957</v>
      </c>
      <c r="K1020" s="36">
        <v>0</v>
      </c>
      <c r="L1020" s="36">
        <v>100</v>
      </c>
      <c r="M1020" s="36"/>
      <c r="N1020" s="40" t="s">
        <v>9244</v>
      </c>
      <c r="O1020" s="37" t="s">
        <v>9245</v>
      </c>
      <c r="P1020" s="36">
        <v>207</v>
      </c>
      <c r="Q1020" s="37" t="s">
        <v>9266</v>
      </c>
    </row>
    <row r="1021" spans="1:17" ht="15" customHeight="1">
      <c r="A1021" s="35">
        <v>795502</v>
      </c>
      <c r="B1021" s="36" t="s">
        <v>9239</v>
      </c>
      <c r="C1021" s="37" t="s">
        <v>9240</v>
      </c>
      <c r="D1021" s="37" t="s">
        <v>9263</v>
      </c>
      <c r="E1021" s="35">
        <v>795502</v>
      </c>
      <c r="F1021" s="37" t="s">
        <v>2861</v>
      </c>
      <c r="G1021" s="36" t="s">
        <v>9243</v>
      </c>
      <c r="H1021" s="36">
        <v>150</v>
      </c>
      <c r="I1021" s="39">
        <v>1444360.6</v>
      </c>
      <c r="J1021" s="39">
        <f t="shared" si="42"/>
        <v>1444360.6</v>
      </c>
      <c r="K1021" s="46">
        <v>0</v>
      </c>
      <c r="L1021" s="46">
        <v>100</v>
      </c>
      <c r="M1021" s="36"/>
      <c r="N1021" s="40" t="s">
        <v>9244</v>
      </c>
      <c r="O1021" s="37" t="s">
        <v>9245</v>
      </c>
      <c r="P1021" s="36">
        <v>207</v>
      </c>
      <c r="Q1021" s="37" t="s">
        <v>9266</v>
      </c>
    </row>
    <row r="1022" spans="1:17" ht="15" customHeight="1">
      <c r="A1022" s="35">
        <v>799704</v>
      </c>
      <c r="B1022" s="36" t="s">
        <v>9239</v>
      </c>
      <c r="C1022" s="37" t="s">
        <v>9240</v>
      </c>
      <c r="D1022" s="37" t="s">
        <v>9263</v>
      </c>
      <c r="E1022" s="35">
        <v>799704</v>
      </c>
      <c r="F1022" s="38" t="s">
        <v>3001</v>
      </c>
      <c r="G1022" s="36" t="s">
        <v>9243</v>
      </c>
      <c r="H1022" s="36">
        <v>100</v>
      </c>
      <c r="I1022" s="39">
        <v>1035957</v>
      </c>
      <c r="J1022" s="39">
        <f t="shared" si="42"/>
        <v>1035957</v>
      </c>
      <c r="K1022" s="36">
        <v>0</v>
      </c>
      <c r="L1022" s="36">
        <v>100</v>
      </c>
      <c r="M1022" s="36"/>
      <c r="N1022" s="40" t="s">
        <v>9244</v>
      </c>
      <c r="O1022" s="37" t="s">
        <v>9245</v>
      </c>
      <c r="P1022" s="36">
        <v>207</v>
      </c>
      <c r="Q1022" s="37" t="s">
        <v>9266</v>
      </c>
    </row>
    <row r="1023" spans="1:17" ht="15" customHeight="1">
      <c r="A1023" s="35">
        <v>799703</v>
      </c>
      <c r="B1023" s="36" t="s">
        <v>9239</v>
      </c>
      <c r="C1023" s="37" t="s">
        <v>9240</v>
      </c>
      <c r="D1023" s="37" t="s">
        <v>9263</v>
      </c>
      <c r="E1023" s="35">
        <v>799703</v>
      </c>
      <c r="F1023" s="38" t="s">
        <v>3000</v>
      </c>
      <c r="G1023" s="36" t="s">
        <v>9243</v>
      </c>
      <c r="H1023" s="36">
        <v>85</v>
      </c>
      <c r="I1023" s="39">
        <v>898536.4</v>
      </c>
      <c r="J1023" s="39">
        <f t="shared" si="42"/>
        <v>898536.4</v>
      </c>
      <c r="K1023" s="36">
        <v>0</v>
      </c>
      <c r="L1023" s="36">
        <v>100</v>
      </c>
      <c r="M1023" s="36"/>
      <c r="N1023" s="40" t="s">
        <v>9244</v>
      </c>
      <c r="O1023" s="37" t="s">
        <v>9245</v>
      </c>
      <c r="P1023" s="36">
        <v>207</v>
      </c>
      <c r="Q1023" s="37" t="s">
        <v>9266</v>
      </c>
    </row>
    <row r="1024" spans="1:17" ht="15" customHeight="1">
      <c r="A1024" s="35">
        <v>799401</v>
      </c>
      <c r="B1024" s="36" t="s">
        <v>9239</v>
      </c>
      <c r="C1024" s="37" t="s">
        <v>9240</v>
      </c>
      <c r="D1024" s="37" t="s">
        <v>9315</v>
      </c>
      <c r="E1024" s="35">
        <v>799401</v>
      </c>
      <c r="F1024" s="38" t="s">
        <v>8788</v>
      </c>
      <c r="G1024" s="36" t="s">
        <v>9243</v>
      </c>
      <c r="H1024" s="36">
        <v>100</v>
      </c>
      <c r="I1024" s="39">
        <v>1035957</v>
      </c>
      <c r="J1024" s="39">
        <f t="shared" si="42"/>
        <v>1035957</v>
      </c>
      <c r="K1024" s="36">
        <v>0</v>
      </c>
      <c r="L1024" s="36">
        <v>100</v>
      </c>
      <c r="M1024" s="36"/>
      <c r="N1024" s="40" t="s">
        <v>9244</v>
      </c>
      <c r="O1024" s="37" t="s">
        <v>9245</v>
      </c>
      <c r="P1024" s="36">
        <v>231</v>
      </c>
      <c r="Q1024" s="37" t="s">
        <v>9317</v>
      </c>
    </row>
    <row r="1025" spans="1:17" ht="15" customHeight="1">
      <c r="A1025" s="35">
        <v>902223</v>
      </c>
      <c r="B1025" s="36" t="s">
        <v>9239</v>
      </c>
      <c r="C1025" s="37" t="s">
        <v>9251</v>
      </c>
      <c r="D1025" s="37" t="s">
        <v>9346</v>
      </c>
      <c r="E1025" s="35">
        <v>902223</v>
      </c>
      <c r="F1025" s="37" t="s">
        <v>9791</v>
      </c>
      <c r="G1025" s="36" t="s">
        <v>9253</v>
      </c>
      <c r="H1025" s="42">
        <v>6039.8</v>
      </c>
      <c r="I1025" s="39"/>
      <c r="J1025" s="42">
        <f t="shared" ref="J1025:J1026" si="43">H1025</f>
        <v>6039.8</v>
      </c>
      <c r="K1025" s="36">
        <v>0</v>
      </c>
      <c r="L1025" s="36">
        <v>100</v>
      </c>
      <c r="M1025" s="36"/>
      <c r="N1025" s="40" t="s">
        <v>9254</v>
      </c>
      <c r="O1025" s="37" t="s">
        <v>9255</v>
      </c>
      <c r="P1025" s="36">
        <v>706</v>
      </c>
      <c r="Q1025" s="37" t="s">
        <v>9256</v>
      </c>
    </row>
    <row r="1026" spans="1:17" ht="15" customHeight="1">
      <c r="A1026" s="35">
        <v>921304</v>
      </c>
      <c r="B1026" s="36" t="s">
        <v>9239</v>
      </c>
      <c r="C1026" s="37" t="s">
        <v>9331</v>
      </c>
      <c r="D1026" s="37" t="s">
        <v>9709</v>
      </c>
      <c r="E1026" s="35">
        <v>921304</v>
      </c>
      <c r="F1026" s="38" t="s">
        <v>5651</v>
      </c>
      <c r="G1026" s="36" t="s">
        <v>9253</v>
      </c>
      <c r="H1026" s="42">
        <v>236138</v>
      </c>
      <c r="I1026" s="39"/>
      <c r="J1026" s="42">
        <f t="shared" si="43"/>
        <v>236138</v>
      </c>
      <c r="K1026" s="36">
        <v>0</v>
      </c>
      <c r="L1026" s="36">
        <v>100</v>
      </c>
      <c r="M1026" s="36"/>
      <c r="N1026" s="37" t="s">
        <v>9333</v>
      </c>
      <c r="O1026" s="37" t="s">
        <v>9710</v>
      </c>
      <c r="P1026" s="36">
        <v>715</v>
      </c>
      <c r="Q1026" s="37" t="s">
        <v>9709</v>
      </c>
    </row>
    <row r="1027" spans="1:17" ht="15" customHeight="1">
      <c r="A1027" s="35">
        <v>383405</v>
      </c>
      <c r="B1027" s="36" t="s">
        <v>9239</v>
      </c>
      <c r="C1027" s="37" t="s">
        <v>9240</v>
      </c>
      <c r="D1027" s="37" t="s">
        <v>9296</v>
      </c>
      <c r="E1027" s="35">
        <v>383405</v>
      </c>
      <c r="F1027" s="38" t="s">
        <v>9792</v>
      </c>
      <c r="G1027" s="36" t="s">
        <v>9243</v>
      </c>
      <c r="H1027" s="36">
        <v>500</v>
      </c>
      <c r="I1027" s="39">
        <v>4040000</v>
      </c>
      <c r="J1027" s="39">
        <f t="shared" ref="J1027:J1069" si="44">I1027</f>
        <v>4040000</v>
      </c>
      <c r="K1027" s="36">
        <v>0</v>
      </c>
      <c r="L1027" s="36">
        <v>100</v>
      </c>
      <c r="M1027" s="36"/>
      <c r="N1027" s="40" t="s">
        <v>9264</v>
      </c>
      <c r="O1027" s="37" t="s">
        <v>9265</v>
      </c>
      <c r="P1027" s="36">
        <v>214</v>
      </c>
      <c r="Q1027" s="37" t="s">
        <v>9341</v>
      </c>
    </row>
    <row r="1028" spans="1:17" ht="15" customHeight="1">
      <c r="A1028" s="35">
        <v>187101</v>
      </c>
      <c r="B1028" s="36" t="s">
        <v>9239</v>
      </c>
      <c r="C1028" s="37" t="s">
        <v>9240</v>
      </c>
      <c r="D1028" s="37" t="s">
        <v>9383</v>
      </c>
      <c r="E1028" s="35">
        <v>187101</v>
      </c>
      <c r="F1028" s="38" t="s">
        <v>8854</v>
      </c>
      <c r="G1028" s="36" t="s">
        <v>9243</v>
      </c>
      <c r="H1028" s="36">
        <v>100</v>
      </c>
      <c r="I1028" s="39">
        <v>1035957</v>
      </c>
      <c r="J1028" s="39">
        <f t="shared" si="44"/>
        <v>1035957</v>
      </c>
      <c r="K1028" s="36">
        <v>0</v>
      </c>
      <c r="L1028" s="36">
        <v>100</v>
      </c>
      <c r="M1028" s="36"/>
      <c r="N1028" s="40" t="s">
        <v>9244</v>
      </c>
      <c r="O1028" s="37" t="s">
        <v>9245</v>
      </c>
      <c r="P1028" s="36">
        <v>209</v>
      </c>
      <c r="Q1028" s="37" t="s">
        <v>9312</v>
      </c>
    </row>
    <row r="1029" spans="1:17" ht="15" customHeight="1">
      <c r="A1029" s="35">
        <v>819401</v>
      </c>
      <c r="B1029" s="36" t="s">
        <v>9239</v>
      </c>
      <c r="C1029" s="37" t="s">
        <v>9240</v>
      </c>
      <c r="D1029" s="37" t="s">
        <v>9263</v>
      </c>
      <c r="E1029" s="35">
        <v>819401</v>
      </c>
      <c r="F1029" s="38" t="s">
        <v>3253</v>
      </c>
      <c r="G1029" s="36" t="s">
        <v>9243</v>
      </c>
      <c r="H1029" s="36">
        <v>110</v>
      </c>
      <c r="I1029" s="39">
        <v>1124645.1000000001</v>
      </c>
      <c r="J1029" s="39">
        <f t="shared" si="44"/>
        <v>1124645.1000000001</v>
      </c>
      <c r="K1029" s="36">
        <v>0</v>
      </c>
      <c r="L1029" s="36">
        <v>100</v>
      </c>
      <c r="M1029" s="36"/>
      <c r="N1029" s="40" t="s">
        <v>9244</v>
      </c>
      <c r="O1029" s="37" t="s">
        <v>9245</v>
      </c>
      <c r="P1029" s="36">
        <v>207</v>
      </c>
      <c r="Q1029" s="37" t="s">
        <v>9266</v>
      </c>
    </row>
    <row r="1030" spans="1:17" ht="15" customHeight="1">
      <c r="A1030" s="35">
        <v>814907</v>
      </c>
      <c r="B1030" s="36" t="s">
        <v>9239</v>
      </c>
      <c r="C1030" s="37" t="s">
        <v>9240</v>
      </c>
      <c r="D1030" s="37" t="s">
        <v>9263</v>
      </c>
      <c r="E1030" s="35">
        <v>814907</v>
      </c>
      <c r="F1030" s="38" t="s">
        <v>3155</v>
      </c>
      <c r="G1030" s="36" t="s">
        <v>9243</v>
      </c>
      <c r="H1030" s="36">
        <v>105</v>
      </c>
      <c r="I1030" s="39">
        <v>1098486.1000000001</v>
      </c>
      <c r="J1030" s="39">
        <f t="shared" si="44"/>
        <v>1098486.1000000001</v>
      </c>
      <c r="K1030" s="36">
        <v>0</v>
      </c>
      <c r="L1030" s="36">
        <v>100</v>
      </c>
      <c r="M1030" s="36"/>
      <c r="N1030" s="40" t="s">
        <v>9244</v>
      </c>
      <c r="O1030" s="37" t="s">
        <v>9245</v>
      </c>
      <c r="P1030" s="36">
        <v>207</v>
      </c>
      <c r="Q1030" s="37" t="s">
        <v>9266</v>
      </c>
    </row>
    <row r="1031" spans="1:17" ht="15" customHeight="1">
      <c r="A1031" s="35">
        <v>187105</v>
      </c>
      <c r="B1031" s="36" t="s">
        <v>9239</v>
      </c>
      <c r="C1031" s="37" t="s">
        <v>9240</v>
      </c>
      <c r="D1031" s="37" t="s">
        <v>9383</v>
      </c>
      <c r="E1031" s="35">
        <v>187105</v>
      </c>
      <c r="F1031" s="38" t="s">
        <v>9793</v>
      </c>
      <c r="G1031" s="36" t="s">
        <v>9243</v>
      </c>
      <c r="H1031" s="36">
        <v>80</v>
      </c>
      <c r="I1031" s="39">
        <v>829492.8</v>
      </c>
      <c r="J1031" s="39">
        <f t="shared" si="44"/>
        <v>829492.8</v>
      </c>
      <c r="K1031" s="36">
        <v>0</v>
      </c>
      <c r="L1031" s="36">
        <v>100</v>
      </c>
      <c r="M1031" s="36"/>
      <c r="N1031" s="40" t="s">
        <v>9244</v>
      </c>
      <c r="O1031" s="37" t="s">
        <v>9245</v>
      </c>
      <c r="P1031" s="36">
        <v>209</v>
      </c>
      <c r="Q1031" s="37" t="s">
        <v>9312</v>
      </c>
    </row>
    <row r="1032" spans="1:17" ht="15" customHeight="1">
      <c r="A1032" s="35">
        <v>187106</v>
      </c>
      <c r="B1032" s="36" t="s">
        <v>9239</v>
      </c>
      <c r="C1032" s="37" t="s">
        <v>9240</v>
      </c>
      <c r="D1032" s="37" t="s">
        <v>9383</v>
      </c>
      <c r="E1032" s="35">
        <v>187106</v>
      </c>
      <c r="F1032" s="38" t="s">
        <v>9794</v>
      </c>
      <c r="G1032" s="36" t="s">
        <v>9243</v>
      </c>
      <c r="H1032" s="36">
        <v>120</v>
      </c>
      <c r="I1032" s="39">
        <v>1201879.8</v>
      </c>
      <c r="J1032" s="39">
        <f t="shared" si="44"/>
        <v>1201879.8</v>
      </c>
      <c r="K1032" s="36">
        <v>0</v>
      </c>
      <c r="L1032" s="36">
        <v>100</v>
      </c>
      <c r="M1032" s="36"/>
      <c r="N1032" s="40" t="s">
        <v>9244</v>
      </c>
      <c r="O1032" s="37" t="s">
        <v>9245</v>
      </c>
      <c r="P1032" s="36">
        <v>209</v>
      </c>
      <c r="Q1032" s="37" t="s">
        <v>9312</v>
      </c>
    </row>
    <row r="1033" spans="1:17" ht="15" customHeight="1">
      <c r="A1033" s="35">
        <v>187104</v>
      </c>
      <c r="B1033" s="36" t="s">
        <v>9239</v>
      </c>
      <c r="C1033" s="37" t="s">
        <v>9240</v>
      </c>
      <c r="D1033" s="37" t="s">
        <v>9383</v>
      </c>
      <c r="E1033" s="35">
        <v>187104</v>
      </c>
      <c r="F1033" s="38" t="s">
        <v>9795</v>
      </c>
      <c r="G1033" s="36" t="s">
        <v>9243</v>
      </c>
      <c r="H1033" s="36">
        <v>160</v>
      </c>
      <c r="I1033" s="39">
        <v>1559460.2000000002</v>
      </c>
      <c r="J1033" s="39">
        <f t="shared" si="44"/>
        <v>1559460.2000000002</v>
      </c>
      <c r="K1033" s="36">
        <v>0</v>
      </c>
      <c r="L1033" s="36">
        <v>100</v>
      </c>
      <c r="M1033" s="36"/>
      <c r="N1033" s="40" t="s">
        <v>9244</v>
      </c>
      <c r="O1033" s="37" t="s">
        <v>9245</v>
      </c>
      <c r="P1033" s="36">
        <v>209</v>
      </c>
      <c r="Q1033" s="37" t="s">
        <v>9312</v>
      </c>
    </row>
    <row r="1034" spans="1:17" ht="15" customHeight="1">
      <c r="A1034" s="35">
        <v>187103</v>
      </c>
      <c r="B1034" s="36" t="s">
        <v>9239</v>
      </c>
      <c r="C1034" s="37" t="s">
        <v>9240</v>
      </c>
      <c r="D1034" s="37" t="s">
        <v>9383</v>
      </c>
      <c r="E1034" s="35">
        <v>187103</v>
      </c>
      <c r="F1034" s="38" t="s">
        <v>9796</v>
      </c>
      <c r="G1034" s="36" t="s">
        <v>9243</v>
      </c>
      <c r="H1034" s="36">
        <v>160</v>
      </c>
      <c r="I1034" s="39">
        <v>1559460.2000000002</v>
      </c>
      <c r="J1034" s="39">
        <f t="shared" si="44"/>
        <v>1559460.2000000002</v>
      </c>
      <c r="K1034" s="36">
        <v>0</v>
      </c>
      <c r="L1034" s="36">
        <v>100</v>
      </c>
      <c r="M1034" s="36"/>
      <c r="N1034" s="40" t="s">
        <v>9244</v>
      </c>
      <c r="O1034" s="37" t="s">
        <v>9245</v>
      </c>
      <c r="P1034" s="36">
        <v>209</v>
      </c>
      <c r="Q1034" s="37" t="s">
        <v>9312</v>
      </c>
    </row>
    <row r="1035" spans="1:17" ht="15" customHeight="1">
      <c r="A1035" s="35">
        <v>218301</v>
      </c>
      <c r="B1035" s="36" t="s">
        <v>9239</v>
      </c>
      <c r="C1035" s="37" t="s">
        <v>9240</v>
      </c>
      <c r="D1035" s="37" t="s">
        <v>9311</v>
      </c>
      <c r="E1035" s="35">
        <v>218301</v>
      </c>
      <c r="F1035" s="37" t="s">
        <v>3751</v>
      </c>
      <c r="G1035" s="36" t="s">
        <v>9243</v>
      </c>
      <c r="H1035" s="36">
        <v>200</v>
      </c>
      <c r="I1035" s="39">
        <v>1545239.4</v>
      </c>
      <c r="J1035" s="39">
        <f t="shared" si="44"/>
        <v>1545239.4</v>
      </c>
      <c r="K1035" s="36">
        <v>0</v>
      </c>
      <c r="L1035" s="36">
        <v>100</v>
      </c>
      <c r="M1035" s="36"/>
      <c r="N1035" s="40" t="s">
        <v>9264</v>
      </c>
      <c r="O1035" s="37" t="s">
        <v>9265</v>
      </c>
      <c r="P1035" s="36">
        <v>209</v>
      </c>
      <c r="Q1035" s="37" t="s">
        <v>9312</v>
      </c>
    </row>
    <row r="1036" spans="1:17" ht="15" customHeight="1">
      <c r="A1036" s="35">
        <v>218302</v>
      </c>
      <c r="B1036" s="36" t="s">
        <v>9239</v>
      </c>
      <c r="C1036" s="37" t="s">
        <v>9240</v>
      </c>
      <c r="D1036" s="37" t="s">
        <v>9311</v>
      </c>
      <c r="E1036" s="35">
        <v>218302</v>
      </c>
      <c r="F1036" s="38" t="s">
        <v>3752</v>
      </c>
      <c r="G1036" s="36" t="s">
        <v>9243</v>
      </c>
      <c r="H1036" s="36">
        <v>215</v>
      </c>
      <c r="I1036" s="39">
        <v>1689235.1</v>
      </c>
      <c r="J1036" s="39">
        <f t="shared" si="44"/>
        <v>1689235.1</v>
      </c>
      <c r="K1036" s="36">
        <v>0</v>
      </c>
      <c r="L1036" s="36">
        <v>100</v>
      </c>
      <c r="M1036" s="36"/>
      <c r="N1036" s="40" t="s">
        <v>9264</v>
      </c>
      <c r="O1036" s="37" t="s">
        <v>9265</v>
      </c>
      <c r="P1036" s="36">
        <v>209</v>
      </c>
      <c r="Q1036" s="37" t="s">
        <v>9312</v>
      </c>
    </row>
    <row r="1037" spans="1:17" ht="15" customHeight="1">
      <c r="A1037" s="35">
        <v>849506</v>
      </c>
      <c r="B1037" s="36" t="s">
        <v>9239</v>
      </c>
      <c r="C1037" s="37" t="s">
        <v>9240</v>
      </c>
      <c r="D1037" s="37" t="s">
        <v>9263</v>
      </c>
      <c r="E1037" s="35">
        <v>849506</v>
      </c>
      <c r="F1037" s="38" t="s">
        <v>8748</v>
      </c>
      <c r="G1037" s="36" t="s">
        <v>9243</v>
      </c>
      <c r="H1037" s="36">
        <v>600</v>
      </c>
      <c r="I1037" s="39">
        <v>4848000</v>
      </c>
      <c r="J1037" s="39">
        <f t="shared" si="44"/>
        <v>4848000</v>
      </c>
      <c r="K1037" s="36">
        <v>0</v>
      </c>
      <c r="L1037" s="36">
        <v>100</v>
      </c>
      <c r="M1037" s="36"/>
      <c r="N1037" s="40" t="s">
        <v>9264</v>
      </c>
      <c r="O1037" s="37" t="s">
        <v>9265</v>
      </c>
      <c r="P1037" s="36">
        <v>207</v>
      </c>
      <c r="Q1037" s="37" t="s">
        <v>9266</v>
      </c>
    </row>
    <row r="1038" spans="1:17" ht="15" customHeight="1">
      <c r="A1038" s="35">
        <v>849507</v>
      </c>
      <c r="B1038" s="36" t="s">
        <v>9239</v>
      </c>
      <c r="C1038" s="37" t="s">
        <v>9240</v>
      </c>
      <c r="D1038" s="37" t="s">
        <v>9263</v>
      </c>
      <c r="E1038" s="35">
        <v>849507</v>
      </c>
      <c r="F1038" s="37" t="s">
        <v>8750</v>
      </c>
      <c r="G1038" s="36" t="s">
        <v>9243</v>
      </c>
      <c r="H1038" s="36">
        <v>600</v>
      </c>
      <c r="I1038" s="39">
        <v>4848000</v>
      </c>
      <c r="J1038" s="39">
        <f t="shared" si="44"/>
        <v>4848000</v>
      </c>
      <c r="K1038" s="36">
        <v>0</v>
      </c>
      <c r="L1038" s="36">
        <v>100</v>
      </c>
      <c r="M1038" s="36"/>
      <c r="N1038" s="40" t="s">
        <v>9264</v>
      </c>
      <c r="O1038" s="37" t="s">
        <v>9265</v>
      </c>
      <c r="P1038" s="36">
        <v>207</v>
      </c>
      <c r="Q1038" s="37" t="s">
        <v>9266</v>
      </c>
    </row>
    <row r="1039" spans="1:17" ht="15" customHeight="1">
      <c r="A1039" s="35">
        <v>849508</v>
      </c>
      <c r="B1039" s="36" t="s">
        <v>9239</v>
      </c>
      <c r="C1039" s="37" t="s">
        <v>9240</v>
      </c>
      <c r="D1039" s="37" t="s">
        <v>9263</v>
      </c>
      <c r="E1039" s="35">
        <v>849508</v>
      </c>
      <c r="F1039" s="38" t="s">
        <v>8752</v>
      </c>
      <c r="G1039" s="36" t="s">
        <v>9243</v>
      </c>
      <c r="H1039" s="36">
        <v>600</v>
      </c>
      <c r="I1039" s="39">
        <v>4848000</v>
      </c>
      <c r="J1039" s="39">
        <f t="shared" si="44"/>
        <v>4848000</v>
      </c>
      <c r="K1039" s="36">
        <v>0</v>
      </c>
      <c r="L1039" s="36">
        <v>100</v>
      </c>
      <c r="M1039" s="36"/>
      <c r="N1039" s="40" t="s">
        <v>9264</v>
      </c>
      <c r="O1039" s="37" t="s">
        <v>9265</v>
      </c>
      <c r="P1039" s="36">
        <v>207</v>
      </c>
      <c r="Q1039" s="37" t="s">
        <v>9266</v>
      </c>
    </row>
    <row r="1040" spans="1:17" ht="15" customHeight="1">
      <c r="A1040" s="35">
        <v>849509</v>
      </c>
      <c r="B1040" s="36" t="s">
        <v>9239</v>
      </c>
      <c r="C1040" s="37" t="s">
        <v>9240</v>
      </c>
      <c r="D1040" s="37" t="s">
        <v>9263</v>
      </c>
      <c r="E1040" s="35">
        <v>849509</v>
      </c>
      <c r="F1040" s="38" t="s">
        <v>9797</v>
      </c>
      <c r="G1040" s="36" t="s">
        <v>9243</v>
      </c>
      <c r="H1040" s="36">
        <v>600</v>
      </c>
      <c r="I1040" s="39">
        <v>4848000</v>
      </c>
      <c r="J1040" s="39">
        <f t="shared" si="44"/>
        <v>4848000</v>
      </c>
      <c r="K1040" s="36">
        <v>0</v>
      </c>
      <c r="L1040" s="36">
        <v>100</v>
      </c>
      <c r="M1040" s="36"/>
      <c r="N1040" s="40" t="s">
        <v>9264</v>
      </c>
      <c r="O1040" s="37" t="s">
        <v>9265</v>
      </c>
      <c r="P1040" s="36">
        <v>207</v>
      </c>
      <c r="Q1040" s="37" t="s">
        <v>9266</v>
      </c>
    </row>
    <row r="1041" spans="1:17" ht="15" customHeight="1">
      <c r="A1041" s="35">
        <v>849504</v>
      </c>
      <c r="B1041" s="36" t="s">
        <v>9239</v>
      </c>
      <c r="C1041" s="37" t="s">
        <v>9240</v>
      </c>
      <c r="D1041" s="37" t="s">
        <v>9263</v>
      </c>
      <c r="E1041" s="35">
        <v>849504</v>
      </c>
      <c r="F1041" s="38" t="s">
        <v>8744</v>
      </c>
      <c r="G1041" s="36" t="s">
        <v>9243</v>
      </c>
      <c r="H1041" s="36">
        <v>600</v>
      </c>
      <c r="I1041" s="39">
        <v>4848000</v>
      </c>
      <c r="J1041" s="39">
        <f t="shared" si="44"/>
        <v>4848000</v>
      </c>
      <c r="K1041" s="36">
        <v>0</v>
      </c>
      <c r="L1041" s="36">
        <v>100</v>
      </c>
      <c r="M1041" s="36"/>
      <c r="N1041" s="40" t="s">
        <v>9264</v>
      </c>
      <c r="O1041" s="37" t="s">
        <v>9265</v>
      </c>
      <c r="P1041" s="36">
        <v>203</v>
      </c>
      <c r="Q1041" s="37" t="s">
        <v>9385</v>
      </c>
    </row>
    <row r="1042" spans="1:17" ht="15" customHeight="1">
      <c r="A1042" s="35">
        <v>849505</v>
      </c>
      <c r="B1042" s="36" t="s">
        <v>9239</v>
      </c>
      <c r="C1042" s="37" t="s">
        <v>9240</v>
      </c>
      <c r="D1042" s="37" t="s">
        <v>9263</v>
      </c>
      <c r="E1042" s="35">
        <v>849505</v>
      </c>
      <c r="F1042" s="38" t="s">
        <v>8746</v>
      </c>
      <c r="G1042" s="36" t="s">
        <v>9243</v>
      </c>
      <c r="H1042" s="36">
        <v>600</v>
      </c>
      <c r="I1042" s="39">
        <v>4848000</v>
      </c>
      <c r="J1042" s="39">
        <f t="shared" si="44"/>
        <v>4848000</v>
      </c>
      <c r="K1042" s="36">
        <v>0</v>
      </c>
      <c r="L1042" s="36">
        <v>100</v>
      </c>
      <c r="M1042" s="36"/>
      <c r="N1042" s="40" t="s">
        <v>9264</v>
      </c>
      <c r="O1042" s="37" t="s">
        <v>9265</v>
      </c>
      <c r="P1042" s="36">
        <v>207</v>
      </c>
      <c r="Q1042" s="37" t="s">
        <v>9266</v>
      </c>
    </row>
    <row r="1043" spans="1:17" ht="15" customHeight="1">
      <c r="A1043" s="35">
        <v>849510</v>
      </c>
      <c r="B1043" s="36" t="s">
        <v>9239</v>
      </c>
      <c r="C1043" s="37" t="s">
        <v>9240</v>
      </c>
      <c r="D1043" s="37" t="s">
        <v>9263</v>
      </c>
      <c r="E1043" s="35">
        <v>849510</v>
      </c>
      <c r="F1043" s="38" t="s">
        <v>9798</v>
      </c>
      <c r="G1043" s="36" t="s">
        <v>9243</v>
      </c>
      <c r="H1043" s="36">
        <v>600</v>
      </c>
      <c r="I1043" s="39">
        <v>4848000</v>
      </c>
      <c r="J1043" s="39">
        <f t="shared" si="44"/>
        <v>4848000</v>
      </c>
      <c r="K1043" s="36">
        <v>0</v>
      </c>
      <c r="L1043" s="36">
        <v>100</v>
      </c>
      <c r="M1043" s="36"/>
      <c r="N1043" s="40" t="s">
        <v>9264</v>
      </c>
      <c r="O1043" s="37" t="s">
        <v>9265</v>
      </c>
      <c r="P1043" s="36">
        <v>207</v>
      </c>
      <c r="Q1043" s="37" t="s">
        <v>9266</v>
      </c>
    </row>
    <row r="1044" spans="1:17" ht="15" customHeight="1">
      <c r="A1044" s="35">
        <v>849511</v>
      </c>
      <c r="B1044" s="36" t="s">
        <v>9239</v>
      </c>
      <c r="C1044" s="37" t="s">
        <v>9240</v>
      </c>
      <c r="D1044" s="37" t="s">
        <v>9263</v>
      </c>
      <c r="E1044" s="35">
        <v>849511</v>
      </c>
      <c r="F1044" s="38" t="s">
        <v>9799</v>
      </c>
      <c r="G1044" s="36" t="s">
        <v>9243</v>
      </c>
      <c r="H1044" s="36">
        <v>600</v>
      </c>
      <c r="I1044" s="39">
        <v>4848000</v>
      </c>
      <c r="J1044" s="39">
        <f t="shared" si="44"/>
        <v>4848000</v>
      </c>
      <c r="K1044" s="36">
        <v>0</v>
      </c>
      <c r="L1044" s="36">
        <v>100</v>
      </c>
      <c r="M1044" s="36"/>
      <c r="N1044" s="40" t="s">
        <v>9264</v>
      </c>
      <c r="O1044" s="37" t="s">
        <v>9265</v>
      </c>
      <c r="P1044" s="36">
        <v>207</v>
      </c>
      <c r="Q1044" s="37" t="s">
        <v>9266</v>
      </c>
    </row>
    <row r="1045" spans="1:17" ht="15" customHeight="1">
      <c r="A1045" s="35">
        <v>219602</v>
      </c>
      <c r="B1045" s="36" t="s">
        <v>9239</v>
      </c>
      <c r="C1045" s="37" t="s">
        <v>9240</v>
      </c>
      <c r="D1045" s="37" t="s">
        <v>9311</v>
      </c>
      <c r="E1045" s="35">
        <v>219602</v>
      </c>
      <c r="F1045" s="38" t="s">
        <v>9800</v>
      </c>
      <c r="G1045" s="36" t="s">
        <v>9243</v>
      </c>
      <c r="H1045" s="36">
        <v>100</v>
      </c>
      <c r="I1045" s="39">
        <v>1035957</v>
      </c>
      <c r="J1045" s="39">
        <f t="shared" si="44"/>
        <v>1035957</v>
      </c>
      <c r="K1045" s="36">
        <v>0</v>
      </c>
      <c r="L1045" s="36">
        <v>100</v>
      </c>
      <c r="M1045" s="36"/>
      <c r="N1045" s="40" t="s">
        <v>9244</v>
      </c>
      <c r="O1045" s="37" t="s">
        <v>9245</v>
      </c>
      <c r="P1045" s="36">
        <v>209</v>
      </c>
      <c r="Q1045" s="37" t="s">
        <v>9312</v>
      </c>
    </row>
    <row r="1046" spans="1:17" ht="15" customHeight="1">
      <c r="A1046" s="35">
        <v>219601</v>
      </c>
      <c r="B1046" s="36" t="s">
        <v>9239</v>
      </c>
      <c r="C1046" s="37" t="s">
        <v>9240</v>
      </c>
      <c r="D1046" s="37" t="s">
        <v>9311</v>
      </c>
      <c r="E1046" s="35">
        <v>219601</v>
      </c>
      <c r="F1046" s="38" t="s">
        <v>1341</v>
      </c>
      <c r="G1046" s="36" t="s">
        <v>9243</v>
      </c>
      <c r="H1046" s="36">
        <v>100</v>
      </c>
      <c r="I1046" s="39">
        <v>1035957</v>
      </c>
      <c r="J1046" s="39">
        <f t="shared" si="44"/>
        <v>1035957</v>
      </c>
      <c r="K1046" s="36">
        <v>0</v>
      </c>
      <c r="L1046" s="36">
        <v>100</v>
      </c>
      <c r="M1046" s="36"/>
      <c r="N1046" s="40" t="s">
        <v>9244</v>
      </c>
      <c r="O1046" s="37" t="s">
        <v>9245</v>
      </c>
      <c r="P1046" s="36">
        <v>209</v>
      </c>
      <c r="Q1046" s="37" t="s">
        <v>9312</v>
      </c>
    </row>
    <row r="1047" spans="1:17" ht="15" customHeight="1">
      <c r="A1047" s="35">
        <v>219603</v>
      </c>
      <c r="B1047" s="36" t="s">
        <v>9239</v>
      </c>
      <c r="C1047" s="37" t="s">
        <v>9240</v>
      </c>
      <c r="D1047" s="37" t="s">
        <v>9311</v>
      </c>
      <c r="E1047" s="35">
        <v>219603</v>
      </c>
      <c r="F1047" s="38" t="s">
        <v>1343</v>
      </c>
      <c r="G1047" s="36" t="s">
        <v>9243</v>
      </c>
      <c r="H1047" s="36">
        <v>100</v>
      </c>
      <c r="I1047" s="39">
        <v>1035957</v>
      </c>
      <c r="J1047" s="39">
        <f t="shared" si="44"/>
        <v>1035957</v>
      </c>
      <c r="K1047" s="36">
        <v>0</v>
      </c>
      <c r="L1047" s="36">
        <v>100</v>
      </c>
      <c r="M1047" s="36"/>
      <c r="N1047" s="40" t="s">
        <v>9244</v>
      </c>
      <c r="O1047" s="37" t="s">
        <v>9245</v>
      </c>
      <c r="P1047" s="36">
        <v>209</v>
      </c>
      <c r="Q1047" s="37" t="s">
        <v>9312</v>
      </c>
    </row>
    <row r="1048" spans="1:17" ht="15" customHeight="1">
      <c r="A1048" s="35">
        <v>383408</v>
      </c>
      <c r="B1048" s="36" t="s">
        <v>9239</v>
      </c>
      <c r="C1048" s="37" t="s">
        <v>9240</v>
      </c>
      <c r="D1048" s="37" t="s">
        <v>9296</v>
      </c>
      <c r="E1048" s="35">
        <v>383408</v>
      </c>
      <c r="F1048" s="37" t="s">
        <v>6932</v>
      </c>
      <c r="G1048" s="36" t="s">
        <v>9243</v>
      </c>
      <c r="H1048" s="36">
        <v>500</v>
      </c>
      <c r="I1048" s="39">
        <v>4040000</v>
      </c>
      <c r="J1048" s="39">
        <f t="shared" si="44"/>
        <v>4040000</v>
      </c>
      <c r="K1048" s="36">
        <v>0</v>
      </c>
      <c r="L1048" s="36">
        <v>100</v>
      </c>
      <c r="M1048" s="36"/>
      <c r="N1048" s="40" t="s">
        <v>9264</v>
      </c>
      <c r="O1048" s="37" t="s">
        <v>9265</v>
      </c>
      <c r="P1048" s="36">
        <v>202</v>
      </c>
      <c r="Q1048" s="37" t="s">
        <v>9298</v>
      </c>
    </row>
    <row r="1049" spans="1:17" ht="15" customHeight="1">
      <c r="A1049" s="35">
        <v>393306</v>
      </c>
      <c r="B1049" s="36" t="s">
        <v>9239</v>
      </c>
      <c r="C1049" s="37" t="s">
        <v>9240</v>
      </c>
      <c r="D1049" s="37" t="s">
        <v>9315</v>
      </c>
      <c r="E1049" s="35">
        <v>393306</v>
      </c>
      <c r="F1049" s="38" t="s">
        <v>3487</v>
      </c>
      <c r="G1049" s="36" t="s">
        <v>9243</v>
      </c>
      <c r="H1049" s="36">
        <v>150</v>
      </c>
      <c r="I1049" s="39">
        <v>1444360.6</v>
      </c>
      <c r="J1049" s="39">
        <f t="shared" si="44"/>
        <v>1444360.6</v>
      </c>
      <c r="K1049" s="36">
        <v>0</v>
      </c>
      <c r="L1049" s="36">
        <v>100</v>
      </c>
      <c r="M1049" s="36"/>
      <c r="N1049" s="40" t="s">
        <v>9244</v>
      </c>
      <c r="O1049" s="37" t="s">
        <v>9245</v>
      </c>
      <c r="P1049" s="36">
        <v>214</v>
      </c>
      <c r="Q1049" s="37" t="s">
        <v>9341</v>
      </c>
    </row>
    <row r="1050" spans="1:17" ht="15" customHeight="1">
      <c r="A1050" s="35">
        <v>706001</v>
      </c>
      <c r="B1050" s="36" t="s">
        <v>9239</v>
      </c>
      <c r="C1050" s="37" t="s">
        <v>9240</v>
      </c>
      <c r="D1050" s="37" t="s">
        <v>9247</v>
      </c>
      <c r="E1050" s="35">
        <v>706001</v>
      </c>
      <c r="F1050" s="38" t="s">
        <v>2617</v>
      </c>
      <c r="G1050" s="36" t="s">
        <v>9243</v>
      </c>
      <c r="H1050" s="36">
        <v>150</v>
      </c>
      <c r="I1050" s="39">
        <v>1444360.6</v>
      </c>
      <c r="J1050" s="39">
        <f t="shared" si="44"/>
        <v>1444360.6</v>
      </c>
      <c r="K1050" s="36">
        <v>0</v>
      </c>
      <c r="L1050" s="36">
        <v>100</v>
      </c>
      <c r="M1050" s="36"/>
      <c r="N1050" s="40" t="s">
        <v>9244</v>
      </c>
      <c r="O1050" s="37" t="s">
        <v>9245</v>
      </c>
      <c r="P1050" s="36">
        <v>204</v>
      </c>
      <c r="Q1050" s="37" t="s">
        <v>9248</v>
      </c>
    </row>
    <row r="1051" spans="1:17" ht="15" customHeight="1">
      <c r="A1051" s="35" t="s">
        <v>3583</v>
      </c>
      <c r="B1051" s="36" t="s">
        <v>9239</v>
      </c>
      <c r="C1051" s="37" t="s">
        <v>9240</v>
      </c>
      <c r="D1051" s="37" t="s">
        <v>9327</v>
      </c>
      <c r="E1051" s="35" t="s">
        <v>3583</v>
      </c>
      <c r="F1051" s="38" t="s">
        <v>9801</v>
      </c>
      <c r="G1051" s="36" t="s">
        <v>9243</v>
      </c>
      <c r="H1051" s="36">
        <v>195</v>
      </c>
      <c r="I1051" s="39">
        <v>1519080.4</v>
      </c>
      <c r="J1051" s="39">
        <f t="shared" si="44"/>
        <v>1519080.4</v>
      </c>
      <c r="K1051" s="36">
        <v>0</v>
      </c>
      <c r="L1051" s="36">
        <v>100</v>
      </c>
      <c r="M1051" s="36"/>
      <c r="N1051" s="40" t="s">
        <v>9264</v>
      </c>
      <c r="O1051" s="37" t="s">
        <v>9265</v>
      </c>
      <c r="P1051" s="36">
        <v>245</v>
      </c>
      <c r="Q1051" s="37" t="s">
        <v>9328</v>
      </c>
    </row>
    <row r="1052" spans="1:17" ht="15" customHeight="1">
      <c r="A1052" s="35" t="s">
        <v>1096</v>
      </c>
      <c r="B1052" s="36" t="s">
        <v>9239</v>
      </c>
      <c r="C1052" s="37" t="s">
        <v>9240</v>
      </c>
      <c r="D1052" s="37" t="s">
        <v>9327</v>
      </c>
      <c r="E1052" s="35" t="s">
        <v>1096</v>
      </c>
      <c r="F1052" s="38" t="s">
        <v>9802</v>
      </c>
      <c r="G1052" s="36" t="s">
        <v>9243</v>
      </c>
      <c r="H1052" s="36">
        <v>320</v>
      </c>
      <c r="I1052" s="39">
        <v>2484226.2999999998</v>
      </c>
      <c r="J1052" s="39">
        <f t="shared" si="44"/>
        <v>2484226.2999999998</v>
      </c>
      <c r="K1052" s="36">
        <v>0</v>
      </c>
      <c r="L1052" s="36">
        <v>100</v>
      </c>
      <c r="M1052" s="36"/>
      <c r="N1052" s="40" t="s">
        <v>9264</v>
      </c>
      <c r="O1052" s="37" t="s">
        <v>9265</v>
      </c>
      <c r="P1052" s="36">
        <v>245</v>
      </c>
      <c r="Q1052" s="37" t="s">
        <v>9328</v>
      </c>
    </row>
    <row r="1053" spans="1:17" ht="15" customHeight="1">
      <c r="A1053" s="35" t="s">
        <v>3581</v>
      </c>
      <c r="B1053" s="36" t="s">
        <v>9239</v>
      </c>
      <c r="C1053" s="37" t="s">
        <v>9240</v>
      </c>
      <c r="D1053" s="37" t="s">
        <v>9327</v>
      </c>
      <c r="E1053" s="35" t="s">
        <v>3581</v>
      </c>
      <c r="F1053" s="38" t="s">
        <v>9803</v>
      </c>
      <c r="G1053" s="36" t="s">
        <v>9243</v>
      </c>
      <c r="H1053" s="36">
        <v>250</v>
      </c>
      <c r="I1053" s="39">
        <v>1950825.1</v>
      </c>
      <c r="J1053" s="39">
        <f t="shared" si="44"/>
        <v>1950825.1</v>
      </c>
      <c r="K1053" s="36">
        <v>0</v>
      </c>
      <c r="L1053" s="36">
        <v>100</v>
      </c>
      <c r="M1053" s="36"/>
      <c r="N1053" s="40" t="s">
        <v>9264</v>
      </c>
      <c r="O1053" s="37" t="s">
        <v>9265</v>
      </c>
      <c r="P1053" s="36">
        <v>245</v>
      </c>
      <c r="Q1053" s="37" t="s">
        <v>9328</v>
      </c>
    </row>
    <row r="1054" spans="1:17" ht="15" customHeight="1">
      <c r="A1054" s="35">
        <v>187107</v>
      </c>
      <c r="B1054" s="36" t="s">
        <v>9239</v>
      </c>
      <c r="C1054" s="37" t="s">
        <v>9240</v>
      </c>
      <c r="D1054" s="37" t="s">
        <v>9311</v>
      </c>
      <c r="E1054" s="35">
        <v>187107</v>
      </c>
      <c r="F1054" s="38" t="s">
        <v>1306</v>
      </c>
      <c r="G1054" s="36" t="s">
        <v>9243</v>
      </c>
      <c r="H1054" s="36">
        <v>90</v>
      </c>
      <c r="I1054" s="39">
        <v>924695.4</v>
      </c>
      <c r="J1054" s="39">
        <f t="shared" si="44"/>
        <v>924695.4</v>
      </c>
      <c r="K1054" s="36">
        <v>0</v>
      </c>
      <c r="L1054" s="36">
        <v>100</v>
      </c>
      <c r="M1054" s="36"/>
      <c r="N1054" s="40" t="s">
        <v>9244</v>
      </c>
      <c r="O1054" s="37" t="s">
        <v>9245</v>
      </c>
      <c r="P1054" s="36">
        <v>209</v>
      </c>
      <c r="Q1054" s="37" t="s">
        <v>9312</v>
      </c>
    </row>
    <row r="1055" spans="1:17" ht="15" customHeight="1">
      <c r="A1055" s="35">
        <v>186203</v>
      </c>
      <c r="B1055" s="36" t="s">
        <v>9239</v>
      </c>
      <c r="C1055" s="37" t="s">
        <v>9240</v>
      </c>
      <c r="D1055" s="37" t="s">
        <v>9311</v>
      </c>
      <c r="E1055" s="35">
        <v>186203</v>
      </c>
      <c r="F1055" s="38" t="s">
        <v>8852</v>
      </c>
      <c r="G1055" s="36" t="s">
        <v>9243</v>
      </c>
      <c r="H1055" s="36">
        <v>140</v>
      </c>
      <c r="I1055" s="39">
        <v>1392042.6</v>
      </c>
      <c r="J1055" s="39">
        <f t="shared" si="44"/>
        <v>1392042.6</v>
      </c>
      <c r="K1055" s="36">
        <v>0</v>
      </c>
      <c r="L1055" s="36">
        <v>100</v>
      </c>
      <c r="M1055" s="36"/>
      <c r="N1055" s="40" t="s">
        <v>9244</v>
      </c>
      <c r="O1055" s="37" t="s">
        <v>9245</v>
      </c>
      <c r="P1055" s="36">
        <v>209</v>
      </c>
      <c r="Q1055" s="37" t="s">
        <v>9312</v>
      </c>
    </row>
    <row r="1056" spans="1:17" ht="15" customHeight="1">
      <c r="A1056" s="35">
        <v>186202</v>
      </c>
      <c r="B1056" s="36" t="s">
        <v>9239</v>
      </c>
      <c r="C1056" s="37" t="s">
        <v>9240</v>
      </c>
      <c r="D1056" s="37" t="s">
        <v>9311</v>
      </c>
      <c r="E1056" s="35">
        <v>186202</v>
      </c>
      <c r="F1056" s="38" t="s">
        <v>1305</v>
      </c>
      <c r="G1056" s="36" t="s">
        <v>9243</v>
      </c>
      <c r="H1056" s="36">
        <v>140</v>
      </c>
      <c r="I1056" s="39">
        <v>1392042.6</v>
      </c>
      <c r="J1056" s="39">
        <f t="shared" si="44"/>
        <v>1392042.6</v>
      </c>
      <c r="K1056" s="36">
        <v>0</v>
      </c>
      <c r="L1056" s="36">
        <v>100</v>
      </c>
      <c r="M1056" s="36"/>
      <c r="N1056" s="40" t="s">
        <v>9244</v>
      </c>
      <c r="O1056" s="37" t="s">
        <v>9245</v>
      </c>
      <c r="P1056" s="36">
        <v>209</v>
      </c>
      <c r="Q1056" s="37" t="s">
        <v>9312</v>
      </c>
    </row>
    <row r="1057" spans="1:17" ht="15" customHeight="1">
      <c r="A1057" s="35">
        <v>828910</v>
      </c>
      <c r="B1057" s="36" t="s">
        <v>9239</v>
      </c>
      <c r="C1057" s="37" t="s">
        <v>9240</v>
      </c>
      <c r="D1057" s="37" t="s">
        <v>9315</v>
      </c>
      <c r="E1057" s="35">
        <v>828910</v>
      </c>
      <c r="F1057" s="38" t="s">
        <v>3527</v>
      </c>
      <c r="G1057" s="36" t="s">
        <v>9243</v>
      </c>
      <c r="H1057" s="36">
        <v>100</v>
      </c>
      <c r="I1057" s="39">
        <v>1035957</v>
      </c>
      <c r="J1057" s="39">
        <f t="shared" si="44"/>
        <v>1035957</v>
      </c>
      <c r="K1057" s="36">
        <v>0</v>
      </c>
      <c r="L1057" s="36">
        <v>100</v>
      </c>
      <c r="M1057" s="36"/>
      <c r="N1057" s="40" t="s">
        <v>9244</v>
      </c>
      <c r="O1057" s="37" t="s">
        <v>9245</v>
      </c>
      <c r="P1057" s="36">
        <v>231</v>
      </c>
      <c r="Q1057" s="37" t="s">
        <v>9317</v>
      </c>
    </row>
    <row r="1058" spans="1:17" ht="15" customHeight="1">
      <c r="A1058" s="35">
        <v>814503</v>
      </c>
      <c r="B1058" s="36" t="s">
        <v>9239</v>
      </c>
      <c r="C1058" s="37" t="s">
        <v>9240</v>
      </c>
      <c r="D1058" s="37" t="s">
        <v>9263</v>
      </c>
      <c r="E1058" s="35">
        <v>814503</v>
      </c>
      <c r="F1058" s="38" t="s">
        <v>3150</v>
      </c>
      <c r="G1058" s="36" t="s">
        <v>9243</v>
      </c>
      <c r="H1058" s="36">
        <v>170</v>
      </c>
      <c r="I1058" s="39">
        <v>1611778.2000000002</v>
      </c>
      <c r="J1058" s="39">
        <f t="shared" si="44"/>
        <v>1611778.2000000002</v>
      </c>
      <c r="K1058" s="36">
        <v>0</v>
      </c>
      <c r="L1058" s="36">
        <v>100</v>
      </c>
      <c r="M1058" s="36"/>
      <c r="N1058" s="40" t="s">
        <v>9264</v>
      </c>
      <c r="O1058" s="37" t="s">
        <v>9265</v>
      </c>
      <c r="P1058" s="36">
        <v>207</v>
      </c>
      <c r="Q1058" s="37" t="s">
        <v>9266</v>
      </c>
    </row>
    <row r="1059" spans="1:17" ht="15" customHeight="1">
      <c r="A1059" s="35">
        <v>814502</v>
      </c>
      <c r="B1059" s="36" t="s">
        <v>9239</v>
      </c>
      <c r="C1059" s="37" t="s">
        <v>9240</v>
      </c>
      <c r="D1059" s="37" t="s">
        <v>9263</v>
      </c>
      <c r="E1059" s="35">
        <v>814502</v>
      </c>
      <c r="F1059" s="38" t="s">
        <v>3149</v>
      </c>
      <c r="G1059" s="36" t="s">
        <v>9243</v>
      </c>
      <c r="H1059" s="36">
        <v>150</v>
      </c>
      <c r="I1059" s="39">
        <v>1444360.6</v>
      </c>
      <c r="J1059" s="39">
        <f t="shared" si="44"/>
        <v>1444360.6</v>
      </c>
      <c r="K1059" s="36">
        <v>0</v>
      </c>
      <c r="L1059" s="36">
        <v>100</v>
      </c>
      <c r="M1059" s="36"/>
      <c r="N1059" s="40" t="s">
        <v>9244</v>
      </c>
      <c r="O1059" s="37" t="s">
        <v>9245</v>
      </c>
      <c r="P1059" s="36">
        <v>207</v>
      </c>
      <c r="Q1059" s="37" t="s">
        <v>9266</v>
      </c>
    </row>
    <row r="1060" spans="1:17" ht="15" customHeight="1">
      <c r="A1060" s="35">
        <v>614910</v>
      </c>
      <c r="B1060" s="36" t="s">
        <v>9239</v>
      </c>
      <c r="C1060" s="37" t="s">
        <v>9240</v>
      </c>
      <c r="D1060" s="37" t="s">
        <v>9260</v>
      </c>
      <c r="E1060" s="35">
        <v>614910</v>
      </c>
      <c r="F1060" s="38" t="s">
        <v>9804</v>
      </c>
      <c r="G1060" s="36" t="s">
        <v>9243</v>
      </c>
      <c r="H1060" s="36">
        <v>100</v>
      </c>
      <c r="I1060" s="39">
        <v>1035957</v>
      </c>
      <c r="J1060" s="39">
        <f t="shared" si="44"/>
        <v>1035957</v>
      </c>
      <c r="K1060" s="36">
        <v>0</v>
      </c>
      <c r="L1060" s="36">
        <v>100</v>
      </c>
      <c r="M1060" s="36"/>
      <c r="N1060" s="40" t="s">
        <v>9244</v>
      </c>
      <c r="O1060" s="37" t="s">
        <v>9245</v>
      </c>
      <c r="P1060" s="36">
        <v>215</v>
      </c>
      <c r="Q1060" s="37" t="s">
        <v>9262</v>
      </c>
    </row>
    <row r="1061" spans="1:17" ht="15" customHeight="1">
      <c r="A1061" s="35">
        <v>194204</v>
      </c>
      <c r="B1061" s="36" t="s">
        <v>9239</v>
      </c>
      <c r="C1061" s="37" t="s">
        <v>9240</v>
      </c>
      <c r="D1061" s="37" t="s">
        <v>9311</v>
      </c>
      <c r="E1061" s="35">
        <v>194204</v>
      </c>
      <c r="F1061" s="38" t="s">
        <v>9805</v>
      </c>
      <c r="G1061" s="36" t="s">
        <v>9243</v>
      </c>
      <c r="H1061" s="36">
        <v>220</v>
      </c>
      <c r="I1061" s="39">
        <v>1715394.1</v>
      </c>
      <c r="J1061" s="39">
        <f t="shared" si="44"/>
        <v>1715394.1</v>
      </c>
      <c r="K1061" s="36">
        <v>0</v>
      </c>
      <c r="L1061" s="36">
        <v>100</v>
      </c>
      <c r="M1061" s="36"/>
      <c r="N1061" s="40" t="s">
        <v>9264</v>
      </c>
      <c r="O1061" s="37" t="s">
        <v>9265</v>
      </c>
      <c r="P1061" s="36">
        <v>209</v>
      </c>
      <c r="Q1061" s="37" t="s">
        <v>9312</v>
      </c>
    </row>
    <row r="1062" spans="1:17" ht="15" customHeight="1">
      <c r="A1062" s="35">
        <v>194203</v>
      </c>
      <c r="B1062" s="36" t="s">
        <v>9239</v>
      </c>
      <c r="C1062" s="37" t="s">
        <v>9240</v>
      </c>
      <c r="D1062" s="37" t="s">
        <v>9311</v>
      </c>
      <c r="E1062" s="35">
        <v>194203</v>
      </c>
      <c r="F1062" s="38" t="s">
        <v>8868</v>
      </c>
      <c r="G1062" s="36" t="s">
        <v>9243</v>
      </c>
      <c r="H1062" s="36">
        <v>220</v>
      </c>
      <c r="I1062" s="39">
        <v>1715394.1</v>
      </c>
      <c r="J1062" s="39">
        <f t="shared" si="44"/>
        <v>1715394.1</v>
      </c>
      <c r="K1062" s="36">
        <v>0</v>
      </c>
      <c r="L1062" s="36">
        <v>100</v>
      </c>
      <c r="M1062" s="36"/>
      <c r="N1062" s="40" t="s">
        <v>9264</v>
      </c>
      <c r="O1062" s="37" t="s">
        <v>9265</v>
      </c>
      <c r="P1062" s="36">
        <v>209</v>
      </c>
      <c r="Q1062" s="37" t="s">
        <v>9312</v>
      </c>
    </row>
    <row r="1063" spans="1:17" ht="15" customHeight="1">
      <c r="A1063" s="35">
        <v>194201</v>
      </c>
      <c r="B1063" s="36" t="s">
        <v>9239</v>
      </c>
      <c r="C1063" s="37" t="s">
        <v>9240</v>
      </c>
      <c r="D1063" s="37" t="s">
        <v>9311</v>
      </c>
      <c r="E1063" s="35">
        <v>194201</v>
      </c>
      <c r="F1063" s="38" t="s">
        <v>8866</v>
      </c>
      <c r="G1063" s="36" t="s">
        <v>9243</v>
      </c>
      <c r="H1063" s="36">
        <v>220</v>
      </c>
      <c r="I1063" s="39">
        <v>1715394.1</v>
      </c>
      <c r="J1063" s="39">
        <f t="shared" si="44"/>
        <v>1715394.1</v>
      </c>
      <c r="K1063" s="36">
        <v>0</v>
      </c>
      <c r="L1063" s="36">
        <v>100</v>
      </c>
      <c r="M1063" s="36"/>
      <c r="N1063" s="40" t="s">
        <v>9264</v>
      </c>
      <c r="O1063" s="37" t="s">
        <v>9265</v>
      </c>
      <c r="P1063" s="36">
        <v>209</v>
      </c>
      <c r="Q1063" s="37" t="s">
        <v>9312</v>
      </c>
    </row>
    <row r="1064" spans="1:17" ht="15" customHeight="1">
      <c r="A1064" s="35">
        <v>497502</v>
      </c>
      <c r="B1064" s="36" t="s">
        <v>9239</v>
      </c>
      <c r="C1064" s="37" t="s">
        <v>9240</v>
      </c>
      <c r="D1064" s="37" t="s">
        <v>9241</v>
      </c>
      <c r="E1064" s="35">
        <v>497502</v>
      </c>
      <c r="F1064" s="38" t="s">
        <v>9806</v>
      </c>
      <c r="G1064" s="36" t="s">
        <v>9243</v>
      </c>
      <c r="H1064" s="36">
        <v>190</v>
      </c>
      <c r="I1064" s="39">
        <v>1492921.4</v>
      </c>
      <c r="J1064" s="39">
        <f t="shared" si="44"/>
        <v>1492921.4</v>
      </c>
      <c r="K1064" s="36">
        <v>0</v>
      </c>
      <c r="L1064" s="36">
        <v>100</v>
      </c>
      <c r="M1064" s="36"/>
      <c r="N1064" s="40" t="s">
        <v>9264</v>
      </c>
      <c r="O1064" s="37" t="s">
        <v>9265</v>
      </c>
      <c r="P1064" s="36">
        <v>235</v>
      </c>
      <c r="Q1064" s="37" t="s">
        <v>9246</v>
      </c>
    </row>
    <row r="1065" spans="1:17" ht="15" customHeight="1">
      <c r="A1065" s="35">
        <v>567405</v>
      </c>
      <c r="B1065" s="36" t="s">
        <v>9239</v>
      </c>
      <c r="C1065" s="37" t="s">
        <v>9240</v>
      </c>
      <c r="D1065" s="37" t="s">
        <v>9260</v>
      </c>
      <c r="E1065" s="35">
        <v>567405</v>
      </c>
      <c r="F1065" s="38" t="s">
        <v>2297</v>
      </c>
      <c r="G1065" s="36" t="s">
        <v>9243</v>
      </c>
      <c r="H1065" s="36">
        <v>180</v>
      </c>
      <c r="I1065" s="39">
        <v>1440603.4</v>
      </c>
      <c r="J1065" s="39">
        <f t="shared" si="44"/>
        <v>1440603.4</v>
      </c>
      <c r="K1065" s="36">
        <v>0</v>
      </c>
      <c r="L1065" s="36">
        <v>100</v>
      </c>
      <c r="M1065" s="36"/>
      <c r="N1065" s="40" t="s">
        <v>9264</v>
      </c>
      <c r="O1065" s="37" t="s">
        <v>9265</v>
      </c>
      <c r="P1065" s="36">
        <v>215</v>
      </c>
      <c r="Q1065" s="37" t="s">
        <v>9262</v>
      </c>
    </row>
    <row r="1066" spans="1:17" ht="15" customHeight="1">
      <c r="A1066" s="35">
        <v>445101</v>
      </c>
      <c r="B1066" s="36" t="s">
        <v>9239</v>
      </c>
      <c r="C1066" s="37" t="s">
        <v>9240</v>
      </c>
      <c r="D1066" s="37" t="s">
        <v>9241</v>
      </c>
      <c r="E1066" s="35">
        <v>445101</v>
      </c>
      <c r="F1066" s="38" t="s">
        <v>2013</v>
      </c>
      <c r="G1066" s="36" t="s">
        <v>9243</v>
      </c>
      <c r="H1066" s="36">
        <v>150</v>
      </c>
      <c r="I1066" s="39">
        <v>1444360.6</v>
      </c>
      <c r="J1066" s="39">
        <f t="shared" si="44"/>
        <v>1444360.6</v>
      </c>
      <c r="K1066" s="36">
        <v>0</v>
      </c>
      <c r="L1066" s="36">
        <v>100</v>
      </c>
      <c r="M1066" s="36"/>
      <c r="N1066" s="40" t="s">
        <v>9244</v>
      </c>
      <c r="O1066" s="37" t="s">
        <v>9245</v>
      </c>
      <c r="P1066" s="36">
        <v>235</v>
      </c>
      <c r="Q1066" s="37" t="s">
        <v>9246</v>
      </c>
    </row>
    <row r="1067" spans="1:17" ht="15" customHeight="1">
      <c r="A1067" s="35">
        <v>814420</v>
      </c>
      <c r="B1067" s="36" t="s">
        <v>9239</v>
      </c>
      <c r="C1067" s="37" t="s">
        <v>9240</v>
      </c>
      <c r="D1067" s="37" t="s">
        <v>9263</v>
      </c>
      <c r="E1067" s="35">
        <v>814420</v>
      </c>
      <c r="F1067" s="38" t="s">
        <v>9807</v>
      </c>
      <c r="G1067" s="36" t="s">
        <v>9243</v>
      </c>
      <c r="H1067" s="36">
        <v>100</v>
      </c>
      <c r="I1067" s="39">
        <v>1035957</v>
      </c>
      <c r="J1067" s="39">
        <f t="shared" si="44"/>
        <v>1035957</v>
      </c>
      <c r="K1067" s="36">
        <v>0</v>
      </c>
      <c r="L1067" s="36">
        <v>100</v>
      </c>
      <c r="M1067" s="36"/>
      <c r="N1067" s="40" t="s">
        <v>9244</v>
      </c>
      <c r="O1067" s="37" t="s">
        <v>9245</v>
      </c>
      <c r="P1067" s="36">
        <v>207</v>
      </c>
      <c r="Q1067" s="37" t="s">
        <v>9266</v>
      </c>
    </row>
    <row r="1068" spans="1:17" ht="15" customHeight="1">
      <c r="A1068" s="35">
        <v>814410</v>
      </c>
      <c r="B1068" s="36" t="s">
        <v>9239</v>
      </c>
      <c r="C1068" s="37" t="s">
        <v>9240</v>
      </c>
      <c r="D1068" s="37" t="s">
        <v>9263</v>
      </c>
      <c r="E1068" s="35">
        <v>814410</v>
      </c>
      <c r="F1068" s="38" t="s">
        <v>9808</v>
      </c>
      <c r="G1068" s="36" t="s">
        <v>9243</v>
      </c>
      <c r="H1068" s="36">
        <v>100</v>
      </c>
      <c r="I1068" s="39">
        <v>1035957</v>
      </c>
      <c r="J1068" s="39">
        <f t="shared" si="44"/>
        <v>1035957</v>
      </c>
      <c r="K1068" s="36">
        <v>0</v>
      </c>
      <c r="L1068" s="36">
        <v>100</v>
      </c>
      <c r="M1068" s="36"/>
      <c r="N1068" s="40" t="s">
        <v>9244</v>
      </c>
      <c r="O1068" s="37" t="s">
        <v>9245</v>
      </c>
      <c r="P1068" s="36">
        <v>207</v>
      </c>
      <c r="Q1068" s="37" t="s">
        <v>9266</v>
      </c>
    </row>
    <row r="1069" spans="1:17" ht="15" customHeight="1">
      <c r="A1069" s="35">
        <v>514301</v>
      </c>
      <c r="B1069" s="36" t="s">
        <v>9239</v>
      </c>
      <c r="C1069" s="37" t="s">
        <v>9240</v>
      </c>
      <c r="D1069" s="37" t="s">
        <v>9241</v>
      </c>
      <c r="E1069" s="35">
        <v>514301</v>
      </c>
      <c r="F1069" s="38" t="s">
        <v>1929</v>
      </c>
      <c r="G1069" s="36" t="s">
        <v>9243</v>
      </c>
      <c r="H1069" s="36">
        <v>145</v>
      </c>
      <c r="I1069" s="39">
        <v>1418201.6</v>
      </c>
      <c r="J1069" s="39">
        <f t="shared" si="44"/>
        <v>1418201.6</v>
      </c>
      <c r="K1069" s="36">
        <v>0</v>
      </c>
      <c r="L1069" s="36">
        <v>100</v>
      </c>
      <c r="M1069" s="36"/>
      <c r="N1069" s="40" t="s">
        <v>9244</v>
      </c>
      <c r="O1069" s="37" t="s">
        <v>9245</v>
      </c>
      <c r="P1069" s="36">
        <v>203</v>
      </c>
      <c r="Q1069" s="37" t="s">
        <v>9385</v>
      </c>
    </row>
    <row r="1070" spans="1:17" ht="15" customHeight="1">
      <c r="A1070" s="35">
        <v>873444</v>
      </c>
      <c r="B1070" s="36" t="s">
        <v>9239</v>
      </c>
      <c r="C1070" s="37" t="s">
        <v>9331</v>
      </c>
      <c r="D1070" s="37" t="s">
        <v>9809</v>
      </c>
      <c r="E1070" s="35">
        <v>873444</v>
      </c>
      <c r="F1070" s="38" t="s">
        <v>9810</v>
      </c>
      <c r="G1070" s="36" t="s">
        <v>9253</v>
      </c>
      <c r="H1070" s="42">
        <v>17048.8</v>
      </c>
      <c r="I1070" s="39"/>
      <c r="J1070" s="42">
        <f t="shared" ref="J1070:J1122" si="45">H1070</f>
        <v>17048.8</v>
      </c>
      <c r="K1070" s="36">
        <v>0</v>
      </c>
      <c r="L1070" s="36">
        <v>100</v>
      </c>
      <c r="M1070" s="36"/>
      <c r="N1070" s="37" t="s">
        <v>9333</v>
      </c>
      <c r="O1070" s="37" t="s">
        <v>9811</v>
      </c>
      <c r="P1070" s="36">
        <v>744</v>
      </c>
      <c r="Q1070" s="37" t="s">
        <v>9335</v>
      </c>
    </row>
    <row r="1071" spans="1:17" ht="15" customHeight="1">
      <c r="A1071" s="35">
        <v>873443</v>
      </c>
      <c r="B1071" s="36" t="s">
        <v>9239</v>
      </c>
      <c r="C1071" s="37" t="s">
        <v>9331</v>
      </c>
      <c r="D1071" s="37" t="s">
        <v>9809</v>
      </c>
      <c r="E1071" s="35">
        <v>873443</v>
      </c>
      <c r="F1071" s="37" t="s">
        <v>5537</v>
      </c>
      <c r="G1071" s="36" t="s">
        <v>9253</v>
      </c>
      <c r="H1071" s="42">
        <v>17048.8</v>
      </c>
      <c r="I1071" s="39"/>
      <c r="J1071" s="42">
        <f t="shared" si="45"/>
        <v>17048.8</v>
      </c>
      <c r="K1071" s="36">
        <v>0</v>
      </c>
      <c r="L1071" s="36">
        <v>100</v>
      </c>
      <c r="M1071" s="36"/>
      <c r="N1071" s="37" t="s">
        <v>9333</v>
      </c>
      <c r="O1071" s="37" t="s">
        <v>9811</v>
      </c>
      <c r="P1071" s="36">
        <v>744</v>
      </c>
      <c r="Q1071" s="37" t="s">
        <v>9335</v>
      </c>
    </row>
    <row r="1072" spans="1:17" ht="15" customHeight="1">
      <c r="A1072" s="35">
        <v>873423</v>
      </c>
      <c r="B1072" s="36" t="s">
        <v>9239</v>
      </c>
      <c r="C1072" s="37" t="s">
        <v>9331</v>
      </c>
      <c r="D1072" s="37" t="s">
        <v>9809</v>
      </c>
      <c r="E1072" s="35">
        <v>873423</v>
      </c>
      <c r="F1072" s="38" t="s">
        <v>5535</v>
      </c>
      <c r="G1072" s="36" t="s">
        <v>9253</v>
      </c>
      <c r="H1072" s="42">
        <v>49288</v>
      </c>
      <c r="I1072" s="39"/>
      <c r="J1072" s="42">
        <f t="shared" si="45"/>
        <v>49288</v>
      </c>
      <c r="K1072" s="36">
        <v>0</v>
      </c>
      <c r="L1072" s="36">
        <v>100</v>
      </c>
      <c r="M1072" s="36"/>
      <c r="N1072" s="37" t="s">
        <v>9333</v>
      </c>
      <c r="O1072" s="37" t="s">
        <v>9811</v>
      </c>
      <c r="P1072" s="36">
        <v>744</v>
      </c>
      <c r="Q1072" s="37" t="s">
        <v>9335</v>
      </c>
    </row>
    <row r="1073" spans="1:17" ht="15" customHeight="1">
      <c r="A1073" s="35">
        <v>873004</v>
      </c>
      <c r="B1073" s="36" t="s">
        <v>9239</v>
      </c>
      <c r="C1073" s="37" t="s">
        <v>9331</v>
      </c>
      <c r="D1073" s="37" t="s">
        <v>9812</v>
      </c>
      <c r="E1073" s="35">
        <v>873004</v>
      </c>
      <c r="F1073" s="38" t="s">
        <v>5514</v>
      </c>
      <c r="G1073" s="36" t="s">
        <v>9253</v>
      </c>
      <c r="H1073" s="42">
        <v>29754.6</v>
      </c>
      <c r="I1073" s="39"/>
      <c r="J1073" s="42">
        <f t="shared" si="45"/>
        <v>29754.6</v>
      </c>
      <c r="K1073" s="36">
        <v>0</v>
      </c>
      <c r="L1073" s="36">
        <v>100</v>
      </c>
      <c r="M1073" s="36"/>
      <c r="N1073" s="37" t="s">
        <v>9333</v>
      </c>
      <c r="O1073" s="37" t="s">
        <v>9811</v>
      </c>
      <c r="P1073" s="36">
        <v>744</v>
      </c>
      <c r="Q1073" s="37" t="s">
        <v>9335</v>
      </c>
    </row>
    <row r="1074" spans="1:17" ht="15" customHeight="1">
      <c r="A1074" s="35">
        <v>871121</v>
      </c>
      <c r="B1074" s="36" t="s">
        <v>9239</v>
      </c>
      <c r="C1074" s="37" t="s">
        <v>9331</v>
      </c>
      <c r="D1074" s="37" t="s">
        <v>9809</v>
      </c>
      <c r="E1074" s="35">
        <v>871121</v>
      </c>
      <c r="F1074" s="38" t="s">
        <v>9813</v>
      </c>
      <c r="G1074" s="36" t="s">
        <v>9253</v>
      </c>
      <c r="H1074" s="42">
        <v>41733.199999999997</v>
      </c>
      <c r="I1074" s="39"/>
      <c r="J1074" s="42">
        <f t="shared" si="45"/>
        <v>41733.199999999997</v>
      </c>
      <c r="K1074" s="36">
        <v>0</v>
      </c>
      <c r="L1074" s="36">
        <v>100</v>
      </c>
      <c r="M1074" s="36"/>
      <c r="N1074" s="37" t="s">
        <v>9333</v>
      </c>
      <c r="O1074" s="37" t="s">
        <v>9811</v>
      </c>
      <c r="P1074" s="36">
        <v>744</v>
      </c>
      <c r="Q1074" s="37" t="s">
        <v>9335</v>
      </c>
    </row>
    <row r="1075" spans="1:17" ht="15" customHeight="1">
      <c r="A1075" s="35">
        <v>873431</v>
      </c>
      <c r="B1075" s="36" t="s">
        <v>9239</v>
      </c>
      <c r="C1075" s="37" t="s">
        <v>9331</v>
      </c>
      <c r="D1075" s="37" t="s">
        <v>9809</v>
      </c>
      <c r="E1075" s="35">
        <v>873431</v>
      </c>
      <c r="F1075" s="38" t="s">
        <v>9814</v>
      </c>
      <c r="G1075" s="36" t="s">
        <v>9253</v>
      </c>
      <c r="H1075" s="42">
        <v>29754.6</v>
      </c>
      <c r="I1075" s="39"/>
      <c r="J1075" s="42">
        <f t="shared" si="45"/>
        <v>29754.6</v>
      </c>
      <c r="K1075" s="36">
        <v>0</v>
      </c>
      <c r="L1075" s="36">
        <v>100</v>
      </c>
      <c r="M1075" s="36"/>
      <c r="N1075" s="37" t="s">
        <v>9333</v>
      </c>
      <c r="O1075" s="37" t="s">
        <v>9811</v>
      </c>
      <c r="P1075" s="36">
        <v>744</v>
      </c>
      <c r="Q1075" s="37" t="s">
        <v>9335</v>
      </c>
    </row>
    <row r="1076" spans="1:17" ht="15" customHeight="1">
      <c r="A1076" s="35">
        <v>870601</v>
      </c>
      <c r="B1076" s="36" t="s">
        <v>9239</v>
      </c>
      <c r="C1076" s="37" t="s">
        <v>9331</v>
      </c>
      <c r="D1076" s="37" t="s">
        <v>9809</v>
      </c>
      <c r="E1076" s="35">
        <v>870601</v>
      </c>
      <c r="F1076" s="38" t="s">
        <v>5483</v>
      </c>
      <c r="G1076" s="36" t="s">
        <v>9253</v>
      </c>
      <c r="H1076" s="42">
        <v>44399.600000000006</v>
      </c>
      <c r="I1076" s="39"/>
      <c r="J1076" s="42">
        <f t="shared" si="45"/>
        <v>44399.600000000006</v>
      </c>
      <c r="K1076" s="36">
        <v>0</v>
      </c>
      <c r="L1076" s="36">
        <v>100</v>
      </c>
      <c r="M1076" s="36"/>
      <c r="N1076" s="37" t="s">
        <v>9333</v>
      </c>
      <c r="O1076" s="37" t="s">
        <v>9811</v>
      </c>
      <c r="P1076" s="36">
        <v>744</v>
      </c>
      <c r="Q1076" s="37" t="s">
        <v>9335</v>
      </c>
    </row>
    <row r="1077" spans="1:17" ht="15" customHeight="1">
      <c r="A1077" s="35">
        <v>870004</v>
      </c>
      <c r="B1077" s="36" t="s">
        <v>9239</v>
      </c>
      <c r="C1077" s="37" t="s">
        <v>9331</v>
      </c>
      <c r="D1077" s="37" t="s">
        <v>9809</v>
      </c>
      <c r="E1077" s="35">
        <v>870004</v>
      </c>
      <c r="F1077" s="38" t="s">
        <v>5474</v>
      </c>
      <c r="G1077" s="36" t="s">
        <v>9253</v>
      </c>
      <c r="H1077" s="42">
        <v>39834.400000000001</v>
      </c>
      <c r="I1077" s="39"/>
      <c r="J1077" s="42">
        <f t="shared" si="45"/>
        <v>39834.400000000001</v>
      </c>
      <c r="K1077" s="36">
        <v>0</v>
      </c>
      <c r="L1077" s="36">
        <v>100</v>
      </c>
      <c r="M1077" s="36"/>
      <c r="N1077" s="37" t="s">
        <v>9333</v>
      </c>
      <c r="O1077" s="37" t="s">
        <v>9811</v>
      </c>
      <c r="P1077" s="36">
        <v>744</v>
      </c>
      <c r="Q1077" s="37" t="s">
        <v>9335</v>
      </c>
    </row>
    <row r="1078" spans="1:17" ht="15" customHeight="1">
      <c r="A1078" s="35">
        <v>870108</v>
      </c>
      <c r="B1078" s="36" t="s">
        <v>9239</v>
      </c>
      <c r="C1078" s="37" t="s">
        <v>9331</v>
      </c>
      <c r="D1078" s="37" t="s">
        <v>9809</v>
      </c>
      <c r="E1078" s="35">
        <v>870108</v>
      </c>
      <c r="F1078" s="38" t="s">
        <v>5479</v>
      </c>
      <c r="G1078" s="36" t="s">
        <v>9253</v>
      </c>
      <c r="H1078" s="42">
        <v>40076.800000000003</v>
      </c>
      <c r="I1078" s="39"/>
      <c r="J1078" s="42">
        <f t="shared" si="45"/>
        <v>40076.800000000003</v>
      </c>
      <c r="K1078" s="36">
        <v>0</v>
      </c>
      <c r="L1078" s="36">
        <v>100</v>
      </c>
      <c r="M1078" s="36"/>
      <c r="N1078" s="37" t="s">
        <v>9333</v>
      </c>
      <c r="O1078" s="37" t="s">
        <v>9811</v>
      </c>
      <c r="P1078" s="36">
        <v>744</v>
      </c>
      <c r="Q1078" s="37" t="s">
        <v>9335</v>
      </c>
    </row>
    <row r="1079" spans="1:17" ht="15" customHeight="1">
      <c r="A1079" s="35">
        <v>871050</v>
      </c>
      <c r="B1079" s="36" t="s">
        <v>9239</v>
      </c>
      <c r="C1079" s="37" t="s">
        <v>9331</v>
      </c>
      <c r="D1079" s="37" t="s">
        <v>9809</v>
      </c>
      <c r="E1079" s="35">
        <v>871050</v>
      </c>
      <c r="F1079" s="38" t="s">
        <v>5490</v>
      </c>
      <c r="G1079" s="36" t="s">
        <v>9253</v>
      </c>
      <c r="H1079" s="42">
        <v>47843.7</v>
      </c>
      <c r="I1079" s="39"/>
      <c r="J1079" s="42">
        <f t="shared" si="45"/>
        <v>47843.7</v>
      </c>
      <c r="K1079" s="36">
        <v>0</v>
      </c>
      <c r="L1079" s="36">
        <v>100</v>
      </c>
      <c r="M1079" s="36"/>
      <c r="N1079" s="37" t="s">
        <v>9333</v>
      </c>
      <c r="O1079" s="37" t="s">
        <v>9811</v>
      </c>
      <c r="P1079" s="36">
        <v>744</v>
      </c>
      <c r="Q1079" s="37" t="s">
        <v>9335</v>
      </c>
    </row>
    <row r="1080" spans="1:17" ht="15" customHeight="1">
      <c r="A1080" s="35">
        <v>873422</v>
      </c>
      <c r="B1080" s="36" t="s">
        <v>9239</v>
      </c>
      <c r="C1080" s="37" t="s">
        <v>9331</v>
      </c>
      <c r="D1080" s="37" t="s">
        <v>9809</v>
      </c>
      <c r="E1080" s="35">
        <v>873422</v>
      </c>
      <c r="F1080" s="38" t="s">
        <v>5534</v>
      </c>
      <c r="G1080" s="36" t="s">
        <v>9253</v>
      </c>
      <c r="H1080" s="42">
        <v>17048.8</v>
      </c>
      <c r="I1080" s="39"/>
      <c r="J1080" s="42">
        <f t="shared" si="45"/>
        <v>17048.8</v>
      </c>
      <c r="K1080" s="36">
        <v>0</v>
      </c>
      <c r="L1080" s="36">
        <v>100</v>
      </c>
      <c r="M1080" s="36"/>
      <c r="N1080" s="37" t="s">
        <v>9333</v>
      </c>
      <c r="O1080" s="37" t="s">
        <v>9811</v>
      </c>
      <c r="P1080" s="36">
        <v>744</v>
      </c>
      <c r="Q1080" s="37" t="s">
        <v>9335</v>
      </c>
    </row>
    <row r="1081" spans="1:17" ht="15" customHeight="1">
      <c r="A1081" s="35">
        <v>873420</v>
      </c>
      <c r="B1081" s="36" t="s">
        <v>9239</v>
      </c>
      <c r="C1081" s="37" t="s">
        <v>9331</v>
      </c>
      <c r="D1081" s="37" t="s">
        <v>9809</v>
      </c>
      <c r="E1081" s="35">
        <v>873420</v>
      </c>
      <c r="F1081" s="38" t="s">
        <v>9815</v>
      </c>
      <c r="G1081" s="36" t="s">
        <v>9253</v>
      </c>
      <c r="H1081" s="42">
        <v>38561.800000000003</v>
      </c>
      <c r="I1081" s="39"/>
      <c r="J1081" s="42">
        <f t="shared" si="45"/>
        <v>38561.800000000003</v>
      </c>
      <c r="K1081" s="36">
        <v>0</v>
      </c>
      <c r="L1081" s="36">
        <v>100</v>
      </c>
      <c r="M1081" s="36"/>
      <c r="N1081" s="37" t="s">
        <v>9333</v>
      </c>
      <c r="O1081" s="37" t="s">
        <v>9811</v>
      </c>
      <c r="P1081" s="36">
        <v>744</v>
      </c>
      <c r="Q1081" s="37" t="s">
        <v>9335</v>
      </c>
    </row>
    <row r="1082" spans="1:17" ht="15" customHeight="1">
      <c r="A1082" s="35">
        <v>871111</v>
      </c>
      <c r="B1082" s="36" t="s">
        <v>9239</v>
      </c>
      <c r="C1082" s="37" t="s">
        <v>9331</v>
      </c>
      <c r="D1082" s="37" t="s">
        <v>9809</v>
      </c>
      <c r="E1082" s="35">
        <v>871111</v>
      </c>
      <c r="F1082" s="38" t="s">
        <v>5497</v>
      </c>
      <c r="G1082" s="36" t="s">
        <v>9253</v>
      </c>
      <c r="H1082" s="42">
        <v>41733.199999999997</v>
      </c>
      <c r="I1082" s="39"/>
      <c r="J1082" s="42">
        <f t="shared" si="45"/>
        <v>41733.199999999997</v>
      </c>
      <c r="K1082" s="36">
        <v>0</v>
      </c>
      <c r="L1082" s="36">
        <v>100</v>
      </c>
      <c r="M1082" s="36"/>
      <c r="N1082" s="37" t="s">
        <v>9333</v>
      </c>
      <c r="O1082" s="37" t="s">
        <v>9811</v>
      </c>
      <c r="P1082" s="36">
        <v>744</v>
      </c>
      <c r="Q1082" s="37" t="s">
        <v>9335</v>
      </c>
    </row>
    <row r="1083" spans="1:17" ht="15" customHeight="1">
      <c r="A1083" s="35">
        <v>873206</v>
      </c>
      <c r="B1083" s="36" t="s">
        <v>9239</v>
      </c>
      <c r="C1083" s="37" t="s">
        <v>9331</v>
      </c>
      <c r="D1083" s="37" t="s">
        <v>9809</v>
      </c>
      <c r="E1083" s="35">
        <v>873206</v>
      </c>
      <c r="F1083" s="38" t="s">
        <v>5522</v>
      </c>
      <c r="G1083" s="36" t="s">
        <v>9253</v>
      </c>
      <c r="H1083" s="42">
        <v>29754.6</v>
      </c>
      <c r="I1083" s="39"/>
      <c r="J1083" s="42">
        <f t="shared" si="45"/>
        <v>29754.6</v>
      </c>
      <c r="K1083" s="36">
        <v>0</v>
      </c>
      <c r="L1083" s="36">
        <v>100</v>
      </c>
      <c r="M1083" s="36"/>
      <c r="N1083" s="37" t="s">
        <v>9333</v>
      </c>
      <c r="O1083" s="37" t="s">
        <v>9811</v>
      </c>
      <c r="P1083" s="36">
        <v>744</v>
      </c>
      <c r="Q1083" s="37" t="s">
        <v>9335</v>
      </c>
    </row>
    <row r="1084" spans="1:17" ht="15" customHeight="1">
      <c r="A1084" s="35">
        <v>873313</v>
      </c>
      <c r="B1084" s="36" t="s">
        <v>9239</v>
      </c>
      <c r="C1084" s="37" t="s">
        <v>9331</v>
      </c>
      <c r="D1084" s="37" t="s">
        <v>9809</v>
      </c>
      <c r="E1084" s="35">
        <v>873313</v>
      </c>
      <c r="F1084" s="38" t="s">
        <v>9816</v>
      </c>
      <c r="G1084" s="36" t="s">
        <v>9253</v>
      </c>
      <c r="H1084" s="42">
        <v>38561.800000000003</v>
      </c>
      <c r="I1084" s="39"/>
      <c r="J1084" s="42">
        <f t="shared" si="45"/>
        <v>38561.800000000003</v>
      </c>
      <c r="K1084" s="36">
        <v>0</v>
      </c>
      <c r="L1084" s="36">
        <v>100</v>
      </c>
      <c r="M1084" s="36"/>
      <c r="N1084" s="37" t="s">
        <v>9333</v>
      </c>
      <c r="O1084" s="37" t="s">
        <v>9811</v>
      </c>
      <c r="P1084" s="36">
        <v>744</v>
      </c>
      <c r="Q1084" s="37" t="s">
        <v>9335</v>
      </c>
    </row>
    <row r="1085" spans="1:17" ht="15" customHeight="1">
      <c r="A1085" s="35">
        <v>873333</v>
      </c>
      <c r="B1085" s="36" t="s">
        <v>9239</v>
      </c>
      <c r="C1085" s="37" t="s">
        <v>9331</v>
      </c>
      <c r="D1085" s="37" t="s">
        <v>9809</v>
      </c>
      <c r="E1085" s="35">
        <v>873333</v>
      </c>
      <c r="F1085" s="38" t="s">
        <v>9817</v>
      </c>
      <c r="G1085" s="36" t="s">
        <v>9253</v>
      </c>
      <c r="H1085" s="42">
        <v>29754.6</v>
      </c>
      <c r="I1085" s="39"/>
      <c r="J1085" s="42">
        <f t="shared" si="45"/>
        <v>29754.6</v>
      </c>
      <c r="K1085" s="36">
        <v>0</v>
      </c>
      <c r="L1085" s="36">
        <v>100</v>
      </c>
      <c r="M1085" s="36"/>
      <c r="N1085" s="37" t="s">
        <v>9333</v>
      </c>
      <c r="O1085" s="37" t="s">
        <v>9811</v>
      </c>
      <c r="P1085" s="36">
        <v>744</v>
      </c>
      <c r="Q1085" s="37" t="s">
        <v>9335</v>
      </c>
    </row>
    <row r="1086" spans="1:17" ht="15" customHeight="1">
      <c r="A1086" s="35">
        <v>870006</v>
      </c>
      <c r="B1086" s="36" t="s">
        <v>9239</v>
      </c>
      <c r="C1086" s="37" t="s">
        <v>9331</v>
      </c>
      <c r="D1086" s="37" t="s">
        <v>9809</v>
      </c>
      <c r="E1086" s="35">
        <v>870006</v>
      </c>
      <c r="F1086" s="38" t="s">
        <v>9818</v>
      </c>
      <c r="G1086" s="36" t="s">
        <v>9253</v>
      </c>
      <c r="H1086" s="42">
        <v>56792.3</v>
      </c>
      <c r="I1086" s="39"/>
      <c r="J1086" s="42">
        <f t="shared" si="45"/>
        <v>56792.3</v>
      </c>
      <c r="K1086" s="36">
        <v>0</v>
      </c>
      <c r="L1086" s="36">
        <v>100</v>
      </c>
      <c r="M1086" s="36"/>
      <c r="N1086" s="37" t="s">
        <v>9333</v>
      </c>
      <c r="O1086" s="37" t="s">
        <v>9811</v>
      </c>
      <c r="P1086" s="36">
        <v>744</v>
      </c>
      <c r="Q1086" s="37" t="s">
        <v>9335</v>
      </c>
    </row>
    <row r="1087" spans="1:17" ht="15" customHeight="1">
      <c r="A1087" s="35">
        <v>870102</v>
      </c>
      <c r="B1087" s="36" t="s">
        <v>9239</v>
      </c>
      <c r="C1087" s="37" t="s">
        <v>9331</v>
      </c>
      <c r="D1087" s="37" t="s">
        <v>9809</v>
      </c>
      <c r="E1087" s="35">
        <v>870102</v>
      </c>
      <c r="F1087" s="38" t="s">
        <v>5476</v>
      </c>
      <c r="G1087" s="36" t="s">
        <v>9253</v>
      </c>
      <c r="H1087" s="42">
        <v>40076.800000000003</v>
      </c>
      <c r="I1087" s="39"/>
      <c r="J1087" s="42">
        <f t="shared" si="45"/>
        <v>40076.800000000003</v>
      </c>
      <c r="K1087" s="36">
        <v>0</v>
      </c>
      <c r="L1087" s="36">
        <v>100</v>
      </c>
      <c r="M1087" s="36"/>
      <c r="N1087" s="37" t="s">
        <v>9333</v>
      </c>
      <c r="O1087" s="37" t="s">
        <v>9811</v>
      </c>
      <c r="P1087" s="36">
        <v>744</v>
      </c>
      <c r="Q1087" s="37" t="s">
        <v>9335</v>
      </c>
    </row>
    <row r="1088" spans="1:17" ht="15" customHeight="1">
      <c r="A1088" s="35">
        <v>873111</v>
      </c>
      <c r="B1088" s="36" t="s">
        <v>9239</v>
      </c>
      <c r="C1088" s="37" t="s">
        <v>9331</v>
      </c>
      <c r="D1088" s="37" t="s">
        <v>9809</v>
      </c>
      <c r="E1088" s="35">
        <v>873111</v>
      </c>
      <c r="F1088" s="38" t="s">
        <v>5515</v>
      </c>
      <c r="G1088" s="36" t="s">
        <v>9253</v>
      </c>
      <c r="H1088" s="42">
        <v>38561.800000000003</v>
      </c>
      <c r="I1088" s="39"/>
      <c r="J1088" s="42">
        <f t="shared" si="45"/>
        <v>38561.800000000003</v>
      </c>
      <c r="K1088" s="36">
        <v>0</v>
      </c>
      <c r="L1088" s="36">
        <v>100</v>
      </c>
      <c r="M1088" s="36"/>
      <c r="N1088" s="37" t="s">
        <v>9333</v>
      </c>
      <c r="O1088" s="37" t="s">
        <v>9811</v>
      </c>
      <c r="P1088" s="36">
        <v>744</v>
      </c>
      <c r="Q1088" s="37" t="s">
        <v>9335</v>
      </c>
    </row>
    <row r="1089" spans="1:17" ht="15" customHeight="1">
      <c r="A1089" s="35">
        <v>870112</v>
      </c>
      <c r="B1089" s="36" t="s">
        <v>9239</v>
      </c>
      <c r="C1089" s="37" t="s">
        <v>9331</v>
      </c>
      <c r="D1089" s="37" t="s">
        <v>9809</v>
      </c>
      <c r="E1089" s="35">
        <v>870112</v>
      </c>
      <c r="F1089" s="37" t="s">
        <v>5480</v>
      </c>
      <c r="G1089" s="36" t="s">
        <v>9253</v>
      </c>
      <c r="H1089" s="42">
        <v>39834.400000000001</v>
      </c>
      <c r="I1089" s="39"/>
      <c r="J1089" s="42">
        <f t="shared" si="45"/>
        <v>39834.400000000001</v>
      </c>
      <c r="K1089" s="36">
        <v>0</v>
      </c>
      <c r="L1089" s="36">
        <v>100</v>
      </c>
      <c r="M1089" s="36"/>
      <c r="N1089" s="37" t="s">
        <v>9333</v>
      </c>
      <c r="O1089" s="37" t="s">
        <v>9811</v>
      </c>
      <c r="P1089" s="36">
        <v>744</v>
      </c>
      <c r="Q1089" s="37" t="s">
        <v>9335</v>
      </c>
    </row>
    <row r="1090" spans="1:17" ht="15" customHeight="1">
      <c r="A1090" s="35">
        <v>870113</v>
      </c>
      <c r="B1090" s="36" t="s">
        <v>9239</v>
      </c>
      <c r="C1090" s="37" t="s">
        <v>9331</v>
      </c>
      <c r="D1090" s="37" t="s">
        <v>9809</v>
      </c>
      <c r="E1090" s="35">
        <v>870113</v>
      </c>
      <c r="F1090" s="37" t="s">
        <v>5481</v>
      </c>
      <c r="G1090" s="36" t="s">
        <v>9253</v>
      </c>
      <c r="H1090" s="42">
        <v>40076.800000000003</v>
      </c>
      <c r="I1090" s="39"/>
      <c r="J1090" s="42">
        <f t="shared" si="45"/>
        <v>40076.800000000003</v>
      </c>
      <c r="K1090" s="36">
        <v>0</v>
      </c>
      <c r="L1090" s="36">
        <v>100</v>
      </c>
      <c r="M1090" s="36"/>
      <c r="N1090" s="37" t="s">
        <v>9333</v>
      </c>
      <c r="O1090" s="37" t="s">
        <v>9811</v>
      </c>
      <c r="P1090" s="36">
        <v>744</v>
      </c>
      <c r="Q1090" s="37" t="s">
        <v>9335</v>
      </c>
    </row>
    <row r="1091" spans="1:17" ht="15" customHeight="1">
      <c r="A1091" s="35">
        <v>873210</v>
      </c>
      <c r="B1091" s="36" t="s">
        <v>9239</v>
      </c>
      <c r="C1091" s="37" t="s">
        <v>9331</v>
      </c>
      <c r="D1091" s="37" t="s">
        <v>9809</v>
      </c>
      <c r="E1091" s="35">
        <v>873210</v>
      </c>
      <c r="F1091" s="38" t="s">
        <v>5523</v>
      </c>
      <c r="G1091" s="36" t="s">
        <v>9253</v>
      </c>
      <c r="H1091" s="42">
        <v>29754.6</v>
      </c>
      <c r="I1091" s="39"/>
      <c r="J1091" s="42">
        <f t="shared" si="45"/>
        <v>29754.6</v>
      </c>
      <c r="K1091" s="36">
        <v>0</v>
      </c>
      <c r="L1091" s="36">
        <v>100</v>
      </c>
      <c r="M1091" s="36"/>
      <c r="N1091" s="37" t="s">
        <v>9333</v>
      </c>
      <c r="O1091" s="37" t="s">
        <v>9811</v>
      </c>
      <c r="P1091" s="36">
        <v>744</v>
      </c>
      <c r="Q1091" s="37" t="s">
        <v>9335</v>
      </c>
    </row>
    <row r="1092" spans="1:17" ht="15" customHeight="1">
      <c r="A1092" s="35">
        <v>873121</v>
      </c>
      <c r="B1092" s="36" t="s">
        <v>9239</v>
      </c>
      <c r="C1092" s="37" t="s">
        <v>9331</v>
      </c>
      <c r="D1092" s="37" t="s">
        <v>9809</v>
      </c>
      <c r="E1092" s="35">
        <v>873121</v>
      </c>
      <c r="F1092" s="38" t="s">
        <v>5517</v>
      </c>
      <c r="G1092" s="36" t="s">
        <v>9253</v>
      </c>
      <c r="H1092" s="42">
        <v>38561.800000000003</v>
      </c>
      <c r="I1092" s="39"/>
      <c r="J1092" s="42">
        <f t="shared" si="45"/>
        <v>38561.800000000003</v>
      </c>
      <c r="K1092" s="36">
        <v>0</v>
      </c>
      <c r="L1092" s="36">
        <v>100</v>
      </c>
      <c r="M1092" s="36"/>
      <c r="N1092" s="37" t="s">
        <v>9333</v>
      </c>
      <c r="O1092" s="37" t="s">
        <v>9811</v>
      </c>
      <c r="P1092" s="36">
        <v>744</v>
      </c>
      <c r="Q1092" s="37" t="s">
        <v>9335</v>
      </c>
    </row>
    <row r="1093" spans="1:17" ht="15" customHeight="1">
      <c r="A1093" s="35">
        <v>870107</v>
      </c>
      <c r="B1093" s="36" t="s">
        <v>9239</v>
      </c>
      <c r="C1093" s="37" t="s">
        <v>9331</v>
      </c>
      <c r="D1093" s="37" t="s">
        <v>9809</v>
      </c>
      <c r="E1093" s="35">
        <v>870107</v>
      </c>
      <c r="F1093" s="38" t="s">
        <v>5478</v>
      </c>
      <c r="G1093" s="36" t="s">
        <v>9253</v>
      </c>
      <c r="H1093" s="42">
        <v>39834.400000000001</v>
      </c>
      <c r="I1093" s="39"/>
      <c r="J1093" s="42">
        <f t="shared" si="45"/>
        <v>39834.400000000001</v>
      </c>
      <c r="K1093" s="36">
        <v>0</v>
      </c>
      <c r="L1093" s="36">
        <v>100</v>
      </c>
      <c r="M1093" s="36"/>
      <c r="N1093" s="37" t="s">
        <v>9333</v>
      </c>
      <c r="O1093" s="37" t="s">
        <v>9811</v>
      </c>
      <c r="P1093" s="36">
        <v>744</v>
      </c>
      <c r="Q1093" s="37" t="s">
        <v>9335</v>
      </c>
    </row>
    <row r="1094" spans="1:17" ht="15" customHeight="1">
      <c r="A1094" s="35">
        <v>873204</v>
      </c>
      <c r="B1094" s="36" t="s">
        <v>9239</v>
      </c>
      <c r="C1094" s="37" t="s">
        <v>9331</v>
      </c>
      <c r="D1094" s="37" t="s">
        <v>9809</v>
      </c>
      <c r="E1094" s="35">
        <v>873204</v>
      </c>
      <c r="F1094" s="38" t="s">
        <v>5520</v>
      </c>
      <c r="G1094" s="36" t="s">
        <v>9253</v>
      </c>
      <c r="H1094" s="42">
        <v>38561.800000000003</v>
      </c>
      <c r="I1094" s="39"/>
      <c r="J1094" s="42">
        <f t="shared" si="45"/>
        <v>38561.800000000003</v>
      </c>
      <c r="K1094" s="36">
        <v>0</v>
      </c>
      <c r="L1094" s="36">
        <v>100</v>
      </c>
      <c r="M1094" s="36"/>
      <c r="N1094" s="37" t="s">
        <v>9333</v>
      </c>
      <c r="O1094" s="37" t="s">
        <v>9811</v>
      </c>
      <c r="P1094" s="36">
        <v>744</v>
      </c>
      <c r="Q1094" s="37" t="s">
        <v>9335</v>
      </c>
    </row>
    <row r="1095" spans="1:17" ht="15" customHeight="1">
      <c r="A1095" s="35">
        <v>873312</v>
      </c>
      <c r="B1095" s="36" t="s">
        <v>9239</v>
      </c>
      <c r="C1095" s="37" t="s">
        <v>9331</v>
      </c>
      <c r="D1095" s="37" t="s">
        <v>9809</v>
      </c>
      <c r="E1095" s="35">
        <v>873312</v>
      </c>
      <c r="F1095" s="38" t="s">
        <v>9819</v>
      </c>
      <c r="G1095" s="36" t="s">
        <v>9253</v>
      </c>
      <c r="H1095" s="42">
        <v>38561.800000000003</v>
      </c>
      <c r="I1095" s="39"/>
      <c r="J1095" s="42">
        <f t="shared" si="45"/>
        <v>38561.800000000003</v>
      </c>
      <c r="K1095" s="36">
        <v>0</v>
      </c>
      <c r="L1095" s="36">
        <v>100</v>
      </c>
      <c r="M1095" s="36"/>
      <c r="N1095" s="37" t="s">
        <v>9333</v>
      </c>
      <c r="O1095" s="37" t="s">
        <v>9811</v>
      </c>
      <c r="P1095" s="36">
        <v>744</v>
      </c>
      <c r="Q1095" s="37" t="s">
        <v>9335</v>
      </c>
    </row>
    <row r="1096" spans="1:17" ht="15" customHeight="1">
      <c r="A1096" s="35">
        <v>871112</v>
      </c>
      <c r="B1096" s="36" t="s">
        <v>9239</v>
      </c>
      <c r="C1096" s="37" t="s">
        <v>9331</v>
      </c>
      <c r="D1096" s="37" t="s">
        <v>9809</v>
      </c>
      <c r="E1096" s="35">
        <v>871112</v>
      </c>
      <c r="F1096" s="38" t="s">
        <v>5498</v>
      </c>
      <c r="G1096" s="36" t="s">
        <v>9253</v>
      </c>
      <c r="H1096" s="42">
        <v>38127.5</v>
      </c>
      <c r="I1096" s="39"/>
      <c r="J1096" s="42">
        <f t="shared" si="45"/>
        <v>38127.5</v>
      </c>
      <c r="K1096" s="36">
        <v>0</v>
      </c>
      <c r="L1096" s="36">
        <v>100</v>
      </c>
      <c r="M1096" s="36"/>
      <c r="N1096" s="37" t="s">
        <v>9333</v>
      </c>
      <c r="O1096" s="37" t="s">
        <v>9811</v>
      </c>
      <c r="P1096" s="36">
        <v>744</v>
      </c>
      <c r="Q1096" s="37" t="s">
        <v>9335</v>
      </c>
    </row>
    <row r="1097" spans="1:17" ht="15" customHeight="1">
      <c r="A1097" s="35">
        <v>870001</v>
      </c>
      <c r="B1097" s="36" t="s">
        <v>9239</v>
      </c>
      <c r="C1097" s="37" t="s">
        <v>9331</v>
      </c>
      <c r="D1097" s="37" t="s">
        <v>9809</v>
      </c>
      <c r="E1097" s="35">
        <v>870001</v>
      </c>
      <c r="F1097" s="38" t="s">
        <v>5472</v>
      </c>
      <c r="G1097" s="36" t="s">
        <v>9253</v>
      </c>
      <c r="H1097" s="42">
        <v>43359.3</v>
      </c>
      <c r="I1097" s="39"/>
      <c r="J1097" s="42">
        <f t="shared" si="45"/>
        <v>43359.3</v>
      </c>
      <c r="K1097" s="36">
        <v>0</v>
      </c>
      <c r="L1097" s="36">
        <v>100</v>
      </c>
      <c r="M1097" s="36"/>
      <c r="N1097" s="37" t="s">
        <v>9333</v>
      </c>
      <c r="O1097" s="37" t="s">
        <v>9811</v>
      </c>
      <c r="P1097" s="36">
        <v>744</v>
      </c>
      <c r="Q1097" s="37" t="s">
        <v>9335</v>
      </c>
    </row>
    <row r="1098" spans="1:17" ht="15" customHeight="1">
      <c r="A1098" s="35">
        <v>870007</v>
      </c>
      <c r="B1098" s="36" t="s">
        <v>9239</v>
      </c>
      <c r="C1098" s="37" t="s">
        <v>9331</v>
      </c>
      <c r="D1098" s="37" t="s">
        <v>9809</v>
      </c>
      <c r="E1098" s="35">
        <v>870007</v>
      </c>
      <c r="F1098" s="37" t="s">
        <v>9820</v>
      </c>
      <c r="G1098" s="36" t="s">
        <v>9253</v>
      </c>
      <c r="H1098" s="42">
        <v>56792.3</v>
      </c>
      <c r="I1098" s="39"/>
      <c r="J1098" s="42">
        <f t="shared" si="45"/>
        <v>56792.3</v>
      </c>
      <c r="K1098" s="36">
        <v>0</v>
      </c>
      <c r="L1098" s="36">
        <v>100</v>
      </c>
      <c r="M1098" s="36"/>
      <c r="N1098" s="37" t="s">
        <v>9333</v>
      </c>
      <c r="O1098" s="37" t="s">
        <v>9811</v>
      </c>
      <c r="P1098" s="36">
        <v>744</v>
      </c>
      <c r="Q1098" s="37" t="s">
        <v>9335</v>
      </c>
    </row>
    <row r="1099" spans="1:17" ht="15" customHeight="1">
      <c r="A1099" s="35">
        <v>871019</v>
      </c>
      <c r="B1099" s="36" t="s">
        <v>9239</v>
      </c>
      <c r="C1099" s="37" t="s">
        <v>9331</v>
      </c>
      <c r="D1099" s="37" t="s">
        <v>9809</v>
      </c>
      <c r="E1099" s="35">
        <v>871019</v>
      </c>
      <c r="F1099" s="38" t="s">
        <v>5486</v>
      </c>
      <c r="G1099" s="36" t="s">
        <v>9253</v>
      </c>
      <c r="H1099" s="42">
        <v>48591.100000000006</v>
      </c>
      <c r="I1099" s="39"/>
      <c r="J1099" s="42">
        <f t="shared" si="45"/>
        <v>48591.100000000006</v>
      </c>
      <c r="K1099" s="36">
        <v>0</v>
      </c>
      <c r="L1099" s="36">
        <v>100</v>
      </c>
      <c r="M1099" s="36"/>
      <c r="N1099" s="37" t="s">
        <v>9333</v>
      </c>
      <c r="O1099" s="37" t="s">
        <v>9811</v>
      </c>
      <c r="P1099" s="36">
        <v>744</v>
      </c>
      <c r="Q1099" s="37" t="s">
        <v>9335</v>
      </c>
    </row>
    <row r="1100" spans="1:17" ht="15" customHeight="1">
      <c r="A1100" s="35">
        <v>871020</v>
      </c>
      <c r="B1100" s="36" t="s">
        <v>9239</v>
      </c>
      <c r="C1100" s="37" t="s">
        <v>9331</v>
      </c>
      <c r="D1100" s="37" t="s">
        <v>9809</v>
      </c>
      <c r="E1100" s="35">
        <v>871020</v>
      </c>
      <c r="F1100" s="38" t="s">
        <v>5487</v>
      </c>
      <c r="G1100" s="36" t="s">
        <v>9253</v>
      </c>
      <c r="H1100" s="42">
        <v>47560.9</v>
      </c>
      <c r="I1100" s="39"/>
      <c r="J1100" s="42">
        <f t="shared" si="45"/>
        <v>47560.9</v>
      </c>
      <c r="K1100" s="36">
        <v>0</v>
      </c>
      <c r="L1100" s="36">
        <v>100</v>
      </c>
      <c r="M1100" s="36"/>
      <c r="N1100" s="37" t="s">
        <v>9333</v>
      </c>
      <c r="O1100" s="37" t="s">
        <v>9811</v>
      </c>
      <c r="P1100" s="36">
        <v>744</v>
      </c>
      <c r="Q1100" s="37" t="s">
        <v>9335</v>
      </c>
    </row>
    <row r="1101" spans="1:17" ht="15" customHeight="1">
      <c r="A1101" s="35">
        <v>871040</v>
      </c>
      <c r="B1101" s="36" t="s">
        <v>9239</v>
      </c>
      <c r="C1101" s="37" t="s">
        <v>9331</v>
      </c>
      <c r="D1101" s="37" t="s">
        <v>9809</v>
      </c>
      <c r="E1101" s="35">
        <v>871040</v>
      </c>
      <c r="F1101" s="38" t="s">
        <v>5489</v>
      </c>
      <c r="G1101" s="36" t="s">
        <v>9253</v>
      </c>
      <c r="H1101" s="42">
        <v>59266.8</v>
      </c>
      <c r="I1101" s="39"/>
      <c r="J1101" s="42">
        <f t="shared" si="45"/>
        <v>59266.8</v>
      </c>
      <c r="K1101" s="36">
        <v>0</v>
      </c>
      <c r="L1101" s="36">
        <v>100</v>
      </c>
      <c r="M1101" s="36"/>
      <c r="N1101" s="37" t="s">
        <v>9333</v>
      </c>
      <c r="O1101" s="37" t="s">
        <v>9811</v>
      </c>
      <c r="P1101" s="36">
        <v>744</v>
      </c>
      <c r="Q1101" s="37" t="s">
        <v>9335</v>
      </c>
    </row>
    <row r="1102" spans="1:17" ht="15" customHeight="1">
      <c r="A1102" s="35">
        <v>871030</v>
      </c>
      <c r="B1102" s="36" t="s">
        <v>9239</v>
      </c>
      <c r="C1102" s="37" t="s">
        <v>9331</v>
      </c>
      <c r="D1102" s="37" t="s">
        <v>9809</v>
      </c>
      <c r="E1102" s="35">
        <v>871030</v>
      </c>
      <c r="F1102" s="38" t="s">
        <v>5488</v>
      </c>
      <c r="G1102" s="36" t="s">
        <v>9253</v>
      </c>
      <c r="H1102" s="42">
        <v>47560.9</v>
      </c>
      <c r="I1102" s="39"/>
      <c r="J1102" s="42">
        <f t="shared" si="45"/>
        <v>47560.9</v>
      </c>
      <c r="K1102" s="36">
        <v>0</v>
      </c>
      <c r="L1102" s="36">
        <v>100</v>
      </c>
      <c r="M1102" s="36"/>
      <c r="N1102" s="37" t="s">
        <v>9333</v>
      </c>
      <c r="O1102" s="37" t="s">
        <v>9811</v>
      </c>
      <c r="P1102" s="36">
        <v>744</v>
      </c>
      <c r="Q1102" s="37" t="s">
        <v>9335</v>
      </c>
    </row>
    <row r="1103" spans="1:17" ht="15" customHeight="1">
      <c r="A1103" s="35">
        <v>871010</v>
      </c>
      <c r="B1103" s="36" t="s">
        <v>9239</v>
      </c>
      <c r="C1103" s="37" t="s">
        <v>9331</v>
      </c>
      <c r="D1103" s="37" t="s">
        <v>9809</v>
      </c>
      <c r="E1103" s="35">
        <v>871010</v>
      </c>
      <c r="F1103" s="38" t="s">
        <v>5485</v>
      </c>
      <c r="G1103" s="36" t="s">
        <v>9253</v>
      </c>
      <c r="H1103" s="42">
        <v>48591.100000000006</v>
      </c>
      <c r="I1103" s="39"/>
      <c r="J1103" s="42">
        <f t="shared" si="45"/>
        <v>48591.100000000006</v>
      </c>
      <c r="K1103" s="36">
        <v>0</v>
      </c>
      <c r="L1103" s="36">
        <v>100</v>
      </c>
      <c r="M1103" s="36"/>
      <c r="N1103" s="37" t="s">
        <v>9333</v>
      </c>
      <c r="O1103" s="37" t="s">
        <v>9811</v>
      </c>
      <c r="P1103" s="36">
        <v>744</v>
      </c>
      <c r="Q1103" s="37" t="s">
        <v>9335</v>
      </c>
    </row>
    <row r="1104" spans="1:17" ht="15" customHeight="1">
      <c r="A1104" s="35">
        <v>873205</v>
      </c>
      <c r="B1104" s="36" t="s">
        <v>9239</v>
      </c>
      <c r="C1104" s="37" t="s">
        <v>9331</v>
      </c>
      <c r="D1104" s="37" t="s">
        <v>9809</v>
      </c>
      <c r="E1104" s="35">
        <v>873205</v>
      </c>
      <c r="F1104" s="38" t="s">
        <v>5521</v>
      </c>
      <c r="G1104" s="36" t="s">
        <v>9253</v>
      </c>
      <c r="H1104" s="42">
        <v>29754.6</v>
      </c>
      <c r="I1104" s="39"/>
      <c r="J1104" s="42">
        <f t="shared" si="45"/>
        <v>29754.6</v>
      </c>
      <c r="K1104" s="36">
        <v>0</v>
      </c>
      <c r="L1104" s="36">
        <v>100</v>
      </c>
      <c r="M1104" s="36"/>
      <c r="N1104" s="37" t="s">
        <v>9333</v>
      </c>
      <c r="O1104" s="37" t="s">
        <v>9811</v>
      </c>
      <c r="P1104" s="36">
        <v>744</v>
      </c>
      <c r="Q1104" s="37" t="s">
        <v>9335</v>
      </c>
    </row>
    <row r="1105" spans="1:17" ht="15" customHeight="1">
      <c r="A1105" s="35">
        <v>873112</v>
      </c>
      <c r="B1105" s="36" t="s">
        <v>9239</v>
      </c>
      <c r="C1105" s="37" t="s">
        <v>9331</v>
      </c>
      <c r="D1105" s="37" t="s">
        <v>9809</v>
      </c>
      <c r="E1105" s="35">
        <v>873112</v>
      </c>
      <c r="F1105" s="38" t="s">
        <v>5516</v>
      </c>
      <c r="G1105" s="36" t="s">
        <v>9253</v>
      </c>
      <c r="H1105" s="42">
        <v>29754.6</v>
      </c>
      <c r="I1105" s="39"/>
      <c r="J1105" s="42">
        <f t="shared" si="45"/>
        <v>29754.6</v>
      </c>
      <c r="K1105" s="36">
        <v>0</v>
      </c>
      <c r="L1105" s="36">
        <v>100</v>
      </c>
      <c r="M1105" s="36"/>
      <c r="N1105" s="37" t="s">
        <v>9333</v>
      </c>
      <c r="O1105" s="37" t="s">
        <v>9811</v>
      </c>
      <c r="P1105" s="36">
        <v>744</v>
      </c>
      <c r="Q1105" s="37" t="s">
        <v>9335</v>
      </c>
    </row>
    <row r="1106" spans="1:17" ht="15" customHeight="1">
      <c r="A1106" s="35">
        <v>870602</v>
      </c>
      <c r="B1106" s="36" t="s">
        <v>9239</v>
      </c>
      <c r="C1106" s="37" t="s">
        <v>9331</v>
      </c>
      <c r="D1106" s="37" t="s">
        <v>9809</v>
      </c>
      <c r="E1106" s="35">
        <v>870602</v>
      </c>
      <c r="F1106" s="38" t="s">
        <v>5484</v>
      </c>
      <c r="G1106" s="36" t="s">
        <v>9253</v>
      </c>
      <c r="H1106" s="42">
        <v>44399.600000000006</v>
      </c>
      <c r="I1106" s="39"/>
      <c r="J1106" s="42">
        <f t="shared" si="45"/>
        <v>44399.600000000006</v>
      </c>
      <c r="K1106" s="36">
        <v>0</v>
      </c>
      <c r="L1106" s="36">
        <v>100</v>
      </c>
      <c r="M1106" s="36"/>
      <c r="N1106" s="37" t="s">
        <v>9333</v>
      </c>
      <c r="O1106" s="37" t="s">
        <v>9811</v>
      </c>
      <c r="P1106" s="36">
        <v>744</v>
      </c>
      <c r="Q1106" s="37" t="s">
        <v>9335</v>
      </c>
    </row>
    <row r="1107" spans="1:17" ht="15" customHeight="1">
      <c r="A1107" s="35">
        <v>870101</v>
      </c>
      <c r="B1107" s="36" t="s">
        <v>9239</v>
      </c>
      <c r="C1107" s="37" t="s">
        <v>9331</v>
      </c>
      <c r="D1107" s="37" t="s">
        <v>9809</v>
      </c>
      <c r="E1107" s="35">
        <v>870101</v>
      </c>
      <c r="F1107" s="38" t="s">
        <v>5475</v>
      </c>
      <c r="G1107" s="36" t="s">
        <v>9253</v>
      </c>
      <c r="H1107" s="42">
        <v>39834.400000000001</v>
      </c>
      <c r="I1107" s="39"/>
      <c r="J1107" s="42">
        <f t="shared" si="45"/>
        <v>39834.400000000001</v>
      </c>
      <c r="K1107" s="36">
        <v>0</v>
      </c>
      <c r="L1107" s="36">
        <v>100</v>
      </c>
      <c r="M1107" s="36"/>
      <c r="N1107" s="37" t="s">
        <v>9333</v>
      </c>
      <c r="O1107" s="37" t="s">
        <v>9811</v>
      </c>
      <c r="P1107" s="36">
        <v>744</v>
      </c>
      <c r="Q1107" s="37" t="s">
        <v>9335</v>
      </c>
    </row>
    <row r="1108" spans="1:17" ht="15" customHeight="1">
      <c r="A1108" s="35">
        <v>873335</v>
      </c>
      <c r="B1108" s="36" t="s">
        <v>9239</v>
      </c>
      <c r="C1108" s="37" t="s">
        <v>9331</v>
      </c>
      <c r="D1108" s="37" t="s">
        <v>9809</v>
      </c>
      <c r="E1108" s="35">
        <v>873335</v>
      </c>
      <c r="F1108" s="38" t="s">
        <v>5530</v>
      </c>
      <c r="G1108" s="36" t="s">
        <v>9253</v>
      </c>
      <c r="H1108" s="42">
        <v>29754.6</v>
      </c>
      <c r="I1108" s="39"/>
      <c r="J1108" s="42">
        <f t="shared" si="45"/>
        <v>29754.6</v>
      </c>
      <c r="K1108" s="36">
        <v>0</v>
      </c>
      <c r="L1108" s="36">
        <v>100</v>
      </c>
      <c r="M1108" s="36"/>
      <c r="N1108" s="37" t="s">
        <v>9333</v>
      </c>
      <c r="O1108" s="37" t="s">
        <v>9811</v>
      </c>
      <c r="P1108" s="36">
        <v>744</v>
      </c>
      <c r="Q1108" s="37" t="s">
        <v>9335</v>
      </c>
    </row>
    <row r="1109" spans="1:17" ht="15" customHeight="1">
      <c r="A1109" s="35">
        <v>873411</v>
      </c>
      <c r="B1109" s="36" t="s">
        <v>9239</v>
      </c>
      <c r="C1109" s="37" t="s">
        <v>9331</v>
      </c>
      <c r="D1109" s="37" t="s">
        <v>9809</v>
      </c>
      <c r="E1109" s="35">
        <v>873411</v>
      </c>
      <c r="F1109" s="38" t="s">
        <v>9821</v>
      </c>
      <c r="G1109" s="36" t="s">
        <v>9253</v>
      </c>
      <c r="H1109" s="42">
        <v>36713.5</v>
      </c>
      <c r="I1109" s="39"/>
      <c r="J1109" s="42">
        <f t="shared" si="45"/>
        <v>36713.5</v>
      </c>
      <c r="K1109" s="36">
        <v>0</v>
      </c>
      <c r="L1109" s="36">
        <v>100</v>
      </c>
      <c r="M1109" s="36"/>
      <c r="N1109" s="37" t="s">
        <v>9333</v>
      </c>
      <c r="O1109" s="37" t="s">
        <v>9811</v>
      </c>
      <c r="P1109" s="36">
        <v>744</v>
      </c>
      <c r="Q1109" s="37" t="s">
        <v>9335</v>
      </c>
    </row>
    <row r="1110" spans="1:17" ht="15" customHeight="1">
      <c r="A1110" s="35">
        <v>873412</v>
      </c>
      <c r="B1110" s="36" t="s">
        <v>9239</v>
      </c>
      <c r="C1110" s="37" t="s">
        <v>9331</v>
      </c>
      <c r="D1110" s="37" t="s">
        <v>9809</v>
      </c>
      <c r="E1110" s="35">
        <v>873412</v>
      </c>
      <c r="F1110" s="38" t="s">
        <v>5532</v>
      </c>
      <c r="G1110" s="36" t="s">
        <v>9253</v>
      </c>
      <c r="H1110" s="42">
        <v>17048.8</v>
      </c>
      <c r="I1110" s="39"/>
      <c r="J1110" s="42">
        <f t="shared" si="45"/>
        <v>17048.8</v>
      </c>
      <c r="K1110" s="36">
        <v>0</v>
      </c>
      <c r="L1110" s="36">
        <v>100</v>
      </c>
      <c r="M1110" s="36"/>
      <c r="N1110" s="37" t="s">
        <v>9333</v>
      </c>
      <c r="O1110" s="37" t="s">
        <v>9811</v>
      </c>
      <c r="P1110" s="36">
        <v>744</v>
      </c>
      <c r="Q1110" s="37" t="s">
        <v>9335</v>
      </c>
    </row>
    <row r="1111" spans="1:17" ht="15" customHeight="1">
      <c r="A1111" s="35">
        <v>870003</v>
      </c>
      <c r="B1111" s="36" t="s">
        <v>9239</v>
      </c>
      <c r="C1111" s="37" t="s">
        <v>9331</v>
      </c>
      <c r="D1111" s="37" t="s">
        <v>9809</v>
      </c>
      <c r="E1111" s="35">
        <v>870003</v>
      </c>
      <c r="F1111" s="38" t="s">
        <v>5473</v>
      </c>
      <c r="G1111" s="36" t="s">
        <v>9253</v>
      </c>
      <c r="H1111" s="42">
        <v>29239.5</v>
      </c>
      <c r="I1111" s="39"/>
      <c r="J1111" s="42">
        <f t="shared" si="45"/>
        <v>29239.5</v>
      </c>
      <c r="K1111" s="36">
        <v>0</v>
      </c>
      <c r="L1111" s="36">
        <v>100</v>
      </c>
      <c r="M1111" s="36"/>
      <c r="N1111" s="37" t="s">
        <v>9333</v>
      </c>
      <c r="O1111" s="37" t="s">
        <v>9811</v>
      </c>
      <c r="P1111" s="36">
        <v>744</v>
      </c>
      <c r="Q1111" s="37" t="s">
        <v>9335</v>
      </c>
    </row>
    <row r="1112" spans="1:17" ht="15" customHeight="1">
      <c r="A1112" s="35">
        <v>871091</v>
      </c>
      <c r="B1112" s="36" t="s">
        <v>9239</v>
      </c>
      <c r="C1112" s="37" t="s">
        <v>9331</v>
      </c>
      <c r="D1112" s="37" t="s">
        <v>9809</v>
      </c>
      <c r="E1112" s="35">
        <v>871091</v>
      </c>
      <c r="F1112" s="38" t="s">
        <v>5496</v>
      </c>
      <c r="G1112" s="36" t="s">
        <v>9253</v>
      </c>
      <c r="H1112" s="42">
        <v>36713.5</v>
      </c>
      <c r="I1112" s="39"/>
      <c r="J1112" s="42">
        <f t="shared" si="45"/>
        <v>36713.5</v>
      </c>
      <c r="K1112" s="36">
        <v>0</v>
      </c>
      <c r="L1112" s="36">
        <v>100</v>
      </c>
      <c r="M1112" s="36"/>
      <c r="N1112" s="37" t="s">
        <v>9333</v>
      </c>
      <c r="O1112" s="37" t="s">
        <v>9811</v>
      </c>
      <c r="P1112" s="36">
        <v>744</v>
      </c>
      <c r="Q1112" s="37" t="s">
        <v>9335</v>
      </c>
    </row>
    <row r="1113" spans="1:17" ht="15" customHeight="1">
      <c r="A1113" s="35">
        <v>871129</v>
      </c>
      <c r="B1113" s="36" t="s">
        <v>9239</v>
      </c>
      <c r="C1113" s="37" t="s">
        <v>9331</v>
      </c>
      <c r="D1113" s="37" t="s">
        <v>9809</v>
      </c>
      <c r="E1113" s="35">
        <v>871129</v>
      </c>
      <c r="F1113" s="38" t="s">
        <v>5500</v>
      </c>
      <c r="G1113" s="36" t="s">
        <v>9253</v>
      </c>
      <c r="H1113" s="42">
        <v>38127.5</v>
      </c>
      <c r="I1113" s="39"/>
      <c r="J1113" s="42">
        <f t="shared" si="45"/>
        <v>38127.5</v>
      </c>
      <c r="K1113" s="36">
        <v>0</v>
      </c>
      <c r="L1113" s="36">
        <v>100</v>
      </c>
      <c r="M1113" s="36"/>
      <c r="N1113" s="37" t="s">
        <v>9333</v>
      </c>
      <c r="O1113" s="37" t="s">
        <v>9811</v>
      </c>
      <c r="P1113" s="36">
        <v>744</v>
      </c>
      <c r="Q1113" s="37" t="s">
        <v>9335</v>
      </c>
    </row>
    <row r="1114" spans="1:17" ht="15" customHeight="1">
      <c r="A1114" s="35">
        <v>873202</v>
      </c>
      <c r="B1114" s="36" t="s">
        <v>9239</v>
      </c>
      <c r="C1114" s="37" t="s">
        <v>9331</v>
      </c>
      <c r="D1114" s="37" t="s">
        <v>9809</v>
      </c>
      <c r="E1114" s="35">
        <v>873202</v>
      </c>
      <c r="F1114" s="38" t="s">
        <v>5519</v>
      </c>
      <c r="G1114" s="36" t="s">
        <v>9253</v>
      </c>
      <c r="H1114" s="42">
        <v>17048.8</v>
      </c>
      <c r="I1114" s="39"/>
      <c r="J1114" s="42">
        <f t="shared" si="45"/>
        <v>17048.8</v>
      </c>
      <c r="K1114" s="36">
        <v>0</v>
      </c>
      <c r="L1114" s="36">
        <v>100</v>
      </c>
      <c r="M1114" s="36"/>
      <c r="N1114" s="37" t="s">
        <v>9333</v>
      </c>
      <c r="O1114" s="37" t="s">
        <v>9811</v>
      </c>
      <c r="P1114" s="36">
        <v>744</v>
      </c>
      <c r="Q1114" s="37" t="s">
        <v>9335</v>
      </c>
    </row>
    <row r="1115" spans="1:17" ht="15" customHeight="1">
      <c r="A1115" s="35">
        <v>870131</v>
      </c>
      <c r="B1115" s="36" t="s">
        <v>9239</v>
      </c>
      <c r="C1115" s="37" t="s">
        <v>9331</v>
      </c>
      <c r="D1115" s="37" t="s">
        <v>9809</v>
      </c>
      <c r="E1115" s="35">
        <v>870131</v>
      </c>
      <c r="F1115" s="38" t="s">
        <v>5482</v>
      </c>
      <c r="G1115" s="36" t="s">
        <v>9253</v>
      </c>
      <c r="H1115" s="42">
        <v>40076.800000000003</v>
      </c>
      <c r="I1115" s="39"/>
      <c r="J1115" s="42">
        <f t="shared" si="45"/>
        <v>40076.800000000003</v>
      </c>
      <c r="K1115" s="36">
        <v>0</v>
      </c>
      <c r="L1115" s="36">
        <v>100</v>
      </c>
      <c r="M1115" s="36"/>
      <c r="N1115" s="37" t="s">
        <v>9333</v>
      </c>
      <c r="O1115" s="37" t="s">
        <v>9811</v>
      </c>
      <c r="P1115" s="36">
        <v>744</v>
      </c>
      <c r="Q1115" s="37" t="s">
        <v>9335</v>
      </c>
    </row>
    <row r="1116" spans="1:17" ht="15" customHeight="1">
      <c r="A1116" s="35">
        <v>870105</v>
      </c>
      <c r="B1116" s="36" t="s">
        <v>9239</v>
      </c>
      <c r="C1116" s="37" t="s">
        <v>9331</v>
      </c>
      <c r="D1116" s="37" t="s">
        <v>9809</v>
      </c>
      <c r="E1116" s="35">
        <v>870105</v>
      </c>
      <c r="F1116" s="38" t="s">
        <v>5477</v>
      </c>
      <c r="G1116" s="36" t="s">
        <v>9253</v>
      </c>
      <c r="H1116" s="42">
        <v>39834.400000000001</v>
      </c>
      <c r="I1116" s="39"/>
      <c r="J1116" s="42">
        <f t="shared" si="45"/>
        <v>39834.400000000001</v>
      </c>
      <c r="K1116" s="36">
        <v>0</v>
      </c>
      <c r="L1116" s="36">
        <v>100</v>
      </c>
      <c r="M1116" s="36"/>
      <c r="N1116" s="37" t="s">
        <v>9333</v>
      </c>
      <c r="O1116" s="37" t="s">
        <v>9811</v>
      </c>
      <c r="P1116" s="36">
        <v>744</v>
      </c>
      <c r="Q1116" s="37" t="s">
        <v>9335</v>
      </c>
    </row>
    <row r="1117" spans="1:17" ht="15" customHeight="1">
      <c r="A1117" s="35">
        <v>873314</v>
      </c>
      <c r="B1117" s="36" t="s">
        <v>9239</v>
      </c>
      <c r="C1117" s="37" t="s">
        <v>9331</v>
      </c>
      <c r="D1117" s="37" t="s">
        <v>9809</v>
      </c>
      <c r="E1117" s="35">
        <v>873314</v>
      </c>
      <c r="F1117" s="38" t="s">
        <v>9822</v>
      </c>
      <c r="G1117" s="36" t="s">
        <v>9253</v>
      </c>
      <c r="H1117" s="42">
        <v>38561.800000000003</v>
      </c>
      <c r="I1117" s="39"/>
      <c r="J1117" s="42">
        <f t="shared" si="45"/>
        <v>38561.800000000003</v>
      </c>
      <c r="K1117" s="36">
        <v>0</v>
      </c>
      <c r="L1117" s="36">
        <v>100</v>
      </c>
      <c r="M1117" s="36"/>
      <c r="N1117" s="37" t="s">
        <v>9333</v>
      </c>
      <c r="O1117" s="37" t="s">
        <v>9811</v>
      </c>
      <c r="P1117" s="36">
        <v>744</v>
      </c>
      <c r="Q1117" s="37" t="s">
        <v>9335</v>
      </c>
    </row>
    <row r="1118" spans="1:17" ht="15" customHeight="1">
      <c r="A1118" s="35">
        <v>873311</v>
      </c>
      <c r="B1118" s="36" t="s">
        <v>9239</v>
      </c>
      <c r="C1118" s="37" t="s">
        <v>9331</v>
      </c>
      <c r="D1118" s="37" t="s">
        <v>9809</v>
      </c>
      <c r="E1118" s="35">
        <v>873311</v>
      </c>
      <c r="F1118" s="37" t="s">
        <v>9823</v>
      </c>
      <c r="G1118" s="36" t="s">
        <v>9253</v>
      </c>
      <c r="H1118" s="42">
        <v>48500.2</v>
      </c>
      <c r="I1118" s="39"/>
      <c r="J1118" s="42">
        <f t="shared" si="45"/>
        <v>48500.2</v>
      </c>
      <c r="K1118" s="36">
        <v>0</v>
      </c>
      <c r="L1118" s="36">
        <v>100</v>
      </c>
      <c r="M1118" s="36"/>
      <c r="N1118" s="37" t="s">
        <v>9333</v>
      </c>
      <c r="O1118" s="37" t="s">
        <v>9811</v>
      </c>
      <c r="P1118" s="36">
        <v>744</v>
      </c>
      <c r="Q1118" s="37" t="s">
        <v>9335</v>
      </c>
    </row>
    <row r="1119" spans="1:17" ht="15" customHeight="1">
      <c r="A1119" s="35">
        <v>873122</v>
      </c>
      <c r="B1119" s="36" t="s">
        <v>9239</v>
      </c>
      <c r="C1119" s="37" t="s">
        <v>9331</v>
      </c>
      <c r="D1119" s="37" t="s">
        <v>9809</v>
      </c>
      <c r="E1119" s="35">
        <v>873122</v>
      </c>
      <c r="F1119" s="38" t="s">
        <v>5518</v>
      </c>
      <c r="G1119" s="36" t="s">
        <v>9253</v>
      </c>
      <c r="H1119" s="42">
        <v>29754.6</v>
      </c>
      <c r="I1119" s="39"/>
      <c r="J1119" s="42">
        <f t="shared" si="45"/>
        <v>29754.6</v>
      </c>
      <c r="K1119" s="36">
        <v>0</v>
      </c>
      <c r="L1119" s="36">
        <v>100</v>
      </c>
      <c r="M1119" s="36"/>
      <c r="N1119" s="37" t="s">
        <v>9333</v>
      </c>
      <c r="O1119" s="37" t="s">
        <v>9811</v>
      </c>
      <c r="P1119" s="36">
        <v>744</v>
      </c>
      <c r="Q1119" s="37" t="s">
        <v>9335</v>
      </c>
    </row>
    <row r="1120" spans="1:17" ht="15" customHeight="1">
      <c r="A1120" s="35">
        <v>872011</v>
      </c>
      <c r="B1120" s="36" t="s">
        <v>9239</v>
      </c>
      <c r="C1120" s="37" t="s">
        <v>9331</v>
      </c>
      <c r="D1120" s="37" t="s">
        <v>9812</v>
      </c>
      <c r="E1120" s="35">
        <v>872011</v>
      </c>
      <c r="F1120" s="38" t="s">
        <v>5505</v>
      </c>
      <c r="G1120" s="36" t="s">
        <v>9253</v>
      </c>
      <c r="H1120" s="42">
        <v>65347</v>
      </c>
      <c r="I1120" s="39"/>
      <c r="J1120" s="42">
        <f t="shared" si="45"/>
        <v>65347</v>
      </c>
      <c r="K1120" s="36">
        <v>0</v>
      </c>
      <c r="L1120" s="36">
        <v>100</v>
      </c>
      <c r="M1120" s="36"/>
      <c r="N1120" s="37" t="s">
        <v>9333</v>
      </c>
      <c r="O1120" s="37" t="s">
        <v>9811</v>
      </c>
      <c r="P1120" s="36">
        <v>744</v>
      </c>
      <c r="Q1120" s="37" t="s">
        <v>9335</v>
      </c>
    </row>
    <row r="1121" spans="1:17" ht="15" customHeight="1">
      <c r="A1121" s="35">
        <v>872002</v>
      </c>
      <c r="B1121" s="36" t="s">
        <v>9239</v>
      </c>
      <c r="C1121" s="37" t="s">
        <v>9331</v>
      </c>
      <c r="D1121" s="37" t="s">
        <v>9809</v>
      </c>
      <c r="E1121" s="35">
        <v>872002</v>
      </c>
      <c r="F1121" s="38" t="s">
        <v>5504</v>
      </c>
      <c r="G1121" s="36" t="s">
        <v>9253</v>
      </c>
      <c r="H1121" s="42">
        <v>49227.4</v>
      </c>
      <c r="I1121" s="39"/>
      <c r="J1121" s="42">
        <f t="shared" si="45"/>
        <v>49227.4</v>
      </c>
      <c r="K1121" s="36">
        <v>0</v>
      </c>
      <c r="L1121" s="36">
        <v>100</v>
      </c>
      <c r="M1121" s="36"/>
      <c r="N1121" s="37" t="s">
        <v>9333</v>
      </c>
      <c r="O1121" s="37" t="s">
        <v>9811</v>
      </c>
      <c r="P1121" s="36">
        <v>744</v>
      </c>
      <c r="Q1121" s="37" t="s">
        <v>9335</v>
      </c>
    </row>
    <row r="1122" spans="1:17" ht="15" customHeight="1">
      <c r="A1122" s="35">
        <v>870005</v>
      </c>
      <c r="B1122" s="36" t="s">
        <v>9239</v>
      </c>
      <c r="C1122" s="37" t="s">
        <v>9331</v>
      </c>
      <c r="D1122" s="37" t="s">
        <v>9809</v>
      </c>
      <c r="E1122" s="35">
        <v>870005</v>
      </c>
      <c r="F1122" s="38" t="s">
        <v>9824</v>
      </c>
      <c r="G1122" s="36" t="s">
        <v>9253</v>
      </c>
      <c r="H1122" s="42">
        <v>56792.3</v>
      </c>
      <c r="I1122" s="39"/>
      <c r="J1122" s="42">
        <f t="shared" si="45"/>
        <v>56792.3</v>
      </c>
      <c r="K1122" s="36">
        <v>0</v>
      </c>
      <c r="L1122" s="36">
        <v>100</v>
      </c>
      <c r="M1122" s="36"/>
      <c r="N1122" s="37" t="s">
        <v>9333</v>
      </c>
      <c r="O1122" s="37" t="s">
        <v>9811</v>
      </c>
      <c r="P1122" s="36">
        <v>744</v>
      </c>
      <c r="Q1122" s="37" t="s">
        <v>9335</v>
      </c>
    </row>
    <row r="1123" spans="1:17" ht="15" customHeight="1">
      <c r="A1123" s="35">
        <v>805202</v>
      </c>
      <c r="B1123" s="36" t="s">
        <v>9239</v>
      </c>
      <c r="C1123" s="37" t="s">
        <v>9240</v>
      </c>
      <c r="D1123" s="37" t="s">
        <v>9327</v>
      </c>
      <c r="E1123" s="35">
        <v>805202</v>
      </c>
      <c r="F1123" s="37" t="s">
        <v>9825</v>
      </c>
      <c r="G1123" s="36" t="s">
        <v>9243</v>
      </c>
      <c r="H1123" s="36">
        <v>125</v>
      </c>
      <c r="I1123" s="39">
        <v>1228038.8</v>
      </c>
      <c r="J1123" s="39">
        <f t="shared" ref="J1123:J1132" si="46">I1123</f>
        <v>1228038.8</v>
      </c>
      <c r="K1123" s="36">
        <v>0</v>
      </c>
      <c r="L1123" s="36">
        <v>100</v>
      </c>
      <c r="M1123" s="36"/>
      <c r="N1123" s="40" t="s">
        <v>9244</v>
      </c>
      <c r="O1123" s="37" t="s">
        <v>9245</v>
      </c>
      <c r="P1123" s="36">
        <v>245</v>
      </c>
      <c r="Q1123" s="37" t="s">
        <v>9328</v>
      </c>
    </row>
    <row r="1124" spans="1:17" ht="15" customHeight="1">
      <c r="A1124" s="35">
        <v>652401</v>
      </c>
      <c r="B1124" s="36" t="s">
        <v>9239</v>
      </c>
      <c r="C1124" s="37" t="s">
        <v>9240</v>
      </c>
      <c r="D1124" s="37" t="s">
        <v>9247</v>
      </c>
      <c r="E1124" s="35">
        <v>652401</v>
      </c>
      <c r="F1124" s="38" t="s">
        <v>2523</v>
      </c>
      <c r="G1124" s="36" t="s">
        <v>9243</v>
      </c>
      <c r="H1124" s="36">
        <v>70</v>
      </c>
      <c r="I1124" s="39">
        <v>727472.7</v>
      </c>
      <c r="J1124" s="39">
        <f t="shared" si="46"/>
        <v>727472.7</v>
      </c>
      <c r="K1124" s="36">
        <v>0</v>
      </c>
      <c r="L1124" s="36">
        <v>100</v>
      </c>
      <c r="M1124" s="36"/>
      <c r="N1124" s="40" t="s">
        <v>9244</v>
      </c>
      <c r="O1124" s="37" t="s">
        <v>9245</v>
      </c>
      <c r="P1124" s="36">
        <v>204</v>
      </c>
      <c r="Q1124" s="37" t="s">
        <v>9248</v>
      </c>
    </row>
    <row r="1125" spans="1:17" ht="15" customHeight="1">
      <c r="A1125" s="35" t="s">
        <v>1066</v>
      </c>
      <c r="B1125" s="36" t="s">
        <v>9239</v>
      </c>
      <c r="C1125" s="37" t="s">
        <v>9240</v>
      </c>
      <c r="D1125" s="37" t="s">
        <v>9327</v>
      </c>
      <c r="E1125" s="35" t="s">
        <v>1066</v>
      </c>
      <c r="F1125" s="38" t="s">
        <v>1067</v>
      </c>
      <c r="G1125" s="36" t="s">
        <v>9243</v>
      </c>
      <c r="H1125" s="36">
        <v>105</v>
      </c>
      <c r="I1125" s="39">
        <v>1098486.1000000001</v>
      </c>
      <c r="J1125" s="39">
        <f t="shared" si="46"/>
        <v>1098486.1000000001</v>
      </c>
      <c r="K1125" s="36">
        <v>0</v>
      </c>
      <c r="L1125" s="36">
        <v>100</v>
      </c>
      <c r="M1125" s="36"/>
      <c r="N1125" s="40" t="s">
        <v>9244</v>
      </c>
      <c r="O1125" s="37" t="s">
        <v>9245</v>
      </c>
      <c r="P1125" s="36">
        <v>245</v>
      </c>
      <c r="Q1125" s="37" t="s">
        <v>9328</v>
      </c>
    </row>
    <row r="1126" spans="1:17" ht="15" customHeight="1">
      <c r="A1126" s="35" t="s">
        <v>1058</v>
      </c>
      <c r="B1126" s="36" t="s">
        <v>9239</v>
      </c>
      <c r="C1126" s="37" t="s">
        <v>9240</v>
      </c>
      <c r="D1126" s="37" t="s">
        <v>9327</v>
      </c>
      <c r="E1126" s="35" t="s">
        <v>1058</v>
      </c>
      <c r="F1126" s="38" t="s">
        <v>9826</v>
      </c>
      <c r="G1126" s="36" t="s">
        <v>9243</v>
      </c>
      <c r="H1126" s="36">
        <v>70</v>
      </c>
      <c r="I1126" s="39">
        <v>727472.7</v>
      </c>
      <c r="J1126" s="39">
        <f t="shared" si="46"/>
        <v>727472.7</v>
      </c>
      <c r="K1126" s="36">
        <v>0</v>
      </c>
      <c r="L1126" s="36">
        <v>100</v>
      </c>
      <c r="M1126" s="36"/>
      <c r="N1126" s="40" t="s">
        <v>9244</v>
      </c>
      <c r="O1126" s="37" t="s">
        <v>9245</v>
      </c>
      <c r="P1126" s="36">
        <v>245</v>
      </c>
      <c r="Q1126" s="37" t="s">
        <v>9328</v>
      </c>
    </row>
    <row r="1127" spans="1:17" ht="15" customHeight="1">
      <c r="A1127" s="35" t="s">
        <v>1056</v>
      </c>
      <c r="B1127" s="36" t="s">
        <v>9239</v>
      </c>
      <c r="C1127" s="37" t="s">
        <v>9240</v>
      </c>
      <c r="D1127" s="37" t="s">
        <v>9327</v>
      </c>
      <c r="E1127" s="35" t="s">
        <v>1056</v>
      </c>
      <c r="F1127" s="38" t="s">
        <v>9827</v>
      </c>
      <c r="G1127" s="36" t="s">
        <v>9243</v>
      </c>
      <c r="H1127" s="36">
        <v>70</v>
      </c>
      <c r="I1127" s="39">
        <v>727472.7</v>
      </c>
      <c r="J1127" s="39">
        <f t="shared" si="46"/>
        <v>727472.7</v>
      </c>
      <c r="K1127" s="36">
        <v>0</v>
      </c>
      <c r="L1127" s="36">
        <v>100</v>
      </c>
      <c r="M1127" s="36" t="s">
        <v>9222</v>
      </c>
      <c r="N1127" s="40" t="s">
        <v>9244</v>
      </c>
      <c r="O1127" s="37" t="s">
        <v>9245</v>
      </c>
      <c r="P1127" s="36">
        <v>245</v>
      </c>
      <c r="Q1127" s="37" t="s">
        <v>9328</v>
      </c>
    </row>
    <row r="1128" spans="1:17" ht="15" customHeight="1">
      <c r="A1128" s="35">
        <v>311401</v>
      </c>
      <c r="B1128" s="36" t="s">
        <v>9239</v>
      </c>
      <c r="C1128" s="37" t="s">
        <v>9240</v>
      </c>
      <c r="D1128" s="37" t="s">
        <v>9311</v>
      </c>
      <c r="E1128" s="35">
        <v>311401</v>
      </c>
      <c r="F1128" s="38" t="s">
        <v>1426</v>
      </c>
      <c r="G1128" s="36" t="s">
        <v>9243</v>
      </c>
      <c r="H1128" s="36">
        <v>35</v>
      </c>
      <c r="I1128" s="39">
        <v>313968.59999999998</v>
      </c>
      <c r="J1128" s="39">
        <f t="shared" si="46"/>
        <v>313968.59999999998</v>
      </c>
      <c r="K1128" s="36">
        <v>0</v>
      </c>
      <c r="L1128" s="36">
        <v>100</v>
      </c>
      <c r="M1128" s="36"/>
      <c r="N1128" s="41" t="s">
        <v>9249</v>
      </c>
      <c r="O1128" s="41" t="s">
        <v>9250</v>
      </c>
      <c r="P1128" s="36">
        <v>209</v>
      </c>
      <c r="Q1128" s="37" t="s">
        <v>9312</v>
      </c>
    </row>
    <row r="1129" spans="1:17" ht="15" customHeight="1">
      <c r="A1129" s="35" t="s">
        <v>1062</v>
      </c>
      <c r="B1129" s="36" t="s">
        <v>9239</v>
      </c>
      <c r="C1129" s="37" t="s">
        <v>9240</v>
      </c>
      <c r="D1129" s="37" t="s">
        <v>9327</v>
      </c>
      <c r="E1129" s="35" t="s">
        <v>1062</v>
      </c>
      <c r="F1129" s="38" t="s">
        <v>1063</v>
      </c>
      <c r="G1129" s="36" t="s">
        <v>9243</v>
      </c>
      <c r="H1129" s="36">
        <v>105</v>
      </c>
      <c r="I1129" s="39">
        <v>1098486.1000000001</v>
      </c>
      <c r="J1129" s="39">
        <f t="shared" si="46"/>
        <v>1098486.1000000001</v>
      </c>
      <c r="K1129" s="36">
        <v>0</v>
      </c>
      <c r="L1129" s="36">
        <v>100</v>
      </c>
      <c r="M1129" s="36"/>
      <c r="N1129" s="40" t="s">
        <v>9244</v>
      </c>
      <c r="O1129" s="37" t="s">
        <v>9245</v>
      </c>
      <c r="P1129" s="36">
        <v>245</v>
      </c>
      <c r="Q1129" s="37" t="s">
        <v>9328</v>
      </c>
    </row>
    <row r="1130" spans="1:17" ht="15" customHeight="1">
      <c r="A1130" s="35" t="s">
        <v>1064</v>
      </c>
      <c r="B1130" s="36" t="s">
        <v>9239</v>
      </c>
      <c r="C1130" s="37" t="s">
        <v>9240</v>
      </c>
      <c r="D1130" s="37" t="s">
        <v>9327</v>
      </c>
      <c r="E1130" s="35" t="s">
        <v>1064</v>
      </c>
      <c r="F1130" s="38" t="s">
        <v>1065</v>
      </c>
      <c r="G1130" s="36" t="s">
        <v>9243</v>
      </c>
      <c r="H1130" s="36">
        <v>30</v>
      </c>
      <c r="I1130" s="39">
        <v>253903.90000000002</v>
      </c>
      <c r="J1130" s="39">
        <f t="shared" si="46"/>
        <v>253903.90000000002</v>
      </c>
      <c r="K1130" s="36">
        <v>0</v>
      </c>
      <c r="L1130" s="36">
        <v>100</v>
      </c>
      <c r="M1130" s="36"/>
      <c r="N1130" s="41" t="s">
        <v>9249</v>
      </c>
      <c r="O1130" s="41" t="s">
        <v>9250</v>
      </c>
      <c r="P1130" s="36">
        <v>245</v>
      </c>
      <c r="Q1130" s="37" t="s">
        <v>9328</v>
      </c>
    </row>
    <row r="1131" spans="1:17" ht="15" customHeight="1">
      <c r="A1131" s="35" t="s">
        <v>1060</v>
      </c>
      <c r="B1131" s="36" t="s">
        <v>9239</v>
      </c>
      <c r="C1131" s="37" t="s">
        <v>9240</v>
      </c>
      <c r="D1131" s="37" t="s">
        <v>9327</v>
      </c>
      <c r="E1131" s="35" t="s">
        <v>1060</v>
      </c>
      <c r="F1131" s="38" t="s">
        <v>1061</v>
      </c>
      <c r="G1131" s="36" t="s">
        <v>9243</v>
      </c>
      <c r="H1131" s="36">
        <v>30</v>
      </c>
      <c r="I1131" s="39">
        <v>253903.90000000002</v>
      </c>
      <c r="J1131" s="39">
        <f t="shared" si="46"/>
        <v>253903.90000000002</v>
      </c>
      <c r="K1131" s="36">
        <v>0</v>
      </c>
      <c r="L1131" s="36">
        <v>100</v>
      </c>
      <c r="M1131" s="36"/>
      <c r="N1131" s="41" t="s">
        <v>9249</v>
      </c>
      <c r="O1131" s="41" t="s">
        <v>9250</v>
      </c>
      <c r="P1131" s="36">
        <v>245</v>
      </c>
      <c r="Q1131" s="37" t="s">
        <v>9328</v>
      </c>
    </row>
    <row r="1132" spans="1:17" ht="15" customHeight="1">
      <c r="A1132" s="35">
        <v>826101</v>
      </c>
      <c r="B1132" s="36" t="s">
        <v>9239</v>
      </c>
      <c r="C1132" s="37" t="s">
        <v>9240</v>
      </c>
      <c r="D1132" s="37" t="s">
        <v>9315</v>
      </c>
      <c r="E1132" s="35">
        <v>826101</v>
      </c>
      <c r="F1132" s="38" t="s">
        <v>9828</v>
      </c>
      <c r="G1132" s="36" t="s">
        <v>9243</v>
      </c>
      <c r="H1132" s="36">
        <v>200</v>
      </c>
      <c r="I1132" s="39">
        <v>1545239.4</v>
      </c>
      <c r="J1132" s="39">
        <f t="shared" si="46"/>
        <v>1545239.4</v>
      </c>
      <c r="K1132" s="36">
        <v>0</v>
      </c>
      <c r="L1132" s="36">
        <v>100</v>
      </c>
      <c r="M1132" s="36"/>
      <c r="N1132" s="40" t="s">
        <v>9264</v>
      </c>
      <c r="O1132" s="37" t="s">
        <v>9265</v>
      </c>
      <c r="P1132" s="36">
        <v>231</v>
      </c>
      <c r="Q1132" s="37" t="s">
        <v>9317</v>
      </c>
    </row>
    <row r="1133" spans="1:17" ht="15" customHeight="1">
      <c r="A1133" s="35">
        <v>906915</v>
      </c>
      <c r="B1133" s="36" t="s">
        <v>9239</v>
      </c>
      <c r="C1133" s="37" t="s">
        <v>9251</v>
      </c>
      <c r="D1133" s="37" t="s">
        <v>9257</v>
      </c>
      <c r="E1133" s="35">
        <v>906915</v>
      </c>
      <c r="F1133" s="38" t="s">
        <v>4730</v>
      </c>
      <c r="G1133" s="36" t="s">
        <v>9253</v>
      </c>
      <c r="H1133" s="42">
        <v>12614.900000000001</v>
      </c>
      <c r="I1133" s="39"/>
      <c r="J1133" s="42">
        <f t="shared" ref="J1133:J1138" si="47">H1133</f>
        <v>12614.900000000001</v>
      </c>
      <c r="K1133" s="43">
        <v>0</v>
      </c>
      <c r="L1133" s="36">
        <v>100</v>
      </c>
      <c r="M1133" s="43"/>
      <c r="N1133" s="40" t="s">
        <v>9254</v>
      </c>
      <c r="O1133" s="37" t="s">
        <v>9255</v>
      </c>
      <c r="P1133" s="36">
        <v>706</v>
      </c>
      <c r="Q1133" s="37" t="s">
        <v>9256</v>
      </c>
    </row>
    <row r="1134" spans="1:17" ht="15" customHeight="1">
      <c r="A1134" s="35">
        <v>382304</v>
      </c>
      <c r="B1134" s="36" t="s">
        <v>9239</v>
      </c>
      <c r="C1134" s="37" t="s">
        <v>9240</v>
      </c>
      <c r="D1134" s="37" t="s">
        <v>9327</v>
      </c>
      <c r="E1134" s="35">
        <v>382304</v>
      </c>
      <c r="F1134" s="37" t="s">
        <v>4297</v>
      </c>
      <c r="G1134" s="36" t="s">
        <v>9253</v>
      </c>
      <c r="H1134" s="42">
        <v>3328788.3</v>
      </c>
      <c r="I1134" s="39"/>
      <c r="J1134" s="42">
        <f t="shared" si="47"/>
        <v>3328788.3</v>
      </c>
      <c r="K1134" s="36">
        <v>0</v>
      </c>
      <c r="L1134" s="36">
        <v>100</v>
      </c>
      <c r="M1134" s="36"/>
      <c r="N1134" s="40" t="s">
        <v>9684</v>
      </c>
      <c r="O1134" s="37" t="s">
        <v>9245</v>
      </c>
      <c r="P1134" s="36">
        <v>245</v>
      </c>
      <c r="Q1134" s="37" t="s">
        <v>9328</v>
      </c>
    </row>
    <row r="1135" spans="1:17" ht="15" customHeight="1">
      <c r="A1135" s="35">
        <v>902121</v>
      </c>
      <c r="B1135" s="36" t="s">
        <v>9239</v>
      </c>
      <c r="C1135" s="37" t="s">
        <v>9251</v>
      </c>
      <c r="D1135" s="37" t="s">
        <v>9314</v>
      </c>
      <c r="E1135" s="35">
        <v>902121</v>
      </c>
      <c r="F1135" s="38" t="s">
        <v>4410</v>
      </c>
      <c r="G1135" s="36" t="s">
        <v>9253</v>
      </c>
      <c r="H1135" s="42">
        <v>6898.3</v>
      </c>
      <c r="I1135" s="39"/>
      <c r="J1135" s="42">
        <f t="shared" si="47"/>
        <v>6898.3</v>
      </c>
      <c r="K1135" s="43">
        <v>0</v>
      </c>
      <c r="L1135" s="36">
        <v>100</v>
      </c>
      <c r="M1135" s="43"/>
      <c r="N1135" s="40" t="s">
        <v>9254</v>
      </c>
      <c r="O1135" s="37" t="s">
        <v>9255</v>
      </c>
      <c r="P1135" s="36">
        <v>706</v>
      </c>
      <c r="Q1135" s="37" t="s">
        <v>9256</v>
      </c>
    </row>
    <row r="1136" spans="1:17" ht="15" customHeight="1">
      <c r="A1136" s="35">
        <v>903863</v>
      </c>
      <c r="B1136" s="36" t="s">
        <v>9239</v>
      </c>
      <c r="C1136" s="37" t="s">
        <v>9251</v>
      </c>
      <c r="D1136" s="37" t="s">
        <v>9252</v>
      </c>
      <c r="E1136" s="35">
        <v>903863</v>
      </c>
      <c r="F1136" s="37" t="s">
        <v>4501</v>
      </c>
      <c r="G1136" s="36" t="s">
        <v>9253</v>
      </c>
      <c r="H1136" s="42">
        <v>6251.9</v>
      </c>
      <c r="I1136" s="39"/>
      <c r="J1136" s="42">
        <f t="shared" si="47"/>
        <v>6251.9</v>
      </c>
      <c r="K1136" s="43">
        <v>0</v>
      </c>
      <c r="L1136" s="36">
        <v>100</v>
      </c>
      <c r="M1136" s="43"/>
      <c r="N1136" s="40" t="s">
        <v>9254</v>
      </c>
      <c r="O1136" s="37" t="s">
        <v>9255</v>
      </c>
      <c r="P1136" s="36">
        <v>706</v>
      </c>
      <c r="Q1136" s="37" t="s">
        <v>9256</v>
      </c>
    </row>
    <row r="1137" spans="1:17" ht="15" customHeight="1">
      <c r="A1137" s="35">
        <v>903861</v>
      </c>
      <c r="B1137" s="36" t="s">
        <v>9239</v>
      </c>
      <c r="C1137" s="37" t="s">
        <v>9251</v>
      </c>
      <c r="D1137" s="37" t="s">
        <v>9252</v>
      </c>
      <c r="E1137" s="35">
        <v>903861</v>
      </c>
      <c r="F1137" s="38" t="s">
        <v>9829</v>
      </c>
      <c r="G1137" s="36" t="s">
        <v>9253</v>
      </c>
      <c r="H1137" s="42">
        <v>12705.8</v>
      </c>
      <c r="I1137" s="39"/>
      <c r="J1137" s="42">
        <f t="shared" si="47"/>
        <v>12705.8</v>
      </c>
      <c r="K1137" s="43">
        <v>0</v>
      </c>
      <c r="L1137" s="36">
        <v>100</v>
      </c>
      <c r="M1137" s="43"/>
      <c r="N1137" s="40" t="s">
        <v>9254</v>
      </c>
      <c r="O1137" s="37" t="s">
        <v>9255</v>
      </c>
      <c r="P1137" s="36">
        <v>706</v>
      </c>
      <c r="Q1137" s="37" t="s">
        <v>9256</v>
      </c>
    </row>
    <row r="1138" spans="1:17" ht="15" customHeight="1">
      <c r="A1138" s="35">
        <v>906913</v>
      </c>
      <c r="B1138" s="36" t="s">
        <v>9239</v>
      </c>
      <c r="C1138" s="37" t="s">
        <v>9251</v>
      </c>
      <c r="D1138" s="37" t="s">
        <v>9257</v>
      </c>
      <c r="E1138" s="35">
        <v>906913</v>
      </c>
      <c r="F1138" s="37" t="s">
        <v>4728</v>
      </c>
      <c r="G1138" s="36" t="s">
        <v>9253</v>
      </c>
      <c r="H1138" s="42">
        <v>31138.300000000003</v>
      </c>
      <c r="I1138" s="39"/>
      <c r="J1138" s="42">
        <f t="shared" si="47"/>
        <v>31138.300000000003</v>
      </c>
      <c r="K1138" s="43">
        <v>0</v>
      </c>
      <c r="L1138" s="36">
        <v>100</v>
      </c>
      <c r="M1138" s="43"/>
      <c r="N1138" s="40" t="s">
        <v>9254</v>
      </c>
      <c r="O1138" s="37" t="s">
        <v>9255</v>
      </c>
      <c r="P1138" s="36">
        <v>706</v>
      </c>
      <c r="Q1138" s="37" t="s">
        <v>9256</v>
      </c>
    </row>
    <row r="1139" spans="1:17" ht="15" customHeight="1">
      <c r="A1139" s="35">
        <v>600201</v>
      </c>
      <c r="B1139" s="36" t="s">
        <v>9239</v>
      </c>
      <c r="C1139" s="37" t="s">
        <v>9240</v>
      </c>
      <c r="D1139" s="37" t="s">
        <v>9260</v>
      </c>
      <c r="E1139" s="35">
        <v>600201</v>
      </c>
      <c r="F1139" s="38" t="s">
        <v>2407</v>
      </c>
      <c r="G1139" s="36" t="s">
        <v>9243</v>
      </c>
      <c r="H1139" s="36">
        <v>95</v>
      </c>
      <c r="I1139" s="39">
        <v>1009798</v>
      </c>
      <c r="J1139" s="39">
        <f>I1139</f>
        <v>1009798</v>
      </c>
      <c r="K1139" s="36">
        <v>0</v>
      </c>
      <c r="L1139" s="36">
        <v>100</v>
      </c>
      <c r="M1139" s="36"/>
      <c r="N1139" s="40" t="s">
        <v>9244</v>
      </c>
      <c r="O1139" s="37" t="s">
        <v>9245</v>
      </c>
      <c r="P1139" s="36">
        <v>215</v>
      </c>
      <c r="Q1139" s="37" t="s">
        <v>9262</v>
      </c>
    </row>
    <row r="1140" spans="1:17" ht="15" customHeight="1">
      <c r="A1140" s="35">
        <v>904109</v>
      </c>
      <c r="B1140" s="36" t="s">
        <v>9239</v>
      </c>
      <c r="C1140" s="37" t="s">
        <v>9251</v>
      </c>
      <c r="D1140" s="37" t="s">
        <v>9314</v>
      </c>
      <c r="E1140" s="35">
        <v>904109</v>
      </c>
      <c r="F1140" s="37" t="s">
        <v>4524</v>
      </c>
      <c r="G1140" s="36" t="s">
        <v>9253</v>
      </c>
      <c r="H1140" s="42">
        <v>58287.100000000006</v>
      </c>
      <c r="I1140" s="39"/>
      <c r="J1140" s="42">
        <f t="shared" ref="J1140:J1142" si="48">H1140</f>
        <v>58287.100000000006</v>
      </c>
      <c r="K1140" s="43">
        <v>0</v>
      </c>
      <c r="L1140" s="36">
        <v>100</v>
      </c>
      <c r="M1140" s="43"/>
      <c r="N1140" s="40" t="s">
        <v>9254</v>
      </c>
      <c r="O1140" s="37" t="s">
        <v>9255</v>
      </c>
      <c r="P1140" s="36">
        <v>706</v>
      </c>
      <c r="Q1140" s="37" t="s">
        <v>9256</v>
      </c>
    </row>
    <row r="1141" spans="1:17" ht="15" customHeight="1">
      <c r="A1141" s="35">
        <v>904108</v>
      </c>
      <c r="B1141" s="36" t="s">
        <v>9239</v>
      </c>
      <c r="C1141" s="37" t="s">
        <v>9251</v>
      </c>
      <c r="D1141" s="37" t="s">
        <v>9314</v>
      </c>
      <c r="E1141" s="35">
        <v>904108</v>
      </c>
      <c r="F1141" s="37" t="s">
        <v>4523</v>
      </c>
      <c r="G1141" s="36" t="s">
        <v>9253</v>
      </c>
      <c r="H1141" s="42">
        <v>45874.2</v>
      </c>
      <c r="I1141" s="39"/>
      <c r="J1141" s="42">
        <f t="shared" si="48"/>
        <v>45874.2</v>
      </c>
      <c r="K1141" s="43">
        <v>0</v>
      </c>
      <c r="L1141" s="36">
        <v>100</v>
      </c>
      <c r="M1141" s="43"/>
      <c r="N1141" s="40" t="s">
        <v>9254</v>
      </c>
      <c r="O1141" s="37" t="s">
        <v>9255</v>
      </c>
      <c r="P1141" s="36">
        <v>706</v>
      </c>
      <c r="Q1141" s="37" t="s">
        <v>9256</v>
      </c>
    </row>
    <row r="1142" spans="1:17" ht="15" customHeight="1">
      <c r="A1142" s="35">
        <v>904510</v>
      </c>
      <c r="B1142" s="36" t="s">
        <v>9239</v>
      </c>
      <c r="C1142" s="37" t="s">
        <v>9251</v>
      </c>
      <c r="D1142" s="37" t="s">
        <v>9314</v>
      </c>
      <c r="E1142" s="35">
        <v>904510</v>
      </c>
      <c r="F1142" s="37" t="s">
        <v>4528</v>
      </c>
      <c r="G1142" s="36" t="s">
        <v>9253</v>
      </c>
      <c r="H1142" s="42">
        <v>50419.199999999997</v>
      </c>
      <c r="I1142" s="39"/>
      <c r="J1142" s="42">
        <f t="shared" si="48"/>
        <v>50419.199999999997</v>
      </c>
      <c r="K1142" s="43">
        <v>0</v>
      </c>
      <c r="L1142" s="36">
        <v>100</v>
      </c>
      <c r="M1142" s="43"/>
      <c r="N1142" s="40" t="s">
        <v>9254</v>
      </c>
      <c r="O1142" s="37" t="s">
        <v>9255</v>
      </c>
      <c r="P1142" s="36">
        <v>706</v>
      </c>
      <c r="Q1142" s="37" t="s">
        <v>9256</v>
      </c>
    </row>
    <row r="1143" spans="1:17" ht="15" customHeight="1">
      <c r="A1143" s="35">
        <v>275801</v>
      </c>
      <c r="B1143" s="36" t="s">
        <v>9239</v>
      </c>
      <c r="C1143" s="37" t="s">
        <v>9240</v>
      </c>
      <c r="D1143" s="37" t="s">
        <v>9383</v>
      </c>
      <c r="E1143" s="35">
        <v>275801</v>
      </c>
      <c r="F1143" s="38" t="s">
        <v>3839</v>
      </c>
      <c r="G1143" s="36" t="s">
        <v>9243</v>
      </c>
      <c r="H1143" s="36">
        <v>50</v>
      </c>
      <c r="I1143" s="39">
        <v>465428.2</v>
      </c>
      <c r="J1143" s="39">
        <f t="shared" ref="J1143:J1148" si="49">I1143</f>
        <v>465428.2</v>
      </c>
      <c r="K1143" s="36">
        <v>0</v>
      </c>
      <c r="L1143" s="36">
        <v>100</v>
      </c>
      <c r="M1143" s="36"/>
      <c r="N1143" s="40" t="s">
        <v>9244</v>
      </c>
      <c r="O1143" s="37" t="s">
        <v>9245</v>
      </c>
      <c r="P1143" s="36">
        <v>205</v>
      </c>
      <c r="Q1143" s="37" t="s">
        <v>9302</v>
      </c>
    </row>
    <row r="1144" spans="1:17" ht="15" customHeight="1">
      <c r="A1144" s="35">
        <v>275901</v>
      </c>
      <c r="B1144" s="36" t="s">
        <v>9239</v>
      </c>
      <c r="C1144" s="37" t="s">
        <v>9240</v>
      </c>
      <c r="D1144" s="37" t="s">
        <v>9383</v>
      </c>
      <c r="E1144" s="35">
        <v>275901</v>
      </c>
      <c r="F1144" s="38" t="s">
        <v>3840</v>
      </c>
      <c r="G1144" s="36" t="s">
        <v>9243</v>
      </c>
      <c r="H1144" s="36">
        <v>60</v>
      </c>
      <c r="I1144" s="39">
        <v>593849.69999999995</v>
      </c>
      <c r="J1144" s="39">
        <f t="shared" si="49"/>
        <v>593849.69999999995</v>
      </c>
      <c r="K1144" s="36">
        <v>0</v>
      </c>
      <c r="L1144" s="36">
        <v>100</v>
      </c>
      <c r="M1144" s="36"/>
      <c r="N1144" s="40" t="s">
        <v>9244</v>
      </c>
      <c r="O1144" s="37" t="s">
        <v>9245</v>
      </c>
      <c r="P1144" s="36">
        <v>205</v>
      </c>
      <c r="Q1144" s="37" t="s">
        <v>9302</v>
      </c>
    </row>
    <row r="1145" spans="1:17" ht="15" customHeight="1">
      <c r="A1145" s="35">
        <v>275902</v>
      </c>
      <c r="B1145" s="36" t="s">
        <v>9239</v>
      </c>
      <c r="C1145" s="37" t="s">
        <v>9240</v>
      </c>
      <c r="D1145" s="37" t="s">
        <v>9383</v>
      </c>
      <c r="E1145" s="35">
        <v>275902</v>
      </c>
      <c r="F1145" s="38" t="s">
        <v>3841</v>
      </c>
      <c r="G1145" s="36" t="s">
        <v>9243</v>
      </c>
      <c r="H1145" s="36">
        <v>60</v>
      </c>
      <c r="I1145" s="39">
        <v>593849.69999999995</v>
      </c>
      <c r="J1145" s="39">
        <f t="shared" si="49"/>
        <v>593849.69999999995</v>
      </c>
      <c r="K1145" s="36">
        <v>0</v>
      </c>
      <c r="L1145" s="36">
        <v>100</v>
      </c>
      <c r="M1145" s="36"/>
      <c r="N1145" s="40" t="s">
        <v>9244</v>
      </c>
      <c r="O1145" s="37" t="s">
        <v>9245</v>
      </c>
      <c r="P1145" s="36">
        <v>205</v>
      </c>
      <c r="Q1145" s="37" t="s">
        <v>9302</v>
      </c>
    </row>
    <row r="1146" spans="1:17" ht="15" customHeight="1">
      <c r="A1146" s="35">
        <v>275903</v>
      </c>
      <c r="B1146" s="36" t="s">
        <v>9239</v>
      </c>
      <c r="C1146" s="37" t="s">
        <v>9240</v>
      </c>
      <c r="D1146" s="37" t="s">
        <v>9383</v>
      </c>
      <c r="E1146" s="35">
        <v>275903</v>
      </c>
      <c r="F1146" s="38" t="s">
        <v>3842</v>
      </c>
      <c r="G1146" s="36" t="s">
        <v>9243</v>
      </c>
      <c r="H1146" s="36">
        <v>50</v>
      </c>
      <c r="I1146" s="39">
        <v>465428.2</v>
      </c>
      <c r="J1146" s="39">
        <f t="shared" si="49"/>
        <v>465428.2</v>
      </c>
      <c r="K1146" s="36">
        <v>0</v>
      </c>
      <c r="L1146" s="36">
        <v>100</v>
      </c>
      <c r="M1146" s="36"/>
      <c r="N1146" s="40" t="s">
        <v>9244</v>
      </c>
      <c r="O1146" s="37" t="s">
        <v>9245</v>
      </c>
      <c r="P1146" s="36">
        <v>205</v>
      </c>
      <c r="Q1146" s="37" t="s">
        <v>9302</v>
      </c>
    </row>
    <row r="1147" spans="1:17" ht="15" customHeight="1">
      <c r="A1147" s="35">
        <v>480101</v>
      </c>
      <c r="B1147" s="36" t="s">
        <v>9239</v>
      </c>
      <c r="C1147" s="37" t="s">
        <v>9240</v>
      </c>
      <c r="D1147" s="37" t="s">
        <v>9241</v>
      </c>
      <c r="E1147" s="35">
        <v>480101</v>
      </c>
      <c r="F1147" s="38" t="s">
        <v>9830</v>
      </c>
      <c r="G1147" s="36" t="s">
        <v>9243</v>
      </c>
      <c r="H1147" s="36">
        <v>100</v>
      </c>
      <c r="I1147" s="39">
        <v>1035957</v>
      </c>
      <c r="J1147" s="39">
        <f t="shared" si="49"/>
        <v>1035957</v>
      </c>
      <c r="K1147" s="36">
        <v>0</v>
      </c>
      <c r="L1147" s="36">
        <v>100</v>
      </c>
      <c r="M1147" s="36"/>
      <c r="N1147" s="40" t="s">
        <v>9244</v>
      </c>
      <c r="O1147" s="37" t="s">
        <v>9245</v>
      </c>
      <c r="P1147" s="36">
        <v>235</v>
      </c>
      <c r="Q1147" s="37" t="s">
        <v>9246</v>
      </c>
    </row>
    <row r="1148" spans="1:17" ht="15" customHeight="1">
      <c r="A1148" s="35">
        <v>485003</v>
      </c>
      <c r="B1148" s="36" t="s">
        <v>9239</v>
      </c>
      <c r="C1148" s="37" t="s">
        <v>9240</v>
      </c>
      <c r="D1148" s="37" t="s">
        <v>9241</v>
      </c>
      <c r="E1148" s="35">
        <v>485003</v>
      </c>
      <c r="F1148" s="38" t="s">
        <v>9831</v>
      </c>
      <c r="G1148" s="36" t="s">
        <v>9243</v>
      </c>
      <c r="H1148" s="36">
        <v>180</v>
      </c>
      <c r="I1148" s="39">
        <v>1440603.4</v>
      </c>
      <c r="J1148" s="39">
        <f t="shared" si="49"/>
        <v>1440603.4</v>
      </c>
      <c r="K1148" s="36">
        <v>0</v>
      </c>
      <c r="L1148" s="36">
        <v>100</v>
      </c>
      <c r="M1148" s="36"/>
      <c r="N1148" s="40" t="s">
        <v>9264</v>
      </c>
      <c r="O1148" s="37" t="s">
        <v>9265</v>
      </c>
      <c r="P1148" s="36">
        <v>235</v>
      </c>
      <c r="Q1148" s="37" t="s">
        <v>9246</v>
      </c>
    </row>
    <row r="1149" spans="1:17" ht="15" customHeight="1">
      <c r="A1149" s="35">
        <v>903859</v>
      </c>
      <c r="B1149" s="36" t="s">
        <v>9239</v>
      </c>
      <c r="C1149" s="37" t="s">
        <v>9251</v>
      </c>
      <c r="D1149" s="37" t="s">
        <v>9252</v>
      </c>
      <c r="E1149" s="35">
        <v>903859</v>
      </c>
      <c r="F1149" s="37" t="s">
        <v>4498</v>
      </c>
      <c r="G1149" s="36" t="s">
        <v>9253</v>
      </c>
      <c r="H1149" s="42">
        <v>16907.400000000001</v>
      </c>
      <c r="I1149" s="39"/>
      <c r="J1149" s="42">
        <f t="shared" ref="J1149:J1155" si="50">H1149</f>
        <v>16907.400000000001</v>
      </c>
      <c r="K1149" s="43">
        <v>0</v>
      </c>
      <c r="L1149" s="36">
        <v>100</v>
      </c>
      <c r="M1149" s="43"/>
      <c r="N1149" s="40" t="s">
        <v>9254</v>
      </c>
      <c r="O1149" s="37" t="s">
        <v>9255</v>
      </c>
      <c r="P1149" s="36">
        <v>706</v>
      </c>
      <c r="Q1149" s="37" t="s">
        <v>9256</v>
      </c>
    </row>
    <row r="1150" spans="1:17" ht="15" customHeight="1">
      <c r="A1150" s="35">
        <v>903860</v>
      </c>
      <c r="B1150" s="36" t="s">
        <v>9239</v>
      </c>
      <c r="C1150" s="37" t="s">
        <v>9251</v>
      </c>
      <c r="D1150" s="37" t="s">
        <v>9252</v>
      </c>
      <c r="E1150" s="35">
        <v>903860</v>
      </c>
      <c r="F1150" s="37" t="s">
        <v>4499</v>
      </c>
      <c r="G1150" s="36" t="s">
        <v>9253</v>
      </c>
      <c r="H1150" s="42">
        <v>16210.5</v>
      </c>
      <c r="I1150" s="39"/>
      <c r="J1150" s="42">
        <f t="shared" si="50"/>
        <v>16210.5</v>
      </c>
      <c r="K1150" s="43">
        <v>0</v>
      </c>
      <c r="L1150" s="36">
        <v>100</v>
      </c>
      <c r="M1150" s="43"/>
      <c r="N1150" s="40" t="s">
        <v>9254</v>
      </c>
      <c r="O1150" s="37" t="s">
        <v>9255</v>
      </c>
      <c r="P1150" s="36">
        <v>706</v>
      </c>
      <c r="Q1150" s="37" t="s">
        <v>9256</v>
      </c>
    </row>
    <row r="1151" spans="1:17" ht="15" customHeight="1">
      <c r="A1151" s="44" t="s">
        <v>9832</v>
      </c>
      <c r="B1151" s="36" t="s">
        <v>9239</v>
      </c>
      <c r="C1151" s="38" t="s">
        <v>9331</v>
      </c>
      <c r="D1151" s="38" t="s">
        <v>9833</v>
      </c>
      <c r="E1151" s="35" t="s">
        <v>9832</v>
      </c>
      <c r="F1151" s="37" t="s">
        <v>9834</v>
      </c>
      <c r="G1151" s="36" t="s">
        <v>9253</v>
      </c>
      <c r="H1151" s="42">
        <v>31532.2</v>
      </c>
      <c r="I1151" s="39"/>
      <c r="J1151" s="42">
        <f t="shared" si="50"/>
        <v>31532.2</v>
      </c>
      <c r="K1151" s="36">
        <v>0</v>
      </c>
      <c r="L1151" s="36">
        <v>100</v>
      </c>
      <c r="M1151" s="36" t="s">
        <v>9222</v>
      </c>
      <c r="N1151" s="37" t="s">
        <v>9835</v>
      </c>
      <c r="O1151" s="37" t="s">
        <v>9255</v>
      </c>
      <c r="P1151" s="36" t="s">
        <v>9468</v>
      </c>
      <c r="Q1151" s="37" t="s">
        <v>9468</v>
      </c>
    </row>
    <row r="1152" spans="1:17" ht="15" customHeight="1">
      <c r="A1152" s="44" t="s">
        <v>9836</v>
      </c>
      <c r="B1152" s="36" t="s">
        <v>9239</v>
      </c>
      <c r="C1152" s="38" t="s">
        <v>9331</v>
      </c>
      <c r="D1152" s="38" t="s">
        <v>9833</v>
      </c>
      <c r="E1152" s="35" t="s">
        <v>9836</v>
      </c>
      <c r="F1152" s="37" t="s">
        <v>9837</v>
      </c>
      <c r="G1152" s="36" t="s">
        <v>9253</v>
      </c>
      <c r="H1152" s="42">
        <v>18371.900000000001</v>
      </c>
      <c r="I1152" s="39"/>
      <c r="J1152" s="42">
        <f t="shared" si="50"/>
        <v>18371.900000000001</v>
      </c>
      <c r="K1152" s="43">
        <v>0</v>
      </c>
      <c r="L1152" s="36">
        <v>100</v>
      </c>
      <c r="M1152" s="36"/>
      <c r="N1152" s="37" t="s">
        <v>9838</v>
      </c>
      <c r="O1152" s="37" t="s">
        <v>9255</v>
      </c>
      <c r="P1152" s="36" t="s">
        <v>9468</v>
      </c>
      <c r="Q1152" s="37" t="s">
        <v>9468</v>
      </c>
    </row>
    <row r="1153" spans="1:17" ht="15" customHeight="1">
      <c r="A1153" s="44" t="s">
        <v>9839</v>
      </c>
      <c r="B1153" s="36" t="s">
        <v>9239</v>
      </c>
      <c r="C1153" s="38" t="s">
        <v>9331</v>
      </c>
      <c r="D1153" s="38" t="s">
        <v>9833</v>
      </c>
      <c r="E1153" s="35" t="s">
        <v>9839</v>
      </c>
      <c r="F1153" s="37" t="s">
        <v>9840</v>
      </c>
      <c r="G1153" s="36" t="s">
        <v>9253</v>
      </c>
      <c r="H1153" s="42">
        <v>93536.1</v>
      </c>
      <c r="I1153" s="39"/>
      <c r="J1153" s="42">
        <f t="shared" si="50"/>
        <v>93536.1</v>
      </c>
      <c r="K1153" s="36">
        <v>0</v>
      </c>
      <c r="L1153" s="36">
        <v>100</v>
      </c>
      <c r="M1153" s="36" t="s">
        <v>9222</v>
      </c>
      <c r="N1153" s="37" t="s">
        <v>9841</v>
      </c>
      <c r="O1153" s="37" t="s">
        <v>9255</v>
      </c>
      <c r="P1153" s="36" t="s">
        <v>9468</v>
      </c>
      <c r="Q1153" s="37" t="s">
        <v>9468</v>
      </c>
    </row>
    <row r="1154" spans="1:17" ht="15" customHeight="1">
      <c r="A1154" s="35">
        <v>992504</v>
      </c>
      <c r="B1154" s="36" t="s">
        <v>9239</v>
      </c>
      <c r="C1154" s="37" t="s">
        <v>9355</v>
      </c>
      <c r="D1154" s="37" t="s">
        <v>9356</v>
      </c>
      <c r="E1154" s="35">
        <v>992504</v>
      </c>
      <c r="F1154" s="38" t="s">
        <v>9063</v>
      </c>
      <c r="G1154" s="36" t="s">
        <v>9253</v>
      </c>
      <c r="H1154" s="42">
        <v>321604.2</v>
      </c>
      <c r="I1154" s="39"/>
      <c r="J1154" s="42">
        <f t="shared" si="50"/>
        <v>321604.2</v>
      </c>
      <c r="K1154" s="36">
        <v>0</v>
      </c>
      <c r="L1154" s="36">
        <v>100</v>
      </c>
      <c r="M1154" s="36"/>
      <c r="N1154" s="37" t="s">
        <v>9842</v>
      </c>
      <c r="O1154" s="37" t="s">
        <v>9843</v>
      </c>
      <c r="P1154" s="36">
        <v>709</v>
      </c>
      <c r="Q1154" s="37" t="s">
        <v>9359</v>
      </c>
    </row>
    <row r="1155" spans="1:17" ht="15" customHeight="1">
      <c r="A1155" s="35">
        <v>992505</v>
      </c>
      <c r="B1155" s="36" t="s">
        <v>9239</v>
      </c>
      <c r="C1155" s="37" t="s">
        <v>9355</v>
      </c>
      <c r="D1155" s="37" t="s">
        <v>9356</v>
      </c>
      <c r="E1155" s="35">
        <v>992505</v>
      </c>
      <c r="F1155" s="38" t="s">
        <v>9064</v>
      </c>
      <c r="G1155" s="36" t="s">
        <v>9253</v>
      </c>
      <c r="H1155" s="42">
        <v>499859.1</v>
      </c>
      <c r="I1155" s="39"/>
      <c r="J1155" s="42">
        <f t="shared" si="50"/>
        <v>499859.1</v>
      </c>
      <c r="K1155" s="36">
        <v>0</v>
      </c>
      <c r="L1155" s="36">
        <v>100</v>
      </c>
      <c r="M1155" s="36"/>
      <c r="N1155" s="37" t="s">
        <v>9842</v>
      </c>
      <c r="O1155" s="37" t="s">
        <v>9843</v>
      </c>
      <c r="P1155" s="36">
        <v>709</v>
      </c>
      <c r="Q1155" s="37" t="s">
        <v>9359</v>
      </c>
    </row>
    <row r="1156" spans="1:17" ht="15" customHeight="1">
      <c r="A1156" s="35">
        <v>423301</v>
      </c>
      <c r="B1156" s="36" t="s">
        <v>9239</v>
      </c>
      <c r="C1156" s="37" t="s">
        <v>9343</v>
      </c>
      <c r="D1156" s="37" t="s">
        <v>9427</v>
      </c>
      <c r="E1156" s="35">
        <v>423301</v>
      </c>
      <c r="F1156" s="38" t="s">
        <v>4097</v>
      </c>
      <c r="G1156" s="36" t="s">
        <v>9243</v>
      </c>
      <c r="H1156" s="36">
        <v>60</v>
      </c>
      <c r="I1156" s="39">
        <v>593849.69999999995</v>
      </c>
      <c r="J1156" s="39">
        <f>I1156</f>
        <v>593849.69999999995</v>
      </c>
      <c r="K1156" s="36">
        <v>0</v>
      </c>
      <c r="L1156" s="36">
        <v>100</v>
      </c>
      <c r="M1156" s="36"/>
      <c r="N1156" s="40" t="s">
        <v>9244</v>
      </c>
      <c r="O1156" s="37" t="s">
        <v>9844</v>
      </c>
      <c r="P1156" s="36">
        <v>235</v>
      </c>
      <c r="Q1156" s="37" t="s">
        <v>9246</v>
      </c>
    </row>
    <row r="1157" spans="1:17" ht="15" customHeight="1">
      <c r="A1157" s="35">
        <v>906448</v>
      </c>
      <c r="B1157" s="36" t="s">
        <v>9239</v>
      </c>
      <c r="C1157" s="37" t="s">
        <v>9251</v>
      </c>
      <c r="D1157" s="37" t="s">
        <v>9257</v>
      </c>
      <c r="E1157" s="35">
        <v>906448</v>
      </c>
      <c r="F1157" s="37" t="s">
        <v>9845</v>
      </c>
      <c r="G1157" s="36" t="s">
        <v>9253</v>
      </c>
      <c r="H1157" s="42">
        <v>80002.100000000006</v>
      </c>
      <c r="I1157" s="39"/>
      <c r="J1157" s="42">
        <f>H1157</f>
        <v>80002.100000000006</v>
      </c>
      <c r="K1157" s="43">
        <v>0</v>
      </c>
      <c r="L1157" s="36">
        <v>100</v>
      </c>
      <c r="M1157" s="43"/>
      <c r="N1157" s="40" t="s">
        <v>9254</v>
      </c>
      <c r="O1157" s="37" t="s">
        <v>9255</v>
      </c>
      <c r="P1157" s="36">
        <v>706</v>
      </c>
      <c r="Q1157" s="37" t="s">
        <v>9256</v>
      </c>
    </row>
    <row r="1158" spans="1:17" ht="15" customHeight="1">
      <c r="A1158" s="35">
        <v>466201</v>
      </c>
      <c r="B1158" s="36" t="s">
        <v>9239</v>
      </c>
      <c r="C1158" s="37" t="s">
        <v>9240</v>
      </c>
      <c r="D1158" s="37" t="s">
        <v>9241</v>
      </c>
      <c r="E1158" s="35">
        <v>466201</v>
      </c>
      <c r="F1158" s="38" t="s">
        <v>9846</v>
      </c>
      <c r="G1158" s="36" t="s">
        <v>9243</v>
      </c>
      <c r="H1158" s="36">
        <v>140</v>
      </c>
      <c r="I1158" s="39">
        <v>1392042.6</v>
      </c>
      <c r="J1158" s="39">
        <f t="shared" ref="J1158:J1159" si="51">I1158</f>
        <v>1392042.6</v>
      </c>
      <c r="K1158" s="36">
        <v>0</v>
      </c>
      <c r="L1158" s="36">
        <v>100</v>
      </c>
      <c r="M1158" s="36"/>
      <c r="N1158" s="40" t="s">
        <v>9244</v>
      </c>
      <c r="O1158" s="37" t="s">
        <v>9245</v>
      </c>
      <c r="P1158" s="36">
        <v>235</v>
      </c>
      <c r="Q1158" s="37" t="s">
        <v>9246</v>
      </c>
    </row>
    <row r="1159" spans="1:17" ht="15" customHeight="1">
      <c r="A1159" s="35">
        <v>549501</v>
      </c>
      <c r="B1159" s="36" t="s">
        <v>9239</v>
      </c>
      <c r="C1159" s="37" t="s">
        <v>9240</v>
      </c>
      <c r="D1159" s="37" t="s">
        <v>9241</v>
      </c>
      <c r="E1159" s="35">
        <v>549501</v>
      </c>
      <c r="F1159" s="38" t="s">
        <v>1900</v>
      </c>
      <c r="G1159" s="36" t="s">
        <v>9243</v>
      </c>
      <c r="H1159" s="36">
        <v>100</v>
      </c>
      <c r="I1159" s="39">
        <v>1035957</v>
      </c>
      <c r="J1159" s="39">
        <f t="shared" si="51"/>
        <v>1035957</v>
      </c>
      <c r="K1159" s="36">
        <v>0</v>
      </c>
      <c r="L1159" s="36">
        <v>100</v>
      </c>
      <c r="M1159" s="36"/>
      <c r="N1159" s="40" t="s">
        <v>9244</v>
      </c>
      <c r="O1159" s="37" t="s">
        <v>9245</v>
      </c>
      <c r="P1159" s="36">
        <v>203</v>
      </c>
      <c r="Q1159" s="37" t="s">
        <v>9385</v>
      </c>
    </row>
    <row r="1160" spans="1:17" ht="15" customHeight="1">
      <c r="A1160" s="35">
        <v>882350</v>
      </c>
      <c r="B1160" s="36" t="s">
        <v>9239</v>
      </c>
      <c r="C1160" s="37" t="s">
        <v>9331</v>
      </c>
      <c r="D1160" s="37" t="s">
        <v>9847</v>
      </c>
      <c r="E1160" s="35">
        <v>882350</v>
      </c>
      <c r="F1160" s="38" t="s">
        <v>9848</v>
      </c>
      <c r="G1160" s="36" t="s">
        <v>9253</v>
      </c>
      <c r="H1160" s="42">
        <v>83991.6</v>
      </c>
      <c r="I1160" s="39"/>
      <c r="J1160" s="42">
        <f t="shared" ref="J1160:J1163" si="52">H1160</f>
        <v>83991.6</v>
      </c>
      <c r="K1160" s="36">
        <v>0</v>
      </c>
      <c r="L1160" s="36">
        <v>100</v>
      </c>
      <c r="M1160" s="36"/>
      <c r="N1160" s="37" t="s">
        <v>9849</v>
      </c>
      <c r="O1160" s="37" t="s">
        <v>9811</v>
      </c>
      <c r="P1160" s="36">
        <v>745</v>
      </c>
      <c r="Q1160" s="37" t="s">
        <v>9850</v>
      </c>
    </row>
    <row r="1161" spans="1:17" ht="15" customHeight="1">
      <c r="A1161" s="35">
        <v>882306</v>
      </c>
      <c r="B1161" s="36" t="s">
        <v>9239</v>
      </c>
      <c r="C1161" s="37" t="s">
        <v>9331</v>
      </c>
      <c r="D1161" s="37" t="s">
        <v>9847</v>
      </c>
      <c r="E1161" s="35">
        <v>882306</v>
      </c>
      <c r="F1161" s="38" t="s">
        <v>9851</v>
      </c>
      <c r="G1161" s="36" t="s">
        <v>9253</v>
      </c>
      <c r="H1161" s="42">
        <v>83991.6</v>
      </c>
      <c r="I1161" s="39"/>
      <c r="J1161" s="42">
        <f t="shared" si="52"/>
        <v>83991.6</v>
      </c>
      <c r="K1161" s="36">
        <v>0</v>
      </c>
      <c r="L1161" s="36">
        <v>100</v>
      </c>
      <c r="M1161" s="36"/>
      <c r="N1161" s="37" t="s">
        <v>9849</v>
      </c>
      <c r="O1161" s="37" t="s">
        <v>9811</v>
      </c>
      <c r="P1161" s="36">
        <v>745</v>
      </c>
      <c r="Q1161" s="37" t="s">
        <v>9850</v>
      </c>
    </row>
    <row r="1162" spans="1:17" ht="15" customHeight="1">
      <c r="A1162" s="35">
        <v>882326</v>
      </c>
      <c r="B1162" s="36" t="s">
        <v>9239</v>
      </c>
      <c r="C1162" s="37" t="s">
        <v>9331</v>
      </c>
      <c r="D1162" s="37" t="s">
        <v>9847</v>
      </c>
      <c r="E1162" s="35">
        <v>882326</v>
      </c>
      <c r="F1162" s="38" t="s">
        <v>9852</v>
      </c>
      <c r="G1162" s="36" t="s">
        <v>9253</v>
      </c>
      <c r="H1162" s="42">
        <v>83991.6</v>
      </c>
      <c r="I1162" s="39"/>
      <c r="J1162" s="42">
        <f t="shared" si="52"/>
        <v>83991.6</v>
      </c>
      <c r="K1162" s="36">
        <v>0</v>
      </c>
      <c r="L1162" s="36">
        <v>100</v>
      </c>
      <c r="M1162" s="36"/>
      <c r="N1162" s="37" t="s">
        <v>9849</v>
      </c>
      <c r="O1162" s="37" t="s">
        <v>9811</v>
      </c>
      <c r="P1162" s="36">
        <v>745</v>
      </c>
      <c r="Q1162" s="37" t="s">
        <v>9850</v>
      </c>
    </row>
    <row r="1163" spans="1:17" ht="15" customHeight="1">
      <c r="A1163" s="35">
        <v>882340</v>
      </c>
      <c r="B1163" s="36" t="s">
        <v>9239</v>
      </c>
      <c r="C1163" s="37" t="s">
        <v>9331</v>
      </c>
      <c r="D1163" s="37" t="s">
        <v>9847</v>
      </c>
      <c r="E1163" s="35">
        <v>882340</v>
      </c>
      <c r="F1163" s="38" t="s">
        <v>9853</v>
      </c>
      <c r="G1163" s="36" t="s">
        <v>9253</v>
      </c>
      <c r="H1163" s="42">
        <v>142773.6</v>
      </c>
      <c r="I1163" s="39"/>
      <c r="J1163" s="42">
        <f t="shared" si="52"/>
        <v>142773.6</v>
      </c>
      <c r="K1163" s="36">
        <v>0</v>
      </c>
      <c r="L1163" s="36">
        <v>100</v>
      </c>
      <c r="M1163" s="36"/>
      <c r="N1163" s="37" t="s">
        <v>9849</v>
      </c>
      <c r="O1163" s="37" t="s">
        <v>9811</v>
      </c>
      <c r="P1163" s="36">
        <v>327</v>
      </c>
      <c r="Q1163" s="37" t="s">
        <v>9354</v>
      </c>
    </row>
    <row r="1164" spans="1:17" ht="15" customHeight="1">
      <c r="A1164" s="35" t="s">
        <v>776</v>
      </c>
      <c r="B1164" s="36" t="s">
        <v>9239</v>
      </c>
      <c r="C1164" s="37" t="s">
        <v>9240</v>
      </c>
      <c r="D1164" s="37" t="s">
        <v>9327</v>
      </c>
      <c r="E1164" s="35" t="s">
        <v>776</v>
      </c>
      <c r="F1164" s="38" t="s">
        <v>777</v>
      </c>
      <c r="G1164" s="36" t="s">
        <v>9243</v>
      </c>
      <c r="H1164" s="36">
        <v>135</v>
      </c>
      <c r="I1164" s="39">
        <v>1365883.6</v>
      </c>
      <c r="J1164" s="39">
        <f t="shared" ref="J1164:J1183" si="53">I1164</f>
        <v>1365883.6</v>
      </c>
      <c r="K1164" s="36">
        <v>0</v>
      </c>
      <c r="L1164" s="36">
        <v>100</v>
      </c>
      <c r="M1164" s="36"/>
      <c r="N1164" s="40" t="s">
        <v>9244</v>
      </c>
      <c r="O1164" s="37" t="s">
        <v>9245</v>
      </c>
      <c r="P1164" s="36">
        <v>245</v>
      </c>
      <c r="Q1164" s="37" t="s">
        <v>9328</v>
      </c>
    </row>
    <row r="1165" spans="1:17" ht="15" customHeight="1">
      <c r="A1165" s="35">
        <v>868507</v>
      </c>
      <c r="B1165" s="36" t="s">
        <v>9239</v>
      </c>
      <c r="C1165" s="37" t="s">
        <v>9240</v>
      </c>
      <c r="D1165" s="37" t="s">
        <v>9383</v>
      </c>
      <c r="E1165" s="35">
        <v>868507</v>
      </c>
      <c r="F1165" s="38" t="s">
        <v>9854</v>
      </c>
      <c r="G1165" s="36" t="s">
        <v>9243</v>
      </c>
      <c r="H1165" s="36">
        <v>50</v>
      </c>
      <c r="I1165" s="39">
        <v>465428.2</v>
      </c>
      <c r="J1165" s="39">
        <f t="shared" si="53"/>
        <v>465428.2</v>
      </c>
      <c r="K1165" s="36">
        <v>0</v>
      </c>
      <c r="L1165" s="36">
        <v>100</v>
      </c>
      <c r="M1165" s="36"/>
      <c r="N1165" s="40" t="s">
        <v>9244</v>
      </c>
      <c r="O1165" s="37" t="s">
        <v>9245</v>
      </c>
      <c r="P1165" s="36">
        <v>231</v>
      </c>
      <c r="Q1165" s="37" t="s">
        <v>9317</v>
      </c>
    </row>
    <row r="1166" spans="1:17" ht="15" customHeight="1">
      <c r="A1166" s="35">
        <v>868510</v>
      </c>
      <c r="B1166" s="36" t="s">
        <v>9239</v>
      </c>
      <c r="C1166" s="37" t="s">
        <v>9240</v>
      </c>
      <c r="D1166" s="37" t="s">
        <v>9383</v>
      </c>
      <c r="E1166" s="35">
        <v>868510</v>
      </c>
      <c r="F1166" s="38" t="s">
        <v>9855</v>
      </c>
      <c r="G1166" s="36" t="s">
        <v>9243</v>
      </c>
      <c r="H1166" s="36">
        <v>135</v>
      </c>
      <c r="I1166" s="39">
        <v>1365883.6</v>
      </c>
      <c r="J1166" s="39">
        <f t="shared" si="53"/>
        <v>1365883.6</v>
      </c>
      <c r="K1166" s="36">
        <v>0</v>
      </c>
      <c r="L1166" s="36">
        <v>100</v>
      </c>
      <c r="M1166" s="36"/>
      <c r="N1166" s="40" t="s">
        <v>9244</v>
      </c>
      <c r="O1166" s="37" t="s">
        <v>9245</v>
      </c>
      <c r="P1166" s="36">
        <v>237</v>
      </c>
      <c r="Q1166" s="37" t="s">
        <v>9384</v>
      </c>
    </row>
    <row r="1167" spans="1:17" ht="15" customHeight="1">
      <c r="A1167" s="35">
        <v>868506</v>
      </c>
      <c r="B1167" s="36" t="s">
        <v>9239</v>
      </c>
      <c r="C1167" s="37" t="s">
        <v>9240</v>
      </c>
      <c r="D1167" s="37" t="s">
        <v>9383</v>
      </c>
      <c r="E1167" s="35">
        <v>868506</v>
      </c>
      <c r="F1167" s="38" t="s">
        <v>9856</v>
      </c>
      <c r="G1167" s="36" t="s">
        <v>9243</v>
      </c>
      <c r="H1167" s="36">
        <v>90</v>
      </c>
      <c r="I1167" s="39">
        <v>924695.4</v>
      </c>
      <c r="J1167" s="39">
        <f t="shared" si="53"/>
        <v>924695.4</v>
      </c>
      <c r="K1167" s="36">
        <v>0</v>
      </c>
      <c r="L1167" s="36">
        <v>100</v>
      </c>
      <c r="M1167" s="36"/>
      <c r="N1167" s="40" t="s">
        <v>9244</v>
      </c>
      <c r="O1167" s="37" t="s">
        <v>9245</v>
      </c>
      <c r="P1167" s="36">
        <v>237</v>
      </c>
      <c r="Q1167" s="37" t="s">
        <v>9384</v>
      </c>
    </row>
    <row r="1168" spans="1:17" ht="15" customHeight="1">
      <c r="A1168" s="35">
        <v>868504</v>
      </c>
      <c r="B1168" s="36" t="s">
        <v>9239</v>
      </c>
      <c r="C1168" s="37" t="s">
        <v>9240</v>
      </c>
      <c r="D1168" s="37" t="s">
        <v>9383</v>
      </c>
      <c r="E1168" s="35">
        <v>868504</v>
      </c>
      <c r="F1168" s="38" t="s">
        <v>9857</v>
      </c>
      <c r="G1168" s="36" t="s">
        <v>9243</v>
      </c>
      <c r="H1168" s="36">
        <v>70</v>
      </c>
      <c r="I1168" s="39">
        <v>727472.7</v>
      </c>
      <c r="J1168" s="39">
        <f t="shared" si="53"/>
        <v>727472.7</v>
      </c>
      <c r="K1168" s="36">
        <v>0</v>
      </c>
      <c r="L1168" s="36">
        <v>100</v>
      </c>
      <c r="M1168" s="36"/>
      <c r="N1168" s="40" t="s">
        <v>9244</v>
      </c>
      <c r="O1168" s="37" t="s">
        <v>9245</v>
      </c>
      <c r="P1168" s="36">
        <v>231</v>
      </c>
      <c r="Q1168" s="37" t="s">
        <v>9317</v>
      </c>
    </row>
    <row r="1169" spans="1:17" ht="15" customHeight="1">
      <c r="A1169" s="35">
        <v>868505</v>
      </c>
      <c r="B1169" s="36" t="s">
        <v>9239</v>
      </c>
      <c r="C1169" s="37" t="s">
        <v>9240</v>
      </c>
      <c r="D1169" s="37" t="s">
        <v>9383</v>
      </c>
      <c r="E1169" s="35">
        <v>868505</v>
      </c>
      <c r="F1169" s="38" t="s">
        <v>9858</v>
      </c>
      <c r="G1169" s="36" t="s">
        <v>9243</v>
      </c>
      <c r="H1169" s="36">
        <v>75</v>
      </c>
      <c r="I1169" s="39">
        <v>803333.8</v>
      </c>
      <c r="J1169" s="39">
        <f t="shared" si="53"/>
        <v>803333.8</v>
      </c>
      <c r="K1169" s="36">
        <v>0</v>
      </c>
      <c r="L1169" s="36">
        <v>100</v>
      </c>
      <c r="M1169" s="36"/>
      <c r="N1169" s="40" t="s">
        <v>9244</v>
      </c>
      <c r="O1169" s="37" t="s">
        <v>9245</v>
      </c>
      <c r="P1169" s="36">
        <v>231</v>
      </c>
      <c r="Q1169" s="37" t="s">
        <v>9317</v>
      </c>
    </row>
    <row r="1170" spans="1:17" ht="15" customHeight="1">
      <c r="A1170" s="35">
        <v>868403</v>
      </c>
      <c r="B1170" s="36" t="s">
        <v>9239</v>
      </c>
      <c r="C1170" s="37" t="s">
        <v>9240</v>
      </c>
      <c r="D1170" s="37" t="s">
        <v>9383</v>
      </c>
      <c r="E1170" s="35">
        <v>868403</v>
      </c>
      <c r="F1170" s="38" t="s">
        <v>9859</v>
      </c>
      <c r="G1170" s="36" t="s">
        <v>9243</v>
      </c>
      <c r="H1170" s="36">
        <v>110</v>
      </c>
      <c r="I1170" s="39">
        <v>1124645.1000000001</v>
      </c>
      <c r="J1170" s="39">
        <f t="shared" si="53"/>
        <v>1124645.1000000001</v>
      </c>
      <c r="K1170" s="36">
        <v>0</v>
      </c>
      <c r="L1170" s="36">
        <v>100</v>
      </c>
      <c r="M1170" s="36"/>
      <c r="N1170" s="40" t="s">
        <v>9244</v>
      </c>
      <c r="O1170" s="37" t="s">
        <v>9245</v>
      </c>
      <c r="P1170" s="36">
        <v>237</v>
      </c>
      <c r="Q1170" s="37" t="s">
        <v>9384</v>
      </c>
    </row>
    <row r="1171" spans="1:17" ht="15" customHeight="1">
      <c r="A1171" s="35">
        <v>868401</v>
      </c>
      <c r="B1171" s="36" t="s">
        <v>9239</v>
      </c>
      <c r="C1171" s="37" t="s">
        <v>9240</v>
      </c>
      <c r="D1171" s="37" t="s">
        <v>9383</v>
      </c>
      <c r="E1171" s="35">
        <v>868401</v>
      </c>
      <c r="F1171" s="38" t="s">
        <v>9860</v>
      </c>
      <c r="G1171" s="36" t="s">
        <v>9243</v>
      </c>
      <c r="H1171" s="36">
        <v>80</v>
      </c>
      <c r="I1171" s="39">
        <v>829492.8</v>
      </c>
      <c r="J1171" s="39">
        <f t="shared" si="53"/>
        <v>829492.8</v>
      </c>
      <c r="K1171" s="36">
        <v>0</v>
      </c>
      <c r="L1171" s="36">
        <v>100</v>
      </c>
      <c r="M1171" s="36"/>
      <c r="N1171" s="40" t="s">
        <v>9244</v>
      </c>
      <c r="O1171" s="37" t="s">
        <v>9245</v>
      </c>
      <c r="P1171" s="36">
        <v>237</v>
      </c>
      <c r="Q1171" s="37" t="s">
        <v>9384</v>
      </c>
    </row>
    <row r="1172" spans="1:17" ht="15" customHeight="1">
      <c r="A1172" s="35">
        <v>868402</v>
      </c>
      <c r="B1172" s="36" t="s">
        <v>9239</v>
      </c>
      <c r="C1172" s="37" t="s">
        <v>9240</v>
      </c>
      <c r="D1172" s="37" t="s">
        <v>9383</v>
      </c>
      <c r="E1172" s="35">
        <v>868402</v>
      </c>
      <c r="F1172" s="38" t="s">
        <v>9861</v>
      </c>
      <c r="G1172" s="36" t="s">
        <v>9243</v>
      </c>
      <c r="H1172" s="36">
        <v>100</v>
      </c>
      <c r="I1172" s="39">
        <v>1035957</v>
      </c>
      <c r="J1172" s="39">
        <f t="shared" si="53"/>
        <v>1035957</v>
      </c>
      <c r="K1172" s="36">
        <v>0</v>
      </c>
      <c r="L1172" s="36">
        <v>100</v>
      </c>
      <c r="M1172" s="36"/>
      <c r="N1172" s="40" t="s">
        <v>9244</v>
      </c>
      <c r="O1172" s="37" t="s">
        <v>9245</v>
      </c>
      <c r="P1172" s="36">
        <v>237</v>
      </c>
      <c r="Q1172" s="37" t="s">
        <v>9384</v>
      </c>
    </row>
    <row r="1173" spans="1:17" ht="15" customHeight="1">
      <c r="A1173" s="35">
        <v>868503</v>
      </c>
      <c r="B1173" s="36" t="s">
        <v>9239</v>
      </c>
      <c r="C1173" s="37" t="s">
        <v>9240</v>
      </c>
      <c r="D1173" s="37" t="s">
        <v>9383</v>
      </c>
      <c r="E1173" s="35">
        <v>868503</v>
      </c>
      <c r="F1173" s="38" t="s">
        <v>9862</v>
      </c>
      <c r="G1173" s="36" t="s">
        <v>9243</v>
      </c>
      <c r="H1173" s="36">
        <v>145</v>
      </c>
      <c r="I1173" s="39">
        <v>1418201.6</v>
      </c>
      <c r="J1173" s="39">
        <f t="shared" si="53"/>
        <v>1418201.6</v>
      </c>
      <c r="K1173" s="36">
        <v>0</v>
      </c>
      <c r="L1173" s="36">
        <v>100</v>
      </c>
      <c r="M1173" s="36"/>
      <c r="N1173" s="40" t="s">
        <v>9244</v>
      </c>
      <c r="O1173" s="37" t="s">
        <v>9245</v>
      </c>
      <c r="P1173" s="36">
        <v>237</v>
      </c>
      <c r="Q1173" s="37" t="s">
        <v>9384</v>
      </c>
    </row>
    <row r="1174" spans="1:17" ht="15" customHeight="1">
      <c r="A1174" s="35">
        <v>868501</v>
      </c>
      <c r="B1174" s="36" t="s">
        <v>9239</v>
      </c>
      <c r="C1174" s="37" t="s">
        <v>9240</v>
      </c>
      <c r="D1174" s="37" t="s">
        <v>9383</v>
      </c>
      <c r="E1174" s="35">
        <v>868501</v>
      </c>
      <c r="F1174" s="38" t="s">
        <v>9863</v>
      </c>
      <c r="G1174" s="36" t="s">
        <v>9243</v>
      </c>
      <c r="H1174" s="36">
        <v>85</v>
      </c>
      <c r="I1174" s="39">
        <v>898536.4</v>
      </c>
      <c r="J1174" s="39">
        <f t="shared" si="53"/>
        <v>898536.4</v>
      </c>
      <c r="K1174" s="36">
        <v>0</v>
      </c>
      <c r="L1174" s="36">
        <v>100</v>
      </c>
      <c r="M1174" s="36"/>
      <c r="N1174" s="40" t="s">
        <v>9244</v>
      </c>
      <c r="O1174" s="37" t="s">
        <v>9245</v>
      </c>
      <c r="P1174" s="36">
        <v>237</v>
      </c>
      <c r="Q1174" s="37" t="s">
        <v>9384</v>
      </c>
    </row>
    <row r="1175" spans="1:17" ht="15" customHeight="1">
      <c r="A1175" s="35">
        <v>868502</v>
      </c>
      <c r="B1175" s="36" t="s">
        <v>9239</v>
      </c>
      <c r="C1175" s="37" t="s">
        <v>9240</v>
      </c>
      <c r="D1175" s="37" t="s">
        <v>9383</v>
      </c>
      <c r="E1175" s="35">
        <v>868502</v>
      </c>
      <c r="F1175" s="38" t="s">
        <v>9864</v>
      </c>
      <c r="G1175" s="36" t="s">
        <v>9243</v>
      </c>
      <c r="H1175" s="36">
        <v>120</v>
      </c>
      <c r="I1175" s="39">
        <v>1201879.8</v>
      </c>
      <c r="J1175" s="39">
        <f t="shared" si="53"/>
        <v>1201879.8</v>
      </c>
      <c r="K1175" s="36">
        <v>0</v>
      </c>
      <c r="L1175" s="36">
        <v>100</v>
      </c>
      <c r="M1175" s="36"/>
      <c r="N1175" s="40" t="s">
        <v>9244</v>
      </c>
      <c r="O1175" s="37" t="s">
        <v>9245</v>
      </c>
      <c r="P1175" s="36">
        <v>237</v>
      </c>
      <c r="Q1175" s="37" t="s">
        <v>9384</v>
      </c>
    </row>
    <row r="1176" spans="1:17" ht="15" customHeight="1">
      <c r="A1176" s="35">
        <v>255006</v>
      </c>
      <c r="B1176" s="36" t="s">
        <v>9239</v>
      </c>
      <c r="C1176" s="37" t="s">
        <v>9240</v>
      </c>
      <c r="D1176" s="37" t="s">
        <v>9300</v>
      </c>
      <c r="E1176" s="35">
        <v>255006</v>
      </c>
      <c r="F1176" s="38" t="s">
        <v>7228</v>
      </c>
      <c r="G1176" s="36" t="s">
        <v>9243</v>
      </c>
      <c r="H1176" s="36">
        <v>20</v>
      </c>
      <c r="I1176" s="39">
        <v>178749.8</v>
      </c>
      <c r="J1176" s="39">
        <f t="shared" si="53"/>
        <v>178749.8</v>
      </c>
      <c r="K1176" s="36">
        <v>0</v>
      </c>
      <c r="L1176" s="36">
        <v>100</v>
      </c>
      <c r="M1176" s="36"/>
      <c r="N1176" s="41" t="s">
        <v>9249</v>
      </c>
      <c r="O1176" s="41" t="s">
        <v>9250</v>
      </c>
      <c r="P1176" s="36">
        <v>209</v>
      </c>
      <c r="Q1176" s="37" t="s">
        <v>9312</v>
      </c>
    </row>
    <row r="1177" spans="1:17" ht="15" customHeight="1">
      <c r="A1177" s="35">
        <v>442401</v>
      </c>
      <c r="B1177" s="36" t="s">
        <v>9239</v>
      </c>
      <c r="C1177" s="37" t="s">
        <v>9240</v>
      </c>
      <c r="D1177" s="37" t="s">
        <v>9241</v>
      </c>
      <c r="E1177" s="35">
        <v>442401</v>
      </c>
      <c r="F1177" s="37" t="s">
        <v>2036</v>
      </c>
      <c r="G1177" s="36" t="s">
        <v>9243</v>
      </c>
      <c r="H1177" s="36">
        <v>110</v>
      </c>
      <c r="I1177" s="39">
        <v>1124645.1000000001</v>
      </c>
      <c r="J1177" s="39">
        <f t="shared" si="53"/>
        <v>1124645.1000000001</v>
      </c>
      <c r="K1177" s="43">
        <v>0</v>
      </c>
      <c r="L1177" s="36">
        <v>100</v>
      </c>
      <c r="M1177" s="36"/>
      <c r="N1177" s="40" t="s">
        <v>9244</v>
      </c>
      <c r="O1177" s="37" t="s">
        <v>9245</v>
      </c>
      <c r="P1177" s="36">
        <v>235</v>
      </c>
      <c r="Q1177" s="37" t="s">
        <v>9246</v>
      </c>
    </row>
    <row r="1178" spans="1:17" ht="15" customHeight="1">
      <c r="A1178" s="35">
        <v>433101</v>
      </c>
      <c r="B1178" s="36" t="s">
        <v>9239</v>
      </c>
      <c r="C1178" s="37" t="s">
        <v>9240</v>
      </c>
      <c r="D1178" s="37" t="s">
        <v>9241</v>
      </c>
      <c r="E1178" s="35">
        <v>433101</v>
      </c>
      <c r="F1178" s="38" t="s">
        <v>2019</v>
      </c>
      <c r="G1178" s="36" t="s">
        <v>9243</v>
      </c>
      <c r="H1178" s="36">
        <v>100</v>
      </c>
      <c r="I1178" s="39">
        <v>1035957</v>
      </c>
      <c r="J1178" s="39">
        <f t="shared" si="53"/>
        <v>1035957</v>
      </c>
      <c r="K1178" s="36">
        <v>0</v>
      </c>
      <c r="L1178" s="36">
        <v>100</v>
      </c>
      <c r="M1178" s="36"/>
      <c r="N1178" s="40" t="s">
        <v>9244</v>
      </c>
      <c r="O1178" s="37" t="s">
        <v>9245</v>
      </c>
      <c r="P1178" s="36">
        <v>235</v>
      </c>
      <c r="Q1178" s="37" t="s">
        <v>9246</v>
      </c>
    </row>
    <row r="1179" spans="1:17" ht="15" customHeight="1">
      <c r="A1179" s="35">
        <v>551201</v>
      </c>
      <c r="B1179" s="36" t="s">
        <v>9239</v>
      </c>
      <c r="C1179" s="37" t="s">
        <v>9240</v>
      </c>
      <c r="D1179" s="37" t="s">
        <v>9260</v>
      </c>
      <c r="E1179" s="35">
        <v>551201</v>
      </c>
      <c r="F1179" s="38" t="s">
        <v>2208</v>
      </c>
      <c r="G1179" s="36" t="s">
        <v>9243</v>
      </c>
      <c r="H1179" s="36">
        <v>80</v>
      </c>
      <c r="I1179" s="39">
        <v>829492.8</v>
      </c>
      <c r="J1179" s="39">
        <f t="shared" si="53"/>
        <v>829492.8</v>
      </c>
      <c r="K1179" s="36">
        <v>0</v>
      </c>
      <c r="L1179" s="36">
        <v>100</v>
      </c>
      <c r="M1179" s="36"/>
      <c r="N1179" s="40" t="s">
        <v>9244</v>
      </c>
      <c r="O1179" s="37" t="s">
        <v>9245</v>
      </c>
      <c r="P1179" s="36">
        <v>215</v>
      </c>
      <c r="Q1179" s="37" t="s">
        <v>9262</v>
      </c>
    </row>
    <row r="1180" spans="1:17" ht="15" customHeight="1">
      <c r="A1180" s="35">
        <v>558701</v>
      </c>
      <c r="B1180" s="36" t="s">
        <v>9239</v>
      </c>
      <c r="C1180" s="37" t="s">
        <v>9240</v>
      </c>
      <c r="D1180" s="37" t="s">
        <v>9260</v>
      </c>
      <c r="E1180" s="35">
        <v>558701</v>
      </c>
      <c r="F1180" s="38" t="s">
        <v>2238</v>
      </c>
      <c r="G1180" s="36" t="s">
        <v>9243</v>
      </c>
      <c r="H1180" s="36">
        <v>200</v>
      </c>
      <c r="I1180" s="39">
        <v>1545239.4</v>
      </c>
      <c r="J1180" s="39">
        <f t="shared" si="53"/>
        <v>1545239.4</v>
      </c>
      <c r="K1180" s="36">
        <v>0</v>
      </c>
      <c r="L1180" s="36">
        <v>100</v>
      </c>
      <c r="M1180" s="36"/>
      <c r="N1180" s="40" t="s">
        <v>9264</v>
      </c>
      <c r="O1180" s="37" t="s">
        <v>9265</v>
      </c>
      <c r="P1180" s="36">
        <v>215</v>
      </c>
      <c r="Q1180" s="37" t="s">
        <v>9262</v>
      </c>
    </row>
    <row r="1181" spans="1:17" ht="15" customHeight="1">
      <c r="A1181" s="35">
        <v>592005</v>
      </c>
      <c r="B1181" s="36" t="s">
        <v>9239</v>
      </c>
      <c r="C1181" s="37" t="s">
        <v>9240</v>
      </c>
      <c r="D1181" s="37" t="s">
        <v>9260</v>
      </c>
      <c r="E1181" s="35">
        <v>592005</v>
      </c>
      <c r="F1181" s="38" t="s">
        <v>2212</v>
      </c>
      <c r="G1181" s="36" t="s">
        <v>9243</v>
      </c>
      <c r="H1181" s="36">
        <v>115</v>
      </c>
      <c r="I1181" s="39">
        <v>1175720.8</v>
      </c>
      <c r="J1181" s="39">
        <f t="shared" si="53"/>
        <v>1175720.8</v>
      </c>
      <c r="K1181" s="36">
        <v>0</v>
      </c>
      <c r="L1181" s="36">
        <v>100</v>
      </c>
      <c r="M1181" s="36"/>
      <c r="N1181" s="40" t="s">
        <v>9244</v>
      </c>
      <c r="O1181" s="37" t="s">
        <v>9245</v>
      </c>
      <c r="P1181" s="36">
        <v>215</v>
      </c>
      <c r="Q1181" s="37" t="s">
        <v>9262</v>
      </c>
    </row>
    <row r="1182" spans="1:17" ht="15" customHeight="1">
      <c r="A1182" s="35">
        <v>595102</v>
      </c>
      <c r="B1182" s="36" t="s">
        <v>9239</v>
      </c>
      <c r="C1182" s="37" t="s">
        <v>9240</v>
      </c>
      <c r="D1182" s="37" t="s">
        <v>9260</v>
      </c>
      <c r="E1182" s="35">
        <v>595102</v>
      </c>
      <c r="F1182" s="38" t="s">
        <v>2353</v>
      </c>
      <c r="G1182" s="36" t="s">
        <v>9243</v>
      </c>
      <c r="H1182" s="36">
        <v>100</v>
      </c>
      <c r="I1182" s="39">
        <v>1035957</v>
      </c>
      <c r="J1182" s="39">
        <f t="shared" si="53"/>
        <v>1035957</v>
      </c>
      <c r="K1182" s="36">
        <v>0</v>
      </c>
      <c r="L1182" s="36">
        <v>100</v>
      </c>
      <c r="M1182" s="36"/>
      <c r="N1182" s="40" t="s">
        <v>9244</v>
      </c>
      <c r="O1182" s="37" t="s">
        <v>9245</v>
      </c>
      <c r="P1182" s="36">
        <v>215</v>
      </c>
      <c r="Q1182" s="37" t="s">
        <v>9262</v>
      </c>
    </row>
    <row r="1183" spans="1:17" ht="15" customHeight="1">
      <c r="A1183" s="35">
        <v>374301</v>
      </c>
      <c r="B1183" s="36" t="s">
        <v>9239</v>
      </c>
      <c r="C1183" s="37" t="s">
        <v>9240</v>
      </c>
      <c r="D1183" s="37" t="s">
        <v>9296</v>
      </c>
      <c r="E1183" s="35">
        <v>374301</v>
      </c>
      <c r="F1183" s="38" t="s">
        <v>1694</v>
      </c>
      <c r="G1183" s="36" t="s">
        <v>9243</v>
      </c>
      <c r="H1183" s="36">
        <v>125</v>
      </c>
      <c r="I1183" s="39">
        <v>1228038.8</v>
      </c>
      <c r="J1183" s="39">
        <f t="shared" si="53"/>
        <v>1228038.8</v>
      </c>
      <c r="K1183" s="36">
        <v>0</v>
      </c>
      <c r="L1183" s="36">
        <v>100</v>
      </c>
      <c r="M1183" s="36"/>
      <c r="N1183" s="40" t="s">
        <v>9244</v>
      </c>
      <c r="O1183" s="37" t="s">
        <v>9245</v>
      </c>
      <c r="P1183" s="36">
        <v>202</v>
      </c>
      <c r="Q1183" s="37" t="s">
        <v>9298</v>
      </c>
    </row>
    <row r="1184" spans="1:17" ht="15" customHeight="1">
      <c r="A1184" s="35">
        <v>920407</v>
      </c>
      <c r="B1184" s="36" t="s">
        <v>9239</v>
      </c>
      <c r="C1184" s="37" t="s">
        <v>9331</v>
      </c>
      <c r="D1184" s="37" t="s">
        <v>9709</v>
      </c>
      <c r="E1184" s="35">
        <v>920407</v>
      </c>
      <c r="F1184" s="38" t="s">
        <v>9865</v>
      </c>
      <c r="G1184" s="36" t="s">
        <v>9253</v>
      </c>
      <c r="H1184" s="42">
        <v>984416.7</v>
      </c>
      <c r="I1184" s="39"/>
      <c r="J1184" s="42">
        <f t="shared" ref="J1184:J1187" si="54">H1184</f>
        <v>984416.7</v>
      </c>
      <c r="K1184" s="36">
        <v>0</v>
      </c>
      <c r="L1184" s="36">
        <v>100</v>
      </c>
      <c r="M1184" s="36"/>
      <c r="N1184" s="37" t="s">
        <v>9333</v>
      </c>
      <c r="O1184" s="37" t="s">
        <v>9710</v>
      </c>
      <c r="P1184" s="36">
        <v>715</v>
      </c>
      <c r="Q1184" s="37" t="s">
        <v>9709</v>
      </c>
    </row>
    <row r="1185" spans="1:17" ht="15" customHeight="1">
      <c r="A1185" s="35">
        <v>920408</v>
      </c>
      <c r="B1185" s="36" t="s">
        <v>9239</v>
      </c>
      <c r="C1185" s="37" t="s">
        <v>9331</v>
      </c>
      <c r="D1185" s="37" t="s">
        <v>9709</v>
      </c>
      <c r="E1185" s="35">
        <v>920408</v>
      </c>
      <c r="F1185" s="38" t="s">
        <v>9866</v>
      </c>
      <c r="G1185" s="36" t="s">
        <v>9253</v>
      </c>
      <c r="H1185" s="42">
        <v>715393.10000000009</v>
      </c>
      <c r="I1185" s="39"/>
      <c r="J1185" s="42">
        <f t="shared" si="54"/>
        <v>715393.10000000009</v>
      </c>
      <c r="K1185" s="36">
        <v>0</v>
      </c>
      <c r="L1185" s="36">
        <v>100</v>
      </c>
      <c r="M1185" s="36"/>
      <c r="N1185" s="37" t="s">
        <v>9333</v>
      </c>
      <c r="O1185" s="37" t="s">
        <v>9710</v>
      </c>
      <c r="P1185" s="36">
        <v>715</v>
      </c>
      <c r="Q1185" s="37" t="s">
        <v>9709</v>
      </c>
    </row>
    <row r="1186" spans="1:17" ht="15" customHeight="1">
      <c r="A1186" s="35">
        <v>399601</v>
      </c>
      <c r="B1186" s="36" t="s">
        <v>9239</v>
      </c>
      <c r="C1186" s="37" t="s">
        <v>9343</v>
      </c>
      <c r="D1186" s="37" t="s">
        <v>9867</v>
      </c>
      <c r="E1186" s="35">
        <v>399601</v>
      </c>
      <c r="F1186" s="38" t="s">
        <v>6396</v>
      </c>
      <c r="G1186" s="36" t="s">
        <v>9253</v>
      </c>
      <c r="H1186" s="42">
        <v>214079.6</v>
      </c>
      <c r="I1186" s="39"/>
      <c r="J1186" s="42">
        <f t="shared" si="54"/>
        <v>214079.6</v>
      </c>
      <c r="K1186" s="36">
        <v>0</v>
      </c>
      <c r="L1186" s="36">
        <v>100</v>
      </c>
      <c r="M1186" s="36"/>
      <c r="N1186" s="40" t="s">
        <v>9868</v>
      </c>
      <c r="O1186" s="37" t="s">
        <v>9245</v>
      </c>
      <c r="P1186" s="36">
        <v>202</v>
      </c>
      <c r="Q1186" s="37" t="s">
        <v>9298</v>
      </c>
    </row>
    <row r="1187" spans="1:17" ht="15" customHeight="1">
      <c r="A1187" s="35">
        <v>881434</v>
      </c>
      <c r="B1187" s="36" t="s">
        <v>9239</v>
      </c>
      <c r="C1187" s="37" t="s">
        <v>9331</v>
      </c>
      <c r="D1187" s="37" t="s">
        <v>9869</v>
      </c>
      <c r="E1187" s="35">
        <v>881434</v>
      </c>
      <c r="F1187" s="38" t="s">
        <v>5958</v>
      </c>
      <c r="G1187" s="36" t="s">
        <v>9253</v>
      </c>
      <c r="H1187" s="42">
        <v>52408.9</v>
      </c>
      <c r="I1187" s="39"/>
      <c r="J1187" s="42">
        <f t="shared" si="54"/>
        <v>52408.9</v>
      </c>
      <c r="K1187" s="36">
        <v>0</v>
      </c>
      <c r="L1187" s="36">
        <v>100</v>
      </c>
      <c r="M1187" s="36" t="s">
        <v>9222</v>
      </c>
      <c r="N1187" s="37" t="s">
        <v>9333</v>
      </c>
      <c r="O1187" s="37" t="s">
        <v>9811</v>
      </c>
      <c r="P1187" s="36">
        <v>745</v>
      </c>
      <c r="Q1187" s="37" t="s">
        <v>9850</v>
      </c>
    </row>
    <row r="1188" spans="1:17" ht="15" customHeight="1">
      <c r="A1188" s="35">
        <v>529608</v>
      </c>
      <c r="B1188" s="36" t="s">
        <v>9239</v>
      </c>
      <c r="C1188" s="37" t="s">
        <v>9240</v>
      </c>
      <c r="D1188" s="37" t="s">
        <v>9241</v>
      </c>
      <c r="E1188" s="35">
        <v>529608</v>
      </c>
      <c r="F1188" s="38" t="s">
        <v>9870</v>
      </c>
      <c r="G1188" s="36" t="s">
        <v>9243</v>
      </c>
      <c r="H1188" s="36">
        <v>160</v>
      </c>
      <c r="I1188" s="39">
        <v>1559460.2000000002</v>
      </c>
      <c r="J1188" s="39">
        <f t="shared" ref="J1188:J1192" si="55">I1188</f>
        <v>1559460.2000000002</v>
      </c>
      <c r="K1188" s="36">
        <v>0</v>
      </c>
      <c r="L1188" s="36">
        <v>100</v>
      </c>
      <c r="M1188" s="36"/>
      <c r="N1188" s="40" t="s">
        <v>9244</v>
      </c>
      <c r="O1188" s="37" t="s">
        <v>9245</v>
      </c>
      <c r="P1188" s="36">
        <v>235</v>
      </c>
      <c r="Q1188" s="37" t="s">
        <v>9246</v>
      </c>
    </row>
    <row r="1189" spans="1:17" ht="15" customHeight="1">
      <c r="A1189" s="35" t="s">
        <v>712</v>
      </c>
      <c r="B1189" s="36" t="s">
        <v>9239</v>
      </c>
      <c r="C1189" s="37" t="s">
        <v>9240</v>
      </c>
      <c r="D1189" s="37" t="s">
        <v>9327</v>
      </c>
      <c r="E1189" s="35" t="s">
        <v>712</v>
      </c>
      <c r="F1189" s="38" t="s">
        <v>713</v>
      </c>
      <c r="G1189" s="36" t="s">
        <v>9243</v>
      </c>
      <c r="H1189" s="36">
        <v>420</v>
      </c>
      <c r="I1189" s="39">
        <v>3304356.4000000004</v>
      </c>
      <c r="J1189" s="39">
        <f t="shared" si="55"/>
        <v>3304356.4000000004</v>
      </c>
      <c r="K1189" s="36">
        <v>0</v>
      </c>
      <c r="L1189" s="36">
        <v>100</v>
      </c>
      <c r="M1189" s="36"/>
      <c r="N1189" s="40" t="s">
        <v>9264</v>
      </c>
      <c r="O1189" s="37" t="s">
        <v>9265</v>
      </c>
      <c r="P1189" s="36">
        <v>245</v>
      </c>
      <c r="Q1189" s="37" t="s">
        <v>9328</v>
      </c>
    </row>
    <row r="1190" spans="1:17" ht="15" customHeight="1">
      <c r="A1190" s="35">
        <v>276101</v>
      </c>
      <c r="B1190" s="36" t="s">
        <v>9239</v>
      </c>
      <c r="C1190" s="37" t="s">
        <v>9240</v>
      </c>
      <c r="D1190" s="37" t="s">
        <v>9383</v>
      </c>
      <c r="E1190" s="35">
        <v>276101</v>
      </c>
      <c r="F1190" s="38" t="s">
        <v>7247</v>
      </c>
      <c r="G1190" s="36" t="s">
        <v>9243</v>
      </c>
      <c r="H1190" s="36">
        <v>70</v>
      </c>
      <c r="I1190" s="39">
        <v>727472.7</v>
      </c>
      <c r="J1190" s="39">
        <f t="shared" si="55"/>
        <v>727472.7</v>
      </c>
      <c r="K1190" s="36">
        <v>0</v>
      </c>
      <c r="L1190" s="36">
        <v>100</v>
      </c>
      <c r="M1190" s="36"/>
      <c r="N1190" s="40" t="s">
        <v>9244</v>
      </c>
      <c r="O1190" s="37" t="s">
        <v>9245</v>
      </c>
      <c r="P1190" s="36">
        <v>205</v>
      </c>
      <c r="Q1190" s="37" t="s">
        <v>9302</v>
      </c>
    </row>
    <row r="1191" spans="1:17" ht="15" customHeight="1">
      <c r="A1191" s="35">
        <v>273204</v>
      </c>
      <c r="B1191" s="36" t="s">
        <v>9239</v>
      </c>
      <c r="C1191" s="37" t="s">
        <v>9240</v>
      </c>
      <c r="D1191" s="37" t="s">
        <v>9300</v>
      </c>
      <c r="E1191" s="35">
        <v>273204</v>
      </c>
      <c r="F1191" s="38" t="s">
        <v>9871</v>
      </c>
      <c r="G1191" s="36" t="s">
        <v>9243</v>
      </c>
      <c r="H1191" s="36">
        <v>125</v>
      </c>
      <c r="I1191" s="39">
        <v>1228038.8</v>
      </c>
      <c r="J1191" s="39">
        <f t="shared" si="55"/>
        <v>1228038.8</v>
      </c>
      <c r="K1191" s="36">
        <v>0</v>
      </c>
      <c r="L1191" s="36">
        <v>100</v>
      </c>
      <c r="M1191" s="36"/>
      <c r="N1191" s="40" t="s">
        <v>9244</v>
      </c>
      <c r="O1191" s="37" t="s">
        <v>9245</v>
      </c>
      <c r="P1191" s="36">
        <v>205</v>
      </c>
      <c r="Q1191" s="37" t="s">
        <v>9302</v>
      </c>
    </row>
    <row r="1192" spans="1:17" ht="15" customHeight="1">
      <c r="A1192" s="35">
        <v>273203</v>
      </c>
      <c r="B1192" s="36" t="s">
        <v>9239</v>
      </c>
      <c r="C1192" s="37" t="s">
        <v>9240</v>
      </c>
      <c r="D1192" s="37" t="s">
        <v>9300</v>
      </c>
      <c r="E1192" s="35">
        <v>273203</v>
      </c>
      <c r="F1192" s="38" t="s">
        <v>9872</v>
      </c>
      <c r="G1192" s="36" t="s">
        <v>9243</v>
      </c>
      <c r="H1192" s="36">
        <v>60</v>
      </c>
      <c r="I1192" s="39">
        <v>593849.69999999995</v>
      </c>
      <c r="J1192" s="39">
        <f t="shared" si="55"/>
        <v>593849.69999999995</v>
      </c>
      <c r="K1192" s="36">
        <v>0</v>
      </c>
      <c r="L1192" s="36">
        <v>100</v>
      </c>
      <c r="M1192" s="36"/>
      <c r="N1192" s="40" t="s">
        <v>9244</v>
      </c>
      <c r="O1192" s="37" t="s">
        <v>9245</v>
      </c>
      <c r="P1192" s="36">
        <v>205</v>
      </c>
      <c r="Q1192" s="37" t="s">
        <v>9302</v>
      </c>
    </row>
    <row r="1193" spans="1:17" ht="15" customHeight="1">
      <c r="A1193" s="35">
        <v>907007</v>
      </c>
      <c r="B1193" s="36" t="s">
        <v>9239</v>
      </c>
      <c r="C1193" s="37" t="s">
        <v>9251</v>
      </c>
      <c r="D1193" s="37" t="s">
        <v>9303</v>
      </c>
      <c r="E1193" s="35">
        <v>907007</v>
      </c>
      <c r="F1193" s="38" t="s">
        <v>9873</v>
      </c>
      <c r="G1193" s="36" t="s">
        <v>9253</v>
      </c>
      <c r="H1193" s="42">
        <v>7403.3</v>
      </c>
      <c r="I1193" s="39"/>
      <c r="J1193" s="42">
        <f>H1193</f>
        <v>7403.3</v>
      </c>
      <c r="K1193" s="43">
        <v>0</v>
      </c>
      <c r="L1193" s="36">
        <v>100</v>
      </c>
      <c r="M1193" s="43"/>
      <c r="N1193" s="40" t="s">
        <v>9254</v>
      </c>
      <c r="O1193" s="37" t="s">
        <v>9255</v>
      </c>
      <c r="P1193" s="36">
        <v>706</v>
      </c>
      <c r="Q1193" s="37" t="s">
        <v>9256</v>
      </c>
    </row>
    <row r="1194" spans="1:17" ht="15" customHeight="1">
      <c r="A1194" s="35">
        <v>814602</v>
      </c>
      <c r="B1194" s="36" t="s">
        <v>9239</v>
      </c>
      <c r="C1194" s="37" t="s">
        <v>9240</v>
      </c>
      <c r="D1194" s="37" t="s">
        <v>9263</v>
      </c>
      <c r="E1194" s="35">
        <v>814602</v>
      </c>
      <c r="F1194" s="38" t="s">
        <v>3152</v>
      </c>
      <c r="G1194" s="36" t="s">
        <v>9243</v>
      </c>
      <c r="H1194" s="36">
        <v>150</v>
      </c>
      <c r="I1194" s="39">
        <v>1444360.6</v>
      </c>
      <c r="J1194" s="39">
        <f t="shared" ref="J1194:J1252" si="56">I1194</f>
        <v>1444360.6</v>
      </c>
      <c r="K1194" s="36">
        <v>0</v>
      </c>
      <c r="L1194" s="36">
        <v>100</v>
      </c>
      <c r="M1194" s="36"/>
      <c r="N1194" s="40" t="s">
        <v>9244</v>
      </c>
      <c r="O1194" s="37" t="s">
        <v>9245</v>
      </c>
      <c r="P1194" s="36">
        <v>207</v>
      </c>
      <c r="Q1194" s="37" t="s">
        <v>9266</v>
      </c>
    </row>
    <row r="1195" spans="1:17" ht="15" customHeight="1">
      <c r="A1195" s="35">
        <v>814601</v>
      </c>
      <c r="B1195" s="36" t="s">
        <v>9239</v>
      </c>
      <c r="C1195" s="37" t="s">
        <v>9240</v>
      </c>
      <c r="D1195" s="37" t="s">
        <v>9263</v>
      </c>
      <c r="E1195" s="35">
        <v>814601</v>
      </c>
      <c r="F1195" s="38" t="s">
        <v>3151</v>
      </c>
      <c r="G1195" s="36" t="s">
        <v>9243</v>
      </c>
      <c r="H1195" s="36">
        <v>105</v>
      </c>
      <c r="I1195" s="39">
        <v>1098486.1000000001</v>
      </c>
      <c r="J1195" s="39">
        <f t="shared" si="56"/>
        <v>1098486.1000000001</v>
      </c>
      <c r="K1195" s="36">
        <v>0</v>
      </c>
      <c r="L1195" s="36">
        <v>100</v>
      </c>
      <c r="M1195" s="36"/>
      <c r="N1195" s="40" t="s">
        <v>9244</v>
      </c>
      <c r="O1195" s="37" t="s">
        <v>9245</v>
      </c>
      <c r="P1195" s="36">
        <v>207</v>
      </c>
      <c r="Q1195" s="37" t="s">
        <v>9266</v>
      </c>
    </row>
    <row r="1196" spans="1:17" ht="15" customHeight="1">
      <c r="A1196" s="35">
        <v>185101</v>
      </c>
      <c r="B1196" s="36" t="s">
        <v>9239</v>
      </c>
      <c r="C1196" s="37" t="s">
        <v>9240</v>
      </c>
      <c r="D1196" s="37" t="s">
        <v>9383</v>
      </c>
      <c r="E1196" s="35">
        <v>185101</v>
      </c>
      <c r="F1196" s="38" t="s">
        <v>8850</v>
      </c>
      <c r="G1196" s="36" t="s">
        <v>9243</v>
      </c>
      <c r="H1196" s="36">
        <v>100</v>
      </c>
      <c r="I1196" s="39">
        <v>1035957</v>
      </c>
      <c r="J1196" s="39">
        <f t="shared" si="56"/>
        <v>1035957</v>
      </c>
      <c r="K1196" s="36">
        <v>0</v>
      </c>
      <c r="L1196" s="36">
        <v>100</v>
      </c>
      <c r="M1196" s="36"/>
      <c r="N1196" s="40" t="s">
        <v>9244</v>
      </c>
      <c r="O1196" s="37" t="s">
        <v>9245</v>
      </c>
      <c r="P1196" s="36">
        <v>209</v>
      </c>
      <c r="Q1196" s="37" t="s">
        <v>9312</v>
      </c>
    </row>
    <row r="1197" spans="1:17" ht="15" customHeight="1">
      <c r="A1197" s="35">
        <v>760901</v>
      </c>
      <c r="B1197" s="36" t="s">
        <v>9239</v>
      </c>
      <c r="C1197" s="37" t="s">
        <v>9240</v>
      </c>
      <c r="D1197" s="37" t="s">
        <v>9300</v>
      </c>
      <c r="E1197" s="35">
        <v>760901</v>
      </c>
      <c r="F1197" s="38" t="s">
        <v>7251</v>
      </c>
      <c r="G1197" s="36" t="s">
        <v>9243</v>
      </c>
      <c r="H1197" s="36">
        <v>75</v>
      </c>
      <c r="I1197" s="39">
        <v>803333.8</v>
      </c>
      <c r="J1197" s="39">
        <f t="shared" si="56"/>
        <v>803333.8</v>
      </c>
      <c r="K1197" s="36">
        <v>0</v>
      </c>
      <c r="L1197" s="36">
        <v>100</v>
      </c>
      <c r="M1197" s="36"/>
      <c r="N1197" s="40" t="s">
        <v>9244</v>
      </c>
      <c r="O1197" s="37" t="s">
        <v>9245</v>
      </c>
      <c r="P1197" s="36">
        <v>205</v>
      </c>
      <c r="Q1197" s="37" t="s">
        <v>9302</v>
      </c>
    </row>
    <row r="1198" spans="1:17" ht="15" customHeight="1">
      <c r="A1198" s="35">
        <v>772601</v>
      </c>
      <c r="B1198" s="36" t="s">
        <v>9239</v>
      </c>
      <c r="C1198" s="37" t="s">
        <v>9240</v>
      </c>
      <c r="D1198" s="37" t="s">
        <v>9263</v>
      </c>
      <c r="E1198" s="35">
        <v>772601</v>
      </c>
      <c r="F1198" s="38" t="s">
        <v>2831</v>
      </c>
      <c r="G1198" s="36" t="s">
        <v>9243</v>
      </c>
      <c r="H1198" s="36">
        <v>80</v>
      </c>
      <c r="I1198" s="39">
        <v>829492.8</v>
      </c>
      <c r="J1198" s="39">
        <f t="shared" si="56"/>
        <v>829492.8</v>
      </c>
      <c r="K1198" s="36">
        <v>0</v>
      </c>
      <c r="L1198" s="36">
        <v>100</v>
      </c>
      <c r="M1198" s="36"/>
      <c r="N1198" s="40" t="s">
        <v>9244</v>
      </c>
      <c r="O1198" s="37" t="s">
        <v>9245</v>
      </c>
      <c r="P1198" s="36">
        <v>207</v>
      </c>
      <c r="Q1198" s="37" t="s">
        <v>9266</v>
      </c>
    </row>
    <row r="1199" spans="1:17" ht="15" customHeight="1">
      <c r="A1199" s="35">
        <v>772304</v>
      </c>
      <c r="B1199" s="36" t="s">
        <v>9239</v>
      </c>
      <c r="C1199" s="37" t="s">
        <v>9240</v>
      </c>
      <c r="D1199" s="37" t="s">
        <v>9263</v>
      </c>
      <c r="E1199" s="35">
        <v>772304</v>
      </c>
      <c r="F1199" s="37" t="s">
        <v>2735</v>
      </c>
      <c r="G1199" s="36" t="s">
        <v>9243</v>
      </c>
      <c r="H1199" s="36">
        <v>85</v>
      </c>
      <c r="I1199" s="39">
        <v>898536.4</v>
      </c>
      <c r="J1199" s="39">
        <f t="shared" si="56"/>
        <v>898536.4</v>
      </c>
      <c r="K1199" s="36">
        <v>0</v>
      </c>
      <c r="L1199" s="36">
        <v>100</v>
      </c>
      <c r="M1199" s="36"/>
      <c r="N1199" s="40" t="s">
        <v>9244</v>
      </c>
      <c r="O1199" s="37" t="s">
        <v>9245</v>
      </c>
      <c r="P1199" s="36">
        <v>207</v>
      </c>
      <c r="Q1199" s="37" t="s">
        <v>9266</v>
      </c>
    </row>
    <row r="1200" spans="1:17" ht="15" customHeight="1">
      <c r="A1200" s="35">
        <v>772507</v>
      </c>
      <c r="B1200" s="36" t="s">
        <v>9239</v>
      </c>
      <c r="C1200" s="37" t="s">
        <v>9240</v>
      </c>
      <c r="D1200" s="37" t="s">
        <v>9263</v>
      </c>
      <c r="E1200" s="35">
        <v>772507</v>
      </c>
      <c r="F1200" s="37" t="s">
        <v>9874</v>
      </c>
      <c r="G1200" s="36" t="s">
        <v>9243</v>
      </c>
      <c r="H1200" s="36">
        <v>140</v>
      </c>
      <c r="I1200" s="39">
        <v>1392042.6</v>
      </c>
      <c r="J1200" s="39">
        <f t="shared" si="56"/>
        <v>1392042.6</v>
      </c>
      <c r="K1200" s="36">
        <v>0</v>
      </c>
      <c r="L1200" s="36">
        <v>100</v>
      </c>
      <c r="M1200" s="36"/>
      <c r="N1200" s="40" t="s">
        <v>9244</v>
      </c>
      <c r="O1200" s="37" t="s">
        <v>9245</v>
      </c>
      <c r="P1200" s="36">
        <v>207</v>
      </c>
      <c r="Q1200" s="37" t="s">
        <v>9266</v>
      </c>
    </row>
    <row r="1201" spans="1:17" ht="15" customHeight="1">
      <c r="A1201" s="35">
        <v>772506</v>
      </c>
      <c r="B1201" s="36" t="s">
        <v>9239</v>
      </c>
      <c r="C1201" s="37" t="s">
        <v>9240</v>
      </c>
      <c r="D1201" s="37" t="s">
        <v>9263</v>
      </c>
      <c r="E1201" s="35">
        <v>772506</v>
      </c>
      <c r="F1201" s="38" t="s">
        <v>2791</v>
      </c>
      <c r="G1201" s="36" t="s">
        <v>9243</v>
      </c>
      <c r="H1201" s="36">
        <v>145</v>
      </c>
      <c r="I1201" s="39">
        <v>1418201.6</v>
      </c>
      <c r="J1201" s="39">
        <f t="shared" si="56"/>
        <v>1418201.6</v>
      </c>
      <c r="K1201" s="36">
        <v>0</v>
      </c>
      <c r="L1201" s="36">
        <v>100</v>
      </c>
      <c r="M1201" s="36"/>
      <c r="N1201" s="40" t="s">
        <v>9244</v>
      </c>
      <c r="O1201" s="37" t="s">
        <v>9245</v>
      </c>
      <c r="P1201" s="36">
        <v>207</v>
      </c>
      <c r="Q1201" s="37" t="s">
        <v>9266</v>
      </c>
    </row>
    <row r="1202" spans="1:17" ht="15" customHeight="1">
      <c r="A1202" s="35">
        <v>772511</v>
      </c>
      <c r="B1202" s="36" t="s">
        <v>9239</v>
      </c>
      <c r="C1202" s="37" t="s">
        <v>9240</v>
      </c>
      <c r="D1202" s="37" t="s">
        <v>9263</v>
      </c>
      <c r="E1202" s="35">
        <v>772511</v>
      </c>
      <c r="F1202" s="38" t="s">
        <v>2829</v>
      </c>
      <c r="G1202" s="36" t="s">
        <v>9243</v>
      </c>
      <c r="H1202" s="36">
        <v>115</v>
      </c>
      <c r="I1202" s="39">
        <v>1175720.8</v>
      </c>
      <c r="J1202" s="39">
        <f t="shared" si="56"/>
        <v>1175720.8</v>
      </c>
      <c r="K1202" s="36">
        <v>0</v>
      </c>
      <c r="L1202" s="36">
        <v>100</v>
      </c>
      <c r="M1202" s="36"/>
      <c r="N1202" s="40" t="s">
        <v>9244</v>
      </c>
      <c r="O1202" s="37" t="s">
        <v>9245</v>
      </c>
      <c r="P1202" s="36">
        <v>207</v>
      </c>
      <c r="Q1202" s="37" t="s">
        <v>9266</v>
      </c>
    </row>
    <row r="1203" spans="1:17" ht="15" customHeight="1">
      <c r="A1203" s="35">
        <v>772903</v>
      </c>
      <c r="B1203" s="36" t="s">
        <v>9239</v>
      </c>
      <c r="C1203" s="37" t="s">
        <v>9240</v>
      </c>
      <c r="D1203" s="37" t="s">
        <v>9315</v>
      </c>
      <c r="E1203" s="35">
        <v>772903</v>
      </c>
      <c r="F1203" s="38" t="s">
        <v>3401</v>
      </c>
      <c r="G1203" s="36" t="s">
        <v>9243</v>
      </c>
      <c r="H1203" s="36">
        <v>85</v>
      </c>
      <c r="I1203" s="39">
        <v>898536.4</v>
      </c>
      <c r="J1203" s="39">
        <f t="shared" si="56"/>
        <v>898536.4</v>
      </c>
      <c r="K1203" s="36">
        <v>0</v>
      </c>
      <c r="L1203" s="36">
        <v>100</v>
      </c>
      <c r="M1203" s="36"/>
      <c r="N1203" s="40" t="s">
        <v>9244</v>
      </c>
      <c r="O1203" s="37" t="s">
        <v>9245</v>
      </c>
      <c r="P1203" s="36">
        <v>231</v>
      </c>
      <c r="Q1203" s="37" t="s">
        <v>9317</v>
      </c>
    </row>
    <row r="1204" spans="1:17" ht="15" customHeight="1">
      <c r="A1204" s="35">
        <v>772904</v>
      </c>
      <c r="B1204" s="36" t="s">
        <v>9239</v>
      </c>
      <c r="C1204" s="37" t="s">
        <v>9240</v>
      </c>
      <c r="D1204" s="37" t="s">
        <v>9315</v>
      </c>
      <c r="E1204" s="35">
        <v>772904</v>
      </c>
      <c r="F1204" s="38" t="s">
        <v>3402</v>
      </c>
      <c r="G1204" s="36" t="s">
        <v>9243</v>
      </c>
      <c r="H1204" s="36">
        <v>85</v>
      </c>
      <c r="I1204" s="39">
        <v>898536.4</v>
      </c>
      <c r="J1204" s="39">
        <f t="shared" si="56"/>
        <v>898536.4</v>
      </c>
      <c r="K1204" s="36">
        <v>0</v>
      </c>
      <c r="L1204" s="36">
        <v>100</v>
      </c>
      <c r="M1204" s="36"/>
      <c r="N1204" s="40" t="s">
        <v>9244</v>
      </c>
      <c r="O1204" s="37" t="s">
        <v>9245</v>
      </c>
      <c r="P1204" s="36">
        <v>207</v>
      </c>
      <c r="Q1204" s="37" t="s">
        <v>9266</v>
      </c>
    </row>
    <row r="1205" spans="1:17" ht="15" customHeight="1">
      <c r="A1205" s="35">
        <v>772907</v>
      </c>
      <c r="B1205" s="36" t="s">
        <v>9239</v>
      </c>
      <c r="C1205" s="37" t="s">
        <v>9240</v>
      </c>
      <c r="D1205" s="37" t="s">
        <v>9263</v>
      </c>
      <c r="E1205" s="35">
        <v>772907</v>
      </c>
      <c r="F1205" s="38" t="s">
        <v>2910</v>
      </c>
      <c r="G1205" s="36" t="s">
        <v>9243</v>
      </c>
      <c r="H1205" s="36">
        <v>60</v>
      </c>
      <c r="I1205" s="39">
        <v>593849.69999999995</v>
      </c>
      <c r="J1205" s="39">
        <f t="shared" si="56"/>
        <v>593849.69999999995</v>
      </c>
      <c r="K1205" s="36">
        <v>0</v>
      </c>
      <c r="L1205" s="36">
        <v>100</v>
      </c>
      <c r="M1205" s="36"/>
      <c r="N1205" s="40" t="s">
        <v>9244</v>
      </c>
      <c r="O1205" s="37" t="s">
        <v>9245</v>
      </c>
      <c r="P1205" s="36">
        <v>207</v>
      </c>
      <c r="Q1205" s="37" t="s">
        <v>9266</v>
      </c>
    </row>
    <row r="1206" spans="1:17" ht="15" customHeight="1">
      <c r="A1206" s="35">
        <v>772905</v>
      </c>
      <c r="B1206" s="36" t="s">
        <v>9239</v>
      </c>
      <c r="C1206" s="37" t="s">
        <v>9240</v>
      </c>
      <c r="D1206" s="37" t="s">
        <v>9263</v>
      </c>
      <c r="E1206" s="35">
        <v>772905</v>
      </c>
      <c r="F1206" s="38" t="s">
        <v>2908</v>
      </c>
      <c r="G1206" s="36" t="s">
        <v>9243</v>
      </c>
      <c r="H1206" s="36">
        <v>70</v>
      </c>
      <c r="I1206" s="39">
        <v>727472.7</v>
      </c>
      <c r="J1206" s="39">
        <f t="shared" si="56"/>
        <v>727472.7</v>
      </c>
      <c r="K1206" s="36">
        <v>0</v>
      </c>
      <c r="L1206" s="36">
        <v>100</v>
      </c>
      <c r="M1206" s="36"/>
      <c r="N1206" s="40" t="s">
        <v>9244</v>
      </c>
      <c r="O1206" s="37" t="s">
        <v>9245</v>
      </c>
      <c r="P1206" s="36">
        <v>207</v>
      </c>
      <c r="Q1206" s="37" t="s">
        <v>9266</v>
      </c>
    </row>
    <row r="1207" spans="1:17" ht="15" customHeight="1">
      <c r="A1207" s="35">
        <v>772405</v>
      </c>
      <c r="B1207" s="36" t="s">
        <v>9239</v>
      </c>
      <c r="C1207" s="37" t="s">
        <v>9240</v>
      </c>
      <c r="D1207" s="37" t="s">
        <v>9315</v>
      </c>
      <c r="E1207" s="35">
        <v>772405</v>
      </c>
      <c r="F1207" s="37" t="s">
        <v>3399</v>
      </c>
      <c r="G1207" s="36" t="s">
        <v>9243</v>
      </c>
      <c r="H1207" s="36">
        <v>110</v>
      </c>
      <c r="I1207" s="39">
        <v>1124645.1000000001</v>
      </c>
      <c r="J1207" s="39">
        <f t="shared" si="56"/>
        <v>1124645.1000000001</v>
      </c>
      <c r="K1207" s="36">
        <v>0</v>
      </c>
      <c r="L1207" s="36">
        <v>100</v>
      </c>
      <c r="M1207" s="36"/>
      <c r="N1207" s="40" t="s">
        <v>9244</v>
      </c>
      <c r="O1207" s="37" t="s">
        <v>9245</v>
      </c>
      <c r="P1207" s="36">
        <v>207</v>
      </c>
      <c r="Q1207" s="37" t="s">
        <v>9266</v>
      </c>
    </row>
    <row r="1208" spans="1:17" ht="15" customHeight="1">
      <c r="A1208" s="35">
        <v>772403</v>
      </c>
      <c r="B1208" s="36" t="s">
        <v>9239</v>
      </c>
      <c r="C1208" s="37" t="s">
        <v>9240</v>
      </c>
      <c r="D1208" s="37" t="s">
        <v>9263</v>
      </c>
      <c r="E1208" s="35">
        <v>772403</v>
      </c>
      <c r="F1208" s="37" t="s">
        <v>3397</v>
      </c>
      <c r="G1208" s="36" t="s">
        <v>9243</v>
      </c>
      <c r="H1208" s="36">
        <v>85</v>
      </c>
      <c r="I1208" s="39">
        <v>898536.4</v>
      </c>
      <c r="J1208" s="39">
        <f t="shared" si="56"/>
        <v>898536.4</v>
      </c>
      <c r="K1208" s="36">
        <v>0</v>
      </c>
      <c r="L1208" s="36">
        <v>100</v>
      </c>
      <c r="M1208" s="36"/>
      <c r="N1208" s="40" t="s">
        <v>9244</v>
      </c>
      <c r="O1208" s="37" t="s">
        <v>9245</v>
      </c>
      <c r="P1208" s="36">
        <v>231</v>
      </c>
      <c r="Q1208" s="37" t="s">
        <v>9317</v>
      </c>
    </row>
    <row r="1209" spans="1:17" ht="15" customHeight="1">
      <c r="A1209" s="35">
        <v>772404</v>
      </c>
      <c r="B1209" s="36" t="s">
        <v>9239</v>
      </c>
      <c r="C1209" s="37" t="s">
        <v>9240</v>
      </c>
      <c r="D1209" s="37" t="s">
        <v>9315</v>
      </c>
      <c r="E1209" s="35">
        <v>772404</v>
      </c>
      <c r="F1209" s="38" t="s">
        <v>3398</v>
      </c>
      <c r="G1209" s="36" t="s">
        <v>9243</v>
      </c>
      <c r="H1209" s="36">
        <v>85</v>
      </c>
      <c r="I1209" s="39">
        <v>898536.4</v>
      </c>
      <c r="J1209" s="39">
        <f t="shared" si="56"/>
        <v>898536.4</v>
      </c>
      <c r="K1209" s="36">
        <v>0</v>
      </c>
      <c r="L1209" s="36">
        <v>100</v>
      </c>
      <c r="M1209" s="36"/>
      <c r="N1209" s="40" t="s">
        <v>9244</v>
      </c>
      <c r="O1209" s="37" t="s">
        <v>9245</v>
      </c>
      <c r="P1209" s="36">
        <v>207</v>
      </c>
      <c r="Q1209" s="37" t="s">
        <v>9266</v>
      </c>
    </row>
    <row r="1210" spans="1:17" ht="15" customHeight="1">
      <c r="A1210" s="35">
        <v>772711</v>
      </c>
      <c r="B1210" s="36" t="s">
        <v>9239</v>
      </c>
      <c r="C1210" s="37" t="s">
        <v>9240</v>
      </c>
      <c r="D1210" s="37" t="s">
        <v>9263</v>
      </c>
      <c r="E1210" s="35">
        <v>772711</v>
      </c>
      <c r="F1210" s="38" t="s">
        <v>2896</v>
      </c>
      <c r="G1210" s="36" t="s">
        <v>9243</v>
      </c>
      <c r="H1210" s="36">
        <v>50</v>
      </c>
      <c r="I1210" s="39">
        <v>465428.2</v>
      </c>
      <c r="J1210" s="39">
        <f t="shared" si="56"/>
        <v>465428.2</v>
      </c>
      <c r="K1210" s="36">
        <v>0</v>
      </c>
      <c r="L1210" s="36">
        <v>100</v>
      </c>
      <c r="M1210" s="36"/>
      <c r="N1210" s="40" t="s">
        <v>9244</v>
      </c>
      <c r="O1210" s="37" t="s">
        <v>9245</v>
      </c>
      <c r="P1210" s="36">
        <v>207</v>
      </c>
      <c r="Q1210" s="37" t="s">
        <v>9266</v>
      </c>
    </row>
    <row r="1211" spans="1:17" ht="15" customHeight="1">
      <c r="A1211" s="35">
        <v>766902</v>
      </c>
      <c r="B1211" s="36" t="s">
        <v>9239</v>
      </c>
      <c r="C1211" s="37" t="s">
        <v>9240</v>
      </c>
      <c r="D1211" s="37" t="s">
        <v>9300</v>
      </c>
      <c r="E1211" s="35">
        <v>766902</v>
      </c>
      <c r="F1211" s="38" t="s">
        <v>9875</v>
      </c>
      <c r="G1211" s="36" t="s">
        <v>9243</v>
      </c>
      <c r="H1211" s="36">
        <v>90</v>
      </c>
      <c r="I1211" s="39">
        <v>924695.4</v>
      </c>
      <c r="J1211" s="39">
        <f t="shared" si="56"/>
        <v>924695.4</v>
      </c>
      <c r="K1211" s="36">
        <v>0</v>
      </c>
      <c r="L1211" s="36">
        <v>100</v>
      </c>
      <c r="M1211" s="36"/>
      <c r="N1211" s="40" t="s">
        <v>9244</v>
      </c>
      <c r="O1211" s="37" t="s">
        <v>9245</v>
      </c>
      <c r="P1211" s="36">
        <v>205</v>
      </c>
      <c r="Q1211" s="37" t="s">
        <v>9302</v>
      </c>
    </row>
    <row r="1212" spans="1:17" ht="15" customHeight="1">
      <c r="A1212" s="35">
        <v>772704</v>
      </c>
      <c r="B1212" s="36" t="s">
        <v>9239</v>
      </c>
      <c r="C1212" s="37" t="s">
        <v>9240</v>
      </c>
      <c r="D1212" s="37" t="s">
        <v>9263</v>
      </c>
      <c r="E1212" s="35">
        <v>772704</v>
      </c>
      <c r="F1212" s="38" t="s">
        <v>2890</v>
      </c>
      <c r="G1212" s="36" t="s">
        <v>9243</v>
      </c>
      <c r="H1212" s="36">
        <v>70</v>
      </c>
      <c r="I1212" s="39">
        <v>727472.7</v>
      </c>
      <c r="J1212" s="39">
        <f t="shared" si="56"/>
        <v>727472.7</v>
      </c>
      <c r="K1212" s="36">
        <v>0</v>
      </c>
      <c r="L1212" s="36">
        <v>100</v>
      </c>
      <c r="M1212" s="36"/>
      <c r="N1212" s="40" t="s">
        <v>9244</v>
      </c>
      <c r="O1212" s="37" t="s">
        <v>9245</v>
      </c>
      <c r="P1212" s="36">
        <v>207</v>
      </c>
      <c r="Q1212" s="37" t="s">
        <v>9266</v>
      </c>
    </row>
    <row r="1213" spans="1:17" ht="15" customHeight="1">
      <c r="A1213" s="35">
        <v>772705</v>
      </c>
      <c r="B1213" s="36" t="s">
        <v>9239</v>
      </c>
      <c r="C1213" s="37" t="s">
        <v>9240</v>
      </c>
      <c r="D1213" s="37" t="s">
        <v>9263</v>
      </c>
      <c r="E1213" s="35">
        <v>772705</v>
      </c>
      <c r="F1213" s="38" t="s">
        <v>2891</v>
      </c>
      <c r="G1213" s="36" t="s">
        <v>9243</v>
      </c>
      <c r="H1213" s="36">
        <v>70</v>
      </c>
      <c r="I1213" s="39">
        <v>727472.7</v>
      </c>
      <c r="J1213" s="39">
        <f t="shared" si="56"/>
        <v>727472.7</v>
      </c>
      <c r="K1213" s="36">
        <v>0</v>
      </c>
      <c r="L1213" s="36">
        <v>100</v>
      </c>
      <c r="M1213" s="36"/>
      <c r="N1213" s="40" t="s">
        <v>9244</v>
      </c>
      <c r="O1213" s="37" t="s">
        <v>9245</v>
      </c>
      <c r="P1213" s="36">
        <v>207</v>
      </c>
      <c r="Q1213" s="37" t="s">
        <v>9266</v>
      </c>
    </row>
    <row r="1214" spans="1:17" ht="15" customHeight="1">
      <c r="A1214" s="35">
        <v>772710</v>
      </c>
      <c r="B1214" s="36" t="s">
        <v>9239</v>
      </c>
      <c r="C1214" s="37" t="s">
        <v>9240</v>
      </c>
      <c r="D1214" s="37" t="s">
        <v>9263</v>
      </c>
      <c r="E1214" s="35">
        <v>772710</v>
      </c>
      <c r="F1214" s="38" t="s">
        <v>9876</v>
      </c>
      <c r="G1214" s="36" t="s">
        <v>9243</v>
      </c>
      <c r="H1214" s="36">
        <v>50</v>
      </c>
      <c r="I1214" s="39">
        <v>465428.2</v>
      </c>
      <c r="J1214" s="39">
        <f t="shared" si="56"/>
        <v>465428.2</v>
      </c>
      <c r="K1214" s="36">
        <v>0</v>
      </c>
      <c r="L1214" s="36">
        <v>100</v>
      </c>
      <c r="M1214" s="36"/>
      <c r="N1214" s="40" t="s">
        <v>9244</v>
      </c>
      <c r="O1214" s="37" t="s">
        <v>9245</v>
      </c>
      <c r="P1214" s="36">
        <v>207</v>
      </c>
      <c r="Q1214" s="37" t="s">
        <v>9266</v>
      </c>
    </row>
    <row r="1215" spans="1:17" ht="15" customHeight="1">
      <c r="A1215" s="35">
        <v>772712</v>
      </c>
      <c r="B1215" s="36" t="s">
        <v>9239</v>
      </c>
      <c r="C1215" s="37" t="s">
        <v>9240</v>
      </c>
      <c r="D1215" s="37" t="s">
        <v>9263</v>
      </c>
      <c r="E1215" s="35">
        <v>772712</v>
      </c>
      <c r="F1215" s="38" t="s">
        <v>2897</v>
      </c>
      <c r="G1215" s="36" t="s">
        <v>9243</v>
      </c>
      <c r="H1215" s="36">
        <v>50</v>
      </c>
      <c r="I1215" s="39">
        <v>465428.2</v>
      </c>
      <c r="J1215" s="39">
        <f t="shared" si="56"/>
        <v>465428.2</v>
      </c>
      <c r="K1215" s="36">
        <v>0</v>
      </c>
      <c r="L1215" s="36">
        <v>100</v>
      </c>
      <c r="M1215" s="36"/>
      <c r="N1215" s="40" t="s">
        <v>9244</v>
      </c>
      <c r="O1215" s="37" t="s">
        <v>9245</v>
      </c>
      <c r="P1215" s="36">
        <v>207</v>
      </c>
      <c r="Q1215" s="37" t="s">
        <v>9266</v>
      </c>
    </row>
    <row r="1216" spans="1:17" ht="15" customHeight="1">
      <c r="A1216" s="35">
        <v>772909</v>
      </c>
      <c r="B1216" s="36" t="s">
        <v>9239</v>
      </c>
      <c r="C1216" s="37" t="s">
        <v>9240</v>
      </c>
      <c r="D1216" s="37" t="s">
        <v>9263</v>
      </c>
      <c r="E1216" s="35">
        <v>772909</v>
      </c>
      <c r="F1216" s="38" t="s">
        <v>2796</v>
      </c>
      <c r="G1216" s="36" t="s">
        <v>9243</v>
      </c>
      <c r="H1216" s="36">
        <v>200</v>
      </c>
      <c r="I1216" s="39">
        <v>1545239.4</v>
      </c>
      <c r="J1216" s="39">
        <f t="shared" si="56"/>
        <v>1545239.4</v>
      </c>
      <c r="K1216" s="36">
        <v>0</v>
      </c>
      <c r="L1216" s="36">
        <v>100</v>
      </c>
      <c r="M1216" s="36"/>
      <c r="N1216" s="40" t="s">
        <v>9264</v>
      </c>
      <c r="O1216" s="37" t="s">
        <v>9265</v>
      </c>
      <c r="P1216" s="36">
        <v>207</v>
      </c>
      <c r="Q1216" s="37" t="s">
        <v>9266</v>
      </c>
    </row>
    <row r="1217" spans="1:17" ht="15" customHeight="1">
      <c r="A1217" s="35">
        <v>772203</v>
      </c>
      <c r="B1217" s="36" t="s">
        <v>9239</v>
      </c>
      <c r="C1217" s="37" t="s">
        <v>9240</v>
      </c>
      <c r="D1217" s="37" t="s">
        <v>9263</v>
      </c>
      <c r="E1217" s="35">
        <v>772203</v>
      </c>
      <c r="F1217" s="38" t="s">
        <v>2681</v>
      </c>
      <c r="G1217" s="36" t="s">
        <v>9243</v>
      </c>
      <c r="H1217" s="36">
        <v>110</v>
      </c>
      <c r="I1217" s="39">
        <v>1124645.1000000001</v>
      </c>
      <c r="J1217" s="39">
        <f t="shared" si="56"/>
        <v>1124645.1000000001</v>
      </c>
      <c r="K1217" s="36">
        <v>0</v>
      </c>
      <c r="L1217" s="36">
        <v>100</v>
      </c>
      <c r="M1217" s="36"/>
      <c r="N1217" s="40" t="s">
        <v>9244</v>
      </c>
      <c r="O1217" s="37" t="s">
        <v>9245</v>
      </c>
      <c r="P1217" s="36">
        <v>207</v>
      </c>
      <c r="Q1217" s="37" t="s">
        <v>9266</v>
      </c>
    </row>
    <row r="1218" spans="1:17" ht="15" customHeight="1">
      <c r="A1218" s="35">
        <v>772804</v>
      </c>
      <c r="B1218" s="36" t="s">
        <v>9239</v>
      </c>
      <c r="C1218" s="37" t="s">
        <v>9240</v>
      </c>
      <c r="D1218" s="37" t="s">
        <v>9263</v>
      </c>
      <c r="E1218" s="35">
        <v>772804</v>
      </c>
      <c r="F1218" s="38" t="s">
        <v>2903</v>
      </c>
      <c r="G1218" s="36" t="s">
        <v>9243</v>
      </c>
      <c r="H1218" s="36">
        <v>70</v>
      </c>
      <c r="I1218" s="39">
        <v>727472.7</v>
      </c>
      <c r="J1218" s="39">
        <f t="shared" si="56"/>
        <v>727472.7</v>
      </c>
      <c r="K1218" s="36">
        <v>0</v>
      </c>
      <c r="L1218" s="36">
        <v>100</v>
      </c>
      <c r="M1218" s="36"/>
      <c r="N1218" s="40" t="s">
        <v>9244</v>
      </c>
      <c r="O1218" s="37" t="s">
        <v>9245</v>
      </c>
      <c r="P1218" s="36">
        <v>207</v>
      </c>
      <c r="Q1218" s="37" t="s">
        <v>9266</v>
      </c>
    </row>
    <row r="1219" spans="1:17" ht="15" customHeight="1">
      <c r="A1219" s="35">
        <v>772805</v>
      </c>
      <c r="B1219" s="36" t="s">
        <v>9239</v>
      </c>
      <c r="C1219" s="37" t="s">
        <v>9240</v>
      </c>
      <c r="D1219" s="37" t="s">
        <v>9263</v>
      </c>
      <c r="E1219" s="35">
        <v>772805</v>
      </c>
      <c r="F1219" s="38" t="s">
        <v>9877</v>
      </c>
      <c r="G1219" s="36" t="s">
        <v>9243</v>
      </c>
      <c r="H1219" s="36">
        <v>110</v>
      </c>
      <c r="I1219" s="39">
        <v>1124645.1000000001</v>
      </c>
      <c r="J1219" s="39">
        <f t="shared" si="56"/>
        <v>1124645.1000000001</v>
      </c>
      <c r="K1219" s="36">
        <v>0</v>
      </c>
      <c r="L1219" s="36">
        <v>100</v>
      </c>
      <c r="M1219" s="36"/>
      <c r="N1219" s="40" t="s">
        <v>9244</v>
      </c>
      <c r="O1219" s="37" t="s">
        <v>9245</v>
      </c>
      <c r="P1219" s="36">
        <v>207</v>
      </c>
      <c r="Q1219" s="37" t="s">
        <v>9266</v>
      </c>
    </row>
    <row r="1220" spans="1:17" ht="15" customHeight="1">
      <c r="A1220" s="35">
        <v>772105</v>
      </c>
      <c r="B1220" s="36" t="s">
        <v>9239</v>
      </c>
      <c r="C1220" s="37" t="s">
        <v>9240</v>
      </c>
      <c r="D1220" s="37" t="s">
        <v>9263</v>
      </c>
      <c r="E1220" s="35">
        <v>772105</v>
      </c>
      <c r="F1220" s="38" t="s">
        <v>3015</v>
      </c>
      <c r="G1220" s="36" t="s">
        <v>9243</v>
      </c>
      <c r="H1220" s="36">
        <v>55</v>
      </c>
      <c r="I1220" s="39">
        <v>567690.69999999995</v>
      </c>
      <c r="J1220" s="39">
        <f t="shared" si="56"/>
        <v>567690.69999999995</v>
      </c>
      <c r="K1220" s="36">
        <v>0</v>
      </c>
      <c r="L1220" s="36">
        <v>100</v>
      </c>
      <c r="M1220" s="36"/>
      <c r="N1220" s="40" t="s">
        <v>9244</v>
      </c>
      <c r="O1220" s="37" t="s">
        <v>9245</v>
      </c>
      <c r="P1220" s="36">
        <v>207</v>
      </c>
      <c r="Q1220" s="37" t="s">
        <v>9266</v>
      </c>
    </row>
    <row r="1221" spans="1:17" ht="15" customHeight="1">
      <c r="A1221" s="35">
        <v>772104</v>
      </c>
      <c r="B1221" s="36" t="s">
        <v>9239</v>
      </c>
      <c r="C1221" s="37" t="s">
        <v>9240</v>
      </c>
      <c r="D1221" s="37" t="s">
        <v>9263</v>
      </c>
      <c r="E1221" s="35">
        <v>772104</v>
      </c>
      <c r="F1221" s="38" t="s">
        <v>2680</v>
      </c>
      <c r="G1221" s="36" t="s">
        <v>9243</v>
      </c>
      <c r="H1221" s="36">
        <v>40</v>
      </c>
      <c r="I1221" s="39">
        <v>336491.6</v>
      </c>
      <c r="J1221" s="39">
        <f t="shared" si="56"/>
        <v>336491.6</v>
      </c>
      <c r="K1221" s="36">
        <v>0</v>
      </c>
      <c r="L1221" s="36">
        <v>100</v>
      </c>
      <c r="M1221" s="36"/>
      <c r="N1221" s="41" t="s">
        <v>9249</v>
      </c>
      <c r="O1221" s="41" t="s">
        <v>9250</v>
      </c>
      <c r="P1221" s="36">
        <v>207</v>
      </c>
      <c r="Q1221" s="37" t="s">
        <v>9266</v>
      </c>
    </row>
    <row r="1222" spans="1:17" ht="15" customHeight="1">
      <c r="A1222" s="35">
        <v>772707</v>
      </c>
      <c r="B1222" s="36" t="s">
        <v>9239</v>
      </c>
      <c r="C1222" s="37" t="s">
        <v>9240</v>
      </c>
      <c r="D1222" s="37" t="s">
        <v>9263</v>
      </c>
      <c r="E1222" s="35">
        <v>772707</v>
      </c>
      <c r="F1222" s="37" t="s">
        <v>2893</v>
      </c>
      <c r="G1222" s="36" t="s">
        <v>9243</v>
      </c>
      <c r="H1222" s="36">
        <v>70</v>
      </c>
      <c r="I1222" s="39">
        <v>727472.7</v>
      </c>
      <c r="J1222" s="39">
        <f t="shared" si="56"/>
        <v>727472.7</v>
      </c>
      <c r="K1222" s="36">
        <v>0</v>
      </c>
      <c r="L1222" s="36">
        <v>100</v>
      </c>
      <c r="M1222" s="36"/>
      <c r="N1222" s="40" t="s">
        <v>9244</v>
      </c>
      <c r="O1222" s="37" t="s">
        <v>9245</v>
      </c>
      <c r="P1222" s="36">
        <v>207</v>
      </c>
      <c r="Q1222" s="37" t="s">
        <v>9266</v>
      </c>
    </row>
    <row r="1223" spans="1:17" ht="15" customHeight="1">
      <c r="A1223" s="35">
        <v>772103</v>
      </c>
      <c r="B1223" s="36" t="s">
        <v>9239</v>
      </c>
      <c r="C1223" s="37" t="s">
        <v>9240</v>
      </c>
      <c r="D1223" s="37" t="s">
        <v>9263</v>
      </c>
      <c r="E1223" s="35">
        <v>772103</v>
      </c>
      <c r="F1223" s="38" t="s">
        <v>3014</v>
      </c>
      <c r="G1223" s="36" t="s">
        <v>9243</v>
      </c>
      <c r="H1223" s="36">
        <v>55</v>
      </c>
      <c r="I1223" s="39">
        <v>567690.69999999995</v>
      </c>
      <c r="J1223" s="39">
        <f t="shared" si="56"/>
        <v>567690.69999999995</v>
      </c>
      <c r="K1223" s="36">
        <v>0</v>
      </c>
      <c r="L1223" s="36">
        <v>100</v>
      </c>
      <c r="M1223" s="36"/>
      <c r="N1223" s="40" t="s">
        <v>9244</v>
      </c>
      <c r="O1223" s="37" t="s">
        <v>9245</v>
      </c>
      <c r="P1223" s="36">
        <v>207</v>
      </c>
      <c r="Q1223" s="37" t="s">
        <v>9266</v>
      </c>
    </row>
    <row r="1224" spans="1:17" ht="15" customHeight="1">
      <c r="A1224" s="35">
        <v>772101</v>
      </c>
      <c r="B1224" s="36" t="s">
        <v>9239</v>
      </c>
      <c r="C1224" s="37" t="s">
        <v>9240</v>
      </c>
      <c r="D1224" s="37" t="s">
        <v>9263</v>
      </c>
      <c r="E1224" s="35">
        <v>772101</v>
      </c>
      <c r="F1224" s="38" t="s">
        <v>2678</v>
      </c>
      <c r="G1224" s="36" t="s">
        <v>9243</v>
      </c>
      <c r="H1224" s="36">
        <v>55</v>
      </c>
      <c r="I1224" s="39">
        <v>567690.69999999995</v>
      </c>
      <c r="J1224" s="39">
        <f t="shared" si="56"/>
        <v>567690.69999999995</v>
      </c>
      <c r="K1224" s="36">
        <v>0</v>
      </c>
      <c r="L1224" s="36">
        <v>100</v>
      </c>
      <c r="M1224" s="36"/>
      <c r="N1224" s="40" t="s">
        <v>9244</v>
      </c>
      <c r="O1224" s="37" t="s">
        <v>9245</v>
      </c>
      <c r="P1224" s="36">
        <v>207</v>
      </c>
      <c r="Q1224" s="37" t="s">
        <v>9266</v>
      </c>
    </row>
    <row r="1225" spans="1:17" ht="15" customHeight="1">
      <c r="A1225" s="35">
        <v>772102</v>
      </c>
      <c r="B1225" s="36" t="s">
        <v>9239</v>
      </c>
      <c r="C1225" s="37" t="s">
        <v>9240</v>
      </c>
      <c r="D1225" s="37" t="s">
        <v>9263</v>
      </c>
      <c r="E1225" s="35">
        <v>772102</v>
      </c>
      <c r="F1225" s="38" t="s">
        <v>2679</v>
      </c>
      <c r="G1225" s="36" t="s">
        <v>9243</v>
      </c>
      <c r="H1225" s="36">
        <v>50</v>
      </c>
      <c r="I1225" s="39">
        <v>465428.2</v>
      </c>
      <c r="J1225" s="39">
        <f t="shared" si="56"/>
        <v>465428.2</v>
      </c>
      <c r="K1225" s="36">
        <v>0</v>
      </c>
      <c r="L1225" s="36">
        <v>100</v>
      </c>
      <c r="M1225" s="36"/>
      <c r="N1225" s="40" t="s">
        <v>9244</v>
      </c>
      <c r="O1225" s="37" t="s">
        <v>9245</v>
      </c>
      <c r="P1225" s="36">
        <v>207</v>
      </c>
      <c r="Q1225" s="37" t="s">
        <v>9266</v>
      </c>
    </row>
    <row r="1226" spans="1:17" ht="15" customHeight="1">
      <c r="A1226" s="35">
        <v>772513</v>
      </c>
      <c r="B1226" s="36" t="s">
        <v>9239</v>
      </c>
      <c r="C1226" s="37" t="s">
        <v>9240</v>
      </c>
      <c r="D1226" s="37" t="s">
        <v>9263</v>
      </c>
      <c r="E1226" s="35">
        <v>772513</v>
      </c>
      <c r="F1226" s="38" t="s">
        <v>2794</v>
      </c>
      <c r="G1226" s="36" t="s">
        <v>9243</v>
      </c>
      <c r="H1226" s="36">
        <v>140</v>
      </c>
      <c r="I1226" s="39">
        <v>1392042.6</v>
      </c>
      <c r="J1226" s="39">
        <f t="shared" si="56"/>
        <v>1392042.6</v>
      </c>
      <c r="K1226" s="36">
        <v>0</v>
      </c>
      <c r="L1226" s="36">
        <v>100</v>
      </c>
      <c r="M1226" s="36"/>
      <c r="N1226" s="40" t="s">
        <v>9244</v>
      </c>
      <c r="O1226" s="37" t="s">
        <v>9245</v>
      </c>
      <c r="P1226" s="36">
        <v>207</v>
      </c>
      <c r="Q1226" s="37" t="s">
        <v>9266</v>
      </c>
    </row>
    <row r="1227" spans="1:17" ht="15" customHeight="1">
      <c r="A1227" s="35">
        <v>766903</v>
      </c>
      <c r="B1227" s="36" t="s">
        <v>9239</v>
      </c>
      <c r="C1227" s="37" t="s">
        <v>9240</v>
      </c>
      <c r="D1227" s="37" t="s">
        <v>9300</v>
      </c>
      <c r="E1227" s="35">
        <v>766903</v>
      </c>
      <c r="F1227" s="38" t="s">
        <v>7288</v>
      </c>
      <c r="G1227" s="36" t="s">
        <v>9243</v>
      </c>
      <c r="H1227" s="36">
        <v>110</v>
      </c>
      <c r="I1227" s="39">
        <v>1124645.1000000001</v>
      </c>
      <c r="J1227" s="39">
        <f t="shared" si="56"/>
        <v>1124645.1000000001</v>
      </c>
      <c r="K1227" s="36">
        <v>0</v>
      </c>
      <c r="L1227" s="36">
        <v>100</v>
      </c>
      <c r="M1227" s="36"/>
      <c r="N1227" s="40" t="s">
        <v>9244</v>
      </c>
      <c r="O1227" s="37" t="s">
        <v>9245</v>
      </c>
      <c r="P1227" s="36">
        <v>205</v>
      </c>
      <c r="Q1227" s="37" t="s">
        <v>9302</v>
      </c>
    </row>
    <row r="1228" spans="1:17" ht="15" customHeight="1">
      <c r="A1228" s="35">
        <v>766101</v>
      </c>
      <c r="B1228" s="36" t="s">
        <v>9239</v>
      </c>
      <c r="C1228" s="37" t="s">
        <v>9240</v>
      </c>
      <c r="D1228" s="37" t="s">
        <v>9300</v>
      </c>
      <c r="E1228" s="35">
        <v>766101</v>
      </c>
      <c r="F1228" s="38" t="s">
        <v>9878</v>
      </c>
      <c r="G1228" s="36" t="s">
        <v>9243</v>
      </c>
      <c r="H1228" s="36">
        <v>110</v>
      </c>
      <c r="I1228" s="39">
        <v>1124645.1000000001</v>
      </c>
      <c r="J1228" s="39">
        <f t="shared" si="56"/>
        <v>1124645.1000000001</v>
      </c>
      <c r="K1228" s="36">
        <v>0</v>
      </c>
      <c r="L1228" s="36">
        <v>100</v>
      </c>
      <c r="M1228" s="36"/>
      <c r="N1228" s="40" t="s">
        <v>9244</v>
      </c>
      <c r="O1228" s="37" t="s">
        <v>9245</v>
      </c>
      <c r="P1228" s="36">
        <v>205</v>
      </c>
      <c r="Q1228" s="37" t="s">
        <v>9302</v>
      </c>
    </row>
    <row r="1229" spans="1:17" ht="15" customHeight="1">
      <c r="A1229" s="35">
        <v>787801</v>
      </c>
      <c r="B1229" s="36" t="s">
        <v>9239</v>
      </c>
      <c r="C1229" s="37" t="s">
        <v>9240</v>
      </c>
      <c r="D1229" s="37" t="s">
        <v>9263</v>
      </c>
      <c r="E1229" s="35">
        <v>787801</v>
      </c>
      <c r="F1229" s="38" t="s">
        <v>9879</v>
      </c>
      <c r="G1229" s="36" t="s">
        <v>9243</v>
      </c>
      <c r="H1229" s="36">
        <v>30</v>
      </c>
      <c r="I1229" s="39">
        <v>253903.90000000002</v>
      </c>
      <c r="J1229" s="39">
        <f t="shared" si="56"/>
        <v>253903.90000000002</v>
      </c>
      <c r="K1229" s="36">
        <v>0</v>
      </c>
      <c r="L1229" s="36">
        <v>100</v>
      </c>
      <c r="M1229" s="36"/>
      <c r="N1229" s="41" t="s">
        <v>9249</v>
      </c>
      <c r="O1229" s="41" t="s">
        <v>9250</v>
      </c>
      <c r="P1229" s="36">
        <v>207</v>
      </c>
      <c r="Q1229" s="37" t="s">
        <v>9266</v>
      </c>
    </row>
    <row r="1230" spans="1:17" ht="15" customHeight="1">
      <c r="A1230" s="35">
        <v>787902</v>
      </c>
      <c r="B1230" s="36" t="s">
        <v>9239</v>
      </c>
      <c r="C1230" s="37" t="s">
        <v>9240</v>
      </c>
      <c r="D1230" s="37" t="s">
        <v>9263</v>
      </c>
      <c r="E1230" s="35">
        <v>787902</v>
      </c>
      <c r="F1230" s="38" t="s">
        <v>9880</v>
      </c>
      <c r="G1230" s="36" t="s">
        <v>9243</v>
      </c>
      <c r="H1230" s="36">
        <v>30</v>
      </c>
      <c r="I1230" s="39">
        <v>253903.90000000002</v>
      </c>
      <c r="J1230" s="39">
        <f t="shared" si="56"/>
        <v>253903.90000000002</v>
      </c>
      <c r="K1230" s="36">
        <v>0</v>
      </c>
      <c r="L1230" s="36">
        <v>100</v>
      </c>
      <c r="M1230" s="36"/>
      <c r="N1230" s="41" t="s">
        <v>9249</v>
      </c>
      <c r="O1230" s="41" t="s">
        <v>9250</v>
      </c>
      <c r="P1230" s="36">
        <v>207</v>
      </c>
      <c r="Q1230" s="37" t="s">
        <v>9266</v>
      </c>
    </row>
    <row r="1231" spans="1:17" ht="15" customHeight="1">
      <c r="A1231" s="35">
        <v>787101</v>
      </c>
      <c r="B1231" s="36" t="s">
        <v>9239</v>
      </c>
      <c r="C1231" s="37" t="s">
        <v>9240</v>
      </c>
      <c r="D1231" s="37" t="s">
        <v>9263</v>
      </c>
      <c r="E1231" s="35">
        <v>787101</v>
      </c>
      <c r="F1231" s="38" t="s">
        <v>9881</v>
      </c>
      <c r="G1231" s="36" t="s">
        <v>9243</v>
      </c>
      <c r="H1231" s="36">
        <v>40</v>
      </c>
      <c r="I1231" s="39">
        <v>336491.6</v>
      </c>
      <c r="J1231" s="39">
        <f t="shared" si="56"/>
        <v>336491.6</v>
      </c>
      <c r="K1231" s="36">
        <v>0</v>
      </c>
      <c r="L1231" s="36">
        <v>100</v>
      </c>
      <c r="M1231" s="36"/>
      <c r="N1231" s="41" t="s">
        <v>9249</v>
      </c>
      <c r="O1231" s="41" t="s">
        <v>9250</v>
      </c>
      <c r="P1231" s="36">
        <v>207</v>
      </c>
      <c r="Q1231" s="37" t="s">
        <v>9266</v>
      </c>
    </row>
    <row r="1232" spans="1:17" ht="15" customHeight="1">
      <c r="A1232" s="35">
        <v>626101</v>
      </c>
      <c r="B1232" s="36" t="s">
        <v>9239</v>
      </c>
      <c r="C1232" s="37" t="s">
        <v>9240</v>
      </c>
      <c r="D1232" s="37" t="s">
        <v>9260</v>
      </c>
      <c r="E1232" s="35">
        <v>626101</v>
      </c>
      <c r="F1232" s="38" t="s">
        <v>9882</v>
      </c>
      <c r="G1232" s="36" t="s">
        <v>9243</v>
      </c>
      <c r="H1232" s="36">
        <v>50</v>
      </c>
      <c r="I1232" s="39">
        <v>465428.2</v>
      </c>
      <c r="J1232" s="39">
        <f t="shared" si="56"/>
        <v>465428.2</v>
      </c>
      <c r="K1232" s="36">
        <v>0</v>
      </c>
      <c r="L1232" s="36">
        <v>100</v>
      </c>
      <c r="M1232" s="36"/>
      <c r="N1232" s="40" t="s">
        <v>9244</v>
      </c>
      <c r="O1232" s="37" t="s">
        <v>9245</v>
      </c>
      <c r="P1232" s="36">
        <v>215</v>
      </c>
      <c r="Q1232" s="37" t="s">
        <v>9262</v>
      </c>
    </row>
    <row r="1233" spans="1:17" ht="15" customHeight="1">
      <c r="A1233" s="35">
        <v>625204</v>
      </c>
      <c r="B1233" s="36" t="s">
        <v>9239</v>
      </c>
      <c r="C1233" s="37" t="s">
        <v>9240</v>
      </c>
      <c r="D1233" s="37" t="s">
        <v>9260</v>
      </c>
      <c r="E1233" s="35">
        <v>625204</v>
      </c>
      <c r="F1233" s="37" t="s">
        <v>2452</v>
      </c>
      <c r="G1233" s="36" t="s">
        <v>9243</v>
      </c>
      <c r="H1233" s="36">
        <v>140</v>
      </c>
      <c r="I1233" s="39">
        <v>1392042.6</v>
      </c>
      <c r="J1233" s="39">
        <f t="shared" si="56"/>
        <v>1392042.6</v>
      </c>
      <c r="K1233" s="36">
        <v>0</v>
      </c>
      <c r="L1233" s="36">
        <v>100</v>
      </c>
      <c r="M1233" s="36"/>
      <c r="N1233" s="40" t="s">
        <v>9244</v>
      </c>
      <c r="O1233" s="37" t="s">
        <v>9245</v>
      </c>
      <c r="P1233" s="36">
        <v>215</v>
      </c>
      <c r="Q1233" s="37" t="s">
        <v>9262</v>
      </c>
    </row>
    <row r="1234" spans="1:17" ht="15" customHeight="1">
      <c r="A1234" s="35">
        <v>625203</v>
      </c>
      <c r="B1234" s="36" t="s">
        <v>9239</v>
      </c>
      <c r="C1234" s="37" t="s">
        <v>9240</v>
      </c>
      <c r="D1234" s="37" t="s">
        <v>9260</v>
      </c>
      <c r="E1234" s="35">
        <v>625203</v>
      </c>
      <c r="F1234" s="38" t="s">
        <v>2451</v>
      </c>
      <c r="G1234" s="36" t="s">
        <v>9243</v>
      </c>
      <c r="H1234" s="36">
        <v>140</v>
      </c>
      <c r="I1234" s="39">
        <v>1392042.6</v>
      </c>
      <c r="J1234" s="39">
        <f t="shared" si="56"/>
        <v>1392042.6</v>
      </c>
      <c r="K1234" s="36">
        <v>0</v>
      </c>
      <c r="L1234" s="36">
        <v>100</v>
      </c>
      <c r="M1234" s="36"/>
      <c r="N1234" s="40" t="s">
        <v>9244</v>
      </c>
      <c r="O1234" s="37" t="s">
        <v>9245</v>
      </c>
      <c r="P1234" s="36">
        <v>215</v>
      </c>
      <c r="Q1234" s="37" t="s">
        <v>9262</v>
      </c>
    </row>
    <row r="1235" spans="1:17" ht="15" customHeight="1">
      <c r="A1235" s="35">
        <v>625101</v>
      </c>
      <c r="B1235" s="36" t="s">
        <v>9239</v>
      </c>
      <c r="C1235" s="37" t="s">
        <v>9240</v>
      </c>
      <c r="D1235" s="37" t="s">
        <v>9260</v>
      </c>
      <c r="E1235" s="35">
        <v>625101</v>
      </c>
      <c r="F1235" s="38" t="s">
        <v>2449</v>
      </c>
      <c r="G1235" s="36" t="s">
        <v>9243</v>
      </c>
      <c r="H1235" s="36">
        <v>140</v>
      </c>
      <c r="I1235" s="39">
        <v>1392042.6</v>
      </c>
      <c r="J1235" s="39">
        <f t="shared" si="56"/>
        <v>1392042.6</v>
      </c>
      <c r="K1235" s="36">
        <v>0</v>
      </c>
      <c r="L1235" s="36">
        <v>100</v>
      </c>
      <c r="M1235" s="36"/>
      <c r="N1235" s="40" t="s">
        <v>9244</v>
      </c>
      <c r="O1235" s="37" t="s">
        <v>9245</v>
      </c>
      <c r="P1235" s="36">
        <v>215</v>
      </c>
      <c r="Q1235" s="37" t="s">
        <v>9262</v>
      </c>
    </row>
    <row r="1236" spans="1:17" ht="15" customHeight="1">
      <c r="A1236" s="35">
        <v>657801</v>
      </c>
      <c r="B1236" s="36" t="s">
        <v>9239</v>
      </c>
      <c r="C1236" s="37" t="s">
        <v>9240</v>
      </c>
      <c r="D1236" s="37" t="s">
        <v>9247</v>
      </c>
      <c r="E1236" s="35">
        <v>657801</v>
      </c>
      <c r="F1236" s="38" t="s">
        <v>2529</v>
      </c>
      <c r="G1236" s="36" t="s">
        <v>9243</v>
      </c>
      <c r="H1236" s="36">
        <v>75</v>
      </c>
      <c r="I1236" s="39">
        <v>803333.8</v>
      </c>
      <c r="J1236" s="39">
        <f t="shared" si="56"/>
        <v>803333.8</v>
      </c>
      <c r="K1236" s="36">
        <v>0</v>
      </c>
      <c r="L1236" s="36">
        <v>100</v>
      </c>
      <c r="M1236" s="36"/>
      <c r="N1236" s="40" t="s">
        <v>9244</v>
      </c>
      <c r="O1236" s="37" t="s">
        <v>9245</v>
      </c>
      <c r="P1236" s="36">
        <v>204</v>
      </c>
      <c r="Q1236" s="37" t="s">
        <v>9248</v>
      </c>
    </row>
    <row r="1237" spans="1:17" ht="15" customHeight="1">
      <c r="A1237" s="35">
        <v>657803</v>
      </c>
      <c r="B1237" s="36" t="s">
        <v>9239</v>
      </c>
      <c r="C1237" s="37" t="s">
        <v>9240</v>
      </c>
      <c r="D1237" s="37" t="s">
        <v>9247</v>
      </c>
      <c r="E1237" s="35">
        <v>657803</v>
      </c>
      <c r="F1237" s="38" t="s">
        <v>2530</v>
      </c>
      <c r="G1237" s="36" t="s">
        <v>9243</v>
      </c>
      <c r="H1237" s="36">
        <v>105</v>
      </c>
      <c r="I1237" s="39">
        <v>1098486.1000000001</v>
      </c>
      <c r="J1237" s="39">
        <f t="shared" si="56"/>
        <v>1098486.1000000001</v>
      </c>
      <c r="K1237" s="36">
        <v>0</v>
      </c>
      <c r="L1237" s="36">
        <v>100</v>
      </c>
      <c r="M1237" s="36"/>
      <c r="N1237" s="40" t="s">
        <v>9244</v>
      </c>
      <c r="O1237" s="37" t="s">
        <v>9245</v>
      </c>
      <c r="P1237" s="36">
        <v>204</v>
      </c>
      <c r="Q1237" s="37" t="s">
        <v>9248</v>
      </c>
    </row>
    <row r="1238" spans="1:17" ht="15" customHeight="1">
      <c r="A1238" s="35">
        <v>862701</v>
      </c>
      <c r="B1238" s="36" t="s">
        <v>9239</v>
      </c>
      <c r="C1238" s="37" t="s">
        <v>9343</v>
      </c>
      <c r="D1238" s="37" t="s">
        <v>9344</v>
      </c>
      <c r="E1238" s="35">
        <v>862701</v>
      </c>
      <c r="F1238" s="37" t="s">
        <v>3373</v>
      </c>
      <c r="G1238" s="47" t="s">
        <v>9243</v>
      </c>
      <c r="H1238" s="36">
        <v>40</v>
      </c>
      <c r="I1238" s="39">
        <v>336491.6</v>
      </c>
      <c r="J1238" s="39">
        <f t="shared" si="56"/>
        <v>336491.6</v>
      </c>
      <c r="K1238" s="36">
        <v>0</v>
      </c>
      <c r="L1238" s="36">
        <v>100</v>
      </c>
      <c r="M1238" s="47"/>
      <c r="N1238" s="41" t="s">
        <v>9249</v>
      </c>
      <c r="O1238" s="41" t="s">
        <v>9250</v>
      </c>
      <c r="P1238" s="36">
        <v>237</v>
      </c>
      <c r="Q1238" s="37" t="s">
        <v>9384</v>
      </c>
    </row>
    <row r="1239" spans="1:17" ht="15" customHeight="1">
      <c r="A1239" s="35">
        <v>544201</v>
      </c>
      <c r="B1239" s="36" t="s">
        <v>9239</v>
      </c>
      <c r="C1239" s="37" t="s">
        <v>9240</v>
      </c>
      <c r="D1239" s="37" t="s">
        <v>9241</v>
      </c>
      <c r="E1239" s="35">
        <v>544201</v>
      </c>
      <c r="F1239" s="38" t="s">
        <v>9883</v>
      </c>
      <c r="G1239" s="36" t="s">
        <v>9243</v>
      </c>
      <c r="H1239" s="36">
        <v>60</v>
      </c>
      <c r="I1239" s="39">
        <v>593849.69999999995</v>
      </c>
      <c r="J1239" s="39">
        <f t="shared" si="56"/>
        <v>593849.69999999995</v>
      </c>
      <c r="K1239" s="36">
        <v>0</v>
      </c>
      <c r="L1239" s="36">
        <v>100</v>
      </c>
      <c r="M1239" s="36"/>
      <c r="N1239" s="40" t="s">
        <v>9244</v>
      </c>
      <c r="O1239" s="37" t="s">
        <v>9245</v>
      </c>
      <c r="P1239" s="36">
        <v>203</v>
      </c>
      <c r="Q1239" s="37" t="s">
        <v>9385</v>
      </c>
    </row>
    <row r="1240" spans="1:17" ht="15" customHeight="1">
      <c r="A1240" s="35">
        <v>652410</v>
      </c>
      <c r="B1240" s="36" t="s">
        <v>9239</v>
      </c>
      <c r="C1240" s="37" t="s">
        <v>9240</v>
      </c>
      <c r="D1240" s="37" t="s">
        <v>9247</v>
      </c>
      <c r="E1240" s="35">
        <v>652410</v>
      </c>
      <c r="F1240" s="38" t="s">
        <v>9884</v>
      </c>
      <c r="G1240" s="36" t="s">
        <v>9243</v>
      </c>
      <c r="H1240" s="36">
        <v>50</v>
      </c>
      <c r="I1240" s="39">
        <v>465428.2</v>
      </c>
      <c r="J1240" s="39">
        <f t="shared" si="56"/>
        <v>465428.2</v>
      </c>
      <c r="K1240" s="36">
        <v>0</v>
      </c>
      <c r="L1240" s="36">
        <v>100</v>
      </c>
      <c r="M1240" s="36"/>
      <c r="N1240" s="40" t="s">
        <v>9244</v>
      </c>
      <c r="O1240" s="37" t="s">
        <v>9245</v>
      </c>
      <c r="P1240" s="36">
        <v>204</v>
      </c>
      <c r="Q1240" s="37" t="s">
        <v>9248</v>
      </c>
    </row>
    <row r="1241" spans="1:17" ht="15" customHeight="1">
      <c r="A1241" s="35">
        <v>657001</v>
      </c>
      <c r="B1241" s="36" t="s">
        <v>9239</v>
      </c>
      <c r="C1241" s="37" t="s">
        <v>9240</v>
      </c>
      <c r="D1241" s="37" t="s">
        <v>9247</v>
      </c>
      <c r="E1241" s="35">
        <v>657001</v>
      </c>
      <c r="F1241" s="38" t="s">
        <v>2527</v>
      </c>
      <c r="G1241" s="36" t="s">
        <v>9243</v>
      </c>
      <c r="H1241" s="36">
        <v>55</v>
      </c>
      <c r="I1241" s="39">
        <v>567690.69999999995</v>
      </c>
      <c r="J1241" s="39">
        <f t="shared" si="56"/>
        <v>567690.69999999995</v>
      </c>
      <c r="K1241" s="36">
        <v>0</v>
      </c>
      <c r="L1241" s="36">
        <v>100</v>
      </c>
      <c r="M1241" s="36"/>
      <c r="N1241" s="40" t="s">
        <v>9244</v>
      </c>
      <c r="O1241" s="37" t="s">
        <v>9245</v>
      </c>
      <c r="P1241" s="36">
        <v>204</v>
      </c>
      <c r="Q1241" s="37" t="s">
        <v>9248</v>
      </c>
    </row>
    <row r="1242" spans="1:17" ht="15" customHeight="1">
      <c r="A1242" s="35">
        <v>385902</v>
      </c>
      <c r="B1242" s="36" t="s">
        <v>9239</v>
      </c>
      <c r="C1242" s="37" t="s">
        <v>9240</v>
      </c>
      <c r="D1242" s="37" t="s">
        <v>9296</v>
      </c>
      <c r="E1242" s="35">
        <v>385902</v>
      </c>
      <c r="F1242" s="38" t="s">
        <v>9885</v>
      </c>
      <c r="G1242" s="36" t="s">
        <v>9243</v>
      </c>
      <c r="H1242" s="36">
        <v>80</v>
      </c>
      <c r="I1242" s="39">
        <v>829492.8</v>
      </c>
      <c r="J1242" s="39">
        <f t="shared" si="56"/>
        <v>829492.8</v>
      </c>
      <c r="K1242" s="36">
        <v>0</v>
      </c>
      <c r="L1242" s="36">
        <v>100</v>
      </c>
      <c r="M1242" s="36"/>
      <c r="N1242" s="40" t="s">
        <v>9244</v>
      </c>
      <c r="O1242" s="37" t="s">
        <v>9245</v>
      </c>
      <c r="P1242" s="36">
        <v>214</v>
      </c>
      <c r="Q1242" s="37" t="s">
        <v>9341</v>
      </c>
    </row>
    <row r="1243" spans="1:17" ht="15" customHeight="1">
      <c r="A1243" s="35">
        <v>385204</v>
      </c>
      <c r="B1243" s="36" t="s">
        <v>9239</v>
      </c>
      <c r="C1243" s="37" t="s">
        <v>9240</v>
      </c>
      <c r="D1243" s="37" t="s">
        <v>9327</v>
      </c>
      <c r="E1243" s="35">
        <v>385204</v>
      </c>
      <c r="F1243" s="38" t="s">
        <v>9886</v>
      </c>
      <c r="G1243" s="36" t="s">
        <v>9243</v>
      </c>
      <c r="H1243" s="36">
        <v>110</v>
      </c>
      <c r="I1243" s="39">
        <v>1124645.1000000001</v>
      </c>
      <c r="J1243" s="39">
        <f t="shared" si="56"/>
        <v>1124645.1000000001</v>
      </c>
      <c r="K1243" s="36">
        <v>0</v>
      </c>
      <c r="L1243" s="36">
        <v>100</v>
      </c>
      <c r="M1243" s="36"/>
      <c r="N1243" s="40" t="s">
        <v>9244</v>
      </c>
      <c r="O1243" s="37" t="s">
        <v>9245</v>
      </c>
      <c r="P1243" s="36">
        <v>245</v>
      </c>
      <c r="Q1243" s="37" t="s">
        <v>9328</v>
      </c>
    </row>
    <row r="1244" spans="1:17" ht="15" customHeight="1">
      <c r="A1244" s="35">
        <v>385203</v>
      </c>
      <c r="B1244" s="36" t="s">
        <v>9239</v>
      </c>
      <c r="C1244" s="37" t="s">
        <v>9240</v>
      </c>
      <c r="D1244" s="37" t="s">
        <v>9329</v>
      </c>
      <c r="E1244" s="35">
        <v>385203</v>
      </c>
      <c r="F1244" s="38" t="s">
        <v>9887</v>
      </c>
      <c r="G1244" s="36" t="s">
        <v>9243</v>
      </c>
      <c r="H1244" s="36">
        <v>110</v>
      </c>
      <c r="I1244" s="39">
        <v>1124645.1000000001</v>
      </c>
      <c r="J1244" s="39">
        <f t="shared" si="56"/>
        <v>1124645.1000000001</v>
      </c>
      <c r="K1244" s="36">
        <v>0</v>
      </c>
      <c r="L1244" s="36">
        <v>100</v>
      </c>
      <c r="M1244" s="36"/>
      <c r="N1244" s="40" t="s">
        <v>9244</v>
      </c>
      <c r="O1244" s="37" t="s">
        <v>9245</v>
      </c>
      <c r="P1244" s="36">
        <v>214</v>
      </c>
      <c r="Q1244" s="37" t="s">
        <v>9341</v>
      </c>
    </row>
    <row r="1245" spans="1:17" ht="15" customHeight="1">
      <c r="A1245" s="35">
        <v>385701</v>
      </c>
      <c r="B1245" s="36" t="s">
        <v>9239</v>
      </c>
      <c r="C1245" s="37" t="s">
        <v>9240</v>
      </c>
      <c r="D1245" s="37" t="s">
        <v>9296</v>
      </c>
      <c r="E1245" s="35">
        <v>385701</v>
      </c>
      <c r="F1245" s="38" t="s">
        <v>9888</v>
      </c>
      <c r="G1245" s="36" t="s">
        <v>9243</v>
      </c>
      <c r="H1245" s="36">
        <v>130</v>
      </c>
      <c r="I1245" s="39">
        <v>1254197.8</v>
      </c>
      <c r="J1245" s="39">
        <f t="shared" si="56"/>
        <v>1254197.8</v>
      </c>
      <c r="K1245" s="36">
        <v>0</v>
      </c>
      <c r="L1245" s="36">
        <v>100</v>
      </c>
      <c r="M1245" s="36"/>
      <c r="N1245" s="40" t="s">
        <v>9244</v>
      </c>
      <c r="O1245" s="37" t="s">
        <v>9245</v>
      </c>
      <c r="P1245" s="36">
        <v>214</v>
      </c>
      <c r="Q1245" s="37" t="s">
        <v>9341</v>
      </c>
    </row>
    <row r="1246" spans="1:17" ht="15" customHeight="1">
      <c r="A1246" s="35">
        <v>385303</v>
      </c>
      <c r="B1246" s="36" t="s">
        <v>9239</v>
      </c>
      <c r="C1246" s="37" t="s">
        <v>9240</v>
      </c>
      <c r="D1246" s="37" t="s">
        <v>9296</v>
      </c>
      <c r="E1246" s="35">
        <v>385303</v>
      </c>
      <c r="F1246" s="38" t="s">
        <v>9889</v>
      </c>
      <c r="G1246" s="36" t="s">
        <v>9243</v>
      </c>
      <c r="H1246" s="36">
        <v>80</v>
      </c>
      <c r="I1246" s="39">
        <v>829492.8</v>
      </c>
      <c r="J1246" s="39">
        <f t="shared" si="56"/>
        <v>829492.8</v>
      </c>
      <c r="K1246" s="36">
        <v>0</v>
      </c>
      <c r="L1246" s="36">
        <v>100</v>
      </c>
      <c r="M1246" s="36"/>
      <c r="N1246" s="40" t="s">
        <v>9244</v>
      </c>
      <c r="O1246" s="37" t="s">
        <v>9245</v>
      </c>
      <c r="P1246" s="36">
        <v>214</v>
      </c>
      <c r="Q1246" s="37" t="s">
        <v>9341</v>
      </c>
    </row>
    <row r="1247" spans="1:17" ht="15" customHeight="1">
      <c r="A1247" s="35">
        <v>385301</v>
      </c>
      <c r="B1247" s="36" t="s">
        <v>9239</v>
      </c>
      <c r="C1247" s="37" t="s">
        <v>9240</v>
      </c>
      <c r="D1247" s="37" t="s">
        <v>9296</v>
      </c>
      <c r="E1247" s="35">
        <v>385301</v>
      </c>
      <c r="F1247" s="38" t="s">
        <v>9890</v>
      </c>
      <c r="G1247" s="36" t="s">
        <v>9243</v>
      </c>
      <c r="H1247" s="36">
        <v>100</v>
      </c>
      <c r="I1247" s="39">
        <v>1035957</v>
      </c>
      <c r="J1247" s="39">
        <f t="shared" si="56"/>
        <v>1035957</v>
      </c>
      <c r="K1247" s="36">
        <v>0</v>
      </c>
      <c r="L1247" s="36">
        <v>100</v>
      </c>
      <c r="M1247" s="36"/>
      <c r="N1247" s="40" t="s">
        <v>9244</v>
      </c>
      <c r="O1247" s="37" t="s">
        <v>9245</v>
      </c>
      <c r="P1247" s="36">
        <v>214</v>
      </c>
      <c r="Q1247" s="37" t="s">
        <v>9341</v>
      </c>
    </row>
    <row r="1248" spans="1:17" ht="15" customHeight="1">
      <c r="A1248" s="35">
        <v>385801</v>
      </c>
      <c r="B1248" s="36" t="s">
        <v>9239</v>
      </c>
      <c r="C1248" s="37" t="s">
        <v>9240</v>
      </c>
      <c r="D1248" s="37" t="s">
        <v>9296</v>
      </c>
      <c r="E1248" s="35">
        <v>385801</v>
      </c>
      <c r="F1248" s="38" t="s">
        <v>9891</v>
      </c>
      <c r="G1248" s="36" t="s">
        <v>9243</v>
      </c>
      <c r="H1248" s="36">
        <v>80</v>
      </c>
      <c r="I1248" s="39">
        <v>829492.8</v>
      </c>
      <c r="J1248" s="39">
        <f t="shared" si="56"/>
        <v>829492.8</v>
      </c>
      <c r="K1248" s="36">
        <v>0</v>
      </c>
      <c r="L1248" s="36">
        <v>100</v>
      </c>
      <c r="M1248" s="36"/>
      <c r="N1248" s="40" t="s">
        <v>9244</v>
      </c>
      <c r="O1248" s="37" t="s">
        <v>9245</v>
      </c>
      <c r="P1248" s="36">
        <v>214</v>
      </c>
      <c r="Q1248" s="37" t="s">
        <v>9341</v>
      </c>
    </row>
    <row r="1249" spans="1:17" ht="15" customHeight="1">
      <c r="A1249" s="35">
        <v>385802</v>
      </c>
      <c r="B1249" s="36" t="s">
        <v>9239</v>
      </c>
      <c r="C1249" s="37" t="s">
        <v>9240</v>
      </c>
      <c r="D1249" s="37" t="s">
        <v>9296</v>
      </c>
      <c r="E1249" s="35">
        <v>385802</v>
      </c>
      <c r="F1249" s="38" t="s">
        <v>9892</v>
      </c>
      <c r="G1249" s="36" t="s">
        <v>9243</v>
      </c>
      <c r="H1249" s="36">
        <v>80</v>
      </c>
      <c r="I1249" s="39">
        <v>829492.8</v>
      </c>
      <c r="J1249" s="39">
        <f t="shared" si="56"/>
        <v>829492.8</v>
      </c>
      <c r="K1249" s="36">
        <v>0</v>
      </c>
      <c r="L1249" s="36">
        <v>100</v>
      </c>
      <c r="M1249" s="36"/>
      <c r="N1249" s="40" t="s">
        <v>9244</v>
      </c>
      <c r="O1249" s="37" t="s">
        <v>9245</v>
      </c>
      <c r="P1249" s="36">
        <v>214</v>
      </c>
      <c r="Q1249" s="37" t="s">
        <v>9341</v>
      </c>
    </row>
    <row r="1250" spans="1:17" ht="15" customHeight="1">
      <c r="A1250" s="35">
        <v>385202</v>
      </c>
      <c r="B1250" s="36" t="s">
        <v>9239</v>
      </c>
      <c r="C1250" s="37" t="s">
        <v>9240</v>
      </c>
      <c r="D1250" s="37" t="s">
        <v>9327</v>
      </c>
      <c r="E1250" s="35">
        <v>385202</v>
      </c>
      <c r="F1250" s="38" t="s">
        <v>9893</v>
      </c>
      <c r="G1250" s="36" t="s">
        <v>9243</v>
      </c>
      <c r="H1250" s="36">
        <v>110</v>
      </c>
      <c r="I1250" s="39">
        <v>1124645.1000000001</v>
      </c>
      <c r="J1250" s="39">
        <f t="shared" si="56"/>
        <v>1124645.1000000001</v>
      </c>
      <c r="K1250" s="36">
        <v>0</v>
      </c>
      <c r="L1250" s="36">
        <v>100</v>
      </c>
      <c r="M1250" s="36"/>
      <c r="N1250" s="40" t="s">
        <v>9244</v>
      </c>
      <c r="O1250" s="37" t="s">
        <v>9245</v>
      </c>
      <c r="P1250" s="36">
        <v>245</v>
      </c>
      <c r="Q1250" s="37" t="s">
        <v>9328</v>
      </c>
    </row>
    <row r="1251" spans="1:17" ht="15" customHeight="1">
      <c r="A1251" s="35">
        <v>385201</v>
      </c>
      <c r="B1251" s="36" t="s">
        <v>9239</v>
      </c>
      <c r="C1251" s="37" t="s">
        <v>9240</v>
      </c>
      <c r="D1251" s="37" t="s">
        <v>9327</v>
      </c>
      <c r="E1251" s="35">
        <v>385201</v>
      </c>
      <c r="F1251" s="38" t="s">
        <v>9894</v>
      </c>
      <c r="G1251" s="36" t="s">
        <v>9243</v>
      </c>
      <c r="H1251" s="36">
        <v>110</v>
      </c>
      <c r="I1251" s="39">
        <v>1124645.1000000001</v>
      </c>
      <c r="J1251" s="39">
        <f t="shared" si="56"/>
        <v>1124645.1000000001</v>
      </c>
      <c r="K1251" s="36">
        <v>0</v>
      </c>
      <c r="L1251" s="36">
        <v>100</v>
      </c>
      <c r="M1251" s="36"/>
      <c r="N1251" s="40" t="s">
        <v>9244</v>
      </c>
      <c r="O1251" s="37" t="s">
        <v>9245</v>
      </c>
      <c r="P1251" s="36">
        <v>245</v>
      </c>
      <c r="Q1251" s="37" t="s">
        <v>9328</v>
      </c>
    </row>
    <row r="1252" spans="1:17" ht="15" customHeight="1">
      <c r="A1252" s="35">
        <v>704003</v>
      </c>
      <c r="B1252" s="36" t="s">
        <v>9239</v>
      </c>
      <c r="C1252" s="37" t="s">
        <v>9240</v>
      </c>
      <c r="D1252" s="37" t="s">
        <v>9247</v>
      </c>
      <c r="E1252" s="35">
        <v>704003</v>
      </c>
      <c r="F1252" s="38" t="s">
        <v>2596</v>
      </c>
      <c r="G1252" s="36" t="s">
        <v>9243</v>
      </c>
      <c r="H1252" s="36">
        <v>90</v>
      </c>
      <c r="I1252" s="39">
        <v>924695.4</v>
      </c>
      <c r="J1252" s="39">
        <f t="shared" si="56"/>
        <v>924695.4</v>
      </c>
      <c r="K1252" s="36">
        <v>0</v>
      </c>
      <c r="L1252" s="36">
        <v>100</v>
      </c>
      <c r="M1252" s="36"/>
      <c r="N1252" s="40" t="s">
        <v>9244</v>
      </c>
      <c r="O1252" s="37" t="s">
        <v>9245</v>
      </c>
      <c r="P1252" s="36">
        <v>204</v>
      </c>
      <c r="Q1252" s="37" t="s">
        <v>9248</v>
      </c>
    </row>
    <row r="1253" spans="1:17" ht="15" customHeight="1">
      <c r="A1253" s="35">
        <v>903857</v>
      </c>
      <c r="B1253" s="36" t="s">
        <v>9239</v>
      </c>
      <c r="C1253" s="37" t="s">
        <v>9251</v>
      </c>
      <c r="D1253" s="37" t="s">
        <v>9252</v>
      </c>
      <c r="E1253" s="35">
        <v>903857</v>
      </c>
      <c r="F1253" s="37" t="s">
        <v>4495</v>
      </c>
      <c r="G1253" s="36" t="s">
        <v>9253</v>
      </c>
      <c r="H1253" s="42">
        <v>7403.3</v>
      </c>
      <c r="I1253" s="39"/>
      <c r="J1253" s="42">
        <f t="shared" ref="J1253:J1254" si="57">H1253</f>
        <v>7403.3</v>
      </c>
      <c r="K1253" s="43">
        <v>0</v>
      </c>
      <c r="L1253" s="36">
        <v>100</v>
      </c>
      <c r="M1253" s="43"/>
      <c r="N1253" s="40" t="s">
        <v>9254</v>
      </c>
      <c r="O1253" s="37" t="s">
        <v>9255</v>
      </c>
      <c r="P1253" s="36">
        <v>706</v>
      </c>
      <c r="Q1253" s="37" t="s">
        <v>9256</v>
      </c>
    </row>
    <row r="1254" spans="1:17" ht="15" customHeight="1">
      <c r="A1254" s="35">
        <v>903856</v>
      </c>
      <c r="B1254" s="36" t="s">
        <v>9239</v>
      </c>
      <c r="C1254" s="37" t="s">
        <v>9251</v>
      </c>
      <c r="D1254" s="37" t="s">
        <v>9252</v>
      </c>
      <c r="E1254" s="35">
        <v>903856</v>
      </c>
      <c r="F1254" s="37" t="s">
        <v>4494</v>
      </c>
      <c r="G1254" s="36" t="s">
        <v>9253</v>
      </c>
      <c r="H1254" s="42">
        <v>7403.3</v>
      </c>
      <c r="I1254" s="39"/>
      <c r="J1254" s="42">
        <f t="shared" si="57"/>
        <v>7403.3</v>
      </c>
      <c r="K1254" s="43">
        <v>0</v>
      </c>
      <c r="L1254" s="36">
        <v>100</v>
      </c>
      <c r="M1254" s="43"/>
      <c r="N1254" s="40" t="s">
        <v>9254</v>
      </c>
      <c r="O1254" s="37" t="s">
        <v>9255</v>
      </c>
      <c r="P1254" s="36">
        <v>706</v>
      </c>
      <c r="Q1254" s="37" t="s">
        <v>9256</v>
      </c>
    </row>
    <row r="1255" spans="1:17" ht="15" customHeight="1">
      <c r="A1255" s="35" t="s">
        <v>1080</v>
      </c>
      <c r="B1255" s="36" t="s">
        <v>9239</v>
      </c>
      <c r="C1255" s="37" t="s">
        <v>9240</v>
      </c>
      <c r="D1255" s="37" t="s">
        <v>9383</v>
      </c>
      <c r="E1255" s="35" t="s">
        <v>1080</v>
      </c>
      <c r="F1255" s="38" t="s">
        <v>1081</v>
      </c>
      <c r="G1255" s="36" t="s">
        <v>9243</v>
      </c>
      <c r="H1255" s="36">
        <v>210</v>
      </c>
      <c r="I1255" s="39">
        <v>1663076.1</v>
      </c>
      <c r="J1255" s="39">
        <f t="shared" ref="J1255:J1276" si="58">I1255</f>
        <v>1663076.1</v>
      </c>
      <c r="K1255" s="36">
        <v>0</v>
      </c>
      <c r="L1255" s="36">
        <v>100</v>
      </c>
      <c r="M1255" s="36"/>
      <c r="N1255" s="40" t="s">
        <v>9264</v>
      </c>
      <c r="O1255" s="37" t="s">
        <v>9265</v>
      </c>
      <c r="P1255" s="36">
        <v>237</v>
      </c>
      <c r="Q1255" s="37" t="s">
        <v>9384</v>
      </c>
    </row>
    <row r="1256" spans="1:17" ht="15" customHeight="1">
      <c r="A1256" s="35" t="s">
        <v>3577</v>
      </c>
      <c r="B1256" s="36" t="s">
        <v>9239</v>
      </c>
      <c r="C1256" s="37" t="s">
        <v>9240</v>
      </c>
      <c r="D1256" s="37" t="s">
        <v>9327</v>
      </c>
      <c r="E1256" s="35" t="s">
        <v>3577</v>
      </c>
      <c r="F1256" s="38" t="s">
        <v>9895</v>
      </c>
      <c r="G1256" s="36" t="s">
        <v>9243</v>
      </c>
      <c r="H1256" s="36">
        <v>350</v>
      </c>
      <c r="I1256" s="39">
        <v>2731161.2</v>
      </c>
      <c r="J1256" s="39">
        <f t="shared" si="58"/>
        <v>2731161.2</v>
      </c>
      <c r="K1256" s="36">
        <v>0</v>
      </c>
      <c r="L1256" s="36">
        <v>100</v>
      </c>
      <c r="M1256" s="36"/>
      <c r="N1256" s="40" t="s">
        <v>9264</v>
      </c>
      <c r="O1256" s="37" t="s">
        <v>9265</v>
      </c>
      <c r="P1256" s="36">
        <v>245</v>
      </c>
      <c r="Q1256" s="37" t="s">
        <v>9328</v>
      </c>
    </row>
    <row r="1257" spans="1:17" ht="15" customHeight="1">
      <c r="A1257" s="35" t="s">
        <v>3575</v>
      </c>
      <c r="B1257" s="36" t="s">
        <v>9239</v>
      </c>
      <c r="C1257" s="37" t="s">
        <v>9240</v>
      </c>
      <c r="D1257" s="37" t="s">
        <v>9327</v>
      </c>
      <c r="E1257" s="35" t="s">
        <v>3575</v>
      </c>
      <c r="F1257" s="38" t="s">
        <v>3576</v>
      </c>
      <c r="G1257" s="36" t="s">
        <v>9243</v>
      </c>
      <c r="H1257" s="36">
        <v>300</v>
      </c>
      <c r="I1257" s="39">
        <v>2379590.2999999998</v>
      </c>
      <c r="J1257" s="39">
        <f t="shared" si="58"/>
        <v>2379590.2999999998</v>
      </c>
      <c r="K1257" s="36">
        <v>0</v>
      </c>
      <c r="L1257" s="36">
        <v>100</v>
      </c>
      <c r="M1257" s="36"/>
      <c r="N1257" s="40" t="s">
        <v>9264</v>
      </c>
      <c r="O1257" s="37" t="s">
        <v>9265</v>
      </c>
      <c r="P1257" s="36">
        <v>245</v>
      </c>
      <c r="Q1257" s="37" t="s">
        <v>9328</v>
      </c>
    </row>
    <row r="1258" spans="1:17" ht="15" customHeight="1">
      <c r="A1258" s="35" t="s">
        <v>3334</v>
      </c>
      <c r="B1258" s="36" t="s">
        <v>9239</v>
      </c>
      <c r="C1258" s="37" t="s">
        <v>9240</v>
      </c>
      <c r="D1258" s="37" t="s">
        <v>9263</v>
      </c>
      <c r="E1258" s="35" t="s">
        <v>3334</v>
      </c>
      <c r="F1258" s="38" t="s">
        <v>3335</v>
      </c>
      <c r="G1258" s="36" t="s">
        <v>9243</v>
      </c>
      <c r="H1258" s="36">
        <v>140</v>
      </c>
      <c r="I1258" s="39">
        <v>1392042.6</v>
      </c>
      <c r="J1258" s="39">
        <f t="shared" si="58"/>
        <v>1392042.6</v>
      </c>
      <c r="K1258" s="36">
        <v>0</v>
      </c>
      <c r="L1258" s="36">
        <v>100</v>
      </c>
      <c r="M1258" s="36"/>
      <c r="N1258" s="40" t="s">
        <v>9244</v>
      </c>
      <c r="O1258" s="37" t="s">
        <v>9245</v>
      </c>
      <c r="P1258" s="36">
        <v>207</v>
      </c>
      <c r="Q1258" s="37" t="s">
        <v>9266</v>
      </c>
    </row>
    <row r="1259" spans="1:17" ht="15" customHeight="1">
      <c r="A1259" s="35" t="s">
        <v>3336</v>
      </c>
      <c r="B1259" s="36" t="s">
        <v>9239</v>
      </c>
      <c r="C1259" s="37" t="s">
        <v>9240</v>
      </c>
      <c r="D1259" s="37" t="s">
        <v>9263</v>
      </c>
      <c r="E1259" s="35" t="s">
        <v>3336</v>
      </c>
      <c r="F1259" s="38" t="s">
        <v>3337</v>
      </c>
      <c r="G1259" s="36" t="s">
        <v>9243</v>
      </c>
      <c r="H1259" s="36">
        <v>85</v>
      </c>
      <c r="I1259" s="39">
        <v>898536.4</v>
      </c>
      <c r="J1259" s="39">
        <f t="shared" si="58"/>
        <v>898536.4</v>
      </c>
      <c r="K1259" s="36">
        <v>0</v>
      </c>
      <c r="L1259" s="36">
        <v>100</v>
      </c>
      <c r="M1259" s="36"/>
      <c r="N1259" s="40" t="s">
        <v>9244</v>
      </c>
      <c r="O1259" s="37" t="s">
        <v>9245</v>
      </c>
      <c r="P1259" s="36">
        <v>207</v>
      </c>
      <c r="Q1259" s="37" t="s">
        <v>9266</v>
      </c>
    </row>
    <row r="1260" spans="1:17" ht="15" customHeight="1">
      <c r="A1260" s="35" t="s">
        <v>3332</v>
      </c>
      <c r="B1260" s="36" t="s">
        <v>9239</v>
      </c>
      <c r="C1260" s="37" t="s">
        <v>9240</v>
      </c>
      <c r="D1260" s="37" t="s">
        <v>9263</v>
      </c>
      <c r="E1260" s="35" t="s">
        <v>3332</v>
      </c>
      <c r="F1260" s="38" t="s">
        <v>3333</v>
      </c>
      <c r="G1260" s="36" t="s">
        <v>9243</v>
      </c>
      <c r="H1260" s="36">
        <v>140</v>
      </c>
      <c r="I1260" s="39">
        <v>1392042.6</v>
      </c>
      <c r="J1260" s="39">
        <f t="shared" si="58"/>
        <v>1392042.6</v>
      </c>
      <c r="K1260" s="36">
        <v>0</v>
      </c>
      <c r="L1260" s="36">
        <v>100</v>
      </c>
      <c r="M1260" s="36"/>
      <c r="N1260" s="40" t="s">
        <v>9244</v>
      </c>
      <c r="O1260" s="37" t="s">
        <v>9245</v>
      </c>
      <c r="P1260" s="36">
        <v>207</v>
      </c>
      <c r="Q1260" s="37" t="s">
        <v>9266</v>
      </c>
    </row>
    <row r="1261" spans="1:17" ht="15" customHeight="1">
      <c r="A1261" s="35" t="s">
        <v>3555</v>
      </c>
      <c r="B1261" s="36" t="s">
        <v>9239</v>
      </c>
      <c r="C1261" s="37" t="s">
        <v>9240</v>
      </c>
      <c r="D1261" s="37" t="s">
        <v>9315</v>
      </c>
      <c r="E1261" s="35" t="s">
        <v>3555</v>
      </c>
      <c r="F1261" s="38" t="s">
        <v>3556</v>
      </c>
      <c r="G1261" s="36" t="s">
        <v>9243</v>
      </c>
      <c r="H1261" s="36">
        <v>80</v>
      </c>
      <c r="I1261" s="39">
        <v>829492.8</v>
      </c>
      <c r="J1261" s="39">
        <f t="shared" si="58"/>
        <v>829492.8</v>
      </c>
      <c r="K1261" s="36">
        <v>0</v>
      </c>
      <c r="L1261" s="36">
        <v>100</v>
      </c>
      <c r="M1261" s="36"/>
      <c r="N1261" s="40" t="s">
        <v>9244</v>
      </c>
      <c r="O1261" s="37" t="s">
        <v>9245</v>
      </c>
      <c r="P1261" s="36">
        <v>231</v>
      </c>
      <c r="Q1261" s="37" t="s">
        <v>9317</v>
      </c>
    </row>
    <row r="1262" spans="1:17" ht="15" customHeight="1">
      <c r="A1262" s="35" t="s">
        <v>3328</v>
      </c>
      <c r="B1262" s="36" t="s">
        <v>9239</v>
      </c>
      <c r="C1262" s="37" t="s">
        <v>9240</v>
      </c>
      <c r="D1262" s="37" t="s">
        <v>9263</v>
      </c>
      <c r="E1262" s="35" t="s">
        <v>3328</v>
      </c>
      <c r="F1262" s="38" t="s">
        <v>3329</v>
      </c>
      <c r="G1262" s="36" t="s">
        <v>9243</v>
      </c>
      <c r="H1262" s="36">
        <v>125</v>
      </c>
      <c r="I1262" s="39">
        <v>1228038.8</v>
      </c>
      <c r="J1262" s="39">
        <f t="shared" si="58"/>
        <v>1228038.8</v>
      </c>
      <c r="K1262" s="36">
        <v>0</v>
      </c>
      <c r="L1262" s="36">
        <v>100</v>
      </c>
      <c r="M1262" s="36"/>
      <c r="N1262" s="40" t="s">
        <v>9244</v>
      </c>
      <c r="O1262" s="37" t="s">
        <v>9245</v>
      </c>
      <c r="P1262" s="36">
        <v>207</v>
      </c>
      <c r="Q1262" s="37" t="s">
        <v>9266</v>
      </c>
    </row>
    <row r="1263" spans="1:17" ht="15" customHeight="1">
      <c r="A1263" s="35" t="s">
        <v>3330</v>
      </c>
      <c r="B1263" s="36" t="s">
        <v>9239</v>
      </c>
      <c r="C1263" s="37" t="s">
        <v>9240</v>
      </c>
      <c r="D1263" s="37" t="s">
        <v>9263</v>
      </c>
      <c r="E1263" s="35" t="s">
        <v>3330</v>
      </c>
      <c r="F1263" s="38" t="s">
        <v>3331</v>
      </c>
      <c r="G1263" s="36" t="s">
        <v>9243</v>
      </c>
      <c r="H1263" s="36">
        <v>110</v>
      </c>
      <c r="I1263" s="39">
        <v>1124645.1000000001</v>
      </c>
      <c r="J1263" s="39">
        <f t="shared" si="58"/>
        <v>1124645.1000000001</v>
      </c>
      <c r="K1263" s="36">
        <v>0</v>
      </c>
      <c r="L1263" s="36">
        <v>100</v>
      </c>
      <c r="M1263" s="36"/>
      <c r="N1263" s="40" t="s">
        <v>9244</v>
      </c>
      <c r="O1263" s="37" t="s">
        <v>9245</v>
      </c>
      <c r="P1263" s="36">
        <v>207</v>
      </c>
      <c r="Q1263" s="37" t="s">
        <v>9266</v>
      </c>
    </row>
    <row r="1264" spans="1:17" ht="15" customHeight="1">
      <c r="A1264" s="35" t="s">
        <v>3854</v>
      </c>
      <c r="B1264" s="36" t="s">
        <v>9239</v>
      </c>
      <c r="C1264" s="37" t="s">
        <v>9240</v>
      </c>
      <c r="D1264" s="37" t="s">
        <v>9300</v>
      </c>
      <c r="E1264" s="35" t="s">
        <v>3854</v>
      </c>
      <c r="F1264" s="38" t="s">
        <v>3855</v>
      </c>
      <c r="G1264" s="36" t="s">
        <v>9243</v>
      </c>
      <c r="H1264" s="36">
        <v>80</v>
      </c>
      <c r="I1264" s="39">
        <v>829492.8</v>
      </c>
      <c r="J1264" s="39">
        <f t="shared" si="58"/>
        <v>829492.8</v>
      </c>
      <c r="K1264" s="36">
        <v>0</v>
      </c>
      <c r="L1264" s="36">
        <v>100</v>
      </c>
      <c r="M1264" s="36"/>
      <c r="N1264" s="40" t="s">
        <v>9244</v>
      </c>
      <c r="O1264" s="37" t="s">
        <v>9245</v>
      </c>
      <c r="P1264" s="36">
        <v>205</v>
      </c>
      <c r="Q1264" s="37" t="s">
        <v>9302</v>
      </c>
    </row>
    <row r="1265" spans="1:17" ht="15" customHeight="1">
      <c r="A1265" s="35" t="s">
        <v>3557</v>
      </c>
      <c r="B1265" s="36" t="s">
        <v>9239</v>
      </c>
      <c r="C1265" s="37" t="s">
        <v>9240</v>
      </c>
      <c r="D1265" s="37" t="s">
        <v>9315</v>
      </c>
      <c r="E1265" s="35" t="s">
        <v>3557</v>
      </c>
      <c r="F1265" s="38" t="s">
        <v>9896</v>
      </c>
      <c r="G1265" s="36" t="s">
        <v>9243</v>
      </c>
      <c r="H1265" s="36">
        <v>70</v>
      </c>
      <c r="I1265" s="39">
        <v>727472.7</v>
      </c>
      <c r="J1265" s="39">
        <f t="shared" si="58"/>
        <v>727472.7</v>
      </c>
      <c r="K1265" s="36">
        <v>0</v>
      </c>
      <c r="L1265" s="36">
        <v>100</v>
      </c>
      <c r="M1265" s="36"/>
      <c r="N1265" s="40" t="s">
        <v>9244</v>
      </c>
      <c r="O1265" s="37" t="s">
        <v>9245</v>
      </c>
      <c r="P1265" s="36">
        <v>231</v>
      </c>
      <c r="Q1265" s="37" t="s">
        <v>9317</v>
      </c>
    </row>
    <row r="1266" spans="1:17" ht="15" customHeight="1">
      <c r="A1266" s="35" t="s">
        <v>3559</v>
      </c>
      <c r="B1266" s="36" t="s">
        <v>9239</v>
      </c>
      <c r="C1266" s="37" t="s">
        <v>9240</v>
      </c>
      <c r="D1266" s="37" t="s">
        <v>9315</v>
      </c>
      <c r="E1266" s="35" t="s">
        <v>3559</v>
      </c>
      <c r="F1266" s="38" t="s">
        <v>3560</v>
      </c>
      <c r="G1266" s="36" t="s">
        <v>9243</v>
      </c>
      <c r="H1266" s="36">
        <v>70</v>
      </c>
      <c r="I1266" s="39">
        <v>727472.7</v>
      </c>
      <c r="J1266" s="39">
        <f t="shared" si="58"/>
        <v>727472.7</v>
      </c>
      <c r="K1266" s="36">
        <v>0</v>
      </c>
      <c r="L1266" s="36">
        <v>100</v>
      </c>
      <c r="M1266" s="36"/>
      <c r="N1266" s="40" t="s">
        <v>9244</v>
      </c>
      <c r="O1266" s="37" t="s">
        <v>9245</v>
      </c>
      <c r="P1266" s="36">
        <v>231</v>
      </c>
      <c r="Q1266" s="37" t="s">
        <v>9317</v>
      </c>
    </row>
    <row r="1267" spans="1:17" ht="15" customHeight="1">
      <c r="A1267" s="35" t="s">
        <v>1038</v>
      </c>
      <c r="B1267" s="36" t="s">
        <v>9239</v>
      </c>
      <c r="C1267" s="37" t="s">
        <v>9240</v>
      </c>
      <c r="D1267" s="37" t="s">
        <v>9327</v>
      </c>
      <c r="E1267" s="35" t="s">
        <v>1038</v>
      </c>
      <c r="F1267" s="38" t="s">
        <v>9897</v>
      </c>
      <c r="G1267" s="36" t="s">
        <v>9243</v>
      </c>
      <c r="H1267" s="36">
        <v>105</v>
      </c>
      <c r="I1267" s="39">
        <v>1098486.1000000001</v>
      </c>
      <c r="J1267" s="39">
        <f t="shared" si="58"/>
        <v>1098486.1000000001</v>
      </c>
      <c r="K1267" s="36">
        <v>0</v>
      </c>
      <c r="L1267" s="36">
        <v>100</v>
      </c>
      <c r="M1267" s="36"/>
      <c r="N1267" s="40" t="s">
        <v>9244</v>
      </c>
      <c r="O1267" s="37" t="s">
        <v>9245</v>
      </c>
      <c r="P1267" s="36">
        <v>245</v>
      </c>
      <c r="Q1267" s="37" t="s">
        <v>9328</v>
      </c>
    </row>
    <row r="1268" spans="1:17" ht="15" customHeight="1">
      <c r="A1268" s="35" t="s">
        <v>3561</v>
      </c>
      <c r="B1268" s="36" t="s">
        <v>9239</v>
      </c>
      <c r="C1268" s="37" t="s">
        <v>9240</v>
      </c>
      <c r="D1268" s="37" t="s">
        <v>9315</v>
      </c>
      <c r="E1268" s="35" t="s">
        <v>3561</v>
      </c>
      <c r="F1268" s="38" t="s">
        <v>3562</v>
      </c>
      <c r="G1268" s="36" t="s">
        <v>9243</v>
      </c>
      <c r="H1268" s="36">
        <v>75</v>
      </c>
      <c r="I1268" s="39">
        <v>803333.8</v>
      </c>
      <c r="J1268" s="39">
        <f t="shared" si="58"/>
        <v>803333.8</v>
      </c>
      <c r="K1268" s="36">
        <v>0</v>
      </c>
      <c r="L1268" s="36">
        <v>100</v>
      </c>
      <c r="M1268" s="36"/>
      <c r="N1268" s="40" t="s">
        <v>9244</v>
      </c>
      <c r="O1268" s="37" t="s">
        <v>9245</v>
      </c>
      <c r="P1268" s="36">
        <v>231</v>
      </c>
      <c r="Q1268" s="37" t="s">
        <v>9317</v>
      </c>
    </row>
    <row r="1269" spans="1:17" ht="15" customHeight="1">
      <c r="A1269" s="35" t="s">
        <v>1074</v>
      </c>
      <c r="B1269" s="36" t="s">
        <v>9239</v>
      </c>
      <c r="C1269" s="37" t="s">
        <v>9240</v>
      </c>
      <c r="D1269" s="37" t="s">
        <v>9311</v>
      </c>
      <c r="E1269" s="35" t="s">
        <v>1074</v>
      </c>
      <c r="F1269" s="38" t="s">
        <v>9898</v>
      </c>
      <c r="G1269" s="36" t="s">
        <v>9243</v>
      </c>
      <c r="H1269" s="36">
        <v>70</v>
      </c>
      <c r="I1269" s="39">
        <v>727472.7</v>
      </c>
      <c r="J1269" s="39">
        <f t="shared" si="58"/>
        <v>727472.7</v>
      </c>
      <c r="K1269" s="36">
        <v>0</v>
      </c>
      <c r="L1269" s="36">
        <v>100</v>
      </c>
      <c r="M1269" s="36"/>
      <c r="N1269" s="40" t="s">
        <v>9244</v>
      </c>
      <c r="O1269" s="37" t="s">
        <v>9245</v>
      </c>
      <c r="P1269" s="36">
        <v>209</v>
      </c>
      <c r="Q1269" s="37" t="s">
        <v>9312</v>
      </c>
    </row>
    <row r="1270" spans="1:17" ht="15" customHeight="1">
      <c r="A1270" s="35" t="s">
        <v>1382</v>
      </c>
      <c r="B1270" s="36" t="s">
        <v>9239</v>
      </c>
      <c r="C1270" s="37" t="s">
        <v>9240</v>
      </c>
      <c r="D1270" s="37" t="s">
        <v>9311</v>
      </c>
      <c r="E1270" s="35" t="s">
        <v>1382</v>
      </c>
      <c r="F1270" s="38" t="s">
        <v>1383</v>
      </c>
      <c r="G1270" s="36" t="s">
        <v>9243</v>
      </c>
      <c r="H1270" s="36">
        <v>150</v>
      </c>
      <c r="I1270" s="39">
        <v>1444360.6</v>
      </c>
      <c r="J1270" s="39">
        <f t="shared" si="58"/>
        <v>1444360.6</v>
      </c>
      <c r="K1270" s="36">
        <v>0</v>
      </c>
      <c r="L1270" s="36">
        <v>100</v>
      </c>
      <c r="M1270" s="36"/>
      <c r="N1270" s="40" t="s">
        <v>9244</v>
      </c>
      <c r="O1270" s="37" t="s">
        <v>9245</v>
      </c>
      <c r="P1270" s="36">
        <v>209</v>
      </c>
      <c r="Q1270" s="37" t="s">
        <v>9312</v>
      </c>
    </row>
    <row r="1271" spans="1:17" ht="15" customHeight="1">
      <c r="A1271" s="35" t="s">
        <v>3344</v>
      </c>
      <c r="B1271" s="36" t="s">
        <v>9239</v>
      </c>
      <c r="C1271" s="37" t="s">
        <v>9240</v>
      </c>
      <c r="D1271" s="37" t="s">
        <v>9263</v>
      </c>
      <c r="E1271" s="35" t="s">
        <v>3344</v>
      </c>
      <c r="F1271" s="38" t="s">
        <v>3345</v>
      </c>
      <c r="G1271" s="36" t="s">
        <v>9243</v>
      </c>
      <c r="H1271" s="36">
        <v>85</v>
      </c>
      <c r="I1271" s="39">
        <v>898536.4</v>
      </c>
      <c r="J1271" s="39">
        <f t="shared" si="58"/>
        <v>898536.4</v>
      </c>
      <c r="K1271" s="36">
        <v>0</v>
      </c>
      <c r="L1271" s="36">
        <v>100</v>
      </c>
      <c r="M1271" s="36"/>
      <c r="N1271" s="40" t="s">
        <v>9244</v>
      </c>
      <c r="O1271" s="37" t="s">
        <v>9245</v>
      </c>
      <c r="P1271" s="36">
        <v>207</v>
      </c>
      <c r="Q1271" s="37" t="s">
        <v>9266</v>
      </c>
    </row>
    <row r="1272" spans="1:17" ht="15" customHeight="1">
      <c r="A1272" s="35" t="s">
        <v>9899</v>
      </c>
      <c r="B1272" s="36" t="s">
        <v>9239</v>
      </c>
      <c r="C1272" s="37" t="s">
        <v>9240</v>
      </c>
      <c r="D1272" s="37" t="s">
        <v>9263</v>
      </c>
      <c r="E1272" s="35" t="s">
        <v>9899</v>
      </c>
      <c r="F1272" s="38" t="s">
        <v>9900</v>
      </c>
      <c r="G1272" s="36" t="s">
        <v>9243</v>
      </c>
      <c r="H1272" s="36">
        <v>70</v>
      </c>
      <c r="I1272" s="39">
        <v>727472.7</v>
      </c>
      <c r="J1272" s="39">
        <f t="shared" si="58"/>
        <v>727472.7</v>
      </c>
      <c r="K1272" s="36">
        <v>0</v>
      </c>
      <c r="L1272" s="36">
        <v>100</v>
      </c>
      <c r="M1272" s="36"/>
      <c r="N1272" s="40" t="s">
        <v>9244</v>
      </c>
      <c r="O1272" s="37" t="s">
        <v>9245</v>
      </c>
      <c r="P1272" s="36">
        <v>207</v>
      </c>
      <c r="Q1272" s="37" t="s">
        <v>9266</v>
      </c>
    </row>
    <row r="1273" spans="1:17" ht="15" customHeight="1">
      <c r="A1273" s="35" t="s">
        <v>3342</v>
      </c>
      <c r="B1273" s="36" t="s">
        <v>9239</v>
      </c>
      <c r="C1273" s="37" t="s">
        <v>9240</v>
      </c>
      <c r="D1273" s="37" t="s">
        <v>9263</v>
      </c>
      <c r="E1273" s="35" t="s">
        <v>3342</v>
      </c>
      <c r="F1273" s="38" t="s">
        <v>3343</v>
      </c>
      <c r="G1273" s="36" t="s">
        <v>9243</v>
      </c>
      <c r="H1273" s="36">
        <v>85</v>
      </c>
      <c r="I1273" s="39">
        <v>898536.4</v>
      </c>
      <c r="J1273" s="39">
        <f t="shared" si="58"/>
        <v>898536.4</v>
      </c>
      <c r="K1273" s="36">
        <v>0</v>
      </c>
      <c r="L1273" s="36">
        <v>100</v>
      </c>
      <c r="M1273" s="36"/>
      <c r="N1273" s="40" t="s">
        <v>9244</v>
      </c>
      <c r="O1273" s="37" t="s">
        <v>9245</v>
      </c>
      <c r="P1273" s="36">
        <v>207</v>
      </c>
      <c r="Q1273" s="37" t="s">
        <v>9266</v>
      </c>
    </row>
    <row r="1274" spans="1:17" ht="15" customHeight="1">
      <c r="A1274" s="35" t="s">
        <v>3348</v>
      </c>
      <c r="B1274" s="36" t="s">
        <v>9239</v>
      </c>
      <c r="C1274" s="37" t="s">
        <v>9240</v>
      </c>
      <c r="D1274" s="37" t="s">
        <v>9263</v>
      </c>
      <c r="E1274" s="35" t="s">
        <v>3348</v>
      </c>
      <c r="F1274" s="37" t="s">
        <v>9901</v>
      </c>
      <c r="G1274" s="36" t="s">
        <v>9243</v>
      </c>
      <c r="H1274" s="36">
        <v>70</v>
      </c>
      <c r="I1274" s="39">
        <v>727472.7</v>
      </c>
      <c r="J1274" s="39">
        <f t="shared" si="58"/>
        <v>727472.7</v>
      </c>
      <c r="K1274" s="36">
        <v>0</v>
      </c>
      <c r="L1274" s="36">
        <v>100</v>
      </c>
      <c r="M1274" s="36"/>
      <c r="N1274" s="40" t="s">
        <v>9244</v>
      </c>
      <c r="O1274" s="37" t="s">
        <v>9245</v>
      </c>
      <c r="P1274" s="36">
        <v>207</v>
      </c>
      <c r="Q1274" s="37" t="s">
        <v>9266</v>
      </c>
    </row>
    <row r="1275" spans="1:17" ht="15" customHeight="1">
      <c r="A1275" s="35" t="s">
        <v>3338</v>
      </c>
      <c r="B1275" s="36" t="s">
        <v>9239</v>
      </c>
      <c r="C1275" s="37" t="s">
        <v>9240</v>
      </c>
      <c r="D1275" s="37" t="s">
        <v>9263</v>
      </c>
      <c r="E1275" s="35" t="s">
        <v>3338</v>
      </c>
      <c r="F1275" s="38" t="s">
        <v>3339</v>
      </c>
      <c r="G1275" s="36" t="s">
        <v>9243</v>
      </c>
      <c r="H1275" s="36">
        <v>80</v>
      </c>
      <c r="I1275" s="39">
        <v>829492.8</v>
      </c>
      <c r="J1275" s="39">
        <f t="shared" si="58"/>
        <v>829492.8</v>
      </c>
      <c r="K1275" s="36">
        <v>0</v>
      </c>
      <c r="L1275" s="36">
        <v>100</v>
      </c>
      <c r="M1275" s="36"/>
      <c r="N1275" s="40" t="s">
        <v>9244</v>
      </c>
      <c r="O1275" s="37" t="s">
        <v>9245</v>
      </c>
      <c r="P1275" s="36">
        <v>207</v>
      </c>
      <c r="Q1275" s="37" t="s">
        <v>9266</v>
      </c>
    </row>
    <row r="1276" spans="1:17" ht="15" customHeight="1">
      <c r="A1276" s="35" t="s">
        <v>3340</v>
      </c>
      <c r="B1276" s="36" t="s">
        <v>9239</v>
      </c>
      <c r="C1276" s="37" t="s">
        <v>9240</v>
      </c>
      <c r="D1276" s="37" t="s">
        <v>9263</v>
      </c>
      <c r="E1276" s="35" t="s">
        <v>3340</v>
      </c>
      <c r="F1276" s="38" t="s">
        <v>3341</v>
      </c>
      <c r="G1276" s="36" t="s">
        <v>9243</v>
      </c>
      <c r="H1276" s="36">
        <v>80</v>
      </c>
      <c r="I1276" s="39">
        <v>829492.8</v>
      </c>
      <c r="J1276" s="39">
        <f t="shared" si="58"/>
        <v>829492.8</v>
      </c>
      <c r="K1276" s="36">
        <v>0</v>
      </c>
      <c r="L1276" s="36">
        <v>100</v>
      </c>
      <c r="M1276" s="36"/>
      <c r="N1276" s="40" t="s">
        <v>9244</v>
      </c>
      <c r="O1276" s="37" t="s">
        <v>9245</v>
      </c>
      <c r="P1276" s="36">
        <v>207</v>
      </c>
      <c r="Q1276" s="37" t="s">
        <v>9266</v>
      </c>
    </row>
    <row r="1277" spans="1:17" ht="15" customHeight="1">
      <c r="A1277" s="35">
        <v>891509</v>
      </c>
      <c r="B1277" s="36" t="s">
        <v>9239</v>
      </c>
      <c r="C1277" s="37" t="s">
        <v>9902</v>
      </c>
      <c r="D1277" s="37" t="s">
        <v>9903</v>
      </c>
      <c r="E1277" s="35">
        <v>891509</v>
      </c>
      <c r="F1277" s="37" t="s">
        <v>5973</v>
      </c>
      <c r="G1277" s="36" t="s">
        <v>9253</v>
      </c>
      <c r="H1277" s="42">
        <v>36814.5</v>
      </c>
      <c r="I1277" s="39"/>
      <c r="J1277" s="42">
        <f>H1277</f>
        <v>36814.5</v>
      </c>
      <c r="K1277" s="36">
        <v>0</v>
      </c>
      <c r="L1277" s="36">
        <v>100</v>
      </c>
      <c r="M1277" s="36"/>
      <c r="N1277" s="40" t="s">
        <v>9323</v>
      </c>
      <c r="O1277" s="37" t="s">
        <v>9324</v>
      </c>
      <c r="P1277" s="36">
        <v>332</v>
      </c>
      <c r="Q1277" s="37" t="s">
        <v>9904</v>
      </c>
    </row>
    <row r="1278" spans="1:17" ht="15" customHeight="1">
      <c r="A1278" s="35" t="s">
        <v>3852</v>
      </c>
      <c r="B1278" s="36" t="s">
        <v>9239</v>
      </c>
      <c r="C1278" s="37" t="s">
        <v>9240</v>
      </c>
      <c r="D1278" s="37" t="s">
        <v>9327</v>
      </c>
      <c r="E1278" s="35" t="s">
        <v>3852</v>
      </c>
      <c r="F1278" s="38" t="s">
        <v>3853</v>
      </c>
      <c r="G1278" s="36" t="s">
        <v>9243</v>
      </c>
      <c r="H1278" s="36">
        <v>70</v>
      </c>
      <c r="I1278" s="39">
        <v>727472.7</v>
      </c>
      <c r="J1278" s="39">
        <f t="shared" ref="J1278:J1279" si="59">I1278</f>
        <v>727472.7</v>
      </c>
      <c r="K1278" s="36">
        <v>0</v>
      </c>
      <c r="L1278" s="36">
        <v>100</v>
      </c>
      <c r="M1278" s="36"/>
      <c r="N1278" s="40" t="s">
        <v>9244</v>
      </c>
      <c r="O1278" s="37" t="s">
        <v>9245</v>
      </c>
      <c r="P1278" s="36">
        <v>245</v>
      </c>
      <c r="Q1278" s="37" t="s">
        <v>9328</v>
      </c>
    </row>
    <row r="1279" spans="1:17" ht="15" customHeight="1">
      <c r="A1279" s="35">
        <v>321303</v>
      </c>
      <c r="B1279" s="36" t="s">
        <v>9239</v>
      </c>
      <c r="C1279" s="37" t="s">
        <v>9240</v>
      </c>
      <c r="D1279" s="37" t="s">
        <v>9329</v>
      </c>
      <c r="E1279" s="35">
        <v>321303</v>
      </c>
      <c r="F1279" s="38" t="s">
        <v>1758</v>
      </c>
      <c r="G1279" s="36" t="s">
        <v>9243</v>
      </c>
      <c r="H1279" s="36">
        <v>130</v>
      </c>
      <c r="I1279" s="39">
        <v>1254197.8</v>
      </c>
      <c r="J1279" s="39">
        <f t="shared" si="59"/>
        <v>1254197.8</v>
      </c>
      <c r="K1279" s="36">
        <v>0</v>
      </c>
      <c r="L1279" s="36">
        <v>100</v>
      </c>
      <c r="M1279" s="36"/>
      <c r="N1279" s="40" t="s">
        <v>9244</v>
      </c>
      <c r="O1279" s="37" t="s">
        <v>9245</v>
      </c>
      <c r="P1279" s="36">
        <v>234</v>
      </c>
      <c r="Q1279" s="37" t="s">
        <v>9330</v>
      </c>
    </row>
    <row r="1280" spans="1:17" ht="15" customHeight="1">
      <c r="A1280" s="35">
        <v>901317</v>
      </c>
      <c r="B1280" s="36" t="s">
        <v>9239</v>
      </c>
      <c r="C1280" s="37" t="s">
        <v>9251</v>
      </c>
      <c r="D1280" s="37" t="s">
        <v>9414</v>
      </c>
      <c r="E1280" s="35">
        <v>901317</v>
      </c>
      <c r="F1280" s="38" t="s">
        <v>9905</v>
      </c>
      <c r="G1280" s="36" t="s">
        <v>9253</v>
      </c>
      <c r="H1280" s="42">
        <v>76749.899999999994</v>
      </c>
      <c r="I1280" s="39"/>
      <c r="J1280" s="42">
        <f t="shared" ref="J1280:J1282" si="60">H1280</f>
        <v>76749.899999999994</v>
      </c>
      <c r="K1280" s="43">
        <v>0</v>
      </c>
      <c r="L1280" s="36">
        <v>100</v>
      </c>
      <c r="M1280" s="43"/>
      <c r="N1280" s="40" t="s">
        <v>9254</v>
      </c>
      <c r="O1280" s="37" t="s">
        <v>9255</v>
      </c>
      <c r="P1280" s="36">
        <v>706</v>
      </c>
      <c r="Q1280" s="37" t="s">
        <v>9256</v>
      </c>
    </row>
    <row r="1281" spans="1:17" ht="15" customHeight="1">
      <c r="A1281" s="35">
        <v>901233</v>
      </c>
      <c r="B1281" s="36" t="s">
        <v>9239</v>
      </c>
      <c r="C1281" s="37" t="s">
        <v>9251</v>
      </c>
      <c r="D1281" s="37" t="s">
        <v>9414</v>
      </c>
      <c r="E1281" s="35">
        <v>901233</v>
      </c>
      <c r="F1281" s="38" t="s">
        <v>9906</v>
      </c>
      <c r="G1281" s="36" t="s">
        <v>9253</v>
      </c>
      <c r="H1281" s="42">
        <v>76749.899999999994</v>
      </c>
      <c r="I1281" s="39"/>
      <c r="J1281" s="42">
        <f t="shared" si="60"/>
        <v>76749.899999999994</v>
      </c>
      <c r="K1281" s="43">
        <v>0</v>
      </c>
      <c r="L1281" s="36">
        <v>100</v>
      </c>
      <c r="M1281" s="43"/>
      <c r="N1281" s="40" t="s">
        <v>9254</v>
      </c>
      <c r="O1281" s="37" t="s">
        <v>9255</v>
      </c>
      <c r="P1281" s="36">
        <v>706</v>
      </c>
      <c r="Q1281" s="37" t="s">
        <v>9256</v>
      </c>
    </row>
    <row r="1282" spans="1:17" ht="15" customHeight="1">
      <c r="A1282" s="35">
        <v>901232</v>
      </c>
      <c r="B1282" s="36" t="s">
        <v>9239</v>
      </c>
      <c r="C1282" s="37" t="s">
        <v>9251</v>
      </c>
      <c r="D1282" s="37" t="s">
        <v>9414</v>
      </c>
      <c r="E1282" s="35">
        <v>901232</v>
      </c>
      <c r="F1282" s="38" t="s">
        <v>9907</v>
      </c>
      <c r="G1282" s="36" t="s">
        <v>9253</v>
      </c>
      <c r="H1282" s="42">
        <v>37794.199999999997</v>
      </c>
      <c r="I1282" s="39"/>
      <c r="J1282" s="42">
        <f t="shared" si="60"/>
        <v>37794.199999999997</v>
      </c>
      <c r="K1282" s="43">
        <v>0</v>
      </c>
      <c r="L1282" s="36">
        <v>100</v>
      </c>
      <c r="M1282" s="43"/>
      <c r="N1282" s="40" t="s">
        <v>9254</v>
      </c>
      <c r="O1282" s="37" t="s">
        <v>9255</v>
      </c>
      <c r="P1282" s="36">
        <v>706</v>
      </c>
      <c r="Q1282" s="37" t="s">
        <v>9256</v>
      </c>
    </row>
    <row r="1283" spans="1:17" ht="15" customHeight="1">
      <c r="A1283" s="35">
        <v>555102</v>
      </c>
      <c r="B1283" s="36" t="s">
        <v>9239</v>
      </c>
      <c r="C1283" s="37" t="s">
        <v>9240</v>
      </c>
      <c r="D1283" s="37" t="s">
        <v>9260</v>
      </c>
      <c r="E1283" s="35">
        <v>555102</v>
      </c>
      <c r="F1283" s="38" t="s">
        <v>7644</v>
      </c>
      <c r="G1283" s="36" t="s">
        <v>9243</v>
      </c>
      <c r="H1283" s="36">
        <v>200</v>
      </c>
      <c r="I1283" s="39">
        <v>1545239.4</v>
      </c>
      <c r="J1283" s="39">
        <f t="shared" ref="J1283:J1289" si="61">I1283</f>
        <v>1545239.4</v>
      </c>
      <c r="K1283" s="36">
        <v>0</v>
      </c>
      <c r="L1283" s="36">
        <v>100</v>
      </c>
      <c r="M1283" s="36"/>
      <c r="N1283" s="40" t="s">
        <v>9264</v>
      </c>
      <c r="O1283" s="37" t="s">
        <v>9265</v>
      </c>
      <c r="P1283" s="36">
        <v>215</v>
      </c>
      <c r="Q1283" s="37" t="s">
        <v>9262</v>
      </c>
    </row>
    <row r="1284" spans="1:17" ht="15" customHeight="1">
      <c r="A1284" s="35">
        <v>555101</v>
      </c>
      <c r="B1284" s="36" t="s">
        <v>9239</v>
      </c>
      <c r="C1284" s="37" t="s">
        <v>9240</v>
      </c>
      <c r="D1284" s="37" t="s">
        <v>9260</v>
      </c>
      <c r="E1284" s="35">
        <v>555101</v>
      </c>
      <c r="F1284" s="38" t="s">
        <v>2225</v>
      </c>
      <c r="G1284" s="36" t="s">
        <v>9243</v>
      </c>
      <c r="H1284" s="36">
        <v>220</v>
      </c>
      <c r="I1284" s="39">
        <v>1715394.1</v>
      </c>
      <c r="J1284" s="39">
        <f t="shared" si="61"/>
        <v>1715394.1</v>
      </c>
      <c r="K1284" s="36">
        <v>0</v>
      </c>
      <c r="L1284" s="36">
        <v>100</v>
      </c>
      <c r="M1284" s="36"/>
      <c r="N1284" s="40" t="s">
        <v>9264</v>
      </c>
      <c r="O1284" s="37" t="s">
        <v>9265</v>
      </c>
      <c r="P1284" s="36">
        <v>215</v>
      </c>
      <c r="Q1284" s="37" t="s">
        <v>9262</v>
      </c>
    </row>
    <row r="1285" spans="1:17" ht="15" customHeight="1">
      <c r="A1285" s="35">
        <v>550201</v>
      </c>
      <c r="B1285" s="36" t="s">
        <v>9239</v>
      </c>
      <c r="C1285" s="37" t="s">
        <v>9240</v>
      </c>
      <c r="D1285" s="37" t="s">
        <v>9260</v>
      </c>
      <c r="E1285" s="35">
        <v>550201</v>
      </c>
      <c r="F1285" s="38" t="s">
        <v>2201</v>
      </c>
      <c r="G1285" s="36" t="s">
        <v>9243</v>
      </c>
      <c r="H1285" s="36">
        <v>80</v>
      </c>
      <c r="I1285" s="39">
        <v>829492.8</v>
      </c>
      <c r="J1285" s="39">
        <f t="shared" si="61"/>
        <v>829492.8</v>
      </c>
      <c r="K1285" s="36">
        <v>0</v>
      </c>
      <c r="L1285" s="36">
        <v>100</v>
      </c>
      <c r="M1285" s="36"/>
      <c r="N1285" s="40" t="s">
        <v>9244</v>
      </c>
      <c r="O1285" s="37" t="s">
        <v>9245</v>
      </c>
      <c r="P1285" s="36">
        <v>215</v>
      </c>
      <c r="Q1285" s="37" t="s">
        <v>9262</v>
      </c>
    </row>
    <row r="1286" spans="1:17" ht="15" customHeight="1">
      <c r="A1286" s="35">
        <v>558101</v>
      </c>
      <c r="B1286" s="36" t="s">
        <v>9239</v>
      </c>
      <c r="C1286" s="37" t="s">
        <v>9240</v>
      </c>
      <c r="D1286" s="37" t="s">
        <v>9260</v>
      </c>
      <c r="E1286" s="35">
        <v>558101</v>
      </c>
      <c r="F1286" s="38" t="s">
        <v>2232</v>
      </c>
      <c r="G1286" s="36" t="s">
        <v>9243</v>
      </c>
      <c r="H1286" s="36">
        <v>110</v>
      </c>
      <c r="I1286" s="39">
        <v>1124645.1000000001</v>
      </c>
      <c r="J1286" s="39">
        <f t="shared" si="61"/>
        <v>1124645.1000000001</v>
      </c>
      <c r="K1286" s="36">
        <v>0</v>
      </c>
      <c r="L1286" s="36">
        <v>100</v>
      </c>
      <c r="M1286" s="36"/>
      <c r="N1286" s="40" t="s">
        <v>9244</v>
      </c>
      <c r="O1286" s="37" t="s">
        <v>9245</v>
      </c>
      <c r="P1286" s="36">
        <v>215</v>
      </c>
      <c r="Q1286" s="37" t="s">
        <v>9262</v>
      </c>
    </row>
    <row r="1287" spans="1:17" ht="15" customHeight="1">
      <c r="A1287" s="35">
        <v>558601</v>
      </c>
      <c r="B1287" s="36" t="s">
        <v>9239</v>
      </c>
      <c r="C1287" s="37" t="s">
        <v>9240</v>
      </c>
      <c r="D1287" s="37" t="s">
        <v>9260</v>
      </c>
      <c r="E1287" s="35">
        <v>558601</v>
      </c>
      <c r="F1287" s="38" t="s">
        <v>2243</v>
      </c>
      <c r="G1287" s="36" t="s">
        <v>9243</v>
      </c>
      <c r="H1287" s="36">
        <v>120</v>
      </c>
      <c r="I1287" s="39">
        <v>1201879.8</v>
      </c>
      <c r="J1287" s="39">
        <f t="shared" si="61"/>
        <v>1201879.8</v>
      </c>
      <c r="K1287" s="36">
        <v>0</v>
      </c>
      <c r="L1287" s="36">
        <v>100</v>
      </c>
      <c r="M1287" s="36"/>
      <c r="N1287" s="40" t="s">
        <v>9244</v>
      </c>
      <c r="O1287" s="37" t="s">
        <v>9245</v>
      </c>
      <c r="P1287" s="36">
        <v>215</v>
      </c>
      <c r="Q1287" s="37" t="s">
        <v>9262</v>
      </c>
    </row>
    <row r="1288" spans="1:17" ht="15" customHeight="1">
      <c r="A1288" s="35">
        <v>557001</v>
      </c>
      <c r="B1288" s="36" t="s">
        <v>9239</v>
      </c>
      <c r="C1288" s="37" t="s">
        <v>9240</v>
      </c>
      <c r="D1288" s="37" t="s">
        <v>9260</v>
      </c>
      <c r="E1288" s="35">
        <v>557001</v>
      </c>
      <c r="F1288" s="38" t="s">
        <v>2240</v>
      </c>
      <c r="G1288" s="36" t="s">
        <v>9243</v>
      </c>
      <c r="H1288" s="36">
        <v>80</v>
      </c>
      <c r="I1288" s="39">
        <v>829492.8</v>
      </c>
      <c r="J1288" s="39">
        <f t="shared" si="61"/>
        <v>829492.8</v>
      </c>
      <c r="K1288" s="36">
        <v>0</v>
      </c>
      <c r="L1288" s="36">
        <v>100</v>
      </c>
      <c r="M1288" s="36"/>
      <c r="N1288" s="40" t="s">
        <v>9244</v>
      </c>
      <c r="O1288" s="37" t="s">
        <v>9245</v>
      </c>
      <c r="P1288" s="36">
        <v>215</v>
      </c>
      <c r="Q1288" s="37" t="s">
        <v>9262</v>
      </c>
    </row>
    <row r="1289" spans="1:17" ht="15" customHeight="1">
      <c r="A1289" s="35">
        <v>558607</v>
      </c>
      <c r="B1289" s="36" t="s">
        <v>9239</v>
      </c>
      <c r="C1289" s="37" t="s">
        <v>9240</v>
      </c>
      <c r="D1289" s="37" t="s">
        <v>9260</v>
      </c>
      <c r="E1289" s="35">
        <v>558607</v>
      </c>
      <c r="F1289" s="38" t="s">
        <v>2276</v>
      </c>
      <c r="G1289" s="36" t="s">
        <v>9243</v>
      </c>
      <c r="H1289" s="36">
        <v>170</v>
      </c>
      <c r="I1289" s="39">
        <v>1611778.2000000002</v>
      </c>
      <c r="J1289" s="39">
        <f t="shared" si="61"/>
        <v>1611778.2000000002</v>
      </c>
      <c r="K1289" s="36">
        <v>0</v>
      </c>
      <c r="L1289" s="36">
        <v>100</v>
      </c>
      <c r="M1289" s="36"/>
      <c r="N1289" s="40" t="s">
        <v>9264</v>
      </c>
      <c r="O1289" s="37" t="s">
        <v>9265</v>
      </c>
      <c r="P1289" s="36">
        <v>215</v>
      </c>
      <c r="Q1289" s="37" t="s">
        <v>9262</v>
      </c>
    </row>
    <row r="1290" spans="1:17" ht="15" customHeight="1">
      <c r="A1290" s="35">
        <v>939402</v>
      </c>
      <c r="B1290" s="36" t="s">
        <v>9239</v>
      </c>
      <c r="C1290" s="37" t="s">
        <v>9348</v>
      </c>
      <c r="D1290" s="37" t="s">
        <v>9349</v>
      </c>
      <c r="E1290" s="35">
        <v>939402</v>
      </c>
      <c r="F1290" s="38" t="s">
        <v>5717</v>
      </c>
      <c r="G1290" s="36" t="s">
        <v>9253</v>
      </c>
      <c r="H1290" s="42">
        <v>9059.7000000000007</v>
      </c>
      <c r="I1290" s="39"/>
      <c r="J1290" s="42">
        <f>H1290</f>
        <v>9059.7000000000007</v>
      </c>
      <c r="K1290" s="36">
        <v>0</v>
      </c>
      <c r="L1290" s="36">
        <v>100</v>
      </c>
      <c r="M1290" s="36"/>
      <c r="N1290" s="37" t="s">
        <v>9323</v>
      </c>
      <c r="O1290" s="37" t="s">
        <v>9324</v>
      </c>
      <c r="P1290" s="36">
        <v>729</v>
      </c>
      <c r="Q1290" s="37" t="s">
        <v>9908</v>
      </c>
    </row>
    <row r="1291" spans="1:17" ht="15" customHeight="1">
      <c r="A1291" s="35">
        <v>221401</v>
      </c>
      <c r="B1291" s="36" t="s">
        <v>9239</v>
      </c>
      <c r="C1291" s="37" t="s">
        <v>9240</v>
      </c>
      <c r="D1291" s="37" t="s">
        <v>9311</v>
      </c>
      <c r="E1291" s="35">
        <v>221401</v>
      </c>
      <c r="F1291" s="38" t="s">
        <v>4026</v>
      </c>
      <c r="G1291" s="36" t="s">
        <v>9243</v>
      </c>
      <c r="H1291" s="36">
        <v>60</v>
      </c>
      <c r="I1291" s="39">
        <v>593849.69999999995</v>
      </c>
      <c r="J1291" s="39">
        <f t="shared" ref="J1291:J1292" si="62">I1291</f>
        <v>593849.69999999995</v>
      </c>
      <c r="K1291" s="36">
        <v>0</v>
      </c>
      <c r="L1291" s="36">
        <v>100</v>
      </c>
      <c r="M1291" s="36"/>
      <c r="N1291" s="40" t="s">
        <v>9244</v>
      </c>
      <c r="O1291" s="37" t="s">
        <v>9245</v>
      </c>
      <c r="P1291" s="36">
        <v>209</v>
      </c>
      <c r="Q1291" s="37" t="s">
        <v>9312</v>
      </c>
    </row>
    <row r="1292" spans="1:17" ht="15" customHeight="1">
      <c r="A1292" s="35">
        <v>306001</v>
      </c>
      <c r="B1292" s="36" t="s">
        <v>9239</v>
      </c>
      <c r="C1292" s="37" t="s">
        <v>9343</v>
      </c>
      <c r="D1292" s="37" t="s">
        <v>9311</v>
      </c>
      <c r="E1292" s="35">
        <v>306001</v>
      </c>
      <c r="F1292" s="38" t="s">
        <v>4028</v>
      </c>
      <c r="G1292" s="36" t="s">
        <v>9243</v>
      </c>
      <c r="H1292" s="36">
        <v>60</v>
      </c>
      <c r="I1292" s="39">
        <v>593849.69999999995</v>
      </c>
      <c r="J1292" s="39">
        <f t="shared" si="62"/>
        <v>593849.69999999995</v>
      </c>
      <c r="K1292" s="36">
        <v>0</v>
      </c>
      <c r="L1292" s="36">
        <v>100</v>
      </c>
      <c r="M1292" s="36"/>
      <c r="N1292" s="40" t="s">
        <v>9244</v>
      </c>
      <c r="O1292" s="37" t="s">
        <v>9245</v>
      </c>
      <c r="P1292" s="36">
        <v>340</v>
      </c>
      <c r="Q1292" s="37" t="s">
        <v>9391</v>
      </c>
    </row>
    <row r="1293" spans="1:17" ht="15" customHeight="1">
      <c r="A1293" s="35">
        <v>901230</v>
      </c>
      <c r="B1293" s="36" t="s">
        <v>9239</v>
      </c>
      <c r="C1293" s="37" t="s">
        <v>9251</v>
      </c>
      <c r="D1293" s="37" t="s">
        <v>9414</v>
      </c>
      <c r="E1293" s="35">
        <v>901230</v>
      </c>
      <c r="F1293" s="38" t="s">
        <v>9909</v>
      </c>
      <c r="G1293" s="36" t="s">
        <v>9253</v>
      </c>
      <c r="H1293" s="42">
        <v>84930.9</v>
      </c>
      <c r="I1293" s="39"/>
      <c r="J1293" s="42">
        <f t="shared" ref="J1293:J1294" si="63">H1293</f>
        <v>84930.9</v>
      </c>
      <c r="K1293" s="43">
        <v>0</v>
      </c>
      <c r="L1293" s="36">
        <v>100</v>
      </c>
      <c r="M1293" s="43"/>
      <c r="N1293" s="40" t="s">
        <v>9254</v>
      </c>
      <c r="O1293" s="37" t="s">
        <v>9255</v>
      </c>
      <c r="P1293" s="36">
        <v>706</v>
      </c>
      <c r="Q1293" s="37" t="s">
        <v>9256</v>
      </c>
    </row>
    <row r="1294" spans="1:17" ht="15" customHeight="1">
      <c r="A1294" s="35">
        <v>906436</v>
      </c>
      <c r="B1294" s="36" t="s">
        <v>9239</v>
      </c>
      <c r="C1294" s="37" t="s">
        <v>9251</v>
      </c>
      <c r="D1294" s="37" t="s">
        <v>9257</v>
      </c>
      <c r="E1294" s="35">
        <v>906436</v>
      </c>
      <c r="F1294" s="37" t="s">
        <v>9910</v>
      </c>
      <c r="G1294" s="36" t="s">
        <v>9253</v>
      </c>
      <c r="H1294" s="42">
        <v>71922.100000000006</v>
      </c>
      <c r="I1294" s="39"/>
      <c r="J1294" s="42">
        <f t="shared" si="63"/>
        <v>71922.100000000006</v>
      </c>
      <c r="K1294" s="43">
        <v>0</v>
      </c>
      <c r="L1294" s="36">
        <v>100</v>
      </c>
      <c r="M1294" s="43"/>
      <c r="N1294" s="40" t="s">
        <v>9254</v>
      </c>
      <c r="O1294" s="37" t="s">
        <v>9255</v>
      </c>
      <c r="P1294" s="36">
        <v>706</v>
      </c>
      <c r="Q1294" s="37" t="s">
        <v>9256</v>
      </c>
    </row>
    <row r="1295" spans="1:17" ht="15" customHeight="1">
      <c r="A1295" s="35">
        <v>434501</v>
      </c>
      <c r="B1295" s="36" t="s">
        <v>9239</v>
      </c>
      <c r="C1295" s="37" t="s">
        <v>9343</v>
      </c>
      <c r="D1295" s="37" t="s">
        <v>9427</v>
      </c>
      <c r="E1295" s="35">
        <v>434501</v>
      </c>
      <c r="F1295" s="38" t="s">
        <v>9911</v>
      </c>
      <c r="G1295" s="36" t="s">
        <v>9243</v>
      </c>
      <c r="H1295" s="36">
        <v>60</v>
      </c>
      <c r="I1295" s="39">
        <v>593849.69999999995</v>
      </c>
      <c r="J1295" s="39">
        <f>I1295</f>
        <v>593849.69999999995</v>
      </c>
      <c r="K1295" s="36">
        <v>0</v>
      </c>
      <c r="L1295" s="36">
        <v>100</v>
      </c>
      <c r="M1295" s="36"/>
      <c r="N1295" s="40" t="s">
        <v>9244</v>
      </c>
      <c r="O1295" s="37" t="s">
        <v>9844</v>
      </c>
      <c r="P1295" s="36">
        <v>235</v>
      </c>
      <c r="Q1295" s="37" t="s">
        <v>9246</v>
      </c>
    </row>
    <row r="1296" spans="1:17" ht="15" customHeight="1">
      <c r="A1296" s="35">
        <v>992509</v>
      </c>
      <c r="B1296" s="36" t="s">
        <v>9239</v>
      </c>
      <c r="C1296" s="37" t="s">
        <v>9355</v>
      </c>
      <c r="D1296" s="37" t="s">
        <v>9356</v>
      </c>
      <c r="E1296" s="35">
        <v>992509</v>
      </c>
      <c r="F1296" s="38" t="s">
        <v>9066</v>
      </c>
      <c r="G1296" s="36" t="s">
        <v>9253</v>
      </c>
      <c r="H1296" s="42">
        <v>193374.6</v>
      </c>
      <c r="I1296" s="39"/>
      <c r="J1296" s="42">
        <f t="shared" ref="J1296:J1305" si="64">H1296</f>
        <v>193374.6</v>
      </c>
      <c r="K1296" s="36">
        <v>0</v>
      </c>
      <c r="L1296" s="36">
        <v>100</v>
      </c>
      <c r="M1296" s="36"/>
      <c r="N1296" s="37" t="s">
        <v>9912</v>
      </c>
      <c r="O1296" s="37" t="s">
        <v>9843</v>
      </c>
      <c r="P1296" s="36">
        <v>709</v>
      </c>
      <c r="Q1296" s="37" t="s">
        <v>9359</v>
      </c>
    </row>
    <row r="1297" spans="1:17" ht="15" customHeight="1">
      <c r="A1297" s="35">
        <v>992511</v>
      </c>
      <c r="B1297" s="36" t="s">
        <v>9239</v>
      </c>
      <c r="C1297" s="37" t="s">
        <v>9355</v>
      </c>
      <c r="D1297" s="37" t="s">
        <v>9356</v>
      </c>
      <c r="E1297" s="35">
        <v>992511</v>
      </c>
      <c r="F1297" s="37" t="s">
        <v>9067</v>
      </c>
      <c r="G1297" s="36" t="s">
        <v>9253</v>
      </c>
      <c r="H1297" s="42">
        <v>193374.6</v>
      </c>
      <c r="I1297" s="39"/>
      <c r="J1297" s="42">
        <f t="shared" si="64"/>
        <v>193374.6</v>
      </c>
      <c r="K1297" s="36">
        <v>0</v>
      </c>
      <c r="L1297" s="36">
        <v>100</v>
      </c>
      <c r="M1297" s="36"/>
      <c r="N1297" s="37" t="s">
        <v>9912</v>
      </c>
      <c r="O1297" s="37" t="s">
        <v>9843</v>
      </c>
      <c r="P1297" s="36">
        <v>709</v>
      </c>
      <c r="Q1297" s="37" t="s">
        <v>9359</v>
      </c>
    </row>
    <row r="1298" spans="1:17" ht="15" customHeight="1">
      <c r="A1298" s="35">
        <v>906748</v>
      </c>
      <c r="B1298" s="36" t="s">
        <v>9239</v>
      </c>
      <c r="C1298" s="37" t="s">
        <v>9251</v>
      </c>
      <c r="D1298" s="37" t="s">
        <v>9314</v>
      </c>
      <c r="E1298" s="35">
        <v>906748</v>
      </c>
      <c r="F1298" s="38" t="s">
        <v>9913</v>
      </c>
      <c r="G1298" s="36" t="s">
        <v>9253</v>
      </c>
      <c r="H1298" s="42">
        <v>66043.899999999994</v>
      </c>
      <c r="I1298" s="39"/>
      <c r="J1298" s="42">
        <f t="shared" si="64"/>
        <v>66043.899999999994</v>
      </c>
      <c r="K1298" s="36">
        <v>0</v>
      </c>
      <c r="L1298" s="36">
        <v>100</v>
      </c>
      <c r="M1298" s="36" t="s">
        <v>9222</v>
      </c>
      <c r="N1298" s="40" t="s">
        <v>9254</v>
      </c>
      <c r="O1298" s="37" t="s">
        <v>9255</v>
      </c>
      <c r="P1298" s="36">
        <v>706</v>
      </c>
      <c r="Q1298" s="37" t="s">
        <v>9256</v>
      </c>
    </row>
    <row r="1299" spans="1:17" ht="15" customHeight="1">
      <c r="A1299" s="35">
        <v>895401</v>
      </c>
      <c r="B1299" s="36" t="s">
        <v>9239</v>
      </c>
      <c r="C1299" s="37" t="s">
        <v>9867</v>
      </c>
      <c r="D1299" s="37" t="s">
        <v>9914</v>
      </c>
      <c r="E1299" s="35">
        <v>895401</v>
      </c>
      <c r="F1299" s="38" t="s">
        <v>9915</v>
      </c>
      <c r="G1299" s="36" t="s">
        <v>9253</v>
      </c>
      <c r="H1299" s="42">
        <v>122805.9</v>
      </c>
      <c r="I1299" s="39"/>
      <c r="J1299" s="42">
        <f t="shared" si="64"/>
        <v>122805.9</v>
      </c>
      <c r="K1299" s="36">
        <v>0</v>
      </c>
      <c r="L1299" s="36">
        <v>100</v>
      </c>
      <c r="M1299" s="36"/>
      <c r="N1299" s="40" t="s">
        <v>9916</v>
      </c>
      <c r="O1299" s="37" t="s">
        <v>9917</v>
      </c>
      <c r="P1299" s="36">
        <v>302</v>
      </c>
      <c r="Q1299" s="37" t="s">
        <v>9918</v>
      </c>
    </row>
    <row r="1300" spans="1:17" ht="15" customHeight="1">
      <c r="A1300" s="35">
        <v>895001</v>
      </c>
      <c r="B1300" s="36" t="s">
        <v>9239</v>
      </c>
      <c r="C1300" s="37" t="s">
        <v>9867</v>
      </c>
      <c r="D1300" s="37" t="s">
        <v>9914</v>
      </c>
      <c r="E1300" s="35">
        <v>895001</v>
      </c>
      <c r="F1300" s="38" t="s">
        <v>9919</v>
      </c>
      <c r="G1300" s="36" t="s">
        <v>9253</v>
      </c>
      <c r="H1300" s="42">
        <v>250560.8</v>
      </c>
      <c r="I1300" s="39"/>
      <c r="J1300" s="42">
        <f t="shared" si="64"/>
        <v>250560.8</v>
      </c>
      <c r="K1300" s="36">
        <v>0</v>
      </c>
      <c r="L1300" s="36">
        <v>100</v>
      </c>
      <c r="M1300" s="36"/>
      <c r="N1300" s="40" t="s">
        <v>9920</v>
      </c>
      <c r="O1300" s="37" t="s">
        <v>9917</v>
      </c>
      <c r="P1300" s="36">
        <v>302</v>
      </c>
      <c r="Q1300" s="37" t="s">
        <v>9918</v>
      </c>
    </row>
    <row r="1301" spans="1:17" ht="15" customHeight="1">
      <c r="A1301" s="35">
        <v>896101</v>
      </c>
      <c r="B1301" s="36" t="s">
        <v>9239</v>
      </c>
      <c r="C1301" s="37" t="s">
        <v>9867</v>
      </c>
      <c r="D1301" s="37" t="s">
        <v>9914</v>
      </c>
      <c r="E1301" s="35">
        <v>896101</v>
      </c>
      <c r="F1301" s="38" t="s">
        <v>9921</v>
      </c>
      <c r="G1301" s="36" t="s">
        <v>9253</v>
      </c>
      <c r="H1301" s="42">
        <v>250560.8</v>
      </c>
      <c r="I1301" s="39"/>
      <c r="J1301" s="42">
        <f t="shared" si="64"/>
        <v>250560.8</v>
      </c>
      <c r="K1301" s="36">
        <v>0</v>
      </c>
      <c r="L1301" s="36">
        <v>100</v>
      </c>
      <c r="M1301" s="36"/>
      <c r="N1301" s="40" t="s">
        <v>9916</v>
      </c>
      <c r="O1301" s="37" t="s">
        <v>9917</v>
      </c>
      <c r="P1301" s="36">
        <v>302</v>
      </c>
      <c r="Q1301" s="37" t="s">
        <v>9918</v>
      </c>
    </row>
    <row r="1302" spans="1:17" ht="15" customHeight="1">
      <c r="A1302" s="35">
        <v>895004</v>
      </c>
      <c r="B1302" s="36" t="s">
        <v>9239</v>
      </c>
      <c r="C1302" s="37" t="s">
        <v>9867</v>
      </c>
      <c r="D1302" s="37" t="s">
        <v>9914</v>
      </c>
      <c r="E1302" s="35">
        <v>895004</v>
      </c>
      <c r="F1302" s="37" t="s">
        <v>5676</v>
      </c>
      <c r="G1302" s="36" t="s">
        <v>9253</v>
      </c>
      <c r="H1302" s="42">
        <v>250560.8</v>
      </c>
      <c r="I1302" s="39"/>
      <c r="J1302" s="42">
        <f t="shared" si="64"/>
        <v>250560.8</v>
      </c>
      <c r="K1302" s="36">
        <v>0</v>
      </c>
      <c r="L1302" s="36">
        <v>100</v>
      </c>
      <c r="M1302" s="36"/>
      <c r="N1302" s="40" t="s">
        <v>9916</v>
      </c>
      <c r="O1302" s="37" t="s">
        <v>9917</v>
      </c>
      <c r="P1302" s="36">
        <v>302</v>
      </c>
      <c r="Q1302" s="37" t="s">
        <v>9918</v>
      </c>
    </row>
    <row r="1303" spans="1:17" ht="15" customHeight="1">
      <c r="A1303" s="35">
        <v>907202</v>
      </c>
      <c r="B1303" s="36" t="s">
        <v>9239</v>
      </c>
      <c r="C1303" s="37" t="s">
        <v>9251</v>
      </c>
      <c r="D1303" s="37" t="s">
        <v>9303</v>
      </c>
      <c r="E1303" s="35">
        <v>907202</v>
      </c>
      <c r="F1303" s="37" t="s">
        <v>9922</v>
      </c>
      <c r="G1303" s="36" t="s">
        <v>9253</v>
      </c>
      <c r="H1303" s="42">
        <v>19089</v>
      </c>
      <c r="I1303" s="39"/>
      <c r="J1303" s="42">
        <f t="shared" si="64"/>
        <v>19089</v>
      </c>
      <c r="K1303" s="43">
        <v>0</v>
      </c>
      <c r="L1303" s="36">
        <v>100</v>
      </c>
      <c r="M1303" s="43"/>
      <c r="N1303" s="40" t="s">
        <v>9254</v>
      </c>
      <c r="O1303" s="37" t="s">
        <v>9255</v>
      </c>
      <c r="P1303" s="36">
        <v>706</v>
      </c>
      <c r="Q1303" s="37" t="s">
        <v>9256</v>
      </c>
    </row>
    <row r="1304" spans="1:17" ht="15" customHeight="1">
      <c r="A1304" s="35">
        <v>906434</v>
      </c>
      <c r="B1304" s="36" t="s">
        <v>9239</v>
      </c>
      <c r="C1304" s="37" t="s">
        <v>9251</v>
      </c>
      <c r="D1304" s="37" t="s">
        <v>9257</v>
      </c>
      <c r="E1304" s="35">
        <v>906434</v>
      </c>
      <c r="F1304" s="37" t="s">
        <v>4619</v>
      </c>
      <c r="G1304" s="36" t="s">
        <v>9253</v>
      </c>
      <c r="H1304" s="42">
        <v>62549.3</v>
      </c>
      <c r="I1304" s="39"/>
      <c r="J1304" s="42">
        <f t="shared" si="64"/>
        <v>62549.3</v>
      </c>
      <c r="K1304" s="43">
        <v>0</v>
      </c>
      <c r="L1304" s="36">
        <v>100</v>
      </c>
      <c r="M1304" s="43"/>
      <c r="N1304" s="40" t="s">
        <v>9254</v>
      </c>
      <c r="O1304" s="37" t="s">
        <v>9255</v>
      </c>
      <c r="P1304" s="36">
        <v>706</v>
      </c>
      <c r="Q1304" s="37" t="s">
        <v>9256</v>
      </c>
    </row>
    <row r="1305" spans="1:17" ht="15" customHeight="1">
      <c r="A1305" s="35">
        <v>906432</v>
      </c>
      <c r="B1305" s="36" t="s">
        <v>9239</v>
      </c>
      <c r="C1305" s="37" t="s">
        <v>9251</v>
      </c>
      <c r="D1305" s="37" t="s">
        <v>9257</v>
      </c>
      <c r="E1305" s="35">
        <v>906432</v>
      </c>
      <c r="F1305" s="37" t="s">
        <v>9923</v>
      </c>
      <c r="G1305" s="36" t="s">
        <v>9253</v>
      </c>
      <c r="H1305" s="42">
        <v>62549.3</v>
      </c>
      <c r="I1305" s="39"/>
      <c r="J1305" s="42">
        <f t="shared" si="64"/>
        <v>62549.3</v>
      </c>
      <c r="K1305" s="43">
        <v>0</v>
      </c>
      <c r="L1305" s="36">
        <v>100</v>
      </c>
      <c r="M1305" s="43"/>
      <c r="N1305" s="40" t="s">
        <v>9254</v>
      </c>
      <c r="O1305" s="37" t="s">
        <v>9255</v>
      </c>
      <c r="P1305" s="36">
        <v>706</v>
      </c>
      <c r="Q1305" s="37" t="s">
        <v>9256</v>
      </c>
    </row>
    <row r="1306" spans="1:17" ht="15" customHeight="1">
      <c r="A1306" s="35">
        <v>830232</v>
      </c>
      <c r="B1306" s="36" t="s">
        <v>9239</v>
      </c>
      <c r="C1306" s="37" t="s">
        <v>9240</v>
      </c>
      <c r="D1306" s="37" t="s">
        <v>9300</v>
      </c>
      <c r="E1306" s="35">
        <v>830232</v>
      </c>
      <c r="F1306" s="38" t="s">
        <v>3829</v>
      </c>
      <c r="G1306" s="36" t="s">
        <v>9243</v>
      </c>
      <c r="H1306" s="36">
        <v>60</v>
      </c>
      <c r="I1306" s="39">
        <v>593849.69999999995</v>
      </c>
      <c r="J1306" s="39">
        <f t="shared" ref="J1306:J1315" si="65">I1306</f>
        <v>593849.69999999995</v>
      </c>
      <c r="K1306" s="36">
        <v>0</v>
      </c>
      <c r="L1306" s="36">
        <v>100</v>
      </c>
      <c r="M1306" s="36"/>
      <c r="N1306" s="40" t="s">
        <v>9244</v>
      </c>
      <c r="O1306" s="37" t="s">
        <v>9245</v>
      </c>
      <c r="P1306" s="36">
        <v>205</v>
      </c>
      <c r="Q1306" s="37" t="s">
        <v>9302</v>
      </c>
    </row>
    <row r="1307" spans="1:17" ht="15" customHeight="1">
      <c r="A1307" s="35">
        <v>830231</v>
      </c>
      <c r="B1307" s="36" t="s">
        <v>9239</v>
      </c>
      <c r="C1307" s="37" t="s">
        <v>9240</v>
      </c>
      <c r="D1307" s="37" t="s">
        <v>9300</v>
      </c>
      <c r="E1307" s="35">
        <v>830231</v>
      </c>
      <c r="F1307" s="38" t="s">
        <v>3828</v>
      </c>
      <c r="G1307" s="36" t="s">
        <v>9243</v>
      </c>
      <c r="H1307" s="36">
        <v>60</v>
      </c>
      <c r="I1307" s="39">
        <v>593849.69999999995</v>
      </c>
      <c r="J1307" s="39">
        <f t="shared" si="65"/>
        <v>593849.69999999995</v>
      </c>
      <c r="K1307" s="36">
        <v>0</v>
      </c>
      <c r="L1307" s="36">
        <v>100</v>
      </c>
      <c r="M1307" s="36"/>
      <c r="N1307" s="40" t="s">
        <v>9244</v>
      </c>
      <c r="O1307" s="37" t="s">
        <v>9245</v>
      </c>
      <c r="P1307" s="36">
        <v>205</v>
      </c>
      <c r="Q1307" s="37" t="s">
        <v>9302</v>
      </c>
    </row>
    <row r="1308" spans="1:17" ht="15" customHeight="1">
      <c r="A1308" s="35">
        <v>830233</v>
      </c>
      <c r="B1308" s="36" t="s">
        <v>9239</v>
      </c>
      <c r="C1308" s="37" t="s">
        <v>9240</v>
      </c>
      <c r="D1308" s="37" t="s">
        <v>9300</v>
      </c>
      <c r="E1308" s="35">
        <v>830233</v>
      </c>
      <c r="F1308" s="38" t="s">
        <v>3830</v>
      </c>
      <c r="G1308" s="36" t="s">
        <v>9243</v>
      </c>
      <c r="H1308" s="36">
        <v>60</v>
      </c>
      <c r="I1308" s="39">
        <v>593849.69999999995</v>
      </c>
      <c r="J1308" s="39">
        <f t="shared" si="65"/>
        <v>593849.69999999995</v>
      </c>
      <c r="K1308" s="36">
        <v>0</v>
      </c>
      <c r="L1308" s="36">
        <v>100</v>
      </c>
      <c r="M1308" s="36"/>
      <c r="N1308" s="40" t="s">
        <v>9244</v>
      </c>
      <c r="O1308" s="37" t="s">
        <v>9245</v>
      </c>
      <c r="P1308" s="36">
        <v>205</v>
      </c>
      <c r="Q1308" s="37" t="s">
        <v>9302</v>
      </c>
    </row>
    <row r="1309" spans="1:17" ht="15" customHeight="1">
      <c r="A1309" s="35">
        <v>820201</v>
      </c>
      <c r="B1309" s="36" t="s">
        <v>9239</v>
      </c>
      <c r="C1309" s="37" t="s">
        <v>9240</v>
      </c>
      <c r="D1309" s="37" t="s">
        <v>9315</v>
      </c>
      <c r="E1309" s="35">
        <v>820201</v>
      </c>
      <c r="F1309" s="38" t="s">
        <v>9924</v>
      </c>
      <c r="G1309" s="36" t="s">
        <v>9243</v>
      </c>
      <c r="H1309" s="36">
        <v>40</v>
      </c>
      <c r="I1309" s="39">
        <v>336491.6</v>
      </c>
      <c r="J1309" s="39">
        <f t="shared" si="65"/>
        <v>336491.6</v>
      </c>
      <c r="K1309" s="36">
        <v>0</v>
      </c>
      <c r="L1309" s="36">
        <v>100</v>
      </c>
      <c r="M1309" s="36"/>
      <c r="N1309" s="41" t="s">
        <v>9249</v>
      </c>
      <c r="O1309" s="41" t="s">
        <v>9250</v>
      </c>
      <c r="P1309" s="36">
        <v>231</v>
      </c>
      <c r="Q1309" s="37" t="s">
        <v>9317</v>
      </c>
    </row>
    <row r="1310" spans="1:17" ht="15" customHeight="1">
      <c r="A1310" s="35">
        <v>824611</v>
      </c>
      <c r="B1310" s="36" t="s">
        <v>9239</v>
      </c>
      <c r="C1310" s="37" t="s">
        <v>9240</v>
      </c>
      <c r="D1310" s="37" t="s">
        <v>9315</v>
      </c>
      <c r="E1310" s="35">
        <v>824611</v>
      </c>
      <c r="F1310" s="38" t="s">
        <v>9925</v>
      </c>
      <c r="G1310" s="36" t="s">
        <v>9243</v>
      </c>
      <c r="H1310" s="36">
        <v>85</v>
      </c>
      <c r="I1310" s="39">
        <v>898536.4</v>
      </c>
      <c r="J1310" s="39">
        <f t="shared" si="65"/>
        <v>898536.4</v>
      </c>
      <c r="K1310" s="36">
        <v>0</v>
      </c>
      <c r="L1310" s="36">
        <v>100</v>
      </c>
      <c r="M1310" s="36"/>
      <c r="N1310" s="40" t="s">
        <v>9244</v>
      </c>
      <c r="O1310" s="37" t="s">
        <v>9245</v>
      </c>
      <c r="P1310" s="36">
        <v>231</v>
      </c>
      <c r="Q1310" s="37" t="s">
        <v>9317</v>
      </c>
    </row>
    <row r="1311" spans="1:17" ht="15" customHeight="1">
      <c r="A1311" s="35">
        <v>824601</v>
      </c>
      <c r="B1311" s="36" t="s">
        <v>9239</v>
      </c>
      <c r="C1311" s="37" t="s">
        <v>9240</v>
      </c>
      <c r="D1311" s="37" t="s">
        <v>9315</v>
      </c>
      <c r="E1311" s="35">
        <v>824601</v>
      </c>
      <c r="F1311" s="38" t="s">
        <v>9926</v>
      </c>
      <c r="G1311" s="36" t="s">
        <v>9243</v>
      </c>
      <c r="H1311" s="36">
        <v>70</v>
      </c>
      <c r="I1311" s="39">
        <v>727472.7</v>
      </c>
      <c r="J1311" s="39">
        <f t="shared" si="65"/>
        <v>727472.7</v>
      </c>
      <c r="K1311" s="36">
        <v>0</v>
      </c>
      <c r="L1311" s="36">
        <v>100</v>
      </c>
      <c r="M1311" s="36"/>
      <c r="N1311" s="40" t="s">
        <v>9244</v>
      </c>
      <c r="O1311" s="37" t="s">
        <v>9245</v>
      </c>
      <c r="P1311" s="36">
        <v>231</v>
      </c>
      <c r="Q1311" s="37" t="s">
        <v>9317</v>
      </c>
    </row>
    <row r="1312" spans="1:17" ht="15" customHeight="1">
      <c r="A1312" s="35">
        <v>682402</v>
      </c>
      <c r="B1312" s="36" t="s">
        <v>9239</v>
      </c>
      <c r="C1312" s="37" t="s">
        <v>9240</v>
      </c>
      <c r="D1312" s="37" t="s">
        <v>9247</v>
      </c>
      <c r="E1312" s="35">
        <v>682402</v>
      </c>
      <c r="F1312" s="38" t="s">
        <v>2551</v>
      </c>
      <c r="G1312" s="36" t="s">
        <v>9243</v>
      </c>
      <c r="H1312" s="36">
        <v>100</v>
      </c>
      <c r="I1312" s="39">
        <v>1035957</v>
      </c>
      <c r="J1312" s="39">
        <f t="shared" si="65"/>
        <v>1035957</v>
      </c>
      <c r="K1312" s="36">
        <v>0</v>
      </c>
      <c r="L1312" s="36">
        <v>100</v>
      </c>
      <c r="M1312" s="36"/>
      <c r="N1312" s="40" t="s">
        <v>9244</v>
      </c>
      <c r="O1312" s="37" t="s">
        <v>9245</v>
      </c>
      <c r="P1312" s="36">
        <v>204</v>
      </c>
      <c r="Q1312" s="37" t="s">
        <v>9248</v>
      </c>
    </row>
    <row r="1313" spans="1:17" ht="15" customHeight="1">
      <c r="A1313" s="35">
        <v>489201</v>
      </c>
      <c r="B1313" s="36" t="s">
        <v>9239</v>
      </c>
      <c r="C1313" s="37" t="s">
        <v>9240</v>
      </c>
      <c r="D1313" s="37" t="s">
        <v>9241</v>
      </c>
      <c r="E1313" s="35">
        <v>489201</v>
      </c>
      <c r="F1313" s="38" t="s">
        <v>9927</v>
      </c>
      <c r="G1313" s="36" t="s">
        <v>9243</v>
      </c>
      <c r="H1313" s="36">
        <v>60</v>
      </c>
      <c r="I1313" s="39">
        <v>593849.69999999995</v>
      </c>
      <c r="J1313" s="39">
        <f t="shared" si="65"/>
        <v>593849.69999999995</v>
      </c>
      <c r="K1313" s="36">
        <v>0</v>
      </c>
      <c r="L1313" s="36">
        <v>100</v>
      </c>
      <c r="M1313" s="36"/>
      <c r="N1313" s="40" t="s">
        <v>9244</v>
      </c>
      <c r="O1313" s="37" t="s">
        <v>9245</v>
      </c>
      <c r="P1313" s="36">
        <v>235</v>
      </c>
      <c r="Q1313" s="37" t="s">
        <v>9246</v>
      </c>
    </row>
    <row r="1314" spans="1:17" ht="15" customHeight="1">
      <c r="A1314" s="35" t="s">
        <v>1036</v>
      </c>
      <c r="B1314" s="36" t="s">
        <v>9239</v>
      </c>
      <c r="C1314" s="37" t="s">
        <v>9240</v>
      </c>
      <c r="D1314" s="37" t="s">
        <v>9327</v>
      </c>
      <c r="E1314" s="35" t="s">
        <v>1036</v>
      </c>
      <c r="F1314" s="38" t="s">
        <v>1037</v>
      </c>
      <c r="G1314" s="36" t="s">
        <v>9243</v>
      </c>
      <c r="H1314" s="36">
        <v>210</v>
      </c>
      <c r="I1314" s="39">
        <v>1663076.1</v>
      </c>
      <c r="J1314" s="39">
        <f t="shared" si="65"/>
        <v>1663076.1</v>
      </c>
      <c r="K1314" s="36">
        <v>0</v>
      </c>
      <c r="L1314" s="36">
        <v>100</v>
      </c>
      <c r="M1314" s="36"/>
      <c r="N1314" s="40" t="s">
        <v>9264</v>
      </c>
      <c r="O1314" s="37" t="s">
        <v>9265</v>
      </c>
      <c r="P1314" s="36">
        <v>245</v>
      </c>
      <c r="Q1314" s="37" t="s">
        <v>9328</v>
      </c>
    </row>
    <row r="1315" spans="1:17" ht="15" customHeight="1">
      <c r="A1315" s="35">
        <v>306002</v>
      </c>
      <c r="B1315" s="36" t="s">
        <v>9239</v>
      </c>
      <c r="C1315" s="37" t="s">
        <v>9240</v>
      </c>
      <c r="D1315" s="37" t="s">
        <v>9311</v>
      </c>
      <c r="E1315" s="35">
        <v>306002</v>
      </c>
      <c r="F1315" s="38" t="s">
        <v>6795</v>
      </c>
      <c r="G1315" s="36" t="s">
        <v>9243</v>
      </c>
      <c r="H1315" s="36">
        <v>60</v>
      </c>
      <c r="I1315" s="39">
        <v>593849.69999999995</v>
      </c>
      <c r="J1315" s="39">
        <f t="shared" si="65"/>
        <v>593849.69999999995</v>
      </c>
      <c r="K1315" s="36">
        <v>0</v>
      </c>
      <c r="L1315" s="36">
        <v>100</v>
      </c>
      <c r="M1315" s="36"/>
      <c r="N1315" s="40" t="s">
        <v>9244</v>
      </c>
      <c r="O1315" s="37" t="s">
        <v>9844</v>
      </c>
      <c r="P1315" s="36">
        <v>340</v>
      </c>
      <c r="Q1315" s="37" t="s">
        <v>9391</v>
      </c>
    </row>
    <row r="1316" spans="1:17" ht="15" customHeight="1">
      <c r="A1316" s="35">
        <v>903026</v>
      </c>
      <c r="B1316" s="36" t="s">
        <v>9239</v>
      </c>
      <c r="C1316" s="37" t="s">
        <v>9251</v>
      </c>
      <c r="D1316" s="37" t="s">
        <v>9314</v>
      </c>
      <c r="E1316" s="35">
        <v>903026</v>
      </c>
      <c r="F1316" s="37" t="s">
        <v>4425</v>
      </c>
      <c r="G1316" s="36" t="s">
        <v>9253</v>
      </c>
      <c r="H1316" s="42">
        <v>59842.5</v>
      </c>
      <c r="I1316" s="39"/>
      <c r="J1316" s="42">
        <f t="shared" ref="J1316:J1317" si="66">H1316</f>
        <v>59842.5</v>
      </c>
      <c r="K1316" s="43">
        <v>0</v>
      </c>
      <c r="L1316" s="36">
        <v>100</v>
      </c>
      <c r="M1316" s="43"/>
      <c r="N1316" s="40" t="s">
        <v>9254</v>
      </c>
      <c r="O1316" s="37" t="s">
        <v>9255</v>
      </c>
      <c r="P1316" s="36">
        <v>706</v>
      </c>
      <c r="Q1316" s="37" t="s">
        <v>9256</v>
      </c>
    </row>
    <row r="1317" spans="1:17" ht="15" customHeight="1">
      <c r="A1317" s="35">
        <v>903027</v>
      </c>
      <c r="B1317" s="36" t="s">
        <v>9239</v>
      </c>
      <c r="C1317" s="37" t="s">
        <v>9251</v>
      </c>
      <c r="D1317" s="37" t="s">
        <v>9314</v>
      </c>
      <c r="E1317" s="35">
        <v>903027</v>
      </c>
      <c r="F1317" s="37" t="s">
        <v>4426</v>
      </c>
      <c r="G1317" s="36" t="s">
        <v>9253</v>
      </c>
      <c r="H1317" s="42">
        <v>27623.5</v>
      </c>
      <c r="I1317" s="39"/>
      <c r="J1317" s="42">
        <f t="shared" si="66"/>
        <v>27623.5</v>
      </c>
      <c r="K1317" s="43">
        <v>0</v>
      </c>
      <c r="L1317" s="36">
        <v>100</v>
      </c>
      <c r="M1317" s="43"/>
      <c r="N1317" s="40" t="s">
        <v>9254</v>
      </c>
      <c r="O1317" s="37" t="s">
        <v>9255</v>
      </c>
      <c r="P1317" s="36">
        <v>706</v>
      </c>
      <c r="Q1317" s="37" t="s">
        <v>9256</v>
      </c>
    </row>
    <row r="1318" spans="1:17" ht="15" customHeight="1">
      <c r="A1318" s="35">
        <v>806102</v>
      </c>
      <c r="B1318" s="36" t="s">
        <v>9239</v>
      </c>
      <c r="C1318" s="37" t="s">
        <v>9240</v>
      </c>
      <c r="D1318" s="37" t="s">
        <v>9263</v>
      </c>
      <c r="E1318" s="35">
        <v>806102</v>
      </c>
      <c r="F1318" s="38" t="s">
        <v>3129</v>
      </c>
      <c r="G1318" s="36" t="s">
        <v>9243</v>
      </c>
      <c r="H1318" s="36">
        <v>120</v>
      </c>
      <c r="I1318" s="39">
        <v>1201879.8</v>
      </c>
      <c r="J1318" s="39">
        <f t="shared" ref="J1318:J1320" si="67">I1318</f>
        <v>1201879.8</v>
      </c>
      <c r="K1318" s="36">
        <v>0</v>
      </c>
      <c r="L1318" s="36">
        <v>100</v>
      </c>
      <c r="M1318" s="36"/>
      <c r="N1318" s="40" t="s">
        <v>9244</v>
      </c>
      <c r="O1318" s="37" t="s">
        <v>9245</v>
      </c>
      <c r="P1318" s="36">
        <v>207</v>
      </c>
      <c r="Q1318" s="37" t="s">
        <v>9266</v>
      </c>
    </row>
    <row r="1319" spans="1:17" ht="15" customHeight="1">
      <c r="A1319" s="35">
        <v>765101</v>
      </c>
      <c r="B1319" s="36" t="s">
        <v>9239</v>
      </c>
      <c r="C1319" s="37" t="s">
        <v>9240</v>
      </c>
      <c r="D1319" s="37" t="s">
        <v>9300</v>
      </c>
      <c r="E1319" s="35">
        <v>765101</v>
      </c>
      <c r="F1319" s="38" t="s">
        <v>7267</v>
      </c>
      <c r="G1319" s="36" t="s">
        <v>9243</v>
      </c>
      <c r="H1319" s="36">
        <v>110</v>
      </c>
      <c r="I1319" s="39">
        <v>1124645.1000000001</v>
      </c>
      <c r="J1319" s="39">
        <f t="shared" si="67"/>
        <v>1124645.1000000001</v>
      </c>
      <c r="K1319" s="36">
        <v>0</v>
      </c>
      <c r="L1319" s="36">
        <v>100</v>
      </c>
      <c r="M1319" s="36"/>
      <c r="N1319" s="40" t="s">
        <v>9244</v>
      </c>
      <c r="O1319" s="37" t="s">
        <v>9245</v>
      </c>
      <c r="P1319" s="36">
        <v>205</v>
      </c>
      <c r="Q1319" s="37" t="s">
        <v>9302</v>
      </c>
    </row>
    <row r="1320" spans="1:17" ht="15" customHeight="1">
      <c r="A1320" s="35">
        <v>806101</v>
      </c>
      <c r="B1320" s="36" t="s">
        <v>9239</v>
      </c>
      <c r="C1320" s="37" t="s">
        <v>9240</v>
      </c>
      <c r="D1320" s="37" t="s">
        <v>9263</v>
      </c>
      <c r="E1320" s="35">
        <v>806101</v>
      </c>
      <c r="F1320" s="38" t="s">
        <v>3128</v>
      </c>
      <c r="G1320" s="36" t="s">
        <v>9243</v>
      </c>
      <c r="H1320" s="36">
        <v>100</v>
      </c>
      <c r="I1320" s="39">
        <v>1035957</v>
      </c>
      <c r="J1320" s="39">
        <f t="shared" si="67"/>
        <v>1035957</v>
      </c>
      <c r="K1320" s="36">
        <v>0</v>
      </c>
      <c r="L1320" s="36">
        <v>100</v>
      </c>
      <c r="M1320" s="36"/>
      <c r="N1320" s="40" t="s">
        <v>9244</v>
      </c>
      <c r="O1320" s="37" t="s">
        <v>9245</v>
      </c>
      <c r="P1320" s="36">
        <v>207</v>
      </c>
      <c r="Q1320" s="37" t="s">
        <v>9266</v>
      </c>
    </row>
    <row r="1321" spans="1:17" ht="15" customHeight="1">
      <c r="A1321" s="44" t="s">
        <v>6534</v>
      </c>
      <c r="B1321" s="36" t="s">
        <v>9239</v>
      </c>
      <c r="C1321" s="37" t="s">
        <v>9928</v>
      </c>
      <c r="D1321" s="37" t="s">
        <v>9929</v>
      </c>
      <c r="E1321" s="35" t="s">
        <v>6534</v>
      </c>
      <c r="F1321" s="37" t="s">
        <v>9930</v>
      </c>
      <c r="G1321" s="36" t="s">
        <v>9253</v>
      </c>
      <c r="H1321" s="42">
        <v>727.2</v>
      </c>
      <c r="I1321" s="39"/>
      <c r="J1321" s="42">
        <f t="shared" ref="J1321:J1322" si="68">H1321</f>
        <v>727.2</v>
      </c>
      <c r="K1321" s="36">
        <v>0</v>
      </c>
      <c r="L1321" s="36">
        <v>100</v>
      </c>
      <c r="M1321" s="36"/>
      <c r="N1321" s="40" t="s">
        <v>9323</v>
      </c>
      <c r="O1321" s="37" t="s">
        <v>9255</v>
      </c>
      <c r="P1321" s="36" t="s">
        <v>9468</v>
      </c>
      <c r="Q1321" s="37" t="s">
        <v>9468</v>
      </c>
    </row>
    <row r="1322" spans="1:17" ht="15" customHeight="1">
      <c r="A1322" s="44" t="s">
        <v>9931</v>
      </c>
      <c r="B1322" s="36" t="s">
        <v>9239</v>
      </c>
      <c r="C1322" s="37" t="s">
        <v>9928</v>
      </c>
      <c r="D1322" s="37" t="s">
        <v>9929</v>
      </c>
      <c r="E1322" s="35" t="s">
        <v>9931</v>
      </c>
      <c r="F1322" s="37" t="s">
        <v>9932</v>
      </c>
      <c r="G1322" s="36" t="s">
        <v>9253</v>
      </c>
      <c r="H1322" s="42">
        <v>1636.2</v>
      </c>
      <c r="I1322" s="39"/>
      <c r="J1322" s="42">
        <f t="shared" si="68"/>
        <v>1636.2</v>
      </c>
      <c r="K1322" s="36">
        <v>0</v>
      </c>
      <c r="L1322" s="36">
        <v>100</v>
      </c>
      <c r="M1322" s="36"/>
      <c r="N1322" s="40" t="s">
        <v>9323</v>
      </c>
      <c r="O1322" s="37" t="s">
        <v>9255</v>
      </c>
      <c r="P1322" s="36" t="s">
        <v>9468</v>
      </c>
      <c r="Q1322" s="37" t="s">
        <v>9468</v>
      </c>
    </row>
    <row r="1323" spans="1:17" ht="15" customHeight="1">
      <c r="A1323" s="35">
        <v>511501</v>
      </c>
      <c r="B1323" s="36" t="s">
        <v>9239</v>
      </c>
      <c r="C1323" s="37" t="s">
        <v>9240</v>
      </c>
      <c r="D1323" s="37" t="s">
        <v>9658</v>
      </c>
      <c r="E1323" s="35">
        <v>511501</v>
      </c>
      <c r="F1323" s="37" t="s">
        <v>9933</v>
      </c>
      <c r="G1323" s="36" t="s">
        <v>9243</v>
      </c>
      <c r="H1323" s="36">
        <v>115</v>
      </c>
      <c r="I1323" s="39">
        <v>1175720.8</v>
      </c>
      <c r="J1323" s="39">
        <f t="shared" ref="J1323:J1329" si="69">I1323</f>
        <v>1175720.8</v>
      </c>
      <c r="K1323" s="36">
        <v>0</v>
      </c>
      <c r="L1323" s="36">
        <v>100</v>
      </c>
      <c r="M1323" s="36"/>
      <c r="N1323" s="40" t="s">
        <v>9244</v>
      </c>
      <c r="O1323" s="37" t="s">
        <v>9245</v>
      </c>
      <c r="P1323" s="36">
        <v>304</v>
      </c>
      <c r="Q1323" s="37" t="s">
        <v>9385</v>
      </c>
    </row>
    <row r="1324" spans="1:17" ht="15" customHeight="1">
      <c r="A1324" s="35">
        <v>585010</v>
      </c>
      <c r="B1324" s="36" t="s">
        <v>9239</v>
      </c>
      <c r="C1324" s="37" t="s">
        <v>9240</v>
      </c>
      <c r="D1324" s="37" t="s">
        <v>9260</v>
      </c>
      <c r="E1324" s="35">
        <v>585010</v>
      </c>
      <c r="F1324" s="38" t="s">
        <v>2367</v>
      </c>
      <c r="G1324" s="36" t="s">
        <v>9243</v>
      </c>
      <c r="H1324" s="36">
        <v>30</v>
      </c>
      <c r="I1324" s="39">
        <v>253903.90000000002</v>
      </c>
      <c r="J1324" s="39">
        <f t="shared" si="69"/>
        <v>253903.90000000002</v>
      </c>
      <c r="K1324" s="36">
        <v>0</v>
      </c>
      <c r="L1324" s="36">
        <v>100</v>
      </c>
      <c r="M1324" s="36"/>
      <c r="N1324" s="41" t="s">
        <v>9249</v>
      </c>
      <c r="O1324" s="41" t="s">
        <v>9250</v>
      </c>
      <c r="P1324" s="36">
        <v>215</v>
      </c>
      <c r="Q1324" s="37" t="s">
        <v>9262</v>
      </c>
    </row>
    <row r="1325" spans="1:17" ht="15" customHeight="1">
      <c r="A1325" s="35">
        <v>581010</v>
      </c>
      <c r="B1325" s="36" t="s">
        <v>9239</v>
      </c>
      <c r="C1325" s="37" t="s">
        <v>9240</v>
      </c>
      <c r="D1325" s="37" t="s">
        <v>9260</v>
      </c>
      <c r="E1325" s="35">
        <v>581010</v>
      </c>
      <c r="F1325" s="38" t="s">
        <v>2363</v>
      </c>
      <c r="G1325" s="36" t="s">
        <v>9243</v>
      </c>
      <c r="H1325" s="36">
        <v>30</v>
      </c>
      <c r="I1325" s="39">
        <v>253903.90000000002</v>
      </c>
      <c r="J1325" s="39">
        <f t="shared" si="69"/>
        <v>253903.90000000002</v>
      </c>
      <c r="K1325" s="36">
        <v>0</v>
      </c>
      <c r="L1325" s="36">
        <v>100</v>
      </c>
      <c r="M1325" s="36"/>
      <c r="N1325" s="41" t="s">
        <v>9249</v>
      </c>
      <c r="O1325" s="41" t="s">
        <v>9250</v>
      </c>
      <c r="P1325" s="36">
        <v>215</v>
      </c>
      <c r="Q1325" s="37" t="s">
        <v>9262</v>
      </c>
    </row>
    <row r="1326" spans="1:17" ht="15" customHeight="1">
      <c r="A1326" s="35">
        <v>561102</v>
      </c>
      <c r="B1326" s="36" t="s">
        <v>9239</v>
      </c>
      <c r="C1326" s="37" t="s">
        <v>9240</v>
      </c>
      <c r="D1326" s="37" t="s">
        <v>9260</v>
      </c>
      <c r="E1326" s="35">
        <v>561102</v>
      </c>
      <c r="F1326" s="38" t="s">
        <v>4162</v>
      </c>
      <c r="G1326" s="36" t="s">
        <v>9243</v>
      </c>
      <c r="H1326" s="36">
        <v>60</v>
      </c>
      <c r="I1326" s="39">
        <v>593849.69999999995</v>
      </c>
      <c r="J1326" s="39">
        <f t="shared" si="69"/>
        <v>593849.69999999995</v>
      </c>
      <c r="K1326" s="36">
        <v>0</v>
      </c>
      <c r="L1326" s="36">
        <v>100</v>
      </c>
      <c r="M1326" s="36"/>
      <c r="N1326" s="40" t="s">
        <v>9244</v>
      </c>
      <c r="O1326" s="37" t="s">
        <v>9245</v>
      </c>
      <c r="P1326" s="36">
        <v>215</v>
      </c>
      <c r="Q1326" s="37" t="s">
        <v>9262</v>
      </c>
    </row>
    <row r="1327" spans="1:17" ht="15" customHeight="1">
      <c r="A1327" s="35">
        <v>561101</v>
      </c>
      <c r="B1327" s="36" t="s">
        <v>9239</v>
      </c>
      <c r="C1327" s="37" t="s">
        <v>9240</v>
      </c>
      <c r="D1327" s="37" t="s">
        <v>9260</v>
      </c>
      <c r="E1327" s="35">
        <v>561101</v>
      </c>
      <c r="F1327" s="38" t="s">
        <v>2265</v>
      </c>
      <c r="G1327" s="36" t="s">
        <v>9243</v>
      </c>
      <c r="H1327" s="36">
        <v>60</v>
      </c>
      <c r="I1327" s="39">
        <v>593849.69999999995</v>
      </c>
      <c r="J1327" s="39">
        <f t="shared" si="69"/>
        <v>593849.69999999995</v>
      </c>
      <c r="K1327" s="36">
        <v>0</v>
      </c>
      <c r="L1327" s="36">
        <v>100</v>
      </c>
      <c r="M1327" s="36"/>
      <c r="N1327" s="40" t="s">
        <v>9244</v>
      </c>
      <c r="O1327" s="37" t="s">
        <v>9245</v>
      </c>
      <c r="P1327" s="36">
        <v>215</v>
      </c>
      <c r="Q1327" s="37" t="s">
        <v>9262</v>
      </c>
    </row>
    <row r="1328" spans="1:17" ht="15" customHeight="1">
      <c r="A1328" s="35">
        <v>584701</v>
      </c>
      <c r="B1328" s="36" t="s">
        <v>9239</v>
      </c>
      <c r="C1328" s="37" t="s">
        <v>9240</v>
      </c>
      <c r="D1328" s="37" t="s">
        <v>9260</v>
      </c>
      <c r="E1328" s="35">
        <v>584701</v>
      </c>
      <c r="F1328" s="38" t="s">
        <v>2365</v>
      </c>
      <c r="G1328" s="36" t="s">
        <v>9243</v>
      </c>
      <c r="H1328" s="36">
        <v>30</v>
      </c>
      <c r="I1328" s="39">
        <v>253903.90000000002</v>
      </c>
      <c r="J1328" s="39">
        <f t="shared" si="69"/>
        <v>253903.90000000002</v>
      </c>
      <c r="K1328" s="36">
        <v>0</v>
      </c>
      <c r="L1328" s="36">
        <v>100</v>
      </c>
      <c r="M1328" s="36"/>
      <c r="N1328" s="41" t="s">
        <v>9249</v>
      </c>
      <c r="O1328" s="41" t="s">
        <v>9250</v>
      </c>
      <c r="P1328" s="36">
        <v>215</v>
      </c>
      <c r="Q1328" s="37" t="s">
        <v>9262</v>
      </c>
    </row>
    <row r="1329" spans="1:17" ht="15" customHeight="1">
      <c r="A1329" s="35">
        <v>226307</v>
      </c>
      <c r="B1329" s="36" t="s">
        <v>9239</v>
      </c>
      <c r="C1329" s="37" t="s">
        <v>9240</v>
      </c>
      <c r="D1329" s="37" t="s">
        <v>9311</v>
      </c>
      <c r="E1329" s="35">
        <v>226307</v>
      </c>
      <c r="F1329" s="38" t="s">
        <v>9934</v>
      </c>
      <c r="G1329" s="36" t="s">
        <v>9243</v>
      </c>
      <c r="H1329" s="36">
        <v>150</v>
      </c>
      <c r="I1329" s="39">
        <v>1444360.6</v>
      </c>
      <c r="J1329" s="39">
        <f t="shared" si="69"/>
        <v>1444360.6</v>
      </c>
      <c r="K1329" s="36">
        <v>0</v>
      </c>
      <c r="L1329" s="36">
        <v>100</v>
      </c>
      <c r="M1329" s="36"/>
      <c r="N1329" s="40" t="s">
        <v>9244</v>
      </c>
      <c r="O1329" s="37" t="s">
        <v>9245</v>
      </c>
      <c r="P1329" s="36">
        <v>209</v>
      </c>
      <c r="Q1329" s="37" t="s">
        <v>9312</v>
      </c>
    </row>
    <row r="1330" spans="1:17" ht="15" customHeight="1">
      <c r="A1330" s="44" t="s">
        <v>6303</v>
      </c>
      <c r="B1330" s="36" t="s">
        <v>9239</v>
      </c>
      <c r="C1330" s="37" t="s">
        <v>9240</v>
      </c>
      <c r="D1330" s="37" t="s">
        <v>9935</v>
      </c>
      <c r="E1330" s="35" t="s">
        <v>6303</v>
      </c>
      <c r="F1330" s="37" t="s">
        <v>9936</v>
      </c>
      <c r="G1330" s="36" t="s">
        <v>9253</v>
      </c>
      <c r="H1330" s="42">
        <v>62620</v>
      </c>
      <c r="I1330" s="39"/>
      <c r="J1330" s="42">
        <f t="shared" ref="J1330:J1346" si="70">H1330</f>
        <v>62620</v>
      </c>
      <c r="K1330" s="36">
        <v>0</v>
      </c>
      <c r="L1330" s="36">
        <v>100</v>
      </c>
      <c r="M1330" s="36"/>
      <c r="N1330" s="37" t="s">
        <v>9937</v>
      </c>
      <c r="O1330" s="37" t="s">
        <v>9255</v>
      </c>
      <c r="P1330" s="36" t="s">
        <v>9468</v>
      </c>
      <c r="Q1330" s="37" t="s">
        <v>9468</v>
      </c>
    </row>
    <row r="1331" spans="1:17" ht="15" customHeight="1">
      <c r="A1331" s="44" t="s">
        <v>6305</v>
      </c>
      <c r="B1331" s="36" t="s">
        <v>9239</v>
      </c>
      <c r="C1331" s="37" t="s">
        <v>9240</v>
      </c>
      <c r="D1331" s="37" t="s">
        <v>9935</v>
      </c>
      <c r="E1331" s="35" t="s">
        <v>6305</v>
      </c>
      <c r="F1331" s="37" t="s">
        <v>9938</v>
      </c>
      <c r="G1331" s="36" t="s">
        <v>9253</v>
      </c>
      <c r="H1331" s="42">
        <v>64650.100000000006</v>
      </c>
      <c r="I1331" s="39"/>
      <c r="J1331" s="42">
        <f t="shared" si="70"/>
        <v>64650.100000000006</v>
      </c>
      <c r="K1331" s="36">
        <v>0</v>
      </c>
      <c r="L1331" s="36">
        <v>100</v>
      </c>
      <c r="M1331" s="36"/>
      <c r="N1331" s="37" t="s">
        <v>9937</v>
      </c>
      <c r="O1331" s="37" t="s">
        <v>9255</v>
      </c>
      <c r="P1331" s="36" t="s">
        <v>9468</v>
      </c>
      <c r="Q1331" s="37" t="s">
        <v>9468</v>
      </c>
    </row>
    <row r="1332" spans="1:17" ht="15" customHeight="1">
      <c r="A1332" s="44" t="s">
        <v>6307</v>
      </c>
      <c r="B1332" s="36" t="s">
        <v>9239</v>
      </c>
      <c r="C1332" s="37" t="s">
        <v>9240</v>
      </c>
      <c r="D1332" s="37" t="s">
        <v>9935</v>
      </c>
      <c r="E1332" s="35" t="s">
        <v>6307</v>
      </c>
      <c r="F1332" s="37" t="s">
        <v>9939</v>
      </c>
      <c r="G1332" s="36" t="s">
        <v>9253</v>
      </c>
      <c r="H1332" s="42">
        <v>66882.2</v>
      </c>
      <c r="I1332" s="39"/>
      <c r="J1332" s="42">
        <f t="shared" si="70"/>
        <v>66882.2</v>
      </c>
      <c r="K1332" s="36">
        <v>0</v>
      </c>
      <c r="L1332" s="36">
        <v>100</v>
      </c>
      <c r="M1332" s="36"/>
      <c r="N1332" s="37" t="s">
        <v>9937</v>
      </c>
      <c r="O1332" s="37" t="s">
        <v>9255</v>
      </c>
      <c r="P1332" s="36" t="s">
        <v>9468</v>
      </c>
      <c r="Q1332" s="37" t="s">
        <v>9468</v>
      </c>
    </row>
    <row r="1333" spans="1:17" ht="15" customHeight="1">
      <c r="A1333" s="44" t="s">
        <v>6309</v>
      </c>
      <c r="B1333" s="36" t="s">
        <v>9239</v>
      </c>
      <c r="C1333" s="37" t="s">
        <v>9240</v>
      </c>
      <c r="D1333" s="37" t="s">
        <v>9935</v>
      </c>
      <c r="E1333" s="35" t="s">
        <v>6309</v>
      </c>
      <c r="F1333" s="37" t="s">
        <v>9940</v>
      </c>
      <c r="G1333" s="36" t="s">
        <v>9253</v>
      </c>
      <c r="H1333" s="42">
        <v>91516.1</v>
      </c>
      <c r="I1333" s="39"/>
      <c r="J1333" s="42">
        <f t="shared" si="70"/>
        <v>91516.1</v>
      </c>
      <c r="K1333" s="36">
        <v>0</v>
      </c>
      <c r="L1333" s="36">
        <v>100</v>
      </c>
      <c r="M1333" s="36"/>
      <c r="N1333" s="37" t="s">
        <v>9937</v>
      </c>
      <c r="O1333" s="37" t="s">
        <v>9255</v>
      </c>
      <c r="P1333" s="36" t="s">
        <v>9468</v>
      </c>
      <c r="Q1333" s="37" t="s">
        <v>9468</v>
      </c>
    </row>
    <row r="1334" spans="1:17" ht="15" customHeight="1">
      <c r="A1334" s="44" t="s">
        <v>6311</v>
      </c>
      <c r="B1334" s="36" t="s">
        <v>9239</v>
      </c>
      <c r="C1334" s="37" t="s">
        <v>9240</v>
      </c>
      <c r="D1334" s="37" t="s">
        <v>9935</v>
      </c>
      <c r="E1334" s="35" t="s">
        <v>6311</v>
      </c>
      <c r="F1334" s="37" t="s">
        <v>9941</v>
      </c>
      <c r="G1334" s="36" t="s">
        <v>9253</v>
      </c>
      <c r="H1334" s="42">
        <v>115968.20000000001</v>
      </c>
      <c r="I1334" s="39"/>
      <c r="J1334" s="42">
        <f t="shared" si="70"/>
        <v>115968.20000000001</v>
      </c>
      <c r="K1334" s="36">
        <v>0</v>
      </c>
      <c r="L1334" s="36">
        <v>100</v>
      </c>
      <c r="M1334" s="36"/>
      <c r="N1334" s="37" t="s">
        <v>9937</v>
      </c>
      <c r="O1334" s="37" t="s">
        <v>9255</v>
      </c>
      <c r="P1334" s="36" t="s">
        <v>9468</v>
      </c>
      <c r="Q1334" s="37" t="s">
        <v>9468</v>
      </c>
    </row>
    <row r="1335" spans="1:17" ht="15" customHeight="1">
      <c r="A1335" s="44" t="s">
        <v>6313</v>
      </c>
      <c r="B1335" s="36" t="s">
        <v>9239</v>
      </c>
      <c r="C1335" s="37" t="s">
        <v>9240</v>
      </c>
      <c r="D1335" s="37" t="s">
        <v>9935</v>
      </c>
      <c r="E1335" s="35" t="s">
        <v>6313</v>
      </c>
      <c r="F1335" s="37" t="s">
        <v>9942</v>
      </c>
      <c r="G1335" s="36" t="s">
        <v>9253</v>
      </c>
      <c r="H1335" s="42">
        <v>166276.29999999999</v>
      </c>
      <c r="I1335" s="39"/>
      <c r="J1335" s="42">
        <f t="shared" si="70"/>
        <v>166276.29999999999</v>
      </c>
      <c r="K1335" s="36">
        <v>0</v>
      </c>
      <c r="L1335" s="36">
        <v>100</v>
      </c>
      <c r="M1335" s="36"/>
      <c r="N1335" s="37" t="s">
        <v>9937</v>
      </c>
      <c r="O1335" s="37" t="s">
        <v>9255</v>
      </c>
      <c r="P1335" s="36" t="s">
        <v>9468</v>
      </c>
      <c r="Q1335" s="37" t="s">
        <v>9468</v>
      </c>
    </row>
    <row r="1336" spans="1:17" ht="14.25" customHeight="1">
      <c r="A1336" s="44" t="s">
        <v>6315</v>
      </c>
      <c r="B1336" s="36" t="s">
        <v>9239</v>
      </c>
      <c r="C1336" s="37" t="s">
        <v>9240</v>
      </c>
      <c r="D1336" s="37" t="s">
        <v>9935</v>
      </c>
      <c r="E1336" s="35" t="s">
        <v>6315</v>
      </c>
      <c r="F1336" s="37" t="s">
        <v>9943</v>
      </c>
      <c r="G1336" s="36" t="s">
        <v>9253</v>
      </c>
      <c r="H1336" s="42">
        <v>178992.2</v>
      </c>
      <c r="I1336" s="39"/>
      <c r="J1336" s="42">
        <f t="shared" si="70"/>
        <v>178992.2</v>
      </c>
      <c r="K1336" s="36">
        <v>0</v>
      </c>
      <c r="L1336" s="36">
        <v>100</v>
      </c>
      <c r="M1336" s="36"/>
      <c r="N1336" s="37" t="s">
        <v>9937</v>
      </c>
      <c r="O1336" s="37" t="s">
        <v>9255</v>
      </c>
      <c r="P1336" s="36" t="s">
        <v>9468</v>
      </c>
      <c r="Q1336" s="37" t="s">
        <v>9468</v>
      </c>
    </row>
    <row r="1337" spans="1:17" ht="15" customHeight="1">
      <c r="A1337" s="44" t="s">
        <v>6317</v>
      </c>
      <c r="B1337" s="36" t="s">
        <v>9239</v>
      </c>
      <c r="C1337" s="37" t="s">
        <v>9240</v>
      </c>
      <c r="D1337" s="37" t="s">
        <v>9935</v>
      </c>
      <c r="E1337" s="35" t="s">
        <v>6317</v>
      </c>
      <c r="F1337" s="37" t="s">
        <v>9944</v>
      </c>
      <c r="G1337" s="36" t="s">
        <v>9253</v>
      </c>
      <c r="H1337" s="42">
        <v>191930.3</v>
      </c>
      <c r="I1337" s="39"/>
      <c r="J1337" s="42">
        <f t="shared" si="70"/>
        <v>191930.3</v>
      </c>
      <c r="K1337" s="36">
        <v>0</v>
      </c>
      <c r="L1337" s="36">
        <v>100</v>
      </c>
      <c r="M1337" s="36"/>
      <c r="N1337" s="37" t="s">
        <v>9937</v>
      </c>
      <c r="O1337" s="37" t="s">
        <v>9255</v>
      </c>
      <c r="P1337" s="36" t="s">
        <v>9468</v>
      </c>
      <c r="Q1337" s="37" t="s">
        <v>9468</v>
      </c>
    </row>
    <row r="1338" spans="1:17" ht="15" customHeight="1">
      <c r="A1338" s="44" t="s">
        <v>6319</v>
      </c>
      <c r="B1338" s="36" t="s">
        <v>9239</v>
      </c>
      <c r="C1338" s="37" t="s">
        <v>9240</v>
      </c>
      <c r="D1338" s="37" t="s">
        <v>9935</v>
      </c>
      <c r="E1338" s="35" t="s">
        <v>6319</v>
      </c>
      <c r="F1338" s="37" t="s">
        <v>9945</v>
      </c>
      <c r="G1338" s="36" t="s">
        <v>9253</v>
      </c>
      <c r="H1338" s="42">
        <v>220594.1</v>
      </c>
      <c r="I1338" s="39"/>
      <c r="J1338" s="42">
        <f t="shared" si="70"/>
        <v>220594.1</v>
      </c>
      <c r="K1338" s="36">
        <v>0</v>
      </c>
      <c r="L1338" s="36">
        <v>100</v>
      </c>
      <c r="M1338" s="36"/>
      <c r="N1338" s="37" t="s">
        <v>9937</v>
      </c>
      <c r="O1338" s="37" t="s">
        <v>9255</v>
      </c>
      <c r="P1338" s="36" t="s">
        <v>9468</v>
      </c>
      <c r="Q1338" s="37" t="s">
        <v>9468</v>
      </c>
    </row>
    <row r="1339" spans="1:17" ht="15" customHeight="1">
      <c r="A1339" s="44" t="s">
        <v>6321</v>
      </c>
      <c r="B1339" s="36" t="s">
        <v>9239</v>
      </c>
      <c r="C1339" s="37" t="s">
        <v>9240</v>
      </c>
      <c r="D1339" s="37" t="s">
        <v>9935</v>
      </c>
      <c r="E1339" s="35" t="s">
        <v>6321</v>
      </c>
      <c r="F1339" s="37" t="s">
        <v>9946</v>
      </c>
      <c r="G1339" s="36" t="s">
        <v>9253</v>
      </c>
      <c r="H1339" s="42">
        <v>249086.2</v>
      </c>
      <c r="I1339" s="39"/>
      <c r="J1339" s="42">
        <f t="shared" si="70"/>
        <v>249086.2</v>
      </c>
      <c r="K1339" s="36">
        <v>0</v>
      </c>
      <c r="L1339" s="36">
        <v>100</v>
      </c>
      <c r="M1339" s="36"/>
      <c r="N1339" s="37" t="s">
        <v>9937</v>
      </c>
      <c r="O1339" s="37" t="s">
        <v>9255</v>
      </c>
      <c r="P1339" s="36" t="s">
        <v>9468</v>
      </c>
      <c r="Q1339" s="37" t="s">
        <v>9468</v>
      </c>
    </row>
    <row r="1340" spans="1:17" ht="15" customHeight="1">
      <c r="A1340" s="44" t="s">
        <v>6323</v>
      </c>
      <c r="B1340" s="36" t="s">
        <v>9239</v>
      </c>
      <c r="C1340" s="37" t="s">
        <v>9240</v>
      </c>
      <c r="D1340" s="37" t="s">
        <v>9935</v>
      </c>
      <c r="E1340" s="35" t="s">
        <v>6323</v>
      </c>
      <c r="F1340" s="37" t="s">
        <v>9947</v>
      </c>
      <c r="G1340" s="36" t="s">
        <v>9253</v>
      </c>
      <c r="H1340" s="42">
        <v>264852.3</v>
      </c>
      <c r="I1340" s="39"/>
      <c r="J1340" s="42">
        <f t="shared" si="70"/>
        <v>264852.3</v>
      </c>
      <c r="K1340" s="36">
        <v>0</v>
      </c>
      <c r="L1340" s="36">
        <v>100</v>
      </c>
      <c r="M1340" s="36"/>
      <c r="N1340" s="37" t="s">
        <v>9937</v>
      </c>
      <c r="O1340" s="37" t="s">
        <v>9255</v>
      </c>
      <c r="P1340" s="36" t="s">
        <v>9468</v>
      </c>
      <c r="Q1340" s="37" t="s">
        <v>9468</v>
      </c>
    </row>
    <row r="1341" spans="1:17" ht="15" customHeight="1">
      <c r="A1341" s="44" t="s">
        <v>6325</v>
      </c>
      <c r="B1341" s="36" t="s">
        <v>9239</v>
      </c>
      <c r="C1341" s="37" t="s">
        <v>9240</v>
      </c>
      <c r="D1341" s="37" t="s">
        <v>9935</v>
      </c>
      <c r="E1341" s="35" t="s">
        <v>6325</v>
      </c>
      <c r="F1341" s="37" t="s">
        <v>9948</v>
      </c>
      <c r="G1341" s="36" t="s">
        <v>9253</v>
      </c>
      <c r="H1341" s="42">
        <v>283042.40000000002</v>
      </c>
      <c r="I1341" s="39"/>
      <c r="J1341" s="42">
        <f t="shared" si="70"/>
        <v>283042.40000000002</v>
      </c>
      <c r="K1341" s="36">
        <v>0</v>
      </c>
      <c r="L1341" s="36">
        <v>100</v>
      </c>
      <c r="M1341" s="36"/>
      <c r="N1341" s="37" t="s">
        <v>9937</v>
      </c>
      <c r="O1341" s="37" t="s">
        <v>9255</v>
      </c>
      <c r="P1341" s="36" t="s">
        <v>9468</v>
      </c>
      <c r="Q1341" s="37" t="s">
        <v>9468</v>
      </c>
    </row>
    <row r="1342" spans="1:17" ht="15" customHeight="1">
      <c r="A1342" s="44" t="s">
        <v>6327</v>
      </c>
      <c r="B1342" s="36" t="s">
        <v>9239</v>
      </c>
      <c r="C1342" s="37" t="s">
        <v>9240</v>
      </c>
      <c r="D1342" s="37" t="s">
        <v>9935</v>
      </c>
      <c r="E1342" s="35" t="s">
        <v>6327</v>
      </c>
      <c r="F1342" s="37" t="s">
        <v>9949</v>
      </c>
      <c r="G1342" s="36" t="s">
        <v>9253</v>
      </c>
      <c r="H1342" s="42">
        <v>308878.2</v>
      </c>
      <c r="I1342" s="39"/>
      <c r="J1342" s="42">
        <f t="shared" si="70"/>
        <v>308878.2</v>
      </c>
      <c r="K1342" s="36">
        <v>0</v>
      </c>
      <c r="L1342" s="36">
        <v>100</v>
      </c>
      <c r="M1342" s="36"/>
      <c r="N1342" s="37" t="s">
        <v>9937</v>
      </c>
      <c r="O1342" s="37" t="s">
        <v>9255</v>
      </c>
      <c r="P1342" s="36" t="s">
        <v>9468</v>
      </c>
      <c r="Q1342" s="37" t="s">
        <v>9468</v>
      </c>
    </row>
    <row r="1343" spans="1:17" ht="15" customHeight="1">
      <c r="A1343" s="44" t="s">
        <v>6358</v>
      </c>
      <c r="B1343" s="36" t="s">
        <v>9239</v>
      </c>
      <c r="C1343" s="37" t="s">
        <v>9343</v>
      </c>
      <c r="D1343" s="37" t="s">
        <v>9950</v>
      </c>
      <c r="E1343" s="35" t="s">
        <v>6358</v>
      </c>
      <c r="F1343" s="37" t="s">
        <v>9951</v>
      </c>
      <c r="G1343" s="36" t="s">
        <v>9253</v>
      </c>
      <c r="H1343" s="42">
        <v>49025.4</v>
      </c>
      <c r="I1343" s="39"/>
      <c r="J1343" s="42">
        <f t="shared" si="70"/>
        <v>49025.4</v>
      </c>
      <c r="K1343" s="36">
        <v>0</v>
      </c>
      <c r="L1343" s="36">
        <v>100</v>
      </c>
      <c r="M1343" s="36"/>
      <c r="N1343" s="37" t="s">
        <v>9952</v>
      </c>
      <c r="O1343" s="37" t="s">
        <v>9255</v>
      </c>
      <c r="P1343" s="36" t="s">
        <v>9468</v>
      </c>
      <c r="Q1343" s="37" t="s">
        <v>9468</v>
      </c>
    </row>
    <row r="1344" spans="1:17" ht="15" customHeight="1">
      <c r="A1344" s="44" t="s">
        <v>9953</v>
      </c>
      <c r="B1344" s="36" t="s">
        <v>9239</v>
      </c>
      <c r="C1344" s="37" t="s">
        <v>9343</v>
      </c>
      <c r="D1344" s="37" t="s">
        <v>9950</v>
      </c>
      <c r="E1344" s="35" t="s">
        <v>9953</v>
      </c>
      <c r="F1344" s="37" t="s">
        <v>9954</v>
      </c>
      <c r="G1344" s="36" t="s">
        <v>9253</v>
      </c>
      <c r="H1344" s="42">
        <v>20907</v>
      </c>
      <c r="I1344" s="39"/>
      <c r="J1344" s="42">
        <f t="shared" si="70"/>
        <v>20907</v>
      </c>
      <c r="K1344" s="36">
        <v>0</v>
      </c>
      <c r="L1344" s="36">
        <v>100</v>
      </c>
      <c r="M1344" s="36"/>
      <c r="N1344" s="37" t="s">
        <v>9952</v>
      </c>
      <c r="O1344" s="37" t="s">
        <v>9255</v>
      </c>
      <c r="P1344" s="36" t="s">
        <v>9468</v>
      </c>
      <c r="Q1344" s="37" t="s">
        <v>9468</v>
      </c>
    </row>
    <row r="1345" spans="1:17" ht="15" customHeight="1">
      <c r="A1345" s="44" t="s">
        <v>9955</v>
      </c>
      <c r="B1345" s="36" t="s">
        <v>9239</v>
      </c>
      <c r="C1345" s="37" t="s">
        <v>9343</v>
      </c>
      <c r="D1345" s="37" t="s">
        <v>9950</v>
      </c>
      <c r="E1345" s="35" t="s">
        <v>9955</v>
      </c>
      <c r="F1345" s="37" t="s">
        <v>9956</v>
      </c>
      <c r="G1345" s="36" t="s">
        <v>9253</v>
      </c>
      <c r="H1345" s="42">
        <v>49025.4</v>
      </c>
      <c r="I1345" s="39"/>
      <c r="J1345" s="42">
        <f t="shared" si="70"/>
        <v>49025.4</v>
      </c>
      <c r="K1345" s="36">
        <v>0</v>
      </c>
      <c r="L1345" s="36">
        <v>100</v>
      </c>
      <c r="M1345" s="36"/>
      <c r="N1345" s="37" t="s">
        <v>9952</v>
      </c>
      <c r="O1345" s="37" t="s">
        <v>9255</v>
      </c>
      <c r="P1345" s="36" t="s">
        <v>9468</v>
      </c>
      <c r="Q1345" s="37" t="s">
        <v>9468</v>
      </c>
    </row>
    <row r="1346" spans="1:17" ht="15" customHeight="1">
      <c r="A1346" s="44" t="s">
        <v>6145</v>
      </c>
      <c r="B1346" s="36" t="s">
        <v>9239</v>
      </c>
      <c r="C1346" s="37" t="s">
        <v>9343</v>
      </c>
      <c r="D1346" s="37" t="s">
        <v>9950</v>
      </c>
      <c r="E1346" s="35" t="s">
        <v>6145</v>
      </c>
      <c r="F1346" s="37" t="s">
        <v>6146</v>
      </c>
      <c r="G1346" s="36" t="s">
        <v>9253</v>
      </c>
      <c r="H1346" s="42">
        <v>26845.800000000003</v>
      </c>
      <c r="I1346" s="39"/>
      <c r="J1346" s="42">
        <f t="shared" si="70"/>
        <v>26845.800000000003</v>
      </c>
      <c r="K1346" s="36">
        <v>0</v>
      </c>
      <c r="L1346" s="36">
        <v>100</v>
      </c>
      <c r="M1346" s="36"/>
      <c r="N1346" s="37" t="s">
        <v>9952</v>
      </c>
      <c r="O1346" s="37" t="s">
        <v>9255</v>
      </c>
      <c r="P1346" s="36" t="s">
        <v>9468</v>
      </c>
      <c r="Q1346" s="37" t="s">
        <v>9468</v>
      </c>
    </row>
    <row r="1347" spans="1:17" ht="15" customHeight="1">
      <c r="A1347" s="35">
        <v>204202</v>
      </c>
      <c r="B1347" s="36" t="s">
        <v>9239</v>
      </c>
      <c r="C1347" s="37" t="s">
        <v>9240</v>
      </c>
      <c r="D1347" s="37" t="s">
        <v>9311</v>
      </c>
      <c r="E1347" s="35">
        <v>204202</v>
      </c>
      <c r="F1347" s="38" t="s">
        <v>9957</v>
      </c>
      <c r="G1347" s="36" t="s">
        <v>9243</v>
      </c>
      <c r="H1347" s="36">
        <v>200</v>
      </c>
      <c r="I1347" s="39">
        <v>1545239.4</v>
      </c>
      <c r="J1347" s="39">
        <f t="shared" ref="J1347:J1357" si="71">I1347</f>
        <v>1545239.4</v>
      </c>
      <c r="K1347" s="36">
        <v>0</v>
      </c>
      <c r="L1347" s="36">
        <v>100</v>
      </c>
      <c r="M1347" s="36"/>
      <c r="N1347" s="40" t="s">
        <v>9264</v>
      </c>
      <c r="O1347" s="37" t="s">
        <v>9265</v>
      </c>
      <c r="P1347" s="36">
        <v>209</v>
      </c>
      <c r="Q1347" s="37" t="s">
        <v>9312</v>
      </c>
    </row>
    <row r="1348" spans="1:17" ht="15" customHeight="1">
      <c r="A1348" s="35">
        <v>204201</v>
      </c>
      <c r="B1348" s="36" t="s">
        <v>9239</v>
      </c>
      <c r="C1348" s="37" t="s">
        <v>9240</v>
      </c>
      <c r="D1348" s="37" t="s">
        <v>9311</v>
      </c>
      <c r="E1348" s="35">
        <v>204201</v>
      </c>
      <c r="F1348" s="38" t="s">
        <v>8878</v>
      </c>
      <c r="G1348" s="36" t="s">
        <v>9243</v>
      </c>
      <c r="H1348" s="36">
        <v>200</v>
      </c>
      <c r="I1348" s="39">
        <v>1545239.4</v>
      </c>
      <c r="J1348" s="39">
        <f t="shared" si="71"/>
        <v>1545239.4</v>
      </c>
      <c r="K1348" s="36">
        <v>0</v>
      </c>
      <c r="L1348" s="36">
        <v>100</v>
      </c>
      <c r="M1348" s="36"/>
      <c r="N1348" s="40" t="s">
        <v>9264</v>
      </c>
      <c r="O1348" s="37" t="s">
        <v>9265</v>
      </c>
      <c r="P1348" s="36">
        <v>209</v>
      </c>
      <c r="Q1348" s="37" t="s">
        <v>9312</v>
      </c>
    </row>
    <row r="1349" spans="1:17" ht="15" customHeight="1">
      <c r="A1349" s="35">
        <v>204004</v>
      </c>
      <c r="B1349" s="36" t="s">
        <v>9239</v>
      </c>
      <c r="C1349" s="37" t="s">
        <v>9240</v>
      </c>
      <c r="D1349" s="37" t="s">
        <v>9311</v>
      </c>
      <c r="E1349" s="35">
        <v>204004</v>
      </c>
      <c r="F1349" s="38" t="s">
        <v>9958</v>
      </c>
      <c r="G1349" s="36" t="s">
        <v>9243</v>
      </c>
      <c r="H1349" s="36">
        <v>170</v>
      </c>
      <c r="I1349" s="39">
        <v>1611778.2000000002</v>
      </c>
      <c r="J1349" s="39">
        <f t="shared" si="71"/>
        <v>1611778.2000000002</v>
      </c>
      <c r="K1349" s="36">
        <v>0</v>
      </c>
      <c r="L1349" s="36">
        <v>100</v>
      </c>
      <c r="M1349" s="36"/>
      <c r="N1349" s="40" t="s">
        <v>9264</v>
      </c>
      <c r="O1349" s="37" t="s">
        <v>9265</v>
      </c>
      <c r="P1349" s="36">
        <v>209</v>
      </c>
      <c r="Q1349" s="37" t="s">
        <v>9312</v>
      </c>
    </row>
    <row r="1350" spans="1:17" ht="15" customHeight="1">
      <c r="A1350" s="35">
        <v>204003</v>
      </c>
      <c r="B1350" s="36" t="s">
        <v>9239</v>
      </c>
      <c r="C1350" s="37" t="s">
        <v>9240</v>
      </c>
      <c r="D1350" s="37" t="s">
        <v>9311</v>
      </c>
      <c r="E1350" s="35">
        <v>204003</v>
      </c>
      <c r="F1350" s="37" t="s">
        <v>8876</v>
      </c>
      <c r="G1350" s="36" t="s">
        <v>9243</v>
      </c>
      <c r="H1350" s="36">
        <v>200</v>
      </c>
      <c r="I1350" s="39">
        <v>1545239.4</v>
      </c>
      <c r="J1350" s="39">
        <f t="shared" si="71"/>
        <v>1545239.4</v>
      </c>
      <c r="K1350" s="36">
        <v>0</v>
      </c>
      <c r="L1350" s="36">
        <v>100</v>
      </c>
      <c r="M1350" s="36"/>
      <c r="N1350" s="40" t="s">
        <v>9264</v>
      </c>
      <c r="O1350" s="37" t="s">
        <v>9265</v>
      </c>
      <c r="P1350" s="36">
        <v>209</v>
      </c>
      <c r="Q1350" s="37" t="s">
        <v>9312</v>
      </c>
    </row>
    <row r="1351" spans="1:17" ht="15" customHeight="1">
      <c r="A1351" s="35">
        <v>712003</v>
      </c>
      <c r="B1351" s="36" t="s">
        <v>9239</v>
      </c>
      <c r="C1351" s="37" t="s">
        <v>9240</v>
      </c>
      <c r="D1351" s="37" t="s">
        <v>9247</v>
      </c>
      <c r="E1351" s="35">
        <v>712003</v>
      </c>
      <c r="F1351" s="38" t="s">
        <v>9959</v>
      </c>
      <c r="G1351" s="36" t="s">
        <v>9243</v>
      </c>
      <c r="H1351" s="36">
        <v>30</v>
      </c>
      <c r="I1351" s="39">
        <v>253903.90000000002</v>
      </c>
      <c r="J1351" s="39">
        <f t="shared" si="71"/>
        <v>253903.90000000002</v>
      </c>
      <c r="K1351" s="36">
        <v>0</v>
      </c>
      <c r="L1351" s="36">
        <v>100</v>
      </c>
      <c r="M1351" s="36"/>
      <c r="N1351" s="41" t="s">
        <v>9249</v>
      </c>
      <c r="O1351" s="41" t="s">
        <v>9250</v>
      </c>
      <c r="P1351" s="36">
        <v>204</v>
      </c>
      <c r="Q1351" s="37" t="s">
        <v>9248</v>
      </c>
    </row>
    <row r="1352" spans="1:17" ht="15" customHeight="1">
      <c r="A1352" s="35">
        <v>862102</v>
      </c>
      <c r="B1352" s="36" t="s">
        <v>9239</v>
      </c>
      <c r="C1352" s="37" t="s">
        <v>9240</v>
      </c>
      <c r="D1352" s="37" t="s">
        <v>9241</v>
      </c>
      <c r="E1352" s="35">
        <v>862102</v>
      </c>
      <c r="F1352" s="38" t="s">
        <v>2198</v>
      </c>
      <c r="G1352" s="36" t="s">
        <v>9243</v>
      </c>
      <c r="H1352" s="36">
        <v>80</v>
      </c>
      <c r="I1352" s="39">
        <v>829492.8</v>
      </c>
      <c r="J1352" s="39">
        <f t="shared" si="71"/>
        <v>829492.8</v>
      </c>
      <c r="K1352" s="36">
        <v>0</v>
      </c>
      <c r="L1352" s="36">
        <v>100</v>
      </c>
      <c r="M1352" s="36"/>
      <c r="N1352" s="40" t="s">
        <v>9244</v>
      </c>
      <c r="O1352" s="37" t="s">
        <v>9245</v>
      </c>
      <c r="P1352" s="36">
        <v>217</v>
      </c>
      <c r="Q1352" s="37" t="s">
        <v>9584</v>
      </c>
    </row>
    <row r="1353" spans="1:17" ht="15" customHeight="1">
      <c r="A1353" s="35">
        <v>244108</v>
      </c>
      <c r="B1353" s="36" t="s">
        <v>9239</v>
      </c>
      <c r="C1353" s="37" t="s">
        <v>9240</v>
      </c>
      <c r="D1353" s="37" t="s">
        <v>9300</v>
      </c>
      <c r="E1353" s="35">
        <v>244108</v>
      </c>
      <c r="F1353" s="38" t="s">
        <v>9960</v>
      </c>
      <c r="G1353" s="36" t="s">
        <v>9243</v>
      </c>
      <c r="H1353" s="36">
        <v>30</v>
      </c>
      <c r="I1353" s="39">
        <v>253903.90000000002</v>
      </c>
      <c r="J1353" s="39">
        <f t="shared" si="71"/>
        <v>253903.90000000002</v>
      </c>
      <c r="K1353" s="36">
        <v>0</v>
      </c>
      <c r="L1353" s="36">
        <v>100</v>
      </c>
      <c r="M1353" s="36"/>
      <c r="N1353" s="41" t="s">
        <v>9249</v>
      </c>
      <c r="O1353" s="41" t="s">
        <v>9250</v>
      </c>
      <c r="P1353" s="36">
        <v>205</v>
      </c>
      <c r="Q1353" s="37" t="s">
        <v>9302</v>
      </c>
    </row>
    <row r="1354" spans="1:17" ht="15" customHeight="1">
      <c r="A1354" s="35">
        <v>520201</v>
      </c>
      <c r="B1354" s="36" t="s">
        <v>9239</v>
      </c>
      <c r="C1354" s="37" t="s">
        <v>9240</v>
      </c>
      <c r="D1354" s="37" t="s">
        <v>9241</v>
      </c>
      <c r="E1354" s="35">
        <v>520201</v>
      </c>
      <c r="F1354" s="38" t="s">
        <v>9961</v>
      </c>
      <c r="G1354" s="36" t="s">
        <v>9243</v>
      </c>
      <c r="H1354" s="36">
        <v>120</v>
      </c>
      <c r="I1354" s="39">
        <v>1201879.8</v>
      </c>
      <c r="J1354" s="39">
        <f t="shared" si="71"/>
        <v>1201879.8</v>
      </c>
      <c r="K1354" s="36">
        <v>0</v>
      </c>
      <c r="L1354" s="36">
        <v>100</v>
      </c>
      <c r="M1354" s="36"/>
      <c r="N1354" s="40" t="s">
        <v>9244</v>
      </c>
      <c r="O1354" s="37" t="s">
        <v>9245</v>
      </c>
      <c r="P1354" s="36">
        <v>235</v>
      </c>
      <c r="Q1354" s="37" t="s">
        <v>9246</v>
      </c>
    </row>
    <row r="1355" spans="1:17" ht="15" customHeight="1">
      <c r="A1355" s="35">
        <v>262001</v>
      </c>
      <c r="B1355" s="36" t="s">
        <v>9239</v>
      </c>
      <c r="C1355" s="37" t="s">
        <v>9240</v>
      </c>
      <c r="D1355" s="37" t="s">
        <v>9300</v>
      </c>
      <c r="E1355" s="35">
        <v>262001</v>
      </c>
      <c r="F1355" s="38" t="s">
        <v>3792</v>
      </c>
      <c r="G1355" s="36" t="s">
        <v>9243</v>
      </c>
      <c r="H1355" s="36">
        <v>40</v>
      </c>
      <c r="I1355" s="39">
        <v>336491.6</v>
      </c>
      <c r="J1355" s="39">
        <f t="shared" si="71"/>
        <v>336491.6</v>
      </c>
      <c r="K1355" s="36">
        <v>0</v>
      </c>
      <c r="L1355" s="36">
        <v>100</v>
      </c>
      <c r="M1355" s="36"/>
      <c r="N1355" s="41" t="s">
        <v>9249</v>
      </c>
      <c r="O1355" s="41" t="s">
        <v>9250</v>
      </c>
      <c r="P1355" s="36">
        <v>205</v>
      </c>
      <c r="Q1355" s="37" t="s">
        <v>9302</v>
      </c>
    </row>
    <row r="1356" spans="1:17" ht="15" customHeight="1">
      <c r="A1356" s="35">
        <v>584901</v>
      </c>
      <c r="B1356" s="36" t="s">
        <v>9239</v>
      </c>
      <c r="C1356" s="37" t="s">
        <v>9240</v>
      </c>
      <c r="D1356" s="37" t="s">
        <v>9260</v>
      </c>
      <c r="E1356" s="35">
        <v>584901</v>
      </c>
      <c r="F1356" s="38" t="s">
        <v>2370</v>
      </c>
      <c r="G1356" s="36" t="s">
        <v>9243</v>
      </c>
      <c r="H1356" s="36">
        <v>80</v>
      </c>
      <c r="I1356" s="39">
        <v>829492.8</v>
      </c>
      <c r="J1356" s="39">
        <f t="shared" si="71"/>
        <v>829492.8</v>
      </c>
      <c r="K1356" s="36">
        <v>0</v>
      </c>
      <c r="L1356" s="36">
        <v>100</v>
      </c>
      <c r="M1356" s="36"/>
      <c r="N1356" s="40" t="s">
        <v>9244</v>
      </c>
      <c r="O1356" s="37" t="s">
        <v>9245</v>
      </c>
      <c r="P1356" s="36">
        <v>215</v>
      </c>
      <c r="Q1356" s="37" t="s">
        <v>9262</v>
      </c>
    </row>
    <row r="1357" spans="1:17" ht="15" customHeight="1">
      <c r="A1357" s="35">
        <v>541801</v>
      </c>
      <c r="B1357" s="36" t="s">
        <v>9239</v>
      </c>
      <c r="C1357" s="37" t="s">
        <v>9240</v>
      </c>
      <c r="D1357" s="37" t="s">
        <v>9241</v>
      </c>
      <c r="E1357" s="35">
        <v>541801</v>
      </c>
      <c r="F1357" s="38" t="s">
        <v>1957</v>
      </c>
      <c r="G1357" s="36" t="s">
        <v>9243</v>
      </c>
      <c r="H1357" s="36">
        <v>150</v>
      </c>
      <c r="I1357" s="39">
        <v>1444360.6</v>
      </c>
      <c r="J1357" s="39">
        <f t="shared" si="71"/>
        <v>1444360.6</v>
      </c>
      <c r="K1357" s="36">
        <v>0</v>
      </c>
      <c r="L1357" s="36">
        <v>100</v>
      </c>
      <c r="M1357" s="36"/>
      <c r="N1357" s="40" t="s">
        <v>9244</v>
      </c>
      <c r="O1357" s="37" t="s">
        <v>9245</v>
      </c>
      <c r="P1357" s="36">
        <v>203</v>
      </c>
      <c r="Q1357" s="37" t="s">
        <v>9385</v>
      </c>
    </row>
    <row r="1358" spans="1:17" ht="15" customHeight="1">
      <c r="A1358" s="35">
        <v>903854</v>
      </c>
      <c r="B1358" s="36" t="s">
        <v>9239</v>
      </c>
      <c r="C1358" s="37" t="s">
        <v>9251</v>
      </c>
      <c r="D1358" s="37" t="s">
        <v>9252</v>
      </c>
      <c r="E1358" s="35">
        <v>903854</v>
      </c>
      <c r="F1358" s="37" t="s">
        <v>4492</v>
      </c>
      <c r="G1358" s="36" t="s">
        <v>9253</v>
      </c>
      <c r="H1358" s="42">
        <v>15069.2</v>
      </c>
      <c r="I1358" s="39"/>
      <c r="J1358" s="42">
        <f t="shared" ref="J1358:J1359" si="72">H1358</f>
        <v>15069.2</v>
      </c>
      <c r="K1358" s="43">
        <v>0</v>
      </c>
      <c r="L1358" s="36">
        <v>100</v>
      </c>
      <c r="M1358" s="43"/>
      <c r="N1358" s="40" t="s">
        <v>9254</v>
      </c>
      <c r="O1358" s="37" t="s">
        <v>9255</v>
      </c>
      <c r="P1358" s="36">
        <v>706</v>
      </c>
      <c r="Q1358" s="37" t="s">
        <v>9256</v>
      </c>
    </row>
    <row r="1359" spans="1:17" ht="15" customHeight="1">
      <c r="A1359" s="35">
        <v>903855</v>
      </c>
      <c r="B1359" s="36" t="s">
        <v>9239</v>
      </c>
      <c r="C1359" s="37" t="s">
        <v>9251</v>
      </c>
      <c r="D1359" s="37" t="s">
        <v>9252</v>
      </c>
      <c r="E1359" s="35">
        <v>903855</v>
      </c>
      <c r="F1359" s="37" t="s">
        <v>4493</v>
      </c>
      <c r="G1359" s="36" t="s">
        <v>9253</v>
      </c>
      <c r="H1359" s="42">
        <v>15069.2</v>
      </c>
      <c r="I1359" s="39"/>
      <c r="J1359" s="42">
        <f t="shared" si="72"/>
        <v>15069.2</v>
      </c>
      <c r="K1359" s="43">
        <v>0</v>
      </c>
      <c r="L1359" s="36">
        <v>100</v>
      </c>
      <c r="M1359" s="43"/>
      <c r="N1359" s="40" t="s">
        <v>9254</v>
      </c>
      <c r="O1359" s="37" t="s">
        <v>9255</v>
      </c>
      <c r="P1359" s="36">
        <v>706</v>
      </c>
      <c r="Q1359" s="37" t="s">
        <v>9256</v>
      </c>
    </row>
    <row r="1360" spans="1:17" ht="15" customHeight="1">
      <c r="A1360" s="35" t="s">
        <v>640</v>
      </c>
      <c r="B1360" s="36" t="s">
        <v>9239</v>
      </c>
      <c r="C1360" s="37" t="s">
        <v>9240</v>
      </c>
      <c r="D1360" s="37" t="s">
        <v>9327</v>
      </c>
      <c r="E1360" s="35" t="s">
        <v>640</v>
      </c>
      <c r="F1360" s="38" t="s">
        <v>641</v>
      </c>
      <c r="G1360" s="36" t="s">
        <v>9243</v>
      </c>
      <c r="H1360" s="36">
        <v>375</v>
      </c>
      <c r="I1360" s="39">
        <v>2913375.3</v>
      </c>
      <c r="J1360" s="39">
        <f t="shared" ref="J1360:J1364" si="73">I1360</f>
        <v>2913375.3</v>
      </c>
      <c r="K1360" s="36">
        <v>0</v>
      </c>
      <c r="L1360" s="36">
        <v>100</v>
      </c>
      <c r="M1360" s="36"/>
      <c r="N1360" s="40" t="s">
        <v>9264</v>
      </c>
      <c r="O1360" s="37" t="s">
        <v>9265</v>
      </c>
      <c r="P1360" s="36">
        <v>245</v>
      </c>
      <c r="Q1360" s="37" t="s">
        <v>9328</v>
      </c>
    </row>
    <row r="1361" spans="1:17" ht="15" customHeight="1">
      <c r="A1361" s="35" t="s">
        <v>638</v>
      </c>
      <c r="B1361" s="36" t="s">
        <v>9239</v>
      </c>
      <c r="C1361" s="37" t="s">
        <v>9240</v>
      </c>
      <c r="D1361" s="37" t="s">
        <v>9327</v>
      </c>
      <c r="E1361" s="35" t="s">
        <v>638</v>
      </c>
      <c r="F1361" s="38" t="s">
        <v>639</v>
      </c>
      <c r="G1361" s="36" t="s">
        <v>9243</v>
      </c>
      <c r="H1361" s="36">
        <v>375</v>
      </c>
      <c r="I1361" s="39">
        <v>2913375.3</v>
      </c>
      <c r="J1361" s="39">
        <f t="shared" si="73"/>
        <v>2913375.3</v>
      </c>
      <c r="K1361" s="36">
        <v>0</v>
      </c>
      <c r="L1361" s="36">
        <v>100</v>
      </c>
      <c r="M1361" s="36"/>
      <c r="N1361" s="40" t="s">
        <v>9264</v>
      </c>
      <c r="O1361" s="37" t="s">
        <v>9265</v>
      </c>
      <c r="P1361" s="36">
        <v>245</v>
      </c>
      <c r="Q1361" s="37" t="s">
        <v>9328</v>
      </c>
    </row>
    <row r="1362" spans="1:17" ht="15" customHeight="1">
      <c r="A1362" s="35" t="s">
        <v>999</v>
      </c>
      <c r="B1362" s="36" t="s">
        <v>9239</v>
      </c>
      <c r="C1362" s="37" t="s">
        <v>9240</v>
      </c>
      <c r="D1362" s="37" t="s">
        <v>9327</v>
      </c>
      <c r="E1362" s="35" t="s">
        <v>999</v>
      </c>
      <c r="F1362" s="38" t="s">
        <v>1000</v>
      </c>
      <c r="G1362" s="36" t="s">
        <v>9243</v>
      </c>
      <c r="H1362" s="36">
        <v>200</v>
      </c>
      <c r="I1362" s="39">
        <v>1545239.4</v>
      </c>
      <c r="J1362" s="39">
        <f t="shared" si="73"/>
        <v>1545239.4</v>
      </c>
      <c r="K1362" s="36">
        <v>0</v>
      </c>
      <c r="L1362" s="36">
        <v>100</v>
      </c>
      <c r="M1362" s="36"/>
      <c r="N1362" s="40" t="s">
        <v>9264</v>
      </c>
      <c r="O1362" s="37" t="s">
        <v>9265</v>
      </c>
      <c r="P1362" s="36">
        <v>245</v>
      </c>
      <c r="Q1362" s="37" t="s">
        <v>9328</v>
      </c>
    </row>
    <row r="1363" spans="1:17" ht="15" customHeight="1">
      <c r="A1363" s="35">
        <v>710101</v>
      </c>
      <c r="B1363" s="36" t="s">
        <v>9239</v>
      </c>
      <c r="C1363" s="37" t="s">
        <v>9240</v>
      </c>
      <c r="D1363" s="37" t="s">
        <v>9247</v>
      </c>
      <c r="E1363" s="35">
        <v>710101</v>
      </c>
      <c r="F1363" s="38" t="s">
        <v>2589</v>
      </c>
      <c r="G1363" s="36" t="s">
        <v>9243</v>
      </c>
      <c r="H1363" s="36">
        <v>30</v>
      </c>
      <c r="I1363" s="39">
        <v>253903.90000000002</v>
      </c>
      <c r="J1363" s="39">
        <f t="shared" si="73"/>
        <v>253903.90000000002</v>
      </c>
      <c r="K1363" s="36">
        <v>0</v>
      </c>
      <c r="L1363" s="36">
        <v>100</v>
      </c>
      <c r="M1363" s="36"/>
      <c r="N1363" s="41" t="s">
        <v>9249</v>
      </c>
      <c r="O1363" s="41" t="s">
        <v>9250</v>
      </c>
      <c r="P1363" s="36">
        <v>204</v>
      </c>
      <c r="Q1363" s="37" t="s">
        <v>9248</v>
      </c>
    </row>
    <row r="1364" spans="1:17" ht="15" customHeight="1">
      <c r="A1364" s="35">
        <v>839101</v>
      </c>
      <c r="B1364" s="36" t="s">
        <v>9239</v>
      </c>
      <c r="C1364" s="37" t="s">
        <v>9240</v>
      </c>
      <c r="D1364" s="37" t="s">
        <v>9263</v>
      </c>
      <c r="E1364" s="35">
        <v>839101</v>
      </c>
      <c r="F1364" s="38" t="s">
        <v>3283</v>
      </c>
      <c r="G1364" s="36" t="s">
        <v>9243</v>
      </c>
      <c r="H1364" s="36">
        <v>90</v>
      </c>
      <c r="I1364" s="39">
        <v>924695.4</v>
      </c>
      <c r="J1364" s="39">
        <f t="shared" si="73"/>
        <v>924695.4</v>
      </c>
      <c r="K1364" s="36">
        <v>0</v>
      </c>
      <c r="L1364" s="36">
        <v>100</v>
      </c>
      <c r="M1364" s="36"/>
      <c r="N1364" s="40" t="s">
        <v>9244</v>
      </c>
      <c r="O1364" s="37" t="s">
        <v>9245</v>
      </c>
      <c r="P1364" s="36">
        <v>207</v>
      </c>
      <c r="Q1364" s="37" t="s">
        <v>9266</v>
      </c>
    </row>
    <row r="1365" spans="1:17" ht="15" customHeight="1">
      <c r="A1365" s="35">
        <v>903853</v>
      </c>
      <c r="B1365" s="36" t="s">
        <v>9239</v>
      </c>
      <c r="C1365" s="37" t="s">
        <v>9251</v>
      </c>
      <c r="D1365" s="37" t="s">
        <v>9252</v>
      </c>
      <c r="E1365" s="35">
        <v>903853</v>
      </c>
      <c r="F1365" s="37" t="s">
        <v>9962</v>
      </c>
      <c r="G1365" s="36" t="s">
        <v>9253</v>
      </c>
      <c r="H1365" s="42">
        <v>41561.5</v>
      </c>
      <c r="I1365" s="39"/>
      <c r="J1365" s="42">
        <f t="shared" ref="J1365:J1376" si="74">H1365</f>
        <v>41561.5</v>
      </c>
      <c r="K1365" s="43">
        <v>0</v>
      </c>
      <c r="L1365" s="36">
        <v>100</v>
      </c>
      <c r="M1365" s="43"/>
      <c r="N1365" s="40" t="s">
        <v>9254</v>
      </c>
      <c r="O1365" s="37" t="s">
        <v>9255</v>
      </c>
      <c r="P1365" s="36">
        <v>706</v>
      </c>
      <c r="Q1365" s="37" t="s">
        <v>9256</v>
      </c>
    </row>
    <row r="1366" spans="1:17" ht="15" customHeight="1">
      <c r="A1366" s="35">
        <v>903504</v>
      </c>
      <c r="B1366" s="36" t="s">
        <v>9239</v>
      </c>
      <c r="C1366" s="37" t="s">
        <v>9251</v>
      </c>
      <c r="D1366" s="37" t="s">
        <v>9252</v>
      </c>
      <c r="E1366" s="35">
        <v>903504</v>
      </c>
      <c r="F1366" s="37" t="s">
        <v>9963</v>
      </c>
      <c r="G1366" s="36" t="s">
        <v>9253</v>
      </c>
      <c r="H1366" s="42">
        <v>43551.199999999997</v>
      </c>
      <c r="I1366" s="39"/>
      <c r="J1366" s="42">
        <f t="shared" si="74"/>
        <v>43551.199999999997</v>
      </c>
      <c r="K1366" s="43">
        <v>0</v>
      </c>
      <c r="L1366" s="36">
        <v>100</v>
      </c>
      <c r="M1366" s="43"/>
      <c r="N1366" s="40" t="s">
        <v>9254</v>
      </c>
      <c r="O1366" s="37" t="s">
        <v>9255</v>
      </c>
      <c r="P1366" s="36">
        <v>706</v>
      </c>
      <c r="Q1366" s="37" t="s">
        <v>9256</v>
      </c>
    </row>
    <row r="1367" spans="1:17" ht="15" customHeight="1">
      <c r="A1367" s="35">
        <v>903852</v>
      </c>
      <c r="B1367" s="36" t="s">
        <v>9239</v>
      </c>
      <c r="C1367" s="37" t="s">
        <v>9251</v>
      </c>
      <c r="D1367" s="37" t="s">
        <v>9252</v>
      </c>
      <c r="E1367" s="35">
        <v>903852</v>
      </c>
      <c r="F1367" s="37" t="s">
        <v>4490</v>
      </c>
      <c r="G1367" s="36" t="s">
        <v>9253</v>
      </c>
      <c r="H1367" s="42">
        <v>41561.5</v>
      </c>
      <c r="I1367" s="39"/>
      <c r="J1367" s="42">
        <f t="shared" si="74"/>
        <v>41561.5</v>
      </c>
      <c r="K1367" s="43">
        <v>0</v>
      </c>
      <c r="L1367" s="36">
        <v>100</v>
      </c>
      <c r="M1367" s="43"/>
      <c r="N1367" s="40" t="s">
        <v>9254</v>
      </c>
      <c r="O1367" s="37" t="s">
        <v>9255</v>
      </c>
      <c r="P1367" s="36">
        <v>706</v>
      </c>
      <c r="Q1367" s="37" t="s">
        <v>9256</v>
      </c>
    </row>
    <row r="1368" spans="1:17" ht="15" customHeight="1">
      <c r="A1368" s="35">
        <v>903851</v>
      </c>
      <c r="B1368" s="36" t="s">
        <v>9239</v>
      </c>
      <c r="C1368" s="37" t="s">
        <v>9251</v>
      </c>
      <c r="D1368" s="37" t="s">
        <v>9314</v>
      </c>
      <c r="E1368" s="35">
        <v>903851</v>
      </c>
      <c r="F1368" s="37" t="s">
        <v>9964</v>
      </c>
      <c r="G1368" s="36" t="s">
        <v>9253</v>
      </c>
      <c r="H1368" s="42">
        <v>41561.5</v>
      </c>
      <c r="I1368" s="39"/>
      <c r="J1368" s="42">
        <f t="shared" si="74"/>
        <v>41561.5</v>
      </c>
      <c r="K1368" s="43">
        <v>0</v>
      </c>
      <c r="L1368" s="36">
        <v>100</v>
      </c>
      <c r="M1368" s="43"/>
      <c r="N1368" s="40" t="s">
        <v>9254</v>
      </c>
      <c r="O1368" s="37" t="s">
        <v>9255</v>
      </c>
      <c r="P1368" s="36">
        <v>706</v>
      </c>
      <c r="Q1368" s="37" t="s">
        <v>9256</v>
      </c>
    </row>
    <row r="1369" spans="1:17" ht="15" customHeight="1">
      <c r="A1369" s="35">
        <v>903503</v>
      </c>
      <c r="B1369" s="36" t="s">
        <v>9239</v>
      </c>
      <c r="C1369" s="37" t="s">
        <v>9251</v>
      </c>
      <c r="D1369" s="37" t="s">
        <v>9252</v>
      </c>
      <c r="E1369" s="35">
        <v>903503</v>
      </c>
      <c r="F1369" s="37" t="s">
        <v>4443</v>
      </c>
      <c r="G1369" s="36" t="s">
        <v>9253</v>
      </c>
      <c r="H1369" s="42">
        <v>41561.5</v>
      </c>
      <c r="I1369" s="39"/>
      <c r="J1369" s="42">
        <f t="shared" si="74"/>
        <v>41561.5</v>
      </c>
      <c r="K1369" s="43">
        <v>0</v>
      </c>
      <c r="L1369" s="36">
        <v>100</v>
      </c>
      <c r="M1369" s="43"/>
      <c r="N1369" s="40" t="s">
        <v>9254</v>
      </c>
      <c r="O1369" s="37" t="s">
        <v>9255</v>
      </c>
      <c r="P1369" s="36">
        <v>706</v>
      </c>
      <c r="Q1369" s="37" t="s">
        <v>9256</v>
      </c>
    </row>
    <row r="1370" spans="1:17" ht="15" customHeight="1">
      <c r="A1370" s="35">
        <v>903850</v>
      </c>
      <c r="B1370" s="36" t="s">
        <v>9239</v>
      </c>
      <c r="C1370" s="37" t="s">
        <v>9251</v>
      </c>
      <c r="D1370" s="37" t="s">
        <v>9252</v>
      </c>
      <c r="E1370" s="35">
        <v>903850</v>
      </c>
      <c r="F1370" s="37" t="s">
        <v>9965</v>
      </c>
      <c r="G1370" s="36" t="s">
        <v>9253</v>
      </c>
      <c r="H1370" s="42">
        <v>32936.1</v>
      </c>
      <c r="I1370" s="39"/>
      <c r="J1370" s="42">
        <f t="shared" si="74"/>
        <v>32936.1</v>
      </c>
      <c r="K1370" s="43">
        <v>0</v>
      </c>
      <c r="L1370" s="36">
        <v>100</v>
      </c>
      <c r="M1370" s="43"/>
      <c r="N1370" s="40" t="s">
        <v>9254</v>
      </c>
      <c r="O1370" s="37" t="s">
        <v>9255</v>
      </c>
      <c r="P1370" s="36">
        <v>706</v>
      </c>
      <c r="Q1370" s="37" t="s">
        <v>9256</v>
      </c>
    </row>
    <row r="1371" spans="1:17" ht="15" customHeight="1">
      <c r="A1371" s="35">
        <v>903849</v>
      </c>
      <c r="B1371" s="36" t="s">
        <v>9239</v>
      </c>
      <c r="C1371" s="37" t="s">
        <v>9251</v>
      </c>
      <c r="D1371" s="37" t="s">
        <v>9252</v>
      </c>
      <c r="E1371" s="35">
        <v>903849</v>
      </c>
      <c r="F1371" s="37" t="s">
        <v>4487</v>
      </c>
      <c r="G1371" s="36" t="s">
        <v>9253</v>
      </c>
      <c r="H1371" s="42">
        <v>36218.6</v>
      </c>
      <c r="I1371" s="39"/>
      <c r="J1371" s="42">
        <f t="shared" si="74"/>
        <v>36218.6</v>
      </c>
      <c r="K1371" s="43">
        <v>0</v>
      </c>
      <c r="L1371" s="36">
        <v>100</v>
      </c>
      <c r="M1371" s="43"/>
      <c r="N1371" s="40" t="s">
        <v>9254</v>
      </c>
      <c r="O1371" s="37" t="s">
        <v>9255</v>
      </c>
      <c r="P1371" s="36">
        <v>706</v>
      </c>
      <c r="Q1371" s="37" t="s">
        <v>9256</v>
      </c>
    </row>
    <row r="1372" spans="1:17" ht="15" customHeight="1">
      <c r="A1372" s="35">
        <v>906744</v>
      </c>
      <c r="B1372" s="36" t="s">
        <v>9239</v>
      </c>
      <c r="C1372" s="37" t="s">
        <v>9251</v>
      </c>
      <c r="D1372" s="37" t="s">
        <v>9314</v>
      </c>
      <c r="E1372" s="35">
        <v>906744</v>
      </c>
      <c r="F1372" s="38" t="s">
        <v>9966</v>
      </c>
      <c r="G1372" s="36" t="s">
        <v>9253</v>
      </c>
      <c r="H1372" s="42">
        <v>312302.09999999998</v>
      </c>
      <c r="I1372" s="39"/>
      <c r="J1372" s="42">
        <f t="shared" si="74"/>
        <v>312302.09999999998</v>
      </c>
      <c r="K1372" s="36">
        <v>0</v>
      </c>
      <c r="L1372" s="36">
        <v>100</v>
      </c>
      <c r="M1372" s="36" t="s">
        <v>9222</v>
      </c>
      <c r="N1372" s="40" t="s">
        <v>9254</v>
      </c>
      <c r="O1372" s="37" t="s">
        <v>9255</v>
      </c>
      <c r="P1372" s="36">
        <v>706</v>
      </c>
      <c r="Q1372" s="37" t="s">
        <v>9256</v>
      </c>
    </row>
    <row r="1373" spans="1:17" ht="15" customHeight="1">
      <c r="A1373" s="35">
        <v>906721</v>
      </c>
      <c r="B1373" s="36" t="s">
        <v>9239</v>
      </c>
      <c r="C1373" s="37" t="s">
        <v>9251</v>
      </c>
      <c r="D1373" s="37" t="s">
        <v>9257</v>
      </c>
      <c r="E1373" s="35">
        <v>906721</v>
      </c>
      <c r="F1373" s="38" t="s">
        <v>9967</v>
      </c>
      <c r="G1373" s="36" t="s">
        <v>9253</v>
      </c>
      <c r="H1373" s="42">
        <v>77386.2</v>
      </c>
      <c r="I1373" s="39"/>
      <c r="J1373" s="42">
        <f t="shared" si="74"/>
        <v>77386.2</v>
      </c>
      <c r="K1373" s="36">
        <v>0</v>
      </c>
      <c r="L1373" s="36">
        <v>100</v>
      </c>
      <c r="M1373" s="36" t="s">
        <v>9222</v>
      </c>
      <c r="N1373" s="40" t="s">
        <v>9254</v>
      </c>
      <c r="O1373" s="37" t="s">
        <v>9255</v>
      </c>
      <c r="P1373" s="36">
        <v>706</v>
      </c>
      <c r="Q1373" s="37" t="s">
        <v>9256</v>
      </c>
    </row>
    <row r="1374" spans="1:17" ht="15" customHeight="1">
      <c r="A1374" s="35">
        <v>906715</v>
      </c>
      <c r="B1374" s="36" t="s">
        <v>9239</v>
      </c>
      <c r="C1374" s="37" t="s">
        <v>9251</v>
      </c>
      <c r="D1374" s="37" t="s">
        <v>9257</v>
      </c>
      <c r="E1374" s="35">
        <v>906715</v>
      </c>
      <c r="F1374" s="38" t="s">
        <v>9968</v>
      </c>
      <c r="G1374" s="36" t="s">
        <v>9253</v>
      </c>
      <c r="H1374" s="42">
        <v>77386.2</v>
      </c>
      <c r="I1374" s="39"/>
      <c r="J1374" s="42">
        <f t="shared" si="74"/>
        <v>77386.2</v>
      </c>
      <c r="K1374" s="36">
        <v>0</v>
      </c>
      <c r="L1374" s="36">
        <v>100</v>
      </c>
      <c r="M1374" s="36" t="s">
        <v>9222</v>
      </c>
      <c r="N1374" s="40" t="s">
        <v>9254</v>
      </c>
      <c r="O1374" s="37" t="s">
        <v>9255</v>
      </c>
      <c r="P1374" s="36">
        <v>706</v>
      </c>
      <c r="Q1374" s="37" t="s">
        <v>9256</v>
      </c>
    </row>
    <row r="1375" spans="1:17" ht="15" customHeight="1">
      <c r="A1375" s="35">
        <v>906713</v>
      </c>
      <c r="B1375" s="36" t="s">
        <v>9239</v>
      </c>
      <c r="C1375" s="37" t="s">
        <v>9251</v>
      </c>
      <c r="D1375" s="37" t="s">
        <v>9257</v>
      </c>
      <c r="E1375" s="35">
        <v>906713</v>
      </c>
      <c r="F1375" s="38" t="s">
        <v>9969</v>
      </c>
      <c r="G1375" s="36" t="s">
        <v>9253</v>
      </c>
      <c r="H1375" s="42">
        <v>55055.100000000006</v>
      </c>
      <c r="I1375" s="39"/>
      <c r="J1375" s="42">
        <f t="shared" si="74"/>
        <v>55055.100000000006</v>
      </c>
      <c r="K1375" s="36">
        <v>0</v>
      </c>
      <c r="L1375" s="36">
        <v>100</v>
      </c>
      <c r="M1375" s="36" t="s">
        <v>9222</v>
      </c>
      <c r="N1375" s="40" t="s">
        <v>9254</v>
      </c>
      <c r="O1375" s="37" t="s">
        <v>9255</v>
      </c>
      <c r="P1375" s="36">
        <v>706</v>
      </c>
      <c r="Q1375" s="37" t="s">
        <v>9256</v>
      </c>
    </row>
    <row r="1376" spans="1:17" ht="15" customHeight="1">
      <c r="A1376" s="35">
        <v>906722</v>
      </c>
      <c r="B1376" s="36" t="s">
        <v>9239</v>
      </c>
      <c r="C1376" s="37" t="s">
        <v>9251</v>
      </c>
      <c r="D1376" s="37" t="s">
        <v>9257</v>
      </c>
      <c r="E1376" s="35">
        <v>906722</v>
      </c>
      <c r="F1376" s="38" t="s">
        <v>9970</v>
      </c>
      <c r="G1376" s="36" t="s">
        <v>9253</v>
      </c>
      <c r="H1376" s="42">
        <v>66043.899999999994</v>
      </c>
      <c r="I1376" s="39"/>
      <c r="J1376" s="42">
        <f t="shared" si="74"/>
        <v>66043.899999999994</v>
      </c>
      <c r="K1376" s="36">
        <v>0</v>
      </c>
      <c r="L1376" s="36">
        <v>100</v>
      </c>
      <c r="M1376" s="36" t="s">
        <v>9222</v>
      </c>
      <c r="N1376" s="40" t="s">
        <v>9254</v>
      </c>
      <c r="O1376" s="37" t="s">
        <v>9255</v>
      </c>
      <c r="P1376" s="36">
        <v>706</v>
      </c>
      <c r="Q1376" s="37" t="s">
        <v>9256</v>
      </c>
    </row>
    <row r="1377" spans="1:17" ht="15" customHeight="1">
      <c r="A1377" s="35">
        <v>834940</v>
      </c>
      <c r="B1377" s="36" t="s">
        <v>9239</v>
      </c>
      <c r="C1377" s="37" t="s">
        <v>9240</v>
      </c>
      <c r="D1377" s="37" t="s">
        <v>9263</v>
      </c>
      <c r="E1377" s="35">
        <v>834940</v>
      </c>
      <c r="F1377" s="38" t="s">
        <v>9971</v>
      </c>
      <c r="G1377" s="36" t="s">
        <v>9243</v>
      </c>
      <c r="H1377" s="36">
        <v>50</v>
      </c>
      <c r="I1377" s="39">
        <v>465428.2</v>
      </c>
      <c r="J1377" s="39">
        <f t="shared" ref="J1377:J1407" si="75">I1377</f>
        <v>465428.2</v>
      </c>
      <c r="K1377" s="36">
        <v>0</v>
      </c>
      <c r="L1377" s="36">
        <v>100</v>
      </c>
      <c r="M1377" s="36"/>
      <c r="N1377" s="40" t="s">
        <v>9244</v>
      </c>
      <c r="O1377" s="37" t="s">
        <v>9245</v>
      </c>
      <c r="P1377" s="36">
        <v>207</v>
      </c>
      <c r="Q1377" s="37" t="s">
        <v>9266</v>
      </c>
    </row>
    <row r="1378" spans="1:17" ht="15" customHeight="1">
      <c r="A1378" s="35">
        <v>834950</v>
      </c>
      <c r="B1378" s="36" t="s">
        <v>9239</v>
      </c>
      <c r="C1378" s="37" t="s">
        <v>9240</v>
      </c>
      <c r="D1378" s="37" t="s">
        <v>9263</v>
      </c>
      <c r="E1378" s="35">
        <v>834950</v>
      </c>
      <c r="F1378" s="38" t="s">
        <v>9972</v>
      </c>
      <c r="G1378" s="36" t="s">
        <v>9243</v>
      </c>
      <c r="H1378" s="36">
        <v>50</v>
      </c>
      <c r="I1378" s="39">
        <v>465428.2</v>
      </c>
      <c r="J1378" s="39">
        <f t="shared" si="75"/>
        <v>465428.2</v>
      </c>
      <c r="K1378" s="36">
        <v>0</v>
      </c>
      <c r="L1378" s="36">
        <v>100</v>
      </c>
      <c r="M1378" s="36"/>
      <c r="N1378" s="40" t="s">
        <v>9244</v>
      </c>
      <c r="O1378" s="37" t="s">
        <v>9245</v>
      </c>
      <c r="P1378" s="36">
        <v>207</v>
      </c>
      <c r="Q1378" s="37" t="s">
        <v>9266</v>
      </c>
    </row>
    <row r="1379" spans="1:17" ht="15" customHeight="1">
      <c r="A1379" s="35">
        <v>834930</v>
      </c>
      <c r="B1379" s="36" t="s">
        <v>9239</v>
      </c>
      <c r="C1379" s="37" t="s">
        <v>9240</v>
      </c>
      <c r="D1379" s="37" t="s">
        <v>9263</v>
      </c>
      <c r="E1379" s="35">
        <v>834930</v>
      </c>
      <c r="F1379" s="38" t="s">
        <v>9973</v>
      </c>
      <c r="G1379" s="36" t="s">
        <v>9243</v>
      </c>
      <c r="H1379" s="36">
        <v>40</v>
      </c>
      <c r="I1379" s="39">
        <v>336491.6</v>
      </c>
      <c r="J1379" s="39">
        <f t="shared" si="75"/>
        <v>336491.6</v>
      </c>
      <c r="K1379" s="36">
        <v>0</v>
      </c>
      <c r="L1379" s="36">
        <v>100</v>
      </c>
      <c r="M1379" s="36"/>
      <c r="N1379" s="41" t="s">
        <v>9249</v>
      </c>
      <c r="O1379" s="41" t="s">
        <v>9250</v>
      </c>
      <c r="P1379" s="36">
        <v>207</v>
      </c>
      <c r="Q1379" s="37" t="s">
        <v>9266</v>
      </c>
    </row>
    <row r="1380" spans="1:17" ht="15" customHeight="1">
      <c r="A1380" s="35">
        <v>834910</v>
      </c>
      <c r="B1380" s="36" t="s">
        <v>9239</v>
      </c>
      <c r="C1380" s="37" t="s">
        <v>9240</v>
      </c>
      <c r="D1380" s="37" t="s">
        <v>9263</v>
      </c>
      <c r="E1380" s="35">
        <v>834910</v>
      </c>
      <c r="F1380" s="38" t="s">
        <v>9974</v>
      </c>
      <c r="G1380" s="36" t="s">
        <v>9243</v>
      </c>
      <c r="H1380" s="36">
        <v>40</v>
      </c>
      <c r="I1380" s="39">
        <v>336491.6</v>
      </c>
      <c r="J1380" s="39">
        <f t="shared" si="75"/>
        <v>336491.6</v>
      </c>
      <c r="K1380" s="36">
        <v>0</v>
      </c>
      <c r="L1380" s="36">
        <v>100</v>
      </c>
      <c r="M1380" s="36"/>
      <c r="N1380" s="41" t="s">
        <v>9249</v>
      </c>
      <c r="O1380" s="41" t="s">
        <v>9250</v>
      </c>
      <c r="P1380" s="36">
        <v>207</v>
      </c>
      <c r="Q1380" s="37" t="s">
        <v>9266</v>
      </c>
    </row>
    <row r="1381" spans="1:17" ht="15" customHeight="1">
      <c r="A1381" s="35">
        <v>834920</v>
      </c>
      <c r="B1381" s="36" t="s">
        <v>9239</v>
      </c>
      <c r="C1381" s="37" t="s">
        <v>9240</v>
      </c>
      <c r="D1381" s="37" t="s">
        <v>9263</v>
      </c>
      <c r="E1381" s="35">
        <v>834920</v>
      </c>
      <c r="F1381" s="38" t="s">
        <v>9975</v>
      </c>
      <c r="G1381" s="36" t="s">
        <v>9243</v>
      </c>
      <c r="H1381" s="36">
        <v>40</v>
      </c>
      <c r="I1381" s="39">
        <v>336491.6</v>
      </c>
      <c r="J1381" s="39">
        <f t="shared" si="75"/>
        <v>336491.6</v>
      </c>
      <c r="K1381" s="36">
        <v>0</v>
      </c>
      <c r="L1381" s="36">
        <v>100</v>
      </c>
      <c r="M1381" s="36"/>
      <c r="N1381" s="41" t="s">
        <v>9249</v>
      </c>
      <c r="O1381" s="41" t="s">
        <v>9250</v>
      </c>
      <c r="P1381" s="36">
        <v>207</v>
      </c>
      <c r="Q1381" s="37" t="s">
        <v>9266</v>
      </c>
    </row>
    <row r="1382" spans="1:17" ht="15" customHeight="1">
      <c r="A1382" s="35">
        <v>817204</v>
      </c>
      <c r="B1382" s="36" t="s">
        <v>9239</v>
      </c>
      <c r="C1382" s="37" t="s">
        <v>9240</v>
      </c>
      <c r="D1382" s="37" t="s">
        <v>9315</v>
      </c>
      <c r="E1382" s="35">
        <v>817204</v>
      </c>
      <c r="F1382" s="38" t="s">
        <v>8792</v>
      </c>
      <c r="G1382" s="36" t="s">
        <v>9243</v>
      </c>
      <c r="H1382" s="36">
        <v>100</v>
      </c>
      <c r="I1382" s="39">
        <v>1035957</v>
      </c>
      <c r="J1382" s="39">
        <f t="shared" si="75"/>
        <v>1035957</v>
      </c>
      <c r="K1382" s="36">
        <v>0</v>
      </c>
      <c r="L1382" s="36">
        <v>100</v>
      </c>
      <c r="M1382" s="36"/>
      <c r="N1382" s="40" t="s">
        <v>9244</v>
      </c>
      <c r="O1382" s="37" t="s">
        <v>9245</v>
      </c>
      <c r="P1382" s="36">
        <v>231</v>
      </c>
      <c r="Q1382" s="37" t="s">
        <v>9317</v>
      </c>
    </row>
    <row r="1383" spans="1:17" ht="15" customHeight="1">
      <c r="A1383" s="35">
        <v>388904</v>
      </c>
      <c r="B1383" s="36" t="s">
        <v>9239</v>
      </c>
      <c r="C1383" s="37" t="s">
        <v>9240</v>
      </c>
      <c r="D1383" s="37" t="s">
        <v>9296</v>
      </c>
      <c r="E1383" s="35">
        <v>388904</v>
      </c>
      <c r="F1383" s="38" t="s">
        <v>9976</v>
      </c>
      <c r="G1383" s="36" t="s">
        <v>9243</v>
      </c>
      <c r="H1383" s="36">
        <v>110</v>
      </c>
      <c r="I1383" s="39">
        <v>1124645.1000000001</v>
      </c>
      <c r="J1383" s="39">
        <f t="shared" si="75"/>
        <v>1124645.1000000001</v>
      </c>
      <c r="K1383" s="36">
        <v>0</v>
      </c>
      <c r="L1383" s="36">
        <v>100</v>
      </c>
      <c r="M1383" s="36"/>
      <c r="N1383" s="40" t="s">
        <v>9244</v>
      </c>
      <c r="O1383" s="37" t="s">
        <v>9245</v>
      </c>
      <c r="P1383" s="36">
        <v>214</v>
      </c>
      <c r="Q1383" s="37" t="s">
        <v>9341</v>
      </c>
    </row>
    <row r="1384" spans="1:17" ht="15" customHeight="1">
      <c r="A1384" s="35">
        <v>388903</v>
      </c>
      <c r="B1384" s="36" t="s">
        <v>9239</v>
      </c>
      <c r="C1384" s="37" t="s">
        <v>9240</v>
      </c>
      <c r="D1384" s="37" t="s">
        <v>9296</v>
      </c>
      <c r="E1384" s="35">
        <v>388903</v>
      </c>
      <c r="F1384" s="38" t="s">
        <v>9977</v>
      </c>
      <c r="G1384" s="36" t="s">
        <v>9243</v>
      </c>
      <c r="H1384" s="36">
        <v>110</v>
      </c>
      <c r="I1384" s="39">
        <v>1124645.1000000001</v>
      </c>
      <c r="J1384" s="39">
        <f t="shared" si="75"/>
        <v>1124645.1000000001</v>
      </c>
      <c r="K1384" s="36">
        <v>0</v>
      </c>
      <c r="L1384" s="36">
        <v>100</v>
      </c>
      <c r="M1384" s="36"/>
      <c r="N1384" s="40" t="s">
        <v>9244</v>
      </c>
      <c r="O1384" s="37" t="s">
        <v>9245</v>
      </c>
      <c r="P1384" s="36">
        <v>214</v>
      </c>
      <c r="Q1384" s="37" t="s">
        <v>9341</v>
      </c>
    </row>
    <row r="1385" spans="1:17" ht="15" customHeight="1">
      <c r="A1385" s="35">
        <v>637101</v>
      </c>
      <c r="B1385" s="36" t="s">
        <v>9239</v>
      </c>
      <c r="C1385" s="37" t="s">
        <v>9240</v>
      </c>
      <c r="D1385" s="37" t="s">
        <v>9260</v>
      </c>
      <c r="E1385" s="35">
        <v>637101</v>
      </c>
      <c r="F1385" s="38" t="s">
        <v>9978</v>
      </c>
      <c r="G1385" s="36" t="s">
        <v>9243</v>
      </c>
      <c r="H1385" s="36">
        <v>30</v>
      </c>
      <c r="I1385" s="39">
        <v>253903.90000000002</v>
      </c>
      <c r="J1385" s="39">
        <f t="shared" si="75"/>
        <v>253903.90000000002</v>
      </c>
      <c r="K1385" s="36">
        <v>0</v>
      </c>
      <c r="L1385" s="36">
        <v>100</v>
      </c>
      <c r="M1385" s="36"/>
      <c r="N1385" s="41" t="s">
        <v>9249</v>
      </c>
      <c r="O1385" s="41" t="s">
        <v>9250</v>
      </c>
      <c r="P1385" s="36">
        <v>215</v>
      </c>
      <c r="Q1385" s="37" t="s">
        <v>9262</v>
      </c>
    </row>
    <row r="1386" spans="1:17" ht="15" customHeight="1">
      <c r="A1386" s="35">
        <v>388701</v>
      </c>
      <c r="B1386" s="36" t="s">
        <v>9239</v>
      </c>
      <c r="C1386" s="37" t="s">
        <v>9240</v>
      </c>
      <c r="D1386" s="37" t="s">
        <v>9296</v>
      </c>
      <c r="E1386" s="35">
        <v>388701</v>
      </c>
      <c r="F1386" s="38" t="s">
        <v>1666</v>
      </c>
      <c r="G1386" s="36" t="s">
        <v>9243</v>
      </c>
      <c r="H1386" s="36">
        <v>125</v>
      </c>
      <c r="I1386" s="39">
        <v>1228038.8</v>
      </c>
      <c r="J1386" s="39">
        <f t="shared" si="75"/>
        <v>1228038.8</v>
      </c>
      <c r="K1386" s="36">
        <v>0</v>
      </c>
      <c r="L1386" s="36">
        <v>100</v>
      </c>
      <c r="M1386" s="36"/>
      <c r="N1386" s="40" t="s">
        <v>9244</v>
      </c>
      <c r="O1386" s="37" t="s">
        <v>9245</v>
      </c>
      <c r="P1386" s="36">
        <v>214</v>
      </c>
      <c r="Q1386" s="37" t="s">
        <v>9341</v>
      </c>
    </row>
    <row r="1387" spans="1:17" ht="15" customHeight="1">
      <c r="A1387" s="35">
        <v>434101</v>
      </c>
      <c r="B1387" s="36" t="s">
        <v>9239</v>
      </c>
      <c r="C1387" s="37" t="s">
        <v>9343</v>
      </c>
      <c r="D1387" s="37" t="s">
        <v>9427</v>
      </c>
      <c r="E1387" s="35">
        <v>434101</v>
      </c>
      <c r="F1387" s="38" t="s">
        <v>4104</v>
      </c>
      <c r="G1387" s="36" t="s">
        <v>9243</v>
      </c>
      <c r="H1387" s="36">
        <v>70</v>
      </c>
      <c r="I1387" s="39">
        <v>727472.7</v>
      </c>
      <c r="J1387" s="39">
        <f t="shared" si="75"/>
        <v>727472.7</v>
      </c>
      <c r="K1387" s="36">
        <v>0</v>
      </c>
      <c r="L1387" s="36">
        <v>100</v>
      </c>
      <c r="M1387" s="36"/>
      <c r="N1387" s="40" t="s">
        <v>9244</v>
      </c>
      <c r="O1387" s="37" t="s">
        <v>9245</v>
      </c>
      <c r="P1387" s="36">
        <v>235</v>
      </c>
      <c r="Q1387" s="37" t="s">
        <v>9246</v>
      </c>
    </row>
    <row r="1388" spans="1:17" ht="15" customHeight="1">
      <c r="A1388" s="35">
        <v>406401</v>
      </c>
      <c r="B1388" s="36" t="s">
        <v>9239</v>
      </c>
      <c r="C1388" s="37" t="s">
        <v>9240</v>
      </c>
      <c r="D1388" s="37" t="s">
        <v>9329</v>
      </c>
      <c r="E1388" s="35">
        <v>406401</v>
      </c>
      <c r="F1388" s="38" t="s">
        <v>1606</v>
      </c>
      <c r="G1388" s="36" t="s">
        <v>9243</v>
      </c>
      <c r="H1388" s="36">
        <v>150</v>
      </c>
      <c r="I1388" s="39">
        <v>1444360.6</v>
      </c>
      <c r="J1388" s="39">
        <f t="shared" si="75"/>
        <v>1444360.6</v>
      </c>
      <c r="K1388" s="36">
        <v>0</v>
      </c>
      <c r="L1388" s="36">
        <v>100</v>
      </c>
      <c r="M1388" s="36"/>
      <c r="N1388" s="40" t="s">
        <v>9244</v>
      </c>
      <c r="O1388" s="37" t="s">
        <v>9245</v>
      </c>
      <c r="P1388" s="36">
        <v>234</v>
      </c>
      <c r="Q1388" s="37" t="s">
        <v>9330</v>
      </c>
    </row>
    <row r="1389" spans="1:17" ht="15" customHeight="1">
      <c r="A1389" s="35">
        <v>385906</v>
      </c>
      <c r="B1389" s="36" t="s">
        <v>9239</v>
      </c>
      <c r="C1389" s="37" t="s">
        <v>9240</v>
      </c>
      <c r="D1389" s="37" t="s">
        <v>9296</v>
      </c>
      <c r="E1389" s="35">
        <v>385906</v>
      </c>
      <c r="F1389" s="38" t="s">
        <v>9979</v>
      </c>
      <c r="G1389" s="36" t="s">
        <v>9243</v>
      </c>
      <c r="H1389" s="36">
        <v>110</v>
      </c>
      <c r="I1389" s="39">
        <v>1124645.1000000001</v>
      </c>
      <c r="J1389" s="39">
        <f t="shared" si="75"/>
        <v>1124645.1000000001</v>
      </c>
      <c r="K1389" s="36">
        <v>0</v>
      </c>
      <c r="L1389" s="36">
        <v>100</v>
      </c>
      <c r="M1389" s="36"/>
      <c r="N1389" s="40" t="s">
        <v>9244</v>
      </c>
      <c r="O1389" s="37" t="s">
        <v>9245</v>
      </c>
      <c r="P1389" s="36">
        <v>214</v>
      </c>
      <c r="Q1389" s="37" t="s">
        <v>9341</v>
      </c>
    </row>
    <row r="1390" spans="1:17" ht="15" customHeight="1">
      <c r="A1390" s="35">
        <v>449101</v>
      </c>
      <c r="B1390" s="36" t="s">
        <v>9239</v>
      </c>
      <c r="C1390" s="37" t="s">
        <v>9240</v>
      </c>
      <c r="D1390" s="37" t="s">
        <v>9241</v>
      </c>
      <c r="E1390" s="35">
        <v>449101</v>
      </c>
      <c r="F1390" s="38" t="s">
        <v>2049</v>
      </c>
      <c r="G1390" s="36" t="s">
        <v>9243</v>
      </c>
      <c r="H1390" s="36">
        <v>150</v>
      </c>
      <c r="I1390" s="39">
        <v>1444360.6</v>
      </c>
      <c r="J1390" s="39">
        <f t="shared" si="75"/>
        <v>1444360.6</v>
      </c>
      <c r="K1390" s="36">
        <v>0</v>
      </c>
      <c r="L1390" s="36">
        <v>100</v>
      </c>
      <c r="M1390" s="36"/>
      <c r="N1390" s="40" t="s">
        <v>9244</v>
      </c>
      <c r="O1390" s="37" t="s">
        <v>9245</v>
      </c>
      <c r="P1390" s="36">
        <v>235</v>
      </c>
      <c r="Q1390" s="37" t="s">
        <v>9246</v>
      </c>
    </row>
    <row r="1391" spans="1:17" ht="15" customHeight="1">
      <c r="A1391" s="35">
        <v>423305</v>
      </c>
      <c r="B1391" s="36" t="s">
        <v>9239</v>
      </c>
      <c r="C1391" s="37" t="s">
        <v>9343</v>
      </c>
      <c r="D1391" s="37" t="s">
        <v>9427</v>
      </c>
      <c r="E1391" s="35">
        <v>423305</v>
      </c>
      <c r="F1391" s="38" t="s">
        <v>4100</v>
      </c>
      <c r="G1391" s="36" t="s">
        <v>9243</v>
      </c>
      <c r="H1391" s="36">
        <v>70</v>
      </c>
      <c r="I1391" s="39">
        <v>727472.7</v>
      </c>
      <c r="J1391" s="39">
        <f t="shared" si="75"/>
        <v>727472.7</v>
      </c>
      <c r="K1391" s="36">
        <v>0</v>
      </c>
      <c r="L1391" s="36">
        <v>100</v>
      </c>
      <c r="M1391" s="36"/>
      <c r="N1391" s="40" t="s">
        <v>9244</v>
      </c>
      <c r="O1391" s="37" t="s">
        <v>9844</v>
      </c>
      <c r="P1391" s="36">
        <v>316</v>
      </c>
      <c r="Q1391" s="37" t="s">
        <v>9428</v>
      </c>
    </row>
    <row r="1392" spans="1:17" ht="15" customHeight="1">
      <c r="A1392" s="35">
        <v>494001</v>
      </c>
      <c r="B1392" s="36" t="s">
        <v>9239</v>
      </c>
      <c r="C1392" s="37" t="s">
        <v>9343</v>
      </c>
      <c r="D1392" s="37" t="s">
        <v>9427</v>
      </c>
      <c r="E1392" s="35">
        <v>494001</v>
      </c>
      <c r="F1392" s="38" t="s">
        <v>7966</v>
      </c>
      <c r="G1392" s="36" t="s">
        <v>9243</v>
      </c>
      <c r="H1392" s="36">
        <v>100</v>
      </c>
      <c r="I1392" s="39">
        <v>1035957</v>
      </c>
      <c r="J1392" s="39">
        <f t="shared" si="75"/>
        <v>1035957</v>
      </c>
      <c r="K1392" s="43">
        <v>0</v>
      </c>
      <c r="L1392" s="36">
        <v>100</v>
      </c>
      <c r="M1392" s="36" t="s">
        <v>9222</v>
      </c>
      <c r="N1392" s="40" t="s">
        <v>9980</v>
      </c>
      <c r="O1392" s="37" t="s">
        <v>9981</v>
      </c>
      <c r="P1392" s="36">
        <v>235</v>
      </c>
      <c r="Q1392" s="37" t="s">
        <v>9246</v>
      </c>
    </row>
    <row r="1393" spans="1:17" ht="15" customHeight="1">
      <c r="A1393" s="35">
        <v>637201</v>
      </c>
      <c r="B1393" s="36" t="s">
        <v>9239</v>
      </c>
      <c r="C1393" s="37" t="s">
        <v>9240</v>
      </c>
      <c r="D1393" s="37" t="s">
        <v>9260</v>
      </c>
      <c r="E1393" s="35">
        <v>637201</v>
      </c>
      <c r="F1393" s="38" t="s">
        <v>9982</v>
      </c>
      <c r="G1393" s="36" t="s">
        <v>9243</v>
      </c>
      <c r="H1393" s="36">
        <v>30</v>
      </c>
      <c r="I1393" s="39">
        <v>253903.90000000002</v>
      </c>
      <c r="J1393" s="39">
        <f t="shared" si="75"/>
        <v>253903.90000000002</v>
      </c>
      <c r="K1393" s="36">
        <v>0</v>
      </c>
      <c r="L1393" s="36">
        <v>100</v>
      </c>
      <c r="M1393" s="36"/>
      <c r="N1393" s="41" t="s">
        <v>9249</v>
      </c>
      <c r="O1393" s="41" t="s">
        <v>9250</v>
      </c>
      <c r="P1393" s="36">
        <v>215</v>
      </c>
      <c r="Q1393" s="37" t="s">
        <v>9262</v>
      </c>
    </row>
    <row r="1394" spans="1:17" ht="15" customHeight="1">
      <c r="A1394" s="35">
        <v>406601</v>
      </c>
      <c r="B1394" s="36" t="s">
        <v>9239</v>
      </c>
      <c r="C1394" s="37" t="s">
        <v>9240</v>
      </c>
      <c r="D1394" s="37" t="s">
        <v>9296</v>
      </c>
      <c r="E1394" s="35">
        <v>406601</v>
      </c>
      <c r="F1394" s="38" t="s">
        <v>9983</v>
      </c>
      <c r="G1394" s="36" t="s">
        <v>9243</v>
      </c>
      <c r="H1394" s="36">
        <v>150</v>
      </c>
      <c r="I1394" s="39">
        <v>1444360.6</v>
      </c>
      <c r="J1394" s="39">
        <f t="shared" si="75"/>
        <v>1444360.6</v>
      </c>
      <c r="K1394" s="36">
        <v>0</v>
      </c>
      <c r="L1394" s="36">
        <v>100</v>
      </c>
      <c r="M1394" s="36"/>
      <c r="N1394" s="40" t="s">
        <v>9244</v>
      </c>
      <c r="O1394" s="37" t="s">
        <v>9245</v>
      </c>
      <c r="P1394" s="36">
        <v>214</v>
      </c>
      <c r="Q1394" s="37" t="s">
        <v>9341</v>
      </c>
    </row>
    <row r="1395" spans="1:17" ht="15" customHeight="1">
      <c r="A1395" s="35">
        <v>831202</v>
      </c>
      <c r="B1395" s="36" t="s">
        <v>9239</v>
      </c>
      <c r="C1395" s="37" t="s">
        <v>9240</v>
      </c>
      <c r="D1395" s="37" t="s">
        <v>9263</v>
      </c>
      <c r="E1395" s="35">
        <v>831202</v>
      </c>
      <c r="F1395" s="38" t="s">
        <v>9984</v>
      </c>
      <c r="G1395" s="36" t="s">
        <v>9243</v>
      </c>
      <c r="H1395" s="36">
        <v>80</v>
      </c>
      <c r="I1395" s="39">
        <v>829492.8</v>
      </c>
      <c r="J1395" s="39">
        <f t="shared" si="75"/>
        <v>829492.8</v>
      </c>
      <c r="K1395" s="36">
        <v>0</v>
      </c>
      <c r="L1395" s="36">
        <v>100</v>
      </c>
      <c r="M1395" s="36"/>
      <c r="N1395" s="40" t="s">
        <v>9244</v>
      </c>
      <c r="O1395" s="37" t="s">
        <v>9245</v>
      </c>
      <c r="P1395" s="36">
        <v>207</v>
      </c>
      <c r="Q1395" s="37" t="s">
        <v>9266</v>
      </c>
    </row>
    <row r="1396" spans="1:17" ht="15" customHeight="1">
      <c r="A1396" s="35">
        <v>591101</v>
      </c>
      <c r="B1396" s="36" t="s">
        <v>9239</v>
      </c>
      <c r="C1396" s="37" t="s">
        <v>9240</v>
      </c>
      <c r="D1396" s="37" t="s">
        <v>9241</v>
      </c>
      <c r="E1396" s="35">
        <v>591101</v>
      </c>
      <c r="F1396" s="38" t="s">
        <v>9985</v>
      </c>
      <c r="G1396" s="36" t="s">
        <v>9243</v>
      </c>
      <c r="H1396" s="36">
        <v>120</v>
      </c>
      <c r="I1396" s="39">
        <v>1201879.8</v>
      </c>
      <c r="J1396" s="39">
        <f t="shared" si="75"/>
        <v>1201879.8</v>
      </c>
      <c r="K1396" s="36">
        <v>0</v>
      </c>
      <c r="L1396" s="36">
        <v>100</v>
      </c>
      <c r="M1396" s="36"/>
      <c r="N1396" s="40" t="s">
        <v>9244</v>
      </c>
      <c r="O1396" s="37" t="s">
        <v>9245</v>
      </c>
      <c r="P1396" s="36">
        <v>203</v>
      </c>
      <c r="Q1396" s="37" t="s">
        <v>9385</v>
      </c>
    </row>
    <row r="1397" spans="1:17" ht="15" customHeight="1">
      <c r="A1397" s="35">
        <v>669901</v>
      </c>
      <c r="B1397" s="36" t="s">
        <v>9239</v>
      </c>
      <c r="C1397" s="37" t="s">
        <v>9240</v>
      </c>
      <c r="D1397" s="37" t="s">
        <v>9247</v>
      </c>
      <c r="E1397" s="35">
        <v>669901</v>
      </c>
      <c r="F1397" s="38" t="s">
        <v>2543</v>
      </c>
      <c r="G1397" s="36" t="s">
        <v>9243</v>
      </c>
      <c r="H1397" s="36">
        <v>90</v>
      </c>
      <c r="I1397" s="39">
        <v>924695.4</v>
      </c>
      <c r="J1397" s="39">
        <f t="shared" si="75"/>
        <v>924695.4</v>
      </c>
      <c r="K1397" s="36">
        <v>0</v>
      </c>
      <c r="L1397" s="36">
        <v>100</v>
      </c>
      <c r="M1397" s="36"/>
      <c r="N1397" s="40" t="s">
        <v>9244</v>
      </c>
      <c r="O1397" s="37" t="s">
        <v>9245</v>
      </c>
      <c r="P1397" s="36">
        <v>204</v>
      </c>
      <c r="Q1397" s="37" t="s">
        <v>9248</v>
      </c>
    </row>
    <row r="1398" spans="1:17" ht="15" customHeight="1">
      <c r="A1398" s="35">
        <v>652901</v>
      </c>
      <c r="B1398" s="36" t="s">
        <v>9239</v>
      </c>
      <c r="C1398" s="37" t="s">
        <v>9240</v>
      </c>
      <c r="D1398" s="37" t="s">
        <v>9247</v>
      </c>
      <c r="E1398" s="35">
        <v>652901</v>
      </c>
      <c r="F1398" s="38" t="s">
        <v>9986</v>
      </c>
      <c r="G1398" s="36" t="s">
        <v>9243</v>
      </c>
      <c r="H1398" s="36">
        <v>90</v>
      </c>
      <c r="I1398" s="39">
        <v>924695.4</v>
      </c>
      <c r="J1398" s="39">
        <f t="shared" si="75"/>
        <v>924695.4</v>
      </c>
      <c r="K1398" s="36">
        <v>0</v>
      </c>
      <c r="L1398" s="36">
        <v>100</v>
      </c>
      <c r="M1398" s="36"/>
      <c r="N1398" s="40" t="s">
        <v>9244</v>
      </c>
      <c r="O1398" s="37" t="s">
        <v>9245</v>
      </c>
      <c r="P1398" s="36">
        <v>204</v>
      </c>
      <c r="Q1398" s="37" t="s">
        <v>9248</v>
      </c>
    </row>
    <row r="1399" spans="1:17" ht="15" customHeight="1">
      <c r="A1399" s="35">
        <v>831204</v>
      </c>
      <c r="B1399" s="36" t="s">
        <v>9239</v>
      </c>
      <c r="C1399" s="37" t="s">
        <v>9240</v>
      </c>
      <c r="D1399" s="37" t="s">
        <v>9263</v>
      </c>
      <c r="E1399" s="35">
        <v>831204</v>
      </c>
      <c r="F1399" s="38" t="s">
        <v>3223</v>
      </c>
      <c r="G1399" s="36" t="s">
        <v>9243</v>
      </c>
      <c r="H1399" s="36">
        <v>40</v>
      </c>
      <c r="I1399" s="39">
        <v>336491.6</v>
      </c>
      <c r="J1399" s="39">
        <f t="shared" si="75"/>
        <v>336491.6</v>
      </c>
      <c r="K1399" s="36">
        <v>0</v>
      </c>
      <c r="L1399" s="36">
        <v>100</v>
      </c>
      <c r="M1399" s="36"/>
      <c r="N1399" s="41" t="s">
        <v>9249</v>
      </c>
      <c r="O1399" s="41" t="s">
        <v>9250</v>
      </c>
      <c r="P1399" s="36">
        <v>207</v>
      </c>
      <c r="Q1399" s="37" t="s">
        <v>9266</v>
      </c>
    </row>
    <row r="1400" spans="1:17" ht="15" customHeight="1">
      <c r="A1400" s="35">
        <v>831203</v>
      </c>
      <c r="B1400" s="36" t="s">
        <v>9239</v>
      </c>
      <c r="C1400" s="37" t="s">
        <v>9240</v>
      </c>
      <c r="D1400" s="37" t="s">
        <v>9263</v>
      </c>
      <c r="E1400" s="35">
        <v>831203</v>
      </c>
      <c r="F1400" s="38" t="s">
        <v>3222</v>
      </c>
      <c r="G1400" s="36" t="s">
        <v>9243</v>
      </c>
      <c r="H1400" s="36">
        <v>40</v>
      </c>
      <c r="I1400" s="39">
        <v>336491.6</v>
      </c>
      <c r="J1400" s="39">
        <f t="shared" si="75"/>
        <v>336491.6</v>
      </c>
      <c r="K1400" s="36">
        <v>0</v>
      </c>
      <c r="L1400" s="36">
        <v>100</v>
      </c>
      <c r="M1400" s="36"/>
      <c r="N1400" s="41" t="s">
        <v>9249</v>
      </c>
      <c r="O1400" s="41" t="s">
        <v>9250</v>
      </c>
      <c r="P1400" s="36">
        <v>207</v>
      </c>
      <c r="Q1400" s="37" t="s">
        <v>9266</v>
      </c>
    </row>
    <row r="1401" spans="1:17" ht="15" customHeight="1">
      <c r="A1401" s="35">
        <v>644904</v>
      </c>
      <c r="B1401" s="36" t="s">
        <v>9239</v>
      </c>
      <c r="C1401" s="37" t="s">
        <v>9240</v>
      </c>
      <c r="D1401" s="37" t="s">
        <v>9260</v>
      </c>
      <c r="E1401" s="35">
        <v>644904</v>
      </c>
      <c r="F1401" s="38" t="s">
        <v>9987</v>
      </c>
      <c r="G1401" s="36" t="s">
        <v>9243</v>
      </c>
      <c r="H1401" s="36">
        <v>50</v>
      </c>
      <c r="I1401" s="39">
        <v>465428.2</v>
      </c>
      <c r="J1401" s="39">
        <f t="shared" si="75"/>
        <v>465428.2</v>
      </c>
      <c r="K1401" s="36">
        <v>0</v>
      </c>
      <c r="L1401" s="36">
        <v>100</v>
      </c>
      <c r="M1401" s="36"/>
      <c r="N1401" s="40" t="s">
        <v>9244</v>
      </c>
      <c r="O1401" s="37" t="s">
        <v>9245</v>
      </c>
      <c r="P1401" s="36">
        <v>215</v>
      </c>
      <c r="Q1401" s="37" t="s">
        <v>9262</v>
      </c>
    </row>
    <row r="1402" spans="1:17" ht="15" customHeight="1">
      <c r="A1402" s="35">
        <v>804310</v>
      </c>
      <c r="B1402" s="36" t="s">
        <v>9239</v>
      </c>
      <c r="C1402" s="37" t="s">
        <v>9240</v>
      </c>
      <c r="D1402" s="37" t="s">
        <v>9315</v>
      </c>
      <c r="E1402" s="35">
        <v>804310</v>
      </c>
      <c r="F1402" s="38" t="s">
        <v>3591</v>
      </c>
      <c r="G1402" s="36" t="s">
        <v>9243</v>
      </c>
      <c r="H1402" s="36">
        <v>70</v>
      </c>
      <c r="I1402" s="39">
        <v>727472.7</v>
      </c>
      <c r="J1402" s="39">
        <f t="shared" si="75"/>
        <v>727472.7</v>
      </c>
      <c r="K1402" s="36">
        <v>0</v>
      </c>
      <c r="L1402" s="36">
        <v>100</v>
      </c>
      <c r="M1402" s="36"/>
      <c r="N1402" s="40" t="s">
        <v>9244</v>
      </c>
      <c r="O1402" s="37" t="s">
        <v>9245</v>
      </c>
      <c r="P1402" s="36">
        <v>231</v>
      </c>
      <c r="Q1402" s="37" t="s">
        <v>9317</v>
      </c>
    </row>
    <row r="1403" spans="1:17" ht="15" customHeight="1">
      <c r="A1403" s="35">
        <v>829101</v>
      </c>
      <c r="B1403" s="36" t="s">
        <v>9239</v>
      </c>
      <c r="C1403" s="37" t="s">
        <v>9240</v>
      </c>
      <c r="D1403" s="37" t="s">
        <v>9315</v>
      </c>
      <c r="E1403" s="35">
        <v>829101</v>
      </c>
      <c r="F1403" s="38" t="s">
        <v>9988</v>
      </c>
      <c r="G1403" s="36" t="s">
        <v>9243</v>
      </c>
      <c r="H1403" s="36">
        <v>55</v>
      </c>
      <c r="I1403" s="39">
        <v>567690.69999999995</v>
      </c>
      <c r="J1403" s="39">
        <f t="shared" si="75"/>
        <v>567690.69999999995</v>
      </c>
      <c r="K1403" s="36">
        <v>0</v>
      </c>
      <c r="L1403" s="36">
        <v>100</v>
      </c>
      <c r="M1403" s="36"/>
      <c r="N1403" s="40" t="s">
        <v>9244</v>
      </c>
      <c r="O1403" s="37" t="s">
        <v>9245</v>
      </c>
      <c r="P1403" s="36">
        <v>231</v>
      </c>
      <c r="Q1403" s="37" t="s">
        <v>9317</v>
      </c>
    </row>
    <row r="1404" spans="1:17" ht="15" customHeight="1">
      <c r="A1404" s="35">
        <v>558801</v>
      </c>
      <c r="B1404" s="36" t="s">
        <v>9239</v>
      </c>
      <c r="C1404" s="37" t="s">
        <v>9240</v>
      </c>
      <c r="D1404" s="37" t="s">
        <v>9260</v>
      </c>
      <c r="E1404" s="35">
        <v>558801</v>
      </c>
      <c r="F1404" s="38" t="s">
        <v>9989</v>
      </c>
      <c r="G1404" s="36" t="s">
        <v>9243</v>
      </c>
      <c r="H1404" s="36">
        <v>100</v>
      </c>
      <c r="I1404" s="39">
        <v>1035957</v>
      </c>
      <c r="J1404" s="39">
        <f t="shared" si="75"/>
        <v>1035957</v>
      </c>
      <c r="K1404" s="36">
        <v>0</v>
      </c>
      <c r="L1404" s="36">
        <v>100</v>
      </c>
      <c r="M1404" s="36"/>
      <c r="N1404" s="40" t="s">
        <v>9244</v>
      </c>
      <c r="O1404" s="37" t="s">
        <v>9245</v>
      </c>
      <c r="P1404" s="36">
        <v>215</v>
      </c>
      <c r="Q1404" s="37" t="s">
        <v>9262</v>
      </c>
    </row>
    <row r="1405" spans="1:17" ht="15" customHeight="1">
      <c r="A1405" s="35">
        <v>701301</v>
      </c>
      <c r="B1405" s="36" t="s">
        <v>9239</v>
      </c>
      <c r="C1405" s="37" t="s">
        <v>9240</v>
      </c>
      <c r="D1405" s="37" t="s">
        <v>9247</v>
      </c>
      <c r="E1405" s="35">
        <v>701301</v>
      </c>
      <c r="F1405" s="38" t="s">
        <v>2585</v>
      </c>
      <c r="G1405" s="36" t="s">
        <v>9243</v>
      </c>
      <c r="H1405" s="36">
        <v>30</v>
      </c>
      <c r="I1405" s="39">
        <v>253903.90000000002</v>
      </c>
      <c r="J1405" s="39">
        <f t="shared" si="75"/>
        <v>253903.90000000002</v>
      </c>
      <c r="K1405" s="36">
        <v>0</v>
      </c>
      <c r="L1405" s="36">
        <v>100</v>
      </c>
      <c r="M1405" s="36"/>
      <c r="N1405" s="41" t="s">
        <v>9249</v>
      </c>
      <c r="O1405" s="41" t="s">
        <v>9250</v>
      </c>
      <c r="P1405" s="36">
        <v>204</v>
      </c>
      <c r="Q1405" s="37" t="s">
        <v>9248</v>
      </c>
    </row>
    <row r="1406" spans="1:17" ht="15" customHeight="1">
      <c r="A1406" s="35">
        <v>585001</v>
      </c>
      <c r="B1406" s="36" t="s">
        <v>9239</v>
      </c>
      <c r="C1406" s="37" t="s">
        <v>9240</v>
      </c>
      <c r="D1406" s="37" t="s">
        <v>9260</v>
      </c>
      <c r="E1406" s="35">
        <v>585001</v>
      </c>
      <c r="F1406" s="38" t="s">
        <v>2366</v>
      </c>
      <c r="G1406" s="36" t="s">
        <v>9243</v>
      </c>
      <c r="H1406" s="36">
        <v>30</v>
      </c>
      <c r="I1406" s="39">
        <v>253903.90000000002</v>
      </c>
      <c r="J1406" s="39">
        <f t="shared" si="75"/>
        <v>253903.90000000002</v>
      </c>
      <c r="K1406" s="36">
        <v>0</v>
      </c>
      <c r="L1406" s="36">
        <v>100</v>
      </c>
      <c r="M1406" s="36"/>
      <c r="N1406" s="41" t="s">
        <v>9249</v>
      </c>
      <c r="O1406" s="41" t="s">
        <v>9250</v>
      </c>
      <c r="P1406" s="36">
        <v>215</v>
      </c>
      <c r="Q1406" s="37" t="s">
        <v>9262</v>
      </c>
    </row>
    <row r="1407" spans="1:17" ht="15" customHeight="1">
      <c r="A1407" s="35">
        <v>818603</v>
      </c>
      <c r="B1407" s="36" t="s">
        <v>9239</v>
      </c>
      <c r="C1407" s="37" t="s">
        <v>9240</v>
      </c>
      <c r="D1407" s="37" t="s">
        <v>9263</v>
      </c>
      <c r="E1407" s="35">
        <v>818603</v>
      </c>
      <c r="F1407" s="38" t="s">
        <v>9990</v>
      </c>
      <c r="G1407" s="36" t="s">
        <v>9243</v>
      </c>
      <c r="H1407" s="36">
        <v>70</v>
      </c>
      <c r="I1407" s="39">
        <v>727472.7</v>
      </c>
      <c r="J1407" s="39">
        <f t="shared" si="75"/>
        <v>727472.7</v>
      </c>
      <c r="K1407" s="36">
        <v>0</v>
      </c>
      <c r="L1407" s="36">
        <v>100</v>
      </c>
      <c r="M1407" s="36"/>
      <c r="N1407" s="40" t="s">
        <v>9244</v>
      </c>
      <c r="O1407" s="37" t="s">
        <v>9245</v>
      </c>
      <c r="P1407" s="36">
        <v>207</v>
      </c>
      <c r="Q1407" s="37" t="s">
        <v>9266</v>
      </c>
    </row>
    <row r="1408" spans="1:17" ht="15" customHeight="1">
      <c r="A1408" s="35">
        <v>906709</v>
      </c>
      <c r="B1408" s="36" t="s">
        <v>9239</v>
      </c>
      <c r="C1408" s="37" t="s">
        <v>9251</v>
      </c>
      <c r="D1408" s="37" t="s">
        <v>9257</v>
      </c>
      <c r="E1408" s="35">
        <v>906709</v>
      </c>
      <c r="F1408" s="38" t="s">
        <v>9991</v>
      </c>
      <c r="G1408" s="36" t="s">
        <v>9253</v>
      </c>
      <c r="H1408" s="42">
        <v>66043.899999999994</v>
      </c>
      <c r="I1408" s="39"/>
      <c r="J1408" s="42">
        <f>H1408</f>
        <v>66043.899999999994</v>
      </c>
      <c r="K1408" s="36">
        <v>0</v>
      </c>
      <c r="L1408" s="36">
        <v>100</v>
      </c>
      <c r="M1408" s="36" t="s">
        <v>9222</v>
      </c>
      <c r="N1408" s="40" t="s">
        <v>9254</v>
      </c>
      <c r="O1408" s="37" t="s">
        <v>9255</v>
      </c>
      <c r="P1408" s="36">
        <v>706</v>
      </c>
      <c r="Q1408" s="37" t="s">
        <v>9256</v>
      </c>
    </row>
    <row r="1409" spans="1:17" ht="15" customHeight="1">
      <c r="A1409" s="35" t="s">
        <v>1034</v>
      </c>
      <c r="B1409" s="36" t="s">
        <v>9239</v>
      </c>
      <c r="C1409" s="37" t="s">
        <v>9240</v>
      </c>
      <c r="D1409" s="37" t="s">
        <v>9327</v>
      </c>
      <c r="E1409" s="35" t="s">
        <v>1034</v>
      </c>
      <c r="F1409" s="38" t="s">
        <v>1035</v>
      </c>
      <c r="G1409" s="36" t="s">
        <v>9243</v>
      </c>
      <c r="H1409" s="36">
        <v>210</v>
      </c>
      <c r="I1409" s="39">
        <v>1663076.1</v>
      </c>
      <c r="J1409" s="39">
        <f>I1409</f>
        <v>1663076.1</v>
      </c>
      <c r="K1409" s="36">
        <v>0</v>
      </c>
      <c r="L1409" s="36">
        <v>100</v>
      </c>
      <c r="M1409" s="36"/>
      <c r="N1409" s="40" t="s">
        <v>9264</v>
      </c>
      <c r="O1409" s="37" t="s">
        <v>9265</v>
      </c>
      <c r="P1409" s="36">
        <v>245</v>
      </c>
      <c r="Q1409" s="37" t="s">
        <v>9328</v>
      </c>
    </row>
    <row r="1410" spans="1:17" ht="15" customHeight="1">
      <c r="A1410" s="35">
        <v>965901</v>
      </c>
      <c r="B1410" s="36" t="s">
        <v>9239</v>
      </c>
      <c r="C1410" s="37" t="s">
        <v>9343</v>
      </c>
      <c r="D1410" s="37" t="s">
        <v>9344</v>
      </c>
      <c r="E1410" s="35">
        <v>965901</v>
      </c>
      <c r="F1410" s="38" t="s">
        <v>9992</v>
      </c>
      <c r="G1410" s="36" t="s">
        <v>9253</v>
      </c>
      <c r="H1410" s="42">
        <v>7837.6</v>
      </c>
      <c r="I1410" s="39"/>
      <c r="J1410" s="42">
        <f t="shared" ref="J1410:J1411" si="76">H1410</f>
        <v>7837.6</v>
      </c>
      <c r="K1410" s="36">
        <v>0</v>
      </c>
      <c r="L1410" s="36">
        <v>100</v>
      </c>
      <c r="M1410" s="36"/>
      <c r="N1410" s="40" t="s">
        <v>9323</v>
      </c>
      <c r="O1410" s="37" t="s">
        <v>9324</v>
      </c>
      <c r="P1410" s="36">
        <v>369</v>
      </c>
      <c r="Q1410" s="37" t="s">
        <v>9386</v>
      </c>
    </row>
    <row r="1411" spans="1:17" ht="15" customHeight="1">
      <c r="A1411" s="35">
        <v>965902</v>
      </c>
      <c r="B1411" s="36" t="s">
        <v>9239</v>
      </c>
      <c r="C1411" s="37" t="s">
        <v>9343</v>
      </c>
      <c r="D1411" s="37" t="s">
        <v>9993</v>
      </c>
      <c r="E1411" s="35">
        <v>965902</v>
      </c>
      <c r="F1411" s="38" t="s">
        <v>9994</v>
      </c>
      <c r="G1411" s="36" t="s">
        <v>9253</v>
      </c>
      <c r="H1411" s="42">
        <v>13604.7</v>
      </c>
      <c r="I1411" s="39"/>
      <c r="J1411" s="42">
        <f t="shared" si="76"/>
        <v>13604.7</v>
      </c>
      <c r="K1411" s="36">
        <v>0</v>
      </c>
      <c r="L1411" s="36">
        <v>100</v>
      </c>
      <c r="M1411" s="36"/>
      <c r="N1411" s="40" t="s">
        <v>9323</v>
      </c>
      <c r="O1411" s="37" t="s">
        <v>9324</v>
      </c>
      <c r="P1411" s="36">
        <v>369</v>
      </c>
      <c r="Q1411" s="37" t="s">
        <v>9386</v>
      </c>
    </row>
    <row r="1412" spans="1:17" ht="15" customHeight="1">
      <c r="A1412" s="35">
        <v>796401</v>
      </c>
      <c r="B1412" s="36" t="s">
        <v>9239</v>
      </c>
      <c r="C1412" s="37" t="s">
        <v>9240</v>
      </c>
      <c r="D1412" s="37" t="s">
        <v>9263</v>
      </c>
      <c r="E1412" s="35">
        <v>796401</v>
      </c>
      <c r="F1412" s="37" t="s">
        <v>3388</v>
      </c>
      <c r="G1412" s="36" t="s">
        <v>9243</v>
      </c>
      <c r="H1412" s="36">
        <v>35</v>
      </c>
      <c r="I1412" s="39">
        <v>313968.59999999998</v>
      </c>
      <c r="J1412" s="39">
        <f t="shared" ref="J1412:J1423" si="77">I1412</f>
        <v>313968.59999999998</v>
      </c>
      <c r="K1412" s="46">
        <v>0</v>
      </c>
      <c r="L1412" s="46">
        <v>100</v>
      </c>
      <c r="M1412" s="36"/>
      <c r="N1412" s="41" t="s">
        <v>9249</v>
      </c>
      <c r="O1412" s="41" t="s">
        <v>9250</v>
      </c>
      <c r="P1412" s="36">
        <v>231</v>
      </c>
      <c r="Q1412" s="37" t="s">
        <v>9317</v>
      </c>
    </row>
    <row r="1413" spans="1:17" ht="15" customHeight="1">
      <c r="A1413" s="35">
        <v>796902</v>
      </c>
      <c r="B1413" s="36" t="s">
        <v>9239</v>
      </c>
      <c r="C1413" s="37" t="s">
        <v>9240</v>
      </c>
      <c r="D1413" s="37" t="s">
        <v>9263</v>
      </c>
      <c r="E1413" s="35">
        <v>796902</v>
      </c>
      <c r="F1413" s="37" t="s">
        <v>2820</v>
      </c>
      <c r="G1413" s="36" t="s">
        <v>9243</v>
      </c>
      <c r="H1413" s="36">
        <v>70</v>
      </c>
      <c r="I1413" s="39">
        <v>727472.7</v>
      </c>
      <c r="J1413" s="39">
        <f t="shared" si="77"/>
        <v>727472.7</v>
      </c>
      <c r="K1413" s="46">
        <v>0</v>
      </c>
      <c r="L1413" s="46">
        <v>100</v>
      </c>
      <c r="M1413" s="36"/>
      <c r="N1413" s="40" t="s">
        <v>9244</v>
      </c>
      <c r="O1413" s="37" t="s">
        <v>9245</v>
      </c>
      <c r="P1413" s="36">
        <v>207</v>
      </c>
      <c r="Q1413" s="37" t="s">
        <v>9266</v>
      </c>
    </row>
    <row r="1414" spans="1:17" ht="15" customHeight="1">
      <c r="A1414" s="35">
        <v>796903</v>
      </c>
      <c r="B1414" s="36" t="s">
        <v>9239</v>
      </c>
      <c r="C1414" s="37" t="s">
        <v>9240</v>
      </c>
      <c r="D1414" s="37" t="s">
        <v>9263</v>
      </c>
      <c r="E1414" s="35">
        <v>796903</v>
      </c>
      <c r="F1414" s="37" t="s">
        <v>2786</v>
      </c>
      <c r="G1414" s="36" t="s">
        <v>9243</v>
      </c>
      <c r="H1414" s="36">
        <v>70</v>
      </c>
      <c r="I1414" s="39">
        <v>727472.7</v>
      </c>
      <c r="J1414" s="39">
        <f t="shared" si="77"/>
        <v>727472.7</v>
      </c>
      <c r="K1414" s="46">
        <v>0</v>
      </c>
      <c r="L1414" s="46">
        <v>100</v>
      </c>
      <c r="M1414" s="36"/>
      <c r="N1414" s="40" t="s">
        <v>9244</v>
      </c>
      <c r="O1414" s="37" t="s">
        <v>9245</v>
      </c>
      <c r="P1414" s="36">
        <v>207</v>
      </c>
      <c r="Q1414" s="37" t="s">
        <v>9266</v>
      </c>
    </row>
    <row r="1415" spans="1:17" ht="15" customHeight="1">
      <c r="A1415" s="35">
        <v>796301</v>
      </c>
      <c r="B1415" s="36" t="s">
        <v>9239</v>
      </c>
      <c r="C1415" s="37" t="s">
        <v>9240</v>
      </c>
      <c r="D1415" s="37" t="s">
        <v>9263</v>
      </c>
      <c r="E1415" s="35">
        <v>796301</v>
      </c>
      <c r="F1415" s="37" t="s">
        <v>3387</v>
      </c>
      <c r="G1415" s="36" t="s">
        <v>9243</v>
      </c>
      <c r="H1415" s="36">
        <v>70</v>
      </c>
      <c r="I1415" s="39">
        <v>727472.7</v>
      </c>
      <c r="J1415" s="39">
        <f t="shared" si="77"/>
        <v>727472.7</v>
      </c>
      <c r="K1415" s="46">
        <v>0</v>
      </c>
      <c r="L1415" s="46">
        <v>100</v>
      </c>
      <c r="M1415" s="36"/>
      <c r="N1415" s="40" t="s">
        <v>9244</v>
      </c>
      <c r="O1415" s="37" t="s">
        <v>9245</v>
      </c>
      <c r="P1415" s="36">
        <v>231</v>
      </c>
      <c r="Q1415" s="37" t="s">
        <v>9317</v>
      </c>
    </row>
    <row r="1416" spans="1:17" ht="15" customHeight="1">
      <c r="A1416" s="35">
        <v>796601</v>
      </c>
      <c r="B1416" s="36" t="s">
        <v>9239</v>
      </c>
      <c r="C1416" s="37" t="s">
        <v>9240</v>
      </c>
      <c r="D1416" s="37" t="s">
        <v>9263</v>
      </c>
      <c r="E1416" s="35">
        <v>796601</v>
      </c>
      <c r="F1416" s="37" t="s">
        <v>9995</v>
      </c>
      <c r="G1416" s="36" t="s">
        <v>9243</v>
      </c>
      <c r="H1416" s="36">
        <v>60</v>
      </c>
      <c r="I1416" s="39">
        <v>593849.69999999995</v>
      </c>
      <c r="J1416" s="39">
        <f t="shared" si="77"/>
        <v>593849.69999999995</v>
      </c>
      <c r="K1416" s="46">
        <v>0</v>
      </c>
      <c r="L1416" s="46">
        <v>100</v>
      </c>
      <c r="M1416" s="36"/>
      <c r="N1416" s="40" t="s">
        <v>9244</v>
      </c>
      <c r="O1416" s="37" t="s">
        <v>9245</v>
      </c>
      <c r="P1416" s="36">
        <v>207</v>
      </c>
      <c r="Q1416" s="37" t="s">
        <v>9266</v>
      </c>
    </row>
    <row r="1417" spans="1:17" ht="15" customHeight="1">
      <c r="A1417" s="35">
        <v>796701</v>
      </c>
      <c r="B1417" s="36" t="s">
        <v>9239</v>
      </c>
      <c r="C1417" s="37" t="s">
        <v>9240</v>
      </c>
      <c r="D1417" s="37" t="s">
        <v>9263</v>
      </c>
      <c r="E1417" s="35">
        <v>796701</v>
      </c>
      <c r="F1417" s="37" t="s">
        <v>2871</v>
      </c>
      <c r="G1417" s="36" t="s">
        <v>9243</v>
      </c>
      <c r="H1417" s="36">
        <v>60</v>
      </c>
      <c r="I1417" s="39">
        <v>593849.69999999995</v>
      </c>
      <c r="J1417" s="39">
        <f t="shared" si="77"/>
        <v>593849.69999999995</v>
      </c>
      <c r="K1417" s="46">
        <v>0</v>
      </c>
      <c r="L1417" s="46">
        <v>100</v>
      </c>
      <c r="M1417" s="36"/>
      <c r="N1417" s="40" t="s">
        <v>9244</v>
      </c>
      <c r="O1417" s="37" t="s">
        <v>9245</v>
      </c>
      <c r="P1417" s="36">
        <v>207</v>
      </c>
      <c r="Q1417" s="37" t="s">
        <v>9266</v>
      </c>
    </row>
    <row r="1418" spans="1:17" ht="15" customHeight="1">
      <c r="A1418" s="35">
        <v>796905</v>
      </c>
      <c r="B1418" s="36" t="s">
        <v>9239</v>
      </c>
      <c r="C1418" s="37" t="s">
        <v>9240</v>
      </c>
      <c r="D1418" s="37" t="s">
        <v>9263</v>
      </c>
      <c r="E1418" s="35">
        <v>796905</v>
      </c>
      <c r="F1418" s="38" t="s">
        <v>3009</v>
      </c>
      <c r="G1418" s="36" t="s">
        <v>9243</v>
      </c>
      <c r="H1418" s="36">
        <v>120</v>
      </c>
      <c r="I1418" s="39">
        <v>1201879.8</v>
      </c>
      <c r="J1418" s="39">
        <f t="shared" si="77"/>
        <v>1201879.8</v>
      </c>
      <c r="K1418" s="36">
        <v>0</v>
      </c>
      <c r="L1418" s="36">
        <v>100</v>
      </c>
      <c r="M1418" s="36"/>
      <c r="N1418" s="40" t="s">
        <v>9244</v>
      </c>
      <c r="O1418" s="37" t="s">
        <v>9245</v>
      </c>
      <c r="P1418" s="36">
        <v>207</v>
      </c>
      <c r="Q1418" s="37" t="s">
        <v>9266</v>
      </c>
    </row>
    <row r="1419" spans="1:17" ht="15" customHeight="1">
      <c r="A1419" s="35">
        <v>796101</v>
      </c>
      <c r="B1419" s="36" t="s">
        <v>9239</v>
      </c>
      <c r="C1419" s="37" t="s">
        <v>9240</v>
      </c>
      <c r="D1419" s="37" t="s">
        <v>9263</v>
      </c>
      <c r="E1419" s="35">
        <v>796101</v>
      </c>
      <c r="F1419" s="37" t="s">
        <v>9996</v>
      </c>
      <c r="G1419" s="36" t="s">
        <v>9243</v>
      </c>
      <c r="H1419" s="36">
        <v>70</v>
      </c>
      <c r="I1419" s="39">
        <v>727472.7</v>
      </c>
      <c r="J1419" s="39">
        <f t="shared" si="77"/>
        <v>727472.7</v>
      </c>
      <c r="K1419" s="46">
        <v>0</v>
      </c>
      <c r="L1419" s="46">
        <v>100</v>
      </c>
      <c r="M1419" s="36"/>
      <c r="N1419" s="40" t="s">
        <v>9244</v>
      </c>
      <c r="O1419" s="37" t="s">
        <v>9245</v>
      </c>
      <c r="P1419" s="36">
        <v>207</v>
      </c>
      <c r="Q1419" s="37" t="s">
        <v>9266</v>
      </c>
    </row>
    <row r="1420" spans="1:17" ht="15" customHeight="1">
      <c r="A1420" s="35">
        <v>766970</v>
      </c>
      <c r="B1420" s="36" t="s">
        <v>9239</v>
      </c>
      <c r="C1420" s="37" t="s">
        <v>9240</v>
      </c>
      <c r="D1420" s="37" t="s">
        <v>9300</v>
      </c>
      <c r="E1420" s="35">
        <v>766970</v>
      </c>
      <c r="F1420" s="38" t="s">
        <v>7290</v>
      </c>
      <c r="G1420" s="36" t="s">
        <v>9243</v>
      </c>
      <c r="H1420" s="36">
        <v>70</v>
      </c>
      <c r="I1420" s="39">
        <v>727472.7</v>
      </c>
      <c r="J1420" s="39">
        <f t="shared" si="77"/>
        <v>727472.7</v>
      </c>
      <c r="K1420" s="36">
        <v>0</v>
      </c>
      <c r="L1420" s="36">
        <v>100</v>
      </c>
      <c r="M1420" s="36"/>
      <c r="N1420" s="40" t="s">
        <v>9244</v>
      </c>
      <c r="O1420" s="37" t="s">
        <v>9245</v>
      </c>
      <c r="P1420" s="36">
        <v>205</v>
      </c>
      <c r="Q1420" s="37" t="s">
        <v>9302</v>
      </c>
    </row>
    <row r="1421" spans="1:17" ht="15" customHeight="1">
      <c r="A1421" s="35">
        <v>796501</v>
      </c>
      <c r="B1421" s="36" t="s">
        <v>9239</v>
      </c>
      <c r="C1421" s="37" t="s">
        <v>9240</v>
      </c>
      <c r="D1421" s="37" t="s">
        <v>9263</v>
      </c>
      <c r="E1421" s="35">
        <v>796501</v>
      </c>
      <c r="F1421" s="37" t="s">
        <v>9997</v>
      </c>
      <c r="G1421" s="36" t="s">
        <v>9243</v>
      </c>
      <c r="H1421" s="36">
        <v>70</v>
      </c>
      <c r="I1421" s="39">
        <v>727472.7</v>
      </c>
      <c r="J1421" s="39">
        <f t="shared" si="77"/>
        <v>727472.7</v>
      </c>
      <c r="K1421" s="46">
        <v>0</v>
      </c>
      <c r="L1421" s="46">
        <v>100</v>
      </c>
      <c r="M1421" s="36"/>
      <c r="N1421" s="40" t="s">
        <v>9244</v>
      </c>
      <c r="O1421" s="37" t="s">
        <v>9245</v>
      </c>
      <c r="P1421" s="36">
        <v>207</v>
      </c>
      <c r="Q1421" s="37" t="s">
        <v>9266</v>
      </c>
    </row>
    <row r="1422" spans="1:17" ht="15" customHeight="1">
      <c r="A1422" s="35">
        <v>796801</v>
      </c>
      <c r="B1422" s="36" t="s">
        <v>9239</v>
      </c>
      <c r="C1422" s="37" t="s">
        <v>9240</v>
      </c>
      <c r="D1422" s="37" t="s">
        <v>9263</v>
      </c>
      <c r="E1422" s="35">
        <v>796801</v>
      </c>
      <c r="F1422" s="37" t="s">
        <v>2872</v>
      </c>
      <c r="G1422" s="36" t="s">
        <v>9243</v>
      </c>
      <c r="H1422" s="36">
        <v>40</v>
      </c>
      <c r="I1422" s="39">
        <v>336491.6</v>
      </c>
      <c r="J1422" s="39">
        <f t="shared" si="77"/>
        <v>336491.6</v>
      </c>
      <c r="K1422" s="46">
        <v>0</v>
      </c>
      <c r="L1422" s="46">
        <v>100</v>
      </c>
      <c r="M1422" s="36"/>
      <c r="N1422" s="41" t="s">
        <v>9249</v>
      </c>
      <c r="O1422" s="41" t="s">
        <v>9250</v>
      </c>
      <c r="P1422" s="36">
        <v>207</v>
      </c>
      <c r="Q1422" s="37" t="s">
        <v>9266</v>
      </c>
    </row>
    <row r="1423" spans="1:17" ht="15" customHeight="1">
      <c r="A1423" s="35">
        <v>796201</v>
      </c>
      <c r="B1423" s="36" t="s">
        <v>9239</v>
      </c>
      <c r="C1423" s="37" t="s">
        <v>9240</v>
      </c>
      <c r="D1423" s="37" t="s">
        <v>9263</v>
      </c>
      <c r="E1423" s="35">
        <v>796201</v>
      </c>
      <c r="F1423" s="37" t="s">
        <v>2729</v>
      </c>
      <c r="G1423" s="36" t="s">
        <v>9243</v>
      </c>
      <c r="H1423" s="36">
        <v>70</v>
      </c>
      <c r="I1423" s="39">
        <v>727472.7</v>
      </c>
      <c r="J1423" s="39">
        <f t="shared" si="77"/>
        <v>727472.7</v>
      </c>
      <c r="K1423" s="46">
        <v>0</v>
      </c>
      <c r="L1423" s="46">
        <v>100</v>
      </c>
      <c r="M1423" s="36"/>
      <c r="N1423" s="40" t="s">
        <v>9244</v>
      </c>
      <c r="O1423" s="37" t="s">
        <v>9245</v>
      </c>
      <c r="P1423" s="36">
        <v>207</v>
      </c>
      <c r="Q1423" s="37" t="s">
        <v>9266</v>
      </c>
    </row>
    <row r="1424" spans="1:17" ht="15" customHeight="1">
      <c r="A1424" s="35">
        <v>963101</v>
      </c>
      <c r="B1424" s="36" t="s">
        <v>9239</v>
      </c>
      <c r="C1424" s="37" t="s">
        <v>9343</v>
      </c>
      <c r="D1424" s="37" t="s">
        <v>9993</v>
      </c>
      <c r="E1424" s="35">
        <v>963101</v>
      </c>
      <c r="F1424" s="38" t="s">
        <v>9998</v>
      </c>
      <c r="G1424" s="36" t="s">
        <v>9253</v>
      </c>
      <c r="H1424" s="42">
        <v>17553.8</v>
      </c>
      <c r="I1424" s="39"/>
      <c r="J1424" s="42">
        <f t="shared" ref="J1424:J1425" si="78">H1424</f>
        <v>17553.8</v>
      </c>
      <c r="K1424" s="36">
        <v>0</v>
      </c>
      <c r="L1424" s="36">
        <v>100</v>
      </c>
      <c r="M1424" s="36"/>
      <c r="N1424" s="40" t="s">
        <v>9323</v>
      </c>
      <c r="O1424" s="37" t="s">
        <v>9324</v>
      </c>
      <c r="P1424" s="36">
        <v>235</v>
      </c>
      <c r="Q1424" s="37" t="s">
        <v>9246</v>
      </c>
    </row>
    <row r="1425" spans="1:17" ht="15" customHeight="1">
      <c r="A1425" s="35">
        <v>963301</v>
      </c>
      <c r="B1425" s="36" t="s">
        <v>9239</v>
      </c>
      <c r="C1425" s="37" t="s">
        <v>9343</v>
      </c>
      <c r="D1425" s="37" t="s">
        <v>9993</v>
      </c>
      <c r="E1425" s="35">
        <v>963301</v>
      </c>
      <c r="F1425" s="38" t="s">
        <v>9999</v>
      </c>
      <c r="G1425" s="36" t="s">
        <v>9253</v>
      </c>
      <c r="H1425" s="42">
        <v>17553.8</v>
      </c>
      <c r="I1425" s="39"/>
      <c r="J1425" s="42">
        <f t="shared" si="78"/>
        <v>17553.8</v>
      </c>
      <c r="K1425" s="36">
        <v>0</v>
      </c>
      <c r="L1425" s="36">
        <v>100</v>
      </c>
      <c r="M1425" s="36"/>
      <c r="N1425" s="40" t="s">
        <v>9323</v>
      </c>
      <c r="O1425" s="37" t="s">
        <v>9324</v>
      </c>
      <c r="P1425" s="36">
        <v>203</v>
      </c>
      <c r="Q1425" s="37" t="s">
        <v>9385</v>
      </c>
    </row>
    <row r="1426" spans="1:17" ht="15" customHeight="1">
      <c r="A1426" s="35">
        <v>541102</v>
      </c>
      <c r="B1426" s="36" t="s">
        <v>9239</v>
      </c>
      <c r="C1426" s="37" t="s">
        <v>9240</v>
      </c>
      <c r="D1426" s="37" t="s">
        <v>9241</v>
      </c>
      <c r="E1426" s="35">
        <v>541102</v>
      </c>
      <c r="F1426" s="38" t="s">
        <v>1857</v>
      </c>
      <c r="G1426" s="36" t="s">
        <v>9243</v>
      </c>
      <c r="H1426" s="36">
        <v>90</v>
      </c>
      <c r="I1426" s="39">
        <v>924695.4</v>
      </c>
      <c r="J1426" s="39">
        <f t="shared" ref="J1426:J1428" si="79">I1426</f>
        <v>924695.4</v>
      </c>
      <c r="K1426" s="36">
        <v>0</v>
      </c>
      <c r="L1426" s="36">
        <v>100</v>
      </c>
      <c r="M1426" s="36"/>
      <c r="N1426" s="40" t="s">
        <v>9244</v>
      </c>
      <c r="O1426" s="37" t="s">
        <v>9245</v>
      </c>
      <c r="P1426" s="36">
        <v>235</v>
      </c>
      <c r="Q1426" s="37" t="s">
        <v>9246</v>
      </c>
    </row>
    <row r="1427" spans="1:17" ht="15" customHeight="1">
      <c r="A1427" s="35">
        <v>207501</v>
      </c>
      <c r="B1427" s="36" t="s">
        <v>9239</v>
      </c>
      <c r="C1427" s="37" t="s">
        <v>9240</v>
      </c>
      <c r="D1427" s="37" t="s">
        <v>9311</v>
      </c>
      <c r="E1427" s="35">
        <v>207501</v>
      </c>
      <c r="F1427" s="38" t="s">
        <v>8882</v>
      </c>
      <c r="G1427" s="36" t="s">
        <v>9243</v>
      </c>
      <c r="H1427" s="36">
        <v>200</v>
      </c>
      <c r="I1427" s="39">
        <v>1545239.4</v>
      </c>
      <c r="J1427" s="39">
        <f t="shared" si="79"/>
        <v>1545239.4</v>
      </c>
      <c r="K1427" s="36">
        <v>0</v>
      </c>
      <c r="L1427" s="36">
        <v>100</v>
      </c>
      <c r="M1427" s="36"/>
      <c r="N1427" s="40" t="s">
        <v>9264</v>
      </c>
      <c r="O1427" s="37" t="s">
        <v>9265</v>
      </c>
      <c r="P1427" s="36">
        <v>209</v>
      </c>
      <c r="Q1427" s="37" t="s">
        <v>9312</v>
      </c>
    </row>
    <row r="1428" spans="1:17" ht="15" customHeight="1">
      <c r="A1428" s="35">
        <v>207502</v>
      </c>
      <c r="B1428" s="36" t="s">
        <v>9239</v>
      </c>
      <c r="C1428" s="37" t="s">
        <v>9240</v>
      </c>
      <c r="D1428" s="37" t="s">
        <v>9311</v>
      </c>
      <c r="E1428" s="35">
        <v>207502</v>
      </c>
      <c r="F1428" s="38" t="s">
        <v>1329</v>
      </c>
      <c r="G1428" s="36" t="s">
        <v>9243</v>
      </c>
      <c r="H1428" s="36">
        <v>200</v>
      </c>
      <c r="I1428" s="39">
        <v>1545239.4</v>
      </c>
      <c r="J1428" s="39">
        <f t="shared" si="79"/>
        <v>1545239.4</v>
      </c>
      <c r="K1428" s="36">
        <v>0</v>
      </c>
      <c r="L1428" s="36">
        <v>100</v>
      </c>
      <c r="M1428" s="36"/>
      <c r="N1428" s="40" t="s">
        <v>9264</v>
      </c>
      <c r="O1428" s="37" t="s">
        <v>9265</v>
      </c>
      <c r="P1428" s="36">
        <v>209</v>
      </c>
      <c r="Q1428" s="37" t="s">
        <v>9312</v>
      </c>
    </row>
    <row r="1429" spans="1:17" ht="15" customHeight="1">
      <c r="A1429" s="35">
        <v>965301</v>
      </c>
      <c r="B1429" s="36" t="s">
        <v>9239</v>
      </c>
      <c r="C1429" s="37" t="s">
        <v>9343</v>
      </c>
      <c r="D1429" s="37" t="s">
        <v>9311</v>
      </c>
      <c r="E1429" s="35">
        <v>965301</v>
      </c>
      <c r="F1429" s="38" t="s">
        <v>10000</v>
      </c>
      <c r="G1429" s="36" t="s">
        <v>9253</v>
      </c>
      <c r="H1429" s="42">
        <v>3292.6000000000004</v>
      </c>
      <c r="I1429" s="39"/>
      <c r="J1429" s="42">
        <f>H1429</f>
        <v>3292.6000000000004</v>
      </c>
      <c r="K1429" s="36">
        <v>0</v>
      </c>
      <c r="L1429" s="36">
        <v>100</v>
      </c>
      <c r="M1429" s="36"/>
      <c r="N1429" s="40" t="s">
        <v>9323</v>
      </c>
      <c r="O1429" s="37" t="s">
        <v>9324</v>
      </c>
      <c r="P1429" s="36">
        <v>340</v>
      </c>
      <c r="Q1429" s="37" t="s">
        <v>9391</v>
      </c>
    </row>
    <row r="1430" spans="1:17" ht="15" customHeight="1">
      <c r="A1430" s="35" t="s">
        <v>690</v>
      </c>
      <c r="B1430" s="36" t="s">
        <v>9239</v>
      </c>
      <c r="C1430" s="37" t="s">
        <v>9240</v>
      </c>
      <c r="D1430" s="37" t="s">
        <v>9327</v>
      </c>
      <c r="E1430" s="35" t="s">
        <v>690</v>
      </c>
      <c r="F1430" s="38" t="s">
        <v>10001</v>
      </c>
      <c r="G1430" s="36" t="s">
        <v>9243</v>
      </c>
      <c r="H1430" s="36">
        <v>120</v>
      </c>
      <c r="I1430" s="39">
        <v>1201879.8</v>
      </c>
      <c r="J1430" s="39">
        <f>I1430</f>
        <v>1201879.8</v>
      </c>
      <c r="K1430" s="36">
        <v>0</v>
      </c>
      <c r="L1430" s="36">
        <v>100</v>
      </c>
      <c r="M1430" s="36"/>
      <c r="N1430" s="40" t="s">
        <v>9244</v>
      </c>
      <c r="O1430" s="37" t="s">
        <v>9245</v>
      </c>
      <c r="P1430" s="36">
        <v>245</v>
      </c>
      <c r="Q1430" s="37" t="s">
        <v>9328</v>
      </c>
    </row>
    <row r="1431" spans="1:17" ht="15" customHeight="1">
      <c r="A1431" s="35">
        <v>903605</v>
      </c>
      <c r="B1431" s="36" t="s">
        <v>9239</v>
      </c>
      <c r="C1431" s="37" t="s">
        <v>9251</v>
      </c>
      <c r="D1431" s="37" t="s">
        <v>9252</v>
      </c>
      <c r="E1431" s="35">
        <v>903605</v>
      </c>
      <c r="F1431" s="38" t="s">
        <v>10002</v>
      </c>
      <c r="G1431" s="36" t="s">
        <v>9253</v>
      </c>
      <c r="H1431" s="42">
        <v>43955.199999999997</v>
      </c>
      <c r="I1431" s="39"/>
      <c r="J1431" s="42">
        <f t="shared" ref="J1431:J1439" si="80">H1431</f>
        <v>43955.199999999997</v>
      </c>
      <c r="K1431" s="43">
        <v>0</v>
      </c>
      <c r="L1431" s="36">
        <v>100</v>
      </c>
      <c r="M1431" s="43"/>
      <c r="N1431" s="40" t="s">
        <v>9254</v>
      </c>
      <c r="O1431" s="37" t="s">
        <v>9255</v>
      </c>
      <c r="P1431" s="36">
        <v>706</v>
      </c>
      <c r="Q1431" s="37" t="s">
        <v>9256</v>
      </c>
    </row>
    <row r="1432" spans="1:17" ht="15" customHeight="1">
      <c r="A1432" s="35">
        <v>839701</v>
      </c>
      <c r="B1432" s="36" t="s">
        <v>9239</v>
      </c>
      <c r="C1432" s="37" t="s">
        <v>9343</v>
      </c>
      <c r="D1432" s="37" t="s">
        <v>9263</v>
      </c>
      <c r="E1432" s="35">
        <v>839701</v>
      </c>
      <c r="F1432" s="38" t="s">
        <v>10003</v>
      </c>
      <c r="G1432" s="36" t="s">
        <v>9253</v>
      </c>
      <c r="H1432" s="42">
        <v>11019.1</v>
      </c>
      <c r="I1432" s="39"/>
      <c r="J1432" s="42">
        <f t="shared" si="80"/>
        <v>11019.1</v>
      </c>
      <c r="K1432" s="36">
        <v>0</v>
      </c>
      <c r="L1432" s="36">
        <v>100</v>
      </c>
      <c r="M1432" s="36"/>
      <c r="N1432" s="40" t="s">
        <v>9323</v>
      </c>
      <c r="O1432" s="37" t="s">
        <v>9324</v>
      </c>
      <c r="P1432" s="36">
        <v>339</v>
      </c>
      <c r="Q1432" s="37" t="s">
        <v>9410</v>
      </c>
    </row>
    <row r="1433" spans="1:17" ht="15" customHeight="1">
      <c r="A1433" s="35">
        <v>839601</v>
      </c>
      <c r="B1433" s="36" t="s">
        <v>9239</v>
      </c>
      <c r="C1433" s="37" t="s">
        <v>9343</v>
      </c>
      <c r="D1433" s="37" t="s">
        <v>9263</v>
      </c>
      <c r="E1433" s="35">
        <v>839601</v>
      </c>
      <c r="F1433" s="38" t="s">
        <v>10004</v>
      </c>
      <c r="G1433" s="36" t="s">
        <v>9253</v>
      </c>
      <c r="H1433" s="42">
        <v>11019.1</v>
      </c>
      <c r="I1433" s="39"/>
      <c r="J1433" s="42">
        <f t="shared" si="80"/>
        <v>11019.1</v>
      </c>
      <c r="K1433" s="36">
        <v>0</v>
      </c>
      <c r="L1433" s="36">
        <v>100</v>
      </c>
      <c r="M1433" s="36"/>
      <c r="N1433" s="40" t="s">
        <v>9323</v>
      </c>
      <c r="O1433" s="37" t="s">
        <v>9324</v>
      </c>
      <c r="P1433" s="36">
        <v>339</v>
      </c>
      <c r="Q1433" s="37" t="s">
        <v>9410</v>
      </c>
    </row>
    <row r="1434" spans="1:17" ht="15" customHeight="1">
      <c r="A1434" s="35">
        <v>306505</v>
      </c>
      <c r="B1434" s="36" t="s">
        <v>9239</v>
      </c>
      <c r="C1434" s="37" t="s">
        <v>9343</v>
      </c>
      <c r="D1434" s="37" t="s">
        <v>9311</v>
      </c>
      <c r="E1434" s="35">
        <v>306505</v>
      </c>
      <c r="F1434" s="38" t="s">
        <v>10005</v>
      </c>
      <c r="G1434" s="36" t="s">
        <v>9253</v>
      </c>
      <c r="H1434" s="42">
        <v>294475.59999999998</v>
      </c>
      <c r="I1434" s="39"/>
      <c r="J1434" s="42">
        <f t="shared" si="80"/>
        <v>294475.59999999998</v>
      </c>
      <c r="K1434" s="36">
        <v>0</v>
      </c>
      <c r="L1434" s="36">
        <v>100</v>
      </c>
      <c r="M1434" s="36"/>
      <c r="N1434" s="40" t="s">
        <v>9323</v>
      </c>
      <c r="O1434" s="37" t="s">
        <v>9324</v>
      </c>
      <c r="P1434" s="36">
        <v>209</v>
      </c>
      <c r="Q1434" s="37" t="s">
        <v>9312</v>
      </c>
    </row>
    <row r="1435" spans="1:17" ht="15" customHeight="1">
      <c r="A1435" s="35">
        <v>306506</v>
      </c>
      <c r="B1435" s="36" t="s">
        <v>9239</v>
      </c>
      <c r="C1435" s="37" t="s">
        <v>9343</v>
      </c>
      <c r="D1435" s="37" t="s">
        <v>9311</v>
      </c>
      <c r="E1435" s="35">
        <v>306506</v>
      </c>
      <c r="F1435" s="38" t="s">
        <v>10006</v>
      </c>
      <c r="G1435" s="36" t="s">
        <v>9253</v>
      </c>
      <c r="H1435" s="42">
        <v>294475.59999999998</v>
      </c>
      <c r="I1435" s="39"/>
      <c r="J1435" s="42">
        <f t="shared" si="80"/>
        <v>294475.59999999998</v>
      </c>
      <c r="K1435" s="36">
        <v>0</v>
      </c>
      <c r="L1435" s="36">
        <v>100</v>
      </c>
      <c r="M1435" s="36"/>
      <c r="N1435" s="40" t="s">
        <v>9323</v>
      </c>
      <c r="O1435" s="37" t="s">
        <v>9324</v>
      </c>
      <c r="P1435" s="36">
        <v>209</v>
      </c>
      <c r="Q1435" s="37" t="s">
        <v>9312</v>
      </c>
    </row>
    <row r="1436" spans="1:17" ht="15" customHeight="1">
      <c r="A1436" s="35">
        <v>768601</v>
      </c>
      <c r="B1436" s="36" t="s">
        <v>9239</v>
      </c>
      <c r="C1436" s="37" t="s">
        <v>9343</v>
      </c>
      <c r="D1436" s="37" t="s">
        <v>9300</v>
      </c>
      <c r="E1436" s="35">
        <v>768601</v>
      </c>
      <c r="F1436" s="38" t="s">
        <v>10007</v>
      </c>
      <c r="G1436" s="36" t="s">
        <v>9253</v>
      </c>
      <c r="H1436" s="42">
        <v>11019.1</v>
      </c>
      <c r="I1436" s="39"/>
      <c r="J1436" s="42">
        <f t="shared" si="80"/>
        <v>11019.1</v>
      </c>
      <c r="K1436" s="36">
        <v>0</v>
      </c>
      <c r="L1436" s="36">
        <v>100</v>
      </c>
      <c r="M1436" s="36"/>
      <c r="N1436" s="40" t="s">
        <v>9323</v>
      </c>
      <c r="O1436" s="37" t="s">
        <v>9324</v>
      </c>
      <c r="P1436" s="36">
        <v>411</v>
      </c>
      <c r="Q1436" s="37" t="s">
        <v>9302</v>
      </c>
    </row>
    <row r="1437" spans="1:17" ht="15" customHeight="1">
      <c r="A1437" s="35">
        <v>829501</v>
      </c>
      <c r="B1437" s="36" t="s">
        <v>9239</v>
      </c>
      <c r="C1437" s="37" t="s">
        <v>9343</v>
      </c>
      <c r="D1437" s="37" t="s">
        <v>9263</v>
      </c>
      <c r="E1437" s="35">
        <v>829501</v>
      </c>
      <c r="F1437" s="38" t="s">
        <v>10008</v>
      </c>
      <c r="G1437" s="36" t="s">
        <v>9253</v>
      </c>
      <c r="H1437" s="42">
        <v>11019.1</v>
      </c>
      <c r="I1437" s="39"/>
      <c r="J1437" s="42">
        <f t="shared" si="80"/>
        <v>11019.1</v>
      </c>
      <c r="K1437" s="36">
        <v>0</v>
      </c>
      <c r="L1437" s="36">
        <v>100</v>
      </c>
      <c r="M1437" s="36"/>
      <c r="N1437" s="40" t="s">
        <v>9323</v>
      </c>
      <c r="O1437" s="37" t="s">
        <v>9324</v>
      </c>
      <c r="P1437" s="36">
        <v>363</v>
      </c>
      <c r="Q1437" s="37" t="s">
        <v>10009</v>
      </c>
    </row>
    <row r="1438" spans="1:17" ht="15" customHeight="1">
      <c r="A1438" s="35">
        <v>819201</v>
      </c>
      <c r="B1438" s="36" t="s">
        <v>9239</v>
      </c>
      <c r="C1438" s="37" t="s">
        <v>9343</v>
      </c>
      <c r="D1438" s="37" t="s">
        <v>9263</v>
      </c>
      <c r="E1438" s="35">
        <v>819201</v>
      </c>
      <c r="F1438" s="38" t="s">
        <v>9129</v>
      </c>
      <c r="G1438" s="36" t="s">
        <v>9253</v>
      </c>
      <c r="H1438" s="42">
        <v>11019.1</v>
      </c>
      <c r="I1438" s="39"/>
      <c r="J1438" s="42">
        <f t="shared" si="80"/>
        <v>11019.1</v>
      </c>
      <c r="K1438" s="36">
        <v>0</v>
      </c>
      <c r="L1438" s="36">
        <v>100</v>
      </c>
      <c r="M1438" s="36"/>
      <c r="N1438" s="40" t="s">
        <v>9323</v>
      </c>
      <c r="O1438" s="37" t="s">
        <v>9324</v>
      </c>
      <c r="P1438" s="36">
        <v>339</v>
      </c>
      <c r="Q1438" s="37" t="s">
        <v>9410</v>
      </c>
    </row>
    <row r="1439" spans="1:17" ht="15" customHeight="1">
      <c r="A1439" s="35">
        <v>829401</v>
      </c>
      <c r="B1439" s="36" t="s">
        <v>9239</v>
      </c>
      <c r="C1439" s="37" t="s">
        <v>9343</v>
      </c>
      <c r="D1439" s="37" t="s">
        <v>9263</v>
      </c>
      <c r="E1439" s="35">
        <v>829401</v>
      </c>
      <c r="F1439" s="38" t="s">
        <v>10010</v>
      </c>
      <c r="G1439" s="36" t="s">
        <v>9253</v>
      </c>
      <c r="H1439" s="42">
        <v>11019.1</v>
      </c>
      <c r="I1439" s="39"/>
      <c r="J1439" s="42">
        <f t="shared" si="80"/>
        <v>11019.1</v>
      </c>
      <c r="K1439" s="36">
        <v>0</v>
      </c>
      <c r="L1439" s="36">
        <v>100</v>
      </c>
      <c r="M1439" s="36"/>
      <c r="N1439" s="40" t="s">
        <v>9323</v>
      </c>
      <c r="O1439" s="37" t="s">
        <v>9324</v>
      </c>
      <c r="P1439" s="36">
        <v>339</v>
      </c>
      <c r="Q1439" s="37" t="s">
        <v>9410</v>
      </c>
    </row>
    <row r="1440" spans="1:17" ht="15" customHeight="1">
      <c r="A1440" s="35">
        <v>692110</v>
      </c>
      <c r="B1440" s="36" t="s">
        <v>9239</v>
      </c>
      <c r="C1440" s="37" t="s">
        <v>9240</v>
      </c>
      <c r="D1440" s="37" t="s">
        <v>9247</v>
      </c>
      <c r="E1440" s="35">
        <v>692110</v>
      </c>
      <c r="F1440" s="38" t="s">
        <v>2548</v>
      </c>
      <c r="G1440" s="36" t="s">
        <v>9243</v>
      </c>
      <c r="H1440" s="36">
        <v>80</v>
      </c>
      <c r="I1440" s="39">
        <v>829492.8</v>
      </c>
      <c r="J1440" s="39">
        <f>I1440</f>
        <v>829492.8</v>
      </c>
      <c r="K1440" s="36">
        <v>0</v>
      </c>
      <c r="L1440" s="36">
        <v>100</v>
      </c>
      <c r="M1440" s="36"/>
      <c r="N1440" s="40" t="s">
        <v>9244</v>
      </c>
      <c r="O1440" s="37" t="s">
        <v>9245</v>
      </c>
      <c r="P1440" s="36">
        <v>204</v>
      </c>
      <c r="Q1440" s="37" t="s">
        <v>9248</v>
      </c>
    </row>
    <row r="1441" spans="1:17" ht="15" customHeight="1">
      <c r="A1441" s="35">
        <v>904704</v>
      </c>
      <c r="B1441" s="36" t="s">
        <v>9239</v>
      </c>
      <c r="C1441" s="37" t="s">
        <v>9251</v>
      </c>
      <c r="D1441" s="37" t="s">
        <v>9314</v>
      </c>
      <c r="E1441" s="35">
        <v>904704</v>
      </c>
      <c r="F1441" s="37" t="s">
        <v>4533</v>
      </c>
      <c r="G1441" s="36" t="s">
        <v>9253</v>
      </c>
      <c r="H1441" s="42">
        <v>48904.2</v>
      </c>
      <c r="I1441" s="39"/>
      <c r="J1441" s="42">
        <f t="shared" ref="J1441:J1442" si="81">H1441</f>
        <v>48904.2</v>
      </c>
      <c r="K1441" s="43">
        <v>0</v>
      </c>
      <c r="L1441" s="36">
        <v>100</v>
      </c>
      <c r="M1441" s="43"/>
      <c r="N1441" s="40" t="s">
        <v>9254</v>
      </c>
      <c r="O1441" s="37" t="s">
        <v>9255</v>
      </c>
      <c r="P1441" s="36">
        <v>706</v>
      </c>
      <c r="Q1441" s="37" t="s">
        <v>9256</v>
      </c>
    </row>
    <row r="1442" spans="1:17" ht="15" customHeight="1">
      <c r="A1442" s="35">
        <v>964901</v>
      </c>
      <c r="B1442" s="36" t="s">
        <v>9239</v>
      </c>
      <c r="C1442" s="37" t="s">
        <v>9343</v>
      </c>
      <c r="D1442" s="37" t="s">
        <v>10011</v>
      </c>
      <c r="E1442" s="35">
        <v>964901</v>
      </c>
      <c r="F1442" s="38" t="s">
        <v>10012</v>
      </c>
      <c r="G1442" s="36" t="s">
        <v>9253</v>
      </c>
      <c r="H1442" s="42">
        <v>34259.199999999997</v>
      </c>
      <c r="I1442" s="39"/>
      <c r="J1442" s="42">
        <f t="shared" si="81"/>
        <v>34259.199999999997</v>
      </c>
      <c r="K1442" s="36">
        <v>0</v>
      </c>
      <c r="L1442" s="36">
        <v>100</v>
      </c>
      <c r="M1442" s="36"/>
      <c r="N1442" s="40" t="s">
        <v>9323</v>
      </c>
      <c r="O1442" s="37" t="s">
        <v>9324</v>
      </c>
      <c r="P1442" s="36">
        <v>355</v>
      </c>
      <c r="Q1442" s="37" t="s">
        <v>10013</v>
      </c>
    </row>
    <row r="1443" spans="1:17" ht="15" customHeight="1">
      <c r="A1443" s="35" t="s">
        <v>748</v>
      </c>
      <c r="B1443" s="36" t="s">
        <v>9239</v>
      </c>
      <c r="C1443" s="37" t="s">
        <v>9240</v>
      </c>
      <c r="D1443" s="37" t="s">
        <v>9327</v>
      </c>
      <c r="E1443" s="35" t="s">
        <v>748</v>
      </c>
      <c r="F1443" s="38" t="s">
        <v>10014</v>
      </c>
      <c r="G1443" s="36" t="s">
        <v>9243</v>
      </c>
      <c r="H1443" s="36">
        <v>190</v>
      </c>
      <c r="I1443" s="39">
        <v>1492921.4</v>
      </c>
      <c r="J1443" s="39">
        <f t="shared" ref="J1443:J1446" si="82">I1443</f>
        <v>1492921.4</v>
      </c>
      <c r="K1443" s="36">
        <v>0</v>
      </c>
      <c r="L1443" s="36">
        <v>100</v>
      </c>
      <c r="M1443" s="36"/>
      <c r="N1443" s="40" t="s">
        <v>9264</v>
      </c>
      <c r="O1443" s="37" t="s">
        <v>9265</v>
      </c>
      <c r="P1443" s="36">
        <v>245</v>
      </c>
      <c r="Q1443" s="37" t="s">
        <v>9328</v>
      </c>
    </row>
    <row r="1444" spans="1:17" ht="15" customHeight="1">
      <c r="A1444" s="35">
        <v>378701</v>
      </c>
      <c r="B1444" s="36" t="s">
        <v>9239</v>
      </c>
      <c r="C1444" s="37" t="s">
        <v>9240</v>
      </c>
      <c r="D1444" s="37" t="s">
        <v>9296</v>
      </c>
      <c r="E1444" s="35">
        <v>378701</v>
      </c>
      <c r="F1444" s="38" t="s">
        <v>6930</v>
      </c>
      <c r="G1444" s="36" t="s">
        <v>9243</v>
      </c>
      <c r="H1444" s="36">
        <v>350</v>
      </c>
      <c r="I1444" s="39">
        <v>2731161.2</v>
      </c>
      <c r="J1444" s="39">
        <f t="shared" si="82"/>
        <v>2731161.2</v>
      </c>
      <c r="K1444" s="36">
        <v>0</v>
      </c>
      <c r="L1444" s="36">
        <v>100</v>
      </c>
      <c r="M1444" s="36"/>
      <c r="N1444" s="40" t="s">
        <v>9264</v>
      </c>
      <c r="O1444" s="37" t="s">
        <v>9265</v>
      </c>
      <c r="P1444" s="36">
        <v>202</v>
      </c>
      <c r="Q1444" s="37" t="s">
        <v>9298</v>
      </c>
    </row>
    <row r="1445" spans="1:17" ht="15" customHeight="1">
      <c r="A1445" s="35">
        <v>306301</v>
      </c>
      <c r="B1445" s="36" t="s">
        <v>9239</v>
      </c>
      <c r="C1445" s="37" t="s">
        <v>9240</v>
      </c>
      <c r="D1445" s="37" t="s">
        <v>9311</v>
      </c>
      <c r="E1445" s="35">
        <v>306301</v>
      </c>
      <c r="F1445" s="37" t="s">
        <v>1445</v>
      </c>
      <c r="G1445" s="36" t="s">
        <v>9243</v>
      </c>
      <c r="H1445" s="45">
        <v>80</v>
      </c>
      <c r="I1445" s="39">
        <v>829492.8</v>
      </c>
      <c r="J1445" s="39">
        <f t="shared" si="82"/>
        <v>829492.8</v>
      </c>
      <c r="K1445" s="43">
        <v>0</v>
      </c>
      <c r="L1445" s="36">
        <v>100</v>
      </c>
      <c r="M1445" s="36"/>
      <c r="N1445" s="40" t="s">
        <v>9244</v>
      </c>
      <c r="O1445" s="37" t="s">
        <v>9245</v>
      </c>
      <c r="P1445" s="36">
        <v>209</v>
      </c>
      <c r="Q1445" s="37" t="s">
        <v>9312</v>
      </c>
    </row>
    <row r="1446" spans="1:17" ht="15" customHeight="1">
      <c r="A1446" s="35">
        <v>960801</v>
      </c>
      <c r="B1446" s="36" t="s">
        <v>9239</v>
      </c>
      <c r="C1446" s="37" t="s">
        <v>9343</v>
      </c>
      <c r="D1446" s="37" t="s">
        <v>9427</v>
      </c>
      <c r="E1446" s="35">
        <v>960801</v>
      </c>
      <c r="F1446" s="38" t="s">
        <v>4112</v>
      </c>
      <c r="G1446" s="36" t="s">
        <v>9243</v>
      </c>
      <c r="H1446" s="36">
        <v>90</v>
      </c>
      <c r="I1446" s="39">
        <v>924695.4</v>
      </c>
      <c r="J1446" s="39">
        <f t="shared" si="82"/>
        <v>924695.4</v>
      </c>
      <c r="K1446" s="36">
        <v>0</v>
      </c>
      <c r="L1446" s="36">
        <v>100</v>
      </c>
      <c r="M1446" s="36"/>
      <c r="N1446" s="40" t="s">
        <v>9244</v>
      </c>
      <c r="O1446" s="37" t="s">
        <v>9844</v>
      </c>
      <c r="P1446" s="36">
        <v>203</v>
      </c>
      <c r="Q1446" s="37" t="s">
        <v>9385</v>
      </c>
    </row>
    <row r="1447" spans="1:17" ht="15" customHeight="1">
      <c r="A1447" s="35">
        <v>960201</v>
      </c>
      <c r="B1447" s="36" t="s">
        <v>9239</v>
      </c>
      <c r="C1447" s="37" t="s">
        <v>9343</v>
      </c>
      <c r="D1447" s="37" t="s">
        <v>9993</v>
      </c>
      <c r="E1447" s="35">
        <v>960201</v>
      </c>
      <c r="F1447" s="38" t="s">
        <v>10015</v>
      </c>
      <c r="G1447" s="36" t="s">
        <v>9253</v>
      </c>
      <c r="H1447" s="42">
        <v>71811</v>
      </c>
      <c r="I1447" s="39"/>
      <c r="J1447" s="42">
        <f t="shared" ref="J1447:J1450" si="83">H1447</f>
        <v>71811</v>
      </c>
      <c r="K1447" s="36">
        <v>0</v>
      </c>
      <c r="L1447" s="36">
        <v>100</v>
      </c>
      <c r="M1447" s="36"/>
      <c r="N1447" s="40" t="s">
        <v>9323</v>
      </c>
      <c r="O1447" s="37" t="s">
        <v>9324</v>
      </c>
      <c r="P1447" s="36">
        <v>209</v>
      </c>
      <c r="Q1447" s="37" t="s">
        <v>9312</v>
      </c>
    </row>
    <row r="1448" spans="1:17" ht="15" customHeight="1">
      <c r="A1448" s="35">
        <v>960101</v>
      </c>
      <c r="B1448" s="36" t="s">
        <v>9239</v>
      </c>
      <c r="C1448" s="37" t="s">
        <v>9343</v>
      </c>
      <c r="D1448" s="37" t="s">
        <v>9993</v>
      </c>
      <c r="E1448" s="35">
        <v>960101</v>
      </c>
      <c r="F1448" s="38" t="s">
        <v>10016</v>
      </c>
      <c r="G1448" s="36" t="s">
        <v>9253</v>
      </c>
      <c r="H1448" s="42">
        <v>71811</v>
      </c>
      <c r="I1448" s="39"/>
      <c r="J1448" s="42">
        <f t="shared" si="83"/>
        <v>71811</v>
      </c>
      <c r="K1448" s="36">
        <v>0</v>
      </c>
      <c r="L1448" s="36">
        <v>100</v>
      </c>
      <c r="M1448" s="36"/>
      <c r="N1448" s="40" t="s">
        <v>9323</v>
      </c>
      <c r="O1448" s="37" t="s">
        <v>9324</v>
      </c>
      <c r="P1448" s="36">
        <v>301</v>
      </c>
      <c r="Q1448" s="37" t="s">
        <v>10017</v>
      </c>
    </row>
    <row r="1449" spans="1:17" ht="15" customHeight="1">
      <c r="A1449" s="35">
        <v>960402</v>
      </c>
      <c r="B1449" s="36" t="s">
        <v>9239</v>
      </c>
      <c r="C1449" s="37" t="s">
        <v>9343</v>
      </c>
      <c r="D1449" s="37" t="s">
        <v>9993</v>
      </c>
      <c r="E1449" s="35">
        <v>960402</v>
      </c>
      <c r="F1449" s="38" t="s">
        <v>10018</v>
      </c>
      <c r="G1449" s="36" t="s">
        <v>9253</v>
      </c>
      <c r="H1449" s="42">
        <v>71811</v>
      </c>
      <c r="I1449" s="39"/>
      <c r="J1449" s="42">
        <f t="shared" si="83"/>
        <v>71811</v>
      </c>
      <c r="K1449" s="36">
        <v>0</v>
      </c>
      <c r="L1449" s="36">
        <v>100</v>
      </c>
      <c r="M1449" s="36"/>
      <c r="N1449" s="40" t="s">
        <v>9323</v>
      </c>
      <c r="O1449" s="37" t="s">
        <v>9324</v>
      </c>
      <c r="P1449" s="36">
        <v>301</v>
      </c>
      <c r="Q1449" s="37" t="s">
        <v>10017</v>
      </c>
    </row>
    <row r="1450" spans="1:17" ht="15" customHeight="1">
      <c r="A1450" s="35">
        <v>960401</v>
      </c>
      <c r="B1450" s="36" t="s">
        <v>9239</v>
      </c>
      <c r="C1450" s="37" t="s">
        <v>9343</v>
      </c>
      <c r="D1450" s="37" t="s">
        <v>9993</v>
      </c>
      <c r="E1450" s="35">
        <v>960401</v>
      </c>
      <c r="F1450" s="38" t="s">
        <v>1430</v>
      </c>
      <c r="G1450" s="36" t="s">
        <v>9253</v>
      </c>
      <c r="H1450" s="42">
        <v>71811</v>
      </c>
      <c r="I1450" s="39"/>
      <c r="J1450" s="42">
        <f t="shared" si="83"/>
        <v>71811</v>
      </c>
      <c r="K1450" s="36">
        <v>0</v>
      </c>
      <c r="L1450" s="36">
        <v>100</v>
      </c>
      <c r="M1450" s="36"/>
      <c r="N1450" s="40" t="s">
        <v>9323</v>
      </c>
      <c r="O1450" s="37" t="s">
        <v>9324</v>
      </c>
      <c r="P1450" s="36">
        <v>304</v>
      </c>
      <c r="Q1450" s="37" t="s">
        <v>9385</v>
      </c>
    </row>
    <row r="1451" spans="1:17" ht="15" customHeight="1">
      <c r="A1451" s="35">
        <v>529701</v>
      </c>
      <c r="B1451" s="36" t="s">
        <v>9239</v>
      </c>
      <c r="C1451" s="37" t="s">
        <v>9240</v>
      </c>
      <c r="D1451" s="37" t="s">
        <v>9658</v>
      </c>
      <c r="E1451" s="35">
        <v>529701</v>
      </c>
      <c r="F1451" s="37" t="s">
        <v>10019</v>
      </c>
      <c r="G1451" s="36" t="s">
        <v>9243</v>
      </c>
      <c r="H1451" s="36">
        <v>115</v>
      </c>
      <c r="I1451" s="39">
        <v>1175720.8</v>
      </c>
      <c r="J1451" s="39">
        <f t="shared" ref="J1451:J1453" si="84">I1451</f>
        <v>1175720.8</v>
      </c>
      <c r="K1451" s="36">
        <v>0</v>
      </c>
      <c r="L1451" s="36">
        <v>100</v>
      </c>
      <c r="M1451" s="36"/>
      <c r="N1451" s="40" t="s">
        <v>9244</v>
      </c>
      <c r="O1451" s="37" t="s">
        <v>9245</v>
      </c>
      <c r="P1451" s="36">
        <v>235</v>
      </c>
      <c r="Q1451" s="37" t="s">
        <v>9246</v>
      </c>
    </row>
    <row r="1452" spans="1:17" ht="15" customHeight="1">
      <c r="A1452" s="35">
        <v>518601</v>
      </c>
      <c r="B1452" s="36" t="s">
        <v>9239</v>
      </c>
      <c r="C1452" s="37" t="s">
        <v>9240</v>
      </c>
      <c r="D1452" s="37" t="s">
        <v>9658</v>
      </c>
      <c r="E1452" s="35">
        <v>518601</v>
      </c>
      <c r="F1452" s="37" t="s">
        <v>10020</v>
      </c>
      <c r="G1452" s="36" t="s">
        <v>9243</v>
      </c>
      <c r="H1452" s="36">
        <v>115</v>
      </c>
      <c r="I1452" s="39">
        <v>1175720.8</v>
      </c>
      <c r="J1452" s="39">
        <f t="shared" si="84"/>
        <v>1175720.8</v>
      </c>
      <c r="K1452" s="36">
        <v>0</v>
      </c>
      <c r="L1452" s="36">
        <v>100</v>
      </c>
      <c r="M1452" s="36"/>
      <c r="N1452" s="40" t="s">
        <v>9244</v>
      </c>
      <c r="O1452" s="37" t="s">
        <v>9245</v>
      </c>
      <c r="P1452" s="36">
        <v>203</v>
      </c>
      <c r="Q1452" s="37" t="s">
        <v>9385</v>
      </c>
    </row>
    <row r="1453" spans="1:17" ht="15" customHeight="1">
      <c r="A1453" s="35">
        <v>768501</v>
      </c>
      <c r="B1453" s="36" t="s">
        <v>9239</v>
      </c>
      <c r="C1453" s="37" t="s">
        <v>9240</v>
      </c>
      <c r="D1453" s="37" t="s">
        <v>9300</v>
      </c>
      <c r="E1453" s="35">
        <v>768501</v>
      </c>
      <c r="F1453" s="38" t="s">
        <v>10021</v>
      </c>
      <c r="G1453" s="36" t="s">
        <v>9243</v>
      </c>
      <c r="H1453" s="36">
        <v>80</v>
      </c>
      <c r="I1453" s="39">
        <v>829492.8</v>
      </c>
      <c r="J1453" s="39">
        <f t="shared" si="84"/>
        <v>829492.8</v>
      </c>
      <c r="K1453" s="36">
        <v>0</v>
      </c>
      <c r="L1453" s="36">
        <v>100</v>
      </c>
      <c r="M1453" s="36"/>
      <c r="N1453" s="40" t="s">
        <v>9244</v>
      </c>
      <c r="O1453" s="37" t="s">
        <v>9245</v>
      </c>
      <c r="P1453" s="36">
        <v>205</v>
      </c>
      <c r="Q1453" s="37" t="s">
        <v>9302</v>
      </c>
    </row>
    <row r="1454" spans="1:17" ht="15" customHeight="1">
      <c r="A1454" s="35">
        <v>579401</v>
      </c>
      <c r="B1454" s="36" t="s">
        <v>9239</v>
      </c>
      <c r="C1454" s="37" t="s">
        <v>9240</v>
      </c>
      <c r="D1454" s="37" t="s">
        <v>9260</v>
      </c>
      <c r="E1454" s="35">
        <v>579401</v>
      </c>
      <c r="F1454" s="38" t="s">
        <v>10022</v>
      </c>
      <c r="G1454" s="36" t="s">
        <v>9253</v>
      </c>
      <c r="H1454" s="42">
        <v>17755.8</v>
      </c>
      <c r="I1454" s="39"/>
      <c r="J1454" s="42">
        <f t="shared" ref="J1454:J1455" si="85">H1454</f>
        <v>17755.8</v>
      </c>
      <c r="K1454" s="36">
        <v>0</v>
      </c>
      <c r="L1454" s="36">
        <v>100</v>
      </c>
      <c r="M1454" s="36"/>
      <c r="N1454" s="40" t="s">
        <v>9323</v>
      </c>
      <c r="O1454" s="37" t="s">
        <v>9324</v>
      </c>
      <c r="P1454" s="36">
        <v>215</v>
      </c>
      <c r="Q1454" s="37" t="s">
        <v>9262</v>
      </c>
    </row>
    <row r="1455" spans="1:17" ht="15" customHeight="1">
      <c r="A1455" s="35">
        <v>961601</v>
      </c>
      <c r="B1455" s="36" t="s">
        <v>9239</v>
      </c>
      <c r="C1455" s="37" t="s">
        <v>9343</v>
      </c>
      <c r="D1455" s="37" t="s">
        <v>10011</v>
      </c>
      <c r="E1455" s="35">
        <v>961601</v>
      </c>
      <c r="F1455" s="38" t="s">
        <v>10023</v>
      </c>
      <c r="G1455" s="36" t="s">
        <v>9253</v>
      </c>
      <c r="H1455" s="42">
        <v>17755.8</v>
      </c>
      <c r="I1455" s="39"/>
      <c r="J1455" s="42">
        <f t="shared" si="85"/>
        <v>17755.8</v>
      </c>
      <c r="K1455" s="36">
        <v>0</v>
      </c>
      <c r="L1455" s="36">
        <v>100</v>
      </c>
      <c r="M1455" s="36"/>
      <c r="N1455" s="40" t="s">
        <v>9323</v>
      </c>
      <c r="O1455" s="37" t="s">
        <v>9324</v>
      </c>
      <c r="P1455" s="36">
        <v>355</v>
      </c>
      <c r="Q1455" s="37" t="s">
        <v>10013</v>
      </c>
    </row>
    <row r="1456" spans="1:17" ht="15" customHeight="1">
      <c r="A1456" s="35">
        <v>514401</v>
      </c>
      <c r="B1456" s="36" t="s">
        <v>9239</v>
      </c>
      <c r="C1456" s="37" t="s">
        <v>9240</v>
      </c>
      <c r="D1456" s="37" t="s">
        <v>9241</v>
      </c>
      <c r="E1456" s="35">
        <v>514401</v>
      </c>
      <c r="F1456" s="37" t="s">
        <v>1931</v>
      </c>
      <c r="G1456" s="36" t="s">
        <v>9243</v>
      </c>
      <c r="H1456" s="36">
        <v>150</v>
      </c>
      <c r="I1456" s="39">
        <v>1444360.6</v>
      </c>
      <c r="J1456" s="39">
        <f>I1456</f>
        <v>1444360.6</v>
      </c>
      <c r="K1456" s="36">
        <v>0</v>
      </c>
      <c r="L1456" s="36">
        <v>100</v>
      </c>
      <c r="M1456" s="36"/>
      <c r="N1456" s="40" t="s">
        <v>9244</v>
      </c>
      <c r="O1456" s="37" t="s">
        <v>9245</v>
      </c>
      <c r="P1456" s="36">
        <v>203</v>
      </c>
      <c r="Q1456" s="37" t="s">
        <v>9385</v>
      </c>
    </row>
    <row r="1457" spans="1:17" ht="15" customHeight="1">
      <c r="A1457" s="35">
        <v>389102</v>
      </c>
      <c r="B1457" s="36" t="s">
        <v>9239</v>
      </c>
      <c r="C1457" s="37" t="s">
        <v>9343</v>
      </c>
      <c r="D1457" s="37" t="s">
        <v>9867</v>
      </c>
      <c r="E1457" s="35">
        <v>389102</v>
      </c>
      <c r="F1457" s="38" t="s">
        <v>1592</v>
      </c>
      <c r="G1457" s="36" t="s">
        <v>9253</v>
      </c>
      <c r="H1457" s="42">
        <v>71811</v>
      </c>
      <c r="I1457" s="39"/>
      <c r="J1457" s="42">
        <f>H1457</f>
        <v>71811</v>
      </c>
      <c r="K1457" s="36">
        <v>0</v>
      </c>
      <c r="L1457" s="36">
        <v>100</v>
      </c>
      <c r="M1457" s="36"/>
      <c r="N1457" s="40" t="s">
        <v>9868</v>
      </c>
      <c r="O1457" s="37" t="s">
        <v>9245</v>
      </c>
      <c r="P1457" s="36">
        <v>214</v>
      </c>
      <c r="Q1457" s="37" t="s">
        <v>9341</v>
      </c>
    </row>
    <row r="1458" spans="1:17" ht="15" customHeight="1">
      <c r="A1458" s="35">
        <v>869601</v>
      </c>
      <c r="B1458" s="36" t="s">
        <v>9239</v>
      </c>
      <c r="C1458" s="37" t="s">
        <v>9240</v>
      </c>
      <c r="D1458" s="37" t="s">
        <v>9383</v>
      </c>
      <c r="E1458" s="35">
        <v>869601</v>
      </c>
      <c r="F1458" s="38" t="s">
        <v>3694</v>
      </c>
      <c r="G1458" s="36" t="s">
        <v>9243</v>
      </c>
      <c r="H1458" s="36">
        <v>120</v>
      </c>
      <c r="I1458" s="39">
        <v>1201879.8</v>
      </c>
      <c r="J1458" s="39">
        <f>I1458</f>
        <v>1201879.8</v>
      </c>
      <c r="K1458" s="36">
        <v>0</v>
      </c>
      <c r="L1458" s="36">
        <v>100</v>
      </c>
      <c r="M1458" s="36"/>
      <c r="N1458" s="40" t="s">
        <v>9244</v>
      </c>
      <c r="O1458" s="37" t="s">
        <v>9245</v>
      </c>
      <c r="P1458" s="36">
        <v>237</v>
      </c>
      <c r="Q1458" s="37" t="s">
        <v>9384</v>
      </c>
    </row>
    <row r="1459" spans="1:17" ht="15" customHeight="1">
      <c r="A1459" s="35">
        <v>906832</v>
      </c>
      <c r="B1459" s="36" t="s">
        <v>9239</v>
      </c>
      <c r="C1459" s="37" t="s">
        <v>9251</v>
      </c>
      <c r="D1459" s="37" t="s">
        <v>9314</v>
      </c>
      <c r="E1459" s="35">
        <v>906832</v>
      </c>
      <c r="F1459" s="38" t="s">
        <v>4671</v>
      </c>
      <c r="G1459" s="36" t="s">
        <v>9253</v>
      </c>
      <c r="H1459" s="42">
        <v>53954.2</v>
      </c>
      <c r="I1459" s="39"/>
      <c r="J1459" s="42">
        <f t="shared" ref="J1459:J1464" si="86">H1459</f>
        <v>53954.2</v>
      </c>
      <c r="K1459" s="43">
        <v>0</v>
      </c>
      <c r="L1459" s="36">
        <v>100</v>
      </c>
      <c r="M1459" s="43"/>
      <c r="N1459" s="40" t="s">
        <v>9254</v>
      </c>
      <c r="O1459" s="37" t="s">
        <v>9255</v>
      </c>
      <c r="P1459" s="36">
        <v>706</v>
      </c>
      <c r="Q1459" s="37" t="s">
        <v>9256</v>
      </c>
    </row>
    <row r="1460" spans="1:17" ht="15" customHeight="1">
      <c r="A1460" s="35">
        <v>906829</v>
      </c>
      <c r="B1460" s="36" t="s">
        <v>9239</v>
      </c>
      <c r="C1460" s="37" t="s">
        <v>9251</v>
      </c>
      <c r="D1460" s="37" t="s">
        <v>9314</v>
      </c>
      <c r="E1460" s="35">
        <v>906829</v>
      </c>
      <c r="F1460" s="38" t="s">
        <v>4670</v>
      </c>
      <c r="G1460" s="36" t="s">
        <v>9253</v>
      </c>
      <c r="H1460" s="42">
        <v>53954.2</v>
      </c>
      <c r="I1460" s="39"/>
      <c r="J1460" s="42">
        <f t="shared" si="86"/>
        <v>53954.2</v>
      </c>
      <c r="K1460" s="43">
        <v>0</v>
      </c>
      <c r="L1460" s="36">
        <v>100</v>
      </c>
      <c r="M1460" s="43"/>
      <c r="N1460" s="40" t="s">
        <v>9254</v>
      </c>
      <c r="O1460" s="37" t="s">
        <v>9255</v>
      </c>
      <c r="P1460" s="36">
        <v>706</v>
      </c>
      <c r="Q1460" s="37" t="s">
        <v>9256</v>
      </c>
    </row>
    <row r="1461" spans="1:17" ht="15" customHeight="1">
      <c r="A1461" s="35">
        <v>906836</v>
      </c>
      <c r="B1461" s="36" t="s">
        <v>9239</v>
      </c>
      <c r="C1461" s="37" t="s">
        <v>9251</v>
      </c>
      <c r="D1461" s="37" t="s">
        <v>9314</v>
      </c>
      <c r="E1461" s="35">
        <v>906836</v>
      </c>
      <c r="F1461" s="38" t="s">
        <v>10024</v>
      </c>
      <c r="G1461" s="36" t="s">
        <v>9253</v>
      </c>
      <c r="H1461" s="42">
        <v>38481</v>
      </c>
      <c r="I1461" s="39"/>
      <c r="J1461" s="42">
        <f t="shared" si="86"/>
        <v>38481</v>
      </c>
      <c r="K1461" s="43">
        <v>0</v>
      </c>
      <c r="L1461" s="36">
        <v>100</v>
      </c>
      <c r="M1461" s="43"/>
      <c r="N1461" s="40" t="s">
        <v>9254</v>
      </c>
      <c r="O1461" s="37" t="s">
        <v>9255</v>
      </c>
      <c r="P1461" s="36">
        <v>706</v>
      </c>
      <c r="Q1461" s="37" t="s">
        <v>9256</v>
      </c>
    </row>
    <row r="1462" spans="1:17" ht="15" customHeight="1">
      <c r="A1462" s="35">
        <v>906826</v>
      </c>
      <c r="B1462" s="36" t="s">
        <v>9239</v>
      </c>
      <c r="C1462" s="37" t="s">
        <v>9251</v>
      </c>
      <c r="D1462" s="37" t="s">
        <v>9314</v>
      </c>
      <c r="E1462" s="35">
        <v>906826</v>
      </c>
      <c r="F1462" s="38" t="s">
        <v>10025</v>
      </c>
      <c r="G1462" s="36" t="s">
        <v>9253</v>
      </c>
      <c r="H1462" s="42">
        <v>27441.7</v>
      </c>
      <c r="I1462" s="39"/>
      <c r="J1462" s="42">
        <f t="shared" si="86"/>
        <v>27441.7</v>
      </c>
      <c r="K1462" s="43">
        <v>0</v>
      </c>
      <c r="L1462" s="36">
        <v>100</v>
      </c>
      <c r="M1462" s="43"/>
      <c r="N1462" s="40" t="s">
        <v>9254</v>
      </c>
      <c r="O1462" s="37" t="s">
        <v>9255</v>
      </c>
      <c r="P1462" s="36">
        <v>706</v>
      </c>
      <c r="Q1462" s="37" t="s">
        <v>9256</v>
      </c>
    </row>
    <row r="1463" spans="1:17" ht="15" customHeight="1">
      <c r="A1463" s="35">
        <v>906827</v>
      </c>
      <c r="B1463" s="36" t="s">
        <v>9239</v>
      </c>
      <c r="C1463" s="37" t="s">
        <v>9251</v>
      </c>
      <c r="D1463" s="37" t="s">
        <v>9314</v>
      </c>
      <c r="E1463" s="35">
        <v>906827</v>
      </c>
      <c r="F1463" s="38" t="s">
        <v>4669</v>
      </c>
      <c r="G1463" s="36" t="s">
        <v>9253</v>
      </c>
      <c r="H1463" s="42">
        <v>53954.2</v>
      </c>
      <c r="I1463" s="39"/>
      <c r="J1463" s="42">
        <f t="shared" si="86"/>
        <v>53954.2</v>
      </c>
      <c r="K1463" s="43">
        <v>0</v>
      </c>
      <c r="L1463" s="36">
        <v>100</v>
      </c>
      <c r="M1463" s="43"/>
      <c r="N1463" s="40" t="s">
        <v>9254</v>
      </c>
      <c r="O1463" s="37" t="s">
        <v>9255</v>
      </c>
      <c r="P1463" s="36">
        <v>706</v>
      </c>
      <c r="Q1463" s="37" t="s">
        <v>9256</v>
      </c>
    </row>
    <row r="1464" spans="1:17" ht="15" customHeight="1">
      <c r="A1464" s="35">
        <v>935001</v>
      </c>
      <c r="B1464" s="36" t="s">
        <v>9239</v>
      </c>
      <c r="C1464" s="37" t="s">
        <v>9343</v>
      </c>
      <c r="D1464" s="37" t="s">
        <v>10026</v>
      </c>
      <c r="E1464" s="35">
        <v>935001</v>
      </c>
      <c r="F1464" s="38" t="s">
        <v>10027</v>
      </c>
      <c r="G1464" s="36" t="s">
        <v>9253</v>
      </c>
      <c r="H1464" s="42">
        <v>7837.6</v>
      </c>
      <c r="I1464" s="39"/>
      <c r="J1464" s="42">
        <f t="shared" si="86"/>
        <v>7837.6</v>
      </c>
      <c r="K1464" s="36">
        <v>0</v>
      </c>
      <c r="L1464" s="36">
        <v>100</v>
      </c>
      <c r="M1464" s="36"/>
      <c r="N1464" s="40" t="s">
        <v>9323</v>
      </c>
      <c r="O1464" s="37" t="s">
        <v>9324</v>
      </c>
      <c r="P1464" s="36">
        <v>312</v>
      </c>
      <c r="Q1464" s="37" t="s">
        <v>10028</v>
      </c>
    </row>
    <row r="1465" spans="1:17" ht="15" customHeight="1">
      <c r="A1465" s="35">
        <v>936801</v>
      </c>
      <c r="B1465" s="36" t="s">
        <v>9239</v>
      </c>
      <c r="C1465" s="37" t="s">
        <v>9240</v>
      </c>
      <c r="D1465" s="37" t="s">
        <v>9263</v>
      </c>
      <c r="E1465" s="35">
        <v>936801</v>
      </c>
      <c r="F1465" s="38" t="s">
        <v>10029</v>
      </c>
      <c r="G1465" s="36" t="s">
        <v>9243</v>
      </c>
      <c r="H1465" s="36">
        <v>30</v>
      </c>
      <c r="I1465" s="39">
        <v>253903.90000000002</v>
      </c>
      <c r="J1465" s="39">
        <f t="shared" ref="J1465:J1526" si="87">I1465</f>
        <v>253903.90000000002</v>
      </c>
      <c r="K1465" s="36">
        <v>0</v>
      </c>
      <c r="L1465" s="36">
        <v>100</v>
      </c>
      <c r="M1465" s="36"/>
      <c r="N1465" s="41" t="s">
        <v>9249</v>
      </c>
      <c r="O1465" s="41" t="s">
        <v>9250</v>
      </c>
      <c r="P1465" s="36">
        <v>339</v>
      </c>
      <c r="Q1465" s="37" t="s">
        <v>9410</v>
      </c>
    </row>
    <row r="1466" spans="1:17" ht="15" customHeight="1">
      <c r="A1466" s="35">
        <v>827910</v>
      </c>
      <c r="B1466" s="36" t="s">
        <v>9239</v>
      </c>
      <c r="C1466" s="37" t="s">
        <v>9240</v>
      </c>
      <c r="D1466" s="37" t="s">
        <v>9315</v>
      </c>
      <c r="E1466" s="35">
        <v>827910</v>
      </c>
      <c r="F1466" s="38" t="s">
        <v>10030</v>
      </c>
      <c r="G1466" s="36" t="s">
        <v>9243</v>
      </c>
      <c r="H1466" s="36">
        <v>125</v>
      </c>
      <c r="I1466" s="39">
        <v>1228038.8</v>
      </c>
      <c r="J1466" s="39">
        <f t="shared" si="87"/>
        <v>1228038.8</v>
      </c>
      <c r="K1466" s="36">
        <v>0</v>
      </c>
      <c r="L1466" s="36">
        <v>100</v>
      </c>
      <c r="M1466" s="36"/>
      <c r="N1466" s="40" t="s">
        <v>9244</v>
      </c>
      <c r="O1466" s="37" t="s">
        <v>9245</v>
      </c>
      <c r="P1466" s="36">
        <v>231</v>
      </c>
      <c r="Q1466" s="37" t="s">
        <v>9317</v>
      </c>
    </row>
    <row r="1467" spans="1:17" ht="15" customHeight="1">
      <c r="A1467" s="35">
        <v>780701</v>
      </c>
      <c r="B1467" s="36" t="s">
        <v>9239</v>
      </c>
      <c r="C1467" s="37" t="s">
        <v>9240</v>
      </c>
      <c r="D1467" s="37" t="s">
        <v>9263</v>
      </c>
      <c r="E1467" s="35">
        <v>780701</v>
      </c>
      <c r="F1467" s="38" t="s">
        <v>2931</v>
      </c>
      <c r="G1467" s="36" t="s">
        <v>9243</v>
      </c>
      <c r="H1467" s="36">
        <v>85</v>
      </c>
      <c r="I1467" s="39">
        <v>898536.4</v>
      </c>
      <c r="J1467" s="39">
        <f t="shared" si="87"/>
        <v>898536.4</v>
      </c>
      <c r="K1467" s="36">
        <v>0</v>
      </c>
      <c r="L1467" s="36">
        <v>100</v>
      </c>
      <c r="M1467" s="36"/>
      <c r="N1467" s="40" t="s">
        <v>9244</v>
      </c>
      <c r="O1467" s="37" t="s">
        <v>9245</v>
      </c>
      <c r="P1467" s="36">
        <v>207</v>
      </c>
      <c r="Q1467" s="37" t="s">
        <v>9266</v>
      </c>
    </row>
    <row r="1468" spans="1:17" ht="15" customHeight="1">
      <c r="A1468" s="35">
        <v>780920</v>
      </c>
      <c r="B1468" s="36" t="s">
        <v>9239</v>
      </c>
      <c r="C1468" s="37" t="s">
        <v>9240</v>
      </c>
      <c r="D1468" s="37" t="s">
        <v>9263</v>
      </c>
      <c r="E1468" s="35">
        <v>780920</v>
      </c>
      <c r="F1468" s="38" t="s">
        <v>2800</v>
      </c>
      <c r="G1468" s="36" t="s">
        <v>9243</v>
      </c>
      <c r="H1468" s="36">
        <v>105</v>
      </c>
      <c r="I1468" s="39">
        <v>1098486.1000000001</v>
      </c>
      <c r="J1468" s="39">
        <f t="shared" si="87"/>
        <v>1098486.1000000001</v>
      </c>
      <c r="K1468" s="36">
        <v>0</v>
      </c>
      <c r="L1468" s="36">
        <v>100</v>
      </c>
      <c r="M1468" s="36"/>
      <c r="N1468" s="40" t="s">
        <v>9244</v>
      </c>
      <c r="O1468" s="37" t="s">
        <v>9245</v>
      </c>
      <c r="P1468" s="36">
        <v>207</v>
      </c>
      <c r="Q1468" s="37" t="s">
        <v>9266</v>
      </c>
    </row>
    <row r="1469" spans="1:17" ht="15" customHeight="1">
      <c r="A1469" s="35">
        <v>780403</v>
      </c>
      <c r="B1469" s="36" t="s">
        <v>9239</v>
      </c>
      <c r="C1469" s="37" t="s">
        <v>9240</v>
      </c>
      <c r="D1469" s="37" t="s">
        <v>9315</v>
      </c>
      <c r="E1469" s="35">
        <v>780403</v>
      </c>
      <c r="F1469" s="38" t="s">
        <v>3417</v>
      </c>
      <c r="G1469" s="36" t="s">
        <v>9243</v>
      </c>
      <c r="H1469" s="36">
        <v>75</v>
      </c>
      <c r="I1469" s="39">
        <v>803333.8</v>
      </c>
      <c r="J1469" s="39">
        <f t="shared" si="87"/>
        <v>803333.8</v>
      </c>
      <c r="K1469" s="36">
        <v>0</v>
      </c>
      <c r="L1469" s="36">
        <v>100</v>
      </c>
      <c r="M1469" s="36"/>
      <c r="N1469" s="40" t="s">
        <v>9244</v>
      </c>
      <c r="O1469" s="37" t="s">
        <v>9245</v>
      </c>
      <c r="P1469" s="36">
        <v>231</v>
      </c>
      <c r="Q1469" s="37" t="s">
        <v>9317</v>
      </c>
    </row>
    <row r="1470" spans="1:17" ht="15" customHeight="1">
      <c r="A1470" s="35">
        <v>780201</v>
      </c>
      <c r="B1470" s="36" t="s">
        <v>9239</v>
      </c>
      <c r="C1470" s="37" t="s">
        <v>9240</v>
      </c>
      <c r="D1470" s="37" t="s">
        <v>9263</v>
      </c>
      <c r="E1470" s="35">
        <v>780201</v>
      </c>
      <c r="F1470" s="38" t="s">
        <v>2691</v>
      </c>
      <c r="G1470" s="36" t="s">
        <v>9243</v>
      </c>
      <c r="H1470" s="36">
        <v>75</v>
      </c>
      <c r="I1470" s="39">
        <v>803333.8</v>
      </c>
      <c r="J1470" s="39">
        <f t="shared" si="87"/>
        <v>803333.8</v>
      </c>
      <c r="K1470" s="36">
        <v>0</v>
      </c>
      <c r="L1470" s="36">
        <v>100</v>
      </c>
      <c r="M1470" s="36"/>
      <c r="N1470" s="40" t="s">
        <v>9244</v>
      </c>
      <c r="O1470" s="37" t="s">
        <v>9245</v>
      </c>
      <c r="P1470" s="36">
        <v>207</v>
      </c>
      <c r="Q1470" s="37" t="s">
        <v>9266</v>
      </c>
    </row>
    <row r="1471" spans="1:17" ht="15" customHeight="1">
      <c r="A1471" s="35">
        <v>780801</v>
      </c>
      <c r="B1471" s="36" t="s">
        <v>9239</v>
      </c>
      <c r="C1471" s="37" t="s">
        <v>9240</v>
      </c>
      <c r="D1471" s="37" t="s">
        <v>9263</v>
      </c>
      <c r="E1471" s="35">
        <v>780801</v>
      </c>
      <c r="F1471" s="38" t="s">
        <v>10031</v>
      </c>
      <c r="G1471" s="36" t="s">
        <v>9243</v>
      </c>
      <c r="H1471" s="36">
        <v>40</v>
      </c>
      <c r="I1471" s="39">
        <v>336491.6</v>
      </c>
      <c r="J1471" s="39">
        <f t="shared" si="87"/>
        <v>336491.6</v>
      </c>
      <c r="K1471" s="36">
        <v>0</v>
      </c>
      <c r="L1471" s="36">
        <v>100</v>
      </c>
      <c r="M1471" s="36"/>
      <c r="N1471" s="41" t="s">
        <v>9249</v>
      </c>
      <c r="O1471" s="41" t="s">
        <v>9250</v>
      </c>
      <c r="P1471" s="36">
        <v>207</v>
      </c>
      <c r="Q1471" s="37" t="s">
        <v>9266</v>
      </c>
    </row>
    <row r="1472" spans="1:17" ht="15" customHeight="1">
      <c r="A1472" s="35">
        <v>780401</v>
      </c>
      <c r="B1472" s="36" t="s">
        <v>9239</v>
      </c>
      <c r="C1472" s="37" t="s">
        <v>9240</v>
      </c>
      <c r="D1472" s="37" t="s">
        <v>9315</v>
      </c>
      <c r="E1472" s="35">
        <v>780401</v>
      </c>
      <c r="F1472" s="38" t="s">
        <v>3415</v>
      </c>
      <c r="G1472" s="36" t="s">
        <v>9243</v>
      </c>
      <c r="H1472" s="36">
        <v>55</v>
      </c>
      <c r="I1472" s="39">
        <v>567690.69999999995</v>
      </c>
      <c r="J1472" s="39">
        <f t="shared" si="87"/>
        <v>567690.69999999995</v>
      </c>
      <c r="K1472" s="36">
        <v>0</v>
      </c>
      <c r="L1472" s="36">
        <v>100</v>
      </c>
      <c r="M1472" s="36"/>
      <c r="N1472" s="40" t="s">
        <v>9244</v>
      </c>
      <c r="O1472" s="37" t="s">
        <v>9245</v>
      </c>
      <c r="P1472" s="36">
        <v>231</v>
      </c>
      <c r="Q1472" s="37" t="s">
        <v>9317</v>
      </c>
    </row>
    <row r="1473" spans="1:17" ht="15" customHeight="1">
      <c r="A1473" s="35">
        <v>768101</v>
      </c>
      <c r="B1473" s="36" t="s">
        <v>9239</v>
      </c>
      <c r="C1473" s="37" t="s">
        <v>9240</v>
      </c>
      <c r="D1473" s="37" t="s">
        <v>9300</v>
      </c>
      <c r="E1473" s="35">
        <v>768101</v>
      </c>
      <c r="F1473" s="38" t="s">
        <v>7323</v>
      </c>
      <c r="G1473" s="36" t="s">
        <v>9243</v>
      </c>
      <c r="H1473" s="36">
        <v>120</v>
      </c>
      <c r="I1473" s="39">
        <v>1201879.8</v>
      </c>
      <c r="J1473" s="39">
        <f t="shared" si="87"/>
        <v>1201879.8</v>
      </c>
      <c r="K1473" s="36">
        <v>0</v>
      </c>
      <c r="L1473" s="36">
        <v>100</v>
      </c>
      <c r="M1473" s="36"/>
      <c r="N1473" s="40" t="s">
        <v>9244</v>
      </c>
      <c r="O1473" s="37" t="s">
        <v>9245</v>
      </c>
      <c r="P1473" s="36">
        <v>205</v>
      </c>
      <c r="Q1473" s="37" t="s">
        <v>9302</v>
      </c>
    </row>
    <row r="1474" spans="1:17" ht="15" customHeight="1">
      <c r="A1474" s="35">
        <v>780501</v>
      </c>
      <c r="B1474" s="36" t="s">
        <v>9239</v>
      </c>
      <c r="C1474" s="37" t="s">
        <v>9240</v>
      </c>
      <c r="D1474" s="37" t="s">
        <v>9263</v>
      </c>
      <c r="E1474" s="35">
        <v>780501</v>
      </c>
      <c r="F1474" s="38" t="s">
        <v>2835</v>
      </c>
      <c r="G1474" s="36" t="s">
        <v>9243</v>
      </c>
      <c r="H1474" s="36">
        <v>95</v>
      </c>
      <c r="I1474" s="39">
        <v>1009798</v>
      </c>
      <c r="J1474" s="39">
        <f t="shared" si="87"/>
        <v>1009798</v>
      </c>
      <c r="K1474" s="36">
        <v>0</v>
      </c>
      <c r="L1474" s="36">
        <v>100</v>
      </c>
      <c r="M1474" s="36"/>
      <c r="N1474" s="40" t="s">
        <v>9244</v>
      </c>
      <c r="O1474" s="37" t="s">
        <v>9245</v>
      </c>
      <c r="P1474" s="36">
        <v>207</v>
      </c>
      <c r="Q1474" s="37" t="s">
        <v>9266</v>
      </c>
    </row>
    <row r="1475" spans="1:17" ht="15" customHeight="1">
      <c r="A1475" s="35">
        <v>780902</v>
      </c>
      <c r="B1475" s="36" t="s">
        <v>9239</v>
      </c>
      <c r="C1475" s="37" t="s">
        <v>9240</v>
      </c>
      <c r="D1475" s="37" t="s">
        <v>9263</v>
      </c>
      <c r="E1475" s="35">
        <v>780902</v>
      </c>
      <c r="F1475" s="38" t="s">
        <v>10032</v>
      </c>
      <c r="G1475" s="36" t="s">
        <v>9243</v>
      </c>
      <c r="H1475" s="36">
        <v>40</v>
      </c>
      <c r="I1475" s="39">
        <v>336491.6</v>
      </c>
      <c r="J1475" s="39">
        <f t="shared" si="87"/>
        <v>336491.6</v>
      </c>
      <c r="K1475" s="36">
        <v>0</v>
      </c>
      <c r="L1475" s="36">
        <v>100</v>
      </c>
      <c r="M1475" s="36"/>
      <c r="N1475" s="41" t="s">
        <v>9249</v>
      </c>
      <c r="O1475" s="41" t="s">
        <v>9250</v>
      </c>
      <c r="P1475" s="36">
        <v>207</v>
      </c>
      <c r="Q1475" s="37" t="s">
        <v>9266</v>
      </c>
    </row>
    <row r="1476" spans="1:17" ht="15" customHeight="1">
      <c r="A1476" s="35">
        <v>780402</v>
      </c>
      <c r="B1476" s="36" t="s">
        <v>9239</v>
      </c>
      <c r="C1476" s="37" t="s">
        <v>9240</v>
      </c>
      <c r="D1476" s="37" t="s">
        <v>9315</v>
      </c>
      <c r="E1476" s="35">
        <v>780402</v>
      </c>
      <c r="F1476" s="38" t="s">
        <v>3416</v>
      </c>
      <c r="G1476" s="36" t="s">
        <v>9243</v>
      </c>
      <c r="H1476" s="36">
        <v>90</v>
      </c>
      <c r="I1476" s="39">
        <v>924695.4</v>
      </c>
      <c r="J1476" s="39">
        <f t="shared" si="87"/>
        <v>924695.4</v>
      </c>
      <c r="K1476" s="36">
        <v>0</v>
      </c>
      <c r="L1476" s="36">
        <v>100</v>
      </c>
      <c r="M1476" s="36"/>
      <c r="N1476" s="40" t="s">
        <v>9244</v>
      </c>
      <c r="O1476" s="37" t="s">
        <v>9245</v>
      </c>
      <c r="P1476" s="36">
        <v>231</v>
      </c>
      <c r="Q1476" s="37" t="s">
        <v>9317</v>
      </c>
    </row>
    <row r="1477" spans="1:17" ht="15" customHeight="1">
      <c r="A1477" s="35">
        <v>780301</v>
      </c>
      <c r="B1477" s="36" t="s">
        <v>9239</v>
      </c>
      <c r="C1477" s="37" t="s">
        <v>9240</v>
      </c>
      <c r="D1477" s="37" t="s">
        <v>9263</v>
      </c>
      <c r="E1477" s="35">
        <v>780301</v>
      </c>
      <c r="F1477" s="38" t="s">
        <v>10033</v>
      </c>
      <c r="G1477" s="36" t="s">
        <v>9243</v>
      </c>
      <c r="H1477" s="36">
        <v>90</v>
      </c>
      <c r="I1477" s="39">
        <v>924695.4</v>
      </c>
      <c r="J1477" s="39">
        <f t="shared" si="87"/>
        <v>924695.4</v>
      </c>
      <c r="K1477" s="36">
        <v>0</v>
      </c>
      <c r="L1477" s="36">
        <v>100</v>
      </c>
      <c r="M1477" s="36"/>
      <c r="N1477" s="40" t="s">
        <v>9244</v>
      </c>
      <c r="O1477" s="37" t="s">
        <v>9245</v>
      </c>
      <c r="P1477" s="36">
        <v>207</v>
      </c>
      <c r="Q1477" s="37" t="s">
        <v>9266</v>
      </c>
    </row>
    <row r="1478" spans="1:17" ht="15" customHeight="1">
      <c r="A1478" s="35">
        <v>780932</v>
      </c>
      <c r="B1478" s="36" t="s">
        <v>9239</v>
      </c>
      <c r="C1478" s="37" t="s">
        <v>9240</v>
      </c>
      <c r="D1478" s="37" t="s">
        <v>9263</v>
      </c>
      <c r="E1478" s="35">
        <v>780932</v>
      </c>
      <c r="F1478" s="38" t="s">
        <v>1014</v>
      </c>
      <c r="G1478" s="36" t="s">
        <v>9243</v>
      </c>
      <c r="H1478" s="36">
        <v>170</v>
      </c>
      <c r="I1478" s="39">
        <v>1611778.2000000002</v>
      </c>
      <c r="J1478" s="39">
        <f t="shared" si="87"/>
        <v>1611778.2000000002</v>
      </c>
      <c r="K1478" s="36">
        <v>0</v>
      </c>
      <c r="L1478" s="36">
        <v>100</v>
      </c>
      <c r="M1478" s="36"/>
      <c r="N1478" s="40" t="s">
        <v>9264</v>
      </c>
      <c r="O1478" s="37" t="s">
        <v>9265</v>
      </c>
      <c r="P1478" s="36">
        <v>207</v>
      </c>
      <c r="Q1478" s="37" t="s">
        <v>9266</v>
      </c>
    </row>
    <row r="1479" spans="1:17" ht="15" customHeight="1">
      <c r="A1479" s="35">
        <v>780931</v>
      </c>
      <c r="B1479" s="36" t="s">
        <v>9239</v>
      </c>
      <c r="C1479" s="37" t="s">
        <v>9240</v>
      </c>
      <c r="D1479" s="37" t="s">
        <v>9327</v>
      </c>
      <c r="E1479" s="35">
        <v>780931</v>
      </c>
      <c r="F1479" s="38" t="s">
        <v>1013</v>
      </c>
      <c r="G1479" s="36" t="s">
        <v>9243</v>
      </c>
      <c r="H1479" s="36">
        <v>250</v>
      </c>
      <c r="I1479" s="39">
        <v>1950825.1</v>
      </c>
      <c r="J1479" s="39">
        <f t="shared" si="87"/>
        <v>1950825.1</v>
      </c>
      <c r="K1479" s="36">
        <v>0</v>
      </c>
      <c r="L1479" s="36">
        <v>100</v>
      </c>
      <c r="M1479" s="36"/>
      <c r="N1479" s="40" t="s">
        <v>9264</v>
      </c>
      <c r="O1479" s="37" t="s">
        <v>9265</v>
      </c>
      <c r="P1479" s="36">
        <v>245</v>
      </c>
      <c r="Q1479" s="37" t="s">
        <v>9328</v>
      </c>
    </row>
    <row r="1480" spans="1:17" ht="15" customHeight="1">
      <c r="A1480" s="35">
        <v>780101</v>
      </c>
      <c r="B1480" s="36" t="s">
        <v>9239</v>
      </c>
      <c r="C1480" s="37" t="s">
        <v>9240</v>
      </c>
      <c r="D1480" s="37" t="s">
        <v>9263</v>
      </c>
      <c r="E1480" s="35">
        <v>780101</v>
      </c>
      <c r="F1480" s="38" t="s">
        <v>2690</v>
      </c>
      <c r="G1480" s="36" t="s">
        <v>9243</v>
      </c>
      <c r="H1480" s="36">
        <v>65</v>
      </c>
      <c r="I1480" s="39">
        <v>701313.7</v>
      </c>
      <c r="J1480" s="39">
        <f t="shared" si="87"/>
        <v>701313.7</v>
      </c>
      <c r="K1480" s="36">
        <v>0</v>
      </c>
      <c r="L1480" s="36">
        <v>100</v>
      </c>
      <c r="M1480" s="36"/>
      <c r="N1480" s="40" t="s">
        <v>9244</v>
      </c>
      <c r="O1480" s="37" t="s">
        <v>9245</v>
      </c>
      <c r="P1480" s="36">
        <v>207</v>
      </c>
      <c r="Q1480" s="37" t="s">
        <v>9266</v>
      </c>
    </row>
    <row r="1481" spans="1:17" ht="15" customHeight="1">
      <c r="A1481" s="35">
        <v>276206</v>
      </c>
      <c r="B1481" s="36" t="s">
        <v>9239</v>
      </c>
      <c r="C1481" s="37" t="s">
        <v>9240</v>
      </c>
      <c r="D1481" s="37" t="s">
        <v>9300</v>
      </c>
      <c r="E1481" s="35">
        <v>276206</v>
      </c>
      <c r="F1481" s="38" t="s">
        <v>10034</v>
      </c>
      <c r="G1481" s="36" t="s">
        <v>9243</v>
      </c>
      <c r="H1481" s="36">
        <v>70</v>
      </c>
      <c r="I1481" s="39">
        <v>727472.7</v>
      </c>
      <c r="J1481" s="39">
        <f t="shared" si="87"/>
        <v>727472.7</v>
      </c>
      <c r="K1481" s="36">
        <v>0</v>
      </c>
      <c r="L1481" s="36">
        <v>100</v>
      </c>
      <c r="M1481" s="36"/>
      <c r="N1481" s="40" t="s">
        <v>9244</v>
      </c>
      <c r="O1481" s="37" t="s">
        <v>9245</v>
      </c>
      <c r="P1481" s="36">
        <v>205</v>
      </c>
      <c r="Q1481" s="37" t="s">
        <v>9302</v>
      </c>
    </row>
    <row r="1482" spans="1:17" ht="15" customHeight="1">
      <c r="A1482" s="35" t="s">
        <v>3579</v>
      </c>
      <c r="B1482" s="36" t="s">
        <v>9239</v>
      </c>
      <c r="C1482" s="37" t="s">
        <v>9240</v>
      </c>
      <c r="D1482" s="37" t="s">
        <v>9327</v>
      </c>
      <c r="E1482" s="35" t="s">
        <v>3579</v>
      </c>
      <c r="F1482" s="38" t="s">
        <v>3580</v>
      </c>
      <c r="G1482" s="36" t="s">
        <v>9243</v>
      </c>
      <c r="H1482" s="36">
        <v>250</v>
      </c>
      <c r="I1482" s="39">
        <v>1950825.1</v>
      </c>
      <c r="J1482" s="39">
        <f t="shared" si="87"/>
        <v>1950825.1</v>
      </c>
      <c r="K1482" s="36">
        <v>0</v>
      </c>
      <c r="L1482" s="36">
        <v>100</v>
      </c>
      <c r="M1482" s="36"/>
      <c r="N1482" s="40" t="s">
        <v>9264</v>
      </c>
      <c r="O1482" s="37" t="s">
        <v>9265</v>
      </c>
      <c r="P1482" s="36">
        <v>245</v>
      </c>
      <c r="Q1482" s="37" t="s">
        <v>9328</v>
      </c>
    </row>
    <row r="1483" spans="1:17" ht="15" customHeight="1">
      <c r="A1483" s="35" t="s">
        <v>10035</v>
      </c>
      <c r="B1483" s="36" t="s">
        <v>9239</v>
      </c>
      <c r="C1483" s="37" t="s">
        <v>9240</v>
      </c>
      <c r="D1483" s="37" t="s">
        <v>9327</v>
      </c>
      <c r="E1483" s="35" t="s">
        <v>10035</v>
      </c>
      <c r="F1483" s="37" t="s">
        <v>10036</v>
      </c>
      <c r="G1483" s="36" t="s">
        <v>9243</v>
      </c>
      <c r="H1483" s="36">
        <v>320</v>
      </c>
      <c r="I1483" s="39">
        <v>2484226.2999999998</v>
      </c>
      <c r="J1483" s="39">
        <f t="shared" si="87"/>
        <v>2484226.2999999998</v>
      </c>
      <c r="K1483" s="36">
        <v>0</v>
      </c>
      <c r="L1483" s="36">
        <v>100</v>
      </c>
      <c r="M1483" s="36"/>
      <c r="N1483" s="40" t="s">
        <v>9264</v>
      </c>
      <c r="O1483" s="37" t="s">
        <v>9265</v>
      </c>
      <c r="P1483" s="36">
        <v>245</v>
      </c>
      <c r="Q1483" s="37" t="s">
        <v>9328</v>
      </c>
    </row>
    <row r="1484" spans="1:17" ht="15" customHeight="1">
      <c r="A1484" s="35">
        <v>827902</v>
      </c>
      <c r="B1484" s="36" t="s">
        <v>9239</v>
      </c>
      <c r="C1484" s="37" t="s">
        <v>9240</v>
      </c>
      <c r="D1484" s="37" t="s">
        <v>9315</v>
      </c>
      <c r="E1484" s="35">
        <v>827902</v>
      </c>
      <c r="F1484" s="38" t="s">
        <v>10037</v>
      </c>
      <c r="G1484" s="36" t="s">
        <v>9243</v>
      </c>
      <c r="H1484" s="36">
        <v>100</v>
      </c>
      <c r="I1484" s="39">
        <v>1035957</v>
      </c>
      <c r="J1484" s="39">
        <f t="shared" si="87"/>
        <v>1035957</v>
      </c>
      <c r="K1484" s="36">
        <v>0</v>
      </c>
      <c r="L1484" s="36">
        <v>100</v>
      </c>
      <c r="M1484" s="36"/>
      <c r="N1484" s="40" t="s">
        <v>9244</v>
      </c>
      <c r="O1484" s="37" t="s">
        <v>9245</v>
      </c>
      <c r="P1484" s="36">
        <v>231</v>
      </c>
      <c r="Q1484" s="37" t="s">
        <v>9317</v>
      </c>
    </row>
    <row r="1485" spans="1:17" ht="15" customHeight="1">
      <c r="A1485" s="35">
        <v>827901</v>
      </c>
      <c r="B1485" s="36" t="s">
        <v>9239</v>
      </c>
      <c r="C1485" s="37" t="s">
        <v>9240</v>
      </c>
      <c r="D1485" s="37" t="s">
        <v>9315</v>
      </c>
      <c r="E1485" s="35">
        <v>827901</v>
      </c>
      <c r="F1485" s="38" t="s">
        <v>10038</v>
      </c>
      <c r="G1485" s="36" t="s">
        <v>9243</v>
      </c>
      <c r="H1485" s="36">
        <v>90</v>
      </c>
      <c r="I1485" s="39">
        <v>924695.4</v>
      </c>
      <c r="J1485" s="39">
        <f t="shared" si="87"/>
        <v>924695.4</v>
      </c>
      <c r="K1485" s="36">
        <v>0</v>
      </c>
      <c r="L1485" s="36">
        <v>100</v>
      </c>
      <c r="M1485" s="36"/>
      <c r="N1485" s="40" t="s">
        <v>9244</v>
      </c>
      <c r="O1485" s="37" t="s">
        <v>9245</v>
      </c>
      <c r="P1485" s="36">
        <v>231</v>
      </c>
      <c r="Q1485" s="37" t="s">
        <v>9317</v>
      </c>
    </row>
    <row r="1486" spans="1:17" ht="15" customHeight="1">
      <c r="A1486" s="35">
        <v>827102</v>
      </c>
      <c r="B1486" s="36" t="s">
        <v>9239</v>
      </c>
      <c r="C1486" s="37" t="s">
        <v>9240</v>
      </c>
      <c r="D1486" s="37" t="s">
        <v>9315</v>
      </c>
      <c r="E1486" s="35">
        <v>827102</v>
      </c>
      <c r="F1486" s="38" t="s">
        <v>3476</v>
      </c>
      <c r="G1486" s="36" t="s">
        <v>9243</v>
      </c>
      <c r="H1486" s="36">
        <v>200</v>
      </c>
      <c r="I1486" s="39">
        <v>1545239.4</v>
      </c>
      <c r="J1486" s="39">
        <f t="shared" si="87"/>
        <v>1545239.4</v>
      </c>
      <c r="K1486" s="36">
        <v>0</v>
      </c>
      <c r="L1486" s="36">
        <v>100</v>
      </c>
      <c r="M1486" s="36"/>
      <c r="N1486" s="40" t="s">
        <v>9264</v>
      </c>
      <c r="O1486" s="37" t="s">
        <v>9265</v>
      </c>
      <c r="P1486" s="36">
        <v>231</v>
      </c>
      <c r="Q1486" s="37" t="s">
        <v>9317</v>
      </c>
    </row>
    <row r="1487" spans="1:17" ht="15" customHeight="1">
      <c r="A1487" s="35">
        <v>827103</v>
      </c>
      <c r="B1487" s="36" t="s">
        <v>9239</v>
      </c>
      <c r="C1487" s="37" t="s">
        <v>9240</v>
      </c>
      <c r="D1487" s="37" t="s">
        <v>9315</v>
      </c>
      <c r="E1487" s="35">
        <v>827103</v>
      </c>
      <c r="F1487" s="38" t="s">
        <v>3477</v>
      </c>
      <c r="G1487" s="36" t="s">
        <v>9243</v>
      </c>
      <c r="H1487" s="36">
        <v>250</v>
      </c>
      <c r="I1487" s="39">
        <v>1950825.1</v>
      </c>
      <c r="J1487" s="39">
        <f t="shared" si="87"/>
        <v>1950825.1</v>
      </c>
      <c r="K1487" s="36">
        <v>0</v>
      </c>
      <c r="L1487" s="36">
        <v>100</v>
      </c>
      <c r="M1487" s="36"/>
      <c r="N1487" s="40" t="s">
        <v>9264</v>
      </c>
      <c r="O1487" s="37" t="s">
        <v>9265</v>
      </c>
      <c r="P1487" s="36">
        <v>231</v>
      </c>
      <c r="Q1487" s="37" t="s">
        <v>9317</v>
      </c>
    </row>
    <row r="1488" spans="1:17" ht="15" customHeight="1">
      <c r="A1488" s="35">
        <v>866201</v>
      </c>
      <c r="B1488" s="36" t="s">
        <v>9239</v>
      </c>
      <c r="C1488" s="37" t="s">
        <v>9240</v>
      </c>
      <c r="D1488" s="37" t="s">
        <v>9383</v>
      </c>
      <c r="E1488" s="35">
        <v>866201</v>
      </c>
      <c r="F1488" s="38" t="s">
        <v>10039</v>
      </c>
      <c r="G1488" s="36" t="s">
        <v>9243</v>
      </c>
      <c r="H1488" s="36">
        <v>70</v>
      </c>
      <c r="I1488" s="39">
        <v>727472.7</v>
      </c>
      <c r="J1488" s="39">
        <f t="shared" si="87"/>
        <v>727472.7</v>
      </c>
      <c r="K1488" s="36">
        <v>0</v>
      </c>
      <c r="L1488" s="36">
        <v>100</v>
      </c>
      <c r="M1488" s="36"/>
      <c r="N1488" s="40" t="s">
        <v>9244</v>
      </c>
      <c r="O1488" s="37" t="s">
        <v>9245</v>
      </c>
      <c r="P1488" s="36">
        <v>237</v>
      </c>
      <c r="Q1488" s="37" t="s">
        <v>9384</v>
      </c>
    </row>
    <row r="1489" spans="1:17" ht="15" customHeight="1">
      <c r="A1489" s="35">
        <v>866202</v>
      </c>
      <c r="B1489" s="36" t="s">
        <v>9239</v>
      </c>
      <c r="C1489" s="37" t="s">
        <v>9240</v>
      </c>
      <c r="D1489" s="37" t="s">
        <v>9383</v>
      </c>
      <c r="E1489" s="35">
        <v>866202</v>
      </c>
      <c r="F1489" s="38" t="s">
        <v>3653</v>
      </c>
      <c r="G1489" s="36" t="s">
        <v>9243</v>
      </c>
      <c r="H1489" s="36">
        <v>110</v>
      </c>
      <c r="I1489" s="39">
        <v>1124645.1000000001</v>
      </c>
      <c r="J1489" s="39">
        <f t="shared" si="87"/>
        <v>1124645.1000000001</v>
      </c>
      <c r="K1489" s="36">
        <v>0</v>
      </c>
      <c r="L1489" s="36">
        <v>100</v>
      </c>
      <c r="M1489" s="36"/>
      <c r="N1489" s="40" t="s">
        <v>9244</v>
      </c>
      <c r="O1489" s="37" t="s">
        <v>9245</v>
      </c>
      <c r="P1489" s="36">
        <v>237</v>
      </c>
      <c r="Q1489" s="37" t="s">
        <v>9384</v>
      </c>
    </row>
    <row r="1490" spans="1:17" ht="15" customHeight="1">
      <c r="A1490" s="35">
        <v>866204</v>
      </c>
      <c r="B1490" s="36" t="s">
        <v>9239</v>
      </c>
      <c r="C1490" s="37" t="s">
        <v>9240</v>
      </c>
      <c r="D1490" s="37" t="s">
        <v>9383</v>
      </c>
      <c r="E1490" s="35">
        <v>866204</v>
      </c>
      <c r="F1490" s="38" t="s">
        <v>3655</v>
      </c>
      <c r="G1490" s="36" t="s">
        <v>9243</v>
      </c>
      <c r="H1490" s="36">
        <v>165</v>
      </c>
      <c r="I1490" s="39">
        <v>1585619.2000000002</v>
      </c>
      <c r="J1490" s="39">
        <f t="shared" si="87"/>
        <v>1585619.2000000002</v>
      </c>
      <c r="K1490" s="36">
        <v>0</v>
      </c>
      <c r="L1490" s="36">
        <v>100</v>
      </c>
      <c r="M1490" s="36"/>
      <c r="N1490" s="40" t="s">
        <v>9244</v>
      </c>
      <c r="O1490" s="37" t="s">
        <v>9245</v>
      </c>
      <c r="P1490" s="36">
        <v>237</v>
      </c>
      <c r="Q1490" s="37" t="s">
        <v>9384</v>
      </c>
    </row>
    <row r="1491" spans="1:17" ht="15" customHeight="1">
      <c r="A1491" s="35">
        <v>866203</v>
      </c>
      <c r="B1491" s="36" t="s">
        <v>9239</v>
      </c>
      <c r="C1491" s="37" t="s">
        <v>9240</v>
      </c>
      <c r="D1491" s="37" t="s">
        <v>9383</v>
      </c>
      <c r="E1491" s="35">
        <v>866203</v>
      </c>
      <c r="F1491" s="38" t="s">
        <v>3654</v>
      </c>
      <c r="G1491" s="36" t="s">
        <v>9243</v>
      </c>
      <c r="H1491" s="36">
        <v>130</v>
      </c>
      <c r="I1491" s="39">
        <v>1254197.8</v>
      </c>
      <c r="J1491" s="39">
        <f t="shared" si="87"/>
        <v>1254197.8</v>
      </c>
      <c r="K1491" s="36">
        <v>0</v>
      </c>
      <c r="L1491" s="36">
        <v>100</v>
      </c>
      <c r="M1491" s="36"/>
      <c r="N1491" s="40" t="s">
        <v>9244</v>
      </c>
      <c r="O1491" s="37" t="s">
        <v>9245</v>
      </c>
      <c r="P1491" s="36">
        <v>237</v>
      </c>
      <c r="Q1491" s="37" t="s">
        <v>9384</v>
      </c>
    </row>
    <row r="1492" spans="1:17" ht="15" customHeight="1">
      <c r="A1492" s="35">
        <v>866101</v>
      </c>
      <c r="B1492" s="36" t="s">
        <v>9239</v>
      </c>
      <c r="C1492" s="37" t="s">
        <v>9240</v>
      </c>
      <c r="D1492" s="37" t="s">
        <v>9383</v>
      </c>
      <c r="E1492" s="35">
        <v>866101</v>
      </c>
      <c r="F1492" s="38" t="s">
        <v>10040</v>
      </c>
      <c r="G1492" s="36" t="s">
        <v>9243</v>
      </c>
      <c r="H1492" s="36">
        <v>60</v>
      </c>
      <c r="I1492" s="39">
        <v>593849.69999999995</v>
      </c>
      <c r="J1492" s="39">
        <f t="shared" si="87"/>
        <v>593849.69999999995</v>
      </c>
      <c r="K1492" s="36">
        <v>0</v>
      </c>
      <c r="L1492" s="36">
        <v>100</v>
      </c>
      <c r="M1492" s="36"/>
      <c r="N1492" s="40" t="s">
        <v>9244</v>
      </c>
      <c r="O1492" s="37" t="s">
        <v>9245</v>
      </c>
      <c r="P1492" s="36">
        <v>237</v>
      </c>
      <c r="Q1492" s="37" t="s">
        <v>9384</v>
      </c>
    </row>
    <row r="1493" spans="1:17" ht="15" customHeight="1">
      <c r="A1493" s="35">
        <v>866104</v>
      </c>
      <c r="B1493" s="36" t="s">
        <v>9239</v>
      </c>
      <c r="C1493" s="37" t="s">
        <v>9240</v>
      </c>
      <c r="D1493" s="37" t="s">
        <v>9383</v>
      </c>
      <c r="E1493" s="35">
        <v>866104</v>
      </c>
      <c r="F1493" s="38" t="s">
        <v>10041</v>
      </c>
      <c r="G1493" s="36" t="s">
        <v>9243</v>
      </c>
      <c r="H1493" s="36">
        <v>155</v>
      </c>
      <c r="I1493" s="39">
        <v>1533301.2000000002</v>
      </c>
      <c r="J1493" s="39">
        <f t="shared" si="87"/>
        <v>1533301.2000000002</v>
      </c>
      <c r="K1493" s="36">
        <v>0</v>
      </c>
      <c r="L1493" s="36">
        <v>100</v>
      </c>
      <c r="M1493" s="36"/>
      <c r="N1493" s="40" t="s">
        <v>9244</v>
      </c>
      <c r="O1493" s="37" t="s">
        <v>9245</v>
      </c>
      <c r="P1493" s="36">
        <v>237</v>
      </c>
      <c r="Q1493" s="37" t="s">
        <v>9384</v>
      </c>
    </row>
    <row r="1494" spans="1:17" ht="15" customHeight="1">
      <c r="A1494" s="35">
        <v>866103</v>
      </c>
      <c r="B1494" s="36" t="s">
        <v>9239</v>
      </c>
      <c r="C1494" s="37" t="s">
        <v>9240</v>
      </c>
      <c r="D1494" s="37" t="s">
        <v>9383</v>
      </c>
      <c r="E1494" s="35">
        <v>866103</v>
      </c>
      <c r="F1494" s="38" t="s">
        <v>10042</v>
      </c>
      <c r="G1494" s="36" t="s">
        <v>9243</v>
      </c>
      <c r="H1494" s="36">
        <v>120</v>
      </c>
      <c r="I1494" s="39">
        <v>1201879.8</v>
      </c>
      <c r="J1494" s="39">
        <f t="shared" si="87"/>
        <v>1201879.8</v>
      </c>
      <c r="K1494" s="36">
        <v>0</v>
      </c>
      <c r="L1494" s="36">
        <v>100</v>
      </c>
      <c r="M1494" s="36"/>
      <c r="N1494" s="40" t="s">
        <v>9244</v>
      </c>
      <c r="O1494" s="37" t="s">
        <v>9245</v>
      </c>
      <c r="P1494" s="36">
        <v>237</v>
      </c>
      <c r="Q1494" s="37" t="s">
        <v>9384</v>
      </c>
    </row>
    <row r="1495" spans="1:17" ht="15" customHeight="1">
      <c r="A1495" s="35">
        <v>866102</v>
      </c>
      <c r="B1495" s="36" t="s">
        <v>9239</v>
      </c>
      <c r="C1495" s="37" t="s">
        <v>9240</v>
      </c>
      <c r="D1495" s="37" t="s">
        <v>9383</v>
      </c>
      <c r="E1495" s="35">
        <v>866102</v>
      </c>
      <c r="F1495" s="38" t="s">
        <v>10043</v>
      </c>
      <c r="G1495" s="36" t="s">
        <v>9243</v>
      </c>
      <c r="H1495" s="36">
        <v>100</v>
      </c>
      <c r="I1495" s="39">
        <v>1035957</v>
      </c>
      <c r="J1495" s="39">
        <f t="shared" si="87"/>
        <v>1035957</v>
      </c>
      <c r="K1495" s="36">
        <v>0</v>
      </c>
      <c r="L1495" s="36">
        <v>100</v>
      </c>
      <c r="M1495" s="36"/>
      <c r="N1495" s="40" t="s">
        <v>9244</v>
      </c>
      <c r="O1495" s="37" t="s">
        <v>9245</v>
      </c>
      <c r="P1495" s="36">
        <v>237</v>
      </c>
      <c r="Q1495" s="37" t="s">
        <v>9384</v>
      </c>
    </row>
    <row r="1496" spans="1:17" ht="15" customHeight="1">
      <c r="A1496" s="35">
        <v>275501</v>
      </c>
      <c r="B1496" s="36" t="s">
        <v>9239</v>
      </c>
      <c r="C1496" s="37" t="s">
        <v>9240</v>
      </c>
      <c r="D1496" s="37" t="s">
        <v>9300</v>
      </c>
      <c r="E1496" s="35">
        <v>275501</v>
      </c>
      <c r="F1496" s="38" t="s">
        <v>3726</v>
      </c>
      <c r="G1496" s="36" t="s">
        <v>9243</v>
      </c>
      <c r="H1496" s="36">
        <v>100</v>
      </c>
      <c r="I1496" s="39">
        <v>1035957</v>
      </c>
      <c r="J1496" s="39">
        <f t="shared" si="87"/>
        <v>1035957</v>
      </c>
      <c r="K1496" s="36">
        <v>0</v>
      </c>
      <c r="L1496" s="36">
        <v>100</v>
      </c>
      <c r="M1496" s="36"/>
      <c r="N1496" s="40" t="s">
        <v>9244</v>
      </c>
      <c r="O1496" s="37" t="s">
        <v>9245</v>
      </c>
      <c r="P1496" s="36">
        <v>205</v>
      </c>
      <c r="Q1496" s="37" t="s">
        <v>9302</v>
      </c>
    </row>
    <row r="1497" spans="1:17" ht="15" customHeight="1">
      <c r="A1497" s="35" t="s">
        <v>3354</v>
      </c>
      <c r="B1497" s="36" t="s">
        <v>9239</v>
      </c>
      <c r="C1497" s="37" t="s">
        <v>9240</v>
      </c>
      <c r="D1497" s="37" t="s">
        <v>9263</v>
      </c>
      <c r="E1497" s="35" t="s">
        <v>3354</v>
      </c>
      <c r="F1497" s="38" t="s">
        <v>3355</v>
      </c>
      <c r="G1497" s="36" t="s">
        <v>9243</v>
      </c>
      <c r="H1497" s="36">
        <v>55</v>
      </c>
      <c r="I1497" s="39">
        <v>567690.69999999995</v>
      </c>
      <c r="J1497" s="39">
        <f t="shared" si="87"/>
        <v>567690.69999999995</v>
      </c>
      <c r="K1497" s="36">
        <v>0</v>
      </c>
      <c r="L1497" s="36">
        <v>100</v>
      </c>
      <c r="M1497" s="36"/>
      <c r="N1497" s="40" t="s">
        <v>9244</v>
      </c>
      <c r="O1497" s="37" t="s">
        <v>9245</v>
      </c>
      <c r="P1497" s="36">
        <v>207</v>
      </c>
      <c r="Q1497" s="37" t="s">
        <v>9266</v>
      </c>
    </row>
    <row r="1498" spans="1:17" ht="15" customHeight="1">
      <c r="A1498" s="35" t="s">
        <v>3352</v>
      </c>
      <c r="B1498" s="36" t="s">
        <v>9239</v>
      </c>
      <c r="C1498" s="37" t="s">
        <v>9240</v>
      </c>
      <c r="D1498" s="37" t="s">
        <v>9327</v>
      </c>
      <c r="E1498" s="35" t="s">
        <v>3352</v>
      </c>
      <c r="F1498" s="38" t="s">
        <v>3353</v>
      </c>
      <c r="G1498" s="36" t="s">
        <v>9243</v>
      </c>
      <c r="H1498" s="36">
        <v>40</v>
      </c>
      <c r="I1498" s="39">
        <v>336491.6</v>
      </c>
      <c r="J1498" s="39">
        <f t="shared" si="87"/>
        <v>336491.6</v>
      </c>
      <c r="K1498" s="36">
        <v>0</v>
      </c>
      <c r="L1498" s="36">
        <v>100</v>
      </c>
      <c r="M1498" s="36"/>
      <c r="N1498" s="41" t="s">
        <v>9249</v>
      </c>
      <c r="O1498" s="41" t="s">
        <v>9250</v>
      </c>
      <c r="P1498" s="36">
        <v>245</v>
      </c>
      <c r="Q1498" s="37" t="s">
        <v>9328</v>
      </c>
    </row>
    <row r="1499" spans="1:17" ht="15" customHeight="1">
      <c r="A1499" s="35">
        <v>866401</v>
      </c>
      <c r="B1499" s="36" t="s">
        <v>9239</v>
      </c>
      <c r="C1499" s="37" t="s">
        <v>9240</v>
      </c>
      <c r="D1499" s="37" t="s">
        <v>9383</v>
      </c>
      <c r="E1499" s="35">
        <v>866401</v>
      </c>
      <c r="F1499" s="38" t="s">
        <v>3735</v>
      </c>
      <c r="G1499" s="36" t="s">
        <v>9243</v>
      </c>
      <c r="H1499" s="36">
        <v>90</v>
      </c>
      <c r="I1499" s="39">
        <v>924695.4</v>
      </c>
      <c r="J1499" s="39">
        <f t="shared" si="87"/>
        <v>924695.4</v>
      </c>
      <c r="K1499" s="36">
        <v>0</v>
      </c>
      <c r="L1499" s="36">
        <v>100</v>
      </c>
      <c r="M1499" s="36"/>
      <c r="N1499" s="40" t="s">
        <v>9244</v>
      </c>
      <c r="O1499" s="37" t="s">
        <v>9245</v>
      </c>
      <c r="P1499" s="36">
        <v>237</v>
      </c>
      <c r="Q1499" s="37" t="s">
        <v>9384</v>
      </c>
    </row>
    <row r="1500" spans="1:17" ht="15" customHeight="1">
      <c r="A1500" s="35">
        <v>866301</v>
      </c>
      <c r="B1500" s="36" t="s">
        <v>9239</v>
      </c>
      <c r="C1500" s="37" t="s">
        <v>9240</v>
      </c>
      <c r="D1500" s="37" t="s">
        <v>9383</v>
      </c>
      <c r="E1500" s="35">
        <v>866301</v>
      </c>
      <c r="F1500" s="38" t="s">
        <v>10044</v>
      </c>
      <c r="G1500" s="36" t="s">
        <v>9243</v>
      </c>
      <c r="H1500" s="36">
        <v>80</v>
      </c>
      <c r="I1500" s="39">
        <v>829492.8</v>
      </c>
      <c r="J1500" s="39">
        <f t="shared" si="87"/>
        <v>829492.8</v>
      </c>
      <c r="K1500" s="36">
        <v>0</v>
      </c>
      <c r="L1500" s="36">
        <v>100</v>
      </c>
      <c r="M1500" s="36"/>
      <c r="N1500" s="40" t="s">
        <v>9244</v>
      </c>
      <c r="O1500" s="37" t="s">
        <v>9245</v>
      </c>
      <c r="P1500" s="36">
        <v>237</v>
      </c>
      <c r="Q1500" s="37" t="s">
        <v>9384</v>
      </c>
    </row>
    <row r="1501" spans="1:17" ht="15" customHeight="1">
      <c r="A1501" s="35">
        <v>270101</v>
      </c>
      <c r="B1501" s="36" t="s">
        <v>9239</v>
      </c>
      <c r="C1501" s="37" t="s">
        <v>9240</v>
      </c>
      <c r="D1501" s="37" t="s">
        <v>9300</v>
      </c>
      <c r="E1501" s="35">
        <v>270101</v>
      </c>
      <c r="F1501" s="38" t="s">
        <v>10045</v>
      </c>
      <c r="G1501" s="36" t="s">
        <v>9243</v>
      </c>
      <c r="H1501" s="36">
        <v>30</v>
      </c>
      <c r="I1501" s="39">
        <v>253903.90000000002</v>
      </c>
      <c r="J1501" s="39">
        <f t="shared" si="87"/>
        <v>253903.90000000002</v>
      </c>
      <c r="K1501" s="36">
        <v>0</v>
      </c>
      <c r="L1501" s="36">
        <v>100</v>
      </c>
      <c r="M1501" s="36"/>
      <c r="N1501" s="41" t="s">
        <v>9249</v>
      </c>
      <c r="O1501" s="41" t="s">
        <v>9250</v>
      </c>
      <c r="P1501" s="36">
        <v>205</v>
      </c>
      <c r="Q1501" s="37" t="s">
        <v>9302</v>
      </c>
    </row>
    <row r="1502" spans="1:17" ht="15" customHeight="1">
      <c r="A1502" s="35">
        <v>270102</v>
      </c>
      <c r="B1502" s="36" t="s">
        <v>9239</v>
      </c>
      <c r="C1502" s="37" t="s">
        <v>9240</v>
      </c>
      <c r="D1502" s="37" t="s">
        <v>9300</v>
      </c>
      <c r="E1502" s="35">
        <v>270102</v>
      </c>
      <c r="F1502" s="38" t="s">
        <v>7231</v>
      </c>
      <c r="G1502" s="36" t="s">
        <v>9243</v>
      </c>
      <c r="H1502" s="36">
        <v>40</v>
      </c>
      <c r="I1502" s="39">
        <v>336491.6</v>
      </c>
      <c r="J1502" s="39">
        <f t="shared" si="87"/>
        <v>336491.6</v>
      </c>
      <c r="K1502" s="36">
        <v>0</v>
      </c>
      <c r="L1502" s="36">
        <v>100</v>
      </c>
      <c r="M1502" s="36"/>
      <c r="N1502" s="41" t="s">
        <v>9249</v>
      </c>
      <c r="O1502" s="41" t="s">
        <v>9250</v>
      </c>
      <c r="P1502" s="36">
        <v>205</v>
      </c>
      <c r="Q1502" s="37" t="s">
        <v>9302</v>
      </c>
    </row>
    <row r="1503" spans="1:17" ht="15" customHeight="1">
      <c r="A1503" s="35" t="s">
        <v>467</v>
      </c>
      <c r="B1503" s="36" t="s">
        <v>9239</v>
      </c>
      <c r="C1503" s="37" t="s">
        <v>9240</v>
      </c>
      <c r="D1503" s="37" t="s">
        <v>9327</v>
      </c>
      <c r="E1503" s="35" t="s">
        <v>467</v>
      </c>
      <c r="F1503" s="38" t="s">
        <v>10046</v>
      </c>
      <c r="G1503" s="36" t="s">
        <v>9243</v>
      </c>
      <c r="H1503" s="36">
        <v>375</v>
      </c>
      <c r="I1503" s="39">
        <v>2913375.3</v>
      </c>
      <c r="J1503" s="39">
        <f t="shared" si="87"/>
        <v>2913375.3</v>
      </c>
      <c r="K1503" s="36">
        <v>0</v>
      </c>
      <c r="L1503" s="36">
        <v>100</v>
      </c>
      <c r="M1503" s="36"/>
      <c r="N1503" s="40" t="s">
        <v>9264</v>
      </c>
      <c r="O1503" s="37" t="s">
        <v>9265</v>
      </c>
      <c r="P1503" s="36">
        <v>245</v>
      </c>
      <c r="Q1503" s="37" t="s">
        <v>9328</v>
      </c>
    </row>
    <row r="1504" spans="1:17" ht="15" customHeight="1">
      <c r="A1504" s="35">
        <v>712002</v>
      </c>
      <c r="B1504" s="36" t="s">
        <v>9239</v>
      </c>
      <c r="C1504" s="37" t="s">
        <v>9240</v>
      </c>
      <c r="D1504" s="37" t="s">
        <v>9247</v>
      </c>
      <c r="E1504" s="35">
        <v>712002</v>
      </c>
      <c r="F1504" s="37" t="s">
        <v>10047</v>
      </c>
      <c r="G1504" s="36" t="s">
        <v>9243</v>
      </c>
      <c r="H1504" s="36">
        <v>20</v>
      </c>
      <c r="I1504" s="39">
        <v>178749.8</v>
      </c>
      <c r="J1504" s="39">
        <f t="shared" si="87"/>
        <v>178749.8</v>
      </c>
      <c r="K1504" s="36">
        <v>0</v>
      </c>
      <c r="L1504" s="36">
        <v>100</v>
      </c>
      <c r="M1504" s="36"/>
      <c r="N1504" s="41" t="s">
        <v>9249</v>
      </c>
      <c r="O1504" s="41" t="s">
        <v>9250</v>
      </c>
      <c r="P1504" s="36">
        <v>204</v>
      </c>
      <c r="Q1504" s="37" t="s">
        <v>9248</v>
      </c>
    </row>
    <row r="1505" spans="1:17" ht="15" customHeight="1">
      <c r="A1505" s="35">
        <v>649805</v>
      </c>
      <c r="B1505" s="36" t="s">
        <v>9239</v>
      </c>
      <c r="C1505" s="37" t="s">
        <v>9240</v>
      </c>
      <c r="D1505" s="37" t="s">
        <v>9260</v>
      </c>
      <c r="E1505" s="35">
        <v>649805</v>
      </c>
      <c r="F1505" s="38" t="s">
        <v>2497</v>
      </c>
      <c r="G1505" s="36" t="s">
        <v>9243</v>
      </c>
      <c r="H1505" s="36">
        <v>20</v>
      </c>
      <c r="I1505" s="39">
        <v>178749.8</v>
      </c>
      <c r="J1505" s="39">
        <f t="shared" si="87"/>
        <v>178749.8</v>
      </c>
      <c r="K1505" s="36">
        <v>0</v>
      </c>
      <c r="L1505" s="36">
        <v>100</v>
      </c>
      <c r="M1505" s="36"/>
      <c r="N1505" s="41" t="s">
        <v>9249</v>
      </c>
      <c r="O1505" s="41" t="s">
        <v>9250</v>
      </c>
      <c r="P1505" s="36">
        <v>215</v>
      </c>
      <c r="Q1505" s="37" t="s">
        <v>9262</v>
      </c>
    </row>
    <row r="1506" spans="1:17" ht="15" customHeight="1">
      <c r="A1506" s="35">
        <v>820401</v>
      </c>
      <c r="B1506" s="36" t="s">
        <v>9239</v>
      </c>
      <c r="C1506" s="37" t="s">
        <v>9240</v>
      </c>
      <c r="D1506" s="37" t="s">
        <v>9315</v>
      </c>
      <c r="E1506" s="35">
        <v>820401</v>
      </c>
      <c r="F1506" s="38" t="s">
        <v>10048</v>
      </c>
      <c r="G1506" s="36" t="s">
        <v>9243</v>
      </c>
      <c r="H1506" s="36">
        <v>55</v>
      </c>
      <c r="I1506" s="39">
        <v>567690.69999999995</v>
      </c>
      <c r="J1506" s="39">
        <f t="shared" si="87"/>
        <v>567690.69999999995</v>
      </c>
      <c r="K1506" s="36">
        <v>0</v>
      </c>
      <c r="L1506" s="36">
        <v>100</v>
      </c>
      <c r="M1506" s="36"/>
      <c r="N1506" s="40" t="s">
        <v>9244</v>
      </c>
      <c r="O1506" s="37" t="s">
        <v>9245</v>
      </c>
      <c r="P1506" s="36">
        <v>231</v>
      </c>
      <c r="Q1506" s="37" t="s">
        <v>9317</v>
      </c>
    </row>
    <row r="1507" spans="1:17" ht="15" customHeight="1">
      <c r="A1507" s="35">
        <v>610101</v>
      </c>
      <c r="B1507" s="36" t="s">
        <v>9239</v>
      </c>
      <c r="C1507" s="37" t="s">
        <v>9240</v>
      </c>
      <c r="D1507" s="37" t="s">
        <v>9260</v>
      </c>
      <c r="E1507" s="35">
        <v>610101</v>
      </c>
      <c r="F1507" s="38" t="s">
        <v>2419</v>
      </c>
      <c r="G1507" s="36" t="s">
        <v>9243</v>
      </c>
      <c r="H1507" s="36">
        <v>40</v>
      </c>
      <c r="I1507" s="39">
        <v>336491.6</v>
      </c>
      <c r="J1507" s="39">
        <f t="shared" si="87"/>
        <v>336491.6</v>
      </c>
      <c r="K1507" s="36">
        <v>0</v>
      </c>
      <c r="L1507" s="36">
        <v>100</v>
      </c>
      <c r="M1507" s="36"/>
      <c r="N1507" s="41" t="s">
        <v>9249</v>
      </c>
      <c r="O1507" s="41" t="s">
        <v>9250</v>
      </c>
      <c r="P1507" s="36">
        <v>215</v>
      </c>
      <c r="Q1507" s="37" t="s">
        <v>9262</v>
      </c>
    </row>
    <row r="1508" spans="1:17" ht="15" customHeight="1">
      <c r="A1508" s="35">
        <v>589120</v>
      </c>
      <c r="B1508" s="36" t="s">
        <v>9239</v>
      </c>
      <c r="C1508" s="37" t="s">
        <v>9240</v>
      </c>
      <c r="D1508" s="37" t="s">
        <v>9260</v>
      </c>
      <c r="E1508" s="35">
        <v>589120</v>
      </c>
      <c r="F1508" s="38" t="s">
        <v>2393</v>
      </c>
      <c r="G1508" s="36" t="s">
        <v>9243</v>
      </c>
      <c r="H1508" s="36">
        <v>30</v>
      </c>
      <c r="I1508" s="39">
        <v>253903.90000000002</v>
      </c>
      <c r="J1508" s="39">
        <f t="shared" si="87"/>
        <v>253903.90000000002</v>
      </c>
      <c r="K1508" s="36">
        <v>0</v>
      </c>
      <c r="L1508" s="36">
        <v>100</v>
      </c>
      <c r="M1508" s="36"/>
      <c r="N1508" s="41" t="s">
        <v>9249</v>
      </c>
      <c r="O1508" s="41" t="s">
        <v>9250</v>
      </c>
      <c r="P1508" s="36">
        <v>215</v>
      </c>
      <c r="Q1508" s="37" t="s">
        <v>9262</v>
      </c>
    </row>
    <row r="1509" spans="1:17" ht="15" customHeight="1">
      <c r="A1509" s="35">
        <v>591920</v>
      </c>
      <c r="B1509" s="36" t="s">
        <v>9239</v>
      </c>
      <c r="C1509" s="37" t="s">
        <v>9240</v>
      </c>
      <c r="D1509" s="37" t="s">
        <v>9260</v>
      </c>
      <c r="E1509" s="35">
        <v>591920</v>
      </c>
      <c r="F1509" s="38" t="s">
        <v>2352</v>
      </c>
      <c r="G1509" s="36" t="s">
        <v>9243</v>
      </c>
      <c r="H1509" s="36">
        <v>70</v>
      </c>
      <c r="I1509" s="39">
        <v>727472.7</v>
      </c>
      <c r="J1509" s="39">
        <f t="shared" si="87"/>
        <v>727472.7</v>
      </c>
      <c r="K1509" s="36">
        <v>0</v>
      </c>
      <c r="L1509" s="36">
        <v>100</v>
      </c>
      <c r="M1509" s="36"/>
      <c r="N1509" s="40" t="s">
        <v>9244</v>
      </c>
      <c r="O1509" s="37" t="s">
        <v>9245</v>
      </c>
      <c r="P1509" s="36">
        <v>215</v>
      </c>
      <c r="Q1509" s="37" t="s">
        <v>9262</v>
      </c>
    </row>
    <row r="1510" spans="1:17" ht="15" customHeight="1">
      <c r="A1510" s="35">
        <v>710921</v>
      </c>
      <c r="B1510" s="36" t="s">
        <v>9239</v>
      </c>
      <c r="C1510" s="37" t="s">
        <v>9240</v>
      </c>
      <c r="D1510" s="37" t="s">
        <v>9247</v>
      </c>
      <c r="E1510" s="35">
        <v>710921</v>
      </c>
      <c r="F1510" s="38" t="s">
        <v>2626</v>
      </c>
      <c r="G1510" s="36" t="s">
        <v>9243</v>
      </c>
      <c r="H1510" s="36">
        <v>20</v>
      </c>
      <c r="I1510" s="39">
        <v>178749.8</v>
      </c>
      <c r="J1510" s="39">
        <f t="shared" si="87"/>
        <v>178749.8</v>
      </c>
      <c r="K1510" s="36">
        <v>0</v>
      </c>
      <c r="L1510" s="36">
        <v>100</v>
      </c>
      <c r="M1510" s="36"/>
      <c r="N1510" s="41" t="s">
        <v>9249</v>
      </c>
      <c r="O1510" s="41" t="s">
        <v>9250</v>
      </c>
      <c r="P1510" s="36">
        <v>204</v>
      </c>
      <c r="Q1510" s="37" t="s">
        <v>9248</v>
      </c>
    </row>
    <row r="1511" spans="1:17" ht="15" customHeight="1">
      <c r="A1511" s="35">
        <v>639301</v>
      </c>
      <c r="B1511" s="36" t="s">
        <v>9239</v>
      </c>
      <c r="C1511" s="37" t="s">
        <v>9240</v>
      </c>
      <c r="D1511" s="37" t="s">
        <v>9260</v>
      </c>
      <c r="E1511" s="35">
        <v>639301</v>
      </c>
      <c r="F1511" s="38" t="s">
        <v>10049</v>
      </c>
      <c r="G1511" s="36" t="s">
        <v>9243</v>
      </c>
      <c r="H1511" s="36">
        <v>40</v>
      </c>
      <c r="I1511" s="39">
        <v>336491.6</v>
      </c>
      <c r="J1511" s="39">
        <f t="shared" si="87"/>
        <v>336491.6</v>
      </c>
      <c r="K1511" s="36">
        <v>0</v>
      </c>
      <c r="L1511" s="36">
        <v>100</v>
      </c>
      <c r="M1511" s="36"/>
      <c r="N1511" s="41" t="s">
        <v>9249</v>
      </c>
      <c r="O1511" s="41" t="s">
        <v>9250</v>
      </c>
      <c r="P1511" s="36">
        <v>215</v>
      </c>
      <c r="Q1511" s="37" t="s">
        <v>9262</v>
      </c>
    </row>
    <row r="1512" spans="1:17" ht="15" customHeight="1">
      <c r="A1512" s="35">
        <v>639201</v>
      </c>
      <c r="B1512" s="36" t="s">
        <v>9239</v>
      </c>
      <c r="C1512" s="37" t="s">
        <v>9240</v>
      </c>
      <c r="D1512" s="37" t="s">
        <v>9260</v>
      </c>
      <c r="E1512" s="35">
        <v>639201</v>
      </c>
      <c r="F1512" s="38" t="s">
        <v>10050</v>
      </c>
      <c r="G1512" s="36" t="s">
        <v>9243</v>
      </c>
      <c r="H1512" s="36">
        <v>40</v>
      </c>
      <c r="I1512" s="39">
        <v>336491.6</v>
      </c>
      <c r="J1512" s="39">
        <f t="shared" si="87"/>
        <v>336491.6</v>
      </c>
      <c r="K1512" s="36">
        <v>0</v>
      </c>
      <c r="L1512" s="36">
        <v>100</v>
      </c>
      <c r="M1512" s="36"/>
      <c r="N1512" s="41" t="s">
        <v>9249</v>
      </c>
      <c r="O1512" s="41" t="s">
        <v>9250</v>
      </c>
      <c r="P1512" s="36">
        <v>215</v>
      </c>
      <c r="Q1512" s="37" t="s">
        <v>9262</v>
      </c>
    </row>
    <row r="1513" spans="1:17" ht="15" customHeight="1">
      <c r="A1513" s="35">
        <v>499101</v>
      </c>
      <c r="B1513" s="36" t="s">
        <v>9239</v>
      </c>
      <c r="C1513" s="37" t="s">
        <v>9240</v>
      </c>
      <c r="D1513" s="37" t="s">
        <v>9241</v>
      </c>
      <c r="E1513" s="35">
        <v>499101</v>
      </c>
      <c r="F1513" s="38" t="s">
        <v>10051</v>
      </c>
      <c r="G1513" s="36" t="s">
        <v>9243</v>
      </c>
      <c r="H1513" s="36">
        <v>80</v>
      </c>
      <c r="I1513" s="39">
        <v>829492.8</v>
      </c>
      <c r="J1513" s="39">
        <f t="shared" si="87"/>
        <v>829492.8</v>
      </c>
      <c r="K1513" s="36">
        <v>0</v>
      </c>
      <c r="L1513" s="36">
        <v>100</v>
      </c>
      <c r="M1513" s="36"/>
      <c r="N1513" s="40" t="s">
        <v>9244</v>
      </c>
      <c r="O1513" s="37" t="s">
        <v>9245</v>
      </c>
      <c r="P1513" s="36">
        <v>235</v>
      </c>
      <c r="Q1513" s="37" t="s">
        <v>9246</v>
      </c>
    </row>
    <row r="1514" spans="1:17" ht="15" customHeight="1">
      <c r="A1514" s="35">
        <v>225302</v>
      </c>
      <c r="B1514" s="36" t="s">
        <v>9239</v>
      </c>
      <c r="C1514" s="37" t="s">
        <v>9240</v>
      </c>
      <c r="D1514" s="37" t="s">
        <v>9311</v>
      </c>
      <c r="E1514" s="35">
        <v>225302</v>
      </c>
      <c r="F1514" s="38" t="s">
        <v>10052</v>
      </c>
      <c r="G1514" s="36" t="s">
        <v>9243</v>
      </c>
      <c r="H1514" s="36">
        <v>160</v>
      </c>
      <c r="I1514" s="39">
        <v>1559460.2000000002</v>
      </c>
      <c r="J1514" s="39">
        <f t="shared" si="87"/>
        <v>1559460.2000000002</v>
      </c>
      <c r="K1514" s="36">
        <v>0</v>
      </c>
      <c r="L1514" s="36">
        <v>100</v>
      </c>
      <c r="M1514" s="36"/>
      <c r="N1514" s="40" t="s">
        <v>9244</v>
      </c>
      <c r="O1514" s="37" t="s">
        <v>9245</v>
      </c>
      <c r="P1514" s="36">
        <v>209</v>
      </c>
      <c r="Q1514" s="37" t="s">
        <v>9312</v>
      </c>
    </row>
    <row r="1515" spans="1:17" ht="15" customHeight="1">
      <c r="A1515" s="35">
        <v>225301</v>
      </c>
      <c r="B1515" s="36" t="s">
        <v>9239</v>
      </c>
      <c r="C1515" s="37" t="s">
        <v>9240</v>
      </c>
      <c r="D1515" s="37" t="s">
        <v>9311</v>
      </c>
      <c r="E1515" s="35">
        <v>225301</v>
      </c>
      <c r="F1515" s="38" t="s">
        <v>10053</v>
      </c>
      <c r="G1515" s="36" t="s">
        <v>9243</v>
      </c>
      <c r="H1515" s="36">
        <v>160</v>
      </c>
      <c r="I1515" s="39">
        <v>1559460.2000000002</v>
      </c>
      <c r="J1515" s="39">
        <f t="shared" si="87"/>
        <v>1559460.2000000002</v>
      </c>
      <c r="K1515" s="36">
        <v>0</v>
      </c>
      <c r="L1515" s="36">
        <v>100</v>
      </c>
      <c r="M1515" s="36"/>
      <c r="N1515" s="40" t="s">
        <v>9244</v>
      </c>
      <c r="O1515" s="37" t="s">
        <v>9245</v>
      </c>
      <c r="P1515" s="36">
        <v>209</v>
      </c>
      <c r="Q1515" s="37" t="s">
        <v>9312</v>
      </c>
    </row>
    <row r="1516" spans="1:17" ht="15" customHeight="1">
      <c r="A1516" s="35">
        <v>489101</v>
      </c>
      <c r="B1516" s="36" t="s">
        <v>9239</v>
      </c>
      <c r="C1516" s="37" t="s">
        <v>9240</v>
      </c>
      <c r="D1516" s="37" t="s">
        <v>9241</v>
      </c>
      <c r="E1516" s="35">
        <v>489101</v>
      </c>
      <c r="F1516" s="38" t="s">
        <v>10054</v>
      </c>
      <c r="G1516" s="36" t="s">
        <v>9243</v>
      </c>
      <c r="H1516" s="36">
        <v>60</v>
      </c>
      <c r="I1516" s="39">
        <v>593849.69999999995</v>
      </c>
      <c r="J1516" s="39">
        <f t="shared" si="87"/>
        <v>593849.69999999995</v>
      </c>
      <c r="K1516" s="36">
        <v>0</v>
      </c>
      <c r="L1516" s="36">
        <v>100</v>
      </c>
      <c r="M1516" s="36"/>
      <c r="N1516" s="40" t="s">
        <v>9244</v>
      </c>
      <c r="O1516" s="37" t="s">
        <v>9245</v>
      </c>
      <c r="P1516" s="36">
        <v>217</v>
      </c>
      <c r="Q1516" s="37" t="s">
        <v>9584</v>
      </c>
    </row>
    <row r="1517" spans="1:17" ht="15" customHeight="1">
      <c r="A1517" s="35">
        <v>831402</v>
      </c>
      <c r="B1517" s="36" t="s">
        <v>9239</v>
      </c>
      <c r="C1517" s="37" t="s">
        <v>9240</v>
      </c>
      <c r="D1517" s="37" t="s">
        <v>9263</v>
      </c>
      <c r="E1517" s="35">
        <v>831402</v>
      </c>
      <c r="F1517" s="38" t="s">
        <v>3235</v>
      </c>
      <c r="G1517" s="36" t="s">
        <v>9243</v>
      </c>
      <c r="H1517" s="36">
        <v>50</v>
      </c>
      <c r="I1517" s="39">
        <v>465428.2</v>
      </c>
      <c r="J1517" s="39">
        <f t="shared" si="87"/>
        <v>465428.2</v>
      </c>
      <c r="K1517" s="36">
        <v>0</v>
      </c>
      <c r="L1517" s="36">
        <v>100</v>
      </c>
      <c r="M1517" s="36"/>
      <c r="N1517" s="40" t="s">
        <v>9244</v>
      </c>
      <c r="O1517" s="37" t="s">
        <v>9245</v>
      </c>
      <c r="P1517" s="36">
        <v>207</v>
      </c>
      <c r="Q1517" s="37" t="s">
        <v>9266</v>
      </c>
    </row>
    <row r="1518" spans="1:17" ht="15" customHeight="1">
      <c r="A1518" s="35">
        <v>625201</v>
      </c>
      <c r="B1518" s="36" t="s">
        <v>9239</v>
      </c>
      <c r="C1518" s="37" t="s">
        <v>9240</v>
      </c>
      <c r="D1518" s="37" t="s">
        <v>9260</v>
      </c>
      <c r="E1518" s="35">
        <v>625201</v>
      </c>
      <c r="F1518" s="38" t="s">
        <v>2446</v>
      </c>
      <c r="G1518" s="36" t="s">
        <v>9243</v>
      </c>
      <c r="H1518" s="36">
        <v>130</v>
      </c>
      <c r="I1518" s="39">
        <v>1254197.8</v>
      </c>
      <c r="J1518" s="39">
        <f t="shared" si="87"/>
        <v>1254197.8</v>
      </c>
      <c r="K1518" s="36">
        <v>0</v>
      </c>
      <c r="L1518" s="36">
        <v>100</v>
      </c>
      <c r="M1518" s="36"/>
      <c r="N1518" s="40" t="s">
        <v>9244</v>
      </c>
      <c r="O1518" s="37" t="s">
        <v>9245</v>
      </c>
      <c r="P1518" s="36">
        <v>215</v>
      </c>
      <c r="Q1518" s="37" t="s">
        <v>9262</v>
      </c>
    </row>
    <row r="1519" spans="1:17" ht="15" customHeight="1">
      <c r="A1519" s="35">
        <v>497201</v>
      </c>
      <c r="B1519" s="36" t="s">
        <v>9239</v>
      </c>
      <c r="C1519" s="37" t="s">
        <v>9240</v>
      </c>
      <c r="D1519" s="37" t="s">
        <v>9241</v>
      </c>
      <c r="E1519" s="35">
        <v>497201</v>
      </c>
      <c r="F1519" s="38" t="s">
        <v>10055</v>
      </c>
      <c r="G1519" s="36" t="s">
        <v>9243</v>
      </c>
      <c r="H1519" s="36">
        <v>55</v>
      </c>
      <c r="I1519" s="39">
        <v>567690.69999999995</v>
      </c>
      <c r="J1519" s="39">
        <f t="shared" si="87"/>
        <v>567690.69999999995</v>
      </c>
      <c r="K1519" s="36">
        <v>0</v>
      </c>
      <c r="L1519" s="36">
        <v>100</v>
      </c>
      <c r="M1519" s="36"/>
      <c r="N1519" s="40" t="s">
        <v>9244</v>
      </c>
      <c r="O1519" s="37" t="s">
        <v>9245</v>
      </c>
      <c r="P1519" s="36">
        <v>235</v>
      </c>
      <c r="Q1519" s="37" t="s">
        <v>9246</v>
      </c>
    </row>
    <row r="1520" spans="1:17" ht="15" customHeight="1">
      <c r="A1520" s="35" t="s">
        <v>646</v>
      </c>
      <c r="B1520" s="36" t="s">
        <v>9239</v>
      </c>
      <c r="C1520" s="37" t="s">
        <v>9240</v>
      </c>
      <c r="D1520" s="37" t="s">
        <v>9327</v>
      </c>
      <c r="E1520" s="35" t="s">
        <v>646</v>
      </c>
      <c r="F1520" s="37" t="s">
        <v>647</v>
      </c>
      <c r="G1520" s="36" t="s">
        <v>9243</v>
      </c>
      <c r="H1520" s="36">
        <v>290</v>
      </c>
      <c r="I1520" s="39">
        <v>2237261.1</v>
      </c>
      <c r="J1520" s="39">
        <f t="shared" si="87"/>
        <v>2237261.1</v>
      </c>
      <c r="K1520" s="36">
        <v>0</v>
      </c>
      <c r="L1520" s="36">
        <v>100</v>
      </c>
      <c r="M1520" s="36"/>
      <c r="N1520" s="40" t="s">
        <v>9264</v>
      </c>
      <c r="O1520" s="37" t="s">
        <v>9265</v>
      </c>
      <c r="P1520" s="36">
        <v>245</v>
      </c>
      <c r="Q1520" s="37" t="s">
        <v>9328</v>
      </c>
    </row>
    <row r="1521" spans="1:17" ht="15" customHeight="1">
      <c r="A1521" s="35" t="s">
        <v>644</v>
      </c>
      <c r="B1521" s="36" t="s">
        <v>9239</v>
      </c>
      <c r="C1521" s="37" t="s">
        <v>9240</v>
      </c>
      <c r="D1521" s="37" t="s">
        <v>9327</v>
      </c>
      <c r="E1521" s="35" t="s">
        <v>644</v>
      </c>
      <c r="F1521" s="37" t="s">
        <v>645</v>
      </c>
      <c r="G1521" s="36" t="s">
        <v>9243</v>
      </c>
      <c r="H1521" s="36">
        <v>230</v>
      </c>
      <c r="I1521" s="39">
        <v>1767712.1</v>
      </c>
      <c r="J1521" s="39">
        <f t="shared" si="87"/>
        <v>1767712.1</v>
      </c>
      <c r="K1521" s="36">
        <v>0</v>
      </c>
      <c r="L1521" s="36">
        <v>100</v>
      </c>
      <c r="M1521" s="36"/>
      <c r="N1521" s="40" t="s">
        <v>9264</v>
      </c>
      <c r="O1521" s="37" t="s">
        <v>9265</v>
      </c>
      <c r="P1521" s="36">
        <v>245</v>
      </c>
      <c r="Q1521" s="37" t="s">
        <v>9328</v>
      </c>
    </row>
    <row r="1522" spans="1:17" ht="15" customHeight="1">
      <c r="A1522" s="35" t="s">
        <v>789</v>
      </c>
      <c r="B1522" s="36" t="s">
        <v>9239</v>
      </c>
      <c r="C1522" s="37" t="s">
        <v>9240</v>
      </c>
      <c r="D1522" s="37" t="s">
        <v>9327</v>
      </c>
      <c r="E1522" s="35" t="s">
        <v>789</v>
      </c>
      <c r="F1522" s="38" t="s">
        <v>10056</v>
      </c>
      <c r="G1522" s="36" t="s">
        <v>9243</v>
      </c>
      <c r="H1522" s="36">
        <v>75</v>
      </c>
      <c r="I1522" s="39">
        <v>803333.8</v>
      </c>
      <c r="J1522" s="39">
        <f t="shared" si="87"/>
        <v>803333.8</v>
      </c>
      <c r="K1522" s="36">
        <v>0</v>
      </c>
      <c r="L1522" s="36">
        <v>100</v>
      </c>
      <c r="M1522" s="36"/>
      <c r="N1522" s="40" t="s">
        <v>9244</v>
      </c>
      <c r="O1522" s="37" t="s">
        <v>9245</v>
      </c>
      <c r="P1522" s="36">
        <v>245</v>
      </c>
      <c r="Q1522" s="37" t="s">
        <v>9328</v>
      </c>
    </row>
    <row r="1523" spans="1:17" ht="15" customHeight="1">
      <c r="A1523" s="35" t="s">
        <v>787</v>
      </c>
      <c r="B1523" s="36" t="s">
        <v>9239</v>
      </c>
      <c r="C1523" s="37" t="s">
        <v>9240</v>
      </c>
      <c r="D1523" s="37" t="s">
        <v>9327</v>
      </c>
      <c r="E1523" s="35" t="s">
        <v>787</v>
      </c>
      <c r="F1523" s="38" t="s">
        <v>788</v>
      </c>
      <c r="G1523" s="36" t="s">
        <v>9243</v>
      </c>
      <c r="H1523" s="36">
        <v>75</v>
      </c>
      <c r="I1523" s="39">
        <v>803333.8</v>
      </c>
      <c r="J1523" s="39">
        <f t="shared" si="87"/>
        <v>803333.8</v>
      </c>
      <c r="K1523" s="36">
        <v>0</v>
      </c>
      <c r="L1523" s="36">
        <v>100</v>
      </c>
      <c r="M1523" s="36"/>
      <c r="N1523" s="40" t="s">
        <v>9244</v>
      </c>
      <c r="O1523" s="37" t="s">
        <v>9245</v>
      </c>
      <c r="P1523" s="36">
        <v>245</v>
      </c>
      <c r="Q1523" s="37" t="s">
        <v>9328</v>
      </c>
    </row>
    <row r="1524" spans="1:17" ht="15" customHeight="1">
      <c r="A1524" s="35">
        <v>389101</v>
      </c>
      <c r="B1524" s="36" t="s">
        <v>9239</v>
      </c>
      <c r="C1524" s="37" t="s">
        <v>9240</v>
      </c>
      <c r="D1524" s="37" t="s">
        <v>9296</v>
      </c>
      <c r="E1524" s="35">
        <v>389101</v>
      </c>
      <c r="F1524" s="38" t="s">
        <v>2250</v>
      </c>
      <c r="G1524" s="36" t="s">
        <v>9243</v>
      </c>
      <c r="H1524" s="36">
        <v>50</v>
      </c>
      <c r="I1524" s="39">
        <v>465428.2</v>
      </c>
      <c r="J1524" s="39">
        <f t="shared" si="87"/>
        <v>465428.2</v>
      </c>
      <c r="K1524" s="36">
        <v>0</v>
      </c>
      <c r="L1524" s="36">
        <v>100</v>
      </c>
      <c r="M1524" s="36"/>
      <c r="N1524" s="40" t="s">
        <v>9244</v>
      </c>
      <c r="O1524" s="37" t="s">
        <v>9245</v>
      </c>
      <c r="P1524" s="36">
        <v>214</v>
      </c>
      <c r="Q1524" s="37" t="s">
        <v>9341</v>
      </c>
    </row>
    <row r="1525" spans="1:17" ht="15" customHeight="1">
      <c r="A1525" s="35" t="s">
        <v>785</v>
      </c>
      <c r="B1525" s="36" t="s">
        <v>9239</v>
      </c>
      <c r="C1525" s="37" t="s">
        <v>9240</v>
      </c>
      <c r="D1525" s="37" t="s">
        <v>9327</v>
      </c>
      <c r="E1525" s="35" t="s">
        <v>785</v>
      </c>
      <c r="F1525" s="38" t="s">
        <v>786</v>
      </c>
      <c r="G1525" s="36" t="s">
        <v>9243</v>
      </c>
      <c r="H1525" s="36">
        <v>75</v>
      </c>
      <c r="I1525" s="39">
        <v>803333.8</v>
      </c>
      <c r="J1525" s="39">
        <f t="shared" si="87"/>
        <v>803333.8</v>
      </c>
      <c r="K1525" s="36">
        <v>0</v>
      </c>
      <c r="L1525" s="36">
        <v>100</v>
      </c>
      <c r="M1525" s="36"/>
      <c r="N1525" s="40" t="s">
        <v>9244</v>
      </c>
      <c r="O1525" s="37" t="s">
        <v>9245</v>
      </c>
      <c r="P1525" s="36">
        <v>245</v>
      </c>
      <c r="Q1525" s="37" t="s">
        <v>9328</v>
      </c>
    </row>
    <row r="1526" spans="1:17" ht="15" customHeight="1">
      <c r="A1526" s="35">
        <v>456203</v>
      </c>
      <c r="B1526" s="36" t="s">
        <v>9239</v>
      </c>
      <c r="C1526" s="37" t="s">
        <v>9240</v>
      </c>
      <c r="D1526" s="37" t="s">
        <v>9241</v>
      </c>
      <c r="E1526" s="35">
        <v>456203</v>
      </c>
      <c r="F1526" s="38" t="s">
        <v>2079</v>
      </c>
      <c r="G1526" s="36" t="s">
        <v>9243</v>
      </c>
      <c r="H1526" s="36">
        <v>100</v>
      </c>
      <c r="I1526" s="39">
        <v>1035957</v>
      </c>
      <c r="J1526" s="39">
        <f t="shared" si="87"/>
        <v>1035957</v>
      </c>
      <c r="K1526" s="36">
        <v>0</v>
      </c>
      <c r="L1526" s="36">
        <v>100</v>
      </c>
      <c r="M1526" s="36"/>
      <c r="N1526" s="40" t="s">
        <v>9244</v>
      </c>
      <c r="O1526" s="37" t="s">
        <v>9245</v>
      </c>
      <c r="P1526" s="36">
        <v>235</v>
      </c>
      <c r="Q1526" s="37" t="s">
        <v>9246</v>
      </c>
    </row>
    <row r="1527" spans="1:17" ht="15" customHeight="1">
      <c r="A1527" s="35">
        <v>904914</v>
      </c>
      <c r="B1527" s="36" t="s">
        <v>9239</v>
      </c>
      <c r="C1527" s="37" t="s">
        <v>9251</v>
      </c>
      <c r="D1527" s="37" t="s">
        <v>9314</v>
      </c>
      <c r="E1527" s="35">
        <v>904914</v>
      </c>
      <c r="F1527" s="37" t="s">
        <v>10057</v>
      </c>
      <c r="G1527" s="36" t="s">
        <v>9253</v>
      </c>
      <c r="H1527" s="42">
        <v>107635.70000000001</v>
      </c>
      <c r="I1527" s="39"/>
      <c r="J1527" s="42">
        <f t="shared" ref="J1527:J1533" si="88">H1527</f>
        <v>107635.70000000001</v>
      </c>
      <c r="K1527" s="43">
        <v>0</v>
      </c>
      <c r="L1527" s="36">
        <v>100</v>
      </c>
      <c r="M1527" s="43"/>
      <c r="N1527" s="40" t="s">
        <v>9254</v>
      </c>
      <c r="O1527" s="37" t="s">
        <v>9255</v>
      </c>
      <c r="P1527" s="36">
        <v>706</v>
      </c>
      <c r="Q1527" s="37" t="s">
        <v>9256</v>
      </c>
    </row>
    <row r="1528" spans="1:17" ht="15" customHeight="1">
      <c r="A1528" s="35">
        <v>904913</v>
      </c>
      <c r="B1528" s="36" t="s">
        <v>9239</v>
      </c>
      <c r="C1528" s="37" t="s">
        <v>9251</v>
      </c>
      <c r="D1528" s="37" t="s">
        <v>9314</v>
      </c>
      <c r="E1528" s="35">
        <v>904913</v>
      </c>
      <c r="F1528" s="37" t="s">
        <v>10058</v>
      </c>
      <c r="G1528" s="36" t="s">
        <v>9253</v>
      </c>
      <c r="H1528" s="42">
        <v>107635.70000000001</v>
      </c>
      <c r="I1528" s="39"/>
      <c r="J1528" s="42">
        <f t="shared" si="88"/>
        <v>107635.70000000001</v>
      </c>
      <c r="K1528" s="43">
        <v>0</v>
      </c>
      <c r="L1528" s="36">
        <v>100</v>
      </c>
      <c r="M1528" s="43"/>
      <c r="N1528" s="40" t="s">
        <v>9254</v>
      </c>
      <c r="O1528" s="37" t="s">
        <v>9255</v>
      </c>
      <c r="P1528" s="36">
        <v>706</v>
      </c>
      <c r="Q1528" s="37" t="s">
        <v>9256</v>
      </c>
    </row>
    <row r="1529" spans="1:17" ht="15" customHeight="1">
      <c r="A1529" s="35">
        <v>904911</v>
      </c>
      <c r="B1529" s="36" t="s">
        <v>9239</v>
      </c>
      <c r="C1529" s="37" t="s">
        <v>9251</v>
      </c>
      <c r="D1529" s="37" t="s">
        <v>9314</v>
      </c>
      <c r="E1529" s="35">
        <v>904911</v>
      </c>
      <c r="F1529" s="37" t="s">
        <v>10059</v>
      </c>
      <c r="G1529" s="36" t="s">
        <v>9253</v>
      </c>
      <c r="H1529" s="42">
        <v>107635.70000000001</v>
      </c>
      <c r="I1529" s="39"/>
      <c r="J1529" s="42">
        <f t="shared" si="88"/>
        <v>107635.70000000001</v>
      </c>
      <c r="K1529" s="43">
        <v>0</v>
      </c>
      <c r="L1529" s="36">
        <v>100</v>
      </c>
      <c r="M1529" s="43"/>
      <c r="N1529" s="40" t="s">
        <v>9254</v>
      </c>
      <c r="O1529" s="37" t="s">
        <v>9255</v>
      </c>
      <c r="P1529" s="36">
        <v>706</v>
      </c>
      <c r="Q1529" s="37" t="s">
        <v>9256</v>
      </c>
    </row>
    <row r="1530" spans="1:17" ht="15" customHeight="1">
      <c r="A1530" s="35">
        <v>904107</v>
      </c>
      <c r="B1530" s="36" t="s">
        <v>9239</v>
      </c>
      <c r="C1530" s="37" t="s">
        <v>9251</v>
      </c>
      <c r="D1530" s="37" t="s">
        <v>9314</v>
      </c>
      <c r="E1530" s="35">
        <v>904107</v>
      </c>
      <c r="F1530" s="37" t="s">
        <v>4522</v>
      </c>
      <c r="G1530" s="36" t="s">
        <v>9253</v>
      </c>
      <c r="H1530" s="42">
        <v>58468.9</v>
      </c>
      <c r="I1530" s="39"/>
      <c r="J1530" s="42">
        <f t="shared" si="88"/>
        <v>58468.9</v>
      </c>
      <c r="K1530" s="43">
        <v>0</v>
      </c>
      <c r="L1530" s="36">
        <v>100</v>
      </c>
      <c r="M1530" s="43"/>
      <c r="N1530" s="40" t="s">
        <v>9254</v>
      </c>
      <c r="O1530" s="37" t="s">
        <v>9255</v>
      </c>
      <c r="P1530" s="36">
        <v>706</v>
      </c>
      <c r="Q1530" s="37" t="s">
        <v>9256</v>
      </c>
    </row>
    <row r="1531" spans="1:17" ht="15" customHeight="1">
      <c r="A1531" s="35">
        <v>904105</v>
      </c>
      <c r="B1531" s="36" t="s">
        <v>9239</v>
      </c>
      <c r="C1531" s="37" t="s">
        <v>9251</v>
      </c>
      <c r="D1531" s="37" t="s">
        <v>9314</v>
      </c>
      <c r="E1531" s="35">
        <v>904105</v>
      </c>
      <c r="F1531" s="37" t="s">
        <v>4521</v>
      </c>
      <c r="G1531" s="36" t="s">
        <v>9253</v>
      </c>
      <c r="H1531" s="42">
        <v>55913.600000000006</v>
      </c>
      <c r="I1531" s="39"/>
      <c r="J1531" s="42">
        <f t="shared" si="88"/>
        <v>55913.600000000006</v>
      </c>
      <c r="K1531" s="43">
        <v>0</v>
      </c>
      <c r="L1531" s="36">
        <v>100</v>
      </c>
      <c r="M1531" s="43"/>
      <c r="N1531" s="40" t="s">
        <v>9254</v>
      </c>
      <c r="O1531" s="37" t="s">
        <v>9255</v>
      </c>
      <c r="P1531" s="36">
        <v>706</v>
      </c>
      <c r="Q1531" s="37" t="s">
        <v>9256</v>
      </c>
    </row>
    <row r="1532" spans="1:17" ht="15" customHeight="1">
      <c r="A1532" s="35">
        <v>904904</v>
      </c>
      <c r="B1532" s="36" t="s">
        <v>9239</v>
      </c>
      <c r="C1532" s="37" t="s">
        <v>9251</v>
      </c>
      <c r="D1532" s="37" t="s">
        <v>9314</v>
      </c>
      <c r="E1532" s="35">
        <v>9049041</v>
      </c>
      <c r="F1532" s="37" t="s">
        <v>10060</v>
      </c>
      <c r="G1532" s="36" t="s">
        <v>9253</v>
      </c>
      <c r="H1532" s="42">
        <v>45399.5</v>
      </c>
      <c r="I1532" s="39"/>
      <c r="J1532" s="42">
        <f t="shared" si="88"/>
        <v>45399.5</v>
      </c>
      <c r="K1532" s="43">
        <v>0</v>
      </c>
      <c r="L1532" s="36">
        <v>100</v>
      </c>
      <c r="M1532" s="43"/>
      <c r="N1532" s="40" t="s">
        <v>9254</v>
      </c>
      <c r="O1532" s="37" t="s">
        <v>9255</v>
      </c>
      <c r="P1532" s="36">
        <v>706</v>
      </c>
      <c r="Q1532" s="37" t="s">
        <v>9256</v>
      </c>
    </row>
    <row r="1533" spans="1:17" ht="15" customHeight="1">
      <c r="A1533" s="35">
        <v>904904</v>
      </c>
      <c r="B1533" s="36" t="s">
        <v>9239</v>
      </c>
      <c r="C1533" s="37" t="s">
        <v>9251</v>
      </c>
      <c r="D1533" s="37" t="s">
        <v>9314</v>
      </c>
      <c r="E1533" s="35">
        <v>904904</v>
      </c>
      <c r="F1533" s="37" t="s">
        <v>10061</v>
      </c>
      <c r="G1533" s="36" t="s">
        <v>9253</v>
      </c>
      <c r="H1533" s="42">
        <v>62549.3</v>
      </c>
      <c r="I1533" s="39"/>
      <c r="J1533" s="42">
        <f t="shared" si="88"/>
        <v>62549.3</v>
      </c>
      <c r="K1533" s="43">
        <v>0</v>
      </c>
      <c r="L1533" s="36">
        <v>100</v>
      </c>
      <c r="M1533" s="43"/>
      <c r="N1533" s="40" t="s">
        <v>9254</v>
      </c>
      <c r="O1533" s="37" t="s">
        <v>9255</v>
      </c>
      <c r="P1533" s="36">
        <v>706</v>
      </c>
      <c r="Q1533" s="37" t="s">
        <v>9256</v>
      </c>
    </row>
    <row r="1534" spans="1:17" ht="15" customHeight="1">
      <c r="A1534" s="35">
        <v>680101</v>
      </c>
      <c r="B1534" s="36" t="s">
        <v>9239</v>
      </c>
      <c r="C1534" s="37" t="s">
        <v>9240</v>
      </c>
      <c r="D1534" s="37" t="s">
        <v>9247</v>
      </c>
      <c r="E1534" s="35">
        <v>680101</v>
      </c>
      <c r="F1534" s="38" t="s">
        <v>2653</v>
      </c>
      <c r="G1534" s="36" t="s">
        <v>9243</v>
      </c>
      <c r="H1534" s="36">
        <v>75</v>
      </c>
      <c r="I1534" s="39">
        <v>803333.8</v>
      </c>
      <c r="J1534" s="39">
        <f t="shared" ref="J1534:J1542" si="89">I1534</f>
        <v>803333.8</v>
      </c>
      <c r="K1534" s="36">
        <v>0</v>
      </c>
      <c r="L1534" s="36">
        <v>100</v>
      </c>
      <c r="M1534" s="36"/>
      <c r="N1534" s="40" t="s">
        <v>9244</v>
      </c>
      <c r="O1534" s="37" t="s">
        <v>9245</v>
      </c>
      <c r="P1534" s="36">
        <v>204</v>
      </c>
      <c r="Q1534" s="37" t="s">
        <v>9248</v>
      </c>
    </row>
    <row r="1535" spans="1:17" ht="15" customHeight="1">
      <c r="A1535" s="35">
        <v>694101</v>
      </c>
      <c r="B1535" s="36" t="s">
        <v>9239</v>
      </c>
      <c r="C1535" s="37" t="s">
        <v>9240</v>
      </c>
      <c r="D1535" s="37" t="s">
        <v>9247</v>
      </c>
      <c r="E1535" s="35">
        <v>694101</v>
      </c>
      <c r="F1535" s="38" t="s">
        <v>2569</v>
      </c>
      <c r="G1535" s="36" t="s">
        <v>9243</v>
      </c>
      <c r="H1535" s="36">
        <v>80</v>
      </c>
      <c r="I1535" s="39">
        <v>829492.8</v>
      </c>
      <c r="J1535" s="39">
        <f t="shared" si="89"/>
        <v>829492.8</v>
      </c>
      <c r="K1535" s="36">
        <v>0</v>
      </c>
      <c r="L1535" s="36">
        <v>100</v>
      </c>
      <c r="M1535" s="36"/>
      <c r="N1535" s="40" t="s">
        <v>9244</v>
      </c>
      <c r="O1535" s="37" t="s">
        <v>9245</v>
      </c>
      <c r="P1535" s="36">
        <v>204</v>
      </c>
      <c r="Q1535" s="37" t="s">
        <v>9248</v>
      </c>
    </row>
    <row r="1536" spans="1:17" ht="15" customHeight="1">
      <c r="A1536" s="35">
        <v>694901</v>
      </c>
      <c r="B1536" s="36" t="s">
        <v>9239</v>
      </c>
      <c r="C1536" s="37" t="s">
        <v>9240</v>
      </c>
      <c r="D1536" s="37" t="s">
        <v>9247</v>
      </c>
      <c r="E1536" s="35">
        <v>694901</v>
      </c>
      <c r="F1536" s="38" t="s">
        <v>8071</v>
      </c>
      <c r="G1536" s="36" t="s">
        <v>9243</v>
      </c>
      <c r="H1536" s="36">
        <v>150</v>
      </c>
      <c r="I1536" s="39">
        <v>1444360.6</v>
      </c>
      <c r="J1536" s="39">
        <f t="shared" si="89"/>
        <v>1444360.6</v>
      </c>
      <c r="K1536" s="36">
        <v>0</v>
      </c>
      <c r="L1536" s="36">
        <v>100</v>
      </c>
      <c r="M1536" s="36"/>
      <c r="N1536" s="40" t="s">
        <v>9244</v>
      </c>
      <c r="O1536" s="37" t="s">
        <v>9245</v>
      </c>
      <c r="P1536" s="36">
        <v>204</v>
      </c>
      <c r="Q1536" s="37" t="s">
        <v>9248</v>
      </c>
    </row>
    <row r="1537" spans="1:17" ht="15" customHeight="1">
      <c r="A1537" s="35">
        <v>692201</v>
      </c>
      <c r="B1537" s="36" t="s">
        <v>9239</v>
      </c>
      <c r="C1537" s="37" t="s">
        <v>9240</v>
      </c>
      <c r="D1537" s="37" t="s">
        <v>9247</v>
      </c>
      <c r="E1537" s="35">
        <v>692201</v>
      </c>
      <c r="F1537" s="38" t="s">
        <v>2549</v>
      </c>
      <c r="G1537" s="36" t="s">
        <v>9243</v>
      </c>
      <c r="H1537" s="36">
        <v>120</v>
      </c>
      <c r="I1537" s="39">
        <v>1201879.8</v>
      </c>
      <c r="J1537" s="39">
        <f t="shared" si="89"/>
        <v>1201879.8</v>
      </c>
      <c r="K1537" s="36">
        <v>0</v>
      </c>
      <c r="L1537" s="36">
        <v>100</v>
      </c>
      <c r="M1537" s="36"/>
      <c r="N1537" s="40" t="s">
        <v>9244</v>
      </c>
      <c r="O1537" s="37" t="s">
        <v>9245</v>
      </c>
      <c r="P1537" s="36">
        <v>204</v>
      </c>
      <c r="Q1537" s="37" t="s">
        <v>9248</v>
      </c>
    </row>
    <row r="1538" spans="1:17" ht="15" customHeight="1">
      <c r="A1538" s="35">
        <v>683101</v>
      </c>
      <c r="B1538" s="36" t="s">
        <v>9239</v>
      </c>
      <c r="C1538" s="37" t="s">
        <v>9240</v>
      </c>
      <c r="D1538" s="37" t="s">
        <v>9247</v>
      </c>
      <c r="E1538" s="35">
        <v>683101</v>
      </c>
      <c r="F1538" s="38" t="s">
        <v>2574</v>
      </c>
      <c r="G1538" s="36" t="s">
        <v>9243</v>
      </c>
      <c r="H1538" s="36">
        <v>150</v>
      </c>
      <c r="I1538" s="39">
        <v>1444360.6</v>
      </c>
      <c r="J1538" s="39">
        <f t="shared" si="89"/>
        <v>1444360.6</v>
      </c>
      <c r="K1538" s="36">
        <v>0</v>
      </c>
      <c r="L1538" s="36">
        <v>100</v>
      </c>
      <c r="M1538" s="36"/>
      <c r="N1538" s="40" t="s">
        <v>9244</v>
      </c>
      <c r="O1538" s="37" t="s">
        <v>9245</v>
      </c>
      <c r="P1538" s="36">
        <v>204</v>
      </c>
      <c r="Q1538" s="37" t="s">
        <v>9248</v>
      </c>
    </row>
    <row r="1539" spans="1:17" ht="15" customHeight="1">
      <c r="A1539" s="35">
        <v>687001</v>
      </c>
      <c r="B1539" s="36" t="s">
        <v>9239</v>
      </c>
      <c r="C1539" s="37" t="s">
        <v>9240</v>
      </c>
      <c r="D1539" s="37" t="s">
        <v>9247</v>
      </c>
      <c r="E1539" s="35">
        <v>687001</v>
      </c>
      <c r="F1539" s="38" t="s">
        <v>10062</v>
      </c>
      <c r="G1539" s="36" t="s">
        <v>9243</v>
      </c>
      <c r="H1539" s="36">
        <v>250</v>
      </c>
      <c r="I1539" s="39">
        <v>1950825.1</v>
      </c>
      <c r="J1539" s="39">
        <f t="shared" si="89"/>
        <v>1950825.1</v>
      </c>
      <c r="K1539" s="36">
        <v>0</v>
      </c>
      <c r="L1539" s="36">
        <v>100</v>
      </c>
      <c r="M1539" s="36"/>
      <c r="N1539" s="40" t="s">
        <v>9264</v>
      </c>
      <c r="O1539" s="37" t="s">
        <v>9265</v>
      </c>
      <c r="P1539" s="36">
        <v>204</v>
      </c>
      <c r="Q1539" s="37" t="s">
        <v>9248</v>
      </c>
    </row>
    <row r="1540" spans="1:17" ht="15" customHeight="1">
      <c r="A1540" s="35">
        <v>686102</v>
      </c>
      <c r="B1540" s="36" t="s">
        <v>9239</v>
      </c>
      <c r="C1540" s="37" t="s">
        <v>9240</v>
      </c>
      <c r="D1540" s="37" t="s">
        <v>9247</v>
      </c>
      <c r="E1540" s="35">
        <v>686102</v>
      </c>
      <c r="F1540" s="38" t="s">
        <v>10063</v>
      </c>
      <c r="G1540" s="36" t="s">
        <v>9243</v>
      </c>
      <c r="H1540" s="36">
        <v>180</v>
      </c>
      <c r="I1540" s="39">
        <v>1440603.4</v>
      </c>
      <c r="J1540" s="39">
        <f t="shared" si="89"/>
        <v>1440603.4</v>
      </c>
      <c r="K1540" s="36">
        <v>0</v>
      </c>
      <c r="L1540" s="36">
        <v>100</v>
      </c>
      <c r="M1540" s="36"/>
      <c r="N1540" s="40" t="s">
        <v>9264</v>
      </c>
      <c r="O1540" s="37" t="s">
        <v>9265</v>
      </c>
      <c r="P1540" s="36">
        <v>204</v>
      </c>
      <c r="Q1540" s="37" t="s">
        <v>9248</v>
      </c>
    </row>
    <row r="1541" spans="1:17" ht="15" customHeight="1">
      <c r="A1541" s="35">
        <v>707601</v>
      </c>
      <c r="B1541" s="36" t="s">
        <v>9239</v>
      </c>
      <c r="C1541" s="37" t="s">
        <v>9240</v>
      </c>
      <c r="D1541" s="37" t="s">
        <v>9247</v>
      </c>
      <c r="E1541" s="35">
        <v>707601</v>
      </c>
      <c r="F1541" s="38" t="s">
        <v>10064</v>
      </c>
      <c r="G1541" s="36" t="s">
        <v>9243</v>
      </c>
      <c r="H1541" s="36">
        <v>30</v>
      </c>
      <c r="I1541" s="39">
        <v>253903.90000000002</v>
      </c>
      <c r="J1541" s="39">
        <f t="shared" si="89"/>
        <v>253903.90000000002</v>
      </c>
      <c r="K1541" s="36">
        <v>0</v>
      </c>
      <c r="L1541" s="36">
        <v>100</v>
      </c>
      <c r="M1541" s="36"/>
      <c r="N1541" s="41" t="s">
        <v>9249</v>
      </c>
      <c r="O1541" s="41" t="s">
        <v>9250</v>
      </c>
      <c r="P1541" s="36">
        <v>204</v>
      </c>
      <c r="Q1541" s="37" t="s">
        <v>9248</v>
      </c>
    </row>
    <row r="1542" spans="1:17" ht="15" customHeight="1">
      <c r="A1542" s="35">
        <v>703101</v>
      </c>
      <c r="B1542" s="36" t="s">
        <v>9239</v>
      </c>
      <c r="C1542" s="37" t="s">
        <v>9240</v>
      </c>
      <c r="D1542" s="37" t="s">
        <v>9247</v>
      </c>
      <c r="E1542" s="35">
        <v>703101</v>
      </c>
      <c r="F1542" s="38" t="s">
        <v>2590</v>
      </c>
      <c r="G1542" s="36" t="s">
        <v>9243</v>
      </c>
      <c r="H1542" s="36">
        <v>30</v>
      </c>
      <c r="I1542" s="39">
        <v>253903.90000000002</v>
      </c>
      <c r="J1542" s="39">
        <f t="shared" si="89"/>
        <v>253903.90000000002</v>
      </c>
      <c r="K1542" s="36">
        <v>0</v>
      </c>
      <c r="L1542" s="36">
        <v>100</v>
      </c>
      <c r="M1542" s="36"/>
      <c r="N1542" s="41" t="s">
        <v>9249</v>
      </c>
      <c r="O1542" s="41" t="s">
        <v>9250</v>
      </c>
      <c r="P1542" s="36">
        <v>204</v>
      </c>
      <c r="Q1542" s="37" t="s">
        <v>9248</v>
      </c>
    </row>
    <row r="1543" spans="1:17" ht="15" customHeight="1">
      <c r="A1543" s="35">
        <v>902116</v>
      </c>
      <c r="B1543" s="36" t="s">
        <v>9239</v>
      </c>
      <c r="C1543" s="37" t="s">
        <v>9251</v>
      </c>
      <c r="D1543" s="37" t="s">
        <v>9314</v>
      </c>
      <c r="E1543" s="35">
        <v>902116</v>
      </c>
      <c r="F1543" s="37" t="s">
        <v>10065</v>
      </c>
      <c r="G1543" s="36" t="s">
        <v>9253</v>
      </c>
      <c r="H1543" s="42">
        <v>27855.800000000003</v>
      </c>
      <c r="I1543" s="39"/>
      <c r="J1543" s="42">
        <f t="shared" ref="J1543:J1547" si="90">H1543</f>
        <v>27855.800000000003</v>
      </c>
      <c r="K1543" s="43">
        <v>0</v>
      </c>
      <c r="L1543" s="36">
        <v>100</v>
      </c>
      <c r="M1543" s="43"/>
      <c r="N1543" s="40" t="s">
        <v>9254</v>
      </c>
      <c r="O1543" s="37" t="s">
        <v>9255</v>
      </c>
      <c r="P1543" s="36">
        <v>706</v>
      </c>
      <c r="Q1543" s="37" t="s">
        <v>9256</v>
      </c>
    </row>
    <row r="1544" spans="1:17" ht="15" customHeight="1">
      <c r="A1544" s="35">
        <v>904509</v>
      </c>
      <c r="B1544" s="36" t="s">
        <v>9239</v>
      </c>
      <c r="C1544" s="37" t="s">
        <v>9251</v>
      </c>
      <c r="D1544" s="37" t="s">
        <v>9314</v>
      </c>
      <c r="E1544" s="35">
        <v>904509</v>
      </c>
      <c r="F1544" s="37" t="s">
        <v>4866</v>
      </c>
      <c r="G1544" s="36" t="s">
        <v>9253</v>
      </c>
      <c r="H1544" s="42">
        <v>55428.800000000003</v>
      </c>
      <c r="I1544" s="39"/>
      <c r="J1544" s="42">
        <f t="shared" si="90"/>
        <v>55428.800000000003</v>
      </c>
      <c r="K1544" s="43">
        <v>0</v>
      </c>
      <c r="L1544" s="36">
        <v>100</v>
      </c>
      <c r="M1544" s="43"/>
      <c r="N1544" s="40" t="s">
        <v>9254</v>
      </c>
      <c r="O1544" s="37" t="s">
        <v>9255</v>
      </c>
      <c r="P1544" s="36">
        <v>706</v>
      </c>
      <c r="Q1544" s="37" t="s">
        <v>9256</v>
      </c>
    </row>
    <row r="1545" spans="1:17" ht="15" customHeight="1">
      <c r="A1545" s="35">
        <v>906230</v>
      </c>
      <c r="B1545" s="36" t="s">
        <v>9239</v>
      </c>
      <c r="C1545" s="37" t="s">
        <v>9251</v>
      </c>
      <c r="D1545" s="37" t="s">
        <v>9257</v>
      </c>
      <c r="E1545" s="35">
        <v>906230</v>
      </c>
      <c r="F1545" s="38" t="s">
        <v>10066</v>
      </c>
      <c r="G1545" s="36" t="s">
        <v>9253</v>
      </c>
      <c r="H1545" s="42">
        <v>43026</v>
      </c>
      <c r="I1545" s="39"/>
      <c r="J1545" s="42">
        <f t="shared" si="90"/>
        <v>43026</v>
      </c>
      <c r="K1545" s="43">
        <v>0</v>
      </c>
      <c r="L1545" s="36">
        <v>100</v>
      </c>
      <c r="M1545" s="43"/>
      <c r="N1545" s="40" t="s">
        <v>9254</v>
      </c>
      <c r="O1545" s="37" t="s">
        <v>9255</v>
      </c>
      <c r="P1545" s="36">
        <v>706</v>
      </c>
      <c r="Q1545" s="37" t="s">
        <v>9256</v>
      </c>
    </row>
    <row r="1546" spans="1:17" ht="15" customHeight="1">
      <c r="A1546" s="35">
        <v>906229</v>
      </c>
      <c r="B1546" s="36" t="s">
        <v>9239</v>
      </c>
      <c r="C1546" s="37" t="s">
        <v>9251</v>
      </c>
      <c r="D1546" s="37" t="s">
        <v>9257</v>
      </c>
      <c r="E1546" s="35">
        <v>906229</v>
      </c>
      <c r="F1546" s="38" t="s">
        <v>10067</v>
      </c>
      <c r="G1546" s="36" t="s">
        <v>9253</v>
      </c>
      <c r="H1546" s="42">
        <v>48247.7</v>
      </c>
      <c r="I1546" s="39"/>
      <c r="J1546" s="42">
        <f t="shared" si="90"/>
        <v>48247.7</v>
      </c>
      <c r="K1546" s="43">
        <v>0</v>
      </c>
      <c r="L1546" s="36">
        <v>100</v>
      </c>
      <c r="M1546" s="43"/>
      <c r="N1546" s="40" t="s">
        <v>9254</v>
      </c>
      <c r="O1546" s="37" t="s">
        <v>9255</v>
      </c>
      <c r="P1546" s="36">
        <v>706</v>
      </c>
      <c r="Q1546" s="37" t="s">
        <v>9256</v>
      </c>
    </row>
    <row r="1547" spans="1:17" ht="15" customHeight="1">
      <c r="A1547" s="35">
        <v>906228</v>
      </c>
      <c r="B1547" s="36" t="s">
        <v>9239</v>
      </c>
      <c r="C1547" s="37" t="s">
        <v>9251</v>
      </c>
      <c r="D1547" s="37" t="s">
        <v>9257</v>
      </c>
      <c r="E1547" s="35">
        <v>906228</v>
      </c>
      <c r="F1547" s="38" t="s">
        <v>10068</v>
      </c>
      <c r="G1547" s="36" t="s">
        <v>9253</v>
      </c>
      <c r="H1547" s="42">
        <v>43026</v>
      </c>
      <c r="I1547" s="39"/>
      <c r="J1547" s="42">
        <f t="shared" si="90"/>
        <v>43026</v>
      </c>
      <c r="K1547" s="43">
        <v>0</v>
      </c>
      <c r="L1547" s="36">
        <v>100</v>
      </c>
      <c r="M1547" s="43"/>
      <c r="N1547" s="40" t="s">
        <v>9254</v>
      </c>
      <c r="O1547" s="37" t="s">
        <v>9255</v>
      </c>
      <c r="P1547" s="36">
        <v>706</v>
      </c>
      <c r="Q1547" s="37" t="s">
        <v>9256</v>
      </c>
    </row>
    <row r="1548" spans="1:17" ht="15" customHeight="1">
      <c r="A1548" s="35">
        <v>536301</v>
      </c>
      <c r="B1548" s="36" t="s">
        <v>9239</v>
      </c>
      <c r="C1548" s="37" t="s">
        <v>9240</v>
      </c>
      <c r="D1548" s="37" t="s">
        <v>9241</v>
      </c>
      <c r="E1548" s="35">
        <v>536301</v>
      </c>
      <c r="F1548" s="38" t="s">
        <v>1837</v>
      </c>
      <c r="G1548" s="36" t="s">
        <v>9243</v>
      </c>
      <c r="H1548" s="36">
        <v>60</v>
      </c>
      <c r="I1548" s="39">
        <v>593849.69999999995</v>
      </c>
      <c r="J1548" s="39">
        <f t="shared" ref="J1548:J1553" si="91">I1548</f>
        <v>593849.69999999995</v>
      </c>
      <c r="K1548" s="36">
        <v>0</v>
      </c>
      <c r="L1548" s="36">
        <v>100</v>
      </c>
      <c r="M1548" s="36"/>
      <c r="N1548" s="40" t="s">
        <v>9244</v>
      </c>
      <c r="O1548" s="37" t="s">
        <v>9245</v>
      </c>
      <c r="P1548" s="36">
        <v>203</v>
      </c>
      <c r="Q1548" s="37" t="s">
        <v>9385</v>
      </c>
    </row>
    <row r="1549" spans="1:17" ht="15" customHeight="1">
      <c r="A1549" s="35">
        <v>536101</v>
      </c>
      <c r="B1549" s="36" t="s">
        <v>9239</v>
      </c>
      <c r="C1549" s="37" t="s">
        <v>9240</v>
      </c>
      <c r="D1549" s="37" t="s">
        <v>9241</v>
      </c>
      <c r="E1549" s="35">
        <v>536101</v>
      </c>
      <c r="F1549" s="38" t="s">
        <v>1834</v>
      </c>
      <c r="G1549" s="36" t="s">
        <v>9243</v>
      </c>
      <c r="H1549" s="36">
        <v>60</v>
      </c>
      <c r="I1549" s="39">
        <v>593849.69999999995</v>
      </c>
      <c r="J1549" s="39">
        <f t="shared" si="91"/>
        <v>593849.69999999995</v>
      </c>
      <c r="K1549" s="36">
        <v>0</v>
      </c>
      <c r="L1549" s="36">
        <v>100</v>
      </c>
      <c r="M1549" s="36"/>
      <c r="N1549" s="40" t="s">
        <v>9244</v>
      </c>
      <c r="O1549" s="37" t="s">
        <v>9245</v>
      </c>
      <c r="P1549" s="36">
        <v>203</v>
      </c>
      <c r="Q1549" s="37" t="s">
        <v>9385</v>
      </c>
    </row>
    <row r="1550" spans="1:17" ht="15" customHeight="1">
      <c r="A1550" s="35">
        <v>536001</v>
      </c>
      <c r="B1550" s="36" t="s">
        <v>9239</v>
      </c>
      <c r="C1550" s="37" t="s">
        <v>9240</v>
      </c>
      <c r="D1550" s="37" t="s">
        <v>9241</v>
      </c>
      <c r="E1550" s="35">
        <v>536001</v>
      </c>
      <c r="F1550" s="38" t="s">
        <v>1832</v>
      </c>
      <c r="G1550" s="36" t="s">
        <v>9243</v>
      </c>
      <c r="H1550" s="36">
        <v>60</v>
      </c>
      <c r="I1550" s="39">
        <v>593849.69999999995</v>
      </c>
      <c r="J1550" s="39">
        <f t="shared" si="91"/>
        <v>593849.69999999995</v>
      </c>
      <c r="K1550" s="36">
        <v>0</v>
      </c>
      <c r="L1550" s="36">
        <v>100</v>
      </c>
      <c r="M1550" s="36"/>
      <c r="N1550" s="40" t="s">
        <v>9244</v>
      </c>
      <c r="O1550" s="37" t="s">
        <v>9245</v>
      </c>
      <c r="P1550" s="36">
        <v>203</v>
      </c>
      <c r="Q1550" s="37" t="s">
        <v>9385</v>
      </c>
    </row>
    <row r="1551" spans="1:17" ht="15" customHeight="1">
      <c r="A1551" s="35">
        <v>536201</v>
      </c>
      <c r="B1551" s="36" t="s">
        <v>9239</v>
      </c>
      <c r="C1551" s="37" t="s">
        <v>9240</v>
      </c>
      <c r="D1551" s="37" t="s">
        <v>9241</v>
      </c>
      <c r="E1551" s="35">
        <v>536201</v>
      </c>
      <c r="F1551" s="38" t="s">
        <v>1836</v>
      </c>
      <c r="G1551" s="36" t="s">
        <v>9243</v>
      </c>
      <c r="H1551" s="36">
        <v>60</v>
      </c>
      <c r="I1551" s="39">
        <v>593849.69999999995</v>
      </c>
      <c r="J1551" s="39">
        <f t="shared" si="91"/>
        <v>593849.69999999995</v>
      </c>
      <c r="K1551" s="36">
        <v>0</v>
      </c>
      <c r="L1551" s="36">
        <v>100</v>
      </c>
      <c r="M1551" s="36"/>
      <c r="N1551" s="40" t="s">
        <v>9244</v>
      </c>
      <c r="O1551" s="37" t="s">
        <v>9245</v>
      </c>
      <c r="P1551" s="36">
        <v>203</v>
      </c>
      <c r="Q1551" s="37" t="s">
        <v>9385</v>
      </c>
    </row>
    <row r="1552" spans="1:17" ht="15" customHeight="1">
      <c r="A1552" s="35">
        <v>535204</v>
      </c>
      <c r="B1552" s="36" t="s">
        <v>9239</v>
      </c>
      <c r="C1552" s="37" t="s">
        <v>9240</v>
      </c>
      <c r="D1552" s="37" t="s">
        <v>9241</v>
      </c>
      <c r="E1552" s="35">
        <v>535204</v>
      </c>
      <c r="F1552" s="38" t="s">
        <v>1811</v>
      </c>
      <c r="G1552" s="36" t="s">
        <v>9243</v>
      </c>
      <c r="H1552" s="36">
        <v>60</v>
      </c>
      <c r="I1552" s="39">
        <v>593849.69999999995</v>
      </c>
      <c r="J1552" s="39">
        <f t="shared" si="91"/>
        <v>593849.69999999995</v>
      </c>
      <c r="K1552" s="43">
        <v>0</v>
      </c>
      <c r="L1552" s="36">
        <v>100</v>
      </c>
      <c r="M1552" s="36"/>
      <c r="N1552" s="40" t="s">
        <v>9244</v>
      </c>
      <c r="O1552" s="37" t="s">
        <v>9245</v>
      </c>
      <c r="P1552" s="36">
        <v>203</v>
      </c>
      <c r="Q1552" s="37" t="s">
        <v>9385</v>
      </c>
    </row>
    <row r="1553" spans="1:17" ht="15" customHeight="1">
      <c r="A1553" s="35">
        <v>506103</v>
      </c>
      <c r="B1553" s="36" t="s">
        <v>9239</v>
      </c>
      <c r="C1553" s="37" t="s">
        <v>9240</v>
      </c>
      <c r="D1553" s="37" t="s">
        <v>9241</v>
      </c>
      <c r="E1553" s="35">
        <v>506103</v>
      </c>
      <c r="F1553" s="37" t="s">
        <v>1920</v>
      </c>
      <c r="G1553" s="36" t="s">
        <v>9243</v>
      </c>
      <c r="H1553" s="36">
        <v>120</v>
      </c>
      <c r="I1553" s="39">
        <v>1201879.8</v>
      </c>
      <c r="J1553" s="39">
        <f t="shared" si="91"/>
        <v>1201879.8</v>
      </c>
      <c r="K1553" s="36">
        <v>0</v>
      </c>
      <c r="L1553" s="36">
        <v>100</v>
      </c>
      <c r="M1553" s="36"/>
      <c r="N1553" s="40" t="s">
        <v>9244</v>
      </c>
      <c r="O1553" s="37" t="s">
        <v>9245</v>
      </c>
      <c r="P1553" s="36">
        <v>235</v>
      </c>
      <c r="Q1553" s="37" t="s">
        <v>9246</v>
      </c>
    </row>
    <row r="1554" spans="1:17" ht="15" customHeight="1">
      <c r="A1554" s="35">
        <v>906225</v>
      </c>
      <c r="B1554" s="36" t="s">
        <v>9239</v>
      </c>
      <c r="C1554" s="37" t="s">
        <v>9251</v>
      </c>
      <c r="D1554" s="37" t="s">
        <v>9257</v>
      </c>
      <c r="E1554" s="35">
        <v>906225</v>
      </c>
      <c r="F1554" s="37" t="s">
        <v>10069</v>
      </c>
      <c r="G1554" s="36" t="s">
        <v>9253</v>
      </c>
      <c r="H1554" s="42">
        <v>73901.7</v>
      </c>
      <c r="I1554" s="39"/>
      <c r="J1554" s="42">
        <f t="shared" ref="J1554:J1559" si="92">H1554</f>
        <v>73901.7</v>
      </c>
      <c r="K1554" s="43">
        <v>0</v>
      </c>
      <c r="L1554" s="36">
        <v>100</v>
      </c>
      <c r="M1554" s="43"/>
      <c r="N1554" s="40" t="s">
        <v>9254</v>
      </c>
      <c r="O1554" s="37" t="s">
        <v>9255</v>
      </c>
      <c r="P1554" s="36">
        <v>706</v>
      </c>
      <c r="Q1554" s="37" t="s">
        <v>9256</v>
      </c>
    </row>
    <row r="1555" spans="1:17" ht="15" customHeight="1">
      <c r="A1555" s="35">
        <v>906318</v>
      </c>
      <c r="B1555" s="36" t="s">
        <v>9239</v>
      </c>
      <c r="C1555" s="37" t="s">
        <v>9251</v>
      </c>
      <c r="D1555" s="37" t="s">
        <v>9257</v>
      </c>
      <c r="E1555" s="35">
        <v>906318</v>
      </c>
      <c r="F1555" s="38" t="s">
        <v>10070</v>
      </c>
      <c r="G1555" s="36" t="s">
        <v>9253</v>
      </c>
      <c r="H1555" s="42">
        <v>52378.600000000006</v>
      </c>
      <c r="I1555" s="39"/>
      <c r="J1555" s="42">
        <f t="shared" si="92"/>
        <v>52378.600000000006</v>
      </c>
      <c r="K1555" s="43">
        <v>0</v>
      </c>
      <c r="L1555" s="36">
        <v>100</v>
      </c>
      <c r="M1555" s="43"/>
      <c r="N1555" s="40" t="s">
        <v>9254</v>
      </c>
      <c r="O1555" s="37" t="s">
        <v>9255</v>
      </c>
      <c r="P1555" s="36">
        <v>706</v>
      </c>
      <c r="Q1555" s="37" t="s">
        <v>9256</v>
      </c>
    </row>
    <row r="1556" spans="1:17" ht="15" customHeight="1">
      <c r="A1556" s="35">
        <v>906317</v>
      </c>
      <c r="B1556" s="36" t="s">
        <v>9239</v>
      </c>
      <c r="C1556" s="37" t="s">
        <v>9251</v>
      </c>
      <c r="D1556" s="37" t="s">
        <v>9257</v>
      </c>
      <c r="E1556" s="35">
        <v>906317</v>
      </c>
      <c r="F1556" s="38" t="s">
        <v>10071</v>
      </c>
      <c r="G1556" s="36" t="s">
        <v>9253</v>
      </c>
      <c r="H1556" s="42">
        <v>49348.600000000006</v>
      </c>
      <c r="I1556" s="39"/>
      <c r="J1556" s="42">
        <f t="shared" si="92"/>
        <v>49348.600000000006</v>
      </c>
      <c r="K1556" s="43">
        <v>0</v>
      </c>
      <c r="L1556" s="36">
        <v>100</v>
      </c>
      <c r="M1556" s="43"/>
      <c r="N1556" s="40" t="s">
        <v>9254</v>
      </c>
      <c r="O1556" s="37" t="s">
        <v>9255</v>
      </c>
      <c r="P1556" s="36">
        <v>706</v>
      </c>
      <c r="Q1556" s="37" t="s">
        <v>9256</v>
      </c>
    </row>
    <row r="1557" spans="1:17" ht="15" customHeight="1">
      <c r="A1557" s="35">
        <v>906220</v>
      </c>
      <c r="B1557" s="36" t="s">
        <v>9239</v>
      </c>
      <c r="C1557" s="37" t="s">
        <v>9251</v>
      </c>
      <c r="D1557" s="37" t="s">
        <v>9257</v>
      </c>
      <c r="E1557" s="35">
        <v>906220</v>
      </c>
      <c r="F1557" s="38" t="s">
        <v>10072</v>
      </c>
      <c r="G1557" s="36" t="s">
        <v>9253</v>
      </c>
      <c r="H1557" s="42">
        <v>57166</v>
      </c>
      <c r="I1557" s="39"/>
      <c r="J1557" s="42">
        <f t="shared" si="92"/>
        <v>57166</v>
      </c>
      <c r="K1557" s="43">
        <v>0</v>
      </c>
      <c r="L1557" s="36">
        <v>100</v>
      </c>
      <c r="M1557" s="43"/>
      <c r="N1557" s="40" t="s">
        <v>9254</v>
      </c>
      <c r="O1557" s="37" t="s">
        <v>9255</v>
      </c>
      <c r="P1557" s="36">
        <v>706</v>
      </c>
      <c r="Q1557" s="37" t="s">
        <v>9256</v>
      </c>
    </row>
    <row r="1558" spans="1:17" ht="15" customHeight="1">
      <c r="A1558" s="35">
        <v>906219</v>
      </c>
      <c r="B1558" s="36" t="s">
        <v>9239</v>
      </c>
      <c r="C1558" s="37" t="s">
        <v>9251</v>
      </c>
      <c r="D1558" s="37" t="s">
        <v>9257</v>
      </c>
      <c r="E1558" s="35">
        <v>906219</v>
      </c>
      <c r="F1558" s="37" t="s">
        <v>10073</v>
      </c>
      <c r="G1558" s="36" t="s">
        <v>9253</v>
      </c>
      <c r="H1558" s="42">
        <v>52378.600000000006</v>
      </c>
      <c r="I1558" s="39"/>
      <c r="J1558" s="42">
        <f t="shared" si="92"/>
        <v>52378.600000000006</v>
      </c>
      <c r="K1558" s="43">
        <v>0</v>
      </c>
      <c r="L1558" s="36">
        <v>100</v>
      </c>
      <c r="M1558" s="43"/>
      <c r="N1558" s="40" t="s">
        <v>9254</v>
      </c>
      <c r="O1558" s="37" t="s">
        <v>9255</v>
      </c>
      <c r="P1558" s="36">
        <v>706</v>
      </c>
      <c r="Q1558" s="37" t="s">
        <v>9256</v>
      </c>
    </row>
    <row r="1559" spans="1:17" ht="15" customHeight="1">
      <c r="A1559" s="35">
        <v>906218</v>
      </c>
      <c r="B1559" s="36" t="s">
        <v>9239</v>
      </c>
      <c r="C1559" s="37" t="s">
        <v>9251</v>
      </c>
      <c r="D1559" s="37" t="s">
        <v>9257</v>
      </c>
      <c r="E1559" s="35">
        <v>906218</v>
      </c>
      <c r="F1559" s="37" t="s">
        <v>10074</v>
      </c>
      <c r="G1559" s="36" t="s">
        <v>9253</v>
      </c>
      <c r="H1559" s="42">
        <v>53691.600000000006</v>
      </c>
      <c r="I1559" s="39"/>
      <c r="J1559" s="42">
        <f t="shared" si="92"/>
        <v>53691.600000000006</v>
      </c>
      <c r="K1559" s="43">
        <v>0</v>
      </c>
      <c r="L1559" s="36">
        <v>100</v>
      </c>
      <c r="M1559" s="43"/>
      <c r="N1559" s="40" t="s">
        <v>9254</v>
      </c>
      <c r="O1559" s="37" t="s">
        <v>9255</v>
      </c>
      <c r="P1559" s="36">
        <v>706</v>
      </c>
      <c r="Q1559" s="37" t="s">
        <v>9256</v>
      </c>
    </row>
    <row r="1560" spans="1:17" ht="15" customHeight="1">
      <c r="A1560" s="35">
        <v>570503</v>
      </c>
      <c r="B1560" s="36" t="s">
        <v>9239</v>
      </c>
      <c r="C1560" s="37" t="s">
        <v>9240</v>
      </c>
      <c r="D1560" s="37" t="s">
        <v>9260</v>
      </c>
      <c r="E1560" s="35">
        <v>570503</v>
      </c>
      <c r="F1560" s="37" t="s">
        <v>4170</v>
      </c>
      <c r="G1560" s="36" t="s">
        <v>9243</v>
      </c>
      <c r="H1560" s="36">
        <v>115</v>
      </c>
      <c r="I1560" s="39">
        <v>1175720.8</v>
      </c>
      <c r="J1560" s="39">
        <f t="shared" ref="J1560:J1561" si="93">I1560</f>
        <v>1175720.8</v>
      </c>
      <c r="K1560" s="36">
        <v>0</v>
      </c>
      <c r="L1560" s="36">
        <v>100</v>
      </c>
      <c r="M1560" s="36"/>
      <c r="N1560" s="40" t="s">
        <v>9244</v>
      </c>
      <c r="O1560" s="37" t="s">
        <v>9245</v>
      </c>
      <c r="P1560" s="36">
        <v>215</v>
      </c>
      <c r="Q1560" s="37" t="s">
        <v>9262</v>
      </c>
    </row>
    <row r="1561" spans="1:17" ht="15" customHeight="1">
      <c r="A1561" s="35">
        <v>570501</v>
      </c>
      <c r="B1561" s="36" t="s">
        <v>9239</v>
      </c>
      <c r="C1561" s="37" t="s">
        <v>9240</v>
      </c>
      <c r="D1561" s="37" t="s">
        <v>9260</v>
      </c>
      <c r="E1561" s="35">
        <v>570501</v>
      </c>
      <c r="F1561" s="38" t="s">
        <v>2330</v>
      </c>
      <c r="G1561" s="36" t="s">
        <v>9243</v>
      </c>
      <c r="H1561" s="36">
        <v>115</v>
      </c>
      <c r="I1561" s="39">
        <v>1175720.8</v>
      </c>
      <c r="J1561" s="39">
        <f t="shared" si="93"/>
        <v>1175720.8</v>
      </c>
      <c r="K1561" s="36">
        <v>0</v>
      </c>
      <c r="L1561" s="36">
        <v>100</v>
      </c>
      <c r="M1561" s="36"/>
      <c r="N1561" s="40" t="s">
        <v>9244</v>
      </c>
      <c r="O1561" s="37" t="s">
        <v>9245</v>
      </c>
      <c r="P1561" s="36">
        <v>215</v>
      </c>
      <c r="Q1561" s="37" t="s">
        <v>9262</v>
      </c>
    </row>
    <row r="1562" spans="1:17" ht="15" customHeight="1">
      <c r="A1562" s="35">
        <v>902214</v>
      </c>
      <c r="B1562" s="36" t="s">
        <v>9239</v>
      </c>
      <c r="C1562" s="37" t="s">
        <v>9251</v>
      </c>
      <c r="D1562" s="37" t="s">
        <v>9346</v>
      </c>
      <c r="E1562" s="35">
        <v>902214</v>
      </c>
      <c r="F1562" s="37" t="s">
        <v>4416</v>
      </c>
      <c r="G1562" s="36" t="s">
        <v>9253</v>
      </c>
      <c r="H1562" s="42">
        <v>12736.1</v>
      </c>
      <c r="I1562" s="39"/>
      <c r="J1562" s="42">
        <f t="shared" ref="J1562:J1566" si="94">H1562</f>
        <v>12736.1</v>
      </c>
      <c r="K1562" s="43">
        <v>0</v>
      </c>
      <c r="L1562" s="36">
        <v>100</v>
      </c>
      <c r="M1562" s="43"/>
      <c r="N1562" s="40" t="s">
        <v>9254</v>
      </c>
      <c r="O1562" s="37" t="s">
        <v>9255</v>
      </c>
      <c r="P1562" s="36">
        <v>706</v>
      </c>
      <c r="Q1562" s="37" t="s">
        <v>9256</v>
      </c>
    </row>
    <row r="1563" spans="1:17" ht="15" customHeight="1">
      <c r="A1563" s="35">
        <v>902210</v>
      </c>
      <c r="B1563" s="36" t="s">
        <v>9239</v>
      </c>
      <c r="C1563" s="37" t="s">
        <v>9251</v>
      </c>
      <c r="D1563" s="37" t="s">
        <v>9346</v>
      </c>
      <c r="E1563" s="35">
        <v>902210</v>
      </c>
      <c r="F1563" s="37" t="s">
        <v>10075</v>
      </c>
      <c r="G1563" s="36" t="s">
        <v>9253</v>
      </c>
      <c r="H1563" s="42">
        <v>22250.300000000003</v>
      </c>
      <c r="I1563" s="39"/>
      <c r="J1563" s="42">
        <f t="shared" si="94"/>
        <v>22250.300000000003</v>
      </c>
      <c r="K1563" s="43">
        <v>0</v>
      </c>
      <c r="L1563" s="36">
        <v>100</v>
      </c>
      <c r="M1563" s="43"/>
      <c r="N1563" s="40" t="s">
        <v>9254</v>
      </c>
      <c r="O1563" s="37" t="s">
        <v>9255</v>
      </c>
      <c r="P1563" s="36">
        <v>706</v>
      </c>
      <c r="Q1563" s="37" t="s">
        <v>9256</v>
      </c>
    </row>
    <row r="1564" spans="1:17" ht="15" customHeight="1">
      <c r="A1564" s="35">
        <v>903426</v>
      </c>
      <c r="B1564" s="36" t="s">
        <v>9239</v>
      </c>
      <c r="C1564" s="37" t="s">
        <v>9251</v>
      </c>
      <c r="D1564" s="37" t="s">
        <v>9252</v>
      </c>
      <c r="E1564" s="35">
        <v>903426</v>
      </c>
      <c r="F1564" s="37" t="s">
        <v>4439</v>
      </c>
      <c r="G1564" s="36" t="s">
        <v>9253</v>
      </c>
      <c r="H1564" s="42">
        <v>39480.9</v>
      </c>
      <c r="I1564" s="39"/>
      <c r="J1564" s="42">
        <f t="shared" si="94"/>
        <v>39480.9</v>
      </c>
      <c r="K1564" s="43">
        <v>0</v>
      </c>
      <c r="L1564" s="36">
        <v>100</v>
      </c>
      <c r="M1564" s="43"/>
      <c r="N1564" s="40" t="s">
        <v>9254</v>
      </c>
      <c r="O1564" s="37" t="s">
        <v>9255</v>
      </c>
      <c r="P1564" s="36">
        <v>706</v>
      </c>
      <c r="Q1564" s="37" t="s">
        <v>9256</v>
      </c>
    </row>
    <row r="1565" spans="1:17" ht="15" customHeight="1">
      <c r="A1565" s="35">
        <v>912011</v>
      </c>
      <c r="B1565" s="36" t="s">
        <v>9239</v>
      </c>
      <c r="C1565" s="37" t="s">
        <v>9320</v>
      </c>
      <c r="D1565" s="37" t="s">
        <v>9321</v>
      </c>
      <c r="E1565" s="35">
        <v>912011</v>
      </c>
      <c r="F1565" s="38" t="s">
        <v>10076</v>
      </c>
      <c r="G1565" s="36" t="s">
        <v>9253</v>
      </c>
      <c r="H1565" s="42">
        <v>254328.1</v>
      </c>
      <c r="I1565" s="39"/>
      <c r="J1565" s="42">
        <f t="shared" si="94"/>
        <v>254328.1</v>
      </c>
      <c r="K1565" s="36">
        <v>0</v>
      </c>
      <c r="L1565" s="36">
        <v>100</v>
      </c>
      <c r="M1565" s="36"/>
      <c r="N1565" s="40" t="s">
        <v>9323</v>
      </c>
      <c r="O1565" s="37" t="s">
        <v>9324</v>
      </c>
      <c r="P1565" s="36">
        <v>746</v>
      </c>
      <c r="Q1565" s="37" t="s">
        <v>9325</v>
      </c>
    </row>
    <row r="1566" spans="1:17" ht="15" customHeight="1">
      <c r="A1566" s="35">
        <v>911019</v>
      </c>
      <c r="B1566" s="36" t="s">
        <v>9239</v>
      </c>
      <c r="C1566" s="37" t="s">
        <v>9251</v>
      </c>
      <c r="D1566" s="37" t="s">
        <v>9320</v>
      </c>
      <c r="E1566" s="35">
        <v>911019</v>
      </c>
      <c r="F1566" s="38" t="s">
        <v>5289</v>
      </c>
      <c r="G1566" s="36" t="s">
        <v>9253</v>
      </c>
      <c r="H1566" s="42">
        <v>40965.599999999999</v>
      </c>
      <c r="I1566" s="39"/>
      <c r="J1566" s="42">
        <f t="shared" si="94"/>
        <v>40965.599999999999</v>
      </c>
      <c r="K1566" s="43">
        <v>0</v>
      </c>
      <c r="L1566" s="36">
        <v>100</v>
      </c>
      <c r="M1566" s="43"/>
      <c r="N1566" s="40" t="s">
        <v>9254</v>
      </c>
      <c r="O1566" s="37" t="s">
        <v>9255</v>
      </c>
      <c r="P1566" s="36">
        <v>706</v>
      </c>
      <c r="Q1566" s="37" t="s">
        <v>9256</v>
      </c>
    </row>
    <row r="1567" spans="1:17" ht="15" customHeight="1">
      <c r="A1567" s="35" t="s">
        <v>634</v>
      </c>
      <c r="B1567" s="36" t="s">
        <v>9239</v>
      </c>
      <c r="C1567" s="37" t="s">
        <v>9240</v>
      </c>
      <c r="D1567" s="37" t="s">
        <v>9327</v>
      </c>
      <c r="E1567" s="35" t="s">
        <v>634</v>
      </c>
      <c r="F1567" s="38" t="s">
        <v>635</v>
      </c>
      <c r="G1567" s="36" t="s">
        <v>9243</v>
      </c>
      <c r="H1567" s="36">
        <v>610</v>
      </c>
      <c r="I1567" s="39">
        <v>4928800</v>
      </c>
      <c r="J1567" s="39">
        <f t="shared" ref="J1567:J1576" si="95">I1567</f>
        <v>4928800</v>
      </c>
      <c r="K1567" s="36">
        <v>0</v>
      </c>
      <c r="L1567" s="36">
        <v>100</v>
      </c>
      <c r="M1567" s="36"/>
      <c r="N1567" s="40" t="s">
        <v>9264</v>
      </c>
      <c r="O1567" s="37" t="s">
        <v>9265</v>
      </c>
      <c r="P1567" s="36">
        <v>245</v>
      </c>
      <c r="Q1567" s="37" t="s">
        <v>9328</v>
      </c>
    </row>
    <row r="1568" spans="1:17" ht="15" customHeight="1">
      <c r="A1568" s="35" t="s">
        <v>632</v>
      </c>
      <c r="B1568" s="36" t="s">
        <v>9239</v>
      </c>
      <c r="C1568" s="37" t="s">
        <v>9240</v>
      </c>
      <c r="D1568" s="37" t="s">
        <v>9327</v>
      </c>
      <c r="E1568" s="35" t="s">
        <v>632</v>
      </c>
      <c r="F1568" s="37" t="s">
        <v>633</v>
      </c>
      <c r="G1568" s="36" t="s">
        <v>9243</v>
      </c>
      <c r="H1568" s="36">
        <v>610</v>
      </c>
      <c r="I1568" s="39">
        <v>4928800</v>
      </c>
      <c r="J1568" s="39">
        <f t="shared" si="95"/>
        <v>4928800</v>
      </c>
      <c r="K1568" s="36">
        <v>0</v>
      </c>
      <c r="L1568" s="36">
        <v>100</v>
      </c>
      <c r="M1568" s="36"/>
      <c r="N1568" s="40" t="s">
        <v>9264</v>
      </c>
      <c r="O1568" s="37" t="s">
        <v>9265</v>
      </c>
      <c r="P1568" s="36">
        <v>245</v>
      </c>
      <c r="Q1568" s="37" t="s">
        <v>9328</v>
      </c>
    </row>
    <row r="1569" spans="1:17" ht="15" customHeight="1">
      <c r="A1569" s="35" t="s">
        <v>636</v>
      </c>
      <c r="B1569" s="36" t="s">
        <v>9239</v>
      </c>
      <c r="C1569" s="37" t="s">
        <v>9240</v>
      </c>
      <c r="D1569" s="37" t="s">
        <v>9327</v>
      </c>
      <c r="E1569" s="35" t="s">
        <v>636</v>
      </c>
      <c r="F1569" s="38" t="s">
        <v>637</v>
      </c>
      <c r="G1569" s="36" t="s">
        <v>9243</v>
      </c>
      <c r="H1569" s="36">
        <v>610</v>
      </c>
      <c r="I1569" s="39">
        <v>4928800</v>
      </c>
      <c r="J1569" s="39">
        <f t="shared" si="95"/>
        <v>4928800</v>
      </c>
      <c r="K1569" s="36">
        <v>0</v>
      </c>
      <c r="L1569" s="36">
        <v>100</v>
      </c>
      <c r="M1569" s="36"/>
      <c r="N1569" s="40" t="s">
        <v>9264</v>
      </c>
      <c r="O1569" s="37" t="s">
        <v>9265</v>
      </c>
      <c r="P1569" s="36">
        <v>245</v>
      </c>
      <c r="Q1569" s="37" t="s">
        <v>9328</v>
      </c>
    </row>
    <row r="1570" spans="1:17" ht="15" customHeight="1">
      <c r="A1570" s="35">
        <v>778923</v>
      </c>
      <c r="B1570" s="36" t="s">
        <v>9239</v>
      </c>
      <c r="C1570" s="37" t="s">
        <v>9240</v>
      </c>
      <c r="D1570" s="37" t="s">
        <v>9263</v>
      </c>
      <c r="E1570" s="35">
        <v>778923</v>
      </c>
      <c r="F1570" s="38" t="s">
        <v>8663</v>
      </c>
      <c r="G1570" s="36" t="s">
        <v>9243</v>
      </c>
      <c r="H1570" s="36">
        <v>200</v>
      </c>
      <c r="I1570" s="39">
        <v>1545239.4</v>
      </c>
      <c r="J1570" s="39">
        <f t="shared" si="95"/>
        <v>1545239.4</v>
      </c>
      <c r="K1570" s="36">
        <v>0</v>
      </c>
      <c r="L1570" s="36">
        <v>100</v>
      </c>
      <c r="M1570" s="36"/>
      <c r="N1570" s="40" t="s">
        <v>9264</v>
      </c>
      <c r="O1570" s="37" t="s">
        <v>9265</v>
      </c>
      <c r="P1570" s="36">
        <v>207</v>
      </c>
      <c r="Q1570" s="37" t="s">
        <v>9266</v>
      </c>
    </row>
    <row r="1571" spans="1:17" ht="15" customHeight="1">
      <c r="A1571" s="35">
        <v>778922</v>
      </c>
      <c r="B1571" s="36" t="s">
        <v>9239</v>
      </c>
      <c r="C1571" s="37" t="s">
        <v>9240</v>
      </c>
      <c r="D1571" s="37" t="s">
        <v>9263</v>
      </c>
      <c r="E1571" s="35">
        <v>778922</v>
      </c>
      <c r="F1571" s="38" t="s">
        <v>8661</v>
      </c>
      <c r="G1571" s="36" t="s">
        <v>9243</v>
      </c>
      <c r="H1571" s="36">
        <v>210</v>
      </c>
      <c r="I1571" s="39">
        <v>1663076.1</v>
      </c>
      <c r="J1571" s="39">
        <f t="shared" si="95"/>
        <v>1663076.1</v>
      </c>
      <c r="K1571" s="36">
        <v>0</v>
      </c>
      <c r="L1571" s="36">
        <v>100</v>
      </c>
      <c r="M1571" s="36"/>
      <c r="N1571" s="40" t="s">
        <v>9264</v>
      </c>
      <c r="O1571" s="37" t="s">
        <v>9265</v>
      </c>
      <c r="P1571" s="36">
        <v>207</v>
      </c>
      <c r="Q1571" s="37" t="s">
        <v>9266</v>
      </c>
    </row>
    <row r="1572" spans="1:17" ht="15" customHeight="1">
      <c r="A1572" s="35">
        <v>778911</v>
      </c>
      <c r="B1572" s="36" t="s">
        <v>9239</v>
      </c>
      <c r="C1572" s="37" t="s">
        <v>9240</v>
      </c>
      <c r="D1572" s="37" t="s">
        <v>9315</v>
      </c>
      <c r="E1572" s="35">
        <v>778911</v>
      </c>
      <c r="F1572" s="38" t="s">
        <v>3405</v>
      </c>
      <c r="G1572" s="36" t="s">
        <v>9243</v>
      </c>
      <c r="H1572" s="36">
        <v>40</v>
      </c>
      <c r="I1572" s="39">
        <v>336491.6</v>
      </c>
      <c r="J1572" s="39">
        <f t="shared" si="95"/>
        <v>336491.6</v>
      </c>
      <c r="K1572" s="36">
        <v>0</v>
      </c>
      <c r="L1572" s="36">
        <v>100</v>
      </c>
      <c r="M1572" s="36"/>
      <c r="N1572" s="41" t="s">
        <v>9249</v>
      </c>
      <c r="O1572" s="41" t="s">
        <v>9250</v>
      </c>
      <c r="P1572" s="36">
        <v>207</v>
      </c>
      <c r="Q1572" s="37" t="s">
        <v>9266</v>
      </c>
    </row>
    <row r="1573" spans="1:17" ht="15" customHeight="1">
      <c r="A1573" s="35">
        <v>778901</v>
      </c>
      <c r="B1573" s="36" t="s">
        <v>9239</v>
      </c>
      <c r="C1573" s="37" t="s">
        <v>9240</v>
      </c>
      <c r="D1573" s="37" t="s">
        <v>9315</v>
      </c>
      <c r="E1573" s="35">
        <v>778901</v>
      </c>
      <c r="F1573" s="38" t="s">
        <v>10077</v>
      </c>
      <c r="G1573" s="36" t="s">
        <v>9243</v>
      </c>
      <c r="H1573" s="36">
        <v>45</v>
      </c>
      <c r="I1573" s="39">
        <v>406545.2</v>
      </c>
      <c r="J1573" s="39">
        <f t="shared" si="95"/>
        <v>406545.2</v>
      </c>
      <c r="K1573" s="36">
        <v>0</v>
      </c>
      <c r="L1573" s="36">
        <v>100</v>
      </c>
      <c r="M1573" s="36"/>
      <c r="N1573" s="41" t="s">
        <v>9249</v>
      </c>
      <c r="O1573" s="41" t="s">
        <v>9250</v>
      </c>
      <c r="P1573" s="36">
        <v>231</v>
      </c>
      <c r="Q1573" s="37" t="s">
        <v>9317</v>
      </c>
    </row>
    <row r="1574" spans="1:17" ht="15" customHeight="1">
      <c r="A1574" s="35">
        <v>778703</v>
      </c>
      <c r="B1574" s="36" t="s">
        <v>9239</v>
      </c>
      <c r="C1574" s="37" t="s">
        <v>9240</v>
      </c>
      <c r="D1574" s="37" t="s">
        <v>9263</v>
      </c>
      <c r="E1574" s="35">
        <v>778703</v>
      </c>
      <c r="F1574" s="38" t="s">
        <v>2928</v>
      </c>
      <c r="G1574" s="36" t="s">
        <v>9243</v>
      </c>
      <c r="H1574" s="36">
        <v>115</v>
      </c>
      <c r="I1574" s="39">
        <v>1175720.8</v>
      </c>
      <c r="J1574" s="39">
        <f t="shared" si="95"/>
        <v>1175720.8</v>
      </c>
      <c r="K1574" s="36">
        <v>0</v>
      </c>
      <c r="L1574" s="36">
        <v>100</v>
      </c>
      <c r="M1574" s="36"/>
      <c r="N1574" s="40" t="s">
        <v>9244</v>
      </c>
      <c r="O1574" s="37" t="s">
        <v>9245</v>
      </c>
      <c r="P1574" s="36">
        <v>207</v>
      </c>
      <c r="Q1574" s="37" t="s">
        <v>9266</v>
      </c>
    </row>
    <row r="1575" spans="1:17" ht="15" customHeight="1">
      <c r="A1575" s="35">
        <v>778501</v>
      </c>
      <c r="B1575" s="36" t="s">
        <v>9239</v>
      </c>
      <c r="C1575" s="37" t="s">
        <v>9240</v>
      </c>
      <c r="D1575" s="37" t="s">
        <v>9263</v>
      </c>
      <c r="E1575" s="35">
        <v>778501</v>
      </c>
      <c r="F1575" s="38" t="s">
        <v>8654</v>
      </c>
      <c r="G1575" s="36" t="s">
        <v>9243</v>
      </c>
      <c r="H1575" s="36">
        <v>85</v>
      </c>
      <c r="I1575" s="39">
        <v>898536.4</v>
      </c>
      <c r="J1575" s="39">
        <f t="shared" si="95"/>
        <v>898536.4</v>
      </c>
      <c r="K1575" s="36">
        <v>0</v>
      </c>
      <c r="L1575" s="36">
        <v>100</v>
      </c>
      <c r="M1575" s="36"/>
      <c r="N1575" s="40" t="s">
        <v>9244</v>
      </c>
      <c r="O1575" s="37" t="s">
        <v>9245</v>
      </c>
      <c r="P1575" s="36">
        <v>207</v>
      </c>
      <c r="Q1575" s="37" t="s">
        <v>9266</v>
      </c>
    </row>
    <row r="1576" spans="1:17" ht="15" customHeight="1">
      <c r="A1576" s="35">
        <v>778202</v>
      </c>
      <c r="B1576" s="36" t="s">
        <v>9239</v>
      </c>
      <c r="C1576" s="37" t="s">
        <v>9240</v>
      </c>
      <c r="D1576" s="37" t="s">
        <v>9263</v>
      </c>
      <c r="E1576" s="35">
        <v>778202</v>
      </c>
      <c r="F1576" s="38" t="s">
        <v>2685</v>
      </c>
      <c r="G1576" s="36" t="s">
        <v>9243</v>
      </c>
      <c r="H1576" s="36">
        <v>85</v>
      </c>
      <c r="I1576" s="39">
        <v>898536.4</v>
      </c>
      <c r="J1576" s="39">
        <f t="shared" si="95"/>
        <v>898536.4</v>
      </c>
      <c r="K1576" s="36">
        <v>0</v>
      </c>
      <c r="L1576" s="36">
        <v>100</v>
      </c>
      <c r="M1576" s="36"/>
      <c r="N1576" s="40" t="s">
        <v>9244</v>
      </c>
      <c r="O1576" s="37" t="s">
        <v>9245</v>
      </c>
      <c r="P1576" s="36">
        <v>207</v>
      </c>
      <c r="Q1576" s="37" t="s">
        <v>9266</v>
      </c>
    </row>
    <row r="1577" spans="1:17" ht="15" customHeight="1">
      <c r="A1577" s="35">
        <v>906023</v>
      </c>
      <c r="B1577" s="36" t="s">
        <v>9239</v>
      </c>
      <c r="C1577" s="37" t="s">
        <v>9251</v>
      </c>
      <c r="D1577" s="37" t="s">
        <v>9257</v>
      </c>
      <c r="E1577" s="35">
        <v>906023</v>
      </c>
      <c r="F1577" s="37" t="s">
        <v>10078</v>
      </c>
      <c r="G1577" s="36" t="s">
        <v>9253</v>
      </c>
      <c r="H1577" s="42">
        <v>60549.5</v>
      </c>
      <c r="I1577" s="39"/>
      <c r="J1577" s="42">
        <f t="shared" ref="J1577:J1579" si="96">H1577</f>
        <v>60549.5</v>
      </c>
      <c r="K1577" s="43">
        <v>0</v>
      </c>
      <c r="L1577" s="36">
        <v>100</v>
      </c>
      <c r="M1577" s="43"/>
      <c r="N1577" s="40" t="s">
        <v>9254</v>
      </c>
      <c r="O1577" s="37" t="s">
        <v>9255</v>
      </c>
      <c r="P1577" s="36">
        <v>706</v>
      </c>
      <c r="Q1577" s="37" t="s">
        <v>9256</v>
      </c>
    </row>
    <row r="1578" spans="1:17" ht="15" customHeight="1">
      <c r="A1578" s="35">
        <v>903020</v>
      </c>
      <c r="B1578" s="36" t="s">
        <v>9239</v>
      </c>
      <c r="C1578" s="37" t="s">
        <v>9251</v>
      </c>
      <c r="D1578" s="37" t="s">
        <v>9314</v>
      </c>
      <c r="E1578" s="35">
        <v>903020</v>
      </c>
      <c r="F1578" s="37" t="s">
        <v>10079</v>
      </c>
      <c r="G1578" s="36" t="s">
        <v>9253</v>
      </c>
      <c r="H1578" s="42">
        <v>16947.8</v>
      </c>
      <c r="I1578" s="39"/>
      <c r="J1578" s="42">
        <f t="shared" si="96"/>
        <v>16947.8</v>
      </c>
      <c r="K1578" s="43">
        <v>0</v>
      </c>
      <c r="L1578" s="36">
        <v>100</v>
      </c>
      <c r="M1578" s="43"/>
      <c r="N1578" s="40" t="s">
        <v>9254</v>
      </c>
      <c r="O1578" s="37" t="s">
        <v>9255</v>
      </c>
      <c r="P1578" s="36">
        <v>706</v>
      </c>
      <c r="Q1578" s="37" t="s">
        <v>9256</v>
      </c>
    </row>
    <row r="1579" spans="1:17" ht="15" customHeight="1">
      <c r="A1579" s="35">
        <v>907006</v>
      </c>
      <c r="B1579" s="36" t="s">
        <v>9239</v>
      </c>
      <c r="C1579" s="37" t="s">
        <v>9251</v>
      </c>
      <c r="D1579" s="37" t="s">
        <v>9303</v>
      </c>
      <c r="E1579" s="35">
        <v>907006</v>
      </c>
      <c r="F1579" s="38" t="s">
        <v>4737</v>
      </c>
      <c r="G1579" s="36" t="s">
        <v>9253</v>
      </c>
      <c r="H1579" s="42">
        <v>11998.8</v>
      </c>
      <c r="I1579" s="39"/>
      <c r="J1579" s="42">
        <f t="shared" si="96"/>
        <v>11998.8</v>
      </c>
      <c r="K1579" s="43">
        <v>0</v>
      </c>
      <c r="L1579" s="36">
        <v>100</v>
      </c>
      <c r="M1579" s="43"/>
      <c r="N1579" s="40" t="s">
        <v>9254</v>
      </c>
      <c r="O1579" s="37" t="s">
        <v>9255</v>
      </c>
      <c r="P1579" s="36">
        <v>706</v>
      </c>
      <c r="Q1579" s="37" t="s">
        <v>9256</v>
      </c>
    </row>
    <row r="1580" spans="1:17" ht="15" customHeight="1">
      <c r="A1580" s="35">
        <v>782403</v>
      </c>
      <c r="B1580" s="36" t="s">
        <v>9239</v>
      </c>
      <c r="C1580" s="37" t="s">
        <v>9240</v>
      </c>
      <c r="D1580" s="37" t="s">
        <v>9263</v>
      </c>
      <c r="E1580" s="35">
        <v>782403</v>
      </c>
      <c r="F1580" s="38" t="s">
        <v>10080</v>
      </c>
      <c r="G1580" s="36" t="s">
        <v>9243</v>
      </c>
      <c r="H1580" s="36">
        <v>85</v>
      </c>
      <c r="I1580" s="39">
        <v>898536.4</v>
      </c>
      <c r="J1580" s="39">
        <f>I1580</f>
        <v>898536.4</v>
      </c>
      <c r="K1580" s="36">
        <v>0</v>
      </c>
      <c r="L1580" s="36">
        <v>100</v>
      </c>
      <c r="M1580" s="36"/>
      <c r="N1580" s="40" t="s">
        <v>9244</v>
      </c>
      <c r="O1580" s="37" t="s">
        <v>9245</v>
      </c>
      <c r="P1580" s="36">
        <v>207</v>
      </c>
      <c r="Q1580" s="37" t="s">
        <v>9266</v>
      </c>
    </row>
    <row r="1581" spans="1:17" ht="15" customHeight="1">
      <c r="A1581" s="35">
        <v>904508</v>
      </c>
      <c r="B1581" s="36" t="s">
        <v>9239</v>
      </c>
      <c r="C1581" s="37" t="s">
        <v>9251</v>
      </c>
      <c r="D1581" s="37" t="s">
        <v>9314</v>
      </c>
      <c r="E1581" s="35">
        <v>904508</v>
      </c>
      <c r="F1581" s="37" t="s">
        <v>4527</v>
      </c>
      <c r="G1581" s="36" t="s">
        <v>9253</v>
      </c>
      <c r="H1581" s="42">
        <v>30219.200000000001</v>
      </c>
      <c r="I1581" s="39"/>
      <c r="J1581" s="42">
        <f t="shared" ref="J1581:J1587" si="97">H1581</f>
        <v>30219.200000000001</v>
      </c>
      <c r="K1581" s="43">
        <v>0</v>
      </c>
      <c r="L1581" s="36">
        <v>100</v>
      </c>
      <c r="M1581" s="43"/>
      <c r="N1581" s="40" t="s">
        <v>9254</v>
      </c>
      <c r="O1581" s="37" t="s">
        <v>9255</v>
      </c>
      <c r="P1581" s="36">
        <v>706</v>
      </c>
      <c r="Q1581" s="37" t="s">
        <v>9256</v>
      </c>
    </row>
    <row r="1582" spans="1:17" ht="15" customHeight="1">
      <c r="A1582" s="35">
        <v>903845</v>
      </c>
      <c r="B1582" s="36" t="s">
        <v>9239</v>
      </c>
      <c r="C1582" s="37" t="s">
        <v>9251</v>
      </c>
      <c r="D1582" s="37" t="s">
        <v>9252</v>
      </c>
      <c r="E1582" s="35">
        <v>903845</v>
      </c>
      <c r="F1582" s="37" t="s">
        <v>4482</v>
      </c>
      <c r="G1582" s="36" t="s">
        <v>9253</v>
      </c>
      <c r="H1582" s="42">
        <v>10746.400000000001</v>
      </c>
      <c r="I1582" s="39"/>
      <c r="J1582" s="42">
        <f t="shared" si="97"/>
        <v>10746.400000000001</v>
      </c>
      <c r="K1582" s="43">
        <v>0</v>
      </c>
      <c r="L1582" s="36">
        <v>100</v>
      </c>
      <c r="M1582" s="43"/>
      <c r="N1582" s="40" t="s">
        <v>9254</v>
      </c>
      <c r="O1582" s="37" t="s">
        <v>9255</v>
      </c>
      <c r="P1582" s="36">
        <v>706</v>
      </c>
      <c r="Q1582" s="37" t="s">
        <v>9256</v>
      </c>
    </row>
    <row r="1583" spans="1:17" ht="15" customHeight="1">
      <c r="A1583" s="35">
        <v>903883</v>
      </c>
      <c r="B1583" s="36" t="s">
        <v>9239</v>
      </c>
      <c r="C1583" s="37" t="s">
        <v>9251</v>
      </c>
      <c r="D1583" s="37" t="s">
        <v>9252</v>
      </c>
      <c r="E1583" s="35">
        <v>903883</v>
      </c>
      <c r="F1583" s="37" t="s">
        <v>10081</v>
      </c>
      <c r="G1583" s="36" t="s">
        <v>9253</v>
      </c>
      <c r="H1583" s="42">
        <v>5191.3999999999996</v>
      </c>
      <c r="I1583" s="39"/>
      <c r="J1583" s="42">
        <f t="shared" si="97"/>
        <v>5191.3999999999996</v>
      </c>
      <c r="K1583" s="43">
        <v>0</v>
      </c>
      <c r="L1583" s="36">
        <v>100</v>
      </c>
      <c r="M1583" s="43"/>
      <c r="N1583" s="40" t="s">
        <v>9254</v>
      </c>
      <c r="O1583" s="37" t="s">
        <v>9255</v>
      </c>
      <c r="P1583" s="36">
        <v>706</v>
      </c>
      <c r="Q1583" s="37" t="s">
        <v>9256</v>
      </c>
    </row>
    <row r="1584" spans="1:17" ht="15" customHeight="1">
      <c r="A1584" s="35">
        <v>903843</v>
      </c>
      <c r="B1584" s="36" t="s">
        <v>9239</v>
      </c>
      <c r="C1584" s="37" t="s">
        <v>9251</v>
      </c>
      <c r="D1584" s="37" t="s">
        <v>9252</v>
      </c>
      <c r="E1584" s="35">
        <v>903843</v>
      </c>
      <c r="F1584" s="37" t="s">
        <v>4480</v>
      </c>
      <c r="G1584" s="36" t="s">
        <v>9253</v>
      </c>
      <c r="H1584" s="42">
        <v>17321.5</v>
      </c>
      <c r="I1584" s="39"/>
      <c r="J1584" s="42">
        <f t="shared" si="97"/>
        <v>17321.5</v>
      </c>
      <c r="K1584" s="43">
        <v>0</v>
      </c>
      <c r="L1584" s="36">
        <v>100</v>
      </c>
      <c r="M1584" s="43"/>
      <c r="N1584" s="40" t="s">
        <v>9254</v>
      </c>
      <c r="O1584" s="37" t="s">
        <v>9255</v>
      </c>
      <c r="P1584" s="36">
        <v>706</v>
      </c>
      <c r="Q1584" s="37" t="s">
        <v>9256</v>
      </c>
    </row>
    <row r="1585" spans="1:17" ht="15" customHeight="1">
      <c r="A1585" s="35">
        <v>903842</v>
      </c>
      <c r="B1585" s="36" t="s">
        <v>9239</v>
      </c>
      <c r="C1585" s="37" t="s">
        <v>9251</v>
      </c>
      <c r="D1585" s="37" t="s">
        <v>9252</v>
      </c>
      <c r="E1585" s="35">
        <v>903842</v>
      </c>
      <c r="F1585" s="37" t="s">
        <v>4479</v>
      </c>
      <c r="G1585" s="36" t="s">
        <v>9253</v>
      </c>
      <c r="H1585" s="42">
        <v>20280.8</v>
      </c>
      <c r="I1585" s="39"/>
      <c r="J1585" s="42">
        <f t="shared" si="97"/>
        <v>20280.8</v>
      </c>
      <c r="K1585" s="43">
        <v>0</v>
      </c>
      <c r="L1585" s="36">
        <v>100</v>
      </c>
      <c r="M1585" s="43"/>
      <c r="N1585" s="40" t="s">
        <v>9254</v>
      </c>
      <c r="O1585" s="37" t="s">
        <v>9255</v>
      </c>
      <c r="P1585" s="36">
        <v>706</v>
      </c>
      <c r="Q1585" s="37" t="s">
        <v>9256</v>
      </c>
    </row>
    <row r="1586" spans="1:17" ht="15" customHeight="1">
      <c r="A1586" s="35">
        <v>903841</v>
      </c>
      <c r="B1586" s="36" t="s">
        <v>9239</v>
      </c>
      <c r="C1586" s="37" t="s">
        <v>9251</v>
      </c>
      <c r="D1586" s="37" t="s">
        <v>9252</v>
      </c>
      <c r="E1586" s="35">
        <v>903841</v>
      </c>
      <c r="F1586" s="37" t="s">
        <v>4478</v>
      </c>
      <c r="G1586" s="36" t="s">
        <v>9253</v>
      </c>
      <c r="H1586" s="42">
        <v>6251.9</v>
      </c>
      <c r="I1586" s="39"/>
      <c r="J1586" s="42">
        <f t="shared" si="97"/>
        <v>6251.9</v>
      </c>
      <c r="K1586" s="43">
        <v>0</v>
      </c>
      <c r="L1586" s="36">
        <v>100</v>
      </c>
      <c r="M1586" s="43"/>
      <c r="N1586" s="40" t="s">
        <v>9254</v>
      </c>
      <c r="O1586" s="37" t="s">
        <v>9255</v>
      </c>
      <c r="P1586" s="36">
        <v>706</v>
      </c>
      <c r="Q1586" s="37" t="s">
        <v>9256</v>
      </c>
    </row>
    <row r="1587" spans="1:17" ht="15" customHeight="1">
      <c r="A1587" s="35">
        <v>903840</v>
      </c>
      <c r="B1587" s="36" t="s">
        <v>9239</v>
      </c>
      <c r="C1587" s="37" t="s">
        <v>9251</v>
      </c>
      <c r="D1587" s="37" t="s">
        <v>9252</v>
      </c>
      <c r="E1587" s="35">
        <v>903840</v>
      </c>
      <c r="F1587" s="37" t="s">
        <v>4477</v>
      </c>
      <c r="G1587" s="36" t="s">
        <v>9253</v>
      </c>
      <c r="H1587" s="42">
        <v>6312.5</v>
      </c>
      <c r="I1587" s="39"/>
      <c r="J1587" s="42">
        <f t="shared" si="97"/>
        <v>6312.5</v>
      </c>
      <c r="K1587" s="43">
        <v>0</v>
      </c>
      <c r="L1587" s="36">
        <v>100</v>
      </c>
      <c r="M1587" s="43"/>
      <c r="N1587" s="40" t="s">
        <v>9254</v>
      </c>
      <c r="O1587" s="37" t="s">
        <v>9255</v>
      </c>
      <c r="P1587" s="36">
        <v>706</v>
      </c>
      <c r="Q1587" s="37" t="s">
        <v>9256</v>
      </c>
    </row>
    <row r="1588" spans="1:17" ht="15" customHeight="1">
      <c r="A1588" s="35">
        <v>255001</v>
      </c>
      <c r="B1588" s="36" t="s">
        <v>9239</v>
      </c>
      <c r="C1588" s="37" t="s">
        <v>9240</v>
      </c>
      <c r="D1588" s="37" t="s">
        <v>9300</v>
      </c>
      <c r="E1588" s="35">
        <v>255001</v>
      </c>
      <c r="F1588" s="38" t="s">
        <v>3804</v>
      </c>
      <c r="G1588" s="36" t="s">
        <v>9243</v>
      </c>
      <c r="H1588" s="36">
        <v>100</v>
      </c>
      <c r="I1588" s="39">
        <v>1035957</v>
      </c>
      <c r="J1588" s="39">
        <f t="shared" ref="J1588:J1591" si="98">I1588</f>
        <v>1035957</v>
      </c>
      <c r="K1588" s="36">
        <v>0</v>
      </c>
      <c r="L1588" s="36">
        <v>100</v>
      </c>
      <c r="M1588" s="36"/>
      <c r="N1588" s="40" t="s">
        <v>9244</v>
      </c>
      <c r="O1588" s="37" t="s">
        <v>9245</v>
      </c>
      <c r="P1588" s="36">
        <v>205</v>
      </c>
      <c r="Q1588" s="37" t="s">
        <v>9302</v>
      </c>
    </row>
    <row r="1589" spans="1:17" ht="15" customHeight="1">
      <c r="A1589" s="35">
        <v>255004</v>
      </c>
      <c r="B1589" s="36" t="s">
        <v>9239</v>
      </c>
      <c r="C1589" s="37" t="s">
        <v>9240</v>
      </c>
      <c r="D1589" s="37" t="s">
        <v>9311</v>
      </c>
      <c r="E1589" s="35">
        <v>255004</v>
      </c>
      <c r="F1589" s="38" t="s">
        <v>3807</v>
      </c>
      <c r="G1589" s="36" t="s">
        <v>9243</v>
      </c>
      <c r="H1589" s="36">
        <v>20</v>
      </c>
      <c r="I1589" s="39">
        <v>178749.8</v>
      </c>
      <c r="J1589" s="39">
        <f t="shared" si="98"/>
        <v>178749.8</v>
      </c>
      <c r="K1589" s="36">
        <v>0</v>
      </c>
      <c r="L1589" s="36">
        <v>100</v>
      </c>
      <c r="M1589" s="36"/>
      <c r="N1589" s="41" t="s">
        <v>9249</v>
      </c>
      <c r="O1589" s="41" t="s">
        <v>9250</v>
      </c>
      <c r="P1589" s="36">
        <v>205</v>
      </c>
      <c r="Q1589" s="37" t="s">
        <v>9302</v>
      </c>
    </row>
    <row r="1590" spans="1:17" ht="15" customHeight="1">
      <c r="A1590" s="35">
        <v>255003</v>
      </c>
      <c r="B1590" s="36" t="s">
        <v>9239</v>
      </c>
      <c r="C1590" s="37" t="s">
        <v>9240</v>
      </c>
      <c r="D1590" s="37" t="s">
        <v>9311</v>
      </c>
      <c r="E1590" s="35">
        <v>255003</v>
      </c>
      <c r="F1590" s="38" t="s">
        <v>3806</v>
      </c>
      <c r="G1590" s="36" t="s">
        <v>9243</v>
      </c>
      <c r="H1590" s="36">
        <v>20</v>
      </c>
      <c r="I1590" s="39">
        <v>178749.8</v>
      </c>
      <c r="J1590" s="39">
        <f t="shared" si="98"/>
        <v>178749.8</v>
      </c>
      <c r="K1590" s="36">
        <v>0</v>
      </c>
      <c r="L1590" s="36">
        <v>100</v>
      </c>
      <c r="M1590" s="36"/>
      <c r="N1590" s="41" t="s">
        <v>9249</v>
      </c>
      <c r="O1590" s="41" t="s">
        <v>9250</v>
      </c>
      <c r="P1590" s="36">
        <v>205</v>
      </c>
      <c r="Q1590" s="37" t="s">
        <v>9302</v>
      </c>
    </row>
    <row r="1591" spans="1:17" ht="15" customHeight="1">
      <c r="A1591" s="35">
        <v>255002</v>
      </c>
      <c r="B1591" s="36" t="s">
        <v>9239</v>
      </c>
      <c r="C1591" s="37" t="s">
        <v>9240</v>
      </c>
      <c r="D1591" s="37" t="s">
        <v>9300</v>
      </c>
      <c r="E1591" s="35">
        <v>255002</v>
      </c>
      <c r="F1591" s="38" t="s">
        <v>3805</v>
      </c>
      <c r="G1591" s="36" t="s">
        <v>9243</v>
      </c>
      <c r="H1591" s="36">
        <v>20</v>
      </c>
      <c r="I1591" s="39">
        <v>178749.8</v>
      </c>
      <c r="J1591" s="39">
        <f t="shared" si="98"/>
        <v>178749.8</v>
      </c>
      <c r="K1591" s="36">
        <v>0</v>
      </c>
      <c r="L1591" s="36">
        <v>100</v>
      </c>
      <c r="M1591" s="36"/>
      <c r="N1591" s="41" t="s">
        <v>9249</v>
      </c>
      <c r="O1591" s="41" t="s">
        <v>9250</v>
      </c>
      <c r="P1591" s="36">
        <v>205</v>
      </c>
      <c r="Q1591" s="37" t="s">
        <v>9302</v>
      </c>
    </row>
    <row r="1592" spans="1:17" ht="15" customHeight="1">
      <c r="A1592" s="35">
        <v>907108</v>
      </c>
      <c r="B1592" s="36" t="s">
        <v>9239</v>
      </c>
      <c r="C1592" s="37" t="s">
        <v>9251</v>
      </c>
      <c r="D1592" s="37" t="s">
        <v>9303</v>
      </c>
      <c r="E1592" s="35">
        <v>907108</v>
      </c>
      <c r="F1592" s="37" t="s">
        <v>10082</v>
      </c>
      <c r="G1592" s="36" t="s">
        <v>9253</v>
      </c>
      <c r="H1592" s="42">
        <v>40036.400000000001</v>
      </c>
      <c r="I1592" s="39"/>
      <c r="J1592" s="42">
        <f>H1592</f>
        <v>40036.400000000001</v>
      </c>
      <c r="K1592" s="43">
        <v>0</v>
      </c>
      <c r="L1592" s="36">
        <v>100</v>
      </c>
      <c r="M1592" s="43"/>
      <c r="N1592" s="40" t="s">
        <v>9254</v>
      </c>
      <c r="O1592" s="37" t="s">
        <v>9255</v>
      </c>
      <c r="P1592" s="36">
        <v>706</v>
      </c>
      <c r="Q1592" s="37" t="s">
        <v>9256</v>
      </c>
    </row>
    <row r="1593" spans="1:17" ht="15" customHeight="1">
      <c r="A1593" s="35">
        <v>431001</v>
      </c>
      <c r="B1593" s="36" t="s">
        <v>9239</v>
      </c>
      <c r="C1593" s="37" t="s">
        <v>9240</v>
      </c>
      <c r="D1593" s="37" t="s">
        <v>9241</v>
      </c>
      <c r="E1593" s="35">
        <v>431001</v>
      </c>
      <c r="F1593" s="38" t="s">
        <v>2008</v>
      </c>
      <c r="G1593" s="36" t="s">
        <v>9243</v>
      </c>
      <c r="H1593" s="36">
        <v>100</v>
      </c>
      <c r="I1593" s="39">
        <v>1035957</v>
      </c>
      <c r="J1593" s="39">
        <f t="shared" ref="J1593:J1594" si="99">I1593</f>
        <v>1035957</v>
      </c>
      <c r="K1593" s="36">
        <v>0</v>
      </c>
      <c r="L1593" s="36">
        <v>100</v>
      </c>
      <c r="M1593" s="36"/>
      <c r="N1593" s="40" t="s">
        <v>9244</v>
      </c>
      <c r="O1593" s="37" t="s">
        <v>9245</v>
      </c>
      <c r="P1593" s="36">
        <v>235</v>
      </c>
      <c r="Q1593" s="37" t="s">
        <v>9246</v>
      </c>
    </row>
    <row r="1594" spans="1:17" ht="15" customHeight="1">
      <c r="A1594" s="35">
        <v>436101</v>
      </c>
      <c r="B1594" s="36" t="s">
        <v>9239</v>
      </c>
      <c r="C1594" s="37" t="s">
        <v>9240</v>
      </c>
      <c r="D1594" s="37" t="s">
        <v>9241</v>
      </c>
      <c r="E1594" s="35">
        <v>436101</v>
      </c>
      <c r="F1594" s="38" t="s">
        <v>2021</v>
      </c>
      <c r="G1594" s="36" t="s">
        <v>9243</v>
      </c>
      <c r="H1594" s="36">
        <v>160</v>
      </c>
      <c r="I1594" s="39">
        <v>1559460.2000000002</v>
      </c>
      <c r="J1594" s="39">
        <f t="shared" si="99"/>
        <v>1559460.2000000002</v>
      </c>
      <c r="K1594" s="36">
        <v>0</v>
      </c>
      <c r="L1594" s="36">
        <v>100</v>
      </c>
      <c r="M1594" s="36"/>
      <c r="N1594" s="40" t="s">
        <v>9244</v>
      </c>
      <c r="O1594" s="37" t="s">
        <v>9245</v>
      </c>
      <c r="P1594" s="36">
        <v>235</v>
      </c>
      <c r="Q1594" s="37" t="s">
        <v>9246</v>
      </c>
    </row>
    <row r="1595" spans="1:17" ht="15" customHeight="1">
      <c r="A1595" s="35">
        <v>903838</v>
      </c>
      <c r="B1595" s="36" t="s">
        <v>9239</v>
      </c>
      <c r="C1595" s="37" t="s">
        <v>9251</v>
      </c>
      <c r="D1595" s="37" t="s">
        <v>9252</v>
      </c>
      <c r="E1595" s="35">
        <v>903838</v>
      </c>
      <c r="F1595" s="37" t="s">
        <v>4475</v>
      </c>
      <c r="G1595" s="36" t="s">
        <v>9253</v>
      </c>
      <c r="H1595" s="42">
        <v>19715.2</v>
      </c>
      <c r="I1595" s="39"/>
      <c r="J1595" s="42">
        <f t="shared" ref="J1595:J1618" si="100">H1595</f>
        <v>19715.2</v>
      </c>
      <c r="K1595" s="43">
        <v>0</v>
      </c>
      <c r="L1595" s="36">
        <v>100</v>
      </c>
      <c r="M1595" s="43"/>
      <c r="N1595" s="40" t="s">
        <v>9254</v>
      </c>
      <c r="O1595" s="37" t="s">
        <v>9255</v>
      </c>
      <c r="P1595" s="36">
        <v>706</v>
      </c>
      <c r="Q1595" s="37" t="s">
        <v>9256</v>
      </c>
    </row>
    <row r="1596" spans="1:17" ht="15" customHeight="1">
      <c r="A1596" s="35">
        <v>920105</v>
      </c>
      <c r="B1596" s="36" t="s">
        <v>9239</v>
      </c>
      <c r="C1596" s="37" t="s">
        <v>9331</v>
      </c>
      <c r="D1596" s="37" t="s">
        <v>9709</v>
      </c>
      <c r="E1596" s="35">
        <v>920105</v>
      </c>
      <c r="F1596" s="38" t="s">
        <v>5618</v>
      </c>
      <c r="G1596" s="36" t="s">
        <v>9253</v>
      </c>
      <c r="H1596" s="42">
        <v>465246.4</v>
      </c>
      <c r="I1596" s="39"/>
      <c r="J1596" s="42">
        <f t="shared" si="100"/>
        <v>465246.4</v>
      </c>
      <c r="K1596" s="36">
        <v>0</v>
      </c>
      <c r="L1596" s="36">
        <v>100</v>
      </c>
      <c r="M1596" s="36"/>
      <c r="N1596" s="37" t="s">
        <v>9333</v>
      </c>
      <c r="O1596" s="37" t="s">
        <v>9710</v>
      </c>
      <c r="P1596" s="36">
        <v>715</v>
      </c>
      <c r="Q1596" s="37" t="s">
        <v>9709</v>
      </c>
    </row>
    <row r="1597" spans="1:17" ht="15" customHeight="1">
      <c r="A1597" s="35">
        <v>920809</v>
      </c>
      <c r="B1597" s="36" t="s">
        <v>9239</v>
      </c>
      <c r="C1597" s="37" t="s">
        <v>9331</v>
      </c>
      <c r="D1597" s="37" t="s">
        <v>9709</v>
      </c>
      <c r="E1597" s="35">
        <v>920809</v>
      </c>
      <c r="F1597" s="38" t="s">
        <v>5642</v>
      </c>
      <c r="G1597" s="36" t="s">
        <v>9253</v>
      </c>
      <c r="H1597" s="42">
        <v>128229.6</v>
      </c>
      <c r="I1597" s="39"/>
      <c r="J1597" s="42">
        <f t="shared" si="100"/>
        <v>128229.6</v>
      </c>
      <c r="K1597" s="36">
        <v>0</v>
      </c>
      <c r="L1597" s="36">
        <v>100</v>
      </c>
      <c r="M1597" s="36"/>
      <c r="N1597" s="37" t="s">
        <v>9333</v>
      </c>
      <c r="O1597" s="37" t="s">
        <v>9710</v>
      </c>
      <c r="P1597" s="36">
        <v>715</v>
      </c>
      <c r="Q1597" s="37" t="s">
        <v>9709</v>
      </c>
    </row>
    <row r="1598" spans="1:17" ht="15" customHeight="1">
      <c r="A1598" s="35">
        <v>920301</v>
      </c>
      <c r="B1598" s="36" t="s">
        <v>9239</v>
      </c>
      <c r="C1598" s="37" t="s">
        <v>9331</v>
      </c>
      <c r="D1598" s="37" t="s">
        <v>9709</v>
      </c>
      <c r="E1598" s="35">
        <v>920301</v>
      </c>
      <c r="F1598" s="38" t="s">
        <v>10083</v>
      </c>
      <c r="G1598" s="36" t="s">
        <v>9253</v>
      </c>
      <c r="H1598" s="42">
        <v>174982.5</v>
      </c>
      <c r="I1598" s="39"/>
      <c r="J1598" s="42">
        <f t="shared" si="100"/>
        <v>174982.5</v>
      </c>
      <c r="K1598" s="36">
        <v>0</v>
      </c>
      <c r="L1598" s="36">
        <v>100</v>
      </c>
      <c r="M1598" s="36"/>
      <c r="N1598" s="37" t="s">
        <v>9333</v>
      </c>
      <c r="O1598" s="37" t="s">
        <v>9710</v>
      </c>
      <c r="P1598" s="36">
        <v>715</v>
      </c>
      <c r="Q1598" s="37" t="s">
        <v>9709</v>
      </c>
    </row>
    <row r="1599" spans="1:17" ht="15" customHeight="1">
      <c r="A1599" s="35">
        <v>920604</v>
      </c>
      <c r="B1599" s="36" t="s">
        <v>9239</v>
      </c>
      <c r="C1599" s="37" t="s">
        <v>9331</v>
      </c>
      <c r="D1599" s="37" t="s">
        <v>9709</v>
      </c>
      <c r="E1599" s="35">
        <v>920604</v>
      </c>
      <c r="F1599" s="38" t="s">
        <v>5631</v>
      </c>
      <c r="G1599" s="36" t="s">
        <v>9253</v>
      </c>
      <c r="H1599" s="42">
        <v>207635.8</v>
      </c>
      <c r="I1599" s="39"/>
      <c r="J1599" s="42">
        <f t="shared" si="100"/>
        <v>207635.8</v>
      </c>
      <c r="K1599" s="36">
        <v>0</v>
      </c>
      <c r="L1599" s="36">
        <v>100</v>
      </c>
      <c r="M1599" s="36"/>
      <c r="N1599" s="37" t="s">
        <v>9333</v>
      </c>
      <c r="O1599" s="37" t="s">
        <v>9710</v>
      </c>
      <c r="P1599" s="36">
        <v>715</v>
      </c>
      <c r="Q1599" s="37" t="s">
        <v>9709</v>
      </c>
    </row>
    <row r="1600" spans="1:17" ht="15" customHeight="1">
      <c r="A1600" s="35">
        <v>920902</v>
      </c>
      <c r="B1600" s="36" t="s">
        <v>9239</v>
      </c>
      <c r="C1600" s="37" t="s">
        <v>9331</v>
      </c>
      <c r="D1600" s="37" t="s">
        <v>9709</v>
      </c>
      <c r="E1600" s="35">
        <v>920902</v>
      </c>
      <c r="F1600" s="38" t="s">
        <v>5646</v>
      </c>
      <c r="G1600" s="36" t="s">
        <v>9253</v>
      </c>
      <c r="H1600" s="42">
        <v>290698.2</v>
      </c>
      <c r="I1600" s="39"/>
      <c r="J1600" s="42">
        <f t="shared" si="100"/>
        <v>290698.2</v>
      </c>
      <c r="K1600" s="36">
        <v>0</v>
      </c>
      <c r="L1600" s="36">
        <v>100</v>
      </c>
      <c r="M1600" s="36"/>
      <c r="N1600" s="37" t="s">
        <v>9333</v>
      </c>
      <c r="O1600" s="37" t="s">
        <v>9710</v>
      </c>
      <c r="P1600" s="36">
        <v>715</v>
      </c>
      <c r="Q1600" s="37" t="s">
        <v>9709</v>
      </c>
    </row>
    <row r="1601" spans="1:17" ht="15" customHeight="1">
      <c r="A1601" s="35">
        <v>920903</v>
      </c>
      <c r="B1601" s="36" t="s">
        <v>9239</v>
      </c>
      <c r="C1601" s="37" t="s">
        <v>9331</v>
      </c>
      <c r="D1601" s="37" t="s">
        <v>9709</v>
      </c>
      <c r="E1601" s="35">
        <v>920903</v>
      </c>
      <c r="F1601" s="38" t="s">
        <v>5647</v>
      </c>
      <c r="G1601" s="36" t="s">
        <v>9253</v>
      </c>
      <c r="H1601" s="42">
        <v>348359.1</v>
      </c>
      <c r="I1601" s="39"/>
      <c r="J1601" s="42">
        <f t="shared" si="100"/>
        <v>348359.1</v>
      </c>
      <c r="K1601" s="36">
        <v>0</v>
      </c>
      <c r="L1601" s="36">
        <v>100</v>
      </c>
      <c r="M1601" s="36"/>
      <c r="N1601" s="37" t="s">
        <v>9333</v>
      </c>
      <c r="O1601" s="37" t="s">
        <v>9710</v>
      </c>
      <c r="P1601" s="36">
        <v>715</v>
      </c>
      <c r="Q1601" s="37" t="s">
        <v>9709</v>
      </c>
    </row>
    <row r="1602" spans="1:17" ht="15" customHeight="1">
      <c r="A1602" s="35">
        <v>920901</v>
      </c>
      <c r="B1602" s="36" t="s">
        <v>9239</v>
      </c>
      <c r="C1602" s="37" t="s">
        <v>9331</v>
      </c>
      <c r="D1602" s="37" t="s">
        <v>9709</v>
      </c>
      <c r="E1602" s="35">
        <v>920901</v>
      </c>
      <c r="F1602" s="38" t="s">
        <v>5645</v>
      </c>
      <c r="G1602" s="36" t="s">
        <v>9253</v>
      </c>
      <c r="H1602" s="42">
        <v>232552.5</v>
      </c>
      <c r="I1602" s="39"/>
      <c r="J1602" s="42">
        <f t="shared" si="100"/>
        <v>232552.5</v>
      </c>
      <c r="K1602" s="36">
        <v>0</v>
      </c>
      <c r="L1602" s="36">
        <v>100</v>
      </c>
      <c r="M1602" s="36"/>
      <c r="N1602" s="37" t="s">
        <v>9333</v>
      </c>
      <c r="O1602" s="37" t="s">
        <v>9710</v>
      </c>
      <c r="P1602" s="36">
        <v>715</v>
      </c>
      <c r="Q1602" s="37" t="s">
        <v>9709</v>
      </c>
    </row>
    <row r="1603" spans="1:17" ht="15" customHeight="1">
      <c r="A1603" s="35">
        <v>920701</v>
      </c>
      <c r="B1603" s="36" t="s">
        <v>9239</v>
      </c>
      <c r="C1603" s="37" t="s">
        <v>9331</v>
      </c>
      <c r="D1603" s="37" t="s">
        <v>9709</v>
      </c>
      <c r="E1603" s="35">
        <v>920701</v>
      </c>
      <c r="F1603" s="38" t="s">
        <v>10084</v>
      </c>
      <c r="G1603" s="36" t="s">
        <v>9253</v>
      </c>
      <c r="H1603" s="42">
        <v>118180.1</v>
      </c>
      <c r="I1603" s="39"/>
      <c r="J1603" s="42">
        <f t="shared" si="100"/>
        <v>118180.1</v>
      </c>
      <c r="K1603" s="36">
        <v>0</v>
      </c>
      <c r="L1603" s="36">
        <v>100</v>
      </c>
      <c r="M1603" s="36"/>
      <c r="N1603" s="37" t="s">
        <v>9333</v>
      </c>
      <c r="O1603" s="37" t="s">
        <v>9710</v>
      </c>
      <c r="P1603" s="36">
        <v>715</v>
      </c>
      <c r="Q1603" s="37" t="s">
        <v>9709</v>
      </c>
    </row>
    <row r="1604" spans="1:17" ht="15" customHeight="1">
      <c r="A1604" s="35">
        <v>920702</v>
      </c>
      <c r="B1604" s="36" t="s">
        <v>9239</v>
      </c>
      <c r="C1604" s="37" t="s">
        <v>9331</v>
      </c>
      <c r="D1604" s="37" t="s">
        <v>9709</v>
      </c>
      <c r="E1604" s="35">
        <v>920702</v>
      </c>
      <c r="F1604" s="38" t="s">
        <v>5635</v>
      </c>
      <c r="G1604" s="36" t="s">
        <v>9253</v>
      </c>
      <c r="H1604" s="42">
        <v>320210.40000000002</v>
      </c>
      <c r="I1604" s="39"/>
      <c r="J1604" s="42">
        <f t="shared" si="100"/>
        <v>320210.40000000002</v>
      </c>
      <c r="K1604" s="36">
        <v>0</v>
      </c>
      <c r="L1604" s="36">
        <v>100</v>
      </c>
      <c r="M1604" s="36"/>
      <c r="N1604" s="37" t="s">
        <v>9333</v>
      </c>
      <c r="O1604" s="37" t="s">
        <v>9710</v>
      </c>
      <c r="P1604" s="36">
        <v>715</v>
      </c>
      <c r="Q1604" s="37" t="s">
        <v>9709</v>
      </c>
    </row>
    <row r="1605" spans="1:17" ht="15" customHeight="1">
      <c r="A1605" s="35">
        <v>920602</v>
      </c>
      <c r="B1605" s="36" t="s">
        <v>9239</v>
      </c>
      <c r="C1605" s="37" t="s">
        <v>9331</v>
      </c>
      <c r="D1605" s="37" t="s">
        <v>9709</v>
      </c>
      <c r="E1605" s="35">
        <v>920602</v>
      </c>
      <c r="F1605" s="38" t="s">
        <v>5630</v>
      </c>
      <c r="G1605" s="36" t="s">
        <v>9253</v>
      </c>
      <c r="H1605" s="42">
        <v>320210.40000000002</v>
      </c>
      <c r="I1605" s="39"/>
      <c r="J1605" s="42">
        <f t="shared" si="100"/>
        <v>320210.40000000002</v>
      </c>
      <c r="K1605" s="36">
        <v>0</v>
      </c>
      <c r="L1605" s="36">
        <v>100</v>
      </c>
      <c r="M1605" s="36"/>
      <c r="N1605" s="37" t="s">
        <v>9333</v>
      </c>
      <c r="O1605" s="37" t="s">
        <v>9710</v>
      </c>
      <c r="P1605" s="36">
        <v>715</v>
      </c>
      <c r="Q1605" s="37" t="s">
        <v>9709</v>
      </c>
    </row>
    <row r="1606" spans="1:17" ht="15" customHeight="1">
      <c r="A1606" s="35">
        <v>920607</v>
      </c>
      <c r="B1606" s="36" t="s">
        <v>9239</v>
      </c>
      <c r="C1606" s="37" t="s">
        <v>9331</v>
      </c>
      <c r="D1606" s="37" t="s">
        <v>9709</v>
      </c>
      <c r="E1606" s="35">
        <v>920607</v>
      </c>
      <c r="F1606" s="38" t="s">
        <v>5633</v>
      </c>
      <c r="G1606" s="36" t="s">
        <v>9253</v>
      </c>
      <c r="H1606" s="42">
        <v>278709.5</v>
      </c>
      <c r="I1606" s="39"/>
      <c r="J1606" s="42">
        <f t="shared" si="100"/>
        <v>278709.5</v>
      </c>
      <c r="K1606" s="36">
        <v>0</v>
      </c>
      <c r="L1606" s="36">
        <v>100</v>
      </c>
      <c r="M1606" s="36"/>
      <c r="N1606" s="37" t="s">
        <v>9333</v>
      </c>
      <c r="O1606" s="37" t="s">
        <v>9710</v>
      </c>
      <c r="P1606" s="36">
        <v>715</v>
      </c>
      <c r="Q1606" s="37" t="s">
        <v>9709</v>
      </c>
    </row>
    <row r="1607" spans="1:17" ht="15" customHeight="1">
      <c r="A1607" s="35">
        <v>920608</v>
      </c>
      <c r="B1607" s="36" t="s">
        <v>9239</v>
      </c>
      <c r="C1607" s="37" t="s">
        <v>9331</v>
      </c>
      <c r="D1607" s="37" t="s">
        <v>9709</v>
      </c>
      <c r="E1607" s="35">
        <v>920608</v>
      </c>
      <c r="F1607" s="38" t="s">
        <v>5634</v>
      </c>
      <c r="G1607" s="36" t="s">
        <v>9253</v>
      </c>
      <c r="H1607" s="42">
        <v>256731.90000000002</v>
      </c>
      <c r="I1607" s="39"/>
      <c r="J1607" s="42">
        <f t="shared" si="100"/>
        <v>256731.90000000002</v>
      </c>
      <c r="K1607" s="36">
        <v>0</v>
      </c>
      <c r="L1607" s="36">
        <v>100</v>
      </c>
      <c r="M1607" s="36"/>
      <c r="N1607" s="37" t="s">
        <v>9333</v>
      </c>
      <c r="O1607" s="37" t="s">
        <v>9710</v>
      </c>
      <c r="P1607" s="36">
        <v>715</v>
      </c>
      <c r="Q1607" s="37" t="s">
        <v>9709</v>
      </c>
    </row>
    <row r="1608" spans="1:17" ht="15" customHeight="1">
      <c r="A1608" s="35">
        <v>920605</v>
      </c>
      <c r="B1608" s="36" t="s">
        <v>9239</v>
      </c>
      <c r="C1608" s="37" t="s">
        <v>9331</v>
      </c>
      <c r="D1608" s="37" t="s">
        <v>9709</v>
      </c>
      <c r="E1608" s="35">
        <v>920605</v>
      </c>
      <c r="F1608" s="38" t="s">
        <v>10085</v>
      </c>
      <c r="G1608" s="36" t="s">
        <v>9253</v>
      </c>
      <c r="H1608" s="42">
        <v>112241.3</v>
      </c>
      <c r="I1608" s="39"/>
      <c r="J1608" s="42">
        <f t="shared" si="100"/>
        <v>112241.3</v>
      </c>
      <c r="K1608" s="36">
        <v>0</v>
      </c>
      <c r="L1608" s="36">
        <v>100</v>
      </c>
      <c r="M1608" s="36"/>
      <c r="N1608" s="37" t="s">
        <v>9333</v>
      </c>
      <c r="O1608" s="37" t="s">
        <v>9710</v>
      </c>
      <c r="P1608" s="36">
        <v>715</v>
      </c>
      <c r="Q1608" s="37" t="s">
        <v>9709</v>
      </c>
    </row>
    <row r="1609" spans="1:17" ht="15" customHeight="1">
      <c r="A1609" s="35">
        <v>920202</v>
      </c>
      <c r="B1609" s="36" t="s">
        <v>9239</v>
      </c>
      <c r="C1609" s="37" t="s">
        <v>9331</v>
      </c>
      <c r="D1609" s="37" t="s">
        <v>9709</v>
      </c>
      <c r="E1609" s="35">
        <v>920202</v>
      </c>
      <c r="F1609" s="38" t="s">
        <v>5620</v>
      </c>
      <c r="G1609" s="36" t="s">
        <v>9253</v>
      </c>
      <c r="H1609" s="42">
        <v>95697.5</v>
      </c>
      <c r="I1609" s="39"/>
      <c r="J1609" s="42">
        <f t="shared" si="100"/>
        <v>95697.5</v>
      </c>
      <c r="K1609" s="36">
        <v>0</v>
      </c>
      <c r="L1609" s="36">
        <v>100</v>
      </c>
      <c r="M1609" s="36"/>
      <c r="N1609" s="37" t="s">
        <v>9333</v>
      </c>
      <c r="O1609" s="37" t="s">
        <v>9710</v>
      </c>
      <c r="P1609" s="36">
        <v>715</v>
      </c>
      <c r="Q1609" s="37" t="s">
        <v>9709</v>
      </c>
    </row>
    <row r="1610" spans="1:17" ht="15" customHeight="1">
      <c r="A1610" s="35">
        <v>920606</v>
      </c>
      <c r="B1610" s="36" t="s">
        <v>9239</v>
      </c>
      <c r="C1610" s="37" t="s">
        <v>9331</v>
      </c>
      <c r="D1610" s="37" t="s">
        <v>9709</v>
      </c>
      <c r="E1610" s="35">
        <v>920606</v>
      </c>
      <c r="F1610" s="38" t="s">
        <v>5632</v>
      </c>
      <c r="G1610" s="36" t="s">
        <v>9253</v>
      </c>
      <c r="H1610" s="42">
        <v>156964.1</v>
      </c>
      <c r="I1610" s="39"/>
      <c r="J1610" s="42">
        <f t="shared" si="100"/>
        <v>156964.1</v>
      </c>
      <c r="K1610" s="36">
        <v>0</v>
      </c>
      <c r="L1610" s="36">
        <v>100</v>
      </c>
      <c r="M1610" s="36"/>
      <c r="N1610" s="37" t="s">
        <v>9333</v>
      </c>
      <c r="O1610" s="37" t="s">
        <v>9710</v>
      </c>
      <c r="P1610" s="36">
        <v>715</v>
      </c>
      <c r="Q1610" s="37" t="s">
        <v>9709</v>
      </c>
    </row>
    <row r="1611" spans="1:17" ht="15" customHeight="1">
      <c r="A1611" s="35">
        <v>920806</v>
      </c>
      <c r="B1611" s="36" t="s">
        <v>9239</v>
      </c>
      <c r="C1611" s="37" t="s">
        <v>9331</v>
      </c>
      <c r="D1611" s="37" t="s">
        <v>9709</v>
      </c>
      <c r="E1611" s="35">
        <v>920806</v>
      </c>
      <c r="F1611" s="38" t="s">
        <v>5639</v>
      </c>
      <c r="G1611" s="36" t="s">
        <v>9253</v>
      </c>
      <c r="H1611" s="42">
        <v>104413.8</v>
      </c>
      <c r="I1611" s="39"/>
      <c r="J1611" s="42">
        <f t="shared" si="100"/>
        <v>104413.8</v>
      </c>
      <c r="K1611" s="36">
        <v>0</v>
      </c>
      <c r="L1611" s="36">
        <v>100</v>
      </c>
      <c r="M1611" s="36"/>
      <c r="N1611" s="37" t="s">
        <v>9333</v>
      </c>
      <c r="O1611" s="37" t="s">
        <v>9710</v>
      </c>
      <c r="P1611" s="36">
        <v>715</v>
      </c>
      <c r="Q1611" s="37" t="s">
        <v>9709</v>
      </c>
    </row>
    <row r="1612" spans="1:17" ht="15" customHeight="1">
      <c r="A1612" s="35">
        <v>920601</v>
      </c>
      <c r="B1612" s="36" t="s">
        <v>9239</v>
      </c>
      <c r="C1612" s="37" t="s">
        <v>9331</v>
      </c>
      <c r="D1612" s="37" t="s">
        <v>9709</v>
      </c>
      <c r="E1612" s="35">
        <v>920601</v>
      </c>
      <c r="F1612" s="38" t="s">
        <v>5629</v>
      </c>
      <c r="G1612" s="36" t="s">
        <v>9253</v>
      </c>
      <c r="H1612" s="42">
        <v>105767.20000000001</v>
      </c>
      <c r="I1612" s="39"/>
      <c r="J1612" s="42">
        <f t="shared" si="100"/>
        <v>105767.20000000001</v>
      </c>
      <c r="K1612" s="36">
        <v>0</v>
      </c>
      <c r="L1612" s="36">
        <v>100</v>
      </c>
      <c r="M1612" s="36"/>
      <c r="N1612" s="37" t="s">
        <v>9333</v>
      </c>
      <c r="O1612" s="37" t="s">
        <v>9710</v>
      </c>
      <c r="P1612" s="36">
        <v>715</v>
      </c>
      <c r="Q1612" s="37" t="s">
        <v>9709</v>
      </c>
    </row>
    <row r="1613" spans="1:17" ht="15" customHeight="1">
      <c r="A1613" s="35">
        <v>920208</v>
      </c>
      <c r="B1613" s="36" t="s">
        <v>9239</v>
      </c>
      <c r="C1613" s="37" t="s">
        <v>9331</v>
      </c>
      <c r="D1613" s="37" t="s">
        <v>9709</v>
      </c>
      <c r="E1613" s="35">
        <v>920208</v>
      </c>
      <c r="F1613" s="38" t="s">
        <v>5622</v>
      </c>
      <c r="G1613" s="36" t="s">
        <v>9253</v>
      </c>
      <c r="H1613" s="42">
        <v>549268.30000000005</v>
      </c>
      <c r="I1613" s="39"/>
      <c r="J1613" s="42">
        <f t="shared" si="100"/>
        <v>549268.30000000005</v>
      </c>
      <c r="K1613" s="36">
        <v>0</v>
      </c>
      <c r="L1613" s="36">
        <v>100</v>
      </c>
      <c r="M1613" s="36"/>
      <c r="N1613" s="37" t="s">
        <v>9333</v>
      </c>
      <c r="O1613" s="37" t="s">
        <v>9710</v>
      </c>
      <c r="P1613" s="36">
        <v>715</v>
      </c>
      <c r="Q1613" s="37" t="s">
        <v>9709</v>
      </c>
    </row>
    <row r="1614" spans="1:17" ht="15" customHeight="1">
      <c r="A1614" s="35">
        <v>920503</v>
      </c>
      <c r="B1614" s="36" t="s">
        <v>9239</v>
      </c>
      <c r="C1614" s="37" t="s">
        <v>9331</v>
      </c>
      <c r="D1614" s="37" t="s">
        <v>9709</v>
      </c>
      <c r="E1614" s="35">
        <v>920503</v>
      </c>
      <c r="F1614" s="38" t="s">
        <v>5628</v>
      </c>
      <c r="G1614" s="36" t="s">
        <v>9253</v>
      </c>
      <c r="H1614" s="42">
        <v>179699.20000000001</v>
      </c>
      <c r="I1614" s="39"/>
      <c r="J1614" s="42">
        <f t="shared" si="100"/>
        <v>179699.20000000001</v>
      </c>
      <c r="K1614" s="36">
        <v>0</v>
      </c>
      <c r="L1614" s="36">
        <v>100</v>
      </c>
      <c r="M1614" s="36"/>
      <c r="N1614" s="37" t="s">
        <v>9333</v>
      </c>
      <c r="O1614" s="37" t="s">
        <v>9710</v>
      </c>
      <c r="P1614" s="36">
        <v>715</v>
      </c>
      <c r="Q1614" s="37" t="s">
        <v>9709</v>
      </c>
    </row>
    <row r="1615" spans="1:17" ht="15" customHeight="1">
      <c r="A1615" s="35">
        <v>920803</v>
      </c>
      <c r="B1615" s="36" t="s">
        <v>9239</v>
      </c>
      <c r="C1615" s="37" t="s">
        <v>9331</v>
      </c>
      <c r="D1615" s="37" t="s">
        <v>9709</v>
      </c>
      <c r="E1615" s="35">
        <v>920803</v>
      </c>
      <c r="F1615" s="38" t="s">
        <v>5637</v>
      </c>
      <c r="G1615" s="36" t="s">
        <v>9253</v>
      </c>
      <c r="H1615" s="42">
        <v>258388.3</v>
      </c>
      <c r="I1615" s="39"/>
      <c r="J1615" s="42">
        <f t="shared" si="100"/>
        <v>258388.3</v>
      </c>
      <c r="K1615" s="36">
        <v>0</v>
      </c>
      <c r="L1615" s="36">
        <v>100</v>
      </c>
      <c r="M1615" s="36"/>
      <c r="N1615" s="37" t="s">
        <v>9333</v>
      </c>
      <c r="O1615" s="37" t="s">
        <v>9710</v>
      </c>
      <c r="P1615" s="36">
        <v>715</v>
      </c>
      <c r="Q1615" s="37" t="s">
        <v>9709</v>
      </c>
    </row>
    <row r="1616" spans="1:17" ht="15" customHeight="1">
      <c r="A1616" s="35">
        <v>920805</v>
      </c>
      <c r="B1616" s="36" t="s">
        <v>9239</v>
      </c>
      <c r="C1616" s="37" t="s">
        <v>9331</v>
      </c>
      <c r="D1616" s="37" t="s">
        <v>9709</v>
      </c>
      <c r="E1616" s="35">
        <v>920805</v>
      </c>
      <c r="F1616" s="38" t="s">
        <v>5638</v>
      </c>
      <c r="G1616" s="36" t="s">
        <v>9253</v>
      </c>
      <c r="H1616" s="42">
        <v>99979.9</v>
      </c>
      <c r="I1616" s="39"/>
      <c r="J1616" s="42">
        <f t="shared" si="100"/>
        <v>99979.9</v>
      </c>
      <c r="K1616" s="36">
        <v>0</v>
      </c>
      <c r="L1616" s="36">
        <v>100</v>
      </c>
      <c r="M1616" s="36"/>
      <c r="N1616" s="37" t="s">
        <v>9333</v>
      </c>
      <c r="O1616" s="37" t="s">
        <v>9710</v>
      </c>
      <c r="P1616" s="36">
        <v>715</v>
      </c>
      <c r="Q1616" s="37" t="s">
        <v>9709</v>
      </c>
    </row>
    <row r="1617" spans="1:17" ht="15" customHeight="1">
      <c r="A1617" s="35">
        <v>920214</v>
      </c>
      <c r="B1617" s="36" t="s">
        <v>9239</v>
      </c>
      <c r="C1617" s="37" t="s">
        <v>9331</v>
      </c>
      <c r="D1617" s="37" t="s">
        <v>9709</v>
      </c>
      <c r="E1617" s="35">
        <v>920214</v>
      </c>
      <c r="F1617" s="38" t="s">
        <v>10086</v>
      </c>
      <c r="G1617" s="36" t="s">
        <v>9253</v>
      </c>
      <c r="H1617" s="42">
        <v>361600.2</v>
      </c>
      <c r="I1617" s="39"/>
      <c r="J1617" s="42">
        <f t="shared" si="100"/>
        <v>361600.2</v>
      </c>
      <c r="K1617" s="36">
        <v>0</v>
      </c>
      <c r="L1617" s="36">
        <v>100</v>
      </c>
      <c r="M1617" s="36"/>
      <c r="N1617" s="37" t="s">
        <v>9333</v>
      </c>
      <c r="O1617" s="37" t="s">
        <v>9710</v>
      </c>
      <c r="P1617" s="36">
        <v>715</v>
      </c>
      <c r="Q1617" s="37" t="s">
        <v>9709</v>
      </c>
    </row>
    <row r="1618" spans="1:17" ht="15" customHeight="1">
      <c r="A1618" s="35">
        <v>920102</v>
      </c>
      <c r="B1618" s="36" t="s">
        <v>9239</v>
      </c>
      <c r="C1618" s="37" t="s">
        <v>9331</v>
      </c>
      <c r="D1618" s="37" t="s">
        <v>9709</v>
      </c>
      <c r="E1618" s="35">
        <v>920102</v>
      </c>
      <c r="F1618" s="38" t="s">
        <v>5616</v>
      </c>
      <c r="G1618" s="36" t="s">
        <v>9253</v>
      </c>
      <c r="H1618" s="42">
        <v>107140.8</v>
      </c>
      <c r="I1618" s="39"/>
      <c r="J1618" s="42">
        <f t="shared" si="100"/>
        <v>107140.8</v>
      </c>
      <c r="K1618" s="36">
        <v>0</v>
      </c>
      <c r="L1618" s="36">
        <v>100</v>
      </c>
      <c r="M1618" s="36"/>
      <c r="N1618" s="37" t="s">
        <v>9333</v>
      </c>
      <c r="O1618" s="37" t="s">
        <v>9710</v>
      </c>
      <c r="P1618" s="36">
        <v>715</v>
      </c>
      <c r="Q1618" s="37" t="s">
        <v>9709</v>
      </c>
    </row>
    <row r="1619" spans="1:17" ht="15" customHeight="1">
      <c r="A1619" s="35">
        <v>583101</v>
      </c>
      <c r="B1619" s="36" t="s">
        <v>9239</v>
      </c>
      <c r="C1619" s="37" t="s">
        <v>9240</v>
      </c>
      <c r="D1619" s="37" t="s">
        <v>9260</v>
      </c>
      <c r="E1619" s="35">
        <v>583101</v>
      </c>
      <c r="F1619" s="38" t="s">
        <v>4189</v>
      </c>
      <c r="G1619" s="36" t="s">
        <v>9243</v>
      </c>
      <c r="H1619" s="36">
        <v>75</v>
      </c>
      <c r="I1619" s="39">
        <v>803333.8</v>
      </c>
      <c r="J1619" s="39">
        <f t="shared" ref="J1619:J1623" si="101">I1619</f>
        <v>803333.8</v>
      </c>
      <c r="K1619" s="36">
        <v>0</v>
      </c>
      <c r="L1619" s="36">
        <v>100</v>
      </c>
      <c r="M1619" s="36"/>
      <c r="N1619" s="40" t="s">
        <v>9244</v>
      </c>
      <c r="O1619" s="37" t="s">
        <v>9245</v>
      </c>
      <c r="P1619" s="36">
        <v>215</v>
      </c>
      <c r="Q1619" s="37" t="s">
        <v>9262</v>
      </c>
    </row>
    <row r="1620" spans="1:17" ht="15" customHeight="1">
      <c r="A1620" s="35">
        <v>583201</v>
      </c>
      <c r="B1620" s="36" t="s">
        <v>9239</v>
      </c>
      <c r="C1620" s="37" t="s">
        <v>9240</v>
      </c>
      <c r="D1620" s="37" t="s">
        <v>9260</v>
      </c>
      <c r="E1620" s="35">
        <v>583201</v>
      </c>
      <c r="F1620" s="38" t="s">
        <v>10087</v>
      </c>
      <c r="G1620" s="36" t="s">
        <v>9243</v>
      </c>
      <c r="H1620" s="36">
        <v>30</v>
      </c>
      <c r="I1620" s="39">
        <v>253903.90000000002</v>
      </c>
      <c r="J1620" s="39">
        <f t="shared" si="101"/>
        <v>253903.90000000002</v>
      </c>
      <c r="K1620" s="36">
        <v>0</v>
      </c>
      <c r="L1620" s="36">
        <v>100</v>
      </c>
      <c r="M1620" s="36"/>
      <c r="N1620" s="41" t="s">
        <v>9249</v>
      </c>
      <c r="O1620" s="41" t="s">
        <v>9250</v>
      </c>
      <c r="P1620" s="36">
        <v>215</v>
      </c>
      <c r="Q1620" s="37" t="s">
        <v>9262</v>
      </c>
    </row>
    <row r="1621" spans="1:17" ht="15" customHeight="1">
      <c r="A1621" s="35">
        <v>613102</v>
      </c>
      <c r="B1621" s="36" t="s">
        <v>9239</v>
      </c>
      <c r="C1621" s="37" t="s">
        <v>9240</v>
      </c>
      <c r="D1621" s="37" t="s">
        <v>9260</v>
      </c>
      <c r="E1621" s="35">
        <v>613102</v>
      </c>
      <c r="F1621" s="38" t="s">
        <v>2439</v>
      </c>
      <c r="G1621" s="36" t="s">
        <v>9243</v>
      </c>
      <c r="H1621" s="36">
        <v>20</v>
      </c>
      <c r="I1621" s="39">
        <v>178749.8</v>
      </c>
      <c r="J1621" s="39">
        <f t="shared" si="101"/>
        <v>178749.8</v>
      </c>
      <c r="K1621" s="36">
        <v>0</v>
      </c>
      <c r="L1621" s="36">
        <v>100</v>
      </c>
      <c r="M1621" s="36"/>
      <c r="N1621" s="41" t="s">
        <v>9249</v>
      </c>
      <c r="O1621" s="41" t="s">
        <v>9250</v>
      </c>
      <c r="P1621" s="36">
        <v>215</v>
      </c>
      <c r="Q1621" s="37" t="s">
        <v>9262</v>
      </c>
    </row>
    <row r="1622" spans="1:17" ht="15" customHeight="1">
      <c r="A1622" s="35">
        <v>226301</v>
      </c>
      <c r="B1622" s="36" t="s">
        <v>9239</v>
      </c>
      <c r="C1622" s="37" t="s">
        <v>9240</v>
      </c>
      <c r="D1622" s="37" t="s">
        <v>9311</v>
      </c>
      <c r="E1622" s="35">
        <v>226301</v>
      </c>
      <c r="F1622" s="38" t="s">
        <v>1412</v>
      </c>
      <c r="G1622" s="36" t="s">
        <v>9243</v>
      </c>
      <c r="H1622" s="36">
        <v>80</v>
      </c>
      <c r="I1622" s="39">
        <v>829492.8</v>
      </c>
      <c r="J1622" s="39">
        <f t="shared" si="101"/>
        <v>829492.8</v>
      </c>
      <c r="K1622" s="36">
        <v>0</v>
      </c>
      <c r="L1622" s="36">
        <v>100</v>
      </c>
      <c r="M1622" s="36"/>
      <c r="N1622" s="40" t="s">
        <v>9244</v>
      </c>
      <c r="O1622" s="37" t="s">
        <v>9245</v>
      </c>
      <c r="P1622" s="36">
        <v>209</v>
      </c>
      <c r="Q1622" s="37" t="s">
        <v>9312</v>
      </c>
    </row>
    <row r="1623" spans="1:17" ht="15" customHeight="1">
      <c r="A1623" s="35">
        <v>274101</v>
      </c>
      <c r="B1623" s="36" t="s">
        <v>9239</v>
      </c>
      <c r="C1623" s="37" t="s">
        <v>9240</v>
      </c>
      <c r="D1623" s="37" t="s">
        <v>9300</v>
      </c>
      <c r="E1623" s="35">
        <v>274101</v>
      </c>
      <c r="F1623" s="37" t="s">
        <v>3720</v>
      </c>
      <c r="G1623" s="36" t="s">
        <v>9243</v>
      </c>
      <c r="H1623" s="36">
        <v>60</v>
      </c>
      <c r="I1623" s="39">
        <v>593849.69999999995</v>
      </c>
      <c r="J1623" s="39">
        <f t="shared" si="101"/>
        <v>593849.69999999995</v>
      </c>
      <c r="K1623" s="36">
        <v>0</v>
      </c>
      <c r="L1623" s="36">
        <v>100</v>
      </c>
      <c r="M1623" s="36"/>
      <c r="N1623" s="40" t="s">
        <v>9244</v>
      </c>
      <c r="O1623" s="37" t="s">
        <v>9245</v>
      </c>
      <c r="P1623" s="36">
        <v>411</v>
      </c>
      <c r="Q1623" s="37" t="s">
        <v>9302</v>
      </c>
    </row>
    <row r="1624" spans="1:17" ht="15" customHeight="1">
      <c r="A1624" s="35">
        <v>903835</v>
      </c>
      <c r="B1624" s="36" t="s">
        <v>9239</v>
      </c>
      <c r="C1624" s="37" t="s">
        <v>9251</v>
      </c>
      <c r="D1624" s="37" t="s">
        <v>9252</v>
      </c>
      <c r="E1624" s="35">
        <v>903835</v>
      </c>
      <c r="F1624" s="37" t="s">
        <v>4472</v>
      </c>
      <c r="G1624" s="36" t="s">
        <v>9253</v>
      </c>
      <c r="H1624" s="42">
        <v>7878</v>
      </c>
      <c r="I1624" s="39"/>
      <c r="J1624" s="42">
        <f t="shared" ref="J1624:J1628" si="102">H1624</f>
        <v>7878</v>
      </c>
      <c r="K1624" s="43">
        <v>0</v>
      </c>
      <c r="L1624" s="36">
        <v>100</v>
      </c>
      <c r="M1624" s="43"/>
      <c r="N1624" s="40" t="s">
        <v>9254</v>
      </c>
      <c r="O1624" s="37" t="s">
        <v>9255</v>
      </c>
      <c r="P1624" s="36">
        <v>706</v>
      </c>
      <c r="Q1624" s="37" t="s">
        <v>9256</v>
      </c>
    </row>
    <row r="1625" spans="1:17" ht="15" customHeight="1">
      <c r="A1625" s="35">
        <v>903836</v>
      </c>
      <c r="B1625" s="36" t="s">
        <v>9239</v>
      </c>
      <c r="C1625" s="37" t="s">
        <v>9251</v>
      </c>
      <c r="D1625" s="37" t="s">
        <v>9252</v>
      </c>
      <c r="E1625" s="35">
        <v>903836</v>
      </c>
      <c r="F1625" s="37" t="s">
        <v>4473</v>
      </c>
      <c r="G1625" s="36" t="s">
        <v>9253</v>
      </c>
      <c r="H1625" s="42">
        <v>15988.3</v>
      </c>
      <c r="I1625" s="39"/>
      <c r="J1625" s="42">
        <f t="shared" si="102"/>
        <v>15988.3</v>
      </c>
      <c r="K1625" s="43">
        <v>0</v>
      </c>
      <c r="L1625" s="36">
        <v>100</v>
      </c>
      <c r="M1625" s="43"/>
      <c r="N1625" s="40" t="s">
        <v>9254</v>
      </c>
      <c r="O1625" s="37" t="s">
        <v>9255</v>
      </c>
      <c r="P1625" s="36">
        <v>706</v>
      </c>
      <c r="Q1625" s="37" t="s">
        <v>9256</v>
      </c>
    </row>
    <row r="1626" spans="1:17" ht="15" customHeight="1">
      <c r="A1626" s="35">
        <v>903833</v>
      </c>
      <c r="B1626" s="36" t="s">
        <v>9239</v>
      </c>
      <c r="C1626" s="37" t="s">
        <v>9251</v>
      </c>
      <c r="D1626" s="37" t="s">
        <v>9252</v>
      </c>
      <c r="E1626" s="35">
        <v>903833</v>
      </c>
      <c r="F1626" s="37" t="s">
        <v>4471</v>
      </c>
      <c r="G1626" s="36" t="s">
        <v>9253</v>
      </c>
      <c r="H1626" s="42">
        <v>7686.1</v>
      </c>
      <c r="I1626" s="39"/>
      <c r="J1626" s="42">
        <f t="shared" si="102"/>
        <v>7686.1</v>
      </c>
      <c r="K1626" s="43">
        <v>0</v>
      </c>
      <c r="L1626" s="36">
        <v>100</v>
      </c>
      <c r="M1626" s="43"/>
      <c r="N1626" s="40" t="s">
        <v>9254</v>
      </c>
      <c r="O1626" s="37" t="s">
        <v>9255</v>
      </c>
      <c r="P1626" s="36">
        <v>706</v>
      </c>
      <c r="Q1626" s="37" t="s">
        <v>9256</v>
      </c>
    </row>
    <row r="1627" spans="1:17" ht="15" customHeight="1">
      <c r="A1627" s="35">
        <v>903831</v>
      </c>
      <c r="B1627" s="36" t="s">
        <v>9239</v>
      </c>
      <c r="C1627" s="37" t="s">
        <v>9251</v>
      </c>
      <c r="D1627" s="37" t="s">
        <v>9252</v>
      </c>
      <c r="E1627" s="35">
        <v>903831</v>
      </c>
      <c r="F1627" s="37" t="s">
        <v>10088</v>
      </c>
      <c r="G1627" s="36" t="s">
        <v>9253</v>
      </c>
      <c r="H1627" s="42">
        <v>33915.800000000003</v>
      </c>
      <c r="I1627" s="39"/>
      <c r="J1627" s="42">
        <f t="shared" si="102"/>
        <v>33915.800000000003</v>
      </c>
      <c r="K1627" s="43">
        <v>0</v>
      </c>
      <c r="L1627" s="36">
        <v>100</v>
      </c>
      <c r="M1627" s="43"/>
      <c r="N1627" s="40" t="s">
        <v>9254</v>
      </c>
      <c r="O1627" s="37" t="s">
        <v>9255</v>
      </c>
      <c r="P1627" s="36">
        <v>706</v>
      </c>
      <c r="Q1627" s="37" t="s">
        <v>9256</v>
      </c>
    </row>
    <row r="1628" spans="1:17" ht="15" customHeight="1">
      <c r="A1628" s="35">
        <v>903832</v>
      </c>
      <c r="B1628" s="36" t="s">
        <v>9239</v>
      </c>
      <c r="C1628" s="37" t="s">
        <v>9251</v>
      </c>
      <c r="D1628" s="37" t="s">
        <v>9252</v>
      </c>
      <c r="E1628" s="35">
        <v>903832</v>
      </c>
      <c r="F1628" s="37" t="s">
        <v>10089</v>
      </c>
      <c r="G1628" s="36" t="s">
        <v>9253</v>
      </c>
      <c r="H1628" s="42">
        <v>33915.800000000003</v>
      </c>
      <c r="I1628" s="39"/>
      <c r="J1628" s="42">
        <f t="shared" si="102"/>
        <v>33915.800000000003</v>
      </c>
      <c r="K1628" s="43">
        <v>0</v>
      </c>
      <c r="L1628" s="36">
        <v>100</v>
      </c>
      <c r="M1628" s="43"/>
      <c r="N1628" s="40" t="s">
        <v>9254</v>
      </c>
      <c r="O1628" s="37" t="s">
        <v>9255</v>
      </c>
      <c r="P1628" s="36">
        <v>706</v>
      </c>
      <c r="Q1628" s="37" t="s">
        <v>9256</v>
      </c>
    </row>
    <row r="1629" spans="1:17" ht="15" customHeight="1">
      <c r="A1629" s="35">
        <v>392702</v>
      </c>
      <c r="B1629" s="36" t="s">
        <v>9239</v>
      </c>
      <c r="C1629" s="37" t="s">
        <v>9240</v>
      </c>
      <c r="D1629" s="37" t="s">
        <v>9260</v>
      </c>
      <c r="E1629" s="35">
        <v>392702</v>
      </c>
      <c r="F1629" s="38" t="s">
        <v>10090</v>
      </c>
      <c r="G1629" s="36" t="s">
        <v>9243</v>
      </c>
      <c r="H1629" s="36">
        <v>130</v>
      </c>
      <c r="I1629" s="39">
        <v>1254197.8</v>
      </c>
      <c r="J1629" s="39">
        <f t="shared" ref="J1629:J1640" si="103">I1629</f>
        <v>1254197.8</v>
      </c>
      <c r="K1629" s="36">
        <v>0</v>
      </c>
      <c r="L1629" s="36">
        <v>100</v>
      </c>
      <c r="M1629" s="36"/>
      <c r="N1629" s="40" t="s">
        <v>9244</v>
      </c>
      <c r="O1629" s="37" t="s">
        <v>9245</v>
      </c>
      <c r="P1629" s="36">
        <v>215</v>
      </c>
      <c r="Q1629" s="37" t="s">
        <v>9262</v>
      </c>
    </row>
    <row r="1630" spans="1:17" ht="15" customHeight="1">
      <c r="A1630" s="35">
        <v>392701</v>
      </c>
      <c r="B1630" s="36" t="s">
        <v>9239</v>
      </c>
      <c r="C1630" s="37" t="s">
        <v>9240</v>
      </c>
      <c r="D1630" s="37" t="s">
        <v>9260</v>
      </c>
      <c r="E1630" s="35">
        <v>392701</v>
      </c>
      <c r="F1630" s="38" t="s">
        <v>2253</v>
      </c>
      <c r="G1630" s="36" t="s">
        <v>9243</v>
      </c>
      <c r="H1630" s="36">
        <v>130</v>
      </c>
      <c r="I1630" s="39">
        <v>1254197.8</v>
      </c>
      <c r="J1630" s="39">
        <f t="shared" si="103"/>
        <v>1254197.8</v>
      </c>
      <c r="K1630" s="36">
        <v>0</v>
      </c>
      <c r="L1630" s="36">
        <v>100</v>
      </c>
      <c r="M1630" s="36"/>
      <c r="N1630" s="40" t="s">
        <v>9244</v>
      </c>
      <c r="O1630" s="37" t="s">
        <v>9245</v>
      </c>
      <c r="P1630" s="36">
        <v>215</v>
      </c>
      <c r="Q1630" s="37" t="s">
        <v>9262</v>
      </c>
    </row>
    <row r="1631" spans="1:17" ht="15" customHeight="1">
      <c r="A1631" s="35">
        <v>264006</v>
      </c>
      <c r="B1631" s="36" t="s">
        <v>9239</v>
      </c>
      <c r="C1631" s="37" t="s">
        <v>9240</v>
      </c>
      <c r="D1631" s="37" t="s">
        <v>9300</v>
      </c>
      <c r="E1631" s="35">
        <v>264006</v>
      </c>
      <c r="F1631" s="38" t="s">
        <v>3800</v>
      </c>
      <c r="G1631" s="36" t="s">
        <v>9243</v>
      </c>
      <c r="H1631" s="36">
        <v>35</v>
      </c>
      <c r="I1631" s="39">
        <v>313968.59999999998</v>
      </c>
      <c r="J1631" s="39">
        <f t="shared" si="103"/>
        <v>313968.59999999998</v>
      </c>
      <c r="K1631" s="36">
        <v>0</v>
      </c>
      <c r="L1631" s="36">
        <v>100</v>
      </c>
      <c r="M1631" s="36"/>
      <c r="N1631" s="41" t="s">
        <v>9249</v>
      </c>
      <c r="O1631" s="41" t="s">
        <v>9250</v>
      </c>
      <c r="P1631" s="36">
        <v>205</v>
      </c>
      <c r="Q1631" s="37" t="s">
        <v>9302</v>
      </c>
    </row>
    <row r="1632" spans="1:17" ht="15" customHeight="1">
      <c r="A1632" s="35">
        <v>625104</v>
      </c>
      <c r="B1632" s="36" t="s">
        <v>9239</v>
      </c>
      <c r="C1632" s="37" t="s">
        <v>9240</v>
      </c>
      <c r="D1632" s="37" t="s">
        <v>9260</v>
      </c>
      <c r="E1632" s="35">
        <v>625104</v>
      </c>
      <c r="F1632" s="38" t="s">
        <v>2450</v>
      </c>
      <c r="G1632" s="36" t="s">
        <v>9243</v>
      </c>
      <c r="H1632" s="36">
        <v>50</v>
      </c>
      <c r="I1632" s="39">
        <v>465428.2</v>
      </c>
      <c r="J1632" s="39">
        <f t="shared" si="103"/>
        <v>465428.2</v>
      </c>
      <c r="K1632" s="36">
        <v>0</v>
      </c>
      <c r="L1632" s="36">
        <v>100</v>
      </c>
      <c r="M1632" s="36"/>
      <c r="N1632" s="40" t="s">
        <v>9244</v>
      </c>
      <c r="O1632" s="37" t="s">
        <v>9245</v>
      </c>
      <c r="P1632" s="36">
        <v>215</v>
      </c>
      <c r="Q1632" s="37" t="s">
        <v>9262</v>
      </c>
    </row>
    <row r="1633" spans="1:17" ht="15" customHeight="1">
      <c r="A1633" s="35">
        <v>785101</v>
      </c>
      <c r="B1633" s="36" t="s">
        <v>9239</v>
      </c>
      <c r="C1633" s="37" t="s">
        <v>9240</v>
      </c>
      <c r="D1633" s="37" t="s">
        <v>9263</v>
      </c>
      <c r="E1633" s="35">
        <v>785101</v>
      </c>
      <c r="F1633" s="38" t="s">
        <v>10091</v>
      </c>
      <c r="G1633" s="36" t="s">
        <v>9243</v>
      </c>
      <c r="H1633" s="36">
        <v>70</v>
      </c>
      <c r="I1633" s="39">
        <v>727472.7</v>
      </c>
      <c r="J1633" s="39">
        <f t="shared" si="103"/>
        <v>727472.7</v>
      </c>
      <c r="K1633" s="36">
        <v>0</v>
      </c>
      <c r="L1633" s="36">
        <v>100</v>
      </c>
      <c r="M1633" s="36"/>
      <c r="N1633" s="40" t="s">
        <v>9244</v>
      </c>
      <c r="O1633" s="37" t="s">
        <v>9245</v>
      </c>
      <c r="P1633" s="36">
        <v>207</v>
      </c>
      <c r="Q1633" s="37" t="s">
        <v>9266</v>
      </c>
    </row>
    <row r="1634" spans="1:17" ht="15" customHeight="1">
      <c r="A1634" s="35">
        <v>785801</v>
      </c>
      <c r="B1634" s="36" t="s">
        <v>9239</v>
      </c>
      <c r="C1634" s="37" t="s">
        <v>9240</v>
      </c>
      <c r="D1634" s="37" t="s">
        <v>9263</v>
      </c>
      <c r="E1634" s="35">
        <v>785801</v>
      </c>
      <c r="F1634" s="38" t="s">
        <v>10092</v>
      </c>
      <c r="G1634" s="36" t="s">
        <v>9243</v>
      </c>
      <c r="H1634" s="36">
        <v>60</v>
      </c>
      <c r="I1634" s="39">
        <v>593849.69999999995</v>
      </c>
      <c r="J1634" s="39">
        <f t="shared" si="103"/>
        <v>593849.69999999995</v>
      </c>
      <c r="K1634" s="36">
        <v>0</v>
      </c>
      <c r="L1634" s="36">
        <v>100</v>
      </c>
      <c r="M1634" s="36"/>
      <c r="N1634" s="40" t="s">
        <v>9244</v>
      </c>
      <c r="O1634" s="37" t="s">
        <v>9245</v>
      </c>
      <c r="P1634" s="36">
        <v>207</v>
      </c>
      <c r="Q1634" s="37" t="s">
        <v>9266</v>
      </c>
    </row>
    <row r="1635" spans="1:17" ht="15" customHeight="1">
      <c r="A1635" s="35">
        <v>785601</v>
      </c>
      <c r="B1635" s="36" t="s">
        <v>9239</v>
      </c>
      <c r="C1635" s="37" t="s">
        <v>9240</v>
      </c>
      <c r="D1635" s="37" t="s">
        <v>9263</v>
      </c>
      <c r="E1635" s="35">
        <v>785601</v>
      </c>
      <c r="F1635" s="38" t="s">
        <v>10093</v>
      </c>
      <c r="G1635" s="36" t="s">
        <v>9243</v>
      </c>
      <c r="H1635" s="36">
        <v>50</v>
      </c>
      <c r="I1635" s="39">
        <v>465428.2</v>
      </c>
      <c r="J1635" s="39">
        <f t="shared" si="103"/>
        <v>465428.2</v>
      </c>
      <c r="K1635" s="36">
        <v>0</v>
      </c>
      <c r="L1635" s="36">
        <v>100</v>
      </c>
      <c r="M1635" s="36"/>
      <c r="N1635" s="40" t="s">
        <v>9244</v>
      </c>
      <c r="O1635" s="37" t="s">
        <v>9245</v>
      </c>
      <c r="P1635" s="36">
        <v>207</v>
      </c>
      <c r="Q1635" s="37" t="s">
        <v>9266</v>
      </c>
    </row>
    <row r="1636" spans="1:17" ht="15" customHeight="1">
      <c r="A1636" s="35">
        <v>785301</v>
      </c>
      <c r="B1636" s="36" t="s">
        <v>9239</v>
      </c>
      <c r="C1636" s="37" t="s">
        <v>9240</v>
      </c>
      <c r="D1636" s="37" t="s">
        <v>9263</v>
      </c>
      <c r="E1636" s="35">
        <v>785301</v>
      </c>
      <c r="F1636" s="38" t="s">
        <v>10094</v>
      </c>
      <c r="G1636" s="36" t="s">
        <v>9243</v>
      </c>
      <c r="H1636" s="36">
        <v>85</v>
      </c>
      <c r="I1636" s="39">
        <v>898536.4</v>
      </c>
      <c r="J1636" s="39">
        <f t="shared" si="103"/>
        <v>898536.4</v>
      </c>
      <c r="K1636" s="36">
        <v>0</v>
      </c>
      <c r="L1636" s="36">
        <v>100</v>
      </c>
      <c r="M1636" s="36"/>
      <c r="N1636" s="40" t="s">
        <v>9244</v>
      </c>
      <c r="O1636" s="37" t="s">
        <v>9245</v>
      </c>
      <c r="P1636" s="36">
        <v>207</v>
      </c>
      <c r="Q1636" s="37" t="s">
        <v>9266</v>
      </c>
    </row>
    <row r="1637" spans="1:17" ht="15" customHeight="1">
      <c r="A1637" s="35">
        <v>785201</v>
      </c>
      <c r="B1637" s="36" t="s">
        <v>9239</v>
      </c>
      <c r="C1637" s="37" t="s">
        <v>9240</v>
      </c>
      <c r="D1637" s="37" t="s">
        <v>9263</v>
      </c>
      <c r="E1637" s="35">
        <v>785201</v>
      </c>
      <c r="F1637" s="38" t="s">
        <v>10095</v>
      </c>
      <c r="G1637" s="36" t="s">
        <v>9243</v>
      </c>
      <c r="H1637" s="36">
        <v>90</v>
      </c>
      <c r="I1637" s="39">
        <v>924695.4</v>
      </c>
      <c r="J1637" s="39">
        <f t="shared" si="103"/>
        <v>924695.4</v>
      </c>
      <c r="K1637" s="36">
        <v>0</v>
      </c>
      <c r="L1637" s="36">
        <v>100</v>
      </c>
      <c r="M1637" s="36"/>
      <c r="N1637" s="40" t="s">
        <v>9244</v>
      </c>
      <c r="O1637" s="37" t="s">
        <v>9245</v>
      </c>
      <c r="P1637" s="36">
        <v>207</v>
      </c>
      <c r="Q1637" s="37" t="s">
        <v>9266</v>
      </c>
    </row>
    <row r="1638" spans="1:17" ht="15" customHeight="1">
      <c r="A1638" s="35">
        <v>785501</v>
      </c>
      <c r="B1638" s="36" t="s">
        <v>9239</v>
      </c>
      <c r="C1638" s="37" t="s">
        <v>9240</v>
      </c>
      <c r="D1638" s="37" t="s">
        <v>9263</v>
      </c>
      <c r="E1638" s="35">
        <v>785501</v>
      </c>
      <c r="F1638" s="38" t="s">
        <v>10096</v>
      </c>
      <c r="G1638" s="36" t="s">
        <v>9243</v>
      </c>
      <c r="H1638" s="36">
        <v>160</v>
      </c>
      <c r="I1638" s="39">
        <v>1559460.2000000002</v>
      </c>
      <c r="J1638" s="39">
        <f t="shared" si="103"/>
        <v>1559460.2000000002</v>
      </c>
      <c r="K1638" s="36">
        <v>0</v>
      </c>
      <c r="L1638" s="36">
        <v>100</v>
      </c>
      <c r="M1638" s="36"/>
      <c r="N1638" s="40" t="s">
        <v>9244</v>
      </c>
      <c r="O1638" s="37" t="s">
        <v>9245</v>
      </c>
      <c r="P1638" s="36">
        <v>207</v>
      </c>
      <c r="Q1638" s="37" t="s">
        <v>9266</v>
      </c>
    </row>
    <row r="1639" spans="1:17" ht="15" customHeight="1">
      <c r="A1639" s="35">
        <v>785401</v>
      </c>
      <c r="B1639" s="36" t="s">
        <v>9239</v>
      </c>
      <c r="C1639" s="37" t="s">
        <v>9240</v>
      </c>
      <c r="D1639" s="37" t="s">
        <v>9315</v>
      </c>
      <c r="E1639" s="35">
        <v>785401</v>
      </c>
      <c r="F1639" s="38" t="s">
        <v>10097</v>
      </c>
      <c r="G1639" s="36" t="s">
        <v>9243</v>
      </c>
      <c r="H1639" s="36">
        <v>70</v>
      </c>
      <c r="I1639" s="39">
        <v>727472.7</v>
      </c>
      <c r="J1639" s="39">
        <f t="shared" si="103"/>
        <v>727472.7</v>
      </c>
      <c r="K1639" s="36">
        <v>0</v>
      </c>
      <c r="L1639" s="36">
        <v>100</v>
      </c>
      <c r="M1639" s="36"/>
      <c r="N1639" s="40" t="s">
        <v>9244</v>
      </c>
      <c r="O1639" s="37" t="s">
        <v>9245</v>
      </c>
      <c r="P1639" s="36">
        <v>207</v>
      </c>
      <c r="Q1639" s="37" t="s">
        <v>9266</v>
      </c>
    </row>
    <row r="1640" spans="1:17" ht="15" customHeight="1">
      <c r="A1640" s="35">
        <v>798106</v>
      </c>
      <c r="B1640" s="36" t="s">
        <v>9239</v>
      </c>
      <c r="C1640" s="37" t="s">
        <v>9240</v>
      </c>
      <c r="D1640" s="37" t="s">
        <v>9263</v>
      </c>
      <c r="E1640" s="35">
        <v>798106</v>
      </c>
      <c r="F1640" s="38" t="s">
        <v>10098</v>
      </c>
      <c r="G1640" s="36" t="s">
        <v>9243</v>
      </c>
      <c r="H1640" s="36">
        <v>175</v>
      </c>
      <c r="I1640" s="39">
        <v>1414444.4</v>
      </c>
      <c r="J1640" s="39">
        <f t="shared" si="103"/>
        <v>1414444.4</v>
      </c>
      <c r="K1640" s="36">
        <v>0</v>
      </c>
      <c r="L1640" s="36">
        <v>100</v>
      </c>
      <c r="M1640" s="36"/>
      <c r="N1640" s="40" t="s">
        <v>9264</v>
      </c>
      <c r="O1640" s="37" t="s">
        <v>9265</v>
      </c>
      <c r="P1640" s="36">
        <v>207</v>
      </c>
      <c r="Q1640" s="37" t="s">
        <v>9266</v>
      </c>
    </row>
    <row r="1641" spans="1:17" ht="15" customHeight="1">
      <c r="A1641" s="35">
        <v>903016</v>
      </c>
      <c r="B1641" s="36" t="s">
        <v>9239</v>
      </c>
      <c r="C1641" s="37" t="s">
        <v>9251</v>
      </c>
      <c r="D1641" s="37" t="s">
        <v>9252</v>
      </c>
      <c r="E1641" s="35">
        <v>903016</v>
      </c>
      <c r="F1641" s="37" t="s">
        <v>4422</v>
      </c>
      <c r="G1641" s="36" t="s">
        <v>9253</v>
      </c>
      <c r="H1641" s="42">
        <v>32612.9</v>
      </c>
      <c r="I1641" s="39"/>
      <c r="J1641" s="42">
        <f>H1641</f>
        <v>32612.9</v>
      </c>
      <c r="K1641" s="43">
        <v>0</v>
      </c>
      <c r="L1641" s="36">
        <v>100</v>
      </c>
      <c r="M1641" s="43"/>
      <c r="N1641" s="40" t="s">
        <v>9254</v>
      </c>
      <c r="O1641" s="37" t="s">
        <v>9255</v>
      </c>
      <c r="P1641" s="36">
        <v>706</v>
      </c>
      <c r="Q1641" s="37" t="s">
        <v>9256</v>
      </c>
    </row>
    <row r="1642" spans="1:17" ht="15" customHeight="1">
      <c r="A1642" s="35">
        <v>831471</v>
      </c>
      <c r="B1642" s="36" t="s">
        <v>9239</v>
      </c>
      <c r="C1642" s="37" t="s">
        <v>9240</v>
      </c>
      <c r="D1642" s="37" t="s">
        <v>9263</v>
      </c>
      <c r="E1642" s="35">
        <v>831471</v>
      </c>
      <c r="F1642" s="38" t="s">
        <v>3240</v>
      </c>
      <c r="G1642" s="36" t="s">
        <v>9243</v>
      </c>
      <c r="H1642" s="36">
        <v>50</v>
      </c>
      <c r="I1642" s="39">
        <v>465428.2</v>
      </c>
      <c r="J1642" s="39">
        <f t="shared" ref="J1642:J1655" si="104">I1642</f>
        <v>465428.2</v>
      </c>
      <c r="K1642" s="36">
        <v>0</v>
      </c>
      <c r="L1642" s="36">
        <v>100</v>
      </c>
      <c r="M1642" s="36"/>
      <c r="N1642" s="40" t="s">
        <v>9244</v>
      </c>
      <c r="O1642" s="37" t="s">
        <v>9245</v>
      </c>
      <c r="P1642" s="36">
        <v>207</v>
      </c>
      <c r="Q1642" s="37" t="s">
        <v>9266</v>
      </c>
    </row>
    <row r="1643" spans="1:17" ht="15" customHeight="1">
      <c r="A1643" s="35">
        <v>831461</v>
      </c>
      <c r="B1643" s="36" t="s">
        <v>9239</v>
      </c>
      <c r="C1643" s="37" t="s">
        <v>9240</v>
      </c>
      <c r="D1643" s="37" t="s">
        <v>9263</v>
      </c>
      <c r="E1643" s="35">
        <v>831461</v>
      </c>
      <c r="F1643" s="38" t="s">
        <v>10099</v>
      </c>
      <c r="G1643" s="36" t="s">
        <v>9243</v>
      </c>
      <c r="H1643" s="36">
        <v>55</v>
      </c>
      <c r="I1643" s="39">
        <v>567690.69999999995</v>
      </c>
      <c r="J1643" s="39">
        <f t="shared" si="104"/>
        <v>567690.69999999995</v>
      </c>
      <c r="K1643" s="36">
        <v>0</v>
      </c>
      <c r="L1643" s="36">
        <v>100</v>
      </c>
      <c r="M1643" s="36"/>
      <c r="N1643" s="40" t="s">
        <v>9244</v>
      </c>
      <c r="O1643" s="37" t="s">
        <v>9245</v>
      </c>
      <c r="P1643" s="36">
        <v>207</v>
      </c>
      <c r="Q1643" s="37" t="s">
        <v>9266</v>
      </c>
    </row>
    <row r="1644" spans="1:17" ht="15" customHeight="1">
      <c r="A1644" s="35">
        <v>831450</v>
      </c>
      <c r="B1644" s="36" t="s">
        <v>9239</v>
      </c>
      <c r="C1644" s="37" t="s">
        <v>9240</v>
      </c>
      <c r="D1644" s="37" t="s">
        <v>9263</v>
      </c>
      <c r="E1644" s="35">
        <v>831450</v>
      </c>
      <c r="F1644" s="38" t="s">
        <v>10100</v>
      </c>
      <c r="G1644" s="36" t="s">
        <v>9243</v>
      </c>
      <c r="H1644" s="36">
        <v>70</v>
      </c>
      <c r="I1644" s="39">
        <v>727472.7</v>
      </c>
      <c r="J1644" s="39">
        <f t="shared" si="104"/>
        <v>727472.7</v>
      </c>
      <c r="K1644" s="36">
        <v>0</v>
      </c>
      <c r="L1644" s="36">
        <v>100</v>
      </c>
      <c r="M1644" s="36"/>
      <c r="N1644" s="40" t="s">
        <v>9244</v>
      </c>
      <c r="O1644" s="37" t="s">
        <v>9245</v>
      </c>
      <c r="P1644" s="36">
        <v>207</v>
      </c>
      <c r="Q1644" s="37" t="s">
        <v>9266</v>
      </c>
    </row>
    <row r="1645" spans="1:17" ht="15" customHeight="1">
      <c r="A1645" s="35">
        <v>831451</v>
      </c>
      <c r="B1645" s="36" t="s">
        <v>9239</v>
      </c>
      <c r="C1645" s="37" t="s">
        <v>9240</v>
      </c>
      <c r="D1645" s="37" t="s">
        <v>9263</v>
      </c>
      <c r="E1645" s="35">
        <v>831451</v>
      </c>
      <c r="F1645" s="38" t="s">
        <v>10101</v>
      </c>
      <c r="G1645" s="36" t="s">
        <v>9243</v>
      </c>
      <c r="H1645" s="36">
        <v>65</v>
      </c>
      <c r="I1645" s="39">
        <v>701313.7</v>
      </c>
      <c r="J1645" s="39">
        <f t="shared" si="104"/>
        <v>701313.7</v>
      </c>
      <c r="K1645" s="36">
        <v>0</v>
      </c>
      <c r="L1645" s="36">
        <v>100</v>
      </c>
      <c r="M1645" s="36"/>
      <c r="N1645" s="40" t="s">
        <v>9244</v>
      </c>
      <c r="O1645" s="37" t="s">
        <v>9245</v>
      </c>
      <c r="P1645" s="36">
        <v>207</v>
      </c>
      <c r="Q1645" s="37" t="s">
        <v>9266</v>
      </c>
    </row>
    <row r="1646" spans="1:17" ht="15" customHeight="1">
      <c r="A1646" s="35">
        <v>821201</v>
      </c>
      <c r="B1646" s="36" t="s">
        <v>9239</v>
      </c>
      <c r="C1646" s="37" t="s">
        <v>9240</v>
      </c>
      <c r="D1646" s="37" t="s">
        <v>9315</v>
      </c>
      <c r="E1646" s="35">
        <v>821201</v>
      </c>
      <c r="F1646" s="38" t="s">
        <v>10102</v>
      </c>
      <c r="G1646" s="36" t="s">
        <v>9243</v>
      </c>
      <c r="H1646" s="36">
        <v>55</v>
      </c>
      <c r="I1646" s="39">
        <v>567690.69999999995</v>
      </c>
      <c r="J1646" s="39">
        <f t="shared" si="104"/>
        <v>567690.69999999995</v>
      </c>
      <c r="K1646" s="36">
        <v>0</v>
      </c>
      <c r="L1646" s="36">
        <v>100</v>
      </c>
      <c r="M1646" s="36"/>
      <c r="N1646" s="40" t="s">
        <v>9244</v>
      </c>
      <c r="O1646" s="37" t="s">
        <v>9245</v>
      </c>
      <c r="P1646" s="36">
        <v>231</v>
      </c>
      <c r="Q1646" s="37" t="s">
        <v>9317</v>
      </c>
    </row>
    <row r="1647" spans="1:17" ht="15" customHeight="1">
      <c r="A1647" s="35">
        <v>290201</v>
      </c>
      <c r="B1647" s="36" t="s">
        <v>9239</v>
      </c>
      <c r="C1647" s="37" t="s">
        <v>9240</v>
      </c>
      <c r="D1647" s="37" t="s">
        <v>9383</v>
      </c>
      <c r="E1647" s="35">
        <v>290201</v>
      </c>
      <c r="F1647" s="38" t="s">
        <v>1496</v>
      </c>
      <c r="G1647" s="36" t="s">
        <v>9243</v>
      </c>
      <c r="H1647" s="36">
        <v>60</v>
      </c>
      <c r="I1647" s="39">
        <v>593849.69999999995</v>
      </c>
      <c r="J1647" s="39">
        <f t="shared" si="104"/>
        <v>593849.69999999995</v>
      </c>
      <c r="K1647" s="36">
        <v>0</v>
      </c>
      <c r="L1647" s="36">
        <v>100</v>
      </c>
      <c r="M1647" s="36"/>
      <c r="N1647" s="40" t="s">
        <v>9244</v>
      </c>
      <c r="O1647" s="37" t="s">
        <v>9245</v>
      </c>
      <c r="P1647" s="36">
        <v>209</v>
      </c>
      <c r="Q1647" s="37" t="s">
        <v>9312</v>
      </c>
    </row>
    <row r="1648" spans="1:17" ht="15" customHeight="1">
      <c r="A1648" s="35">
        <v>291101</v>
      </c>
      <c r="B1648" s="36" t="s">
        <v>9239</v>
      </c>
      <c r="C1648" s="37" t="s">
        <v>9240</v>
      </c>
      <c r="D1648" s="37" t="s">
        <v>9311</v>
      </c>
      <c r="E1648" s="35">
        <v>291101</v>
      </c>
      <c r="F1648" s="38" t="s">
        <v>4027</v>
      </c>
      <c r="G1648" s="36" t="s">
        <v>9243</v>
      </c>
      <c r="H1648" s="36">
        <v>60</v>
      </c>
      <c r="I1648" s="39">
        <v>593849.69999999995</v>
      </c>
      <c r="J1648" s="39">
        <f t="shared" si="104"/>
        <v>593849.69999999995</v>
      </c>
      <c r="K1648" s="36">
        <v>0</v>
      </c>
      <c r="L1648" s="36">
        <v>100</v>
      </c>
      <c r="M1648" s="36"/>
      <c r="N1648" s="40" t="s">
        <v>9244</v>
      </c>
      <c r="O1648" s="37" t="s">
        <v>9245</v>
      </c>
      <c r="P1648" s="36">
        <v>209</v>
      </c>
      <c r="Q1648" s="37" t="s">
        <v>9312</v>
      </c>
    </row>
    <row r="1649" spans="1:17" ht="15" customHeight="1">
      <c r="A1649" s="35">
        <v>295603</v>
      </c>
      <c r="B1649" s="36" t="s">
        <v>9239</v>
      </c>
      <c r="C1649" s="37" t="s">
        <v>9240</v>
      </c>
      <c r="D1649" s="37" t="s">
        <v>9311</v>
      </c>
      <c r="E1649" s="35">
        <v>295603</v>
      </c>
      <c r="F1649" s="38" t="s">
        <v>1505</v>
      </c>
      <c r="G1649" s="36" t="s">
        <v>9243</v>
      </c>
      <c r="H1649" s="36">
        <v>110</v>
      </c>
      <c r="I1649" s="39">
        <v>1124645.1000000001</v>
      </c>
      <c r="J1649" s="39">
        <f t="shared" si="104"/>
        <v>1124645.1000000001</v>
      </c>
      <c r="K1649" s="36">
        <v>0</v>
      </c>
      <c r="L1649" s="36">
        <v>100</v>
      </c>
      <c r="M1649" s="36"/>
      <c r="N1649" s="40" t="s">
        <v>9244</v>
      </c>
      <c r="O1649" s="37" t="s">
        <v>9245</v>
      </c>
      <c r="P1649" s="36">
        <v>209</v>
      </c>
      <c r="Q1649" s="37" t="s">
        <v>9312</v>
      </c>
    </row>
    <row r="1650" spans="1:17" ht="15" customHeight="1">
      <c r="A1650" s="35">
        <v>295602</v>
      </c>
      <c r="B1650" s="36" t="s">
        <v>9239</v>
      </c>
      <c r="C1650" s="37" t="s">
        <v>9240</v>
      </c>
      <c r="D1650" s="37" t="s">
        <v>9311</v>
      </c>
      <c r="E1650" s="35">
        <v>295602</v>
      </c>
      <c r="F1650" s="38" t="s">
        <v>1504</v>
      </c>
      <c r="G1650" s="36" t="s">
        <v>9243</v>
      </c>
      <c r="H1650" s="36">
        <v>110</v>
      </c>
      <c r="I1650" s="39">
        <v>1124645.1000000001</v>
      </c>
      <c r="J1650" s="39">
        <f t="shared" si="104"/>
        <v>1124645.1000000001</v>
      </c>
      <c r="K1650" s="36">
        <v>0</v>
      </c>
      <c r="L1650" s="36">
        <v>100</v>
      </c>
      <c r="M1650" s="36"/>
      <c r="N1650" s="40" t="s">
        <v>9244</v>
      </c>
      <c r="O1650" s="37" t="s">
        <v>9245</v>
      </c>
      <c r="P1650" s="36">
        <v>209</v>
      </c>
      <c r="Q1650" s="37" t="s">
        <v>9312</v>
      </c>
    </row>
    <row r="1651" spans="1:17" ht="15" customHeight="1">
      <c r="A1651" s="35">
        <v>295605</v>
      </c>
      <c r="B1651" s="36" t="s">
        <v>9239</v>
      </c>
      <c r="C1651" s="37" t="s">
        <v>9240</v>
      </c>
      <c r="D1651" s="37" t="s">
        <v>9311</v>
      </c>
      <c r="E1651" s="35">
        <v>295605</v>
      </c>
      <c r="F1651" s="38" t="s">
        <v>6771</v>
      </c>
      <c r="G1651" s="36" t="s">
        <v>9243</v>
      </c>
      <c r="H1651" s="36">
        <v>110</v>
      </c>
      <c r="I1651" s="39">
        <v>1124645.1000000001</v>
      </c>
      <c r="J1651" s="39">
        <f t="shared" si="104"/>
        <v>1124645.1000000001</v>
      </c>
      <c r="K1651" s="36">
        <v>0</v>
      </c>
      <c r="L1651" s="36">
        <v>100</v>
      </c>
      <c r="M1651" s="36"/>
      <c r="N1651" s="40" t="s">
        <v>9244</v>
      </c>
      <c r="O1651" s="37" t="s">
        <v>9245</v>
      </c>
      <c r="P1651" s="36">
        <v>209</v>
      </c>
      <c r="Q1651" s="37" t="s">
        <v>9312</v>
      </c>
    </row>
    <row r="1652" spans="1:17" ht="15" customHeight="1">
      <c r="A1652" s="35">
        <v>295604</v>
      </c>
      <c r="B1652" s="36" t="s">
        <v>9239</v>
      </c>
      <c r="C1652" s="37" t="s">
        <v>9240</v>
      </c>
      <c r="D1652" s="37" t="s">
        <v>9311</v>
      </c>
      <c r="E1652" s="35">
        <v>295604</v>
      </c>
      <c r="F1652" s="38" t="s">
        <v>1506</v>
      </c>
      <c r="G1652" s="36" t="s">
        <v>9243</v>
      </c>
      <c r="H1652" s="36">
        <v>175</v>
      </c>
      <c r="I1652" s="39">
        <v>1414444.4</v>
      </c>
      <c r="J1652" s="39">
        <f t="shared" si="104"/>
        <v>1414444.4</v>
      </c>
      <c r="K1652" s="36">
        <v>0</v>
      </c>
      <c r="L1652" s="36">
        <v>100</v>
      </c>
      <c r="M1652" s="36"/>
      <c r="N1652" s="40" t="s">
        <v>9264</v>
      </c>
      <c r="O1652" s="37" t="s">
        <v>9265</v>
      </c>
      <c r="P1652" s="36">
        <v>209</v>
      </c>
      <c r="Q1652" s="37" t="s">
        <v>9312</v>
      </c>
    </row>
    <row r="1653" spans="1:17" ht="15" customHeight="1">
      <c r="A1653" s="35">
        <v>295101</v>
      </c>
      <c r="B1653" s="36" t="s">
        <v>9239</v>
      </c>
      <c r="C1653" s="37" t="s">
        <v>9240</v>
      </c>
      <c r="D1653" s="37" t="s">
        <v>9311</v>
      </c>
      <c r="E1653" s="35">
        <v>295101</v>
      </c>
      <c r="F1653" s="38" t="s">
        <v>1501</v>
      </c>
      <c r="G1653" s="36" t="s">
        <v>9243</v>
      </c>
      <c r="H1653" s="36">
        <v>110</v>
      </c>
      <c r="I1653" s="39">
        <v>1124645.1000000001</v>
      </c>
      <c r="J1653" s="39">
        <f t="shared" si="104"/>
        <v>1124645.1000000001</v>
      </c>
      <c r="K1653" s="36">
        <v>0</v>
      </c>
      <c r="L1653" s="36">
        <v>100</v>
      </c>
      <c r="M1653" s="36"/>
      <c r="N1653" s="40" t="s">
        <v>9244</v>
      </c>
      <c r="O1653" s="37" t="s">
        <v>9245</v>
      </c>
      <c r="P1653" s="36">
        <v>209</v>
      </c>
      <c r="Q1653" s="37" t="s">
        <v>9312</v>
      </c>
    </row>
    <row r="1654" spans="1:17" ht="15" customHeight="1">
      <c r="A1654" s="35">
        <v>293403</v>
      </c>
      <c r="B1654" s="36" t="s">
        <v>9239</v>
      </c>
      <c r="C1654" s="37" t="s">
        <v>9240</v>
      </c>
      <c r="D1654" s="37" t="s">
        <v>9311</v>
      </c>
      <c r="E1654" s="35">
        <v>293403</v>
      </c>
      <c r="F1654" s="38" t="s">
        <v>1489</v>
      </c>
      <c r="G1654" s="36" t="s">
        <v>9243</v>
      </c>
      <c r="H1654" s="36">
        <v>240</v>
      </c>
      <c r="I1654" s="39">
        <v>1898507.1</v>
      </c>
      <c r="J1654" s="39">
        <f t="shared" si="104"/>
        <v>1898507.1</v>
      </c>
      <c r="K1654" s="36">
        <v>0</v>
      </c>
      <c r="L1654" s="36">
        <v>100</v>
      </c>
      <c r="M1654" s="36"/>
      <c r="N1654" s="40" t="s">
        <v>9264</v>
      </c>
      <c r="O1654" s="37" t="s">
        <v>9265</v>
      </c>
      <c r="P1654" s="36">
        <v>209</v>
      </c>
      <c r="Q1654" s="37" t="s">
        <v>9312</v>
      </c>
    </row>
    <row r="1655" spans="1:17" ht="15" customHeight="1">
      <c r="A1655" s="35">
        <v>293402</v>
      </c>
      <c r="B1655" s="36" t="s">
        <v>9239</v>
      </c>
      <c r="C1655" s="37" t="s">
        <v>9240</v>
      </c>
      <c r="D1655" s="37" t="s">
        <v>9311</v>
      </c>
      <c r="E1655" s="35">
        <v>293402</v>
      </c>
      <c r="F1655" s="37" t="s">
        <v>1488</v>
      </c>
      <c r="G1655" s="36" t="s">
        <v>9243</v>
      </c>
      <c r="H1655" s="36">
        <v>240</v>
      </c>
      <c r="I1655" s="39">
        <v>1898507.1</v>
      </c>
      <c r="J1655" s="39">
        <f t="shared" si="104"/>
        <v>1898507.1</v>
      </c>
      <c r="K1655" s="36">
        <v>0</v>
      </c>
      <c r="L1655" s="36">
        <v>100</v>
      </c>
      <c r="M1655" s="36"/>
      <c r="N1655" s="40" t="s">
        <v>9264</v>
      </c>
      <c r="O1655" s="37" t="s">
        <v>9265</v>
      </c>
      <c r="P1655" s="36">
        <v>209</v>
      </c>
      <c r="Q1655" s="37" t="s">
        <v>9312</v>
      </c>
    </row>
    <row r="1656" spans="1:17" ht="15" customHeight="1">
      <c r="A1656" s="35">
        <v>906910</v>
      </c>
      <c r="B1656" s="36" t="s">
        <v>9239</v>
      </c>
      <c r="C1656" s="37" t="s">
        <v>9251</v>
      </c>
      <c r="D1656" s="37" t="s">
        <v>9257</v>
      </c>
      <c r="E1656" s="35">
        <v>906910</v>
      </c>
      <c r="F1656" s="37" t="s">
        <v>4727</v>
      </c>
      <c r="G1656" s="36" t="s">
        <v>9253</v>
      </c>
      <c r="H1656" s="42">
        <v>61630.2</v>
      </c>
      <c r="I1656" s="39"/>
      <c r="J1656" s="42">
        <f t="shared" ref="J1656:J1661" si="105">H1656</f>
        <v>61630.2</v>
      </c>
      <c r="K1656" s="43">
        <v>0</v>
      </c>
      <c r="L1656" s="36">
        <v>100</v>
      </c>
      <c r="M1656" s="43"/>
      <c r="N1656" s="40" t="s">
        <v>9254</v>
      </c>
      <c r="O1656" s="37" t="s">
        <v>9255</v>
      </c>
      <c r="P1656" s="36">
        <v>706</v>
      </c>
      <c r="Q1656" s="37" t="s">
        <v>9256</v>
      </c>
    </row>
    <row r="1657" spans="1:17" ht="15" customHeight="1">
      <c r="A1657" s="35">
        <v>982801</v>
      </c>
      <c r="B1657" s="36" t="s">
        <v>9239</v>
      </c>
      <c r="C1657" s="37" t="s">
        <v>9343</v>
      </c>
      <c r="D1657" s="37" t="s">
        <v>9263</v>
      </c>
      <c r="E1657" s="35">
        <v>982801</v>
      </c>
      <c r="F1657" s="38" t="s">
        <v>10103</v>
      </c>
      <c r="G1657" s="36" t="s">
        <v>9253</v>
      </c>
      <c r="H1657" s="42">
        <v>41985.7</v>
      </c>
      <c r="I1657" s="39"/>
      <c r="J1657" s="42">
        <f t="shared" si="105"/>
        <v>41985.7</v>
      </c>
      <c r="K1657" s="36">
        <v>0</v>
      </c>
      <c r="L1657" s="36">
        <v>100</v>
      </c>
      <c r="M1657" s="36"/>
      <c r="N1657" s="40" t="s">
        <v>9323</v>
      </c>
      <c r="O1657" s="37" t="s">
        <v>9324</v>
      </c>
      <c r="P1657" s="36">
        <v>339</v>
      </c>
      <c r="Q1657" s="37" t="s">
        <v>9410</v>
      </c>
    </row>
    <row r="1658" spans="1:17" ht="15" customHeight="1">
      <c r="A1658" s="35">
        <v>982901</v>
      </c>
      <c r="B1658" s="36" t="s">
        <v>9239</v>
      </c>
      <c r="C1658" s="37" t="s">
        <v>9343</v>
      </c>
      <c r="D1658" s="37" t="s">
        <v>9263</v>
      </c>
      <c r="E1658" s="35">
        <v>982901</v>
      </c>
      <c r="F1658" s="38" t="s">
        <v>10104</v>
      </c>
      <c r="G1658" s="36" t="s">
        <v>9253</v>
      </c>
      <c r="H1658" s="42">
        <v>41985.7</v>
      </c>
      <c r="I1658" s="39"/>
      <c r="J1658" s="42">
        <f t="shared" si="105"/>
        <v>41985.7</v>
      </c>
      <c r="K1658" s="36">
        <v>0</v>
      </c>
      <c r="L1658" s="36">
        <v>100</v>
      </c>
      <c r="M1658" s="36"/>
      <c r="N1658" s="40" t="s">
        <v>9323</v>
      </c>
      <c r="O1658" s="37" t="s">
        <v>9324</v>
      </c>
      <c r="P1658" s="36">
        <v>339</v>
      </c>
      <c r="Q1658" s="37" t="s">
        <v>9410</v>
      </c>
    </row>
    <row r="1659" spans="1:17" ht="15" customHeight="1">
      <c r="A1659" s="35">
        <v>982701</v>
      </c>
      <c r="B1659" s="36" t="s">
        <v>9239</v>
      </c>
      <c r="C1659" s="37" t="s">
        <v>9343</v>
      </c>
      <c r="D1659" s="37" t="s">
        <v>9263</v>
      </c>
      <c r="E1659" s="35">
        <v>982701</v>
      </c>
      <c r="F1659" s="38" t="s">
        <v>10105</v>
      </c>
      <c r="G1659" s="36" t="s">
        <v>9253</v>
      </c>
      <c r="H1659" s="42">
        <v>41985.7</v>
      </c>
      <c r="I1659" s="39"/>
      <c r="J1659" s="42">
        <f t="shared" si="105"/>
        <v>41985.7</v>
      </c>
      <c r="K1659" s="36">
        <v>0</v>
      </c>
      <c r="L1659" s="36">
        <v>100</v>
      </c>
      <c r="M1659" s="36"/>
      <c r="N1659" s="40" t="s">
        <v>9323</v>
      </c>
      <c r="O1659" s="37" t="s">
        <v>9324</v>
      </c>
      <c r="P1659" s="36">
        <v>339</v>
      </c>
      <c r="Q1659" s="37" t="s">
        <v>9410</v>
      </c>
    </row>
    <row r="1660" spans="1:17" ht="15" customHeight="1">
      <c r="A1660" s="35">
        <v>981101</v>
      </c>
      <c r="B1660" s="36" t="s">
        <v>9239</v>
      </c>
      <c r="C1660" s="37" t="s">
        <v>9343</v>
      </c>
      <c r="D1660" s="37" t="s">
        <v>9311</v>
      </c>
      <c r="E1660" s="35">
        <v>981101</v>
      </c>
      <c r="F1660" s="38" t="s">
        <v>10106</v>
      </c>
      <c r="G1660" s="36" t="s">
        <v>9253</v>
      </c>
      <c r="H1660" s="42">
        <v>58731.5</v>
      </c>
      <c r="I1660" s="39"/>
      <c r="J1660" s="42">
        <f t="shared" si="105"/>
        <v>58731.5</v>
      </c>
      <c r="K1660" s="36">
        <v>0</v>
      </c>
      <c r="L1660" s="36">
        <v>100</v>
      </c>
      <c r="M1660" s="36"/>
      <c r="N1660" s="40" t="s">
        <v>9323</v>
      </c>
      <c r="O1660" s="37" t="s">
        <v>9324</v>
      </c>
      <c r="P1660" s="36">
        <v>340</v>
      </c>
      <c r="Q1660" s="37" t="s">
        <v>9391</v>
      </c>
    </row>
    <row r="1661" spans="1:17" ht="15" customHeight="1">
      <c r="A1661" s="35">
        <v>978801</v>
      </c>
      <c r="B1661" s="36" t="s">
        <v>9239</v>
      </c>
      <c r="C1661" s="37" t="s">
        <v>9343</v>
      </c>
      <c r="D1661" s="37" t="s">
        <v>9263</v>
      </c>
      <c r="E1661" s="35">
        <v>978801</v>
      </c>
      <c r="F1661" s="38" t="s">
        <v>10107</v>
      </c>
      <c r="G1661" s="36" t="s">
        <v>9253</v>
      </c>
      <c r="H1661" s="42">
        <v>105060.20000000001</v>
      </c>
      <c r="I1661" s="39"/>
      <c r="J1661" s="42">
        <f t="shared" si="105"/>
        <v>105060.20000000001</v>
      </c>
      <c r="K1661" s="36">
        <v>0</v>
      </c>
      <c r="L1661" s="36">
        <v>100</v>
      </c>
      <c r="M1661" s="36"/>
      <c r="N1661" s="40" t="s">
        <v>9323</v>
      </c>
      <c r="O1661" s="37" t="s">
        <v>9324</v>
      </c>
      <c r="P1661" s="36">
        <v>339</v>
      </c>
      <c r="Q1661" s="37" t="s">
        <v>9410</v>
      </c>
    </row>
    <row r="1662" spans="1:17" ht="15" customHeight="1">
      <c r="A1662" s="35">
        <v>469702</v>
      </c>
      <c r="B1662" s="36" t="s">
        <v>9239</v>
      </c>
      <c r="C1662" s="37" t="s">
        <v>9343</v>
      </c>
      <c r="D1662" s="37" t="s">
        <v>9427</v>
      </c>
      <c r="E1662" s="35">
        <v>469702</v>
      </c>
      <c r="F1662" s="38" t="s">
        <v>4146</v>
      </c>
      <c r="G1662" s="36" t="s">
        <v>9243</v>
      </c>
      <c r="H1662" s="36">
        <v>105</v>
      </c>
      <c r="I1662" s="39">
        <v>1098486.1000000001</v>
      </c>
      <c r="J1662" s="39">
        <f t="shared" ref="J1662:J1665" si="106">I1662</f>
        <v>1098486.1000000001</v>
      </c>
      <c r="K1662" s="36">
        <v>0</v>
      </c>
      <c r="L1662" s="36">
        <v>100</v>
      </c>
      <c r="M1662" s="36"/>
      <c r="N1662" s="40" t="s">
        <v>9244</v>
      </c>
      <c r="O1662" s="37" t="s">
        <v>9844</v>
      </c>
      <c r="P1662" s="36">
        <v>316</v>
      </c>
      <c r="Q1662" s="37" t="s">
        <v>9428</v>
      </c>
    </row>
    <row r="1663" spans="1:17" ht="15" customHeight="1">
      <c r="A1663" s="35">
        <v>429405</v>
      </c>
      <c r="B1663" s="36" t="s">
        <v>9239</v>
      </c>
      <c r="C1663" s="37" t="s">
        <v>9343</v>
      </c>
      <c r="D1663" s="37" t="s">
        <v>9427</v>
      </c>
      <c r="E1663" s="35">
        <v>429405</v>
      </c>
      <c r="F1663" s="38" t="s">
        <v>4101</v>
      </c>
      <c r="G1663" s="36" t="s">
        <v>9243</v>
      </c>
      <c r="H1663" s="36">
        <v>75</v>
      </c>
      <c r="I1663" s="39">
        <v>803333.8</v>
      </c>
      <c r="J1663" s="39">
        <f t="shared" si="106"/>
        <v>803333.8</v>
      </c>
      <c r="K1663" s="36">
        <v>0</v>
      </c>
      <c r="L1663" s="36">
        <v>100</v>
      </c>
      <c r="M1663" s="36"/>
      <c r="N1663" s="40" t="s">
        <v>9244</v>
      </c>
      <c r="O1663" s="37" t="s">
        <v>9844</v>
      </c>
      <c r="P1663" s="36">
        <v>235</v>
      </c>
      <c r="Q1663" s="37" t="s">
        <v>9246</v>
      </c>
    </row>
    <row r="1664" spans="1:17" ht="15" customHeight="1">
      <c r="A1664" s="35">
        <v>981905</v>
      </c>
      <c r="B1664" s="36" t="s">
        <v>9239</v>
      </c>
      <c r="C1664" s="37" t="s">
        <v>9240</v>
      </c>
      <c r="D1664" s="37" t="s">
        <v>9260</v>
      </c>
      <c r="E1664" s="35">
        <v>981905</v>
      </c>
      <c r="F1664" s="37" t="s">
        <v>4198</v>
      </c>
      <c r="G1664" s="36" t="s">
        <v>9243</v>
      </c>
      <c r="H1664" s="36">
        <v>95</v>
      </c>
      <c r="I1664" s="39">
        <v>1009798</v>
      </c>
      <c r="J1664" s="39">
        <f t="shared" si="106"/>
        <v>1009798</v>
      </c>
      <c r="K1664" s="36">
        <v>0</v>
      </c>
      <c r="L1664" s="36">
        <v>100</v>
      </c>
      <c r="M1664" s="36"/>
      <c r="N1664" s="40" t="s">
        <v>9244</v>
      </c>
      <c r="O1664" s="37" t="s">
        <v>9245</v>
      </c>
      <c r="P1664" s="36">
        <v>215</v>
      </c>
      <c r="Q1664" s="37" t="s">
        <v>9262</v>
      </c>
    </row>
    <row r="1665" spans="1:17" ht="15" customHeight="1">
      <c r="A1665" s="35">
        <v>963801</v>
      </c>
      <c r="B1665" s="36" t="s">
        <v>9239</v>
      </c>
      <c r="C1665" s="37" t="s">
        <v>9240</v>
      </c>
      <c r="D1665" s="37" t="s">
        <v>9241</v>
      </c>
      <c r="E1665" s="35">
        <v>963801</v>
      </c>
      <c r="F1665" s="38" t="s">
        <v>10108</v>
      </c>
      <c r="G1665" s="36" t="s">
        <v>9243</v>
      </c>
      <c r="H1665" s="36">
        <v>60</v>
      </c>
      <c r="I1665" s="39">
        <v>593849.69999999995</v>
      </c>
      <c r="J1665" s="39">
        <f t="shared" si="106"/>
        <v>593849.69999999995</v>
      </c>
      <c r="K1665" s="36">
        <v>0</v>
      </c>
      <c r="L1665" s="36">
        <v>100</v>
      </c>
      <c r="M1665" s="36"/>
      <c r="N1665" s="40" t="s">
        <v>9244</v>
      </c>
      <c r="O1665" s="37" t="s">
        <v>9245</v>
      </c>
      <c r="P1665" s="36">
        <v>304</v>
      </c>
      <c r="Q1665" s="37" t="s">
        <v>9385</v>
      </c>
    </row>
    <row r="1666" spans="1:17" ht="15" customHeight="1">
      <c r="A1666" s="35">
        <v>973701</v>
      </c>
      <c r="B1666" s="36" t="s">
        <v>9239</v>
      </c>
      <c r="C1666" s="37" t="s">
        <v>9343</v>
      </c>
      <c r="D1666" s="37" t="s">
        <v>9403</v>
      </c>
      <c r="E1666" s="35">
        <v>973701</v>
      </c>
      <c r="F1666" s="38" t="s">
        <v>10109</v>
      </c>
      <c r="G1666" s="36" t="s">
        <v>9253</v>
      </c>
      <c r="H1666" s="42">
        <v>5999.4</v>
      </c>
      <c r="I1666" s="39"/>
      <c r="J1666" s="42">
        <f t="shared" ref="J1666:J1667" si="107">H1666</f>
        <v>5999.4</v>
      </c>
      <c r="K1666" s="36">
        <v>0</v>
      </c>
      <c r="L1666" s="36">
        <v>100</v>
      </c>
      <c r="M1666" s="36"/>
      <c r="N1666" s="40" t="s">
        <v>9323</v>
      </c>
      <c r="O1666" s="37" t="s">
        <v>9324</v>
      </c>
      <c r="P1666" s="36">
        <v>203</v>
      </c>
      <c r="Q1666" s="37" t="s">
        <v>9385</v>
      </c>
    </row>
    <row r="1667" spans="1:17" ht="15" customHeight="1">
      <c r="A1667" s="35">
        <v>976501</v>
      </c>
      <c r="B1667" s="36" t="s">
        <v>9239</v>
      </c>
      <c r="C1667" s="37" t="s">
        <v>9343</v>
      </c>
      <c r="D1667" s="37" t="s">
        <v>10011</v>
      </c>
      <c r="E1667" s="35">
        <v>976501</v>
      </c>
      <c r="F1667" s="38" t="s">
        <v>4258</v>
      </c>
      <c r="G1667" s="36" t="s">
        <v>9253</v>
      </c>
      <c r="H1667" s="42">
        <v>17755.8</v>
      </c>
      <c r="I1667" s="39"/>
      <c r="J1667" s="42">
        <f t="shared" si="107"/>
        <v>17755.8</v>
      </c>
      <c r="K1667" s="36">
        <v>0</v>
      </c>
      <c r="L1667" s="36">
        <v>100</v>
      </c>
      <c r="M1667" s="36"/>
      <c r="N1667" s="40" t="s">
        <v>9323</v>
      </c>
      <c r="O1667" s="37" t="s">
        <v>9324</v>
      </c>
      <c r="P1667" s="36">
        <v>355</v>
      </c>
      <c r="Q1667" s="37" t="s">
        <v>10013</v>
      </c>
    </row>
    <row r="1668" spans="1:17" ht="15" customHeight="1">
      <c r="A1668" s="35">
        <v>709101</v>
      </c>
      <c r="B1668" s="36" t="s">
        <v>9239</v>
      </c>
      <c r="C1668" s="37" t="s">
        <v>9240</v>
      </c>
      <c r="D1668" s="37" t="s">
        <v>9247</v>
      </c>
      <c r="E1668" s="35">
        <v>709101</v>
      </c>
      <c r="F1668" s="37" t="s">
        <v>2602</v>
      </c>
      <c r="G1668" s="36" t="s">
        <v>9243</v>
      </c>
      <c r="H1668" s="36">
        <v>20</v>
      </c>
      <c r="I1668" s="39">
        <v>178749.8</v>
      </c>
      <c r="J1668" s="39">
        <f t="shared" ref="J1668:J1731" si="108">I1668</f>
        <v>178749.8</v>
      </c>
      <c r="K1668" s="36">
        <v>0</v>
      </c>
      <c r="L1668" s="36">
        <v>100</v>
      </c>
      <c r="M1668" s="36"/>
      <c r="N1668" s="41" t="s">
        <v>9249</v>
      </c>
      <c r="O1668" s="41" t="s">
        <v>9250</v>
      </c>
      <c r="P1668" s="36">
        <v>204</v>
      </c>
      <c r="Q1668" s="37" t="s">
        <v>9248</v>
      </c>
    </row>
    <row r="1669" spans="1:17" ht="15" customHeight="1">
      <c r="A1669" s="35">
        <v>709102</v>
      </c>
      <c r="B1669" s="36" t="s">
        <v>9239</v>
      </c>
      <c r="C1669" s="37" t="s">
        <v>9240</v>
      </c>
      <c r="D1669" s="37" t="s">
        <v>9247</v>
      </c>
      <c r="E1669" s="35">
        <v>709102</v>
      </c>
      <c r="F1669" s="37" t="s">
        <v>2603</v>
      </c>
      <c r="G1669" s="36" t="s">
        <v>9243</v>
      </c>
      <c r="H1669" s="36">
        <v>20</v>
      </c>
      <c r="I1669" s="39">
        <v>178749.8</v>
      </c>
      <c r="J1669" s="39">
        <f t="shared" si="108"/>
        <v>178749.8</v>
      </c>
      <c r="K1669" s="36">
        <v>0</v>
      </c>
      <c r="L1669" s="36">
        <v>100</v>
      </c>
      <c r="M1669" s="36"/>
      <c r="N1669" s="41" t="s">
        <v>9249</v>
      </c>
      <c r="O1669" s="41" t="s">
        <v>9250</v>
      </c>
      <c r="P1669" s="36">
        <v>204</v>
      </c>
      <c r="Q1669" s="37" t="s">
        <v>9248</v>
      </c>
    </row>
    <row r="1670" spans="1:17" ht="15" customHeight="1">
      <c r="A1670" s="35">
        <v>306402</v>
      </c>
      <c r="B1670" s="36" t="s">
        <v>9239</v>
      </c>
      <c r="C1670" s="37" t="s">
        <v>9240</v>
      </c>
      <c r="D1670" s="37" t="s">
        <v>9311</v>
      </c>
      <c r="E1670" s="35">
        <v>306402</v>
      </c>
      <c r="F1670" s="37" t="s">
        <v>4055</v>
      </c>
      <c r="G1670" s="36" t="s">
        <v>9243</v>
      </c>
      <c r="H1670" s="36">
        <v>60</v>
      </c>
      <c r="I1670" s="39">
        <v>593849.69999999995</v>
      </c>
      <c r="J1670" s="39">
        <f t="shared" si="108"/>
        <v>593849.69999999995</v>
      </c>
      <c r="K1670" s="36">
        <v>0</v>
      </c>
      <c r="L1670" s="36">
        <v>100</v>
      </c>
      <c r="M1670" s="36"/>
      <c r="N1670" s="40" t="s">
        <v>9244</v>
      </c>
      <c r="O1670" s="37" t="s">
        <v>9245</v>
      </c>
      <c r="P1670" s="36">
        <v>209</v>
      </c>
      <c r="Q1670" s="37" t="s">
        <v>9312</v>
      </c>
    </row>
    <row r="1671" spans="1:17" ht="15" customHeight="1">
      <c r="A1671" s="35">
        <v>306401</v>
      </c>
      <c r="B1671" s="36" t="s">
        <v>9239</v>
      </c>
      <c r="C1671" s="37" t="s">
        <v>9240</v>
      </c>
      <c r="D1671" s="37" t="s">
        <v>9311</v>
      </c>
      <c r="E1671" s="35">
        <v>306401</v>
      </c>
      <c r="F1671" s="37" t="s">
        <v>1447</v>
      </c>
      <c r="G1671" s="36" t="s">
        <v>9243</v>
      </c>
      <c r="H1671" s="36">
        <v>40</v>
      </c>
      <c r="I1671" s="39">
        <v>336491.6</v>
      </c>
      <c r="J1671" s="39">
        <f t="shared" si="108"/>
        <v>336491.6</v>
      </c>
      <c r="K1671" s="36">
        <v>0</v>
      </c>
      <c r="L1671" s="36">
        <v>100</v>
      </c>
      <c r="M1671" s="36"/>
      <c r="N1671" s="41" t="s">
        <v>9249</v>
      </c>
      <c r="O1671" s="41" t="s">
        <v>9250</v>
      </c>
      <c r="P1671" s="36">
        <v>209</v>
      </c>
      <c r="Q1671" s="37" t="s">
        <v>9312</v>
      </c>
    </row>
    <row r="1672" spans="1:17" ht="15" customHeight="1">
      <c r="A1672" s="35">
        <v>786701</v>
      </c>
      <c r="B1672" s="36" t="s">
        <v>9239</v>
      </c>
      <c r="C1672" s="37" t="s">
        <v>9240</v>
      </c>
      <c r="D1672" s="37" t="s">
        <v>9263</v>
      </c>
      <c r="E1672" s="35">
        <v>786701</v>
      </c>
      <c r="F1672" s="38" t="s">
        <v>10110</v>
      </c>
      <c r="G1672" s="36" t="s">
        <v>9243</v>
      </c>
      <c r="H1672" s="36">
        <v>70</v>
      </c>
      <c r="I1672" s="39">
        <v>727472.7</v>
      </c>
      <c r="J1672" s="39">
        <f t="shared" si="108"/>
        <v>727472.7</v>
      </c>
      <c r="K1672" s="36">
        <v>0</v>
      </c>
      <c r="L1672" s="36">
        <v>100</v>
      </c>
      <c r="M1672" s="36"/>
      <c r="N1672" s="40" t="s">
        <v>9244</v>
      </c>
      <c r="O1672" s="37" t="s">
        <v>9245</v>
      </c>
      <c r="P1672" s="36">
        <v>207</v>
      </c>
      <c r="Q1672" s="37" t="s">
        <v>9266</v>
      </c>
    </row>
    <row r="1673" spans="1:17" ht="15" customHeight="1">
      <c r="A1673" s="35">
        <v>786801</v>
      </c>
      <c r="B1673" s="36" t="s">
        <v>9239</v>
      </c>
      <c r="C1673" s="37" t="s">
        <v>9240</v>
      </c>
      <c r="D1673" s="37" t="s">
        <v>9263</v>
      </c>
      <c r="E1673" s="35">
        <v>786801</v>
      </c>
      <c r="F1673" s="38" t="s">
        <v>10111</v>
      </c>
      <c r="G1673" s="36" t="s">
        <v>9243</v>
      </c>
      <c r="H1673" s="36">
        <v>40</v>
      </c>
      <c r="I1673" s="39">
        <v>336491.6</v>
      </c>
      <c r="J1673" s="39">
        <f t="shared" si="108"/>
        <v>336491.6</v>
      </c>
      <c r="K1673" s="36">
        <v>0</v>
      </c>
      <c r="L1673" s="36">
        <v>100</v>
      </c>
      <c r="M1673" s="36"/>
      <c r="N1673" s="41" t="s">
        <v>9249</v>
      </c>
      <c r="O1673" s="41" t="s">
        <v>9250</v>
      </c>
      <c r="P1673" s="36">
        <v>207</v>
      </c>
      <c r="Q1673" s="37" t="s">
        <v>9266</v>
      </c>
    </row>
    <row r="1674" spans="1:17" ht="15" customHeight="1">
      <c r="A1674" s="35">
        <v>786601</v>
      </c>
      <c r="B1674" s="36" t="s">
        <v>9239</v>
      </c>
      <c r="C1674" s="37" t="s">
        <v>9240</v>
      </c>
      <c r="D1674" s="37" t="s">
        <v>9263</v>
      </c>
      <c r="E1674" s="35">
        <v>786601</v>
      </c>
      <c r="F1674" s="38" t="s">
        <v>10112</v>
      </c>
      <c r="G1674" s="36" t="s">
        <v>9243</v>
      </c>
      <c r="H1674" s="36">
        <v>50</v>
      </c>
      <c r="I1674" s="39">
        <v>465428.2</v>
      </c>
      <c r="J1674" s="39">
        <f t="shared" si="108"/>
        <v>465428.2</v>
      </c>
      <c r="K1674" s="36">
        <v>0</v>
      </c>
      <c r="L1674" s="36">
        <v>100</v>
      </c>
      <c r="M1674" s="36"/>
      <c r="N1674" s="40" t="s">
        <v>9244</v>
      </c>
      <c r="O1674" s="37" t="s">
        <v>9245</v>
      </c>
      <c r="P1674" s="36">
        <v>207</v>
      </c>
      <c r="Q1674" s="37" t="s">
        <v>9266</v>
      </c>
    </row>
    <row r="1675" spans="1:17" ht="15" customHeight="1">
      <c r="A1675" s="35">
        <v>800601</v>
      </c>
      <c r="B1675" s="36" t="s">
        <v>9239</v>
      </c>
      <c r="C1675" s="37" t="s">
        <v>9240</v>
      </c>
      <c r="D1675" s="37" t="s">
        <v>9263</v>
      </c>
      <c r="E1675" s="35">
        <v>800601</v>
      </c>
      <c r="F1675" s="38" t="s">
        <v>10113</v>
      </c>
      <c r="G1675" s="36" t="s">
        <v>9243</v>
      </c>
      <c r="H1675" s="36">
        <v>50</v>
      </c>
      <c r="I1675" s="39">
        <v>465428.2</v>
      </c>
      <c r="J1675" s="39">
        <f t="shared" si="108"/>
        <v>465428.2</v>
      </c>
      <c r="K1675" s="36">
        <v>0</v>
      </c>
      <c r="L1675" s="36">
        <v>100</v>
      </c>
      <c r="M1675" s="36"/>
      <c r="N1675" s="40" t="s">
        <v>9244</v>
      </c>
      <c r="O1675" s="37" t="s">
        <v>9245</v>
      </c>
      <c r="P1675" s="36">
        <v>207</v>
      </c>
      <c r="Q1675" s="37" t="s">
        <v>9266</v>
      </c>
    </row>
    <row r="1676" spans="1:17" ht="15" customHeight="1">
      <c r="A1676" s="35">
        <v>786301</v>
      </c>
      <c r="B1676" s="36" t="s">
        <v>9239</v>
      </c>
      <c r="C1676" s="37" t="s">
        <v>9240</v>
      </c>
      <c r="D1676" s="37" t="s">
        <v>9263</v>
      </c>
      <c r="E1676" s="35">
        <v>786301</v>
      </c>
      <c r="F1676" s="38" t="s">
        <v>10114</v>
      </c>
      <c r="G1676" s="36" t="s">
        <v>9243</v>
      </c>
      <c r="H1676" s="36">
        <v>35</v>
      </c>
      <c r="I1676" s="39">
        <v>313968.59999999998</v>
      </c>
      <c r="J1676" s="39">
        <f t="shared" si="108"/>
        <v>313968.59999999998</v>
      </c>
      <c r="K1676" s="36">
        <v>0</v>
      </c>
      <c r="L1676" s="36">
        <v>100</v>
      </c>
      <c r="M1676" s="36"/>
      <c r="N1676" s="41" t="s">
        <v>9249</v>
      </c>
      <c r="O1676" s="41" t="s">
        <v>9250</v>
      </c>
      <c r="P1676" s="36">
        <v>207</v>
      </c>
      <c r="Q1676" s="37" t="s">
        <v>9266</v>
      </c>
    </row>
    <row r="1677" spans="1:17" ht="15" customHeight="1">
      <c r="A1677" s="35">
        <v>800301</v>
      </c>
      <c r="B1677" s="36" t="s">
        <v>9239</v>
      </c>
      <c r="C1677" s="37" t="s">
        <v>9240</v>
      </c>
      <c r="D1677" s="37" t="s">
        <v>9263</v>
      </c>
      <c r="E1677" s="35">
        <v>800301</v>
      </c>
      <c r="F1677" s="38" t="s">
        <v>10115</v>
      </c>
      <c r="G1677" s="36" t="s">
        <v>9243</v>
      </c>
      <c r="H1677" s="36">
        <v>45</v>
      </c>
      <c r="I1677" s="39">
        <v>406545.2</v>
      </c>
      <c r="J1677" s="39">
        <f t="shared" si="108"/>
        <v>406545.2</v>
      </c>
      <c r="K1677" s="36">
        <v>0</v>
      </c>
      <c r="L1677" s="36">
        <v>100</v>
      </c>
      <c r="M1677" s="36"/>
      <c r="N1677" s="41" t="s">
        <v>9249</v>
      </c>
      <c r="O1677" s="41" t="s">
        <v>9250</v>
      </c>
      <c r="P1677" s="36">
        <v>231</v>
      </c>
      <c r="Q1677" s="37" t="s">
        <v>9317</v>
      </c>
    </row>
    <row r="1678" spans="1:17" ht="15" customHeight="1">
      <c r="A1678" s="35">
        <v>800401</v>
      </c>
      <c r="B1678" s="36" t="s">
        <v>9239</v>
      </c>
      <c r="C1678" s="37" t="s">
        <v>9240</v>
      </c>
      <c r="D1678" s="37" t="s">
        <v>9315</v>
      </c>
      <c r="E1678" s="35">
        <v>800401</v>
      </c>
      <c r="F1678" s="38" t="s">
        <v>10116</v>
      </c>
      <c r="G1678" s="36" t="s">
        <v>9243</v>
      </c>
      <c r="H1678" s="36">
        <v>40</v>
      </c>
      <c r="I1678" s="39">
        <v>336491.6</v>
      </c>
      <c r="J1678" s="39">
        <f t="shared" si="108"/>
        <v>336491.6</v>
      </c>
      <c r="K1678" s="36">
        <v>0</v>
      </c>
      <c r="L1678" s="36">
        <v>100</v>
      </c>
      <c r="M1678" s="36"/>
      <c r="N1678" s="41" t="s">
        <v>9249</v>
      </c>
      <c r="O1678" s="41" t="s">
        <v>9250</v>
      </c>
      <c r="P1678" s="36">
        <v>231</v>
      </c>
      <c r="Q1678" s="37" t="s">
        <v>9317</v>
      </c>
    </row>
    <row r="1679" spans="1:17" ht="15" customHeight="1">
      <c r="A1679" s="35">
        <v>786201</v>
      </c>
      <c r="B1679" s="36" t="s">
        <v>9239</v>
      </c>
      <c r="C1679" s="37" t="s">
        <v>9240</v>
      </c>
      <c r="D1679" s="37" t="s">
        <v>9263</v>
      </c>
      <c r="E1679" s="35">
        <v>786201</v>
      </c>
      <c r="F1679" s="38" t="s">
        <v>10117</v>
      </c>
      <c r="G1679" s="36" t="s">
        <v>9243</v>
      </c>
      <c r="H1679" s="36">
        <v>55</v>
      </c>
      <c r="I1679" s="39">
        <v>567690.69999999995</v>
      </c>
      <c r="J1679" s="39">
        <f t="shared" si="108"/>
        <v>567690.69999999995</v>
      </c>
      <c r="K1679" s="36">
        <v>0</v>
      </c>
      <c r="L1679" s="36">
        <v>100</v>
      </c>
      <c r="M1679" s="36"/>
      <c r="N1679" s="40" t="s">
        <v>9244</v>
      </c>
      <c r="O1679" s="37" t="s">
        <v>9245</v>
      </c>
      <c r="P1679" s="36">
        <v>207</v>
      </c>
      <c r="Q1679" s="37" t="s">
        <v>9266</v>
      </c>
    </row>
    <row r="1680" spans="1:17" ht="15" customHeight="1">
      <c r="A1680" s="35">
        <v>800101</v>
      </c>
      <c r="B1680" s="36" t="s">
        <v>9239</v>
      </c>
      <c r="C1680" s="37" t="s">
        <v>9240</v>
      </c>
      <c r="D1680" s="37" t="s">
        <v>9263</v>
      </c>
      <c r="E1680" s="35">
        <v>800101</v>
      </c>
      <c r="F1680" s="38" t="s">
        <v>10118</v>
      </c>
      <c r="G1680" s="36" t="s">
        <v>9243</v>
      </c>
      <c r="H1680" s="36">
        <v>75</v>
      </c>
      <c r="I1680" s="39">
        <v>803333.8</v>
      </c>
      <c r="J1680" s="39">
        <f t="shared" si="108"/>
        <v>803333.8</v>
      </c>
      <c r="K1680" s="36">
        <v>0</v>
      </c>
      <c r="L1680" s="36">
        <v>100</v>
      </c>
      <c r="M1680" s="36"/>
      <c r="N1680" s="40" t="s">
        <v>9244</v>
      </c>
      <c r="O1680" s="37" t="s">
        <v>9245</v>
      </c>
      <c r="P1680" s="36">
        <v>207</v>
      </c>
      <c r="Q1680" s="37" t="s">
        <v>9266</v>
      </c>
    </row>
    <row r="1681" spans="1:17" ht="15" customHeight="1">
      <c r="A1681" s="35">
        <v>786501</v>
      </c>
      <c r="B1681" s="36" t="s">
        <v>9239</v>
      </c>
      <c r="C1681" s="37" t="s">
        <v>9240</v>
      </c>
      <c r="D1681" s="37" t="s">
        <v>9263</v>
      </c>
      <c r="E1681" s="35">
        <v>786501</v>
      </c>
      <c r="F1681" s="37" t="s">
        <v>10119</v>
      </c>
      <c r="G1681" s="36" t="s">
        <v>9243</v>
      </c>
      <c r="H1681" s="36">
        <v>55</v>
      </c>
      <c r="I1681" s="39">
        <v>567690.69999999995</v>
      </c>
      <c r="J1681" s="39">
        <f t="shared" si="108"/>
        <v>567690.69999999995</v>
      </c>
      <c r="K1681" s="36">
        <v>0</v>
      </c>
      <c r="L1681" s="36">
        <v>100</v>
      </c>
      <c r="M1681" s="36"/>
      <c r="N1681" s="40" t="s">
        <v>9244</v>
      </c>
      <c r="O1681" s="37" t="s">
        <v>9245</v>
      </c>
      <c r="P1681" s="36">
        <v>207</v>
      </c>
      <c r="Q1681" s="37" t="s">
        <v>9266</v>
      </c>
    </row>
    <row r="1682" spans="1:17" ht="15" customHeight="1">
      <c r="A1682" s="35">
        <v>786935</v>
      </c>
      <c r="B1682" s="36" t="s">
        <v>9239</v>
      </c>
      <c r="C1682" s="37" t="s">
        <v>9240</v>
      </c>
      <c r="D1682" s="37" t="s">
        <v>9263</v>
      </c>
      <c r="E1682" s="35">
        <v>786935</v>
      </c>
      <c r="F1682" s="38" t="s">
        <v>10120</v>
      </c>
      <c r="G1682" s="36" t="s">
        <v>9243</v>
      </c>
      <c r="H1682" s="36">
        <v>70</v>
      </c>
      <c r="I1682" s="39">
        <v>727472.7</v>
      </c>
      <c r="J1682" s="39">
        <f t="shared" si="108"/>
        <v>727472.7</v>
      </c>
      <c r="K1682" s="36">
        <v>0</v>
      </c>
      <c r="L1682" s="36">
        <v>100</v>
      </c>
      <c r="M1682" s="36"/>
      <c r="N1682" s="40" t="s">
        <v>9244</v>
      </c>
      <c r="O1682" s="37" t="s">
        <v>9245</v>
      </c>
      <c r="P1682" s="36">
        <v>207</v>
      </c>
      <c r="Q1682" s="37" t="s">
        <v>9266</v>
      </c>
    </row>
    <row r="1683" spans="1:17" ht="15" customHeight="1">
      <c r="A1683" s="35">
        <v>786930</v>
      </c>
      <c r="B1683" s="36" t="s">
        <v>9239</v>
      </c>
      <c r="C1683" s="37" t="s">
        <v>9240</v>
      </c>
      <c r="D1683" s="37" t="s">
        <v>9263</v>
      </c>
      <c r="E1683" s="35">
        <v>786930</v>
      </c>
      <c r="F1683" s="38" t="s">
        <v>10121</v>
      </c>
      <c r="G1683" s="36" t="s">
        <v>9243</v>
      </c>
      <c r="H1683" s="36">
        <v>80</v>
      </c>
      <c r="I1683" s="39">
        <v>829492.8</v>
      </c>
      <c r="J1683" s="39">
        <f t="shared" si="108"/>
        <v>829492.8</v>
      </c>
      <c r="K1683" s="36">
        <v>0</v>
      </c>
      <c r="L1683" s="36">
        <v>100</v>
      </c>
      <c r="M1683" s="36"/>
      <c r="N1683" s="40" t="s">
        <v>9244</v>
      </c>
      <c r="O1683" s="37" t="s">
        <v>9245</v>
      </c>
      <c r="P1683" s="36">
        <v>207</v>
      </c>
      <c r="Q1683" s="37" t="s">
        <v>9266</v>
      </c>
    </row>
    <row r="1684" spans="1:17" ht="15" customHeight="1">
      <c r="A1684" s="35">
        <v>800201</v>
      </c>
      <c r="B1684" s="36" t="s">
        <v>9239</v>
      </c>
      <c r="C1684" s="37" t="s">
        <v>9240</v>
      </c>
      <c r="D1684" s="37" t="s">
        <v>9263</v>
      </c>
      <c r="E1684" s="35">
        <v>800201</v>
      </c>
      <c r="F1684" s="38" t="s">
        <v>10122</v>
      </c>
      <c r="G1684" s="36" t="s">
        <v>9243</v>
      </c>
      <c r="H1684" s="36">
        <v>30</v>
      </c>
      <c r="I1684" s="39">
        <v>253903.90000000002</v>
      </c>
      <c r="J1684" s="39">
        <f t="shared" si="108"/>
        <v>253903.90000000002</v>
      </c>
      <c r="K1684" s="36">
        <v>0</v>
      </c>
      <c r="L1684" s="36">
        <v>100</v>
      </c>
      <c r="M1684" s="36"/>
      <c r="N1684" s="41" t="s">
        <v>9249</v>
      </c>
      <c r="O1684" s="41" t="s">
        <v>9250</v>
      </c>
      <c r="P1684" s="36">
        <v>207</v>
      </c>
      <c r="Q1684" s="37" t="s">
        <v>9266</v>
      </c>
    </row>
    <row r="1685" spans="1:17" ht="15" customHeight="1">
      <c r="A1685" s="35">
        <v>519501</v>
      </c>
      <c r="B1685" s="36" t="s">
        <v>9239</v>
      </c>
      <c r="C1685" s="37" t="s">
        <v>9240</v>
      </c>
      <c r="D1685" s="37" t="s">
        <v>9241</v>
      </c>
      <c r="E1685" s="35">
        <v>519501</v>
      </c>
      <c r="F1685" s="38" t="s">
        <v>10123</v>
      </c>
      <c r="G1685" s="36" t="s">
        <v>9243</v>
      </c>
      <c r="H1685" s="36">
        <v>125</v>
      </c>
      <c r="I1685" s="39">
        <v>1228038.8</v>
      </c>
      <c r="J1685" s="39">
        <f t="shared" si="108"/>
        <v>1228038.8</v>
      </c>
      <c r="K1685" s="36">
        <v>0</v>
      </c>
      <c r="L1685" s="36">
        <v>100</v>
      </c>
      <c r="M1685" s="36"/>
      <c r="N1685" s="40" t="s">
        <v>9244</v>
      </c>
      <c r="O1685" s="37" t="s">
        <v>9245</v>
      </c>
      <c r="P1685" s="36">
        <v>203</v>
      </c>
      <c r="Q1685" s="37" t="s">
        <v>9385</v>
      </c>
    </row>
    <row r="1686" spans="1:17" ht="15" customHeight="1">
      <c r="A1686" s="35">
        <v>830301</v>
      </c>
      <c r="B1686" s="36" t="s">
        <v>9239</v>
      </c>
      <c r="C1686" s="37" t="s">
        <v>9240</v>
      </c>
      <c r="D1686" s="37" t="s">
        <v>9263</v>
      </c>
      <c r="E1686" s="35">
        <v>830301</v>
      </c>
      <c r="F1686" s="38" t="s">
        <v>10124</v>
      </c>
      <c r="G1686" s="36" t="s">
        <v>9243</v>
      </c>
      <c r="H1686" s="36">
        <v>90</v>
      </c>
      <c r="I1686" s="39">
        <v>924695.4</v>
      </c>
      <c r="J1686" s="39">
        <f t="shared" si="108"/>
        <v>924695.4</v>
      </c>
      <c r="K1686" s="36">
        <v>0</v>
      </c>
      <c r="L1686" s="36">
        <v>100</v>
      </c>
      <c r="M1686" s="36"/>
      <c r="N1686" s="40" t="s">
        <v>9244</v>
      </c>
      <c r="O1686" s="37" t="s">
        <v>9245</v>
      </c>
      <c r="P1686" s="36">
        <v>207</v>
      </c>
      <c r="Q1686" s="37" t="s">
        <v>9266</v>
      </c>
    </row>
    <row r="1687" spans="1:17" ht="15" customHeight="1">
      <c r="A1687" s="35">
        <v>429401</v>
      </c>
      <c r="B1687" s="36" t="s">
        <v>9239</v>
      </c>
      <c r="C1687" s="37" t="s">
        <v>9240</v>
      </c>
      <c r="D1687" s="37" t="s">
        <v>9329</v>
      </c>
      <c r="E1687" s="35">
        <v>429401</v>
      </c>
      <c r="F1687" s="37" t="s">
        <v>10125</v>
      </c>
      <c r="G1687" s="36" t="s">
        <v>9243</v>
      </c>
      <c r="H1687" s="36">
        <v>150</v>
      </c>
      <c r="I1687" s="39">
        <v>1444360.6</v>
      </c>
      <c r="J1687" s="39">
        <f t="shared" si="108"/>
        <v>1444360.6</v>
      </c>
      <c r="K1687" s="36">
        <v>0</v>
      </c>
      <c r="L1687" s="36">
        <v>100</v>
      </c>
      <c r="M1687" s="36"/>
      <c r="N1687" s="40" t="s">
        <v>9244</v>
      </c>
      <c r="O1687" s="37" t="s">
        <v>9245</v>
      </c>
      <c r="P1687" s="36">
        <v>235</v>
      </c>
      <c r="Q1687" s="37" t="s">
        <v>9246</v>
      </c>
    </row>
    <row r="1688" spans="1:17" ht="15" customHeight="1">
      <c r="A1688" s="35">
        <v>430102</v>
      </c>
      <c r="B1688" s="36" t="s">
        <v>9239</v>
      </c>
      <c r="C1688" s="37" t="s">
        <v>9240</v>
      </c>
      <c r="D1688" s="37" t="s">
        <v>9241</v>
      </c>
      <c r="E1688" s="35">
        <v>430102</v>
      </c>
      <c r="F1688" s="38" t="s">
        <v>2006</v>
      </c>
      <c r="G1688" s="36" t="s">
        <v>9243</v>
      </c>
      <c r="H1688" s="36">
        <v>110</v>
      </c>
      <c r="I1688" s="39">
        <v>1124645.1000000001</v>
      </c>
      <c r="J1688" s="39">
        <f t="shared" si="108"/>
        <v>1124645.1000000001</v>
      </c>
      <c r="K1688" s="36">
        <v>0</v>
      </c>
      <c r="L1688" s="36">
        <v>100</v>
      </c>
      <c r="M1688" s="36"/>
      <c r="N1688" s="40" t="s">
        <v>9244</v>
      </c>
      <c r="O1688" s="37" t="s">
        <v>9245</v>
      </c>
      <c r="P1688" s="36">
        <v>235</v>
      </c>
      <c r="Q1688" s="37" t="s">
        <v>9246</v>
      </c>
    </row>
    <row r="1689" spans="1:17" ht="15" customHeight="1">
      <c r="A1689" s="35">
        <v>549201</v>
      </c>
      <c r="B1689" s="36" t="s">
        <v>9239</v>
      </c>
      <c r="C1689" s="37" t="s">
        <v>9240</v>
      </c>
      <c r="D1689" s="37" t="s">
        <v>9241</v>
      </c>
      <c r="E1689" s="35">
        <v>549201</v>
      </c>
      <c r="F1689" s="38" t="s">
        <v>10126</v>
      </c>
      <c r="G1689" s="36" t="s">
        <v>9243</v>
      </c>
      <c r="H1689" s="36">
        <v>75</v>
      </c>
      <c r="I1689" s="39">
        <v>803333.8</v>
      </c>
      <c r="J1689" s="39">
        <f t="shared" si="108"/>
        <v>803333.8</v>
      </c>
      <c r="K1689" s="36">
        <v>0</v>
      </c>
      <c r="L1689" s="36">
        <v>100</v>
      </c>
      <c r="M1689" s="36"/>
      <c r="N1689" s="40" t="s">
        <v>9244</v>
      </c>
      <c r="O1689" s="37" t="s">
        <v>9245</v>
      </c>
      <c r="P1689" s="36">
        <v>235</v>
      </c>
      <c r="Q1689" s="37" t="s">
        <v>9246</v>
      </c>
    </row>
    <row r="1690" spans="1:17" ht="15" customHeight="1">
      <c r="A1690" s="35">
        <v>373701</v>
      </c>
      <c r="B1690" s="36" t="s">
        <v>9239</v>
      </c>
      <c r="C1690" s="37" t="s">
        <v>9240</v>
      </c>
      <c r="D1690" s="37" t="s">
        <v>9296</v>
      </c>
      <c r="E1690" s="35">
        <v>373701</v>
      </c>
      <c r="F1690" s="38" t="s">
        <v>10127</v>
      </c>
      <c r="G1690" s="36" t="s">
        <v>9243</v>
      </c>
      <c r="H1690" s="36">
        <v>150</v>
      </c>
      <c r="I1690" s="39">
        <v>1444360.6</v>
      </c>
      <c r="J1690" s="39">
        <f t="shared" si="108"/>
        <v>1444360.6</v>
      </c>
      <c r="K1690" s="36">
        <v>0</v>
      </c>
      <c r="L1690" s="36">
        <v>100</v>
      </c>
      <c r="M1690" s="36"/>
      <c r="N1690" s="40" t="s">
        <v>9244</v>
      </c>
      <c r="O1690" s="37" t="s">
        <v>9245</v>
      </c>
      <c r="P1690" s="36">
        <v>202</v>
      </c>
      <c r="Q1690" s="37" t="s">
        <v>9298</v>
      </c>
    </row>
    <row r="1691" spans="1:17" ht="15" customHeight="1">
      <c r="A1691" s="35">
        <v>500101</v>
      </c>
      <c r="B1691" s="36" t="s">
        <v>9239</v>
      </c>
      <c r="C1691" s="37" t="s">
        <v>9240</v>
      </c>
      <c r="D1691" s="37" t="s">
        <v>9241</v>
      </c>
      <c r="E1691" s="35">
        <v>500101</v>
      </c>
      <c r="F1691" s="37" t="s">
        <v>1918</v>
      </c>
      <c r="G1691" s="36" t="s">
        <v>9243</v>
      </c>
      <c r="H1691" s="36">
        <v>110</v>
      </c>
      <c r="I1691" s="39">
        <v>1124645.1000000001</v>
      </c>
      <c r="J1691" s="39">
        <f t="shared" si="108"/>
        <v>1124645.1000000001</v>
      </c>
      <c r="K1691" s="36">
        <v>0</v>
      </c>
      <c r="L1691" s="36">
        <v>100</v>
      </c>
      <c r="M1691" s="36"/>
      <c r="N1691" s="40" t="s">
        <v>9244</v>
      </c>
      <c r="O1691" s="37" t="s">
        <v>9245</v>
      </c>
      <c r="P1691" s="36">
        <v>235</v>
      </c>
      <c r="Q1691" s="37" t="s">
        <v>9246</v>
      </c>
    </row>
    <row r="1692" spans="1:17" ht="15" customHeight="1">
      <c r="A1692" s="35" t="s">
        <v>475</v>
      </c>
      <c r="B1692" s="36" t="s">
        <v>9239</v>
      </c>
      <c r="C1692" s="37" t="s">
        <v>9240</v>
      </c>
      <c r="D1692" s="37" t="s">
        <v>9327</v>
      </c>
      <c r="E1692" s="35" t="s">
        <v>475</v>
      </c>
      <c r="F1692" s="38" t="s">
        <v>10128</v>
      </c>
      <c r="G1692" s="36" t="s">
        <v>9243</v>
      </c>
      <c r="H1692" s="36">
        <v>375</v>
      </c>
      <c r="I1692" s="39">
        <v>2913375.3</v>
      </c>
      <c r="J1692" s="39">
        <f t="shared" si="108"/>
        <v>2913375.3</v>
      </c>
      <c r="K1692" s="36">
        <v>0</v>
      </c>
      <c r="L1692" s="36">
        <v>100</v>
      </c>
      <c r="M1692" s="36"/>
      <c r="N1692" s="40" t="s">
        <v>9264</v>
      </c>
      <c r="O1692" s="37" t="s">
        <v>9265</v>
      </c>
      <c r="P1692" s="36">
        <v>245</v>
      </c>
      <c r="Q1692" s="37" t="s">
        <v>9328</v>
      </c>
    </row>
    <row r="1693" spans="1:17" ht="15" customHeight="1">
      <c r="A1693" s="35">
        <v>373601</v>
      </c>
      <c r="B1693" s="36" t="s">
        <v>9239</v>
      </c>
      <c r="C1693" s="37" t="s">
        <v>9240</v>
      </c>
      <c r="D1693" s="37" t="s">
        <v>9296</v>
      </c>
      <c r="E1693" s="35">
        <v>373601</v>
      </c>
      <c r="F1693" s="38" t="s">
        <v>10129</v>
      </c>
      <c r="G1693" s="36" t="s">
        <v>9243</v>
      </c>
      <c r="H1693" s="36">
        <v>310</v>
      </c>
      <c r="I1693" s="39">
        <v>2431908.2999999998</v>
      </c>
      <c r="J1693" s="39">
        <f t="shared" si="108"/>
        <v>2431908.2999999998</v>
      </c>
      <c r="K1693" s="36">
        <v>0</v>
      </c>
      <c r="L1693" s="36">
        <v>100</v>
      </c>
      <c r="M1693" s="36"/>
      <c r="N1693" s="40" t="s">
        <v>9264</v>
      </c>
      <c r="O1693" s="37" t="s">
        <v>9265</v>
      </c>
      <c r="P1693" s="36">
        <v>202</v>
      </c>
      <c r="Q1693" s="37" t="s">
        <v>9298</v>
      </c>
    </row>
    <row r="1694" spans="1:17" ht="15" customHeight="1">
      <c r="A1694" s="35">
        <v>800702</v>
      </c>
      <c r="B1694" s="36" t="s">
        <v>9239</v>
      </c>
      <c r="C1694" s="37" t="s">
        <v>9240</v>
      </c>
      <c r="D1694" s="37" t="s">
        <v>9263</v>
      </c>
      <c r="E1694" s="35">
        <v>800702</v>
      </c>
      <c r="F1694" s="38" t="s">
        <v>3126</v>
      </c>
      <c r="G1694" s="36" t="s">
        <v>9243</v>
      </c>
      <c r="H1694" s="36">
        <v>70</v>
      </c>
      <c r="I1694" s="39">
        <v>727472.7</v>
      </c>
      <c r="J1694" s="39">
        <f t="shared" si="108"/>
        <v>727472.7</v>
      </c>
      <c r="K1694" s="36">
        <v>0</v>
      </c>
      <c r="L1694" s="36">
        <v>100</v>
      </c>
      <c r="M1694" s="36"/>
      <c r="N1694" s="40" t="s">
        <v>9244</v>
      </c>
      <c r="O1694" s="37" t="s">
        <v>9245</v>
      </c>
      <c r="P1694" s="36">
        <v>207</v>
      </c>
      <c r="Q1694" s="37" t="s">
        <v>9266</v>
      </c>
    </row>
    <row r="1695" spans="1:17" ht="15" customHeight="1">
      <c r="A1695" s="35">
        <v>800602</v>
      </c>
      <c r="B1695" s="36" t="s">
        <v>9239</v>
      </c>
      <c r="C1695" s="37" t="s">
        <v>9240</v>
      </c>
      <c r="D1695" s="37" t="s">
        <v>9263</v>
      </c>
      <c r="E1695" s="35">
        <v>800602</v>
      </c>
      <c r="F1695" s="38" t="s">
        <v>3124</v>
      </c>
      <c r="G1695" s="36" t="s">
        <v>9243</v>
      </c>
      <c r="H1695" s="36">
        <v>90</v>
      </c>
      <c r="I1695" s="39">
        <v>924695.4</v>
      </c>
      <c r="J1695" s="39">
        <f t="shared" si="108"/>
        <v>924695.4</v>
      </c>
      <c r="K1695" s="36">
        <v>0</v>
      </c>
      <c r="L1695" s="36">
        <v>100</v>
      </c>
      <c r="M1695" s="36"/>
      <c r="N1695" s="40" t="s">
        <v>9244</v>
      </c>
      <c r="O1695" s="37" t="s">
        <v>9245</v>
      </c>
      <c r="P1695" s="36">
        <v>207</v>
      </c>
      <c r="Q1695" s="37" t="s">
        <v>9266</v>
      </c>
    </row>
    <row r="1696" spans="1:17" ht="15" customHeight="1">
      <c r="A1696" s="35">
        <v>800302</v>
      </c>
      <c r="B1696" s="36" t="s">
        <v>9239</v>
      </c>
      <c r="C1696" s="37" t="s">
        <v>9240</v>
      </c>
      <c r="D1696" s="37" t="s">
        <v>9263</v>
      </c>
      <c r="E1696" s="35">
        <v>800302</v>
      </c>
      <c r="F1696" s="38" t="s">
        <v>3120</v>
      </c>
      <c r="G1696" s="36" t="s">
        <v>9243</v>
      </c>
      <c r="H1696" s="36">
        <v>85</v>
      </c>
      <c r="I1696" s="39">
        <v>898536.4</v>
      </c>
      <c r="J1696" s="39">
        <f t="shared" si="108"/>
        <v>898536.4</v>
      </c>
      <c r="K1696" s="36">
        <v>0</v>
      </c>
      <c r="L1696" s="36">
        <v>100</v>
      </c>
      <c r="M1696" s="36"/>
      <c r="N1696" s="40" t="s">
        <v>9244</v>
      </c>
      <c r="O1696" s="37" t="s">
        <v>9245</v>
      </c>
      <c r="P1696" s="36">
        <v>207</v>
      </c>
      <c r="Q1696" s="37" t="s">
        <v>9266</v>
      </c>
    </row>
    <row r="1697" spans="1:17" ht="15" customHeight="1">
      <c r="A1697" s="35">
        <v>800102</v>
      </c>
      <c r="B1697" s="36" t="s">
        <v>9239</v>
      </c>
      <c r="C1697" s="37" t="s">
        <v>9240</v>
      </c>
      <c r="D1697" s="37" t="s">
        <v>9263</v>
      </c>
      <c r="E1697" s="35">
        <v>800102</v>
      </c>
      <c r="F1697" s="38" t="s">
        <v>3117</v>
      </c>
      <c r="G1697" s="36" t="s">
        <v>9243</v>
      </c>
      <c r="H1697" s="36">
        <v>90</v>
      </c>
      <c r="I1697" s="39">
        <v>924695.4</v>
      </c>
      <c r="J1697" s="39">
        <f t="shared" si="108"/>
        <v>924695.4</v>
      </c>
      <c r="K1697" s="36">
        <v>0</v>
      </c>
      <c r="L1697" s="36">
        <v>100</v>
      </c>
      <c r="M1697" s="36"/>
      <c r="N1697" s="40" t="s">
        <v>9244</v>
      </c>
      <c r="O1697" s="37" t="s">
        <v>9245</v>
      </c>
      <c r="P1697" s="36">
        <v>207</v>
      </c>
      <c r="Q1697" s="37" t="s">
        <v>9266</v>
      </c>
    </row>
    <row r="1698" spans="1:17" ht="15" customHeight="1">
      <c r="A1698" s="35">
        <v>800202</v>
      </c>
      <c r="B1698" s="36" t="s">
        <v>9239</v>
      </c>
      <c r="C1698" s="37" t="s">
        <v>9240</v>
      </c>
      <c r="D1698" s="37" t="s">
        <v>9263</v>
      </c>
      <c r="E1698" s="35">
        <v>800202</v>
      </c>
      <c r="F1698" s="38" t="s">
        <v>3118</v>
      </c>
      <c r="G1698" s="36" t="s">
        <v>9243</v>
      </c>
      <c r="H1698" s="36">
        <v>90</v>
      </c>
      <c r="I1698" s="39">
        <v>924695.4</v>
      </c>
      <c r="J1698" s="39">
        <f t="shared" si="108"/>
        <v>924695.4</v>
      </c>
      <c r="K1698" s="36">
        <v>0</v>
      </c>
      <c r="L1698" s="36">
        <v>100</v>
      </c>
      <c r="M1698" s="36"/>
      <c r="N1698" s="40" t="s">
        <v>9244</v>
      </c>
      <c r="O1698" s="37" t="s">
        <v>9245</v>
      </c>
      <c r="P1698" s="36">
        <v>207</v>
      </c>
      <c r="Q1698" s="37" t="s">
        <v>9266</v>
      </c>
    </row>
    <row r="1699" spans="1:17" ht="15" customHeight="1">
      <c r="A1699" s="35">
        <v>800502</v>
      </c>
      <c r="B1699" s="36" t="s">
        <v>9239</v>
      </c>
      <c r="C1699" s="37" t="s">
        <v>9240</v>
      </c>
      <c r="D1699" s="37" t="s">
        <v>9263</v>
      </c>
      <c r="E1699" s="35">
        <v>800502</v>
      </c>
      <c r="F1699" s="38" t="s">
        <v>3122</v>
      </c>
      <c r="G1699" s="36" t="s">
        <v>9243</v>
      </c>
      <c r="H1699" s="36">
        <v>120</v>
      </c>
      <c r="I1699" s="39">
        <v>1201879.8</v>
      </c>
      <c r="J1699" s="39">
        <f t="shared" si="108"/>
        <v>1201879.8</v>
      </c>
      <c r="K1699" s="36">
        <v>0</v>
      </c>
      <c r="L1699" s="36">
        <v>100</v>
      </c>
      <c r="M1699" s="36"/>
      <c r="N1699" s="40" t="s">
        <v>9244</v>
      </c>
      <c r="O1699" s="37" t="s">
        <v>9245</v>
      </c>
      <c r="P1699" s="36">
        <v>207</v>
      </c>
      <c r="Q1699" s="37" t="s">
        <v>9266</v>
      </c>
    </row>
    <row r="1700" spans="1:17" ht="15" customHeight="1">
      <c r="A1700" s="35">
        <v>450001</v>
      </c>
      <c r="B1700" s="36" t="s">
        <v>9239</v>
      </c>
      <c r="C1700" s="37" t="s">
        <v>9240</v>
      </c>
      <c r="D1700" s="37" t="s">
        <v>9241</v>
      </c>
      <c r="E1700" s="35">
        <v>450001</v>
      </c>
      <c r="F1700" s="38" t="s">
        <v>10130</v>
      </c>
      <c r="G1700" s="36" t="s">
        <v>9243</v>
      </c>
      <c r="H1700" s="36">
        <v>110</v>
      </c>
      <c r="I1700" s="39">
        <v>1124645.1000000001</v>
      </c>
      <c r="J1700" s="39">
        <f t="shared" si="108"/>
        <v>1124645.1000000001</v>
      </c>
      <c r="K1700" s="36">
        <v>0</v>
      </c>
      <c r="L1700" s="36">
        <v>100</v>
      </c>
      <c r="M1700" s="36"/>
      <c r="N1700" s="40" t="s">
        <v>9244</v>
      </c>
      <c r="O1700" s="37" t="s">
        <v>9245</v>
      </c>
      <c r="P1700" s="36">
        <v>235</v>
      </c>
      <c r="Q1700" s="37" t="s">
        <v>9246</v>
      </c>
    </row>
    <row r="1701" spans="1:17" ht="15" customHeight="1">
      <c r="A1701" s="35">
        <v>290303</v>
      </c>
      <c r="B1701" s="36" t="s">
        <v>9239</v>
      </c>
      <c r="C1701" s="37" t="s">
        <v>9240</v>
      </c>
      <c r="D1701" s="37" t="s">
        <v>9311</v>
      </c>
      <c r="E1701" s="35">
        <v>290303</v>
      </c>
      <c r="F1701" s="38" t="s">
        <v>10131</v>
      </c>
      <c r="G1701" s="36" t="s">
        <v>9243</v>
      </c>
      <c r="H1701" s="36">
        <v>90</v>
      </c>
      <c r="I1701" s="39">
        <v>924695.4</v>
      </c>
      <c r="J1701" s="39">
        <f t="shared" si="108"/>
        <v>924695.4</v>
      </c>
      <c r="K1701" s="36">
        <v>0</v>
      </c>
      <c r="L1701" s="36">
        <v>100</v>
      </c>
      <c r="M1701" s="36"/>
      <c r="N1701" s="40" t="s">
        <v>9244</v>
      </c>
      <c r="O1701" s="37" t="s">
        <v>9245</v>
      </c>
      <c r="P1701" s="36">
        <v>209</v>
      </c>
      <c r="Q1701" s="37" t="s">
        <v>9312</v>
      </c>
    </row>
    <row r="1702" spans="1:17" ht="15" customHeight="1">
      <c r="A1702" s="35">
        <v>290301</v>
      </c>
      <c r="B1702" s="36" t="s">
        <v>9239</v>
      </c>
      <c r="C1702" s="37" t="s">
        <v>9240</v>
      </c>
      <c r="D1702" s="37" t="s">
        <v>9311</v>
      </c>
      <c r="E1702" s="35">
        <v>290301</v>
      </c>
      <c r="F1702" s="38" t="s">
        <v>1507</v>
      </c>
      <c r="G1702" s="36" t="s">
        <v>9243</v>
      </c>
      <c r="H1702" s="36">
        <v>90</v>
      </c>
      <c r="I1702" s="39">
        <v>924695.4</v>
      </c>
      <c r="J1702" s="39">
        <f t="shared" si="108"/>
        <v>924695.4</v>
      </c>
      <c r="K1702" s="36">
        <v>0</v>
      </c>
      <c r="L1702" s="36">
        <v>100</v>
      </c>
      <c r="M1702" s="36"/>
      <c r="N1702" s="40" t="s">
        <v>9244</v>
      </c>
      <c r="O1702" s="37" t="s">
        <v>9245</v>
      </c>
      <c r="P1702" s="36">
        <v>209</v>
      </c>
      <c r="Q1702" s="37" t="s">
        <v>9312</v>
      </c>
    </row>
    <row r="1703" spans="1:17" ht="15" customHeight="1">
      <c r="A1703" s="35">
        <v>786702</v>
      </c>
      <c r="B1703" s="36" t="s">
        <v>9239</v>
      </c>
      <c r="C1703" s="37" t="s">
        <v>9240</v>
      </c>
      <c r="D1703" s="37" t="s">
        <v>9263</v>
      </c>
      <c r="E1703" s="35">
        <v>786702</v>
      </c>
      <c r="F1703" s="38" t="s">
        <v>10132</v>
      </c>
      <c r="G1703" s="36" t="s">
        <v>9243</v>
      </c>
      <c r="H1703" s="36">
        <v>40</v>
      </c>
      <c r="I1703" s="39">
        <v>336491.6</v>
      </c>
      <c r="J1703" s="39">
        <f t="shared" si="108"/>
        <v>336491.6</v>
      </c>
      <c r="K1703" s="36">
        <v>0</v>
      </c>
      <c r="L1703" s="36">
        <v>100</v>
      </c>
      <c r="M1703" s="36"/>
      <c r="N1703" s="41" t="s">
        <v>9249</v>
      </c>
      <c r="O1703" s="41" t="s">
        <v>9250</v>
      </c>
      <c r="P1703" s="36">
        <v>207</v>
      </c>
      <c r="Q1703" s="37" t="s">
        <v>9266</v>
      </c>
    </row>
    <row r="1704" spans="1:17" ht="15" customHeight="1">
      <c r="A1704" s="35">
        <v>839908</v>
      </c>
      <c r="B1704" s="36" t="s">
        <v>9239</v>
      </c>
      <c r="C1704" s="37" t="s">
        <v>9240</v>
      </c>
      <c r="D1704" s="37" t="s">
        <v>9263</v>
      </c>
      <c r="E1704" s="35">
        <v>839908</v>
      </c>
      <c r="F1704" s="38" t="s">
        <v>10133</v>
      </c>
      <c r="G1704" s="36" t="s">
        <v>9243</v>
      </c>
      <c r="H1704" s="36">
        <v>50</v>
      </c>
      <c r="I1704" s="39">
        <v>465428.2</v>
      </c>
      <c r="J1704" s="39">
        <f t="shared" si="108"/>
        <v>465428.2</v>
      </c>
      <c r="K1704" s="36">
        <v>0</v>
      </c>
      <c r="L1704" s="36">
        <v>100</v>
      </c>
      <c r="M1704" s="36"/>
      <c r="N1704" s="40" t="s">
        <v>9244</v>
      </c>
      <c r="O1704" s="37" t="s">
        <v>9245</v>
      </c>
      <c r="P1704" s="36">
        <v>207</v>
      </c>
      <c r="Q1704" s="37" t="s">
        <v>9266</v>
      </c>
    </row>
    <row r="1705" spans="1:17" ht="15" customHeight="1">
      <c r="A1705" s="35">
        <v>839909</v>
      </c>
      <c r="B1705" s="36" t="s">
        <v>9239</v>
      </c>
      <c r="C1705" s="37" t="s">
        <v>9240</v>
      </c>
      <c r="D1705" s="37" t="s">
        <v>9263</v>
      </c>
      <c r="E1705" s="35">
        <v>839909</v>
      </c>
      <c r="F1705" s="38" t="s">
        <v>10134</v>
      </c>
      <c r="G1705" s="36" t="s">
        <v>9243</v>
      </c>
      <c r="H1705" s="36">
        <v>40</v>
      </c>
      <c r="I1705" s="39">
        <v>336491.6</v>
      </c>
      <c r="J1705" s="39">
        <f t="shared" si="108"/>
        <v>336491.6</v>
      </c>
      <c r="K1705" s="36">
        <v>0</v>
      </c>
      <c r="L1705" s="36">
        <v>100</v>
      </c>
      <c r="M1705" s="36"/>
      <c r="N1705" s="41" t="s">
        <v>9249</v>
      </c>
      <c r="O1705" s="41" t="s">
        <v>9250</v>
      </c>
      <c r="P1705" s="36">
        <v>207</v>
      </c>
      <c r="Q1705" s="37" t="s">
        <v>9266</v>
      </c>
    </row>
    <row r="1706" spans="1:17" ht="15" customHeight="1">
      <c r="A1706" s="35">
        <v>839907</v>
      </c>
      <c r="B1706" s="36" t="s">
        <v>9239</v>
      </c>
      <c r="C1706" s="37" t="s">
        <v>9240</v>
      </c>
      <c r="D1706" s="37" t="s">
        <v>9263</v>
      </c>
      <c r="E1706" s="35">
        <v>839907</v>
      </c>
      <c r="F1706" s="38" t="s">
        <v>10135</v>
      </c>
      <c r="G1706" s="36" t="s">
        <v>9243</v>
      </c>
      <c r="H1706" s="36">
        <v>45</v>
      </c>
      <c r="I1706" s="39">
        <v>406545.2</v>
      </c>
      <c r="J1706" s="39">
        <f t="shared" si="108"/>
        <v>406545.2</v>
      </c>
      <c r="K1706" s="36">
        <v>0</v>
      </c>
      <c r="L1706" s="36">
        <v>100</v>
      </c>
      <c r="M1706" s="36"/>
      <c r="N1706" s="41" t="s">
        <v>9249</v>
      </c>
      <c r="O1706" s="41" t="s">
        <v>9250</v>
      </c>
      <c r="P1706" s="36">
        <v>207</v>
      </c>
      <c r="Q1706" s="37" t="s">
        <v>9266</v>
      </c>
    </row>
    <row r="1707" spans="1:17" ht="15" customHeight="1">
      <c r="A1707" s="35">
        <v>829912</v>
      </c>
      <c r="B1707" s="36" t="s">
        <v>9239</v>
      </c>
      <c r="C1707" s="37" t="s">
        <v>9240</v>
      </c>
      <c r="D1707" s="37" t="s">
        <v>9315</v>
      </c>
      <c r="E1707" s="35">
        <v>829912</v>
      </c>
      <c r="F1707" s="38" t="s">
        <v>10136</v>
      </c>
      <c r="G1707" s="36" t="s">
        <v>9243</v>
      </c>
      <c r="H1707" s="36">
        <v>70</v>
      </c>
      <c r="I1707" s="39">
        <v>727472.7</v>
      </c>
      <c r="J1707" s="39">
        <f t="shared" si="108"/>
        <v>727472.7</v>
      </c>
      <c r="K1707" s="36">
        <v>0</v>
      </c>
      <c r="L1707" s="36">
        <v>100</v>
      </c>
      <c r="M1707" s="36"/>
      <c r="N1707" s="40" t="s">
        <v>9244</v>
      </c>
      <c r="O1707" s="37" t="s">
        <v>9245</v>
      </c>
      <c r="P1707" s="36">
        <v>231</v>
      </c>
      <c r="Q1707" s="37" t="s">
        <v>9317</v>
      </c>
    </row>
    <row r="1708" spans="1:17" ht="15" customHeight="1">
      <c r="A1708" s="35">
        <v>839901</v>
      </c>
      <c r="B1708" s="36" t="s">
        <v>9239</v>
      </c>
      <c r="C1708" s="37" t="s">
        <v>9240</v>
      </c>
      <c r="D1708" s="37" t="s">
        <v>9263</v>
      </c>
      <c r="E1708" s="35">
        <v>839901</v>
      </c>
      <c r="F1708" s="38" t="s">
        <v>10137</v>
      </c>
      <c r="G1708" s="36" t="s">
        <v>9243</v>
      </c>
      <c r="H1708" s="36">
        <v>45</v>
      </c>
      <c r="I1708" s="39">
        <v>406545.2</v>
      </c>
      <c r="J1708" s="39">
        <f t="shared" si="108"/>
        <v>406545.2</v>
      </c>
      <c r="K1708" s="36">
        <v>0</v>
      </c>
      <c r="L1708" s="36">
        <v>100</v>
      </c>
      <c r="M1708" s="36"/>
      <c r="N1708" s="41" t="s">
        <v>9249</v>
      </c>
      <c r="O1708" s="41" t="s">
        <v>9250</v>
      </c>
      <c r="P1708" s="36">
        <v>207</v>
      </c>
      <c r="Q1708" s="37" t="s">
        <v>9266</v>
      </c>
    </row>
    <row r="1709" spans="1:17" ht="15" customHeight="1">
      <c r="A1709" s="35">
        <v>829910</v>
      </c>
      <c r="B1709" s="36" t="s">
        <v>9239</v>
      </c>
      <c r="C1709" s="37" t="s">
        <v>9240</v>
      </c>
      <c r="D1709" s="37" t="s">
        <v>9315</v>
      </c>
      <c r="E1709" s="35">
        <v>829910</v>
      </c>
      <c r="F1709" s="38" t="s">
        <v>10138</v>
      </c>
      <c r="G1709" s="36" t="s">
        <v>9243</v>
      </c>
      <c r="H1709" s="36">
        <v>60</v>
      </c>
      <c r="I1709" s="39">
        <v>593849.69999999995</v>
      </c>
      <c r="J1709" s="39">
        <f t="shared" si="108"/>
        <v>593849.69999999995</v>
      </c>
      <c r="K1709" s="36">
        <v>0</v>
      </c>
      <c r="L1709" s="36">
        <v>100</v>
      </c>
      <c r="M1709" s="36"/>
      <c r="N1709" s="40" t="s">
        <v>9244</v>
      </c>
      <c r="O1709" s="37" t="s">
        <v>9245</v>
      </c>
      <c r="P1709" s="36">
        <v>363</v>
      </c>
      <c r="Q1709" s="37" t="s">
        <v>10009</v>
      </c>
    </row>
    <row r="1710" spans="1:17" ht="15" customHeight="1">
      <c r="A1710" s="35">
        <v>839906</v>
      </c>
      <c r="B1710" s="36" t="s">
        <v>9239</v>
      </c>
      <c r="C1710" s="37" t="s">
        <v>9240</v>
      </c>
      <c r="D1710" s="37" t="s">
        <v>9263</v>
      </c>
      <c r="E1710" s="35">
        <v>839906</v>
      </c>
      <c r="F1710" s="38" t="s">
        <v>10139</v>
      </c>
      <c r="G1710" s="36" t="s">
        <v>9243</v>
      </c>
      <c r="H1710" s="36">
        <v>35</v>
      </c>
      <c r="I1710" s="39">
        <v>313968.59999999998</v>
      </c>
      <c r="J1710" s="39">
        <f t="shared" si="108"/>
        <v>313968.59999999998</v>
      </c>
      <c r="K1710" s="36">
        <v>0</v>
      </c>
      <c r="L1710" s="36">
        <v>100</v>
      </c>
      <c r="M1710" s="36"/>
      <c r="N1710" s="41" t="s">
        <v>9249</v>
      </c>
      <c r="O1710" s="41" t="s">
        <v>9250</v>
      </c>
      <c r="P1710" s="36">
        <v>207</v>
      </c>
      <c r="Q1710" s="37" t="s">
        <v>9266</v>
      </c>
    </row>
    <row r="1711" spans="1:17" ht="15" customHeight="1">
      <c r="A1711" s="35">
        <v>839902</v>
      </c>
      <c r="B1711" s="36" t="s">
        <v>9239</v>
      </c>
      <c r="C1711" s="37" t="s">
        <v>9240</v>
      </c>
      <c r="D1711" s="37" t="s">
        <v>9263</v>
      </c>
      <c r="E1711" s="35">
        <v>839902</v>
      </c>
      <c r="F1711" s="38" t="s">
        <v>10140</v>
      </c>
      <c r="G1711" s="36" t="s">
        <v>9243</v>
      </c>
      <c r="H1711" s="36">
        <v>45</v>
      </c>
      <c r="I1711" s="39">
        <v>406545.2</v>
      </c>
      <c r="J1711" s="39">
        <f t="shared" si="108"/>
        <v>406545.2</v>
      </c>
      <c r="K1711" s="36">
        <v>0</v>
      </c>
      <c r="L1711" s="36">
        <v>100</v>
      </c>
      <c r="M1711" s="36"/>
      <c r="N1711" s="41" t="s">
        <v>9249</v>
      </c>
      <c r="O1711" s="41" t="s">
        <v>9250</v>
      </c>
      <c r="P1711" s="36">
        <v>203</v>
      </c>
      <c r="Q1711" s="37" t="s">
        <v>9385</v>
      </c>
    </row>
    <row r="1712" spans="1:17" ht="15" customHeight="1">
      <c r="A1712" s="35">
        <v>839903</v>
      </c>
      <c r="B1712" s="36" t="s">
        <v>9239</v>
      </c>
      <c r="C1712" s="37" t="s">
        <v>9240</v>
      </c>
      <c r="D1712" s="37" t="s">
        <v>9263</v>
      </c>
      <c r="E1712" s="35">
        <v>839903</v>
      </c>
      <c r="F1712" s="38" t="s">
        <v>10141</v>
      </c>
      <c r="G1712" s="36" t="s">
        <v>9243</v>
      </c>
      <c r="H1712" s="36">
        <v>50</v>
      </c>
      <c r="I1712" s="39">
        <v>465428.2</v>
      </c>
      <c r="J1712" s="39">
        <f t="shared" si="108"/>
        <v>465428.2</v>
      </c>
      <c r="K1712" s="36">
        <v>0</v>
      </c>
      <c r="L1712" s="36">
        <v>100</v>
      </c>
      <c r="M1712" s="36"/>
      <c r="N1712" s="40" t="s">
        <v>9244</v>
      </c>
      <c r="O1712" s="37" t="s">
        <v>9245</v>
      </c>
      <c r="P1712" s="36">
        <v>207</v>
      </c>
      <c r="Q1712" s="37" t="s">
        <v>9266</v>
      </c>
    </row>
    <row r="1713" spans="1:17" ht="15" customHeight="1">
      <c r="A1713" s="35">
        <v>786802</v>
      </c>
      <c r="B1713" s="36" t="s">
        <v>9239</v>
      </c>
      <c r="C1713" s="37" t="s">
        <v>9240</v>
      </c>
      <c r="D1713" s="37" t="s">
        <v>9263</v>
      </c>
      <c r="E1713" s="35">
        <v>786802</v>
      </c>
      <c r="F1713" s="38" t="s">
        <v>2884</v>
      </c>
      <c r="G1713" s="36" t="s">
        <v>9243</v>
      </c>
      <c r="H1713" s="36">
        <v>40</v>
      </c>
      <c r="I1713" s="39">
        <v>336491.6</v>
      </c>
      <c r="J1713" s="39">
        <f t="shared" si="108"/>
        <v>336491.6</v>
      </c>
      <c r="K1713" s="36">
        <v>0</v>
      </c>
      <c r="L1713" s="36">
        <v>100</v>
      </c>
      <c r="M1713" s="36"/>
      <c r="N1713" s="41" t="s">
        <v>9249</v>
      </c>
      <c r="O1713" s="41" t="s">
        <v>9250</v>
      </c>
      <c r="P1713" s="36">
        <v>207</v>
      </c>
      <c r="Q1713" s="37" t="s">
        <v>9266</v>
      </c>
    </row>
    <row r="1714" spans="1:17" ht="15" customHeight="1">
      <c r="A1714" s="35">
        <v>786602</v>
      </c>
      <c r="B1714" s="36" t="s">
        <v>9239</v>
      </c>
      <c r="C1714" s="37" t="s">
        <v>9240</v>
      </c>
      <c r="D1714" s="37" t="s">
        <v>9263</v>
      </c>
      <c r="E1714" s="35">
        <v>786602</v>
      </c>
      <c r="F1714" s="38" t="s">
        <v>10142</v>
      </c>
      <c r="G1714" s="36" t="s">
        <v>9243</v>
      </c>
      <c r="H1714" s="36">
        <v>20</v>
      </c>
      <c r="I1714" s="39">
        <v>178749.8</v>
      </c>
      <c r="J1714" s="39">
        <f t="shared" si="108"/>
        <v>178749.8</v>
      </c>
      <c r="K1714" s="36">
        <v>0</v>
      </c>
      <c r="L1714" s="36">
        <v>100</v>
      </c>
      <c r="M1714" s="36"/>
      <c r="N1714" s="41" t="s">
        <v>9249</v>
      </c>
      <c r="O1714" s="41" t="s">
        <v>9250</v>
      </c>
      <c r="P1714" s="36">
        <v>207</v>
      </c>
      <c r="Q1714" s="37" t="s">
        <v>9266</v>
      </c>
    </row>
    <row r="1715" spans="1:17" ht="15" customHeight="1">
      <c r="A1715" s="35">
        <v>829911</v>
      </c>
      <c r="B1715" s="36" t="s">
        <v>9239</v>
      </c>
      <c r="C1715" s="37" t="s">
        <v>9240</v>
      </c>
      <c r="D1715" s="37" t="s">
        <v>9315</v>
      </c>
      <c r="E1715" s="35">
        <v>829911</v>
      </c>
      <c r="F1715" s="38" t="s">
        <v>3395</v>
      </c>
      <c r="G1715" s="36" t="s">
        <v>9243</v>
      </c>
      <c r="H1715" s="36">
        <v>90</v>
      </c>
      <c r="I1715" s="39">
        <v>924695.4</v>
      </c>
      <c r="J1715" s="39">
        <f t="shared" si="108"/>
        <v>924695.4</v>
      </c>
      <c r="K1715" s="36">
        <v>0</v>
      </c>
      <c r="L1715" s="36">
        <v>100</v>
      </c>
      <c r="M1715" s="36"/>
      <c r="N1715" s="40" t="s">
        <v>9244</v>
      </c>
      <c r="O1715" s="37" t="s">
        <v>9245</v>
      </c>
      <c r="P1715" s="36">
        <v>231</v>
      </c>
      <c r="Q1715" s="37" t="s">
        <v>9317</v>
      </c>
    </row>
    <row r="1716" spans="1:17" ht="15" customHeight="1">
      <c r="A1716" s="35">
        <v>483801</v>
      </c>
      <c r="B1716" s="36" t="s">
        <v>9239</v>
      </c>
      <c r="C1716" s="37" t="s">
        <v>9240</v>
      </c>
      <c r="D1716" s="37" t="s">
        <v>9241</v>
      </c>
      <c r="E1716" s="35">
        <v>483801</v>
      </c>
      <c r="F1716" s="38" t="s">
        <v>10143</v>
      </c>
      <c r="G1716" s="36" t="s">
        <v>9243</v>
      </c>
      <c r="H1716" s="36">
        <v>50</v>
      </c>
      <c r="I1716" s="39">
        <v>465428.2</v>
      </c>
      <c r="J1716" s="39">
        <f t="shared" si="108"/>
        <v>465428.2</v>
      </c>
      <c r="K1716" s="36">
        <v>0</v>
      </c>
      <c r="L1716" s="36">
        <v>100</v>
      </c>
      <c r="M1716" s="36"/>
      <c r="N1716" s="40" t="s">
        <v>9244</v>
      </c>
      <c r="O1716" s="37" t="s">
        <v>9245</v>
      </c>
      <c r="P1716" s="36">
        <v>235</v>
      </c>
      <c r="Q1716" s="37" t="s">
        <v>9246</v>
      </c>
    </row>
    <row r="1717" spans="1:17" ht="15" customHeight="1">
      <c r="A1717" s="35">
        <v>483802</v>
      </c>
      <c r="B1717" s="36" t="s">
        <v>9239</v>
      </c>
      <c r="C1717" s="37" t="s">
        <v>9240</v>
      </c>
      <c r="D1717" s="37" t="s">
        <v>9241</v>
      </c>
      <c r="E1717" s="35">
        <v>483802</v>
      </c>
      <c r="F1717" s="38" t="s">
        <v>10144</v>
      </c>
      <c r="G1717" s="36" t="s">
        <v>9243</v>
      </c>
      <c r="H1717" s="36">
        <v>120</v>
      </c>
      <c r="I1717" s="39">
        <v>1201879.8</v>
      </c>
      <c r="J1717" s="39">
        <f t="shared" si="108"/>
        <v>1201879.8</v>
      </c>
      <c r="K1717" s="36">
        <v>0</v>
      </c>
      <c r="L1717" s="36">
        <v>100</v>
      </c>
      <c r="M1717" s="36"/>
      <c r="N1717" s="40" t="s">
        <v>9244</v>
      </c>
      <c r="O1717" s="37" t="s">
        <v>9245</v>
      </c>
      <c r="P1717" s="36">
        <v>235</v>
      </c>
      <c r="Q1717" s="37" t="s">
        <v>9246</v>
      </c>
    </row>
    <row r="1718" spans="1:17" ht="15" customHeight="1">
      <c r="A1718" s="35">
        <v>786302</v>
      </c>
      <c r="B1718" s="36" t="s">
        <v>9239</v>
      </c>
      <c r="C1718" s="37" t="s">
        <v>9240</v>
      </c>
      <c r="D1718" s="37" t="s">
        <v>9263</v>
      </c>
      <c r="E1718" s="35">
        <v>786302</v>
      </c>
      <c r="F1718" s="38" t="s">
        <v>10145</v>
      </c>
      <c r="G1718" s="36" t="s">
        <v>9243</v>
      </c>
      <c r="H1718" s="36">
        <v>35</v>
      </c>
      <c r="I1718" s="39">
        <v>313968.59999999998</v>
      </c>
      <c r="J1718" s="39">
        <f t="shared" si="108"/>
        <v>313968.59999999998</v>
      </c>
      <c r="K1718" s="36">
        <v>0</v>
      </c>
      <c r="L1718" s="36">
        <v>100</v>
      </c>
      <c r="M1718" s="36"/>
      <c r="N1718" s="41" t="s">
        <v>9249</v>
      </c>
      <c r="O1718" s="41" t="s">
        <v>9250</v>
      </c>
      <c r="P1718" s="36">
        <v>207</v>
      </c>
      <c r="Q1718" s="37" t="s">
        <v>9266</v>
      </c>
    </row>
    <row r="1719" spans="1:17" ht="15" customHeight="1">
      <c r="A1719" s="35">
        <v>800802</v>
      </c>
      <c r="B1719" s="36" t="s">
        <v>9239</v>
      </c>
      <c r="C1719" s="37" t="s">
        <v>9240</v>
      </c>
      <c r="D1719" s="37" t="s">
        <v>9263</v>
      </c>
      <c r="E1719" s="35">
        <v>800802</v>
      </c>
      <c r="F1719" s="38" t="s">
        <v>3127</v>
      </c>
      <c r="G1719" s="36" t="s">
        <v>9243</v>
      </c>
      <c r="H1719" s="36">
        <v>70</v>
      </c>
      <c r="I1719" s="39">
        <v>727472.7</v>
      </c>
      <c r="J1719" s="39">
        <f t="shared" si="108"/>
        <v>727472.7</v>
      </c>
      <c r="K1719" s="36">
        <v>0</v>
      </c>
      <c r="L1719" s="36">
        <v>100</v>
      </c>
      <c r="M1719" s="36"/>
      <c r="N1719" s="40" t="s">
        <v>9244</v>
      </c>
      <c r="O1719" s="37" t="s">
        <v>9245</v>
      </c>
      <c r="P1719" s="36">
        <v>207</v>
      </c>
      <c r="Q1719" s="37" t="s">
        <v>9266</v>
      </c>
    </row>
    <row r="1720" spans="1:17" ht="15" customHeight="1">
      <c r="A1720" s="35">
        <v>786202</v>
      </c>
      <c r="B1720" s="36" t="s">
        <v>9239</v>
      </c>
      <c r="C1720" s="37" t="s">
        <v>9240</v>
      </c>
      <c r="D1720" s="37" t="s">
        <v>9263</v>
      </c>
      <c r="E1720" s="35">
        <v>786202</v>
      </c>
      <c r="F1720" s="38" t="s">
        <v>10146</v>
      </c>
      <c r="G1720" s="36" t="s">
        <v>9243</v>
      </c>
      <c r="H1720" s="36">
        <v>55</v>
      </c>
      <c r="I1720" s="39">
        <v>567690.69999999995</v>
      </c>
      <c r="J1720" s="39">
        <f t="shared" si="108"/>
        <v>567690.69999999995</v>
      </c>
      <c r="K1720" s="36">
        <v>0</v>
      </c>
      <c r="L1720" s="36">
        <v>100</v>
      </c>
      <c r="M1720" s="36"/>
      <c r="N1720" s="40" t="s">
        <v>9244</v>
      </c>
      <c r="O1720" s="37" t="s">
        <v>9245</v>
      </c>
      <c r="P1720" s="36">
        <v>207</v>
      </c>
      <c r="Q1720" s="37" t="s">
        <v>9266</v>
      </c>
    </row>
    <row r="1721" spans="1:17" ht="15" customHeight="1">
      <c r="A1721" s="35">
        <v>786921</v>
      </c>
      <c r="B1721" s="36" t="s">
        <v>9239</v>
      </c>
      <c r="C1721" s="37" t="s">
        <v>9240</v>
      </c>
      <c r="D1721" s="37" t="s">
        <v>9263</v>
      </c>
      <c r="E1721" s="35">
        <v>786921</v>
      </c>
      <c r="F1721" s="38" t="s">
        <v>10147</v>
      </c>
      <c r="G1721" s="36" t="s">
        <v>9243</v>
      </c>
      <c r="H1721" s="36">
        <v>60</v>
      </c>
      <c r="I1721" s="39">
        <v>593849.69999999995</v>
      </c>
      <c r="J1721" s="39">
        <f t="shared" si="108"/>
        <v>593849.69999999995</v>
      </c>
      <c r="K1721" s="36">
        <v>0</v>
      </c>
      <c r="L1721" s="36">
        <v>100</v>
      </c>
      <c r="M1721" s="36"/>
      <c r="N1721" s="40" t="s">
        <v>9244</v>
      </c>
      <c r="O1721" s="37" t="s">
        <v>9245</v>
      </c>
      <c r="P1721" s="36">
        <v>207</v>
      </c>
      <c r="Q1721" s="37" t="s">
        <v>9266</v>
      </c>
    </row>
    <row r="1722" spans="1:17" ht="15" customHeight="1">
      <c r="A1722" s="35">
        <v>786502</v>
      </c>
      <c r="B1722" s="36" t="s">
        <v>9239</v>
      </c>
      <c r="C1722" s="37" t="s">
        <v>9240</v>
      </c>
      <c r="D1722" s="37" t="s">
        <v>9263</v>
      </c>
      <c r="E1722" s="35">
        <v>786502</v>
      </c>
      <c r="F1722" s="38" t="s">
        <v>10148</v>
      </c>
      <c r="G1722" s="36" t="s">
        <v>9243</v>
      </c>
      <c r="H1722" s="36">
        <v>70</v>
      </c>
      <c r="I1722" s="39">
        <v>727472.7</v>
      </c>
      <c r="J1722" s="39">
        <f t="shared" si="108"/>
        <v>727472.7</v>
      </c>
      <c r="K1722" s="36">
        <v>0</v>
      </c>
      <c r="L1722" s="36">
        <v>100</v>
      </c>
      <c r="M1722" s="36"/>
      <c r="N1722" s="40" t="s">
        <v>9244</v>
      </c>
      <c r="O1722" s="37" t="s">
        <v>9245</v>
      </c>
      <c r="P1722" s="36">
        <v>207</v>
      </c>
      <c r="Q1722" s="37" t="s">
        <v>9266</v>
      </c>
    </row>
    <row r="1723" spans="1:17" ht="15" customHeight="1">
      <c r="A1723" s="35">
        <v>786911</v>
      </c>
      <c r="B1723" s="36" t="s">
        <v>9239</v>
      </c>
      <c r="C1723" s="37" t="s">
        <v>9240</v>
      </c>
      <c r="D1723" s="37" t="s">
        <v>9315</v>
      </c>
      <c r="E1723" s="35">
        <v>786911</v>
      </c>
      <c r="F1723" s="38" t="s">
        <v>10149</v>
      </c>
      <c r="G1723" s="36" t="s">
        <v>9243</v>
      </c>
      <c r="H1723" s="36">
        <v>60</v>
      </c>
      <c r="I1723" s="39">
        <v>593849.69999999995</v>
      </c>
      <c r="J1723" s="39">
        <f t="shared" si="108"/>
        <v>593849.69999999995</v>
      </c>
      <c r="K1723" s="36">
        <v>0</v>
      </c>
      <c r="L1723" s="36">
        <v>100</v>
      </c>
      <c r="M1723" s="36"/>
      <c r="N1723" s="40" t="s">
        <v>9244</v>
      </c>
      <c r="O1723" s="37" t="s">
        <v>9245</v>
      </c>
      <c r="P1723" s="36">
        <v>207</v>
      </c>
      <c r="Q1723" s="37" t="s">
        <v>9266</v>
      </c>
    </row>
    <row r="1724" spans="1:17" ht="15" customHeight="1">
      <c r="A1724" s="35">
        <v>786902</v>
      </c>
      <c r="B1724" s="36" t="s">
        <v>9239</v>
      </c>
      <c r="C1724" s="37" t="s">
        <v>9240</v>
      </c>
      <c r="D1724" s="37" t="s">
        <v>9263</v>
      </c>
      <c r="E1724" s="35">
        <v>786902</v>
      </c>
      <c r="F1724" s="38" t="s">
        <v>10150</v>
      </c>
      <c r="G1724" s="36" t="s">
        <v>9243</v>
      </c>
      <c r="H1724" s="36">
        <v>40</v>
      </c>
      <c r="I1724" s="39">
        <v>336491.6</v>
      </c>
      <c r="J1724" s="39">
        <f t="shared" si="108"/>
        <v>336491.6</v>
      </c>
      <c r="K1724" s="36">
        <v>0</v>
      </c>
      <c r="L1724" s="36">
        <v>100</v>
      </c>
      <c r="M1724" s="36"/>
      <c r="N1724" s="41" t="s">
        <v>9249</v>
      </c>
      <c r="O1724" s="41" t="s">
        <v>9250</v>
      </c>
      <c r="P1724" s="36">
        <v>231</v>
      </c>
      <c r="Q1724" s="37" t="s">
        <v>9317</v>
      </c>
    </row>
    <row r="1725" spans="1:17" ht="15" customHeight="1">
      <c r="A1725" s="35">
        <v>786102</v>
      </c>
      <c r="B1725" s="36" t="s">
        <v>9239</v>
      </c>
      <c r="C1725" s="37" t="s">
        <v>9240</v>
      </c>
      <c r="D1725" s="37" t="s">
        <v>9263</v>
      </c>
      <c r="E1725" s="35">
        <v>786102</v>
      </c>
      <c r="F1725" s="38" t="s">
        <v>10151</v>
      </c>
      <c r="G1725" s="36" t="s">
        <v>9243</v>
      </c>
      <c r="H1725" s="36">
        <v>55</v>
      </c>
      <c r="I1725" s="39">
        <v>567690.69999999995</v>
      </c>
      <c r="J1725" s="39">
        <f t="shared" si="108"/>
        <v>567690.69999999995</v>
      </c>
      <c r="K1725" s="36">
        <v>0</v>
      </c>
      <c r="L1725" s="36">
        <v>100</v>
      </c>
      <c r="M1725" s="36"/>
      <c r="N1725" s="40" t="s">
        <v>9244</v>
      </c>
      <c r="O1725" s="37" t="s">
        <v>9245</v>
      </c>
      <c r="P1725" s="36">
        <v>207</v>
      </c>
      <c r="Q1725" s="37" t="s">
        <v>9266</v>
      </c>
    </row>
    <row r="1726" spans="1:17" ht="15" customHeight="1">
      <c r="A1726" s="35">
        <v>786936</v>
      </c>
      <c r="B1726" s="36" t="s">
        <v>9239</v>
      </c>
      <c r="C1726" s="37" t="s">
        <v>9240</v>
      </c>
      <c r="D1726" s="37" t="s">
        <v>9263</v>
      </c>
      <c r="E1726" s="35">
        <v>786936</v>
      </c>
      <c r="F1726" s="38" t="s">
        <v>10152</v>
      </c>
      <c r="G1726" s="36" t="s">
        <v>9243</v>
      </c>
      <c r="H1726" s="36">
        <v>80</v>
      </c>
      <c r="I1726" s="39">
        <v>829492.8</v>
      </c>
      <c r="J1726" s="39">
        <f t="shared" si="108"/>
        <v>829492.8</v>
      </c>
      <c r="K1726" s="36">
        <v>0</v>
      </c>
      <c r="L1726" s="36">
        <v>100</v>
      </c>
      <c r="M1726" s="36"/>
      <c r="N1726" s="40" t="s">
        <v>9244</v>
      </c>
      <c r="O1726" s="37" t="s">
        <v>9245</v>
      </c>
      <c r="P1726" s="36">
        <v>207</v>
      </c>
      <c r="Q1726" s="37" t="s">
        <v>9266</v>
      </c>
    </row>
    <row r="1727" spans="1:17" ht="15" customHeight="1">
      <c r="A1727" s="35">
        <v>786931</v>
      </c>
      <c r="B1727" s="36" t="s">
        <v>9239</v>
      </c>
      <c r="C1727" s="37" t="s">
        <v>9240</v>
      </c>
      <c r="D1727" s="37" t="s">
        <v>9263</v>
      </c>
      <c r="E1727" s="35">
        <v>786931</v>
      </c>
      <c r="F1727" s="38" t="s">
        <v>10153</v>
      </c>
      <c r="G1727" s="36" t="s">
        <v>9243</v>
      </c>
      <c r="H1727" s="36">
        <v>95</v>
      </c>
      <c r="I1727" s="39">
        <v>1009798</v>
      </c>
      <c r="J1727" s="39">
        <f t="shared" si="108"/>
        <v>1009798</v>
      </c>
      <c r="K1727" s="36">
        <v>0</v>
      </c>
      <c r="L1727" s="36">
        <v>100</v>
      </c>
      <c r="M1727" s="36"/>
      <c r="N1727" s="40" t="s">
        <v>9244</v>
      </c>
      <c r="O1727" s="37" t="s">
        <v>9245</v>
      </c>
      <c r="P1727" s="36">
        <v>207</v>
      </c>
      <c r="Q1727" s="37" t="s">
        <v>9266</v>
      </c>
    </row>
    <row r="1728" spans="1:17" ht="15" customHeight="1">
      <c r="A1728" s="35">
        <v>786402</v>
      </c>
      <c r="B1728" s="36" t="s">
        <v>9239</v>
      </c>
      <c r="C1728" s="37" t="s">
        <v>9240</v>
      </c>
      <c r="D1728" s="37" t="s">
        <v>9315</v>
      </c>
      <c r="E1728" s="35">
        <v>786402</v>
      </c>
      <c r="F1728" s="38" t="s">
        <v>10154</v>
      </c>
      <c r="G1728" s="36" t="s">
        <v>9243</v>
      </c>
      <c r="H1728" s="36">
        <v>90</v>
      </c>
      <c r="I1728" s="39">
        <v>924695.4</v>
      </c>
      <c r="J1728" s="39">
        <f t="shared" si="108"/>
        <v>924695.4</v>
      </c>
      <c r="K1728" s="36">
        <v>0</v>
      </c>
      <c r="L1728" s="36">
        <v>100</v>
      </c>
      <c r="M1728" s="36"/>
      <c r="N1728" s="40" t="s">
        <v>9244</v>
      </c>
      <c r="O1728" s="37" t="s">
        <v>9245</v>
      </c>
      <c r="P1728" s="36">
        <v>207</v>
      </c>
      <c r="Q1728" s="37" t="s">
        <v>9266</v>
      </c>
    </row>
    <row r="1729" spans="1:17" ht="15" customHeight="1">
      <c r="A1729" s="35">
        <v>800402</v>
      </c>
      <c r="B1729" s="36" t="s">
        <v>9239</v>
      </c>
      <c r="C1729" s="37" t="s">
        <v>9240</v>
      </c>
      <c r="D1729" s="37" t="s">
        <v>9315</v>
      </c>
      <c r="E1729" s="35">
        <v>800402</v>
      </c>
      <c r="F1729" s="38" t="s">
        <v>3499</v>
      </c>
      <c r="G1729" s="36" t="s">
        <v>9243</v>
      </c>
      <c r="H1729" s="36">
        <v>60</v>
      </c>
      <c r="I1729" s="39">
        <v>593849.69999999995</v>
      </c>
      <c r="J1729" s="39">
        <f t="shared" si="108"/>
        <v>593849.69999999995</v>
      </c>
      <c r="K1729" s="36">
        <v>0</v>
      </c>
      <c r="L1729" s="36">
        <v>100</v>
      </c>
      <c r="M1729" s="36"/>
      <c r="N1729" s="40" t="s">
        <v>9244</v>
      </c>
      <c r="O1729" s="37" t="s">
        <v>9245</v>
      </c>
      <c r="P1729" s="36">
        <v>231</v>
      </c>
      <c r="Q1729" s="37" t="s">
        <v>9317</v>
      </c>
    </row>
    <row r="1730" spans="1:17" ht="15" customHeight="1">
      <c r="A1730" s="35">
        <v>629301</v>
      </c>
      <c r="B1730" s="36" t="s">
        <v>9239</v>
      </c>
      <c r="C1730" s="37" t="s">
        <v>9240</v>
      </c>
      <c r="D1730" s="37" t="s">
        <v>9260</v>
      </c>
      <c r="E1730" s="35">
        <v>629301</v>
      </c>
      <c r="F1730" s="38" t="s">
        <v>10155</v>
      </c>
      <c r="G1730" s="36" t="s">
        <v>9243</v>
      </c>
      <c r="H1730" s="36">
        <v>70</v>
      </c>
      <c r="I1730" s="39">
        <v>727472.7</v>
      </c>
      <c r="J1730" s="39">
        <f t="shared" si="108"/>
        <v>727472.7</v>
      </c>
      <c r="K1730" s="36">
        <v>0</v>
      </c>
      <c r="L1730" s="36">
        <v>100</v>
      </c>
      <c r="M1730" s="36"/>
      <c r="N1730" s="40" t="s">
        <v>9244</v>
      </c>
      <c r="O1730" s="37" t="s">
        <v>9245</v>
      </c>
      <c r="P1730" s="36">
        <v>215</v>
      </c>
      <c r="Q1730" s="37" t="s">
        <v>9262</v>
      </c>
    </row>
    <row r="1731" spans="1:17" ht="15" customHeight="1">
      <c r="A1731" s="35">
        <v>619202</v>
      </c>
      <c r="B1731" s="36" t="s">
        <v>9239</v>
      </c>
      <c r="C1731" s="37" t="s">
        <v>9240</v>
      </c>
      <c r="D1731" s="37" t="s">
        <v>9260</v>
      </c>
      <c r="E1731" s="35">
        <v>619202</v>
      </c>
      <c r="F1731" s="38" t="s">
        <v>2457</v>
      </c>
      <c r="G1731" s="36" t="s">
        <v>9243</v>
      </c>
      <c r="H1731" s="36">
        <v>30</v>
      </c>
      <c r="I1731" s="39">
        <v>253903.90000000002</v>
      </c>
      <c r="J1731" s="39">
        <f t="shared" si="108"/>
        <v>253903.90000000002</v>
      </c>
      <c r="K1731" s="36">
        <v>0</v>
      </c>
      <c r="L1731" s="36">
        <v>100</v>
      </c>
      <c r="M1731" s="36"/>
      <c r="N1731" s="41" t="s">
        <v>9249</v>
      </c>
      <c r="O1731" s="41" t="s">
        <v>9250</v>
      </c>
      <c r="P1731" s="36">
        <v>215</v>
      </c>
      <c r="Q1731" s="37" t="s">
        <v>9262</v>
      </c>
    </row>
    <row r="1732" spans="1:17" ht="15" customHeight="1">
      <c r="A1732" s="35" t="s">
        <v>817</v>
      </c>
      <c r="B1732" s="36" t="s">
        <v>9239</v>
      </c>
      <c r="C1732" s="37" t="s">
        <v>9240</v>
      </c>
      <c r="D1732" s="37" t="s">
        <v>9327</v>
      </c>
      <c r="E1732" s="35" t="s">
        <v>817</v>
      </c>
      <c r="F1732" s="38" t="s">
        <v>818</v>
      </c>
      <c r="G1732" s="36" t="s">
        <v>9243</v>
      </c>
      <c r="H1732" s="36">
        <v>220</v>
      </c>
      <c r="I1732" s="39">
        <v>1715394.1</v>
      </c>
      <c r="J1732" s="39">
        <f t="shared" ref="J1732:J1740" si="109">I1732</f>
        <v>1715394.1</v>
      </c>
      <c r="K1732" s="36">
        <v>0</v>
      </c>
      <c r="L1732" s="36">
        <v>100</v>
      </c>
      <c r="M1732" s="36"/>
      <c r="N1732" s="40" t="s">
        <v>9264</v>
      </c>
      <c r="O1732" s="37" t="s">
        <v>9265</v>
      </c>
      <c r="P1732" s="36">
        <v>245</v>
      </c>
      <c r="Q1732" s="37" t="s">
        <v>9328</v>
      </c>
    </row>
    <row r="1733" spans="1:17" ht="15" customHeight="1">
      <c r="A1733" s="35" t="s">
        <v>809</v>
      </c>
      <c r="B1733" s="36" t="s">
        <v>9239</v>
      </c>
      <c r="C1733" s="37" t="s">
        <v>9240</v>
      </c>
      <c r="D1733" s="37" t="s">
        <v>9327</v>
      </c>
      <c r="E1733" s="35" t="s">
        <v>809</v>
      </c>
      <c r="F1733" s="38" t="s">
        <v>810</v>
      </c>
      <c r="G1733" s="36" t="s">
        <v>9243</v>
      </c>
      <c r="H1733" s="36">
        <v>220</v>
      </c>
      <c r="I1733" s="39">
        <v>1715394.1</v>
      </c>
      <c r="J1733" s="39">
        <f t="shared" si="109"/>
        <v>1715394.1</v>
      </c>
      <c r="K1733" s="36">
        <v>0</v>
      </c>
      <c r="L1733" s="36">
        <v>100</v>
      </c>
      <c r="M1733" s="36"/>
      <c r="N1733" s="40" t="s">
        <v>9264</v>
      </c>
      <c r="O1733" s="37" t="s">
        <v>9265</v>
      </c>
      <c r="P1733" s="36">
        <v>245</v>
      </c>
      <c r="Q1733" s="37" t="s">
        <v>9328</v>
      </c>
    </row>
    <row r="1734" spans="1:17" ht="15" customHeight="1">
      <c r="A1734" s="35" t="s">
        <v>813</v>
      </c>
      <c r="B1734" s="36" t="s">
        <v>9239</v>
      </c>
      <c r="C1734" s="37" t="s">
        <v>9240</v>
      </c>
      <c r="D1734" s="37" t="s">
        <v>9327</v>
      </c>
      <c r="E1734" s="35" t="s">
        <v>813</v>
      </c>
      <c r="F1734" s="38" t="s">
        <v>814</v>
      </c>
      <c r="G1734" s="36" t="s">
        <v>9243</v>
      </c>
      <c r="H1734" s="36">
        <v>220</v>
      </c>
      <c r="I1734" s="39">
        <v>1715394.1</v>
      </c>
      <c r="J1734" s="39">
        <f t="shared" si="109"/>
        <v>1715394.1</v>
      </c>
      <c r="K1734" s="36">
        <v>0</v>
      </c>
      <c r="L1734" s="36">
        <v>100</v>
      </c>
      <c r="M1734" s="36"/>
      <c r="N1734" s="40" t="s">
        <v>9264</v>
      </c>
      <c r="O1734" s="37" t="s">
        <v>9265</v>
      </c>
      <c r="P1734" s="36">
        <v>245</v>
      </c>
      <c r="Q1734" s="37" t="s">
        <v>9328</v>
      </c>
    </row>
    <row r="1735" spans="1:17" ht="15" customHeight="1">
      <c r="A1735" s="35">
        <v>414401</v>
      </c>
      <c r="B1735" s="36" t="s">
        <v>9239</v>
      </c>
      <c r="C1735" s="37" t="s">
        <v>9240</v>
      </c>
      <c r="D1735" s="37" t="s">
        <v>9241</v>
      </c>
      <c r="E1735" s="35">
        <v>414401</v>
      </c>
      <c r="F1735" s="38" t="s">
        <v>1995</v>
      </c>
      <c r="G1735" s="36" t="s">
        <v>9243</v>
      </c>
      <c r="H1735" s="36">
        <v>100</v>
      </c>
      <c r="I1735" s="39">
        <v>1035957</v>
      </c>
      <c r="J1735" s="39">
        <f t="shared" si="109"/>
        <v>1035957</v>
      </c>
      <c r="K1735" s="36">
        <v>0</v>
      </c>
      <c r="L1735" s="36">
        <v>100</v>
      </c>
      <c r="M1735" s="36"/>
      <c r="N1735" s="40" t="s">
        <v>9244</v>
      </c>
      <c r="O1735" s="37" t="s">
        <v>9245</v>
      </c>
      <c r="P1735" s="36">
        <v>235</v>
      </c>
      <c r="Q1735" s="37" t="s">
        <v>9246</v>
      </c>
    </row>
    <row r="1736" spans="1:17" ht="15" customHeight="1">
      <c r="A1736" s="35">
        <v>718102</v>
      </c>
      <c r="B1736" s="36" t="s">
        <v>9239</v>
      </c>
      <c r="C1736" s="37" t="s">
        <v>9240</v>
      </c>
      <c r="D1736" s="37" t="s">
        <v>9247</v>
      </c>
      <c r="E1736" s="35">
        <v>718102</v>
      </c>
      <c r="F1736" s="38" t="s">
        <v>10156</v>
      </c>
      <c r="G1736" s="36" t="s">
        <v>9243</v>
      </c>
      <c r="H1736" s="36">
        <v>20</v>
      </c>
      <c r="I1736" s="39">
        <v>178749.8</v>
      </c>
      <c r="J1736" s="39">
        <f t="shared" si="109"/>
        <v>178749.8</v>
      </c>
      <c r="K1736" s="36">
        <v>0</v>
      </c>
      <c r="L1736" s="36">
        <v>100</v>
      </c>
      <c r="M1736" s="36"/>
      <c r="N1736" s="41" t="s">
        <v>9249</v>
      </c>
      <c r="O1736" s="41" t="s">
        <v>9250</v>
      </c>
      <c r="P1736" s="36">
        <v>204</v>
      </c>
      <c r="Q1736" s="37" t="s">
        <v>9248</v>
      </c>
    </row>
    <row r="1737" spans="1:17" ht="15" customHeight="1">
      <c r="A1737" s="35">
        <v>313103</v>
      </c>
      <c r="B1737" s="36" t="s">
        <v>9239</v>
      </c>
      <c r="C1737" s="37" t="s">
        <v>9240</v>
      </c>
      <c r="D1737" s="37" t="s">
        <v>9329</v>
      </c>
      <c r="E1737" s="35">
        <v>313103</v>
      </c>
      <c r="F1737" s="38" t="s">
        <v>10157</v>
      </c>
      <c r="G1737" s="36" t="s">
        <v>9243</v>
      </c>
      <c r="H1737" s="36">
        <v>100</v>
      </c>
      <c r="I1737" s="39">
        <v>1035957</v>
      </c>
      <c r="J1737" s="39">
        <f t="shared" si="109"/>
        <v>1035957</v>
      </c>
      <c r="K1737" s="36">
        <v>0</v>
      </c>
      <c r="L1737" s="36">
        <v>100</v>
      </c>
      <c r="M1737" s="36"/>
      <c r="N1737" s="40" t="s">
        <v>9244</v>
      </c>
      <c r="O1737" s="37" t="s">
        <v>9245</v>
      </c>
      <c r="P1737" s="36">
        <v>234</v>
      </c>
      <c r="Q1737" s="37" t="s">
        <v>9330</v>
      </c>
    </row>
    <row r="1738" spans="1:17" ht="15" customHeight="1">
      <c r="A1738" s="35">
        <v>313101</v>
      </c>
      <c r="B1738" s="36" t="s">
        <v>9239</v>
      </c>
      <c r="C1738" s="37" t="s">
        <v>9240</v>
      </c>
      <c r="D1738" s="37" t="s">
        <v>9311</v>
      </c>
      <c r="E1738" s="35">
        <v>313101</v>
      </c>
      <c r="F1738" s="38" t="s">
        <v>10158</v>
      </c>
      <c r="G1738" s="36" t="s">
        <v>9243</v>
      </c>
      <c r="H1738" s="36">
        <v>90</v>
      </c>
      <c r="I1738" s="39">
        <v>924695.4</v>
      </c>
      <c r="J1738" s="39">
        <f t="shared" si="109"/>
        <v>924695.4</v>
      </c>
      <c r="K1738" s="36">
        <v>0</v>
      </c>
      <c r="L1738" s="36">
        <v>100</v>
      </c>
      <c r="M1738" s="36"/>
      <c r="N1738" s="40" t="s">
        <v>9244</v>
      </c>
      <c r="O1738" s="37" t="s">
        <v>9245</v>
      </c>
      <c r="P1738" s="36">
        <v>209</v>
      </c>
      <c r="Q1738" s="37" t="s">
        <v>9312</v>
      </c>
    </row>
    <row r="1739" spans="1:17" ht="15" customHeight="1">
      <c r="A1739" s="35">
        <v>850201</v>
      </c>
      <c r="B1739" s="36" t="s">
        <v>9239</v>
      </c>
      <c r="C1739" s="37" t="s">
        <v>9240</v>
      </c>
      <c r="D1739" s="37" t="s">
        <v>9599</v>
      </c>
      <c r="E1739" s="35">
        <v>850201</v>
      </c>
      <c r="F1739" s="38" t="s">
        <v>2499</v>
      </c>
      <c r="G1739" s="36" t="s">
        <v>9243</v>
      </c>
      <c r="H1739" s="36">
        <v>30</v>
      </c>
      <c r="I1739" s="39">
        <v>253903.90000000002</v>
      </c>
      <c r="J1739" s="39">
        <f t="shared" si="109"/>
        <v>253903.90000000002</v>
      </c>
      <c r="K1739" s="36">
        <v>0</v>
      </c>
      <c r="L1739" s="36">
        <v>100</v>
      </c>
      <c r="M1739" s="36"/>
      <c r="N1739" s="41" t="s">
        <v>9249</v>
      </c>
      <c r="O1739" s="41" t="s">
        <v>9250</v>
      </c>
      <c r="P1739" s="36">
        <v>232</v>
      </c>
      <c r="Q1739" s="37" t="s">
        <v>9396</v>
      </c>
    </row>
    <row r="1740" spans="1:17" ht="15" customHeight="1">
      <c r="A1740" s="35">
        <v>305101</v>
      </c>
      <c r="B1740" s="36" t="s">
        <v>9239</v>
      </c>
      <c r="C1740" s="37" t="s">
        <v>9240</v>
      </c>
      <c r="D1740" s="37" t="s">
        <v>9311</v>
      </c>
      <c r="E1740" s="35">
        <v>305101</v>
      </c>
      <c r="F1740" s="37" t="s">
        <v>10159</v>
      </c>
      <c r="G1740" s="36" t="s">
        <v>9243</v>
      </c>
      <c r="H1740" s="36">
        <v>90</v>
      </c>
      <c r="I1740" s="39">
        <v>924695.4</v>
      </c>
      <c r="J1740" s="39">
        <f t="shared" si="109"/>
        <v>924695.4</v>
      </c>
      <c r="K1740" s="36">
        <v>0</v>
      </c>
      <c r="L1740" s="36">
        <v>100</v>
      </c>
      <c r="M1740" s="36"/>
      <c r="N1740" s="37" t="s">
        <v>9244</v>
      </c>
      <c r="O1740" s="37" t="s">
        <v>9245</v>
      </c>
      <c r="P1740" s="36">
        <v>207</v>
      </c>
      <c r="Q1740" s="37"/>
    </row>
    <row r="1741" spans="1:17" ht="15" customHeight="1">
      <c r="A1741" s="35">
        <v>981201</v>
      </c>
      <c r="B1741" s="36" t="s">
        <v>9239</v>
      </c>
      <c r="C1741" s="37" t="s">
        <v>9343</v>
      </c>
      <c r="D1741" s="37" t="s">
        <v>9311</v>
      </c>
      <c r="E1741" s="35">
        <v>981201</v>
      </c>
      <c r="F1741" s="38" t="s">
        <v>1346</v>
      </c>
      <c r="G1741" s="36" t="s">
        <v>9253</v>
      </c>
      <c r="H1741" s="42">
        <v>58731.5</v>
      </c>
      <c r="I1741" s="39"/>
      <c r="J1741" s="42">
        <f>H1741</f>
        <v>58731.5</v>
      </c>
      <c r="K1741" s="36">
        <v>0</v>
      </c>
      <c r="L1741" s="36">
        <v>100</v>
      </c>
      <c r="M1741" s="36"/>
      <c r="N1741" s="40" t="s">
        <v>9323</v>
      </c>
      <c r="O1741" s="37" t="s">
        <v>9324</v>
      </c>
      <c r="P1741" s="36">
        <v>340</v>
      </c>
      <c r="Q1741" s="37" t="s">
        <v>9391</v>
      </c>
    </row>
    <row r="1742" spans="1:17" ht="15" customHeight="1">
      <c r="A1742" s="35">
        <v>639601</v>
      </c>
      <c r="B1742" s="36" t="s">
        <v>9239</v>
      </c>
      <c r="C1742" s="37" t="s">
        <v>9240</v>
      </c>
      <c r="D1742" s="37" t="s">
        <v>9260</v>
      </c>
      <c r="E1742" s="35">
        <v>639601</v>
      </c>
      <c r="F1742" s="38" t="s">
        <v>10160</v>
      </c>
      <c r="G1742" s="36" t="s">
        <v>9243</v>
      </c>
      <c r="H1742" s="36">
        <v>70</v>
      </c>
      <c r="I1742" s="39">
        <v>727472.7</v>
      </c>
      <c r="J1742" s="39">
        <f t="shared" ref="J1742:J1745" si="110">I1742</f>
        <v>727472.7</v>
      </c>
      <c r="K1742" s="36">
        <v>0</v>
      </c>
      <c r="L1742" s="36">
        <v>100</v>
      </c>
      <c r="M1742" s="36"/>
      <c r="N1742" s="40" t="s">
        <v>9244</v>
      </c>
      <c r="O1742" s="37" t="s">
        <v>9245</v>
      </c>
      <c r="P1742" s="36">
        <v>215</v>
      </c>
      <c r="Q1742" s="37" t="s">
        <v>9262</v>
      </c>
    </row>
    <row r="1743" spans="1:17" ht="15" customHeight="1">
      <c r="A1743" s="35">
        <v>180301</v>
      </c>
      <c r="B1743" s="36" t="s">
        <v>9239</v>
      </c>
      <c r="C1743" s="37" t="s">
        <v>9240</v>
      </c>
      <c r="D1743" s="37" t="s">
        <v>9311</v>
      </c>
      <c r="E1743" s="35">
        <v>180301</v>
      </c>
      <c r="F1743" s="38" t="s">
        <v>10161</v>
      </c>
      <c r="G1743" s="36" t="s">
        <v>9243</v>
      </c>
      <c r="H1743" s="36">
        <v>50</v>
      </c>
      <c r="I1743" s="39">
        <v>465428.2</v>
      </c>
      <c r="J1743" s="39">
        <f t="shared" si="110"/>
        <v>465428.2</v>
      </c>
      <c r="K1743" s="36">
        <v>0</v>
      </c>
      <c r="L1743" s="36">
        <v>100</v>
      </c>
      <c r="M1743" s="36"/>
      <c r="N1743" s="40" t="s">
        <v>9244</v>
      </c>
      <c r="O1743" s="37" t="s">
        <v>9245</v>
      </c>
      <c r="P1743" s="36">
        <v>209</v>
      </c>
      <c r="Q1743" s="37" t="s">
        <v>9312</v>
      </c>
    </row>
    <row r="1744" spans="1:17" ht="15" customHeight="1">
      <c r="A1744" s="35">
        <v>332901</v>
      </c>
      <c r="B1744" s="36" t="s">
        <v>9239</v>
      </c>
      <c r="C1744" s="37" t="s">
        <v>9240</v>
      </c>
      <c r="D1744" s="37" t="s">
        <v>9329</v>
      </c>
      <c r="E1744" s="35">
        <v>332901</v>
      </c>
      <c r="F1744" s="38" t="s">
        <v>1707</v>
      </c>
      <c r="G1744" s="36" t="s">
        <v>9243</v>
      </c>
      <c r="H1744" s="36">
        <v>140</v>
      </c>
      <c r="I1744" s="39">
        <v>1392042.6</v>
      </c>
      <c r="J1744" s="39">
        <f t="shared" si="110"/>
        <v>1392042.6</v>
      </c>
      <c r="K1744" s="36">
        <v>0</v>
      </c>
      <c r="L1744" s="36">
        <v>100</v>
      </c>
      <c r="M1744" s="36"/>
      <c r="N1744" s="40" t="s">
        <v>9244</v>
      </c>
      <c r="O1744" s="37" t="s">
        <v>9245</v>
      </c>
      <c r="P1744" s="36">
        <v>234</v>
      </c>
      <c r="Q1744" s="37" t="s">
        <v>9330</v>
      </c>
    </row>
    <row r="1745" spans="1:17" ht="15" customHeight="1">
      <c r="A1745" s="35">
        <v>180302</v>
      </c>
      <c r="B1745" s="36" t="s">
        <v>9239</v>
      </c>
      <c r="C1745" s="37" t="s">
        <v>9240</v>
      </c>
      <c r="D1745" s="37" t="s">
        <v>9311</v>
      </c>
      <c r="E1745" s="35">
        <v>180302</v>
      </c>
      <c r="F1745" s="38" t="s">
        <v>7748</v>
      </c>
      <c r="G1745" s="36" t="s">
        <v>9243</v>
      </c>
      <c r="H1745" s="36">
        <v>50</v>
      </c>
      <c r="I1745" s="39">
        <v>465428.2</v>
      </c>
      <c r="J1745" s="39">
        <f t="shared" si="110"/>
        <v>465428.2</v>
      </c>
      <c r="K1745" s="36">
        <v>0</v>
      </c>
      <c r="L1745" s="36">
        <v>100</v>
      </c>
      <c r="M1745" s="36"/>
      <c r="N1745" s="40" t="s">
        <v>9244</v>
      </c>
      <c r="O1745" s="37" t="s">
        <v>9245</v>
      </c>
      <c r="P1745" s="36">
        <v>340</v>
      </c>
      <c r="Q1745" s="37" t="s">
        <v>9391</v>
      </c>
    </row>
    <row r="1746" spans="1:17" ht="15" customHeight="1">
      <c r="A1746" s="35">
        <v>861203</v>
      </c>
      <c r="B1746" s="36" t="s">
        <v>9239</v>
      </c>
      <c r="C1746" s="37" t="s">
        <v>9343</v>
      </c>
      <c r="D1746" s="37" t="s">
        <v>9379</v>
      </c>
      <c r="E1746" s="35">
        <v>861203</v>
      </c>
      <c r="F1746" s="38" t="s">
        <v>3698</v>
      </c>
      <c r="G1746" s="36" t="s">
        <v>9253</v>
      </c>
      <c r="H1746" s="42">
        <v>57054.9</v>
      </c>
      <c r="I1746" s="39"/>
      <c r="J1746" s="42">
        <f>H1746</f>
        <v>57054.9</v>
      </c>
      <c r="K1746" s="36">
        <v>0</v>
      </c>
      <c r="L1746" s="36">
        <v>100</v>
      </c>
      <c r="M1746" s="36"/>
      <c r="N1746" s="40" t="s">
        <v>9323</v>
      </c>
      <c r="O1746" s="37" t="s">
        <v>9324</v>
      </c>
      <c r="P1746" s="36">
        <v>204</v>
      </c>
      <c r="Q1746" s="37" t="s">
        <v>9248</v>
      </c>
    </row>
    <row r="1747" spans="1:17" ht="15" customHeight="1">
      <c r="A1747" s="35">
        <v>237902</v>
      </c>
      <c r="B1747" s="36" t="s">
        <v>9239</v>
      </c>
      <c r="C1747" s="37" t="s">
        <v>9240</v>
      </c>
      <c r="D1747" s="37" t="s">
        <v>9300</v>
      </c>
      <c r="E1747" s="35">
        <v>237902</v>
      </c>
      <c r="F1747" s="38" t="s">
        <v>10162</v>
      </c>
      <c r="G1747" s="36" t="s">
        <v>9243</v>
      </c>
      <c r="H1747" s="36">
        <v>160</v>
      </c>
      <c r="I1747" s="39">
        <v>1559460.2000000002</v>
      </c>
      <c r="J1747" s="39">
        <f t="shared" ref="J1747:J1780" si="111">I1747</f>
        <v>1559460.2000000002</v>
      </c>
      <c r="K1747" s="36">
        <v>0</v>
      </c>
      <c r="L1747" s="36">
        <v>100</v>
      </c>
      <c r="M1747" s="36"/>
      <c r="N1747" s="40" t="s">
        <v>9244</v>
      </c>
      <c r="O1747" s="37" t="s">
        <v>9245</v>
      </c>
      <c r="P1747" s="36">
        <v>340</v>
      </c>
      <c r="Q1747" s="37" t="s">
        <v>9391</v>
      </c>
    </row>
    <row r="1748" spans="1:17" ht="15" customHeight="1">
      <c r="A1748" s="35" t="s">
        <v>991</v>
      </c>
      <c r="B1748" s="36" t="s">
        <v>9239</v>
      </c>
      <c r="C1748" s="37" t="s">
        <v>9240</v>
      </c>
      <c r="D1748" s="37" t="s">
        <v>9327</v>
      </c>
      <c r="E1748" s="35" t="s">
        <v>991</v>
      </c>
      <c r="F1748" s="38" t="s">
        <v>992</v>
      </c>
      <c r="G1748" s="36" t="s">
        <v>9243</v>
      </c>
      <c r="H1748" s="36">
        <v>305</v>
      </c>
      <c r="I1748" s="39">
        <v>2405749.2999999998</v>
      </c>
      <c r="J1748" s="39">
        <f t="shared" si="111"/>
        <v>2405749.2999999998</v>
      </c>
      <c r="K1748" s="36">
        <v>0</v>
      </c>
      <c r="L1748" s="36">
        <v>100</v>
      </c>
      <c r="M1748" s="36"/>
      <c r="N1748" s="40" t="s">
        <v>9264</v>
      </c>
      <c r="O1748" s="37" t="s">
        <v>9265</v>
      </c>
      <c r="P1748" s="36">
        <v>245</v>
      </c>
      <c r="Q1748" s="37" t="s">
        <v>9328</v>
      </c>
    </row>
    <row r="1749" spans="1:17" ht="15" customHeight="1">
      <c r="A1749" s="35">
        <v>397901</v>
      </c>
      <c r="B1749" s="36" t="s">
        <v>9239</v>
      </c>
      <c r="C1749" s="37" t="s">
        <v>9240</v>
      </c>
      <c r="D1749" s="37" t="s">
        <v>9296</v>
      </c>
      <c r="E1749" s="35">
        <v>397901</v>
      </c>
      <c r="F1749" s="38" t="s">
        <v>1588</v>
      </c>
      <c r="G1749" s="36" t="s">
        <v>9243</v>
      </c>
      <c r="H1749" s="36">
        <v>55</v>
      </c>
      <c r="I1749" s="39">
        <v>567690.69999999995</v>
      </c>
      <c r="J1749" s="39">
        <f t="shared" si="111"/>
        <v>567690.69999999995</v>
      </c>
      <c r="K1749" s="36">
        <v>0</v>
      </c>
      <c r="L1749" s="36">
        <v>100</v>
      </c>
      <c r="M1749" s="36"/>
      <c r="N1749" s="40" t="s">
        <v>9244</v>
      </c>
      <c r="O1749" s="37" t="s">
        <v>9245</v>
      </c>
      <c r="P1749" s="36">
        <v>214</v>
      </c>
      <c r="Q1749" s="37" t="s">
        <v>9341</v>
      </c>
    </row>
    <row r="1750" spans="1:17" ht="15" customHeight="1">
      <c r="A1750" s="35">
        <v>397902</v>
      </c>
      <c r="B1750" s="36" t="s">
        <v>9239</v>
      </c>
      <c r="C1750" s="37" t="s">
        <v>9240</v>
      </c>
      <c r="D1750" s="37" t="s">
        <v>9296</v>
      </c>
      <c r="E1750" s="35">
        <v>397902</v>
      </c>
      <c r="F1750" s="38" t="s">
        <v>1589</v>
      </c>
      <c r="G1750" s="36" t="s">
        <v>9243</v>
      </c>
      <c r="H1750" s="36">
        <v>55</v>
      </c>
      <c r="I1750" s="39">
        <v>567690.69999999995</v>
      </c>
      <c r="J1750" s="39">
        <f t="shared" si="111"/>
        <v>567690.69999999995</v>
      </c>
      <c r="K1750" s="36">
        <v>0</v>
      </c>
      <c r="L1750" s="36">
        <v>100</v>
      </c>
      <c r="M1750" s="36"/>
      <c r="N1750" s="40" t="s">
        <v>9244</v>
      </c>
      <c r="O1750" s="37" t="s">
        <v>9245</v>
      </c>
      <c r="P1750" s="36">
        <v>214</v>
      </c>
      <c r="Q1750" s="37" t="s">
        <v>9341</v>
      </c>
    </row>
    <row r="1751" spans="1:17" ht="15" customHeight="1">
      <c r="A1751" s="35">
        <v>590101</v>
      </c>
      <c r="B1751" s="36" t="s">
        <v>9239</v>
      </c>
      <c r="C1751" s="37" t="s">
        <v>9240</v>
      </c>
      <c r="D1751" s="37" t="s">
        <v>9260</v>
      </c>
      <c r="E1751" s="35">
        <v>590101</v>
      </c>
      <c r="F1751" s="38" t="s">
        <v>10163</v>
      </c>
      <c r="G1751" s="36" t="s">
        <v>9243</v>
      </c>
      <c r="H1751" s="36">
        <v>80</v>
      </c>
      <c r="I1751" s="39">
        <v>829492.8</v>
      </c>
      <c r="J1751" s="39">
        <f t="shared" si="111"/>
        <v>829492.8</v>
      </c>
      <c r="K1751" s="36">
        <v>0</v>
      </c>
      <c r="L1751" s="36">
        <v>100</v>
      </c>
      <c r="M1751" s="36"/>
      <c r="N1751" s="40" t="s">
        <v>9244</v>
      </c>
      <c r="O1751" s="37" t="s">
        <v>9245</v>
      </c>
      <c r="P1751" s="36">
        <v>215</v>
      </c>
      <c r="Q1751" s="37" t="s">
        <v>9262</v>
      </c>
    </row>
    <row r="1752" spans="1:17" ht="15" customHeight="1">
      <c r="A1752" s="35">
        <v>514001</v>
      </c>
      <c r="B1752" s="36" t="s">
        <v>9239</v>
      </c>
      <c r="C1752" s="37" t="s">
        <v>9240</v>
      </c>
      <c r="D1752" s="37" t="s">
        <v>9241</v>
      </c>
      <c r="E1752" s="35">
        <v>514001</v>
      </c>
      <c r="F1752" s="38" t="s">
        <v>1928</v>
      </c>
      <c r="G1752" s="36" t="s">
        <v>9243</v>
      </c>
      <c r="H1752" s="36">
        <v>145</v>
      </c>
      <c r="I1752" s="39">
        <v>1418201.6</v>
      </c>
      <c r="J1752" s="39">
        <f t="shared" si="111"/>
        <v>1418201.6</v>
      </c>
      <c r="K1752" s="36">
        <v>0</v>
      </c>
      <c r="L1752" s="36">
        <v>100</v>
      </c>
      <c r="M1752" s="36"/>
      <c r="N1752" s="40" t="s">
        <v>9244</v>
      </c>
      <c r="O1752" s="37" t="s">
        <v>9245</v>
      </c>
      <c r="P1752" s="36">
        <v>203</v>
      </c>
      <c r="Q1752" s="37" t="s">
        <v>9385</v>
      </c>
    </row>
    <row r="1753" spans="1:17" ht="15" customHeight="1">
      <c r="A1753" s="35">
        <v>397204</v>
      </c>
      <c r="B1753" s="36" t="s">
        <v>9239</v>
      </c>
      <c r="C1753" s="37" t="s">
        <v>9240</v>
      </c>
      <c r="D1753" s="37" t="s">
        <v>9327</v>
      </c>
      <c r="E1753" s="35">
        <v>397204</v>
      </c>
      <c r="F1753" s="38" t="s">
        <v>10164</v>
      </c>
      <c r="G1753" s="36" t="s">
        <v>9243</v>
      </c>
      <c r="H1753" s="36">
        <v>75</v>
      </c>
      <c r="I1753" s="39">
        <v>803333.8</v>
      </c>
      <c r="J1753" s="39">
        <f t="shared" si="111"/>
        <v>803333.8</v>
      </c>
      <c r="K1753" s="36">
        <v>0</v>
      </c>
      <c r="L1753" s="36">
        <v>100</v>
      </c>
      <c r="M1753" s="36"/>
      <c r="N1753" s="40" t="s">
        <v>9244</v>
      </c>
      <c r="O1753" s="37" t="s">
        <v>9245</v>
      </c>
      <c r="P1753" s="36">
        <v>245</v>
      </c>
      <c r="Q1753" s="37" t="s">
        <v>9328</v>
      </c>
    </row>
    <row r="1754" spans="1:17" ht="15" customHeight="1">
      <c r="A1754" s="35">
        <v>397701</v>
      </c>
      <c r="B1754" s="36" t="s">
        <v>9239</v>
      </c>
      <c r="C1754" s="37" t="s">
        <v>9240</v>
      </c>
      <c r="D1754" s="37" t="s">
        <v>9296</v>
      </c>
      <c r="E1754" s="35">
        <v>397701</v>
      </c>
      <c r="F1754" s="38" t="s">
        <v>10165</v>
      </c>
      <c r="G1754" s="36" t="s">
        <v>9243</v>
      </c>
      <c r="H1754" s="36">
        <v>90</v>
      </c>
      <c r="I1754" s="39">
        <v>924695.4</v>
      </c>
      <c r="J1754" s="39">
        <f t="shared" si="111"/>
        <v>924695.4</v>
      </c>
      <c r="K1754" s="36">
        <v>0</v>
      </c>
      <c r="L1754" s="36">
        <v>100</v>
      </c>
      <c r="M1754" s="36"/>
      <c r="N1754" s="40" t="s">
        <v>9244</v>
      </c>
      <c r="O1754" s="37" t="s">
        <v>9245</v>
      </c>
      <c r="P1754" s="36">
        <v>214</v>
      </c>
      <c r="Q1754" s="37" t="s">
        <v>9341</v>
      </c>
    </row>
    <row r="1755" spans="1:17" ht="15" customHeight="1">
      <c r="A1755" s="35">
        <v>397304</v>
      </c>
      <c r="B1755" s="36" t="s">
        <v>9239</v>
      </c>
      <c r="C1755" s="37" t="s">
        <v>9240</v>
      </c>
      <c r="D1755" s="37" t="s">
        <v>9296</v>
      </c>
      <c r="E1755" s="35">
        <v>397304</v>
      </c>
      <c r="F1755" s="38" t="s">
        <v>1581</v>
      </c>
      <c r="G1755" s="36" t="s">
        <v>9243</v>
      </c>
      <c r="H1755" s="36">
        <v>90</v>
      </c>
      <c r="I1755" s="39">
        <v>924695.4</v>
      </c>
      <c r="J1755" s="39">
        <f t="shared" si="111"/>
        <v>924695.4</v>
      </c>
      <c r="K1755" s="36">
        <v>0</v>
      </c>
      <c r="L1755" s="36">
        <v>100</v>
      </c>
      <c r="M1755" s="36"/>
      <c r="N1755" s="40" t="s">
        <v>9244</v>
      </c>
      <c r="O1755" s="37" t="s">
        <v>9245</v>
      </c>
      <c r="P1755" s="36">
        <v>214</v>
      </c>
      <c r="Q1755" s="37" t="s">
        <v>9341</v>
      </c>
    </row>
    <row r="1756" spans="1:17" ht="15" customHeight="1">
      <c r="A1756" s="35">
        <v>397206</v>
      </c>
      <c r="B1756" s="36" t="s">
        <v>9239</v>
      </c>
      <c r="C1756" s="37" t="s">
        <v>9240</v>
      </c>
      <c r="D1756" s="37" t="s">
        <v>9329</v>
      </c>
      <c r="E1756" s="35">
        <v>397206</v>
      </c>
      <c r="F1756" s="38" t="s">
        <v>1646</v>
      </c>
      <c r="G1756" s="36" t="s">
        <v>9243</v>
      </c>
      <c r="H1756" s="36">
        <v>90</v>
      </c>
      <c r="I1756" s="39">
        <v>924695.4</v>
      </c>
      <c r="J1756" s="39">
        <f t="shared" si="111"/>
        <v>924695.4</v>
      </c>
      <c r="K1756" s="36">
        <v>0</v>
      </c>
      <c r="L1756" s="36">
        <v>100</v>
      </c>
      <c r="M1756" s="36"/>
      <c r="N1756" s="40" t="s">
        <v>9244</v>
      </c>
      <c r="O1756" s="37" t="s">
        <v>9245</v>
      </c>
      <c r="P1756" s="36">
        <v>214</v>
      </c>
      <c r="Q1756" s="37" t="s">
        <v>9341</v>
      </c>
    </row>
    <row r="1757" spans="1:17" ht="15" customHeight="1">
      <c r="A1757" s="35">
        <v>397205</v>
      </c>
      <c r="B1757" s="36" t="s">
        <v>9239</v>
      </c>
      <c r="C1757" s="37" t="s">
        <v>9240</v>
      </c>
      <c r="D1757" s="37" t="s">
        <v>9329</v>
      </c>
      <c r="E1757" s="35">
        <v>397205</v>
      </c>
      <c r="F1757" s="38" t="s">
        <v>10166</v>
      </c>
      <c r="G1757" s="36" t="s">
        <v>9243</v>
      </c>
      <c r="H1757" s="36">
        <v>90</v>
      </c>
      <c r="I1757" s="39">
        <v>924695.4</v>
      </c>
      <c r="J1757" s="39">
        <f t="shared" si="111"/>
        <v>924695.4</v>
      </c>
      <c r="K1757" s="36">
        <v>0</v>
      </c>
      <c r="L1757" s="36">
        <v>100</v>
      </c>
      <c r="M1757" s="36"/>
      <c r="N1757" s="40" t="s">
        <v>9244</v>
      </c>
      <c r="O1757" s="37" t="s">
        <v>9245</v>
      </c>
      <c r="P1757" s="36">
        <v>214</v>
      </c>
      <c r="Q1757" s="37" t="s">
        <v>9341</v>
      </c>
    </row>
    <row r="1758" spans="1:17" ht="15" customHeight="1">
      <c r="A1758" s="35">
        <v>397306</v>
      </c>
      <c r="B1758" s="36" t="s">
        <v>9239</v>
      </c>
      <c r="C1758" s="37" t="s">
        <v>9240</v>
      </c>
      <c r="D1758" s="37" t="s">
        <v>9296</v>
      </c>
      <c r="E1758" s="35">
        <v>397306</v>
      </c>
      <c r="F1758" s="38" t="s">
        <v>1583</v>
      </c>
      <c r="G1758" s="36" t="s">
        <v>9243</v>
      </c>
      <c r="H1758" s="36">
        <v>55</v>
      </c>
      <c r="I1758" s="39">
        <v>567690.69999999995</v>
      </c>
      <c r="J1758" s="39">
        <f t="shared" si="111"/>
        <v>567690.69999999995</v>
      </c>
      <c r="K1758" s="36">
        <v>0</v>
      </c>
      <c r="L1758" s="36">
        <v>100</v>
      </c>
      <c r="M1758" s="36"/>
      <c r="N1758" s="40" t="s">
        <v>9244</v>
      </c>
      <c r="O1758" s="37" t="s">
        <v>9245</v>
      </c>
      <c r="P1758" s="36">
        <v>214</v>
      </c>
      <c r="Q1758" s="37" t="s">
        <v>9341</v>
      </c>
    </row>
    <row r="1759" spans="1:17" ht="15" customHeight="1">
      <c r="A1759" s="35">
        <v>397305</v>
      </c>
      <c r="B1759" s="36" t="s">
        <v>9239</v>
      </c>
      <c r="C1759" s="37" t="s">
        <v>9240</v>
      </c>
      <c r="D1759" s="37" t="s">
        <v>9296</v>
      </c>
      <c r="E1759" s="35">
        <v>397305</v>
      </c>
      <c r="F1759" s="38" t="s">
        <v>1582</v>
      </c>
      <c r="G1759" s="36" t="s">
        <v>9243</v>
      </c>
      <c r="H1759" s="36">
        <v>90</v>
      </c>
      <c r="I1759" s="39">
        <v>924695.4</v>
      </c>
      <c r="J1759" s="39">
        <f t="shared" si="111"/>
        <v>924695.4</v>
      </c>
      <c r="K1759" s="36">
        <v>0</v>
      </c>
      <c r="L1759" s="36">
        <v>100</v>
      </c>
      <c r="M1759" s="36"/>
      <c r="N1759" s="40" t="s">
        <v>9244</v>
      </c>
      <c r="O1759" s="37" t="s">
        <v>9245</v>
      </c>
      <c r="P1759" s="36">
        <v>214</v>
      </c>
      <c r="Q1759" s="37" t="s">
        <v>9341</v>
      </c>
    </row>
    <row r="1760" spans="1:17" ht="15" customHeight="1">
      <c r="A1760" s="35">
        <v>397502</v>
      </c>
      <c r="B1760" s="36" t="s">
        <v>9239</v>
      </c>
      <c r="C1760" s="37" t="s">
        <v>9240</v>
      </c>
      <c r="D1760" s="37" t="s">
        <v>9329</v>
      </c>
      <c r="E1760" s="35">
        <v>397502</v>
      </c>
      <c r="F1760" s="38" t="s">
        <v>1735</v>
      </c>
      <c r="G1760" s="36" t="s">
        <v>9243</v>
      </c>
      <c r="H1760" s="36">
        <v>95</v>
      </c>
      <c r="I1760" s="39">
        <v>1009798</v>
      </c>
      <c r="J1760" s="39">
        <f t="shared" si="111"/>
        <v>1009798</v>
      </c>
      <c r="K1760" s="36">
        <v>0</v>
      </c>
      <c r="L1760" s="36">
        <v>100</v>
      </c>
      <c r="M1760" s="36"/>
      <c r="N1760" s="40" t="s">
        <v>9244</v>
      </c>
      <c r="O1760" s="37" t="s">
        <v>9245</v>
      </c>
      <c r="P1760" s="36">
        <v>202</v>
      </c>
      <c r="Q1760" s="37" t="s">
        <v>9298</v>
      </c>
    </row>
    <row r="1761" spans="1:17" ht="15" customHeight="1">
      <c r="A1761" s="35">
        <v>820101</v>
      </c>
      <c r="B1761" s="36" t="s">
        <v>9239</v>
      </c>
      <c r="C1761" s="37" t="s">
        <v>9240</v>
      </c>
      <c r="D1761" s="37" t="s">
        <v>9315</v>
      </c>
      <c r="E1761" s="35">
        <v>820101</v>
      </c>
      <c r="F1761" s="38" t="s">
        <v>3488</v>
      </c>
      <c r="G1761" s="36" t="s">
        <v>9243</v>
      </c>
      <c r="H1761" s="36">
        <v>40</v>
      </c>
      <c r="I1761" s="39">
        <v>336491.6</v>
      </c>
      <c r="J1761" s="39">
        <f t="shared" si="111"/>
        <v>336491.6</v>
      </c>
      <c r="K1761" s="36">
        <v>0</v>
      </c>
      <c r="L1761" s="36">
        <v>100</v>
      </c>
      <c r="M1761" s="36"/>
      <c r="N1761" s="41" t="s">
        <v>9249</v>
      </c>
      <c r="O1761" s="41" t="s">
        <v>9250</v>
      </c>
      <c r="P1761" s="36">
        <v>231</v>
      </c>
      <c r="Q1761" s="37" t="s">
        <v>9317</v>
      </c>
    </row>
    <row r="1762" spans="1:17" ht="15" customHeight="1">
      <c r="A1762" s="35">
        <v>830101</v>
      </c>
      <c r="B1762" s="36" t="s">
        <v>9239</v>
      </c>
      <c r="C1762" s="37" t="s">
        <v>9240</v>
      </c>
      <c r="D1762" s="37" t="s">
        <v>9315</v>
      </c>
      <c r="E1762" s="35">
        <v>830101</v>
      </c>
      <c r="F1762" s="38" t="s">
        <v>10167</v>
      </c>
      <c r="G1762" s="36" t="s">
        <v>9243</v>
      </c>
      <c r="H1762" s="36">
        <v>55</v>
      </c>
      <c r="I1762" s="39">
        <v>567690.69999999995</v>
      </c>
      <c r="J1762" s="39">
        <f t="shared" si="111"/>
        <v>567690.69999999995</v>
      </c>
      <c r="K1762" s="36">
        <v>0</v>
      </c>
      <c r="L1762" s="36">
        <v>100</v>
      </c>
      <c r="M1762" s="36"/>
      <c r="N1762" s="40" t="s">
        <v>9244</v>
      </c>
      <c r="O1762" s="37" t="s">
        <v>9245</v>
      </c>
      <c r="P1762" s="36">
        <v>207</v>
      </c>
      <c r="Q1762" s="37" t="s">
        <v>9266</v>
      </c>
    </row>
    <row r="1763" spans="1:17" ht="15" customHeight="1">
      <c r="A1763" s="35">
        <v>562101</v>
      </c>
      <c r="B1763" s="36" t="s">
        <v>9239</v>
      </c>
      <c r="C1763" s="37" t="s">
        <v>9240</v>
      </c>
      <c r="D1763" s="37" t="s">
        <v>9260</v>
      </c>
      <c r="E1763" s="35">
        <v>562101</v>
      </c>
      <c r="F1763" s="38" t="s">
        <v>2266</v>
      </c>
      <c r="G1763" s="36" t="s">
        <v>9243</v>
      </c>
      <c r="H1763" s="36">
        <v>100</v>
      </c>
      <c r="I1763" s="39">
        <v>1035957</v>
      </c>
      <c r="J1763" s="39">
        <f t="shared" si="111"/>
        <v>1035957</v>
      </c>
      <c r="K1763" s="36">
        <v>0</v>
      </c>
      <c r="L1763" s="36">
        <v>100</v>
      </c>
      <c r="M1763" s="36"/>
      <c r="N1763" s="40" t="s">
        <v>9244</v>
      </c>
      <c r="O1763" s="37" t="s">
        <v>9245</v>
      </c>
      <c r="P1763" s="36">
        <v>215</v>
      </c>
      <c r="Q1763" s="37" t="s">
        <v>9262</v>
      </c>
    </row>
    <row r="1764" spans="1:17" ht="15" customHeight="1">
      <c r="A1764" s="35">
        <v>591910</v>
      </c>
      <c r="B1764" s="36" t="s">
        <v>9239</v>
      </c>
      <c r="C1764" s="37" t="s">
        <v>9240</v>
      </c>
      <c r="D1764" s="37" t="s">
        <v>9241</v>
      </c>
      <c r="E1764" s="35">
        <v>591910</v>
      </c>
      <c r="F1764" s="38" t="s">
        <v>1865</v>
      </c>
      <c r="G1764" s="36" t="s">
        <v>9243</v>
      </c>
      <c r="H1764" s="36">
        <v>90</v>
      </c>
      <c r="I1764" s="39">
        <v>924695.4</v>
      </c>
      <c r="J1764" s="39">
        <f t="shared" si="111"/>
        <v>924695.4</v>
      </c>
      <c r="K1764" s="36">
        <v>0</v>
      </c>
      <c r="L1764" s="36">
        <v>100</v>
      </c>
      <c r="M1764" s="36"/>
      <c r="N1764" s="40" t="s">
        <v>9244</v>
      </c>
      <c r="O1764" s="37" t="s">
        <v>9245</v>
      </c>
      <c r="P1764" s="36">
        <v>203</v>
      </c>
      <c r="Q1764" s="37" t="s">
        <v>9385</v>
      </c>
    </row>
    <row r="1765" spans="1:17" ht="15" customHeight="1">
      <c r="A1765" s="35">
        <v>550102</v>
      </c>
      <c r="B1765" s="36" t="s">
        <v>9239</v>
      </c>
      <c r="C1765" s="37" t="s">
        <v>9240</v>
      </c>
      <c r="D1765" s="37" t="s">
        <v>9260</v>
      </c>
      <c r="E1765" s="35">
        <v>550102</v>
      </c>
      <c r="F1765" s="37" t="s">
        <v>10168</v>
      </c>
      <c r="G1765" s="36" t="s">
        <v>9243</v>
      </c>
      <c r="H1765" s="36">
        <v>110</v>
      </c>
      <c r="I1765" s="39">
        <v>1124645.1000000001</v>
      </c>
      <c r="J1765" s="39">
        <f t="shared" si="111"/>
        <v>1124645.1000000001</v>
      </c>
      <c r="K1765" s="36">
        <v>0</v>
      </c>
      <c r="L1765" s="36">
        <v>100</v>
      </c>
      <c r="M1765" s="36"/>
      <c r="N1765" s="40" t="s">
        <v>9244</v>
      </c>
      <c r="O1765" s="37" t="s">
        <v>9245</v>
      </c>
      <c r="P1765" s="36">
        <v>215</v>
      </c>
      <c r="Q1765" s="37" t="s">
        <v>9262</v>
      </c>
    </row>
    <row r="1766" spans="1:17" ht="15" customHeight="1">
      <c r="A1766" s="35" t="s">
        <v>1098</v>
      </c>
      <c r="B1766" s="36" t="s">
        <v>9239</v>
      </c>
      <c r="C1766" s="37" t="s">
        <v>9240</v>
      </c>
      <c r="D1766" s="37" t="s">
        <v>9327</v>
      </c>
      <c r="E1766" s="35" t="s">
        <v>1098</v>
      </c>
      <c r="F1766" s="38" t="s">
        <v>10169</v>
      </c>
      <c r="G1766" s="36" t="s">
        <v>9243</v>
      </c>
      <c r="H1766" s="36">
        <v>235</v>
      </c>
      <c r="I1766" s="39">
        <v>1872348.1</v>
      </c>
      <c r="J1766" s="39">
        <f t="shared" si="111"/>
        <v>1872348.1</v>
      </c>
      <c r="K1766" s="36">
        <v>0</v>
      </c>
      <c r="L1766" s="36">
        <v>100</v>
      </c>
      <c r="M1766" s="36"/>
      <c r="N1766" s="40" t="s">
        <v>9264</v>
      </c>
      <c r="O1766" s="37" t="s">
        <v>9265</v>
      </c>
      <c r="P1766" s="36">
        <v>245</v>
      </c>
      <c r="Q1766" s="37" t="s">
        <v>9328</v>
      </c>
    </row>
    <row r="1767" spans="1:17" ht="15" customHeight="1">
      <c r="A1767" s="35">
        <v>551101</v>
      </c>
      <c r="B1767" s="36" t="s">
        <v>9239</v>
      </c>
      <c r="C1767" s="37" t="s">
        <v>9240</v>
      </c>
      <c r="D1767" s="37" t="s">
        <v>9260</v>
      </c>
      <c r="E1767" s="35">
        <v>551101</v>
      </c>
      <c r="F1767" s="38" t="s">
        <v>2207</v>
      </c>
      <c r="G1767" s="36" t="s">
        <v>9243</v>
      </c>
      <c r="H1767" s="36">
        <v>115</v>
      </c>
      <c r="I1767" s="39">
        <v>1175720.8</v>
      </c>
      <c r="J1767" s="39">
        <f t="shared" si="111"/>
        <v>1175720.8</v>
      </c>
      <c r="K1767" s="36">
        <v>0</v>
      </c>
      <c r="L1767" s="36">
        <v>100</v>
      </c>
      <c r="M1767" s="36"/>
      <c r="N1767" s="40" t="s">
        <v>9244</v>
      </c>
      <c r="O1767" s="37" t="s">
        <v>9245</v>
      </c>
      <c r="P1767" s="36">
        <v>215</v>
      </c>
      <c r="Q1767" s="37" t="s">
        <v>9262</v>
      </c>
    </row>
    <row r="1768" spans="1:17" ht="15" customHeight="1">
      <c r="A1768" s="35">
        <v>260201</v>
      </c>
      <c r="B1768" s="36" t="s">
        <v>9239</v>
      </c>
      <c r="C1768" s="37" t="s">
        <v>9240</v>
      </c>
      <c r="D1768" s="37" t="s">
        <v>9300</v>
      </c>
      <c r="E1768" s="35">
        <v>260201</v>
      </c>
      <c r="F1768" s="37" t="s">
        <v>3787</v>
      </c>
      <c r="G1768" s="36" t="s">
        <v>9243</v>
      </c>
      <c r="H1768" s="36">
        <v>35</v>
      </c>
      <c r="I1768" s="39">
        <v>313968.59999999998</v>
      </c>
      <c r="J1768" s="39">
        <f t="shared" si="111"/>
        <v>313968.59999999998</v>
      </c>
      <c r="K1768" s="43">
        <v>0</v>
      </c>
      <c r="L1768" s="36">
        <v>100</v>
      </c>
      <c r="M1768" s="36"/>
      <c r="N1768" s="41" t="s">
        <v>9249</v>
      </c>
      <c r="O1768" s="41" t="s">
        <v>9250</v>
      </c>
      <c r="P1768" s="36">
        <v>205</v>
      </c>
      <c r="Q1768" s="37" t="s">
        <v>9302</v>
      </c>
    </row>
    <row r="1769" spans="1:17" ht="15" customHeight="1">
      <c r="A1769" s="35">
        <v>541501</v>
      </c>
      <c r="B1769" s="36" t="s">
        <v>9239</v>
      </c>
      <c r="C1769" s="37" t="s">
        <v>9240</v>
      </c>
      <c r="D1769" s="37" t="s">
        <v>9260</v>
      </c>
      <c r="E1769" s="35">
        <v>541501</v>
      </c>
      <c r="F1769" s="38" t="s">
        <v>7204</v>
      </c>
      <c r="G1769" s="36" t="s">
        <v>9243</v>
      </c>
      <c r="H1769" s="36">
        <v>80</v>
      </c>
      <c r="I1769" s="39">
        <v>829492.8</v>
      </c>
      <c r="J1769" s="39">
        <f t="shared" si="111"/>
        <v>829492.8</v>
      </c>
      <c r="K1769" s="36">
        <v>0</v>
      </c>
      <c r="L1769" s="36">
        <v>100</v>
      </c>
      <c r="M1769" s="36"/>
      <c r="N1769" s="40" t="s">
        <v>9244</v>
      </c>
      <c r="O1769" s="37" t="s">
        <v>9245</v>
      </c>
      <c r="P1769" s="36">
        <v>203</v>
      </c>
      <c r="Q1769" s="37" t="s">
        <v>9385</v>
      </c>
    </row>
    <row r="1770" spans="1:17" ht="15" customHeight="1">
      <c r="A1770" s="35">
        <v>397202</v>
      </c>
      <c r="B1770" s="36" t="s">
        <v>9239</v>
      </c>
      <c r="C1770" s="37" t="s">
        <v>9240</v>
      </c>
      <c r="D1770" s="37" t="s">
        <v>9329</v>
      </c>
      <c r="E1770" s="35">
        <v>397202</v>
      </c>
      <c r="F1770" s="38" t="s">
        <v>10170</v>
      </c>
      <c r="G1770" s="36" t="s">
        <v>9243</v>
      </c>
      <c r="H1770" s="36">
        <v>90</v>
      </c>
      <c r="I1770" s="39">
        <v>924695.4</v>
      </c>
      <c r="J1770" s="39">
        <f t="shared" si="111"/>
        <v>924695.4</v>
      </c>
      <c r="K1770" s="36">
        <v>0</v>
      </c>
      <c r="L1770" s="36">
        <v>100</v>
      </c>
      <c r="M1770" s="36"/>
      <c r="N1770" s="40" t="s">
        <v>9244</v>
      </c>
      <c r="O1770" s="37" t="s">
        <v>9265</v>
      </c>
      <c r="P1770" s="36">
        <v>214</v>
      </c>
      <c r="Q1770" s="37" t="s">
        <v>9341</v>
      </c>
    </row>
    <row r="1771" spans="1:17" ht="15" customHeight="1">
      <c r="A1771" s="35">
        <v>397203</v>
      </c>
      <c r="B1771" s="36" t="s">
        <v>9239</v>
      </c>
      <c r="C1771" s="37" t="s">
        <v>9240</v>
      </c>
      <c r="D1771" s="37" t="s">
        <v>9329</v>
      </c>
      <c r="E1771" s="35">
        <v>397203</v>
      </c>
      <c r="F1771" s="38" t="s">
        <v>1643</v>
      </c>
      <c r="G1771" s="36" t="s">
        <v>9243</v>
      </c>
      <c r="H1771" s="36">
        <v>90</v>
      </c>
      <c r="I1771" s="39">
        <v>924695.4</v>
      </c>
      <c r="J1771" s="39">
        <f t="shared" si="111"/>
        <v>924695.4</v>
      </c>
      <c r="K1771" s="36">
        <v>0</v>
      </c>
      <c r="L1771" s="36">
        <v>100</v>
      </c>
      <c r="M1771" s="36"/>
      <c r="N1771" s="40" t="s">
        <v>9244</v>
      </c>
      <c r="O1771" s="37" t="s">
        <v>9265</v>
      </c>
      <c r="P1771" s="36">
        <v>214</v>
      </c>
      <c r="Q1771" s="37" t="s">
        <v>9341</v>
      </c>
    </row>
    <row r="1772" spans="1:17" ht="15" customHeight="1">
      <c r="A1772" s="35">
        <v>397201</v>
      </c>
      <c r="B1772" s="36" t="s">
        <v>9239</v>
      </c>
      <c r="C1772" s="37" t="s">
        <v>9240</v>
      </c>
      <c r="D1772" s="37" t="s">
        <v>9327</v>
      </c>
      <c r="E1772" s="35">
        <v>397201</v>
      </c>
      <c r="F1772" s="38" t="s">
        <v>1641</v>
      </c>
      <c r="G1772" s="36" t="s">
        <v>9243</v>
      </c>
      <c r="H1772" s="36">
        <v>75</v>
      </c>
      <c r="I1772" s="39">
        <v>803333.8</v>
      </c>
      <c r="J1772" s="39">
        <f t="shared" si="111"/>
        <v>803333.8</v>
      </c>
      <c r="K1772" s="36">
        <v>0</v>
      </c>
      <c r="L1772" s="36">
        <v>100</v>
      </c>
      <c r="M1772" s="36"/>
      <c r="N1772" s="40" t="s">
        <v>9244</v>
      </c>
      <c r="O1772" s="37" t="s">
        <v>9245</v>
      </c>
      <c r="P1772" s="36">
        <v>245</v>
      </c>
      <c r="Q1772" s="37" t="s">
        <v>9328</v>
      </c>
    </row>
    <row r="1773" spans="1:17" ht="15" customHeight="1">
      <c r="A1773" s="35">
        <v>397301</v>
      </c>
      <c r="B1773" s="36" t="s">
        <v>9239</v>
      </c>
      <c r="C1773" s="37" t="s">
        <v>9240</v>
      </c>
      <c r="D1773" s="37" t="s">
        <v>9296</v>
      </c>
      <c r="E1773" s="35">
        <v>397301</v>
      </c>
      <c r="F1773" s="38" t="s">
        <v>1578</v>
      </c>
      <c r="G1773" s="36" t="s">
        <v>9243</v>
      </c>
      <c r="H1773" s="36">
        <v>90</v>
      </c>
      <c r="I1773" s="39">
        <v>924695.4</v>
      </c>
      <c r="J1773" s="39">
        <f t="shared" si="111"/>
        <v>924695.4</v>
      </c>
      <c r="K1773" s="36">
        <v>0</v>
      </c>
      <c r="L1773" s="36">
        <v>100</v>
      </c>
      <c r="M1773" s="36"/>
      <c r="N1773" s="40" t="s">
        <v>9244</v>
      </c>
      <c r="O1773" s="37" t="s">
        <v>9245</v>
      </c>
      <c r="P1773" s="36">
        <v>214</v>
      </c>
      <c r="Q1773" s="37" t="s">
        <v>9341</v>
      </c>
    </row>
    <row r="1774" spans="1:17" ht="15" customHeight="1">
      <c r="A1774" s="35">
        <v>397303</v>
      </c>
      <c r="B1774" s="36" t="s">
        <v>9239</v>
      </c>
      <c r="C1774" s="37" t="s">
        <v>9240</v>
      </c>
      <c r="D1774" s="37" t="s">
        <v>9296</v>
      </c>
      <c r="E1774" s="35">
        <v>397303</v>
      </c>
      <c r="F1774" s="38" t="s">
        <v>1580</v>
      </c>
      <c r="G1774" s="36" t="s">
        <v>9243</v>
      </c>
      <c r="H1774" s="36">
        <v>55</v>
      </c>
      <c r="I1774" s="39">
        <v>567690.69999999995</v>
      </c>
      <c r="J1774" s="39">
        <f t="shared" si="111"/>
        <v>567690.69999999995</v>
      </c>
      <c r="K1774" s="36">
        <v>0</v>
      </c>
      <c r="L1774" s="36">
        <v>100</v>
      </c>
      <c r="M1774" s="36"/>
      <c r="N1774" s="40" t="s">
        <v>9244</v>
      </c>
      <c r="O1774" s="37" t="s">
        <v>9245</v>
      </c>
      <c r="P1774" s="36">
        <v>214</v>
      </c>
      <c r="Q1774" s="37" t="s">
        <v>9341</v>
      </c>
    </row>
    <row r="1775" spans="1:17" ht="15" customHeight="1">
      <c r="A1775" s="35">
        <v>397302</v>
      </c>
      <c r="B1775" s="36" t="s">
        <v>9239</v>
      </c>
      <c r="C1775" s="37" t="s">
        <v>9240</v>
      </c>
      <c r="D1775" s="37" t="s">
        <v>9296</v>
      </c>
      <c r="E1775" s="35">
        <v>397302</v>
      </c>
      <c r="F1775" s="38" t="s">
        <v>1579</v>
      </c>
      <c r="G1775" s="36" t="s">
        <v>9243</v>
      </c>
      <c r="H1775" s="36">
        <v>90</v>
      </c>
      <c r="I1775" s="39">
        <v>924695.4</v>
      </c>
      <c r="J1775" s="39">
        <f t="shared" si="111"/>
        <v>924695.4</v>
      </c>
      <c r="K1775" s="36">
        <v>0</v>
      </c>
      <c r="L1775" s="36">
        <v>100</v>
      </c>
      <c r="M1775" s="36"/>
      <c r="N1775" s="40" t="s">
        <v>9244</v>
      </c>
      <c r="O1775" s="37" t="s">
        <v>9245</v>
      </c>
      <c r="P1775" s="36">
        <v>214</v>
      </c>
      <c r="Q1775" s="37" t="s">
        <v>9341</v>
      </c>
    </row>
    <row r="1776" spans="1:17" ht="15" customHeight="1">
      <c r="A1776" s="35" t="s">
        <v>1978</v>
      </c>
      <c r="B1776" s="36" t="s">
        <v>9239</v>
      </c>
      <c r="C1776" s="37" t="s">
        <v>9240</v>
      </c>
      <c r="D1776" s="37" t="s">
        <v>9260</v>
      </c>
      <c r="E1776" s="35" t="s">
        <v>1978</v>
      </c>
      <c r="F1776" s="38" t="s">
        <v>10171</v>
      </c>
      <c r="G1776" s="36" t="s">
        <v>9243</v>
      </c>
      <c r="H1776" s="36">
        <v>150</v>
      </c>
      <c r="I1776" s="39">
        <v>1444360.6</v>
      </c>
      <c r="J1776" s="39">
        <f t="shared" si="111"/>
        <v>1444360.6</v>
      </c>
      <c r="K1776" s="36">
        <v>0</v>
      </c>
      <c r="L1776" s="36">
        <v>100</v>
      </c>
      <c r="M1776" s="36"/>
      <c r="N1776" s="40" t="s">
        <v>9244</v>
      </c>
      <c r="O1776" s="37" t="s">
        <v>9245</v>
      </c>
      <c r="P1776" s="36">
        <v>203</v>
      </c>
      <c r="Q1776" s="37" t="s">
        <v>9385</v>
      </c>
    </row>
    <row r="1777" spans="1:17" ht="15" customHeight="1">
      <c r="A1777" s="35">
        <v>397401</v>
      </c>
      <c r="B1777" s="36" t="s">
        <v>9239</v>
      </c>
      <c r="C1777" s="37" t="s">
        <v>9240</v>
      </c>
      <c r="D1777" s="37" t="s">
        <v>9296</v>
      </c>
      <c r="E1777" s="35">
        <v>397401</v>
      </c>
      <c r="F1777" s="38" t="s">
        <v>10172</v>
      </c>
      <c r="G1777" s="36" t="s">
        <v>9243</v>
      </c>
      <c r="H1777" s="36">
        <v>90</v>
      </c>
      <c r="I1777" s="39">
        <v>924695.4</v>
      </c>
      <c r="J1777" s="39">
        <f t="shared" si="111"/>
        <v>924695.4</v>
      </c>
      <c r="K1777" s="36">
        <v>0</v>
      </c>
      <c r="L1777" s="36">
        <v>100</v>
      </c>
      <c r="M1777" s="36"/>
      <c r="N1777" s="40" t="s">
        <v>9244</v>
      </c>
      <c r="O1777" s="37" t="s">
        <v>9245</v>
      </c>
      <c r="P1777" s="36">
        <v>202</v>
      </c>
      <c r="Q1777" s="37" t="s">
        <v>9298</v>
      </c>
    </row>
    <row r="1778" spans="1:17" ht="15" customHeight="1">
      <c r="A1778" s="35">
        <v>397801</v>
      </c>
      <c r="B1778" s="36" t="s">
        <v>9239</v>
      </c>
      <c r="C1778" s="37" t="s">
        <v>9240</v>
      </c>
      <c r="D1778" s="37" t="s">
        <v>9296</v>
      </c>
      <c r="E1778" s="35">
        <v>397801</v>
      </c>
      <c r="F1778" s="38" t="s">
        <v>1585</v>
      </c>
      <c r="G1778" s="36" t="s">
        <v>9243</v>
      </c>
      <c r="H1778" s="36">
        <v>55</v>
      </c>
      <c r="I1778" s="39">
        <v>567690.69999999995</v>
      </c>
      <c r="J1778" s="39">
        <f t="shared" si="111"/>
        <v>567690.69999999995</v>
      </c>
      <c r="K1778" s="36">
        <v>0</v>
      </c>
      <c r="L1778" s="36">
        <v>100</v>
      </c>
      <c r="M1778" s="36"/>
      <c r="N1778" s="40" t="s">
        <v>9244</v>
      </c>
      <c r="O1778" s="37" t="s">
        <v>9265</v>
      </c>
      <c r="P1778" s="36">
        <v>214</v>
      </c>
      <c r="Q1778" s="37" t="s">
        <v>9341</v>
      </c>
    </row>
    <row r="1779" spans="1:17" ht="15" customHeight="1">
      <c r="A1779" s="35">
        <v>397802</v>
      </c>
      <c r="B1779" s="36" t="s">
        <v>9239</v>
      </c>
      <c r="C1779" s="37" t="s">
        <v>9240</v>
      </c>
      <c r="D1779" s="37" t="s">
        <v>9296</v>
      </c>
      <c r="E1779" s="35">
        <v>397802</v>
      </c>
      <c r="F1779" s="38" t="s">
        <v>1586</v>
      </c>
      <c r="G1779" s="36" t="s">
        <v>9243</v>
      </c>
      <c r="H1779" s="36">
        <v>55</v>
      </c>
      <c r="I1779" s="39">
        <v>567690.69999999995</v>
      </c>
      <c r="J1779" s="39">
        <f t="shared" si="111"/>
        <v>567690.69999999995</v>
      </c>
      <c r="K1779" s="36">
        <v>0</v>
      </c>
      <c r="L1779" s="36">
        <v>100</v>
      </c>
      <c r="M1779" s="36"/>
      <c r="N1779" s="40" t="s">
        <v>9244</v>
      </c>
      <c r="O1779" s="37" t="s">
        <v>9265</v>
      </c>
      <c r="P1779" s="36">
        <v>214</v>
      </c>
      <c r="Q1779" s="37" t="s">
        <v>9341</v>
      </c>
    </row>
    <row r="1780" spans="1:17" ht="15" customHeight="1">
      <c r="A1780" s="35">
        <v>352801</v>
      </c>
      <c r="B1780" s="36" t="s">
        <v>9239</v>
      </c>
      <c r="C1780" s="37" t="s">
        <v>9240</v>
      </c>
      <c r="D1780" s="37" t="s">
        <v>9296</v>
      </c>
      <c r="E1780" s="35">
        <v>352801</v>
      </c>
      <c r="F1780" s="37" t="s">
        <v>10173</v>
      </c>
      <c r="G1780" s="36" t="s">
        <v>9243</v>
      </c>
      <c r="H1780" s="36">
        <v>450</v>
      </c>
      <c r="I1780" s="39">
        <v>3461310.4000000004</v>
      </c>
      <c r="J1780" s="39">
        <f t="shared" si="111"/>
        <v>3461310.4000000004</v>
      </c>
      <c r="K1780" s="36">
        <v>0</v>
      </c>
      <c r="L1780" s="36">
        <v>100</v>
      </c>
      <c r="M1780" s="36"/>
      <c r="N1780" s="40" t="s">
        <v>9264</v>
      </c>
      <c r="O1780" s="37" t="s">
        <v>9265</v>
      </c>
      <c r="P1780" s="36">
        <v>202</v>
      </c>
      <c r="Q1780" s="37" t="s">
        <v>9298</v>
      </c>
    </row>
    <row r="1781" spans="1:17" ht="15" customHeight="1">
      <c r="A1781" s="35">
        <v>912010</v>
      </c>
      <c r="B1781" s="36" t="s">
        <v>9239</v>
      </c>
      <c r="C1781" s="37" t="s">
        <v>9320</v>
      </c>
      <c r="D1781" s="37" t="s">
        <v>9321</v>
      </c>
      <c r="E1781" s="35">
        <v>912010</v>
      </c>
      <c r="F1781" s="38" t="s">
        <v>10174</v>
      </c>
      <c r="G1781" s="36" t="s">
        <v>9253</v>
      </c>
      <c r="H1781" s="42">
        <v>137380.20000000001</v>
      </c>
      <c r="I1781" s="39"/>
      <c r="J1781" s="42">
        <f t="shared" ref="J1781:J1782" si="112">H1781</f>
        <v>137380.20000000001</v>
      </c>
      <c r="K1781" s="36">
        <v>0</v>
      </c>
      <c r="L1781" s="36">
        <v>100</v>
      </c>
      <c r="M1781" s="36"/>
      <c r="N1781" s="40" t="s">
        <v>9323</v>
      </c>
      <c r="O1781" s="37" t="s">
        <v>9324</v>
      </c>
      <c r="P1781" s="36">
        <v>746</v>
      </c>
      <c r="Q1781" s="37" t="s">
        <v>9325</v>
      </c>
    </row>
    <row r="1782" spans="1:17" ht="15" customHeight="1">
      <c r="A1782" s="35">
        <v>901304</v>
      </c>
      <c r="B1782" s="36" t="s">
        <v>9239</v>
      </c>
      <c r="C1782" s="37" t="s">
        <v>9251</v>
      </c>
      <c r="D1782" s="37" t="s">
        <v>9414</v>
      </c>
      <c r="E1782" s="35">
        <v>901304</v>
      </c>
      <c r="F1782" s="37" t="s">
        <v>4373</v>
      </c>
      <c r="G1782" s="36" t="s">
        <v>9253</v>
      </c>
      <c r="H1782" s="42">
        <v>13029</v>
      </c>
      <c r="I1782" s="39"/>
      <c r="J1782" s="42">
        <f t="shared" si="112"/>
        <v>13029</v>
      </c>
      <c r="K1782" s="43">
        <v>0</v>
      </c>
      <c r="L1782" s="36">
        <v>100</v>
      </c>
      <c r="M1782" s="43"/>
      <c r="N1782" s="40" t="s">
        <v>9254</v>
      </c>
      <c r="O1782" s="37" t="s">
        <v>9255</v>
      </c>
      <c r="P1782" s="36">
        <v>706</v>
      </c>
      <c r="Q1782" s="37" t="s">
        <v>9256</v>
      </c>
    </row>
    <row r="1783" spans="1:17" ht="15" customHeight="1">
      <c r="A1783" s="35">
        <v>494701</v>
      </c>
      <c r="B1783" s="36" t="s">
        <v>9239</v>
      </c>
      <c r="C1783" s="37" t="s">
        <v>9240</v>
      </c>
      <c r="D1783" s="37" t="s">
        <v>9241</v>
      </c>
      <c r="E1783" s="35">
        <v>494701</v>
      </c>
      <c r="F1783" s="38" t="s">
        <v>2180</v>
      </c>
      <c r="G1783" s="36" t="s">
        <v>9243</v>
      </c>
      <c r="H1783" s="36">
        <v>40</v>
      </c>
      <c r="I1783" s="39">
        <v>336491.6</v>
      </c>
      <c r="J1783" s="39">
        <f t="shared" ref="J1783:J1790" si="113">I1783</f>
        <v>336491.6</v>
      </c>
      <c r="K1783" s="36">
        <v>0</v>
      </c>
      <c r="L1783" s="36">
        <v>100</v>
      </c>
      <c r="M1783" s="36"/>
      <c r="N1783" s="41" t="s">
        <v>9249</v>
      </c>
      <c r="O1783" s="41" t="s">
        <v>9250</v>
      </c>
      <c r="P1783" s="36">
        <v>235</v>
      </c>
      <c r="Q1783" s="37" t="s">
        <v>9246</v>
      </c>
    </row>
    <row r="1784" spans="1:17" ht="15" customHeight="1">
      <c r="A1784" s="35">
        <v>225003</v>
      </c>
      <c r="B1784" s="36" t="s">
        <v>9239</v>
      </c>
      <c r="C1784" s="37" t="s">
        <v>9240</v>
      </c>
      <c r="D1784" s="37" t="s">
        <v>9311</v>
      </c>
      <c r="E1784" s="35">
        <v>225003</v>
      </c>
      <c r="F1784" s="37" t="s">
        <v>10175</v>
      </c>
      <c r="G1784" s="36" t="s">
        <v>9243</v>
      </c>
      <c r="H1784" s="36">
        <v>90</v>
      </c>
      <c r="I1784" s="39">
        <v>924695.4</v>
      </c>
      <c r="J1784" s="39">
        <f t="shared" si="113"/>
        <v>924695.4</v>
      </c>
      <c r="K1784" s="36">
        <v>0</v>
      </c>
      <c r="L1784" s="36">
        <v>100</v>
      </c>
      <c r="M1784" s="36"/>
      <c r="N1784" s="40" t="s">
        <v>9244</v>
      </c>
      <c r="O1784" s="37" t="s">
        <v>9245</v>
      </c>
      <c r="P1784" s="36">
        <v>209</v>
      </c>
      <c r="Q1784" s="37" t="s">
        <v>9312</v>
      </c>
    </row>
    <row r="1785" spans="1:17" ht="15" customHeight="1">
      <c r="A1785" s="35">
        <v>226302</v>
      </c>
      <c r="B1785" s="36" t="s">
        <v>9239</v>
      </c>
      <c r="C1785" s="37" t="s">
        <v>9240</v>
      </c>
      <c r="D1785" s="37" t="s">
        <v>9311</v>
      </c>
      <c r="E1785" s="35">
        <v>226302</v>
      </c>
      <c r="F1785" s="38" t="s">
        <v>1413</v>
      </c>
      <c r="G1785" s="36" t="s">
        <v>9243</v>
      </c>
      <c r="H1785" s="36">
        <v>60</v>
      </c>
      <c r="I1785" s="39">
        <v>593849.69999999995</v>
      </c>
      <c r="J1785" s="39">
        <f t="shared" si="113"/>
        <v>593849.69999999995</v>
      </c>
      <c r="K1785" s="36">
        <v>0</v>
      </c>
      <c r="L1785" s="36">
        <v>100</v>
      </c>
      <c r="M1785" s="36"/>
      <c r="N1785" s="40" t="s">
        <v>9244</v>
      </c>
      <c r="O1785" s="37" t="s">
        <v>9245</v>
      </c>
      <c r="P1785" s="36">
        <v>209</v>
      </c>
      <c r="Q1785" s="37" t="s">
        <v>9312</v>
      </c>
    </row>
    <row r="1786" spans="1:17" ht="15" customHeight="1">
      <c r="A1786" s="35">
        <v>226305</v>
      </c>
      <c r="B1786" s="36" t="s">
        <v>9239</v>
      </c>
      <c r="C1786" s="37" t="s">
        <v>9240</v>
      </c>
      <c r="D1786" s="37" t="s">
        <v>9311</v>
      </c>
      <c r="E1786" s="35">
        <v>226305</v>
      </c>
      <c r="F1786" s="37" t="s">
        <v>1415</v>
      </c>
      <c r="G1786" s="36" t="s">
        <v>9243</v>
      </c>
      <c r="H1786" s="36">
        <v>270</v>
      </c>
      <c r="I1786" s="39">
        <v>2132625.1</v>
      </c>
      <c r="J1786" s="39">
        <f t="shared" si="113"/>
        <v>2132625.1</v>
      </c>
      <c r="K1786" s="36">
        <v>0</v>
      </c>
      <c r="L1786" s="36">
        <v>100</v>
      </c>
      <c r="M1786" s="36"/>
      <c r="N1786" s="40" t="s">
        <v>9264</v>
      </c>
      <c r="O1786" s="37" t="s">
        <v>9265</v>
      </c>
      <c r="P1786" s="36">
        <v>209</v>
      </c>
      <c r="Q1786" s="37" t="s">
        <v>9312</v>
      </c>
    </row>
    <row r="1787" spans="1:17" ht="15" customHeight="1">
      <c r="A1787" s="35">
        <v>225004</v>
      </c>
      <c r="B1787" s="36" t="s">
        <v>9239</v>
      </c>
      <c r="C1787" s="37" t="s">
        <v>9240</v>
      </c>
      <c r="D1787" s="37" t="s">
        <v>9311</v>
      </c>
      <c r="E1787" s="35">
        <v>225004</v>
      </c>
      <c r="F1787" s="38" t="s">
        <v>4047</v>
      </c>
      <c r="G1787" s="36" t="s">
        <v>9243</v>
      </c>
      <c r="H1787" s="36">
        <v>270</v>
      </c>
      <c r="I1787" s="39">
        <v>2132625.1</v>
      </c>
      <c r="J1787" s="39">
        <f t="shared" si="113"/>
        <v>2132625.1</v>
      </c>
      <c r="K1787" s="36">
        <v>0</v>
      </c>
      <c r="L1787" s="36">
        <v>100</v>
      </c>
      <c r="M1787" s="36"/>
      <c r="N1787" s="40" t="s">
        <v>9264</v>
      </c>
      <c r="O1787" s="37" t="s">
        <v>9265</v>
      </c>
      <c r="P1787" s="36">
        <v>209</v>
      </c>
      <c r="Q1787" s="37" t="s">
        <v>9312</v>
      </c>
    </row>
    <row r="1788" spans="1:17" ht="15" customHeight="1">
      <c r="A1788" s="35">
        <v>226304</v>
      </c>
      <c r="B1788" s="36" t="s">
        <v>9239</v>
      </c>
      <c r="C1788" s="37" t="s">
        <v>9240</v>
      </c>
      <c r="D1788" s="37" t="s">
        <v>9311</v>
      </c>
      <c r="E1788" s="35">
        <v>226304</v>
      </c>
      <c r="F1788" s="38" t="s">
        <v>10176</v>
      </c>
      <c r="G1788" s="36" t="s">
        <v>9243</v>
      </c>
      <c r="H1788" s="36">
        <v>155</v>
      </c>
      <c r="I1788" s="39">
        <v>1533301.2000000002</v>
      </c>
      <c r="J1788" s="39">
        <f t="shared" si="113"/>
        <v>1533301.2000000002</v>
      </c>
      <c r="K1788" s="36">
        <v>0</v>
      </c>
      <c r="L1788" s="36">
        <v>100</v>
      </c>
      <c r="M1788" s="36"/>
      <c r="N1788" s="40" t="s">
        <v>9244</v>
      </c>
      <c r="O1788" s="37" t="s">
        <v>9245</v>
      </c>
      <c r="P1788" s="36">
        <v>209</v>
      </c>
      <c r="Q1788" s="37" t="s">
        <v>9312</v>
      </c>
    </row>
    <row r="1789" spans="1:17" ht="15" customHeight="1">
      <c r="A1789" s="35">
        <v>226303</v>
      </c>
      <c r="B1789" s="36" t="s">
        <v>9239</v>
      </c>
      <c r="C1789" s="37" t="s">
        <v>9240</v>
      </c>
      <c r="D1789" s="37" t="s">
        <v>9311</v>
      </c>
      <c r="E1789" s="35">
        <v>226303</v>
      </c>
      <c r="F1789" s="38" t="s">
        <v>1414</v>
      </c>
      <c r="G1789" s="36" t="s">
        <v>9243</v>
      </c>
      <c r="H1789" s="36">
        <v>80</v>
      </c>
      <c r="I1789" s="39">
        <v>829492.8</v>
      </c>
      <c r="J1789" s="39">
        <f t="shared" si="113"/>
        <v>829492.8</v>
      </c>
      <c r="K1789" s="36">
        <v>0</v>
      </c>
      <c r="L1789" s="36">
        <v>100</v>
      </c>
      <c r="M1789" s="36"/>
      <c r="N1789" s="40" t="s">
        <v>9244</v>
      </c>
      <c r="O1789" s="37" t="s">
        <v>9245</v>
      </c>
      <c r="P1789" s="36">
        <v>209</v>
      </c>
      <c r="Q1789" s="37" t="s">
        <v>9312</v>
      </c>
    </row>
    <row r="1790" spans="1:17" ht="15" customHeight="1">
      <c r="A1790" s="35">
        <v>225002</v>
      </c>
      <c r="B1790" s="36" t="s">
        <v>9239</v>
      </c>
      <c r="C1790" s="37" t="s">
        <v>9240</v>
      </c>
      <c r="D1790" s="37" t="s">
        <v>9311</v>
      </c>
      <c r="E1790" s="35">
        <v>225002</v>
      </c>
      <c r="F1790" s="37" t="s">
        <v>4046</v>
      </c>
      <c r="G1790" s="36" t="s">
        <v>9243</v>
      </c>
      <c r="H1790" s="36">
        <v>90</v>
      </c>
      <c r="I1790" s="39">
        <v>924695.4</v>
      </c>
      <c r="J1790" s="39">
        <f t="shared" si="113"/>
        <v>924695.4</v>
      </c>
      <c r="K1790" s="36">
        <v>0</v>
      </c>
      <c r="L1790" s="36">
        <v>100</v>
      </c>
      <c r="M1790" s="36"/>
      <c r="N1790" s="40" t="s">
        <v>9244</v>
      </c>
      <c r="O1790" s="37" t="s">
        <v>9245</v>
      </c>
      <c r="P1790" s="36">
        <v>209</v>
      </c>
      <c r="Q1790" s="37" t="s">
        <v>9312</v>
      </c>
    </row>
    <row r="1791" spans="1:17" ht="15" customHeight="1">
      <c r="A1791" s="35">
        <v>898201</v>
      </c>
      <c r="B1791" s="36" t="s">
        <v>9239</v>
      </c>
      <c r="C1791" s="37" t="s">
        <v>10177</v>
      </c>
      <c r="D1791" s="37" t="s">
        <v>10178</v>
      </c>
      <c r="E1791" s="35">
        <v>898201</v>
      </c>
      <c r="F1791" s="38" t="s">
        <v>5130</v>
      </c>
      <c r="G1791" s="36" t="s">
        <v>9253</v>
      </c>
      <c r="H1791" s="42">
        <v>61034.3</v>
      </c>
      <c r="I1791" s="39"/>
      <c r="J1791" s="42">
        <f t="shared" ref="J1791:J1796" si="114">H1791</f>
        <v>61034.3</v>
      </c>
      <c r="K1791" s="36">
        <v>0</v>
      </c>
      <c r="L1791" s="36">
        <v>100</v>
      </c>
      <c r="M1791" s="36"/>
      <c r="N1791" s="40" t="s">
        <v>10179</v>
      </c>
      <c r="O1791" s="37" t="s">
        <v>9255</v>
      </c>
      <c r="P1791" s="36">
        <v>747</v>
      </c>
      <c r="Q1791" s="37" t="s">
        <v>10180</v>
      </c>
    </row>
    <row r="1792" spans="1:17" ht="15" customHeight="1">
      <c r="A1792" s="35">
        <v>902079</v>
      </c>
      <c r="B1792" s="36" t="s">
        <v>9239</v>
      </c>
      <c r="C1792" s="37" t="s">
        <v>9251</v>
      </c>
      <c r="D1792" s="37" t="s">
        <v>9346</v>
      </c>
      <c r="E1792" s="35">
        <v>902079</v>
      </c>
      <c r="F1792" s="38" t="s">
        <v>10181</v>
      </c>
      <c r="G1792" s="36" t="s">
        <v>9253</v>
      </c>
      <c r="H1792" s="42">
        <v>37703.300000000003</v>
      </c>
      <c r="I1792" s="39"/>
      <c r="J1792" s="42">
        <f t="shared" si="114"/>
        <v>37703.300000000003</v>
      </c>
      <c r="K1792" s="43">
        <v>0</v>
      </c>
      <c r="L1792" s="36">
        <v>100</v>
      </c>
      <c r="M1792" s="43"/>
      <c r="N1792" s="40" t="s">
        <v>9254</v>
      </c>
      <c r="O1792" s="37" t="s">
        <v>9255</v>
      </c>
      <c r="P1792" s="36">
        <v>706</v>
      </c>
      <c r="Q1792" s="37" t="s">
        <v>9256</v>
      </c>
    </row>
    <row r="1793" spans="1:17" ht="15" customHeight="1">
      <c r="A1793" s="35">
        <v>898002</v>
      </c>
      <c r="B1793" s="36" t="s">
        <v>9239</v>
      </c>
      <c r="C1793" s="37" t="s">
        <v>10177</v>
      </c>
      <c r="D1793" s="37" t="s">
        <v>10182</v>
      </c>
      <c r="E1793" s="35">
        <v>898002</v>
      </c>
      <c r="F1793" s="38" t="s">
        <v>10183</v>
      </c>
      <c r="G1793" s="36" t="s">
        <v>9253</v>
      </c>
      <c r="H1793" s="42">
        <v>20654.5</v>
      </c>
      <c r="I1793" s="39"/>
      <c r="J1793" s="42">
        <f t="shared" si="114"/>
        <v>20654.5</v>
      </c>
      <c r="K1793" s="43">
        <v>0</v>
      </c>
      <c r="L1793" s="36">
        <v>100</v>
      </c>
      <c r="M1793" s="36"/>
      <c r="N1793" s="40" t="s">
        <v>10179</v>
      </c>
      <c r="O1793" s="37" t="s">
        <v>9255</v>
      </c>
      <c r="P1793" s="36">
        <v>747</v>
      </c>
      <c r="Q1793" s="37" t="s">
        <v>10180</v>
      </c>
    </row>
    <row r="1794" spans="1:17" ht="15" customHeight="1">
      <c r="A1794" s="35">
        <v>898003</v>
      </c>
      <c r="B1794" s="36" t="s">
        <v>9239</v>
      </c>
      <c r="C1794" s="37" t="s">
        <v>10177</v>
      </c>
      <c r="D1794" s="37" t="s">
        <v>10182</v>
      </c>
      <c r="E1794" s="35">
        <v>898003</v>
      </c>
      <c r="F1794" s="38" t="s">
        <v>10184</v>
      </c>
      <c r="G1794" s="36" t="s">
        <v>9253</v>
      </c>
      <c r="H1794" s="42">
        <v>39369.800000000003</v>
      </c>
      <c r="I1794" s="39"/>
      <c r="J1794" s="42">
        <f t="shared" si="114"/>
        <v>39369.800000000003</v>
      </c>
      <c r="K1794" s="43">
        <v>0</v>
      </c>
      <c r="L1794" s="36">
        <v>100</v>
      </c>
      <c r="M1794" s="36"/>
      <c r="N1794" s="40" t="s">
        <v>10179</v>
      </c>
      <c r="O1794" s="37" t="s">
        <v>9255</v>
      </c>
      <c r="P1794" s="36">
        <v>731</v>
      </c>
      <c r="Q1794" s="37" t="s">
        <v>10185</v>
      </c>
    </row>
    <row r="1795" spans="1:17" ht="15" customHeight="1">
      <c r="A1795" s="35">
        <v>898015</v>
      </c>
      <c r="B1795" s="36" t="s">
        <v>9239</v>
      </c>
      <c r="C1795" s="37" t="s">
        <v>10177</v>
      </c>
      <c r="D1795" s="37" t="s">
        <v>10182</v>
      </c>
      <c r="E1795" s="35">
        <v>898015</v>
      </c>
      <c r="F1795" s="38" t="s">
        <v>10186</v>
      </c>
      <c r="G1795" s="36" t="s">
        <v>9253</v>
      </c>
      <c r="H1795" s="42">
        <v>15069.2</v>
      </c>
      <c r="I1795" s="39"/>
      <c r="J1795" s="42">
        <f t="shared" si="114"/>
        <v>15069.2</v>
      </c>
      <c r="K1795" s="36">
        <v>0</v>
      </c>
      <c r="L1795" s="36">
        <v>100</v>
      </c>
      <c r="M1795" s="36"/>
      <c r="N1795" s="40" t="s">
        <v>10179</v>
      </c>
      <c r="O1795" s="37" t="s">
        <v>9255</v>
      </c>
      <c r="P1795" s="36">
        <v>717</v>
      </c>
      <c r="Q1795" s="37" t="s">
        <v>10187</v>
      </c>
    </row>
    <row r="1796" spans="1:17" ht="15" customHeight="1">
      <c r="A1796" s="35">
        <v>904503</v>
      </c>
      <c r="B1796" s="36" t="s">
        <v>9239</v>
      </c>
      <c r="C1796" s="37" t="s">
        <v>9251</v>
      </c>
      <c r="D1796" s="37" t="s">
        <v>9314</v>
      </c>
      <c r="E1796" s="35">
        <v>904503</v>
      </c>
      <c r="F1796" s="37" t="s">
        <v>4526</v>
      </c>
      <c r="G1796" s="36" t="s">
        <v>9253</v>
      </c>
      <c r="H1796" s="42">
        <v>49782.9</v>
      </c>
      <c r="I1796" s="39"/>
      <c r="J1796" s="42">
        <f t="shared" si="114"/>
        <v>49782.9</v>
      </c>
      <c r="K1796" s="43">
        <v>0</v>
      </c>
      <c r="L1796" s="36">
        <v>100</v>
      </c>
      <c r="M1796" s="43"/>
      <c r="N1796" s="40" t="s">
        <v>9254</v>
      </c>
      <c r="O1796" s="37" t="s">
        <v>9255</v>
      </c>
      <c r="P1796" s="36">
        <v>706</v>
      </c>
      <c r="Q1796" s="37" t="s">
        <v>9256</v>
      </c>
    </row>
    <row r="1797" spans="1:17" ht="15" customHeight="1">
      <c r="A1797" s="35">
        <v>275201</v>
      </c>
      <c r="B1797" s="36" t="s">
        <v>9239</v>
      </c>
      <c r="C1797" s="37" t="s">
        <v>9240</v>
      </c>
      <c r="D1797" s="37" t="s">
        <v>9383</v>
      </c>
      <c r="E1797" s="35">
        <v>275201</v>
      </c>
      <c r="F1797" s="38" t="s">
        <v>6631</v>
      </c>
      <c r="G1797" s="36" t="s">
        <v>9243</v>
      </c>
      <c r="H1797" s="36">
        <v>20</v>
      </c>
      <c r="I1797" s="39">
        <v>178749.8</v>
      </c>
      <c r="J1797" s="39">
        <f t="shared" ref="J1797:J1803" si="115">I1797</f>
        <v>178749.8</v>
      </c>
      <c r="K1797" s="36">
        <v>0</v>
      </c>
      <c r="L1797" s="36">
        <v>100</v>
      </c>
      <c r="M1797" s="36"/>
      <c r="N1797" s="41" t="s">
        <v>9249</v>
      </c>
      <c r="O1797" s="41" t="s">
        <v>9250</v>
      </c>
      <c r="P1797" s="36">
        <v>205</v>
      </c>
      <c r="Q1797" s="37" t="s">
        <v>9302</v>
      </c>
    </row>
    <row r="1798" spans="1:17" ht="15" customHeight="1">
      <c r="A1798" s="35">
        <v>275202</v>
      </c>
      <c r="B1798" s="36" t="s">
        <v>9239</v>
      </c>
      <c r="C1798" s="37" t="s">
        <v>9240</v>
      </c>
      <c r="D1798" s="37" t="s">
        <v>9300</v>
      </c>
      <c r="E1798" s="35">
        <v>275202</v>
      </c>
      <c r="F1798" s="38" t="s">
        <v>3814</v>
      </c>
      <c r="G1798" s="36" t="s">
        <v>9243</v>
      </c>
      <c r="H1798" s="36">
        <v>20</v>
      </c>
      <c r="I1798" s="39">
        <v>178749.8</v>
      </c>
      <c r="J1798" s="39">
        <f t="shared" si="115"/>
        <v>178749.8</v>
      </c>
      <c r="K1798" s="36">
        <v>0</v>
      </c>
      <c r="L1798" s="36">
        <v>100</v>
      </c>
      <c r="M1798" s="36"/>
      <c r="N1798" s="41" t="s">
        <v>9249</v>
      </c>
      <c r="O1798" s="41" t="s">
        <v>9250</v>
      </c>
      <c r="P1798" s="36">
        <v>205</v>
      </c>
      <c r="Q1798" s="37" t="s">
        <v>9302</v>
      </c>
    </row>
    <row r="1799" spans="1:17" ht="15" customHeight="1">
      <c r="A1799" s="35">
        <v>193102</v>
      </c>
      <c r="B1799" s="36" t="s">
        <v>9239</v>
      </c>
      <c r="C1799" s="37" t="s">
        <v>9240</v>
      </c>
      <c r="D1799" s="37" t="s">
        <v>9311</v>
      </c>
      <c r="E1799" s="35">
        <v>193102</v>
      </c>
      <c r="F1799" s="38" t="s">
        <v>10188</v>
      </c>
      <c r="G1799" s="36" t="s">
        <v>9243</v>
      </c>
      <c r="H1799" s="36">
        <v>280</v>
      </c>
      <c r="I1799" s="39">
        <v>2184943.1</v>
      </c>
      <c r="J1799" s="39">
        <f t="shared" si="115"/>
        <v>2184943.1</v>
      </c>
      <c r="K1799" s="36">
        <v>0</v>
      </c>
      <c r="L1799" s="36">
        <v>100</v>
      </c>
      <c r="M1799" s="36"/>
      <c r="N1799" s="40" t="s">
        <v>9264</v>
      </c>
      <c r="O1799" s="37" t="s">
        <v>9265</v>
      </c>
      <c r="P1799" s="36">
        <v>209</v>
      </c>
      <c r="Q1799" s="37" t="s">
        <v>9312</v>
      </c>
    </row>
    <row r="1800" spans="1:17" ht="15" customHeight="1">
      <c r="A1800" s="35">
        <v>193101</v>
      </c>
      <c r="B1800" s="36" t="s">
        <v>9239</v>
      </c>
      <c r="C1800" s="37" t="s">
        <v>9240</v>
      </c>
      <c r="D1800" s="37" t="s">
        <v>9311</v>
      </c>
      <c r="E1800" s="35">
        <v>193101</v>
      </c>
      <c r="F1800" s="37" t="s">
        <v>8856</v>
      </c>
      <c r="G1800" s="36" t="s">
        <v>9243</v>
      </c>
      <c r="H1800" s="36">
        <v>280</v>
      </c>
      <c r="I1800" s="39">
        <v>2184943.1</v>
      </c>
      <c r="J1800" s="39">
        <f t="shared" si="115"/>
        <v>2184943.1</v>
      </c>
      <c r="K1800" s="36">
        <v>0</v>
      </c>
      <c r="L1800" s="36">
        <v>100</v>
      </c>
      <c r="M1800" s="36"/>
      <c r="N1800" s="40" t="s">
        <v>9264</v>
      </c>
      <c r="O1800" s="37" t="s">
        <v>9265</v>
      </c>
      <c r="P1800" s="36">
        <v>209</v>
      </c>
      <c r="Q1800" s="37" t="s">
        <v>9312</v>
      </c>
    </row>
    <row r="1801" spans="1:17" ht="15" customHeight="1">
      <c r="A1801" s="35" t="s">
        <v>503</v>
      </c>
      <c r="B1801" s="36" t="s">
        <v>9239</v>
      </c>
      <c r="C1801" s="37" t="s">
        <v>9240</v>
      </c>
      <c r="D1801" s="37" t="s">
        <v>9327</v>
      </c>
      <c r="E1801" s="35" t="s">
        <v>503</v>
      </c>
      <c r="F1801" s="38" t="s">
        <v>504</v>
      </c>
      <c r="G1801" s="36" t="s">
        <v>9243</v>
      </c>
      <c r="H1801" s="36">
        <v>220</v>
      </c>
      <c r="I1801" s="39">
        <v>1715394.1</v>
      </c>
      <c r="J1801" s="39">
        <f t="shared" si="115"/>
        <v>1715394.1</v>
      </c>
      <c r="K1801" s="36">
        <v>0</v>
      </c>
      <c r="L1801" s="36">
        <v>100</v>
      </c>
      <c r="M1801" s="36"/>
      <c r="N1801" s="40" t="s">
        <v>9264</v>
      </c>
      <c r="O1801" s="37" t="s">
        <v>9265</v>
      </c>
      <c r="P1801" s="36">
        <v>245</v>
      </c>
      <c r="Q1801" s="37" t="s">
        <v>9328</v>
      </c>
    </row>
    <row r="1802" spans="1:17" ht="15" customHeight="1">
      <c r="A1802" s="35" t="s">
        <v>821</v>
      </c>
      <c r="B1802" s="36" t="s">
        <v>9239</v>
      </c>
      <c r="C1802" s="37" t="s">
        <v>9240</v>
      </c>
      <c r="D1802" s="37" t="s">
        <v>9327</v>
      </c>
      <c r="E1802" s="35" t="s">
        <v>821</v>
      </c>
      <c r="F1802" s="38" t="s">
        <v>10189</v>
      </c>
      <c r="G1802" s="36" t="s">
        <v>9243</v>
      </c>
      <c r="H1802" s="36">
        <v>300</v>
      </c>
      <c r="I1802" s="39">
        <v>2379590.2999999998</v>
      </c>
      <c r="J1802" s="39">
        <f t="shared" si="115"/>
        <v>2379590.2999999998</v>
      </c>
      <c r="K1802" s="36">
        <v>0</v>
      </c>
      <c r="L1802" s="36">
        <v>100</v>
      </c>
      <c r="M1802" s="36"/>
      <c r="N1802" s="40" t="s">
        <v>9264</v>
      </c>
      <c r="O1802" s="37" t="s">
        <v>9265</v>
      </c>
      <c r="P1802" s="36">
        <v>245</v>
      </c>
      <c r="Q1802" s="37" t="s">
        <v>9328</v>
      </c>
    </row>
    <row r="1803" spans="1:17" ht="15" customHeight="1">
      <c r="A1803" s="35">
        <v>416102</v>
      </c>
      <c r="B1803" s="36" t="s">
        <v>9239</v>
      </c>
      <c r="C1803" s="37" t="s">
        <v>9240</v>
      </c>
      <c r="D1803" s="37" t="s">
        <v>9241</v>
      </c>
      <c r="E1803" s="35">
        <v>416102</v>
      </c>
      <c r="F1803" s="38" t="s">
        <v>2001</v>
      </c>
      <c r="G1803" s="36" t="s">
        <v>9243</v>
      </c>
      <c r="H1803" s="36">
        <v>130</v>
      </c>
      <c r="I1803" s="39">
        <v>1254197.8</v>
      </c>
      <c r="J1803" s="39">
        <f t="shared" si="115"/>
        <v>1254197.8</v>
      </c>
      <c r="K1803" s="36">
        <v>0</v>
      </c>
      <c r="L1803" s="36">
        <v>100</v>
      </c>
      <c r="M1803" s="36"/>
      <c r="N1803" s="40" t="s">
        <v>9244</v>
      </c>
      <c r="O1803" s="37" t="s">
        <v>9245</v>
      </c>
      <c r="P1803" s="36">
        <v>235</v>
      </c>
      <c r="Q1803" s="37" t="s">
        <v>9246</v>
      </c>
    </row>
    <row r="1804" spans="1:17" ht="15" customHeight="1">
      <c r="A1804" s="35">
        <v>893808</v>
      </c>
      <c r="B1804" s="36" t="s">
        <v>9239</v>
      </c>
      <c r="C1804" s="37" t="s">
        <v>9343</v>
      </c>
      <c r="D1804" s="37" t="s">
        <v>10190</v>
      </c>
      <c r="E1804" s="35">
        <v>893808</v>
      </c>
      <c r="F1804" s="38" t="s">
        <v>5937</v>
      </c>
      <c r="G1804" s="36" t="s">
        <v>9253</v>
      </c>
      <c r="H1804" s="42">
        <v>33633</v>
      </c>
      <c r="I1804" s="39"/>
      <c r="J1804" s="42">
        <f t="shared" ref="J1804:J1806" si="116">H1804</f>
        <v>33633</v>
      </c>
      <c r="K1804" s="36">
        <v>0</v>
      </c>
      <c r="L1804" s="36">
        <v>100</v>
      </c>
      <c r="M1804" s="36"/>
      <c r="N1804" s="40" t="s">
        <v>10191</v>
      </c>
      <c r="O1804" s="37" t="s">
        <v>9245</v>
      </c>
      <c r="P1804" s="36">
        <v>331</v>
      </c>
      <c r="Q1804" s="37" t="s">
        <v>10192</v>
      </c>
    </row>
    <row r="1805" spans="1:17" ht="15" customHeight="1">
      <c r="A1805" s="35">
        <v>893805</v>
      </c>
      <c r="B1805" s="36" t="s">
        <v>9239</v>
      </c>
      <c r="C1805" s="37" t="s">
        <v>9343</v>
      </c>
      <c r="D1805" s="37" t="s">
        <v>10190</v>
      </c>
      <c r="E1805" s="35">
        <v>893805</v>
      </c>
      <c r="F1805" s="38" t="s">
        <v>5935</v>
      </c>
      <c r="G1805" s="36" t="s">
        <v>9253</v>
      </c>
      <c r="H1805" s="42">
        <v>67387.199999999997</v>
      </c>
      <c r="I1805" s="39"/>
      <c r="J1805" s="42">
        <f t="shared" si="116"/>
        <v>67387.199999999997</v>
      </c>
      <c r="K1805" s="36">
        <v>0</v>
      </c>
      <c r="L1805" s="36">
        <v>100</v>
      </c>
      <c r="M1805" s="36"/>
      <c r="N1805" s="40" t="s">
        <v>10191</v>
      </c>
      <c r="O1805" s="37" t="s">
        <v>9245</v>
      </c>
      <c r="P1805" s="36">
        <v>331</v>
      </c>
      <c r="Q1805" s="37" t="s">
        <v>10192</v>
      </c>
    </row>
    <row r="1806" spans="1:17" ht="15" customHeight="1">
      <c r="A1806" s="35">
        <v>893703</v>
      </c>
      <c r="B1806" s="36" t="s">
        <v>9239</v>
      </c>
      <c r="C1806" s="37" t="s">
        <v>9343</v>
      </c>
      <c r="D1806" s="37" t="s">
        <v>10190</v>
      </c>
      <c r="E1806" s="35">
        <v>893703</v>
      </c>
      <c r="F1806" s="38" t="s">
        <v>10193</v>
      </c>
      <c r="G1806" s="36" t="s">
        <v>9253</v>
      </c>
      <c r="H1806" s="42">
        <v>22361.4</v>
      </c>
      <c r="I1806" s="39"/>
      <c r="J1806" s="42">
        <f t="shared" si="116"/>
        <v>22361.4</v>
      </c>
      <c r="K1806" s="36">
        <v>0</v>
      </c>
      <c r="L1806" s="36">
        <v>100</v>
      </c>
      <c r="M1806" s="36"/>
      <c r="N1806" s="40" t="s">
        <v>10191</v>
      </c>
      <c r="O1806" s="37" t="s">
        <v>9245</v>
      </c>
      <c r="P1806" s="36">
        <v>331</v>
      </c>
      <c r="Q1806" s="37" t="s">
        <v>10192</v>
      </c>
    </row>
    <row r="1807" spans="1:17" ht="15" customHeight="1">
      <c r="A1807" s="35">
        <v>632101</v>
      </c>
      <c r="B1807" s="36" t="s">
        <v>9239</v>
      </c>
      <c r="C1807" s="37" t="s">
        <v>9240</v>
      </c>
      <c r="D1807" s="37" t="s">
        <v>9260</v>
      </c>
      <c r="E1807" s="35">
        <v>632101</v>
      </c>
      <c r="F1807" s="38" t="s">
        <v>10194</v>
      </c>
      <c r="G1807" s="36" t="s">
        <v>9243</v>
      </c>
      <c r="H1807" s="36">
        <v>50</v>
      </c>
      <c r="I1807" s="39">
        <v>465428.2</v>
      </c>
      <c r="J1807" s="39">
        <f>I1807</f>
        <v>465428.2</v>
      </c>
      <c r="K1807" s="36">
        <v>0</v>
      </c>
      <c r="L1807" s="36">
        <v>100</v>
      </c>
      <c r="M1807" s="36"/>
      <c r="N1807" s="40" t="s">
        <v>9244</v>
      </c>
      <c r="O1807" s="37" t="s">
        <v>9245</v>
      </c>
      <c r="P1807" s="36">
        <v>215</v>
      </c>
      <c r="Q1807" s="37" t="s">
        <v>9262</v>
      </c>
    </row>
    <row r="1808" spans="1:17" ht="15" customHeight="1">
      <c r="A1808" s="44" t="s">
        <v>6530</v>
      </c>
      <c r="B1808" s="36" t="s">
        <v>9239</v>
      </c>
      <c r="C1808" s="37" t="s">
        <v>9928</v>
      </c>
      <c r="D1808" s="37" t="s">
        <v>9929</v>
      </c>
      <c r="E1808" s="35" t="s">
        <v>6530</v>
      </c>
      <c r="F1808" s="37" t="s">
        <v>10195</v>
      </c>
      <c r="G1808" s="36" t="s">
        <v>9253</v>
      </c>
      <c r="H1808" s="42">
        <v>2565.4</v>
      </c>
      <c r="I1808" s="39"/>
      <c r="J1808" s="42">
        <f t="shared" ref="J1808:J1809" si="117">H1808</f>
        <v>2565.4</v>
      </c>
      <c r="K1808" s="36">
        <v>0</v>
      </c>
      <c r="L1808" s="36">
        <v>100</v>
      </c>
      <c r="M1808" s="36"/>
      <c r="N1808" s="40" t="s">
        <v>9323</v>
      </c>
      <c r="O1808" s="37" t="s">
        <v>9255</v>
      </c>
      <c r="P1808" s="36" t="s">
        <v>9468</v>
      </c>
      <c r="Q1808" s="37" t="s">
        <v>9468</v>
      </c>
    </row>
    <row r="1809" spans="1:17" ht="15" customHeight="1">
      <c r="A1809" s="44" t="s">
        <v>6532</v>
      </c>
      <c r="B1809" s="36" t="s">
        <v>9239</v>
      </c>
      <c r="C1809" s="37" t="s">
        <v>9928</v>
      </c>
      <c r="D1809" s="37" t="s">
        <v>9929</v>
      </c>
      <c r="E1809" s="35" t="s">
        <v>6532</v>
      </c>
      <c r="F1809" s="37" t="s">
        <v>10196</v>
      </c>
      <c r="G1809" s="36" t="s">
        <v>9253</v>
      </c>
      <c r="H1809" s="42">
        <v>1939.2</v>
      </c>
      <c r="I1809" s="39"/>
      <c r="J1809" s="42">
        <f t="shared" si="117"/>
        <v>1939.2</v>
      </c>
      <c r="K1809" s="36">
        <v>0</v>
      </c>
      <c r="L1809" s="36">
        <v>100</v>
      </c>
      <c r="M1809" s="36"/>
      <c r="N1809" s="40" t="s">
        <v>9323</v>
      </c>
      <c r="O1809" s="37" t="s">
        <v>9255</v>
      </c>
      <c r="P1809" s="36" t="s">
        <v>9468</v>
      </c>
      <c r="Q1809" s="37" t="s">
        <v>9468</v>
      </c>
    </row>
    <row r="1810" spans="1:17" ht="15" customHeight="1">
      <c r="A1810" s="35">
        <v>422001</v>
      </c>
      <c r="B1810" s="36" t="s">
        <v>9239</v>
      </c>
      <c r="C1810" s="37" t="s">
        <v>9240</v>
      </c>
      <c r="D1810" s="37" t="s">
        <v>9658</v>
      </c>
      <c r="E1810" s="35">
        <v>422001</v>
      </c>
      <c r="F1810" s="38" t="s">
        <v>4087</v>
      </c>
      <c r="G1810" s="36" t="s">
        <v>9243</v>
      </c>
      <c r="H1810" s="36">
        <v>50</v>
      </c>
      <c r="I1810" s="39">
        <v>465428.2</v>
      </c>
      <c r="J1810" s="39">
        <f t="shared" ref="J1810:J1873" si="118">I1810</f>
        <v>465428.2</v>
      </c>
      <c r="K1810" s="36">
        <v>0</v>
      </c>
      <c r="L1810" s="36">
        <v>100</v>
      </c>
      <c r="M1810" s="36"/>
      <c r="N1810" s="40" t="s">
        <v>9244</v>
      </c>
      <c r="O1810" s="37" t="s">
        <v>9245</v>
      </c>
      <c r="P1810" s="36">
        <v>235</v>
      </c>
      <c r="Q1810" s="37" t="s">
        <v>9246</v>
      </c>
    </row>
    <row r="1811" spans="1:17" ht="15" customHeight="1">
      <c r="A1811" s="35">
        <v>422002</v>
      </c>
      <c r="B1811" s="36" t="s">
        <v>9239</v>
      </c>
      <c r="C1811" s="37" t="s">
        <v>9343</v>
      </c>
      <c r="D1811" s="37" t="s">
        <v>9427</v>
      </c>
      <c r="E1811" s="35">
        <v>422002</v>
      </c>
      <c r="F1811" s="38" t="s">
        <v>4088</v>
      </c>
      <c r="G1811" s="36" t="s">
        <v>9243</v>
      </c>
      <c r="H1811" s="36">
        <v>35</v>
      </c>
      <c r="I1811" s="39">
        <v>313968.59999999998</v>
      </c>
      <c r="J1811" s="39">
        <f t="shared" si="118"/>
        <v>313968.59999999998</v>
      </c>
      <c r="K1811" s="36">
        <v>0</v>
      </c>
      <c r="L1811" s="36">
        <v>100</v>
      </c>
      <c r="M1811" s="36"/>
      <c r="N1811" s="41" t="s">
        <v>9249</v>
      </c>
      <c r="O1811" s="41" t="s">
        <v>9250</v>
      </c>
      <c r="P1811" s="36">
        <v>316</v>
      </c>
      <c r="Q1811" s="37" t="s">
        <v>9428</v>
      </c>
    </row>
    <row r="1812" spans="1:17" ht="15" customHeight="1">
      <c r="A1812" s="35">
        <v>446501</v>
      </c>
      <c r="B1812" s="36" t="s">
        <v>9239</v>
      </c>
      <c r="C1812" s="37" t="s">
        <v>9240</v>
      </c>
      <c r="D1812" s="37" t="s">
        <v>9241</v>
      </c>
      <c r="E1812" s="35">
        <v>446501</v>
      </c>
      <c r="F1812" s="38" t="s">
        <v>2045</v>
      </c>
      <c r="G1812" s="36" t="s">
        <v>9243</v>
      </c>
      <c r="H1812" s="36">
        <v>170</v>
      </c>
      <c r="I1812" s="39">
        <v>1611778.2000000002</v>
      </c>
      <c r="J1812" s="39">
        <f t="shared" si="118"/>
        <v>1611778.2000000002</v>
      </c>
      <c r="K1812" s="36">
        <v>0</v>
      </c>
      <c r="L1812" s="36">
        <v>100</v>
      </c>
      <c r="M1812" s="36"/>
      <c r="N1812" s="40" t="s">
        <v>9264</v>
      </c>
      <c r="O1812" s="37" t="s">
        <v>9265</v>
      </c>
      <c r="P1812" s="36">
        <v>235</v>
      </c>
      <c r="Q1812" s="37" t="s">
        <v>9246</v>
      </c>
    </row>
    <row r="1813" spans="1:17" ht="15" customHeight="1">
      <c r="A1813" s="35">
        <v>441301</v>
      </c>
      <c r="B1813" s="36" t="s">
        <v>9239</v>
      </c>
      <c r="C1813" s="37" t="s">
        <v>9343</v>
      </c>
      <c r="D1813" s="37" t="s">
        <v>9427</v>
      </c>
      <c r="E1813" s="35">
        <v>441301</v>
      </c>
      <c r="F1813" s="37" t="s">
        <v>4108</v>
      </c>
      <c r="G1813" s="36" t="s">
        <v>9243</v>
      </c>
      <c r="H1813" s="36">
        <v>55</v>
      </c>
      <c r="I1813" s="39">
        <v>567690.69999999995</v>
      </c>
      <c r="J1813" s="39">
        <f t="shared" si="118"/>
        <v>567690.69999999995</v>
      </c>
      <c r="K1813" s="36">
        <v>0</v>
      </c>
      <c r="L1813" s="36">
        <v>100</v>
      </c>
      <c r="M1813" s="36"/>
      <c r="N1813" s="40" t="s">
        <v>9244</v>
      </c>
      <c r="O1813" s="37" t="s">
        <v>9844</v>
      </c>
      <c r="P1813" s="36">
        <v>316</v>
      </c>
      <c r="Q1813" s="37" t="s">
        <v>9428</v>
      </c>
    </row>
    <row r="1814" spans="1:17" ht="15" customHeight="1">
      <c r="A1814" s="35">
        <v>441302</v>
      </c>
      <c r="B1814" s="36" t="s">
        <v>9239</v>
      </c>
      <c r="C1814" s="37" t="s">
        <v>9343</v>
      </c>
      <c r="D1814" s="37" t="s">
        <v>9427</v>
      </c>
      <c r="E1814" s="35">
        <v>441302</v>
      </c>
      <c r="F1814" s="38" t="s">
        <v>7909</v>
      </c>
      <c r="G1814" s="36" t="s">
        <v>9243</v>
      </c>
      <c r="H1814" s="36">
        <v>50</v>
      </c>
      <c r="I1814" s="39">
        <v>465428.2</v>
      </c>
      <c r="J1814" s="39">
        <f t="shared" si="118"/>
        <v>465428.2</v>
      </c>
      <c r="K1814" s="36">
        <v>0</v>
      </c>
      <c r="L1814" s="36">
        <v>100</v>
      </c>
      <c r="M1814" s="36"/>
      <c r="N1814" s="40" t="s">
        <v>9244</v>
      </c>
      <c r="O1814" s="37" t="s">
        <v>9844</v>
      </c>
      <c r="P1814" s="36">
        <v>316</v>
      </c>
      <c r="Q1814" s="37" t="s">
        <v>9428</v>
      </c>
    </row>
    <row r="1815" spans="1:17" ht="15" customHeight="1">
      <c r="A1815" s="35">
        <v>425101</v>
      </c>
      <c r="B1815" s="36" t="s">
        <v>9239</v>
      </c>
      <c r="C1815" s="37" t="s">
        <v>9240</v>
      </c>
      <c r="D1815" s="37" t="s">
        <v>9241</v>
      </c>
      <c r="E1815" s="35">
        <v>425101</v>
      </c>
      <c r="F1815" s="38" t="s">
        <v>1787</v>
      </c>
      <c r="G1815" s="36" t="s">
        <v>9243</v>
      </c>
      <c r="H1815" s="36">
        <v>185</v>
      </c>
      <c r="I1815" s="39">
        <v>1466762.4</v>
      </c>
      <c r="J1815" s="39">
        <f t="shared" si="118"/>
        <v>1466762.4</v>
      </c>
      <c r="K1815" s="36">
        <v>0</v>
      </c>
      <c r="L1815" s="36">
        <v>100</v>
      </c>
      <c r="M1815" s="36"/>
      <c r="N1815" s="40" t="s">
        <v>9264</v>
      </c>
      <c r="O1815" s="37" t="s">
        <v>9265</v>
      </c>
      <c r="P1815" s="36">
        <v>235</v>
      </c>
      <c r="Q1815" s="37" t="s">
        <v>9246</v>
      </c>
    </row>
    <row r="1816" spans="1:17" ht="15" customHeight="1">
      <c r="A1816" s="35">
        <v>579101</v>
      </c>
      <c r="B1816" s="36" t="s">
        <v>9239</v>
      </c>
      <c r="C1816" s="37" t="s">
        <v>9240</v>
      </c>
      <c r="D1816" s="37" t="s">
        <v>9260</v>
      </c>
      <c r="E1816" s="35">
        <v>579101</v>
      </c>
      <c r="F1816" s="38" t="s">
        <v>4187</v>
      </c>
      <c r="G1816" s="36" t="s">
        <v>9243</v>
      </c>
      <c r="H1816" s="36">
        <v>115</v>
      </c>
      <c r="I1816" s="39">
        <v>1175720.8</v>
      </c>
      <c r="J1816" s="39">
        <f t="shared" si="118"/>
        <v>1175720.8</v>
      </c>
      <c r="K1816" s="36">
        <v>0</v>
      </c>
      <c r="L1816" s="36">
        <v>100</v>
      </c>
      <c r="M1816" s="36"/>
      <c r="N1816" s="40" t="s">
        <v>9244</v>
      </c>
      <c r="O1816" s="37" t="s">
        <v>9245</v>
      </c>
      <c r="P1816" s="36">
        <v>215</v>
      </c>
      <c r="Q1816" s="37" t="s">
        <v>9262</v>
      </c>
    </row>
    <row r="1817" spans="1:17" ht="15" customHeight="1">
      <c r="A1817" s="35">
        <v>518301</v>
      </c>
      <c r="B1817" s="36" t="s">
        <v>9239</v>
      </c>
      <c r="C1817" s="37" t="s">
        <v>9240</v>
      </c>
      <c r="D1817" s="37" t="s">
        <v>9241</v>
      </c>
      <c r="E1817" s="35">
        <v>518301</v>
      </c>
      <c r="F1817" s="38" t="s">
        <v>1940</v>
      </c>
      <c r="G1817" s="36" t="s">
        <v>9243</v>
      </c>
      <c r="H1817" s="36">
        <v>180</v>
      </c>
      <c r="I1817" s="39">
        <v>1440603.4</v>
      </c>
      <c r="J1817" s="39">
        <f t="shared" si="118"/>
        <v>1440603.4</v>
      </c>
      <c r="K1817" s="36">
        <v>0</v>
      </c>
      <c r="L1817" s="36">
        <v>100</v>
      </c>
      <c r="M1817" s="36"/>
      <c r="N1817" s="40" t="s">
        <v>9264</v>
      </c>
      <c r="O1817" s="37" t="s">
        <v>9265</v>
      </c>
      <c r="P1817" s="36">
        <v>203</v>
      </c>
      <c r="Q1817" s="37" t="s">
        <v>9385</v>
      </c>
    </row>
    <row r="1818" spans="1:17" ht="15" customHeight="1">
      <c r="A1818" s="35">
        <v>497503</v>
      </c>
      <c r="B1818" s="36" t="s">
        <v>9239</v>
      </c>
      <c r="C1818" s="37" t="s">
        <v>9240</v>
      </c>
      <c r="D1818" s="37" t="s">
        <v>9241</v>
      </c>
      <c r="E1818" s="35">
        <v>497503</v>
      </c>
      <c r="F1818" s="38" t="s">
        <v>6964</v>
      </c>
      <c r="G1818" s="36" t="s">
        <v>9243</v>
      </c>
      <c r="H1818" s="36">
        <v>90</v>
      </c>
      <c r="I1818" s="39">
        <v>924695.4</v>
      </c>
      <c r="J1818" s="39">
        <f t="shared" si="118"/>
        <v>924695.4</v>
      </c>
      <c r="K1818" s="36">
        <v>0</v>
      </c>
      <c r="L1818" s="36">
        <v>100</v>
      </c>
      <c r="M1818" s="36"/>
      <c r="N1818" s="40" t="s">
        <v>9244</v>
      </c>
      <c r="O1818" s="37" t="s">
        <v>9245</v>
      </c>
      <c r="P1818" s="36">
        <v>235</v>
      </c>
      <c r="Q1818" s="37" t="s">
        <v>9246</v>
      </c>
    </row>
    <row r="1819" spans="1:17" ht="15" customHeight="1">
      <c r="A1819" s="35">
        <v>226404</v>
      </c>
      <c r="B1819" s="36" t="s">
        <v>9239</v>
      </c>
      <c r="C1819" s="37" t="s">
        <v>9240</v>
      </c>
      <c r="D1819" s="37" t="s">
        <v>9311</v>
      </c>
      <c r="E1819" s="35">
        <v>226404</v>
      </c>
      <c r="F1819" s="38" t="s">
        <v>4053</v>
      </c>
      <c r="G1819" s="36" t="s">
        <v>9243</v>
      </c>
      <c r="H1819" s="36">
        <v>155</v>
      </c>
      <c r="I1819" s="39">
        <v>1533301.2000000002</v>
      </c>
      <c r="J1819" s="39">
        <f t="shared" si="118"/>
        <v>1533301.2000000002</v>
      </c>
      <c r="K1819" s="36">
        <v>0</v>
      </c>
      <c r="L1819" s="36">
        <v>100</v>
      </c>
      <c r="M1819" s="36"/>
      <c r="N1819" s="40" t="s">
        <v>9244</v>
      </c>
      <c r="O1819" s="37" t="s">
        <v>9245</v>
      </c>
      <c r="P1819" s="36">
        <v>209</v>
      </c>
      <c r="Q1819" s="37" t="s">
        <v>9312</v>
      </c>
    </row>
    <row r="1820" spans="1:17" ht="15" customHeight="1">
      <c r="A1820" s="35">
        <v>226403</v>
      </c>
      <c r="B1820" s="36" t="s">
        <v>9239</v>
      </c>
      <c r="C1820" s="37" t="s">
        <v>9240</v>
      </c>
      <c r="D1820" s="37" t="s">
        <v>9311</v>
      </c>
      <c r="E1820" s="35">
        <v>226403</v>
      </c>
      <c r="F1820" s="37" t="s">
        <v>4052</v>
      </c>
      <c r="G1820" s="36" t="s">
        <v>9243</v>
      </c>
      <c r="H1820" s="36">
        <v>95</v>
      </c>
      <c r="I1820" s="39">
        <v>1009798</v>
      </c>
      <c r="J1820" s="39">
        <f t="shared" si="118"/>
        <v>1009798</v>
      </c>
      <c r="K1820" s="36">
        <v>0</v>
      </c>
      <c r="L1820" s="36">
        <v>100</v>
      </c>
      <c r="M1820" s="36"/>
      <c r="N1820" s="40" t="s">
        <v>9244</v>
      </c>
      <c r="O1820" s="37" t="s">
        <v>9245</v>
      </c>
      <c r="P1820" s="36">
        <v>209</v>
      </c>
      <c r="Q1820" s="37" t="s">
        <v>9312</v>
      </c>
    </row>
    <row r="1821" spans="1:17" ht="15" customHeight="1">
      <c r="A1821" s="35">
        <v>225006</v>
      </c>
      <c r="B1821" s="36" t="s">
        <v>9239</v>
      </c>
      <c r="C1821" s="37" t="s">
        <v>9240</v>
      </c>
      <c r="D1821" s="37" t="s">
        <v>9311</v>
      </c>
      <c r="E1821" s="35">
        <v>225006</v>
      </c>
      <c r="F1821" s="38" t="s">
        <v>4048</v>
      </c>
      <c r="G1821" s="36" t="s">
        <v>9243</v>
      </c>
      <c r="H1821" s="36">
        <v>155</v>
      </c>
      <c r="I1821" s="39">
        <v>1533301.2000000002</v>
      </c>
      <c r="J1821" s="39">
        <f t="shared" si="118"/>
        <v>1533301.2000000002</v>
      </c>
      <c r="K1821" s="36">
        <v>0</v>
      </c>
      <c r="L1821" s="36">
        <v>100</v>
      </c>
      <c r="M1821" s="36"/>
      <c r="N1821" s="40" t="s">
        <v>9244</v>
      </c>
      <c r="O1821" s="37" t="s">
        <v>9245</v>
      </c>
      <c r="P1821" s="36">
        <v>209</v>
      </c>
      <c r="Q1821" s="37" t="s">
        <v>9312</v>
      </c>
    </row>
    <row r="1822" spans="1:17" ht="15" customHeight="1">
      <c r="A1822" s="35">
        <v>776702</v>
      </c>
      <c r="B1822" s="36" t="s">
        <v>9239</v>
      </c>
      <c r="C1822" s="37" t="s">
        <v>9240</v>
      </c>
      <c r="D1822" s="37" t="s">
        <v>9263</v>
      </c>
      <c r="E1822" s="35">
        <v>776702</v>
      </c>
      <c r="F1822" s="38" t="s">
        <v>8643</v>
      </c>
      <c r="G1822" s="36" t="s">
        <v>9243</v>
      </c>
      <c r="H1822" s="36">
        <v>85</v>
      </c>
      <c r="I1822" s="39">
        <v>898536.4</v>
      </c>
      <c r="J1822" s="39">
        <f t="shared" si="118"/>
        <v>898536.4</v>
      </c>
      <c r="K1822" s="36">
        <v>0</v>
      </c>
      <c r="L1822" s="36">
        <v>100</v>
      </c>
      <c r="M1822" s="36"/>
      <c r="N1822" s="40" t="s">
        <v>9244</v>
      </c>
      <c r="O1822" s="37" t="s">
        <v>9245</v>
      </c>
      <c r="P1822" s="36">
        <v>207</v>
      </c>
      <c r="Q1822" s="37" t="s">
        <v>9266</v>
      </c>
    </row>
    <row r="1823" spans="1:17" ht="15" customHeight="1">
      <c r="A1823" s="35">
        <v>776602</v>
      </c>
      <c r="B1823" s="36" t="s">
        <v>9239</v>
      </c>
      <c r="C1823" s="37" t="s">
        <v>9240</v>
      </c>
      <c r="D1823" s="37" t="s">
        <v>9263</v>
      </c>
      <c r="E1823" s="35">
        <v>776602</v>
      </c>
      <c r="F1823" s="38" t="s">
        <v>9119</v>
      </c>
      <c r="G1823" s="36" t="s">
        <v>9243</v>
      </c>
      <c r="H1823" s="36">
        <v>80</v>
      </c>
      <c r="I1823" s="39">
        <v>829492.8</v>
      </c>
      <c r="J1823" s="39">
        <f t="shared" si="118"/>
        <v>829492.8</v>
      </c>
      <c r="K1823" s="36">
        <v>0</v>
      </c>
      <c r="L1823" s="36">
        <v>100</v>
      </c>
      <c r="M1823" s="36"/>
      <c r="N1823" s="40" t="s">
        <v>9244</v>
      </c>
      <c r="O1823" s="37" t="s">
        <v>9245</v>
      </c>
      <c r="P1823" s="36">
        <v>207</v>
      </c>
      <c r="Q1823" s="37" t="s">
        <v>9266</v>
      </c>
    </row>
    <row r="1824" spans="1:17" ht="15" customHeight="1">
      <c r="A1824" s="35">
        <v>776302</v>
      </c>
      <c r="B1824" s="36" t="s">
        <v>9239</v>
      </c>
      <c r="C1824" s="37" t="s">
        <v>9240</v>
      </c>
      <c r="D1824" s="37" t="s">
        <v>9263</v>
      </c>
      <c r="E1824" s="35">
        <v>776302</v>
      </c>
      <c r="F1824" s="38" t="s">
        <v>9107</v>
      </c>
      <c r="G1824" s="36" t="s">
        <v>9243</v>
      </c>
      <c r="H1824" s="36">
        <v>85</v>
      </c>
      <c r="I1824" s="39">
        <v>898536.4</v>
      </c>
      <c r="J1824" s="39">
        <f t="shared" si="118"/>
        <v>898536.4</v>
      </c>
      <c r="K1824" s="36">
        <v>0</v>
      </c>
      <c r="L1824" s="36">
        <v>100</v>
      </c>
      <c r="M1824" s="36"/>
      <c r="N1824" s="40" t="s">
        <v>9244</v>
      </c>
      <c r="O1824" s="37" t="s">
        <v>9245</v>
      </c>
      <c r="P1824" s="36">
        <v>207</v>
      </c>
      <c r="Q1824" s="37" t="s">
        <v>9266</v>
      </c>
    </row>
    <row r="1825" spans="1:17" ht="15" customHeight="1">
      <c r="A1825" s="35">
        <v>776203</v>
      </c>
      <c r="B1825" s="36" t="s">
        <v>9239</v>
      </c>
      <c r="C1825" s="37" t="s">
        <v>9240</v>
      </c>
      <c r="D1825" s="37" t="s">
        <v>9263</v>
      </c>
      <c r="E1825" s="35">
        <v>776203</v>
      </c>
      <c r="F1825" s="38" t="s">
        <v>8638</v>
      </c>
      <c r="G1825" s="36" t="s">
        <v>9243</v>
      </c>
      <c r="H1825" s="36">
        <v>70</v>
      </c>
      <c r="I1825" s="39">
        <v>727472.7</v>
      </c>
      <c r="J1825" s="39">
        <f t="shared" si="118"/>
        <v>727472.7</v>
      </c>
      <c r="K1825" s="36">
        <v>0</v>
      </c>
      <c r="L1825" s="36">
        <v>100</v>
      </c>
      <c r="M1825" s="36"/>
      <c r="N1825" s="40" t="s">
        <v>9244</v>
      </c>
      <c r="O1825" s="37" t="s">
        <v>9245</v>
      </c>
      <c r="P1825" s="36">
        <v>207</v>
      </c>
      <c r="Q1825" s="37" t="s">
        <v>9266</v>
      </c>
    </row>
    <row r="1826" spans="1:17" ht="15" customHeight="1">
      <c r="A1826" s="35">
        <v>776503</v>
      </c>
      <c r="B1826" s="36" t="s">
        <v>9239</v>
      </c>
      <c r="C1826" s="37" t="s">
        <v>9240</v>
      </c>
      <c r="D1826" s="37" t="s">
        <v>9263</v>
      </c>
      <c r="E1826" s="35">
        <v>776503</v>
      </c>
      <c r="F1826" s="38" t="s">
        <v>8641</v>
      </c>
      <c r="G1826" s="36" t="s">
        <v>9243</v>
      </c>
      <c r="H1826" s="36">
        <v>125</v>
      </c>
      <c r="I1826" s="39">
        <v>1228038.8</v>
      </c>
      <c r="J1826" s="39">
        <f t="shared" si="118"/>
        <v>1228038.8</v>
      </c>
      <c r="K1826" s="36">
        <v>0</v>
      </c>
      <c r="L1826" s="36">
        <v>100</v>
      </c>
      <c r="M1826" s="36"/>
      <c r="N1826" s="40" t="s">
        <v>9244</v>
      </c>
      <c r="O1826" s="37" t="s">
        <v>9245</v>
      </c>
      <c r="P1826" s="36">
        <v>207</v>
      </c>
      <c r="Q1826" s="37" t="s">
        <v>9266</v>
      </c>
    </row>
    <row r="1827" spans="1:17" ht="15" customHeight="1">
      <c r="A1827" s="35">
        <v>776402</v>
      </c>
      <c r="B1827" s="36" t="s">
        <v>9239</v>
      </c>
      <c r="C1827" s="37" t="s">
        <v>9240</v>
      </c>
      <c r="D1827" s="37" t="s">
        <v>9315</v>
      </c>
      <c r="E1827" s="35">
        <v>776402</v>
      </c>
      <c r="F1827" s="38" t="s">
        <v>9111</v>
      </c>
      <c r="G1827" s="36" t="s">
        <v>9243</v>
      </c>
      <c r="H1827" s="36">
        <v>110</v>
      </c>
      <c r="I1827" s="39">
        <v>1124645.1000000001</v>
      </c>
      <c r="J1827" s="39">
        <f t="shared" si="118"/>
        <v>1124645.1000000001</v>
      </c>
      <c r="K1827" s="36">
        <v>0</v>
      </c>
      <c r="L1827" s="36">
        <v>100</v>
      </c>
      <c r="M1827" s="36"/>
      <c r="N1827" s="40" t="s">
        <v>9244</v>
      </c>
      <c r="O1827" s="37" t="s">
        <v>9245</v>
      </c>
      <c r="P1827" s="36">
        <v>231</v>
      </c>
      <c r="Q1827" s="37" t="s">
        <v>9317</v>
      </c>
    </row>
    <row r="1828" spans="1:17" ht="15" customHeight="1">
      <c r="A1828" s="35">
        <v>776102</v>
      </c>
      <c r="B1828" s="36" t="s">
        <v>9239</v>
      </c>
      <c r="C1828" s="37" t="s">
        <v>9240</v>
      </c>
      <c r="D1828" s="37" t="s">
        <v>9263</v>
      </c>
      <c r="E1828" s="35">
        <v>776102</v>
      </c>
      <c r="F1828" s="38" t="s">
        <v>9091</v>
      </c>
      <c r="G1828" s="36" t="s">
        <v>9243</v>
      </c>
      <c r="H1828" s="36">
        <v>120</v>
      </c>
      <c r="I1828" s="39">
        <v>1201879.8</v>
      </c>
      <c r="J1828" s="39">
        <f t="shared" si="118"/>
        <v>1201879.8</v>
      </c>
      <c r="K1828" s="36">
        <v>0</v>
      </c>
      <c r="L1828" s="36">
        <v>100</v>
      </c>
      <c r="M1828" s="36"/>
      <c r="N1828" s="40" t="s">
        <v>9244</v>
      </c>
      <c r="O1828" s="37" t="s">
        <v>9245</v>
      </c>
      <c r="P1828" s="36">
        <v>207</v>
      </c>
      <c r="Q1828" s="37" t="s">
        <v>9266</v>
      </c>
    </row>
    <row r="1829" spans="1:17" ht="15" customHeight="1">
      <c r="A1829" s="35">
        <v>776701</v>
      </c>
      <c r="B1829" s="36" t="s">
        <v>9239</v>
      </c>
      <c r="C1829" s="37" t="s">
        <v>9240</v>
      </c>
      <c r="D1829" s="37" t="s">
        <v>9263</v>
      </c>
      <c r="E1829" s="35">
        <v>776701</v>
      </c>
      <c r="F1829" s="38" t="s">
        <v>2869</v>
      </c>
      <c r="G1829" s="36" t="s">
        <v>9243</v>
      </c>
      <c r="H1829" s="36">
        <v>85</v>
      </c>
      <c r="I1829" s="39">
        <v>898536.4</v>
      </c>
      <c r="J1829" s="39">
        <f t="shared" si="118"/>
        <v>898536.4</v>
      </c>
      <c r="K1829" s="36">
        <v>0</v>
      </c>
      <c r="L1829" s="36">
        <v>100</v>
      </c>
      <c r="M1829" s="36"/>
      <c r="N1829" s="40" t="s">
        <v>9244</v>
      </c>
      <c r="O1829" s="37" t="s">
        <v>9245</v>
      </c>
      <c r="P1829" s="36">
        <v>207</v>
      </c>
      <c r="Q1829" s="37" t="s">
        <v>9266</v>
      </c>
    </row>
    <row r="1830" spans="1:17" ht="15" customHeight="1">
      <c r="A1830" s="35">
        <v>776601</v>
      </c>
      <c r="B1830" s="36" t="s">
        <v>9239</v>
      </c>
      <c r="C1830" s="37" t="s">
        <v>9240</v>
      </c>
      <c r="D1830" s="37" t="s">
        <v>9263</v>
      </c>
      <c r="E1830" s="35">
        <v>776601</v>
      </c>
      <c r="F1830" s="38" t="s">
        <v>9117</v>
      </c>
      <c r="G1830" s="36" t="s">
        <v>9243</v>
      </c>
      <c r="H1830" s="36">
        <v>55</v>
      </c>
      <c r="I1830" s="39">
        <v>567690.69999999995</v>
      </c>
      <c r="J1830" s="39">
        <f t="shared" si="118"/>
        <v>567690.69999999995</v>
      </c>
      <c r="K1830" s="36">
        <v>0</v>
      </c>
      <c r="L1830" s="36">
        <v>100</v>
      </c>
      <c r="M1830" s="36"/>
      <c r="N1830" s="40" t="s">
        <v>9244</v>
      </c>
      <c r="O1830" s="37" t="s">
        <v>9245</v>
      </c>
      <c r="P1830" s="36">
        <v>207</v>
      </c>
      <c r="Q1830" s="37" t="s">
        <v>9266</v>
      </c>
    </row>
    <row r="1831" spans="1:17" ht="15" customHeight="1">
      <c r="A1831" s="35">
        <v>776301</v>
      </c>
      <c r="B1831" s="36" t="s">
        <v>9239</v>
      </c>
      <c r="C1831" s="37" t="s">
        <v>9240</v>
      </c>
      <c r="D1831" s="37" t="s">
        <v>9263</v>
      </c>
      <c r="E1831" s="35">
        <v>776301</v>
      </c>
      <c r="F1831" s="38" t="s">
        <v>9105</v>
      </c>
      <c r="G1831" s="36" t="s">
        <v>9243</v>
      </c>
      <c r="H1831" s="36">
        <v>85</v>
      </c>
      <c r="I1831" s="39">
        <v>898536.4</v>
      </c>
      <c r="J1831" s="39">
        <f t="shared" si="118"/>
        <v>898536.4</v>
      </c>
      <c r="K1831" s="36">
        <v>0</v>
      </c>
      <c r="L1831" s="36">
        <v>100</v>
      </c>
      <c r="M1831" s="36"/>
      <c r="N1831" s="40" t="s">
        <v>9244</v>
      </c>
      <c r="O1831" s="37" t="s">
        <v>9245</v>
      </c>
      <c r="P1831" s="36">
        <v>207</v>
      </c>
      <c r="Q1831" s="37" t="s">
        <v>9266</v>
      </c>
    </row>
    <row r="1832" spans="1:17" ht="15" customHeight="1">
      <c r="A1832" s="35">
        <v>776202</v>
      </c>
      <c r="B1832" s="36" t="s">
        <v>9239</v>
      </c>
      <c r="C1832" s="37" t="s">
        <v>9240</v>
      </c>
      <c r="D1832" s="37" t="s">
        <v>9263</v>
      </c>
      <c r="E1832" s="35">
        <v>776202</v>
      </c>
      <c r="F1832" s="38" t="s">
        <v>9103</v>
      </c>
      <c r="G1832" s="36" t="s">
        <v>9243</v>
      </c>
      <c r="H1832" s="36">
        <v>70</v>
      </c>
      <c r="I1832" s="39">
        <v>727472.7</v>
      </c>
      <c r="J1832" s="39">
        <f t="shared" si="118"/>
        <v>727472.7</v>
      </c>
      <c r="K1832" s="36">
        <v>0</v>
      </c>
      <c r="L1832" s="36">
        <v>100</v>
      </c>
      <c r="M1832" s="36"/>
      <c r="N1832" s="40" t="s">
        <v>9244</v>
      </c>
      <c r="O1832" s="37" t="s">
        <v>9245</v>
      </c>
      <c r="P1832" s="36">
        <v>207</v>
      </c>
      <c r="Q1832" s="37" t="s">
        <v>9266</v>
      </c>
    </row>
    <row r="1833" spans="1:17" ht="15" customHeight="1">
      <c r="A1833" s="35">
        <v>776201</v>
      </c>
      <c r="B1833" s="36" t="s">
        <v>9239</v>
      </c>
      <c r="C1833" s="37" t="s">
        <v>9240</v>
      </c>
      <c r="D1833" s="37" t="s">
        <v>9263</v>
      </c>
      <c r="E1833" s="35">
        <v>776201</v>
      </c>
      <c r="F1833" s="38" t="s">
        <v>9101</v>
      </c>
      <c r="G1833" s="36" t="s">
        <v>9243</v>
      </c>
      <c r="H1833" s="36">
        <v>55</v>
      </c>
      <c r="I1833" s="39">
        <v>567690.69999999995</v>
      </c>
      <c r="J1833" s="39">
        <f t="shared" si="118"/>
        <v>567690.69999999995</v>
      </c>
      <c r="K1833" s="36">
        <v>0</v>
      </c>
      <c r="L1833" s="36">
        <v>100</v>
      </c>
      <c r="M1833" s="36"/>
      <c r="N1833" s="40" t="s">
        <v>9244</v>
      </c>
      <c r="O1833" s="37" t="s">
        <v>9245</v>
      </c>
      <c r="P1833" s="36">
        <v>207</v>
      </c>
      <c r="Q1833" s="37" t="s">
        <v>9266</v>
      </c>
    </row>
    <row r="1834" spans="1:17" ht="15" customHeight="1">
      <c r="A1834" s="35">
        <v>776502</v>
      </c>
      <c r="B1834" s="36" t="s">
        <v>9239</v>
      </c>
      <c r="C1834" s="37" t="s">
        <v>9240</v>
      </c>
      <c r="D1834" s="37" t="s">
        <v>9263</v>
      </c>
      <c r="E1834" s="35">
        <v>776502</v>
      </c>
      <c r="F1834" s="38" t="s">
        <v>9115</v>
      </c>
      <c r="G1834" s="36" t="s">
        <v>9243</v>
      </c>
      <c r="H1834" s="36">
        <v>125</v>
      </c>
      <c r="I1834" s="39">
        <v>1228038.8</v>
      </c>
      <c r="J1834" s="39">
        <f t="shared" si="118"/>
        <v>1228038.8</v>
      </c>
      <c r="K1834" s="36">
        <v>0</v>
      </c>
      <c r="L1834" s="36">
        <v>100</v>
      </c>
      <c r="M1834" s="36"/>
      <c r="N1834" s="40" t="s">
        <v>9244</v>
      </c>
      <c r="O1834" s="37" t="s">
        <v>9245</v>
      </c>
      <c r="P1834" s="36">
        <v>207</v>
      </c>
      <c r="Q1834" s="37" t="s">
        <v>9266</v>
      </c>
    </row>
    <row r="1835" spans="1:17" ht="15" customHeight="1">
      <c r="A1835" s="35">
        <v>776501</v>
      </c>
      <c r="B1835" s="36" t="s">
        <v>9239</v>
      </c>
      <c r="C1835" s="37" t="s">
        <v>9240</v>
      </c>
      <c r="D1835" s="37" t="s">
        <v>9263</v>
      </c>
      <c r="E1835" s="35">
        <v>776501</v>
      </c>
      <c r="F1835" s="38" t="s">
        <v>9113</v>
      </c>
      <c r="G1835" s="36" t="s">
        <v>9243</v>
      </c>
      <c r="H1835" s="36">
        <v>85</v>
      </c>
      <c r="I1835" s="39">
        <v>898536.4</v>
      </c>
      <c r="J1835" s="39">
        <f t="shared" si="118"/>
        <v>898536.4</v>
      </c>
      <c r="K1835" s="36">
        <v>0</v>
      </c>
      <c r="L1835" s="36">
        <v>100</v>
      </c>
      <c r="M1835" s="36"/>
      <c r="N1835" s="40" t="s">
        <v>9244</v>
      </c>
      <c r="O1835" s="37" t="s">
        <v>9245</v>
      </c>
      <c r="P1835" s="36">
        <v>207</v>
      </c>
      <c r="Q1835" s="37" t="s">
        <v>9266</v>
      </c>
    </row>
    <row r="1836" spans="1:17" ht="15" customHeight="1">
      <c r="A1836" s="35">
        <v>776401</v>
      </c>
      <c r="B1836" s="36" t="s">
        <v>9239</v>
      </c>
      <c r="C1836" s="37" t="s">
        <v>9240</v>
      </c>
      <c r="D1836" s="37" t="s">
        <v>9315</v>
      </c>
      <c r="E1836" s="35">
        <v>776401</v>
      </c>
      <c r="F1836" s="38" t="s">
        <v>9109</v>
      </c>
      <c r="G1836" s="36" t="s">
        <v>9243</v>
      </c>
      <c r="H1836" s="36">
        <v>60</v>
      </c>
      <c r="I1836" s="39">
        <v>593849.69999999995</v>
      </c>
      <c r="J1836" s="39">
        <f t="shared" si="118"/>
        <v>593849.69999999995</v>
      </c>
      <c r="K1836" s="36">
        <v>0</v>
      </c>
      <c r="L1836" s="36">
        <v>100</v>
      </c>
      <c r="M1836" s="36"/>
      <c r="N1836" s="40" t="s">
        <v>9244</v>
      </c>
      <c r="O1836" s="37" t="s">
        <v>9245</v>
      </c>
      <c r="P1836" s="36">
        <v>231</v>
      </c>
      <c r="Q1836" s="37" t="s">
        <v>9317</v>
      </c>
    </row>
    <row r="1837" spans="1:17" ht="15" customHeight="1">
      <c r="A1837" s="35">
        <v>776104</v>
      </c>
      <c r="B1837" s="36" t="s">
        <v>9239</v>
      </c>
      <c r="C1837" s="37" t="s">
        <v>9240</v>
      </c>
      <c r="D1837" s="37" t="s">
        <v>9263</v>
      </c>
      <c r="E1837" s="35">
        <v>776104</v>
      </c>
      <c r="F1837" s="38" t="s">
        <v>9096</v>
      </c>
      <c r="G1837" s="36" t="s">
        <v>9243</v>
      </c>
      <c r="H1837" s="36">
        <v>40</v>
      </c>
      <c r="I1837" s="39">
        <v>336491.6</v>
      </c>
      <c r="J1837" s="39">
        <f t="shared" si="118"/>
        <v>336491.6</v>
      </c>
      <c r="K1837" s="36">
        <v>0</v>
      </c>
      <c r="L1837" s="36">
        <v>100</v>
      </c>
      <c r="M1837" s="36"/>
      <c r="N1837" s="41" t="s">
        <v>9249</v>
      </c>
      <c r="O1837" s="41" t="s">
        <v>9250</v>
      </c>
      <c r="P1837" s="36">
        <v>207</v>
      </c>
      <c r="Q1837" s="37" t="s">
        <v>9266</v>
      </c>
    </row>
    <row r="1838" spans="1:17" ht="15" customHeight="1">
      <c r="A1838" s="35">
        <v>776101</v>
      </c>
      <c r="B1838" s="36" t="s">
        <v>9239</v>
      </c>
      <c r="C1838" s="37" t="s">
        <v>9240</v>
      </c>
      <c r="D1838" s="37" t="s">
        <v>9263</v>
      </c>
      <c r="E1838" s="35">
        <v>776101</v>
      </c>
      <c r="F1838" s="38" t="s">
        <v>9089</v>
      </c>
      <c r="G1838" s="36" t="s">
        <v>9243</v>
      </c>
      <c r="H1838" s="36">
        <v>40</v>
      </c>
      <c r="I1838" s="39">
        <v>336491.6</v>
      </c>
      <c r="J1838" s="39">
        <f t="shared" si="118"/>
        <v>336491.6</v>
      </c>
      <c r="K1838" s="36">
        <v>0</v>
      </c>
      <c r="L1838" s="36">
        <v>100</v>
      </c>
      <c r="M1838" s="36"/>
      <c r="N1838" s="41" t="s">
        <v>9249</v>
      </c>
      <c r="O1838" s="41" t="s">
        <v>9250</v>
      </c>
      <c r="P1838" s="36">
        <v>207</v>
      </c>
      <c r="Q1838" s="37" t="s">
        <v>9266</v>
      </c>
    </row>
    <row r="1839" spans="1:17" ht="15" customHeight="1">
      <c r="A1839" s="35" t="s">
        <v>628</v>
      </c>
      <c r="B1839" s="36" t="s">
        <v>9239</v>
      </c>
      <c r="C1839" s="37" t="s">
        <v>9240</v>
      </c>
      <c r="D1839" s="37" t="s">
        <v>9327</v>
      </c>
      <c r="E1839" s="35" t="s">
        <v>628</v>
      </c>
      <c r="F1839" s="38" t="s">
        <v>10197</v>
      </c>
      <c r="G1839" s="36" t="s">
        <v>9243</v>
      </c>
      <c r="H1839" s="36">
        <v>945</v>
      </c>
      <c r="I1839" s="39">
        <v>7635600</v>
      </c>
      <c r="J1839" s="39">
        <f t="shared" si="118"/>
        <v>7635600</v>
      </c>
      <c r="K1839" s="36">
        <v>0</v>
      </c>
      <c r="L1839" s="36">
        <v>100</v>
      </c>
      <c r="M1839" s="36"/>
      <c r="N1839" s="40" t="s">
        <v>9264</v>
      </c>
      <c r="O1839" s="37" t="s">
        <v>9265</v>
      </c>
      <c r="P1839" s="36">
        <v>245</v>
      </c>
      <c r="Q1839" s="37" t="s">
        <v>9328</v>
      </c>
    </row>
    <row r="1840" spans="1:17" ht="15" customHeight="1">
      <c r="A1840" s="35" t="s">
        <v>630</v>
      </c>
      <c r="B1840" s="36" t="s">
        <v>9239</v>
      </c>
      <c r="C1840" s="37" t="s">
        <v>9240</v>
      </c>
      <c r="D1840" s="37" t="s">
        <v>9327</v>
      </c>
      <c r="E1840" s="35" t="s">
        <v>630</v>
      </c>
      <c r="F1840" s="38" t="s">
        <v>10198</v>
      </c>
      <c r="G1840" s="36" t="s">
        <v>9243</v>
      </c>
      <c r="H1840" s="36">
        <v>685</v>
      </c>
      <c r="I1840" s="39">
        <v>5534800</v>
      </c>
      <c r="J1840" s="39">
        <f t="shared" si="118"/>
        <v>5534800</v>
      </c>
      <c r="K1840" s="36">
        <v>0</v>
      </c>
      <c r="L1840" s="36">
        <v>100</v>
      </c>
      <c r="M1840" s="36"/>
      <c r="N1840" s="40" t="s">
        <v>9264</v>
      </c>
      <c r="O1840" s="37" t="s">
        <v>9265</v>
      </c>
      <c r="P1840" s="36">
        <v>245</v>
      </c>
      <c r="Q1840" s="37" t="s">
        <v>9328</v>
      </c>
    </row>
    <row r="1841" spans="1:17" ht="15" customHeight="1">
      <c r="A1841" s="35" t="s">
        <v>622</v>
      </c>
      <c r="B1841" s="36" t="s">
        <v>9239</v>
      </c>
      <c r="C1841" s="37" t="s">
        <v>9240</v>
      </c>
      <c r="D1841" s="37" t="s">
        <v>9327</v>
      </c>
      <c r="E1841" s="35" t="s">
        <v>622</v>
      </c>
      <c r="F1841" s="38" t="s">
        <v>10199</v>
      </c>
      <c r="G1841" s="36" t="s">
        <v>9243</v>
      </c>
      <c r="H1841" s="36">
        <v>945</v>
      </c>
      <c r="I1841" s="39">
        <v>7635600</v>
      </c>
      <c r="J1841" s="39">
        <f t="shared" si="118"/>
        <v>7635600</v>
      </c>
      <c r="K1841" s="36">
        <v>0</v>
      </c>
      <c r="L1841" s="36">
        <v>100</v>
      </c>
      <c r="M1841" s="36"/>
      <c r="N1841" s="40" t="s">
        <v>9264</v>
      </c>
      <c r="O1841" s="37" t="s">
        <v>9265</v>
      </c>
      <c r="P1841" s="36">
        <v>245</v>
      </c>
      <c r="Q1841" s="37" t="s">
        <v>9328</v>
      </c>
    </row>
    <row r="1842" spans="1:17" ht="15" customHeight="1">
      <c r="A1842" s="35" t="s">
        <v>624</v>
      </c>
      <c r="B1842" s="36" t="s">
        <v>9239</v>
      </c>
      <c r="C1842" s="37" t="s">
        <v>9240</v>
      </c>
      <c r="D1842" s="37" t="s">
        <v>9327</v>
      </c>
      <c r="E1842" s="35" t="s">
        <v>624</v>
      </c>
      <c r="F1842" s="38" t="s">
        <v>10200</v>
      </c>
      <c r="G1842" s="36" t="s">
        <v>9243</v>
      </c>
      <c r="H1842" s="36">
        <v>945</v>
      </c>
      <c r="I1842" s="39">
        <v>7635600</v>
      </c>
      <c r="J1842" s="39">
        <f t="shared" si="118"/>
        <v>7635600</v>
      </c>
      <c r="K1842" s="36">
        <v>0</v>
      </c>
      <c r="L1842" s="36">
        <v>100</v>
      </c>
      <c r="M1842" s="36"/>
      <c r="N1842" s="40" t="s">
        <v>9264</v>
      </c>
      <c r="O1842" s="37" t="s">
        <v>9265</v>
      </c>
      <c r="P1842" s="36">
        <v>245</v>
      </c>
      <c r="Q1842" s="37" t="s">
        <v>9328</v>
      </c>
    </row>
    <row r="1843" spans="1:17" ht="15" customHeight="1">
      <c r="A1843" s="35" t="s">
        <v>626</v>
      </c>
      <c r="B1843" s="36" t="s">
        <v>9239</v>
      </c>
      <c r="C1843" s="37" t="s">
        <v>9240</v>
      </c>
      <c r="D1843" s="37" t="s">
        <v>9327</v>
      </c>
      <c r="E1843" s="35" t="s">
        <v>626</v>
      </c>
      <c r="F1843" s="38" t="s">
        <v>10201</v>
      </c>
      <c r="G1843" s="36" t="s">
        <v>9243</v>
      </c>
      <c r="H1843" s="36">
        <v>635</v>
      </c>
      <c r="I1843" s="39">
        <v>5130800</v>
      </c>
      <c r="J1843" s="39">
        <f t="shared" si="118"/>
        <v>5130800</v>
      </c>
      <c r="K1843" s="36">
        <v>0</v>
      </c>
      <c r="L1843" s="36">
        <v>100</v>
      </c>
      <c r="M1843" s="36"/>
      <c r="N1843" s="40" t="s">
        <v>9264</v>
      </c>
      <c r="O1843" s="37" t="s">
        <v>9265</v>
      </c>
      <c r="P1843" s="36">
        <v>245</v>
      </c>
      <c r="Q1843" s="37" t="s">
        <v>9328</v>
      </c>
    </row>
    <row r="1844" spans="1:17" ht="15" customHeight="1">
      <c r="A1844" s="35" t="s">
        <v>620</v>
      </c>
      <c r="B1844" s="36" t="s">
        <v>9239</v>
      </c>
      <c r="C1844" s="37" t="s">
        <v>9240</v>
      </c>
      <c r="D1844" s="37" t="s">
        <v>9327</v>
      </c>
      <c r="E1844" s="35" t="s">
        <v>620</v>
      </c>
      <c r="F1844" s="38" t="s">
        <v>10202</v>
      </c>
      <c r="G1844" s="36" t="s">
        <v>9243</v>
      </c>
      <c r="H1844" s="36">
        <v>945</v>
      </c>
      <c r="I1844" s="39">
        <v>7635600</v>
      </c>
      <c r="J1844" s="39">
        <f t="shared" si="118"/>
        <v>7635600</v>
      </c>
      <c r="K1844" s="36">
        <v>0</v>
      </c>
      <c r="L1844" s="36">
        <v>100</v>
      </c>
      <c r="M1844" s="36"/>
      <c r="N1844" s="40" t="s">
        <v>9264</v>
      </c>
      <c r="O1844" s="37" t="s">
        <v>9265</v>
      </c>
      <c r="P1844" s="36">
        <v>245</v>
      </c>
      <c r="Q1844" s="37" t="s">
        <v>9328</v>
      </c>
    </row>
    <row r="1845" spans="1:17" ht="15" customHeight="1">
      <c r="A1845" s="35">
        <v>831403</v>
      </c>
      <c r="B1845" s="36" t="s">
        <v>9239</v>
      </c>
      <c r="C1845" s="37" t="s">
        <v>9240</v>
      </c>
      <c r="D1845" s="37" t="s">
        <v>9263</v>
      </c>
      <c r="E1845" s="35">
        <v>831403</v>
      </c>
      <c r="F1845" s="38" t="s">
        <v>3236</v>
      </c>
      <c r="G1845" s="36" t="s">
        <v>9243</v>
      </c>
      <c r="H1845" s="36">
        <v>65</v>
      </c>
      <c r="I1845" s="39">
        <v>701313.7</v>
      </c>
      <c r="J1845" s="39">
        <f t="shared" si="118"/>
        <v>701313.7</v>
      </c>
      <c r="K1845" s="36">
        <v>0</v>
      </c>
      <c r="L1845" s="36">
        <v>100</v>
      </c>
      <c r="M1845" s="36"/>
      <c r="N1845" s="40" t="s">
        <v>9244</v>
      </c>
      <c r="O1845" s="37" t="s">
        <v>9245</v>
      </c>
      <c r="P1845" s="36">
        <v>207</v>
      </c>
      <c r="Q1845" s="37" t="s">
        <v>9266</v>
      </c>
    </row>
    <row r="1846" spans="1:17" ht="15" customHeight="1">
      <c r="A1846" s="35">
        <v>273105</v>
      </c>
      <c r="B1846" s="36" t="s">
        <v>9239</v>
      </c>
      <c r="C1846" s="37" t="s">
        <v>9240</v>
      </c>
      <c r="D1846" s="37" t="s">
        <v>9300</v>
      </c>
      <c r="E1846" s="35">
        <v>273105</v>
      </c>
      <c r="F1846" s="38" t="s">
        <v>10203</v>
      </c>
      <c r="G1846" s="36" t="s">
        <v>9243</v>
      </c>
      <c r="H1846" s="36">
        <v>30</v>
      </c>
      <c r="I1846" s="39">
        <v>253903.90000000002</v>
      </c>
      <c r="J1846" s="39">
        <f t="shared" si="118"/>
        <v>253903.90000000002</v>
      </c>
      <c r="K1846" s="36">
        <v>0</v>
      </c>
      <c r="L1846" s="36">
        <v>100</v>
      </c>
      <c r="M1846" s="36"/>
      <c r="N1846" s="41" t="s">
        <v>9249</v>
      </c>
      <c r="O1846" s="41" t="s">
        <v>9250</v>
      </c>
      <c r="P1846" s="36">
        <v>205</v>
      </c>
      <c r="Q1846" s="37" t="s">
        <v>9302</v>
      </c>
    </row>
    <row r="1847" spans="1:17" ht="15" customHeight="1">
      <c r="A1847" s="35">
        <v>273301</v>
      </c>
      <c r="B1847" s="36" t="s">
        <v>9239</v>
      </c>
      <c r="C1847" s="37" t="s">
        <v>9240</v>
      </c>
      <c r="D1847" s="37" t="s">
        <v>9300</v>
      </c>
      <c r="E1847" s="35">
        <v>273301</v>
      </c>
      <c r="F1847" s="37" t="s">
        <v>10204</v>
      </c>
      <c r="G1847" s="36" t="s">
        <v>9243</v>
      </c>
      <c r="H1847" s="36">
        <v>30</v>
      </c>
      <c r="I1847" s="39">
        <v>253903.90000000002</v>
      </c>
      <c r="J1847" s="39">
        <f t="shared" si="118"/>
        <v>253903.90000000002</v>
      </c>
      <c r="K1847" s="36">
        <v>0</v>
      </c>
      <c r="L1847" s="36">
        <v>100</v>
      </c>
      <c r="M1847" s="36"/>
      <c r="N1847" s="41" t="s">
        <v>9249</v>
      </c>
      <c r="O1847" s="41" t="s">
        <v>9250</v>
      </c>
      <c r="P1847" s="36">
        <v>205</v>
      </c>
      <c r="Q1847" s="37" t="s">
        <v>9302</v>
      </c>
    </row>
    <row r="1848" spans="1:17" ht="15" customHeight="1">
      <c r="A1848" s="35">
        <v>273201</v>
      </c>
      <c r="B1848" s="36" t="s">
        <v>9239</v>
      </c>
      <c r="C1848" s="37" t="s">
        <v>9240</v>
      </c>
      <c r="D1848" s="37" t="s">
        <v>9300</v>
      </c>
      <c r="E1848" s="35">
        <v>273201</v>
      </c>
      <c r="F1848" s="38" t="s">
        <v>7235</v>
      </c>
      <c r="G1848" s="36" t="s">
        <v>9243</v>
      </c>
      <c r="H1848" s="36">
        <v>60</v>
      </c>
      <c r="I1848" s="39">
        <v>593849.69999999995</v>
      </c>
      <c r="J1848" s="39">
        <f t="shared" si="118"/>
        <v>593849.69999999995</v>
      </c>
      <c r="K1848" s="36">
        <v>0</v>
      </c>
      <c r="L1848" s="36">
        <v>100</v>
      </c>
      <c r="M1848" s="36"/>
      <c r="N1848" s="40" t="s">
        <v>9244</v>
      </c>
      <c r="O1848" s="37" t="s">
        <v>9245</v>
      </c>
      <c r="P1848" s="36">
        <v>205</v>
      </c>
      <c r="Q1848" s="37" t="s">
        <v>9302</v>
      </c>
    </row>
    <row r="1849" spans="1:17" ht="15" customHeight="1">
      <c r="A1849" s="35">
        <v>833202</v>
      </c>
      <c r="B1849" s="36" t="s">
        <v>9239</v>
      </c>
      <c r="C1849" s="37" t="s">
        <v>9240</v>
      </c>
      <c r="D1849" s="37" t="s">
        <v>9263</v>
      </c>
      <c r="E1849" s="35">
        <v>833202</v>
      </c>
      <c r="F1849" s="38" t="s">
        <v>3250</v>
      </c>
      <c r="G1849" s="36" t="s">
        <v>9243</v>
      </c>
      <c r="H1849" s="36">
        <v>80</v>
      </c>
      <c r="I1849" s="39">
        <v>829492.8</v>
      </c>
      <c r="J1849" s="39">
        <f t="shared" si="118"/>
        <v>829492.8</v>
      </c>
      <c r="K1849" s="36">
        <v>0</v>
      </c>
      <c r="L1849" s="36">
        <v>100</v>
      </c>
      <c r="M1849" s="36"/>
      <c r="N1849" s="40" t="s">
        <v>9244</v>
      </c>
      <c r="O1849" s="37" t="s">
        <v>9245</v>
      </c>
      <c r="P1849" s="36">
        <v>207</v>
      </c>
      <c r="Q1849" s="37" t="s">
        <v>9266</v>
      </c>
    </row>
    <row r="1850" spans="1:17" ht="15" customHeight="1">
      <c r="A1850" s="35">
        <v>577309</v>
      </c>
      <c r="B1850" s="36" t="s">
        <v>9239</v>
      </c>
      <c r="C1850" s="37" t="s">
        <v>9240</v>
      </c>
      <c r="D1850" s="37" t="s">
        <v>9260</v>
      </c>
      <c r="E1850" s="35">
        <v>577309</v>
      </c>
      <c r="F1850" s="38" t="s">
        <v>10205</v>
      </c>
      <c r="G1850" s="36" t="s">
        <v>9243</v>
      </c>
      <c r="H1850" s="36">
        <v>290</v>
      </c>
      <c r="I1850" s="39">
        <v>2237261.1</v>
      </c>
      <c r="J1850" s="39">
        <f t="shared" si="118"/>
        <v>2237261.1</v>
      </c>
      <c r="K1850" s="36">
        <v>0</v>
      </c>
      <c r="L1850" s="36">
        <v>100</v>
      </c>
      <c r="M1850" s="36"/>
      <c r="N1850" s="40" t="s">
        <v>9264</v>
      </c>
      <c r="O1850" s="37" t="s">
        <v>9265</v>
      </c>
      <c r="P1850" s="36">
        <v>215</v>
      </c>
      <c r="Q1850" s="37" t="s">
        <v>9262</v>
      </c>
    </row>
    <row r="1851" spans="1:17" ht="15" customHeight="1">
      <c r="A1851" s="35">
        <v>577307</v>
      </c>
      <c r="B1851" s="36" t="s">
        <v>9239</v>
      </c>
      <c r="C1851" s="37" t="s">
        <v>9240</v>
      </c>
      <c r="D1851" s="37" t="s">
        <v>9260</v>
      </c>
      <c r="E1851" s="35">
        <v>577307</v>
      </c>
      <c r="F1851" s="38" t="s">
        <v>10206</v>
      </c>
      <c r="G1851" s="36" t="s">
        <v>9243</v>
      </c>
      <c r="H1851" s="36">
        <v>280</v>
      </c>
      <c r="I1851" s="39">
        <v>2184943.1</v>
      </c>
      <c r="J1851" s="39">
        <f t="shared" si="118"/>
        <v>2184943.1</v>
      </c>
      <c r="K1851" s="36">
        <v>0</v>
      </c>
      <c r="L1851" s="36">
        <v>100</v>
      </c>
      <c r="M1851" s="36"/>
      <c r="N1851" s="40" t="s">
        <v>9264</v>
      </c>
      <c r="O1851" s="37" t="s">
        <v>9265</v>
      </c>
      <c r="P1851" s="36">
        <v>215</v>
      </c>
      <c r="Q1851" s="37" t="s">
        <v>9262</v>
      </c>
    </row>
    <row r="1852" spans="1:17" ht="15" customHeight="1">
      <c r="A1852" s="35">
        <v>414201</v>
      </c>
      <c r="B1852" s="36" t="s">
        <v>9239</v>
      </c>
      <c r="C1852" s="37" t="s">
        <v>9240</v>
      </c>
      <c r="D1852" s="37" t="s">
        <v>9241</v>
      </c>
      <c r="E1852" s="35">
        <v>414201</v>
      </c>
      <c r="F1852" s="38" t="s">
        <v>1992</v>
      </c>
      <c r="G1852" s="36" t="s">
        <v>9243</v>
      </c>
      <c r="H1852" s="36">
        <v>100</v>
      </c>
      <c r="I1852" s="39">
        <v>1035957</v>
      </c>
      <c r="J1852" s="39">
        <f t="shared" si="118"/>
        <v>1035957</v>
      </c>
      <c r="K1852" s="36">
        <v>0</v>
      </c>
      <c r="L1852" s="36">
        <v>100</v>
      </c>
      <c r="M1852" s="36"/>
      <c r="N1852" s="40" t="s">
        <v>9244</v>
      </c>
      <c r="O1852" s="37" t="s">
        <v>9245</v>
      </c>
      <c r="P1852" s="36">
        <v>235</v>
      </c>
      <c r="Q1852" s="37" t="s">
        <v>9246</v>
      </c>
    </row>
    <row r="1853" spans="1:17" ht="15" customHeight="1">
      <c r="A1853" s="35">
        <v>583102</v>
      </c>
      <c r="B1853" s="36" t="s">
        <v>9239</v>
      </c>
      <c r="C1853" s="37" t="s">
        <v>9240</v>
      </c>
      <c r="D1853" s="37" t="s">
        <v>9260</v>
      </c>
      <c r="E1853" s="35">
        <v>583102</v>
      </c>
      <c r="F1853" s="38" t="s">
        <v>10207</v>
      </c>
      <c r="G1853" s="36" t="s">
        <v>9243</v>
      </c>
      <c r="H1853" s="36">
        <v>115</v>
      </c>
      <c r="I1853" s="39">
        <v>1175720.8</v>
      </c>
      <c r="J1853" s="39">
        <f t="shared" si="118"/>
        <v>1175720.8</v>
      </c>
      <c r="K1853" s="36">
        <v>0</v>
      </c>
      <c r="L1853" s="36">
        <v>100</v>
      </c>
      <c r="M1853" s="36"/>
      <c r="N1853" s="40" t="s">
        <v>9244</v>
      </c>
      <c r="O1853" s="37" t="s">
        <v>9245</v>
      </c>
      <c r="P1853" s="36">
        <v>212</v>
      </c>
      <c r="Q1853" s="37" t="s">
        <v>9645</v>
      </c>
    </row>
    <row r="1854" spans="1:17" ht="15" customHeight="1">
      <c r="A1854" s="35">
        <v>583202</v>
      </c>
      <c r="B1854" s="36" t="s">
        <v>9239</v>
      </c>
      <c r="C1854" s="37" t="s">
        <v>9240</v>
      </c>
      <c r="D1854" s="37" t="s">
        <v>9260</v>
      </c>
      <c r="E1854" s="35">
        <v>583202</v>
      </c>
      <c r="F1854" s="38" t="s">
        <v>10208</v>
      </c>
      <c r="G1854" s="36" t="s">
        <v>9243</v>
      </c>
      <c r="H1854" s="36">
        <v>55</v>
      </c>
      <c r="I1854" s="39">
        <v>567690.69999999995</v>
      </c>
      <c r="J1854" s="39">
        <f t="shared" si="118"/>
        <v>567690.69999999995</v>
      </c>
      <c r="K1854" s="36">
        <v>0</v>
      </c>
      <c r="L1854" s="36">
        <v>100</v>
      </c>
      <c r="M1854" s="36"/>
      <c r="N1854" s="40" t="s">
        <v>9244</v>
      </c>
      <c r="O1854" s="37" t="s">
        <v>9245</v>
      </c>
      <c r="P1854" s="36">
        <v>215</v>
      </c>
      <c r="Q1854" s="37" t="s">
        <v>9262</v>
      </c>
    </row>
    <row r="1855" spans="1:17" ht="15" customHeight="1">
      <c r="A1855" s="35">
        <v>822202</v>
      </c>
      <c r="B1855" s="36" t="s">
        <v>9239</v>
      </c>
      <c r="C1855" s="37" t="s">
        <v>9240</v>
      </c>
      <c r="D1855" s="37" t="s">
        <v>9315</v>
      </c>
      <c r="E1855" s="35">
        <v>822202</v>
      </c>
      <c r="F1855" s="38" t="s">
        <v>9133</v>
      </c>
      <c r="G1855" s="36" t="s">
        <v>9243</v>
      </c>
      <c r="H1855" s="36">
        <v>60</v>
      </c>
      <c r="I1855" s="39">
        <v>593849.69999999995</v>
      </c>
      <c r="J1855" s="39">
        <f t="shared" si="118"/>
        <v>593849.69999999995</v>
      </c>
      <c r="K1855" s="36">
        <v>0</v>
      </c>
      <c r="L1855" s="36">
        <v>100</v>
      </c>
      <c r="M1855" s="36"/>
      <c r="N1855" s="40" t="s">
        <v>9244</v>
      </c>
      <c r="O1855" s="37" t="s">
        <v>9245</v>
      </c>
      <c r="P1855" s="36">
        <v>231</v>
      </c>
      <c r="Q1855" s="37" t="s">
        <v>9317</v>
      </c>
    </row>
    <row r="1856" spans="1:17" ht="15" customHeight="1">
      <c r="A1856" s="35">
        <v>776921</v>
      </c>
      <c r="B1856" s="36" t="s">
        <v>9239</v>
      </c>
      <c r="C1856" s="37" t="s">
        <v>9240</v>
      </c>
      <c r="D1856" s="37" t="s">
        <v>9263</v>
      </c>
      <c r="E1856" s="35">
        <v>776921</v>
      </c>
      <c r="F1856" s="38" t="s">
        <v>8647</v>
      </c>
      <c r="G1856" s="36" t="s">
        <v>9243</v>
      </c>
      <c r="H1856" s="36">
        <v>160</v>
      </c>
      <c r="I1856" s="39">
        <v>1559460.2000000002</v>
      </c>
      <c r="J1856" s="39">
        <f t="shared" si="118"/>
        <v>1559460.2000000002</v>
      </c>
      <c r="K1856" s="36">
        <v>0</v>
      </c>
      <c r="L1856" s="36">
        <v>100</v>
      </c>
      <c r="M1856" s="36"/>
      <c r="N1856" s="40" t="s">
        <v>9244</v>
      </c>
      <c r="O1856" s="37" t="s">
        <v>9245</v>
      </c>
      <c r="P1856" s="36">
        <v>207</v>
      </c>
      <c r="Q1856" s="37" t="s">
        <v>9266</v>
      </c>
    </row>
    <row r="1857" spans="1:17" ht="15" customHeight="1">
      <c r="A1857" s="35">
        <v>776902</v>
      </c>
      <c r="B1857" s="36" t="s">
        <v>9239</v>
      </c>
      <c r="C1857" s="37" t="s">
        <v>9240</v>
      </c>
      <c r="D1857" s="37" t="s">
        <v>9315</v>
      </c>
      <c r="E1857" s="35">
        <v>776902</v>
      </c>
      <c r="F1857" s="38" t="s">
        <v>9127</v>
      </c>
      <c r="G1857" s="36" t="s">
        <v>9243</v>
      </c>
      <c r="H1857" s="36">
        <v>110</v>
      </c>
      <c r="I1857" s="39">
        <v>1124645.1000000001</v>
      </c>
      <c r="J1857" s="39">
        <f t="shared" si="118"/>
        <v>1124645.1000000001</v>
      </c>
      <c r="K1857" s="36">
        <v>0</v>
      </c>
      <c r="L1857" s="36">
        <v>100</v>
      </c>
      <c r="M1857" s="36"/>
      <c r="N1857" s="40" t="s">
        <v>9244</v>
      </c>
      <c r="O1857" s="37" t="s">
        <v>9245</v>
      </c>
      <c r="P1857" s="36">
        <v>207</v>
      </c>
      <c r="Q1857" s="37" t="s">
        <v>9266</v>
      </c>
    </row>
    <row r="1858" spans="1:17" ht="15" customHeight="1">
      <c r="A1858" s="35">
        <v>822201</v>
      </c>
      <c r="B1858" s="36" t="s">
        <v>9239</v>
      </c>
      <c r="C1858" s="37" t="s">
        <v>9240</v>
      </c>
      <c r="D1858" s="37" t="s">
        <v>9315</v>
      </c>
      <c r="E1858" s="35">
        <v>822201</v>
      </c>
      <c r="F1858" s="38" t="s">
        <v>9131</v>
      </c>
      <c r="G1858" s="36" t="s">
        <v>9243</v>
      </c>
      <c r="H1858" s="36">
        <v>40</v>
      </c>
      <c r="I1858" s="39">
        <v>336491.6</v>
      </c>
      <c r="J1858" s="39">
        <f t="shared" si="118"/>
        <v>336491.6</v>
      </c>
      <c r="K1858" s="36">
        <v>0</v>
      </c>
      <c r="L1858" s="36">
        <v>100</v>
      </c>
      <c r="M1858" s="36"/>
      <c r="N1858" s="41" t="s">
        <v>9249</v>
      </c>
      <c r="O1858" s="41" t="s">
        <v>9250</v>
      </c>
      <c r="P1858" s="36">
        <v>231</v>
      </c>
      <c r="Q1858" s="37" t="s">
        <v>9317</v>
      </c>
    </row>
    <row r="1859" spans="1:17" ht="15" customHeight="1">
      <c r="A1859" s="35">
        <v>776920</v>
      </c>
      <c r="B1859" s="36" t="s">
        <v>9239</v>
      </c>
      <c r="C1859" s="37" t="s">
        <v>9240</v>
      </c>
      <c r="D1859" s="37" t="s">
        <v>9263</v>
      </c>
      <c r="E1859" s="35">
        <v>776920</v>
      </c>
      <c r="F1859" s="38" t="s">
        <v>8645</v>
      </c>
      <c r="G1859" s="36" t="s">
        <v>9243</v>
      </c>
      <c r="H1859" s="36">
        <v>75</v>
      </c>
      <c r="I1859" s="39">
        <v>803333.8</v>
      </c>
      <c r="J1859" s="39">
        <f t="shared" si="118"/>
        <v>803333.8</v>
      </c>
      <c r="K1859" s="36">
        <v>0</v>
      </c>
      <c r="L1859" s="36">
        <v>100</v>
      </c>
      <c r="M1859" s="36"/>
      <c r="N1859" s="40" t="s">
        <v>9244</v>
      </c>
      <c r="O1859" s="37" t="s">
        <v>9245</v>
      </c>
      <c r="P1859" s="36">
        <v>207</v>
      </c>
      <c r="Q1859" s="37" t="s">
        <v>9266</v>
      </c>
    </row>
    <row r="1860" spans="1:17" ht="15" customHeight="1">
      <c r="A1860" s="35">
        <v>776901</v>
      </c>
      <c r="B1860" s="36" t="s">
        <v>9239</v>
      </c>
      <c r="C1860" s="37" t="s">
        <v>9240</v>
      </c>
      <c r="D1860" s="37" t="s">
        <v>9263</v>
      </c>
      <c r="E1860" s="35">
        <v>776901</v>
      </c>
      <c r="F1860" s="38" t="s">
        <v>9125</v>
      </c>
      <c r="G1860" s="36" t="s">
        <v>9243</v>
      </c>
      <c r="H1860" s="36">
        <v>35</v>
      </c>
      <c r="I1860" s="39">
        <v>313968.59999999998</v>
      </c>
      <c r="J1860" s="39">
        <f t="shared" si="118"/>
        <v>313968.59999999998</v>
      </c>
      <c r="K1860" s="36">
        <v>0</v>
      </c>
      <c r="L1860" s="36">
        <v>100</v>
      </c>
      <c r="M1860" s="36"/>
      <c r="N1860" s="41" t="s">
        <v>9249</v>
      </c>
      <c r="O1860" s="41" t="s">
        <v>9250</v>
      </c>
      <c r="P1860" s="36">
        <v>231</v>
      </c>
      <c r="Q1860" s="37" t="s">
        <v>9317</v>
      </c>
    </row>
    <row r="1861" spans="1:17" ht="15" customHeight="1">
      <c r="A1861" s="35">
        <v>776933</v>
      </c>
      <c r="B1861" s="36" t="s">
        <v>9239</v>
      </c>
      <c r="C1861" s="37" t="s">
        <v>9240</v>
      </c>
      <c r="D1861" s="37" t="s">
        <v>9263</v>
      </c>
      <c r="E1861" s="35">
        <v>776933</v>
      </c>
      <c r="F1861" s="38" t="s">
        <v>8652</v>
      </c>
      <c r="G1861" s="36" t="s">
        <v>9243</v>
      </c>
      <c r="H1861" s="36">
        <v>220</v>
      </c>
      <c r="I1861" s="39">
        <v>1715394.1</v>
      </c>
      <c r="J1861" s="39">
        <f t="shared" si="118"/>
        <v>1715394.1</v>
      </c>
      <c r="K1861" s="36">
        <v>0</v>
      </c>
      <c r="L1861" s="36">
        <v>100</v>
      </c>
      <c r="M1861" s="36"/>
      <c r="N1861" s="40" t="s">
        <v>9264</v>
      </c>
      <c r="O1861" s="37" t="s">
        <v>9265</v>
      </c>
      <c r="P1861" s="36">
        <v>207</v>
      </c>
      <c r="Q1861" s="37" t="s">
        <v>9266</v>
      </c>
    </row>
    <row r="1862" spans="1:17" ht="15" customHeight="1">
      <c r="A1862" s="35">
        <v>776932</v>
      </c>
      <c r="B1862" s="36" t="s">
        <v>9239</v>
      </c>
      <c r="C1862" s="37" t="s">
        <v>9240</v>
      </c>
      <c r="D1862" s="37" t="s">
        <v>9263</v>
      </c>
      <c r="E1862" s="35">
        <v>776932</v>
      </c>
      <c r="F1862" s="38" t="s">
        <v>8649</v>
      </c>
      <c r="G1862" s="36" t="s">
        <v>9243</v>
      </c>
      <c r="H1862" s="36">
        <v>300</v>
      </c>
      <c r="I1862" s="39">
        <v>2379590.2999999998</v>
      </c>
      <c r="J1862" s="39">
        <f t="shared" si="118"/>
        <v>2379590.2999999998</v>
      </c>
      <c r="K1862" s="36">
        <v>0</v>
      </c>
      <c r="L1862" s="36">
        <v>100</v>
      </c>
      <c r="M1862" s="36"/>
      <c r="N1862" s="40" t="s">
        <v>9264</v>
      </c>
      <c r="O1862" s="37" t="s">
        <v>9265</v>
      </c>
      <c r="P1862" s="36">
        <v>207</v>
      </c>
      <c r="Q1862" s="37" t="s">
        <v>9266</v>
      </c>
    </row>
    <row r="1863" spans="1:17" ht="15" customHeight="1">
      <c r="A1863" s="35">
        <v>776931</v>
      </c>
      <c r="B1863" s="36" t="s">
        <v>9239</v>
      </c>
      <c r="C1863" s="37" t="s">
        <v>9240</v>
      </c>
      <c r="D1863" s="37" t="s">
        <v>9327</v>
      </c>
      <c r="E1863" s="35">
        <v>776931</v>
      </c>
      <c r="F1863" s="38" t="s">
        <v>7616</v>
      </c>
      <c r="G1863" s="36" t="s">
        <v>9243</v>
      </c>
      <c r="H1863" s="36">
        <v>220</v>
      </c>
      <c r="I1863" s="39">
        <v>1715394.1</v>
      </c>
      <c r="J1863" s="39">
        <f t="shared" si="118"/>
        <v>1715394.1</v>
      </c>
      <c r="K1863" s="36">
        <v>0</v>
      </c>
      <c r="L1863" s="36">
        <v>100</v>
      </c>
      <c r="M1863" s="36"/>
      <c r="N1863" s="40" t="s">
        <v>9264</v>
      </c>
      <c r="O1863" s="37" t="s">
        <v>9265</v>
      </c>
      <c r="P1863" s="36">
        <v>245</v>
      </c>
      <c r="Q1863" s="37" t="s">
        <v>9328</v>
      </c>
    </row>
    <row r="1864" spans="1:17" ht="15" customHeight="1">
      <c r="A1864" s="35">
        <v>776930</v>
      </c>
      <c r="B1864" s="36" t="s">
        <v>9239</v>
      </c>
      <c r="C1864" s="37" t="s">
        <v>9240</v>
      </c>
      <c r="D1864" s="37" t="s">
        <v>9327</v>
      </c>
      <c r="E1864" s="35">
        <v>776930</v>
      </c>
      <c r="F1864" s="38" t="s">
        <v>7614</v>
      </c>
      <c r="G1864" s="36" t="s">
        <v>9243</v>
      </c>
      <c r="H1864" s="36">
        <v>300</v>
      </c>
      <c r="I1864" s="39">
        <v>2379590.2999999998</v>
      </c>
      <c r="J1864" s="39">
        <f t="shared" si="118"/>
        <v>2379590.2999999998</v>
      </c>
      <c r="K1864" s="36">
        <v>0</v>
      </c>
      <c r="L1864" s="36">
        <v>100</v>
      </c>
      <c r="M1864" s="36"/>
      <c r="N1864" s="40" t="s">
        <v>9264</v>
      </c>
      <c r="O1864" s="37" t="s">
        <v>9265</v>
      </c>
      <c r="P1864" s="36">
        <v>245</v>
      </c>
      <c r="Q1864" s="37" t="s">
        <v>9328</v>
      </c>
    </row>
    <row r="1865" spans="1:17" ht="15" customHeight="1">
      <c r="A1865" s="35">
        <v>834101</v>
      </c>
      <c r="B1865" s="36" t="s">
        <v>9239</v>
      </c>
      <c r="C1865" s="37" t="s">
        <v>9240</v>
      </c>
      <c r="D1865" s="37" t="s">
        <v>9263</v>
      </c>
      <c r="E1865" s="35">
        <v>834101</v>
      </c>
      <c r="F1865" s="38" t="s">
        <v>10209</v>
      </c>
      <c r="G1865" s="36" t="s">
        <v>9243</v>
      </c>
      <c r="H1865" s="36">
        <v>40</v>
      </c>
      <c r="I1865" s="39">
        <v>336491.6</v>
      </c>
      <c r="J1865" s="39">
        <f t="shared" si="118"/>
        <v>336491.6</v>
      </c>
      <c r="K1865" s="36">
        <v>0</v>
      </c>
      <c r="L1865" s="36">
        <v>100</v>
      </c>
      <c r="M1865" s="36"/>
      <c r="N1865" s="41" t="s">
        <v>9249</v>
      </c>
      <c r="O1865" s="41" t="s">
        <v>9250</v>
      </c>
      <c r="P1865" s="36">
        <v>207</v>
      </c>
      <c r="Q1865" s="37" t="s">
        <v>9266</v>
      </c>
    </row>
    <row r="1866" spans="1:17" ht="15" customHeight="1">
      <c r="A1866" s="35">
        <v>823201</v>
      </c>
      <c r="B1866" s="36" t="s">
        <v>9239</v>
      </c>
      <c r="C1866" s="37" t="s">
        <v>9240</v>
      </c>
      <c r="D1866" s="37" t="s">
        <v>9263</v>
      </c>
      <c r="E1866" s="35">
        <v>823201</v>
      </c>
      <c r="F1866" s="38" t="s">
        <v>10210</v>
      </c>
      <c r="G1866" s="36" t="s">
        <v>9243</v>
      </c>
      <c r="H1866" s="36">
        <v>40</v>
      </c>
      <c r="I1866" s="39">
        <v>336491.6</v>
      </c>
      <c r="J1866" s="39">
        <f t="shared" si="118"/>
        <v>336491.6</v>
      </c>
      <c r="K1866" s="36">
        <v>0</v>
      </c>
      <c r="L1866" s="36">
        <v>100</v>
      </c>
      <c r="M1866" s="36"/>
      <c r="N1866" s="41" t="s">
        <v>9249</v>
      </c>
      <c r="O1866" s="41" t="s">
        <v>9250</v>
      </c>
      <c r="P1866" s="36">
        <v>231</v>
      </c>
      <c r="Q1866" s="37" t="s">
        <v>9317</v>
      </c>
    </row>
    <row r="1867" spans="1:17" ht="15" customHeight="1">
      <c r="A1867" s="35">
        <v>589201</v>
      </c>
      <c r="B1867" s="36" t="s">
        <v>9239</v>
      </c>
      <c r="C1867" s="37" t="s">
        <v>9240</v>
      </c>
      <c r="D1867" s="37" t="s">
        <v>9260</v>
      </c>
      <c r="E1867" s="35">
        <v>589201</v>
      </c>
      <c r="F1867" s="38" t="s">
        <v>10211</v>
      </c>
      <c r="G1867" s="36" t="s">
        <v>9243</v>
      </c>
      <c r="H1867" s="36">
        <v>50</v>
      </c>
      <c r="I1867" s="39">
        <v>465428.2</v>
      </c>
      <c r="J1867" s="39">
        <f t="shared" si="118"/>
        <v>465428.2</v>
      </c>
      <c r="K1867" s="36">
        <v>0</v>
      </c>
      <c r="L1867" s="36">
        <v>100</v>
      </c>
      <c r="M1867" s="36"/>
      <c r="N1867" s="40" t="s">
        <v>9244</v>
      </c>
      <c r="O1867" s="37" t="s">
        <v>9245</v>
      </c>
      <c r="P1867" s="36">
        <v>215</v>
      </c>
      <c r="Q1867" s="37" t="s">
        <v>9262</v>
      </c>
    </row>
    <row r="1868" spans="1:17" ht="15" customHeight="1">
      <c r="A1868" s="35">
        <v>833901</v>
      </c>
      <c r="B1868" s="36" t="s">
        <v>9239</v>
      </c>
      <c r="C1868" s="37" t="s">
        <v>9240</v>
      </c>
      <c r="D1868" s="37" t="s">
        <v>9263</v>
      </c>
      <c r="E1868" s="35">
        <v>833901</v>
      </c>
      <c r="F1868" s="38" t="s">
        <v>3251</v>
      </c>
      <c r="G1868" s="36" t="s">
        <v>9243</v>
      </c>
      <c r="H1868" s="36">
        <v>70</v>
      </c>
      <c r="I1868" s="39">
        <v>727472.7</v>
      </c>
      <c r="J1868" s="39">
        <f t="shared" si="118"/>
        <v>727472.7</v>
      </c>
      <c r="K1868" s="36">
        <v>0</v>
      </c>
      <c r="L1868" s="36">
        <v>100</v>
      </c>
      <c r="M1868" s="36"/>
      <c r="N1868" s="40" t="s">
        <v>9244</v>
      </c>
      <c r="O1868" s="37" t="s">
        <v>9245</v>
      </c>
      <c r="P1868" s="36">
        <v>207</v>
      </c>
      <c r="Q1868" s="37" t="s">
        <v>9266</v>
      </c>
    </row>
    <row r="1869" spans="1:17" ht="15" customHeight="1">
      <c r="A1869" s="35">
        <v>434001</v>
      </c>
      <c r="B1869" s="36" t="s">
        <v>9239</v>
      </c>
      <c r="C1869" s="37" t="s">
        <v>9240</v>
      </c>
      <c r="D1869" s="37" t="s">
        <v>9658</v>
      </c>
      <c r="E1869" s="35">
        <v>434001</v>
      </c>
      <c r="F1869" s="38" t="s">
        <v>4103</v>
      </c>
      <c r="G1869" s="36" t="s">
        <v>9243</v>
      </c>
      <c r="H1869" s="36">
        <v>105</v>
      </c>
      <c r="I1869" s="39">
        <v>1098486.1000000001</v>
      </c>
      <c r="J1869" s="39">
        <f t="shared" si="118"/>
        <v>1098486.1000000001</v>
      </c>
      <c r="K1869" s="36">
        <v>0</v>
      </c>
      <c r="L1869" s="36">
        <v>100</v>
      </c>
      <c r="M1869" s="36"/>
      <c r="N1869" s="40" t="s">
        <v>9244</v>
      </c>
      <c r="O1869" s="37" t="s">
        <v>9245</v>
      </c>
      <c r="P1869" s="36">
        <v>235</v>
      </c>
      <c r="Q1869" s="37" t="s">
        <v>9246</v>
      </c>
    </row>
    <row r="1870" spans="1:17" ht="15" customHeight="1">
      <c r="A1870" s="35">
        <v>682303</v>
      </c>
      <c r="B1870" s="36" t="s">
        <v>9239</v>
      </c>
      <c r="C1870" s="37" t="s">
        <v>9240</v>
      </c>
      <c r="D1870" s="37" t="s">
        <v>9247</v>
      </c>
      <c r="E1870" s="35">
        <v>682303</v>
      </c>
      <c r="F1870" s="38" t="s">
        <v>10212</v>
      </c>
      <c r="G1870" s="36" t="s">
        <v>9243</v>
      </c>
      <c r="H1870" s="36">
        <v>35</v>
      </c>
      <c r="I1870" s="39">
        <v>313968.59999999998</v>
      </c>
      <c r="J1870" s="39">
        <f t="shared" si="118"/>
        <v>313968.59999999998</v>
      </c>
      <c r="K1870" s="36">
        <v>0</v>
      </c>
      <c r="L1870" s="36">
        <v>100</v>
      </c>
      <c r="M1870" s="36"/>
      <c r="N1870" s="41" t="s">
        <v>9249</v>
      </c>
      <c r="O1870" s="41" t="s">
        <v>9250</v>
      </c>
      <c r="P1870" s="36">
        <v>204</v>
      </c>
      <c r="Q1870" s="37" t="s">
        <v>9248</v>
      </c>
    </row>
    <row r="1871" spans="1:17" ht="15" customHeight="1">
      <c r="A1871" s="35">
        <v>673101</v>
      </c>
      <c r="B1871" s="36" t="s">
        <v>9239</v>
      </c>
      <c r="C1871" s="37" t="s">
        <v>9240</v>
      </c>
      <c r="D1871" s="37" t="s">
        <v>9247</v>
      </c>
      <c r="E1871" s="35">
        <v>673101</v>
      </c>
      <c r="F1871" s="38" t="s">
        <v>2556</v>
      </c>
      <c r="G1871" s="36" t="s">
        <v>9243</v>
      </c>
      <c r="H1871" s="36">
        <v>30</v>
      </c>
      <c r="I1871" s="39">
        <v>253903.90000000002</v>
      </c>
      <c r="J1871" s="39">
        <f t="shared" si="118"/>
        <v>253903.90000000002</v>
      </c>
      <c r="K1871" s="36">
        <v>0</v>
      </c>
      <c r="L1871" s="36">
        <v>100</v>
      </c>
      <c r="M1871" s="36"/>
      <c r="N1871" s="41" t="s">
        <v>9249</v>
      </c>
      <c r="O1871" s="41" t="s">
        <v>9250</v>
      </c>
      <c r="P1871" s="36">
        <v>204</v>
      </c>
      <c r="Q1871" s="37" t="s">
        <v>9248</v>
      </c>
    </row>
    <row r="1872" spans="1:17" ht="15" customHeight="1">
      <c r="A1872" s="35">
        <v>852401</v>
      </c>
      <c r="B1872" s="36" t="s">
        <v>9239</v>
      </c>
      <c r="C1872" s="37" t="s">
        <v>9240</v>
      </c>
      <c r="D1872" s="37" t="s">
        <v>9599</v>
      </c>
      <c r="E1872" s="35">
        <v>852401</v>
      </c>
      <c r="F1872" s="38" t="s">
        <v>2505</v>
      </c>
      <c r="G1872" s="36" t="s">
        <v>9243</v>
      </c>
      <c r="H1872" s="36">
        <v>50</v>
      </c>
      <c r="I1872" s="39">
        <v>465428.2</v>
      </c>
      <c r="J1872" s="39">
        <f t="shared" si="118"/>
        <v>465428.2</v>
      </c>
      <c r="K1872" s="36">
        <v>0</v>
      </c>
      <c r="L1872" s="36">
        <v>100</v>
      </c>
      <c r="M1872" s="36"/>
      <c r="N1872" s="40" t="s">
        <v>9244</v>
      </c>
      <c r="O1872" s="37" t="s">
        <v>9245</v>
      </c>
      <c r="P1872" s="36">
        <v>232</v>
      </c>
      <c r="Q1872" s="37" t="s">
        <v>9396</v>
      </c>
    </row>
    <row r="1873" spans="1:17" ht="15" customHeight="1">
      <c r="A1873" s="35">
        <v>852601</v>
      </c>
      <c r="B1873" s="36" t="s">
        <v>9239</v>
      </c>
      <c r="C1873" s="37" t="s">
        <v>9240</v>
      </c>
      <c r="D1873" s="37" t="s">
        <v>9599</v>
      </c>
      <c r="E1873" s="35">
        <v>852601</v>
      </c>
      <c r="F1873" s="38" t="s">
        <v>2506</v>
      </c>
      <c r="G1873" s="36" t="s">
        <v>9243</v>
      </c>
      <c r="H1873" s="36">
        <v>50</v>
      </c>
      <c r="I1873" s="39">
        <v>465428.2</v>
      </c>
      <c r="J1873" s="39">
        <f t="shared" si="118"/>
        <v>465428.2</v>
      </c>
      <c r="K1873" s="36">
        <v>0</v>
      </c>
      <c r="L1873" s="36">
        <v>100</v>
      </c>
      <c r="M1873" s="36"/>
      <c r="N1873" s="40" t="s">
        <v>9244</v>
      </c>
      <c r="O1873" s="37" t="s">
        <v>9245</v>
      </c>
      <c r="P1873" s="36">
        <v>232</v>
      </c>
      <c r="Q1873" s="37" t="s">
        <v>9396</v>
      </c>
    </row>
    <row r="1874" spans="1:17" ht="15" customHeight="1">
      <c r="A1874" s="35">
        <v>834301</v>
      </c>
      <c r="B1874" s="36" t="s">
        <v>9239</v>
      </c>
      <c r="C1874" s="37" t="s">
        <v>9240</v>
      </c>
      <c r="D1874" s="37" t="s">
        <v>9315</v>
      </c>
      <c r="E1874" s="35">
        <v>834301</v>
      </c>
      <c r="F1874" s="38" t="s">
        <v>10213</v>
      </c>
      <c r="G1874" s="36" t="s">
        <v>9243</v>
      </c>
      <c r="H1874" s="36">
        <v>55</v>
      </c>
      <c r="I1874" s="39">
        <v>567690.69999999995</v>
      </c>
      <c r="J1874" s="39">
        <f t="shared" ref="J1874:J1937" si="119">I1874</f>
        <v>567690.69999999995</v>
      </c>
      <c r="K1874" s="36">
        <v>0</v>
      </c>
      <c r="L1874" s="36">
        <v>100</v>
      </c>
      <c r="M1874" s="36"/>
      <c r="N1874" s="40" t="s">
        <v>9244</v>
      </c>
      <c r="O1874" s="37" t="s">
        <v>9245</v>
      </c>
      <c r="P1874" s="36">
        <v>207</v>
      </c>
      <c r="Q1874" s="37" t="s">
        <v>9266</v>
      </c>
    </row>
    <row r="1875" spans="1:17" ht="15" customHeight="1">
      <c r="A1875" s="35">
        <v>823401</v>
      </c>
      <c r="B1875" s="36" t="s">
        <v>9239</v>
      </c>
      <c r="C1875" s="37" t="s">
        <v>9240</v>
      </c>
      <c r="D1875" s="37" t="s">
        <v>9315</v>
      </c>
      <c r="E1875" s="35">
        <v>823401</v>
      </c>
      <c r="F1875" s="38" t="s">
        <v>10214</v>
      </c>
      <c r="G1875" s="36" t="s">
        <v>9243</v>
      </c>
      <c r="H1875" s="36">
        <v>55</v>
      </c>
      <c r="I1875" s="39">
        <v>567690.69999999995</v>
      </c>
      <c r="J1875" s="39">
        <f t="shared" si="119"/>
        <v>567690.69999999995</v>
      </c>
      <c r="K1875" s="36">
        <v>0</v>
      </c>
      <c r="L1875" s="36">
        <v>100</v>
      </c>
      <c r="M1875" s="36"/>
      <c r="N1875" s="40" t="s">
        <v>9244</v>
      </c>
      <c r="O1875" s="37" t="s">
        <v>9245</v>
      </c>
      <c r="P1875" s="36">
        <v>231</v>
      </c>
      <c r="Q1875" s="37" t="s">
        <v>9317</v>
      </c>
    </row>
    <row r="1876" spans="1:17" ht="15" customHeight="1">
      <c r="A1876" s="35">
        <v>674103</v>
      </c>
      <c r="B1876" s="36" t="s">
        <v>9239</v>
      </c>
      <c r="C1876" s="37" t="s">
        <v>9240</v>
      </c>
      <c r="D1876" s="37" t="s">
        <v>9247</v>
      </c>
      <c r="E1876" s="35">
        <v>674103</v>
      </c>
      <c r="F1876" s="38" t="s">
        <v>10215</v>
      </c>
      <c r="G1876" s="36" t="s">
        <v>9243</v>
      </c>
      <c r="H1876" s="36">
        <v>55</v>
      </c>
      <c r="I1876" s="39">
        <v>567690.69999999995</v>
      </c>
      <c r="J1876" s="39">
        <f t="shared" si="119"/>
        <v>567690.69999999995</v>
      </c>
      <c r="K1876" s="36">
        <v>0</v>
      </c>
      <c r="L1876" s="36">
        <v>100</v>
      </c>
      <c r="M1876" s="36"/>
      <c r="N1876" s="40" t="s">
        <v>9244</v>
      </c>
      <c r="O1876" s="37" t="s">
        <v>9245</v>
      </c>
      <c r="P1876" s="36">
        <v>204</v>
      </c>
      <c r="Q1876" s="37" t="s">
        <v>9248</v>
      </c>
    </row>
    <row r="1877" spans="1:17" ht="15" customHeight="1">
      <c r="A1877" s="35">
        <v>674101</v>
      </c>
      <c r="B1877" s="36" t="s">
        <v>9239</v>
      </c>
      <c r="C1877" s="37" t="s">
        <v>9240</v>
      </c>
      <c r="D1877" s="37" t="s">
        <v>9247</v>
      </c>
      <c r="E1877" s="35">
        <v>674101</v>
      </c>
      <c r="F1877" s="38" t="s">
        <v>10216</v>
      </c>
      <c r="G1877" s="36" t="s">
        <v>9243</v>
      </c>
      <c r="H1877" s="36">
        <v>55</v>
      </c>
      <c r="I1877" s="39">
        <v>567690.69999999995</v>
      </c>
      <c r="J1877" s="39">
        <f t="shared" si="119"/>
        <v>567690.69999999995</v>
      </c>
      <c r="K1877" s="36">
        <v>0</v>
      </c>
      <c r="L1877" s="36">
        <v>100</v>
      </c>
      <c r="M1877" s="36"/>
      <c r="N1877" s="40" t="s">
        <v>9244</v>
      </c>
      <c r="O1877" s="37" t="s">
        <v>9245</v>
      </c>
      <c r="P1877" s="36">
        <v>204</v>
      </c>
      <c r="Q1877" s="37" t="s">
        <v>9248</v>
      </c>
    </row>
    <row r="1878" spans="1:17" ht="15" customHeight="1">
      <c r="A1878" s="35">
        <v>833201</v>
      </c>
      <c r="B1878" s="36" t="s">
        <v>9239</v>
      </c>
      <c r="C1878" s="37" t="s">
        <v>9240</v>
      </c>
      <c r="D1878" s="37" t="s">
        <v>9263</v>
      </c>
      <c r="E1878" s="35">
        <v>833201</v>
      </c>
      <c r="F1878" s="38" t="s">
        <v>3249</v>
      </c>
      <c r="G1878" s="36" t="s">
        <v>9243</v>
      </c>
      <c r="H1878" s="36">
        <v>50</v>
      </c>
      <c r="I1878" s="39">
        <v>465428.2</v>
      </c>
      <c r="J1878" s="39">
        <f t="shared" si="119"/>
        <v>465428.2</v>
      </c>
      <c r="K1878" s="36">
        <v>0</v>
      </c>
      <c r="L1878" s="36">
        <v>100</v>
      </c>
      <c r="M1878" s="36"/>
      <c r="N1878" s="40" t="s">
        <v>9244</v>
      </c>
      <c r="O1878" s="37" t="s">
        <v>9245</v>
      </c>
      <c r="P1878" s="36">
        <v>207</v>
      </c>
      <c r="Q1878" s="37" t="s">
        <v>9266</v>
      </c>
    </row>
    <row r="1879" spans="1:17" ht="15" customHeight="1">
      <c r="A1879" s="35">
        <v>564120</v>
      </c>
      <c r="B1879" s="36" t="s">
        <v>9239</v>
      </c>
      <c r="C1879" s="37" t="s">
        <v>9240</v>
      </c>
      <c r="D1879" s="37" t="s">
        <v>9260</v>
      </c>
      <c r="E1879" s="35">
        <v>564120</v>
      </c>
      <c r="F1879" s="38" t="s">
        <v>2267</v>
      </c>
      <c r="G1879" s="36" t="s">
        <v>9243</v>
      </c>
      <c r="H1879" s="36">
        <v>110</v>
      </c>
      <c r="I1879" s="39">
        <v>1124645.1000000001</v>
      </c>
      <c r="J1879" s="39">
        <f t="shared" si="119"/>
        <v>1124645.1000000001</v>
      </c>
      <c r="K1879" s="36">
        <v>0</v>
      </c>
      <c r="L1879" s="36">
        <v>100</v>
      </c>
      <c r="M1879" s="36"/>
      <c r="N1879" s="40" t="s">
        <v>9244</v>
      </c>
      <c r="O1879" s="37" t="s">
        <v>9245</v>
      </c>
      <c r="P1879" s="36">
        <v>215</v>
      </c>
      <c r="Q1879" s="37" t="s">
        <v>9262</v>
      </c>
    </row>
    <row r="1880" spans="1:17" ht="15" customHeight="1">
      <c r="A1880" s="35">
        <v>490401</v>
      </c>
      <c r="B1880" s="36" t="s">
        <v>9239</v>
      </c>
      <c r="C1880" s="37" t="s">
        <v>9240</v>
      </c>
      <c r="D1880" s="37" t="s">
        <v>9241</v>
      </c>
      <c r="E1880" s="35">
        <v>490401</v>
      </c>
      <c r="F1880" s="38" t="s">
        <v>6947</v>
      </c>
      <c r="G1880" s="36" t="s">
        <v>9243</v>
      </c>
      <c r="H1880" s="36">
        <v>80</v>
      </c>
      <c r="I1880" s="39">
        <v>829492.8</v>
      </c>
      <c r="J1880" s="39">
        <f t="shared" si="119"/>
        <v>829492.8</v>
      </c>
      <c r="K1880" s="36">
        <v>0</v>
      </c>
      <c r="L1880" s="36">
        <v>100</v>
      </c>
      <c r="M1880" s="36"/>
      <c r="N1880" s="40" t="s">
        <v>9244</v>
      </c>
      <c r="O1880" s="37" t="s">
        <v>9245</v>
      </c>
      <c r="P1880" s="36">
        <v>235</v>
      </c>
      <c r="Q1880" s="37" t="s">
        <v>9246</v>
      </c>
    </row>
    <row r="1881" spans="1:17" ht="15" customHeight="1">
      <c r="A1881" s="35">
        <v>243105</v>
      </c>
      <c r="B1881" s="36" t="s">
        <v>9239</v>
      </c>
      <c r="C1881" s="37" t="s">
        <v>9240</v>
      </c>
      <c r="D1881" s="37" t="s">
        <v>9300</v>
      </c>
      <c r="E1881" s="35">
        <v>243105</v>
      </c>
      <c r="F1881" s="38" t="s">
        <v>10217</v>
      </c>
      <c r="G1881" s="36" t="s">
        <v>9243</v>
      </c>
      <c r="H1881" s="36">
        <v>70</v>
      </c>
      <c r="I1881" s="39">
        <v>727472.7</v>
      </c>
      <c r="J1881" s="39">
        <f t="shared" si="119"/>
        <v>727472.7</v>
      </c>
      <c r="K1881" s="36">
        <v>0</v>
      </c>
      <c r="L1881" s="36">
        <v>100</v>
      </c>
      <c r="M1881" s="36"/>
      <c r="N1881" s="40" t="s">
        <v>9244</v>
      </c>
      <c r="O1881" s="37" t="s">
        <v>9245</v>
      </c>
      <c r="P1881" s="36">
        <v>205</v>
      </c>
      <c r="Q1881" s="37" t="s">
        <v>9302</v>
      </c>
    </row>
    <row r="1882" spans="1:17" ht="15" customHeight="1">
      <c r="A1882" s="35">
        <v>243108</v>
      </c>
      <c r="B1882" s="36" t="s">
        <v>9239</v>
      </c>
      <c r="C1882" s="37" t="s">
        <v>9240</v>
      </c>
      <c r="D1882" s="37" t="s">
        <v>9300</v>
      </c>
      <c r="E1882" s="35">
        <v>243108</v>
      </c>
      <c r="F1882" s="38" t="s">
        <v>10218</v>
      </c>
      <c r="G1882" s="36" t="s">
        <v>9243</v>
      </c>
      <c r="H1882" s="36">
        <v>180</v>
      </c>
      <c r="I1882" s="39">
        <v>1440603.4</v>
      </c>
      <c r="J1882" s="39">
        <f t="shared" si="119"/>
        <v>1440603.4</v>
      </c>
      <c r="K1882" s="36">
        <v>0</v>
      </c>
      <c r="L1882" s="36">
        <v>100</v>
      </c>
      <c r="M1882" s="36"/>
      <c r="N1882" s="40" t="s">
        <v>9264</v>
      </c>
      <c r="O1882" s="37" t="s">
        <v>9265</v>
      </c>
      <c r="P1882" s="36">
        <v>205</v>
      </c>
      <c r="Q1882" s="37" t="s">
        <v>9302</v>
      </c>
    </row>
    <row r="1883" spans="1:17" ht="15" customHeight="1">
      <c r="A1883" s="35">
        <v>243109</v>
      </c>
      <c r="B1883" s="36" t="s">
        <v>9239</v>
      </c>
      <c r="C1883" s="37" t="s">
        <v>9240</v>
      </c>
      <c r="D1883" s="37" t="s">
        <v>9300</v>
      </c>
      <c r="E1883" s="35">
        <v>243109</v>
      </c>
      <c r="F1883" s="38" t="s">
        <v>10219</v>
      </c>
      <c r="G1883" s="36" t="s">
        <v>9243</v>
      </c>
      <c r="H1883" s="36">
        <v>280</v>
      </c>
      <c r="I1883" s="39">
        <v>2184943.1</v>
      </c>
      <c r="J1883" s="39">
        <f t="shared" si="119"/>
        <v>2184943.1</v>
      </c>
      <c r="K1883" s="36">
        <v>0</v>
      </c>
      <c r="L1883" s="36">
        <v>100</v>
      </c>
      <c r="M1883" s="36"/>
      <c r="N1883" s="40" t="s">
        <v>9264</v>
      </c>
      <c r="O1883" s="37" t="s">
        <v>9265</v>
      </c>
      <c r="P1883" s="36">
        <v>205</v>
      </c>
      <c r="Q1883" s="37" t="s">
        <v>9302</v>
      </c>
    </row>
    <row r="1884" spans="1:17" ht="15" customHeight="1">
      <c r="A1884" s="35">
        <v>243107</v>
      </c>
      <c r="B1884" s="36" t="s">
        <v>9239</v>
      </c>
      <c r="C1884" s="37" t="s">
        <v>9240</v>
      </c>
      <c r="D1884" s="37" t="s">
        <v>9300</v>
      </c>
      <c r="E1884" s="35">
        <v>243107</v>
      </c>
      <c r="F1884" s="38" t="s">
        <v>10220</v>
      </c>
      <c r="G1884" s="36" t="s">
        <v>9243</v>
      </c>
      <c r="H1884" s="36">
        <v>180</v>
      </c>
      <c r="I1884" s="39">
        <v>1440603.4</v>
      </c>
      <c r="J1884" s="39">
        <f t="shared" si="119"/>
        <v>1440603.4</v>
      </c>
      <c r="K1884" s="36">
        <v>0</v>
      </c>
      <c r="L1884" s="36">
        <v>100</v>
      </c>
      <c r="M1884" s="36"/>
      <c r="N1884" s="40" t="s">
        <v>9264</v>
      </c>
      <c r="O1884" s="37" t="s">
        <v>9265</v>
      </c>
      <c r="P1884" s="36">
        <v>205</v>
      </c>
      <c r="Q1884" s="37" t="s">
        <v>9302</v>
      </c>
    </row>
    <row r="1885" spans="1:17" ht="15" customHeight="1">
      <c r="A1885" s="35">
        <v>243106</v>
      </c>
      <c r="B1885" s="36" t="s">
        <v>9239</v>
      </c>
      <c r="C1885" s="37" t="s">
        <v>9240</v>
      </c>
      <c r="D1885" s="37" t="s">
        <v>9300</v>
      </c>
      <c r="E1885" s="35">
        <v>243106</v>
      </c>
      <c r="F1885" s="38" t="s">
        <v>10221</v>
      </c>
      <c r="G1885" s="36" t="s">
        <v>9243</v>
      </c>
      <c r="H1885" s="36">
        <v>120</v>
      </c>
      <c r="I1885" s="39">
        <v>1201879.8</v>
      </c>
      <c r="J1885" s="39">
        <f t="shared" si="119"/>
        <v>1201879.8</v>
      </c>
      <c r="K1885" s="36">
        <v>0</v>
      </c>
      <c r="L1885" s="36">
        <v>100</v>
      </c>
      <c r="M1885" s="36"/>
      <c r="N1885" s="40" t="s">
        <v>9244</v>
      </c>
      <c r="O1885" s="37" t="s">
        <v>9245</v>
      </c>
      <c r="P1885" s="36">
        <v>205</v>
      </c>
      <c r="Q1885" s="37" t="s">
        <v>9302</v>
      </c>
    </row>
    <row r="1886" spans="1:17" ht="15" customHeight="1">
      <c r="A1886" s="35">
        <v>516401</v>
      </c>
      <c r="B1886" s="36" t="s">
        <v>9239</v>
      </c>
      <c r="C1886" s="37" t="s">
        <v>9240</v>
      </c>
      <c r="D1886" s="37" t="s">
        <v>9658</v>
      </c>
      <c r="E1886" s="35">
        <v>516401</v>
      </c>
      <c r="F1886" s="38" t="s">
        <v>10222</v>
      </c>
      <c r="G1886" s="36" t="s">
        <v>9243</v>
      </c>
      <c r="H1886" s="36">
        <v>125</v>
      </c>
      <c r="I1886" s="39">
        <v>1228038.8</v>
      </c>
      <c r="J1886" s="39">
        <f t="shared" si="119"/>
        <v>1228038.8</v>
      </c>
      <c r="K1886" s="36">
        <v>0</v>
      </c>
      <c r="L1886" s="36">
        <v>100</v>
      </c>
      <c r="M1886" s="36"/>
      <c r="N1886" s="40" t="s">
        <v>9244</v>
      </c>
      <c r="O1886" s="37" t="s">
        <v>9245</v>
      </c>
      <c r="P1886" s="36">
        <v>203</v>
      </c>
      <c r="Q1886" s="37" t="s">
        <v>9385</v>
      </c>
    </row>
    <row r="1887" spans="1:17" ht="15" customHeight="1">
      <c r="A1887" s="35">
        <v>608201</v>
      </c>
      <c r="B1887" s="36" t="s">
        <v>9239</v>
      </c>
      <c r="C1887" s="37" t="s">
        <v>9240</v>
      </c>
      <c r="D1887" s="37" t="s">
        <v>9260</v>
      </c>
      <c r="E1887" s="35">
        <v>608201</v>
      </c>
      <c r="F1887" s="38" t="s">
        <v>2411</v>
      </c>
      <c r="G1887" s="36" t="s">
        <v>9243</v>
      </c>
      <c r="H1887" s="36">
        <v>40</v>
      </c>
      <c r="I1887" s="39">
        <v>336491.6</v>
      </c>
      <c r="J1887" s="39">
        <f t="shared" si="119"/>
        <v>336491.6</v>
      </c>
      <c r="K1887" s="36">
        <v>0</v>
      </c>
      <c r="L1887" s="36">
        <v>100</v>
      </c>
      <c r="M1887" s="36"/>
      <c r="N1887" s="41" t="s">
        <v>9249</v>
      </c>
      <c r="O1887" s="41" t="s">
        <v>9250</v>
      </c>
      <c r="P1887" s="36">
        <v>215</v>
      </c>
      <c r="Q1887" s="37" t="s">
        <v>9262</v>
      </c>
    </row>
    <row r="1888" spans="1:17" ht="15" customHeight="1">
      <c r="A1888" s="35">
        <v>226101</v>
      </c>
      <c r="B1888" s="36" t="s">
        <v>9239</v>
      </c>
      <c r="C1888" s="37" t="s">
        <v>9240</v>
      </c>
      <c r="D1888" s="37" t="s">
        <v>9311</v>
      </c>
      <c r="E1888" s="35">
        <v>226101</v>
      </c>
      <c r="F1888" s="37" t="s">
        <v>1408</v>
      </c>
      <c r="G1888" s="36" t="s">
        <v>9243</v>
      </c>
      <c r="H1888" s="36">
        <v>60</v>
      </c>
      <c r="I1888" s="39">
        <v>593849.69999999995</v>
      </c>
      <c r="J1888" s="39">
        <f t="shared" si="119"/>
        <v>593849.69999999995</v>
      </c>
      <c r="K1888" s="36">
        <v>0</v>
      </c>
      <c r="L1888" s="36">
        <v>100</v>
      </c>
      <c r="M1888" s="36"/>
      <c r="N1888" s="40" t="s">
        <v>9244</v>
      </c>
      <c r="O1888" s="37" t="s">
        <v>9245</v>
      </c>
      <c r="P1888" s="36">
        <v>209</v>
      </c>
      <c r="Q1888" s="37" t="s">
        <v>9312</v>
      </c>
    </row>
    <row r="1889" spans="1:17" ht="15" customHeight="1">
      <c r="A1889" s="35">
        <v>666110</v>
      </c>
      <c r="B1889" s="36" t="s">
        <v>9239</v>
      </c>
      <c r="C1889" s="37" t="s">
        <v>9240</v>
      </c>
      <c r="D1889" s="37" t="s">
        <v>9247</v>
      </c>
      <c r="E1889" s="35">
        <v>666110</v>
      </c>
      <c r="F1889" s="38" t="s">
        <v>2534</v>
      </c>
      <c r="G1889" s="36" t="s">
        <v>9243</v>
      </c>
      <c r="H1889" s="36">
        <v>70</v>
      </c>
      <c r="I1889" s="39">
        <v>727472.7</v>
      </c>
      <c r="J1889" s="39">
        <f t="shared" si="119"/>
        <v>727472.7</v>
      </c>
      <c r="K1889" s="36">
        <v>0</v>
      </c>
      <c r="L1889" s="36">
        <v>100</v>
      </c>
      <c r="M1889" s="36"/>
      <c r="N1889" s="40" t="s">
        <v>9244</v>
      </c>
      <c r="O1889" s="37" t="s">
        <v>9245</v>
      </c>
      <c r="P1889" s="36">
        <v>204</v>
      </c>
      <c r="Q1889" s="37" t="s">
        <v>9248</v>
      </c>
    </row>
    <row r="1890" spans="1:17" ht="15" customHeight="1">
      <c r="A1890" s="35">
        <v>243103</v>
      </c>
      <c r="B1890" s="36" t="s">
        <v>9239</v>
      </c>
      <c r="C1890" s="37" t="s">
        <v>9240</v>
      </c>
      <c r="D1890" s="37" t="s">
        <v>9300</v>
      </c>
      <c r="E1890" s="35">
        <v>243103</v>
      </c>
      <c r="F1890" s="38" t="s">
        <v>6610</v>
      </c>
      <c r="G1890" s="36" t="s">
        <v>9243</v>
      </c>
      <c r="H1890" s="36">
        <v>25</v>
      </c>
      <c r="I1890" s="39">
        <v>231380.90000000002</v>
      </c>
      <c r="J1890" s="39">
        <f t="shared" si="119"/>
        <v>231380.90000000002</v>
      </c>
      <c r="K1890" s="36">
        <v>0</v>
      </c>
      <c r="L1890" s="36">
        <v>100</v>
      </c>
      <c r="M1890" s="36"/>
      <c r="N1890" s="41" t="s">
        <v>9249</v>
      </c>
      <c r="O1890" s="41" t="s">
        <v>9250</v>
      </c>
      <c r="P1890" s="36">
        <v>340</v>
      </c>
      <c r="Q1890" s="37" t="s">
        <v>9391</v>
      </c>
    </row>
    <row r="1891" spans="1:17" ht="15" customHeight="1">
      <c r="A1891" s="35">
        <v>243104</v>
      </c>
      <c r="B1891" s="36" t="s">
        <v>9239</v>
      </c>
      <c r="C1891" s="37" t="s">
        <v>9240</v>
      </c>
      <c r="D1891" s="37" t="s">
        <v>9300</v>
      </c>
      <c r="E1891" s="35">
        <v>243104</v>
      </c>
      <c r="F1891" s="38" t="s">
        <v>10223</v>
      </c>
      <c r="G1891" s="36" t="s">
        <v>9243</v>
      </c>
      <c r="H1891" s="36">
        <v>30</v>
      </c>
      <c r="I1891" s="39">
        <v>253903.90000000002</v>
      </c>
      <c r="J1891" s="39">
        <f t="shared" si="119"/>
        <v>253903.90000000002</v>
      </c>
      <c r="K1891" s="36">
        <v>0</v>
      </c>
      <c r="L1891" s="36">
        <v>100</v>
      </c>
      <c r="M1891" s="36"/>
      <c r="N1891" s="41" t="s">
        <v>9249</v>
      </c>
      <c r="O1891" s="41" t="s">
        <v>9250</v>
      </c>
      <c r="P1891" s="36">
        <v>340</v>
      </c>
      <c r="Q1891" s="37" t="s">
        <v>9391</v>
      </c>
    </row>
    <row r="1892" spans="1:17" ht="15" customHeight="1">
      <c r="A1892" s="35">
        <v>243101</v>
      </c>
      <c r="B1892" s="36" t="s">
        <v>9239</v>
      </c>
      <c r="C1892" s="37" t="s">
        <v>9240</v>
      </c>
      <c r="D1892" s="37" t="s">
        <v>9300</v>
      </c>
      <c r="E1892" s="35">
        <v>243101</v>
      </c>
      <c r="F1892" s="38" t="s">
        <v>10224</v>
      </c>
      <c r="G1892" s="36" t="s">
        <v>9243</v>
      </c>
      <c r="H1892" s="36">
        <v>20</v>
      </c>
      <c r="I1892" s="39">
        <v>178749.8</v>
      </c>
      <c r="J1892" s="39">
        <f t="shared" si="119"/>
        <v>178749.8</v>
      </c>
      <c r="K1892" s="36">
        <v>0</v>
      </c>
      <c r="L1892" s="36">
        <v>100</v>
      </c>
      <c r="M1892" s="36"/>
      <c r="N1892" s="41" t="s">
        <v>9249</v>
      </c>
      <c r="O1892" s="41" t="s">
        <v>9250</v>
      </c>
      <c r="P1892" s="36">
        <v>340</v>
      </c>
      <c r="Q1892" s="37" t="s">
        <v>9391</v>
      </c>
    </row>
    <row r="1893" spans="1:17" ht="15" customHeight="1">
      <c r="A1893" s="35">
        <v>243102</v>
      </c>
      <c r="B1893" s="36" t="s">
        <v>9239</v>
      </c>
      <c r="C1893" s="37" t="s">
        <v>9240</v>
      </c>
      <c r="D1893" s="37" t="s">
        <v>9300</v>
      </c>
      <c r="E1893" s="35">
        <v>243102</v>
      </c>
      <c r="F1893" s="38" t="s">
        <v>7220</v>
      </c>
      <c r="G1893" s="36" t="s">
        <v>9243</v>
      </c>
      <c r="H1893" s="36">
        <v>25</v>
      </c>
      <c r="I1893" s="39">
        <v>231380.90000000002</v>
      </c>
      <c r="J1893" s="39">
        <f t="shared" si="119"/>
        <v>231380.90000000002</v>
      </c>
      <c r="K1893" s="36">
        <v>0</v>
      </c>
      <c r="L1893" s="36">
        <v>100</v>
      </c>
      <c r="M1893" s="36"/>
      <c r="N1893" s="41" t="s">
        <v>9249</v>
      </c>
      <c r="O1893" s="41" t="s">
        <v>9250</v>
      </c>
      <c r="P1893" s="36">
        <v>340</v>
      </c>
      <c r="Q1893" s="37" t="s">
        <v>9391</v>
      </c>
    </row>
    <row r="1894" spans="1:17" ht="15" customHeight="1">
      <c r="A1894" s="35">
        <v>543301</v>
      </c>
      <c r="B1894" s="36" t="s">
        <v>9239</v>
      </c>
      <c r="C1894" s="37" t="s">
        <v>9240</v>
      </c>
      <c r="D1894" s="37" t="s">
        <v>9383</v>
      </c>
      <c r="E1894" s="35">
        <v>543301</v>
      </c>
      <c r="F1894" s="38" t="s">
        <v>3658</v>
      </c>
      <c r="G1894" s="36" t="s">
        <v>9243</v>
      </c>
      <c r="H1894" s="36">
        <v>150</v>
      </c>
      <c r="I1894" s="39">
        <v>1444360.6</v>
      </c>
      <c r="J1894" s="39">
        <f t="shared" si="119"/>
        <v>1444360.6</v>
      </c>
      <c r="K1894" s="36">
        <v>0</v>
      </c>
      <c r="L1894" s="36">
        <v>100</v>
      </c>
      <c r="M1894" s="36"/>
      <c r="N1894" s="40" t="s">
        <v>9244</v>
      </c>
      <c r="O1894" s="37" t="s">
        <v>9245</v>
      </c>
      <c r="P1894" s="36">
        <v>203</v>
      </c>
      <c r="Q1894" s="37" t="s">
        <v>9385</v>
      </c>
    </row>
    <row r="1895" spans="1:17" ht="15" customHeight="1">
      <c r="A1895" s="35">
        <v>543302</v>
      </c>
      <c r="B1895" s="36" t="s">
        <v>9239</v>
      </c>
      <c r="C1895" s="37" t="s">
        <v>9240</v>
      </c>
      <c r="D1895" s="37" t="s">
        <v>9241</v>
      </c>
      <c r="E1895" s="35">
        <v>543302</v>
      </c>
      <c r="F1895" s="38" t="s">
        <v>1821</v>
      </c>
      <c r="G1895" s="36" t="s">
        <v>9243</v>
      </c>
      <c r="H1895" s="36">
        <v>100</v>
      </c>
      <c r="I1895" s="39">
        <v>1035957</v>
      </c>
      <c r="J1895" s="39">
        <f t="shared" si="119"/>
        <v>1035957</v>
      </c>
      <c r="K1895" s="36">
        <v>0</v>
      </c>
      <c r="L1895" s="36">
        <v>100</v>
      </c>
      <c r="M1895" s="36"/>
      <c r="N1895" s="40" t="s">
        <v>9244</v>
      </c>
      <c r="O1895" s="37" t="s">
        <v>9245</v>
      </c>
      <c r="P1895" s="36">
        <v>203</v>
      </c>
      <c r="Q1895" s="37" t="s">
        <v>9385</v>
      </c>
    </row>
    <row r="1896" spans="1:17" ht="15" customHeight="1">
      <c r="A1896" s="35">
        <v>833101</v>
      </c>
      <c r="B1896" s="36" t="s">
        <v>9239</v>
      </c>
      <c r="C1896" s="37" t="s">
        <v>9240</v>
      </c>
      <c r="D1896" s="37" t="s">
        <v>9263</v>
      </c>
      <c r="E1896" s="35">
        <v>833101</v>
      </c>
      <c r="F1896" s="38" t="s">
        <v>10225</v>
      </c>
      <c r="G1896" s="36" t="s">
        <v>9243</v>
      </c>
      <c r="H1896" s="36">
        <v>60</v>
      </c>
      <c r="I1896" s="39">
        <v>593849.69999999995</v>
      </c>
      <c r="J1896" s="39">
        <f t="shared" si="119"/>
        <v>593849.69999999995</v>
      </c>
      <c r="K1896" s="36">
        <v>0</v>
      </c>
      <c r="L1896" s="36">
        <v>100</v>
      </c>
      <c r="M1896" s="36"/>
      <c r="N1896" s="40" t="s">
        <v>9244</v>
      </c>
      <c r="O1896" s="37" t="s">
        <v>9245</v>
      </c>
      <c r="P1896" s="36">
        <v>207</v>
      </c>
      <c r="Q1896" s="37" t="s">
        <v>9266</v>
      </c>
    </row>
    <row r="1897" spans="1:17" ht="15" customHeight="1">
      <c r="A1897" s="35">
        <v>402401</v>
      </c>
      <c r="B1897" s="36" t="s">
        <v>9239</v>
      </c>
      <c r="C1897" s="37" t="s">
        <v>9240</v>
      </c>
      <c r="D1897" s="37" t="s">
        <v>9241</v>
      </c>
      <c r="E1897" s="35">
        <v>402401</v>
      </c>
      <c r="F1897" s="38" t="s">
        <v>10226</v>
      </c>
      <c r="G1897" s="36" t="s">
        <v>9243</v>
      </c>
      <c r="H1897" s="36">
        <v>150</v>
      </c>
      <c r="I1897" s="39">
        <v>1444360.6</v>
      </c>
      <c r="J1897" s="39">
        <f t="shared" si="119"/>
        <v>1444360.6</v>
      </c>
      <c r="K1897" s="36">
        <v>0</v>
      </c>
      <c r="L1897" s="36">
        <v>100</v>
      </c>
      <c r="M1897" s="36"/>
      <c r="N1897" s="40" t="s">
        <v>9244</v>
      </c>
      <c r="O1897" s="37" t="s">
        <v>9245</v>
      </c>
      <c r="P1897" s="36">
        <v>203</v>
      </c>
      <c r="Q1897" s="37" t="s">
        <v>9385</v>
      </c>
    </row>
    <row r="1898" spans="1:17" ht="15" customHeight="1">
      <c r="A1898" s="35">
        <v>659301</v>
      </c>
      <c r="B1898" s="36" t="s">
        <v>9239</v>
      </c>
      <c r="C1898" s="37" t="s">
        <v>9240</v>
      </c>
      <c r="D1898" s="37" t="s">
        <v>9247</v>
      </c>
      <c r="E1898" s="35">
        <v>659301</v>
      </c>
      <c r="F1898" s="38" t="s">
        <v>2651</v>
      </c>
      <c r="G1898" s="36" t="s">
        <v>9243</v>
      </c>
      <c r="H1898" s="36">
        <v>75</v>
      </c>
      <c r="I1898" s="39">
        <v>803333.8</v>
      </c>
      <c r="J1898" s="39">
        <f t="shared" si="119"/>
        <v>803333.8</v>
      </c>
      <c r="K1898" s="36">
        <v>0</v>
      </c>
      <c r="L1898" s="36">
        <v>100</v>
      </c>
      <c r="M1898" s="36"/>
      <c r="N1898" s="40" t="s">
        <v>9244</v>
      </c>
      <c r="O1898" s="37" t="s">
        <v>9245</v>
      </c>
      <c r="P1898" s="36">
        <v>204</v>
      </c>
      <c r="Q1898" s="37" t="s">
        <v>9248</v>
      </c>
    </row>
    <row r="1899" spans="1:17" ht="15" customHeight="1">
      <c r="A1899" s="35">
        <v>805118</v>
      </c>
      <c r="B1899" s="36" t="s">
        <v>9239</v>
      </c>
      <c r="C1899" s="37" t="s">
        <v>9240</v>
      </c>
      <c r="D1899" s="37" t="s">
        <v>9327</v>
      </c>
      <c r="E1899" s="35">
        <v>805118</v>
      </c>
      <c r="F1899" s="38" t="s">
        <v>1022</v>
      </c>
      <c r="G1899" s="36" t="s">
        <v>9243</v>
      </c>
      <c r="H1899" s="36">
        <v>190</v>
      </c>
      <c r="I1899" s="39">
        <v>1492921.4</v>
      </c>
      <c r="J1899" s="39">
        <f t="shared" si="119"/>
        <v>1492921.4</v>
      </c>
      <c r="K1899" s="36">
        <v>0</v>
      </c>
      <c r="L1899" s="36">
        <v>100</v>
      </c>
      <c r="M1899" s="36"/>
      <c r="N1899" s="40" t="s">
        <v>9264</v>
      </c>
      <c r="O1899" s="37" t="s">
        <v>9265</v>
      </c>
      <c r="P1899" s="36">
        <v>245</v>
      </c>
      <c r="Q1899" s="37" t="s">
        <v>9328</v>
      </c>
    </row>
    <row r="1900" spans="1:17" ht="15" customHeight="1">
      <c r="A1900" s="35">
        <v>805115</v>
      </c>
      <c r="B1900" s="36" t="s">
        <v>9239</v>
      </c>
      <c r="C1900" s="37" t="s">
        <v>9240</v>
      </c>
      <c r="D1900" s="37" t="s">
        <v>9327</v>
      </c>
      <c r="E1900" s="35">
        <v>805115</v>
      </c>
      <c r="F1900" s="38" t="s">
        <v>1019</v>
      </c>
      <c r="G1900" s="36" t="s">
        <v>9243</v>
      </c>
      <c r="H1900" s="36">
        <v>270</v>
      </c>
      <c r="I1900" s="39">
        <v>2132625.1</v>
      </c>
      <c r="J1900" s="39">
        <f t="shared" si="119"/>
        <v>2132625.1</v>
      </c>
      <c r="K1900" s="36">
        <v>0</v>
      </c>
      <c r="L1900" s="36">
        <v>100</v>
      </c>
      <c r="M1900" s="36"/>
      <c r="N1900" s="40" t="s">
        <v>9264</v>
      </c>
      <c r="O1900" s="37" t="s">
        <v>9265</v>
      </c>
      <c r="P1900" s="36">
        <v>245</v>
      </c>
      <c r="Q1900" s="37" t="s">
        <v>9328</v>
      </c>
    </row>
    <row r="1901" spans="1:17" ht="15" customHeight="1">
      <c r="A1901" s="35">
        <v>805128</v>
      </c>
      <c r="B1901" s="36" t="s">
        <v>9239</v>
      </c>
      <c r="C1901" s="37" t="s">
        <v>9240</v>
      </c>
      <c r="D1901" s="37" t="s">
        <v>9327</v>
      </c>
      <c r="E1901" s="35">
        <v>805128</v>
      </c>
      <c r="F1901" s="38" t="s">
        <v>1026</v>
      </c>
      <c r="G1901" s="36" t="s">
        <v>9243</v>
      </c>
      <c r="H1901" s="36">
        <v>195</v>
      </c>
      <c r="I1901" s="39">
        <v>1519080.4</v>
      </c>
      <c r="J1901" s="39">
        <f t="shared" si="119"/>
        <v>1519080.4</v>
      </c>
      <c r="K1901" s="36">
        <v>0</v>
      </c>
      <c r="L1901" s="36">
        <v>100</v>
      </c>
      <c r="M1901" s="36"/>
      <c r="N1901" s="40" t="s">
        <v>9264</v>
      </c>
      <c r="O1901" s="37" t="s">
        <v>9265</v>
      </c>
      <c r="P1901" s="36">
        <v>245</v>
      </c>
      <c r="Q1901" s="37" t="s">
        <v>9328</v>
      </c>
    </row>
    <row r="1902" spans="1:17" ht="15" customHeight="1">
      <c r="A1902" s="35">
        <v>805124</v>
      </c>
      <c r="B1902" s="36" t="s">
        <v>9239</v>
      </c>
      <c r="C1902" s="37" t="s">
        <v>9240</v>
      </c>
      <c r="D1902" s="37" t="s">
        <v>9327</v>
      </c>
      <c r="E1902" s="35">
        <v>805124</v>
      </c>
      <c r="F1902" s="38" t="s">
        <v>1024</v>
      </c>
      <c r="G1902" s="36" t="s">
        <v>9243</v>
      </c>
      <c r="H1902" s="36">
        <v>275</v>
      </c>
      <c r="I1902" s="39">
        <v>2158784.1</v>
      </c>
      <c r="J1902" s="39">
        <f t="shared" si="119"/>
        <v>2158784.1</v>
      </c>
      <c r="K1902" s="36">
        <v>0</v>
      </c>
      <c r="L1902" s="36">
        <v>100</v>
      </c>
      <c r="M1902" s="36"/>
      <c r="N1902" s="40" t="s">
        <v>9264</v>
      </c>
      <c r="O1902" s="37" t="s">
        <v>9265</v>
      </c>
      <c r="P1902" s="36">
        <v>245</v>
      </c>
      <c r="Q1902" s="37" t="s">
        <v>9328</v>
      </c>
    </row>
    <row r="1903" spans="1:17" ht="15" customHeight="1">
      <c r="A1903" s="35">
        <v>805109</v>
      </c>
      <c r="B1903" s="36" t="s">
        <v>9239</v>
      </c>
      <c r="C1903" s="37" t="s">
        <v>9240</v>
      </c>
      <c r="D1903" s="37" t="s">
        <v>9327</v>
      </c>
      <c r="E1903" s="35">
        <v>805109</v>
      </c>
      <c r="F1903" s="38" t="s">
        <v>1017</v>
      </c>
      <c r="G1903" s="36" t="s">
        <v>9243</v>
      </c>
      <c r="H1903" s="36">
        <v>190</v>
      </c>
      <c r="I1903" s="39">
        <v>1492921.4</v>
      </c>
      <c r="J1903" s="39">
        <f t="shared" si="119"/>
        <v>1492921.4</v>
      </c>
      <c r="K1903" s="36">
        <v>0</v>
      </c>
      <c r="L1903" s="36">
        <v>100</v>
      </c>
      <c r="M1903" s="36"/>
      <c r="N1903" s="40" t="s">
        <v>9264</v>
      </c>
      <c r="O1903" s="37" t="s">
        <v>9265</v>
      </c>
      <c r="P1903" s="36">
        <v>245</v>
      </c>
      <c r="Q1903" s="37" t="s">
        <v>9328</v>
      </c>
    </row>
    <row r="1904" spans="1:17" ht="15" customHeight="1">
      <c r="A1904" s="35">
        <v>805107</v>
      </c>
      <c r="B1904" s="36" t="s">
        <v>9239</v>
      </c>
      <c r="C1904" s="37" t="s">
        <v>9240</v>
      </c>
      <c r="D1904" s="37" t="s">
        <v>9327</v>
      </c>
      <c r="E1904" s="35">
        <v>805107</v>
      </c>
      <c r="F1904" s="37" t="s">
        <v>1016</v>
      </c>
      <c r="G1904" s="36" t="s">
        <v>9243</v>
      </c>
      <c r="H1904" s="36">
        <v>175</v>
      </c>
      <c r="I1904" s="39">
        <v>1414444.4</v>
      </c>
      <c r="J1904" s="39">
        <f t="shared" si="119"/>
        <v>1414444.4</v>
      </c>
      <c r="K1904" s="36">
        <v>0</v>
      </c>
      <c r="L1904" s="36">
        <v>100</v>
      </c>
      <c r="M1904" s="36"/>
      <c r="N1904" s="40" t="s">
        <v>9264</v>
      </c>
      <c r="O1904" s="37" t="s">
        <v>9265</v>
      </c>
      <c r="P1904" s="36">
        <v>245</v>
      </c>
      <c r="Q1904" s="37" t="s">
        <v>9328</v>
      </c>
    </row>
    <row r="1905" spans="1:17" ht="15" customHeight="1">
      <c r="A1905" s="35">
        <v>805106</v>
      </c>
      <c r="B1905" s="36" t="s">
        <v>9239</v>
      </c>
      <c r="C1905" s="37" t="s">
        <v>9240</v>
      </c>
      <c r="D1905" s="37" t="s">
        <v>9327</v>
      </c>
      <c r="E1905" s="35">
        <v>805106</v>
      </c>
      <c r="F1905" s="38" t="s">
        <v>1015</v>
      </c>
      <c r="G1905" s="36" t="s">
        <v>9243</v>
      </c>
      <c r="H1905" s="36">
        <v>270</v>
      </c>
      <c r="I1905" s="39">
        <v>2132625.1</v>
      </c>
      <c r="J1905" s="39">
        <f t="shared" si="119"/>
        <v>2132625.1</v>
      </c>
      <c r="K1905" s="36">
        <v>0</v>
      </c>
      <c r="L1905" s="36">
        <v>100</v>
      </c>
      <c r="M1905" s="36"/>
      <c r="N1905" s="40" t="s">
        <v>9264</v>
      </c>
      <c r="O1905" s="37" t="s">
        <v>9265</v>
      </c>
      <c r="P1905" s="36">
        <v>245</v>
      </c>
      <c r="Q1905" s="37" t="s">
        <v>9328</v>
      </c>
    </row>
    <row r="1906" spans="1:17" ht="15" customHeight="1">
      <c r="A1906" s="35">
        <v>414501</v>
      </c>
      <c r="B1906" s="36" t="s">
        <v>9239</v>
      </c>
      <c r="C1906" s="37" t="s">
        <v>9240</v>
      </c>
      <c r="D1906" s="37" t="s">
        <v>9241</v>
      </c>
      <c r="E1906" s="35">
        <v>414501</v>
      </c>
      <c r="F1906" s="38" t="s">
        <v>1997</v>
      </c>
      <c r="G1906" s="36" t="s">
        <v>9243</v>
      </c>
      <c r="H1906" s="36">
        <v>130</v>
      </c>
      <c r="I1906" s="39">
        <v>1254197.8</v>
      </c>
      <c r="J1906" s="39">
        <f t="shared" si="119"/>
        <v>1254197.8</v>
      </c>
      <c r="K1906" s="36">
        <v>0</v>
      </c>
      <c r="L1906" s="36">
        <v>100</v>
      </c>
      <c r="M1906" s="36"/>
      <c r="N1906" s="40" t="s">
        <v>9244</v>
      </c>
      <c r="O1906" s="37" t="s">
        <v>9245</v>
      </c>
      <c r="P1906" s="36">
        <v>235</v>
      </c>
      <c r="Q1906" s="37" t="s">
        <v>9246</v>
      </c>
    </row>
    <row r="1907" spans="1:17" ht="15" customHeight="1">
      <c r="A1907" s="35">
        <v>823501</v>
      </c>
      <c r="B1907" s="36" t="s">
        <v>9239</v>
      </c>
      <c r="C1907" s="37" t="s">
        <v>9240</v>
      </c>
      <c r="D1907" s="37" t="s">
        <v>9315</v>
      </c>
      <c r="E1907" s="35">
        <v>823501</v>
      </c>
      <c r="F1907" s="38" t="s">
        <v>3536</v>
      </c>
      <c r="G1907" s="36" t="s">
        <v>9243</v>
      </c>
      <c r="H1907" s="36">
        <v>120</v>
      </c>
      <c r="I1907" s="39">
        <v>1201879.8</v>
      </c>
      <c r="J1907" s="39">
        <f t="shared" si="119"/>
        <v>1201879.8</v>
      </c>
      <c r="K1907" s="36">
        <v>0</v>
      </c>
      <c r="L1907" s="36">
        <v>100</v>
      </c>
      <c r="M1907" s="36"/>
      <c r="N1907" s="40" t="s">
        <v>9244</v>
      </c>
      <c r="O1907" s="37" t="s">
        <v>9245</v>
      </c>
      <c r="P1907" s="36">
        <v>231</v>
      </c>
      <c r="Q1907" s="37" t="s">
        <v>9317</v>
      </c>
    </row>
    <row r="1908" spans="1:17" ht="15" customHeight="1">
      <c r="A1908" s="35">
        <v>823502</v>
      </c>
      <c r="B1908" s="36" t="s">
        <v>9239</v>
      </c>
      <c r="C1908" s="37" t="s">
        <v>9240</v>
      </c>
      <c r="D1908" s="37" t="s">
        <v>9315</v>
      </c>
      <c r="E1908" s="35">
        <v>823502</v>
      </c>
      <c r="F1908" s="38" t="s">
        <v>3537</v>
      </c>
      <c r="G1908" s="36" t="s">
        <v>9243</v>
      </c>
      <c r="H1908" s="36">
        <v>80</v>
      </c>
      <c r="I1908" s="39">
        <v>829492.8</v>
      </c>
      <c r="J1908" s="39">
        <f t="shared" si="119"/>
        <v>829492.8</v>
      </c>
      <c r="K1908" s="36">
        <v>0</v>
      </c>
      <c r="L1908" s="36">
        <v>100</v>
      </c>
      <c r="M1908" s="36"/>
      <c r="N1908" s="40" t="s">
        <v>9244</v>
      </c>
      <c r="O1908" s="37" t="s">
        <v>9245</v>
      </c>
      <c r="P1908" s="36">
        <v>231</v>
      </c>
      <c r="Q1908" s="37" t="s">
        <v>9317</v>
      </c>
    </row>
    <row r="1909" spans="1:17" ht="15" customHeight="1">
      <c r="A1909" s="35">
        <v>373201</v>
      </c>
      <c r="B1909" s="36" t="s">
        <v>9239</v>
      </c>
      <c r="C1909" s="37" t="s">
        <v>9240</v>
      </c>
      <c r="D1909" s="37" t="s">
        <v>9329</v>
      </c>
      <c r="E1909" s="35">
        <v>373201</v>
      </c>
      <c r="F1909" s="37" t="s">
        <v>10227</v>
      </c>
      <c r="G1909" s="36" t="s">
        <v>9243</v>
      </c>
      <c r="H1909" s="36">
        <v>400</v>
      </c>
      <c r="I1909" s="39">
        <v>3109709.2</v>
      </c>
      <c r="J1909" s="39">
        <f t="shared" si="119"/>
        <v>3109709.2</v>
      </c>
      <c r="K1909" s="36">
        <v>0</v>
      </c>
      <c r="L1909" s="36">
        <v>100</v>
      </c>
      <c r="M1909" s="36"/>
      <c r="N1909" s="40" t="s">
        <v>9264</v>
      </c>
      <c r="O1909" s="37" t="s">
        <v>9265</v>
      </c>
      <c r="P1909" s="36">
        <v>202</v>
      </c>
      <c r="Q1909" s="37" t="s">
        <v>9298</v>
      </c>
    </row>
    <row r="1910" spans="1:17" ht="15" customHeight="1">
      <c r="A1910" s="35">
        <v>862355</v>
      </c>
      <c r="B1910" s="36" t="s">
        <v>9239</v>
      </c>
      <c r="C1910" s="37" t="s">
        <v>9240</v>
      </c>
      <c r="D1910" s="37" t="s">
        <v>9383</v>
      </c>
      <c r="E1910" s="35">
        <v>862355</v>
      </c>
      <c r="F1910" s="38" t="s">
        <v>3674</v>
      </c>
      <c r="G1910" s="36" t="s">
        <v>9243</v>
      </c>
      <c r="H1910" s="36">
        <v>40</v>
      </c>
      <c r="I1910" s="39">
        <v>336491.6</v>
      </c>
      <c r="J1910" s="39">
        <f t="shared" si="119"/>
        <v>336491.6</v>
      </c>
      <c r="K1910" s="36">
        <v>0</v>
      </c>
      <c r="L1910" s="36">
        <v>100</v>
      </c>
      <c r="M1910" s="36"/>
      <c r="N1910" s="41" t="s">
        <v>9249</v>
      </c>
      <c r="O1910" s="41" t="s">
        <v>9250</v>
      </c>
      <c r="P1910" s="36">
        <v>237</v>
      </c>
      <c r="Q1910" s="37" t="s">
        <v>9384</v>
      </c>
    </row>
    <row r="1911" spans="1:17" ht="15" customHeight="1">
      <c r="A1911" s="35">
        <v>862320</v>
      </c>
      <c r="B1911" s="36" t="s">
        <v>9239</v>
      </c>
      <c r="C1911" s="37" t="s">
        <v>9240</v>
      </c>
      <c r="D1911" s="37" t="s">
        <v>9383</v>
      </c>
      <c r="E1911" s="35">
        <v>862320</v>
      </c>
      <c r="F1911" s="38" t="s">
        <v>3665</v>
      </c>
      <c r="G1911" s="36" t="s">
        <v>9243</v>
      </c>
      <c r="H1911" s="36">
        <v>70</v>
      </c>
      <c r="I1911" s="39">
        <v>727472.7</v>
      </c>
      <c r="J1911" s="39">
        <f t="shared" si="119"/>
        <v>727472.7</v>
      </c>
      <c r="K1911" s="36">
        <v>0</v>
      </c>
      <c r="L1911" s="36">
        <v>100</v>
      </c>
      <c r="M1911" s="36"/>
      <c r="N1911" s="40" t="s">
        <v>9244</v>
      </c>
      <c r="O1911" s="37" t="s">
        <v>9245</v>
      </c>
      <c r="P1911" s="36">
        <v>237</v>
      </c>
      <c r="Q1911" s="37" t="s">
        <v>9384</v>
      </c>
    </row>
    <row r="1912" spans="1:17" ht="15" customHeight="1">
      <c r="A1912" s="35">
        <v>862324</v>
      </c>
      <c r="B1912" s="36" t="s">
        <v>9239</v>
      </c>
      <c r="C1912" s="37" t="s">
        <v>9240</v>
      </c>
      <c r="D1912" s="37" t="s">
        <v>9383</v>
      </c>
      <c r="E1912" s="35">
        <v>862324</v>
      </c>
      <c r="F1912" s="38" t="s">
        <v>3666</v>
      </c>
      <c r="G1912" s="36" t="s">
        <v>9243</v>
      </c>
      <c r="H1912" s="36">
        <v>100</v>
      </c>
      <c r="I1912" s="39">
        <v>1035957</v>
      </c>
      <c r="J1912" s="39">
        <f t="shared" si="119"/>
        <v>1035957</v>
      </c>
      <c r="K1912" s="36">
        <v>0</v>
      </c>
      <c r="L1912" s="36">
        <v>100</v>
      </c>
      <c r="M1912" s="36"/>
      <c r="N1912" s="40" t="s">
        <v>9244</v>
      </c>
      <c r="O1912" s="37" t="s">
        <v>9245</v>
      </c>
      <c r="P1912" s="36">
        <v>237</v>
      </c>
      <c r="Q1912" s="37" t="s">
        <v>9384</v>
      </c>
    </row>
    <row r="1913" spans="1:17" ht="15" customHeight="1">
      <c r="A1913" s="35">
        <v>862329</v>
      </c>
      <c r="B1913" s="36" t="s">
        <v>9239</v>
      </c>
      <c r="C1913" s="37" t="s">
        <v>9240</v>
      </c>
      <c r="D1913" s="37" t="s">
        <v>9383</v>
      </c>
      <c r="E1913" s="35">
        <v>862329</v>
      </c>
      <c r="F1913" s="38" t="s">
        <v>3669</v>
      </c>
      <c r="G1913" s="36" t="s">
        <v>9243</v>
      </c>
      <c r="H1913" s="36">
        <v>145</v>
      </c>
      <c r="I1913" s="39">
        <v>1418201.6</v>
      </c>
      <c r="J1913" s="39">
        <f t="shared" si="119"/>
        <v>1418201.6</v>
      </c>
      <c r="K1913" s="36">
        <v>0</v>
      </c>
      <c r="L1913" s="36">
        <v>100</v>
      </c>
      <c r="M1913" s="36"/>
      <c r="N1913" s="40" t="s">
        <v>9244</v>
      </c>
      <c r="O1913" s="37" t="s">
        <v>9245</v>
      </c>
      <c r="P1913" s="36">
        <v>369</v>
      </c>
      <c r="Q1913" s="37" t="s">
        <v>9386</v>
      </c>
    </row>
    <row r="1914" spans="1:17" ht="15" customHeight="1">
      <c r="A1914" s="35">
        <v>862328</v>
      </c>
      <c r="B1914" s="36" t="s">
        <v>9239</v>
      </c>
      <c r="C1914" s="37" t="s">
        <v>9240</v>
      </c>
      <c r="D1914" s="37" t="s">
        <v>9383</v>
      </c>
      <c r="E1914" s="35">
        <v>862328</v>
      </c>
      <c r="F1914" s="38" t="s">
        <v>3668</v>
      </c>
      <c r="G1914" s="36" t="s">
        <v>9243</v>
      </c>
      <c r="H1914" s="36">
        <v>130</v>
      </c>
      <c r="I1914" s="39">
        <v>1254197.8</v>
      </c>
      <c r="J1914" s="39">
        <f t="shared" si="119"/>
        <v>1254197.8</v>
      </c>
      <c r="K1914" s="36">
        <v>0</v>
      </c>
      <c r="L1914" s="36">
        <v>100</v>
      </c>
      <c r="M1914" s="36"/>
      <c r="N1914" s="40" t="s">
        <v>9244</v>
      </c>
      <c r="O1914" s="37" t="s">
        <v>9245</v>
      </c>
      <c r="P1914" s="36">
        <v>237</v>
      </c>
      <c r="Q1914" s="37" t="s">
        <v>9384</v>
      </c>
    </row>
    <row r="1915" spans="1:17" ht="15" customHeight="1">
      <c r="A1915" s="35">
        <v>862326</v>
      </c>
      <c r="B1915" s="36" t="s">
        <v>9239</v>
      </c>
      <c r="C1915" s="37" t="s">
        <v>9240</v>
      </c>
      <c r="D1915" s="37" t="s">
        <v>9383</v>
      </c>
      <c r="E1915" s="35">
        <v>862326</v>
      </c>
      <c r="F1915" s="38" t="s">
        <v>3667</v>
      </c>
      <c r="G1915" s="36" t="s">
        <v>9243</v>
      </c>
      <c r="H1915" s="36">
        <v>130</v>
      </c>
      <c r="I1915" s="39">
        <v>1254197.8</v>
      </c>
      <c r="J1915" s="39">
        <f t="shared" si="119"/>
        <v>1254197.8</v>
      </c>
      <c r="K1915" s="36">
        <v>0</v>
      </c>
      <c r="L1915" s="36">
        <v>100</v>
      </c>
      <c r="M1915" s="36"/>
      <c r="N1915" s="40" t="s">
        <v>9244</v>
      </c>
      <c r="O1915" s="37" t="s">
        <v>9245</v>
      </c>
      <c r="P1915" s="36">
        <v>237</v>
      </c>
      <c r="Q1915" s="37" t="s">
        <v>9384</v>
      </c>
    </row>
    <row r="1916" spans="1:17" ht="15" customHeight="1">
      <c r="A1916" s="35">
        <v>831905</v>
      </c>
      <c r="B1916" s="36" t="s">
        <v>9239</v>
      </c>
      <c r="C1916" s="37" t="s">
        <v>9240</v>
      </c>
      <c r="D1916" s="37" t="s">
        <v>9263</v>
      </c>
      <c r="E1916" s="35">
        <v>831905</v>
      </c>
      <c r="F1916" s="38" t="s">
        <v>10228</v>
      </c>
      <c r="G1916" s="36" t="s">
        <v>9243</v>
      </c>
      <c r="H1916" s="36">
        <v>50</v>
      </c>
      <c r="I1916" s="39">
        <v>465428.2</v>
      </c>
      <c r="J1916" s="39">
        <f t="shared" si="119"/>
        <v>465428.2</v>
      </c>
      <c r="K1916" s="36">
        <v>0</v>
      </c>
      <c r="L1916" s="36">
        <v>100</v>
      </c>
      <c r="M1916" s="36"/>
      <c r="N1916" s="40" t="s">
        <v>9244</v>
      </c>
      <c r="O1916" s="37" t="s">
        <v>9245</v>
      </c>
      <c r="P1916" s="36">
        <v>234</v>
      </c>
      <c r="Q1916" s="37" t="s">
        <v>9330</v>
      </c>
    </row>
    <row r="1917" spans="1:17" ht="15" customHeight="1">
      <c r="A1917" s="35">
        <v>301201</v>
      </c>
      <c r="B1917" s="36" t="s">
        <v>9239</v>
      </c>
      <c r="C1917" s="37" t="s">
        <v>9240</v>
      </c>
      <c r="D1917" s="37" t="s">
        <v>9311</v>
      </c>
      <c r="E1917" s="35">
        <v>301201</v>
      </c>
      <c r="F1917" s="38" t="s">
        <v>1439</v>
      </c>
      <c r="G1917" s="36" t="s">
        <v>9243</v>
      </c>
      <c r="H1917" s="36">
        <v>200</v>
      </c>
      <c r="I1917" s="39">
        <v>1545239.4</v>
      </c>
      <c r="J1917" s="39">
        <f t="shared" si="119"/>
        <v>1545239.4</v>
      </c>
      <c r="K1917" s="36">
        <v>0</v>
      </c>
      <c r="L1917" s="36">
        <v>100</v>
      </c>
      <c r="M1917" s="36"/>
      <c r="N1917" s="40" t="s">
        <v>9264</v>
      </c>
      <c r="O1917" s="37" t="s">
        <v>9265</v>
      </c>
      <c r="P1917" s="36">
        <v>209</v>
      </c>
      <c r="Q1917" s="37" t="s">
        <v>9312</v>
      </c>
    </row>
    <row r="1918" spans="1:17" ht="15" customHeight="1">
      <c r="A1918" s="35">
        <v>782523</v>
      </c>
      <c r="B1918" s="36" t="s">
        <v>9239</v>
      </c>
      <c r="C1918" s="37" t="s">
        <v>9240</v>
      </c>
      <c r="D1918" s="37" t="s">
        <v>9263</v>
      </c>
      <c r="E1918" s="35">
        <v>782523</v>
      </c>
      <c r="F1918" s="38" t="s">
        <v>2937</v>
      </c>
      <c r="G1918" s="36" t="s">
        <v>9243</v>
      </c>
      <c r="H1918" s="36">
        <v>85</v>
      </c>
      <c r="I1918" s="39">
        <v>898536.4</v>
      </c>
      <c r="J1918" s="39">
        <f t="shared" si="119"/>
        <v>898536.4</v>
      </c>
      <c r="K1918" s="36">
        <v>0</v>
      </c>
      <c r="L1918" s="36">
        <v>100</v>
      </c>
      <c r="M1918" s="36"/>
      <c r="N1918" s="40" t="s">
        <v>9244</v>
      </c>
      <c r="O1918" s="37" t="s">
        <v>9245</v>
      </c>
      <c r="P1918" s="36">
        <v>207</v>
      </c>
      <c r="Q1918" s="37" t="s">
        <v>9266</v>
      </c>
    </row>
    <row r="1919" spans="1:17" ht="15" customHeight="1">
      <c r="A1919" s="35">
        <v>782521</v>
      </c>
      <c r="B1919" s="36" t="s">
        <v>9239</v>
      </c>
      <c r="C1919" s="37" t="s">
        <v>9240</v>
      </c>
      <c r="D1919" s="37" t="s">
        <v>9263</v>
      </c>
      <c r="E1919" s="35">
        <v>782521</v>
      </c>
      <c r="F1919" s="38" t="s">
        <v>2936</v>
      </c>
      <c r="G1919" s="36" t="s">
        <v>9243</v>
      </c>
      <c r="H1919" s="36">
        <v>55</v>
      </c>
      <c r="I1919" s="39">
        <v>567690.69999999995</v>
      </c>
      <c r="J1919" s="39">
        <f t="shared" si="119"/>
        <v>567690.69999999995</v>
      </c>
      <c r="K1919" s="36">
        <v>0</v>
      </c>
      <c r="L1919" s="36">
        <v>100</v>
      </c>
      <c r="M1919" s="36"/>
      <c r="N1919" s="40" t="s">
        <v>9244</v>
      </c>
      <c r="O1919" s="37" t="s">
        <v>9245</v>
      </c>
      <c r="P1919" s="36">
        <v>207</v>
      </c>
      <c r="Q1919" s="37" t="s">
        <v>9266</v>
      </c>
    </row>
    <row r="1920" spans="1:17" ht="15" customHeight="1">
      <c r="A1920" s="35">
        <v>782223</v>
      </c>
      <c r="B1920" s="36" t="s">
        <v>9239</v>
      </c>
      <c r="C1920" s="37" t="s">
        <v>9240</v>
      </c>
      <c r="D1920" s="37" t="s">
        <v>9263</v>
      </c>
      <c r="E1920" s="35">
        <v>782223</v>
      </c>
      <c r="F1920" s="38" t="s">
        <v>2751</v>
      </c>
      <c r="G1920" s="36" t="s">
        <v>9243</v>
      </c>
      <c r="H1920" s="36">
        <v>55</v>
      </c>
      <c r="I1920" s="39">
        <v>567690.69999999995</v>
      </c>
      <c r="J1920" s="39">
        <f t="shared" si="119"/>
        <v>567690.69999999995</v>
      </c>
      <c r="K1920" s="36">
        <v>0</v>
      </c>
      <c r="L1920" s="36">
        <v>100</v>
      </c>
      <c r="M1920" s="36"/>
      <c r="N1920" s="40" t="s">
        <v>9244</v>
      </c>
      <c r="O1920" s="37" t="s">
        <v>9245</v>
      </c>
      <c r="P1920" s="36">
        <v>207</v>
      </c>
      <c r="Q1920" s="37" t="s">
        <v>9266</v>
      </c>
    </row>
    <row r="1921" spans="1:17" ht="15" customHeight="1">
      <c r="A1921" s="35">
        <v>782402</v>
      </c>
      <c r="B1921" s="36" t="s">
        <v>9239</v>
      </c>
      <c r="C1921" s="37" t="s">
        <v>9240</v>
      </c>
      <c r="D1921" s="37" t="s">
        <v>9263</v>
      </c>
      <c r="E1921" s="35">
        <v>782402</v>
      </c>
      <c r="F1921" s="38" t="s">
        <v>2837</v>
      </c>
      <c r="G1921" s="36" t="s">
        <v>9243</v>
      </c>
      <c r="H1921" s="36">
        <v>70</v>
      </c>
      <c r="I1921" s="39">
        <v>727472.7</v>
      </c>
      <c r="J1921" s="39">
        <f t="shared" si="119"/>
        <v>727472.7</v>
      </c>
      <c r="K1921" s="36">
        <v>0</v>
      </c>
      <c r="L1921" s="36">
        <v>100</v>
      </c>
      <c r="M1921" s="36"/>
      <c r="N1921" s="40" t="s">
        <v>9244</v>
      </c>
      <c r="O1921" s="37" t="s">
        <v>9245</v>
      </c>
      <c r="P1921" s="36">
        <v>207</v>
      </c>
      <c r="Q1921" s="37" t="s">
        <v>9266</v>
      </c>
    </row>
    <row r="1922" spans="1:17" ht="15" customHeight="1">
      <c r="A1922" s="35">
        <v>782721</v>
      </c>
      <c r="B1922" s="36" t="s">
        <v>9239</v>
      </c>
      <c r="C1922" s="37" t="s">
        <v>9240</v>
      </c>
      <c r="D1922" s="37" t="s">
        <v>9315</v>
      </c>
      <c r="E1922" s="35">
        <v>782721</v>
      </c>
      <c r="F1922" s="38" t="s">
        <v>10229</v>
      </c>
      <c r="G1922" s="36" t="s">
        <v>9243</v>
      </c>
      <c r="H1922" s="36">
        <v>90</v>
      </c>
      <c r="I1922" s="39">
        <v>924695.4</v>
      </c>
      <c r="J1922" s="39">
        <f t="shared" si="119"/>
        <v>924695.4</v>
      </c>
      <c r="K1922" s="36">
        <v>0</v>
      </c>
      <c r="L1922" s="36">
        <v>100</v>
      </c>
      <c r="M1922" s="36"/>
      <c r="N1922" s="40" t="s">
        <v>9244</v>
      </c>
      <c r="O1922" s="37" t="s">
        <v>9245</v>
      </c>
      <c r="P1922" s="36">
        <v>231</v>
      </c>
      <c r="Q1922" s="37" t="s">
        <v>9317</v>
      </c>
    </row>
    <row r="1923" spans="1:17" ht="15" customHeight="1">
      <c r="A1923" s="35">
        <v>782221</v>
      </c>
      <c r="B1923" s="36" t="s">
        <v>9239</v>
      </c>
      <c r="C1923" s="37" t="s">
        <v>9240</v>
      </c>
      <c r="D1923" s="37" t="s">
        <v>9263</v>
      </c>
      <c r="E1923" s="35">
        <v>782221</v>
      </c>
      <c r="F1923" s="38" t="s">
        <v>2750</v>
      </c>
      <c r="G1923" s="36" t="s">
        <v>9243</v>
      </c>
      <c r="H1923" s="36">
        <v>40</v>
      </c>
      <c r="I1923" s="39">
        <v>336491.6</v>
      </c>
      <c r="J1923" s="39">
        <f t="shared" si="119"/>
        <v>336491.6</v>
      </c>
      <c r="K1923" s="36">
        <v>0</v>
      </c>
      <c r="L1923" s="36">
        <v>100</v>
      </c>
      <c r="M1923" s="36"/>
      <c r="N1923" s="41" t="s">
        <v>9249</v>
      </c>
      <c r="O1923" s="41" t="s">
        <v>9250</v>
      </c>
      <c r="P1923" s="36">
        <v>207</v>
      </c>
      <c r="Q1923" s="37" t="s">
        <v>9266</v>
      </c>
    </row>
    <row r="1924" spans="1:17" ht="15" customHeight="1">
      <c r="A1924" s="35">
        <v>782513</v>
      </c>
      <c r="B1924" s="36" t="s">
        <v>9239</v>
      </c>
      <c r="C1924" s="37" t="s">
        <v>9240</v>
      </c>
      <c r="D1924" s="37" t="s">
        <v>9263</v>
      </c>
      <c r="E1924" s="35">
        <v>782513</v>
      </c>
      <c r="F1924" s="38" t="s">
        <v>2935</v>
      </c>
      <c r="G1924" s="36" t="s">
        <v>9243</v>
      </c>
      <c r="H1924" s="36">
        <v>100</v>
      </c>
      <c r="I1924" s="39">
        <v>1035957</v>
      </c>
      <c r="J1924" s="39">
        <f t="shared" si="119"/>
        <v>1035957</v>
      </c>
      <c r="K1924" s="36">
        <v>0</v>
      </c>
      <c r="L1924" s="36">
        <v>100</v>
      </c>
      <c r="M1924" s="36"/>
      <c r="N1924" s="40" t="s">
        <v>9244</v>
      </c>
      <c r="O1924" s="37" t="s">
        <v>9245</v>
      </c>
      <c r="P1924" s="36">
        <v>207</v>
      </c>
      <c r="Q1924" s="37" t="s">
        <v>9266</v>
      </c>
    </row>
    <row r="1925" spans="1:17" ht="15" customHeight="1">
      <c r="A1925" s="35">
        <v>782511</v>
      </c>
      <c r="B1925" s="36" t="s">
        <v>9239</v>
      </c>
      <c r="C1925" s="37" t="s">
        <v>9240</v>
      </c>
      <c r="D1925" s="37" t="s">
        <v>9263</v>
      </c>
      <c r="E1925" s="35">
        <v>782511</v>
      </c>
      <c r="F1925" s="38" t="s">
        <v>2934</v>
      </c>
      <c r="G1925" s="36" t="s">
        <v>9243</v>
      </c>
      <c r="H1925" s="36">
        <v>70</v>
      </c>
      <c r="I1925" s="39">
        <v>727472.7</v>
      </c>
      <c r="J1925" s="39">
        <f t="shared" si="119"/>
        <v>727472.7</v>
      </c>
      <c r="K1925" s="36">
        <v>0</v>
      </c>
      <c r="L1925" s="36">
        <v>100</v>
      </c>
      <c r="M1925" s="36"/>
      <c r="N1925" s="40" t="s">
        <v>9244</v>
      </c>
      <c r="O1925" s="37" t="s">
        <v>9245</v>
      </c>
      <c r="P1925" s="36">
        <v>207</v>
      </c>
      <c r="Q1925" s="37" t="s">
        <v>9266</v>
      </c>
    </row>
    <row r="1926" spans="1:17" ht="15" customHeight="1">
      <c r="A1926" s="35">
        <v>782401</v>
      </c>
      <c r="B1926" s="36" t="s">
        <v>9239</v>
      </c>
      <c r="C1926" s="37" t="s">
        <v>9240</v>
      </c>
      <c r="D1926" s="37" t="s">
        <v>9263</v>
      </c>
      <c r="E1926" s="35">
        <v>782401</v>
      </c>
      <c r="F1926" s="38" t="s">
        <v>2836</v>
      </c>
      <c r="G1926" s="36" t="s">
        <v>9243</v>
      </c>
      <c r="H1926" s="36">
        <v>85</v>
      </c>
      <c r="I1926" s="39">
        <v>898536.4</v>
      </c>
      <c r="J1926" s="39">
        <f t="shared" si="119"/>
        <v>898536.4</v>
      </c>
      <c r="K1926" s="36">
        <v>0</v>
      </c>
      <c r="L1926" s="36">
        <v>100</v>
      </c>
      <c r="M1926" s="36"/>
      <c r="N1926" s="40" t="s">
        <v>9244</v>
      </c>
      <c r="O1926" s="37" t="s">
        <v>9245</v>
      </c>
      <c r="P1926" s="36">
        <v>207</v>
      </c>
      <c r="Q1926" s="37" t="s">
        <v>9266</v>
      </c>
    </row>
    <row r="1927" spans="1:17" ht="15" customHeight="1">
      <c r="A1927" s="35">
        <v>782213</v>
      </c>
      <c r="B1927" s="36" t="s">
        <v>9239</v>
      </c>
      <c r="C1927" s="37" t="s">
        <v>9240</v>
      </c>
      <c r="D1927" s="37" t="s">
        <v>9263</v>
      </c>
      <c r="E1927" s="35">
        <v>782213</v>
      </c>
      <c r="F1927" s="38" t="s">
        <v>2749</v>
      </c>
      <c r="G1927" s="36" t="s">
        <v>9243</v>
      </c>
      <c r="H1927" s="36">
        <v>70</v>
      </c>
      <c r="I1927" s="39">
        <v>727472.7</v>
      </c>
      <c r="J1927" s="39">
        <f t="shared" si="119"/>
        <v>727472.7</v>
      </c>
      <c r="K1927" s="36">
        <v>0</v>
      </c>
      <c r="L1927" s="36">
        <v>100</v>
      </c>
      <c r="M1927" s="36"/>
      <c r="N1927" s="40" t="s">
        <v>9244</v>
      </c>
      <c r="O1927" s="37" t="s">
        <v>9245</v>
      </c>
      <c r="P1927" s="36">
        <v>207</v>
      </c>
      <c r="Q1927" s="37" t="s">
        <v>9266</v>
      </c>
    </row>
    <row r="1928" spans="1:17" ht="15" customHeight="1">
      <c r="A1928" s="35">
        <v>782211</v>
      </c>
      <c r="B1928" s="36" t="s">
        <v>9239</v>
      </c>
      <c r="C1928" s="37" t="s">
        <v>9240</v>
      </c>
      <c r="D1928" s="37" t="s">
        <v>9263</v>
      </c>
      <c r="E1928" s="35">
        <v>782211</v>
      </c>
      <c r="F1928" s="38" t="s">
        <v>2748</v>
      </c>
      <c r="G1928" s="36" t="s">
        <v>9243</v>
      </c>
      <c r="H1928" s="36">
        <v>55</v>
      </c>
      <c r="I1928" s="39">
        <v>567690.69999999995</v>
      </c>
      <c r="J1928" s="39">
        <f t="shared" si="119"/>
        <v>567690.69999999995</v>
      </c>
      <c r="K1928" s="36">
        <v>0</v>
      </c>
      <c r="L1928" s="36">
        <v>100</v>
      </c>
      <c r="M1928" s="36"/>
      <c r="N1928" s="40" t="s">
        <v>9244</v>
      </c>
      <c r="O1928" s="37" t="s">
        <v>9245</v>
      </c>
      <c r="P1928" s="36">
        <v>207</v>
      </c>
      <c r="Q1928" s="37" t="s">
        <v>9266</v>
      </c>
    </row>
    <row r="1929" spans="1:17" ht="15" customHeight="1">
      <c r="A1929" s="35">
        <v>638301</v>
      </c>
      <c r="B1929" s="36" t="s">
        <v>9239</v>
      </c>
      <c r="C1929" s="37" t="s">
        <v>9240</v>
      </c>
      <c r="D1929" s="37" t="s">
        <v>9260</v>
      </c>
      <c r="E1929" s="35">
        <v>638301</v>
      </c>
      <c r="F1929" s="38" t="s">
        <v>10230</v>
      </c>
      <c r="G1929" s="36" t="s">
        <v>9243</v>
      </c>
      <c r="H1929" s="36">
        <v>130</v>
      </c>
      <c r="I1929" s="39">
        <v>1254197.8</v>
      </c>
      <c r="J1929" s="39">
        <f t="shared" si="119"/>
        <v>1254197.8</v>
      </c>
      <c r="K1929" s="36">
        <v>0</v>
      </c>
      <c r="L1929" s="36">
        <v>100</v>
      </c>
      <c r="M1929" s="36"/>
      <c r="N1929" s="40" t="s">
        <v>9244</v>
      </c>
      <c r="O1929" s="37" t="s">
        <v>9245</v>
      </c>
      <c r="P1929" s="36">
        <v>215</v>
      </c>
      <c r="Q1929" s="37" t="s">
        <v>9262</v>
      </c>
    </row>
    <row r="1930" spans="1:17" ht="15" customHeight="1">
      <c r="A1930" s="35">
        <v>634001</v>
      </c>
      <c r="B1930" s="36" t="s">
        <v>9239</v>
      </c>
      <c r="C1930" s="37" t="s">
        <v>9240</v>
      </c>
      <c r="D1930" s="37" t="s">
        <v>9260</v>
      </c>
      <c r="E1930" s="35">
        <v>634001</v>
      </c>
      <c r="F1930" s="38" t="s">
        <v>10231</v>
      </c>
      <c r="G1930" s="36" t="s">
        <v>9243</v>
      </c>
      <c r="H1930" s="36">
        <v>50</v>
      </c>
      <c r="I1930" s="39">
        <v>465428.2</v>
      </c>
      <c r="J1930" s="39">
        <f t="shared" si="119"/>
        <v>465428.2</v>
      </c>
      <c r="K1930" s="36">
        <v>0</v>
      </c>
      <c r="L1930" s="36">
        <v>100</v>
      </c>
      <c r="M1930" s="36"/>
      <c r="N1930" s="40" t="s">
        <v>9244</v>
      </c>
      <c r="O1930" s="37" t="s">
        <v>9245</v>
      </c>
      <c r="P1930" s="36">
        <v>215</v>
      </c>
      <c r="Q1930" s="37" t="s">
        <v>9262</v>
      </c>
    </row>
    <row r="1931" spans="1:17" ht="15" customHeight="1">
      <c r="A1931" s="35">
        <v>762101</v>
      </c>
      <c r="B1931" s="36" t="s">
        <v>9239</v>
      </c>
      <c r="C1931" s="37" t="s">
        <v>9240</v>
      </c>
      <c r="D1931" s="37" t="s">
        <v>9300</v>
      </c>
      <c r="E1931" s="35">
        <v>762101</v>
      </c>
      <c r="F1931" s="38" t="s">
        <v>7253</v>
      </c>
      <c r="G1931" s="36" t="s">
        <v>9243</v>
      </c>
      <c r="H1931" s="36">
        <v>50</v>
      </c>
      <c r="I1931" s="39">
        <v>465428.2</v>
      </c>
      <c r="J1931" s="39">
        <f t="shared" si="119"/>
        <v>465428.2</v>
      </c>
      <c r="K1931" s="36">
        <v>0</v>
      </c>
      <c r="L1931" s="36">
        <v>100</v>
      </c>
      <c r="M1931" s="36"/>
      <c r="N1931" s="40" t="s">
        <v>9244</v>
      </c>
      <c r="O1931" s="37" t="s">
        <v>9245</v>
      </c>
      <c r="P1931" s="36">
        <v>205</v>
      </c>
      <c r="Q1931" s="37" t="s">
        <v>9302</v>
      </c>
    </row>
    <row r="1932" spans="1:17" ht="15" customHeight="1">
      <c r="A1932" s="35">
        <v>762102</v>
      </c>
      <c r="B1932" s="36" t="s">
        <v>9239</v>
      </c>
      <c r="C1932" s="37" t="s">
        <v>9240</v>
      </c>
      <c r="D1932" s="37" t="s">
        <v>9300</v>
      </c>
      <c r="E1932" s="35">
        <v>762102</v>
      </c>
      <c r="F1932" s="38" t="s">
        <v>10232</v>
      </c>
      <c r="G1932" s="36" t="s">
        <v>9243</v>
      </c>
      <c r="H1932" s="36">
        <v>50</v>
      </c>
      <c r="I1932" s="39">
        <v>465428.2</v>
      </c>
      <c r="J1932" s="39">
        <f t="shared" si="119"/>
        <v>465428.2</v>
      </c>
      <c r="K1932" s="36">
        <v>0</v>
      </c>
      <c r="L1932" s="36">
        <v>100</v>
      </c>
      <c r="M1932" s="36"/>
      <c r="N1932" s="40" t="s">
        <v>9244</v>
      </c>
      <c r="O1932" s="37" t="s">
        <v>9245</v>
      </c>
      <c r="P1932" s="36">
        <v>205</v>
      </c>
      <c r="Q1932" s="37" t="s">
        <v>9302</v>
      </c>
    </row>
    <row r="1933" spans="1:17" ht="15" customHeight="1">
      <c r="A1933" s="35">
        <v>762103</v>
      </c>
      <c r="B1933" s="36" t="s">
        <v>9239</v>
      </c>
      <c r="C1933" s="37" t="s">
        <v>9240</v>
      </c>
      <c r="D1933" s="37" t="s">
        <v>9300</v>
      </c>
      <c r="E1933" s="35">
        <v>762103</v>
      </c>
      <c r="F1933" s="38" t="s">
        <v>7255</v>
      </c>
      <c r="G1933" s="36" t="s">
        <v>9243</v>
      </c>
      <c r="H1933" s="36">
        <v>70</v>
      </c>
      <c r="I1933" s="39">
        <v>727472.7</v>
      </c>
      <c r="J1933" s="39">
        <f t="shared" si="119"/>
        <v>727472.7</v>
      </c>
      <c r="K1933" s="36">
        <v>0</v>
      </c>
      <c r="L1933" s="36">
        <v>100</v>
      </c>
      <c r="M1933" s="36"/>
      <c r="N1933" s="40" t="s">
        <v>9244</v>
      </c>
      <c r="O1933" s="37" t="s">
        <v>9245</v>
      </c>
      <c r="P1933" s="36">
        <v>205</v>
      </c>
      <c r="Q1933" s="37" t="s">
        <v>9302</v>
      </c>
    </row>
    <row r="1934" spans="1:17" ht="15" customHeight="1">
      <c r="A1934" s="35">
        <v>762104</v>
      </c>
      <c r="B1934" s="36" t="s">
        <v>9239</v>
      </c>
      <c r="C1934" s="37" t="s">
        <v>9240</v>
      </c>
      <c r="D1934" s="37" t="s">
        <v>9300</v>
      </c>
      <c r="E1934" s="35">
        <v>762104</v>
      </c>
      <c r="F1934" s="38" t="s">
        <v>10233</v>
      </c>
      <c r="G1934" s="36" t="s">
        <v>9243</v>
      </c>
      <c r="H1934" s="36">
        <v>70</v>
      </c>
      <c r="I1934" s="39">
        <v>727472.7</v>
      </c>
      <c r="J1934" s="39">
        <f t="shared" si="119"/>
        <v>727472.7</v>
      </c>
      <c r="K1934" s="36">
        <v>0</v>
      </c>
      <c r="L1934" s="36">
        <v>100</v>
      </c>
      <c r="M1934" s="36"/>
      <c r="N1934" s="40" t="s">
        <v>9244</v>
      </c>
      <c r="O1934" s="37" t="s">
        <v>9245</v>
      </c>
      <c r="P1934" s="36">
        <v>205</v>
      </c>
      <c r="Q1934" s="37" t="s">
        <v>9302</v>
      </c>
    </row>
    <row r="1935" spans="1:17" ht="15" customHeight="1">
      <c r="A1935" s="35">
        <v>244101</v>
      </c>
      <c r="B1935" s="36" t="s">
        <v>9239</v>
      </c>
      <c r="C1935" s="37" t="s">
        <v>9240</v>
      </c>
      <c r="D1935" s="37" t="s">
        <v>9300</v>
      </c>
      <c r="E1935" s="35">
        <v>244101</v>
      </c>
      <c r="F1935" s="38" t="s">
        <v>6615</v>
      </c>
      <c r="G1935" s="36" t="s">
        <v>9243</v>
      </c>
      <c r="H1935" s="36">
        <v>30</v>
      </c>
      <c r="I1935" s="39">
        <v>253903.90000000002</v>
      </c>
      <c r="J1935" s="39">
        <f t="shared" si="119"/>
        <v>253903.90000000002</v>
      </c>
      <c r="K1935" s="36">
        <v>0</v>
      </c>
      <c r="L1935" s="36">
        <v>100</v>
      </c>
      <c r="M1935" s="36"/>
      <c r="N1935" s="41" t="s">
        <v>9249</v>
      </c>
      <c r="O1935" s="41" t="s">
        <v>9250</v>
      </c>
      <c r="P1935" s="36">
        <v>340</v>
      </c>
      <c r="Q1935" s="37" t="s">
        <v>9391</v>
      </c>
    </row>
    <row r="1936" spans="1:17" ht="15" customHeight="1">
      <c r="A1936" s="35">
        <v>244102</v>
      </c>
      <c r="B1936" s="36" t="s">
        <v>9239</v>
      </c>
      <c r="C1936" s="37" t="s">
        <v>9240</v>
      </c>
      <c r="D1936" s="37" t="s">
        <v>9300</v>
      </c>
      <c r="E1936" s="35">
        <v>244102</v>
      </c>
      <c r="F1936" s="38" t="s">
        <v>7222</v>
      </c>
      <c r="G1936" s="36" t="s">
        <v>9243</v>
      </c>
      <c r="H1936" s="36">
        <v>40</v>
      </c>
      <c r="I1936" s="39">
        <v>336491.6</v>
      </c>
      <c r="J1936" s="39">
        <f t="shared" si="119"/>
        <v>336491.6</v>
      </c>
      <c r="K1936" s="36">
        <v>0</v>
      </c>
      <c r="L1936" s="36">
        <v>100</v>
      </c>
      <c r="M1936" s="36"/>
      <c r="N1936" s="41" t="s">
        <v>9249</v>
      </c>
      <c r="O1936" s="41" t="s">
        <v>9250</v>
      </c>
      <c r="P1936" s="36">
        <v>205</v>
      </c>
      <c r="Q1936" s="37" t="s">
        <v>9302</v>
      </c>
    </row>
    <row r="1937" spans="1:17" ht="15" customHeight="1">
      <c r="A1937" s="35">
        <v>243301</v>
      </c>
      <c r="B1937" s="36" t="s">
        <v>9239</v>
      </c>
      <c r="C1937" s="37" t="s">
        <v>9240</v>
      </c>
      <c r="D1937" s="37" t="s">
        <v>9300</v>
      </c>
      <c r="E1937" s="35">
        <v>243301</v>
      </c>
      <c r="F1937" s="38" t="s">
        <v>10234</v>
      </c>
      <c r="G1937" s="36" t="s">
        <v>9243</v>
      </c>
      <c r="H1937" s="36">
        <v>60</v>
      </c>
      <c r="I1937" s="39">
        <v>593849.69999999995</v>
      </c>
      <c r="J1937" s="39">
        <f t="shared" si="119"/>
        <v>593849.69999999995</v>
      </c>
      <c r="K1937" s="36">
        <v>0</v>
      </c>
      <c r="L1937" s="36">
        <v>100</v>
      </c>
      <c r="M1937" s="36"/>
      <c r="N1937" s="40" t="s">
        <v>9244</v>
      </c>
      <c r="O1937" s="37" t="s">
        <v>9245</v>
      </c>
      <c r="P1937" s="36">
        <v>205</v>
      </c>
      <c r="Q1937" s="37" t="s">
        <v>9302</v>
      </c>
    </row>
    <row r="1938" spans="1:17" ht="15" customHeight="1">
      <c r="A1938" s="35">
        <v>243302</v>
      </c>
      <c r="B1938" s="36" t="s">
        <v>9239</v>
      </c>
      <c r="C1938" s="37" t="s">
        <v>9240</v>
      </c>
      <c r="D1938" s="37" t="s">
        <v>9300</v>
      </c>
      <c r="E1938" s="35">
        <v>243302</v>
      </c>
      <c r="F1938" s="38" t="s">
        <v>10235</v>
      </c>
      <c r="G1938" s="36" t="s">
        <v>9243</v>
      </c>
      <c r="H1938" s="36">
        <v>70</v>
      </c>
      <c r="I1938" s="39">
        <v>727472.7</v>
      </c>
      <c r="J1938" s="39">
        <f t="shared" ref="J1938:J1943" si="120">I1938</f>
        <v>727472.7</v>
      </c>
      <c r="K1938" s="36">
        <v>0</v>
      </c>
      <c r="L1938" s="36">
        <v>100</v>
      </c>
      <c r="M1938" s="36"/>
      <c r="N1938" s="40" t="s">
        <v>9244</v>
      </c>
      <c r="O1938" s="37" t="s">
        <v>9245</v>
      </c>
      <c r="P1938" s="36">
        <v>205</v>
      </c>
      <c r="Q1938" s="37" t="s">
        <v>9302</v>
      </c>
    </row>
    <row r="1939" spans="1:17" ht="15" customHeight="1">
      <c r="A1939" s="35">
        <v>467001</v>
      </c>
      <c r="B1939" s="36" t="s">
        <v>9239</v>
      </c>
      <c r="C1939" s="37" t="s">
        <v>9240</v>
      </c>
      <c r="D1939" s="37" t="s">
        <v>9241</v>
      </c>
      <c r="E1939" s="35">
        <v>467001</v>
      </c>
      <c r="F1939" s="38" t="s">
        <v>2106</v>
      </c>
      <c r="G1939" s="36" t="s">
        <v>9243</v>
      </c>
      <c r="H1939" s="36">
        <v>130</v>
      </c>
      <c r="I1939" s="39">
        <v>1254197.8</v>
      </c>
      <c r="J1939" s="39">
        <f t="shared" si="120"/>
        <v>1254197.8</v>
      </c>
      <c r="K1939" s="36">
        <v>0</v>
      </c>
      <c r="L1939" s="36">
        <v>100</v>
      </c>
      <c r="M1939" s="36"/>
      <c r="N1939" s="40" t="s">
        <v>9244</v>
      </c>
      <c r="O1939" s="37" t="s">
        <v>9245</v>
      </c>
      <c r="P1939" s="36">
        <v>235</v>
      </c>
      <c r="Q1939" s="37" t="s">
        <v>9246</v>
      </c>
    </row>
    <row r="1940" spans="1:17" ht="15" customHeight="1">
      <c r="A1940" s="35">
        <v>452101</v>
      </c>
      <c r="B1940" s="36" t="s">
        <v>9239</v>
      </c>
      <c r="C1940" s="37" t="s">
        <v>9240</v>
      </c>
      <c r="D1940" s="37" t="s">
        <v>9241</v>
      </c>
      <c r="E1940" s="35">
        <v>452101</v>
      </c>
      <c r="F1940" s="38" t="s">
        <v>4134</v>
      </c>
      <c r="G1940" s="36" t="s">
        <v>9243</v>
      </c>
      <c r="H1940" s="36">
        <v>105</v>
      </c>
      <c r="I1940" s="39">
        <v>1098486.1000000001</v>
      </c>
      <c r="J1940" s="39">
        <f t="shared" si="120"/>
        <v>1098486.1000000001</v>
      </c>
      <c r="K1940" s="36">
        <v>0</v>
      </c>
      <c r="L1940" s="36">
        <v>100</v>
      </c>
      <c r="M1940" s="36"/>
      <c r="N1940" s="40" t="s">
        <v>9244</v>
      </c>
      <c r="O1940" s="37" t="s">
        <v>9245</v>
      </c>
      <c r="P1940" s="36">
        <v>235</v>
      </c>
      <c r="Q1940" s="37" t="s">
        <v>9246</v>
      </c>
    </row>
    <row r="1941" spans="1:17" ht="15" customHeight="1">
      <c r="A1941" s="35">
        <v>563520</v>
      </c>
      <c r="B1941" s="36" t="s">
        <v>9239</v>
      </c>
      <c r="C1941" s="37" t="s">
        <v>9240</v>
      </c>
      <c r="D1941" s="37" t="s">
        <v>9658</v>
      </c>
      <c r="E1941" s="35">
        <v>563520</v>
      </c>
      <c r="F1941" s="37" t="s">
        <v>10236</v>
      </c>
      <c r="G1941" s="36" t="s">
        <v>9243</v>
      </c>
      <c r="H1941" s="36">
        <v>75</v>
      </c>
      <c r="I1941" s="39">
        <v>803333.8</v>
      </c>
      <c r="J1941" s="39">
        <f t="shared" si="120"/>
        <v>803333.8</v>
      </c>
      <c r="K1941" s="36">
        <v>0</v>
      </c>
      <c r="L1941" s="36">
        <v>100</v>
      </c>
      <c r="M1941" s="36"/>
      <c r="N1941" s="40" t="s">
        <v>9244</v>
      </c>
      <c r="O1941" s="37" t="s">
        <v>9245</v>
      </c>
      <c r="P1941" s="36">
        <v>203</v>
      </c>
      <c r="Q1941" s="37" t="s">
        <v>9385</v>
      </c>
    </row>
    <row r="1942" spans="1:17" ht="15" customHeight="1">
      <c r="A1942" s="35">
        <v>762105</v>
      </c>
      <c r="B1942" s="36" t="s">
        <v>9239</v>
      </c>
      <c r="C1942" s="37" t="s">
        <v>9240</v>
      </c>
      <c r="D1942" s="37" t="s">
        <v>9300</v>
      </c>
      <c r="E1942" s="35">
        <v>762105</v>
      </c>
      <c r="F1942" s="38" t="s">
        <v>7257</v>
      </c>
      <c r="G1942" s="36" t="s">
        <v>9243</v>
      </c>
      <c r="H1942" s="36">
        <v>40</v>
      </c>
      <c r="I1942" s="39">
        <v>336491.6</v>
      </c>
      <c r="J1942" s="39">
        <f t="shared" si="120"/>
        <v>336491.6</v>
      </c>
      <c r="K1942" s="36">
        <v>0</v>
      </c>
      <c r="L1942" s="36">
        <v>100</v>
      </c>
      <c r="M1942" s="36"/>
      <c r="N1942" s="41" t="s">
        <v>9249</v>
      </c>
      <c r="O1942" s="41" t="s">
        <v>9250</v>
      </c>
      <c r="P1942" s="36">
        <v>205</v>
      </c>
      <c r="Q1942" s="37" t="s">
        <v>9302</v>
      </c>
    </row>
    <row r="1943" spans="1:17" ht="15" customHeight="1">
      <c r="A1943" s="35">
        <v>820102</v>
      </c>
      <c r="B1943" s="36" t="s">
        <v>9239</v>
      </c>
      <c r="C1943" s="37" t="s">
        <v>9240</v>
      </c>
      <c r="D1943" s="37" t="s">
        <v>9315</v>
      </c>
      <c r="E1943" s="35">
        <v>820102</v>
      </c>
      <c r="F1943" s="38" t="s">
        <v>10237</v>
      </c>
      <c r="G1943" s="36" t="s">
        <v>9243</v>
      </c>
      <c r="H1943" s="36">
        <v>40</v>
      </c>
      <c r="I1943" s="39">
        <v>336491.6</v>
      </c>
      <c r="J1943" s="39">
        <f t="shared" si="120"/>
        <v>336491.6</v>
      </c>
      <c r="K1943" s="36">
        <v>0</v>
      </c>
      <c r="L1943" s="36">
        <v>100</v>
      </c>
      <c r="M1943" s="36"/>
      <c r="N1943" s="41" t="s">
        <v>9249</v>
      </c>
      <c r="O1943" s="41" t="s">
        <v>9250</v>
      </c>
      <c r="P1943" s="36">
        <v>231</v>
      </c>
      <c r="Q1943" s="37" t="s">
        <v>9317</v>
      </c>
    </row>
    <row r="1944" spans="1:17" ht="15" customHeight="1">
      <c r="A1944" s="35">
        <v>891401</v>
      </c>
      <c r="B1944" s="36" t="s">
        <v>9239</v>
      </c>
      <c r="C1944" s="37" t="s">
        <v>9343</v>
      </c>
      <c r="D1944" s="37" t="s">
        <v>10238</v>
      </c>
      <c r="E1944" s="35">
        <v>891401</v>
      </c>
      <c r="F1944" s="37" t="s">
        <v>10239</v>
      </c>
      <c r="G1944" s="36" t="s">
        <v>9253</v>
      </c>
      <c r="H1944" s="42">
        <v>40319.199999999997</v>
      </c>
      <c r="I1944" s="39"/>
      <c r="J1944" s="42">
        <f t="shared" ref="J1944:J1996" si="121">H1944</f>
        <v>40319.199999999997</v>
      </c>
      <c r="K1944" s="36">
        <v>0</v>
      </c>
      <c r="L1944" s="36">
        <v>100</v>
      </c>
      <c r="M1944" s="36"/>
      <c r="N1944" s="40" t="s">
        <v>10240</v>
      </c>
      <c r="O1944" s="37" t="s">
        <v>9844</v>
      </c>
      <c r="P1944" s="36">
        <v>332</v>
      </c>
      <c r="Q1944" s="37" t="s">
        <v>9904</v>
      </c>
    </row>
    <row r="1945" spans="1:17" ht="15" customHeight="1">
      <c r="A1945" s="35">
        <v>895101</v>
      </c>
      <c r="B1945" s="36" t="s">
        <v>9239</v>
      </c>
      <c r="C1945" s="37" t="s">
        <v>9867</v>
      </c>
      <c r="D1945" s="37" t="s">
        <v>9914</v>
      </c>
      <c r="E1945" s="35">
        <v>895101</v>
      </c>
      <c r="F1945" s="38" t="s">
        <v>5677</v>
      </c>
      <c r="G1945" s="36" t="s">
        <v>9253</v>
      </c>
      <c r="H1945" s="42">
        <v>27542.7</v>
      </c>
      <c r="I1945" s="39"/>
      <c r="J1945" s="42">
        <f t="shared" si="121"/>
        <v>27542.7</v>
      </c>
      <c r="K1945" s="36">
        <v>0</v>
      </c>
      <c r="L1945" s="36">
        <v>100</v>
      </c>
      <c r="M1945" s="36"/>
      <c r="N1945" s="40" t="s">
        <v>9916</v>
      </c>
      <c r="O1945" s="37" t="s">
        <v>9917</v>
      </c>
      <c r="P1945" s="36">
        <v>302</v>
      </c>
      <c r="Q1945" s="37" t="s">
        <v>9918</v>
      </c>
    </row>
    <row r="1946" spans="1:17" ht="15" customHeight="1">
      <c r="A1946" s="35">
        <v>881510</v>
      </c>
      <c r="B1946" s="36" t="s">
        <v>9239</v>
      </c>
      <c r="C1946" s="37" t="s">
        <v>9331</v>
      </c>
      <c r="D1946" s="37" t="s">
        <v>9869</v>
      </c>
      <c r="E1946" s="35">
        <v>881510</v>
      </c>
      <c r="F1946" s="38" t="s">
        <v>10241</v>
      </c>
      <c r="G1946" s="36" t="s">
        <v>9253</v>
      </c>
      <c r="H1946" s="42">
        <v>48429.5</v>
      </c>
      <c r="I1946" s="39"/>
      <c r="J1946" s="42">
        <f t="shared" si="121"/>
        <v>48429.5</v>
      </c>
      <c r="K1946" s="36">
        <v>0</v>
      </c>
      <c r="L1946" s="36">
        <v>100</v>
      </c>
      <c r="M1946" s="36"/>
      <c r="N1946" s="37" t="s">
        <v>9333</v>
      </c>
      <c r="O1946" s="37" t="s">
        <v>9811</v>
      </c>
      <c r="P1946" s="36">
        <v>745</v>
      </c>
      <c r="Q1946" s="37" t="s">
        <v>9850</v>
      </c>
    </row>
    <row r="1947" spans="1:17" ht="15" customHeight="1">
      <c r="A1947" s="35">
        <v>881511</v>
      </c>
      <c r="B1947" s="36" t="s">
        <v>9239</v>
      </c>
      <c r="C1947" s="37" t="s">
        <v>9331</v>
      </c>
      <c r="D1947" s="37" t="s">
        <v>9869</v>
      </c>
      <c r="E1947" s="35">
        <v>881511</v>
      </c>
      <c r="F1947" s="38" t="s">
        <v>5347</v>
      </c>
      <c r="G1947" s="36" t="s">
        <v>9253</v>
      </c>
      <c r="H1947" s="42">
        <v>73073.5</v>
      </c>
      <c r="I1947" s="39"/>
      <c r="J1947" s="42">
        <f t="shared" si="121"/>
        <v>73073.5</v>
      </c>
      <c r="K1947" s="36">
        <v>0</v>
      </c>
      <c r="L1947" s="36">
        <v>100</v>
      </c>
      <c r="M1947" s="36"/>
      <c r="N1947" s="37" t="s">
        <v>9333</v>
      </c>
      <c r="O1947" s="37" t="s">
        <v>9811</v>
      </c>
      <c r="P1947" s="36">
        <v>745</v>
      </c>
      <c r="Q1947" s="37" t="s">
        <v>9850</v>
      </c>
    </row>
    <row r="1948" spans="1:17" ht="15" customHeight="1">
      <c r="A1948" s="35">
        <v>881403</v>
      </c>
      <c r="B1948" s="36" t="s">
        <v>9239</v>
      </c>
      <c r="C1948" s="37" t="s">
        <v>9331</v>
      </c>
      <c r="D1948" s="37" t="s">
        <v>9869</v>
      </c>
      <c r="E1948" s="35">
        <v>881403</v>
      </c>
      <c r="F1948" s="38" t="s">
        <v>10242</v>
      </c>
      <c r="G1948" s="36" t="s">
        <v>9253</v>
      </c>
      <c r="H1948" s="42">
        <v>97778.1</v>
      </c>
      <c r="I1948" s="39"/>
      <c r="J1948" s="42">
        <f t="shared" si="121"/>
        <v>97778.1</v>
      </c>
      <c r="K1948" s="36">
        <v>0</v>
      </c>
      <c r="L1948" s="36">
        <v>100</v>
      </c>
      <c r="M1948" s="36"/>
      <c r="N1948" s="37" t="s">
        <v>9333</v>
      </c>
      <c r="O1948" s="37" t="s">
        <v>9811</v>
      </c>
      <c r="P1948" s="36">
        <v>745</v>
      </c>
      <c r="Q1948" s="37" t="s">
        <v>9850</v>
      </c>
    </row>
    <row r="1949" spans="1:17" ht="15" customHeight="1">
      <c r="A1949" s="35">
        <v>881360</v>
      </c>
      <c r="B1949" s="36" t="s">
        <v>9239</v>
      </c>
      <c r="C1949" s="37" t="s">
        <v>9331</v>
      </c>
      <c r="D1949" s="37" t="s">
        <v>9869</v>
      </c>
      <c r="E1949" s="35">
        <v>881360</v>
      </c>
      <c r="F1949" s="38" t="s">
        <v>5340</v>
      </c>
      <c r="G1949" s="36" t="s">
        <v>9253</v>
      </c>
      <c r="H1949" s="42">
        <v>83133.100000000006</v>
      </c>
      <c r="I1949" s="39"/>
      <c r="J1949" s="42">
        <f t="shared" si="121"/>
        <v>83133.100000000006</v>
      </c>
      <c r="K1949" s="36">
        <v>0</v>
      </c>
      <c r="L1949" s="36">
        <v>100</v>
      </c>
      <c r="M1949" s="36"/>
      <c r="N1949" s="37" t="s">
        <v>9333</v>
      </c>
      <c r="O1949" s="37" t="s">
        <v>9811</v>
      </c>
      <c r="P1949" s="36">
        <v>745</v>
      </c>
      <c r="Q1949" s="37" t="s">
        <v>9850</v>
      </c>
    </row>
    <row r="1950" spans="1:17" ht="15" customHeight="1">
      <c r="A1950" s="35">
        <v>882298</v>
      </c>
      <c r="B1950" s="36" t="s">
        <v>9239</v>
      </c>
      <c r="C1950" s="37" t="s">
        <v>9331</v>
      </c>
      <c r="D1950" s="37" t="s">
        <v>9847</v>
      </c>
      <c r="E1950" s="35">
        <v>882298</v>
      </c>
      <c r="F1950" s="38" t="s">
        <v>5965</v>
      </c>
      <c r="G1950" s="36" t="s">
        <v>9253</v>
      </c>
      <c r="H1950" s="42">
        <v>83991.6</v>
      </c>
      <c r="I1950" s="39"/>
      <c r="J1950" s="42">
        <f t="shared" si="121"/>
        <v>83991.6</v>
      </c>
      <c r="K1950" s="36">
        <v>0</v>
      </c>
      <c r="L1950" s="36">
        <v>100</v>
      </c>
      <c r="M1950" s="36"/>
      <c r="N1950" s="37" t="s">
        <v>9333</v>
      </c>
      <c r="O1950" s="37" t="s">
        <v>9811</v>
      </c>
      <c r="P1950" s="36">
        <v>745</v>
      </c>
      <c r="Q1950" s="37" t="s">
        <v>9850</v>
      </c>
    </row>
    <row r="1951" spans="1:17" ht="15" customHeight="1">
      <c r="A1951" s="35">
        <v>882252</v>
      </c>
      <c r="B1951" s="36" t="s">
        <v>9239</v>
      </c>
      <c r="C1951" s="37" t="s">
        <v>9331</v>
      </c>
      <c r="D1951" s="37" t="s">
        <v>9847</v>
      </c>
      <c r="E1951" s="35">
        <v>882252</v>
      </c>
      <c r="F1951" s="38" t="s">
        <v>5371</v>
      </c>
      <c r="G1951" s="36" t="s">
        <v>9253</v>
      </c>
      <c r="H1951" s="42">
        <v>172003</v>
      </c>
      <c r="I1951" s="39"/>
      <c r="J1951" s="42">
        <f t="shared" si="121"/>
        <v>172003</v>
      </c>
      <c r="K1951" s="36">
        <v>0</v>
      </c>
      <c r="L1951" s="36">
        <v>100</v>
      </c>
      <c r="M1951" s="36"/>
      <c r="N1951" s="37" t="s">
        <v>9333</v>
      </c>
      <c r="O1951" s="37" t="s">
        <v>9811</v>
      </c>
      <c r="P1951" s="36">
        <v>745</v>
      </c>
      <c r="Q1951" s="37" t="s">
        <v>9850</v>
      </c>
    </row>
    <row r="1952" spans="1:17" ht="15" customHeight="1">
      <c r="A1952" s="35">
        <v>882282</v>
      </c>
      <c r="B1952" s="36" t="s">
        <v>9239</v>
      </c>
      <c r="C1952" s="37" t="s">
        <v>9331</v>
      </c>
      <c r="D1952" s="37" t="s">
        <v>9847</v>
      </c>
      <c r="E1952" s="35">
        <v>882282</v>
      </c>
      <c r="F1952" s="38" t="s">
        <v>5373</v>
      </c>
      <c r="G1952" s="36" t="s">
        <v>9253</v>
      </c>
      <c r="H1952" s="42">
        <v>73073.5</v>
      </c>
      <c r="I1952" s="39"/>
      <c r="J1952" s="42">
        <f t="shared" si="121"/>
        <v>73073.5</v>
      </c>
      <c r="K1952" s="36">
        <v>0</v>
      </c>
      <c r="L1952" s="36">
        <v>100</v>
      </c>
      <c r="M1952" s="36"/>
      <c r="N1952" s="37" t="s">
        <v>9333</v>
      </c>
      <c r="O1952" s="37" t="s">
        <v>9811</v>
      </c>
      <c r="P1952" s="36">
        <v>745</v>
      </c>
      <c r="Q1952" s="37" t="s">
        <v>9850</v>
      </c>
    </row>
    <row r="1953" spans="1:17" ht="15" customHeight="1">
      <c r="A1953" s="35">
        <v>882112</v>
      </c>
      <c r="B1953" s="36" t="s">
        <v>9239</v>
      </c>
      <c r="C1953" s="37" t="s">
        <v>9331</v>
      </c>
      <c r="D1953" s="37" t="s">
        <v>9812</v>
      </c>
      <c r="E1953" s="35">
        <v>882112</v>
      </c>
      <c r="F1953" s="38" t="s">
        <v>6060</v>
      </c>
      <c r="G1953" s="36" t="s">
        <v>9253</v>
      </c>
      <c r="H1953" s="42">
        <v>141006.1</v>
      </c>
      <c r="I1953" s="39"/>
      <c r="J1953" s="42">
        <f t="shared" si="121"/>
        <v>141006.1</v>
      </c>
      <c r="K1953" s="36">
        <v>0</v>
      </c>
      <c r="L1953" s="36">
        <v>100</v>
      </c>
      <c r="M1953" s="36"/>
      <c r="N1953" s="37" t="s">
        <v>9333</v>
      </c>
      <c r="O1953" s="37" t="s">
        <v>9811</v>
      </c>
      <c r="P1953" s="36">
        <v>744</v>
      </c>
      <c r="Q1953" s="37" t="s">
        <v>9335</v>
      </c>
    </row>
    <row r="1954" spans="1:17" ht="15" customHeight="1">
      <c r="A1954" s="35">
        <v>882308</v>
      </c>
      <c r="B1954" s="36" t="s">
        <v>9239</v>
      </c>
      <c r="C1954" s="37" t="s">
        <v>9331</v>
      </c>
      <c r="D1954" s="37" t="s">
        <v>9847</v>
      </c>
      <c r="E1954" s="35">
        <v>882308</v>
      </c>
      <c r="F1954" s="38" t="s">
        <v>6065</v>
      </c>
      <c r="G1954" s="36" t="s">
        <v>9253</v>
      </c>
      <c r="H1954" s="42">
        <v>190839.5</v>
      </c>
      <c r="I1954" s="39"/>
      <c r="J1954" s="42">
        <f t="shared" si="121"/>
        <v>190839.5</v>
      </c>
      <c r="K1954" s="36">
        <v>0</v>
      </c>
      <c r="L1954" s="36">
        <v>100</v>
      </c>
      <c r="M1954" s="36"/>
      <c r="N1954" s="37" t="s">
        <v>9333</v>
      </c>
      <c r="O1954" s="37" t="s">
        <v>9811</v>
      </c>
      <c r="P1954" s="36">
        <v>745</v>
      </c>
      <c r="Q1954" s="37" t="s">
        <v>9850</v>
      </c>
    </row>
    <row r="1955" spans="1:17" ht="15" customHeight="1">
      <c r="A1955" s="35">
        <v>882203</v>
      </c>
      <c r="B1955" s="36" t="s">
        <v>9239</v>
      </c>
      <c r="C1955" s="37" t="s">
        <v>9331</v>
      </c>
      <c r="D1955" s="37" t="s">
        <v>9847</v>
      </c>
      <c r="E1955" s="35">
        <v>882203</v>
      </c>
      <c r="F1955" s="38" t="s">
        <v>5366</v>
      </c>
      <c r="G1955" s="36" t="s">
        <v>9253</v>
      </c>
      <c r="H1955" s="42">
        <v>183308.94</v>
      </c>
      <c r="I1955" s="39"/>
      <c r="J1955" s="42">
        <f t="shared" si="121"/>
        <v>183308.94</v>
      </c>
      <c r="K1955" s="36">
        <v>0</v>
      </c>
      <c r="L1955" s="36">
        <v>100</v>
      </c>
      <c r="M1955" s="36"/>
      <c r="N1955" s="37" t="s">
        <v>9333</v>
      </c>
      <c r="O1955" s="37" t="s">
        <v>9811</v>
      </c>
      <c r="P1955" s="36">
        <v>745</v>
      </c>
      <c r="Q1955" s="37" t="s">
        <v>9850</v>
      </c>
    </row>
    <row r="1956" spans="1:17" ht="15" customHeight="1">
      <c r="A1956" s="35">
        <v>882242</v>
      </c>
      <c r="B1956" s="36" t="s">
        <v>9239</v>
      </c>
      <c r="C1956" s="37" t="s">
        <v>9331</v>
      </c>
      <c r="D1956" s="37" t="s">
        <v>9847</v>
      </c>
      <c r="E1956" s="35">
        <v>882242</v>
      </c>
      <c r="F1956" s="38" t="s">
        <v>5370</v>
      </c>
      <c r="G1956" s="36" t="s">
        <v>9253</v>
      </c>
      <c r="H1956" s="42">
        <v>141006.1</v>
      </c>
      <c r="I1956" s="39"/>
      <c r="J1956" s="42">
        <f t="shared" si="121"/>
        <v>141006.1</v>
      </c>
      <c r="K1956" s="36">
        <v>0</v>
      </c>
      <c r="L1956" s="36">
        <v>100</v>
      </c>
      <c r="M1956" s="36"/>
      <c r="N1956" s="37" t="s">
        <v>9333</v>
      </c>
      <c r="O1956" s="37" t="s">
        <v>9811</v>
      </c>
      <c r="P1956" s="36">
        <v>745</v>
      </c>
      <c r="Q1956" s="37" t="s">
        <v>9850</v>
      </c>
    </row>
    <row r="1957" spans="1:17" ht="15" customHeight="1">
      <c r="A1957" s="35">
        <v>882603</v>
      </c>
      <c r="B1957" s="36" t="s">
        <v>9239</v>
      </c>
      <c r="C1957" s="37" t="s">
        <v>9331</v>
      </c>
      <c r="D1957" s="37" t="s">
        <v>9847</v>
      </c>
      <c r="E1957" s="35">
        <v>882603</v>
      </c>
      <c r="F1957" s="38" t="s">
        <v>5378</v>
      </c>
      <c r="G1957" s="36" t="s">
        <v>9253</v>
      </c>
      <c r="H1957" s="42">
        <v>127480.18</v>
      </c>
      <c r="I1957" s="39"/>
      <c r="J1957" s="42">
        <f t="shared" si="121"/>
        <v>127480.18</v>
      </c>
      <c r="K1957" s="36">
        <v>0</v>
      </c>
      <c r="L1957" s="36">
        <v>100</v>
      </c>
      <c r="M1957" s="36"/>
      <c r="N1957" s="37" t="s">
        <v>9333</v>
      </c>
      <c r="O1957" s="37" t="s">
        <v>9811</v>
      </c>
      <c r="P1957" s="36">
        <v>745</v>
      </c>
      <c r="Q1957" s="37" t="s">
        <v>9850</v>
      </c>
    </row>
    <row r="1958" spans="1:17" ht="15" customHeight="1">
      <c r="A1958" s="35">
        <v>882132</v>
      </c>
      <c r="B1958" s="36" t="s">
        <v>9239</v>
      </c>
      <c r="C1958" s="37" t="s">
        <v>9331</v>
      </c>
      <c r="D1958" s="37" t="s">
        <v>9847</v>
      </c>
      <c r="E1958" s="35">
        <v>882132</v>
      </c>
      <c r="F1958" s="38" t="s">
        <v>10243</v>
      </c>
      <c r="G1958" s="36" t="s">
        <v>9253</v>
      </c>
      <c r="H1958" s="42">
        <v>141006.1</v>
      </c>
      <c r="I1958" s="39"/>
      <c r="J1958" s="42">
        <f t="shared" si="121"/>
        <v>141006.1</v>
      </c>
      <c r="K1958" s="36">
        <v>0</v>
      </c>
      <c r="L1958" s="36">
        <v>100</v>
      </c>
      <c r="M1958" s="36"/>
      <c r="N1958" s="37" t="s">
        <v>9333</v>
      </c>
      <c r="O1958" s="37" t="s">
        <v>9811</v>
      </c>
      <c r="P1958" s="36">
        <v>745</v>
      </c>
      <c r="Q1958" s="37" t="s">
        <v>9850</v>
      </c>
    </row>
    <row r="1959" spans="1:17" ht="15" customHeight="1">
      <c r="A1959" s="35">
        <v>882602</v>
      </c>
      <c r="B1959" s="36" t="s">
        <v>9239</v>
      </c>
      <c r="C1959" s="37" t="s">
        <v>9331</v>
      </c>
      <c r="D1959" s="37" t="s">
        <v>9847</v>
      </c>
      <c r="E1959" s="35">
        <v>882602</v>
      </c>
      <c r="F1959" s="38" t="s">
        <v>5377</v>
      </c>
      <c r="G1959" s="36" t="s">
        <v>9253</v>
      </c>
      <c r="H1959" s="42">
        <v>119543.6</v>
      </c>
      <c r="I1959" s="39"/>
      <c r="J1959" s="42">
        <f t="shared" si="121"/>
        <v>119543.6</v>
      </c>
      <c r="K1959" s="36">
        <v>0</v>
      </c>
      <c r="L1959" s="36">
        <v>100</v>
      </c>
      <c r="M1959" s="36"/>
      <c r="N1959" s="37" t="s">
        <v>9333</v>
      </c>
      <c r="O1959" s="37" t="s">
        <v>9811</v>
      </c>
      <c r="P1959" s="36">
        <v>745</v>
      </c>
      <c r="Q1959" s="37" t="s">
        <v>9850</v>
      </c>
    </row>
    <row r="1960" spans="1:17" ht="15" customHeight="1">
      <c r="A1960" s="35">
        <v>882222</v>
      </c>
      <c r="B1960" s="36" t="s">
        <v>9239</v>
      </c>
      <c r="C1960" s="37" t="s">
        <v>9331</v>
      </c>
      <c r="D1960" s="37" t="s">
        <v>9847</v>
      </c>
      <c r="E1960" s="35">
        <v>882222</v>
      </c>
      <c r="F1960" s="38" t="s">
        <v>5368</v>
      </c>
      <c r="G1960" s="36" t="s">
        <v>9253</v>
      </c>
      <c r="H1960" s="42">
        <v>141006.1</v>
      </c>
      <c r="I1960" s="39"/>
      <c r="J1960" s="42">
        <f t="shared" si="121"/>
        <v>141006.1</v>
      </c>
      <c r="K1960" s="36">
        <v>0</v>
      </c>
      <c r="L1960" s="36">
        <v>100</v>
      </c>
      <c r="M1960" s="36"/>
      <c r="N1960" s="37" t="s">
        <v>9333</v>
      </c>
      <c r="O1960" s="37" t="s">
        <v>9811</v>
      </c>
      <c r="P1960" s="36">
        <v>745</v>
      </c>
      <c r="Q1960" s="37" t="s">
        <v>9850</v>
      </c>
    </row>
    <row r="1961" spans="1:17" ht="15" customHeight="1">
      <c r="A1961" s="35">
        <v>882232</v>
      </c>
      <c r="B1961" s="36" t="s">
        <v>9239</v>
      </c>
      <c r="C1961" s="37" t="s">
        <v>9331</v>
      </c>
      <c r="D1961" s="37" t="s">
        <v>9847</v>
      </c>
      <c r="E1961" s="35">
        <v>882232</v>
      </c>
      <c r="F1961" s="38" t="s">
        <v>5369</v>
      </c>
      <c r="G1961" s="36" t="s">
        <v>9253</v>
      </c>
      <c r="H1961" s="42">
        <v>141006.1</v>
      </c>
      <c r="I1961" s="39"/>
      <c r="J1961" s="42">
        <f t="shared" si="121"/>
        <v>141006.1</v>
      </c>
      <c r="K1961" s="36">
        <v>0</v>
      </c>
      <c r="L1961" s="36">
        <v>100</v>
      </c>
      <c r="M1961" s="36"/>
      <c r="N1961" s="37" t="s">
        <v>9333</v>
      </c>
      <c r="O1961" s="37" t="s">
        <v>9811</v>
      </c>
      <c r="P1961" s="36">
        <v>745</v>
      </c>
      <c r="Q1961" s="37" t="s">
        <v>9850</v>
      </c>
    </row>
    <row r="1962" spans="1:17" ht="15" customHeight="1">
      <c r="A1962" s="35">
        <v>882262</v>
      </c>
      <c r="B1962" s="36" t="s">
        <v>9239</v>
      </c>
      <c r="C1962" s="37" t="s">
        <v>9331</v>
      </c>
      <c r="D1962" s="37" t="s">
        <v>9847</v>
      </c>
      <c r="E1962" s="35">
        <v>882262</v>
      </c>
      <c r="F1962" s="38" t="s">
        <v>5372</v>
      </c>
      <c r="G1962" s="36" t="s">
        <v>9253</v>
      </c>
      <c r="H1962" s="42">
        <v>141006.1</v>
      </c>
      <c r="I1962" s="39"/>
      <c r="J1962" s="42">
        <f t="shared" si="121"/>
        <v>141006.1</v>
      </c>
      <c r="K1962" s="36">
        <v>0</v>
      </c>
      <c r="L1962" s="36">
        <v>100</v>
      </c>
      <c r="M1962" s="36"/>
      <c r="N1962" s="37" t="s">
        <v>9333</v>
      </c>
      <c r="O1962" s="37" t="s">
        <v>9811</v>
      </c>
      <c r="P1962" s="36">
        <v>745</v>
      </c>
      <c r="Q1962" s="37" t="s">
        <v>9850</v>
      </c>
    </row>
    <row r="1963" spans="1:17" ht="15" customHeight="1">
      <c r="A1963" s="35">
        <v>882212</v>
      </c>
      <c r="B1963" s="36" t="s">
        <v>9239</v>
      </c>
      <c r="C1963" s="37" t="s">
        <v>9331</v>
      </c>
      <c r="D1963" s="37" t="s">
        <v>9847</v>
      </c>
      <c r="E1963" s="35">
        <v>882212</v>
      </c>
      <c r="F1963" s="38" t="s">
        <v>5367</v>
      </c>
      <c r="G1963" s="36" t="s">
        <v>9253</v>
      </c>
      <c r="H1963" s="42">
        <v>223603.90000000002</v>
      </c>
      <c r="I1963" s="39"/>
      <c r="J1963" s="42">
        <f t="shared" si="121"/>
        <v>223603.90000000002</v>
      </c>
      <c r="K1963" s="36">
        <v>0</v>
      </c>
      <c r="L1963" s="36">
        <v>100</v>
      </c>
      <c r="M1963" s="36"/>
      <c r="N1963" s="37" t="s">
        <v>9333</v>
      </c>
      <c r="O1963" s="37" t="s">
        <v>9811</v>
      </c>
      <c r="P1963" s="36">
        <v>745</v>
      </c>
      <c r="Q1963" s="37" t="s">
        <v>9850</v>
      </c>
    </row>
    <row r="1964" spans="1:17" ht="15" customHeight="1">
      <c r="A1964" s="35">
        <v>882294</v>
      </c>
      <c r="B1964" s="36" t="s">
        <v>9239</v>
      </c>
      <c r="C1964" s="37" t="s">
        <v>9331</v>
      </c>
      <c r="D1964" s="37" t="s">
        <v>9847</v>
      </c>
      <c r="E1964" s="35">
        <v>882294</v>
      </c>
      <c r="F1964" s="38" t="s">
        <v>10244</v>
      </c>
      <c r="G1964" s="36" t="s">
        <v>9253</v>
      </c>
      <c r="H1964" s="42">
        <v>172003</v>
      </c>
      <c r="I1964" s="39"/>
      <c r="J1964" s="42">
        <f t="shared" si="121"/>
        <v>172003</v>
      </c>
      <c r="K1964" s="36">
        <v>0</v>
      </c>
      <c r="L1964" s="36">
        <v>100</v>
      </c>
      <c r="M1964" s="36"/>
      <c r="N1964" s="37" t="s">
        <v>9333</v>
      </c>
      <c r="O1964" s="37" t="s">
        <v>9811</v>
      </c>
      <c r="P1964" s="36">
        <v>745</v>
      </c>
      <c r="Q1964" s="37" t="s">
        <v>9850</v>
      </c>
    </row>
    <row r="1965" spans="1:17" ht="15" customHeight="1">
      <c r="A1965" s="35">
        <v>882292</v>
      </c>
      <c r="B1965" s="36" t="s">
        <v>9239</v>
      </c>
      <c r="C1965" s="37" t="s">
        <v>9331</v>
      </c>
      <c r="D1965" s="37" t="s">
        <v>9847</v>
      </c>
      <c r="E1965" s="35">
        <v>882292</v>
      </c>
      <c r="F1965" s="38" t="s">
        <v>5374</v>
      </c>
      <c r="G1965" s="36" t="s">
        <v>9253</v>
      </c>
      <c r="H1965" s="42">
        <v>172003</v>
      </c>
      <c r="I1965" s="39"/>
      <c r="J1965" s="42">
        <f t="shared" si="121"/>
        <v>172003</v>
      </c>
      <c r="K1965" s="36">
        <v>0</v>
      </c>
      <c r="L1965" s="36">
        <v>100</v>
      </c>
      <c r="M1965" s="36"/>
      <c r="N1965" s="37" t="s">
        <v>9333</v>
      </c>
      <c r="O1965" s="37" t="s">
        <v>9811</v>
      </c>
      <c r="P1965" s="36">
        <v>745</v>
      </c>
      <c r="Q1965" s="37" t="s">
        <v>9850</v>
      </c>
    </row>
    <row r="1966" spans="1:17" ht="15" customHeight="1">
      <c r="A1966" s="35">
        <v>882296</v>
      </c>
      <c r="B1966" s="36" t="s">
        <v>9239</v>
      </c>
      <c r="C1966" s="37" t="s">
        <v>9331</v>
      </c>
      <c r="D1966" s="37" t="s">
        <v>9847</v>
      </c>
      <c r="E1966" s="35">
        <v>882296</v>
      </c>
      <c r="F1966" s="38" t="s">
        <v>5376</v>
      </c>
      <c r="G1966" s="36" t="s">
        <v>9253</v>
      </c>
      <c r="H1966" s="42">
        <v>156509.6</v>
      </c>
      <c r="I1966" s="39"/>
      <c r="J1966" s="42">
        <f t="shared" si="121"/>
        <v>156509.6</v>
      </c>
      <c r="K1966" s="36">
        <v>0</v>
      </c>
      <c r="L1966" s="36">
        <v>100</v>
      </c>
      <c r="M1966" s="36"/>
      <c r="N1966" s="37" t="s">
        <v>9333</v>
      </c>
      <c r="O1966" s="37" t="s">
        <v>9811</v>
      </c>
      <c r="P1966" s="36">
        <v>745</v>
      </c>
      <c r="Q1966" s="37" t="s">
        <v>9850</v>
      </c>
    </row>
    <row r="1967" spans="1:17" ht="15" customHeight="1">
      <c r="A1967" s="35">
        <v>882840</v>
      </c>
      <c r="B1967" s="36" t="s">
        <v>9239</v>
      </c>
      <c r="C1967" s="37" t="s">
        <v>9331</v>
      </c>
      <c r="D1967" s="37" t="s">
        <v>9869</v>
      </c>
      <c r="E1967" s="35">
        <v>882840</v>
      </c>
      <c r="F1967" s="38" t="s">
        <v>10245</v>
      </c>
      <c r="G1967" s="36" t="s">
        <v>9253</v>
      </c>
      <c r="H1967" s="42">
        <v>203434.2</v>
      </c>
      <c r="I1967" s="39"/>
      <c r="J1967" s="42">
        <f t="shared" si="121"/>
        <v>203434.2</v>
      </c>
      <c r="K1967" s="36">
        <v>0</v>
      </c>
      <c r="L1967" s="36">
        <v>100</v>
      </c>
      <c r="M1967" s="36"/>
      <c r="N1967" s="37" t="s">
        <v>9333</v>
      </c>
      <c r="O1967" s="37" t="s">
        <v>9811</v>
      </c>
      <c r="P1967" s="36">
        <v>745</v>
      </c>
      <c r="Q1967" s="37" t="s">
        <v>9850</v>
      </c>
    </row>
    <row r="1968" spans="1:17" ht="15" customHeight="1">
      <c r="A1968" s="35">
        <v>881332</v>
      </c>
      <c r="B1968" s="36" t="s">
        <v>9239</v>
      </c>
      <c r="C1968" s="37" t="s">
        <v>9331</v>
      </c>
      <c r="D1968" s="37" t="s">
        <v>9869</v>
      </c>
      <c r="E1968" s="35">
        <v>881332</v>
      </c>
      <c r="F1968" s="38" t="s">
        <v>10246</v>
      </c>
      <c r="G1968" s="36" t="s">
        <v>9253</v>
      </c>
      <c r="H1968" s="42">
        <v>60983.8</v>
      </c>
      <c r="I1968" s="39"/>
      <c r="J1968" s="42">
        <f t="shared" si="121"/>
        <v>60983.8</v>
      </c>
      <c r="K1968" s="36">
        <v>0</v>
      </c>
      <c r="L1968" s="36">
        <v>100</v>
      </c>
      <c r="M1968" s="36"/>
      <c r="N1968" s="37" t="s">
        <v>9333</v>
      </c>
      <c r="O1968" s="37" t="s">
        <v>9811</v>
      </c>
      <c r="P1968" s="36">
        <v>745</v>
      </c>
      <c r="Q1968" s="37" t="s">
        <v>9850</v>
      </c>
    </row>
    <row r="1969" spans="1:17" ht="15" customHeight="1">
      <c r="A1969" s="35">
        <v>881211</v>
      </c>
      <c r="B1969" s="36" t="s">
        <v>9239</v>
      </c>
      <c r="C1969" s="37" t="s">
        <v>9331</v>
      </c>
      <c r="D1969" s="37" t="s">
        <v>9869</v>
      </c>
      <c r="E1969" s="35">
        <v>881211</v>
      </c>
      <c r="F1969" s="38" t="s">
        <v>5331</v>
      </c>
      <c r="G1969" s="36" t="s">
        <v>9253</v>
      </c>
      <c r="H1969" s="42">
        <v>46934.7</v>
      </c>
      <c r="I1969" s="39"/>
      <c r="J1969" s="42">
        <f t="shared" si="121"/>
        <v>46934.7</v>
      </c>
      <c r="K1969" s="36">
        <v>0</v>
      </c>
      <c r="L1969" s="36">
        <v>100</v>
      </c>
      <c r="M1969" s="36"/>
      <c r="N1969" s="37" t="s">
        <v>9333</v>
      </c>
      <c r="O1969" s="37" t="s">
        <v>9811</v>
      </c>
      <c r="P1969" s="36">
        <v>745</v>
      </c>
      <c r="Q1969" s="37" t="s">
        <v>9850</v>
      </c>
    </row>
    <row r="1970" spans="1:17" ht="15" customHeight="1">
      <c r="A1970" s="35">
        <v>881141</v>
      </c>
      <c r="B1970" s="36" t="s">
        <v>9239</v>
      </c>
      <c r="C1970" s="37" t="s">
        <v>9331</v>
      </c>
      <c r="D1970" s="37" t="s">
        <v>9869</v>
      </c>
      <c r="E1970" s="35">
        <v>881141</v>
      </c>
      <c r="F1970" s="38" t="s">
        <v>5328</v>
      </c>
      <c r="G1970" s="36" t="s">
        <v>9253</v>
      </c>
      <c r="H1970" s="42">
        <v>48429.5</v>
      </c>
      <c r="I1970" s="39"/>
      <c r="J1970" s="42">
        <f t="shared" si="121"/>
        <v>48429.5</v>
      </c>
      <c r="K1970" s="36">
        <v>0</v>
      </c>
      <c r="L1970" s="36">
        <v>100</v>
      </c>
      <c r="M1970" s="36"/>
      <c r="N1970" s="37" t="s">
        <v>9333</v>
      </c>
      <c r="O1970" s="37" t="s">
        <v>9811</v>
      </c>
      <c r="P1970" s="36">
        <v>745</v>
      </c>
      <c r="Q1970" s="37" t="s">
        <v>9850</v>
      </c>
    </row>
    <row r="1971" spans="1:17" ht="15" customHeight="1">
      <c r="A1971" s="35">
        <v>881601</v>
      </c>
      <c r="B1971" s="36" t="s">
        <v>9239</v>
      </c>
      <c r="C1971" s="37" t="s">
        <v>9331</v>
      </c>
      <c r="D1971" s="37" t="s">
        <v>9869</v>
      </c>
      <c r="E1971" s="35">
        <v>881601</v>
      </c>
      <c r="F1971" s="38" t="s">
        <v>5349</v>
      </c>
      <c r="G1971" s="36" t="s">
        <v>9253</v>
      </c>
      <c r="H1971" s="42">
        <v>60983.8</v>
      </c>
      <c r="I1971" s="39"/>
      <c r="J1971" s="42">
        <f t="shared" si="121"/>
        <v>60983.8</v>
      </c>
      <c r="K1971" s="36">
        <v>0</v>
      </c>
      <c r="L1971" s="36">
        <v>100</v>
      </c>
      <c r="M1971" s="36"/>
      <c r="N1971" s="37" t="s">
        <v>9333</v>
      </c>
      <c r="O1971" s="37" t="s">
        <v>9811</v>
      </c>
      <c r="P1971" s="36">
        <v>745</v>
      </c>
      <c r="Q1971" s="37" t="s">
        <v>9850</v>
      </c>
    </row>
    <row r="1972" spans="1:17" ht="15" customHeight="1">
      <c r="A1972" s="35">
        <v>881602</v>
      </c>
      <c r="B1972" s="36" t="s">
        <v>9239</v>
      </c>
      <c r="C1972" s="37" t="s">
        <v>9331</v>
      </c>
      <c r="D1972" s="37" t="s">
        <v>9869</v>
      </c>
      <c r="E1972" s="35">
        <v>881602</v>
      </c>
      <c r="F1972" s="38" t="s">
        <v>5351</v>
      </c>
      <c r="G1972" s="36" t="s">
        <v>9253</v>
      </c>
      <c r="H1972" s="42">
        <v>60983.8</v>
      </c>
      <c r="I1972" s="39"/>
      <c r="J1972" s="42">
        <f t="shared" si="121"/>
        <v>60983.8</v>
      </c>
      <c r="K1972" s="36">
        <v>0</v>
      </c>
      <c r="L1972" s="36">
        <v>100</v>
      </c>
      <c r="M1972" s="36"/>
      <c r="N1972" s="37" t="s">
        <v>9333</v>
      </c>
      <c r="O1972" s="37" t="s">
        <v>9811</v>
      </c>
      <c r="P1972" s="36">
        <v>745</v>
      </c>
      <c r="Q1972" s="37" t="s">
        <v>9850</v>
      </c>
    </row>
    <row r="1973" spans="1:17" ht="15" customHeight="1">
      <c r="A1973" s="35">
        <v>881301</v>
      </c>
      <c r="B1973" s="36" t="s">
        <v>9239</v>
      </c>
      <c r="C1973" s="37" t="s">
        <v>9331</v>
      </c>
      <c r="D1973" s="37" t="s">
        <v>9869</v>
      </c>
      <c r="E1973" s="35">
        <v>881301</v>
      </c>
      <c r="F1973" s="38" t="s">
        <v>5333</v>
      </c>
      <c r="G1973" s="36" t="s">
        <v>9253</v>
      </c>
      <c r="H1973" s="42">
        <v>60983.8</v>
      </c>
      <c r="I1973" s="39"/>
      <c r="J1973" s="42">
        <f t="shared" si="121"/>
        <v>60983.8</v>
      </c>
      <c r="K1973" s="36">
        <v>0</v>
      </c>
      <c r="L1973" s="36">
        <v>100</v>
      </c>
      <c r="M1973" s="36"/>
      <c r="N1973" s="37" t="s">
        <v>9333</v>
      </c>
      <c r="O1973" s="37" t="s">
        <v>9811</v>
      </c>
      <c r="P1973" s="36">
        <v>745</v>
      </c>
      <c r="Q1973" s="37" t="s">
        <v>9850</v>
      </c>
    </row>
    <row r="1974" spans="1:17" ht="15" customHeight="1">
      <c r="A1974" s="35">
        <v>881362</v>
      </c>
      <c r="B1974" s="36" t="s">
        <v>9239</v>
      </c>
      <c r="C1974" s="37" t="s">
        <v>9331</v>
      </c>
      <c r="D1974" s="37" t="s">
        <v>9869</v>
      </c>
      <c r="E1974" s="35">
        <v>881362</v>
      </c>
      <c r="F1974" s="38" t="s">
        <v>10247</v>
      </c>
      <c r="G1974" s="36" t="s">
        <v>9253</v>
      </c>
      <c r="H1974" s="42">
        <v>255479.5</v>
      </c>
      <c r="I1974" s="39"/>
      <c r="J1974" s="42">
        <f t="shared" si="121"/>
        <v>255479.5</v>
      </c>
      <c r="K1974" s="36">
        <v>0</v>
      </c>
      <c r="L1974" s="36">
        <v>100</v>
      </c>
      <c r="M1974" s="36"/>
      <c r="N1974" s="37" t="s">
        <v>9333</v>
      </c>
      <c r="O1974" s="37" t="s">
        <v>9811</v>
      </c>
      <c r="P1974" s="36">
        <v>745</v>
      </c>
      <c r="Q1974" s="37" t="s">
        <v>9850</v>
      </c>
    </row>
    <row r="1975" spans="1:17" ht="15" customHeight="1">
      <c r="A1975" s="35">
        <v>881502</v>
      </c>
      <c r="B1975" s="36" t="s">
        <v>9239</v>
      </c>
      <c r="C1975" s="37" t="s">
        <v>9331</v>
      </c>
      <c r="D1975" s="37" t="s">
        <v>9869</v>
      </c>
      <c r="E1975" s="35">
        <v>881502</v>
      </c>
      <c r="F1975" s="38" t="s">
        <v>5345</v>
      </c>
      <c r="G1975" s="36" t="s">
        <v>9253</v>
      </c>
      <c r="H1975" s="42">
        <v>116402.5</v>
      </c>
      <c r="I1975" s="39"/>
      <c r="J1975" s="42">
        <f t="shared" si="121"/>
        <v>116402.5</v>
      </c>
      <c r="K1975" s="36">
        <v>0</v>
      </c>
      <c r="L1975" s="36">
        <v>100</v>
      </c>
      <c r="M1975" s="36"/>
      <c r="N1975" s="37" t="s">
        <v>9333</v>
      </c>
      <c r="O1975" s="37" t="s">
        <v>9811</v>
      </c>
      <c r="P1975" s="36">
        <v>745</v>
      </c>
      <c r="Q1975" s="37" t="s">
        <v>9850</v>
      </c>
    </row>
    <row r="1976" spans="1:17" ht="15" customHeight="1">
      <c r="A1976" s="35">
        <v>881501</v>
      </c>
      <c r="B1976" s="36" t="s">
        <v>9239</v>
      </c>
      <c r="C1976" s="37" t="s">
        <v>9331</v>
      </c>
      <c r="D1976" s="37" t="s">
        <v>9869</v>
      </c>
      <c r="E1976" s="35">
        <v>881501</v>
      </c>
      <c r="F1976" s="38" t="s">
        <v>5344</v>
      </c>
      <c r="G1976" s="36" t="s">
        <v>9253</v>
      </c>
      <c r="H1976" s="42">
        <v>60983.8</v>
      </c>
      <c r="I1976" s="39"/>
      <c r="J1976" s="42">
        <f t="shared" si="121"/>
        <v>60983.8</v>
      </c>
      <c r="K1976" s="36">
        <v>0</v>
      </c>
      <c r="L1976" s="36">
        <v>100</v>
      </c>
      <c r="M1976" s="36"/>
      <c r="N1976" s="37" t="s">
        <v>9333</v>
      </c>
      <c r="O1976" s="37" t="s">
        <v>9811</v>
      </c>
      <c r="P1976" s="36">
        <v>745</v>
      </c>
      <c r="Q1976" s="37" t="s">
        <v>9850</v>
      </c>
    </row>
    <row r="1977" spans="1:17" ht="15" customHeight="1">
      <c r="A1977" s="35">
        <v>881201</v>
      </c>
      <c r="B1977" s="36" t="s">
        <v>9239</v>
      </c>
      <c r="C1977" s="37" t="s">
        <v>9331</v>
      </c>
      <c r="D1977" s="37" t="s">
        <v>9869</v>
      </c>
      <c r="E1977" s="35">
        <v>881201</v>
      </c>
      <c r="F1977" s="38" t="s">
        <v>10248</v>
      </c>
      <c r="G1977" s="36" t="s">
        <v>9253</v>
      </c>
      <c r="H1977" s="42">
        <v>56792.3</v>
      </c>
      <c r="I1977" s="39"/>
      <c r="J1977" s="42">
        <f t="shared" si="121"/>
        <v>56792.3</v>
      </c>
      <c r="K1977" s="36">
        <v>0</v>
      </c>
      <c r="L1977" s="36">
        <v>100</v>
      </c>
      <c r="M1977" s="36"/>
      <c r="N1977" s="37" t="s">
        <v>9333</v>
      </c>
      <c r="O1977" s="37" t="s">
        <v>9811</v>
      </c>
      <c r="P1977" s="36">
        <v>745</v>
      </c>
      <c r="Q1977" s="37" t="s">
        <v>9850</v>
      </c>
    </row>
    <row r="1978" spans="1:17" ht="15" customHeight="1">
      <c r="A1978" s="35">
        <v>881306</v>
      </c>
      <c r="B1978" s="36" t="s">
        <v>9239</v>
      </c>
      <c r="C1978" s="37" t="s">
        <v>9331</v>
      </c>
      <c r="D1978" s="37" t="s">
        <v>9869</v>
      </c>
      <c r="E1978" s="35">
        <v>881306</v>
      </c>
      <c r="F1978" s="38" t="s">
        <v>10249</v>
      </c>
      <c r="G1978" s="36" t="s">
        <v>9253</v>
      </c>
      <c r="H1978" s="42">
        <v>52055.4</v>
      </c>
      <c r="I1978" s="39"/>
      <c r="J1978" s="42">
        <f t="shared" si="121"/>
        <v>52055.4</v>
      </c>
      <c r="K1978" s="36">
        <v>0</v>
      </c>
      <c r="L1978" s="36">
        <v>100</v>
      </c>
      <c r="M1978" s="36"/>
      <c r="N1978" s="37" t="s">
        <v>9333</v>
      </c>
      <c r="O1978" s="37" t="s">
        <v>9811</v>
      </c>
      <c r="P1978" s="36">
        <v>745</v>
      </c>
      <c r="Q1978" s="37" t="s">
        <v>9850</v>
      </c>
    </row>
    <row r="1979" spans="1:17" ht="15" customHeight="1">
      <c r="A1979" s="35">
        <v>881131</v>
      </c>
      <c r="B1979" s="36" t="s">
        <v>9239</v>
      </c>
      <c r="C1979" s="37" t="s">
        <v>9331</v>
      </c>
      <c r="D1979" s="37" t="s">
        <v>9869</v>
      </c>
      <c r="E1979" s="35">
        <v>881131</v>
      </c>
      <c r="F1979" s="38" t="s">
        <v>5326</v>
      </c>
      <c r="G1979" s="36" t="s">
        <v>9253</v>
      </c>
      <c r="H1979" s="42">
        <v>48429.5</v>
      </c>
      <c r="I1979" s="39"/>
      <c r="J1979" s="42">
        <f t="shared" si="121"/>
        <v>48429.5</v>
      </c>
      <c r="K1979" s="36">
        <v>0</v>
      </c>
      <c r="L1979" s="36">
        <v>100</v>
      </c>
      <c r="M1979" s="36"/>
      <c r="N1979" s="37" t="s">
        <v>9333</v>
      </c>
      <c r="O1979" s="37" t="s">
        <v>9811</v>
      </c>
      <c r="P1979" s="36">
        <v>745</v>
      </c>
      <c r="Q1979" s="37" t="s">
        <v>9850</v>
      </c>
    </row>
    <row r="1980" spans="1:17" ht="15" customHeight="1">
      <c r="A1980" s="35">
        <v>881302</v>
      </c>
      <c r="B1980" s="36" t="s">
        <v>9239</v>
      </c>
      <c r="C1980" s="37" t="s">
        <v>9331</v>
      </c>
      <c r="D1980" s="37" t="s">
        <v>9869</v>
      </c>
      <c r="E1980" s="35">
        <v>881302</v>
      </c>
      <c r="F1980" s="38" t="s">
        <v>10250</v>
      </c>
      <c r="G1980" s="36" t="s">
        <v>9253</v>
      </c>
      <c r="H1980" s="42">
        <v>104110.8</v>
      </c>
      <c r="I1980" s="39"/>
      <c r="J1980" s="42">
        <f t="shared" si="121"/>
        <v>104110.8</v>
      </c>
      <c r="K1980" s="36">
        <v>0</v>
      </c>
      <c r="L1980" s="36">
        <v>100</v>
      </c>
      <c r="M1980" s="36"/>
      <c r="N1980" s="37" t="s">
        <v>9333</v>
      </c>
      <c r="O1980" s="37" t="s">
        <v>9811</v>
      </c>
      <c r="P1980" s="36">
        <v>745</v>
      </c>
      <c r="Q1980" s="37" t="s">
        <v>9850</v>
      </c>
    </row>
    <row r="1981" spans="1:17" ht="15" customHeight="1">
      <c r="A1981" s="35">
        <v>881305</v>
      </c>
      <c r="B1981" s="36" t="s">
        <v>9239</v>
      </c>
      <c r="C1981" s="37" t="s">
        <v>9331</v>
      </c>
      <c r="D1981" s="37" t="s">
        <v>9869</v>
      </c>
      <c r="E1981" s="35">
        <v>881305</v>
      </c>
      <c r="F1981" s="38" t="s">
        <v>10251</v>
      </c>
      <c r="G1981" s="36" t="s">
        <v>9253</v>
      </c>
      <c r="H1981" s="42">
        <v>82719</v>
      </c>
      <c r="I1981" s="39"/>
      <c r="J1981" s="42">
        <f t="shared" si="121"/>
        <v>82719</v>
      </c>
      <c r="K1981" s="36">
        <v>0</v>
      </c>
      <c r="L1981" s="36">
        <v>100</v>
      </c>
      <c r="M1981" s="36"/>
      <c r="N1981" s="37" t="s">
        <v>9333</v>
      </c>
      <c r="O1981" s="37" t="s">
        <v>9811</v>
      </c>
      <c r="P1981" s="36">
        <v>745</v>
      </c>
      <c r="Q1981" s="37" t="s">
        <v>9850</v>
      </c>
    </row>
    <row r="1982" spans="1:17" ht="15" customHeight="1">
      <c r="A1982" s="35">
        <v>881313</v>
      </c>
      <c r="B1982" s="36" t="s">
        <v>9239</v>
      </c>
      <c r="C1982" s="37" t="s">
        <v>9331</v>
      </c>
      <c r="D1982" s="37" t="s">
        <v>9869</v>
      </c>
      <c r="E1982" s="35">
        <v>881313</v>
      </c>
      <c r="F1982" s="38" t="s">
        <v>5338</v>
      </c>
      <c r="G1982" s="36" t="s">
        <v>9253</v>
      </c>
      <c r="H1982" s="42">
        <v>45753</v>
      </c>
      <c r="I1982" s="39"/>
      <c r="J1982" s="42">
        <f t="shared" si="121"/>
        <v>45753</v>
      </c>
      <c r="K1982" s="36">
        <v>0</v>
      </c>
      <c r="L1982" s="36">
        <v>100</v>
      </c>
      <c r="M1982" s="36"/>
      <c r="N1982" s="37" t="s">
        <v>9333</v>
      </c>
      <c r="O1982" s="37" t="s">
        <v>9811</v>
      </c>
      <c r="P1982" s="36">
        <v>745</v>
      </c>
      <c r="Q1982" s="37" t="s">
        <v>9850</v>
      </c>
    </row>
    <row r="1983" spans="1:17" ht="15" customHeight="1">
      <c r="A1983" s="35">
        <v>881701</v>
      </c>
      <c r="B1983" s="36" t="s">
        <v>9239</v>
      </c>
      <c r="C1983" s="37" t="s">
        <v>9331</v>
      </c>
      <c r="D1983" s="37" t="s">
        <v>9869</v>
      </c>
      <c r="E1983" s="35">
        <v>881701</v>
      </c>
      <c r="F1983" s="38" t="s">
        <v>5361</v>
      </c>
      <c r="G1983" s="36" t="s">
        <v>9253</v>
      </c>
      <c r="H1983" s="42">
        <v>71407</v>
      </c>
      <c r="I1983" s="39"/>
      <c r="J1983" s="42">
        <f t="shared" si="121"/>
        <v>71407</v>
      </c>
      <c r="K1983" s="36">
        <v>0</v>
      </c>
      <c r="L1983" s="36">
        <v>100</v>
      </c>
      <c r="M1983" s="36"/>
      <c r="N1983" s="37" t="s">
        <v>9333</v>
      </c>
      <c r="O1983" s="37" t="s">
        <v>9811</v>
      </c>
      <c r="P1983" s="36">
        <v>745</v>
      </c>
      <c r="Q1983" s="37" t="s">
        <v>9850</v>
      </c>
    </row>
    <row r="1984" spans="1:17" ht="15" customHeight="1">
      <c r="A1984" s="35">
        <v>881112</v>
      </c>
      <c r="B1984" s="36" t="s">
        <v>9239</v>
      </c>
      <c r="C1984" s="37" t="s">
        <v>9331</v>
      </c>
      <c r="D1984" s="37" t="s">
        <v>9869</v>
      </c>
      <c r="E1984" s="35">
        <v>881112</v>
      </c>
      <c r="F1984" s="38" t="s">
        <v>10252</v>
      </c>
      <c r="G1984" s="36" t="s">
        <v>9253</v>
      </c>
      <c r="H1984" s="42">
        <v>71043.399999999994</v>
      </c>
      <c r="I1984" s="39"/>
      <c r="J1984" s="42">
        <f t="shared" si="121"/>
        <v>71043.399999999994</v>
      </c>
      <c r="K1984" s="36">
        <v>0</v>
      </c>
      <c r="L1984" s="36">
        <v>100</v>
      </c>
      <c r="M1984" s="36"/>
      <c r="N1984" s="37" t="s">
        <v>9333</v>
      </c>
      <c r="O1984" s="37" t="s">
        <v>9811</v>
      </c>
      <c r="P1984" s="36">
        <v>745</v>
      </c>
      <c r="Q1984" s="37" t="s">
        <v>9850</v>
      </c>
    </row>
    <row r="1985" spans="1:17" ht="15" customHeight="1">
      <c r="A1985" s="35">
        <v>881118</v>
      </c>
      <c r="B1985" s="36" t="s">
        <v>9239</v>
      </c>
      <c r="C1985" s="37" t="s">
        <v>9331</v>
      </c>
      <c r="D1985" s="37" t="s">
        <v>9847</v>
      </c>
      <c r="E1985" s="35">
        <v>881118</v>
      </c>
      <c r="F1985" s="37" t="s">
        <v>5324</v>
      </c>
      <c r="G1985" s="36" t="s">
        <v>9253</v>
      </c>
      <c r="H1985" s="42">
        <v>152681.70000000001</v>
      </c>
      <c r="I1985" s="39"/>
      <c r="J1985" s="42">
        <f t="shared" si="121"/>
        <v>152681.70000000001</v>
      </c>
      <c r="K1985" s="36">
        <v>0</v>
      </c>
      <c r="L1985" s="36">
        <v>100</v>
      </c>
      <c r="M1985" s="36"/>
      <c r="N1985" s="37" t="s">
        <v>9333</v>
      </c>
      <c r="O1985" s="37" t="s">
        <v>9811</v>
      </c>
      <c r="P1985" s="36">
        <v>745</v>
      </c>
      <c r="Q1985" s="37" t="s">
        <v>9850</v>
      </c>
    </row>
    <row r="1986" spans="1:17" ht="15" customHeight="1">
      <c r="A1986" s="35">
        <v>881621</v>
      </c>
      <c r="B1986" s="36" t="s">
        <v>9239</v>
      </c>
      <c r="C1986" s="37" t="s">
        <v>9331</v>
      </c>
      <c r="D1986" s="37" t="s">
        <v>9847</v>
      </c>
      <c r="E1986" s="35">
        <v>881621</v>
      </c>
      <c r="F1986" s="38" t="s">
        <v>5357</v>
      </c>
      <c r="G1986" s="36" t="s">
        <v>9253</v>
      </c>
      <c r="H1986" s="42">
        <v>56792.3</v>
      </c>
      <c r="I1986" s="39"/>
      <c r="J1986" s="42">
        <f t="shared" si="121"/>
        <v>56792.3</v>
      </c>
      <c r="K1986" s="36">
        <v>0</v>
      </c>
      <c r="L1986" s="36">
        <v>100</v>
      </c>
      <c r="M1986" s="36"/>
      <c r="N1986" s="37" t="s">
        <v>9333</v>
      </c>
      <c r="O1986" s="37" t="s">
        <v>9811</v>
      </c>
      <c r="P1986" s="36">
        <v>745</v>
      </c>
      <c r="Q1986" s="37" t="s">
        <v>9850</v>
      </c>
    </row>
    <row r="1987" spans="1:17" ht="15" customHeight="1">
      <c r="A1987" s="35">
        <v>881620</v>
      </c>
      <c r="B1987" s="36" t="s">
        <v>9239</v>
      </c>
      <c r="C1987" s="37" t="s">
        <v>9331</v>
      </c>
      <c r="D1987" s="37" t="s">
        <v>9869</v>
      </c>
      <c r="E1987" s="35">
        <v>881620</v>
      </c>
      <c r="F1987" s="38" t="s">
        <v>5356</v>
      </c>
      <c r="G1987" s="36" t="s">
        <v>9253</v>
      </c>
      <c r="H1987" s="42">
        <v>56792.3</v>
      </c>
      <c r="I1987" s="39"/>
      <c r="J1987" s="42">
        <f t="shared" si="121"/>
        <v>56792.3</v>
      </c>
      <c r="K1987" s="36">
        <v>0</v>
      </c>
      <c r="L1987" s="36">
        <v>100</v>
      </c>
      <c r="M1987" s="36"/>
      <c r="N1987" s="37" t="s">
        <v>9333</v>
      </c>
      <c r="O1987" s="37" t="s">
        <v>9811</v>
      </c>
      <c r="P1987" s="36">
        <v>745</v>
      </c>
      <c r="Q1987" s="37" t="s">
        <v>9850</v>
      </c>
    </row>
    <row r="1988" spans="1:17" ht="15" customHeight="1">
      <c r="A1988" s="35">
        <v>881612</v>
      </c>
      <c r="B1988" s="36" t="s">
        <v>9239</v>
      </c>
      <c r="C1988" s="37" t="s">
        <v>9331</v>
      </c>
      <c r="D1988" s="37" t="s">
        <v>9847</v>
      </c>
      <c r="E1988" s="35">
        <v>881612</v>
      </c>
      <c r="F1988" s="38" t="s">
        <v>5354</v>
      </c>
      <c r="G1988" s="36" t="s">
        <v>9253</v>
      </c>
      <c r="H1988" s="42">
        <v>56792.3</v>
      </c>
      <c r="I1988" s="39"/>
      <c r="J1988" s="42">
        <f t="shared" si="121"/>
        <v>56792.3</v>
      </c>
      <c r="K1988" s="36">
        <v>0</v>
      </c>
      <c r="L1988" s="36">
        <v>100</v>
      </c>
      <c r="M1988" s="36"/>
      <c r="N1988" s="37" t="s">
        <v>9333</v>
      </c>
      <c r="O1988" s="37" t="s">
        <v>9811</v>
      </c>
      <c r="P1988" s="36">
        <v>745</v>
      </c>
      <c r="Q1988" s="37" t="s">
        <v>9850</v>
      </c>
    </row>
    <row r="1989" spans="1:17" ht="15" customHeight="1">
      <c r="A1989" s="35">
        <v>881622</v>
      </c>
      <c r="B1989" s="36" t="s">
        <v>9239</v>
      </c>
      <c r="C1989" s="37" t="s">
        <v>9331</v>
      </c>
      <c r="D1989" s="37" t="s">
        <v>9847</v>
      </c>
      <c r="E1989" s="35">
        <v>881622</v>
      </c>
      <c r="F1989" s="38" t="s">
        <v>5358</v>
      </c>
      <c r="G1989" s="36" t="s">
        <v>9253</v>
      </c>
      <c r="H1989" s="42">
        <v>56792.3</v>
      </c>
      <c r="I1989" s="39"/>
      <c r="J1989" s="42">
        <f t="shared" si="121"/>
        <v>56792.3</v>
      </c>
      <c r="K1989" s="36">
        <v>0</v>
      </c>
      <c r="L1989" s="36">
        <v>100</v>
      </c>
      <c r="M1989" s="36"/>
      <c r="N1989" s="37" t="s">
        <v>9333</v>
      </c>
      <c r="O1989" s="37" t="s">
        <v>9811</v>
      </c>
      <c r="P1989" s="36">
        <v>745</v>
      </c>
      <c r="Q1989" s="37" t="s">
        <v>9850</v>
      </c>
    </row>
    <row r="1990" spans="1:17" ht="15" customHeight="1">
      <c r="A1990" s="35">
        <v>881613</v>
      </c>
      <c r="B1990" s="36" t="s">
        <v>9239</v>
      </c>
      <c r="C1990" s="37" t="s">
        <v>9331</v>
      </c>
      <c r="D1990" s="37" t="s">
        <v>9847</v>
      </c>
      <c r="E1990" s="35">
        <v>881613</v>
      </c>
      <c r="F1990" s="38" t="s">
        <v>5355</v>
      </c>
      <c r="G1990" s="36" t="s">
        <v>9253</v>
      </c>
      <c r="H1990" s="42">
        <v>56792.3</v>
      </c>
      <c r="I1990" s="39"/>
      <c r="J1990" s="42">
        <f t="shared" si="121"/>
        <v>56792.3</v>
      </c>
      <c r="K1990" s="36">
        <v>0</v>
      </c>
      <c r="L1990" s="36">
        <v>100</v>
      </c>
      <c r="M1990" s="36"/>
      <c r="N1990" s="37" t="s">
        <v>9333</v>
      </c>
      <c r="O1990" s="37" t="s">
        <v>9811</v>
      </c>
      <c r="P1990" s="36">
        <v>745</v>
      </c>
      <c r="Q1990" s="37" t="s">
        <v>9850</v>
      </c>
    </row>
    <row r="1991" spans="1:17" ht="15" customHeight="1">
      <c r="A1991" s="35">
        <v>881610</v>
      </c>
      <c r="B1991" s="36" t="s">
        <v>9239</v>
      </c>
      <c r="C1991" s="37" t="s">
        <v>9331</v>
      </c>
      <c r="D1991" s="37" t="s">
        <v>9869</v>
      </c>
      <c r="E1991" s="35">
        <v>881610</v>
      </c>
      <c r="F1991" s="38" t="s">
        <v>5352</v>
      </c>
      <c r="G1991" s="36" t="s">
        <v>9253</v>
      </c>
      <c r="H1991" s="42">
        <v>56792.3</v>
      </c>
      <c r="I1991" s="39"/>
      <c r="J1991" s="42">
        <f t="shared" si="121"/>
        <v>56792.3</v>
      </c>
      <c r="K1991" s="36">
        <v>0</v>
      </c>
      <c r="L1991" s="36">
        <v>100</v>
      </c>
      <c r="M1991" s="36"/>
      <c r="N1991" s="37" t="s">
        <v>9333</v>
      </c>
      <c r="O1991" s="37" t="s">
        <v>9811</v>
      </c>
      <c r="P1991" s="36">
        <v>745</v>
      </c>
      <c r="Q1991" s="37" t="s">
        <v>9850</v>
      </c>
    </row>
    <row r="1992" spans="1:17" ht="15" customHeight="1">
      <c r="A1992" s="35">
        <v>881611</v>
      </c>
      <c r="B1992" s="36" t="s">
        <v>9239</v>
      </c>
      <c r="C1992" s="37" t="s">
        <v>9331</v>
      </c>
      <c r="D1992" s="37" t="s">
        <v>9847</v>
      </c>
      <c r="E1992" s="35">
        <v>881611</v>
      </c>
      <c r="F1992" s="38" t="s">
        <v>5353</v>
      </c>
      <c r="G1992" s="36" t="s">
        <v>9253</v>
      </c>
      <c r="H1992" s="42">
        <v>56792.3</v>
      </c>
      <c r="I1992" s="39"/>
      <c r="J1992" s="42">
        <f t="shared" si="121"/>
        <v>56792.3</v>
      </c>
      <c r="K1992" s="36">
        <v>0</v>
      </c>
      <c r="L1992" s="36">
        <v>100</v>
      </c>
      <c r="M1992" s="36"/>
      <c r="N1992" s="37" t="s">
        <v>9333</v>
      </c>
      <c r="O1992" s="37" t="s">
        <v>9811</v>
      </c>
      <c r="P1992" s="36">
        <v>745</v>
      </c>
      <c r="Q1992" s="37" t="s">
        <v>9850</v>
      </c>
    </row>
    <row r="1993" spans="1:17" ht="15" customHeight="1">
      <c r="A1993" s="35">
        <v>881630</v>
      </c>
      <c r="B1993" s="36" t="s">
        <v>9239</v>
      </c>
      <c r="C1993" s="37" t="s">
        <v>9331</v>
      </c>
      <c r="D1993" s="37" t="s">
        <v>9869</v>
      </c>
      <c r="E1993" s="35">
        <v>881630</v>
      </c>
      <c r="F1993" s="38" t="s">
        <v>10253</v>
      </c>
      <c r="G1993" s="36" t="s">
        <v>9253</v>
      </c>
      <c r="H1993" s="42">
        <v>56792.3</v>
      </c>
      <c r="I1993" s="39"/>
      <c r="J1993" s="42">
        <f t="shared" si="121"/>
        <v>56792.3</v>
      </c>
      <c r="K1993" s="36">
        <v>0</v>
      </c>
      <c r="L1993" s="36">
        <v>100</v>
      </c>
      <c r="M1993" s="36"/>
      <c r="N1993" s="37" t="s">
        <v>10254</v>
      </c>
      <c r="O1993" s="37" t="s">
        <v>9811</v>
      </c>
      <c r="P1993" s="36">
        <v>745</v>
      </c>
      <c r="Q1993" s="37" t="s">
        <v>9850</v>
      </c>
    </row>
    <row r="1994" spans="1:17" ht="15" customHeight="1">
      <c r="A1994" s="35">
        <v>881202</v>
      </c>
      <c r="B1994" s="36" t="s">
        <v>9239</v>
      </c>
      <c r="C1994" s="37" t="s">
        <v>9331</v>
      </c>
      <c r="D1994" s="37" t="s">
        <v>9869</v>
      </c>
      <c r="E1994" s="35">
        <v>881202</v>
      </c>
      <c r="F1994" s="38" t="s">
        <v>5663</v>
      </c>
      <c r="G1994" s="36" t="s">
        <v>9253</v>
      </c>
      <c r="H1994" s="42">
        <v>334279.7</v>
      </c>
      <c r="I1994" s="39"/>
      <c r="J1994" s="42">
        <f t="shared" si="121"/>
        <v>334279.7</v>
      </c>
      <c r="K1994" s="36">
        <v>0</v>
      </c>
      <c r="L1994" s="36">
        <v>100</v>
      </c>
      <c r="M1994" s="36"/>
      <c r="N1994" s="37" t="s">
        <v>10255</v>
      </c>
      <c r="O1994" s="37" t="s">
        <v>9917</v>
      </c>
      <c r="P1994" s="36">
        <v>745</v>
      </c>
      <c r="Q1994" s="37" t="s">
        <v>9850</v>
      </c>
    </row>
    <row r="1995" spans="1:17" ht="15" customHeight="1">
      <c r="A1995" s="35">
        <v>881205</v>
      </c>
      <c r="B1995" s="36" t="s">
        <v>9239</v>
      </c>
      <c r="C1995" s="37" t="s">
        <v>9331</v>
      </c>
      <c r="D1995" s="37" t="s">
        <v>9847</v>
      </c>
      <c r="E1995" s="35">
        <v>881205</v>
      </c>
      <c r="F1995" s="38" t="s">
        <v>5666</v>
      </c>
      <c r="G1995" s="36" t="s">
        <v>9253</v>
      </c>
      <c r="H1995" s="42">
        <v>424927.2</v>
      </c>
      <c r="I1995" s="39"/>
      <c r="J1995" s="42">
        <f t="shared" si="121"/>
        <v>424927.2</v>
      </c>
      <c r="K1995" s="36">
        <v>0</v>
      </c>
      <c r="L1995" s="36">
        <v>100</v>
      </c>
      <c r="M1995" s="36"/>
      <c r="N1995" s="37" t="s">
        <v>10255</v>
      </c>
      <c r="O1995" s="37" t="s">
        <v>9917</v>
      </c>
      <c r="P1995" s="36">
        <v>745</v>
      </c>
      <c r="Q1995" s="37" t="s">
        <v>9850</v>
      </c>
    </row>
    <row r="1996" spans="1:17" ht="15" customHeight="1">
      <c r="A1996" s="35">
        <v>881210</v>
      </c>
      <c r="B1996" s="36" t="s">
        <v>9239</v>
      </c>
      <c r="C1996" s="37" t="s">
        <v>9331</v>
      </c>
      <c r="D1996" s="37" t="s">
        <v>9847</v>
      </c>
      <c r="E1996" s="35">
        <v>881210</v>
      </c>
      <c r="F1996" s="38" t="s">
        <v>5668</v>
      </c>
      <c r="G1996" s="36" t="s">
        <v>9253</v>
      </c>
      <c r="H1996" s="42">
        <v>625543.5</v>
      </c>
      <c r="I1996" s="39"/>
      <c r="J1996" s="42">
        <f t="shared" si="121"/>
        <v>625543.5</v>
      </c>
      <c r="K1996" s="43">
        <v>0</v>
      </c>
      <c r="L1996" s="36">
        <v>100</v>
      </c>
      <c r="M1996" s="36" t="s">
        <v>9222</v>
      </c>
      <c r="N1996" s="40" t="s">
        <v>10240</v>
      </c>
      <c r="O1996" s="37" t="s">
        <v>9917</v>
      </c>
      <c r="P1996" s="36">
        <v>745</v>
      </c>
      <c r="Q1996" s="37" t="s">
        <v>9850</v>
      </c>
    </row>
    <row r="1997" spans="1:17" ht="15" customHeight="1">
      <c r="A1997" s="35">
        <v>456201</v>
      </c>
      <c r="B1997" s="36" t="s">
        <v>9239</v>
      </c>
      <c r="C1997" s="37" t="s">
        <v>9240</v>
      </c>
      <c r="D1997" s="37" t="s">
        <v>9241</v>
      </c>
      <c r="E1997" s="35">
        <v>456201</v>
      </c>
      <c r="F1997" s="38" t="s">
        <v>2077</v>
      </c>
      <c r="G1997" s="36" t="s">
        <v>9243</v>
      </c>
      <c r="H1997" s="36">
        <v>100</v>
      </c>
      <c r="I1997" s="39">
        <v>1035957</v>
      </c>
      <c r="J1997" s="39">
        <f t="shared" ref="J1997:J2003" si="122">I1997</f>
        <v>1035957</v>
      </c>
      <c r="K1997" s="36">
        <v>0</v>
      </c>
      <c r="L1997" s="36">
        <v>100</v>
      </c>
      <c r="M1997" s="36"/>
      <c r="N1997" s="40" t="s">
        <v>9244</v>
      </c>
      <c r="O1997" s="37" t="s">
        <v>9245</v>
      </c>
      <c r="P1997" s="36">
        <v>235</v>
      </c>
      <c r="Q1997" s="37" t="s">
        <v>9246</v>
      </c>
    </row>
    <row r="1998" spans="1:17" ht="15" customHeight="1">
      <c r="A1998" s="35">
        <v>770930</v>
      </c>
      <c r="B1998" s="36" t="s">
        <v>9239</v>
      </c>
      <c r="C1998" s="37" t="s">
        <v>9240</v>
      </c>
      <c r="D1998" s="37" t="s">
        <v>9263</v>
      </c>
      <c r="E1998" s="35">
        <v>770930</v>
      </c>
      <c r="F1998" s="38" t="s">
        <v>10256</v>
      </c>
      <c r="G1998" s="36" t="s">
        <v>9243</v>
      </c>
      <c r="H1998" s="36">
        <v>140</v>
      </c>
      <c r="I1998" s="39">
        <v>1392042.6</v>
      </c>
      <c r="J1998" s="39">
        <f t="shared" si="122"/>
        <v>1392042.6</v>
      </c>
      <c r="K1998" s="36">
        <v>0</v>
      </c>
      <c r="L1998" s="36">
        <v>100</v>
      </c>
      <c r="M1998" s="36"/>
      <c r="N1998" s="40" t="s">
        <v>9244</v>
      </c>
      <c r="O1998" s="37" t="s">
        <v>9245</v>
      </c>
      <c r="P1998" s="36">
        <v>207</v>
      </c>
      <c r="Q1998" s="37" t="s">
        <v>9266</v>
      </c>
    </row>
    <row r="1999" spans="1:17" ht="15" customHeight="1">
      <c r="A1999" s="35">
        <v>770931</v>
      </c>
      <c r="B1999" s="36" t="s">
        <v>9239</v>
      </c>
      <c r="C1999" s="37" t="s">
        <v>9240</v>
      </c>
      <c r="D1999" s="37" t="s">
        <v>9263</v>
      </c>
      <c r="E1999" s="35">
        <v>770931</v>
      </c>
      <c r="F1999" s="38" t="s">
        <v>10257</v>
      </c>
      <c r="G1999" s="36" t="s">
        <v>9243</v>
      </c>
      <c r="H1999" s="36">
        <v>120</v>
      </c>
      <c r="I1999" s="39">
        <v>1201879.8</v>
      </c>
      <c r="J1999" s="39">
        <f t="shared" si="122"/>
        <v>1201879.8</v>
      </c>
      <c r="K1999" s="36">
        <v>0</v>
      </c>
      <c r="L1999" s="36">
        <v>100</v>
      </c>
      <c r="M1999" s="36"/>
      <c r="N1999" s="40" t="s">
        <v>9244</v>
      </c>
      <c r="O1999" s="37" t="s">
        <v>9245</v>
      </c>
      <c r="P1999" s="36">
        <v>207</v>
      </c>
      <c r="Q1999" s="37" t="s">
        <v>9266</v>
      </c>
    </row>
    <row r="2000" spans="1:17" ht="15" customHeight="1">
      <c r="A2000" s="35">
        <v>770402</v>
      </c>
      <c r="B2000" s="36" t="s">
        <v>9239</v>
      </c>
      <c r="C2000" s="37" t="s">
        <v>9240</v>
      </c>
      <c r="D2000" s="37" t="s">
        <v>9315</v>
      </c>
      <c r="E2000" s="35">
        <v>770402</v>
      </c>
      <c r="F2000" s="38" t="s">
        <v>10258</v>
      </c>
      <c r="G2000" s="36" t="s">
        <v>9243</v>
      </c>
      <c r="H2000" s="36">
        <v>55</v>
      </c>
      <c r="I2000" s="39">
        <v>567690.69999999995</v>
      </c>
      <c r="J2000" s="39">
        <f t="shared" si="122"/>
        <v>567690.69999999995</v>
      </c>
      <c r="K2000" s="36">
        <v>0</v>
      </c>
      <c r="L2000" s="36">
        <v>100</v>
      </c>
      <c r="M2000" s="36"/>
      <c r="N2000" s="40" t="s">
        <v>9244</v>
      </c>
      <c r="O2000" s="37" t="s">
        <v>9245</v>
      </c>
      <c r="P2000" s="36">
        <v>231</v>
      </c>
      <c r="Q2000" s="37" t="s">
        <v>9317</v>
      </c>
    </row>
    <row r="2001" spans="1:17" ht="15" customHeight="1">
      <c r="A2001" s="35">
        <v>770401</v>
      </c>
      <c r="B2001" s="36" t="s">
        <v>9239</v>
      </c>
      <c r="C2001" s="37" t="s">
        <v>9240</v>
      </c>
      <c r="D2001" s="37" t="s">
        <v>9315</v>
      </c>
      <c r="E2001" s="35">
        <v>770401</v>
      </c>
      <c r="F2001" s="38" t="s">
        <v>10259</v>
      </c>
      <c r="G2001" s="36" t="s">
        <v>9243</v>
      </c>
      <c r="H2001" s="36">
        <v>40</v>
      </c>
      <c r="I2001" s="39">
        <v>336491.6</v>
      </c>
      <c r="J2001" s="39">
        <f t="shared" si="122"/>
        <v>336491.6</v>
      </c>
      <c r="K2001" s="36">
        <v>0</v>
      </c>
      <c r="L2001" s="36">
        <v>100</v>
      </c>
      <c r="M2001" s="36"/>
      <c r="N2001" s="41" t="s">
        <v>9249</v>
      </c>
      <c r="O2001" s="41" t="s">
        <v>9250</v>
      </c>
      <c r="P2001" s="36">
        <v>231</v>
      </c>
      <c r="Q2001" s="37" t="s">
        <v>9317</v>
      </c>
    </row>
    <row r="2002" spans="1:17" ht="15" customHeight="1">
      <c r="A2002" s="35">
        <v>620101</v>
      </c>
      <c r="B2002" s="36" t="s">
        <v>9239</v>
      </c>
      <c r="C2002" s="37" t="s">
        <v>9240</v>
      </c>
      <c r="D2002" s="37" t="s">
        <v>9260</v>
      </c>
      <c r="E2002" s="35">
        <v>620101</v>
      </c>
      <c r="F2002" s="38" t="s">
        <v>10260</v>
      </c>
      <c r="G2002" s="36" t="s">
        <v>9243</v>
      </c>
      <c r="H2002" s="36">
        <v>35</v>
      </c>
      <c r="I2002" s="39">
        <v>313968.59999999998</v>
      </c>
      <c r="J2002" s="39">
        <f t="shared" si="122"/>
        <v>313968.59999999998</v>
      </c>
      <c r="K2002" s="36">
        <v>0</v>
      </c>
      <c r="L2002" s="36">
        <v>100</v>
      </c>
      <c r="M2002" s="36"/>
      <c r="N2002" s="41" t="s">
        <v>9249</v>
      </c>
      <c r="O2002" s="41" t="s">
        <v>9250</v>
      </c>
      <c r="P2002" s="36">
        <v>215</v>
      </c>
      <c r="Q2002" s="37" t="s">
        <v>9262</v>
      </c>
    </row>
    <row r="2003" spans="1:17" ht="15" customHeight="1">
      <c r="A2003" s="35">
        <v>850101</v>
      </c>
      <c r="B2003" s="36" t="s">
        <v>9239</v>
      </c>
      <c r="C2003" s="37" t="s">
        <v>9240</v>
      </c>
      <c r="D2003" s="37" t="s">
        <v>9599</v>
      </c>
      <c r="E2003" s="35">
        <v>850101</v>
      </c>
      <c r="F2003" s="38" t="s">
        <v>10261</v>
      </c>
      <c r="G2003" s="36" t="s">
        <v>9243</v>
      </c>
      <c r="H2003" s="36">
        <v>30</v>
      </c>
      <c r="I2003" s="39">
        <v>253903.90000000002</v>
      </c>
      <c r="J2003" s="39">
        <f t="shared" si="122"/>
        <v>253903.90000000002</v>
      </c>
      <c r="K2003" s="36">
        <v>0</v>
      </c>
      <c r="L2003" s="36">
        <v>100</v>
      </c>
      <c r="M2003" s="36"/>
      <c r="N2003" s="41" t="s">
        <v>9249</v>
      </c>
      <c r="O2003" s="41" t="s">
        <v>9250</v>
      </c>
      <c r="P2003" s="36">
        <v>232</v>
      </c>
      <c r="Q2003" s="37" t="s">
        <v>9396</v>
      </c>
    </row>
    <row r="2004" spans="1:17" ht="15" customHeight="1">
      <c r="A2004" s="35">
        <v>770932</v>
      </c>
      <c r="B2004" s="36" t="s">
        <v>9239</v>
      </c>
      <c r="C2004" s="37" t="s">
        <v>9343</v>
      </c>
      <c r="D2004" s="37" t="s">
        <v>10262</v>
      </c>
      <c r="E2004" s="35">
        <v>770932</v>
      </c>
      <c r="F2004" s="38" t="s">
        <v>3008</v>
      </c>
      <c r="G2004" s="36" t="s">
        <v>9253</v>
      </c>
      <c r="H2004" s="42">
        <v>108605.3</v>
      </c>
      <c r="I2004" s="39"/>
      <c r="J2004" s="42">
        <f>H2004</f>
        <v>108605.3</v>
      </c>
      <c r="K2004" s="36">
        <v>0</v>
      </c>
      <c r="L2004" s="36">
        <v>100</v>
      </c>
      <c r="M2004" s="36"/>
      <c r="N2004" s="40" t="s">
        <v>9323</v>
      </c>
      <c r="O2004" s="37" t="s">
        <v>9324</v>
      </c>
      <c r="P2004" s="36">
        <v>207</v>
      </c>
      <c r="Q2004" s="37" t="s">
        <v>9266</v>
      </c>
    </row>
    <row r="2005" spans="1:17" ht="15" customHeight="1">
      <c r="A2005" s="35">
        <v>280001</v>
      </c>
      <c r="B2005" s="36" t="s">
        <v>9239</v>
      </c>
      <c r="C2005" s="37" t="s">
        <v>9240</v>
      </c>
      <c r="D2005" s="37" t="s">
        <v>9311</v>
      </c>
      <c r="E2005" s="35">
        <v>280001</v>
      </c>
      <c r="F2005" s="38" t="s">
        <v>10263</v>
      </c>
      <c r="G2005" s="36" t="s">
        <v>9243</v>
      </c>
      <c r="H2005" s="36">
        <v>50</v>
      </c>
      <c r="I2005" s="39">
        <v>465428.2</v>
      </c>
      <c r="J2005" s="39">
        <f t="shared" ref="J2005:J2047" si="123">I2005</f>
        <v>465428.2</v>
      </c>
      <c r="K2005" s="36">
        <v>0</v>
      </c>
      <c r="L2005" s="36">
        <v>100</v>
      </c>
      <c r="M2005" s="36"/>
      <c r="N2005" s="40" t="s">
        <v>9244</v>
      </c>
      <c r="O2005" s="37" t="s">
        <v>9245</v>
      </c>
      <c r="P2005" s="36">
        <v>209</v>
      </c>
      <c r="Q2005" s="37" t="s">
        <v>9312</v>
      </c>
    </row>
    <row r="2006" spans="1:17" ht="15" customHeight="1">
      <c r="A2006" s="35">
        <v>280002</v>
      </c>
      <c r="B2006" s="36" t="s">
        <v>9239</v>
      </c>
      <c r="C2006" s="37" t="s">
        <v>9240</v>
      </c>
      <c r="D2006" s="37" t="s">
        <v>9311</v>
      </c>
      <c r="E2006" s="35">
        <v>280002</v>
      </c>
      <c r="F2006" s="38" t="s">
        <v>10264</v>
      </c>
      <c r="G2006" s="36" t="s">
        <v>9243</v>
      </c>
      <c r="H2006" s="36">
        <v>70</v>
      </c>
      <c r="I2006" s="39">
        <v>727472.7</v>
      </c>
      <c r="J2006" s="39">
        <f t="shared" si="123"/>
        <v>727472.7</v>
      </c>
      <c r="K2006" s="36">
        <v>0</v>
      </c>
      <c r="L2006" s="36">
        <v>100</v>
      </c>
      <c r="M2006" s="36"/>
      <c r="N2006" s="40" t="s">
        <v>9244</v>
      </c>
      <c r="O2006" s="37" t="s">
        <v>9245</v>
      </c>
      <c r="P2006" s="36">
        <v>209</v>
      </c>
      <c r="Q2006" s="37" t="s">
        <v>9312</v>
      </c>
    </row>
    <row r="2007" spans="1:17" ht="15" customHeight="1">
      <c r="A2007" s="35">
        <v>226406</v>
      </c>
      <c r="B2007" s="36" t="s">
        <v>9239</v>
      </c>
      <c r="C2007" s="37" t="s">
        <v>9240</v>
      </c>
      <c r="D2007" s="37" t="s">
        <v>9311</v>
      </c>
      <c r="E2007" s="35">
        <v>226406</v>
      </c>
      <c r="F2007" s="38" t="s">
        <v>1418</v>
      </c>
      <c r="G2007" s="36" t="s">
        <v>9243</v>
      </c>
      <c r="H2007" s="36">
        <v>95</v>
      </c>
      <c r="I2007" s="39">
        <v>1009798</v>
      </c>
      <c r="J2007" s="39">
        <f t="shared" si="123"/>
        <v>1009798</v>
      </c>
      <c r="K2007" s="36">
        <v>0</v>
      </c>
      <c r="L2007" s="36">
        <v>100</v>
      </c>
      <c r="M2007" s="36"/>
      <c r="N2007" s="40" t="s">
        <v>9244</v>
      </c>
      <c r="O2007" s="37" t="s">
        <v>9245</v>
      </c>
      <c r="P2007" s="36">
        <v>209</v>
      </c>
      <c r="Q2007" s="37" t="s">
        <v>9312</v>
      </c>
    </row>
    <row r="2008" spans="1:17" ht="15" customHeight="1">
      <c r="A2008" s="35">
        <v>226405</v>
      </c>
      <c r="B2008" s="36" t="s">
        <v>9239</v>
      </c>
      <c r="C2008" s="37" t="s">
        <v>9240</v>
      </c>
      <c r="D2008" s="37" t="s">
        <v>9311</v>
      </c>
      <c r="E2008" s="35">
        <v>226405</v>
      </c>
      <c r="F2008" s="38" t="s">
        <v>1417</v>
      </c>
      <c r="G2008" s="36" t="s">
        <v>9243</v>
      </c>
      <c r="H2008" s="36">
        <v>95</v>
      </c>
      <c r="I2008" s="39">
        <v>1009798</v>
      </c>
      <c r="J2008" s="39">
        <f t="shared" si="123"/>
        <v>1009798</v>
      </c>
      <c r="K2008" s="36">
        <v>0</v>
      </c>
      <c r="L2008" s="36">
        <v>100</v>
      </c>
      <c r="M2008" s="36"/>
      <c r="N2008" s="40" t="s">
        <v>9244</v>
      </c>
      <c r="O2008" s="37" t="s">
        <v>9245</v>
      </c>
      <c r="P2008" s="36">
        <v>209</v>
      </c>
      <c r="Q2008" s="37" t="s">
        <v>9312</v>
      </c>
    </row>
    <row r="2009" spans="1:17" ht="15" customHeight="1">
      <c r="A2009" s="35" t="s">
        <v>746</v>
      </c>
      <c r="B2009" s="36" t="s">
        <v>9239</v>
      </c>
      <c r="C2009" s="37" t="s">
        <v>9240</v>
      </c>
      <c r="D2009" s="37" t="s">
        <v>9327</v>
      </c>
      <c r="E2009" s="35" t="s">
        <v>746</v>
      </c>
      <c r="F2009" s="38" t="s">
        <v>747</v>
      </c>
      <c r="G2009" s="36" t="s">
        <v>9243</v>
      </c>
      <c r="H2009" s="36">
        <v>385</v>
      </c>
      <c r="I2009" s="39">
        <v>3031232.2</v>
      </c>
      <c r="J2009" s="39">
        <f t="shared" si="123"/>
        <v>3031232.2</v>
      </c>
      <c r="K2009" s="36">
        <v>0</v>
      </c>
      <c r="L2009" s="36">
        <v>100</v>
      </c>
      <c r="M2009" s="36"/>
      <c r="N2009" s="40" t="s">
        <v>9264</v>
      </c>
      <c r="O2009" s="37" t="s">
        <v>9265</v>
      </c>
      <c r="P2009" s="36">
        <v>245</v>
      </c>
      <c r="Q2009" s="37" t="s">
        <v>9328</v>
      </c>
    </row>
    <row r="2010" spans="1:17" ht="15" customHeight="1">
      <c r="A2010" s="35" t="s">
        <v>497</v>
      </c>
      <c r="B2010" s="36" t="s">
        <v>9239</v>
      </c>
      <c r="C2010" s="37" t="s">
        <v>9240</v>
      </c>
      <c r="D2010" s="37" t="s">
        <v>9327</v>
      </c>
      <c r="E2010" s="35" t="s">
        <v>497</v>
      </c>
      <c r="F2010" s="38" t="s">
        <v>498</v>
      </c>
      <c r="G2010" s="36" t="s">
        <v>9243</v>
      </c>
      <c r="H2010" s="36">
        <v>590</v>
      </c>
      <c r="I2010" s="39">
        <v>4767200</v>
      </c>
      <c r="J2010" s="39">
        <f t="shared" si="123"/>
        <v>4767200</v>
      </c>
      <c r="K2010" s="36">
        <v>0</v>
      </c>
      <c r="L2010" s="36">
        <v>100</v>
      </c>
      <c r="M2010" s="36"/>
      <c r="N2010" s="40" t="s">
        <v>9264</v>
      </c>
      <c r="O2010" s="37" t="s">
        <v>9265</v>
      </c>
      <c r="P2010" s="36">
        <v>245</v>
      </c>
      <c r="Q2010" s="37" t="s">
        <v>9328</v>
      </c>
    </row>
    <row r="2011" spans="1:17" ht="15" customHeight="1">
      <c r="A2011" s="35" t="s">
        <v>501</v>
      </c>
      <c r="B2011" s="36" t="s">
        <v>9239</v>
      </c>
      <c r="C2011" s="37" t="s">
        <v>9240</v>
      </c>
      <c r="D2011" s="37" t="s">
        <v>9327</v>
      </c>
      <c r="E2011" s="35" t="s">
        <v>501</v>
      </c>
      <c r="F2011" s="37" t="s">
        <v>502</v>
      </c>
      <c r="G2011" s="36" t="s">
        <v>9243</v>
      </c>
      <c r="H2011" s="36">
        <v>590</v>
      </c>
      <c r="I2011" s="39">
        <v>4767200</v>
      </c>
      <c r="J2011" s="39">
        <f t="shared" si="123"/>
        <v>4767200</v>
      </c>
      <c r="K2011" s="36">
        <v>0</v>
      </c>
      <c r="L2011" s="36">
        <v>100</v>
      </c>
      <c r="M2011" s="36"/>
      <c r="N2011" s="40" t="s">
        <v>9264</v>
      </c>
      <c r="O2011" s="37" t="s">
        <v>9265</v>
      </c>
      <c r="P2011" s="36">
        <v>245</v>
      </c>
      <c r="Q2011" s="37" t="s">
        <v>9328</v>
      </c>
    </row>
    <row r="2012" spans="1:17" ht="15" customHeight="1">
      <c r="A2012" s="35" t="s">
        <v>499</v>
      </c>
      <c r="B2012" s="36" t="s">
        <v>9239</v>
      </c>
      <c r="C2012" s="37" t="s">
        <v>9240</v>
      </c>
      <c r="D2012" s="37" t="s">
        <v>9327</v>
      </c>
      <c r="E2012" s="35" t="s">
        <v>499</v>
      </c>
      <c r="F2012" s="38" t="s">
        <v>500</v>
      </c>
      <c r="G2012" s="36" t="s">
        <v>9243</v>
      </c>
      <c r="H2012" s="36">
        <v>590</v>
      </c>
      <c r="I2012" s="39">
        <v>4767200</v>
      </c>
      <c r="J2012" s="39">
        <f t="shared" si="123"/>
        <v>4767200</v>
      </c>
      <c r="K2012" s="36">
        <v>0</v>
      </c>
      <c r="L2012" s="36">
        <v>100</v>
      </c>
      <c r="M2012" s="36"/>
      <c r="N2012" s="40" t="s">
        <v>9264</v>
      </c>
      <c r="O2012" s="37" t="s">
        <v>9265</v>
      </c>
      <c r="P2012" s="36">
        <v>245</v>
      </c>
      <c r="Q2012" s="37" t="s">
        <v>9328</v>
      </c>
    </row>
    <row r="2013" spans="1:17" ht="15" customHeight="1">
      <c r="A2013" s="35">
        <v>862101</v>
      </c>
      <c r="B2013" s="36" t="s">
        <v>9239</v>
      </c>
      <c r="C2013" s="37" t="s">
        <v>9343</v>
      </c>
      <c r="D2013" s="37" t="s">
        <v>9403</v>
      </c>
      <c r="E2013" s="35">
        <v>862101</v>
      </c>
      <c r="F2013" s="37" t="s">
        <v>3620</v>
      </c>
      <c r="G2013" s="36" t="s">
        <v>9243</v>
      </c>
      <c r="H2013" s="36">
        <v>40</v>
      </c>
      <c r="I2013" s="39">
        <v>336491.6</v>
      </c>
      <c r="J2013" s="39">
        <f t="shared" si="123"/>
        <v>336491.6</v>
      </c>
      <c r="K2013" s="36">
        <v>0</v>
      </c>
      <c r="L2013" s="36">
        <v>100</v>
      </c>
      <c r="M2013" s="36"/>
      <c r="N2013" s="41" t="s">
        <v>9249</v>
      </c>
      <c r="O2013" s="41" t="s">
        <v>9250</v>
      </c>
      <c r="P2013" s="36">
        <v>217</v>
      </c>
      <c r="Q2013" s="37" t="s">
        <v>9584</v>
      </c>
    </row>
    <row r="2014" spans="1:17" ht="15" customHeight="1">
      <c r="A2014" s="35" t="s">
        <v>714</v>
      </c>
      <c r="B2014" s="36" t="s">
        <v>9239</v>
      </c>
      <c r="C2014" s="37" t="s">
        <v>9240</v>
      </c>
      <c r="D2014" s="37" t="s">
        <v>9327</v>
      </c>
      <c r="E2014" s="35" t="s">
        <v>714</v>
      </c>
      <c r="F2014" s="38" t="s">
        <v>10265</v>
      </c>
      <c r="G2014" s="36" t="s">
        <v>9243</v>
      </c>
      <c r="H2014" s="36">
        <v>250</v>
      </c>
      <c r="I2014" s="39">
        <v>1950825.1</v>
      </c>
      <c r="J2014" s="39">
        <f t="shared" si="123"/>
        <v>1950825.1</v>
      </c>
      <c r="K2014" s="36">
        <v>0</v>
      </c>
      <c r="L2014" s="36">
        <v>100</v>
      </c>
      <c r="M2014" s="36"/>
      <c r="N2014" s="40" t="s">
        <v>9264</v>
      </c>
      <c r="O2014" s="37" t="s">
        <v>9265</v>
      </c>
      <c r="P2014" s="36">
        <v>245</v>
      </c>
      <c r="Q2014" s="37" t="s">
        <v>9328</v>
      </c>
    </row>
    <row r="2015" spans="1:17" ht="15" customHeight="1">
      <c r="A2015" s="35">
        <v>211301</v>
      </c>
      <c r="B2015" s="36" t="s">
        <v>9239</v>
      </c>
      <c r="C2015" s="37" t="s">
        <v>9240</v>
      </c>
      <c r="D2015" s="37" t="s">
        <v>9311</v>
      </c>
      <c r="E2015" s="35">
        <v>211301</v>
      </c>
      <c r="F2015" s="38" t="s">
        <v>1344</v>
      </c>
      <c r="G2015" s="36" t="s">
        <v>9243</v>
      </c>
      <c r="H2015" s="36">
        <v>40</v>
      </c>
      <c r="I2015" s="39">
        <v>336491.6</v>
      </c>
      <c r="J2015" s="39">
        <f t="shared" si="123"/>
        <v>336491.6</v>
      </c>
      <c r="K2015" s="36">
        <v>0</v>
      </c>
      <c r="L2015" s="36">
        <v>100</v>
      </c>
      <c r="M2015" s="36"/>
      <c r="N2015" s="41" t="s">
        <v>9249</v>
      </c>
      <c r="O2015" s="41" t="s">
        <v>9250</v>
      </c>
      <c r="P2015" s="36">
        <v>209</v>
      </c>
      <c r="Q2015" s="37" t="s">
        <v>9312</v>
      </c>
    </row>
    <row r="2016" spans="1:17" ht="15" customHeight="1">
      <c r="A2016" s="35">
        <v>260301</v>
      </c>
      <c r="B2016" s="36" t="s">
        <v>9239</v>
      </c>
      <c r="C2016" s="37" t="s">
        <v>9240</v>
      </c>
      <c r="D2016" s="37" t="s">
        <v>9300</v>
      </c>
      <c r="E2016" s="35">
        <v>260301</v>
      </c>
      <c r="F2016" s="37" t="s">
        <v>3789</v>
      </c>
      <c r="G2016" s="36" t="s">
        <v>9243</v>
      </c>
      <c r="H2016" s="36">
        <v>25</v>
      </c>
      <c r="I2016" s="39">
        <v>231380.90000000002</v>
      </c>
      <c r="J2016" s="39">
        <f t="shared" si="123"/>
        <v>231380.90000000002</v>
      </c>
      <c r="K2016" s="43">
        <v>0</v>
      </c>
      <c r="L2016" s="36">
        <v>100</v>
      </c>
      <c r="M2016" s="36"/>
      <c r="N2016" s="41" t="s">
        <v>9249</v>
      </c>
      <c r="O2016" s="41" t="s">
        <v>9250</v>
      </c>
      <c r="P2016" s="36">
        <v>205</v>
      </c>
      <c r="Q2016" s="37" t="s">
        <v>9302</v>
      </c>
    </row>
    <row r="2017" spans="1:17" ht="15" customHeight="1">
      <c r="A2017" s="35">
        <v>589110</v>
      </c>
      <c r="B2017" s="36" t="s">
        <v>9239</v>
      </c>
      <c r="C2017" s="37" t="s">
        <v>9240</v>
      </c>
      <c r="D2017" s="37" t="s">
        <v>9260</v>
      </c>
      <c r="E2017" s="35">
        <v>589110</v>
      </c>
      <c r="F2017" s="38" t="s">
        <v>2392</v>
      </c>
      <c r="G2017" s="36" t="s">
        <v>9243</v>
      </c>
      <c r="H2017" s="36">
        <v>30</v>
      </c>
      <c r="I2017" s="39">
        <v>253903.90000000002</v>
      </c>
      <c r="J2017" s="39">
        <f t="shared" si="123"/>
        <v>253903.90000000002</v>
      </c>
      <c r="K2017" s="36">
        <v>0</v>
      </c>
      <c r="L2017" s="36">
        <v>100</v>
      </c>
      <c r="M2017" s="36"/>
      <c r="N2017" s="41" t="s">
        <v>9249</v>
      </c>
      <c r="O2017" s="41" t="s">
        <v>9250</v>
      </c>
      <c r="P2017" s="36">
        <v>215</v>
      </c>
      <c r="Q2017" s="37" t="s">
        <v>9262</v>
      </c>
    </row>
    <row r="2018" spans="1:17" ht="15" customHeight="1">
      <c r="A2018" s="35">
        <v>290401</v>
      </c>
      <c r="B2018" s="36" t="s">
        <v>9239</v>
      </c>
      <c r="C2018" s="37" t="s">
        <v>9240</v>
      </c>
      <c r="D2018" s="37" t="s">
        <v>9311</v>
      </c>
      <c r="E2018" s="35">
        <v>290401</v>
      </c>
      <c r="F2018" s="38" t="s">
        <v>10266</v>
      </c>
      <c r="G2018" s="36" t="s">
        <v>9243</v>
      </c>
      <c r="H2018" s="36">
        <v>50</v>
      </c>
      <c r="I2018" s="39">
        <v>465428.2</v>
      </c>
      <c r="J2018" s="39">
        <f t="shared" si="123"/>
        <v>465428.2</v>
      </c>
      <c r="K2018" s="36">
        <v>0</v>
      </c>
      <c r="L2018" s="36">
        <v>100</v>
      </c>
      <c r="M2018" s="36"/>
      <c r="N2018" s="40" t="s">
        <v>9244</v>
      </c>
      <c r="O2018" s="37" t="s">
        <v>9245</v>
      </c>
      <c r="P2018" s="36">
        <v>209</v>
      </c>
      <c r="Q2018" s="37" t="s">
        <v>9312</v>
      </c>
    </row>
    <row r="2019" spans="1:17" ht="15" customHeight="1">
      <c r="A2019" s="35" t="s">
        <v>485</v>
      </c>
      <c r="B2019" s="36" t="s">
        <v>9239</v>
      </c>
      <c r="C2019" s="37" t="s">
        <v>9240</v>
      </c>
      <c r="D2019" s="37" t="s">
        <v>9327</v>
      </c>
      <c r="E2019" s="35" t="s">
        <v>485</v>
      </c>
      <c r="F2019" s="38" t="s">
        <v>10267</v>
      </c>
      <c r="G2019" s="36" t="s">
        <v>9243</v>
      </c>
      <c r="H2019" s="36">
        <v>285</v>
      </c>
      <c r="I2019" s="39">
        <v>2211102.1</v>
      </c>
      <c r="J2019" s="39">
        <f t="shared" si="123"/>
        <v>2211102.1</v>
      </c>
      <c r="K2019" s="36">
        <v>0</v>
      </c>
      <c r="L2019" s="36">
        <v>100</v>
      </c>
      <c r="M2019" s="36"/>
      <c r="N2019" s="40" t="s">
        <v>9264</v>
      </c>
      <c r="O2019" s="37" t="s">
        <v>9265</v>
      </c>
      <c r="P2019" s="36">
        <v>245</v>
      </c>
      <c r="Q2019" s="37" t="s">
        <v>9328</v>
      </c>
    </row>
    <row r="2020" spans="1:17" ht="15" customHeight="1">
      <c r="A2020" s="35" t="s">
        <v>489</v>
      </c>
      <c r="B2020" s="36" t="s">
        <v>9239</v>
      </c>
      <c r="C2020" s="37" t="s">
        <v>9240</v>
      </c>
      <c r="D2020" s="37" t="s">
        <v>9327</v>
      </c>
      <c r="E2020" s="35" t="s">
        <v>489</v>
      </c>
      <c r="F2020" s="38" t="s">
        <v>10268</v>
      </c>
      <c r="G2020" s="36" t="s">
        <v>9243</v>
      </c>
      <c r="H2020" s="36">
        <v>285</v>
      </c>
      <c r="I2020" s="39">
        <v>2211102.1</v>
      </c>
      <c r="J2020" s="39">
        <f t="shared" si="123"/>
        <v>2211102.1</v>
      </c>
      <c r="K2020" s="36">
        <v>0</v>
      </c>
      <c r="L2020" s="36">
        <v>100</v>
      </c>
      <c r="M2020" s="36"/>
      <c r="N2020" s="40" t="s">
        <v>9264</v>
      </c>
      <c r="O2020" s="37" t="s">
        <v>9265</v>
      </c>
      <c r="P2020" s="36">
        <v>245</v>
      </c>
      <c r="Q2020" s="37" t="s">
        <v>9328</v>
      </c>
    </row>
    <row r="2021" spans="1:17" ht="15" customHeight="1">
      <c r="A2021" s="35" t="s">
        <v>664</v>
      </c>
      <c r="B2021" s="36" t="s">
        <v>9239</v>
      </c>
      <c r="C2021" s="37" t="s">
        <v>9240</v>
      </c>
      <c r="D2021" s="37" t="s">
        <v>9327</v>
      </c>
      <c r="E2021" s="35" t="s">
        <v>664</v>
      </c>
      <c r="F2021" s="38" t="s">
        <v>10269</v>
      </c>
      <c r="G2021" s="36" t="s">
        <v>9243</v>
      </c>
      <c r="H2021" s="36">
        <v>210</v>
      </c>
      <c r="I2021" s="39">
        <v>1663076.1</v>
      </c>
      <c r="J2021" s="39">
        <f t="shared" si="123"/>
        <v>1663076.1</v>
      </c>
      <c r="K2021" s="36">
        <v>0</v>
      </c>
      <c r="L2021" s="36">
        <v>100</v>
      </c>
      <c r="M2021" s="36"/>
      <c r="N2021" s="40" t="s">
        <v>9264</v>
      </c>
      <c r="O2021" s="37" t="s">
        <v>9265</v>
      </c>
      <c r="P2021" s="36">
        <v>245</v>
      </c>
      <c r="Q2021" s="37" t="s">
        <v>9328</v>
      </c>
    </row>
    <row r="2022" spans="1:17" ht="15" customHeight="1">
      <c r="A2022" s="35" t="s">
        <v>483</v>
      </c>
      <c r="B2022" s="36" t="s">
        <v>9239</v>
      </c>
      <c r="C2022" s="37" t="s">
        <v>9240</v>
      </c>
      <c r="D2022" s="37" t="s">
        <v>9327</v>
      </c>
      <c r="E2022" s="35" t="s">
        <v>483</v>
      </c>
      <c r="F2022" s="38" t="s">
        <v>10270</v>
      </c>
      <c r="G2022" s="36" t="s">
        <v>9243</v>
      </c>
      <c r="H2022" s="36">
        <v>285</v>
      </c>
      <c r="I2022" s="39">
        <v>2211102.1</v>
      </c>
      <c r="J2022" s="39">
        <f t="shared" si="123"/>
        <v>2211102.1</v>
      </c>
      <c r="K2022" s="36">
        <v>0</v>
      </c>
      <c r="L2022" s="36">
        <v>100</v>
      </c>
      <c r="M2022" s="36"/>
      <c r="N2022" s="40" t="s">
        <v>9264</v>
      </c>
      <c r="O2022" s="37" t="s">
        <v>9265</v>
      </c>
      <c r="P2022" s="36">
        <v>245</v>
      </c>
      <c r="Q2022" s="37" t="s">
        <v>9328</v>
      </c>
    </row>
    <row r="2023" spans="1:17" ht="15" customHeight="1">
      <c r="A2023" s="35" t="s">
        <v>487</v>
      </c>
      <c r="B2023" s="36" t="s">
        <v>9239</v>
      </c>
      <c r="C2023" s="37" t="s">
        <v>9240</v>
      </c>
      <c r="D2023" s="37" t="s">
        <v>9327</v>
      </c>
      <c r="E2023" s="35" t="s">
        <v>487</v>
      </c>
      <c r="F2023" s="38" t="s">
        <v>10271</v>
      </c>
      <c r="G2023" s="36" t="s">
        <v>9243</v>
      </c>
      <c r="H2023" s="36">
        <v>555</v>
      </c>
      <c r="I2023" s="39">
        <v>4484400</v>
      </c>
      <c r="J2023" s="39">
        <f t="shared" si="123"/>
        <v>4484400</v>
      </c>
      <c r="K2023" s="36">
        <v>0</v>
      </c>
      <c r="L2023" s="36">
        <v>100</v>
      </c>
      <c r="M2023" s="36"/>
      <c r="N2023" s="40" t="s">
        <v>9264</v>
      </c>
      <c r="O2023" s="37" t="s">
        <v>9265</v>
      </c>
      <c r="P2023" s="36">
        <v>245</v>
      </c>
      <c r="Q2023" s="37" t="s">
        <v>9328</v>
      </c>
    </row>
    <row r="2024" spans="1:17" ht="15" customHeight="1">
      <c r="A2024" s="35" t="s">
        <v>491</v>
      </c>
      <c r="B2024" s="36" t="s">
        <v>9239</v>
      </c>
      <c r="C2024" s="37" t="s">
        <v>9240</v>
      </c>
      <c r="D2024" s="37" t="s">
        <v>9327</v>
      </c>
      <c r="E2024" s="35" t="s">
        <v>491</v>
      </c>
      <c r="F2024" s="38" t="s">
        <v>492</v>
      </c>
      <c r="G2024" s="36" t="s">
        <v>9243</v>
      </c>
      <c r="H2024" s="36">
        <v>455</v>
      </c>
      <c r="I2024" s="39">
        <v>3676400</v>
      </c>
      <c r="J2024" s="39">
        <f t="shared" si="123"/>
        <v>3676400</v>
      </c>
      <c r="K2024" s="36">
        <v>0</v>
      </c>
      <c r="L2024" s="36">
        <v>100</v>
      </c>
      <c r="M2024" s="36"/>
      <c r="N2024" s="40" t="s">
        <v>9264</v>
      </c>
      <c r="O2024" s="37" t="s">
        <v>9265</v>
      </c>
      <c r="P2024" s="36">
        <v>245</v>
      </c>
      <c r="Q2024" s="37" t="s">
        <v>9328</v>
      </c>
    </row>
    <row r="2025" spans="1:17" ht="15" customHeight="1">
      <c r="A2025" s="35" t="s">
        <v>662</v>
      </c>
      <c r="B2025" s="36" t="s">
        <v>9239</v>
      </c>
      <c r="C2025" s="37" t="s">
        <v>9240</v>
      </c>
      <c r="D2025" s="37" t="s">
        <v>9327</v>
      </c>
      <c r="E2025" s="35" t="s">
        <v>662</v>
      </c>
      <c r="F2025" s="38" t="s">
        <v>10272</v>
      </c>
      <c r="G2025" s="36" t="s">
        <v>9243</v>
      </c>
      <c r="H2025" s="36">
        <v>210</v>
      </c>
      <c r="I2025" s="39">
        <v>1663076.1</v>
      </c>
      <c r="J2025" s="39">
        <f t="shared" si="123"/>
        <v>1663076.1</v>
      </c>
      <c r="K2025" s="36">
        <v>0</v>
      </c>
      <c r="L2025" s="36">
        <v>100</v>
      </c>
      <c r="M2025" s="36"/>
      <c r="N2025" s="40" t="s">
        <v>9264</v>
      </c>
      <c r="O2025" s="37" t="s">
        <v>9265</v>
      </c>
      <c r="P2025" s="36">
        <v>245</v>
      </c>
      <c r="Q2025" s="37" t="s">
        <v>9328</v>
      </c>
    </row>
    <row r="2026" spans="1:17" ht="15" customHeight="1">
      <c r="A2026" s="35" t="s">
        <v>469</v>
      </c>
      <c r="B2026" s="36" t="s">
        <v>9239</v>
      </c>
      <c r="C2026" s="37" t="s">
        <v>9240</v>
      </c>
      <c r="D2026" s="37" t="s">
        <v>9327</v>
      </c>
      <c r="E2026" s="35" t="s">
        <v>469</v>
      </c>
      <c r="F2026" s="38" t="s">
        <v>10273</v>
      </c>
      <c r="G2026" s="36" t="s">
        <v>9243</v>
      </c>
      <c r="H2026" s="36">
        <v>375</v>
      </c>
      <c r="I2026" s="39">
        <v>2913375.3</v>
      </c>
      <c r="J2026" s="39">
        <f t="shared" si="123"/>
        <v>2913375.3</v>
      </c>
      <c r="K2026" s="36">
        <v>0</v>
      </c>
      <c r="L2026" s="36">
        <v>100</v>
      </c>
      <c r="M2026" s="36"/>
      <c r="N2026" s="40" t="s">
        <v>9264</v>
      </c>
      <c r="O2026" s="37" t="s">
        <v>9265</v>
      </c>
      <c r="P2026" s="36">
        <v>245</v>
      </c>
      <c r="Q2026" s="37" t="s">
        <v>9328</v>
      </c>
    </row>
    <row r="2027" spans="1:17" ht="15" customHeight="1">
      <c r="A2027" s="35" t="s">
        <v>471</v>
      </c>
      <c r="B2027" s="36" t="s">
        <v>9239</v>
      </c>
      <c r="C2027" s="37" t="s">
        <v>9240</v>
      </c>
      <c r="D2027" s="37" t="s">
        <v>9327</v>
      </c>
      <c r="E2027" s="35" t="s">
        <v>471</v>
      </c>
      <c r="F2027" s="38" t="s">
        <v>10274</v>
      </c>
      <c r="G2027" s="36" t="s">
        <v>9243</v>
      </c>
      <c r="H2027" s="36">
        <v>375</v>
      </c>
      <c r="I2027" s="39">
        <v>2913375.3</v>
      </c>
      <c r="J2027" s="39">
        <f t="shared" si="123"/>
        <v>2913375.3</v>
      </c>
      <c r="K2027" s="36">
        <v>0</v>
      </c>
      <c r="L2027" s="36">
        <v>100</v>
      </c>
      <c r="M2027" s="36"/>
      <c r="N2027" s="40" t="s">
        <v>9264</v>
      </c>
      <c r="O2027" s="37" t="s">
        <v>9265</v>
      </c>
      <c r="P2027" s="36">
        <v>245</v>
      </c>
      <c r="Q2027" s="37" t="s">
        <v>9328</v>
      </c>
    </row>
    <row r="2028" spans="1:17" ht="15" customHeight="1">
      <c r="A2028" s="35" t="s">
        <v>493</v>
      </c>
      <c r="B2028" s="36" t="s">
        <v>9239</v>
      </c>
      <c r="C2028" s="37" t="s">
        <v>9240</v>
      </c>
      <c r="D2028" s="37" t="s">
        <v>9327</v>
      </c>
      <c r="E2028" s="35" t="s">
        <v>493</v>
      </c>
      <c r="F2028" s="38" t="s">
        <v>10275</v>
      </c>
      <c r="G2028" s="36" t="s">
        <v>9243</v>
      </c>
      <c r="H2028" s="36">
        <v>525</v>
      </c>
      <c r="I2028" s="39">
        <v>4242000</v>
      </c>
      <c r="J2028" s="39">
        <f t="shared" si="123"/>
        <v>4242000</v>
      </c>
      <c r="K2028" s="36">
        <v>0</v>
      </c>
      <c r="L2028" s="36">
        <v>100</v>
      </c>
      <c r="M2028" s="36"/>
      <c r="N2028" s="40" t="s">
        <v>9264</v>
      </c>
      <c r="O2028" s="37" t="s">
        <v>9265</v>
      </c>
      <c r="P2028" s="36">
        <v>245</v>
      </c>
      <c r="Q2028" s="37" t="s">
        <v>9328</v>
      </c>
    </row>
    <row r="2029" spans="1:17" ht="15" customHeight="1">
      <c r="A2029" s="35" t="s">
        <v>716</v>
      </c>
      <c r="B2029" s="36" t="s">
        <v>9239</v>
      </c>
      <c r="C2029" s="37" t="s">
        <v>9240</v>
      </c>
      <c r="D2029" s="37" t="s">
        <v>9327</v>
      </c>
      <c r="E2029" s="35" t="s">
        <v>716</v>
      </c>
      <c r="F2029" s="38" t="s">
        <v>10276</v>
      </c>
      <c r="G2029" s="36" t="s">
        <v>9243</v>
      </c>
      <c r="H2029" s="36">
        <v>250</v>
      </c>
      <c r="I2029" s="39">
        <v>1950825.1</v>
      </c>
      <c r="J2029" s="39">
        <f t="shared" si="123"/>
        <v>1950825.1</v>
      </c>
      <c r="K2029" s="36">
        <v>0</v>
      </c>
      <c r="L2029" s="36">
        <v>100</v>
      </c>
      <c r="M2029" s="36"/>
      <c r="N2029" s="40" t="s">
        <v>9264</v>
      </c>
      <c r="O2029" s="37" t="s">
        <v>9265</v>
      </c>
      <c r="P2029" s="36">
        <v>245</v>
      </c>
      <c r="Q2029" s="37" t="s">
        <v>9328</v>
      </c>
    </row>
    <row r="2030" spans="1:17" ht="15" customHeight="1">
      <c r="A2030" s="35" t="s">
        <v>495</v>
      </c>
      <c r="B2030" s="36" t="s">
        <v>9239</v>
      </c>
      <c r="C2030" s="37" t="s">
        <v>9240</v>
      </c>
      <c r="D2030" s="37" t="s">
        <v>9327</v>
      </c>
      <c r="E2030" s="35" t="s">
        <v>495</v>
      </c>
      <c r="F2030" s="38" t="s">
        <v>10277</v>
      </c>
      <c r="G2030" s="36" t="s">
        <v>9243</v>
      </c>
      <c r="H2030" s="36">
        <v>690</v>
      </c>
      <c r="I2030" s="39">
        <v>5575200</v>
      </c>
      <c r="J2030" s="39">
        <f t="shared" si="123"/>
        <v>5575200</v>
      </c>
      <c r="K2030" s="36">
        <v>0</v>
      </c>
      <c r="L2030" s="36">
        <v>100</v>
      </c>
      <c r="M2030" s="36"/>
      <c r="N2030" s="40" t="s">
        <v>9264</v>
      </c>
      <c r="O2030" s="37" t="s">
        <v>9265</v>
      </c>
      <c r="P2030" s="36">
        <v>245</v>
      </c>
      <c r="Q2030" s="37" t="s">
        <v>9328</v>
      </c>
    </row>
    <row r="2031" spans="1:17" ht="15" customHeight="1">
      <c r="A2031" s="35" t="s">
        <v>718</v>
      </c>
      <c r="B2031" s="36" t="s">
        <v>9239</v>
      </c>
      <c r="C2031" s="37" t="s">
        <v>9240</v>
      </c>
      <c r="D2031" s="37" t="s">
        <v>9327</v>
      </c>
      <c r="E2031" s="35" t="s">
        <v>718</v>
      </c>
      <c r="F2031" s="38" t="s">
        <v>10278</v>
      </c>
      <c r="G2031" s="36" t="s">
        <v>9243</v>
      </c>
      <c r="H2031" s="36">
        <v>250</v>
      </c>
      <c r="I2031" s="39">
        <v>1950825.1</v>
      </c>
      <c r="J2031" s="39">
        <f t="shared" si="123"/>
        <v>1950825.1</v>
      </c>
      <c r="K2031" s="36">
        <v>0</v>
      </c>
      <c r="L2031" s="36">
        <v>100</v>
      </c>
      <c r="M2031" s="36"/>
      <c r="N2031" s="40" t="s">
        <v>9264</v>
      </c>
      <c r="O2031" s="37" t="s">
        <v>9265</v>
      </c>
      <c r="P2031" s="36">
        <v>245</v>
      </c>
      <c r="Q2031" s="37" t="s">
        <v>9328</v>
      </c>
    </row>
    <row r="2032" spans="1:17" ht="15" customHeight="1">
      <c r="A2032" s="35">
        <v>717301</v>
      </c>
      <c r="B2032" s="36" t="s">
        <v>9239</v>
      </c>
      <c r="C2032" s="37" t="s">
        <v>9240</v>
      </c>
      <c r="D2032" s="37" t="s">
        <v>9247</v>
      </c>
      <c r="E2032" s="35">
        <v>717301</v>
      </c>
      <c r="F2032" s="38" t="s">
        <v>2628</v>
      </c>
      <c r="G2032" s="36" t="s">
        <v>9243</v>
      </c>
      <c r="H2032" s="36">
        <v>40</v>
      </c>
      <c r="I2032" s="39">
        <v>336491.6</v>
      </c>
      <c r="J2032" s="39">
        <f t="shared" si="123"/>
        <v>336491.6</v>
      </c>
      <c r="K2032" s="36">
        <v>0</v>
      </c>
      <c r="L2032" s="36">
        <v>100</v>
      </c>
      <c r="M2032" s="36"/>
      <c r="N2032" s="41" t="s">
        <v>9249</v>
      </c>
      <c r="O2032" s="41" t="s">
        <v>9250</v>
      </c>
      <c r="P2032" s="36">
        <v>204</v>
      </c>
      <c r="Q2032" s="37" t="s">
        <v>9248</v>
      </c>
    </row>
    <row r="2033" spans="1:17" ht="15" customHeight="1">
      <c r="A2033" s="35">
        <v>550104</v>
      </c>
      <c r="B2033" s="36" t="s">
        <v>9239</v>
      </c>
      <c r="C2033" s="37" t="s">
        <v>9240</v>
      </c>
      <c r="D2033" s="37" t="s">
        <v>9260</v>
      </c>
      <c r="E2033" s="35">
        <v>550104</v>
      </c>
      <c r="F2033" s="38" t="s">
        <v>2214</v>
      </c>
      <c r="G2033" s="36" t="s">
        <v>9243</v>
      </c>
      <c r="H2033" s="36">
        <v>80</v>
      </c>
      <c r="I2033" s="39">
        <v>829492.8</v>
      </c>
      <c r="J2033" s="39">
        <f t="shared" si="123"/>
        <v>829492.8</v>
      </c>
      <c r="K2033" s="36">
        <v>0</v>
      </c>
      <c r="L2033" s="36">
        <v>100</v>
      </c>
      <c r="M2033" s="36"/>
      <c r="N2033" s="40" t="s">
        <v>9244</v>
      </c>
      <c r="O2033" s="37" t="s">
        <v>9245</v>
      </c>
      <c r="P2033" s="36">
        <v>215</v>
      </c>
      <c r="Q2033" s="37" t="s">
        <v>9262</v>
      </c>
    </row>
    <row r="2034" spans="1:17" ht="15" customHeight="1">
      <c r="A2034" s="35">
        <v>608101</v>
      </c>
      <c r="B2034" s="36" t="s">
        <v>9239</v>
      </c>
      <c r="C2034" s="37" t="s">
        <v>9240</v>
      </c>
      <c r="D2034" s="37" t="s">
        <v>9260</v>
      </c>
      <c r="E2034" s="35">
        <v>608101</v>
      </c>
      <c r="F2034" s="38" t="s">
        <v>2410</v>
      </c>
      <c r="G2034" s="36" t="s">
        <v>9243</v>
      </c>
      <c r="H2034" s="36">
        <v>40</v>
      </c>
      <c r="I2034" s="39">
        <v>336491.6</v>
      </c>
      <c r="J2034" s="39">
        <f t="shared" si="123"/>
        <v>336491.6</v>
      </c>
      <c r="K2034" s="36">
        <v>0</v>
      </c>
      <c r="L2034" s="36">
        <v>100</v>
      </c>
      <c r="M2034" s="36"/>
      <c r="N2034" s="41" t="s">
        <v>9249</v>
      </c>
      <c r="O2034" s="41" t="s">
        <v>9250</v>
      </c>
      <c r="P2034" s="36">
        <v>215</v>
      </c>
      <c r="Q2034" s="37" t="s">
        <v>9262</v>
      </c>
    </row>
    <row r="2035" spans="1:17" ht="15" customHeight="1">
      <c r="A2035" s="35">
        <v>759101</v>
      </c>
      <c r="B2035" s="36" t="s">
        <v>9239</v>
      </c>
      <c r="C2035" s="37" t="s">
        <v>9240</v>
      </c>
      <c r="D2035" s="37" t="s">
        <v>9247</v>
      </c>
      <c r="E2035" s="35">
        <v>759101</v>
      </c>
      <c r="F2035" s="38" t="s">
        <v>3611</v>
      </c>
      <c r="G2035" s="36" t="s">
        <v>9243</v>
      </c>
      <c r="H2035" s="36">
        <v>30</v>
      </c>
      <c r="I2035" s="39">
        <v>253903.90000000002</v>
      </c>
      <c r="J2035" s="39">
        <f t="shared" si="123"/>
        <v>253903.90000000002</v>
      </c>
      <c r="K2035" s="36">
        <v>0</v>
      </c>
      <c r="L2035" s="36">
        <v>100</v>
      </c>
      <c r="M2035" s="36"/>
      <c r="N2035" s="41" t="s">
        <v>9249</v>
      </c>
      <c r="O2035" s="41" t="s">
        <v>9250</v>
      </c>
      <c r="P2035" s="36">
        <v>204</v>
      </c>
      <c r="Q2035" s="37" t="s">
        <v>9248</v>
      </c>
    </row>
    <row r="2036" spans="1:17" ht="15" customHeight="1">
      <c r="A2036" s="35" t="s">
        <v>479</v>
      </c>
      <c r="B2036" s="36" t="s">
        <v>9239</v>
      </c>
      <c r="C2036" s="37" t="s">
        <v>9240</v>
      </c>
      <c r="D2036" s="37" t="s">
        <v>9327</v>
      </c>
      <c r="E2036" s="35" t="s">
        <v>479</v>
      </c>
      <c r="F2036" s="38" t="s">
        <v>10279</v>
      </c>
      <c r="G2036" s="36" t="s">
        <v>9243</v>
      </c>
      <c r="H2036" s="36">
        <v>555</v>
      </c>
      <c r="I2036" s="39">
        <v>4484400</v>
      </c>
      <c r="J2036" s="39">
        <f t="shared" si="123"/>
        <v>4484400</v>
      </c>
      <c r="K2036" s="36">
        <v>0</v>
      </c>
      <c r="L2036" s="36">
        <v>100</v>
      </c>
      <c r="M2036" s="36"/>
      <c r="N2036" s="40" t="s">
        <v>9264</v>
      </c>
      <c r="O2036" s="37" t="s">
        <v>9265</v>
      </c>
      <c r="P2036" s="36">
        <v>245</v>
      </c>
      <c r="Q2036" s="37" t="s">
        <v>9328</v>
      </c>
    </row>
    <row r="2037" spans="1:17" ht="15" customHeight="1">
      <c r="A2037" s="35" t="s">
        <v>842</v>
      </c>
      <c r="B2037" s="36" t="s">
        <v>9239</v>
      </c>
      <c r="C2037" s="37" t="s">
        <v>9240</v>
      </c>
      <c r="D2037" s="37" t="s">
        <v>9327</v>
      </c>
      <c r="E2037" s="35" t="s">
        <v>842</v>
      </c>
      <c r="F2037" s="38" t="s">
        <v>843</v>
      </c>
      <c r="G2037" s="36" t="s">
        <v>9243</v>
      </c>
      <c r="H2037" s="36">
        <v>275</v>
      </c>
      <c r="I2037" s="39">
        <v>2158784.1</v>
      </c>
      <c r="J2037" s="39">
        <f t="shared" si="123"/>
        <v>2158784.1</v>
      </c>
      <c r="K2037" s="36">
        <v>0</v>
      </c>
      <c r="L2037" s="36">
        <v>100</v>
      </c>
      <c r="M2037" s="36"/>
      <c r="N2037" s="40" t="s">
        <v>9264</v>
      </c>
      <c r="O2037" s="37" t="s">
        <v>9265</v>
      </c>
      <c r="P2037" s="36">
        <v>245</v>
      </c>
      <c r="Q2037" s="37" t="s">
        <v>9328</v>
      </c>
    </row>
    <row r="2038" spans="1:17" ht="15" customHeight="1">
      <c r="A2038" s="35" t="s">
        <v>481</v>
      </c>
      <c r="B2038" s="36" t="s">
        <v>9239</v>
      </c>
      <c r="C2038" s="37" t="s">
        <v>9240</v>
      </c>
      <c r="D2038" s="37" t="s">
        <v>9327</v>
      </c>
      <c r="E2038" s="35" t="s">
        <v>481</v>
      </c>
      <c r="F2038" s="38" t="s">
        <v>10280</v>
      </c>
      <c r="G2038" s="36" t="s">
        <v>9243</v>
      </c>
      <c r="H2038" s="36">
        <v>555</v>
      </c>
      <c r="I2038" s="39">
        <v>4484400</v>
      </c>
      <c r="J2038" s="39">
        <f t="shared" si="123"/>
        <v>4484400</v>
      </c>
      <c r="K2038" s="36">
        <v>0</v>
      </c>
      <c r="L2038" s="36">
        <v>100</v>
      </c>
      <c r="M2038" s="36"/>
      <c r="N2038" s="40" t="s">
        <v>9264</v>
      </c>
      <c r="O2038" s="37" t="s">
        <v>9265</v>
      </c>
      <c r="P2038" s="36">
        <v>245</v>
      </c>
      <c r="Q2038" s="37" t="s">
        <v>9328</v>
      </c>
    </row>
    <row r="2039" spans="1:17" ht="15" customHeight="1">
      <c r="A2039" s="35" t="s">
        <v>838</v>
      </c>
      <c r="B2039" s="36" t="s">
        <v>9239</v>
      </c>
      <c r="C2039" s="37" t="s">
        <v>9240</v>
      </c>
      <c r="D2039" s="37" t="s">
        <v>9327</v>
      </c>
      <c r="E2039" s="35" t="s">
        <v>838</v>
      </c>
      <c r="F2039" s="37" t="s">
        <v>839</v>
      </c>
      <c r="G2039" s="36" t="s">
        <v>9243</v>
      </c>
      <c r="H2039" s="36">
        <v>275</v>
      </c>
      <c r="I2039" s="39">
        <v>2158784.1</v>
      </c>
      <c r="J2039" s="39">
        <f t="shared" si="123"/>
        <v>2158784.1</v>
      </c>
      <c r="K2039" s="36">
        <v>0</v>
      </c>
      <c r="L2039" s="36">
        <v>100</v>
      </c>
      <c r="M2039" s="36"/>
      <c r="N2039" s="40" t="s">
        <v>9264</v>
      </c>
      <c r="O2039" s="37" t="s">
        <v>9265</v>
      </c>
      <c r="P2039" s="36">
        <v>245</v>
      </c>
      <c r="Q2039" s="37" t="s">
        <v>9328</v>
      </c>
    </row>
    <row r="2040" spans="1:17" ht="15" customHeight="1">
      <c r="A2040" s="35">
        <v>600112</v>
      </c>
      <c r="B2040" s="36" t="s">
        <v>9239</v>
      </c>
      <c r="C2040" s="37" t="s">
        <v>9240</v>
      </c>
      <c r="D2040" s="37" t="s">
        <v>9260</v>
      </c>
      <c r="E2040" s="35">
        <v>600112</v>
      </c>
      <c r="F2040" s="38" t="s">
        <v>4193</v>
      </c>
      <c r="G2040" s="36" t="s">
        <v>9243</v>
      </c>
      <c r="H2040" s="36">
        <v>60</v>
      </c>
      <c r="I2040" s="39">
        <v>593849.69999999995</v>
      </c>
      <c r="J2040" s="39">
        <f t="shared" si="123"/>
        <v>593849.69999999995</v>
      </c>
      <c r="K2040" s="36">
        <v>0</v>
      </c>
      <c r="L2040" s="36">
        <v>100</v>
      </c>
      <c r="M2040" s="36"/>
      <c r="N2040" s="40" t="s">
        <v>9244</v>
      </c>
      <c r="O2040" s="37" t="s">
        <v>9245</v>
      </c>
      <c r="P2040" s="36">
        <v>215</v>
      </c>
      <c r="Q2040" s="37" t="s">
        <v>9262</v>
      </c>
    </row>
    <row r="2041" spans="1:17" ht="15" customHeight="1">
      <c r="A2041" s="35">
        <v>600110</v>
      </c>
      <c r="B2041" s="36" t="s">
        <v>9239</v>
      </c>
      <c r="C2041" s="37" t="s">
        <v>9240</v>
      </c>
      <c r="D2041" s="37" t="s">
        <v>9260</v>
      </c>
      <c r="E2041" s="35">
        <v>600110</v>
      </c>
      <c r="F2041" s="38" t="s">
        <v>2406</v>
      </c>
      <c r="G2041" s="36" t="s">
        <v>9243</v>
      </c>
      <c r="H2041" s="36">
        <v>40</v>
      </c>
      <c r="I2041" s="39">
        <v>336491.6</v>
      </c>
      <c r="J2041" s="39">
        <f t="shared" si="123"/>
        <v>336491.6</v>
      </c>
      <c r="K2041" s="36">
        <v>0</v>
      </c>
      <c r="L2041" s="36">
        <v>100</v>
      </c>
      <c r="M2041" s="36"/>
      <c r="N2041" s="41" t="s">
        <v>9249</v>
      </c>
      <c r="O2041" s="41" t="s">
        <v>9250</v>
      </c>
      <c r="P2041" s="36">
        <v>215</v>
      </c>
      <c r="Q2041" s="37" t="s">
        <v>9262</v>
      </c>
    </row>
    <row r="2042" spans="1:17" ht="15" customHeight="1">
      <c r="A2042" s="35">
        <v>255007</v>
      </c>
      <c r="B2042" s="36" t="s">
        <v>9239</v>
      </c>
      <c r="C2042" s="37" t="s">
        <v>9240</v>
      </c>
      <c r="D2042" s="37" t="s">
        <v>9300</v>
      </c>
      <c r="E2042" s="35">
        <v>255007</v>
      </c>
      <c r="F2042" s="38" t="s">
        <v>3801</v>
      </c>
      <c r="G2042" s="36" t="s">
        <v>9243</v>
      </c>
      <c r="H2042" s="36">
        <v>20</v>
      </c>
      <c r="I2042" s="39">
        <v>178749.8</v>
      </c>
      <c r="J2042" s="39">
        <f t="shared" si="123"/>
        <v>178749.8</v>
      </c>
      <c r="K2042" s="36">
        <v>0</v>
      </c>
      <c r="L2042" s="36">
        <v>100</v>
      </c>
      <c r="M2042" s="36"/>
      <c r="N2042" s="41" t="s">
        <v>9249</v>
      </c>
      <c r="O2042" s="41" t="s">
        <v>9250</v>
      </c>
      <c r="P2042" s="36">
        <v>205</v>
      </c>
      <c r="Q2042" s="37" t="s">
        <v>9302</v>
      </c>
    </row>
    <row r="2043" spans="1:17" ht="15" customHeight="1">
      <c r="A2043" s="35">
        <v>619201</v>
      </c>
      <c r="B2043" s="36" t="s">
        <v>9239</v>
      </c>
      <c r="C2043" s="37" t="s">
        <v>9240</v>
      </c>
      <c r="D2043" s="37" t="s">
        <v>9260</v>
      </c>
      <c r="E2043" s="35">
        <v>619201</v>
      </c>
      <c r="F2043" s="38" t="s">
        <v>2422</v>
      </c>
      <c r="G2043" s="36" t="s">
        <v>9243</v>
      </c>
      <c r="H2043" s="36">
        <v>35</v>
      </c>
      <c r="I2043" s="39">
        <v>313968.59999999998</v>
      </c>
      <c r="J2043" s="39">
        <f t="shared" si="123"/>
        <v>313968.59999999998</v>
      </c>
      <c r="K2043" s="36">
        <v>0</v>
      </c>
      <c r="L2043" s="36">
        <v>100</v>
      </c>
      <c r="M2043" s="36"/>
      <c r="N2043" s="41" t="s">
        <v>9249</v>
      </c>
      <c r="O2043" s="41" t="s">
        <v>9250</v>
      </c>
      <c r="P2043" s="36">
        <v>215</v>
      </c>
      <c r="Q2043" s="37" t="s">
        <v>9262</v>
      </c>
    </row>
    <row r="2044" spans="1:17" ht="15" customHeight="1">
      <c r="A2044" s="35">
        <v>271101</v>
      </c>
      <c r="B2044" s="36" t="s">
        <v>9239</v>
      </c>
      <c r="C2044" s="37" t="s">
        <v>9240</v>
      </c>
      <c r="D2044" s="37" t="s">
        <v>9300</v>
      </c>
      <c r="E2044" s="35">
        <v>271101</v>
      </c>
      <c r="F2044" s="37" t="s">
        <v>6626</v>
      </c>
      <c r="G2044" s="36" t="s">
        <v>9243</v>
      </c>
      <c r="H2044" s="36">
        <v>20</v>
      </c>
      <c r="I2044" s="39">
        <v>178749.8</v>
      </c>
      <c r="J2044" s="39">
        <f t="shared" si="123"/>
        <v>178749.8</v>
      </c>
      <c r="K2044" s="36">
        <v>0</v>
      </c>
      <c r="L2044" s="36">
        <v>100</v>
      </c>
      <c r="M2044" s="36"/>
      <c r="N2044" s="41" t="s">
        <v>9249</v>
      </c>
      <c r="O2044" s="41" t="s">
        <v>9250</v>
      </c>
      <c r="P2044" s="36">
        <v>205</v>
      </c>
      <c r="Q2044" s="37" t="s">
        <v>9302</v>
      </c>
    </row>
    <row r="2045" spans="1:17" ht="15" customHeight="1">
      <c r="A2045" s="35">
        <v>202101</v>
      </c>
      <c r="B2045" s="36" t="s">
        <v>9239</v>
      </c>
      <c r="C2045" s="37" t="s">
        <v>9240</v>
      </c>
      <c r="D2045" s="37" t="s">
        <v>9311</v>
      </c>
      <c r="E2045" s="35">
        <v>202101</v>
      </c>
      <c r="F2045" s="38" t="s">
        <v>1297</v>
      </c>
      <c r="G2045" s="36" t="s">
        <v>9243</v>
      </c>
      <c r="H2045" s="36">
        <v>40</v>
      </c>
      <c r="I2045" s="39">
        <v>336491.6</v>
      </c>
      <c r="J2045" s="39">
        <f t="shared" si="123"/>
        <v>336491.6</v>
      </c>
      <c r="K2045" s="36">
        <v>0</v>
      </c>
      <c r="L2045" s="36">
        <v>100</v>
      </c>
      <c r="M2045" s="36"/>
      <c r="N2045" s="41" t="s">
        <v>9249</v>
      </c>
      <c r="O2045" s="41" t="s">
        <v>9250</v>
      </c>
      <c r="P2045" s="36">
        <v>209</v>
      </c>
      <c r="Q2045" s="37" t="s">
        <v>9312</v>
      </c>
    </row>
    <row r="2046" spans="1:17" ht="15" customHeight="1">
      <c r="A2046" s="35">
        <v>691901</v>
      </c>
      <c r="B2046" s="36" t="s">
        <v>9239</v>
      </c>
      <c r="C2046" s="37" t="s">
        <v>9240</v>
      </c>
      <c r="D2046" s="37" t="s">
        <v>9247</v>
      </c>
      <c r="E2046" s="35">
        <v>691901</v>
      </c>
      <c r="F2046" s="38" t="s">
        <v>10281</v>
      </c>
      <c r="G2046" s="36" t="s">
        <v>9243</v>
      </c>
      <c r="H2046" s="36">
        <v>70</v>
      </c>
      <c r="I2046" s="39">
        <v>727472.7</v>
      </c>
      <c r="J2046" s="39">
        <f t="shared" si="123"/>
        <v>727472.7</v>
      </c>
      <c r="K2046" s="36">
        <v>0</v>
      </c>
      <c r="L2046" s="36">
        <v>100</v>
      </c>
      <c r="M2046" s="36"/>
      <c r="N2046" s="40" t="s">
        <v>9244</v>
      </c>
      <c r="O2046" s="37" t="s">
        <v>9245</v>
      </c>
      <c r="P2046" s="36">
        <v>204</v>
      </c>
      <c r="Q2046" s="37" t="s">
        <v>9248</v>
      </c>
    </row>
    <row r="2047" spans="1:17" ht="15" customHeight="1">
      <c r="A2047" s="35">
        <v>701420</v>
      </c>
      <c r="B2047" s="36" t="s">
        <v>9239</v>
      </c>
      <c r="C2047" s="37" t="s">
        <v>9240</v>
      </c>
      <c r="D2047" s="37" t="s">
        <v>9247</v>
      </c>
      <c r="E2047" s="35">
        <v>701420</v>
      </c>
      <c r="F2047" s="38" t="s">
        <v>2587</v>
      </c>
      <c r="G2047" s="36" t="s">
        <v>9243</v>
      </c>
      <c r="H2047" s="36">
        <v>50</v>
      </c>
      <c r="I2047" s="39">
        <v>465428.2</v>
      </c>
      <c r="J2047" s="39">
        <f t="shared" si="123"/>
        <v>465428.2</v>
      </c>
      <c r="K2047" s="36">
        <v>0</v>
      </c>
      <c r="L2047" s="36">
        <v>100</v>
      </c>
      <c r="M2047" s="36"/>
      <c r="N2047" s="40" t="s">
        <v>9244</v>
      </c>
      <c r="O2047" s="37" t="s">
        <v>9245</v>
      </c>
      <c r="P2047" s="36">
        <v>204</v>
      </c>
      <c r="Q2047" s="37" t="s">
        <v>9248</v>
      </c>
    </row>
    <row r="2048" spans="1:17" ht="15" customHeight="1">
      <c r="A2048" s="35">
        <v>906418</v>
      </c>
      <c r="B2048" s="36" t="s">
        <v>9239</v>
      </c>
      <c r="C2048" s="37" t="s">
        <v>9251</v>
      </c>
      <c r="D2048" s="37" t="s">
        <v>9257</v>
      </c>
      <c r="E2048" s="35">
        <v>906418</v>
      </c>
      <c r="F2048" s="37" t="s">
        <v>4616</v>
      </c>
      <c r="G2048" s="36" t="s">
        <v>9253</v>
      </c>
      <c r="H2048" s="42">
        <v>53721.9</v>
      </c>
      <c r="I2048" s="39"/>
      <c r="J2048" s="42">
        <f>H2048</f>
        <v>53721.9</v>
      </c>
      <c r="K2048" s="43">
        <v>0</v>
      </c>
      <c r="L2048" s="36">
        <v>100</v>
      </c>
      <c r="M2048" s="43"/>
      <c r="N2048" s="40" t="s">
        <v>9254</v>
      </c>
      <c r="O2048" s="37" t="s">
        <v>9255</v>
      </c>
      <c r="P2048" s="36">
        <v>706</v>
      </c>
      <c r="Q2048" s="37" t="s">
        <v>9256</v>
      </c>
    </row>
    <row r="2049" spans="1:17" ht="15" customHeight="1">
      <c r="A2049" s="35">
        <v>821901</v>
      </c>
      <c r="B2049" s="36" t="s">
        <v>9239</v>
      </c>
      <c r="C2049" s="37" t="s">
        <v>9240</v>
      </c>
      <c r="D2049" s="37" t="s">
        <v>9315</v>
      </c>
      <c r="E2049" s="35">
        <v>821901</v>
      </c>
      <c r="F2049" s="38" t="s">
        <v>3455</v>
      </c>
      <c r="G2049" s="36" t="s">
        <v>9243</v>
      </c>
      <c r="H2049" s="36">
        <v>40</v>
      </c>
      <c r="I2049" s="39">
        <v>336491.6</v>
      </c>
      <c r="J2049" s="39">
        <f t="shared" ref="J2049:J2052" si="124">I2049</f>
        <v>336491.6</v>
      </c>
      <c r="K2049" s="36">
        <v>0</v>
      </c>
      <c r="L2049" s="36">
        <v>100</v>
      </c>
      <c r="M2049" s="36"/>
      <c r="N2049" s="41" t="s">
        <v>9249</v>
      </c>
      <c r="O2049" s="41" t="s">
        <v>9250</v>
      </c>
      <c r="P2049" s="36">
        <v>231</v>
      </c>
      <c r="Q2049" s="37" t="s">
        <v>9317</v>
      </c>
    </row>
    <row r="2050" spans="1:17" ht="15" customHeight="1">
      <c r="A2050" s="35">
        <v>553105</v>
      </c>
      <c r="B2050" s="36" t="s">
        <v>9239</v>
      </c>
      <c r="C2050" s="37" t="s">
        <v>9240</v>
      </c>
      <c r="D2050" s="37" t="s">
        <v>9260</v>
      </c>
      <c r="E2050" s="35">
        <v>553105</v>
      </c>
      <c r="F2050" s="38" t="s">
        <v>2217</v>
      </c>
      <c r="G2050" s="36" t="s">
        <v>9243</v>
      </c>
      <c r="H2050" s="36">
        <v>155</v>
      </c>
      <c r="I2050" s="39">
        <v>1533301.2000000002</v>
      </c>
      <c r="J2050" s="39">
        <f t="shared" si="124"/>
        <v>1533301.2000000002</v>
      </c>
      <c r="K2050" s="36">
        <v>0</v>
      </c>
      <c r="L2050" s="36">
        <v>100</v>
      </c>
      <c r="M2050" s="36"/>
      <c r="N2050" s="40" t="s">
        <v>9244</v>
      </c>
      <c r="O2050" s="37" t="s">
        <v>9245</v>
      </c>
      <c r="P2050" s="36">
        <v>215</v>
      </c>
      <c r="Q2050" s="37" t="s">
        <v>9262</v>
      </c>
    </row>
    <row r="2051" spans="1:17" ht="15" customHeight="1">
      <c r="A2051" s="35">
        <v>293309</v>
      </c>
      <c r="B2051" s="36" t="s">
        <v>9239</v>
      </c>
      <c r="C2051" s="37" t="s">
        <v>9240</v>
      </c>
      <c r="D2051" s="37" t="s">
        <v>9311</v>
      </c>
      <c r="E2051" s="35">
        <v>293309</v>
      </c>
      <c r="F2051" s="38" t="s">
        <v>1486</v>
      </c>
      <c r="G2051" s="36" t="s">
        <v>9243</v>
      </c>
      <c r="H2051" s="36">
        <v>100</v>
      </c>
      <c r="I2051" s="39">
        <v>1035957</v>
      </c>
      <c r="J2051" s="39">
        <f t="shared" si="124"/>
        <v>1035957</v>
      </c>
      <c r="K2051" s="36">
        <v>0</v>
      </c>
      <c r="L2051" s="36">
        <v>100</v>
      </c>
      <c r="M2051" s="36"/>
      <c r="N2051" s="40" t="s">
        <v>9244</v>
      </c>
      <c r="O2051" s="37" t="s">
        <v>9245</v>
      </c>
      <c r="P2051" s="36">
        <v>209</v>
      </c>
      <c r="Q2051" s="37" t="s">
        <v>9312</v>
      </c>
    </row>
    <row r="2052" spans="1:17" ht="15" customHeight="1">
      <c r="A2052" s="35">
        <v>293311</v>
      </c>
      <c r="B2052" s="36" t="s">
        <v>9239</v>
      </c>
      <c r="C2052" s="37" t="s">
        <v>9240</v>
      </c>
      <c r="D2052" s="37" t="s">
        <v>9311</v>
      </c>
      <c r="E2052" s="35">
        <v>293311</v>
      </c>
      <c r="F2052" s="38" t="s">
        <v>10282</v>
      </c>
      <c r="G2052" s="36" t="s">
        <v>9243</v>
      </c>
      <c r="H2052" s="36">
        <v>90</v>
      </c>
      <c r="I2052" s="39">
        <v>924695.4</v>
      </c>
      <c r="J2052" s="39">
        <f t="shared" si="124"/>
        <v>924695.4</v>
      </c>
      <c r="K2052" s="36">
        <v>0</v>
      </c>
      <c r="L2052" s="36">
        <v>100</v>
      </c>
      <c r="M2052" s="36"/>
      <c r="N2052" s="40" t="s">
        <v>9244</v>
      </c>
      <c r="O2052" s="37" t="s">
        <v>9245</v>
      </c>
      <c r="P2052" s="36">
        <v>209</v>
      </c>
      <c r="Q2052" s="37" t="s">
        <v>9312</v>
      </c>
    </row>
    <row r="2053" spans="1:17" ht="15" customHeight="1">
      <c r="A2053" s="35">
        <v>903012</v>
      </c>
      <c r="B2053" s="36" t="s">
        <v>9239</v>
      </c>
      <c r="C2053" s="37" t="s">
        <v>9251</v>
      </c>
      <c r="D2053" s="37" t="s">
        <v>9314</v>
      </c>
      <c r="E2053" s="35">
        <v>903012</v>
      </c>
      <c r="F2053" s="37" t="s">
        <v>10283</v>
      </c>
      <c r="G2053" s="36" t="s">
        <v>9253</v>
      </c>
      <c r="H2053" s="42">
        <v>22674.5</v>
      </c>
      <c r="I2053" s="39"/>
      <c r="J2053" s="42">
        <f t="shared" ref="J2053:J2054" si="125">H2053</f>
        <v>22674.5</v>
      </c>
      <c r="K2053" s="43">
        <v>0</v>
      </c>
      <c r="L2053" s="36">
        <v>100</v>
      </c>
      <c r="M2053" s="43"/>
      <c r="N2053" s="40" t="s">
        <v>9254</v>
      </c>
      <c r="O2053" s="37" t="s">
        <v>9255</v>
      </c>
      <c r="P2053" s="36">
        <v>706</v>
      </c>
      <c r="Q2053" s="37" t="s">
        <v>9256</v>
      </c>
    </row>
    <row r="2054" spans="1:17" ht="15" customHeight="1">
      <c r="A2054" s="35">
        <v>962401</v>
      </c>
      <c r="B2054" s="36" t="s">
        <v>9239</v>
      </c>
      <c r="C2054" s="37" t="s">
        <v>9343</v>
      </c>
      <c r="D2054" s="37" t="s">
        <v>9403</v>
      </c>
      <c r="E2054" s="35">
        <v>962401</v>
      </c>
      <c r="F2054" s="38" t="s">
        <v>10284</v>
      </c>
      <c r="G2054" s="36" t="s">
        <v>9253</v>
      </c>
      <c r="H2054" s="42">
        <v>18038.599999999999</v>
      </c>
      <c r="I2054" s="39"/>
      <c r="J2054" s="42">
        <f t="shared" si="125"/>
        <v>18038.599999999999</v>
      </c>
      <c r="K2054" s="36">
        <v>0</v>
      </c>
      <c r="L2054" s="36">
        <v>100</v>
      </c>
      <c r="M2054" s="36"/>
      <c r="N2054" s="40" t="s">
        <v>9323</v>
      </c>
      <c r="O2054" s="37" t="s">
        <v>9324</v>
      </c>
      <c r="P2054" s="36">
        <v>203</v>
      </c>
      <c r="Q2054" s="37" t="s">
        <v>9385</v>
      </c>
    </row>
    <row r="2055" spans="1:17" ht="15" customHeight="1">
      <c r="A2055" s="35">
        <v>569002</v>
      </c>
      <c r="B2055" s="36" t="s">
        <v>9239</v>
      </c>
      <c r="C2055" s="37" t="s">
        <v>9240</v>
      </c>
      <c r="D2055" s="37" t="s">
        <v>9260</v>
      </c>
      <c r="E2055" s="35">
        <v>569002</v>
      </c>
      <c r="F2055" s="37" t="s">
        <v>4166</v>
      </c>
      <c r="G2055" s="36" t="s">
        <v>9243</v>
      </c>
      <c r="H2055" s="36">
        <v>55</v>
      </c>
      <c r="I2055" s="39">
        <v>567690.69999999995</v>
      </c>
      <c r="J2055" s="39">
        <f>I2055</f>
        <v>567690.69999999995</v>
      </c>
      <c r="K2055" s="36">
        <v>0</v>
      </c>
      <c r="L2055" s="36">
        <v>100</v>
      </c>
      <c r="M2055" s="36"/>
      <c r="N2055" s="40" t="s">
        <v>9244</v>
      </c>
      <c r="O2055" s="37" t="s">
        <v>9245</v>
      </c>
      <c r="P2055" s="36">
        <v>215</v>
      </c>
      <c r="Q2055" s="37" t="s">
        <v>9262</v>
      </c>
    </row>
    <row r="2056" spans="1:17" ht="15" customHeight="1">
      <c r="A2056" s="35">
        <v>962301</v>
      </c>
      <c r="B2056" s="36" t="s">
        <v>9239</v>
      </c>
      <c r="C2056" s="37" t="s">
        <v>9343</v>
      </c>
      <c r="D2056" s="37" t="s">
        <v>9379</v>
      </c>
      <c r="E2056" s="35">
        <v>962301</v>
      </c>
      <c r="F2056" s="37" t="s">
        <v>10285</v>
      </c>
      <c r="G2056" s="36" t="s">
        <v>9253</v>
      </c>
      <c r="H2056" s="42">
        <v>30199</v>
      </c>
      <c r="I2056" s="39"/>
      <c r="J2056" s="42">
        <f>H2056</f>
        <v>30199</v>
      </c>
      <c r="K2056" s="43">
        <v>0</v>
      </c>
      <c r="L2056" s="36">
        <v>100</v>
      </c>
      <c r="M2056" s="43"/>
      <c r="N2056" s="40" t="s">
        <v>9323</v>
      </c>
      <c r="O2056" s="37" t="s">
        <v>9324</v>
      </c>
      <c r="P2056" s="36">
        <v>204</v>
      </c>
      <c r="Q2056" s="37" t="s">
        <v>9248</v>
      </c>
    </row>
    <row r="2057" spans="1:17" ht="15" customHeight="1">
      <c r="A2057" s="35">
        <v>586102</v>
      </c>
      <c r="B2057" s="36" t="s">
        <v>9239</v>
      </c>
      <c r="C2057" s="37" t="s">
        <v>9240</v>
      </c>
      <c r="D2057" s="37" t="s">
        <v>9260</v>
      </c>
      <c r="E2057" s="35">
        <v>586102</v>
      </c>
      <c r="F2057" s="38" t="s">
        <v>2372</v>
      </c>
      <c r="G2057" s="36" t="s">
        <v>9243</v>
      </c>
      <c r="H2057" s="36">
        <v>35</v>
      </c>
      <c r="I2057" s="39">
        <v>313968.59999999998</v>
      </c>
      <c r="J2057" s="39">
        <f t="shared" ref="J2057:J2058" si="126">I2057</f>
        <v>313968.59999999998</v>
      </c>
      <c r="K2057" s="36">
        <v>0</v>
      </c>
      <c r="L2057" s="36">
        <v>100</v>
      </c>
      <c r="M2057" s="36"/>
      <c r="N2057" s="41" t="s">
        <v>9249</v>
      </c>
      <c r="O2057" s="41" t="s">
        <v>9250</v>
      </c>
      <c r="P2057" s="36">
        <v>215</v>
      </c>
      <c r="Q2057" s="37" t="s">
        <v>9262</v>
      </c>
    </row>
    <row r="2058" spans="1:17" ht="15" customHeight="1">
      <c r="A2058" s="35">
        <v>586101</v>
      </c>
      <c r="B2058" s="36" t="s">
        <v>9239</v>
      </c>
      <c r="C2058" s="37" t="s">
        <v>9240</v>
      </c>
      <c r="D2058" s="37" t="s">
        <v>9260</v>
      </c>
      <c r="E2058" s="35">
        <v>586101</v>
      </c>
      <c r="F2058" s="38" t="s">
        <v>2371</v>
      </c>
      <c r="G2058" s="36" t="s">
        <v>9243</v>
      </c>
      <c r="H2058" s="36">
        <v>35</v>
      </c>
      <c r="I2058" s="39">
        <v>313968.59999999998</v>
      </c>
      <c r="J2058" s="39">
        <f t="shared" si="126"/>
        <v>313968.59999999998</v>
      </c>
      <c r="K2058" s="36">
        <v>0</v>
      </c>
      <c r="L2058" s="36">
        <v>100</v>
      </c>
      <c r="M2058" s="36"/>
      <c r="N2058" s="41" t="s">
        <v>9249</v>
      </c>
      <c r="O2058" s="41" t="s">
        <v>9250</v>
      </c>
      <c r="P2058" s="36">
        <v>215</v>
      </c>
      <c r="Q2058" s="37" t="s">
        <v>9262</v>
      </c>
    </row>
    <row r="2059" spans="1:17" ht="15" customHeight="1">
      <c r="A2059" s="35">
        <v>586301</v>
      </c>
      <c r="B2059" s="36" t="s">
        <v>9239</v>
      </c>
      <c r="C2059" s="37" t="s">
        <v>9240</v>
      </c>
      <c r="D2059" s="37" t="s">
        <v>9260</v>
      </c>
      <c r="E2059" s="35">
        <v>586301</v>
      </c>
      <c r="F2059" s="38" t="s">
        <v>10286</v>
      </c>
      <c r="G2059" s="36" t="s">
        <v>9253</v>
      </c>
      <c r="H2059" s="42">
        <v>31219.1</v>
      </c>
      <c r="I2059" s="39"/>
      <c r="J2059" s="42">
        <f t="shared" ref="J2059:J2060" si="127">H2059</f>
        <v>31219.1</v>
      </c>
      <c r="K2059" s="36">
        <v>0</v>
      </c>
      <c r="L2059" s="36">
        <v>100</v>
      </c>
      <c r="M2059" s="36"/>
      <c r="N2059" s="40" t="s">
        <v>9323</v>
      </c>
      <c r="O2059" s="37" t="s">
        <v>9324</v>
      </c>
      <c r="P2059" s="36">
        <v>215</v>
      </c>
      <c r="Q2059" s="37" t="s">
        <v>9262</v>
      </c>
    </row>
    <row r="2060" spans="1:17" ht="15" customHeight="1">
      <c r="A2060" s="35">
        <v>586201</v>
      </c>
      <c r="B2060" s="36" t="s">
        <v>9239</v>
      </c>
      <c r="C2060" s="37" t="s">
        <v>9240</v>
      </c>
      <c r="D2060" s="37" t="s">
        <v>9260</v>
      </c>
      <c r="E2060" s="35">
        <v>586201</v>
      </c>
      <c r="F2060" s="38" t="s">
        <v>10287</v>
      </c>
      <c r="G2060" s="36" t="s">
        <v>9253</v>
      </c>
      <c r="H2060" s="42">
        <v>31219.1</v>
      </c>
      <c r="I2060" s="39"/>
      <c r="J2060" s="42">
        <f t="shared" si="127"/>
        <v>31219.1</v>
      </c>
      <c r="K2060" s="36">
        <v>0</v>
      </c>
      <c r="L2060" s="36">
        <v>100</v>
      </c>
      <c r="M2060" s="36"/>
      <c r="N2060" s="40" t="s">
        <v>9323</v>
      </c>
      <c r="O2060" s="37" t="s">
        <v>9324</v>
      </c>
      <c r="P2060" s="36">
        <v>215</v>
      </c>
      <c r="Q2060" s="37" t="s">
        <v>9262</v>
      </c>
    </row>
    <row r="2061" spans="1:17" ht="15" customHeight="1">
      <c r="A2061" s="35">
        <v>442101</v>
      </c>
      <c r="B2061" s="36" t="s">
        <v>9239</v>
      </c>
      <c r="C2061" s="37" t="s">
        <v>9240</v>
      </c>
      <c r="D2061" s="37" t="s">
        <v>9241</v>
      </c>
      <c r="E2061" s="35">
        <v>442101</v>
      </c>
      <c r="F2061" s="38" t="s">
        <v>2034</v>
      </c>
      <c r="G2061" s="36" t="s">
        <v>9243</v>
      </c>
      <c r="H2061" s="36">
        <v>100</v>
      </c>
      <c r="I2061" s="39">
        <v>1035957</v>
      </c>
      <c r="J2061" s="39">
        <f t="shared" ref="J2061:J2062" si="128">I2061</f>
        <v>1035957</v>
      </c>
      <c r="K2061" s="36">
        <v>0</v>
      </c>
      <c r="L2061" s="36">
        <v>100</v>
      </c>
      <c r="M2061" s="36"/>
      <c r="N2061" s="40" t="s">
        <v>9244</v>
      </c>
      <c r="O2061" s="37" t="s">
        <v>9245</v>
      </c>
      <c r="P2061" s="36">
        <v>235</v>
      </c>
      <c r="Q2061" s="37" t="s">
        <v>9246</v>
      </c>
    </row>
    <row r="2062" spans="1:17" ht="15" customHeight="1">
      <c r="A2062" s="35">
        <v>867301</v>
      </c>
      <c r="B2062" s="36" t="s">
        <v>9239</v>
      </c>
      <c r="C2062" s="37" t="s">
        <v>9240</v>
      </c>
      <c r="D2062" s="37" t="s">
        <v>9383</v>
      </c>
      <c r="E2062" s="35">
        <v>867301</v>
      </c>
      <c r="F2062" s="38" t="s">
        <v>3743</v>
      </c>
      <c r="G2062" s="36" t="s">
        <v>9243</v>
      </c>
      <c r="H2062" s="36">
        <v>70</v>
      </c>
      <c r="I2062" s="39">
        <v>727472.7</v>
      </c>
      <c r="J2062" s="39">
        <f t="shared" si="128"/>
        <v>727472.7</v>
      </c>
      <c r="K2062" s="36">
        <v>0</v>
      </c>
      <c r="L2062" s="36">
        <v>100</v>
      </c>
      <c r="M2062" s="36"/>
      <c r="N2062" s="40" t="s">
        <v>9244</v>
      </c>
      <c r="O2062" s="37" t="s">
        <v>9245</v>
      </c>
      <c r="P2062" s="36">
        <v>237</v>
      </c>
      <c r="Q2062" s="37" t="s">
        <v>9384</v>
      </c>
    </row>
    <row r="2063" spans="1:17" ht="15" customHeight="1">
      <c r="A2063" s="35">
        <v>903828</v>
      </c>
      <c r="B2063" s="36" t="s">
        <v>9239</v>
      </c>
      <c r="C2063" s="37" t="s">
        <v>9251</v>
      </c>
      <c r="D2063" s="37" t="s">
        <v>9252</v>
      </c>
      <c r="E2063" s="35">
        <v>903828</v>
      </c>
      <c r="F2063" s="37" t="s">
        <v>4470</v>
      </c>
      <c r="G2063" s="36" t="s">
        <v>9253</v>
      </c>
      <c r="H2063" s="42">
        <v>11615</v>
      </c>
      <c r="I2063" s="39"/>
      <c r="J2063" s="42">
        <f>H2063</f>
        <v>11615</v>
      </c>
      <c r="K2063" s="43">
        <v>0</v>
      </c>
      <c r="L2063" s="36">
        <v>100</v>
      </c>
      <c r="M2063" s="43"/>
      <c r="N2063" s="40" t="s">
        <v>9254</v>
      </c>
      <c r="O2063" s="37" t="s">
        <v>9255</v>
      </c>
      <c r="P2063" s="36">
        <v>706</v>
      </c>
      <c r="Q2063" s="37" t="s">
        <v>9256</v>
      </c>
    </row>
    <row r="2064" spans="1:17" ht="15" customHeight="1">
      <c r="A2064" s="35" t="s">
        <v>652</v>
      </c>
      <c r="B2064" s="36" t="s">
        <v>9239</v>
      </c>
      <c r="C2064" s="37" t="s">
        <v>9240</v>
      </c>
      <c r="D2064" s="37" t="s">
        <v>9327</v>
      </c>
      <c r="E2064" s="35" t="s">
        <v>652</v>
      </c>
      <c r="F2064" s="38" t="s">
        <v>653</v>
      </c>
      <c r="G2064" s="36" t="s">
        <v>9243</v>
      </c>
      <c r="H2064" s="36">
        <v>355</v>
      </c>
      <c r="I2064" s="39">
        <v>2808739.3</v>
      </c>
      <c r="J2064" s="39">
        <f t="shared" ref="J2064:J2127" si="129">I2064</f>
        <v>2808739.3</v>
      </c>
      <c r="K2064" s="36">
        <v>0</v>
      </c>
      <c r="L2064" s="36">
        <v>100</v>
      </c>
      <c r="M2064" s="36"/>
      <c r="N2064" s="40" t="s">
        <v>9264</v>
      </c>
      <c r="O2064" s="37" t="s">
        <v>9265</v>
      </c>
      <c r="P2064" s="36">
        <v>245</v>
      </c>
      <c r="Q2064" s="37" t="s">
        <v>9328</v>
      </c>
    </row>
    <row r="2065" spans="1:17" ht="15" customHeight="1">
      <c r="A2065" s="35" t="s">
        <v>648</v>
      </c>
      <c r="B2065" s="36" t="s">
        <v>9239</v>
      </c>
      <c r="C2065" s="37" t="s">
        <v>9240</v>
      </c>
      <c r="D2065" s="37" t="s">
        <v>9327</v>
      </c>
      <c r="E2065" s="35" t="s">
        <v>648</v>
      </c>
      <c r="F2065" s="37" t="s">
        <v>10288</v>
      </c>
      <c r="G2065" s="36" t="s">
        <v>9243</v>
      </c>
      <c r="H2065" s="36">
        <v>355</v>
      </c>
      <c r="I2065" s="39">
        <v>2808739.3</v>
      </c>
      <c r="J2065" s="39">
        <f t="shared" si="129"/>
        <v>2808739.3</v>
      </c>
      <c r="K2065" s="36">
        <v>0</v>
      </c>
      <c r="L2065" s="36">
        <v>100</v>
      </c>
      <c r="M2065" s="36"/>
      <c r="N2065" s="40" t="s">
        <v>9264</v>
      </c>
      <c r="O2065" s="37" t="s">
        <v>9265</v>
      </c>
      <c r="P2065" s="36">
        <v>245</v>
      </c>
      <c r="Q2065" s="37" t="s">
        <v>9328</v>
      </c>
    </row>
    <row r="2066" spans="1:17" ht="15" customHeight="1">
      <c r="A2066" s="35" t="s">
        <v>658</v>
      </c>
      <c r="B2066" s="36" t="s">
        <v>9239</v>
      </c>
      <c r="C2066" s="37" t="s">
        <v>9240</v>
      </c>
      <c r="D2066" s="37" t="s">
        <v>9327</v>
      </c>
      <c r="E2066" s="35" t="s">
        <v>658</v>
      </c>
      <c r="F2066" s="38" t="s">
        <v>10289</v>
      </c>
      <c r="G2066" s="36" t="s">
        <v>9243</v>
      </c>
      <c r="H2066" s="36">
        <v>355</v>
      </c>
      <c r="I2066" s="39">
        <v>2808739.3</v>
      </c>
      <c r="J2066" s="39">
        <f t="shared" si="129"/>
        <v>2808739.3</v>
      </c>
      <c r="K2066" s="36">
        <v>0</v>
      </c>
      <c r="L2066" s="36">
        <v>100</v>
      </c>
      <c r="M2066" s="36"/>
      <c r="N2066" s="40" t="s">
        <v>9264</v>
      </c>
      <c r="O2066" s="37" t="s">
        <v>9265</v>
      </c>
      <c r="P2066" s="36">
        <v>245</v>
      </c>
      <c r="Q2066" s="37" t="s">
        <v>9328</v>
      </c>
    </row>
    <row r="2067" spans="1:17" ht="15" customHeight="1">
      <c r="A2067" s="35" t="s">
        <v>654</v>
      </c>
      <c r="B2067" s="36" t="s">
        <v>9239</v>
      </c>
      <c r="C2067" s="37" t="s">
        <v>9240</v>
      </c>
      <c r="D2067" s="37" t="s">
        <v>9311</v>
      </c>
      <c r="E2067" s="35" t="s">
        <v>654</v>
      </c>
      <c r="F2067" s="38" t="s">
        <v>655</v>
      </c>
      <c r="G2067" s="36" t="s">
        <v>9243</v>
      </c>
      <c r="H2067" s="36">
        <v>355</v>
      </c>
      <c r="I2067" s="39">
        <v>2808739.3</v>
      </c>
      <c r="J2067" s="39">
        <f t="shared" si="129"/>
        <v>2808739.3</v>
      </c>
      <c r="K2067" s="36">
        <v>0</v>
      </c>
      <c r="L2067" s="36">
        <v>100</v>
      </c>
      <c r="M2067" s="36"/>
      <c r="N2067" s="40" t="s">
        <v>9264</v>
      </c>
      <c r="O2067" s="37" t="s">
        <v>9265</v>
      </c>
      <c r="P2067" s="36">
        <v>209</v>
      </c>
      <c r="Q2067" s="37" t="s">
        <v>9312</v>
      </c>
    </row>
    <row r="2068" spans="1:17" ht="15" customHeight="1">
      <c r="A2068" s="35" t="s">
        <v>656</v>
      </c>
      <c r="B2068" s="36" t="s">
        <v>9239</v>
      </c>
      <c r="C2068" s="37" t="s">
        <v>9240</v>
      </c>
      <c r="D2068" s="37" t="s">
        <v>9327</v>
      </c>
      <c r="E2068" s="35" t="s">
        <v>656</v>
      </c>
      <c r="F2068" s="37" t="s">
        <v>657</v>
      </c>
      <c r="G2068" s="36" t="s">
        <v>9243</v>
      </c>
      <c r="H2068" s="36">
        <v>355</v>
      </c>
      <c r="I2068" s="39">
        <v>2808739.3</v>
      </c>
      <c r="J2068" s="39">
        <f t="shared" si="129"/>
        <v>2808739.3</v>
      </c>
      <c r="K2068" s="36">
        <v>0</v>
      </c>
      <c r="L2068" s="36">
        <v>100</v>
      </c>
      <c r="M2068" s="36"/>
      <c r="N2068" s="40" t="s">
        <v>9264</v>
      </c>
      <c r="O2068" s="37" t="s">
        <v>9265</v>
      </c>
      <c r="P2068" s="36">
        <v>245</v>
      </c>
      <c r="Q2068" s="37" t="s">
        <v>9328</v>
      </c>
    </row>
    <row r="2069" spans="1:17" ht="15" customHeight="1">
      <c r="A2069" s="35">
        <v>468021</v>
      </c>
      <c r="B2069" s="36" t="s">
        <v>9239</v>
      </c>
      <c r="C2069" s="37" t="s">
        <v>9240</v>
      </c>
      <c r="D2069" s="37" t="s">
        <v>9658</v>
      </c>
      <c r="E2069" s="35">
        <v>468021</v>
      </c>
      <c r="F2069" s="38" t="s">
        <v>10290</v>
      </c>
      <c r="G2069" s="36" t="s">
        <v>9243</v>
      </c>
      <c r="H2069" s="36">
        <v>115</v>
      </c>
      <c r="I2069" s="39">
        <v>1175720.8</v>
      </c>
      <c r="J2069" s="39">
        <f t="shared" si="129"/>
        <v>1175720.8</v>
      </c>
      <c r="K2069" s="36">
        <v>0</v>
      </c>
      <c r="L2069" s="36">
        <v>100</v>
      </c>
      <c r="M2069" s="36"/>
      <c r="N2069" s="40" t="s">
        <v>9244</v>
      </c>
      <c r="O2069" s="37" t="s">
        <v>9245</v>
      </c>
      <c r="P2069" s="36">
        <v>203</v>
      </c>
      <c r="Q2069" s="37" t="s">
        <v>9385</v>
      </c>
    </row>
    <row r="2070" spans="1:17" ht="15" customHeight="1">
      <c r="A2070" s="35">
        <v>207301</v>
      </c>
      <c r="B2070" s="36" t="s">
        <v>9239</v>
      </c>
      <c r="C2070" s="37" t="s">
        <v>9240</v>
      </c>
      <c r="D2070" s="37" t="s">
        <v>9311</v>
      </c>
      <c r="E2070" s="35">
        <v>207301</v>
      </c>
      <c r="F2070" s="38" t="s">
        <v>8880</v>
      </c>
      <c r="G2070" s="36" t="s">
        <v>9243</v>
      </c>
      <c r="H2070" s="36">
        <v>170</v>
      </c>
      <c r="I2070" s="39">
        <v>1611778.2000000002</v>
      </c>
      <c r="J2070" s="39">
        <f t="shared" si="129"/>
        <v>1611778.2000000002</v>
      </c>
      <c r="K2070" s="36">
        <v>0</v>
      </c>
      <c r="L2070" s="36">
        <v>100</v>
      </c>
      <c r="M2070" s="36"/>
      <c r="N2070" s="40" t="s">
        <v>9264</v>
      </c>
      <c r="O2070" s="37" t="s">
        <v>9265</v>
      </c>
      <c r="P2070" s="36">
        <v>209</v>
      </c>
      <c r="Q2070" s="37" t="s">
        <v>9312</v>
      </c>
    </row>
    <row r="2071" spans="1:17" ht="15" customHeight="1">
      <c r="A2071" s="35" t="s">
        <v>1100</v>
      </c>
      <c r="B2071" s="36" t="s">
        <v>9239</v>
      </c>
      <c r="C2071" s="37" t="s">
        <v>9240</v>
      </c>
      <c r="D2071" s="37" t="s">
        <v>9327</v>
      </c>
      <c r="E2071" s="35" t="s">
        <v>1100</v>
      </c>
      <c r="F2071" s="38" t="s">
        <v>10291</v>
      </c>
      <c r="G2071" s="36" t="s">
        <v>9243</v>
      </c>
      <c r="H2071" s="36">
        <v>235</v>
      </c>
      <c r="I2071" s="39">
        <v>1872348.1</v>
      </c>
      <c r="J2071" s="39">
        <f t="shared" si="129"/>
        <v>1872348.1</v>
      </c>
      <c r="K2071" s="36">
        <v>0</v>
      </c>
      <c r="L2071" s="36">
        <v>100</v>
      </c>
      <c r="M2071" s="36"/>
      <c r="N2071" s="40" t="s">
        <v>9264</v>
      </c>
      <c r="O2071" s="37" t="s">
        <v>9265</v>
      </c>
      <c r="P2071" s="36">
        <v>245</v>
      </c>
      <c r="Q2071" s="37" t="s">
        <v>9328</v>
      </c>
    </row>
    <row r="2072" spans="1:17" ht="15" customHeight="1">
      <c r="A2072" s="35">
        <v>168401</v>
      </c>
      <c r="B2072" s="36" t="s">
        <v>9239</v>
      </c>
      <c r="C2072" s="37" t="s">
        <v>9240</v>
      </c>
      <c r="D2072" s="37" t="s">
        <v>9300</v>
      </c>
      <c r="E2072" s="35">
        <v>168401</v>
      </c>
      <c r="F2072" s="38" t="s">
        <v>8562</v>
      </c>
      <c r="G2072" s="36" t="s">
        <v>9243</v>
      </c>
      <c r="H2072" s="36">
        <v>350</v>
      </c>
      <c r="I2072" s="39">
        <v>2731161.2</v>
      </c>
      <c r="J2072" s="39">
        <f t="shared" si="129"/>
        <v>2731161.2</v>
      </c>
      <c r="K2072" s="36">
        <v>0</v>
      </c>
      <c r="L2072" s="36">
        <v>100</v>
      </c>
      <c r="M2072" s="36"/>
      <c r="N2072" s="40" t="s">
        <v>9264</v>
      </c>
      <c r="O2072" s="37" t="s">
        <v>9265</v>
      </c>
      <c r="P2072" s="36">
        <v>387</v>
      </c>
      <c r="Q2072" s="37" t="s">
        <v>9328</v>
      </c>
    </row>
    <row r="2073" spans="1:17" ht="15" customHeight="1">
      <c r="A2073" s="35">
        <v>168402</v>
      </c>
      <c r="B2073" s="36" t="s">
        <v>9239</v>
      </c>
      <c r="C2073" s="37" t="s">
        <v>9240</v>
      </c>
      <c r="D2073" s="37" t="s">
        <v>9300</v>
      </c>
      <c r="E2073" s="35">
        <v>168402</v>
      </c>
      <c r="F2073" s="38" t="s">
        <v>8564</v>
      </c>
      <c r="G2073" s="36" t="s">
        <v>9243</v>
      </c>
      <c r="H2073" s="36">
        <v>275</v>
      </c>
      <c r="I2073" s="39">
        <v>2158784.1</v>
      </c>
      <c r="J2073" s="39">
        <f t="shared" si="129"/>
        <v>2158784.1</v>
      </c>
      <c r="K2073" s="36">
        <v>0</v>
      </c>
      <c r="L2073" s="36">
        <v>100</v>
      </c>
      <c r="M2073" s="36"/>
      <c r="N2073" s="40" t="s">
        <v>9264</v>
      </c>
      <c r="O2073" s="37" t="s">
        <v>9265</v>
      </c>
      <c r="P2073" s="36">
        <v>387</v>
      </c>
      <c r="Q2073" s="37" t="s">
        <v>9328</v>
      </c>
    </row>
    <row r="2074" spans="1:17" ht="15" customHeight="1">
      <c r="A2074" s="35" t="s">
        <v>10292</v>
      </c>
      <c r="B2074" s="36" t="s">
        <v>9239</v>
      </c>
      <c r="C2074" s="37" t="s">
        <v>9240</v>
      </c>
      <c r="D2074" s="37" t="s">
        <v>9327</v>
      </c>
      <c r="E2074" s="35" t="s">
        <v>10292</v>
      </c>
      <c r="F2074" s="37" t="s">
        <v>8840</v>
      </c>
      <c r="G2074" s="36" t="s">
        <v>9243</v>
      </c>
      <c r="H2074" s="36">
        <v>355</v>
      </c>
      <c r="I2074" s="39">
        <v>2808739.3</v>
      </c>
      <c r="J2074" s="39">
        <f t="shared" si="129"/>
        <v>2808739.3</v>
      </c>
      <c r="K2074" s="36">
        <v>0</v>
      </c>
      <c r="L2074" s="36">
        <v>100</v>
      </c>
      <c r="M2074" s="36"/>
      <c r="N2074" s="40" t="s">
        <v>9264</v>
      </c>
      <c r="O2074" s="37" t="s">
        <v>9265</v>
      </c>
      <c r="P2074" s="36">
        <v>245</v>
      </c>
      <c r="Q2074" s="37" t="s">
        <v>9328</v>
      </c>
    </row>
    <row r="2075" spans="1:17" ht="15" customHeight="1">
      <c r="A2075" s="35" t="s">
        <v>660</v>
      </c>
      <c r="B2075" s="36" t="s">
        <v>9239</v>
      </c>
      <c r="C2075" s="37" t="s">
        <v>9240</v>
      </c>
      <c r="D2075" s="37" t="s">
        <v>9327</v>
      </c>
      <c r="E2075" s="35" t="s">
        <v>660</v>
      </c>
      <c r="F2075" s="38" t="s">
        <v>661</v>
      </c>
      <c r="G2075" s="36" t="s">
        <v>9243</v>
      </c>
      <c r="H2075" s="36">
        <v>355</v>
      </c>
      <c r="I2075" s="39">
        <v>2808739.3</v>
      </c>
      <c r="J2075" s="39">
        <f t="shared" si="129"/>
        <v>2808739.3</v>
      </c>
      <c r="K2075" s="36">
        <v>0</v>
      </c>
      <c r="L2075" s="36">
        <v>100</v>
      </c>
      <c r="M2075" s="36"/>
      <c r="N2075" s="40" t="s">
        <v>9264</v>
      </c>
      <c r="O2075" s="37" t="s">
        <v>9265</v>
      </c>
      <c r="P2075" s="36">
        <v>245</v>
      </c>
      <c r="Q2075" s="37" t="s">
        <v>9328</v>
      </c>
    </row>
    <row r="2076" spans="1:17" ht="15" customHeight="1">
      <c r="A2076" s="35" t="s">
        <v>3286</v>
      </c>
      <c r="B2076" s="36" t="s">
        <v>9239</v>
      </c>
      <c r="C2076" s="37" t="s">
        <v>9240</v>
      </c>
      <c r="D2076" s="37" t="s">
        <v>9263</v>
      </c>
      <c r="E2076" s="35" t="s">
        <v>3286</v>
      </c>
      <c r="F2076" s="38" t="s">
        <v>3287</v>
      </c>
      <c r="G2076" s="36" t="s">
        <v>9243</v>
      </c>
      <c r="H2076" s="36">
        <v>80</v>
      </c>
      <c r="I2076" s="39">
        <v>829492.8</v>
      </c>
      <c r="J2076" s="39">
        <f t="shared" si="129"/>
        <v>829492.8</v>
      </c>
      <c r="K2076" s="36">
        <v>0</v>
      </c>
      <c r="L2076" s="36">
        <v>100</v>
      </c>
      <c r="M2076" s="36"/>
      <c r="N2076" s="40" t="s">
        <v>9244</v>
      </c>
      <c r="O2076" s="37" t="s">
        <v>9245</v>
      </c>
      <c r="P2076" s="36">
        <v>207</v>
      </c>
      <c r="Q2076" s="37" t="s">
        <v>9266</v>
      </c>
    </row>
    <row r="2077" spans="1:17" ht="15" customHeight="1">
      <c r="A2077" s="35" t="s">
        <v>10293</v>
      </c>
      <c r="B2077" s="36" t="s">
        <v>9239</v>
      </c>
      <c r="C2077" s="37" t="s">
        <v>9240</v>
      </c>
      <c r="D2077" s="37" t="s">
        <v>9263</v>
      </c>
      <c r="E2077" s="35" t="s">
        <v>10293</v>
      </c>
      <c r="F2077" s="38" t="s">
        <v>8617</v>
      </c>
      <c r="G2077" s="36" t="s">
        <v>9243</v>
      </c>
      <c r="H2077" s="36">
        <v>90</v>
      </c>
      <c r="I2077" s="39">
        <v>924695.4</v>
      </c>
      <c r="J2077" s="39">
        <f t="shared" si="129"/>
        <v>924695.4</v>
      </c>
      <c r="K2077" s="36">
        <v>0</v>
      </c>
      <c r="L2077" s="36">
        <v>100</v>
      </c>
      <c r="M2077" s="36"/>
      <c r="N2077" s="40" t="s">
        <v>9244</v>
      </c>
      <c r="O2077" s="37" t="s">
        <v>9245</v>
      </c>
      <c r="P2077" s="36">
        <v>207</v>
      </c>
      <c r="Q2077" s="37" t="s">
        <v>9266</v>
      </c>
    </row>
    <row r="2078" spans="1:17" ht="15" customHeight="1">
      <c r="A2078" s="35" t="s">
        <v>10294</v>
      </c>
      <c r="B2078" s="36" t="s">
        <v>9239</v>
      </c>
      <c r="C2078" s="37" t="s">
        <v>9240</v>
      </c>
      <c r="D2078" s="37" t="s">
        <v>9263</v>
      </c>
      <c r="E2078" s="35" t="s">
        <v>10294</v>
      </c>
      <c r="F2078" s="38" t="s">
        <v>10295</v>
      </c>
      <c r="G2078" s="36" t="s">
        <v>9243</v>
      </c>
      <c r="H2078" s="36">
        <v>100</v>
      </c>
      <c r="I2078" s="39">
        <v>1035957</v>
      </c>
      <c r="J2078" s="39">
        <f t="shared" si="129"/>
        <v>1035957</v>
      </c>
      <c r="K2078" s="36">
        <v>0</v>
      </c>
      <c r="L2078" s="36">
        <v>100</v>
      </c>
      <c r="M2078" s="36"/>
      <c r="N2078" s="40" t="s">
        <v>9244</v>
      </c>
      <c r="O2078" s="37" t="s">
        <v>9245</v>
      </c>
      <c r="P2078" s="36">
        <v>231</v>
      </c>
      <c r="Q2078" s="37" t="s">
        <v>9317</v>
      </c>
    </row>
    <row r="2079" spans="1:17" ht="15" customHeight="1">
      <c r="A2079" s="35" t="s">
        <v>3284</v>
      </c>
      <c r="B2079" s="36" t="s">
        <v>9239</v>
      </c>
      <c r="C2079" s="37" t="s">
        <v>9240</v>
      </c>
      <c r="D2079" s="37" t="s">
        <v>9263</v>
      </c>
      <c r="E2079" s="35" t="s">
        <v>3284</v>
      </c>
      <c r="F2079" s="38" t="s">
        <v>3285</v>
      </c>
      <c r="G2079" s="36" t="s">
        <v>9243</v>
      </c>
      <c r="H2079" s="36">
        <v>100</v>
      </c>
      <c r="I2079" s="39">
        <v>1035957</v>
      </c>
      <c r="J2079" s="39">
        <f t="shared" si="129"/>
        <v>1035957</v>
      </c>
      <c r="K2079" s="36">
        <v>0</v>
      </c>
      <c r="L2079" s="36">
        <v>100</v>
      </c>
      <c r="M2079" s="36"/>
      <c r="N2079" s="40" t="s">
        <v>9244</v>
      </c>
      <c r="O2079" s="37" t="s">
        <v>9245</v>
      </c>
      <c r="P2079" s="36">
        <v>231</v>
      </c>
      <c r="Q2079" s="37" t="s">
        <v>9317</v>
      </c>
    </row>
    <row r="2080" spans="1:17" ht="15" customHeight="1">
      <c r="A2080" s="35" t="s">
        <v>3300</v>
      </c>
      <c r="B2080" s="36" t="s">
        <v>9239</v>
      </c>
      <c r="C2080" s="37" t="s">
        <v>9240</v>
      </c>
      <c r="D2080" s="37" t="s">
        <v>9263</v>
      </c>
      <c r="E2080" s="35" t="s">
        <v>3300</v>
      </c>
      <c r="F2080" s="37" t="s">
        <v>3301</v>
      </c>
      <c r="G2080" s="36" t="s">
        <v>9243</v>
      </c>
      <c r="H2080" s="36">
        <v>80</v>
      </c>
      <c r="I2080" s="39">
        <v>829492.8</v>
      </c>
      <c r="J2080" s="39">
        <f t="shared" si="129"/>
        <v>829492.8</v>
      </c>
      <c r="K2080" s="36">
        <v>0</v>
      </c>
      <c r="L2080" s="36">
        <v>100</v>
      </c>
      <c r="M2080" s="36"/>
      <c r="N2080" s="40" t="s">
        <v>9244</v>
      </c>
      <c r="O2080" s="37" t="s">
        <v>9245</v>
      </c>
      <c r="P2080" s="36">
        <v>207</v>
      </c>
      <c r="Q2080" s="37" t="s">
        <v>9266</v>
      </c>
    </row>
    <row r="2081" spans="1:17" ht="15" customHeight="1">
      <c r="A2081" s="35" t="s">
        <v>3298</v>
      </c>
      <c r="B2081" s="36" t="s">
        <v>9239</v>
      </c>
      <c r="C2081" s="37" t="s">
        <v>9240</v>
      </c>
      <c r="D2081" s="37" t="s">
        <v>9263</v>
      </c>
      <c r="E2081" s="35" t="s">
        <v>3298</v>
      </c>
      <c r="F2081" s="37" t="s">
        <v>3299</v>
      </c>
      <c r="G2081" s="36" t="s">
        <v>9243</v>
      </c>
      <c r="H2081" s="36">
        <v>80</v>
      </c>
      <c r="I2081" s="39">
        <v>829492.8</v>
      </c>
      <c r="J2081" s="39">
        <f t="shared" si="129"/>
        <v>829492.8</v>
      </c>
      <c r="K2081" s="36">
        <v>0</v>
      </c>
      <c r="L2081" s="36">
        <v>100</v>
      </c>
      <c r="M2081" s="36"/>
      <c r="N2081" s="40" t="s">
        <v>9244</v>
      </c>
      <c r="O2081" s="37" t="s">
        <v>9245</v>
      </c>
      <c r="P2081" s="36">
        <v>207</v>
      </c>
      <c r="Q2081" s="37" t="s">
        <v>9266</v>
      </c>
    </row>
    <row r="2082" spans="1:17" ht="15" customHeight="1">
      <c r="A2082" s="35" t="s">
        <v>3302</v>
      </c>
      <c r="B2082" s="36" t="s">
        <v>9239</v>
      </c>
      <c r="C2082" s="37" t="s">
        <v>9240</v>
      </c>
      <c r="D2082" s="37" t="s">
        <v>9263</v>
      </c>
      <c r="E2082" s="35" t="s">
        <v>3302</v>
      </c>
      <c r="F2082" s="37" t="s">
        <v>3303</v>
      </c>
      <c r="G2082" s="36" t="s">
        <v>9243</v>
      </c>
      <c r="H2082" s="36">
        <v>80</v>
      </c>
      <c r="I2082" s="39">
        <v>829492.8</v>
      </c>
      <c r="J2082" s="39">
        <f t="shared" si="129"/>
        <v>829492.8</v>
      </c>
      <c r="K2082" s="36">
        <v>0</v>
      </c>
      <c r="L2082" s="36">
        <v>100</v>
      </c>
      <c r="M2082" s="36"/>
      <c r="N2082" s="40" t="s">
        <v>9244</v>
      </c>
      <c r="O2082" s="37" t="s">
        <v>9245</v>
      </c>
      <c r="P2082" s="36">
        <v>207</v>
      </c>
      <c r="Q2082" s="37" t="s">
        <v>9266</v>
      </c>
    </row>
    <row r="2083" spans="1:17" ht="15" customHeight="1">
      <c r="A2083" s="35" t="s">
        <v>3296</v>
      </c>
      <c r="B2083" s="36" t="s">
        <v>9239</v>
      </c>
      <c r="C2083" s="37" t="s">
        <v>9240</v>
      </c>
      <c r="D2083" s="37" t="s">
        <v>9263</v>
      </c>
      <c r="E2083" s="35" t="s">
        <v>3296</v>
      </c>
      <c r="F2083" s="38" t="s">
        <v>3297</v>
      </c>
      <c r="G2083" s="36" t="s">
        <v>9243</v>
      </c>
      <c r="H2083" s="36">
        <v>80</v>
      </c>
      <c r="I2083" s="39">
        <v>829492.8</v>
      </c>
      <c r="J2083" s="39">
        <f t="shared" si="129"/>
        <v>829492.8</v>
      </c>
      <c r="K2083" s="36">
        <v>0</v>
      </c>
      <c r="L2083" s="36">
        <v>100</v>
      </c>
      <c r="M2083" s="36"/>
      <c r="N2083" s="40" t="s">
        <v>9244</v>
      </c>
      <c r="O2083" s="37" t="s">
        <v>9245</v>
      </c>
      <c r="P2083" s="36">
        <v>207</v>
      </c>
      <c r="Q2083" s="37" t="s">
        <v>9266</v>
      </c>
    </row>
    <row r="2084" spans="1:17" ht="15" customHeight="1">
      <c r="A2084" s="35" t="s">
        <v>3539</v>
      </c>
      <c r="B2084" s="36" t="s">
        <v>9239</v>
      </c>
      <c r="C2084" s="37" t="s">
        <v>9240</v>
      </c>
      <c r="D2084" s="37" t="s">
        <v>9315</v>
      </c>
      <c r="E2084" s="35" t="s">
        <v>3539</v>
      </c>
      <c r="F2084" s="38" t="s">
        <v>3540</v>
      </c>
      <c r="G2084" s="36" t="s">
        <v>9243</v>
      </c>
      <c r="H2084" s="36">
        <v>80</v>
      </c>
      <c r="I2084" s="39">
        <v>829492.8</v>
      </c>
      <c r="J2084" s="39">
        <f t="shared" si="129"/>
        <v>829492.8</v>
      </c>
      <c r="K2084" s="36">
        <v>0</v>
      </c>
      <c r="L2084" s="36">
        <v>100</v>
      </c>
      <c r="M2084" s="36"/>
      <c r="N2084" s="40" t="s">
        <v>9244</v>
      </c>
      <c r="O2084" s="37" t="s">
        <v>9245</v>
      </c>
      <c r="P2084" s="36">
        <v>231</v>
      </c>
      <c r="Q2084" s="37" t="s">
        <v>9317</v>
      </c>
    </row>
    <row r="2085" spans="1:17" ht="15" customHeight="1">
      <c r="A2085" s="35" t="s">
        <v>3288</v>
      </c>
      <c r="B2085" s="36" t="s">
        <v>9239</v>
      </c>
      <c r="C2085" s="37" t="s">
        <v>9240</v>
      </c>
      <c r="D2085" s="37" t="s">
        <v>9263</v>
      </c>
      <c r="E2085" s="35" t="s">
        <v>3288</v>
      </c>
      <c r="F2085" s="38" t="s">
        <v>3289</v>
      </c>
      <c r="G2085" s="36" t="s">
        <v>9243</v>
      </c>
      <c r="H2085" s="36">
        <v>90</v>
      </c>
      <c r="I2085" s="39">
        <v>924695.4</v>
      </c>
      <c r="J2085" s="39">
        <f t="shared" si="129"/>
        <v>924695.4</v>
      </c>
      <c r="K2085" s="36">
        <v>0</v>
      </c>
      <c r="L2085" s="36">
        <v>100</v>
      </c>
      <c r="M2085" s="36"/>
      <c r="N2085" s="40" t="s">
        <v>9244</v>
      </c>
      <c r="O2085" s="37" t="s">
        <v>9245</v>
      </c>
      <c r="P2085" s="36">
        <v>207</v>
      </c>
      <c r="Q2085" s="37" t="s">
        <v>9266</v>
      </c>
    </row>
    <row r="2086" spans="1:17" ht="15" customHeight="1">
      <c r="A2086" s="35" t="s">
        <v>3541</v>
      </c>
      <c r="B2086" s="36" t="s">
        <v>9239</v>
      </c>
      <c r="C2086" s="37" t="s">
        <v>9240</v>
      </c>
      <c r="D2086" s="37" t="s">
        <v>9315</v>
      </c>
      <c r="E2086" s="35" t="s">
        <v>3541</v>
      </c>
      <c r="F2086" s="38" t="s">
        <v>3542</v>
      </c>
      <c r="G2086" s="36" t="s">
        <v>9243</v>
      </c>
      <c r="H2086" s="36">
        <v>85</v>
      </c>
      <c r="I2086" s="39">
        <v>898536.4</v>
      </c>
      <c r="J2086" s="39">
        <f t="shared" si="129"/>
        <v>898536.4</v>
      </c>
      <c r="K2086" s="36">
        <v>0</v>
      </c>
      <c r="L2086" s="36">
        <v>100</v>
      </c>
      <c r="M2086" s="36"/>
      <c r="N2086" s="40" t="s">
        <v>9244</v>
      </c>
      <c r="O2086" s="37" t="s">
        <v>9245</v>
      </c>
      <c r="P2086" s="36">
        <v>231</v>
      </c>
      <c r="Q2086" s="37" t="s">
        <v>9317</v>
      </c>
    </row>
    <row r="2087" spans="1:17" ht="15" customHeight="1">
      <c r="A2087" s="35" t="s">
        <v>3292</v>
      </c>
      <c r="B2087" s="36" t="s">
        <v>9239</v>
      </c>
      <c r="C2087" s="37" t="s">
        <v>9240</v>
      </c>
      <c r="D2087" s="37" t="s">
        <v>9263</v>
      </c>
      <c r="E2087" s="35" t="s">
        <v>3292</v>
      </c>
      <c r="F2087" s="37" t="s">
        <v>3293</v>
      </c>
      <c r="G2087" s="36" t="s">
        <v>9243</v>
      </c>
      <c r="H2087" s="36">
        <v>90</v>
      </c>
      <c r="I2087" s="39">
        <v>924695.4</v>
      </c>
      <c r="J2087" s="39">
        <f t="shared" si="129"/>
        <v>924695.4</v>
      </c>
      <c r="K2087" s="36">
        <v>0</v>
      </c>
      <c r="L2087" s="36">
        <v>100</v>
      </c>
      <c r="M2087" s="36"/>
      <c r="N2087" s="40" t="s">
        <v>9244</v>
      </c>
      <c r="O2087" s="37" t="s">
        <v>9245</v>
      </c>
      <c r="P2087" s="36">
        <v>207</v>
      </c>
      <c r="Q2087" s="37" t="s">
        <v>9266</v>
      </c>
    </row>
    <row r="2088" spans="1:17" ht="15" customHeight="1">
      <c r="A2088" s="35" t="s">
        <v>3290</v>
      </c>
      <c r="B2088" s="36" t="s">
        <v>9239</v>
      </c>
      <c r="C2088" s="37" t="s">
        <v>9240</v>
      </c>
      <c r="D2088" s="37" t="s">
        <v>9263</v>
      </c>
      <c r="E2088" s="35" t="s">
        <v>3290</v>
      </c>
      <c r="F2088" s="38" t="s">
        <v>3291</v>
      </c>
      <c r="G2088" s="36" t="s">
        <v>9243</v>
      </c>
      <c r="H2088" s="36">
        <v>90</v>
      </c>
      <c r="I2088" s="39">
        <v>924695.4</v>
      </c>
      <c r="J2088" s="39">
        <f t="shared" si="129"/>
        <v>924695.4</v>
      </c>
      <c r="K2088" s="36">
        <v>0</v>
      </c>
      <c r="L2088" s="36">
        <v>100</v>
      </c>
      <c r="M2088" s="36"/>
      <c r="N2088" s="40" t="s">
        <v>9244</v>
      </c>
      <c r="O2088" s="37" t="s">
        <v>9245</v>
      </c>
      <c r="P2088" s="36">
        <v>207</v>
      </c>
      <c r="Q2088" s="37" t="s">
        <v>9266</v>
      </c>
    </row>
    <row r="2089" spans="1:17" ht="15" customHeight="1">
      <c r="A2089" s="35" t="s">
        <v>3294</v>
      </c>
      <c r="B2089" s="36" t="s">
        <v>9239</v>
      </c>
      <c r="C2089" s="37" t="s">
        <v>9240</v>
      </c>
      <c r="D2089" s="37" t="s">
        <v>9263</v>
      </c>
      <c r="E2089" s="35" t="s">
        <v>3294</v>
      </c>
      <c r="F2089" s="37" t="s">
        <v>3295</v>
      </c>
      <c r="G2089" s="36" t="s">
        <v>9243</v>
      </c>
      <c r="H2089" s="36">
        <v>90</v>
      </c>
      <c r="I2089" s="39">
        <v>924695.4</v>
      </c>
      <c r="J2089" s="39">
        <f t="shared" si="129"/>
        <v>924695.4</v>
      </c>
      <c r="K2089" s="36">
        <v>0</v>
      </c>
      <c r="L2089" s="36">
        <v>100</v>
      </c>
      <c r="M2089" s="36"/>
      <c r="N2089" s="40" t="s">
        <v>9244</v>
      </c>
      <c r="O2089" s="37" t="s">
        <v>9245</v>
      </c>
      <c r="P2089" s="36">
        <v>207</v>
      </c>
      <c r="Q2089" s="37" t="s">
        <v>9266</v>
      </c>
    </row>
    <row r="2090" spans="1:17" ht="15" customHeight="1">
      <c r="A2090" s="35">
        <v>808075</v>
      </c>
      <c r="B2090" s="36" t="s">
        <v>9239</v>
      </c>
      <c r="C2090" s="37" t="s">
        <v>9240</v>
      </c>
      <c r="D2090" s="37" t="s">
        <v>9263</v>
      </c>
      <c r="E2090" s="35">
        <v>808075</v>
      </c>
      <c r="F2090" s="38" t="s">
        <v>10296</v>
      </c>
      <c r="G2090" s="36" t="s">
        <v>9243</v>
      </c>
      <c r="H2090" s="36">
        <v>50</v>
      </c>
      <c r="I2090" s="39">
        <v>465428.2</v>
      </c>
      <c r="J2090" s="39">
        <f t="shared" si="129"/>
        <v>465428.2</v>
      </c>
      <c r="K2090" s="36">
        <v>0</v>
      </c>
      <c r="L2090" s="36">
        <v>100</v>
      </c>
      <c r="M2090" s="36"/>
      <c r="N2090" s="40" t="s">
        <v>9244</v>
      </c>
      <c r="O2090" s="37" t="s">
        <v>9245</v>
      </c>
      <c r="P2090" s="36">
        <v>207</v>
      </c>
      <c r="Q2090" s="37" t="s">
        <v>9266</v>
      </c>
    </row>
    <row r="2091" spans="1:17" ht="15" customHeight="1">
      <c r="A2091" s="35">
        <v>808073</v>
      </c>
      <c r="B2091" s="36" t="s">
        <v>9239</v>
      </c>
      <c r="C2091" s="37" t="s">
        <v>9240</v>
      </c>
      <c r="D2091" s="37" t="s">
        <v>9263</v>
      </c>
      <c r="E2091" s="35">
        <v>808073</v>
      </c>
      <c r="F2091" s="37" t="s">
        <v>10297</v>
      </c>
      <c r="G2091" s="36" t="s">
        <v>9243</v>
      </c>
      <c r="H2091" s="36">
        <v>50</v>
      </c>
      <c r="I2091" s="39">
        <v>465428.2</v>
      </c>
      <c r="J2091" s="39">
        <f t="shared" si="129"/>
        <v>465428.2</v>
      </c>
      <c r="K2091" s="36">
        <v>0</v>
      </c>
      <c r="L2091" s="36">
        <v>100</v>
      </c>
      <c r="M2091" s="36"/>
      <c r="N2091" s="40" t="s">
        <v>9244</v>
      </c>
      <c r="O2091" s="37" t="s">
        <v>9245</v>
      </c>
      <c r="P2091" s="36">
        <v>207</v>
      </c>
      <c r="Q2091" s="37" t="s">
        <v>9266</v>
      </c>
    </row>
    <row r="2092" spans="1:17" ht="15" customHeight="1">
      <c r="A2092" s="35">
        <v>808071</v>
      </c>
      <c r="B2092" s="36" t="s">
        <v>9239</v>
      </c>
      <c r="C2092" s="37" t="s">
        <v>9240</v>
      </c>
      <c r="D2092" s="37" t="s">
        <v>9263</v>
      </c>
      <c r="E2092" s="35">
        <v>808071</v>
      </c>
      <c r="F2092" s="37" t="s">
        <v>10298</v>
      </c>
      <c r="G2092" s="36" t="s">
        <v>9243</v>
      </c>
      <c r="H2092" s="36">
        <v>50</v>
      </c>
      <c r="I2092" s="39">
        <v>465428.2</v>
      </c>
      <c r="J2092" s="39">
        <f t="shared" si="129"/>
        <v>465428.2</v>
      </c>
      <c r="K2092" s="36">
        <v>0</v>
      </c>
      <c r="L2092" s="36">
        <v>100</v>
      </c>
      <c r="M2092" s="36"/>
      <c r="N2092" s="40" t="s">
        <v>9244</v>
      </c>
      <c r="O2092" s="37" t="s">
        <v>9245</v>
      </c>
      <c r="P2092" s="36">
        <v>207</v>
      </c>
      <c r="Q2092" s="37" t="s">
        <v>9266</v>
      </c>
    </row>
    <row r="2093" spans="1:17" ht="15" customHeight="1">
      <c r="A2093" s="35">
        <v>808061</v>
      </c>
      <c r="B2093" s="36" t="s">
        <v>9239</v>
      </c>
      <c r="C2093" s="37" t="s">
        <v>9240</v>
      </c>
      <c r="D2093" s="37" t="s">
        <v>9263</v>
      </c>
      <c r="E2093" s="35">
        <v>808061</v>
      </c>
      <c r="F2093" s="38" t="s">
        <v>10299</v>
      </c>
      <c r="G2093" s="36" t="s">
        <v>9243</v>
      </c>
      <c r="H2093" s="36">
        <v>40</v>
      </c>
      <c r="I2093" s="39">
        <v>336491.6</v>
      </c>
      <c r="J2093" s="39">
        <f t="shared" si="129"/>
        <v>336491.6</v>
      </c>
      <c r="K2093" s="36">
        <v>0</v>
      </c>
      <c r="L2093" s="36">
        <v>100</v>
      </c>
      <c r="M2093" s="36"/>
      <c r="N2093" s="41" t="s">
        <v>9249</v>
      </c>
      <c r="O2093" s="41" t="s">
        <v>9250</v>
      </c>
      <c r="P2093" s="36">
        <v>207</v>
      </c>
      <c r="Q2093" s="37" t="s">
        <v>9266</v>
      </c>
    </row>
    <row r="2094" spans="1:17" ht="15" customHeight="1">
      <c r="A2094" s="35">
        <v>808077</v>
      </c>
      <c r="B2094" s="36" t="s">
        <v>9239</v>
      </c>
      <c r="C2094" s="37" t="s">
        <v>9240</v>
      </c>
      <c r="D2094" s="37" t="s">
        <v>9263</v>
      </c>
      <c r="E2094" s="35">
        <v>808077</v>
      </c>
      <c r="F2094" s="38" t="s">
        <v>10300</v>
      </c>
      <c r="G2094" s="36" t="s">
        <v>9243</v>
      </c>
      <c r="H2094" s="36">
        <v>50</v>
      </c>
      <c r="I2094" s="39">
        <v>465428.2</v>
      </c>
      <c r="J2094" s="39">
        <f t="shared" si="129"/>
        <v>465428.2</v>
      </c>
      <c r="K2094" s="36">
        <v>0</v>
      </c>
      <c r="L2094" s="36">
        <v>100</v>
      </c>
      <c r="M2094" s="36"/>
      <c r="N2094" s="40" t="s">
        <v>9244</v>
      </c>
      <c r="O2094" s="37" t="s">
        <v>9245</v>
      </c>
      <c r="P2094" s="36">
        <v>207</v>
      </c>
      <c r="Q2094" s="37" t="s">
        <v>9266</v>
      </c>
    </row>
    <row r="2095" spans="1:17" ht="15" customHeight="1">
      <c r="A2095" s="35">
        <v>808041</v>
      </c>
      <c r="B2095" s="36" t="s">
        <v>9239</v>
      </c>
      <c r="C2095" s="37" t="s">
        <v>9240</v>
      </c>
      <c r="D2095" s="37" t="s">
        <v>9315</v>
      </c>
      <c r="E2095" s="35">
        <v>808041</v>
      </c>
      <c r="F2095" s="38" t="s">
        <v>10301</v>
      </c>
      <c r="G2095" s="36" t="s">
        <v>9243</v>
      </c>
      <c r="H2095" s="36">
        <v>70</v>
      </c>
      <c r="I2095" s="39">
        <v>727472.7</v>
      </c>
      <c r="J2095" s="39">
        <f t="shared" si="129"/>
        <v>727472.7</v>
      </c>
      <c r="K2095" s="36">
        <v>0</v>
      </c>
      <c r="L2095" s="36">
        <v>100</v>
      </c>
      <c r="M2095" s="36"/>
      <c r="N2095" s="40" t="s">
        <v>9244</v>
      </c>
      <c r="O2095" s="37" t="s">
        <v>9245</v>
      </c>
      <c r="P2095" s="36">
        <v>231</v>
      </c>
      <c r="Q2095" s="37" t="s">
        <v>9317</v>
      </c>
    </row>
    <row r="2096" spans="1:17" ht="15" customHeight="1">
      <c r="A2096" s="35">
        <v>808031</v>
      </c>
      <c r="B2096" s="36" t="s">
        <v>9239</v>
      </c>
      <c r="C2096" s="37" t="s">
        <v>9240</v>
      </c>
      <c r="D2096" s="37" t="s">
        <v>9263</v>
      </c>
      <c r="E2096" s="35">
        <v>808031</v>
      </c>
      <c r="F2096" s="38" t="s">
        <v>10302</v>
      </c>
      <c r="G2096" s="36" t="s">
        <v>9243</v>
      </c>
      <c r="H2096" s="36">
        <v>70</v>
      </c>
      <c r="I2096" s="39">
        <v>727472.7</v>
      </c>
      <c r="J2096" s="39">
        <f t="shared" si="129"/>
        <v>727472.7</v>
      </c>
      <c r="K2096" s="36">
        <v>0</v>
      </c>
      <c r="L2096" s="36">
        <v>100</v>
      </c>
      <c r="M2096" s="36"/>
      <c r="N2096" s="40" t="s">
        <v>9244</v>
      </c>
      <c r="O2096" s="37" t="s">
        <v>9245</v>
      </c>
      <c r="P2096" s="36">
        <v>207</v>
      </c>
      <c r="Q2096" s="37" t="s">
        <v>9266</v>
      </c>
    </row>
    <row r="2097" spans="1:17" ht="15" customHeight="1">
      <c r="A2097" s="35">
        <v>808011</v>
      </c>
      <c r="B2097" s="36" t="s">
        <v>9239</v>
      </c>
      <c r="C2097" s="37" t="s">
        <v>9240</v>
      </c>
      <c r="D2097" s="37" t="s">
        <v>9263</v>
      </c>
      <c r="E2097" s="35">
        <v>808011</v>
      </c>
      <c r="F2097" s="38" t="s">
        <v>10303</v>
      </c>
      <c r="G2097" s="36" t="s">
        <v>9243</v>
      </c>
      <c r="H2097" s="36">
        <v>40</v>
      </c>
      <c r="I2097" s="39">
        <v>336491.6</v>
      </c>
      <c r="J2097" s="39">
        <f t="shared" si="129"/>
        <v>336491.6</v>
      </c>
      <c r="K2097" s="36">
        <v>0</v>
      </c>
      <c r="L2097" s="36">
        <v>100</v>
      </c>
      <c r="M2097" s="36"/>
      <c r="N2097" s="41" t="s">
        <v>9249</v>
      </c>
      <c r="O2097" s="41" t="s">
        <v>9250</v>
      </c>
      <c r="P2097" s="36">
        <v>207</v>
      </c>
      <c r="Q2097" s="37" t="s">
        <v>9266</v>
      </c>
    </row>
    <row r="2098" spans="1:17" ht="15" customHeight="1">
      <c r="A2098" s="35">
        <v>808021</v>
      </c>
      <c r="B2098" s="36" t="s">
        <v>9239</v>
      </c>
      <c r="C2098" s="37" t="s">
        <v>9240</v>
      </c>
      <c r="D2098" s="37" t="s">
        <v>9263</v>
      </c>
      <c r="E2098" s="35">
        <v>808021</v>
      </c>
      <c r="F2098" s="38" t="s">
        <v>10304</v>
      </c>
      <c r="G2098" s="36" t="s">
        <v>9243</v>
      </c>
      <c r="H2098" s="36">
        <v>40</v>
      </c>
      <c r="I2098" s="39">
        <v>336491.6</v>
      </c>
      <c r="J2098" s="39">
        <f t="shared" si="129"/>
        <v>336491.6</v>
      </c>
      <c r="K2098" s="36">
        <v>0</v>
      </c>
      <c r="L2098" s="36">
        <v>100</v>
      </c>
      <c r="M2098" s="36"/>
      <c r="N2098" s="41" t="s">
        <v>9249</v>
      </c>
      <c r="O2098" s="41" t="s">
        <v>9250</v>
      </c>
      <c r="P2098" s="36">
        <v>207</v>
      </c>
      <c r="Q2098" s="37" t="s">
        <v>9266</v>
      </c>
    </row>
    <row r="2099" spans="1:17" ht="15" customHeight="1">
      <c r="A2099" s="35">
        <v>808051</v>
      </c>
      <c r="B2099" s="36" t="s">
        <v>9239</v>
      </c>
      <c r="C2099" s="37" t="s">
        <v>9240</v>
      </c>
      <c r="D2099" s="37" t="s">
        <v>9263</v>
      </c>
      <c r="E2099" s="35">
        <v>808051</v>
      </c>
      <c r="F2099" s="37" t="s">
        <v>10305</v>
      </c>
      <c r="G2099" s="36" t="s">
        <v>9243</v>
      </c>
      <c r="H2099" s="36">
        <v>55</v>
      </c>
      <c r="I2099" s="39">
        <v>567690.69999999995</v>
      </c>
      <c r="J2099" s="39">
        <f t="shared" si="129"/>
        <v>567690.69999999995</v>
      </c>
      <c r="K2099" s="36">
        <v>0</v>
      </c>
      <c r="L2099" s="36">
        <v>100</v>
      </c>
      <c r="M2099" s="36"/>
      <c r="N2099" s="40" t="s">
        <v>9244</v>
      </c>
      <c r="O2099" s="37" t="s">
        <v>9245</v>
      </c>
      <c r="P2099" s="36">
        <v>207</v>
      </c>
      <c r="Q2099" s="37" t="s">
        <v>9266</v>
      </c>
    </row>
    <row r="2100" spans="1:17" ht="15" customHeight="1">
      <c r="A2100" s="35">
        <v>862807</v>
      </c>
      <c r="B2100" s="36" t="s">
        <v>9239</v>
      </c>
      <c r="C2100" s="37" t="s">
        <v>9240</v>
      </c>
      <c r="D2100" s="37" t="s">
        <v>9263</v>
      </c>
      <c r="E2100" s="35">
        <v>862807</v>
      </c>
      <c r="F2100" s="37" t="s">
        <v>3681</v>
      </c>
      <c r="G2100" s="36" t="s">
        <v>9243</v>
      </c>
      <c r="H2100" s="36">
        <v>80</v>
      </c>
      <c r="I2100" s="39">
        <v>829492.8</v>
      </c>
      <c r="J2100" s="39">
        <f t="shared" si="129"/>
        <v>829492.8</v>
      </c>
      <c r="K2100" s="36">
        <v>0</v>
      </c>
      <c r="L2100" s="36">
        <v>100</v>
      </c>
      <c r="M2100" s="36"/>
      <c r="N2100" s="40" t="s">
        <v>9244</v>
      </c>
      <c r="O2100" s="37" t="s">
        <v>9245</v>
      </c>
      <c r="P2100" s="36">
        <v>237</v>
      </c>
      <c r="Q2100" s="37" t="s">
        <v>9384</v>
      </c>
    </row>
    <row r="2101" spans="1:17" ht="15" customHeight="1">
      <c r="A2101" s="35">
        <v>862802</v>
      </c>
      <c r="B2101" s="36" t="s">
        <v>9239</v>
      </c>
      <c r="C2101" s="37" t="s">
        <v>9240</v>
      </c>
      <c r="D2101" s="37" t="s">
        <v>9263</v>
      </c>
      <c r="E2101" s="35">
        <v>862802</v>
      </c>
      <c r="F2101" s="37" t="s">
        <v>3676</v>
      </c>
      <c r="G2101" s="36" t="s">
        <v>9243</v>
      </c>
      <c r="H2101" s="36">
        <v>25</v>
      </c>
      <c r="I2101" s="39">
        <v>231380.90000000002</v>
      </c>
      <c r="J2101" s="39">
        <f t="shared" si="129"/>
        <v>231380.90000000002</v>
      </c>
      <c r="K2101" s="36">
        <v>0</v>
      </c>
      <c r="L2101" s="36">
        <v>100</v>
      </c>
      <c r="M2101" s="36"/>
      <c r="N2101" s="41" t="s">
        <v>9249</v>
      </c>
      <c r="O2101" s="41" t="s">
        <v>9250</v>
      </c>
      <c r="P2101" s="36">
        <v>237</v>
      </c>
      <c r="Q2101" s="37" t="s">
        <v>9384</v>
      </c>
    </row>
    <row r="2102" spans="1:17" ht="15" customHeight="1">
      <c r="A2102" s="35">
        <v>862806</v>
      </c>
      <c r="B2102" s="36" t="s">
        <v>9239</v>
      </c>
      <c r="C2102" s="37" t="s">
        <v>9240</v>
      </c>
      <c r="D2102" s="37" t="s">
        <v>9263</v>
      </c>
      <c r="E2102" s="35">
        <v>862806</v>
      </c>
      <c r="F2102" s="37" t="s">
        <v>3680</v>
      </c>
      <c r="G2102" s="36" t="s">
        <v>9243</v>
      </c>
      <c r="H2102" s="36">
        <v>80</v>
      </c>
      <c r="I2102" s="39">
        <v>829492.8</v>
      </c>
      <c r="J2102" s="39">
        <f t="shared" si="129"/>
        <v>829492.8</v>
      </c>
      <c r="K2102" s="36">
        <v>0</v>
      </c>
      <c r="L2102" s="36">
        <v>100</v>
      </c>
      <c r="M2102" s="36"/>
      <c r="N2102" s="40" t="s">
        <v>9244</v>
      </c>
      <c r="O2102" s="37" t="s">
        <v>9245</v>
      </c>
      <c r="P2102" s="36">
        <v>237</v>
      </c>
      <c r="Q2102" s="37" t="s">
        <v>9384</v>
      </c>
    </row>
    <row r="2103" spans="1:17" ht="15" customHeight="1">
      <c r="A2103" s="35">
        <v>862805</v>
      </c>
      <c r="B2103" s="36" t="s">
        <v>9239</v>
      </c>
      <c r="C2103" s="37" t="s">
        <v>9240</v>
      </c>
      <c r="D2103" s="37" t="s">
        <v>9263</v>
      </c>
      <c r="E2103" s="35">
        <v>862805</v>
      </c>
      <c r="F2103" s="37" t="s">
        <v>3679</v>
      </c>
      <c r="G2103" s="36" t="s">
        <v>9243</v>
      </c>
      <c r="H2103" s="36">
        <v>70</v>
      </c>
      <c r="I2103" s="39">
        <v>727472.7</v>
      </c>
      <c r="J2103" s="39">
        <f t="shared" si="129"/>
        <v>727472.7</v>
      </c>
      <c r="K2103" s="36">
        <v>0</v>
      </c>
      <c r="L2103" s="36">
        <v>100</v>
      </c>
      <c r="M2103" s="36"/>
      <c r="N2103" s="40" t="s">
        <v>9244</v>
      </c>
      <c r="O2103" s="37" t="s">
        <v>9245</v>
      </c>
      <c r="P2103" s="36">
        <v>237</v>
      </c>
      <c r="Q2103" s="37" t="s">
        <v>9384</v>
      </c>
    </row>
    <row r="2104" spans="1:17" ht="15" customHeight="1">
      <c r="A2104" s="35">
        <v>862804</v>
      </c>
      <c r="B2104" s="36" t="s">
        <v>9239</v>
      </c>
      <c r="C2104" s="37" t="s">
        <v>9240</v>
      </c>
      <c r="D2104" s="37" t="s">
        <v>9263</v>
      </c>
      <c r="E2104" s="35">
        <v>862804</v>
      </c>
      <c r="F2104" s="37" t="s">
        <v>3678</v>
      </c>
      <c r="G2104" s="36" t="s">
        <v>9243</v>
      </c>
      <c r="H2104" s="36">
        <v>70</v>
      </c>
      <c r="I2104" s="39">
        <v>727472.7</v>
      </c>
      <c r="J2104" s="39">
        <f t="shared" si="129"/>
        <v>727472.7</v>
      </c>
      <c r="K2104" s="36">
        <v>0</v>
      </c>
      <c r="L2104" s="36">
        <v>100</v>
      </c>
      <c r="M2104" s="36"/>
      <c r="N2104" s="40" t="s">
        <v>9244</v>
      </c>
      <c r="O2104" s="37" t="s">
        <v>9245</v>
      </c>
      <c r="P2104" s="36">
        <v>237</v>
      </c>
      <c r="Q2104" s="37" t="s">
        <v>9384</v>
      </c>
    </row>
    <row r="2105" spans="1:17" ht="15" customHeight="1">
      <c r="A2105" s="35">
        <v>862803</v>
      </c>
      <c r="B2105" s="36" t="s">
        <v>9239</v>
      </c>
      <c r="C2105" s="37" t="s">
        <v>9240</v>
      </c>
      <c r="D2105" s="37" t="s">
        <v>9263</v>
      </c>
      <c r="E2105" s="35">
        <v>862803</v>
      </c>
      <c r="F2105" s="38" t="s">
        <v>3677</v>
      </c>
      <c r="G2105" s="36" t="s">
        <v>9243</v>
      </c>
      <c r="H2105" s="36">
        <v>50</v>
      </c>
      <c r="I2105" s="39">
        <v>465428.2</v>
      </c>
      <c r="J2105" s="39">
        <f t="shared" si="129"/>
        <v>465428.2</v>
      </c>
      <c r="K2105" s="36">
        <v>0</v>
      </c>
      <c r="L2105" s="36">
        <v>100</v>
      </c>
      <c r="M2105" s="36"/>
      <c r="N2105" s="40" t="s">
        <v>9244</v>
      </c>
      <c r="O2105" s="37" t="s">
        <v>9245</v>
      </c>
      <c r="P2105" s="36">
        <v>237</v>
      </c>
      <c r="Q2105" s="37" t="s">
        <v>9384</v>
      </c>
    </row>
    <row r="2106" spans="1:17" ht="15" customHeight="1">
      <c r="A2106" s="35">
        <v>862006</v>
      </c>
      <c r="B2106" s="36" t="s">
        <v>9239</v>
      </c>
      <c r="C2106" s="37" t="s">
        <v>9240</v>
      </c>
      <c r="D2106" s="37" t="s">
        <v>9383</v>
      </c>
      <c r="E2106" s="35">
        <v>862006</v>
      </c>
      <c r="F2106" s="38" t="s">
        <v>10306</v>
      </c>
      <c r="G2106" s="36" t="s">
        <v>9243</v>
      </c>
      <c r="H2106" s="36">
        <v>30</v>
      </c>
      <c r="I2106" s="39">
        <v>253903.90000000002</v>
      </c>
      <c r="J2106" s="39">
        <f t="shared" si="129"/>
        <v>253903.90000000002</v>
      </c>
      <c r="K2106" s="36">
        <v>0</v>
      </c>
      <c r="L2106" s="36">
        <v>100</v>
      </c>
      <c r="M2106" s="36"/>
      <c r="N2106" s="41" t="s">
        <v>9249</v>
      </c>
      <c r="O2106" s="41" t="s">
        <v>9250</v>
      </c>
      <c r="P2106" s="36">
        <v>237</v>
      </c>
      <c r="Q2106" s="37" t="s">
        <v>9384</v>
      </c>
    </row>
    <row r="2107" spans="1:17" ht="15" customHeight="1">
      <c r="A2107" s="35">
        <v>862007</v>
      </c>
      <c r="B2107" s="36" t="s">
        <v>9239</v>
      </c>
      <c r="C2107" s="37" t="s">
        <v>9240</v>
      </c>
      <c r="D2107" s="37" t="s">
        <v>9383</v>
      </c>
      <c r="E2107" s="35">
        <v>862007</v>
      </c>
      <c r="F2107" s="38" t="s">
        <v>3616</v>
      </c>
      <c r="G2107" s="36" t="s">
        <v>9243</v>
      </c>
      <c r="H2107" s="36">
        <v>50</v>
      </c>
      <c r="I2107" s="39">
        <v>465428.2</v>
      </c>
      <c r="J2107" s="39">
        <f t="shared" si="129"/>
        <v>465428.2</v>
      </c>
      <c r="K2107" s="36">
        <v>0</v>
      </c>
      <c r="L2107" s="36">
        <v>100</v>
      </c>
      <c r="M2107" s="36"/>
      <c r="N2107" s="40" t="s">
        <v>9244</v>
      </c>
      <c r="O2107" s="37" t="s">
        <v>9245</v>
      </c>
      <c r="P2107" s="36">
        <v>237</v>
      </c>
      <c r="Q2107" s="37" t="s">
        <v>9384</v>
      </c>
    </row>
    <row r="2108" spans="1:17" ht="15" customHeight="1">
      <c r="A2108" s="35">
        <v>862001</v>
      </c>
      <c r="B2108" s="36" t="s">
        <v>9239</v>
      </c>
      <c r="C2108" s="37" t="s">
        <v>9240</v>
      </c>
      <c r="D2108" s="37" t="s">
        <v>9383</v>
      </c>
      <c r="E2108" s="35">
        <v>862001</v>
      </c>
      <c r="F2108" s="38" t="s">
        <v>10307</v>
      </c>
      <c r="G2108" s="36" t="s">
        <v>9243</v>
      </c>
      <c r="H2108" s="36">
        <v>80</v>
      </c>
      <c r="I2108" s="39">
        <v>829492.8</v>
      </c>
      <c r="J2108" s="39">
        <f t="shared" si="129"/>
        <v>829492.8</v>
      </c>
      <c r="K2108" s="36">
        <v>0</v>
      </c>
      <c r="L2108" s="36">
        <v>100</v>
      </c>
      <c r="M2108" s="36"/>
      <c r="N2108" s="40" t="s">
        <v>9244</v>
      </c>
      <c r="O2108" s="37" t="s">
        <v>9245</v>
      </c>
      <c r="P2108" s="36">
        <v>237</v>
      </c>
      <c r="Q2108" s="37" t="s">
        <v>9384</v>
      </c>
    </row>
    <row r="2109" spans="1:17" ht="15" customHeight="1">
      <c r="A2109" s="35">
        <v>862009</v>
      </c>
      <c r="B2109" s="36" t="s">
        <v>9239</v>
      </c>
      <c r="C2109" s="37" t="s">
        <v>9240</v>
      </c>
      <c r="D2109" s="37" t="s">
        <v>9383</v>
      </c>
      <c r="E2109" s="35">
        <v>862009</v>
      </c>
      <c r="F2109" s="38" t="s">
        <v>10308</v>
      </c>
      <c r="G2109" s="36" t="s">
        <v>9243</v>
      </c>
      <c r="H2109" s="36">
        <v>65</v>
      </c>
      <c r="I2109" s="39">
        <v>701313.7</v>
      </c>
      <c r="J2109" s="39">
        <f t="shared" si="129"/>
        <v>701313.7</v>
      </c>
      <c r="K2109" s="36">
        <v>0</v>
      </c>
      <c r="L2109" s="36">
        <v>100</v>
      </c>
      <c r="M2109" s="36"/>
      <c r="N2109" s="40" t="s">
        <v>9244</v>
      </c>
      <c r="O2109" s="37" t="s">
        <v>9245</v>
      </c>
      <c r="P2109" s="36">
        <v>237</v>
      </c>
      <c r="Q2109" s="37" t="s">
        <v>9384</v>
      </c>
    </row>
    <row r="2110" spans="1:17" ht="15" customHeight="1">
      <c r="A2110" s="35">
        <v>862008</v>
      </c>
      <c r="B2110" s="36" t="s">
        <v>9239</v>
      </c>
      <c r="C2110" s="37" t="s">
        <v>9240</v>
      </c>
      <c r="D2110" s="37" t="s">
        <v>9383</v>
      </c>
      <c r="E2110" s="35">
        <v>862008</v>
      </c>
      <c r="F2110" s="38" t="s">
        <v>10309</v>
      </c>
      <c r="G2110" s="36" t="s">
        <v>9243</v>
      </c>
      <c r="H2110" s="36">
        <v>60</v>
      </c>
      <c r="I2110" s="39">
        <v>593849.69999999995</v>
      </c>
      <c r="J2110" s="39">
        <f t="shared" si="129"/>
        <v>593849.69999999995</v>
      </c>
      <c r="K2110" s="36">
        <v>0</v>
      </c>
      <c r="L2110" s="36">
        <v>100</v>
      </c>
      <c r="M2110" s="36"/>
      <c r="N2110" s="40" t="s">
        <v>9244</v>
      </c>
      <c r="O2110" s="37" t="s">
        <v>9245</v>
      </c>
      <c r="P2110" s="36">
        <v>237</v>
      </c>
      <c r="Q2110" s="37" t="s">
        <v>9384</v>
      </c>
    </row>
    <row r="2111" spans="1:17" ht="15" customHeight="1">
      <c r="A2111" s="35">
        <v>862010</v>
      </c>
      <c r="B2111" s="36" t="s">
        <v>9239</v>
      </c>
      <c r="C2111" s="37" t="s">
        <v>9240</v>
      </c>
      <c r="D2111" s="37" t="s">
        <v>9383</v>
      </c>
      <c r="E2111" s="35">
        <v>862010</v>
      </c>
      <c r="F2111" s="38" t="s">
        <v>10310</v>
      </c>
      <c r="G2111" s="36" t="s">
        <v>9243</v>
      </c>
      <c r="H2111" s="36">
        <v>70</v>
      </c>
      <c r="I2111" s="39">
        <v>727472.7</v>
      </c>
      <c r="J2111" s="39">
        <f t="shared" si="129"/>
        <v>727472.7</v>
      </c>
      <c r="K2111" s="36">
        <v>0</v>
      </c>
      <c r="L2111" s="36">
        <v>100</v>
      </c>
      <c r="M2111" s="36"/>
      <c r="N2111" s="40" t="s">
        <v>9244</v>
      </c>
      <c r="O2111" s="37" t="s">
        <v>9245</v>
      </c>
      <c r="P2111" s="36">
        <v>237</v>
      </c>
      <c r="Q2111" s="37" t="s">
        <v>9384</v>
      </c>
    </row>
    <row r="2112" spans="1:17" ht="15" customHeight="1">
      <c r="A2112" s="35">
        <v>834203</v>
      </c>
      <c r="B2112" s="36" t="s">
        <v>9239</v>
      </c>
      <c r="C2112" s="37" t="s">
        <v>9240</v>
      </c>
      <c r="D2112" s="37" t="s">
        <v>9263</v>
      </c>
      <c r="E2112" s="35">
        <v>834203</v>
      </c>
      <c r="F2112" s="38" t="s">
        <v>10311</v>
      </c>
      <c r="G2112" s="36" t="s">
        <v>9243</v>
      </c>
      <c r="H2112" s="36">
        <v>40</v>
      </c>
      <c r="I2112" s="39">
        <v>336491.6</v>
      </c>
      <c r="J2112" s="39">
        <f t="shared" si="129"/>
        <v>336491.6</v>
      </c>
      <c r="K2112" s="36">
        <v>0</v>
      </c>
      <c r="L2112" s="36">
        <v>100</v>
      </c>
      <c r="M2112" s="36"/>
      <c r="N2112" s="41" t="s">
        <v>9249</v>
      </c>
      <c r="O2112" s="41" t="s">
        <v>9250</v>
      </c>
      <c r="P2112" s="36">
        <v>207</v>
      </c>
      <c r="Q2112" s="37" t="s">
        <v>9266</v>
      </c>
    </row>
    <row r="2113" spans="1:17" ht="15" customHeight="1">
      <c r="A2113" s="35">
        <v>829901</v>
      </c>
      <c r="B2113" s="36" t="s">
        <v>9239</v>
      </c>
      <c r="C2113" s="37" t="s">
        <v>9240</v>
      </c>
      <c r="D2113" s="37" t="s">
        <v>9315</v>
      </c>
      <c r="E2113" s="35">
        <v>829901</v>
      </c>
      <c r="F2113" s="38" t="s">
        <v>10312</v>
      </c>
      <c r="G2113" s="36" t="s">
        <v>9243</v>
      </c>
      <c r="H2113" s="36">
        <v>50</v>
      </c>
      <c r="I2113" s="39">
        <v>465428.2</v>
      </c>
      <c r="J2113" s="39">
        <f t="shared" si="129"/>
        <v>465428.2</v>
      </c>
      <c r="K2113" s="36">
        <v>0</v>
      </c>
      <c r="L2113" s="36">
        <v>100</v>
      </c>
      <c r="M2113" s="36"/>
      <c r="N2113" s="40" t="s">
        <v>9244</v>
      </c>
      <c r="O2113" s="37" t="s">
        <v>9245</v>
      </c>
      <c r="P2113" s="36">
        <v>231</v>
      </c>
      <c r="Q2113" s="37" t="s">
        <v>9317</v>
      </c>
    </row>
    <row r="2114" spans="1:17" ht="15" customHeight="1">
      <c r="A2114" s="35">
        <v>862312</v>
      </c>
      <c r="B2114" s="36" t="s">
        <v>9239</v>
      </c>
      <c r="C2114" s="37" t="s">
        <v>9240</v>
      </c>
      <c r="D2114" s="37" t="s">
        <v>9263</v>
      </c>
      <c r="E2114" s="35">
        <v>862312</v>
      </c>
      <c r="F2114" s="37" t="s">
        <v>3623</v>
      </c>
      <c r="G2114" s="36" t="s">
        <v>9243</v>
      </c>
      <c r="H2114" s="36">
        <v>100</v>
      </c>
      <c r="I2114" s="39">
        <v>1035957</v>
      </c>
      <c r="J2114" s="39">
        <f t="shared" si="129"/>
        <v>1035957</v>
      </c>
      <c r="K2114" s="36">
        <v>0</v>
      </c>
      <c r="L2114" s="36">
        <v>100</v>
      </c>
      <c r="M2114" s="36"/>
      <c r="N2114" s="40" t="s">
        <v>9244</v>
      </c>
      <c r="O2114" s="37" t="s">
        <v>9245</v>
      </c>
      <c r="P2114" s="36">
        <v>237</v>
      </c>
      <c r="Q2114" s="37" t="s">
        <v>9384</v>
      </c>
    </row>
    <row r="2115" spans="1:17" ht="15" customHeight="1">
      <c r="A2115" s="35" t="s">
        <v>505</v>
      </c>
      <c r="B2115" s="36" t="s">
        <v>9239</v>
      </c>
      <c r="C2115" s="37" t="s">
        <v>9240</v>
      </c>
      <c r="D2115" s="37" t="s">
        <v>9327</v>
      </c>
      <c r="E2115" s="35" t="s">
        <v>505</v>
      </c>
      <c r="F2115" s="38" t="s">
        <v>506</v>
      </c>
      <c r="G2115" s="36" t="s">
        <v>9243</v>
      </c>
      <c r="H2115" s="36">
        <v>355</v>
      </c>
      <c r="I2115" s="39">
        <v>2808739.3</v>
      </c>
      <c r="J2115" s="39">
        <f t="shared" si="129"/>
        <v>2808739.3</v>
      </c>
      <c r="K2115" s="36">
        <v>0</v>
      </c>
      <c r="L2115" s="36">
        <v>100</v>
      </c>
      <c r="M2115" s="36"/>
      <c r="N2115" s="40" t="s">
        <v>9264</v>
      </c>
      <c r="O2115" s="37" t="s">
        <v>9265</v>
      </c>
      <c r="P2115" s="36">
        <v>245</v>
      </c>
      <c r="Q2115" s="37" t="s">
        <v>9328</v>
      </c>
    </row>
    <row r="2116" spans="1:17" ht="15" customHeight="1">
      <c r="A2116" s="35">
        <v>841601</v>
      </c>
      <c r="B2116" s="36" t="s">
        <v>9239</v>
      </c>
      <c r="C2116" s="37" t="s">
        <v>9240</v>
      </c>
      <c r="D2116" s="37" t="s">
        <v>9263</v>
      </c>
      <c r="E2116" s="35">
        <v>841601</v>
      </c>
      <c r="F2116" s="38" t="s">
        <v>10313</v>
      </c>
      <c r="G2116" s="36" t="s">
        <v>9243</v>
      </c>
      <c r="H2116" s="36">
        <v>90</v>
      </c>
      <c r="I2116" s="39">
        <v>924695.4</v>
      </c>
      <c r="J2116" s="39">
        <f t="shared" si="129"/>
        <v>924695.4</v>
      </c>
      <c r="K2116" s="36">
        <v>0</v>
      </c>
      <c r="L2116" s="36">
        <v>100</v>
      </c>
      <c r="M2116" s="36"/>
      <c r="N2116" s="40" t="s">
        <v>9244</v>
      </c>
      <c r="O2116" s="37" t="s">
        <v>9245</v>
      </c>
      <c r="P2116" s="36">
        <v>207</v>
      </c>
      <c r="Q2116" s="37" t="s">
        <v>9266</v>
      </c>
    </row>
    <row r="2117" spans="1:17" ht="15" customHeight="1">
      <c r="A2117" s="35">
        <v>840401</v>
      </c>
      <c r="B2117" s="36" t="s">
        <v>9239</v>
      </c>
      <c r="C2117" s="37" t="s">
        <v>9240</v>
      </c>
      <c r="D2117" s="37" t="s">
        <v>9263</v>
      </c>
      <c r="E2117" s="35">
        <v>840401</v>
      </c>
      <c r="F2117" s="38" t="s">
        <v>10314</v>
      </c>
      <c r="G2117" s="36" t="s">
        <v>9243</v>
      </c>
      <c r="H2117" s="36">
        <v>75</v>
      </c>
      <c r="I2117" s="39">
        <v>803333.8</v>
      </c>
      <c r="J2117" s="39">
        <f t="shared" si="129"/>
        <v>803333.8</v>
      </c>
      <c r="K2117" s="36">
        <v>0</v>
      </c>
      <c r="L2117" s="36">
        <v>100</v>
      </c>
      <c r="M2117" s="36"/>
      <c r="N2117" s="40" t="s">
        <v>9244</v>
      </c>
      <c r="O2117" s="37" t="s">
        <v>9245</v>
      </c>
      <c r="P2117" s="36">
        <v>207</v>
      </c>
      <c r="Q2117" s="37" t="s">
        <v>9266</v>
      </c>
    </row>
    <row r="2118" spans="1:17" ht="15" customHeight="1">
      <c r="A2118" s="35">
        <v>840801</v>
      </c>
      <c r="B2118" s="36" t="s">
        <v>9239</v>
      </c>
      <c r="C2118" s="37" t="s">
        <v>9240</v>
      </c>
      <c r="D2118" s="37" t="s">
        <v>9263</v>
      </c>
      <c r="E2118" s="35">
        <v>840801</v>
      </c>
      <c r="F2118" s="38" t="s">
        <v>10315</v>
      </c>
      <c r="G2118" s="36" t="s">
        <v>9243</v>
      </c>
      <c r="H2118" s="36">
        <v>130</v>
      </c>
      <c r="I2118" s="39">
        <v>1254197.8</v>
      </c>
      <c r="J2118" s="39">
        <f t="shared" si="129"/>
        <v>1254197.8</v>
      </c>
      <c r="K2118" s="36">
        <v>0</v>
      </c>
      <c r="L2118" s="36">
        <v>100</v>
      </c>
      <c r="M2118" s="36"/>
      <c r="N2118" s="40" t="s">
        <v>9244</v>
      </c>
      <c r="O2118" s="37" t="s">
        <v>9245</v>
      </c>
      <c r="P2118" s="36">
        <v>207</v>
      </c>
      <c r="Q2118" s="37" t="s">
        <v>9266</v>
      </c>
    </row>
    <row r="2119" spans="1:17" ht="15" customHeight="1">
      <c r="A2119" s="35">
        <v>840601</v>
      </c>
      <c r="B2119" s="36" t="s">
        <v>9239</v>
      </c>
      <c r="C2119" s="37" t="s">
        <v>9240</v>
      </c>
      <c r="D2119" s="37" t="s">
        <v>9263</v>
      </c>
      <c r="E2119" s="35">
        <v>840601</v>
      </c>
      <c r="F2119" s="38" t="s">
        <v>10316</v>
      </c>
      <c r="G2119" s="36" t="s">
        <v>9243</v>
      </c>
      <c r="H2119" s="36">
        <v>100</v>
      </c>
      <c r="I2119" s="39">
        <v>1035957</v>
      </c>
      <c r="J2119" s="39">
        <f t="shared" si="129"/>
        <v>1035957</v>
      </c>
      <c r="K2119" s="36">
        <v>0</v>
      </c>
      <c r="L2119" s="36">
        <v>100</v>
      </c>
      <c r="M2119" s="36"/>
      <c r="N2119" s="40" t="s">
        <v>9244</v>
      </c>
      <c r="O2119" s="37" t="s">
        <v>9245</v>
      </c>
      <c r="P2119" s="36">
        <v>207</v>
      </c>
      <c r="Q2119" s="37" t="s">
        <v>9266</v>
      </c>
    </row>
    <row r="2120" spans="1:17" ht="15" customHeight="1">
      <c r="A2120" s="35">
        <v>391202</v>
      </c>
      <c r="B2120" s="36" t="s">
        <v>9239</v>
      </c>
      <c r="C2120" s="37" t="s">
        <v>9240</v>
      </c>
      <c r="D2120" s="37" t="s">
        <v>9296</v>
      </c>
      <c r="E2120" s="35">
        <v>391202</v>
      </c>
      <c r="F2120" s="38" t="s">
        <v>1674</v>
      </c>
      <c r="G2120" s="36" t="s">
        <v>9243</v>
      </c>
      <c r="H2120" s="36">
        <v>200</v>
      </c>
      <c r="I2120" s="39">
        <v>1545239.4</v>
      </c>
      <c r="J2120" s="39">
        <f t="shared" si="129"/>
        <v>1545239.4</v>
      </c>
      <c r="K2120" s="36">
        <v>0</v>
      </c>
      <c r="L2120" s="36">
        <v>100</v>
      </c>
      <c r="M2120" s="36"/>
      <c r="N2120" s="40" t="s">
        <v>9264</v>
      </c>
      <c r="O2120" s="37" t="s">
        <v>9265</v>
      </c>
      <c r="P2120" s="36">
        <v>214</v>
      </c>
      <c r="Q2120" s="37" t="s">
        <v>9341</v>
      </c>
    </row>
    <row r="2121" spans="1:17" ht="15" customHeight="1">
      <c r="A2121" s="35" t="s">
        <v>704</v>
      </c>
      <c r="B2121" s="36" t="s">
        <v>9239</v>
      </c>
      <c r="C2121" s="37" t="s">
        <v>9240</v>
      </c>
      <c r="D2121" s="37" t="s">
        <v>9327</v>
      </c>
      <c r="E2121" s="35" t="s">
        <v>704</v>
      </c>
      <c r="F2121" s="38" t="s">
        <v>705</v>
      </c>
      <c r="G2121" s="36" t="s">
        <v>9243</v>
      </c>
      <c r="H2121" s="36">
        <v>190</v>
      </c>
      <c r="I2121" s="39">
        <v>1492921.4</v>
      </c>
      <c r="J2121" s="39">
        <f t="shared" si="129"/>
        <v>1492921.4</v>
      </c>
      <c r="K2121" s="36">
        <v>0</v>
      </c>
      <c r="L2121" s="36">
        <v>100</v>
      </c>
      <c r="M2121" s="36"/>
      <c r="N2121" s="40" t="s">
        <v>9264</v>
      </c>
      <c r="O2121" s="37" t="s">
        <v>9265</v>
      </c>
      <c r="P2121" s="36">
        <v>245</v>
      </c>
      <c r="Q2121" s="37" t="s">
        <v>9328</v>
      </c>
    </row>
    <row r="2122" spans="1:17" ht="15" customHeight="1">
      <c r="A2122" s="35" t="s">
        <v>682</v>
      </c>
      <c r="B2122" s="36" t="s">
        <v>9239</v>
      </c>
      <c r="C2122" s="37" t="s">
        <v>9240</v>
      </c>
      <c r="D2122" s="37" t="s">
        <v>9327</v>
      </c>
      <c r="E2122" s="35" t="s">
        <v>682</v>
      </c>
      <c r="F2122" s="38" t="s">
        <v>683</v>
      </c>
      <c r="G2122" s="36" t="s">
        <v>9243</v>
      </c>
      <c r="H2122" s="36">
        <v>210</v>
      </c>
      <c r="I2122" s="39">
        <v>1663076.1</v>
      </c>
      <c r="J2122" s="39">
        <f t="shared" si="129"/>
        <v>1663076.1</v>
      </c>
      <c r="K2122" s="36">
        <v>0</v>
      </c>
      <c r="L2122" s="36">
        <v>100</v>
      </c>
      <c r="M2122" s="36"/>
      <c r="N2122" s="40" t="s">
        <v>9264</v>
      </c>
      <c r="O2122" s="37" t="s">
        <v>9265</v>
      </c>
      <c r="P2122" s="36">
        <v>245</v>
      </c>
      <c r="Q2122" s="37" t="s">
        <v>9328</v>
      </c>
    </row>
    <row r="2123" spans="1:17" ht="15" customHeight="1">
      <c r="A2123" s="35" t="s">
        <v>672</v>
      </c>
      <c r="B2123" s="36" t="s">
        <v>9239</v>
      </c>
      <c r="C2123" s="37" t="s">
        <v>9240</v>
      </c>
      <c r="D2123" s="37" t="s">
        <v>9327</v>
      </c>
      <c r="E2123" s="35" t="s">
        <v>672</v>
      </c>
      <c r="F2123" s="38" t="s">
        <v>673</v>
      </c>
      <c r="G2123" s="36" t="s">
        <v>9243</v>
      </c>
      <c r="H2123" s="36">
        <v>210</v>
      </c>
      <c r="I2123" s="39">
        <v>1663076.1</v>
      </c>
      <c r="J2123" s="39">
        <f t="shared" si="129"/>
        <v>1663076.1</v>
      </c>
      <c r="K2123" s="36">
        <v>0</v>
      </c>
      <c r="L2123" s="36">
        <v>100</v>
      </c>
      <c r="M2123" s="36"/>
      <c r="N2123" s="40" t="s">
        <v>9264</v>
      </c>
      <c r="O2123" s="37" t="s">
        <v>9265</v>
      </c>
      <c r="P2123" s="36">
        <v>245</v>
      </c>
      <c r="Q2123" s="37" t="s">
        <v>9328</v>
      </c>
    </row>
    <row r="2124" spans="1:17" ht="15" customHeight="1">
      <c r="A2124" s="35" t="s">
        <v>686</v>
      </c>
      <c r="B2124" s="36" t="s">
        <v>9239</v>
      </c>
      <c r="C2124" s="37" t="s">
        <v>9240</v>
      </c>
      <c r="D2124" s="37" t="s">
        <v>9327</v>
      </c>
      <c r="E2124" s="35" t="s">
        <v>686</v>
      </c>
      <c r="F2124" s="38" t="s">
        <v>687</v>
      </c>
      <c r="G2124" s="36" t="s">
        <v>9243</v>
      </c>
      <c r="H2124" s="36">
        <v>210</v>
      </c>
      <c r="I2124" s="39">
        <v>1663076.1</v>
      </c>
      <c r="J2124" s="39">
        <f t="shared" si="129"/>
        <v>1663076.1</v>
      </c>
      <c r="K2124" s="36">
        <v>0</v>
      </c>
      <c r="L2124" s="36">
        <v>100</v>
      </c>
      <c r="M2124" s="36"/>
      <c r="N2124" s="40" t="s">
        <v>9264</v>
      </c>
      <c r="O2124" s="37" t="s">
        <v>9265</v>
      </c>
      <c r="P2124" s="36">
        <v>245</v>
      </c>
      <c r="Q2124" s="37" t="s">
        <v>9328</v>
      </c>
    </row>
    <row r="2125" spans="1:17" ht="15" customHeight="1">
      <c r="A2125" s="35" t="s">
        <v>688</v>
      </c>
      <c r="B2125" s="36" t="s">
        <v>9239</v>
      </c>
      <c r="C2125" s="37" t="s">
        <v>9240</v>
      </c>
      <c r="D2125" s="37" t="s">
        <v>9327</v>
      </c>
      <c r="E2125" s="35" t="s">
        <v>688</v>
      </c>
      <c r="F2125" s="38" t="s">
        <v>689</v>
      </c>
      <c r="G2125" s="36" t="s">
        <v>9243</v>
      </c>
      <c r="H2125" s="36">
        <v>210</v>
      </c>
      <c r="I2125" s="39">
        <v>1663076.1</v>
      </c>
      <c r="J2125" s="39">
        <f t="shared" si="129"/>
        <v>1663076.1</v>
      </c>
      <c r="K2125" s="36">
        <v>0</v>
      </c>
      <c r="L2125" s="36">
        <v>100</v>
      </c>
      <c r="M2125" s="36"/>
      <c r="N2125" s="40" t="s">
        <v>9264</v>
      </c>
      <c r="O2125" s="37" t="s">
        <v>9265</v>
      </c>
      <c r="P2125" s="36">
        <v>245</v>
      </c>
      <c r="Q2125" s="37" t="s">
        <v>9328</v>
      </c>
    </row>
    <row r="2126" spans="1:17" ht="15" customHeight="1">
      <c r="A2126" s="35" t="s">
        <v>700</v>
      </c>
      <c r="B2126" s="36" t="s">
        <v>9239</v>
      </c>
      <c r="C2126" s="37" t="s">
        <v>9240</v>
      </c>
      <c r="D2126" s="37" t="s">
        <v>9327</v>
      </c>
      <c r="E2126" s="35" t="s">
        <v>700</v>
      </c>
      <c r="F2126" s="38" t="s">
        <v>10317</v>
      </c>
      <c r="G2126" s="36" t="s">
        <v>9243</v>
      </c>
      <c r="H2126" s="36">
        <v>190</v>
      </c>
      <c r="I2126" s="39">
        <v>1492921.4</v>
      </c>
      <c r="J2126" s="39">
        <f t="shared" si="129"/>
        <v>1492921.4</v>
      </c>
      <c r="K2126" s="36">
        <v>0</v>
      </c>
      <c r="L2126" s="36">
        <v>100</v>
      </c>
      <c r="M2126" s="36"/>
      <c r="N2126" s="40" t="s">
        <v>9264</v>
      </c>
      <c r="O2126" s="37" t="s">
        <v>9265</v>
      </c>
      <c r="P2126" s="36">
        <v>245</v>
      </c>
      <c r="Q2126" s="37" t="s">
        <v>9328</v>
      </c>
    </row>
    <row r="2127" spans="1:17" ht="15" customHeight="1">
      <c r="A2127" s="35" t="s">
        <v>706</v>
      </c>
      <c r="B2127" s="36" t="s">
        <v>9239</v>
      </c>
      <c r="C2127" s="37" t="s">
        <v>9240</v>
      </c>
      <c r="D2127" s="37" t="s">
        <v>9327</v>
      </c>
      <c r="E2127" s="35" t="s">
        <v>706</v>
      </c>
      <c r="F2127" s="38" t="s">
        <v>707</v>
      </c>
      <c r="G2127" s="36" t="s">
        <v>9243</v>
      </c>
      <c r="H2127" s="36">
        <v>190</v>
      </c>
      <c r="I2127" s="39">
        <v>1492921.4</v>
      </c>
      <c r="J2127" s="39">
        <f t="shared" si="129"/>
        <v>1492921.4</v>
      </c>
      <c r="K2127" s="36">
        <v>0</v>
      </c>
      <c r="L2127" s="36">
        <v>100</v>
      </c>
      <c r="M2127" s="36"/>
      <c r="N2127" s="40" t="s">
        <v>9264</v>
      </c>
      <c r="O2127" s="37" t="s">
        <v>9265</v>
      </c>
      <c r="P2127" s="36">
        <v>245</v>
      </c>
      <c r="Q2127" s="37" t="s">
        <v>9328</v>
      </c>
    </row>
    <row r="2128" spans="1:17" ht="15" customHeight="1">
      <c r="A2128" s="35" t="s">
        <v>698</v>
      </c>
      <c r="B2128" s="36" t="s">
        <v>9239</v>
      </c>
      <c r="C2128" s="37" t="s">
        <v>9240</v>
      </c>
      <c r="D2128" s="37" t="s">
        <v>9327</v>
      </c>
      <c r="E2128" s="35" t="s">
        <v>698</v>
      </c>
      <c r="F2128" s="38" t="s">
        <v>699</v>
      </c>
      <c r="G2128" s="36" t="s">
        <v>9243</v>
      </c>
      <c r="H2128" s="36">
        <v>190</v>
      </c>
      <c r="I2128" s="39">
        <v>1492921.4</v>
      </c>
      <c r="J2128" s="39">
        <f t="shared" ref="J2128:J2141" si="130">I2128</f>
        <v>1492921.4</v>
      </c>
      <c r="K2128" s="36">
        <v>0</v>
      </c>
      <c r="L2128" s="36">
        <v>100</v>
      </c>
      <c r="M2128" s="36"/>
      <c r="N2128" s="40" t="s">
        <v>9264</v>
      </c>
      <c r="O2128" s="37" t="s">
        <v>9265</v>
      </c>
      <c r="P2128" s="36">
        <v>245</v>
      </c>
      <c r="Q2128" s="37" t="s">
        <v>9328</v>
      </c>
    </row>
    <row r="2129" spans="1:17" ht="15" customHeight="1">
      <c r="A2129" s="35">
        <v>391702</v>
      </c>
      <c r="B2129" s="36" t="s">
        <v>9239</v>
      </c>
      <c r="C2129" s="37" t="s">
        <v>9240</v>
      </c>
      <c r="D2129" s="37" t="s">
        <v>9296</v>
      </c>
      <c r="E2129" s="35">
        <v>391702</v>
      </c>
      <c r="F2129" s="38" t="s">
        <v>1916</v>
      </c>
      <c r="G2129" s="36" t="s">
        <v>9243</v>
      </c>
      <c r="H2129" s="36">
        <v>200</v>
      </c>
      <c r="I2129" s="39">
        <v>1545239.4</v>
      </c>
      <c r="J2129" s="39">
        <f t="shared" si="130"/>
        <v>1545239.4</v>
      </c>
      <c r="K2129" s="36">
        <v>0</v>
      </c>
      <c r="L2129" s="36">
        <v>100</v>
      </c>
      <c r="M2129" s="36"/>
      <c r="N2129" s="40" t="s">
        <v>9264</v>
      </c>
      <c r="O2129" s="37" t="s">
        <v>9265</v>
      </c>
      <c r="P2129" s="36">
        <v>235</v>
      </c>
      <c r="Q2129" s="37" t="s">
        <v>9246</v>
      </c>
    </row>
    <row r="2130" spans="1:17" ht="15" customHeight="1">
      <c r="A2130" s="35" t="s">
        <v>702</v>
      </c>
      <c r="B2130" s="36" t="s">
        <v>9239</v>
      </c>
      <c r="C2130" s="37" t="s">
        <v>9240</v>
      </c>
      <c r="D2130" s="37" t="s">
        <v>9327</v>
      </c>
      <c r="E2130" s="35" t="s">
        <v>702</v>
      </c>
      <c r="F2130" s="38" t="s">
        <v>703</v>
      </c>
      <c r="G2130" s="36" t="s">
        <v>9243</v>
      </c>
      <c r="H2130" s="36">
        <v>190</v>
      </c>
      <c r="I2130" s="39">
        <v>1492921.4</v>
      </c>
      <c r="J2130" s="39">
        <f t="shared" si="130"/>
        <v>1492921.4</v>
      </c>
      <c r="K2130" s="36">
        <v>0</v>
      </c>
      <c r="L2130" s="36">
        <v>100</v>
      </c>
      <c r="M2130" s="36"/>
      <c r="N2130" s="40" t="s">
        <v>9264</v>
      </c>
      <c r="O2130" s="37" t="s">
        <v>9265</v>
      </c>
      <c r="P2130" s="36">
        <v>245</v>
      </c>
      <c r="Q2130" s="37" t="s">
        <v>9328</v>
      </c>
    </row>
    <row r="2131" spans="1:17" ht="15" customHeight="1">
      <c r="A2131" s="35">
        <v>406501</v>
      </c>
      <c r="B2131" s="36" t="s">
        <v>9239</v>
      </c>
      <c r="C2131" s="37" t="s">
        <v>9240</v>
      </c>
      <c r="D2131" s="37" t="s">
        <v>9296</v>
      </c>
      <c r="E2131" s="35">
        <v>406501</v>
      </c>
      <c r="F2131" s="38" t="s">
        <v>10318</v>
      </c>
      <c r="G2131" s="36" t="s">
        <v>9243</v>
      </c>
      <c r="H2131" s="36">
        <v>100</v>
      </c>
      <c r="I2131" s="39">
        <v>1035957</v>
      </c>
      <c r="J2131" s="39">
        <f t="shared" si="130"/>
        <v>1035957</v>
      </c>
      <c r="K2131" s="36">
        <v>0</v>
      </c>
      <c r="L2131" s="36">
        <v>100</v>
      </c>
      <c r="M2131" s="36"/>
      <c r="N2131" s="40" t="s">
        <v>9244</v>
      </c>
      <c r="O2131" s="37" t="s">
        <v>9245</v>
      </c>
      <c r="P2131" s="36">
        <v>214</v>
      </c>
      <c r="Q2131" s="37" t="s">
        <v>9341</v>
      </c>
    </row>
    <row r="2132" spans="1:17" ht="15" customHeight="1">
      <c r="A2132" s="35">
        <v>869201</v>
      </c>
      <c r="B2132" s="36" t="s">
        <v>9239</v>
      </c>
      <c r="C2132" s="37" t="s">
        <v>9240</v>
      </c>
      <c r="D2132" s="37" t="s">
        <v>9383</v>
      </c>
      <c r="E2132" s="35">
        <v>869201</v>
      </c>
      <c r="F2132" s="38" t="s">
        <v>3692</v>
      </c>
      <c r="G2132" s="36" t="s">
        <v>9243</v>
      </c>
      <c r="H2132" s="36">
        <v>90</v>
      </c>
      <c r="I2132" s="39">
        <v>924695.4</v>
      </c>
      <c r="J2132" s="39">
        <f t="shared" si="130"/>
        <v>924695.4</v>
      </c>
      <c r="K2132" s="36">
        <v>0</v>
      </c>
      <c r="L2132" s="36">
        <v>100</v>
      </c>
      <c r="M2132" s="36"/>
      <c r="N2132" s="40" t="s">
        <v>9244</v>
      </c>
      <c r="O2132" s="37" t="s">
        <v>9245</v>
      </c>
      <c r="P2132" s="36">
        <v>237</v>
      </c>
      <c r="Q2132" s="37" t="s">
        <v>9384</v>
      </c>
    </row>
    <row r="2133" spans="1:17" ht="15" customHeight="1">
      <c r="A2133" s="35">
        <v>391703</v>
      </c>
      <c r="B2133" s="36" t="s">
        <v>9239</v>
      </c>
      <c r="C2133" s="37" t="s">
        <v>9240</v>
      </c>
      <c r="D2133" s="37" t="s">
        <v>9296</v>
      </c>
      <c r="E2133" s="35">
        <v>391703</v>
      </c>
      <c r="F2133" s="38" t="s">
        <v>1917</v>
      </c>
      <c r="G2133" s="36" t="s">
        <v>9243</v>
      </c>
      <c r="H2133" s="36">
        <v>200</v>
      </c>
      <c r="I2133" s="39">
        <v>1545239.4</v>
      </c>
      <c r="J2133" s="39">
        <f t="shared" si="130"/>
        <v>1545239.4</v>
      </c>
      <c r="K2133" s="36">
        <v>0</v>
      </c>
      <c r="L2133" s="36">
        <v>100</v>
      </c>
      <c r="M2133" s="36"/>
      <c r="N2133" s="40" t="s">
        <v>9264</v>
      </c>
      <c r="O2133" s="37" t="s">
        <v>9265</v>
      </c>
      <c r="P2133" s="36">
        <v>235</v>
      </c>
      <c r="Q2133" s="37" t="s">
        <v>9246</v>
      </c>
    </row>
    <row r="2134" spans="1:17" ht="15" customHeight="1">
      <c r="A2134" s="35" t="s">
        <v>666</v>
      </c>
      <c r="B2134" s="36" t="s">
        <v>9239</v>
      </c>
      <c r="C2134" s="37" t="s">
        <v>9240</v>
      </c>
      <c r="D2134" s="37" t="s">
        <v>9327</v>
      </c>
      <c r="E2134" s="35" t="s">
        <v>666</v>
      </c>
      <c r="F2134" s="38" t="s">
        <v>667</v>
      </c>
      <c r="G2134" s="36" t="s">
        <v>9243</v>
      </c>
      <c r="H2134" s="36">
        <v>210</v>
      </c>
      <c r="I2134" s="39">
        <v>1663076.1</v>
      </c>
      <c r="J2134" s="39">
        <f t="shared" si="130"/>
        <v>1663076.1</v>
      </c>
      <c r="K2134" s="36">
        <v>0</v>
      </c>
      <c r="L2134" s="36">
        <v>100</v>
      </c>
      <c r="M2134" s="36"/>
      <c r="N2134" s="40" t="s">
        <v>9264</v>
      </c>
      <c r="O2134" s="37" t="s">
        <v>9265</v>
      </c>
      <c r="P2134" s="36">
        <v>245</v>
      </c>
      <c r="Q2134" s="37" t="s">
        <v>9328</v>
      </c>
    </row>
    <row r="2135" spans="1:17" ht="15" customHeight="1">
      <c r="A2135" s="35" t="s">
        <v>684</v>
      </c>
      <c r="B2135" s="36" t="s">
        <v>9239</v>
      </c>
      <c r="C2135" s="37" t="s">
        <v>9240</v>
      </c>
      <c r="D2135" s="37" t="s">
        <v>9327</v>
      </c>
      <c r="E2135" s="35" t="s">
        <v>684</v>
      </c>
      <c r="F2135" s="38" t="s">
        <v>685</v>
      </c>
      <c r="G2135" s="36" t="s">
        <v>9243</v>
      </c>
      <c r="H2135" s="36">
        <v>210</v>
      </c>
      <c r="I2135" s="39">
        <v>1663076.1</v>
      </c>
      <c r="J2135" s="39">
        <f t="shared" si="130"/>
        <v>1663076.1</v>
      </c>
      <c r="K2135" s="36">
        <v>0</v>
      </c>
      <c r="L2135" s="36">
        <v>100</v>
      </c>
      <c r="M2135" s="36"/>
      <c r="N2135" s="40" t="s">
        <v>9264</v>
      </c>
      <c r="O2135" s="37" t="s">
        <v>9265</v>
      </c>
      <c r="P2135" s="36">
        <v>245</v>
      </c>
      <c r="Q2135" s="37" t="s">
        <v>9328</v>
      </c>
    </row>
    <row r="2136" spans="1:17" ht="15" customHeight="1">
      <c r="A2136" s="35">
        <v>359403</v>
      </c>
      <c r="B2136" s="36" t="s">
        <v>9239</v>
      </c>
      <c r="C2136" s="37" t="s">
        <v>9240</v>
      </c>
      <c r="D2136" s="37" t="s">
        <v>9296</v>
      </c>
      <c r="E2136" s="35">
        <v>359403</v>
      </c>
      <c r="F2136" s="38" t="s">
        <v>6913</v>
      </c>
      <c r="G2136" s="36" t="s">
        <v>9243</v>
      </c>
      <c r="H2136" s="36">
        <v>300</v>
      </c>
      <c r="I2136" s="39">
        <v>2379590.2999999998</v>
      </c>
      <c r="J2136" s="39">
        <f t="shared" si="130"/>
        <v>2379590.2999999998</v>
      </c>
      <c r="K2136" s="36">
        <v>0</v>
      </c>
      <c r="L2136" s="36">
        <v>100</v>
      </c>
      <c r="M2136" s="36"/>
      <c r="N2136" s="40" t="s">
        <v>9264</v>
      </c>
      <c r="O2136" s="37" t="s">
        <v>9265</v>
      </c>
      <c r="P2136" s="36">
        <v>202</v>
      </c>
      <c r="Q2136" s="37" t="s">
        <v>9298</v>
      </c>
    </row>
    <row r="2137" spans="1:17" ht="15" customHeight="1">
      <c r="A2137" s="35">
        <v>359405</v>
      </c>
      <c r="B2137" s="36" t="s">
        <v>9239</v>
      </c>
      <c r="C2137" s="37" t="s">
        <v>9240</v>
      </c>
      <c r="D2137" s="37" t="s">
        <v>9296</v>
      </c>
      <c r="E2137" s="35">
        <v>359405</v>
      </c>
      <c r="F2137" s="38" t="s">
        <v>10319</v>
      </c>
      <c r="G2137" s="36" t="s">
        <v>9243</v>
      </c>
      <c r="H2137" s="36">
        <v>300</v>
      </c>
      <c r="I2137" s="39">
        <v>2379590.2999999998</v>
      </c>
      <c r="J2137" s="39">
        <f t="shared" si="130"/>
        <v>2379590.2999999998</v>
      </c>
      <c r="K2137" s="36">
        <v>0</v>
      </c>
      <c r="L2137" s="36">
        <v>100</v>
      </c>
      <c r="M2137" s="36"/>
      <c r="N2137" s="40" t="s">
        <v>9264</v>
      </c>
      <c r="O2137" s="37" t="s">
        <v>9265</v>
      </c>
      <c r="P2137" s="36">
        <v>202</v>
      </c>
      <c r="Q2137" s="37" t="s">
        <v>9298</v>
      </c>
    </row>
    <row r="2138" spans="1:17" ht="15" customHeight="1">
      <c r="A2138" s="35">
        <v>359404</v>
      </c>
      <c r="B2138" s="36" t="s">
        <v>9239</v>
      </c>
      <c r="C2138" s="37" t="s">
        <v>9240</v>
      </c>
      <c r="D2138" s="37" t="s">
        <v>9296</v>
      </c>
      <c r="E2138" s="35">
        <v>359404</v>
      </c>
      <c r="F2138" s="38" t="s">
        <v>6915</v>
      </c>
      <c r="G2138" s="36" t="s">
        <v>9243</v>
      </c>
      <c r="H2138" s="36">
        <v>300</v>
      </c>
      <c r="I2138" s="39">
        <v>2379590.2999999998</v>
      </c>
      <c r="J2138" s="39">
        <f t="shared" si="130"/>
        <v>2379590.2999999998</v>
      </c>
      <c r="K2138" s="36">
        <v>0</v>
      </c>
      <c r="L2138" s="36">
        <v>100</v>
      </c>
      <c r="M2138" s="36"/>
      <c r="N2138" s="40" t="s">
        <v>9264</v>
      </c>
      <c r="O2138" s="37" t="s">
        <v>9265</v>
      </c>
      <c r="P2138" s="36">
        <v>202</v>
      </c>
      <c r="Q2138" s="37" t="s">
        <v>9298</v>
      </c>
    </row>
    <row r="2139" spans="1:17" ht="15" customHeight="1">
      <c r="A2139" s="35">
        <v>392502</v>
      </c>
      <c r="B2139" s="36" t="s">
        <v>9239</v>
      </c>
      <c r="C2139" s="37" t="s">
        <v>9240</v>
      </c>
      <c r="D2139" s="37" t="s">
        <v>9296</v>
      </c>
      <c r="E2139" s="35">
        <v>392502</v>
      </c>
      <c r="F2139" s="38" t="s">
        <v>1669</v>
      </c>
      <c r="G2139" s="36" t="s">
        <v>9243</v>
      </c>
      <c r="H2139" s="36">
        <v>240</v>
      </c>
      <c r="I2139" s="39">
        <v>1898507.1</v>
      </c>
      <c r="J2139" s="39">
        <f t="shared" si="130"/>
        <v>1898507.1</v>
      </c>
      <c r="K2139" s="36">
        <v>0</v>
      </c>
      <c r="L2139" s="36">
        <v>100</v>
      </c>
      <c r="M2139" s="36"/>
      <c r="N2139" s="40" t="s">
        <v>9264</v>
      </c>
      <c r="O2139" s="37" t="s">
        <v>9265</v>
      </c>
      <c r="P2139" s="36">
        <v>214</v>
      </c>
      <c r="Q2139" s="37" t="s">
        <v>9341</v>
      </c>
    </row>
    <row r="2140" spans="1:17" ht="15" customHeight="1">
      <c r="A2140" s="35">
        <v>392501</v>
      </c>
      <c r="B2140" s="36" t="s">
        <v>9239</v>
      </c>
      <c r="C2140" s="37" t="s">
        <v>9240</v>
      </c>
      <c r="D2140" s="37" t="s">
        <v>9296</v>
      </c>
      <c r="E2140" s="35">
        <v>392501</v>
      </c>
      <c r="F2140" s="38" t="s">
        <v>1668</v>
      </c>
      <c r="G2140" s="36" t="s">
        <v>9243</v>
      </c>
      <c r="H2140" s="36">
        <v>240</v>
      </c>
      <c r="I2140" s="39">
        <v>1898507.1</v>
      </c>
      <c r="J2140" s="39">
        <f t="shared" si="130"/>
        <v>1898507.1</v>
      </c>
      <c r="K2140" s="36">
        <v>0</v>
      </c>
      <c r="L2140" s="36">
        <v>100</v>
      </c>
      <c r="M2140" s="36"/>
      <c r="N2140" s="40" t="s">
        <v>9264</v>
      </c>
      <c r="O2140" s="37" t="s">
        <v>9265</v>
      </c>
      <c r="P2140" s="36">
        <v>214</v>
      </c>
      <c r="Q2140" s="37" t="s">
        <v>9341</v>
      </c>
    </row>
    <row r="2141" spans="1:17" ht="15" customHeight="1">
      <c r="A2141" s="35">
        <v>392401</v>
      </c>
      <c r="B2141" s="36" t="s">
        <v>9239</v>
      </c>
      <c r="C2141" s="37" t="s">
        <v>9240</v>
      </c>
      <c r="D2141" s="37" t="s">
        <v>9296</v>
      </c>
      <c r="E2141" s="35">
        <v>392401</v>
      </c>
      <c r="F2141" s="38" t="s">
        <v>10320</v>
      </c>
      <c r="G2141" s="36" t="s">
        <v>9243</v>
      </c>
      <c r="H2141" s="36">
        <v>240</v>
      </c>
      <c r="I2141" s="39">
        <v>1898507.1</v>
      </c>
      <c r="J2141" s="39">
        <f t="shared" si="130"/>
        <v>1898507.1</v>
      </c>
      <c r="K2141" s="36">
        <v>0</v>
      </c>
      <c r="L2141" s="36">
        <v>100</v>
      </c>
      <c r="M2141" s="36"/>
      <c r="N2141" s="40" t="s">
        <v>9264</v>
      </c>
      <c r="O2141" s="37" t="s">
        <v>9265</v>
      </c>
      <c r="P2141" s="36">
        <v>214</v>
      </c>
      <c r="Q2141" s="37" t="s">
        <v>9341</v>
      </c>
    </row>
    <row r="2142" spans="1:17" ht="15" customHeight="1">
      <c r="A2142" s="44" t="s">
        <v>6131</v>
      </c>
      <c r="B2142" s="36" t="s">
        <v>9239</v>
      </c>
      <c r="C2142" s="37" t="s">
        <v>9458</v>
      </c>
      <c r="D2142" s="37" t="s">
        <v>9459</v>
      </c>
      <c r="E2142" s="44" t="s">
        <v>6131</v>
      </c>
      <c r="F2142" s="38" t="s">
        <v>10321</v>
      </c>
      <c r="G2142" s="36" t="s">
        <v>9253</v>
      </c>
      <c r="H2142" s="42">
        <v>74053.2</v>
      </c>
      <c r="I2142" s="39"/>
      <c r="J2142" s="42">
        <f t="shared" ref="J2142:J2180" si="131">H2142</f>
        <v>74053.2</v>
      </c>
      <c r="K2142" s="36">
        <v>0</v>
      </c>
      <c r="L2142" s="36">
        <v>100</v>
      </c>
      <c r="M2142" s="36"/>
      <c r="N2142" s="37" t="s">
        <v>9462</v>
      </c>
      <c r="O2142" s="37" t="s">
        <v>9255</v>
      </c>
      <c r="P2142" s="36">
        <v>1102</v>
      </c>
      <c r="Q2142" s="37" t="s">
        <v>9463</v>
      </c>
    </row>
    <row r="2143" spans="1:17" ht="15" customHeight="1">
      <c r="A2143" s="44" t="s">
        <v>10322</v>
      </c>
      <c r="B2143" s="36" t="s">
        <v>9239</v>
      </c>
      <c r="C2143" s="37" t="s">
        <v>10323</v>
      </c>
      <c r="D2143" s="37" t="s">
        <v>9464</v>
      </c>
      <c r="E2143" s="44" t="s">
        <v>10322</v>
      </c>
      <c r="F2143" s="38" t="s">
        <v>10324</v>
      </c>
      <c r="G2143" s="36" t="s">
        <v>9253</v>
      </c>
      <c r="H2143" s="42">
        <v>29259.7</v>
      </c>
      <c r="I2143" s="39"/>
      <c r="J2143" s="42">
        <f t="shared" si="131"/>
        <v>29259.7</v>
      </c>
      <c r="K2143" s="36">
        <v>0</v>
      </c>
      <c r="L2143" s="36">
        <v>100</v>
      </c>
      <c r="M2143" s="36"/>
      <c r="N2143" s="40" t="s">
        <v>9467</v>
      </c>
      <c r="O2143" s="37" t="s">
        <v>9255</v>
      </c>
      <c r="P2143" s="36" t="s">
        <v>9468</v>
      </c>
      <c r="Q2143" s="37" t="s">
        <v>9468</v>
      </c>
    </row>
    <row r="2144" spans="1:17" ht="15" customHeight="1">
      <c r="A2144" s="44" t="s">
        <v>10325</v>
      </c>
      <c r="B2144" s="36" t="s">
        <v>9239</v>
      </c>
      <c r="C2144" s="37" t="s">
        <v>9240</v>
      </c>
      <c r="D2144" s="37" t="s">
        <v>9464</v>
      </c>
      <c r="E2144" s="44" t="s">
        <v>10325</v>
      </c>
      <c r="F2144" s="38" t="s">
        <v>10326</v>
      </c>
      <c r="G2144" s="36" t="s">
        <v>9253</v>
      </c>
      <c r="H2144" s="42">
        <v>23533</v>
      </c>
      <c r="I2144" s="39"/>
      <c r="J2144" s="42">
        <f t="shared" si="131"/>
        <v>23533</v>
      </c>
      <c r="K2144" s="36">
        <v>0</v>
      </c>
      <c r="L2144" s="36">
        <v>100</v>
      </c>
      <c r="M2144" s="36"/>
      <c r="N2144" s="37" t="s">
        <v>10327</v>
      </c>
      <c r="O2144" s="37" t="s">
        <v>9255</v>
      </c>
      <c r="P2144" s="36" t="s">
        <v>9468</v>
      </c>
      <c r="Q2144" s="37" t="s">
        <v>9468</v>
      </c>
    </row>
    <row r="2145" spans="1:17" ht="15" customHeight="1">
      <c r="A2145" s="44" t="s">
        <v>6393</v>
      </c>
      <c r="B2145" s="36" t="s">
        <v>9239</v>
      </c>
      <c r="C2145" s="37" t="s">
        <v>9343</v>
      </c>
      <c r="D2145" s="37" t="s">
        <v>9464</v>
      </c>
      <c r="E2145" s="44" t="s">
        <v>6393</v>
      </c>
      <c r="F2145" s="38" t="s">
        <v>10328</v>
      </c>
      <c r="G2145" s="36" t="s">
        <v>9253</v>
      </c>
      <c r="H2145" s="42">
        <v>13220.900000000001</v>
      </c>
      <c r="I2145" s="39"/>
      <c r="J2145" s="42">
        <f t="shared" si="131"/>
        <v>13220.900000000001</v>
      </c>
      <c r="K2145" s="36">
        <v>0</v>
      </c>
      <c r="L2145" s="36">
        <v>100</v>
      </c>
      <c r="M2145" s="36"/>
      <c r="N2145" s="40" t="s">
        <v>9467</v>
      </c>
      <c r="O2145" s="37" t="s">
        <v>9255</v>
      </c>
      <c r="P2145" s="36" t="s">
        <v>9468</v>
      </c>
      <c r="Q2145" s="37" t="s">
        <v>9468</v>
      </c>
    </row>
    <row r="2146" spans="1:17" ht="15" customHeight="1">
      <c r="A2146" s="44" t="s">
        <v>6257</v>
      </c>
      <c r="B2146" s="36" t="s">
        <v>9239</v>
      </c>
      <c r="C2146" s="37" t="s">
        <v>9240</v>
      </c>
      <c r="D2146" s="37" t="s">
        <v>9464</v>
      </c>
      <c r="E2146" s="35" t="s">
        <v>10329</v>
      </c>
      <c r="F2146" s="37" t="s">
        <v>10330</v>
      </c>
      <c r="G2146" s="36" t="s">
        <v>9253</v>
      </c>
      <c r="H2146" s="42">
        <v>26037.800000000003</v>
      </c>
      <c r="I2146" s="39"/>
      <c r="J2146" s="42">
        <f t="shared" si="131"/>
        <v>26037.800000000003</v>
      </c>
      <c r="K2146" s="36">
        <v>0</v>
      </c>
      <c r="L2146" s="36">
        <v>100</v>
      </c>
      <c r="M2146" s="36"/>
      <c r="N2146" s="37" t="s">
        <v>10331</v>
      </c>
      <c r="O2146" s="37" t="s">
        <v>9255</v>
      </c>
      <c r="P2146" s="36" t="s">
        <v>9468</v>
      </c>
      <c r="Q2146" s="37" t="s">
        <v>9468</v>
      </c>
    </row>
    <row r="2147" spans="1:17" ht="15" customHeight="1">
      <c r="A2147" s="44" t="s">
        <v>6257</v>
      </c>
      <c r="B2147" s="36" t="s">
        <v>9239</v>
      </c>
      <c r="C2147" s="37" t="s">
        <v>9240</v>
      </c>
      <c r="D2147" s="37" t="s">
        <v>9464</v>
      </c>
      <c r="E2147" s="35" t="s">
        <v>10332</v>
      </c>
      <c r="F2147" s="37" t="s">
        <v>10333</v>
      </c>
      <c r="G2147" s="36" t="s">
        <v>9253</v>
      </c>
      <c r="H2147" s="42">
        <v>54115.8</v>
      </c>
      <c r="I2147" s="39"/>
      <c r="J2147" s="42">
        <f t="shared" si="131"/>
        <v>54115.8</v>
      </c>
      <c r="K2147" s="36">
        <v>0</v>
      </c>
      <c r="L2147" s="36">
        <v>100</v>
      </c>
      <c r="M2147" s="36"/>
      <c r="N2147" s="37" t="s">
        <v>10331</v>
      </c>
      <c r="O2147" s="37" t="s">
        <v>9255</v>
      </c>
      <c r="P2147" s="36" t="s">
        <v>9468</v>
      </c>
      <c r="Q2147" s="37" t="s">
        <v>9468</v>
      </c>
    </row>
    <row r="2148" spans="1:17" ht="15" customHeight="1">
      <c r="A2148" s="44" t="s">
        <v>6257</v>
      </c>
      <c r="B2148" s="36" t="s">
        <v>9239</v>
      </c>
      <c r="C2148" s="37" t="s">
        <v>9240</v>
      </c>
      <c r="D2148" s="37" t="s">
        <v>9464</v>
      </c>
      <c r="E2148" s="35" t="s">
        <v>10334</v>
      </c>
      <c r="F2148" s="37" t="s">
        <v>10335</v>
      </c>
      <c r="G2148" s="36" t="s">
        <v>9253</v>
      </c>
      <c r="H2148" s="42">
        <v>89425.4</v>
      </c>
      <c r="I2148" s="39"/>
      <c r="J2148" s="42">
        <f t="shared" si="131"/>
        <v>89425.4</v>
      </c>
      <c r="K2148" s="36">
        <v>0</v>
      </c>
      <c r="L2148" s="36">
        <v>100</v>
      </c>
      <c r="M2148" s="36"/>
      <c r="N2148" s="37" t="s">
        <v>10331</v>
      </c>
      <c r="O2148" s="37" t="s">
        <v>9255</v>
      </c>
      <c r="P2148" s="36" t="s">
        <v>9468</v>
      </c>
      <c r="Q2148" s="37" t="s">
        <v>9468</v>
      </c>
    </row>
    <row r="2149" spans="1:17" ht="15" customHeight="1">
      <c r="A2149" s="44" t="s">
        <v>6257</v>
      </c>
      <c r="B2149" s="36" t="s">
        <v>9239</v>
      </c>
      <c r="C2149" s="37" t="s">
        <v>9240</v>
      </c>
      <c r="D2149" s="37" t="s">
        <v>9464</v>
      </c>
      <c r="E2149" s="35" t="s">
        <v>10336</v>
      </c>
      <c r="F2149" s="37" t="s">
        <v>10337</v>
      </c>
      <c r="G2149" s="36" t="s">
        <v>9253</v>
      </c>
      <c r="H2149" s="42">
        <v>112322.1</v>
      </c>
      <c r="I2149" s="39"/>
      <c r="J2149" s="42">
        <f t="shared" si="131"/>
        <v>112322.1</v>
      </c>
      <c r="K2149" s="36">
        <v>0</v>
      </c>
      <c r="L2149" s="36">
        <v>100</v>
      </c>
      <c r="M2149" s="36"/>
      <c r="N2149" s="37" t="s">
        <v>10331</v>
      </c>
      <c r="O2149" s="37" t="s">
        <v>9255</v>
      </c>
      <c r="P2149" s="36" t="s">
        <v>9468</v>
      </c>
      <c r="Q2149" s="37" t="s">
        <v>9468</v>
      </c>
    </row>
    <row r="2150" spans="1:17" ht="15" customHeight="1">
      <c r="A2150" s="44" t="s">
        <v>6257</v>
      </c>
      <c r="B2150" s="36" t="s">
        <v>9239</v>
      </c>
      <c r="C2150" s="37" t="s">
        <v>9240</v>
      </c>
      <c r="D2150" s="37" t="s">
        <v>9464</v>
      </c>
      <c r="E2150" s="35" t="s">
        <v>10338</v>
      </c>
      <c r="F2150" s="37" t="s">
        <v>10339</v>
      </c>
      <c r="G2150" s="36" t="s">
        <v>9253</v>
      </c>
      <c r="H2150" s="42">
        <v>163973.5</v>
      </c>
      <c r="I2150" s="39"/>
      <c r="J2150" s="42">
        <f t="shared" si="131"/>
        <v>163973.5</v>
      </c>
      <c r="K2150" s="36">
        <v>0</v>
      </c>
      <c r="L2150" s="36">
        <v>100</v>
      </c>
      <c r="M2150" s="36"/>
      <c r="N2150" s="37" t="s">
        <v>10331</v>
      </c>
      <c r="O2150" s="37" t="s">
        <v>9255</v>
      </c>
      <c r="P2150" s="36" t="s">
        <v>9468</v>
      </c>
      <c r="Q2150" s="37" t="s">
        <v>9468</v>
      </c>
    </row>
    <row r="2151" spans="1:17" ht="15" customHeight="1">
      <c r="A2151" s="44" t="s">
        <v>6257</v>
      </c>
      <c r="B2151" s="36" t="s">
        <v>9239</v>
      </c>
      <c r="C2151" s="37" t="s">
        <v>9240</v>
      </c>
      <c r="D2151" s="37" t="s">
        <v>9464</v>
      </c>
      <c r="E2151" s="35" t="s">
        <v>10340</v>
      </c>
      <c r="F2151" s="37" t="s">
        <v>10341</v>
      </c>
      <c r="G2151" s="36" t="s">
        <v>9253</v>
      </c>
      <c r="H2151" s="42">
        <v>194970.40000000002</v>
      </c>
      <c r="I2151" s="39"/>
      <c r="J2151" s="42">
        <f t="shared" si="131"/>
        <v>194970.40000000002</v>
      </c>
      <c r="K2151" s="36">
        <v>0</v>
      </c>
      <c r="L2151" s="36">
        <v>100</v>
      </c>
      <c r="M2151" s="36"/>
      <c r="N2151" s="37" t="s">
        <v>10331</v>
      </c>
      <c r="O2151" s="37" t="s">
        <v>9255</v>
      </c>
      <c r="P2151" s="36" t="s">
        <v>9468</v>
      </c>
      <c r="Q2151" s="37" t="s">
        <v>9468</v>
      </c>
    </row>
    <row r="2152" spans="1:17" ht="15" customHeight="1">
      <c r="A2152" s="44" t="s">
        <v>6257</v>
      </c>
      <c r="B2152" s="36" t="s">
        <v>9239</v>
      </c>
      <c r="C2152" s="37" t="s">
        <v>9240</v>
      </c>
      <c r="D2152" s="37" t="s">
        <v>9464</v>
      </c>
      <c r="E2152" s="35" t="s">
        <v>10342</v>
      </c>
      <c r="F2152" s="37" t="s">
        <v>10343</v>
      </c>
      <c r="G2152" s="36" t="s">
        <v>9253</v>
      </c>
      <c r="H2152" s="42">
        <v>231956.6</v>
      </c>
      <c r="I2152" s="39"/>
      <c r="J2152" s="42">
        <f t="shared" si="131"/>
        <v>231956.6</v>
      </c>
      <c r="K2152" s="36">
        <v>0</v>
      </c>
      <c r="L2152" s="36">
        <v>100</v>
      </c>
      <c r="M2152" s="36"/>
      <c r="N2152" s="37" t="s">
        <v>10331</v>
      </c>
      <c r="O2152" s="37" t="s">
        <v>9255</v>
      </c>
      <c r="P2152" s="36" t="s">
        <v>9468</v>
      </c>
      <c r="Q2152" s="37" t="s">
        <v>9468</v>
      </c>
    </row>
    <row r="2153" spans="1:17" ht="15" customHeight="1">
      <c r="A2153" s="44" t="s">
        <v>6257</v>
      </c>
      <c r="B2153" s="36" t="s">
        <v>9239</v>
      </c>
      <c r="C2153" s="37" t="s">
        <v>9240</v>
      </c>
      <c r="D2153" s="37" t="s">
        <v>9464</v>
      </c>
      <c r="E2153" s="35" t="s">
        <v>10344</v>
      </c>
      <c r="F2153" s="37" t="s">
        <v>10345</v>
      </c>
      <c r="G2153" s="36" t="s">
        <v>9253</v>
      </c>
      <c r="H2153" s="42">
        <v>261903.1</v>
      </c>
      <c r="I2153" s="39"/>
      <c r="J2153" s="42">
        <f t="shared" si="131"/>
        <v>261903.1</v>
      </c>
      <c r="K2153" s="36">
        <v>0</v>
      </c>
      <c r="L2153" s="36">
        <v>100</v>
      </c>
      <c r="M2153" s="36"/>
      <c r="N2153" s="37" t="s">
        <v>10331</v>
      </c>
      <c r="O2153" s="37" t="s">
        <v>9255</v>
      </c>
      <c r="P2153" s="36" t="s">
        <v>9468</v>
      </c>
      <c r="Q2153" s="37" t="s">
        <v>9468</v>
      </c>
    </row>
    <row r="2154" spans="1:17" ht="14.25" customHeight="1">
      <c r="A2154" s="44" t="s">
        <v>6257</v>
      </c>
      <c r="B2154" s="36" t="s">
        <v>9239</v>
      </c>
      <c r="C2154" s="37" t="s">
        <v>9240</v>
      </c>
      <c r="D2154" s="37" t="s">
        <v>9464</v>
      </c>
      <c r="E2154" s="35" t="s">
        <v>10346</v>
      </c>
      <c r="F2154" s="37" t="s">
        <v>10347</v>
      </c>
      <c r="G2154" s="36" t="s">
        <v>9253</v>
      </c>
      <c r="H2154" s="42">
        <v>292182.90000000002</v>
      </c>
      <c r="I2154" s="39"/>
      <c r="J2154" s="42">
        <f t="shared" si="131"/>
        <v>292182.90000000002</v>
      </c>
      <c r="K2154" s="36">
        <v>0</v>
      </c>
      <c r="L2154" s="36">
        <v>100</v>
      </c>
      <c r="M2154" s="36"/>
      <c r="N2154" s="37" t="s">
        <v>10331</v>
      </c>
      <c r="O2154" s="37" t="s">
        <v>9255</v>
      </c>
      <c r="P2154" s="36" t="s">
        <v>9468</v>
      </c>
      <c r="Q2154" s="37" t="s">
        <v>9468</v>
      </c>
    </row>
    <row r="2155" spans="1:17" ht="15" customHeight="1">
      <c r="A2155" s="44" t="s">
        <v>6257</v>
      </c>
      <c r="B2155" s="36" t="s">
        <v>9239</v>
      </c>
      <c r="C2155" s="37" t="s">
        <v>9240</v>
      </c>
      <c r="D2155" s="37" t="s">
        <v>9464</v>
      </c>
      <c r="E2155" s="35" t="s">
        <v>10348</v>
      </c>
      <c r="F2155" s="37" t="s">
        <v>10349</v>
      </c>
      <c r="G2155" s="36" t="s">
        <v>9253</v>
      </c>
      <c r="H2155" s="42">
        <v>300060.90000000002</v>
      </c>
      <c r="I2155" s="39"/>
      <c r="J2155" s="42">
        <f t="shared" si="131"/>
        <v>300060.90000000002</v>
      </c>
      <c r="K2155" s="36">
        <v>0</v>
      </c>
      <c r="L2155" s="36">
        <v>100</v>
      </c>
      <c r="M2155" s="36"/>
      <c r="N2155" s="37" t="s">
        <v>10331</v>
      </c>
      <c r="O2155" s="37" t="s">
        <v>9255</v>
      </c>
      <c r="P2155" s="36" t="s">
        <v>9468</v>
      </c>
      <c r="Q2155" s="37" t="s">
        <v>9468</v>
      </c>
    </row>
    <row r="2156" spans="1:17" ht="15" customHeight="1">
      <c r="A2156" s="44" t="s">
        <v>6257</v>
      </c>
      <c r="B2156" s="36" t="s">
        <v>9239</v>
      </c>
      <c r="C2156" s="37" t="s">
        <v>9240</v>
      </c>
      <c r="D2156" s="37" t="s">
        <v>9464</v>
      </c>
      <c r="E2156" s="35" t="s">
        <v>10350</v>
      </c>
      <c r="F2156" s="37" t="s">
        <v>10351</v>
      </c>
      <c r="G2156" s="36" t="s">
        <v>9253</v>
      </c>
      <c r="H2156" s="42">
        <v>309211.5</v>
      </c>
      <c r="I2156" s="39"/>
      <c r="J2156" s="42">
        <f t="shared" si="131"/>
        <v>309211.5</v>
      </c>
      <c r="K2156" s="36">
        <v>0</v>
      </c>
      <c r="L2156" s="36">
        <v>100</v>
      </c>
      <c r="M2156" s="36"/>
      <c r="N2156" s="37" t="s">
        <v>10331</v>
      </c>
      <c r="O2156" s="37" t="s">
        <v>9255</v>
      </c>
      <c r="P2156" s="36" t="s">
        <v>9468</v>
      </c>
      <c r="Q2156" s="37" t="s">
        <v>9468</v>
      </c>
    </row>
    <row r="2157" spans="1:17" ht="15" customHeight="1">
      <c r="A2157" s="44" t="s">
        <v>6257</v>
      </c>
      <c r="B2157" s="36" t="s">
        <v>9239</v>
      </c>
      <c r="C2157" s="37" t="s">
        <v>9240</v>
      </c>
      <c r="D2157" s="37" t="s">
        <v>9464</v>
      </c>
      <c r="E2157" s="35" t="s">
        <v>10352</v>
      </c>
      <c r="F2157" s="37" t="s">
        <v>10353</v>
      </c>
      <c r="G2157" s="36" t="s">
        <v>9253</v>
      </c>
      <c r="H2157" s="42">
        <v>376548.2</v>
      </c>
      <c r="I2157" s="39"/>
      <c r="J2157" s="42">
        <f t="shared" si="131"/>
        <v>376548.2</v>
      </c>
      <c r="K2157" s="36">
        <v>0</v>
      </c>
      <c r="L2157" s="36">
        <v>100</v>
      </c>
      <c r="M2157" s="36"/>
      <c r="N2157" s="37" t="s">
        <v>10331</v>
      </c>
      <c r="O2157" s="37" t="s">
        <v>9255</v>
      </c>
      <c r="P2157" s="36" t="s">
        <v>9468</v>
      </c>
      <c r="Q2157" s="37" t="s">
        <v>9468</v>
      </c>
    </row>
    <row r="2158" spans="1:17" ht="15" customHeight="1">
      <c r="A2158" s="44" t="s">
        <v>6257</v>
      </c>
      <c r="B2158" s="36" t="s">
        <v>9239</v>
      </c>
      <c r="C2158" s="37" t="s">
        <v>9240</v>
      </c>
      <c r="D2158" s="37" t="s">
        <v>9464</v>
      </c>
      <c r="E2158" s="35" t="s">
        <v>10354</v>
      </c>
      <c r="F2158" s="37" t="s">
        <v>10355</v>
      </c>
      <c r="G2158" s="36" t="s">
        <v>9253</v>
      </c>
      <c r="H2158" s="42">
        <v>413494</v>
      </c>
      <c r="I2158" s="39"/>
      <c r="J2158" s="42">
        <f t="shared" si="131"/>
        <v>413494</v>
      </c>
      <c r="K2158" s="36">
        <v>0</v>
      </c>
      <c r="L2158" s="36">
        <v>100</v>
      </c>
      <c r="M2158" s="36"/>
      <c r="N2158" s="37" t="s">
        <v>10331</v>
      </c>
      <c r="O2158" s="37" t="s">
        <v>9255</v>
      </c>
      <c r="P2158" s="36" t="s">
        <v>9468</v>
      </c>
      <c r="Q2158" s="37" t="s">
        <v>9468</v>
      </c>
    </row>
    <row r="2159" spans="1:17" ht="15" customHeight="1">
      <c r="A2159" s="44" t="s">
        <v>6257</v>
      </c>
      <c r="B2159" s="36" t="s">
        <v>9239</v>
      </c>
      <c r="C2159" s="37" t="s">
        <v>9240</v>
      </c>
      <c r="D2159" s="37" t="s">
        <v>9464</v>
      </c>
      <c r="E2159" s="35" t="s">
        <v>10356</v>
      </c>
      <c r="F2159" s="37" t="s">
        <v>10357</v>
      </c>
      <c r="G2159" s="36" t="s">
        <v>9253</v>
      </c>
      <c r="H2159" s="42">
        <v>498879.4</v>
      </c>
      <c r="I2159" s="39"/>
      <c r="J2159" s="42">
        <f t="shared" si="131"/>
        <v>498879.4</v>
      </c>
      <c r="K2159" s="36">
        <v>0</v>
      </c>
      <c r="L2159" s="36">
        <v>100</v>
      </c>
      <c r="M2159" s="36"/>
      <c r="N2159" s="37" t="s">
        <v>10331</v>
      </c>
      <c r="O2159" s="37" t="s">
        <v>9255</v>
      </c>
      <c r="P2159" s="36" t="s">
        <v>9468</v>
      </c>
      <c r="Q2159" s="37" t="s">
        <v>9468</v>
      </c>
    </row>
    <row r="2160" spans="1:17" ht="15" customHeight="1">
      <c r="A2160" s="44" t="s">
        <v>6257</v>
      </c>
      <c r="B2160" s="36" t="s">
        <v>9239</v>
      </c>
      <c r="C2160" s="37" t="s">
        <v>9240</v>
      </c>
      <c r="D2160" s="37" t="s">
        <v>9464</v>
      </c>
      <c r="E2160" s="35" t="s">
        <v>10358</v>
      </c>
      <c r="F2160" s="37" t="s">
        <v>10359</v>
      </c>
      <c r="G2160" s="36" t="s">
        <v>9253</v>
      </c>
      <c r="H2160" s="42">
        <v>564398.1</v>
      </c>
      <c r="I2160" s="39"/>
      <c r="J2160" s="42">
        <f t="shared" si="131"/>
        <v>564398.1</v>
      </c>
      <c r="K2160" s="36">
        <v>0</v>
      </c>
      <c r="L2160" s="36">
        <v>100</v>
      </c>
      <c r="M2160" s="36"/>
      <c r="N2160" s="37" t="s">
        <v>10331</v>
      </c>
      <c r="O2160" s="37" t="s">
        <v>9255</v>
      </c>
      <c r="P2160" s="36" t="s">
        <v>9468</v>
      </c>
      <c r="Q2160" s="37" t="s">
        <v>9468</v>
      </c>
    </row>
    <row r="2161" spans="1:17" ht="15" customHeight="1">
      <c r="A2161" s="44" t="s">
        <v>6257</v>
      </c>
      <c r="B2161" s="36" t="s">
        <v>9239</v>
      </c>
      <c r="C2161" s="37" t="s">
        <v>9240</v>
      </c>
      <c r="D2161" s="37" t="s">
        <v>9464</v>
      </c>
      <c r="E2161" s="35" t="s">
        <v>10360</v>
      </c>
      <c r="F2161" s="37" t="s">
        <v>10361</v>
      </c>
      <c r="G2161" s="36" t="s">
        <v>9253</v>
      </c>
      <c r="H2161" s="42">
        <v>642875.1</v>
      </c>
      <c r="I2161" s="39"/>
      <c r="J2161" s="42">
        <f t="shared" si="131"/>
        <v>642875.1</v>
      </c>
      <c r="K2161" s="36">
        <v>0</v>
      </c>
      <c r="L2161" s="36">
        <v>100</v>
      </c>
      <c r="M2161" s="36"/>
      <c r="N2161" s="37" t="s">
        <v>10331</v>
      </c>
      <c r="O2161" s="37" t="s">
        <v>9255</v>
      </c>
      <c r="P2161" s="36" t="s">
        <v>9468</v>
      </c>
      <c r="Q2161" s="37" t="s">
        <v>9468</v>
      </c>
    </row>
    <row r="2162" spans="1:17" ht="15" customHeight="1">
      <c r="A2162" s="44" t="s">
        <v>6257</v>
      </c>
      <c r="B2162" s="36" t="s">
        <v>9239</v>
      </c>
      <c r="C2162" s="37" t="s">
        <v>9240</v>
      </c>
      <c r="D2162" s="37" t="s">
        <v>9464</v>
      </c>
      <c r="E2162" s="35" t="s">
        <v>10362</v>
      </c>
      <c r="F2162" s="37" t="s">
        <v>10363</v>
      </c>
      <c r="G2162" s="36" t="s">
        <v>9253</v>
      </c>
      <c r="H2162" s="42">
        <v>720039.10000000009</v>
      </c>
      <c r="I2162" s="39"/>
      <c r="J2162" s="42">
        <f t="shared" si="131"/>
        <v>720039.10000000009</v>
      </c>
      <c r="K2162" s="36">
        <v>0</v>
      </c>
      <c r="L2162" s="36">
        <v>100</v>
      </c>
      <c r="M2162" s="36"/>
      <c r="N2162" s="37" t="s">
        <v>10331</v>
      </c>
      <c r="O2162" s="37" t="s">
        <v>9255</v>
      </c>
      <c r="P2162" s="36" t="s">
        <v>9468</v>
      </c>
      <c r="Q2162" s="37" t="s">
        <v>9468</v>
      </c>
    </row>
    <row r="2163" spans="1:17" ht="15" customHeight="1">
      <c r="A2163" s="44" t="s">
        <v>6257</v>
      </c>
      <c r="B2163" s="36" t="s">
        <v>9239</v>
      </c>
      <c r="C2163" s="37" t="s">
        <v>9240</v>
      </c>
      <c r="D2163" s="37" t="s">
        <v>9464</v>
      </c>
      <c r="E2163" s="35" t="s">
        <v>10364</v>
      </c>
      <c r="F2163" s="37" t="s">
        <v>10365</v>
      </c>
      <c r="G2163" s="36" t="s">
        <v>9253</v>
      </c>
      <c r="H2163" s="42">
        <v>810050.3</v>
      </c>
      <c r="I2163" s="39"/>
      <c r="J2163" s="42">
        <f t="shared" si="131"/>
        <v>810050.3</v>
      </c>
      <c r="K2163" s="36">
        <v>0</v>
      </c>
      <c r="L2163" s="36">
        <v>100</v>
      </c>
      <c r="M2163" s="36"/>
      <c r="N2163" s="37" t="s">
        <v>10331</v>
      </c>
      <c r="O2163" s="37" t="s">
        <v>9255</v>
      </c>
      <c r="P2163" s="36" t="s">
        <v>9468</v>
      </c>
      <c r="Q2163" s="37" t="s">
        <v>9468</v>
      </c>
    </row>
    <row r="2164" spans="1:17" ht="15" customHeight="1">
      <c r="A2164" s="44" t="s">
        <v>6257</v>
      </c>
      <c r="B2164" s="36" t="s">
        <v>9239</v>
      </c>
      <c r="C2164" s="37" t="s">
        <v>9240</v>
      </c>
      <c r="D2164" s="37" t="s">
        <v>9464</v>
      </c>
      <c r="E2164" s="35" t="s">
        <v>10366</v>
      </c>
      <c r="F2164" s="37" t="s">
        <v>10367</v>
      </c>
      <c r="G2164" s="36" t="s">
        <v>9253</v>
      </c>
      <c r="H2164" s="42">
        <v>900031.2</v>
      </c>
      <c r="I2164" s="39"/>
      <c r="J2164" s="42">
        <f t="shared" si="131"/>
        <v>900031.2</v>
      </c>
      <c r="K2164" s="36">
        <v>0</v>
      </c>
      <c r="L2164" s="36">
        <v>100</v>
      </c>
      <c r="M2164" s="36"/>
      <c r="N2164" s="37" t="s">
        <v>10331</v>
      </c>
      <c r="O2164" s="37" t="s">
        <v>9255</v>
      </c>
      <c r="P2164" s="36" t="s">
        <v>9468</v>
      </c>
      <c r="Q2164" s="37" t="s">
        <v>9468</v>
      </c>
    </row>
    <row r="2165" spans="1:17">
      <c r="A2165" s="44" t="s">
        <v>6257</v>
      </c>
      <c r="B2165" s="36" t="s">
        <v>9239</v>
      </c>
      <c r="C2165" s="37" t="s">
        <v>9240</v>
      </c>
      <c r="D2165" s="37" t="s">
        <v>9464</v>
      </c>
      <c r="E2165" s="35" t="s">
        <v>10368</v>
      </c>
      <c r="F2165" s="37" t="s">
        <v>10369</v>
      </c>
      <c r="G2165" s="36" t="s">
        <v>9253</v>
      </c>
      <c r="H2165" s="42">
        <v>951450.3</v>
      </c>
      <c r="I2165" s="39"/>
      <c r="J2165" s="42">
        <f t="shared" si="131"/>
        <v>951450.3</v>
      </c>
      <c r="K2165" s="36">
        <v>0</v>
      </c>
      <c r="L2165" s="36">
        <v>100</v>
      </c>
      <c r="M2165" s="36"/>
      <c r="N2165" s="37" t="s">
        <v>10331</v>
      </c>
      <c r="O2165" s="37" t="s">
        <v>9255</v>
      </c>
      <c r="P2165" s="36" t="s">
        <v>9468</v>
      </c>
      <c r="Q2165" s="37" t="s">
        <v>9468</v>
      </c>
    </row>
    <row r="2166" spans="1:17" ht="15" customHeight="1">
      <c r="A2166" s="44" t="s">
        <v>6257</v>
      </c>
      <c r="B2166" s="36" t="s">
        <v>9239</v>
      </c>
      <c r="C2166" s="37" t="s">
        <v>9240</v>
      </c>
      <c r="D2166" s="37" t="s">
        <v>9464</v>
      </c>
      <c r="E2166" s="35" t="s">
        <v>10370</v>
      </c>
      <c r="F2166" s="37" t="s">
        <v>10371</v>
      </c>
      <c r="G2166" s="36" t="s">
        <v>9253</v>
      </c>
      <c r="H2166" s="42">
        <v>1016989.2</v>
      </c>
      <c r="I2166" s="39"/>
      <c r="J2166" s="42">
        <f t="shared" si="131"/>
        <v>1016989.2</v>
      </c>
      <c r="K2166" s="36">
        <v>0</v>
      </c>
      <c r="L2166" s="36">
        <v>100</v>
      </c>
      <c r="M2166" s="36"/>
      <c r="N2166" s="37" t="s">
        <v>10331</v>
      </c>
      <c r="O2166" s="37" t="s">
        <v>9255</v>
      </c>
      <c r="P2166" s="36" t="s">
        <v>9468</v>
      </c>
      <c r="Q2166" s="37" t="s">
        <v>9468</v>
      </c>
    </row>
    <row r="2167" spans="1:17" ht="15" customHeight="1">
      <c r="A2167" s="44" t="s">
        <v>6257</v>
      </c>
      <c r="B2167" s="36" t="s">
        <v>9239</v>
      </c>
      <c r="C2167" s="37" t="s">
        <v>9240</v>
      </c>
      <c r="D2167" s="37" t="s">
        <v>9464</v>
      </c>
      <c r="E2167" s="35" t="s">
        <v>10372</v>
      </c>
      <c r="F2167" s="37" t="s">
        <v>10373</v>
      </c>
      <c r="G2167" s="36" t="s">
        <v>9253</v>
      </c>
      <c r="H2167" s="42">
        <v>1107000.3999999999</v>
      </c>
      <c r="I2167" s="39"/>
      <c r="J2167" s="42">
        <f t="shared" si="131"/>
        <v>1107000.3999999999</v>
      </c>
      <c r="K2167" s="36">
        <v>0</v>
      </c>
      <c r="L2167" s="36">
        <v>100</v>
      </c>
      <c r="M2167" s="36"/>
      <c r="N2167" s="37" t="s">
        <v>10331</v>
      </c>
      <c r="O2167" s="37" t="s">
        <v>9255</v>
      </c>
      <c r="P2167" s="36" t="s">
        <v>9468</v>
      </c>
      <c r="Q2167" s="37" t="s">
        <v>9468</v>
      </c>
    </row>
    <row r="2168" spans="1:17" ht="15" customHeight="1">
      <c r="A2168" s="35">
        <v>904809</v>
      </c>
      <c r="B2168" s="36" t="s">
        <v>9239</v>
      </c>
      <c r="C2168" s="37" t="s">
        <v>9251</v>
      </c>
      <c r="D2168" s="37" t="s">
        <v>9314</v>
      </c>
      <c r="E2168" s="35">
        <v>904809</v>
      </c>
      <c r="F2168" s="38" t="s">
        <v>4538</v>
      </c>
      <c r="G2168" s="36" t="s">
        <v>9253</v>
      </c>
      <c r="H2168" s="42">
        <v>55428.800000000003</v>
      </c>
      <c r="I2168" s="39"/>
      <c r="J2168" s="42">
        <f t="shared" si="131"/>
        <v>55428.800000000003</v>
      </c>
      <c r="K2168" s="43">
        <v>0</v>
      </c>
      <c r="L2168" s="36">
        <v>100</v>
      </c>
      <c r="M2168" s="43"/>
      <c r="N2168" s="40" t="s">
        <v>9254</v>
      </c>
      <c r="O2168" s="37" t="s">
        <v>9255</v>
      </c>
      <c r="P2168" s="36">
        <v>706</v>
      </c>
      <c r="Q2168" s="37" t="s">
        <v>9256</v>
      </c>
    </row>
    <row r="2169" spans="1:17" ht="15" customHeight="1">
      <c r="A2169" s="35">
        <v>921101</v>
      </c>
      <c r="B2169" s="36" t="s">
        <v>9239</v>
      </c>
      <c r="C2169" s="37" t="s">
        <v>9331</v>
      </c>
      <c r="D2169" s="37" t="s">
        <v>9709</v>
      </c>
      <c r="E2169" s="35">
        <v>921101</v>
      </c>
      <c r="F2169" s="38" t="s">
        <v>10374</v>
      </c>
      <c r="G2169" s="36" t="s">
        <v>9253</v>
      </c>
      <c r="H2169" s="42">
        <v>144884.5</v>
      </c>
      <c r="I2169" s="39"/>
      <c r="J2169" s="42">
        <f t="shared" si="131"/>
        <v>144884.5</v>
      </c>
      <c r="K2169" s="36">
        <v>0</v>
      </c>
      <c r="L2169" s="36">
        <v>100</v>
      </c>
      <c r="M2169" s="36"/>
      <c r="N2169" s="37" t="s">
        <v>9333</v>
      </c>
      <c r="O2169" s="37" t="s">
        <v>9710</v>
      </c>
      <c r="P2169" s="36">
        <v>715</v>
      </c>
      <c r="Q2169" s="37" t="s">
        <v>9709</v>
      </c>
    </row>
    <row r="2170" spans="1:17" ht="15" customHeight="1">
      <c r="A2170" s="35">
        <v>901218</v>
      </c>
      <c r="B2170" s="36" t="s">
        <v>9239</v>
      </c>
      <c r="C2170" s="37" t="s">
        <v>9251</v>
      </c>
      <c r="D2170" s="37" t="s">
        <v>9414</v>
      </c>
      <c r="E2170" s="35">
        <v>901218</v>
      </c>
      <c r="F2170" s="37" t="s">
        <v>10375</v>
      </c>
      <c r="G2170" s="36" t="s">
        <v>9253</v>
      </c>
      <c r="H2170" s="42">
        <v>51853.4</v>
      </c>
      <c r="I2170" s="39"/>
      <c r="J2170" s="42">
        <f t="shared" si="131"/>
        <v>51853.4</v>
      </c>
      <c r="K2170" s="43">
        <v>0</v>
      </c>
      <c r="L2170" s="36">
        <v>100</v>
      </c>
      <c r="M2170" s="43"/>
      <c r="N2170" s="40" t="s">
        <v>9254</v>
      </c>
      <c r="O2170" s="37" t="s">
        <v>9255</v>
      </c>
      <c r="P2170" s="36">
        <v>706</v>
      </c>
      <c r="Q2170" s="37" t="s">
        <v>9256</v>
      </c>
    </row>
    <row r="2171" spans="1:17" ht="15" customHeight="1">
      <c r="A2171" s="35">
        <v>901215</v>
      </c>
      <c r="B2171" s="36" t="s">
        <v>9239</v>
      </c>
      <c r="C2171" s="37" t="s">
        <v>9251</v>
      </c>
      <c r="D2171" s="37" t="s">
        <v>9414</v>
      </c>
      <c r="E2171" s="35">
        <v>901215</v>
      </c>
      <c r="F2171" s="37" t="s">
        <v>4358</v>
      </c>
      <c r="G2171" s="36" t="s">
        <v>9253</v>
      </c>
      <c r="H2171" s="42">
        <v>53964.3</v>
      </c>
      <c r="I2171" s="39"/>
      <c r="J2171" s="42">
        <f t="shared" si="131"/>
        <v>53964.3</v>
      </c>
      <c r="K2171" s="43">
        <v>0</v>
      </c>
      <c r="L2171" s="36">
        <v>100</v>
      </c>
      <c r="M2171" s="43"/>
      <c r="N2171" s="40" t="s">
        <v>9254</v>
      </c>
      <c r="O2171" s="37" t="s">
        <v>9255</v>
      </c>
      <c r="P2171" s="36">
        <v>706</v>
      </c>
      <c r="Q2171" s="37" t="s">
        <v>9256</v>
      </c>
    </row>
    <row r="2172" spans="1:17" ht="15" customHeight="1">
      <c r="A2172" s="35">
        <v>901214</v>
      </c>
      <c r="B2172" s="36" t="s">
        <v>9239</v>
      </c>
      <c r="C2172" s="37" t="s">
        <v>9251</v>
      </c>
      <c r="D2172" s="37" t="s">
        <v>9414</v>
      </c>
      <c r="E2172" s="35">
        <v>901214</v>
      </c>
      <c r="F2172" s="37" t="s">
        <v>4357</v>
      </c>
      <c r="G2172" s="36" t="s">
        <v>9253</v>
      </c>
      <c r="H2172" s="42">
        <v>71922.100000000006</v>
      </c>
      <c r="I2172" s="39"/>
      <c r="J2172" s="42">
        <f t="shared" si="131"/>
        <v>71922.100000000006</v>
      </c>
      <c r="K2172" s="43">
        <v>0</v>
      </c>
      <c r="L2172" s="36">
        <v>100</v>
      </c>
      <c r="M2172" s="43"/>
      <c r="N2172" s="40" t="s">
        <v>9254</v>
      </c>
      <c r="O2172" s="37" t="s">
        <v>9255</v>
      </c>
      <c r="P2172" s="36">
        <v>706</v>
      </c>
      <c r="Q2172" s="37" t="s">
        <v>9256</v>
      </c>
    </row>
    <row r="2173" spans="1:17" ht="15" customHeight="1">
      <c r="A2173" s="35">
        <v>901212</v>
      </c>
      <c r="B2173" s="36" t="s">
        <v>9239</v>
      </c>
      <c r="C2173" s="37" t="s">
        <v>9251</v>
      </c>
      <c r="D2173" s="37" t="s">
        <v>9414</v>
      </c>
      <c r="E2173" s="35">
        <v>901212</v>
      </c>
      <c r="F2173" s="38" t="s">
        <v>4353</v>
      </c>
      <c r="G2173" s="36" t="s">
        <v>9253</v>
      </c>
      <c r="H2173" s="42">
        <v>89890</v>
      </c>
      <c r="I2173" s="39"/>
      <c r="J2173" s="42">
        <f t="shared" si="131"/>
        <v>89890</v>
      </c>
      <c r="K2173" s="43">
        <v>0</v>
      </c>
      <c r="L2173" s="36">
        <v>100</v>
      </c>
      <c r="M2173" s="43"/>
      <c r="N2173" s="40" t="s">
        <v>9254</v>
      </c>
      <c r="O2173" s="37" t="s">
        <v>9255</v>
      </c>
      <c r="P2173" s="36">
        <v>706</v>
      </c>
      <c r="Q2173" s="37" t="s">
        <v>9256</v>
      </c>
    </row>
    <row r="2174" spans="1:17" ht="15" customHeight="1">
      <c r="A2174" s="35">
        <v>901211</v>
      </c>
      <c r="B2174" s="36" t="s">
        <v>9239</v>
      </c>
      <c r="C2174" s="37" t="s">
        <v>9251</v>
      </c>
      <c r="D2174" s="37" t="s">
        <v>9414</v>
      </c>
      <c r="E2174" s="35">
        <v>901211</v>
      </c>
      <c r="F2174" s="37" t="s">
        <v>4352</v>
      </c>
      <c r="G2174" s="36" t="s">
        <v>9253</v>
      </c>
      <c r="H2174" s="42">
        <v>92081.700000000012</v>
      </c>
      <c r="I2174" s="39"/>
      <c r="J2174" s="42">
        <f t="shared" si="131"/>
        <v>92081.700000000012</v>
      </c>
      <c r="K2174" s="43">
        <v>0</v>
      </c>
      <c r="L2174" s="36">
        <v>100</v>
      </c>
      <c r="M2174" s="43"/>
      <c r="N2174" s="40" t="s">
        <v>9254</v>
      </c>
      <c r="O2174" s="37" t="s">
        <v>9255</v>
      </c>
      <c r="P2174" s="36">
        <v>706</v>
      </c>
      <c r="Q2174" s="37" t="s">
        <v>9256</v>
      </c>
    </row>
    <row r="2175" spans="1:17" ht="15" customHeight="1">
      <c r="A2175" s="35">
        <v>901208</v>
      </c>
      <c r="B2175" s="36" t="s">
        <v>9239</v>
      </c>
      <c r="C2175" s="37" t="s">
        <v>9251</v>
      </c>
      <c r="D2175" s="37" t="s">
        <v>9414</v>
      </c>
      <c r="E2175" s="35">
        <v>901208</v>
      </c>
      <c r="F2175" s="38" t="s">
        <v>10376</v>
      </c>
      <c r="G2175" s="36" t="s">
        <v>9253</v>
      </c>
      <c r="H2175" s="42">
        <v>27461.9</v>
      </c>
      <c r="I2175" s="39"/>
      <c r="J2175" s="42">
        <f t="shared" si="131"/>
        <v>27461.9</v>
      </c>
      <c r="K2175" s="43">
        <v>0</v>
      </c>
      <c r="L2175" s="36">
        <v>100</v>
      </c>
      <c r="M2175" s="43"/>
      <c r="N2175" s="40" t="s">
        <v>9254</v>
      </c>
      <c r="O2175" s="37" t="s">
        <v>9255</v>
      </c>
      <c r="P2175" s="36">
        <v>706</v>
      </c>
      <c r="Q2175" s="37" t="s">
        <v>9256</v>
      </c>
    </row>
    <row r="2176" spans="1:17" ht="15" customHeight="1">
      <c r="A2176" s="35">
        <v>903824</v>
      </c>
      <c r="B2176" s="36" t="s">
        <v>9239</v>
      </c>
      <c r="C2176" s="37" t="s">
        <v>9251</v>
      </c>
      <c r="D2176" s="37" t="s">
        <v>9252</v>
      </c>
      <c r="E2176" s="35">
        <v>903824</v>
      </c>
      <c r="F2176" s="37" t="s">
        <v>4467</v>
      </c>
      <c r="G2176" s="36" t="s">
        <v>9253</v>
      </c>
      <c r="H2176" s="42">
        <v>6312.5</v>
      </c>
      <c r="I2176" s="39"/>
      <c r="J2176" s="42">
        <f t="shared" si="131"/>
        <v>6312.5</v>
      </c>
      <c r="K2176" s="43">
        <v>0</v>
      </c>
      <c r="L2176" s="36">
        <v>100</v>
      </c>
      <c r="M2176" s="43"/>
      <c r="N2176" s="40" t="s">
        <v>9254</v>
      </c>
      <c r="O2176" s="37" t="s">
        <v>9255</v>
      </c>
      <c r="P2176" s="36">
        <v>706</v>
      </c>
      <c r="Q2176" s="37" t="s">
        <v>9256</v>
      </c>
    </row>
    <row r="2177" spans="1:17" ht="15" customHeight="1">
      <c r="A2177" s="35">
        <v>903823</v>
      </c>
      <c r="B2177" s="36" t="s">
        <v>9239</v>
      </c>
      <c r="C2177" s="37" t="s">
        <v>9251</v>
      </c>
      <c r="D2177" s="37" t="s">
        <v>9252</v>
      </c>
      <c r="E2177" s="35">
        <v>903823</v>
      </c>
      <c r="F2177" s="37" t="s">
        <v>4466</v>
      </c>
      <c r="G2177" s="36" t="s">
        <v>9253</v>
      </c>
      <c r="H2177" s="42">
        <v>14271.3</v>
      </c>
      <c r="I2177" s="39"/>
      <c r="J2177" s="42">
        <f t="shared" si="131"/>
        <v>14271.3</v>
      </c>
      <c r="K2177" s="43">
        <v>0</v>
      </c>
      <c r="L2177" s="36">
        <v>100</v>
      </c>
      <c r="M2177" s="43"/>
      <c r="N2177" s="40" t="s">
        <v>9254</v>
      </c>
      <c r="O2177" s="37" t="s">
        <v>9255</v>
      </c>
      <c r="P2177" s="36">
        <v>706</v>
      </c>
      <c r="Q2177" s="37" t="s">
        <v>9256</v>
      </c>
    </row>
    <row r="2178" spans="1:17" ht="15" customHeight="1">
      <c r="A2178" s="35">
        <v>903821</v>
      </c>
      <c r="B2178" s="36" t="s">
        <v>9239</v>
      </c>
      <c r="C2178" s="37" t="s">
        <v>9251</v>
      </c>
      <c r="D2178" s="37" t="s">
        <v>9252</v>
      </c>
      <c r="E2178" s="35">
        <v>903821</v>
      </c>
      <c r="F2178" s="38" t="s">
        <v>4465</v>
      </c>
      <c r="G2178" s="36" t="s">
        <v>9253</v>
      </c>
      <c r="H2178" s="42">
        <v>15069.2</v>
      </c>
      <c r="I2178" s="39"/>
      <c r="J2178" s="42">
        <f t="shared" si="131"/>
        <v>15069.2</v>
      </c>
      <c r="K2178" s="43">
        <v>0</v>
      </c>
      <c r="L2178" s="36">
        <v>100</v>
      </c>
      <c r="M2178" s="43"/>
      <c r="N2178" s="40" t="s">
        <v>9254</v>
      </c>
      <c r="O2178" s="37" t="s">
        <v>9255</v>
      </c>
      <c r="P2178" s="36">
        <v>706</v>
      </c>
      <c r="Q2178" s="37" t="s">
        <v>9256</v>
      </c>
    </row>
    <row r="2179" spans="1:17" ht="15" customHeight="1">
      <c r="A2179" s="35">
        <v>903819</v>
      </c>
      <c r="B2179" s="36" t="s">
        <v>9239</v>
      </c>
      <c r="C2179" s="37" t="s">
        <v>9251</v>
      </c>
      <c r="D2179" s="37" t="s">
        <v>9252</v>
      </c>
      <c r="E2179" s="35">
        <v>903819</v>
      </c>
      <c r="F2179" s="37" t="s">
        <v>10377</v>
      </c>
      <c r="G2179" s="36" t="s">
        <v>9253</v>
      </c>
      <c r="H2179" s="42">
        <v>21088.800000000003</v>
      </c>
      <c r="I2179" s="39"/>
      <c r="J2179" s="42">
        <f t="shared" si="131"/>
        <v>21088.800000000003</v>
      </c>
      <c r="K2179" s="43">
        <v>0</v>
      </c>
      <c r="L2179" s="36">
        <v>100</v>
      </c>
      <c r="M2179" s="43"/>
      <c r="N2179" s="40" t="s">
        <v>9254</v>
      </c>
      <c r="O2179" s="37" t="s">
        <v>9255</v>
      </c>
      <c r="P2179" s="36">
        <v>706</v>
      </c>
      <c r="Q2179" s="37" t="s">
        <v>9256</v>
      </c>
    </row>
    <row r="2180" spans="1:17" ht="15" customHeight="1">
      <c r="A2180" s="35">
        <v>903820</v>
      </c>
      <c r="B2180" s="36" t="s">
        <v>9239</v>
      </c>
      <c r="C2180" s="37" t="s">
        <v>9251</v>
      </c>
      <c r="D2180" s="37" t="s">
        <v>9252</v>
      </c>
      <c r="E2180" s="35">
        <v>903820</v>
      </c>
      <c r="F2180" s="37" t="s">
        <v>4464</v>
      </c>
      <c r="G2180" s="36" t="s">
        <v>9253</v>
      </c>
      <c r="H2180" s="42">
        <v>61650.400000000001</v>
      </c>
      <c r="I2180" s="39"/>
      <c r="J2180" s="42">
        <f t="shared" si="131"/>
        <v>61650.400000000001</v>
      </c>
      <c r="K2180" s="43">
        <v>0</v>
      </c>
      <c r="L2180" s="36">
        <v>100</v>
      </c>
      <c r="M2180" s="43"/>
      <c r="N2180" s="40" t="s">
        <v>9254</v>
      </c>
      <c r="O2180" s="37" t="s">
        <v>9255</v>
      </c>
      <c r="P2180" s="36">
        <v>706</v>
      </c>
      <c r="Q2180" s="37" t="s">
        <v>9256</v>
      </c>
    </row>
    <row r="2181" spans="1:17" ht="15" customHeight="1">
      <c r="A2181" s="35">
        <v>359301</v>
      </c>
      <c r="B2181" s="36" t="s">
        <v>9239</v>
      </c>
      <c r="C2181" s="37" t="s">
        <v>9240</v>
      </c>
      <c r="D2181" s="37" t="s">
        <v>9296</v>
      </c>
      <c r="E2181" s="35">
        <v>359301</v>
      </c>
      <c r="F2181" s="38" t="s">
        <v>10378</v>
      </c>
      <c r="G2181" s="36" t="s">
        <v>9243</v>
      </c>
      <c r="H2181" s="36">
        <v>300</v>
      </c>
      <c r="I2181" s="39">
        <v>2379590.2999999998</v>
      </c>
      <c r="J2181" s="39">
        <f t="shared" ref="J2181:J2186" si="132">I2181</f>
        <v>2379590.2999999998</v>
      </c>
      <c r="K2181" s="36">
        <v>0</v>
      </c>
      <c r="L2181" s="36">
        <v>100</v>
      </c>
      <c r="M2181" s="36"/>
      <c r="N2181" s="40" t="s">
        <v>9264</v>
      </c>
      <c r="O2181" s="37" t="s">
        <v>9265</v>
      </c>
      <c r="P2181" s="36">
        <v>202</v>
      </c>
      <c r="Q2181" s="37" t="s">
        <v>9298</v>
      </c>
    </row>
    <row r="2182" spans="1:17" ht="15" customHeight="1">
      <c r="A2182" s="35">
        <v>359201</v>
      </c>
      <c r="B2182" s="36" t="s">
        <v>9239</v>
      </c>
      <c r="C2182" s="37" t="s">
        <v>9240</v>
      </c>
      <c r="D2182" s="37" t="s">
        <v>9296</v>
      </c>
      <c r="E2182" s="35">
        <v>359201</v>
      </c>
      <c r="F2182" s="38" t="s">
        <v>10379</v>
      </c>
      <c r="G2182" s="36" t="s">
        <v>9243</v>
      </c>
      <c r="H2182" s="36">
        <v>300</v>
      </c>
      <c r="I2182" s="39">
        <v>2379590.2999999998</v>
      </c>
      <c r="J2182" s="39">
        <f t="shared" si="132"/>
        <v>2379590.2999999998</v>
      </c>
      <c r="K2182" s="36">
        <v>0</v>
      </c>
      <c r="L2182" s="36">
        <v>100</v>
      </c>
      <c r="M2182" s="36"/>
      <c r="N2182" s="40" t="s">
        <v>9264</v>
      </c>
      <c r="O2182" s="37" t="s">
        <v>9265</v>
      </c>
      <c r="P2182" s="36">
        <v>202</v>
      </c>
      <c r="Q2182" s="37" t="s">
        <v>9298</v>
      </c>
    </row>
    <row r="2183" spans="1:17" ht="15" customHeight="1">
      <c r="A2183" s="35">
        <v>359401</v>
      </c>
      <c r="B2183" s="36" t="s">
        <v>9239</v>
      </c>
      <c r="C2183" s="37" t="s">
        <v>9240</v>
      </c>
      <c r="D2183" s="37" t="s">
        <v>9296</v>
      </c>
      <c r="E2183" s="35">
        <v>359401</v>
      </c>
      <c r="F2183" s="38" t="s">
        <v>1683</v>
      </c>
      <c r="G2183" s="36" t="s">
        <v>9243</v>
      </c>
      <c r="H2183" s="36">
        <v>300</v>
      </c>
      <c r="I2183" s="39">
        <v>2379590.2999999998</v>
      </c>
      <c r="J2183" s="39">
        <f t="shared" si="132"/>
        <v>2379590.2999999998</v>
      </c>
      <c r="K2183" s="36">
        <v>0</v>
      </c>
      <c r="L2183" s="36">
        <v>100</v>
      </c>
      <c r="M2183" s="36"/>
      <c r="N2183" s="40" t="s">
        <v>9264</v>
      </c>
      <c r="O2183" s="37" t="s">
        <v>9265</v>
      </c>
      <c r="P2183" s="36">
        <v>202</v>
      </c>
      <c r="Q2183" s="37" t="s">
        <v>9298</v>
      </c>
    </row>
    <row r="2184" spans="1:17" ht="15" customHeight="1">
      <c r="A2184" s="35" t="s">
        <v>10380</v>
      </c>
      <c r="B2184" s="36" t="s">
        <v>9239</v>
      </c>
      <c r="C2184" s="37" t="s">
        <v>9240</v>
      </c>
      <c r="D2184" s="37" t="s">
        <v>9327</v>
      </c>
      <c r="E2184" s="35" t="s">
        <v>10380</v>
      </c>
      <c r="F2184" s="37" t="s">
        <v>10381</v>
      </c>
      <c r="G2184" s="36" t="s">
        <v>9243</v>
      </c>
      <c r="H2184" s="36">
        <v>555</v>
      </c>
      <c r="I2184" s="39">
        <v>4484400</v>
      </c>
      <c r="J2184" s="39">
        <f t="shared" si="132"/>
        <v>4484400</v>
      </c>
      <c r="K2184" s="36">
        <v>0</v>
      </c>
      <c r="L2184" s="36">
        <v>100</v>
      </c>
      <c r="M2184" s="36"/>
      <c r="N2184" s="40" t="s">
        <v>9264</v>
      </c>
      <c r="O2184" s="37" t="s">
        <v>9265</v>
      </c>
      <c r="P2184" s="36">
        <v>245</v>
      </c>
      <c r="Q2184" s="37" t="s">
        <v>9328</v>
      </c>
    </row>
    <row r="2185" spans="1:17" ht="15" customHeight="1">
      <c r="A2185" s="35" t="s">
        <v>10382</v>
      </c>
      <c r="B2185" s="36" t="s">
        <v>9239</v>
      </c>
      <c r="C2185" s="37" t="s">
        <v>9240</v>
      </c>
      <c r="D2185" s="37" t="s">
        <v>9327</v>
      </c>
      <c r="E2185" s="35" t="s">
        <v>10382</v>
      </c>
      <c r="F2185" s="37" t="s">
        <v>10383</v>
      </c>
      <c r="G2185" s="36" t="s">
        <v>9243</v>
      </c>
      <c r="H2185" s="36">
        <v>555</v>
      </c>
      <c r="I2185" s="39">
        <v>4484400</v>
      </c>
      <c r="J2185" s="39">
        <f t="shared" si="132"/>
        <v>4484400</v>
      </c>
      <c r="K2185" s="36">
        <v>0</v>
      </c>
      <c r="L2185" s="36">
        <v>100</v>
      </c>
      <c r="M2185" s="36"/>
      <c r="N2185" s="40" t="s">
        <v>9264</v>
      </c>
      <c r="O2185" s="37" t="s">
        <v>9265</v>
      </c>
      <c r="P2185" s="36">
        <v>245</v>
      </c>
      <c r="Q2185" s="37" t="s">
        <v>9328</v>
      </c>
    </row>
    <row r="2186" spans="1:17" ht="15" customHeight="1">
      <c r="A2186" s="35" t="s">
        <v>724</v>
      </c>
      <c r="B2186" s="36" t="s">
        <v>9239</v>
      </c>
      <c r="C2186" s="37" t="s">
        <v>9240</v>
      </c>
      <c r="D2186" s="37" t="s">
        <v>9327</v>
      </c>
      <c r="E2186" s="35" t="s">
        <v>724</v>
      </c>
      <c r="F2186" s="38" t="s">
        <v>725</v>
      </c>
      <c r="G2186" s="36" t="s">
        <v>9243</v>
      </c>
      <c r="H2186" s="36">
        <v>230</v>
      </c>
      <c r="I2186" s="39">
        <v>1767712.1</v>
      </c>
      <c r="J2186" s="39">
        <f t="shared" si="132"/>
        <v>1767712.1</v>
      </c>
      <c r="K2186" s="36">
        <v>0</v>
      </c>
      <c r="L2186" s="36">
        <v>100</v>
      </c>
      <c r="M2186" s="36"/>
      <c r="N2186" s="40" t="s">
        <v>9264</v>
      </c>
      <c r="O2186" s="37" t="s">
        <v>9265</v>
      </c>
      <c r="P2186" s="36">
        <v>245</v>
      </c>
      <c r="Q2186" s="37" t="s">
        <v>9328</v>
      </c>
    </row>
    <row r="2187" spans="1:17" ht="15" customHeight="1">
      <c r="A2187" s="35">
        <v>904807</v>
      </c>
      <c r="B2187" s="36" t="s">
        <v>9239</v>
      </c>
      <c r="C2187" s="37" t="s">
        <v>9251</v>
      </c>
      <c r="D2187" s="37" t="s">
        <v>9314</v>
      </c>
      <c r="E2187" s="35">
        <v>904807</v>
      </c>
      <c r="F2187" s="37" t="s">
        <v>4881</v>
      </c>
      <c r="G2187" s="36" t="s">
        <v>9253</v>
      </c>
      <c r="H2187" s="42">
        <v>43026</v>
      </c>
      <c r="I2187" s="39"/>
      <c r="J2187" s="42">
        <f>H2187</f>
        <v>43026</v>
      </c>
      <c r="K2187" s="43">
        <v>0</v>
      </c>
      <c r="L2187" s="36">
        <v>100</v>
      </c>
      <c r="M2187" s="43"/>
      <c r="N2187" s="40" t="s">
        <v>9254</v>
      </c>
      <c r="O2187" s="37" t="s">
        <v>9255</v>
      </c>
      <c r="P2187" s="36">
        <v>706</v>
      </c>
      <c r="Q2187" s="37" t="s">
        <v>9256</v>
      </c>
    </row>
    <row r="2188" spans="1:17" ht="15" customHeight="1">
      <c r="A2188" s="35">
        <v>766605</v>
      </c>
      <c r="B2188" s="36" t="s">
        <v>9239</v>
      </c>
      <c r="C2188" s="37" t="s">
        <v>9240</v>
      </c>
      <c r="D2188" s="37" t="s">
        <v>9300</v>
      </c>
      <c r="E2188" s="35">
        <v>766605</v>
      </c>
      <c r="F2188" s="38" t="s">
        <v>10384</v>
      </c>
      <c r="G2188" s="36" t="s">
        <v>9243</v>
      </c>
      <c r="H2188" s="36">
        <v>110</v>
      </c>
      <c r="I2188" s="39">
        <v>1124645.1000000001</v>
      </c>
      <c r="J2188" s="39">
        <f t="shared" ref="J2188:J2251" si="133">I2188</f>
        <v>1124645.1000000001</v>
      </c>
      <c r="K2188" s="36">
        <v>0</v>
      </c>
      <c r="L2188" s="36">
        <v>100</v>
      </c>
      <c r="M2188" s="36"/>
      <c r="N2188" s="40" t="s">
        <v>9244</v>
      </c>
      <c r="O2188" s="37" t="s">
        <v>9245</v>
      </c>
      <c r="P2188" s="36">
        <v>205</v>
      </c>
      <c r="Q2188" s="37" t="s">
        <v>9302</v>
      </c>
    </row>
    <row r="2189" spans="1:17" ht="15" customHeight="1">
      <c r="A2189" s="35">
        <v>649101</v>
      </c>
      <c r="B2189" s="36" t="s">
        <v>9239</v>
      </c>
      <c r="C2189" s="37" t="s">
        <v>9240</v>
      </c>
      <c r="D2189" s="37" t="s">
        <v>9260</v>
      </c>
      <c r="E2189" s="35">
        <v>649101</v>
      </c>
      <c r="F2189" s="38" t="s">
        <v>2475</v>
      </c>
      <c r="G2189" s="36" t="s">
        <v>9243</v>
      </c>
      <c r="H2189" s="36">
        <v>30</v>
      </c>
      <c r="I2189" s="39">
        <v>253903.90000000002</v>
      </c>
      <c r="J2189" s="39">
        <f t="shared" si="133"/>
        <v>253903.90000000002</v>
      </c>
      <c r="K2189" s="36">
        <v>0</v>
      </c>
      <c r="L2189" s="36">
        <v>100</v>
      </c>
      <c r="M2189" s="36"/>
      <c r="N2189" s="41" t="s">
        <v>9249</v>
      </c>
      <c r="O2189" s="41" t="s">
        <v>9250</v>
      </c>
      <c r="P2189" s="36">
        <v>215</v>
      </c>
      <c r="Q2189" s="37" t="s">
        <v>9262</v>
      </c>
    </row>
    <row r="2190" spans="1:17" ht="15" customHeight="1">
      <c r="A2190" s="35">
        <v>358807</v>
      </c>
      <c r="B2190" s="36" t="s">
        <v>9239</v>
      </c>
      <c r="C2190" s="37" t="s">
        <v>9240</v>
      </c>
      <c r="D2190" s="37" t="s">
        <v>9296</v>
      </c>
      <c r="E2190" s="35">
        <v>358807</v>
      </c>
      <c r="F2190" s="38" t="s">
        <v>10385</v>
      </c>
      <c r="G2190" s="36" t="s">
        <v>9243</v>
      </c>
      <c r="H2190" s="36">
        <v>550</v>
      </c>
      <c r="I2190" s="39">
        <v>4444000</v>
      </c>
      <c r="J2190" s="39">
        <f t="shared" si="133"/>
        <v>4444000</v>
      </c>
      <c r="K2190" s="36">
        <v>0</v>
      </c>
      <c r="L2190" s="36">
        <v>100</v>
      </c>
      <c r="M2190" s="36"/>
      <c r="N2190" s="40" t="s">
        <v>9264</v>
      </c>
      <c r="O2190" s="37" t="s">
        <v>9265</v>
      </c>
      <c r="P2190" s="36">
        <v>202</v>
      </c>
      <c r="Q2190" s="37" t="s">
        <v>9298</v>
      </c>
    </row>
    <row r="2191" spans="1:17" ht="15" customHeight="1">
      <c r="A2191" s="35">
        <v>547203</v>
      </c>
      <c r="B2191" s="36" t="s">
        <v>9239</v>
      </c>
      <c r="C2191" s="37" t="s">
        <v>9240</v>
      </c>
      <c r="D2191" s="37" t="s">
        <v>9241</v>
      </c>
      <c r="E2191" s="35">
        <v>547203</v>
      </c>
      <c r="F2191" s="38" t="s">
        <v>1893</v>
      </c>
      <c r="G2191" s="36" t="s">
        <v>9243</v>
      </c>
      <c r="H2191" s="36">
        <v>70</v>
      </c>
      <c r="I2191" s="39">
        <v>727472.7</v>
      </c>
      <c r="J2191" s="39">
        <f t="shared" si="133"/>
        <v>727472.7</v>
      </c>
      <c r="K2191" s="36">
        <v>0</v>
      </c>
      <c r="L2191" s="36">
        <v>100</v>
      </c>
      <c r="M2191" s="36"/>
      <c r="N2191" s="40" t="s">
        <v>9244</v>
      </c>
      <c r="O2191" s="37" t="s">
        <v>9245</v>
      </c>
      <c r="P2191" s="36">
        <v>212</v>
      </c>
      <c r="Q2191" s="37" t="s">
        <v>9645</v>
      </c>
    </row>
    <row r="2192" spans="1:17" ht="15" customHeight="1">
      <c r="A2192" s="35">
        <v>547202</v>
      </c>
      <c r="B2192" s="36" t="s">
        <v>9239</v>
      </c>
      <c r="C2192" s="37" t="s">
        <v>9240</v>
      </c>
      <c r="D2192" s="37" t="s">
        <v>9241</v>
      </c>
      <c r="E2192" s="35">
        <v>547202</v>
      </c>
      <c r="F2192" s="38" t="s">
        <v>1892</v>
      </c>
      <c r="G2192" s="36" t="s">
        <v>9243</v>
      </c>
      <c r="H2192" s="36">
        <v>70</v>
      </c>
      <c r="I2192" s="39">
        <v>727472.7</v>
      </c>
      <c r="J2192" s="39">
        <f t="shared" si="133"/>
        <v>727472.7</v>
      </c>
      <c r="K2192" s="36">
        <v>0</v>
      </c>
      <c r="L2192" s="36">
        <v>100</v>
      </c>
      <c r="M2192" s="36"/>
      <c r="N2192" s="40" t="s">
        <v>9244</v>
      </c>
      <c r="O2192" s="37" t="s">
        <v>9245</v>
      </c>
      <c r="P2192" s="36">
        <v>212</v>
      </c>
      <c r="Q2192" s="37" t="s">
        <v>9645</v>
      </c>
    </row>
    <row r="2193" spans="1:17" ht="15" customHeight="1">
      <c r="A2193" s="35">
        <v>547101</v>
      </c>
      <c r="B2193" s="36" t="s">
        <v>9239</v>
      </c>
      <c r="C2193" s="37" t="s">
        <v>9240</v>
      </c>
      <c r="D2193" s="37" t="s">
        <v>9241</v>
      </c>
      <c r="E2193" s="35">
        <v>547101</v>
      </c>
      <c r="F2193" s="38" t="s">
        <v>1888</v>
      </c>
      <c r="G2193" s="36" t="s">
        <v>9243</v>
      </c>
      <c r="H2193" s="36">
        <v>130</v>
      </c>
      <c r="I2193" s="39">
        <v>1254197.8</v>
      </c>
      <c r="J2193" s="39">
        <f t="shared" si="133"/>
        <v>1254197.8</v>
      </c>
      <c r="K2193" s="36">
        <v>0</v>
      </c>
      <c r="L2193" s="36">
        <v>100</v>
      </c>
      <c r="M2193" s="36"/>
      <c r="N2193" s="40" t="s">
        <v>9264</v>
      </c>
      <c r="O2193" s="37" t="s">
        <v>9265</v>
      </c>
      <c r="P2193" s="36">
        <v>212</v>
      </c>
      <c r="Q2193" s="37" t="s">
        <v>9645</v>
      </c>
    </row>
    <row r="2194" spans="1:17" ht="15" customHeight="1">
      <c r="A2194" s="35">
        <v>547102</v>
      </c>
      <c r="B2194" s="36" t="s">
        <v>9239</v>
      </c>
      <c r="C2194" s="37" t="s">
        <v>9240</v>
      </c>
      <c r="D2194" s="37" t="s">
        <v>9241</v>
      </c>
      <c r="E2194" s="35">
        <v>547102</v>
      </c>
      <c r="F2194" s="37" t="s">
        <v>1889</v>
      </c>
      <c r="G2194" s="36" t="s">
        <v>9243</v>
      </c>
      <c r="H2194" s="36">
        <v>130</v>
      </c>
      <c r="I2194" s="39">
        <v>1254197.8</v>
      </c>
      <c r="J2194" s="39">
        <f t="shared" si="133"/>
        <v>1254197.8</v>
      </c>
      <c r="K2194" s="36">
        <v>0</v>
      </c>
      <c r="L2194" s="36">
        <v>100</v>
      </c>
      <c r="M2194" s="36"/>
      <c r="N2194" s="40" t="s">
        <v>9244</v>
      </c>
      <c r="O2194" s="37" t="s">
        <v>9245</v>
      </c>
      <c r="P2194" s="36">
        <v>212</v>
      </c>
      <c r="Q2194" s="37" t="s">
        <v>9645</v>
      </c>
    </row>
    <row r="2195" spans="1:17" ht="15" customHeight="1">
      <c r="A2195" s="35">
        <v>828320</v>
      </c>
      <c r="B2195" s="36" t="s">
        <v>9239</v>
      </c>
      <c r="C2195" s="37" t="s">
        <v>9240</v>
      </c>
      <c r="D2195" s="37" t="s">
        <v>9315</v>
      </c>
      <c r="E2195" s="35">
        <v>828320</v>
      </c>
      <c r="F2195" s="38" t="s">
        <v>3596</v>
      </c>
      <c r="G2195" s="36" t="s">
        <v>9243</v>
      </c>
      <c r="H2195" s="36">
        <v>80</v>
      </c>
      <c r="I2195" s="39">
        <v>829492.8</v>
      </c>
      <c r="J2195" s="39">
        <f t="shared" si="133"/>
        <v>829492.8</v>
      </c>
      <c r="K2195" s="36">
        <v>0</v>
      </c>
      <c r="L2195" s="36">
        <v>100</v>
      </c>
      <c r="M2195" s="36"/>
      <c r="N2195" s="40" t="s">
        <v>9244</v>
      </c>
      <c r="O2195" s="37" t="s">
        <v>9245</v>
      </c>
      <c r="P2195" s="36">
        <v>231</v>
      </c>
      <c r="Q2195" s="37" t="s">
        <v>9317</v>
      </c>
    </row>
    <row r="2196" spans="1:17" ht="15" customHeight="1">
      <c r="A2196" s="35">
        <v>275403</v>
      </c>
      <c r="B2196" s="36" t="s">
        <v>9239</v>
      </c>
      <c r="C2196" s="37" t="s">
        <v>9240</v>
      </c>
      <c r="D2196" s="37" t="s">
        <v>9300</v>
      </c>
      <c r="E2196" s="35">
        <v>275403</v>
      </c>
      <c r="F2196" s="38" t="s">
        <v>10386</v>
      </c>
      <c r="G2196" s="36" t="s">
        <v>9243</v>
      </c>
      <c r="H2196" s="36">
        <v>75</v>
      </c>
      <c r="I2196" s="39">
        <v>803333.8</v>
      </c>
      <c r="J2196" s="39">
        <f t="shared" si="133"/>
        <v>803333.8</v>
      </c>
      <c r="K2196" s="36">
        <v>0</v>
      </c>
      <c r="L2196" s="36">
        <v>100</v>
      </c>
      <c r="M2196" s="36"/>
      <c r="N2196" s="40" t="s">
        <v>9244</v>
      </c>
      <c r="O2196" s="37" t="s">
        <v>9245</v>
      </c>
      <c r="P2196" s="36">
        <v>237</v>
      </c>
      <c r="Q2196" s="37" t="s">
        <v>9384</v>
      </c>
    </row>
    <row r="2197" spans="1:17" ht="15" customHeight="1">
      <c r="A2197" s="35">
        <v>828310</v>
      </c>
      <c r="B2197" s="36" t="s">
        <v>9239</v>
      </c>
      <c r="C2197" s="37" t="s">
        <v>9240</v>
      </c>
      <c r="D2197" s="37" t="s">
        <v>9315</v>
      </c>
      <c r="E2197" s="35">
        <v>828310</v>
      </c>
      <c r="F2197" s="38" t="s">
        <v>3595</v>
      </c>
      <c r="G2197" s="36" t="s">
        <v>9243</v>
      </c>
      <c r="H2197" s="36">
        <v>75</v>
      </c>
      <c r="I2197" s="39">
        <v>803333.8</v>
      </c>
      <c r="J2197" s="39">
        <f t="shared" si="133"/>
        <v>803333.8</v>
      </c>
      <c r="K2197" s="36">
        <v>0</v>
      </c>
      <c r="L2197" s="36">
        <v>100</v>
      </c>
      <c r="M2197" s="36"/>
      <c r="N2197" s="40" t="s">
        <v>9244</v>
      </c>
      <c r="O2197" s="37" t="s">
        <v>9245</v>
      </c>
      <c r="P2197" s="36">
        <v>231</v>
      </c>
      <c r="Q2197" s="37" t="s">
        <v>9317</v>
      </c>
    </row>
    <row r="2198" spans="1:17" ht="15" customHeight="1">
      <c r="A2198" s="35">
        <v>828403</v>
      </c>
      <c r="B2198" s="36" t="s">
        <v>9239</v>
      </c>
      <c r="C2198" s="37" t="s">
        <v>9240</v>
      </c>
      <c r="D2198" s="37" t="s">
        <v>9315</v>
      </c>
      <c r="E2198" s="35">
        <v>828403</v>
      </c>
      <c r="F2198" s="38" t="s">
        <v>3493</v>
      </c>
      <c r="G2198" s="36" t="s">
        <v>9243</v>
      </c>
      <c r="H2198" s="36">
        <v>70</v>
      </c>
      <c r="I2198" s="39">
        <v>727472.7</v>
      </c>
      <c r="J2198" s="39">
        <f t="shared" si="133"/>
        <v>727472.7</v>
      </c>
      <c r="K2198" s="36">
        <v>0</v>
      </c>
      <c r="L2198" s="36">
        <v>100</v>
      </c>
      <c r="M2198" s="36"/>
      <c r="N2198" s="40" t="s">
        <v>9244</v>
      </c>
      <c r="O2198" s="37" t="s">
        <v>9245</v>
      </c>
      <c r="P2198" s="36">
        <v>231</v>
      </c>
      <c r="Q2198" s="37" t="s">
        <v>9317</v>
      </c>
    </row>
    <row r="2199" spans="1:17" ht="15" customHeight="1">
      <c r="A2199" s="35">
        <v>828404</v>
      </c>
      <c r="B2199" s="36" t="s">
        <v>9239</v>
      </c>
      <c r="C2199" s="37" t="s">
        <v>9240</v>
      </c>
      <c r="D2199" s="37" t="s">
        <v>9315</v>
      </c>
      <c r="E2199" s="35">
        <v>828404</v>
      </c>
      <c r="F2199" s="38" t="s">
        <v>3494</v>
      </c>
      <c r="G2199" s="36" t="s">
        <v>9243</v>
      </c>
      <c r="H2199" s="36">
        <v>60</v>
      </c>
      <c r="I2199" s="39">
        <v>593849.69999999995</v>
      </c>
      <c r="J2199" s="39">
        <f t="shared" si="133"/>
        <v>593849.69999999995</v>
      </c>
      <c r="K2199" s="36">
        <v>0</v>
      </c>
      <c r="L2199" s="36">
        <v>100</v>
      </c>
      <c r="M2199" s="36"/>
      <c r="N2199" s="40" t="s">
        <v>9244</v>
      </c>
      <c r="O2199" s="37" t="s">
        <v>9245</v>
      </c>
      <c r="P2199" s="36">
        <v>231</v>
      </c>
      <c r="Q2199" s="37" t="s">
        <v>9317</v>
      </c>
    </row>
    <row r="2200" spans="1:17" ht="15" customHeight="1">
      <c r="A2200" s="35">
        <v>828402</v>
      </c>
      <c r="B2200" s="36" t="s">
        <v>9239</v>
      </c>
      <c r="C2200" s="37" t="s">
        <v>9240</v>
      </c>
      <c r="D2200" s="37" t="s">
        <v>9315</v>
      </c>
      <c r="E2200" s="35">
        <v>828402</v>
      </c>
      <c r="F2200" s="38" t="s">
        <v>10387</v>
      </c>
      <c r="G2200" s="36" t="s">
        <v>9243</v>
      </c>
      <c r="H2200" s="36">
        <v>100</v>
      </c>
      <c r="I2200" s="39">
        <v>1035957</v>
      </c>
      <c r="J2200" s="39">
        <f t="shared" si="133"/>
        <v>1035957</v>
      </c>
      <c r="K2200" s="36">
        <v>0</v>
      </c>
      <c r="L2200" s="36">
        <v>100</v>
      </c>
      <c r="M2200" s="36"/>
      <c r="N2200" s="40" t="s">
        <v>9244</v>
      </c>
      <c r="O2200" s="37" t="s">
        <v>9245</v>
      </c>
      <c r="P2200" s="36">
        <v>231</v>
      </c>
      <c r="Q2200" s="37" t="s">
        <v>9317</v>
      </c>
    </row>
    <row r="2201" spans="1:17" ht="15" customHeight="1">
      <c r="A2201" s="35">
        <v>828401</v>
      </c>
      <c r="B2201" s="36" t="s">
        <v>9239</v>
      </c>
      <c r="C2201" s="37" t="s">
        <v>9240</v>
      </c>
      <c r="D2201" s="37" t="s">
        <v>9315</v>
      </c>
      <c r="E2201" s="35">
        <v>828401</v>
      </c>
      <c r="F2201" s="38" t="s">
        <v>3491</v>
      </c>
      <c r="G2201" s="36" t="s">
        <v>9243</v>
      </c>
      <c r="H2201" s="36">
        <v>100</v>
      </c>
      <c r="I2201" s="39">
        <v>1035957</v>
      </c>
      <c r="J2201" s="39">
        <f t="shared" si="133"/>
        <v>1035957</v>
      </c>
      <c r="K2201" s="36">
        <v>0</v>
      </c>
      <c r="L2201" s="36">
        <v>100</v>
      </c>
      <c r="M2201" s="36"/>
      <c r="N2201" s="40" t="s">
        <v>9244</v>
      </c>
      <c r="O2201" s="37" t="s">
        <v>9245</v>
      </c>
      <c r="P2201" s="36">
        <v>231</v>
      </c>
      <c r="Q2201" s="37" t="s">
        <v>9317</v>
      </c>
    </row>
    <row r="2202" spans="1:17" ht="15" customHeight="1">
      <c r="A2202" s="35">
        <v>828340</v>
      </c>
      <c r="B2202" s="36" t="s">
        <v>9239</v>
      </c>
      <c r="C2202" s="37" t="s">
        <v>9240</v>
      </c>
      <c r="D2202" s="37" t="s">
        <v>9315</v>
      </c>
      <c r="E2202" s="35">
        <v>828340</v>
      </c>
      <c r="F2202" s="38" t="s">
        <v>3598</v>
      </c>
      <c r="G2202" s="36" t="s">
        <v>9243</v>
      </c>
      <c r="H2202" s="36">
        <v>70</v>
      </c>
      <c r="I2202" s="39">
        <v>727472.7</v>
      </c>
      <c r="J2202" s="39">
        <f t="shared" si="133"/>
        <v>727472.7</v>
      </c>
      <c r="K2202" s="36">
        <v>0</v>
      </c>
      <c r="L2202" s="36">
        <v>100</v>
      </c>
      <c r="M2202" s="36"/>
      <c r="N2202" s="40" t="s">
        <v>9244</v>
      </c>
      <c r="O2202" s="37" t="s">
        <v>9245</v>
      </c>
      <c r="P2202" s="36">
        <v>231</v>
      </c>
      <c r="Q2202" s="37" t="s">
        <v>9317</v>
      </c>
    </row>
    <row r="2203" spans="1:17" ht="15" customHeight="1">
      <c r="A2203" s="35">
        <v>275402</v>
      </c>
      <c r="B2203" s="36" t="s">
        <v>9239</v>
      </c>
      <c r="C2203" s="37" t="s">
        <v>9240</v>
      </c>
      <c r="D2203" s="37" t="s">
        <v>9300</v>
      </c>
      <c r="E2203" s="35">
        <v>275402</v>
      </c>
      <c r="F2203" s="38" t="s">
        <v>10388</v>
      </c>
      <c r="G2203" s="36" t="s">
        <v>9243</v>
      </c>
      <c r="H2203" s="36">
        <v>55</v>
      </c>
      <c r="I2203" s="39">
        <v>567690.69999999995</v>
      </c>
      <c r="J2203" s="39">
        <f t="shared" si="133"/>
        <v>567690.69999999995</v>
      </c>
      <c r="K2203" s="36">
        <v>0</v>
      </c>
      <c r="L2203" s="36">
        <v>100</v>
      </c>
      <c r="M2203" s="36"/>
      <c r="N2203" s="40" t="s">
        <v>9244</v>
      </c>
      <c r="O2203" s="37" t="s">
        <v>9245</v>
      </c>
      <c r="P2203" s="36">
        <v>237</v>
      </c>
      <c r="Q2203" s="37" t="s">
        <v>9384</v>
      </c>
    </row>
    <row r="2204" spans="1:17" ht="15" customHeight="1">
      <c r="A2204" s="35">
        <v>547201</v>
      </c>
      <c r="B2204" s="36" t="s">
        <v>9239</v>
      </c>
      <c r="C2204" s="37" t="s">
        <v>9240</v>
      </c>
      <c r="D2204" s="37" t="s">
        <v>9241</v>
      </c>
      <c r="E2204" s="35">
        <v>547201</v>
      </c>
      <c r="F2204" s="37" t="s">
        <v>1891</v>
      </c>
      <c r="G2204" s="36" t="s">
        <v>9243</v>
      </c>
      <c r="H2204" s="36">
        <v>70</v>
      </c>
      <c r="I2204" s="39">
        <v>727472.7</v>
      </c>
      <c r="J2204" s="39">
        <f t="shared" si="133"/>
        <v>727472.7</v>
      </c>
      <c r="K2204" s="36">
        <v>0</v>
      </c>
      <c r="L2204" s="36">
        <v>100</v>
      </c>
      <c r="M2204" s="36"/>
      <c r="N2204" s="40" t="s">
        <v>9244</v>
      </c>
      <c r="O2204" s="37" t="s">
        <v>9245</v>
      </c>
      <c r="P2204" s="36">
        <v>212</v>
      </c>
      <c r="Q2204" s="37" t="s">
        <v>9645</v>
      </c>
    </row>
    <row r="2205" spans="1:17" ht="15" customHeight="1">
      <c r="A2205" s="35">
        <v>275401</v>
      </c>
      <c r="B2205" s="36" t="s">
        <v>9239</v>
      </c>
      <c r="C2205" s="37" t="s">
        <v>9240</v>
      </c>
      <c r="D2205" s="37" t="s">
        <v>9300</v>
      </c>
      <c r="E2205" s="35">
        <v>275401</v>
      </c>
      <c r="F2205" s="38" t="s">
        <v>3722</v>
      </c>
      <c r="G2205" s="36" t="s">
        <v>9243</v>
      </c>
      <c r="H2205" s="36">
        <v>55</v>
      </c>
      <c r="I2205" s="39">
        <v>567690.69999999995</v>
      </c>
      <c r="J2205" s="39">
        <f t="shared" si="133"/>
        <v>567690.69999999995</v>
      </c>
      <c r="K2205" s="36">
        <v>0</v>
      </c>
      <c r="L2205" s="36">
        <v>100</v>
      </c>
      <c r="M2205" s="36"/>
      <c r="N2205" s="40" t="s">
        <v>9244</v>
      </c>
      <c r="O2205" s="37" t="s">
        <v>9245</v>
      </c>
      <c r="P2205" s="36">
        <v>205</v>
      </c>
      <c r="Q2205" s="37" t="s">
        <v>9302</v>
      </c>
    </row>
    <row r="2206" spans="1:17" ht="15" customHeight="1">
      <c r="A2206" s="35">
        <v>775106</v>
      </c>
      <c r="B2206" s="36" t="s">
        <v>9239</v>
      </c>
      <c r="C2206" s="37" t="s">
        <v>9240</v>
      </c>
      <c r="D2206" s="37" t="s">
        <v>9263</v>
      </c>
      <c r="E2206" s="35">
        <v>775106</v>
      </c>
      <c r="F2206" s="38" t="s">
        <v>8633</v>
      </c>
      <c r="G2206" s="36" t="s">
        <v>9243</v>
      </c>
      <c r="H2206" s="36">
        <v>75</v>
      </c>
      <c r="I2206" s="39">
        <v>803333.8</v>
      </c>
      <c r="J2206" s="39">
        <f t="shared" si="133"/>
        <v>803333.8</v>
      </c>
      <c r="K2206" s="36">
        <v>0</v>
      </c>
      <c r="L2206" s="36">
        <v>100</v>
      </c>
      <c r="M2206" s="36"/>
      <c r="N2206" s="40" t="s">
        <v>9244</v>
      </c>
      <c r="O2206" s="37" t="s">
        <v>9245</v>
      </c>
      <c r="P2206" s="36">
        <v>207</v>
      </c>
      <c r="Q2206" s="37" t="s">
        <v>9266</v>
      </c>
    </row>
    <row r="2207" spans="1:17" ht="15" customHeight="1">
      <c r="A2207" s="35">
        <v>775104</v>
      </c>
      <c r="B2207" s="36" t="s">
        <v>9239</v>
      </c>
      <c r="C2207" s="37" t="s">
        <v>9240</v>
      </c>
      <c r="D2207" s="37" t="s">
        <v>9263</v>
      </c>
      <c r="E2207" s="35">
        <v>775104</v>
      </c>
      <c r="F2207" s="37" t="s">
        <v>10389</v>
      </c>
      <c r="G2207" s="36" t="s">
        <v>9243</v>
      </c>
      <c r="H2207" s="36">
        <v>75</v>
      </c>
      <c r="I2207" s="39">
        <v>803333.8</v>
      </c>
      <c r="J2207" s="39">
        <f t="shared" si="133"/>
        <v>803333.8</v>
      </c>
      <c r="K2207" s="36">
        <v>0</v>
      </c>
      <c r="L2207" s="36">
        <v>100</v>
      </c>
      <c r="M2207" s="36"/>
      <c r="N2207" s="40" t="s">
        <v>9244</v>
      </c>
      <c r="O2207" s="37" t="s">
        <v>9245</v>
      </c>
      <c r="P2207" s="36">
        <v>207</v>
      </c>
      <c r="Q2207" s="37" t="s">
        <v>9266</v>
      </c>
    </row>
    <row r="2208" spans="1:17" ht="15" customHeight="1">
      <c r="A2208" s="35">
        <v>775107</v>
      </c>
      <c r="B2208" s="36" t="s">
        <v>9239</v>
      </c>
      <c r="C2208" s="37" t="s">
        <v>9240</v>
      </c>
      <c r="D2208" s="37" t="s">
        <v>9263</v>
      </c>
      <c r="E2208" s="35">
        <v>775107</v>
      </c>
      <c r="F2208" s="38" t="s">
        <v>10390</v>
      </c>
      <c r="G2208" s="36" t="s">
        <v>9243</v>
      </c>
      <c r="H2208" s="36">
        <v>85</v>
      </c>
      <c r="I2208" s="39">
        <v>898536.4</v>
      </c>
      <c r="J2208" s="39">
        <f t="shared" si="133"/>
        <v>898536.4</v>
      </c>
      <c r="K2208" s="36">
        <v>0</v>
      </c>
      <c r="L2208" s="36">
        <v>100</v>
      </c>
      <c r="M2208" s="36"/>
      <c r="N2208" s="40" t="s">
        <v>9244</v>
      </c>
      <c r="O2208" s="37" t="s">
        <v>9245</v>
      </c>
      <c r="P2208" s="36">
        <v>207</v>
      </c>
      <c r="Q2208" s="37" t="s">
        <v>9266</v>
      </c>
    </row>
    <row r="2209" spans="1:17" ht="15" customHeight="1">
      <c r="A2209" s="35" t="s">
        <v>762</v>
      </c>
      <c r="B2209" s="36" t="s">
        <v>9239</v>
      </c>
      <c r="C2209" s="37" t="s">
        <v>9240</v>
      </c>
      <c r="D2209" s="37" t="s">
        <v>9327</v>
      </c>
      <c r="E2209" s="35" t="s">
        <v>762</v>
      </c>
      <c r="F2209" s="38" t="s">
        <v>10391</v>
      </c>
      <c r="G2209" s="36" t="s">
        <v>9243</v>
      </c>
      <c r="H2209" s="36">
        <v>135</v>
      </c>
      <c r="I2209" s="39">
        <v>1365883.6</v>
      </c>
      <c r="J2209" s="39">
        <f t="shared" si="133"/>
        <v>1365883.6</v>
      </c>
      <c r="K2209" s="36">
        <v>0</v>
      </c>
      <c r="L2209" s="36">
        <v>100</v>
      </c>
      <c r="M2209" s="36"/>
      <c r="N2209" s="40" t="s">
        <v>9244</v>
      </c>
      <c r="O2209" s="37" t="s">
        <v>9245</v>
      </c>
      <c r="P2209" s="36">
        <v>245</v>
      </c>
      <c r="Q2209" s="37" t="s">
        <v>9328</v>
      </c>
    </row>
    <row r="2210" spans="1:17" ht="15" customHeight="1">
      <c r="A2210" s="35" t="s">
        <v>760</v>
      </c>
      <c r="B2210" s="36" t="s">
        <v>9239</v>
      </c>
      <c r="C2210" s="37" t="s">
        <v>9240</v>
      </c>
      <c r="D2210" s="37" t="s">
        <v>9327</v>
      </c>
      <c r="E2210" s="35" t="s">
        <v>760</v>
      </c>
      <c r="F2210" s="38" t="s">
        <v>10392</v>
      </c>
      <c r="G2210" s="36" t="s">
        <v>9243</v>
      </c>
      <c r="H2210" s="36">
        <v>365</v>
      </c>
      <c r="I2210" s="39">
        <v>2861057.3</v>
      </c>
      <c r="J2210" s="39">
        <f t="shared" si="133"/>
        <v>2861057.3</v>
      </c>
      <c r="K2210" s="36">
        <v>0</v>
      </c>
      <c r="L2210" s="36">
        <v>100</v>
      </c>
      <c r="M2210" s="36"/>
      <c r="N2210" s="40" t="s">
        <v>9264</v>
      </c>
      <c r="O2210" s="37" t="s">
        <v>9265</v>
      </c>
      <c r="P2210" s="36">
        <v>245</v>
      </c>
      <c r="Q2210" s="37" t="s">
        <v>9328</v>
      </c>
    </row>
    <row r="2211" spans="1:17" ht="15" customHeight="1">
      <c r="A2211" s="35" t="s">
        <v>772</v>
      </c>
      <c r="B2211" s="36" t="s">
        <v>9239</v>
      </c>
      <c r="C2211" s="37" t="s">
        <v>9240</v>
      </c>
      <c r="D2211" s="37" t="s">
        <v>9327</v>
      </c>
      <c r="E2211" s="35" t="s">
        <v>772</v>
      </c>
      <c r="F2211" s="38" t="s">
        <v>10393</v>
      </c>
      <c r="G2211" s="36" t="s">
        <v>9243</v>
      </c>
      <c r="H2211" s="36">
        <v>250</v>
      </c>
      <c r="I2211" s="39">
        <v>1950825.1</v>
      </c>
      <c r="J2211" s="39">
        <f t="shared" si="133"/>
        <v>1950825.1</v>
      </c>
      <c r="K2211" s="36">
        <v>0</v>
      </c>
      <c r="L2211" s="36">
        <v>100</v>
      </c>
      <c r="M2211" s="36"/>
      <c r="N2211" s="40" t="s">
        <v>9264</v>
      </c>
      <c r="O2211" s="37" t="s">
        <v>9265</v>
      </c>
      <c r="P2211" s="36">
        <v>245</v>
      </c>
      <c r="Q2211" s="37" t="s">
        <v>9328</v>
      </c>
    </row>
    <row r="2212" spans="1:17" ht="15" customHeight="1">
      <c r="A2212" s="35" t="s">
        <v>770</v>
      </c>
      <c r="B2212" s="36" t="s">
        <v>9239</v>
      </c>
      <c r="C2212" s="37" t="s">
        <v>9240</v>
      </c>
      <c r="D2212" s="37" t="s">
        <v>9327</v>
      </c>
      <c r="E2212" s="35" t="s">
        <v>770</v>
      </c>
      <c r="F2212" s="38" t="s">
        <v>10394</v>
      </c>
      <c r="G2212" s="36" t="s">
        <v>9243</v>
      </c>
      <c r="H2212" s="36">
        <v>325</v>
      </c>
      <c r="I2212" s="39">
        <v>2600366.2000000002</v>
      </c>
      <c r="J2212" s="39">
        <f t="shared" si="133"/>
        <v>2600366.2000000002</v>
      </c>
      <c r="K2212" s="36">
        <v>0</v>
      </c>
      <c r="L2212" s="36">
        <v>100</v>
      </c>
      <c r="M2212" s="36"/>
      <c r="N2212" s="40" t="s">
        <v>9264</v>
      </c>
      <c r="O2212" s="37" t="s">
        <v>9265</v>
      </c>
      <c r="P2212" s="36">
        <v>245</v>
      </c>
      <c r="Q2212" s="37" t="s">
        <v>9328</v>
      </c>
    </row>
    <row r="2213" spans="1:17" ht="15" customHeight="1">
      <c r="A2213" s="35" t="s">
        <v>768</v>
      </c>
      <c r="B2213" s="36" t="s">
        <v>9239</v>
      </c>
      <c r="C2213" s="37" t="s">
        <v>9240</v>
      </c>
      <c r="D2213" s="37" t="s">
        <v>9327</v>
      </c>
      <c r="E2213" s="35" t="s">
        <v>768</v>
      </c>
      <c r="F2213" s="38" t="s">
        <v>10395</v>
      </c>
      <c r="G2213" s="36" t="s">
        <v>9243</v>
      </c>
      <c r="H2213" s="36">
        <v>250</v>
      </c>
      <c r="I2213" s="39">
        <v>1950825.1</v>
      </c>
      <c r="J2213" s="39">
        <f t="shared" si="133"/>
        <v>1950825.1</v>
      </c>
      <c r="K2213" s="36">
        <v>0</v>
      </c>
      <c r="L2213" s="36">
        <v>100</v>
      </c>
      <c r="M2213" s="36"/>
      <c r="N2213" s="40" t="s">
        <v>9264</v>
      </c>
      <c r="O2213" s="37" t="s">
        <v>9265</v>
      </c>
      <c r="P2213" s="36">
        <v>245</v>
      </c>
      <c r="Q2213" s="37" t="s">
        <v>9328</v>
      </c>
    </row>
    <row r="2214" spans="1:17" ht="15" customHeight="1">
      <c r="A2214" s="35" t="s">
        <v>766</v>
      </c>
      <c r="B2214" s="36" t="s">
        <v>9239</v>
      </c>
      <c r="C2214" s="37" t="s">
        <v>9240</v>
      </c>
      <c r="D2214" s="37" t="s">
        <v>9327</v>
      </c>
      <c r="E2214" s="35" t="s">
        <v>766</v>
      </c>
      <c r="F2214" s="38" t="s">
        <v>10396</v>
      </c>
      <c r="G2214" s="36" t="s">
        <v>9243</v>
      </c>
      <c r="H2214" s="36">
        <v>325</v>
      </c>
      <c r="I2214" s="39">
        <v>2600366.2000000002</v>
      </c>
      <c r="J2214" s="39">
        <f t="shared" si="133"/>
        <v>2600366.2000000002</v>
      </c>
      <c r="K2214" s="36">
        <v>0</v>
      </c>
      <c r="L2214" s="36">
        <v>100</v>
      </c>
      <c r="M2214" s="36"/>
      <c r="N2214" s="40" t="s">
        <v>9264</v>
      </c>
      <c r="O2214" s="37" t="s">
        <v>9265</v>
      </c>
      <c r="P2214" s="36">
        <v>245</v>
      </c>
      <c r="Q2214" s="37" t="s">
        <v>9328</v>
      </c>
    </row>
    <row r="2215" spans="1:17" ht="15" customHeight="1">
      <c r="A2215" s="35" t="s">
        <v>764</v>
      </c>
      <c r="B2215" s="36" t="s">
        <v>9239</v>
      </c>
      <c r="C2215" s="37" t="s">
        <v>9240</v>
      </c>
      <c r="D2215" s="37" t="s">
        <v>9327</v>
      </c>
      <c r="E2215" s="35" t="s">
        <v>764</v>
      </c>
      <c r="F2215" s="38" t="s">
        <v>10397</v>
      </c>
      <c r="G2215" s="36" t="s">
        <v>9243</v>
      </c>
      <c r="H2215" s="36">
        <v>250</v>
      </c>
      <c r="I2215" s="39">
        <v>1950825.1</v>
      </c>
      <c r="J2215" s="39">
        <f t="shared" si="133"/>
        <v>1950825.1</v>
      </c>
      <c r="K2215" s="36">
        <v>0</v>
      </c>
      <c r="L2215" s="36">
        <v>100</v>
      </c>
      <c r="M2215" s="36"/>
      <c r="N2215" s="40" t="s">
        <v>9264</v>
      </c>
      <c r="O2215" s="37" t="s">
        <v>9265</v>
      </c>
      <c r="P2215" s="36">
        <v>245</v>
      </c>
      <c r="Q2215" s="37" t="s">
        <v>9328</v>
      </c>
    </row>
    <row r="2216" spans="1:17" ht="15" customHeight="1">
      <c r="A2216" s="35" t="s">
        <v>4033</v>
      </c>
      <c r="B2216" s="36" t="s">
        <v>9239</v>
      </c>
      <c r="C2216" s="37" t="s">
        <v>9240</v>
      </c>
      <c r="D2216" s="37" t="s">
        <v>9327</v>
      </c>
      <c r="E2216" s="35" t="s">
        <v>4033</v>
      </c>
      <c r="F2216" s="38" t="s">
        <v>10398</v>
      </c>
      <c r="G2216" s="36" t="s">
        <v>9243</v>
      </c>
      <c r="H2216" s="36">
        <v>155</v>
      </c>
      <c r="I2216" s="39">
        <v>1533301.2000000002</v>
      </c>
      <c r="J2216" s="39">
        <f t="shared" si="133"/>
        <v>1533301.2000000002</v>
      </c>
      <c r="K2216" s="36">
        <v>0</v>
      </c>
      <c r="L2216" s="36">
        <v>100</v>
      </c>
      <c r="M2216" s="36"/>
      <c r="N2216" s="40" t="s">
        <v>9244</v>
      </c>
      <c r="O2216" s="37" t="s">
        <v>9245</v>
      </c>
      <c r="P2216" s="36">
        <v>245</v>
      </c>
      <c r="Q2216" s="37" t="s">
        <v>9328</v>
      </c>
    </row>
    <row r="2217" spans="1:17" ht="15" customHeight="1">
      <c r="A2217" s="35" t="s">
        <v>750</v>
      </c>
      <c r="B2217" s="36" t="s">
        <v>9239</v>
      </c>
      <c r="C2217" s="37" t="s">
        <v>9240</v>
      </c>
      <c r="D2217" s="37" t="s">
        <v>9327</v>
      </c>
      <c r="E2217" s="35" t="s">
        <v>750</v>
      </c>
      <c r="F2217" s="38" t="s">
        <v>751</v>
      </c>
      <c r="G2217" s="36" t="s">
        <v>9243</v>
      </c>
      <c r="H2217" s="36">
        <v>190</v>
      </c>
      <c r="I2217" s="39">
        <v>1492921.4</v>
      </c>
      <c r="J2217" s="39">
        <f t="shared" si="133"/>
        <v>1492921.4</v>
      </c>
      <c r="K2217" s="36">
        <v>0</v>
      </c>
      <c r="L2217" s="36">
        <v>100</v>
      </c>
      <c r="M2217" s="36"/>
      <c r="N2217" s="40" t="s">
        <v>9264</v>
      </c>
      <c r="O2217" s="37" t="s">
        <v>9265</v>
      </c>
      <c r="P2217" s="36">
        <v>245</v>
      </c>
      <c r="Q2217" s="37" t="s">
        <v>9328</v>
      </c>
    </row>
    <row r="2218" spans="1:17" ht="15" customHeight="1">
      <c r="A2218" s="35">
        <v>358304</v>
      </c>
      <c r="B2218" s="36" t="s">
        <v>9239</v>
      </c>
      <c r="C2218" s="37" t="s">
        <v>9240</v>
      </c>
      <c r="D2218" s="37" t="s">
        <v>9296</v>
      </c>
      <c r="E2218" s="35">
        <v>358304</v>
      </c>
      <c r="F2218" s="37" t="s">
        <v>10399</v>
      </c>
      <c r="G2218" s="36" t="s">
        <v>9243</v>
      </c>
      <c r="H2218" s="36">
        <v>550</v>
      </c>
      <c r="I2218" s="39">
        <v>4444000</v>
      </c>
      <c r="J2218" s="39">
        <f t="shared" si="133"/>
        <v>4444000</v>
      </c>
      <c r="K2218" s="36">
        <v>0</v>
      </c>
      <c r="L2218" s="36">
        <v>100</v>
      </c>
      <c r="M2218" s="36"/>
      <c r="N2218" s="40" t="s">
        <v>9264</v>
      </c>
      <c r="O2218" s="37" t="s">
        <v>9265</v>
      </c>
      <c r="P2218" s="36">
        <v>202</v>
      </c>
      <c r="Q2218" s="37" t="s">
        <v>9298</v>
      </c>
    </row>
    <row r="2219" spans="1:17" ht="15" customHeight="1">
      <c r="A2219" s="35">
        <v>804802</v>
      </c>
      <c r="B2219" s="36" t="s">
        <v>9239</v>
      </c>
      <c r="C2219" s="37" t="s">
        <v>9240</v>
      </c>
      <c r="D2219" s="37" t="s">
        <v>9263</v>
      </c>
      <c r="E2219" s="35">
        <v>804802</v>
      </c>
      <c r="F2219" s="38" t="s">
        <v>2950</v>
      </c>
      <c r="G2219" s="36" t="s">
        <v>9243</v>
      </c>
      <c r="H2219" s="36">
        <v>120</v>
      </c>
      <c r="I2219" s="39">
        <v>1201879.8</v>
      </c>
      <c r="J2219" s="39">
        <f t="shared" si="133"/>
        <v>1201879.8</v>
      </c>
      <c r="K2219" s="36">
        <v>0</v>
      </c>
      <c r="L2219" s="36">
        <v>100</v>
      </c>
      <c r="M2219" s="36"/>
      <c r="N2219" s="40" t="s">
        <v>9244</v>
      </c>
      <c r="O2219" s="37" t="s">
        <v>9245</v>
      </c>
      <c r="P2219" s="36">
        <v>207</v>
      </c>
      <c r="Q2219" s="37" t="s">
        <v>9266</v>
      </c>
    </row>
    <row r="2220" spans="1:17" ht="15" customHeight="1">
      <c r="A2220" s="35">
        <v>358806</v>
      </c>
      <c r="B2220" s="36" t="s">
        <v>9239</v>
      </c>
      <c r="C2220" s="37" t="s">
        <v>9240</v>
      </c>
      <c r="D2220" s="37" t="s">
        <v>9296</v>
      </c>
      <c r="E2220" s="35">
        <v>358806</v>
      </c>
      <c r="F2220" s="38" t="s">
        <v>10400</v>
      </c>
      <c r="G2220" s="36" t="s">
        <v>9243</v>
      </c>
      <c r="H2220" s="36">
        <v>550</v>
      </c>
      <c r="I2220" s="39">
        <v>4444000</v>
      </c>
      <c r="J2220" s="39">
        <f t="shared" si="133"/>
        <v>4444000</v>
      </c>
      <c r="K2220" s="36">
        <v>0</v>
      </c>
      <c r="L2220" s="36">
        <v>100</v>
      </c>
      <c r="M2220" s="36"/>
      <c r="N2220" s="40" t="s">
        <v>9264</v>
      </c>
      <c r="O2220" s="37" t="s">
        <v>9265</v>
      </c>
      <c r="P2220" s="36">
        <v>202</v>
      </c>
      <c r="Q2220" s="37" t="s">
        <v>9298</v>
      </c>
    </row>
    <row r="2221" spans="1:17" ht="15" customHeight="1">
      <c r="A2221" s="35">
        <v>358805</v>
      </c>
      <c r="B2221" s="36" t="s">
        <v>9239</v>
      </c>
      <c r="C2221" s="37" t="s">
        <v>9240</v>
      </c>
      <c r="D2221" s="37" t="s">
        <v>9296</v>
      </c>
      <c r="E2221" s="35">
        <v>358805</v>
      </c>
      <c r="F2221" s="38" t="s">
        <v>10401</v>
      </c>
      <c r="G2221" s="36" t="s">
        <v>9243</v>
      </c>
      <c r="H2221" s="36">
        <v>550</v>
      </c>
      <c r="I2221" s="39">
        <v>4444000</v>
      </c>
      <c r="J2221" s="39">
        <f t="shared" si="133"/>
        <v>4444000</v>
      </c>
      <c r="K2221" s="36">
        <v>0</v>
      </c>
      <c r="L2221" s="36">
        <v>100</v>
      </c>
      <c r="M2221" s="36"/>
      <c r="N2221" s="40" t="s">
        <v>9264</v>
      </c>
      <c r="O2221" s="37" t="s">
        <v>9265</v>
      </c>
      <c r="P2221" s="36">
        <v>202</v>
      </c>
      <c r="Q2221" s="37" t="s">
        <v>9298</v>
      </c>
    </row>
    <row r="2222" spans="1:17" ht="15" customHeight="1">
      <c r="A2222" s="35">
        <v>849401</v>
      </c>
      <c r="B2222" s="36" t="s">
        <v>9239</v>
      </c>
      <c r="C2222" s="37" t="s">
        <v>9240</v>
      </c>
      <c r="D2222" s="37" t="s">
        <v>9315</v>
      </c>
      <c r="E2222" s="35">
        <v>849401</v>
      </c>
      <c r="F2222" s="38" t="s">
        <v>10402</v>
      </c>
      <c r="G2222" s="36" t="s">
        <v>9243</v>
      </c>
      <c r="H2222" s="36">
        <v>100</v>
      </c>
      <c r="I2222" s="39">
        <v>1035957</v>
      </c>
      <c r="J2222" s="39">
        <f t="shared" si="133"/>
        <v>1035957</v>
      </c>
      <c r="K2222" s="36">
        <v>0</v>
      </c>
      <c r="L2222" s="36">
        <v>100</v>
      </c>
      <c r="M2222" s="36"/>
      <c r="N2222" s="40" t="s">
        <v>9244</v>
      </c>
      <c r="O2222" s="37" t="s">
        <v>9245</v>
      </c>
      <c r="P2222" s="36">
        <v>207</v>
      </c>
      <c r="Q2222" s="37" t="s">
        <v>9266</v>
      </c>
    </row>
    <row r="2223" spans="1:17" ht="15" customHeight="1">
      <c r="A2223" s="35">
        <v>828302</v>
      </c>
      <c r="B2223" s="36" t="s">
        <v>9239</v>
      </c>
      <c r="C2223" s="37" t="s">
        <v>9240</v>
      </c>
      <c r="D2223" s="37" t="s">
        <v>9315</v>
      </c>
      <c r="E2223" s="35">
        <v>828302</v>
      </c>
      <c r="F2223" s="38" t="s">
        <v>10403</v>
      </c>
      <c r="G2223" s="36" t="s">
        <v>9243</v>
      </c>
      <c r="H2223" s="36">
        <v>90</v>
      </c>
      <c r="I2223" s="39">
        <v>924695.4</v>
      </c>
      <c r="J2223" s="39">
        <f t="shared" si="133"/>
        <v>924695.4</v>
      </c>
      <c r="K2223" s="36">
        <v>0</v>
      </c>
      <c r="L2223" s="36">
        <v>100</v>
      </c>
      <c r="M2223" s="36"/>
      <c r="N2223" s="40" t="s">
        <v>9244</v>
      </c>
      <c r="O2223" s="37" t="s">
        <v>9245</v>
      </c>
      <c r="P2223" s="36">
        <v>231</v>
      </c>
      <c r="Q2223" s="37" t="s">
        <v>9317</v>
      </c>
    </row>
    <row r="2224" spans="1:17" ht="15" customHeight="1">
      <c r="A2224" s="35">
        <v>828304</v>
      </c>
      <c r="B2224" s="36" t="s">
        <v>9239</v>
      </c>
      <c r="C2224" s="37" t="s">
        <v>9240</v>
      </c>
      <c r="D2224" s="37" t="s">
        <v>9315</v>
      </c>
      <c r="E2224" s="35">
        <v>828304</v>
      </c>
      <c r="F2224" s="38" t="s">
        <v>3594</v>
      </c>
      <c r="G2224" s="36" t="s">
        <v>9243</v>
      </c>
      <c r="H2224" s="36">
        <v>115</v>
      </c>
      <c r="I2224" s="39">
        <v>1175720.8</v>
      </c>
      <c r="J2224" s="39">
        <f t="shared" si="133"/>
        <v>1175720.8</v>
      </c>
      <c r="K2224" s="36">
        <v>0</v>
      </c>
      <c r="L2224" s="36">
        <v>100</v>
      </c>
      <c r="M2224" s="36"/>
      <c r="N2224" s="40" t="s">
        <v>9244</v>
      </c>
      <c r="O2224" s="37" t="s">
        <v>9245</v>
      </c>
      <c r="P2224" s="36">
        <v>231</v>
      </c>
      <c r="Q2224" s="37" t="s">
        <v>9317</v>
      </c>
    </row>
    <row r="2225" spans="1:17" ht="15" customHeight="1">
      <c r="A2225" s="35">
        <v>707930</v>
      </c>
      <c r="B2225" s="36" t="s">
        <v>9239</v>
      </c>
      <c r="C2225" s="37" t="s">
        <v>9240</v>
      </c>
      <c r="D2225" s="37" t="s">
        <v>9247</v>
      </c>
      <c r="E2225" s="35">
        <v>707930</v>
      </c>
      <c r="F2225" s="38" t="s">
        <v>10404</v>
      </c>
      <c r="G2225" s="36" t="s">
        <v>9243</v>
      </c>
      <c r="H2225" s="36">
        <v>180</v>
      </c>
      <c r="I2225" s="39">
        <v>1440603.4</v>
      </c>
      <c r="J2225" s="39">
        <f t="shared" si="133"/>
        <v>1440603.4</v>
      </c>
      <c r="K2225" s="36">
        <v>0</v>
      </c>
      <c r="L2225" s="36">
        <v>100</v>
      </c>
      <c r="M2225" s="36"/>
      <c r="N2225" s="40" t="s">
        <v>9264</v>
      </c>
      <c r="O2225" s="37" t="s">
        <v>9265</v>
      </c>
      <c r="P2225" s="36">
        <v>204</v>
      </c>
      <c r="Q2225" s="37" t="s">
        <v>9248</v>
      </c>
    </row>
    <row r="2226" spans="1:17" ht="15" customHeight="1">
      <c r="A2226" s="35">
        <v>828350</v>
      </c>
      <c r="B2226" s="36" t="s">
        <v>9239</v>
      </c>
      <c r="C2226" s="37" t="s">
        <v>9240</v>
      </c>
      <c r="D2226" s="37" t="s">
        <v>9315</v>
      </c>
      <c r="E2226" s="35">
        <v>828350</v>
      </c>
      <c r="F2226" s="38" t="s">
        <v>3599</v>
      </c>
      <c r="G2226" s="36" t="s">
        <v>9243</v>
      </c>
      <c r="H2226" s="36">
        <v>70</v>
      </c>
      <c r="I2226" s="39">
        <v>727472.7</v>
      </c>
      <c r="J2226" s="39">
        <f t="shared" si="133"/>
        <v>727472.7</v>
      </c>
      <c r="K2226" s="36">
        <v>0</v>
      </c>
      <c r="L2226" s="36">
        <v>100</v>
      </c>
      <c r="M2226" s="36"/>
      <c r="N2226" s="40" t="s">
        <v>9244</v>
      </c>
      <c r="O2226" s="37" t="s">
        <v>9245</v>
      </c>
      <c r="P2226" s="36">
        <v>231</v>
      </c>
      <c r="Q2226" s="37" t="s">
        <v>9317</v>
      </c>
    </row>
    <row r="2227" spans="1:17" ht="15" customHeight="1">
      <c r="A2227" s="35">
        <v>828351</v>
      </c>
      <c r="B2227" s="36" t="s">
        <v>9239</v>
      </c>
      <c r="C2227" s="37" t="s">
        <v>9240</v>
      </c>
      <c r="D2227" s="37" t="s">
        <v>9315</v>
      </c>
      <c r="E2227" s="35">
        <v>828351</v>
      </c>
      <c r="F2227" s="38" t="s">
        <v>10405</v>
      </c>
      <c r="G2227" s="36" t="s">
        <v>9243</v>
      </c>
      <c r="H2227" s="36">
        <v>50</v>
      </c>
      <c r="I2227" s="39">
        <v>465428.2</v>
      </c>
      <c r="J2227" s="39">
        <f t="shared" si="133"/>
        <v>465428.2</v>
      </c>
      <c r="K2227" s="36">
        <v>0</v>
      </c>
      <c r="L2227" s="36">
        <v>100</v>
      </c>
      <c r="M2227" s="36"/>
      <c r="N2227" s="40" t="s">
        <v>9244</v>
      </c>
      <c r="O2227" s="37" t="s">
        <v>9245</v>
      </c>
      <c r="P2227" s="36">
        <v>231</v>
      </c>
      <c r="Q2227" s="37" t="s">
        <v>9317</v>
      </c>
    </row>
    <row r="2228" spans="1:17" ht="15" customHeight="1">
      <c r="A2228" s="35">
        <v>707401</v>
      </c>
      <c r="B2228" s="36" t="s">
        <v>9239</v>
      </c>
      <c r="C2228" s="37" t="s">
        <v>9240</v>
      </c>
      <c r="D2228" s="37" t="s">
        <v>9247</v>
      </c>
      <c r="E2228" s="35">
        <v>707401</v>
      </c>
      <c r="F2228" s="38" t="s">
        <v>2622</v>
      </c>
      <c r="G2228" s="36" t="s">
        <v>9243</v>
      </c>
      <c r="H2228" s="36">
        <v>130</v>
      </c>
      <c r="I2228" s="39">
        <v>1254197.8</v>
      </c>
      <c r="J2228" s="39">
        <f t="shared" si="133"/>
        <v>1254197.8</v>
      </c>
      <c r="K2228" s="36">
        <v>0</v>
      </c>
      <c r="L2228" s="36">
        <v>100</v>
      </c>
      <c r="M2228" s="36"/>
      <c r="N2228" s="40" t="s">
        <v>9244</v>
      </c>
      <c r="O2228" s="37" t="s">
        <v>9245</v>
      </c>
      <c r="P2228" s="36">
        <v>204</v>
      </c>
      <c r="Q2228" s="37" t="s">
        <v>9248</v>
      </c>
    </row>
    <row r="2229" spans="1:17" ht="15" customHeight="1">
      <c r="A2229" s="35">
        <v>278402</v>
      </c>
      <c r="B2229" s="36" t="s">
        <v>9239</v>
      </c>
      <c r="C2229" s="37" t="s">
        <v>9240</v>
      </c>
      <c r="D2229" s="37" t="s">
        <v>9383</v>
      </c>
      <c r="E2229" s="35">
        <v>278402</v>
      </c>
      <c r="F2229" s="37" t="s">
        <v>3725</v>
      </c>
      <c r="G2229" s="36" t="s">
        <v>9243</v>
      </c>
      <c r="H2229" s="36">
        <v>120</v>
      </c>
      <c r="I2229" s="39">
        <v>1201879.8</v>
      </c>
      <c r="J2229" s="39">
        <f t="shared" si="133"/>
        <v>1201879.8</v>
      </c>
      <c r="K2229" s="36">
        <v>0</v>
      </c>
      <c r="L2229" s="36">
        <v>100</v>
      </c>
      <c r="M2229" s="36"/>
      <c r="N2229" s="40" t="s">
        <v>9244</v>
      </c>
      <c r="O2229" s="37" t="s">
        <v>9245</v>
      </c>
      <c r="P2229" s="36">
        <v>205</v>
      </c>
      <c r="Q2229" s="37" t="s">
        <v>9302</v>
      </c>
    </row>
    <row r="2230" spans="1:17" ht="15" customHeight="1">
      <c r="A2230" s="35" t="s">
        <v>461</v>
      </c>
      <c r="B2230" s="36" t="s">
        <v>9239</v>
      </c>
      <c r="C2230" s="37" t="s">
        <v>9240</v>
      </c>
      <c r="D2230" s="37" t="s">
        <v>9327</v>
      </c>
      <c r="E2230" s="35" t="s">
        <v>461</v>
      </c>
      <c r="F2230" s="38" t="s">
        <v>462</v>
      </c>
      <c r="G2230" s="36" t="s">
        <v>9243</v>
      </c>
      <c r="H2230" s="36">
        <v>510</v>
      </c>
      <c r="I2230" s="39">
        <v>4120800</v>
      </c>
      <c r="J2230" s="39">
        <f t="shared" si="133"/>
        <v>4120800</v>
      </c>
      <c r="K2230" s="36">
        <v>0</v>
      </c>
      <c r="L2230" s="36">
        <v>100</v>
      </c>
      <c r="M2230" s="36"/>
      <c r="N2230" s="40" t="s">
        <v>9264</v>
      </c>
      <c r="O2230" s="37" t="s">
        <v>9265</v>
      </c>
      <c r="P2230" s="36">
        <v>245</v>
      </c>
      <c r="Q2230" s="37" t="s">
        <v>9328</v>
      </c>
    </row>
    <row r="2231" spans="1:17" ht="15" customHeight="1">
      <c r="A2231" s="35" t="s">
        <v>451</v>
      </c>
      <c r="B2231" s="36" t="s">
        <v>9239</v>
      </c>
      <c r="C2231" s="37" t="s">
        <v>9240</v>
      </c>
      <c r="D2231" s="37" t="s">
        <v>9327</v>
      </c>
      <c r="E2231" s="35" t="s">
        <v>451</v>
      </c>
      <c r="F2231" s="38" t="s">
        <v>10406</v>
      </c>
      <c r="G2231" s="36" t="s">
        <v>9243</v>
      </c>
      <c r="H2231" s="36">
        <v>315</v>
      </c>
      <c r="I2231" s="39">
        <v>2458067.2999999998</v>
      </c>
      <c r="J2231" s="39">
        <f t="shared" si="133"/>
        <v>2458067.2999999998</v>
      </c>
      <c r="K2231" s="36">
        <v>0</v>
      </c>
      <c r="L2231" s="36">
        <v>100</v>
      </c>
      <c r="M2231" s="36"/>
      <c r="N2231" s="40" t="s">
        <v>9264</v>
      </c>
      <c r="O2231" s="37" t="s">
        <v>9265</v>
      </c>
      <c r="P2231" s="36">
        <v>245</v>
      </c>
      <c r="Q2231" s="37" t="s">
        <v>9328</v>
      </c>
    </row>
    <row r="2232" spans="1:17" ht="15" customHeight="1">
      <c r="A2232" s="35" t="s">
        <v>453</v>
      </c>
      <c r="B2232" s="36" t="s">
        <v>9239</v>
      </c>
      <c r="C2232" s="37" t="s">
        <v>9240</v>
      </c>
      <c r="D2232" s="37" t="s">
        <v>9327</v>
      </c>
      <c r="E2232" s="35" t="s">
        <v>453</v>
      </c>
      <c r="F2232" s="38" t="s">
        <v>10407</v>
      </c>
      <c r="G2232" s="36" t="s">
        <v>9243</v>
      </c>
      <c r="H2232" s="36">
        <v>430</v>
      </c>
      <c r="I2232" s="39">
        <v>3356674.4000000004</v>
      </c>
      <c r="J2232" s="39">
        <f t="shared" si="133"/>
        <v>3356674.4000000004</v>
      </c>
      <c r="K2232" s="36">
        <v>0</v>
      </c>
      <c r="L2232" s="36">
        <v>100</v>
      </c>
      <c r="M2232" s="36"/>
      <c r="N2232" s="40" t="s">
        <v>9264</v>
      </c>
      <c r="O2232" s="37" t="s">
        <v>9265</v>
      </c>
      <c r="P2232" s="36">
        <v>245</v>
      </c>
      <c r="Q2232" s="37" t="s">
        <v>9328</v>
      </c>
    </row>
    <row r="2233" spans="1:17" ht="15" customHeight="1">
      <c r="A2233" s="35" t="s">
        <v>459</v>
      </c>
      <c r="B2233" s="36" t="s">
        <v>9239</v>
      </c>
      <c r="C2233" s="37" t="s">
        <v>9240</v>
      </c>
      <c r="D2233" s="37" t="s">
        <v>9327</v>
      </c>
      <c r="E2233" s="35" t="s">
        <v>459</v>
      </c>
      <c r="F2233" s="38" t="s">
        <v>10408</v>
      </c>
      <c r="G2233" s="36" t="s">
        <v>9243</v>
      </c>
      <c r="H2233" s="36">
        <v>395</v>
      </c>
      <c r="I2233" s="39">
        <v>3083550.2</v>
      </c>
      <c r="J2233" s="39">
        <f t="shared" si="133"/>
        <v>3083550.2</v>
      </c>
      <c r="K2233" s="36">
        <v>0</v>
      </c>
      <c r="L2233" s="36">
        <v>100</v>
      </c>
      <c r="M2233" s="36"/>
      <c r="N2233" s="40" t="s">
        <v>9264</v>
      </c>
      <c r="O2233" s="37" t="s">
        <v>9265</v>
      </c>
      <c r="P2233" s="36">
        <v>245</v>
      </c>
      <c r="Q2233" s="37" t="s">
        <v>9328</v>
      </c>
    </row>
    <row r="2234" spans="1:17" ht="15" customHeight="1">
      <c r="A2234" s="35" t="s">
        <v>455</v>
      </c>
      <c r="B2234" s="36" t="s">
        <v>9239</v>
      </c>
      <c r="C2234" s="37" t="s">
        <v>9240</v>
      </c>
      <c r="D2234" s="37" t="s">
        <v>9327</v>
      </c>
      <c r="E2234" s="35" t="s">
        <v>455</v>
      </c>
      <c r="F2234" s="38" t="s">
        <v>10409</v>
      </c>
      <c r="G2234" s="36" t="s">
        <v>9243</v>
      </c>
      <c r="H2234" s="36">
        <v>395</v>
      </c>
      <c r="I2234" s="39">
        <v>3083550.2</v>
      </c>
      <c r="J2234" s="39">
        <f t="shared" si="133"/>
        <v>3083550.2</v>
      </c>
      <c r="K2234" s="36">
        <v>0</v>
      </c>
      <c r="L2234" s="36">
        <v>100</v>
      </c>
      <c r="M2234" s="36"/>
      <c r="N2234" s="40" t="s">
        <v>9264</v>
      </c>
      <c r="O2234" s="37" t="s">
        <v>9265</v>
      </c>
      <c r="P2234" s="36">
        <v>245</v>
      </c>
      <c r="Q2234" s="37" t="s">
        <v>9328</v>
      </c>
    </row>
    <row r="2235" spans="1:17" ht="15" customHeight="1">
      <c r="A2235" s="35" t="s">
        <v>457</v>
      </c>
      <c r="B2235" s="36" t="s">
        <v>9239</v>
      </c>
      <c r="C2235" s="37" t="s">
        <v>9240</v>
      </c>
      <c r="D2235" s="37" t="s">
        <v>9327</v>
      </c>
      <c r="E2235" s="35" t="s">
        <v>457</v>
      </c>
      <c r="F2235" s="38" t="s">
        <v>10410</v>
      </c>
      <c r="G2235" s="36" t="s">
        <v>9243</v>
      </c>
      <c r="H2235" s="36">
        <v>700</v>
      </c>
      <c r="I2235" s="39">
        <v>5656000</v>
      </c>
      <c r="J2235" s="39">
        <f t="shared" si="133"/>
        <v>5656000</v>
      </c>
      <c r="K2235" s="36">
        <v>0</v>
      </c>
      <c r="L2235" s="36">
        <v>100</v>
      </c>
      <c r="M2235" s="36"/>
      <c r="N2235" s="40" t="s">
        <v>9264</v>
      </c>
      <c r="O2235" s="37" t="s">
        <v>9265</v>
      </c>
      <c r="P2235" s="36">
        <v>245</v>
      </c>
      <c r="Q2235" s="37" t="s">
        <v>9328</v>
      </c>
    </row>
    <row r="2236" spans="1:17" ht="15" customHeight="1">
      <c r="A2236" s="35" t="s">
        <v>465</v>
      </c>
      <c r="B2236" s="36" t="s">
        <v>9239</v>
      </c>
      <c r="C2236" s="37" t="s">
        <v>9240</v>
      </c>
      <c r="D2236" s="37" t="s">
        <v>9327</v>
      </c>
      <c r="E2236" s="35" t="s">
        <v>465</v>
      </c>
      <c r="F2236" s="38" t="s">
        <v>466</v>
      </c>
      <c r="G2236" s="36" t="s">
        <v>9243</v>
      </c>
      <c r="H2236" s="36">
        <v>420</v>
      </c>
      <c r="I2236" s="39">
        <v>3304356.4000000004</v>
      </c>
      <c r="J2236" s="39">
        <f t="shared" si="133"/>
        <v>3304356.4000000004</v>
      </c>
      <c r="K2236" s="36">
        <v>0</v>
      </c>
      <c r="L2236" s="36">
        <v>100</v>
      </c>
      <c r="M2236" s="36"/>
      <c r="N2236" s="40" t="s">
        <v>9264</v>
      </c>
      <c r="O2236" s="37" t="s">
        <v>9265</v>
      </c>
      <c r="P2236" s="36">
        <v>245</v>
      </c>
      <c r="Q2236" s="37" t="s">
        <v>9328</v>
      </c>
    </row>
    <row r="2237" spans="1:17" ht="15" customHeight="1">
      <c r="A2237" s="35">
        <v>468001</v>
      </c>
      <c r="B2237" s="36" t="s">
        <v>9239</v>
      </c>
      <c r="C2237" s="37" t="s">
        <v>9240</v>
      </c>
      <c r="D2237" s="37" t="s">
        <v>9241</v>
      </c>
      <c r="E2237" s="35">
        <v>468001</v>
      </c>
      <c r="F2237" s="38" t="s">
        <v>7402</v>
      </c>
      <c r="G2237" s="36" t="s">
        <v>9243</v>
      </c>
      <c r="H2237" s="36">
        <v>150</v>
      </c>
      <c r="I2237" s="39">
        <v>1444360.6</v>
      </c>
      <c r="J2237" s="39">
        <f t="shared" si="133"/>
        <v>1444360.6</v>
      </c>
      <c r="K2237" s="36">
        <v>0</v>
      </c>
      <c r="L2237" s="36">
        <v>100</v>
      </c>
      <c r="M2237" s="36"/>
      <c r="N2237" s="40" t="s">
        <v>9244</v>
      </c>
      <c r="O2237" s="37" t="s">
        <v>9245</v>
      </c>
      <c r="P2237" s="36">
        <v>235</v>
      </c>
      <c r="Q2237" s="37" t="s">
        <v>9246</v>
      </c>
    </row>
    <row r="2238" spans="1:17" ht="15" customHeight="1">
      <c r="A2238" s="35" t="s">
        <v>797</v>
      </c>
      <c r="B2238" s="36" t="s">
        <v>9239</v>
      </c>
      <c r="C2238" s="37" t="s">
        <v>9240</v>
      </c>
      <c r="D2238" s="37" t="s">
        <v>9327</v>
      </c>
      <c r="E2238" s="35" t="s">
        <v>797</v>
      </c>
      <c r="F2238" s="38" t="s">
        <v>10411</v>
      </c>
      <c r="G2238" s="36" t="s">
        <v>9243</v>
      </c>
      <c r="H2238" s="36">
        <v>275</v>
      </c>
      <c r="I2238" s="39">
        <v>2158784.1</v>
      </c>
      <c r="J2238" s="39">
        <f t="shared" si="133"/>
        <v>2158784.1</v>
      </c>
      <c r="K2238" s="36">
        <v>0</v>
      </c>
      <c r="L2238" s="36">
        <v>100</v>
      </c>
      <c r="M2238" s="36"/>
      <c r="N2238" s="40" t="s">
        <v>9264</v>
      </c>
      <c r="O2238" s="37" t="s">
        <v>9265</v>
      </c>
      <c r="P2238" s="36">
        <v>245</v>
      </c>
      <c r="Q2238" s="37" t="s">
        <v>9328</v>
      </c>
    </row>
    <row r="2239" spans="1:17" ht="15" customHeight="1">
      <c r="A2239" s="35" t="s">
        <v>795</v>
      </c>
      <c r="B2239" s="36" t="s">
        <v>9239</v>
      </c>
      <c r="C2239" s="37" t="s">
        <v>9240</v>
      </c>
      <c r="D2239" s="37" t="s">
        <v>9327</v>
      </c>
      <c r="E2239" s="35" t="s">
        <v>795</v>
      </c>
      <c r="F2239" s="38" t="s">
        <v>10412</v>
      </c>
      <c r="G2239" s="36" t="s">
        <v>9243</v>
      </c>
      <c r="H2239" s="36">
        <v>270</v>
      </c>
      <c r="I2239" s="39">
        <v>2132625.1</v>
      </c>
      <c r="J2239" s="39">
        <f t="shared" si="133"/>
        <v>2132625.1</v>
      </c>
      <c r="K2239" s="36">
        <v>0</v>
      </c>
      <c r="L2239" s="36">
        <v>100</v>
      </c>
      <c r="M2239" s="36"/>
      <c r="N2239" s="40" t="s">
        <v>9264</v>
      </c>
      <c r="O2239" s="37" t="s">
        <v>9265</v>
      </c>
      <c r="P2239" s="36">
        <v>245</v>
      </c>
      <c r="Q2239" s="37" t="s">
        <v>9328</v>
      </c>
    </row>
    <row r="2240" spans="1:17" ht="15" customHeight="1">
      <c r="A2240" s="35" t="s">
        <v>799</v>
      </c>
      <c r="B2240" s="36" t="s">
        <v>9239</v>
      </c>
      <c r="C2240" s="37" t="s">
        <v>9240</v>
      </c>
      <c r="D2240" s="37" t="s">
        <v>9327</v>
      </c>
      <c r="E2240" s="35" t="s">
        <v>799</v>
      </c>
      <c r="F2240" s="38" t="s">
        <v>10413</v>
      </c>
      <c r="G2240" s="36" t="s">
        <v>9243</v>
      </c>
      <c r="H2240" s="36">
        <v>345</v>
      </c>
      <c r="I2240" s="39">
        <v>2705002.2</v>
      </c>
      <c r="J2240" s="39">
        <f t="shared" si="133"/>
        <v>2705002.2</v>
      </c>
      <c r="K2240" s="36">
        <v>0</v>
      </c>
      <c r="L2240" s="36">
        <v>100</v>
      </c>
      <c r="M2240" s="36"/>
      <c r="N2240" s="40" t="s">
        <v>9264</v>
      </c>
      <c r="O2240" s="37" t="s">
        <v>9265</v>
      </c>
      <c r="P2240" s="36">
        <v>245</v>
      </c>
      <c r="Q2240" s="37" t="s">
        <v>9328</v>
      </c>
    </row>
    <row r="2241" spans="1:17" ht="15" customHeight="1">
      <c r="A2241" s="35" t="s">
        <v>10414</v>
      </c>
      <c r="B2241" s="36" t="s">
        <v>9239</v>
      </c>
      <c r="C2241" s="37" t="s">
        <v>9240</v>
      </c>
      <c r="D2241" s="37" t="s">
        <v>9327</v>
      </c>
      <c r="E2241" s="35" t="s">
        <v>10414</v>
      </c>
      <c r="F2241" s="38" t="s">
        <v>10415</v>
      </c>
      <c r="G2241" s="36" t="s">
        <v>9243</v>
      </c>
      <c r="H2241" s="36">
        <v>270</v>
      </c>
      <c r="I2241" s="39">
        <v>2132625.1</v>
      </c>
      <c r="J2241" s="39">
        <f t="shared" si="133"/>
        <v>2132625.1</v>
      </c>
      <c r="K2241" s="36">
        <v>0</v>
      </c>
      <c r="L2241" s="36">
        <v>100</v>
      </c>
      <c r="M2241" s="36"/>
      <c r="N2241" s="40" t="s">
        <v>9264</v>
      </c>
      <c r="O2241" s="37" t="s">
        <v>9265</v>
      </c>
      <c r="P2241" s="36">
        <v>245</v>
      </c>
      <c r="Q2241" s="37" t="s">
        <v>9328</v>
      </c>
    </row>
    <row r="2242" spans="1:17" ht="15" customHeight="1">
      <c r="A2242" s="35" t="s">
        <v>793</v>
      </c>
      <c r="B2242" s="36" t="s">
        <v>9239</v>
      </c>
      <c r="C2242" s="37" t="s">
        <v>9240</v>
      </c>
      <c r="D2242" s="37" t="s">
        <v>9327</v>
      </c>
      <c r="E2242" s="35" t="s">
        <v>793</v>
      </c>
      <c r="F2242" s="38" t="s">
        <v>10416</v>
      </c>
      <c r="G2242" s="36" t="s">
        <v>9243</v>
      </c>
      <c r="H2242" s="36">
        <v>435</v>
      </c>
      <c r="I2242" s="39">
        <v>3382833.4000000004</v>
      </c>
      <c r="J2242" s="39">
        <f t="shared" si="133"/>
        <v>3382833.4000000004</v>
      </c>
      <c r="K2242" s="36">
        <v>0</v>
      </c>
      <c r="L2242" s="36">
        <v>100</v>
      </c>
      <c r="M2242" s="36"/>
      <c r="N2242" s="40" t="s">
        <v>9264</v>
      </c>
      <c r="O2242" s="37" t="s">
        <v>9265</v>
      </c>
      <c r="P2242" s="36">
        <v>245</v>
      </c>
      <c r="Q2242" s="37" t="s">
        <v>9328</v>
      </c>
    </row>
    <row r="2243" spans="1:17" ht="15" customHeight="1">
      <c r="A2243" s="35" t="s">
        <v>791</v>
      </c>
      <c r="B2243" s="36" t="s">
        <v>9239</v>
      </c>
      <c r="C2243" s="37" t="s">
        <v>9240</v>
      </c>
      <c r="D2243" s="37" t="s">
        <v>9327</v>
      </c>
      <c r="E2243" s="35" t="s">
        <v>791</v>
      </c>
      <c r="F2243" s="38" t="s">
        <v>10417</v>
      </c>
      <c r="G2243" s="36" t="s">
        <v>9243</v>
      </c>
      <c r="H2243" s="36">
        <v>270</v>
      </c>
      <c r="I2243" s="39">
        <v>2132625.1</v>
      </c>
      <c r="J2243" s="39">
        <f t="shared" si="133"/>
        <v>2132625.1</v>
      </c>
      <c r="K2243" s="36">
        <v>0</v>
      </c>
      <c r="L2243" s="36">
        <v>100</v>
      </c>
      <c r="M2243" s="36"/>
      <c r="N2243" s="40" t="s">
        <v>9264</v>
      </c>
      <c r="O2243" s="37" t="s">
        <v>9265</v>
      </c>
      <c r="P2243" s="36">
        <v>245</v>
      </c>
      <c r="Q2243" s="37" t="s">
        <v>9328</v>
      </c>
    </row>
    <row r="2244" spans="1:17" ht="15" customHeight="1">
      <c r="A2244" s="35" t="s">
        <v>10418</v>
      </c>
      <c r="B2244" s="36" t="s">
        <v>9239</v>
      </c>
      <c r="C2244" s="37" t="s">
        <v>9240</v>
      </c>
      <c r="D2244" s="37" t="s">
        <v>9327</v>
      </c>
      <c r="E2244" s="35" t="s">
        <v>10418</v>
      </c>
      <c r="F2244" s="38" t="s">
        <v>7603</v>
      </c>
      <c r="G2244" s="36" t="s">
        <v>9243</v>
      </c>
      <c r="H2244" s="36">
        <v>285</v>
      </c>
      <c r="I2244" s="39">
        <v>2211102.1</v>
      </c>
      <c r="J2244" s="39">
        <f t="shared" si="133"/>
        <v>2211102.1</v>
      </c>
      <c r="K2244" s="36">
        <v>0</v>
      </c>
      <c r="L2244" s="36">
        <v>100</v>
      </c>
      <c r="M2244" s="36"/>
      <c r="N2244" s="40" t="s">
        <v>9264</v>
      </c>
      <c r="O2244" s="37" t="s">
        <v>9265</v>
      </c>
      <c r="P2244" s="36">
        <v>245</v>
      </c>
      <c r="Q2244" s="37" t="s">
        <v>9328</v>
      </c>
    </row>
    <row r="2245" spans="1:17" ht="15" customHeight="1">
      <c r="A2245" s="35">
        <v>278401</v>
      </c>
      <c r="B2245" s="36" t="s">
        <v>9239</v>
      </c>
      <c r="C2245" s="37" t="s">
        <v>9240</v>
      </c>
      <c r="D2245" s="37" t="s">
        <v>9383</v>
      </c>
      <c r="E2245" s="35">
        <v>278401</v>
      </c>
      <c r="F2245" s="37" t="s">
        <v>3724</v>
      </c>
      <c r="G2245" s="36" t="s">
        <v>9243</v>
      </c>
      <c r="H2245" s="36">
        <v>120</v>
      </c>
      <c r="I2245" s="39">
        <v>1201879.8</v>
      </c>
      <c r="J2245" s="39">
        <f t="shared" si="133"/>
        <v>1201879.8</v>
      </c>
      <c r="K2245" s="36">
        <v>0</v>
      </c>
      <c r="L2245" s="36">
        <v>100</v>
      </c>
      <c r="M2245" s="36"/>
      <c r="N2245" s="40" t="s">
        <v>9244</v>
      </c>
      <c r="O2245" s="37" t="s">
        <v>9245</v>
      </c>
      <c r="P2245" s="36">
        <v>237</v>
      </c>
      <c r="Q2245" s="37" t="s">
        <v>9384</v>
      </c>
    </row>
    <row r="2246" spans="1:17" ht="15" customHeight="1">
      <c r="A2246" s="35">
        <v>707920</v>
      </c>
      <c r="B2246" s="36" t="s">
        <v>9239</v>
      </c>
      <c r="C2246" s="37" t="s">
        <v>9240</v>
      </c>
      <c r="D2246" s="37" t="s">
        <v>9247</v>
      </c>
      <c r="E2246" s="35">
        <v>707920</v>
      </c>
      <c r="F2246" s="38" t="s">
        <v>2642</v>
      </c>
      <c r="G2246" s="36" t="s">
        <v>9243</v>
      </c>
      <c r="H2246" s="36">
        <v>50</v>
      </c>
      <c r="I2246" s="39">
        <v>465428.2</v>
      </c>
      <c r="J2246" s="39">
        <f t="shared" si="133"/>
        <v>465428.2</v>
      </c>
      <c r="K2246" s="36">
        <v>0</v>
      </c>
      <c r="L2246" s="36">
        <v>100</v>
      </c>
      <c r="M2246" s="36"/>
      <c r="N2246" s="40" t="s">
        <v>9244</v>
      </c>
      <c r="O2246" s="37" t="s">
        <v>9245</v>
      </c>
      <c r="P2246" s="36">
        <v>204</v>
      </c>
      <c r="Q2246" s="37" t="s">
        <v>9248</v>
      </c>
    </row>
    <row r="2247" spans="1:17" ht="15" customHeight="1">
      <c r="A2247" s="35">
        <v>275404</v>
      </c>
      <c r="B2247" s="36" t="s">
        <v>9239</v>
      </c>
      <c r="C2247" s="37" t="s">
        <v>9240</v>
      </c>
      <c r="D2247" s="37" t="s">
        <v>9300</v>
      </c>
      <c r="E2247" s="35">
        <v>275404</v>
      </c>
      <c r="F2247" s="38" t="s">
        <v>3723</v>
      </c>
      <c r="G2247" s="36" t="s">
        <v>9243</v>
      </c>
      <c r="H2247" s="36">
        <v>95</v>
      </c>
      <c r="I2247" s="39">
        <v>1009798</v>
      </c>
      <c r="J2247" s="39">
        <f t="shared" si="133"/>
        <v>1009798</v>
      </c>
      <c r="K2247" s="36">
        <v>0</v>
      </c>
      <c r="L2247" s="36">
        <v>100</v>
      </c>
      <c r="M2247" s="36"/>
      <c r="N2247" s="40" t="s">
        <v>9244</v>
      </c>
      <c r="O2247" s="37" t="s">
        <v>9245</v>
      </c>
      <c r="P2247" s="36">
        <v>237</v>
      </c>
      <c r="Q2247" s="37" t="s">
        <v>9384</v>
      </c>
    </row>
    <row r="2248" spans="1:17" ht="15" customHeight="1">
      <c r="A2248" s="35">
        <v>487904</v>
      </c>
      <c r="B2248" s="36" t="s">
        <v>9239</v>
      </c>
      <c r="C2248" s="37" t="s">
        <v>9240</v>
      </c>
      <c r="D2248" s="37" t="s">
        <v>9241</v>
      </c>
      <c r="E2248" s="35">
        <v>487904</v>
      </c>
      <c r="F2248" s="38" t="s">
        <v>2171</v>
      </c>
      <c r="G2248" s="36" t="s">
        <v>9243</v>
      </c>
      <c r="H2248" s="36">
        <v>60</v>
      </c>
      <c r="I2248" s="39">
        <v>593849.69999999995</v>
      </c>
      <c r="J2248" s="39">
        <f t="shared" si="133"/>
        <v>593849.69999999995</v>
      </c>
      <c r="K2248" s="36">
        <v>0</v>
      </c>
      <c r="L2248" s="36">
        <v>100</v>
      </c>
      <c r="M2248" s="36"/>
      <c r="N2248" s="40" t="s">
        <v>9244</v>
      </c>
      <c r="O2248" s="37" t="s">
        <v>9245</v>
      </c>
      <c r="P2248" s="36">
        <v>235</v>
      </c>
      <c r="Q2248" s="37" t="s">
        <v>9246</v>
      </c>
    </row>
    <row r="2249" spans="1:17" ht="15" customHeight="1">
      <c r="A2249" s="35">
        <v>276201</v>
      </c>
      <c r="B2249" s="36" t="s">
        <v>9239</v>
      </c>
      <c r="C2249" s="37" t="s">
        <v>9240</v>
      </c>
      <c r="D2249" s="37" t="s">
        <v>9300</v>
      </c>
      <c r="E2249" s="35">
        <v>276201</v>
      </c>
      <c r="F2249" s="38" t="s">
        <v>7557</v>
      </c>
      <c r="G2249" s="36" t="s">
        <v>9243</v>
      </c>
      <c r="H2249" s="36">
        <v>50</v>
      </c>
      <c r="I2249" s="39">
        <v>465428.2</v>
      </c>
      <c r="J2249" s="39">
        <f t="shared" si="133"/>
        <v>465428.2</v>
      </c>
      <c r="K2249" s="36">
        <v>0</v>
      </c>
      <c r="L2249" s="36">
        <v>100</v>
      </c>
      <c r="M2249" s="36"/>
      <c r="N2249" s="40" t="s">
        <v>9244</v>
      </c>
      <c r="O2249" s="37" t="s">
        <v>9245</v>
      </c>
      <c r="P2249" s="36">
        <v>205</v>
      </c>
      <c r="Q2249" s="37" t="s">
        <v>9302</v>
      </c>
    </row>
    <row r="2250" spans="1:17" ht="15" customHeight="1">
      <c r="A2250" s="35">
        <v>276205</v>
      </c>
      <c r="B2250" s="36" t="s">
        <v>9239</v>
      </c>
      <c r="C2250" s="37" t="s">
        <v>9240</v>
      </c>
      <c r="D2250" s="37" t="s">
        <v>9300</v>
      </c>
      <c r="E2250" s="35">
        <v>276205</v>
      </c>
      <c r="F2250" s="38" t="s">
        <v>7560</v>
      </c>
      <c r="G2250" s="36" t="s">
        <v>9243</v>
      </c>
      <c r="H2250" s="36">
        <v>220</v>
      </c>
      <c r="I2250" s="39">
        <v>1715394.1</v>
      </c>
      <c r="J2250" s="39">
        <f t="shared" si="133"/>
        <v>1715394.1</v>
      </c>
      <c r="K2250" s="36">
        <v>0</v>
      </c>
      <c r="L2250" s="36">
        <v>100</v>
      </c>
      <c r="M2250" s="36"/>
      <c r="N2250" s="40" t="s">
        <v>9264</v>
      </c>
      <c r="O2250" s="37" t="s">
        <v>9265</v>
      </c>
      <c r="P2250" s="36">
        <v>205</v>
      </c>
      <c r="Q2250" s="37" t="s">
        <v>9302</v>
      </c>
    </row>
    <row r="2251" spans="1:17" ht="15" customHeight="1">
      <c r="A2251" s="35">
        <v>717201</v>
      </c>
      <c r="B2251" s="36" t="s">
        <v>9239</v>
      </c>
      <c r="C2251" s="37" t="s">
        <v>9240</v>
      </c>
      <c r="D2251" s="37" t="s">
        <v>9247</v>
      </c>
      <c r="E2251" s="35">
        <v>717201</v>
      </c>
      <c r="F2251" s="38" t="s">
        <v>2623</v>
      </c>
      <c r="G2251" s="36" t="s">
        <v>9243</v>
      </c>
      <c r="H2251" s="36">
        <v>90</v>
      </c>
      <c r="I2251" s="39">
        <v>924695.4</v>
      </c>
      <c r="J2251" s="39">
        <f t="shared" si="133"/>
        <v>924695.4</v>
      </c>
      <c r="K2251" s="36">
        <v>0</v>
      </c>
      <c r="L2251" s="36">
        <v>100</v>
      </c>
      <c r="M2251" s="36"/>
      <c r="N2251" s="40" t="s">
        <v>9244</v>
      </c>
      <c r="O2251" s="37" t="s">
        <v>9245</v>
      </c>
      <c r="P2251" s="36">
        <v>204</v>
      </c>
      <c r="Q2251" s="37" t="s">
        <v>9248</v>
      </c>
    </row>
    <row r="2252" spans="1:17" ht="15" customHeight="1">
      <c r="A2252" s="35">
        <v>717202</v>
      </c>
      <c r="B2252" s="36" t="s">
        <v>9239</v>
      </c>
      <c r="C2252" s="37" t="s">
        <v>9240</v>
      </c>
      <c r="D2252" s="37" t="s">
        <v>9247</v>
      </c>
      <c r="E2252" s="35">
        <v>717202</v>
      </c>
      <c r="F2252" s="37" t="s">
        <v>2624</v>
      </c>
      <c r="G2252" s="36" t="s">
        <v>9243</v>
      </c>
      <c r="H2252" s="36">
        <v>90</v>
      </c>
      <c r="I2252" s="39">
        <v>924695.4</v>
      </c>
      <c r="J2252" s="39">
        <f t="shared" ref="J2252:J2279" si="134">I2252</f>
        <v>924695.4</v>
      </c>
      <c r="K2252" s="36">
        <v>0</v>
      </c>
      <c r="L2252" s="36">
        <v>100</v>
      </c>
      <c r="M2252" s="36"/>
      <c r="N2252" s="40" t="s">
        <v>9244</v>
      </c>
      <c r="O2252" s="37" t="s">
        <v>9245</v>
      </c>
      <c r="P2252" s="36">
        <v>204</v>
      </c>
      <c r="Q2252" s="37" t="s">
        <v>9248</v>
      </c>
    </row>
    <row r="2253" spans="1:17" ht="15" customHeight="1">
      <c r="A2253" s="35">
        <v>707201</v>
      </c>
      <c r="B2253" s="36" t="s">
        <v>9239</v>
      </c>
      <c r="C2253" s="37" t="s">
        <v>9240</v>
      </c>
      <c r="D2253" s="37" t="s">
        <v>9247</v>
      </c>
      <c r="E2253" s="35">
        <v>707201</v>
      </c>
      <c r="F2253" s="38" t="s">
        <v>2620</v>
      </c>
      <c r="G2253" s="36" t="s">
        <v>9243</v>
      </c>
      <c r="H2253" s="36">
        <v>130</v>
      </c>
      <c r="I2253" s="39">
        <v>1254197.8</v>
      </c>
      <c r="J2253" s="39">
        <f t="shared" si="134"/>
        <v>1254197.8</v>
      </c>
      <c r="K2253" s="36">
        <v>0</v>
      </c>
      <c r="L2253" s="36">
        <v>100</v>
      </c>
      <c r="M2253" s="36"/>
      <c r="N2253" s="40" t="s">
        <v>9244</v>
      </c>
      <c r="O2253" s="37" t="s">
        <v>9245</v>
      </c>
      <c r="P2253" s="36">
        <v>204</v>
      </c>
      <c r="Q2253" s="37" t="s">
        <v>9248</v>
      </c>
    </row>
    <row r="2254" spans="1:17" ht="15" customHeight="1">
      <c r="A2254" s="35">
        <v>294201</v>
      </c>
      <c r="B2254" s="36" t="s">
        <v>9239</v>
      </c>
      <c r="C2254" s="37" t="s">
        <v>9240</v>
      </c>
      <c r="D2254" s="37" t="s">
        <v>9311</v>
      </c>
      <c r="E2254" s="35">
        <v>294201</v>
      </c>
      <c r="F2254" s="38" t="s">
        <v>1499</v>
      </c>
      <c r="G2254" s="36" t="s">
        <v>9243</v>
      </c>
      <c r="H2254" s="36">
        <v>100</v>
      </c>
      <c r="I2254" s="39">
        <v>1035957</v>
      </c>
      <c r="J2254" s="39">
        <f t="shared" si="134"/>
        <v>1035957</v>
      </c>
      <c r="K2254" s="36">
        <v>0</v>
      </c>
      <c r="L2254" s="36">
        <v>100</v>
      </c>
      <c r="M2254" s="36"/>
      <c r="N2254" s="40" t="s">
        <v>9244</v>
      </c>
      <c r="O2254" s="37" t="s">
        <v>9245</v>
      </c>
      <c r="P2254" s="36">
        <v>209</v>
      </c>
      <c r="Q2254" s="37" t="s">
        <v>9312</v>
      </c>
    </row>
    <row r="2255" spans="1:17" ht="15" customHeight="1">
      <c r="A2255" s="35" t="s">
        <v>1153</v>
      </c>
      <c r="B2255" s="36" t="s">
        <v>9239</v>
      </c>
      <c r="C2255" s="37" t="s">
        <v>9240</v>
      </c>
      <c r="D2255" s="37" t="s">
        <v>9383</v>
      </c>
      <c r="E2255" s="35" t="s">
        <v>1153</v>
      </c>
      <c r="F2255" s="37" t="s">
        <v>1154</v>
      </c>
      <c r="G2255" s="36" t="s">
        <v>9243</v>
      </c>
      <c r="H2255" s="36">
        <v>50</v>
      </c>
      <c r="I2255" s="39">
        <v>465428.2</v>
      </c>
      <c r="J2255" s="39">
        <f t="shared" si="134"/>
        <v>465428.2</v>
      </c>
      <c r="K2255" s="36">
        <v>0</v>
      </c>
      <c r="L2255" s="36">
        <v>100</v>
      </c>
      <c r="M2255" s="36"/>
      <c r="N2255" s="40" t="s">
        <v>9244</v>
      </c>
      <c r="O2255" s="37" t="s">
        <v>9245</v>
      </c>
      <c r="P2255" s="36">
        <v>237</v>
      </c>
      <c r="Q2255" s="37" t="s">
        <v>9384</v>
      </c>
    </row>
    <row r="2256" spans="1:17" ht="15" customHeight="1">
      <c r="A2256" s="35" t="s">
        <v>744</v>
      </c>
      <c r="B2256" s="36" t="s">
        <v>9239</v>
      </c>
      <c r="C2256" s="37" t="s">
        <v>9240</v>
      </c>
      <c r="D2256" s="37" t="s">
        <v>9327</v>
      </c>
      <c r="E2256" s="35" t="s">
        <v>744</v>
      </c>
      <c r="F2256" s="38" t="s">
        <v>745</v>
      </c>
      <c r="G2256" s="36" t="s">
        <v>9243</v>
      </c>
      <c r="H2256" s="36">
        <v>315</v>
      </c>
      <c r="I2256" s="39">
        <v>2458067.2999999998</v>
      </c>
      <c r="J2256" s="39">
        <f t="shared" si="134"/>
        <v>2458067.2999999998</v>
      </c>
      <c r="K2256" s="36">
        <v>0</v>
      </c>
      <c r="L2256" s="36">
        <v>100</v>
      </c>
      <c r="M2256" s="36"/>
      <c r="N2256" s="40" t="s">
        <v>9264</v>
      </c>
      <c r="O2256" s="37" t="s">
        <v>9265</v>
      </c>
      <c r="P2256" s="36">
        <v>245</v>
      </c>
      <c r="Q2256" s="37" t="s">
        <v>9328</v>
      </c>
    </row>
    <row r="2257" spans="1:17" ht="15" customHeight="1">
      <c r="A2257" s="35">
        <v>676910</v>
      </c>
      <c r="B2257" s="36" t="s">
        <v>9239</v>
      </c>
      <c r="C2257" s="37" t="s">
        <v>9240</v>
      </c>
      <c r="D2257" s="37" t="s">
        <v>9247</v>
      </c>
      <c r="E2257" s="35">
        <v>676910</v>
      </c>
      <c r="F2257" s="38" t="s">
        <v>2566</v>
      </c>
      <c r="G2257" s="36" t="s">
        <v>9243</v>
      </c>
      <c r="H2257" s="36">
        <v>40</v>
      </c>
      <c r="I2257" s="39">
        <v>336491.6</v>
      </c>
      <c r="J2257" s="39">
        <f t="shared" si="134"/>
        <v>336491.6</v>
      </c>
      <c r="K2257" s="36">
        <v>0</v>
      </c>
      <c r="L2257" s="36">
        <v>100</v>
      </c>
      <c r="M2257" s="36"/>
      <c r="N2257" s="41" t="s">
        <v>9249</v>
      </c>
      <c r="O2257" s="41" t="s">
        <v>9250</v>
      </c>
      <c r="P2257" s="36">
        <v>204</v>
      </c>
      <c r="Q2257" s="37" t="s">
        <v>9248</v>
      </c>
    </row>
    <row r="2258" spans="1:17" ht="15" customHeight="1">
      <c r="A2258" s="35" t="s">
        <v>752</v>
      </c>
      <c r="B2258" s="36" t="s">
        <v>9239</v>
      </c>
      <c r="C2258" s="37" t="s">
        <v>9240</v>
      </c>
      <c r="D2258" s="37" t="s">
        <v>9327</v>
      </c>
      <c r="E2258" s="35" t="s">
        <v>752</v>
      </c>
      <c r="F2258" s="38" t="s">
        <v>10419</v>
      </c>
      <c r="G2258" s="36" t="s">
        <v>9243</v>
      </c>
      <c r="H2258" s="36">
        <v>135</v>
      </c>
      <c r="I2258" s="39">
        <v>1365883.6</v>
      </c>
      <c r="J2258" s="39">
        <f t="shared" si="134"/>
        <v>1365883.6</v>
      </c>
      <c r="K2258" s="36">
        <v>0</v>
      </c>
      <c r="L2258" s="36">
        <v>100</v>
      </c>
      <c r="M2258" s="36"/>
      <c r="N2258" s="40" t="s">
        <v>9244</v>
      </c>
      <c r="O2258" s="37" t="s">
        <v>9245</v>
      </c>
      <c r="P2258" s="36">
        <v>245</v>
      </c>
      <c r="Q2258" s="37" t="s">
        <v>9328</v>
      </c>
    </row>
    <row r="2259" spans="1:17" ht="15" customHeight="1">
      <c r="A2259" s="35" t="s">
        <v>754</v>
      </c>
      <c r="B2259" s="36" t="s">
        <v>9239</v>
      </c>
      <c r="C2259" s="37" t="s">
        <v>9240</v>
      </c>
      <c r="D2259" s="37" t="s">
        <v>9327</v>
      </c>
      <c r="E2259" s="35" t="s">
        <v>754</v>
      </c>
      <c r="F2259" s="38" t="s">
        <v>10420</v>
      </c>
      <c r="G2259" s="36" t="s">
        <v>9243</v>
      </c>
      <c r="H2259" s="36">
        <v>135</v>
      </c>
      <c r="I2259" s="39">
        <v>1365883.6</v>
      </c>
      <c r="J2259" s="39">
        <f t="shared" si="134"/>
        <v>1365883.6</v>
      </c>
      <c r="K2259" s="36">
        <v>0</v>
      </c>
      <c r="L2259" s="36">
        <v>100</v>
      </c>
      <c r="M2259" s="36"/>
      <c r="N2259" s="40" t="s">
        <v>9244</v>
      </c>
      <c r="O2259" s="37" t="s">
        <v>9245</v>
      </c>
      <c r="P2259" s="36">
        <v>245</v>
      </c>
      <c r="Q2259" s="37" t="s">
        <v>9328</v>
      </c>
    </row>
    <row r="2260" spans="1:17" ht="15" customHeight="1">
      <c r="A2260" s="35" t="s">
        <v>756</v>
      </c>
      <c r="B2260" s="36" t="s">
        <v>9239</v>
      </c>
      <c r="C2260" s="37" t="s">
        <v>9240</v>
      </c>
      <c r="D2260" s="37" t="s">
        <v>9327</v>
      </c>
      <c r="E2260" s="35" t="s">
        <v>756</v>
      </c>
      <c r="F2260" s="38" t="s">
        <v>10421</v>
      </c>
      <c r="G2260" s="36" t="s">
        <v>9243</v>
      </c>
      <c r="H2260" s="36">
        <v>135</v>
      </c>
      <c r="I2260" s="39">
        <v>1365883.6</v>
      </c>
      <c r="J2260" s="39">
        <f t="shared" si="134"/>
        <v>1365883.6</v>
      </c>
      <c r="K2260" s="36">
        <v>0</v>
      </c>
      <c r="L2260" s="36">
        <v>100</v>
      </c>
      <c r="M2260" s="36"/>
      <c r="N2260" s="40" t="s">
        <v>9244</v>
      </c>
      <c r="O2260" s="37" t="s">
        <v>9245</v>
      </c>
      <c r="P2260" s="36">
        <v>245</v>
      </c>
      <c r="Q2260" s="37" t="s">
        <v>9328</v>
      </c>
    </row>
    <row r="2261" spans="1:17" ht="15" customHeight="1">
      <c r="A2261" s="35" t="s">
        <v>758</v>
      </c>
      <c r="B2261" s="36" t="s">
        <v>9239</v>
      </c>
      <c r="C2261" s="37" t="s">
        <v>9240</v>
      </c>
      <c r="D2261" s="37" t="s">
        <v>9327</v>
      </c>
      <c r="E2261" s="35" t="s">
        <v>758</v>
      </c>
      <c r="F2261" s="38" t="s">
        <v>10422</v>
      </c>
      <c r="G2261" s="36" t="s">
        <v>9243</v>
      </c>
      <c r="H2261" s="36">
        <v>135</v>
      </c>
      <c r="I2261" s="39">
        <v>1365883.6</v>
      </c>
      <c r="J2261" s="39">
        <f t="shared" si="134"/>
        <v>1365883.6</v>
      </c>
      <c r="K2261" s="36">
        <v>0</v>
      </c>
      <c r="L2261" s="36">
        <v>100</v>
      </c>
      <c r="M2261" s="36"/>
      <c r="N2261" s="40" t="s">
        <v>9244</v>
      </c>
      <c r="O2261" s="37" t="s">
        <v>9245</v>
      </c>
      <c r="P2261" s="36">
        <v>245</v>
      </c>
      <c r="Q2261" s="37" t="s">
        <v>9328</v>
      </c>
    </row>
    <row r="2262" spans="1:17" ht="15" customHeight="1">
      <c r="A2262" s="35">
        <v>717902</v>
      </c>
      <c r="B2262" s="36" t="s">
        <v>9239</v>
      </c>
      <c r="C2262" s="37" t="s">
        <v>9240</v>
      </c>
      <c r="D2262" s="37" t="s">
        <v>9247</v>
      </c>
      <c r="E2262" s="35">
        <v>717902</v>
      </c>
      <c r="F2262" s="38" t="s">
        <v>10423</v>
      </c>
      <c r="G2262" s="36" t="s">
        <v>9243</v>
      </c>
      <c r="H2262" s="36">
        <v>50</v>
      </c>
      <c r="I2262" s="39">
        <v>465428.2</v>
      </c>
      <c r="J2262" s="39">
        <f t="shared" si="134"/>
        <v>465428.2</v>
      </c>
      <c r="K2262" s="36">
        <v>0</v>
      </c>
      <c r="L2262" s="36">
        <v>100</v>
      </c>
      <c r="M2262" s="36"/>
      <c r="N2262" s="40" t="s">
        <v>9244</v>
      </c>
      <c r="O2262" s="37" t="s">
        <v>9245</v>
      </c>
      <c r="P2262" s="36">
        <v>204</v>
      </c>
      <c r="Q2262" s="37" t="s">
        <v>9248</v>
      </c>
    </row>
    <row r="2263" spans="1:17" ht="15" customHeight="1">
      <c r="A2263" s="35" t="s">
        <v>614</v>
      </c>
      <c r="B2263" s="36" t="s">
        <v>9239</v>
      </c>
      <c r="C2263" s="37" t="s">
        <v>9240</v>
      </c>
      <c r="D2263" s="37" t="s">
        <v>9327</v>
      </c>
      <c r="E2263" s="35" t="s">
        <v>614</v>
      </c>
      <c r="F2263" s="38" t="s">
        <v>10424</v>
      </c>
      <c r="G2263" s="36" t="s">
        <v>9243</v>
      </c>
      <c r="H2263" s="36">
        <v>240</v>
      </c>
      <c r="I2263" s="39">
        <v>1898507.1</v>
      </c>
      <c r="J2263" s="39">
        <f t="shared" si="134"/>
        <v>1898507.1</v>
      </c>
      <c r="K2263" s="36">
        <v>0</v>
      </c>
      <c r="L2263" s="36">
        <v>100</v>
      </c>
      <c r="M2263" s="36"/>
      <c r="N2263" s="40" t="s">
        <v>9264</v>
      </c>
      <c r="O2263" s="37" t="s">
        <v>9265</v>
      </c>
      <c r="P2263" s="36">
        <v>245</v>
      </c>
      <c r="Q2263" s="37" t="s">
        <v>9328</v>
      </c>
    </row>
    <row r="2264" spans="1:17" ht="15" customHeight="1">
      <c r="A2264" s="35">
        <v>204305</v>
      </c>
      <c r="B2264" s="36" t="s">
        <v>9239</v>
      </c>
      <c r="C2264" s="37" t="s">
        <v>9240</v>
      </c>
      <c r="D2264" s="37" t="s">
        <v>9311</v>
      </c>
      <c r="E2264" s="35">
        <v>204305</v>
      </c>
      <c r="F2264" s="38" t="s">
        <v>10425</v>
      </c>
      <c r="G2264" s="36" t="s">
        <v>9243</v>
      </c>
      <c r="H2264" s="36">
        <v>240</v>
      </c>
      <c r="I2264" s="39">
        <v>1898507.1</v>
      </c>
      <c r="J2264" s="39">
        <f t="shared" si="134"/>
        <v>1898507.1</v>
      </c>
      <c r="K2264" s="36">
        <v>0</v>
      </c>
      <c r="L2264" s="36">
        <v>100</v>
      </c>
      <c r="M2264" s="36"/>
      <c r="N2264" s="40" t="s">
        <v>9264</v>
      </c>
      <c r="O2264" s="37" t="s">
        <v>9265</v>
      </c>
      <c r="P2264" s="36">
        <v>209</v>
      </c>
      <c r="Q2264" s="37" t="s">
        <v>9312</v>
      </c>
    </row>
    <row r="2265" spans="1:17" ht="15" customHeight="1">
      <c r="A2265" s="35" t="s">
        <v>447</v>
      </c>
      <c r="B2265" s="36" t="s">
        <v>9239</v>
      </c>
      <c r="C2265" s="37" t="s">
        <v>9240</v>
      </c>
      <c r="D2265" s="37" t="s">
        <v>9327</v>
      </c>
      <c r="E2265" s="35" t="s">
        <v>447</v>
      </c>
      <c r="F2265" s="38" t="s">
        <v>10426</v>
      </c>
      <c r="G2265" s="36" t="s">
        <v>9243</v>
      </c>
      <c r="H2265" s="36">
        <v>380</v>
      </c>
      <c r="I2265" s="39">
        <v>2939534.3</v>
      </c>
      <c r="J2265" s="39">
        <f t="shared" si="134"/>
        <v>2939534.3</v>
      </c>
      <c r="K2265" s="36">
        <v>0</v>
      </c>
      <c r="L2265" s="36">
        <v>100</v>
      </c>
      <c r="M2265" s="36"/>
      <c r="N2265" s="40" t="s">
        <v>9264</v>
      </c>
      <c r="O2265" s="37" t="s">
        <v>9265</v>
      </c>
      <c r="P2265" s="36">
        <v>245</v>
      </c>
      <c r="Q2265" s="37" t="s">
        <v>9328</v>
      </c>
    </row>
    <row r="2266" spans="1:17" ht="15" customHeight="1">
      <c r="A2266" s="35" t="s">
        <v>438</v>
      </c>
      <c r="B2266" s="36" t="s">
        <v>9239</v>
      </c>
      <c r="C2266" s="37" t="s">
        <v>9240</v>
      </c>
      <c r="D2266" s="37" t="s">
        <v>9327</v>
      </c>
      <c r="E2266" s="35" t="s">
        <v>438</v>
      </c>
      <c r="F2266" s="38" t="s">
        <v>10427</v>
      </c>
      <c r="G2266" s="36" t="s">
        <v>9243</v>
      </c>
      <c r="H2266" s="36">
        <v>380</v>
      </c>
      <c r="I2266" s="39">
        <v>2939534.3</v>
      </c>
      <c r="J2266" s="39">
        <f t="shared" si="134"/>
        <v>2939534.3</v>
      </c>
      <c r="K2266" s="36">
        <v>0</v>
      </c>
      <c r="L2266" s="36">
        <v>100</v>
      </c>
      <c r="M2266" s="36"/>
      <c r="N2266" s="40" t="s">
        <v>9264</v>
      </c>
      <c r="O2266" s="37" t="s">
        <v>9265</v>
      </c>
      <c r="P2266" s="36">
        <v>245</v>
      </c>
      <c r="Q2266" s="37" t="s">
        <v>9328</v>
      </c>
    </row>
    <row r="2267" spans="1:17" ht="15" customHeight="1">
      <c r="A2267" s="35" t="s">
        <v>441</v>
      </c>
      <c r="B2267" s="36" t="s">
        <v>9239</v>
      </c>
      <c r="C2267" s="37" t="s">
        <v>9240</v>
      </c>
      <c r="D2267" s="37" t="s">
        <v>9327</v>
      </c>
      <c r="E2267" s="35" t="s">
        <v>441</v>
      </c>
      <c r="F2267" s="38" t="s">
        <v>10428</v>
      </c>
      <c r="G2267" s="36" t="s">
        <v>9243</v>
      </c>
      <c r="H2267" s="36">
        <v>620</v>
      </c>
      <c r="I2267" s="39">
        <v>5009600</v>
      </c>
      <c r="J2267" s="39">
        <f t="shared" si="134"/>
        <v>5009600</v>
      </c>
      <c r="K2267" s="36">
        <v>0</v>
      </c>
      <c r="L2267" s="36">
        <v>100</v>
      </c>
      <c r="M2267" s="36"/>
      <c r="N2267" s="40" t="s">
        <v>9264</v>
      </c>
      <c r="O2267" s="37" t="s">
        <v>9265</v>
      </c>
      <c r="P2267" s="36">
        <v>245</v>
      </c>
      <c r="Q2267" s="37" t="s">
        <v>9328</v>
      </c>
    </row>
    <row r="2268" spans="1:17" ht="15" customHeight="1">
      <c r="A2268" s="35" t="s">
        <v>443</v>
      </c>
      <c r="B2268" s="36" t="s">
        <v>9239</v>
      </c>
      <c r="C2268" s="37" t="s">
        <v>9240</v>
      </c>
      <c r="D2268" s="37" t="s">
        <v>9327</v>
      </c>
      <c r="E2268" s="35" t="s">
        <v>443</v>
      </c>
      <c r="F2268" s="38" t="s">
        <v>10429</v>
      </c>
      <c r="G2268" s="36" t="s">
        <v>9243</v>
      </c>
      <c r="H2268" s="36">
        <v>620</v>
      </c>
      <c r="I2268" s="39">
        <v>5009600</v>
      </c>
      <c r="J2268" s="39">
        <f t="shared" si="134"/>
        <v>5009600</v>
      </c>
      <c r="K2268" s="36">
        <v>0</v>
      </c>
      <c r="L2268" s="36">
        <v>100</v>
      </c>
      <c r="M2268" s="36"/>
      <c r="N2268" s="40" t="s">
        <v>9264</v>
      </c>
      <c r="O2268" s="37" t="s">
        <v>9265</v>
      </c>
      <c r="P2268" s="36">
        <v>245</v>
      </c>
      <c r="Q2268" s="37" t="s">
        <v>9328</v>
      </c>
    </row>
    <row r="2269" spans="1:17" ht="15" customHeight="1">
      <c r="A2269" s="35" t="s">
        <v>445</v>
      </c>
      <c r="B2269" s="36" t="s">
        <v>9239</v>
      </c>
      <c r="C2269" s="37" t="s">
        <v>9240</v>
      </c>
      <c r="D2269" s="37" t="s">
        <v>9327</v>
      </c>
      <c r="E2269" s="35" t="s">
        <v>445</v>
      </c>
      <c r="F2269" s="38" t="s">
        <v>10430</v>
      </c>
      <c r="G2269" s="36" t="s">
        <v>9243</v>
      </c>
      <c r="H2269" s="36">
        <v>620</v>
      </c>
      <c r="I2269" s="39">
        <v>5009600</v>
      </c>
      <c r="J2269" s="39">
        <f t="shared" si="134"/>
        <v>5009600</v>
      </c>
      <c r="K2269" s="36">
        <v>0</v>
      </c>
      <c r="L2269" s="36">
        <v>100</v>
      </c>
      <c r="M2269" s="36"/>
      <c r="N2269" s="40" t="s">
        <v>9264</v>
      </c>
      <c r="O2269" s="37" t="s">
        <v>9265</v>
      </c>
      <c r="P2269" s="36">
        <v>245</v>
      </c>
      <c r="Q2269" s="37" t="s">
        <v>9328</v>
      </c>
    </row>
    <row r="2270" spans="1:17" ht="15" customHeight="1">
      <c r="A2270" s="35">
        <v>828330</v>
      </c>
      <c r="B2270" s="36" t="s">
        <v>9239</v>
      </c>
      <c r="C2270" s="37" t="s">
        <v>9240</v>
      </c>
      <c r="D2270" s="37" t="s">
        <v>9315</v>
      </c>
      <c r="E2270" s="35">
        <v>828330</v>
      </c>
      <c r="F2270" s="38" t="s">
        <v>3597</v>
      </c>
      <c r="G2270" s="36" t="s">
        <v>9243</v>
      </c>
      <c r="H2270" s="36">
        <v>90</v>
      </c>
      <c r="I2270" s="39">
        <v>924695.4</v>
      </c>
      <c r="J2270" s="39">
        <f t="shared" si="134"/>
        <v>924695.4</v>
      </c>
      <c r="K2270" s="36">
        <v>0</v>
      </c>
      <c r="L2270" s="36">
        <v>100</v>
      </c>
      <c r="M2270" s="36"/>
      <c r="N2270" s="40" t="s">
        <v>9244</v>
      </c>
      <c r="O2270" s="37" t="s">
        <v>9245</v>
      </c>
      <c r="P2270" s="36">
        <v>231</v>
      </c>
      <c r="Q2270" s="37" t="s">
        <v>9317</v>
      </c>
    </row>
    <row r="2271" spans="1:17" ht="15" customHeight="1">
      <c r="A2271" s="35">
        <v>487903</v>
      </c>
      <c r="B2271" s="36" t="s">
        <v>9239</v>
      </c>
      <c r="C2271" s="37" t="s">
        <v>9240</v>
      </c>
      <c r="D2271" s="37" t="s">
        <v>9241</v>
      </c>
      <c r="E2271" s="35">
        <v>487903</v>
      </c>
      <c r="F2271" s="38" t="s">
        <v>10431</v>
      </c>
      <c r="G2271" s="36" t="s">
        <v>9243</v>
      </c>
      <c r="H2271" s="36">
        <v>120</v>
      </c>
      <c r="I2271" s="39">
        <v>1201879.8</v>
      </c>
      <c r="J2271" s="39">
        <f t="shared" si="134"/>
        <v>1201879.8</v>
      </c>
      <c r="K2271" s="36">
        <v>0</v>
      </c>
      <c r="L2271" s="36">
        <v>100</v>
      </c>
      <c r="M2271" s="36"/>
      <c r="N2271" s="40" t="s">
        <v>9244</v>
      </c>
      <c r="O2271" s="37" t="s">
        <v>9245</v>
      </c>
      <c r="P2271" s="36">
        <v>217</v>
      </c>
      <c r="Q2271" s="37" t="s">
        <v>9584</v>
      </c>
    </row>
    <row r="2272" spans="1:17" ht="15" customHeight="1">
      <c r="A2272" s="35">
        <v>294101</v>
      </c>
      <c r="B2272" s="36" t="s">
        <v>9239</v>
      </c>
      <c r="C2272" s="37" t="s">
        <v>9240</v>
      </c>
      <c r="D2272" s="37" t="s">
        <v>9311</v>
      </c>
      <c r="E2272" s="35">
        <v>294101</v>
      </c>
      <c r="F2272" s="37" t="s">
        <v>1497</v>
      </c>
      <c r="G2272" s="36" t="s">
        <v>9243</v>
      </c>
      <c r="H2272" s="36">
        <v>100</v>
      </c>
      <c r="I2272" s="39">
        <v>1035957</v>
      </c>
      <c r="J2272" s="39">
        <f t="shared" si="134"/>
        <v>1035957</v>
      </c>
      <c r="K2272" s="43">
        <v>0</v>
      </c>
      <c r="L2272" s="36">
        <v>100</v>
      </c>
      <c r="M2272" s="43"/>
      <c r="N2272" s="40" t="s">
        <v>9244</v>
      </c>
      <c r="O2272" s="37" t="s">
        <v>9245</v>
      </c>
      <c r="P2272" s="36">
        <v>209</v>
      </c>
      <c r="Q2272" s="37" t="s">
        <v>9312</v>
      </c>
    </row>
    <row r="2273" spans="1:17" ht="15" customHeight="1">
      <c r="A2273" s="35">
        <v>219103</v>
      </c>
      <c r="B2273" s="36" t="s">
        <v>9239</v>
      </c>
      <c r="C2273" s="37" t="s">
        <v>9240</v>
      </c>
      <c r="D2273" s="37" t="s">
        <v>9311</v>
      </c>
      <c r="E2273" s="35">
        <v>219103</v>
      </c>
      <c r="F2273" s="38" t="s">
        <v>1381</v>
      </c>
      <c r="G2273" s="36" t="s">
        <v>9243</v>
      </c>
      <c r="H2273" s="36">
        <v>90</v>
      </c>
      <c r="I2273" s="39">
        <v>924695.4</v>
      </c>
      <c r="J2273" s="39">
        <f t="shared" si="134"/>
        <v>924695.4</v>
      </c>
      <c r="K2273" s="36">
        <v>0</v>
      </c>
      <c r="L2273" s="36">
        <v>100</v>
      </c>
      <c r="M2273" s="36"/>
      <c r="N2273" s="40" t="s">
        <v>9244</v>
      </c>
      <c r="O2273" s="37" t="s">
        <v>9245</v>
      </c>
      <c r="P2273" s="36">
        <v>209</v>
      </c>
      <c r="Q2273" s="37" t="s">
        <v>9312</v>
      </c>
    </row>
    <row r="2274" spans="1:17" ht="15" customHeight="1">
      <c r="A2274" s="35">
        <v>219102</v>
      </c>
      <c r="B2274" s="36" t="s">
        <v>9239</v>
      </c>
      <c r="C2274" s="37" t="s">
        <v>9240</v>
      </c>
      <c r="D2274" s="37" t="s">
        <v>9311</v>
      </c>
      <c r="E2274" s="35">
        <v>219102</v>
      </c>
      <c r="F2274" s="38" t="s">
        <v>4037</v>
      </c>
      <c r="G2274" s="36" t="s">
        <v>9243</v>
      </c>
      <c r="H2274" s="36">
        <v>155</v>
      </c>
      <c r="I2274" s="39">
        <v>1533301.2000000002</v>
      </c>
      <c r="J2274" s="39">
        <f t="shared" si="134"/>
        <v>1533301.2000000002</v>
      </c>
      <c r="K2274" s="36">
        <v>0</v>
      </c>
      <c r="L2274" s="36">
        <v>100</v>
      </c>
      <c r="M2274" s="36"/>
      <c r="N2274" s="40" t="s">
        <v>9244</v>
      </c>
      <c r="O2274" s="37" t="s">
        <v>9245</v>
      </c>
      <c r="P2274" s="36">
        <v>209</v>
      </c>
      <c r="Q2274" s="37" t="s">
        <v>9312</v>
      </c>
    </row>
    <row r="2275" spans="1:17" ht="15" customHeight="1">
      <c r="A2275" s="35" t="s">
        <v>463</v>
      </c>
      <c r="B2275" s="36" t="s">
        <v>9239</v>
      </c>
      <c r="C2275" s="37" t="s">
        <v>9240</v>
      </c>
      <c r="D2275" s="37" t="s">
        <v>9327</v>
      </c>
      <c r="E2275" s="35" t="s">
        <v>463</v>
      </c>
      <c r="F2275" s="38" t="s">
        <v>10432</v>
      </c>
      <c r="G2275" s="36" t="s">
        <v>9243</v>
      </c>
      <c r="H2275" s="36">
        <v>420</v>
      </c>
      <c r="I2275" s="39">
        <v>3304356.4000000004</v>
      </c>
      <c r="J2275" s="39">
        <f t="shared" si="134"/>
        <v>3304356.4000000004</v>
      </c>
      <c r="K2275" s="36">
        <v>0</v>
      </c>
      <c r="L2275" s="36">
        <v>100</v>
      </c>
      <c r="M2275" s="36"/>
      <c r="N2275" s="40" t="s">
        <v>9264</v>
      </c>
      <c r="O2275" s="37" t="s">
        <v>9265</v>
      </c>
      <c r="P2275" s="36">
        <v>245</v>
      </c>
      <c r="Q2275" s="37" t="s">
        <v>9328</v>
      </c>
    </row>
    <row r="2276" spans="1:17" ht="15" customHeight="1">
      <c r="A2276" s="35" t="s">
        <v>1028</v>
      </c>
      <c r="B2276" s="36" t="s">
        <v>9239</v>
      </c>
      <c r="C2276" s="37" t="s">
        <v>9240</v>
      </c>
      <c r="D2276" s="37" t="s">
        <v>9327</v>
      </c>
      <c r="E2276" s="35" t="s">
        <v>1028</v>
      </c>
      <c r="F2276" s="38" t="s">
        <v>1029</v>
      </c>
      <c r="G2276" s="36" t="s">
        <v>9243</v>
      </c>
      <c r="H2276" s="36">
        <v>210</v>
      </c>
      <c r="I2276" s="39">
        <v>1663076.1</v>
      </c>
      <c r="J2276" s="39">
        <f t="shared" si="134"/>
        <v>1663076.1</v>
      </c>
      <c r="K2276" s="36">
        <v>0</v>
      </c>
      <c r="L2276" s="36">
        <v>100</v>
      </c>
      <c r="M2276" s="36"/>
      <c r="N2276" s="40" t="s">
        <v>9264</v>
      </c>
      <c r="O2276" s="37" t="s">
        <v>9265</v>
      </c>
      <c r="P2276" s="36">
        <v>245</v>
      </c>
      <c r="Q2276" s="37" t="s">
        <v>9328</v>
      </c>
    </row>
    <row r="2277" spans="1:17" ht="15" customHeight="1">
      <c r="A2277" s="35">
        <v>301404</v>
      </c>
      <c r="B2277" s="36" t="s">
        <v>9239</v>
      </c>
      <c r="C2277" s="37" t="s">
        <v>9240</v>
      </c>
      <c r="D2277" s="37" t="s">
        <v>9311</v>
      </c>
      <c r="E2277" s="35">
        <v>301404</v>
      </c>
      <c r="F2277" s="38" t="s">
        <v>10433</v>
      </c>
      <c r="G2277" s="36" t="s">
        <v>9243</v>
      </c>
      <c r="H2277" s="36">
        <v>200</v>
      </c>
      <c r="I2277" s="39">
        <v>1545239.4</v>
      </c>
      <c r="J2277" s="39">
        <f t="shared" si="134"/>
        <v>1545239.4</v>
      </c>
      <c r="K2277" s="36">
        <v>0</v>
      </c>
      <c r="L2277" s="36">
        <v>100</v>
      </c>
      <c r="M2277" s="36"/>
      <c r="N2277" s="40" t="s">
        <v>9264</v>
      </c>
      <c r="O2277" s="37" t="s">
        <v>9265</v>
      </c>
      <c r="P2277" s="36">
        <v>209</v>
      </c>
      <c r="Q2277" s="37" t="s">
        <v>9312</v>
      </c>
    </row>
    <row r="2278" spans="1:17" ht="15" customHeight="1">
      <c r="A2278" s="35">
        <v>301402</v>
      </c>
      <c r="B2278" s="36" t="s">
        <v>9239</v>
      </c>
      <c r="C2278" s="37" t="s">
        <v>9240</v>
      </c>
      <c r="D2278" s="37" t="s">
        <v>9311</v>
      </c>
      <c r="E2278" s="35">
        <v>301402</v>
      </c>
      <c r="F2278" s="38" t="s">
        <v>10434</v>
      </c>
      <c r="G2278" s="36" t="s">
        <v>9243</v>
      </c>
      <c r="H2278" s="36">
        <v>200</v>
      </c>
      <c r="I2278" s="39">
        <v>1545239.4</v>
      </c>
      <c r="J2278" s="39">
        <f t="shared" si="134"/>
        <v>1545239.4</v>
      </c>
      <c r="K2278" s="36">
        <v>0</v>
      </c>
      <c r="L2278" s="36">
        <v>100</v>
      </c>
      <c r="M2278" s="36"/>
      <c r="N2278" s="40" t="s">
        <v>9264</v>
      </c>
      <c r="O2278" s="37" t="s">
        <v>9265</v>
      </c>
      <c r="P2278" s="36">
        <v>209</v>
      </c>
      <c r="Q2278" s="37" t="s">
        <v>9312</v>
      </c>
    </row>
    <row r="2279" spans="1:17" ht="15" customHeight="1">
      <c r="A2279" s="35">
        <v>301401</v>
      </c>
      <c r="B2279" s="36" t="s">
        <v>9239</v>
      </c>
      <c r="C2279" s="37" t="s">
        <v>9240</v>
      </c>
      <c r="D2279" s="37" t="s">
        <v>9311</v>
      </c>
      <c r="E2279" s="35">
        <v>301401</v>
      </c>
      <c r="F2279" s="38" t="s">
        <v>1442</v>
      </c>
      <c r="G2279" s="36" t="s">
        <v>9243</v>
      </c>
      <c r="H2279" s="36">
        <v>200</v>
      </c>
      <c r="I2279" s="39">
        <v>1545239.4</v>
      </c>
      <c r="J2279" s="39">
        <f t="shared" si="134"/>
        <v>1545239.4</v>
      </c>
      <c r="K2279" s="36">
        <v>0</v>
      </c>
      <c r="L2279" s="36">
        <v>100</v>
      </c>
      <c r="M2279" s="36"/>
      <c r="N2279" s="40" t="s">
        <v>9264</v>
      </c>
      <c r="O2279" s="37" t="s">
        <v>9265</v>
      </c>
      <c r="P2279" s="36">
        <v>209</v>
      </c>
      <c r="Q2279" s="37" t="s">
        <v>9312</v>
      </c>
    </row>
    <row r="2280" spans="1:17" ht="15" customHeight="1">
      <c r="A2280" s="35">
        <v>907002</v>
      </c>
      <c r="B2280" s="36" t="s">
        <v>9239</v>
      </c>
      <c r="C2280" s="37" t="s">
        <v>9251</v>
      </c>
      <c r="D2280" s="37" t="s">
        <v>9303</v>
      </c>
      <c r="E2280" s="35">
        <v>907002</v>
      </c>
      <c r="F2280" s="37" t="s">
        <v>4735</v>
      </c>
      <c r="G2280" s="36" t="s">
        <v>9253</v>
      </c>
      <c r="H2280" s="42">
        <v>6019.6</v>
      </c>
      <c r="I2280" s="39"/>
      <c r="J2280" s="42">
        <f t="shared" ref="J2280:J2281" si="135">H2280</f>
        <v>6019.6</v>
      </c>
      <c r="K2280" s="43">
        <v>0</v>
      </c>
      <c r="L2280" s="36">
        <v>100</v>
      </c>
      <c r="M2280" s="43"/>
      <c r="N2280" s="40" t="s">
        <v>9254</v>
      </c>
      <c r="O2280" s="37" t="s">
        <v>9255</v>
      </c>
      <c r="P2280" s="36">
        <v>706</v>
      </c>
      <c r="Q2280" s="37" t="s">
        <v>9256</v>
      </c>
    </row>
    <row r="2281" spans="1:17" ht="15" customHeight="1">
      <c r="A2281" s="35">
        <v>911009</v>
      </c>
      <c r="B2281" s="36" t="s">
        <v>9239</v>
      </c>
      <c r="C2281" s="37" t="s">
        <v>9251</v>
      </c>
      <c r="D2281" s="37" t="s">
        <v>9252</v>
      </c>
      <c r="E2281" s="35">
        <v>911009</v>
      </c>
      <c r="F2281" s="38" t="s">
        <v>5284</v>
      </c>
      <c r="G2281" s="36" t="s">
        <v>9253</v>
      </c>
      <c r="H2281" s="42">
        <v>20533.3</v>
      </c>
      <c r="I2281" s="39"/>
      <c r="J2281" s="42">
        <f t="shared" si="135"/>
        <v>20533.3</v>
      </c>
      <c r="K2281" s="36">
        <v>0</v>
      </c>
      <c r="L2281" s="36">
        <v>100</v>
      </c>
      <c r="M2281" s="36"/>
      <c r="N2281" s="40" t="s">
        <v>9254</v>
      </c>
      <c r="O2281" s="37" t="s">
        <v>9255</v>
      </c>
      <c r="P2281" s="36">
        <v>706</v>
      </c>
      <c r="Q2281" s="37" t="s">
        <v>9256</v>
      </c>
    </row>
    <row r="2282" spans="1:17" ht="15" customHeight="1">
      <c r="A2282" s="35">
        <v>434102</v>
      </c>
      <c r="B2282" s="36" t="s">
        <v>9239</v>
      </c>
      <c r="C2282" s="37" t="s">
        <v>9343</v>
      </c>
      <c r="D2282" s="37" t="s">
        <v>9427</v>
      </c>
      <c r="E2282" s="35">
        <v>434102</v>
      </c>
      <c r="F2282" s="38" t="s">
        <v>4105</v>
      </c>
      <c r="G2282" s="36" t="s">
        <v>9243</v>
      </c>
      <c r="H2282" s="36">
        <v>60</v>
      </c>
      <c r="I2282" s="39">
        <v>593849.69999999995</v>
      </c>
      <c r="J2282" s="39">
        <f t="shared" ref="J2282:J2290" si="136">I2282</f>
        <v>593849.69999999995</v>
      </c>
      <c r="K2282" s="36">
        <v>0</v>
      </c>
      <c r="L2282" s="36">
        <v>100</v>
      </c>
      <c r="M2282" s="36"/>
      <c r="N2282" s="40" t="s">
        <v>9244</v>
      </c>
      <c r="O2282" s="37" t="s">
        <v>9844</v>
      </c>
      <c r="P2282" s="36">
        <v>235</v>
      </c>
      <c r="Q2282" s="37" t="s">
        <v>9246</v>
      </c>
    </row>
    <row r="2283" spans="1:17" ht="15" customHeight="1">
      <c r="A2283" s="35">
        <v>609402</v>
      </c>
      <c r="B2283" s="36" t="s">
        <v>9239</v>
      </c>
      <c r="C2283" s="37" t="s">
        <v>9240</v>
      </c>
      <c r="D2283" s="37" t="s">
        <v>9260</v>
      </c>
      <c r="E2283" s="35">
        <v>609402</v>
      </c>
      <c r="F2283" s="38" t="s">
        <v>4195</v>
      </c>
      <c r="G2283" s="36" t="s">
        <v>9243</v>
      </c>
      <c r="H2283" s="36">
        <v>120</v>
      </c>
      <c r="I2283" s="39">
        <v>1201879.8</v>
      </c>
      <c r="J2283" s="39">
        <f t="shared" si="136"/>
        <v>1201879.8</v>
      </c>
      <c r="K2283" s="36">
        <v>0</v>
      </c>
      <c r="L2283" s="36">
        <v>100</v>
      </c>
      <c r="M2283" s="36"/>
      <c r="N2283" s="40" t="s">
        <v>9244</v>
      </c>
      <c r="O2283" s="37" t="s">
        <v>9245</v>
      </c>
      <c r="P2283" s="36">
        <v>215</v>
      </c>
      <c r="Q2283" s="37" t="s">
        <v>9262</v>
      </c>
    </row>
    <row r="2284" spans="1:17" ht="15" customHeight="1">
      <c r="A2284" s="35">
        <v>287101</v>
      </c>
      <c r="B2284" s="36" t="s">
        <v>9239</v>
      </c>
      <c r="C2284" s="37" t="s">
        <v>9240</v>
      </c>
      <c r="D2284" s="37" t="s">
        <v>9311</v>
      </c>
      <c r="E2284" s="35">
        <v>287101</v>
      </c>
      <c r="F2284" s="38" t="s">
        <v>1475</v>
      </c>
      <c r="G2284" s="36" t="s">
        <v>9243</v>
      </c>
      <c r="H2284" s="36">
        <v>70</v>
      </c>
      <c r="I2284" s="39">
        <v>727472.7</v>
      </c>
      <c r="J2284" s="39">
        <f t="shared" si="136"/>
        <v>727472.7</v>
      </c>
      <c r="K2284" s="36">
        <v>0</v>
      </c>
      <c r="L2284" s="36">
        <v>100</v>
      </c>
      <c r="M2284" s="36"/>
      <c r="N2284" s="40" t="s">
        <v>9244</v>
      </c>
      <c r="O2284" s="37" t="s">
        <v>9245</v>
      </c>
      <c r="P2284" s="36">
        <v>209</v>
      </c>
      <c r="Q2284" s="37" t="s">
        <v>9312</v>
      </c>
    </row>
    <row r="2285" spans="1:17" ht="15" customHeight="1">
      <c r="A2285" s="35">
        <v>287102</v>
      </c>
      <c r="B2285" s="36" t="s">
        <v>9239</v>
      </c>
      <c r="C2285" s="37" t="s">
        <v>9240</v>
      </c>
      <c r="D2285" s="37" t="s">
        <v>9311</v>
      </c>
      <c r="E2285" s="35">
        <v>287102</v>
      </c>
      <c r="F2285" s="38" t="s">
        <v>1476</v>
      </c>
      <c r="G2285" s="36" t="s">
        <v>9243</v>
      </c>
      <c r="H2285" s="36">
        <v>70</v>
      </c>
      <c r="I2285" s="39">
        <v>727472.7</v>
      </c>
      <c r="J2285" s="39">
        <f t="shared" si="136"/>
        <v>727472.7</v>
      </c>
      <c r="K2285" s="36">
        <v>0</v>
      </c>
      <c r="L2285" s="36">
        <v>100</v>
      </c>
      <c r="M2285" s="36"/>
      <c r="N2285" s="40" t="s">
        <v>9244</v>
      </c>
      <c r="O2285" s="37" t="s">
        <v>9245</v>
      </c>
      <c r="P2285" s="36">
        <v>209</v>
      </c>
      <c r="Q2285" s="37" t="s">
        <v>9312</v>
      </c>
    </row>
    <row r="2286" spans="1:17" ht="15" customHeight="1">
      <c r="A2286" s="35">
        <v>444305</v>
      </c>
      <c r="B2286" s="36" t="s">
        <v>9239</v>
      </c>
      <c r="C2286" s="37" t="s">
        <v>9343</v>
      </c>
      <c r="D2286" s="37" t="s">
        <v>9427</v>
      </c>
      <c r="E2286" s="35">
        <v>444305</v>
      </c>
      <c r="F2286" s="38" t="s">
        <v>7923</v>
      </c>
      <c r="G2286" s="36" t="s">
        <v>9243</v>
      </c>
      <c r="H2286" s="36">
        <v>105</v>
      </c>
      <c r="I2286" s="39">
        <v>1098486.1000000001</v>
      </c>
      <c r="J2286" s="39">
        <f t="shared" si="136"/>
        <v>1098486.1000000001</v>
      </c>
      <c r="K2286" s="36">
        <v>0</v>
      </c>
      <c r="L2286" s="36">
        <v>100</v>
      </c>
      <c r="M2286" s="36"/>
      <c r="N2286" s="40" t="s">
        <v>9244</v>
      </c>
      <c r="O2286" s="37" t="s">
        <v>9844</v>
      </c>
      <c r="P2286" s="36">
        <v>316</v>
      </c>
      <c r="Q2286" s="37" t="s">
        <v>9428</v>
      </c>
    </row>
    <row r="2287" spans="1:17" ht="15" customHeight="1">
      <c r="A2287" s="35">
        <v>394101</v>
      </c>
      <c r="B2287" s="36" t="s">
        <v>9239</v>
      </c>
      <c r="C2287" s="37" t="s">
        <v>9240</v>
      </c>
      <c r="D2287" s="37" t="s">
        <v>9296</v>
      </c>
      <c r="E2287" s="35">
        <v>394101</v>
      </c>
      <c r="F2287" s="38" t="s">
        <v>10435</v>
      </c>
      <c r="G2287" s="36" t="s">
        <v>9243</v>
      </c>
      <c r="H2287" s="36">
        <v>80</v>
      </c>
      <c r="I2287" s="39">
        <v>829492.8</v>
      </c>
      <c r="J2287" s="39">
        <f t="shared" si="136"/>
        <v>829492.8</v>
      </c>
      <c r="K2287" s="36">
        <v>0</v>
      </c>
      <c r="L2287" s="36">
        <v>100</v>
      </c>
      <c r="M2287" s="36"/>
      <c r="N2287" s="40" t="s">
        <v>9244</v>
      </c>
      <c r="O2287" s="37" t="s">
        <v>9245</v>
      </c>
      <c r="P2287" s="36">
        <v>214</v>
      </c>
      <c r="Q2287" s="37" t="s">
        <v>9341</v>
      </c>
    </row>
    <row r="2288" spans="1:17" ht="15" customHeight="1">
      <c r="A2288" s="35">
        <v>454203</v>
      </c>
      <c r="B2288" s="36" t="s">
        <v>9239</v>
      </c>
      <c r="C2288" s="37" t="s">
        <v>9343</v>
      </c>
      <c r="D2288" s="37" t="s">
        <v>9427</v>
      </c>
      <c r="E2288" s="35">
        <v>454203</v>
      </c>
      <c r="F2288" s="38" t="s">
        <v>7948</v>
      </c>
      <c r="G2288" s="36" t="s">
        <v>9243</v>
      </c>
      <c r="H2288" s="36">
        <v>125</v>
      </c>
      <c r="I2288" s="39">
        <v>1228038.8</v>
      </c>
      <c r="J2288" s="39">
        <f t="shared" si="136"/>
        <v>1228038.8</v>
      </c>
      <c r="K2288" s="36">
        <v>0</v>
      </c>
      <c r="L2288" s="36">
        <v>100</v>
      </c>
      <c r="M2288" s="36"/>
      <c r="N2288" s="40" t="s">
        <v>9244</v>
      </c>
      <c r="O2288" s="37" t="s">
        <v>9844</v>
      </c>
      <c r="P2288" s="36">
        <v>316</v>
      </c>
      <c r="Q2288" s="37" t="s">
        <v>9428</v>
      </c>
    </row>
    <row r="2289" spans="1:17" ht="15" customHeight="1">
      <c r="A2289" s="35">
        <v>609401</v>
      </c>
      <c r="B2289" s="36" t="s">
        <v>9239</v>
      </c>
      <c r="C2289" s="37" t="s">
        <v>9240</v>
      </c>
      <c r="D2289" s="37" t="s">
        <v>9260</v>
      </c>
      <c r="E2289" s="35">
        <v>609401</v>
      </c>
      <c r="F2289" s="38" t="s">
        <v>2415</v>
      </c>
      <c r="G2289" s="36" t="s">
        <v>9243</v>
      </c>
      <c r="H2289" s="36">
        <v>150</v>
      </c>
      <c r="I2289" s="39">
        <v>1444360.6</v>
      </c>
      <c r="J2289" s="39">
        <f t="shared" si="136"/>
        <v>1444360.6</v>
      </c>
      <c r="K2289" s="36">
        <v>0</v>
      </c>
      <c r="L2289" s="36">
        <v>100</v>
      </c>
      <c r="M2289" s="36"/>
      <c r="N2289" s="40" t="s">
        <v>9244</v>
      </c>
      <c r="O2289" s="37" t="s">
        <v>9245</v>
      </c>
      <c r="P2289" s="36">
        <v>215</v>
      </c>
      <c r="Q2289" s="37" t="s">
        <v>9262</v>
      </c>
    </row>
    <row r="2290" spans="1:17" ht="15" customHeight="1">
      <c r="A2290" s="35">
        <v>499501</v>
      </c>
      <c r="B2290" s="36" t="s">
        <v>9239</v>
      </c>
      <c r="C2290" s="37" t="s">
        <v>9240</v>
      </c>
      <c r="D2290" s="37" t="s">
        <v>9241</v>
      </c>
      <c r="E2290" s="35">
        <v>499501</v>
      </c>
      <c r="F2290" s="38" t="s">
        <v>2196</v>
      </c>
      <c r="G2290" s="36" t="s">
        <v>9243</v>
      </c>
      <c r="H2290" s="36">
        <v>30</v>
      </c>
      <c r="I2290" s="39">
        <v>253903.90000000002</v>
      </c>
      <c r="J2290" s="39">
        <f t="shared" si="136"/>
        <v>253903.90000000002</v>
      </c>
      <c r="K2290" s="36">
        <v>0</v>
      </c>
      <c r="L2290" s="36">
        <v>100</v>
      </c>
      <c r="M2290" s="36"/>
      <c r="N2290" s="41" t="s">
        <v>9249</v>
      </c>
      <c r="O2290" s="41" t="s">
        <v>9250</v>
      </c>
      <c r="P2290" s="36">
        <v>235</v>
      </c>
      <c r="Q2290" s="37" t="s">
        <v>9246</v>
      </c>
    </row>
    <row r="2291" spans="1:17" ht="15" customHeight="1">
      <c r="A2291" s="35">
        <v>210201</v>
      </c>
      <c r="B2291" s="36" t="s">
        <v>9239</v>
      </c>
      <c r="C2291" s="37" t="s">
        <v>9343</v>
      </c>
      <c r="D2291" s="37" t="s">
        <v>9311</v>
      </c>
      <c r="E2291" s="35">
        <v>210201</v>
      </c>
      <c r="F2291" s="38" t="s">
        <v>10436</v>
      </c>
      <c r="G2291" s="36" t="s">
        <v>9253</v>
      </c>
      <c r="H2291" s="42">
        <v>110746.5</v>
      </c>
      <c r="I2291" s="39"/>
      <c r="J2291" s="42">
        <f t="shared" ref="J2291:J2293" si="137">H2291</f>
        <v>110746.5</v>
      </c>
      <c r="K2291" s="36">
        <v>0</v>
      </c>
      <c r="L2291" s="36">
        <v>100</v>
      </c>
      <c r="M2291" s="36"/>
      <c r="N2291" s="40" t="s">
        <v>9323</v>
      </c>
      <c r="O2291" s="37" t="s">
        <v>9324</v>
      </c>
      <c r="P2291" s="36">
        <v>340</v>
      </c>
      <c r="Q2291" s="37" t="s">
        <v>9391</v>
      </c>
    </row>
    <row r="2292" spans="1:17" ht="15" customHeight="1">
      <c r="A2292" s="35">
        <v>210203</v>
      </c>
      <c r="B2292" s="36" t="s">
        <v>9239</v>
      </c>
      <c r="C2292" s="37" t="s">
        <v>9343</v>
      </c>
      <c r="D2292" s="37" t="s">
        <v>9311</v>
      </c>
      <c r="E2292" s="35">
        <v>210203</v>
      </c>
      <c r="F2292" s="38" t="s">
        <v>10437</v>
      </c>
      <c r="G2292" s="36" t="s">
        <v>9253</v>
      </c>
      <c r="H2292" s="42">
        <v>110746.5</v>
      </c>
      <c r="I2292" s="39"/>
      <c r="J2292" s="42">
        <f t="shared" si="137"/>
        <v>110746.5</v>
      </c>
      <c r="K2292" s="36">
        <v>0</v>
      </c>
      <c r="L2292" s="36">
        <v>100</v>
      </c>
      <c r="M2292" s="36"/>
      <c r="N2292" s="40" t="s">
        <v>9323</v>
      </c>
      <c r="O2292" s="37" t="s">
        <v>9324</v>
      </c>
      <c r="P2292" s="36">
        <v>340</v>
      </c>
      <c r="Q2292" s="37" t="s">
        <v>9391</v>
      </c>
    </row>
    <row r="2293" spans="1:17" ht="15" customHeight="1">
      <c r="A2293" s="35">
        <v>210101</v>
      </c>
      <c r="B2293" s="36" t="s">
        <v>9239</v>
      </c>
      <c r="C2293" s="37" t="s">
        <v>9343</v>
      </c>
      <c r="D2293" s="37" t="s">
        <v>9311</v>
      </c>
      <c r="E2293" s="35">
        <v>210101</v>
      </c>
      <c r="F2293" s="38" t="s">
        <v>10438</v>
      </c>
      <c r="G2293" s="36" t="s">
        <v>9253</v>
      </c>
      <c r="H2293" s="42">
        <v>41389.800000000003</v>
      </c>
      <c r="I2293" s="39"/>
      <c r="J2293" s="42">
        <f t="shared" si="137"/>
        <v>41389.800000000003</v>
      </c>
      <c r="K2293" s="36">
        <v>0</v>
      </c>
      <c r="L2293" s="36">
        <v>100</v>
      </c>
      <c r="M2293" s="36"/>
      <c r="N2293" s="40" t="s">
        <v>9323</v>
      </c>
      <c r="O2293" s="37" t="s">
        <v>9324</v>
      </c>
      <c r="P2293" s="36">
        <v>340</v>
      </c>
      <c r="Q2293" s="37" t="s">
        <v>9391</v>
      </c>
    </row>
    <row r="2294" spans="1:17" ht="15" customHeight="1">
      <c r="A2294" s="35">
        <v>210401</v>
      </c>
      <c r="B2294" s="36" t="s">
        <v>9239</v>
      </c>
      <c r="C2294" s="37" t="s">
        <v>9240</v>
      </c>
      <c r="D2294" s="37" t="s">
        <v>9311</v>
      </c>
      <c r="E2294" s="35">
        <v>210401</v>
      </c>
      <c r="F2294" s="38" t="s">
        <v>10439</v>
      </c>
      <c r="G2294" s="36" t="s">
        <v>9243</v>
      </c>
      <c r="H2294" s="36">
        <v>120</v>
      </c>
      <c r="I2294" s="39">
        <v>1201879.8</v>
      </c>
      <c r="J2294" s="39">
        <f t="shared" ref="J2294:J2301" si="138">I2294</f>
        <v>1201879.8</v>
      </c>
      <c r="K2294" s="36">
        <v>0</v>
      </c>
      <c r="L2294" s="36">
        <v>100</v>
      </c>
      <c r="M2294" s="36"/>
      <c r="N2294" s="40" t="s">
        <v>9244</v>
      </c>
      <c r="O2294" s="37" t="s">
        <v>9245</v>
      </c>
      <c r="P2294" s="36">
        <v>340</v>
      </c>
      <c r="Q2294" s="37" t="s">
        <v>9391</v>
      </c>
    </row>
    <row r="2295" spans="1:17" ht="15" customHeight="1">
      <c r="A2295" s="35">
        <v>210402</v>
      </c>
      <c r="B2295" s="36" t="s">
        <v>9239</v>
      </c>
      <c r="C2295" s="37" t="s">
        <v>9240</v>
      </c>
      <c r="D2295" s="37" t="s">
        <v>9311</v>
      </c>
      <c r="E2295" s="35">
        <v>210402</v>
      </c>
      <c r="F2295" s="38" t="s">
        <v>10440</v>
      </c>
      <c r="G2295" s="36" t="s">
        <v>9243</v>
      </c>
      <c r="H2295" s="36">
        <v>120</v>
      </c>
      <c r="I2295" s="39">
        <v>1201879.8</v>
      </c>
      <c r="J2295" s="39">
        <f t="shared" si="138"/>
        <v>1201879.8</v>
      </c>
      <c r="K2295" s="36">
        <v>0</v>
      </c>
      <c r="L2295" s="36">
        <v>100</v>
      </c>
      <c r="M2295" s="36"/>
      <c r="N2295" s="40" t="s">
        <v>9244</v>
      </c>
      <c r="O2295" s="37" t="s">
        <v>9245</v>
      </c>
      <c r="P2295" s="36">
        <v>209</v>
      </c>
      <c r="Q2295" s="37" t="s">
        <v>9312</v>
      </c>
    </row>
    <row r="2296" spans="1:17" ht="15" customHeight="1">
      <c r="A2296" s="35">
        <v>210502</v>
      </c>
      <c r="B2296" s="36" t="s">
        <v>9239</v>
      </c>
      <c r="C2296" s="37" t="s">
        <v>9240</v>
      </c>
      <c r="D2296" s="37" t="s">
        <v>9311</v>
      </c>
      <c r="E2296" s="35">
        <v>210502</v>
      </c>
      <c r="F2296" s="38" t="s">
        <v>10441</v>
      </c>
      <c r="G2296" s="36" t="s">
        <v>9243</v>
      </c>
      <c r="H2296" s="36">
        <v>120</v>
      </c>
      <c r="I2296" s="39">
        <v>1201879.8</v>
      </c>
      <c r="J2296" s="39">
        <f t="shared" si="138"/>
        <v>1201879.8</v>
      </c>
      <c r="K2296" s="36">
        <v>0</v>
      </c>
      <c r="L2296" s="36">
        <v>100</v>
      </c>
      <c r="M2296" s="36"/>
      <c r="N2296" s="40" t="s">
        <v>9244</v>
      </c>
      <c r="O2296" s="37" t="s">
        <v>9245</v>
      </c>
      <c r="P2296" s="36">
        <v>209</v>
      </c>
      <c r="Q2296" s="37" t="s">
        <v>9312</v>
      </c>
    </row>
    <row r="2297" spans="1:17" ht="15" customHeight="1">
      <c r="A2297" s="35">
        <v>210501</v>
      </c>
      <c r="B2297" s="36" t="s">
        <v>9239</v>
      </c>
      <c r="C2297" s="37" t="s">
        <v>9240</v>
      </c>
      <c r="D2297" s="37" t="s">
        <v>9311</v>
      </c>
      <c r="E2297" s="35">
        <v>210501</v>
      </c>
      <c r="F2297" s="38" t="s">
        <v>10442</v>
      </c>
      <c r="G2297" s="36" t="s">
        <v>9243</v>
      </c>
      <c r="H2297" s="36">
        <v>120</v>
      </c>
      <c r="I2297" s="39">
        <v>1201879.8</v>
      </c>
      <c r="J2297" s="39">
        <f t="shared" si="138"/>
        <v>1201879.8</v>
      </c>
      <c r="K2297" s="36">
        <v>0</v>
      </c>
      <c r="L2297" s="36">
        <v>100</v>
      </c>
      <c r="M2297" s="36"/>
      <c r="N2297" s="40" t="s">
        <v>9244</v>
      </c>
      <c r="O2297" s="37" t="s">
        <v>9245</v>
      </c>
      <c r="P2297" s="36">
        <v>340</v>
      </c>
      <c r="Q2297" s="37" t="s">
        <v>9391</v>
      </c>
    </row>
    <row r="2298" spans="1:17" ht="15" customHeight="1">
      <c r="A2298" s="35">
        <v>210802</v>
      </c>
      <c r="B2298" s="36" t="s">
        <v>9239</v>
      </c>
      <c r="C2298" s="37" t="s">
        <v>9240</v>
      </c>
      <c r="D2298" s="37" t="s">
        <v>9311</v>
      </c>
      <c r="E2298" s="35">
        <v>210802</v>
      </c>
      <c r="F2298" s="38" t="s">
        <v>10443</v>
      </c>
      <c r="G2298" s="36" t="s">
        <v>9243</v>
      </c>
      <c r="H2298" s="36">
        <v>120</v>
      </c>
      <c r="I2298" s="39">
        <v>1201879.8</v>
      </c>
      <c r="J2298" s="39">
        <f t="shared" si="138"/>
        <v>1201879.8</v>
      </c>
      <c r="K2298" s="36">
        <v>0</v>
      </c>
      <c r="L2298" s="36">
        <v>100</v>
      </c>
      <c r="M2298" s="36"/>
      <c r="N2298" s="40" t="s">
        <v>9244</v>
      </c>
      <c r="O2298" s="37" t="s">
        <v>9245</v>
      </c>
      <c r="P2298" s="36">
        <v>209</v>
      </c>
      <c r="Q2298" s="37" t="s">
        <v>9312</v>
      </c>
    </row>
    <row r="2299" spans="1:17" ht="15" customHeight="1">
      <c r="A2299" s="35">
        <v>210801</v>
      </c>
      <c r="B2299" s="36" t="s">
        <v>9239</v>
      </c>
      <c r="C2299" s="37" t="s">
        <v>9240</v>
      </c>
      <c r="D2299" s="37" t="s">
        <v>9311</v>
      </c>
      <c r="E2299" s="35">
        <v>210801</v>
      </c>
      <c r="F2299" s="38" t="s">
        <v>10444</v>
      </c>
      <c r="G2299" s="36" t="s">
        <v>9243</v>
      </c>
      <c r="H2299" s="36">
        <v>120</v>
      </c>
      <c r="I2299" s="39">
        <v>1201879.8</v>
      </c>
      <c r="J2299" s="39">
        <f t="shared" si="138"/>
        <v>1201879.8</v>
      </c>
      <c r="K2299" s="36">
        <v>0</v>
      </c>
      <c r="L2299" s="36">
        <v>100</v>
      </c>
      <c r="M2299" s="36"/>
      <c r="N2299" s="40" t="s">
        <v>9244</v>
      </c>
      <c r="O2299" s="37" t="s">
        <v>9245</v>
      </c>
      <c r="P2299" s="36">
        <v>340</v>
      </c>
      <c r="Q2299" s="37" t="s">
        <v>9391</v>
      </c>
    </row>
    <row r="2300" spans="1:17" ht="15" customHeight="1">
      <c r="A2300" s="35">
        <v>210902</v>
      </c>
      <c r="B2300" s="36" t="s">
        <v>9239</v>
      </c>
      <c r="C2300" s="37" t="s">
        <v>9240</v>
      </c>
      <c r="D2300" s="37" t="s">
        <v>9311</v>
      </c>
      <c r="E2300" s="35">
        <v>210902</v>
      </c>
      <c r="F2300" s="38" t="s">
        <v>1373</v>
      </c>
      <c r="G2300" s="36" t="s">
        <v>9243</v>
      </c>
      <c r="H2300" s="36">
        <v>95</v>
      </c>
      <c r="I2300" s="39">
        <v>1009798</v>
      </c>
      <c r="J2300" s="39">
        <f t="shared" si="138"/>
        <v>1009798</v>
      </c>
      <c r="K2300" s="36">
        <v>0</v>
      </c>
      <c r="L2300" s="36">
        <v>100</v>
      </c>
      <c r="M2300" s="36"/>
      <c r="N2300" s="40" t="s">
        <v>9244</v>
      </c>
      <c r="O2300" s="37" t="s">
        <v>9245</v>
      </c>
      <c r="P2300" s="36">
        <v>209</v>
      </c>
      <c r="Q2300" s="37" t="s">
        <v>9312</v>
      </c>
    </row>
    <row r="2301" spans="1:17" ht="15" customHeight="1">
      <c r="A2301" s="35">
        <v>210901</v>
      </c>
      <c r="B2301" s="36" t="s">
        <v>9239</v>
      </c>
      <c r="C2301" s="37" t="s">
        <v>9240</v>
      </c>
      <c r="D2301" s="37" t="s">
        <v>9311</v>
      </c>
      <c r="E2301" s="35">
        <v>210901</v>
      </c>
      <c r="F2301" s="37" t="s">
        <v>1372</v>
      </c>
      <c r="G2301" s="36" t="s">
        <v>9243</v>
      </c>
      <c r="H2301" s="36">
        <v>95</v>
      </c>
      <c r="I2301" s="39">
        <v>1009798</v>
      </c>
      <c r="J2301" s="39">
        <f t="shared" si="138"/>
        <v>1009798</v>
      </c>
      <c r="K2301" s="36">
        <v>0</v>
      </c>
      <c r="L2301" s="36">
        <v>100</v>
      </c>
      <c r="M2301" s="36"/>
      <c r="N2301" s="40" t="s">
        <v>9244</v>
      </c>
      <c r="O2301" s="37" t="s">
        <v>9245</v>
      </c>
      <c r="P2301" s="36">
        <v>209</v>
      </c>
      <c r="Q2301" s="37" t="s">
        <v>9312</v>
      </c>
    </row>
    <row r="2302" spans="1:17" ht="15" customHeight="1">
      <c r="A2302" s="35">
        <v>890701</v>
      </c>
      <c r="B2302" s="36" t="s">
        <v>9239</v>
      </c>
      <c r="C2302" s="37" t="s">
        <v>9928</v>
      </c>
      <c r="D2302" s="37" t="s">
        <v>10445</v>
      </c>
      <c r="E2302" s="35">
        <v>890701</v>
      </c>
      <c r="F2302" s="38" t="s">
        <v>5</v>
      </c>
      <c r="G2302" s="36" t="s">
        <v>9253</v>
      </c>
      <c r="H2302" s="42">
        <v>25098.5</v>
      </c>
      <c r="I2302" s="39"/>
      <c r="J2302" s="42">
        <f>H2302</f>
        <v>25098.5</v>
      </c>
      <c r="K2302" s="36">
        <v>0</v>
      </c>
      <c r="L2302" s="36">
        <v>100</v>
      </c>
      <c r="M2302" s="36"/>
      <c r="N2302" s="40" t="s">
        <v>9323</v>
      </c>
      <c r="O2302" s="37" t="s">
        <v>9255</v>
      </c>
      <c r="P2302" s="36">
        <v>1102</v>
      </c>
      <c r="Q2302" s="37" t="s">
        <v>9463</v>
      </c>
    </row>
    <row r="2303" spans="1:17" ht="15" customHeight="1">
      <c r="A2303" s="35">
        <v>497501</v>
      </c>
      <c r="B2303" s="36" t="s">
        <v>9239</v>
      </c>
      <c r="C2303" s="37" t="s">
        <v>9240</v>
      </c>
      <c r="D2303" s="37" t="s">
        <v>9241</v>
      </c>
      <c r="E2303" s="35">
        <v>497501</v>
      </c>
      <c r="F2303" s="38" t="s">
        <v>10446</v>
      </c>
      <c r="G2303" s="36" t="s">
        <v>9243</v>
      </c>
      <c r="H2303" s="36">
        <v>190</v>
      </c>
      <c r="I2303" s="39">
        <v>1492921.4</v>
      </c>
      <c r="J2303" s="39">
        <f t="shared" ref="J2303:J2307" si="139">I2303</f>
        <v>1492921.4</v>
      </c>
      <c r="K2303" s="36">
        <v>0</v>
      </c>
      <c r="L2303" s="36">
        <v>100</v>
      </c>
      <c r="M2303" s="36"/>
      <c r="N2303" s="40" t="s">
        <v>9264</v>
      </c>
      <c r="O2303" s="37" t="s">
        <v>9265</v>
      </c>
      <c r="P2303" s="36">
        <v>235</v>
      </c>
      <c r="Q2303" s="37" t="s">
        <v>9246</v>
      </c>
    </row>
    <row r="2304" spans="1:17" ht="15" customHeight="1">
      <c r="A2304" s="35">
        <v>763902</v>
      </c>
      <c r="B2304" s="36" t="s">
        <v>9239</v>
      </c>
      <c r="C2304" s="37" t="s">
        <v>9240</v>
      </c>
      <c r="D2304" s="37" t="s">
        <v>9300</v>
      </c>
      <c r="E2304" s="35">
        <v>763902</v>
      </c>
      <c r="F2304" s="38" t="s">
        <v>3832</v>
      </c>
      <c r="G2304" s="36" t="s">
        <v>9243</v>
      </c>
      <c r="H2304" s="36">
        <v>100</v>
      </c>
      <c r="I2304" s="39">
        <v>1035957</v>
      </c>
      <c r="J2304" s="39">
        <f t="shared" si="139"/>
        <v>1035957</v>
      </c>
      <c r="K2304" s="36">
        <v>0</v>
      </c>
      <c r="L2304" s="36">
        <v>100</v>
      </c>
      <c r="M2304" s="36"/>
      <c r="N2304" s="40" t="s">
        <v>9244</v>
      </c>
      <c r="O2304" s="37" t="s">
        <v>9245</v>
      </c>
      <c r="P2304" s="36">
        <v>205</v>
      </c>
      <c r="Q2304" s="37" t="s">
        <v>9302</v>
      </c>
    </row>
    <row r="2305" spans="1:17" ht="15" customHeight="1">
      <c r="A2305" s="35">
        <v>701204</v>
      </c>
      <c r="B2305" s="36" t="s">
        <v>9239</v>
      </c>
      <c r="C2305" s="37" t="s">
        <v>9240</v>
      </c>
      <c r="D2305" s="37" t="s">
        <v>9247</v>
      </c>
      <c r="E2305" s="35">
        <v>701204</v>
      </c>
      <c r="F2305" s="38" t="s">
        <v>2584</v>
      </c>
      <c r="G2305" s="36" t="s">
        <v>9243</v>
      </c>
      <c r="H2305" s="36">
        <v>45</v>
      </c>
      <c r="I2305" s="39">
        <v>406545.2</v>
      </c>
      <c r="J2305" s="39">
        <f t="shared" si="139"/>
        <v>406545.2</v>
      </c>
      <c r="K2305" s="36">
        <v>0</v>
      </c>
      <c r="L2305" s="36">
        <v>100</v>
      </c>
      <c r="M2305" s="36"/>
      <c r="N2305" s="41" t="s">
        <v>9249</v>
      </c>
      <c r="O2305" s="41" t="s">
        <v>9250</v>
      </c>
      <c r="P2305" s="36">
        <v>204</v>
      </c>
      <c r="Q2305" s="37" t="s">
        <v>9248</v>
      </c>
    </row>
    <row r="2306" spans="1:17" ht="15" customHeight="1">
      <c r="A2306" s="35">
        <v>707702</v>
      </c>
      <c r="B2306" s="36" t="s">
        <v>9239</v>
      </c>
      <c r="C2306" s="37" t="s">
        <v>9240</v>
      </c>
      <c r="D2306" s="37" t="s">
        <v>9247</v>
      </c>
      <c r="E2306" s="35">
        <v>707702</v>
      </c>
      <c r="F2306" s="38" t="s">
        <v>2613</v>
      </c>
      <c r="G2306" s="36" t="s">
        <v>9243</v>
      </c>
      <c r="H2306" s="36">
        <v>140</v>
      </c>
      <c r="I2306" s="39">
        <v>1392042.6</v>
      </c>
      <c r="J2306" s="39">
        <f t="shared" si="139"/>
        <v>1392042.6</v>
      </c>
      <c r="K2306" s="36">
        <v>0</v>
      </c>
      <c r="L2306" s="36">
        <v>100</v>
      </c>
      <c r="M2306" s="36"/>
      <c r="N2306" s="40" t="s">
        <v>9244</v>
      </c>
      <c r="O2306" s="37" t="s">
        <v>9245</v>
      </c>
      <c r="P2306" s="36">
        <v>204</v>
      </c>
      <c r="Q2306" s="37" t="s">
        <v>9248</v>
      </c>
    </row>
    <row r="2307" spans="1:17" ht="15" customHeight="1">
      <c r="A2307" s="35">
        <v>707701</v>
      </c>
      <c r="B2307" s="36" t="s">
        <v>9239</v>
      </c>
      <c r="C2307" s="37" t="s">
        <v>9240</v>
      </c>
      <c r="D2307" s="37" t="s">
        <v>9247</v>
      </c>
      <c r="E2307" s="35">
        <v>707701</v>
      </c>
      <c r="F2307" s="38" t="s">
        <v>2612</v>
      </c>
      <c r="G2307" s="36" t="s">
        <v>9243</v>
      </c>
      <c r="H2307" s="36">
        <v>140</v>
      </c>
      <c r="I2307" s="39">
        <v>1392042.6</v>
      </c>
      <c r="J2307" s="39">
        <f t="shared" si="139"/>
        <v>1392042.6</v>
      </c>
      <c r="K2307" s="36">
        <v>0</v>
      </c>
      <c r="L2307" s="36">
        <v>100</v>
      </c>
      <c r="M2307" s="36"/>
      <c r="N2307" s="40" t="s">
        <v>9244</v>
      </c>
      <c r="O2307" s="37" t="s">
        <v>9245</v>
      </c>
      <c r="P2307" s="36">
        <v>204</v>
      </c>
      <c r="Q2307" s="37" t="s">
        <v>9248</v>
      </c>
    </row>
    <row r="2308" spans="1:17" ht="15" customHeight="1">
      <c r="A2308" s="35">
        <v>901109</v>
      </c>
      <c r="B2308" s="36" t="s">
        <v>9239</v>
      </c>
      <c r="C2308" s="37" t="s">
        <v>9251</v>
      </c>
      <c r="D2308" s="37" t="s">
        <v>9414</v>
      </c>
      <c r="E2308" s="35">
        <v>901109</v>
      </c>
      <c r="F2308" s="37" t="s">
        <v>4348</v>
      </c>
      <c r="G2308" s="36" t="s">
        <v>9253</v>
      </c>
      <c r="H2308" s="42">
        <v>23108.800000000003</v>
      </c>
      <c r="I2308" s="39"/>
      <c r="J2308" s="42">
        <f t="shared" ref="J2308:J2310" si="140">H2308</f>
        <v>23108.800000000003</v>
      </c>
      <c r="K2308" s="43">
        <v>0</v>
      </c>
      <c r="L2308" s="36">
        <v>100</v>
      </c>
      <c r="M2308" s="43"/>
      <c r="N2308" s="40" t="s">
        <v>9254</v>
      </c>
      <c r="O2308" s="37" t="s">
        <v>9255</v>
      </c>
      <c r="P2308" s="36">
        <v>706</v>
      </c>
      <c r="Q2308" s="37" t="s">
        <v>9256</v>
      </c>
    </row>
    <row r="2309" spans="1:17" ht="15" customHeight="1">
      <c r="A2309" s="35">
        <v>901107</v>
      </c>
      <c r="B2309" s="36" t="s">
        <v>9239</v>
      </c>
      <c r="C2309" s="37" t="s">
        <v>9251</v>
      </c>
      <c r="D2309" s="37" t="s">
        <v>9414</v>
      </c>
      <c r="E2309" s="35">
        <v>901107</v>
      </c>
      <c r="F2309" s="38" t="s">
        <v>4346</v>
      </c>
      <c r="G2309" s="36" t="s">
        <v>9253</v>
      </c>
      <c r="H2309" s="42">
        <v>6019.6</v>
      </c>
      <c r="I2309" s="39"/>
      <c r="J2309" s="42">
        <f t="shared" si="140"/>
        <v>6019.6</v>
      </c>
      <c r="K2309" s="43">
        <v>0</v>
      </c>
      <c r="L2309" s="36">
        <v>100</v>
      </c>
      <c r="M2309" s="43"/>
      <c r="N2309" s="40" t="s">
        <v>9254</v>
      </c>
      <c r="O2309" s="37" t="s">
        <v>9255</v>
      </c>
      <c r="P2309" s="36">
        <v>706</v>
      </c>
      <c r="Q2309" s="37" t="s">
        <v>9256</v>
      </c>
    </row>
    <row r="2310" spans="1:17" ht="15" customHeight="1">
      <c r="A2310" s="35">
        <v>901104</v>
      </c>
      <c r="B2310" s="36" t="s">
        <v>9239</v>
      </c>
      <c r="C2310" s="37" t="s">
        <v>9251</v>
      </c>
      <c r="D2310" s="37" t="s">
        <v>9414</v>
      </c>
      <c r="E2310" s="35">
        <v>901104</v>
      </c>
      <c r="F2310" s="38" t="s">
        <v>10447</v>
      </c>
      <c r="G2310" s="36" t="s">
        <v>9253</v>
      </c>
      <c r="H2310" s="42">
        <v>9665.7000000000007</v>
      </c>
      <c r="I2310" s="39"/>
      <c r="J2310" s="42">
        <f t="shared" si="140"/>
        <v>9665.7000000000007</v>
      </c>
      <c r="K2310" s="43">
        <v>0</v>
      </c>
      <c r="L2310" s="36">
        <v>100</v>
      </c>
      <c r="M2310" s="43"/>
      <c r="N2310" s="40" t="s">
        <v>9254</v>
      </c>
      <c r="O2310" s="37" t="s">
        <v>9255</v>
      </c>
      <c r="P2310" s="36">
        <v>706</v>
      </c>
      <c r="Q2310" s="37" t="s">
        <v>9256</v>
      </c>
    </row>
    <row r="2311" spans="1:17" ht="15" customHeight="1">
      <c r="A2311" s="35">
        <v>452301</v>
      </c>
      <c r="B2311" s="36" t="s">
        <v>9239</v>
      </c>
      <c r="C2311" s="37" t="s">
        <v>9343</v>
      </c>
      <c r="D2311" s="37" t="s">
        <v>9427</v>
      </c>
      <c r="E2311" s="35">
        <v>452301</v>
      </c>
      <c r="F2311" s="38" t="s">
        <v>7940</v>
      </c>
      <c r="G2311" s="36" t="s">
        <v>9243</v>
      </c>
      <c r="H2311" s="36">
        <v>90</v>
      </c>
      <c r="I2311" s="39">
        <v>924695.4</v>
      </c>
      <c r="J2311" s="39">
        <f t="shared" ref="J2311:J2321" si="141">I2311</f>
        <v>924695.4</v>
      </c>
      <c r="K2311" s="36">
        <v>0</v>
      </c>
      <c r="L2311" s="36">
        <v>100</v>
      </c>
      <c r="M2311" s="36"/>
      <c r="N2311" s="40" t="s">
        <v>10448</v>
      </c>
      <c r="O2311" s="37" t="s">
        <v>9844</v>
      </c>
      <c r="P2311" s="36">
        <v>316</v>
      </c>
      <c r="Q2311" s="37" t="s">
        <v>9428</v>
      </c>
    </row>
    <row r="2312" spans="1:17" ht="15" customHeight="1">
      <c r="A2312" s="35">
        <v>781503</v>
      </c>
      <c r="B2312" s="36" t="s">
        <v>9239</v>
      </c>
      <c r="C2312" s="37" t="s">
        <v>9240</v>
      </c>
      <c r="D2312" s="37" t="s">
        <v>9263</v>
      </c>
      <c r="E2312" s="35">
        <v>781503</v>
      </c>
      <c r="F2312" s="38" t="s">
        <v>2851</v>
      </c>
      <c r="G2312" s="36" t="s">
        <v>9243</v>
      </c>
      <c r="H2312" s="36">
        <v>40</v>
      </c>
      <c r="I2312" s="39">
        <v>336491.6</v>
      </c>
      <c r="J2312" s="39">
        <f t="shared" si="141"/>
        <v>336491.6</v>
      </c>
      <c r="K2312" s="36">
        <v>0</v>
      </c>
      <c r="L2312" s="36">
        <v>100</v>
      </c>
      <c r="M2312" s="36"/>
      <c r="N2312" s="41" t="s">
        <v>9249</v>
      </c>
      <c r="O2312" s="41" t="s">
        <v>9250</v>
      </c>
      <c r="P2312" s="36">
        <v>207</v>
      </c>
      <c r="Q2312" s="37" t="s">
        <v>9266</v>
      </c>
    </row>
    <row r="2313" spans="1:17" ht="15" customHeight="1">
      <c r="A2313" s="35" t="s">
        <v>805</v>
      </c>
      <c r="B2313" s="36" t="s">
        <v>9239</v>
      </c>
      <c r="C2313" s="37" t="s">
        <v>9240</v>
      </c>
      <c r="D2313" s="37" t="s">
        <v>9327</v>
      </c>
      <c r="E2313" s="35" t="s">
        <v>805</v>
      </c>
      <c r="F2313" s="37" t="s">
        <v>806</v>
      </c>
      <c r="G2313" s="36" t="s">
        <v>9243</v>
      </c>
      <c r="H2313" s="36">
        <v>55</v>
      </c>
      <c r="I2313" s="39">
        <v>567690.69999999995</v>
      </c>
      <c r="J2313" s="39">
        <f t="shared" si="141"/>
        <v>567690.69999999995</v>
      </c>
      <c r="K2313" s="36">
        <v>0</v>
      </c>
      <c r="L2313" s="36">
        <v>100</v>
      </c>
      <c r="M2313" s="36"/>
      <c r="N2313" s="40" t="s">
        <v>9244</v>
      </c>
      <c r="O2313" s="37" t="s">
        <v>9245</v>
      </c>
      <c r="P2313" s="36">
        <v>245</v>
      </c>
      <c r="Q2313" s="37" t="s">
        <v>9328</v>
      </c>
    </row>
    <row r="2314" spans="1:17" ht="15" customHeight="1">
      <c r="A2314" s="35" t="s">
        <v>642</v>
      </c>
      <c r="B2314" s="36" t="s">
        <v>9239</v>
      </c>
      <c r="C2314" s="37" t="s">
        <v>9240</v>
      </c>
      <c r="D2314" s="37" t="s">
        <v>9327</v>
      </c>
      <c r="E2314" s="35" t="s">
        <v>642</v>
      </c>
      <c r="F2314" s="37" t="s">
        <v>643</v>
      </c>
      <c r="G2314" s="36" t="s">
        <v>9243</v>
      </c>
      <c r="H2314" s="36">
        <v>290</v>
      </c>
      <c r="I2314" s="39">
        <v>2237261.1</v>
      </c>
      <c r="J2314" s="39">
        <f t="shared" si="141"/>
        <v>2237261.1</v>
      </c>
      <c r="K2314" s="36">
        <v>0</v>
      </c>
      <c r="L2314" s="36">
        <v>100</v>
      </c>
      <c r="M2314" s="36"/>
      <c r="N2314" s="40" t="s">
        <v>9264</v>
      </c>
      <c r="O2314" s="37" t="s">
        <v>9265</v>
      </c>
      <c r="P2314" s="36">
        <v>245</v>
      </c>
      <c r="Q2314" s="37" t="s">
        <v>9328</v>
      </c>
    </row>
    <row r="2315" spans="1:17" ht="15" customHeight="1">
      <c r="A2315" s="35">
        <v>781802</v>
      </c>
      <c r="B2315" s="36" t="s">
        <v>9239</v>
      </c>
      <c r="C2315" s="37" t="s">
        <v>9240</v>
      </c>
      <c r="D2315" s="37" t="s">
        <v>9263</v>
      </c>
      <c r="E2315" s="35">
        <v>781802</v>
      </c>
      <c r="F2315" s="38" t="s">
        <v>10449</v>
      </c>
      <c r="G2315" s="36" t="s">
        <v>9243</v>
      </c>
      <c r="H2315" s="36">
        <v>40</v>
      </c>
      <c r="I2315" s="39">
        <v>336491.6</v>
      </c>
      <c r="J2315" s="39">
        <f t="shared" si="141"/>
        <v>336491.6</v>
      </c>
      <c r="K2315" s="36">
        <v>0</v>
      </c>
      <c r="L2315" s="36">
        <v>100</v>
      </c>
      <c r="M2315" s="36"/>
      <c r="N2315" s="41" t="s">
        <v>9249</v>
      </c>
      <c r="O2315" s="41" t="s">
        <v>9250</v>
      </c>
      <c r="P2315" s="36">
        <v>339</v>
      </c>
      <c r="Q2315" s="37" t="s">
        <v>9410</v>
      </c>
    </row>
    <row r="2316" spans="1:17" ht="15" customHeight="1">
      <c r="A2316" s="35">
        <v>781704</v>
      </c>
      <c r="B2316" s="36" t="s">
        <v>9239</v>
      </c>
      <c r="C2316" s="37" t="s">
        <v>9240</v>
      </c>
      <c r="D2316" s="37" t="s">
        <v>9263</v>
      </c>
      <c r="E2316" s="35">
        <v>781704</v>
      </c>
      <c r="F2316" s="38" t="s">
        <v>2971</v>
      </c>
      <c r="G2316" s="36" t="s">
        <v>9243</v>
      </c>
      <c r="H2316" s="36">
        <v>40</v>
      </c>
      <c r="I2316" s="39">
        <v>336491.6</v>
      </c>
      <c r="J2316" s="39">
        <f t="shared" si="141"/>
        <v>336491.6</v>
      </c>
      <c r="K2316" s="36">
        <v>0</v>
      </c>
      <c r="L2316" s="36">
        <v>100</v>
      </c>
      <c r="M2316" s="36"/>
      <c r="N2316" s="41" t="s">
        <v>9249</v>
      </c>
      <c r="O2316" s="41" t="s">
        <v>9250</v>
      </c>
      <c r="P2316" s="36">
        <v>207</v>
      </c>
      <c r="Q2316" s="37" t="s">
        <v>9266</v>
      </c>
    </row>
    <row r="2317" spans="1:17" ht="15" customHeight="1">
      <c r="A2317" s="35">
        <v>781202</v>
      </c>
      <c r="B2317" s="36" t="s">
        <v>9239</v>
      </c>
      <c r="C2317" s="37" t="s">
        <v>9240</v>
      </c>
      <c r="D2317" s="37" t="s">
        <v>9263</v>
      </c>
      <c r="E2317" s="35">
        <v>781202</v>
      </c>
      <c r="F2317" s="38" t="s">
        <v>2705</v>
      </c>
      <c r="G2317" s="36" t="s">
        <v>9243</v>
      </c>
      <c r="H2317" s="36">
        <v>40</v>
      </c>
      <c r="I2317" s="39">
        <v>336491.6</v>
      </c>
      <c r="J2317" s="39">
        <f t="shared" si="141"/>
        <v>336491.6</v>
      </c>
      <c r="K2317" s="36">
        <v>0</v>
      </c>
      <c r="L2317" s="36">
        <v>100</v>
      </c>
      <c r="M2317" s="36"/>
      <c r="N2317" s="41" t="s">
        <v>9249</v>
      </c>
      <c r="O2317" s="41" t="s">
        <v>9250</v>
      </c>
      <c r="P2317" s="36">
        <v>207</v>
      </c>
      <c r="Q2317" s="37" t="s">
        <v>9266</v>
      </c>
    </row>
    <row r="2318" spans="1:17" ht="15" customHeight="1">
      <c r="A2318" s="35">
        <v>559101</v>
      </c>
      <c r="B2318" s="36" t="s">
        <v>9239</v>
      </c>
      <c r="C2318" s="37" t="s">
        <v>9240</v>
      </c>
      <c r="D2318" s="37" t="s">
        <v>9260</v>
      </c>
      <c r="E2318" s="35">
        <v>559101</v>
      </c>
      <c r="F2318" s="38" t="s">
        <v>2245</v>
      </c>
      <c r="G2318" s="36" t="s">
        <v>9243</v>
      </c>
      <c r="H2318" s="36">
        <v>75</v>
      </c>
      <c r="I2318" s="39">
        <v>803333.8</v>
      </c>
      <c r="J2318" s="39">
        <f t="shared" si="141"/>
        <v>803333.8</v>
      </c>
      <c r="K2318" s="36">
        <v>0</v>
      </c>
      <c r="L2318" s="36">
        <v>100</v>
      </c>
      <c r="M2318" s="36"/>
      <c r="N2318" s="40" t="s">
        <v>9244</v>
      </c>
      <c r="O2318" s="37" t="s">
        <v>9245</v>
      </c>
      <c r="P2318" s="36">
        <v>215</v>
      </c>
      <c r="Q2318" s="37" t="s">
        <v>9262</v>
      </c>
    </row>
    <row r="2319" spans="1:17" ht="15" customHeight="1">
      <c r="A2319" s="35" t="s">
        <v>674</v>
      </c>
      <c r="B2319" s="36" t="s">
        <v>9239</v>
      </c>
      <c r="C2319" s="37" t="s">
        <v>9240</v>
      </c>
      <c r="D2319" s="37" t="s">
        <v>9327</v>
      </c>
      <c r="E2319" s="35" t="s">
        <v>674</v>
      </c>
      <c r="F2319" s="38" t="s">
        <v>675</v>
      </c>
      <c r="G2319" s="36" t="s">
        <v>9243</v>
      </c>
      <c r="H2319" s="36">
        <v>210</v>
      </c>
      <c r="I2319" s="39">
        <v>1663076.1</v>
      </c>
      <c r="J2319" s="39">
        <f t="shared" si="141"/>
        <v>1663076.1</v>
      </c>
      <c r="K2319" s="36">
        <v>0</v>
      </c>
      <c r="L2319" s="36">
        <v>100</v>
      </c>
      <c r="M2319" s="36"/>
      <c r="N2319" s="40" t="s">
        <v>9264</v>
      </c>
      <c r="O2319" s="37" t="s">
        <v>9265</v>
      </c>
      <c r="P2319" s="36">
        <v>245</v>
      </c>
      <c r="Q2319" s="37" t="s">
        <v>9328</v>
      </c>
    </row>
    <row r="2320" spans="1:17" ht="15" customHeight="1">
      <c r="A2320" s="35" t="s">
        <v>676</v>
      </c>
      <c r="B2320" s="36" t="s">
        <v>9239</v>
      </c>
      <c r="C2320" s="37" t="s">
        <v>9240</v>
      </c>
      <c r="D2320" s="37" t="s">
        <v>9327</v>
      </c>
      <c r="E2320" s="35" t="s">
        <v>676</v>
      </c>
      <c r="F2320" s="38" t="s">
        <v>677</v>
      </c>
      <c r="G2320" s="36" t="s">
        <v>9243</v>
      </c>
      <c r="H2320" s="36">
        <v>210</v>
      </c>
      <c r="I2320" s="39">
        <v>1663076.1</v>
      </c>
      <c r="J2320" s="39">
        <f t="shared" si="141"/>
        <v>1663076.1</v>
      </c>
      <c r="K2320" s="36">
        <v>0</v>
      </c>
      <c r="L2320" s="36">
        <v>100</v>
      </c>
      <c r="M2320" s="36"/>
      <c r="N2320" s="40" t="s">
        <v>9264</v>
      </c>
      <c r="O2320" s="37" t="s">
        <v>9265</v>
      </c>
      <c r="P2320" s="36">
        <v>245</v>
      </c>
      <c r="Q2320" s="37" t="s">
        <v>9328</v>
      </c>
    </row>
    <row r="2321" spans="1:17" ht="15" customHeight="1">
      <c r="A2321" s="35" t="s">
        <v>670</v>
      </c>
      <c r="B2321" s="36" t="s">
        <v>9239</v>
      </c>
      <c r="C2321" s="37" t="s">
        <v>9240</v>
      </c>
      <c r="D2321" s="37" t="s">
        <v>9327</v>
      </c>
      <c r="E2321" s="35" t="s">
        <v>670</v>
      </c>
      <c r="F2321" s="38" t="s">
        <v>671</v>
      </c>
      <c r="G2321" s="36" t="s">
        <v>9243</v>
      </c>
      <c r="H2321" s="36">
        <v>150</v>
      </c>
      <c r="I2321" s="39">
        <v>1444360.6</v>
      </c>
      <c r="J2321" s="39">
        <f t="shared" si="141"/>
        <v>1444360.6</v>
      </c>
      <c r="K2321" s="36">
        <v>0</v>
      </c>
      <c r="L2321" s="36">
        <v>100</v>
      </c>
      <c r="M2321" s="36"/>
      <c r="N2321" s="40" t="s">
        <v>9244</v>
      </c>
      <c r="O2321" s="37" t="s">
        <v>9245</v>
      </c>
      <c r="P2321" s="36">
        <v>245</v>
      </c>
      <c r="Q2321" s="37" t="s">
        <v>9328</v>
      </c>
    </row>
    <row r="2322" spans="1:17" ht="15" customHeight="1">
      <c r="A2322" s="35">
        <v>389001</v>
      </c>
      <c r="B2322" s="36" t="s">
        <v>9239</v>
      </c>
      <c r="C2322" s="37" t="s">
        <v>9343</v>
      </c>
      <c r="D2322" s="37" t="s">
        <v>9867</v>
      </c>
      <c r="E2322" s="35">
        <v>389001</v>
      </c>
      <c r="F2322" s="38" t="s">
        <v>10450</v>
      </c>
      <c r="G2322" s="36" t="s">
        <v>9253</v>
      </c>
      <c r="H2322" s="42">
        <v>71811</v>
      </c>
      <c r="I2322" s="39"/>
      <c r="J2322" s="42">
        <f t="shared" ref="J2322:J2324" si="142">H2322</f>
        <v>71811</v>
      </c>
      <c r="K2322" s="36">
        <v>0</v>
      </c>
      <c r="L2322" s="36">
        <v>100</v>
      </c>
      <c r="M2322" s="36"/>
      <c r="N2322" s="40" t="s">
        <v>9868</v>
      </c>
      <c r="O2322" s="37" t="s">
        <v>9245</v>
      </c>
      <c r="P2322" s="36">
        <v>214</v>
      </c>
      <c r="Q2322" s="37" t="s">
        <v>9341</v>
      </c>
    </row>
    <row r="2323" spans="1:17" ht="15" customHeight="1">
      <c r="A2323" s="35">
        <v>389002</v>
      </c>
      <c r="B2323" s="36" t="s">
        <v>9239</v>
      </c>
      <c r="C2323" s="37" t="s">
        <v>9343</v>
      </c>
      <c r="D2323" s="37" t="s">
        <v>9867</v>
      </c>
      <c r="E2323" s="35">
        <v>389002</v>
      </c>
      <c r="F2323" s="38" t="s">
        <v>1591</v>
      </c>
      <c r="G2323" s="36" t="s">
        <v>9253</v>
      </c>
      <c r="H2323" s="42">
        <v>71811</v>
      </c>
      <c r="I2323" s="39"/>
      <c r="J2323" s="42">
        <f t="shared" si="142"/>
        <v>71811</v>
      </c>
      <c r="K2323" s="36">
        <v>0</v>
      </c>
      <c r="L2323" s="36">
        <v>100</v>
      </c>
      <c r="M2323" s="36"/>
      <c r="N2323" s="40" t="s">
        <v>9868</v>
      </c>
      <c r="O2323" s="37" t="s">
        <v>9245</v>
      </c>
      <c r="P2323" s="36">
        <v>214</v>
      </c>
      <c r="Q2323" s="37" t="s">
        <v>9341</v>
      </c>
    </row>
    <row r="2324" spans="1:17" ht="15" customHeight="1">
      <c r="A2324" s="35">
        <v>903420</v>
      </c>
      <c r="B2324" s="36" t="s">
        <v>9239</v>
      </c>
      <c r="C2324" s="37" t="s">
        <v>9251</v>
      </c>
      <c r="D2324" s="37" t="s">
        <v>9252</v>
      </c>
      <c r="E2324" s="35">
        <v>903420</v>
      </c>
      <c r="F2324" s="37" t="s">
        <v>10451</v>
      </c>
      <c r="G2324" s="36" t="s">
        <v>9253</v>
      </c>
      <c r="H2324" s="42">
        <v>26371.1</v>
      </c>
      <c r="I2324" s="39"/>
      <c r="J2324" s="42">
        <f t="shared" si="142"/>
        <v>26371.1</v>
      </c>
      <c r="K2324" s="43">
        <v>0</v>
      </c>
      <c r="L2324" s="36">
        <v>100</v>
      </c>
      <c r="M2324" s="43"/>
      <c r="N2324" s="40" t="s">
        <v>9254</v>
      </c>
      <c r="O2324" s="37" t="s">
        <v>9255</v>
      </c>
      <c r="P2324" s="36">
        <v>706</v>
      </c>
      <c r="Q2324" s="37" t="s">
        <v>9256</v>
      </c>
    </row>
    <row r="2325" spans="1:17" ht="15" customHeight="1">
      <c r="A2325" s="35">
        <v>867101</v>
      </c>
      <c r="B2325" s="36" t="s">
        <v>9239</v>
      </c>
      <c r="C2325" s="37" t="s">
        <v>9240</v>
      </c>
      <c r="D2325" s="37" t="s">
        <v>9383</v>
      </c>
      <c r="E2325" s="35">
        <v>867101</v>
      </c>
      <c r="F2325" s="38" t="s">
        <v>3736</v>
      </c>
      <c r="G2325" s="36" t="s">
        <v>9243</v>
      </c>
      <c r="H2325" s="36">
        <v>60</v>
      </c>
      <c r="I2325" s="39">
        <v>593849.69999999995</v>
      </c>
      <c r="J2325" s="39">
        <f t="shared" ref="J2325:J2334" si="143">I2325</f>
        <v>593849.69999999995</v>
      </c>
      <c r="K2325" s="36">
        <v>0</v>
      </c>
      <c r="L2325" s="36">
        <v>100</v>
      </c>
      <c r="M2325" s="36"/>
      <c r="N2325" s="40" t="s">
        <v>9244</v>
      </c>
      <c r="O2325" s="37" t="s">
        <v>9245</v>
      </c>
      <c r="P2325" s="36">
        <v>237</v>
      </c>
      <c r="Q2325" s="37" t="s">
        <v>9384</v>
      </c>
    </row>
    <row r="2326" spans="1:17" ht="15" customHeight="1">
      <c r="A2326" s="35">
        <v>867107</v>
      </c>
      <c r="B2326" s="36" t="s">
        <v>9239</v>
      </c>
      <c r="C2326" s="37" t="s">
        <v>9240</v>
      </c>
      <c r="D2326" s="37" t="s">
        <v>9383</v>
      </c>
      <c r="E2326" s="35">
        <v>867107</v>
      </c>
      <c r="F2326" s="38" t="s">
        <v>8802</v>
      </c>
      <c r="G2326" s="36" t="s">
        <v>9243</v>
      </c>
      <c r="H2326" s="36">
        <v>150</v>
      </c>
      <c r="I2326" s="39">
        <v>1444360.6</v>
      </c>
      <c r="J2326" s="39">
        <f t="shared" si="143"/>
        <v>1444360.6</v>
      </c>
      <c r="K2326" s="36">
        <v>0</v>
      </c>
      <c r="L2326" s="36">
        <v>100</v>
      </c>
      <c r="M2326" s="36"/>
      <c r="N2326" s="40" t="s">
        <v>9244</v>
      </c>
      <c r="O2326" s="37" t="s">
        <v>9245</v>
      </c>
      <c r="P2326" s="36">
        <v>237</v>
      </c>
      <c r="Q2326" s="37" t="s">
        <v>9384</v>
      </c>
    </row>
    <row r="2327" spans="1:17" ht="15" customHeight="1">
      <c r="A2327" s="35">
        <v>867102</v>
      </c>
      <c r="B2327" s="36" t="s">
        <v>9239</v>
      </c>
      <c r="C2327" s="37" t="s">
        <v>9240</v>
      </c>
      <c r="D2327" s="37" t="s">
        <v>9383</v>
      </c>
      <c r="E2327" s="35">
        <v>867102</v>
      </c>
      <c r="F2327" s="38" t="s">
        <v>3737</v>
      </c>
      <c r="G2327" s="36" t="s">
        <v>9243</v>
      </c>
      <c r="H2327" s="36">
        <v>90</v>
      </c>
      <c r="I2327" s="39">
        <v>924695.4</v>
      </c>
      <c r="J2327" s="39">
        <f t="shared" si="143"/>
        <v>924695.4</v>
      </c>
      <c r="K2327" s="36">
        <v>0</v>
      </c>
      <c r="L2327" s="36">
        <v>100</v>
      </c>
      <c r="M2327" s="36"/>
      <c r="N2327" s="40" t="s">
        <v>9244</v>
      </c>
      <c r="O2327" s="37" t="s">
        <v>9245</v>
      </c>
      <c r="P2327" s="36">
        <v>237</v>
      </c>
      <c r="Q2327" s="37" t="s">
        <v>9384</v>
      </c>
    </row>
    <row r="2328" spans="1:17" ht="15" customHeight="1">
      <c r="A2328" s="35">
        <v>867001</v>
      </c>
      <c r="B2328" s="36" t="s">
        <v>9239</v>
      </c>
      <c r="C2328" s="37" t="s">
        <v>9240</v>
      </c>
      <c r="D2328" s="37" t="s">
        <v>9383</v>
      </c>
      <c r="E2328" s="35">
        <v>867001</v>
      </c>
      <c r="F2328" s="38" t="s">
        <v>3659</v>
      </c>
      <c r="G2328" s="36" t="s">
        <v>9243</v>
      </c>
      <c r="H2328" s="36">
        <v>70</v>
      </c>
      <c r="I2328" s="39">
        <v>727472.7</v>
      </c>
      <c r="J2328" s="39">
        <f t="shared" si="143"/>
        <v>727472.7</v>
      </c>
      <c r="K2328" s="36">
        <v>0</v>
      </c>
      <c r="L2328" s="36">
        <v>100</v>
      </c>
      <c r="M2328" s="36"/>
      <c r="N2328" s="40" t="s">
        <v>9244</v>
      </c>
      <c r="O2328" s="37" t="s">
        <v>9245</v>
      </c>
      <c r="P2328" s="36">
        <v>237</v>
      </c>
      <c r="Q2328" s="37" t="s">
        <v>9384</v>
      </c>
    </row>
    <row r="2329" spans="1:17" ht="15" customHeight="1">
      <c r="A2329" s="35">
        <v>867002</v>
      </c>
      <c r="B2329" s="36" t="s">
        <v>9239</v>
      </c>
      <c r="C2329" s="37" t="s">
        <v>9240</v>
      </c>
      <c r="D2329" s="37" t="s">
        <v>9383</v>
      </c>
      <c r="E2329" s="35">
        <v>867002</v>
      </c>
      <c r="F2329" s="38" t="s">
        <v>3660</v>
      </c>
      <c r="G2329" s="36" t="s">
        <v>9243</v>
      </c>
      <c r="H2329" s="36">
        <v>80</v>
      </c>
      <c r="I2329" s="39">
        <v>829492.8</v>
      </c>
      <c r="J2329" s="39">
        <f t="shared" si="143"/>
        <v>829492.8</v>
      </c>
      <c r="K2329" s="36">
        <v>0</v>
      </c>
      <c r="L2329" s="36">
        <v>100</v>
      </c>
      <c r="M2329" s="36"/>
      <c r="N2329" s="40" t="s">
        <v>9244</v>
      </c>
      <c r="O2329" s="37" t="s">
        <v>9245</v>
      </c>
      <c r="P2329" s="36">
        <v>237</v>
      </c>
      <c r="Q2329" s="37" t="s">
        <v>9384</v>
      </c>
    </row>
    <row r="2330" spans="1:17" ht="15" customHeight="1">
      <c r="A2330" s="35">
        <v>867004</v>
      </c>
      <c r="B2330" s="36" t="s">
        <v>9239</v>
      </c>
      <c r="C2330" s="37" t="s">
        <v>9240</v>
      </c>
      <c r="D2330" s="37" t="s">
        <v>9311</v>
      </c>
      <c r="E2330" s="35">
        <v>867004</v>
      </c>
      <c r="F2330" s="38" t="s">
        <v>3662</v>
      </c>
      <c r="G2330" s="36" t="s">
        <v>9243</v>
      </c>
      <c r="H2330" s="36">
        <v>100</v>
      </c>
      <c r="I2330" s="39">
        <v>1035957</v>
      </c>
      <c r="J2330" s="39">
        <f t="shared" si="143"/>
        <v>1035957</v>
      </c>
      <c r="K2330" s="36">
        <v>0</v>
      </c>
      <c r="L2330" s="36">
        <v>100</v>
      </c>
      <c r="M2330" s="36"/>
      <c r="N2330" s="40" t="s">
        <v>9244</v>
      </c>
      <c r="O2330" s="37" t="s">
        <v>9245</v>
      </c>
      <c r="P2330" s="36">
        <v>237</v>
      </c>
      <c r="Q2330" s="37" t="s">
        <v>9384</v>
      </c>
    </row>
    <row r="2331" spans="1:17" ht="15" customHeight="1">
      <c r="A2331" s="35">
        <v>867003</v>
      </c>
      <c r="B2331" s="36" t="s">
        <v>9239</v>
      </c>
      <c r="C2331" s="37" t="s">
        <v>9240</v>
      </c>
      <c r="D2331" s="37" t="s">
        <v>9383</v>
      </c>
      <c r="E2331" s="35">
        <v>867003</v>
      </c>
      <c r="F2331" s="38" t="s">
        <v>10452</v>
      </c>
      <c r="G2331" s="36" t="s">
        <v>9243</v>
      </c>
      <c r="H2331" s="36">
        <v>100</v>
      </c>
      <c r="I2331" s="39">
        <v>1035957</v>
      </c>
      <c r="J2331" s="39">
        <f t="shared" si="143"/>
        <v>1035957</v>
      </c>
      <c r="K2331" s="36">
        <v>0</v>
      </c>
      <c r="L2331" s="36">
        <v>100</v>
      </c>
      <c r="M2331" s="36"/>
      <c r="N2331" s="40" t="s">
        <v>9244</v>
      </c>
      <c r="O2331" s="37" t="s">
        <v>9245</v>
      </c>
      <c r="P2331" s="36">
        <v>237</v>
      </c>
      <c r="Q2331" s="37" t="s">
        <v>9384</v>
      </c>
    </row>
    <row r="2332" spans="1:17" ht="15" customHeight="1">
      <c r="A2332" s="35">
        <v>867201</v>
      </c>
      <c r="B2332" s="36" t="s">
        <v>9239</v>
      </c>
      <c r="C2332" s="37" t="s">
        <v>9240</v>
      </c>
      <c r="D2332" s="37" t="s">
        <v>9383</v>
      </c>
      <c r="E2332" s="35">
        <v>867201</v>
      </c>
      <c r="F2332" s="38" t="s">
        <v>3740</v>
      </c>
      <c r="G2332" s="36" t="s">
        <v>9243</v>
      </c>
      <c r="H2332" s="36">
        <v>100</v>
      </c>
      <c r="I2332" s="39">
        <v>1035957</v>
      </c>
      <c r="J2332" s="39">
        <f t="shared" si="143"/>
        <v>1035957</v>
      </c>
      <c r="K2332" s="36">
        <v>0</v>
      </c>
      <c r="L2332" s="36">
        <v>100</v>
      </c>
      <c r="M2332" s="36"/>
      <c r="N2332" s="40" t="s">
        <v>9244</v>
      </c>
      <c r="O2332" s="37" t="s">
        <v>9245</v>
      </c>
      <c r="P2332" s="36">
        <v>237</v>
      </c>
      <c r="Q2332" s="37" t="s">
        <v>9384</v>
      </c>
    </row>
    <row r="2333" spans="1:17" ht="15" customHeight="1">
      <c r="A2333" s="35">
        <v>867203</v>
      </c>
      <c r="B2333" s="36" t="s">
        <v>9239</v>
      </c>
      <c r="C2333" s="37" t="s">
        <v>9240</v>
      </c>
      <c r="D2333" s="37" t="s">
        <v>9383</v>
      </c>
      <c r="E2333" s="35">
        <v>867203</v>
      </c>
      <c r="F2333" s="38" t="s">
        <v>3742</v>
      </c>
      <c r="G2333" s="36" t="s">
        <v>9243</v>
      </c>
      <c r="H2333" s="36">
        <v>150</v>
      </c>
      <c r="I2333" s="39">
        <v>1444360.6</v>
      </c>
      <c r="J2333" s="39">
        <f t="shared" si="143"/>
        <v>1444360.6</v>
      </c>
      <c r="K2333" s="36">
        <v>0</v>
      </c>
      <c r="L2333" s="36">
        <v>100</v>
      </c>
      <c r="M2333" s="36"/>
      <c r="N2333" s="40" t="s">
        <v>9244</v>
      </c>
      <c r="O2333" s="37" t="s">
        <v>9245</v>
      </c>
      <c r="P2333" s="36">
        <v>237</v>
      </c>
      <c r="Q2333" s="37" t="s">
        <v>9384</v>
      </c>
    </row>
    <row r="2334" spans="1:17" ht="15" customHeight="1">
      <c r="A2334" s="35">
        <v>867103</v>
      </c>
      <c r="B2334" s="36" t="s">
        <v>9239</v>
      </c>
      <c r="C2334" s="37" t="s">
        <v>9240</v>
      </c>
      <c r="D2334" s="37" t="s">
        <v>9383</v>
      </c>
      <c r="E2334" s="35">
        <v>867103</v>
      </c>
      <c r="F2334" s="38" t="s">
        <v>10453</v>
      </c>
      <c r="G2334" s="36" t="s">
        <v>9243</v>
      </c>
      <c r="H2334" s="36">
        <v>140</v>
      </c>
      <c r="I2334" s="39">
        <v>1392042.6</v>
      </c>
      <c r="J2334" s="39">
        <f t="shared" si="143"/>
        <v>1392042.6</v>
      </c>
      <c r="K2334" s="36">
        <v>0</v>
      </c>
      <c r="L2334" s="36">
        <v>100</v>
      </c>
      <c r="M2334" s="36"/>
      <c r="N2334" s="40" t="s">
        <v>9244</v>
      </c>
      <c r="O2334" s="37" t="s">
        <v>9245</v>
      </c>
      <c r="P2334" s="36">
        <v>237</v>
      </c>
      <c r="Q2334" s="37" t="s">
        <v>9384</v>
      </c>
    </row>
    <row r="2335" spans="1:17" ht="15" customHeight="1">
      <c r="A2335" s="35">
        <v>903818</v>
      </c>
      <c r="B2335" s="36" t="s">
        <v>9239</v>
      </c>
      <c r="C2335" s="37" t="s">
        <v>9251</v>
      </c>
      <c r="D2335" s="37" t="s">
        <v>9252</v>
      </c>
      <c r="E2335" s="35">
        <v>903818</v>
      </c>
      <c r="F2335" s="37" t="s">
        <v>4463</v>
      </c>
      <c r="G2335" s="36" t="s">
        <v>9253</v>
      </c>
      <c r="H2335" s="42">
        <v>8918.2999999999993</v>
      </c>
      <c r="I2335" s="39"/>
      <c r="J2335" s="42">
        <f t="shared" ref="J2335:J2338" si="144">H2335</f>
        <v>8918.2999999999993</v>
      </c>
      <c r="K2335" s="43">
        <v>0</v>
      </c>
      <c r="L2335" s="36">
        <v>100</v>
      </c>
      <c r="M2335" s="43"/>
      <c r="N2335" s="40" t="s">
        <v>9254</v>
      </c>
      <c r="O2335" s="37" t="s">
        <v>9255</v>
      </c>
      <c r="P2335" s="36">
        <v>706</v>
      </c>
      <c r="Q2335" s="37" t="s">
        <v>9256</v>
      </c>
    </row>
    <row r="2336" spans="1:17" ht="15" customHeight="1">
      <c r="A2336" s="35">
        <v>903816</v>
      </c>
      <c r="B2336" s="36" t="s">
        <v>9239</v>
      </c>
      <c r="C2336" s="37" t="s">
        <v>9251</v>
      </c>
      <c r="D2336" s="37" t="s">
        <v>9252</v>
      </c>
      <c r="E2336" s="35">
        <v>903816</v>
      </c>
      <c r="F2336" s="37" t="s">
        <v>10454</v>
      </c>
      <c r="G2336" s="36" t="s">
        <v>9253</v>
      </c>
      <c r="H2336" s="42">
        <v>11140.3</v>
      </c>
      <c r="I2336" s="39"/>
      <c r="J2336" s="42">
        <f t="shared" si="144"/>
        <v>11140.3</v>
      </c>
      <c r="K2336" s="43">
        <v>0</v>
      </c>
      <c r="L2336" s="36">
        <v>100</v>
      </c>
      <c r="M2336" s="43"/>
      <c r="N2336" s="40" t="s">
        <v>9254</v>
      </c>
      <c r="O2336" s="37" t="s">
        <v>9255</v>
      </c>
      <c r="P2336" s="36">
        <v>706</v>
      </c>
      <c r="Q2336" s="37" t="s">
        <v>9256</v>
      </c>
    </row>
    <row r="2337" spans="1:17" ht="15" customHeight="1">
      <c r="A2337" s="35">
        <v>903817</v>
      </c>
      <c r="B2337" s="36" t="s">
        <v>9239</v>
      </c>
      <c r="C2337" s="37" t="s">
        <v>9251</v>
      </c>
      <c r="D2337" s="37" t="s">
        <v>9252</v>
      </c>
      <c r="E2337" s="35">
        <v>903817</v>
      </c>
      <c r="F2337" s="38" t="s">
        <v>4462</v>
      </c>
      <c r="G2337" s="36" t="s">
        <v>9253</v>
      </c>
      <c r="H2337" s="42">
        <v>48449.7</v>
      </c>
      <c r="I2337" s="39"/>
      <c r="J2337" s="42">
        <f t="shared" si="144"/>
        <v>48449.7</v>
      </c>
      <c r="K2337" s="43">
        <v>0</v>
      </c>
      <c r="L2337" s="36">
        <v>100</v>
      </c>
      <c r="M2337" s="43"/>
      <c r="N2337" s="40" t="s">
        <v>9254</v>
      </c>
      <c r="O2337" s="37" t="s">
        <v>9255</v>
      </c>
      <c r="P2337" s="36">
        <v>706</v>
      </c>
      <c r="Q2337" s="37" t="s">
        <v>9256</v>
      </c>
    </row>
    <row r="2338" spans="1:17" ht="15" customHeight="1">
      <c r="A2338" s="35">
        <v>903815</v>
      </c>
      <c r="B2338" s="36" t="s">
        <v>9239</v>
      </c>
      <c r="C2338" s="37" t="s">
        <v>9251</v>
      </c>
      <c r="D2338" s="37" t="s">
        <v>9252</v>
      </c>
      <c r="E2338" s="35">
        <v>903815</v>
      </c>
      <c r="F2338" s="37" t="s">
        <v>4461</v>
      </c>
      <c r="G2338" s="36" t="s">
        <v>9253</v>
      </c>
      <c r="H2338" s="42">
        <v>11140.3</v>
      </c>
      <c r="I2338" s="39"/>
      <c r="J2338" s="42">
        <f t="shared" si="144"/>
        <v>11140.3</v>
      </c>
      <c r="K2338" s="43">
        <v>0</v>
      </c>
      <c r="L2338" s="36">
        <v>100</v>
      </c>
      <c r="M2338" s="43"/>
      <c r="N2338" s="40" t="s">
        <v>9254</v>
      </c>
      <c r="O2338" s="37" t="s">
        <v>9255</v>
      </c>
      <c r="P2338" s="36">
        <v>706</v>
      </c>
      <c r="Q2338" s="37" t="s">
        <v>9256</v>
      </c>
    </row>
    <row r="2339" spans="1:17" ht="15" customHeight="1">
      <c r="A2339" s="35">
        <v>517201</v>
      </c>
      <c r="B2339" s="36" t="s">
        <v>9239</v>
      </c>
      <c r="C2339" s="37" t="s">
        <v>9240</v>
      </c>
      <c r="D2339" s="37" t="s">
        <v>9241</v>
      </c>
      <c r="E2339" s="35">
        <v>517201</v>
      </c>
      <c r="F2339" s="38" t="s">
        <v>1937</v>
      </c>
      <c r="G2339" s="36" t="s">
        <v>9243</v>
      </c>
      <c r="H2339" s="36">
        <v>180</v>
      </c>
      <c r="I2339" s="39">
        <v>1440603.4</v>
      </c>
      <c r="J2339" s="39">
        <f t="shared" ref="J2339:J2340" si="145">I2339</f>
        <v>1440603.4</v>
      </c>
      <c r="K2339" s="36">
        <v>0</v>
      </c>
      <c r="L2339" s="36">
        <v>100</v>
      </c>
      <c r="M2339" s="36"/>
      <c r="N2339" s="40" t="s">
        <v>9264</v>
      </c>
      <c r="O2339" s="37" t="s">
        <v>9265</v>
      </c>
      <c r="P2339" s="36">
        <v>203</v>
      </c>
      <c r="Q2339" s="37" t="s">
        <v>9385</v>
      </c>
    </row>
    <row r="2340" spans="1:17" ht="15" customHeight="1">
      <c r="A2340" s="35">
        <v>510001</v>
      </c>
      <c r="B2340" s="36" t="s">
        <v>9239</v>
      </c>
      <c r="C2340" s="37" t="s">
        <v>9240</v>
      </c>
      <c r="D2340" s="37" t="s">
        <v>9241</v>
      </c>
      <c r="E2340" s="35">
        <v>510001</v>
      </c>
      <c r="F2340" s="38" t="s">
        <v>1944</v>
      </c>
      <c r="G2340" s="36" t="s">
        <v>9243</v>
      </c>
      <c r="H2340" s="36">
        <v>110</v>
      </c>
      <c r="I2340" s="39">
        <v>1124645.1000000001</v>
      </c>
      <c r="J2340" s="39">
        <f t="shared" si="145"/>
        <v>1124645.1000000001</v>
      </c>
      <c r="K2340" s="36">
        <v>0</v>
      </c>
      <c r="L2340" s="36">
        <v>100</v>
      </c>
      <c r="M2340" s="36"/>
      <c r="N2340" s="40" t="s">
        <v>9244</v>
      </c>
      <c r="O2340" s="37" t="s">
        <v>9245</v>
      </c>
      <c r="P2340" s="36">
        <v>203</v>
      </c>
      <c r="Q2340" s="37" t="s">
        <v>9385</v>
      </c>
    </row>
    <row r="2341" spans="1:17" ht="15" customHeight="1">
      <c r="A2341" s="35">
        <v>883434</v>
      </c>
      <c r="B2341" s="36" t="s">
        <v>9239</v>
      </c>
      <c r="C2341" s="37" t="s">
        <v>9331</v>
      </c>
      <c r="D2341" s="37" t="s">
        <v>9564</v>
      </c>
      <c r="E2341" s="35">
        <v>883434</v>
      </c>
      <c r="F2341" s="38" t="s">
        <v>10455</v>
      </c>
      <c r="G2341" s="36" t="s">
        <v>9253</v>
      </c>
      <c r="H2341" s="42">
        <v>553833.5</v>
      </c>
      <c r="I2341" s="39"/>
      <c r="J2341" s="42">
        <f>H2341</f>
        <v>553833.5</v>
      </c>
      <c r="K2341" s="36">
        <v>0</v>
      </c>
      <c r="L2341" s="36">
        <v>100</v>
      </c>
      <c r="M2341" s="36"/>
      <c r="N2341" s="37" t="s">
        <v>9333</v>
      </c>
      <c r="O2341" s="37" t="s">
        <v>9565</v>
      </c>
      <c r="P2341" s="36">
        <v>744</v>
      </c>
      <c r="Q2341" s="37" t="s">
        <v>9335</v>
      </c>
    </row>
    <row r="2342" spans="1:17" ht="15" customHeight="1">
      <c r="A2342" s="35">
        <v>652305</v>
      </c>
      <c r="B2342" s="36" t="s">
        <v>9239</v>
      </c>
      <c r="C2342" s="37" t="s">
        <v>9240</v>
      </c>
      <c r="D2342" s="37" t="s">
        <v>9247</v>
      </c>
      <c r="E2342" s="35">
        <v>652305</v>
      </c>
      <c r="F2342" s="37" t="s">
        <v>2526</v>
      </c>
      <c r="G2342" s="36" t="s">
        <v>9243</v>
      </c>
      <c r="H2342" s="36">
        <v>125</v>
      </c>
      <c r="I2342" s="39">
        <v>1228038.8</v>
      </c>
      <c r="J2342" s="39">
        <f>I2342</f>
        <v>1228038.8</v>
      </c>
      <c r="K2342" s="36">
        <v>0</v>
      </c>
      <c r="L2342" s="36">
        <v>100</v>
      </c>
      <c r="M2342" s="36"/>
      <c r="N2342" s="40" t="s">
        <v>9244</v>
      </c>
      <c r="O2342" s="37" t="s">
        <v>9245</v>
      </c>
      <c r="P2342" s="36">
        <v>204</v>
      </c>
      <c r="Q2342" s="37" t="s">
        <v>9248</v>
      </c>
    </row>
    <row r="2343" spans="1:17" ht="15" customHeight="1">
      <c r="A2343" s="35">
        <v>906414</v>
      </c>
      <c r="B2343" s="36" t="s">
        <v>9239</v>
      </c>
      <c r="C2343" s="37" t="s">
        <v>9251</v>
      </c>
      <c r="D2343" s="37" t="s">
        <v>9257</v>
      </c>
      <c r="E2343" s="35">
        <v>906414</v>
      </c>
      <c r="F2343" s="38" t="s">
        <v>4613</v>
      </c>
      <c r="G2343" s="36" t="s">
        <v>9253</v>
      </c>
      <c r="H2343" s="42">
        <v>112867.5</v>
      </c>
      <c r="I2343" s="39"/>
      <c r="J2343" s="42">
        <f t="shared" ref="J2343:J2344" si="146">H2343</f>
        <v>112867.5</v>
      </c>
      <c r="K2343" s="43">
        <v>0</v>
      </c>
      <c r="L2343" s="36">
        <v>100</v>
      </c>
      <c r="M2343" s="43"/>
      <c r="N2343" s="40" t="s">
        <v>9254</v>
      </c>
      <c r="O2343" s="37" t="s">
        <v>9255</v>
      </c>
      <c r="P2343" s="36">
        <v>706</v>
      </c>
      <c r="Q2343" s="37" t="s">
        <v>9256</v>
      </c>
    </row>
    <row r="2344" spans="1:17" ht="15" customHeight="1">
      <c r="A2344" s="35">
        <v>906205</v>
      </c>
      <c r="B2344" s="36" t="s">
        <v>9239</v>
      </c>
      <c r="C2344" s="37" t="s">
        <v>9251</v>
      </c>
      <c r="D2344" s="37" t="s">
        <v>9257</v>
      </c>
      <c r="E2344" s="35">
        <v>906205</v>
      </c>
      <c r="F2344" s="37" t="s">
        <v>10456</v>
      </c>
      <c r="G2344" s="36" t="s">
        <v>9253</v>
      </c>
      <c r="H2344" s="42">
        <v>34340</v>
      </c>
      <c r="I2344" s="39"/>
      <c r="J2344" s="42">
        <f t="shared" si="146"/>
        <v>34340</v>
      </c>
      <c r="K2344" s="43">
        <v>0</v>
      </c>
      <c r="L2344" s="36">
        <v>100</v>
      </c>
      <c r="M2344" s="43"/>
      <c r="N2344" s="40" t="s">
        <v>9254</v>
      </c>
      <c r="O2344" s="37" t="s">
        <v>9255</v>
      </c>
      <c r="P2344" s="36">
        <v>706</v>
      </c>
      <c r="Q2344" s="37" t="s">
        <v>9256</v>
      </c>
    </row>
    <row r="2345" spans="1:17" ht="15" customHeight="1">
      <c r="A2345" s="35">
        <v>597101</v>
      </c>
      <c r="B2345" s="36" t="s">
        <v>9239</v>
      </c>
      <c r="C2345" s="37" t="s">
        <v>9240</v>
      </c>
      <c r="D2345" s="37" t="s">
        <v>9260</v>
      </c>
      <c r="E2345" s="35">
        <v>597101</v>
      </c>
      <c r="F2345" s="38" t="s">
        <v>2354</v>
      </c>
      <c r="G2345" s="36" t="s">
        <v>9243</v>
      </c>
      <c r="H2345" s="36">
        <v>110</v>
      </c>
      <c r="I2345" s="39">
        <v>1124645.1000000001</v>
      </c>
      <c r="J2345" s="39">
        <f t="shared" ref="J2345:J2349" si="147">I2345</f>
        <v>1124645.1000000001</v>
      </c>
      <c r="K2345" s="36">
        <v>0</v>
      </c>
      <c r="L2345" s="36">
        <v>100</v>
      </c>
      <c r="M2345" s="36"/>
      <c r="N2345" s="40" t="s">
        <v>9244</v>
      </c>
      <c r="O2345" s="37" t="s">
        <v>9245</v>
      </c>
      <c r="P2345" s="36">
        <v>215</v>
      </c>
      <c r="Q2345" s="37" t="s">
        <v>9262</v>
      </c>
    </row>
    <row r="2346" spans="1:17" ht="15" customHeight="1">
      <c r="A2346" s="35">
        <v>571102</v>
      </c>
      <c r="B2346" s="36" t="s">
        <v>9239</v>
      </c>
      <c r="C2346" s="37" t="s">
        <v>9240</v>
      </c>
      <c r="D2346" s="37" t="s">
        <v>9260</v>
      </c>
      <c r="E2346" s="35">
        <v>571102</v>
      </c>
      <c r="F2346" s="37" t="s">
        <v>10457</v>
      </c>
      <c r="G2346" s="36" t="s">
        <v>9243</v>
      </c>
      <c r="H2346" s="36">
        <v>80</v>
      </c>
      <c r="I2346" s="39">
        <v>829492.8</v>
      </c>
      <c r="J2346" s="39">
        <f t="shared" si="147"/>
        <v>829492.8</v>
      </c>
      <c r="K2346" s="36">
        <v>0</v>
      </c>
      <c r="L2346" s="36">
        <v>100</v>
      </c>
      <c r="M2346" s="36"/>
      <c r="N2346" s="40" t="s">
        <v>9244</v>
      </c>
      <c r="O2346" s="37" t="s">
        <v>9245</v>
      </c>
      <c r="P2346" s="36">
        <v>215</v>
      </c>
      <c r="Q2346" s="37" t="s">
        <v>9262</v>
      </c>
    </row>
    <row r="2347" spans="1:17" ht="15" customHeight="1">
      <c r="A2347" s="35">
        <v>571210</v>
      </c>
      <c r="B2347" s="36" t="s">
        <v>9239</v>
      </c>
      <c r="C2347" s="37" t="s">
        <v>9240</v>
      </c>
      <c r="D2347" s="37" t="s">
        <v>9260</v>
      </c>
      <c r="E2347" s="35">
        <v>571210</v>
      </c>
      <c r="F2347" s="38" t="s">
        <v>2309</v>
      </c>
      <c r="G2347" s="36" t="s">
        <v>9243</v>
      </c>
      <c r="H2347" s="36">
        <v>100</v>
      </c>
      <c r="I2347" s="39">
        <v>1035957</v>
      </c>
      <c r="J2347" s="39">
        <f t="shared" si="147"/>
        <v>1035957</v>
      </c>
      <c r="K2347" s="36">
        <v>0</v>
      </c>
      <c r="L2347" s="36">
        <v>100</v>
      </c>
      <c r="M2347" s="36"/>
      <c r="N2347" s="40" t="s">
        <v>9244</v>
      </c>
      <c r="O2347" s="37" t="s">
        <v>9245</v>
      </c>
      <c r="P2347" s="36">
        <v>215</v>
      </c>
      <c r="Q2347" s="37" t="s">
        <v>9262</v>
      </c>
    </row>
    <row r="2348" spans="1:17" ht="15" customHeight="1">
      <c r="A2348" s="35">
        <v>573101</v>
      </c>
      <c r="B2348" s="36" t="s">
        <v>9239</v>
      </c>
      <c r="C2348" s="37" t="s">
        <v>9240</v>
      </c>
      <c r="D2348" s="37" t="s">
        <v>9311</v>
      </c>
      <c r="E2348" s="35">
        <v>573101</v>
      </c>
      <c r="F2348" s="38" t="s">
        <v>4172</v>
      </c>
      <c r="G2348" s="36" t="s">
        <v>9243</v>
      </c>
      <c r="H2348" s="36">
        <v>75</v>
      </c>
      <c r="I2348" s="39">
        <v>803333.8</v>
      </c>
      <c r="J2348" s="39">
        <f t="shared" si="147"/>
        <v>803333.8</v>
      </c>
      <c r="K2348" s="36">
        <v>0</v>
      </c>
      <c r="L2348" s="36">
        <v>100</v>
      </c>
      <c r="M2348" s="36"/>
      <c r="N2348" s="40" t="s">
        <v>9244</v>
      </c>
      <c r="O2348" s="37" t="s">
        <v>9245</v>
      </c>
      <c r="P2348" s="36">
        <v>215</v>
      </c>
      <c r="Q2348" s="37" t="s">
        <v>9262</v>
      </c>
    </row>
    <row r="2349" spans="1:17" ht="15" customHeight="1">
      <c r="A2349" s="35">
        <v>592201</v>
      </c>
      <c r="B2349" s="36" t="s">
        <v>9239</v>
      </c>
      <c r="C2349" s="37" t="s">
        <v>9240</v>
      </c>
      <c r="D2349" s="37" t="s">
        <v>9260</v>
      </c>
      <c r="E2349" s="35">
        <v>592201</v>
      </c>
      <c r="F2349" s="38" t="s">
        <v>2312</v>
      </c>
      <c r="G2349" s="36" t="s">
        <v>9243</v>
      </c>
      <c r="H2349" s="36">
        <v>80</v>
      </c>
      <c r="I2349" s="39">
        <v>829492.8</v>
      </c>
      <c r="J2349" s="39">
        <f t="shared" si="147"/>
        <v>829492.8</v>
      </c>
      <c r="K2349" s="36">
        <v>0</v>
      </c>
      <c r="L2349" s="36">
        <v>100</v>
      </c>
      <c r="M2349" s="36"/>
      <c r="N2349" s="40" t="s">
        <v>9244</v>
      </c>
      <c r="O2349" s="37" t="s">
        <v>9245</v>
      </c>
      <c r="P2349" s="36">
        <v>215</v>
      </c>
      <c r="Q2349" s="37" t="s">
        <v>9262</v>
      </c>
    </row>
    <row r="2350" spans="1:17" ht="15" customHeight="1">
      <c r="A2350" s="35">
        <v>920807</v>
      </c>
      <c r="B2350" s="36" t="s">
        <v>9239</v>
      </c>
      <c r="C2350" s="37" t="s">
        <v>9331</v>
      </c>
      <c r="D2350" s="37" t="s">
        <v>9709</v>
      </c>
      <c r="E2350" s="35">
        <v>920807</v>
      </c>
      <c r="F2350" s="38" t="s">
        <v>5640</v>
      </c>
      <c r="G2350" s="36" t="s">
        <v>9253</v>
      </c>
      <c r="H2350" s="42">
        <v>121088.9</v>
      </c>
      <c r="I2350" s="39"/>
      <c r="J2350" s="42">
        <f t="shared" ref="J2350:J2351" si="148">H2350</f>
        <v>121088.9</v>
      </c>
      <c r="K2350" s="36">
        <v>0</v>
      </c>
      <c r="L2350" s="36">
        <v>100</v>
      </c>
      <c r="M2350" s="36"/>
      <c r="N2350" s="37" t="s">
        <v>9333</v>
      </c>
      <c r="O2350" s="37" t="s">
        <v>9710</v>
      </c>
      <c r="P2350" s="36">
        <v>715</v>
      </c>
      <c r="Q2350" s="37" t="s">
        <v>9709</v>
      </c>
    </row>
    <row r="2351" spans="1:17" ht="15" customHeight="1">
      <c r="A2351" s="35">
        <v>920103</v>
      </c>
      <c r="B2351" s="36" t="s">
        <v>9239</v>
      </c>
      <c r="C2351" s="37" t="s">
        <v>9331</v>
      </c>
      <c r="D2351" s="37" t="s">
        <v>9709</v>
      </c>
      <c r="E2351" s="35">
        <v>920103</v>
      </c>
      <c r="F2351" s="38" t="s">
        <v>5617</v>
      </c>
      <c r="G2351" s="36" t="s">
        <v>9253</v>
      </c>
      <c r="H2351" s="42">
        <v>196939.90000000002</v>
      </c>
      <c r="I2351" s="39"/>
      <c r="J2351" s="42">
        <f t="shared" si="148"/>
        <v>196939.90000000002</v>
      </c>
      <c r="K2351" s="36">
        <v>0</v>
      </c>
      <c r="L2351" s="36">
        <v>100</v>
      </c>
      <c r="M2351" s="36"/>
      <c r="N2351" s="37" t="s">
        <v>9333</v>
      </c>
      <c r="O2351" s="37" t="s">
        <v>9710</v>
      </c>
      <c r="P2351" s="36">
        <v>715</v>
      </c>
      <c r="Q2351" s="37" t="s">
        <v>9709</v>
      </c>
    </row>
    <row r="2352" spans="1:17" ht="15" customHeight="1">
      <c r="A2352" s="35">
        <v>849701</v>
      </c>
      <c r="B2352" s="36" t="s">
        <v>9239</v>
      </c>
      <c r="C2352" s="37" t="s">
        <v>9240</v>
      </c>
      <c r="D2352" s="37" t="s">
        <v>9263</v>
      </c>
      <c r="E2352" s="35">
        <v>849701</v>
      </c>
      <c r="F2352" s="38" t="s">
        <v>10458</v>
      </c>
      <c r="G2352" s="36" t="s">
        <v>9243</v>
      </c>
      <c r="H2352" s="36">
        <v>600</v>
      </c>
      <c r="I2352" s="39">
        <v>4848000</v>
      </c>
      <c r="J2352" s="39">
        <f t="shared" ref="J2352:J2385" si="149">I2352</f>
        <v>4848000</v>
      </c>
      <c r="K2352" s="36">
        <v>0</v>
      </c>
      <c r="L2352" s="36">
        <v>100</v>
      </c>
      <c r="M2352" s="36" t="s">
        <v>9222</v>
      </c>
      <c r="N2352" s="40" t="s">
        <v>9264</v>
      </c>
      <c r="O2352" s="37" t="s">
        <v>9265</v>
      </c>
      <c r="P2352" s="36">
        <v>207</v>
      </c>
      <c r="Q2352" s="37" t="s">
        <v>9266</v>
      </c>
    </row>
    <row r="2353" spans="1:17" ht="15" customHeight="1">
      <c r="A2353" s="35">
        <v>849501</v>
      </c>
      <c r="B2353" s="36" t="s">
        <v>9239</v>
      </c>
      <c r="C2353" s="37" t="s">
        <v>9240</v>
      </c>
      <c r="D2353" s="37" t="s">
        <v>9263</v>
      </c>
      <c r="E2353" s="35">
        <v>849501</v>
      </c>
      <c r="F2353" s="38" t="s">
        <v>10459</v>
      </c>
      <c r="G2353" s="36" t="s">
        <v>9243</v>
      </c>
      <c r="H2353" s="36">
        <v>600</v>
      </c>
      <c r="I2353" s="39">
        <v>4848000</v>
      </c>
      <c r="J2353" s="39">
        <f t="shared" si="149"/>
        <v>4848000</v>
      </c>
      <c r="K2353" s="36">
        <v>0</v>
      </c>
      <c r="L2353" s="36">
        <v>100</v>
      </c>
      <c r="M2353" s="36" t="s">
        <v>9222</v>
      </c>
      <c r="N2353" s="40" t="s">
        <v>9264</v>
      </c>
      <c r="O2353" s="37" t="s">
        <v>9265</v>
      </c>
      <c r="P2353" s="36">
        <v>207</v>
      </c>
      <c r="Q2353" s="37" t="s">
        <v>9266</v>
      </c>
    </row>
    <row r="2354" spans="1:17" ht="15" customHeight="1">
      <c r="A2354" s="35">
        <v>849512</v>
      </c>
      <c r="B2354" s="36" t="s">
        <v>9239</v>
      </c>
      <c r="C2354" s="37" t="s">
        <v>9240</v>
      </c>
      <c r="D2354" s="37" t="s">
        <v>9263</v>
      </c>
      <c r="E2354" s="35">
        <v>849512</v>
      </c>
      <c r="F2354" s="38" t="s">
        <v>8754</v>
      </c>
      <c r="G2354" s="36" t="s">
        <v>9243</v>
      </c>
      <c r="H2354" s="36">
        <v>600</v>
      </c>
      <c r="I2354" s="39">
        <v>4848000</v>
      </c>
      <c r="J2354" s="39">
        <f t="shared" si="149"/>
        <v>4848000</v>
      </c>
      <c r="K2354" s="36">
        <v>0</v>
      </c>
      <c r="L2354" s="36">
        <v>100</v>
      </c>
      <c r="M2354" s="36"/>
      <c r="N2354" s="40" t="s">
        <v>9264</v>
      </c>
      <c r="O2354" s="37" t="s">
        <v>9265</v>
      </c>
      <c r="P2354" s="36">
        <v>207</v>
      </c>
      <c r="Q2354" s="37" t="s">
        <v>9266</v>
      </c>
    </row>
    <row r="2355" spans="1:17" ht="15" customHeight="1">
      <c r="A2355" s="35">
        <v>385107</v>
      </c>
      <c r="B2355" s="36" t="s">
        <v>9239</v>
      </c>
      <c r="C2355" s="37" t="s">
        <v>9240</v>
      </c>
      <c r="D2355" s="37" t="s">
        <v>9327</v>
      </c>
      <c r="E2355" s="35">
        <v>385107</v>
      </c>
      <c r="F2355" s="38" t="s">
        <v>10460</v>
      </c>
      <c r="G2355" s="36" t="s">
        <v>9243</v>
      </c>
      <c r="H2355" s="36">
        <v>685</v>
      </c>
      <c r="I2355" s="39">
        <v>5534800</v>
      </c>
      <c r="J2355" s="39">
        <f t="shared" si="149"/>
        <v>5534800</v>
      </c>
      <c r="K2355" s="36">
        <v>0</v>
      </c>
      <c r="L2355" s="36">
        <v>100</v>
      </c>
      <c r="M2355" s="36"/>
      <c r="N2355" s="40" t="s">
        <v>9264</v>
      </c>
      <c r="O2355" s="37" t="s">
        <v>9265</v>
      </c>
      <c r="P2355" s="36">
        <v>245</v>
      </c>
      <c r="Q2355" s="37" t="s">
        <v>9328</v>
      </c>
    </row>
    <row r="2356" spans="1:17" ht="15" customHeight="1">
      <c r="A2356" s="35">
        <v>278301</v>
      </c>
      <c r="B2356" s="36" t="s">
        <v>9239</v>
      </c>
      <c r="C2356" s="37" t="s">
        <v>9240</v>
      </c>
      <c r="D2356" s="37" t="s">
        <v>9300</v>
      </c>
      <c r="E2356" s="35">
        <v>278301</v>
      </c>
      <c r="F2356" s="38" t="s">
        <v>10461</v>
      </c>
      <c r="G2356" s="36" t="s">
        <v>9243</v>
      </c>
      <c r="H2356" s="36">
        <v>130</v>
      </c>
      <c r="I2356" s="39">
        <v>1254197.8</v>
      </c>
      <c r="J2356" s="39">
        <f t="shared" si="149"/>
        <v>1254197.8</v>
      </c>
      <c r="K2356" s="36">
        <v>0</v>
      </c>
      <c r="L2356" s="36">
        <v>100</v>
      </c>
      <c r="M2356" s="36"/>
      <c r="N2356" s="40" t="s">
        <v>9244</v>
      </c>
      <c r="O2356" s="37" t="s">
        <v>9245</v>
      </c>
      <c r="P2356" s="36">
        <v>237</v>
      </c>
      <c r="Q2356" s="37" t="s">
        <v>9384</v>
      </c>
    </row>
    <row r="2357" spans="1:17" ht="15" customHeight="1">
      <c r="A2357" s="35">
        <v>264003</v>
      </c>
      <c r="B2357" s="36" t="s">
        <v>9239</v>
      </c>
      <c r="C2357" s="37" t="s">
        <v>9240</v>
      </c>
      <c r="D2357" s="37" t="s">
        <v>9300</v>
      </c>
      <c r="E2357" s="35">
        <v>264003</v>
      </c>
      <c r="F2357" s="37" t="s">
        <v>10462</v>
      </c>
      <c r="G2357" s="36" t="s">
        <v>9243</v>
      </c>
      <c r="H2357" s="36">
        <v>90</v>
      </c>
      <c r="I2357" s="39">
        <v>924695.4</v>
      </c>
      <c r="J2357" s="39">
        <f t="shared" si="149"/>
        <v>924695.4</v>
      </c>
      <c r="K2357" s="36">
        <v>0</v>
      </c>
      <c r="L2357" s="36">
        <v>100</v>
      </c>
      <c r="M2357" s="36"/>
      <c r="N2357" s="40" t="s">
        <v>9244</v>
      </c>
      <c r="O2357" s="37" t="s">
        <v>9245</v>
      </c>
      <c r="P2357" s="36">
        <v>205</v>
      </c>
      <c r="Q2357" s="37" t="s">
        <v>9302</v>
      </c>
    </row>
    <row r="2358" spans="1:17" ht="15" customHeight="1">
      <c r="A2358" s="35">
        <v>264001</v>
      </c>
      <c r="B2358" s="36" t="s">
        <v>9239</v>
      </c>
      <c r="C2358" s="37" t="s">
        <v>9240</v>
      </c>
      <c r="D2358" s="37" t="s">
        <v>9300</v>
      </c>
      <c r="E2358" s="35">
        <v>264001</v>
      </c>
      <c r="F2358" s="37" t="s">
        <v>3797</v>
      </c>
      <c r="G2358" s="36" t="s">
        <v>9243</v>
      </c>
      <c r="H2358" s="36">
        <v>100</v>
      </c>
      <c r="I2358" s="39">
        <v>1035957</v>
      </c>
      <c r="J2358" s="39">
        <f t="shared" si="149"/>
        <v>1035957</v>
      </c>
      <c r="K2358" s="36">
        <v>0</v>
      </c>
      <c r="L2358" s="36">
        <v>100</v>
      </c>
      <c r="M2358" s="36"/>
      <c r="N2358" s="40" t="s">
        <v>9244</v>
      </c>
      <c r="O2358" s="37" t="s">
        <v>9245</v>
      </c>
      <c r="P2358" s="36">
        <v>205</v>
      </c>
      <c r="Q2358" s="37" t="s">
        <v>9302</v>
      </c>
    </row>
    <row r="2359" spans="1:17" ht="15" customHeight="1">
      <c r="A2359" s="35" t="s">
        <v>801</v>
      </c>
      <c r="B2359" s="36" t="s">
        <v>9239</v>
      </c>
      <c r="C2359" s="37" t="s">
        <v>9240</v>
      </c>
      <c r="D2359" s="37" t="s">
        <v>9327</v>
      </c>
      <c r="E2359" s="35" t="s">
        <v>801</v>
      </c>
      <c r="F2359" s="38" t="s">
        <v>10463</v>
      </c>
      <c r="G2359" s="36" t="s">
        <v>9243</v>
      </c>
      <c r="H2359" s="36">
        <v>155</v>
      </c>
      <c r="I2359" s="39">
        <v>1533301.2000000002</v>
      </c>
      <c r="J2359" s="39">
        <f t="shared" si="149"/>
        <v>1533301.2000000002</v>
      </c>
      <c r="K2359" s="36">
        <v>0</v>
      </c>
      <c r="L2359" s="36">
        <v>100</v>
      </c>
      <c r="M2359" s="36"/>
      <c r="N2359" s="40" t="s">
        <v>9244</v>
      </c>
      <c r="O2359" s="37" t="s">
        <v>9245</v>
      </c>
      <c r="P2359" s="36">
        <v>245</v>
      </c>
      <c r="Q2359" s="37" t="s">
        <v>9328</v>
      </c>
    </row>
    <row r="2360" spans="1:17" ht="15" customHeight="1">
      <c r="A2360" s="35">
        <v>578202</v>
      </c>
      <c r="B2360" s="36" t="s">
        <v>9239</v>
      </c>
      <c r="C2360" s="37" t="s">
        <v>9240</v>
      </c>
      <c r="D2360" s="37" t="s">
        <v>9260</v>
      </c>
      <c r="E2360" s="35">
        <v>578202</v>
      </c>
      <c r="F2360" s="38" t="s">
        <v>2340</v>
      </c>
      <c r="G2360" s="36" t="s">
        <v>9243</v>
      </c>
      <c r="H2360" s="36">
        <v>50</v>
      </c>
      <c r="I2360" s="39">
        <v>465428.2</v>
      </c>
      <c r="J2360" s="39">
        <f t="shared" si="149"/>
        <v>465428.2</v>
      </c>
      <c r="K2360" s="36">
        <v>0</v>
      </c>
      <c r="L2360" s="36">
        <v>100</v>
      </c>
      <c r="M2360" s="36"/>
      <c r="N2360" s="40" t="s">
        <v>9244</v>
      </c>
      <c r="O2360" s="37" t="s">
        <v>9245</v>
      </c>
      <c r="P2360" s="36">
        <v>215</v>
      </c>
      <c r="Q2360" s="37" t="s">
        <v>9262</v>
      </c>
    </row>
    <row r="2361" spans="1:17" ht="15" customHeight="1">
      <c r="A2361" s="35">
        <v>584201</v>
      </c>
      <c r="B2361" s="36" t="s">
        <v>9239</v>
      </c>
      <c r="C2361" s="37" t="s">
        <v>9240</v>
      </c>
      <c r="D2361" s="37" t="s">
        <v>9260</v>
      </c>
      <c r="E2361" s="35">
        <v>584201</v>
      </c>
      <c r="F2361" s="38" t="s">
        <v>10464</v>
      </c>
      <c r="G2361" s="36" t="s">
        <v>9243</v>
      </c>
      <c r="H2361" s="36">
        <v>30</v>
      </c>
      <c r="I2361" s="39">
        <v>253903.90000000002</v>
      </c>
      <c r="J2361" s="39">
        <f t="shared" si="149"/>
        <v>253903.90000000002</v>
      </c>
      <c r="K2361" s="36">
        <v>0</v>
      </c>
      <c r="L2361" s="36">
        <v>100</v>
      </c>
      <c r="M2361" s="36"/>
      <c r="N2361" s="41" t="s">
        <v>9249</v>
      </c>
      <c r="O2361" s="41" t="s">
        <v>9250</v>
      </c>
      <c r="P2361" s="36">
        <v>215</v>
      </c>
      <c r="Q2361" s="37" t="s">
        <v>9262</v>
      </c>
    </row>
    <row r="2362" spans="1:17" ht="15" customHeight="1">
      <c r="A2362" s="35">
        <v>568301</v>
      </c>
      <c r="B2362" s="36" t="s">
        <v>9239</v>
      </c>
      <c r="C2362" s="37" t="s">
        <v>9240</v>
      </c>
      <c r="D2362" s="37" t="s">
        <v>9260</v>
      </c>
      <c r="E2362" s="35">
        <v>568301</v>
      </c>
      <c r="F2362" s="38" t="s">
        <v>2270</v>
      </c>
      <c r="G2362" s="36" t="s">
        <v>9243</v>
      </c>
      <c r="H2362" s="36">
        <v>120</v>
      </c>
      <c r="I2362" s="39">
        <v>1201879.8</v>
      </c>
      <c r="J2362" s="39">
        <f t="shared" si="149"/>
        <v>1201879.8</v>
      </c>
      <c r="K2362" s="36">
        <v>0</v>
      </c>
      <c r="L2362" s="36">
        <v>100</v>
      </c>
      <c r="M2362" s="36"/>
      <c r="N2362" s="40" t="s">
        <v>9244</v>
      </c>
      <c r="O2362" s="37" t="s">
        <v>9245</v>
      </c>
      <c r="P2362" s="36">
        <v>215</v>
      </c>
      <c r="Q2362" s="37" t="s">
        <v>9262</v>
      </c>
    </row>
    <row r="2363" spans="1:17" ht="15" customHeight="1">
      <c r="A2363" s="35">
        <v>340901</v>
      </c>
      <c r="B2363" s="36" t="s">
        <v>9239</v>
      </c>
      <c r="C2363" s="37" t="s">
        <v>9240</v>
      </c>
      <c r="D2363" s="37" t="s">
        <v>9329</v>
      </c>
      <c r="E2363" s="35">
        <v>340901</v>
      </c>
      <c r="F2363" s="37" t="s">
        <v>1715</v>
      </c>
      <c r="G2363" s="36" t="s">
        <v>9243</v>
      </c>
      <c r="H2363" s="36">
        <v>120</v>
      </c>
      <c r="I2363" s="39">
        <v>1201879.8</v>
      </c>
      <c r="J2363" s="39">
        <f t="shared" si="149"/>
        <v>1201879.8</v>
      </c>
      <c r="K2363" s="36">
        <v>0</v>
      </c>
      <c r="L2363" s="36">
        <v>100</v>
      </c>
      <c r="M2363" s="36"/>
      <c r="N2363" s="40" t="s">
        <v>9244</v>
      </c>
      <c r="O2363" s="37" t="s">
        <v>9245</v>
      </c>
      <c r="P2363" s="36">
        <v>234</v>
      </c>
      <c r="Q2363" s="37" t="s">
        <v>9330</v>
      </c>
    </row>
    <row r="2364" spans="1:17" ht="15" customHeight="1">
      <c r="A2364" s="35">
        <v>219604</v>
      </c>
      <c r="B2364" s="36" t="s">
        <v>9239</v>
      </c>
      <c r="C2364" s="37" t="s">
        <v>9240</v>
      </c>
      <c r="D2364" s="37" t="s">
        <v>9311</v>
      </c>
      <c r="E2364" s="35">
        <v>219604</v>
      </c>
      <c r="F2364" s="38" t="s">
        <v>1345</v>
      </c>
      <c r="G2364" s="36" t="s">
        <v>9243</v>
      </c>
      <c r="H2364" s="36">
        <v>100</v>
      </c>
      <c r="I2364" s="39">
        <v>1035957</v>
      </c>
      <c r="J2364" s="39">
        <f t="shared" si="149"/>
        <v>1035957</v>
      </c>
      <c r="K2364" s="36">
        <v>0</v>
      </c>
      <c r="L2364" s="36">
        <v>100</v>
      </c>
      <c r="M2364" s="36"/>
      <c r="N2364" s="40" t="s">
        <v>9244</v>
      </c>
      <c r="O2364" s="37" t="s">
        <v>9245</v>
      </c>
      <c r="P2364" s="36">
        <v>209</v>
      </c>
      <c r="Q2364" s="37" t="s">
        <v>9312</v>
      </c>
    </row>
    <row r="2365" spans="1:17" ht="15" customHeight="1">
      <c r="A2365" s="35">
        <v>194106</v>
      </c>
      <c r="B2365" s="36" t="s">
        <v>9239</v>
      </c>
      <c r="C2365" s="37" t="s">
        <v>9240</v>
      </c>
      <c r="D2365" s="37" t="s">
        <v>9311</v>
      </c>
      <c r="E2365" s="35">
        <v>194106</v>
      </c>
      <c r="F2365" s="38" t="s">
        <v>10465</v>
      </c>
      <c r="G2365" s="36" t="s">
        <v>9243</v>
      </c>
      <c r="H2365" s="36">
        <v>108</v>
      </c>
      <c r="I2365" s="39">
        <v>1114181.5</v>
      </c>
      <c r="J2365" s="39">
        <f t="shared" si="149"/>
        <v>1114181.5</v>
      </c>
      <c r="K2365" s="36">
        <v>0</v>
      </c>
      <c r="L2365" s="36">
        <v>100</v>
      </c>
      <c r="M2365" s="36"/>
      <c r="N2365" s="40" t="s">
        <v>9244</v>
      </c>
      <c r="O2365" s="37" t="s">
        <v>9245</v>
      </c>
      <c r="P2365" s="36">
        <v>209</v>
      </c>
      <c r="Q2365" s="37" t="s">
        <v>9312</v>
      </c>
    </row>
    <row r="2366" spans="1:17" ht="15" customHeight="1">
      <c r="A2366" s="35">
        <v>194105</v>
      </c>
      <c r="B2366" s="36" t="s">
        <v>9239</v>
      </c>
      <c r="C2366" s="37" t="s">
        <v>9240</v>
      </c>
      <c r="D2366" s="37" t="s">
        <v>9311</v>
      </c>
      <c r="E2366" s="35">
        <v>194105</v>
      </c>
      <c r="F2366" s="38" t="s">
        <v>8860</v>
      </c>
      <c r="G2366" s="36" t="s">
        <v>9243</v>
      </c>
      <c r="H2366" s="36">
        <v>108</v>
      </c>
      <c r="I2366" s="39">
        <v>1114181.5</v>
      </c>
      <c r="J2366" s="39">
        <f t="shared" si="149"/>
        <v>1114181.5</v>
      </c>
      <c r="K2366" s="36">
        <v>0</v>
      </c>
      <c r="L2366" s="36">
        <v>100</v>
      </c>
      <c r="M2366" s="36"/>
      <c r="N2366" s="40" t="s">
        <v>9244</v>
      </c>
      <c r="O2366" s="37" t="s">
        <v>9245</v>
      </c>
      <c r="P2366" s="36">
        <v>209</v>
      </c>
      <c r="Q2366" s="37" t="s">
        <v>9312</v>
      </c>
    </row>
    <row r="2367" spans="1:17" ht="15" customHeight="1">
      <c r="A2367" s="35">
        <v>446301</v>
      </c>
      <c r="B2367" s="36" t="s">
        <v>9239</v>
      </c>
      <c r="C2367" s="37" t="s">
        <v>9240</v>
      </c>
      <c r="D2367" s="37" t="s">
        <v>9241</v>
      </c>
      <c r="E2367" s="35">
        <v>446301</v>
      </c>
      <c r="F2367" s="38" t="s">
        <v>10466</v>
      </c>
      <c r="G2367" s="36" t="s">
        <v>9243</v>
      </c>
      <c r="H2367" s="36">
        <v>110</v>
      </c>
      <c r="I2367" s="39">
        <v>1124645.1000000001</v>
      </c>
      <c r="J2367" s="39">
        <f t="shared" si="149"/>
        <v>1124645.1000000001</v>
      </c>
      <c r="K2367" s="36">
        <v>0</v>
      </c>
      <c r="L2367" s="36">
        <v>100</v>
      </c>
      <c r="M2367" s="36"/>
      <c r="N2367" s="40" t="s">
        <v>9244</v>
      </c>
      <c r="O2367" s="37" t="s">
        <v>9245</v>
      </c>
      <c r="P2367" s="36">
        <v>235</v>
      </c>
      <c r="Q2367" s="37" t="s">
        <v>9246</v>
      </c>
    </row>
    <row r="2368" spans="1:17" ht="15" customHeight="1">
      <c r="A2368" s="35">
        <v>558202</v>
      </c>
      <c r="B2368" s="36" t="s">
        <v>9239</v>
      </c>
      <c r="C2368" s="37" t="s">
        <v>9240</v>
      </c>
      <c r="D2368" s="37" t="s">
        <v>9260</v>
      </c>
      <c r="E2368" s="35">
        <v>558202</v>
      </c>
      <c r="F2368" s="38" t="s">
        <v>10467</v>
      </c>
      <c r="G2368" s="36" t="s">
        <v>9243</v>
      </c>
      <c r="H2368" s="36">
        <v>120</v>
      </c>
      <c r="I2368" s="39">
        <v>1201879.8</v>
      </c>
      <c r="J2368" s="39">
        <f t="shared" si="149"/>
        <v>1201879.8</v>
      </c>
      <c r="K2368" s="36">
        <v>0</v>
      </c>
      <c r="L2368" s="36">
        <v>100</v>
      </c>
      <c r="M2368" s="36"/>
      <c r="N2368" s="40" t="s">
        <v>9244</v>
      </c>
      <c r="O2368" s="37" t="s">
        <v>9245</v>
      </c>
      <c r="P2368" s="36">
        <v>215</v>
      </c>
      <c r="Q2368" s="37" t="s">
        <v>9262</v>
      </c>
    </row>
    <row r="2369" spans="1:17" ht="15" customHeight="1">
      <c r="A2369" s="35">
        <v>276202</v>
      </c>
      <c r="B2369" s="36" t="s">
        <v>9239</v>
      </c>
      <c r="C2369" s="37" t="s">
        <v>9240</v>
      </c>
      <c r="D2369" s="37" t="s">
        <v>9300</v>
      </c>
      <c r="E2369" s="35">
        <v>276202</v>
      </c>
      <c r="F2369" s="38" t="s">
        <v>10468</v>
      </c>
      <c r="G2369" s="36" t="s">
        <v>9243</v>
      </c>
      <c r="H2369" s="36">
        <v>50</v>
      </c>
      <c r="I2369" s="39">
        <v>465428.2</v>
      </c>
      <c r="J2369" s="39">
        <f t="shared" si="149"/>
        <v>465428.2</v>
      </c>
      <c r="K2369" s="36">
        <v>0</v>
      </c>
      <c r="L2369" s="36">
        <v>100</v>
      </c>
      <c r="M2369" s="36"/>
      <c r="N2369" s="40" t="s">
        <v>9244</v>
      </c>
      <c r="O2369" s="37" t="s">
        <v>9245</v>
      </c>
      <c r="P2369" s="36">
        <v>205</v>
      </c>
      <c r="Q2369" s="37" t="s">
        <v>9302</v>
      </c>
    </row>
    <row r="2370" spans="1:17" ht="15" customHeight="1">
      <c r="A2370" s="35">
        <v>446201</v>
      </c>
      <c r="B2370" s="36" t="s">
        <v>9239</v>
      </c>
      <c r="C2370" s="37" t="s">
        <v>9240</v>
      </c>
      <c r="D2370" s="37" t="s">
        <v>9241</v>
      </c>
      <c r="E2370" s="35">
        <v>446201</v>
      </c>
      <c r="F2370" s="38" t="s">
        <v>2009</v>
      </c>
      <c r="G2370" s="36" t="s">
        <v>9243</v>
      </c>
      <c r="H2370" s="36">
        <v>100</v>
      </c>
      <c r="I2370" s="39">
        <v>1035957</v>
      </c>
      <c r="J2370" s="39">
        <f t="shared" si="149"/>
        <v>1035957</v>
      </c>
      <c r="K2370" s="36">
        <v>0</v>
      </c>
      <c r="L2370" s="36">
        <v>100</v>
      </c>
      <c r="M2370" s="36"/>
      <c r="N2370" s="40" t="s">
        <v>9244</v>
      </c>
      <c r="O2370" s="37" t="s">
        <v>9245</v>
      </c>
      <c r="P2370" s="36">
        <v>235</v>
      </c>
      <c r="Q2370" s="37" t="s">
        <v>9246</v>
      </c>
    </row>
    <row r="2371" spans="1:17" ht="15" customHeight="1">
      <c r="A2371" s="35">
        <v>584301</v>
      </c>
      <c r="B2371" s="36" t="s">
        <v>9239</v>
      </c>
      <c r="C2371" s="37" t="s">
        <v>9240</v>
      </c>
      <c r="D2371" s="37" t="s">
        <v>9260</v>
      </c>
      <c r="E2371" s="35">
        <v>584301</v>
      </c>
      <c r="F2371" s="38" t="s">
        <v>2377</v>
      </c>
      <c r="G2371" s="36" t="s">
        <v>9243</v>
      </c>
      <c r="H2371" s="36">
        <v>130</v>
      </c>
      <c r="I2371" s="39">
        <v>1254197.8</v>
      </c>
      <c r="J2371" s="39">
        <f t="shared" si="149"/>
        <v>1254197.8</v>
      </c>
      <c r="K2371" s="36">
        <v>0</v>
      </c>
      <c r="L2371" s="36">
        <v>100</v>
      </c>
      <c r="M2371" s="36"/>
      <c r="N2371" s="40" t="s">
        <v>9244</v>
      </c>
      <c r="O2371" s="37" t="s">
        <v>9245</v>
      </c>
      <c r="P2371" s="36">
        <v>215</v>
      </c>
      <c r="Q2371" s="37" t="s">
        <v>9262</v>
      </c>
    </row>
    <row r="2372" spans="1:17" ht="15" customHeight="1">
      <c r="A2372" s="35">
        <v>584302</v>
      </c>
      <c r="B2372" s="36" t="s">
        <v>9239</v>
      </c>
      <c r="C2372" s="37" t="s">
        <v>9240</v>
      </c>
      <c r="D2372" s="37" t="s">
        <v>9260</v>
      </c>
      <c r="E2372" s="35">
        <v>584302</v>
      </c>
      <c r="F2372" s="38" t="s">
        <v>2378</v>
      </c>
      <c r="G2372" s="36" t="s">
        <v>9243</v>
      </c>
      <c r="H2372" s="36">
        <v>100</v>
      </c>
      <c r="I2372" s="39">
        <v>1035957</v>
      </c>
      <c r="J2372" s="39">
        <f t="shared" si="149"/>
        <v>1035957</v>
      </c>
      <c r="K2372" s="36">
        <v>0</v>
      </c>
      <c r="L2372" s="36">
        <v>100</v>
      </c>
      <c r="M2372" s="36"/>
      <c r="N2372" s="40" t="s">
        <v>9244</v>
      </c>
      <c r="O2372" s="37" t="s">
        <v>9245</v>
      </c>
      <c r="P2372" s="36">
        <v>215</v>
      </c>
      <c r="Q2372" s="37" t="s">
        <v>9262</v>
      </c>
    </row>
    <row r="2373" spans="1:17" ht="15" customHeight="1">
      <c r="A2373" s="35">
        <v>584304</v>
      </c>
      <c r="B2373" s="36" t="s">
        <v>9239</v>
      </c>
      <c r="C2373" s="37" t="s">
        <v>9240</v>
      </c>
      <c r="D2373" s="37" t="s">
        <v>9260</v>
      </c>
      <c r="E2373" s="35">
        <v>584304</v>
      </c>
      <c r="F2373" s="38" t="s">
        <v>2380</v>
      </c>
      <c r="G2373" s="36" t="s">
        <v>9243</v>
      </c>
      <c r="H2373" s="36">
        <v>100</v>
      </c>
      <c r="I2373" s="39">
        <v>1035957</v>
      </c>
      <c r="J2373" s="39">
        <f t="shared" si="149"/>
        <v>1035957</v>
      </c>
      <c r="K2373" s="36">
        <v>0</v>
      </c>
      <c r="L2373" s="36">
        <v>100</v>
      </c>
      <c r="M2373" s="36"/>
      <c r="N2373" s="40" t="s">
        <v>9244</v>
      </c>
      <c r="O2373" s="37" t="s">
        <v>9245</v>
      </c>
      <c r="P2373" s="36">
        <v>215</v>
      </c>
      <c r="Q2373" s="37" t="s">
        <v>9262</v>
      </c>
    </row>
    <row r="2374" spans="1:17" ht="15" customHeight="1">
      <c r="A2374" s="35">
        <v>568401</v>
      </c>
      <c r="B2374" s="36" t="s">
        <v>9239</v>
      </c>
      <c r="C2374" s="37" t="s">
        <v>9240</v>
      </c>
      <c r="D2374" s="37" t="s">
        <v>9260</v>
      </c>
      <c r="E2374" s="35">
        <v>568401</v>
      </c>
      <c r="F2374" s="38" t="s">
        <v>2271</v>
      </c>
      <c r="G2374" s="36" t="s">
        <v>9243</v>
      </c>
      <c r="H2374" s="36">
        <v>120</v>
      </c>
      <c r="I2374" s="39">
        <v>1201879.8</v>
      </c>
      <c r="J2374" s="39">
        <f t="shared" si="149"/>
        <v>1201879.8</v>
      </c>
      <c r="K2374" s="36">
        <v>0</v>
      </c>
      <c r="L2374" s="36">
        <v>100</v>
      </c>
      <c r="M2374" s="36"/>
      <c r="N2374" s="40" t="s">
        <v>9244</v>
      </c>
      <c r="O2374" s="37" t="s">
        <v>9245</v>
      </c>
      <c r="P2374" s="36">
        <v>215</v>
      </c>
      <c r="Q2374" s="37" t="s">
        <v>9262</v>
      </c>
    </row>
    <row r="2375" spans="1:17" ht="15" customHeight="1">
      <c r="A2375" s="35">
        <v>317202</v>
      </c>
      <c r="B2375" s="36" t="s">
        <v>9239</v>
      </c>
      <c r="C2375" s="37" t="s">
        <v>9240</v>
      </c>
      <c r="D2375" s="37" t="s">
        <v>9311</v>
      </c>
      <c r="E2375" s="35">
        <v>317202</v>
      </c>
      <c r="F2375" s="38" t="s">
        <v>1470</v>
      </c>
      <c r="G2375" s="36" t="s">
        <v>9243</v>
      </c>
      <c r="H2375" s="36">
        <v>90</v>
      </c>
      <c r="I2375" s="39">
        <v>924695.4</v>
      </c>
      <c r="J2375" s="39">
        <f t="shared" si="149"/>
        <v>924695.4</v>
      </c>
      <c r="K2375" s="36">
        <v>0</v>
      </c>
      <c r="L2375" s="36">
        <v>100</v>
      </c>
      <c r="M2375" s="36"/>
      <c r="N2375" s="40" t="s">
        <v>9244</v>
      </c>
      <c r="O2375" s="37" t="s">
        <v>9245</v>
      </c>
      <c r="P2375" s="36">
        <v>209</v>
      </c>
      <c r="Q2375" s="37" t="s">
        <v>9312</v>
      </c>
    </row>
    <row r="2376" spans="1:17" ht="15" customHeight="1">
      <c r="A2376" s="35">
        <v>199101</v>
      </c>
      <c r="B2376" s="36" t="s">
        <v>9239</v>
      </c>
      <c r="C2376" s="37" t="s">
        <v>9240</v>
      </c>
      <c r="D2376" s="37" t="s">
        <v>9311</v>
      </c>
      <c r="E2376" s="35">
        <v>199101</v>
      </c>
      <c r="F2376" s="37" t="s">
        <v>8870</v>
      </c>
      <c r="G2376" s="36" t="s">
        <v>9243</v>
      </c>
      <c r="H2376" s="36">
        <v>150</v>
      </c>
      <c r="I2376" s="39">
        <v>1444360.6</v>
      </c>
      <c r="J2376" s="39">
        <f t="shared" si="149"/>
        <v>1444360.6</v>
      </c>
      <c r="K2376" s="36">
        <v>0</v>
      </c>
      <c r="L2376" s="36">
        <v>100</v>
      </c>
      <c r="M2376" s="36"/>
      <c r="N2376" s="40" t="s">
        <v>9244</v>
      </c>
      <c r="O2376" s="37" t="s">
        <v>9245</v>
      </c>
      <c r="P2376" s="36">
        <v>209</v>
      </c>
      <c r="Q2376" s="37" t="s">
        <v>9312</v>
      </c>
    </row>
    <row r="2377" spans="1:17" ht="15" customHeight="1">
      <c r="A2377" s="35">
        <v>227101</v>
      </c>
      <c r="B2377" s="36" t="s">
        <v>9239</v>
      </c>
      <c r="C2377" s="37" t="s">
        <v>9240</v>
      </c>
      <c r="D2377" s="37" t="s">
        <v>9300</v>
      </c>
      <c r="E2377" s="35">
        <v>227101</v>
      </c>
      <c r="F2377" s="38" t="s">
        <v>1419</v>
      </c>
      <c r="G2377" s="36" t="s">
        <v>9243</v>
      </c>
      <c r="H2377" s="36">
        <v>70</v>
      </c>
      <c r="I2377" s="39">
        <v>727472.7</v>
      </c>
      <c r="J2377" s="39">
        <f t="shared" si="149"/>
        <v>727472.7</v>
      </c>
      <c r="K2377" s="36">
        <v>0</v>
      </c>
      <c r="L2377" s="36">
        <v>100</v>
      </c>
      <c r="M2377" s="36"/>
      <c r="N2377" s="40" t="s">
        <v>9244</v>
      </c>
      <c r="O2377" s="37" t="s">
        <v>9245</v>
      </c>
      <c r="P2377" s="36">
        <v>209</v>
      </c>
      <c r="Q2377" s="37" t="s">
        <v>9312</v>
      </c>
    </row>
    <row r="2378" spans="1:17" ht="15" customHeight="1">
      <c r="A2378" s="35">
        <v>558301</v>
      </c>
      <c r="B2378" s="36" t="s">
        <v>9239</v>
      </c>
      <c r="C2378" s="37" t="s">
        <v>9240</v>
      </c>
      <c r="D2378" s="37" t="s">
        <v>9260</v>
      </c>
      <c r="E2378" s="35">
        <v>558301</v>
      </c>
      <c r="F2378" s="38" t="s">
        <v>2233</v>
      </c>
      <c r="G2378" s="36" t="s">
        <v>9243</v>
      </c>
      <c r="H2378" s="36">
        <v>130</v>
      </c>
      <c r="I2378" s="39">
        <v>1254197.8</v>
      </c>
      <c r="J2378" s="39">
        <f t="shared" si="149"/>
        <v>1254197.8</v>
      </c>
      <c r="K2378" s="36">
        <v>0</v>
      </c>
      <c r="L2378" s="36">
        <v>100</v>
      </c>
      <c r="M2378" s="36"/>
      <c r="N2378" s="40" t="s">
        <v>9244</v>
      </c>
      <c r="O2378" s="37" t="s">
        <v>9245</v>
      </c>
      <c r="P2378" s="36">
        <v>215</v>
      </c>
      <c r="Q2378" s="37" t="s">
        <v>9262</v>
      </c>
    </row>
    <row r="2379" spans="1:17" ht="15" customHeight="1">
      <c r="A2379" s="35">
        <v>467601</v>
      </c>
      <c r="B2379" s="36" t="s">
        <v>9239</v>
      </c>
      <c r="C2379" s="37" t="s">
        <v>9240</v>
      </c>
      <c r="D2379" s="37" t="s">
        <v>9241</v>
      </c>
      <c r="E2379" s="35">
        <v>467601</v>
      </c>
      <c r="F2379" s="38" t="s">
        <v>10469</v>
      </c>
      <c r="G2379" s="36" t="s">
        <v>9243</v>
      </c>
      <c r="H2379" s="36">
        <v>140</v>
      </c>
      <c r="I2379" s="39">
        <v>1392042.6</v>
      </c>
      <c r="J2379" s="39">
        <f t="shared" si="149"/>
        <v>1392042.6</v>
      </c>
      <c r="K2379" s="36">
        <v>0</v>
      </c>
      <c r="L2379" s="36">
        <v>100</v>
      </c>
      <c r="M2379" s="36"/>
      <c r="N2379" s="40" t="s">
        <v>9244</v>
      </c>
      <c r="O2379" s="37" t="s">
        <v>9245</v>
      </c>
      <c r="P2379" s="36">
        <v>235</v>
      </c>
      <c r="Q2379" s="37" t="s">
        <v>9246</v>
      </c>
    </row>
    <row r="2380" spans="1:17" ht="15" customHeight="1">
      <c r="A2380" s="35">
        <v>406301</v>
      </c>
      <c r="B2380" s="36" t="s">
        <v>9239</v>
      </c>
      <c r="C2380" s="37" t="s">
        <v>9240</v>
      </c>
      <c r="D2380" s="37" t="s">
        <v>9329</v>
      </c>
      <c r="E2380" s="35">
        <v>406301</v>
      </c>
      <c r="F2380" s="38" t="s">
        <v>10470</v>
      </c>
      <c r="G2380" s="36" t="s">
        <v>9243</v>
      </c>
      <c r="H2380" s="36">
        <v>150</v>
      </c>
      <c r="I2380" s="39">
        <v>1444360.6</v>
      </c>
      <c r="J2380" s="39">
        <f t="shared" si="149"/>
        <v>1444360.6</v>
      </c>
      <c r="K2380" s="36">
        <v>0</v>
      </c>
      <c r="L2380" s="36">
        <v>100</v>
      </c>
      <c r="M2380" s="36"/>
      <c r="N2380" s="40" t="s">
        <v>9244</v>
      </c>
      <c r="O2380" s="37" t="s">
        <v>9245</v>
      </c>
      <c r="P2380" s="36">
        <v>234</v>
      </c>
      <c r="Q2380" s="37" t="s">
        <v>9330</v>
      </c>
    </row>
    <row r="2381" spans="1:17" ht="15" customHeight="1">
      <c r="A2381" s="35">
        <v>584305</v>
      </c>
      <c r="B2381" s="36" t="s">
        <v>9239</v>
      </c>
      <c r="C2381" s="37" t="s">
        <v>9240</v>
      </c>
      <c r="D2381" s="37" t="s">
        <v>9260</v>
      </c>
      <c r="E2381" s="35">
        <v>584305</v>
      </c>
      <c r="F2381" s="38" t="s">
        <v>2381</v>
      </c>
      <c r="G2381" s="36" t="s">
        <v>9243</v>
      </c>
      <c r="H2381" s="36">
        <v>100</v>
      </c>
      <c r="I2381" s="39">
        <v>1035957</v>
      </c>
      <c r="J2381" s="39">
        <f t="shared" si="149"/>
        <v>1035957</v>
      </c>
      <c r="K2381" s="36">
        <v>0</v>
      </c>
      <c r="L2381" s="36">
        <v>100</v>
      </c>
      <c r="M2381" s="36"/>
      <c r="N2381" s="40" t="s">
        <v>9244</v>
      </c>
      <c r="O2381" s="37" t="s">
        <v>9245</v>
      </c>
      <c r="P2381" s="36">
        <v>215</v>
      </c>
      <c r="Q2381" s="37" t="s">
        <v>9262</v>
      </c>
    </row>
    <row r="2382" spans="1:17" ht="15" customHeight="1">
      <c r="A2382" s="35">
        <v>467401</v>
      </c>
      <c r="B2382" s="36" t="s">
        <v>9239</v>
      </c>
      <c r="C2382" s="37" t="s">
        <v>9240</v>
      </c>
      <c r="D2382" s="37" t="s">
        <v>9241</v>
      </c>
      <c r="E2382" s="35">
        <v>467401</v>
      </c>
      <c r="F2382" s="38" t="s">
        <v>10471</v>
      </c>
      <c r="G2382" s="36" t="s">
        <v>9243</v>
      </c>
      <c r="H2382" s="36">
        <v>140</v>
      </c>
      <c r="I2382" s="39">
        <v>1392042.6</v>
      </c>
      <c r="J2382" s="39">
        <f t="shared" si="149"/>
        <v>1392042.6</v>
      </c>
      <c r="K2382" s="36">
        <v>0</v>
      </c>
      <c r="L2382" s="36">
        <v>100</v>
      </c>
      <c r="M2382" s="36"/>
      <c r="N2382" s="40" t="s">
        <v>9244</v>
      </c>
      <c r="O2382" s="37" t="s">
        <v>9245</v>
      </c>
      <c r="P2382" s="36">
        <v>235</v>
      </c>
      <c r="Q2382" s="37" t="s">
        <v>9246</v>
      </c>
    </row>
    <row r="2383" spans="1:17" ht="15" customHeight="1">
      <c r="A2383" s="35">
        <v>467201</v>
      </c>
      <c r="B2383" s="36" t="s">
        <v>9239</v>
      </c>
      <c r="C2383" s="37" t="s">
        <v>9240</v>
      </c>
      <c r="D2383" s="37" t="s">
        <v>9241</v>
      </c>
      <c r="E2383" s="35">
        <v>467201</v>
      </c>
      <c r="F2383" s="37" t="s">
        <v>10472</v>
      </c>
      <c r="G2383" s="36" t="s">
        <v>9243</v>
      </c>
      <c r="H2383" s="36">
        <v>140</v>
      </c>
      <c r="I2383" s="39">
        <v>1392042.6</v>
      </c>
      <c r="J2383" s="39">
        <f t="shared" si="149"/>
        <v>1392042.6</v>
      </c>
      <c r="K2383" s="36">
        <v>0</v>
      </c>
      <c r="L2383" s="36">
        <v>100</v>
      </c>
      <c r="M2383" s="36"/>
      <c r="N2383" s="40" t="s">
        <v>9244</v>
      </c>
      <c r="O2383" s="37" t="s">
        <v>9245</v>
      </c>
      <c r="P2383" s="36">
        <v>235</v>
      </c>
      <c r="Q2383" s="37" t="s">
        <v>9246</v>
      </c>
    </row>
    <row r="2384" spans="1:17" ht="15" customHeight="1">
      <c r="A2384" s="35">
        <v>546101</v>
      </c>
      <c r="B2384" s="36" t="s">
        <v>9239</v>
      </c>
      <c r="C2384" s="37" t="s">
        <v>9240</v>
      </c>
      <c r="D2384" s="37" t="s">
        <v>9241</v>
      </c>
      <c r="E2384" s="35">
        <v>546101</v>
      </c>
      <c r="F2384" s="38" t="s">
        <v>10473</v>
      </c>
      <c r="G2384" s="36" t="s">
        <v>9243</v>
      </c>
      <c r="H2384" s="36">
        <v>60</v>
      </c>
      <c r="I2384" s="39">
        <v>593849.69999999995</v>
      </c>
      <c r="J2384" s="39">
        <f t="shared" si="149"/>
        <v>593849.69999999995</v>
      </c>
      <c r="K2384" s="36">
        <v>0</v>
      </c>
      <c r="L2384" s="36">
        <v>100</v>
      </c>
      <c r="M2384" s="36"/>
      <c r="N2384" s="40" t="s">
        <v>9244</v>
      </c>
      <c r="O2384" s="37" t="s">
        <v>9245</v>
      </c>
      <c r="P2384" s="36">
        <v>203</v>
      </c>
      <c r="Q2384" s="37" t="s">
        <v>9385</v>
      </c>
    </row>
    <row r="2385" spans="1:17" ht="15" customHeight="1">
      <c r="A2385" s="35">
        <v>321004</v>
      </c>
      <c r="B2385" s="36" t="s">
        <v>9239</v>
      </c>
      <c r="C2385" s="37" t="s">
        <v>9240</v>
      </c>
      <c r="D2385" s="37" t="s">
        <v>9329</v>
      </c>
      <c r="E2385" s="35">
        <v>321004</v>
      </c>
      <c r="F2385" s="38" t="s">
        <v>1751</v>
      </c>
      <c r="G2385" s="36" t="s">
        <v>9243</v>
      </c>
      <c r="H2385" s="36">
        <v>140</v>
      </c>
      <c r="I2385" s="39">
        <v>1392042.6</v>
      </c>
      <c r="J2385" s="39">
        <f t="shared" si="149"/>
        <v>1392042.6</v>
      </c>
      <c r="K2385" s="36">
        <v>0</v>
      </c>
      <c r="L2385" s="36">
        <v>100</v>
      </c>
      <c r="M2385" s="36"/>
      <c r="N2385" s="40" t="s">
        <v>9244</v>
      </c>
      <c r="O2385" s="37" t="s">
        <v>9245</v>
      </c>
      <c r="P2385" s="36">
        <v>234</v>
      </c>
      <c r="Q2385" s="37" t="s">
        <v>9330</v>
      </c>
    </row>
    <row r="2386" spans="1:17" ht="15" customHeight="1">
      <c r="A2386" s="35">
        <v>906307</v>
      </c>
      <c r="B2386" s="36" t="s">
        <v>9239</v>
      </c>
      <c r="C2386" s="37" t="s">
        <v>9251</v>
      </c>
      <c r="D2386" s="37" t="s">
        <v>9257</v>
      </c>
      <c r="E2386" s="35">
        <v>906307</v>
      </c>
      <c r="F2386" s="37" t="s">
        <v>10474</v>
      </c>
      <c r="G2386" s="36" t="s">
        <v>9253</v>
      </c>
      <c r="H2386" s="42">
        <v>76749.899999999994</v>
      </c>
      <c r="I2386" s="39"/>
      <c r="J2386" s="42">
        <f t="shared" ref="J2386:J2388" si="150">H2386</f>
        <v>76749.899999999994</v>
      </c>
      <c r="K2386" s="43">
        <v>0</v>
      </c>
      <c r="L2386" s="36">
        <v>100</v>
      </c>
      <c r="M2386" s="43"/>
      <c r="N2386" s="40" t="s">
        <v>9254</v>
      </c>
      <c r="O2386" s="37" t="s">
        <v>9255</v>
      </c>
      <c r="P2386" s="36">
        <v>706</v>
      </c>
      <c r="Q2386" s="37" t="s">
        <v>9256</v>
      </c>
    </row>
    <row r="2387" spans="1:17" ht="15" customHeight="1">
      <c r="A2387" s="35">
        <v>906020</v>
      </c>
      <c r="B2387" s="36" t="s">
        <v>9239</v>
      </c>
      <c r="C2387" s="37" t="s">
        <v>9251</v>
      </c>
      <c r="D2387" s="37" t="s">
        <v>9257</v>
      </c>
      <c r="E2387" s="35">
        <v>906020</v>
      </c>
      <c r="F2387" s="37" t="s">
        <v>10475</v>
      </c>
      <c r="G2387" s="36" t="s">
        <v>9253</v>
      </c>
      <c r="H2387" s="42">
        <v>76749.899999999994</v>
      </c>
      <c r="I2387" s="39"/>
      <c r="J2387" s="42">
        <f t="shared" si="150"/>
        <v>76749.899999999994</v>
      </c>
      <c r="K2387" s="43">
        <v>0</v>
      </c>
      <c r="L2387" s="36">
        <v>100</v>
      </c>
      <c r="M2387" s="43"/>
      <c r="N2387" s="40" t="s">
        <v>9254</v>
      </c>
      <c r="O2387" s="37" t="s">
        <v>9255</v>
      </c>
      <c r="P2387" s="36">
        <v>706</v>
      </c>
      <c r="Q2387" s="37" t="s">
        <v>9256</v>
      </c>
    </row>
    <row r="2388" spans="1:17" ht="15" customHeight="1">
      <c r="A2388" s="35">
        <v>903417</v>
      </c>
      <c r="B2388" s="36" t="s">
        <v>9239</v>
      </c>
      <c r="C2388" s="37" t="s">
        <v>9251</v>
      </c>
      <c r="D2388" s="37" t="s">
        <v>9314</v>
      </c>
      <c r="E2388" s="35">
        <v>903417</v>
      </c>
      <c r="F2388" s="37" t="s">
        <v>4846</v>
      </c>
      <c r="G2388" s="36" t="s">
        <v>9253</v>
      </c>
      <c r="H2388" s="42">
        <v>66013.600000000006</v>
      </c>
      <c r="I2388" s="39"/>
      <c r="J2388" s="42">
        <f t="shared" si="150"/>
        <v>66013.600000000006</v>
      </c>
      <c r="K2388" s="43">
        <v>0</v>
      </c>
      <c r="L2388" s="36">
        <v>100</v>
      </c>
      <c r="M2388" s="43"/>
      <c r="N2388" s="40" t="s">
        <v>9254</v>
      </c>
      <c r="O2388" s="37" t="s">
        <v>9255</v>
      </c>
      <c r="P2388" s="36">
        <v>706</v>
      </c>
      <c r="Q2388" s="37" t="s">
        <v>9256</v>
      </c>
    </row>
    <row r="2389" spans="1:17" ht="15" customHeight="1">
      <c r="A2389" s="35">
        <v>675103</v>
      </c>
      <c r="B2389" s="36" t="s">
        <v>9239</v>
      </c>
      <c r="C2389" s="37" t="s">
        <v>9240</v>
      </c>
      <c r="D2389" s="37" t="s">
        <v>9247</v>
      </c>
      <c r="E2389" s="35">
        <v>675103</v>
      </c>
      <c r="F2389" s="38" t="s">
        <v>2563</v>
      </c>
      <c r="G2389" s="36" t="s">
        <v>9243</v>
      </c>
      <c r="H2389" s="36">
        <v>55</v>
      </c>
      <c r="I2389" s="39">
        <v>567690.69999999995</v>
      </c>
      <c r="J2389" s="39">
        <f t="shared" ref="J2389:J2392" si="151">I2389</f>
        <v>567690.69999999995</v>
      </c>
      <c r="K2389" s="36">
        <v>0</v>
      </c>
      <c r="L2389" s="36">
        <v>100</v>
      </c>
      <c r="M2389" s="36"/>
      <c r="N2389" s="40" t="s">
        <v>9244</v>
      </c>
      <c r="O2389" s="37" t="s">
        <v>9245</v>
      </c>
      <c r="P2389" s="36">
        <v>204</v>
      </c>
      <c r="Q2389" s="37" t="s">
        <v>9248</v>
      </c>
    </row>
    <row r="2390" spans="1:17" ht="15" customHeight="1">
      <c r="A2390" s="35">
        <v>675101</v>
      </c>
      <c r="B2390" s="36" t="s">
        <v>9239</v>
      </c>
      <c r="C2390" s="37" t="s">
        <v>9240</v>
      </c>
      <c r="D2390" s="37" t="s">
        <v>9247</v>
      </c>
      <c r="E2390" s="35">
        <v>675101</v>
      </c>
      <c r="F2390" s="38" t="s">
        <v>2561</v>
      </c>
      <c r="G2390" s="36" t="s">
        <v>9243</v>
      </c>
      <c r="H2390" s="36">
        <v>55</v>
      </c>
      <c r="I2390" s="39">
        <v>567690.69999999995</v>
      </c>
      <c r="J2390" s="39">
        <f t="shared" si="151"/>
        <v>567690.69999999995</v>
      </c>
      <c r="K2390" s="36">
        <v>0</v>
      </c>
      <c r="L2390" s="36">
        <v>100</v>
      </c>
      <c r="M2390" s="36"/>
      <c r="N2390" s="40" t="s">
        <v>9244</v>
      </c>
      <c r="O2390" s="37" t="s">
        <v>9245</v>
      </c>
      <c r="P2390" s="36">
        <v>204</v>
      </c>
      <c r="Q2390" s="37" t="s">
        <v>9248</v>
      </c>
    </row>
    <row r="2391" spans="1:17" ht="15" customHeight="1">
      <c r="A2391" s="35">
        <v>598001</v>
      </c>
      <c r="B2391" s="36" t="s">
        <v>9239</v>
      </c>
      <c r="C2391" s="37" t="s">
        <v>9240</v>
      </c>
      <c r="D2391" s="37" t="s">
        <v>9260</v>
      </c>
      <c r="E2391" s="35">
        <v>598001</v>
      </c>
      <c r="F2391" s="38" t="s">
        <v>4185</v>
      </c>
      <c r="G2391" s="36" t="s">
        <v>9243</v>
      </c>
      <c r="H2391" s="36">
        <v>75</v>
      </c>
      <c r="I2391" s="39">
        <v>803333.8</v>
      </c>
      <c r="J2391" s="39">
        <f t="shared" si="151"/>
        <v>803333.8</v>
      </c>
      <c r="K2391" s="36">
        <v>0</v>
      </c>
      <c r="L2391" s="36">
        <v>100</v>
      </c>
      <c r="M2391" s="36"/>
      <c r="N2391" s="40" t="s">
        <v>9244</v>
      </c>
      <c r="O2391" s="37" t="s">
        <v>9245</v>
      </c>
      <c r="P2391" s="36">
        <v>215</v>
      </c>
      <c r="Q2391" s="37" t="s">
        <v>9262</v>
      </c>
    </row>
    <row r="2392" spans="1:17" ht="15" customHeight="1">
      <c r="A2392" s="35">
        <v>779402</v>
      </c>
      <c r="B2392" s="36" t="s">
        <v>9239</v>
      </c>
      <c r="C2392" s="37" t="s">
        <v>9240</v>
      </c>
      <c r="D2392" s="37" t="s">
        <v>9315</v>
      </c>
      <c r="E2392" s="35">
        <v>779402</v>
      </c>
      <c r="F2392" s="38" t="s">
        <v>3413</v>
      </c>
      <c r="G2392" s="36" t="s">
        <v>9243</v>
      </c>
      <c r="H2392" s="36">
        <v>85</v>
      </c>
      <c r="I2392" s="39">
        <v>898536.4</v>
      </c>
      <c r="J2392" s="39">
        <f t="shared" si="151"/>
        <v>898536.4</v>
      </c>
      <c r="K2392" s="36">
        <v>0</v>
      </c>
      <c r="L2392" s="36">
        <v>100</v>
      </c>
      <c r="M2392" s="36"/>
      <c r="N2392" s="40" t="s">
        <v>9244</v>
      </c>
      <c r="O2392" s="37" t="s">
        <v>9245</v>
      </c>
      <c r="P2392" s="36">
        <v>231</v>
      </c>
      <c r="Q2392" s="37" t="s">
        <v>9317</v>
      </c>
    </row>
    <row r="2393" spans="1:17" ht="15" customHeight="1">
      <c r="A2393" s="35">
        <v>908408</v>
      </c>
      <c r="B2393" s="36" t="s">
        <v>9239</v>
      </c>
      <c r="C2393" s="37" t="s">
        <v>10177</v>
      </c>
      <c r="D2393" s="37" t="s">
        <v>10178</v>
      </c>
      <c r="E2393" s="35">
        <v>908408</v>
      </c>
      <c r="F2393" s="38" t="s">
        <v>10476</v>
      </c>
      <c r="G2393" s="36" t="s">
        <v>9253</v>
      </c>
      <c r="H2393" s="42">
        <v>273326.2</v>
      </c>
      <c r="I2393" s="39"/>
      <c r="J2393" s="42">
        <f t="shared" ref="J2393:J2395" si="152">H2393</f>
        <v>273326.2</v>
      </c>
      <c r="K2393" s="36">
        <v>0</v>
      </c>
      <c r="L2393" s="36">
        <v>100</v>
      </c>
      <c r="M2393" s="36"/>
      <c r="N2393" s="40" t="s">
        <v>10179</v>
      </c>
      <c r="O2393" s="37" t="s">
        <v>9255</v>
      </c>
      <c r="P2393" s="36">
        <v>706</v>
      </c>
      <c r="Q2393" s="37" t="s">
        <v>9256</v>
      </c>
    </row>
    <row r="2394" spans="1:17" ht="15" customHeight="1">
      <c r="A2394" s="35">
        <v>906409</v>
      </c>
      <c r="B2394" s="36" t="s">
        <v>9239</v>
      </c>
      <c r="C2394" s="37" t="s">
        <v>9251</v>
      </c>
      <c r="D2394" s="37" t="s">
        <v>9257</v>
      </c>
      <c r="E2394" s="35">
        <v>906409</v>
      </c>
      <c r="F2394" s="37" t="s">
        <v>4612</v>
      </c>
      <c r="G2394" s="36" t="s">
        <v>9253</v>
      </c>
      <c r="H2394" s="42">
        <v>65215.7</v>
      </c>
      <c r="I2394" s="39"/>
      <c r="J2394" s="42">
        <f t="shared" si="152"/>
        <v>65215.7</v>
      </c>
      <c r="K2394" s="43">
        <v>0</v>
      </c>
      <c r="L2394" s="36">
        <v>100</v>
      </c>
      <c r="M2394" s="43"/>
      <c r="N2394" s="40" t="s">
        <v>9254</v>
      </c>
      <c r="O2394" s="37" t="s">
        <v>9255</v>
      </c>
      <c r="P2394" s="36">
        <v>706</v>
      </c>
      <c r="Q2394" s="37" t="s">
        <v>9256</v>
      </c>
    </row>
    <row r="2395" spans="1:17" ht="15" customHeight="1">
      <c r="A2395" s="35">
        <v>906408</v>
      </c>
      <c r="B2395" s="36" t="s">
        <v>9239</v>
      </c>
      <c r="C2395" s="37" t="s">
        <v>9251</v>
      </c>
      <c r="D2395" s="37" t="s">
        <v>9257</v>
      </c>
      <c r="E2395" s="35">
        <v>906408</v>
      </c>
      <c r="F2395" s="37" t="s">
        <v>4611</v>
      </c>
      <c r="G2395" s="36" t="s">
        <v>9253</v>
      </c>
      <c r="H2395" s="42">
        <v>65094.5</v>
      </c>
      <c r="I2395" s="39"/>
      <c r="J2395" s="42">
        <f t="shared" si="152"/>
        <v>65094.5</v>
      </c>
      <c r="K2395" s="43">
        <v>0</v>
      </c>
      <c r="L2395" s="36">
        <v>100</v>
      </c>
      <c r="M2395" s="43"/>
      <c r="N2395" s="40" t="s">
        <v>9254</v>
      </c>
      <c r="O2395" s="37" t="s">
        <v>9255</v>
      </c>
      <c r="P2395" s="36">
        <v>706</v>
      </c>
      <c r="Q2395" s="37" t="s">
        <v>9256</v>
      </c>
    </row>
    <row r="2396" spans="1:17" ht="15" customHeight="1">
      <c r="A2396" s="35">
        <v>804301</v>
      </c>
      <c r="B2396" s="36" t="s">
        <v>9239</v>
      </c>
      <c r="C2396" s="37" t="s">
        <v>9240</v>
      </c>
      <c r="D2396" s="37" t="s">
        <v>9315</v>
      </c>
      <c r="E2396" s="35">
        <v>804301</v>
      </c>
      <c r="F2396" s="38" t="s">
        <v>3501</v>
      </c>
      <c r="G2396" s="36" t="s">
        <v>9243</v>
      </c>
      <c r="H2396" s="36">
        <v>60</v>
      </c>
      <c r="I2396" s="39">
        <v>593849.69999999995</v>
      </c>
      <c r="J2396" s="39">
        <f t="shared" ref="J2396:J2400" si="153">I2396</f>
        <v>593849.69999999995</v>
      </c>
      <c r="K2396" s="36">
        <v>0</v>
      </c>
      <c r="L2396" s="36">
        <v>100</v>
      </c>
      <c r="M2396" s="36"/>
      <c r="N2396" s="40" t="s">
        <v>9244</v>
      </c>
      <c r="O2396" s="37" t="s">
        <v>9245</v>
      </c>
      <c r="P2396" s="36">
        <v>231</v>
      </c>
      <c r="Q2396" s="37" t="s">
        <v>9317</v>
      </c>
    </row>
    <row r="2397" spans="1:17" ht="15" customHeight="1">
      <c r="A2397" s="35">
        <v>804302</v>
      </c>
      <c r="B2397" s="36" t="s">
        <v>9239</v>
      </c>
      <c r="C2397" s="37" t="s">
        <v>9240</v>
      </c>
      <c r="D2397" s="37" t="s">
        <v>9315</v>
      </c>
      <c r="E2397" s="35">
        <v>804302</v>
      </c>
      <c r="F2397" s="38" t="s">
        <v>3502</v>
      </c>
      <c r="G2397" s="36" t="s">
        <v>9243</v>
      </c>
      <c r="H2397" s="36">
        <v>50</v>
      </c>
      <c r="I2397" s="39">
        <v>465428.2</v>
      </c>
      <c r="J2397" s="39">
        <f t="shared" si="153"/>
        <v>465428.2</v>
      </c>
      <c r="K2397" s="36">
        <v>0</v>
      </c>
      <c r="L2397" s="36">
        <v>100</v>
      </c>
      <c r="M2397" s="36"/>
      <c r="N2397" s="40" t="s">
        <v>9244</v>
      </c>
      <c r="O2397" s="37" t="s">
        <v>9245</v>
      </c>
      <c r="P2397" s="36">
        <v>231</v>
      </c>
      <c r="Q2397" s="37" t="s">
        <v>9317</v>
      </c>
    </row>
    <row r="2398" spans="1:17" ht="15" customHeight="1">
      <c r="A2398" s="35">
        <v>804401</v>
      </c>
      <c r="B2398" s="36" t="s">
        <v>9239</v>
      </c>
      <c r="C2398" s="37" t="s">
        <v>9240</v>
      </c>
      <c r="D2398" s="37" t="s">
        <v>9315</v>
      </c>
      <c r="E2398" s="35">
        <v>804401</v>
      </c>
      <c r="F2398" s="38" t="s">
        <v>3522</v>
      </c>
      <c r="G2398" s="36" t="s">
        <v>9243</v>
      </c>
      <c r="H2398" s="36">
        <v>70</v>
      </c>
      <c r="I2398" s="39">
        <v>727472.7</v>
      </c>
      <c r="J2398" s="39">
        <f t="shared" si="153"/>
        <v>727472.7</v>
      </c>
      <c r="K2398" s="36">
        <v>0</v>
      </c>
      <c r="L2398" s="36">
        <v>100</v>
      </c>
      <c r="M2398" s="36"/>
      <c r="N2398" s="40" t="s">
        <v>9244</v>
      </c>
      <c r="O2398" s="37" t="s">
        <v>9245</v>
      </c>
      <c r="P2398" s="36">
        <v>231</v>
      </c>
      <c r="Q2398" s="37" t="s">
        <v>9317</v>
      </c>
    </row>
    <row r="2399" spans="1:17" ht="15" customHeight="1">
      <c r="A2399" s="35" t="s">
        <v>1157</v>
      </c>
      <c r="B2399" s="36" t="s">
        <v>9239</v>
      </c>
      <c r="C2399" s="37" t="s">
        <v>9240</v>
      </c>
      <c r="D2399" s="37" t="s">
        <v>9383</v>
      </c>
      <c r="E2399" s="35" t="s">
        <v>1157</v>
      </c>
      <c r="F2399" s="37" t="s">
        <v>1158</v>
      </c>
      <c r="G2399" s="36" t="s">
        <v>9243</v>
      </c>
      <c r="H2399" s="36">
        <v>30</v>
      </c>
      <c r="I2399" s="39">
        <v>253903.90000000002</v>
      </c>
      <c r="J2399" s="39">
        <f t="shared" si="153"/>
        <v>253903.90000000002</v>
      </c>
      <c r="K2399" s="36">
        <v>0</v>
      </c>
      <c r="L2399" s="36">
        <v>100</v>
      </c>
      <c r="M2399" s="36"/>
      <c r="N2399" s="41" t="s">
        <v>9249</v>
      </c>
      <c r="O2399" s="41" t="s">
        <v>9250</v>
      </c>
      <c r="P2399" s="36">
        <v>237</v>
      </c>
      <c r="Q2399" s="37" t="s">
        <v>9384</v>
      </c>
    </row>
    <row r="2400" spans="1:17" ht="15" customHeight="1">
      <c r="A2400" s="35" t="s">
        <v>1159</v>
      </c>
      <c r="B2400" s="36" t="s">
        <v>9239</v>
      </c>
      <c r="C2400" s="37" t="s">
        <v>9240</v>
      </c>
      <c r="D2400" s="37" t="s">
        <v>9383</v>
      </c>
      <c r="E2400" s="35" t="s">
        <v>1159</v>
      </c>
      <c r="F2400" s="37" t="s">
        <v>1160</v>
      </c>
      <c r="G2400" s="36" t="s">
        <v>9243</v>
      </c>
      <c r="H2400" s="36">
        <v>30</v>
      </c>
      <c r="I2400" s="39">
        <v>253903.90000000002</v>
      </c>
      <c r="J2400" s="39">
        <f t="shared" si="153"/>
        <v>253903.90000000002</v>
      </c>
      <c r="K2400" s="36">
        <v>0</v>
      </c>
      <c r="L2400" s="36">
        <v>100</v>
      </c>
      <c r="M2400" s="36"/>
      <c r="N2400" s="41" t="s">
        <v>9249</v>
      </c>
      <c r="O2400" s="41" t="s">
        <v>9250</v>
      </c>
      <c r="P2400" s="36">
        <v>237</v>
      </c>
      <c r="Q2400" s="37" t="s">
        <v>9384</v>
      </c>
    </row>
    <row r="2401" spans="1:17" ht="15" customHeight="1">
      <c r="A2401" s="35">
        <v>906802</v>
      </c>
      <c r="B2401" s="36" t="s">
        <v>9239</v>
      </c>
      <c r="C2401" s="37" t="s">
        <v>9251</v>
      </c>
      <c r="D2401" s="37" t="s">
        <v>9414</v>
      </c>
      <c r="E2401" s="35">
        <v>906802</v>
      </c>
      <c r="F2401" s="37" t="s">
        <v>10477</v>
      </c>
      <c r="G2401" s="36" t="s">
        <v>9253</v>
      </c>
      <c r="H2401" s="42">
        <v>25330.800000000003</v>
      </c>
      <c r="I2401" s="39"/>
      <c r="J2401" s="42">
        <f t="shared" ref="J2401:J2404" si="154">H2401</f>
        <v>25330.800000000003</v>
      </c>
      <c r="K2401" s="43">
        <v>0</v>
      </c>
      <c r="L2401" s="36">
        <v>100</v>
      </c>
      <c r="M2401" s="43"/>
      <c r="N2401" s="40" t="s">
        <v>9254</v>
      </c>
      <c r="O2401" s="37" t="s">
        <v>9255</v>
      </c>
      <c r="P2401" s="36">
        <v>706</v>
      </c>
      <c r="Q2401" s="37" t="s">
        <v>9256</v>
      </c>
    </row>
    <row r="2402" spans="1:17" ht="15" customHeight="1">
      <c r="A2402" s="35">
        <v>903604</v>
      </c>
      <c r="B2402" s="36" t="s">
        <v>9239</v>
      </c>
      <c r="C2402" s="37" t="s">
        <v>9251</v>
      </c>
      <c r="D2402" s="37" t="s">
        <v>9252</v>
      </c>
      <c r="E2402" s="35">
        <v>903604</v>
      </c>
      <c r="F2402" s="37" t="s">
        <v>4447</v>
      </c>
      <c r="G2402" s="36" t="s">
        <v>9253</v>
      </c>
      <c r="H2402" s="42">
        <v>66043.899999999994</v>
      </c>
      <c r="I2402" s="39"/>
      <c r="J2402" s="42">
        <f t="shared" si="154"/>
        <v>66043.899999999994</v>
      </c>
      <c r="K2402" s="43">
        <v>0</v>
      </c>
      <c r="L2402" s="36">
        <v>100</v>
      </c>
      <c r="M2402" s="43"/>
      <c r="N2402" s="40" t="s">
        <v>9254</v>
      </c>
      <c r="O2402" s="37" t="s">
        <v>9255</v>
      </c>
      <c r="P2402" s="36">
        <v>706</v>
      </c>
      <c r="Q2402" s="37" t="s">
        <v>9256</v>
      </c>
    </row>
    <row r="2403" spans="1:17" ht="15" customHeight="1">
      <c r="A2403" s="35">
        <v>903811</v>
      </c>
      <c r="B2403" s="36" t="s">
        <v>9239</v>
      </c>
      <c r="C2403" s="37" t="s">
        <v>9251</v>
      </c>
      <c r="D2403" s="37" t="s">
        <v>9252</v>
      </c>
      <c r="E2403" s="35">
        <v>903811</v>
      </c>
      <c r="F2403" s="37" t="s">
        <v>4457</v>
      </c>
      <c r="G2403" s="36" t="s">
        <v>9253</v>
      </c>
      <c r="H2403" s="42">
        <v>6686.2000000000007</v>
      </c>
      <c r="I2403" s="39"/>
      <c r="J2403" s="42">
        <f t="shared" si="154"/>
        <v>6686.2000000000007</v>
      </c>
      <c r="K2403" s="43">
        <v>0</v>
      </c>
      <c r="L2403" s="36">
        <v>100</v>
      </c>
      <c r="M2403" s="43"/>
      <c r="N2403" s="40" t="s">
        <v>9254</v>
      </c>
      <c r="O2403" s="37" t="s">
        <v>9255</v>
      </c>
      <c r="P2403" s="36">
        <v>706</v>
      </c>
      <c r="Q2403" s="37" t="s">
        <v>9256</v>
      </c>
    </row>
    <row r="2404" spans="1:17" ht="15" customHeight="1">
      <c r="A2404" s="35">
        <v>903603</v>
      </c>
      <c r="B2404" s="36" t="s">
        <v>9239</v>
      </c>
      <c r="C2404" s="37" t="s">
        <v>9251</v>
      </c>
      <c r="D2404" s="37" t="s">
        <v>9314</v>
      </c>
      <c r="E2404" s="35">
        <v>903603</v>
      </c>
      <c r="F2404" s="37" t="s">
        <v>4446</v>
      </c>
      <c r="G2404" s="36" t="s">
        <v>9253</v>
      </c>
      <c r="H2404" s="42">
        <v>42086.7</v>
      </c>
      <c r="I2404" s="39"/>
      <c r="J2404" s="42">
        <f t="shared" si="154"/>
        <v>42086.7</v>
      </c>
      <c r="K2404" s="43">
        <v>0</v>
      </c>
      <c r="L2404" s="36">
        <v>100</v>
      </c>
      <c r="M2404" s="43"/>
      <c r="N2404" s="40" t="s">
        <v>9254</v>
      </c>
      <c r="O2404" s="37" t="s">
        <v>9255</v>
      </c>
      <c r="P2404" s="36">
        <v>706</v>
      </c>
      <c r="Q2404" s="37" t="s">
        <v>9256</v>
      </c>
    </row>
    <row r="2405" spans="1:17" ht="15" customHeight="1">
      <c r="A2405" s="35">
        <v>823101</v>
      </c>
      <c r="B2405" s="36" t="s">
        <v>9239</v>
      </c>
      <c r="C2405" s="37" t="s">
        <v>9240</v>
      </c>
      <c r="D2405" s="37" t="s">
        <v>9315</v>
      </c>
      <c r="E2405" s="35">
        <v>823101</v>
      </c>
      <c r="F2405" s="38" t="s">
        <v>10478</v>
      </c>
      <c r="G2405" s="36" t="s">
        <v>9243</v>
      </c>
      <c r="H2405" s="36">
        <v>60</v>
      </c>
      <c r="I2405" s="39">
        <v>593849.69999999995</v>
      </c>
      <c r="J2405" s="39">
        <f t="shared" ref="J2405:J2468" si="155">I2405</f>
        <v>593849.69999999995</v>
      </c>
      <c r="K2405" s="36">
        <v>0</v>
      </c>
      <c r="L2405" s="36">
        <v>100</v>
      </c>
      <c r="M2405" s="36"/>
      <c r="N2405" s="40" t="s">
        <v>9244</v>
      </c>
      <c r="O2405" s="37" t="s">
        <v>9245</v>
      </c>
      <c r="P2405" s="36">
        <v>231</v>
      </c>
      <c r="Q2405" s="37" t="s">
        <v>9317</v>
      </c>
    </row>
    <row r="2406" spans="1:17" ht="15" customHeight="1">
      <c r="A2406" s="35">
        <v>835101</v>
      </c>
      <c r="B2406" s="36" t="s">
        <v>9239</v>
      </c>
      <c r="C2406" s="37" t="s">
        <v>9240</v>
      </c>
      <c r="D2406" s="37" t="s">
        <v>9263</v>
      </c>
      <c r="E2406" s="35">
        <v>835101</v>
      </c>
      <c r="F2406" s="38" t="s">
        <v>10479</v>
      </c>
      <c r="G2406" s="36" t="s">
        <v>9243</v>
      </c>
      <c r="H2406" s="36">
        <v>35</v>
      </c>
      <c r="I2406" s="39">
        <v>313968.59999999998</v>
      </c>
      <c r="J2406" s="39">
        <f t="shared" si="155"/>
        <v>313968.59999999998</v>
      </c>
      <c r="K2406" s="36">
        <v>0</v>
      </c>
      <c r="L2406" s="36">
        <v>100</v>
      </c>
      <c r="M2406" s="36"/>
      <c r="N2406" s="41" t="s">
        <v>9249</v>
      </c>
      <c r="O2406" s="41" t="s">
        <v>9250</v>
      </c>
      <c r="P2406" s="36">
        <v>207</v>
      </c>
      <c r="Q2406" s="37" t="s">
        <v>9266</v>
      </c>
    </row>
    <row r="2407" spans="1:17" ht="15" customHeight="1">
      <c r="A2407" s="35">
        <v>332101</v>
      </c>
      <c r="B2407" s="36" t="s">
        <v>9239</v>
      </c>
      <c r="C2407" s="37" t="s">
        <v>10480</v>
      </c>
      <c r="D2407" s="37" t="s">
        <v>10481</v>
      </c>
      <c r="E2407" s="35">
        <v>332101</v>
      </c>
      <c r="F2407" s="38" t="s">
        <v>7872</v>
      </c>
      <c r="G2407" s="36" t="s">
        <v>9243</v>
      </c>
      <c r="H2407" s="36">
        <v>80</v>
      </c>
      <c r="I2407" s="39">
        <v>829492.8</v>
      </c>
      <c r="J2407" s="39">
        <f t="shared" si="155"/>
        <v>829492.8</v>
      </c>
      <c r="K2407" s="43">
        <v>0</v>
      </c>
      <c r="L2407" s="36">
        <v>100</v>
      </c>
      <c r="M2407" s="36" t="s">
        <v>9222</v>
      </c>
      <c r="N2407" s="40" t="s">
        <v>9244</v>
      </c>
      <c r="O2407" s="37" t="s">
        <v>9245</v>
      </c>
      <c r="P2407" s="36">
        <v>316</v>
      </c>
      <c r="Q2407" s="37" t="s">
        <v>9428</v>
      </c>
    </row>
    <row r="2408" spans="1:17" ht="15" customHeight="1">
      <c r="A2408" s="35">
        <v>321301</v>
      </c>
      <c r="B2408" s="36" t="s">
        <v>9239</v>
      </c>
      <c r="C2408" s="37" t="s">
        <v>9240</v>
      </c>
      <c r="D2408" s="37" t="s">
        <v>9329</v>
      </c>
      <c r="E2408" s="35">
        <v>321301</v>
      </c>
      <c r="F2408" s="37" t="s">
        <v>1757</v>
      </c>
      <c r="G2408" s="36" t="s">
        <v>9243</v>
      </c>
      <c r="H2408" s="36">
        <v>140</v>
      </c>
      <c r="I2408" s="39">
        <v>1392042.6</v>
      </c>
      <c r="J2408" s="39">
        <f t="shared" si="155"/>
        <v>1392042.6</v>
      </c>
      <c r="K2408" s="36">
        <v>0</v>
      </c>
      <c r="L2408" s="36">
        <v>100</v>
      </c>
      <c r="M2408" s="36"/>
      <c r="N2408" s="40" t="s">
        <v>9244</v>
      </c>
      <c r="O2408" s="37" t="s">
        <v>9245</v>
      </c>
      <c r="P2408" s="36">
        <v>234</v>
      </c>
      <c r="Q2408" s="37" t="s">
        <v>9330</v>
      </c>
    </row>
    <row r="2409" spans="1:17" ht="15" customHeight="1">
      <c r="A2409" s="35">
        <v>321302</v>
      </c>
      <c r="B2409" s="36" t="s">
        <v>9239</v>
      </c>
      <c r="C2409" s="37" t="s">
        <v>9240</v>
      </c>
      <c r="D2409" s="37" t="s">
        <v>9329</v>
      </c>
      <c r="E2409" s="35">
        <v>321302</v>
      </c>
      <c r="F2409" s="38" t="s">
        <v>10482</v>
      </c>
      <c r="G2409" s="36" t="s">
        <v>9243</v>
      </c>
      <c r="H2409" s="36">
        <v>140</v>
      </c>
      <c r="I2409" s="39">
        <v>1392042.6</v>
      </c>
      <c r="J2409" s="39">
        <f t="shared" si="155"/>
        <v>1392042.6</v>
      </c>
      <c r="K2409" s="36">
        <v>0</v>
      </c>
      <c r="L2409" s="36">
        <v>100</v>
      </c>
      <c r="M2409" s="36"/>
      <c r="N2409" s="40" t="s">
        <v>9244</v>
      </c>
      <c r="O2409" s="37" t="s">
        <v>9245</v>
      </c>
      <c r="P2409" s="36">
        <v>234</v>
      </c>
      <c r="Q2409" s="37" t="s">
        <v>9330</v>
      </c>
    </row>
    <row r="2410" spans="1:17" ht="15" customHeight="1">
      <c r="A2410" s="35">
        <v>321201</v>
      </c>
      <c r="B2410" s="36" t="s">
        <v>9239</v>
      </c>
      <c r="C2410" s="37" t="s">
        <v>9240</v>
      </c>
      <c r="D2410" s="37" t="s">
        <v>9329</v>
      </c>
      <c r="E2410" s="35">
        <v>321201</v>
      </c>
      <c r="F2410" s="38" t="s">
        <v>1754</v>
      </c>
      <c r="G2410" s="36" t="s">
        <v>9243</v>
      </c>
      <c r="H2410" s="36">
        <v>140</v>
      </c>
      <c r="I2410" s="39">
        <v>1392042.6</v>
      </c>
      <c r="J2410" s="39">
        <f t="shared" si="155"/>
        <v>1392042.6</v>
      </c>
      <c r="K2410" s="36">
        <v>0</v>
      </c>
      <c r="L2410" s="36">
        <v>100</v>
      </c>
      <c r="M2410" s="36"/>
      <c r="N2410" s="40" t="s">
        <v>9244</v>
      </c>
      <c r="O2410" s="37" t="s">
        <v>9245</v>
      </c>
      <c r="P2410" s="36">
        <v>234</v>
      </c>
      <c r="Q2410" s="37" t="s">
        <v>9330</v>
      </c>
    </row>
    <row r="2411" spans="1:17" ht="15" customHeight="1">
      <c r="A2411" s="35">
        <v>573401</v>
      </c>
      <c r="B2411" s="36" t="s">
        <v>9239</v>
      </c>
      <c r="C2411" s="37" t="s">
        <v>9240</v>
      </c>
      <c r="D2411" s="37" t="s">
        <v>9260</v>
      </c>
      <c r="E2411" s="35">
        <v>573401</v>
      </c>
      <c r="F2411" s="38" t="s">
        <v>3956</v>
      </c>
      <c r="G2411" s="36" t="s">
        <v>9243</v>
      </c>
      <c r="H2411" s="36">
        <v>60</v>
      </c>
      <c r="I2411" s="39">
        <v>593849.69999999995</v>
      </c>
      <c r="J2411" s="39">
        <f t="shared" si="155"/>
        <v>593849.69999999995</v>
      </c>
      <c r="K2411" s="36">
        <v>0</v>
      </c>
      <c r="L2411" s="36">
        <v>100</v>
      </c>
      <c r="M2411" s="36"/>
      <c r="N2411" s="40" t="s">
        <v>9244</v>
      </c>
      <c r="O2411" s="37" t="s">
        <v>9245</v>
      </c>
      <c r="P2411" s="36">
        <v>215</v>
      </c>
      <c r="Q2411" s="37" t="s">
        <v>9262</v>
      </c>
    </row>
    <row r="2412" spans="1:17" ht="15" customHeight="1">
      <c r="A2412" s="35">
        <v>573301</v>
      </c>
      <c r="B2412" s="36" t="s">
        <v>9239</v>
      </c>
      <c r="C2412" s="37" t="s">
        <v>9240</v>
      </c>
      <c r="D2412" s="37" t="s">
        <v>9260</v>
      </c>
      <c r="E2412" s="35">
        <v>573301</v>
      </c>
      <c r="F2412" s="38" t="s">
        <v>4174</v>
      </c>
      <c r="G2412" s="36" t="s">
        <v>9243</v>
      </c>
      <c r="H2412" s="36">
        <v>75</v>
      </c>
      <c r="I2412" s="39">
        <v>803333.8</v>
      </c>
      <c r="J2412" s="39">
        <f t="shared" si="155"/>
        <v>803333.8</v>
      </c>
      <c r="K2412" s="36">
        <v>0</v>
      </c>
      <c r="L2412" s="36">
        <v>100</v>
      </c>
      <c r="M2412" s="36"/>
      <c r="N2412" s="40" t="s">
        <v>9244</v>
      </c>
      <c r="O2412" s="37" t="s">
        <v>9245</v>
      </c>
      <c r="P2412" s="36">
        <v>215</v>
      </c>
      <c r="Q2412" s="37" t="s">
        <v>9262</v>
      </c>
    </row>
    <row r="2413" spans="1:17" ht="15" customHeight="1">
      <c r="A2413" s="35">
        <v>552601</v>
      </c>
      <c r="B2413" s="36" t="s">
        <v>9239</v>
      </c>
      <c r="C2413" s="37" t="s">
        <v>9240</v>
      </c>
      <c r="D2413" s="37" t="s">
        <v>9260</v>
      </c>
      <c r="E2413" s="35">
        <v>552601</v>
      </c>
      <c r="F2413" s="38" t="s">
        <v>3949</v>
      </c>
      <c r="G2413" s="36" t="s">
        <v>9243</v>
      </c>
      <c r="H2413" s="36">
        <v>60</v>
      </c>
      <c r="I2413" s="39">
        <v>593849.69999999995</v>
      </c>
      <c r="J2413" s="39">
        <f t="shared" si="155"/>
        <v>593849.69999999995</v>
      </c>
      <c r="K2413" s="36">
        <v>0</v>
      </c>
      <c r="L2413" s="36">
        <v>100</v>
      </c>
      <c r="M2413" s="36"/>
      <c r="N2413" s="40" t="s">
        <v>9244</v>
      </c>
      <c r="O2413" s="37" t="s">
        <v>9245</v>
      </c>
      <c r="P2413" s="36">
        <v>215</v>
      </c>
      <c r="Q2413" s="37" t="s">
        <v>9262</v>
      </c>
    </row>
    <row r="2414" spans="1:17" ht="15" customHeight="1">
      <c r="A2414" s="35">
        <v>413101</v>
      </c>
      <c r="B2414" s="36" t="s">
        <v>9239</v>
      </c>
      <c r="C2414" s="37" t="s">
        <v>9343</v>
      </c>
      <c r="D2414" s="37" t="s">
        <v>10262</v>
      </c>
      <c r="E2414" s="35">
        <v>413101</v>
      </c>
      <c r="F2414" s="38" t="s">
        <v>3993</v>
      </c>
      <c r="G2414" s="36" t="s">
        <v>9243</v>
      </c>
      <c r="H2414" s="36">
        <v>30</v>
      </c>
      <c r="I2414" s="39">
        <v>253903.90000000002</v>
      </c>
      <c r="J2414" s="39">
        <f t="shared" si="155"/>
        <v>253903.90000000002</v>
      </c>
      <c r="K2414" s="36">
        <v>0</v>
      </c>
      <c r="L2414" s="36">
        <v>100</v>
      </c>
      <c r="M2414" s="36"/>
      <c r="N2414" s="41" t="s">
        <v>9249</v>
      </c>
      <c r="O2414" s="41" t="s">
        <v>9250</v>
      </c>
      <c r="P2414" s="36">
        <v>207</v>
      </c>
      <c r="Q2414" s="37" t="s">
        <v>9266</v>
      </c>
    </row>
    <row r="2415" spans="1:17" ht="15" customHeight="1">
      <c r="A2415" s="35">
        <v>289101</v>
      </c>
      <c r="B2415" s="36" t="s">
        <v>9239</v>
      </c>
      <c r="C2415" s="37" t="s">
        <v>9240</v>
      </c>
      <c r="D2415" s="37" t="s">
        <v>9311</v>
      </c>
      <c r="E2415" s="35">
        <v>289101</v>
      </c>
      <c r="F2415" s="38" t="s">
        <v>3899</v>
      </c>
      <c r="G2415" s="36" t="s">
        <v>9243</v>
      </c>
      <c r="H2415" s="36">
        <v>20</v>
      </c>
      <c r="I2415" s="39">
        <v>178749.8</v>
      </c>
      <c r="J2415" s="39">
        <f t="shared" si="155"/>
        <v>178749.8</v>
      </c>
      <c r="K2415" s="36">
        <v>0</v>
      </c>
      <c r="L2415" s="36">
        <v>100</v>
      </c>
      <c r="M2415" s="36"/>
      <c r="N2415" s="41" t="s">
        <v>9249</v>
      </c>
      <c r="O2415" s="41" t="s">
        <v>9250</v>
      </c>
      <c r="P2415" s="36">
        <v>209</v>
      </c>
      <c r="Q2415" s="37" t="s">
        <v>9312</v>
      </c>
    </row>
    <row r="2416" spans="1:17" ht="15" customHeight="1">
      <c r="A2416" s="35" t="s">
        <v>3991</v>
      </c>
      <c r="B2416" s="36" t="s">
        <v>9239</v>
      </c>
      <c r="C2416" s="37" t="s">
        <v>9240</v>
      </c>
      <c r="D2416" s="37" t="s">
        <v>9327</v>
      </c>
      <c r="E2416" s="35" t="s">
        <v>3991</v>
      </c>
      <c r="F2416" s="38" t="s">
        <v>3992</v>
      </c>
      <c r="G2416" s="36" t="s">
        <v>9243</v>
      </c>
      <c r="H2416" s="36">
        <v>25</v>
      </c>
      <c r="I2416" s="39">
        <v>231380.90000000002</v>
      </c>
      <c r="J2416" s="39">
        <f t="shared" si="155"/>
        <v>231380.90000000002</v>
      </c>
      <c r="K2416" s="36">
        <v>0</v>
      </c>
      <c r="L2416" s="36">
        <v>100</v>
      </c>
      <c r="M2416" s="36"/>
      <c r="N2416" s="41" t="s">
        <v>9249</v>
      </c>
      <c r="O2416" s="41" t="s">
        <v>9250</v>
      </c>
      <c r="P2416" s="36">
        <v>245</v>
      </c>
      <c r="Q2416" s="37" t="s">
        <v>9328</v>
      </c>
    </row>
    <row r="2417" spans="1:17" ht="15" customHeight="1">
      <c r="A2417" s="35">
        <v>573302</v>
      </c>
      <c r="B2417" s="36" t="s">
        <v>9239</v>
      </c>
      <c r="C2417" s="37" t="s">
        <v>9240</v>
      </c>
      <c r="D2417" s="37" t="s">
        <v>9260</v>
      </c>
      <c r="E2417" s="35">
        <v>573302</v>
      </c>
      <c r="F2417" s="38" t="s">
        <v>4175</v>
      </c>
      <c r="G2417" s="36" t="s">
        <v>9243</v>
      </c>
      <c r="H2417" s="36">
        <v>75</v>
      </c>
      <c r="I2417" s="39">
        <v>803333.8</v>
      </c>
      <c r="J2417" s="39">
        <f t="shared" si="155"/>
        <v>803333.8</v>
      </c>
      <c r="K2417" s="36">
        <v>0</v>
      </c>
      <c r="L2417" s="36">
        <v>100</v>
      </c>
      <c r="M2417" s="36"/>
      <c r="N2417" s="40" t="s">
        <v>9244</v>
      </c>
      <c r="O2417" s="37" t="s">
        <v>9245</v>
      </c>
      <c r="P2417" s="36">
        <v>215</v>
      </c>
      <c r="Q2417" s="37" t="s">
        <v>9262</v>
      </c>
    </row>
    <row r="2418" spans="1:17" ht="15" customHeight="1">
      <c r="A2418" s="35">
        <v>241101</v>
      </c>
      <c r="B2418" s="36" t="s">
        <v>9239</v>
      </c>
      <c r="C2418" s="37" t="s">
        <v>9240</v>
      </c>
      <c r="D2418" s="37" t="s">
        <v>9311</v>
      </c>
      <c r="E2418" s="35">
        <v>241101</v>
      </c>
      <c r="F2418" s="38" t="s">
        <v>3888</v>
      </c>
      <c r="G2418" s="36" t="s">
        <v>9243</v>
      </c>
      <c r="H2418" s="36">
        <v>20</v>
      </c>
      <c r="I2418" s="39">
        <v>178749.8</v>
      </c>
      <c r="J2418" s="39">
        <f t="shared" si="155"/>
        <v>178749.8</v>
      </c>
      <c r="K2418" s="36">
        <v>0</v>
      </c>
      <c r="L2418" s="36">
        <v>100</v>
      </c>
      <c r="M2418" s="36"/>
      <c r="N2418" s="41" t="s">
        <v>9249</v>
      </c>
      <c r="O2418" s="41" t="s">
        <v>9250</v>
      </c>
      <c r="P2418" s="36">
        <v>205</v>
      </c>
      <c r="Q2418" s="37" t="s">
        <v>9302</v>
      </c>
    </row>
    <row r="2419" spans="1:17" ht="15" customHeight="1">
      <c r="A2419" s="35">
        <v>241103</v>
      </c>
      <c r="B2419" s="36" t="s">
        <v>9239</v>
      </c>
      <c r="C2419" s="37" t="s">
        <v>9240</v>
      </c>
      <c r="D2419" s="37" t="s">
        <v>9311</v>
      </c>
      <c r="E2419" s="35">
        <v>241103</v>
      </c>
      <c r="F2419" s="37" t="s">
        <v>3811</v>
      </c>
      <c r="G2419" s="36" t="s">
        <v>9243</v>
      </c>
      <c r="H2419" s="36">
        <v>60</v>
      </c>
      <c r="I2419" s="39">
        <v>593849.69999999995</v>
      </c>
      <c r="J2419" s="39">
        <f t="shared" si="155"/>
        <v>593849.69999999995</v>
      </c>
      <c r="K2419" s="36">
        <v>0</v>
      </c>
      <c r="L2419" s="36">
        <v>100</v>
      </c>
      <c r="M2419" s="36"/>
      <c r="N2419" s="40" t="s">
        <v>9244</v>
      </c>
      <c r="O2419" s="37" t="s">
        <v>9245</v>
      </c>
      <c r="P2419" s="36">
        <v>205</v>
      </c>
      <c r="Q2419" s="37" t="s">
        <v>9302</v>
      </c>
    </row>
    <row r="2420" spans="1:17" ht="15" customHeight="1">
      <c r="A2420" s="35">
        <v>711301</v>
      </c>
      <c r="B2420" s="36" t="s">
        <v>9239</v>
      </c>
      <c r="C2420" s="37" t="s">
        <v>9240</v>
      </c>
      <c r="D2420" s="37" t="s">
        <v>9247</v>
      </c>
      <c r="E2420" s="35">
        <v>711301</v>
      </c>
      <c r="F2420" s="38" t="s">
        <v>3977</v>
      </c>
      <c r="G2420" s="36" t="s">
        <v>9243</v>
      </c>
      <c r="H2420" s="36">
        <v>20</v>
      </c>
      <c r="I2420" s="39">
        <v>178749.8</v>
      </c>
      <c r="J2420" s="39">
        <f t="shared" si="155"/>
        <v>178749.8</v>
      </c>
      <c r="K2420" s="36">
        <v>0</v>
      </c>
      <c r="L2420" s="36">
        <v>100</v>
      </c>
      <c r="M2420" s="36"/>
      <c r="N2420" s="41" t="s">
        <v>9249</v>
      </c>
      <c r="O2420" s="41" t="s">
        <v>9250</v>
      </c>
      <c r="P2420" s="36">
        <v>204</v>
      </c>
      <c r="Q2420" s="37" t="s">
        <v>9248</v>
      </c>
    </row>
    <row r="2421" spans="1:17" ht="15" customHeight="1">
      <c r="A2421" s="35">
        <v>651201</v>
      </c>
      <c r="B2421" s="36" t="s">
        <v>9239</v>
      </c>
      <c r="C2421" s="37" t="s">
        <v>9240</v>
      </c>
      <c r="D2421" s="37" t="s">
        <v>9247</v>
      </c>
      <c r="E2421" s="35">
        <v>651201</v>
      </c>
      <c r="F2421" s="38" t="s">
        <v>3978</v>
      </c>
      <c r="G2421" s="36" t="s">
        <v>9243</v>
      </c>
      <c r="H2421" s="36">
        <v>60</v>
      </c>
      <c r="I2421" s="39">
        <v>593849.69999999995</v>
      </c>
      <c r="J2421" s="39">
        <f t="shared" si="155"/>
        <v>593849.69999999995</v>
      </c>
      <c r="K2421" s="36">
        <v>0</v>
      </c>
      <c r="L2421" s="36">
        <v>100</v>
      </c>
      <c r="M2421" s="36"/>
      <c r="N2421" s="40" t="s">
        <v>9244</v>
      </c>
      <c r="O2421" s="37" t="s">
        <v>9245</v>
      </c>
      <c r="P2421" s="36">
        <v>204</v>
      </c>
      <c r="Q2421" s="37" t="s">
        <v>9248</v>
      </c>
    </row>
    <row r="2422" spans="1:17" ht="15" customHeight="1">
      <c r="A2422" s="35">
        <v>601401</v>
      </c>
      <c r="B2422" s="36" t="s">
        <v>9239</v>
      </c>
      <c r="C2422" s="37" t="s">
        <v>9240</v>
      </c>
      <c r="D2422" s="37" t="s">
        <v>9260</v>
      </c>
      <c r="E2422" s="35">
        <v>601401</v>
      </c>
      <c r="F2422" s="38" t="s">
        <v>2416</v>
      </c>
      <c r="G2422" s="36" t="s">
        <v>9243</v>
      </c>
      <c r="H2422" s="36">
        <v>40</v>
      </c>
      <c r="I2422" s="39">
        <v>336491.6</v>
      </c>
      <c r="J2422" s="39">
        <f t="shared" si="155"/>
        <v>336491.6</v>
      </c>
      <c r="K2422" s="36">
        <v>0</v>
      </c>
      <c r="L2422" s="36">
        <v>100</v>
      </c>
      <c r="M2422" s="36"/>
      <c r="N2422" s="41" t="s">
        <v>9249</v>
      </c>
      <c r="O2422" s="41" t="s">
        <v>9250</v>
      </c>
      <c r="P2422" s="36">
        <v>215</v>
      </c>
      <c r="Q2422" s="37" t="s">
        <v>9262</v>
      </c>
    </row>
    <row r="2423" spans="1:17" ht="15" customHeight="1">
      <c r="A2423" s="35">
        <v>511702</v>
      </c>
      <c r="B2423" s="36" t="s">
        <v>9239</v>
      </c>
      <c r="C2423" s="37" t="s">
        <v>9343</v>
      </c>
      <c r="D2423" s="37" t="s">
        <v>10262</v>
      </c>
      <c r="E2423" s="35">
        <v>511702</v>
      </c>
      <c r="F2423" s="37" t="s">
        <v>3941</v>
      </c>
      <c r="G2423" s="36" t="s">
        <v>9243</v>
      </c>
      <c r="H2423" s="36">
        <v>25</v>
      </c>
      <c r="I2423" s="39">
        <v>231380.90000000002</v>
      </c>
      <c r="J2423" s="39">
        <f t="shared" si="155"/>
        <v>231380.90000000002</v>
      </c>
      <c r="K2423" s="43">
        <v>0</v>
      </c>
      <c r="L2423" s="36">
        <v>100</v>
      </c>
      <c r="M2423" s="36"/>
      <c r="N2423" s="41" t="s">
        <v>9249</v>
      </c>
      <c r="O2423" s="41" t="s">
        <v>9250</v>
      </c>
      <c r="P2423" s="36">
        <v>203</v>
      </c>
      <c r="Q2423" s="37" t="s">
        <v>9385</v>
      </c>
    </row>
    <row r="2424" spans="1:17" ht="15" customHeight="1">
      <c r="A2424" s="35">
        <v>511701</v>
      </c>
      <c r="B2424" s="36" t="s">
        <v>9239</v>
      </c>
      <c r="C2424" s="37" t="s">
        <v>9240</v>
      </c>
      <c r="D2424" s="37" t="s">
        <v>9241</v>
      </c>
      <c r="E2424" s="35">
        <v>511701</v>
      </c>
      <c r="F2424" s="38" t="s">
        <v>3940</v>
      </c>
      <c r="G2424" s="36" t="s">
        <v>9243</v>
      </c>
      <c r="H2424" s="36">
        <v>60</v>
      </c>
      <c r="I2424" s="39">
        <v>593849.69999999995</v>
      </c>
      <c r="J2424" s="39">
        <f t="shared" si="155"/>
        <v>593849.69999999995</v>
      </c>
      <c r="K2424" s="36">
        <v>0</v>
      </c>
      <c r="L2424" s="36">
        <v>100</v>
      </c>
      <c r="M2424" s="36"/>
      <c r="N2424" s="40" t="s">
        <v>9244</v>
      </c>
      <c r="O2424" s="37" t="s">
        <v>9245</v>
      </c>
      <c r="P2424" s="36">
        <v>203</v>
      </c>
      <c r="Q2424" s="37" t="s">
        <v>9385</v>
      </c>
    </row>
    <row r="2425" spans="1:17" ht="15" customHeight="1">
      <c r="A2425" s="35">
        <v>774910</v>
      </c>
      <c r="B2425" s="36" t="s">
        <v>9239</v>
      </c>
      <c r="C2425" s="37" t="s">
        <v>9240</v>
      </c>
      <c r="D2425" s="37" t="s">
        <v>9327</v>
      </c>
      <c r="E2425" s="35">
        <v>774910</v>
      </c>
      <c r="F2425" s="38" t="s">
        <v>10483</v>
      </c>
      <c r="G2425" s="36" t="s">
        <v>9243</v>
      </c>
      <c r="H2425" s="36">
        <v>50</v>
      </c>
      <c r="I2425" s="39">
        <v>465428.2</v>
      </c>
      <c r="J2425" s="39">
        <f t="shared" si="155"/>
        <v>465428.2</v>
      </c>
      <c r="K2425" s="36">
        <v>0</v>
      </c>
      <c r="L2425" s="36">
        <v>100</v>
      </c>
      <c r="M2425" s="36"/>
      <c r="N2425" s="40" t="s">
        <v>9244</v>
      </c>
      <c r="O2425" s="37" t="s">
        <v>9245</v>
      </c>
      <c r="P2425" s="36">
        <v>245</v>
      </c>
      <c r="Q2425" s="37" t="s">
        <v>9328</v>
      </c>
    </row>
    <row r="2426" spans="1:17" ht="15" customHeight="1">
      <c r="A2426" s="35">
        <v>702401</v>
      </c>
      <c r="B2426" s="36" t="s">
        <v>9239</v>
      </c>
      <c r="C2426" s="37" t="s">
        <v>9240</v>
      </c>
      <c r="D2426" s="37" t="s">
        <v>9247</v>
      </c>
      <c r="E2426" s="35">
        <v>702401</v>
      </c>
      <c r="F2426" s="38" t="s">
        <v>3975</v>
      </c>
      <c r="G2426" s="36" t="s">
        <v>9243</v>
      </c>
      <c r="H2426" s="36">
        <v>20</v>
      </c>
      <c r="I2426" s="39">
        <v>178749.8</v>
      </c>
      <c r="J2426" s="39">
        <f t="shared" si="155"/>
        <v>178749.8</v>
      </c>
      <c r="K2426" s="36">
        <v>0</v>
      </c>
      <c r="L2426" s="36">
        <v>100</v>
      </c>
      <c r="M2426" s="36"/>
      <c r="N2426" s="41" t="s">
        <v>9249</v>
      </c>
      <c r="O2426" s="41" t="s">
        <v>9250</v>
      </c>
      <c r="P2426" s="36">
        <v>204</v>
      </c>
      <c r="Q2426" s="37" t="s">
        <v>9248</v>
      </c>
    </row>
    <row r="2427" spans="1:17" ht="15" customHeight="1">
      <c r="A2427" s="35">
        <v>681101</v>
      </c>
      <c r="B2427" s="36" t="s">
        <v>9239</v>
      </c>
      <c r="C2427" s="37" t="s">
        <v>9240</v>
      </c>
      <c r="D2427" s="37" t="s">
        <v>9247</v>
      </c>
      <c r="E2427" s="35">
        <v>681101</v>
      </c>
      <c r="F2427" s="38" t="s">
        <v>10484</v>
      </c>
      <c r="G2427" s="36" t="s">
        <v>9243</v>
      </c>
      <c r="H2427" s="36">
        <v>60</v>
      </c>
      <c r="I2427" s="39">
        <v>593849.69999999995</v>
      </c>
      <c r="J2427" s="39">
        <f t="shared" si="155"/>
        <v>593849.69999999995</v>
      </c>
      <c r="K2427" s="36">
        <v>0</v>
      </c>
      <c r="L2427" s="36">
        <v>100</v>
      </c>
      <c r="M2427" s="36"/>
      <c r="N2427" s="40" t="s">
        <v>9244</v>
      </c>
      <c r="O2427" s="37" t="s">
        <v>9245</v>
      </c>
      <c r="P2427" s="36">
        <v>204</v>
      </c>
      <c r="Q2427" s="37" t="s">
        <v>9248</v>
      </c>
    </row>
    <row r="2428" spans="1:17" ht="15" customHeight="1">
      <c r="A2428" s="35">
        <v>582301</v>
      </c>
      <c r="B2428" s="36" t="s">
        <v>9239</v>
      </c>
      <c r="C2428" s="37" t="s">
        <v>9240</v>
      </c>
      <c r="D2428" s="37" t="s">
        <v>9260</v>
      </c>
      <c r="E2428" s="35">
        <v>582301</v>
      </c>
      <c r="F2428" s="38" t="s">
        <v>3959</v>
      </c>
      <c r="G2428" s="36" t="s">
        <v>9243</v>
      </c>
      <c r="H2428" s="36">
        <v>45</v>
      </c>
      <c r="I2428" s="39">
        <v>406545.2</v>
      </c>
      <c r="J2428" s="39">
        <f t="shared" si="155"/>
        <v>406545.2</v>
      </c>
      <c r="K2428" s="36">
        <v>0</v>
      </c>
      <c r="L2428" s="36">
        <v>100</v>
      </c>
      <c r="M2428" s="36"/>
      <c r="N2428" s="41" t="s">
        <v>9249</v>
      </c>
      <c r="O2428" s="41" t="s">
        <v>9250</v>
      </c>
      <c r="P2428" s="36">
        <v>215</v>
      </c>
      <c r="Q2428" s="37" t="s">
        <v>9262</v>
      </c>
    </row>
    <row r="2429" spans="1:17" ht="15" customHeight="1">
      <c r="A2429" s="35">
        <v>563401</v>
      </c>
      <c r="B2429" s="36" t="s">
        <v>9239</v>
      </c>
      <c r="C2429" s="37" t="s">
        <v>9240</v>
      </c>
      <c r="D2429" s="37" t="s">
        <v>9260</v>
      </c>
      <c r="E2429" s="35">
        <v>563401</v>
      </c>
      <c r="F2429" s="38" t="s">
        <v>3955</v>
      </c>
      <c r="G2429" s="36" t="s">
        <v>9243</v>
      </c>
      <c r="H2429" s="36">
        <v>60</v>
      </c>
      <c r="I2429" s="39">
        <v>593849.69999999995</v>
      </c>
      <c r="J2429" s="39">
        <f t="shared" si="155"/>
        <v>593849.69999999995</v>
      </c>
      <c r="K2429" s="36">
        <v>0</v>
      </c>
      <c r="L2429" s="36">
        <v>100</v>
      </c>
      <c r="M2429" s="36"/>
      <c r="N2429" s="40" t="s">
        <v>9244</v>
      </c>
      <c r="O2429" s="37" t="s">
        <v>9245</v>
      </c>
      <c r="P2429" s="36">
        <v>215</v>
      </c>
      <c r="Q2429" s="37" t="s">
        <v>9262</v>
      </c>
    </row>
    <row r="2430" spans="1:17" ht="15" customHeight="1">
      <c r="A2430" s="35">
        <v>563301</v>
      </c>
      <c r="B2430" s="36" t="s">
        <v>9239</v>
      </c>
      <c r="C2430" s="37" t="s">
        <v>9240</v>
      </c>
      <c r="D2430" s="37" t="s">
        <v>9260</v>
      </c>
      <c r="E2430" s="35">
        <v>563301</v>
      </c>
      <c r="F2430" s="37" t="s">
        <v>4164</v>
      </c>
      <c r="G2430" s="36" t="s">
        <v>9243</v>
      </c>
      <c r="H2430" s="36">
        <v>85</v>
      </c>
      <c r="I2430" s="39">
        <v>898536.4</v>
      </c>
      <c r="J2430" s="39">
        <f t="shared" si="155"/>
        <v>898536.4</v>
      </c>
      <c r="K2430" s="36">
        <v>0</v>
      </c>
      <c r="L2430" s="36">
        <v>100</v>
      </c>
      <c r="M2430" s="36"/>
      <c r="N2430" s="40" t="s">
        <v>9244</v>
      </c>
      <c r="O2430" s="37" t="s">
        <v>9245</v>
      </c>
      <c r="P2430" s="36">
        <v>215</v>
      </c>
      <c r="Q2430" s="37" t="s">
        <v>9262</v>
      </c>
    </row>
    <row r="2431" spans="1:17" ht="15" customHeight="1">
      <c r="A2431" s="35">
        <v>611102</v>
      </c>
      <c r="B2431" s="36" t="s">
        <v>9239</v>
      </c>
      <c r="C2431" s="37" t="s">
        <v>9240</v>
      </c>
      <c r="D2431" s="37" t="s">
        <v>9260</v>
      </c>
      <c r="E2431" s="35">
        <v>611102</v>
      </c>
      <c r="F2431" s="38" t="s">
        <v>3968</v>
      </c>
      <c r="G2431" s="36" t="s">
        <v>9243</v>
      </c>
      <c r="H2431" s="36">
        <v>55</v>
      </c>
      <c r="I2431" s="39">
        <v>567690.69999999995</v>
      </c>
      <c r="J2431" s="39">
        <f t="shared" si="155"/>
        <v>567690.69999999995</v>
      </c>
      <c r="K2431" s="36">
        <v>0</v>
      </c>
      <c r="L2431" s="36">
        <v>100</v>
      </c>
      <c r="M2431" s="36"/>
      <c r="N2431" s="40" t="s">
        <v>9244</v>
      </c>
      <c r="O2431" s="37" t="s">
        <v>9245</v>
      </c>
      <c r="P2431" s="36">
        <v>215</v>
      </c>
      <c r="Q2431" s="37" t="s">
        <v>9262</v>
      </c>
    </row>
    <row r="2432" spans="1:17" ht="15" customHeight="1">
      <c r="A2432" s="35" t="s">
        <v>857</v>
      </c>
      <c r="B2432" s="36" t="s">
        <v>9239</v>
      </c>
      <c r="C2432" s="37" t="s">
        <v>9240</v>
      </c>
      <c r="D2432" s="37" t="s">
        <v>9327</v>
      </c>
      <c r="E2432" s="35" t="s">
        <v>857</v>
      </c>
      <c r="F2432" s="38" t="s">
        <v>10485</v>
      </c>
      <c r="G2432" s="36" t="s">
        <v>9243</v>
      </c>
      <c r="H2432" s="36">
        <v>230</v>
      </c>
      <c r="I2432" s="39">
        <v>1767712.1</v>
      </c>
      <c r="J2432" s="39">
        <f t="shared" si="155"/>
        <v>1767712.1</v>
      </c>
      <c r="K2432" s="36">
        <v>0</v>
      </c>
      <c r="L2432" s="36">
        <v>100</v>
      </c>
      <c r="M2432" s="36"/>
      <c r="N2432" s="40" t="s">
        <v>9264</v>
      </c>
      <c r="O2432" s="37" t="s">
        <v>9265</v>
      </c>
      <c r="P2432" s="36">
        <v>245</v>
      </c>
      <c r="Q2432" s="37" t="s">
        <v>9328</v>
      </c>
    </row>
    <row r="2433" spans="1:17" ht="15" customHeight="1">
      <c r="A2433" s="35">
        <v>661110</v>
      </c>
      <c r="B2433" s="36" t="s">
        <v>9239</v>
      </c>
      <c r="C2433" s="37" t="s">
        <v>9240</v>
      </c>
      <c r="D2433" s="37" t="s">
        <v>9247</v>
      </c>
      <c r="E2433" s="35">
        <v>661110</v>
      </c>
      <c r="F2433" s="38" t="s">
        <v>3979</v>
      </c>
      <c r="G2433" s="36" t="s">
        <v>9243</v>
      </c>
      <c r="H2433" s="36">
        <v>60</v>
      </c>
      <c r="I2433" s="39">
        <v>593849.69999999995</v>
      </c>
      <c r="J2433" s="39">
        <f t="shared" si="155"/>
        <v>593849.69999999995</v>
      </c>
      <c r="K2433" s="36">
        <v>0</v>
      </c>
      <c r="L2433" s="36">
        <v>100</v>
      </c>
      <c r="M2433" s="36"/>
      <c r="N2433" s="40" t="s">
        <v>9244</v>
      </c>
      <c r="O2433" s="37" t="s">
        <v>9245</v>
      </c>
      <c r="P2433" s="36">
        <v>204</v>
      </c>
      <c r="Q2433" s="37" t="s">
        <v>9248</v>
      </c>
    </row>
    <row r="2434" spans="1:17" ht="15" customHeight="1">
      <c r="A2434" s="35">
        <v>621201</v>
      </c>
      <c r="B2434" s="36" t="s">
        <v>9239</v>
      </c>
      <c r="C2434" s="37" t="s">
        <v>9240</v>
      </c>
      <c r="D2434" s="37" t="s">
        <v>9260</v>
      </c>
      <c r="E2434" s="35">
        <v>621201</v>
      </c>
      <c r="F2434" s="38" t="s">
        <v>10486</v>
      </c>
      <c r="G2434" s="36" t="s">
        <v>9243</v>
      </c>
      <c r="H2434" s="36">
        <v>55</v>
      </c>
      <c r="I2434" s="39">
        <v>567690.69999999995</v>
      </c>
      <c r="J2434" s="39">
        <f t="shared" si="155"/>
        <v>567690.69999999995</v>
      </c>
      <c r="K2434" s="36">
        <v>0</v>
      </c>
      <c r="L2434" s="36">
        <v>100</v>
      </c>
      <c r="M2434" s="36"/>
      <c r="N2434" s="40" t="s">
        <v>9244</v>
      </c>
      <c r="O2434" s="37" t="s">
        <v>9245</v>
      </c>
      <c r="P2434" s="36">
        <v>215</v>
      </c>
      <c r="Q2434" s="37" t="s">
        <v>9262</v>
      </c>
    </row>
    <row r="2435" spans="1:17" ht="15" customHeight="1">
      <c r="A2435" s="35">
        <v>573501</v>
      </c>
      <c r="B2435" s="36" t="s">
        <v>9239</v>
      </c>
      <c r="C2435" s="37" t="s">
        <v>9240</v>
      </c>
      <c r="D2435" s="37" t="s">
        <v>9260</v>
      </c>
      <c r="E2435" s="35">
        <v>573501</v>
      </c>
      <c r="F2435" s="38" t="s">
        <v>3958</v>
      </c>
      <c r="G2435" s="36" t="s">
        <v>9243</v>
      </c>
      <c r="H2435" s="36">
        <v>55</v>
      </c>
      <c r="I2435" s="39">
        <v>567690.69999999995</v>
      </c>
      <c r="J2435" s="39">
        <f t="shared" si="155"/>
        <v>567690.69999999995</v>
      </c>
      <c r="K2435" s="36">
        <v>0</v>
      </c>
      <c r="L2435" s="36">
        <v>100</v>
      </c>
      <c r="M2435" s="36"/>
      <c r="N2435" s="40" t="s">
        <v>9244</v>
      </c>
      <c r="O2435" s="37" t="s">
        <v>9245</v>
      </c>
      <c r="P2435" s="36">
        <v>215</v>
      </c>
      <c r="Q2435" s="37" t="s">
        <v>9262</v>
      </c>
    </row>
    <row r="2436" spans="1:17" ht="15" customHeight="1">
      <c r="A2436" s="35">
        <v>582401</v>
      </c>
      <c r="B2436" s="36" t="s">
        <v>9239</v>
      </c>
      <c r="C2436" s="37" t="s">
        <v>9240</v>
      </c>
      <c r="D2436" s="37" t="s">
        <v>9260</v>
      </c>
      <c r="E2436" s="35">
        <v>582401</v>
      </c>
      <c r="F2436" s="38" t="s">
        <v>3960</v>
      </c>
      <c r="G2436" s="36" t="s">
        <v>9243</v>
      </c>
      <c r="H2436" s="36">
        <v>45</v>
      </c>
      <c r="I2436" s="39">
        <v>406545.2</v>
      </c>
      <c r="J2436" s="39">
        <f t="shared" si="155"/>
        <v>406545.2</v>
      </c>
      <c r="K2436" s="36">
        <v>0</v>
      </c>
      <c r="L2436" s="36">
        <v>100</v>
      </c>
      <c r="M2436" s="36"/>
      <c r="N2436" s="41" t="s">
        <v>9249</v>
      </c>
      <c r="O2436" s="41" t="s">
        <v>9250</v>
      </c>
      <c r="P2436" s="36">
        <v>215</v>
      </c>
      <c r="Q2436" s="37" t="s">
        <v>9262</v>
      </c>
    </row>
    <row r="2437" spans="1:17" ht="15" customHeight="1">
      <c r="A2437" s="35">
        <v>482601</v>
      </c>
      <c r="B2437" s="36" t="s">
        <v>9239</v>
      </c>
      <c r="C2437" s="37" t="s">
        <v>9240</v>
      </c>
      <c r="D2437" s="37" t="s">
        <v>9241</v>
      </c>
      <c r="E2437" s="35">
        <v>482601</v>
      </c>
      <c r="F2437" s="38" t="s">
        <v>3928</v>
      </c>
      <c r="G2437" s="36" t="s">
        <v>9243</v>
      </c>
      <c r="H2437" s="36">
        <v>45</v>
      </c>
      <c r="I2437" s="39">
        <v>406545.2</v>
      </c>
      <c r="J2437" s="39">
        <f t="shared" si="155"/>
        <v>406545.2</v>
      </c>
      <c r="K2437" s="36">
        <v>0</v>
      </c>
      <c r="L2437" s="36">
        <v>100</v>
      </c>
      <c r="M2437" s="36"/>
      <c r="N2437" s="41" t="s">
        <v>9249</v>
      </c>
      <c r="O2437" s="41" t="s">
        <v>9250</v>
      </c>
      <c r="P2437" s="36">
        <v>203</v>
      </c>
      <c r="Q2437" s="37" t="s">
        <v>9385</v>
      </c>
    </row>
    <row r="2438" spans="1:17" ht="15" customHeight="1">
      <c r="A2438" s="35">
        <v>601501</v>
      </c>
      <c r="B2438" s="36" t="s">
        <v>9239</v>
      </c>
      <c r="C2438" s="37" t="s">
        <v>9240</v>
      </c>
      <c r="D2438" s="37" t="s">
        <v>9260</v>
      </c>
      <c r="E2438" s="35">
        <v>601501</v>
      </c>
      <c r="F2438" s="38" t="s">
        <v>3964</v>
      </c>
      <c r="G2438" s="36" t="s">
        <v>9243</v>
      </c>
      <c r="H2438" s="36">
        <v>35</v>
      </c>
      <c r="I2438" s="39">
        <v>313968.59999999998</v>
      </c>
      <c r="J2438" s="39">
        <f t="shared" si="155"/>
        <v>313968.59999999998</v>
      </c>
      <c r="K2438" s="36">
        <v>0</v>
      </c>
      <c r="L2438" s="36">
        <v>100</v>
      </c>
      <c r="M2438" s="36"/>
      <c r="N2438" s="41" t="s">
        <v>9249</v>
      </c>
      <c r="O2438" s="41" t="s">
        <v>9250</v>
      </c>
      <c r="P2438" s="36">
        <v>215</v>
      </c>
      <c r="Q2438" s="37" t="s">
        <v>9262</v>
      </c>
    </row>
    <row r="2439" spans="1:17" ht="15" customHeight="1">
      <c r="A2439" s="35">
        <v>492201</v>
      </c>
      <c r="B2439" s="36" t="s">
        <v>9239</v>
      </c>
      <c r="C2439" s="37" t="s">
        <v>9240</v>
      </c>
      <c r="D2439" s="37" t="s">
        <v>9241</v>
      </c>
      <c r="E2439" s="35">
        <v>492201</v>
      </c>
      <c r="F2439" s="38" t="s">
        <v>4012</v>
      </c>
      <c r="G2439" s="36" t="s">
        <v>9243</v>
      </c>
      <c r="H2439" s="36">
        <v>20</v>
      </c>
      <c r="I2439" s="39">
        <v>178749.8</v>
      </c>
      <c r="J2439" s="39">
        <f t="shared" si="155"/>
        <v>178749.8</v>
      </c>
      <c r="K2439" s="36">
        <v>0</v>
      </c>
      <c r="L2439" s="36">
        <v>100</v>
      </c>
      <c r="M2439" s="36"/>
      <c r="N2439" s="41" t="s">
        <v>9249</v>
      </c>
      <c r="O2439" s="41" t="s">
        <v>9250</v>
      </c>
      <c r="P2439" s="36">
        <v>203</v>
      </c>
      <c r="Q2439" s="37" t="s">
        <v>9385</v>
      </c>
    </row>
    <row r="2440" spans="1:17" ht="15" customHeight="1">
      <c r="A2440" s="35">
        <v>221102</v>
      </c>
      <c r="B2440" s="36" t="s">
        <v>9239</v>
      </c>
      <c r="C2440" s="37" t="s">
        <v>9240</v>
      </c>
      <c r="D2440" s="37" t="s">
        <v>9311</v>
      </c>
      <c r="E2440" s="35">
        <v>221102</v>
      </c>
      <c r="F2440" s="38" t="s">
        <v>3886</v>
      </c>
      <c r="G2440" s="36" t="s">
        <v>9243</v>
      </c>
      <c r="H2440" s="36">
        <v>55</v>
      </c>
      <c r="I2440" s="39">
        <v>567690.69999999995</v>
      </c>
      <c r="J2440" s="39">
        <f t="shared" si="155"/>
        <v>567690.69999999995</v>
      </c>
      <c r="K2440" s="36">
        <v>0</v>
      </c>
      <c r="L2440" s="36">
        <v>100</v>
      </c>
      <c r="M2440" s="36"/>
      <c r="N2440" s="40" t="s">
        <v>9244</v>
      </c>
      <c r="O2440" s="37" t="s">
        <v>9245</v>
      </c>
      <c r="P2440" s="36">
        <v>209</v>
      </c>
      <c r="Q2440" s="37" t="s">
        <v>9312</v>
      </c>
    </row>
    <row r="2441" spans="1:17" ht="15" customHeight="1">
      <c r="A2441" s="35">
        <v>221101</v>
      </c>
      <c r="B2441" s="36" t="s">
        <v>9239</v>
      </c>
      <c r="C2441" s="37" t="s">
        <v>9240</v>
      </c>
      <c r="D2441" s="37" t="s">
        <v>9311</v>
      </c>
      <c r="E2441" s="35">
        <v>221101</v>
      </c>
      <c r="F2441" s="38" t="s">
        <v>3885</v>
      </c>
      <c r="G2441" s="36" t="s">
        <v>9243</v>
      </c>
      <c r="H2441" s="36">
        <v>55</v>
      </c>
      <c r="I2441" s="39">
        <v>567690.69999999995</v>
      </c>
      <c r="J2441" s="39">
        <f t="shared" si="155"/>
        <v>567690.69999999995</v>
      </c>
      <c r="K2441" s="36">
        <v>0</v>
      </c>
      <c r="L2441" s="36">
        <v>100</v>
      </c>
      <c r="M2441" s="36"/>
      <c r="N2441" s="40" t="s">
        <v>9244</v>
      </c>
      <c r="O2441" s="37" t="s">
        <v>9245</v>
      </c>
      <c r="P2441" s="36">
        <v>209</v>
      </c>
      <c r="Q2441" s="37" t="s">
        <v>9312</v>
      </c>
    </row>
    <row r="2442" spans="1:17" ht="15" customHeight="1">
      <c r="A2442" s="35">
        <v>221103</v>
      </c>
      <c r="B2442" s="36" t="s">
        <v>9239</v>
      </c>
      <c r="C2442" s="37" t="s">
        <v>9240</v>
      </c>
      <c r="D2442" s="37" t="s">
        <v>9311</v>
      </c>
      <c r="E2442" s="35">
        <v>221103</v>
      </c>
      <c r="F2442" s="38" t="s">
        <v>3887</v>
      </c>
      <c r="G2442" s="36" t="s">
        <v>9243</v>
      </c>
      <c r="H2442" s="36">
        <v>55</v>
      </c>
      <c r="I2442" s="39">
        <v>567690.69999999995</v>
      </c>
      <c r="J2442" s="39">
        <f t="shared" si="155"/>
        <v>567690.69999999995</v>
      </c>
      <c r="K2442" s="36">
        <v>0</v>
      </c>
      <c r="L2442" s="36">
        <v>100</v>
      </c>
      <c r="M2442" s="36"/>
      <c r="N2442" s="40" t="s">
        <v>9244</v>
      </c>
      <c r="O2442" s="37" t="s">
        <v>9245</v>
      </c>
      <c r="P2442" s="36">
        <v>209</v>
      </c>
      <c r="Q2442" s="37" t="s">
        <v>9312</v>
      </c>
    </row>
    <row r="2443" spans="1:17" ht="15" customHeight="1">
      <c r="A2443" s="35">
        <v>552604</v>
      </c>
      <c r="B2443" s="36" t="s">
        <v>9239</v>
      </c>
      <c r="C2443" s="37" t="s">
        <v>9240</v>
      </c>
      <c r="D2443" s="37" t="s">
        <v>9260</v>
      </c>
      <c r="E2443" s="35">
        <v>552604</v>
      </c>
      <c r="F2443" s="38" t="s">
        <v>4159</v>
      </c>
      <c r="G2443" s="36" t="s">
        <v>9243</v>
      </c>
      <c r="H2443" s="36">
        <v>85</v>
      </c>
      <c r="I2443" s="39">
        <v>898536.4</v>
      </c>
      <c r="J2443" s="39">
        <f t="shared" si="155"/>
        <v>898536.4</v>
      </c>
      <c r="K2443" s="36">
        <v>0</v>
      </c>
      <c r="L2443" s="36">
        <v>100</v>
      </c>
      <c r="M2443" s="36"/>
      <c r="N2443" s="40" t="s">
        <v>9244</v>
      </c>
      <c r="O2443" s="37" t="s">
        <v>9245</v>
      </c>
      <c r="P2443" s="36">
        <v>215</v>
      </c>
      <c r="Q2443" s="37" t="s">
        <v>9262</v>
      </c>
    </row>
    <row r="2444" spans="1:17" ht="15" customHeight="1">
      <c r="A2444" s="35">
        <v>482501</v>
      </c>
      <c r="B2444" s="36" t="s">
        <v>9239</v>
      </c>
      <c r="C2444" s="37" t="s">
        <v>9240</v>
      </c>
      <c r="D2444" s="37" t="s">
        <v>9241</v>
      </c>
      <c r="E2444" s="35">
        <v>482501</v>
      </c>
      <c r="F2444" s="38" t="s">
        <v>10487</v>
      </c>
      <c r="G2444" s="36" t="s">
        <v>9243</v>
      </c>
      <c r="H2444" s="36">
        <v>45</v>
      </c>
      <c r="I2444" s="39">
        <v>406545.2</v>
      </c>
      <c r="J2444" s="39">
        <f t="shared" si="155"/>
        <v>406545.2</v>
      </c>
      <c r="K2444" s="36">
        <v>0</v>
      </c>
      <c r="L2444" s="36">
        <v>100</v>
      </c>
      <c r="M2444" s="36"/>
      <c r="N2444" s="41" t="s">
        <v>9249</v>
      </c>
      <c r="O2444" s="41" t="s">
        <v>9250</v>
      </c>
      <c r="P2444" s="36">
        <v>203</v>
      </c>
      <c r="Q2444" s="37" t="s">
        <v>9385</v>
      </c>
    </row>
    <row r="2445" spans="1:17" ht="15" customHeight="1">
      <c r="A2445" s="35">
        <v>601201</v>
      </c>
      <c r="B2445" s="36" t="s">
        <v>9239</v>
      </c>
      <c r="C2445" s="37" t="s">
        <v>9240</v>
      </c>
      <c r="D2445" s="37" t="s">
        <v>9260</v>
      </c>
      <c r="E2445" s="35">
        <v>601201</v>
      </c>
      <c r="F2445" s="38" t="s">
        <v>3962</v>
      </c>
      <c r="G2445" s="36" t="s">
        <v>9243</v>
      </c>
      <c r="H2445" s="36">
        <v>50</v>
      </c>
      <c r="I2445" s="39">
        <v>465428.2</v>
      </c>
      <c r="J2445" s="39">
        <f t="shared" si="155"/>
        <v>465428.2</v>
      </c>
      <c r="K2445" s="36">
        <v>0</v>
      </c>
      <c r="L2445" s="36">
        <v>100</v>
      </c>
      <c r="M2445" s="36"/>
      <c r="N2445" s="40" t="s">
        <v>9244</v>
      </c>
      <c r="O2445" s="37" t="s">
        <v>9245</v>
      </c>
      <c r="P2445" s="36">
        <v>215</v>
      </c>
      <c r="Q2445" s="37" t="s">
        <v>9262</v>
      </c>
    </row>
    <row r="2446" spans="1:17" ht="15" customHeight="1">
      <c r="A2446" s="35">
        <v>542302</v>
      </c>
      <c r="B2446" s="36" t="s">
        <v>9239</v>
      </c>
      <c r="C2446" s="37" t="s">
        <v>9240</v>
      </c>
      <c r="D2446" s="37" t="s">
        <v>9241</v>
      </c>
      <c r="E2446" s="35">
        <v>542302</v>
      </c>
      <c r="F2446" s="38" t="s">
        <v>3929</v>
      </c>
      <c r="G2446" s="36" t="s">
        <v>9243</v>
      </c>
      <c r="H2446" s="36">
        <v>55</v>
      </c>
      <c r="I2446" s="39">
        <v>567690.69999999995</v>
      </c>
      <c r="J2446" s="39">
        <f t="shared" si="155"/>
        <v>567690.69999999995</v>
      </c>
      <c r="K2446" s="36">
        <v>0</v>
      </c>
      <c r="L2446" s="36">
        <v>100</v>
      </c>
      <c r="M2446" s="36"/>
      <c r="N2446" s="40" t="s">
        <v>9244</v>
      </c>
      <c r="O2446" s="37" t="s">
        <v>9245</v>
      </c>
      <c r="P2446" s="36">
        <v>203</v>
      </c>
      <c r="Q2446" s="37" t="s">
        <v>9385</v>
      </c>
    </row>
    <row r="2447" spans="1:17" ht="15" customHeight="1">
      <c r="A2447" s="35">
        <v>542201</v>
      </c>
      <c r="B2447" s="36" t="s">
        <v>9239</v>
      </c>
      <c r="C2447" s="37" t="s">
        <v>9240</v>
      </c>
      <c r="D2447" s="37" t="s">
        <v>9241</v>
      </c>
      <c r="E2447" s="35">
        <v>542201</v>
      </c>
      <c r="F2447" s="38" t="s">
        <v>4013</v>
      </c>
      <c r="G2447" s="36" t="s">
        <v>9243</v>
      </c>
      <c r="H2447" s="36">
        <v>30</v>
      </c>
      <c r="I2447" s="39">
        <v>253903.90000000002</v>
      </c>
      <c r="J2447" s="39">
        <f t="shared" si="155"/>
        <v>253903.90000000002</v>
      </c>
      <c r="K2447" s="36">
        <v>0</v>
      </c>
      <c r="L2447" s="36">
        <v>100</v>
      </c>
      <c r="M2447" s="36"/>
      <c r="N2447" s="41" t="s">
        <v>9249</v>
      </c>
      <c r="O2447" s="41" t="s">
        <v>9250</v>
      </c>
      <c r="P2447" s="36">
        <v>203</v>
      </c>
      <c r="Q2447" s="37" t="s">
        <v>9385</v>
      </c>
    </row>
    <row r="2448" spans="1:17" ht="15" customHeight="1">
      <c r="A2448" s="35">
        <v>521001</v>
      </c>
      <c r="B2448" s="36" t="s">
        <v>9239</v>
      </c>
      <c r="C2448" s="37" t="s">
        <v>9240</v>
      </c>
      <c r="D2448" s="37" t="s">
        <v>9241</v>
      </c>
      <c r="E2448" s="35">
        <v>521001</v>
      </c>
      <c r="F2448" s="38" t="s">
        <v>7131</v>
      </c>
      <c r="G2448" s="36" t="s">
        <v>9243</v>
      </c>
      <c r="H2448" s="36">
        <v>60</v>
      </c>
      <c r="I2448" s="39">
        <v>593849.69999999995</v>
      </c>
      <c r="J2448" s="39">
        <f t="shared" si="155"/>
        <v>593849.69999999995</v>
      </c>
      <c r="K2448" s="36">
        <v>0</v>
      </c>
      <c r="L2448" s="36">
        <v>100</v>
      </c>
      <c r="M2448" s="36"/>
      <c r="N2448" s="40" t="s">
        <v>9244</v>
      </c>
      <c r="O2448" s="37" t="s">
        <v>9245</v>
      </c>
      <c r="P2448" s="36">
        <v>235</v>
      </c>
      <c r="Q2448" s="37" t="s">
        <v>9246</v>
      </c>
    </row>
    <row r="2449" spans="1:17" ht="15" customHeight="1">
      <c r="A2449" s="35">
        <v>761102</v>
      </c>
      <c r="B2449" s="36" t="s">
        <v>9239</v>
      </c>
      <c r="C2449" s="37" t="s">
        <v>9240</v>
      </c>
      <c r="D2449" s="37" t="s">
        <v>9300</v>
      </c>
      <c r="E2449" s="35">
        <v>761102</v>
      </c>
      <c r="F2449" s="38" t="s">
        <v>3996</v>
      </c>
      <c r="G2449" s="36" t="s">
        <v>9243</v>
      </c>
      <c r="H2449" s="36">
        <v>25</v>
      </c>
      <c r="I2449" s="39">
        <v>231380.90000000002</v>
      </c>
      <c r="J2449" s="39">
        <f t="shared" si="155"/>
        <v>231380.90000000002</v>
      </c>
      <c r="K2449" s="36">
        <v>0</v>
      </c>
      <c r="L2449" s="36">
        <v>100</v>
      </c>
      <c r="M2449" s="36"/>
      <c r="N2449" s="41" t="s">
        <v>9249</v>
      </c>
      <c r="O2449" s="41" t="s">
        <v>9250</v>
      </c>
      <c r="P2449" s="36">
        <v>205</v>
      </c>
      <c r="Q2449" s="37" t="s">
        <v>9302</v>
      </c>
    </row>
    <row r="2450" spans="1:17" ht="15" customHeight="1">
      <c r="A2450" s="35">
        <v>181103</v>
      </c>
      <c r="B2450" s="36" t="s">
        <v>9239</v>
      </c>
      <c r="C2450" s="37" t="s">
        <v>9240</v>
      </c>
      <c r="D2450" s="37" t="s">
        <v>9311</v>
      </c>
      <c r="E2450" s="35">
        <v>181103</v>
      </c>
      <c r="F2450" s="38" t="s">
        <v>10488</v>
      </c>
      <c r="G2450" s="36" t="s">
        <v>9243</v>
      </c>
      <c r="H2450" s="36">
        <v>50</v>
      </c>
      <c r="I2450" s="39">
        <v>465428.2</v>
      </c>
      <c r="J2450" s="39">
        <f t="shared" si="155"/>
        <v>465428.2</v>
      </c>
      <c r="K2450" s="36">
        <v>0</v>
      </c>
      <c r="L2450" s="36">
        <v>100</v>
      </c>
      <c r="M2450" s="36"/>
      <c r="N2450" s="40" t="s">
        <v>9244</v>
      </c>
      <c r="O2450" s="37" t="s">
        <v>9245</v>
      </c>
      <c r="P2450" s="36">
        <v>209</v>
      </c>
      <c r="Q2450" s="37" t="s">
        <v>9312</v>
      </c>
    </row>
    <row r="2451" spans="1:17" ht="15" customHeight="1">
      <c r="A2451" s="35" t="s">
        <v>3864</v>
      </c>
      <c r="B2451" s="36" t="s">
        <v>9239</v>
      </c>
      <c r="C2451" s="37" t="s">
        <v>9240</v>
      </c>
      <c r="D2451" s="37" t="s">
        <v>9327</v>
      </c>
      <c r="E2451" s="35" t="s">
        <v>3864</v>
      </c>
      <c r="F2451" s="38" t="s">
        <v>10489</v>
      </c>
      <c r="G2451" s="36" t="s">
        <v>9243</v>
      </c>
      <c r="H2451" s="36">
        <v>55</v>
      </c>
      <c r="I2451" s="39">
        <v>567690.69999999995</v>
      </c>
      <c r="J2451" s="39">
        <f t="shared" si="155"/>
        <v>567690.69999999995</v>
      </c>
      <c r="K2451" s="36">
        <v>0</v>
      </c>
      <c r="L2451" s="36">
        <v>100</v>
      </c>
      <c r="M2451" s="36"/>
      <c r="N2451" s="40" t="s">
        <v>9244</v>
      </c>
      <c r="O2451" s="37" t="s">
        <v>9245</v>
      </c>
      <c r="P2451" s="36">
        <v>245</v>
      </c>
      <c r="Q2451" s="37" t="s">
        <v>9328</v>
      </c>
    </row>
    <row r="2452" spans="1:17" ht="15" customHeight="1">
      <c r="A2452" s="35" t="s">
        <v>3856</v>
      </c>
      <c r="B2452" s="36" t="s">
        <v>9239</v>
      </c>
      <c r="C2452" s="37" t="s">
        <v>9240</v>
      </c>
      <c r="D2452" s="37" t="s">
        <v>9327</v>
      </c>
      <c r="E2452" s="35" t="s">
        <v>3856</v>
      </c>
      <c r="F2452" s="38" t="s">
        <v>10490</v>
      </c>
      <c r="G2452" s="36" t="s">
        <v>9243</v>
      </c>
      <c r="H2452" s="36">
        <v>95</v>
      </c>
      <c r="I2452" s="39">
        <v>1009798</v>
      </c>
      <c r="J2452" s="39">
        <f t="shared" si="155"/>
        <v>1009798</v>
      </c>
      <c r="K2452" s="36">
        <v>0</v>
      </c>
      <c r="L2452" s="36">
        <v>100</v>
      </c>
      <c r="M2452" s="36"/>
      <c r="N2452" s="40" t="s">
        <v>9244</v>
      </c>
      <c r="O2452" s="37" t="s">
        <v>9245</v>
      </c>
      <c r="P2452" s="36">
        <v>245</v>
      </c>
      <c r="Q2452" s="37" t="s">
        <v>9328</v>
      </c>
    </row>
    <row r="2453" spans="1:17" ht="15" customHeight="1">
      <c r="A2453" s="35" t="s">
        <v>3858</v>
      </c>
      <c r="B2453" s="36" t="s">
        <v>9239</v>
      </c>
      <c r="C2453" s="37" t="s">
        <v>9240</v>
      </c>
      <c r="D2453" s="37" t="s">
        <v>9327</v>
      </c>
      <c r="E2453" s="35" t="s">
        <v>3858</v>
      </c>
      <c r="F2453" s="38" t="s">
        <v>3859</v>
      </c>
      <c r="G2453" s="36" t="s">
        <v>9243</v>
      </c>
      <c r="H2453" s="36">
        <v>75</v>
      </c>
      <c r="I2453" s="39">
        <v>803333.8</v>
      </c>
      <c r="J2453" s="39">
        <f t="shared" si="155"/>
        <v>803333.8</v>
      </c>
      <c r="K2453" s="36">
        <v>0</v>
      </c>
      <c r="L2453" s="36">
        <v>100</v>
      </c>
      <c r="M2453" s="36"/>
      <c r="N2453" s="40" t="s">
        <v>9244</v>
      </c>
      <c r="O2453" s="37" t="s">
        <v>9245</v>
      </c>
      <c r="P2453" s="36">
        <v>245</v>
      </c>
      <c r="Q2453" s="37" t="s">
        <v>9328</v>
      </c>
    </row>
    <row r="2454" spans="1:17" ht="15" customHeight="1">
      <c r="A2454" s="35">
        <v>681103</v>
      </c>
      <c r="B2454" s="36" t="s">
        <v>9239</v>
      </c>
      <c r="C2454" s="37" t="s">
        <v>9240</v>
      </c>
      <c r="D2454" s="37" t="s">
        <v>9247</v>
      </c>
      <c r="E2454" s="35">
        <v>681103</v>
      </c>
      <c r="F2454" s="38" t="s">
        <v>10491</v>
      </c>
      <c r="G2454" s="36" t="s">
        <v>9243</v>
      </c>
      <c r="H2454" s="36">
        <v>60</v>
      </c>
      <c r="I2454" s="39">
        <v>593849.69999999995</v>
      </c>
      <c r="J2454" s="39">
        <f t="shared" si="155"/>
        <v>593849.69999999995</v>
      </c>
      <c r="K2454" s="36">
        <v>0</v>
      </c>
      <c r="L2454" s="36">
        <v>100</v>
      </c>
      <c r="M2454" s="36"/>
      <c r="N2454" s="40" t="s">
        <v>9244</v>
      </c>
      <c r="O2454" s="37" t="s">
        <v>9245</v>
      </c>
      <c r="P2454" s="36">
        <v>204</v>
      </c>
      <c r="Q2454" s="37" t="s">
        <v>9248</v>
      </c>
    </row>
    <row r="2455" spans="1:17" ht="15" customHeight="1">
      <c r="A2455" s="35">
        <v>306102</v>
      </c>
      <c r="B2455" s="36" t="s">
        <v>9239</v>
      </c>
      <c r="C2455" s="37" t="s">
        <v>9240</v>
      </c>
      <c r="D2455" s="37" t="s">
        <v>9311</v>
      </c>
      <c r="E2455" s="35">
        <v>306102</v>
      </c>
      <c r="F2455" s="38" t="s">
        <v>4030</v>
      </c>
      <c r="G2455" s="36" t="s">
        <v>9243</v>
      </c>
      <c r="H2455" s="36">
        <v>70</v>
      </c>
      <c r="I2455" s="39">
        <v>727472.7</v>
      </c>
      <c r="J2455" s="39">
        <f t="shared" si="155"/>
        <v>727472.7</v>
      </c>
      <c r="K2455" s="36">
        <v>0</v>
      </c>
      <c r="L2455" s="36">
        <v>100</v>
      </c>
      <c r="M2455" s="36"/>
      <c r="N2455" s="40" t="s">
        <v>9244</v>
      </c>
      <c r="O2455" s="37" t="s">
        <v>9245</v>
      </c>
      <c r="P2455" s="36">
        <v>209</v>
      </c>
      <c r="Q2455" s="37" t="s">
        <v>9312</v>
      </c>
    </row>
    <row r="2456" spans="1:17" ht="15" customHeight="1">
      <c r="A2456" s="35">
        <v>711110</v>
      </c>
      <c r="B2456" s="36" t="s">
        <v>9239</v>
      </c>
      <c r="C2456" s="37" t="s">
        <v>9240</v>
      </c>
      <c r="D2456" s="37" t="s">
        <v>9247</v>
      </c>
      <c r="E2456" s="35">
        <v>711110</v>
      </c>
      <c r="F2456" s="38" t="s">
        <v>3976</v>
      </c>
      <c r="G2456" s="36" t="s">
        <v>9243</v>
      </c>
      <c r="H2456" s="36">
        <v>20</v>
      </c>
      <c r="I2456" s="39">
        <v>178749.8</v>
      </c>
      <c r="J2456" s="39">
        <f t="shared" si="155"/>
        <v>178749.8</v>
      </c>
      <c r="K2456" s="36">
        <v>0</v>
      </c>
      <c r="L2456" s="36">
        <v>100</v>
      </c>
      <c r="M2456" s="36"/>
      <c r="N2456" s="41" t="s">
        <v>9249</v>
      </c>
      <c r="O2456" s="41" t="s">
        <v>9250</v>
      </c>
      <c r="P2456" s="36">
        <v>204</v>
      </c>
      <c r="Q2456" s="37" t="s">
        <v>9248</v>
      </c>
    </row>
    <row r="2457" spans="1:17" ht="15" customHeight="1">
      <c r="A2457" s="35">
        <v>452601</v>
      </c>
      <c r="B2457" s="36" t="s">
        <v>9239</v>
      </c>
      <c r="C2457" s="37" t="s">
        <v>9240</v>
      </c>
      <c r="D2457" s="37" t="s">
        <v>9241</v>
      </c>
      <c r="E2457" s="35">
        <v>452601</v>
      </c>
      <c r="F2457" s="38" t="s">
        <v>3925</v>
      </c>
      <c r="G2457" s="36" t="s">
        <v>9243</v>
      </c>
      <c r="H2457" s="36">
        <v>65</v>
      </c>
      <c r="I2457" s="39">
        <v>701313.7</v>
      </c>
      <c r="J2457" s="39">
        <f t="shared" si="155"/>
        <v>701313.7</v>
      </c>
      <c r="K2457" s="36">
        <v>0</v>
      </c>
      <c r="L2457" s="36">
        <v>100</v>
      </c>
      <c r="M2457" s="36"/>
      <c r="N2457" s="40" t="s">
        <v>9244</v>
      </c>
      <c r="O2457" s="37" t="s">
        <v>9245</v>
      </c>
      <c r="P2457" s="36">
        <v>235</v>
      </c>
      <c r="Q2457" s="37" t="s">
        <v>9246</v>
      </c>
    </row>
    <row r="2458" spans="1:17" ht="15" customHeight="1">
      <c r="A2458" s="35">
        <v>451501</v>
      </c>
      <c r="B2458" s="36" t="s">
        <v>9239</v>
      </c>
      <c r="C2458" s="37" t="s">
        <v>9240</v>
      </c>
      <c r="D2458" s="37" t="s">
        <v>9241</v>
      </c>
      <c r="E2458" s="35">
        <v>451501</v>
      </c>
      <c r="F2458" s="37" t="s">
        <v>3923</v>
      </c>
      <c r="G2458" s="36" t="s">
        <v>9243</v>
      </c>
      <c r="H2458" s="36">
        <v>60</v>
      </c>
      <c r="I2458" s="39">
        <v>593849.69999999995</v>
      </c>
      <c r="J2458" s="39">
        <f t="shared" si="155"/>
        <v>593849.69999999995</v>
      </c>
      <c r="K2458" s="36">
        <v>0</v>
      </c>
      <c r="L2458" s="36">
        <v>100</v>
      </c>
      <c r="M2458" s="36"/>
      <c r="N2458" s="40" t="s">
        <v>9244</v>
      </c>
      <c r="O2458" s="37" t="s">
        <v>9245</v>
      </c>
      <c r="P2458" s="36">
        <v>235</v>
      </c>
      <c r="Q2458" s="37" t="s">
        <v>9246</v>
      </c>
    </row>
    <row r="2459" spans="1:17" ht="15" customHeight="1">
      <c r="A2459" s="35">
        <v>761101</v>
      </c>
      <c r="B2459" s="36" t="s">
        <v>9239</v>
      </c>
      <c r="C2459" s="37" t="s">
        <v>9240</v>
      </c>
      <c r="D2459" s="37" t="s">
        <v>9300</v>
      </c>
      <c r="E2459" s="35">
        <v>761101</v>
      </c>
      <c r="F2459" s="38" t="s">
        <v>3995</v>
      </c>
      <c r="G2459" s="36" t="s">
        <v>9243</v>
      </c>
      <c r="H2459" s="36">
        <v>25</v>
      </c>
      <c r="I2459" s="39">
        <v>231380.90000000002</v>
      </c>
      <c r="J2459" s="39">
        <f t="shared" si="155"/>
        <v>231380.90000000002</v>
      </c>
      <c r="K2459" s="36">
        <v>0</v>
      </c>
      <c r="L2459" s="36">
        <v>100</v>
      </c>
      <c r="M2459" s="36"/>
      <c r="N2459" s="41" t="s">
        <v>9249</v>
      </c>
      <c r="O2459" s="41" t="s">
        <v>9250</v>
      </c>
      <c r="P2459" s="36">
        <v>205</v>
      </c>
      <c r="Q2459" s="37" t="s">
        <v>9302</v>
      </c>
    </row>
    <row r="2460" spans="1:17" ht="15" customHeight="1">
      <c r="A2460" s="35">
        <v>774001</v>
      </c>
      <c r="B2460" s="36" t="s">
        <v>9239</v>
      </c>
      <c r="C2460" s="37" t="s">
        <v>9240</v>
      </c>
      <c r="D2460" s="37" t="s">
        <v>9263</v>
      </c>
      <c r="E2460" s="35">
        <v>774001</v>
      </c>
      <c r="F2460" s="38" t="s">
        <v>10492</v>
      </c>
      <c r="G2460" s="36" t="s">
        <v>9243</v>
      </c>
      <c r="H2460" s="36">
        <v>25</v>
      </c>
      <c r="I2460" s="39">
        <v>231380.90000000002</v>
      </c>
      <c r="J2460" s="39">
        <f t="shared" si="155"/>
        <v>231380.90000000002</v>
      </c>
      <c r="K2460" s="36">
        <v>0</v>
      </c>
      <c r="L2460" s="36">
        <v>100</v>
      </c>
      <c r="M2460" s="36"/>
      <c r="N2460" s="41" t="s">
        <v>9249</v>
      </c>
      <c r="O2460" s="41" t="s">
        <v>9250</v>
      </c>
      <c r="P2460" s="36">
        <v>207</v>
      </c>
      <c r="Q2460" s="37" t="s">
        <v>9266</v>
      </c>
    </row>
    <row r="2461" spans="1:17" ht="15" customHeight="1">
      <c r="A2461" s="35" t="s">
        <v>778</v>
      </c>
      <c r="B2461" s="36" t="s">
        <v>9239</v>
      </c>
      <c r="C2461" s="37" t="s">
        <v>9240</v>
      </c>
      <c r="D2461" s="37" t="s">
        <v>9327</v>
      </c>
      <c r="E2461" s="35" t="s">
        <v>778</v>
      </c>
      <c r="F2461" s="38" t="s">
        <v>10493</v>
      </c>
      <c r="G2461" s="36" t="s">
        <v>9243</v>
      </c>
      <c r="H2461" s="36">
        <v>210</v>
      </c>
      <c r="I2461" s="39">
        <v>1663076.1</v>
      </c>
      <c r="J2461" s="39">
        <f t="shared" si="155"/>
        <v>1663076.1</v>
      </c>
      <c r="K2461" s="36">
        <v>0</v>
      </c>
      <c r="L2461" s="36">
        <v>100</v>
      </c>
      <c r="M2461" s="36"/>
      <c r="N2461" s="40" t="s">
        <v>9264</v>
      </c>
      <c r="O2461" s="37" t="s">
        <v>9265</v>
      </c>
      <c r="P2461" s="36">
        <v>245</v>
      </c>
      <c r="Q2461" s="37" t="s">
        <v>9328</v>
      </c>
    </row>
    <row r="2462" spans="1:17" ht="15" customHeight="1">
      <c r="A2462" s="35" t="s">
        <v>618</v>
      </c>
      <c r="B2462" s="36" t="s">
        <v>9239</v>
      </c>
      <c r="C2462" s="37" t="s">
        <v>9240</v>
      </c>
      <c r="D2462" s="37" t="s">
        <v>9327</v>
      </c>
      <c r="E2462" s="35" t="s">
        <v>618</v>
      </c>
      <c r="F2462" s="38" t="s">
        <v>619</v>
      </c>
      <c r="G2462" s="36" t="s">
        <v>9243</v>
      </c>
      <c r="H2462" s="36">
        <v>635</v>
      </c>
      <c r="I2462" s="39">
        <v>5130800</v>
      </c>
      <c r="J2462" s="39">
        <f t="shared" si="155"/>
        <v>5130800</v>
      </c>
      <c r="K2462" s="36">
        <v>0</v>
      </c>
      <c r="L2462" s="36">
        <v>100</v>
      </c>
      <c r="M2462" s="36"/>
      <c r="N2462" s="40" t="s">
        <v>9264</v>
      </c>
      <c r="O2462" s="37" t="s">
        <v>9265</v>
      </c>
      <c r="P2462" s="36">
        <v>245</v>
      </c>
      <c r="Q2462" s="37" t="s">
        <v>9328</v>
      </c>
    </row>
    <row r="2463" spans="1:17" ht="15" customHeight="1">
      <c r="A2463" s="35" t="s">
        <v>10494</v>
      </c>
      <c r="B2463" s="36" t="s">
        <v>9239</v>
      </c>
      <c r="C2463" s="37" t="s">
        <v>9240</v>
      </c>
      <c r="D2463" s="37" t="s">
        <v>9329</v>
      </c>
      <c r="E2463" s="35" t="s">
        <v>10494</v>
      </c>
      <c r="F2463" s="37" t="s">
        <v>10495</v>
      </c>
      <c r="G2463" s="36" t="s">
        <v>9243</v>
      </c>
      <c r="H2463" s="36">
        <v>635</v>
      </c>
      <c r="I2463" s="39">
        <v>5130800</v>
      </c>
      <c r="J2463" s="39">
        <f t="shared" si="155"/>
        <v>5130800</v>
      </c>
      <c r="K2463" s="36">
        <v>0</v>
      </c>
      <c r="L2463" s="36">
        <v>100</v>
      </c>
      <c r="M2463" s="36"/>
      <c r="N2463" s="40" t="s">
        <v>9264</v>
      </c>
      <c r="O2463" s="37" t="s">
        <v>9265</v>
      </c>
      <c r="P2463" s="36">
        <v>234</v>
      </c>
      <c r="Q2463" s="37" t="s">
        <v>9330</v>
      </c>
    </row>
    <row r="2464" spans="1:17" ht="15" customHeight="1">
      <c r="A2464" s="35">
        <v>291205</v>
      </c>
      <c r="B2464" s="36" t="s">
        <v>9239</v>
      </c>
      <c r="C2464" s="37" t="s">
        <v>9240</v>
      </c>
      <c r="D2464" s="37" t="s">
        <v>9311</v>
      </c>
      <c r="E2464" s="35">
        <v>291205</v>
      </c>
      <c r="F2464" s="38" t="s">
        <v>3903</v>
      </c>
      <c r="G2464" s="36" t="s">
        <v>9243</v>
      </c>
      <c r="H2464" s="36">
        <v>45</v>
      </c>
      <c r="I2464" s="39">
        <v>406545.2</v>
      </c>
      <c r="J2464" s="39">
        <f t="shared" si="155"/>
        <v>406545.2</v>
      </c>
      <c r="K2464" s="36">
        <v>0</v>
      </c>
      <c r="L2464" s="36">
        <v>100</v>
      </c>
      <c r="M2464" s="36"/>
      <c r="N2464" s="41" t="s">
        <v>9249</v>
      </c>
      <c r="O2464" s="41" t="s">
        <v>9250</v>
      </c>
      <c r="P2464" s="36">
        <v>209</v>
      </c>
      <c r="Q2464" s="37" t="s">
        <v>9312</v>
      </c>
    </row>
    <row r="2465" spans="1:17" ht="15" customHeight="1">
      <c r="A2465" s="35" t="s">
        <v>3943</v>
      </c>
      <c r="B2465" s="36" t="s">
        <v>9239</v>
      </c>
      <c r="C2465" s="37" t="s">
        <v>9240</v>
      </c>
      <c r="D2465" s="37" t="s">
        <v>9260</v>
      </c>
      <c r="E2465" s="35" t="s">
        <v>3943</v>
      </c>
      <c r="F2465" s="38" t="s">
        <v>3944</v>
      </c>
      <c r="G2465" s="36" t="s">
        <v>9243</v>
      </c>
      <c r="H2465" s="36">
        <v>60</v>
      </c>
      <c r="I2465" s="39">
        <v>593849.69999999995</v>
      </c>
      <c r="J2465" s="39">
        <f t="shared" si="155"/>
        <v>593849.69999999995</v>
      </c>
      <c r="K2465" s="36">
        <v>0</v>
      </c>
      <c r="L2465" s="36">
        <v>100</v>
      </c>
      <c r="M2465" s="36"/>
      <c r="N2465" s="40" t="s">
        <v>9244</v>
      </c>
      <c r="O2465" s="37" t="s">
        <v>9245</v>
      </c>
      <c r="P2465" s="36">
        <v>203</v>
      </c>
      <c r="Q2465" s="37" t="s">
        <v>9385</v>
      </c>
    </row>
    <row r="2466" spans="1:17" ht="15" customHeight="1">
      <c r="A2466" s="35" t="s">
        <v>780</v>
      </c>
      <c r="B2466" s="36" t="s">
        <v>9239</v>
      </c>
      <c r="C2466" s="37" t="s">
        <v>9240</v>
      </c>
      <c r="D2466" s="37" t="s">
        <v>9327</v>
      </c>
      <c r="E2466" s="35" t="s">
        <v>780</v>
      </c>
      <c r="F2466" s="38" t="s">
        <v>10496</v>
      </c>
      <c r="G2466" s="36" t="s">
        <v>9243</v>
      </c>
      <c r="H2466" s="36">
        <v>210</v>
      </c>
      <c r="I2466" s="39">
        <v>1663076.1</v>
      </c>
      <c r="J2466" s="39">
        <f t="shared" si="155"/>
        <v>1663076.1</v>
      </c>
      <c r="K2466" s="36">
        <v>0</v>
      </c>
      <c r="L2466" s="36">
        <v>100</v>
      </c>
      <c r="M2466" s="36"/>
      <c r="N2466" s="40" t="s">
        <v>9264</v>
      </c>
      <c r="O2466" s="37" t="s">
        <v>9265</v>
      </c>
      <c r="P2466" s="36">
        <v>245</v>
      </c>
      <c r="Q2466" s="37" t="s">
        <v>9328</v>
      </c>
    </row>
    <row r="2467" spans="1:17" ht="15" customHeight="1">
      <c r="A2467" s="35">
        <v>711130</v>
      </c>
      <c r="B2467" s="36" t="s">
        <v>9239</v>
      </c>
      <c r="C2467" s="37" t="s">
        <v>9240</v>
      </c>
      <c r="D2467" s="37" t="s">
        <v>9247</v>
      </c>
      <c r="E2467" s="35">
        <v>711130</v>
      </c>
      <c r="F2467" s="38" t="s">
        <v>10497</v>
      </c>
      <c r="G2467" s="36" t="s">
        <v>9243</v>
      </c>
      <c r="H2467" s="36">
        <v>20</v>
      </c>
      <c r="I2467" s="39">
        <v>178749.8</v>
      </c>
      <c r="J2467" s="39">
        <f t="shared" si="155"/>
        <v>178749.8</v>
      </c>
      <c r="K2467" s="36">
        <v>0</v>
      </c>
      <c r="L2467" s="36">
        <v>100</v>
      </c>
      <c r="M2467" s="36"/>
      <c r="N2467" s="41" t="s">
        <v>9249</v>
      </c>
      <c r="O2467" s="41" t="s">
        <v>9250</v>
      </c>
      <c r="P2467" s="36">
        <v>204</v>
      </c>
      <c r="Q2467" s="37" t="s">
        <v>9248</v>
      </c>
    </row>
    <row r="2468" spans="1:17" ht="15" customHeight="1">
      <c r="A2468" s="35">
        <v>441501</v>
      </c>
      <c r="B2468" s="36" t="s">
        <v>9239</v>
      </c>
      <c r="C2468" s="37" t="s">
        <v>9240</v>
      </c>
      <c r="D2468" s="37" t="s">
        <v>9241</v>
      </c>
      <c r="E2468" s="35">
        <v>441501</v>
      </c>
      <c r="F2468" s="38" t="s">
        <v>3921</v>
      </c>
      <c r="G2468" s="36" t="s">
        <v>9243</v>
      </c>
      <c r="H2468" s="36">
        <v>60</v>
      </c>
      <c r="I2468" s="39">
        <v>593849.69999999995</v>
      </c>
      <c r="J2468" s="39">
        <f t="shared" si="155"/>
        <v>593849.69999999995</v>
      </c>
      <c r="K2468" s="36">
        <v>0</v>
      </c>
      <c r="L2468" s="36">
        <v>100</v>
      </c>
      <c r="M2468" s="36"/>
      <c r="N2468" s="40" t="s">
        <v>9244</v>
      </c>
      <c r="O2468" s="37" t="s">
        <v>9245</v>
      </c>
      <c r="P2468" s="36">
        <v>203</v>
      </c>
      <c r="Q2468" s="37" t="s">
        <v>9385</v>
      </c>
    </row>
    <row r="2469" spans="1:17" ht="15" customHeight="1">
      <c r="A2469" s="35">
        <v>422602</v>
      </c>
      <c r="B2469" s="36" t="s">
        <v>9239</v>
      </c>
      <c r="C2469" s="37" t="s">
        <v>9343</v>
      </c>
      <c r="D2469" s="37" t="s">
        <v>9427</v>
      </c>
      <c r="E2469" s="35">
        <v>422602</v>
      </c>
      <c r="F2469" s="38" t="s">
        <v>4091</v>
      </c>
      <c r="G2469" s="36" t="s">
        <v>9243</v>
      </c>
      <c r="H2469" s="36">
        <v>35</v>
      </c>
      <c r="I2469" s="39">
        <v>313968.59999999998</v>
      </c>
      <c r="J2469" s="39">
        <f t="shared" ref="J2469:J2495" si="156">I2469</f>
        <v>313968.59999999998</v>
      </c>
      <c r="K2469" s="36">
        <v>0</v>
      </c>
      <c r="L2469" s="36">
        <v>100</v>
      </c>
      <c r="M2469" s="36"/>
      <c r="N2469" s="41" t="s">
        <v>9249</v>
      </c>
      <c r="O2469" s="41" t="s">
        <v>9250</v>
      </c>
      <c r="P2469" s="36">
        <v>235</v>
      </c>
      <c r="Q2469" s="37" t="s">
        <v>9246</v>
      </c>
    </row>
    <row r="2470" spans="1:17" ht="15" customHeight="1">
      <c r="A2470" s="35">
        <v>611101</v>
      </c>
      <c r="B2470" s="36" t="s">
        <v>9239</v>
      </c>
      <c r="C2470" s="37" t="s">
        <v>9240</v>
      </c>
      <c r="D2470" s="37" t="s">
        <v>9260</v>
      </c>
      <c r="E2470" s="35">
        <v>611101</v>
      </c>
      <c r="F2470" s="38" t="s">
        <v>3967</v>
      </c>
      <c r="G2470" s="36" t="s">
        <v>9243</v>
      </c>
      <c r="H2470" s="36">
        <v>20</v>
      </c>
      <c r="I2470" s="39">
        <v>178749.8</v>
      </c>
      <c r="J2470" s="39">
        <f t="shared" si="156"/>
        <v>178749.8</v>
      </c>
      <c r="K2470" s="36">
        <v>0</v>
      </c>
      <c r="L2470" s="36">
        <v>100</v>
      </c>
      <c r="M2470" s="36"/>
      <c r="N2470" s="41" t="s">
        <v>9249</v>
      </c>
      <c r="O2470" s="41" t="s">
        <v>9250</v>
      </c>
      <c r="P2470" s="36">
        <v>215</v>
      </c>
      <c r="Q2470" s="37" t="s">
        <v>9262</v>
      </c>
    </row>
    <row r="2471" spans="1:17" ht="15" customHeight="1">
      <c r="A2471" s="35">
        <v>630101</v>
      </c>
      <c r="B2471" s="36" t="s">
        <v>9239</v>
      </c>
      <c r="C2471" s="37" t="s">
        <v>9240</v>
      </c>
      <c r="D2471" s="37" t="s">
        <v>9260</v>
      </c>
      <c r="E2471" s="35">
        <v>630101</v>
      </c>
      <c r="F2471" s="38" t="s">
        <v>10498</v>
      </c>
      <c r="G2471" s="36" t="s">
        <v>9243</v>
      </c>
      <c r="H2471" s="36">
        <v>45</v>
      </c>
      <c r="I2471" s="39">
        <v>406545.2</v>
      </c>
      <c r="J2471" s="39">
        <f t="shared" si="156"/>
        <v>406545.2</v>
      </c>
      <c r="K2471" s="36">
        <v>0</v>
      </c>
      <c r="L2471" s="36">
        <v>100</v>
      </c>
      <c r="M2471" s="36"/>
      <c r="N2471" s="41" t="s">
        <v>9249</v>
      </c>
      <c r="O2471" s="41" t="s">
        <v>9250</v>
      </c>
      <c r="P2471" s="36">
        <v>215</v>
      </c>
      <c r="Q2471" s="37" t="s">
        <v>9262</v>
      </c>
    </row>
    <row r="2472" spans="1:17" ht="15" customHeight="1">
      <c r="A2472" s="35">
        <v>521401</v>
      </c>
      <c r="B2472" s="36" t="s">
        <v>9239</v>
      </c>
      <c r="C2472" s="37" t="s">
        <v>9240</v>
      </c>
      <c r="D2472" s="37" t="s">
        <v>9658</v>
      </c>
      <c r="E2472" s="35">
        <v>521401</v>
      </c>
      <c r="F2472" s="37" t="s">
        <v>4128</v>
      </c>
      <c r="G2472" s="36" t="s">
        <v>9243</v>
      </c>
      <c r="H2472" s="36">
        <v>125</v>
      </c>
      <c r="I2472" s="39">
        <v>1228038.8</v>
      </c>
      <c r="J2472" s="39">
        <f t="shared" si="156"/>
        <v>1228038.8</v>
      </c>
      <c r="K2472" s="36">
        <v>0</v>
      </c>
      <c r="L2472" s="36">
        <v>100</v>
      </c>
      <c r="M2472" s="36"/>
      <c r="N2472" s="40" t="s">
        <v>9244</v>
      </c>
      <c r="O2472" s="37" t="s">
        <v>9245</v>
      </c>
      <c r="P2472" s="36">
        <v>235</v>
      </c>
      <c r="Q2472" s="37" t="s">
        <v>9246</v>
      </c>
    </row>
    <row r="2473" spans="1:17" ht="15" customHeight="1">
      <c r="A2473" s="35">
        <v>348001</v>
      </c>
      <c r="B2473" s="36" t="s">
        <v>9239</v>
      </c>
      <c r="C2473" s="37" t="s">
        <v>9240</v>
      </c>
      <c r="D2473" s="37" t="s">
        <v>9241</v>
      </c>
      <c r="E2473" s="35">
        <v>348001</v>
      </c>
      <c r="F2473" s="38" t="s">
        <v>3920</v>
      </c>
      <c r="G2473" s="36" t="s">
        <v>9243</v>
      </c>
      <c r="H2473" s="36">
        <v>75</v>
      </c>
      <c r="I2473" s="39">
        <v>803333.8</v>
      </c>
      <c r="J2473" s="39">
        <f t="shared" si="156"/>
        <v>803333.8</v>
      </c>
      <c r="K2473" s="36">
        <v>0</v>
      </c>
      <c r="L2473" s="36">
        <v>100</v>
      </c>
      <c r="M2473" s="36"/>
      <c r="N2473" s="40" t="s">
        <v>9244</v>
      </c>
      <c r="O2473" s="37" t="s">
        <v>9245</v>
      </c>
      <c r="P2473" s="36">
        <v>234</v>
      </c>
      <c r="Q2473" s="37" t="s">
        <v>9330</v>
      </c>
    </row>
    <row r="2474" spans="1:17" ht="15" customHeight="1">
      <c r="A2474" s="35">
        <v>630201</v>
      </c>
      <c r="B2474" s="36" t="s">
        <v>9239</v>
      </c>
      <c r="C2474" s="37" t="s">
        <v>9240</v>
      </c>
      <c r="D2474" s="37" t="s">
        <v>9260</v>
      </c>
      <c r="E2474" s="35">
        <v>630201</v>
      </c>
      <c r="F2474" s="38" t="s">
        <v>10499</v>
      </c>
      <c r="G2474" s="36" t="s">
        <v>9243</v>
      </c>
      <c r="H2474" s="36">
        <v>55</v>
      </c>
      <c r="I2474" s="39">
        <v>567690.69999999995</v>
      </c>
      <c r="J2474" s="39">
        <f t="shared" si="156"/>
        <v>567690.69999999995</v>
      </c>
      <c r="K2474" s="36">
        <v>0</v>
      </c>
      <c r="L2474" s="36">
        <v>100</v>
      </c>
      <c r="M2474" s="36"/>
      <c r="N2474" s="40" t="s">
        <v>9244</v>
      </c>
      <c r="O2474" s="37" t="s">
        <v>9245</v>
      </c>
      <c r="P2474" s="36">
        <v>215</v>
      </c>
      <c r="Q2474" s="37" t="s">
        <v>9262</v>
      </c>
    </row>
    <row r="2475" spans="1:17" ht="15" customHeight="1">
      <c r="A2475" s="35">
        <v>372701</v>
      </c>
      <c r="B2475" s="36" t="s">
        <v>9239</v>
      </c>
      <c r="C2475" s="37" t="s">
        <v>9240</v>
      </c>
      <c r="D2475" s="37" t="s">
        <v>9296</v>
      </c>
      <c r="E2475" s="35">
        <v>372701</v>
      </c>
      <c r="F2475" s="38" t="s">
        <v>10500</v>
      </c>
      <c r="G2475" s="36" t="s">
        <v>9243</v>
      </c>
      <c r="H2475" s="36">
        <v>90</v>
      </c>
      <c r="I2475" s="39">
        <v>924695.4</v>
      </c>
      <c r="J2475" s="39">
        <f t="shared" si="156"/>
        <v>924695.4</v>
      </c>
      <c r="K2475" s="36">
        <v>0</v>
      </c>
      <c r="L2475" s="36">
        <v>100</v>
      </c>
      <c r="M2475" s="36"/>
      <c r="N2475" s="40" t="s">
        <v>9244</v>
      </c>
      <c r="O2475" s="37" t="s">
        <v>9245</v>
      </c>
      <c r="P2475" s="36">
        <v>202</v>
      </c>
      <c r="Q2475" s="37" t="s">
        <v>9298</v>
      </c>
    </row>
    <row r="2476" spans="1:17" ht="15" customHeight="1">
      <c r="A2476" s="35">
        <v>630301</v>
      </c>
      <c r="B2476" s="36" t="s">
        <v>9239</v>
      </c>
      <c r="C2476" s="37" t="s">
        <v>9240</v>
      </c>
      <c r="D2476" s="37" t="s">
        <v>9260</v>
      </c>
      <c r="E2476" s="35">
        <v>630301</v>
      </c>
      <c r="F2476" s="38" t="s">
        <v>3973</v>
      </c>
      <c r="G2476" s="36" t="s">
        <v>9243</v>
      </c>
      <c r="H2476" s="36">
        <v>45</v>
      </c>
      <c r="I2476" s="39">
        <v>406545.2</v>
      </c>
      <c r="J2476" s="39">
        <f t="shared" si="156"/>
        <v>406545.2</v>
      </c>
      <c r="K2476" s="36">
        <v>0</v>
      </c>
      <c r="L2476" s="36">
        <v>100</v>
      </c>
      <c r="M2476" s="36"/>
      <c r="N2476" s="41" t="s">
        <v>9249</v>
      </c>
      <c r="O2476" s="41" t="s">
        <v>9250</v>
      </c>
      <c r="P2476" s="36">
        <v>215</v>
      </c>
      <c r="Q2476" s="37" t="s">
        <v>9262</v>
      </c>
    </row>
    <row r="2477" spans="1:17" ht="15" customHeight="1">
      <c r="A2477" s="35">
        <v>711120</v>
      </c>
      <c r="B2477" s="36" t="s">
        <v>9239</v>
      </c>
      <c r="C2477" s="37" t="s">
        <v>9240</v>
      </c>
      <c r="D2477" s="37" t="s">
        <v>9247</v>
      </c>
      <c r="E2477" s="35">
        <v>711120</v>
      </c>
      <c r="F2477" s="38" t="s">
        <v>10501</v>
      </c>
      <c r="G2477" s="36" t="s">
        <v>9243</v>
      </c>
      <c r="H2477" s="36">
        <v>20</v>
      </c>
      <c r="I2477" s="39">
        <v>178749.8</v>
      </c>
      <c r="J2477" s="39">
        <f t="shared" si="156"/>
        <v>178749.8</v>
      </c>
      <c r="K2477" s="36">
        <v>0</v>
      </c>
      <c r="L2477" s="36">
        <v>100</v>
      </c>
      <c r="M2477" s="36"/>
      <c r="N2477" s="41" t="s">
        <v>9249</v>
      </c>
      <c r="O2477" s="41" t="s">
        <v>9250</v>
      </c>
      <c r="P2477" s="36">
        <v>204</v>
      </c>
      <c r="Q2477" s="37" t="s">
        <v>9248</v>
      </c>
    </row>
    <row r="2478" spans="1:17" ht="15" customHeight="1">
      <c r="A2478" s="35" t="s">
        <v>722</v>
      </c>
      <c r="B2478" s="36" t="s">
        <v>9239</v>
      </c>
      <c r="C2478" s="37" t="s">
        <v>9240</v>
      </c>
      <c r="D2478" s="37" t="s">
        <v>9327</v>
      </c>
      <c r="E2478" s="35" t="s">
        <v>722</v>
      </c>
      <c r="F2478" s="38" t="s">
        <v>723</v>
      </c>
      <c r="G2478" s="36" t="s">
        <v>9243</v>
      </c>
      <c r="H2478" s="36">
        <v>210</v>
      </c>
      <c r="I2478" s="39">
        <v>1663076.1</v>
      </c>
      <c r="J2478" s="39">
        <f t="shared" si="156"/>
        <v>1663076.1</v>
      </c>
      <c r="K2478" s="36">
        <v>0</v>
      </c>
      <c r="L2478" s="36">
        <v>100</v>
      </c>
      <c r="M2478" s="36"/>
      <c r="N2478" s="40" t="s">
        <v>9264</v>
      </c>
      <c r="O2478" s="37" t="s">
        <v>9265</v>
      </c>
      <c r="P2478" s="36">
        <v>245</v>
      </c>
      <c r="Q2478" s="37" t="s">
        <v>9328</v>
      </c>
    </row>
    <row r="2479" spans="1:17" ht="15" customHeight="1">
      <c r="A2479" s="35">
        <v>413202</v>
      </c>
      <c r="B2479" s="36" t="s">
        <v>9239</v>
      </c>
      <c r="C2479" s="37" t="s">
        <v>9240</v>
      </c>
      <c r="D2479" s="37" t="s">
        <v>9241</v>
      </c>
      <c r="E2479" s="35">
        <v>413202</v>
      </c>
      <c r="F2479" s="38" t="s">
        <v>3938</v>
      </c>
      <c r="G2479" s="36" t="s">
        <v>9243</v>
      </c>
      <c r="H2479" s="36">
        <v>60</v>
      </c>
      <c r="I2479" s="39">
        <v>593849.69999999995</v>
      </c>
      <c r="J2479" s="39">
        <f t="shared" si="156"/>
        <v>593849.69999999995</v>
      </c>
      <c r="K2479" s="36">
        <v>0</v>
      </c>
      <c r="L2479" s="36">
        <v>100</v>
      </c>
      <c r="M2479" s="36"/>
      <c r="N2479" s="40" t="s">
        <v>9244</v>
      </c>
      <c r="O2479" s="37" t="s">
        <v>9245</v>
      </c>
      <c r="P2479" s="36">
        <v>235</v>
      </c>
      <c r="Q2479" s="37" t="s">
        <v>9246</v>
      </c>
    </row>
    <row r="2480" spans="1:17" ht="15" customHeight="1">
      <c r="A2480" s="35">
        <v>492301</v>
      </c>
      <c r="B2480" s="36" t="s">
        <v>9239</v>
      </c>
      <c r="C2480" s="37" t="s">
        <v>9240</v>
      </c>
      <c r="D2480" s="37" t="s">
        <v>9241</v>
      </c>
      <c r="E2480" s="35">
        <v>492301</v>
      </c>
      <c r="F2480" s="38" t="s">
        <v>4025</v>
      </c>
      <c r="G2480" s="36" t="s">
        <v>9243</v>
      </c>
      <c r="H2480" s="36">
        <v>25</v>
      </c>
      <c r="I2480" s="39">
        <v>231380.90000000002</v>
      </c>
      <c r="J2480" s="39">
        <f t="shared" si="156"/>
        <v>231380.90000000002</v>
      </c>
      <c r="K2480" s="36">
        <v>0</v>
      </c>
      <c r="L2480" s="36">
        <v>100</v>
      </c>
      <c r="M2480" s="36"/>
      <c r="N2480" s="41" t="s">
        <v>9249</v>
      </c>
      <c r="O2480" s="41" t="s">
        <v>9250</v>
      </c>
      <c r="P2480" s="36">
        <v>203</v>
      </c>
      <c r="Q2480" s="37" t="s">
        <v>9385</v>
      </c>
    </row>
    <row r="2481" spans="1:17" ht="15" customHeight="1">
      <c r="A2481" s="35">
        <v>621101</v>
      </c>
      <c r="B2481" s="36" t="s">
        <v>9239</v>
      </c>
      <c r="C2481" s="37" t="s">
        <v>9343</v>
      </c>
      <c r="D2481" s="37" t="s">
        <v>10262</v>
      </c>
      <c r="E2481" s="35">
        <v>621101</v>
      </c>
      <c r="F2481" s="38" t="s">
        <v>10502</v>
      </c>
      <c r="G2481" s="36" t="s">
        <v>9243</v>
      </c>
      <c r="H2481" s="36">
        <v>25</v>
      </c>
      <c r="I2481" s="39">
        <v>231380.90000000002</v>
      </c>
      <c r="J2481" s="39">
        <f t="shared" si="156"/>
        <v>231380.90000000002</v>
      </c>
      <c r="K2481" s="36">
        <v>0</v>
      </c>
      <c r="L2481" s="36">
        <v>100</v>
      </c>
      <c r="M2481" s="36"/>
      <c r="N2481" s="41" t="s">
        <v>9249</v>
      </c>
      <c r="O2481" s="41" t="s">
        <v>9250</v>
      </c>
      <c r="P2481" s="36">
        <v>215</v>
      </c>
      <c r="Q2481" s="37" t="s">
        <v>9262</v>
      </c>
    </row>
    <row r="2482" spans="1:17" ht="15" customHeight="1">
      <c r="A2482" s="35">
        <v>482401</v>
      </c>
      <c r="B2482" s="36" t="s">
        <v>9239</v>
      </c>
      <c r="C2482" s="37" t="s">
        <v>9343</v>
      </c>
      <c r="D2482" s="37" t="s">
        <v>9427</v>
      </c>
      <c r="E2482" s="35">
        <v>482401</v>
      </c>
      <c r="F2482" s="38" t="s">
        <v>10503</v>
      </c>
      <c r="G2482" s="36" t="s">
        <v>9243</v>
      </c>
      <c r="H2482" s="36">
        <v>35</v>
      </c>
      <c r="I2482" s="39">
        <v>313968.59999999998</v>
      </c>
      <c r="J2482" s="39">
        <f t="shared" si="156"/>
        <v>313968.59999999998</v>
      </c>
      <c r="K2482" s="36">
        <v>0</v>
      </c>
      <c r="L2482" s="36">
        <v>100</v>
      </c>
      <c r="M2482" s="36"/>
      <c r="N2482" s="41" t="s">
        <v>9249</v>
      </c>
      <c r="O2482" s="41" t="s">
        <v>9250</v>
      </c>
      <c r="P2482" s="36">
        <v>203</v>
      </c>
      <c r="Q2482" s="37" t="s">
        <v>9385</v>
      </c>
    </row>
    <row r="2483" spans="1:17" ht="15" customHeight="1">
      <c r="A2483" s="35">
        <v>601102</v>
      </c>
      <c r="B2483" s="36" t="s">
        <v>9239</v>
      </c>
      <c r="C2483" s="37" t="s">
        <v>9343</v>
      </c>
      <c r="D2483" s="37" t="s">
        <v>10262</v>
      </c>
      <c r="E2483" s="35">
        <v>601102</v>
      </c>
      <c r="F2483" s="38" t="s">
        <v>3961</v>
      </c>
      <c r="G2483" s="36" t="s">
        <v>9243</v>
      </c>
      <c r="H2483" s="36">
        <v>35</v>
      </c>
      <c r="I2483" s="39">
        <v>313968.59999999998</v>
      </c>
      <c r="J2483" s="39">
        <f t="shared" si="156"/>
        <v>313968.59999999998</v>
      </c>
      <c r="K2483" s="36">
        <v>0</v>
      </c>
      <c r="L2483" s="36">
        <v>100</v>
      </c>
      <c r="M2483" s="36"/>
      <c r="N2483" s="41" t="s">
        <v>9249</v>
      </c>
      <c r="O2483" s="41" t="s">
        <v>9250</v>
      </c>
      <c r="P2483" s="36">
        <v>215</v>
      </c>
      <c r="Q2483" s="37" t="s">
        <v>9262</v>
      </c>
    </row>
    <row r="2484" spans="1:17" ht="15" customHeight="1">
      <c r="A2484" s="35">
        <v>803801</v>
      </c>
      <c r="B2484" s="36" t="s">
        <v>9239</v>
      </c>
      <c r="C2484" s="37" t="s">
        <v>9240</v>
      </c>
      <c r="D2484" s="37" t="s">
        <v>9263</v>
      </c>
      <c r="E2484" s="35">
        <v>803801</v>
      </c>
      <c r="F2484" s="38" t="s">
        <v>4008</v>
      </c>
      <c r="G2484" s="36" t="s">
        <v>9243</v>
      </c>
      <c r="H2484" s="36">
        <v>40</v>
      </c>
      <c r="I2484" s="39">
        <v>336491.6</v>
      </c>
      <c r="J2484" s="39">
        <f t="shared" si="156"/>
        <v>336491.6</v>
      </c>
      <c r="K2484" s="36">
        <v>0</v>
      </c>
      <c r="L2484" s="36">
        <v>100</v>
      </c>
      <c r="M2484" s="36"/>
      <c r="N2484" s="41" t="s">
        <v>9249</v>
      </c>
      <c r="O2484" s="41" t="s">
        <v>9250</v>
      </c>
      <c r="P2484" s="36">
        <v>207</v>
      </c>
      <c r="Q2484" s="37" t="s">
        <v>9266</v>
      </c>
    </row>
    <row r="2485" spans="1:17" ht="15" customHeight="1">
      <c r="A2485" s="35">
        <v>803401</v>
      </c>
      <c r="B2485" s="36" t="s">
        <v>9239</v>
      </c>
      <c r="C2485" s="37" t="s">
        <v>9240</v>
      </c>
      <c r="D2485" s="37" t="s">
        <v>9263</v>
      </c>
      <c r="E2485" s="35">
        <v>803401</v>
      </c>
      <c r="F2485" s="38" t="s">
        <v>4004</v>
      </c>
      <c r="G2485" s="36" t="s">
        <v>9243</v>
      </c>
      <c r="H2485" s="36">
        <v>40</v>
      </c>
      <c r="I2485" s="39">
        <v>336491.6</v>
      </c>
      <c r="J2485" s="39">
        <f t="shared" si="156"/>
        <v>336491.6</v>
      </c>
      <c r="K2485" s="36">
        <v>0</v>
      </c>
      <c r="L2485" s="36">
        <v>100</v>
      </c>
      <c r="M2485" s="36"/>
      <c r="N2485" s="41" t="s">
        <v>9249</v>
      </c>
      <c r="O2485" s="41" t="s">
        <v>9250</v>
      </c>
      <c r="P2485" s="36">
        <v>207</v>
      </c>
      <c r="Q2485" s="37" t="s">
        <v>9266</v>
      </c>
    </row>
    <row r="2486" spans="1:17" ht="15" customHeight="1">
      <c r="A2486" s="35">
        <v>803701</v>
      </c>
      <c r="B2486" s="36" t="s">
        <v>9239</v>
      </c>
      <c r="C2486" s="37" t="s">
        <v>9240</v>
      </c>
      <c r="D2486" s="37" t="s">
        <v>9263</v>
      </c>
      <c r="E2486" s="35">
        <v>803701</v>
      </c>
      <c r="F2486" s="38" t="s">
        <v>4007</v>
      </c>
      <c r="G2486" s="36" t="s">
        <v>9243</v>
      </c>
      <c r="H2486" s="36">
        <v>40</v>
      </c>
      <c r="I2486" s="39">
        <v>336491.6</v>
      </c>
      <c r="J2486" s="39">
        <f t="shared" si="156"/>
        <v>336491.6</v>
      </c>
      <c r="K2486" s="36">
        <v>0</v>
      </c>
      <c r="L2486" s="36">
        <v>100</v>
      </c>
      <c r="M2486" s="36"/>
      <c r="N2486" s="41" t="s">
        <v>9249</v>
      </c>
      <c r="O2486" s="41" t="s">
        <v>9250</v>
      </c>
      <c r="P2486" s="36">
        <v>207</v>
      </c>
      <c r="Q2486" s="37" t="s">
        <v>9266</v>
      </c>
    </row>
    <row r="2487" spans="1:17" ht="15" customHeight="1">
      <c r="A2487" s="35">
        <v>803601</v>
      </c>
      <c r="B2487" s="36" t="s">
        <v>9239</v>
      </c>
      <c r="C2487" s="37" t="s">
        <v>9240</v>
      </c>
      <c r="D2487" s="37" t="s">
        <v>9263</v>
      </c>
      <c r="E2487" s="35">
        <v>803601</v>
      </c>
      <c r="F2487" s="38" t="s">
        <v>4006</v>
      </c>
      <c r="G2487" s="36" t="s">
        <v>9243</v>
      </c>
      <c r="H2487" s="36">
        <v>40</v>
      </c>
      <c r="I2487" s="39">
        <v>336491.6</v>
      </c>
      <c r="J2487" s="39">
        <f t="shared" si="156"/>
        <v>336491.6</v>
      </c>
      <c r="K2487" s="36">
        <v>0</v>
      </c>
      <c r="L2487" s="36">
        <v>100</v>
      </c>
      <c r="M2487" s="36"/>
      <c r="N2487" s="41" t="s">
        <v>9249</v>
      </c>
      <c r="O2487" s="41" t="s">
        <v>9250</v>
      </c>
      <c r="P2487" s="36">
        <v>207</v>
      </c>
      <c r="Q2487" s="37" t="s">
        <v>9266</v>
      </c>
    </row>
    <row r="2488" spans="1:17" ht="15" customHeight="1">
      <c r="A2488" s="35">
        <v>803301</v>
      </c>
      <c r="B2488" s="36" t="s">
        <v>9239</v>
      </c>
      <c r="C2488" s="37" t="s">
        <v>9240</v>
      </c>
      <c r="D2488" s="37" t="s">
        <v>9263</v>
      </c>
      <c r="E2488" s="35">
        <v>803301</v>
      </c>
      <c r="F2488" s="38" t="s">
        <v>10504</v>
      </c>
      <c r="G2488" s="36" t="s">
        <v>9243</v>
      </c>
      <c r="H2488" s="36">
        <v>40</v>
      </c>
      <c r="I2488" s="39">
        <v>336491.6</v>
      </c>
      <c r="J2488" s="39">
        <f t="shared" si="156"/>
        <v>336491.6</v>
      </c>
      <c r="K2488" s="36">
        <v>0</v>
      </c>
      <c r="L2488" s="36">
        <v>100</v>
      </c>
      <c r="M2488" s="36"/>
      <c r="N2488" s="41" t="s">
        <v>9249</v>
      </c>
      <c r="O2488" s="41" t="s">
        <v>9250</v>
      </c>
      <c r="P2488" s="36">
        <v>207</v>
      </c>
      <c r="Q2488" s="37" t="s">
        <v>9266</v>
      </c>
    </row>
    <row r="2489" spans="1:17" ht="15" customHeight="1">
      <c r="A2489" s="35">
        <v>803101</v>
      </c>
      <c r="B2489" s="36" t="s">
        <v>9239</v>
      </c>
      <c r="C2489" s="37" t="s">
        <v>9240</v>
      </c>
      <c r="D2489" s="37" t="s">
        <v>9263</v>
      </c>
      <c r="E2489" s="35">
        <v>803101</v>
      </c>
      <c r="F2489" s="38" t="s">
        <v>4002</v>
      </c>
      <c r="G2489" s="36" t="s">
        <v>9243</v>
      </c>
      <c r="H2489" s="36">
        <v>40</v>
      </c>
      <c r="I2489" s="39">
        <v>336491.6</v>
      </c>
      <c r="J2489" s="39">
        <f t="shared" si="156"/>
        <v>336491.6</v>
      </c>
      <c r="K2489" s="36">
        <v>0</v>
      </c>
      <c r="L2489" s="36">
        <v>100</v>
      </c>
      <c r="M2489" s="36"/>
      <c r="N2489" s="41" t="s">
        <v>9249</v>
      </c>
      <c r="O2489" s="41" t="s">
        <v>9250</v>
      </c>
      <c r="P2489" s="36">
        <v>207</v>
      </c>
      <c r="Q2489" s="37" t="s">
        <v>9266</v>
      </c>
    </row>
    <row r="2490" spans="1:17" ht="15" customHeight="1">
      <c r="A2490" s="35">
        <v>803201</v>
      </c>
      <c r="B2490" s="36" t="s">
        <v>9239</v>
      </c>
      <c r="C2490" s="37" t="s">
        <v>9240</v>
      </c>
      <c r="D2490" s="37" t="s">
        <v>9263</v>
      </c>
      <c r="E2490" s="35">
        <v>803201</v>
      </c>
      <c r="F2490" s="38" t="s">
        <v>4003</v>
      </c>
      <c r="G2490" s="36" t="s">
        <v>9243</v>
      </c>
      <c r="H2490" s="36">
        <v>40</v>
      </c>
      <c r="I2490" s="39">
        <v>336491.6</v>
      </c>
      <c r="J2490" s="39">
        <f t="shared" si="156"/>
        <v>336491.6</v>
      </c>
      <c r="K2490" s="36">
        <v>0</v>
      </c>
      <c r="L2490" s="36">
        <v>100</v>
      </c>
      <c r="M2490" s="36"/>
      <c r="N2490" s="41" t="s">
        <v>9249</v>
      </c>
      <c r="O2490" s="41" t="s">
        <v>9250</v>
      </c>
      <c r="P2490" s="36">
        <v>207</v>
      </c>
      <c r="Q2490" s="37" t="s">
        <v>9266</v>
      </c>
    </row>
    <row r="2491" spans="1:17" ht="15" customHeight="1">
      <c r="A2491" s="35">
        <v>803501</v>
      </c>
      <c r="B2491" s="36" t="s">
        <v>9239</v>
      </c>
      <c r="C2491" s="37" t="s">
        <v>9240</v>
      </c>
      <c r="D2491" s="37" t="s">
        <v>9263</v>
      </c>
      <c r="E2491" s="35">
        <v>803501</v>
      </c>
      <c r="F2491" s="38" t="s">
        <v>4005</v>
      </c>
      <c r="G2491" s="36" t="s">
        <v>9243</v>
      </c>
      <c r="H2491" s="36">
        <v>40</v>
      </c>
      <c r="I2491" s="39">
        <v>336491.6</v>
      </c>
      <c r="J2491" s="39">
        <f t="shared" si="156"/>
        <v>336491.6</v>
      </c>
      <c r="K2491" s="36">
        <v>0</v>
      </c>
      <c r="L2491" s="36">
        <v>100</v>
      </c>
      <c r="M2491" s="36"/>
      <c r="N2491" s="41" t="s">
        <v>9249</v>
      </c>
      <c r="O2491" s="41" t="s">
        <v>9250</v>
      </c>
      <c r="P2491" s="36">
        <v>207</v>
      </c>
      <c r="Q2491" s="37" t="s">
        <v>9266</v>
      </c>
    </row>
    <row r="2492" spans="1:17" ht="15" customHeight="1">
      <c r="A2492" s="35" t="s">
        <v>3862</v>
      </c>
      <c r="B2492" s="36" t="s">
        <v>9239</v>
      </c>
      <c r="C2492" s="37" t="s">
        <v>9240</v>
      </c>
      <c r="D2492" s="37" t="s">
        <v>9327</v>
      </c>
      <c r="E2492" s="35" t="s">
        <v>3862</v>
      </c>
      <c r="F2492" s="38" t="s">
        <v>10505</v>
      </c>
      <c r="G2492" s="36" t="s">
        <v>9243</v>
      </c>
      <c r="H2492" s="36">
        <v>30</v>
      </c>
      <c r="I2492" s="39">
        <v>253903.90000000002</v>
      </c>
      <c r="J2492" s="39">
        <f t="shared" si="156"/>
        <v>253903.90000000002</v>
      </c>
      <c r="K2492" s="36">
        <v>0</v>
      </c>
      <c r="L2492" s="36">
        <v>100</v>
      </c>
      <c r="M2492" s="36"/>
      <c r="N2492" s="41" t="s">
        <v>9249</v>
      </c>
      <c r="O2492" s="41" t="s">
        <v>9250</v>
      </c>
      <c r="P2492" s="36">
        <v>245</v>
      </c>
      <c r="Q2492" s="37" t="s">
        <v>9328</v>
      </c>
    </row>
    <row r="2493" spans="1:17" ht="15" customHeight="1">
      <c r="A2493" s="35">
        <v>851201</v>
      </c>
      <c r="B2493" s="36" t="s">
        <v>9239</v>
      </c>
      <c r="C2493" s="37" t="s">
        <v>9240</v>
      </c>
      <c r="D2493" s="37" t="s">
        <v>9599</v>
      </c>
      <c r="E2493" s="35">
        <v>851201</v>
      </c>
      <c r="F2493" s="38" t="s">
        <v>4024</v>
      </c>
      <c r="G2493" s="36" t="s">
        <v>9243</v>
      </c>
      <c r="H2493" s="36">
        <v>30</v>
      </c>
      <c r="I2493" s="39">
        <v>253903.90000000002</v>
      </c>
      <c r="J2493" s="39">
        <f t="shared" si="156"/>
        <v>253903.90000000002</v>
      </c>
      <c r="K2493" s="36">
        <v>0</v>
      </c>
      <c r="L2493" s="36">
        <v>100</v>
      </c>
      <c r="M2493" s="36"/>
      <c r="N2493" s="41" t="s">
        <v>9249</v>
      </c>
      <c r="O2493" s="41" t="s">
        <v>9250</v>
      </c>
      <c r="P2493" s="36">
        <v>232</v>
      </c>
      <c r="Q2493" s="37" t="s">
        <v>9396</v>
      </c>
    </row>
    <row r="2494" spans="1:17" ht="15" customHeight="1">
      <c r="A2494" s="35">
        <v>261003</v>
      </c>
      <c r="B2494" s="36" t="s">
        <v>9239</v>
      </c>
      <c r="C2494" s="37" t="s">
        <v>9240</v>
      </c>
      <c r="D2494" s="37" t="s">
        <v>9311</v>
      </c>
      <c r="E2494" s="35">
        <v>261003</v>
      </c>
      <c r="F2494" s="38" t="s">
        <v>3892</v>
      </c>
      <c r="G2494" s="36" t="s">
        <v>9243</v>
      </c>
      <c r="H2494" s="36">
        <v>25</v>
      </c>
      <c r="I2494" s="39">
        <v>231380.90000000002</v>
      </c>
      <c r="J2494" s="39">
        <f t="shared" si="156"/>
        <v>231380.90000000002</v>
      </c>
      <c r="K2494" s="36">
        <v>0</v>
      </c>
      <c r="L2494" s="36">
        <v>100</v>
      </c>
      <c r="M2494" s="36"/>
      <c r="N2494" s="41" t="s">
        <v>9249</v>
      </c>
      <c r="O2494" s="41" t="s">
        <v>9250</v>
      </c>
      <c r="P2494" s="36">
        <v>201</v>
      </c>
      <c r="Q2494" s="37" t="s">
        <v>9454</v>
      </c>
    </row>
    <row r="2495" spans="1:17" ht="15" customHeight="1">
      <c r="A2495" s="35" t="s">
        <v>720</v>
      </c>
      <c r="B2495" s="36" t="s">
        <v>9239</v>
      </c>
      <c r="C2495" s="37" t="s">
        <v>9240</v>
      </c>
      <c r="D2495" s="37" t="s">
        <v>9327</v>
      </c>
      <c r="E2495" s="35" t="s">
        <v>720</v>
      </c>
      <c r="F2495" s="38" t="s">
        <v>721</v>
      </c>
      <c r="G2495" s="36" t="s">
        <v>9243</v>
      </c>
      <c r="H2495" s="36">
        <v>210</v>
      </c>
      <c r="I2495" s="39">
        <v>1663076.1</v>
      </c>
      <c r="J2495" s="39">
        <f t="shared" si="156"/>
        <v>1663076.1</v>
      </c>
      <c r="K2495" s="36">
        <v>0</v>
      </c>
      <c r="L2495" s="36">
        <v>100</v>
      </c>
      <c r="M2495" s="36"/>
      <c r="N2495" s="40" t="s">
        <v>9264</v>
      </c>
      <c r="O2495" s="37" t="s">
        <v>9265</v>
      </c>
      <c r="P2495" s="36">
        <v>245</v>
      </c>
      <c r="Q2495" s="37" t="s">
        <v>9328</v>
      </c>
    </row>
    <row r="2496" spans="1:17" ht="15" customHeight="1">
      <c r="A2496" s="35">
        <v>903809</v>
      </c>
      <c r="B2496" s="36" t="s">
        <v>9239</v>
      </c>
      <c r="C2496" s="37" t="s">
        <v>9251</v>
      </c>
      <c r="D2496" s="37" t="s">
        <v>9252</v>
      </c>
      <c r="E2496" s="35">
        <v>903809</v>
      </c>
      <c r="F2496" s="37" t="s">
        <v>4456</v>
      </c>
      <c r="G2496" s="36" t="s">
        <v>9253</v>
      </c>
      <c r="H2496" s="42">
        <v>10150.5</v>
      </c>
      <c r="I2496" s="39"/>
      <c r="J2496" s="42">
        <f t="shared" ref="J2496:J2498" si="157">H2496</f>
        <v>10150.5</v>
      </c>
      <c r="K2496" s="43">
        <v>0</v>
      </c>
      <c r="L2496" s="36">
        <v>100</v>
      </c>
      <c r="M2496" s="43"/>
      <c r="N2496" s="40" t="s">
        <v>9254</v>
      </c>
      <c r="O2496" s="37" t="s">
        <v>9255</v>
      </c>
      <c r="P2496" s="36">
        <v>706</v>
      </c>
      <c r="Q2496" s="37" t="s">
        <v>9256</v>
      </c>
    </row>
    <row r="2497" spans="1:17" ht="15" customHeight="1">
      <c r="A2497" s="35">
        <v>901101</v>
      </c>
      <c r="B2497" s="36" t="s">
        <v>9239</v>
      </c>
      <c r="C2497" s="37" t="s">
        <v>9251</v>
      </c>
      <c r="D2497" s="37" t="s">
        <v>9414</v>
      </c>
      <c r="E2497" s="35">
        <v>901101</v>
      </c>
      <c r="F2497" s="37" t="s">
        <v>4344</v>
      </c>
      <c r="G2497" s="36" t="s">
        <v>9253</v>
      </c>
      <c r="H2497" s="42">
        <v>11786.7</v>
      </c>
      <c r="I2497" s="39"/>
      <c r="J2497" s="42">
        <f t="shared" si="157"/>
        <v>11786.7</v>
      </c>
      <c r="K2497" s="43">
        <v>0</v>
      </c>
      <c r="L2497" s="36">
        <v>100</v>
      </c>
      <c r="M2497" s="43"/>
      <c r="N2497" s="40" t="s">
        <v>9254</v>
      </c>
      <c r="O2497" s="37" t="s">
        <v>9255</v>
      </c>
      <c r="P2497" s="36">
        <v>706</v>
      </c>
      <c r="Q2497" s="37" t="s">
        <v>9256</v>
      </c>
    </row>
    <row r="2498" spans="1:17" ht="15" customHeight="1">
      <c r="A2498" s="35">
        <v>907001</v>
      </c>
      <c r="B2498" s="36" t="s">
        <v>9239</v>
      </c>
      <c r="C2498" s="37" t="s">
        <v>9251</v>
      </c>
      <c r="D2498" s="37" t="s">
        <v>9303</v>
      </c>
      <c r="E2498" s="35">
        <v>907001</v>
      </c>
      <c r="F2498" s="37" t="s">
        <v>4734</v>
      </c>
      <c r="G2498" s="36" t="s">
        <v>9253</v>
      </c>
      <c r="H2498" s="42">
        <v>6898.3</v>
      </c>
      <c r="I2498" s="39"/>
      <c r="J2498" s="42">
        <f t="shared" si="157"/>
        <v>6898.3</v>
      </c>
      <c r="K2498" s="43">
        <v>0</v>
      </c>
      <c r="L2498" s="36">
        <v>100</v>
      </c>
      <c r="M2498" s="43"/>
      <c r="N2498" s="40" t="s">
        <v>9254</v>
      </c>
      <c r="O2498" s="37" t="s">
        <v>9255</v>
      </c>
      <c r="P2498" s="36">
        <v>706</v>
      </c>
      <c r="Q2498" s="37" t="s">
        <v>9256</v>
      </c>
    </row>
    <row r="2499" spans="1:17" ht="15" customHeight="1">
      <c r="A2499" s="35">
        <v>183103</v>
      </c>
      <c r="B2499" s="36" t="s">
        <v>9239</v>
      </c>
      <c r="C2499" s="37" t="s">
        <v>9240</v>
      </c>
      <c r="D2499" s="37" t="s">
        <v>9311</v>
      </c>
      <c r="E2499" s="35">
        <v>183103</v>
      </c>
      <c r="F2499" s="38" t="s">
        <v>1296</v>
      </c>
      <c r="G2499" s="36" t="s">
        <v>9243</v>
      </c>
      <c r="H2499" s="36">
        <v>120</v>
      </c>
      <c r="I2499" s="39">
        <v>1201879.8</v>
      </c>
      <c r="J2499" s="39">
        <f t="shared" ref="J2499:J2503" si="158">I2499</f>
        <v>1201879.8</v>
      </c>
      <c r="K2499" s="36">
        <v>0</v>
      </c>
      <c r="L2499" s="36">
        <v>100</v>
      </c>
      <c r="M2499" s="36"/>
      <c r="N2499" s="40" t="s">
        <v>9244</v>
      </c>
      <c r="O2499" s="37" t="s">
        <v>9245</v>
      </c>
      <c r="P2499" s="36">
        <v>209</v>
      </c>
      <c r="Q2499" s="37" t="s">
        <v>9312</v>
      </c>
    </row>
    <row r="2500" spans="1:17" ht="15" customHeight="1">
      <c r="A2500" s="35">
        <v>183102</v>
      </c>
      <c r="B2500" s="36" t="s">
        <v>9239</v>
      </c>
      <c r="C2500" s="37" t="s">
        <v>9240</v>
      </c>
      <c r="D2500" s="37" t="s">
        <v>9311</v>
      </c>
      <c r="E2500" s="35">
        <v>183102</v>
      </c>
      <c r="F2500" s="38" t="s">
        <v>1295</v>
      </c>
      <c r="G2500" s="36" t="s">
        <v>9243</v>
      </c>
      <c r="H2500" s="36">
        <v>110</v>
      </c>
      <c r="I2500" s="39">
        <v>1124645.1000000001</v>
      </c>
      <c r="J2500" s="39">
        <f t="shared" si="158"/>
        <v>1124645.1000000001</v>
      </c>
      <c r="K2500" s="36">
        <v>0</v>
      </c>
      <c r="L2500" s="36">
        <v>100</v>
      </c>
      <c r="M2500" s="36"/>
      <c r="N2500" s="40" t="s">
        <v>9244</v>
      </c>
      <c r="O2500" s="37" t="s">
        <v>9245</v>
      </c>
      <c r="P2500" s="36">
        <v>209</v>
      </c>
      <c r="Q2500" s="37" t="s">
        <v>9312</v>
      </c>
    </row>
    <row r="2501" spans="1:17" ht="15" customHeight="1">
      <c r="A2501" s="35">
        <v>204001</v>
      </c>
      <c r="B2501" s="36" t="s">
        <v>9239</v>
      </c>
      <c r="C2501" s="37" t="s">
        <v>9240</v>
      </c>
      <c r="D2501" s="37" t="s">
        <v>9311</v>
      </c>
      <c r="E2501" s="35">
        <v>204001</v>
      </c>
      <c r="F2501" s="38" t="s">
        <v>8874</v>
      </c>
      <c r="G2501" s="36" t="s">
        <v>9243</v>
      </c>
      <c r="H2501" s="36">
        <v>170</v>
      </c>
      <c r="I2501" s="39">
        <v>1611778.2000000002</v>
      </c>
      <c r="J2501" s="39">
        <f t="shared" si="158"/>
        <v>1611778.2000000002</v>
      </c>
      <c r="K2501" s="36">
        <v>0</v>
      </c>
      <c r="L2501" s="36">
        <v>100</v>
      </c>
      <c r="M2501" s="36"/>
      <c r="N2501" s="40" t="s">
        <v>9264</v>
      </c>
      <c r="O2501" s="37" t="s">
        <v>9265</v>
      </c>
      <c r="P2501" s="36">
        <v>209</v>
      </c>
      <c r="Q2501" s="37" t="s">
        <v>9312</v>
      </c>
    </row>
    <row r="2502" spans="1:17" ht="15" customHeight="1">
      <c r="A2502" s="35">
        <v>779802</v>
      </c>
      <c r="B2502" s="36" t="s">
        <v>9239</v>
      </c>
      <c r="C2502" s="37" t="s">
        <v>9240</v>
      </c>
      <c r="D2502" s="37" t="s">
        <v>9263</v>
      </c>
      <c r="E2502" s="35">
        <v>779802</v>
      </c>
      <c r="F2502" s="38" t="s">
        <v>2929</v>
      </c>
      <c r="G2502" s="36" t="s">
        <v>9243</v>
      </c>
      <c r="H2502" s="36">
        <v>100</v>
      </c>
      <c r="I2502" s="39">
        <v>1035957</v>
      </c>
      <c r="J2502" s="39">
        <f t="shared" si="158"/>
        <v>1035957</v>
      </c>
      <c r="K2502" s="36">
        <v>0</v>
      </c>
      <c r="L2502" s="36">
        <v>100</v>
      </c>
      <c r="M2502" s="36"/>
      <c r="N2502" s="40" t="s">
        <v>9244</v>
      </c>
      <c r="O2502" s="37" t="s">
        <v>9245</v>
      </c>
      <c r="P2502" s="36">
        <v>207</v>
      </c>
      <c r="Q2502" s="37" t="s">
        <v>9266</v>
      </c>
    </row>
    <row r="2503" spans="1:17" ht="15" customHeight="1">
      <c r="A2503" s="35">
        <v>619101</v>
      </c>
      <c r="B2503" s="36" t="s">
        <v>9239</v>
      </c>
      <c r="C2503" s="37" t="s">
        <v>9343</v>
      </c>
      <c r="D2503" s="37" t="s">
        <v>10262</v>
      </c>
      <c r="E2503" s="35">
        <v>619101</v>
      </c>
      <c r="F2503" s="38" t="s">
        <v>10506</v>
      </c>
      <c r="G2503" s="36" t="s">
        <v>9243</v>
      </c>
      <c r="H2503" s="36">
        <v>35</v>
      </c>
      <c r="I2503" s="39">
        <v>313968.59999999998</v>
      </c>
      <c r="J2503" s="39">
        <f t="shared" si="158"/>
        <v>313968.59999999998</v>
      </c>
      <c r="K2503" s="36">
        <v>0</v>
      </c>
      <c r="L2503" s="36">
        <v>100</v>
      </c>
      <c r="M2503" s="36"/>
      <c r="N2503" s="41" t="s">
        <v>9249</v>
      </c>
      <c r="O2503" s="41" t="s">
        <v>9250</v>
      </c>
      <c r="P2503" s="36">
        <v>215</v>
      </c>
      <c r="Q2503" s="37" t="s">
        <v>9262</v>
      </c>
    </row>
    <row r="2504" spans="1:17" ht="15" customHeight="1">
      <c r="A2504" s="35">
        <v>222108</v>
      </c>
      <c r="B2504" s="36" t="s">
        <v>9239</v>
      </c>
      <c r="C2504" s="37" t="s">
        <v>9343</v>
      </c>
      <c r="D2504" s="37" t="s">
        <v>9311</v>
      </c>
      <c r="E2504" s="35">
        <v>222108</v>
      </c>
      <c r="F2504" s="38" t="s">
        <v>1389</v>
      </c>
      <c r="G2504" s="36" t="s">
        <v>9253</v>
      </c>
      <c r="H2504" s="42">
        <v>20937.300000000003</v>
      </c>
      <c r="I2504" s="39"/>
      <c r="J2504" s="42">
        <f>H2504</f>
        <v>20937.300000000003</v>
      </c>
      <c r="K2504" s="36">
        <v>0</v>
      </c>
      <c r="L2504" s="36">
        <v>100</v>
      </c>
      <c r="M2504" s="36"/>
      <c r="N2504" s="40" t="s">
        <v>9323</v>
      </c>
      <c r="O2504" s="37" t="s">
        <v>9324</v>
      </c>
      <c r="P2504" s="36">
        <v>340</v>
      </c>
      <c r="Q2504" s="37" t="s">
        <v>9391</v>
      </c>
    </row>
    <row r="2505" spans="1:17" ht="15" customHeight="1">
      <c r="A2505" s="35">
        <v>607101</v>
      </c>
      <c r="B2505" s="36" t="s">
        <v>9239</v>
      </c>
      <c r="C2505" s="37" t="s">
        <v>9343</v>
      </c>
      <c r="D2505" s="37" t="s">
        <v>10262</v>
      </c>
      <c r="E2505" s="35">
        <v>607101</v>
      </c>
      <c r="F2505" s="38" t="s">
        <v>10507</v>
      </c>
      <c r="G2505" s="36" t="s">
        <v>9243</v>
      </c>
      <c r="H2505" s="36">
        <v>35</v>
      </c>
      <c r="I2505" s="39">
        <v>313968.59999999998</v>
      </c>
      <c r="J2505" s="39">
        <f t="shared" ref="J2505:J2507" si="159">I2505</f>
        <v>313968.59999999998</v>
      </c>
      <c r="K2505" s="36">
        <v>0</v>
      </c>
      <c r="L2505" s="36">
        <v>100</v>
      </c>
      <c r="M2505" s="36"/>
      <c r="N2505" s="41" t="s">
        <v>9249</v>
      </c>
      <c r="O2505" s="41" t="s">
        <v>9250</v>
      </c>
      <c r="P2505" s="36">
        <v>215</v>
      </c>
      <c r="Q2505" s="37" t="s">
        <v>9262</v>
      </c>
    </row>
    <row r="2506" spans="1:17" ht="15" customHeight="1">
      <c r="A2506" s="35">
        <v>629101</v>
      </c>
      <c r="B2506" s="36" t="s">
        <v>9239</v>
      </c>
      <c r="C2506" s="37" t="s">
        <v>9240</v>
      </c>
      <c r="D2506" s="37" t="s">
        <v>9260</v>
      </c>
      <c r="E2506" s="35">
        <v>629101</v>
      </c>
      <c r="F2506" s="38" t="s">
        <v>2424</v>
      </c>
      <c r="G2506" s="36" t="s">
        <v>9243</v>
      </c>
      <c r="H2506" s="36">
        <v>35</v>
      </c>
      <c r="I2506" s="39">
        <v>313968.59999999998</v>
      </c>
      <c r="J2506" s="39">
        <f t="shared" si="159"/>
        <v>313968.59999999998</v>
      </c>
      <c r="K2506" s="36">
        <v>0</v>
      </c>
      <c r="L2506" s="36">
        <v>100</v>
      </c>
      <c r="M2506" s="36"/>
      <c r="N2506" s="41" t="s">
        <v>9249</v>
      </c>
      <c r="O2506" s="41" t="s">
        <v>9250</v>
      </c>
      <c r="P2506" s="36">
        <v>215</v>
      </c>
      <c r="Q2506" s="37" t="s">
        <v>9262</v>
      </c>
    </row>
    <row r="2507" spans="1:17" ht="15" customHeight="1">
      <c r="A2507" s="35">
        <v>609101</v>
      </c>
      <c r="B2507" s="36" t="s">
        <v>9239</v>
      </c>
      <c r="C2507" s="37" t="s">
        <v>9240</v>
      </c>
      <c r="D2507" s="37" t="s">
        <v>9260</v>
      </c>
      <c r="E2507" s="35">
        <v>609101</v>
      </c>
      <c r="F2507" s="38" t="s">
        <v>10508</v>
      </c>
      <c r="G2507" s="36" t="s">
        <v>9243</v>
      </c>
      <c r="H2507" s="36">
        <v>35</v>
      </c>
      <c r="I2507" s="39">
        <v>313968.59999999998</v>
      </c>
      <c r="J2507" s="39">
        <f t="shared" si="159"/>
        <v>313968.59999999998</v>
      </c>
      <c r="K2507" s="36">
        <v>0</v>
      </c>
      <c r="L2507" s="36">
        <v>100</v>
      </c>
      <c r="M2507" s="36"/>
      <c r="N2507" s="41" t="s">
        <v>9249</v>
      </c>
      <c r="O2507" s="41" t="s">
        <v>9250</v>
      </c>
      <c r="P2507" s="36">
        <v>215</v>
      </c>
      <c r="Q2507" s="37" t="s">
        <v>9262</v>
      </c>
    </row>
    <row r="2508" spans="1:17" ht="15" customHeight="1">
      <c r="A2508" s="35">
        <v>839501</v>
      </c>
      <c r="B2508" s="36" t="s">
        <v>9239</v>
      </c>
      <c r="C2508" s="37" t="s">
        <v>9343</v>
      </c>
      <c r="D2508" s="37" t="s">
        <v>9993</v>
      </c>
      <c r="E2508" s="35">
        <v>839501</v>
      </c>
      <c r="F2508" s="38" t="s">
        <v>10509</v>
      </c>
      <c r="G2508" s="36" t="s">
        <v>9253</v>
      </c>
      <c r="H2508" s="42">
        <v>30199</v>
      </c>
      <c r="I2508" s="39"/>
      <c r="J2508" s="42">
        <f t="shared" ref="J2508:J2515" si="160">H2508</f>
        <v>30199</v>
      </c>
      <c r="K2508" s="36">
        <v>0</v>
      </c>
      <c r="L2508" s="36">
        <v>100</v>
      </c>
      <c r="M2508" s="36"/>
      <c r="N2508" s="40" t="s">
        <v>9323</v>
      </c>
      <c r="O2508" s="37" t="s">
        <v>9324</v>
      </c>
      <c r="P2508" s="36">
        <v>207</v>
      </c>
      <c r="Q2508" s="37" t="s">
        <v>9266</v>
      </c>
    </row>
    <row r="2509" spans="1:17" ht="15" customHeight="1">
      <c r="A2509" s="35">
        <v>202402</v>
      </c>
      <c r="B2509" s="36" t="s">
        <v>9239</v>
      </c>
      <c r="C2509" s="37" t="s">
        <v>9343</v>
      </c>
      <c r="D2509" s="37" t="s">
        <v>9311</v>
      </c>
      <c r="E2509" s="35">
        <v>202402</v>
      </c>
      <c r="F2509" s="38" t="s">
        <v>1312</v>
      </c>
      <c r="G2509" s="36" t="s">
        <v>9253</v>
      </c>
      <c r="H2509" s="42">
        <v>47096.3</v>
      </c>
      <c r="I2509" s="39"/>
      <c r="J2509" s="42">
        <f t="shared" si="160"/>
        <v>47096.3</v>
      </c>
      <c r="K2509" s="36">
        <v>0</v>
      </c>
      <c r="L2509" s="36">
        <v>100</v>
      </c>
      <c r="M2509" s="36"/>
      <c r="N2509" s="40" t="s">
        <v>9323</v>
      </c>
      <c r="O2509" s="37" t="s">
        <v>9324</v>
      </c>
      <c r="P2509" s="36">
        <v>209</v>
      </c>
      <c r="Q2509" s="37" t="s">
        <v>9312</v>
      </c>
    </row>
    <row r="2510" spans="1:17" ht="15" customHeight="1">
      <c r="A2510" s="35">
        <v>202401</v>
      </c>
      <c r="B2510" s="36" t="s">
        <v>9239</v>
      </c>
      <c r="C2510" s="37" t="s">
        <v>9343</v>
      </c>
      <c r="D2510" s="37" t="s">
        <v>9311</v>
      </c>
      <c r="E2510" s="35">
        <v>202401</v>
      </c>
      <c r="F2510" s="38" t="s">
        <v>1311</v>
      </c>
      <c r="G2510" s="36" t="s">
        <v>9253</v>
      </c>
      <c r="H2510" s="42">
        <v>47096.3</v>
      </c>
      <c r="I2510" s="39"/>
      <c r="J2510" s="42">
        <f t="shared" si="160"/>
        <v>47096.3</v>
      </c>
      <c r="K2510" s="36">
        <v>0</v>
      </c>
      <c r="L2510" s="36">
        <v>100</v>
      </c>
      <c r="M2510" s="36"/>
      <c r="N2510" s="40" t="s">
        <v>9323</v>
      </c>
      <c r="O2510" s="37" t="s">
        <v>9324</v>
      </c>
      <c r="P2510" s="36">
        <v>209</v>
      </c>
      <c r="Q2510" s="37" t="s">
        <v>9312</v>
      </c>
    </row>
    <row r="2511" spans="1:17" ht="15" customHeight="1">
      <c r="A2511" s="35">
        <v>829201</v>
      </c>
      <c r="B2511" s="36" t="s">
        <v>9239</v>
      </c>
      <c r="C2511" s="37" t="s">
        <v>9343</v>
      </c>
      <c r="D2511" s="37" t="s">
        <v>9263</v>
      </c>
      <c r="E2511" s="35">
        <v>829201</v>
      </c>
      <c r="F2511" s="38" t="s">
        <v>10510</v>
      </c>
      <c r="G2511" s="36" t="s">
        <v>9253</v>
      </c>
      <c r="H2511" s="42">
        <v>30199</v>
      </c>
      <c r="I2511" s="39"/>
      <c r="J2511" s="42">
        <f t="shared" si="160"/>
        <v>30199</v>
      </c>
      <c r="K2511" s="36">
        <v>0</v>
      </c>
      <c r="L2511" s="36">
        <v>100</v>
      </c>
      <c r="M2511" s="36"/>
      <c r="N2511" s="40" t="s">
        <v>9323</v>
      </c>
      <c r="O2511" s="37" t="s">
        <v>9324</v>
      </c>
      <c r="P2511" s="36">
        <v>231</v>
      </c>
      <c r="Q2511" s="37" t="s">
        <v>9317</v>
      </c>
    </row>
    <row r="2512" spans="1:17" ht="15" customHeight="1">
      <c r="A2512" s="35">
        <v>839401</v>
      </c>
      <c r="B2512" s="36" t="s">
        <v>9239</v>
      </c>
      <c r="C2512" s="37" t="s">
        <v>9343</v>
      </c>
      <c r="D2512" s="37" t="s">
        <v>9263</v>
      </c>
      <c r="E2512" s="35">
        <v>839401</v>
      </c>
      <c r="F2512" s="38" t="s">
        <v>10511</v>
      </c>
      <c r="G2512" s="36" t="s">
        <v>9253</v>
      </c>
      <c r="H2512" s="42">
        <v>30199</v>
      </c>
      <c r="I2512" s="39"/>
      <c r="J2512" s="42">
        <f t="shared" si="160"/>
        <v>30199</v>
      </c>
      <c r="K2512" s="36">
        <v>0</v>
      </c>
      <c r="L2512" s="36">
        <v>100</v>
      </c>
      <c r="M2512" s="36"/>
      <c r="N2512" s="40" t="s">
        <v>9323</v>
      </c>
      <c r="O2512" s="37" t="s">
        <v>9324</v>
      </c>
      <c r="P2512" s="36">
        <v>207</v>
      </c>
      <c r="Q2512" s="37" t="s">
        <v>9266</v>
      </c>
    </row>
    <row r="2513" spans="1:17" ht="15" customHeight="1">
      <c r="A2513" s="35">
        <v>819101</v>
      </c>
      <c r="B2513" s="36" t="s">
        <v>9239</v>
      </c>
      <c r="C2513" s="37" t="s">
        <v>9343</v>
      </c>
      <c r="D2513" s="37" t="s">
        <v>9263</v>
      </c>
      <c r="E2513" s="35">
        <v>819101</v>
      </c>
      <c r="F2513" s="38" t="s">
        <v>8209</v>
      </c>
      <c r="G2513" s="36" t="s">
        <v>9253</v>
      </c>
      <c r="H2513" s="42">
        <v>30199</v>
      </c>
      <c r="I2513" s="39"/>
      <c r="J2513" s="42">
        <f t="shared" si="160"/>
        <v>30199</v>
      </c>
      <c r="K2513" s="36">
        <v>0</v>
      </c>
      <c r="L2513" s="36">
        <v>100</v>
      </c>
      <c r="M2513" s="36"/>
      <c r="N2513" s="40" t="s">
        <v>9323</v>
      </c>
      <c r="O2513" s="37" t="s">
        <v>9324</v>
      </c>
      <c r="P2513" s="36">
        <v>207</v>
      </c>
      <c r="Q2513" s="37" t="s">
        <v>9266</v>
      </c>
    </row>
    <row r="2514" spans="1:17" ht="15" customHeight="1">
      <c r="A2514" s="35">
        <v>890610</v>
      </c>
      <c r="B2514" s="36" t="s">
        <v>9239</v>
      </c>
      <c r="C2514" s="37" t="s">
        <v>9348</v>
      </c>
      <c r="D2514" s="37" t="s">
        <v>9349</v>
      </c>
      <c r="E2514" s="35">
        <v>890610</v>
      </c>
      <c r="F2514" s="38" t="s">
        <v>5686</v>
      </c>
      <c r="G2514" s="36" t="s">
        <v>9253</v>
      </c>
      <c r="H2514" s="42">
        <v>13220.900000000001</v>
      </c>
      <c r="I2514" s="39"/>
      <c r="J2514" s="42">
        <f t="shared" si="160"/>
        <v>13220.900000000001</v>
      </c>
      <c r="K2514" s="36">
        <v>0</v>
      </c>
      <c r="L2514" s="36">
        <v>100</v>
      </c>
      <c r="M2514" s="36"/>
      <c r="N2514" s="40" t="s">
        <v>9323</v>
      </c>
      <c r="O2514" s="37" t="s">
        <v>9324</v>
      </c>
      <c r="P2514" s="36">
        <v>740</v>
      </c>
      <c r="Q2514" s="37" t="s">
        <v>9352</v>
      </c>
    </row>
    <row r="2515" spans="1:17" ht="15" customHeight="1">
      <c r="A2515" s="35">
        <v>890606</v>
      </c>
      <c r="B2515" s="36" t="s">
        <v>9239</v>
      </c>
      <c r="C2515" s="37" t="s">
        <v>9928</v>
      </c>
      <c r="D2515" s="37" t="s">
        <v>10512</v>
      </c>
      <c r="E2515" s="35">
        <v>890606</v>
      </c>
      <c r="F2515" s="37" t="s">
        <v>10513</v>
      </c>
      <c r="G2515" s="36" t="s">
        <v>9253</v>
      </c>
      <c r="H2515" s="42">
        <v>8221.4</v>
      </c>
      <c r="I2515" s="39"/>
      <c r="J2515" s="42">
        <f t="shared" si="160"/>
        <v>8221.4</v>
      </c>
      <c r="K2515" s="36">
        <v>0</v>
      </c>
      <c r="L2515" s="36">
        <v>100</v>
      </c>
      <c r="M2515" s="36"/>
      <c r="N2515" s="40" t="s">
        <v>9323</v>
      </c>
      <c r="O2515" s="37" t="s">
        <v>9255</v>
      </c>
      <c r="P2515" s="36">
        <v>333</v>
      </c>
      <c r="Q2515" s="37" t="s">
        <v>10514</v>
      </c>
    </row>
    <row r="2516" spans="1:17" ht="15" customHeight="1">
      <c r="A2516" s="35">
        <v>801801</v>
      </c>
      <c r="B2516" s="36" t="s">
        <v>9239</v>
      </c>
      <c r="C2516" s="37" t="s">
        <v>9240</v>
      </c>
      <c r="D2516" s="37" t="s">
        <v>9263</v>
      </c>
      <c r="E2516" s="35">
        <v>801801</v>
      </c>
      <c r="F2516" s="38" t="s">
        <v>10515</v>
      </c>
      <c r="G2516" s="36" t="s">
        <v>9243</v>
      </c>
      <c r="H2516" s="36">
        <v>35</v>
      </c>
      <c r="I2516" s="39">
        <v>313968.59999999998</v>
      </c>
      <c r="J2516" s="39">
        <f t="shared" ref="J2516:J2579" si="161">I2516</f>
        <v>313968.59999999998</v>
      </c>
      <c r="K2516" s="36">
        <v>0</v>
      </c>
      <c r="L2516" s="36">
        <v>100</v>
      </c>
      <c r="M2516" s="36"/>
      <c r="N2516" s="41" t="s">
        <v>9249</v>
      </c>
      <c r="O2516" s="41" t="s">
        <v>9250</v>
      </c>
      <c r="P2516" s="36">
        <v>207</v>
      </c>
      <c r="Q2516" s="37" t="s">
        <v>9266</v>
      </c>
    </row>
    <row r="2517" spans="1:17" ht="15" customHeight="1">
      <c r="A2517" s="35">
        <v>801401</v>
      </c>
      <c r="B2517" s="36" t="s">
        <v>9239</v>
      </c>
      <c r="C2517" s="37" t="s">
        <v>9240</v>
      </c>
      <c r="D2517" s="37" t="s">
        <v>9315</v>
      </c>
      <c r="E2517" s="35">
        <v>801401</v>
      </c>
      <c r="F2517" s="38" t="s">
        <v>10516</v>
      </c>
      <c r="G2517" s="36" t="s">
        <v>9243</v>
      </c>
      <c r="H2517" s="36">
        <v>40</v>
      </c>
      <c r="I2517" s="39">
        <v>336491.6</v>
      </c>
      <c r="J2517" s="39">
        <f t="shared" si="161"/>
        <v>336491.6</v>
      </c>
      <c r="K2517" s="36">
        <v>0</v>
      </c>
      <c r="L2517" s="36">
        <v>100</v>
      </c>
      <c r="M2517" s="36"/>
      <c r="N2517" s="41" t="s">
        <v>9249</v>
      </c>
      <c r="O2517" s="41" t="s">
        <v>9250</v>
      </c>
      <c r="P2517" s="36">
        <v>231</v>
      </c>
      <c r="Q2517" s="37" t="s">
        <v>9317</v>
      </c>
    </row>
    <row r="2518" spans="1:17" ht="15" customHeight="1">
      <c r="A2518" s="35">
        <v>801701</v>
      </c>
      <c r="B2518" s="36" t="s">
        <v>9239</v>
      </c>
      <c r="C2518" s="37" t="s">
        <v>9240</v>
      </c>
      <c r="D2518" s="37" t="s">
        <v>9263</v>
      </c>
      <c r="E2518" s="35">
        <v>801701</v>
      </c>
      <c r="F2518" s="38" t="s">
        <v>10517</v>
      </c>
      <c r="G2518" s="36" t="s">
        <v>9243</v>
      </c>
      <c r="H2518" s="36">
        <v>50</v>
      </c>
      <c r="I2518" s="39">
        <v>465428.2</v>
      </c>
      <c r="J2518" s="39">
        <f t="shared" si="161"/>
        <v>465428.2</v>
      </c>
      <c r="K2518" s="36">
        <v>0</v>
      </c>
      <c r="L2518" s="36">
        <v>100</v>
      </c>
      <c r="M2518" s="36"/>
      <c r="N2518" s="40" t="s">
        <v>9244</v>
      </c>
      <c r="O2518" s="37" t="s">
        <v>9245</v>
      </c>
      <c r="P2518" s="36">
        <v>207</v>
      </c>
      <c r="Q2518" s="37" t="s">
        <v>9266</v>
      </c>
    </row>
    <row r="2519" spans="1:17" ht="15" customHeight="1">
      <c r="A2519" s="35">
        <v>801601</v>
      </c>
      <c r="B2519" s="36" t="s">
        <v>9239</v>
      </c>
      <c r="C2519" s="37" t="s">
        <v>9240</v>
      </c>
      <c r="D2519" s="37" t="s">
        <v>9263</v>
      </c>
      <c r="E2519" s="35">
        <v>801601</v>
      </c>
      <c r="F2519" s="38" t="s">
        <v>10518</v>
      </c>
      <c r="G2519" s="36" t="s">
        <v>9243</v>
      </c>
      <c r="H2519" s="36">
        <v>80</v>
      </c>
      <c r="I2519" s="39">
        <v>829492.8</v>
      </c>
      <c r="J2519" s="39">
        <f t="shared" si="161"/>
        <v>829492.8</v>
      </c>
      <c r="K2519" s="36">
        <v>0</v>
      </c>
      <c r="L2519" s="36">
        <v>100</v>
      </c>
      <c r="M2519" s="36"/>
      <c r="N2519" s="40" t="s">
        <v>9244</v>
      </c>
      <c r="O2519" s="37" t="s">
        <v>9245</v>
      </c>
      <c r="P2519" s="36">
        <v>207</v>
      </c>
      <c r="Q2519" s="37" t="s">
        <v>9266</v>
      </c>
    </row>
    <row r="2520" spans="1:17" ht="15" customHeight="1">
      <c r="A2520" s="35">
        <v>801501</v>
      </c>
      <c r="B2520" s="36" t="s">
        <v>9239</v>
      </c>
      <c r="C2520" s="37" t="s">
        <v>9240</v>
      </c>
      <c r="D2520" s="37" t="s">
        <v>9263</v>
      </c>
      <c r="E2520" s="35">
        <v>801501</v>
      </c>
      <c r="F2520" s="38" t="s">
        <v>10519</v>
      </c>
      <c r="G2520" s="36" t="s">
        <v>9243</v>
      </c>
      <c r="H2520" s="36">
        <v>110</v>
      </c>
      <c r="I2520" s="39">
        <v>1124645.1000000001</v>
      </c>
      <c r="J2520" s="39">
        <f t="shared" si="161"/>
        <v>1124645.1000000001</v>
      </c>
      <c r="K2520" s="36">
        <v>0</v>
      </c>
      <c r="L2520" s="36">
        <v>100</v>
      </c>
      <c r="M2520" s="36"/>
      <c r="N2520" s="40" t="s">
        <v>9244</v>
      </c>
      <c r="O2520" s="37" t="s">
        <v>9245</v>
      </c>
      <c r="P2520" s="36">
        <v>207</v>
      </c>
      <c r="Q2520" s="37" t="s">
        <v>9266</v>
      </c>
    </row>
    <row r="2521" spans="1:17" ht="15" customHeight="1">
      <c r="A2521" s="35">
        <v>801301</v>
      </c>
      <c r="B2521" s="36" t="s">
        <v>9239</v>
      </c>
      <c r="C2521" s="37" t="s">
        <v>9240</v>
      </c>
      <c r="D2521" s="37" t="s">
        <v>9263</v>
      </c>
      <c r="E2521" s="35">
        <v>801301</v>
      </c>
      <c r="F2521" s="38" t="s">
        <v>10520</v>
      </c>
      <c r="G2521" s="36" t="s">
        <v>9243</v>
      </c>
      <c r="H2521" s="36">
        <v>80</v>
      </c>
      <c r="I2521" s="39">
        <v>829492.8</v>
      </c>
      <c r="J2521" s="39">
        <f t="shared" si="161"/>
        <v>829492.8</v>
      </c>
      <c r="K2521" s="36">
        <v>0</v>
      </c>
      <c r="L2521" s="36">
        <v>100</v>
      </c>
      <c r="M2521" s="36"/>
      <c r="N2521" s="40" t="s">
        <v>9244</v>
      </c>
      <c r="O2521" s="37" t="s">
        <v>9245</v>
      </c>
      <c r="P2521" s="36">
        <v>207</v>
      </c>
      <c r="Q2521" s="37" t="s">
        <v>9266</v>
      </c>
    </row>
    <row r="2522" spans="1:17" ht="15" customHeight="1">
      <c r="A2522" s="35">
        <v>801101</v>
      </c>
      <c r="B2522" s="36" t="s">
        <v>9239</v>
      </c>
      <c r="C2522" s="37" t="s">
        <v>9240</v>
      </c>
      <c r="D2522" s="37" t="s">
        <v>9263</v>
      </c>
      <c r="E2522" s="35">
        <v>801101</v>
      </c>
      <c r="F2522" s="38" t="s">
        <v>10521</v>
      </c>
      <c r="G2522" s="36" t="s">
        <v>9243</v>
      </c>
      <c r="H2522" s="36">
        <v>80</v>
      </c>
      <c r="I2522" s="39">
        <v>829492.8</v>
      </c>
      <c r="J2522" s="39">
        <f t="shared" si="161"/>
        <v>829492.8</v>
      </c>
      <c r="K2522" s="36">
        <v>0</v>
      </c>
      <c r="L2522" s="36">
        <v>100</v>
      </c>
      <c r="M2522" s="36"/>
      <c r="N2522" s="40" t="s">
        <v>9244</v>
      </c>
      <c r="O2522" s="37" t="s">
        <v>9245</v>
      </c>
      <c r="P2522" s="36">
        <v>207</v>
      </c>
      <c r="Q2522" s="37" t="s">
        <v>9266</v>
      </c>
    </row>
    <row r="2523" spans="1:17" ht="15" customHeight="1">
      <c r="A2523" s="35">
        <v>801201</v>
      </c>
      <c r="B2523" s="36" t="s">
        <v>9239</v>
      </c>
      <c r="C2523" s="37" t="s">
        <v>9240</v>
      </c>
      <c r="D2523" s="37" t="s">
        <v>9263</v>
      </c>
      <c r="E2523" s="35">
        <v>801201</v>
      </c>
      <c r="F2523" s="38" t="s">
        <v>10522</v>
      </c>
      <c r="G2523" s="36" t="s">
        <v>9243</v>
      </c>
      <c r="H2523" s="36">
        <v>80</v>
      </c>
      <c r="I2523" s="39">
        <v>829492.8</v>
      </c>
      <c r="J2523" s="39">
        <f t="shared" si="161"/>
        <v>829492.8</v>
      </c>
      <c r="K2523" s="36">
        <v>0</v>
      </c>
      <c r="L2523" s="36">
        <v>100</v>
      </c>
      <c r="M2523" s="36"/>
      <c r="N2523" s="40" t="s">
        <v>9244</v>
      </c>
      <c r="O2523" s="37" t="s">
        <v>9245</v>
      </c>
      <c r="P2523" s="36">
        <v>207</v>
      </c>
      <c r="Q2523" s="37" t="s">
        <v>9266</v>
      </c>
    </row>
    <row r="2524" spans="1:17" ht="15" customHeight="1">
      <c r="A2524" s="35">
        <v>818306</v>
      </c>
      <c r="B2524" s="36" t="s">
        <v>9239</v>
      </c>
      <c r="C2524" s="37" t="s">
        <v>9240</v>
      </c>
      <c r="D2524" s="37" t="s">
        <v>9263</v>
      </c>
      <c r="E2524" s="35">
        <v>818306</v>
      </c>
      <c r="F2524" s="38" t="s">
        <v>3171</v>
      </c>
      <c r="G2524" s="36" t="s">
        <v>9243</v>
      </c>
      <c r="H2524" s="36">
        <v>100</v>
      </c>
      <c r="I2524" s="39">
        <v>1035957</v>
      </c>
      <c r="J2524" s="39">
        <f t="shared" si="161"/>
        <v>1035957</v>
      </c>
      <c r="K2524" s="36">
        <v>0</v>
      </c>
      <c r="L2524" s="36">
        <v>100</v>
      </c>
      <c r="M2524" s="36"/>
      <c r="N2524" s="40" t="s">
        <v>9244</v>
      </c>
      <c r="O2524" s="37" t="s">
        <v>9245</v>
      </c>
      <c r="P2524" s="36">
        <v>207</v>
      </c>
      <c r="Q2524" s="37" t="s">
        <v>9266</v>
      </c>
    </row>
    <row r="2525" spans="1:17" ht="15" customHeight="1">
      <c r="A2525" s="35">
        <v>814101</v>
      </c>
      <c r="B2525" s="36" t="s">
        <v>9239</v>
      </c>
      <c r="C2525" s="37" t="s">
        <v>9240</v>
      </c>
      <c r="D2525" s="37" t="s">
        <v>9263</v>
      </c>
      <c r="E2525" s="35">
        <v>814101</v>
      </c>
      <c r="F2525" s="38" t="s">
        <v>3164</v>
      </c>
      <c r="G2525" s="36" t="s">
        <v>9243</v>
      </c>
      <c r="H2525" s="36">
        <v>150</v>
      </c>
      <c r="I2525" s="39">
        <v>1444360.6</v>
      </c>
      <c r="J2525" s="39">
        <f t="shared" si="161"/>
        <v>1444360.6</v>
      </c>
      <c r="K2525" s="36">
        <v>0</v>
      </c>
      <c r="L2525" s="36">
        <v>100</v>
      </c>
      <c r="M2525" s="36"/>
      <c r="N2525" s="40" t="s">
        <v>9244</v>
      </c>
      <c r="O2525" s="37" t="s">
        <v>9245</v>
      </c>
      <c r="P2525" s="36">
        <v>207</v>
      </c>
      <c r="Q2525" s="37" t="s">
        <v>9266</v>
      </c>
    </row>
    <row r="2526" spans="1:17" ht="15" customHeight="1">
      <c r="A2526" s="35">
        <v>813103</v>
      </c>
      <c r="B2526" s="36" t="s">
        <v>9239</v>
      </c>
      <c r="C2526" s="37" t="s">
        <v>9240</v>
      </c>
      <c r="D2526" s="37" t="s">
        <v>9263</v>
      </c>
      <c r="E2526" s="35">
        <v>813103</v>
      </c>
      <c r="F2526" s="38" t="s">
        <v>3162</v>
      </c>
      <c r="G2526" s="36" t="s">
        <v>9243</v>
      </c>
      <c r="H2526" s="36">
        <v>150</v>
      </c>
      <c r="I2526" s="39">
        <v>1444360.6</v>
      </c>
      <c r="J2526" s="39">
        <f t="shared" si="161"/>
        <v>1444360.6</v>
      </c>
      <c r="K2526" s="36">
        <v>0</v>
      </c>
      <c r="L2526" s="36">
        <v>100</v>
      </c>
      <c r="M2526" s="36"/>
      <c r="N2526" s="40" t="s">
        <v>9244</v>
      </c>
      <c r="O2526" s="37" t="s">
        <v>9245</v>
      </c>
      <c r="P2526" s="36">
        <v>207</v>
      </c>
      <c r="Q2526" s="37" t="s">
        <v>9266</v>
      </c>
    </row>
    <row r="2527" spans="1:17" ht="15" customHeight="1">
      <c r="A2527" s="35">
        <v>813104</v>
      </c>
      <c r="B2527" s="36" t="s">
        <v>9239</v>
      </c>
      <c r="C2527" s="37" t="s">
        <v>9240</v>
      </c>
      <c r="D2527" s="37" t="s">
        <v>9263</v>
      </c>
      <c r="E2527" s="35">
        <v>813104</v>
      </c>
      <c r="F2527" s="38" t="s">
        <v>3163</v>
      </c>
      <c r="G2527" s="36" t="s">
        <v>9243</v>
      </c>
      <c r="H2527" s="36">
        <v>150</v>
      </c>
      <c r="I2527" s="39">
        <v>1444360.6</v>
      </c>
      <c r="J2527" s="39">
        <f t="shared" si="161"/>
        <v>1444360.6</v>
      </c>
      <c r="K2527" s="36">
        <v>0</v>
      </c>
      <c r="L2527" s="36">
        <v>100</v>
      </c>
      <c r="M2527" s="36"/>
      <c r="N2527" s="40" t="s">
        <v>9244</v>
      </c>
      <c r="O2527" s="37" t="s">
        <v>9245</v>
      </c>
      <c r="P2527" s="36">
        <v>207</v>
      </c>
      <c r="Q2527" s="37" t="s">
        <v>9266</v>
      </c>
    </row>
    <row r="2528" spans="1:17" ht="15" customHeight="1">
      <c r="A2528" s="35">
        <v>813102</v>
      </c>
      <c r="B2528" s="36" t="s">
        <v>9239</v>
      </c>
      <c r="C2528" s="37" t="s">
        <v>9240</v>
      </c>
      <c r="D2528" s="37" t="s">
        <v>9263</v>
      </c>
      <c r="E2528" s="35">
        <v>813102</v>
      </c>
      <c r="F2528" s="38" t="s">
        <v>3161</v>
      </c>
      <c r="G2528" s="36" t="s">
        <v>9243</v>
      </c>
      <c r="H2528" s="36">
        <v>150</v>
      </c>
      <c r="I2528" s="39">
        <v>1444360.6</v>
      </c>
      <c r="J2528" s="39">
        <f t="shared" si="161"/>
        <v>1444360.6</v>
      </c>
      <c r="K2528" s="36">
        <v>0</v>
      </c>
      <c r="L2528" s="36">
        <v>100</v>
      </c>
      <c r="M2528" s="36"/>
      <c r="N2528" s="40" t="s">
        <v>9244</v>
      </c>
      <c r="O2528" s="37" t="s">
        <v>9245</v>
      </c>
      <c r="P2528" s="36">
        <v>207</v>
      </c>
      <c r="Q2528" s="37" t="s">
        <v>9266</v>
      </c>
    </row>
    <row r="2529" spans="1:17" ht="15" customHeight="1">
      <c r="A2529" s="35">
        <v>813101</v>
      </c>
      <c r="B2529" s="36" t="s">
        <v>9239</v>
      </c>
      <c r="C2529" s="37" t="s">
        <v>9240</v>
      </c>
      <c r="D2529" s="37" t="s">
        <v>9263</v>
      </c>
      <c r="E2529" s="35">
        <v>813101</v>
      </c>
      <c r="F2529" s="37" t="s">
        <v>3160</v>
      </c>
      <c r="G2529" s="36" t="s">
        <v>9243</v>
      </c>
      <c r="H2529" s="36">
        <v>150</v>
      </c>
      <c r="I2529" s="39">
        <v>1444360.6</v>
      </c>
      <c r="J2529" s="39">
        <f t="shared" si="161"/>
        <v>1444360.6</v>
      </c>
      <c r="K2529" s="36">
        <v>0</v>
      </c>
      <c r="L2529" s="36">
        <v>100</v>
      </c>
      <c r="M2529" s="36"/>
      <c r="N2529" s="40" t="s">
        <v>9244</v>
      </c>
      <c r="O2529" s="37" t="s">
        <v>9245</v>
      </c>
      <c r="P2529" s="36">
        <v>207</v>
      </c>
      <c r="Q2529" s="37" t="s">
        <v>9266</v>
      </c>
    </row>
    <row r="2530" spans="1:17" ht="15" customHeight="1">
      <c r="A2530" s="35">
        <v>818305</v>
      </c>
      <c r="B2530" s="36" t="s">
        <v>9239</v>
      </c>
      <c r="C2530" s="37" t="s">
        <v>9240</v>
      </c>
      <c r="D2530" s="37" t="s">
        <v>9263</v>
      </c>
      <c r="E2530" s="35">
        <v>818305</v>
      </c>
      <c r="F2530" s="38" t="s">
        <v>10523</v>
      </c>
      <c r="G2530" s="36" t="s">
        <v>9243</v>
      </c>
      <c r="H2530" s="36">
        <v>100</v>
      </c>
      <c r="I2530" s="39">
        <v>1035957</v>
      </c>
      <c r="J2530" s="39">
        <f t="shared" si="161"/>
        <v>1035957</v>
      </c>
      <c r="K2530" s="36">
        <v>0</v>
      </c>
      <c r="L2530" s="36">
        <v>100</v>
      </c>
      <c r="M2530" s="36"/>
      <c r="N2530" s="40" t="s">
        <v>9244</v>
      </c>
      <c r="O2530" s="37" t="s">
        <v>9245</v>
      </c>
      <c r="P2530" s="36">
        <v>207</v>
      </c>
      <c r="Q2530" s="37" t="s">
        <v>9266</v>
      </c>
    </row>
    <row r="2531" spans="1:17" ht="15" customHeight="1">
      <c r="A2531" s="35">
        <v>812601</v>
      </c>
      <c r="B2531" s="36" t="s">
        <v>9239</v>
      </c>
      <c r="C2531" s="37" t="s">
        <v>9240</v>
      </c>
      <c r="D2531" s="37" t="s">
        <v>9315</v>
      </c>
      <c r="E2531" s="35">
        <v>812601</v>
      </c>
      <c r="F2531" s="38" t="s">
        <v>10524</v>
      </c>
      <c r="G2531" s="36" t="s">
        <v>9243</v>
      </c>
      <c r="H2531" s="36">
        <v>80</v>
      </c>
      <c r="I2531" s="39">
        <v>829492.8</v>
      </c>
      <c r="J2531" s="39">
        <f t="shared" si="161"/>
        <v>829492.8</v>
      </c>
      <c r="K2531" s="36">
        <v>0</v>
      </c>
      <c r="L2531" s="36">
        <v>100</v>
      </c>
      <c r="M2531" s="36"/>
      <c r="N2531" s="40" t="s">
        <v>9244</v>
      </c>
      <c r="O2531" s="37" t="s">
        <v>9245</v>
      </c>
      <c r="P2531" s="36">
        <v>231</v>
      </c>
      <c r="Q2531" s="37" t="s">
        <v>9317</v>
      </c>
    </row>
    <row r="2532" spans="1:17" ht="15" customHeight="1">
      <c r="A2532" s="35">
        <v>811101</v>
      </c>
      <c r="B2532" s="36" t="s">
        <v>9239</v>
      </c>
      <c r="C2532" s="37" t="s">
        <v>9240</v>
      </c>
      <c r="D2532" s="37" t="s">
        <v>9263</v>
      </c>
      <c r="E2532" s="35">
        <v>811101</v>
      </c>
      <c r="F2532" s="38" t="s">
        <v>3181</v>
      </c>
      <c r="G2532" s="36" t="s">
        <v>9243</v>
      </c>
      <c r="H2532" s="36">
        <v>100</v>
      </c>
      <c r="I2532" s="39">
        <v>1035957</v>
      </c>
      <c r="J2532" s="39">
        <f t="shared" si="161"/>
        <v>1035957</v>
      </c>
      <c r="K2532" s="36">
        <v>0</v>
      </c>
      <c r="L2532" s="36">
        <v>100</v>
      </c>
      <c r="M2532" s="36"/>
      <c r="N2532" s="40" t="s">
        <v>9244</v>
      </c>
      <c r="O2532" s="37" t="s">
        <v>9245</v>
      </c>
      <c r="P2532" s="36">
        <v>207</v>
      </c>
      <c r="Q2532" s="37" t="s">
        <v>9266</v>
      </c>
    </row>
    <row r="2533" spans="1:17" ht="15" customHeight="1">
      <c r="A2533" s="35">
        <v>811209</v>
      </c>
      <c r="B2533" s="36" t="s">
        <v>9239</v>
      </c>
      <c r="C2533" s="37" t="s">
        <v>9240</v>
      </c>
      <c r="D2533" s="37" t="s">
        <v>9263</v>
      </c>
      <c r="E2533" s="35">
        <v>811209</v>
      </c>
      <c r="F2533" s="37" t="s">
        <v>3188</v>
      </c>
      <c r="G2533" s="36" t="s">
        <v>9243</v>
      </c>
      <c r="H2533" s="36">
        <v>100</v>
      </c>
      <c r="I2533" s="39">
        <v>1035957</v>
      </c>
      <c r="J2533" s="39">
        <f t="shared" si="161"/>
        <v>1035957</v>
      </c>
      <c r="K2533" s="36">
        <v>0</v>
      </c>
      <c r="L2533" s="36">
        <v>100</v>
      </c>
      <c r="M2533" s="36"/>
      <c r="N2533" s="40" t="s">
        <v>9244</v>
      </c>
      <c r="O2533" s="37" t="s">
        <v>9245</v>
      </c>
      <c r="P2533" s="36">
        <v>207</v>
      </c>
      <c r="Q2533" s="37" t="s">
        <v>9266</v>
      </c>
    </row>
    <row r="2534" spans="1:17" ht="15" customHeight="1">
      <c r="A2534" s="35">
        <v>811202</v>
      </c>
      <c r="B2534" s="36" t="s">
        <v>9239</v>
      </c>
      <c r="C2534" s="37" t="s">
        <v>9240</v>
      </c>
      <c r="D2534" s="37" t="s">
        <v>9263</v>
      </c>
      <c r="E2534" s="35">
        <v>811202</v>
      </c>
      <c r="F2534" s="38" t="s">
        <v>3182</v>
      </c>
      <c r="G2534" s="36" t="s">
        <v>9243</v>
      </c>
      <c r="H2534" s="36">
        <v>100</v>
      </c>
      <c r="I2534" s="39">
        <v>1035957</v>
      </c>
      <c r="J2534" s="39">
        <f t="shared" si="161"/>
        <v>1035957</v>
      </c>
      <c r="K2534" s="36">
        <v>0</v>
      </c>
      <c r="L2534" s="36">
        <v>100</v>
      </c>
      <c r="M2534" s="36"/>
      <c r="N2534" s="40" t="s">
        <v>9244</v>
      </c>
      <c r="O2534" s="37" t="s">
        <v>9245</v>
      </c>
      <c r="P2534" s="36">
        <v>207</v>
      </c>
      <c r="Q2534" s="37" t="s">
        <v>9266</v>
      </c>
    </row>
    <row r="2535" spans="1:17" ht="15" customHeight="1">
      <c r="A2535" s="35">
        <v>811204</v>
      </c>
      <c r="B2535" s="36" t="s">
        <v>9239</v>
      </c>
      <c r="C2535" s="37" t="s">
        <v>9240</v>
      </c>
      <c r="D2535" s="37" t="s">
        <v>9263</v>
      </c>
      <c r="E2535" s="35">
        <v>811204</v>
      </c>
      <c r="F2535" s="37" t="s">
        <v>3184</v>
      </c>
      <c r="G2535" s="36" t="s">
        <v>9243</v>
      </c>
      <c r="H2535" s="36">
        <v>100</v>
      </c>
      <c r="I2535" s="39">
        <v>1035957</v>
      </c>
      <c r="J2535" s="39">
        <f t="shared" si="161"/>
        <v>1035957</v>
      </c>
      <c r="K2535" s="36">
        <v>0</v>
      </c>
      <c r="L2535" s="36">
        <v>100</v>
      </c>
      <c r="M2535" s="36"/>
      <c r="N2535" s="40" t="s">
        <v>9244</v>
      </c>
      <c r="O2535" s="37" t="s">
        <v>9245</v>
      </c>
      <c r="P2535" s="36">
        <v>207</v>
      </c>
      <c r="Q2535" s="37" t="s">
        <v>9266</v>
      </c>
    </row>
    <row r="2536" spans="1:17" ht="15" customHeight="1">
      <c r="A2536" s="35">
        <v>812401</v>
      </c>
      <c r="B2536" s="36" t="s">
        <v>9239</v>
      </c>
      <c r="C2536" s="37" t="s">
        <v>9240</v>
      </c>
      <c r="D2536" s="37" t="s">
        <v>9263</v>
      </c>
      <c r="E2536" s="35">
        <v>812401</v>
      </c>
      <c r="F2536" s="38" t="s">
        <v>3195</v>
      </c>
      <c r="G2536" s="36" t="s">
        <v>9243</v>
      </c>
      <c r="H2536" s="36">
        <v>105</v>
      </c>
      <c r="I2536" s="39">
        <v>1098486.1000000001</v>
      </c>
      <c r="J2536" s="39">
        <f t="shared" si="161"/>
        <v>1098486.1000000001</v>
      </c>
      <c r="K2536" s="36">
        <v>0</v>
      </c>
      <c r="L2536" s="36">
        <v>100</v>
      </c>
      <c r="M2536" s="36"/>
      <c r="N2536" s="40" t="s">
        <v>9244</v>
      </c>
      <c r="O2536" s="37" t="s">
        <v>9245</v>
      </c>
      <c r="P2536" s="36">
        <v>207</v>
      </c>
      <c r="Q2536" s="37" t="s">
        <v>9266</v>
      </c>
    </row>
    <row r="2537" spans="1:17" ht="15" customHeight="1">
      <c r="A2537" s="35">
        <v>812503</v>
      </c>
      <c r="B2537" s="36" t="s">
        <v>9239</v>
      </c>
      <c r="C2537" s="37" t="s">
        <v>9240</v>
      </c>
      <c r="D2537" s="37" t="s">
        <v>9315</v>
      </c>
      <c r="E2537" s="35">
        <v>812503</v>
      </c>
      <c r="F2537" s="38" t="s">
        <v>3508</v>
      </c>
      <c r="G2537" s="36" t="s">
        <v>9243</v>
      </c>
      <c r="H2537" s="36">
        <v>110</v>
      </c>
      <c r="I2537" s="39">
        <v>1124645.1000000001</v>
      </c>
      <c r="J2537" s="39">
        <f t="shared" si="161"/>
        <v>1124645.1000000001</v>
      </c>
      <c r="K2537" s="36">
        <v>0</v>
      </c>
      <c r="L2537" s="36">
        <v>100</v>
      </c>
      <c r="M2537" s="36"/>
      <c r="N2537" s="40" t="s">
        <v>9244</v>
      </c>
      <c r="O2537" s="37" t="s">
        <v>9245</v>
      </c>
      <c r="P2537" s="36">
        <v>231</v>
      </c>
      <c r="Q2537" s="37" t="s">
        <v>9317</v>
      </c>
    </row>
    <row r="2538" spans="1:17" ht="15" customHeight="1">
      <c r="A2538" s="35">
        <v>812504</v>
      </c>
      <c r="B2538" s="36" t="s">
        <v>9239</v>
      </c>
      <c r="C2538" s="37" t="s">
        <v>9240</v>
      </c>
      <c r="D2538" s="37" t="s">
        <v>9315</v>
      </c>
      <c r="E2538" s="35">
        <v>812504</v>
      </c>
      <c r="F2538" s="38" t="s">
        <v>3509</v>
      </c>
      <c r="G2538" s="36" t="s">
        <v>9243</v>
      </c>
      <c r="H2538" s="36">
        <v>120</v>
      </c>
      <c r="I2538" s="39">
        <v>1201879.8</v>
      </c>
      <c r="J2538" s="39">
        <f t="shared" si="161"/>
        <v>1201879.8</v>
      </c>
      <c r="K2538" s="36">
        <v>0</v>
      </c>
      <c r="L2538" s="36">
        <v>100</v>
      </c>
      <c r="M2538" s="36"/>
      <c r="N2538" s="40" t="s">
        <v>9244</v>
      </c>
      <c r="O2538" s="37" t="s">
        <v>9245</v>
      </c>
      <c r="P2538" s="36">
        <v>231</v>
      </c>
      <c r="Q2538" s="37" t="s">
        <v>9317</v>
      </c>
    </row>
    <row r="2539" spans="1:17" ht="15" customHeight="1">
      <c r="A2539" s="35">
        <v>810103</v>
      </c>
      <c r="B2539" s="36" t="s">
        <v>9239</v>
      </c>
      <c r="C2539" s="37" t="s">
        <v>9240</v>
      </c>
      <c r="D2539" s="37" t="s">
        <v>9263</v>
      </c>
      <c r="E2539" s="35">
        <v>810103</v>
      </c>
      <c r="F2539" s="38" t="s">
        <v>3176</v>
      </c>
      <c r="G2539" s="36" t="s">
        <v>9243</v>
      </c>
      <c r="H2539" s="36">
        <v>130</v>
      </c>
      <c r="I2539" s="39">
        <v>1254197.8</v>
      </c>
      <c r="J2539" s="39">
        <f t="shared" si="161"/>
        <v>1254197.8</v>
      </c>
      <c r="K2539" s="36">
        <v>0</v>
      </c>
      <c r="L2539" s="36">
        <v>100</v>
      </c>
      <c r="M2539" s="36"/>
      <c r="N2539" s="40" t="s">
        <v>9244</v>
      </c>
      <c r="O2539" s="37" t="s">
        <v>9245</v>
      </c>
      <c r="P2539" s="36">
        <v>207</v>
      </c>
      <c r="Q2539" s="37" t="s">
        <v>9266</v>
      </c>
    </row>
    <row r="2540" spans="1:17" ht="15" customHeight="1">
      <c r="A2540" s="35">
        <v>810101</v>
      </c>
      <c r="B2540" s="36" t="s">
        <v>9239</v>
      </c>
      <c r="C2540" s="37" t="s">
        <v>9240</v>
      </c>
      <c r="D2540" s="37" t="s">
        <v>9263</v>
      </c>
      <c r="E2540" s="35">
        <v>810101</v>
      </c>
      <c r="F2540" s="38" t="s">
        <v>3175</v>
      </c>
      <c r="G2540" s="36" t="s">
        <v>9243</v>
      </c>
      <c r="H2540" s="36">
        <v>530</v>
      </c>
      <c r="I2540" s="39">
        <v>4282400</v>
      </c>
      <c r="J2540" s="39">
        <f t="shared" si="161"/>
        <v>4282400</v>
      </c>
      <c r="K2540" s="36">
        <v>0</v>
      </c>
      <c r="L2540" s="36">
        <v>100</v>
      </c>
      <c r="M2540" s="36"/>
      <c r="N2540" s="40" t="s">
        <v>9264</v>
      </c>
      <c r="O2540" s="37" t="s">
        <v>9265</v>
      </c>
      <c r="P2540" s="36">
        <v>207</v>
      </c>
      <c r="Q2540" s="37" t="s">
        <v>9266</v>
      </c>
    </row>
    <row r="2541" spans="1:17" ht="15" customHeight="1">
      <c r="A2541" s="35">
        <v>810102</v>
      </c>
      <c r="B2541" s="36" t="s">
        <v>9239</v>
      </c>
      <c r="C2541" s="37" t="s">
        <v>9240</v>
      </c>
      <c r="D2541" s="37" t="s">
        <v>9263</v>
      </c>
      <c r="E2541" s="35">
        <v>810102</v>
      </c>
      <c r="F2541" s="38" t="s">
        <v>3028</v>
      </c>
      <c r="G2541" s="36" t="s">
        <v>9243</v>
      </c>
      <c r="H2541" s="36">
        <v>630</v>
      </c>
      <c r="I2541" s="39">
        <v>5090400</v>
      </c>
      <c r="J2541" s="39">
        <f t="shared" si="161"/>
        <v>5090400</v>
      </c>
      <c r="K2541" s="36">
        <v>0</v>
      </c>
      <c r="L2541" s="36">
        <v>100</v>
      </c>
      <c r="M2541" s="36"/>
      <c r="N2541" s="40" t="s">
        <v>9264</v>
      </c>
      <c r="O2541" s="37" t="s">
        <v>9265</v>
      </c>
      <c r="P2541" s="36">
        <v>207</v>
      </c>
      <c r="Q2541" s="37" t="s">
        <v>9266</v>
      </c>
    </row>
    <row r="2542" spans="1:17" ht="15" customHeight="1">
      <c r="A2542" s="35">
        <v>810111</v>
      </c>
      <c r="B2542" s="36" t="s">
        <v>9239</v>
      </c>
      <c r="C2542" s="37" t="s">
        <v>9240</v>
      </c>
      <c r="D2542" s="37" t="s">
        <v>9263</v>
      </c>
      <c r="E2542" s="35">
        <v>810111</v>
      </c>
      <c r="F2542" s="38" t="s">
        <v>3031</v>
      </c>
      <c r="G2542" s="36" t="s">
        <v>9243</v>
      </c>
      <c r="H2542" s="36">
        <v>275</v>
      </c>
      <c r="I2542" s="39">
        <v>2158784.1</v>
      </c>
      <c r="J2542" s="39">
        <f t="shared" si="161"/>
        <v>2158784.1</v>
      </c>
      <c r="K2542" s="36">
        <v>0</v>
      </c>
      <c r="L2542" s="36">
        <v>100</v>
      </c>
      <c r="M2542" s="36"/>
      <c r="N2542" s="40" t="s">
        <v>9264</v>
      </c>
      <c r="O2542" s="37" t="s">
        <v>9265</v>
      </c>
      <c r="P2542" s="36">
        <v>207</v>
      </c>
      <c r="Q2542" s="37" t="s">
        <v>9266</v>
      </c>
    </row>
    <row r="2543" spans="1:17" ht="15" customHeight="1">
      <c r="A2543" s="35">
        <v>811210</v>
      </c>
      <c r="B2543" s="36" t="s">
        <v>9239</v>
      </c>
      <c r="C2543" s="37" t="s">
        <v>9240</v>
      </c>
      <c r="D2543" s="37" t="s">
        <v>9263</v>
      </c>
      <c r="E2543" s="35">
        <v>811210</v>
      </c>
      <c r="F2543" s="38" t="s">
        <v>3189</v>
      </c>
      <c r="G2543" s="36" t="s">
        <v>9243</v>
      </c>
      <c r="H2543" s="36">
        <v>100</v>
      </c>
      <c r="I2543" s="39">
        <v>1035957</v>
      </c>
      <c r="J2543" s="39">
        <f t="shared" si="161"/>
        <v>1035957</v>
      </c>
      <c r="K2543" s="36">
        <v>0</v>
      </c>
      <c r="L2543" s="36">
        <v>100</v>
      </c>
      <c r="M2543" s="36"/>
      <c r="N2543" s="40" t="s">
        <v>9244</v>
      </c>
      <c r="O2543" s="37" t="s">
        <v>9245</v>
      </c>
      <c r="P2543" s="36">
        <v>207</v>
      </c>
      <c r="Q2543" s="37" t="s">
        <v>9266</v>
      </c>
    </row>
    <row r="2544" spans="1:17" ht="15" customHeight="1">
      <c r="A2544" s="35">
        <v>812701</v>
      </c>
      <c r="B2544" s="36" t="s">
        <v>9239</v>
      </c>
      <c r="C2544" s="37" t="s">
        <v>9240</v>
      </c>
      <c r="D2544" s="37" t="s">
        <v>9315</v>
      </c>
      <c r="E2544" s="35">
        <v>812701</v>
      </c>
      <c r="F2544" s="38" t="s">
        <v>10525</v>
      </c>
      <c r="G2544" s="36" t="s">
        <v>9243</v>
      </c>
      <c r="H2544" s="36">
        <v>80</v>
      </c>
      <c r="I2544" s="39">
        <v>829492.8</v>
      </c>
      <c r="J2544" s="39">
        <f t="shared" si="161"/>
        <v>829492.8</v>
      </c>
      <c r="K2544" s="36">
        <v>0</v>
      </c>
      <c r="L2544" s="36">
        <v>100</v>
      </c>
      <c r="M2544" s="36"/>
      <c r="N2544" s="40" t="s">
        <v>9244</v>
      </c>
      <c r="O2544" s="37" t="s">
        <v>9245</v>
      </c>
      <c r="P2544" s="36">
        <v>231</v>
      </c>
      <c r="Q2544" s="37" t="s">
        <v>9317</v>
      </c>
    </row>
    <row r="2545" spans="1:17" ht="15" customHeight="1">
      <c r="A2545" s="35">
        <v>810838</v>
      </c>
      <c r="B2545" s="36" t="s">
        <v>9239</v>
      </c>
      <c r="C2545" s="37" t="s">
        <v>9240</v>
      </c>
      <c r="D2545" s="37" t="s">
        <v>9263</v>
      </c>
      <c r="E2545" s="35">
        <v>810838</v>
      </c>
      <c r="F2545" s="37" t="s">
        <v>10526</v>
      </c>
      <c r="G2545" s="36" t="s">
        <v>9243</v>
      </c>
      <c r="H2545" s="36">
        <v>350</v>
      </c>
      <c r="I2545" s="39">
        <v>2731161.2</v>
      </c>
      <c r="J2545" s="39">
        <f t="shared" si="161"/>
        <v>2731161.2</v>
      </c>
      <c r="K2545" s="36">
        <v>0</v>
      </c>
      <c r="L2545" s="36">
        <v>100</v>
      </c>
      <c r="M2545" s="36"/>
      <c r="N2545" s="40" t="s">
        <v>9264</v>
      </c>
      <c r="O2545" s="37" t="s">
        <v>9265</v>
      </c>
      <c r="P2545" s="36">
        <v>207</v>
      </c>
      <c r="Q2545" s="37" t="s">
        <v>9266</v>
      </c>
    </row>
    <row r="2546" spans="1:17" ht="15" customHeight="1">
      <c r="A2546" s="35">
        <v>812801</v>
      </c>
      <c r="B2546" s="36" t="s">
        <v>9239</v>
      </c>
      <c r="C2546" s="37" t="s">
        <v>9240</v>
      </c>
      <c r="D2546" s="37" t="s">
        <v>9315</v>
      </c>
      <c r="E2546" s="35">
        <v>812801</v>
      </c>
      <c r="F2546" s="38" t="s">
        <v>3512</v>
      </c>
      <c r="G2546" s="36" t="s">
        <v>9243</v>
      </c>
      <c r="H2546" s="36">
        <v>70</v>
      </c>
      <c r="I2546" s="39">
        <v>727472.7</v>
      </c>
      <c r="J2546" s="39">
        <f t="shared" si="161"/>
        <v>727472.7</v>
      </c>
      <c r="K2546" s="36">
        <v>0</v>
      </c>
      <c r="L2546" s="36">
        <v>100</v>
      </c>
      <c r="M2546" s="36"/>
      <c r="N2546" s="40" t="s">
        <v>9244</v>
      </c>
      <c r="O2546" s="37" t="s">
        <v>9245</v>
      </c>
      <c r="P2546" s="36">
        <v>231</v>
      </c>
      <c r="Q2546" s="37" t="s">
        <v>9317</v>
      </c>
    </row>
    <row r="2547" spans="1:17" ht="15" customHeight="1">
      <c r="A2547" s="35">
        <v>812802</v>
      </c>
      <c r="B2547" s="36" t="s">
        <v>9239</v>
      </c>
      <c r="C2547" s="37" t="s">
        <v>9240</v>
      </c>
      <c r="D2547" s="37" t="s">
        <v>9315</v>
      </c>
      <c r="E2547" s="35">
        <v>812802</v>
      </c>
      <c r="F2547" s="38" t="s">
        <v>3513</v>
      </c>
      <c r="G2547" s="36" t="s">
        <v>9243</v>
      </c>
      <c r="H2547" s="36">
        <v>100</v>
      </c>
      <c r="I2547" s="39">
        <v>1035957</v>
      </c>
      <c r="J2547" s="39">
        <f t="shared" si="161"/>
        <v>1035957</v>
      </c>
      <c r="K2547" s="36">
        <v>0</v>
      </c>
      <c r="L2547" s="36">
        <v>100</v>
      </c>
      <c r="M2547" s="36"/>
      <c r="N2547" s="40" t="s">
        <v>9244</v>
      </c>
      <c r="O2547" s="37" t="s">
        <v>9245</v>
      </c>
      <c r="P2547" s="36">
        <v>231</v>
      </c>
      <c r="Q2547" s="37" t="s">
        <v>9317</v>
      </c>
    </row>
    <row r="2548" spans="1:17" ht="15" customHeight="1">
      <c r="A2548" s="35">
        <v>811212</v>
      </c>
      <c r="B2548" s="36" t="s">
        <v>9239</v>
      </c>
      <c r="C2548" s="37" t="s">
        <v>9240</v>
      </c>
      <c r="D2548" s="37" t="s">
        <v>9263</v>
      </c>
      <c r="E2548" s="35">
        <v>811212</v>
      </c>
      <c r="F2548" s="38" t="s">
        <v>3190</v>
      </c>
      <c r="G2548" s="36" t="s">
        <v>9243</v>
      </c>
      <c r="H2548" s="36">
        <v>50</v>
      </c>
      <c r="I2548" s="39">
        <v>465428.2</v>
      </c>
      <c r="J2548" s="39">
        <f t="shared" si="161"/>
        <v>465428.2</v>
      </c>
      <c r="K2548" s="36">
        <v>0</v>
      </c>
      <c r="L2548" s="36">
        <v>100</v>
      </c>
      <c r="M2548" s="36"/>
      <c r="N2548" s="40" t="s">
        <v>9244</v>
      </c>
      <c r="O2548" s="37" t="s">
        <v>9245</v>
      </c>
      <c r="P2548" s="36">
        <v>207</v>
      </c>
      <c r="Q2548" s="37" t="s">
        <v>9266</v>
      </c>
    </row>
    <row r="2549" spans="1:17" ht="15" customHeight="1">
      <c r="A2549" s="35">
        <v>812908</v>
      </c>
      <c r="B2549" s="36" t="s">
        <v>9239</v>
      </c>
      <c r="C2549" s="37" t="s">
        <v>9240</v>
      </c>
      <c r="D2549" s="37" t="s">
        <v>9263</v>
      </c>
      <c r="E2549" s="35">
        <v>812908</v>
      </c>
      <c r="F2549" s="37" t="s">
        <v>10527</v>
      </c>
      <c r="G2549" s="36" t="s">
        <v>9243</v>
      </c>
      <c r="H2549" s="36">
        <v>80</v>
      </c>
      <c r="I2549" s="39">
        <v>829492.8</v>
      </c>
      <c r="J2549" s="39">
        <f t="shared" si="161"/>
        <v>829492.8</v>
      </c>
      <c r="K2549" s="36">
        <v>0</v>
      </c>
      <c r="L2549" s="36">
        <v>100</v>
      </c>
      <c r="M2549" s="36"/>
      <c r="N2549" s="40" t="s">
        <v>9244</v>
      </c>
      <c r="O2549" s="37" t="s">
        <v>9245</v>
      </c>
      <c r="P2549" s="36">
        <v>207</v>
      </c>
      <c r="Q2549" s="37" t="s">
        <v>9266</v>
      </c>
    </row>
    <row r="2550" spans="1:17" ht="15" customHeight="1">
      <c r="A2550" s="35">
        <v>812201</v>
      </c>
      <c r="B2550" s="36" t="s">
        <v>9239</v>
      </c>
      <c r="C2550" s="37" t="s">
        <v>9240</v>
      </c>
      <c r="D2550" s="37" t="s">
        <v>9263</v>
      </c>
      <c r="E2550" s="35">
        <v>812201</v>
      </c>
      <c r="F2550" s="38" t="s">
        <v>3193</v>
      </c>
      <c r="G2550" s="36" t="s">
        <v>9243</v>
      </c>
      <c r="H2550" s="36">
        <v>120</v>
      </c>
      <c r="I2550" s="39">
        <v>1201879.8</v>
      </c>
      <c r="J2550" s="39">
        <f t="shared" si="161"/>
        <v>1201879.8</v>
      </c>
      <c r="K2550" s="36">
        <v>0</v>
      </c>
      <c r="L2550" s="36">
        <v>100</v>
      </c>
      <c r="M2550" s="36"/>
      <c r="N2550" s="40" t="s">
        <v>9244</v>
      </c>
      <c r="O2550" s="37" t="s">
        <v>9245</v>
      </c>
      <c r="P2550" s="36">
        <v>207</v>
      </c>
      <c r="Q2550" s="37" t="s">
        <v>9266</v>
      </c>
    </row>
    <row r="2551" spans="1:17" ht="15" customHeight="1">
      <c r="A2551" s="35">
        <v>810309</v>
      </c>
      <c r="B2551" s="36" t="s">
        <v>9239</v>
      </c>
      <c r="C2551" s="37" t="s">
        <v>9240</v>
      </c>
      <c r="D2551" s="37" t="s">
        <v>9263</v>
      </c>
      <c r="E2551" s="35">
        <v>810309</v>
      </c>
      <c r="F2551" s="38" t="s">
        <v>10528</v>
      </c>
      <c r="G2551" s="36" t="s">
        <v>9243</v>
      </c>
      <c r="H2551" s="36">
        <v>130</v>
      </c>
      <c r="I2551" s="39">
        <v>1254197.8</v>
      </c>
      <c r="J2551" s="39">
        <f t="shared" si="161"/>
        <v>1254197.8</v>
      </c>
      <c r="K2551" s="36">
        <v>0</v>
      </c>
      <c r="L2551" s="36">
        <v>100</v>
      </c>
      <c r="M2551" s="36"/>
      <c r="N2551" s="40" t="s">
        <v>9244</v>
      </c>
      <c r="O2551" s="37" t="s">
        <v>9245</v>
      </c>
      <c r="P2551" s="36">
        <v>207</v>
      </c>
      <c r="Q2551" s="37" t="s">
        <v>9266</v>
      </c>
    </row>
    <row r="2552" spans="1:17" ht="15" customHeight="1">
      <c r="A2552" s="35">
        <v>810306</v>
      </c>
      <c r="B2552" s="36" t="s">
        <v>9239</v>
      </c>
      <c r="C2552" s="37" t="s">
        <v>9240</v>
      </c>
      <c r="D2552" s="37" t="s">
        <v>9263</v>
      </c>
      <c r="E2552" s="35">
        <v>810306</v>
      </c>
      <c r="F2552" s="38" t="s">
        <v>3036</v>
      </c>
      <c r="G2552" s="36" t="s">
        <v>9243</v>
      </c>
      <c r="H2552" s="36">
        <v>275</v>
      </c>
      <c r="I2552" s="39">
        <v>2158784.1</v>
      </c>
      <c r="J2552" s="39">
        <f t="shared" si="161"/>
        <v>2158784.1</v>
      </c>
      <c r="K2552" s="36">
        <v>0</v>
      </c>
      <c r="L2552" s="36">
        <v>100</v>
      </c>
      <c r="M2552" s="36"/>
      <c r="N2552" s="40" t="s">
        <v>9264</v>
      </c>
      <c r="O2552" s="37" t="s">
        <v>9265</v>
      </c>
      <c r="P2552" s="36">
        <v>207</v>
      </c>
      <c r="Q2552" s="37" t="s">
        <v>9266</v>
      </c>
    </row>
    <row r="2553" spans="1:17" ht="15" customHeight="1">
      <c r="A2553" s="35">
        <v>810417</v>
      </c>
      <c r="B2553" s="36" t="s">
        <v>9239</v>
      </c>
      <c r="C2553" s="37" t="s">
        <v>9240</v>
      </c>
      <c r="D2553" s="37" t="s">
        <v>9263</v>
      </c>
      <c r="E2553" s="35">
        <v>810417</v>
      </c>
      <c r="F2553" s="38" t="s">
        <v>10529</v>
      </c>
      <c r="G2553" s="36" t="s">
        <v>9243</v>
      </c>
      <c r="H2553" s="36">
        <v>210</v>
      </c>
      <c r="I2553" s="39">
        <v>1663076.1</v>
      </c>
      <c r="J2553" s="39">
        <f t="shared" si="161"/>
        <v>1663076.1</v>
      </c>
      <c r="K2553" s="36">
        <v>0</v>
      </c>
      <c r="L2553" s="36">
        <v>100</v>
      </c>
      <c r="M2553" s="36"/>
      <c r="N2553" s="40" t="s">
        <v>9264</v>
      </c>
      <c r="O2553" s="37" t="s">
        <v>9265</v>
      </c>
      <c r="P2553" s="36">
        <v>207</v>
      </c>
      <c r="Q2553" s="37" t="s">
        <v>9266</v>
      </c>
    </row>
    <row r="2554" spans="1:17" ht="15" customHeight="1">
      <c r="A2554" s="35">
        <v>810420</v>
      </c>
      <c r="B2554" s="36" t="s">
        <v>9239</v>
      </c>
      <c r="C2554" s="37" t="s">
        <v>9240</v>
      </c>
      <c r="D2554" s="37" t="s">
        <v>9263</v>
      </c>
      <c r="E2554" s="35">
        <v>810420</v>
      </c>
      <c r="F2554" s="37" t="s">
        <v>10530</v>
      </c>
      <c r="G2554" s="36" t="s">
        <v>9243</v>
      </c>
      <c r="H2554" s="36">
        <v>300</v>
      </c>
      <c r="I2554" s="39">
        <v>2379590.2999999998</v>
      </c>
      <c r="J2554" s="39">
        <f t="shared" si="161"/>
        <v>2379590.2999999998</v>
      </c>
      <c r="K2554" s="36">
        <v>0</v>
      </c>
      <c r="L2554" s="36">
        <v>100</v>
      </c>
      <c r="M2554" s="36"/>
      <c r="N2554" s="40" t="s">
        <v>9264</v>
      </c>
      <c r="O2554" s="37" t="s">
        <v>9265</v>
      </c>
      <c r="P2554" s="36">
        <v>207</v>
      </c>
      <c r="Q2554" s="37" t="s">
        <v>9266</v>
      </c>
    </row>
    <row r="2555" spans="1:17" ht="15" customHeight="1">
      <c r="A2555" s="35">
        <v>810632</v>
      </c>
      <c r="B2555" s="36" t="s">
        <v>9239</v>
      </c>
      <c r="C2555" s="37" t="s">
        <v>9240</v>
      </c>
      <c r="D2555" s="37" t="s">
        <v>9263</v>
      </c>
      <c r="E2555" s="35">
        <v>810632</v>
      </c>
      <c r="F2555" s="38" t="s">
        <v>3065</v>
      </c>
      <c r="G2555" s="36" t="s">
        <v>9243</v>
      </c>
      <c r="H2555" s="36">
        <v>180</v>
      </c>
      <c r="I2555" s="39">
        <v>1440603.4</v>
      </c>
      <c r="J2555" s="39">
        <f t="shared" si="161"/>
        <v>1440603.4</v>
      </c>
      <c r="K2555" s="36">
        <v>0</v>
      </c>
      <c r="L2555" s="36">
        <v>100</v>
      </c>
      <c r="M2555" s="36"/>
      <c r="N2555" s="40" t="s">
        <v>9264</v>
      </c>
      <c r="O2555" s="37" t="s">
        <v>9265</v>
      </c>
      <c r="P2555" s="36">
        <v>207</v>
      </c>
      <c r="Q2555" s="37" t="s">
        <v>9266</v>
      </c>
    </row>
    <row r="2556" spans="1:17" ht="15" customHeight="1">
      <c r="A2556" s="35">
        <v>810619</v>
      </c>
      <c r="B2556" s="36" t="s">
        <v>9239</v>
      </c>
      <c r="C2556" s="37" t="s">
        <v>9240</v>
      </c>
      <c r="D2556" s="37" t="s">
        <v>9263</v>
      </c>
      <c r="E2556" s="35">
        <v>810619</v>
      </c>
      <c r="F2556" s="38" t="s">
        <v>10531</v>
      </c>
      <c r="G2556" s="36" t="s">
        <v>9243</v>
      </c>
      <c r="H2556" s="36">
        <v>210</v>
      </c>
      <c r="I2556" s="39">
        <v>1663076.1</v>
      </c>
      <c r="J2556" s="39">
        <f t="shared" si="161"/>
        <v>1663076.1</v>
      </c>
      <c r="K2556" s="36">
        <v>0</v>
      </c>
      <c r="L2556" s="36">
        <v>100</v>
      </c>
      <c r="M2556" s="36"/>
      <c r="N2556" s="40" t="s">
        <v>9264</v>
      </c>
      <c r="O2556" s="37" t="s">
        <v>9265</v>
      </c>
      <c r="P2556" s="36">
        <v>207</v>
      </c>
      <c r="Q2556" s="37" t="s">
        <v>9266</v>
      </c>
    </row>
    <row r="2557" spans="1:17" ht="15" customHeight="1">
      <c r="A2557" s="35">
        <v>810622</v>
      </c>
      <c r="B2557" s="36" t="s">
        <v>9239</v>
      </c>
      <c r="C2557" s="37" t="s">
        <v>9240</v>
      </c>
      <c r="D2557" s="37" t="s">
        <v>9263</v>
      </c>
      <c r="E2557" s="35">
        <v>810622</v>
      </c>
      <c r="F2557" s="37" t="s">
        <v>3061</v>
      </c>
      <c r="G2557" s="36" t="s">
        <v>9243</v>
      </c>
      <c r="H2557" s="36">
        <v>300</v>
      </c>
      <c r="I2557" s="39">
        <v>2379590.2999999998</v>
      </c>
      <c r="J2557" s="39">
        <f t="shared" si="161"/>
        <v>2379590.2999999998</v>
      </c>
      <c r="K2557" s="36">
        <v>0</v>
      </c>
      <c r="L2557" s="36">
        <v>100</v>
      </c>
      <c r="M2557" s="36"/>
      <c r="N2557" s="40" t="s">
        <v>9264</v>
      </c>
      <c r="O2557" s="37" t="s">
        <v>9265</v>
      </c>
      <c r="P2557" s="36">
        <v>207</v>
      </c>
      <c r="Q2557" s="37" t="s">
        <v>9266</v>
      </c>
    </row>
    <row r="2558" spans="1:17" ht="15" customHeight="1">
      <c r="A2558" s="35">
        <v>810829</v>
      </c>
      <c r="B2558" s="36" t="s">
        <v>9239</v>
      </c>
      <c r="C2558" s="37" t="s">
        <v>9240</v>
      </c>
      <c r="D2558" s="37" t="s">
        <v>9263</v>
      </c>
      <c r="E2558" s="35">
        <v>810829</v>
      </c>
      <c r="F2558" s="37" t="s">
        <v>10532</v>
      </c>
      <c r="G2558" s="36" t="s">
        <v>9243</v>
      </c>
      <c r="H2558" s="36">
        <v>130</v>
      </c>
      <c r="I2558" s="39">
        <v>1254197.8</v>
      </c>
      <c r="J2558" s="39">
        <f t="shared" si="161"/>
        <v>1254197.8</v>
      </c>
      <c r="K2558" s="36">
        <v>0</v>
      </c>
      <c r="L2558" s="36">
        <v>100</v>
      </c>
      <c r="M2558" s="36"/>
      <c r="N2558" s="40" t="s">
        <v>9244</v>
      </c>
      <c r="O2558" s="37" t="s">
        <v>9245</v>
      </c>
      <c r="P2558" s="36">
        <v>207</v>
      </c>
      <c r="Q2558" s="37" t="s">
        <v>9266</v>
      </c>
    </row>
    <row r="2559" spans="1:17" ht="15" customHeight="1">
      <c r="A2559" s="35">
        <v>810520</v>
      </c>
      <c r="B2559" s="36" t="s">
        <v>9239</v>
      </c>
      <c r="C2559" s="37" t="s">
        <v>9240</v>
      </c>
      <c r="D2559" s="37" t="s">
        <v>9263</v>
      </c>
      <c r="E2559" s="35">
        <v>810520</v>
      </c>
      <c r="F2559" s="38" t="s">
        <v>10533</v>
      </c>
      <c r="G2559" s="36" t="s">
        <v>9243</v>
      </c>
      <c r="H2559" s="36">
        <v>130</v>
      </c>
      <c r="I2559" s="39">
        <v>1254197.8</v>
      </c>
      <c r="J2559" s="39">
        <f t="shared" si="161"/>
        <v>1254197.8</v>
      </c>
      <c r="K2559" s="36">
        <v>0</v>
      </c>
      <c r="L2559" s="36">
        <v>100</v>
      </c>
      <c r="M2559" s="36"/>
      <c r="N2559" s="40" t="s">
        <v>9244</v>
      </c>
      <c r="O2559" s="37" t="s">
        <v>9245</v>
      </c>
      <c r="P2559" s="36">
        <v>207</v>
      </c>
      <c r="Q2559" s="37" t="s">
        <v>9266</v>
      </c>
    </row>
    <row r="2560" spans="1:17" ht="15" customHeight="1">
      <c r="A2560" s="35">
        <v>810522</v>
      </c>
      <c r="B2560" s="36" t="s">
        <v>9239</v>
      </c>
      <c r="C2560" s="37" t="s">
        <v>9240</v>
      </c>
      <c r="D2560" s="37" t="s">
        <v>9263</v>
      </c>
      <c r="E2560" s="35">
        <v>810522</v>
      </c>
      <c r="F2560" s="37" t="s">
        <v>10534</v>
      </c>
      <c r="G2560" s="36" t="s">
        <v>9243</v>
      </c>
      <c r="H2560" s="36">
        <v>275</v>
      </c>
      <c r="I2560" s="39">
        <v>2158784.1</v>
      </c>
      <c r="J2560" s="39">
        <f t="shared" si="161"/>
        <v>2158784.1</v>
      </c>
      <c r="K2560" s="36">
        <v>0</v>
      </c>
      <c r="L2560" s="36">
        <v>100</v>
      </c>
      <c r="M2560" s="36"/>
      <c r="N2560" s="40" t="s">
        <v>9264</v>
      </c>
      <c r="O2560" s="37" t="s">
        <v>9265</v>
      </c>
      <c r="P2560" s="36">
        <v>207</v>
      </c>
      <c r="Q2560" s="37" t="s">
        <v>9266</v>
      </c>
    </row>
    <row r="2561" spans="1:17" ht="15" customHeight="1">
      <c r="A2561" s="35">
        <v>810411</v>
      </c>
      <c r="B2561" s="36" t="s">
        <v>9239</v>
      </c>
      <c r="C2561" s="37" t="s">
        <v>9240</v>
      </c>
      <c r="D2561" s="37" t="s">
        <v>9263</v>
      </c>
      <c r="E2561" s="35">
        <v>810411</v>
      </c>
      <c r="F2561" s="38" t="s">
        <v>10535</v>
      </c>
      <c r="G2561" s="36" t="s">
        <v>9243</v>
      </c>
      <c r="H2561" s="36">
        <v>300</v>
      </c>
      <c r="I2561" s="39">
        <v>2379590.2999999998</v>
      </c>
      <c r="J2561" s="39">
        <f t="shared" si="161"/>
        <v>2379590.2999999998</v>
      </c>
      <c r="K2561" s="36">
        <v>0</v>
      </c>
      <c r="L2561" s="36">
        <v>100</v>
      </c>
      <c r="M2561" s="36"/>
      <c r="N2561" s="40" t="s">
        <v>9264</v>
      </c>
      <c r="O2561" s="37" t="s">
        <v>9265</v>
      </c>
      <c r="P2561" s="36">
        <v>207</v>
      </c>
      <c r="Q2561" s="37" t="s">
        <v>9266</v>
      </c>
    </row>
    <row r="2562" spans="1:17" ht="15" customHeight="1">
      <c r="A2562" s="35">
        <v>810508</v>
      </c>
      <c r="B2562" s="36" t="s">
        <v>9239</v>
      </c>
      <c r="C2562" s="37" t="s">
        <v>9240</v>
      </c>
      <c r="D2562" s="37" t="s">
        <v>9263</v>
      </c>
      <c r="E2562" s="35">
        <v>810508</v>
      </c>
      <c r="F2562" s="38" t="s">
        <v>10536</v>
      </c>
      <c r="G2562" s="36" t="s">
        <v>9243</v>
      </c>
      <c r="H2562" s="36">
        <v>130</v>
      </c>
      <c r="I2562" s="39">
        <v>1254197.8</v>
      </c>
      <c r="J2562" s="39">
        <f t="shared" si="161"/>
        <v>1254197.8</v>
      </c>
      <c r="K2562" s="36">
        <v>0</v>
      </c>
      <c r="L2562" s="36">
        <v>100</v>
      </c>
      <c r="M2562" s="36"/>
      <c r="N2562" s="40" t="s">
        <v>9244</v>
      </c>
      <c r="O2562" s="37" t="s">
        <v>9245</v>
      </c>
      <c r="P2562" s="36">
        <v>207</v>
      </c>
      <c r="Q2562" s="37" t="s">
        <v>9266</v>
      </c>
    </row>
    <row r="2563" spans="1:17" ht="15" customHeight="1">
      <c r="A2563" s="35">
        <v>810514</v>
      </c>
      <c r="B2563" s="36" t="s">
        <v>9239</v>
      </c>
      <c r="C2563" s="37" t="s">
        <v>9240</v>
      </c>
      <c r="D2563" s="37" t="s">
        <v>9263</v>
      </c>
      <c r="E2563" s="35">
        <v>810514</v>
      </c>
      <c r="F2563" s="37" t="s">
        <v>10537</v>
      </c>
      <c r="G2563" s="36" t="s">
        <v>9243</v>
      </c>
      <c r="H2563" s="36">
        <v>275</v>
      </c>
      <c r="I2563" s="39">
        <v>2158784.1</v>
      </c>
      <c r="J2563" s="39">
        <f t="shared" si="161"/>
        <v>2158784.1</v>
      </c>
      <c r="K2563" s="36">
        <v>0</v>
      </c>
      <c r="L2563" s="36">
        <v>100</v>
      </c>
      <c r="M2563" s="36"/>
      <c r="N2563" s="40" t="s">
        <v>9264</v>
      </c>
      <c r="O2563" s="37" t="s">
        <v>9265</v>
      </c>
      <c r="P2563" s="36">
        <v>207</v>
      </c>
      <c r="Q2563" s="37" t="s">
        <v>9266</v>
      </c>
    </row>
    <row r="2564" spans="1:17" ht="15" customHeight="1">
      <c r="A2564" s="35">
        <v>810823</v>
      </c>
      <c r="B2564" s="36" t="s">
        <v>9239</v>
      </c>
      <c r="C2564" s="37" t="s">
        <v>9240</v>
      </c>
      <c r="D2564" s="37" t="s">
        <v>9263</v>
      </c>
      <c r="E2564" s="35">
        <v>810823</v>
      </c>
      <c r="F2564" s="38" t="s">
        <v>3076</v>
      </c>
      <c r="G2564" s="36" t="s">
        <v>9243</v>
      </c>
      <c r="H2564" s="36">
        <v>275</v>
      </c>
      <c r="I2564" s="39">
        <v>2158784.1</v>
      </c>
      <c r="J2564" s="39">
        <f t="shared" si="161"/>
        <v>2158784.1</v>
      </c>
      <c r="K2564" s="36">
        <v>0</v>
      </c>
      <c r="L2564" s="36">
        <v>100</v>
      </c>
      <c r="M2564" s="36"/>
      <c r="N2564" s="40" t="s">
        <v>9264</v>
      </c>
      <c r="O2564" s="37" t="s">
        <v>9265</v>
      </c>
      <c r="P2564" s="36">
        <v>207</v>
      </c>
      <c r="Q2564" s="37" t="s">
        <v>9266</v>
      </c>
    </row>
    <row r="2565" spans="1:17" ht="15" customHeight="1">
      <c r="A2565" s="35">
        <v>810817</v>
      </c>
      <c r="B2565" s="36" t="s">
        <v>9239</v>
      </c>
      <c r="C2565" s="37" t="s">
        <v>9240</v>
      </c>
      <c r="D2565" s="37" t="s">
        <v>9263</v>
      </c>
      <c r="E2565" s="35">
        <v>810817</v>
      </c>
      <c r="F2565" s="38" t="s">
        <v>10538</v>
      </c>
      <c r="G2565" s="36" t="s">
        <v>9243</v>
      </c>
      <c r="H2565" s="36">
        <v>130</v>
      </c>
      <c r="I2565" s="39">
        <v>1254197.8</v>
      </c>
      <c r="J2565" s="39">
        <f t="shared" si="161"/>
        <v>1254197.8</v>
      </c>
      <c r="K2565" s="36">
        <v>0</v>
      </c>
      <c r="L2565" s="36">
        <v>100</v>
      </c>
      <c r="M2565" s="36"/>
      <c r="N2565" s="40" t="s">
        <v>9244</v>
      </c>
      <c r="O2565" s="37" t="s">
        <v>9245</v>
      </c>
      <c r="P2565" s="36">
        <v>207</v>
      </c>
      <c r="Q2565" s="37" t="s">
        <v>9266</v>
      </c>
    </row>
    <row r="2566" spans="1:17" ht="15" customHeight="1">
      <c r="A2566" s="35">
        <v>810616</v>
      </c>
      <c r="B2566" s="36" t="s">
        <v>9239</v>
      </c>
      <c r="C2566" s="37" t="s">
        <v>9240</v>
      </c>
      <c r="D2566" s="37" t="s">
        <v>9263</v>
      </c>
      <c r="E2566" s="35">
        <v>810616</v>
      </c>
      <c r="F2566" s="38" t="s">
        <v>10539</v>
      </c>
      <c r="G2566" s="36" t="s">
        <v>9243</v>
      </c>
      <c r="H2566" s="36">
        <v>275</v>
      </c>
      <c r="I2566" s="39">
        <v>2158784.1</v>
      </c>
      <c r="J2566" s="39">
        <f t="shared" si="161"/>
        <v>2158784.1</v>
      </c>
      <c r="K2566" s="36">
        <v>0</v>
      </c>
      <c r="L2566" s="36">
        <v>100</v>
      </c>
      <c r="M2566" s="36"/>
      <c r="N2566" s="40" t="s">
        <v>9264</v>
      </c>
      <c r="O2566" s="37" t="s">
        <v>9265</v>
      </c>
      <c r="P2566" s="36">
        <v>207</v>
      </c>
      <c r="Q2566" s="37" t="s">
        <v>9266</v>
      </c>
    </row>
    <row r="2567" spans="1:17" ht="15" customHeight="1">
      <c r="A2567" s="35">
        <v>810607</v>
      </c>
      <c r="B2567" s="36" t="s">
        <v>9239</v>
      </c>
      <c r="C2567" s="37" t="s">
        <v>9240</v>
      </c>
      <c r="D2567" s="37" t="s">
        <v>9263</v>
      </c>
      <c r="E2567" s="35">
        <v>810607</v>
      </c>
      <c r="F2567" s="38" t="s">
        <v>10540</v>
      </c>
      <c r="G2567" s="36" t="s">
        <v>9243</v>
      </c>
      <c r="H2567" s="36">
        <v>210</v>
      </c>
      <c r="I2567" s="39">
        <v>1663076.1</v>
      </c>
      <c r="J2567" s="39">
        <f t="shared" si="161"/>
        <v>1663076.1</v>
      </c>
      <c r="K2567" s="36">
        <v>0</v>
      </c>
      <c r="L2567" s="36">
        <v>100</v>
      </c>
      <c r="M2567" s="36"/>
      <c r="N2567" s="40" t="s">
        <v>9264</v>
      </c>
      <c r="O2567" s="37" t="s">
        <v>9265</v>
      </c>
      <c r="P2567" s="36">
        <v>207</v>
      </c>
      <c r="Q2567" s="37" t="s">
        <v>9266</v>
      </c>
    </row>
    <row r="2568" spans="1:17" ht="15" customHeight="1">
      <c r="A2568" s="35">
        <v>810613</v>
      </c>
      <c r="B2568" s="36" t="s">
        <v>9239</v>
      </c>
      <c r="C2568" s="37" t="s">
        <v>9240</v>
      </c>
      <c r="D2568" s="37" t="s">
        <v>9263</v>
      </c>
      <c r="E2568" s="35">
        <v>810613</v>
      </c>
      <c r="F2568" s="38" t="s">
        <v>3057</v>
      </c>
      <c r="G2568" s="36" t="s">
        <v>9243</v>
      </c>
      <c r="H2568" s="36">
        <v>300</v>
      </c>
      <c r="I2568" s="39">
        <v>2379590.2999999998</v>
      </c>
      <c r="J2568" s="39">
        <f t="shared" si="161"/>
        <v>2379590.2999999998</v>
      </c>
      <c r="K2568" s="36">
        <v>0</v>
      </c>
      <c r="L2568" s="36">
        <v>100</v>
      </c>
      <c r="M2568" s="36"/>
      <c r="N2568" s="40" t="s">
        <v>9264</v>
      </c>
      <c r="O2568" s="37" t="s">
        <v>9265</v>
      </c>
      <c r="P2568" s="36">
        <v>207</v>
      </c>
      <c r="Q2568" s="37" t="s">
        <v>9266</v>
      </c>
    </row>
    <row r="2569" spans="1:17" ht="15" customHeight="1">
      <c r="A2569" s="35">
        <v>812301</v>
      </c>
      <c r="B2569" s="36" t="s">
        <v>9239</v>
      </c>
      <c r="C2569" s="37" t="s">
        <v>9240</v>
      </c>
      <c r="D2569" s="37" t="s">
        <v>9263</v>
      </c>
      <c r="E2569" s="35">
        <v>812301</v>
      </c>
      <c r="F2569" s="38" t="s">
        <v>3194</v>
      </c>
      <c r="G2569" s="36" t="s">
        <v>9243</v>
      </c>
      <c r="H2569" s="36">
        <v>120</v>
      </c>
      <c r="I2569" s="39">
        <v>1201879.8</v>
      </c>
      <c r="J2569" s="39">
        <f t="shared" si="161"/>
        <v>1201879.8</v>
      </c>
      <c r="K2569" s="36">
        <v>0</v>
      </c>
      <c r="L2569" s="36">
        <v>100</v>
      </c>
      <c r="M2569" s="36"/>
      <c r="N2569" s="40" t="s">
        <v>9244</v>
      </c>
      <c r="O2569" s="37" t="s">
        <v>9245</v>
      </c>
      <c r="P2569" s="36">
        <v>207</v>
      </c>
      <c r="Q2569" s="37" t="s">
        <v>9266</v>
      </c>
    </row>
    <row r="2570" spans="1:17" ht="15" customHeight="1">
      <c r="A2570" s="35">
        <v>812101</v>
      </c>
      <c r="B2570" s="36" t="s">
        <v>9239</v>
      </c>
      <c r="C2570" s="37" t="s">
        <v>9240</v>
      </c>
      <c r="D2570" s="37" t="s">
        <v>9263</v>
      </c>
      <c r="E2570" s="35">
        <v>812101</v>
      </c>
      <c r="F2570" s="38" t="s">
        <v>3192</v>
      </c>
      <c r="G2570" s="36" t="s">
        <v>9243</v>
      </c>
      <c r="H2570" s="36">
        <v>180</v>
      </c>
      <c r="I2570" s="39">
        <v>1440603.4</v>
      </c>
      <c r="J2570" s="39">
        <f t="shared" si="161"/>
        <v>1440603.4</v>
      </c>
      <c r="K2570" s="36">
        <v>0</v>
      </c>
      <c r="L2570" s="36">
        <v>100</v>
      </c>
      <c r="M2570" s="36"/>
      <c r="N2570" s="40" t="s">
        <v>9264</v>
      </c>
      <c r="O2570" s="37" t="s">
        <v>9265</v>
      </c>
      <c r="P2570" s="36">
        <v>207</v>
      </c>
      <c r="Q2570" s="37" t="s">
        <v>9266</v>
      </c>
    </row>
    <row r="2571" spans="1:17" ht="15" customHeight="1">
      <c r="A2571" s="35">
        <v>810207</v>
      </c>
      <c r="B2571" s="36" t="s">
        <v>9239</v>
      </c>
      <c r="C2571" s="37" t="s">
        <v>9240</v>
      </c>
      <c r="D2571" s="37" t="s">
        <v>9263</v>
      </c>
      <c r="E2571" s="35">
        <v>810207</v>
      </c>
      <c r="F2571" s="37" t="s">
        <v>10541</v>
      </c>
      <c r="G2571" s="36" t="s">
        <v>9243</v>
      </c>
      <c r="H2571" s="36">
        <v>210</v>
      </c>
      <c r="I2571" s="39">
        <v>1663076.1</v>
      </c>
      <c r="J2571" s="39">
        <f t="shared" si="161"/>
        <v>1663076.1</v>
      </c>
      <c r="K2571" s="36">
        <v>0</v>
      </c>
      <c r="L2571" s="36">
        <v>100</v>
      </c>
      <c r="M2571" s="36"/>
      <c r="N2571" s="40" t="s">
        <v>9264</v>
      </c>
      <c r="O2571" s="37" t="s">
        <v>9265</v>
      </c>
      <c r="P2571" s="36">
        <v>207</v>
      </c>
      <c r="Q2571" s="37" t="s">
        <v>9266</v>
      </c>
    </row>
    <row r="2572" spans="1:17" ht="15" customHeight="1">
      <c r="A2572" s="35">
        <v>810203</v>
      </c>
      <c r="B2572" s="36" t="s">
        <v>9239</v>
      </c>
      <c r="C2572" s="37" t="s">
        <v>9240</v>
      </c>
      <c r="D2572" s="37" t="s">
        <v>9263</v>
      </c>
      <c r="E2572" s="35">
        <v>810203</v>
      </c>
      <c r="F2572" s="38" t="s">
        <v>3033</v>
      </c>
      <c r="G2572" s="36" t="s">
        <v>9243</v>
      </c>
      <c r="H2572" s="36">
        <v>300</v>
      </c>
      <c r="I2572" s="39">
        <v>2379590.2999999998</v>
      </c>
      <c r="J2572" s="39">
        <f t="shared" si="161"/>
        <v>2379590.2999999998</v>
      </c>
      <c r="K2572" s="36">
        <v>0</v>
      </c>
      <c r="L2572" s="36">
        <v>100</v>
      </c>
      <c r="M2572" s="36"/>
      <c r="N2572" s="40" t="s">
        <v>9264</v>
      </c>
      <c r="O2572" s="37" t="s">
        <v>9265</v>
      </c>
      <c r="P2572" s="36">
        <v>207</v>
      </c>
      <c r="Q2572" s="37" t="s">
        <v>9266</v>
      </c>
    </row>
    <row r="2573" spans="1:17" ht="15" customHeight="1">
      <c r="A2573" s="35">
        <v>810208</v>
      </c>
      <c r="B2573" s="36" t="s">
        <v>9239</v>
      </c>
      <c r="C2573" s="37" t="s">
        <v>9240</v>
      </c>
      <c r="D2573" s="37" t="s">
        <v>9263</v>
      </c>
      <c r="E2573" s="35">
        <v>810208</v>
      </c>
      <c r="F2573" s="37" t="s">
        <v>10542</v>
      </c>
      <c r="G2573" s="36" t="s">
        <v>9243</v>
      </c>
      <c r="H2573" s="36">
        <v>130</v>
      </c>
      <c r="I2573" s="39">
        <v>1254197.8</v>
      </c>
      <c r="J2573" s="39">
        <f t="shared" si="161"/>
        <v>1254197.8</v>
      </c>
      <c r="K2573" s="36">
        <v>0</v>
      </c>
      <c r="L2573" s="36">
        <v>100</v>
      </c>
      <c r="M2573" s="36"/>
      <c r="N2573" s="40" t="s">
        <v>9244</v>
      </c>
      <c r="O2573" s="37" t="s">
        <v>9245</v>
      </c>
      <c r="P2573" s="36">
        <v>207</v>
      </c>
      <c r="Q2573" s="37" t="s">
        <v>9266</v>
      </c>
    </row>
    <row r="2574" spans="1:17" ht="15" customHeight="1">
      <c r="A2574" s="35">
        <v>810205</v>
      </c>
      <c r="B2574" s="36" t="s">
        <v>9239</v>
      </c>
      <c r="C2574" s="37" t="s">
        <v>9240</v>
      </c>
      <c r="D2574" s="37" t="s">
        <v>9263</v>
      </c>
      <c r="E2574" s="35">
        <v>810205</v>
      </c>
      <c r="F2574" s="37" t="s">
        <v>3034</v>
      </c>
      <c r="G2574" s="36" t="s">
        <v>9243</v>
      </c>
      <c r="H2574" s="36">
        <v>300</v>
      </c>
      <c r="I2574" s="39">
        <v>2379590.2999999998</v>
      </c>
      <c r="J2574" s="39">
        <f t="shared" si="161"/>
        <v>2379590.2999999998</v>
      </c>
      <c r="K2574" s="36">
        <v>0</v>
      </c>
      <c r="L2574" s="36">
        <v>100</v>
      </c>
      <c r="M2574" s="36"/>
      <c r="N2574" s="40" t="s">
        <v>9264</v>
      </c>
      <c r="O2574" s="37" t="s">
        <v>9265</v>
      </c>
      <c r="P2574" s="36">
        <v>207</v>
      </c>
      <c r="Q2574" s="37" t="s">
        <v>9266</v>
      </c>
    </row>
    <row r="2575" spans="1:17" ht="15" customHeight="1">
      <c r="A2575" s="35">
        <v>812602</v>
      </c>
      <c r="B2575" s="36" t="s">
        <v>9239</v>
      </c>
      <c r="C2575" s="37" t="s">
        <v>9240</v>
      </c>
      <c r="D2575" s="37" t="s">
        <v>9315</v>
      </c>
      <c r="E2575" s="35">
        <v>812602</v>
      </c>
      <c r="F2575" s="38" t="s">
        <v>3510</v>
      </c>
      <c r="G2575" s="36" t="s">
        <v>9243</v>
      </c>
      <c r="H2575" s="36">
        <v>70</v>
      </c>
      <c r="I2575" s="39">
        <v>727472.7</v>
      </c>
      <c r="J2575" s="39">
        <f t="shared" si="161"/>
        <v>727472.7</v>
      </c>
      <c r="K2575" s="36">
        <v>0</v>
      </c>
      <c r="L2575" s="36">
        <v>100</v>
      </c>
      <c r="M2575" s="36"/>
      <c r="N2575" s="40" t="s">
        <v>9244</v>
      </c>
      <c r="O2575" s="37" t="s">
        <v>9245</v>
      </c>
      <c r="P2575" s="36">
        <v>231</v>
      </c>
      <c r="Q2575" s="37" t="s">
        <v>9317</v>
      </c>
    </row>
    <row r="2576" spans="1:17" ht="15" customHeight="1">
      <c r="A2576" s="35">
        <v>811205</v>
      </c>
      <c r="B2576" s="36" t="s">
        <v>9239</v>
      </c>
      <c r="C2576" s="37" t="s">
        <v>9240</v>
      </c>
      <c r="D2576" s="37" t="s">
        <v>9263</v>
      </c>
      <c r="E2576" s="35">
        <v>811205</v>
      </c>
      <c r="F2576" s="37" t="s">
        <v>3185</v>
      </c>
      <c r="G2576" s="36" t="s">
        <v>9243</v>
      </c>
      <c r="H2576" s="36">
        <v>100</v>
      </c>
      <c r="I2576" s="39">
        <v>1035957</v>
      </c>
      <c r="J2576" s="39">
        <f t="shared" si="161"/>
        <v>1035957</v>
      </c>
      <c r="K2576" s="36">
        <v>0</v>
      </c>
      <c r="L2576" s="36">
        <v>100</v>
      </c>
      <c r="M2576" s="36"/>
      <c r="N2576" s="40" t="s">
        <v>9244</v>
      </c>
      <c r="O2576" s="37" t="s">
        <v>9245</v>
      </c>
      <c r="P2576" s="36">
        <v>207</v>
      </c>
      <c r="Q2576" s="37" t="s">
        <v>9266</v>
      </c>
    </row>
    <row r="2577" spans="1:17" ht="15" customHeight="1">
      <c r="A2577" s="35">
        <v>810108</v>
      </c>
      <c r="B2577" s="36" t="s">
        <v>9239</v>
      </c>
      <c r="C2577" s="37" t="s">
        <v>9240</v>
      </c>
      <c r="D2577" s="37" t="s">
        <v>9263</v>
      </c>
      <c r="E2577" s="35">
        <v>810108</v>
      </c>
      <c r="F2577" s="38" t="s">
        <v>10543</v>
      </c>
      <c r="G2577" s="36" t="s">
        <v>9243</v>
      </c>
      <c r="H2577" s="36">
        <v>130</v>
      </c>
      <c r="I2577" s="39">
        <v>1254197.8</v>
      </c>
      <c r="J2577" s="39">
        <f t="shared" si="161"/>
        <v>1254197.8</v>
      </c>
      <c r="K2577" s="36">
        <v>0</v>
      </c>
      <c r="L2577" s="36">
        <v>100</v>
      </c>
      <c r="M2577" s="36"/>
      <c r="N2577" s="40" t="s">
        <v>9244</v>
      </c>
      <c r="O2577" s="37" t="s">
        <v>9245</v>
      </c>
      <c r="P2577" s="36">
        <v>207</v>
      </c>
      <c r="Q2577" s="37" t="s">
        <v>9266</v>
      </c>
    </row>
    <row r="2578" spans="1:17" ht="15" customHeight="1">
      <c r="A2578" s="35">
        <v>810109</v>
      </c>
      <c r="B2578" s="36" t="s">
        <v>9239</v>
      </c>
      <c r="C2578" s="37" t="s">
        <v>9240</v>
      </c>
      <c r="D2578" s="37" t="s">
        <v>9263</v>
      </c>
      <c r="E2578" s="35">
        <v>810109</v>
      </c>
      <c r="F2578" s="38" t="s">
        <v>10544</v>
      </c>
      <c r="G2578" s="36" t="s">
        <v>9243</v>
      </c>
      <c r="H2578" s="36">
        <v>275</v>
      </c>
      <c r="I2578" s="39">
        <v>2158784.1</v>
      </c>
      <c r="J2578" s="39">
        <f t="shared" si="161"/>
        <v>2158784.1</v>
      </c>
      <c r="K2578" s="36">
        <v>0</v>
      </c>
      <c r="L2578" s="36">
        <v>100</v>
      </c>
      <c r="M2578" s="36"/>
      <c r="N2578" s="40" t="s">
        <v>9264</v>
      </c>
      <c r="O2578" s="37" t="s">
        <v>9265</v>
      </c>
      <c r="P2578" s="36">
        <v>207</v>
      </c>
      <c r="Q2578" s="37" t="s">
        <v>9266</v>
      </c>
    </row>
    <row r="2579" spans="1:17" ht="15" customHeight="1">
      <c r="A2579" s="35">
        <v>810106</v>
      </c>
      <c r="B2579" s="36" t="s">
        <v>9239</v>
      </c>
      <c r="C2579" s="37" t="s">
        <v>9240</v>
      </c>
      <c r="D2579" s="37" t="s">
        <v>9263</v>
      </c>
      <c r="E2579" s="35">
        <v>810106</v>
      </c>
      <c r="F2579" s="37" t="s">
        <v>3177</v>
      </c>
      <c r="G2579" s="36" t="s">
        <v>9243</v>
      </c>
      <c r="H2579" s="36">
        <v>530</v>
      </c>
      <c r="I2579" s="39">
        <v>4282400</v>
      </c>
      <c r="J2579" s="39">
        <f t="shared" si="161"/>
        <v>4282400</v>
      </c>
      <c r="K2579" s="36">
        <v>0</v>
      </c>
      <c r="L2579" s="36">
        <v>100</v>
      </c>
      <c r="M2579" s="36"/>
      <c r="N2579" s="40" t="s">
        <v>9264</v>
      </c>
      <c r="O2579" s="37" t="s">
        <v>9265</v>
      </c>
      <c r="P2579" s="36">
        <v>207</v>
      </c>
      <c r="Q2579" s="37" t="s">
        <v>9266</v>
      </c>
    </row>
    <row r="2580" spans="1:17" ht="15" customHeight="1">
      <c r="A2580" s="35">
        <v>810107</v>
      </c>
      <c r="B2580" s="36" t="s">
        <v>9239</v>
      </c>
      <c r="C2580" s="37" t="s">
        <v>9240</v>
      </c>
      <c r="D2580" s="37" t="s">
        <v>9263</v>
      </c>
      <c r="E2580" s="35">
        <v>810107</v>
      </c>
      <c r="F2580" s="37" t="s">
        <v>3029</v>
      </c>
      <c r="G2580" s="36" t="s">
        <v>9243</v>
      </c>
      <c r="H2580" s="36">
        <v>630</v>
      </c>
      <c r="I2580" s="39">
        <v>5090400</v>
      </c>
      <c r="J2580" s="39">
        <f t="shared" ref="J2580:J2584" si="162">I2580</f>
        <v>5090400</v>
      </c>
      <c r="K2580" s="36">
        <v>0</v>
      </c>
      <c r="L2580" s="36">
        <v>100</v>
      </c>
      <c r="M2580" s="36"/>
      <c r="N2580" s="40" t="s">
        <v>9264</v>
      </c>
      <c r="O2580" s="37" t="s">
        <v>9265</v>
      </c>
      <c r="P2580" s="36">
        <v>207</v>
      </c>
      <c r="Q2580" s="37" t="s">
        <v>9266</v>
      </c>
    </row>
    <row r="2581" spans="1:17" ht="15" customHeight="1">
      <c r="A2581" s="35">
        <v>810115</v>
      </c>
      <c r="B2581" s="36" t="s">
        <v>9239</v>
      </c>
      <c r="C2581" s="37" t="s">
        <v>9240</v>
      </c>
      <c r="D2581" s="37" t="s">
        <v>9263</v>
      </c>
      <c r="E2581" s="35">
        <v>810115</v>
      </c>
      <c r="F2581" s="37" t="s">
        <v>10545</v>
      </c>
      <c r="G2581" s="36" t="s">
        <v>9243</v>
      </c>
      <c r="H2581" s="36">
        <v>530</v>
      </c>
      <c r="I2581" s="39">
        <v>4282400</v>
      </c>
      <c r="J2581" s="39">
        <f t="shared" si="162"/>
        <v>4282400</v>
      </c>
      <c r="K2581" s="36">
        <v>0</v>
      </c>
      <c r="L2581" s="36">
        <v>100</v>
      </c>
      <c r="M2581" s="36"/>
      <c r="N2581" s="40" t="s">
        <v>9264</v>
      </c>
      <c r="O2581" s="37" t="s">
        <v>9265</v>
      </c>
      <c r="P2581" s="36">
        <v>207</v>
      </c>
      <c r="Q2581" s="37" t="s">
        <v>9266</v>
      </c>
    </row>
    <row r="2582" spans="1:17" ht="15" customHeight="1">
      <c r="A2582" s="35">
        <v>761201</v>
      </c>
      <c r="B2582" s="36" t="s">
        <v>9239</v>
      </c>
      <c r="C2582" s="37" t="s">
        <v>9240</v>
      </c>
      <c r="D2582" s="37" t="s">
        <v>9300</v>
      </c>
      <c r="E2582" s="35">
        <v>761201</v>
      </c>
      <c r="F2582" s="38" t="s">
        <v>3831</v>
      </c>
      <c r="G2582" s="36" t="s">
        <v>9243</v>
      </c>
      <c r="H2582" s="36">
        <v>20</v>
      </c>
      <c r="I2582" s="39">
        <v>178749.8</v>
      </c>
      <c r="J2582" s="39">
        <f t="shared" si="162"/>
        <v>178749.8</v>
      </c>
      <c r="K2582" s="36">
        <v>0</v>
      </c>
      <c r="L2582" s="36">
        <v>100</v>
      </c>
      <c r="M2582" s="36"/>
      <c r="N2582" s="41" t="s">
        <v>9249</v>
      </c>
      <c r="O2582" s="41" t="s">
        <v>9250</v>
      </c>
      <c r="P2582" s="36">
        <v>411</v>
      </c>
      <c r="Q2582" s="37" t="s">
        <v>9302</v>
      </c>
    </row>
    <row r="2583" spans="1:17" ht="15" customHeight="1">
      <c r="A2583" s="35">
        <v>302405</v>
      </c>
      <c r="B2583" s="36" t="s">
        <v>9239</v>
      </c>
      <c r="C2583" s="37" t="s">
        <v>9240</v>
      </c>
      <c r="D2583" s="37" t="s">
        <v>9311</v>
      </c>
      <c r="E2583" s="35">
        <v>302405</v>
      </c>
      <c r="F2583" s="37" t="s">
        <v>6787</v>
      </c>
      <c r="G2583" s="36" t="s">
        <v>9243</v>
      </c>
      <c r="H2583" s="36">
        <v>155</v>
      </c>
      <c r="I2583" s="39">
        <v>1533301.2000000002</v>
      </c>
      <c r="J2583" s="39">
        <f t="shared" si="162"/>
        <v>1533301.2000000002</v>
      </c>
      <c r="K2583" s="36">
        <v>0</v>
      </c>
      <c r="L2583" s="36">
        <v>100</v>
      </c>
      <c r="M2583" s="36"/>
      <c r="N2583" s="40" t="s">
        <v>9244</v>
      </c>
      <c r="O2583" s="37" t="s">
        <v>9245</v>
      </c>
      <c r="P2583" s="36">
        <v>209</v>
      </c>
      <c r="Q2583" s="37" t="s">
        <v>9312</v>
      </c>
    </row>
    <row r="2584" spans="1:17" ht="15" customHeight="1">
      <c r="A2584" s="35">
        <v>302407</v>
      </c>
      <c r="B2584" s="36" t="s">
        <v>9239</v>
      </c>
      <c r="C2584" s="37" t="s">
        <v>9240</v>
      </c>
      <c r="D2584" s="37" t="s">
        <v>9311</v>
      </c>
      <c r="E2584" s="35">
        <v>302407</v>
      </c>
      <c r="F2584" s="37" t="s">
        <v>10546</v>
      </c>
      <c r="G2584" s="36" t="s">
        <v>9243</v>
      </c>
      <c r="H2584" s="36">
        <v>155</v>
      </c>
      <c r="I2584" s="39">
        <v>1533301.2000000002</v>
      </c>
      <c r="J2584" s="39">
        <f t="shared" si="162"/>
        <v>1533301.2000000002</v>
      </c>
      <c r="K2584" s="36">
        <v>0</v>
      </c>
      <c r="L2584" s="36">
        <v>100</v>
      </c>
      <c r="M2584" s="36"/>
      <c r="N2584" s="40" t="s">
        <v>9244</v>
      </c>
      <c r="O2584" s="37" t="s">
        <v>9245</v>
      </c>
      <c r="P2584" s="36">
        <v>209</v>
      </c>
      <c r="Q2584" s="37" t="s">
        <v>9312</v>
      </c>
    </row>
    <row r="2585" spans="1:17" ht="15" customHeight="1">
      <c r="A2585" s="35">
        <v>935306</v>
      </c>
      <c r="B2585" s="36" t="s">
        <v>9239</v>
      </c>
      <c r="C2585" s="37" t="s">
        <v>9343</v>
      </c>
      <c r="D2585" s="37" t="s">
        <v>9263</v>
      </c>
      <c r="E2585" s="35">
        <v>935306</v>
      </c>
      <c r="F2585" s="38" t="s">
        <v>10547</v>
      </c>
      <c r="G2585" s="36" t="s">
        <v>9253</v>
      </c>
      <c r="H2585" s="42">
        <v>60610.100000000006</v>
      </c>
      <c r="I2585" s="39"/>
      <c r="J2585" s="42">
        <f t="shared" ref="J2585:J2591" si="163">H2585</f>
        <v>60610.100000000006</v>
      </c>
      <c r="K2585" s="36">
        <v>0</v>
      </c>
      <c r="L2585" s="36">
        <v>100</v>
      </c>
      <c r="M2585" s="36"/>
      <c r="N2585" s="40" t="s">
        <v>9323</v>
      </c>
      <c r="O2585" s="37" t="s">
        <v>9324</v>
      </c>
      <c r="P2585" s="36">
        <v>339</v>
      </c>
      <c r="Q2585" s="37" t="s">
        <v>9410</v>
      </c>
    </row>
    <row r="2586" spans="1:17" ht="15" customHeight="1">
      <c r="A2586" s="35">
        <v>935301</v>
      </c>
      <c r="B2586" s="36" t="s">
        <v>9239</v>
      </c>
      <c r="C2586" s="37" t="s">
        <v>9343</v>
      </c>
      <c r="D2586" s="37" t="s">
        <v>9263</v>
      </c>
      <c r="E2586" s="35">
        <v>935301</v>
      </c>
      <c r="F2586" s="38" t="s">
        <v>3377</v>
      </c>
      <c r="G2586" s="36" t="s">
        <v>9253</v>
      </c>
      <c r="H2586" s="42">
        <v>41541.300000000003</v>
      </c>
      <c r="I2586" s="39"/>
      <c r="J2586" s="42">
        <f t="shared" si="163"/>
        <v>41541.300000000003</v>
      </c>
      <c r="K2586" s="36">
        <v>0</v>
      </c>
      <c r="L2586" s="36">
        <v>100</v>
      </c>
      <c r="M2586" s="36"/>
      <c r="N2586" s="40" t="s">
        <v>9323</v>
      </c>
      <c r="O2586" s="37" t="s">
        <v>9324</v>
      </c>
      <c r="P2586" s="36">
        <v>339</v>
      </c>
      <c r="Q2586" s="37" t="s">
        <v>9410</v>
      </c>
    </row>
    <row r="2587" spans="1:17" ht="15" customHeight="1">
      <c r="A2587" s="35">
        <v>935304</v>
      </c>
      <c r="B2587" s="36" t="s">
        <v>9239</v>
      </c>
      <c r="C2587" s="37" t="s">
        <v>9343</v>
      </c>
      <c r="D2587" s="37" t="s">
        <v>9263</v>
      </c>
      <c r="E2587" s="35">
        <v>935304</v>
      </c>
      <c r="F2587" s="38" t="s">
        <v>10548</v>
      </c>
      <c r="G2587" s="36" t="s">
        <v>9253</v>
      </c>
      <c r="H2587" s="42">
        <v>44763.199999999997</v>
      </c>
      <c r="I2587" s="39"/>
      <c r="J2587" s="42">
        <f t="shared" si="163"/>
        <v>44763.199999999997</v>
      </c>
      <c r="K2587" s="36">
        <v>0</v>
      </c>
      <c r="L2587" s="36">
        <v>100</v>
      </c>
      <c r="M2587" s="36"/>
      <c r="N2587" s="40" t="s">
        <v>9323</v>
      </c>
      <c r="O2587" s="37" t="s">
        <v>9324</v>
      </c>
      <c r="P2587" s="36">
        <v>339</v>
      </c>
      <c r="Q2587" s="37" t="s">
        <v>9410</v>
      </c>
    </row>
    <row r="2588" spans="1:17" ht="15" customHeight="1">
      <c r="A2588" s="35">
        <v>935302</v>
      </c>
      <c r="B2588" s="36" t="s">
        <v>9239</v>
      </c>
      <c r="C2588" s="37" t="s">
        <v>9343</v>
      </c>
      <c r="D2588" s="37" t="s">
        <v>9263</v>
      </c>
      <c r="E2588" s="35">
        <v>935302</v>
      </c>
      <c r="F2588" s="38" t="s">
        <v>3378</v>
      </c>
      <c r="G2588" s="36" t="s">
        <v>9253</v>
      </c>
      <c r="H2588" s="42">
        <v>32037.200000000001</v>
      </c>
      <c r="I2588" s="39"/>
      <c r="J2588" s="42">
        <f t="shared" si="163"/>
        <v>32037.200000000001</v>
      </c>
      <c r="K2588" s="36">
        <v>0</v>
      </c>
      <c r="L2588" s="36">
        <v>100</v>
      </c>
      <c r="M2588" s="36"/>
      <c r="N2588" s="40" t="s">
        <v>9323</v>
      </c>
      <c r="O2588" s="37" t="s">
        <v>9324</v>
      </c>
      <c r="P2588" s="36">
        <v>339</v>
      </c>
      <c r="Q2588" s="37" t="s">
        <v>9410</v>
      </c>
    </row>
    <row r="2589" spans="1:17" ht="15" customHeight="1">
      <c r="A2589" s="35">
        <v>935307</v>
      </c>
      <c r="B2589" s="36" t="s">
        <v>9239</v>
      </c>
      <c r="C2589" s="37" t="s">
        <v>9343</v>
      </c>
      <c r="D2589" s="37" t="s">
        <v>9263</v>
      </c>
      <c r="E2589" s="35">
        <v>935307</v>
      </c>
      <c r="F2589" s="38" t="s">
        <v>10549</v>
      </c>
      <c r="G2589" s="36" t="s">
        <v>9253</v>
      </c>
      <c r="H2589" s="42">
        <v>60175.8</v>
      </c>
      <c r="I2589" s="39"/>
      <c r="J2589" s="42">
        <f t="shared" si="163"/>
        <v>60175.8</v>
      </c>
      <c r="K2589" s="36">
        <v>0</v>
      </c>
      <c r="L2589" s="36">
        <v>100</v>
      </c>
      <c r="M2589" s="36"/>
      <c r="N2589" s="40" t="s">
        <v>9323</v>
      </c>
      <c r="O2589" s="37" t="s">
        <v>9324</v>
      </c>
      <c r="P2589" s="36">
        <v>339</v>
      </c>
      <c r="Q2589" s="37" t="s">
        <v>9410</v>
      </c>
    </row>
    <row r="2590" spans="1:17" ht="15" customHeight="1">
      <c r="A2590" s="35">
        <v>935303</v>
      </c>
      <c r="B2590" s="36" t="s">
        <v>9239</v>
      </c>
      <c r="C2590" s="37" t="s">
        <v>9343</v>
      </c>
      <c r="D2590" s="37" t="s">
        <v>9263</v>
      </c>
      <c r="E2590" s="35">
        <v>935303</v>
      </c>
      <c r="F2590" s="38" t="s">
        <v>10550</v>
      </c>
      <c r="G2590" s="36" t="s">
        <v>9253</v>
      </c>
      <c r="H2590" s="42">
        <v>83789.600000000006</v>
      </c>
      <c r="I2590" s="39"/>
      <c r="J2590" s="42">
        <f t="shared" si="163"/>
        <v>83789.600000000006</v>
      </c>
      <c r="K2590" s="36">
        <v>0</v>
      </c>
      <c r="L2590" s="36">
        <v>100</v>
      </c>
      <c r="M2590" s="36"/>
      <c r="N2590" s="40" t="s">
        <v>9323</v>
      </c>
      <c r="O2590" s="37" t="s">
        <v>9324</v>
      </c>
      <c r="P2590" s="36">
        <v>339</v>
      </c>
      <c r="Q2590" s="37" t="s">
        <v>9410</v>
      </c>
    </row>
    <row r="2591" spans="1:17" ht="15" customHeight="1">
      <c r="A2591" s="35">
        <v>935305</v>
      </c>
      <c r="B2591" s="36" t="s">
        <v>9239</v>
      </c>
      <c r="C2591" s="37" t="s">
        <v>9343</v>
      </c>
      <c r="D2591" s="37" t="s">
        <v>9263</v>
      </c>
      <c r="E2591" s="35">
        <v>935305</v>
      </c>
      <c r="F2591" s="38" t="s">
        <v>3380</v>
      </c>
      <c r="G2591" s="36" t="s">
        <v>9253</v>
      </c>
      <c r="H2591" s="42">
        <v>32037.200000000001</v>
      </c>
      <c r="I2591" s="39"/>
      <c r="J2591" s="42">
        <f t="shared" si="163"/>
        <v>32037.200000000001</v>
      </c>
      <c r="K2591" s="36">
        <v>0</v>
      </c>
      <c r="L2591" s="36">
        <v>100</v>
      </c>
      <c r="M2591" s="36"/>
      <c r="N2591" s="40" t="s">
        <v>9323</v>
      </c>
      <c r="O2591" s="37" t="s">
        <v>9324</v>
      </c>
      <c r="P2591" s="36">
        <v>339</v>
      </c>
      <c r="Q2591" s="37" t="s">
        <v>9410</v>
      </c>
    </row>
    <row r="2592" spans="1:17" ht="15" customHeight="1">
      <c r="A2592" s="35">
        <v>781702</v>
      </c>
      <c r="B2592" s="36" t="s">
        <v>9239</v>
      </c>
      <c r="C2592" s="37" t="s">
        <v>9240</v>
      </c>
      <c r="D2592" s="37" t="s">
        <v>9263</v>
      </c>
      <c r="E2592" s="35">
        <v>781702</v>
      </c>
      <c r="F2592" s="38" t="s">
        <v>8702</v>
      </c>
      <c r="G2592" s="36" t="s">
        <v>9243</v>
      </c>
      <c r="H2592" s="36">
        <v>80</v>
      </c>
      <c r="I2592" s="39">
        <v>829492.8</v>
      </c>
      <c r="J2592" s="39">
        <f t="shared" ref="J2592:J2605" si="164">I2592</f>
        <v>829492.8</v>
      </c>
      <c r="K2592" s="36">
        <v>0</v>
      </c>
      <c r="L2592" s="36">
        <v>100</v>
      </c>
      <c r="M2592" s="36"/>
      <c r="N2592" s="40" t="s">
        <v>9244</v>
      </c>
      <c r="O2592" s="37" t="s">
        <v>9245</v>
      </c>
      <c r="P2592" s="36">
        <v>207</v>
      </c>
      <c r="Q2592" s="37" t="s">
        <v>9266</v>
      </c>
    </row>
    <row r="2593" spans="1:17" ht="15" customHeight="1">
      <c r="A2593" s="35">
        <v>781701</v>
      </c>
      <c r="B2593" s="36" t="s">
        <v>9239</v>
      </c>
      <c r="C2593" s="37" t="s">
        <v>9240</v>
      </c>
      <c r="D2593" s="37" t="s">
        <v>9263</v>
      </c>
      <c r="E2593" s="35">
        <v>781701</v>
      </c>
      <c r="F2593" s="38" t="s">
        <v>10551</v>
      </c>
      <c r="G2593" s="36" t="s">
        <v>9243</v>
      </c>
      <c r="H2593" s="36">
        <v>60</v>
      </c>
      <c r="I2593" s="39">
        <v>593849.69999999995</v>
      </c>
      <c r="J2593" s="39">
        <f t="shared" si="164"/>
        <v>593849.69999999995</v>
      </c>
      <c r="K2593" s="36">
        <v>0</v>
      </c>
      <c r="L2593" s="36">
        <v>100</v>
      </c>
      <c r="M2593" s="36"/>
      <c r="N2593" s="40" t="s">
        <v>9244</v>
      </c>
      <c r="O2593" s="37" t="s">
        <v>9245</v>
      </c>
      <c r="P2593" s="36">
        <v>207</v>
      </c>
      <c r="Q2593" s="37" t="s">
        <v>9266</v>
      </c>
    </row>
    <row r="2594" spans="1:17" ht="15" customHeight="1">
      <c r="A2594" s="35">
        <v>781302</v>
      </c>
      <c r="B2594" s="36" t="s">
        <v>9239</v>
      </c>
      <c r="C2594" s="37" t="s">
        <v>9240</v>
      </c>
      <c r="D2594" s="37" t="s">
        <v>9263</v>
      </c>
      <c r="E2594" s="35">
        <v>781302</v>
      </c>
      <c r="F2594" s="38" t="s">
        <v>10552</v>
      </c>
      <c r="G2594" s="36" t="s">
        <v>9243</v>
      </c>
      <c r="H2594" s="36">
        <v>70</v>
      </c>
      <c r="I2594" s="39">
        <v>727472.7</v>
      </c>
      <c r="J2594" s="39">
        <f t="shared" si="164"/>
        <v>727472.7</v>
      </c>
      <c r="K2594" s="36">
        <v>0</v>
      </c>
      <c r="L2594" s="36">
        <v>100</v>
      </c>
      <c r="M2594" s="36"/>
      <c r="N2594" s="40" t="s">
        <v>9244</v>
      </c>
      <c r="O2594" s="37" t="s">
        <v>9245</v>
      </c>
      <c r="P2594" s="36">
        <v>207</v>
      </c>
      <c r="Q2594" s="37" t="s">
        <v>9266</v>
      </c>
    </row>
    <row r="2595" spans="1:17" ht="15" customHeight="1">
      <c r="A2595" s="35">
        <v>781304</v>
      </c>
      <c r="B2595" s="36" t="s">
        <v>9239</v>
      </c>
      <c r="C2595" s="37" t="s">
        <v>9240</v>
      </c>
      <c r="D2595" s="37" t="s">
        <v>9263</v>
      </c>
      <c r="E2595" s="35">
        <v>781304</v>
      </c>
      <c r="F2595" s="38" t="s">
        <v>2763</v>
      </c>
      <c r="G2595" s="36" t="s">
        <v>9243</v>
      </c>
      <c r="H2595" s="36">
        <v>70</v>
      </c>
      <c r="I2595" s="39">
        <v>727472.7</v>
      </c>
      <c r="J2595" s="39">
        <f t="shared" si="164"/>
        <v>727472.7</v>
      </c>
      <c r="K2595" s="36">
        <v>0</v>
      </c>
      <c r="L2595" s="36">
        <v>100</v>
      </c>
      <c r="M2595" s="36"/>
      <c r="N2595" s="40" t="s">
        <v>9244</v>
      </c>
      <c r="O2595" s="37" t="s">
        <v>9245</v>
      </c>
      <c r="P2595" s="36">
        <v>231</v>
      </c>
      <c r="Q2595" s="37" t="s">
        <v>9317</v>
      </c>
    </row>
    <row r="2596" spans="1:17" ht="15" customHeight="1">
      <c r="A2596" s="35">
        <v>781920</v>
      </c>
      <c r="B2596" s="36" t="s">
        <v>9239</v>
      </c>
      <c r="C2596" s="37" t="s">
        <v>9240</v>
      </c>
      <c r="D2596" s="37" t="s">
        <v>9263</v>
      </c>
      <c r="E2596" s="35">
        <v>781920</v>
      </c>
      <c r="F2596" s="38" t="s">
        <v>10553</v>
      </c>
      <c r="G2596" s="36" t="s">
        <v>9243</v>
      </c>
      <c r="H2596" s="36">
        <v>70</v>
      </c>
      <c r="I2596" s="39">
        <v>727472.7</v>
      </c>
      <c r="J2596" s="39">
        <f t="shared" si="164"/>
        <v>727472.7</v>
      </c>
      <c r="K2596" s="36">
        <v>0</v>
      </c>
      <c r="L2596" s="36">
        <v>100</v>
      </c>
      <c r="M2596" s="36"/>
      <c r="N2596" s="40" t="s">
        <v>9244</v>
      </c>
      <c r="O2596" s="37" t="s">
        <v>9245</v>
      </c>
      <c r="P2596" s="36">
        <v>207</v>
      </c>
      <c r="Q2596" s="37" t="s">
        <v>9266</v>
      </c>
    </row>
    <row r="2597" spans="1:17" ht="15" customHeight="1">
      <c r="A2597" s="35">
        <v>781502</v>
      </c>
      <c r="B2597" s="36" t="s">
        <v>9239</v>
      </c>
      <c r="C2597" s="37" t="s">
        <v>9240</v>
      </c>
      <c r="D2597" s="37" t="s">
        <v>9263</v>
      </c>
      <c r="E2597" s="35">
        <v>781502</v>
      </c>
      <c r="F2597" s="38" t="s">
        <v>2850</v>
      </c>
      <c r="G2597" s="36" t="s">
        <v>9243</v>
      </c>
      <c r="H2597" s="36">
        <v>70</v>
      </c>
      <c r="I2597" s="39">
        <v>727472.7</v>
      </c>
      <c r="J2597" s="39">
        <f t="shared" si="164"/>
        <v>727472.7</v>
      </c>
      <c r="K2597" s="36">
        <v>0</v>
      </c>
      <c r="L2597" s="36">
        <v>100</v>
      </c>
      <c r="M2597" s="36"/>
      <c r="N2597" s="40" t="s">
        <v>9244</v>
      </c>
      <c r="O2597" s="37" t="s">
        <v>9245</v>
      </c>
      <c r="P2597" s="36">
        <v>207</v>
      </c>
      <c r="Q2597" s="37" t="s">
        <v>9266</v>
      </c>
    </row>
    <row r="2598" spans="1:17" ht="15" customHeight="1">
      <c r="A2598" s="35">
        <v>781201</v>
      </c>
      <c r="B2598" s="36" t="s">
        <v>9239</v>
      </c>
      <c r="C2598" s="37" t="s">
        <v>9240</v>
      </c>
      <c r="D2598" s="37" t="s">
        <v>9263</v>
      </c>
      <c r="E2598" s="35">
        <v>781201</v>
      </c>
      <c r="F2598" s="38" t="s">
        <v>2704</v>
      </c>
      <c r="G2598" s="36" t="s">
        <v>9243</v>
      </c>
      <c r="H2598" s="36">
        <v>75</v>
      </c>
      <c r="I2598" s="39">
        <v>803333.8</v>
      </c>
      <c r="J2598" s="39">
        <f t="shared" si="164"/>
        <v>803333.8</v>
      </c>
      <c r="K2598" s="36">
        <v>0</v>
      </c>
      <c r="L2598" s="36">
        <v>100</v>
      </c>
      <c r="M2598" s="36"/>
      <c r="N2598" s="40" t="s">
        <v>9244</v>
      </c>
      <c r="O2598" s="37" t="s">
        <v>9245</v>
      </c>
      <c r="P2598" s="36">
        <v>207</v>
      </c>
      <c r="Q2598" s="37" t="s">
        <v>9266</v>
      </c>
    </row>
    <row r="2599" spans="1:17" ht="15" customHeight="1">
      <c r="A2599" s="35">
        <v>781601</v>
      </c>
      <c r="B2599" s="36" t="s">
        <v>9239</v>
      </c>
      <c r="C2599" s="37" t="s">
        <v>9240</v>
      </c>
      <c r="D2599" s="37" t="s">
        <v>9263</v>
      </c>
      <c r="E2599" s="35">
        <v>781601</v>
      </c>
      <c r="F2599" s="38" t="s">
        <v>2852</v>
      </c>
      <c r="G2599" s="36" t="s">
        <v>9243</v>
      </c>
      <c r="H2599" s="36">
        <v>70</v>
      </c>
      <c r="I2599" s="39">
        <v>727472.7</v>
      </c>
      <c r="J2599" s="39">
        <f t="shared" si="164"/>
        <v>727472.7</v>
      </c>
      <c r="K2599" s="36">
        <v>0</v>
      </c>
      <c r="L2599" s="36">
        <v>100</v>
      </c>
      <c r="M2599" s="36"/>
      <c r="N2599" s="40" t="s">
        <v>9244</v>
      </c>
      <c r="O2599" s="37" t="s">
        <v>9245</v>
      </c>
      <c r="P2599" s="36">
        <v>207</v>
      </c>
      <c r="Q2599" s="37" t="s">
        <v>9266</v>
      </c>
    </row>
    <row r="2600" spans="1:17" ht="15" customHeight="1">
      <c r="A2600" s="35">
        <v>781801</v>
      </c>
      <c r="B2600" s="36" t="s">
        <v>9239</v>
      </c>
      <c r="C2600" s="37" t="s">
        <v>9240</v>
      </c>
      <c r="D2600" s="37" t="s">
        <v>9263</v>
      </c>
      <c r="E2600" s="35">
        <v>781801</v>
      </c>
      <c r="F2600" s="38" t="s">
        <v>2972</v>
      </c>
      <c r="G2600" s="36" t="s">
        <v>9243</v>
      </c>
      <c r="H2600" s="36">
        <v>60</v>
      </c>
      <c r="I2600" s="39">
        <v>593849.69999999995</v>
      </c>
      <c r="J2600" s="39">
        <f t="shared" si="164"/>
        <v>593849.69999999995</v>
      </c>
      <c r="K2600" s="36">
        <v>0</v>
      </c>
      <c r="L2600" s="36">
        <v>100</v>
      </c>
      <c r="M2600" s="36"/>
      <c r="N2600" s="40" t="s">
        <v>9244</v>
      </c>
      <c r="O2600" s="37" t="s">
        <v>9245</v>
      </c>
      <c r="P2600" s="36">
        <v>207</v>
      </c>
      <c r="Q2600" s="37" t="s">
        <v>9266</v>
      </c>
    </row>
    <row r="2601" spans="1:17" ht="15" customHeight="1">
      <c r="A2601" s="35">
        <v>781301</v>
      </c>
      <c r="B2601" s="36" t="s">
        <v>9239</v>
      </c>
      <c r="C2601" s="37" t="s">
        <v>9240</v>
      </c>
      <c r="D2601" s="37" t="s">
        <v>9263</v>
      </c>
      <c r="E2601" s="35">
        <v>781301</v>
      </c>
      <c r="F2601" s="38" t="s">
        <v>2761</v>
      </c>
      <c r="G2601" s="36" t="s">
        <v>9243</v>
      </c>
      <c r="H2601" s="36">
        <v>60</v>
      </c>
      <c r="I2601" s="39">
        <v>593849.69999999995</v>
      </c>
      <c r="J2601" s="39">
        <f t="shared" si="164"/>
        <v>593849.69999999995</v>
      </c>
      <c r="K2601" s="36">
        <v>0</v>
      </c>
      <c r="L2601" s="36">
        <v>100</v>
      </c>
      <c r="M2601" s="36"/>
      <c r="N2601" s="40" t="s">
        <v>9244</v>
      </c>
      <c r="O2601" s="37" t="s">
        <v>9245</v>
      </c>
      <c r="P2601" s="36">
        <v>207</v>
      </c>
      <c r="Q2601" s="37" t="s">
        <v>9266</v>
      </c>
    </row>
    <row r="2602" spans="1:17" ht="15" customHeight="1">
      <c r="A2602" s="35">
        <v>781401</v>
      </c>
      <c r="B2602" s="36" t="s">
        <v>9239</v>
      </c>
      <c r="C2602" s="37" t="s">
        <v>9240</v>
      </c>
      <c r="D2602" s="37" t="s">
        <v>9263</v>
      </c>
      <c r="E2602" s="35">
        <v>781401</v>
      </c>
      <c r="F2602" s="38" t="s">
        <v>2764</v>
      </c>
      <c r="G2602" s="36" t="s">
        <v>9243</v>
      </c>
      <c r="H2602" s="36">
        <v>60</v>
      </c>
      <c r="I2602" s="39">
        <v>593849.69999999995</v>
      </c>
      <c r="J2602" s="39">
        <f t="shared" si="164"/>
        <v>593849.69999999995</v>
      </c>
      <c r="K2602" s="36">
        <v>0</v>
      </c>
      <c r="L2602" s="36">
        <v>100</v>
      </c>
      <c r="M2602" s="36"/>
      <c r="N2602" s="40" t="s">
        <v>9244</v>
      </c>
      <c r="O2602" s="37" t="s">
        <v>9245</v>
      </c>
      <c r="P2602" s="36">
        <v>231</v>
      </c>
      <c r="Q2602" s="37" t="s">
        <v>9317</v>
      </c>
    </row>
    <row r="2603" spans="1:17" ht="15" customHeight="1">
      <c r="A2603" s="35">
        <v>781501</v>
      </c>
      <c r="B2603" s="36" t="s">
        <v>9239</v>
      </c>
      <c r="C2603" s="37" t="s">
        <v>9240</v>
      </c>
      <c r="D2603" s="37" t="s">
        <v>9263</v>
      </c>
      <c r="E2603" s="35">
        <v>781501</v>
      </c>
      <c r="F2603" s="38" t="s">
        <v>2809</v>
      </c>
      <c r="G2603" s="36" t="s">
        <v>9243</v>
      </c>
      <c r="H2603" s="36">
        <v>70</v>
      </c>
      <c r="I2603" s="39">
        <v>727472.7</v>
      </c>
      <c r="J2603" s="39">
        <f t="shared" si="164"/>
        <v>727472.7</v>
      </c>
      <c r="K2603" s="36">
        <v>0</v>
      </c>
      <c r="L2603" s="36">
        <v>100</v>
      </c>
      <c r="M2603" s="36"/>
      <c r="N2603" s="40" t="s">
        <v>9244</v>
      </c>
      <c r="O2603" s="37" t="s">
        <v>9245</v>
      </c>
      <c r="P2603" s="36">
        <v>207</v>
      </c>
      <c r="Q2603" s="37" t="s">
        <v>9266</v>
      </c>
    </row>
    <row r="2604" spans="1:17" ht="15" customHeight="1">
      <c r="A2604" s="35">
        <v>781703</v>
      </c>
      <c r="B2604" s="36" t="s">
        <v>9239</v>
      </c>
      <c r="C2604" s="37" t="s">
        <v>9240</v>
      </c>
      <c r="D2604" s="37" t="s">
        <v>9263</v>
      </c>
      <c r="E2604" s="35">
        <v>781703</v>
      </c>
      <c r="F2604" s="38" t="s">
        <v>2970</v>
      </c>
      <c r="G2604" s="36" t="s">
        <v>9243</v>
      </c>
      <c r="H2604" s="36">
        <v>70</v>
      </c>
      <c r="I2604" s="39">
        <v>727472.7</v>
      </c>
      <c r="J2604" s="39">
        <f t="shared" si="164"/>
        <v>727472.7</v>
      </c>
      <c r="K2604" s="36">
        <v>0</v>
      </c>
      <c r="L2604" s="36">
        <v>100</v>
      </c>
      <c r="M2604" s="36"/>
      <c r="N2604" s="40" t="s">
        <v>9244</v>
      </c>
      <c r="O2604" s="37" t="s">
        <v>9245</v>
      </c>
      <c r="P2604" s="36">
        <v>207</v>
      </c>
      <c r="Q2604" s="37" t="s">
        <v>9266</v>
      </c>
    </row>
    <row r="2605" spans="1:17" ht="15" customHeight="1">
      <c r="A2605" s="35">
        <v>780901</v>
      </c>
      <c r="B2605" s="36" t="s">
        <v>9239</v>
      </c>
      <c r="C2605" s="37" t="s">
        <v>9240</v>
      </c>
      <c r="D2605" s="37" t="s">
        <v>9315</v>
      </c>
      <c r="E2605" s="35">
        <v>780901</v>
      </c>
      <c r="F2605" s="38" t="s">
        <v>3418</v>
      </c>
      <c r="G2605" s="36" t="s">
        <v>9243</v>
      </c>
      <c r="H2605" s="36">
        <v>65</v>
      </c>
      <c r="I2605" s="39">
        <v>701313.7</v>
      </c>
      <c r="J2605" s="39">
        <f t="shared" si="164"/>
        <v>701313.7</v>
      </c>
      <c r="K2605" s="36">
        <v>0</v>
      </c>
      <c r="L2605" s="36">
        <v>100</v>
      </c>
      <c r="M2605" s="36"/>
      <c r="N2605" s="40" t="s">
        <v>9244</v>
      </c>
      <c r="O2605" s="37" t="s">
        <v>9245</v>
      </c>
      <c r="P2605" s="36">
        <v>231</v>
      </c>
      <c r="Q2605" s="37" t="s">
        <v>9317</v>
      </c>
    </row>
    <row r="2606" spans="1:17" ht="15" customHeight="1">
      <c r="A2606" s="35">
        <v>935401</v>
      </c>
      <c r="B2606" s="36" t="s">
        <v>9239</v>
      </c>
      <c r="C2606" s="37" t="s">
        <v>9343</v>
      </c>
      <c r="D2606" s="37" t="s">
        <v>9263</v>
      </c>
      <c r="E2606" s="35">
        <v>935401</v>
      </c>
      <c r="F2606" s="38" t="s">
        <v>10554</v>
      </c>
      <c r="G2606" s="36" t="s">
        <v>9253</v>
      </c>
      <c r="H2606" s="42">
        <v>30087.9</v>
      </c>
      <c r="I2606" s="39"/>
      <c r="J2606" s="42">
        <f>H2606</f>
        <v>30087.9</v>
      </c>
      <c r="K2606" s="36">
        <v>0</v>
      </c>
      <c r="L2606" s="36">
        <v>100</v>
      </c>
      <c r="M2606" s="36"/>
      <c r="N2606" s="40" t="s">
        <v>9323</v>
      </c>
      <c r="O2606" s="37" t="s">
        <v>9324</v>
      </c>
      <c r="P2606" s="36">
        <v>339</v>
      </c>
      <c r="Q2606" s="37" t="s">
        <v>9410</v>
      </c>
    </row>
    <row r="2607" spans="1:17" ht="15" customHeight="1">
      <c r="A2607" s="35">
        <v>781902</v>
      </c>
      <c r="B2607" s="36" t="s">
        <v>9239</v>
      </c>
      <c r="C2607" s="37" t="s">
        <v>9240</v>
      </c>
      <c r="D2607" s="37" t="s">
        <v>9263</v>
      </c>
      <c r="E2607" s="35">
        <v>781902</v>
      </c>
      <c r="F2607" s="38" t="s">
        <v>10555</v>
      </c>
      <c r="G2607" s="36" t="s">
        <v>9243</v>
      </c>
      <c r="H2607" s="36">
        <v>40</v>
      </c>
      <c r="I2607" s="39">
        <v>336491.6</v>
      </c>
      <c r="J2607" s="39">
        <f t="shared" ref="J2607:J2625" si="165">I2607</f>
        <v>336491.6</v>
      </c>
      <c r="K2607" s="36">
        <v>0</v>
      </c>
      <c r="L2607" s="36">
        <v>100</v>
      </c>
      <c r="M2607" s="36"/>
      <c r="N2607" s="41" t="s">
        <v>9249</v>
      </c>
      <c r="O2607" s="41" t="s">
        <v>9250</v>
      </c>
      <c r="P2607" s="36">
        <v>207</v>
      </c>
      <c r="Q2607" s="37" t="s">
        <v>9266</v>
      </c>
    </row>
    <row r="2608" spans="1:17" ht="15" customHeight="1">
      <c r="A2608" s="35">
        <v>781901</v>
      </c>
      <c r="B2608" s="36" t="s">
        <v>9239</v>
      </c>
      <c r="C2608" s="37" t="s">
        <v>9240</v>
      </c>
      <c r="D2608" s="37" t="s">
        <v>9263</v>
      </c>
      <c r="E2608" s="35">
        <v>781901</v>
      </c>
      <c r="F2608" s="38" t="s">
        <v>2973</v>
      </c>
      <c r="G2608" s="36" t="s">
        <v>9243</v>
      </c>
      <c r="H2608" s="36">
        <v>40</v>
      </c>
      <c r="I2608" s="39">
        <v>336491.6</v>
      </c>
      <c r="J2608" s="39">
        <f t="shared" si="165"/>
        <v>336491.6</v>
      </c>
      <c r="K2608" s="36">
        <v>0</v>
      </c>
      <c r="L2608" s="36">
        <v>100</v>
      </c>
      <c r="M2608" s="36"/>
      <c r="N2608" s="41" t="s">
        <v>9249</v>
      </c>
      <c r="O2608" s="41" t="s">
        <v>9250</v>
      </c>
      <c r="P2608" s="36">
        <v>231</v>
      </c>
      <c r="Q2608" s="37" t="s">
        <v>9317</v>
      </c>
    </row>
    <row r="2609" spans="1:17" ht="15" customHeight="1">
      <c r="A2609" s="35">
        <v>780703</v>
      </c>
      <c r="B2609" s="36" t="s">
        <v>9239</v>
      </c>
      <c r="C2609" s="37" t="s">
        <v>9240</v>
      </c>
      <c r="D2609" s="37" t="s">
        <v>9263</v>
      </c>
      <c r="E2609" s="35">
        <v>780703</v>
      </c>
      <c r="F2609" s="38" t="s">
        <v>3367</v>
      </c>
      <c r="G2609" s="36" t="s">
        <v>9243</v>
      </c>
      <c r="H2609" s="36">
        <v>150</v>
      </c>
      <c r="I2609" s="39">
        <v>1444360.6</v>
      </c>
      <c r="J2609" s="39">
        <f t="shared" si="165"/>
        <v>1444360.6</v>
      </c>
      <c r="K2609" s="36">
        <v>0</v>
      </c>
      <c r="L2609" s="36">
        <v>100</v>
      </c>
      <c r="M2609" s="36"/>
      <c r="N2609" s="40" t="s">
        <v>9244</v>
      </c>
      <c r="O2609" s="37" t="s">
        <v>9245</v>
      </c>
      <c r="P2609" s="36">
        <v>207</v>
      </c>
      <c r="Q2609" s="37" t="s">
        <v>9266</v>
      </c>
    </row>
    <row r="2610" spans="1:17" ht="15" customHeight="1">
      <c r="A2610" s="35">
        <v>780503</v>
      </c>
      <c r="B2610" s="36" t="s">
        <v>9239</v>
      </c>
      <c r="C2610" s="37" t="s">
        <v>9240</v>
      </c>
      <c r="D2610" s="37" t="s">
        <v>9263</v>
      </c>
      <c r="E2610" s="35">
        <v>780503</v>
      </c>
      <c r="F2610" s="38" t="s">
        <v>10556</v>
      </c>
      <c r="G2610" s="36" t="s">
        <v>9243</v>
      </c>
      <c r="H2610" s="36">
        <v>150</v>
      </c>
      <c r="I2610" s="39">
        <v>1444360.6</v>
      </c>
      <c r="J2610" s="39">
        <f t="shared" si="165"/>
        <v>1444360.6</v>
      </c>
      <c r="K2610" s="36">
        <v>0</v>
      </c>
      <c r="L2610" s="36">
        <v>100</v>
      </c>
      <c r="M2610" s="36"/>
      <c r="N2610" s="40" t="s">
        <v>9244</v>
      </c>
      <c r="O2610" s="37" t="s">
        <v>9245</v>
      </c>
      <c r="P2610" s="36">
        <v>207</v>
      </c>
      <c r="Q2610" s="37" t="s">
        <v>9266</v>
      </c>
    </row>
    <row r="2611" spans="1:17" ht="15" customHeight="1">
      <c r="A2611" s="35">
        <v>780921</v>
      </c>
      <c r="B2611" s="36" t="s">
        <v>9239</v>
      </c>
      <c r="C2611" s="37" t="s">
        <v>9240</v>
      </c>
      <c r="D2611" s="37" t="s">
        <v>9263</v>
      </c>
      <c r="E2611" s="35">
        <v>780921</v>
      </c>
      <c r="F2611" s="38" t="s">
        <v>10557</v>
      </c>
      <c r="G2611" s="36" t="s">
        <v>9243</v>
      </c>
      <c r="H2611" s="36">
        <v>150</v>
      </c>
      <c r="I2611" s="39">
        <v>1444360.6</v>
      </c>
      <c r="J2611" s="39">
        <f t="shared" si="165"/>
        <v>1444360.6</v>
      </c>
      <c r="K2611" s="36">
        <v>0</v>
      </c>
      <c r="L2611" s="36">
        <v>100</v>
      </c>
      <c r="M2611" s="36"/>
      <c r="N2611" s="40" t="s">
        <v>9244</v>
      </c>
      <c r="O2611" s="37" t="s">
        <v>9245</v>
      </c>
      <c r="P2611" s="36">
        <v>207</v>
      </c>
      <c r="Q2611" s="37" t="s">
        <v>9266</v>
      </c>
    </row>
    <row r="2612" spans="1:17" ht="15" customHeight="1">
      <c r="A2612" s="35">
        <v>780202</v>
      </c>
      <c r="B2612" s="36" t="s">
        <v>9239</v>
      </c>
      <c r="C2612" s="37" t="s">
        <v>9240</v>
      </c>
      <c r="D2612" s="37" t="s">
        <v>9263</v>
      </c>
      <c r="E2612" s="35">
        <v>780202</v>
      </c>
      <c r="F2612" s="38" t="s">
        <v>10558</v>
      </c>
      <c r="G2612" s="36" t="s">
        <v>9243</v>
      </c>
      <c r="H2612" s="36">
        <v>150</v>
      </c>
      <c r="I2612" s="39">
        <v>1444360.6</v>
      </c>
      <c r="J2612" s="39">
        <f t="shared" si="165"/>
        <v>1444360.6</v>
      </c>
      <c r="K2612" s="36">
        <v>0</v>
      </c>
      <c r="L2612" s="36">
        <v>100</v>
      </c>
      <c r="M2612" s="36"/>
      <c r="N2612" s="40" t="s">
        <v>9244</v>
      </c>
      <c r="O2612" s="37" t="s">
        <v>9245</v>
      </c>
      <c r="P2612" s="36">
        <v>207</v>
      </c>
      <c r="Q2612" s="37" t="s">
        <v>9266</v>
      </c>
    </row>
    <row r="2613" spans="1:17" ht="15" customHeight="1">
      <c r="A2613" s="35">
        <v>780702</v>
      </c>
      <c r="B2613" s="36" t="s">
        <v>9239</v>
      </c>
      <c r="C2613" s="37" t="s">
        <v>9240</v>
      </c>
      <c r="D2613" s="37" t="s">
        <v>9263</v>
      </c>
      <c r="E2613" s="35">
        <v>780702</v>
      </c>
      <c r="F2613" s="38" t="s">
        <v>10559</v>
      </c>
      <c r="G2613" s="36" t="s">
        <v>9243</v>
      </c>
      <c r="H2613" s="36">
        <v>150</v>
      </c>
      <c r="I2613" s="39">
        <v>1444360.6</v>
      </c>
      <c r="J2613" s="39">
        <f t="shared" si="165"/>
        <v>1444360.6</v>
      </c>
      <c r="K2613" s="36">
        <v>0</v>
      </c>
      <c r="L2613" s="36">
        <v>100</v>
      </c>
      <c r="M2613" s="36"/>
      <c r="N2613" s="40" t="s">
        <v>9244</v>
      </c>
      <c r="O2613" s="37" t="s">
        <v>9245</v>
      </c>
      <c r="P2613" s="36">
        <v>207</v>
      </c>
      <c r="Q2613" s="37" t="s">
        <v>9266</v>
      </c>
    </row>
    <row r="2614" spans="1:17" ht="15" customHeight="1">
      <c r="A2614" s="35">
        <v>780706</v>
      </c>
      <c r="B2614" s="36" t="s">
        <v>9239</v>
      </c>
      <c r="C2614" s="37" t="s">
        <v>9240</v>
      </c>
      <c r="D2614" s="37" t="s">
        <v>9263</v>
      </c>
      <c r="E2614" s="35">
        <v>780706</v>
      </c>
      <c r="F2614" s="38" t="s">
        <v>10560</v>
      </c>
      <c r="G2614" s="36" t="s">
        <v>9243</v>
      </c>
      <c r="H2614" s="36">
        <v>150</v>
      </c>
      <c r="I2614" s="39">
        <v>1444360.6</v>
      </c>
      <c r="J2614" s="39">
        <f t="shared" si="165"/>
        <v>1444360.6</v>
      </c>
      <c r="K2614" s="36">
        <v>0</v>
      </c>
      <c r="L2614" s="36">
        <v>100</v>
      </c>
      <c r="M2614" s="36"/>
      <c r="N2614" s="40" t="s">
        <v>9244</v>
      </c>
      <c r="O2614" s="37" t="s">
        <v>9245</v>
      </c>
      <c r="P2614" s="36">
        <v>207</v>
      </c>
      <c r="Q2614" s="37" t="s">
        <v>9266</v>
      </c>
    </row>
    <row r="2615" spans="1:17" ht="15" customHeight="1">
      <c r="A2615" s="35">
        <v>780502</v>
      </c>
      <c r="B2615" s="36" t="s">
        <v>9239</v>
      </c>
      <c r="C2615" s="37" t="s">
        <v>9240</v>
      </c>
      <c r="D2615" s="37" t="s">
        <v>9263</v>
      </c>
      <c r="E2615" s="35">
        <v>780502</v>
      </c>
      <c r="F2615" s="38" t="s">
        <v>10561</v>
      </c>
      <c r="G2615" s="36" t="s">
        <v>9243</v>
      </c>
      <c r="H2615" s="36">
        <v>150</v>
      </c>
      <c r="I2615" s="39">
        <v>1444360.6</v>
      </c>
      <c r="J2615" s="39">
        <f t="shared" si="165"/>
        <v>1444360.6</v>
      </c>
      <c r="K2615" s="36">
        <v>0</v>
      </c>
      <c r="L2615" s="36">
        <v>100</v>
      </c>
      <c r="M2615" s="36"/>
      <c r="N2615" s="40" t="s">
        <v>9244</v>
      </c>
      <c r="O2615" s="37" t="s">
        <v>9245</v>
      </c>
      <c r="P2615" s="36">
        <v>207</v>
      </c>
      <c r="Q2615" s="37" t="s">
        <v>9266</v>
      </c>
    </row>
    <row r="2616" spans="1:17" ht="15" customHeight="1">
      <c r="A2616" s="35">
        <v>223104</v>
      </c>
      <c r="B2616" s="36" t="s">
        <v>9239</v>
      </c>
      <c r="C2616" s="37" t="s">
        <v>9240</v>
      </c>
      <c r="D2616" s="37" t="s">
        <v>9311</v>
      </c>
      <c r="E2616" s="35">
        <v>223104</v>
      </c>
      <c r="F2616" s="37" t="s">
        <v>1394</v>
      </c>
      <c r="G2616" s="36" t="s">
        <v>9243</v>
      </c>
      <c r="H2616" s="36">
        <v>75</v>
      </c>
      <c r="I2616" s="39">
        <v>803333.8</v>
      </c>
      <c r="J2616" s="39">
        <f t="shared" si="165"/>
        <v>803333.8</v>
      </c>
      <c r="K2616" s="36">
        <v>0</v>
      </c>
      <c r="L2616" s="36">
        <v>100</v>
      </c>
      <c r="M2616" s="36"/>
      <c r="N2616" s="40" t="s">
        <v>9244</v>
      </c>
      <c r="O2616" s="37" t="s">
        <v>9245</v>
      </c>
      <c r="P2616" s="36">
        <v>209</v>
      </c>
      <c r="Q2616" s="37" t="s">
        <v>9312</v>
      </c>
    </row>
    <row r="2617" spans="1:17" ht="15" customHeight="1">
      <c r="A2617" s="35">
        <v>223903</v>
      </c>
      <c r="B2617" s="36" t="s">
        <v>9239</v>
      </c>
      <c r="C2617" s="37" t="s">
        <v>9240</v>
      </c>
      <c r="D2617" s="37" t="s">
        <v>9300</v>
      </c>
      <c r="E2617" s="35">
        <v>223903</v>
      </c>
      <c r="F2617" s="37" t="s">
        <v>4044</v>
      </c>
      <c r="G2617" s="36" t="s">
        <v>9243</v>
      </c>
      <c r="H2617" s="36">
        <v>155</v>
      </c>
      <c r="I2617" s="39">
        <v>1533301.2000000002</v>
      </c>
      <c r="J2617" s="39">
        <f t="shared" si="165"/>
        <v>1533301.2000000002</v>
      </c>
      <c r="K2617" s="36">
        <v>0</v>
      </c>
      <c r="L2617" s="36">
        <v>100</v>
      </c>
      <c r="M2617" s="36"/>
      <c r="N2617" s="40" t="s">
        <v>9244</v>
      </c>
      <c r="O2617" s="37" t="s">
        <v>9245</v>
      </c>
      <c r="P2617" s="36">
        <v>209</v>
      </c>
      <c r="Q2617" s="37" t="s">
        <v>9312</v>
      </c>
    </row>
    <row r="2618" spans="1:17" ht="15" customHeight="1">
      <c r="A2618" s="35">
        <v>223901</v>
      </c>
      <c r="B2618" s="36" t="s">
        <v>9239</v>
      </c>
      <c r="C2618" s="37" t="s">
        <v>9240</v>
      </c>
      <c r="D2618" s="37" t="s">
        <v>9311</v>
      </c>
      <c r="E2618" s="35">
        <v>223901</v>
      </c>
      <c r="F2618" s="38" t="s">
        <v>1395</v>
      </c>
      <c r="G2618" s="36" t="s">
        <v>9243</v>
      </c>
      <c r="H2618" s="36">
        <v>60</v>
      </c>
      <c r="I2618" s="39">
        <v>593849.69999999995</v>
      </c>
      <c r="J2618" s="39">
        <f t="shared" si="165"/>
        <v>593849.69999999995</v>
      </c>
      <c r="K2618" s="36">
        <v>0</v>
      </c>
      <c r="L2618" s="36">
        <v>100</v>
      </c>
      <c r="M2618" s="36"/>
      <c r="N2618" s="40" t="s">
        <v>9244</v>
      </c>
      <c r="O2618" s="37" t="s">
        <v>9245</v>
      </c>
      <c r="P2618" s="36">
        <v>209</v>
      </c>
      <c r="Q2618" s="37" t="s">
        <v>9312</v>
      </c>
    </row>
    <row r="2619" spans="1:17" ht="15" customHeight="1">
      <c r="A2619" s="35">
        <v>223902</v>
      </c>
      <c r="B2619" s="36" t="s">
        <v>9239</v>
      </c>
      <c r="C2619" s="37" t="s">
        <v>9240</v>
      </c>
      <c r="D2619" s="37" t="s">
        <v>9311</v>
      </c>
      <c r="E2619" s="35">
        <v>223902</v>
      </c>
      <c r="F2619" s="37" t="s">
        <v>10562</v>
      </c>
      <c r="G2619" s="36" t="s">
        <v>9243</v>
      </c>
      <c r="H2619" s="36">
        <v>60</v>
      </c>
      <c r="I2619" s="39">
        <v>593849.69999999995</v>
      </c>
      <c r="J2619" s="39">
        <f t="shared" si="165"/>
        <v>593849.69999999995</v>
      </c>
      <c r="K2619" s="36">
        <v>0</v>
      </c>
      <c r="L2619" s="36">
        <v>100</v>
      </c>
      <c r="M2619" s="36"/>
      <c r="N2619" s="40" t="s">
        <v>9244</v>
      </c>
      <c r="O2619" s="37" t="s">
        <v>9245</v>
      </c>
      <c r="P2619" s="36">
        <v>209</v>
      </c>
      <c r="Q2619" s="37" t="s">
        <v>9312</v>
      </c>
    </row>
    <row r="2620" spans="1:17" ht="15" customHeight="1">
      <c r="A2620" s="35">
        <v>225001</v>
      </c>
      <c r="B2620" s="36" t="s">
        <v>9239</v>
      </c>
      <c r="C2620" s="37" t="s">
        <v>9240</v>
      </c>
      <c r="D2620" s="37" t="s">
        <v>9311</v>
      </c>
      <c r="E2620" s="35">
        <v>225001</v>
      </c>
      <c r="F2620" s="38" t="s">
        <v>1405</v>
      </c>
      <c r="G2620" s="36" t="s">
        <v>9243</v>
      </c>
      <c r="H2620" s="36">
        <v>60</v>
      </c>
      <c r="I2620" s="39">
        <v>593849.69999999995</v>
      </c>
      <c r="J2620" s="39">
        <f t="shared" si="165"/>
        <v>593849.69999999995</v>
      </c>
      <c r="K2620" s="36">
        <v>0</v>
      </c>
      <c r="L2620" s="36">
        <v>100</v>
      </c>
      <c r="M2620" s="36"/>
      <c r="N2620" s="40" t="s">
        <v>9244</v>
      </c>
      <c r="O2620" s="37" t="s">
        <v>9245</v>
      </c>
      <c r="P2620" s="36">
        <v>209</v>
      </c>
      <c r="Q2620" s="37" t="s">
        <v>9312</v>
      </c>
    </row>
    <row r="2621" spans="1:17" ht="15" customHeight="1">
      <c r="A2621" s="35">
        <v>222107</v>
      </c>
      <c r="B2621" s="36" t="s">
        <v>9239</v>
      </c>
      <c r="C2621" s="37" t="s">
        <v>9240</v>
      </c>
      <c r="D2621" s="37" t="s">
        <v>9311</v>
      </c>
      <c r="E2621" s="35">
        <v>222107</v>
      </c>
      <c r="F2621" s="38" t="s">
        <v>10563</v>
      </c>
      <c r="G2621" s="36" t="s">
        <v>9243</v>
      </c>
      <c r="H2621" s="36">
        <v>155</v>
      </c>
      <c r="I2621" s="39">
        <v>1533301.2000000002</v>
      </c>
      <c r="J2621" s="39">
        <f t="shared" si="165"/>
        <v>1533301.2000000002</v>
      </c>
      <c r="K2621" s="36">
        <v>0</v>
      </c>
      <c r="L2621" s="36">
        <v>100</v>
      </c>
      <c r="M2621" s="36"/>
      <c r="N2621" s="40" t="s">
        <v>9244</v>
      </c>
      <c r="O2621" s="37" t="s">
        <v>9245</v>
      </c>
      <c r="P2621" s="36">
        <v>209</v>
      </c>
      <c r="Q2621" s="37" t="s">
        <v>9312</v>
      </c>
    </row>
    <row r="2622" spans="1:17" ht="15" customHeight="1">
      <c r="A2622" s="35">
        <v>222106</v>
      </c>
      <c r="B2622" s="36" t="s">
        <v>9239</v>
      </c>
      <c r="C2622" s="37" t="s">
        <v>9240</v>
      </c>
      <c r="D2622" s="37" t="s">
        <v>9311</v>
      </c>
      <c r="E2622" s="35">
        <v>222106</v>
      </c>
      <c r="F2622" s="38" t="s">
        <v>10564</v>
      </c>
      <c r="G2622" s="36" t="s">
        <v>9243</v>
      </c>
      <c r="H2622" s="36">
        <v>155</v>
      </c>
      <c r="I2622" s="39">
        <v>1533301.2000000002</v>
      </c>
      <c r="J2622" s="39">
        <f t="shared" si="165"/>
        <v>1533301.2000000002</v>
      </c>
      <c r="K2622" s="36">
        <v>0</v>
      </c>
      <c r="L2622" s="36">
        <v>100</v>
      </c>
      <c r="M2622" s="36"/>
      <c r="N2622" s="40" t="s">
        <v>9244</v>
      </c>
      <c r="O2622" s="37" t="s">
        <v>9245</v>
      </c>
      <c r="P2622" s="36">
        <v>209</v>
      </c>
      <c r="Q2622" s="37" t="s">
        <v>9312</v>
      </c>
    </row>
    <row r="2623" spans="1:17" ht="15" customHeight="1">
      <c r="A2623" s="35">
        <v>222105</v>
      </c>
      <c r="B2623" s="36" t="s">
        <v>9239</v>
      </c>
      <c r="C2623" s="37" t="s">
        <v>9240</v>
      </c>
      <c r="D2623" s="37" t="s">
        <v>9311</v>
      </c>
      <c r="E2623" s="35">
        <v>222105</v>
      </c>
      <c r="F2623" s="38" t="s">
        <v>1388</v>
      </c>
      <c r="G2623" s="36" t="s">
        <v>9243</v>
      </c>
      <c r="H2623" s="36">
        <v>60</v>
      </c>
      <c r="I2623" s="39">
        <v>593849.69999999995</v>
      </c>
      <c r="J2623" s="39">
        <f t="shared" si="165"/>
        <v>593849.69999999995</v>
      </c>
      <c r="K2623" s="36">
        <v>0</v>
      </c>
      <c r="L2623" s="36">
        <v>100</v>
      </c>
      <c r="M2623" s="36"/>
      <c r="N2623" s="40" t="s">
        <v>9244</v>
      </c>
      <c r="O2623" s="37" t="s">
        <v>9245</v>
      </c>
      <c r="P2623" s="36">
        <v>209</v>
      </c>
      <c r="Q2623" s="37" t="s">
        <v>9312</v>
      </c>
    </row>
    <row r="2624" spans="1:17" ht="15" customHeight="1">
      <c r="A2624" s="35">
        <v>222104</v>
      </c>
      <c r="B2624" s="36" t="s">
        <v>9239</v>
      </c>
      <c r="C2624" s="37" t="s">
        <v>9240</v>
      </c>
      <c r="D2624" s="37" t="s">
        <v>9311</v>
      </c>
      <c r="E2624" s="35">
        <v>222104</v>
      </c>
      <c r="F2624" s="38" t="s">
        <v>1387</v>
      </c>
      <c r="G2624" s="36" t="s">
        <v>9243</v>
      </c>
      <c r="H2624" s="36">
        <v>60</v>
      </c>
      <c r="I2624" s="39">
        <v>593849.69999999995</v>
      </c>
      <c r="J2624" s="39">
        <f t="shared" si="165"/>
        <v>593849.69999999995</v>
      </c>
      <c r="K2624" s="36">
        <v>0</v>
      </c>
      <c r="L2624" s="36">
        <v>100</v>
      </c>
      <c r="M2624" s="36"/>
      <c r="N2624" s="40" t="s">
        <v>9244</v>
      </c>
      <c r="O2624" s="37" t="s">
        <v>9245</v>
      </c>
      <c r="P2624" s="36">
        <v>209</v>
      </c>
      <c r="Q2624" s="37" t="s">
        <v>9312</v>
      </c>
    </row>
    <row r="2625" spans="1:17" ht="15" customHeight="1">
      <c r="A2625" s="35">
        <v>221402</v>
      </c>
      <c r="B2625" s="36" t="s">
        <v>9239</v>
      </c>
      <c r="C2625" s="37" t="s">
        <v>9240</v>
      </c>
      <c r="D2625" s="37" t="s">
        <v>9311</v>
      </c>
      <c r="E2625" s="35">
        <v>221402</v>
      </c>
      <c r="F2625" s="38" t="s">
        <v>10565</v>
      </c>
      <c r="G2625" s="36" t="s">
        <v>9243</v>
      </c>
      <c r="H2625" s="36">
        <v>60</v>
      </c>
      <c r="I2625" s="39">
        <v>593849.69999999995</v>
      </c>
      <c r="J2625" s="39">
        <f t="shared" si="165"/>
        <v>593849.69999999995</v>
      </c>
      <c r="K2625" s="36">
        <v>0</v>
      </c>
      <c r="L2625" s="36">
        <v>100</v>
      </c>
      <c r="M2625" s="36"/>
      <c r="N2625" s="40" t="s">
        <v>9244</v>
      </c>
      <c r="O2625" s="37" t="s">
        <v>9245</v>
      </c>
      <c r="P2625" s="36">
        <v>209</v>
      </c>
      <c r="Q2625" s="37" t="s">
        <v>9312</v>
      </c>
    </row>
    <row r="2626" spans="1:17" ht="15" customHeight="1">
      <c r="A2626" s="35">
        <v>902007</v>
      </c>
      <c r="B2626" s="36" t="s">
        <v>9239</v>
      </c>
      <c r="C2626" s="37" t="s">
        <v>9251</v>
      </c>
      <c r="D2626" s="37" t="s">
        <v>9346</v>
      </c>
      <c r="E2626" s="35">
        <v>902007</v>
      </c>
      <c r="F2626" s="37" t="s">
        <v>4804</v>
      </c>
      <c r="G2626" s="36" t="s">
        <v>9253</v>
      </c>
      <c r="H2626" s="42">
        <v>89890</v>
      </c>
      <c r="I2626" s="39"/>
      <c r="J2626" s="42">
        <f t="shared" ref="J2626:J2634" si="166">H2626</f>
        <v>89890</v>
      </c>
      <c r="K2626" s="43">
        <v>0</v>
      </c>
      <c r="L2626" s="36">
        <v>100</v>
      </c>
      <c r="M2626" s="43"/>
      <c r="N2626" s="40" t="s">
        <v>9254</v>
      </c>
      <c r="O2626" s="37" t="s">
        <v>9255</v>
      </c>
      <c r="P2626" s="36">
        <v>706</v>
      </c>
      <c r="Q2626" s="37" t="s">
        <v>9256</v>
      </c>
    </row>
    <row r="2627" spans="1:17" ht="15" customHeight="1">
      <c r="A2627" s="35">
        <v>906304</v>
      </c>
      <c r="B2627" s="36" t="s">
        <v>9239</v>
      </c>
      <c r="C2627" s="37" t="s">
        <v>9251</v>
      </c>
      <c r="D2627" s="37" t="s">
        <v>9257</v>
      </c>
      <c r="E2627" s="35">
        <v>906304</v>
      </c>
      <c r="F2627" s="37" t="s">
        <v>4599</v>
      </c>
      <c r="G2627" s="36" t="s">
        <v>9253</v>
      </c>
      <c r="H2627" s="42">
        <v>32421</v>
      </c>
      <c r="I2627" s="39"/>
      <c r="J2627" s="42">
        <f t="shared" si="166"/>
        <v>32421</v>
      </c>
      <c r="K2627" s="43">
        <v>0</v>
      </c>
      <c r="L2627" s="36">
        <v>100</v>
      </c>
      <c r="M2627" s="43"/>
      <c r="N2627" s="40" t="s">
        <v>9254</v>
      </c>
      <c r="O2627" s="37" t="s">
        <v>9255</v>
      </c>
      <c r="P2627" s="36">
        <v>706</v>
      </c>
      <c r="Q2627" s="37" t="s">
        <v>9256</v>
      </c>
    </row>
    <row r="2628" spans="1:17" ht="15" customHeight="1">
      <c r="A2628" s="35">
        <v>906612</v>
      </c>
      <c r="B2628" s="36" t="s">
        <v>9239</v>
      </c>
      <c r="C2628" s="37" t="s">
        <v>9251</v>
      </c>
      <c r="D2628" s="37" t="s">
        <v>9257</v>
      </c>
      <c r="E2628" s="35">
        <v>906612</v>
      </c>
      <c r="F2628" s="37" t="s">
        <v>10566</v>
      </c>
      <c r="G2628" s="36" t="s">
        <v>9253</v>
      </c>
      <c r="H2628" s="42">
        <v>145318.79999999999</v>
      </c>
      <c r="I2628" s="39"/>
      <c r="J2628" s="42">
        <f t="shared" si="166"/>
        <v>145318.79999999999</v>
      </c>
      <c r="K2628" s="43">
        <v>0</v>
      </c>
      <c r="L2628" s="36">
        <v>100</v>
      </c>
      <c r="M2628" s="43"/>
      <c r="N2628" s="40" t="s">
        <v>9254</v>
      </c>
      <c r="O2628" s="37" t="s">
        <v>9255</v>
      </c>
      <c r="P2628" s="36">
        <v>706</v>
      </c>
      <c r="Q2628" s="37" t="s">
        <v>9256</v>
      </c>
    </row>
    <row r="2629" spans="1:17" ht="15" customHeight="1">
      <c r="A2629" s="35">
        <v>906606</v>
      </c>
      <c r="B2629" s="36" t="s">
        <v>9239</v>
      </c>
      <c r="C2629" s="37" t="s">
        <v>9251</v>
      </c>
      <c r="D2629" s="37" t="s">
        <v>9257</v>
      </c>
      <c r="E2629" s="35">
        <v>906606</v>
      </c>
      <c r="F2629" s="38" t="s">
        <v>4652</v>
      </c>
      <c r="G2629" s="36" t="s">
        <v>9253</v>
      </c>
      <c r="H2629" s="42">
        <v>86062.1</v>
      </c>
      <c r="I2629" s="39"/>
      <c r="J2629" s="42">
        <f t="shared" si="166"/>
        <v>86062.1</v>
      </c>
      <c r="K2629" s="43">
        <v>0</v>
      </c>
      <c r="L2629" s="36">
        <v>100</v>
      </c>
      <c r="M2629" s="43"/>
      <c r="N2629" s="40" t="s">
        <v>9254</v>
      </c>
      <c r="O2629" s="37" t="s">
        <v>9255</v>
      </c>
      <c r="P2629" s="36">
        <v>706</v>
      </c>
      <c r="Q2629" s="37" t="s">
        <v>9256</v>
      </c>
    </row>
    <row r="2630" spans="1:17" ht="15" customHeight="1">
      <c r="A2630" s="35">
        <v>906604</v>
      </c>
      <c r="B2630" s="36" t="s">
        <v>9239</v>
      </c>
      <c r="C2630" s="37" t="s">
        <v>9251</v>
      </c>
      <c r="D2630" s="37" t="s">
        <v>9257</v>
      </c>
      <c r="E2630" s="35">
        <v>906604</v>
      </c>
      <c r="F2630" s="38" t="s">
        <v>4650</v>
      </c>
      <c r="G2630" s="36" t="s">
        <v>9253</v>
      </c>
      <c r="H2630" s="42">
        <v>86062.1</v>
      </c>
      <c r="I2630" s="39"/>
      <c r="J2630" s="42">
        <f t="shared" si="166"/>
        <v>86062.1</v>
      </c>
      <c r="K2630" s="43">
        <v>0</v>
      </c>
      <c r="L2630" s="36">
        <v>100</v>
      </c>
      <c r="M2630" s="43"/>
      <c r="N2630" s="40" t="s">
        <v>9254</v>
      </c>
      <c r="O2630" s="37" t="s">
        <v>9255</v>
      </c>
      <c r="P2630" s="36">
        <v>706</v>
      </c>
      <c r="Q2630" s="37" t="s">
        <v>9256</v>
      </c>
    </row>
    <row r="2631" spans="1:17" ht="15" customHeight="1">
      <c r="A2631" s="35">
        <v>906002</v>
      </c>
      <c r="B2631" s="36" t="s">
        <v>9239</v>
      </c>
      <c r="C2631" s="37" t="s">
        <v>9251</v>
      </c>
      <c r="D2631" s="37" t="s">
        <v>9257</v>
      </c>
      <c r="E2631" s="35">
        <v>906002</v>
      </c>
      <c r="F2631" s="37" t="s">
        <v>4563</v>
      </c>
      <c r="G2631" s="36" t="s">
        <v>9253</v>
      </c>
      <c r="H2631" s="42">
        <v>11897.8</v>
      </c>
      <c r="I2631" s="39"/>
      <c r="J2631" s="42">
        <f t="shared" si="166"/>
        <v>11897.8</v>
      </c>
      <c r="K2631" s="43">
        <v>0</v>
      </c>
      <c r="L2631" s="36">
        <v>100</v>
      </c>
      <c r="M2631" s="43"/>
      <c r="N2631" s="40" t="s">
        <v>9254</v>
      </c>
      <c r="O2631" s="37" t="s">
        <v>9255</v>
      </c>
      <c r="P2631" s="36">
        <v>706</v>
      </c>
      <c r="Q2631" s="37" t="s">
        <v>9256</v>
      </c>
    </row>
    <row r="2632" spans="1:17" ht="15" customHeight="1">
      <c r="A2632" s="35">
        <v>906001</v>
      </c>
      <c r="B2632" s="36" t="s">
        <v>9239</v>
      </c>
      <c r="C2632" s="37" t="s">
        <v>9251</v>
      </c>
      <c r="D2632" s="37" t="s">
        <v>9257</v>
      </c>
      <c r="E2632" s="35">
        <v>906001</v>
      </c>
      <c r="F2632" s="37" t="s">
        <v>10567</v>
      </c>
      <c r="G2632" s="36" t="s">
        <v>9253</v>
      </c>
      <c r="H2632" s="42">
        <v>59842.5</v>
      </c>
      <c r="I2632" s="39"/>
      <c r="J2632" s="42">
        <f t="shared" si="166"/>
        <v>59842.5</v>
      </c>
      <c r="K2632" s="43">
        <v>0</v>
      </c>
      <c r="L2632" s="36">
        <v>100</v>
      </c>
      <c r="M2632" s="43"/>
      <c r="N2632" s="40" t="s">
        <v>9254</v>
      </c>
      <c r="O2632" s="37" t="s">
        <v>9255</v>
      </c>
      <c r="P2632" s="36">
        <v>706</v>
      </c>
      <c r="Q2632" s="37" t="s">
        <v>9256</v>
      </c>
    </row>
    <row r="2633" spans="1:17" ht="15" customHeight="1">
      <c r="A2633" s="35">
        <v>911003</v>
      </c>
      <c r="B2633" s="36" t="s">
        <v>9239</v>
      </c>
      <c r="C2633" s="37" t="s">
        <v>9251</v>
      </c>
      <c r="D2633" s="37" t="s">
        <v>9320</v>
      </c>
      <c r="E2633" s="35">
        <v>911003</v>
      </c>
      <c r="F2633" s="37" t="s">
        <v>10568</v>
      </c>
      <c r="G2633" s="36" t="s">
        <v>9253</v>
      </c>
      <c r="H2633" s="42">
        <v>66922.600000000006</v>
      </c>
      <c r="I2633" s="39"/>
      <c r="J2633" s="42">
        <f t="shared" si="166"/>
        <v>66922.600000000006</v>
      </c>
      <c r="K2633" s="43">
        <v>0</v>
      </c>
      <c r="L2633" s="36">
        <v>100</v>
      </c>
      <c r="M2633" s="43" t="s">
        <v>9222</v>
      </c>
      <c r="N2633" s="40" t="s">
        <v>9254</v>
      </c>
      <c r="O2633" s="37" t="s">
        <v>9255</v>
      </c>
      <c r="P2633" s="36">
        <v>706</v>
      </c>
      <c r="Q2633" s="37" t="s">
        <v>9256</v>
      </c>
    </row>
    <row r="2634" spans="1:17" ht="15" customHeight="1">
      <c r="A2634" s="35">
        <v>906442</v>
      </c>
      <c r="B2634" s="36" t="s">
        <v>9239</v>
      </c>
      <c r="C2634" s="37" t="s">
        <v>9251</v>
      </c>
      <c r="D2634" s="37" t="s">
        <v>9257</v>
      </c>
      <c r="E2634" s="35">
        <v>906442</v>
      </c>
      <c r="F2634" s="37" t="s">
        <v>4621</v>
      </c>
      <c r="G2634" s="36" t="s">
        <v>9253</v>
      </c>
      <c r="H2634" s="42">
        <v>62549.3</v>
      </c>
      <c r="I2634" s="39"/>
      <c r="J2634" s="42">
        <f t="shared" si="166"/>
        <v>62549.3</v>
      </c>
      <c r="K2634" s="43">
        <v>0</v>
      </c>
      <c r="L2634" s="36">
        <v>100</v>
      </c>
      <c r="M2634" s="43"/>
      <c r="N2634" s="40" t="s">
        <v>9254</v>
      </c>
      <c r="O2634" s="37" t="s">
        <v>9255</v>
      </c>
      <c r="P2634" s="36">
        <v>706</v>
      </c>
      <c r="Q2634" s="37" t="s">
        <v>9256</v>
      </c>
    </row>
    <row r="2635" spans="1:17" ht="15" customHeight="1">
      <c r="A2635" s="35">
        <v>383901</v>
      </c>
      <c r="B2635" s="36" t="s">
        <v>9239</v>
      </c>
      <c r="C2635" s="37" t="s">
        <v>9240</v>
      </c>
      <c r="D2635" s="37" t="s">
        <v>9296</v>
      </c>
      <c r="E2635" s="35">
        <v>383901</v>
      </c>
      <c r="F2635" s="38" t="s">
        <v>281</v>
      </c>
      <c r="G2635" s="36" t="s">
        <v>9243</v>
      </c>
      <c r="H2635" s="36">
        <v>130</v>
      </c>
      <c r="I2635" s="39">
        <v>1254197.8</v>
      </c>
      <c r="J2635" s="39">
        <f t="shared" ref="J2635:J2647" si="167">I2635</f>
        <v>1254197.8</v>
      </c>
      <c r="K2635" s="36">
        <v>0</v>
      </c>
      <c r="L2635" s="36">
        <v>100</v>
      </c>
      <c r="M2635" s="36"/>
      <c r="N2635" s="40" t="s">
        <v>9244</v>
      </c>
      <c r="O2635" s="37" t="s">
        <v>9245</v>
      </c>
      <c r="P2635" s="36">
        <v>214</v>
      </c>
      <c r="Q2635" s="37" t="s">
        <v>9341</v>
      </c>
    </row>
    <row r="2636" spans="1:17" ht="15" customHeight="1">
      <c r="A2636" s="35">
        <v>383902</v>
      </c>
      <c r="B2636" s="36" t="s">
        <v>9239</v>
      </c>
      <c r="C2636" s="37" t="s">
        <v>9240</v>
      </c>
      <c r="D2636" s="37" t="s">
        <v>9296</v>
      </c>
      <c r="E2636" s="35">
        <v>383902</v>
      </c>
      <c r="F2636" s="38" t="s">
        <v>282</v>
      </c>
      <c r="G2636" s="36" t="s">
        <v>9243</v>
      </c>
      <c r="H2636" s="36">
        <v>130</v>
      </c>
      <c r="I2636" s="39">
        <v>1254197.8</v>
      </c>
      <c r="J2636" s="39">
        <f t="shared" si="167"/>
        <v>1254197.8</v>
      </c>
      <c r="K2636" s="36">
        <v>0</v>
      </c>
      <c r="L2636" s="36">
        <v>100</v>
      </c>
      <c r="M2636" s="36"/>
      <c r="N2636" s="40" t="s">
        <v>9244</v>
      </c>
      <c r="O2636" s="37" t="s">
        <v>9245</v>
      </c>
      <c r="P2636" s="36">
        <v>214</v>
      </c>
      <c r="Q2636" s="37" t="s">
        <v>9341</v>
      </c>
    </row>
    <row r="2637" spans="1:17" ht="15" customHeight="1">
      <c r="A2637" s="35">
        <v>558603</v>
      </c>
      <c r="B2637" s="36" t="s">
        <v>9239</v>
      </c>
      <c r="C2637" s="37" t="s">
        <v>9240</v>
      </c>
      <c r="D2637" s="37" t="s">
        <v>9260</v>
      </c>
      <c r="E2637" s="35">
        <v>558603</v>
      </c>
      <c r="F2637" s="37" t="s">
        <v>2235</v>
      </c>
      <c r="G2637" s="36" t="s">
        <v>9243</v>
      </c>
      <c r="H2637" s="36">
        <v>100</v>
      </c>
      <c r="I2637" s="39">
        <v>1035957</v>
      </c>
      <c r="J2637" s="39">
        <f t="shared" si="167"/>
        <v>1035957</v>
      </c>
      <c r="K2637" s="36">
        <v>0</v>
      </c>
      <c r="L2637" s="36">
        <v>100</v>
      </c>
      <c r="M2637" s="36"/>
      <c r="N2637" s="40" t="s">
        <v>9244</v>
      </c>
      <c r="O2637" s="37" t="s">
        <v>9245</v>
      </c>
      <c r="P2637" s="36">
        <v>215</v>
      </c>
      <c r="Q2637" s="37" t="s">
        <v>9262</v>
      </c>
    </row>
    <row r="2638" spans="1:17" ht="15" customHeight="1">
      <c r="A2638" s="35">
        <v>529606</v>
      </c>
      <c r="B2638" s="36" t="s">
        <v>9239</v>
      </c>
      <c r="C2638" s="37" t="s">
        <v>9240</v>
      </c>
      <c r="D2638" s="37" t="s">
        <v>9241</v>
      </c>
      <c r="E2638" s="35">
        <v>529606</v>
      </c>
      <c r="F2638" s="38" t="s">
        <v>1974</v>
      </c>
      <c r="G2638" s="36" t="s">
        <v>9243</v>
      </c>
      <c r="H2638" s="36">
        <v>160</v>
      </c>
      <c r="I2638" s="39">
        <v>1559460.2000000002</v>
      </c>
      <c r="J2638" s="39">
        <f t="shared" si="167"/>
        <v>1559460.2000000002</v>
      </c>
      <c r="K2638" s="36">
        <v>0</v>
      </c>
      <c r="L2638" s="36">
        <v>100</v>
      </c>
      <c r="M2638" s="36"/>
      <c r="N2638" s="40" t="s">
        <v>9244</v>
      </c>
      <c r="O2638" s="37" t="s">
        <v>9245</v>
      </c>
      <c r="P2638" s="36">
        <v>235</v>
      </c>
      <c r="Q2638" s="37" t="s">
        <v>9246</v>
      </c>
    </row>
    <row r="2639" spans="1:17" ht="15" customHeight="1">
      <c r="A2639" s="35">
        <v>467903</v>
      </c>
      <c r="B2639" s="36" t="s">
        <v>9239</v>
      </c>
      <c r="C2639" s="37" t="s">
        <v>9240</v>
      </c>
      <c r="D2639" s="37" t="s">
        <v>9241</v>
      </c>
      <c r="E2639" s="35">
        <v>467903</v>
      </c>
      <c r="F2639" s="38" t="s">
        <v>2104</v>
      </c>
      <c r="G2639" s="36" t="s">
        <v>9243</v>
      </c>
      <c r="H2639" s="36">
        <v>85</v>
      </c>
      <c r="I2639" s="39">
        <v>898536.4</v>
      </c>
      <c r="J2639" s="39">
        <f t="shared" si="167"/>
        <v>898536.4</v>
      </c>
      <c r="K2639" s="36">
        <v>0</v>
      </c>
      <c r="L2639" s="36">
        <v>100</v>
      </c>
      <c r="M2639" s="36"/>
      <c r="N2639" s="40" t="s">
        <v>9244</v>
      </c>
      <c r="O2639" s="37" t="s">
        <v>9245</v>
      </c>
      <c r="P2639" s="36">
        <v>235</v>
      </c>
      <c r="Q2639" s="37" t="s">
        <v>9246</v>
      </c>
    </row>
    <row r="2640" spans="1:17" ht="15" customHeight="1">
      <c r="A2640" s="35">
        <v>407101</v>
      </c>
      <c r="B2640" s="36" t="s">
        <v>9239</v>
      </c>
      <c r="C2640" s="37" t="s">
        <v>9240</v>
      </c>
      <c r="D2640" s="37" t="s">
        <v>9296</v>
      </c>
      <c r="E2640" s="35">
        <v>407101</v>
      </c>
      <c r="F2640" s="38" t="s">
        <v>1602</v>
      </c>
      <c r="G2640" s="36" t="s">
        <v>9243</v>
      </c>
      <c r="H2640" s="36">
        <v>150</v>
      </c>
      <c r="I2640" s="39">
        <v>1444360.6</v>
      </c>
      <c r="J2640" s="39">
        <f t="shared" si="167"/>
        <v>1444360.6</v>
      </c>
      <c r="K2640" s="36">
        <v>0</v>
      </c>
      <c r="L2640" s="36">
        <v>100</v>
      </c>
      <c r="M2640" s="36"/>
      <c r="N2640" s="40" t="s">
        <v>9244</v>
      </c>
      <c r="O2640" s="37" t="s">
        <v>9245</v>
      </c>
      <c r="P2640" s="36">
        <v>214</v>
      </c>
      <c r="Q2640" s="37" t="s">
        <v>9341</v>
      </c>
    </row>
    <row r="2641" spans="1:17" ht="15" customHeight="1">
      <c r="A2641" s="35">
        <v>584401</v>
      </c>
      <c r="B2641" s="36" t="s">
        <v>9239</v>
      </c>
      <c r="C2641" s="37" t="s">
        <v>9240</v>
      </c>
      <c r="D2641" s="37" t="s">
        <v>9260</v>
      </c>
      <c r="E2641" s="35">
        <v>584401</v>
      </c>
      <c r="F2641" s="38" t="s">
        <v>2382</v>
      </c>
      <c r="G2641" s="36" t="s">
        <v>9243</v>
      </c>
      <c r="H2641" s="36">
        <v>120</v>
      </c>
      <c r="I2641" s="39">
        <v>1201879.8</v>
      </c>
      <c r="J2641" s="39">
        <f t="shared" si="167"/>
        <v>1201879.8</v>
      </c>
      <c r="K2641" s="36">
        <v>0</v>
      </c>
      <c r="L2641" s="36">
        <v>100</v>
      </c>
      <c r="M2641" s="36"/>
      <c r="N2641" s="40" t="s">
        <v>9244</v>
      </c>
      <c r="O2641" s="37" t="s">
        <v>9245</v>
      </c>
      <c r="P2641" s="36">
        <v>215</v>
      </c>
      <c r="Q2641" s="37" t="s">
        <v>9262</v>
      </c>
    </row>
    <row r="2642" spans="1:17" ht="15" customHeight="1">
      <c r="A2642" s="35" t="s">
        <v>1076</v>
      </c>
      <c r="B2642" s="36" t="s">
        <v>9239</v>
      </c>
      <c r="C2642" s="37" t="s">
        <v>9240</v>
      </c>
      <c r="D2642" s="37" t="s">
        <v>9300</v>
      </c>
      <c r="E2642" s="35" t="s">
        <v>1076</v>
      </c>
      <c r="F2642" s="38" t="s">
        <v>1077</v>
      </c>
      <c r="G2642" s="36" t="s">
        <v>9243</v>
      </c>
      <c r="H2642" s="36">
        <v>210</v>
      </c>
      <c r="I2642" s="39">
        <v>1663076.1</v>
      </c>
      <c r="J2642" s="39">
        <f t="shared" si="167"/>
        <v>1663076.1</v>
      </c>
      <c r="K2642" s="36">
        <v>0</v>
      </c>
      <c r="L2642" s="36">
        <v>100</v>
      </c>
      <c r="M2642" s="36"/>
      <c r="N2642" s="40" t="s">
        <v>9264</v>
      </c>
      <c r="O2642" s="37" t="s">
        <v>9265</v>
      </c>
      <c r="P2642" s="36">
        <v>209</v>
      </c>
      <c r="Q2642" s="37" t="s">
        <v>9312</v>
      </c>
    </row>
    <row r="2643" spans="1:17" ht="15" customHeight="1">
      <c r="A2643" s="35">
        <v>383801</v>
      </c>
      <c r="B2643" s="36" t="s">
        <v>9239</v>
      </c>
      <c r="C2643" s="37" t="s">
        <v>9240</v>
      </c>
      <c r="D2643" s="37" t="s">
        <v>9296</v>
      </c>
      <c r="E2643" s="35">
        <v>383801</v>
      </c>
      <c r="F2643" s="38" t="s">
        <v>279</v>
      </c>
      <c r="G2643" s="36" t="s">
        <v>9243</v>
      </c>
      <c r="H2643" s="36">
        <v>130</v>
      </c>
      <c r="I2643" s="39">
        <v>1254197.8</v>
      </c>
      <c r="J2643" s="39">
        <f t="shared" si="167"/>
        <v>1254197.8</v>
      </c>
      <c r="K2643" s="36">
        <v>0</v>
      </c>
      <c r="L2643" s="36">
        <v>100</v>
      </c>
      <c r="M2643" s="36"/>
      <c r="N2643" s="40" t="s">
        <v>9244</v>
      </c>
      <c r="O2643" s="37" t="s">
        <v>9245</v>
      </c>
      <c r="P2643" s="36">
        <v>214</v>
      </c>
      <c r="Q2643" s="37" t="s">
        <v>9341</v>
      </c>
    </row>
    <row r="2644" spans="1:17" ht="15" customHeight="1">
      <c r="A2644" s="35">
        <v>383802</v>
      </c>
      <c r="B2644" s="36" t="s">
        <v>9239</v>
      </c>
      <c r="C2644" s="37" t="s">
        <v>9240</v>
      </c>
      <c r="D2644" s="37" t="s">
        <v>9296</v>
      </c>
      <c r="E2644" s="35">
        <v>383802</v>
      </c>
      <c r="F2644" s="38" t="s">
        <v>280</v>
      </c>
      <c r="G2644" s="36" t="s">
        <v>9243</v>
      </c>
      <c r="H2644" s="36">
        <v>130</v>
      </c>
      <c r="I2644" s="39">
        <v>1254197.8</v>
      </c>
      <c r="J2644" s="39">
        <f t="shared" si="167"/>
        <v>1254197.8</v>
      </c>
      <c r="K2644" s="36">
        <v>0</v>
      </c>
      <c r="L2644" s="36">
        <v>100</v>
      </c>
      <c r="M2644" s="36"/>
      <c r="N2644" s="40" t="s">
        <v>9244</v>
      </c>
      <c r="O2644" s="37" t="s">
        <v>9245</v>
      </c>
      <c r="P2644" s="36">
        <v>214</v>
      </c>
      <c r="Q2644" s="37" t="s">
        <v>9341</v>
      </c>
    </row>
    <row r="2645" spans="1:17" ht="15" customHeight="1">
      <c r="A2645" s="35">
        <v>358602</v>
      </c>
      <c r="B2645" s="36" t="s">
        <v>9239</v>
      </c>
      <c r="C2645" s="37" t="s">
        <v>9240</v>
      </c>
      <c r="D2645" s="37" t="s">
        <v>9296</v>
      </c>
      <c r="E2645" s="35">
        <v>358602</v>
      </c>
      <c r="F2645" s="37" t="s">
        <v>6891</v>
      </c>
      <c r="G2645" s="36" t="s">
        <v>9243</v>
      </c>
      <c r="H2645" s="36">
        <v>550</v>
      </c>
      <c r="I2645" s="39">
        <v>4444000</v>
      </c>
      <c r="J2645" s="39">
        <f t="shared" si="167"/>
        <v>4444000</v>
      </c>
      <c r="K2645" s="36">
        <v>0</v>
      </c>
      <c r="L2645" s="36">
        <v>100</v>
      </c>
      <c r="M2645" s="36"/>
      <c r="N2645" s="40" t="s">
        <v>9264</v>
      </c>
      <c r="O2645" s="37" t="s">
        <v>9265</v>
      </c>
      <c r="P2645" s="36">
        <v>202</v>
      </c>
      <c r="Q2645" s="37" t="s">
        <v>9298</v>
      </c>
    </row>
    <row r="2646" spans="1:17" ht="15" customHeight="1">
      <c r="A2646" s="35">
        <v>390201</v>
      </c>
      <c r="B2646" s="36" t="s">
        <v>9239</v>
      </c>
      <c r="C2646" s="37" t="s">
        <v>9240</v>
      </c>
      <c r="D2646" s="37" t="s">
        <v>9296</v>
      </c>
      <c r="E2646" s="35">
        <v>390201</v>
      </c>
      <c r="F2646" s="38" t="s">
        <v>1672</v>
      </c>
      <c r="G2646" s="36" t="s">
        <v>9243</v>
      </c>
      <c r="H2646" s="36">
        <v>200</v>
      </c>
      <c r="I2646" s="39">
        <v>1545239.4</v>
      </c>
      <c r="J2646" s="39">
        <f t="shared" si="167"/>
        <v>1545239.4</v>
      </c>
      <c r="K2646" s="36">
        <v>0</v>
      </c>
      <c r="L2646" s="36">
        <v>100</v>
      </c>
      <c r="M2646" s="36"/>
      <c r="N2646" s="40" t="s">
        <v>9264</v>
      </c>
      <c r="O2646" s="37" t="s">
        <v>9265</v>
      </c>
      <c r="P2646" s="36">
        <v>214</v>
      </c>
      <c r="Q2646" s="37" t="s">
        <v>9341</v>
      </c>
    </row>
    <row r="2647" spans="1:17" ht="15" customHeight="1">
      <c r="A2647" s="35">
        <v>390101</v>
      </c>
      <c r="B2647" s="36" t="s">
        <v>9239</v>
      </c>
      <c r="C2647" s="37" t="s">
        <v>9240</v>
      </c>
      <c r="D2647" s="37" t="s">
        <v>9296</v>
      </c>
      <c r="E2647" s="35">
        <v>390101</v>
      </c>
      <c r="F2647" s="38" t="s">
        <v>10569</v>
      </c>
      <c r="G2647" s="36" t="s">
        <v>9243</v>
      </c>
      <c r="H2647" s="36">
        <v>350</v>
      </c>
      <c r="I2647" s="39">
        <v>2731161.2</v>
      </c>
      <c r="J2647" s="39">
        <f t="shared" si="167"/>
        <v>2731161.2</v>
      </c>
      <c r="K2647" s="36">
        <v>0</v>
      </c>
      <c r="L2647" s="36">
        <v>100</v>
      </c>
      <c r="M2647" s="36"/>
      <c r="N2647" s="40" t="s">
        <v>9264</v>
      </c>
      <c r="O2647" s="37" t="s">
        <v>9265</v>
      </c>
      <c r="P2647" s="36">
        <v>202</v>
      </c>
      <c r="Q2647" s="37" t="s">
        <v>9298</v>
      </c>
    </row>
    <row r="2648" spans="1:17" ht="15" customHeight="1">
      <c r="A2648" s="44" t="s">
        <v>10570</v>
      </c>
      <c r="B2648" s="36" t="s">
        <v>9239</v>
      </c>
      <c r="C2648" s="37" t="s">
        <v>9343</v>
      </c>
      <c r="D2648" s="37" t="s">
        <v>10262</v>
      </c>
      <c r="E2648" s="35" t="s">
        <v>10570</v>
      </c>
      <c r="F2648" s="37" t="s">
        <v>10571</v>
      </c>
      <c r="G2648" s="36" t="s">
        <v>9253</v>
      </c>
      <c r="H2648" s="42">
        <v>506565.5</v>
      </c>
      <c r="I2648" s="39"/>
      <c r="J2648" s="42">
        <f>H2648</f>
        <v>506565.5</v>
      </c>
      <c r="K2648" s="36">
        <v>0</v>
      </c>
      <c r="L2648" s="36">
        <v>100</v>
      </c>
      <c r="M2648" s="36"/>
      <c r="N2648" s="37" t="s">
        <v>10572</v>
      </c>
      <c r="O2648" s="37" t="s">
        <v>9255</v>
      </c>
      <c r="P2648" s="36">
        <v>301</v>
      </c>
      <c r="Q2648" s="37" t="s">
        <v>10017</v>
      </c>
    </row>
    <row r="2649" spans="1:17" ht="15" customHeight="1">
      <c r="A2649" s="35">
        <v>840201</v>
      </c>
      <c r="B2649" s="36" t="s">
        <v>9239</v>
      </c>
      <c r="C2649" s="37" t="s">
        <v>9240</v>
      </c>
      <c r="D2649" s="37" t="s">
        <v>9315</v>
      </c>
      <c r="E2649" s="35">
        <v>840201</v>
      </c>
      <c r="F2649" s="38" t="s">
        <v>10573</v>
      </c>
      <c r="G2649" s="36" t="s">
        <v>9243</v>
      </c>
      <c r="H2649" s="36">
        <v>50</v>
      </c>
      <c r="I2649" s="39">
        <v>465428.2</v>
      </c>
      <c r="J2649" s="39">
        <f t="shared" ref="J2649:J2662" si="168">I2649</f>
        <v>465428.2</v>
      </c>
      <c r="K2649" s="36">
        <v>0</v>
      </c>
      <c r="L2649" s="36">
        <v>100</v>
      </c>
      <c r="M2649" s="36"/>
      <c r="N2649" s="40" t="s">
        <v>9244</v>
      </c>
      <c r="O2649" s="37" t="s">
        <v>9245</v>
      </c>
      <c r="P2649" s="36">
        <v>231</v>
      </c>
      <c r="Q2649" s="37" t="s">
        <v>9317</v>
      </c>
    </row>
    <row r="2650" spans="1:17" ht="15" customHeight="1">
      <c r="A2650" s="35">
        <v>840101</v>
      </c>
      <c r="B2650" s="36" t="s">
        <v>9239</v>
      </c>
      <c r="C2650" s="37" t="s">
        <v>9240</v>
      </c>
      <c r="D2650" s="37" t="s">
        <v>9315</v>
      </c>
      <c r="E2650" s="35">
        <v>840101</v>
      </c>
      <c r="F2650" s="38" t="s">
        <v>10574</v>
      </c>
      <c r="G2650" s="36" t="s">
        <v>9243</v>
      </c>
      <c r="H2650" s="36">
        <v>55</v>
      </c>
      <c r="I2650" s="39">
        <v>567690.69999999995</v>
      </c>
      <c r="J2650" s="39">
        <f t="shared" si="168"/>
        <v>567690.69999999995</v>
      </c>
      <c r="K2650" s="36">
        <v>0</v>
      </c>
      <c r="L2650" s="36">
        <v>100</v>
      </c>
      <c r="M2650" s="36"/>
      <c r="N2650" s="40" t="s">
        <v>9244</v>
      </c>
      <c r="O2650" s="37" t="s">
        <v>9245</v>
      </c>
      <c r="P2650" s="36">
        <v>231</v>
      </c>
      <c r="Q2650" s="37" t="s">
        <v>9317</v>
      </c>
    </row>
    <row r="2651" spans="1:17" ht="15" customHeight="1">
      <c r="A2651" s="35">
        <v>841701</v>
      </c>
      <c r="B2651" s="36" t="s">
        <v>9239</v>
      </c>
      <c r="C2651" s="37" t="s">
        <v>9240</v>
      </c>
      <c r="D2651" s="37" t="s">
        <v>9263</v>
      </c>
      <c r="E2651" s="35">
        <v>841701</v>
      </c>
      <c r="F2651" s="38" t="s">
        <v>10575</v>
      </c>
      <c r="G2651" s="36" t="s">
        <v>9243</v>
      </c>
      <c r="H2651" s="36">
        <v>90</v>
      </c>
      <c r="I2651" s="39">
        <v>924695.4</v>
      </c>
      <c r="J2651" s="39">
        <f t="shared" si="168"/>
        <v>924695.4</v>
      </c>
      <c r="K2651" s="36">
        <v>0</v>
      </c>
      <c r="L2651" s="36">
        <v>100</v>
      </c>
      <c r="M2651" s="36"/>
      <c r="N2651" s="40" t="s">
        <v>9244</v>
      </c>
      <c r="O2651" s="37" t="s">
        <v>9245</v>
      </c>
      <c r="P2651" s="36">
        <v>207</v>
      </c>
      <c r="Q2651" s="37" t="s">
        <v>9266</v>
      </c>
    </row>
    <row r="2652" spans="1:17" ht="15" customHeight="1">
      <c r="A2652" s="35">
        <v>841201</v>
      </c>
      <c r="B2652" s="36" t="s">
        <v>9239</v>
      </c>
      <c r="C2652" s="37" t="s">
        <v>9240</v>
      </c>
      <c r="D2652" s="37" t="s">
        <v>9263</v>
      </c>
      <c r="E2652" s="35">
        <v>841201</v>
      </c>
      <c r="F2652" s="38" t="s">
        <v>2921</v>
      </c>
      <c r="G2652" s="36" t="s">
        <v>9243</v>
      </c>
      <c r="H2652" s="36">
        <v>90</v>
      </c>
      <c r="I2652" s="39">
        <v>924695.4</v>
      </c>
      <c r="J2652" s="39">
        <f t="shared" si="168"/>
        <v>924695.4</v>
      </c>
      <c r="K2652" s="36">
        <v>0</v>
      </c>
      <c r="L2652" s="36">
        <v>100</v>
      </c>
      <c r="M2652" s="36"/>
      <c r="N2652" s="40" t="s">
        <v>9244</v>
      </c>
      <c r="O2652" s="37" t="s">
        <v>9245</v>
      </c>
      <c r="P2652" s="36">
        <v>207</v>
      </c>
      <c r="Q2652" s="37" t="s">
        <v>9266</v>
      </c>
    </row>
    <row r="2653" spans="1:17" ht="15" customHeight="1">
      <c r="A2653" s="35">
        <v>841501</v>
      </c>
      <c r="B2653" s="36" t="s">
        <v>9239</v>
      </c>
      <c r="C2653" s="37" t="s">
        <v>9240</v>
      </c>
      <c r="D2653" s="37" t="s">
        <v>9263</v>
      </c>
      <c r="E2653" s="35">
        <v>841501</v>
      </c>
      <c r="F2653" s="38" t="s">
        <v>10576</v>
      </c>
      <c r="G2653" s="36" t="s">
        <v>9243</v>
      </c>
      <c r="H2653" s="36">
        <v>130</v>
      </c>
      <c r="I2653" s="39">
        <v>1254197.8</v>
      </c>
      <c r="J2653" s="39">
        <f t="shared" si="168"/>
        <v>1254197.8</v>
      </c>
      <c r="K2653" s="36">
        <v>0</v>
      </c>
      <c r="L2653" s="36">
        <v>100</v>
      </c>
      <c r="M2653" s="36"/>
      <c r="N2653" s="40" t="s">
        <v>9244</v>
      </c>
      <c r="O2653" s="37" t="s">
        <v>9245</v>
      </c>
      <c r="P2653" s="36">
        <v>207</v>
      </c>
      <c r="Q2653" s="37" t="s">
        <v>9266</v>
      </c>
    </row>
    <row r="2654" spans="1:17" ht="15" customHeight="1">
      <c r="A2654" s="35">
        <v>841101</v>
      </c>
      <c r="B2654" s="36" t="s">
        <v>9239</v>
      </c>
      <c r="C2654" s="37" t="s">
        <v>9240</v>
      </c>
      <c r="D2654" s="37" t="s">
        <v>9263</v>
      </c>
      <c r="E2654" s="35">
        <v>841101</v>
      </c>
      <c r="F2654" s="38" t="s">
        <v>10577</v>
      </c>
      <c r="G2654" s="36" t="s">
        <v>9243</v>
      </c>
      <c r="H2654" s="36">
        <v>35</v>
      </c>
      <c r="I2654" s="39">
        <v>313968.59999999998</v>
      </c>
      <c r="J2654" s="39">
        <f t="shared" si="168"/>
        <v>313968.59999999998</v>
      </c>
      <c r="K2654" s="36">
        <v>0</v>
      </c>
      <c r="L2654" s="36">
        <v>100</v>
      </c>
      <c r="M2654" s="36"/>
      <c r="N2654" s="41" t="s">
        <v>9249</v>
      </c>
      <c r="O2654" s="41" t="s">
        <v>9250</v>
      </c>
      <c r="P2654" s="36">
        <v>207</v>
      </c>
      <c r="Q2654" s="37" t="s">
        <v>9266</v>
      </c>
    </row>
    <row r="2655" spans="1:17" ht="15" customHeight="1">
      <c r="A2655" s="35">
        <v>840901</v>
      </c>
      <c r="B2655" s="36" t="s">
        <v>9239</v>
      </c>
      <c r="C2655" s="37" t="s">
        <v>9240</v>
      </c>
      <c r="D2655" s="37" t="s">
        <v>9263</v>
      </c>
      <c r="E2655" s="35">
        <v>840901</v>
      </c>
      <c r="F2655" s="38" t="s">
        <v>10578</v>
      </c>
      <c r="G2655" s="36" t="s">
        <v>9243</v>
      </c>
      <c r="H2655" s="36">
        <v>140</v>
      </c>
      <c r="I2655" s="39">
        <v>1392042.6</v>
      </c>
      <c r="J2655" s="39">
        <f t="shared" si="168"/>
        <v>1392042.6</v>
      </c>
      <c r="K2655" s="36">
        <v>0</v>
      </c>
      <c r="L2655" s="36">
        <v>100</v>
      </c>
      <c r="M2655" s="36"/>
      <c r="N2655" s="40" t="s">
        <v>9244</v>
      </c>
      <c r="O2655" s="37" t="s">
        <v>9245</v>
      </c>
      <c r="P2655" s="36">
        <v>207</v>
      </c>
      <c r="Q2655" s="37" t="s">
        <v>9266</v>
      </c>
    </row>
    <row r="2656" spans="1:17" ht="15" customHeight="1">
      <c r="A2656" s="35">
        <v>841401</v>
      </c>
      <c r="B2656" s="36" t="s">
        <v>9239</v>
      </c>
      <c r="C2656" s="37" t="s">
        <v>9240</v>
      </c>
      <c r="D2656" s="37" t="s">
        <v>9263</v>
      </c>
      <c r="E2656" s="35">
        <v>841401</v>
      </c>
      <c r="F2656" s="38" t="s">
        <v>10579</v>
      </c>
      <c r="G2656" s="36" t="s">
        <v>9243</v>
      </c>
      <c r="H2656" s="36">
        <v>90</v>
      </c>
      <c r="I2656" s="39">
        <v>924695.4</v>
      </c>
      <c r="J2656" s="39">
        <f t="shared" si="168"/>
        <v>924695.4</v>
      </c>
      <c r="K2656" s="36">
        <v>0</v>
      </c>
      <c r="L2656" s="36">
        <v>100</v>
      </c>
      <c r="M2656" s="36"/>
      <c r="N2656" s="40" t="s">
        <v>9244</v>
      </c>
      <c r="O2656" s="37" t="s">
        <v>9245</v>
      </c>
      <c r="P2656" s="36">
        <v>207</v>
      </c>
      <c r="Q2656" s="37" t="s">
        <v>9266</v>
      </c>
    </row>
    <row r="2657" spans="1:17" ht="15" customHeight="1">
      <c r="A2657" s="35">
        <v>674004</v>
      </c>
      <c r="B2657" s="36" t="s">
        <v>9239</v>
      </c>
      <c r="C2657" s="37" t="s">
        <v>9240</v>
      </c>
      <c r="D2657" s="37" t="s">
        <v>9247</v>
      </c>
      <c r="E2657" s="35">
        <v>674004</v>
      </c>
      <c r="F2657" s="37" t="s">
        <v>10580</v>
      </c>
      <c r="G2657" s="36" t="s">
        <v>9243</v>
      </c>
      <c r="H2657" s="36">
        <v>70</v>
      </c>
      <c r="I2657" s="39">
        <v>727472.7</v>
      </c>
      <c r="J2657" s="39">
        <f t="shared" si="168"/>
        <v>727472.7</v>
      </c>
      <c r="K2657" s="36">
        <v>0</v>
      </c>
      <c r="L2657" s="36">
        <v>100</v>
      </c>
      <c r="M2657" s="36"/>
      <c r="N2657" s="40" t="s">
        <v>9244</v>
      </c>
      <c r="O2657" s="37" t="s">
        <v>9245</v>
      </c>
      <c r="P2657" s="36">
        <v>204</v>
      </c>
      <c r="Q2657" s="37" t="s">
        <v>9248</v>
      </c>
    </row>
    <row r="2658" spans="1:17" ht="15" customHeight="1">
      <c r="A2658" s="35">
        <v>674002</v>
      </c>
      <c r="B2658" s="36" t="s">
        <v>9239</v>
      </c>
      <c r="C2658" s="37" t="s">
        <v>9240</v>
      </c>
      <c r="D2658" s="37" t="s">
        <v>9247</v>
      </c>
      <c r="E2658" s="35">
        <v>674002</v>
      </c>
      <c r="F2658" s="38" t="s">
        <v>2559</v>
      </c>
      <c r="G2658" s="36" t="s">
        <v>9243</v>
      </c>
      <c r="H2658" s="36">
        <v>70</v>
      </c>
      <c r="I2658" s="39">
        <v>727472.7</v>
      </c>
      <c r="J2658" s="39">
        <f t="shared" si="168"/>
        <v>727472.7</v>
      </c>
      <c r="K2658" s="36">
        <v>0</v>
      </c>
      <c r="L2658" s="36">
        <v>100</v>
      </c>
      <c r="M2658" s="36"/>
      <c r="N2658" s="40" t="s">
        <v>9244</v>
      </c>
      <c r="O2658" s="37" t="s">
        <v>9245</v>
      </c>
      <c r="P2658" s="36">
        <v>204</v>
      </c>
      <c r="Q2658" s="37" t="s">
        <v>9248</v>
      </c>
    </row>
    <row r="2659" spans="1:17" ht="15" customHeight="1">
      <c r="A2659" s="35">
        <v>840701</v>
      </c>
      <c r="B2659" s="36" t="s">
        <v>9239</v>
      </c>
      <c r="C2659" s="37" t="s">
        <v>9240</v>
      </c>
      <c r="D2659" s="37" t="s">
        <v>9263</v>
      </c>
      <c r="E2659" s="35">
        <v>840701</v>
      </c>
      <c r="F2659" s="38" t="s">
        <v>2721</v>
      </c>
      <c r="G2659" s="36" t="s">
        <v>9243</v>
      </c>
      <c r="H2659" s="36">
        <v>80</v>
      </c>
      <c r="I2659" s="39">
        <v>829492.8</v>
      </c>
      <c r="J2659" s="39">
        <f t="shared" si="168"/>
        <v>829492.8</v>
      </c>
      <c r="K2659" s="36">
        <v>0</v>
      </c>
      <c r="L2659" s="36">
        <v>100</v>
      </c>
      <c r="M2659" s="36"/>
      <c r="N2659" s="40" t="s">
        <v>9244</v>
      </c>
      <c r="O2659" s="37" t="s">
        <v>9245</v>
      </c>
      <c r="P2659" s="36">
        <v>207</v>
      </c>
      <c r="Q2659" s="37" t="s">
        <v>9266</v>
      </c>
    </row>
    <row r="2660" spans="1:17" ht="15" customHeight="1">
      <c r="A2660" s="35">
        <v>840001</v>
      </c>
      <c r="B2660" s="36" t="s">
        <v>9239</v>
      </c>
      <c r="C2660" s="37" t="s">
        <v>9240</v>
      </c>
      <c r="D2660" s="37" t="s">
        <v>9263</v>
      </c>
      <c r="E2660" s="35">
        <v>840001</v>
      </c>
      <c r="F2660" s="38" t="s">
        <v>2720</v>
      </c>
      <c r="G2660" s="36" t="s">
        <v>9243</v>
      </c>
      <c r="H2660" s="36">
        <v>90</v>
      </c>
      <c r="I2660" s="39">
        <v>924695.4</v>
      </c>
      <c r="J2660" s="39">
        <f t="shared" si="168"/>
        <v>924695.4</v>
      </c>
      <c r="K2660" s="36">
        <v>0</v>
      </c>
      <c r="L2660" s="36">
        <v>100</v>
      </c>
      <c r="M2660" s="36"/>
      <c r="N2660" s="40" t="s">
        <v>9244</v>
      </c>
      <c r="O2660" s="37" t="s">
        <v>9245</v>
      </c>
      <c r="P2660" s="36">
        <v>207</v>
      </c>
      <c r="Q2660" s="37" t="s">
        <v>9266</v>
      </c>
    </row>
    <row r="2661" spans="1:17" ht="15" customHeight="1">
      <c r="A2661" s="35">
        <v>841001</v>
      </c>
      <c r="B2661" s="36" t="s">
        <v>9239</v>
      </c>
      <c r="C2661" s="37" t="s">
        <v>9240</v>
      </c>
      <c r="D2661" s="37" t="s">
        <v>9263</v>
      </c>
      <c r="E2661" s="35">
        <v>841001</v>
      </c>
      <c r="F2661" s="38" t="s">
        <v>2919</v>
      </c>
      <c r="G2661" s="36" t="s">
        <v>9243</v>
      </c>
      <c r="H2661" s="36">
        <v>130</v>
      </c>
      <c r="I2661" s="39">
        <v>1254197.8</v>
      </c>
      <c r="J2661" s="39">
        <f t="shared" si="168"/>
        <v>1254197.8</v>
      </c>
      <c r="K2661" s="36">
        <v>0</v>
      </c>
      <c r="L2661" s="36">
        <v>100</v>
      </c>
      <c r="M2661" s="36"/>
      <c r="N2661" s="40" t="s">
        <v>9244</v>
      </c>
      <c r="O2661" s="37" t="s">
        <v>9245</v>
      </c>
      <c r="P2661" s="36">
        <v>237</v>
      </c>
      <c r="Q2661" s="37" t="s">
        <v>9384</v>
      </c>
    </row>
    <row r="2662" spans="1:17" ht="15" customHeight="1">
      <c r="A2662" s="35">
        <v>840501</v>
      </c>
      <c r="B2662" s="36" t="s">
        <v>9239</v>
      </c>
      <c r="C2662" s="37" t="s">
        <v>9240</v>
      </c>
      <c r="D2662" s="37" t="s">
        <v>9263</v>
      </c>
      <c r="E2662" s="35">
        <v>840501</v>
      </c>
      <c r="F2662" s="38" t="s">
        <v>10581</v>
      </c>
      <c r="G2662" s="36" t="s">
        <v>9243</v>
      </c>
      <c r="H2662" s="36">
        <v>75</v>
      </c>
      <c r="I2662" s="39">
        <v>803333.8</v>
      </c>
      <c r="J2662" s="39">
        <f t="shared" si="168"/>
        <v>803333.8</v>
      </c>
      <c r="K2662" s="36">
        <v>0</v>
      </c>
      <c r="L2662" s="36">
        <v>100</v>
      </c>
      <c r="M2662" s="36"/>
      <c r="N2662" s="40" t="s">
        <v>9244</v>
      </c>
      <c r="O2662" s="37" t="s">
        <v>9245</v>
      </c>
      <c r="P2662" s="36">
        <v>207</v>
      </c>
      <c r="Q2662" s="37" t="s">
        <v>9266</v>
      </c>
    </row>
    <row r="2663" spans="1:17" ht="15" customHeight="1">
      <c r="A2663" s="35">
        <v>903805</v>
      </c>
      <c r="B2663" s="36" t="s">
        <v>9239</v>
      </c>
      <c r="C2663" s="37" t="s">
        <v>9251</v>
      </c>
      <c r="D2663" s="37" t="s">
        <v>9252</v>
      </c>
      <c r="E2663" s="35">
        <v>903805</v>
      </c>
      <c r="F2663" s="37" t="s">
        <v>4454</v>
      </c>
      <c r="G2663" s="36" t="s">
        <v>9253</v>
      </c>
      <c r="H2663" s="42">
        <v>12513.900000000001</v>
      </c>
      <c r="I2663" s="39"/>
      <c r="J2663" s="42">
        <f t="shared" ref="J2663:J2664" si="169">H2663</f>
        <v>12513.900000000001</v>
      </c>
      <c r="K2663" s="43">
        <v>0</v>
      </c>
      <c r="L2663" s="36">
        <v>100</v>
      </c>
      <c r="M2663" s="43"/>
      <c r="N2663" s="40" t="s">
        <v>9254</v>
      </c>
      <c r="O2663" s="37" t="s">
        <v>9255</v>
      </c>
      <c r="P2663" s="36">
        <v>706</v>
      </c>
      <c r="Q2663" s="37" t="s">
        <v>9256</v>
      </c>
    </row>
    <row r="2664" spans="1:17" ht="15" customHeight="1">
      <c r="A2664" s="35">
        <v>903806</v>
      </c>
      <c r="B2664" s="36" t="s">
        <v>9239</v>
      </c>
      <c r="C2664" s="37" t="s">
        <v>9251</v>
      </c>
      <c r="D2664" s="37" t="s">
        <v>9252</v>
      </c>
      <c r="E2664" s="35">
        <v>903806</v>
      </c>
      <c r="F2664" s="37" t="s">
        <v>4455</v>
      </c>
      <c r="G2664" s="36" t="s">
        <v>9253</v>
      </c>
      <c r="H2664" s="42">
        <v>12008.900000000001</v>
      </c>
      <c r="I2664" s="39"/>
      <c r="J2664" s="42">
        <f t="shared" si="169"/>
        <v>12008.900000000001</v>
      </c>
      <c r="K2664" s="43">
        <v>0</v>
      </c>
      <c r="L2664" s="36">
        <v>100</v>
      </c>
      <c r="M2664" s="43"/>
      <c r="N2664" s="40" t="s">
        <v>9254</v>
      </c>
      <c r="O2664" s="37" t="s">
        <v>9255</v>
      </c>
      <c r="P2664" s="36">
        <v>706</v>
      </c>
      <c r="Q2664" s="37" t="s">
        <v>9256</v>
      </c>
    </row>
    <row r="2665" spans="1:17" ht="15" customHeight="1">
      <c r="A2665" s="35">
        <v>282101</v>
      </c>
      <c r="B2665" s="36" t="s">
        <v>9239</v>
      </c>
      <c r="C2665" s="37" t="s">
        <v>9240</v>
      </c>
      <c r="D2665" s="37" t="s">
        <v>9311</v>
      </c>
      <c r="E2665" s="35">
        <v>282101</v>
      </c>
      <c r="F2665" s="38" t="s">
        <v>1472</v>
      </c>
      <c r="G2665" s="36" t="s">
        <v>9243</v>
      </c>
      <c r="H2665" s="36">
        <v>70</v>
      </c>
      <c r="I2665" s="39">
        <v>727472.7</v>
      </c>
      <c r="J2665" s="39">
        <f>I2665</f>
        <v>727472.7</v>
      </c>
      <c r="K2665" s="36">
        <v>0</v>
      </c>
      <c r="L2665" s="36">
        <v>100</v>
      </c>
      <c r="M2665" s="36"/>
      <c r="N2665" s="40" t="s">
        <v>9244</v>
      </c>
      <c r="O2665" s="37" t="s">
        <v>9245</v>
      </c>
      <c r="P2665" s="36">
        <v>209</v>
      </c>
      <c r="Q2665" s="37" t="s">
        <v>9312</v>
      </c>
    </row>
    <row r="2666" spans="1:17" ht="15" customHeight="1">
      <c r="A2666" s="35">
        <v>903406</v>
      </c>
      <c r="B2666" s="36" t="s">
        <v>9239</v>
      </c>
      <c r="C2666" s="37" t="s">
        <v>9251</v>
      </c>
      <c r="D2666" s="37" t="s">
        <v>9314</v>
      </c>
      <c r="E2666" s="35">
        <v>903406</v>
      </c>
      <c r="F2666" s="37" t="s">
        <v>4436</v>
      </c>
      <c r="G2666" s="36" t="s">
        <v>9253</v>
      </c>
      <c r="H2666" s="42">
        <v>66013.600000000006</v>
      </c>
      <c r="I2666" s="39"/>
      <c r="J2666" s="42">
        <f t="shared" ref="J2666:J2668" si="170">H2666</f>
        <v>66013.600000000006</v>
      </c>
      <c r="K2666" s="43">
        <v>0</v>
      </c>
      <c r="L2666" s="36">
        <v>100</v>
      </c>
      <c r="M2666" s="43"/>
      <c r="N2666" s="40" t="s">
        <v>9254</v>
      </c>
      <c r="O2666" s="37" t="s">
        <v>9255</v>
      </c>
      <c r="P2666" s="36">
        <v>706</v>
      </c>
      <c r="Q2666" s="37" t="s">
        <v>9256</v>
      </c>
    </row>
    <row r="2667" spans="1:17" ht="15" customHeight="1">
      <c r="A2667" s="35">
        <v>903404</v>
      </c>
      <c r="B2667" s="36" t="s">
        <v>9239</v>
      </c>
      <c r="C2667" s="37" t="s">
        <v>9251</v>
      </c>
      <c r="D2667" s="37" t="s">
        <v>9314</v>
      </c>
      <c r="E2667" s="35">
        <v>903404</v>
      </c>
      <c r="F2667" s="37" t="s">
        <v>10582</v>
      </c>
      <c r="G2667" s="36" t="s">
        <v>9253</v>
      </c>
      <c r="H2667" s="42">
        <v>66013.600000000006</v>
      </c>
      <c r="I2667" s="39"/>
      <c r="J2667" s="42">
        <f t="shared" si="170"/>
        <v>66013.600000000006</v>
      </c>
      <c r="K2667" s="43">
        <v>0</v>
      </c>
      <c r="L2667" s="36">
        <v>100</v>
      </c>
      <c r="M2667" s="43" t="s">
        <v>9222</v>
      </c>
      <c r="N2667" s="40" t="s">
        <v>9254</v>
      </c>
      <c r="O2667" s="37" t="s">
        <v>9255</v>
      </c>
      <c r="P2667" s="36">
        <v>706</v>
      </c>
      <c r="Q2667" s="37" t="s">
        <v>9256</v>
      </c>
    </row>
    <row r="2668" spans="1:17" ht="15" customHeight="1">
      <c r="A2668" s="35">
        <v>903803</v>
      </c>
      <c r="B2668" s="36" t="s">
        <v>9239</v>
      </c>
      <c r="C2668" s="37" t="s">
        <v>9251</v>
      </c>
      <c r="D2668" s="37" t="s">
        <v>9252</v>
      </c>
      <c r="E2668" s="35">
        <v>903803</v>
      </c>
      <c r="F2668" s="37" t="s">
        <v>4452</v>
      </c>
      <c r="G2668" s="36" t="s">
        <v>9253</v>
      </c>
      <c r="H2668" s="42">
        <v>6019.6</v>
      </c>
      <c r="I2668" s="39"/>
      <c r="J2668" s="42">
        <f t="shared" si="170"/>
        <v>6019.6</v>
      </c>
      <c r="K2668" s="43">
        <v>0</v>
      </c>
      <c r="L2668" s="36">
        <v>100</v>
      </c>
      <c r="M2668" s="43"/>
      <c r="N2668" s="40" t="s">
        <v>9254</v>
      </c>
      <c r="O2668" s="37" t="s">
        <v>9255</v>
      </c>
      <c r="P2668" s="36">
        <v>706</v>
      </c>
      <c r="Q2668" s="37" t="s">
        <v>9256</v>
      </c>
    </row>
    <row r="2669" spans="1:17" ht="15" customHeight="1">
      <c r="A2669" s="35">
        <v>838501</v>
      </c>
      <c r="B2669" s="36" t="s">
        <v>9239</v>
      </c>
      <c r="C2669" s="37" t="s">
        <v>9240</v>
      </c>
      <c r="D2669" s="37" t="s">
        <v>9263</v>
      </c>
      <c r="E2669" s="35">
        <v>838501</v>
      </c>
      <c r="F2669" s="38" t="s">
        <v>10583</v>
      </c>
      <c r="G2669" s="36" t="s">
        <v>9243</v>
      </c>
      <c r="H2669" s="36">
        <v>90</v>
      </c>
      <c r="I2669" s="39">
        <v>924695.4</v>
      </c>
      <c r="J2669" s="39">
        <f t="shared" ref="J2669:J2688" si="171">I2669</f>
        <v>924695.4</v>
      </c>
      <c r="K2669" s="36">
        <v>0</v>
      </c>
      <c r="L2669" s="36">
        <v>100</v>
      </c>
      <c r="M2669" s="36"/>
      <c r="N2669" s="40" t="s">
        <v>9244</v>
      </c>
      <c r="O2669" s="37" t="s">
        <v>9245</v>
      </c>
      <c r="P2669" s="36">
        <v>207</v>
      </c>
      <c r="Q2669" s="37" t="s">
        <v>9266</v>
      </c>
    </row>
    <row r="2670" spans="1:17" ht="15" customHeight="1">
      <c r="A2670" s="35">
        <v>838502</v>
      </c>
      <c r="B2670" s="36" t="s">
        <v>9239</v>
      </c>
      <c r="C2670" s="37" t="s">
        <v>9240</v>
      </c>
      <c r="D2670" s="37" t="s">
        <v>9263</v>
      </c>
      <c r="E2670" s="35">
        <v>838502</v>
      </c>
      <c r="F2670" s="38" t="s">
        <v>3279</v>
      </c>
      <c r="G2670" s="36" t="s">
        <v>9243</v>
      </c>
      <c r="H2670" s="36">
        <v>90</v>
      </c>
      <c r="I2670" s="39">
        <v>924695.4</v>
      </c>
      <c r="J2670" s="39">
        <f t="shared" si="171"/>
        <v>924695.4</v>
      </c>
      <c r="K2670" s="36">
        <v>0</v>
      </c>
      <c r="L2670" s="36">
        <v>100</v>
      </c>
      <c r="M2670" s="36"/>
      <c r="N2670" s="40" t="s">
        <v>9244</v>
      </c>
      <c r="O2670" s="37" t="s">
        <v>9245</v>
      </c>
      <c r="P2670" s="36">
        <v>207</v>
      </c>
      <c r="Q2670" s="37" t="s">
        <v>9266</v>
      </c>
    </row>
    <row r="2671" spans="1:17" ht="15" customHeight="1">
      <c r="A2671" s="35">
        <v>783705</v>
      </c>
      <c r="B2671" s="36" t="s">
        <v>9239</v>
      </c>
      <c r="C2671" s="37" t="s">
        <v>9240</v>
      </c>
      <c r="D2671" s="37" t="s">
        <v>9263</v>
      </c>
      <c r="E2671" s="35">
        <v>783705</v>
      </c>
      <c r="F2671" s="38" t="s">
        <v>10584</v>
      </c>
      <c r="G2671" s="36" t="s">
        <v>9243</v>
      </c>
      <c r="H2671" s="36">
        <v>170</v>
      </c>
      <c r="I2671" s="39">
        <v>1611778.2000000002</v>
      </c>
      <c r="J2671" s="39">
        <f t="shared" si="171"/>
        <v>1611778.2000000002</v>
      </c>
      <c r="K2671" s="36">
        <v>0</v>
      </c>
      <c r="L2671" s="36">
        <v>100</v>
      </c>
      <c r="M2671" s="36"/>
      <c r="N2671" s="40" t="s">
        <v>9264</v>
      </c>
      <c r="O2671" s="37" t="s">
        <v>9265</v>
      </c>
      <c r="P2671" s="36">
        <v>207</v>
      </c>
      <c r="Q2671" s="37" t="s">
        <v>9266</v>
      </c>
    </row>
    <row r="2672" spans="1:17" ht="15" customHeight="1">
      <c r="A2672" s="35">
        <v>783706</v>
      </c>
      <c r="B2672" s="36" t="s">
        <v>9239</v>
      </c>
      <c r="C2672" s="37" t="s">
        <v>9240</v>
      </c>
      <c r="D2672" s="37" t="s">
        <v>9263</v>
      </c>
      <c r="E2672" s="35">
        <v>783706</v>
      </c>
      <c r="F2672" s="38" t="s">
        <v>8723</v>
      </c>
      <c r="G2672" s="36" t="s">
        <v>9243</v>
      </c>
      <c r="H2672" s="36">
        <v>250</v>
      </c>
      <c r="I2672" s="39">
        <v>1950825.1</v>
      </c>
      <c r="J2672" s="39">
        <f t="shared" si="171"/>
        <v>1950825.1</v>
      </c>
      <c r="K2672" s="36">
        <v>0</v>
      </c>
      <c r="L2672" s="36">
        <v>100</v>
      </c>
      <c r="M2672" s="36"/>
      <c r="N2672" s="40" t="s">
        <v>9264</v>
      </c>
      <c r="O2672" s="37" t="s">
        <v>9265</v>
      </c>
      <c r="P2672" s="36">
        <v>207</v>
      </c>
      <c r="Q2672" s="37" t="s">
        <v>9266</v>
      </c>
    </row>
    <row r="2673" spans="1:17" ht="15" customHeight="1">
      <c r="A2673" s="35">
        <v>783701</v>
      </c>
      <c r="B2673" s="36" t="s">
        <v>9239</v>
      </c>
      <c r="C2673" s="37" t="s">
        <v>9240</v>
      </c>
      <c r="D2673" s="37" t="s">
        <v>9263</v>
      </c>
      <c r="E2673" s="35">
        <v>783701</v>
      </c>
      <c r="F2673" s="38" t="s">
        <v>2942</v>
      </c>
      <c r="G2673" s="36" t="s">
        <v>9243</v>
      </c>
      <c r="H2673" s="36">
        <v>170</v>
      </c>
      <c r="I2673" s="39">
        <v>1611778.2000000002</v>
      </c>
      <c r="J2673" s="39">
        <f t="shared" si="171"/>
        <v>1611778.2000000002</v>
      </c>
      <c r="K2673" s="36">
        <v>0</v>
      </c>
      <c r="L2673" s="36">
        <v>100</v>
      </c>
      <c r="M2673" s="36"/>
      <c r="N2673" s="40" t="s">
        <v>9264</v>
      </c>
      <c r="O2673" s="37" t="s">
        <v>9265</v>
      </c>
      <c r="P2673" s="36">
        <v>207</v>
      </c>
      <c r="Q2673" s="37" t="s">
        <v>9266</v>
      </c>
    </row>
    <row r="2674" spans="1:17" ht="15" customHeight="1">
      <c r="A2674" s="35">
        <v>783702</v>
      </c>
      <c r="B2674" s="36" t="s">
        <v>9239</v>
      </c>
      <c r="C2674" s="37" t="s">
        <v>9240</v>
      </c>
      <c r="D2674" s="37" t="s">
        <v>9263</v>
      </c>
      <c r="E2674" s="35">
        <v>783702</v>
      </c>
      <c r="F2674" s="38" t="s">
        <v>2943</v>
      </c>
      <c r="G2674" s="36" t="s">
        <v>9243</v>
      </c>
      <c r="H2674" s="36">
        <v>250</v>
      </c>
      <c r="I2674" s="39">
        <v>1950825.1</v>
      </c>
      <c r="J2674" s="39">
        <f t="shared" si="171"/>
        <v>1950825.1</v>
      </c>
      <c r="K2674" s="36">
        <v>0</v>
      </c>
      <c r="L2674" s="36">
        <v>100</v>
      </c>
      <c r="M2674" s="36"/>
      <c r="N2674" s="40" t="s">
        <v>9264</v>
      </c>
      <c r="O2674" s="37" t="s">
        <v>9265</v>
      </c>
      <c r="P2674" s="36">
        <v>207</v>
      </c>
      <c r="Q2674" s="37" t="s">
        <v>9266</v>
      </c>
    </row>
    <row r="2675" spans="1:17" ht="15" customHeight="1">
      <c r="A2675" s="35">
        <v>825501</v>
      </c>
      <c r="B2675" s="36" t="s">
        <v>9239</v>
      </c>
      <c r="C2675" s="37" t="s">
        <v>9240</v>
      </c>
      <c r="D2675" s="37" t="s">
        <v>9315</v>
      </c>
      <c r="E2675" s="35">
        <v>825501</v>
      </c>
      <c r="F2675" s="38" t="s">
        <v>10585</v>
      </c>
      <c r="G2675" s="36" t="s">
        <v>9243</v>
      </c>
      <c r="H2675" s="36">
        <v>60</v>
      </c>
      <c r="I2675" s="39">
        <v>593849.69999999995</v>
      </c>
      <c r="J2675" s="39">
        <f t="shared" si="171"/>
        <v>593849.69999999995</v>
      </c>
      <c r="K2675" s="36">
        <v>0</v>
      </c>
      <c r="L2675" s="36">
        <v>100</v>
      </c>
      <c r="M2675" s="36"/>
      <c r="N2675" s="40" t="s">
        <v>9244</v>
      </c>
      <c r="O2675" s="37" t="s">
        <v>9245</v>
      </c>
      <c r="P2675" s="36">
        <v>231</v>
      </c>
      <c r="Q2675" s="37" t="s">
        <v>9317</v>
      </c>
    </row>
    <row r="2676" spans="1:17" ht="15" customHeight="1">
      <c r="A2676" s="35">
        <v>783707</v>
      </c>
      <c r="B2676" s="36" t="s">
        <v>9239</v>
      </c>
      <c r="C2676" s="37" t="s">
        <v>9240</v>
      </c>
      <c r="D2676" s="37" t="s">
        <v>9263</v>
      </c>
      <c r="E2676" s="35">
        <v>783707</v>
      </c>
      <c r="F2676" s="38" t="s">
        <v>10586</v>
      </c>
      <c r="G2676" s="36" t="s">
        <v>9243</v>
      </c>
      <c r="H2676" s="36">
        <v>140</v>
      </c>
      <c r="I2676" s="39">
        <v>1392042.6</v>
      </c>
      <c r="J2676" s="39">
        <f t="shared" si="171"/>
        <v>1392042.6</v>
      </c>
      <c r="K2676" s="36">
        <v>0</v>
      </c>
      <c r="L2676" s="36">
        <v>100</v>
      </c>
      <c r="M2676" s="36"/>
      <c r="N2676" s="40" t="s">
        <v>9244</v>
      </c>
      <c r="O2676" s="37" t="s">
        <v>9245</v>
      </c>
      <c r="P2676" s="36">
        <v>207</v>
      </c>
      <c r="Q2676" s="37" t="s">
        <v>9266</v>
      </c>
    </row>
    <row r="2677" spans="1:17" ht="15" customHeight="1">
      <c r="A2677" s="35">
        <v>783708</v>
      </c>
      <c r="B2677" s="36" t="s">
        <v>9239</v>
      </c>
      <c r="C2677" s="37" t="s">
        <v>9240</v>
      </c>
      <c r="D2677" s="37" t="s">
        <v>9263</v>
      </c>
      <c r="E2677" s="35">
        <v>783708</v>
      </c>
      <c r="F2677" s="38" t="s">
        <v>10587</v>
      </c>
      <c r="G2677" s="36" t="s">
        <v>9243</v>
      </c>
      <c r="H2677" s="36">
        <v>220</v>
      </c>
      <c r="I2677" s="39">
        <v>1715394.1</v>
      </c>
      <c r="J2677" s="39">
        <f t="shared" si="171"/>
        <v>1715394.1</v>
      </c>
      <c r="K2677" s="36">
        <v>0</v>
      </c>
      <c r="L2677" s="36">
        <v>100</v>
      </c>
      <c r="M2677" s="36"/>
      <c r="N2677" s="40" t="s">
        <v>9264</v>
      </c>
      <c r="O2677" s="37" t="s">
        <v>9265</v>
      </c>
      <c r="P2677" s="36">
        <v>207</v>
      </c>
      <c r="Q2677" s="37" t="s">
        <v>9266</v>
      </c>
    </row>
    <row r="2678" spans="1:17" ht="15" customHeight="1">
      <c r="A2678" s="35">
        <v>783703</v>
      </c>
      <c r="B2678" s="36" t="s">
        <v>9239</v>
      </c>
      <c r="C2678" s="37" t="s">
        <v>9240</v>
      </c>
      <c r="D2678" s="37" t="s">
        <v>9263</v>
      </c>
      <c r="E2678" s="35">
        <v>783703</v>
      </c>
      <c r="F2678" s="38" t="s">
        <v>2944</v>
      </c>
      <c r="G2678" s="36" t="s">
        <v>9243</v>
      </c>
      <c r="H2678" s="36">
        <v>140</v>
      </c>
      <c r="I2678" s="39">
        <v>1392042.6</v>
      </c>
      <c r="J2678" s="39">
        <f t="shared" si="171"/>
        <v>1392042.6</v>
      </c>
      <c r="K2678" s="36">
        <v>0</v>
      </c>
      <c r="L2678" s="36">
        <v>100</v>
      </c>
      <c r="M2678" s="36"/>
      <c r="N2678" s="40" t="s">
        <v>9244</v>
      </c>
      <c r="O2678" s="37" t="s">
        <v>9245</v>
      </c>
      <c r="P2678" s="36">
        <v>207</v>
      </c>
      <c r="Q2678" s="37" t="s">
        <v>9266</v>
      </c>
    </row>
    <row r="2679" spans="1:17" ht="15" customHeight="1">
      <c r="A2679" s="35">
        <v>783704</v>
      </c>
      <c r="B2679" s="36" t="s">
        <v>9239</v>
      </c>
      <c r="C2679" s="37" t="s">
        <v>9240</v>
      </c>
      <c r="D2679" s="37" t="s">
        <v>9263</v>
      </c>
      <c r="E2679" s="35">
        <v>783704</v>
      </c>
      <c r="F2679" s="38" t="s">
        <v>2945</v>
      </c>
      <c r="G2679" s="36" t="s">
        <v>9243</v>
      </c>
      <c r="H2679" s="36">
        <v>220</v>
      </c>
      <c r="I2679" s="39">
        <v>1715394.1</v>
      </c>
      <c r="J2679" s="39">
        <f t="shared" si="171"/>
        <v>1715394.1</v>
      </c>
      <c r="K2679" s="36">
        <v>0</v>
      </c>
      <c r="L2679" s="36">
        <v>100</v>
      </c>
      <c r="M2679" s="36"/>
      <c r="N2679" s="40" t="s">
        <v>9264</v>
      </c>
      <c r="O2679" s="37" t="s">
        <v>9265</v>
      </c>
      <c r="P2679" s="36">
        <v>207</v>
      </c>
      <c r="Q2679" s="37" t="s">
        <v>9266</v>
      </c>
    </row>
    <row r="2680" spans="1:17" ht="15" customHeight="1">
      <c r="A2680" s="35">
        <v>783401</v>
      </c>
      <c r="B2680" s="36" t="s">
        <v>9239</v>
      </c>
      <c r="C2680" s="37" t="s">
        <v>9240</v>
      </c>
      <c r="D2680" s="37" t="s">
        <v>9315</v>
      </c>
      <c r="E2680" s="35">
        <v>783401</v>
      </c>
      <c r="F2680" s="38" t="s">
        <v>10588</v>
      </c>
      <c r="G2680" s="36" t="s">
        <v>9243</v>
      </c>
      <c r="H2680" s="36">
        <v>150</v>
      </c>
      <c r="I2680" s="39">
        <v>1444360.6</v>
      </c>
      <c r="J2680" s="39">
        <f t="shared" si="171"/>
        <v>1444360.6</v>
      </c>
      <c r="K2680" s="36">
        <v>0</v>
      </c>
      <c r="L2680" s="36">
        <v>100</v>
      </c>
      <c r="M2680" s="36"/>
      <c r="N2680" s="40" t="s">
        <v>9244</v>
      </c>
      <c r="O2680" s="37" t="s">
        <v>9245</v>
      </c>
      <c r="P2680" s="36">
        <v>231</v>
      </c>
      <c r="Q2680" s="37" t="s">
        <v>9317</v>
      </c>
    </row>
    <row r="2681" spans="1:17" ht="15" customHeight="1">
      <c r="A2681" s="35">
        <v>783402</v>
      </c>
      <c r="B2681" s="36" t="s">
        <v>9239</v>
      </c>
      <c r="C2681" s="37" t="s">
        <v>9240</v>
      </c>
      <c r="D2681" s="37" t="s">
        <v>9315</v>
      </c>
      <c r="E2681" s="35">
        <v>783402</v>
      </c>
      <c r="F2681" s="38" t="s">
        <v>10589</v>
      </c>
      <c r="G2681" s="36" t="s">
        <v>9243</v>
      </c>
      <c r="H2681" s="36">
        <v>150</v>
      </c>
      <c r="I2681" s="39">
        <v>1444360.6</v>
      </c>
      <c r="J2681" s="39">
        <f t="shared" si="171"/>
        <v>1444360.6</v>
      </c>
      <c r="K2681" s="36">
        <v>0</v>
      </c>
      <c r="L2681" s="36">
        <v>100</v>
      </c>
      <c r="M2681" s="36"/>
      <c r="N2681" s="40" t="s">
        <v>9244</v>
      </c>
      <c r="O2681" s="37" t="s">
        <v>9245</v>
      </c>
      <c r="P2681" s="36">
        <v>231</v>
      </c>
      <c r="Q2681" s="37" t="s">
        <v>9317</v>
      </c>
    </row>
    <row r="2682" spans="1:17" ht="15" customHeight="1">
      <c r="A2682" s="35">
        <v>783202</v>
      </c>
      <c r="B2682" s="36" t="s">
        <v>9239</v>
      </c>
      <c r="C2682" s="37" t="s">
        <v>9240</v>
      </c>
      <c r="D2682" s="37" t="s">
        <v>9263</v>
      </c>
      <c r="E2682" s="35">
        <v>783202</v>
      </c>
      <c r="F2682" s="38" t="s">
        <v>2692</v>
      </c>
      <c r="G2682" s="36" t="s">
        <v>9243</v>
      </c>
      <c r="H2682" s="36">
        <v>200</v>
      </c>
      <c r="I2682" s="39">
        <v>1545239.4</v>
      </c>
      <c r="J2682" s="39">
        <f t="shared" si="171"/>
        <v>1545239.4</v>
      </c>
      <c r="K2682" s="36">
        <v>0</v>
      </c>
      <c r="L2682" s="36">
        <v>100</v>
      </c>
      <c r="M2682" s="36"/>
      <c r="N2682" s="40" t="s">
        <v>9264</v>
      </c>
      <c r="O2682" s="37" t="s">
        <v>9265</v>
      </c>
      <c r="P2682" s="36">
        <v>207</v>
      </c>
      <c r="Q2682" s="37" t="s">
        <v>9266</v>
      </c>
    </row>
    <row r="2683" spans="1:17" ht="15" customHeight="1">
      <c r="A2683" s="35">
        <v>783503</v>
      </c>
      <c r="B2683" s="36" t="s">
        <v>9239</v>
      </c>
      <c r="C2683" s="37" t="s">
        <v>9240</v>
      </c>
      <c r="D2683" s="37" t="s">
        <v>9263</v>
      </c>
      <c r="E2683" s="35">
        <v>783503</v>
      </c>
      <c r="F2683" s="38" t="s">
        <v>10590</v>
      </c>
      <c r="G2683" s="36" t="s">
        <v>9243</v>
      </c>
      <c r="H2683" s="36">
        <v>170</v>
      </c>
      <c r="I2683" s="39">
        <v>1611778.2000000002</v>
      </c>
      <c r="J2683" s="39">
        <f t="shared" si="171"/>
        <v>1611778.2000000002</v>
      </c>
      <c r="K2683" s="36">
        <v>0</v>
      </c>
      <c r="L2683" s="36">
        <v>100</v>
      </c>
      <c r="M2683" s="36"/>
      <c r="N2683" s="40" t="s">
        <v>9264</v>
      </c>
      <c r="O2683" s="37" t="s">
        <v>9265</v>
      </c>
      <c r="P2683" s="36">
        <v>207</v>
      </c>
      <c r="Q2683" s="37" t="s">
        <v>9266</v>
      </c>
    </row>
    <row r="2684" spans="1:17" ht="15" customHeight="1">
      <c r="A2684" s="35">
        <v>783504</v>
      </c>
      <c r="B2684" s="36" t="s">
        <v>9239</v>
      </c>
      <c r="C2684" s="37" t="s">
        <v>9240</v>
      </c>
      <c r="D2684" s="37" t="s">
        <v>9263</v>
      </c>
      <c r="E2684" s="35">
        <v>783504</v>
      </c>
      <c r="F2684" s="38" t="s">
        <v>8720</v>
      </c>
      <c r="G2684" s="36" t="s">
        <v>9243</v>
      </c>
      <c r="H2684" s="36">
        <v>250</v>
      </c>
      <c r="I2684" s="39">
        <v>1950825.1</v>
      </c>
      <c r="J2684" s="39">
        <f t="shared" si="171"/>
        <v>1950825.1</v>
      </c>
      <c r="K2684" s="36">
        <v>0</v>
      </c>
      <c r="L2684" s="36">
        <v>100</v>
      </c>
      <c r="M2684" s="36"/>
      <c r="N2684" s="40" t="s">
        <v>9264</v>
      </c>
      <c r="O2684" s="37" t="s">
        <v>9265</v>
      </c>
      <c r="P2684" s="36">
        <v>207</v>
      </c>
      <c r="Q2684" s="37" t="s">
        <v>9266</v>
      </c>
    </row>
    <row r="2685" spans="1:17" ht="15" customHeight="1">
      <c r="A2685" s="35">
        <v>783501</v>
      </c>
      <c r="B2685" s="36" t="s">
        <v>9239</v>
      </c>
      <c r="C2685" s="37" t="s">
        <v>9240</v>
      </c>
      <c r="D2685" s="37" t="s">
        <v>9263</v>
      </c>
      <c r="E2685" s="35">
        <v>783501</v>
      </c>
      <c r="F2685" s="38" t="s">
        <v>2838</v>
      </c>
      <c r="G2685" s="36" t="s">
        <v>9243</v>
      </c>
      <c r="H2685" s="36">
        <v>170</v>
      </c>
      <c r="I2685" s="39">
        <v>1611778.2000000002</v>
      </c>
      <c r="J2685" s="39">
        <f t="shared" si="171"/>
        <v>1611778.2000000002</v>
      </c>
      <c r="K2685" s="36">
        <v>0</v>
      </c>
      <c r="L2685" s="36">
        <v>100</v>
      </c>
      <c r="M2685" s="36"/>
      <c r="N2685" s="40" t="s">
        <v>9264</v>
      </c>
      <c r="O2685" s="37" t="s">
        <v>9265</v>
      </c>
      <c r="P2685" s="36">
        <v>207</v>
      </c>
      <c r="Q2685" s="37" t="s">
        <v>9266</v>
      </c>
    </row>
    <row r="2686" spans="1:17" ht="15" customHeight="1">
      <c r="A2686" s="35">
        <v>783502</v>
      </c>
      <c r="B2686" s="36" t="s">
        <v>9239</v>
      </c>
      <c r="C2686" s="37" t="s">
        <v>9240</v>
      </c>
      <c r="D2686" s="37" t="s">
        <v>9263</v>
      </c>
      <c r="E2686" s="35">
        <v>783502</v>
      </c>
      <c r="F2686" s="38" t="s">
        <v>2839</v>
      </c>
      <c r="G2686" s="36" t="s">
        <v>9243</v>
      </c>
      <c r="H2686" s="36">
        <v>250</v>
      </c>
      <c r="I2686" s="39">
        <v>1950825.1</v>
      </c>
      <c r="J2686" s="39">
        <f t="shared" si="171"/>
        <v>1950825.1</v>
      </c>
      <c r="K2686" s="36">
        <v>0</v>
      </c>
      <c r="L2686" s="36">
        <v>100</v>
      </c>
      <c r="M2686" s="36"/>
      <c r="N2686" s="40" t="s">
        <v>9264</v>
      </c>
      <c r="O2686" s="37" t="s">
        <v>9265</v>
      </c>
      <c r="P2686" s="36">
        <v>207</v>
      </c>
      <c r="Q2686" s="37" t="s">
        <v>9266</v>
      </c>
    </row>
    <row r="2687" spans="1:17" ht="15" customHeight="1">
      <c r="A2687" s="35">
        <v>783901</v>
      </c>
      <c r="B2687" s="36" t="s">
        <v>9239</v>
      </c>
      <c r="C2687" s="37" t="s">
        <v>9240</v>
      </c>
      <c r="D2687" s="37" t="s">
        <v>9315</v>
      </c>
      <c r="E2687" s="35">
        <v>783901</v>
      </c>
      <c r="F2687" s="38" t="s">
        <v>3441</v>
      </c>
      <c r="G2687" s="36" t="s">
        <v>9243</v>
      </c>
      <c r="H2687" s="36">
        <v>150</v>
      </c>
      <c r="I2687" s="39">
        <v>1444360.6</v>
      </c>
      <c r="J2687" s="39">
        <f t="shared" si="171"/>
        <v>1444360.6</v>
      </c>
      <c r="K2687" s="36">
        <v>0</v>
      </c>
      <c r="L2687" s="36">
        <v>100</v>
      </c>
      <c r="M2687" s="36"/>
      <c r="N2687" s="40" t="s">
        <v>9244</v>
      </c>
      <c r="O2687" s="37" t="s">
        <v>9245</v>
      </c>
      <c r="P2687" s="36">
        <v>231</v>
      </c>
      <c r="Q2687" s="37" t="s">
        <v>9317</v>
      </c>
    </row>
    <row r="2688" spans="1:17" ht="15" customHeight="1">
      <c r="A2688" s="35">
        <v>286101</v>
      </c>
      <c r="B2688" s="36" t="s">
        <v>9239</v>
      </c>
      <c r="C2688" s="37" t="s">
        <v>9240</v>
      </c>
      <c r="D2688" s="37" t="s">
        <v>9311</v>
      </c>
      <c r="E2688" s="35">
        <v>286101</v>
      </c>
      <c r="F2688" s="38" t="s">
        <v>1474</v>
      </c>
      <c r="G2688" s="36" t="s">
        <v>9243</v>
      </c>
      <c r="H2688" s="36">
        <v>40</v>
      </c>
      <c r="I2688" s="39">
        <v>336491.6</v>
      </c>
      <c r="J2688" s="39">
        <f t="shared" si="171"/>
        <v>336491.6</v>
      </c>
      <c r="K2688" s="36">
        <v>0</v>
      </c>
      <c r="L2688" s="36">
        <v>100</v>
      </c>
      <c r="M2688" s="36"/>
      <c r="N2688" s="41" t="s">
        <v>9249</v>
      </c>
      <c r="O2688" s="41" t="s">
        <v>9250</v>
      </c>
      <c r="P2688" s="36">
        <v>209</v>
      </c>
      <c r="Q2688" s="37" t="s">
        <v>9312</v>
      </c>
    </row>
    <row r="2689" spans="1:17" ht="15" customHeight="1">
      <c r="A2689" s="35">
        <v>901201</v>
      </c>
      <c r="B2689" s="36" t="s">
        <v>9239</v>
      </c>
      <c r="C2689" s="37" t="s">
        <v>9251</v>
      </c>
      <c r="D2689" s="37" t="s">
        <v>9414</v>
      </c>
      <c r="E2689" s="35">
        <v>901201</v>
      </c>
      <c r="F2689" s="37" t="s">
        <v>10591</v>
      </c>
      <c r="G2689" s="36" t="s">
        <v>9253</v>
      </c>
      <c r="H2689" s="42">
        <v>62054.400000000001</v>
      </c>
      <c r="I2689" s="39"/>
      <c r="J2689" s="42">
        <f>H2689</f>
        <v>62054.400000000001</v>
      </c>
      <c r="K2689" s="43">
        <v>0</v>
      </c>
      <c r="L2689" s="36">
        <v>100</v>
      </c>
      <c r="M2689" s="43"/>
      <c r="N2689" s="40" t="s">
        <v>9254</v>
      </c>
      <c r="O2689" s="37" t="s">
        <v>9255</v>
      </c>
      <c r="P2689" s="36">
        <v>706</v>
      </c>
      <c r="Q2689" s="37" t="s">
        <v>9256</v>
      </c>
    </row>
    <row r="2690" spans="1:17" ht="15" customHeight="1">
      <c r="A2690" s="35">
        <v>818301</v>
      </c>
      <c r="B2690" s="36" t="s">
        <v>9239</v>
      </c>
      <c r="C2690" s="37" t="s">
        <v>9240</v>
      </c>
      <c r="D2690" s="37" t="s">
        <v>9263</v>
      </c>
      <c r="E2690" s="35">
        <v>818301</v>
      </c>
      <c r="F2690" s="38" t="s">
        <v>2695</v>
      </c>
      <c r="G2690" s="36" t="s">
        <v>9243</v>
      </c>
      <c r="H2690" s="36">
        <v>60</v>
      </c>
      <c r="I2690" s="39">
        <v>593849.69999999995</v>
      </c>
      <c r="J2690" s="39">
        <f t="shared" ref="J2690:J2698" si="172">I2690</f>
        <v>593849.69999999995</v>
      </c>
      <c r="K2690" s="36">
        <v>0</v>
      </c>
      <c r="L2690" s="36">
        <v>100</v>
      </c>
      <c r="M2690" s="36"/>
      <c r="N2690" s="40" t="s">
        <v>9244</v>
      </c>
      <c r="O2690" s="37" t="s">
        <v>9245</v>
      </c>
      <c r="P2690" s="36">
        <v>207</v>
      </c>
      <c r="Q2690" s="37" t="s">
        <v>9266</v>
      </c>
    </row>
    <row r="2691" spans="1:17" ht="15" customHeight="1">
      <c r="A2691" s="35">
        <v>782543</v>
      </c>
      <c r="B2691" s="36" t="s">
        <v>9239</v>
      </c>
      <c r="C2691" s="37" t="s">
        <v>9240</v>
      </c>
      <c r="D2691" s="37" t="s">
        <v>9263</v>
      </c>
      <c r="E2691" s="35">
        <v>782543</v>
      </c>
      <c r="F2691" s="38" t="s">
        <v>10592</v>
      </c>
      <c r="G2691" s="36" t="s">
        <v>9243</v>
      </c>
      <c r="H2691" s="36">
        <v>100</v>
      </c>
      <c r="I2691" s="39">
        <v>1035957</v>
      </c>
      <c r="J2691" s="39">
        <f t="shared" si="172"/>
        <v>1035957</v>
      </c>
      <c r="K2691" s="36">
        <v>0</v>
      </c>
      <c r="L2691" s="36">
        <v>100</v>
      </c>
      <c r="M2691" s="36"/>
      <c r="N2691" s="40" t="s">
        <v>9244</v>
      </c>
      <c r="O2691" s="37" t="s">
        <v>9245</v>
      </c>
      <c r="P2691" s="36">
        <v>207</v>
      </c>
      <c r="Q2691" s="37" t="s">
        <v>9266</v>
      </c>
    </row>
    <row r="2692" spans="1:17" ht="15" customHeight="1">
      <c r="A2692" s="35">
        <v>782641</v>
      </c>
      <c r="B2692" s="36" t="s">
        <v>9239</v>
      </c>
      <c r="C2692" s="37" t="s">
        <v>9240</v>
      </c>
      <c r="D2692" s="37" t="s">
        <v>9263</v>
      </c>
      <c r="E2692" s="35">
        <v>782641</v>
      </c>
      <c r="F2692" s="38" t="s">
        <v>2917</v>
      </c>
      <c r="G2692" s="36" t="s">
        <v>9243</v>
      </c>
      <c r="H2692" s="36">
        <v>55</v>
      </c>
      <c r="I2692" s="39">
        <v>567690.69999999995</v>
      </c>
      <c r="J2692" s="39">
        <f t="shared" si="172"/>
        <v>567690.69999999995</v>
      </c>
      <c r="K2692" s="36">
        <v>0</v>
      </c>
      <c r="L2692" s="36">
        <v>100</v>
      </c>
      <c r="M2692" s="36"/>
      <c r="N2692" s="40" t="s">
        <v>9244</v>
      </c>
      <c r="O2692" s="37" t="s">
        <v>9245</v>
      </c>
      <c r="P2692" s="36">
        <v>207</v>
      </c>
      <c r="Q2692" s="37" t="s">
        <v>9266</v>
      </c>
    </row>
    <row r="2693" spans="1:17" ht="15" customHeight="1">
      <c r="A2693" s="35">
        <v>782243</v>
      </c>
      <c r="B2693" s="36" t="s">
        <v>9239</v>
      </c>
      <c r="C2693" s="37" t="s">
        <v>9240</v>
      </c>
      <c r="D2693" s="37" t="s">
        <v>9263</v>
      </c>
      <c r="E2693" s="35">
        <v>782243</v>
      </c>
      <c r="F2693" s="38" t="s">
        <v>10593</v>
      </c>
      <c r="G2693" s="36" t="s">
        <v>9243</v>
      </c>
      <c r="H2693" s="36">
        <v>120</v>
      </c>
      <c r="I2693" s="39">
        <v>1201879.8</v>
      </c>
      <c r="J2693" s="39">
        <f t="shared" si="172"/>
        <v>1201879.8</v>
      </c>
      <c r="K2693" s="36">
        <v>0</v>
      </c>
      <c r="L2693" s="36">
        <v>100</v>
      </c>
      <c r="M2693" s="36"/>
      <c r="N2693" s="40" t="s">
        <v>9244</v>
      </c>
      <c r="O2693" s="37" t="s">
        <v>9245</v>
      </c>
      <c r="P2693" s="36">
        <v>207</v>
      </c>
      <c r="Q2693" s="37" t="s">
        <v>9266</v>
      </c>
    </row>
    <row r="2694" spans="1:17" ht="15" customHeight="1">
      <c r="A2694" s="35">
        <v>782104</v>
      </c>
      <c r="B2694" s="36" t="s">
        <v>9239</v>
      </c>
      <c r="C2694" s="37" t="s">
        <v>9240</v>
      </c>
      <c r="D2694" s="37" t="s">
        <v>9263</v>
      </c>
      <c r="E2694" s="35">
        <v>782104</v>
      </c>
      <c r="F2694" s="38" t="s">
        <v>2688</v>
      </c>
      <c r="G2694" s="36" t="s">
        <v>9243</v>
      </c>
      <c r="H2694" s="36">
        <v>100</v>
      </c>
      <c r="I2694" s="39">
        <v>1035957</v>
      </c>
      <c r="J2694" s="39">
        <f t="shared" si="172"/>
        <v>1035957</v>
      </c>
      <c r="K2694" s="36">
        <v>0</v>
      </c>
      <c r="L2694" s="36">
        <v>100</v>
      </c>
      <c r="M2694" s="36"/>
      <c r="N2694" s="40" t="s">
        <v>9244</v>
      </c>
      <c r="O2694" s="37" t="s">
        <v>9245</v>
      </c>
      <c r="P2694" s="36">
        <v>207</v>
      </c>
      <c r="Q2694" s="37" t="s">
        <v>9266</v>
      </c>
    </row>
    <row r="2695" spans="1:17" ht="15" customHeight="1">
      <c r="A2695" s="35">
        <v>782404</v>
      </c>
      <c r="B2695" s="36" t="s">
        <v>9239</v>
      </c>
      <c r="C2695" s="37" t="s">
        <v>9240</v>
      </c>
      <c r="D2695" s="37" t="s">
        <v>9263</v>
      </c>
      <c r="E2695" s="35">
        <v>782404</v>
      </c>
      <c r="F2695" s="38" t="s">
        <v>2834</v>
      </c>
      <c r="G2695" s="36" t="s">
        <v>9243</v>
      </c>
      <c r="H2695" s="36">
        <v>110</v>
      </c>
      <c r="I2695" s="39">
        <v>1124645.1000000001</v>
      </c>
      <c r="J2695" s="39">
        <f t="shared" si="172"/>
        <v>1124645.1000000001</v>
      </c>
      <c r="K2695" s="36">
        <v>0</v>
      </c>
      <c r="L2695" s="36">
        <v>100</v>
      </c>
      <c r="M2695" s="36"/>
      <c r="N2695" s="40" t="s">
        <v>9244</v>
      </c>
      <c r="O2695" s="37" t="s">
        <v>9245</v>
      </c>
      <c r="P2695" s="36">
        <v>207</v>
      </c>
      <c r="Q2695" s="37" t="s">
        <v>9266</v>
      </c>
    </row>
    <row r="2696" spans="1:17" ht="15" customHeight="1">
      <c r="A2696" s="35">
        <v>782781</v>
      </c>
      <c r="B2696" s="36" t="s">
        <v>9239</v>
      </c>
      <c r="C2696" s="37" t="s">
        <v>9240</v>
      </c>
      <c r="D2696" s="37" t="s">
        <v>9263</v>
      </c>
      <c r="E2696" s="35">
        <v>782781</v>
      </c>
      <c r="F2696" s="38" t="s">
        <v>2918</v>
      </c>
      <c r="G2696" s="36" t="s">
        <v>9243</v>
      </c>
      <c r="H2696" s="36">
        <v>65</v>
      </c>
      <c r="I2696" s="39">
        <v>701313.7</v>
      </c>
      <c r="J2696" s="39">
        <f t="shared" si="172"/>
        <v>701313.7</v>
      </c>
      <c r="K2696" s="36">
        <v>0</v>
      </c>
      <c r="L2696" s="36">
        <v>100</v>
      </c>
      <c r="M2696" s="36"/>
      <c r="N2696" s="40" t="s">
        <v>9244</v>
      </c>
      <c r="O2696" s="37" t="s">
        <v>9245</v>
      </c>
      <c r="P2696" s="36">
        <v>207</v>
      </c>
      <c r="Q2696" s="37" t="s">
        <v>9266</v>
      </c>
    </row>
    <row r="2697" spans="1:17" ht="15" customHeight="1">
      <c r="A2697" s="35">
        <v>782741</v>
      </c>
      <c r="B2697" s="36" t="s">
        <v>9239</v>
      </c>
      <c r="C2697" s="37" t="s">
        <v>9240</v>
      </c>
      <c r="D2697" s="37" t="s">
        <v>9315</v>
      </c>
      <c r="E2697" s="35">
        <v>782741</v>
      </c>
      <c r="F2697" s="38" t="s">
        <v>3409</v>
      </c>
      <c r="G2697" s="36" t="s">
        <v>9243</v>
      </c>
      <c r="H2697" s="36">
        <v>80</v>
      </c>
      <c r="I2697" s="39">
        <v>829492.8</v>
      </c>
      <c r="J2697" s="39">
        <f t="shared" si="172"/>
        <v>829492.8</v>
      </c>
      <c r="K2697" s="36">
        <v>0</v>
      </c>
      <c r="L2697" s="36">
        <v>100</v>
      </c>
      <c r="M2697" s="36"/>
      <c r="N2697" s="40" t="s">
        <v>9244</v>
      </c>
      <c r="O2697" s="37" t="s">
        <v>9245</v>
      </c>
      <c r="P2697" s="36">
        <v>231</v>
      </c>
      <c r="Q2697" s="37" t="s">
        <v>9317</v>
      </c>
    </row>
    <row r="2698" spans="1:17" ht="15" customHeight="1">
      <c r="A2698" s="35">
        <v>782241</v>
      </c>
      <c r="B2698" s="36" t="s">
        <v>9239</v>
      </c>
      <c r="C2698" s="37" t="s">
        <v>9240</v>
      </c>
      <c r="D2698" s="37" t="s">
        <v>9263</v>
      </c>
      <c r="E2698" s="35">
        <v>782241</v>
      </c>
      <c r="F2698" s="38" t="s">
        <v>10594</v>
      </c>
      <c r="G2698" s="36" t="s">
        <v>9243</v>
      </c>
      <c r="H2698" s="36">
        <v>85</v>
      </c>
      <c r="I2698" s="39">
        <v>898536.4</v>
      </c>
      <c r="J2698" s="39">
        <f t="shared" si="172"/>
        <v>898536.4</v>
      </c>
      <c r="K2698" s="36">
        <v>0</v>
      </c>
      <c r="L2698" s="36">
        <v>100</v>
      </c>
      <c r="M2698" s="36"/>
      <c r="N2698" s="40" t="s">
        <v>9244</v>
      </c>
      <c r="O2698" s="37" t="s">
        <v>9245</v>
      </c>
      <c r="P2698" s="36">
        <v>207</v>
      </c>
      <c r="Q2698" s="37" t="s">
        <v>9266</v>
      </c>
    </row>
    <row r="2699" spans="1:17" ht="15" customHeight="1">
      <c r="A2699" s="35">
        <v>905201</v>
      </c>
      <c r="B2699" s="36" t="s">
        <v>9239</v>
      </c>
      <c r="C2699" s="37" t="s">
        <v>9251</v>
      </c>
      <c r="D2699" s="37" t="s">
        <v>9314</v>
      </c>
      <c r="E2699" s="35">
        <v>905201</v>
      </c>
      <c r="F2699" s="37" t="s">
        <v>4548</v>
      </c>
      <c r="G2699" s="36" t="s">
        <v>9253</v>
      </c>
      <c r="H2699" s="42">
        <v>44652.100000000006</v>
      </c>
      <c r="I2699" s="39"/>
      <c r="J2699" s="42">
        <f t="shared" ref="J2699:J2702" si="173">H2699</f>
        <v>44652.100000000006</v>
      </c>
      <c r="K2699" s="43">
        <v>0</v>
      </c>
      <c r="L2699" s="36">
        <v>100</v>
      </c>
      <c r="M2699" s="43"/>
      <c r="N2699" s="40" t="s">
        <v>9254</v>
      </c>
      <c r="O2699" s="37" t="s">
        <v>9255</v>
      </c>
      <c r="P2699" s="36">
        <v>706</v>
      </c>
      <c r="Q2699" s="37" t="s">
        <v>9256</v>
      </c>
    </row>
    <row r="2700" spans="1:17" ht="15" customHeight="1">
      <c r="A2700" s="35">
        <v>903105</v>
      </c>
      <c r="B2700" s="36" t="s">
        <v>9239</v>
      </c>
      <c r="C2700" s="37" t="s">
        <v>9251</v>
      </c>
      <c r="D2700" s="37" t="s">
        <v>9314</v>
      </c>
      <c r="E2700" s="35">
        <v>903105</v>
      </c>
      <c r="F2700" s="38" t="s">
        <v>4434</v>
      </c>
      <c r="G2700" s="36" t="s">
        <v>9253</v>
      </c>
      <c r="H2700" s="42">
        <v>46833.7</v>
      </c>
      <c r="I2700" s="39"/>
      <c r="J2700" s="42">
        <f t="shared" si="173"/>
        <v>46833.7</v>
      </c>
      <c r="K2700" s="43">
        <v>0</v>
      </c>
      <c r="L2700" s="36">
        <v>100</v>
      </c>
      <c r="M2700" s="43"/>
      <c r="N2700" s="40" t="s">
        <v>9254</v>
      </c>
      <c r="O2700" s="37" t="s">
        <v>9255</v>
      </c>
      <c r="P2700" s="36">
        <v>706</v>
      </c>
      <c r="Q2700" s="37" t="s">
        <v>9256</v>
      </c>
    </row>
    <row r="2701" spans="1:17" ht="15" customHeight="1">
      <c r="A2701" s="35">
        <v>373404</v>
      </c>
      <c r="B2701" s="36" t="s">
        <v>9239</v>
      </c>
      <c r="C2701" s="37" t="s">
        <v>9343</v>
      </c>
      <c r="D2701" s="37" t="s">
        <v>9867</v>
      </c>
      <c r="E2701" s="35">
        <v>373404</v>
      </c>
      <c r="F2701" s="38" t="s">
        <v>10595</v>
      </c>
      <c r="G2701" s="36" t="s">
        <v>9253</v>
      </c>
      <c r="H2701" s="42">
        <v>1468782.4</v>
      </c>
      <c r="I2701" s="39"/>
      <c r="J2701" s="42">
        <f t="shared" si="173"/>
        <v>1468782.4</v>
      </c>
      <c r="K2701" s="36">
        <v>0</v>
      </c>
      <c r="L2701" s="36">
        <v>100</v>
      </c>
      <c r="M2701" s="36"/>
      <c r="N2701" s="40" t="s">
        <v>9868</v>
      </c>
      <c r="O2701" s="37" t="s">
        <v>9245</v>
      </c>
      <c r="P2701" s="36">
        <v>202</v>
      </c>
      <c r="Q2701" s="37" t="s">
        <v>9298</v>
      </c>
    </row>
    <row r="2702" spans="1:17" ht="15" customHeight="1">
      <c r="A2702" s="35">
        <v>219010</v>
      </c>
      <c r="B2702" s="36" t="s">
        <v>9239</v>
      </c>
      <c r="C2702" s="37" t="s">
        <v>9343</v>
      </c>
      <c r="D2702" s="37" t="s">
        <v>9311</v>
      </c>
      <c r="E2702" s="35">
        <v>219010</v>
      </c>
      <c r="F2702" s="38" t="s">
        <v>1380</v>
      </c>
      <c r="G2702" s="36" t="s">
        <v>9253</v>
      </c>
      <c r="H2702" s="42">
        <v>38531.5</v>
      </c>
      <c r="I2702" s="39"/>
      <c r="J2702" s="42">
        <f t="shared" si="173"/>
        <v>38531.5</v>
      </c>
      <c r="K2702" s="36">
        <v>0</v>
      </c>
      <c r="L2702" s="36">
        <v>100</v>
      </c>
      <c r="M2702" s="36"/>
      <c r="N2702" s="40" t="s">
        <v>9323</v>
      </c>
      <c r="O2702" s="37" t="s">
        <v>9324</v>
      </c>
      <c r="P2702" s="36">
        <v>340</v>
      </c>
      <c r="Q2702" s="37" t="s">
        <v>9391</v>
      </c>
    </row>
    <row r="2703" spans="1:17" ht="15" customHeight="1">
      <c r="A2703" s="35">
        <v>423306</v>
      </c>
      <c r="B2703" s="36" t="s">
        <v>9239</v>
      </c>
      <c r="C2703" s="37" t="s">
        <v>9240</v>
      </c>
      <c r="D2703" s="37" t="s">
        <v>9658</v>
      </c>
      <c r="E2703" s="35">
        <v>423306</v>
      </c>
      <c r="F2703" s="37" t="s">
        <v>10596</v>
      </c>
      <c r="G2703" s="36" t="s">
        <v>9243</v>
      </c>
      <c r="H2703" s="36">
        <v>45</v>
      </c>
      <c r="I2703" s="39">
        <v>406545.2</v>
      </c>
      <c r="J2703" s="39">
        <f>I2703</f>
        <v>406545.2</v>
      </c>
      <c r="K2703" s="36">
        <v>0</v>
      </c>
      <c r="L2703" s="36">
        <v>100</v>
      </c>
      <c r="M2703" s="36"/>
      <c r="N2703" s="41" t="s">
        <v>9249</v>
      </c>
      <c r="O2703" s="41" t="s">
        <v>9250</v>
      </c>
      <c r="P2703" s="36">
        <v>203</v>
      </c>
      <c r="Q2703" s="37" t="s">
        <v>9385</v>
      </c>
    </row>
    <row r="2704" spans="1:17" ht="15" customHeight="1">
      <c r="A2704" s="35">
        <v>182401</v>
      </c>
      <c r="B2704" s="36" t="s">
        <v>9239</v>
      </c>
      <c r="C2704" s="37" t="s">
        <v>9343</v>
      </c>
      <c r="D2704" s="37" t="s">
        <v>9311</v>
      </c>
      <c r="E2704" s="35">
        <v>182401</v>
      </c>
      <c r="F2704" s="38" t="s">
        <v>10597</v>
      </c>
      <c r="G2704" s="36" t="s">
        <v>9253</v>
      </c>
      <c r="H2704" s="42">
        <v>38632.5</v>
      </c>
      <c r="I2704" s="39"/>
      <c r="J2704" s="42">
        <f>H2704</f>
        <v>38632.5</v>
      </c>
      <c r="K2704" s="36">
        <v>0</v>
      </c>
      <c r="L2704" s="36">
        <v>100</v>
      </c>
      <c r="M2704" s="36"/>
      <c r="N2704" s="40" t="s">
        <v>9323</v>
      </c>
      <c r="O2704" s="37" t="s">
        <v>9324</v>
      </c>
      <c r="P2704" s="36">
        <v>340</v>
      </c>
      <c r="Q2704" s="37" t="s">
        <v>9391</v>
      </c>
    </row>
    <row r="2705" spans="1:17" ht="15" customHeight="1">
      <c r="A2705" s="35">
        <v>182402</v>
      </c>
      <c r="B2705" s="36" t="s">
        <v>9239</v>
      </c>
      <c r="C2705" s="37" t="s">
        <v>9240</v>
      </c>
      <c r="D2705" s="37" t="s">
        <v>9311</v>
      </c>
      <c r="E2705" s="35">
        <v>182402</v>
      </c>
      <c r="F2705" s="38" t="s">
        <v>10598</v>
      </c>
      <c r="G2705" s="36" t="s">
        <v>9243</v>
      </c>
      <c r="H2705" s="36">
        <v>50</v>
      </c>
      <c r="I2705" s="39">
        <v>465428.2</v>
      </c>
      <c r="J2705" s="39">
        <f t="shared" ref="J2705:J2708" si="174">I2705</f>
        <v>465428.2</v>
      </c>
      <c r="K2705" s="36">
        <v>0</v>
      </c>
      <c r="L2705" s="36">
        <v>100</v>
      </c>
      <c r="M2705" s="36"/>
      <c r="N2705" s="40" t="s">
        <v>9244</v>
      </c>
      <c r="O2705" s="37" t="s">
        <v>9245</v>
      </c>
      <c r="P2705" s="36">
        <v>340</v>
      </c>
      <c r="Q2705" s="37" t="s">
        <v>9391</v>
      </c>
    </row>
    <row r="2706" spans="1:17" ht="15" customHeight="1">
      <c r="A2706" s="35">
        <v>805907</v>
      </c>
      <c r="B2706" s="36" t="s">
        <v>9239</v>
      </c>
      <c r="C2706" s="37" t="s">
        <v>9240</v>
      </c>
      <c r="D2706" s="37" t="s">
        <v>9327</v>
      </c>
      <c r="E2706" s="35">
        <v>805907</v>
      </c>
      <c r="F2706" s="37" t="s">
        <v>10599</v>
      </c>
      <c r="G2706" s="36" t="s">
        <v>9243</v>
      </c>
      <c r="H2706" s="36">
        <v>125</v>
      </c>
      <c r="I2706" s="39">
        <v>1228038.8</v>
      </c>
      <c r="J2706" s="39">
        <f t="shared" si="174"/>
        <v>1228038.8</v>
      </c>
      <c r="K2706" s="36">
        <v>0</v>
      </c>
      <c r="L2706" s="36">
        <v>100</v>
      </c>
      <c r="M2706" s="36"/>
      <c r="N2706" s="37" t="s">
        <v>9244</v>
      </c>
      <c r="O2706" s="37" t="s">
        <v>9245</v>
      </c>
      <c r="P2706" s="36">
        <v>245</v>
      </c>
      <c r="Q2706" s="37" t="s">
        <v>9328</v>
      </c>
    </row>
    <row r="2707" spans="1:17" ht="15" customHeight="1">
      <c r="A2707" s="35">
        <v>805910</v>
      </c>
      <c r="B2707" s="36" t="s">
        <v>9239</v>
      </c>
      <c r="C2707" s="37" t="s">
        <v>9240</v>
      </c>
      <c r="D2707" s="37" t="s">
        <v>9327</v>
      </c>
      <c r="E2707" s="35">
        <v>805910</v>
      </c>
      <c r="F2707" s="37" t="s">
        <v>10600</v>
      </c>
      <c r="G2707" s="36" t="s">
        <v>9243</v>
      </c>
      <c r="H2707" s="36">
        <v>125</v>
      </c>
      <c r="I2707" s="39">
        <v>1228038.8</v>
      </c>
      <c r="J2707" s="39">
        <f t="shared" si="174"/>
        <v>1228038.8</v>
      </c>
      <c r="K2707" s="36">
        <v>0</v>
      </c>
      <c r="L2707" s="36">
        <v>100</v>
      </c>
      <c r="M2707" s="36"/>
      <c r="N2707" s="37" t="s">
        <v>9244</v>
      </c>
      <c r="O2707" s="37" t="s">
        <v>9245</v>
      </c>
      <c r="P2707" s="36">
        <v>245</v>
      </c>
      <c r="Q2707" s="37" t="s">
        <v>9328</v>
      </c>
    </row>
    <row r="2708" spans="1:17" ht="15" customHeight="1">
      <c r="A2708" s="35">
        <v>805904</v>
      </c>
      <c r="B2708" s="36" t="s">
        <v>9239</v>
      </c>
      <c r="C2708" s="37" t="s">
        <v>9240</v>
      </c>
      <c r="D2708" s="37" t="s">
        <v>9327</v>
      </c>
      <c r="E2708" s="35">
        <v>805904</v>
      </c>
      <c r="F2708" s="37" t="s">
        <v>10601</v>
      </c>
      <c r="G2708" s="36" t="s">
        <v>9243</v>
      </c>
      <c r="H2708" s="36">
        <v>125</v>
      </c>
      <c r="I2708" s="39">
        <v>1228038.8</v>
      </c>
      <c r="J2708" s="39">
        <f t="shared" si="174"/>
        <v>1228038.8</v>
      </c>
      <c r="K2708" s="36">
        <v>0</v>
      </c>
      <c r="L2708" s="36">
        <v>100</v>
      </c>
      <c r="M2708" s="36"/>
      <c r="N2708" s="37" t="s">
        <v>9244</v>
      </c>
      <c r="O2708" s="37" t="s">
        <v>9245</v>
      </c>
      <c r="P2708" s="36">
        <v>245</v>
      </c>
      <c r="Q2708" s="37" t="s">
        <v>9328</v>
      </c>
    </row>
    <row r="2709" spans="1:17" ht="15" customHeight="1">
      <c r="A2709" s="35">
        <v>906504</v>
      </c>
      <c r="B2709" s="36" t="s">
        <v>10602</v>
      </c>
      <c r="C2709" s="37" t="s">
        <v>9251</v>
      </c>
      <c r="D2709" s="37" t="s">
        <v>9257</v>
      </c>
      <c r="E2709" s="35">
        <v>906504</v>
      </c>
      <c r="F2709" s="38" t="s">
        <v>10603</v>
      </c>
      <c r="G2709" s="36" t="s">
        <v>9253</v>
      </c>
      <c r="H2709" s="42">
        <v>1339049.0557211626</v>
      </c>
      <c r="I2709" s="39"/>
      <c r="J2709" s="42">
        <f t="shared" ref="J2709:J2772" si="175">H2709</f>
        <v>1339049.0557211626</v>
      </c>
      <c r="K2709" s="43">
        <v>0</v>
      </c>
      <c r="L2709" s="36">
        <v>100</v>
      </c>
      <c r="M2709" s="36">
        <v>1</v>
      </c>
      <c r="N2709" s="40" t="s">
        <v>9254</v>
      </c>
      <c r="O2709" s="37" t="s">
        <v>9255</v>
      </c>
      <c r="P2709" s="36">
        <v>706</v>
      </c>
      <c r="Q2709" s="37" t="s">
        <v>9256</v>
      </c>
    </row>
    <row r="2710" spans="1:17" ht="15" customHeight="1">
      <c r="A2710" s="35">
        <v>906517</v>
      </c>
      <c r="B2710" s="36" t="s">
        <v>10602</v>
      </c>
      <c r="C2710" s="37" t="s">
        <v>9251</v>
      </c>
      <c r="D2710" s="37" t="s">
        <v>9257</v>
      </c>
      <c r="E2710" s="35">
        <v>906517</v>
      </c>
      <c r="F2710" s="38" t="s">
        <v>10604</v>
      </c>
      <c r="G2710" s="36" t="s">
        <v>9253</v>
      </c>
      <c r="H2710" s="42">
        <v>1396086.8907842999</v>
      </c>
      <c r="I2710" s="39"/>
      <c r="J2710" s="42">
        <f t="shared" si="175"/>
        <v>1396086.8907842999</v>
      </c>
      <c r="K2710" s="43">
        <v>0</v>
      </c>
      <c r="L2710" s="36">
        <v>100</v>
      </c>
      <c r="M2710" s="36">
        <v>1</v>
      </c>
      <c r="N2710" s="40" t="s">
        <v>9254</v>
      </c>
      <c r="O2710" s="37" t="s">
        <v>9255</v>
      </c>
      <c r="P2710" s="36">
        <v>706</v>
      </c>
      <c r="Q2710" s="37" t="s">
        <v>9256</v>
      </c>
    </row>
    <row r="2711" spans="1:17" ht="15" customHeight="1">
      <c r="A2711" s="35">
        <v>906506</v>
      </c>
      <c r="B2711" s="36" t="s">
        <v>10602</v>
      </c>
      <c r="C2711" s="37" t="s">
        <v>9251</v>
      </c>
      <c r="D2711" s="37" t="s">
        <v>9257</v>
      </c>
      <c r="E2711" s="35">
        <v>906506</v>
      </c>
      <c r="F2711" s="38" t="s">
        <v>10605</v>
      </c>
      <c r="G2711" s="36" t="s">
        <v>9253</v>
      </c>
      <c r="H2711" s="42">
        <v>1339049.0557211626</v>
      </c>
      <c r="I2711" s="39"/>
      <c r="J2711" s="42">
        <f t="shared" si="175"/>
        <v>1339049.0557211626</v>
      </c>
      <c r="K2711" s="43">
        <v>0</v>
      </c>
      <c r="L2711" s="36">
        <v>100</v>
      </c>
      <c r="M2711" s="36">
        <v>1</v>
      </c>
      <c r="N2711" s="40" t="s">
        <v>9254</v>
      </c>
      <c r="O2711" s="37" t="s">
        <v>9255</v>
      </c>
      <c r="P2711" s="36">
        <v>706</v>
      </c>
      <c r="Q2711" s="37" t="s">
        <v>9256</v>
      </c>
    </row>
    <row r="2712" spans="1:17" ht="15" customHeight="1">
      <c r="A2712" s="35">
        <v>906502</v>
      </c>
      <c r="B2712" s="36" t="s">
        <v>10602</v>
      </c>
      <c r="C2712" s="37" t="s">
        <v>9251</v>
      </c>
      <c r="D2712" s="37" t="s">
        <v>9257</v>
      </c>
      <c r="E2712" s="35">
        <v>906502</v>
      </c>
      <c r="F2712" s="38" t="s">
        <v>10606</v>
      </c>
      <c r="G2712" s="36" t="s">
        <v>9253</v>
      </c>
      <c r="H2712" s="42">
        <v>3890515.2</v>
      </c>
      <c r="I2712" s="39"/>
      <c r="J2712" s="42">
        <f t="shared" si="175"/>
        <v>3890515.2</v>
      </c>
      <c r="K2712" s="43">
        <v>0</v>
      </c>
      <c r="L2712" s="36">
        <v>100</v>
      </c>
      <c r="M2712" s="36">
        <v>1</v>
      </c>
      <c r="N2712" s="40" t="s">
        <v>9254</v>
      </c>
      <c r="O2712" s="37" t="s">
        <v>9255</v>
      </c>
      <c r="P2712" s="36">
        <v>706</v>
      </c>
      <c r="Q2712" s="37" t="s">
        <v>9256</v>
      </c>
    </row>
    <row r="2713" spans="1:17" ht="15" customHeight="1">
      <c r="A2713" s="35">
        <v>906501</v>
      </c>
      <c r="B2713" s="36" t="s">
        <v>10602</v>
      </c>
      <c r="C2713" s="37" t="s">
        <v>9251</v>
      </c>
      <c r="D2713" s="37" t="s">
        <v>9257</v>
      </c>
      <c r="E2713" s="35">
        <v>906501</v>
      </c>
      <c r="F2713" s="38" t="s">
        <v>10607</v>
      </c>
      <c r="G2713" s="36" t="s">
        <v>9253</v>
      </c>
      <c r="H2713" s="42">
        <v>1566680.544</v>
      </c>
      <c r="I2713" s="39"/>
      <c r="J2713" s="42">
        <f t="shared" si="175"/>
        <v>1566680.544</v>
      </c>
      <c r="K2713" s="43">
        <v>0</v>
      </c>
      <c r="L2713" s="36">
        <v>100</v>
      </c>
      <c r="M2713" s="36">
        <v>1</v>
      </c>
      <c r="N2713" s="40" t="s">
        <v>9254</v>
      </c>
      <c r="O2713" s="37" t="s">
        <v>9255</v>
      </c>
      <c r="P2713" s="36">
        <v>706</v>
      </c>
      <c r="Q2713" s="37" t="s">
        <v>9256</v>
      </c>
    </row>
    <row r="2714" spans="1:17" ht="15" customHeight="1">
      <c r="A2714" s="35">
        <v>906509</v>
      </c>
      <c r="B2714" s="36" t="s">
        <v>10602</v>
      </c>
      <c r="C2714" s="37" t="s">
        <v>9251</v>
      </c>
      <c r="D2714" s="37" t="s">
        <v>9257</v>
      </c>
      <c r="E2714" s="35">
        <v>906509</v>
      </c>
      <c r="F2714" s="38" t="s">
        <v>10608</v>
      </c>
      <c r="G2714" s="36" t="s">
        <v>9253</v>
      </c>
      <c r="H2714" s="42">
        <v>2261401.7400000002</v>
      </c>
      <c r="I2714" s="39"/>
      <c r="J2714" s="42">
        <f t="shared" si="175"/>
        <v>2261401.7400000002</v>
      </c>
      <c r="K2714" s="36">
        <v>0</v>
      </c>
      <c r="L2714" s="36">
        <v>100</v>
      </c>
      <c r="M2714" s="36">
        <v>1</v>
      </c>
      <c r="N2714" s="40" t="s">
        <v>9254</v>
      </c>
      <c r="O2714" s="37" t="s">
        <v>9255</v>
      </c>
      <c r="P2714" s="36">
        <v>706</v>
      </c>
      <c r="Q2714" s="37" t="s">
        <v>9256</v>
      </c>
    </row>
    <row r="2715" spans="1:17" ht="15" customHeight="1">
      <c r="A2715" s="35">
        <v>903609</v>
      </c>
      <c r="B2715" s="36" t="s">
        <v>10602</v>
      </c>
      <c r="C2715" s="37" t="s">
        <v>9251</v>
      </c>
      <c r="D2715" s="37" t="s">
        <v>9252</v>
      </c>
      <c r="E2715" s="35">
        <v>903609</v>
      </c>
      <c r="F2715" s="37" t="s">
        <v>10609</v>
      </c>
      <c r="G2715" s="36" t="s">
        <v>9253</v>
      </c>
      <c r="H2715" s="42">
        <v>74590.841882699999</v>
      </c>
      <c r="I2715" s="39"/>
      <c r="J2715" s="42">
        <f t="shared" si="175"/>
        <v>74590.841882699999</v>
      </c>
      <c r="K2715" s="43">
        <v>0</v>
      </c>
      <c r="L2715" s="36">
        <v>100</v>
      </c>
      <c r="M2715" s="36">
        <v>1</v>
      </c>
      <c r="N2715" s="40" t="s">
        <v>9254</v>
      </c>
      <c r="O2715" s="37" t="s">
        <v>9255</v>
      </c>
      <c r="P2715" s="36">
        <v>706</v>
      </c>
      <c r="Q2715" s="37" t="s">
        <v>9256</v>
      </c>
    </row>
    <row r="2716" spans="1:17" ht="15" customHeight="1">
      <c r="A2716" s="35">
        <v>903608</v>
      </c>
      <c r="B2716" s="36" t="s">
        <v>10602</v>
      </c>
      <c r="C2716" s="37" t="s">
        <v>9251</v>
      </c>
      <c r="D2716" s="37" t="s">
        <v>9252</v>
      </c>
      <c r="E2716" s="35">
        <v>903608</v>
      </c>
      <c r="F2716" s="37" t="s">
        <v>4849</v>
      </c>
      <c r="G2716" s="36" t="s">
        <v>9253</v>
      </c>
      <c r="H2716" s="42">
        <v>102524.65918695</v>
      </c>
      <c r="I2716" s="39"/>
      <c r="J2716" s="42">
        <f t="shared" si="175"/>
        <v>102524.65918695</v>
      </c>
      <c r="K2716" s="43">
        <v>0</v>
      </c>
      <c r="L2716" s="36">
        <v>100</v>
      </c>
      <c r="M2716" s="36">
        <v>1</v>
      </c>
      <c r="N2716" s="40" t="s">
        <v>9254</v>
      </c>
      <c r="O2716" s="37" t="s">
        <v>9255</v>
      </c>
      <c r="P2716" s="36">
        <v>706</v>
      </c>
      <c r="Q2716" s="37" t="s">
        <v>9256</v>
      </c>
    </row>
    <row r="2717" spans="1:17" ht="15" customHeight="1">
      <c r="A2717" s="35">
        <v>901238</v>
      </c>
      <c r="B2717" s="36" t="s">
        <v>10602</v>
      </c>
      <c r="C2717" s="37" t="s">
        <v>9251</v>
      </c>
      <c r="D2717" s="37" t="s">
        <v>9414</v>
      </c>
      <c r="E2717" s="35">
        <v>901238</v>
      </c>
      <c r="F2717" s="38" t="s">
        <v>10610</v>
      </c>
      <c r="G2717" s="36" t="s">
        <v>9253</v>
      </c>
      <c r="H2717" s="42">
        <v>196880.564232495</v>
      </c>
      <c r="I2717" s="39"/>
      <c r="J2717" s="42">
        <f t="shared" si="175"/>
        <v>196880.564232495</v>
      </c>
      <c r="K2717" s="43">
        <v>0</v>
      </c>
      <c r="L2717" s="36">
        <v>100</v>
      </c>
      <c r="M2717" s="36">
        <v>1</v>
      </c>
      <c r="N2717" s="40" t="s">
        <v>9254</v>
      </c>
      <c r="O2717" s="37" t="s">
        <v>9255</v>
      </c>
      <c r="P2717" s="36">
        <v>706</v>
      </c>
      <c r="Q2717" s="37" t="s">
        <v>9256</v>
      </c>
    </row>
    <row r="2718" spans="1:17" ht="15" customHeight="1">
      <c r="A2718" s="35">
        <v>905103</v>
      </c>
      <c r="B2718" s="36" t="s">
        <v>10602</v>
      </c>
      <c r="C2718" s="37" t="s">
        <v>9251</v>
      </c>
      <c r="D2718" s="37" t="s">
        <v>9314</v>
      </c>
      <c r="E2718" s="35">
        <v>905103</v>
      </c>
      <c r="F2718" s="37" t="s">
        <v>10611</v>
      </c>
      <c r="G2718" s="36" t="s">
        <v>9253</v>
      </c>
      <c r="H2718" s="42">
        <v>419573.48559018743</v>
      </c>
      <c r="I2718" s="39"/>
      <c r="J2718" s="42">
        <f t="shared" si="175"/>
        <v>419573.48559018743</v>
      </c>
      <c r="K2718" s="43">
        <v>0</v>
      </c>
      <c r="L2718" s="36">
        <v>100</v>
      </c>
      <c r="M2718" s="36">
        <v>1</v>
      </c>
      <c r="N2718" s="40" t="s">
        <v>9254</v>
      </c>
      <c r="O2718" s="37" t="s">
        <v>9255</v>
      </c>
      <c r="P2718" s="36">
        <v>706</v>
      </c>
      <c r="Q2718" s="37" t="s">
        <v>9256</v>
      </c>
    </row>
    <row r="2719" spans="1:17" ht="15" customHeight="1">
      <c r="A2719" s="35">
        <v>905102</v>
      </c>
      <c r="B2719" s="36" t="s">
        <v>10602</v>
      </c>
      <c r="C2719" s="37" t="s">
        <v>9251</v>
      </c>
      <c r="D2719" s="37" t="s">
        <v>9314</v>
      </c>
      <c r="E2719" s="35">
        <v>905102</v>
      </c>
      <c r="F2719" s="37" t="s">
        <v>10612</v>
      </c>
      <c r="G2719" s="36" t="s">
        <v>9253</v>
      </c>
      <c r="H2719" s="42">
        <v>92257.093907550006</v>
      </c>
      <c r="I2719" s="39"/>
      <c r="J2719" s="42">
        <f t="shared" si="175"/>
        <v>92257.093907550006</v>
      </c>
      <c r="K2719" s="43">
        <v>0</v>
      </c>
      <c r="L2719" s="36">
        <v>100</v>
      </c>
      <c r="M2719" s="36">
        <v>1</v>
      </c>
      <c r="N2719" s="40" t="s">
        <v>9254</v>
      </c>
      <c r="O2719" s="37" t="s">
        <v>9255</v>
      </c>
      <c r="P2719" s="36">
        <v>706</v>
      </c>
      <c r="Q2719" s="37" t="s">
        <v>9256</v>
      </c>
    </row>
    <row r="2720" spans="1:17" ht="15" customHeight="1">
      <c r="A2720" s="35">
        <v>715005</v>
      </c>
      <c r="B2720" s="36" t="s">
        <v>10602</v>
      </c>
      <c r="C2720" s="37" t="s">
        <v>9240</v>
      </c>
      <c r="D2720" s="37" t="s">
        <v>9247</v>
      </c>
      <c r="E2720" s="35">
        <v>715005</v>
      </c>
      <c r="F2720" s="37" t="s">
        <v>10613</v>
      </c>
      <c r="G2720" s="36" t="s">
        <v>9253</v>
      </c>
      <c r="H2720" s="42">
        <v>1811923.2845999999</v>
      </c>
      <c r="I2720" s="39"/>
      <c r="J2720" s="42">
        <f t="shared" si="175"/>
        <v>1811923.2845999999</v>
      </c>
      <c r="K2720" s="36">
        <v>0</v>
      </c>
      <c r="L2720" s="36">
        <v>100</v>
      </c>
      <c r="M2720" s="36">
        <v>1</v>
      </c>
      <c r="N2720" s="40" t="s">
        <v>9684</v>
      </c>
      <c r="O2720" s="37" t="s">
        <v>9844</v>
      </c>
      <c r="P2720" s="36">
        <v>204</v>
      </c>
      <c r="Q2720" s="37" t="s">
        <v>9248</v>
      </c>
    </row>
    <row r="2721" spans="1:17" ht="15" customHeight="1">
      <c r="A2721" s="35">
        <v>715007</v>
      </c>
      <c r="B2721" s="36" t="s">
        <v>10602</v>
      </c>
      <c r="C2721" s="37" t="s">
        <v>9240</v>
      </c>
      <c r="D2721" s="37" t="s">
        <v>9247</v>
      </c>
      <c r="E2721" s="35" t="s">
        <v>10614</v>
      </c>
      <c r="F2721" s="38" t="s">
        <v>8085</v>
      </c>
      <c r="G2721" s="36" t="s">
        <v>9253</v>
      </c>
      <c r="H2721" s="42">
        <v>7476599.4466878008</v>
      </c>
      <c r="I2721" s="39"/>
      <c r="J2721" s="42">
        <f t="shared" si="175"/>
        <v>7476599.4466878008</v>
      </c>
      <c r="K2721" s="43">
        <v>0</v>
      </c>
      <c r="L2721" s="36">
        <v>100</v>
      </c>
      <c r="M2721" s="36">
        <v>1</v>
      </c>
      <c r="N2721" s="40" t="s">
        <v>9684</v>
      </c>
      <c r="O2721" s="37" t="s">
        <v>9844</v>
      </c>
      <c r="P2721" s="36">
        <v>204</v>
      </c>
      <c r="Q2721" s="37" t="s">
        <v>9248</v>
      </c>
    </row>
    <row r="2722" spans="1:17" ht="15" customHeight="1">
      <c r="A2722" s="35">
        <v>903708</v>
      </c>
      <c r="B2722" s="36" t="s">
        <v>10602</v>
      </c>
      <c r="C2722" s="37" t="s">
        <v>9251</v>
      </c>
      <c r="D2722" s="37" t="s">
        <v>9252</v>
      </c>
      <c r="E2722" s="35">
        <v>903708</v>
      </c>
      <c r="F2722" s="38" t="s">
        <v>4854</v>
      </c>
      <c r="G2722" s="36" t="s">
        <v>9253</v>
      </c>
      <c r="H2722" s="42">
        <v>107960.42904074998</v>
      </c>
      <c r="I2722" s="39"/>
      <c r="J2722" s="42">
        <f t="shared" si="175"/>
        <v>107960.42904074998</v>
      </c>
      <c r="K2722" s="43">
        <v>0</v>
      </c>
      <c r="L2722" s="36">
        <v>100</v>
      </c>
      <c r="M2722" s="36">
        <v>1</v>
      </c>
      <c r="N2722" s="40" t="s">
        <v>9254</v>
      </c>
      <c r="O2722" s="37" t="s">
        <v>9255</v>
      </c>
      <c r="P2722" s="36">
        <v>706</v>
      </c>
      <c r="Q2722" s="37" t="s">
        <v>9256</v>
      </c>
    </row>
    <row r="2723" spans="1:17" ht="15" customHeight="1">
      <c r="A2723" s="35">
        <v>903706</v>
      </c>
      <c r="B2723" s="36" t="s">
        <v>10602</v>
      </c>
      <c r="C2723" s="37" t="s">
        <v>9251</v>
      </c>
      <c r="D2723" s="37" t="s">
        <v>9252</v>
      </c>
      <c r="E2723" s="35">
        <v>903706</v>
      </c>
      <c r="F2723" s="38" t="s">
        <v>4449</v>
      </c>
      <c r="G2723" s="36" t="s">
        <v>9253</v>
      </c>
      <c r="H2723" s="42">
        <v>59868.965195324992</v>
      </c>
      <c r="I2723" s="39"/>
      <c r="J2723" s="42">
        <f t="shared" si="175"/>
        <v>59868.965195324992</v>
      </c>
      <c r="K2723" s="43">
        <v>0</v>
      </c>
      <c r="L2723" s="36">
        <v>100</v>
      </c>
      <c r="M2723" s="36">
        <v>1</v>
      </c>
      <c r="N2723" s="40" t="s">
        <v>9254</v>
      </c>
      <c r="O2723" s="37" t="s">
        <v>9255</v>
      </c>
      <c r="P2723" s="36">
        <v>706</v>
      </c>
      <c r="Q2723" s="37" t="s">
        <v>9256</v>
      </c>
    </row>
    <row r="2724" spans="1:17" ht="15" customHeight="1">
      <c r="A2724" s="35">
        <v>903707</v>
      </c>
      <c r="B2724" s="36" t="s">
        <v>10602</v>
      </c>
      <c r="C2724" s="37" t="s">
        <v>9251</v>
      </c>
      <c r="D2724" s="37" t="s">
        <v>9252</v>
      </c>
      <c r="E2724" s="35">
        <v>903707</v>
      </c>
      <c r="F2724" s="38" t="s">
        <v>4853</v>
      </c>
      <c r="G2724" s="36" t="s">
        <v>9253</v>
      </c>
      <c r="H2724" s="42">
        <v>424776.924</v>
      </c>
      <c r="I2724" s="39"/>
      <c r="J2724" s="42">
        <f t="shared" si="175"/>
        <v>424776.924</v>
      </c>
      <c r="K2724" s="43">
        <v>0</v>
      </c>
      <c r="L2724" s="36">
        <v>100</v>
      </c>
      <c r="M2724" s="36">
        <v>1</v>
      </c>
      <c r="N2724" s="40" t="s">
        <v>9254</v>
      </c>
      <c r="O2724" s="37" t="s">
        <v>9255</v>
      </c>
      <c r="P2724" s="36">
        <v>706</v>
      </c>
      <c r="Q2724" s="37" t="s">
        <v>9256</v>
      </c>
    </row>
    <row r="2725" spans="1:17" ht="15" customHeight="1">
      <c r="A2725" s="35">
        <v>903705</v>
      </c>
      <c r="B2725" s="36" t="s">
        <v>10602</v>
      </c>
      <c r="C2725" s="37" t="s">
        <v>9251</v>
      </c>
      <c r="D2725" s="37" t="s">
        <v>9252</v>
      </c>
      <c r="E2725" s="35">
        <v>903705</v>
      </c>
      <c r="F2725" s="38" t="s">
        <v>4852</v>
      </c>
      <c r="G2725" s="36" t="s">
        <v>9253</v>
      </c>
      <c r="H2725" s="42">
        <v>127589.59795724999</v>
      </c>
      <c r="I2725" s="39"/>
      <c r="J2725" s="42">
        <f t="shared" si="175"/>
        <v>127589.59795724999</v>
      </c>
      <c r="K2725" s="43">
        <v>0</v>
      </c>
      <c r="L2725" s="36">
        <v>100</v>
      </c>
      <c r="M2725" s="36">
        <v>1</v>
      </c>
      <c r="N2725" s="40" t="s">
        <v>9254</v>
      </c>
      <c r="O2725" s="37" t="s">
        <v>9255</v>
      </c>
      <c r="P2725" s="36">
        <v>706</v>
      </c>
      <c r="Q2725" s="37" t="s">
        <v>9256</v>
      </c>
    </row>
    <row r="2726" spans="1:17" ht="15" customHeight="1">
      <c r="A2726" s="35">
        <v>903704</v>
      </c>
      <c r="B2726" s="36" t="s">
        <v>10602</v>
      </c>
      <c r="C2726" s="37" t="s">
        <v>9251</v>
      </c>
      <c r="D2726" s="37" t="s">
        <v>9252</v>
      </c>
      <c r="E2726" s="35">
        <v>903704</v>
      </c>
      <c r="F2726" s="38" t="s">
        <v>10615</v>
      </c>
      <c r="G2726" s="36" t="s">
        <v>9253</v>
      </c>
      <c r="H2726" s="42">
        <v>206106.27362324999</v>
      </c>
      <c r="I2726" s="39"/>
      <c r="J2726" s="42">
        <f t="shared" si="175"/>
        <v>206106.27362324999</v>
      </c>
      <c r="K2726" s="43">
        <v>0</v>
      </c>
      <c r="L2726" s="36">
        <v>100</v>
      </c>
      <c r="M2726" s="36">
        <v>1</v>
      </c>
      <c r="N2726" s="40" t="s">
        <v>9254</v>
      </c>
      <c r="O2726" s="37" t="s">
        <v>9255</v>
      </c>
      <c r="P2726" s="36">
        <v>706</v>
      </c>
      <c r="Q2726" s="37" t="s">
        <v>9256</v>
      </c>
    </row>
    <row r="2727" spans="1:17" ht="15" customHeight="1">
      <c r="A2727" s="35">
        <v>903702</v>
      </c>
      <c r="B2727" s="36" t="s">
        <v>10602</v>
      </c>
      <c r="C2727" s="37" t="s">
        <v>9251</v>
      </c>
      <c r="D2727" s="37" t="s">
        <v>9252</v>
      </c>
      <c r="E2727" s="35">
        <v>903702</v>
      </c>
      <c r="F2727" s="38" t="s">
        <v>4851</v>
      </c>
      <c r="G2727" s="36" t="s">
        <v>9253</v>
      </c>
      <c r="H2727" s="42">
        <v>127589.59795724999</v>
      </c>
      <c r="I2727" s="39"/>
      <c r="J2727" s="42">
        <f t="shared" si="175"/>
        <v>127589.59795724999</v>
      </c>
      <c r="K2727" s="43">
        <v>0</v>
      </c>
      <c r="L2727" s="36">
        <v>100</v>
      </c>
      <c r="M2727" s="36">
        <v>1</v>
      </c>
      <c r="N2727" s="40" t="s">
        <v>9254</v>
      </c>
      <c r="O2727" s="37" t="s">
        <v>9255</v>
      </c>
      <c r="P2727" s="36">
        <v>706</v>
      </c>
      <c r="Q2727" s="37" t="s">
        <v>9256</v>
      </c>
    </row>
    <row r="2728" spans="1:17" ht="15" customHeight="1">
      <c r="A2728" s="35">
        <v>903701</v>
      </c>
      <c r="B2728" s="36" t="s">
        <v>10602</v>
      </c>
      <c r="C2728" s="37" t="s">
        <v>9251</v>
      </c>
      <c r="D2728" s="37" t="s">
        <v>9252</v>
      </c>
      <c r="E2728" s="35">
        <v>903701</v>
      </c>
      <c r="F2728" s="38" t="s">
        <v>4850</v>
      </c>
      <c r="G2728" s="36" t="s">
        <v>9253</v>
      </c>
      <c r="H2728" s="42">
        <v>127589.59795724999</v>
      </c>
      <c r="I2728" s="39"/>
      <c r="J2728" s="42">
        <f t="shared" si="175"/>
        <v>127589.59795724999</v>
      </c>
      <c r="K2728" s="43">
        <v>0</v>
      </c>
      <c r="L2728" s="36">
        <v>100</v>
      </c>
      <c r="M2728" s="36">
        <v>1</v>
      </c>
      <c r="N2728" s="40" t="s">
        <v>9254</v>
      </c>
      <c r="O2728" s="37" t="s">
        <v>9255</v>
      </c>
      <c r="P2728" s="36">
        <v>706</v>
      </c>
      <c r="Q2728" s="37" t="s">
        <v>9256</v>
      </c>
    </row>
    <row r="2729" spans="1:17" ht="15" customHeight="1">
      <c r="A2729" s="35">
        <v>906253</v>
      </c>
      <c r="B2729" s="36" t="s">
        <v>10602</v>
      </c>
      <c r="C2729" s="37" t="s">
        <v>9251</v>
      </c>
      <c r="D2729" s="37" t="s">
        <v>9414</v>
      </c>
      <c r="E2729" s="35">
        <v>906253</v>
      </c>
      <c r="F2729" s="37" t="s">
        <v>10616</v>
      </c>
      <c r="G2729" s="36" t="s">
        <v>9253</v>
      </c>
      <c r="H2729" s="42">
        <v>122606.8089246</v>
      </c>
      <c r="I2729" s="39"/>
      <c r="J2729" s="42">
        <f t="shared" si="175"/>
        <v>122606.8089246</v>
      </c>
      <c r="K2729" s="43">
        <v>0</v>
      </c>
      <c r="L2729" s="36">
        <v>100</v>
      </c>
      <c r="M2729" s="36">
        <v>1</v>
      </c>
      <c r="N2729" s="40" t="s">
        <v>9254</v>
      </c>
      <c r="O2729" s="37" t="s">
        <v>9255</v>
      </c>
      <c r="P2729" s="36">
        <v>706</v>
      </c>
      <c r="Q2729" s="37" t="s">
        <v>9256</v>
      </c>
    </row>
    <row r="2730" spans="1:17" ht="15" customHeight="1">
      <c r="A2730" s="35">
        <v>906250</v>
      </c>
      <c r="B2730" s="36" t="s">
        <v>10602</v>
      </c>
      <c r="C2730" s="37" t="s">
        <v>9251</v>
      </c>
      <c r="D2730" s="37" t="s">
        <v>9257</v>
      </c>
      <c r="E2730" s="35">
        <v>906250</v>
      </c>
      <c r="F2730" s="37" t="s">
        <v>10617</v>
      </c>
      <c r="G2730" s="36" t="s">
        <v>9253</v>
      </c>
      <c r="H2730" s="42">
        <v>433942.07999999996</v>
      </c>
      <c r="I2730" s="39"/>
      <c r="J2730" s="42">
        <f t="shared" si="175"/>
        <v>433942.07999999996</v>
      </c>
      <c r="K2730" s="43">
        <v>0</v>
      </c>
      <c r="L2730" s="36">
        <v>100</v>
      </c>
      <c r="M2730" s="36">
        <v>1</v>
      </c>
      <c r="N2730" s="40" t="s">
        <v>9254</v>
      </c>
      <c r="O2730" s="37" t="s">
        <v>9255</v>
      </c>
      <c r="P2730" s="36">
        <v>706</v>
      </c>
      <c r="Q2730" s="37" t="s">
        <v>9256</v>
      </c>
    </row>
    <row r="2731" spans="1:17" ht="15" customHeight="1">
      <c r="A2731" s="35">
        <v>908802</v>
      </c>
      <c r="B2731" s="36" t="s">
        <v>10602</v>
      </c>
      <c r="C2731" s="37" t="s">
        <v>9251</v>
      </c>
      <c r="D2731" s="37" t="s">
        <v>9257</v>
      </c>
      <c r="E2731" s="35">
        <v>908802</v>
      </c>
      <c r="F2731" s="37" t="s">
        <v>10618</v>
      </c>
      <c r="G2731" s="36" t="s">
        <v>9253</v>
      </c>
      <c r="H2731" s="42">
        <v>3829351.8120000004</v>
      </c>
      <c r="I2731" s="39"/>
      <c r="J2731" s="42">
        <f t="shared" si="175"/>
        <v>3829351.8120000004</v>
      </c>
      <c r="K2731" s="43">
        <v>0</v>
      </c>
      <c r="L2731" s="36">
        <v>100</v>
      </c>
      <c r="M2731" s="36">
        <v>1</v>
      </c>
      <c r="N2731" s="40" t="s">
        <v>9254</v>
      </c>
      <c r="O2731" s="37" t="s">
        <v>9255</v>
      </c>
      <c r="P2731" s="36">
        <v>706</v>
      </c>
      <c r="Q2731" s="37" t="s">
        <v>9256</v>
      </c>
    </row>
    <row r="2732" spans="1:17" ht="15" customHeight="1">
      <c r="A2732" s="35">
        <v>908832</v>
      </c>
      <c r="B2732" s="36" t="s">
        <v>10602</v>
      </c>
      <c r="C2732" s="37" t="s">
        <v>9251</v>
      </c>
      <c r="D2732" s="37" t="s">
        <v>9314</v>
      </c>
      <c r="E2732" s="35">
        <v>908832</v>
      </c>
      <c r="F2732" s="38" t="s">
        <v>10619</v>
      </c>
      <c r="G2732" s="36" t="s">
        <v>9253</v>
      </c>
      <c r="H2732" s="42">
        <v>2266786.2360000005</v>
      </c>
      <c r="I2732" s="39"/>
      <c r="J2732" s="42">
        <f t="shared" si="175"/>
        <v>2266786.2360000005</v>
      </c>
      <c r="K2732" s="43">
        <v>0</v>
      </c>
      <c r="L2732" s="36">
        <v>100</v>
      </c>
      <c r="M2732" s="36">
        <v>1</v>
      </c>
      <c r="N2732" s="40" t="s">
        <v>9254</v>
      </c>
      <c r="O2732" s="37" t="s">
        <v>9255</v>
      </c>
      <c r="P2732" s="36">
        <v>706</v>
      </c>
      <c r="Q2732" s="37" t="s">
        <v>9256</v>
      </c>
    </row>
    <row r="2733" spans="1:17" ht="15" customHeight="1">
      <c r="A2733" s="35">
        <v>906251</v>
      </c>
      <c r="B2733" s="36" t="s">
        <v>10602</v>
      </c>
      <c r="C2733" s="37" t="s">
        <v>9251</v>
      </c>
      <c r="D2733" s="37" t="s">
        <v>9257</v>
      </c>
      <c r="E2733" s="35">
        <v>906251</v>
      </c>
      <c r="F2733" s="37" t="s">
        <v>10620</v>
      </c>
      <c r="G2733" s="36" t="s">
        <v>9253</v>
      </c>
      <c r="H2733" s="42">
        <v>392583.37832999998</v>
      </c>
      <c r="I2733" s="39"/>
      <c r="J2733" s="42">
        <f t="shared" si="175"/>
        <v>392583.37832999998</v>
      </c>
      <c r="K2733" s="43">
        <v>0</v>
      </c>
      <c r="L2733" s="36">
        <v>100</v>
      </c>
      <c r="M2733" s="36">
        <v>1</v>
      </c>
      <c r="N2733" s="40" t="s">
        <v>9254</v>
      </c>
      <c r="O2733" s="37" t="s">
        <v>9255</v>
      </c>
      <c r="P2733" s="36">
        <v>706</v>
      </c>
      <c r="Q2733" s="37" t="s">
        <v>9256</v>
      </c>
    </row>
    <row r="2734" spans="1:17" ht="15" customHeight="1">
      <c r="A2734" s="35">
        <v>779956</v>
      </c>
      <c r="B2734" s="36" t="s">
        <v>10602</v>
      </c>
      <c r="C2734" s="37" t="s">
        <v>9240</v>
      </c>
      <c r="D2734" s="37" t="s">
        <v>9263</v>
      </c>
      <c r="E2734" s="35">
        <v>779956</v>
      </c>
      <c r="F2734" s="37" t="s">
        <v>1004</v>
      </c>
      <c r="G2734" s="36" t="s">
        <v>9253</v>
      </c>
      <c r="H2734" s="42">
        <v>17463165.623367749</v>
      </c>
      <c r="I2734" s="39"/>
      <c r="J2734" s="42">
        <f t="shared" si="175"/>
        <v>17463165.623367749</v>
      </c>
      <c r="K2734" s="43">
        <v>0</v>
      </c>
      <c r="L2734" s="36">
        <v>100</v>
      </c>
      <c r="M2734" s="36">
        <v>1</v>
      </c>
      <c r="N2734" s="40" t="s">
        <v>9684</v>
      </c>
      <c r="O2734" s="37" t="s">
        <v>9265</v>
      </c>
      <c r="P2734" s="36">
        <v>207</v>
      </c>
      <c r="Q2734" s="37" t="s">
        <v>9266</v>
      </c>
    </row>
    <row r="2735" spans="1:17" ht="15" customHeight="1">
      <c r="A2735" s="35">
        <v>779948</v>
      </c>
      <c r="B2735" s="36" t="s">
        <v>10602</v>
      </c>
      <c r="C2735" s="37" t="s">
        <v>9240</v>
      </c>
      <c r="D2735" s="37" t="s">
        <v>9263</v>
      </c>
      <c r="E2735" s="35">
        <v>779948</v>
      </c>
      <c r="F2735" s="37" t="s">
        <v>10621</v>
      </c>
      <c r="G2735" s="36" t="s">
        <v>9253</v>
      </c>
      <c r="H2735" s="42">
        <v>13804838.271338401</v>
      </c>
      <c r="I2735" s="39"/>
      <c r="J2735" s="42">
        <f t="shared" si="175"/>
        <v>13804838.271338401</v>
      </c>
      <c r="K2735" s="36">
        <v>0</v>
      </c>
      <c r="L2735" s="36">
        <v>100</v>
      </c>
      <c r="M2735" s="36">
        <v>1</v>
      </c>
      <c r="N2735" s="40" t="s">
        <v>10622</v>
      </c>
      <c r="O2735" s="37" t="s">
        <v>10623</v>
      </c>
      <c r="P2735" s="36">
        <v>207</v>
      </c>
      <c r="Q2735" s="37" t="s">
        <v>9266</v>
      </c>
    </row>
    <row r="2736" spans="1:17" ht="15" customHeight="1">
      <c r="A2736" s="35">
        <v>898805</v>
      </c>
      <c r="B2736" s="36" t="s">
        <v>10602</v>
      </c>
      <c r="C2736" s="37" t="s">
        <v>10177</v>
      </c>
      <c r="D2736" s="37" t="s">
        <v>10178</v>
      </c>
      <c r="E2736" s="35">
        <v>898805</v>
      </c>
      <c r="F2736" s="37" t="s">
        <v>10624</v>
      </c>
      <c r="G2736" s="36" t="s">
        <v>9253</v>
      </c>
      <c r="H2736" s="42">
        <v>135894.24634499999</v>
      </c>
      <c r="I2736" s="39"/>
      <c r="J2736" s="42">
        <f t="shared" si="175"/>
        <v>135894.24634499999</v>
      </c>
      <c r="K2736" s="43">
        <v>0</v>
      </c>
      <c r="L2736" s="36">
        <v>100</v>
      </c>
      <c r="M2736" s="36">
        <v>1</v>
      </c>
      <c r="N2736" s="40" t="s">
        <v>10179</v>
      </c>
      <c r="O2736" s="37" t="s">
        <v>9255</v>
      </c>
      <c r="P2736" s="36">
        <v>747</v>
      </c>
      <c r="Q2736" s="37" t="s">
        <v>10180</v>
      </c>
    </row>
    <row r="2737" spans="1:17" ht="15" customHeight="1">
      <c r="A2737" s="35">
        <v>898806</v>
      </c>
      <c r="B2737" s="36" t="s">
        <v>10602</v>
      </c>
      <c r="C2737" s="37" t="s">
        <v>10177</v>
      </c>
      <c r="D2737" s="37" t="s">
        <v>10178</v>
      </c>
      <c r="E2737" s="35">
        <v>898806</v>
      </c>
      <c r="F2737" s="37" t="s">
        <v>10625</v>
      </c>
      <c r="G2737" s="36" t="s">
        <v>9253</v>
      </c>
      <c r="H2737" s="42">
        <v>175454.57139209998</v>
      </c>
      <c r="I2737" s="39"/>
      <c r="J2737" s="42">
        <f t="shared" si="175"/>
        <v>175454.57139209998</v>
      </c>
      <c r="K2737" s="43">
        <v>0</v>
      </c>
      <c r="L2737" s="36">
        <v>100</v>
      </c>
      <c r="M2737" s="36">
        <v>1</v>
      </c>
      <c r="N2737" s="40" t="s">
        <v>10179</v>
      </c>
      <c r="O2737" s="37" t="s">
        <v>9255</v>
      </c>
      <c r="P2737" s="36">
        <v>747</v>
      </c>
      <c r="Q2737" s="37" t="s">
        <v>10180</v>
      </c>
    </row>
    <row r="2738" spans="1:17" ht="15" customHeight="1">
      <c r="A2738" s="35">
        <v>631010</v>
      </c>
      <c r="B2738" s="36" t="s">
        <v>10602</v>
      </c>
      <c r="C2738" s="37" t="s">
        <v>9240</v>
      </c>
      <c r="D2738" s="37" t="s">
        <v>9260</v>
      </c>
      <c r="E2738" s="35">
        <v>631010</v>
      </c>
      <c r="F2738" s="38" t="s">
        <v>2427</v>
      </c>
      <c r="G2738" s="36" t="s">
        <v>9253</v>
      </c>
      <c r="H2738" s="42">
        <v>2163134.4145983001</v>
      </c>
      <c r="I2738" s="39"/>
      <c r="J2738" s="42">
        <f t="shared" si="175"/>
        <v>2163134.4145983001</v>
      </c>
      <c r="K2738" s="43">
        <v>0</v>
      </c>
      <c r="L2738" s="36">
        <v>100</v>
      </c>
      <c r="M2738" s="36">
        <v>1</v>
      </c>
      <c r="N2738" s="40" t="s">
        <v>9684</v>
      </c>
      <c r="O2738" s="37" t="s">
        <v>9844</v>
      </c>
      <c r="P2738" s="36">
        <v>215</v>
      </c>
      <c r="Q2738" s="37" t="s">
        <v>9262</v>
      </c>
    </row>
    <row r="2739" spans="1:17" ht="15" customHeight="1">
      <c r="A2739" s="35">
        <v>906247</v>
      </c>
      <c r="B2739" s="36" t="s">
        <v>10602</v>
      </c>
      <c r="C2739" s="37" t="s">
        <v>9251</v>
      </c>
      <c r="D2739" s="37" t="s">
        <v>9257</v>
      </c>
      <c r="E2739" s="35">
        <v>906247</v>
      </c>
      <c r="F2739" s="37" t="s">
        <v>10626</v>
      </c>
      <c r="G2739" s="36" t="s">
        <v>9253</v>
      </c>
      <c r="H2739" s="42">
        <v>37295.420941349999</v>
      </c>
      <c r="I2739" s="39"/>
      <c r="J2739" s="42">
        <f t="shared" si="175"/>
        <v>37295.420941349999</v>
      </c>
      <c r="K2739" s="43">
        <v>0</v>
      </c>
      <c r="L2739" s="36">
        <v>100</v>
      </c>
      <c r="M2739" s="36">
        <v>1</v>
      </c>
      <c r="N2739" s="40" t="s">
        <v>9254</v>
      </c>
      <c r="O2739" s="37" t="s">
        <v>9255</v>
      </c>
      <c r="P2739" s="36">
        <v>706</v>
      </c>
      <c r="Q2739" s="37" t="s">
        <v>9256</v>
      </c>
    </row>
    <row r="2740" spans="1:17" ht="15" customHeight="1">
      <c r="A2740" s="35">
        <v>905410</v>
      </c>
      <c r="B2740" s="36" t="s">
        <v>10602</v>
      </c>
      <c r="C2740" s="37" t="s">
        <v>9251</v>
      </c>
      <c r="D2740" s="37" t="s">
        <v>9314</v>
      </c>
      <c r="E2740" s="35">
        <v>905410</v>
      </c>
      <c r="F2740" s="37" t="s">
        <v>10627</v>
      </c>
      <c r="G2740" s="36" t="s">
        <v>9253</v>
      </c>
      <c r="H2740" s="42">
        <v>129552.5148489</v>
      </c>
      <c r="I2740" s="39"/>
      <c r="J2740" s="42">
        <f t="shared" si="175"/>
        <v>129552.5148489</v>
      </c>
      <c r="K2740" s="43">
        <v>0</v>
      </c>
      <c r="L2740" s="36">
        <v>100</v>
      </c>
      <c r="M2740" s="36">
        <v>1</v>
      </c>
      <c r="N2740" s="40" t="s">
        <v>9254</v>
      </c>
      <c r="O2740" s="37" t="s">
        <v>9255</v>
      </c>
      <c r="P2740" s="36">
        <v>706</v>
      </c>
      <c r="Q2740" s="37" t="s">
        <v>9256</v>
      </c>
    </row>
    <row r="2741" spans="1:17" ht="15" customHeight="1">
      <c r="A2741" s="35">
        <v>351401</v>
      </c>
      <c r="B2741" s="36" t="s">
        <v>10602</v>
      </c>
      <c r="C2741" s="37" t="s">
        <v>9240</v>
      </c>
      <c r="D2741" s="37" t="s">
        <v>9296</v>
      </c>
      <c r="E2741" s="35" t="s">
        <v>10628</v>
      </c>
      <c r="F2741" s="38" t="s">
        <v>6852</v>
      </c>
      <c r="G2741" s="36" t="s">
        <v>9253</v>
      </c>
      <c r="H2741" s="42">
        <v>34728529.6215</v>
      </c>
      <c r="I2741" s="39"/>
      <c r="J2741" s="42">
        <f t="shared" si="175"/>
        <v>34728529.6215</v>
      </c>
      <c r="K2741" s="43">
        <v>0</v>
      </c>
      <c r="L2741" s="36">
        <v>100</v>
      </c>
      <c r="M2741" s="36">
        <v>1</v>
      </c>
      <c r="N2741" s="48" t="s">
        <v>10629</v>
      </c>
      <c r="O2741" s="49" t="s">
        <v>10630</v>
      </c>
      <c r="P2741" s="36">
        <v>202</v>
      </c>
      <c r="Q2741" s="37" t="s">
        <v>9298</v>
      </c>
    </row>
    <row r="2742" spans="1:17" ht="15" customHeight="1">
      <c r="A2742" s="35">
        <v>351301</v>
      </c>
      <c r="B2742" s="36" t="s">
        <v>10602</v>
      </c>
      <c r="C2742" s="37" t="s">
        <v>9240</v>
      </c>
      <c r="D2742" s="37" t="s">
        <v>9296</v>
      </c>
      <c r="E2742" s="35" t="s">
        <v>10631</v>
      </c>
      <c r="F2742" s="38" t="s">
        <v>6850</v>
      </c>
      <c r="G2742" s="36" t="s">
        <v>9253</v>
      </c>
      <c r="H2742" s="42">
        <v>34728529.6215</v>
      </c>
      <c r="I2742" s="39"/>
      <c r="J2742" s="42">
        <f t="shared" si="175"/>
        <v>34728529.6215</v>
      </c>
      <c r="K2742" s="43">
        <v>0</v>
      </c>
      <c r="L2742" s="36">
        <v>100</v>
      </c>
      <c r="M2742" s="36">
        <v>1</v>
      </c>
      <c r="N2742" s="48" t="s">
        <v>10629</v>
      </c>
      <c r="O2742" s="49" t="s">
        <v>10630</v>
      </c>
      <c r="P2742" s="36">
        <v>202</v>
      </c>
      <c r="Q2742" s="37" t="s">
        <v>9298</v>
      </c>
    </row>
    <row r="2743" spans="1:17" ht="15" customHeight="1">
      <c r="A2743" s="35">
        <v>351201</v>
      </c>
      <c r="B2743" s="36" t="s">
        <v>10602</v>
      </c>
      <c r="C2743" s="37" t="s">
        <v>9240</v>
      </c>
      <c r="D2743" s="37" t="s">
        <v>9296</v>
      </c>
      <c r="E2743" s="35" t="s">
        <v>10632</v>
      </c>
      <c r="F2743" s="37" t="s">
        <v>6848</v>
      </c>
      <c r="G2743" s="36" t="s">
        <v>9253</v>
      </c>
      <c r="H2743" s="42">
        <v>34728529.6215</v>
      </c>
      <c r="I2743" s="39"/>
      <c r="J2743" s="42">
        <f t="shared" si="175"/>
        <v>34728529.6215</v>
      </c>
      <c r="K2743" s="43">
        <v>0</v>
      </c>
      <c r="L2743" s="36">
        <v>100</v>
      </c>
      <c r="M2743" s="36">
        <v>1</v>
      </c>
      <c r="N2743" s="48" t="s">
        <v>10629</v>
      </c>
      <c r="O2743" s="49" t="s">
        <v>10630</v>
      </c>
      <c r="P2743" s="36">
        <v>202</v>
      </c>
      <c r="Q2743" s="37" t="s">
        <v>9298</v>
      </c>
    </row>
    <row r="2744" spans="1:17" ht="15" customHeight="1">
      <c r="A2744" s="35">
        <v>351101</v>
      </c>
      <c r="B2744" s="36" t="s">
        <v>10602</v>
      </c>
      <c r="C2744" s="37" t="s">
        <v>9240</v>
      </c>
      <c r="D2744" s="37" t="s">
        <v>9296</v>
      </c>
      <c r="E2744" s="35" t="s">
        <v>10633</v>
      </c>
      <c r="F2744" s="38" t="s">
        <v>6846</v>
      </c>
      <c r="G2744" s="36" t="s">
        <v>9253</v>
      </c>
      <c r="H2744" s="42">
        <v>34728529.6215</v>
      </c>
      <c r="I2744" s="39"/>
      <c r="J2744" s="42">
        <f t="shared" si="175"/>
        <v>34728529.6215</v>
      </c>
      <c r="K2744" s="43">
        <v>0</v>
      </c>
      <c r="L2744" s="36">
        <v>100</v>
      </c>
      <c r="M2744" s="36">
        <v>1</v>
      </c>
      <c r="N2744" s="48" t="s">
        <v>10629</v>
      </c>
      <c r="O2744" s="49" t="s">
        <v>10630</v>
      </c>
      <c r="P2744" s="36">
        <v>202</v>
      </c>
      <c r="Q2744" s="37" t="s">
        <v>9298</v>
      </c>
    </row>
    <row r="2745" spans="1:17" ht="15" customHeight="1">
      <c r="A2745" s="35">
        <v>706102</v>
      </c>
      <c r="B2745" s="36" t="s">
        <v>10602</v>
      </c>
      <c r="C2745" s="37" t="s">
        <v>9240</v>
      </c>
      <c r="D2745" s="37" t="s">
        <v>9247</v>
      </c>
      <c r="E2745" s="35" t="s">
        <v>10634</v>
      </c>
      <c r="F2745" s="37" t="s">
        <v>10635</v>
      </c>
      <c r="G2745" s="36" t="s">
        <v>9253</v>
      </c>
      <c r="H2745" s="42">
        <v>10099914.764270324</v>
      </c>
      <c r="I2745" s="39"/>
      <c r="J2745" s="42">
        <f t="shared" si="175"/>
        <v>10099914.764270324</v>
      </c>
      <c r="K2745" s="36">
        <v>0</v>
      </c>
      <c r="L2745" s="36">
        <v>100</v>
      </c>
      <c r="M2745" s="36">
        <v>1</v>
      </c>
      <c r="N2745" s="40" t="s">
        <v>9684</v>
      </c>
      <c r="O2745" s="37" t="s">
        <v>9844</v>
      </c>
      <c r="P2745" s="36">
        <v>204</v>
      </c>
      <c r="Q2745" s="37" t="s">
        <v>9248</v>
      </c>
    </row>
    <row r="2746" spans="1:17" ht="15" customHeight="1">
      <c r="A2746" s="35">
        <v>706103</v>
      </c>
      <c r="B2746" s="36" t="s">
        <v>10602</v>
      </c>
      <c r="C2746" s="37" t="s">
        <v>9240</v>
      </c>
      <c r="D2746" s="37" t="s">
        <v>9247</v>
      </c>
      <c r="E2746" s="35">
        <v>706103</v>
      </c>
      <c r="F2746" s="38" t="s">
        <v>2599</v>
      </c>
      <c r="G2746" s="50" t="s">
        <v>9253</v>
      </c>
      <c r="H2746" s="42">
        <v>5405906.1537000006</v>
      </c>
      <c r="I2746" s="39"/>
      <c r="J2746" s="42">
        <f t="shared" si="175"/>
        <v>5405906.1537000006</v>
      </c>
      <c r="K2746" s="36">
        <v>0</v>
      </c>
      <c r="L2746" s="36">
        <v>100</v>
      </c>
      <c r="M2746" s="36">
        <v>1</v>
      </c>
      <c r="N2746" s="40" t="s">
        <v>10636</v>
      </c>
      <c r="O2746" s="37" t="s">
        <v>10637</v>
      </c>
      <c r="P2746" s="36">
        <v>204</v>
      </c>
      <c r="Q2746" s="37" t="s">
        <v>9248</v>
      </c>
    </row>
    <row r="2747" spans="1:17" ht="15" customHeight="1">
      <c r="A2747" s="35">
        <v>706103</v>
      </c>
      <c r="B2747" s="36" t="s">
        <v>10602</v>
      </c>
      <c r="C2747" s="37" t="s">
        <v>9240</v>
      </c>
      <c r="D2747" s="37" t="s">
        <v>9247</v>
      </c>
      <c r="E2747" s="35" t="s">
        <v>10638</v>
      </c>
      <c r="F2747" s="38" t="s">
        <v>10639</v>
      </c>
      <c r="G2747" s="36" t="s">
        <v>9253</v>
      </c>
      <c r="H2747" s="42">
        <v>11380539.156965548</v>
      </c>
      <c r="I2747" s="39"/>
      <c r="J2747" s="42">
        <f t="shared" si="175"/>
        <v>11380539.156965548</v>
      </c>
      <c r="K2747" s="43">
        <v>0</v>
      </c>
      <c r="L2747" s="36">
        <v>100</v>
      </c>
      <c r="M2747" s="36">
        <v>1</v>
      </c>
      <c r="N2747" s="40" t="s">
        <v>9684</v>
      </c>
      <c r="O2747" s="37" t="s">
        <v>9844</v>
      </c>
      <c r="P2747" s="36">
        <v>204</v>
      </c>
      <c r="Q2747" s="37" t="s">
        <v>9248</v>
      </c>
    </row>
    <row r="2748" spans="1:17" ht="15" customHeight="1">
      <c r="A2748" s="35">
        <v>706104</v>
      </c>
      <c r="B2748" s="36" t="s">
        <v>10602</v>
      </c>
      <c r="C2748" s="37" t="s">
        <v>9240</v>
      </c>
      <c r="D2748" s="37" t="s">
        <v>9247</v>
      </c>
      <c r="E2748" s="35" t="s">
        <v>10640</v>
      </c>
      <c r="F2748" s="37" t="s">
        <v>10641</v>
      </c>
      <c r="G2748" s="36" t="s">
        <v>9253</v>
      </c>
      <c r="H2748" s="42">
        <v>10099914.764270324</v>
      </c>
      <c r="I2748" s="39"/>
      <c r="J2748" s="42">
        <f t="shared" si="175"/>
        <v>10099914.764270324</v>
      </c>
      <c r="K2748" s="36">
        <v>0</v>
      </c>
      <c r="L2748" s="36">
        <v>100</v>
      </c>
      <c r="M2748" s="36">
        <v>1</v>
      </c>
      <c r="N2748" s="40" t="s">
        <v>9684</v>
      </c>
      <c r="O2748" s="37" t="s">
        <v>9844</v>
      </c>
      <c r="P2748" s="36">
        <v>204</v>
      </c>
      <c r="Q2748" s="37" t="s">
        <v>9248</v>
      </c>
    </row>
    <row r="2749" spans="1:17" ht="15" customHeight="1">
      <c r="A2749" s="35">
        <v>704002</v>
      </c>
      <c r="B2749" s="36" t="s">
        <v>10602</v>
      </c>
      <c r="C2749" s="37" t="s">
        <v>9240</v>
      </c>
      <c r="D2749" s="37" t="s">
        <v>9247</v>
      </c>
      <c r="E2749" s="35">
        <v>704002</v>
      </c>
      <c r="F2749" s="37" t="s">
        <v>2595</v>
      </c>
      <c r="G2749" s="36" t="s">
        <v>9253</v>
      </c>
      <c r="H2749" s="42">
        <v>2264904.1057500001</v>
      </c>
      <c r="I2749" s="39"/>
      <c r="J2749" s="42">
        <f t="shared" si="175"/>
        <v>2264904.1057500001</v>
      </c>
      <c r="K2749" s="36">
        <v>0</v>
      </c>
      <c r="L2749" s="36">
        <v>100</v>
      </c>
      <c r="M2749" s="36">
        <v>1</v>
      </c>
      <c r="N2749" s="40" t="s">
        <v>9684</v>
      </c>
      <c r="O2749" s="37" t="s">
        <v>9844</v>
      </c>
      <c r="P2749" s="36">
        <v>204</v>
      </c>
      <c r="Q2749" s="37" t="s">
        <v>9248</v>
      </c>
    </row>
    <row r="2750" spans="1:17" ht="15" customHeight="1">
      <c r="A2750" s="35">
        <v>993106</v>
      </c>
      <c r="B2750" s="36" t="s">
        <v>10602</v>
      </c>
      <c r="C2750" s="37" t="s">
        <v>10642</v>
      </c>
      <c r="D2750" s="37" t="s">
        <v>10643</v>
      </c>
      <c r="E2750" s="35" t="s">
        <v>10644</v>
      </c>
      <c r="F2750" s="37" t="s">
        <v>10645</v>
      </c>
      <c r="G2750" s="36" t="s">
        <v>9253</v>
      </c>
      <c r="H2750" s="42">
        <v>401642.99475299998</v>
      </c>
      <c r="I2750" s="39"/>
      <c r="J2750" s="42">
        <f t="shared" si="175"/>
        <v>401642.99475299998</v>
      </c>
      <c r="K2750" s="43">
        <v>0</v>
      </c>
      <c r="L2750" s="36">
        <v>100</v>
      </c>
      <c r="M2750" s="36">
        <v>1</v>
      </c>
      <c r="N2750" s="37" t="s">
        <v>10646</v>
      </c>
      <c r="O2750" s="37" t="s">
        <v>9255</v>
      </c>
      <c r="P2750" s="36" t="s">
        <v>10647</v>
      </c>
      <c r="Q2750" s="37" t="s">
        <v>10647</v>
      </c>
    </row>
    <row r="2751" spans="1:17" ht="15" customHeight="1">
      <c r="A2751" s="35">
        <v>993106</v>
      </c>
      <c r="B2751" s="36" t="s">
        <v>10602</v>
      </c>
      <c r="C2751" s="37" t="s">
        <v>10642</v>
      </c>
      <c r="D2751" s="37" t="s">
        <v>10643</v>
      </c>
      <c r="E2751" s="35">
        <v>993106</v>
      </c>
      <c r="F2751" s="37" t="s">
        <v>10648</v>
      </c>
      <c r="G2751" s="36" t="s">
        <v>9253</v>
      </c>
      <c r="H2751" s="42">
        <v>253669.25984399999</v>
      </c>
      <c r="I2751" s="39"/>
      <c r="J2751" s="42">
        <f t="shared" si="175"/>
        <v>253669.25984399999</v>
      </c>
      <c r="K2751" s="43">
        <v>0</v>
      </c>
      <c r="L2751" s="36">
        <v>100</v>
      </c>
      <c r="M2751" s="36">
        <v>1</v>
      </c>
      <c r="N2751" s="37" t="s">
        <v>10646</v>
      </c>
      <c r="O2751" s="37" t="s">
        <v>9255</v>
      </c>
      <c r="P2751" s="36" t="s">
        <v>10647</v>
      </c>
      <c r="Q2751" s="37" t="s">
        <v>10647</v>
      </c>
    </row>
    <row r="2752" spans="1:17" ht="15" customHeight="1">
      <c r="A2752" s="35">
        <v>993103</v>
      </c>
      <c r="B2752" s="36" t="s">
        <v>10602</v>
      </c>
      <c r="C2752" s="37" t="s">
        <v>10642</v>
      </c>
      <c r="D2752" s="37" t="s">
        <v>10643</v>
      </c>
      <c r="E2752" s="35">
        <v>993103</v>
      </c>
      <c r="F2752" s="37" t="s">
        <v>10649</v>
      </c>
      <c r="G2752" s="36" t="s">
        <v>9253</v>
      </c>
      <c r="H2752" s="42">
        <v>401642.99475299998</v>
      </c>
      <c r="I2752" s="39"/>
      <c r="J2752" s="42">
        <f t="shared" si="175"/>
        <v>401642.99475299998</v>
      </c>
      <c r="K2752" s="43">
        <v>0</v>
      </c>
      <c r="L2752" s="36">
        <v>100</v>
      </c>
      <c r="M2752" s="36">
        <v>1</v>
      </c>
      <c r="N2752" s="37" t="s">
        <v>10646</v>
      </c>
      <c r="O2752" s="37" t="s">
        <v>9255</v>
      </c>
      <c r="P2752" s="36" t="s">
        <v>10647</v>
      </c>
      <c r="Q2752" s="37" t="s">
        <v>10647</v>
      </c>
    </row>
    <row r="2753" spans="1:17" ht="15" customHeight="1">
      <c r="A2753" s="35">
        <v>993503</v>
      </c>
      <c r="B2753" s="36" t="s">
        <v>10602</v>
      </c>
      <c r="C2753" s="37" t="s">
        <v>10642</v>
      </c>
      <c r="D2753" s="37" t="s">
        <v>10643</v>
      </c>
      <c r="E2753" s="35">
        <v>993503</v>
      </c>
      <c r="F2753" s="37" t="s">
        <v>10650</v>
      </c>
      <c r="G2753" s="36" t="s">
        <v>9253</v>
      </c>
      <c r="H2753" s="42">
        <v>52847.762467500004</v>
      </c>
      <c r="I2753" s="39"/>
      <c r="J2753" s="42">
        <f t="shared" si="175"/>
        <v>52847.762467500004</v>
      </c>
      <c r="K2753" s="43">
        <v>0</v>
      </c>
      <c r="L2753" s="36">
        <v>100</v>
      </c>
      <c r="M2753" s="36">
        <v>1</v>
      </c>
      <c r="N2753" s="37" t="s">
        <v>10646</v>
      </c>
      <c r="O2753" s="37" t="s">
        <v>9255</v>
      </c>
      <c r="P2753" s="36" t="s">
        <v>10647</v>
      </c>
      <c r="Q2753" s="37" t="s">
        <v>10647</v>
      </c>
    </row>
    <row r="2754" spans="1:17" ht="15" customHeight="1">
      <c r="A2754" s="35">
        <v>993131</v>
      </c>
      <c r="B2754" s="36" t="s">
        <v>10602</v>
      </c>
      <c r="C2754" s="37" t="s">
        <v>10642</v>
      </c>
      <c r="D2754" s="37" t="s">
        <v>10643</v>
      </c>
      <c r="E2754" s="35">
        <v>993131</v>
      </c>
      <c r="F2754" s="37" t="s">
        <v>10651</v>
      </c>
      <c r="G2754" s="36" t="s">
        <v>9253</v>
      </c>
      <c r="H2754" s="42">
        <v>253669.25984399999</v>
      </c>
      <c r="I2754" s="39"/>
      <c r="J2754" s="42">
        <f t="shared" si="175"/>
        <v>253669.25984399999</v>
      </c>
      <c r="K2754" s="43">
        <v>0</v>
      </c>
      <c r="L2754" s="36">
        <v>100</v>
      </c>
      <c r="M2754" s="36">
        <v>1</v>
      </c>
      <c r="N2754" s="37" t="s">
        <v>10646</v>
      </c>
      <c r="O2754" s="37" t="s">
        <v>9255</v>
      </c>
      <c r="P2754" s="36" t="s">
        <v>10647</v>
      </c>
      <c r="Q2754" s="37" t="s">
        <v>10647</v>
      </c>
    </row>
    <row r="2755" spans="1:17" ht="15" customHeight="1">
      <c r="A2755" s="35">
        <v>405101</v>
      </c>
      <c r="B2755" s="36" t="s">
        <v>10602</v>
      </c>
      <c r="C2755" s="37" t="s">
        <v>9240</v>
      </c>
      <c r="D2755" s="37" t="s">
        <v>9599</v>
      </c>
      <c r="E2755" s="35" t="s">
        <v>10652</v>
      </c>
      <c r="F2755" s="37" t="s">
        <v>1613</v>
      </c>
      <c r="G2755" s="36" t="s">
        <v>9253</v>
      </c>
      <c r="H2755" s="42">
        <v>5311200.1279837498</v>
      </c>
      <c r="I2755" s="39"/>
      <c r="J2755" s="42">
        <f t="shared" si="175"/>
        <v>5311200.1279837498</v>
      </c>
      <c r="K2755" s="43">
        <v>0</v>
      </c>
      <c r="L2755" s="36">
        <v>100</v>
      </c>
      <c r="M2755" s="36">
        <v>1</v>
      </c>
      <c r="N2755" s="40" t="s">
        <v>9684</v>
      </c>
      <c r="O2755" s="37" t="s">
        <v>9844</v>
      </c>
      <c r="P2755" s="36">
        <v>202</v>
      </c>
      <c r="Q2755" s="37" t="s">
        <v>9298</v>
      </c>
    </row>
    <row r="2756" spans="1:17" ht="15" customHeight="1">
      <c r="A2756" s="35">
        <v>405202</v>
      </c>
      <c r="B2756" s="36" t="s">
        <v>10602</v>
      </c>
      <c r="C2756" s="37" t="s">
        <v>9240</v>
      </c>
      <c r="D2756" s="37" t="s">
        <v>9329</v>
      </c>
      <c r="E2756" s="35" t="s">
        <v>10653</v>
      </c>
      <c r="F2756" s="38" t="s">
        <v>1772</v>
      </c>
      <c r="G2756" s="36" t="s">
        <v>9253</v>
      </c>
      <c r="H2756" s="42">
        <v>10674158.237896893</v>
      </c>
      <c r="I2756" s="39"/>
      <c r="J2756" s="42">
        <f t="shared" si="175"/>
        <v>10674158.237896893</v>
      </c>
      <c r="K2756" s="43">
        <v>0</v>
      </c>
      <c r="L2756" s="36">
        <v>100</v>
      </c>
      <c r="M2756" s="36">
        <v>1</v>
      </c>
      <c r="N2756" s="40" t="s">
        <v>10654</v>
      </c>
      <c r="O2756" s="37" t="s">
        <v>10655</v>
      </c>
      <c r="P2756" s="36">
        <v>234</v>
      </c>
      <c r="Q2756" s="37" t="s">
        <v>9330</v>
      </c>
    </row>
    <row r="2757" spans="1:17" ht="15" customHeight="1">
      <c r="A2757" s="35">
        <v>405201</v>
      </c>
      <c r="B2757" s="36" t="s">
        <v>10602</v>
      </c>
      <c r="C2757" s="37" t="s">
        <v>9240</v>
      </c>
      <c r="D2757" s="37" t="s">
        <v>9329</v>
      </c>
      <c r="E2757" s="35" t="s">
        <v>10656</v>
      </c>
      <c r="F2757" s="38" t="s">
        <v>10657</v>
      </c>
      <c r="G2757" s="36" t="s">
        <v>9253</v>
      </c>
      <c r="H2757" s="42">
        <v>12456972.581625002</v>
      </c>
      <c r="I2757" s="39"/>
      <c r="J2757" s="42">
        <f t="shared" si="175"/>
        <v>12456972.581625002</v>
      </c>
      <c r="K2757" s="43">
        <v>0</v>
      </c>
      <c r="L2757" s="36">
        <v>100</v>
      </c>
      <c r="M2757" s="36">
        <v>1</v>
      </c>
      <c r="N2757" s="40" t="s">
        <v>9684</v>
      </c>
      <c r="O2757" s="37" t="s">
        <v>9844</v>
      </c>
      <c r="P2757" s="36">
        <v>234</v>
      </c>
      <c r="Q2757" s="37" t="s">
        <v>9330</v>
      </c>
    </row>
    <row r="2758" spans="1:17" ht="15" customHeight="1">
      <c r="A2758" s="35">
        <v>404401</v>
      </c>
      <c r="B2758" s="36" t="s">
        <v>10602</v>
      </c>
      <c r="C2758" s="37" t="s">
        <v>9240</v>
      </c>
      <c r="D2758" s="37" t="s">
        <v>9329</v>
      </c>
      <c r="E2758" s="35" t="s">
        <v>10658</v>
      </c>
      <c r="F2758" s="38" t="s">
        <v>6808</v>
      </c>
      <c r="G2758" s="36" t="s">
        <v>9253</v>
      </c>
      <c r="H2758" s="42">
        <v>10948697.897864327</v>
      </c>
      <c r="I2758" s="39"/>
      <c r="J2758" s="42">
        <f t="shared" si="175"/>
        <v>10948697.897864327</v>
      </c>
      <c r="K2758" s="43">
        <v>0</v>
      </c>
      <c r="L2758" s="36">
        <v>100</v>
      </c>
      <c r="M2758" s="36">
        <v>1</v>
      </c>
      <c r="N2758" s="40" t="s">
        <v>10659</v>
      </c>
      <c r="O2758" s="37" t="s">
        <v>10655</v>
      </c>
      <c r="P2758" s="36">
        <v>234</v>
      </c>
      <c r="Q2758" s="37" t="s">
        <v>9330</v>
      </c>
    </row>
    <row r="2759" spans="1:17" ht="15" customHeight="1">
      <c r="A2759" s="35">
        <v>404001</v>
      </c>
      <c r="B2759" s="36" t="s">
        <v>10602</v>
      </c>
      <c r="C2759" s="37" t="s">
        <v>9240</v>
      </c>
      <c r="D2759" s="37" t="s">
        <v>9329</v>
      </c>
      <c r="E2759" s="35" t="s">
        <v>10660</v>
      </c>
      <c r="F2759" s="38" t="s">
        <v>6805</v>
      </c>
      <c r="G2759" s="36" t="s">
        <v>9253</v>
      </c>
      <c r="H2759" s="42">
        <v>11013037.439499568</v>
      </c>
      <c r="I2759" s="39"/>
      <c r="J2759" s="42">
        <f t="shared" si="175"/>
        <v>11013037.439499568</v>
      </c>
      <c r="K2759" s="43">
        <v>0</v>
      </c>
      <c r="L2759" s="36">
        <v>100</v>
      </c>
      <c r="M2759" s="36">
        <v>1</v>
      </c>
      <c r="N2759" s="40" t="s">
        <v>10659</v>
      </c>
      <c r="O2759" s="37" t="s">
        <v>10655</v>
      </c>
      <c r="P2759" s="36">
        <v>234</v>
      </c>
      <c r="Q2759" s="37" t="s">
        <v>9330</v>
      </c>
    </row>
    <row r="2760" spans="1:17" ht="15" customHeight="1">
      <c r="A2760" s="35">
        <v>404003</v>
      </c>
      <c r="B2760" s="36" t="s">
        <v>10602</v>
      </c>
      <c r="C2760" s="37" t="s">
        <v>9240</v>
      </c>
      <c r="D2760" s="37" t="s">
        <v>9329</v>
      </c>
      <c r="E2760" s="35" t="s">
        <v>10661</v>
      </c>
      <c r="F2760" s="38" t="s">
        <v>10662</v>
      </c>
      <c r="G2760" s="36" t="s">
        <v>9253</v>
      </c>
      <c r="H2760" s="42">
        <v>18025465.816021949</v>
      </c>
      <c r="I2760" s="39"/>
      <c r="J2760" s="42">
        <f t="shared" si="175"/>
        <v>18025465.816021949</v>
      </c>
      <c r="K2760" s="43">
        <v>0</v>
      </c>
      <c r="L2760" s="36">
        <v>100</v>
      </c>
      <c r="M2760" s="36">
        <v>1</v>
      </c>
      <c r="N2760" s="40" t="s">
        <v>9684</v>
      </c>
      <c r="O2760" s="37" t="s">
        <v>9844</v>
      </c>
      <c r="P2760" s="36">
        <v>234</v>
      </c>
      <c r="Q2760" s="37" t="s">
        <v>9330</v>
      </c>
    </row>
    <row r="2761" spans="1:17" ht="15" customHeight="1">
      <c r="A2761" s="35">
        <v>901236</v>
      </c>
      <c r="B2761" s="36" t="s">
        <v>10602</v>
      </c>
      <c r="C2761" s="37" t="s">
        <v>9251</v>
      </c>
      <c r="D2761" s="37" t="s">
        <v>9414</v>
      </c>
      <c r="E2761" s="35">
        <v>901236</v>
      </c>
      <c r="F2761" s="38" t="s">
        <v>4372</v>
      </c>
      <c r="G2761" s="36" t="s">
        <v>9253</v>
      </c>
      <c r="H2761" s="42">
        <v>49072.922291249997</v>
      </c>
      <c r="I2761" s="39"/>
      <c r="J2761" s="42">
        <f t="shared" si="175"/>
        <v>49072.922291249997</v>
      </c>
      <c r="K2761" s="43">
        <v>0</v>
      </c>
      <c r="L2761" s="36">
        <v>100</v>
      </c>
      <c r="M2761" s="36">
        <v>1</v>
      </c>
      <c r="N2761" s="40" t="s">
        <v>9254</v>
      </c>
      <c r="O2761" s="37" t="s">
        <v>9255</v>
      </c>
      <c r="P2761" s="36">
        <v>706</v>
      </c>
      <c r="Q2761" s="37" t="s">
        <v>9256</v>
      </c>
    </row>
    <row r="2762" spans="1:17" ht="15" customHeight="1">
      <c r="A2762" s="35">
        <v>907107</v>
      </c>
      <c r="B2762" s="36" t="s">
        <v>10602</v>
      </c>
      <c r="C2762" s="37" t="s">
        <v>9251</v>
      </c>
      <c r="D2762" s="37" t="s">
        <v>9303</v>
      </c>
      <c r="E2762" s="35">
        <v>907107</v>
      </c>
      <c r="F2762" s="37" t="s">
        <v>10663</v>
      </c>
      <c r="G2762" s="36" t="s">
        <v>9253</v>
      </c>
      <c r="H2762" s="42">
        <v>53307.54</v>
      </c>
      <c r="I2762" s="39"/>
      <c r="J2762" s="42">
        <f t="shared" si="175"/>
        <v>53307.54</v>
      </c>
      <c r="K2762" s="43">
        <v>0</v>
      </c>
      <c r="L2762" s="36">
        <v>100</v>
      </c>
      <c r="M2762" s="36">
        <v>1</v>
      </c>
      <c r="N2762" s="40" t="s">
        <v>9254</v>
      </c>
      <c r="O2762" s="37" t="s">
        <v>9255</v>
      </c>
      <c r="P2762" s="36">
        <v>706</v>
      </c>
      <c r="Q2762" s="37" t="s">
        <v>9256</v>
      </c>
    </row>
    <row r="2763" spans="1:17" ht="15" customHeight="1">
      <c r="A2763" s="35">
        <v>907106</v>
      </c>
      <c r="B2763" s="36" t="s">
        <v>10602</v>
      </c>
      <c r="C2763" s="37" t="s">
        <v>9251</v>
      </c>
      <c r="D2763" s="37" t="s">
        <v>9303</v>
      </c>
      <c r="E2763" s="35">
        <v>907106</v>
      </c>
      <c r="F2763" s="37" t="s">
        <v>10664</v>
      </c>
      <c r="G2763" s="36" t="s">
        <v>9253</v>
      </c>
      <c r="H2763" s="42">
        <v>10796.042904075</v>
      </c>
      <c r="I2763" s="39"/>
      <c r="J2763" s="42">
        <f t="shared" si="175"/>
        <v>10796.042904075</v>
      </c>
      <c r="K2763" s="43">
        <v>0</v>
      </c>
      <c r="L2763" s="36">
        <v>100</v>
      </c>
      <c r="M2763" s="36">
        <v>1</v>
      </c>
      <c r="N2763" s="40" t="s">
        <v>9254</v>
      </c>
      <c r="O2763" s="37" t="s">
        <v>9255</v>
      </c>
      <c r="P2763" s="36">
        <v>706</v>
      </c>
      <c r="Q2763" s="37" t="s">
        <v>9256</v>
      </c>
    </row>
    <row r="2764" spans="1:17" ht="15" customHeight="1">
      <c r="A2764" s="35">
        <v>580050</v>
      </c>
      <c r="B2764" s="36" t="s">
        <v>10602</v>
      </c>
      <c r="C2764" s="37" t="s">
        <v>9240</v>
      </c>
      <c r="D2764" s="37" t="s">
        <v>9260</v>
      </c>
      <c r="E2764" s="35">
        <v>580050</v>
      </c>
      <c r="F2764" s="38" t="s">
        <v>4188</v>
      </c>
      <c r="G2764" s="36" t="s">
        <v>9253</v>
      </c>
      <c r="H2764" s="42">
        <v>6321347.3591482509</v>
      </c>
      <c r="I2764" s="39"/>
      <c r="J2764" s="42">
        <f t="shared" si="175"/>
        <v>6321347.3591482509</v>
      </c>
      <c r="K2764" s="43">
        <v>0</v>
      </c>
      <c r="L2764" s="36">
        <v>100</v>
      </c>
      <c r="M2764" s="36">
        <v>1</v>
      </c>
      <c r="N2764" s="40" t="s">
        <v>9684</v>
      </c>
      <c r="O2764" s="37" t="s">
        <v>9844</v>
      </c>
      <c r="P2764" s="36">
        <v>215</v>
      </c>
      <c r="Q2764" s="37" t="s">
        <v>9262</v>
      </c>
    </row>
    <row r="2765" spans="1:17" ht="15" customHeight="1">
      <c r="A2765" s="35">
        <v>580110</v>
      </c>
      <c r="B2765" s="36" t="s">
        <v>10602</v>
      </c>
      <c r="C2765" s="37" t="s">
        <v>9240</v>
      </c>
      <c r="D2765" s="37" t="s">
        <v>9260</v>
      </c>
      <c r="E2765" s="35" t="s">
        <v>10665</v>
      </c>
      <c r="F2765" s="38" t="s">
        <v>2360</v>
      </c>
      <c r="G2765" s="36" t="s">
        <v>9253</v>
      </c>
      <c r="H2765" s="42">
        <v>7736912.4252420003</v>
      </c>
      <c r="I2765" s="39"/>
      <c r="J2765" s="42">
        <f t="shared" si="175"/>
        <v>7736912.4252420003</v>
      </c>
      <c r="K2765" s="43">
        <v>0</v>
      </c>
      <c r="L2765" s="36">
        <v>100</v>
      </c>
      <c r="M2765" s="36">
        <v>1</v>
      </c>
      <c r="N2765" s="40" t="s">
        <v>9684</v>
      </c>
      <c r="O2765" s="37" t="s">
        <v>10666</v>
      </c>
      <c r="P2765" s="36">
        <v>215</v>
      </c>
      <c r="Q2765" s="37" t="s">
        <v>9262</v>
      </c>
    </row>
    <row r="2766" spans="1:17" ht="15" customHeight="1">
      <c r="A2766" s="35">
        <v>584602</v>
      </c>
      <c r="B2766" s="36" t="s">
        <v>10602</v>
      </c>
      <c r="C2766" s="37" t="s">
        <v>9240</v>
      </c>
      <c r="D2766" s="37" t="s">
        <v>9260</v>
      </c>
      <c r="E2766" s="35" t="s">
        <v>10667</v>
      </c>
      <c r="F2766" s="38" t="s">
        <v>2385</v>
      </c>
      <c r="G2766" s="36" t="s">
        <v>9253</v>
      </c>
      <c r="H2766" s="42">
        <v>8642874.0675420016</v>
      </c>
      <c r="I2766" s="39"/>
      <c r="J2766" s="42">
        <f t="shared" si="175"/>
        <v>8642874.0675420016</v>
      </c>
      <c r="K2766" s="43">
        <v>0</v>
      </c>
      <c r="L2766" s="36">
        <v>100</v>
      </c>
      <c r="M2766" s="36">
        <v>1</v>
      </c>
      <c r="N2766" s="40" t="s">
        <v>9684</v>
      </c>
      <c r="O2766" s="37" t="s">
        <v>10666</v>
      </c>
      <c r="P2766" s="36">
        <v>215</v>
      </c>
      <c r="Q2766" s="37" t="s">
        <v>9262</v>
      </c>
    </row>
    <row r="2767" spans="1:17" ht="15" customHeight="1">
      <c r="A2767" s="35">
        <v>595103</v>
      </c>
      <c r="B2767" s="36" t="s">
        <v>10602</v>
      </c>
      <c r="C2767" s="37" t="s">
        <v>9240</v>
      </c>
      <c r="D2767" s="37" t="s">
        <v>9260</v>
      </c>
      <c r="E2767" s="35">
        <v>595103</v>
      </c>
      <c r="F2767" s="37" t="s">
        <v>4208</v>
      </c>
      <c r="G2767" s="36" t="s">
        <v>9253</v>
      </c>
      <c r="H2767" s="42">
        <v>2134143.6420447002</v>
      </c>
      <c r="I2767" s="39"/>
      <c r="J2767" s="42">
        <f t="shared" si="175"/>
        <v>2134143.6420447002</v>
      </c>
      <c r="K2767" s="43">
        <v>0</v>
      </c>
      <c r="L2767" s="36">
        <v>100</v>
      </c>
      <c r="M2767" s="36">
        <v>1</v>
      </c>
      <c r="N2767" s="40" t="s">
        <v>9684</v>
      </c>
      <c r="O2767" s="37" t="s">
        <v>9844</v>
      </c>
      <c r="P2767" s="36">
        <v>215</v>
      </c>
      <c r="Q2767" s="37" t="s">
        <v>9262</v>
      </c>
    </row>
    <row r="2768" spans="1:17" ht="15" customHeight="1">
      <c r="A2768" s="35">
        <v>567403</v>
      </c>
      <c r="B2768" s="36" t="s">
        <v>10602</v>
      </c>
      <c r="C2768" s="37" t="s">
        <v>9240</v>
      </c>
      <c r="D2768" s="37" t="s">
        <v>9260</v>
      </c>
      <c r="E2768" s="35">
        <v>567403</v>
      </c>
      <c r="F2768" s="37" t="s">
        <v>2295</v>
      </c>
      <c r="G2768" s="36" t="s">
        <v>9253</v>
      </c>
      <c r="H2768" s="42">
        <v>9372324.1832005493</v>
      </c>
      <c r="I2768" s="39"/>
      <c r="J2768" s="42">
        <f t="shared" si="175"/>
        <v>9372324.1832005493</v>
      </c>
      <c r="K2768" s="43">
        <v>0</v>
      </c>
      <c r="L2768" s="36">
        <v>100</v>
      </c>
      <c r="M2768" s="36">
        <v>1</v>
      </c>
      <c r="N2768" s="40" t="s">
        <v>10654</v>
      </c>
      <c r="O2768" s="37" t="s">
        <v>10655</v>
      </c>
      <c r="P2768" s="36">
        <v>215</v>
      </c>
      <c r="Q2768" s="37" t="s">
        <v>9262</v>
      </c>
    </row>
    <row r="2769" spans="1:17" ht="15" customHeight="1">
      <c r="A2769" s="35">
        <v>592103</v>
      </c>
      <c r="B2769" s="36" t="s">
        <v>10602</v>
      </c>
      <c r="C2769" s="37" t="s">
        <v>9240</v>
      </c>
      <c r="D2769" s="37" t="s">
        <v>9260</v>
      </c>
      <c r="E2769" s="35">
        <v>592103</v>
      </c>
      <c r="F2769" s="38" t="s">
        <v>10668</v>
      </c>
      <c r="G2769" s="36" t="s">
        <v>9253</v>
      </c>
      <c r="H2769" s="42">
        <v>3188984.9808960003</v>
      </c>
      <c r="I2769" s="39"/>
      <c r="J2769" s="42">
        <f t="shared" si="175"/>
        <v>3188984.9808960003</v>
      </c>
      <c r="K2769" s="43">
        <v>0</v>
      </c>
      <c r="L2769" s="36">
        <v>100</v>
      </c>
      <c r="M2769" s="36">
        <v>1</v>
      </c>
      <c r="N2769" s="40" t="s">
        <v>9684</v>
      </c>
      <c r="O2769" s="37" t="s">
        <v>9844</v>
      </c>
      <c r="P2769" s="36">
        <v>215</v>
      </c>
      <c r="Q2769" s="37" t="s">
        <v>9262</v>
      </c>
    </row>
    <row r="2770" spans="1:17" ht="15" customHeight="1">
      <c r="A2770" s="35">
        <v>590201</v>
      </c>
      <c r="B2770" s="36" t="s">
        <v>10602</v>
      </c>
      <c r="C2770" s="37" t="s">
        <v>9240</v>
      </c>
      <c r="D2770" s="37" t="s">
        <v>9247</v>
      </c>
      <c r="E2770" s="35">
        <v>590201</v>
      </c>
      <c r="F2770" s="37" t="s">
        <v>10669</v>
      </c>
      <c r="G2770" s="36" t="s">
        <v>9253</v>
      </c>
      <c r="H2770" s="42">
        <v>1585432.874025</v>
      </c>
      <c r="I2770" s="39"/>
      <c r="J2770" s="42">
        <f t="shared" si="175"/>
        <v>1585432.874025</v>
      </c>
      <c r="K2770" s="36">
        <v>0</v>
      </c>
      <c r="L2770" s="36">
        <v>100</v>
      </c>
      <c r="M2770" s="36">
        <v>1</v>
      </c>
      <c r="N2770" s="40" t="s">
        <v>9684</v>
      </c>
      <c r="O2770" s="37" t="s">
        <v>9245</v>
      </c>
      <c r="P2770" s="36">
        <v>204</v>
      </c>
      <c r="Q2770" s="37" t="s">
        <v>9248</v>
      </c>
    </row>
    <row r="2771" spans="1:17" ht="15" customHeight="1">
      <c r="A2771" s="35">
        <v>564201</v>
      </c>
      <c r="B2771" s="36" t="s">
        <v>10602</v>
      </c>
      <c r="C2771" s="37" t="s">
        <v>9240</v>
      </c>
      <c r="D2771" s="37" t="s">
        <v>9260</v>
      </c>
      <c r="E2771" s="35">
        <v>564201</v>
      </c>
      <c r="F2771" s="38" t="s">
        <v>2269</v>
      </c>
      <c r="G2771" s="36" t="s">
        <v>9253</v>
      </c>
      <c r="H2771" s="42">
        <v>3646593.4576500002</v>
      </c>
      <c r="I2771" s="39"/>
      <c r="J2771" s="42">
        <f t="shared" si="175"/>
        <v>3646593.4576500002</v>
      </c>
      <c r="K2771" s="43">
        <v>0</v>
      </c>
      <c r="L2771" s="36">
        <v>100</v>
      </c>
      <c r="M2771" s="36">
        <v>1</v>
      </c>
      <c r="N2771" s="40" t="s">
        <v>9684</v>
      </c>
      <c r="O2771" s="37" t="s">
        <v>9844</v>
      </c>
      <c r="P2771" s="36">
        <v>215</v>
      </c>
      <c r="Q2771" s="37" t="s">
        <v>9262</v>
      </c>
    </row>
    <row r="2772" spans="1:17" ht="15" customHeight="1">
      <c r="A2772" s="35">
        <v>860205</v>
      </c>
      <c r="B2772" s="36" t="s">
        <v>10602</v>
      </c>
      <c r="C2772" s="37" t="s">
        <v>9251</v>
      </c>
      <c r="D2772" s="37" t="s">
        <v>9414</v>
      </c>
      <c r="E2772" s="35">
        <v>860205</v>
      </c>
      <c r="F2772" s="38" t="s">
        <v>5929</v>
      </c>
      <c r="G2772" s="36" t="s">
        <v>9253</v>
      </c>
      <c r="H2772" s="42">
        <v>59651.534401172998</v>
      </c>
      <c r="I2772" s="39"/>
      <c r="J2772" s="42">
        <f t="shared" si="175"/>
        <v>59651.534401172998</v>
      </c>
      <c r="K2772" s="43">
        <v>0</v>
      </c>
      <c r="L2772" s="36">
        <v>100</v>
      </c>
      <c r="M2772" s="36">
        <v>1</v>
      </c>
      <c r="N2772" s="40" t="s">
        <v>9254</v>
      </c>
      <c r="O2772" s="37" t="s">
        <v>9255</v>
      </c>
      <c r="P2772" s="36">
        <v>706</v>
      </c>
      <c r="Q2772" s="37" t="s">
        <v>9256</v>
      </c>
    </row>
    <row r="2773" spans="1:17" ht="15" customHeight="1">
      <c r="A2773" s="35">
        <v>906133</v>
      </c>
      <c r="B2773" s="36" t="s">
        <v>10602</v>
      </c>
      <c r="C2773" s="37" t="s">
        <v>9251</v>
      </c>
      <c r="D2773" s="37" t="s">
        <v>9257</v>
      </c>
      <c r="E2773" s="35">
        <v>906133</v>
      </c>
      <c r="F2773" s="37" t="s">
        <v>10670</v>
      </c>
      <c r="G2773" s="36" t="s">
        <v>9253</v>
      </c>
      <c r="H2773" s="42">
        <v>56861.376000000011</v>
      </c>
      <c r="I2773" s="39"/>
      <c r="J2773" s="42">
        <f t="shared" ref="J2773:J2836" si="176">H2773</f>
        <v>56861.376000000011</v>
      </c>
      <c r="K2773" s="36">
        <v>0</v>
      </c>
      <c r="L2773" s="36">
        <v>100</v>
      </c>
      <c r="M2773" s="36">
        <v>1</v>
      </c>
      <c r="N2773" s="40" t="s">
        <v>9254</v>
      </c>
      <c r="O2773" s="37" t="s">
        <v>9255</v>
      </c>
      <c r="P2773" s="36">
        <v>706</v>
      </c>
      <c r="Q2773" s="37" t="s">
        <v>9256</v>
      </c>
    </row>
    <row r="2774" spans="1:17" ht="15" customHeight="1">
      <c r="A2774" s="35">
        <v>906131</v>
      </c>
      <c r="B2774" s="36" t="s">
        <v>10602</v>
      </c>
      <c r="C2774" s="37" t="s">
        <v>9251</v>
      </c>
      <c r="D2774" s="37" t="s">
        <v>9257</v>
      </c>
      <c r="E2774" s="35">
        <v>906131</v>
      </c>
      <c r="F2774" s="37" t="s">
        <v>10671</v>
      </c>
      <c r="G2774" s="36" t="s">
        <v>9253</v>
      </c>
      <c r="H2774" s="42">
        <v>56861.376000000011</v>
      </c>
      <c r="I2774" s="39"/>
      <c r="J2774" s="42">
        <f t="shared" si="176"/>
        <v>56861.376000000011</v>
      </c>
      <c r="K2774" s="43">
        <v>0</v>
      </c>
      <c r="L2774" s="36">
        <v>100</v>
      </c>
      <c r="M2774" s="36">
        <v>1</v>
      </c>
      <c r="N2774" s="40" t="s">
        <v>9254</v>
      </c>
      <c r="O2774" s="37" t="s">
        <v>9255</v>
      </c>
      <c r="P2774" s="36">
        <v>706</v>
      </c>
      <c r="Q2774" s="37" t="s">
        <v>9256</v>
      </c>
    </row>
    <row r="2775" spans="1:17" ht="15" customHeight="1">
      <c r="A2775" s="35">
        <v>903437</v>
      </c>
      <c r="B2775" s="36" t="s">
        <v>10602</v>
      </c>
      <c r="C2775" s="37" t="s">
        <v>9251</v>
      </c>
      <c r="D2775" s="37" t="s">
        <v>9346</v>
      </c>
      <c r="E2775" s="35">
        <v>903437</v>
      </c>
      <c r="F2775" s="37" t="s">
        <v>4848</v>
      </c>
      <c r="G2775" s="36" t="s">
        <v>9253</v>
      </c>
      <c r="H2775" s="42">
        <v>102071.67836580001</v>
      </c>
      <c r="I2775" s="39"/>
      <c r="J2775" s="42">
        <f t="shared" si="176"/>
        <v>102071.67836580001</v>
      </c>
      <c r="K2775" s="43">
        <v>0</v>
      </c>
      <c r="L2775" s="36">
        <v>100</v>
      </c>
      <c r="M2775" s="36">
        <v>1</v>
      </c>
      <c r="N2775" s="40" t="s">
        <v>9254</v>
      </c>
      <c r="O2775" s="37" t="s">
        <v>9255</v>
      </c>
      <c r="P2775" s="36">
        <v>706</v>
      </c>
      <c r="Q2775" s="37" t="s">
        <v>9256</v>
      </c>
    </row>
    <row r="2776" spans="1:17" ht="15" customHeight="1">
      <c r="A2776" s="35">
        <v>380111</v>
      </c>
      <c r="B2776" s="36" t="s">
        <v>10602</v>
      </c>
      <c r="C2776" s="37" t="s">
        <v>9240</v>
      </c>
      <c r="D2776" s="37" t="s">
        <v>9296</v>
      </c>
      <c r="E2776" s="35">
        <v>380111</v>
      </c>
      <c r="F2776" s="37" t="s">
        <v>10672</v>
      </c>
      <c r="G2776" s="36" t="s">
        <v>9253</v>
      </c>
      <c r="H2776" s="42">
        <v>2163849.48</v>
      </c>
      <c r="I2776" s="39"/>
      <c r="J2776" s="42">
        <f t="shared" si="176"/>
        <v>2163849.48</v>
      </c>
      <c r="K2776" s="43">
        <v>0</v>
      </c>
      <c r="L2776" s="36">
        <v>100</v>
      </c>
      <c r="M2776" s="36">
        <v>1</v>
      </c>
      <c r="N2776" s="37" t="s">
        <v>10673</v>
      </c>
      <c r="O2776" s="37" t="s">
        <v>10674</v>
      </c>
      <c r="P2776" s="36">
        <v>202</v>
      </c>
      <c r="Q2776" s="37" t="s">
        <v>9298</v>
      </c>
    </row>
    <row r="2777" spans="1:17" ht="15" customHeight="1">
      <c r="A2777" s="35">
        <v>904923</v>
      </c>
      <c r="B2777" s="36" t="s">
        <v>10602</v>
      </c>
      <c r="C2777" s="37" t="s">
        <v>9251</v>
      </c>
      <c r="D2777" s="37" t="s">
        <v>9314</v>
      </c>
      <c r="E2777" s="35">
        <v>904923</v>
      </c>
      <c r="F2777" s="37" t="s">
        <v>4883</v>
      </c>
      <c r="G2777" s="36" t="s">
        <v>9253</v>
      </c>
      <c r="H2777" s="42">
        <v>58887.506749499997</v>
      </c>
      <c r="I2777" s="39"/>
      <c r="J2777" s="42">
        <f t="shared" si="176"/>
        <v>58887.506749499997</v>
      </c>
      <c r="K2777" s="43">
        <v>0</v>
      </c>
      <c r="L2777" s="36">
        <v>100</v>
      </c>
      <c r="M2777" s="36">
        <v>1</v>
      </c>
      <c r="N2777" s="40" t="s">
        <v>9254</v>
      </c>
      <c r="O2777" s="37" t="s">
        <v>9255</v>
      </c>
      <c r="P2777" s="36">
        <v>706</v>
      </c>
      <c r="Q2777" s="37" t="s">
        <v>9256</v>
      </c>
    </row>
    <row r="2778" spans="1:17" ht="15" customHeight="1">
      <c r="A2778" s="35">
        <v>903047</v>
      </c>
      <c r="B2778" s="36" t="s">
        <v>10602</v>
      </c>
      <c r="C2778" s="37" t="s">
        <v>9251</v>
      </c>
      <c r="D2778" s="37" t="s">
        <v>9314</v>
      </c>
      <c r="E2778" s="35">
        <v>903047</v>
      </c>
      <c r="F2778" s="37" t="s">
        <v>10675</v>
      </c>
      <c r="G2778" s="36" t="s">
        <v>9253</v>
      </c>
      <c r="H2778" s="42">
        <v>255179.19591449999</v>
      </c>
      <c r="I2778" s="39"/>
      <c r="J2778" s="42">
        <f t="shared" si="176"/>
        <v>255179.19591449999</v>
      </c>
      <c r="K2778" s="43">
        <v>0</v>
      </c>
      <c r="L2778" s="36">
        <v>100</v>
      </c>
      <c r="M2778" s="36">
        <v>1</v>
      </c>
      <c r="N2778" s="40" t="s">
        <v>9254</v>
      </c>
      <c r="O2778" s="37" t="s">
        <v>9255</v>
      </c>
      <c r="P2778" s="36">
        <v>706</v>
      </c>
      <c r="Q2778" s="37" t="s">
        <v>9256</v>
      </c>
    </row>
    <row r="2779" spans="1:17" ht="15" customHeight="1">
      <c r="A2779" s="35">
        <v>906041</v>
      </c>
      <c r="B2779" s="36" t="s">
        <v>10602</v>
      </c>
      <c r="C2779" s="37" t="s">
        <v>9251</v>
      </c>
      <c r="D2779" s="37" t="s">
        <v>9257</v>
      </c>
      <c r="E2779" s="35">
        <v>906041</v>
      </c>
      <c r="F2779" s="37" t="s">
        <v>10676</v>
      </c>
      <c r="G2779" s="36" t="s">
        <v>9253</v>
      </c>
      <c r="H2779" s="42">
        <v>153107.51754870001</v>
      </c>
      <c r="I2779" s="39"/>
      <c r="J2779" s="42">
        <f t="shared" si="176"/>
        <v>153107.51754870001</v>
      </c>
      <c r="K2779" s="43">
        <v>0</v>
      </c>
      <c r="L2779" s="43">
        <v>100</v>
      </c>
      <c r="M2779" s="36">
        <v>1</v>
      </c>
      <c r="N2779" s="40" t="s">
        <v>9254</v>
      </c>
      <c r="O2779" s="37" t="s">
        <v>9255</v>
      </c>
      <c r="P2779" s="36">
        <v>706</v>
      </c>
      <c r="Q2779" s="37" t="s">
        <v>9256</v>
      </c>
    </row>
    <row r="2780" spans="1:17" ht="15" customHeight="1">
      <c r="A2780" s="35">
        <v>906040</v>
      </c>
      <c r="B2780" s="36" t="s">
        <v>10602</v>
      </c>
      <c r="C2780" s="37" t="s">
        <v>9251</v>
      </c>
      <c r="D2780" s="37" t="s">
        <v>9257</v>
      </c>
      <c r="E2780" s="35">
        <v>906040</v>
      </c>
      <c r="F2780" s="37" t="s">
        <v>10677</v>
      </c>
      <c r="G2780" s="36" t="s">
        <v>9253</v>
      </c>
      <c r="H2780" s="42">
        <v>112974.576</v>
      </c>
      <c r="I2780" s="39"/>
      <c r="J2780" s="42">
        <f t="shared" si="176"/>
        <v>112974.576</v>
      </c>
      <c r="K2780" s="43">
        <v>0</v>
      </c>
      <c r="L2780" s="36">
        <v>100</v>
      </c>
      <c r="M2780" s="36">
        <v>1</v>
      </c>
      <c r="N2780" s="40" t="s">
        <v>9254</v>
      </c>
      <c r="O2780" s="37" t="s">
        <v>9255</v>
      </c>
      <c r="P2780" s="36">
        <v>706</v>
      </c>
      <c r="Q2780" s="37" t="s">
        <v>9256</v>
      </c>
    </row>
    <row r="2781" spans="1:17" ht="15" customHeight="1">
      <c r="A2781" s="35">
        <v>906039</v>
      </c>
      <c r="B2781" s="36" t="s">
        <v>10602</v>
      </c>
      <c r="C2781" s="37" t="s">
        <v>9251</v>
      </c>
      <c r="D2781" s="37" t="s">
        <v>9257</v>
      </c>
      <c r="E2781" s="35">
        <v>906039</v>
      </c>
      <c r="F2781" s="37" t="s">
        <v>10678</v>
      </c>
      <c r="G2781" s="36" t="s">
        <v>9253</v>
      </c>
      <c r="H2781" s="42">
        <v>64156.092000000004</v>
      </c>
      <c r="I2781" s="39"/>
      <c r="J2781" s="42">
        <f t="shared" si="176"/>
        <v>64156.092000000004</v>
      </c>
      <c r="K2781" s="43">
        <v>0</v>
      </c>
      <c r="L2781" s="36">
        <v>100</v>
      </c>
      <c r="M2781" s="36">
        <v>1</v>
      </c>
      <c r="N2781" s="40" t="s">
        <v>9254</v>
      </c>
      <c r="O2781" s="37" t="s">
        <v>9255</v>
      </c>
      <c r="P2781" s="36">
        <v>706</v>
      </c>
      <c r="Q2781" s="37" t="s">
        <v>9256</v>
      </c>
    </row>
    <row r="2782" spans="1:17" ht="15" customHeight="1">
      <c r="A2782" s="35">
        <v>311302</v>
      </c>
      <c r="B2782" s="36" t="s">
        <v>10602</v>
      </c>
      <c r="C2782" s="37" t="s">
        <v>9240</v>
      </c>
      <c r="D2782" s="37" t="s">
        <v>9329</v>
      </c>
      <c r="E2782" s="35">
        <v>311302</v>
      </c>
      <c r="F2782" s="38" t="s">
        <v>1425</v>
      </c>
      <c r="G2782" s="36" t="s">
        <v>9253</v>
      </c>
      <c r="H2782" s="42">
        <v>4227820.9973999998</v>
      </c>
      <c r="I2782" s="39"/>
      <c r="J2782" s="42">
        <f t="shared" si="176"/>
        <v>4227820.9973999998</v>
      </c>
      <c r="K2782" s="43">
        <v>0</v>
      </c>
      <c r="L2782" s="36">
        <v>100</v>
      </c>
      <c r="M2782" s="36">
        <v>1</v>
      </c>
      <c r="N2782" s="40" t="s">
        <v>10679</v>
      </c>
      <c r="O2782" s="37" t="s">
        <v>9844</v>
      </c>
      <c r="P2782" s="36">
        <v>234</v>
      </c>
      <c r="Q2782" s="37" t="s">
        <v>9330</v>
      </c>
    </row>
    <row r="2783" spans="1:17" ht="15" customHeight="1">
      <c r="A2783" s="35">
        <v>384901</v>
      </c>
      <c r="B2783" s="36" t="s">
        <v>10602</v>
      </c>
      <c r="C2783" s="37" t="s">
        <v>9240</v>
      </c>
      <c r="D2783" s="37" t="s">
        <v>9296</v>
      </c>
      <c r="E2783" s="35">
        <v>384901</v>
      </c>
      <c r="F2783" s="37" t="s">
        <v>1593</v>
      </c>
      <c r="G2783" s="36" t="s">
        <v>9253</v>
      </c>
      <c r="H2783" s="42">
        <v>2113910.4986999999</v>
      </c>
      <c r="I2783" s="39"/>
      <c r="J2783" s="42">
        <f t="shared" si="176"/>
        <v>2113910.4986999999</v>
      </c>
      <c r="K2783" s="36">
        <v>0</v>
      </c>
      <c r="L2783" s="36">
        <v>100</v>
      </c>
      <c r="M2783" s="36">
        <v>1</v>
      </c>
      <c r="N2783" s="40" t="s">
        <v>9684</v>
      </c>
      <c r="O2783" s="37" t="s">
        <v>9844</v>
      </c>
      <c r="P2783" s="36">
        <v>202</v>
      </c>
      <c r="Q2783" s="37" t="s">
        <v>9298</v>
      </c>
    </row>
    <row r="2784" spans="1:17" ht="15" customHeight="1">
      <c r="A2784" s="35">
        <v>869204</v>
      </c>
      <c r="B2784" s="36" t="s">
        <v>10602</v>
      </c>
      <c r="C2784" s="37" t="s">
        <v>9240</v>
      </c>
      <c r="D2784" s="37" t="s">
        <v>9383</v>
      </c>
      <c r="E2784" s="35">
        <v>869204</v>
      </c>
      <c r="F2784" s="37" t="s">
        <v>10680</v>
      </c>
      <c r="G2784" s="36" t="s">
        <v>9253</v>
      </c>
      <c r="H2784" s="42">
        <v>1660929.6775499999</v>
      </c>
      <c r="I2784" s="39"/>
      <c r="J2784" s="42">
        <f t="shared" si="176"/>
        <v>1660929.6775499999</v>
      </c>
      <c r="K2784" s="36">
        <v>0</v>
      </c>
      <c r="L2784" s="36">
        <v>100</v>
      </c>
      <c r="M2784" s="36">
        <v>1</v>
      </c>
      <c r="N2784" s="40" t="s">
        <v>9684</v>
      </c>
      <c r="O2784" s="37" t="s">
        <v>9844</v>
      </c>
      <c r="P2784" s="36">
        <v>237</v>
      </c>
      <c r="Q2784" s="37" t="s">
        <v>9384</v>
      </c>
    </row>
    <row r="2785" spans="1:17" ht="15" customHeight="1">
      <c r="A2785" s="35">
        <v>906478</v>
      </c>
      <c r="B2785" s="36" t="s">
        <v>10602</v>
      </c>
      <c r="C2785" s="37" t="s">
        <v>9251</v>
      </c>
      <c r="D2785" s="37" t="s">
        <v>9314</v>
      </c>
      <c r="E2785" s="35">
        <v>906478</v>
      </c>
      <c r="F2785" s="37" t="s">
        <v>4632</v>
      </c>
      <c r="G2785" s="36" t="s">
        <v>9253</v>
      </c>
      <c r="H2785" s="42">
        <v>141330.0161988</v>
      </c>
      <c r="I2785" s="39"/>
      <c r="J2785" s="42">
        <f t="shared" si="176"/>
        <v>141330.0161988</v>
      </c>
      <c r="K2785" s="43">
        <v>0</v>
      </c>
      <c r="L2785" s="36">
        <v>100</v>
      </c>
      <c r="M2785" s="36">
        <v>1</v>
      </c>
      <c r="N2785" s="40" t="s">
        <v>9254</v>
      </c>
      <c r="O2785" s="37" t="s">
        <v>9255</v>
      </c>
      <c r="P2785" s="36">
        <v>706</v>
      </c>
      <c r="Q2785" s="37" t="s">
        <v>9256</v>
      </c>
    </row>
    <row r="2786" spans="1:17" ht="15" customHeight="1">
      <c r="A2786" s="35">
        <v>906477</v>
      </c>
      <c r="B2786" s="36" t="s">
        <v>10602</v>
      </c>
      <c r="C2786" s="37" t="s">
        <v>9251</v>
      </c>
      <c r="D2786" s="37" t="s">
        <v>9314</v>
      </c>
      <c r="E2786" s="35">
        <v>906477</v>
      </c>
      <c r="F2786" s="37" t="s">
        <v>4631</v>
      </c>
      <c r="G2786" s="36" t="s">
        <v>9253</v>
      </c>
      <c r="H2786" s="42">
        <v>134263.51538886002</v>
      </c>
      <c r="I2786" s="39"/>
      <c r="J2786" s="42">
        <f t="shared" si="176"/>
        <v>134263.51538886002</v>
      </c>
      <c r="K2786" s="43">
        <v>0</v>
      </c>
      <c r="L2786" s="36">
        <v>100</v>
      </c>
      <c r="M2786" s="36">
        <v>1</v>
      </c>
      <c r="N2786" s="40" t="s">
        <v>9254</v>
      </c>
      <c r="O2786" s="37" t="s">
        <v>9255</v>
      </c>
      <c r="P2786" s="36">
        <v>706</v>
      </c>
      <c r="Q2786" s="37" t="s">
        <v>9256</v>
      </c>
    </row>
    <row r="2787" spans="1:17" ht="15" customHeight="1">
      <c r="A2787" s="35">
        <v>903045</v>
      </c>
      <c r="B2787" s="36" t="s">
        <v>10602</v>
      </c>
      <c r="C2787" s="37" t="s">
        <v>9251</v>
      </c>
      <c r="D2787" s="37" t="s">
        <v>9314</v>
      </c>
      <c r="E2787" s="35">
        <v>903045</v>
      </c>
      <c r="F2787" s="37" t="s">
        <v>10681</v>
      </c>
      <c r="G2787" s="36" t="s">
        <v>9253</v>
      </c>
      <c r="H2787" s="42">
        <v>33671.574372149997</v>
      </c>
      <c r="I2787" s="39"/>
      <c r="J2787" s="42">
        <f t="shared" si="176"/>
        <v>33671.574372149997</v>
      </c>
      <c r="K2787" s="36">
        <v>0</v>
      </c>
      <c r="L2787" s="36">
        <v>100</v>
      </c>
      <c r="M2787" s="36">
        <v>1</v>
      </c>
      <c r="N2787" s="40" t="s">
        <v>9254</v>
      </c>
      <c r="O2787" s="37" t="s">
        <v>9255</v>
      </c>
      <c r="P2787" s="36">
        <v>706</v>
      </c>
      <c r="Q2787" s="37" t="s">
        <v>9256</v>
      </c>
    </row>
    <row r="2788" spans="1:17" ht="15" customHeight="1">
      <c r="A2788" s="35">
        <v>903046</v>
      </c>
      <c r="B2788" s="36" t="s">
        <v>10602</v>
      </c>
      <c r="C2788" s="37" t="s">
        <v>9251</v>
      </c>
      <c r="D2788" s="37" t="s">
        <v>9314</v>
      </c>
      <c r="E2788" s="35">
        <v>903046</v>
      </c>
      <c r="F2788" s="37" t="s">
        <v>4431</v>
      </c>
      <c r="G2788" s="36" t="s">
        <v>9253</v>
      </c>
      <c r="H2788" s="42">
        <v>25321.627902284992</v>
      </c>
      <c r="I2788" s="39"/>
      <c r="J2788" s="42">
        <f t="shared" si="176"/>
        <v>25321.627902284992</v>
      </c>
      <c r="K2788" s="43">
        <v>0</v>
      </c>
      <c r="L2788" s="36">
        <v>100</v>
      </c>
      <c r="M2788" s="36">
        <v>1</v>
      </c>
      <c r="N2788" s="40" t="s">
        <v>9254</v>
      </c>
      <c r="O2788" s="37" t="s">
        <v>9255</v>
      </c>
      <c r="P2788" s="36">
        <v>706</v>
      </c>
      <c r="Q2788" s="37" t="s">
        <v>9256</v>
      </c>
    </row>
    <row r="2789" spans="1:17" ht="15" customHeight="1">
      <c r="A2789" s="35">
        <v>906129</v>
      </c>
      <c r="B2789" s="36" t="s">
        <v>10602</v>
      </c>
      <c r="C2789" s="37" t="s">
        <v>9251</v>
      </c>
      <c r="D2789" s="37" t="s">
        <v>9257</v>
      </c>
      <c r="E2789" s="35">
        <v>906129</v>
      </c>
      <c r="F2789" s="38" t="s">
        <v>10682</v>
      </c>
      <c r="G2789" s="36" t="s">
        <v>9253</v>
      </c>
      <c r="H2789" s="42">
        <v>54961.672966199993</v>
      </c>
      <c r="I2789" s="39"/>
      <c r="J2789" s="42">
        <f t="shared" si="176"/>
        <v>54961.672966199993</v>
      </c>
      <c r="K2789" s="43">
        <v>0</v>
      </c>
      <c r="L2789" s="36">
        <v>100</v>
      </c>
      <c r="M2789" s="36">
        <v>1</v>
      </c>
      <c r="N2789" s="40" t="s">
        <v>9254</v>
      </c>
      <c r="O2789" s="37" t="s">
        <v>9255</v>
      </c>
      <c r="P2789" s="36">
        <v>706</v>
      </c>
      <c r="Q2789" s="37" t="s">
        <v>9256</v>
      </c>
    </row>
    <row r="2790" spans="1:17" ht="15" customHeight="1">
      <c r="A2790" s="35">
        <v>906127</v>
      </c>
      <c r="B2790" s="36" t="s">
        <v>10602</v>
      </c>
      <c r="C2790" s="37" t="s">
        <v>9251</v>
      </c>
      <c r="D2790" s="37" t="s">
        <v>9257</v>
      </c>
      <c r="E2790" s="35">
        <v>906127</v>
      </c>
      <c r="F2790" s="37" t="s">
        <v>10683</v>
      </c>
      <c r="G2790" s="36" t="s">
        <v>9253</v>
      </c>
      <c r="H2790" s="42">
        <v>51035.839182900003</v>
      </c>
      <c r="I2790" s="39"/>
      <c r="J2790" s="42">
        <f t="shared" si="176"/>
        <v>51035.839182900003</v>
      </c>
      <c r="K2790" s="43">
        <v>0</v>
      </c>
      <c r="L2790" s="36">
        <v>100</v>
      </c>
      <c r="M2790" s="36">
        <v>1</v>
      </c>
      <c r="N2790" s="40" t="s">
        <v>9254</v>
      </c>
      <c r="O2790" s="37" t="s">
        <v>9255</v>
      </c>
      <c r="P2790" s="36">
        <v>706</v>
      </c>
      <c r="Q2790" s="37" t="s">
        <v>9256</v>
      </c>
    </row>
    <row r="2791" spans="1:17" ht="15" customHeight="1">
      <c r="A2791" s="35">
        <v>906126</v>
      </c>
      <c r="B2791" s="36" t="s">
        <v>10602</v>
      </c>
      <c r="C2791" s="37" t="s">
        <v>9251</v>
      </c>
      <c r="D2791" s="37" t="s">
        <v>9257</v>
      </c>
      <c r="E2791" s="35">
        <v>906126</v>
      </c>
      <c r="F2791" s="37" t="s">
        <v>10684</v>
      </c>
      <c r="G2791" s="36" t="s">
        <v>9253</v>
      </c>
      <c r="H2791" s="42">
        <v>112974.576</v>
      </c>
      <c r="I2791" s="39"/>
      <c r="J2791" s="42">
        <f t="shared" si="176"/>
        <v>112974.576</v>
      </c>
      <c r="K2791" s="43">
        <v>0</v>
      </c>
      <c r="L2791" s="36">
        <v>100</v>
      </c>
      <c r="M2791" s="36">
        <v>1</v>
      </c>
      <c r="N2791" s="40" t="s">
        <v>9254</v>
      </c>
      <c r="O2791" s="37" t="s">
        <v>9255</v>
      </c>
      <c r="P2791" s="36">
        <v>706</v>
      </c>
      <c r="Q2791" s="37" t="s">
        <v>9256</v>
      </c>
    </row>
    <row r="2792" spans="1:17" ht="15" customHeight="1">
      <c r="A2792" s="35">
        <v>908867</v>
      </c>
      <c r="B2792" s="36" t="s">
        <v>10602</v>
      </c>
      <c r="C2792" s="37" t="s">
        <v>9251</v>
      </c>
      <c r="D2792" s="37" t="s">
        <v>9257</v>
      </c>
      <c r="E2792" s="35">
        <v>908867</v>
      </c>
      <c r="F2792" s="37" t="s">
        <v>10685</v>
      </c>
      <c r="G2792" s="36" t="s">
        <v>9253</v>
      </c>
      <c r="H2792" s="42">
        <v>490729.22291250003</v>
      </c>
      <c r="I2792" s="39"/>
      <c r="J2792" s="42">
        <f t="shared" si="176"/>
        <v>490729.22291250003</v>
      </c>
      <c r="K2792" s="43">
        <v>0</v>
      </c>
      <c r="L2792" s="36">
        <v>100</v>
      </c>
      <c r="M2792" s="36">
        <v>1</v>
      </c>
      <c r="N2792" s="40" t="s">
        <v>9254</v>
      </c>
      <c r="O2792" s="37" t="s">
        <v>9255</v>
      </c>
      <c r="P2792" s="36">
        <v>706</v>
      </c>
      <c r="Q2792" s="37" t="s">
        <v>9256</v>
      </c>
    </row>
    <row r="2793" spans="1:17" ht="15" customHeight="1">
      <c r="A2793" s="35">
        <v>340401</v>
      </c>
      <c r="B2793" s="36" t="s">
        <v>10602</v>
      </c>
      <c r="C2793" s="37" t="s">
        <v>9240</v>
      </c>
      <c r="D2793" s="37" t="s">
        <v>9329</v>
      </c>
      <c r="E2793" s="35" t="s">
        <v>10686</v>
      </c>
      <c r="F2793" s="38" t="s">
        <v>1712</v>
      </c>
      <c r="G2793" s="36" t="s">
        <v>9253</v>
      </c>
      <c r="H2793" s="42">
        <v>2038508.5201668565</v>
      </c>
      <c r="I2793" s="39"/>
      <c r="J2793" s="42">
        <f t="shared" si="176"/>
        <v>2038508.5201668565</v>
      </c>
      <c r="K2793" s="36">
        <v>0</v>
      </c>
      <c r="L2793" s="36">
        <v>100</v>
      </c>
      <c r="M2793" s="36">
        <v>1</v>
      </c>
      <c r="N2793" s="37" t="s">
        <v>10687</v>
      </c>
      <c r="O2793" s="37" t="s">
        <v>10688</v>
      </c>
      <c r="P2793" s="36">
        <v>234</v>
      </c>
      <c r="Q2793" s="37" t="s">
        <v>9330</v>
      </c>
    </row>
    <row r="2794" spans="1:17" ht="15" customHeight="1">
      <c r="A2794" s="35">
        <v>342101</v>
      </c>
      <c r="B2794" s="36" t="s">
        <v>10602</v>
      </c>
      <c r="C2794" s="37" t="s">
        <v>9240</v>
      </c>
      <c r="D2794" s="37" t="s">
        <v>9329</v>
      </c>
      <c r="E2794" s="35" t="s">
        <v>10689</v>
      </c>
      <c r="F2794" s="38" t="s">
        <v>10690</v>
      </c>
      <c r="G2794" s="36" t="s">
        <v>9253</v>
      </c>
      <c r="H2794" s="42">
        <v>8368669.6771392003</v>
      </c>
      <c r="I2794" s="39"/>
      <c r="J2794" s="42">
        <f t="shared" si="176"/>
        <v>8368669.6771392003</v>
      </c>
      <c r="K2794" s="43">
        <v>0</v>
      </c>
      <c r="L2794" s="36">
        <v>100</v>
      </c>
      <c r="M2794" s="36">
        <v>1</v>
      </c>
      <c r="N2794" s="40" t="s">
        <v>9684</v>
      </c>
      <c r="O2794" s="37" t="s">
        <v>9844</v>
      </c>
      <c r="P2794" s="36">
        <v>234</v>
      </c>
      <c r="Q2794" s="37" t="s">
        <v>9330</v>
      </c>
    </row>
    <row r="2795" spans="1:17" ht="15" customHeight="1">
      <c r="A2795" s="35">
        <v>340905</v>
      </c>
      <c r="B2795" s="36" t="s">
        <v>10602</v>
      </c>
      <c r="C2795" s="37" t="s">
        <v>9240</v>
      </c>
      <c r="D2795" s="37" t="s">
        <v>9329</v>
      </c>
      <c r="E2795" s="35" t="s">
        <v>10691</v>
      </c>
      <c r="F2795" s="38" t="s">
        <v>1717</v>
      </c>
      <c r="G2795" s="36" t="s">
        <v>9253</v>
      </c>
      <c r="H2795" s="42">
        <v>12830530.765466701</v>
      </c>
      <c r="I2795" s="39"/>
      <c r="J2795" s="42">
        <f t="shared" si="176"/>
        <v>12830530.765466701</v>
      </c>
      <c r="K2795" s="43">
        <v>0</v>
      </c>
      <c r="L2795" s="36">
        <v>100</v>
      </c>
      <c r="M2795" s="36">
        <v>1</v>
      </c>
      <c r="N2795" s="40" t="s">
        <v>9684</v>
      </c>
      <c r="O2795" s="37" t="s">
        <v>9844</v>
      </c>
      <c r="P2795" s="36">
        <v>234</v>
      </c>
      <c r="Q2795" s="37" t="s">
        <v>9330</v>
      </c>
    </row>
    <row r="2796" spans="1:17" ht="15" customHeight="1">
      <c r="A2796" s="35">
        <v>345001</v>
      </c>
      <c r="B2796" s="36" t="s">
        <v>10602</v>
      </c>
      <c r="C2796" s="37" t="s">
        <v>9331</v>
      </c>
      <c r="D2796" s="37" t="s">
        <v>10692</v>
      </c>
      <c r="E2796" s="35" t="s">
        <v>10693</v>
      </c>
      <c r="F2796" s="38" t="s">
        <v>1726</v>
      </c>
      <c r="G2796" s="36" t="s">
        <v>9253</v>
      </c>
      <c r="H2796" s="42">
        <v>686114.95043519989</v>
      </c>
      <c r="I2796" s="39"/>
      <c r="J2796" s="42">
        <f t="shared" si="176"/>
        <v>686114.95043519989</v>
      </c>
      <c r="K2796" s="43">
        <v>0</v>
      </c>
      <c r="L2796" s="36">
        <v>100</v>
      </c>
      <c r="M2796" s="36">
        <v>1</v>
      </c>
      <c r="N2796" s="37" t="s">
        <v>10694</v>
      </c>
      <c r="O2796" s="37" t="s">
        <v>10695</v>
      </c>
      <c r="P2796" s="36">
        <v>745</v>
      </c>
      <c r="Q2796" s="37" t="s">
        <v>9850</v>
      </c>
    </row>
    <row r="2797" spans="1:17" ht="15" customHeight="1">
      <c r="A2797" s="35">
        <v>345002</v>
      </c>
      <c r="B2797" s="36" t="s">
        <v>10602</v>
      </c>
      <c r="C2797" s="37" t="s">
        <v>9331</v>
      </c>
      <c r="D2797" s="37" t="s">
        <v>10692</v>
      </c>
      <c r="E2797" s="35" t="s">
        <v>10696</v>
      </c>
      <c r="F2797" s="38" t="s">
        <v>1727</v>
      </c>
      <c r="G2797" s="36" t="s">
        <v>9253</v>
      </c>
      <c r="H2797" s="42">
        <v>1453917.4422844499</v>
      </c>
      <c r="I2797" s="39"/>
      <c r="J2797" s="42">
        <f t="shared" si="176"/>
        <v>1453917.4422844499</v>
      </c>
      <c r="K2797" s="43">
        <v>0</v>
      </c>
      <c r="L2797" s="36">
        <v>100</v>
      </c>
      <c r="M2797" s="36">
        <v>1</v>
      </c>
      <c r="N2797" s="37" t="s">
        <v>10694</v>
      </c>
      <c r="O2797" s="37" t="s">
        <v>10695</v>
      </c>
      <c r="P2797" s="36">
        <v>745</v>
      </c>
      <c r="Q2797" s="37" t="s">
        <v>9850</v>
      </c>
    </row>
    <row r="2798" spans="1:17" ht="15" customHeight="1">
      <c r="A2798" s="35">
        <v>921405</v>
      </c>
      <c r="B2798" s="36" t="s">
        <v>10602</v>
      </c>
      <c r="C2798" s="37" t="s">
        <v>9331</v>
      </c>
      <c r="D2798" s="37" t="s">
        <v>9709</v>
      </c>
      <c r="E2798" s="35">
        <v>921405</v>
      </c>
      <c r="F2798" s="37" t="s">
        <v>8442</v>
      </c>
      <c r="G2798" s="36" t="s">
        <v>9253</v>
      </c>
      <c r="H2798" s="42">
        <v>9008870.1300000008</v>
      </c>
      <c r="I2798" s="39"/>
      <c r="J2798" s="42">
        <f t="shared" si="176"/>
        <v>9008870.1300000008</v>
      </c>
      <c r="K2798" s="43">
        <v>0</v>
      </c>
      <c r="L2798" s="36">
        <v>100</v>
      </c>
      <c r="M2798" s="36">
        <v>1</v>
      </c>
      <c r="N2798" s="37" t="s">
        <v>10697</v>
      </c>
      <c r="O2798" s="37" t="s">
        <v>10698</v>
      </c>
      <c r="P2798" s="36">
        <v>715</v>
      </c>
      <c r="Q2798" s="37" t="s">
        <v>9709</v>
      </c>
    </row>
    <row r="2799" spans="1:17" ht="15" customHeight="1">
      <c r="A2799" s="35">
        <v>921402</v>
      </c>
      <c r="B2799" s="36" t="s">
        <v>10602</v>
      </c>
      <c r="C2799" s="37" t="s">
        <v>9331</v>
      </c>
      <c r="D2799" s="37" t="s">
        <v>9709</v>
      </c>
      <c r="E2799" s="35">
        <v>9214021</v>
      </c>
      <c r="F2799" s="37" t="s">
        <v>10699</v>
      </c>
      <c r="G2799" s="36" t="s">
        <v>9253</v>
      </c>
      <c r="H2799" s="42">
        <v>6648190.3799999999</v>
      </c>
      <c r="I2799" s="39"/>
      <c r="J2799" s="42">
        <f t="shared" si="176"/>
        <v>6648190.3799999999</v>
      </c>
      <c r="K2799" s="43">
        <v>0</v>
      </c>
      <c r="L2799" s="36">
        <v>100</v>
      </c>
      <c r="M2799" s="36">
        <v>1</v>
      </c>
      <c r="N2799" s="37" t="s">
        <v>10700</v>
      </c>
      <c r="O2799" s="37" t="s">
        <v>10698</v>
      </c>
      <c r="P2799" s="36">
        <v>715</v>
      </c>
      <c r="Q2799" s="37" t="s">
        <v>9709</v>
      </c>
    </row>
    <row r="2800" spans="1:17" ht="15" customHeight="1">
      <c r="A2800" s="35">
        <v>921402</v>
      </c>
      <c r="B2800" s="36" t="s">
        <v>10602</v>
      </c>
      <c r="C2800" s="37" t="s">
        <v>9331</v>
      </c>
      <c r="D2800" s="37" t="s">
        <v>9709</v>
      </c>
      <c r="E2800" s="35">
        <v>9214023</v>
      </c>
      <c r="F2800" s="37" t="s">
        <v>10701</v>
      </c>
      <c r="G2800" s="36" t="s">
        <v>9253</v>
      </c>
      <c r="H2800" s="42">
        <v>10856358.630000001</v>
      </c>
      <c r="I2800" s="39"/>
      <c r="J2800" s="42">
        <f t="shared" si="176"/>
        <v>10856358.630000001</v>
      </c>
      <c r="K2800" s="43">
        <v>0</v>
      </c>
      <c r="L2800" s="36">
        <v>100</v>
      </c>
      <c r="M2800" s="36">
        <v>1</v>
      </c>
      <c r="N2800" s="37" t="s">
        <v>10702</v>
      </c>
      <c r="O2800" s="37" t="s">
        <v>10698</v>
      </c>
      <c r="P2800" s="36">
        <v>715</v>
      </c>
      <c r="Q2800" s="37" t="s">
        <v>9709</v>
      </c>
    </row>
    <row r="2801" spans="1:17" ht="15" customHeight="1">
      <c r="A2801" s="35">
        <v>921402</v>
      </c>
      <c r="B2801" s="36" t="s">
        <v>10602</v>
      </c>
      <c r="C2801" s="37" t="s">
        <v>9331</v>
      </c>
      <c r="D2801" s="37" t="s">
        <v>9709</v>
      </c>
      <c r="E2801" s="35">
        <v>9214024</v>
      </c>
      <c r="F2801" s="37" t="s">
        <v>10703</v>
      </c>
      <c r="G2801" s="36" t="s">
        <v>9253</v>
      </c>
      <c r="H2801" s="42">
        <v>9008870.1300000008</v>
      </c>
      <c r="I2801" s="39"/>
      <c r="J2801" s="42">
        <f t="shared" si="176"/>
        <v>9008870.1300000008</v>
      </c>
      <c r="K2801" s="43">
        <v>0</v>
      </c>
      <c r="L2801" s="36">
        <v>100</v>
      </c>
      <c r="M2801" s="36">
        <v>1</v>
      </c>
      <c r="N2801" s="37" t="s">
        <v>10704</v>
      </c>
      <c r="O2801" s="37" t="s">
        <v>10698</v>
      </c>
      <c r="P2801" s="36">
        <v>715</v>
      </c>
      <c r="Q2801" s="37" t="s">
        <v>9709</v>
      </c>
    </row>
    <row r="2802" spans="1:17" ht="15" customHeight="1">
      <c r="A2802" s="35">
        <v>921402</v>
      </c>
      <c r="B2802" s="36" t="s">
        <v>10602</v>
      </c>
      <c r="C2802" s="37" t="s">
        <v>9331</v>
      </c>
      <c r="D2802" s="37" t="s">
        <v>9709</v>
      </c>
      <c r="E2802" s="35">
        <v>9214022</v>
      </c>
      <c r="F2802" s="37" t="s">
        <v>10705</v>
      </c>
      <c r="G2802" s="36" t="s">
        <v>9253</v>
      </c>
      <c r="H2802" s="42">
        <v>3671681.13</v>
      </c>
      <c r="I2802" s="39"/>
      <c r="J2802" s="42">
        <f t="shared" si="176"/>
        <v>3671681.13</v>
      </c>
      <c r="K2802" s="43">
        <v>0</v>
      </c>
      <c r="L2802" s="36">
        <v>100</v>
      </c>
      <c r="M2802" s="36">
        <v>1</v>
      </c>
      <c r="N2802" s="37"/>
      <c r="O2802" s="37"/>
      <c r="P2802" s="36">
        <v>715</v>
      </c>
      <c r="Q2802" s="37" t="s">
        <v>9709</v>
      </c>
    </row>
    <row r="2803" spans="1:17" ht="15" customHeight="1">
      <c r="A2803" s="35">
        <v>879430</v>
      </c>
      <c r="B2803" s="36" t="s">
        <v>10602</v>
      </c>
      <c r="C2803" s="37" t="s">
        <v>9331</v>
      </c>
      <c r="D2803" s="37" t="s">
        <v>9332</v>
      </c>
      <c r="E2803" s="35">
        <v>879430</v>
      </c>
      <c r="F2803" s="38" t="s">
        <v>10706</v>
      </c>
      <c r="G2803" s="36" t="s">
        <v>9253</v>
      </c>
      <c r="H2803" s="42">
        <v>779881.98041325004</v>
      </c>
      <c r="I2803" s="39"/>
      <c r="J2803" s="42">
        <f t="shared" si="176"/>
        <v>779881.98041325004</v>
      </c>
      <c r="K2803" s="43">
        <v>0</v>
      </c>
      <c r="L2803" s="36">
        <v>100</v>
      </c>
      <c r="M2803" s="36">
        <v>1</v>
      </c>
      <c r="N2803" s="37" t="s">
        <v>9333</v>
      </c>
      <c r="O2803" s="37" t="s">
        <v>10707</v>
      </c>
      <c r="P2803" s="36">
        <v>744</v>
      </c>
      <c r="Q2803" s="37" t="s">
        <v>9335</v>
      </c>
    </row>
    <row r="2804" spans="1:17" ht="15" customHeight="1">
      <c r="A2804" s="35">
        <v>879901</v>
      </c>
      <c r="B2804" s="36" t="s">
        <v>10602</v>
      </c>
      <c r="C2804" s="37" t="s">
        <v>9331</v>
      </c>
      <c r="D2804" s="37" t="s">
        <v>9332</v>
      </c>
      <c r="E2804" s="35">
        <v>8799018</v>
      </c>
      <c r="F2804" s="37" t="s">
        <v>10708</v>
      </c>
      <c r="G2804" s="36" t="s">
        <v>9253</v>
      </c>
      <c r="H2804" s="42">
        <v>1764209.3047722001</v>
      </c>
      <c r="I2804" s="39"/>
      <c r="J2804" s="42">
        <f t="shared" si="176"/>
        <v>1764209.3047722001</v>
      </c>
      <c r="K2804" s="43">
        <v>0</v>
      </c>
      <c r="L2804" s="36">
        <v>100</v>
      </c>
      <c r="M2804" s="36">
        <v>1</v>
      </c>
      <c r="N2804" s="37" t="s">
        <v>9333</v>
      </c>
      <c r="O2804" s="37" t="s">
        <v>10707</v>
      </c>
      <c r="P2804" s="36">
        <v>744</v>
      </c>
      <c r="Q2804" s="37" t="s">
        <v>9335</v>
      </c>
    </row>
    <row r="2805" spans="1:17" ht="15" customHeight="1">
      <c r="A2805" s="35">
        <v>879901</v>
      </c>
      <c r="B2805" s="36" t="s">
        <v>10602</v>
      </c>
      <c r="C2805" s="37" t="s">
        <v>9331</v>
      </c>
      <c r="D2805" s="37" t="s">
        <v>9332</v>
      </c>
      <c r="E2805" s="35">
        <v>87990125</v>
      </c>
      <c r="F2805" s="37" t="s">
        <v>10709</v>
      </c>
      <c r="G2805" s="36" t="s">
        <v>9253</v>
      </c>
      <c r="H2805" s="42">
        <v>1614574.64018565</v>
      </c>
      <c r="I2805" s="39"/>
      <c r="J2805" s="42">
        <f t="shared" si="176"/>
        <v>1614574.64018565</v>
      </c>
      <c r="K2805" s="43">
        <v>0</v>
      </c>
      <c r="L2805" s="36">
        <v>100</v>
      </c>
      <c r="M2805" s="36">
        <v>1</v>
      </c>
      <c r="N2805" s="37" t="s">
        <v>9333</v>
      </c>
      <c r="O2805" s="37" t="s">
        <v>10707</v>
      </c>
      <c r="P2805" s="36">
        <v>744</v>
      </c>
      <c r="Q2805" s="37" t="s">
        <v>9335</v>
      </c>
    </row>
    <row r="2806" spans="1:17" ht="15" customHeight="1">
      <c r="A2806" s="35">
        <v>879901</v>
      </c>
      <c r="B2806" s="36" t="s">
        <v>10602</v>
      </c>
      <c r="C2806" s="37" t="s">
        <v>9331</v>
      </c>
      <c r="D2806" s="37" t="s">
        <v>9332</v>
      </c>
      <c r="E2806" s="35">
        <v>8799017</v>
      </c>
      <c r="F2806" s="37" t="s">
        <v>10710</v>
      </c>
      <c r="G2806" s="36" t="s">
        <v>9253</v>
      </c>
      <c r="H2806" s="42">
        <v>1940705.7320529448</v>
      </c>
      <c r="I2806" s="39"/>
      <c r="J2806" s="42">
        <f t="shared" si="176"/>
        <v>1940705.7320529448</v>
      </c>
      <c r="K2806" s="43">
        <v>0</v>
      </c>
      <c r="L2806" s="36">
        <v>100</v>
      </c>
      <c r="M2806" s="36">
        <v>1</v>
      </c>
      <c r="N2806" s="37" t="s">
        <v>9333</v>
      </c>
      <c r="O2806" s="37" t="s">
        <v>10707</v>
      </c>
      <c r="P2806" s="36">
        <v>744</v>
      </c>
      <c r="Q2806" s="37" t="s">
        <v>9335</v>
      </c>
    </row>
    <row r="2807" spans="1:17" ht="15" customHeight="1">
      <c r="A2807" s="35">
        <v>879901</v>
      </c>
      <c r="B2807" s="36" t="s">
        <v>10602</v>
      </c>
      <c r="C2807" s="37" t="s">
        <v>9331</v>
      </c>
      <c r="D2807" s="37" t="s">
        <v>9332</v>
      </c>
      <c r="E2807" s="35">
        <v>87990119</v>
      </c>
      <c r="F2807" s="37" t="s">
        <v>10711</v>
      </c>
      <c r="G2807" s="36" t="s">
        <v>9253</v>
      </c>
      <c r="H2807" s="42">
        <v>1841367.0379747502</v>
      </c>
      <c r="I2807" s="39"/>
      <c r="J2807" s="42">
        <f t="shared" si="176"/>
        <v>1841367.0379747502</v>
      </c>
      <c r="K2807" s="43">
        <v>0</v>
      </c>
      <c r="L2807" s="36">
        <v>100</v>
      </c>
      <c r="M2807" s="36">
        <v>1</v>
      </c>
      <c r="N2807" s="37" t="s">
        <v>9333</v>
      </c>
      <c r="O2807" s="37" t="s">
        <v>10707</v>
      </c>
      <c r="P2807" s="36">
        <v>744</v>
      </c>
      <c r="Q2807" s="37" t="s">
        <v>9335</v>
      </c>
    </row>
    <row r="2808" spans="1:17" ht="15" customHeight="1">
      <c r="A2808" s="35">
        <v>879901</v>
      </c>
      <c r="B2808" s="36" t="s">
        <v>10602</v>
      </c>
      <c r="C2808" s="37" t="s">
        <v>9331</v>
      </c>
      <c r="D2808" s="37" t="s">
        <v>9332</v>
      </c>
      <c r="E2808" s="35">
        <v>87990118</v>
      </c>
      <c r="F2808" s="37" t="s">
        <v>10712</v>
      </c>
      <c r="G2808" s="36" t="s">
        <v>9253</v>
      </c>
      <c r="H2808" s="42">
        <v>1636619.7068149499</v>
      </c>
      <c r="I2808" s="39"/>
      <c r="J2808" s="42">
        <f t="shared" si="176"/>
        <v>1636619.7068149499</v>
      </c>
      <c r="K2808" s="43">
        <v>0</v>
      </c>
      <c r="L2808" s="36">
        <v>100</v>
      </c>
      <c r="M2808" s="36">
        <v>1</v>
      </c>
      <c r="N2808" s="37" t="s">
        <v>9333</v>
      </c>
      <c r="O2808" s="37" t="s">
        <v>10707</v>
      </c>
      <c r="P2808" s="36">
        <v>744</v>
      </c>
      <c r="Q2808" s="37" t="s">
        <v>9335</v>
      </c>
    </row>
    <row r="2809" spans="1:17" ht="15" customHeight="1">
      <c r="A2809" s="35">
        <v>879901</v>
      </c>
      <c r="B2809" s="36" t="s">
        <v>10602</v>
      </c>
      <c r="C2809" s="37" t="s">
        <v>9331</v>
      </c>
      <c r="D2809" s="37" t="s">
        <v>9332</v>
      </c>
      <c r="E2809" s="35">
        <v>87990117</v>
      </c>
      <c r="F2809" s="37" t="s">
        <v>10713</v>
      </c>
      <c r="G2809" s="36" t="s">
        <v>9253</v>
      </c>
      <c r="H2809" s="42">
        <v>1636619.7068149499</v>
      </c>
      <c r="I2809" s="39"/>
      <c r="J2809" s="42">
        <f t="shared" si="176"/>
        <v>1636619.7068149499</v>
      </c>
      <c r="K2809" s="43">
        <v>0</v>
      </c>
      <c r="L2809" s="36">
        <v>100</v>
      </c>
      <c r="M2809" s="36">
        <v>1</v>
      </c>
      <c r="N2809" s="37" t="s">
        <v>9333</v>
      </c>
      <c r="O2809" s="37" t="s">
        <v>10707</v>
      </c>
      <c r="P2809" s="36">
        <v>744</v>
      </c>
      <c r="Q2809" s="37" t="s">
        <v>9335</v>
      </c>
    </row>
    <row r="2810" spans="1:17" ht="15" customHeight="1">
      <c r="A2810" s="35">
        <v>879901</v>
      </c>
      <c r="B2810" s="36" t="s">
        <v>10602</v>
      </c>
      <c r="C2810" s="37" t="s">
        <v>9331</v>
      </c>
      <c r="D2810" s="37" t="s">
        <v>9332</v>
      </c>
      <c r="E2810" s="35">
        <v>8799016</v>
      </c>
      <c r="F2810" s="37" t="s">
        <v>10714</v>
      </c>
      <c r="G2810" s="36" t="s">
        <v>9253</v>
      </c>
      <c r="H2810" s="42">
        <v>2642388.1233750004</v>
      </c>
      <c r="I2810" s="39"/>
      <c r="J2810" s="42">
        <f t="shared" si="176"/>
        <v>2642388.1233750004</v>
      </c>
      <c r="K2810" s="43">
        <v>0</v>
      </c>
      <c r="L2810" s="36">
        <v>100</v>
      </c>
      <c r="M2810" s="36">
        <v>1</v>
      </c>
      <c r="N2810" s="37" t="s">
        <v>9333</v>
      </c>
      <c r="O2810" s="37" t="s">
        <v>10707</v>
      </c>
      <c r="P2810" s="36">
        <v>744</v>
      </c>
      <c r="Q2810" s="37" t="s">
        <v>9335</v>
      </c>
    </row>
    <row r="2811" spans="1:17" ht="15" customHeight="1">
      <c r="A2811" s="35">
        <v>879901</v>
      </c>
      <c r="B2811" s="36" t="s">
        <v>10602</v>
      </c>
      <c r="C2811" s="37" t="s">
        <v>9331</v>
      </c>
      <c r="D2811" s="37" t="s">
        <v>9332</v>
      </c>
      <c r="E2811" s="35">
        <v>8799019</v>
      </c>
      <c r="F2811" s="37" t="s">
        <v>10715</v>
      </c>
      <c r="G2811" s="36" t="s">
        <v>9253</v>
      </c>
      <c r="H2811" s="42">
        <v>1852540.5648964497</v>
      </c>
      <c r="I2811" s="39"/>
      <c r="J2811" s="42">
        <f t="shared" si="176"/>
        <v>1852540.5648964497</v>
      </c>
      <c r="K2811" s="43">
        <v>0</v>
      </c>
      <c r="L2811" s="36">
        <v>100</v>
      </c>
      <c r="M2811" s="36">
        <v>1</v>
      </c>
      <c r="N2811" s="37" t="s">
        <v>9333</v>
      </c>
      <c r="O2811" s="37" t="s">
        <v>10707</v>
      </c>
      <c r="P2811" s="36">
        <v>744</v>
      </c>
      <c r="Q2811" s="37" t="s">
        <v>9335</v>
      </c>
    </row>
    <row r="2812" spans="1:17" ht="15" customHeight="1">
      <c r="A2812" s="35">
        <v>879901</v>
      </c>
      <c r="B2812" s="36" t="s">
        <v>10602</v>
      </c>
      <c r="C2812" s="37" t="s">
        <v>9331</v>
      </c>
      <c r="D2812" s="37" t="s">
        <v>9332</v>
      </c>
      <c r="E2812" s="35">
        <v>87990123</v>
      </c>
      <c r="F2812" s="37" t="s">
        <v>10716</v>
      </c>
      <c r="G2812" s="36" t="s">
        <v>9253</v>
      </c>
      <c r="H2812" s="42">
        <v>2725132.6200384004</v>
      </c>
      <c r="I2812" s="39"/>
      <c r="J2812" s="42">
        <f t="shared" si="176"/>
        <v>2725132.6200384004</v>
      </c>
      <c r="K2812" s="43">
        <v>0</v>
      </c>
      <c r="L2812" s="36">
        <v>100</v>
      </c>
      <c r="M2812" s="36">
        <v>1</v>
      </c>
      <c r="N2812" s="37" t="s">
        <v>9333</v>
      </c>
      <c r="O2812" s="37" t="s">
        <v>10707</v>
      </c>
      <c r="P2812" s="36">
        <v>744</v>
      </c>
      <c r="Q2812" s="37" t="s">
        <v>9335</v>
      </c>
    </row>
    <row r="2813" spans="1:17" ht="15" customHeight="1">
      <c r="A2813" s="35">
        <v>879901</v>
      </c>
      <c r="B2813" s="36" t="s">
        <v>10602</v>
      </c>
      <c r="C2813" s="37" t="s">
        <v>9331</v>
      </c>
      <c r="D2813" s="37" t="s">
        <v>9332</v>
      </c>
      <c r="E2813" s="35">
        <v>87990114</v>
      </c>
      <c r="F2813" s="37" t="s">
        <v>10717</v>
      </c>
      <c r="G2813" s="36" t="s">
        <v>9253</v>
      </c>
      <c r="H2813" s="42">
        <v>1852540.5648964497</v>
      </c>
      <c r="I2813" s="39"/>
      <c r="J2813" s="42">
        <f t="shared" si="176"/>
        <v>1852540.5648964497</v>
      </c>
      <c r="K2813" s="43">
        <v>0</v>
      </c>
      <c r="L2813" s="36">
        <v>100</v>
      </c>
      <c r="M2813" s="36">
        <v>1</v>
      </c>
      <c r="N2813" s="37" t="s">
        <v>9333</v>
      </c>
      <c r="O2813" s="37" t="s">
        <v>10707</v>
      </c>
      <c r="P2813" s="36">
        <v>744</v>
      </c>
      <c r="Q2813" s="37" t="s">
        <v>9335</v>
      </c>
    </row>
    <row r="2814" spans="1:17" ht="15" customHeight="1">
      <c r="A2814" s="35">
        <v>879901</v>
      </c>
      <c r="B2814" s="36" t="s">
        <v>10602</v>
      </c>
      <c r="C2814" s="37" t="s">
        <v>9331</v>
      </c>
      <c r="D2814" s="37" t="s">
        <v>9332</v>
      </c>
      <c r="E2814" s="35">
        <v>87990116</v>
      </c>
      <c r="F2814" s="37" t="s">
        <v>10718</v>
      </c>
      <c r="G2814" s="36" t="s">
        <v>9253</v>
      </c>
      <c r="H2814" s="42">
        <v>1852540.5648964497</v>
      </c>
      <c r="I2814" s="39"/>
      <c r="J2814" s="42">
        <f t="shared" si="176"/>
        <v>1852540.5648964497</v>
      </c>
      <c r="K2814" s="43">
        <v>0</v>
      </c>
      <c r="L2814" s="36">
        <v>100</v>
      </c>
      <c r="M2814" s="36">
        <v>1</v>
      </c>
      <c r="N2814" s="37" t="s">
        <v>9333</v>
      </c>
      <c r="O2814" s="37" t="s">
        <v>10707</v>
      </c>
      <c r="P2814" s="36">
        <v>744</v>
      </c>
      <c r="Q2814" s="37" t="s">
        <v>9335</v>
      </c>
    </row>
    <row r="2815" spans="1:17" ht="15" customHeight="1">
      <c r="A2815" s="35">
        <v>879901</v>
      </c>
      <c r="B2815" s="36" t="s">
        <v>10602</v>
      </c>
      <c r="C2815" s="37" t="s">
        <v>9331</v>
      </c>
      <c r="D2815" s="37" t="s">
        <v>9332</v>
      </c>
      <c r="E2815" s="35">
        <v>87990124</v>
      </c>
      <c r="F2815" s="37" t="s">
        <v>10719</v>
      </c>
      <c r="G2815" s="36" t="s">
        <v>9253</v>
      </c>
      <c r="H2815" s="42">
        <v>1981640.0989242001</v>
      </c>
      <c r="I2815" s="39"/>
      <c r="J2815" s="42">
        <f t="shared" si="176"/>
        <v>1981640.0989242001</v>
      </c>
      <c r="K2815" s="43">
        <v>0</v>
      </c>
      <c r="L2815" s="36">
        <v>100</v>
      </c>
      <c r="M2815" s="36">
        <v>1</v>
      </c>
      <c r="N2815" s="37" t="s">
        <v>9333</v>
      </c>
      <c r="O2815" s="37" t="s">
        <v>10707</v>
      </c>
      <c r="P2815" s="36">
        <v>744</v>
      </c>
      <c r="Q2815" s="37" t="s">
        <v>9335</v>
      </c>
    </row>
    <row r="2816" spans="1:17" ht="15" customHeight="1">
      <c r="A2816" s="35">
        <v>879901</v>
      </c>
      <c r="B2816" s="36" t="s">
        <v>10602</v>
      </c>
      <c r="C2816" s="37" t="s">
        <v>9331</v>
      </c>
      <c r="D2816" s="37" t="s">
        <v>9332</v>
      </c>
      <c r="E2816" s="35">
        <v>87990115</v>
      </c>
      <c r="F2816" s="37" t="s">
        <v>10720</v>
      </c>
      <c r="G2816" s="36" t="s">
        <v>9253</v>
      </c>
      <c r="H2816" s="42">
        <v>1636619.7068149499</v>
      </c>
      <c r="I2816" s="39"/>
      <c r="J2816" s="42">
        <f t="shared" si="176"/>
        <v>1636619.7068149499</v>
      </c>
      <c r="K2816" s="43">
        <v>0</v>
      </c>
      <c r="L2816" s="36">
        <v>100</v>
      </c>
      <c r="M2816" s="36">
        <v>1</v>
      </c>
      <c r="N2816" s="37" t="s">
        <v>9333</v>
      </c>
      <c r="O2816" s="37" t="s">
        <v>10707</v>
      </c>
      <c r="P2816" s="36">
        <v>744</v>
      </c>
      <c r="Q2816" s="37" t="s">
        <v>9335</v>
      </c>
    </row>
    <row r="2817" spans="1:17" ht="15" customHeight="1">
      <c r="A2817" s="35">
        <v>879901</v>
      </c>
      <c r="B2817" s="36" t="s">
        <v>10602</v>
      </c>
      <c r="C2817" s="37" t="s">
        <v>9331</v>
      </c>
      <c r="D2817" s="37" t="s">
        <v>9332</v>
      </c>
      <c r="E2817" s="35">
        <v>87990121</v>
      </c>
      <c r="F2817" s="37" t="s">
        <v>10721</v>
      </c>
      <c r="G2817" s="36" t="s">
        <v>9253</v>
      </c>
      <c r="H2817" s="42">
        <v>1825512.7092345001</v>
      </c>
      <c r="I2817" s="39"/>
      <c r="J2817" s="42">
        <f t="shared" si="176"/>
        <v>1825512.7092345001</v>
      </c>
      <c r="K2817" s="43">
        <v>0</v>
      </c>
      <c r="L2817" s="36">
        <v>100</v>
      </c>
      <c r="M2817" s="36">
        <v>1</v>
      </c>
      <c r="N2817" s="37" t="s">
        <v>9333</v>
      </c>
      <c r="O2817" s="37" t="s">
        <v>10707</v>
      </c>
      <c r="P2817" s="36">
        <v>744</v>
      </c>
      <c r="Q2817" s="37" t="s">
        <v>9335</v>
      </c>
    </row>
    <row r="2818" spans="1:17" ht="15" customHeight="1">
      <c r="A2818" s="35">
        <v>879901</v>
      </c>
      <c r="B2818" s="36" t="s">
        <v>10602</v>
      </c>
      <c r="C2818" s="37" t="s">
        <v>9331</v>
      </c>
      <c r="D2818" s="37" t="s">
        <v>9332</v>
      </c>
      <c r="E2818" s="35">
        <v>87990122</v>
      </c>
      <c r="F2818" s="37" t="s">
        <v>10722</v>
      </c>
      <c r="G2818" s="36" t="s">
        <v>9253</v>
      </c>
      <c r="H2818" s="42">
        <v>1825512.7092345001</v>
      </c>
      <c r="I2818" s="39"/>
      <c r="J2818" s="42">
        <f t="shared" si="176"/>
        <v>1825512.7092345001</v>
      </c>
      <c r="K2818" s="43">
        <v>0</v>
      </c>
      <c r="L2818" s="36">
        <v>100</v>
      </c>
      <c r="M2818" s="36">
        <v>1</v>
      </c>
      <c r="N2818" s="37" t="s">
        <v>9333</v>
      </c>
      <c r="O2818" s="37" t="s">
        <v>10707</v>
      </c>
      <c r="P2818" s="36">
        <v>744</v>
      </c>
      <c r="Q2818" s="37" t="s">
        <v>9335</v>
      </c>
    </row>
    <row r="2819" spans="1:17" ht="15" customHeight="1">
      <c r="A2819" s="35">
        <v>879901</v>
      </c>
      <c r="B2819" s="36" t="s">
        <v>10602</v>
      </c>
      <c r="C2819" s="37" t="s">
        <v>9331</v>
      </c>
      <c r="D2819" s="37" t="s">
        <v>9332</v>
      </c>
      <c r="E2819" s="35">
        <v>87990120</v>
      </c>
      <c r="F2819" s="37" t="s">
        <v>10723</v>
      </c>
      <c r="G2819" s="36" t="s">
        <v>9253</v>
      </c>
      <c r="H2819" s="42">
        <v>1802712.67456995</v>
      </c>
      <c r="I2819" s="39"/>
      <c r="J2819" s="42">
        <f t="shared" si="176"/>
        <v>1802712.67456995</v>
      </c>
      <c r="K2819" s="43">
        <v>0</v>
      </c>
      <c r="L2819" s="36">
        <v>100</v>
      </c>
      <c r="M2819" s="36">
        <v>1</v>
      </c>
      <c r="N2819" s="37" t="s">
        <v>9333</v>
      </c>
      <c r="O2819" s="37" t="s">
        <v>10707</v>
      </c>
      <c r="P2819" s="36">
        <v>744</v>
      </c>
      <c r="Q2819" s="37" t="s">
        <v>9335</v>
      </c>
    </row>
    <row r="2820" spans="1:17" ht="15" customHeight="1">
      <c r="A2820" s="35">
        <v>879901</v>
      </c>
      <c r="B2820" s="36" t="s">
        <v>10602</v>
      </c>
      <c r="C2820" s="37" t="s">
        <v>9331</v>
      </c>
      <c r="D2820" s="37" t="s">
        <v>9332</v>
      </c>
      <c r="E2820" s="35">
        <v>87990110</v>
      </c>
      <c r="F2820" s="37" t="s">
        <v>10724</v>
      </c>
      <c r="G2820" s="36" t="s">
        <v>9253</v>
      </c>
      <c r="H2820" s="42">
        <v>2231836.5058060503</v>
      </c>
      <c r="I2820" s="39"/>
      <c r="J2820" s="42">
        <f t="shared" si="176"/>
        <v>2231836.5058060503</v>
      </c>
      <c r="K2820" s="43">
        <v>0</v>
      </c>
      <c r="L2820" s="36">
        <v>100</v>
      </c>
      <c r="M2820" s="36">
        <v>1</v>
      </c>
      <c r="N2820" s="37" t="s">
        <v>9333</v>
      </c>
      <c r="O2820" s="37" t="s">
        <v>10707</v>
      </c>
      <c r="P2820" s="36">
        <v>744</v>
      </c>
      <c r="Q2820" s="37" t="s">
        <v>9335</v>
      </c>
    </row>
    <row r="2821" spans="1:17" ht="15" customHeight="1">
      <c r="A2821" s="35">
        <v>879901</v>
      </c>
      <c r="B2821" s="36" t="s">
        <v>10602</v>
      </c>
      <c r="C2821" s="37" t="s">
        <v>9331</v>
      </c>
      <c r="D2821" s="37" t="s">
        <v>9332</v>
      </c>
      <c r="E2821" s="35">
        <v>87990111</v>
      </c>
      <c r="F2821" s="37" t="s">
        <v>10725</v>
      </c>
      <c r="G2821" s="36" t="s">
        <v>9253</v>
      </c>
      <c r="H2821" s="42">
        <v>2218398.0747785997</v>
      </c>
      <c r="I2821" s="39"/>
      <c r="J2821" s="42">
        <f t="shared" si="176"/>
        <v>2218398.0747785997</v>
      </c>
      <c r="K2821" s="43">
        <v>0</v>
      </c>
      <c r="L2821" s="36">
        <v>100</v>
      </c>
      <c r="M2821" s="36">
        <v>1</v>
      </c>
      <c r="N2821" s="37" t="s">
        <v>9333</v>
      </c>
      <c r="O2821" s="37" t="s">
        <v>10707</v>
      </c>
      <c r="P2821" s="36">
        <v>744</v>
      </c>
      <c r="Q2821" s="37" t="s">
        <v>9335</v>
      </c>
    </row>
    <row r="2822" spans="1:17" ht="15" customHeight="1">
      <c r="A2822" s="35">
        <v>879901</v>
      </c>
      <c r="B2822" s="36" t="s">
        <v>10602</v>
      </c>
      <c r="C2822" s="37" t="s">
        <v>9331</v>
      </c>
      <c r="D2822" s="37" t="s">
        <v>9332</v>
      </c>
      <c r="E2822" s="35">
        <v>87990112</v>
      </c>
      <c r="F2822" s="37" t="s">
        <v>10726</v>
      </c>
      <c r="G2822" s="36" t="s">
        <v>9253</v>
      </c>
      <c r="H2822" s="42">
        <v>1552063.2868669499</v>
      </c>
      <c r="I2822" s="39"/>
      <c r="J2822" s="42">
        <f t="shared" si="176"/>
        <v>1552063.2868669499</v>
      </c>
      <c r="K2822" s="43">
        <v>0</v>
      </c>
      <c r="L2822" s="36">
        <v>100</v>
      </c>
      <c r="M2822" s="36">
        <v>1</v>
      </c>
      <c r="N2822" s="37" t="s">
        <v>9333</v>
      </c>
      <c r="O2822" s="37" t="s">
        <v>10707</v>
      </c>
      <c r="P2822" s="36">
        <v>744</v>
      </c>
      <c r="Q2822" s="37" t="s">
        <v>9335</v>
      </c>
    </row>
    <row r="2823" spans="1:17" ht="15" customHeight="1">
      <c r="A2823" s="35">
        <v>879901</v>
      </c>
      <c r="B2823" s="36" t="s">
        <v>10602</v>
      </c>
      <c r="C2823" s="37" t="s">
        <v>9331</v>
      </c>
      <c r="D2823" s="37" t="s">
        <v>9332</v>
      </c>
      <c r="E2823" s="35">
        <v>87990113</v>
      </c>
      <c r="F2823" s="37" t="s">
        <v>10727</v>
      </c>
      <c r="G2823" s="36" t="s">
        <v>9253</v>
      </c>
      <c r="H2823" s="42">
        <v>2192729.1615801002</v>
      </c>
      <c r="I2823" s="39"/>
      <c r="J2823" s="42">
        <f t="shared" si="176"/>
        <v>2192729.1615801002</v>
      </c>
      <c r="K2823" s="43">
        <v>0</v>
      </c>
      <c r="L2823" s="36">
        <v>100</v>
      </c>
      <c r="M2823" s="36">
        <v>1</v>
      </c>
      <c r="N2823" s="37" t="s">
        <v>9333</v>
      </c>
      <c r="O2823" s="37" t="s">
        <v>10707</v>
      </c>
      <c r="P2823" s="36">
        <v>744</v>
      </c>
      <c r="Q2823" s="37" t="s">
        <v>9335</v>
      </c>
    </row>
    <row r="2824" spans="1:17" ht="15" customHeight="1">
      <c r="A2824" s="35">
        <v>879901</v>
      </c>
      <c r="B2824" s="36" t="s">
        <v>10602</v>
      </c>
      <c r="C2824" s="37" t="s">
        <v>9331</v>
      </c>
      <c r="D2824" s="37" t="s">
        <v>9332</v>
      </c>
      <c r="E2824" s="35">
        <v>8799015</v>
      </c>
      <c r="F2824" s="37" t="s">
        <v>10728</v>
      </c>
      <c r="G2824" s="36" t="s">
        <v>9253</v>
      </c>
      <c r="H2824" s="42">
        <v>2411216.9109814502</v>
      </c>
      <c r="I2824" s="39"/>
      <c r="J2824" s="42">
        <f t="shared" si="176"/>
        <v>2411216.9109814502</v>
      </c>
      <c r="K2824" s="43">
        <v>0</v>
      </c>
      <c r="L2824" s="36">
        <v>100</v>
      </c>
      <c r="M2824" s="36">
        <v>1</v>
      </c>
      <c r="N2824" s="37" t="s">
        <v>9333</v>
      </c>
      <c r="O2824" s="37" t="s">
        <v>10707</v>
      </c>
      <c r="P2824" s="36">
        <v>744</v>
      </c>
      <c r="Q2824" s="37" t="s">
        <v>9335</v>
      </c>
    </row>
    <row r="2825" spans="1:17" ht="15" customHeight="1">
      <c r="A2825" s="35">
        <v>879391</v>
      </c>
      <c r="B2825" s="36" t="s">
        <v>10602</v>
      </c>
      <c r="C2825" s="37" t="s">
        <v>9331</v>
      </c>
      <c r="D2825" s="37" t="s">
        <v>9332</v>
      </c>
      <c r="E2825" s="35">
        <v>879391</v>
      </c>
      <c r="F2825" s="38" t="s">
        <v>10729</v>
      </c>
      <c r="G2825" s="36" t="s">
        <v>9253</v>
      </c>
      <c r="H2825" s="42">
        <v>271788.49268999998</v>
      </c>
      <c r="I2825" s="39"/>
      <c r="J2825" s="42">
        <f t="shared" si="176"/>
        <v>271788.49268999998</v>
      </c>
      <c r="K2825" s="43">
        <v>0</v>
      </c>
      <c r="L2825" s="36">
        <v>100</v>
      </c>
      <c r="M2825" s="36">
        <v>1</v>
      </c>
      <c r="N2825" s="37" t="s">
        <v>9333</v>
      </c>
      <c r="O2825" s="37" t="s">
        <v>10707</v>
      </c>
      <c r="P2825" s="36">
        <v>744</v>
      </c>
      <c r="Q2825" s="37" t="s">
        <v>9335</v>
      </c>
    </row>
    <row r="2826" spans="1:17" ht="15" customHeight="1">
      <c r="A2826" s="35">
        <v>879304</v>
      </c>
      <c r="B2826" s="36" t="s">
        <v>10602</v>
      </c>
      <c r="C2826" s="37" t="s">
        <v>9331</v>
      </c>
      <c r="D2826" s="37" t="s">
        <v>9332</v>
      </c>
      <c r="E2826" s="35">
        <v>879304</v>
      </c>
      <c r="F2826" s="38" t="s">
        <v>10730</v>
      </c>
      <c r="G2826" s="36" t="s">
        <v>9253</v>
      </c>
      <c r="H2826" s="42">
        <v>377891.70036403503</v>
      </c>
      <c r="I2826" s="39"/>
      <c r="J2826" s="42">
        <f t="shared" si="176"/>
        <v>377891.70036403503</v>
      </c>
      <c r="K2826" s="36">
        <v>0</v>
      </c>
      <c r="L2826" s="36">
        <v>100</v>
      </c>
      <c r="M2826" s="36">
        <v>1</v>
      </c>
      <c r="N2826" s="37" t="s">
        <v>9333</v>
      </c>
      <c r="O2826" s="37" t="s">
        <v>10707</v>
      </c>
      <c r="P2826" s="36">
        <v>744</v>
      </c>
      <c r="Q2826" s="37" t="s">
        <v>9335</v>
      </c>
    </row>
    <row r="2827" spans="1:17" ht="15" customHeight="1">
      <c r="A2827" s="35">
        <v>879301</v>
      </c>
      <c r="B2827" s="36" t="s">
        <v>10602</v>
      </c>
      <c r="C2827" s="37" t="s">
        <v>9331</v>
      </c>
      <c r="D2827" s="37" t="s">
        <v>9332</v>
      </c>
      <c r="E2827" s="35">
        <v>8793011</v>
      </c>
      <c r="F2827" s="37" t="s">
        <v>10731</v>
      </c>
      <c r="G2827" s="36" t="s">
        <v>9253</v>
      </c>
      <c r="H2827" s="42">
        <v>377891.70036403503</v>
      </c>
      <c r="I2827" s="39"/>
      <c r="J2827" s="42">
        <f t="shared" si="176"/>
        <v>377891.70036403503</v>
      </c>
      <c r="K2827" s="43">
        <v>0</v>
      </c>
      <c r="L2827" s="36">
        <v>100</v>
      </c>
      <c r="M2827" s="36">
        <v>1</v>
      </c>
      <c r="N2827" s="37" t="s">
        <v>9333</v>
      </c>
      <c r="O2827" s="37" t="s">
        <v>10707</v>
      </c>
      <c r="P2827" s="36">
        <v>744</v>
      </c>
      <c r="Q2827" s="37" t="s">
        <v>9335</v>
      </c>
    </row>
    <row r="2828" spans="1:17" ht="15" customHeight="1">
      <c r="A2828" s="35">
        <v>879460</v>
      </c>
      <c r="B2828" s="36" t="s">
        <v>10602</v>
      </c>
      <c r="C2828" s="37" t="s">
        <v>9331</v>
      </c>
      <c r="D2828" s="37" t="s">
        <v>9332</v>
      </c>
      <c r="E2828" s="35">
        <v>8794601</v>
      </c>
      <c r="F2828" s="38" t="s">
        <v>10732</v>
      </c>
      <c r="G2828" s="36" t="s">
        <v>9253</v>
      </c>
      <c r="H2828" s="42">
        <v>1056955.2493499999</v>
      </c>
      <c r="I2828" s="39"/>
      <c r="J2828" s="42">
        <f t="shared" si="176"/>
        <v>1056955.2493499999</v>
      </c>
      <c r="K2828" s="43">
        <v>0</v>
      </c>
      <c r="L2828" s="36">
        <v>100</v>
      </c>
      <c r="M2828" s="36">
        <v>1</v>
      </c>
      <c r="N2828" s="37" t="s">
        <v>9333</v>
      </c>
      <c r="O2828" s="37" t="s">
        <v>9334</v>
      </c>
      <c r="P2828" s="36">
        <v>744</v>
      </c>
      <c r="Q2828" s="37" t="s">
        <v>9335</v>
      </c>
    </row>
    <row r="2829" spans="1:17" ht="15" customHeight="1">
      <c r="A2829" s="35">
        <v>879411</v>
      </c>
      <c r="B2829" s="36" t="s">
        <v>10602</v>
      </c>
      <c r="C2829" s="37" t="s">
        <v>9331</v>
      </c>
      <c r="D2829" s="37" t="s">
        <v>9332</v>
      </c>
      <c r="E2829" s="35">
        <v>879411</v>
      </c>
      <c r="F2829" s="38" t="s">
        <v>5412</v>
      </c>
      <c r="G2829" s="36" t="s">
        <v>9253</v>
      </c>
      <c r="H2829" s="42">
        <v>1185299.8153424999</v>
      </c>
      <c r="I2829" s="39"/>
      <c r="J2829" s="42">
        <f t="shared" si="176"/>
        <v>1185299.8153424999</v>
      </c>
      <c r="K2829" s="43">
        <v>0</v>
      </c>
      <c r="L2829" s="36">
        <v>100</v>
      </c>
      <c r="M2829" s="36">
        <v>1</v>
      </c>
      <c r="N2829" s="37" t="s">
        <v>9333</v>
      </c>
      <c r="O2829" s="37" t="s">
        <v>10707</v>
      </c>
      <c r="P2829" s="36">
        <v>744</v>
      </c>
      <c r="Q2829" s="37" t="s">
        <v>9335</v>
      </c>
    </row>
    <row r="2830" spans="1:17" ht="15" customHeight="1">
      <c r="A2830" s="35">
        <v>879902</v>
      </c>
      <c r="B2830" s="36" t="s">
        <v>10602</v>
      </c>
      <c r="C2830" s="37" t="s">
        <v>9331</v>
      </c>
      <c r="D2830" s="37" t="s">
        <v>9332</v>
      </c>
      <c r="E2830" s="35">
        <v>8799021</v>
      </c>
      <c r="F2830" s="37" t="s">
        <v>10733</v>
      </c>
      <c r="G2830" s="36" t="s">
        <v>9253</v>
      </c>
      <c r="H2830" s="42">
        <v>1962916.8916500001</v>
      </c>
      <c r="I2830" s="39"/>
      <c r="J2830" s="42">
        <f t="shared" si="176"/>
        <v>1962916.8916500001</v>
      </c>
      <c r="K2830" s="43">
        <v>0</v>
      </c>
      <c r="L2830" s="36">
        <v>100</v>
      </c>
      <c r="M2830" s="36">
        <v>1</v>
      </c>
      <c r="N2830" s="37" t="s">
        <v>9333</v>
      </c>
      <c r="O2830" s="37" t="s">
        <v>10707</v>
      </c>
      <c r="P2830" s="36">
        <v>744</v>
      </c>
      <c r="Q2830" s="37" t="s">
        <v>9335</v>
      </c>
    </row>
    <row r="2831" spans="1:17" ht="15" customHeight="1">
      <c r="A2831" s="35">
        <v>879902</v>
      </c>
      <c r="B2831" s="36" t="s">
        <v>10602</v>
      </c>
      <c r="C2831" s="37" t="s">
        <v>9331</v>
      </c>
      <c r="D2831" s="37" t="s">
        <v>9332</v>
      </c>
      <c r="E2831" s="35">
        <v>879902</v>
      </c>
      <c r="F2831" s="37" t="s">
        <v>10734</v>
      </c>
      <c r="G2831" s="36" t="s">
        <v>9253</v>
      </c>
      <c r="H2831" s="42">
        <v>3508487.4534138003</v>
      </c>
      <c r="I2831" s="39"/>
      <c r="J2831" s="42">
        <f t="shared" si="176"/>
        <v>3508487.4534138003</v>
      </c>
      <c r="K2831" s="43">
        <v>0</v>
      </c>
      <c r="L2831" s="36">
        <v>100</v>
      </c>
      <c r="M2831" s="36">
        <v>1</v>
      </c>
      <c r="N2831" s="37" t="s">
        <v>9333</v>
      </c>
      <c r="O2831" s="37" t="s">
        <v>10707</v>
      </c>
      <c r="P2831" s="36">
        <v>744</v>
      </c>
      <c r="Q2831" s="37" t="s">
        <v>9335</v>
      </c>
    </row>
    <row r="2832" spans="1:17" ht="15" customHeight="1">
      <c r="A2832" s="35">
        <v>879302</v>
      </c>
      <c r="B2832" s="36" t="s">
        <v>10602</v>
      </c>
      <c r="C2832" s="37" t="s">
        <v>9331</v>
      </c>
      <c r="D2832" s="37" t="s">
        <v>9332</v>
      </c>
      <c r="E2832" s="35">
        <v>879302</v>
      </c>
      <c r="F2832" s="38" t="s">
        <v>5409</v>
      </c>
      <c r="G2832" s="36" t="s">
        <v>9253</v>
      </c>
      <c r="H2832" s="42">
        <v>2214170.2537811999</v>
      </c>
      <c r="I2832" s="39"/>
      <c r="J2832" s="42">
        <f t="shared" si="176"/>
        <v>2214170.2537811999</v>
      </c>
      <c r="K2832" s="43">
        <v>0</v>
      </c>
      <c r="L2832" s="36">
        <v>100</v>
      </c>
      <c r="M2832" s="36">
        <v>1</v>
      </c>
      <c r="N2832" s="37" t="s">
        <v>9333</v>
      </c>
      <c r="O2832" s="37" t="s">
        <v>10707</v>
      </c>
      <c r="P2832" s="36">
        <v>744</v>
      </c>
      <c r="Q2832" s="37" t="s">
        <v>9335</v>
      </c>
    </row>
    <row r="2833" spans="1:17" ht="15" customHeight="1">
      <c r="A2833" s="35">
        <v>879421</v>
      </c>
      <c r="B2833" s="36" t="s">
        <v>10602</v>
      </c>
      <c r="C2833" s="37" t="s">
        <v>9331</v>
      </c>
      <c r="D2833" s="37" t="s">
        <v>9332</v>
      </c>
      <c r="E2833" s="35">
        <v>879421</v>
      </c>
      <c r="F2833" s="37" t="s">
        <v>5414</v>
      </c>
      <c r="G2833" s="36" t="s">
        <v>9253</v>
      </c>
      <c r="H2833" s="42">
        <v>200670.50376945001</v>
      </c>
      <c r="I2833" s="39"/>
      <c r="J2833" s="42">
        <f t="shared" si="176"/>
        <v>200670.50376945001</v>
      </c>
      <c r="K2833" s="43">
        <v>0</v>
      </c>
      <c r="L2833" s="36">
        <v>100</v>
      </c>
      <c r="M2833" s="36">
        <v>1</v>
      </c>
      <c r="N2833" s="37" t="s">
        <v>9333</v>
      </c>
      <c r="O2833" s="37" t="s">
        <v>10707</v>
      </c>
      <c r="P2833" s="36">
        <v>744</v>
      </c>
      <c r="Q2833" s="37" t="s">
        <v>9335</v>
      </c>
    </row>
    <row r="2834" spans="1:17" ht="15" customHeight="1">
      <c r="A2834" s="35">
        <v>879903</v>
      </c>
      <c r="B2834" s="36" t="s">
        <v>10602</v>
      </c>
      <c r="C2834" s="37" t="s">
        <v>9331</v>
      </c>
      <c r="D2834" s="37" t="s">
        <v>9332</v>
      </c>
      <c r="E2834" s="35">
        <v>8799031</v>
      </c>
      <c r="F2834" s="37" t="s">
        <v>10735</v>
      </c>
      <c r="G2834" s="36" t="s">
        <v>9253</v>
      </c>
      <c r="H2834" s="42">
        <v>2284077.5099999998</v>
      </c>
      <c r="I2834" s="39"/>
      <c r="J2834" s="42">
        <f t="shared" si="176"/>
        <v>2284077.5099999998</v>
      </c>
      <c r="K2834" s="43">
        <v>0</v>
      </c>
      <c r="L2834" s="36">
        <v>100</v>
      </c>
      <c r="M2834" s="36">
        <v>1</v>
      </c>
      <c r="N2834" s="48" t="s">
        <v>10736</v>
      </c>
      <c r="O2834" s="49" t="s">
        <v>10737</v>
      </c>
      <c r="P2834" s="36">
        <v>744</v>
      </c>
      <c r="Q2834" s="37" t="s">
        <v>9335</v>
      </c>
    </row>
    <row r="2835" spans="1:17" ht="15" customHeight="1">
      <c r="A2835" s="35">
        <v>879903</v>
      </c>
      <c r="B2835" s="36" t="s">
        <v>10602</v>
      </c>
      <c r="C2835" s="37" t="s">
        <v>9331</v>
      </c>
      <c r="D2835" s="37" t="s">
        <v>9332</v>
      </c>
      <c r="E2835" s="35">
        <v>879903</v>
      </c>
      <c r="F2835" s="37" t="s">
        <v>5447</v>
      </c>
      <c r="G2835" s="36" t="s">
        <v>9253</v>
      </c>
      <c r="H2835" s="42">
        <v>1852540.5648964497</v>
      </c>
      <c r="I2835" s="39"/>
      <c r="J2835" s="42">
        <f t="shared" si="176"/>
        <v>1852540.5648964497</v>
      </c>
      <c r="K2835" s="43">
        <v>0</v>
      </c>
      <c r="L2835" s="36">
        <v>100</v>
      </c>
      <c r="M2835" s="36">
        <v>1</v>
      </c>
      <c r="N2835" s="37" t="s">
        <v>9333</v>
      </c>
      <c r="O2835" s="37" t="s">
        <v>10707</v>
      </c>
      <c r="P2835" s="36">
        <v>744</v>
      </c>
      <c r="Q2835" s="37" t="s">
        <v>9335</v>
      </c>
    </row>
    <row r="2836" spans="1:17" ht="15" customHeight="1">
      <c r="A2836" s="35">
        <v>879990</v>
      </c>
      <c r="B2836" s="36" t="s">
        <v>10602</v>
      </c>
      <c r="C2836" s="37" t="s">
        <v>9331</v>
      </c>
      <c r="D2836" s="37" t="s">
        <v>9332</v>
      </c>
      <c r="E2836" s="35">
        <v>879990</v>
      </c>
      <c r="F2836" s="38" t="s">
        <v>5450</v>
      </c>
      <c r="G2836" s="36" t="s">
        <v>9253</v>
      </c>
      <c r="H2836" s="42">
        <v>282762.70805039397</v>
      </c>
      <c r="I2836" s="39"/>
      <c r="J2836" s="42">
        <f t="shared" si="176"/>
        <v>282762.70805039397</v>
      </c>
      <c r="K2836" s="43">
        <v>0</v>
      </c>
      <c r="L2836" s="36">
        <v>100</v>
      </c>
      <c r="M2836" s="36">
        <v>1</v>
      </c>
      <c r="N2836" s="37" t="s">
        <v>9333</v>
      </c>
      <c r="O2836" s="37" t="s">
        <v>10707</v>
      </c>
      <c r="P2836" s="36">
        <v>744</v>
      </c>
      <c r="Q2836" s="37" t="s">
        <v>9335</v>
      </c>
    </row>
    <row r="2837" spans="1:17" ht="15" customHeight="1">
      <c r="A2837" s="35">
        <v>777103</v>
      </c>
      <c r="B2837" s="36" t="s">
        <v>10602</v>
      </c>
      <c r="C2837" s="37" t="s">
        <v>9240</v>
      </c>
      <c r="D2837" s="37" t="s">
        <v>9263</v>
      </c>
      <c r="E2837" s="35">
        <v>777103</v>
      </c>
      <c r="F2837" s="37" t="s">
        <v>3785</v>
      </c>
      <c r="G2837" s="36" t="s">
        <v>9253</v>
      </c>
      <c r="H2837" s="42">
        <v>2123204.2474499997</v>
      </c>
      <c r="I2837" s="39"/>
      <c r="J2837" s="42">
        <f t="shared" ref="J2837:J2900" si="177">H2837</f>
        <v>2123204.2474499997</v>
      </c>
      <c r="K2837" s="36">
        <v>0</v>
      </c>
      <c r="L2837" s="36">
        <v>100</v>
      </c>
      <c r="M2837" s="36">
        <v>1</v>
      </c>
      <c r="N2837" s="40" t="s">
        <v>9684</v>
      </c>
      <c r="O2837" s="37" t="s">
        <v>9844</v>
      </c>
      <c r="P2837" s="36">
        <v>207</v>
      </c>
      <c r="Q2837" s="37" t="s">
        <v>9266</v>
      </c>
    </row>
    <row r="2838" spans="1:17" ht="15" customHeight="1">
      <c r="A2838" s="35">
        <v>905409</v>
      </c>
      <c r="B2838" s="36" t="s">
        <v>10602</v>
      </c>
      <c r="C2838" s="37" t="s">
        <v>9251</v>
      </c>
      <c r="D2838" s="37" t="s">
        <v>9314</v>
      </c>
      <c r="E2838" s="35">
        <v>905409</v>
      </c>
      <c r="F2838" s="37" t="s">
        <v>10738</v>
      </c>
      <c r="G2838" s="36" t="s">
        <v>9253</v>
      </c>
      <c r="H2838" s="42">
        <v>431841.71616299992</v>
      </c>
      <c r="I2838" s="39"/>
      <c r="J2838" s="42">
        <f t="shared" si="177"/>
        <v>431841.71616299992</v>
      </c>
      <c r="K2838" s="43">
        <v>0</v>
      </c>
      <c r="L2838" s="36">
        <v>100</v>
      </c>
      <c r="M2838" s="36">
        <v>1</v>
      </c>
      <c r="N2838" s="40" t="s">
        <v>9254</v>
      </c>
      <c r="O2838" s="37" t="s">
        <v>9255</v>
      </c>
      <c r="P2838" s="36">
        <v>706</v>
      </c>
      <c r="Q2838" s="37" t="s">
        <v>9256</v>
      </c>
    </row>
    <row r="2839" spans="1:17" ht="15" customHeight="1">
      <c r="A2839" s="35">
        <v>904926</v>
      </c>
      <c r="B2839" s="36" t="s">
        <v>10602</v>
      </c>
      <c r="C2839" s="37" t="s">
        <v>9251</v>
      </c>
      <c r="D2839" s="37" t="s">
        <v>9314</v>
      </c>
      <c r="E2839" s="35">
        <v>904926</v>
      </c>
      <c r="F2839" s="37" t="s">
        <v>10739</v>
      </c>
      <c r="G2839" s="36" t="s">
        <v>9253</v>
      </c>
      <c r="H2839" s="42">
        <v>132240.10800000001</v>
      </c>
      <c r="I2839" s="39"/>
      <c r="J2839" s="42">
        <f t="shared" si="177"/>
        <v>132240.10800000001</v>
      </c>
      <c r="K2839" s="43">
        <v>0</v>
      </c>
      <c r="L2839" s="36">
        <v>100</v>
      </c>
      <c r="M2839" s="36">
        <v>1</v>
      </c>
      <c r="N2839" s="40" t="s">
        <v>9254</v>
      </c>
      <c r="O2839" s="37" t="s">
        <v>9255</v>
      </c>
      <c r="P2839" s="36">
        <v>706</v>
      </c>
      <c r="Q2839" s="37" t="s">
        <v>9256</v>
      </c>
    </row>
    <row r="2840" spans="1:17" ht="15" customHeight="1">
      <c r="A2840" s="35">
        <v>908317</v>
      </c>
      <c r="B2840" s="36" t="s">
        <v>10602</v>
      </c>
      <c r="C2840" s="37" t="s">
        <v>9251</v>
      </c>
      <c r="D2840" s="37" t="s">
        <v>9314</v>
      </c>
      <c r="E2840" s="35">
        <v>908317</v>
      </c>
      <c r="F2840" s="37" t="s">
        <v>10740</v>
      </c>
      <c r="G2840" s="36" t="s">
        <v>9253</v>
      </c>
      <c r="H2840" s="42">
        <v>147218.76687375002</v>
      </c>
      <c r="I2840" s="39"/>
      <c r="J2840" s="42">
        <f t="shared" si="177"/>
        <v>147218.76687375002</v>
      </c>
      <c r="K2840" s="43">
        <v>0</v>
      </c>
      <c r="L2840" s="36">
        <v>100</v>
      </c>
      <c r="M2840" s="36">
        <v>1</v>
      </c>
      <c r="N2840" s="40" t="s">
        <v>9254</v>
      </c>
      <c r="O2840" s="37" t="s">
        <v>9255</v>
      </c>
      <c r="P2840" s="36">
        <v>706</v>
      </c>
      <c r="Q2840" s="37" t="s">
        <v>9256</v>
      </c>
    </row>
    <row r="2841" spans="1:17" ht="15" customHeight="1">
      <c r="A2841" s="35">
        <v>906465</v>
      </c>
      <c r="B2841" s="36" t="s">
        <v>10602</v>
      </c>
      <c r="C2841" s="37" t="s">
        <v>9251</v>
      </c>
      <c r="D2841" s="37" t="s">
        <v>9257</v>
      </c>
      <c r="E2841" s="35">
        <v>906465</v>
      </c>
      <c r="F2841" s="37" t="s">
        <v>10741</v>
      </c>
      <c r="G2841" s="36" t="s">
        <v>9253</v>
      </c>
      <c r="H2841" s="42">
        <v>45147.08850795</v>
      </c>
      <c r="I2841" s="39"/>
      <c r="J2841" s="42">
        <f t="shared" si="177"/>
        <v>45147.08850795</v>
      </c>
      <c r="K2841" s="43">
        <v>0</v>
      </c>
      <c r="L2841" s="36">
        <v>100</v>
      </c>
      <c r="M2841" s="36">
        <v>1</v>
      </c>
      <c r="N2841" s="40" t="s">
        <v>9254</v>
      </c>
      <c r="O2841" s="37" t="s">
        <v>9255</v>
      </c>
      <c r="P2841" s="36">
        <v>706</v>
      </c>
      <c r="Q2841" s="37" t="s">
        <v>9256</v>
      </c>
    </row>
    <row r="2842" spans="1:17" ht="15" customHeight="1">
      <c r="A2842" s="35">
        <v>906462</v>
      </c>
      <c r="B2842" s="36" t="s">
        <v>10602</v>
      </c>
      <c r="C2842" s="37" t="s">
        <v>9251</v>
      </c>
      <c r="D2842" s="37" t="s">
        <v>9257</v>
      </c>
      <c r="E2842" s="35">
        <v>906462</v>
      </c>
      <c r="F2842" s="37" t="s">
        <v>10742</v>
      </c>
      <c r="G2842" s="36" t="s">
        <v>9253</v>
      </c>
      <c r="H2842" s="42">
        <v>45147.08850795</v>
      </c>
      <c r="I2842" s="39"/>
      <c r="J2842" s="42">
        <f t="shared" si="177"/>
        <v>45147.08850795</v>
      </c>
      <c r="K2842" s="43">
        <v>0</v>
      </c>
      <c r="L2842" s="36">
        <v>100</v>
      </c>
      <c r="M2842" s="36">
        <v>1</v>
      </c>
      <c r="N2842" s="40" t="s">
        <v>9254</v>
      </c>
      <c r="O2842" s="37" t="s">
        <v>9255</v>
      </c>
      <c r="P2842" s="36">
        <v>706</v>
      </c>
      <c r="Q2842" s="37" t="s">
        <v>9256</v>
      </c>
    </row>
    <row r="2843" spans="1:17" ht="15" customHeight="1">
      <c r="A2843" s="35">
        <v>906457</v>
      </c>
      <c r="B2843" s="36" t="s">
        <v>10602</v>
      </c>
      <c r="C2843" s="37" t="s">
        <v>9251</v>
      </c>
      <c r="D2843" s="37" t="s">
        <v>9257</v>
      </c>
      <c r="E2843" s="35">
        <v>906457</v>
      </c>
      <c r="F2843" s="37" t="s">
        <v>10743</v>
      </c>
      <c r="G2843" s="36" t="s">
        <v>9253</v>
      </c>
      <c r="H2843" s="42">
        <v>45147.08850795</v>
      </c>
      <c r="I2843" s="39"/>
      <c r="J2843" s="42">
        <f t="shared" si="177"/>
        <v>45147.08850795</v>
      </c>
      <c r="K2843" s="43">
        <v>0</v>
      </c>
      <c r="L2843" s="36">
        <v>100</v>
      </c>
      <c r="M2843" s="36">
        <v>1</v>
      </c>
      <c r="N2843" s="40" t="s">
        <v>9254</v>
      </c>
      <c r="O2843" s="37" t="s">
        <v>9255</v>
      </c>
      <c r="P2843" s="36">
        <v>706</v>
      </c>
      <c r="Q2843" s="37" t="s">
        <v>9256</v>
      </c>
    </row>
    <row r="2844" spans="1:17" ht="15" customHeight="1">
      <c r="A2844" s="35" t="s">
        <v>10744</v>
      </c>
      <c r="B2844" s="36" t="s">
        <v>10602</v>
      </c>
      <c r="C2844" s="37" t="s">
        <v>9240</v>
      </c>
      <c r="D2844" s="37" t="s">
        <v>9329</v>
      </c>
      <c r="E2844" s="35" t="s">
        <v>10745</v>
      </c>
      <c r="F2844" s="37" t="s">
        <v>10746</v>
      </c>
      <c r="G2844" s="36" t="s">
        <v>9253</v>
      </c>
      <c r="H2844" s="42">
        <v>9523770.7710717004</v>
      </c>
      <c r="I2844" s="39"/>
      <c r="J2844" s="42">
        <f t="shared" si="177"/>
        <v>9523770.7710717004</v>
      </c>
      <c r="K2844" s="36">
        <v>0</v>
      </c>
      <c r="L2844" s="36">
        <v>100</v>
      </c>
      <c r="M2844" s="36">
        <v>1</v>
      </c>
      <c r="N2844" s="40" t="s">
        <v>10747</v>
      </c>
      <c r="O2844" s="37" t="s">
        <v>9844</v>
      </c>
      <c r="P2844" s="36">
        <v>234</v>
      </c>
      <c r="Q2844" s="37" t="s">
        <v>9330</v>
      </c>
    </row>
    <row r="2845" spans="1:17" ht="15" customHeight="1">
      <c r="A2845" s="35" t="s">
        <v>10748</v>
      </c>
      <c r="B2845" s="36" t="s">
        <v>10602</v>
      </c>
      <c r="C2845" s="37" t="s">
        <v>9240</v>
      </c>
      <c r="D2845" s="37" t="s">
        <v>9329</v>
      </c>
      <c r="E2845" s="35" t="s">
        <v>10749</v>
      </c>
      <c r="F2845" s="38" t="s">
        <v>6735</v>
      </c>
      <c r="G2845" s="36" t="s">
        <v>9253</v>
      </c>
      <c r="H2845" s="42">
        <v>7436098.4314687783</v>
      </c>
      <c r="I2845" s="39"/>
      <c r="J2845" s="42">
        <f t="shared" si="177"/>
        <v>7436098.4314687783</v>
      </c>
      <c r="K2845" s="43">
        <v>0</v>
      </c>
      <c r="L2845" s="36">
        <v>100</v>
      </c>
      <c r="M2845" s="36">
        <v>1</v>
      </c>
      <c r="N2845" s="40" t="s">
        <v>10654</v>
      </c>
      <c r="O2845" s="37" t="s">
        <v>10655</v>
      </c>
      <c r="P2845" s="36">
        <v>234</v>
      </c>
      <c r="Q2845" s="37" t="s">
        <v>9330</v>
      </c>
    </row>
    <row r="2846" spans="1:17" ht="15" customHeight="1">
      <c r="A2846" s="35" t="s">
        <v>10750</v>
      </c>
      <c r="B2846" s="36" t="s">
        <v>10602</v>
      </c>
      <c r="C2846" s="37" t="s">
        <v>9240</v>
      </c>
      <c r="D2846" s="37" t="s">
        <v>9329</v>
      </c>
      <c r="E2846" s="35" t="s">
        <v>10751</v>
      </c>
      <c r="F2846" s="37" t="s">
        <v>10752</v>
      </c>
      <c r="G2846" s="36" t="s">
        <v>9253</v>
      </c>
      <c r="H2846" s="42">
        <v>9523770.7710717004</v>
      </c>
      <c r="I2846" s="39"/>
      <c r="J2846" s="42">
        <f t="shared" si="177"/>
        <v>9523770.7710717004</v>
      </c>
      <c r="K2846" s="36">
        <v>0</v>
      </c>
      <c r="L2846" s="36">
        <v>100</v>
      </c>
      <c r="M2846" s="36">
        <v>1</v>
      </c>
      <c r="N2846" s="40" t="s">
        <v>10747</v>
      </c>
      <c r="O2846" s="37" t="s">
        <v>9844</v>
      </c>
      <c r="P2846" s="36">
        <v>234</v>
      </c>
      <c r="Q2846" s="37" t="s">
        <v>9330</v>
      </c>
    </row>
    <row r="2847" spans="1:17" ht="15" customHeight="1">
      <c r="A2847" s="35" t="s">
        <v>10753</v>
      </c>
      <c r="B2847" s="36" t="s">
        <v>10602</v>
      </c>
      <c r="C2847" s="37" t="s">
        <v>9240</v>
      </c>
      <c r="D2847" s="37" t="s">
        <v>9329</v>
      </c>
      <c r="E2847" s="35" t="s">
        <v>10754</v>
      </c>
      <c r="F2847" s="37" t="s">
        <v>6742</v>
      </c>
      <c r="G2847" s="36" t="s">
        <v>9253</v>
      </c>
      <c r="H2847" s="42">
        <v>9523770.7710717004</v>
      </c>
      <c r="I2847" s="39"/>
      <c r="J2847" s="42">
        <f t="shared" si="177"/>
        <v>9523770.7710717004</v>
      </c>
      <c r="K2847" s="36">
        <v>0</v>
      </c>
      <c r="L2847" s="36">
        <v>100</v>
      </c>
      <c r="M2847" s="36">
        <v>1</v>
      </c>
      <c r="N2847" s="40" t="s">
        <v>10747</v>
      </c>
      <c r="O2847" s="37" t="s">
        <v>9844</v>
      </c>
      <c r="P2847" s="36">
        <v>234</v>
      </c>
      <c r="Q2847" s="37" t="s">
        <v>9330</v>
      </c>
    </row>
    <row r="2848" spans="1:17" ht="15" customHeight="1">
      <c r="A2848" s="35" t="s">
        <v>10755</v>
      </c>
      <c r="B2848" s="36" t="s">
        <v>10602</v>
      </c>
      <c r="C2848" s="37" t="s">
        <v>9240</v>
      </c>
      <c r="D2848" s="37" t="s">
        <v>9329</v>
      </c>
      <c r="E2848" s="35" t="s">
        <v>10756</v>
      </c>
      <c r="F2848" s="37" t="s">
        <v>10757</v>
      </c>
      <c r="G2848" s="36" t="s">
        <v>9253</v>
      </c>
      <c r="H2848" s="42">
        <v>9152477.4913357496</v>
      </c>
      <c r="I2848" s="39"/>
      <c r="J2848" s="42">
        <f t="shared" si="177"/>
        <v>9152477.4913357496</v>
      </c>
      <c r="K2848" s="36">
        <v>0</v>
      </c>
      <c r="L2848" s="36">
        <v>100</v>
      </c>
      <c r="M2848" s="36">
        <v>1</v>
      </c>
      <c r="N2848" s="40" t="s">
        <v>10747</v>
      </c>
      <c r="O2848" s="37" t="s">
        <v>9844</v>
      </c>
      <c r="P2848" s="36">
        <v>234</v>
      </c>
      <c r="Q2848" s="37" t="s">
        <v>9330</v>
      </c>
    </row>
    <row r="2849" spans="1:17" ht="15" customHeight="1">
      <c r="A2849" s="35" t="s">
        <v>10758</v>
      </c>
      <c r="B2849" s="36" t="s">
        <v>10602</v>
      </c>
      <c r="C2849" s="37" t="s">
        <v>9240</v>
      </c>
      <c r="D2849" s="37" t="s">
        <v>9329</v>
      </c>
      <c r="E2849" s="35" t="s">
        <v>10759</v>
      </c>
      <c r="F2849" s="37" t="s">
        <v>6737</v>
      </c>
      <c r="G2849" s="36" t="s">
        <v>9253</v>
      </c>
      <c r="H2849" s="42">
        <v>9152477.4913357496</v>
      </c>
      <c r="I2849" s="39"/>
      <c r="J2849" s="42">
        <f t="shared" si="177"/>
        <v>9152477.4913357496</v>
      </c>
      <c r="K2849" s="36">
        <v>0</v>
      </c>
      <c r="L2849" s="36">
        <v>100</v>
      </c>
      <c r="M2849" s="36">
        <v>1</v>
      </c>
      <c r="N2849" s="40" t="s">
        <v>10747</v>
      </c>
      <c r="O2849" s="37" t="s">
        <v>9844</v>
      </c>
      <c r="P2849" s="36">
        <v>234</v>
      </c>
      <c r="Q2849" s="37" t="s">
        <v>9330</v>
      </c>
    </row>
    <row r="2850" spans="1:17" ht="15" customHeight="1">
      <c r="A2850" s="35" t="s">
        <v>10760</v>
      </c>
      <c r="B2850" s="36" t="s">
        <v>10602</v>
      </c>
      <c r="C2850" s="37" t="s">
        <v>9240</v>
      </c>
      <c r="D2850" s="37" t="s">
        <v>9329</v>
      </c>
      <c r="E2850" s="35" t="s">
        <v>10761</v>
      </c>
      <c r="F2850" s="38" t="s">
        <v>6726</v>
      </c>
      <c r="G2850" s="36" t="s">
        <v>9253</v>
      </c>
      <c r="H2850" s="42">
        <v>6936552.6918406291</v>
      </c>
      <c r="I2850" s="39"/>
      <c r="J2850" s="42">
        <f t="shared" si="177"/>
        <v>6936552.6918406291</v>
      </c>
      <c r="K2850" s="43">
        <v>0</v>
      </c>
      <c r="L2850" s="36">
        <v>100</v>
      </c>
      <c r="M2850" s="36">
        <v>1</v>
      </c>
      <c r="N2850" s="40" t="s">
        <v>10654</v>
      </c>
      <c r="O2850" s="37" t="s">
        <v>10655</v>
      </c>
      <c r="P2850" s="36">
        <v>234</v>
      </c>
      <c r="Q2850" s="37" t="s">
        <v>9330</v>
      </c>
    </row>
    <row r="2851" spans="1:17" ht="15" customHeight="1">
      <c r="A2851" s="35">
        <v>904920</v>
      </c>
      <c r="B2851" s="36" t="s">
        <v>10602</v>
      </c>
      <c r="C2851" s="37" t="s">
        <v>9251</v>
      </c>
      <c r="D2851" s="37" t="s">
        <v>9314</v>
      </c>
      <c r="E2851" s="35">
        <v>904920</v>
      </c>
      <c r="F2851" s="37" t="s">
        <v>4541</v>
      </c>
      <c r="G2851" s="36" t="s">
        <v>9253</v>
      </c>
      <c r="H2851" s="42">
        <v>36117.670806359994</v>
      </c>
      <c r="I2851" s="39"/>
      <c r="J2851" s="42">
        <f t="shared" si="177"/>
        <v>36117.670806359994</v>
      </c>
      <c r="K2851" s="43">
        <v>0</v>
      </c>
      <c r="L2851" s="36">
        <v>100</v>
      </c>
      <c r="M2851" s="36">
        <v>1</v>
      </c>
      <c r="N2851" s="40" t="s">
        <v>9254</v>
      </c>
      <c r="O2851" s="37" t="s">
        <v>9255</v>
      </c>
      <c r="P2851" s="36">
        <v>706</v>
      </c>
      <c r="Q2851" s="37" t="s">
        <v>9256</v>
      </c>
    </row>
    <row r="2852" spans="1:17" ht="15" customHeight="1">
      <c r="A2852" s="35">
        <v>902048</v>
      </c>
      <c r="B2852" s="36" t="s">
        <v>10602</v>
      </c>
      <c r="C2852" s="37" t="s">
        <v>9251</v>
      </c>
      <c r="D2852" s="37" t="s">
        <v>9346</v>
      </c>
      <c r="E2852" s="35">
        <v>902048</v>
      </c>
      <c r="F2852" s="37" t="s">
        <v>4399</v>
      </c>
      <c r="G2852" s="36" t="s">
        <v>9253</v>
      </c>
      <c r="H2852" s="42">
        <v>29443.753374749998</v>
      </c>
      <c r="I2852" s="39"/>
      <c r="J2852" s="42">
        <f t="shared" si="177"/>
        <v>29443.753374749998</v>
      </c>
      <c r="K2852" s="43">
        <v>0</v>
      </c>
      <c r="L2852" s="36">
        <v>100</v>
      </c>
      <c r="M2852" s="36">
        <v>1</v>
      </c>
      <c r="N2852" s="40" t="s">
        <v>9254</v>
      </c>
      <c r="O2852" s="37" t="s">
        <v>9255</v>
      </c>
      <c r="P2852" s="36">
        <v>706</v>
      </c>
      <c r="Q2852" s="37" t="s">
        <v>9256</v>
      </c>
    </row>
    <row r="2853" spans="1:17" ht="15" customHeight="1">
      <c r="A2853" s="35">
        <v>902042</v>
      </c>
      <c r="B2853" s="36" t="s">
        <v>10602</v>
      </c>
      <c r="C2853" s="37" t="s">
        <v>9251</v>
      </c>
      <c r="D2853" s="37" t="s">
        <v>9346</v>
      </c>
      <c r="E2853" s="35">
        <v>902042</v>
      </c>
      <c r="F2853" s="37" t="s">
        <v>10762</v>
      </c>
      <c r="G2853" s="36" t="s">
        <v>9253</v>
      </c>
      <c r="H2853" s="42">
        <v>37533.990840489001</v>
      </c>
      <c r="I2853" s="39"/>
      <c r="J2853" s="42">
        <f t="shared" si="177"/>
        <v>37533.990840489001</v>
      </c>
      <c r="K2853" s="36">
        <v>0</v>
      </c>
      <c r="L2853" s="36">
        <v>100</v>
      </c>
      <c r="M2853" s="36">
        <v>1</v>
      </c>
      <c r="N2853" s="40" t="s">
        <v>9254</v>
      </c>
      <c r="O2853" s="37" t="s">
        <v>9255</v>
      </c>
      <c r="P2853" s="36">
        <v>706</v>
      </c>
      <c r="Q2853" s="37" t="s">
        <v>9256</v>
      </c>
    </row>
    <row r="2854" spans="1:17" ht="15" customHeight="1">
      <c r="A2854" s="35">
        <v>904601</v>
      </c>
      <c r="B2854" s="36" t="s">
        <v>10602</v>
      </c>
      <c r="C2854" s="37" t="s">
        <v>9251</v>
      </c>
      <c r="D2854" s="37" t="s">
        <v>9314</v>
      </c>
      <c r="E2854" s="35">
        <v>904601</v>
      </c>
      <c r="F2854" s="37" t="s">
        <v>4530</v>
      </c>
      <c r="G2854" s="36" t="s">
        <v>9253</v>
      </c>
      <c r="H2854" s="42">
        <v>66890.167923149987</v>
      </c>
      <c r="I2854" s="39"/>
      <c r="J2854" s="42">
        <f t="shared" si="177"/>
        <v>66890.167923149987</v>
      </c>
      <c r="K2854" s="43">
        <v>0</v>
      </c>
      <c r="L2854" s="36">
        <v>100</v>
      </c>
      <c r="M2854" s="36">
        <v>1</v>
      </c>
      <c r="N2854" s="40" t="s">
        <v>9254</v>
      </c>
      <c r="O2854" s="37" t="s">
        <v>9255</v>
      </c>
      <c r="P2854" s="36">
        <v>706</v>
      </c>
      <c r="Q2854" s="37" t="s">
        <v>9256</v>
      </c>
    </row>
    <row r="2855" spans="1:17" ht="15" customHeight="1">
      <c r="A2855" s="35">
        <v>906134</v>
      </c>
      <c r="B2855" s="36" t="s">
        <v>10602</v>
      </c>
      <c r="C2855" s="37" t="s">
        <v>9251</v>
      </c>
      <c r="D2855" s="37" t="s">
        <v>9314</v>
      </c>
      <c r="E2855" s="35">
        <v>906134</v>
      </c>
      <c r="F2855" s="38" t="s">
        <v>10763</v>
      </c>
      <c r="G2855" s="36" t="s">
        <v>9253</v>
      </c>
      <c r="H2855" s="42">
        <v>131482.21314699901</v>
      </c>
      <c r="I2855" s="39"/>
      <c r="J2855" s="42">
        <f t="shared" si="177"/>
        <v>131482.21314699901</v>
      </c>
      <c r="K2855" s="43">
        <v>0</v>
      </c>
      <c r="L2855" s="36">
        <v>100</v>
      </c>
      <c r="M2855" s="36">
        <v>1</v>
      </c>
      <c r="N2855" s="40" t="s">
        <v>9254</v>
      </c>
      <c r="O2855" s="37" t="s">
        <v>9255</v>
      </c>
      <c r="P2855" s="36">
        <v>706</v>
      </c>
      <c r="Q2855" s="37" t="s">
        <v>9256</v>
      </c>
    </row>
    <row r="2856" spans="1:17" ht="15" customHeight="1">
      <c r="A2856" s="35">
        <v>939403</v>
      </c>
      <c r="B2856" s="36" t="s">
        <v>10602</v>
      </c>
      <c r="C2856" s="37" t="s">
        <v>9348</v>
      </c>
      <c r="D2856" s="37" t="s">
        <v>9349</v>
      </c>
      <c r="E2856" s="35">
        <v>939403</v>
      </c>
      <c r="F2856" s="38" t="s">
        <v>5719</v>
      </c>
      <c r="G2856" s="36" t="s">
        <v>9253</v>
      </c>
      <c r="H2856" s="42">
        <v>15250.35431205</v>
      </c>
      <c r="I2856" s="39"/>
      <c r="J2856" s="42">
        <f t="shared" si="177"/>
        <v>15250.35431205</v>
      </c>
      <c r="K2856" s="43">
        <v>0</v>
      </c>
      <c r="L2856" s="36">
        <v>100</v>
      </c>
      <c r="M2856" s="36">
        <v>1</v>
      </c>
      <c r="N2856" s="40" t="s">
        <v>10764</v>
      </c>
      <c r="O2856" s="37" t="s">
        <v>9255</v>
      </c>
      <c r="P2856" s="36">
        <v>729</v>
      </c>
      <c r="Q2856" s="37" t="s">
        <v>9908</v>
      </c>
    </row>
    <row r="2857" spans="1:17" ht="15" customHeight="1">
      <c r="A2857" s="35">
        <v>933501</v>
      </c>
      <c r="B2857" s="36" t="s">
        <v>10602</v>
      </c>
      <c r="C2857" s="37" t="s">
        <v>9348</v>
      </c>
      <c r="D2857" s="37" t="s">
        <v>9349</v>
      </c>
      <c r="E2857" s="35">
        <v>933501</v>
      </c>
      <c r="F2857" s="37" t="s">
        <v>5706</v>
      </c>
      <c r="G2857" s="36" t="s">
        <v>9253</v>
      </c>
      <c r="H2857" s="42">
        <v>58283.532321300008</v>
      </c>
      <c r="I2857" s="39"/>
      <c r="J2857" s="42">
        <f t="shared" si="177"/>
        <v>58283.532321300008</v>
      </c>
      <c r="K2857" s="43">
        <v>0</v>
      </c>
      <c r="L2857" s="36">
        <v>100</v>
      </c>
      <c r="M2857" s="36">
        <v>1</v>
      </c>
      <c r="N2857" s="40" t="s">
        <v>10764</v>
      </c>
      <c r="O2857" s="37" t="s">
        <v>9255</v>
      </c>
      <c r="P2857" s="36">
        <v>739</v>
      </c>
      <c r="Q2857" s="37" t="s">
        <v>10765</v>
      </c>
    </row>
    <row r="2858" spans="1:17" ht="15" customHeight="1">
      <c r="A2858" s="35">
        <v>933601</v>
      </c>
      <c r="B2858" s="36" t="s">
        <v>10602</v>
      </c>
      <c r="C2858" s="37" t="s">
        <v>9348</v>
      </c>
      <c r="D2858" s="37" t="s">
        <v>9349</v>
      </c>
      <c r="E2858" s="35">
        <v>933601</v>
      </c>
      <c r="F2858" s="38" t="s">
        <v>5708</v>
      </c>
      <c r="G2858" s="36" t="s">
        <v>9253</v>
      </c>
      <c r="H2858" s="42">
        <v>45298.082115000005</v>
      </c>
      <c r="I2858" s="39"/>
      <c r="J2858" s="42">
        <f t="shared" si="177"/>
        <v>45298.082115000005</v>
      </c>
      <c r="K2858" s="43">
        <v>0</v>
      </c>
      <c r="L2858" s="36">
        <v>100</v>
      </c>
      <c r="M2858" s="36">
        <v>1</v>
      </c>
      <c r="N2858" s="40" t="s">
        <v>10764</v>
      </c>
      <c r="O2858" s="37" t="s">
        <v>9255</v>
      </c>
      <c r="P2858" s="36">
        <v>739</v>
      </c>
      <c r="Q2858" s="37" t="s">
        <v>10765</v>
      </c>
    </row>
    <row r="2859" spans="1:17" ht="15" customHeight="1">
      <c r="A2859" s="35">
        <v>922804</v>
      </c>
      <c r="B2859" s="36" t="s">
        <v>10602</v>
      </c>
      <c r="C2859" s="37" t="s">
        <v>9331</v>
      </c>
      <c r="D2859" s="37" t="s">
        <v>9709</v>
      </c>
      <c r="E2859" s="35">
        <v>922804</v>
      </c>
      <c r="F2859" s="38" t="s">
        <v>10766</v>
      </c>
      <c r="G2859" s="36" t="s">
        <v>9253</v>
      </c>
      <c r="H2859" s="42">
        <v>1577883.1936725001</v>
      </c>
      <c r="I2859" s="39"/>
      <c r="J2859" s="42">
        <f t="shared" si="177"/>
        <v>1577883.1936725001</v>
      </c>
      <c r="K2859" s="43">
        <v>0</v>
      </c>
      <c r="L2859" s="36">
        <v>100</v>
      </c>
      <c r="M2859" s="36">
        <v>1</v>
      </c>
      <c r="N2859" s="37" t="s">
        <v>10767</v>
      </c>
      <c r="O2859" s="37" t="s">
        <v>10768</v>
      </c>
      <c r="P2859" s="36">
        <v>715</v>
      </c>
      <c r="Q2859" s="37" t="s">
        <v>9709</v>
      </c>
    </row>
    <row r="2860" spans="1:17" ht="15" customHeight="1">
      <c r="A2860" s="35">
        <v>922803</v>
      </c>
      <c r="B2860" s="36" t="s">
        <v>10602</v>
      </c>
      <c r="C2860" s="37" t="s">
        <v>9331</v>
      </c>
      <c r="D2860" s="37" t="s">
        <v>9709</v>
      </c>
      <c r="E2860" s="35">
        <v>9228031</v>
      </c>
      <c r="F2860" s="38" t="s">
        <v>10769</v>
      </c>
      <c r="G2860" s="36" t="s">
        <v>9253</v>
      </c>
      <c r="H2860" s="42">
        <v>907622.57197754993</v>
      </c>
      <c r="I2860" s="39"/>
      <c r="J2860" s="42">
        <f t="shared" si="177"/>
        <v>907622.57197754993</v>
      </c>
      <c r="K2860" s="43">
        <v>0</v>
      </c>
      <c r="L2860" s="36">
        <v>100</v>
      </c>
      <c r="M2860" s="36">
        <v>1</v>
      </c>
      <c r="N2860" s="37" t="s">
        <v>10770</v>
      </c>
      <c r="O2860" s="37" t="s">
        <v>10771</v>
      </c>
      <c r="P2860" s="36">
        <v>715</v>
      </c>
      <c r="Q2860" s="37" t="s">
        <v>9709</v>
      </c>
    </row>
    <row r="2861" spans="1:17" ht="15" customHeight="1">
      <c r="A2861" s="35">
        <v>922803</v>
      </c>
      <c r="B2861" s="36" t="s">
        <v>10602</v>
      </c>
      <c r="C2861" s="37" t="s">
        <v>9331</v>
      </c>
      <c r="D2861" s="37" t="s">
        <v>9709</v>
      </c>
      <c r="E2861" s="35">
        <v>9228032</v>
      </c>
      <c r="F2861" s="38" t="s">
        <v>10772</v>
      </c>
      <c r="G2861" s="36" t="s">
        <v>9253</v>
      </c>
      <c r="H2861" s="42">
        <v>1672858.1725069499</v>
      </c>
      <c r="I2861" s="39"/>
      <c r="J2861" s="42">
        <f t="shared" si="177"/>
        <v>1672858.1725069499</v>
      </c>
      <c r="K2861" s="43">
        <v>0</v>
      </c>
      <c r="L2861" s="36">
        <v>100</v>
      </c>
      <c r="M2861" s="36">
        <v>1</v>
      </c>
      <c r="N2861" s="37" t="s">
        <v>10767</v>
      </c>
      <c r="O2861" s="37" t="s">
        <v>10773</v>
      </c>
      <c r="P2861" s="36">
        <v>715</v>
      </c>
      <c r="Q2861" s="37" t="s">
        <v>9709</v>
      </c>
    </row>
    <row r="2862" spans="1:17" ht="15" customHeight="1">
      <c r="A2862" s="35">
        <v>922803</v>
      </c>
      <c r="B2862" s="36" t="s">
        <v>10602</v>
      </c>
      <c r="C2862" s="37" t="s">
        <v>9331</v>
      </c>
      <c r="D2862" s="37" t="s">
        <v>9709</v>
      </c>
      <c r="E2862" s="35">
        <v>9228033</v>
      </c>
      <c r="F2862" s="37" t="s">
        <v>10774</v>
      </c>
      <c r="G2862" s="36" t="s">
        <v>9253</v>
      </c>
      <c r="H2862" s="42">
        <v>4533793.5240000002</v>
      </c>
      <c r="I2862" s="36"/>
      <c r="J2862" s="42">
        <f t="shared" si="177"/>
        <v>4533793.5240000002</v>
      </c>
      <c r="K2862" s="36">
        <v>0</v>
      </c>
      <c r="L2862" s="36">
        <v>100</v>
      </c>
      <c r="M2862" s="36">
        <v>1</v>
      </c>
      <c r="N2862" s="48" t="s">
        <v>10775</v>
      </c>
      <c r="O2862" s="49" t="s">
        <v>10776</v>
      </c>
      <c r="P2862" s="36">
        <v>715</v>
      </c>
      <c r="Q2862" s="37" t="s">
        <v>9709</v>
      </c>
    </row>
    <row r="2863" spans="1:17" ht="15" customHeight="1">
      <c r="A2863" s="35">
        <v>922802</v>
      </c>
      <c r="B2863" s="36" t="s">
        <v>10602</v>
      </c>
      <c r="C2863" s="37" t="s">
        <v>9331</v>
      </c>
      <c r="D2863" s="37" t="s">
        <v>9709</v>
      </c>
      <c r="E2863" s="35">
        <v>9228021</v>
      </c>
      <c r="F2863" s="37" t="s">
        <v>10777</v>
      </c>
      <c r="G2863" s="36" t="s">
        <v>9253</v>
      </c>
      <c r="H2863" s="42">
        <v>4533793.5240000002</v>
      </c>
      <c r="I2863" s="36"/>
      <c r="J2863" s="42">
        <f t="shared" si="177"/>
        <v>4533793.5240000002</v>
      </c>
      <c r="K2863" s="36">
        <v>0</v>
      </c>
      <c r="L2863" s="36">
        <v>100</v>
      </c>
      <c r="M2863" s="36">
        <v>1</v>
      </c>
      <c r="N2863" s="48" t="s">
        <v>10775</v>
      </c>
      <c r="O2863" s="49" t="s">
        <v>10776</v>
      </c>
      <c r="P2863" s="36">
        <v>715</v>
      </c>
      <c r="Q2863" s="37" t="s">
        <v>9709</v>
      </c>
    </row>
    <row r="2864" spans="1:17" ht="15" customHeight="1">
      <c r="A2864" s="35">
        <v>922802</v>
      </c>
      <c r="B2864" s="36" t="s">
        <v>10602</v>
      </c>
      <c r="C2864" s="37" t="s">
        <v>9331</v>
      </c>
      <c r="D2864" s="37" t="s">
        <v>9709</v>
      </c>
      <c r="E2864" s="35">
        <v>9228022</v>
      </c>
      <c r="F2864" s="37" t="s">
        <v>10778</v>
      </c>
      <c r="G2864" s="36" t="s">
        <v>9253</v>
      </c>
      <c r="H2864" s="42">
        <v>4533793.5240000002</v>
      </c>
      <c r="I2864" s="36"/>
      <c r="J2864" s="42">
        <f t="shared" si="177"/>
        <v>4533793.5240000002</v>
      </c>
      <c r="K2864" s="36">
        <v>0</v>
      </c>
      <c r="L2864" s="36">
        <v>100</v>
      </c>
      <c r="M2864" s="36">
        <v>1</v>
      </c>
      <c r="N2864" s="48" t="s">
        <v>10775</v>
      </c>
      <c r="O2864" s="49" t="s">
        <v>10776</v>
      </c>
      <c r="P2864" s="36">
        <v>715</v>
      </c>
      <c r="Q2864" s="37" t="s">
        <v>9709</v>
      </c>
    </row>
    <row r="2865" spans="1:17" ht="15" customHeight="1">
      <c r="A2865" s="35">
        <v>905607</v>
      </c>
      <c r="B2865" s="36" t="s">
        <v>10602</v>
      </c>
      <c r="C2865" s="37" t="s">
        <v>9251</v>
      </c>
      <c r="D2865" s="37" t="s">
        <v>9314</v>
      </c>
      <c r="E2865" s="35">
        <v>905607</v>
      </c>
      <c r="F2865" s="37" t="s">
        <v>10779</v>
      </c>
      <c r="G2865" s="36" t="s">
        <v>9253</v>
      </c>
      <c r="H2865" s="42">
        <v>115615.80491818501</v>
      </c>
      <c r="I2865" s="39"/>
      <c r="J2865" s="42">
        <f t="shared" si="177"/>
        <v>115615.80491818501</v>
      </c>
      <c r="K2865" s="43">
        <v>0</v>
      </c>
      <c r="L2865" s="36">
        <v>100</v>
      </c>
      <c r="M2865" s="36">
        <v>1</v>
      </c>
      <c r="N2865" s="40" t="s">
        <v>9254</v>
      </c>
      <c r="O2865" s="37" t="s">
        <v>9255</v>
      </c>
      <c r="P2865" s="36">
        <v>706</v>
      </c>
      <c r="Q2865" s="37" t="s">
        <v>9256</v>
      </c>
    </row>
    <row r="2866" spans="1:17" ht="15" customHeight="1">
      <c r="A2866" s="35">
        <v>831312</v>
      </c>
      <c r="B2866" s="36" t="s">
        <v>10602</v>
      </c>
      <c r="C2866" s="37" t="s">
        <v>9240</v>
      </c>
      <c r="D2866" s="37" t="s">
        <v>9263</v>
      </c>
      <c r="E2866" s="35">
        <v>831312</v>
      </c>
      <c r="F2866" s="37" t="s">
        <v>3234</v>
      </c>
      <c r="G2866" s="36" t="s">
        <v>9253</v>
      </c>
      <c r="H2866" s="42">
        <v>3472852.96215</v>
      </c>
      <c r="I2866" s="39"/>
      <c r="J2866" s="42">
        <f t="shared" si="177"/>
        <v>3472852.96215</v>
      </c>
      <c r="K2866" s="36">
        <v>0</v>
      </c>
      <c r="L2866" s="36">
        <v>100</v>
      </c>
      <c r="M2866" s="36">
        <v>1</v>
      </c>
      <c r="N2866" s="40" t="s">
        <v>10780</v>
      </c>
      <c r="O2866" s="37" t="s">
        <v>9245</v>
      </c>
      <c r="P2866" s="36">
        <v>207</v>
      </c>
      <c r="Q2866" s="37" t="s">
        <v>9266</v>
      </c>
    </row>
    <row r="2867" spans="1:17" ht="15" customHeight="1">
      <c r="A2867" s="35">
        <v>922505</v>
      </c>
      <c r="B2867" s="36" t="s">
        <v>10602</v>
      </c>
      <c r="C2867" s="37" t="s">
        <v>9355</v>
      </c>
      <c r="D2867" s="37" t="s">
        <v>10781</v>
      </c>
      <c r="E2867" s="35">
        <v>922505</v>
      </c>
      <c r="F2867" s="37" t="s">
        <v>10782</v>
      </c>
      <c r="G2867" s="36" t="s">
        <v>9253</v>
      </c>
      <c r="H2867" s="42">
        <v>8259954.2800631998</v>
      </c>
      <c r="I2867" s="39"/>
      <c r="J2867" s="42">
        <f t="shared" si="177"/>
        <v>8259954.2800631998</v>
      </c>
      <c r="K2867" s="43">
        <v>0</v>
      </c>
      <c r="L2867" s="36">
        <v>100</v>
      </c>
      <c r="M2867" s="36">
        <v>1</v>
      </c>
      <c r="N2867" s="37" t="s">
        <v>10783</v>
      </c>
      <c r="O2867" s="37" t="s">
        <v>10784</v>
      </c>
      <c r="P2867" s="36">
        <v>711</v>
      </c>
      <c r="Q2867" s="37" t="s">
        <v>10785</v>
      </c>
    </row>
    <row r="2868" spans="1:17" ht="15" customHeight="1">
      <c r="A2868" s="35">
        <v>922445</v>
      </c>
      <c r="B2868" s="36" t="s">
        <v>10602</v>
      </c>
      <c r="C2868" s="37" t="s">
        <v>9355</v>
      </c>
      <c r="D2868" s="37" t="s">
        <v>10781</v>
      </c>
      <c r="E2868" s="35">
        <v>922445</v>
      </c>
      <c r="F2868" s="38" t="s">
        <v>9197</v>
      </c>
      <c r="G2868" s="36" t="s">
        <v>9253</v>
      </c>
      <c r="H2868" s="42">
        <v>12308055.136671936</v>
      </c>
      <c r="I2868" s="39"/>
      <c r="J2868" s="42">
        <f t="shared" si="177"/>
        <v>12308055.136671936</v>
      </c>
      <c r="K2868" s="43">
        <v>0</v>
      </c>
      <c r="L2868" s="36">
        <v>100</v>
      </c>
      <c r="M2868" s="36">
        <v>1</v>
      </c>
      <c r="N2868" s="37" t="s">
        <v>10783</v>
      </c>
      <c r="O2868" s="37" t="s">
        <v>10784</v>
      </c>
      <c r="P2868" s="36">
        <v>711</v>
      </c>
      <c r="Q2868" s="37" t="s">
        <v>10785</v>
      </c>
    </row>
    <row r="2869" spans="1:17" ht="15" customHeight="1">
      <c r="A2869" s="35">
        <v>922444</v>
      </c>
      <c r="B2869" s="36" t="s">
        <v>10602</v>
      </c>
      <c r="C2869" s="37" t="s">
        <v>9355</v>
      </c>
      <c r="D2869" s="37" t="s">
        <v>10781</v>
      </c>
      <c r="E2869" s="35">
        <v>922444</v>
      </c>
      <c r="F2869" s="38" t="s">
        <v>9193</v>
      </c>
      <c r="G2869" s="36" t="s">
        <v>9253</v>
      </c>
      <c r="H2869" s="42">
        <v>10352876.66738325</v>
      </c>
      <c r="I2869" s="39"/>
      <c r="J2869" s="42">
        <f t="shared" si="177"/>
        <v>10352876.66738325</v>
      </c>
      <c r="K2869" s="43">
        <v>0</v>
      </c>
      <c r="L2869" s="36">
        <v>100</v>
      </c>
      <c r="M2869" s="36">
        <v>1</v>
      </c>
      <c r="N2869" s="37" t="s">
        <v>10783</v>
      </c>
      <c r="O2869" s="37" t="s">
        <v>10784</v>
      </c>
      <c r="P2869" s="36">
        <v>711</v>
      </c>
      <c r="Q2869" s="37" t="s">
        <v>10785</v>
      </c>
    </row>
    <row r="2870" spans="1:17" ht="15" customHeight="1">
      <c r="A2870" s="35">
        <v>922442</v>
      </c>
      <c r="B2870" s="36" t="s">
        <v>10602</v>
      </c>
      <c r="C2870" s="37" t="s">
        <v>9355</v>
      </c>
      <c r="D2870" s="37" t="s">
        <v>10781</v>
      </c>
      <c r="E2870" s="35">
        <v>922442</v>
      </c>
      <c r="F2870" s="37" t="s">
        <v>10786</v>
      </c>
      <c r="G2870" s="36" t="s">
        <v>9253</v>
      </c>
      <c r="H2870" s="42">
        <v>10352876.66738325</v>
      </c>
      <c r="I2870" s="39"/>
      <c r="J2870" s="42">
        <f t="shared" si="177"/>
        <v>10352876.66738325</v>
      </c>
      <c r="K2870" s="43">
        <v>0</v>
      </c>
      <c r="L2870" s="36">
        <v>100</v>
      </c>
      <c r="M2870" s="36">
        <v>1</v>
      </c>
      <c r="N2870" s="37" t="s">
        <v>10783</v>
      </c>
      <c r="O2870" s="37" t="s">
        <v>10784</v>
      </c>
      <c r="P2870" s="36">
        <v>711</v>
      </c>
      <c r="Q2870" s="37" t="s">
        <v>10785</v>
      </c>
    </row>
    <row r="2871" spans="1:17" ht="15" customHeight="1">
      <c r="A2871" s="35">
        <v>922446</v>
      </c>
      <c r="B2871" s="36" t="s">
        <v>10602</v>
      </c>
      <c r="C2871" s="38" t="s">
        <v>9355</v>
      </c>
      <c r="D2871" s="38" t="s">
        <v>10781</v>
      </c>
      <c r="E2871" s="35">
        <v>922446</v>
      </c>
      <c r="F2871" s="38" t="s">
        <v>9200</v>
      </c>
      <c r="G2871" s="36" t="s">
        <v>9253</v>
      </c>
      <c r="H2871" s="42">
        <v>16533799.971974999</v>
      </c>
      <c r="I2871" s="39"/>
      <c r="J2871" s="42">
        <f t="shared" si="177"/>
        <v>16533799.971974999</v>
      </c>
      <c r="K2871" s="43">
        <v>0</v>
      </c>
      <c r="L2871" s="36">
        <v>100</v>
      </c>
      <c r="M2871" s="36">
        <v>1</v>
      </c>
      <c r="N2871" s="37" t="s">
        <v>10783</v>
      </c>
      <c r="O2871" s="37" t="s">
        <v>10784</v>
      </c>
      <c r="P2871" s="36">
        <v>711</v>
      </c>
      <c r="Q2871" s="37" t="s">
        <v>10785</v>
      </c>
    </row>
    <row r="2872" spans="1:17" ht="15" customHeight="1">
      <c r="A2872" s="35">
        <v>922443</v>
      </c>
      <c r="B2872" s="36" t="s">
        <v>10602</v>
      </c>
      <c r="C2872" s="37" t="s">
        <v>9355</v>
      </c>
      <c r="D2872" s="37" t="s">
        <v>10781</v>
      </c>
      <c r="E2872" s="35">
        <v>922443</v>
      </c>
      <c r="F2872" s="38" t="s">
        <v>10787</v>
      </c>
      <c r="G2872" s="36" t="s">
        <v>9253</v>
      </c>
      <c r="H2872" s="42">
        <v>8259954.2800631998</v>
      </c>
      <c r="I2872" s="39"/>
      <c r="J2872" s="42">
        <f t="shared" si="177"/>
        <v>8259954.2800631998</v>
      </c>
      <c r="K2872" s="43">
        <v>0</v>
      </c>
      <c r="L2872" s="36">
        <v>100</v>
      </c>
      <c r="M2872" s="36">
        <v>1</v>
      </c>
      <c r="N2872" s="37" t="s">
        <v>10783</v>
      </c>
      <c r="O2872" s="37" t="s">
        <v>10784</v>
      </c>
      <c r="P2872" s="36">
        <v>711</v>
      </c>
      <c r="Q2872" s="37" t="s">
        <v>10785</v>
      </c>
    </row>
    <row r="2873" spans="1:17" ht="15" customHeight="1">
      <c r="A2873" s="35">
        <v>905760</v>
      </c>
      <c r="B2873" s="36" t="s">
        <v>10602</v>
      </c>
      <c r="C2873" s="37" t="s">
        <v>9251</v>
      </c>
      <c r="D2873" s="37" t="s">
        <v>9314</v>
      </c>
      <c r="E2873" s="35">
        <v>905760</v>
      </c>
      <c r="F2873" s="37" t="s">
        <v>10788</v>
      </c>
      <c r="G2873" s="36" t="s">
        <v>9253</v>
      </c>
      <c r="H2873" s="42">
        <v>78516.675665999996</v>
      </c>
      <c r="I2873" s="39"/>
      <c r="J2873" s="42">
        <f t="shared" si="177"/>
        <v>78516.675665999996</v>
      </c>
      <c r="K2873" s="43">
        <v>0</v>
      </c>
      <c r="L2873" s="36">
        <v>100</v>
      </c>
      <c r="M2873" s="36">
        <v>1</v>
      </c>
      <c r="N2873" s="40" t="s">
        <v>9254</v>
      </c>
      <c r="O2873" s="37" t="s">
        <v>9255</v>
      </c>
      <c r="P2873" s="36">
        <v>706</v>
      </c>
      <c r="Q2873" s="37" t="s">
        <v>9256</v>
      </c>
    </row>
    <row r="2874" spans="1:17" ht="15" customHeight="1">
      <c r="A2874" s="35">
        <v>836302</v>
      </c>
      <c r="B2874" s="36" t="s">
        <v>10602</v>
      </c>
      <c r="C2874" s="37" t="s">
        <v>9240</v>
      </c>
      <c r="D2874" s="37" t="s">
        <v>9263</v>
      </c>
      <c r="E2874" s="35">
        <v>836302</v>
      </c>
      <c r="F2874" s="38" t="s">
        <v>8778</v>
      </c>
      <c r="G2874" s="36" t="s">
        <v>9253</v>
      </c>
      <c r="H2874" s="42">
        <v>6747149.3310292494</v>
      </c>
      <c r="I2874" s="39"/>
      <c r="J2874" s="42">
        <f t="shared" si="177"/>
        <v>6747149.3310292494</v>
      </c>
      <c r="K2874" s="43">
        <v>0</v>
      </c>
      <c r="L2874" s="36">
        <v>100</v>
      </c>
      <c r="M2874" s="36">
        <v>1</v>
      </c>
      <c r="N2874" s="40" t="s">
        <v>9684</v>
      </c>
      <c r="O2874" s="37" t="s">
        <v>9245</v>
      </c>
      <c r="P2874" s="36">
        <v>207</v>
      </c>
      <c r="Q2874" s="37" t="s">
        <v>9266</v>
      </c>
    </row>
    <row r="2875" spans="1:17" ht="15" customHeight="1">
      <c r="A2875" s="35">
        <v>819330</v>
      </c>
      <c r="B2875" s="36" t="s">
        <v>10602</v>
      </c>
      <c r="C2875" s="37" t="s">
        <v>9240</v>
      </c>
      <c r="D2875" s="37" t="s">
        <v>9263</v>
      </c>
      <c r="E2875" s="35">
        <v>819330</v>
      </c>
      <c r="F2875" s="38" t="s">
        <v>10789</v>
      </c>
      <c r="G2875" s="36" t="s">
        <v>9253</v>
      </c>
      <c r="H2875" s="42">
        <v>5812196.9161756504</v>
      </c>
      <c r="I2875" s="39"/>
      <c r="J2875" s="42">
        <f t="shared" si="177"/>
        <v>5812196.9161756504</v>
      </c>
      <c r="K2875" s="43">
        <v>0</v>
      </c>
      <c r="L2875" s="36">
        <v>100</v>
      </c>
      <c r="M2875" s="36">
        <v>1</v>
      </c>
      <c r="N2875" s="40" t="s">
        <v>10780</v>
      </c>
      <c r="O2875" s="37" t="s">
        <v>9245</v>
      </c>
      <c r="P2875" s="36">
        <v>207</v>
      </c>
      <c r="Q2875" s="37" t="s">
        <v>9266</v>
      </c>
    </row>
    <row r="2876" spans="1:17" ht="15" customHeight="1">
      <c r="A2876" s="35">
        <v>814722</v>
      </c>
      <c r="B2876" s="36" t="s">
        <v>10602</v>
      </c>
      <c r="C2876" s="37" t="s">
        <v>9240</v>
      </c>
      <c r="D2876" s="37" t="s">
        <v>9263</v>
      </c>
      <c r="E2876" s="35">
        <v>814722</v>
      </c>
      <c r="F2876" s="38" t="s">
        <v>10790</v>
      </c>
      <c r="G2876" s="36" t="s">
        <v>9253</v>
      </c>
      <c r="H2876" s="42">
        <v>5812196.9161756504</v>
      </c>
      <c r="I2876" s="39"/>
      <c r="J2876" s="42">
        <f t="shared" si="177"/>
        <v>5812196.9161756504</v>
      </c>
      <c r="K2876" s="43">
        <v>0</v>
      </c>
      <c r="L2876" s="36">
        <v>100</v>
      </c>
      <c r="M2876" s="36">
        <v>1</v>
      </c>
      <c r="N2876" s="40" t="s">
        <v>10780</v>
      </c>
      <c r="O2876" s="37" t="s">
        <v>9844</v>
      </c>
      <c r="P2876" s="36">
        <v>207</v>
      </c>
      <c r="Q2876" s="37" t="s">
        <v>9266</v>
      </c>
    </row>
    <row r="2877" spans="1:17" ht="15" customHeight="1">
      <c r="A2877" s="35">
        <v>814712</v>
      </c>
      <c r="B2877" s="36" t="s">
        <v>10602</v>
      </c>
      <c r="C2877" s="37" t="s">
        <v>9240</v>
      </c>
      <c r="D2877" s="37" t="s">
        <v>9263</v>
      </c>
      <c r="E2877" s="35">
        <v>814712</v>
      </c>
      <c r="F2877" s="38" t="s">
        <v>10791</v>
      </c>
      <c r="G2877" s="36" t="s">
        <v>9253</v>
      </c>
      <c r="H2877" s="42">
        <v>5812196.9161756504</v>
      </c>
      <c r="I2877" s="39"/>
      <c r="J2877" s="42">
        <f t="shared" si="177"/>
        <v>5812196.9161756504</v>
      </c>
      <c r="K2877" s="43">
        <v>0</v>
      </c>
      <c r="L2877" s="36">
        <v>100</v>
      </c>
      <c r="M2877" s="36">
        <v>1</v>
      </c>
      <c r="N2877" s="40" t="s">
        <v>10780</v>
      </c>
      <c r="O2877" s="37" t="s">
        <v>9844</v>
      </c>
      <c r="P2877" s="36">
        <v>207</v>
      </c>
      <c r="Q2877" s="37" t="s">
        <v>9266</v>
      </c>
    </row>
    <row r="2878" spans="1:17" ht="15" customHeight="1">
      <c r="A2878" s="35">
        <v>487102</v>
      </c>
      <c r="B2878" s="36" t="s">
        <v>10602</v>
      </c>
      <c r="C2878" s="37" t="s">
        <v>9240</v>
      </c>
      <c r="D2878" s="37" t="s">
        <v>9241</v>
      </c>
      <c r="E2878" s="35" t="s">
        <v>10792</v>
      </c>
      <c r="F2878" s="37" t="s">
        <v>10793</v>
      </c>
      <c r="G2878" s="36" t="s">
        <v>9253</v>
      </c>
      <c r="H2878" s="42">
        <v>33068924.157883827</v>
      </c>
      <c r="I2878" s="39"/>
      <c r="J2878" s="42">
        <f t="shared" si="177"/>
        <v>33068924.157883827</v>
      </c>
      <c r="K2878" s="43">
        <v>0</v>
      </c>
      <c r="L2878" s="36">
        <v>100</v>
      </c>
      <c r="M2878" s="36">
        <v>1</v>
      </c>
      <c r="N2878" s="37" t="s">
        <v>10794</v>
      </c>
      <c r="O2878" s="37" t="s">
        <v>10795</v>
      </c>
      <c r="P2878" s="36">
        <v>235</v>
      </c>
      <c r="Q2878" s="37" t="s">
        <v>9246</v>
      </c>
    </row>
    <row r="2879" spans="1:17" ht="15" customHeight="1">
      <c r="A2879" s="35">
        <v>184101</v>
      </c>
      <c r="B2879" s="36" t="s">
        <v>10602</v>
      </c>
      <c r="C2879" s="37" t="s">
        <v>9240</v>
      </c>
      <c r="D2879" s="37" t="s">
        <v>9311</v>
      </c>
      <c r="E2879" s="35">
        <v>184101</v>
      </c>
      <c r="F2879" s="38" t="s">
        <v>10796</v>
      </c>
      <c r="G2879" s="36" t="s">
        <v>9253</v>
      </c>
      <c r="H2879" s="42">
        <v>317086.57480499998</v>
      </c>
      <c r="I2879" s="39"/>
      <c r="J2879" s="42">
        <f t="shared" si="177"/>
        <v>317086.57480499998</v>
      </c>
      <c r="K2879" s="43">
        <v>0</v>
      </c>
      <c r="L2879" s="36">
        <v>100</v>
      </c>
      <c r="M2879" s="36">
        <v>1</v>
      </c>
      <c r="N2879" s="40" t="s">
        <v>10797</v>
      </c>
      <c r="O2879" s="37" t="s">
        <v>10798</v>
      </c>
      <c r="P2879" s="36">
        <v>209</v>
      </c>
      <c r="Q2879" s="37" t="s">
        <v>9312</v>
      </c>
    </row>
    <row r="2880" spans="1:17" ht="15" customHeight="1">
      <c r="A2880" s="35">
        <v>972301</v>
      </c>
      <c r="B2880" s="36" t="s">
        <v>10602</v>
      </c>
      <c r="C2880" s="37" t="s">
        <v>9343</v>
      </c>
      <c r="D2880" s="37" t="s">
        <v>9403</v>
      </c>
      <c r="E2880" s="35" t="s">
        <v>10799</v>
      </c>
      <c r="F2880" s="37" t="s">
        <v>10800</v>
      </c>
      <c r="G2880" s="36" t="s">
        <v>9253</v>
      </c>
      <c r="H2880" s="42">
        <v>1451029.4762088887</v>
      </c>
      <c r="I2880" s="39"/>
      <c r="J2880" s="42">
        <f t="shared" si="177"/>
        <v>1451029.4762088887</v>
      </c>
      <c r="K2880" s="36">
        <v>0</v>
      </c>
      <c r="L2880" s="36">
        <v>100</v>
      </c>
      <c r="M2880" s="36">
        <v>1</v>
      </c>
      <c r="N2880" s="40" t="s">
        <v>10801</v>
      </c>
      <c r="O2880" s="37" t="s">
        <v>10802</v>
      </c>
      <c r="P2880" s="36">
        <v>209</v>
      </c>
      <c r="Q2880" s="37" t="s">
        <v>9312</v>
      </c>
    </row>
    <row r="2881" spans="1:17" ht="15" customHeight="1">
      <c r="A2881" s="35">
        <v>862602</v>
      </c>
      <c r="B2881" s="36" t="s">
        <v>10602</v>
      </c>
      <c r="C2881" s="37" t="s">
        <v>9343</v>
      </c>
      <c r="D2881" s="37" t="s">
        <v>10026</v>
      </c>
      <c r="E2881" s="35">
        <v>862602</v>
      </c>
      <c r="F2881" s="38" t="s">
        <v>10803</v>
      </c>
      <c r="G2881" s="36" t="s">
        <v>9253</v>
      </c>
      <c r="H2881" s="42">
        <v>377484.01762499998</v>
      </c>
      <c r="I2881" s="39"/>
      <c r="J2881" s="42">
        <f t="shared" si="177"/>
        <v>377484.01762499998</v>
      </c>
      <c r="K2881" s="43">
        <v>0</v>
      </c>
      <c r="L2881" s="36">
        <v>100</v>
      </c>
      <c r="M2881" s="36">
        <v>1</v>
      </c>
      <c r="N2881" s="40" t="s">
        <v>9323</v>
      </c>
      <c r="O2881" s="37" t="s">
        <v>10804</v>
      </c>
      <c r="P2881" s="36">
        <v>312</v>
      </c>
      <c r="Q2881" s="37" t="s">
        <v>10028</v>
      </c>
    </row>
    <row r="2882" spans="1:17" ht="15" customHeight="1">
      <c r="A2882" s="35">
        <v>905759</v>
      </c>
      <c r="B2882" s="36" t="s">
        <v>10602</v>
      </c>
      <c r="C2882" s="37" t="s">
        <v>9251</v>
      </c>
      <c r="D2882" s="37" t="s">
        <v>9314</v>
      </c>
      <c r="E2882" s="35">
        <v>905759</v>
      </c>
      <c r="F2882" s="37" t="s">
        <v>10805</v>
      </c>
      <c r="G2882" s="36" t="s">
        <v>9253</v>
      </c>
      <c r="H2882" s="42">
        <v>117775.01349899999</v>
      </c>
      <c r="I2882" s="39"/>
      <c r="J2882" s="42">
        <f t="shared" si="177"/>
        <v>117775.01349899999</v>
      </c>
      <c r="K2882" s="43">
        <v>0</v>
      </c>
      <c r="L2882" s="36">
        <v>100</v>
      </c>
      <c r="M2882" s="36">
        <v>1</v>
      </c>
      <c r="N2882" s="40" t="s">
        <v>9254</v>
      </c>
      <c r="O2882" s="37" t="s">
        <v>9255</v>
      </c>
      <c r="P2882" s="36">
        <v>706</v>
      </c>
      <c r="Q2882" s="37" t="s">
        <v>9256</v>
      </c>
    </row>
    <row r="2883" spans="1:17" ht="15" customHeight="1">
      <c r="A2883" s="35" t="s">
        <v>10806</v>
      </c>
      <c r="B2883" s="36" t="s">
        <v>10602</v>
      </c>
      <c r="C2883" s="37" t="s">
        <v>9240</v>
      </c>
      <c r="D2883" s="37" t="s">
        <v>9260</v>
      </c>
      <c r="E2883" s="35" t="s">
        <v>10806</v>
      </c>
      <c r="F2883" s="38" t="s">
        <v>7166</v>
      </c>
      <c r="G2883" s="36" t="s">
        <v>9253</v>
      </c>
      <c r="H2883" s="42">
        <v>9856862.6682239994</v>
      </c>
      <c r="I2883" s="39"/>
      <c r="J2883" s="42">
        <f t="shared" si="177"/>
        <v>9856862.6682239994</v>
      </c>
      <c r="K2883" s="43">
        <v>0</v>
      </c>
      <c r="L2883" s="36">
        <v>100</v>
      </c>
      <c r="M2883" s="36">
        <v>1</v>
      </c>
      <c r="N2883" s="40" t="s">
        <v>9684</v>
      </c>
      <c r="O2883" s="37" t="s">
        <v>9844</v>
      </c>
      <c r="P2883" s="36">
        <v>215</v>
      </c>
      <c r="Q2883" s="37" t="s">
        <v>9262</v>
      </c>
    </row>
    <row r="2884" spans="1:17" ht="15" customHeight="1">
      <c r="A2884" s="35" t="s">
        <v>10807</v>
      </c>
      <c r="B2884" s="36" t="s">
        <v>10602</v>
      </c>
      <c r="C2884" s="37" t="s">
        <v>9240</v>
      </c>
      <c r="D2884" s="37" t="s">
        <v>9260</v>
      </c>
      <c r="E2884" s="35" t="s">
        <v>10808</v>
      </c>
      <c r="F2884" s="38" t="s">
        <v>7163</v>
      </c>
      <c r="G2884" s="36" t="s">
        <v>9253</v>
      </c>
      <c r="H2884" s="42">
        <v>9856862.6682239994</v>
      </c>
      <c r="I2884" s="39"/>
      <c r="J2884" s="42">
        <f t="shared" si="177"/>
        <v>9856862.6682239994</v>
      </c>
      <c r="K2884" s="43">
        <v>0</v>
      </c>
      <c r="L2884" s="36">
        <v>100</v>
      </c>
      <c r="M2884" s="36">
        <v>1</v>
      </c>
      <c r="N2884" s="40" t="s">
        <v>10809</v>
      </c>
      <c r="O2884" s="37" t="s">
        <v>10666</v>
      </c>
      <c r="P2884" s="36">
        <v>215</v>
      </c>
      <c r="Q2884" s="37" t="s">
        <v>9262</v>
      </c>
    </row>
    <row r="2885" spans="1:17" ht="15" customHeight="1">
      <c r="A2885" s="35" t="s">
        <v>10810</v>
      </c>
      <c r="B2885" s="36" t="s">
        <v>10602</v>
      </c>
      <c r="C2885" s="37" t="s">
        <v>9240</v>
      </c>
      <c r="D2885" s="37" t="s">
        <v>9260</v>
      </c>
      <c r="E2885" s="35" t="s">
        <v>10810</v>
      </c>
      <c r="F2885" s="38" t="s">
        <v>7161</v>
      </c>
      <c r="G2885" s="36" t="s">
        <v>9253</v>
      </c>
      <c r="H2885" s="42">
        <v>9856862.6682239994</v>
      </c>
      <c r="I2885" s="39"/>
      <c r="J2885" s="42">
        <f t="shared" si="177"/>
        <v>9856862.6682239994</v>
      </c>
      <c r="K2885" s="43">
        <v>0</v>
      </c>
      <c r="L2885" s="36">
        <v>100</v>
      </c>
      <c r="M2885" s="36">
        <v>1</v>
      </c>
      <c r="N2885" s="40" t="s">
        <v>9684</v>
      </c>
      <c r="O2885" s="37" t="s">
        <v>9844</v>
      </c>
      <c r="P2885" s="36">
        <v>215</v>
      </c>
      <c r="Q2885" s="37" t="s">
        <v>9262</v>
      </c>
    </row>
    <row r="2886" spans="1:17" ht="15" customHeight="1">
      <c r="A2886" s="35" t="s">
        <v>1982</v>
      </c>
      <c r="B2886" s="36" t="s">
        <v>10602</v>
      </c>
      <c r="C2886" s="37" t="s">
        <v>9240</v>
      </c>
      <c r="D2886" s="37" t="s">
        <v>9260</v>
      </c>
      <c r="E2886" s="35" t="s">
        <v>1982</v>
      </c>
      <c r="F2886" s="38" t="s">
        <v>1983</v>
      </c>
      <c r="G2886" s="36" t="s">
        <v>9253</v>
      </c>
      <c r="H2886" s="42">
        <v>9856862.6682239994</v>
      </c>
      <c r="I2886" s="39"/>
      <c r="J2886" s="42">
        <f t="shared" si="177"/>
        <v>9856862.6682239994</v>
      </c>
      <c r="K2886" s="43">
        <v>0</v>
      </c>
      <c r="L2886" s="36">
        <v>100</v>
      </c>
      <c r="M2886" s="36">
        <v>1</v>
      </c>
      <c r="N2886" s="40" t="s">
        <v>9684</v>
      </c>
      <c r="O2886" s="37" t="s">
        <v>9844</v>
      </c>
      <c r="P2886" s="36">
        <v>215</v>
      </c>
      <c r="Q2886" s="37" t="s">
        <v>9262</v>
      </c>
    </row>
    <row r="2887" spans="1:17" ht="15" customHeight="1">
      <c r="A2887" s="35">
        <v>901322</v>
      </c>
      <c r="B2887" s="36" t="s">
        <v>10602</v>
      </c>
      <c r="C2887" s="37" t="s">
        <v>9251</v>
      </c>
      <c r="D2887" s="37" t="s">
        <v>9414</v>
      </c>
      <c r="E2887" s="35">
        <v>901322</v>
      </c>
      <c r="F2887" s="38" t="s">
        <v>10811</v>
      </c>
      <c r="G2887" s="36" t="s">
        <v>9253</v>
      </c>
      <c r="H2887" s="42">
        <v>2035348.5249518855</v>
      </c>
      <c r="I2887" s="39"/>
      <c r="J2887" s="42">
        <f t="shared" si="177"/>
        <v>2035348.5249518855</v>
      </c>
      <c r="K2887" s="43">
        <v>0</v>
      </c>
      <c r="L2887" s="36">
        <v>100</v>
      </c>
      <c r="M2887" s="36">
        <v>1</v>
      </c>
      <c r="N2887" s="40" t="s">
        <v>9254</v>
      </c>
      <c r="O2887" s="37" t="s">
        <v>9255</v>
      </c>
      <c r="P2887" s="36">
        <v>706</v>
      </c>
      <c r="Q2887" s="37" t="s">
        <v>9256</v>
      </c>
    </row>
    <row r="2888" spans="1:17" ht="15" customHeight="1">
      <c r="A2888" s="35">
        <v>998702</v>
      </c>
      <c r="B2888" s="36" t="s">
        <v>10602</v>
      </c>
      <c r="C2888" s="37" t="s">
        <v>9928</v>
      </c>
      <c r="D2888" s="37" t="s">
        <v>9929</v>
      </c>
      <c r="E2888" s="35">
        <v>998702</v>
      </c>
      <c r="F2888" s="37" t="s">
        <v>6657</v>
      </c>
      <c r="G2888" s="36" t="s">
        <v>9253</v>
      </c>
      <c r="H2888" s="42">
        <v>238871.88635309998</v>
      </c>
      <c r="I2888" s="39"/>
      <c r="J2888" s="42">
        <f t="shared" si="177"/>
        <v>238871.88635309998</v>
      </c>
      <c r="K2888" s="36">
        <v>0</v>
      </c>
      <c r="L2888" s="36">
        <v>100</v>
      </c>
      <c r="M2888" s="36">
        <v>1</v>
      </c>
      <c r="N2888" s="40" t="s">
        <v>9323</v>
      </c>
      <c r="O2888" s="37" t="s">
        <v>9324</v>
      </c>
      <c r="P2888" s="36">
        <v>301</v>
      </c>
      <c r="Q2888" s="37" t="s">
        <v>10017</v>
      </c>
    </row>
    <row r="2889" spans="1:17" ht="15" customHeight="1">
      <c r="A2889" s="35">
        <v>998701</v>
      </c>
      <c r="B2889" s="36" t="s">
        <v>10602</v>
      </c>
      <c r="C2889" s="37" t="s">
        <v>9928</v>
      </c>
      <c r="D2889" s="37" t="s">
        <v>9929</v>
      </c>
      <c r="E2889" s="35">
        <v>9987012</v>
      </c>
      <c r="F2889" s="37" t="s">
        <v>10812</v>
      </c>
      <c r="G2889" s="36" t="s">
        <v>9253</v>
      </c>
      <c r="H2889" s="42">
        <v>619073.78890500008</v>
      </c>
      <c r="I2889" s="39"/>
      <c r="J2889" s="42">
        <f t="shared" si="177"/>
        <v>619073.78890500008</v>
      </c>
      <c r="K2889" s="43">
        <v>0</v>
      </c>
      <c r="L2889" s="36">
        <v>100</v>
      </c>
      <c r="M2889" s="36">
        <v>1</v>
      </c>
      <c r="N2889" s="40" t="s">
        <v>9323</v>
      </c>
      <c r="O2889" s="37" t="s">
        <v>9324</v>
      </c>
      <c r="P2889" s="36">
        <v>301</v>
      </c>
      <c r="Q2889" s="37" t="s">
        <v>10017</v>
      </c>
    </row>
    <row r="2890" spans="1:17" ht="15" customHeight="1">
      <c r="A2890" s="35">
        <v>998701</v>
      </c>
      <c r="B2890" s="36" t="s">
        <v>10602</v>
      </c>
      <c r="C2890" s="37" t="s">
        <v>9928</v>
      </c>
      <c r="D2890" s="37" t="s">
        <v>9929</v>
      </c>
      <c r="E2890" s="35">
        <v>9987011</v>
      </c>
      <c r="F2890" s="37" t="s">
        <v>10813</v>
      </c>
      <c r="G2890" s="36" t="s">
        <v>9253</v>
      </c>
      <c r="H2890" s="42">
        <v>379295.9409096</v>
      </c>
      <c r="I2890" s="39"/>
      <c r="J2890" s="42">
        <f t="shared" si="177"/>
        <v>379295.9409096</v>
      </c>
      <c r="K2890" s="43">
        <v>0</v>
      </c>
      <c r="L2890" s="36">
        <v>100</v>
      </c>
      <c r="M2890" s="36">
        <v>1</v>
      </c>
      <c r="N2890" s="40" t="s">
        <v>9323</v>
      </c>
      <c r="O2890" s="37" t="s">
        <v>9324</v>
      </c>
      <c r="P2890" s="36">
        <v>301</v>
      </c>
      <c r="Q2890" s="37" t="s">
        <v>10017</v>
      </c>
    </row>
    <row r="2891" spans="1:17" ht="15" customHeight="1">
      <c r="A2891" s="35">
        <v>998701</v>
      </c>
      <c r="B2891" s="36" t="s">
        <v>10602</v>
      </c>
      <c r="C2891" s="37" t="s">
        <v>9928</v>
      </c>
      <c r="D2891" s="37" t="s">
        <v>9929</v>
      </c>
      <c r="E2891" s="35">
        <v>9987013</v>
      </c>
      <c r="F2891" s="37" t="s">
        <v>10814</v>
      </c>
      <c r="G2891" s="36" t="s">
        <v>9253</v>
      </c>
      <c r="H2891" s="42">
        <v>257293.1064132</v>
      </c>
      <c r="I2891" s="39"/>
      <c r="J2891" s="42">
        <f t="shared" si="177"/>
        <v>257293.1064132</v>
      </c>
      <c r="K2891" s="43">
        <v>0</v>
      </c>
      <c r="L2891" s="36">
        <v>100</v>
      </c>
      <c r="M2891" s="36">
        <v>1</v>
      </c>
      <c r="N2891" s="40" t="s">
        <v>9323</v>
      </c>
      <c r="O2891" s="37" t="s">
        <v>9324</v>
      </c>
      <c r="P2891" s="36">
        <v>301</v>
      </c>
      <c r="Q2891" s="37" t="s">
        <v>10017</v>
      </c>
    </row>
    <row r="2892" spans="1:17" ht="15" customHeight="1">
      <c r="A2892" s="35">
        <v>998701</v>
      </c>
      <c r="B2892" s="36" t="s">
        <v>10602</v>
      </c>
      <c r="C2892" s="37" t="s">
        <v>9928</v>
      </c>
      <c r="D2892" s="37" t="s">
        <v>9929</v>
      </c>
      <c r="E2892" s="35">
        <v>9987017</v>
      </c>
      <c r="F2892" s="37" t="s">
        <v>10815</v>
      </c>
      <c r="G2892" s="36" t="s">
        <v>9253</v>
      </c>
      <c r="H2892" s="42">
        <v>379295.9409096</v>
      </c>
      <c r="I2892" s="39"/>
      <c r="J2892" s="42">
        <f t="shared" si="177"/>
        <v>379295.9409096</v>
      </c>
      <c r="K2892" s="43">
        <v>0</v>
      </c>
      <c r="L2892" s="36">
        <v>100</v>
      </c>
      <c r="M2892" s="36">
        <v>1</v>
      </c>
      <c r="N2892" s="40" t="s">
        <v>9323</v>
      </c>
      <c r="O2892" s="37" t="s">
        <v>9324</v>
      </c>
      <c r="P2892" s="36">
        <v>301</v>
      </c>
      <c r="Q2892" s="37" t="s">
        <v>10017</v>
      </c>
    </row>
    <row r="2893" spans="1:17" ht="15" customHeight="1">
      <c r="A2893" s="35">
        <v>998701</v>
      </c>
      <c r="B2893" s="36" t="s">
        <v>10602</v>
      </c>
      <c r="C2893" s="37" t="s">
        <v>9928</v>
      </c>
      <c r="D2893" s="37" t="s">
        <v>9929</v>
      </c>
      <c r="E2893" s="35">
        <v>9987016</v>
      </c>
      <c r="F2893" s="37" t="s">
        <v>10816</v>
      </c>
      <c r="G2893" s="36" t="s">
        <v>9253</v>
      </c>
      <c r="H2893" s="42">
        <v>1029323.4192598502</v>
      </c>
      <c r="I2893" s="39"/>
      <c r="J2893" s="42">
        <f t="shared" si="177"/>
        <v>1029323.4192598502</v>
      </c>
      <c r="K2893" s="43">
        <v>0</v>
      </c>
      <c r="L2893" s="36">
        <v>100</v>
      </c>
      <c r="M2893" s="36">
        <v>1</v>
      </c>
      <c r="N2893" s="40" t="s">
        <v>9323</v>
      </c>
      <c r="O2893" s="37" t="s">
        <v>9324</v>
      </c>
      <c r="P2893" s="36">
        <v>301</v>
      </c>
      <c r="Q2893" s="37" t="s">
        <v>10017</v>
      </c>
    </row>
    <row r="2894" spans="1:17" ht="15" customHeight="1">
      <c r="A2894" s="35">
        <v>998701</v>
      </c>
      <c r="B2894" s="36" t="s">
        <v>10602</v>
      </c>
      <c r="C2894" s="37" t="s">
        <v>9928</v>
      </c>
      <c r="D2894" s="37" t="s">
        <v>9929</v>
      </c>
      <c r="E2894" s="35">
        <v>9987014</v>
      </c>
      <c r="F2894" s="37" t="s">
        <v>10817</v>
      </c>
      <c r="G2894" s="36" t="s">
        <v>9253</v>
      </c>
      <c r="H2894" s="42">
        <v>381560.84501535003</v>
      </c>
      <c r="I2894" s="39"/>
      <c r="J2894" s="42">
        <f t="shared" si="177"/>
        <v>381560.84501535003</v>
      </c>
      <c r="K2894" s="43">
        <v>0</v>
      </c>
      <c r="L2894" s="36">
        <v>100</v>
      </c>
      <c r="M2894" s="36">
        <v>1</v>
      </c>
      <c r="N2894" s="40" t="s">
        <v>9323</v>
      </c>
      <c r="O2894" s="37" t="s">
        <v>9324</v>
      </c>
      <c r="P2894" s="36">
        <v>301</v>
      </c>
      <c r="Q2894" s="37" t="s">
        <v>10017</v>
      </c>
    </row>
    <row r="2895" spans="1:17" ht="15" customHeight="1">
      <c r="A2895" s="35">
        <v>998701</v>
      </c>
      <c r="B2895" s="36" t="s">
        <v>10602</v>
      </c>
      <c r="C2895" s="37" t="s">
        <v>9928</v>
      </c>
      <c r="D2895" s="37" t="s">
        <v>9929</v>
      </c>
      <c r="E2895" s="35">
        <v>9987018</v>
      </c>
      <c r="F2895" s="37" t="s">
        <v>10818</v>
      </c>
      <c r="G2895" s="36" t="s">
        <v>9253</v>
      </c>
      <c r="H2895" s="42">
        <v>301987.21409999998</v>
      </c>
      <c r="I2895" s="39"/>
      <c r="J2895" s="42">
        <f t="shared" si="177"/>
        <v>301987.21409999998</v>
      </c>
      <c r="K2895" s="43">
        <v>0</v>
      </c>
      <c r="L2895" s="36">
        <v>100</v>
      </c>
      <c r="M2895" s="36">
        <v>1</v>
      </c>
      <c r="N2895" s="40" t="s">
        <v>9323</v>
      </c>
      <c r="O2895" s="37" t="s">
        <v>9324</v>
      </c>
      <c r="P2895" s="36">
        <v>301</v>
      </c>
      <c r="Q2895" s="37" t="s">
        <v>10017</v>
      </c>
    </row>
    <row r="2896" spans="1:17" ht="15" customHeight="1">
      <c r="A2896" s="35">
        <v>998701</v>
      </c>
      <c r="B2896" s="36" t="s">
        <v>10602</v>
      </c>
      <c r="C2896" s="37" t="s">
        <v>9928</v>
      </c>
      <c r="D2896" s="37" t="s">
        <v>9929</v>
      </c>
      <c r="E2896" s="35">
        <v>9987019</v>
      </c>
      <c r="F2896" s="37" t="s">
        <v>10819</v>
      </c>
      <c r="G2896" s="36" t="s">
        <v>9253</v>
      </c>
      <c r="H2896" s="42">
        <v>150993.60704999999</v>
      </c>
      <c r="I2896" s="39"/>
      <c r="J2896" s="42">
        <f t="shared" si="177"/>
        <v>150993.60704999999</v>
      </c>
      <c r="K2896" s="43">
        <v>0</v>
      </c>
      <c r="L2896" s="36">
        <v>100</v>
      </c>
      <c r="M2896" s="36">
        <v>1</v>
      </c>
      <c r="N2896" s="40" t="s">
        <v>9323</v>
      </c>
      <c r="O2896" s="37" t="s">
        <v>9324</v>
      </c>
      <c r="P2896" s="36">
        <v>301</v>
      </c>
      <c r="Q2896" s="37" t="s">
        <v>10017</v>
      </c>
    </row>
    <row r="2897" spans="1:17" ht="15" customHeight="1">
      <c r="A2897" s="35">
        <v>998701</v>
      </c>
      <c r="B2897" s="36" t="s">
        <v>10602</v>
      </c>
      <c r="C2897" s="37" t="s">
        <v>9928</v>
      </c>
      <c r="D2897" s="37" t="s">
        <v>9929</v>
      </c>
      <c r="E2897" s="35">
        <v>9987015</v>
      </c>
      <c r="F2897" s="37" t="s">
        <v>10820</v>
      </c>
      <c r="G2897" s="36" t="s">
        <v>9253</v>
      </c>
      <c r="H2897" s="42">
        <v>600350.58163080004</v>
      </c>
      <c r="I2897" s="39"/>
      <c r="J2897" s="42">
        <f t="shared" si="177"/>
        <v>600350.58163080004</v>
      </c>
      <c r="K2897" s="43">
        <v>0</v>
      </c>
      <c r="L2897" s="36">
        <v>100</v>
      </c>
      <c r="M2897" s="36">
        <v>1</v>
      </c>
      <c r="N2897" s="40" t="s">
        <v>9323</v>
      </c>
      <c r="O2897" s="37" t="s">
        <v>9324</v>
      </c>
      <c r="P2897" s="36">
        <v>301</v>
      </c>
      <c r="Q2897" s="37" t="s">
        <v>10017</v>
      </c>
    </row>
    <row r="2898" spans="1:17" ht="15" customHeight="1">
      <c r="A2898" s="35">
        <v>998701</v>
      </c>
      <c r="B2898" s="36" t="s">
        <v>10602</v>
      </c>
      <c r="C2898" s="37" t="s">
        <v>9928</v>
      </c>
      <c r="D2898" s="37" t="s">
        <v>9929</v>
      </c>
      <c r="E2898" s="35">
        <v>998701</v>
      </c>
      <c r="F2898" s="37" t="s">
        <v>10821</v>
      </c>
      <c r="G2898" s="36" t="s">
        <v>9253</v>
      </c>
      <c r="H2898" s="42">
        <v>1138189.8099429002</v>
      </c>
      <c r="I2898" s="39"/>
      <c r="J2898" s="42">
        <f t="shared" si="177"/>
        <v>1138189.8099429002</v>
      </c>
      <c r="K2898" s="43">
        <v>0</v>
      </c>
      <c r="L2898" s="36">
        <v>100</v>
      </c>
      <c r="M2898" s="36">
        <v>1</v>
      </c>
      <c r="N2898" s="40" t="s">
        <v>9323</v>
      </c>
      <c r="O2898" s="37" t="s">
        <v>9324</v>
      </c>
      <c r="P2898" s="36">
        <v>301</v>
      </c>
      <c r="Q2898" s="37" t="s">
        <v>10017</v>
      </c>
    </row>
    <row r="2899" spans="1:17" ht="15" customHeight="1">
      <c r="A2899" s="35">
        <v>998701</v>
      </c>
      <c r="B2899" s="36" t="s">
        <v>10602</v>
      </c>
      <c r="C2899" s="37" t="s">
        <v>9928</v>
      </c>
      <c r="D2899" s="37" t="s">
        <v>9929</v>
      </c>
      <c r="E2899" s="35">
        <v>99870110</v>
      </c>
      <c r="F2899" s="37" t="s">
        <v>10822</v>
      </c>
      <c r="G2899" s="36" t="s">
        <v>9253</v>
      </c>
      <c r="H2899" s="42">
        <v>914712.7509000001</v>
      </c>
      <c r="I2899" s="39"/>
      <c r="J2899" s="42">
        <f t="shared" si="177"/>
        <v>914712.7509000001</v>
      </c>
      <c r="K2899" s="43">
        <v>0</v>
      </c>
      <c r="L2899" s="36">
        <v>100</v>
      </c>
      <c r="M2899" s="36">
        <v>1</v>
      </c>
      <c r="N2899" s="40" t="s">
        <v>10823</v>
      </c>
      <c r="O2899" s="37" t="s">
        <v>9324</v>
      </c>
      <c r="P2899" s="36">
        <v>301</v>
      </c>
      <c r="Q2899" s="37" t="s">
        <v>10017</v>
      </c>
    </row>
    <row r="2900" spans="1:17" ht="15" customHeight="1">
      <c r="A2900" s="35">
        <v>904708</v>
      </c>
      <c r="B2900" s="36" t="s">
        <v>10602</v>
      </c>
      <c r="C2900" s="37" t="s">
        <v>9251</v>
      </c>
      <c r="D2900" s="37" t="s">
        <v>9314</v>
      </c>
      <c r="E2900" s="35">
        <v>904708</v>
      </c>
      <c r="F2900" s="37" t="s">
        <v>10824</v>
      </c>
      <c r="G2900" s="36" t="s">
        <v>9253</v>
      </c>
      <c r="H2900" s="42">
        <v>284622.94928925001</v>
      </c>
      <c r="I2900" s="39"/>
      <c r="J2900" s="42">
        <f t="shared" si="177"/>
        <v>284622.94928925001</v>
      </c>
      <c r="K2900" s="43">
        <v>0</v>
      </c>
      <c r="L2900" s="36">
        <v>100</v>
      </c>
      <c r="M2900" s="36">
        <v>1</v>
      </c>
      <c r="N2900" s="40" t="s">
        <v>9254</v>
      </c>
      <c r="O2900" s="37" t="s">
        <v>9255</v>
      </c>
      <c r="P2900" s="36">
        <v>706</v>
      </c>
      <c r="Q2900" s="37" t="s">
        <v>9256</v>
      </c>
    </row>
    <row r="2901" spans="1:17" ht="15" customHeight="1">
      <c r="A2901" s="35">
        <v>904101</v>
      </c>
      <c r="B2901" s="36" t="s">
        <v>10602</v>
      </c>
      <c r="C2901" s="37" t="s">
        <v>9251</v>
      </c>
      <c r="D2901" s="37" t="s">
        <v>9314</v>
      </c>
      <c r="E2901" s="35">
        <v>904101</v>
      </c>
      <c r="F2901" s="38" t="s">
        <v>10825</v>
      </c>
      <c r="G2901" s="36" t="s">
        <v>9253</v>
      </c>
      <c r="H2901" s="42">
        <v>86519.336839650015</v>
      </c>
      <c r="I2901" s="39"/>
      <c r="J2901" s="42">
        <f t="shared" ref="J2901:J2964" si="178">H2901</f>
        <v>86519.336839650015</v>
      </c>
      <c r="K2901" s="43">
        <v>0</v>
      </c>
      <c r="L2901" s="36">
        <v>100</v>
      </c>
      <c r="M2901" s="36">
        <v>1</v>
      </c>
      <c r="N2901" s="40" t="s">
        <v>9254</v>
      </c>
      <c r="O2901" s="37" t="s">
        <v>9255</v>
      </c>
      <c r="P2901" s="36">
        <v>706</v>
      </c>
      <c r="Q2901" s="37" t="s">
        <v>9256</v>
      </c>
    </row>
    <row r="2902" spans="1:17" ht="15" customHeight="1">
      <c r="A2902" s="35">
        <v>807504</v>
      </c>
      <c r="B2902" s="36" t="s">
        <v>10602</v>
      </c>
      <c r="C2902" s="37" t="s">
        <v>9240</v>
      </c>
      <c r="D2902" s="37" t="s">
        <v>9263</v>
      </c>
      <c r="E2902" s="35">
        <v>807504</v>
      </c>
      <c r="F2902" s="38" t="s">
        <v>10826</v>
      </c>
      <c r="G2902" s="36" t="s">
        <v>9253</v>
      </c>
      <c r="H2902" s="42">
        <v>5812196.9161756504</v>
      </c>
      <c r="I2902" s="39"/>
      <c r="J2902" s="42">
        <f t="shared" si="178"/>
        <v>5812196.9161756504</v>
      </c>
      <c r="K2902" s="43">
        <v>0</v>
      </c>
      <c r="L2902" s="36">
        <v>100</v>
      </c>
      <c r="M2902" s="36">
        <v>1</v>
      </c>
      <c r="N2902" s="40" t="s">
        <v>10780</v>
      </c>
      <c r="O2902" s="37" t="s">
        <v>9844</v>
      </c>
      <c r="P2902" s="36">
        <v>207</v>
      </c>
      <c r="Q2902" s="37" t="s">
        <v>9266</v>
      </c>
    </row>
    <row r="2903" spans="1:17" ht="15" customHeight="1">
      <c r="A2903" s="35">
        <v>807503</v>
      </c>
      <c r="B2903" s="36" t="s">
        <v>10602</v>
      </c>
      <c r="C2903" s="37" t="s">
        <v>9240</v>
      </c>
      <c r="D2903" s="37" t="s">
        <v>9263</v>
      </c>
      <c r="E2903" s="35">
        <v>807503</v>
      </c>
      <c r="F2903" s="38" t="s">
        <v>10827</v>
      </c>
      <c r="G2903" s="36" t="s">
        <v>9253</v>
      </c>
      <c r="H2903" s="42">
        <v>5812196.9161756504</v>
      </c>
      <c r="I2903" s="39"/>
      <c r="J2903" s="42">
        <f t="shared" si="178"/>
        <v>5812196.9161756504</v>
      </c>
      <c r="K2903" s="43">
        <v>0</v>
      </c>
      <c r="L2903" s="36">
        <v>100</v>
      </c>
      <c r="M2903" s="36">
        <v>1</v>
      </c>
      <c r="N2903" s="40" t="s">
        <v>10780</v>
      </c>
      <c r="O2903" s="37" t="s">
        <v>9844</v>
      </c>
      <c r="P2903" s="36">
        <v>207</v>
      </c>
      <c r="Q2903" s="37" t="s">
        <v>9266</v>
      </c>
    </row>
    <row r="2904" spans="1:17" ht="15" customHeight="1">
      <c r="A2904" s="35">
        <v>807708</v>
      </c>
      <c r="B2904" s="36" t="s">
        <v>10602</v>
      </c>
      <c r="C2904" s="37" t="s">
        <v>9240</v>
      </c>
      <c r="D2904" s="37" t="s">
        <v>9263</v>
      </c>
      <c r="E2904" s="35">
        <v>807708</v>
      </c>
      <c r="F2904" s="38" t="s">
        <v>10828</v>
      </c>
      <c r="G2904" s="36" t="s">
        <v>9253</v>
      </c>
      <c r="H2904" s="42">
        <v>5812196.9161756504</v>
      </c>
      <c r="I2904" s="39"/>
      <c r="J2904" s="42">
        <f t="shared" si="178"/>
        <v>5812196.9161756504</v>
      </c>
      <c r="K2904" s="43">
        <v>0</v>
      </c>
      <c r="L2904" s="36">
        <v>100</v>
      </c>
      <c r="M2904" s="36">
        <v>1</v>
      </c>
      <c r="N2904" s="40" t="s">
        <v>10780</v>
      </c>
      <c r="O2904" s="37" t="s">
        <v>9245</v>
      </c>
      <c r="P2904" s="36">
        <v>207</v>
      </c>
      <c r="Q2904" s="37" t="s">
        <v>9266</v>
      </c>
    </row>
    <row r="2905" spans="1:17" ht="15" customHeight="1">
      <c r="A2905" s="35">
        <v>807706</v>
      </c>
      <c r="B2905" s="36" t="s">
        <v>10602</v>
      </c>
      <c r="C2905" s="37" t="s">
        <v>9240</v>
      </c>
      <c r="D2905" s="37" t="s">
        <v>9263</v>
      </c>
      <c r="E2905" s="35">
        <v>807706</v>
      </c>
      <c r="F2905" s="38" t="s">
        <v>3140</v>
      </c>
      <c r="G2905" s="36" t="s">
        <v>9253</v>
      </c>
      <c r="H2905" s="42">
        <v>5812196.9161756504</v>
      </c>
      <c r="I2905" s="39"/>
      <c r="J2905" s="42">
        <f t="shared" si="178"/>
        <v>5812196.9161756504</v>
      </c>
      <c r="K2905" s="43">
        <v>0</v>
      </c>
      <c r="L2905" s="36">
        <v>100</v>
      </c>
      <c r="M2905" s="36">
        <v>1</v>
      </c>
      <c r="N2905" s="40" t="s">
        <v>9684</v>
      </c>
      <c r="O2905" s="37" t="s">
        <v>9245</v>
      </c>
      <c r="P2905" s="36">
        <v>207</v>
      </c>
      <c r="Q2905" s="37" t="s">
        <v>9266</v>
      </c>
    </row>
    <row r="2906" spans="1:17" ht="15" customHeight="1">
      <c r="A2906" s="35">
        <v>807707</v>
      </c>
      <c r="B2906" s="36" t="s">
        <v>10602</v>
      </c>
      <c r="C2906" s="37" t="s">
        <v>9240</v>
      </c>
      <c r="D2906" s="37" t="s">
        <v>9263</v>
      </c>
      <c r="E2906" s="35">
        <v>807707</v>
      </c>
      <c r="F2906" s="38" t="s">
        <v>8762</v>
      </c>
      <c r="G2906" s="36" t="s">
        <v>9253</v>
      </c>
      <c r="H2906" s="42">
        <v>5812196.9161756504</v>
      </c>
      <c r="I2906" s="39"/>
      <c r="J2906" s="42">
        <f t="shared" si="178"/>
        <v>5812196.9161756504</v>
      </c>
      <c r="K2906" s="43">
        <v>0</v>
      </c>
      <c r="L2906" s="36">
        <v>100</v>
      </c>
      <c r="M2906" s="36">
        <v>1</v>
      </c>
      <c r="N2906" s="40" t="s">
        <v>10780</v>
      </c>
      <c r="O2906" s="37" t="s">
        <v>9245</v>
      </c>
      <c r="P2906" s="36">
        <v>207</v>
      </c>
      <c r="Q2906" s="37" t="s">
        <v>9266</v>
      </c>
    </row>
    <row r="2907" spans="1:17" ht="15" customHeight="1">
      <c r="A2907" s="35">
        <v>807705</v>
      </c>
      <c r="B2907" s="36" t="s">
        <v>10602</v>
      </c>
      <c r="C2907" s="37" t="s">
        <v>9240</v>
      </c>
      <c r="D2907" s="37" t="s">
        <v>9263</v>
      </c>
      <c r="E2907" s="35">
        <v>807705</v>
      </c>
      <c r="F2907" s="38" t="s">
        <v>3139</v>
      </c>
      <c r="G2907" s="36" t="s">
        <v>9253</v>
      </c>
      <c r="H2907" s="42">
        <v>5812196.9161756504</v>
      </c>
      <c r="I2907" s="39"/>
      <c r="J2907" s="42">
        <f t="shared" si="178"/>
        <v>5812196.9161756504</v>
      </c>
      <c r="K2907" s="43">
        <v>0</v>
      </c>
      <c r="L2907" s="36">
        <v>100</v>
      </c>
      <c r="M2907" s="36">
        <v>1</v>
      </c>
      <c r="N2907" s="40" t="s">
        <v>9684</v>
      </c>
      <c r="O2907" s="37" t="s">
        <v>9245</v>
      </c>
      <c r="P2907" s="36">
        <v>207</v>
      </c>
      <c r="Q2907" s="37" t="s">
        <v>9266</v>
      </c>
    </row>
    <row r="2908" spans="1:17" ht="15" customHeight="1">
      <c r="A2908" s="35">
        <v>807604</v>
      </c>
      <c r="B2908" s="36" t="s">
        <v>10602</v>
      </c>
      <c r="C2908" s="37" t="s">
        <v>9240</v>
      </c>
      <c r="D2908" s="37" t="s">
        <v>9263</v>
      </c>
      <c r="E2908" s="35">
        <v>807604</v>
      </c>
      <c r="F2908" s="38" t="s">
        <v>4075</v>
      </c>
      <c r="G2908" s="36" t="s">
        <v>9253</v>
      </c>
      <c r="H2908" s="42">
        <v>6218973.6935683507</v>
      </c>
      <c r="I2908" s="39"/>
      <c r="J2908" s="42">
        <f t="shared" si="178"/>
        <v>6218973.6935683507</v>
      </c>
      <c r="K2908" s="43">
        <v>0</v>
      </c>
      <c r="L2908" s="36">
        <v>100</v>
      </c>
      <c r="M2908" s="36">
        <v>1</v>
      </c>
      <c r="N2908" s="40" t="s">
        <v>10780</v>
      </c>
      <c r="O2908" s="37" t="s">
        <v>9844</v>
      </c>
      <c r="P2908" s="36">
        <v>207</v>
      </c>
      <c r="Q2908" s="37" t="s">
        <v>9266</v>
      </c>
    </row>
    <row r="2909" spans="1:17" ht="15" customHeight="1">
      <c r="A2909" s="35">
        <v>807603</v>
      </c>
      <c r="B2909" s="36" t="s">
        <v>10602</v>
      </c>
      <c r="C2909" s="37" t="s">
        <v>9240</v>
      </c>
      <c r="D2909" s="37" t="s">
        <v>9263</v>
      </c>
      <c r="E2909" s="35">
        <v>807603</v>
      </c>
      <c r="F2909" s="38" t="s">
        <v>10829</v>
      </c>
      <c r="G2909" s="36" t="s">
        <v>9253</v>
      </c>
      <c r="H2909" s="42">
        <v>5812196.9161756504</v>
      </c>
      <c r="I2909" s="39"/>
      <c r="J2909" s="42">
        <f t="shared" si="178"/>
        <v>5812196.9161756504</v>
      </c>
      <c r="K2909" s="43">
        <v>0</v>
      </c>
      <c r="L2909" s="36">
        <v>100</v>
      </c>
      <c r="M2909" s="36">
        <v>1</v>
      </c>
      <c r="N2909" s="40" t="s">
        <v>10780</v>
      </c>
      <c r="O2909" s="37" t="s">
        <v>9844</v>
      </c>
      <c r="P2909" s="36">
        <v>207</v>
      </c>
      <c r="Q2909" s="37" t="s">
        <v>9266</v>
      </c>
    </row>
    <row r="2910" spans="1:17" ht="15" customHeight="1">
      <c r="A2910" s="35">
        <v>807304</v>
      </c>
      <c r="B2910" s="36" t="s">
        <v>10602</v>
      </c>
      <c r="C2910" s="37" t="s">
        <v>9240</v>
      </c>
      <c r="D2910" s="37" t="s">
        <v>9263</v>
      </c>
      <c r="E2910" s="35">
        <v>807304</v>
      </c>
      <c r="F2910" s="38" t="s">
        <v>10830</v>
      </c>
      <c r="G2910" s="36" t="s">
        <v>9253</v>
      </c>
      <c r="H2910" s="42">
        <v>5812196.9161756504</v>
      </c>
      <c r="I2910" s="39"/>
      <c r="J2910" s="42">
        <f t="shared" si="178"/>
        <v>5812196.9161756504</v>
      </c>
      <c r="K2910" s="43">
        <v>0</v>
      </c>
      <c r="L2910" s="36">
        <v>100</v>
      </c>
      <c r="M2910" s="36">
        <v>1</v>
      </c>
      <c r="N2910" s="40" t="s">
        <v>10780</v>
      </c>
      <c r="O2910" s="37" t="s">
        <v>9844</v>
      </c>
      <c r="P2910" s="36">
        <v>207</v>
      </c>
      <c r="Q2910" s="37" t="s">
        <v>9266</v>
      </c>
    </row>
    <row r="2911" spans="1:17" ht="15" customHeight="1">
      <c r="A2911" s="35">
        <v>807303</v>
      </c>
      <c r="B2911" s="36" t="s">
        <v>10602</v>
      </c>
      <c r="C2911" s="37" t="s">
        <v>9240</v>
      </c>
      <c r="D2911" s="37" t="s">
        <v>9263</v>
      </c>
      <c r="E2911" s="35">
        <v>807303</v>
      </c>
      <c r="F2911" s="38" t="s">
        <v>4074</v>
      </c>
      <c r="G2911" s="36" t="s">
        <v>9253</v>
      </c>
      <c r="H2911" s="42">
        <v>5812196.9161756504</v>
      </c>
      <c r="I2911" s="39"/>
      <c r="J2911" s="42">
        <f t="shared" si="178"/>
        <v>5812196.9161756504</v>
      </c>
      <c r="K2911" s="43">
        <v>0</v>
      </c>
      <c r="L2911" s="36">
        <v>100</v>
      </c>
      <c r="M2911" s="36">
        <v>1</v>
      </c>
      <c r="N2911" s="40" t="s">
        <v>10780</v>
      </c>
      <c r="O2911" s="37" t="s">
        <v>9844</v>
      </c>
      <c r="P2911" s="36">
        <v>207</v>
      </c>
      <c r="Q2911" s="37" t="s">
        <v>9266</v>
      </c>
    </row>
    <row r="2912" spans="1:17" ht="15" customHeight="1">
      <c r="A2912" s="35">
        <v>807104</v>
      </c>
      <c r="B2912" s="36" t="s">
        <v>10602</v>
      </c>
      <c r="C2912" s="37" t="s">
        <v>9240</v>
      </c>
      <c r="D2912" s="37" t="s">
        <v>9263</v>
      </c>
      <c r="E2912" s="35">
        <v>807104</v>
      </c>
      <c r="F2912" s="38" t="s">
        <v>10831</v>
      </c>
      <c r="G2912" s="36" t="s">
        <v>9253</v>
      </c>
      <c r="H2912" s="42">
        <v>5058889.8106031995</v>
      </c>
      <c r="I2912" s="39"/>
      <c r="J2912" s="42">
        <f t="shared" si="178"/>
        <v>5058889.8106031995</v>
      </c>
      <c r="K2912" s="43">
        <v>0</v>
      </c>
      <c r="L2912" s="36">
        <v>100</v>
      </c>
      <c r="M2912" s="36">
        <v>1</v>
      </c>
      <c r="N2912" s="40" t="s">
        <v>10780</v>
      </c>
      <c r="O2912" s="37" t="s">
        <v>9844</v>
      </c>
      <c r="P2912" s="36">
        <v>207</v>
      </c>
      <c r="Q2912" s="37" t="s">
        <v>9266</v>
      </c>
    </row>
    <row r="2913" spans="1:17" ht="15" customHeight="1">
      <c r="A2913" s="35">
        <v>807103</v>
      </c>
      <c r="B2913" s="36" t="s">
        <v>10602</v>
      </c>
      <c r="C2913" s="37" t="s">
        <v>9240</v>
      </c>
      <c r="D2913" s="37" t="s">
        <v>9263</v>
      </c>
      <c r="E2913" s="35">
        <v>807103</v>
      </c>
      <c r="F2913" s="38" t="s">
        <v>10832</v>
      </c>
      <c r="G2913" s="36" t="s">
        <v>9253</v>
      </c>
      <c r="H2913" s="42">
        <v>5058889.8106031995</v>
      </c>
      <c r="I2913" s="39"/>
      <c r="J2913" s="42">
        <f t="shared" si="178"/>
        <v>5058889.8106031995</v>
      </c>
      <c r="K2913" s="43">
        <v>0</v>
      </c>
      <c r="L2913" s="36">
        <v>100</v>
      </c>
      <c r="M2913" s="36">
        <v>1</v>
      </c>
      <c r="N2913" s="40" t="s">
        <v>10780</v>
      </c>
      <c r="O2913" s="37" t="s">
        <v>9844</v>
      </c>
      <c r="P2913" s="36">
        <v>207</v>
      </c>
      <c r="Q2913" s="37" t="s">
        <v>9266</v>
      </c>
    </row>
    <row r="2914" spans="1:17" ht="15" customHeight="1">
      <c r="A2914" s="35">
        <v>807404</v>
      </c>
      <c r="B2914" s="36" t="s">
        <v>10602</v>
      </c>
      <c r="C2914" s="37" t="s">
        <v>9240</v>
      </c>
      <c r="D2914" s="37" t="s">
        <v>9263</v>
      </c>
      <c r="E2914" s="35">
        <v>807404</v>
      </c>
      <c r="F2914" s="38" t="s">
        <v>10833</v>
      </c>
      <c r="G2914" s="36" t="s">
        <v>9253</v>
      </c>
      <c r="H2914" s="42">
        <v>5058889.8106031995</v>
      </c>
      <c r="I2914" s="39"/>
      <c r="J2914" s="42">
        <f t="shared" si="178"/>
        <v>5058889.8106031995</v>
      </c>
      <c r="K2914" s="36">
        <v>0</v>
      </c>
      <c r="L2914" s="36">
        <v>100</v>
      </c>
      <c r="M2914" s="36">
        <v>1</v>
      </c>
      <c r="N2914" s="40" t="s">
        <v>10780</v>
      </c>
      <c r="O2914" s="37" t="s">
        <v>9245</v>
      </c>
      <c r="P2914" s="36">
        <v>207</v>
      </c>
      <c r="Q2914" s="37" t="s">
        <v>9266</v>
      </c>
    </row>
    <row r="2915" spans="1:17" ht="15" customHeight="1">
      <c r="A2915" s="35">
        <v>807202</v>
      </c>
      <c r="B2915" s="36" t="s">
        <v>10602</v>
      </c>
      <c r="C2915" s="37" t="s">
        <v>9240</v>
      </c>
      <c r="D2915" s="37" t="s">
        <v>9263</v>
      </c>
      <c r="E2915" s="35">
        <v>807202</v>
      </c>
      <c r="F2915" s="37" t="s">
        <v>3134</v>
      </c>
      <c r="G2915" s="36" t="s">
        <v>9253</v>
      </c>
      <c r="H2915" s="42">
        <v>1660929.6775499999</v>
      </c>
      <c r="I2915" s="39"/>
      <c r="J2915" s="42">
        <f t="shared" si="178"/>
        <v>1660929.6775499999</v>
      </c>
      <c r="K2915" s="36">
        <v>0</v>
      </c>
      <c r="L2915" s="36">
        <v>100</v>
      </c>
      <c r="M2915" s="36">
        <v>1</v>
      </c>
      <c r="N2915" s="40" t="s">
        <v>9684</v>
      </c>
      <c r="O2915" s="37" t="s">
        <v>9844</v>
      </c>
      <c r="P2915" s="36">
        <v>207</v>
      </c>
      <c r="Q2915" s="37" t="s">
        <v>9266</v>
      </c>
    </row>
    <row r="2916" spans="1:17" ht="15" customHeight="1">
      <c r="A2916" s="35">
        <v>807204</v>
      </c>
      <c r="B2916" s="36" t="s">
        <v>10602</v>
      </c>
      <c r="C2916" s="37" t="s">
        <v>9240</v>
      </c>
      <c r="D2916" s="37" t="s">
        <v>9263</v>
      </c>
      <c r="E2916" s="35">
        <v>807204</v>
      </c>
      <c r="F2916" s="38" t="s">
        <v>10834</v>
      </c>
      <c r="G2916" s="36" t="s">
        <v>9253</v>
      </c>
      <c r="H2916" s="42">
        <v>5058889.8106031995</v>
      </c>
      <c r="I2916" s="39"/>
      <c r="J2916" s="42">
        <f t="shared" si="178"/>
        <v>5058889.8106031995</v>
      </c>
      <c r="K2916" s="43">
        <v>0</v>
      </c>
      <c r="L2916" s="36">
        <v>100</v>
      </c>
      <c r="M2916" s="36">
        <v>1</v>
      </c>
      <c r="N2916" s="40" t="s">
        <v>10780</v>
      </c>
      <c r="O2916" s="37" t="s">
        <v>9844</v>
      </c>
      <c r="P2916" s="36">
        <v>207</v>
      </c>
      <c r="Q2916" s="37" t="s">
        <v>9266</v>
      </c>
    </row>
    <row r="2917" spans="1:17" ht="15" customHeight="1">
      <c r="A2917" s="35">
        <v>807201</v>
      </c>
      <c r="B2917" s="36" t="s">
        <v>10602</v>
      </c>
      <c r="C2917" s="37" t="s">
        <v>9240</v>
      </c>
      <c r="D2917" s="37" t="s">
        <v>9263</v>
      </c>
      <c r="E2917" s="35">
        <v>807201</v>
      </c>
      <c r="F2917" s="37" t="s">
        <v>3133</v>
      </c>
      <c r="G2917" s="36" t="s">
        <v>9253</v>
      </c>
      <c r="H2917" s="42">
        <v>2678938.1576100001</v>
      </c>
      <c r="I2917" s="39"/>
      <c r="J2917" s="42">
        <f t="shared" si="178"/>
        <v>2678938.1576100001</v>
      </c>
      <c r="K2917" s="36">
        <v>0</v>
      </c>
      <c r="L2917" s="36">
        <v>100</v>
      </c>
      <c r="M2917" s="36">
        <v>1</v>
      </c>
      <c r="N2917" s="40" t="s">
        <v>9684</v>
      </c>
      <c r="O2917" s="37" t="s">
        <v>9844</v>
      </c>
      <c r="P2917" s="36">
        <v>207</v>
      </c>
      <c r="Q2917" s="37" t="s">
        <v>9266</v>
      </c>
    </row>
    <row r="2918" spans="1:17" ht="15" customHeight="1">
      <c r="A2918" s="35">
        <v>807203</v>
      </c>
      <c r="B2918" s="36" t="s">
        <v>10602</v>
      </c>
      <c r="C2918" s="37" t="s">
        <v>9240</v>
      </c>
      <c r="D2918" s="37" t="s">
        <v>9263</v>
      </c>
      <c r="E2918" s="35">
        <v>807203</v>
      </c>
      <c r="F2918" s="38" t="s">
        <v>4073</v>
      </c>
      <c r="G2918" s="36" t="s">
        <v>9253</v>
      </c>
      <c r="H2918" s="42">
        <v>5058889.8106031995</v>
      </c>
      <c r="I2918" s="39"/>
      <c r="J2918" s="42">
        <f t="shared" si="178"/>
        <v>5058889.8106031995</v>
      </c>
      <c r="K2918" s="43">
        <v>0</v>
      </c>
      <c r="L2918" s="36">
        <v>100</v>
      </c>
      <c r="M2918" s="36">
        <v>1</v>
      </c>
      <c r="N2918" s="40" t="s">
        <v>10780</v>
      </c>
      <c r="O2918" s="37" t="s">
        <v>9844</v>
      </c>
      <c r="P2918" s="36">
        <v>207</v>
      </c>
      <c r="Q2918" s="37" t="s">
        <v>9266</v>
      </c>
    </row>
    <row r="2919" spans="1:17" ht="15" customHeight="1">
      <c r="A2919" s="35">
        <v>807804</v>
      </c>
      <c r="B2919" s="36" t="s">
        <v>10602</v>
      </c>
      <c r="C2919" s="37" t="s">
        <v>9240</v>
      </c>
      <c r="D2919" s="37" t="s">
        <v>9263</v>
      </c>
      <c r="E2919" s="35">
        <v>807804</v>
      </c>
      <c r="F2919" s="37" t="s">
        <v>3144</v>
      </c>
      <c r="G2919" s="36" t="s">
        <v>9253</v>
      </c>
      <c r="H2919" s="42">
        <v>3472852.96215</v>
      </c>
      <c r="I2919" s="39"/>
      <c r="J2919" s="42">
        <f t="shared" si="178"/>
        <v>3472852.96215</v>
      </c>
      <c r="K2919" s="36">
        <v>0</v>
      </c>
      <c r="L2919" s="36">
        <v>100</v>
      </c>
      <c r="M2919" s="36">
        <v>1</v>
      </c>
      <c r="N2919" s="40" t="s">
        <v>10780</v>
      </c>
      <c r="O2919" s="37" t="s">
        <v>9245</v>
      </c>
      <c r="P2919" s="36">
        <v>207</v>
      </c>
      <c r="Q2919" s="37" t="s">
        <v>9266</v>
      </c>
    </row>
    <row r="2920" spans="1:17" ht="15" customHeight="1">
      <c r="A2920" s="35">
        <v>807803</v>
      </c>
      <c r="B2920" s="36" t="s">
        <v>10602</v>
      </c>
      <c r="C2920" s="37" t="s">
        <v>9240</v>
      </c>
      <c r="D2920" s="37" t="s">
        <v>9263</v>
      </c>
      <c r="E2920" s="35">
        <v>807803</v>
      </c>
      <c r="F2920" s="37" t="s">
        <v>3143</v>
      </c>
      <c r="G2920" s="36" t="s">
        <v>9253</v>
      </c>
      <c r="H2920" s="42">
        <v>1056955.2493499999</v>
      </c>
      <c r="I2920" s="39"/>
      <c r="J2920" s="42">
        <f t="shared" si="178"/>
        <v>1056955.2493499999</v>
      </c>
      <c r="K2920" s="36">
        <v>0</v>
      </c>
      <c r="L2920" s="36">
        <v>100</v>
      </c>
      <c r="M2920" s="36">
        <v>1</v>
      </c>
      <c r="N2920" s="40" t="s">
        <v>9684</v>
      </c>
      <c r="O2920" s="37" t="s">
        <v>9844</v>
      </c>
      <c r="P2920" s="36">
        <v>207</v>
      </c>
      <c r="Q2920" s="37" t="s">
        <v>9266</v>
      </c>
    </row>
    <row r="2921" spans="1:17" ht="15" customHeight="1">
      <c r="A2921" s="35">
        <v>807802</v>
      </c>
      <c r="B2921" s="36" t="s">
        <v>10602</v>
      </c>
      <c r="C2921" s="37" t="s">
        <v>9240</v>
      </c>
      <c r="D2921" s="37" t="s">
        <v>9263</v>
      </c>
      <c r="E2921" s="35">
        <v>807802</v>
      </c>
      <c r="F2921" s="37" t="s">
        <v>3142</v>
      </c>
      <c r="G2921" s="36" t="s">
        <v>9253</v>
      </c>
      <c r="H2921" s="42">
        <v>3472852.96215</v>
      </c>
      <c r="I2921" s="39"/>
      <c r="J2921" s="42">
        <f t="shared" si="178"/>
        <v>3472852.96215</v>
      </c>
      <c r="K2921" s="36">
        <v>0</v>
      </c>
      <c r="L2921" s="36">
        <v>100</v>
      </c>
      <c r="M2921" s="36">
        <v>1</v>
      </c>
      <c r="N2921" s="40" t="s">
        <v>10780</v>
      </c>
      <c r="O2921" s="37" t="s">
        <v>9245</v>
      </c>
      <c r="P2921" s="36">
        <v>207</v>
      </c>
      <c r="Q2921" s="37" t="s">
        <v>9266</v>
      </c>
    </row>
    <row r="2922" spans="1:17" ht="15" customHeight="1">
      <c r="A2922" s="35" t="s">
        <v>10835</v>
      </c>
      <c r="B2922" s="36" t="s">
        <v>10602</v>
      </c>
      <c r="C2922" s="37" t="s">
        <v>9240</v>
      </c>
      <c r="D2922" s="37" t="s">
        <v>9329</v>
      </c>
      <c r="E2922" s="35" t="s">
        <v>10836</v>
      </c>
      <c r="F2922" s="38" t="s">
        <v>6970</v>
      </c>
      <c r="G2922" s="36" t="s">
        <v>9253</v>
      </c>
      <c r="H2922" s="42">
        <v>9005003.5452660844</v>
      </c>
      <c r="I2922" s="39"/>
      <c r="J2922" s="42">
        <f t="shared" si="178"/>
        <v>9005003.5452660844</v>
      </c>
      <c r="K2922" s="43">
        <v>0</v>
      </c>
      <c r="L2922" s="36">
        <v>100</v>
      </c>
      <c r="M2922" s="36">
        <v>1</v>
      </c>
      <c r="N2922" s="40" t="s">
        <v>10837</v>
      </c>
      <c r="O2922" s="37" t="s">
        <v>10655</v>
      </c>
      <c r="P2922" s="36">
        <v>234</v>
      </c>
      <c r="Q2922" s="37" t="s">
        <v>9330</v>
      </c>
    </row>
    <row r="2923" spans="1:17" ht="15" customHeight="1">
      <c r="A2923" s="35">
        <v>457602</v>
      </c>
      <c r="B2923" s="36" t="s">
        <v>10602</v>
      </c>
      <c r="C2923" s="37" t="s">
        <v>9240</v>
      </c>
      <c r="D2923" s="37" t="s">
        <v>9241</v>
      </c>
      <c r="E2923" s="35" t="s">
        <v>10838</v>
      </c>
      <c r="F2923" s="37" t="s">
        <v>10839</v>
      </c>
      <c r="G2923" s="36" t="s">
        <v>9253</v>
      </c>
      <c r="H2923" s="42">
        <v>33068924.157883827</v>
      </c>
      <c r="I2923" s="39"/>
      <c r="J2923" s="42">
        <f t="shared" si="178"/>
        <v>33068924.157883827</v>
      </c>
      <c r="K2923" s="43">
        <v>0</v>
      </c>
      <c r="L2923" s="36">
        <v>100</v>
      </c>
      <c r="M2923" s="36">
        <v>1</v>
      </c>
      <c r="N2923" s="37" t="s">
        <v>10794</v>
      </c>
      <c r="O2923" s="37" t="s">
        <v>10795</v>
      </c>
      <c r="P2923" s="36">
        <v>235</v>
      </c>
      <c r="Q2923" s="37" t="s">
        <v>9246</v>
      </c>
    </row>
    <row r="2924" spans="1:17" ht="15" customHeight="1">
      <c r="A2924" s="35">
        <v>457601</v>
      </c>
      <c r="B2924" s="36" t="s">
        <v>10602</v>
      </c>
      <c r="C2924" s="37" t="s">
        <v>9240</v>
      </c>
      <c r="D2924" s="37" t="s">
        <v>9241</v>
      </c>
      <c r="E2924" s="35">
        <v>457601</v>
      </c>
      <c r="F2924" s="38" t="s">
        <v>10840</v>
      </c>
      <c r="G2924" s="36" t="s">
        <v>9253</v>
      </c>
      <c r="H2924" s="42">
        <v>8423178.3692842498</v>
      </c>
      <c r="I2924" s="39"/>
      <c r="J2924" s="42">
        <f t="shared" si="178"/>
        <v>8423178.3692842498</v>
      </c>
      <c r="K2924" s="43">
        <v>0</v>
      </c>
      <c r="L2924" s="36">
        <v>100</v>
      </c>
      <c r="M2924" s="36">
        <v>1</v>
      </c>
      <c r="N2924" s="40" t="s">
        <v>9684</v>
      </c>
      <c r="O2924" s="37" t="s">
        <v>9844</v>
      </c>
      <c r="P2924" s="36">
        <v>235</v>
      </c>
      <c r="Q2924" s="37" t="s">
        <v>9246</v>
      </c>
    </row>
    <row r="2925" spans="1:17" ht="15" customHeight="1">
      <c r="A2925" s="44" t="s">
        <v>10841</v>
      </c>
      <c r="B2925" s="36" t="s">
        <v>10602</v>
      </c>
      <c r="C2925" s="37" t="s">
        <v>10842</v>
      </c>
      <c r="D2925" s="37" t="s">
        <v>10843</v>
      </c>
      <c r="E2925" s="35" t="s">
        <v>10841</v>
      </c>
      <c r="F2925" s="37" t="s">
        <v>10844</v>
      </c>
      <c r="G2925" s="36" t="s">
        <v>9253</v>
      </c>
      <c r="H2925" s="42">
        <v>0</v>
      </c>
      <c r="I2925" s="39"/>
      <c r="J2925" s="42">
        <f t="shared" si="178"/>
        <v>0</v>
      </c>
      <c r="K2925" s="43">
        <v>0</v>
      </c>
      <c r="L2925" s="36">
        <v>100</v>
      </c>
      <c r="M2925" s="36">
        <v>1</v>
      </c>
      <c r="N2925" s="40" t="s">
        <v>10845</v>
      </c>
      <c r="O2925" s="37" t="s">
        <v>9255</v>
      </c>
      <c r="P2925" s="36" t="s">
        <v>9468</v>
      </c>
      <c r="Q2925" s="37" t="s">
        <v>9468</v>
      </c>
    </row>
    <row r="2926" spans="1:17" ht="15" customHeight="1">
      <c r="A2926" s="35">
        <v>908420</v>
      </c>
      <c r="B2926" s="36" t="s">
        <v>10602</v>
      </c>
      <c r="C2926" s="37" t="s">
        <v>10177</v>
      </c>
      <c r="D2926" s="37" t="s">
        <v>10178</v>
      </c>
      <c r="E2926" s="35">
        <v>90842026</v>
      </c>
      <c r="F2926" s="37" t="s">
        <v>10846</v>
      </c>
      <c r="G2926" s="36" t="s">
        <v>9253</v>
      </c>
      <c r="H2926" s="42">
        <v>5145510.2984999996</v>
      </c>
      <c r="I2926" s="39"/>
      <c r="J2926" s="42">
        <f t="shared" si="178"/>
        <v>5145510.2984999996</v>
      </c>
      <c r="K2926" s="43">
        <v>0</v>
      </c>
      <c r="L2926" s="36">
        <v>100</v>
      </c>
      <c r="M2926" s="36">
        <v>1</v>
      </c>
      <c r="N2926" s="40" t="s">
        <v>10179</v>
      </c>
      <c r="O2926" s="37" t="s">
        <v>9255</v>
      </c>
      <c r="P2926" s="36">
        <v>706</v>
      </c>
      <c r="Q2926" s="37" t="s">
        <v>9256</v>
      </c>
    </row>
    <row r="2927" spans="1:17" ht="15" customHeight="1">
      <c r="A2927" s="35">
        <v>906455</v>
      </c>
      <c r="B2927" s="36" t="s">
        <v>10602</v>
      </c>
      <c r="C2927" s="37" t="s">
        <v>9251</v>
      </c>
      <c r="D2927" s="37" t="s">
        <v>9257</v>
      </c>
      <c r="E2927" s="35">
        <v>906455</v>
      </c>
      <c r="F2927" s="37" t="s">
        <v>4624</v>
      </c>
      <c r="G2927" s="36" t="s">
        <v>9253</v>
      </c>
      <c r="H2927" s="42">
        <v>49072.922291249997</v>
      </c>
      <c r="I2927" s="39"/>
      <c r="J2927" s="42">
        <f t="shared" si="178"/>
        <v>49072.922291249997</v>
      </c>
      <c r="K2927" s="43">
        <v>0</v>
      </c>
      <c r="L2927" s="36">
        <v>100</v>
      </c>
      <c r="M2927" s="36">
        <v>1</v>
      </c>
      <c r="N2927" s="40" t="s">
        <v>9254</v>
      </c>
      <c r="O2927" s="37" t="s">
        <v>9255</v>
      </c>
      <c r="P2927" s="36">
        <v>706</v>
      </c>
      <c r="Q2927" s="37" t="s">
        <v>9256</v>
      </c>
    </row>
    <row r="2928" spans="1:17" ht="15" customHeight="1">
      <c r="A2928" s="35">
        <v>903044</v>
      </c>
      <c r="B2928" s="36" t="s">
        <v>10602</v>
      </c>
      <c r="C2928" s="37" t="s">
        <v>9251</v>
      </c>
      <c r="D2928" s="37" t="s">
        <v>9314</v>
      </c>
      <c r="E2928" s="35">
        <v>903044</v>
      </c>
      <c r="F2928" s="37" t="s">
        <v>4430</v>
      </c>
      <c r="G2928" s="36" t="s">
        <v>9253</v>
      </c>
      <c r="H2928" s="42">
        <v>47110.005399600006</v>
      </c>
      <c r="I2928" s="39"/>
      <c r="J2928" s="42">
        <f t="shared" si="178"/>
        <v>47110.005399600006</v>
      </c>
      <c r="K2928" s="43">
        <v>0</v>
      </c>
      <c r="L2928" s="36">
        <v>100</v>
      </c>
      <c r="M2928" s="36">
        <v>1</v>
      </c>
      <c r="N2928" s="40" t="s">
        <v>9254</v>
      </c>
      <c r="O2928" s="37" t="s">
        <v>9255</v>
      </c>
      <c r="P2928" s="36">
        <v>706</v>
      </c>
      <c r="Q2928" s="37" t="s">
        <v>9256</v>
      </c>
    </row>
    <row r="2929" spans="1:17" ht="15" customHeight="1">
      <c r="A2929" s="35">
        <v>906340</v>
      </c>
      <c r="B2929" s="36" t="s">
        <v>10602</v>
      </c>
      <c r="C2929" s="37" t="s">
        <v>9251</v>
      </c>
      <c r="D2929" s="37" t="s">
        <v>9257</v>
      </c>
      <c r="E2929" s="35">
        <v>906340</v>
      </c>
      <c r="F2929" s="38" t="s">
        <v>4608</v>
      </c>
      <c r="G2929" s="36" t="s">
        <v>9253</v>
      </c>
      <c r="H2929" s="42">
        <v>102611.34</v>
      </c>
      <c r="I2929" s="39"/>
      <c r="J2929" s="42">
        <f t="shared" si="178"/>
        <v>102611.34</v>
      </c>
      <c r="K2929" s="36">
        <v>0</v>
      </c>
      <c r="L2929" s="36">
        <v>100</v>
      </c>
      <c r="M2929" s="36">
        <v>1</v>
      </c>
      <c r="N2929" s="40" t="s">
        <v>9254</v>
      </c>
      <c r="O2929" s="37" t="s">
        <v>9255</v>
      </c>
      <c r="P2929" s="36">
        <v>706</v>
      </c>
      <c r="Q2929" s="37" t="s">
        <v>9256</v>
      </c>
    </row>
    <row r="2930" spans="1:17" ht="15" customHeight="1">
      <c r="A2930" s="35">
        <v>906246</v>
      </c>
      <c r="B2930" s="36" t="s">
        <v>10602</v>
      </c>
      <c r="C2930" s="37" t="s">
        <v>9251</v>
      </c>
      <c r="D2930" s="37" t="s">
        <v>9257</v>
      </c>
      <c r="E2930" s="35">
        <v>906246</v>
      </c>
      <c r="F2930" s="37" t="s">
        <v>10847</v>
      </c>
      <c r="G2930" s="36" t="s">
        <v>9253</v>
      </c>
      <c r="H2930" s="42">
        <v>74590.841882699999</v>
      </c>
      <c r="I2930" s="39"/>
      <c r="J2930" s="42">
        <f t="shared" si="178"/>
        <v>74590.841882699999</v>
      </c>
      <c r="K2930" s="43">
        <v>0</v>
      </c>
      <c r="L2930" s="36">
        <v>100</v>
      </c>
      <c r="M2930" s="36">
        <v>1</v>
      </c>
      <c r="N2930" s="40" t="s">
        <v>9254</v>
      </c>
      <c r="O2930" s="37" t="s">
        <v>9255</v>
      </c>
      <c r="P2930" s="36">
        <v>706</v>
      </c>
      <c r="Q2930" s="37" t="s">
        <v>9256</v>
      </c>
    </row>
    <row r="2931" spans="1:17" ht="15" customHeight="1">
      <c r="A2931" s="35">
        <v>906245</v>
      </c>
      <c r="B2931" s="36" t="s">
        <v>10602</v>
      </c>
      <c r="C2931" s="37" t="s">
        <v>9251</v>
      </c>
      <c r="D2931" s="37" t="s">
        <v>9257</v>
      </c>
      <c r="E2931" s="35">
        <v>906245</v>
      </c>
      <c r="F2931" s="37" t="s">
        <v>10848</v>
      </c>
      <c r="G2931" s="36" t="s">
        <v>9253</v>
      </c>
      <c r="H2931" s="42">
        <v>66739.17431609999</v>
      </c>
      <c r="I2931" s="39"/>
      <c r="J2931" s="42">
        <f t="shared" si="178"/>
        <v>66739.17431609999</v>
      </c>
      <c r="K2931" s="43">
        <v>0</v>
      </c>
      <c r="L2931" s="36">
        <v>100</v>
      </c>
      <c r="M2931" s="36">
        <v>1</v>
      </c>
      <c r="N2931" s="40" t="s">
        <v>9254</v>
      </c>
      <c r="O2931" s="37" t="s">
        <v>9255</v>
      </c>
      <c r="P2931" s="36">
        <v>706</v>
      </c>
      <c r="Q2931" s="37" t="s">
        <v>9256</v>
      </c>
    </row>
    <row r="2932" spans="1:17" ht="15" customHeight="1">
      <c r="A2932" s="35">
        <v>660202</v>
      </c>
      <c r="B2932" s="36" t="s">
        <v>10602</v>
      </c>
      <c r="C2932" s="37" t="s">
        <v>9240</v>
      </c>
      <c r="D2932" s="37" t="s">
        <v>9247</v>
      </c>
      <c r="E2932" s="35">
        <v>660202</v>
      </c>
      <c r="F2932" s="37" t="s">
        <v>8126</v>
      </c>
      <c r="G2932" s="36" t="s">
        <v>9253</v>
      </c>
      <c r="H2932" s="42">
        <v>3199554.5333894999</v>
      </c>
      <c r="I2932" s="39"/>
      <c r="J2932" s="42">
        <f t="shared" si="178"/>
        <v>3199554.5333894999</v>
      </c>
      <c r="K2932" s="36">
        <v>0</v>
      </c>
      <c r="L2932" s="36">
        <v>100</v>
      </c>
      <c r="M2932" s="36">
        <v>1</v>
      </c>
      <c r="N2932" s="40" t="s">
        <v>9684</v>
      </c>
      <c r="O2932" s="37" t="s">
        <v>9844</v>
      </c>
      <c r="P2932" s="36">
        <v>204</v>
      </c>
      <c r="Q2932" s="37" t="s">
        <v>9248</v>
      </c>
    </row>
    <row r="2933" spans="1:17" ht="15" customHeight="1">
      <c r="A2933" s="35">
        <v>669101</v>
      </c>
      <c r="B2933" s="36" t="s">
        <v>10602</v>
      </c>
      <c r="C2933" s="37" t="s">
        <v>9240</v>
      </c>
      <c r="D2933" s="37" t="s">
        <v>9247</v>
      </c>
      <c r="E2933" s="35" t="s">
        <v>10849</v>
      </c>
      <c r="F2933" s="38" t="s">
        <v>2535</v>
      </c>
      <c r="G2933" s="36" t="s">
        <v>9253</v>
      </c>
      <c r="H2933" s="42">
        <v>8659785.3515315987</v>
      </c>
      <c r="I2933" s="39"/>
      <c r="J2933" s="42">
        <f t="shared" si="178"/>
        <v>8659785.3515315987</v>
      </c>
      <c r="K2933" s="43">
        <v>0</v>
      </c>
      <c r="L2933" s="36">
        <v>100</v>
      </c>
      <c r="M2933" s="36">
        <v>1</v>
      </c>
      <c r="N2933" s="40" t="s">
        <v>9684</v>
      </c>
      <c r="O2933" s="37" t="s">
        <v>9844</v>
      </c>
      <c r="P2933" s="36">
        <v>204</v>
      </c>
      <c r="Q2933" s="37" t="s">
        <v>9248</v>
      </c>
    </row>
    <row r="2934" spans="1:17" ht="15" customHeight="1">
      <c r="A2934" s="35">
        <v>669201</v>
      </c>
      <c r="B2934" s="36" t="s">
        <v>10602</v>
      </c>
      <c r="C2934" s="37" t="s">
        <v>9240</v>
      </c>
      <c r="D2934" s="37" t="s">
        <v>9247</v>
      </c>
      <c r="E2934" s="35" t="s">
        <v>10850</v>
      </c>
      <c r="F2934" s="38" t="s">
        <v>10851</v>
      </c>
      <c r="G2934" s="36" t="s">
        <v>9253</v>
      </c>
      <c r="H2934" s="42">
        <v>10904456.3139369</v>
      </c>
      <c r="I2934" s="39"/>
      <c r="J2934" s="42">
        <f t="shared" si="178"/>
        <v>10904456.3139369</v>
      </c>
      <c r="K2934" s="43">
        <v>0</v>
      </c>
      <c r="L2934" s="36">
        <v>100</v>
      </c>
      <c r="M2934" s="36">
        <v>1</v>
      </c>
      <c r="N2934" s="40" t="s">
        <v>9684</v>
      </c>
      <c r="O2934" s="37" t="s">
        <v>9844</v>
      </c>
      <c r="P2934" s="36">
        <v>204</v>
      </c>
      <c r="Q2934" s="37" t="s">
        <v>9248</v>
      </c>
    </row>
    <row r="2935" spans="1:17" ht="15" customHeight="1">
      <c r="A2935" s="35">
        <v>669202</v>
      </c>
      <c r="B2935" s="36" t="s">
        <v>10602</v>
      </c>
      <c r="C2935" s="37" t="s">
        <v>9240</v>
      </c>
      <c r="D2935" s="37" t="s">
        <v>9247</v>
      </c>
      <c r="E2935" s="35" t="s">
        <v>10852</v>
      </c>
      <c r="F2935" s="38" t="s">
        <v>10853</v>
      </c>
      <c r="G2935" s="36" t="s">
        <v>9253</v>
      </c>
      <c r="H2935" s="42">
        <v>10904456.3139369</v>
      </c>
      <c r="I2935" s="39"/>
      <c r="J2935" s="42">
        <f t="shared" si="178"/>
        <v>10904456.3139369</v>
      </c>
      <c r="K2935" s="43">
        <v>0</v>
      </c>
      <c r="L2935" s="36">
        <v>100</v>
      </c>
      <c r="M2935" s="36">
        <v>1</v>
      </c>
      <c r="N2935" s="40" t="s">
        <v>9684</v>
      </c>
      <c r="O2935" s="37" t="s">
        <v>9844</v>
      </c>
      <c r="P2935" s="36">
        <v>204</v>
      </c>
      <c r="Q2935" s="37" t="s">
        <v>9248</v>
      </c>
    </row>
    <row r="2936" spans="1:17" ht="15" customHeight="1">
      <c r="A2936" s="35">
        <v>664001</v>
      </c>
      <c r="B2936" s="36" t="s">
        <v>10602</v>
      </c>
      <c r="C2936" s="37" t="s">
        <v>9240</v>
      </c>
      <c r="D2936" s="37" t="s">
        <v>9247</v>
      </c>
      <c r="E2936" s="35" t="s">
        <v>10854</v>
      </c>
      <c r="F2936" s="38" t="s">
        <v>10855</v>
      </c>
      <c r="G2936" s="36" t="s">
        <v>9253</v>
      </c>
      <c r="H2936" s="42">
        <v>8866948.5804041997</v>
      </c>
      <c r="I2936" s="39"/>
      <c r="J2936" s="42">
        <f t="shared" si="178"/>
        <v>8866948.5804041997</v>
      </c>
      <c r="K2936" s="43">
        <v>0</v>
      </c>
      <c r="L2936" s="36">
        <v>100</v>
      </c>
      <c r="M2936" s="36">
        <v>1</v>
      </c>
      <c r="N2936" s="40" t="s">
        <v>9684</v>
      </c>
      <c r="O2936" s="37" t="s">
        <v>9844</v>
      </c>
      <c r="P2936" s="36">
        <v>204</v>
      </c>
      <c r="Q2936" s="37" t="s">
        <v>9248</v>
      </c>
    </row>
    <row r="2937" spans="1:17" ht="15" customHeight="1">
      <c r="A2937" s="35">
        <v>664001</v>
      </c>
      <c r="B2937" s="36" t="s">
        <v>10602</v>
      </c>
      <c r="C2937" s="37" t="s">
        <v>9240</v>
      </c>
      <c r="D2937" s="37" t="s">
        <v>9247</v>
      </c>
      <c r="E2937" s="35">
        <v>664001</v>
      </c>
      <c r="F2937" s="38" t="s">
        <v>2532</v>
      </c>
      <c r="G2937" s="36" t="s">
        <v>9253</v>
      </c>
      <c r="H2937" s="42">
        <v>2126654.5715999999</v>
      </c>
      <c r="I2937" s="39"/>
      <c r="J2937" s="42">
        <f t="shared" si="178"/>
        <v>2126654.5715999999</v>
      </c>
      <c r="K2937" s="36">
        <v>0</v>
      </c>
      <c r="L2937" s="36">
        <v>100</v>
      </c>
      <c r="M2937" s="36">
        <v>1</v>
      </c>
      <c r="N2937" s="40" t="s">
        <v>9244</v>
      </c>
      <c r="O2937" s="37" t="s">
        <v>9245</v>
      </c>
      <c r="P2937" s="36">
        <v>204</v>
      </c>
      <c r="Q2937" s="37" t="s">
        <v>9248</v>
      </c>
    </row>
    <row r="2938" spans="1:17" ht="15" customHeight="1">
      <c r="A2938" s="35">
        <v>664002</v>
      </c>
      <c r="B2938" s="36" t="s">
        <v>10602</v>
      </c>
      <c r="C2938" s="37" t="s">
        <v>9240</v>
      </c>
      <c r="D2938" s="37" t="s">
        <v>9247</v>
      </c>
      <c r="E2938" s="35" t="s">
        <v>10856</v>
      </c>
      <c r="F2938" s="38" t="s">
        <v>8128</v>
      </c>
      <c r="G2938" s="36" t="s">
        <v>9253</v>
      </c>
      <c r="H2938" s="42">
        <v>8866948.5804041997</v>
      </c>
      <c r="I2938" s="39"/>
      <c r="J2938" s="42">
        <f t="shared" si="178"/>
        <v>8866948.5804041997</v>
      </c>
      <c r="K2938" s="43">
        <v>0</v>
      </c>
      <c r="L2938" s="36">
        <v>100</v>
      </c>
      <c r="M2938" s="36">
        <v>1</v>
      </c>
      <c r="N2938" s="40" t="s">
        <v>9684</v>
      </c>
      <c r="O2938" s="37" t="s">
        <v>9844</v>
      </c>
      <c r="P2938" s="36">
        <v>204</v>
      </c>
      <c r="Q2938" s="37" t="s">
        <v>9248</v>
      </c>
    </row>
    <row r="2939" spans="1:17" ht="15" customHeight="1">
      <c r="A2939" s="35">
        <v>665001</v>
      </c>
      <c r="B2939" s="36" t="s">
        <v>10602</v>
      </c>
      <c r="C2939" s="37" t="s">
        <v>9240</v>
      </c>
      <c r="D2939" s="37" t="s">
        <v>9247</v>
      </c>
      <c r="E2939" s="35" t="s">
        <v>10857</v>
      </c>
      <c r="F2939" s="38" t="s">
        <v>10858</v>
      </c>
      <c r="G2939" s="36" t="s">
        <v>9253</v>
      </c>
      <c r="H2939" s="42">
        <v>10783963.415511001</v>
      </c>
      <c r="I2939" s="39"/>
      <c r="J2939" s="42">
        <f t="shared" si="178"/>
        <v>10783963.415511001</v>
      </c>
      <c r="K2939" s="43">
        <v>0</v>
      </c>
      <c r="L2939" s="36">
        <v>100</v>
      </c>
      <c r="M2939" s="36">
        <v>1</v>
      </c>
      <c r="N2939" s="40" t="s">
        <v>9684</v>
      </c>
      <c r="O2939" s="37" t="s">
        <v>9245</v>
      </c>
      <c r="P2939" s="36">
        <v>204</v>
      </c>
      <c r="Q2939" s="37" t="s">
        <v>9248</v>
      </c>
    </row>
    <row r="2940" spans="1:17" ht="15" customHeight="1">
      <c r="A2940" s="35">
        <v>665001</v>
      </c>
      <c r="B2940" s="36" t="s">
        <v>10602</v>
      </c>
      <c r="C2940" s="37" t="s">
        <v>9240</v>
      </c>
      <c r="D2940" s="37" t="s">
        <v>9247</v>
      </c>
      <c r="E2940" s="35">
        <v>665001</v>
      </c>
      <c r="F2940" s="38" t="s">
        <v>2533</v>
      </c>
      <c r="G2940" s="36" t="s">
        <v>9253</v>
      </c>
      <c r="H2940" s="42">
        <v>3215374.3557000002</v>
      </c>
      <c r="I2940" s="39"/>
      <c r="J2940" s="42">
        <f t="shared" si="178"/>
        <v>3215374.3557000002</v>
      </c>
      <c r="K2940" s="36">
        <v>0</v>
      </c>
      <c r="L2940" s="36">
        <v>100</v>
      </c>
      <c r="M2940" s="36">
        <v>1</v>
      </c>
      <c r="N2940" s="40" t="s">
        <v>9244</v>
      </c>
      <c r="O2940" s="37" t="s">
        <v>9245</v>
      </c>
      <c r="P2940" s="36">
        <v>204</v>
      </c>
      <c r="Q2940" s="37" t="s">
        <v>9248</v>
      </c>
    </row>
    <row r="2941" spans="1:17" ht="15" customHeight="1">
      <c r="A2941" s="35">
        <v>665002</v>
      </c>
      <c r="B2941" s="36" t="s">
        <v>10602</v>
      </c>
      <c r="C2941" s="37" t="s">
        <v>9240</v>
      </c>
      <c r="D2941" s="37" t="s">
        <v>9247</v>
      </c>
      <c r="E2941" s="35" t="s">
        <v>10859</v>
      </c>
      <c r="F2941" s="38" t="s">
        <v>10860</v>
      </c>
      <c r="G2941" s="36" t="s">
        <v>9253</v>
      </c>
      <c r="H2941" s="42">
        <v>10783963.415511001</v>
      </c>
      <c r="I2941" s="39"/>
      <c r="J2941" s="42">
        <f t="shared" si="178"/>
        <v>10783963.415511001</v>
      </c>
      <c r="K2941" s="43">
        <v>0</v>
      </c>
      <c r="L2941" s="36">
        <v>100</v>
      </c>
      <c r="M2941" s="36">
        <v>1</v>
      </c>
      <c r="N2941" s="40" t="s">
        <v>9684</v>
      </c>
      <c r="O2941" s="37" t="s">
        <v>9844</v>
      </c>
      <c r="P2941" s="36">
        <v>204</v>
      </c>
      <c r="Q2941" s="37" t="s">
        <v>9248</v>
      </c>
    </row>
    <row r="2942" spans="1:17" ht="15" customHeight="1">
      <c r="A2942" s="35">
        <v>665002</v>
      </c>
      <c r="B2942" s="36" t="s">
        <v>10602</v>
      </c>
      <c r="C2942" s="37" t="s">
        <v>9240</v>
      </c>
      <c r="D2942" s="37" t="s">
        <v>9247</v>
      </c>
      <c r="E2942" s="35">
        <v>665002</v>
      </c>
      <c r="F2942" s="37" t="s">
        <v>8130</v>
      </c>
      <c r="G2942" s="36" t="s">
        <v>9253</v>
      </c>
      <c r="H2942" s="42">
        <v>2003949.4043658376</v>
      </c>
      <c r="I2942" s="39"/>
      <c r="J2942" s="42">
        <f t="shared" si="178"/>
        <v>2003949.4043658376</v>
      </c>
      <c r="K2942" s="36">
        <v>0</v>
      </c>
      <c r="L2942" s="36">
        <v>100</v>
      </c>
      <c r="M2942" s="36">
        <v>1</v>
      </c>
      <c r="N2942" s="40" t="s">
        <v>10861</v>
      </c>
      <c r="O2942" s="37" t="s">
        <v>10862</v>
      </c>
      <c r="P2942" s="36">
        <v>204</v>
      </c>
      <c r="Q2942" s="37" t="s">
        <v>9248</v>
      </c>
    </row>
    <row r="2943" spans="1:17" ht="15" customHeight="1">
      <c r="A2943" s="35">
        <v>905756</v>
      </c>
      <c r="B2943" s="36" t="s">
        <v>10602</v>
      </c>
      <c r="C2943" s="37" t="s">
        <v>9251</v>
      </c>
      <c r="D2943" s="37" t="s">
        <v>9314</v>
      </c>
      <c r="E2943" s="35">
        <v>905756</v>
      </c>
      <c r="F2943" s="37" t="s">
        <v>10863</v>
      </c>
      <c r="G2943" s="36" t="s">
        <v>9253</v>
      </c>
      <c r="H2943" s="42">
        <v>78516.675665999996</v>
      </c>
      <c r="I2943" s="39"/>
      <c r="J2943" s="42">
        <f t="shared" si="178"/>
        <v>78516.675665999996</v>
      </c>
      <c r="K2943" s="43">
        <v>0</v>
      </c>
      <c r="L2943" s="36">
        <v>100</v>
      </c>
      <c r="M2943" s="36">
        <v>1</v>
      </c>
      <c r="N2943" s="40" t="s">
        <v>9254</v>
      </c>
      <c r="O2943" s="37" t="s">
        <v>9255</v>
      </c>
      <c r="P2943" s="36">
        <v>706</v>
      </c>
      <c r="Q2943" s="37" t="s">
        <v>9256</v>
      </c>
    </row>
    <row r="2944" spans="1:17" ht="15" customHeight="1">
      <c r="A2944" s="35">
        <v>905755</v>
      </c>
      <c r="B2944" s="36" t="s">
        <v>10602</v>
      </c>
      <c r="C2944" s="37" t="s">
        <v>9251</v>
      </c>
      <c r="D2944" s="37" t="s">
        <v>9314</v>
      </c>
      <c r="E2944" s="35">
        <v>905755</v>
      </c>
      <c r="F2944" s="37" t="s">
        <v>10864</v>
      </c>
      <c r="G2944" s="36" t="s">
        <v>9253</v>
      </c>
      <c r="H2944" s="42">
        <v>129621.49200000001</v>
      </c>
      <c r="I2944" s="39"/>
      <c r="J2944" s="42">
        <f t="shared" si="178"/>
        <v>129621.49200000001</v>
      </c>
      <c r="K2944" s="43">
        <v>0</v>
      </c>
      <c r="L2944" s="36">
        <v>100</v>
      </c>
      <c r="M2944" s="36">
        <v>1</v>
      </c>
      <c r="N2944" s="40" t="s">
        <v>9254</v>
      </c>
      <c r="O2944" s="37" t="s">
        <v>9255</v>
      </c>
      <c r="P2944" s="36">
        <v>706</v>
      </c>
      <c r="Q2944" s="37" t="s">
        <v>9256</v>
      </c>
    </row>
    <row r="2945" spans="1:17" ht="15" customHeight="1">
      <c r="A2945" s="44" t="s">
        <v>9069</v>
      </c>
      <c r="B2945" s="36" t="s">
        <v>10602</v>
      </c>
      <c r="C2945" s="37" t="s">
        <v>9355</v>
      </c>
      <c r="D2945" s="37" t="s">
        <v>9464</v>
      </c>
      <c r="E2945" s="35" t="s">
        <v>9069</v>
      </c>
      <c r="F2945" s="37" t="s">
        <v>10865</v>
      </c>
      <c r="G2945" s="36" t="s">
        <v>9253</v>
      </c>
      <c r="H2945" s="42">
        <v>91653.119479350004</v>
      </c>
      <c r="I2945" s="39"/>
      <c r="J2945" s="42">
        <f t="shared" si="178"/>
        <v>91653.119479350004</v>
      </c>
      <c r="K2945" s="43">
        <v>0</v>
      </c>
      <c r="L2945" s="36">
        <v>100</v>
      </c>
      <c r="M2945" s="36">
        <v>1</v>
      </c>
      <c r="N2945" s="37" t="s">
        <v>10866</v>
      </c>
      <c r="O2945" s="37" t="s">
        <v>9255</v>
      </c>
      <c r="P2945" s="36">
        <v>709</v>
      </c>
      <c r="Q2945" s="37" t="s">
        <v>9359</v>
      </c>
    </row>
    <row r="2946" spans="1:17" ht="15" customHeight="1">
      <c r="A2946" s="44" t="s">
        <v>9069</v>
      </c>
      <c r="B2946" s="36" t="s">
        <v>10602</v>
      </c>
      <c r="C2946" s="37" t="s">
        <v>9355</v>
      </c>
      <c r="D2946" s="37" t="s">
        <v>9464</v>
      </c>
      <c r="E2946" s="35" t="s">
        <v>10867</v>
      </c>
      <c r="F2946" s="37" t="s">
        <v>10868</v>
      </c>
      <c r="G2946" s="36" t="s">
        <v>9253</v>
      </c>
      <c r="H2946" s="42">
        <v>164885.01889860001</v>
      </c>
      <c r="I2946" s="39"/>
      <c r="J2946" s="42">
        <f t="shared" si="178"/>
        <v>164885.01889860001</v>
      </c>
      <c r="K2946" s="43">
        <v>0</v>
      </c>
      <c r="L2946" s="36">
        <v>100</v>
      </c>
      <c r="M2946" s="36">
        <v>1</v>
      </c>
      <c r="N2946" s="37" t="s">
        <v>10866</v>
      </c>
      <c r="O2946" s="37" t="s">
        <v>9255</v>
      </c>
      <c r="P2946" s="36">
        <v>709</v>
      </c>
      <c r="Q2946" s="37" t="s">
        <v>9359</v>
      </c>
    </row>
    <row r="2947" spans="1:17" ht="15" customHeight="1">
      <c r="A2947" s="35">
        <v>906241</v>
      </c>
      <c r="B2947" s="36" t="s">
        <v>10602</v>
      </c>
      <c r="C2947" s="37" t="s">
        <v>9251</v>
      </c>
      <c r="D2947" s="37" t="s">
        <v>9257</v>
      </c>
      <c r="E2947" s="35">
        <v>906241</v>
      </c>
      <c r="F2947" s="37" t="s">
        <v>10869</v>
      </c>
      <c r="G2947" s="36" t="s">
        <v>9253</v>
      </c>
      <c r="H2947" s="42">
        <v>54961.672966199993</v>
      </c>
      <c r="I2947" s="39"/>
      <c r="J2947" s="42">
        <f t="shared" si="178"/>
        <v>54961.672966199993</v>
      </c>
      <c r="K2947" s="43">
        <v>0</v>
      </c>
      <c r="L2947" s="36">
        <v>100</v>
      </c>
      <c r="M2947" s="36">
        <v>1</v>
      </c>
      <c r="N2947" s="40" t="s">
        <v>9254</v>
      </c>
      <c r="O2947" s="37" t="s">
        <v>9255</v>
      </c>
      <c r="P2947" s="36">
        <v>706</v>
      </c>
      <c r="Q2947" s="37" t="s">
        <v>9256</v>
      </c>
    </row>
    <row r="2948" spans="1:17" ht="15" customHeight="1">
      <c r="A2948" s="35">
        <v>906326</v>
      </c>
      <c r="B2948" s="36" t="s">
        <v>10602</v>
      </c>
      <c r="C2948" s="37" t="s">
        <v>9251</v>
      </c>
      <c r="D2948" s="37" t="s">
        <v>9257</v>
      </c>
      <c r="E2948" s="35">
        <v>906326</v>
      </c>
      <c r="F2948" s="37" t="s">
        <v>10870</v>
      </c>
      <c r="G2948" s="36" t="s">
        <v>9253</v>
      </c>
      <c r="H2948" s="42">
        <v>66739.17431609999</v>
      </c>
      <c r="I2948" s="39"/>
      <c r="J2948" s="42">
        <f t="shared" si="178"/>
        <v>66739.17431609999</v>
      </c>
      <c r="K2948" s="43">
        <v>0</v>
      </c>
      <c r="L2948" s="36">
        <v>100</v>
      </c>
      <c r="M2948" s="36">
        <v>1</v>
      </c>
      <c r="N2948" s="40" t="s">
        <v>9254</v>
      </c>
      <c r="O2948" s="37" t="s">
        <v>9255</v>
      </c>
      <c r="P2948" s="36">
        <v>706</v>
      </c>
      <c r="Q2948" s="37" t="s">
        <v>9256</v>
      </c>
    </row>
    <row r="2949" spans="1:17" ht="15" customHeight="1">
      <c r="A2949" s="35">
        <v>906327</v>
      </c>
      <c r="B2949" s="36" t="s">
        <v>10602</v>
      </c>
      <c r="C2949" s="37" t="s">
        <v>9251</v>
      </c>
      <c r="D2949" s="37" t="s">
        <v>9257</v>
      </c>
      <c r="E2949" s="35">
        <v>906327</v>
      </c>
      <c r="F2949" s="37" t="s">
        <v>10871</v>
      </c>
      <c r="G2949" s="36" t="s">
        <v>9253</v>
      </c>
      <c r="H2949" s="42">
        <v>54961.672966199993</v>
      </c>
      <c r="I2949" s="39"/>
      <c r="J2949" s="42">
        <f t="shared" si="178"/>
        <v>54961.672966199993</v>
      </c>
      <c r="K2949" s="43">
        <v>0</v>
      </c>
      <c r="L2949" s="36">
        <v>100</v>
      </c>
      <c r="M2949" s="36">
        <v>1</v>
      </c>
      <c r="N2949" s="40" t="s">
        <v>9254</v>
      </c>
      <c r="O2949" s="37" t="s">
        <v>9255</v>
      </c>
      <c r="P2949" s="36">
        <v>706</v>
      </c>
      <c r="Q2949" s="37" t="s">
        <v>9256</v>
      </c>
    </row>
    <row r="2950" spans="1:17" ht="15" customHeight="1">
      <c r="A2950" s="35" t="s">
        <v>10872</v>
      </c>
      <c r="B2950" s="36" t="s">
        <v>10602</v>
      </c>
      <c r="C2950" s="37" t="s">
        <v>9240</v>
      </c>
      <c r="D2950" s="37" t="s">
        <v>9327</v>
      </c>
      <c r="E2950" s="35" t="s">
        <v>10872</v>
      </c>
      <c r="F2950" s="37" t="s">
        <v>10873</v>
      </c>
      <c r="G2950" s="36" t="s">
        <v>9253</v>
      </c>
      <c r="H2950" s="42">
        <v>1660929.6775499999</v>
      </c>
      <c r="I2950" s="39"/>
      <c r="J2950" s="42">
        <f t="shared" si="178"/>
        <v>1660929.6775499999</v>
      </c>
      <c r="K2950" s="36">
        <v>0</v>
      </c>
      <c r="L2950" s="36">
        <v>100</v>
      </c>
      <c r="M2950" s="36">
        <v>1</v>
      </c>
      <c r="N2950" s="40" t="s">
        <v>9684</v>
      </c>
      <c r="O2950" s="37" t="s">
        <v>9844</v>
      </c>
      <c r="P2950" s="36">
        <v>245</v>
      </c>
      <c r="Q2950" s="37" t="s">
        <v>9328</v>
      </c>
    </row>
    <row r="2951" spans="1:17" ht="15" customHeight="1">
      <c r="A2951" s="35" t="s">
        <v>10874</v>
      </c>
      <c r="B2951" s="36" t="s">
        <v>10602</v>
      </c>
      <c r="C2951" s="37" t="s">
        <v>9240</v>
      </c>
      <c r="D2951" s="37" t="s">
        <v>9327</v>
      </c>
      <c r="E2951" s="35" t="s">
        <v>10874</v>
      </c>
      <c r="F2951" s="37" t="s">
        <v>10875</v>
      </c>
      <c r="G2951" s="36" t="s">
        <v>9253</v>
      </c>
      <c r="H2951" s="42">
        <v>1660929.6775499999</v>
      </c>
      <c r="I2951" s="39"/>
      <c r="J2951" s="42">
        <f t="shared" si="178"/>
        <v>1660929.6775499999</v>
      </c>
      <c r="K2951" s="36">
        <v>0</v>
      </c>
      <c r="L2951" s="36">
        <v>100</v>
      </c>
      <c r="M2951" s="36">
        <v>1</v>
      </c>
      <c r="N2951" s="40" t="s">
        <v>9684</v>
      </c>
      <c r="O2951" s="37" t="s">
        <v>9844</v>
      </c>
      <c r="P2951" s="36">
        <v>245</v>
      </c>
      <c r="Q2951" s="37" t="s">
        <v>9328</v>
      </c>
    </row>
    <row r="2952" spans="1:17" ht="15" customHeight="1">
      <c r="A2952" s="35">
        <v>218906</v>
      </c>
      <c r="B2952" s="36" t="s">
        <v>10602</v>
      </c>
      <c r="C2952" s="37" t="s">
        <v>9240</v>
      </c>
      <c r="D2952" s="37" t="s">
        <v>9311</v>
      </c>
      <c r="E2952" s="35">
        <v>218906</v>
      </c>
      <c r="F2952" s="37" t="s">
        <v>10876</v>
      </c>
      <c r="G2952" s="36" t="s">
        <v>9253</v>
      </c>
      <c r="H2952" s="42">
        <v>1706227.7596650003</v>
      </c>
      <c r="I2952" s="39"/>
      <c r="J2952" s="42">
        <f t="shared" si="178"/>
        <v>1706227.7596650003</v>
      </c>
      <c r="K2952" s="36">
        <v>0</v>
      </c>
      <c r="L2952" s="36">
        <v>100</v>
      </c>
      <c r="M2952" s="36">
        <v>1</v>
      </c>
      <c r="N2952" s="37" t="s">
        <v>9684</v>
      </c>
      <c r="O2952" s="37" t="s">
        <v>9844</v>
      </c>
      <c r="P2952" s="36">
        <v>209</v>
      </c>
      <c r="Q2952" s="37" t="s">
        <v>9312</v>
      </c>
    </row>
    <row r="2953" spans="1:17" ht="15" customHeight="1">
      <c r="A2953" s="35">
        <v>815506</v>
      </c>
      <c r="B2953" s="36" t="s">
        <v>10602</v>
      </c>
      <c r="C2953" s="37" t="s">
        <v>9240</v>
      </c>
      <c r="D2953" s="37" t="s">
        <v>9263</v>
      </c>
      <c r="E2953" s="35">
        <v>815506</v>
      </c>
      <c r="F2953" s="37" t="s">
        <v>8826</v>
      </c>
      <c r="G2953" s="36" t="s">
        <v>9253</v>
      </c>
      <c r="H2953" s="42">
        <v>15380954.722531827</v>
      </c>
      <c r="I2953" s="39"/>
      <c r="J2953" s="42">
        <f t="shared" si="178"/>
        <v>15380954.722531827</v>
      </c>
      <c r="K2953" s="43">
        <v>0</v>
      </c>
      <c r="L2953" s="36">
        <v>100</v>
      </c>
      <c r="M2953" s="36">
        <v>1</v>
      </c>
      <c r="N2953" s="40" t="s">
        <v>10877</v>
      </c>
      <c r="O2953" s="37" t="s">
        <v>10878</v>
      </c>
      <c r="P2953" s="36">
        <v>207</v>
      </c>
      <c r="Q2953" s="37" t="s">
        <v>9266</v>
      </c>
    </row>
    <row r="2954" spans="1:17" ht="15" customHeight="1">
      <c r="A2954" s="35">
        <v>815504</v>
      </c>
      <c r="B2954" s="36" t="s">
        <v>10602</v>
      </c>
      <c r="C2954" s="37" t="s">
        <v>9240</v>
      </c>
      <c r="D2954" s="37" t="s">
        <v>9263</v>
      </c>
      <c r="E2954" s="35">
        <v>815504</v>
      </c>
      <c r="F2954" s="37" t="s">
        <v>10879</v>
      </c>
      <c r="G2954" s="36" t="s">
        <v>9253</v>
      </c>
      <c r="H2954" s="42">
        <v>15380954.722531827</v>
      </c>
      <c r="I2954" s="39"/>
      <c r="J2954" s="42">
        <f t="shared" si="178"/>
        <v>15380954.722531827</v>
      </c>
      <c r="K2954" s="43">
        <v>0</v>
      </c>
      <c r="L2954" s="36">
        <v>100</v>
      </c>
      <c r="M2954" s="36">
        <v>1</v>
      </c>
      <c r="N2954" s="40" t="s">
        <v>10877</v>
      </c>
      <c r="O2954" s="37" t="s">
        <v>10878</v>
      </c>
      <c r="P2954" s="36">
        <v>207</v>
      </c>
      <c r="Q2954" s="37" t="s">
        <v>9266</v>
      </c>
    </row>
    <row r="2955" spans="1:17" ht="15" customHeight="1">
      <c r="A2955" s="35">
        <v>815505</v>
      </c>
      <c r="B2955" s="36" t="s">
        <v>10602</v>
      </c>
      <c r="C2955" s="37" t="s">
        <v>9240</v>
      </c>
      <c r="D2955" s="37" t="s">
        <v>9263</v>
      </c>
      <c r="E2955" s="35">
        <v>815505</v>
      </c>
      <c r="F2955" s="37" t="s">
        <v>10880</v>
      </c>
      <c r="G2955" s="36" t="s">
        <v>9253</v>
      </c>
      <c r="H2955" s="42">
        <v>15380954.722531827</v>
      </c>
      <c r="I2955" s="39"/>
      <c r="J2955" s="42">
        <f t="shared" si="178"/>
        <v>15380954.722531827</v>
      </c>
      <c r="K2955" s="43">
        <v>0</v>
      </c>
      <c r="L2955" s="36">
        <v>100</v>
      </c>
      <c r="M2955" s="36">
        <v>1</v>
      </c>
      <c r="N2955" s="40" t="s">
        <v>10877</v>
      </c>
      <c r="O2955" s="37" t="s">
        <v>10878</v>
      </c>
      <c r="P2955" s="36">
        <v>207</v>
      </c>
      <c r="Q2955" s="37" t="s">
        <v>9266</v>
      </c>
    </row>
    <row r="2956" spans="1:17" ht="15" customHeight="1">
      <c r="A2956" s="35">
        <v>815503</v>
      </c>
      <c r="B2956" s="36" t="s">
        <v>10602</v>
      </c>
      <c r="C2956" s="37" t="s">
        <v>9240</v>
      </c>
      <c r="D2956" s="37" t="s">
        <v>9263</v>
      </c>
      <c r="E2956" s="35">
        <v>815503</v>
      </c>
      <c r="F2956" s="37" t="s">
        <v>10881</v>
      </c>
      <c r="G2956" s="36" t="s">
        <v>9253</v>
      </c>
      <c r="H2956" s="42">
        <v>15380954.722531827</v>
      </c>
      <c r="I2956" s="39"/>
      <c r="J2956" s="42">
        <f t="shared" si="178"/>
        <v>15380954.722531827</v>
      </c>
      <c r="K2956" s="43">
        <v>0</v>
      </c>
      <c r="L2956" s="36">
        <v>100</v>
      </c>
      <c r="M2956" s="36">
        <v>1</v>
      </c>
      <c r="N2956" s="40" t="s">
        <v>10877</v>
      </c>
      <c r="O2956" s="37" t="s">
        <v>10878</v>
      </c>
      <c r="P2956" s="36">
        <v>207</v>
      </c>
      <c r="Q2956" s="37" t="s">
        <v>9266</v>
      </c>
    </row>
    <row r="2957" spans="1:17" ht="15" customHeight="1">
      <c r="A2957" s="35">
        <v>819706</v>
      </c>
      <c r="B2957" s="36" t="s">
        <v>10602</v>
      </c>
      <c r="C2957" s="37" t="s">
        <v>9240</v>
      </c>
      <c r="D2957" s="37" t="s">
        <v>9263</v>
      </c>
      <c r="E2957" s="35">
        <v>819706</v>
      </c>
      <c r="F2957" s="37" t="s">
        <v>10882</v>
      </c>
      <c r="G2957" s="36" t="s">
        <v>9253</v>
      </c>
      <c r="H2957" s="42">
        <v>15380954.722531827</v>
      </c>
      <c r="I2957" s="39"/>
      <c r="J2957" s="42">
        <f t="shared" si="178"/>
        <v>15380954.722531827</v>
      </c>
      <c r="K2957" s="43">
        <v>0</v>
      </c>
      <c r="L2957" s="36">
        <v>100</v>
      </c>
      <c r="M2957" s="36">
        <v>1</v>
      </c>
      <c r="N2957" s="40" t="s">
        <v>10877</v>
      </c>
      <c r="O2957" s="37" t="s">
        <v>10878</v>
      </c>
      <c r="P2957" s="36">
        <v>207</v>
      </c>
      <c r="Q2957" s="37" t="s">
        <v>9266</v>
      </c>
    </row>
    <row r="2958" spans="1:17" ht="15" customHeight="1">
      <c r="A2958" s="35">
        <v>815302</v>
      </c>
      <c r="B2958" s="36" t="s">
        <v>10602</v>
      </c>
      <c r="C2958" s="37" t="s">
        <v>9240</v>
      </c>
      <c r="D2958" s="37" t="s">
        <v>9263</v>
      </c>
      <c r="E2958" s="35">
        <v>815302</v>
      </c>
      <c r="F2958" s="38" t="s">
        <v>10883</v>
      </c>
      <c r="G2958" s="36" t="s">
        <v>9253</v>
      </c>
      <c r="H2958" s="42">
        <v>15380954.722531827</v>
      </c>
      <c r="I2958" s="39"/>
      <c r="J2958" s="42">
        <f t="shared" si="178"/>
        <v>15380954.722531827</v>
      </c>
      <c r="K2958" s="43">
        <v>0</v>
      </c>
      <c r="L2958" s="36">
        <v>100</v>
      </c>
      <c r="M2958" s="36">
        <v>1</v>
      </c>
      <c r="N2958" s="40" t="s">
        <v>10877</v>
      </c>
      <c r="O2958" s="37" t="s">
        <v>10878</v>
      </c>
      <c r="P2958" s="36">
        <v>207</v>
      </c>
      <c r="Q2958" s="37" t="s">
        <v>9266</v>
      </c>
    </row>
    <row r="2959" spans="1:17" ht="15" customHeight="1">
      <c r="A2959" s="35">
        <v>815304</v>
      </c>
      <c r="B2959" s="36" t="s">
        <v>10602</v>
      </c>
      <c r="C2959" s="37" t="s">
        <v>9240</v>
      </c>
      <c r="D2959" s="37" t="s">
        <v>9263</v>
      </c>
      <c r="E2959" s="35">
        <v>815304</v>
      </c>
      <c r="F2959" s="37" t="s">
        <v>10884</v>
      </c>
      <c r="G2959" s="36" t="s">
        <v>9253</v>
      </c>
      <c r="H2959" s="42">
        <v>15380954.722531827</v>
      </c>
      <c r="I2959" s="39"/>
      <c r="J2959" s="42">
        <f t="shared" si="178"/>
        <v>15380954.722531827</v>
      </c>
      <c r="K2959" s="43">
        <v>0</v>
      </c>
      <c r="L2959" s="36">
        <v>100</v>
      </c>
      <c r="M2959" s="36">
        <v>1</v>
      </c>
      <c r="N2959" s="40" t="s">
        <v>10877</v>
      </c>
      <c r="O2959" s="37" t="s">
        <v>10878</v>
      </c>
      <c r="P2959" s="36">
        <v>207</v>
      </c>
      <c r="Q2959" s="37" t="s">
        <v>9266</v>
      </c>
    </row>
    <row r="2960" spans="1:17" ht="15" customHeight="1">
      <c r="A2960" s="35">
        <v>815303</v>
      </c>
      <c r="B2960" s="36" t="s">
        <v>10602</v>
      </c>
      <c r="C2960" s="37" t="s">
        <v>9240</v>
      </c>
      <c r="D2960" s="37" t="s">
        <v>9263</v>
      </c>
      <c r="E2960" s="35">
        <v>815303</v>
      </c>
      <c r="F2960" s="37" t="s">
        <v>10885</v>
      </c>
      <c r="G2960" s="36" t="s">
        <v>9253</v>
      </c>
      <c r="H2960" s="42">
        <v>15380954.722531827</v>
      </c>
      <c r="I2960" s="39"/>
      <c r="J2960" s="42">
        <f t="shared" si="178"/>
        <v>15380954.722531827</v>
      </c>
      <c r="K2960" s="43">
        <v>0</v>
      </c>
      <c r="L2960" s="36">
        <v>100</v>
      </c>
      <c r="M2960" s="36">
        <v>1</v>
      </c>
      <c r="N2960" s="40" t="s">
        <v>10877</v>
      </c>
      <c r="O2960" s="37" t="s">
        <v>10878</v>
      </c>
      <c r="P2960" s="36">
        <v>207</v>
      </c>
      <c r="Q2960" s="37" t="s">
        <v>9266</v>
      </c>
    </row>
    <row r="2961" spans="1:17" ht="15" customHeight="1">
      <c r="A2961" s="35">
        <v>815810</v>
      </c>
      <c r="B2961" s="36" t="s">
        <v>10602</v>
      </c>
      <c r="C2961" s="37" t="s">
        <v>9240</v>
      </c>
      <c r="D2961" s="37" t="s">
        <v>9263</v>
      </c>
      <c r="E2961" s="35">
        <v>815810</v>
      </c>
      <c r="F2961" s="37" t="s">
        <v>3169</v>
      </c>
      <c r="G2961" s="36" t="s">
        <v>9253</v>
      </c>
      <c r="H2961" s="42">
        <v>15380954.722531827</v>
      </c>
      <c r="I2961" s="39"/>
      <c r="J2961" s="42">
        <f t="shared" si="178"/>
        <v>15380954.722531827</v>
      </c>
      <c r="K2961" s="43">
        <v>0</v>
      </c>
      <c r="L2961" s="36">
        <v>100</v>
      </c>
      <c r="M2961" s="36">
        <v>1</v>
      </c>
      <c r="N2961" s="40" t="s">
        <v>10877</v>
      </c>
      <c r="O2961" s="37" t="s">
        <v>10878</v>
      </c>
      <c r="P2961" s="36">
        <v>207</v>
      </c>
      <c r="Q2961" s="37" t="s">
        <v>9266</v>
      </c>
    </row>
    <row r="2962" spans="1:17" ht="15" customHeight="1">
      <c r="A2962" s="35">
        <v>819704</v>
      </c>
      <c r="B2962" s="36" t="s">
        <v>10602</v>
      </c>
      <c r="C2962" s="37" t="s">
        <v>9240</v>
      </c>
      <c r="D2962" s="37" t="s">
        <v>9263</v>
      </c>
      <c r="E2962" s="35">
        <v>819704</v>
      </c>
      <c r="F2962" s="37" t="s">
        <v>10886</v>
      </c>
      <c r="G2962" s="36" t="s">
        <v>9253</v>
      </c>
      <c r="H2962" s="42">
        <v>15380954.722531827</v>
      </c>
      <c r="I2962" s="39"/>
      <c r="J2962" s="42">
        <f t="shared" si="178"/>
        <v>15380954.722531827</v>
      </c>
      <c r="K2962" s="43">
        <v>0</v>
      </c>
      <c r="L2962" s="36">
        <v>100</v>
      </c>
      <c r="M2962" s="36">
        <v>1</v>
      </c>
      <c r="N2962" s="40" t="s">
        <v>10877</v>
      </c>
      <c r="O2962" s="37" t="s">
        <v>10878</v>
      </c>
      <c r="P2962" s="36">
        <v>207</v>
      </c>
      <c r="Q2962" s="37" t="s">
        <v>9266</v>
      </c>
    </row>
    <row r="2963" spans="1:17" ht="15" customHeight="1">
      <c r="A2963" s="35">
        <v>819702</v>
      </c>
      <c r="B2963" s="36" t="s">
        <v>10602</v>
      </c>
      <c r="C2963" s="37" t="s">
        <v>9240</v>
      </c>
      <c r="D2963" s="37" t="s">
        <v>9263</v>
      </c>
      <c r="E2963" s="35">
        <v>819702</v>
      </c>
      <c r="F2963" s="37" t="s">
        <v>10887</v>
      </c>
      <c r="G2963" s="36" t="s">
        <v>9253</v>
      </c>
      <c r="H2963" s="42">
        <v>15380954.722531827</v>
      </c>
      <c r="I2963" s="39"/>
      <c r="J2963" s="42">
        <f t="shared" si="178"/>
        <v>15380954.722531827</v>
      </c>
      <c r="K2963" s="43">
        <v>0</v>
      </c>
      <c r="L2963" s="36">
        <v>100</v>
      </c>
      <c r="M2963" s="36">
        <v>1</v>
      </c>
      <c r="N2963" s="40" t="s">
        <v>10877</v>
      </c>
      <c r="O2963" s="37" t="s">
        <v>10878</v>
      </c>
      <c r="P2963" s="36">
        <v>207</v>
      </c>
      <c r="Q2963" s="37" t="s">
        <v>9266</v>
      </c>
    </row>
    <row r="2964" spans="1:17" ht="15" customHeight="1">
      <c r="A2964" s="35">
        <v>815301</v>
      </c>
      <c r="B2964" s="36" t="s">
        <v>10602</v>
      </c>
      <c r="C2964" s="37" t="s">
        <v>9240</v>
      </c>
      <c r="D2964" s="37" t="s">
        <v>9263</v>
      </c>
      <c r="E2964" s="35">
        <v>815301</v>
      </c>
      <c r="F2964" s="37" t="s">
        <v>10888</v>
      </c>
      <c r="G2964" s="36" t="s">
        <v>9253</v>
      </c>
      <c r="H2964" s="42">
        <v>15380954.722531827</v>
      </c>
      <c r="I2964" s="39"/>
      <c r="J2964" s="42">
        <f t="shared" si="178"/>
        <v>15380954.722531827</v>
      </c>
      <c r="K2964" s="43">
        <v>0</v>
      </c>
      <c r="L2964" s="36">
        <v>100</v>
      </c>
      <c r="M2964" s="36">
        <v>1</v>
      </c>
      <c r="N2964" s="40" t="s">
        <v>10877</v>
      </c>
      <c r="O2964" s="37" t="s">
        <v>10878</v>
      </c>
      <c r="P2964" s="36">
        <v>207</v>
      </c>
      <c r="Q2964" s="37" t="s">
        <v>9266</v>
      </c>
    </row>
    <row r="2965" spans="1:17" ht="15" customHeight="1">
      <c r="A2965" s="35">
        <v>819703</v>
      </c>
      <c r="B2965" s="36" t="s">
        <v>10602</v>
      </c>
      <c r="C2965" s="37" t="s">
        <v>9240</v>
      </c>
      <c r="D2965" s="37" t="s">
        <v>9263</v>
      </c>
      <c r="E2965" s="35">
        <v>819703</v>
      </c>
      <c r="F2965" s="37" t="s">
        <v>10889</v>
      </c>
      <c r="G2965" s="36" t="s">
        <v>9253</v>
      </c>
      <c r="H2965" s="42">
        <v>1706227.7596650003</v>
      </c>
      <c r="I2965" s="39"/>
      <c r="J2965" s="42">
        <f t="shared" ref="J2965:J3028" si="179">H2965</f>
        <v>1706227.7596650003</v>
      </c>
      <c r="K2965" s="36">
        <v>0</v>
      </c>
      <c r="L2965" s="36">
        <v>100</v>
      </c>
      <c r="M2965" s="36">
        <v>1</v>
      </c>
      <c r="N2965" s="40" t="s">
        <v>9684</v>
      </c>
      <c r="O2965" s="37" t="s">
        <v>9844</v>
      </c>
      <c r="P2965" s="36">
        <v>207</v>
      </c>
      <c r="Q2965" s="37" t="s">
        <v>9266</v>
      </c>
    </row>
    <row r="2966" spans="1:17" ht="15" customHeight="1">
      <c r="A2966" s="35">
        <v>649702</v>
      </c>
      <c r="B2966" s="36" t="s">
        <v>10602</v>
      </c>
      <c r="C2966" s="37" t="s">
        <v>9240</v>
      </c>
      <c r="D2966" s="37" t="s">
        <v>9260</v>
      </c>
      <c r="E2966" s="35">
        <v>649702</v>
      </c>
      <c r="F2966" s="38" t="s">
        <v>2491</v>
      </c>
      <c r="G2966" s="36" t="s">
        <v>9253</v>
      </c>
      <c r="H2966" s="42">
        <v>13274300.976586653</v>
      </c>
      <c r="I2966" s="39"/>
      <c r="J2966" s="42">
        <f t="shared" si="179"/>
        <v>13274300.976586653</v>
      </c>
      <c r="K2966" s="43">
        <v>0</v>
      </c>
      <c r="L2966" s="36">
        <v>100</v>
      </c>
      <c r="M2966" s="36">
        <v>1</v>
      </c>
      <c r="N2966" s="40" t="s">
        <v>9684</v>
      </c>
      <c r="O2966" s="37" t="s">
        <v>9844</v>
      </c>
      <c r="P2966" s="36">
        <v>215</v>
      </c>
      <c r="Q2966" s="37" t="s">
        <v>9262</v>
      </c>
    </row>
    <row r="2967" spans="1:17" ht="15" customHeight="1">
      <c r="A2967" s="35">
        <v>359407</v>
      </c>
      <c r="B2967" s="36" t="s">
        <v>10602</v>
      </c>
      <c r="C2967" s="37" t="s">
        <v>9240</v>
      </c>
      <c r="D2967" s="37" t="s">
        <v>9296</v>
      </c>
      <c r="E2967" s="35">
        <v>359407</v>
      </c>
      <c r="F2967" s="37" t="s">
        <v>10890</v>
      </c>
      <c r="G2967" s="36" t="s">
        <v>9253</v>
      </c>
      <c r="H2967" s="42">
        <v>3548349.7656750004</v>
      </c>
      <c r="I2967" s="39"/>
      <c r="J2967" s="42">
        <f t="shared" si="179"/>
        <v>3548349.7656750004</v>
      </c>
      <c r="K2967" s="36">
        <v>0</v>
      </c>
      <c r="L2967" s="36">
        <v>100</v>
      </c>
      <c r="M2967" s="36">
        <v>1</v>
      </c>
      <c r="N2967" s="40" t="s">
        <v>9684</v>
      </c>
      <c r="O2967" s="37" t="s">
        <v>9844</v>
      </c>
      <c r="P2967" s="36">
        <v>202</v>
      </c>
      <c r="Q2967" s="37" t="s">
        <v>9298</v>
      </c>
    </row>
    <row r="2968" spans="1:17" ht="15" customHeight="1">
      <c r="A2968" s="35">
        <v>317402</v>
      </c>
      <c r="B2968" s="36" t="s">
        <v>10602</v>
      </c>
      <c r="C2968" s="37" t="s">
        <v>9240</v>
      </c>
      <c r="D2968" s="37" t="s">
        <v>9311</v>
      </c>
      <c r="E2968" s="35" t="s">
        <v>10891</v>
      </c>
      <c r="F2968" s="38" t="s">
        <v>1429</v>
      </c>
      <c r="G2968" s="36" t="s">
        <v>9253</v>
      </c>
      <c r="H2968" s="42">
        <v>2252069.6491507497</v>
      </c>
      <c r="I2968" s="39"/>
      <c r="J2968" s="42">
        <f t="shared" si="179"/>
        <v>2252069.6491507497</v>
      </c>
      <c r="K2968" s="36">
        <v>0</v>
      </c>
      <c r="L2968" s="36">
        <v>100</v>
      </c>
      <c r="M2968" s="36">
        <v>1</v>
      </c>
      <c r="N2968" s="40" t="s">
        <v>10801</v>
      </c>
      <c r="O2968" s="37" t="s">
        <v>10802</v>
      </c>
      <c r="P2968" s="36">
        <v>209</v>
      </c>
      <c r="Q2968" s="37" t="s">
        <v>9312</v>
      </c>
    </row>
    <row r="2969" spans="1:17" ht="15" customHeight="1">
      <c r="A2969" s="35">
        <v>317401</v>
      </c>
      <c r="B2969" s="36" t="s">
        <v>10602</v>
      </c>
      <c r="C2969" s="37" t="s">
        <v>9240</v>
      </c>
      <c r="D2969" s="37" t="s">
        <v>9311</v>
      </c>
      <c r="E2969" s="35" t="s">
        <v>10892</v>
      </c>
      <c r="F2969" s="38" t="s">
        <v>1428</v>
      </c>
      <c r="G2969" s="36" t="s">
        <v>9253</v>
      </c>
      <c r="H2969" s="42">
        <v>2252069.6491507497</v>
      </c>
      <c r="I2969" s="39"/>
      <c r="J2969" s="42">
        <f t="shared" si="179"/>
        <v>2252069.6491507497</v>
      </c>
      <c r="K2969" s="43">
        <v>0</v>
      </c>
      <c r="L2969" s="36">
        <v>100</v>
      </c>
      <c r="M2969" s="36">
        <v>1</v>
      </c>
      <c r="N2969" s="40" t="s">
        <v>10801</v>
      </c>
      <c r="O2969" s="37" t="s">
        <v>10802</v>
      </c>
      <c r="P2969" s="36">
        <v>209</v>
      </c>
      <c r="Q2969" s="37" t="s">
        <v>9312</v>
      </c>
    </row>
    <row r="2970" spans="1:17" ht="15" customHeight="1">
      <c r="A2970" s="35">
        <v>836304</v>
      </c>
      <c r="B2970" s="36" t="s">
        <v>10602</v>
      </c>
      <c r="C2970" s="37" t="s">
        <v>9240</v>
      </c>
      <c r="D2970" s="37" t="s">
        <v>9263</v>
      </c>
      <c r="E2970" s="35">
        <v>836304</v>
      </c>
      <c r="F2970" s="37" t="s">
        <v>10893</v>
      </c>
      <c r="G2970" s="36" t="s">
        <v>9253</v>
      </c>
      <c r="H2970" s="42">
        <v>1283445.659925</v>
      </c>
      <c r="I2970" s="39"/>
      <c r="J2970" s="42">
        <f t="shared" si="179"/>
        <v>1283445.659925</v>
      </c>
      <c r="K2970" s="36">
        <v>0</v>
      </c>
      <c r="L2970" s="36">
        <v>100</v>
      </c>
      <c r="M2970" s="36">
        <v>1</v>
      </c>
      <c r="N2970" s="40" t="s">
        <v>9684</v>
      </c>
      <c r="O2970" s="37" t="s">
        <v>9844</v>
      </c>
      <c r="P2970" s="36">
        <v>207</v>
      </c>
      <c r="Q2970" s="37" t="s">
        <v>9266</v>
      </c>
    </row>
    <row r="2971" spans="1:17" ht="15" customHeight="1">
      <c r="A2971" s="35">
        <v>818204</v>
      </c>
      <c r="B2971" s="36" t="s">
        <v>10602</v>
      </c>
      <c r="C2971" s="37" t="s">
        <v>9240</v>
      </c>
      <c r="D2971" s="37" t="s">
        <v>9263</v>
      </c>
      <c r="E2971" s="35">
        <v>818204</v>
      </c>
      <c r="F2971" s="37" t="s">
        <v>3219</v>
      </c>
      <c r="G2971" s="36" t="s">
        <v>9253</v>
      </c>
      <c r="H2971" s="42">
        <v>3472852.96215</v>
      </c>
      <c r="I2971" s="39"/>
      <c r="J2971" s="42">
        <f t="shared" si="179"/>
        <v>3472852.96215</v>
      </c>
      <c r="K2971" s="36">
        <v>0</v>
      </c>
      <c r="L2971" s="36">
        <v>100</v>
      </c>
      <c r="M2971" s="36">
        <v>1</v>
      </c>
      <c r="N2971" s="40" t="s">
        <v>10780</v>
      </c>
      <c r="O2971" s="37" t="s">
        <v>9245</v>
      </c>
      <c r="P2971" s="36">
        <v>207</v>
      </c>
      <c r="Q2971" s="37" t="s">
        <v>9266</v>
      </c>
    </row>
    <row r="2972" spans="1:17" ht="15" customHeight="1">
      <c r="A2972" s="35">
        <v>818203</v>
      </c>
      <c r="B2972" s="36" t="s">
        <v>10602</v>
      </c>
      <c r="C2972" s="37" t="s">
        <v>9240</v>
      </c>
      <c r="D2972" s="37" t="s">
        <v>9263</v>
      </c>
      <c r="E2972" s="35">
        <v>818203</v>
      </c>
      <c r="F2972" s="37" t="s">
        <v>3218</v>
      </c>
      <c r="G2972" s="36" t="s">
        <v>9253</v>
      </c>
      <c r="H2972" s="42">
        <v>1660929.6775499999</v>
      </c>
      <c r="I2972" s="39"/>
      <c r="J2972" s="42">
        <f t="shared" si="179"/>
        <v>1660929.6775499999</v>
      </c>
      <c r="K2972" s="36">
        <v>0</v>
      </c>
      <c r="L2972" s="36">
        <v>100</v>
      </c>
      <c r="M2972" s="36">
        <v>1</v>
      </c>
      <c r="N2972" s="40" t="s">
        <v>9684</v>
      </c>
      <c r="O2972" s="37" t="s">
        <v>9844</v>
      </c>
      <c r="P2972" s="36">
        <v>207</v>
      </c>
      <c r="Q2972" s="37" t="s">
        <v>9266</v>
      </c>
    </row>
    <row r="2973" spans="1:17" ht="15" customHeight="1">
      <c r="A2973" s="35">
        <v>818702</v>
      </c>
      <c r="B2973" s="36" t="s">
        <v>10602</v>
      </c>
      <c r="C2973" s="37" t="s">
        <v>9240</v>
      </c>
      <c r="D2973" s="37" t="s">
        <v>9263</v>
      </c>
      <c r="E2973" s="35">
        <v>818702</v>
      </c>
      <c r="F2973" s="37" t="s">
        <v>8838</v>
      </c>
      <c r="G2973" s="36" t="s">
        <v>9253</v>
      </c>
      <c r="H2973" s="42">
        <v>15380954.722531827</v>
      </c>
      <c r="I2973" s="39"/>
      <c r="J2973" s="42">
        <f t="shared" si="179"/>
        <v>15380954.722531827</v>
      </c>
      <c r="K2973" s="43">
        <v>0</v>
      </c>
      <c r="L2973" s="36">
        <v>100</v>
      </c>
      <c r="M2973" s="36">
        <v>1</v>
      </c>
      <c r="N2973" s="40" t="s">
        <v>10877</v>
      </c>
      <c r="O2973" s="37" t="s">
        <v>10878</v>
      </c>
      <c r="P2973" s="36">
        <v>207</v>
      </c>
      <c r="Q2973" s="37" t="s">
        <v>9266</v>
      </c>
    </row>
    <row r="2974" spans="1:17" ht="15" customHeight="1">
      <c r="A2974" s="35">
        <v>818704</v>
      </c>
      <c r="B2974" s="36" t="s">
        <v>10602</v>
      </c>
      <c r="C2974" s="37" t="s">
        <v>9240</v>
      </c>
      <c r="D2974" s="37" t="s">
        <v>9263</v>
      </c>
      <c r="E2974" s="35">
        <v>818704</v>
      </c>
      <c r="F2974" s="37" t="s">
        <v>10894</v>
      </c>
      <c r="G2974" s="36" t="s">
        <v>9253</v>
      </c>
      <c r="H2974" s="42">
        <v>15380954.722531827</v>
      </c>
      <c r="I2974" s="39"/>
      <c r="J2974" s="42">
        <f t="shared" si="179"/>
        <v>15380954.722531827</v>
      </c>
      <c r="K2974" s="43">
        <v>0</v>
      </c>
      <c r="L2974" s="36">
        <v>100</v>
      </c>
      <c r="M2974" s="36">
        <v>1</v>
      </c>
      <c r="N2974" s="40" t="s">
        <v>10877</v>
      </c>
      <c r="O2974" s="37" t="s">
        <v>10878</v>
      </c>
      <c r="P2974" s="36">
        <v>207</v>
      </c>
      <c r="Q2974" s="37" t="s">
        <v>9266</v>
      </c>
    </row>
    <row r="2975" spans="1:17" ht="15" customHeight="1">
      <c r="A2975" s="35">
        <v>815603</v>
      </c>
      <c r="B2975" s="36" t="s">
        <v>10602</v>
      </c>
      <c r="C2975" s="37" t="s">
        <v>9240</v>
      </c>
      <c r="D2975" s="37" t="s">
        <v>9263</v>
      </c>
      <c r="E2975" s="35">
        <v>815603</v>
      </c>
      <c r="F2975" s="37" t="s">
        <v>10895</v>
      </c>
      <c r="G2975" s="36" t="s">
        <v>9253</v>
      </c>
      <c r="H2975" s="42">
        <v>15380954.722531827</v>
      </c>
      <c r="I2975" s="39"/>
      <c r="J2975" s="42">
        <f t="shared" si="179"/>
        <v>15380954.722531827</v>
      </c>
      <c r="K2975" s="43">
        <v>0</v>
      </c>
      <c r="L2975" s="36">
        <v>100</v>
      </c>
      <c r="M2975" s="36">
        <v>1</v>
      </c>
      <c r="N2975" s="40" t="s">
        <v>10877</v>
      </c>
      <c r="O2975" s="37" t="s">
        <v>10878</v>
      </c>
      <c r="P2975" s="36">
        <v>207</v>
      </c>
      <c r="Q2975" s="37" t="s">
        <v>9266</v>
      </c>
    </row>
    <row r="2976" spans="1:17" ht="15" customHeight="1">
      <c r="A2976" s="35">
        <v>818701</v>
      </c>
      <c r="B2976" s="36" t="s">
        <v>10602</v>
      </c>
      <c r="C2976" s="37" t="s">
        <v>9240</v>
      </c>
      <c r="D2976" s="37" t="s">
        <v>9263</v>
      </c>
      <c r="E2976" s="35">
        <v>818701</v>
      </c>
      <c r="F2976" s="37" t="s">
        <v>10896</v>
      </c>
      <c r="G2976" s="36" t="s">
        <v>9253</v>
      </c>
      <c r="H2976" s="42">
        <v>15380954.722531827</v>
      </c>
      <c r="I2976" s="39"/>
      <c r="J2976" s="42">
        <f t="shared" si="179"/>
        <v>15380954.722531827</v>
      </c>
      <c r="K2976" s="43">
        <v>0</v>
      </c>
      <c r="L2976" s="36">
        <v>100</v>
      </c>
      <c r="M2976" s="36">
        <v>1</v>
      </c>
      <c r="N2976" s="40" t="s">
        <v>10877</v>
      </c>
      <c r="O2976" s="37" t="s">
        <v>10878</v>
      </c>
      <c r="P2976" s="36">
        <v>207</v>
      </c>
      <c r="Q2976" s="37" t="s">
        <v>9266</v>
      </c>
    </row>
    <row r="2977" spans="1:17" ht="15" customHeight="1">
      <c r="A2977" s="35">
        <v>818703</v>
      </c>
      <c r="B2977" s="36" t="s">
        <v>10602</v>
      </c>
      <c r="C2977" s="37" t="s">
        <v>9240</v>
      </c>
      <c r="D2977" s="37" t="s">
        <v>9263</v>
      </c>
      <c r="E2977" s="35">
        <v>818703</v>
      </c>
      <c r="F2977" s="37" t="s">
        <v>10897</v>
      </c>
      <c r="G2977" s="36" t="s">
        <v>9253</v>
      </c>
      <c r="H2977" s="42">
        <v>15380954.722531827</v>
      </c>
      <c r="I2977" s="39"/>
      <c r="J2977" s="42">
        <f t="shared" si="179"/>
        <v>15380954.722531827</v>
      </c>
      <c r="K2977" s="43">
        <v>0</v>
      </c>
      <c r="L2977" s="36">
        <v>100</v>
      </c>
      <c r="M2977" s="36">
        <v>1</v>
      </c>
      <c r="N2977" s="40" t="s">
        <v>10877</v>
      </c>
      <c r="O2977" s="37" t="s">
        <v>10878</v>
      </c>
      <c r="P2977" s="36">
        <v>207</v>
      </c>
      <c r="Q2977" s="37" t="s">
        <v>9266</v>
      </c>
    </row>
    <row r="2978" spans="1:17" ht="15" customHeight="1">
      <c r="A2978" s="35">
        <v>772913</v>
      </c>
      <c r="B2978" s="36" t="s">
        <v>10602</v>
      </c>
      <c r="C2978" s="37" t="s">
        <v>9240</v>
      </c>
      <c r="D2978" s="37" t="s">
        <v>9263</v>
      </c>
      <c r="E2978" s="35">
        <v>772913</v>
      </c>
      <c r="F2978" s="37" t="s">
        <v>10898</v>
      </c>
      <c r="G2978" s="36" t="s">
        <v>9253</v>
      </c>
      <c r="H2978" s="42">
        <v>2113910.4986999999</v>
      </c>
      <c r="I2978" s="39"/>
      <c r="J2978" s="42">
        <f t="shared" si="179"/>
        <v>2113910.4986999999</v>
      </c>
      <c r="K2978" s="36">
        <v>0</v>
      </c>
      <c r="L2978" s="36">
        <v>100</v>
      </c>
      <c r="M2978" s="36">
        <v>1</v>
      </c>
      <c r="N2978" s="40" t="s">
        <v>9684</v>
      </c>
      <c r="O2978" s="37" t="s">
        <v>9844</v>
      </c>
      <c r="P2978" s="36">
        <v>207</v>
      </c>
      <c r="Q2978" s="37" t="s">
        <v>9266</v>
      </c>
    </row>
    <row r="2979" spans="1:17" ht="15" customHeight="1">
      <c r="A2979" s="35">
        <v>772914</v>
      </c>
      <c r="B2979" s="36" t="s">
        <v>10602</v>
      </c>
      <c r="C2979" s="37" t="s">
        <v>9240</v>
      </c>
      <c r="D2979" s="37" t="s">
        <v>9263</v>
      </c>
      <c r="E2979" s="35">
        <v>772914</v>
      </c>
      <c r="F2979" s="37" t="s">
        <v>10899</v>
      </c>
      <c r="G2979" s="36" t="s">
        <v>9253</v>
      </c>
      <c r="H2979" s="42">
        <v>2113910.4986999999</v>
      </c>
      <c r="I2979" s="39"/>
      <c r="J2979" s="42">
        <f t="shared" si="179"/>
        <v>2113910.4986999999</v>
      </c>
      <c r="K2979" s="36">
        <v>0</v>
      </c>
      <c r="L2979" s="36">
        <v>100</v>
      </c>
      <c r="M2979" s="36">
        <v>1</v>
      </c>
      <c r="N2979" s="40" t="s">
        <v>9684</v>
      </c>
      <c r="O2979" s="37" t="s">
        <v>9844</v>
      </c>
      <c r="P2979" s="36">
        <v>207</v>
      </c>
      <c r="Q2979" s="37" t="s">
        <v>9266</v>
      </c>
    </row>
    <row r="2980" spans="1:17" ht="15" customHeight="1">
      <c r="A2980" s="35">
        <v>819701</v>
      </c>
      <c r="B2980" s="36" t="s">
        <v>10602</v>
      </c>
      <c r="C2980" s="37" t="s">
        <v>9240</v>
      </c>
      <c r="D2980" s="37" t="s">
        <v>9263</v>
      </c>
      <c r="E2980" s="35">
        <v>819701</v>
      </c>
      <c r="F2980" s="37" t="s">
        <v>3174</v>
      </c>
      <c r="G2980" s="36" t="s">
        <v>9253</v>
      </c>
      <c r="H2980" s="42">
        <v>2700401.4566100002</v>
      </c>
      <c r="I2980" s="39"/>
      <c r="J2980" s="42">
        <f t="shared" si="179"/>
        <v>2700401.4566100002</v>
      </c>
      <c r="K2980" s="36">
        <v>0</v>
      </c>
      <c r="L2980" s="36">
        <v>100</v>
      </c>
      <c r="M2980" s="36">
        <v>1</v>
      </c>
      <c r="N2980" s="40" t="s">
        <v>9684</v>
      </c>
      <c r="O2980" s="37" t="s">
        <v>9844</v>
      </c>
      <c r="P2980" s="36">
        <v>207</v>
      </c>
      <c r="Q2980" s="37" t="s">
        <v>9266</v>
      </c>
    </row>
    <row r="2981" spans="1:17" ht="15" customHeight="1">
      <c r="A2981" s="35">
        <v>811104</v>
      </c>
      <c r="B2981" s="36" t="s">
        <v>10602</v>
      </c>
      <c r="C2981" s="37" t="s">
        <v>9240</v>
      </c>
      <c r="D2981" s="37" t="s">
        <v>9263</v>
      </c>
      <c r="E2981" s="35">
        <v>811104</v>
      </c>
      <c r="F2981" s="37" t="s">
        <v>10900</v>
      </c>
      <c r="G2981" s="36" t="s">
        <v>9253</v>
      </c>
      <c r="H2981" s="42">
        <v>3472852.96215</v>
      </c>
      <c r="I2981" s="39"/>
      <c r="J2981" s="42">
        <f t="shared" si="179"/>
        <v>3472852.96215</v>
      </c>
      <c r="K2981" s="36">
        <v>0</v>
      </c>
      <c r="L2981" s="36">
        <v>100</v>
      </c>
      <c r="M2981" s="36">
        <v>1</v>
      </c>
      <c r="N2981" s="40" t="s">
        <v>10780</v>
      </c>
      <c r="O2981" s="37" t="s">
        <v>9245</v>
      </c>
      <c r="P2981" s="36">
        <v>207</v>
      </c>
      <c r="Q2981" s="37" t="s">
        <v>9266</v>
      </c>
    </row>
    <row r="2982" spans="1:17" ht="15" customHeight="1">
      <c r="A2982" s="35">
        <v>811215</v>
      </c>
      <c r="B2982" s="36" t="s">
        <v>10602</v>
      </c>
      <c r="C2982" s="37" t="s">
        <v>9240</v>
      </c>
      <c r="D2982" s="37" t="s">
        <v>9263</v>
      </c>
      <c r="E2982" s="35">
        <v>811215</v>
      </c>
      <c r="F2982" s="37" t="s">
        <v>10901</v>
      </c>
      <c r="G2982" s="36" t="s">
        <v>9253</v>
      </c>
      <c r="H2982" s="42">
        <v>1706227.7596650003</v>
      </c>
      <c r="I2982" s="39"/>
      <c r="J2982" s="42">
        <f t="shared" si="179"/>
        <v>1706227.7596650003</v>
      </c>
      <c r="K2982" s="36">
        <v>0</v>
      </c>
      <c r="L2982" s="36">
        <v>100</v>
      </c>
      <c r="M2982" s="36">
        <v>1</v>
      </c>
      <c r="N2982" s="40" t="s">
        <v>9684</v>
      </c>
      <c r="O2982" s="37" t="s">
        <v>9844</v>
      </c>
      <c r="P2982" s="36">
        <v>207</v>
      </c>
      <c r="Q2982" s="37" t="s">
        <v>9266</v>
      </c>
    </row>
    <row r="2983" spans="1:17" ht="15" customHeight="1">
      <c r="A2983" s="35">
        <v>811216</v>
      </c>
      <c r="B2983" s="36" t="s">
        <v>10602</v>
      </c>
      <c r="C2983" s="37" t="s">
        <v>9240</v>
      </c>
      <c r="D2983" s="37" t="s">
        <v>9263</v>
      </c>
      <c r="E2983" s="35">
        <v>811216</v>
      </c>
      <c r="F2983" s="37" t="s">
        <v>10902</v>
      </c>
      <c r="G2983" s="36" t="s">
        <v>9253</v>
      </c>
      <c r="H2983" s="42">
        <v>1706227.7596650003</v>
      </c>
      <c r="I2983" s="39"/>
      <c r="J2983" s="42">
        <f t="shared" si="179"/>
        <v>1706227.7596650003</v>
      </c>
      <c r="K2983" s="36">
        <v>0</v>
      </c>
      <c r="L2983" s="36">
        <v>100</v>
      </c>
      <c r="M2983" s="36">
        <v>1</v>
      </c>
      <c r="N2983" s="40" t="s">
        <v>9684</v>
      </c>
      <c r="O2983" s="37" t="s">
        <v>9844</v>
      </c>
      <c r="P2983" s="36">
        <v>207</v>
      </c>
      <c r="Q2983" s="37" t="s">
        <v>9266</v>
      </c>
    </row>
    <row r="2984" spans="1:17" ht="15" customHeight="1">
      <c r="A2984" s="35">
        <v>811214</v>
      </c>
      <c r="B2984" s="36" t="s">
        <v>10602</v>
      </c>
      <c r="C2984" s="37" t="s">
        <v>9240</v>
      </c>
      <c r="D2984" s="37" t="s">
        <v>9263</v>
      </c>
      <c r="E2984" s="35">
        <v>811214</v>
      </c>
      <c r="F2984" s="37" t="s">
        <v>10903</v>
      </c>
      <c r="G2984" s="36" t="s">
        <v>9253</v>
      </c>
      <c r="H2984" s="42">
        <v>3472852.96215</v>
      </c>
      <c r="I2984" s="39"/>
      <c r="J2984" s="42">
        <f t="shared" si="179"/>
        <v>3472852.96215</v>
      </c>
      <c r="K2984" s="36">
        <v>0</v>
      </c>
      <c r="L2984" s="36">
        <v>100</v>
      </c>
      <c r="M2984" s="36">
        <v>1</v>
      </c>
      <c r="N2984" s="40" t="s">
        <v>10780</v>
      </c>
      <c r="O2984" s="37" t="s">
        <v>9245</v>
      </c>
      <c r="P2984" s="36">
        <v>207</v>
      </c>
      <c r="Q2984" s="37" t="s">
        <v>9266</v>
      </c>
    </row>
    <row r="2985" spans="1:17" ht="15" customHeight="1">
      <c r="A2985" s="35" t="s">
        <v>726</v>
      </c>
      <c r="B2985" s="51" t="s">
        <v>10602</v>
      </c>
      <c r="C2985" s="37" t="s">
        <v>9240</v>
      </c>
      <c r="D2985" s="37" t="s">
        <v>9327</v>
      </c>
      <c r="E2985" s="35" t="s">
        <v>10904</v>
      </c>
      <c r="F2985" s="37" t="s">
        <v>10905</v>
      </c>
      <c r="G2985" s="36" t="s">
        <v>9253</v>
      </c>
      <c r="H2985" s="42">
        <v>13493041.380000001</v>
      </c>
      <c r="I2985" s="39"/>
      <c r="J2985" s="42">
        <f t="shared" si="179"/>
        <v>13493041.380000001</v>
      </c>
      <c r="K2985" s="52">
        <v>0</v>
      </c>
      <c r="L2985" s="52">
        <v>100</v>
      </c>
      <c r="M2985" s="51">
        <v>1</v>
      </c>
      <c r="N2985" s="53" t="s">
        <v>10906</v>
      </c>
      <c r="O2985" s="53" t="s">
        <v>10907</v>
      </c>
      <c r="P2985" s="36">
        <v>245</v>
      </c>
      <c r="Q2985" s="37" t="s">
        <v>9328</v>
      </c>
    </row>
    <row r="2986" spans="1:17" ht="15" customHeight="1">
      <c r="A2986" s="35">
        <v>974301</v>
      </c>
      <c r="B2986" s="36" t="s">
        <v>10602</v>
      </c>
      <c r="C2986" s="37" t="s">
        <v>9240</v>
      </c>
      <c r="D2986" s="37" t="s">
        <v>9329</v>
      </c>
      <c r="E2986" s="35">
        <v>974301</v>
      </c>
      <c r="F2986" s="38" t="s">
        <v>10908</v>
      </c>
      <c r="G2986" s="36" t="s">
        <v>9253</v>
      </c>
      <c r="H2986" s="42">
        <v>1022689.7237699999</v>
      </c>
      <c r="I2986" s="39"/>
      <c r="J2986" s="42">
        <f t="shared" si="179"/>
        <v>1022689.7237699999</v>
      </c>
      <c r="K2986" s="43">
        <v>0</v>
      </c>
      <c r="L2986" s="36">
        <v>100</v>
      </c>
      <c r="M2986" s="36">
        <v>1</v>
      </c>
      <c r="N2986" s="40" t="s">
        <v>9868</v>
      </c>
      <c r="O2986" s="37" t="s">
        <v>10909</v>
      </c>
      <c r="P2986" s="36">
        <v>234</v>
      </c>
      <c r="Q2986" s="37" t="s">
        <v>9330</v>
      </c>
    </row>
    <row r="2987" spans="1:17" ht="15" customHeight="1">
      <c r="A2987" s="35">
        <v>549013</v>
      </c>
      <c r="B2987" s="36" t="s">
        <v>10602</v>
      </c>
      <c r="C2987" s="37" t="s">
        <v>9240</v>
      </c>
      <c r="D2987" s="37" t="s">
        <v>9241</v>
      </c>
      <c r="E2987" s="35">
        <v>549013</v>
      </c>
      <c r="F2987" s="38" t="s">
        <v>2263</v>
      </c>
      <c r="G2987" s="36" t="s">
        <v>9253</v>
      </c>
      <c r="H2987" s="42">
        <v>1389027.5556300001</v>
      </c>
      <c r="I2987" s="39"/>
      <c r="J2987" s="42">
        <f t="shared" si="179"/>
        <v>1389027.5556300001</v>
      </c>
      <c r="K2987" s="43">
        <v>0</v>
      </c>
      <c r="L2987" s="36">
        <v>100</v>
      </c>
      <c r="M2987" s="36">
        <v>1</v>
      </c>
      <c r="N2987" s="40" t="s">
        <v>9684</v>
      </c>
      <c r="O2987" s="37" t="s">
        <v>9844</v>
      </c>
      <c r="P2987" s="36">
        <v>235</v>
      </c>
      <c r="Q2987" s="37" t="s">
        <v>9246</v>
      </c>
    </row>
    <row r="2988" spans="1:17" ht="15" customHeight="1">
      <c r="A2988" s="35">
        <v>550204</v>
      </c>
      <c r="B2988" s="36" t="s">
        <v>10602</v>
      </c>
      <c r="C2988" s="37" t="s">
        <v>9240</v>
      </c>
      <c r="D2988" s="37" t="s">
        <v>9260</v>
      </c>
      <c r="E2988" s="35">
        <v>550204</v>
      </c>
      <c r="F2988" s="37" t="s">
        <v>2203</v>
      </c>
      <c r="G2988" s="36" t="s">
        <v>9253</v>
      </c>
      <c r="H2988" s="42">
        <v>1358942.4634499999</v>
      </c>
      <c r="I2988" s="39"/>
      <c r="J2988" s="42">
        <f t="shared" si="179"/>
        <v>1358942.4634499999</v>
      </c>
      <c r="K2988" s="36">
        <v>0</v>
      </c>
      <c r="L2988" s="36">
        <v>100</v>
      </c>
      <c r="M2988" s="36">
        <v>1</v>
      </c>
      <c r="N2988" s="40" t="s">
        <v>9684</v>
      </c>
      <c r="O2988" s="40" t="s">
        <v>10910</v>
      </c>
      <c r="P2988" s="36">
        <v>215</v>
      </c>
      <c r="Q2988" s="37" t="s">
        <v>9262</v>
      </c>
    </row>
    <row r="2989" spans="1:17" ht="15" customHeight="1">
      <c r="A2989" s="35" t="s">
        <v>1046</v>
      </c>
      <c r="B2989" s="36" t="s">
        <v>10602</v>
      </c>
      <c r="C2989" s="37" t="s">
        <v>9240</v>
      </c>
      <c r="D2989" s="37" t="s">
        <v>9327</v>
      </c>
      <c r="E2989" s="35" t="s">
        <v>1046</v>
      </c>
      <c r="F2989" s="38" t="s">
        <v>1047</v>
      </c>
      <c r="G2989" s="36" t="s">
        <v>9253</v>
      </c>
      <c r="H2989" s="42">
        <v>14206988.487334501</v>
      </c>
      <c r="I2989" s="39"/>
      <c r="J2989" s="42">
        <f t="shared" si="179"/>
        <v>14206988.487334501</v>
      </c>
      <c r="K2989" s="43">
        <v>0</v>
      </c>
      <c r="L2989" s="36">
        <v>100</v>
      </c>
      <c r="M2989" s="36">
        <v>1</v>
      </c>
      <c r="N2989" s="40" t="s">
        <v>9684</v>
      </c>
      <c r="O2989" s="37" t="s">
        <v>9844</v>
      </c>
      <c r="P2989" s="36">
        <v>245</v>
      </c>
      <c r="Q2989" s="37" t="s">
        <v>9328</v>
      </c>
    </row>
    <row r="2990" spans="1:17" ht="15" customHeight="1">
      <c r="A2990" s="35">
        <v>549012</v>
      </c>
      <c r="B2990" s="36" t="s">
        <v>10602</v>
      </c>
      <c r="C2990" s="37" t="s">
        <v>10323</v>
      </c>
      <c r="D2990" s="37" t="s">
        <v>9321</v>
      </c>
      <c r="E2990" s="35">
        <v>549012</v>
      </c>
      <c r="F2990" s="38" t="s">
        <v>2262</v>
      </c>
      <c r="G2990" s="36" t="s">
        <v>9253</v>
      </c>
      <c r="H2990" s="42">
        <v>1339162.3009264499</v>
      </c>
      <c r="I2990" s="39"/>
      <c r="J2990" s="42">
        <f t="shared" si="179"/>
        <v>1339162.3009264499</v>
      </c>
      <c r="K2990" s="43">
        <v>0</v>
      </c>
      <c r="L2990" s="36">
        <v>100</v>
      </c>
      <c r="M2990" s="36">
        <v>1</v>
      </c>
      <c r="N2990" s="40" t="s">
        <v>10911</v>
      </c>
      <c r="O2990" s="37" t="s">
        <v>10912</v>
      </c>
      <c r="P2990" s="36" t="s">
        <v>10647</v>
      </c>
      <c r="Q2990" s="37" t="s">
        <v>10647</v>
      </c>
    </row>
    <row r="2991" spans="1:17" ht="15" customHeight="1">
      <c r="A2991" s="35">
        <v>549011</v>
      </c>
      <c r="B2991" s="36" t="s">
        <v>10602</v>
      </c>
      <c r="C2991" s="37" t="s">
        <v>9240</v>
      </c>
      <c r="D2991" s="37" t="s">
        <v>9329</v>
      </c>
      <c r="E2991" s="35" t="s">
        <v>10913</v>
      </c>
      <c r="F2991" s="38" t="s">
        <v>2261</v>
      </c>
      <c r="G2991" s="36" t="s">
        <v>9253</v>
      </c>
      <c r="H2991" s="42">
        <v>1613103.0635377089</v>
      </c>
      <c r="I2991" s="39"/>
      <c r="J2991" s="42">
        <f t="shared" si="179"/>
        <v>1613103.0635377089</v>
      </c>
      <c r="K2991" s="43">
        <v>0</v>
      </c>
      <c r="L2991" s="36">
        <v>100</v>
      </c>
      <c r="M2991" s="36">
        <v>1</v>
      </c>
      <c r="N2991" s="40" t="s">
        <v>10914</v>
      </c>
      <c r="O2991" s="37" t="s">
        <v>10915</v>
      </c>
      <c r="P2991" s="36">
        <v>234</v>
      </c>
      <c r="Q2991" s="37" t="s">
        <v>9330</v>
      </c>
    </row>
    <row r="2992" spans="1:17" ht="15" customHeight="1">
      <c r="A2992" s="35">
        <v>399902</v>
      </c>
      <c r="B2992" s="36" t="s">
        <v>10602</v>
      </c>
      <c r="C2992" s="37" t="s">
        <v>9343</v>
      </c>
      <c r="D2992" s="37" t="s">
        <v>9867</v>
      </c>
      <c r="E2992" s="35">
        <v>399902</v>
      </c>
      <c r="F2992" s="37" t="s">
        <v>10916</v>
      </c>
      <c r="G2992" s="36" t="s">
        <v>9253</v>
      </c>
      <c r="H2992" s="42">
        <v>223124.85</v>
      </c>
      <c r="I2992" s="39"/>
      <c r="J2992" s="42">
        <f t="shared" si="179"/>
        <v>223124.85</v>
      </c>
      <c r="K2992" s="36">
        <v>0</v>
      </c>
      <c r="L2992" s="36">
        <v>100</v>
      </c>
      <c r="M2992" s="36">
        <v>1</v>
      </c>
      <c r="N2992" s="37" t="s">
        <v>10917</v>
      </c>
      <c r="O2992" s="37" t="s">
        <v>10918</v>
      </c>
      <c r="P2992" s="36">
        <v>302</v>
      </c>
      <c r="Q2992" s="37" t="s">
        <v>9918</v>
      </c>
    </row>
    <row r="2993" spans="1:17" ht="15" customHeight="1">
      <c r="A2993" s="35">
        <v>883442</v>
      </c>
      <c r="B2993" s="36" t="s">
        <v>10602</v>
      </c>
      <c r="C2993" s="37" t="s">
        <v>9331</v>
      </c>
      <c r="D2993" s="37" t="s">
        <v>9564</v>
      </c>
      <c r="E2993" s="35">
        <v>883442</v>
      </c>
      <c r="F2993" s="38" t="s">
        <v>5600</v>
      </c>
      <c r="G2993" s="36" t="s">
        <v>9253</v>
      </c>
      <c r="H2993" s="42">
        <v>997161.78095820011</v>
      </c>
      <c r="I2993" s="39"/>
      <c r="J2993" s="42">
        <f t="shared" si="179"/>
        <v>997161.78095820011</v>
      </c>
      <c r="K2993" s="43">
        <v>0</v>
      </c>
      <c r="L2993" s="36">
        <v>100</v>
      </c>
      <c r="M2993" s="36">
        <v>1</v>
      </c>
      <c r="N2993" s="37" t="s">
        <v>9333</v>
      </c>
      <c r="O2993" s="37" t="s">
        <v>10919</v>
      </c>
      <c r="P2993" s="36">
        <v>744</v>
      </c>
      <c r="Q2993" s="37" t="s">
        <v>9335</v>
      </c>
    </row>
    <row r="2994" spans="1:17" ht="15" customHeight="1">
      <c r="A2994" s="35">
        <v>883435</v>
      </c>
      <c r="B2994" s="36" t="s">
        <v>10602</v>
      </c>
      <c r="C2994" s="37" t="s">
        <v>9331</v>
      </c>
      <c r="D2994" s="37" t="s">
        <v>9564</v>
      </c>
      <c r="E2994" s="35">
        <v>883435</v>
      </c>
      <c r="F2994" s="38" t="s">
        <v>5595</v>
      </c>
      <c r="G2994" s="36" t="s">
        <v>9253</v>
      </c>
      <c r="H2994" s="42">
        <v>1822190.8498794001</v>
      </c>
      <c r="I2994" s="39"/>
      <c r="J2994" s="42">
        <f t="shared" si="179"/>
        <v>1822190.8498794001</v>
      </c>
      <c r="K2994" s="43">
        <v>0</v>
      </c>
      <c r="L2994" s="36">
        <v>100</v>
      </c>
      <c r="M2994" s="36">
        <v>1</v>
      </c>
      <c r="N2994" s="37" t="s">
        <v>9333</v>
      </c>
      <c r="O2994" s="37" t="s">
        <v>10919</v>
      </c>
      <c r="P2994" s="36">
        <v>744</v>
      </c>
      <c r="Q2994" s="37" t="s">
        <v>9335</v>
      </c>
    </row>
    <row r="2995" spans="1:17" ht="15" customHeight="1">
      <c r="A2995" s="35">
        <v>883908</v>
      </c>
      <c r="B2995" s="36" t="s">
        <v>10602</v>
      </c>
      <c r="C2995" s="37" t="s">
        <v>9331</v>
      </c>
      <c r="D2995" s="37" t="s">
        <v>9564</v>
      </c>
      <c r="E2995" s="35">
        <v>883908</v>
      </c>
      <c r="F2995" s="38" t="s">
        <v>10920</v>
      </c>
      <c r="G2995" s="36" t="s">
        <v>9253</v>
      </c>
      <c r="H2995" s="42">
        <v>1098478.49128875</v>
      </c>
      <c r="I2995" s="39"/>
      <c r="J2995" s="42">
        <f t="shared" si="179"/>
        <v>1098478.49128875</v>
      </c>
      <c r="K2995" s="43">
        <v>0</v>
      </c>
      <c r="L2995" s="36">
        <v>100</v>
      </c>
      <c r="M2995" s="36">
        <v>1</v>
      </c>
      <c r="N2995" s="37" t="s">
        <v>9333</v>
      </c>
      <c r="O2995" s="37" t="s">
        <v>10919</v>
      </c>
      <c r="P2995" s="36">
        <v>744</v>
      </c>
      <c r="Q2995" s="37" t="s">
        <v>9335</v>
      </c>
    </row>
    <row r="2996" spans="1:17" ht="15" customHeight="1">
      <c r="A2996" s="35">
        <v>883443</v>
      </c>
      <c r="B2996" s="36" t="s">
        <v>10602</v>
      </c>
      <c r="C2996" s="37" t="s">
        <v>9331</v>
      </c>
      <c r="D2996" s="37" t="s">
        <v>9564</v>
      </c>
      <c r="E2996" s="35">
        <v>883443</v>
      </c>
      <c r="F2996" s="37" t="s">
        <v>5601</v>
      </c>
      <c r="G2996" s="36" t="s">
        <v>9253</v>
      </c>
      <c r="H2996" s="42">
        <v>679471.23172499996</v>
      </c>
      <c r="I2996" s="39"/>
      <c r="J2996" s="42">
        <f t="shared" si="179"/>
        <v>679471.23172499996</v>
      </c>
      <c r="K2996" s="43">
        <v>0</v>
      </c>
      <c r="L2996" s="36">
        <v>100</v>
      </c>
      <c r="M2996" s="36">
        <v>1</v>
      </c>
      <c r="N2996" s="37" t="s">
        <v>9333</v>
      </c>
      <c r="O2996" s="37" t="s">
        <v>10919</v>
      </c>
      <c r="P2996" s="36">
        <v>744</v>
      </c>
      <c r="Q2996" s="37" t="s">
        <v>9335</v>
      </c>
    </row>
    <row r="2997" spans="1:17" ht="15" customHeight="1">
      <c r="A2997" s="35">
        <v>883436</v>
      </c>
      <c r="B2997" s="36" t="s">
        <v>10602</v>
      </c>
      <c r="C2997" s="37" t="s">
        <v>9331</v>
      </c>
      <c r="D2997" s="37" t="s">
        <v>9564</v>
      </c>
      <c r="E2997" s="35">
        <v>883436</v>
      </c>
      <c r="F2997" s="38" t="s">
        <v>5596</v>
      </c>
      <c r="G2997" s="36" t="s">
        <v>9253</v>
      </c>
      <c r="H2997" s="42">
        <v>1822190.8498794001</v>
      </c>
      <c r="I2997" s="39"/>
      <c r="J2997" s="42">
        <f t="shared" si="179"/>
        <v>1822190.8498794001</v>
      </c>
      <c r="K2997" s="43">
        <v>0</v>
      </c>
      <c r="L2997" s="36">
        <v>100</v>
      </c>
      <c r="M2997" s="36">
        <v>1</v>
      </c>
      <c r="N2997" s="37" t="s">
        <v>9333</v>
      </c>
      <c r="O2997" s="37" t="s">
        <v>10919</v>
      </c>
      <c r="P2997" s="36">
        <v>744</v>
      </c>
      <c r="Q2997" s="37" t="s">
        <v>9335</v>
      </c>
    </row>
    <row r="2998" spans="1:17" ht="15" customHeight="1">
      <c r="A2998" s="35">
        <v>883324</v>
      </c>
      <c r="B2998" s="36" t="s">
        <v>10602</v>
      </c>
      <c r="C2998" s="37" t="s">
        <v>9331</v>
      </c>
      <c r="D2998" s="37" t="s">
        <v>9564</v>
      </c>
      <c r="E2998" s="35">
        <v>883324</v>
      </c>
      <c r="F2998" s="38" t="s">
        <v>10921</v>
      </c>
      <c r="G2998" s="36" t="s">
        <v>9253</v>
      </c>
      <c r="H2998" s="42">
        <v>846470.16112230008</v>
      </c>
      <c r="I2998" s="39"/>
      <c r="J2998" s="42">
        <f t="shared" si="179"/>
        <v>846470.16112230008</v>
      </c>
      <c r="K2998" s="43">
        <v>0</v>
      </c>
      <c r="L2998" s="36">
        <v>100</v>
      </c>
      <c r="M2998" s="36">
        <v>1</v>
      </c>
      <c r="N2998" s="37" t="s">
        <v>10922</v>
      </c>
      <c r="O2998" s="37" t="s">
        <v>9567</v>
      </c>
      <c r="P2998" s="36">
        <v>744</v>
      </c>
      <c r="Q2998" s="37" t="s">
        <v>9335</v>
      </c>
    </row>
    <row r="2999" spans="1:17" ht="15" customHeight="1">
      <c r="A2999" s="35">
        <v>883321</v>
      </c>
      <c r="B2999" s="36" t="s">
        <v>10602</v>
      </c>
      <c r="C2999" s="37" t="s">
        <v>9331</v>
      </c>
      <c r="D2999" s="37" t="s">
        <v>9564</v>
      </c>
      <c r="E2999" s="35">
        <v>883321</v>
      </c>
      <c r="F2999" s="38" t="s">
        <v>10923</v>
      </c>
      <c r="G2999" s="36" t="s">
        <v>9253</v>
      </c>
      <c r="H2999" s="42">
        <v>846470.16112230008</v>
      </c>
      <c r="I2999" s="39"/>
      <c r="J2999" s="42">
        <f t="shared" si="179"/>
        <v>846470.16112230008</v>
      </c>
      <c r="K2999" s="43">
        <v>0</v>
      </c>
      <c r="L2999" s="36">
        <v>100</v>
      </c>
      <c r="M2999" s="36">
        <v>1</v>
      </c>
      <c r="N2999" s="37" t="s">
        <v>10922</v>
      </c>
      <c r="O2999" s="37" t="s">
        <v>9567</v>
      </c>
      <c r="P2999" s="36">
        <v>744</v>
      </c>
      <c r="Q2999" s="37" t="s">
        <v>9335</v>
      </c>
    </row>
    <row r="3000" spans="1:17" ht="15" customHeight="1">
      <c r="A3000" s="35">
        <v>883322</v>
      </c>
      <c r="B3000" s="36" t="s">
        <v>10602</v>
      </c>
      <c r="C3000" s="37" t="s">
        <v>9331</v>
      </c>
      <c r="D3000" s="37" t="s">
        <v>9564</v>
      </c>
      <c r="E3000" s="35">
        <v>883322</v>
      </c>
      <c r="F3000" s="38" t="s">
        <v>10924</v>
      </c>
      <c r="G3000" s="36" t="s">
        <v>9253</v>
      </c>
      <c r="H3000" s="42">
        <v>846470.16112230008</v>
      </c>
      <c r="I3000" s="39"/>
      <c r="J3000" s="42">
        <f t="shared" si="179"/>
        <v>846470.16112230008</v>
      </c>
      <c r="K3000" s="43">
        <v>0</v>
      </c>
      <c r="L3000" s="36">
        <v>100</v>
      </c>
      <c r="M3000" s="36">
        <v>1</v>
      </c>
      <c r="N3000" s="37" t="s">
        <v>10922</v>
      </c>
      <c r="O3000" s="37" t="s">
        <v>9567</v>
      </c>
      <c r="P3000" s="36">
        <v>744</v>
      </c>
      <c r="Q3000" s="37" t="s">
        <v>9335</v>
      </c>
    </row>
    <row r="3001" spans="1:17" ht="15" customHeight="1">
      <c r="A3001" s="35">
        <v>883909</v>
      </c>
      <c r="B3001" s="36" t="s">
        <v>10602</v>
      </c>
      <c r="C3001" s="37" t="s">
        <v>9331</v>
      </c>
      <c r="D3001" s="37" t="s">
        <v>9564</v>
      </c>
      <c r="E3001" s="35">
        <v>883909</v>
      </c>
      <c r="F3001" s="38" t="s">
        <v>5614</v>
      </c>
      <c r="G3001" s="36" t="s">
        <v>9253</v>
      </c>
      <c r="H3001" s="42">
        <v>1217763.4408582503</v>
      </c>
      <c r="I3001" s="39"/>
      <c r="J3001" s="42">
        <f t="shared" si="179"/>
        <v>1217763.4408582503</v>
      </c>
      <c r="K3001" s="43">
        <v>0</v>
      </c>
      <c r="L3001" s="36">
        <v>100</v>
      </c>
      <c r="M3001" s="36">
        <v>1</v>
      </c>
      <c r="N3001" s="37" t="s">
        <v>10925</v>
      </c>
      <c r="O3001" s="37" t="s">
        <v>10919</v>
      </c>
      <c r="P3001" s="36">
        <v>744</v>
      </c>
      <c r="Q3001" s="37" t="s">
        <v>9335</v>
      </c>
    </row>
    <row r="3002" spans="1:17" ht="15" customHeight="1">
      <c r="A3002" s="35">
        <v>902039</v>
      </c>
      <c r="B3002" s="36" t="s">
        <v>10602</v>
      </c>
      <c r="C3002" s="37" t="s">
        <v>9251</v>
      </c>
      <c r="D3002" s="37" t="s">
        <v>9314</v>
      </c>
      <c r="E3002" s="35">
        <v>902039</v>
      </c>
      <c r="F3002" s="37" t="s">
        <v>4813</v>
      </c>
      <c r="G3002" s="36" t="s">
        <v>9253</v>
      </c>
      <c r="H3002" s="42">
        <v>66739.17431609999</v>
      </c>
      <c r="I3002" s="39"/>
      <c r="J3002" s="42">
        <f t="shared" si="179"/>
        <v>66739.17431609999</v>
      </c>
      <c r="K3002" s="43">
        <v>0</v>
      </c>
      <c r="L3002" s="36">
        <v>100</v>
      </c>
      <c r="M3002" s="36">
        <v>1</v>
      </c>
      <c r="N3002" s="40" t="s">
        <v>9254</v>
      </c>
      <c r="O3002" s="37" t="s">
        <v>9255</v>
      </c>
      <c r="P3002" s="36">
        <v>706</v>
      </c>
      <c r="Q3002" s="37" t="s">
        <v>9256</v>
      </c>
    </row>
    <row r="3003" spans="1:17" ht="15" customHeight="1">
      <c r="A3003" s="35">
        <v>776110</v>
      </c>
      <c r="B3003" s="36" t="s">
        <v>10602</v>
      </c>
      <c r="C3003" s="37" t="s">
        <v>9240</v>
      </c>
      <c r="D3003" s="37" t="s">
        <v>9329</v>
      </c>
      <c r="E3003" s="35" t="s">
        <v>10926</v>
      </c>
      <c r="F3003" s="37" t="s">
        <v>1738</v>
      </c>
      <c r="G3003" s="36" t="s">
        <v>9253</v>
      </c>
      <c r="H3003" s="42">
        <v>16348228.828910552</v>
      </c>
      <c r="I3003" s="39"/>
      <c r="J3003" s="42">
        <f t="shared" si="179"/>
        <v>16348228.828910552</v>
      </c>
      <c r="K3003" s="36">
        <v>0</v>
      </c>
      <c r="L3003" s="36">
        <v>100</v>
      </c>
      <c r="M3003" s="36">
        <v>1</v>
      </c>
      <c r="N3003" s="40" t="s">
        <v>9684</v>
      </c>
      <c r="O3003" s="37" t="s">
        <v>9844</v>
      </c>
      <c r="P3003" s="36">
        <v>234</v>
      </c>
      <c r="Q3003" s="37" t="s">
        <v>9330</v>
      </c>
    </row>
    <row r="3004" spans="1:17" ht="15" customHeight="1">
      <c r="A3004" s="35">
        <v>776109</v>
      </c>
      <c r="B3004" s="36" t="s">
        <v>10602</v>
      </c>
      <c r="C3004" s="37" t="s">
        <v>9240</v>
      </c>
      <c r="D3004" s="37" t="s">
        <v>9329</v>
      </c>
      <c r="E3004" s="35">
        <v>776109</v>
      </c>
      <c r="F3004" s="38" t="s">
        <v>1737</v>
      </c>
      <c r="G3004" s="36" t="s">
        <v>9253</v>
      </c>
      <c r="H3004" s="42">
        <v>18334398.736046251</v>
      </c>
      <c r="I3004" s="39"/>
      <c r="J3004" s="42">
        <f t="shared" si="179"/>
        <v>18334398.736046251</v>
      </c>
      <c r="K3004" s="36">
        <v>0</v>
      </c>
      <c r="L3004" s="36">
        <v>100</v>
      </c>
      <c r="M3004" s="36">
        <v>1</v>
      </c>
      <c r="N3004" s="40" t="s">
        <v>9684</v>
      </c>
      <c r="O3004" s="37" t="s">
        <v>9245</v>
      </c>
      <c r="P3004" s="36">
        <v>234</v>
      </c>
      <c r="Q3004" s="37" t="s">
        <v>9330</v>
      </c>
    </row>
    <row r="3005" spans="1:17" ht="15" customHeight="1">
      <c r="A3005" s="35" t="s">
        <v>10927</v>
      </c>
      <c r="B3005" s="36" t="s">
        <v>10602</v>
      </c>
      <c r="C3005" s="37" t="s">
        <v>9240</v>
      </c>
      <c r="D3005" s="37" t="s">
        <v>9329</v>
      </c>
      <c r="E3005" s="35" t="s">
        <v>10927</v>
      </c>
      <c r="F3005" s="37" t="s">
        <v>10928</v>
      </c>
      <c r="G3005" s="36" t="s">
        <v>9253</v>
      </c>
      <c r="H3005" s="42">
        <v>11332523.18992365</v>
      </c>
      <c r="I3005" s="39"/>
      <c r="J3005" s="42">
        <f t="shared" si="179"/>
        <v>11332523.18992365</v>
      </c>
      <c r="K3005" s="36">
        <v>0</v>
      </c>
      <c r="L3005" s="36">
        <v>100</v>
      </c>
      <c r="M3005" s="36">
        <v>1</v>
      </c>
      <c r="N3005" s="40" t="s">
        <v>9684</v>
      </c>
      <c r="O3005" s="37" t="s">
        <v>10929</v>
      </c>
      <c r="P3005" s="36">
        <v>234</v>
      </c>
      <c r="Q3005" s="37" t="s">
        <v>9330</v>
      </c>
    </row>
    <row r="3006" spans="1:17" ht="15" customHeight="1">
      <c r="A3006" s="35">
        <v>764402</v>
      </c>
      <c r="B3006" s="36" t="s">
        <v>10602</v>
      </c>
      <c r="C3006" s="37" t="s">
        <v>9240</v>
      </c>
      <c r="D3006" s="37" t="s">
        <v>9300</v>
      </c>
      <c r="E3006" s="35" t="s">
        <v>10930</v>
      </c>
      <c r="F3006" s="38" t="s">
        <v>7265</v>
      </c>
      <c r="G3006" s="36" t="s">
        <v>9253</v>
      </c>
      <c r="H3006" s="42">
        <v>9301659.1751011498</v>
      </c>
      <c r="I3006" s="39"/>
      <c r="J3006" s="42">
        <f t="shared" si="179"/>
        <v>9301659.1751011498</v>
      </c>
      <c r="K3006" s="43">
        <v>0</v>
      </c>
      <c r="L3006" s="36">
        <v>100</v>
      </c>
      <c r="M3006" s="36">
        <v>1</v>
      </c>
      <c r="N3006" s="40" t="s">
        <v>9684</v>
      </c>
      <c r="O3006" s="37" t="s">
        <v>9844</v>
      </c>
      <c r="P3006" s="36">
        <v>205</v>
      </c>
      <c r="Q3006" s="37" t="s">
        <v>9302</v>
      </c>
    </row>
    <row r="3007" spans="1:17" ht="15" customHeight="1">
      <c r="A3007" s="35">
        <v>170008</v>
      </c>
      <c r="B3007" s="36" t="s">
        <v>10602</v>
      </c>
      <c r="C3007" s="37" t="s">
        <v>9240</v>
      </c>
      <c r="D3007" s="37" t="s">
        <v>9327</v>
      </c>
      <c r="E3007" s="35">
        <v>170008</v>
      </c>
      <c r="F3007" s="38" t="s">
        <v>10931</v>
      </c>
      <c r="G3007" s="36" t="s">
        <v>9253</v>
      </c>
      <c r="H3007" s="42">
        <v>2113910.4986999999</v>
      </c>
      <c r="I3007" s="39"/>
      <c r="J3007" s="42">
        <f t="shared" si="179"/>
        <v>2113910.4986999999</v>
      </c>
      <c r="K3007" s="36">
        <v>0</v>
      </c>
      <c r="L3007" s="36">
        <v>100</v>
      </c>
      <c r="M3007" s="36">
        <v>1</v>
      </c>
      <c r="N3007" s="40" t="s">
        <v>9684</v>
      </c>
      <c r="O3007" s="37" t="s">
        <v>9844</v>
      </c>
      <c r="P3007" s="36">
        <v>245</v>
      </c>
      <c r="Q3007" s="37" t="s">
        <v>9328</v>
      </c>
    </row>
    <row r="3008" spans="1:17" ht="15" customHeight="1">
      <c r="A3008" s="35">
        <v>170007</v>
      </c>
      <c r="B3008" s="36" t="s">
        <v>10602</v>
      </c>
      <c r="C3008" s="37" t="s">
        <v>9240</v>
      </c>
      <c r="D3008" s="37" t="s">
        <v>9327</v>
      </c>
      <c r="E3008" s="35">
        <v>170007</v>
      </c>
      <c r="F3008" s="37" t="s">
        <v>1291</v>
      </c>
      <c r="G3008" s="36" t="s">
        <v>9253</v>
      </c>
      <c r="H3008" s="42">
        <v>2113910.4986999999</v>
      </c>
      <c r="I3008" s="39"/>
      <c r="J3008" s="42">
        <f t="shared" si="179"/>
        <v>2113910.4986999999</v>
      </c>
      <c r="K3008" s="36">
        <v>0</v>
      </c>
      <c r="L3008" s="36">
        <v>100</v>
      </c>
      <c r="M3008" s="36">
        <v>1</v>
      </c>
      <c r="N3008" s="40" t="s">
        <v>9684</v>
      </c>
      <c r="O3008" s="37" t="s">
        <v>9844</v>
      </c>
      <c r="P3008" s="36">
        <v>245</v>
      </c>
      <c r="Q3008" s="37" t="s">
        <v>9328</v>
      </c>
    </row>
    <row r="3009" spans="1:17" ht="15" customHeight="1">
      <c r="A3009" s="35">
        <v>868101</v>
      </c>
      <c r="B3009" s="36" t="s">
        <v>10602</v>
      </c>
      <c r="C3009" s="37" t="s">
        <v>9240</v>
      </c>
      <c r="D3009" s="37" t="s">
        <v>9383</v>
      </c>
      <c r="E3009" s="35">
        <v>868101</v>
      </c>
      <c r="F3009" s="37" t="s">
        <v>3682</v>
      </c>
      <c r="G3009" s="36" t="s">
        <v>9253</v>
      </c>
      <c r="H3009" s="42">
        <v>1946867.1136199997</v>
      </c>
      <c r="I3009" s="39"/>
      <c r="J3009" s="42">
        <f t="shared" si="179"/>
        <v>1946867.1136199997</v>
      </c>
      <c r="K3009" s="36">
        <v>0</v>
      </c>
      <c r="L3009" s="36">
        <v>100</v>
      </c>
      <c r="M3009" s="36">
        <v>1</v>
      </c>
      <c r="N3009" s="40" t="s">
        <v>9684</v>
      </c>
      <c r="O3009" s="37" t="s">
        <v>9844</v>
      </c>
      <c r="P3009" s="36">
        <v>237</v>
      </c>
      <c r="Q3009" s="37" t="s">
        <v>9384</v>
      </c>
    </row>
    <row r="3010" spans="1:17" ht="15" customHeight="1">
      <c r="A3010" s="35">
        <v>868102</v>
      </c>
      <c r="B3010" s="36" t="s">
        <v>10602</v>
      </c>
      <c r="C3010" s="37" t="s">
        <v>9240</v>
      </c>
      <c r="D3010" s="37" t="s">
        <v>9383</v>
      </c>
      <c r="E3010" s="35">
        <v>868102</v>
      </c>
      <c r="F3010" s="37" t="s">
        <v>3771</v>
      </c>
      <c r="G3010" s="36" t="s">
        <v>9253</v>
      </c>
      <c r="H3010" s="42">
        <v>2176862.4949499997</v>
      </c>
      <c r="I3010" s="39"/>
      <c r="J3010" s="42">
        <f t="shared" si="179"/>
        <v>2176862.4949499997</v>
      </c>
      <c r="K3010" s="36">
        <v>0</v>
      </c>
      <c r="L3010" s="36">
        <v>100</v>
      </c>
      <c r="M3010" s="36">
        <v>1</v>
      </c>
      <c r="N3010" s="40" t="s">
        <v>9684</v>
      </c>
      <c r="O3010" s="37" t="s">
        <v>9844</v>
      </c>
      <c r="P3010" s="36">
        <v>237</v>
      </c>
      <c r="Q3010" s="37" t="s">
        <v>9384</v>
      </c>
    </row>
    <row r="3011" spans="1:17" ht="15" customHeight="1">
      <c r="A3011" s="35">
        <v>405502</v>
      </c>
      <c r="B3011" s="36" t="s">
        <v>10602</v>
      </c>
      <c r="C3011" s="37" t="s">
        <v>9240</v>
      </c>
      <c r="D3011" s="37" t="s">
        <v>9241</v>
      </c>
      <c r="E3011" s="35" t="s">
        <v>10932</v>
      </c>
      <c r="F3011" s="37" t="s">
        <v>10933</v>
      </c>
      <c r="G3011" s="36" t="s">
        <v>9253</v>
      </c>
      <c r="H3011" s="42">
        <v>25424445.489069626</v>
      </c>
      <c r="I3011" s="39"/>
      <c r="J3011" s="42">
        <f t="shared" si="179"/>
        <v>25424445.489069626</v>
      </c>
      <c r="K3011" s="43">
        <v>0</v>
      </c>
      <c r="L3011" s="36">
        <v>100</v>
      </c>
      <c r="M3011" s="36">
        <v>1</v>
      </c>
      <c r="N3011" s="37" t="s">
        <v>10934</v>
      </c>
      <c r="O3011" s="37" t="s">
        <v>10795</v>
      </c>
      <c r="P3011" s="36">
        <v>235</v>
      </c>
      <c r="Q3011" s="37" t="s">
        <v>9246</v>
      </c>
    </row>
    <row r="3012" spans="1:17" ht="15" customHeight="1">
      <c r="A3012" s="35">
        <v>405502</v>
      </c>
      <c r="B3012" s="36" t="s">
        <v>10602</v>
      </c>
      <c r="C3012" s="37" t="s">
        <v>9240</v>
      </c>
      <c r="D3012" s="37" t="s">
        <v>9241</v>
      </c>
      <c r="E3012" s="35">
        <v>405502</v>
      </c>
      <c r="F3012" s="38" t="s">
        <v>1623</v>
      </c>
      <c r="G3012" s="36" t="s">
        <v>9253</v>
      </c>
      <c r="H3012" s="42">
        <v>8920400.3172999006</v>
      </c>
      <c r="I3012" s="39"/>
      <c r="J3012" s="42">
        <f t="shared" si="179"/>
        <v>8920400.3172999006</v>
      </c>
      <c r="K3012" s="43">
        <v>0</v>
      </c>
      <c r="L3012" s="36">
        <v>100</v>
      </c>
      <c r="M3012" s="36">
        <v>1</v>
      </c>
      <c r="N3012" s="40" t="s">
        <v>9684</v>
      </c>
      <c r="O3012" s="37" t="s">
        <v>9844</v>
      </c>
      <c r="P3012" s="36">
        <v>235</v>
      </c>
      <c r="Q3012" s="37" t="s">
        <v>9246</v>
      </c>
    </row>
    <row r="3013" spans="1:17" ht="15" customHeight="1">
      <c r="A3013" s="35">
        <v>862104</v>
      </c>
      <c r="B3013" s="36" t="s">
        <v>10602</v>
      </c>
      <c r="C3013" s="37" t="s">
        <v>9240</v>
      </c>
      <c r="D3013" s="37" t="s">
        <v>9241</v>
      </c>
      <c r="E3013" s="35" t="s">
        <v>10935</v>
      </c>
      <c r="F3013" s="37" t="s">
        <v>10936</v>
      </c>
      <c r="G3013" s="36" t="s">
        <v>9253</v>
      </c>
      <c r="H3013" s="42">
        <v>10738268.220209459</v>
      </c>
      <c r="I3013" s="39"/>
      <c r="J3013" s="42">
        <f t="shared" si="179"/>
        <v>10738268.220209459</v>
      </c>
      <c r="K3013" s="43">
        <v>0</v>
      </c>
      <c r="L3013" s="36">
        <v>100</v>
      </c>
      <c r="M3013" s="36">
        <v>1</v>
      </c>
      <c r="N3013" s="37" t="s">
        <v>10937</v>
      </c>
      <c r="O3013" s="37" t="s">
        <v>10938</v>
      </c>
      <c r="P3013" s="36">
        <v>235</v>
      </c>
      <c r="Q3013" s="37" t="s">
        <v>9246</v>
      </c>
    </row>
    <row r="3014" spans="1:17" ht="15" customHeight="1">
      <c r="A3014" s="35">
        <v>862104</v>
      </c>
      <c r="B3014" s="36" t="s">
        <v>10602</v>
      </c>
      <c r="C3014" s="37" t="s">
        <v>9240</v>
      </c>
      <c r="D3014" s="37" t="s">
        <v>9241</v>
      </c>
      <c r="E3014" s="35">
        <v>862104</v>
      </c>
      <c r="F3014" s="38" t="s">
        <v>6966</v>
      </c>
      <c r="G3014" s="50" t="s">
        <v>9253</v>
      </c>
      <c r="H3014" s="42">
        <v>2974468.9104000004</v>
      </c>
      <c r="I3014" s="39"/>
      <c r="J3014" s="42">
        <f t="shared" si="179"/>
        <v>2974468.9104000004</v>
      </c>
      <c r="K3014" s="36">
        <v>0</v>
      </c>
      <c r="L3014" s="36">
        <v>100</v>
      </c>
      <c r="M3014" s="36">
        <v>1</v>
      </c>
      <c r="N3014" s="40" t="s">
        <v>10939</v>
      </c>
      <c r="O3014" s="37" t="s">
        <v>10940</v>
      </c>
      <c r="P3014" s="36">
        <v>203</v>
      </c>
      <c r="Q3014" s="37" t="s">
        <v>9385</v>
      </c>
    </row>
    <row r="3015" spans="1:17" ht="15" customHeight="1">
      <c r="A3015" s="35">
        <v>862103</v>
      </c>
      <c r="B3015" s="36" t="s">
        <v>10602</v>
      </c>
      <c r="C3015" s="37" t="s">
        <v>9240</v>
      </c>
      <c r="D3015" s="37" t="s">
        <v>9241</v>
      </c>
      <c r="E3015" s="35" t="s">
        <v>10941</v>
      </c>
      <c r="F3015" s="37" t="s">
        <v>10942</v>
      </c>
      <c r="G3015" s="36" t="s">
        <v>9253</v>
      </c>
      <c r="H3015" s="42">
        <v>4115838.0986674381</v>
      </c>
      <c r="I3015" s="39"/>
      <c r="J3015" s="42">
        <f t="shared" si="179"/>
        <v>4115838.0986674381</v>
      </c>
      <c r="K3015" s="43">
        <v>0</v>
      </c>
      <c r="L3015" s="36">
        <v>100</v>
      </c>
      <c r="M3015" s="36">
        <v>1</v>
      </c>
      <c r="N3015" s="54" t="s">
        <v>10943</v>
      </c>
      <c r="O3015" s="37" t="s">
        <v>10938</v>
      </c>
      <c r="P3015" s="36">
        <v>217</v>
      </c>
      <c r="Q3015" s="37" t="s">
        <v>9584</v>
      </c>
    </row>
    <row r="3016" spans="1:17" ht="15" customHeight="1">
      <c r="A3016" s="35">
        <v>764401</v>
      </c>
      <c r="B3016" s="36" t="s">
        <v>10602</v>
      </c>
      <c r="C3016" s="37" t="s">
        <v>9240</v>
      </c>
      <c r="D3016" s="37" t="s">
        <v>9300</v>
      </c>
      <c r="E3016" s="35" t="s">
        <v>10944</v>
      </c>
      <c r="F3016" s="38" t="s">
        <v>6634</v>
      </c>
      <c r="G3016" s="36" t="s">
        <v>9253</v>
      </c>
      <c r="H3016" s="42">
        <v>9301659.1751011498</v>
      </c>
      <c r="I3016" s="39"/>
      <c r="J3016" s="42">
        <f t="shared" si="179"/>
        <v>9301659.1751011498</v>
      </c>
      <c r="K3016" s="43">
        <v>0</v>
      </c>
      <c r="L3016" s="36">
        <v>100</v>
      </c>
      <c r="M3016" s="36">
        <v>1</v>
      </c>
      <c r="N3016" s="40" t="s">
        <v>9684</v>
      </c>
      <c r="O3016" s="37" t="s">
        <v>9844</v>
      </c>
      <c r="P3016" s="36">
        <v>205</v>
      </c>
      <c r="Q3016" s="37" t="s">
        <v>9302</v>
      </c>
    </row>
    <row r="3017" spans="1:17" ht="15" customHeight="1">
      <c r="A3017" s="35">
        <v>778406</v>
      </c>
      <c r="B3017" s="36" t="s">
        <v>10602</v>
      </c>
      <c r="C3017" s="37" t="s">
        <v>9240</v>
      </c>
      <c r="D3017" s="37" t="s">
        <v>9263</v>
      </c>
      <c r="E3017" s="35">
        <v>778406</v>
      </c>
      <c r="F3017" s="37" t="s">
        <v>10945</v>
      </c>
      <c r="G3017" s="36" t="s">
        <v>9253</v>
      </c>
      <c r="H3017" s="42">
        <v>3472852.96215</v>
      </c>
      <c r="I3017" s="39"/>
      <c r="J3017" s="42">
        <f t="shared" si="179"/>
        <v>3472852.96215</v>
      </c>
      <c r="K3017" s="36">
        <v>0</v>
      </c>
      <c r="L3017" s="36">
        <v>100</v>
      </c>
      <c r="M3017" s="36">
        <v>1</v>
      </c>
      <c r="N3017" s="40" t="s">
        <v>10780</v>
      </c>
      <c r="O3017" s="37" t="s">
        <v>9245</v>
      </c>
      <c r="P3017" s="36">
        <v>207</v>
      </c>
      <c r="Q3017" s="37" t="s">
        <v>9266</v>
      </c>
    </row>
    <row r="3018" spans="1:17" ht="15" customHeight="1">
      <c r="A3018" s="35">
        <v>778404</v>
      </c>
      <c r="B3018" s="36" t="s">
        <v>10602</v>
      </c>
      <c r="C3018" s="37" t="s">
        <v>9240</v>
      </c>
      <c r="D3018" s="37" t="s">
        <v>9263</v>
      </c>
      <c r="E3018" s="35">
        <v>778404</v>
      </c>
      <c r="F3018" s="37" t="s">
        <v>10946</v>
      </c>
      <c r="G3018" s="36" t="s">
        <v>9253</v>
      </c>
      <c r="H3018" s="42">
        <v>3472852.96215</v>
      </c>
      <c r="I3018" s="39"/>
      <c r="J3018" s="42">
        <f t="shared" si="179"/>
        <v>3472852.96215</v>
      </c>
      <c r="K3018" s="36">
        <v>0</v>
      </c>
      <c r="L3018" s="36">
        <v>100</v>
      </c>
      <c r="M3018" s="36">
        <v>1</v>
      </c>
      <c r="N3018" s="40" t="s">
        <v>10780</v>
      </c>
      <c r="O3018" s="37" t="s">
        <v>9245</v>
      </c>
      <c r="P3018" s="36">
        <v>207</v>
      </c>
      <c r="Q3018" s="37" t="s">
        <v>9266</v>
      </c>
    </row>
    <row r="3019" spans="1:17" ht="15" customHeight="1">
      <c r="A3019" s="35">
        <v>320002</v>
      </c>
      <c r="B3019" s="36" t="s">
        <v>10602</v>
      </c>
      <c r="C3019" s="37" t="s">
        <v>9240</v>
      </c>
      <c r="D3019" s="37" t="s">
        <v>9329</v>
      </c>
      <c r="E3019" s="35">
        <v>320002</v>
      </c>
      <c r="F3019" s="37" t="s">
        <v>10947</v>
      </c>
      <c r="G3019" s="36" t="s">
        <v>9253</v>
      </c>
      <c r="H3019" s="42">
        <v>2113910.4986999999</v>
      </c>
      <c r="I3019" s="39"/>
      <c r="J3019" s="42">
        <f t="shared" si="179"/>
        <v>2113910.4986999999</v>
      </c>
      <c r="K3019" s="36">
        <v>0</v>
      </c>
      <c r="L3019" s="36">
        <v>100</v>
      </c>
      <c r="M3019" s="36">
        <v>1</v>
      </c>
      <c r="N3019" s="40" t="s">
        <v>9684</v>
      </c>
      <c r="O3019" s="37" t="s">
        <v>9844</v>
      </c>
      <c r="P3019" s="36">
        <v>234</v>
      </c>
      <c r="Q3019" s="37" t="s">
        <v>9330</v>
      </c>
    </row>
    <row r="3020" spans="1:17" ht="15" customHeight="1">
      <c r="A3020" s="35">
        <v>320001</v>
      </c>
      <c r="B3020" s="36" t="s">
        <v>10602</v>
      </c>
      <c r="C3020" s="37" t="s">
        <v>9240</v>
      </c>
      <c r="D3020" s="37" t="s">
        <v>9329</v>
      </c>
      <c r="E3020" s="35" t="s">
        <v>10948</v>
      </c>
      <c r="F3020" s="38" t="s">
        <v>10949</v>
      </c>
      <c r="G3020" s="36" t="s">
        <v>9253</v>
      </c>
      <c r="H3020" s="42">
        <v>15926956.66524105</v>
      </c>
      <c r="I3020" s="39"/>
      <c r="J3020" s="42">
        <f t="shared" si="179"/>
        <v>15926956.66524105</v>
      </c>
      <c r="K3020" s="43">
        <v>0</v>
      </c>
      <c r="L3020" s="36">
        <v>100</v>
      </c>
      <c r="M3020" s="36">
        <v>1</v>
      </c>
      <c r="N3020" s="40" t="s">
        <v>9684</v>
      </c>
      <c r="O3020" s="37" t="s">
        <v>9844</v>
      </c>
      <c r="P3020" s="36">
        <v>234</v>
      </c>
      <c r="Q3020" s="37" t="s">
        <v>9330</v>
      </c>
    </row>
    <row r="3021" spans="1:17" ht="15" customHeight="1">
      <c r="A3021" s="35">
        <v>320003</v>
      </c>
      <c r="B3021" s="36" t="s">
        <v>10602</v>
      </c>
      <c r="C3021" s="37" t="s">
        <v>9240</v>
      </c>
      <c r="D3021" s="37" t="s">
        <v>9329</v>
      </c>
      <c r="E3021" s="35" t="s">
        <v>10950</v>
      </c>
      <c r="F3021" s="38" t="s">
        <v>10951</v>
      </c>
      <c r="G3021" s="36" t="s">
        <v>9253</v>
      </c>
      <c r="H3021" s="42">
        <v>15926956.66524105</v>
      </c>
      <c r="I3021" s="39"/>
      <c r="J3021" s="42">
        <f t="shared" si="179"/>
        <v>15926956.66524105</v>
      </c>
      <c r="K3021" s="43">
        <v>0</v>
      </c>
      <c r="L3021" s="36">
        <v>100</v>
      </c>
      <c r="M3021" s="36">
        <v>1</v>
      </c>
      <c r="N3021" s="40" t="s">
        <v>9684</v>
      </c>
      <c r="O3021" s="37" t="s">
        <v>9844</v>
      </c>
      <c r="P3021" s="36">
        <v>234</v>
      </c>
      <c r="Q3021" s="37" t="s">
        <v>9330</v>
      </c>
    </row>
    <row r="3022" spans="1:17" ht="15" customHeight="1">
      <c r="A3022" s="35">
        <v>315104</v>
      </c>
      <c r="B3022" s="36" t="s">
        <v>10602</v>
      </c>
      <c r="C3022" s="37" t="s">
        <v>9240</v>
      </c>
      <c r="D3022" s="37" t="s">
        <v>9311</v>
      </c>
      <c r="E3022" s="35" t="s">
        <v>10952</v>
      </c>
      <c r="F3022" s="38" t="s">
        <v>4057</v>
      </c>
      <c r="G3022" s="50" t="s">
        <v>9253</v>
      </c>
      <c r="H3022" s="42">
        <v>14477266.8144</v>
      </c>
      <c r="I3022" s="39"/>
      <c r="J3022" s="42">
        <f t="shared" si="179"/>
        <v>14477266.8144</v>
      </c>
      <c r="K3022" s="36">
        <v>0</v>
      </c>
      <c r="L3022" s="36">
        <v>100</v>
      </c>
      <c r="M3022" s="36">
        <v>1</v>
      </c>
      <c r="N3022" s="40" t="s">
        <v>10939</v>
      </c>
      <c r="O3022" s="37" t="s">
        <v>10953</v>
      </c>
      <c r="P3022" s="36">
        <v>209</v>
      </c>
      <c r="Q3022" s="37" t="s">
        <v>9312</v>
      </c>
    </row>
    <row r="3023" spans="1:17" ht="15" customHeight="1">
      <c r="A3023" s="35">
        <v>315002</v>
      </c>
      <c r="B3023" s="36" t="s">
        <v>10602</v>
      </c>
      <c r="C3023" s="37" t="s">
        <v>9240</v>
      </c>
      <c r="D3023" s="37" t="s">
        <v>9329</v>
      </c>
      <c r="E3023" s="35" t="s">
        <v>10954</v>
      </c>
      <c r="F3023" s="37" t="s">
        <v>10955</v>
      </c>
      <c r="G3023" s="36" t="s">
        <v>9253</v>
      </c>
      <c r="H3023" s="42">
        <v>17525919.170432158</v>
      </c>
      <c r="I3023" s="39"/>
      <c r="J3023" s="42">
        <f t="shared" si="179"/>
        <v>17525919.170432158</v>
      </c>
      <c r="K3023" s="36">
        <v>0</v>
      </c>
      <c r="L3023" s="36">
        <v>100</v>
      </c>
      <c r="M3023" s="36">
        <v>1</v>
      </c>
      <c r="N3023" s="40" t="s">
        <v>10956</v>
      </c>
      <c r="O3023" s="37" t="s">
        <v>9844</v>
      </c>
      <c r="P3023" s="36">
        <v>234</v>
      </c>
      <c r="Q3023" s="37" t="s">
        <v>9330</v>
      </c>
    </row>
    <row r="3024" spans="1:17" ht="15" customHeight="1">
      <c r="A3024" s="35">
        <v>285104</v>
      </c>
      <c r="B3024" s="36" t="s">
        <v>10602</v>
      </c>
      <c r="C3024" s="37" t="s">
        <v>9240</v>
      </c>
      <c r="D3024" s="37" t="s">
        <v>9311</v>
      </c>
      <c r="E3024" s="35">
        <v>285104</v>
      </c>
      <c r="F3024" s="38" t="s">
        <v>10957</v>
      </c>
      <c r="G3024" s="36" t="s">
        <v>9253</v>
      </c>
      <c r="H3024" s="42">
        <v>1843276.5351</v>
      </c>
      <c r="I3024" s="39"/>
      <c r="J3024" s="42">
        <f t="shared" si="179"/>
        <v>1843276.5351</v>
      </c>
      <c r="K3024" s="36">
        <v>0</v>
      </c>
      <c r="L3024" s="36">
        <v>100</v>
      </c>
      <c r="M3024" s="36">
        <v>1</v>
      </c>
      <c r="N3024" s="40" t="s">
        <v>10956</v>
      </c>
      <c r="O3024" s="37" t="s">
        <v>9245</v>
      </c>
      <c r="P3024" s="36">
        <v>209</v>
      </c>
      <c r="Q3024" s="37" t="s">
        <v>9312</v>
      </c>
    </row>
    <row r="3025" spans="1:17" ht="15" customHeight="1">
      <c r="A3025" s="35">
        <v>453305</v>
      </c>
      <c r="B3025" s="36" t="s">
        <v>10602</v>
      </c>
      <c r="C3025" s="37" t="s">
        <v>9240</v>
      </c>
      <c r="D3025" s="37" t="s">
        <v>9241</v>
      </c>
      <c r="E3025" s="35">
        <v>453305</v>
      </c>
      <c r="F3025" s="37" t="s">
        <v>10958</v>
      </c>
      <c r="G3025" s="36" t="s">
        <v>9253</v>
      </c>
      <c r="H3025" s="42">
        <v>14682266.534437574</v>
      </c>
      <c r="I3025" s="39"/>
      <c r="J3025" s="42">
        <f t="shared" si="179"/>
        <v>14682266.534437574</v>
      </c>
      <c r="K3025" s="36">
        <v>0</v>
      </c>
      <c r="L3025" s="36">
        <v>100</v>
      </c>
      <c r="M3025" s="36">
        <v>1</v>
      </c>
      <c r="N3025" s="40" t="s">
        <v>9684</v>
      </c>
      <c r="O3025" s="37" t="s">
        <v>10655</v>
      </c>
      <c r="P3025" s="36">
        <v>235</v>
      </c>
      <c r="Q3025" s="37" t="s">
        <v>9246</v>
      </c>
    </row>
    <row r="3026" spans="1:17" ht="15" customHeight="1">
      <c r="A3026" s="35">
        <v>300202</v>
      </c>
      <c r="B3026" s="36" t="s">
        <v>10602</v>
      </c>
      <c r="C3026" s="37" t="s">
        <v>9240</v>
      </c>
      <c r="D3026" s="37" t="s">
        <v>9329</v>
      </c>
      <c r="E3026" s="35" t="s">
        <v>10959</v>
      </c>
      <c r="F3026" s="38" t="s">
        <v>6773</v>
      </c>
      <c r="G3026" s="36" t="s">
        <v>9253</v>
      </c>
      <c r="H3026" s="42">
        <v>1852691.5585035</v>
      </c>
      <c r="I3026" s="39"/>
      <c r="J3026" s="42">
        <f t="shared" si="179"/>
        <v>1852691.5585035</v>
      </c>
      <c r="K3026" s="43">
        <v>0</v>
      </c>
      <c r="L3026" s="36">
        <v>100</v>
      </c>
      <c r="M3026" s="36">
        <v>1</v>
      </c>
      <c r="N3026" s="40" t="s">
        <v>10960</v>
      </c>
      <c r="O3026" s="37" t="s">
        <v>10961</v>
      </c>
      <c r="P3026" s="36">
        <v>234</v>
      </c>
      <c r="Q3026" s="37" t="s">
        <v>9330</v>
      </c>
    </row>
    <row r="3027" spans="1:17" ht="15" customHeight="1">
      <c r="A3027" s="35">
        <v>373303</v>
      </c>
      <c r="B3027" s="36" t="s">
        <v>10602</v>
      </c>
      <c r="C3027" s="37" t="s">
        <v>9240</v>
      </c>
      <c r="D3027" s="37" t="s">
        <v>9296</v>
      </c>
      <c r="E3027" s="35" t="s">
        <v>10962</v>
      </c>
      <c r="F3027" s="38" t="s">
        <v>1690</v>
      </c>
      <c r="G3027" s="36" t="s">
        <v>9253</v>
      </c>
      <c r="H3027" s="42">
        <v>34728529.6215</v>
      </c>
      <c r="I3027" s="39"/>
      <c r="J3027" s="42">
        <f t="shared" si="179"/>
        <v>34728529.6215</v>
      </c>
      <c r="K3027" s="36">
        <v>0</v>
      </c>
      <c r="L3027" s="36">
        <v>100</v>
      </c>
      <c r="M3027" s="36">
        <v>1</v>
      </c>
      <c r="N3027" s="48" t="s">
        <v>10629</v>
      </c>
      <c r="O3027" s="49" t="s">
        <v>10630</v>
      </c>
      <c r="P3027" s="36">
        <v>202</v>
      </c>
      <c r="Q3027" s="37" t="s">
        <v>9298</v>
      </c>
    </row>
    <row r="3028" spans="1:17" ht="15" customHeight="1">
      <c r="A3028" s="35">
        <v>321204</v>
      </c>
      <c r="B3028" s="36" t="s">
        <v>10602</v>
      </c>
      <c r="C3028" s="37" t="s">
        <v>9240</v>
      </c>
      <c r="D3028" s="37" t="s">
        <v>9329</v>
      </c>
      <c r="E3028" s="35">
        <v>321204</v>
      </c>
      <c r="F3028" s="37" t="s">
        <v>10963</v>
      </c>
      <c r="G3028" s="36" t="s">
        <v>9253</v>
      </c>
      <c r="H3028" s="42">
        <v>1706227.7596650003</v>
      </c>
      <c r="I3028" s="39"/>
      <c r="J3028" s="42">
        <f t="shared" si="179"/>
        <v>1706227.7596650003</v>
      </c>
      <c r="K3028" s="36">
        <v>0</v>
      </c>
      <c r="L3028" s="36">
        <v>100</v>
      </c>
      <c r="M3028" s="36">
        <v>1</v>
      </c>
      <c r="N3028" s="40" t="s">
        <v>9684</v>
      </c>
      <c r="O3028" s="37" t="s">
        <v>9844</v>
      </c>
      <c r="P3028" s="36">
        <v>234</v>
      </c>
      <c r="Q3028" s="37" t="s">
        <v>9330</v>
      </c>
    </row>
    <row r="3029" spans="1:17" ht="15" customHeight="1">
      <c r="A3029" s="35">
        <v>321205</v>
      </c>
      <c r="B3029" s="36" t="s">
        <v>10602</v>
      </c>
      <c r="C3029" s="37" t="s">
        <v>9240</v>
      </c>
      <c r="D3029" s="37" t="s">
        <v>9329</v>
      </c>
      <c r="E3029" s="35">
        <v>321205</v>
      </c>
      <c r="F3029" s="37" t="s">
        <v>10964</v>
      </c>
      <c r="G3029" s="36" t="s">
        <v>9253</v>
      </c>
      <c r="H3029" s="42">
        <v>1706227.7596650003</v>
      </c>
      <c r="I3029" s="39"/>
      <c r="J3029" s="42">
        <f t="shared" ref="J3029:J3092" si="180">H3029</f>
        <v>1706227.7596650003</v>
      </c>
      <c r="K3029" s="36">
        <v>0</v>
      </c>
      <c r="L3029" s="36">
        <v>100</v>
      </c>
      <c r="M3029" s="36">
        <v>1</v>
      </c>
      <c r="N3029" s="40" t="s">
        <v>9684</v>
      </c>
      <c r="O3029" s="37" t="s">
        <v>9844</v>
      </c>
      <c r="P3029" s="36">
        <v>234</v>
      </c>
      <c r="Q3029" s="37" t="s">
        <v>9330</v>
      </c>
    </row>
    <row r="3030" spans="1:17" ht="15" customHeight="1">
      <c r="A3030" s="35">
        <v>502207</v>
      </c>
      <c r="B3030" s="36" t="s">
        <v>10602</v>
      </c>
      <c r="C3030" s="37" t="s">
        <v>9240</v>
      </c>
      <c r="D3030" s="37" t="s">
        <v>9241</v>
      </c>
      <c r="E3030" s="35">
        <v>502207</v>
      </c>
      <c r="F3030" s="38" t="s">
        <v>1907</v>
      </c>
      <c r="G3030" s="36" t="s">
        <v>9253</v>
      </c>
      <c r="H3030" s="42">
        <v>8920400.3172999006</v>
      </c>
      <c r="I3030" s="39"/>
      <c r="J3030" s="42">
        <f t="shared" si="180"/>
        <v>8920400.3172999006</v>
      </c>
      <c r="K3030" s="43">
        <v>0</v>
      </c>
      <c r="L3030" s="36">
        <v>100</v>
      </c>
      <c r="M3030" s="36">
        <v>1</v>
      </c>
      <c r="N3030" s="40" t="s">
        <v>9684</v>
      </c>
      <c r="O3030" s="37" t="s">
        <v>9844</v>
      </c>
      <c r="P3030" s="36">
        <v>235</v>
      </c>
      <c r="Q3030" s="37" t="s">
        <v>9246</v>
      </c>
    </row>
    <row r="3031" spans="1:17" ht="15" customHeight="1">
      <c r="A3031" s="35">
        <v>502206</v>
      </c>
      <c r="B3031" s="36" t="s">
        <v>10602</v>
      </c>
      <c r="C3031" s="37" t="s">
        <v>9240</v>
      </c>
      <c r="D3031" s="37" t="s">
        <v>9241</v>
      </c>
      <c r="E3031" s="35">
        <v>502206</v>
      </c>
      <c r="F3031" s="37" t="s">
        <v>1906</v>
      </c>
      <c r="G3031" s="36" t="s">
        <v>9253</v>
      </c>
      <c r="H3031" s="42">
        <v>8920400.3172999006</v>
      </c>
      <c r="I3031" s="39"/>
      <c r="J3031" s="42">
        <f t="shared" si="180"/>
        <v>8920400.3172999006</v>
      </c>
      <c r="K3031" s="43">
        <v>0</v>
      </c>
      <c r="L3031" s="36">
        <v>100</v>
      </c>
      <c r="M3031" s="36">
        <v>1</v>
      </c>
      <c r="N3031" s="40" t="s">
        <v>9684</v>
      </c>
      <c r="O3031" s="37" t="s">
        <v>10929</v>
      </c>
      <c r="P3031" s="36">
        <v>235</v>
      </c>
      <c r="Q3031" s="37" t="s">
        <v>9246</v>
      </c>
    </row>
    <row r="3032" spans="1:17" ht="15" customHeight="1">
      <c r="A3032" s="35">
        <v>384303</v>
      </c>
      <c r="B3032" s="36" t="s">
        <v>10602</v>
      </c>
      <c r="C3032" s="37" t="s">
        <v>9240</v>
      </c>
      <c r="D3032" s="37" t="s">
        <v>9296</v>
      </c>
      <c r="E3032" s="35">
        <v>384303</v>
      </c>
      <c r="F3032" s="37" t="s">
        <v>1555</v>
      </c>
      <c r="G3032" s="36" t="s">
        <v>9253</v>
      </c>
      <c r="H3032" s="42">
        <v>2125638.1575000002</v>
      </c>
      <c r="I3032" s="39"/>
      <c r="J3032" s="42">
        <f t="shared" si="180"/>
        <v>2125638.1575000002</v>
      </c>
      <c r="K3032" s="36">
        <v>0</v>
      </c>
      <c r="L3032" s="36">
        <v>100</v>
      </c>
      <c r="M3032" s="36">
        <v>1</v>
      </c>
      <c r="N3032" s="40" t="s">
        <v>9244</v>
      </c>
      <c r="O3032" s="37" t="s">
        <v>9265</v>
      </c>
      <c r="P3032" s="36">
        <v>202</v>
      </c>
      <c r="Q3032" s="37" t="s">
        <v>9298</v>
      </c>
    </row>
    <row r="3033" spans="1:17" ht="15" customHeight="1">
      <c r="A3033" s="35">
        <v>607201</v>
      </c>
      <c r="B3033" s="36" t="s">
        <v>10602</v>
      </c>
      <c r="C3033" s="37" t="s">
        <v>9240</v>
      </c>
      <c r="D3033" s="37" t="s">
        <v>9260</v>
      </c>
      <c r="E3033" s="35">
        <v>607201</v>
      </c>
      <c r="F3033" s="38" t="s">
        <v>2417</v>
      </c>
      <c r="G3033" s="36" t="s">
        <v>9253</v>
      </c>
      <c r="H3033" s="42">
        <v>2703508.7250600006</v>
      </c>
      <c r="I3033" s="39"/>
      <c r="J3033" s="42">
        <f t="shared" si="180"/>
        <v>2703508.7250600006</v>
      </c>
      <c r="K3033" s="43">
        <v>0</v>
      </c>
      <c r="L3033" s="36">
        <v>100</v>
      </c>
      <c r="M3033" s="36">
        <v>1</v>
      </c>
      <c r="N3033" s="40" t="s">
        <v>10965</v>
      </c>
      <c r="O3033" s="37" t="s">
        <v>9844</v>
      </c>
      <c r="P3033" s="36">
        <v>215</v>
      </c>
      <c r="Q3033" s="37" t="s">
        <v>9262</v>
      </c>
    </row>
    <row r="3034" spans="1:17" ht="15" customHeight="1">
      <c r="A3034" s="35">
        <v>541505</v>
      </c>
      <c r="B3034" s="36" t="s">
        <v>10602</v>
      </c>
      <c r="C3034" s="37" t="s">
        <v>9240</v>
      </c>
      <c r="D3034" s="37" t="s">
        <v>9241</v>
      </c>
      <c r="E3034" s="35">
        <v>541505</v>
      </c>
      <c r="F3034" s="38" t="s">
        <v>1876</v>
      </c>
      <c r="G3034" s="36" t="s">
        <v>9253</v>
      </c>
      <c r="H3034" s="42">
        <v>7700673.9595500007</v>
      </c>
      <c r="I3034" s="39"/>
      <c r="J3034" s="42">
        <f t="shared" si="180"/>
        <v>7700673.9595500007</v>
      </c>
      <c r="K3034" s="43">
        <v>0</v>
      </c>
      <c r="L3034" s="36">
        <v>100</v>
      </c>
      <c r="M3034" s="36">
        <v>1</v>
      </c>
      <c r="N3034" s="40" t="s">
        <v>9684</v>
      </c>
      <c r="O3034" s="37" t="s">
        <v>9844</v>
      </c>
      <c r="P3034" s="36">
        <v>235</v>
      </c>
      <c r="Q3034" s="37" t="s">
        <v>9246</v>
      </c>
    </row>
    <row r="3035" spans="1:17" ht="15" customHeight="1">
      <c r="A3035" s="35">
        <v>541504</v>
      </c>
      <c r="B3035" s="36" t="s">
        <v>10602</v>
      </c>
      <c r="C3035" s="37" t="s">
        <v>9240</v>
      </c>
      <c r="D3035" s="37" t="s">
        <v>9241</v>
      </c>
      <c r="E3035" s="35">
        <v>541504</v>
      </c>
      <c r="F3035" s="38" t="s">
        <v>7149</v>
      </c>
      <c r="G3035" s="36" t="s">
        <v>9253</v>
      </c>
      <c r="H3035" s="42">
        <v>7700673.9595500007</v>
      </c>
      <c r="I3035" s="39"/>
      <c r="J3035" s="42">
        <f t="shared" si="180"/>
        <v>7700673.9595500007</v>
      </c>
      <c r="K3035" s="43">
        <v>0</v>
      </c>
      <c r="L3035" s="36">
        <v>100</v>
      </c>
      <c r="M3035" s="36">
        <v>1</v>
      </c>
      <c r="N3035" s="40" t="s">
        <v>9684</v>
      </c>
      <c r="O3035" s="37" t="s">
        <v>9844</v>
      </c>
      <c r="P3035" s="36">
        <v>235</v>
      </c>
      <c r="Q3035" s="37" t="s">
        <v>9246</v>
      </c>
    </row>
    <row r="3036" spans="1:17" ht="15" customHeight="1">
      <c r="A3036" s="35">
        <v>541507</v>
      </c>
      <c r="B3036" s="36" t="s">
        <v>10602</v>
      </c>
      <c r="C3036" s="37" t="s">
        <v>9240</v>
      </c>
      <c r="D3036" s="37" t="s">
        <v>9241</v>
      </c>
      <c r="E3036" s="35">
        <v>541507</v>
      </c>
      <c r="F3036" s="38" t="s">
        <v>1878</v>
      </c>
      <c r="G3036" s="36" t="s">
        <v>9253</v>
      </c>
      <c r="H3036" s="42">
        <v>10805404.5077121</v>
      </c>
      <c r="I3036" s="39"/>
      <c r="J3036" s="42">
        <f t="shared" si="180"/>
        <v>10805404.5077121</v>
      </c>
      <c r="K3036" s="43">
        <v>0</v>
      </c>
      <c r="L3036" s="36">
        <v>100</v>
      </c>
      <c r="M3036" s="36">
        <v>1</v>
      </c>
      <c r="N3036" s="40" t="s">
        <v>9684</v>
      </c>
      <c r="O3036" s="37" t="s">
        <v>9844</v>
      </c>
      <c r="P3036" s="36">
        <v>235</v>
      </c>
      <c r="Q3036" s="37" t="s">
        <v>9246</v>
      </c>
    </row>
    <row r="3037" spans="1:17" ht="15" customHeight="1">
      <c r="A3037" s="35">
        <v>541506</v>
      </c>
      <c r="B3037" s="36" t="s">
        <v>10602</v>
      </c>
      <c r="C3037" s="37" t="s">
        <v>9240</v>
      </c>
      <c r="D3037" s="37" t="s">
        <v>9241</v>
      </c>
      <c r="E3037" s="35">
        <v>541506</v>
      </c>
      <c r="F3037" s="38" t="s">
        <v>1877</v>
      </c>
      <c r="G3037" s="36" t="s">
        <v>9253</v>
      </c>
      <c r="H3037" s="42">
        <v>10805404.5077121</v>
      </c>
      <c r="I3037" s="39"/>
      <c r="J3037" s="42">
        <f t="shared" si="180"/>
        <v>10805404.5077121</v>
      </c>
      <c r="K3037" s="43">
        <v>0</v>
      </c>
      <c r="L3037" s="36">
        <v>100</v>
      </c>
      <c r="M3037" s="36">
        <v>1</v>
      </c>
      <c r="N3037" s="40" t="s">
        <v>9684</v>
      </c>
      <c r="O3037" s="37" t="s">
        <v>9844</v>
      </c>
      <c r="P3037" s="36">
        <v>235</v>
      </c>
      <c r="Q3037" s="37" t="s">
        <v>9246</v>
      </c>
    </row>
    <row r="3038" spans="1:17" ht="15" customHeight="1">
      <c r="A3038" s="35">
        <v>776968</v>
      </c>
      <c r="B3038" s="36" t="s">
        <v>10602</v>
      </c>
      <c r="C3038" s="37" t="s">
        <v>9240</v>
      </c>
      <c r="D3038" s="37" t="s">
        <v>9263</v>
      </c>
      <c r="E3038" s="35">
        <v>776968</v>
      </c>
      <c r="F3038" s="37" t="s">
        <v>10966</v>
      </c>
      <c r="G3038" s="36" t="s">
        <v>9253</v>
      </c>
      <c r="H3038" s="42">
        <v>3548349.7656750004</v>
      </c>
      <c r="I3038" s="39"/>
      <c r="J3038" s="42">
        <f t="shared" si="180"/>
        <v>3548349.7656750004</v>
      </c>
      <c r="K3038" s="36">
        <v>0</v>
      </c>
      <c r="L3038" s="36">
        <v>100</v>
      </c>
      <c r="M3038" s="36">
        <v>1</v>
      </c>
      <c r="N3038" s="40" t="s">
        <v>9684</v>
      </c>
      <c r="O3038" s="37" t="s">
        <v>9844</v>
      </c>
      <c r="P3038" s="36">
        <v>207</v>
      </c>
      <c r="Q3038" s="37" t="s">
        <v>9266</v>
      </c>
    </row>
    <row r="3039" spans="1:17" ht="15" customHeight="1">
      <c r="A3039" s="35">
        <v>776967</v>
      </c>
      <c r="B3039" s="36" t="s">
        <v>10602</v>
      </c>
      <c r="C3039" s="37" t="s">
        <v>9240</v>
      </c>
      <c r="D3039" s="37" t="s">
        <v>9263</v>
      </c>
      <c r="E3039" s="35">
        <v>776967</v>
      </c>
      <c r="F3039" s="37" t="s">
        <v>10967</v>
      </c>
      <c r="G3039" s="36" t="s">
        <v>9253</v>
      </c>
      <c r="H3039" s="42">
        <v>3548349.7656750004</v>
      </c>
      <c r="I3039" s="39"/>
      <c r="J3039" s="42">
        <f t="shared" si="180"/>
        <v>3548349.7656750004</v>
      </c>
      <c r="K3039" s="36">
        <v>0</v>
      </c>
      <c r="L3039" s="36">
        <v>100</v>
      </c>
      <c r="M3039" s="36">
        <v>1</v>
      </c>
      <c r="N3039" s="40" t="s">
        <v>9684</v>
      </c>
      <c r="O3039" s="37" t="s">
        <v>9844</v>
      </c>
      <c r="P3039" s="36">
        <v>207</v>
      </c>
      <c r="Q3039" s="37" t="s">
        <v>9266</v>
      </c>
    </row>
    <row r="3040" spans="1:17" ht="15" customHeight="1">
      <c r="A3040" s="35" t="s">
        <v>909</v>
      </c>
      <c r="B3040" s="36" t="s">
        <v>10602</v>
      </c>
      <c r="C3040" s="37" t="s">
        <v>9240</v>
      </c>
      <c r="D3040" s="37" t="s">
        <v>9327</v>
      </c>
      <c r="E3040" s="35" t="s">
        <v>909</v>
      </c>
      <c r="F3040" s="38" t="s">
        <v>10968</v>
      </c>
      <c r="G3040" s="50" t="s">
        <v>9253</v>
      </c>
      <c r="H3040" s="42">
        <v>8042692.2030000007</v>
      </c>
      <c r="I3040" s="39"/>
      <c r="J3040" s="42">
        <f t="shared" si="180"/>
        <v>8042692.2030000007</v>
      </c>
      <c r="K3040" s="36">
        <v>0</v>
      </c>
      <c r="L3040" s="36">
        <v>100</v>
      </c>
      <c r="M3040" s="36">
        <v>1</v>
      </c>
      <c r="N3040" s="40" t="s">
        <v>10969</v>
      </c>
      <c r="O3040" s="37" t="s">
        <v>10970</v>
      </c>
      <c r="P3040" s="36">
        <v>245</v>
      </c>
      <c r="Q3040" s="37" t="s">
        <v>9328</v>
      </c>
    </row>
    <row r="3041" spans="1:17" ht="15" customHeight="1">
      <c r="A3041" s="35">
        <v>776954</v>
      </c>
      <c r="B3041" s="36" t="s">
        <v>10602</v>
      </c>
      <c r="C3041" s="37" t="s">
        <v>9240</v>
      </c>
      <c r="D3041" s="37" t="s">
        <v>9263</v>
      </c>
      <c r="E3041" s="35">
        <v>776954</v>
      </c>
      <c r="F3041" s="38" t="s">
        <v>10971</v>
      </c>
      <c r="G3041" s="36" t="s">
        <v>9253</v>
      </c>
      <c r="H3041" s="42">
        <v>3548349.7656750004</v>
      </c>
      <c r="I3041" s="39"/>
      <c r="J3041" s="42">
        <f t="shared" si="180"/>
        <v>3548349.7656750004</v>
      </c>
      <c r="K3041" s="36">
        <v>0</v>
      </c>
      <c r="L3041" s="36">
        <v>100</v>
      </c>
      <c r="M3041" s="36">
        <v>1</v>
      </c>
      <c r="N3041" s="40" t="s">
        <v>9684</v>
      </c>
      <c r="O3041" s="37" t="s">
        <v>9844</v>
      </c>
      <c r="P3041" s="36">
        <v>207</v>
      </c>
      <c r="Q3041" s="37" t="s">
        <v>9266</v>
      </c>
    </row>
    <row r="3042" spans="1:17" ht="15" customHeight="1">
      <c r="A3042" s="35">
        <v>776952</v>
      </c>
      <c r="B3042" s="36" t="s">
        <v>10602</v>
      </c>
      <c r="C3042" s="37" t="s">
        <v>9240</v>
      </c>
      <c r="D3042" s="37" t="s">
        <v>9263</v>
      </c>
      <c r="E3042" s="35">
        <v>776952</v>
      </c>
      <c r="F3042" s="38" t="s">
        <v>10972</v>
      </c>
      <c r="G3042" s="36" t="s">
        <v>9253</v>
      </c>
      <c r="H3042" s="42">
        <v>3548349.7656750004</v>
      </c>
      <c r="I3042" s="39"/>
      <c r="J3042" s="42">
        <f t="shared" si="180"/>
        <v>3548349.7656750004</v>
      </c>
      <c r="K3042" s="36">
        <v>0</v>
      </c>
      <c r="L3042" s="36">
        <v>100</v>
      </c>
      <c r="M3042" s="36">
        <v>1</v>
      </c>
      <c r="N3042" s="40" t="s">
        <v>9684</v>
      </c>
      <c r="O3042" s="37" t="s">
        <v>9844</v>
      </c>
      <c r="P3042" s="36">
        <v>207</v>
      </c>
      <c r="Q3042" s="37" t="s">
        <v>9266</v>
      </c>
    </row>
    <row r="3043" spans="1:17" ht="15" customHeight="1">
      <c r="A3043" s="35">
        <v>776945</v>
      </c>
      <c r="B3043" s="36" t="s">
        <v>10602</v>
      </c>
      <c r="C3043" s="37" t="s">
        <v>9240</v>
      </c>
      <c r="D3043" s="37" t="s">
        <v>9263</v>
      </c>
      <c r="E3043" s="35">
        <v>776945</v>
      </c>
      <c r="F3043" s="38" t="s">
        <v>10973</v>
      </c>
      <c r="G3043" s="36" t="s">
        <v>9253</v>
      </c>
      <c r="H3043" s="42">
        <v>3548349.7656750004</v>
      </c>
      <c r="I3043" s="39"/>
      <c r="J3043" s="42">
        <f t="shared" si="180"/>
        <v>3548349.7656750004</v>
      </c>
      <c r="K3043" s="36">
        <v>0</v>
      </c>
      <c r="L3043" s="36">
        <v>100</v>
      </c>
      <c r="M3043" s="36">
        <v>1</v>
      </c>
      <c r="N3043" s="40" t="s">
        <v>9684</v>
      </c>
      <c r="O3043" s="37" t="s">
        <v>9844</v>
      </c>
      <c r="P3043" s="36">
        <v>207</v>
      </c>
      <c r="Q3043" s="37" t="s">
        <v>9266</v>
      </c>
    </row>
    <row r="3044" spans="1:17" ht="15" customHeight="1">
      <c r="A3044" s="35">
        <v>776943</v>
      </c>
      <c r="B3044" s="36" t="s">
        <v>10602</v>
      </c>
      <c r="C3044" s="37" t="s">
        <v>9240</v>
      </c>
      <c r="D3044" s="37" t="s">
        <v>9263</v>
      </c>
      <c r="E3044" s="35">
        <v>776943</v>
      </c>
      <c r="F3044" s="37" t="s">
        <v>10974</v>
      </c>
      <c r="G3044" s="36" t="s">
        <v>9253</v>
      </c>
      <c r="H3044" s="42">
        <v>3548349.7656750004</v>
      </c>
      <c r="I3044" s="39"/>
      <c r="J3044" s="42">
        <f t="shared" si="180"/>
        <v>3548349.7656750004</v>
      </c>
      <c r="K3044" s="36">
        <v>0</v>
      </c>
      <c r="L3044" s="36">
        <v>100</v>
      </c>
      <c r="M3044" s="36">
        <v>1</v>
      </c>
      <c r="N3044" s="40" t="s">
        <v>9684</v>
      </c>
      <c r="O3044" s="37" t="s">
        <v>9844</v>
      </c>
      <c r="P3044" s="36">
        <v>207</v>
      </c>
      <c r="Q3044" s="37" t="s">
        <v>9266</v>
      </c>
    </row>
    <row r="3045" spans="1:17" ht="15" customHeight="1">
      <c r="A3045" s="35">
        <v>776951</v>
      </c>
      <c r="B3045" s="36" t="s">
        <v>10602</v>
      </c>
      <c r="C3045" s="37" t="s">
        <v>9240</v>
      </c>
      <c r="D3045" s="37" t="s">
        <v>9263</v>
      </c>
      <c r="E3045" s="35">
        <v>776951</v>
      </c>
      <c r="F3045" s="37" t="s">
        <v>10975</v>
      </c>
      <c r="G3045" s="36" t="s">
        <v>9253</v>
      </c>
      <c r="H3045" s="42">
        <v>3548349.7656750004</v>
      </c>
      <c r="I3045" s="39"/>
      <c r="J3045" s="42">
        <f t="shared" si="180"/>
        <v>3548349.7656750004</v>
      </c>
      <c r="K3045" s="36">
        <v>0</v>
      </c>
      <c r="L3045" s="36">
        <v>100</v>
      </c>
      <c r="M3045" s="36">
        <v>1</v>
      </c>
      <c r="N3045" s="40" t="s">
        <v>9684</v>
      </c>
      <c r="O3045" s="37" t="s">
        <v>9844</v>
      </c>
      <c r="P3045" s="36">
        <v>207</v>
      </c>
      <c r="Q3045" s="37" t="s">
        <v>9266</v>
      </c>
    </row>
    <row r="3046" spans="1:17" ht="15" customHeight="1">
      <c r="A3046" s="35">
        <v>776949</v>
      </c>
      <c r="B3046" s="36" t="s">
        <v>10602</v>
      </c>
      <c r="C3046" s="37" t="s">
        <v>9240</v>
      </c>
      <c r="D3046" s="37" t="s">
        <v>9263</v>
      </c>
      <c r="E3046" s="35">
        <v>776949</v>
      </c>
      <c r="F3046" s="37" t="s">
        <v>10976</v>
      </c>
      <c r="G3046" s="36" t="s">
        <v>9253</v>
      </c>
      <c r="H3046" s="42">
        <v>3548349.7656750004</v>
      </c>
      <c r="I3046" s="39"/>
      <c r="J3046" s="42">
        <f t="shared" si="180"/>
        <v>3548349.7656750004</v>
      </c>
      <c r="K3046" s="36">
        <v>0</v>
      </c>
      <c r="L3046" s="36">
        <v>100</v>
      </c>
      <c r="M3046" s="36">
        <v>1</v>
      </c>
      <c r="N3046" s="40" t="s">
        <v>9684</v>
      </c>
      <c r="O3046" s="37" t="s">
        <v>9844</v>
      </c>
      <c r="P3046" s="36">
        <v>207</v>
      </c>
      <c r="Q3046" s="37" t="s">
        <v>9266</v>
      </c>
    </row>
    <row r="3047" spans="1:17" ht="15" customHeight="1">
      <c r="A3047" s="35">
        <v>776942</v>
      </c>
      <c r="B3047" s="36" t="s">
        <v>10602</v>
      </c>
      <c r="C3047" s="37" t="s">
        <v>9240</v>
      </c>
      <c r="D3047" s="37" t="s">
        <v>9263</v>
      </c>
      <c r="E3047" s="35">
        <v>776942</v>
      </c>
      <c r="F3047" s="38" t="s">
        <v>10977</v>
      </c>
      <c r="G3047" s="36" t="s">
        <v>9253</v>
      </c>
      <c r="H3047" s="42">
        <v>3548349.7656750004</v>
      </c>
      <c r="I3047" s="39"/>
      <c r="J3047" s="42">
        <f t="shared" si="180"/>
        <v>3548349.7656750004</v>
      </c>
      <c r="K3047" s="36">
        <v>0</v>
      </c>
      <c r="L3047" s="36">
        <v>100</v>
      </c>
      <c r="M3047" s="36">
        <v>1</v>
      </c>
      <c r="N3047" s="40" t="s">
        <v>9684</v>
      </c>
      <c r="O3047" s="37" t="s">
        <v>9844</v>
      </c>
      <c r="P3047" s="36">
        <v>207</v>
      </c>
      <c r="Q3047" s="37" t="s">
        <v>9266</v>
      </c>
    </row>
    <row r="3048" spans="1:17" ht="15" customHeight="1">
      <c r="A3048" s="35">
        <v>776940</v>
      </c>
      <c r="B3048" s="36" t="s">
        <v>10602</v>
      </c>
      <c r="C3048" s="37" t="s">
        <v>9240</v>
      </c>
      <c r="D3048" s="37" t="s">
        <v>9263</v>
      </c>
      <c r="E3048" s="35">
        <v>776940</v>
      </c>
      <c r="F3048" s="37" t="s">
        <v>10978</v>
      </c>
      <c r="G3048" s="36" t="s">
        <v>9253</v>
      </c>
      <c r="H3048" s="42">
        <v>3548349.7656750004</v>
      </c>
      <c r="I3048" s="39"/>
      <c r="J3048" s="42">
        <f t="shared" si="180"/>
        <v>3548349.7656750004</v>
      </c>
      <c r="K3048" s="36">
        <v>0</v>
      </c>
      <c r="L3048" s="36">
        <v>100</v>
      </c>
      <c r="M3048" s="36">
        <v>1</v>
      </c>
      <c r="N3048" s="40" t="s">
        <v>9684</v>
      </c>
      <c r="O3048" s="37" t="s">
        <v>9844</v>
      </c>
      <c r="P3048" s="36">
        <v>207</v>
      </c>
      <c r="Q3048" s="37" t="s">
        <v>9266</v>
      </c>
    </row>
    <row r="3049" spans="1:17" ht="15" customHeight="1">
      <c r="A3049" s="35">
        <v>776938</v>
      </c>
      <c r="B3049" s="36" t="s">
        <v>10602</v>
      </c>
      <c r="C3049" s="37" t="s">
        <v>9240</v>
      </c>
      <c r="D3049" s="37" t="s">
        <v>9263</v>
      </c>
      <c r="E3049" s="35">
        <v>776938</v>
      </c>
      <c r="F3049" s="38" t="s">
        <v>10979</v>
      </c>
      <c r="G3049" s="36" t="s">
        <v>9253</v>
      </c>
      <c r="H3049" s="42">
        <v>3548349.7656750004</v>
      </c>
      <c r="I3049" s="39"/>
      <c r="J3049" s="42">
        <f t="shared" si="180"/>
        <v>3548349.7656750004</v>
      </c>
      <c r="K3049" s="36">
        <v>0</v>
      </c>
      <c r="L3049" s="36">
        <v>100</v>
      </c>
      <c r="M3049" s="36">
        <v>1</v>
      </c>
      <c r="N3049" s="40" t="s">
        <v>9684</v>
      </c>
      <c r="O3049" s="37" t="s">
        <v>9844</v>
      </c>
      <c r="P3049" s="36">
        <v>207</v>
      </c>
      <c r="Q3049" s="37" t="s">
        <v>9266</v>
      </c>
    </row>
    <row r="3050" spans="1:17" ht="15" customHeight="1">
      <c r="A3050" s="35">
        <v>776937</v>
      </c>
      <c r="B3050" s="36" t="s">
        <v>10602</v>
      </c>
      <c r="C3050" s="37" t="s">
        <v>9240</v>
      </c>
      <c r="D3050" s="37" t="s">
        <v>9263</v>
      </c>
      <c r="E3050" s="35">
        <v>776937</v>
      </c>
      <c r="F3050" s="38" t="s">
        <v>10980</v>
      </c>
      <c r="G3050" s="36" t="s">
        <v>9253</v>
      </c>
      <c r="H3050" s="42">
        <v>3548349.7656750004</v>
      </c>
      <c r="I3050" s="39"/>
      <c r="J3050" s="42">
        <f t="shared" si="180"/>
        <v>3548349.7656750004</v>
      </c>
      <c r="K3050" s="36">
        <v>0</v>
      </c>
      <c r="L3050" s="36">
        <v>100</v>
      </c>
      <c r="M3050" s="36">
        <v>1</v>
      </c>
      <c r="N3050" s="40" t="s">
        <v>9684</v>
      </c>
      <c r="O3050" s="37" t="s">
        <v>9844</v>
      </c>
      <c r="P3050" s="36">
        <v>207</v>
      </c>
      <c r="Q3050" s="37" t="s">
        <v>9266</v>
      </c>
    </row>
    <row r="3051" spans="1:17" ht="15" customHeight="1">
      <c r="A3051" s="35">
        <v>776935</v>
      </c>
      <c r="B3051" s="36" t="s">
        <v>10602</v>
      </c>
      <c r="C3051" s="37" t="s">
        <v>9240</v>
      </c>
      <c r="D3051" s="37" t="s">
        <v>9263</v>
      </c>
      <c r="E3051" s="35">
        <v>776935</v>
      </c>
      <c r="F3051" s="38" t="s">
        <v>10981</v>
      </c>
      <c r="G3051" s="36" t="s">
        <v>9253</v>
      </c>
      <c r="H3051" s="42">
        <v>3548349.7656750004</v>
      </c>
      <c r="I3051" s="39"/>
      <c r="J3051" s="42">
        <f t="shared" si="180"/>
        <v>3548349.7656750004</v>
      </c>
      <c r="K3051" s="36">
        <v>0</v>
      </c>
      <c r="L3051" s="36">
        <v>100</v>
      </c>
      <c r="M3051" s="36">
        <v>1</v>
      </c>
      <c r="N3051" s="40" t="s">
        <v>9684</v>
      </c>
      <c r="O3051" s="37" t="s">
        <v>9844</v>
      </c>
      <c r="P3051" s="36">
        <v>207</v>
      </c>
      <c r="Q3051" s="37" t="s">
        <v>9266</v>
      </c>
    </row>
    <row r="3052" spans="1:17" ht="15" customHeight="1">
      <c r="A3052" s="35">
        <v>776934</v>
      </c>
      <c r="B3052" s="36" t="s">
        <v>10602</v>
      </c>
      <c r="C3052" s="37" t="s">
        <v>9240</v>
      </c>
      <c r="D3052" s="37" t="s">
        <v>9263</v>
      </c>
      <c r="E3052" s="35">
        <v>776934</v>
      </c>
      <c r="F3052" s="37" t="s">
        <v>10982</v>
      </c>
      <c r="G3052" s="36" t="s">
        <v>9253</v>
      </c>
      <c r="H3052" s="42">
        <v>3548349.7656750004</v>
      </c>
      <c r="I3052" s="39"/>
      <c r="J3052" s="42">
        <f t="shared" si="180"/>
        <v>3548349.7656750004</v>
      </c>
      <c r="K3052" s="36">
        <v>0</v>
      </c>
      <c r="L3052" s="36">
        <v>100</v>
      </c>
      <c r="M3052" s="36">
        <v>1</v>
      </c>
      <c r="N3052" s="40" t="s">
        <v>9684</v>
      </c>
      <c r="O3052" s="37" t="s">
        <v>9844</v>
      </c>
      <c r="P3052" s="36">
        <v>207</v>
      </c>
      <c r="Q3052" s="37" t="s">
        <v>9266</v>
      </c>
    </row>
    <row r="3053" spans="1:17" ht="15" customHeight="1">
      <c r="A3053" s="35">
        <v>776936</v>
      </c>
      <c r="B3053" s="36" t="s">
        <v>10602</v>
      </c>
      <c r="C3053" s="37" t="s">
        <v>9240</v>
      </c>
      <c r="D3053" s="37" t="s">
        <v>9263</v>
      </c>
      <c r="E3053" s="35">
        <v>776936</v>
      </c>
      <c r="F3053" s="37" t="s">
        <v>10983</v>
      </c>
      <c r="G3053" s="36" t="s">
        <v>9253</v>
      </c>
      <c r="H3053" s="42">
        <v>3548349.7656750004</v>
      </c>
      <c r="I3053" s="39"/>
      <c r="J3053" s="42">
        <f t="shared" si="180"/>
        <v>3548349.7656750004</v>
      </c>
      <c r="K3053" s="36">
        <v>0</v>
      </c>
      <c r="L3053" s="36">
        <v>100</v>
      </c>
      <c r="M3053" s="36">
        <v>1</v>
      </c>
      <c r="N3053" s="40" t="s">
        <v>9684</v>
      </c>
      <c r="O3053" s="37" t="s">
        <v>9844</v>
      </c>
      <c r="P3053" s="36">
        <v>207</v>
      </c>
      <c r="Q3053" s="37" t="s">
        <v>9266</v>
      </c>
    </row>
    <row r="3054" spans="1:17" ht="15" customHeight="1">
      <c r="A3054" s="35">
        <v>776966</v>
      </c>
      <c r="B3054" s="36" t="s">
        <v>10602</v>
      </c>
      <c r="C3054" s="37" t="s">
        <v>9240</v>
      </c>
      <c r="D3054" s="37" t="s">
        <v>9263</v>
      </c>
      <c r="E3054" s="35">
        <v>776966</v>
      </c>
      <c r="F3054" s="38" t="s">
        <v>10984</v>
      </c>
      <c r="G3054" s="36" t="s">
        <v>9253</v>
      </c>
      <c r="H3054" s="42">
        <v>3548349.7656750004</v>
      </c>
      <c r="I3054" s="39"/>
      <c r="J3054" s="42">
        <f t="shared" si="180"/>
        <v>3548349.7656750004</v>
      </c>
      <c r="K3054" s="36">
        <v>0</v>
      </c>
      <c r="L3054" s="36">
        <v>100</v>
      </c>
      <c r="M3054" s="36">
        <v>1</v>
      </c>
      <c r="N3054" s="40" t="s">
        <v>9684</v>
      </c>
      <c r="O3054" s="37" t="s">
        <v>9844</v>
      </c>
      <c r="P3054" s="36">
        <v>207</v>
      </c>
      <c r="Q3054" s="37" t="s">
        <v>9266</v>
      </c>
    </row>
    <row r="3055" spans="1:17" ht="15" customHeight="1">
      <c r="A3055" s="35">
        <v>776964</v>
      </c>
      <c r="B3055" s="36" t="s">
        <v>10602</v>
      </c>
      <c r="C3055" s="37" t="s">
        <v>9240</v>
      </c>
      <c r="D3055" s="37" t="s">
        <v>9263</v>
      </c>
      <c r="E3055" s="35">
        <v>776964</v>
      </c>
      <c r="F3055" s="38" t="s">
        <v>10985</v>
      </c>
      <c r="G3055" s="36" t="s">
        <v>9253</v>
      </c>
      <c r="H3055" s="42">
        <v>3548349.7656750004</v>
      </c>
      <c r="I3055" s="39"/>
      <c r="J3055" s="42">
        <f t="shared" si="180"/>
        <v>3548349.7656750004</v>
      </c>
      <c r="K3055" s="36">
        <v>0</v>
      </c>
      <c r="L3055" s="36">
        <v>100</v>
      </c>
      <c r="M3055" s="36">
        <v>1</v>
      </c>
      <c r="N3055" s="40" t="s">
        <v>9684</v>
      </c>
      <c r="O3055" s="37" t="s">
        <v>9844</v>
      </c>
      <c r="P3055" s="36">
        <v>207</v>
      </c>
      <c r="Q3055" s="37" t="s">
        <v>9266</v>
      </c>
    </row>
    <row r="3056" spans="1:17" ht="15" customHeight="1">
      <c r="A3056" s="35">
        <v>776960</v>
      </c>
      <c r="B3056" s="36" t="s">
        <v>10602</v>
      </c>
      <c r="C3056" s="37" t="s">
        <v>9240</v>
      </c>
      <c r="D3056" s="37" t="s">
        <v>9263</v>
      </c>
      <c r="E3056" s="35">
        <v>776960</v>
      </c>
      <c r="F3056" s="37" t="s">
        <v>10986</v>
      </c>
      <c r="G3056" s="36" t="s">
        <v>9253</v>
      </c>
      <c r="H3056" s="42">
        <v>3548349.7656750004</v>
      </c>
      <c r="I3056" s="39"/>
      <c r="J3056" s="42">
        <f t="shared" si="180"/>
        <v>3548349.7656750004</v>
      </c>
      <c r="K3056" s="36">
        <v>0</v>
      </c>
      <c r="L3056" s="36">
        <v>100</v>
      </c>
      <c r="M3056" s="36">
        <v>1</v>
      </c>
      <c r="N3056" s="40" t="s">
        <v>9684</v>
      </c>
      <c r="O3056" s="37" t="s">
        <v>9844</v>
      </c>
      <c r="P3056" s="36">
        <v>207</v>
      </c>
      <c r="Q3056" s="37" t="s">
        <v>9266</v>
      </c>
    </row>
    <row r="3057" spans="1:17" ht="15" customHeight="1">
      <c r="A3057" s="35">
        <v>776958</v>
      </c>
      <c r="B3057" s="36" t="s">
        <v>10602</v>
      </c>
      <c r="C3057" s="37" t="s">
        <v>9240</v>
      </c>
      <c r="D3057" s="37" t="s">
        <v>9263</v>
      </c>
      <c r="E3057" s="35">
        <v>776958</v>
      </c>
      <c r="F3057" s="38" t="s">
        <v>10987</v>
      </c>
      <c r="G3057" s="36" t="s">
        <v>9253</v>
      </c>
      <c r="H3057" s="42">
        <v>3548349.7656750004</v>
      </c>
      <c r="I3057" s="39"/>
      <c r="J3057" s="42">
        <f t="shared" si="180"/>
        <v>3548349.7656750004</v>
      </c>
      <c r="K3057" s="36">
        <v>0</v>
      </c>
      <c r="L3057" s="36">
        <v>100</v>
      </c>
      <c r="M3057" s="36">
        <v>1</v>
      </c>
      <c r="N3057" s="40" t="s">
        <v>9684</v>
      </c>
      <c r="O3057" s="37" t="s">
        <v>9844</v>
      </c>
      <c r="P3057" s="36">
        <v>207</v>
      </c>
      <c r="Q3057" s="37" t="s">
        <v>9266</v>
      </c>
    </row>
    <row r="3058" spans="1:17" ht="15" customHeight="1">
      <c r="A3058" s="35">
        <v>776963</v>
      </c>
      <c r="B3058" s="36" t="s">
        <v>10602</v>
      </c>
      <c r="C3058" s="37" t="s">
        <v>9240</v>
      </c>
      <c r="D3058" s="37" t="s">
        <v>9263</v>
      </c>
      <c r="E3058" s="35">
        <v>776963</v>
      </c>
      <c r="F3058" s="38" t="s">
        <v>10988</v>
      </c>
      <c r="G3058" s="36" t="s">
        <v>9253</v>
      </c>
      <c r="H3058" s="42">
        <v>3548349.7656750004</v>
      </c>
      <c r="I3058" s="39"/>
      <c r="J3058" s="42">
        <f t="shared" si="180"/>
        <v>3548349.7656750004</v>
      </c>
      <c r="K3058" s="36">
        <v>0</v>
      </c>
      <c r="L3058" s="36">
        <v>100</v>
      </c>
      <c r="M3058" s="36">
        <v>1</v>
      </c>
      <c r="N3058" s="40" t="s">
        <v>9684</v>
      </c>
      <c r="O3058" s="37" t="s">
        <v>9844</v>
      </c>
      <c r="P3058" s="36">
        <v>207</v>
      </c>
      <c r="Q3058" s="37" t="s">
        <v>9266</v>
      </c>
    </row>
    <row r="3059" spans="1:17" ht="15" customHeight="1">
      <c r="A3059" s="35">
        <v>776961</v>
      </c>
      <c r="B3059" s="36" t="s">
        <v>10602</v>
      </c>
      <c r="C3059" s="37" t="s">
        <v>9240</v>
      </c>
      <c r="D3059" s="37" t="s">
        <v>9263</v>
      </c>
      <c r="E3059" s="35">
        <v>776961</v>
      </c>
      <c r="F3059" s="38" t="s">
        <v>10989</v>
      </c>
      <c r="G3059" s="36" t="s">
        <v>9253</v>
      </c>
      <c r="H3059" s="42">
        <v>3548349.7656750004</v>
      </c>
      <c r="I3059" s="39"/>
      <c r="J3059" s="42">
        <f t="shared" si="180"/>
        <v>3548349.7656750004</v>
      </c>
      <c r="K3059" s="36">
        <v>0</v>
      </c>
      <c r="L3059" s="36">
        <v>100</v>
      </c>
      <c r="M3059" s="36">
        <v>1</v>
      </c>
      <c r="N3059" s="40" t="s">
        <v>9684</v>
      </c>
      <c r="O3059" s="37" t="s">
        <v>9844</v>
      </c>
      <c r="P3059" s="36">
        <v>207</v>
      </c>
      <c r="Q3059" s="37" t="s">
        <v>9266</v>
      </c>
    </row>
    <row r="3060" spans="1:17" ht="15" customHeight="1">
      <c r="A3060" s="35">
        <v>776957</v>
      </c>
      <c r="B3060" s="36" t="s">
        <v>10602</v>
      </c>
      <c r="C3060" s="37" t="s">
        <v>9240</v>
      </c>
      <c r="D3060" s="37" t="s">
        <v>9263</v>
      </c>
      <c r="E3060" s="35">
        <v>776957</v>
      </c>
      <c r="F3060" s="38" t="s">
        <v>10990</v>
      </c>
      <c r="G3060" s="36" t="s">
        <v>9253</v>
      </c>
      <c r="H3060" s="42">
        <v>3548349.7656750004</v>
      </c>
      <c r="I3060" s="39"/>
      <c r="J3060" s="42">
        <f t="shared" si="180"/>
        <v>3548349.7656750004</v>
      </c>
      <c r="K3060" s="36">
        <v>0</v>
      </c>
      <c r="L3060" s="36">
        <v>100</v>
      </c>
      <c r="M3060" s="36">
        <v>1</v>
      </c>
      <c r="N3060" s="40" t="s">
        <v>9684</v>
      </c>
      <c r="O3060" s="37" t="s">
        <v>9844</v>
      </c>
      <c r="P3060" s="36">
        <v>207</v>
      </c>
      <c r="Q3060" s="37" t="s">
        <v>9266</v>
      </c>
    </row>
    <row r="3061" spans="1:17" ht="15" customHeight="1">
      <c r="A3061" s="35">
        <v>776955</v>
      </c>
      <c r="B3061" s="36" t="s">
        <v>10602</v>
      </c>
      <c r="C3061" s="37" t="s">
        <v>9240</v>
      </c>
      <c r="D3061" s="37" t="s">
        <v>9263</v>
      </c>
      <c r="E3061" s="35">
        <v>776955</v>
      </c>
      <c r="F3061" s="37" t="s">
        <v>10991</v>
      </c>
      <c r="G3061" s="36" t="s">
        <v>9253</v>
      </c>
      <c r="H3061" s="42">
        <v>3548349.7656750004</v>
      </c>
      <c r="I3061" s="39"/>
      <c r="J3061" s="42">
        <f t="shared" si="180"/>
        <v>3548349.7656750004</v>
      </c>
      <c r="K3061" s="36">
        <v>0</v>
      </c>
      <c r="L3061" s="36">
        <v>100</v>
      </c>
      <c r="M3061" s="36">
        <v>1</v>
      </c>
      <c r="N3061" s="40" t="s">
        <v>9684</v>
      </c>
      <c r="O3061" s="37" t="s">
        <v>9844</v>
      </c>
      <c r="P3061" s="36">
        <v>207</v>
      </c>
      <c r="Q3061" s="37" t="s">
        <v>9266</v>
      </c>
    </row>
    <row r="3062" spans="1:17" ht="15" customHeight="1">
      <c r="A3062" s="35">
        <v>776939</v>
      </c>
      <c r="B3062" s="36" t="s">
        <v>10602</v>
      </c>
      <c r="C3062" s="37" t="s">
        <v>9240</v>
      </c>
      <c r="D3062" s="37" t="s">
        <v>9263</v>
      </c>
      <c r="E3062" s="35">
        <v>776939</v>
      </c>
      <c r="F3062" s="38" t="s">
        <v>10992</v>
      </c>
      <c r="G3062" s="36" t="s">
        <v>9253</v>
      </c>
      <c r="H3062" s="42">
        <v>3548349.7656750004</v>
      </c>
      <c r="I3062" s="39"/>
      <c r="J3062" s="42">
        <f t="shared" si="180"/>
        <v>3548349.7656750004</v>
      </c>
      <c r="K3062" s="36">
        <v>0</v>
      </c>
      <c r="L3062" s="36">
        <v>100</v>
      </c>
      <c r="M3062" s="36">
        <v>1</v>
      </c>
      <c r="N3062" s="40" t="s">
        <v>9684</v>
      </c>
      <c r="O3062" s="37" t="s">
        <v>9844</v>
      </c>
      <c r="P3062" s="36">
        <v>207</v>
      </c>
      <c r="Q3062" s="37" t="s">
        <v>9266</v>
      </c>
    </row>
    <row r="3063" spans="1:17" ht="15" customHeight="1">
      <c r="A3063" s="35">
        <v>776948</v>
      </c>
      <c r="B3063" s="36" t="s">
        <v>10602</v>
      </c>
      <c r="C3063" s="37" t="s">
        <v>9240</v>
      </c>
      <c r="D3063" s="37" t="s">
        <v>9263</v>
      </c>
      <c r="E3063" s="35">
        <v>776948</v>
      </c>
      <c r="F3063" s="38" t="s">
        <v>10993</v>
      </c>
      <c r="G3063" s="36" t="s">
        <v>9253</v>
      </c>
      <c r="H3063" s="42">
        <v>3548349.7656750004</v>
      </c>
      <c r="I3063" s="39"/>
      <c r="J3063" s="42">
        <f t="shared" si="180"/>
        <v>3548349.7656750004</v>
      </c>
      <c r="K3063" s="36">
        <v>0</v>
      </c>
      <c r="L3063" s="36">
        <v>100</v>
      </c>
      <c r="M3063" s="36">
        <v>1</v>
      </c>
      <c r="N3063" s="40" t="s">
        <v>9684</v>
      </c>
      <c r="O3063" s="37" t="s">
        <v>9844</v>
      </c>
      <c r="P3063" s="36">
        <v>207</v>
      </c>
      <c r="Q3063" s="37" t="s">
        <v>9266</v>
      </c>
    </row>
    <row r="3064" spans="1:17" ht="15" customHeight="1">
      <c r="A3064" s="35">
        <v>776946</v>
      </c>
      <c r="B3064" s="36" t="s">
        <v>10602</v>
      </c>
      <c r="C3064" s="37" t="s">
        <v>9240</v>
      </c>
      <c r="D3064" s="37" t="s">
        <v>9263</v>
      </c>
      <c r="E3064" s="35">
        <v>776946</v>
      </c>
      <c r="F3064" s="38" t="s">
        <v>10994</v>
      </c>
      <c r="G3064" s="36" t="s">
        <v>9253</v>
      </c>
      <c r="H3064" s="42">
        <v>3548349.7656750004</v>
      </c>
      <c r="I3064" s="39"/>
      <c r="J3064" s="42">
        <f t="shared" si="180"/>
        <v>3548349.7656750004</v>
      </c>
      <c r="K3064" s="36">
        <v>0</v>
      </c>
      <c r="L3064" s="36">
        <v>100</v>
      </c>
      <c r="M3064" s="36">
        <v>1</v>
      </c>
      <c r="N3064" s="40" t="s">
        <v>9684</v>
      </c>
      <c r="O3064" s="37" t="s">
        <v>9844</v>
      </c>
      <c r="P3064" s="36">
        <v>207</v>
      </c>
      <c r="Q3064" s="37" t="s">
        <v>9266</v>
      </c>
    </row>
    <row r="3065" spans="1:17" ht="15" customHeight="1">
      <c r="A3065" s="35">
        <v>776984</v>
      </c>
      <c r="B3065" s="36" t="s">
        <v>10602</v>
      </c>
      <c r="C3065" s="37" t="s">
        <v>9240</v>
      </c>
      <c r="D3065" s="37" t="s">
        <v>9263</v>
      </c>
      <c r="E3065" s="35">
        <v>776984</v>
      </c>
      <c r="F3065" s="38" t="s">
        <v>10995</v>
      </c>
      <c r="G3065" s="36" t="s">
        <v>9253</v>
      </c>
      <c r="H3065" s="42">
        <v>2189407.3022250002</v>
      </c>
      <c r="I3065" s="39"/>
      <c r="J3065" s="42">
        <f t="shared" si="180"/>
        <v>2189407.3022250002</v>
      </c>
      <c r="K3065" s="36">
        <v>0</v>
      </c>
      <c r="L3065" s="36">
        <v>100</v>
      </c>
      <c r="M3065" s="36">
        <v>1</v>
      </c>
      <c r="N3065" s="40" t="s">
        <v>9684</v>
      </c>
      <c r="O3065" s="37" t="s">
        <v>9844</v>
      </c>
      <c r="P3065" s="36">
        <v>207</v>
      </c>
      <c r="Q3065" s="37" t="s">
        <v>9266</v>
      </c>
    </row>
    <row r="3066" spans="1:17" ht="15" customHeight="1">
      <c r="A3066" s="35">
        <v>776982</v>
      </c>
      <c r="B3066" s="36" t="s">
        <v>10602</v>
      </c>
      <c r="C3066" s="37" t="s">
        <v>9240</v>
      </c>
      <c r="D3066" s="37" t="s">
        <v>9263</v>
      </c>
      <c r="E3066" s="35">
        <v>776982</v>
      </c>
      <c r="F3066" s="38" t="s">
        <v>10996</v>
      </c>
      <c r="G3066" s="36" t="s">
        <v>9253</v>
      </c>
      <c r="H3066" s="42">
        <v>2189407.3022250002</v>
      </c>
      <c r="I3066" s="39"/>
      <c r="J3066" s="42">
        <f t="shared" si="180"/>
        <v>2189407.3022250002</v>
      </c>
      <c r="K3066" s="36">
        <v>0</v>
      </c>
      <c r="L3066" s="36">
        <v>100</v>
      </c>
      <c r="M3066" s="36">
        <v>1</v>
      </c>
      <c r="N3066" s="40" t="s">
        <v>9684</v>
      </c>
      <c r="O3066" s="37" t="s">
        <v>9844</v>
      </c>
      <c r="P3066" s="36">
        <v>207</v>
      </c>
      <c r="Q3066" s="37" t="s">
        <v>9266</v>
      </c>
    </row>
    <row r="3067" spans="1:17" ht="15" customHeight="1">
      <c r="A3067" s="35">
        <v>776981</v>
      </c>
      <c r="B3067" s="36" t="s">
        <v>10602</v>
      </c>
      <c r="C3067" s="37" t="s">
        <v>9240</v>
      </c>
      <c r="D3067" s="37" t="s">
        <v>9263</v>
      </c>
      <c r="E3067" s="35">
        <v>776981</v>
      </c>
      <c r="F3067" s="38" t="s">
        <v>10997</v>
      </c>
      <c r="G3067" s="36" t="s">
        <v>9253</v>
      </c>
      <c r="H3067" s="42">
        <v>2189407.3022250002</v>
      </c>
      <c r="I3067" s="39"/>
      <c r="J3067" s="42">
        <f t="shared" si="180"/>
        <v>2189407.3022250002</v>
      </c>
      <c r="K3067" s="36">
        <v>0</v>
      </c>
      <c r="L3067" s="36">
        <v>100</v>
      </c>
      <c r="M3067" s="36">
        <v>1</v>
      </c>
      <c r="N3067" s="40" t="s">
        <v>9684</v>
      </c>
      <c r="O3067" s="37" t="s">
        <v>9844</v>
      </c>
      <c r="P3067" s="36">
        <v>207</v>
      </c>
      <c r="Q3067" s="37" t="s">
        <v>9266</v>
      </c>
    </row>
    <row r="3068" spans="1:17" ht="15" customHeight="1">
      <c r="A3068" s="35">
        <v>776979</v>
      </c>
      <c r="B3068" s="36" t="s">
        <v>10602</v>
      </c>
      <c r="C3068" s="37" t="s">
        <v>9240</v>
      </c>
      <c r="D3068" s="37" t="s">
        <v>9263</v>
      </c>
      <c r="E3068" s="35">
        <v>776979</v>
      </c>
      <c r="F3068" s="37" t="s">
        <v>10998</v>
      </c>
      <c r="G3068" s="36" t="s">
        <v>9253</v>
      </c>
      <c r="H3068" s="42">
        <v>2189407.3022250002</v>
      </c>
      <c r="I3068" s="39"/>
      <c r="J3068" s="42">
        <f t="shared" si="180"/>
        <v>2189407.3022250002</v>
      </c>
      <c r="K3068" s="36">
        <v>0</v>
      </c>
      <c r="L3068" s="36">
        <v>100</v>
      </c>
      <c r="M3068" s="36">
        <v>1</v>
      </c>
      <c r="N3068" s="40" t="s">
        <v>9684</v>
      </c>
      <c r="O3068" s="37" t="s">
        <v>9844</v>
      </c>
      <c r="P3068" s="36">
        <v>207</v>
      </c>
      <c r="Q3068" s="37" t="s">
        <v>9266</v>
      </c>
    </row>
    <row r="3069" spans="1:17" ht="15" customHeight="1">
      <c r="A3069" s="35">
        <v>776978</v>
      </c>
      <c r="B3069" s="36" t="s">
        <v>10602</v>
      </c>
      <c r="C3069" s="37" t="s">
        <v>9240</v>
      </c>
      <c r="D3069" s="37" t="s">
        <v>9263</v>
      </c>
      <c r="E3069" s="35">
        <v>776978</v>
      </c>
      <c r="F3069" s="38" t="s">
        <v>10999</v>
      </c>
      <c r="G3069" s="36" t="s">
        <v>9253</v>
      </c>
      <c r="H3069" s="42">
        <v>2189407.3022250002</v>
      </c>
      <c r="I3069" s="39"/>
      <c r="J3069" s="42">
        <f t="shared" si="180"/>
        <v>2189407.3022250002</v>
      </c>
      <c r="K3069" s="36">
        <v>0</v>
      </c>
      <c r="L3069" s="36">
        <v>100</v>
      </c>
      <c r="M3069" s="36">
        <v>1</v>
      </c>
      <c r="N3069" s="40" t="s">
        <v>9684</v>
      </c>
      <c r="O3069" s="37" t="s">
        <v>9844</v>
      </c>
      <c r="P3069" s="36">
        <v>207</v>
      </c>
      <c r="Q3069" s="37" t="s">
        <v>9266</v>
      </c>
    </row>
    <row r="3070" spans="1:17" ht="15" customHeight="1">
      <c r="A3070" s="35">
        <v>776976</v>
      </c>
      <c r="B3070" s="36" t="s">
        <v>10602</v>
      </c>
      <c r="C3070" s="37" t="s">
        <v>9240</v>
      </c>
      <c r="D3070" s="37" t="s">
        <v>9263</v>
      </c>
      <c r="E3070" s="35">
        <v>776976</v>
      </c>
      <c r="F3070" s="38" t="s">
        <v>11000</v>
      </c>
      <c r="G3070" s="36" t="s">
        <v>9253</v>
      </c>
      <c r="H3070" s="42">
        <v>2189407.3022250002</v>
      </c>
      <c r="I3070" s="39"/>
      <c r="J3070" s="42">
        <f t="shared" si="180"/>
        <v>2189407.3022250002</v>
      </c>
      <c r="K3070" s="36">
        <v>0</v>
      </c>
      <c r="L3070" s="36">
        <v>100</v>
      </c>
      <c r="M3070" s="36">
        <v>1</v>
      </c>
      <c r="N3070" s="40" t="s">
        <v>9684</v>
      </c>
      <c r="O3070" s="37" t="s">
        <v>9844</v>
      </c>
      <c r="P3070" s="36">
        <v>207</v>
      </c>
      <c r="Q3070" s="37" t="s">
        <v>9266</v>
      </c>
    </row>
    <row r="3071" spans="1:17" ht="15" customHeight="1">
      <c r="A3071" s="35">
        <v>776975</v>
      </c>
      <c r="B3071" s="36" t="s">
        <v>10602</v>
      </c>
      <c r="C3071" s="37" t="s">
        <v>9240</v>
      </c>
      <c r="D3071" s="37" t="s">
        <v>9263</v>
      </c>
      <c r="E3071" s="35">
        <v>776975</v>
      </c>
      <c r="F3071" s="38" t="s">
        <v>11001</v>
      </c>
      <c r="G3071" s="36" t="s">
        <v>9253</v>
      </c>
      <c r="H3071" s="42">
        <v>2189407.3022250002</v>
      </c>
      <c r="I3071" s="39"/>
      <c r="J3071" s="42">
        <f t="shared" si="180"/>
        <v>2189407.3022250002</v>
      </c>
      <c r="K3071" s="36">
        <v>0</v>
      </c>
      <c r="L3071" s="36">
        <v>100</v>
      </c>
      <c r="M3071" s="36">
        <v>1</v>
      </c>
      <c r="N3071" s="40" t="s">
        <v>9684</v>
      </c>
      <c r="O3071" s="37" t="s">
        <v>9844</v>
      </c>
      <c r="P3071" s="36">
        <v>207</v>
      </c>
      <c r="Q3071" s="37" t="s">
        <v>9266</v>
      </c>
    </row>
    <row r="3072" spans="1:17" ht="15" customHeight="1">
      <c r="A3072" s="35">
        <v>776973</v>
      </c>
      <c r="B3072" s="36" t="s">
        <v>10602</v>
      </c>
      <c r="C3072" s="37" t="s">
        <v>9240</v>
      </c>
      <c r="D3072" s="37" t="s">
        <v>9263</v>
      </c>
      <c r="E3072" s="35">
        <v>776973</v>
      </c>
      <c r="F3072" s="38" t="s">
        <v>11002</v>
      </c>
      <c r="G3072" s="36" t="s">
        <v>9253</v>
      </c>
      <c r="H3072" s="42">
        <v>2189407.3022250002</v>
      </c>
      <c r="I3072" s="39"/>
      <c r="J3072" s="42">
        <f t="shared" si="180"/>
        <v>2189407.3022250002</v>
      </c>
      <c r="K3072" s="36">
        <v>0</v>
      </c>
      <c r="L3072" s="36">
        <v>100</v>
      </c>
      <c r="M3072" s="36">
        <v>1</v>
      </c>
      <c r="N3072" s="40" t="s">
        <v>9684</v>
      </c>
      <c r="O3072" s="37" t="s">
        <v>9844</v>
      </c>
      <c r="P3072" s="36">
        <v>207</v>
      </c>
      <c r="Q3072" s="37" t="s">
        <v>9266</v>
      </c>
    </row>
    <row r="3073" spans="1:17" ht="15" customHeight="1">
      <c r="A3073" s="35">
        <v>776991</v>
      </c>
      <c r="B3073" s="36" t="s">
        <v>10602</v>
      </c>
      <c r="C3073" s="37" t="s">
        <v>9240</v>
      </c>
      <c r="D3073" s="37" t="s">
        <v>9263</v>
      </c>
      <c r="E3073" s="35">
        <v>776991</v>
      </c>
      <c r="F3073" s="37" t="s">
        <v>11003</v>
      </c>
      <c r="G3073" s="36" t="s">
        <v>9253</v>
      </c>
      <c r="H3073" s="42">
        <v>2189407.3022250002</v>
      </c>
      <c r="I3073" s="39"/>
      <c r="J3073" s="42">
        <f t="shared" si="180"/>
        <v>2189407.3022250002</v>
      </c>
      <c r="K3073" s="36">
        <v>0</v>
      </c>
      <c r="L3073" s="36">
        <v>100</v>
      </c>
      <c r="M3073" s="36">
        <v>1</v>
      </c>
      <c r="N3073" s="40" t="s">
        <v>9684</v>
      </c>
      <c r="O3073" s="37" t="s">
        <v>9844</v>
      </c>
      <c r="P3073" s="36">
        <v>207</v>
      </c>
      <c r="Q3073" s="37" t="s">
        <v>9266</v>
      </c>
    </row>
    <row r="3074" spans="1:17" ht="15" customHeight="1">
      <c r="A3074" s="35">
        <v>776990</v>
      </c>
      <c r="B3074" s="36" t="s">
        <v>10602</v>
      </c>
      <c r="C3074" s="37" t="s">
        <v>9240</v>
      </c>
      <c r="D3074" s="37" t="s">
        <v>9263</v>
      </c>
      <c r="E3074" s="35">
        <v>776990</v>
      </c>
      <c r="F3074" s="38" t="s">
        <v>11004</v>
      </c>
      <c r="G3074" s="36" t="s">
        <v>9253</v>
      </c>
      <c r="H3074" s="42">
        <v>2189407.3022250002</v>
      </c>
      <c r="I3074" s="39"/>
      <c r="J3074" s="42">
        <f t="shared" si="180"/>
        <v>2189407.3022250002</v>
      </c>
      <c r="K3074" s="36">
        <v>0</v>
      </c>
      <c r="L3074" s="36">
        <v>100</v>
      </c>
      <c r="M3074" s="36">
        <v>1</v>
      </c>
      <c r="N3074" s="40" t="s">
        <v>9684</v>
      </c>
      <c r="O3074" s="37" t="s">
        <v>9844</v>
      </c>
      <c r="P3074" s="36">
        <v>207</v>
      </c>
      <c r="Q3074" s="37" t="s">
        <v>9266</v>
      </c>
    </row>
    <row r="3075" spans="1:17" ht="15" customHeight="1">
      <c r="A3075" s="35">
        <v>776988</v>
      </c>
      <c r="B3075" s="36" t="s">
        <v>10602</v>
      </c>
      <c r="C3075" s="37" t="s">
        <v>9240</v>
      </c>
      <c r="D3075" s="37" t="s">
        <v>9263</v>
      </c>
      <c r="E3075" s="35">
        <v>776988</v>
      </c>
      <c r="F3075" s="38" t="s">
        <v>11005</v>
      </c>
      <c r="G3075" s="36" t="s">
        <v>9253</v>
      </c>
      <c r="H3075" s="42">
        <v>2189407.3022250002</v>
      </c>
      <c r="I3075" s="39"/>
      <c r="J3075" s="42">
        <f t="shared" si="180"/>
        <v>2189407.3022250002</v>
      </c>
      <c r="K3075" s="36">
        <v>0</v>
      </c>
      <c r="L3075" s="36">
        <v>100</v>
      </c>
      <c r="M3075" s="36">
        <v>1</v>
      </c>
      <c r="N3075" s="40" t="s">
        <v>9684</v>
      </c>
      <c r="O3075" s="37" t="s">
        <v>9844</v>
      </c>
      <c r="P3075" s="36">
        <v>207</v>
      </c>
      <c r="Q3075" s="37" t="s">
        <v>9266</v>
      </c>
    </row>
    <row r="3076" spans="1:17" ht="15" customHeight="1">
      <c r="A3076" s="35">
        <v>776987</v>
      </c>
      <c r="B3076" s="36" t="s">
        <v>10602</v>
      </c>
      <c r="C3076" s="37" t="s">
        <v>9240</v>
      </c>
      <c r="D3076" s="37" t="s">
        <v>9263</v>
      </c>
      <c r="E3076" s="35">
        <v>776987</v>
      </c>
      <c r="F3076" s="38" t="s">
        <v>11006</v>
      </c>
      <c r="G3076" s="36" t="s">
        <v>9253</v>
      </c>
      <c r="H3076" s="42">
        <v>2189407.3022250002</v>
      </c>
      <c r="I3076" s="39"/>
      <c r="J3076" s="42">
        <f t="shared" si="180"/>
        <v>2189407.3022250002</v>
      </c>
      <c r="K3076" s="36">
        <v>0</v>
      </c>
      <c r="L3076" s="36">
        <v>100</v>
      </c>
      <c r="M3076" s="36">
        <v>1</v>
      </c>
      <c r="N3076" s="40" t="s">
        <v>9684</v>
      </c>
      <c r="O3076" s="37" t="s">
        <v>9844</v>
      </c>
      <c r="P3076" s="36">
        <v>207</v>
      </c>
      <c r="Q3076" s="37" t="s">
        <v>9266</v>
      </c>
    </row>
    <row r="3077" spans="1:17" ht="15" customHeight="1">
      <c r="A3077" s="35">
        <v>776985</v>
      </c>
      <c r="B3077" s="36" t="s">
        <v>10602</v>
      </c>
      <c r="C3077" s="37" t="s">
        <v>9240</v>
      </c>
      <c r="D3077" s="37" t="s">
        <v>9263</v>
      </c>
      <c r="E3077" s="35">
        <v>776985</v>
      </c>
      <c r="F3077" s="38" t="s">
        <v>11007</v>
      </c>
      <c r="G3077" s="36" t="s">
        <v>9253</v>
      </c>
      <c r="H3077" s="42">
        <v>2189407.3022250002</v>
      </c>
      <c r="I3077" s="39"/>
      <c r="J3077" s="42">
        <f t="shared" si="180"/>
        <v>2189407.3022250002</v>
      </c>
      <c r="K3077" s="36">
        <v>0</v>
      </c>
      <c r="L3077" s="36">
        <v>100</v>
      </c>
      <c r="M3077" s="36">
        <v>1</v>
      </c>
      <c r="N3077" s="40" t="s">
        <v>9684</v>
      </c>
      <c r="O3077" s="37" t="s">
        <v>9844</v>
      </c>
      <c r="P3077" s="36">
        <v>207</v>
      </c>
      <c r="Q3077" s="37" t="s">
        <v>9266</v>
      </c>
    </row>
    <row r="3078" spans="1:17" ht="15" customHeight="1">
      <c r="A3078" s="35">
        <v>776972</v>
      </c>
      <c r="B3078" s="36" t="s">
        <v>10602</v>
      </c>
      <c r="C3078" s="37" t="s">
        <v>9240</v>
      </c>
      <c r="D3078" s="37" t="s">
        <v>9263</v>
      </c>
      <c r="E3078" s="35">
        <v>776972</v>
      </c>
      <c r="F3078" s="37" t="s">
        <v>11008</v>
      </c>
      <c r="G3078" s="36" t="s">
        <v>9253</v>
      </c>
      <c r="H3078" s="42">
        <v>2189407.3022250002</v>
      </c>
      <c r="I3078" s="39"/>
      <c r="J3078" s="42">
        <f t="shared" si="180"/>
        <v>2189407.3022250002</v>
      </c>
      <c r="K3078" s="36">
        <v>0</v>
      </c>
      <c r="L3078" s="36">
        <v>100</v>
      </c>
      <c r="M3078" s="36">
        <v>1</v>
      </c>
      <c r="N3078" s="40" t="s">
        <v>9684</v>
      </c>
      <c r="O3078" s="37" t="s">
        <v>9844</v>
      </c>
      <c r="P3078" s="36">
        <v>207</v>
      </c>
      <c r="Q3078" s="37" t="s">
        <v>9266</v>
      </c>
    </row>
    <row r="3079" spans="1:17" ht="15" customHeight="1">
      <c r="A3079" s="35">
        <v>776970</v>
      </c>
      <c r="B3079" s="36" t="s">
        <v>10602</v>
      </c>
      <c r="C3079" s="37" t="s">
        <v>9240</v>
      </c>
      <c r="D3079" s="37" t="s">
        <v>9263</v>
      </c>
      <c r="E3079" s="35">
        <v>776970</v>
      </c>
      <c r="F3079" s="37" t="s">
        <v>11009</v>
      </c>
      <c r="G3079" s="36" t="s">
        <v>9253</v>
      </c>
      <c r="H3079" s="42">
        <v>2189407.3022250002</v>
      </c>
      <c r="I3079" s="39"/>
      <c r="J3079" s="42">
        <f t="shared" si="180"/>
        <v>2189407.3022250002</v>
      </c>
      <c r="K3079" s="36">
        <v>0</v>
      </c>
      <c r="L3079" s="36">
        <v>100</v>
      </c>
      <c r="M3079" s="36">
        <v>1</v>
      </c>
      <c r="N3079" s="40" t="s">
        <v>9684</v>
      </c>
      <c r="O3079" s="37" t="s">
        <v>9844</v>
      </c>
      <c r="P3079" s="36">
        <v>207</v>
      </c>
      <c r="Q3079" s="37" t="s">
        <v>9266</v>
      </c>
    </row>
    <row r="3080" spans="1:17" ht="15" customHeight="1">
      <c r="A3080" s="35">
        <v>170012</v>
      </c>
      <c r="B3080" s="36" t="s">
        <v>10602</v>
      </c>
      <c r="C3080" s="37" t="s">
        <v>9240</v>
      </c>
      <c r="D3080" s="37" t="s">
        <v>9311</v>
      </c>
      <c r="E3080" s="35">
        <v>170012</v>
      </c>
      <c r="F3080" s="37" t="s">
        <v>1319</v>
      </c>
      <c r="G3080" s="36" t="s">
        <v>9253</v>
      </c>
      <c r="H3080" s="42">
        <v>2113910.4986999999</v>
      </c>
      <c r="I3080" s="39"/>
      <c r="J3080" s="42">
        <f t="shared" si="180"/>
        <v>2113910.4986999999</v>
      </c>
      <c r="K3080" s="36">
        <v>0</v>
      </c>
      <c r="L3080" s="36">
        <v>100</v>
      </c>
      <c r="M3080" s="36">
        <v>1</v>
      </c>
      <c r="N3080" s="40" t="s">
        <v>9684</v>
      </c>
      <c r="O3080" s="37" t="s">
        <v>9844</v>
      </c>
      <c r="P3080" s="36">
        <v>209</v>
      </c>
      <c r="Q3080" s="37" t="s">
        <v>9312</v>
      </c>
    </row>
    <row r="3081" spans="1:17" ht="15" customHeight="1">
      <c r="A3081" s="35">
        <v>543201</v>
      </c>
      <c r="B3081" s="36" t="s">
        <v>10602</v>
      </c>
      <c r="C3081" s="37" t="s">
        <v>9240</v>
      </c>
      <c r="D3081" s="37" t="s">
        <v>9241</v>
      </c>
      <c r="E3081" s="35">
        <v>543201</v>
      </c>
      <c r="F3081" s="38" t="s">
        <v>7156</v>
      </c>
      <c r="G3081" s="36" t="s">
        <v>9253</v>
      </c>
      <c r="H3081" s="42">
        <v>12701582.225046</v>
      </c>
      <c r="I3081" s="39"/>
      <c r="J3081" s="42">
        <f t="shared" si="180"/>
        <v>12701582.225046</v>
      </c>
      <c r="K3081" s="43">
        <v>0</v>
      </c>
      <c r="L3081" s="36">
        <v>100</v>
      </c>
      <c r="M3081" s="36">
        <v>1</v>
      </c>
      <c r="N3081" s="40" t="s">
        <v>9684</v>
      </c>
      <c r="O3081" s="37" t="s">
        <v>9844</v>
      </c>
      <c r="P3081" s="36">
        <v>235</v>
      </c>
      <c r="Q3081" s="37" t="s">
        <v>9246</v>
      </c>
    </row>
    <row r="3082" spans="1:17" ht="15" customHeight="1">
      <c r="A3082" s="35">
        <v>341401</v>
      </c>
      <c r="B3082" s="36" t="s">
        <v>10602</v>
      </c>
      <c r="C3082" s="37" t="s">
        <v>9240</v>
      </c>
      <c r="D3082" s="37" t="s">
        <v>9329</v>
      </c>
      <c r="E3082" s="35" t="s">
        <v>11010</v>
      </c>
      <c r="F3082" s="38" t="s">
        <v>7010</v>
      </c>
      <c r="G3082" s="36" t="s">
        <v>9253</v>
      </c>
      <c r="H3082" s="42">
        <v>16941180.723795902</v>
      </c>
      <c r="I3082" s="39"/>
      <c r="J3082" s="42">
        <f t="shared" si="180"/>
        <v>16941180.723795902</v>
      </c>
      <c r="K3082" s="43">
        <v>0</v>
      </c>
      <c r="L3082" s="36">
        <v>100</v>
      </c>
      <c r="M3082" s="36">
        <v>1</v>
      </c>
      <c r="N3082" s="40" t="s">
        <v>9684</v>
      </c>
      <c r="O3082" s="37" t="s">
        <v>9844</v>
      </c>
      <c r="P3082" s="36">
        <v>234</v>
      </c>
      <c r="Q3082" s="37" t="s">
        <v>9330</v>
      </c>
    </row>
    <row r="3083" spans="1:17" ht="15" customHeight="1">
      <c r="A3083" s="35">
        <v>341403</v>
      </c>
      <c r="B3083" s="36" t="s">
        <v>10602</v>
      </c>
      <c r="C3083" s="37" t="s">
        <v>9240</v>
      </c>
      <c r="D3083" s="37" t="s">
        <v>9329</v>
      </c>
      <c r="E3083" s="35" t="s">
        <v>11011</v>
      </c>
      <c r="F3083" s="38" t="s">
        <v>7015</v>
      </c>
      <c r="G3083" s="36" t="s">
        <v>9253</v>
      </c>
      <c r="H3083" s="42">
        <v>18280343.024722349</v>
      </c>
      <c r="I3083" s="39"/>
      <c r="J3083" s="42">
        <f t="shared" si="180"/>
        <v>18280343.024722349</v>
      </c>
      <c r="K3083" s="43">
        <v>0</v>
      </c>
      <c r="L3083" s="36">
        <v>100</v>
      </c>
      <c r="M3083" s="36">
        <v>1</v>
      </c>
      <c r="N3083" s="40" t="s">
        <v>9684</v>
      </c>
      <c r="O3083" s="37" t="s">
        <v>9844</v>
      </c>
      <c r="P3083" s="36">
        <v>234</v>
      </c>
      <c r="Q3083" s="37" t="s">
        <v>9330</v>
      </c>
    </row>
    <row r="3084" spans="1:17" ht="15" customHeight="1">
      <c r="A3084" s="35">
        <v>341402</v>
      </c>
      <c r="B3084" s="36" t="s">
        <v>10602</v>
      </c>
      <c r="C3084" s="37" t="s">
        <v>9240</v>
      </c>
      <c r="D3084" s="37" t="s">
        <v>9329</v>
      </c>
      <c r="E3084" s="35">
        <v>341402</v>
      </c>
      <c r="F3084" s="37" t="s">
        <v>7013</v>
      </c>
      <c r="G3084" s="36" t="s">
        <v>9253</v>
      </c>
      <c r="H3084" s="42">
        <v>20945531.1827619</v>
      </c>
      <c r="I3084" s="39"/>
      <c r="J3084" s="42">
        <f t="shared" si="180"/>
        <v>20945531.1827619</v>
      </c>
      <c r="K3084" s="43">
        <v>0</v>
      </c>
      <c r="L3084" s="36">
        <v>100</v>
      </c>
      <c r="M3084" s="36">
        <v>1</v>
      </c>
      <c r="N3084" s="40" t="s">
        <v>10956</v>
      </c>
      <c r="O3084" s="37" t="s">
        <v>9844</v>
      </c>
      <c r="P3084" s="36">
        <v>234</v>
      </c>
      <c r="Q3084" s="37" t="s">
        <v>9330</v>
      </c>
    </row>
    <row r="3085" spans="1:17" ht="15" customHeight="1">
      <c r="A3085" s="35">
        <v>864106</v>
      </c>
      <c r="B3085" s="36" t="s">
        <v>10602</v>
      </c>
      <c r="C3085" s="37" t="s">
        <v>9240</v>
      </c>
      <c r="D3085" s="37" t="s">
        <v>9383</v>
      </c>
      <c r="E3085" s="35">
        <v>864106</v>
      </c>
      <c r="F3085" s="38" t="s">
        <v>11012</v>
      </c>
      <c r="G3085" s="36" t="s">
        <v>9253</v>
      </c>
      <c r="H3085" s="42">
        <v>15436680.423149699</v>
      </c>
      <c r="I3085" s="39"/>
      <c r="J3085" s="42">
        <f t="shared" si="180"/>
        <v>15436680.423149699</v>
      </c>
      <c r="K3085" s="43">
        <v>0</v>
      </c>
      <c r="L3085" s="36">
        <v>100</v>
      </c>
      <c r="M3085" s="36">
        <v>1</v>
      </c>
      <c r="N3085" s="40" t="s">
        <v>9684</v>
      </c>
      <c r="O3085" s="37" t="s">
        <v>9844</v>
      </c>
      <c r="P3085" s="36">
        <v>237</v>
      </c>
      <c r="Q3085" s="37" t="s">
        <v>9384</v>
      </c>
    </row>
    <row r="3086" spans="1:17" ht="15" customHeight="1">
      <c r="A3086" s="35" t="s">
        <v>3545</v>
      </c>
      <c r="B3086" s="36" t="s">
        <v>10602</v>
      </c>
      <c r="C3086" s="37" t="s">
        <v>9240</v>
      </c>
      <c r="D3086" s="37" t="s">
        <v>9263</v>
      </c>
      <c r="E3086" s="35" t="s">
        <v>3545</v>
      </c>
      <c r="F3086" s="38" t="s">
        <v>11013</v>
      </c>
      <c r="G3086" s="36" t="s">
        <v>9253</v>
      </c>
      <c r="H3086" s="42">
        <v>1660929.6775499999</v>
      </c>
      <c r="I3086" s="39"/>
      <c r="J3086" s="42">
        <f t="shared" si="180"/>
        <v>1660929.6775499999</v>
      </c>
      <c r="K3086" s="36">
        <v>0</v>
      </c>
      <c r="L3086" s="36">
        <v>100</v>
      </c>
      <c r="M3086" s="36">
        <v>1</v>
      </c>
      <c r="N3086" s="40" t="s">
        <v>9684</v>
      </c>
      <c r="O3086" s="37" t="s">
        <v>9844</v>
      </c>
      <c r="P3086" s="36">
        <v>207</v>
      </c>
      <c r="Q3086" s="37" t="s">
        <v>9266</v>
      </c>
    </row>
    <row r="3087" spans="1:17" ht="15" customHeight="1">
      <c r="A3087" s="35" t="s">
        <v>3314</v>
      </c>
      <c r="B3087" s="36" t="s">
        <v>10602</v>
      </c>
      <c r="C3087" s="37" t="s">
        <v>9240</v>
      </c>
      <c r="D3087" s="37" t="s">
        <v>9263</v>
      </c>
      <c r="E3087" s="35" t="s">
        <v>3314</v>
      </c>
      <c r="F3087" s="37" t="s">
        <v>11014</v>
      </c>
      <c r="G3087" s="36" t="s">
        <v>9253</v>
      </c>
      <c r="H3087" s="42">
        <v>1283445.659925</v>
      </c>
      <c r="I3087" s="39"/>
      <c r="J3087" s="42">
        <f t="shared" si="180"/>
        <v>1283445.659925</v>
      </c>
      <c r="K3087" s="36">
        <v>0</v>
      </c>
      <c r="L3087" s="36">
        <v>100</v>
      </c>
      <c r="M3087" s="36">
        <v>1</v>
      </c>
      <c r="N3087" s="40" t="s">
        <v>9684</v>
      </c>
      <c r="O3087" s="37" t="s">
        <v>9844</v>
      </c>
      <c r="P3087" s="36">
        <v>207</v>
      </c>
      <c r="Q3087" s="37" t="s">
        <v>9266</v>
      </c>
    </row>
    <row r="3088" spans="1:17" ht="15" customHeight="1">
      <c r="A3088" s="35">
        <v>345501</v>
      </c>
      <c r="B3088" s="36" t="s">
        <v>10602</v>
      </c>
      <c r="C3088" s="37" t="s">
        <v>9240</v>
      </c>
      <c r="D3088" s="37" t="s">
        <v>9329</v>
      </c>
      <c r="E3088" s="35" t="s">
        <v>11015</v>
      </c>
      <c r="F3088" s="38" t="s">
        <v>11016</v>
      </c>
      <c r="G3088" s="36" t="s">
        <v>9253</v>
      </c>
      <c r="H3088" s="42">
        <v>13317183.160988852</v>
      </c>
      <c r="I3088" s="39"/>
      <c r="J3088" s="42">
        <f t="shared" si="180"/>
        <v>13317183.160988852</v>
      </c>
      <c r="K3088" s="43">
        <v>0</v>
      </c>
      <c r="L3088" s="36">
        <v>100</v>
      </c>
      <c r="M3088" s="36">
        <v>1</v>
      </c>
      <c r="N3088" s="40" t="s">
        <v>9684</v>
      </c>
      <c r="O3088" s="37" t="s">
        <v>9844</v>
      </c>
      <c r="P3088" s="36">
        <v>234</v>
      </c>
      <c r="Q3088" s="37" t="s">
        <v>9330</v>
      </c>
    </row>
    <row r="3089" spans="1:17" ht="15" customHeight="1">
      <c r="A3089" s="35">
        <v>345502</v>
      </c>
      <c r="B3089" s="36" t="s">
        <v>10602</v>
      </c>
      <c r="C3089" s="37" t="s">
        <v>9240</v>
      </c>
      <c r="D3089" s="37" t="s">
        <v>9329</v>
      </c>
      <c r="E3089" s="35" t="s">
        <v>11017</v>
      </c>
      <c r="F3089" s="38" t="s">
        <v>11018</v>
      </c>
      <c r="G3089" s="36" t="s">
        <v>9253</v>
      </c>
      <c r="H3089" s="42">
        <v>13317183.160988852</v>
      </c>
      <c r="I3089" s="39"/>
      <c r="J3089" s="42">
        <f t="shared" si="180"/>
        <v>13317183.160988852</v>
      </c>
      <c r="K3089" s="43">
        <v>0</v>
      </c>
      <c r="L3089" s="36">
        <v>100</v>
      </c>
      <c r="M3089" s="36">
        <v>1</v>
      </c>
      <c r="N3089" s="40" t="s">
        <v>9684</v>
      </c>
      <c r="O3089" s="37" t="s">
        <v>9844</v>
      </c>
      <c r="P3089" s="36">
        <v>234</v>
      </c>
      <c r="Q3089" s="37" t="s">
        <v>9330</v>
      </c>
    </row>
    <row r="3090" spans="1:17" ht="15" customHeight="1">
      <c r="A3090" s="35">
        <v>652301</v>
      </c>
      <c r="B3090" s="36" t="s">
        <v>10602</v>
      </c>
      <c r="C3090" s="37" t="s">
        <v>9240</v>
      </c>
      <c r="D3090" s="37" t="s">
        <v>9247</v>
      </c>
      <c r="E3090" s="35">
        <v>652301</v>
      </c>
      <c r="F3090" s="38" t="s">
        <v>8027</v>
      </c>
      <c r="G3090" s="50" t="s">
        <v>9253</v>
      </c>
      <c r="H3090" s="42">
        <v>3355222.4783999999</v>
      </c>
      <c r="I3090" s="39"/>
      <c r="J3090" s="42">
        <f t="shared" si="180"/>
        <v>3355222.4783999999</v>
      </c>
      <c r="K3090" s="36">
        <v>0</v>
      </c>
      <c r="L3090" s="36">
        <v>100</v>
      </c>
      <c r="M3090" s="36">
        <v>1</v>
      </c>
      <c r="N3090" s="40" t="s">
        <v>11019</v>
      </c>
      <c r="O3090" s="37" t="s">
        <v>11020</v>
      </c>
      <c r="P3090" s="36">
        <v>235</v>
      </c>
      <c r="Q3090" s="37" t="s">
        <v>9246</v>
      </c>
    </row>
    <row r="3091" spans="1:17" ht="15" customHeight="1">
      <c r="A3091" s="35">
        <v>652301</v>
      </c>
      <c r="B3091" s="36" t="s">
        <v>10602</v>
      </c>
      <c r="C3091" s="37" t="s">
        <v>9240</v>
      </c>
      <c r="D3091" s="37" t="s">
        <v>9247</v>
      </c>
      <c r="E3091" s="35" t="s">
        <v>11021</v>
      </c>
      <c r="F3091" s="38" t="s">
        <v>8027</v>
      </c>
      <c r="G3091" s="36" t="s">
        <v>9253</v>
      </c>
      <c r="H3091" s="42">
        <v>11380539.156965548</v>
      </c>
      <c r="I3091" s="39"/>
      <c r="J3091" s="42">
        <f t="shared" si="180"/>
        <v>11380539.156965548</v>
      </c>
      <c r="K3091" s="43">
        <v>0</v>
      </c>
      <c r="L3091" s="36">
        <v>100</v>
      </c>
      <c r="M3091" s="36">
        <v>1</v>
      </c>
      <c r="N3091" s="40" t="s">
        <v>9684</v>
      </c>
      <c r="O3091" s="37" t="s">
        <v>9844</v>
      </c>
      <c r="P3091" s="36">
        <v>204</v>
      </c>
      <c r="Q3091" s="37" t="s">
        <v>9248</v>
      </c>
    </row>
    <row r="3092" spans="1:17" ht="15" customHeight="1">
      <c r="A3092" s="35">
        <v>652302</v>
      </c>
      <c r="B3092" s="36" t="s">
        <v>10602</v>
      </c>
      <c r="C3092" s="37" t="s">
        <v>9240</v>
      </c>
      <c r="D3092" s="37" t="s">
        <v>9247</v>
      </c>
      <c r="E3092" s="35">
        <v>652302</v>
      </c>
      <c r="F3092" s="38" t="s">
        <v>8031</v>
      </c>
      <c r="G3092" s="36" t="s">
        <v>9253</v>
      </c>
      <c r="H3092" s="42">
        <v>8951354.0067451503</v>
      </c>
      <c r="I3092" s="39"/>
      <c r="J3092" s="42">
        <f t="shared" si="180"/>
        <v>8951354.0067451503</v>
      </c>
      <c r="K3092" s="43">
        <v>0</v>
      </c>
      <c r="L3092" s="36">
        <v>100</v>
      </c>
      <c r="M3092" s="36">
        <v>1</v>
      </c>
      <c r="N3092" s="40" t="s">
        <v>9684</v>
      </c>
      <c r="O3092" s="37" t="s">
        <v>9844</v>
      </c>
      <c r="P3092" s="36">
        <v>204</v>
      </c>
      <c r="Q3092" s="37" t="s">
        <v>9248</v>
      </c>
    </row>
    <row r="3093" spans="1:17" ht="15" customHeight="1">
      <c r="A3093" s="35">
        <v>244105</v>
      </c>
      <c r="B3093" s="36" t="s">
        <v>10602</v>
      </c>
      <c r="C3093" s="37" t="s">
        <v>9240</v>
      </c>
      <c r="D3093" s="37" t="s">
        <v>9329</v>
      </c>
      <c r="E3093" s="35" t="s">
        <v>11022</v>
      </c>
      <c r="F3093" s="38" t="s">
        <v>11023</v>
      </c>
      <c r="G3093" s="36" t="s">
        <v>9253</v>
      </c>
      <c r="H3093" s="42">
        <v>1852691.5585035</v>
      </c>
      <c r="I3093" s="39"/>
      <c r="J3093" s="42">
        <f t="shared" ref="J3093:J3156" si="181">H3093</f>
        <v>1852691.5585035</v>
      </c>
      <c r="K3093" s="43">
        <v>0</v>
      </c>
      <c r="L3093" s="36">
        <v>100</v>
      </c>
      <c r="M3093" s="36">
        <v>1</v>
      </c>
      <c r="N3093" s="40" t="s">
        <v>11024</v>
      </c>
      <c r="O3093" s="37" t="s">
        <v>10961</v>
      </c>
      <c r="P3093" s="36">
        <v>234</v>
      </c>
      <c r="Q3093" s="37" t="s">
        <v>9330</v>
      </c>
    </row>
    <row r="3094" spans="1:17" ht="15" customHeight="1">
      <c r="A3094" s="35">
        <v>864201</v>
      </c>
      <c r="B3094" s="36" t="s">
        <v>10602</v>
      </c>
      <c r="C3094" s="37" t="s">
        <v>9240</v>
      </c>
      <c r="D3094" s="37" t="s">
        <v>9383</v>
      </c>
      <c r="E3094" s="35">
        <v>864201</v>
      </c>
      <c r="F3094" s="38" t="s">
        <v>11025</v>
      </c>
      <c r="G3094" s="36" t="s">
        <v>9253</v>
      </c>
      <c r="H3094" s="42">
        <v>1389027.5556300001</v>
      </c>
      <c r="I3094" s="39"/>
      <c r="J3094" s="42">
        <f t="shared" si="181"/>
        <v>1389027.5556300001</v>
      </c>
      <c r="K3094" s="43">
        <v>0</v>
      </c>
      <c r="L3094" s="36">
        <v>100</v>
      </c>
      <c r="M3094" s="36">
        <v>1</v>
      </c>
      <c r="N3094" s="40" t="s">
        <v>9684</v>
      </c>
      <c r="O3094" s="37" t="s">
        <v>9844</v>
      </c>
      <c r="P3094" s="36">
        <v>237</v>
      </c>
      <c r="Q3094" s="37" t="s">
        <v>9384</v>
      </c>
    </row>
    <row r="3095" spans="1:17" ht="15" customHeight="1">
      <c r="A3095" s="35">
        <v>864202</v>
      </c>
      <c r="B3095" s="36" t="s">
        <v>10602</v>
      </c>
      <c r="C3095" s="37" t="s">
        <v>9240</v>
      </c>
      <c r="D3095" s="37" t="s">
        <v>9383</v>
      </c>
      <c r="E3095" s="35">
        <v>864202</v>
      </c>
      <c r="F3095" s="38" t="s">
        <v>11026</v>
      </c>
      <c r="G3095" s="36" t="s">
        <v>9253</v>
      </c>
      <c r="H3095" s="42">
        <v>980552.48418269982</v>
      </c>
      <c r="I3095" s="39"/>
      <c r="J3095" s="42">
        <f t="shared" si="181"/>
        <v>980552.48418269982</v>
      </c>
      <c r="K3095" s="43">
        <v>0</v>
      </c>
      <c r="L3095" s="36">
        <v>100</v>
      </c>
      <c r="M3095" s="36">
        <v>1</v>
      </c>
      <c r="N3095" s="40" t="s">
        <v>11027</v>
      </c>
      <c r="O3095" s="37" t="s">
        <v>11028</v>
      </c>
      <c r="P3095" s="36">
        <v>237</v>
      </c>
      <c r="Q3095" s="37" t="s">
        <v>9384</v>
      </c>
    </row>
    <row r="3096" spans="1:17" ht="15" customHeight="1">
      <c r="A3096" s="35">
        <v>864204</v>
      </c>
      <c r="B3096" s="51" t="s">
        <v>10602</v>
      </c>
      <c r="C3096" s="37" t="s">
        <v>9240</v>
      </c>
      <c r="D3096" s="37" t="s">
        <v>9383</v>
      </c>
      <c r="E3096" s="35">
        <v>8642041</v>
      </c>
      <c r="F3096" s="37" t="s">
        <v>11029</v>
      </c>
      <c r="G3096" s="36" t="s">
        <v>9253</v>
      </c>
      <c r="H3096" s="42">
        <v>1498950.18</v>
      </c>
      <c r="I3096" s="39"/>
      <c r="J3096" s="42">
        <f t="shared" si="181"/>
        <v>1498950.18</v>
      </c>
      <c r="K3096" s="52">
        <v>0</v>
      </c>
      <c r="L3096" s="52">
        <v>100</v>
      </c>
      <c r="M3096" s="51">
        <v>1</v>
      </c>
      <c r="N3096" s="53" t="s">
        <v>11030</v>
      </c>
      <c r="O3096" s="53" t="s">
        <v>11031</v>
      </c>
      <c r="P3096" s="36">
        <v>237</v>
      </c>
      <c r="Q3096" s="37" t="s">
        <v>9384</v>
      </c>
    </row>
    <row r="3097" spans="1:17" ht="15" customHeight="1">
      <c r="A3097" s="35">
        <v>864204</v>
      </c>
      <c r="B3097" s="36" t="s">
        <v>10602</v>
      </c>
      <c r="C3097" s="37" t="s">
        <v>9240</v>
      </c>
      <c r="D3097" s="37" t="s">
        <v>9383</v>
      </c>
      <c r="E3097" s="35">
        <v>864204</v>
      </c>
      <c r="F3097" s="38" t="s">
        <v>11032</v>
      </c>
      <c r="G3097" s="36" t="s">
        <v>9253</v>
      </c>
      <c r="H3097" s="42">
        <v>5846472.4649759997</v>
      </c>
      <c r="I3097" s="39"/>
      <c r="J3097" s="42">
        <f t="shared" si="181"/>
        <v>5846472.4649759997</v>
      </c>
      <c r="K3097" s="43">
        <v>0</v>
      </c>
      <c r="L3097" s="36">
        <v>100</v>
      </c>
      <c r="M3097" s="36">
        <v>1</v>
      </c>
      <c r="N3097" s="40" t="s">
        <v>9684</v>
      </c>
      <c r="O3097" s="37" t="s">
        <v>9844</v>
      </c>
      <c r="P3097" s="36">
        <v>237</v>
      </c>
      <c r="Q3097" s="37" t="s">
        <v>9384</v>
      </c>
    </row>
    <row r="3098" spans="1:17" ht="15" customHeight="1">
      <c r="A3098" s="35">
        <v>864203</v>
      </c>
      <c r="B3098" s="36" t="s">
        <v>10602</v>
      </c>
      <c r="C3098" s="37" t="s">
        <v>9240</v>
      </c>
      <c r="D3098" s="37" t="s">
        <v>9383</v>
      </c>
      <c r="E3098" s="35">
        <v>864203</v>
      </c>
      <c r="F3098" s="38" t="s">
        <v>11033</v>
      </c>
      <c r="G3098" s="36" t="s">
        <v>9253</v>
      </c>
      <c r="H3098" s="42">
        <v>2123204.2474499997</v>
      </c>
      <c r="I3098" s="39"/>
      <c r="J3098" s="42">
        <f t="shared" si="181"/>
        <v>2123204.2474499997</v>
      </c>
      <c r="K3098" s="43">
        <v>0</v>
      </c>
      <c r="L3098" s="36">
        <v>100</v>
      </c>
      <c r="M3098" s="36">
        <v>1</v>
      </c>
      <c r="N3098" s="40" t="s">
        <v>9684</v>
      </c>
      <c r="O3098" s="37" t="s">
        <v>9844</v>
      </c>
      <c r="P3098" s="36">
        <v>237</v>
      </c>
      <c r="Q3098" s="37" t="s">
        <v>9384</v>
      </c>
    </row>
    <row r="3099" spans="1:17" ht="15" customHeight="1">
      <c r="A3099" s="35">
        <v>864205</v>
      </c>
      <c r="B3099" s="36" t="s">
        <v>10602</v>
      </c>
      <c r="C3099" s="37" t="s">
        <v>9240</v>
      </c>
      <c r="D3099" s="37" t="s">
        <v>9329</v>
      </c>
      <c r="E3099" s="35">
        <v>864205</v>
      </c>
      <c r="F3099" s="38" t="s">
        <v>11034</v>
      </c>
      <c r="G3099" s="36" t="s">
        <v>9253</v>
      </c>
      <c r="H3099" s="42">
        <v>7111798.8920549992</v>
      </c>
      <c r="I3099" s="39"/>
      <c r="J3099" s="42">
        <f t="shared" si="181"/>
        <v>7111798.8920549992</v>
      </c>
      <c r="K3099" s="43">
        <v>0</v>
      </c>
      <c r="L3099" s="36">
        <v>100</v>
      </c>
      <c r="M3099" s="36">
        <v>1</v>
      </c>
      <c r="N3099" s="40" t="s">
        <v>9684</v>
      </c>
      <c r="O3099" s="37" t="s">
        <v>9844</v>
      </c>
      <c r="P3099" s="36">
        <v>234</v>
      </c>
      <c r="Q3099" s="37" t="s">
        <v>9330</v>
      </c>
    </row>
    <row r="3100" spans="1:17" ht="15" customHeight="1">
      <c r="A3100" s="35">
        <v>864102</v>
      </c>
      <c r="B3100" s="36" t="s">
        <v>10602</v>
      </c>
      <c r="C3100" s="37" t="s">
        <v>9240</v>
      </c>
      <c r="D3100" s="37" t="s">
        <v>9383</v>
      </c>
      <c r="E3100" s="35">
        <v>864102</v>
      </c>
      <c r="F3100" s="38" t="s">
        <v>11035</v>
      </c>
      <c r="G3100" s="36" t="s">
        <v>9253</v>
      </c>
      <c r="H3100" s="42">
        <v>1277254.92203595</v>
      </c>
      <c r="I3100" s="39"/>
      <c r="J3100" s="42">
        <f t="shared" si="181"/>
        <v>1277254.92203595</v>
      </c>
      <c r="K3100" s="43">
        <v>0</v>
      </c>
      <c r="L3100" s="36">
        <v>100</v>
      </c>
      <c r="M3100" s="36">
        <v>1</v>
      </c>
      <c r="N3100" s="40" t="s">
        <v>11027</v>
      </c>
      <c r="O3100" s="37" t="s">
        <v>11028</v>
      </c>
      <c r="P3100" s="36">
        <v>237</v>
      </c>
      <c r="Q3100" s="37" t="s">
        <v>9384</v>
      </c>
    </row>
    <row r="3101" spans="1:17" ht="15" customHeight="1">
      <c r="A3101" s="35">
        <v>864103</v>
      </c>
      <c r="B3101" s="36" t="s">
        <v>10602</v>
      </c>
      <c r="C3101" s="37" t="s">
        <v>9240</v>
      </c>
      <c r="D3101" s="37" t="s">
        <v>9383</v>
      </c>
      <c r="E3101" s="35">
        <v>864103</v>
      </c>
      <c r="F3101" s="38" t="s">
        <v>11036</v>
      </c>
      <c r="G3101" s="36" t="s">
        <v>9253</v>
      </c>
      <c r="H3101" s="42">
        <v>2123204.2474499997</v>
      </c>
      <c r="I3101" s="39"/>
      <c r="J3101" s="42">
        <f t="shared" si="181"/>
        <v>2123204.2474499997</v>
      </c>
      <c r="K3101" s="43">
        <v>0</v>
      </c>
      <c r="L3101" s="36">
        <v>100</v>
      </c>
      <c r="M3101" s="36">
        <v>1</v>
      </c>
      <c r="N3101" s="40" t="s">
        <v>9684</v>
      </c>
      <c r="O3101" s="37" t="s">
        <v>9844</v>
      </c>
      <c r="P3101" s="36">
        <v>237</v>
      </c>
      <c r="Q3101" s="37" t="s">
        <v>9384</v>
      </c>
    </row>
    <row r="3102" spans="1:17" ht="15" customHeight="1">
      <c r="A3102" s="35">
        <v>864104</v>
      </c>
      <c r="B3102" s="36" t="s">
        <v>10602</v>
      </c>
      <c r="C3102" s="37" t="s">
        <v>9240</v>
      </c>
      <c r="D3102" s="37" t="s">
        <v>9383</v>
      </c>
      <c r="E3102" s="35">
        <v>864104</v>
      </c>
      <c r="F3102" s="38" t="s">
        <v>11037</v>
      </c>
      <c r="G3102" s="50" t="s">
        <v>9253</v>
      </c>
      <c r="H3102" s="42">
        <v>2191262.5449000001</v>
      </c>
      <c r="I3102" s="39"/>
      <c r="J3102" s="42">
        <f t="shared" si="181"/>
        <v>2191262.5449000001</v>
      </c>
      <c r="K3102" s="36">
        <v>0</v>
      </c>
      <c r="L3102" s="36">
        <v>100</v>
      </c>
      <c r="M3102" s="36">
        <v>1</v>
      </c>
      <c r="N3102" s="40" t="s">
        <v>11038</v>
      </c>
      <c r="O3102" s="37" t="s">
        <v>11039</v>
      </c>
      <c r="P3102" s="36">
        <v>237</v>
      </c>
      <c r="Q3102" s="37" t="s">
        <v>9384</v>
      </c>
    </row>
    <row r="3103" spans="1:17" ht="15" customHeight="1">
      <c r="A3103" s="35">
        <v>864101</v>
      </c>
      <c r="B3103" s="36" t="s">
        <v>10602</v>
      </c>
      <c r="C3103" s="37" t="s">
        <v>9240</v>
      </c>
      <c r="D3103" s="37" t="s">
        <v>9383</v>
      </c>
      <c r="E3103" s="35">
        <v>864101</v>
      </c>
      <c r="F3103" s="38" t="s">
        <v>11040</v>
      </c>
      <c r="G3103" s="36" t="s">
        <v>9253</v>
      </c>
      <c r="H3103" s="42">
        <v>1389027.5556300001</v>
      </c>
      <c r="I3103" s="39"/>
      <c r="J3103" s="42">
        <f t="shared" si="181"/>
        <v>1389027.5556300001</v>
      </c>
      <c r="K3103" s="43">
        <v>0</v>
      </c>
      <c r="L3103" s="36">
        <v>100</v>
      </c>
      <c r="M3103" s="36">
        <v>1</v>
      </c>
      <c r="N3103" s="40" t="s">
        <v>9684</v>
      </c>
      <c r="O3103" s="37" t="s">
        <v>9844</v>
      </c>
      <c r="P3103" s="36">
        <v>237</v>
      </c>
      <c r="Q3103" s="37" t="s">
        <v>9384</v>
      </c>
    </row>
    <row r="3104" spans="1:17" ht="15" customHeight="1">
      <c r="A3104" s="44" t="s">
        <v>11041</v>
      </c>
      <c r="B3104" s="36" t="s">
        <v>10602</v>
      </c>
      <c r="C3104" s="37" t="s">
        <v>9240</v>
      </c>
      <c r="D3104" s="37" t="s">
        <v>11042</v>
      </c>
      <c r="E3104" s="44" t="s">
        <v>11041</v>
      </c>
      <c r="F3104" s="38" t="s">
        <v>11043</v>
      </c>
      <c r="G3104" s="36" t="s">
        <v>9253</v>
      </c>
      <c r="H3104" s="42">
        <v>3931086.51</v>
      </c>
      <c r="I3104" s="39"/>
      <c r="J3104" s="42">
        <f t="shared" si="181"/>
        <v>3931086.51</v>
      </c>
      <c r="K3104" s="43">
        <v>0</v>
      </c>
      <c r="L3104" s="36">
        <v>100</v>
      </c>
      <c r="M3104" s="36">
        <v>1</v>
      </c>
      <c r="N3104" s="37" t="s">
        <v>11044</v>
      </c>
      <c r="O3104" s="37" t="s">
        <v>11045</v>
      </c>
      <c r="P3104" s="36">
        <v>217</v>
      </c>
      <c r="Q3104" s="37" t="s">
        <v>9584</v>
      </c>
    </row>
    <row r="3105" spans="1:17" ht="15" customHeight="1">
      <c r="A3105" s="44" t="s">
        <v>1143</v>
      </c>
      <c r="B3105" s="36" t="s">
        <v>10602</v>
      </c>
      <c r="C3105" s="37" t="s">
        <v>9240</v>
      </c>
      <c r="D3105" s="37" t="s">
        <v>11042</v>
      </c>
      <c r="E3105" s="44" t="s">
        <v>1143</v>
      </c>
      <c r="F3105" s="38" t="s">
        <v>11046</v>
      </c>
      <c r="G3105" s="36" t="s">
        <v>9253</v>
      </c>
      <c r="H3105" s="42">
        <v>3617604.9</v>
      </c>
      <c r="I3105" s="39"/>
      <c r="J3105" s="42">
        <f t="shared" si="181"/>
        <v>3617604.9</v>
      </c>
      <c r="K3105" s="43">
        <v>0</v>
      </c>
      <c r="L3105" s="36">
        <v>100</v>
      </c>
      <c r="M3105" s="36">
        <v>1</v>
      </c>
      <c r="N3105" s="37" t="s">
        <v>11044</v>
      </c>
      <c r="O3105" s="37" t="s">
        <v>11045</v>
      </c>
      <c r="P3105" s="36">
        <v>217</v>
      </c>
      <c r="Q3105" s="37" t="s">
        <v>9584</v>
      </c>
    </row>
    <row r="3106" spans="1:17" ht="15" customHeight="1">
      <c r="A3106" s="35">
        <v>864105</v>
      </c>
      <c r="B3106" s="36" t="s">
        <v>10602</v>
      </c>
      <c r="C3106" s="37" t="s">
        <v>9240</v>
      </c>
      <c r="D3106" s="37" t="s">
        <v>9383</v>
      </c>
      <c r="E3106" s="35">
        <v>8641051</v>
      </c>
      <c r="F3106" s="37" t="s">
        <v>11047</v>
      </c>
      <c r="G3106" s="36" t="s">
        <v>9253</v>
      </c>
      <c r="H3106" s="42">
        <v>419196.96</v>
      </c>
      <c r="I3106" s="39"/>
      <c r="J3106" s="42">
        <f t="shared" si="181"/>
        <v>419196.96</v>
      </c>
      <c r="K3106" s="36">
        <v>0</v>
      </c>
      <c r="L3106" s="36">
        <v>100</v>
      </c>
      <c r="M3106" s="36">
        <v>1</v>
      </c>
      <c r="N3106" s="37" t="s">
        <v>11048</v>
      </c>
      <c r="O3106" s="37" t="s">
        <v>11049</v>
      </c>
      <c r="P3106" s="36">
        <v>234</v>
      </c>
      <c r="Q3106" s="37" t="s">
        <v>11050</v>
      </c>
    </row>
    <row r="3107" spans="1:17" ht="15" customHeight="1">
      <c r="A3107" s="35">
        <v>555608</v>
      </c>
      <c r="B3107" s="36" t="s">
        <v>10602</v>
      </c>
      <c r="C3107" s="37" t="s">
        <v>9240</v>
      </c>
      <c r="D3107" s="37" t="s">
        <v>9260</v>
      </c>
      <c r="E3107" s="35">
        <v>555608</v>
      </c>
      <c r="F3107" s="37" t="s">
        <v>7649</v>
      </c>
      <c r="G3107" s="36" t="s">
        <v>9253</v>
      </c>
      <c r="H3107" s="42">
        <v>10057986.152814601</v>
      </c>
      <c r="I3107" s="39"/>
      <c r="J3107" s="42">
        <f t="shared" si="181"/>
        <v>10057986.152814601</v>
      </c>
      <c r="K3107" s="43">
        <v>0</v>
      </c>
      <c r="L3107" s="36">
        <v>100</v>
      </c>
      <c r="M3107" s="36">
        <v>1</v>
      </c>
      <c r="N3107" s="40" t="s">
        <v>9684</v>
      </c>
      <c r="O3107" s="37" t="s">
        <v>9844</v>
      </c>
      <c r="P3107" s="36">
        <v>215</v>
      </c>
      <c r="Q3107" s="37" t="s">
        <v>9262</v>
      </c>
    </row>
    <row r="3108" spans="1:17" ht="15" customHeight="1">
      <c r="A3108" s="35">
        <v>555606</v>
      </c>
      <c r="B3108" s="36" t="s">
        <v>10602</v>
      </c>
      <c r="C3108" s="37" t="s">
        <v>9240</v>
      </c>
      <c r="D3108" s="37" t="s">
        <v>9260</v>
      </c>
      <c r="E3108" s="35">
        <v>555606</v>
      </c>
      <c r="F3108" s="38" t="s">
        <v>2231</v>
      </c>
      <c r="G3108" s="36" t="s">
        <v>9253</v>
      </c>
      <c r="H3108" s="42">
        <v>7339346.2578793503</v>
      </c>
      <c r="I3108" s="39"/>
      <c r="J3108" s="42">
        <f t="shared" si="181"/>
        <v>7339346.2578793503</v>
      </c>
      <c r="K3108" s="43">
        <v>0</v>
      </c>
      <c r="L3108" s="36">
        <v>100</v>
      </c>
      <c r="M3108" s="36">
        <v>1</v>
      </c>
      <c r="N3108" s="40" t="s">
        <v>9684</v>
      </c>
      <c r="O3108" s="37" t="s">
        <v>9844</v>
      </c>
      <c r="P3108" s="36">
        <v>215</v>
      </c>
      <c r="Q3108" s="37" t="s">
        <v>9262</v>
      </c>
    </row>
    <row r="3109" spans="1:17" ht="15" customHeight="1">
      <c r="A3109" s="35">
        <v>555607</v>
      </c>
      <c r="B3109" s="36" t="s">
        <v>10602</v>
      </c>
      <c r="C3109" s="37" t="s">
        <v>9240</v>
      </c>
      <c r="D3109" s="37" t="s">
        <v>9260</v>
      </c>
      <c r="E3109" s="35">
        <v>555607</v>
      </c>
      <c r="F3109" s="38" t="s">
        <v>11051</v>
      </c>
      <c r="G3109" s="36" t="s">
        <v>9253</v>
      </c>
      <c r="H3109" s="42">
        <v>7339346.2578793503</v>
      </c>
      <c r="I3109" s="39"/>
      <c r="J3109" s="42">
        <f t="shared" si="181"/>
        <v>7339346.2578793503</v>
      </c>
      <c r="K3109" s="43">
        <v>0</v>
      </c>
      <c r="L3109" s="36">
        <v>100</v>
      </c>
      <c r="M3109" s="36">
        <v>1</v>
      </c>
      <c r="N3109" s="40" t="s">
        <v>9684</v>
      </c>
      <c r="O3109" s="37" t="s">
        <v>9844</v>
      </c>
      <c r="P3109" s="36">
        <v>215</v>
      </c>
      <c r="Q3109" s="37" t="s">
        <v>9262</v>
      </c>
    </row>
    <row r="3110" spans="1:17" ht="15" customHeight="1">
      <c r="A3110" s="35">
        <v>486801</v>
      </c>
      <c r="B3110" s="36" t="s">
        <v>10602</v>
      </c>
      <c r="C3110" s="37" t="s">
        <v>9240</v>
      </c>
      <c r="D3110" s="37" t="s">
        <v>9241</v>
      </c>
      <c r="E3110" s="35">
        <v>486801</v>
      </c>
      <c r="F3110" s="38" t="s">
        <v>2157</v>
      </c>
      <c r="G3110" s="36" t="s">
        <v>9253</v>
      </c>
      <c r="H3110" s="42">
        <v>10960474.94215245</v>
      </c>
      <c r="I3110" s="39"/>
      <c r="J3110" s="42">
        <f t="shared" si="181"/>
        <v>10960474.94215245</v>
      </c>
      <c r="K3110" s="43">
        <v>0</v>
      </c>
      <c r="L3110" s="36">
        <v>100</v>
      </c>
      <c r="M3110" s="36">
        <v>1</v>
      </c>
      <c r="N3110" s="40" t="s">
        <v>9684</v>
      </c>
      <c r="O3110" s="37" t="s">
        <v>9844</v>
      </c>
      <c r="P3110" s="36">
        <v>235</v>
      </c>
      <c r="Q3110" s="37" t="s">
        <v>9246</v>
      </c>
    </row>
    <row r="3111" spans="1:17" ht="15" customHeight="1">
      <c r="A3111" s="35">
        <v>512505</v>
      </c>
      <c r="B3111" s="36" t="s">
        <v>10602</v>
      </c>
      <c r="C3111" s="37" t="s">
        <v>9240</v>
      </c>
      <c r="D3111" s="37" t="s">
        <v>9241</v>
      </c>
      <c r="E3111" s="35" t="s">
        <v>11052</v>
      </c>
      <c r="F3111" s="38" t="s">
        <v>1952</v>
      </c>
      <c r="G3111" s="36" t="s">
        <v>9253</v>
      </c>
      <c r="H3111" s="42">
        <v>29113681.349738702</v>
      </c>
      <c r="I3111" s="39"/>
      <c r="J3111" s="42">
        <f t="shared" si="181"/>
        <v>29113681.349738702</v>
      </c>
      <c r="K3111" s="43">
        <v>0</v>
      </c>
      <c r="L3111" s="36">
        <v>100</v>
      </c>
      <c r="M3111" s="36">
        <v>1</v>
      </c>
      <c r="N3111" s="40" t="s">
        <v>11053</v>
      </c>
      <c r="O3111" s="37" t="s">
        <v>11054</v>
      </c>
      <c r="P3111" s="36">
        <v>235</v>
      </c>
      <c r="Q3111" s="37" t="s">
        <v>9246</v>
      </c>
    </row>
    <row r="3112" spans="1:17" ht="15" customHeight="1">
      <c r="A3112" s="35">
        <v>341301</v>
      </c>
      <c r="B3112" s="36" t="s">
        <v>10602</v>
      </c>
      <c r="C3112" s="37" t="s">
        <v>9240</v>
      </c>
      <c r="D3112" s="37" t="s">
        <v>9329</v>
      </c>
      <c r="E3112" s="35" t="s">
        <v>11055</v>
      </c>
      <c r="F3112" s="38" t="s">
        <v>6999</v>
      </c>
      <c r="G3112" s="36" t="s">
        <v>9253</v>
      </c>
      <c r="H3112" s="42">
        <v>14419889.473275</v>
      </c>
      <c r="I3112" s="39"/>
      <c r="J3112" s="42">
        <f t="shared" si="181"/>
        <v>14419889.473275</v>
      </c>
      <c r="K3112" s="43">
        <v>0</v>
      </c>
      <c r="L3112" s="36">
        <v>100</v>
      </c>
      <c r="M3112" s="36">
        <v>1</v>
      </c>
      <c r="N3112" s="40" t="s">
        <v>9684</v>
      </c>
      <c r="O3112" s="37" t="s">
        <v>9844</v>
      </c>
      <c r="P3112" s="36">
        <v>234</v>
      </c>
      <c r="Q3112" s="37" t="s">
        <v>9330</v>
      </c>
    </row>
    <row r="3113" spans="1:17" ht="15" customHeight="1">
      <c r="A3113" s="35">
        <v>341303</v>
      </c>
      <c r="B3113" s="36" t="s">
        <v>10602</v>
      </c>
      <c r="C3113" s="37" t="s">
        <v>9240</v>
      </c>
      <c r="D3113" s="37" t="s">
        <v>9329</v>
      </c>
      <c r="E3113" s="35" t="s">
        <v>11056</v>
      </c>
      <c r="F3113" s="38" t="s">
        <v>7005</v>
      </c>
      <c r="G3113" s="36" t="s">
        <v>9253</v>
      </c>
      <c r="H3113" s="42">
        <v>14419889.473275</v>
      </c>
      <c r="I3113" s="39"/>
      <c r="J3113" s="42">
        <f t="shared" si="181"/>
        <v>14419889.473275</v>
      </c>
      <c r="K3113" s="43">
        <v>0</v>
      </c>
      <c r="L3113" s="36">
        <v>100</v>
      </c>
      <c r="M3113" s="36">
        <v>1</v>
      </c>
      <c r="N3113" s="40" t="s">
        <v>9684</v>
      </c>
      <c r="O3113" s="37" t="s">
        <v>9844</v>
      </c>
      <c r="P3113" s="36">
        <v>234</v>
      </c>
      <c r="Q3113" s="37" t="s">
        <v>9330</v>
      </c>
    </row>
    <row r="3114" spans="1:17" ht="15" customHeight="1">
      <c r="A3114" s="35">
        <v>341302</v>
      </c>
      <c r="B3114" s="36" t="s">
        <v>10602</v>
      </c>
      <c r="C3114" s="37" t="s">
        <v>9240</v>
      </c>
      <c r="D3114" s="37" t="s">
        <v>9329</v>
      </c>
      <c r="E3114" s="35" t="s">
        <v>11057</v>
      </c>
      <c r="F3114" s="38" t="s">
        <v>7003</v>
      </c>
      <c r="G3114" s="36" t="s">
        <v>9253</v>
      </c>
      <c r="H3114" s="42">
        <v>17279255.409980848</v>
      </c>
      <c r="I3114" s="39"/>
      <c r="J3114" s="42">
        <f t="shared" si="181"/>
        <v>17279255.409980848</v>
      </c>
      <c r="K3114" s="43">
        <v>0</v>
      </c>
      <c r="L3114" s="36">
        <v>100</v>
      </c>
      <c r="M3114" s="36">
        <v>1</v>
      </c>
      <c r="N3114" s="40" t="s">
        <v>10956</v>
      </c>
      <c r="O3114" s="37" t="s">
        <v>9844</v>
      </c>
      <c r="P3114" s="36">
        <v>234</v>
      </c>
      <c r="Q3114" s="37" t="s">
        <v>9330</v>
      </c>
    </row>
    <row r="3115" spans="1:17" ht="15" customHeight="1">
      <c r="A3115" s="35">
        <v>182301</v>
      </c>
      <c r="B3115" s="36" t="s">
        <v>10602</v>
      </c>
      <c r="C3115" s="37" t="s">
        <v>9240</v>
      </c>
      <c r="D3115" s="37" t="s">
        <v>9311</v>
      </c>
      <c r="E3115" s="35">
        <v>182301</v>
      </c>
      <c r="F3115" s="38" t="s">
        <v>11058</v>
      </c>
      <c r="G3115" s="36" t="s">
        <v>9253</v>
      </c>
      <c r="H3115" s="42">
        <v>317086.57480499998</v>
      </c>
      <c r="I3115" s="39"/>
      <c r="J3115" s="42">
        <f t="shared" si="181"/>
        <v>317086.57480499998</v>
      </c>
      <c r="K3115" s="43">
        <v>0</v>
      </c>
      <c r="L3115" s="36">
        <v>100</v>
      </c>
      <c r="M3115" s="36">
        <v>1</v>
      </c>
      <c r="N3115" s="40" t="s">
        <v>10797</v>
      </c>
      <c r="O3115" s="37" t="s">
        <v>10798</v>
      </c>
      <c r="P3115" s="36">
        <v>209</v>
      </c>
      <c r="Q3115" s="37" t="s">
        <v>9312</v>
      </c>
    </row>
    <row r="3116" spans="1:17" ht="15" customHeight="1">
      <c r="A3116" s="35">
        <v>295202</v>
      </c>
      <c r="B3116" s="36" t="s">
        <v>10602</v>
      </c>
      <c r="C3116" s="37" t="s">
        <v>9240</v>
      </c>
      <c r="D3116" s="37" t="s">
        <v>9329</v>
      </c>
      <c r="E3116" s="35" t="s">
        <v>11059</v>
      </c>
      <c r="F3116" s="38" t="s">
        <v>6769</v>
      </c>
      <c r="G3116" s="36" t="s">
        <v>9253</v>
      </c>
      <c r="H3116" s="42">
        <v>9523770.7710717004</v>
      </c>
      <c r="I3116" s="39"/>
      <c r="J3116" s="42">
        <f t="shared" si="181"/>
        <v>9523770.7710717004</v>
      </c>
      <c r="K3116" s="43">
        <v>0</v>
      </c>
      <c r="L3116" s="36">
        <v>100</v>
      </c>
      <c r="M3116" s="36">
        <v>1</v>
      </c>
      <c r="N3116" s="40" t="s">
        <v>9684</v>
      </c>
      <c r="O3116" s="37" t="s">
        <v>9844</v>
      </c>
      <c r="P3116" s="36">
        <v>234</v>
      </c>
      <c r="Q3116" s="37" t="s">
        <v>9330</v>
      </c>
    </row>
    <row r="3117" spans="1:17" ht="15" customHeight="1">
      <c r="A3117" s="35">
        <v>605101</v>
      </c>
      <c r="B3117" s="36" t="s">
        <v>10602</v>
      </c>
      <c r="C3117" s="37" t="s">
        <v>9240</v>
      </c>
      <c r="D3117" s="37" t="s">
        <v>9260</v>
      </c>
      <c r="E3117" s="35" t="s">
        <v>11060</v>
      </c>
      <c r="F3117" s="38" t="s">
        <v>2414</v>
      </c>
      <c r="G3117" s="36" t="s">
        <v>9253</v>
      </c>
      <c r="H3117" s="42">
        <v>6407413.7151667494</v>
      </c>
      <c r="I3117" s="39"/>
      <c r="J3117" s="42">
        <f t="shared" si="181"/>
        <v>6407413.7151667494</v>
      </c>
      <c r="K3117" s="43">
        <v>0</v>
      </c>
      <c r="L3117" s="36">
        <v>100</v>
      </c>
      <c r="M3117" s="36">
        <v>1</v>
      </c>
      <c r="N3117" s="40" t="s">
        <v>9684</v>
      </c>
      <c r="O3117" s="37" t="s">
        <v>10666</v>
      </c>
      <c r="P3117" s="36">
        <v>215</v>
      </c>
      <c r="Q3117" s="37" t="s">
        <v>9262</v>
      </c>
    </row>
    <row r="3118" spans="1:17" ht="15" customHeight="1">
      <c r="A3118" s="35">
        <v>808604</v>
      </c>
      <c r="B3118" s="36" t="s">
        <v>10602</v>
      </c>
      <c r="C3118" s="37" t="s">
        <v>9240</v>
      </c>
      <c r="D3118" s="37" t="s">
        <v>9263</v>
      </c>
      <c r="E3118" s="35">
        <v>808604</v>
      </c>
      <c r="F3118" s="38" t="s">
        <v>11061</v>
      </c>
      <c r="G3118" s="36" t="s">
        <v>9253</v>
      </c>
      <c r="H3118" s="42">
        <v>5812196.9161756504</v>
      </c>
      <c r="I3118" s="39"/>
      <c r="J3118" s="42">
        <f t="shared" si="181"/>
        <v>5812196.9161756504</v>
      </c>
      <c r="K3118" s="43">
        <v>0</v>
      </c>
      <c r="L3118" s="36">
        <v>100</v>
      </c>
      <c r="M3118" s="36">
        <v>1</v>
      </c>
      <c r="N3118" s="40" t="s">
        <v>10780</v>
      </c>
      <c r="O3118" s="37" t="s">
        <v>9844</v>
      </c>
      <c r="P3118" s="36">
        <v>207</v>
      </c>
      <c r="Q3118" s="37" t="s">
        <v>9266</v>
      </c>
    </row>
    <row r="3119" spans="1:17" ht="15" customHeight="1">
      <c r="A3119" s="35">
        <v>486501</v>
      </c>
      <c r="B3119" s="36" t="s">
        <v>10602</v>
      </c>
      <c r="C3119" s="37" t="s">
        <v>9240</v>
      </c>
      <c r="D3119" s="37" t="s">
        <v>9241</v>
      </c>
      <c r="E3119" s="35">
        <v>486501</v>
      </c>
      <c r="F3119" s="37" t="s">
        <v>11062</v>
      </c>
      <c r="G3119" s="36" t="s">
        <v>9253</v>
      </c>
      <c r="H3119" s="42">
        <v>1706227.7596650003</v>
      </c>
      <c r="I3119" s="39"/>
      <c r="J3119" s="42">
        <f t="shared" si="181"/>
        <v>1706227.7596650003</v>
      </c>
      <c r="K3119" s="36">
        <v>0</v>
      </c>
      <c r="L3119" s="36">
        <v>100</v>
      </c>
      <c r="M3119" s="36">
        <v>1</v>
      </c>
      <c r="N3119" s="40" t="s">
        <v>9684</v>
      </c>
      <c r="O3119" s="37" t="s">
        <v>9844</v>
      </c>
      <c r="P3119" s="36">
        <v>235</v>
      </c>
      <c r="Q3119" s="37" t="s">
        <v>9246</v>
      </c>
    </row>
    <row r="3120" spans="1:17" ht="15" customHeight="1">
      <c r="A3120" s="35">
        <v>353503</v>
      </c>
      <c r="B3120" s="36" t="s">
        <v>10602</v>
      </c>
      <c r="C3120" s="37" t="s">
        <v>9240</v>
      </c>
      <c r="D3120" s="37" t="s">
        <v>9296</v>
      </c>
      <c r="E3120" s="35" t="s">
        <v>11063</v>
      </c>
      <c r="F3120" s="38" t="s">
        <v>6860</v>
      </c>
      <c r="G3120" s="36" t="s">
        <v>9253</v>
      </c>
      <c r="H3120" s="42">
        <v>34728529.6215</v>
      </c>
      <c r="I3120" s="39"/>
      <c r="J3120" s="42">
        <f t="shared" si="181"/>
        <v>34728529.6215</v>
      </c>
      <c r="K3120" s="36">
        <v>0</v>
      </c>
      <c r="L3120" s="36">
        <v>100</v>
      </c>
      <c r="M3120" s="36">
        <v>1</v>
      </c>
      <c r="N3120" s="48" t="s">
        <v>10629</v>
      </c>
      <c r="O3120" s="49" t="s">
        <v>10630</v>
      </c>
      <c r="P3120" s="36">
        <v>202</v>
      </c>
      <c r="Q3120" s="37" t="s">
        <v>9298</v>
      </c>
    </row>
    <row r="3121" spans="1:17" ht="15" customHeight="1">
      <c r="A3121" s="35">
        <v>863102</v>
      </c>
      <c r="B3121" s="36" t="s">
        <v>10602</v>
      </c>
      <c r="C3121" s="37" t="s">
        <v>9343</v>
      </c>
      <c r="D3121" s="37" t="s">
        <v>9344</v>
      </c>
      <c r="E3121" s="35">
        <v>863102</v>
      </c>
      <c r="F3121" s="38" t="s">
        <v>11064</v>
      </c>
      <c r="G3121" s="36" t="s">
        <v>9253</v>
      </c>
      <c r="H3121" s="42">
        <v>137706.16962959999</v>
      </c>
      <c r="I3121" s="39"/>
      <c r="J3121" s="42">
        <f t="shared" si="181"/>
        <v>137706.16962959999</v>
      </c>
      <c r="K3121" s="43">
        <v>0</v>
      </c>
      <c r="L3121" s="36">
        <v>100</v>
      </c>
      <c r="M3121" s="36">
        <v>1</v>
      </c>
      <c r="N3121" s="40" t="s">
        <v>9323</v>
      </c>
      <c r="O3121" s="37" t="s">
        <v>9844</v>
      </c>
      <c r="P3121" s="36">
        <v>237</v>
      </c>
      <c r="Q3121" s="37" t="s">
        <v>9384</v>
      </c>
    </row>
    <row r="3122" spans="1:17" ht="15" customHeight="1">
      <c r="A3122" s="35">
        <v>863101</v>
      </c>
      <c r="B3122" s="36" t="s">
        <v>10602</v>
      </c>
      <c r="C3122" s="37" t="s">
        <v>9343</v>
      </c>
      <c r="D3122" s="37" t="s">
        <v>9344</v>
      </c>
      <c r="E3122" s="35">
        <v>863101</v>
      </c>
      <c r="F3122" s="38" t="s">
        <v>11065</v>
      </c>
      <c r="G3122" s="36" t="s">
        <v>9253</v>
      </c>
      <c r="H3122" s="42">
        <v>780183.96762735012</v>
      </c>
      <c r="I3122" s="39"/>
      <c r="J3122" s="42">
        <f t="shared" si="181"/>
        <v>780183.96762735012</v>
      </c>
      <c r="K3122" s="43">
        <v>0</v>
      </c>
      <c r="L3122" s="36">
        <v>100</v>
      </c>
      <c r="M3122" s="36">
        <v>1</v>
      </c>
      <c r="N3122" s="40" t="s">
        <v>11066</v>
      </c>
      <c r="O3122" s="37" t="s">
        <v>11067</v>
      </c>
      <c r="P3122" s="36">
        <v>369</v>
      </c>
      <c r="Q3122" s="37" t="s">
        <v>9386</v>
      </c>
    </row>
    <row r="3123" spans="1:17" ht="15" customHeight="1">
      <c r="A3123" s="35">
        <v>863105</v>
      </c>
      <c r="B3123" s="36" t="s">
        <v>10602</v>
      </c>
      <c r="C3123" s="37" t="s">
        <v>9343</v>
      </c>
      <c r="D3123" s="37" t="s">
        <v>9344</v>
      </c>
      <c r="E3123" s="35">
        <v>863105</v>
      </c>
      <c r="F3123" s="38" t="s">
        <v>11068</v>
      </c>
      <c r="G3123" s="36" t="s">
        <v>9253</v>
      </c>
      <c r="H3123" s="42">
        <v>574530.67482525005</v>
      </c>
      <c r="I3123" s="39"/>
      <c r="J3123" s="42">
        <f t="shared" si="181"/>
        <v>574530.67482525005</v>
      </c>
      <c r="K3123" s="43">
        <v>0</v>
      </c>
      <c r="L3123" s="36">
        <v>100</v>
      </c>
      <c r="M3123" s="36">
        <v>1</v>
      </c>
      <c r="N3123" s="40" t="s">
        <v>11066</v>
      </c>
      <c r="O3123" s="37" t="s">
        <v>11067</v>
      </c>
      <c r="P3123" s="36">
        <v>369</v>
      </c>
      <c r="Q3123" s="37" t="s">
        <v>9386</v>
      </c>
    </row>
    <row r="3124" spans="1:17" ht="15" customHeight="1">
      <c r="A3124" s="35">
        <v>863103</v>
      </c>
      <c r="B3124" s="36" t="s">
        <v>10602</v>
      </c>
      <c r="C3124" s="37" t="s">
        <v>9343</v>
      </c>
      <c r="D3124" s="37" t="s">
        <v>9344</v>
      </c>
      <c r="E3124" s="35">
        <v>863103</v>
      </c>
      <c r="F3124" s="38" t="s">
        <v>11069</v>
      </c>
      <c r="G3124" s="36" t="s">
        <v>9253</v>
      </c>
      <c r="H3124" s="42">
        <v>90596.164230000009</v>
      </c>
      <c r="I3124" s="39"/>
      <c r="J3124" s="42">
        <f t="shared" si="181"/>
        <v>90596.164230000009</v>
      </c>
      <c r="K3124" s="43">
        <v>0</v>
      </c>
      <c r="L3124" s="36">
        <v>100</v>
      </c>
      <c r="M3124" s="36">
        <v>1</v>
      </c>
      <c r="N3124" s="40" t="s">
        <v>9323</v>
      </c>
      <c r="O3124" s="37" t="s">
        <v>9844</v>
      </c>
      <c r="P3124" s="36">
        <v>237</v>
      </c>
      <c r="Q3124" s="37" t="s">
        <v>9384</v>
      </c>
    </row>
    <row r="3125" spans="1:17" ht="15" customHeight="1">
      <c r="A3125" s="35">
        <v>863104</v>
      </c>
      <c r="B3125" s="36" t="s">
        <v>10602</v>
      </c>
      <c r="C3125" s="37" t="s">
        <v>9343</v>
      </c>
      <c r="D3125" s="37" t="s">
        <v>9344</v>
      </c>
      <c r="E3125" s="35">
        <v>863104</v>
      </c>
      <c r="F3125" s="38" t="s">
        <v>11070</v>
      </c>
      <c r="G3125" s="36" t="s">
        <v>9253</v>
      </c>
      <c r="H3125" s="42">
        <v>424745.01663164998</v>
      </c>
      <c r="I3125" s="39"/>
      <c r="J3125" s="42">
        <f t="shared" si="181"/>
        <v>424745.01663164998</v>
      </c>
      <c r="K3125" s="43">
        <v>0</v>
      </c>
      <c r="L3125" s="36">
        <v>100</v>
      </c>
      <c r="M3125" s="36">
        <v>1</v>
      </c>
      <c r="N3125" s="40" t="s">
        <v>11066</v>
      </c>
      <c r="O3125" s="37" t="s">
        <v>11067</v>
      </c>
      <c r="P3125" s="36">
        <v>369</v>
      </c>
      <c r="Q3125" s="37" t="s">
        <v>9386</v>
      </c>
    </row>
    <row r="3126" spans="1:17" ht="15" customHeight="1">
      <c r="A3126" s="35">
        <v>713502</v>
      </c>
      <c r="B3126" s="36" t="s">
        <v>10602</v>
      </c>
      <c r="C3126" s="37" t="s">
        <v>9240</v>
      </c>
      <c r="D3126" s="37" t="s">
        <v>9247</v>
      </c>
      <c r="E3126" s="35">
        <v>713502</v>
      </c>
      <c r="F3126" s="37" t="s">
        <v>2633</v>
      </c>
      <c r="G3126" s="36" t="s">
        <v>9253</v>
      </c>
      <c r="H3126" s="42">
        <v>528477.62467499997</v>
      </c>
      <c r="I3126" s="39"/>
      <c r="J3126" s="42">
        <f t="shared" si="181"/>
        <v>528477.62467499997</v>
      </c>
      <c r="K3126" s="36">
        <v>0</v>
      </c>
      <c r="L3126" s="36">
        <v>100</v>
      </c>
      <c r="M3126" s="36">
        <v>1</v>
      </c>
      <c r="N3126" s="40" t="s">
        <v>9684</v>
      </c>
      <c r="O3126" s="37" t="s">
        <v>9844</v>
      </c>
      <c r="P3126" s="36">
        <v>204</v>
      </c>
      <c r="Q3126" s="37" t="s">
        <v>9248</v>
      </c>
    </row>
    <row r="3127" spans="1:17" ht="15" customHeight="1">
      <c r="A3127" s="35">
        <v>574201</v>
      </c>
      <c r="B3127" s="36" t="s">
        <v>10602</v>
      </c>
      <c r="C3127" s="37" t="s">
        <v>9240</v>
      </c>
      <c r="D3127" s="37" t="s">
        <v>9260</v>
      </c>
      <c r="E3127" s="35">
        <v>574201</v>
      </c>
      <c r="F3127" s="38" t="s">
        <v>4177</v>
      </c>
      <c r="G3127" s="36" t="s">
        <v>9253</v>
      </c>
      <c r="H3127" s="42">
        <v>4594735.4625315005</v>
      </c>
      <c r="I3127" s="39"/>
      <c r="J3127" s="42">
        <f t="shared" si="181"/>
        <v>4594735.4625315005</v>
      </c>
      <c r="K3127" s="43">
        <v>0</v>
      </c>
      <c r="L3127" s="36">
        <v>100</v>
      </c>
      <c r="M3127" s="36">
        <v>1</v>
      </c>
      <c r="N3127" s="40" t="s">
        <v>9684</v>
      </c>
      <c r="O3127" s="37" t="s">
        <v>9844</v>
      </c>
      <c r="P3127" s="36">
        <v>215</v>
      </c>
      <c r="Q3127" s="37" t="s">
        <v>9262</v>
      </c>
    </row>
    <row r="3128" spans="1:17" ht="15" customHeight="1">
      <c r="A3128" s="35">
        <v>814905</v>
      </c>
      <c r="B3128" s="36" t="s">
        <v>10602</v>
      </c>
      <c r="C3128" s="37" t="s">
        <v>9240</v>
      </c>
      <c r="D3128" s="37" t="s">
        <v>9263</v>
      </c>
      <c r="E3128" s="35">
        <v>814905</v>
      </c>
      <c r="F3128" s="38" t="s">
        <v>8683</v>
      </c>
      <c r="G3128" s="36" t="s">
        <v>9253</v>
      </c>
      <c r="H3128" s="42">
        <v>5812196.9161756504</v>
      </c>
      <c r="I3128" s="39"/>
      <c r="J3128" s="42">
        <f t="shared" si="181"/>
        <v>5812196.9161756504</v>
      </c>
      <c r="K3128" s="43">
        <v>0</v>
      </c>
      <c r="L3128" s="36">
        <v>100</v>
      </c>
      <c r="M3128" s="36">
        <v>1</v>
      </c>
      <c r="N3128" s="40" t="s">
        <v>10780</v>
      </c>
      <c r="O3128" s="37" t="s">
        <v>9844</v>
      </c>
      <c r="P3128" s="36">
        <v>207</v>
      </c>
      <c r="Q3128" s="37" t="s">
        <v>9266</v>
      </c>
    </row>
    <row r="3129" spans="1:17" ht="15" customHeight="1">
      <c r="A3129" s="35">
        <v>808704</v>
      </c>
      <c r="B3129" s="36" t="s">
        <v>10602</v>
      </c>
      <c r="C3129" s="37" t="s">
        <v>9240</v>
      </c>
      <c r="D3129" s="37" t="s">
        <v>9263</v>
      </c>
      <c r="E3129" s="35">
        <v>808704</v>
      </c>
      <c r="F3129" s="38" t="s">
        <v>8764</v>
      </c>
      <c r="G3129" s="36" t="s">
        <v>9253</v>
      </c>
      <c r="H3129" s="42">
        <v>3472852.96215</v>
      </c>
      <c r="I3129" s="39"/>
      <c r="J3129" s="42">
        <f t="shared" si="181"/>
        <v>3472852.96215</v>
      </c>
      <c r="K3129" s="43">
        <v>0</v>
      </c>
      <c r="L3129" s="36">
        <v>100</v>
      </c>
      <c r="M3129" s="36">
        <v>1</v>
      </c>
      <c r="N3129" s="40" t="s">
        <v>10780</v>
      </c>
      <c r="O3129" s="37" t="s">
        <v>9844</v>
      </c>
      <c r="P3129" s="36">
        <v>207</v>
      </c>
      <c r="Q3129" s="37" t="s">
        <v>9266</v>
      </c>
    </row>
    <row r="3130" spans="1:17" ht="15" customHeight="1">
      <c r="A3130" s="35">
        <v>808706</v>
      </c>
      <c r="B3130" s="36" t="s">
        <v>10602</v>
      </c>
      <c r="C3130" s="37" t="s">
        <v>9240</v>
      </c>
      <c r="D3130" s="37" t="s">
        <v>9263</v>
      </c>
      <c r="E3130" s="35">
        <v>808706</v>
      </c>
      <c r="F3130" s="38" t="s">
        <v>11071</v>
      </c>
      <c r="G3130" s="36" t="s">
        <v>9253</v>
      </c>
      <c r="H3130" s="42">
        <v>3472852.96215</v>
      </c>
      <c r="I3130" s="39"/>
      <c r="J3130" s="42">
        <f t="shared" si="181"/>
        <v>3472852.96215</v>
      </c>
      <c r="K3130" s="36">
        <v>0</v>
      </c>
      <c r="L3130" s="36">
        <v>100</v>
      </c>
      <c r="M3130" s="36">
        <v>1</v>
      </c>
      <c r="N3130" s="40" t="s">
        <v>10780</v>
      </c>
      <c r="O3130" s="37" t="s">
        <v>9245</v>
      </c>
      <c r="P3130" s="36">
        <v>207</v>
      </c>
      <c r="Q3130" s="37" t="s">
        <v>9266</v>
      </c>
    </row>
    <row r="3131" spans="1:17" ht="15" customHeight="1">
      <c r="A3131" s="35">
        <v>814906</v>
      </c>
      <c r="B3131" s="36" t="s">
        <v>10602</v>
      </c>
      <c r="C3131" s="37" t="s">
        <v>9240</v>
      </c>
      <c r="D3131" s="37" t="s">
        <v>9263</v>
      </c>
      <c r="E3131" s="35">
        <v>814906</v>
      </c>
      <c r="F3131" s="38" t="s">
        <v>8685</v>
      </c>
      <c r="G3131" s="36" t="s">
        <v>9253</v>
      </c>
      <c r="H3131" s="42">
        <v>5812196.9161756504</v>
      </c>
      <c r="I3131" s="39"/>
      <c r="J3131" s="42">
        <f t="shared" si="181"/>
        <v>5812196.9161756504</v>
      </c>
      <c r="K3131" s="43">
        <v>0</v>
      </c>
      <c r="L3131" s="36">
        <v>100</v>
      </c>
      <c r="M3131" s="36">
        <v>1</v>
      </c>
      <c r="N3131" s="40" t="s">
        <v>10780</v>
      </c>
      <c r="O3131" s="37" t="s">
        <v>9844</v>
      </c>
      <c r="P3131" s="36">
        <v>207</v>
      </c>
      <c r="Q3131" s="37" t="s">
        <v>9266</v>
      </c>
    </row>
    <row r="3132" spans="1:17" ht="15" customHeight="1">
      <c r="A3132" s="35">
        <v>486702</v>
      </c>
      <c r="B3132" s="36" t="s">
        <v>10602</v>
      </c>
      <c r="C3132" s="37" t="s">
        <v>9240</v>
      </c>
      <c r="D3132" s="37" t="s">
        <v>9241</v>
      </c>
      <c r="E3132" s="35" t="s">
        <v>11072</v>
      </c>
      <c r="F3132" s="37" t="s">
        <v>11073</v>
      </c>
      <c r="G3132" s="36" t="s">
        <v>9253</v>
      </c>
      <c r="H3132" s="42">
        <v>33068924.157883827</v>
      </c>
      <c r="I3132" s="39"/>
      <c r="J3132" s="42">
        <f t="shared" si="181"/>
        <v>33068924.157883827</v>
      </c>
      <c r="K3132" s="43">
        <v>0</v>
      </c>
      <c r="L3132" s="36">
        <v>100</v>
      </c>
      <c r="M3132" s="36">
        <v>1</v>
      </c>
      <c r="N3132" s="37" t="s">
        <v>10794</v>
      </c>
      <c r="O3132" s="37" t="s">
        <v>10795</v>
      </c>
      <c r="P3132" s="36">
        <v>235</v>
      </c>
      <c r="Q3132" s="37" t="s">
        <v>9246</v>
      </c>
    </row>
    <row r="3133" spans="1:17" ht="15" customHeight="1">
      <c r="A3133" s="35">
        <v>486701</v>
      </c>
      <c r="B3133" s="36" t="s">
        <v>10602</v>
      </c>
      <c r="C3133" s="37" t="s">
        <v>9240</v>
      </c>
      <c r="D3133" s="37" t="s">
        <v>9241</v>
      </c>
      <c r="E3133" s="35" t="s">
        <v>11074</v>
      </c>
      <c r="F3133" s="37" t="s">
        <v>11075</v>
      </c>
      <c r="G3133" s="36" t="s">
        <v>9253</v>
      </c>
      <c r="H3133" s="42">
        <v>10738268.220209459</v>
      </c>
      <c r="I3133" s="39"/>
      <c r="J3133" s="42">
        <f t="shared" si="181"/>
        <v>10738268.220209459</v>
      </c>
      <c r="K3133" s="43">
        <v>0</v>
      </c>
      <c r="L3133" s="36">
        <v>100</v>
      </c>
      <c r="M3133" s="36">
        <v>1</v>
      </c>
      <c r="N3133" s="37" t="s">
        <v>10937</v>
      </c>
      <c r="O3133" s="37" t="s">
        <v>10938</v>
      </c>
      <c r="P3133" s="36">
        <v>235</v>
      </c>
      <c r="Q3133" s="37" t="s">
        <v>9246</v>
      </c>
    </row>
    <row r="3134" spans="1:17" ht="15" customHeight="1">
      <c r="A3134" s="35">
        <v>423205</v>
      </c>
      <c r="B3134" s="36" t="s">
        <v>10602</v>
      </c>
      <c r="C3134" s="37" t="s">
        <v>9240</v>
      </c>
      <c r="D3134" s="37" t="s">
        <v>9241</v>
      </c>
      <c r="E3134" s="35">
        <v>423205</v>
      </c>
      <c r="F3134" s="37" t="s">
        <v>1784</v>
      </c>
      <c r="G3134" s="36" t="s">
        <v>9253</v>
      </c>
      <c r="H3134" s="42">
        <v>2566891.3198500001</v>
      </c>
      <c r="I3134" s="39"/>
      <c r="J3134" s="42">
        <f t="shared" si="181"/>
        <v>2566891.3198500001</v>
      </c>
      <c r="K3134" s="36">
        <v>0</v>
      </c>
      <c r="L3134" s="36">
        <v>100</v>
      </c>
      <c r="M3134" s="36">
        <v>1</v>
      </c>
      <c r="N3134" s="40" t="s">
        <v>9684</v>
      </c>
      <c r="O3134" s="37" t="s">
        <v>9844</v>
      </c>
      <c r="P3134" s="36">
        <v>235</v>
      </c>
      <c r="Q3134" s="37" t="s">
        <v>9246</v>
      </c>
    </row>
    <row r="3135" spans="1:17" ht="15" customHeight="1">
      <c r="A3135" s="35">
        <v>423204</v>
      </c>
      <c r="B3135" s="36" t="s">
        <v>10602</v>
      </c>
      <c r="C3135" s="37" t="s">
        <v>9240</v>
      </c>
      <c r="D3135" s="37" t="s">
        <v>9241</v>
      </c>
      <c r="E3135" s="35">
        <v>423204</v>
      </c>
      <c r="F3135" s="37" t="s">
        <v>1783</v>
      </c>
      <c r="G3135" s="36" t="s">
        <v>9253</v>
      </c>
      <c r="H3135" s="42">
        <v>2264904.1057500001</v>
      </c>
      <c r="I3135" s="39"/>
      <c r="J3135" s="42">
        <f t="shared" si="181"/>
        <v>2264904.1057500001</v>
      </c>
      <c r="K3135" s="36">
        <v>0</v>
      </c>
      <c r="L3135" s="36">
        <v>100</v>
      </c>
      <c r="M3135" s="36">
        <v>1</v>
      </c>
      <c r="N3135" s="40" t="s">
        <v>9684</v>
      </c>
      <c r="O3135" s="37" t="s">
        <v>9844</v>
      </c>
      <c r="P3135" s="36">
        <v>235</v>
      </c>
      <c r="Q3135" s="37" t="s">
        <v>9246</v>
      </c>
    </row>
    <row r="3136" spans="1:17" ht="15" customHeight="1">
      <c r="A3136" s="35">
        <v>423208</v>
      </c>
      <c r="B3136" s="36" t="s">
        <v>10602</v>
      </c>
      <c r="C3136" s="37" t="s">
        <v>9240</v>
      </c>
      <c r="D3136" s="37" t="s">
        <v>9241</v>
      </c>
      <c r="E3136" s="35">
        <v>423208</v>
      </c>
      <c r="F3136" s="37" t="s">
        <v>11076</v>
      </c>
      <c r="G3136" s="36" t="s">
        <v>9253</v>
      </c>
      <c r="H3136" s="42">
        <v>2566891.3198500001</v>
      </c>
      <c r="I3136" s="39"/>
      <c r="J3136" s="42">
        <f t="shared" si="181"/>
        <v>2566891.3198500001</v>
      </c>
      <c r="K3136" s="36">
        <v>0</v>
      </c>
      <c r="L3136" s="36">
        <v>100</v>
      </c>
      <c r="M3136" s="36">
        <v>1</v>
      </c>
      <c r="N3136" s="40" t="s">
        <v>9684</v>
      </c>
      <c r="O3136" s="37" t="s">
        <v>9844</v>
      </c>
      <c r="P3136" s="36">
        <v>235</v>
      </c>
      <c r="Q3136" s="37" t="s">
        <v>9246</v>
      </c>
    </row>
    <row r="3137" spans="1:17" ht="15" customHeight="1">
      <c r="A3137" s="35">
        <v>423207</v>
      </c>
      <c r="B3137" s="36" t="s">
        <v>10602</v>
      </c>
      <c r="C3137" s="37" t="s">
        <v>9240</v>
      </c>
      <c r="D3137" s="37" t="s">
        <v>9241</v>
      </c>
      <c r="E3137" s="35">
        <v>423207</v>
      </c>
      <c r="F3137" s="37" t="s">
        <v>1785</v>
      </c>
      <c r="G3137" s="36" t="s">
        <v>9253</v>
      </c>
      <c r="H3137" s="42">
        <v>2566891.3198500001</v>
      </c>
      <c r="I3137" s="39"/>
      <c r="J3137" s="42">
        <f t="shared" si="181"/>
        <v>2566891.3198500001</v>
      </c>
      <c r="K3137" s="36">
        <v>0</v>
      </c>
      <c r="L3137" s="36">
        <v>100</v>
      </c>
      <c r="M3137" s="36">
        <v>1</v>
      </c>
      <c r="N3137" s="40" t="s">
        <v>9684</v>
      </c>
      <c r="O3137" s="37" t="s">
        <v>9844</v>
      </c>
      <c r="P3137" s="36">
        <v>235</v>
      </c>
      <c r="Q3137" s="37" t="s">
        <v>9246</v>
      </c>
    </row>
    <row r="3138" spans="1:17" ht="15" customHeight="1">
      <c r="A3138" s="35">
        <v>808102</v>
      </c>
      <c r="B3138" s="36" t="s">
        <v>10602</v>
      </c>
      <c r="C3138" s="37" t="s">
        <v>9240</v>
      </c>
      <c r="D3138" s="37" t="s">
        <v>9263</v>
      </c>
      <c r="E3138" s="35">
        <v>808102</v>
      </c>
      <c r="F3138" s="37" t="s">
        <v>4078</v>
      </c>
      <c r="G3138" s="36" t="s">
        <v>9253</v>
      </c>
      <c r="H3138" s="42">
        <v>3472852.96215</v>
      </c>
      <c r="I3138" s="39"/>
      <c r="J3138" s="42">
        <f t="shared" si="181"/>
        <v>3472852.96215</v>
      </c>
      <c r="K3138" s="36">
        <v>0</v>
      </c>
      <c r="L3138" s="36">
        <v>100</v>
      </c>
      <c r="M3138" s="36">
        <v>1</v>
      </c>
      <c r="N3138" s="40" t="s">
        <v>10780</v>
      </c>
      <c r="O3138" s="37" t="s">
        <v>9245</v>
      </c>
      <c r="P3138" s="36">
        <v>207</v>
      </c>
      <c r="Q3138" s="37" t="s">
        <v>9266</v>
      </c>
    </row>
    <row r="3139" spans="1:17" ht="15" customHeight="1">
      <c r="A3139" s="35">
        <v>804304</v>
      </c>
      <c r="B3139" s="36" t="s">
        <v>10602</v>
      </c>
      <c r="C3139" s="37" t="s">
        <v>9240</v>
      </c>
      <c r="D3139" s="37" t="s">
        <v>9263</v>
      </c>
      <c r="E3139" s="35">
        <v>804304</v>
      </c>
      <c r="F3139" s="38" t="s">
        <v>4072</v>
      </c>
      <c r="G3139" s="36" t="s">
        <v>9253</v>
      </c>
      <c r="H3139" s="42">
        <v>5812196.9161756504</v>
      </c>
      <c r="I3139" s="39"/>
      <c r="J3139" s="42">
        <f t="shared" si="181"/>
        <v>5812196.9161756504</v>
      </c>
      <c r="K3139" s="43">
        <v>0</v>
      </c>
      <c r="L3139" s="36">
        <v>100</v>
      </c>
      <c r="M3139" s="36">
        <v>1</v>
      </c>
      <c r="N3139" s="40" t="s">
        <v>10780</v>
      </c>
      <c r="O3139" s="37" t="s">
        <v>9844</v>
      </c>
      <c r="P3139" s="36">
        <v>207</v>
      </c>
      <c r="Q3139" s="37" t="s">
        <v>9266</v>
      </c>
    </row>
    <row r="3140" spans="1:17" ht="15" customHeight="1">
      <c r="A3140" s="35">
        <v>320201</v>
      </c>
      <c r="B3140" s="36" t="s">
        <v>10602</v>
      </c>
      <c r="C3140" s="37" t="s">
        <v>9240</v>
      </c>
      <c r="D3140" s="37" t="s">
        <v>9658</v>
      </c>
      <c r="E3140" s="35" t="s">
        <v>11077</v>
      </c>
      <c r="F3140" s="37" t="s">
        <v>11078</v>
      </c>
      <c r="G3140" s="36" t="s">
        <v>9253</v>
      </c>
      <c r="H3140" s="42">
        <v>2137480.9042393952</v>
      </c>
      <c r="I3140" s="39"/>
      <c r="J3140" s="42">
        <f t="shared" si="181"/>
        <v>2137480.9042393952</v>
      </c>
      <c r="K3140" s="36">
        <v>0</v>
      </c>
      <c r="L3140" s="36">
        <v>100</v>
      </c>
      <c r="M3140" s="36">
        <v>1</v>
      </c>
      <c r="N3140" s="40" t="s">
        <v>10801</v>
      </c>
      <c r="O3140" s="37" t="s">
        <v>10802</v>
      </c>
      <c r="P3140" s="36">
        <v>234</v>
      </c>
      <c r="Q3140" s="37" t="s">
        <v>9330</v>
      </c>
    </row>
    <row r="3141" spans="1:17" ht="15" customHeight="1">
      <c r="A3141" s="35">
        <v>541602</v>
      </c>
      <c r="B3141" s="36" t="s">
        <v>10602</v>
      </c>
      <c r="C3141" s="37" t="s">
        <v>9240</v>
      </c>
      <c r="D3141" s="37" t="s">
        <v>9241</v>
      </c>
      <c r="E3141" s="35">
        <v>541602</v>
      </c>
      <c r="F3141" s="37" t="s">
        <v>1880</v>
      </c>
      <c r="G3141" s="36" t="s">
        <v>9253</v>
      </c>
      <c r="H3141" s="42">
        <v>4953798.2600964</v>
      </c>
      <c r="I3141" s="39"/>
      <c r="J3141" s="42">
        <f t="shared" si="181"/>
        <v>4953798.2600964</v>
      </c>
      <c r="K3141" s="43">
        <v>0</v>
      </c>
      <c r="L3141" s="36">
        <v>100</v>
      </c>
      <c r="M3141" s="36">
        <v>1</v>
      </c>
      <c r="N3141" s="40" t="s">
        <v>9684</v>
      </c>
      <c r="O3141" s="37" t="s">
        <v>9844</v>
      </c>
      <c r="P3141" s="36">
        <v>235</v>
      </c>
      <c r="Q3141" s="37" t="s">
        <v>9246</v>
      </c>
    </row>
    <row r="3142" spans="1:17" ht="15" customHeight="1">
      <c r="A3142" s="35">
        <v>494004</v>
      </c>
      <c r="B3142" s="36" t="s">
        <v>10602</v>
      </c>
      <c r="C3142" s="37" t="s">
        <v>9240</v>
      </c>
      <c r="D3142" s="37" t="s">
        <v>9241</v>
      </c>
      <c r="E3142" s="35" t="s">
        <v>11079</v>
      </c>
      <c r="F3142" s="37" t="s">
        <v>11080</v>
      </c>
      <c r="G3142" s="36" t="s">
        <v>9253</v>
      </c>
      <c r="H3142" s="42">
        <v>4115838.0986674381</v>
      </c>
      <c r="I3142" s="39"/>
      <c r="J3142" s="42">
        <f t="shared" si="181"/>
        <v>4115838.0986674381</v>
      </c>
      <c r="K3142" s="43">
        <v>0</v>
      </c>
      <c r="L3142" s="36">
        <v>100</v>
      </c>
      <c r="M3142" s="36">
        <v>1</v>
      </c>
      <c r="N3142" s="37" t="s">
        <v>10943</v>
      </c>
      <c r="O3142" s="37" t="s">
        <v>10938</v>
      </c>
      <c r="P3142" s="36">
        <v>235</v>
      </c>
      <c r="Q3142" s="37" t="s">
        <v>9246</v>
      </c>
    </row>
    <row r="3143" spans="1:17" ht="15" customHeight="1">
      <c r="A3143" s="35">
        <v>373307</v>
      </c>
      <c r="B3143" s="36" t="s">
        <v>10602</v>
      </c>
      <c r="C3143" s="37" t="s">
        <v>9240</v>
      </c>
      <c r="D3143" s="37" t="s">
        <v>9296</v>
      </c>
      <c r="E3143" s="35" t="s">
        <v>11081</v>
      </c>
      <c r="F3143" s="38" t="s">
        <v>11082</v>
      </c>
      <c r="G3143" s="36" t="s">
        <v>9253</v>
      </c>
      <c r="H3143" s="42">
        <v>4247903.1471376503</v>
      </c>
      <c r="I3143" s="39"/>
      <c r="J3143" s="42">
        <f t="shared" si="181"/>
        <v>4247903.1471376503</v>
      </c>
      <c r="K3143" s="43">
        <v>0</v>
      </c>
      <c r="L3143" s="36">
        <v>100</v>
      </c>
      <c r="M3143" s="36">
        <v>1</v>
      </c>
      <c r="N3143" s="40" t="s">
        <v>9684</v>
      </c>
      <c r="O3143" s="37" t="s">
        <v>9844</v>
      </c>
      <c r="P3143" s="36">
        <v>202</v>
      </c>
      <c r="Q3143" s="37" t="s">
        <v>9298</v>
      </c>
    </row>
    <row r="3144" spans="1:17" ht="15" customHeight="1">
      <c r="A3144" s="35">
        <v>822107</v>
      </c>
      <c r="B3144" s="36" t="s">
        <v>10602</v>
      </c>
      <c r="C3144" s="37" t="s">
        <v>9240</v>
      </c>
      <c r="D3144" s="37" t="s">
        <v>9263</v>
      </c>
      <c r="E3144" s="35">
        <v>822107</v>
      </c>
      <c r="F3144" s="37" t="s">
        <v>3507</v>
      </c>
      <c r="G3144" s="36" t="s">
        <v>9253</v>
      </c>
      <c r="H3144" s="42">
        <v>3472852.96215</v>
      </c>
      <c r="I3144" s="39"/>
      <c r="J3144" s="42">
        <f t="shared" si="181"/>
        <v>3472852.96215</v>
      </c>
      <c r="K3144" s="36">
        <v>0</v>
      </c>
      <c r="L3144" s="36">
        <v>100</v>
      </c>
      <c r="M3144" s="36">
        <v>1</v>
      </c>
      <c r="N3144" s="40" t="s">
        <v>10780</v>
      </c>
      <c r="O3144" s="37" t="s">
        <v>9245</v>
      </c>
      <c r="P3144" s="36">
        <v>207</v>
      </c>
      <c r="Q3144" s="37" t="s">
        <v>9266</v>
      </c>
    </row>
    <row r="3145" spans="1:17" ht="15" customHeight="1">
      <c r="A3145" s="35">
        <v>822105</v>
      </c>
      <c r="B3145" s="36" t="s">
        <v>10602</v>
      </c>
      <c r="C3145" s="37" t="s">
        <v>9240</v>
      </c>
      <c r="D3145" s="37" t="s">
        <v>9263</v>
      </c>
      <c r="E3145" s="35">
        <v>822105</v>
      </c>
      <c r="F3145" s="37" t="s">
        <v>3505</v>
      </c>
      <c r="G3145" s="36" t="s">
        <v>9253</v>
      </c>
      <c r="H3145" s="42">
        <v>3472852.96215</v>
      </c>
      <c r="I3145" s="39"/>
      <c r="J3145" s="42">
        <f t="shared" si="181"/>
        <v>3472852.96215</v>
      </c>
      <c r="K3145" s="36">
        <v>0</v>
      </c>
      <c r="L3145" s="36">
        <v>100</v>
      </c>
      <c r="M3145" s="36">
        <v>1</v>
      </c>
      <c r="N3145" s="40" t="s">
        <v>10780</v>
      </c>
      <c r="O3145" s="37" t="s">
        <v>9245</v>
      </c>
      <c r="P3145" s="36">
        <v>207</v>
      </c>
      <c r="Q3145" s="37" t="s">
        <v>9266</v>
      </c>
    </row>
    <row r="3146" spans="1:17" ht="15" customHeight="1">
      <c r="A3146" s="35">
        <v>295201</v>
      </c>
      <c r="B3146" s="36" t="s">
        <v>10602</v>
      </c>
      <c r="C3146" s="37" t="s">
        <v>9240</v>
      </c>
      <c r="D3146" s="37" t="s">
        <v>9329</v>
      </c>
      <c r="E3146" s="35" t="s">
        <v>11083</v>
      </c>
      <c r="F3146" s="38" t="s">
        <v>1502</v>
      </c>
      <c r="G3146" s="36" t="s">
        <v>9253</v>
      </c>
      <c r="H3146" s="42">
        <v>9523770.7710717004</v>
      </c>
      <c r="I3146" s="39"/>
      <c r="J3146" s="42">
        <f t="shared" si="181"/>
        <v>9523770.7710717004</v>
      </c>
      <c r="K3146" s="43">
        <v>0</v>
      </c>
      <c r="L3146" s="36">
        <v>100</v>
      </c>
      <c r="M3146" s="36">
        <v>1</v>
      </c>
      <c r="N3146" s="40" t="s">
        <v>9684</v>
      </c>
      <c r="O3146" s="37" t="s">
        <v>9844</v>
      </c>
      <c r="P3146" s="36">
        <v>234</v>
      </c>
      <c r="Q3146" s="37" t="s">
        <v>9330</v>
      </c>
    </row>
    <row r="3147" spans="1:17" ht="15" customHeight="1">
      <c r="A3147" s="35">
        <v>852202</v>
      </c>
      <c r="B3147" s="36" t="s">
        <v>10602</v>
      </c>
      <c r="C3147" s="37" t="s">
        <v>9240</v>
      </c>
      <c r="D3147" s="37" t="s">
        <v>9599</v>
      </c>
      <c r="E3147" s="35">
        <v>852202</v>
      </c>
      <c r="F3147" s="37" t="s">
        <v>11084</v>
      </c>
      <c r="G3147" s="36" t="s">
        <v>9253</v>
      </c>
      <c r="H3147" s="42">
        <v>6223201.514565751</v>
      </c>
      <c r="I3147" s="39"/>
      <c r="J3147" s="42">
        <f t="shared" si="181"/>
        <v>6223201.514565751</v>
      </c>
      <c r="K3147" s="43">
        <v>0</v>
      </c>
      <c r="L3147" s="36">
        <v>100</v>
      </c>
      <c r="M3147" s="36">
        <v>1</v>
      </c>
      <c r="N3147" s="40" t="s">
        <v>9684</v>
      </c>
      <c r="O3147" s="37" t="s">
        <v>9844</v>
      </c>
      <c r="P3147" s="36">
        <v>232</v>
      </c>
      <c r="Q3147" s="37" t="s">
        <v>9396</v>
      </c>
    </row>
    <row r="3148" spans="1:17" ht="15" customHeight="1">
      <c r="A3148" s="35">
        <v>852201</v>
      </c>
      <c r="B3148" s="36" t="s">
        <v>10602</v>
      </c>
      <c r="C3148" s="37" t="s">
        <v>9240</v>
      </c>
      <c r="D3148" s="37" t="s">
        <v>9599</v>
      </c>
      <c r="E3148" s="35" t="s">
        <v>11085</v>
      </c>
      <c r="F3148" s="37" t="s">
        <v>2503</v>
      </c>
      <c r="G3148" s="36" t="s">
        <v>9253</v>
      </c>
      <c r="H3148" s="42">
        <v>6223201.514565751</v>
      </c>
      <c r="I3148" s="39"/>
      <c r="J3148" s="42">
        <f t="shared" si="181"/>
        <v>6223201.514565751</v>
      </c>
      <c r="K3148" s="36">
        <v>0</v>
      </c>
      <c r="L3148" s="36">
        <v>100</v>
      </c>
      <c r="M3148" s="36">
        <v>1</v>
      </c>
      <c r="N3148" s="40" t="s">
        <v>9684</v>
      </c>
      <c r="O3148" s="37" t="s">
        <v>9844</v>
      </c>
      <c r="P3148" s="36">
        <v>232</v>
      </c>
      <c r="Q3148" s="37" t="s">
        <v>9396</v>
      </c>
    </row>
    <row r="3149" spans="1:17" ht="15" customHeight="1">
      <c r="A3149" s="35">
        <v>457402</v>
      </c>
      <c r="B3149" s="36" t="s">
        <v>10602</v>
      </c>
      <c r="C3149" s="37" t="s">
        <v>9240</v>
      </c>
      <c r="D3149" s="37" t="s">
        <v>9241</v>
      </c>
      <c r="E3149" s="35" t="s">
        <v>11086</v>
      </c>
      <c r="F3149" s="38" t="s">
        <v>11087</v>
      </c>
      <c r="G3149" s="36" t="s">
        <v>9253</v>
      </c>
      <c r="H3149" s="42">
        <v>25424445.489069626</v>
      </c>
      <c r="I3149" s="39"/>
      <c r="J3149" s="42">
        <f t="shared" si="181"/>
        <v>25424445.489069626</v>
      </c>
      <c r="K3149" s="43">
        <v>0</v>
      </c>
      <c r="L3149" s="36">
        <v>100</v>
      </c>
      <c r="M3149" s="36">
        <v>1</v>
      </c>
      <c r="N3149" s="37" t="s">
        <v>10934</v>
      </c>
      <c r="O3149" s="37" t="s">
        <v>9844</v>
      </c>
      <c r="P3149" s="36">
        <v>235</v>
      </c>
      <c r="Q3149" s="37" t="s">
        <v>9246</v>
      </c>
    </row>
    <row r="3150" spans="1:17" ht="15" customHeight="1">
      <c r="A3150" s="35">
        <v>457401</v>
      </c>
      <c r="B3150" s="36" t="s">
        <v>10602</v>
      </c>
      <c r="C3150" s="37" t="s">
        <v>9240</v>
      </c>
      <c r="D3150" s="37" t="s">
        <v>9241</v>
      </c>
      <c r="E3150" s="35" t="s">
        <v>11088</v>
      </c>
      <c r="F3150" s="38" t="s">
        <v>7075</v>
      </c>
      <c r="G3150" s="36" t="s">
        <v>9253</v>
      </c>
      <c r="H3150" s="42">
        <v>42278209.974000007</v>
      </c>
      <c r="I3150" s="39"/>
      <c r="J3150" s="42">
        <f t="shared" si="181"/>
        <v>42278209.974000007</v>
      </c>
      <c r="K3150" s="43">
        <v>0</v>
      </c>
      <c r="L3150" s="36">
        <v>100</v>
      </c>
      <c r="M3150" s="36">
        <v>1</v>
      </c>
      <c r="N3150" s="40" t="s">
        <v>11089</v>
      </c>
      <c r="O3150" s="37" t="s">
        <v>11090</v>
      </c>
      <c r="P3150" s="36">
        <v>235</v>
      </c>
      <c r="Q3150" s="37" t="s">
        <v>9246</v>
      </c>
    </row>
    <row r="3151" spans="1:17" ht="15" customHeight="1">
      <c r="A3151" s="35">
        <v>457401</v>
      </c>
      <c r="B3151" s="36" t="s">
        <v>10602</v>
      </c>
      <c r="C3151" s="37" t="s">
        <v>9240</v>
      </c>
      <c r="D3151" s="37" t="s">
        <v>9241</v>
      </c>
      <c r="E3151" s="35">
        <v>457401</v>
      </c>
      <c r="F3151" s="37" t="s">
        <v>7075</v>
      </c>
      <c r="G3151" s="36" t="s">
        <v>9253</v>
      </c>
      <c r="H3151" s="42">
        <v>6505983.9000000004</v>
      </c>
      <c r="I3151" s="39"/>
      <c r="J3151" s="42">
        <f t="shared" si="181"/>
        <v>6505983.9000000004</v>
      </c>
      <c r="K3151" s="36">
        <v>0</v>
      </c>
      <c r="L3151" s="36">
        <v>100</v>
      </c>
      <c r="M3151" s="36">
        <v>1</v>
      </c>
      <c r="N3151" s="37" t="s">
        <v>11091</v>
      </c>
      <c r="O3151" s="37" t="s">
        <v>11092</v>
      </c>
      <c r="P3151" s="36">
        <v>203</v>
      </c>
      <c r="Q3151" s="37" t="s">
        <v>9385</v>
      </c>
    </row>
    <row r="3152" spans="1:17" ht="15" customHeight="1">
      <c r="A3152" s="35">
        <v>868103</v>
      </c>
      <c r="B3152" s="36" t="s">
        <v>10602</v>
      </c>
      <c r="C3152" s="37" t="s">
        <v>9240</v>
      </c>
      <c r="D3152" s="37" t="s">
        <v>9383</v>
      </c>
      <c r="E3152" s="35">
        <v>868103</v>
      </c>
      <c r="F3152" s="37" t="s">
        <v>11093</v>
      </c>
      <c r="G3152" s="36" t="s">
        <v>9253</v>
      </c>
      <c r="H3152" s="42">
        <v>2008416.2798699997</v>
      </c>
      <c r="I3152" s="39"/>
      <c r="J3152" s="42">
        <f t="shared" si="181"/>
        <v>2008416.2798699997</v>
      </c>
      <c r="K3152" s="36">
        <v>0</v>
      </c>
      <c r="L3152" s="36">
        <v>100</v>
      </c>
      <c r="M3152" s="36">
        <v>1</v>
      </c>
      <c r="N3152" s="40" t="s">
        <v>9684</v>
      </c>
      <c r="O3152" s="37" t="s">
        <v>9844</v>
      </c>
      <c r="P3152" s="36">
        <v>237</v>
      </c>
      <c r="Q3152" s="37" t="s">
        <v>9384</v>
      </c>
    </row>
    <row r="3153" spans="1:17" ht="15" customHeight="1">
      <c r="A3153" s="35">
        <v>868104</v>
      </c>
      <c r="B3153" s="36" t="s">
        <v>10602</v>
      </c>
      <c r="C3153" s="37" t="s">
        <v>9240</v>
      </c>
      <c r="D3153" s="37" t="s">
        <v>9383</v>
      </c>
      <c r="E3153" s="35">
        <v>868104</v>
      </c>
      <c r="F3153" s="37" t="s">
        <v>11094</v>
      </c>
      <c r="G3153" s="36" t="s">
        <v>9253</v>
      </c>
      <c r="H3153" s="42">
        <v>1358942.4634499999</v>
      </c>
      <c r="I3153" s="39"/>
      <c r="J3153" s="42">
        <f t="shared" si="181"/>
        <v>1358942.4634499999</v>
      </c>
      <c r="K3153" s="36">
        <v>0</v>
      </c>
      <c r="L3153" s="36">
        <v>100</v>
      </c>
      <c r="M3153" s="36">
        <v>1</v>
      </c>
      <c r="N3153" s="40" t="s">
        <v>9684</v>
      </c>
      <c r="O3153" s="40" t="s">
        <v>10910</v>
      </c>
      <c r="P3153" s="36">
        <v>237</v>
      </c>
      <c r="Q3153" s="37" t="s">
        <v>9384</v>
      </c>
    </row>
    <row r="3154" spans="1:17" ht="15" customHeight="1">
      <c r="A3154" s="35">
        <v>322101</v>
      </c>
      <c r="B3154" s="36" t="s">
        <v>10602</v>
      </c>
      <c r="C3154" s="37" t="s">
        <v>9240</v>
      </c>
      <c r="D3154" s="37" t="s">
        <v>9329</v>
      </c>
      <c r="E3154" s="35" t="s">
        <v>11095</v>
      </c>
      <c r="F3154" s="38" t="s">
        <v>1760</v>
      </c>
      <c r="G3154" s="36" t="s">
        <v>9253</v>
      </c>
      <c r="H3154" s="42">
        <v>15498738.795647249</v>
      </c>
      <c r="I3154" s="39"/>
      <c r="J3154" s="42">
        <f t="shared" si="181"/>
        <v>15498738.795647249</v>
      </c>
      <c r="K3154" s="43">
        <v>0</v>
      </c>
      <c r="L3154" s="36">
        <v>100</v>
      </c>
      <c r="M3154" s="36">
        <v>1</v>
      </c>
      <c r="N3154" s="40" t="s">
        <v>9684</v>
      </c>
      <c r="O3154" s="37" t="s">
        <v>9844</v>
      </c>
      <c r="P3154" s="36">
        <v>234</v>
      </c>
      <c r="Q3154" s="37" t="s">
        <v>9330</v>
      </c>
    </row>
    <row r="3155" spans="1:17" ht="15" customHeight="1">
      <c r="A3155" s="35">
        <v>322102</v>
      </c>
      <c r="B3155" s="36" t="s">
        <v>10602</v>
      </c>
      <c r="C3155" s="37" t="s">
        <v>9240</v>
      </c>
      <c r="D3155" s="37" t="s">
        <v>9329</v>
      </c>
      <c r="E3155" s="35" t="s">
        <v>11096</v>
      </c>
      <c r="F3155" s="38" t="s">
        <v>1761</v>
      </c>
      <c r="G3155" s="36" t="s">
        <v>9253</v>
      </c>
      <c r="H3155" s="42">
        <v>15498738.795647249</v>
      </c>
      <c r="I3155" s="39"/>
      <c r="J3155" s="42">
        <f t="shared" si="181"/>
        <v>15498738.795647249</v>
      </c>
      <c r="K3155" s="43">
        <v>0</v>
      </c>
      <c r="L3155" s="36">
        <v>100</v>
      </c>
      <c r="M3155" s="36">
        <v>1</v>
      </c>
      <c r="N3155" s="40" t="s">
        <v>9684</v>
      </c>
      <c r="O3155" s="37" t="s">
        <v>9844</v>
      </c>
      <c r="P3155" s="36">
        <v>234</v>
      </c>
      <c r="Q3155" s="37" t="s">
        <v>9330</v>
      </c>
    </row>
    <row r="3156" spans="1:17" ht="15" customHeight="1">
      <c r="A3156" s="35">
        <v>868302</v>
      </c>
      <c r="B3156" s="36" t="s">
        <v>10602</v>
      </c>
      <c r="C3156" s="37" t="s">
        <v>9240</v>
      </c>
      <c r="D3156" s="37" t="s">
        <v>9300</v>
      </c>
      <c r="E3156" s="35" t="s">
        <v>11097</v>
      </c>
      <c r="F3156" s="38" t="s">
        <v>11098</v>
      </c>
      <c r="G3156" s="36" t="s">
        <v>9253</v>
      </c>
      <c r="H3156" s="42">
        <v>3670654.5873855003</v>
      </c>
      <c r="I3156" s="39"/>
      <c r="J3156" s="42">
        <f t="shared" si="181"/>
        <v>3670654.5873855003</v>
      </c>
      <c r="K3156" s="43">
        <v>0</v>
      </c>
      <c r="L3156" s="36">
        <v>100</v>
      </c>
      <c r="M3156" s="36">
        <v>1</v>
      </c>
      <c r="N3156" s="40" t="s">
        <v>9684</v>
      </c>
      <c r="O3156" s="37" t="s">
        <v>9844</v>
      </c>
      <c r="P3156" s="36">
        <v>205</v>
      </c>
      <c r="Q3156" s="37" t="s">
        <v>9302</v>
      </c>
    </row>
    <row r="3157" spans="1:17" ht="15" customHeight="1">
      <c r="A3157" s="35">
        <v>182201</v>
      </c>
      <c r="B3157" s="36" t="s">
        <v>10602</v>
      </c>
      <c r="C3157" s="37" t="s">
        <v>9240</v>
      </c>
      <c r="D3157" s="37" t="s">
        <v>9311</v>
      </c>
      <c r="E3157" s="35">
        <v>182201</v>
      </c>
      <c r="F3157" s="38" t="s">
        <v>11099</v>
      </c>
      <c r="G3157" s="36" t="s">
        <v>9253</v>
      </c>
      <c r="H3157" s="42">
        <v>317086.57480499998</v>
      </c>
      <c r="I3157" s="39"/>
      <c r="J3157" s="42">
        <f t="shared" ref="J3157:J3220" si="182">H3157</f>
        <v>317086.57480499998</v>
      </c>
      <c r="K3157" s="43">
        <v>0</v>
      </c>
      <c r="L3157" s="36">
        <v>100</v>
      </c>
      <c r="M3157" s="36">
        <v>1</v>
      </c>
      <c r="N3157" s="40" t="s">
        <v>10797</v>
      </c>
      <c r="O3157" s="37" t="s">
        <v>10798</v>
      </c>
      <c r="P3157" s="36">
        <v>209</v>
      </c>
      <c r="Q3157" s="37" t="s">
        <v>9312</v>
      </c>
    </row>
    <row r="3158" spans="1:17" ht="15" customHeight="1">
      <c r="A3158" s="35">
        <v>384501</v>
      </c>
      <c r="B3158" s="36" t="s">
        <v>10602</v>
      </c>
      <c r="C3158" s="37" t="s">
        <v>9240</v>
      </c>
      <c r="D3158" s="37" t="s">
        <v>9329</v>
      </c>
      <c r="E3158" s="35">
        <v>384501</v>
      </c>
      <c r="F3158" s="37" t="s">
        <v>11100</v>
      </c>
      <c r="G3158" s="36" t="s">
        <v>9253</v>
      </c>
      <c r="H3158" s="42">
        <v>2113910.4986999999</v>
      </c>
      <c r="I3158" s="39"/>
      <c r="J3158" s="42">
        <f t="shared" si="182"/>
        <v>2113910.4986999999</v>
      </c>
      <c r="K3158" s="36">
        <v>0</v>
      </c>
      <c r="L3158" s="36">
        <v>100</v>
      </c>
      <c r="M3158" s="36">
        <v>1</v>
      </c>
      <c r="N3158" s="40" t="s">
        <v>9684</v>
      </c>
      <c r="O3158" s="37" t="s">
        <v>9844</v>
      </c>
      <c r="P3158" s="36">
        <v>234</v>
      </c>
      <c r="Q3158" s="37" t="s">
        <v>9330</v>
      </c>
    </row>
    <row r="3159" spans="1:17" ht="15" customHeight="1">
      <c r="A3159" s="35">
        <v>383303</v>
      </c>
      <c r="B3159" s="36" t="s">
        <v>10602</v>
      </c>
      <c r="C3159" s="37" t="s">
        <v>9240</v>
      </c>
      <c r="D3159" s="37" t="s">
        <v>9296</v>
      </c>
      <c r="E3159" s="35">
        <v>383303</v>
      </c>
      <c r="F3159" s="37" t="s">
        <v>1549</v>
      </c>
      <c r="G3159" s="36" t="s">
        <v>9253</v>
      </c>
      <c r="H3159" s="42">
        <v>1706227.7596650003</v>
      </c>
      <c r="I3159" s="39"/>
      <c r="J3159" s="42">
        <f t="shared" si="182"/>
        <v>1706227.7596650003</v>
      </c>
      <c r="K3159" s="36">
        <v>0</v>
      </c>
      <c r="L3159" s="36">
        <v>100</v>
      </c>
      <c r="M3159" s="36">
        <v>1</v>
      </c>
      <c r="N3159" s="40" t="s">
        <v>9684</v>
      </c>
      <c r="O3159" s="37" t="s">
        <v>9844</v>
      </c>
      <c r="P3159" s="36">
        <v>202</v>
      </c>
      <c r="Q3159" s="37" t="s">
        <v>9298</v>
      </c>
    </row>
    <row r="3160" spans="1:17" ht="15" customHeight="1">
      <c r="A3160" s="35">
        <v>383301</v>
      </c>
      <c r="B3160" s="36" t="s">
        <v>10602</v>
      </c>
      <c r="C3160" s="37" t="s">
        <v>9240</v>
      </c>
      <c r="D3160" s="37" t="s">
        <v>9296</v>
      </c>
      <c r="E3160" s="35">
        <v>383301</v>
      </c>
      <c r="F3160" s="37" t="s">
        <v>1547</v>
      </c>
      <c r="G3160" s="36" t="s">
        <v>9253</v>
      </c>
      <c r="H3160" s="42">
        <v>1706227.7596650003</v>
      </c>
      <c r="I3160" s="39"/>
      <c r="J3160" s="42">
        <f t="shared" si="182"/>
        <v>1706227.7596650003</v>
      </c>
      <c r="K3160" s="36">
        <v>0</v>
      </c>
      <c r="L3160" s="36">
        <v>100</v>
      </c>
      <c r="M3160" s="36">
        <v>1</v>
      </c>
      <c r="N3160" s="40" t="s">
        <v>9684</v>
      </c>
      <c r="O3160" s="37" t="s">
        <v>9844</v>
      </c>
      <c r="P3160" s="36">
        <v>202</v>
      </c>
      <c r="Q3160" s="37" t="s">
        <v>9298</v>
      </c>
    </row>
    <row r="3161" spans="1:17" ht="15" customHeight="1">
      <c r="A3161" s="35">
        <v>383903</v>
      </c>
      <c r="B3161" s="36" t="s">
        <v>10602</v>
      </c>
      <c r="C3161" s="37" t="s">
        <v>9240</v>
      </c>
      <c r="D3161" s="37" t="s">
        <v>9296</v>
      </c>
      <c r="E3161" s="35">
        <v>383903</v>
      </c>
      <c r="F3161" s="37" t="s">
        <v>1552</v>
      </c>
      <c r="G3161" s="36" t="s">
        <v>9253</v>
      </c>
      <c r="H3161" s="42">
        <v>1706227.7596650003</v>
      </c>
      <c r="I3161" s="39"/>
      <c r="J3161" s="42">
        <f t="shared" si="182"/>
        <v>1706227.7596650003</v>
      </c>
      <c r="K3161" s="36">
        <v>0</v>
      </c>
      <c r="L3161" s="36">
        <v>100</v>
      </c>
      <c r="M3161" s="36">
        <v>1</v>
      </c>
      <c r="N3161" s="40" t="s">
        <v>9684</v>
      </c>
      <c r="O3161" s="37" t="s">
        <v>9844</v>
      </c>
      <c r="P3161" s="36">
        <v>202</v>
      </c>
      <c r="Q3161" s="37" t="s">
        <v>9298</v>
      </c>
    </row>
    <row r="3162" spans="1:17" ht="15" customHeight="1">
      <c r="A3162" s="35">
        <v>384801</v>
      </c>
      <c r="B3162" s="36" t="s">
        <v>10602</v>
      </c>
      <c r="C3162" s="37" t="s">
        <v>9240</v>
      </c>
      <c r="D3162" s="37" t="s">
        <v>9296</v>
      </c>
      <c r="E3162" s="35">
        <v>384801</v>
      </c>
      <c r="F3162" s="38" t="s">
        <v>1556</v>
      </c>
      <c r="G3162" s="36" t="s">
        <v>9253</v>
      </c>
      <c r="H3162" s="42">
        <v>21604226.866922699</v>
      </c>
      <c r="I3162" s="39"/>
      <c r="J3162" s="42">
        <f t="shared" si="182"/>
        <v>21604226.866922699</v>
      </c>
      <c r="K3162" s="43">
        <v>0</v>
      </c>
      <c r="L3162" s="36">
        <v>100</v>
      </c>
      <c r="M3162" s="36">
        <v>1</v>
      </c>
      <c r="N3162" s="40" t="s">
        <v>9244</v>
      </c>
      <c r="O3162" s="37" t="s">
        <v>9265</v>
      </c>
      <c r="P3162" s="36">
        <v>214</v>
      </c>
      <c r="Q3162" s="37" t="s">
        <v>9341</v>
      </c>
    </row>
    <row r="3163" spans="1:17" ht="15" customHeight="1">
      <c r="A3163" s="35">
        <v>383203</v>
      </c>
      <c r="B3163" s="36" t="s">
        <v>10602</v>
      </c>
      <c r="C3163" s="37" t="s">
        <v>9240</v>
      </c>
      <c r="D3163" s="37" t="s">
        <v>9296</v>
      </c>
      <c r="E3163" s="35">
        <v>383203</v>
      </c>
      <c r="F3163" s="37" t="s">
        <v>1628</v>
      </c>
      <c r="G3163" s="36" t="s">
        <v>9253</v>
      </c>
      <c r="H3163" s="42">
        <v>2113910.4986999999</v>
      </c>
      <c r="I3163" s="39"/>
      <c r="J3163" s="42">
        <f t="shared" si="182"/>
        <v>2113910.4986999999</v>
      </c>
      <c r="K3163" s="36">
        <v>0</v>
      </c>
      <c r="L3163" s="36">
        <v>100</v>
      </c>
      <c r="M3163" s="36">
        <v>1</v>
      </c>
      <c r="N3163" s="40" t="s">
        <v>9684</v>
      </c>
      <c r="O3163" s="37" t="s">
        <v>9844</v>
      </c>
      <c r="P3163" s="36">
        <v>202</v>
      </c>
      <c r="Q3163" s="37" t="s">
        <v>9298</v>
      </c>
    </row>
    <row r="3164" spans="1:17" ht="15" customHeight="1">
      <c r="A3164" s="35">
        <v>486202</v>
      </c>
      <c r="B3164" s="36" t="s">
        <v>10602</v>
      </c>
      <c r="C3164" s="37" t="s">
        <v>9240</v>
      </c>
      <c r="D3164" s="37" t="s">
        <v>9241</v>
      </c>
      <c r="E3164" s="35" t="s">
        <v>11101</v>
      </c>
      <c r="F3164" s="37" t="s">
        <v>11102</v>
      </c>
      <c r="G3164" s="36" t="s">
        <v>9253</v>
      </c>
      <c r="H3164" s="42">
        <v>33068924.157883827</v>
      </c>
      <c r="I3164" s="39"/>
      <c r="J3164" s="42">
        <f t="shared" si="182"/>
        <v>33068924.157883827</v>
      </c>
      <c r="K3164" s="43">
        <v>0</v>
      </c>
      <c r="L3164" s="36">
        <v>100</v>
      </c>
      <c r="M3164" s="36">
        <v>1</v>
      </c>
      <c r="N3164" s="37" t="s">
        <v>10794</v>
      </c>
      <c r="O3164" s="37" t="s">
        <v>10795</v>
      </c>
      <c r="P3164" s="36">
        <v>235</v>
      </c>
      <c r="Q3164" s="37" t="s">
        <v>9246</v>
      </c>
    </row>
    <row r="3165" spans="1:17" ht="15" customHeight="1">
      <c r="A3165" s="35">
        <v>486201</v>
      </c>
      <c r="B3165" s="36" t="s">
        <v>10602</v>
      </c>
      <c r="C3165" s="37" t="s">
        <v>9240</v>
      </c>
      <c r="D3165" s="37" t="s">
        <v>9241</v>
      </c>
      <c r="E3165" s="35" t="s">
        <v>11103</v>
      </c>
      <c r="F3165" s="37" t="s">
        <v>11104</v>
      </c>
      <c r="G3165" s="36" t="s">
        <v>9253</v>
      </c>
      <c r="H3165" s="42">
        <v>25424445.489069626</v>
      </c>
      <c r="I3165" s="39"/>
      <c r="J3165" s="42">
        <f t="shared" si="182"/>
        <v>25424445.489069626</v>
      </c>
      <c r="K3165" s="43">
        <v>0</v>
      </c>
      <c r="L3165" s="36">
        <v>100</v>
      </c>
      <c r="M3165" s="36">
        <v>1</v>
      </c>
      <c r="N3165" s="37" t="s">
        <v>10934</v>
      </c>
      <c r="O3165" s="37" t="s">
        <v>10795</v>
      </c>
      <c r="P3165" s="36">
        <v>235</v>
      </c>
      <c r="Q3165" s="37" t="s">
        <v>9246</v>
      </c>
    </row>
    <row r="3166" spans="1:17" ht="15" customHeight="1">
      <c r="A3166" s="35">
        <v>782341</v>
      </c>
      <c r="B3166" s="36" t="s">
        <v>10602</v>
      </c>
      <c r="C3166" s="37" t="s">
        <v>9240</v>
      </c>
      <c r="D3166" s="37" t="s">
        <v>9263</v>
      </c>
      <c r="E3166" s="35">
        <v>782341</v>
      </c>
      <c r="F3166" s="37" t="s">
        <v>3408</v>
      </c>
      <c r="G3166" s="36" t="s">
        <v>9253</v>
      </c>
      <c r="H3166" s="42">
        <v>1358942.4634499999</v>
      </c>
      <c r="I3166" s="39"/>
      <c r="J3166" s="42">
        <f t="shared" si="182"/>
        <v>1358942.4634499999</v>
      </c>
      <c r="K3166" s="36">
        <v>0</v>
      </c>
      <c r="L3166" s="36">
        <v>100</v>
      </c>
      <c r="M3166" s="36">
        <v>1</v>
      </c>
      <c r="N3166" s="40" t="s">
        <v>9684</v>
      </c>
      <c r="O3166" s="40" t="s">
        <v>10910</v>
      </c>
      <c r="P3166" s="36">
        <v>207</v>
      </c>
      <c r="Q3166" s="37" t="s">
        <v>9266</v>
      </c>
    </row>
    <row r="3167" spans="1:17" ht="15" customHeight="1">
      <c r="A3167" s="35">
        <v>602001</v>
      </c>
      <c r="B3167" s="36" t="s">
        <v>10602</v>
      </c>
      <c r="C3167" s="37" t="s">
        <v>9240</v>
      </c>
      <c r="D3167" s="37" t="s">
        <v>9260</v>
      </c>
      <c r="E3167" s="35">
        <v>602001</v>
      </c>
      <c r="F3167" s="38" t="s">
        <v>11105</v>
      </c>
      <c r="G3167" s="36" t="s">
        <v>9253</v>
      </c>
      <c r="H3167" s="42">
        <v>4625991.1391908498</v>
      </c>
      <c r="I3167" s="39"/>
      <c r="J3167" s="42">
        <f t="shared" si="182"/>
        <v>4625991.1391908498</v>
      </c>
      <c r="K3167" s="43">
        <v>0</v>
      </c>
      <c r="L3167" s="36">
        <v>100</v>
      </c>
      <c r="M3167" s="36">
        <v>1</v>
      </c>
      <c r="N3167" s="40" t="s">
        <v>9684</v>
      </c>
      <c r="O3167" s="37" t="s">
        <v>9844</v>
      </c>
      <c r="P3167" s="36">
        <v>215</v>
      </c>
      <c r="Q3167" s="37" t="s">
        <v>9262</v>
      </c>
    </row>
    <row r="3168" spans="1:17" ht="15" customHeight="1">
      <c r="A3168" s="35">
        <v>612101</v>
      </c>
      <c r="B3168" s="36" t="s">
        <v>10602</v>
      </c>
      <c r="C3168" s="37" t="s">
        <v>9240</v>
      </c>
      <c r="D3168" s="37" t="s">
        <v>9260</v>
      </c>
      <c r="E3168" s="35">
        <v>612101</v>
      </c>
      <c r="F3168" s="37" t="s">
        <v>11106</v>
      </c>
      <c r="G3168" s="36" t="s">
        <v>9253</v>
      </c>
      <c r="H3168" s="42">
        <v>2562226.9101</v>
      </c>
      <c r="I3168" s="39"/>
      <c r="J3168" s="42">
        <f t="shared" si="182"/>
        <v>2562226.9101</v>
      </c>
      <c r="K3168" s="36">
        <v>0</v>
      </c>
      <c r="L3168" s="36">
        <v>100</v>
      </c>
      <c r="M3168" s="36">
        <v>1</v>
      </c>
      <c r="N3168" s="40" t="s">
        <v>9684</v>
      </c>
      <c r="O3168" s="37" t="s">
        <v>9844</v>
      </c>
      <c r="P3168" s="36">
        <v>215</v>
      </c>
      <c r="Q3168" s="37" t="s">
        <v>9262</v>
      </c>
    </row>
    <row r="3169" spans="1:17" ht="15" customHeight="1">
      <c r="A3169" s="35">
        <v>369201</v>
      </c>
      <c r="B3169" s="36" t="s">
        <v>10602</v>
      </c>
      <c r="C3169" s="37" t="s">
        <v>9240</v>
      </c>
      <c r="D3169" s="37" t="s">
        <v>9296</v>
      </c>
      <c r="E3169" s="35" t="s">
        <v>11107</v>
      </c>
      <c r="F3169" s="37" t="s">
        <v>11108</v>
      </c>
      <c r="G3169" s="36" t="s">
        <v>9253</v>
      </c>
      <c r="H3169" s="42">
        <v>34728529.6215</v>
      </c>
      <c r="I3169" s="39"/>
      <c r="J3169" s="42">
        <f t="shared" si="182"/>
        <v>34728529.6215</v>
      </c>
      <c r="K3169" s="43">
        <v>0</v>
      </c>
      <c r="L3169" s="36">
        <v>100</v>
      </c>
      <c r="M3169" s="36">
        <v>1</v>
      </c>
      <c r="N3169" s="48" t="s">
        <v>10629</v>
      </c>
      <c r="O3169" s="49" t="s">
        <v>10630</v>
      </c>
      <c r="P3169" s="36">
        <v>202</v>
      </c>
      <c r="Q3169" s="37" t="s">
        <v>9298</v>
      </c>
    </row>
    <row r="3170" spans="1:17" ht="15" customHeight="1">
      <c r="A3170" s="35">
        <v>369202</v>
      </c>
      <c r="B3170" s="36" t="s">
        <v>10602</v>
      </c>
      <c r="C3170" s="37" t="s">
        <v>9240</v>
      </c>
      <c r="D3170" s="37" t="s">
        <v>9296</v>
      </c>
      <c r="E3170" s="35">
        <v>369202</v>
      </c>
      <c r="F3170" s="37" t="s">
        <v>11109</v>
      </c>
      <c r="G3170" s="36" t="s">
        <v>9253</v>
      </c>
      <c r="H3170" s="42">
        <v>3821497.2008284503</v>
      </c>
      <c r="I3170" s="39"/>
      <c r="J3170" s="42">
        <f t="shared" si="182"/>
        <v>3821497.2008284503</v>
      </c>
      <c r="K3170" s="36">
        <v>0</v>
      </c>
      <c r="L3170" s="36">
        <v>100</v>
      </c>
      <c r="M3170" s="36">
        <v>1</v>
      </c>
      <c r="N3170" s="40" t="s">
        <v>9684</v>
      </c>
      <c r="O3170" s="37" t="s">
        <v>9844</v>
      </c>
      <c r="P3170" s="36">
        <v>202</v>
      </c>
      <c r="Q3170" s="37" t="s">
        <v>9298</v>
      </c>
    </row>
    <row r="3171" spans="1:17" ht="15" customHeight="1">
      <c r="A3171" s="35">
        <v>818202</v>
      </c>
      <c r="B3171" s="36" t="s">
        <v>10602</v>
      </c>
      <c r="C3171" s="37" t="s">
        <v>9240</v>
      </c>
      <c r="D3171" s="37" t="s">
        <v>9263</v>
      </c>
      <c r="E3171" s="35">
        <v>818202</v>
      </c>
      <c r="F3171" s="37" t="s">
        <v>3217</v>
      </c>
      <c r="G3171" s="36" t="s">
        <v>9253</v>
      </c>
      <c r="H3171" s="42">
        <v>3472852.96215</v>
      </c>
      <c r="I3171" s="39"/>
      <c r="J3171" s="42">
        <f t="shared" si="182"/>
        <v>3472852.96215</v>
      </c>
      <c r="K3171" s="36">
        <v>0</v>
      </c>
      <c r="L3171" s="36">
        <v>100</v>
      </c>
      <c r="M3171" s="36">
        <v>1</v>
      </c>
      <c r="N3171" s="40" t="s">
        <v>10780</v>
      </c>
      <c r="O3171" s="37" t="s">
        <v>9245</v>
      </c>
      <c r="P3171" s="36">
        <v>207</v>
      </c>
      <c r="Q3171" s="37" t="s">
        <v>9266</v>
      </c>
    </row>
    <row r="3172" spans="1:17" ht="15" customHeight="1">
      <c r="A3172" s="35">
        <v>756102</v>
      </c>
      <c r="B3172" s="36" t="s">
        <v>10602</v>
      </c>
      <c r="C3172" s="37" t="s">
        <v>9240</v>
      </c>
      <c r="D3172" s="37" t="s">
        <v>9247</v>
      </c>
      <c r="E3172" s="35">
        <v>756102</v>
      </c>
      <c r="F3172" s="38" t="s">
        <v>2646</v>
      </c>
      <c r="G3172" s="36" t="s">
        <v>9253</v>
      </c>
      <c r="H3172" s="42">
        <v>1464637.988385</v>
      </c>
      <c r="I3172" s="39"/>
      <c r="J3172" s="42">
        <f t="shared" si="182"/>
        <v>1464637.988385</v>
      </c>
      <c r="K3172" s="36">
        <v>0</v>
      </c>
      <c r="L3172" s="36">
        <v>100</v>
      </c>
      <c r="M3172" s="36">
        <v>1</v>
      </c>
      <c r="N3172" s="40" t="s">
        <v>9684</v>
      </c>
      <c r="O3172" s="37" t="s">
        <v>9844</v>
      </c>
      <c r="P3172" s="36">
        <v>204</v>
      </c>
      <c r="Q3172" s="37" t="s">
        <v>9248</v>
      </c>
    </row>
    <row r="3173" spans="1:17" ht="15" customHeight="1">
      <c r="A3173" s="35">
        <v>597990</v>
      </c>
      <c r="B3173" s="36" t="s">
        <v>10602</v>
      </c>
      <c r="C3173" s="37" t="s">
        <v>9240</v>
      </c>
      <c r="D3173" s="37" t="s">
        <v>9260</v>
      </c>
      <c r="E3173" s="35">
        <v>597990</v>
      </c>
      <c r="F3173" s="37" t="s">
        <v>11110</v>
      </c>
      <c r="G3173" s="36" t="s">
        <v>9253</v>
      </c>
      <c r="H3173" s="42">
        <v>7295860.0990489498</v>
      </c>
      <c r="I3173" s="39"/>
      <c r="J3173" s="42">
        <f t="shared" si="182"/>
        <v>7295860.0990489498</v>
      </c>
      <c r="K3173" s="43">
        <v>0</v>
      </c>
      <c r="L3173" s="36">
        <v>100</v>
      </c>
      <c r="M3173" s="36">
        <v>1</v>
      </c>
      <c r="N3173" s="40" t="s">
        <v>9684</v>
      </c>
      <c r="O3173" s="37" t="s">
        <v>9844</v>
      </c>
      <c r="P3173" s="36">
        <v>215</v>
      </c>
      <c r="Q3173" s="37" t="s">
        <v>9262</v>
      </c>
    </row>
    <row r="3174" spans="1:17" ht="15" customHeight="1">
      <c r="A3174" s="35">
        <v>818307</v>
      </c>
      <c r="B3174" s="36" t="s">
        <v>10602</v>
      </c>
      <c r="C3174" s="37" t="s">
        <v>9240</v>
      </c>
      <c r="D3174" s="37" t="s">
        <v>9263</v>
      </c>
      <c r="E3174" s="35">
        <v>818307</v>
      </c>
      <c r="F3174" s="38" t="s">
        <v>8687</v>
      </c>
      <c r="G3174" s="36" t="s">
        <v>9253</v>
      </c>
      <c r="H3174" s="42">
        <v>5812196.9161756504</v>
      </c>
      <c r="I3174" s="39"/>
      <c r="J3174" s="42">
        <f t="shared" si="182"/>
        <v>5812196.9161756504</v>
      </c>
      <c r="K3174" s="43">
        <v>0</v>
      </c>
      <c r="L3174" s="36">
        <v>100</v>
      </c>
      <c r="M3174" s="36">
        <v>1</v>
      </c>
      <c r="N3174" s="40" t="s">
        <v>10780</v>
      </c>
      <c r="O3174" s="37" t="s">
        <v>9844</v>
      </c>
      <c r="P3174" s="36">
        <v>207</v>
      </c>
      <c r="Q3174" s="37" t="s">
        <v>9266</v>
      </c>
    </row>
    <row r="3175" spans="1:17" ht="15" customHeight="1">
      <c r="A3175" s="35">
        <v>535101</v>
      </c>
      <c r="B3175" s="36" t="s">
        <v>10602</v>
      </c>
      <c r="C3175" s="37" t="s">
        <v>9240</v>
      </c>
      <c r="D3175" s="37" t="s">
        <v>9241</v>
      </c>
      <c r="E3175" s="35">
        <v>535101</v>
      </c>
      <c r="F3175" s="38" t="s">
        <v>1809</v>
      </c>
      <c r="G3175" s="36" t="s">
        <v>9253</v>
      </c>
      <c r="H3175" s="42">
        <v>1962916.8916500001</v>
      </c>
      <c r="I3175" s="39"/>
      <c r="J3175" s="42">
        <f t="shared" si="182"/>
        <v>1962916.8916500001</v>
      </c>
      <c r="K3175" s="43">
        <v>0</v>
      </c>
      <c r="L3175" s="36">
        <v>100</v>
      </c>
      <c r="M3175" s="36">
        <v>1</v>
      </c>
      <c r="N3175" s="40" t="s">
        <v>9684</v>
      </c>
      <c r="O3175" s="37" t="s">
        <v>9844</v>
      </c>
      <c r="P3175" s="36">
        <v>235</v>
      </c>
      <c r="Q3175" s="37" t="s">
        <v>9246</v>
      </c>
    </row>
    <row r="3176" spans="1:17" ht="15" customHeight="1">
      <c r="A3176" s="35">
        <v>535001</v>
      </c>
      <c r="B3176" s="36" t="s">
        <v>10602</v>
      </c>
      <c r="C3176" s="37" t="s">
        <v>9240</v>
      </c>
      <c r="D3176" s="37" t="s">
        <v>9241</v>
      </c>
      <c r="E3176" s="35">
        <v>535001</v>
      </c>
      <c r="F3176" s="37" t="s">
        <v>1807</v>
      </c>
      <c r="G3176" s="36" t="s">
        <v>9253</v>
      </c>
      <c r="H3176" s="42">
        <v>1988585.8048484998</v>
      </c>
      <c r="I3176" s="39"/>
      <c r="J3176" s="42">
        <f t="shared" si="182"/>
        <v>1988585.8048484998</v>
      </c>
      <c r="K3176" s="36">
        <v>0</v>
      </c>
      <c r="L3176" s="36">
        <v>100</v>
      </c>
      <c r="M3176" s="36">
        <v>1</v>
      </c>
      <c r="N3176" s="40" t="s">
        <v>9684</v>
      </c>
      <c r="O3176" s="37" t="s">
        <v>9245</v>
      </c>
      <c r="P3176" s="36">
        <v>235</v>
      </c>
      <c r="Q3176" s="37" t="s">
        <v>9246</v>
      </c>
    </row>
    <row r="3177" spans="1:17" ht="15" customHeight="1">
      <c r="A3177" s="35">
        <v>537002</v>
      </c>
      <c r="B3177" s="36" t="s">
        <v>10602</v>
      </c>
      <c r="C3177" s="37" t="s">
        <v>9240</v>
      </c>
      <c r="D3177" s="37" t="s">
        <v>9329</v>
      </c>
      <c r="E3177" s="35" t="s">
        <v>11111</v>
      </c>
      <c r="F3177" s="38" t="s">
        <v>7200</v>
      </c>
      <c r="G3177" s="36" t="s">
        <v>9253</v>
      </c>
      <c r="H3177" s="42">
        <v>11157521.599352699</v>
      </c>
      <c r="I3177" s="39"/>
      <c r="J3177" s="42">
        <f t="shared" si="182"/>
        <v>11157521.599352699</v>
      </c>
      <c r="K3177" s="43">
        <v>0</v>
      </c>
      <c r="L3177" s="36">
        <v>100</v>
      </c>
      <c r="M3177" s="36">
        <v>1</v>
      </c>
      <c r="N3177" s="40" t="s">
        <v>9684</v>
      </c>
      <c r="O3177" s="37" t="s">
        <v>9844</v>
      </c>
      <c r="P3177" s="36">
        <v>234</v>
      </c>
      <c r="Q3177" s="37" t="s">
        <v>9330</v>
      </c>
    </row>
    <row r="3178" spans="1:17" ht="15" customHeight="1">
      <c r="A3178" s="35">
        <v>537003</v>
      </c>
      <c r="B3178" s="36" t="s">
        <v>10602</v>
      </c>
      <c r="C3178" s="37" t="s">
        <v>9240</v>
      </c>
      <c r="D3178" s="37" t="s">
        <v>9241</v>
      </c>
      <c r="E3178" s="35">
        <v>537003</v>
      </c>
      <c r="F3178" s="37" t="s">
        <v>7143</v>
      </c>
      <c r="G3178" s="36" t="s">
        <v>9253</v>
      </c>
      <c r="H3178" s="42">
        <v>10805404.5077121</v>
      </c>
      <c r="I3178" s="39"/>
      <c r="J3178" s="42">
        <f t="shared" si="182"/>
        <v>10805404.5077121</v>
      </c>
      <c r="K3178" s="43">
        <v>0</v>
      </c>
      <c r="L3178" s="36">
        <v>100</v>
      </c>
      <c r="M3178" s="36">
        <v>1</v>
      </c>
      <c r="N3178" s="40" t="s">
        <v>9684</v>
      </c>
      <c r="O3178" s="37" t="s">
        <v>9844</v>
      </c>
      <c r="P3178" s="36">
        <v>235</v>
      </c>
      <c r="Q3178" s="37" t="s">
        <v>9246</v>
      </c>
    </row>
    <row r="3179" spans="1:17" ht="15" customHeight="1">
      <c r="A3179" s="35">
        <v>537001</v>
      </c>
      <c r="B3179" s="36" t="s">
        <v>10602</v>
      </c>
      <c r="C3179" s="37" t="s">
        <v>9240</v>
      </c>
      <c r="D3179" s="37" t="s">
        <v>9329</v>
      </c>
      <c r="E3179" s="35" t="s">
        <v>11112</v>
      </c>
      <c r="F3179" s="38" t="s">
        <v>11113</v>
      </c>
      <c r="G3179" s="36" t="s">
        <v>9253</v>
      </c>
      <c r="H3179" s="42">
        <v>11157521.599352699</v>
      </c>
      <c r="I3179" s="39"/>
      <c r="J3179" s="42">
        <f t="shared" si="182"/>
        <v>11157521.599352699</v>
      </c>
      <c r="K3179" s="43">
        <v>0</v>
      </c>
      <c r="L3179" s="36">
        <v>100</v>
      </c>
      <c r="M3179" s="36">
        <v>1</v>
      </c>
      <c r="N3179" s="40" t="s">
        <v>9684</v>
      </c>
      <c r="O3179" s="37" t="s">
        <v>9844</v>
      </c>
      <c r="P3179" s="36">
        <v>235</v>
      </c>
      <c r="Q3179" s="37" t="s">
        <v>9246</v>
      </c>
    </row>
    <row r="3180" spans="1:17" ht="15" customHeight="1">
      <c r="A3180" s="35">
        <v>537305</v>
      </c>
      <c r="B3180" s="36" t="s">
        <v>10602</v>
      </c>
      <c r="C3180" s="37" t="s">
        <v>9240</v>
      </c>
      <c r="D3180" s="37" t="s">
        <v>9329</v>
      </c>
      <c r="E3180" s="35" t="s">
        <v>11114</v>
      </c>
      <c r="F3180" s="37" t="s">
        <v>1851</v>
      </c>
      <c r="G3180" s="36" t="s">
        <v>9253</v>
      </c>
      <c r="H3180" s="42">
        <v>11157521.599352699</v>
      </c>
      <c r="I3180" s="39"/>
      <c r="J3180" s="42">
        <f t="shared" si="182"/>
        <v>11157521.599352699</v>
      </c>
      <c r="K3180" s="36">
        <v>0</v>
      </c>
      <c r="L3180" s="36">
        <v>100</v>
      </c>
      <c r="M3180" s="36">
        <v>1</v>
      </c>
      <c r="N3180" s="40" t="s">
        <v>9684</v>
      </c>
      <c r="O3180" s="37" t="s">
        <v>9844</v>
      </c>
      <c r="P3180" s="36">
        <v>235</v>
      </c>
      <c r="Q3180" s="37" t="s">
        <v>9246</v>
      </c>
    </row>
    <row r="3181" spans="1:17" ht="15" customHeight="1">
      <c r="A3181" s="35">
        <v>537304</v>
      </c>
      <c r="B3181" s="36" t="s">
        <v>10602</v>
      </c>
      <c r="C3181" s="37" t="s">
        <v>9240</v>
      </c>
      <c r="D3181" s="37" t="s">
        <v>9329</v>
      </c>
      <c r="E3181" s="35" t="s">
        <v>11115</v>
      </c>
      <c r="F3181" s="37" t="s">
        <v>1850</v>
      </c>
      <c r="G3181" s="36" t="s">
        <v>9253</v>
      </c>
      <c r="H3181" s="42">
        <v>11157521.599352699</v>
      </c>
      <c r="I3181" s="39"/>
      <c r="J3181" s="42">
        <f t="shared" si="182"/>
        <v>11157521.599352699</v>
      </c>
      <c r="K3181" s="36">
        <v>0</v>
      </c>
      <c r="L3181" s="36">
        <v>100</v>
      </c>
      <c r="M3181" s="36">
        <v>1</v>
      </c>
      <c r="N3181" s="40" t="s">
        <v>9684</v>
      </c>
      <c r="O3181" s="37" t="s">
        <v>9844</v>
      </c>
      <c r="P3181" s="36">
        <v>235</v>
      </c>
      <c r="Q3181" s="37" t="s">
        <v>9246</v>
      </c>
    </row>
    <row r="3182" spans="1:17" ht="15" customHeight="1">
      <c r="A3182" s="35">
        <v>537302</v>
      </c>
      <c r="B3182" s="36" t="s">
        <v>10602</v>
      </c>
      <c r="C3182" s="37" t="s">
        <v>9240</v>
      </c>
      <c r="D3182" s="37" t="s">
        <v>9329</v>
      </c>
      <c r="E3182" s="35" t="s">
        <v>11116</v>
      </c>
      <c r="F3182" s="37" t="s">
        <v>1848</v>
      </c>
      <c r="G3182" s="36" t="s">
        <v>9253</v>
      </c>
      <c r="H3182" s="42">
        <v>11157521.599352699</v>
      </c>
      <c r="I3182" s="39"/>
      <c r="J3182" s="42">
        <f t="shared" si="182"/>
        <v>11157521.599352699</v>
      </c>
      <c r="K3182" s="36">
        <v>0</v>
      </c>
      <c r="L3182" s="36">
        <v>100</v>
      </c>
      <c r="M3182" s="36">
        <v>1</v>
      </c>
      <c r="N3182" s="40" t="s">
        <v>9684</v>
      </c>
      <c r="O3182" s="37" t="s">
        <v>9844</v>
      </c>
      <c r="P3182" s="36">
        <v>235</v>
      </c>
      <c r="Q3182" s="37" t="s">
        <v>9246</v>
      </c>
    </row>
    <row r="3183" spans="1:17" ht="15" customHeight="1">
      <c r="A3183" s="35">
        <v>537301</v>
      </c>
      <c r="B3183" s="36" t="s">
        <v>10602</v>
      </c>
      <c r="C3183" s="37" t="s">
        <v>9240</v>
      </c>
      <c r="D3183" s="37" t="s">
        <v>9329</v>
      </c>
      <c r="E3183" s="35" t="s">
        <v>11117</v>
      </c>
      <c r="F3183" s="37" t="s">
        <v>1847</v>
      </c>
      <c r="G3183" s="36" t="s">
        <v>9253</v>
      </c>
      <c r="H3183" s="42">
        <v>11157521.599352699</v>
      </c>
      <c r="I3183" s="39"/>
      <c r="J3183" s="42">
        <f t="shared" si="182"/>
        <v>11157521.599352699</v>
      </c>
      <c r="K3183" s="36">
        <v>0</v>
      </c>
      <c r="L3183" s="36">
        <v>100</v>
      </c>
      <c r="M3183" s="36">
        <v>1</v>
      </c>
      <c r="N3183" s="40" t="s">
        <v>9684</v>
      </c>
      <c r="O3183" s="37" t="s">
        <v>9844</v>
      </c>
      <c r="P3183" s="36">
        <v>235</v>
      </c>
      <c r="Q3183" s="37" t="s">
        <v>9246</v>
      </c>
    </row>
    <row r="3184" spans="1:17" ht="15" customHeight="1">
      <c r="A3184" s="35">
        <v>489302</v>
      </c>
      <c r="B3184" s="36" t="s">
        <v>10602</v>
      </c>
      <c r="C3184" s="37" t="s">
        <v>9240</v>
      </c>
      <c r="D3184" s="37" t="s">
        <v>9241</v>
      </c>
      <c r="E3184" s="35" t="s">
        <v>11118</v>
      </c>
      <c r="F3184" s="37" t="s">
        <v>11119</v>
      </c>
      <c r="G3184" s="36" t="s">
        <v>9253</v>
      </c>
      <c r="H3184" s="42">
        <v>10738268.220209459</v>
      </c>
      <c r="I3184" s="39"/>
      <c r="J3184" s="42">
        <f t="shared" si="182"/>
        <v>10738268.220209459</v>
      </c>
      <c r="K3184" s="43">
        <v>0</v>
      </c>
      <c r="L3184" s="36">
        <v>100</v>
      </c>
      <c r="M3184" s="36">
        <v>1</v>
      </c>
      <c r="N3184" s="37" t="s">
        <v>10937</v>
      </c>
      <c r="O3184" s="37" t="s">
        <v>10938</v>
      </c>
      <c r="P3184" s="36">
        <v>235</v>
      </c>
      <c r="Q3184" s="37" t="s">
        <v>9246</v>
      </c>
    </row>
    <row r="3185" spans="1:17" ht="15" customHeight="1">
      <c r="A3185" s="35">
        <v>369301</v>
      </c>
      <c r="B3185" s="36" t="s">
        <v>10602</v>
      </c>
      <c r="C3185" s="37" t="s">
        <v>9240</v>
      </c>
      <c r="D3185" s="37" t="s">
        <v>9296</v>
      </c>
      <c r="E3185" s="35">
        <v>369301</v>
      </c>
      <c r="F3185" s="37" t="s">
        <v>11120</v>
      </c>
      <c r="G3185" s="36" t="s">
        <v>9253</v>
      </c>
      <c r="H3185" s="42">
        <v>3821497.2008284503</v>
      </c>
      <c r="I3185" s="39"/>
      <c r="J3185" s="42">
        <f t="shared" si="182"/>
        <v>3821497.2008284503</v>
      </c>
      <c r="K3185" s="36">
        <v>0</v>
      </c>
      <c r="L3185" s="36">
        <v>100</v>
      </c>
      <c r="M3185" s="36">
        <v>1</v>
      </c>
      <c r="N3185" s="40" t="s">
        <v>9684</v>
      </c>
      <c r="O3185" s="37" t="s">
        <v>9844</v>
      </c>
      <c r="P3185" s="36">
        <v>202</v>
      </c>
      <c r="Q3185" s="37" t="s">
        <v>9298</v>
      </c>
    </row>
    <row r="3186" spans="1:17" ht="15" customHeight="1">
      <c r="A3186" s="35">
        <v>428501</v>
      </c>
      <c r="B3186" s="36" t="s">
        <v>10602</v>
      </c>
      <c r="C3186" s="37" t="s">
        <v>9240</v>
      </c>
      <c r="D3186" s="37" t="s">
        <v>9241</v>
      </c>
      <c r="E3186" s="35">
        <v>428501</v>
      </c>
      <c r="F3186" s="37" t="s">
        <v>11121</v>
      </c>
      <c r="G3186" s="36" t="s">
        <v>9253</v>
      </c>
      <c r="H3186" s="42">
        <v>2113910.4986999999</v>
      </c>
      <c r="I3186" s="39"/>
      <c r="J3186" s="42">
        <f t="shared" si="182"/>
        <v>2113910.4986999999</v>
      </c>
      <c r="K3186" s="36">
        <v>0</v>
      </c>
      <c r="L3186" s="36">
        <v>100</v>
      </c>
      <c r="M3186" s="36">
        <v>1</v>
      </c>
      <c r="N3186" s="40" t="s">
        <v>9684</v>
      </c>
      <c r="O3186" s="37" t="s">
        <v>9844</v>
      </c>
      <c r="P3186" s="36">
        <v>235</v>
      </c>
      <c r="Q3186" s="37" t="s">
        <v>9246</v>
      </c>
    </row>
    <row r="3187" spans="1:17" ht="15" customHeight="1">
      <c r="A3187" s="35">
        <v>340908</v>
      </c>
      <c r="B3187" s="36" t="s">
        <v>10602</v>
      </c>
      <c r="C3187" s="37" t="s">
        <v>9240</v>
      </c>
      <c r="D3187" s="37" t="s">
        <v>9329</v>
      </c>
      <c r="E3187" s="35" t="s">
        <v>11122</v>
      </c>
      <c r="F3187" s="38" t="s">
        <v>6990</v>
      </c>
      <c r="G3187" s="36" t="s">
        <v>9253</v>
      </c>
      <c r="H3187" s="42">
        <v>15730966.963290149</v>
      </c>
      <c r="I3187" s="39"/>
      <c r="J3187" s="42">
        <f t="shared" si="182"/>
        <v>15730966.963290149</v>
      </c>
      <c r="K3187" s="43">
        <v>0</v>
      </c>
      <c r="L3187" s="36">
        <v>100</v>
      </c>
      <c r="M3187" s="36">
        <v>1</v>
      </c>
      <c r="N3187" s="40" t="s">
        <v>9684</v>
      </c>
      <c r="O3187" s="37" t="s">
        <v>9844</v>
      </c>
      <c r="P3187" s="36">
        <v>234</v>
      </c>
      <c r="Q3187" s="37" t="s">
        <v>9330</v>
      </c>
    </row>
    <row r="3188" spans="1:17" ht="15" customHeight="1">
      <c r="A3188" s="35">
        <v>340907</v>
      </c>
      <c r="B3188" s="36" t="s">
        <v>10602</v>
      </c>
      <c r="C3188" s="37" t="s">
        <v>9240</v>
      </c>
      <c r="D3188" s="37" t="s">
        <v>9329</v>
      </c>
      <c r="E3188" s="35" t="s">
        <v>11123</v>
      </c>
      <c r="F3188" s="38" t="s">
        <v>11124</v>
      </c>
      <c r="G3188" s="36" t="s">
        <v>9253</v>
      </c>
      <c r="H3188" s="42">
        <v>15730966.963290149</v>
      </c>
      <c r="I3188" s="39"/>
      <c r="J3188" s="42">
        <f t="shared" si="182"/>
        <v>15730966.963290149</v>
      </c>
      <c r="K3188" s="43">
        <v>0</v>
      </c>
      <c r="L3188" s="36">
        <v>100</v>
      </c>
      <c r="M3188" s="36">
        <v>1</v>
      </c>
      <c r="N3188" s="40" t="s">
        <v>9684</v>
      </c>
      <c r="O3188" s="37" t="s">
        <v>9844</v>
      </c>
      <c r="P3188" s="36">
        <v>234</v>
      </c>
      <c r="Q3188" s="37" t="s">
        <v>9330</v>
      </c>
    </row>
    <row r="3189" spans="1:17" ht="15" customHeight="1">
      <c r="A3189" s="35">
        <v>356101</v>
      </c>
      <c r="B3189" s="36" t="s">
        <v>10602</v>
      </c>
      <c r="C3189" s="37" t="s">
        <v>9240</v>
      </c>
      <c r="D3189" s="37" t="s">
        <v>9296</v>
      </c>
      <c r="E3189" s="35" t="s">
        <v>11125</v>
      </c>
      <c r="F3189" s="37" t="s">
        <v>11126</v>
      </c>
      <c r="G3189" s="36" t="s">
        <v>9253</v>
      </c>
      <c r="H3189" s="42">
        <v>34728529.6215</v>
      </c>
      <c r="I3189" s="39"/>
      <c r="J3189" s="42">
        <f t="shared" si="182"/>
        <v>34728529.6215</v>
      </c>
      <c r="K3189" s="36">
        <v>0</v>
      </c>
      <c r="L3189" s="36">
        <v>100</v>
      </c>
      <c r="M3189" s="36">
        <v>1</v>
      </c>
      <c r="N3189" s="48" t="s">
        <v>10629</v>
      </c>
      <c r="O3189" s="49" t="s">
        <v>10630</v>
      </c>
      <c r="P3189" s="36">
        <v>202</v>
      </c>
      <c r="Q3189" s="37" t="s">
        <v>9298</v>
      </c>
    </row>
    <row r="3190" spans="1:17" ht="15" customHeight="1">
      <c r="A3190" s="35">
        <v>356203</v>
      </c>
      <c r="B3190" s="36" t="s">
        <v>10602</v>
      </c>
      <c r="C3190" s="37" t="s">
        <v>9240</v>
      </c>
      <c r="D3190" s="37" t="s">
        <v>9296</v>
      </c>
      <c r="E3190" s="35" t="s">
        <v>11127</v>
      </c>
      <c r="F3190" s="37" t="s">
        <v>11128</v>
      </c>
      <c r="G3190" s="36" t="s">
        <v>9253</v>
      </c>
      <c r="H3190" s="42">
        <v>34728529.6215</v>
      </c>
      <c r="I3190" s="36"/>
      <c r="J3190" s="42">
        <f t="shared" si="182"/>
        <v>34728529.6215</v>
      </c>
      <c r="K3190" s="36">
        <v>0</v>
      </c>
      <c r="L3190" s="36">
        <v>100</v>
      </c>
      <c r="M3190" s="36">
        <v>1</v>
      </c>
      <c r="N3190" s="48" t="s">
        <v>10629</v>
      </c>
      <c r="O3190" s="49" t="s">
        <v>10630</v>
      </c>
      <c r="P3190" s="36">
        <v>234</v>
      </c>
      <c r="Q3190" s="37" t="s">
        <v>9330</v>
      </c>
    </row>
    <row r="3191" spans="1:17" ht="15" customHeight="1">
      <c r="A3191" s="35">
        <v>355104</v>
      </c>
      <c r="B3191" s="36" t="s">
        <v>10602</v>
      </c>
      <c r="C3191" s="37" t="s">
        <v>9240</v>
      </c>
      <c r="D3191" s="37" t="s">
        <v>9296</v>
      </c>
      <c r="E3191" s="35" t="s">
        <v>11129</v>
      </c>
      <c r="F3191" s="37" t="s">
        <v>6831</v>
      </c>
      <c r="G3191" s="36" t="s">
        <v>9253</v>
      </c>
      <c r="H3191" s="42">
        <v>34728529.6215</v>
      </c>
      <c r="I3191" s="39"/>
      <c r="J3191" s="42">
        <f t="shared" si="182"/>
        <v>34728529.6215</v>
      </c>
      <c r="K3191" s="36">
        <v>0</v>
      </c>
      <c r="L3191" s="36">
        <v>100</v>
      </c>
      <c r="M3191" s="36">
        <v>1</v>
      </c>
      <c r="N3191" s="48" t="s">
        <v>10629</v>
      </c>
      <c r="O3191" s="49" t="s">
        <v>10630</v>
      </c>
      <c r="P3191" s="36">
        <v>202</v>
      </c>
      <c r="Q3191" s="37" t="s">
        <v>9298</v>
      </c>
    </row>
    <row r="3192" spans="1:17" ht="15" customHeight="1">
      <c r="A3192" s="35">
        <v>428701</v>
      </c>
      <c r="B3192" s="36" t="s">
        <v>10602</v>
      </c>
      <c r="C3192" s="37" t="s">
        <v>9240</v>
      </c>
      <c r="D3192" s="37" t="s">
        <v>9241</v>
      </c>
      <c r="E3192" s="35">
        <v>428701</v>
      </c>
      <c r="F3192" s="37" t="s">
        <v>1802</v>
      </c>
      <c r="G3192" s="36" t="s">
        <v>9253</v>
      </c>
      <c r="H3192" s="42">
        <v>2566891.3198500001</v>
      </c>
      <c r="I3192" s="39"/>
      <c r="J3192" s="42">
        <f t="shared" si="182"/>
        <v>2566891.3198500001</v>
      </c>
      <c r="K3192" s="36">
        <v>0</v>
      </c>
      <c r="L3192" s="36">
        <v>100</v>
      </c>
      <c r="M3192" s="36">
        <v>1</v>
      </c>
      <c r="N3192" s="40" t="s">
        <v>9684</v>
      </c>
      <c r="O3192" s="37" t="s">
        <v>9844</v>
      </c>
      <c r="P3192" s="36">
        <v>235</v>
      </c>
      <c r="Q3192" s="37" t="s">
        <v>9246</v>
      </c>
    </row>
    <row r="3193" spans="1:17" ht="15" customHeight="1">
      <c r="A3193" s="35">
        <v>898802</v>
      </c>
      <c r="B3193" s="36" t="s">
        <v>10602</v>
      </c>
      <c r="C3193" s="37" t="s">
        <v>10177</v>
      </c>
      <c r="D3193" s="37" t="s">
        <v>10178</v>
      </c>
      <c r="E3193" s="35">
        <v>89880251</v>
      </c>
      <c r="F3193" s="38" t="s">
        <v>11130</v>
      </c>
      <c r="G3193" s="36" t="s">
        <v>9253</v>
      </c>
      <c r="H3193" s="42">
        <v>1521260.5910287499</v>
      </c>
      <c r="I3193" s="39"/>
      <c r="J3193" s="42">
        <f t="shared" si="182"/>
        <v>1521260.5910287499</v>
      </c>
      <c r="K3193" s="43">
        <v>0</v>
      </c>
      <c r="L3193" s="36">
        <v>100</v>
      </c>
      <c r="M3193" s="36">
        <v>1</v>
      </c>
      <c r="N3193" s="40" t="s">
        <v>10179</v>
      </c>
      <c r="O3193" s="37" t="s">
        <v>9255</v>
      </c>
      <c r="P3193" s="36">
        <v>706</v>
      </c>
      <c r="Q3193" s="37" t="s">
        <v>9256</v>
      </c>
    </row>
    <row r="3194" spans="1:17" ht="15" customHeight="1">
      <c r="A3194" s="35">
        <v>904004</v>
      </c>
      <c r="B3194" s="36" t="s">
        <v>10602</v>
      </c>
      <c r="C3194" s="37" t="s">
        <v>9251</v>
      </c>
      <c r="D3194" s="37" t="s">
        <v>9314</v>
      </c>
      <c r="E3194" s="35">
        <v>904004</v>
      </c>
      <c r="F3194" s="37" t="s">
        <v>4859</v>
      </c>
      <c r="G3194" s="36" t="s">
        <v>9253</v>
      </c>
      <c r="H3194" s="42">
        <v>124384.26000000001</v>
      </c>
      <c r="I3194" s="39"/>
      <c r="J3194" s="42">
        <f t="shared" si="182"/>
        <v>124384.26000000001</v>
      </c>
      <c r="K3194" s="43">
        <v>0</v>
      </c>
      <c r="L3194" s="36">
        <v>100</v>
      </c>
      <c r="M3194" s="36">
        <v>1</v>
      </c>
      <c r="N3194" s="40" t="s">
        <v>9254</v>
      </c>
      <c r="O3194" s="37" t="s">
        <v>9255</v>
      </c>
      <c r="P3194" s="36">
        <v>706</v>
      </c>
      <c r="Q3194" s="37" t="s">
        <v>9256</v>
      </c>
    </row>
    <row r="3195" spans="1:17" ht="15" customHeight="1">
      <c r="A3195" s="35">
        <v>814726</v>
      </c>
      <c r="B3195" s="36" t="s">
        <v>10602</v>
      </c>
      <c r="C3195" s="37" t="s">
        <v>9240</v>
      </c>
      <c r="D3195" s="37" t="s">
        <v>9263</v>
      </c>
      <c r="E3195" s="35">
        <v>814726</v>
      </c>
      <c r="F3195" s="38" t="s">
        <v>11131</v>
      </c>
      <c r="G3195" s="36" t="s">
        <v>9253</v>
      </c>
      <c r="H3195" s="42">
        <v>5812196.9161756504</v>
      </c>
      <c r="I3195" s="39"/>
      <c r="J3195" s="42">
        <f t="shared" si="182"/>
        <v>5812196.9161756504</v>
      </c>
      <c r="K3195" s="43">
        <v>0</v>
      </c>
      <c r="L3195" s="36">
        <v>100</v>
      </c>
      <c r="M3195" s="36">
        <v>1</v>
      </c>
      <c r="N3195" s="40" t="s">
        <v>10780</v>
      </c>
      <c r="O3195" s="37" t="s">
        <v>9844</v>
      </c>
      <c r="P3195" s="36">
        <v>207</v>
      </c>
      <c r="Q3195" s="37" t="s">
        <v>9266</v>
      </c>
    </row>
    <row r="3196" spans="1:17" ht="15" customHeight="1">
      <c r="A3196" s="35">
        <v>814724</v>
      </c>
      <c r="B3196" s="36" t="s">
        <v>10602</v>
      </c>
      <c r="C3196" s="37" t="s">
        <v>9240</v>
      </c>
      <c r="D3196" s="37" t="s">
        <v>9263</v>
      </c>
      <c r="E3196" s="35">
        <v>814724</v>
      </c>
      <c r="F3196" s="38" t="s">
        <v>11132</v>
      </c>
      <c r="G3196" s="36" t="s">
        <v>9253</v>
      </c>
      <c r="H3196" s="42">
        <v>5058889.8106031995</v>
      </c>
      <c r="I3196" s="39"/>
      <c r="J3196" s="42">
        <f t="shared" si="182"/>
        <v>5058889.8106031995</v>
      </c>
      <c r="K3196" s="43">
        <v>0</v>
      </c>
      <c r="L3196" s="36">
        <v>100</v>
      </c>
      <c r="M3196" s="36">
        <v>1</v>
      </c>
      <c r="N3196" s="40" t="s">
        <v>10780</v>
      </c>
      <c r="O3196" s="37" t="s">
        <v>9844</v>
      </c>
      <c r="P3196" s="36">
        <v>207</v>
      </c>
      <c r="Q3196" s="37" t="s">
        <v>9266</v>
      </c>
    </row>
    <row r="3197" spans="1:17" ht="15" customHeight="1">
      <c r="A3197" s="35">
        <v>808204</v>
      </c>
      <c r="B3197" s="36" t="s">
        <v>10602</v>
      </c>
      <c r="C3197" s="37" t="s">
        <v>9240</v>
      </c>
      <c r="D3197" s="37" t="s">
        <v>9263</v>
      </c>
      <c r="E3197" s="35">
        <v>808204</v>
      </c>
      <c r="F3197" s="38" t="s">
        <v>11133</v>
      </c>
      <c r="G3197" s="36" t="s">
        <v>9253</v>
      </c>
      <c r="H3197" s="42">
        <v>5058889.8106031995</v>
      </c>
      <c r="I3197" s="39"/>
      <c r="J3197" s="42">
        <f t="shared" si="182"/>
        <v>5058889.8106031995</v>
      </c>
      <c r="K3197" s="43">
        <v>0</v>
      </c>
      <c r="L3197" s="36">
        <v>100</v>
      </c>
      <c r="M3197" s="36">
        <v>1</v>
      </c>
      <c r="N3197" s="40" t="s">
        <v>10780</v>
      </c>
      <c r="O3197" s="37" t="s">
        <v>9844</v>
      </c>
      <c r="P3197" s="36">
        <v>207</v>
      </c>
      <c r="Q3197" s="37" t="s">
        <v>9266</v>
      </c>
    </row>
    <row r="3198" spans="1:17" ht="15" customHeight="1">
      <c r="A3198" s="35">
        <v>808114</v>
      </c>
      <c r="B3198" s="36" t="s">
        <v>10602</v>
      </c>
      <c r="C3198" s="37" t="s">
        <v>9240</v>
      </c>
      <c r="D3198" s="37" t="s">
        <v>9263</v>
      </c>
      <c r="E3198" s="35">
        <v>808114</v>
      </c>
      <c r="F3198" s="38" t="s">
        <v>4079</v>
      </c>
      <c r="G3198" s="36" t="s">
        <v>9253</v>
      </c>
      <c r="H3198" s="42">
        <v>5812196.9161756504</v>
      </c>
      <c r="I3198" s="39"/>
      <c r="J3198" s="42">
        <f t="shared" si="182"/>
        <v>5812196.9161756504</v>
      </c>
      <c r="K3198" s="43">
        <v>0</v>
      </c>
      <c r="L3198" s="36">
        <v>100</v>
      </c>
      <c r="M3198" s="36">
        <v>1</v>
      </c>
      <c r="N3198" s="40" t="s">
        <v>10780</v>
      </c>
      <c r="O3198" s="37" t="s">
        <v>9844</v>
      </c>
      <c r="P3198" s="36">
        <v>207</v>
      </c>
      <c r="Q3198" s="37" t="s">
        <v>9266</v>
      </c>
    </row>
    <row r="3199" spans="1:17" ht="15" customHeight="1">
      <c r="A3199" s="35">
        <v>814705</v>
      </c>
      <c r="B3199" s="36" t="s">
        <v>10602</v>
      </c>
      <c r="C3199" s="37" t="s">
        <v>9240</v>
      </c>
      <c r="D3199" s="37" t="s">
        <v>9263</v>
      </c>
      <c r="E3199" s="35">
        <v>814705</v>
      </c>
      <c r="F3199" s="38" t="s">
        <v>11134</v>
      </c>
      <c r="G3199" s="36" t="s">
        <v>9253</v>
      </c>
      <c r="H3199" s="42">
        <v>5812196.9161756504</v>
      </c>
      <c r="I3199" s="39"/>
      <c r="J3199" s="42">
        <f t="shared" si="182"/>
        <v>5812196.9161756504</v>
      </c>
      <c r="K3199" s="43">
        <v>0</v>
      </c>
      <c r="L3199" s="36">
        <v>100</v>
      </c>
      <c r="M3199" s="36">
        <v>1</v>
      </c>
      <c r="N3199" s="40" t="s">
        <v>10780</v>
      </c>
      <c r="O3199" s="37" t="s">
        <v>9844</v>
      </c>
      <c r="P3199" s="36">
        <v>207</v>
      </c>
      <c r="Q3199" s="37" t="s">
        <v>9266</v>
      </c>
    </row>
    <row r="3200" spans="1:17" ht="15" customHeight="1">
      <c r="A3200" s="35">
        <v>814706</v>
      </c>
      <c r="B3200" s="36" t="s">
        <v>10602</v>
      </c>
      <c r="C3200" s="37" t="s">
        <v>9240</v>
      </c>
      <c r="D3200" s="37" t="s">
        <v>9263</v>
      </c>
      <c r="E3200" s="35">
        <v>814706</v>
      </c>
      <c r="F3200" s="38" t="s">
        <v>11135</v>
      </c>
      <c r="G3200" s="36" t="s">
        <v>9253</v>
      </c>
      <c r="H3200" s="42">
        <v>5812196.9161756504</v>
      </c>
      <c r="I3200" s="39"/>
      <c r="J3200" s="42">
        <f t="shared" si="182"/>
        <v>5812196.9161756504</v>
      </c>
      <c r="K3200" s="43">
        <v>0</v>
      </c>
      <c r="L3200" s="36">
        <v>100</v>
      </c>
      <c r="M3200" s="36">
        <v>1</v>
      </c>
      <c r="N3200" s="40" t="s">
        <v>10780</v>
      </c>
      <c r="O3200" s="37" t="s">
        <v>9844</v>
      </c>
      <c r="P3200" s="36">
        <v>207</v>
      </c>
      <c r="Q3200" s="37" t="s">
        <v>9266</v>
      </c>
    </row>
    <row r="3201" spans="1:17" ht="15" customHeight="1">
      <c r="A3201" s="35">
        <v>814707</v>
      </c>
      <c r="B3201" s="36" t="s">
        <v>10602</v>
      </c>
      <c r="C3201" s="37" t="s">
        <v>9240</v>
      </c>
      <c r="D3201" s="37" t="s">
        <v>9263</v>
      </c>
      <c r="E3201" s="35">
        <v>814707</v>
      </c>
      <c r="F3201" s="38" t="s">
        <v>11136</v>
      </c>
      <c r="G3201" s="36" t="s">
        <v>9253</v>
      </c>
      <c r="H3201" s="42">
        <v>5812196.9161756504</v>
      </c>
      <c r="I3201" s="39"/>
      <c r="J3201" s="42">
        <f t="shared" si="182"/>
        <v>5812196.9161756504</v>
      </c>
      <c r="K3201" s="43">
        <v>0</v>
      </c>
      <c r="L3201" s="36">
        <v>100</v>
      </c>
      <c r="M3201" s="36">
        <v>1</v>
      </c>
      <c r="N3201" s="40" t="s">
        <v>10780</v>
      </c>
      <c r="O3201" s="37" t="s">
        <v>9844</v>
      </c>
      <c r="P3201" s="36">
        <v>207</v>
      </c>
      <c r="Q3201" s="37" t="s">
        <v>9266</v>
      </c>
    </row>
    <row r="3202" spans="1:17" ht="15" customHeight="1">
      <c r="A3202" s="35">
        <v>446603</v>
      </c>
      <c r="B3202" s="36" t="s">
        <v>10602</v>
      </c>
      <c r="C3202" s="37" t="s">
        <v>9240</v>
      </c>
      <c r="D3202" s="37" t="s">
        <v>9241</v>
      </c>
      <c r="E3202" s="35" t="s">
        <v>11137</v>
      </c>
      <c r="F3202" s="37" t="s">
        <v>11138</v>
      </c>
      <c r="G3202" s="36" t="s">
        <v>9253</v>
      </c>
      <c r="H3202" s="42">
        <v>11508430.742136899</v>
      </c>
      <c r="I3202" s="39"/>
      <c r="J3202" s="42">
        <f t="shared" si="182"/>
        <v>11508430.742136899</v>
      </c>
      <c r="K3202" s="36">
        <v>0</v>
      </c>
      <c r="L3202" s="36">
        <v>100</v>
      </c>
      <c r="M3202" s="36">
        <v>1</v>
      </c>
      <c r="N3202" s="40" t="s">
        <v>9684</v>
      </c>
      <c r="O3202" s="37" t="s">
        <v>9844</v>
      </c>
      <c r="P3202" s="36">
        <v>235</v>
      </c>
      <c r="Q3202" s="37" t="s">
        <v>9246</v>
      </c>
    </row>
    <row r="3203" spans="1:17" ht="15" customHeight="1">
      <c r="A3203" s="35">
        <v>363201</v>
      </c>
      <c r="B3203" s="36" t="s">
        <v>10602</v>
      </c>
      <c r="C3203" s="37" t="s">
        <v>9240</v>
      </c>
      <c r="D3203" s="37" t="s">
        <v>9296</v>
      </c>
      <c r="E3203" s="35" t="s">
        <v>11139</v>
      </c>
      <c r="F3203" s="38" t="s">
        <v>11140</v>
      </c>
      <c r="G3203" s="36" t="s">
        <v>9253</v>
      </c>
      <c r="H3203" s="42">
        <v>32187760.195669647</v>
      </c>
      <c r="I3203" s="39"/>
      <c r="J3203" s="42">
        <f t="shared" si="182"/>
        <v>32187760.195669647</v>
      </c>
      <c r="K3203" s="43">
        <v>0</v>
      </c>
      <c r="L3203" s="36">
        <v>100</v>
      </c>
      <c r="M3203" s="36">
        <v>1</v>
      </c>
      <c r="N3203" s="48" t="s">
        <v>10629</v>
      </c>
      <c r="O3203" s="49" t="s">
        <v>10630</v>
      </c>
      <c r="P3203" s="36">
        <v>202</v>
      </c>
      <c r="Q3203" s="37" t="s">
        <v>9298</v>
      </c>
    </row>
    <row r="3204" spans="1:17" ht="15" customHeight="1">
      <c r="A3204" s="35">
        <v>352501</v>
      </c>
      <c r="B3204" s="36" t="s">
        <v>10602</v>
      </c>
      <c r="C3204" s="37" t="s">
        <v>9240</v>
      </c>
      <c r="D3204" s="37" t="s">
        <v>9296</v>
      </c>
      <c r="E3204" s="35" t="s">
        <v>11141</v>
      </c>
      <c r="F3204" s="37" t="s">
        <v>11142</v>
      </c>
      <c r="G3204" s="36" t="s">
        <v>9253</v>
      </c>
      <c r="H3204" s="42">
        <v>34728529.6215</v>
      </c>
      <c r="I3204" s="39"/>
      <c r="J3204" s="42">
        <f t="shared" si="182"/>
        <v>34728529.6215</v>
      </c>
      <c r="K3204" s="43">
        <v>0</v>
      </c>
      <c r="L3204" s="36">
        <v>100</v>
      </c>
      <c r="M3204" s="36">
        <v>1</v>
      </c>
      <c r="N3204" s="48" t="s">
        <v>10629</v>
      </c>
      <c r="O3204" s="49" t="s">
        <v>10630</v>
      </c>
      <c r="P3204" s="36">
        <v>202</v>
      </c>
      <c r="Q3204" s="37" t="s">
        <v>9298</v>
      </c>
    </row>
    <row r="3205" spans="1:17" ht="15" customHeight="1">
      <c r="A3205" s="35">
        <v>352507</v>
      </c>
      <c r="B3205" s="36" t="s">
        <v>10602</v>
      </c>
      <c r="C3205" s="37" t="s">
        <v>9240</v>
      </c>
      <c r="D3205" s="37" t="s">
        <v>9296</v>
      </c>
      <c r="E3205" s="35" t="s">
        <v>11143</v>
      </c>
      <c r="F3205" s="38" t="s">
        <v>11144</v>
      </c>
      <c r="G3205" s="36" t="s">
        <v>9253</v>
      </c>
      <c r="H3205" s="42">
        <v>34728529.6215</v>
      </c>
      <c r="I3205" s="39"/>
      <c r="J3205" s="42">
        <f t="shared" si="182"/>
        <v>34728529.6215</v>
      </c>
      <c r="K3205" s="43">
        <v>0</v>
      </c>
      <c r="L3205" s="36">
        <v>100</v>
      </c>
      <c r="M3205" s="36">
        <v>1</v>
      </c>
      <c r="N3205" s="48" t="s">
        <v>10629</v>
      </c>
      <c r="O3205" s="49" t="s">
        <v>10630</v>
      </c>
      <c r="P3205" s="36">
        <v>202</v>
      </c>
      <c r="Q3205" s="37" t="s">
        <v>9298</v>
      </c>
    </row>
    <row r="3206" spans="1:17" ht="15" customHeight="1">
      <c r="A3206" s="35">
        <v>352504</v>
      </c>
      <c r="B3206" s="36" t="s">
        <v>10602</v>
      </c>
      <c r="C3206" s="37" t="s">
        <v>9240</v>
      </c>
      <c r="D3206" s="37" t="s">
        <v>9296</v>
      </c>
      <c r="E3206" s="35" t="s">
        <v>11145</v>
      </c>
      <c r="F3206" s="37" t="s">
        <v>11146</v>
      </c>
      <c r="G3206" s="36" t="s">
        <v>9253</v>
      </c>
      <c r="H3206" s="42">
        <v>34728529.6215</v>
      </c>
      <c r="I3206" s="39"/>
      <c r="J3206" s="42">
        <f t="shared" si="182"/>
        <v>34728529.6215</v>
      </c>
      <c r="K3206" s="43">
        <v>0</v>
      </c>
      <c r="L3206" s="36">
        <v>100</v>
      </c>
      <c r="M3206" s="36">
        <v>1</v>
      </c>
      <c r="N3206" s="48" t="s">
        <v>10629</v>
      </c>
      <c r="O3206" s="49" t="s">
        <v>10630</v>
      </c>
      <c r="P3206" s="36">
        <v>202</v>
      </c>
      <c r="Q3206" s="37" t="s">
        <v>9298</v>
      </c>
    </row>
    <row r="3207" spans="1:17" ht="15" customHeight="1">
      <c r="A3207" s="35">
        <v>218901</v>
      </c>
      <c r="B3207" s="36" t="s">
        <v>10602</v>
      </c>
      <c r="C3207" s="37" t="s">
        <v>9240</v>
      </c>
      <c r="D3207" s="37" t="s">
        <v>9311</v>
      </c>
      <c r="E3207" s="35">
        <v>218901</v>
      </c>
      <c r="F3207" s="37" t="s">
        <v>3755</v>
      </c>
      <c r="G3207" s="36" t="s">
        <v>9253</v>
      </c>
      <c r="H3207" s="42">
        <v>2113910.4986999999</v>
      </c>
      <c r="I3207" s="39"/>
      <c r="J3207" s="42">
        <f t="shared" si="182"/>
        <v>2113910.4986999999</v>
      </c>
      <c r="K3207" s="36">
        <v>0</v>
      </c>
      <c r="L3207" s="36">
        <v>100</v>
      </c>
      <c r="M3207" s="36">
        <v>1</v>
      </c>
      <c r="N3207" s="40" t="s">
        <v>9684</v>
      </c>
      <c r="O3207" s="37" t="s">
        <v>9844</v>
      </c>
      <c r="P3207" s="36">
        <v>209</v>
      </c>
      <c r="Q3207" s="37" t="s">
        <v>9312</v>
      </c>
    </row>
    <row r="3208" spans="1:17" ht="15" customHeight="1">
      <c r="A3208" s="35">
        <v>891503</v>
      </c>
      <c r="B3208" s="36" t="s">
        <v>10602</v>
      </c>
      <c r="C3208" s="37" t="s">
        <v>9902</v>
      </c>
      <c r="D3208" s="37" t="s">
        <v>9903</v>
      </c>
      <c r="E3208" s="35">
        <v>891503</v>
      </c>
      <c r="F3208" s="38" t="s">
        <v>5972</v>
      </c>
      <c r="G3208" s="36" t="s">
        <v>9253</v>
      </c>
      <c r="H3208" s="42">
        <v>116052.3</v>
      </c>
      <c r="I3208" s="39"/>
      <c r="J3208" s="42">
        <f t="shared" si="182"/>
        <v>116052.3</v>
      </c>
      <c r="K3208" s="43">
        <v>0</v>
      </c>
      <c r="L3208" s="36">
        <v>100</v>
      </c>
      <c r="M3208" s="36">
        <v>1</v>
      </c>
      <c r="N3208" s="37" t="s">
        <v>11147</v>
      </c>
      <c r="O3208" s="37" t="s">
        <v>9255</v>
      </c>
      <c r="P3208" s="36">
        <v>332</v>
      </c>
      <c r="Q3208" s="37" t="s">
        <v>9904</v>
      </c>
    </row>
    <row r="3209" spans="1:17" ht="15" customHeight="1">
      <c r="A3209" s="35">
        <v>891515</v>
      </c>
      <c r="B3209" s="36" t="s">
        <v>10602</v>
      </c>
      <c r="C3209" s="37" t="s">
        <v>9902</v>
      </c>
      <c r="D3209" s="37" t="s">
        <v>9903</v>
      </c>
      <c r="E3209" s="35">
        <v>891515</v>
      </c>
      <c r="F3209" s="38" t="s">
        <v>11148</v>
      </c>
      <c r="G3209" s="36" t="s">
        <v>9253</v>
      </c>
      <c r="H3209" s="42">
        <v>145384.20000000001</v>
      </c>
      <c r="I3209" s="39"/>
      <c r="J3209" s="42">
        <f t="shared" si="182"/>
        <v>145384.20000000001</v>
      </c>
      <c r="K3209" s="43">
        <v>0</v>
      </c>
      <c r="L3209" s="36">
        <v>100</v>
      </c>
      <c r="M3209" s="36">
        <v>1</v>
      </c>
      <c r="N3209" s="37" t="s">
        <v>11149</v>
      </c>
      <c r="O3209" s="37" t="s">
        <v>9255</v>
      </c>
      <c r="P3209" s="36">
        <v>332</v>
      </c>
      <c r="Q3209" s="37" t="s">
        <v>9904</v>
      </c>
    </row>
    <row r="3210" spans="1:17" ht="15" customHeight="1">
      <c r="A3210" s="35">
        <v>818401</v>
      </c>
      <c r="B3210" s="36" t="s">
        <v>10602</v>
      </c>
      <c r="C3210" s="37" t="s">
        <v>9240</v>
      </c>
      <c r="D3210" s="37" t="s">
        <v>9263</v>
      </c>
      <c r="E3210" s="35">
        <v>818401</v>
      </c>
      <c r="F3210" s="37" t="s">
        <v>11150</v>
      </c>
      <c r="G3210" s="36" t="s">
        <v>9253</v>
      </c>
      <c r="H3210" s="42">
        <v>15380954.722531827</v>
      </c>
      <c r="I3210" s="39"/>
      <c r="J3210" s="42">
        <f t="shared" si="182"/>
        <v>15380954.722531827</v>
      </c>
      <c r="K3210" s="43">
        <v>0</v>
      </c>
      <c r="L3210" s="36">
        <v>100</v>
      </c>
      <c r="M3210" s="36">
        <v>1</v>
      </c>
      <c r="N3210" s="40" t="s">
        <v>10877</v>
      </c>
      <c r="O3210" s="37" t="s">
        <v>10878</v>
      </c>
      <c r="P3210" s="36">
        <v>207</v>
      </c>
      <c r="Q3210" s="37" t="s">
        <v>9266</v>
      </c>
    </row>
    <row r="3211" spans="1:17" ht="15" customHeight="1">
      <c r="A3211" s="35">
        <v>815403</v>
      </c>
      <c r="B3211" s="36" t="s">
        <v>10602</v>
      </c>
      <c r="C3211" s="37" t="s">
        <v>9240</v>
      </c>
      <c r="D3211" s="37" t="s">
        <v>9263</v>
      </c>
      <c r="E3211" s="35">
        <v>815403</v>
      </c>
      <c r="F3211" s="37" t="s">
        <v>8820</v>
      </c>
      <c r="G3211" s="36" t="s">
        <v>9253</v>
      </c>
      <c r="H3211" s="42">
        <v>15380954.722531827</v>
      </c>
      <c r="I3211" s="39"/>
      <c r="J3211" s="42">
        <f t="shared" si="182"/>
        <v>15380954.722531827</v>
      </c>
      <c r="K3211" s="43">
        <v>0</v>
      </c>
      <c r="L3211" s="36">
        <v>100</v>
      </c>
      <c r="M3211" s="36">
        <v>1</v>
      </c>
      <c r="N3211" s="40" t="s">
        <v>10877</v>
      </c>
      <c r="O3211" s="37" t="s">
        <v>10878</v>
      </c>
      <c r="P3211" s="36">
        <v>207</v>
      </c>
      <c r="Q3211" s="37" t="s">
        <v>9266</v>
      </c>
    </row>
    <row r="3212" spans="1:17" ht="15" customHeight="1">
      <c r="A3212" s="35">
        <v>815401</v>
      </c>
      <c r="B3212" s="36" t="s">
        <v>10602</v>
      </c>
      <c r="C3212" s="37" t="s">
        <v>9240</v>
      </c>
      <c r="D3212" s="37" t="s">
        <v>9263</v>
      </c>
      <c r="E3212" s="35">
        <v>815401</v>
      </c>
      <c r="F3212" s="37" t="s">
        <v>11151</v>
      </c>
      <c r="G3212" s="36" t="s">
        <v>9253</v>
      </c>
      <c r="H3212" s="42">
        <v>15380954.722531827</v>
      </c>
      <c r="I3212" s="39"/>
      <c r="J3212" s="42">
        <f t="shared" si="182"/>
        <v>15380954.722531827</v>
      </c>
      <c r="K3212" s="43">
        <v>0</v>
      </c>
      <c r="L3212" s="36">
        <v>100</v>
      </c>
      <c r="M3212" s="36">
        <v>1</v>
      </c>
      <c r="N3212" s="40" t="s">
        <v>10877</v>
      </c>
      <c r="O3212" s="37" t="s">
        <v>10878</v>
      </c>
      <c r="P3212" s="36">
        <v>207</v>
      </c>
      <c r="Q3212" s="37" t="s">
        <v>9266</v>
      </c>
    </row>
    <row r="3213" spans="1:17" ht="15" customHeight="1">
      <c r="A3213" s="35">
        <v>765301</v>
      </c>
      <c r="B3213" s="36" t="s">
        <v>10602</v>
      </c>
      <c r="C3213" s="37" t="s">
        <v>9240</v>
      </c>
      <c r="D3213" s="37" t="s">
        <v>9300</v>
      </c>
      <c r="E3213" s="35" t="s">
        <v>11152</v>
      </c>
      <c r="F3213" s="37" t="s">
        <v>11153</v>
      </c>
      <c r="G3213" s="36" t="s">
        <v>9253</v>
      </c>
      <c r="H3213" s="42">
        <v>17101686.928090051</v>
      </c>
      <c r="I3213" s="39"/>
      <c r="J3213" s="42">
        <f t="shared" si="182"/>
        <v>17101686.928090051</v>
      </c>
      <c r="K3213" s="36">
        <v>0</v>
      </c>
      <c r="L3213" s="36">
        <v>100</v>
      </c>
      <c r="M3213" s="36">
        <v>1</v>
      </c>
      <c r="N3213" s="40" t="s">
        <v>10747</v>
      </c>
      <c r="O3213" s="37" t="s">
        <v>9844</v>
      </c>
      <c r="P3213" s="36">
        <v>205</v>
      </c>
      <c r="Q3213" s="37" t="s">
        <v>9302</v>
      </c>
    </row>
    <row r="3214" spans="1:17" ht="15" customHeight="1">
      <c r="A3214" s="35">
        <v>765302</v>
      </c>
      <c r="B3214" s="36" t="s">
        <v>10602</v>
      </c>
      <c r="C3214" s="37" t="s">
        <v>9240</v>
      </c>
      <c r="D3214" s="37" t="s">
        <v>9300</v>
      </c>
      <c r="E3214" s="35">
        <v>765302</v>
      </c>
      <c r="F3214" s="37" t="s">
        <v>6813</v>
      </c>
      <c r="G3214" s="36" t="s">
        <v>9253</v>
      </c>
      <c r="H3214" s="42">
        <v>27704307.021534</v>
      </c>
      <c r="I3214" s="39"/>
      <c r="J3214" s="42">
        <f t="shared" si="182"/>
        <v>27704307.021534</v>
      </c>
      <c r="K3214" s="43">
        <v>0</v>
      </c>
      <c r="L3214" s="36">
        <v>100</v>
      </c>
      <c r="M3214" s="36">
        <v>1</v>
      </c>
      <c r="N3214" s="40" t="s">
        <v>9684</v>
      </c>
      <c r="O3214" s="37" t="s">
        <v>9844</v>
      </c>
      <c r="P3214" s="36">
        <v>205</v>
      </c>
      <c r="Q3214" s="37" t="s">
        <v>9302</v>
      </c>
    </row>
    <row r="3215" spans="1:17" ht="15" customHeight="1">
      <c r="A3215" s="35">
        <v>815404</v>
      </c>
      <c r="B3215" s="36" t="s">
        <v>10602</v>
      </c>
      <c r="C3215" s="37" t="s">
        <v>9240</v>
      </c>
      <c r="D3215" s="37" t="s">
        <v>9263</v>
      </c>
      <c r="E3215" s="35">
        <v>815404</v>
      </c>
      <c r="F3215" s="37" t="s">
        <v>8824</v>
      </c>
      <c r="G3215" s="36" t="s">
        <v>9253</v>
      </c>
      <c r="H3215" s="42">
        <v>15380954.722531827</v>
      </c>
      <c r="I3215" s="39"/>
      <c r="J3215" s="42">
        <f t="shared" si="182"/>
        <v>15380954.722531827</v>
      </c>
      <c r="K3215" s="43">
        <v>0</v>
      </c>
      <c r="L3215" s="36">
        <v>100</v>
      </c>
      <c r="M3215" s="36">
        <v>1</v>
      </c>
      <c r="N3215" s="40" t="s">
        <v>10877</v>
      </c>
      <c r="O3215" s="37" t="s">
        <v>10878</v>
      </c>
      <c r="P3215" s="36">
        <v>207</v>
      </c>
      <c r="Q3215" s="37" t="s">
        <v>9266</v>
      </c>
    </row>
    <row r="3216" spans="1:17" ht="15" customHeight="1">
      <c r="A3216" s="35">
        <v>815405</v>
      </c>
      <c r="B3216" s="36" t="s">
        <v>10602</v>
      </c>
      <c r="C3216" s="37" t="s">
        <v>9240</v>
      </c>
      <c r="D3216" s="37" t="s">
        <v>9263</v>
      </c>
      <c r="E3216" s="35">
        <v>815405</v>
      </c>
      <c r="F3216" s="37" t="s">
        <v>11154</v>
      </c>
      <c r="G3216" s="36" t="s">
        <v>9253</v>
      </c>
      <c r="H3216" s="42">
        <v>15380954.722531827</v>
      </c>
      <c r="I3216" s="39"/>
      <c r="J3216" s="42">
        <f t="shared" si="182"/>
        <v>15380954.722531827</v>
      </c>
      <c r="K3216" s="43">
        <v>0</v>
      </c>
      <c r="L3216" s="36">
        <v>100</v>
      </c>
      <c r="M3216" s="36">
        <v>1</v>
      </c>
      <c r="N3216" s="40" t="s">
        <v>10877</v>
      </c>
      <c r="O3216" s="37" t="s">
        <v>10878</v>
      </c>
      <c r="P3216" s="36">
        <v>207</v>
      </c>
      <c r="Q3216" s="37" t="s">
        <v>9266</v>
      </c>
    </row>
    <row r="3217" spans="1:17" ht="15" customHeight="1">
      <c r="A3217" s="35">
        <v>815103</v>
      </c>
      <c r="B3217" s="36" t="s">
        <v>10602</v>
      </c>
      <c r="C3217" s="37" t="s">
        <v>9240</v>
      </c>
      <c r="D3217" s="37" t="s">
        <v>9263</v>
      </c>
      <c r="E3217" s="35">
        <v>815103</v>
      </c>
      <c r="F3217" s="37" t="s">
        <v>11155</v>
      </c>
      <c r="G3217" s="36" t="s">
        <v>9253</v>
      </c>
      <c r="H3217" s="42">
        <v>15380954.722531827</v>
      </c>
      <c r="I3217" s="39"/>
      <c r="J3217" s="42">
        <f t="shared" si="182"/>
        <v>15380954.722531827</v>
      </c>
      <c r="K3217" s="43">
        <v>0</v>
      </c>
      <c r="L3217" s="36">
        <v>100</v>
      </c>
      <c r="M3217" s="36">
        <v>1</v>
      </c>
      <c r="N3217" s="40" t="s">
        <v>10877</v>
      </c>
      <c r="O3217" s="37" t="s">
        <v>10878</v>
      </c>
      <c r="P3217" s="36">
        <v>207</v>
      </c>
      <c r="Q3217" s="37" t="s">
        <v>9266</v>
      </c>
    </row>
    <row r="3218" spans="1:17" ht="15" customHeight="1">
      <c r="A3218" s="35">
        <v>815104</v>
      </c>
      <c r="B3218" s="36" t="s">
        <v>10602</v>
      </c>
      <c r="C3218" s="37" t="s">
        <v>9240</v>
      </c>
      <c r="D3218" s="37" t="s">
        <v>9263</v>
      </c>
      <c r="E3218" s="35">
        <v>815104</v>
      </c>
      <c r="F3218" s="37" t="s">
        <v>11156</v>
      </c>
      <c r="G3218" s="36" t="s">
        <v>9253</v>
      </c>
      <c r="H3218" s="42">
        <v>20225593.664347496</v>
      </c>
      <c r="I3218" s="39"/>
      <c r="J3218" s="42">
        <f t="shared" si="182"/>
        <v>20225593.664347496</v>
      </c>
      <c r="K3218" s="43">
        <v>0</v>
      </c>
      <c r="L3218" s="36">
        <v>100</v>
      </c>
      <c r="M3218" s="36">
        <v>1</v>
      </c>
      <c r="N3218" s="40" t="s">
        <v>10877</v>
      </c>
      <c r="O3218" s="37" t="s">
        <v>10878</v>
      </c>
      <c r="P3218" s="36">
        <v>207</v>
      </c>
      <c r="Q3218" s="37" t="s">
        <v>9266</v>
      </c>
    </row>
    <row r="3219" spans="1:17" ht="15" customHeight="1">
      <c r="A3219" s="35">
        <v>815406</v>
      </c>
      <c r="B3219" s="36" t="s">
        <v>10602</v>
      </c>
      <c r="C3219" s="37" t="s">
        <v>9240</v>
      </c>
      <c r="D3219" s="37" t="s">
        <v>9263</v>
      </c>
      <c r="E3219" s="35">
        <v>815406</v>
      </c>
      <c r="F3219" s="37" t="s">
        <v>11157</v>
      </c>
      <c r="G3219" s="36" t="s">
        <v>9253</v>
      </c>
      <c r="H3219" s="42">
        <v>15380954.722531827</v>
      </c>
      <c r="I3219" s="39"/>
      <c r="J3219" s="42">
        <f t="shared" si="182"/>
        <v>15380954.722531827</v>
      </c>
      <c r="K3219" s="43">
        <v>0</v>
      </c>
      <c r="L3219" s="36">
        <v>100</v>
      </c>
      <c r="M3219" s="36">
        <v>1</v>
      </c>
      <c r="N3219" s="40" t="s">
        <v>10877</v>
      </c>
      <c r="O3219" s="37" t="s">
        <v>10878</v>
      </c>
      <c r="P3219" s="36">
        <v>207</v>
      </c>
      <c r="Q3219" s="37" t="s">
        <v>9266</v>
      </c>
    </row>
    <row r="3220" spans="1:17" ht="15" customHeight="1">
      <c r="A3220" s="35">
        <v>815102</v>
      </c>
      <c r="B3220" s="36" t="s">
        <v>10602</v>
      </c>
      <c r="C3220" s="37" t="s">
        <v>9240</v>
      </c>
      <c r="D3220" s="37" t="s">
        <v>9263</v>
      </c>
      <c r="E3220" s="35">
        <v>815102</v>
      </c>
      <c r="F3220" s="37" t="s">
        <v>11158</v>
      </c>
      <c r="G3220" s="36" t="s">
        <v>9253</v>
      </c>
      <c r="H3220" s="42">
        <v>15380954.722531827</v>
      </c>
      <c r="I3220" s="39"/>
      <c r="J3220" s="42">
        <f t="shared" si="182"/>
        <v>15380954.722531827</v>
      </c>
      <c r="K3220" s="43">
        <v>0</v>
      </c>
      <c r="L3220" s="36">
        <v>100</v>
      </c>
      <c r="M3220" s="36">
        <v>1</v>
      </c>
      <c r="N3220" s="40" t="s">
        <v>10877</v>
      </c>
      <c r="O3220" s="37" t="s">
        <v>10878</v>
      </c>
      <c r="P3220" s="36">
        <v>207</v>
      </c>
      <c r="Q3220" s="37" t="s">
        <v>9266</v>
      </c>
    </row>
    <row r="3221" spans="1:17" ht="15" customHeight="1">
      <c r="A3221" s="35">
        <v>815601</v>
      </c>
      <c r="B3221" s="36" t="s">
        <v>10602</v>
      </c>
      <c r="C3221" s="37" t="s">
        <v>9240</v>
      </c>
      <c r="D3221" s="37" t="s">
        <v>9263</v>
      </c>
      <c r="E3221" s="35">
        <v>815601</v>
      </c>
      <c r="F3221" s="37" t="s">
        <v>3167</v>
      </c>
      <c r="G3221" s="36" t="s">
        <v>9253</v>
      </c>
      <c r="H3221" s="42">
        <v>15380954.722531827</v>
      </c>
      <c r="I3221" s="39"/>
      <c r="J3221" s="42">
        <f t="shared" ref="J3221:J3284" si="183">H3221</f>
        <v>15380954.722531827</v>
      </c>
      <c r="K3221" s="43">
        <v>0</v>
      </c>
      <c r="L3221" s="36">
        <v>100</v>
      </c>
      <c r="M3221" s="36">
        <v>1</v>
      </c>
      <c r="N3221" s="40" t="s">
        <v>10877</v>
      </c>
      <c r="O3221" s="37" t="s">
        <v>10878</v>
      </c>
      <c r="P3221" s="36">
        <v>207</v>
      </c>
      <c r="Q3221" s="37" t="s">
        <v>9266</v>
      </c>
    </row>
    <row r="3222" spans="1:17" ht="15" customHeight="1">
      <c r="A3222" s="35">
        <v>818020</v>
      </c>
      <c r="B3222" s="36" t="s">
        <v>10602</v>
      </c>
      <c r="C3222" s="37" t="s">
        <v>9240</v>
      </c>
      <c r="D3222" s="37" t="s">
        <v>9263</v>
      </c>
      <c r="E3222" s="35">
        <v>818020</v>
      </c>
      <c r="F3222" s="37" t="s">
        <v>11159</v>
      </c>
      <c r="G3222" s="36" t="s">
        <v>9253</v>
      </c>
      <c r="H3222" s="42">
        <v>15380954.722531827</v>
      </c>
      <c r="I3222" s="39"/>
      <c r="J3222" s="42">
        <f t="shared" si="183"/>
        <v>15380954.722531827</v>
      </c>
      <c r="K3222" s="43">
        <v>0</v>
      </c>
      <c r="L3222" s="36">
        <v>100</v>
      </c>
      <c r="M3222" s="36">
        <v>1</v>
      </c>
      <c r="N3222" s="40" t="s">
        <v>10877</v>
      </c>
      <c r="O3222" s="37" t="s">
        <v>10878</v>
      </c>
      <c r="P3222" s="36">
        <v>207</v>
      </c>
      <c r="Q3222" s="37" t="s">
        <v>9266</v>
      </c>
    </row>
    <row r="3223" spans="1:17" ht="15" customHeight="1">
      <c r="A3223" s="35">
        <v>818010</v>
      </c>
      <c r="B3223" s="36" t="s">
        <v>10602</v>
      </c>
      <c r="C3223" s="37" t="s">
        <v>9240</v>
      </c>
      <c r="D3223" s="37" t="s">
        <v>9263</v>
      </c>
      <c r="E3223" s="35">
        <v>818010</v>
      </c>
      <c r="F3223" s="37" t="s">
        <v>8829</v>
      </c>
      <c r="G3223" s="36" t="s">
        <v>9253</v>
      </c>
      <c r="H3223" s="42">
        <v>15380954.722531827</v>
      </c>
      <c r="I3223" s="39"/>
      <c r="J3223" s="42">
        <f t="shared" si="183"/>
        <v>15380954.722531827</v>
      </c>
      <c r="K3223" s="43">
        <v>0</v>
      </c>
      <c r="L3223" s="36">
        <v>100</v>
      </c>
      <c r="M3223" s="36">
        <v>1</v>
      </c>
      <c r="N3223" s="40" t="s">
        <v>10877</v>
      </c>
      <c r="O3223" s="37" t="s">
        <v>10878</v>
      </c>
      <c r="P3223" s="36">
        <v>207</v>
      </c>
      <c r="Q3223" s="37" t="s">
        <v>9266</v>
      </c>
    </row>
    <row r="3224" spans="1:17" ht="15" customHeight="1">
      <c r="A3224" s="35">
        <v>818101</v>
      </c>
      <c r="B3224" s="36" t="s">
        <v>10602</v>
      </c>
      <c r="C3224" s="37" t="s">
        <v>9240</v>
      </c>
      <c r="D3224" s="37" t="s">
        <v>9263</v>
      </c>
      <c r="E3224" s="35">
        <v>818101</v>
      </c>
      <c r="F3224" s="37" t="s">
        <v>11160</v>
      </c>
      <c r="G3224" s="36" t="s">
        <v>9253</v>
      </c>
      <c r="H3224" s="42">
        <v>15380954.722531827</v>
      </c>
      <c r="I3224" s="39"/>
      <c r="J3224" s="42">
        <f t="shared" si="183"/>
        <v>15380954.722531827</v>
      </c>
      <c r="K3224" s="43">
        <v>0</v>
      </c>
      <c r="L3224" s="36">
        <v>100</v>
      </c>
      <c r="M3224" s="36">
        <v>1</v>
      </c>
      <c r="N3224" s="40" t="s">
        <v>10877</v>
      </c>
      <c r="O3224" s="37" t="s">
        <v>10878</v>
      </c>
      <c r="P3224" s="36">
        <v>207</v>
      </c>
      <c r="Q3224" s="37" t="s">
        <v>9266</v>
      </c>
    </row>
    <row r="3225" spans="1:17" ht="15" customHeight="1">
      <c r="A3225" s="35">
        <v>818501</v>
      </c>
      <c r="B3225" s="36" t="s">
        <v>10602</v>
      </c>
      <c r="C3225" s="37" t="s">
        <v>9240</v>
      </c>
      <c r="D3225" s="37" t="s">
        <v>9263</v>
      </c>
      <c r="E3225" s="35">
        <v>818501</v>
      </c>
      <c r="F3225" s="37" t="s">
        <v>11161</v>
      </c>
      <c r="G3225" s="36" t="s">
        <v>9253</v>
      </c>
      <c r="H3225" s="42">
        <v>15380954.722531827</v>
      </c>
      <c r="I3225" s="39"/>
      <c r="J3225" s="42">
        <f t="shared" si="183"/>
        <v>15380954.722531827</v>
      </c>
      <c r="K3225" s="43">
        <v>0</v>
      </c>
      <c r="L3225" s="36">
        <v>100</v>
      </c>
      <c r="M3225" s="36">
        <v>1</v>
      </c>
      <c r="N3225" s="40" t="s">
        <v>10877</v>
      </c>
      <c r="O3225" s="37" t="s">
        <v>10878</v>
      </c>
      <c r="P3225" s="36">
        <v>207</v>
      </c>
      <c r="Q3225" s="37" t="s">
        <v>9266</v>
      </c>
    </row>
    <row r="3226" spans="1:17" ht="15" customHeight="1">
      <c r="A3226" s="35">
        <v>815201</v>
      </c>
      <c r="B3226" s="36" t="s">
        <v>10602</v>
      </c>
      <c r="C3226" s="37" t="s">
        <v>9240</v>
      </c>
      <c r="D3226" s="37" t="s">
        <v>9263</v>
      </c>
      <c r="E3226" s="35">
        <v>815201</v>
      </c>
      <c r="F3226" s="37" t="s">
        <v>3165</v>
      </c>
      <c r="G3226" s="36" t="s">
        <v>9253</v>
      </c>
      <c r="H3226" s="42">
        <v>15380954.722531827</v>
      </c>
      <c r="I3226" s="39"/>
      <c r="J3226" s="42">
        <f t="shared" si="183"/>
        <v>15380954.722531827</v>
      </c>
      <c r="K3226" s="43">
        <v>0</v>
      </c>
      <c r="L3226" s="36">
        <v>100</v>
      </c>
      <c r="M3226" s="36">
        <v>1</v>
      </c>
      <c r="N3226" s="40" t="s">
        <v>10877</v>
      </c>
      <c r="O3226" s="37" t="s">
        <v>10878</v>
      </c>
      <c r="P3226" s="36">
        <v>207</v>
      </c>
      <c r="Q3226" s="37" t="s">
        <v>9266</v>
      </c>
    </row>
    <row r="3227" spans="1:17" ht="15" customHeight="1">
      <c r="A3227" s="35">
        <v>352301</v>
      </c>
      <c r="B3227" s="36" t="s">
        <v>10602</v>
      </c>
      <c r="C3227" s="37" t="s">
        <v>9240</v>
      </c>
      <c r="D3227" s="37" t="s">
        <v>9296</v>
      </c>
      <c r="E3227" s="35" t="s">
        <v>11162</v>
      </c>
      <c r="F3227" s="38" t="s">
        <v>6858</v>
      </c>
      <c r="G3227" s="36" t="s">
        <v>9253</v>
      </c>
      <c r="H3227" s="42">
        <v>34728529.6215</v>
      </c>
      <c r="I3227" s="39"/>
      <c r="J3227" s="42">
        <f t="shared" si="183"/>
        <v>34728529.6215</v>
      </c>
      <c r="K3227" s="43">
        <v>0</v>
      </c>
      <c r="L3227" s="36">
        <v>100</v>
      </c>
      <c r="M3227" s="36">
        <v>1</v>
      </c>
      <c r="N3227" s="48" t="s">
        <v>10629</v>
      </c>
      <c r="O3227" s="49" t="s">
        <v>10630</v>
      </c>
      <c r="P3227" s="36">
        <v>202</v>
      </c>
      <c r="Q3227" s="37" t="s">
        <v>9298</v>
      </c>
    </row>
    <row r="3228" spans="1:17" ht="15" customHeight="1">
      <c r="A3228" s="35">
        <v>352001</v>
      </c>
      <c r="B3228" s="36" t="s">
        <v>10602</v>
      </c>
      <c r="C3228" s="37" t="s">
        <v>9240</v>
      </c>
      <c r="D3228" s="37" t="s">
        <v>9296</v>
      </c>
      <c r="E3228" s="35" t="s">
        <v>11163</v>
      </c>
      <c r="F3228" s="37" t="s">
        <v>11164</v>
      </c>
      <c r="G3228" s="36" t="s">
        <v>9253</v>
      </c>
      <c r="H3228" s="42">
        <v>34728529.6215</v>
      </c>
      <c r="I3228" s="39"/>
      <c r="J3228" s="42">
        <f t="shared" si="183"/>
        <v>34728529.6215</v>
      </c>
      <c r="K3228" s="36">
        <v>0</v>
      </c>
      <c r="L3228" s="36">
        <v>100</v>
      </c>
      <c r="M3228" s="36">
        <v>1</v>
      </c>
      <c r="N3228" s="48" t="s">
        <v>10629</v>
      </c>
      <c r="O3228" s="49" t="s">
        <v>10630</v>
      </c>
      <c r="P3228" s="36">
        <v>202</v>
      </c>
      <c r="Q3228" s="37" t="s">
        <v>9298</v>
      </c>
    </row>
    <row r="3229" spans="1:17" ht="15" customHeight="1">
      <c r="A3229" s="35">
        <v>352201</v>
      </c>
      <c r="B3229" s="36" t="s">
        <v>10602</v>
      </c>
      <c r="C3229" s="37" t="s">
        <v>9240</v>
      </c>
      <c r="D3229" s="37" t="s">
        <v>9296</v>
      </c>
      <c r="E3229" s="35" t="s">
        <v>11165</v>
      </c>
      <c r="F3229" s="38" t="s">
        <v>6827</v>
      </c>
      <c r="G3229" s="36" t="s">
        <v>9253</v>
      </c>
      <c r="H3229" s="42">
        <v>34728529.6215</v>
      </c>
      <c r="I3229" s="39"/>
      <c r="J3229" s="42">
        <f t="shared" si="183"/>
        <v>34728529.6215</v>
      </c>
      <c r="K3229" s="43">
        <v>0</v>
      </c>
      <c r="L3229" s="36">
        <v>100</v>
      </c>
      <c r="M3229" s="36">
        <v>1</v>
      </c>
      <c r="N3229" s="48" t="s">
        <v>10629</v>
      </c>
      <c r="O3229" s="49" t="s">
        <v>10630</v>
      </c>
      <c r="P3229" s="36">
        <v>202</v>
      </c>
      <c r="Q3229" s="37" t="s">
        <v>9298</v>
      </c>
    </row>
    <row r="3230" spans="1:17" ht="15" customHeight="1">
      <c r="A3230" s="35">
        <v>352101</v>
      </c>
      <c r="B3230" s="36" t="s">
        <v>10602</v>
      </c>
      <c r="C3230" s="37" t="s">
        <v>9240</v>
      </c>
      <c r="D3230" s="37" t="s">
        <v>9296</v>
      </c>
      <c r="E3230" s="35" t="s">
        <v>11166</v>
      </c>
      <c r="F3230" s="38" t="s">
        <v>383</v>
      </c>
      <c r="G3230" s="36" t="s">
        <v>9253</v>
      </c>
      <c r="H3230" s="42">
        <v>34728529.6215</v>
      </c>
      <c r="I3230" s="39"/>
      <c r="J3230" s="42">
        <f t="shared" si="183"/>
        <v>34728529.6215</v>
      </c>
      <c r="K3230" s="43">
        <v>0</v>
      </c>
      <c r="L3230" s="36">
        <v>100</v>
      </c>
      <c r="M3230" s="36">
        <v>1</v>
      </c>
      <c r="N3230" s="48" t="s">
        <v>10629</v>
      </c>
      <c r="O3230" s="49" t="s">
        <v>10630</v>
      </c>
      <c r="P3230" s="36">
        <v>202</v>
      </c>
      <c r="Q3230" s="37" t="s">
        <v>9298</v>
      </c>
    </row>
    <row r="3231" spans="1:17" ht="15" customHeight="1">
      <c r="A3231" s="35">
        <v>767706</v>
      </c>
      <c r="B3231" s="36" t="s">
        <v>10602</v>
      </c>
      <c r="C3231" s="37" t="s">
        <v>9240</v>
      </c>
      <c r="D3231" s="37" t="s">
        <v>9300</v>
      </c>
      <c r="E3231" s="35">
        <v>767706</v>
      </c>
      <c r="F3231" s="37" t="s">
        <v>11167</v>
      </c>
      <c r="G3231" s="36" t="s">
        <v>9253</v>
      </c>
      <c r="H3231" s="42">
        <v>1358942.4634499999</v>
      </c>
      <c r="I3231" s="39"/>
      <c r="J3231" s="42">
        <f t="shared" si="183"/>
        <v>1358942.4634499999</v>
      </c>
      <c r="K3231" s="36">
        <v>0</v>
      </c>
      <c r="L3231" s="36">
        <v>100</v>
      </c>
      <c r="M3231" s="36">
        <v>1</v>
      </c>
      <c r="N3231" s="40" t="s">
        <v>9684</v>
      </c>
      <c r="O3231" s="40" t="s">
        <v>10910</v>
      </c>
      <c r="P3231" s="36">
        <v>205</v>
      </c>
      <c r="Q3231" s="37" t="s">
        <v>9302</v>
      </c>
    </row>
    <row r="3232" spans="1:17" ht="15" customHeight="1">
      <c r="A3232" s="35">
        <v>791702</v>
      </c>
      <c r="B3232" s="36" t="s">
        <v>10602</v>
      </c>
      <c r="C3232" s="37" t="s">
        <v>9240</v>
      </c>
      <c r="D3232" s="37" t="s">
        <v>9263</v>
      </c>
      <c r="E3232" s="35">
        <v>791702</v>
      </c>
      <c r="F3232" s="38" t="s">
        <v>4068</v>
      </c>
      <c r="G3232" s="36" t="s">
        <v>9253</v>
      </c>
      <c r="H3232" s="42">
        <v>3472852.96215</v>
      </c>
      <c r="I3232" s="39"/>
      <c r="J3232" s="42">
        <f t="shared" si="183"/>
        <v>3472852.96215</v>
      </c>
      <c r="K3232" s="36">
        <v>0</v>
      </c>
      <c r="L3232" s="36">
        <v>100</v>
      </c>
      <c r="M3232" s="36">
        <v>1</v>
      </c>
      <c r="N3232" s="40" t="s">
        <v>10780</v>
      </c>
      <c r="O3232" s="37" t="s">
        <v>9245</v>
      </c>
      <c r="P3232" s="36">
        <v>207</v>
      </c>
      <c r="Q3232" s="37" t="s">
        <v>9266</v>
      </c>
    </row>
    <row r="3233" spans="1:17" ht="15" customHeight="1">
      <c r="A3233" s="35">
        <v>799506</v>
      </c>
      <c r="B3233" s="36" t="s">
        <v>10602</v>
      </c>
      <c r="C3233" s="37" t="s">
        <v>9240</v>
      </c>
      <c r="D3233" s="37" t="s">
        <v>9263</v>
      </c>
      <c r="E3233" s="35">
        <v>799506</v>
      </c>
      <c r="F3233" s="38" t="s">
        <v>11168</v>
      </c>
      <c r="G3233" s="36" t="s">
        <v>9253</v>
      </c>
      <c r="H3233" s="42">
        <v>875762.92089000007</v>
      </c>
      <c r="I3233" s="39"/>
      <c r="J3233" s="42">
        <f t="shared" si="183"/>
        <v>875762.92089000007</v>
      </c>
      <c r="K3233" s="36">
        <v>0</v>
      </c>
      <c r="L3233" s="36">
        <v>100</v>
      </c>
      <c r="M3233" s="36">
        <v>1</v>
      </c>
      <c r="N3233" s="40" t="s">
        <v>9684</v>
      </c>
      <c r="O3233" s="37" t="s">
        <v>9844</v>
      </c>
      <c r="P3233" s="36">
        <v>207</v>
      </c>
      <c r="Q3233" s="37" t="s">
        <v>9266</v>
      </c>
    </row>
    <row r="3234" spans="1:17" ht="15" customHeight="1">
      <c r="A3234" s="35">
        <v>791102</v>
      </c>
      <c r="B3234" s="36" t="s">
        <v>10602</v>
      </c>
      <c r="C3234" s="37" t="s">
        <v>9240</v>
      </c>
      <c r="D3234" s="37" t="s">
        <v>9263</v>
      </c>
      <c r="E3234" s="35">
        <v>791102</v>
      </c>
      <c r="F3234" s="38" t="s">
        <v>2701</v>
      </c>
      <c r="G3234" s="36" t="s">
        <v>9253</v>
      </c>
      <c r="H3234" s="42">
        <v>3472852.96215</v>
      </c>
      <c r="I3234" s="39"/>
      <c r="J3234" s="42">
        <f t="shared" si="183"/>
        <v>3472852.96215</v>
      </c>
      <c r="K3234" s="36">
        <v>0</v>
      </c>
      <c r="L3234" s="36">
        <v>100</v>
      </c>
      <c r="M3234" s="36">
        <v>1</v>
      </c>
      <c r="N3234" s="40" t="s">
        <v>10780</v>
      </c>
      <c r="O3234" s="37" t="s">
        <v>9245</v>
      </c>
      <c r="P3234" s="36">
        <v>207</v>
      </c>
      <c r="Q3234" s="37" t="s">
        <v>9266</v>
      </c>
    </row>
    <row r="3235" spans="1:17" ht="15" customHeight="1">
      <c r="A3235" s="35">
        <v>869205</v>
      </c>
      <c r="B3235" s="36" t="s">
        <v>10602</v>
      </c>
      <c r="C3235" s="37" t="s">
        <v>9240</v>
      </c>
      <c r="D3235" s="37" t="s">
        <v>9383</v>
      </c>
      <c r="E3235" s="35">
        <v>869205</v>
      </c>
      <c r="F3235" s="37" t="s">
        <v>11169</v>
      </c>
      <c r="G3235" s="36" t="s">
        <v>9253</v>
      </c>
      <c r="H3235" s="42">
        <v>1660929.6775499999</v>
      </c>
      <c r="I3235" s="39"/>
      <c r="J3235" s="42">
        <f t="shared" si="183"/>
        <v>1660929.6775499999</v>
      </c>
      <c r="K3235" s="36">
        <v>0</v>
      </c>
      <c r="L3235" s="36">
        <v>100</v>
      </c>
      <c r="M3235" s="36">
        <v>1</v>
      </c>
      <c r="N3235" s="40" t="s">
        <v>9684</v>
      </c>
      <c r="O3235" s="37" t="s">
        <v>9844</v>
      </c>
      <c r="P3235" s="36">
        <v>237</v>
      </c>
      <c r="Q3235" s="37" t="s">
        <v>9384</v>
      </c>
    </row>
    <row r="3236" spans="1:17" ht="15" customHeight="1">
      <c r="A3236" s="35">
        <v>868312</v>
      </c>
      <c r="B3236" s="36" t="s">
        <v>10602</v>
      </c>
      <c r="C3236" s="37" t="s">
        <v>9240</v>
      </c>
      <c r="D3236" s="37" t="s">
        <v>9383</v>
      </c>
      <c r="E3236" s="35">
        <v>868312</v>
      </c>
      <c r="F3236" s="38" t="s">
        <v>11170</v>
      </c>
      <c r="G3236" s="36" t="s">
        <v>9253</v>
      </c>
      <c r="H3236" s="42">
        <v>9363717.547598701</v>
      </c>
      <c r="I3236" s="39"/>
      <c r="J3236" s="42">
        <f t="shared" si="183"/>
        <v>9363717.547598701</v>
      </c>
      <c r="K3236" s="43">
        <v>0</v>
      </c>
      <c r="L3236" s="36">
        <v>100</v>
      </c>
      <c r="M3236" s="36">
        <v>1</v>
      </c>
      <c r="N3236" s="40" t="s">
        <v>9684</v>
      </c>
      <c r="O3236" s="37" t="s">
        <v>9844</v>
      </c>
      <c r="P3236" s="36">
        <v>237</v>
      </c>
      <c r="Q3236" s="37" t="s">
        <v>9384</v>
      </c>
    </row>
    <row r="3237" spans="1:17" ht="15" customHeight="1">
      <c r="A3237" s="35">
        <v>868313</v>
      </c>
      <c r="B3237" s="36" t="s">
        <v>10602</v>
      </c>
      <c r="C3237" s="37" t="s">
        <v>9240</v>
      </c>
      <c r="D3237" s="37" t="s">
        <v>9383</v>
      </c>
      <c r="E3237" s="35">
        <v>868313</v>
      </c>
      <c r="F3237" s="38" t="s">
        <v>11171</v>
      </c>
      <c r="G3237" s="36" t="s">
        <v>9253</v>
      </c>
      <c r="H3237" s="42">
        <v>9363717.547598701</v>
      </c>
      <c r="I3237" s="39"/>
      <c r="J3237" s="42">
        <f t="shared" si="183"/>
        <v>9363717.547598701</v>
      </c>
      <c r="K3237" s="43">
        <v>0</v>
      </c>
      <c r="L3237" s="36">
        <v>100</v>
      </c>
      <c r="M3237" s="36">
        <v>1</v>
      </c>
      <c r="N3237" s="40" t="s">
        <v>9684</v>
      </c>
      <c r="O3237" s="37" t="s">
        <v>9844</v>
      </c>
      <c r="P3237" s="36">
        <v>237</v>
      </c>
      <c r="Q3237" s="37" t="s">
        <v>9384</v>
      </c>
    </row>
    <row r="3238" spans="1:17" ht="15" customHeight="1">
      <c r="A3238" s="35">
        <v>868306</v>
      </c>
      <c r="B3238" s="36" t="s">
        <v>10602</v>
      </c>
      <c r="C3238" s="37" t="s">
        <v>9240</v>
      </c>
      <c r="D3238" s="37" t="s">
        <v>9383</v>
      </c>
      <c r="E3238" s="35">
        <v>868306</v>
      </c>
      <c r="F3238" s="37" t="s">
        <v>11172</v>
      </c>
      <c r="G3238" s="36" t="s">
        <v>9253</v>
      </c>
      <c r="H3238" s="42">
        <v>2240277.4251000001</v>
      </c>
      <c r="I3238" s="39"/>
      <c r="J3238" s="42">
        <f t="shared" si="183"/>
        <v>2240277.4251000001</v>
      </c>
      <c r="K3238" s="36">
        <v>0</v>
      </c>
      <c r="L3238" s="36">
        <v>100</v>
      </c>
      <c r="M3238" s="36">
        <v>1</v>
      </c>
      <c r="N3238" s="40" t="s">
        <v>9684</v>
      </c>
      <c r="O3238" s="37" t="s">
        <v>9844</v>
      </c>
      <c r="P3238" s="36">
        <v>237</v>
      </c>
      <c r="Q3238" s="37" t="s">
        <v>9384</v>
      </c>
    </row>
    <row r="3239" spans="1:17" ht="15" customHeight="1">
      <c r="A3239" s="35">
        <v>868307</v>
      </c>
      <c r="B3239" s="36" t="s">
        <v>10602</v>
      </c>
      <c r="C3239" s="37" t="s">
        <v>9240</v>
      </c>
      <c r="D3239" s="37" t="s">
        <v>9383</v>
      </c>
      <c r="E3239" s="35">
        <v>868307</v>
      </c>
      <c r="F3239" s="37" t="s">
        <v>11173</v>
      </c>
      <c r="G3239" s="36" t="s">
        <v>9253</v>
      </c>
      <c r="H3239" s="42">
        <v>2240277.4251000001</v>
      </c>
      <c r="I3239" s="39"/>
      <c r="J3239" s="42">
        <f t="shared" si="183"/>
        <v>2240277.4251000001</v>
      </c>
      <c r="K3239" s="36">
        <v>0</v>
      </c>
      <c r="L3239" s="36">
        <v>100</v>
      </c>
      <c r="M3239" s="36">
        <v>1</v>
      </c>
      <c r="N3239" s="40" t="s">
        <v>9684</v>
      </c>
      <c r="O3239" s="37" t="s">
        <v>9844</v>
      </c>
      <c r="P3239" s="36">
        <v>237</v>
      </c>
      <c r="Q3239" s="37" t="s">
        <v>9384</v>
      </c>
    </row>
    <row r="3240" spans="1:17" ht="15" customHeight="1">
      <c r="A3240" s="35">
        <v>868308</v>
      </c>
      <c r="B3240" s="36" t="s">
        <v>10602</v>
      </c>
      <c r="C3240" s="37" t="s">
        <v>9240</v>
      </c>
      <c r="D3240" s="37" t="s">
        <v>9300</v>
      </c>
      <c r="E3240" s="35" t="s">
        <v>11174</v>
      </c>
      <c r="F3240" s="38" t="s">
        <v>11175</v>
      </c>
      <c r="G3240" s="36" t="s">
        <v>9253</v>
      </c>
      <c r="H3240" s="42">
        <v>6859639.5682814997</v>
      </c>
      <c r="I3240" s="39"/>
      <c r="J3240" s="42">
        <f t="shared" si="183"/>
        <v>6859639.5682814997</v>
      </c>
      <c r="K3240" s="43">
        <v>0</v>
      </c>
      <c r="L3240" s="36">
        <v>100</v>
      </c>
      <c r="M3240" s="36">
        <v>1</v>
      </c>
      <c r="N3240" s="40" t="s">
        <v>9684</v>
      </c>
      <c r="O3240" s="37" t="s">
        <v>9844</v>
      </c>
      <c r="P3240" s="36">
        <v>205</v>
      </c>
      <c r="Q3240" s="37" t="s">
        <v>9302</v>
      </c>
    </row>
    <row r="3241" spans="1:17" ht="15" customHeight="1">
      <c r="A3241" s="35">
        <v>868309</v>
      </c>
      <c r="B3241" s="36" t="s">
        <v>10602</v>
      </c>
      <c r="C3241" s="37" t="s">
        <v>9240</v>
      </c>
      <c r="D3241" s="37" t="s">
        <v>9383</v>
      </c>
      <c r="E3241" s="35">
        <v>868309</v>
      </c>
      <c r="F3241" s="37" t="s">
        <v>11176</v>
      </c>
      <c r="G3241" s="36" t="s">
        <v>9253</v>
      </c>
      <c r="H3241" s="42">
        <v>2240277.4251000001</v>
      </c>
      <c r="I3241" s="39"/>
      <c r="J3241" s="42">
        <f t="shared" si="183"/>
        <v>2240277.4251000001</v>
      </c>
      <c r="K3241" s="36">
        <v>0</v>
      </c>
      <c r="L3241" s="36">
        <v>100</v>
      </c>
      <c r="M3241" s="36">
        <v>1</v>
      </c>
      <c r="N3241" s="40" t="s">
        <v>9684</v>
      </c>
      <c r="O3241" s="37" t="s">
        <v>9844</v>
      </c>
      <c r="P3241" s="36">
        <v>237</v>
      </c>
      <c r="Q3241" s="37" t="s">
        <v>9384</v>
      </c>
    </row>
    <row r="3242" spans="1:17" ht="15" customHeight="1">
      <c r="A3242" s="35">
        <v>868310</v>
      </c>
      <c r="B3242" s="36" t="s">
        <v>10602</v>
      </c>
      <c r="C3242" s="37" t="s">
        <v>9240</v>
      </c>
      <c r="D3242" s="37" t="s">
        <v>9383</v>
      </c>
      <c r="E3242" s="35">
        <v>868310</v>
      </c>
      <c r="F3242" s="38" t="s">
        <v>11177</v>
      </c>
      <c r="G3242" s="36" t="s">
        <v>9253</v>
      </c>
      <c r="H3242" s="42">
        <v>9363717.547598701</v>
      </c>
      <c r="I3242" s="39"/>
      <c r="J3242" s="42">
        <f t="shared" si="183"/>
        <v>9363717.547598701</v>
      </c>
      <c r="K3242" s="43">
        <v>0</v>
      </c>
      <c r="L3242" s="36">
        <v>100</v>
      </c>
      <c r="M3242" s="36">
        <v>1</v>
      </c>
      <c r="N3242" s="40" t="s">
        <v>9684</v>
      </c>
      <c r="O3242" s="37" t="s">
        <v>9844</v>
      </c>
      <c r="P3242" s="36">
        <v>237</v>
      </c>
      <c r="Q3242" s="37" t="s">
        <v>9384</v>
      </c>
    </row>
    <row r="3243" spans="1:17" ht="15" customHeight="1">
      <c r="A3243" s="35">
        <v>868311</v>
      </c>
      <c r="B3243" s="36" t="s">
        <v>10602</v>
      </c>
      <c r="C3243" s="37" t="s">
        <v>9240</v>
      </c>
      <c r="D3243" s="37" t="s">
        <v>9383</v>
      </c>
      <c r="E3243" s="35">
        <v>868311</v>
      </c>
      <c r="F3243" s="38" t="s">
        <v>11178</v>
      </c>
      <c r="G3243" s="36" t="s">
        <v>9253</v>
      </c>
      <c r="H3243" s="42">
        <v>9363717.547598701</v>
      </c>
      <c r="I3243" s="39"/>
      <c r="J3243" s="42">
        <f t="shared" si="183"/>
        <v>9363717.547598701</v>
      </c>
      <c r="K3243" s="43">
        <v>0</v>
      </c>
      <c r="L3243" s="36">
        <v>100</v>
      </c>
      <c r="M3243" s="36">
        <v>1</v>
      </c>
      <c r="N3243" s="40" t="s">
        <v>9684</v>
      </c>
      <c r="O3243" s="37" t="s">
        <v>9844</v>
      </c>
      <c r="P3243" s="36">
        <v>237</v>
      </c>
      <c r="Q3243" s="37" t="s">
        <v>9384</v>
      </c>
    </row>
    <row r="3244" spans="1:17" ht="15" customHeight="1">
      <c r="A3244" s="35">
        <v>302304</v>
      </c>
      <c r="B3244" s="36" t="s">
        <v>10602</v>
      </c>
      <c r="C3244" s="37" t="s">
        <v>9240</v>
      </c>
      <c r="D3244" s="37" t="s">
        <v>9311</v>
      </c>
      <c r="E3244" s="35">
        <v>302304</v>
      </c>
      <c r="F3244" s="37" t="s">
        <v>11179</v>
      </c>
      <c r="G3244" s="36" t="s">
        <v>9253</v>
      </c>
      <c r="H3244" s="42">
        <v>1962916.8916500001</v>
      </c>
      <c r="I3244" s="39"/>
      <c r="J3244" s="42">
        <f t="shared" si="183"/>
        <v>1962916.8916500001</v>
      </c>
      <c r="K3244" s="36">
        <v>0</v>
      </c>
      <c r="L3244" s="36">
        <v>100</v>
      </c>
      <c r="M3244" s="36">
        <v>1</v>
      </c>
      <c r="N3244" s="40" t="s">
        <v>10956</v>
      </c>
      <c r="O3244" s="37" t="s">
        <v>9245</v>
      </c>
      <c r="P3244" s="36">
        <v>209</v>
      </c>
      <c r="Q3244" s="37" t="s">
        <v>9312</v>
      </c>
    </row>
    <row r="3245" spans="1:17" ht="15" customHeight="1">
      <c r="A3245" s="35">
        <v>799602</v>
      </c>
      <c r="B3245" s="36" t="s">
        <v>10602</v>
      </c>
      <c r="C3245" s="37" t="s">
        <v>9240</v>
      </c>
      <c r="D3245" s="37" t="s">
        <v>9263</v>
      </c>
      <c r="E3245" s="35">
        <v>799602</v>
      </c>
      <c r="F3245" s="38" t="s">
        <v>11180</v>
      </c>
      <c r="G3245" s="36" t="s">
        <v>9253</v>
      </c>
      <c r="H3245" s="42">
        <v>5812196.9161756504</v>
      </c>
      <c r="I3245" s="39"/>
      <c r="J3245" s="42">
        <f t="shared" si="183"/>
        <v>5812196.9161756504</v>
      </c>
      <c r="K3245" s="43">
        <v>0</v>
      </c>
      <c r="L3245" s="36">
        <v>100</v>
      </c>
      <c r="M3245" s="36">
        <v>1</v>
      </c>
      <c r="N3245" s="40" t="s">
        <v>10780</v>
      </c>
      <c r="O3245" s="37" t="s">
        <v>9844</v>
      </c>
      <c r="P3245" s="36">
        <v>207</v>
      </c>
      <c r="Q3245" s="37" t="s">
        <v>9266</v>
      </c>
    </row>
    <row r="3246" spans="1:17" ht="15" customHeight="1">
      <c r="A3246" s="35">
        <v>791405</v>
      </c>
      <c r="B3246" s="36" t="s">
        <v>10602</v>
      </c>
      <c r="C3246" s="37" t="s">
        <v>9240</v>
      </c>
      <c r="D3246" s="37" t="s">
        <v>9263</v>
      </c>
      <c r="E3246" s="35">
        <v>791405</v>
      </c>
      <c r="F3246" s="37" t="s">
        <v>11181</v>
      </c>
      <c r="G3246" s="36" t="s">
        <v>9253</v>
      </c>
      <c r="H3246" s="42">
        <v>3472852.96215</v>
      </c>
      <c r="I3246" s="39"/>
      <c r="J3246" s="42">
        <f t="shared" si="183"/>
        <v>3472852.96215</v>
      </c>
      <c r="K3246" s="36">
        <v>0</v>
      </c>
      <c r="L3246" s="36">
        <v>100</v>
      </c>
      <c r="M3246" s="36">
        <v>1</v>
      </c>
      <c r="N3246" s="40" t="s">
        <v>10780</v>
      </c>
      <c r="O3246" s="37" t="s">
        <v>9245</v>
      </c>
      <c r="P3246" s="36">
        <v>207</v>
      </c>
      <c r="Q3246" s="37" t="s">
        <v>9266</v>
      </c>
    </row>
    <row r="3247" spans="1:17" ht="15" customHeight="1">
      <c r="A3247" s="35">
        <v>798406</v>
      </c>
      <c r="B3247" s="36" t="s">
        <v>10602</v>
      </c>
      <c r="C3247" s="37" t="s">
        <v>9240</v>
      </c>
      <c r="D3247" s="37" t="s">
        <v>9263</v>
      </c>
      <c r="E3247" s="35">
        <v>798406</v>
      </c>
      <c r="F3247" s="38" t="s">
        <v>3447</v>
      </c>
      <c r="G3247" s="36" t="s">
        <v>9253</v>
      </c>
      <c r="H3247" s="42">
        <v>3472852.96215</v>
      </c>
      <c r="I3247" s="39"/>
      <c r="J3247" s="42">
        <f t="shared" si="183"/>
        <v>3472852.96215</v>
      </c>
      <c r="K3247" s="36">
        <v>0</v>
      </c>
      <c r="L3247" s="36">
        <v>100</v>
      </c>
      <c r="M3247" s="36">
        <v>1</v>
      </c>
      <c r="N3247" s="40" t="s">
        <v>10780</v>
      </c>
      <c r="O3247" s="37" t="s">
        <v>9245</v>
      </c>
      <c r="P3247" s="36">
        <v>207</v>
      </c>
      <c r="Q3247" s="37" t="s">
        <v>9266</v>
      </c>
    </row>
    <row r="3248" spans="1:17" ht="15" customHeight="1">
      <c r="A3248" s="35">
        <v>798404</v>
      </c>
      <c r="B3248" s="36" t="s">
        <v>10602</v>
      </c>
      <c r="C3248" s="37" t="s">
        <v>9240</v>
      </c>
      <c r="D3248" s="37" t="s">
        <v>9263</v>
      </c>
      <c r="E3248" s="35">
        <v>798404</v>
      </c>
      <c r="F3248" s="38" t="s">
        <v>3445</v>
      </c>
      <c r="G3248" s="36" t="s">
        <v>9253</v>
      </c>
      <c r="H3248" s="42">
        <v>3472852.96215</v>
      </c>
      <c r="I3248" s="39"/>
      <c r="J3248" s="42">
        <f t="shared" si="183"/>
        <v>3472852.96215</v>
      </c>
      <c r="K3248" s="36">
        <v>0</v>
      </c>
      <c r="L3248" s="36">
        <v>100</v>
      </c>
      <c r="M3248" s="36">
        <v>1</v>
      </c>
      <c r="N3248" s="40" t="s">
        <v>10780</v>
      </c>
      <c r="O3248" s="37" t="s">
        <v>9245</v>
      </c>
      <c r="P3248" s="36">
        <v>207</v>
      </c>
      <c r="Q3248" s="37" t="s">
        <v>9266</v>
      </c>
    </row>
    <row r="3249" spans="1:17" ht="15" customHeight="1">
      <c r="A3249" s="35">
        <v>798402</v>
      </c>
      <c r="B3249" s="36" t="s">
        <v>10602</v>
      </c>
      <c r="C3249" s="37" t="s">
        <v>9240</v>
      </c>
      <c r="D3249" s="37" t="s">
        <v>9263</v>
      </c>
      <c r="E3249" s="35">
        <v>798402</v>
      </c>
      <c r="F3249" s="37" t="s">
        <v>3443</v>
      </c>
      <c r="G3249" s="36" t="s">
        <v>9253</v>
      </c>
      <c r="H3249" s="42">
        <v>3472852.96215</v>
      </c>
      <c r="I3249" s="39"/>
      <c r="J3249" s="42">
        <f t="shared" si="183"/>
        <v>3472852.96215</v>
      </c>
      <c r="K3249" s="36">
        <v>0</v>
      </c>
      <c r="L3249" s="36">
        <v>100</v>
      </c>
      <c r="M3249" s="36">
        <v>1</v>
      </c>
      <c r="N3249" s="40" t="s">
        <v>10780</v>
      </c>
      <c r="O3249" s="37" t="s">
        <v>9245</v>
      </c>
      <c r="P3249" s="36">
        <v>207</v>
      </c>
      <c r="Q3249" s="37" t="s">
        <v>9266</v>
      </c>
    </row>
    <row r="3250" spans="1:17" ht="15" customHeight="1">
      <c r="A3250" s="35">
        <v>799710</v>
      </c>
      <c r="B3250" s="36" t="s">
        <v>10602</v>
      </c>
      <c r="C3250" s="37" t="s">
        <v>9240</v>
      </c>
      <c r="D3250" s="37" t="s">
        <v>9263</v>
      </c>
      <c r="E3250" s="35">
        <v>799710</v>
      </c>
      <c r="F3250" s="38" t="s">
        <v>11182</v>
      </c>
      <c r="G3250" s="36" t="s">
        <v>9253</v>
      </c>
      <c r="H3250" s="42">
        <v>5812196.9161756504</v>
      </c>
      <c r="I3250" s="39"/>
      <c r="J3250" s="42">
        <f t="shared" si="183"/>
        <v>5812196.9161756504</v>
      </c>
      <c r="K3250" s="43">
        <v>0</v>
      </c>
      <c r="L3250" s="36">
        <v>100</v>
      </c>
      <c r="M3250" s="36">
        <v>1</v>
      </c>
      <c r="N3250" s="40" t="s">
        <v>10780</v>
      </c>
      <c r="O3250" s="37" t="s">
        <v>9844</v>
      </c>
      <c r="P3250" s="36">
        <v>207</v>
      </c>
      <c r="Q3250" s="37" t="s">
        <v>9266</v>
      </c>
    </row>
    <row r="3251" spans="1:17" ht="15" customHeight="1">
      <c r="A3251" s="35">
        <v>767801</v>
      </c>
      <c r="B3251" s="36" t="s">
        <v>10602</v>
      </c>
      <c r="C3251" s="37" t="s">
        <v>9240</v>
      </c>
      <c r="D3251" s="37" t="s">
        <v>9300</v>
      </c>
      <c r="E3251" s="35">
        <v>767801</v>
      </c>
      <c r="F3251" s="37" t="s">
        <v>3845</v>
      </c>
      <c r="G3251" s="36" t="s">
        <v>9253</v>
      </c>
      <c r="H3251" s="42">
        <v>2767103.2174499999</v>
      </c>
      <c r="I3251" s="39"/>
      <c r="J3251" s="42">
        <f t="shared" si="183"/>
        <v>2767103.2174499999</v>
      </c>
      <c r="K3251" s="36">
        <v>0</v>
      </c>
      <c r="L3251" s="36">
        <v>100</v>
      </c>
      <c r="M3251" s="36">
        <v>1</v>
      </c>
      <c r="N3251" s="40" t="s">
        <v>9684</v>
      </c>
      <c r="O3251" s="37" t="s">
        <v>9844</v>
      </c>
      <c r="P3251" s="36">
        <v>205</v>
      </c>
      <c r="Q3251" s="37" t="s">
        <v>9302</v>
      </c>
    </row>
    <row r="3252" spans="1:17" ht="15" customHeight="1">
      <c r="A3252" s="35">
        <v>218914</v>
      </c>
      <c r="B3252" s="36" t="s">
        <v>10602</v>
      </c>
      <c r="C3252" s="37" t="s">
        <v>9240</v>
      </c>
      <c r="D3252" s="37" t="s">
        <v>9311</v>
      </c>
      <c r="E3252" s="35">
        <v>218914</v>
      </c>
      <c r="F3252" s="38" t="s">
        <v>1358</v>
      </c>
      <c r="G3252" s="36" t="s">
        <v>9253</v>
      </c>
      <c r="H3252" s="42">
        <v>317086.57480499998</v>
      </c>
      <c r="I3252" s="39"/>
      <c r="J3252" s="42">
        <f t="shared" si="183"/>
        <v>317086.57480499998</v>
      </c>
      <c r="K3252" s="43">
        <v>0</v>
      </c>
      <c r="L3252" s="36">
        <v>100</v>
      </c>
      <c r="M3252" s="36">
        <v>1</v>
      </c>
      <c r="N3252" s="40" t="s">
        <v>10797</v>
      </c>
      <c r="O3252" s="37" t="s">
        <v>10798</v>
      </c>
      <c r="P3252" s="36">
        <v>209</v>
      </c>
      <c r="Q3252" s="37" t="s">
        <v>9312</v>
      </c>
    </row>
    <row r="3253" spans="1:17" ht="15" customHeight="1">
      <c r="A3253" s="35">
        <v>792402</v>
      </c>
      <c r="B3253" s="36" t="s">
        <v>10602</v>
      </c>
      <c r="C3253" s="37" t="s">
        <v>9240</v>
      </c>
      <c r="D3253" s="37" t="s">
        <v>9263</v>
      </c>
      <c r="E3253" s="35">
        <v>792402</v>
      </c>
      <c r="F3253" s="37" t="s">
        <v>11183</v>
      </c>
      <c r="G3253" s="36" t="s">
        <v>9253</v>
      </c>
      <c r="H3253" s="42">
        <v>3472852.96215</v>
      </c>
      <c r="I3253" s="39"/>
      <c r="J3253" s="42">
        <f t="shared" si="183"/>
        <v>3472852.96215</v>
      </c>
      <c r="K3253" s="36">
        <v>0</v>
      </c>
      <c r="L3253" s="36">
        <v>100</v>
      </c>
      <c r="M3253" s="36">
        <v>1</v>
      </c>
      <c r="N3253" s="40" t="s">
        <v>10780</v>
      </c>
      <c r="O3253" s="37" t="s">
        <v>9245</v>
      </c>
      <c r="P3253" s="36">
        <v>207</v>
      </c>
      <c r="Q3253" s="37" t="s">
        <v>9266</v>
      </c>
    </row>
    <row r="3254" spans="1:17" ht="15" customHeight="1">
      <c r="A3254" s="35">
        <v>799803</v>
      </c>
      <c r="B3254" s="36" t="s">
        <v>10602</v>
      </c>
      <c r="C3254" s="37" t="s">
        <v>9240</v>
      </c>
      <c r="D3254" s="37" t="s">
        <v>9263</v>
      </c>
      <c r="E3254" s="35">
        <v>799803</v>
      </c>
      <c r="F3254" s="37" t="s">
        <v>3002</v>
      </c>
      <c r="G3254" s="36" t="s">
        <v>9253</v>
      </c>
      <c r="H3254" s="42">
        <v>1358942.4634499999</v>
      </c>
      <c r="I3254" s="39"/>
      <c r="J3254" s="42">
        <f t="shared" si="183"/>
        <v>1358942.4634499999</v>
      </c>
      <c r="K3254" s="36">
        <v>0</v>
      </c>
      <c r="L3254" s="36">
        <v>100</v>
      </c>
      <c r="M3254" s="36">
        <v>1</v>
      </c>
      <c r="N3254" s="40" t="s">
        <v>9684</v>
      </c>
      <c r="O3254" s="40" t="s">
        <v>10910</v>
      </c>
      <c r="P3254" s="36">
        <v>207</v>
      </c>
      <c r="Q3254" s="37" t="s">
        <v>9266</v>
      </c>
    </row>
    <row r="3255" spans="1:17" ht="15" customHeight="1">
      <c r="A3255" s="35">
        <v>799804</v>
      </c>
      <c r="B3255" s="36" t="s">
        <v>10602</v>
      </c>
      <c r="C3255" s="37" t="s">
        <v>9240</v>
      </c>
      <c r="D3255" s="37" t="s">
        <v>9263</v>
      </c>
      <c r="E3255" s="35">
        <v>799804</v>
      </c>
      <c r="F3255" s="37" t="s">
        <v>3003</v>
      </c>
      <c r="G3255" s="36" t="s">
        <v>9253</v>
      </c>
      <c r="H3255" s="42">
        <v>1660929.6775499999</v>
      </c>
      <c r="I3255" s="39"/>
      <c r="J3255" s="42">
        <f t="shared" si="183"/>
        <v>1660929.6775499999</v>
      </c>
      <c r="K3255" s="36">
        <v>0</v>
      </c>
      <c r="L3255" s="36">
        <v>100</v>
      </c>
      <c r="M3255" s="36">
        <v>1</v>
      </c>
      <c r="N3255" s="40" t="s">
        <v>9684</v>
      </c>
      <c r="O3255" s="37" t="s">
        <v>9844</v>
      </c>
      <c r="P3255" s="36">
        <v>207</v>
      </c>
      <c r="Q3255" s="37" t="s">
        <v>9266</v>
      </c>
    </row>
    <row r="3256" spans="1:17" ht="15" customHeight="1">
      <c r="A3256" s="35">
        <v>798303</v>
      </c>
      <c r="B3256" s="36" t="s">
        <v>10602</v>
      </c>
      <c r="C3256" s="37" t="s">
        <v>9240</v>
      </c>
      <c r="D3256" s="37" t="s">
        <v>9263</v>
      </c>
      <c r="E3256" s="35">
        <v>798303</v>
      </c>
      <c r="F3256" s="37" t="s">
        <v>2780</v>
      </c>
      <c r="G3256" s="36" t="s">
        <v>9253</v>
      </c>
      <c r="H3256" s="42">
        <v>3472852.96215</v>
      </c>
      <c r="I3256" s="39"/>
      <c r="J3256" s="42">
        <f t="shared" si="183"/>
        <v>3472852.96215</v>
      </c>
      <c r="K3256" s="36">
        <v>0</v>
      </c>
      <c r="L3256" s="36">
        <v>100</v>
      </c>
      <c r="M3256" s="36">
        <v>1</v>
      </c>
      <c r="N3256" s="40" t="s">
        <v>10780</v>
      </c>
      <c r="O3256" s="37" t="s">
        <v>9245</v>
      </c>
      <c r="P3256" s="36">
        <v>207</v>
      </c>
      <c r="Q3256" s="37" t="s">
        <v>9266</v>
      </c>
    </row>
    <row r="3257" spans="1:17" ht="15" customHeight="1">
      <c r="A3257" s="35">
        <v>767604</v>
      </c>
      <c r="B3257" s="36" t="s">
        <v>10602</v>
      </c>
      <c r="C3257" s="37" t="s">
        <v>9240</v>
      </c>
      <c r="D3257" s="37" t="s">
        <v>9300</v>
      </c>
      <c r="E3257" s="35">
        <v>767604</v>
      </c>
      <c r="F3257" s="37" t="s">
        <v>11184</v>
      </c>
      <c r="G3257" s="36" t="s">
        <v>9253</v>
      </c>
      <c r="H3257" s="42">
        <v>2113910.4986999999</v>
      </c>
      <c r="I3257" s="39"/>
      <c r="J3257" s="42">
        <f t="shared" si="183"/>
        <v>2113910.4986999999</v>
      </c>
      <c r="K3257" s="36">
        <v>0</v>
      </c>
      <c r="L3257" s="36">
        <v>100</v>
      </c>
      <c r="M3257" s="36">
        <v>1</v>
      </c>
      <c r="N3257" s="40" t="s">
        <v>9684</v>
      </c>
      <c r="O3257" s="37" t="s">
        <v>9844</v>
      </c>
      <c r="P3257" s="36">
        <v>205</v>
      </c>
      <c r="Q3257" s="37" t="s">
        <v>9302</v>
      </c>
    </row>
    <row r="3258" spans="1:17" ht="15" customHeight="1">
      <c r="A3258" s="35">
        <v>767902</v>
      </c>
      <c r="B3258" s="36" t="s">
        <v>10602</v>
      </c>
      <c r="C3258" s="37" t="s">
        <v>9240</v>
      </c>
      <c r="D3258" s="37" t="s">
        <v>9300</v>
      </c>
      <c r="E3258" s="35">
        <v>767902</v>
      </c>
      <c r="F3258" s="37" t="s">
        <v>7310</v>
      </c>
      <c r="G3258" s="36" t="s">
        <v>9253</v>
      </c>
      <c r="H3258" s="42">
        <v>3360416.1376499999</v>
      </c>
      <c r="I3258" s="39"/>
      <c r="J3258" s="42">
        <f t="shared" si="183"/>
        <v>3360416.1376499999</v>
      </c>
      <c r="K3258" s="36">
        <v>0</v>
      </c>
      <c r="L3258" s="36">
        <v>100</v>
      </c>
      <c r="M3258" s="36">
        <v>1</v>
      </c>
      <c r="N3258" s="40" t="s">
        <v>9684</v>
      </c>
      <c r="O3258" s="37" t="s">
        <v>9844</v>
      </c>
      <c r="P3258" s="36">
        <v>205</v>
      </c>
      <c r="Q3258" s="37" t="s">
        <v>9302</v>
      </c>
    </row>
    <row r="3259" spans="1:17" ht="15" customHeight="1">
      <c r="A3259" s="35">
        <v>793708</v>
      </c>
      <c r="B3259" s="36" t="s">
        <v>10602</v>
      </c>
      <c r="C3259" s="37" t="s">
        <v>9240</v>
      </c>
      <c r="D3259" s="37" t="s">
        <v>9263</v>
      </c>
      <c r="E3259" s="35">
        <v>793708</v>
      </c>
      <c r="F3259" s="37" t="s">
        <v>11185</v>
      </c>
      <c r="G3259" s="36" t="s">
        <v>9253</v>
      </c>
      <c r="H3259" s="42">
        <v>1464637.988385</v>
      </c>
      <c r="I3259" s="39"/>
      <c r="J3259" s="42">
        <f t="shared" si="183"/>
        <v>1464637.988385</v>
      </c>
      <c r="K3259" s="36">
        <v>0</v>
      </c>
      <c r="L3259" s="36">
        <v>100</v>
      </c>
      <c r="M3259" s="36">
        <v>1</v>
      </c>
      <c r="N3259" s="40" t="s">
        <v>9684</v>
      </c>
      <c r="O3259" s="37" t="s">
        <v>9844</v>
      </c>
      <c r="P3259" s="36">
        <v>207</v>
      </c>
      <c r="Q3259" s="37" t="s">
        <v>9266</v>
      </c>
    </row>
    <row r="3260" spans="1:17" ht="15" customHeight="1">
      <c r="A3260" s="35">
        <v>767905</v>
      </c>
      <c r="B3260" s="36" t="s">
        <v>10602</v>
      </c>
      <c r="C3260" s="37" t="s">
        <v>9240</v>
      </c>
      <c r="D3260" s="37" t="s">
        <v>9300</v>
      </c>
      <c r="E3260" s="35">
        <v>767905</v>
      </c>
      <c r="F3260" s="37" t="s">
        <v>11186</v>
      </c>
      <c r="G3260" s="36" t="s">
        <v>9253</v>
      </c>
      <c r="H3260" s="42">
        <v>1706227.7596650003</v>
      </c>
      <c r="I3260" s="39"/>
      <c r="J3260" s="42">
        <f t="shared" si="183"/>
        <v>1706227.7596650003</v>
      </c>
      <c r="K3260" s="36">
        <v>0</v>
      </c>
      <c r="L3260" s="36">
        <v>100</v>
      </c>
      <c r="M3260" s="36">
        <v>1</v>
      </c>
      <c r="N3260" s="40" t="s">
        <v>9684</v>
      </c>
      <c r="O3260" s="37" t="s">
        <v>9844</v>
      </c>
      <c r="P3260" s="36">
        <v>205</v>
      </c>
      <c r="Q3260" s="37" t="s">
        <v>9302</v>
      </c>
    </row>
    <row r="3261" spans="1:17" ht="15" customHeight="1">
      <c r="A3261" s="35">
        <v>793406</v>
      </c>
      <c r="B3261" s="36" t="s">
        <v>10602</v>
      </c>
      <c r="C3261" s="37" t="s">
        <v>9240</v>
      </c>
      <c r="D3261" s="37" t="s">
        <v>9263</v>
      </c>
      <c r="E3261" s="35">
        <v>793406</v>
      </c>
      <c r="F3261" s="37" t="s">
        <v>3437</v>
      </c>
      <c r="G3261" s="36" t="s">
        <v>9253</v>
      </c>
      <c r="H3261" s="42">
        <v>3472852.96215</v>
      </c>
      <c r="I3261" s="39"/>
      <c r="J3261" s="42">
        <f t="shared" si="183"/>
        <v>3472852.96215</v>
      </c>
      <c r="K3261" s="36">
        <v>0</v>
      </c>
      <c r="L3261" s="36">
        <v>100</v>
      </c>
      <c r="M3261" s="36">
        <v>1</v>
      </c>
      <c r="N3261" s="40" t="s">
        <v>10780</v>
      </c>
      <c r="O3261" s="37" t="s">
        <v>9245</v>
      </c>
      <c r="P3261" s="36">
        <v>207</v>
      </c>
      <c r="Q3261" s="37" t="s">
        <v>9266</v>
      </c>
    </row>
    <row r="3262" spans="1:17" ht="15" customHeight="1">
      <c r="A3262" s="35">
        <v>793922</v>
      </c>
      <c r="B3262" s="36" t="s">
        <v>10602</v>
      </c>
      <c r="C3262" s="37" t="s">
        <v>9240</v>
      </c>
      <c r="D3262" s="37" t="s">
        <v>9263</v>
      </c>
      <c r="E3262" s="35">
        <v>793922</v>
      </c>
      <c r="F3262" s="37" t="s">
        <v>11187</v>
      </c>
      <c r="G3262" s="36" t="s">
        <v>9253</v>
      </c>
      <c r="H3262" s="42">
        <v>2113910.4986999999</v>
      </c>
      <c r="I3262" s="39"/>
      <c r="J3262" s="42">
        <f t="shared" si="183"/>
        <v>2113910.4986999999</v>
      </c>
      <c r="K3262" s="36">
        <v>0</v>
      </c>
      <c r="L3262" s="36">
        <v>100</v>
      </c>
      <c r="M3262" s="36">
        <v>1</v>
      </c>
      <c r="N3262" s="40" t="s">
        <v>9684</v>
      </c>
      <c r="O3262" s="37" t="s">
        <v>9844</v>
      </c>
      <c r="P3262" s="36">
        <v>207</v>
      </c>
      <c r="Q3262" s="37" t="s">
        <v>9266</v>
      </c>
    </row>
    <row r="3263" spans="1:17" ht="15" customHeight="1">
      <c r="A3263" s="35">
        <v>793404</v>
      </c>
      <c r="B3263" s="36" t="s">
        <v>10602</v>
      </c>
      <c r="C3263" s="37" t="s">
        <v>9240</v>
      </c>
      <c r="D3263" s="37" t="s">
        <v>9263</v>
      </c>
      <c r="E3263" s="35">
        <v>793404</v>
      </c>
      <c r="F3263" s="37" t="s">
        <v>11188</v>
      </c>
      <c r="G3263" s="36" t="s">
        <v>9253</v>
      </c>
      <c r="H3263" s="42">
        <v>3472852.96215</v>
      </c>
      <c r="I3263" s="39"/>
      <c r="J3263" s="42">
        <f t="shared" si="183"/>
        <v>3472852.96215</v>
      </c>
      <c r="K3263" s="36">
        <v>0</v>
      </c>
      <c r="L3263" s="36">
        <v>100</v>
      </c>
      <c r="M3263" s="36">
        <v>1</v>
      </c>
      <c r="N3263" s="40" t="s">
        <v>10780</v>
      </c>
      <c r="O3263" s="37" t="s">
        <v>9245</v>
      </c>
      <c r="P3263" s="36">
        <v>207</v>
      </c>
      <c r="Q3263" s="37" t="s">
        <v>9266</v>
      </c>
    </row>
    <row r="3264" spans="1:17" ht="15" customHeight="1">
      <c r="A3264" s="35">
        <v>767901</v>
      </c>
      <c r="B3264" s="36" t="s">
        <v>10602</v>
      </c>
      <c r="C3264" s="37" t="s">
        <v>9240</v>
      </c>
      <c r="D3264" s="37" t="s">
        <v>9300</v>
      </c>
      <c r="E3264" s="35">
        <v>767901</v>
      </c>
      <c r="F3264" s="37" t="s">
        <v>11189</v>
      </c>
      <c r="G3264" s="36" t="s">
        <v>9253</v>
      </c>
      <c r="H3264" s="42">
        <v>3360416.1376499999</v>
      </c>
      <c r="I3264" s="39"/>
      <c r="J3264" s="42">
        <f t="shared" si="183"/>
        <v>3360416.1376499999</v>
      </c>
      <c r="K3264" s="36">
        <v>0</v>
      </c>
      <c r="L3264" s="36">
        <v>100</v>
      </c>
      <c r="M3264" s="36">
        <v>1</v>
      </c>
      <c r="N3264" s="40" t="s">
        <v>9684</v>
      </c>
      <c r="O3264" s="37" t="s">
        <v>9844</v>
      </c>
      <c r="P3264" s="36">
        <v>205</v>
      </c>
      <c r="Q3264" s="37" t="s">
        <v>9302</v>
      </c>
    </row>
    <row r="3265" spans="1:17" ht="15" customHeight="1">
      <c r="A3265" s="35">
        <v>799402</v>
      </c>
      <c r="B3265" s="36" t="s">
        <v>10602</v>
      </c>
      <c r="C3265" s="37" t="s">
        <v>9240</v>
      </c>
      <c r="D3265" s="37" t="s">
        <v>9263</v>
      </c>
      <c r="E3265" s="35">
        <v>799402</v>
      </c>
      <c r="F3265" s="37" t="s">
        <v>11190</v>
      </c>
      <c r="G3265" s="36" t="s">
        <v>9253</v>
      </c>
      <c r="H3265" s="42">
        <v>3472852.96215</v>
      </c>
      <c r="I3265" s="39"/>
      <c r="J3265" s="42">
        <f t="shared" si="183"/>
        <v>3472852.96215</v>
      </c>
      <c r="K3265" s="36">
        <v>0</v>
      </c>
      <c r="L3265" s="36">
        <v>100</v>
      </c>
      <c r="M3265" s="36">
        <v>1</v>
      </c>
      <c r="N3265" s="40" t="s">
        <v>10780</v>
      </c>
      <c r="O3265" s="37" t="s">
        <v>9245</v>
      </c>
      <c r="P3265" s="36">
        <v>207</v>
      </c>
      <c r="Q3265" s="37" t="s">
        <v>9266</v>
      </c>
    </row>
    <row r="3266" spans="1:17" ht="15" customHeight="1">
      <c r="A3266" s="35">
        <v>907105</v>
      </c>
      <c r="B3266" s="36" t="s">
        <v>10602</v>
      </c>
      <c r="C3266" s="37" t="s">
        <v>9251</v>
      </c>
      <c r="D3266" s="37" t="s">
        <v>9303</v>
      </c>
      <c r="E3266" s="35">
        <v>907105</v>
      </c>
      <c r="F3266" s="37" t="s">
        <v>11191</v>
      </c>
      <c r="G3266" s="36" t="s">
        <v>9253</v>
      </c>
      <c r="H3266" s="42">
        <v>44703.516000000003</v>
      </c>
      <c r="I3266" s="39"/>
      <c r="J3266" s="42">
        <f t="shared" si="183"/>
        <v>44703.516000000003</v>
      </c>
      <c r="K3266" s="43">
        <v>0</v>
      </c>
      <c r="L3266" s="36">
        <v>100</v>
      </c>
      <c r="M3266" s="36">
        <v>1</v>
      </c>
      <c r="N3266" s="40" t="s">
        <v>9254</v>
      </c>
      <c r="O3266" s="37" t="s">
        <v>9255</v>
      </c>
      <c r="P3266" s="36">
        <v>706</v>
      </c>
      <c r="Q3266" s="37" t="s">
        <v>9256</v>
      </c>
    </row>
    <row r="3267" spans="1:17" ht="15" customHeight="1">
      <c r="A3267" s="35">
        <v>902220</v>
      </c>
      <c r="B3267" s="36" t="s">
        <v>10602</v>
      </c>
      <c r="C3267" s="37" t="s">
        <v>9251</v>
      </c>
      <c r="D3267" s="37" t="s">
        <v>9346</v>
      </c>
      <c r="E3267" s="35">
        <v>902220</v>
      </c>
      <c r="F3267" s="37" t="s">
        <v>4420</v>
      </c>
      <c r="G3267" s="36" t="s">
        <v>9253</v>
      </c>
      <c r="H3267" s="42">
        <v>14797.3734909</v>
      </c>
      <c r="I3267" s="39"/>
      <c r="J3267" s="42">
        <f t="shared" si="183"/>
        <v>14797.3734909</v>
      </c>
      <c r="K3267" s="43">
        <v>0</v>
      </c>
      <c r="L3267" s="36">
        <v>100</v>
      </c>
      <c r="M3267" s="36">
        <v>1</v>
      </c>
      <c r="N3267" s="40" t="s">
        <v>9254</v>
      </c>
      <c r="O3267" s="37" t="s">
        <v>9255</v>
      </c>
      <c r="P3267" s="36">
        <v>706</v>
      </c>
      <c r="Q3267" s="37" t="s">
        <v>9256</v>
      </c>
    </row>
    <row r="3268" spans="1:17" ht="15" customHeight="1">
      <c r="A3268" s="35">
        <v>902218</v>
      </c>
      <c r="B3268" s="36" t="s">
        <v>10602</v>
      </c>
      <c r="C3268" s="37" t="s">
        <v>9251</v>
      </c>
      <c r="D3268" s="37" t="s">
        <v>9346</v>
      </c>
      <c r="E3268" s="35">
        <v>902218</v>
      </c>
      <c r="F3268" s="37" t="s">
        <v>4418</v>
      </c>
      <c r="G3268" s="36" t="s">
        <v>9253</v>
      </c>
      <c r="H3268" s="42">
        <v>9225.7093907550006</v>
      </c>
      <c r="I3268" s="39"/>
      <c r="J3268" s="42">
        <f t="shared" si="183"/>
        <v>9225.7093907550006</v>
      </c>
      <c r="K3268" s="43">
        <v>0</v>
      </c>
      <c r="L3268" s="36">
        <v>100</v>
      </c>
      <c r="M3268" s="36">
        <v>1</v>
      </c>
      <c r="N3268" s="40" t="s">
        <v>9254</v>
      </c>
      <c r="O3268" s="37" t="s">
        <v>9255</v>
      </c>
      <c r="P3268" s="36">
        <v>706</v>
      </c>
      <c r="Q3268" s="37" t="s">
        <v>9256</v>
      </c>
    </row>
    <row r="3269" spans="1:17" ht="15" customHeight="1">
      <c r="A3269" s="35">
        <v>907104</v>
      </c>
      <c r="B3269" s="36" t="s">
        <v>10602</v>
      </c>
      <c r="C3269" s="37" t="s">
        <v>9251</v>
      </c>
      <c r="D3269" s="37" t="s">
        <v>9303</v>
      </c>
      <c r="E3269" s="35">
        <v>907104</v>
      </c>
      <c r="F3269" s="37" t="s">
        <v>11192</v>
      </c>
      <c r="G3269" s="36" t="s">
        <v>9253</v>
      </c>
      <c r="H3269" s="42">
        <v>17787.04691049</v>
      </c>
      <c r="I3269" s="39"/>
      <c r="J3269" s="42">
        <f t="shared" si="183"/>
        <v>17787.04691049</v>
      </c>
      <c r="K3269" s="43">
        <v>0</v>
      </c>
      <c r="L3269" s="36">
        <v>100</v>
      </c>
      <c r="M3269" s="36">
        <v>1</v>
      </c>
      <c r="N3269" s="40" t="s">
        <v>9254</v>
      </c>
      <c r="O3269" s="37" t="s">
        <v>9255</v>
      </c>
      <c r="P3269" s="36">
        <v>706</v>
      </c>
      <c r="Q3269" s="37" t="s">
        <v>9256</v>
      </c>
    </row>
    <row r="3270" spans="1:17" ht="15" customHeight="1">
      <c r="A3270" s="35">
        <v>487604</v>
      </c>
      <c r="B3270" s="36" t="s">
        <v>10602</v>
      </c>
      <c r="C3270" s="37" t="s">
        <v>9240</v>
      </c>
      <c r="D3270" s="37" t="s">
        <v>9241</v>
      </c>
      <c r="E3270" s="35" t="s">
        <v>11193</v>
      </c>
      <c r="F3270" s="37" t="s">
        <v>11194</v>
      </c>
      <c r="G3270" s="36" t="s">
        <v>9253</v>
      </c>
      <c r="H3270" s="42">
        <v>33068924.157883827</v>
      </c>
      <c r="I3270" s="39"/>
      <c r="J3270" s="42">
        <f t="shared" si="183"/>
        <v>33068924.157883827</v>
      </c>
      <c r="K3270" s="43">
        <v>0</v>
      </c>
      <c r="L3270" s="36">
        <v>100</v>
      </c>
      <c r="M3270" s="36">
        <v>1</v>
      </c>
      <c r="N3270" s="37" t="s">
        <v>10794</v>
      </c>
      <c r="O3270" s="37" t="s">
        <v>10795</v>
      </c>
      <c r="P3270" s="36">
        <v>235</v>
      </c>
      <c r="Q3270" s="37" t="s">
        <v>9246</v>
      </c>
    </row>
    <row r="3271" spans="1:17" ht="15" customHeight="1">
      <c r="A3271" s="35">
        <v>487603</v>
      </c>
      <c r="B3271" s="36" t="s">
        <v>10602</v>
      </c>
      <c r="C3271" s="37" t="s">
        <v>9240</v>
      </c>
      <c r="D3271" s="37" t="s">
        <v>9241</v>
      </c>
      <c r="E3271" s="35" t="s">
        <v>11195</v>
      </c>
      <c r="F3271" s="37" t="s">
        <v>11196</v>
      </c>
      <c r="G3271" s="36" t="s">
        <v>9253</v>
      </c>
      <c r="H3271" s="42">
        <v>25424445.489069626</v>
      </c>
      <c r="I3271" s="39"/>
      <c r="J3271" s="42">
        <f t="shared" si="183"/>
        <v>25424445.489069626</v>
      </c>
      <c r="K3271" s="43">
        <v>0</v>
      </c>
      <c r="L3271" s="36">
        <v>100</v>
      </c>
      <c r="M3271" s="36">
        <v>1</v>
      </c>
      <c r="N3271" s="37" t="s">
        <v>10934</v>
      </c>
      <c r="O3271" s="37" t="s">
        <v>10795</v>
      </c>
      <c r="P3271" s="36">
        <v>235</v>
      </c>
      <c r="Q3271" s="37" t="s">
        <v>9246</v>
      </c>
    </row>
    <row r="3272" spans="1:17" ht="15" customHeight="1">
      <c r="A3272" s="35">
        <v>383410</v>
      </c>
      <c r="B3272" s="36" t="s">
        <v>10602</v>
      </c>
      <c r="C3272" s="37" t="s">
        <v>9240</v>
      </c>
      <c r="D3272" s="37" t="s">
        <v>9296</v>
      </c>
      <c r="E3272" s="35">
        <v>383410</v>
      </c>
      <c r="F3272" s="37" t="s">
        <v>11197</v>
      </c>
      <c r="G3272" s="36" t="s">
        <v>9253</v>
      </c>
      <c r="H3272" s="42">
        <v>4303317.8009249996</v>
      </c>
      <c r="I3272" s="39"/>
      <c r="J3272" s="42">
        <f t="shared" si="183"/>
        <v>4303317.8009249996</v>
      </c>
      <c r="K3272" s="36">
        <v>0</v>
      </c>
      <c r="L3272" s="36">
        <v>100</v>
      </c>
      <c r="M3272" s="36">
        <v>1</v>
      </c>
      <c r="N3272" s="40" t="s">
        <v>9684</v>
      </c>
      <c r="O3272" s="37" t="s">
        <v>9844</v>
      </c>
      <c r="P3272" s="36">
        <v>202</v>
      </c>
      <c r="Q3272" s="37" t="s">
        <v>9298</v>
      </c>
    </row>
    <row r="3273" spans="1:17" ht="15" customHeight="1">
      <c r="A3273" s="35">
        <v>383406</v>
      </c>
      <c r="B3273" s="36" t="s">
        <v>10602</v>
      </c>
      <c r="C3273" s="37" t="s">
        <v>9240</v>
      </c>
      <c r="D3273" s="37" t="s">
        <v>9296</v>
      </c>
      <c r="E3273" s="35" t="s">
        <v>11198</v>
      </c>
      <c r="F3273" s="37" t="s">
        <v>1680</v>
      </c>
      <c r="G3273" s="36" t="s">
        <v>9253</v>
      </c>
      <c r="H3273" s="42">
        <v>34728529.6215</v>
      </c>
      <c r="I3273" s="39"/>
      <c r="J3273" s="42">
        <f t="shared" si="183"/>
        <v>34728529.6215</v>
      </c>
      <c r="K3273" s="43">
        <v>0</v>
      </c>
      <c r="L3273" s="36">
        <v>100</v>
      </c>
      <c r="M3273" s="36">
        <v>1</v>
      </c>
      <c r="N3273" s="48" t="s">
        <v>10629</v>
      </c>
      <c r="O3273" s="49" t="s">
        <v>10630</v>
      </c>
      <c r="P3273" s="36">
        <v>202</v>
      </c>
      <c r="Q3273" s="37" t="s">
        <v>9298</v>
      </c>
    </row>
    <row r="3274" spans="1:17" ht="15" customHeight="1">
      <c r="A3274" s="35">
        <v>317507</v>
      </c>
      <c r="B3274" s="36" t="s">
        <v>10602</v>
      </c>
      <c r="C3274" s="37" t="s">
        <v>9240</v>
      </c>
      <c r="D3274" s="37" t="s">
        <v>9329</v>
      </c>
      <c r="E3274" s="35" t="s">
        <v>11199</v>
      </c>
      <c r="F3274" s="37" t="s">
        <v>11200</v>
      </c>
      <c r="G3274" s="36" t="s">
        <v>9253</v>
      </c>
      <c r="H3274" s="42">
        <v>15254129.152226251</v>
      </c>
      <c r="I3274" s="39"/>
      <c r="J3274" s="42">
        <f t="shared" si="183"/>
        <v>15254129.152226251</v>
      </c>
      <c r="K3274" s="36">
        <v>0</v>
      </c>
      <c r="L3274" s="36">
        <v>100</v>
      </c>
      <c r="M3274" s="36">
        <v>1</v>
      </c>
      <c r="N3274" s="40" t="s">
        <v>9684</v>
      </c>
      <c r="O3274" s="37" t="s">
        <v>9844</v>
      </c>
      <c r="P3274" s="36">
        <v>234</v>
      </c>
      <c r="Q3274" s="37" t="s">
        <v>9330</v>
      </c>
    </row>
    <row r="3275" spans="1:17" ht="15" customHeight="1">
      <c r="A3275" s="35">
        <v>317510</v>
      </c>
      <c r="B3275" s="36" t="s">
        <v>10602</v>
      </c>
      <c r="C3275" s="37" t="s">
        <v>9240</v>
      </c>
      <c r="D3275" s="37" t="s">
        <v>9329</v>
      </c>
      <c r="E3275" s="35" t="s">
        <v>11201</v>
      </c>
      <c r="F3275" s="37" t="s">
        <v>11202</v>
      </c>
      <c r="G3275" s="36" t="s">
        <v>9253</v>
      </c>
      <c r="H3275" s="42">
        <v>15254129.152226251</v>
      </c>
      <c r="I3275" s="39"/>
      <c r="J3275" s="42">
        <f t="shared" si="183"/>
        <v>15254129.152226251</v>
      </c>
      <c r="K3275" s="36">
        <v>0</v>
      </c>
      <c r="L3275" s="36">
        <v>100</v>
      </c>
      <c r="M3275" s="36">
        <v>1</v>
      </c>
      <c r="N3275" s="40" t="s">
        <v>9684</v>
      </c>
      <c r="O3275" s="37" t="s">
        <v>9844</v>
      </c>
      <c r="P3275" s="36">
        <v>234</v>
      </c>
      <c r="Q3275" s="37" t="s">
        <v>9330</v>
      </c>
    </row>
    <row r="3276" spans="1:17" ht="15" customHeight="1">
      <c r="A3276" s="35">
        <v>317509</v>
      </c>
      <c r="B3276" s="36" t="s">
        <v>10602</v>
      </c>
      <c r="C3276" s="37" t="s">
        <v>9240</v>
      </c>
      <c r="D3276" s="37" t="s">
        <v>9329</v>
      </c>
      <c r="E3276" s="35" t="s">
        <v>11203</v>
      </c>
      <c r="F3276" s="37" t="s">
        <v>11204</v>
      </c>
      <c r="G3276" s="36" t="s">
        <v>9253</v>
      </c>
      <c r="H3276" s="42">
        <v>15254129.152226251</v>
      </c>
      <c r="I3276" s="39"/>
      <c r="J3276" s="42">
        <f t="shared" si="183"/>
        <v>15254129.152226251</v>
      </c>
      <c r="K3276" s="36">
        <v>0</v>
      </c>
      <c r="L3276" s="36">
        <v>100</v>
      </c>
      <c r="M3276" s="36">
        <v>1</v>
      </c>
      <c r="N3276" s="40" t="s">
        <v>9684</v>
      </c>
      <c r="O3276" s="37" t="s">
        <v>9844</v>
      </c>
      <c r="P3276" s="36">
        <v>234</v>
      </c>
      <c r="Q3276" s="37" t="s">
        <v>9330</v>
      </c>
    </row>
    <row r="3277" spans="1:17" ht="15" customHeight="1">
      <c r="A3277" s="35">
        <v>814910</v>
      </c>
      <c r="B3277" s="36" t="s">
        <v>10602</v>
      </c>
      <c r="C3277" s="37" t="s">
        <v>9240</v>
      </c>
      <c r="D3277" s="37" t="s">
        <v>9263</v>
      </c>
      <c r="E3277" s="35">
        <v>814910</v>
      </c>
      <c r="F3277" s="37" t="s">
        <v>11205</v>
      </c>
      <c r="G3277" s="36" t="s">
        <v>9253</v>
      </c>
      <c r="H3277" s="42">
        <v>3472852.96215</v>
      </c>
      <c r="I3277" s="39"/>
      <c r="J3277" s="42">
        <f t="shared" si="183"/>
        <v>3472852.96215</v>
      </c>
      <c r="K3277" s="36">
        <v>0</v>
      </c>
      <c r="L3277" s="36">
        <v>100</v>
      </c>
      <c r="M3277" s="36">
        <v>1</v>
      </c>
      <c r="N3277" s="40" t="s">
        <v>10780</v>
      </c>
      <c r="O3277" s="37" t="s">
        <v>9245</v>
      </c>
      <c r="P3277" s="36">
        <v>207</v>
      </c>
      <c r="Q3277" s="37" t="s">
        <v>9266</v>
      </c>
    </row>
    <row r="3278" spans="1:17" ht="15" customHeight="1">
      <c r="A3278" s="35">
        <v>814908</v>
      </c>
      <c r="B3278" s="36" t="s">
        <v>10602</v>
      </c>
      <c r="C3278" s="37" t="s">
        <v>9240</v>
      </c>
      <c r="D3278" s="37" t="s">
        <v>9263</v>
      </c>
      <c r="E3278" s="35">
        <v>814908</v>
      </c>
      <c r="F3278" s="38" t="s">
        <v>11206</v>
      </c>
      <c r="G3278" s="36" t="s">
        <v>9253</v>
      </c>
      <c r="H3278" s="42">
        <v>14760833.0379939</v>
      </c>
      <c r="I3278" s="39"/>
      <c r="J3278" s="42">
        <f t="shared" si="183"/>
        <v>14760833.0379939</v>
      </c>
      <c r="K3278" s="43">
        <v>0</v>
      </c>
      <c r="L3278" s="36">
        <v>100</v>
      </c>
      <c r="M3278" s="36">
        <v>1</v>
      </c>
      <c r="N3278" s="40" t="s">
        <v>9684</v>
      </c>
      <c r="O3278" s="37" t="s">
        <v>9844</v>
      </c>
      <c r="P3278" s="36">
        <v>207</v>
      </c>
      <c r="Q3278" s="37" t="s">
        <v>9266</v>
      </c>
    </row>
    <row r="3279" spans="1:17" ht="15" customHeight="1">
      <c r="A3279" s="35">
        <v>818602</v>
      </c>
      <c r="B3279" s="36" t="s">
        <v>10602</v>
      </c>
      <c r="C3279" s="37" t="s">
        <v>9240</v>
      </c>
      <c r="D3279" s="37" t="s">
        <v>9263</v>
      </c>
      <c r="E3279" s="35">
        <v>818602</v>
      </c>
      <c r="F3279" s="37" t="s">
        <v>11207</v>
      </c>
      <c r="G3279" s="36" t="s">
        <v>9253</v>
      </c>
      <c r="H3279" s="42">
        <v>1585432.874025</v>
      </c>
      <c r="I3279" s="39"/>
      <c r="J3279" s="42">
        <f t="shared" si="183"/>
        <v>1585432.874025</v>
      </c>
      <c r="K3279" s="36">
        <v>0</v>
      </c>
      <c r="L3279" s="36">
        <v>100</v>
      </c>
      <c r="M3279" s="36">
        <v>1</v>
      </c>
      <c r="N3279" s="40" t="s">
        <v>9684</v>
      </c>
      <c r="O3279" s="37" t="s">
        <v>9844</v>
      </c>
      <c r="P3279" s="36">
        <v>207</v>
      </c>
      <c r="Q3279" s="37" t="s">
        <v>9266</v>
      </c>
    </row>
    <row r="3280" spans="1:17" ht="15" customHeight="1">
      <c r="A3280" s="35">
        <v>218304</v>
      </c>
      <c r="B3280" s="36" t="s">
        <v>10602</v>
      </c>
      <c r="C3280" s="37" t="s">
        <v>9240</v>
      </c>
      <c r="D3280" s="37" t="s">
        <v>9311</v>
      </c>
      <c r="E3280" s="35">
        <v>218304</v>
      </c>
      <c r="F3280" s="38" t="s">
        <v>3753</v>
      </c>
      <c r="G3280" s="36" t="s">
        <v>9253</v>
      </c>
      <c r="H3280" s="42">
        <v>1585432.874025</v>
      </c>
      <c r="I3280" s="39"/>
      <c r="J3280" s="42">
        <f t="shared" si="183"/>
        <v>1585432.874025</v>
      </c>
      <c r="K3280" s="36">
        <v>0</v>
      </c>
      <c r="L3280" s="36">
        <v>100</v>
      </c>
      <c r="M3280" s="36">
        <v>1</v>
      </c>
      <c r="N3280" s="40" t="s">
        <v>9684</v>
      </c>
      <c r="O3280" s="37" t="s">
        <v>9844</v>
      </c>
      <c r="P3280" s="36">
        <v>209</v>
      </c>
      <c r="Q3280" s="37" t="s">
        <v>9312</v>
      </c>
    </row>
    <row r="3281" spans="1:17" ht="15" customHeight="1">
      <c r="A3281" s="35">
        <v>819402</v>
      </c>
      <c r="B3281" s="36" t="s">
        <v>10602</v>
      </c>
      <c r="C3281" s="37" t="s">
        <v>9240</v>
      </c>
      <c r="D3281" s="37" t="s">
        <v>9263</v>
      </c>
      <c r="E3281" s="35">
        <v>819402</v>
      </c>
      <c r="F3281" s="37" t="s">
        <v>3254</v>
      </c>
      <c r="G3281" s="36" t="s">
        <v>9253</v>
      </c>
      <c r="H3281" s="42">
        <v>1464637.988385</v>
      </c>
      <c r="I3281" s="39"/>
      <c r="J3281" s="42">
        <f t="shared" si="183"/>
        <v>1464637.988385</v>
      </c>
      <c r="K3281" s="36">
        <v>0</v>
      </c>
      <c r="L3281" s="36">
        <v>100</v>
      </c>
      <c r="M3281" s="36">
        <v>1</v>
      </c>
      <c r="N3281" s="40" t="s">
        <v>9684</v>
      </c>
      <c r="O3281" s="37" t="s">
        <v>9844</v>
      </c>
      <c r="P3281" s="36">
        <v>207</v>
      </c>
      <c r="Q3281" s="37" t="s">
        <v>9266</v>
      </c>
    </row>
    <row r="3282" spans="1:17" ht="15" customHeight="1">
      <c r="A3282" s="35">
        <v>814909</v>
      </c>
      <c r="B3282" s="36" t="s">
        <v>10602</v>
      </c>
      <c r="C3282" s="37" t="s">
        <v>9240</v>
      </c>
      <c r="D3282" s="37" t="s">
        <v>9263</v>
      </c>
      <c r="E3282" s="35">
        <v>814909</v>
      </c>
      <c r="F3282" s="38" t="s">
        <v>8772</v>
      </c>
      <c r="G3282" s="36" t="s">
        <v>9253</v>
      </c>
      <c r="H3282" s="42">
        <v>5812196.9161756504</v>
      </c>
      <c r="I3282" s="39"/>
      <c r="J3282" s="42">
        <f t="shared" si="183"/>
        <v>5812196.9161756504</v>
      </c>
      <c r="K3282" s="43">
        <v>0</v>
      </c>
      <c r="L3282" s="36">
        <v>100</v>
      </c>
      <c r="M3282" s="36">
        <v>1</v>
      </c>
      <c r="N3282" s="40" t="s">
        <v>10780</v>
      </c>
      <c r="O3282" s="37" t="s">
        <v>9844</v>
      </c>
      <c r="P3282" s="36">
        <v>207</v>
      </c>
      <c r="Q3282" s="37" t="s">
        <v>9266</v>
      </c>
    </row>
    <row r="3283" spans="1:17" ht="15" customHeight="1">
      <c r="A3283" s="35">
        <v>317505</v>
      </c>
      <c r="B3283" s="36" t="s">
        <v>10602</v>
      </c>
      <c r="C3283" s="37" t="s">
        <v>9240</v>
      </c>
      <c r="D3283" s="37" t="s">
        <v>9329</v>
      </c>
      <c r="E3283" s="35" t="s">
        <v>11208</v>
      </c>
      <c r="F3283" s="37" t="s">
        <v>11209</v>
      </c>
      <c r="G3283" s="36" t="s">
        <v>9253</v>
      </c>
      <c r="H3283" s="42">
        <v>15254129.152226251</v>
      </c>
      <c r="I3283" s="39"/>
      <c r="J3283" s="42">
        <f t="shared" si="183"/>
        <v>15254129.152226251</v>
      </c>
      <c r="K3283" s="36">
        <v>0</v>
      </c>
      <c r="L3283" s="36">
        <v>100</v>
      </c>
      <c r="M3283" s="36">
        <v>1</v>
      </c>
      <c r="N3283" s="40" t="s">
        <v>9684</v>
      </c>
      <c r="O3283" s="37" t="s">
        <v>9844</v>
      </c>
      <c r="P3283" s="36">
        <v>234</v>
      </c>
      <c r="Q3283" s="37" t="s">
        <v>9330</v>
      </c>
    </row>
    <row r="3284" spans="1:17" ht="15" customHeight="1">
      <c r="A3284" s="35">
        <v>317506</v>
      </c>
      <c r="B3284" s="36" t="s">
        <v>10602</v>
      </c>
      <c r="C3284" s="37" t="s">
        <v>9240</v>
      </c>
      <c r="D3284" s="37" t="s">
        <v>9329</v>
      </c>
      <c r="E3284" s="35" t="s">
        <v>11210</v>
      </c>
      <c r="F3284" s="37" t="s">
        <v>11211</v>
      </c>
      <c r="G3284" s="36" t="s">
        <v>9253</v>
      </c>
      <c r="H3284" s="42">
        <v>15254129.152226251</v>
      </c>
      <c r="I3284" s="39"/>
      <c r="J3284" s="42">
        <f t="shared" si="183"/>
        <v>15254129.152226251</v>
      </c>
      <c r="K3284" s="36">
        <v>0</v>
      </c>
      <c r="L3284" s="36">
        <v>100</v>
      </c>
      <c r="M3284" s="36">
        <v>1</v>
      </c>
      <c r="N3284" s="40" t="s">
        <v>9684</v>
      </c>
      <c r="O3284" s="37" t="s">
        <v>9844</v>
      </c>
      <c r="P3284" s="36">
        <v>234</v>
      </c>
      <c r="Q3284" s="37" t="s">
        <v>9330</v>
      </c>
    </row>
    <row r="3285" spans="1:17" ht="15" customHeight="1">
      <c r="A3285" s="35">
        <v>644401</v>
      </c>
      <c r="B3285" s="36" t="s">
        <v>10602</v>
      </c>
      <c r="C3285" s="37" t="s">
        <v>9240</v>
      </c>
      <c r="D3285" s="37" t="s">
        <v>9260</v>
      </c>
      <c r="E3285" s="35">
        <v>644401</v>
      </c>
      <c r="F3285" s="37" t="s">
        <v>11212</v>
      </c>
      <c r="G3285" s="36" t="s">
        <v>9253</v>
      </c>
      <c r="H3285" s="42">
        <v>5165220.0600000005</v>
      </c>
      <c r="I3285" s="36"/>
      <c r="J3285" s="42">
        <f t="shared" ref="J3285:J3348" si="184">H3285</f>
        <v>5165220.0600000005</v>
      </c>
      <c r="K3285" s="36">
        <v>0</v>
      </c>
      <c r="L3285" s="36">
        <v>100</v>
      </c>
      <c r="M3285" s="36">
        <v>1</v>
      </c>
      <c r="N3285" s="40" t="s">
        <v>11213</v>
      </c>
      <c r="O3285" s="37" t="s">
        <v>11214</v>
      </c>
      <c r="P3285" s="36">
        <v>215</v>
      </c>
      <c r="Q3285" s="37" t="s">
        <v>9262</v>
      </c>
    </row>
    <row r="3286" spans="1:17" ht="15" customHeight="1">
      <c r="A3286" s="35">
        <v>425205</v>
      </c>
      <c r="B3286" s="36" t="s">
        <v>10602</v>
      </c>
      <c r="C3286" s="37" t="s">
        <v>9240</v>
      </c>
      <c r="D3286" s="37" t="s">
        <v>9241</v>
      </c>
      <c r="E3286" s="35">
        <v>425205</v>
      </c>
      <c r="F3286" s="38" t="s">
        <v>11215</v>
      </c>
      <c r="G3286" s="36" t="s">
        <v>9253</v>
      </c>
      <c r="H3286" s="42">
        <v>42278209.974000007</v>
      </c>
      <c r="I3286" s="39"/>
      <c r="J3286" s="42">
        <f t="shared" si="184"/>
        <v>42278209.974000007</v>
      </c>
      <c r="K3286" s="36">
        <v>0</v>
      </c>
      <c r="L3286" s="36">
        <v>100</v>
      </c>
      <c r="M3286" s="36">
        <v>1</v>
      </c>
      <c r="N3286" s="37" t="s">
        <v>11216</v>
      </c>
      <c r="O3286" s="37" t="s">
        <v>11090</v>
      </c>
      <c r="P3286" s="36">
        <v>235</v>
      </c>
      <c r="Q3286" s="37" t="s">
        <v>9246</v>
      </c>
    </row>
    <row r="3287" spans="1:17" ht="15" customHeight="1">
      <c r="A3287" s="35">
        <v>425204</v>
      </c>
      <c r="B3287" s="36" t="s">
        <v>10602</v>
      </c>
      <c r="C3287" s="37" t="s">
        <v>9240</v>
      </c>
      <c r="D3287" s="37" t="s">
        <v>9241</v>
      </c>
      <c r="E3287" s="35">
        <v>425204</v>
      </c>
      <c r="F3287" s="37" t="s">
        <v>11217</v>
      </c>
      <c r="G3287" s="36" t="s">
        <v>9253</v>
      </c>
      <c r="H3287" s="42">
        <v>42278209.974000007</v>
      </c>
      <c r="I3287" s="39"/>
      <c r="J3287" s="42">
        <f t="shared" si="184"/>
        <v>42278209.974000007</v>
      </c>
      <c r="K3287" s="36">
        <v>0</v>
      </c>
      <c r="L3287" s="36">
        <v>100</v>
      </c>
      <c r="M3287" s="36">
        <v>1</v>
      </c>
      <c r="N3287" s="37" t="s">
        <v>11216</v>
      </c>
      <c r="O3287" s="37" t="s">
        <v>11090</v>
      </c>
      <c r="P3287" s="36">
        <v>235</v>
      </c>
      <c r="Q3287" s="37" t="s">
        <v>9246</v>
      </c>
    </row>
    <row r="3288" spans="1:17" ht="15" customHeight="1">
      <c r="A3288" s="35">
        <v>425302</v>
      </c>
      <c r="B3288" s="36" t="s">
        <v>10602</v>
      </c>
      <c r="C3288" s="37" t="s">
        <v>9240</v>
      </c>
      <c r="D3288" s="37" t="s">
        <v>9241</v>
      </c>
      <c r="E3288" s="35">
        <v>425302</v>
      </c>
      <c r="F3288" s="37" t="s">
        <v>1791</v>
      </c>
      <c r="G3288" s="36" t="s">
        <v>9253</v>
      </c>
      <c r="H3288" s="42">
        <v>42278209.974000007</v>
      </c>
      <c r="I3288" s="39"/>
      <c r="J3288" s="42">
        <f t="shared" si="184"/>
        <v>42278209.974000007</v>
      </c>
      <c r="K3288" s="36">
        <v>0</v>
      </c>
      <c r="L3288" s="36">
        <v>100</v>
      </c>
      <c r="M3288" s="36">
        <v>1</v>
      </c>
      <c r="N3288" s="37" t="s">
        <v>11216</v>
      </c>
      <c r="O3288" s="37" t="s">
        <v>11090</v>
      </c>
      <c r="P3288" s="36">
        <v>235</v>
      </c>
      <c r="Q3288" s="37" t="s">
        <v>9246</v>
      </c>
    </row>
    <row r="3289" spans="1:17" ht="15" customHeight="1">
      <c r="A3289" s="35">
        <v>425303</v>
      </c>
      <c r="B3289" s="36" t="s">
        <v>10602</v>
      </c>
      <c r="C3289" s="37" t="s">
        <v>9240</v>
      </c>
      <c r="D3289" s="37" t="s">
        <v>9241</v>
      </c>
      <c r="E3289" s="35">
        <v>425303</v>
      </c>
      <c r="F3289" s="38" t="s">
        <v>11218</v>
      </c>
      <c r="G3289" s="36" t="s">
        <v>9253</v>
      </c>
      <c r="H3289" s="42">
        <v>42278209.974000007</v>
      </c>
      <c r="I3289" s="39"/>
      <c r="J3289" s="42">
        <f t="shared" si="184"/>
        <v>42278209.974000007</v>
      </c>
      <c r="K3289" s="36">
        <v>0</v>
      </c>
      <c r="L3289" s="36">
        <v>100</v>
      </c>
      <c r="M3289" s="36">
        <v>1</v>
      </c>
      <c r="N3289" s="37" t="s">
        <v>11216</v>
      </c>
      <c r="O3289" s="37" t="s">
        <v>11090</v>
      </c>
      <c r="P3289" s="36">
        <v>235</v>
      </c>
      <c r="Q3289" s="37" t="s">
        <v>9246</v>
      </c>
    </row>
    <row r="3290" spans="1:17" ht="15" customHeight="1">
      <c r="A3290" s="35">
        <v>425301</v>
      </c>
      <c r="B3290" s="36" t="s">
        <v>10602</v>
      </c>
      <c r="C3290" s="37" t="s">
        <v>9240</v>
      </c>
      <c r="D3290" s="37" t="s">
        <v>9241</v>
      </c>
      <c r="E3290" s="35">
        <v>425301</v>
      </c>
      <c r="F3290" s="37" t="s">
        <v>1790</v>
      </c>
      <c r="G3290" s="36" t="s">
        <v>9253</v>
      </c>
      <c r="H3290" s="42">
        <v>42278209.974000007</v>
      </c>
      <c r="I3290" s="39"/>
      <c r="J3290" s="42">
        <f t="shared" si="184"/>
        <v>42278209.974000007</v>
      </c>
      <c r="K3290" s="36">
        <v>0</v>
      </c>
      <c r="L3290" s="36">
        <v>100</v>
      </c>
      <c r="M3290" s="36">
        <v>1</v>
      </c>
      <c r="N3290" s="37" t="s">
        <v>11216</v>
      </c>
      <c r="O3290" s="37" t="s">
        <v>11090</v>
      </c>
      <c r="P3290" s="36">
        <v>235</v>
      </c>
      <c r="Q3290" s="37" t="s">
        <v>9246</v>
      </c>
    </row>
    <row r="3291" spans="1:17" ht="15" customHeight="1">
      <c r="A3291" s="35">
        <v>425202</v>
      </c>
      <c r="B3291" s="36" t="s">
        <v>10602</v>
      </c>
      <c r="C3291" s="37" t="s">
        <v>9240</v>
      </c>
      <c r="D3291" s="37" t="s">
        <v>9241</v>
      </c>
      <c r="E3291" s="35">
        <v>425202</v>
      </c>
      <c r="F3291" s="37" t="s">
        <v>2018</v>
      </c>
      <c r="G3291" s="36" t="s">
        <v>9253</v>
      </c>
      <c r="H3291" s="42">
        <v>42278209.974000007</v>
      </c>
      <c r="I3291" s="39"/>
      <c r="J3291" s="42">
        <f t="shared" si="184"/>
        <v>42278209.974000007</v>
      </c>
      <c r="K3291" s="36">
        <v>0</v>
      </c>
      <c r="L3291" s="36">
        <v>100</v>
      </c>
      <c r="M3291" s="36">
        <v>1</v>
      </c>
      <c r="N3291" s="37" t="s">
        <v>11216</v>
      </c>
      <c r="O3291" s="37" t="s">
        <v>11090</v>
      </c>
      <c r="P3291" s="36">
        <v>235</v>
      </c>
      <c r="Q3291" s="37" t="s">
        <v>9246</v>
      </c>
    </row>
    <row r="3292" spans="1:17" ht="15" customHeight="1">
      <c r="A3292" s="35">
        <v>425203</v>
      </c>
      <c r="B3292" s="36" t="s">
        <v>10602</v>
      </c>
      <c r="C3292" s="37" t="s">
        <v>9240</v>
      </c>
      <c r="D3292" s="37" t="s">
        <v>9241</v>
      </c>
      <c r="E3292" s="35" t="s">
        <v>11219</v>
      </c>
      <c r="F3292" s="38" t="s">
        <v>11220</v>
      </c>
      <c r="G3292" s="36" t="s">
        <v>9253</v>
      </c>
      <c r="H3292" s="42">
        <v>42278209.974000007</v>
      </c>
      <c r="I3292" s="39"/>
      <c r="J3292" s="42">
        <f t="shared" si="184"/>
        <v>42278209.974000007</v>
      </c>
      <c r="K3292" s="43">
        <v>0</v>
      </c>
      <c r="L3292" s="36">
        <v>100</v>
      </c>
      <c r="M3292" s="36">
        <v>1</v>
      </c>
      <c r="N3292" s="40" t="s">
        <v>11221</v>
      </c>
      <c r="O3292" s="37" t="s">
        <v>11090</v>
      </c>
      <c r="P3292" s="36">
        <v>235</v>
      </c>
      <c r="Q3292" s="37" t="s">
        <v>9246</v>
      </c>
    </row>
    <row r="3293" spans="1:17" ht="15" customHeight="1">
      <c r="A3293" s="35">
        <v>425201</v>
      </c>
      <c r="B3293" s="36" t="s">
        <v>10602</v>
      </c>
      <c r="C3293" s="37" t="s">
        <v>9240</v>
      </c>
      <c r="D3293" s="37" t="s">
        <v>9241</v>
      </c>
      <c r="E3293" s="35" t="s">
        <v>11222</v>
      </c>
      <c r="F3293" s="38" t="s">
        <v>2017</v>
      </c>
      <c r="G3293" s="36" t="s">
        <v>9253</v>
      </c>
      <c r="H3293" s="42">
        <v>42278209.974000007</v>
      </c>
      <c r="I3293" s="39"/>
      <c r="J3293" s="42">
        <f t="shared" si="184"/>
        <v>42278209.974000007</v>
      </c>
      <c r="K3293" s="43">
        <v>0</v>
      </c>
      <c r="L3293" s="36">
        <v>100</v>
      </c>
      <c r="M3293" s="36">
        <v>1</v>
      </c>
      <c r="N3293" s="40" t="s">
        <v>11089</v>
      </c>
      <c r="O3293" s="37" t="s">
        <v>11090</v>
      </c>
      <c r="P3293" s="36">
        <v>235</v>
      </c>
      <c r="Q3293" s="37" t="s">
        <v>9246</v>
      </c>
    </row>
    <row r="3294" spans="1:17" ht="15" customHeight="1">
      <c r="A3294" s="35">
        <v>425206</v>
      </c>
      <c r="B3294" s="36" t="s">
        <v>10602</v>
      </c>
      <c r="C3294" s="37" t="s">
        <v>9240</v>
      </c>
      <c r="D3294" s="37" t="s">
        <v>9241</v>
      </c>
      <c r="E3294" s="35">
        <v>425206</v>
      </c>
      <c r="F3294" s="37" t="s">
        <v>11223</v>
      </c>
      <c r="G3294" s="36" t="s">
        <v>9253</v>
      </c>
      <c r="H3294" s="42">
        <v>42278209.974000007</v>
      </c>
      <c r="I3294" s="39"/>
      <c r="J3294" s="42">
        <f t="shared" si="184"/>
        <v>42278209.974000007</v>
      </c>
      <c r="K3294" s="36">
        <v>0</v>
      </c>
      <c r="L3294" s="36">
        <v>100</v>
      </c>
      <c r="M3294" s="36">
        <v>1</v>
      </c>
      <c r="N3294" s="37" t="s">
        <v>11216</v>
      </c>
      <c r="O3294" s="37" t="s">
        <v>11090</v>
      </c>
      <c r="P3294" s="36">
        <v>235</v>
      </c>
      <c r="Q3294" s="37" t="s">
        <v>9246</v>
      </c>
    </row>
    <row r="3295" spans="1:17" ht="15" customHeight="1">
      <c r="A3295" s="35">
        <v>425208</v>
      </c>
      <c r="B3295" s="36" t="s">
        <v>10602</v>
      </c>
      <c r="C3295" s="37" t="s">
        <v>9240</v>
      </c>
      <c r="D3295" s="37" t="s">
        <v>9241</v>
      </c>
      <c r="E3295" s="35">
        <v>425208</v>
      </c>
      <c r="F3295" s="37" t="s">
        <v>11224</v>
      </c>
      <c r="G3295" s="36" t="s">
        <v>9253</v>
      </c>
      <c r="H3295" s="42">
        <v>42278209.974000007</v>
      </c>
      <c r="I3295" s="39"/>
      <c r="J3295" s="42">
        <f t="shared" si="184"/>
        <v>42278209.974000007</v>
      </c>
      <c r="K3295" s="36">
        <v>0</v>
      </c>
      <c r="L3295" s="36">
        <v>100</v>
      </c>
      <c r="M3295" s="36">
        <v>1</v>
      </c>
      <c r="N3295" s="37" t="s">
        <v>11216</v>
      </c>
      <c r="O3295" s="37" t="s">
        <v>11090</v>
      </c>
      <c r="P3295" s="36">
        <v>235</v>
      </c>
      <c r="Q3295" s="37" t="s">
        <v>9246</v>
      </c>
    </row>
    <row r="3296" spans="1:17" ht="15" customHeight="1">
      <c r="A3296" s="35">
        <v>218306</v>
      </c>
      <c r="B3296" s="36" t="s">
        <v>10602</v>
      </c>
      <c r="C3296" s="37" t="s">
        <v>9240</v>
      </c>
      <c r="D3296" s="37" t="s">
        <v>9311</v>
      </c>
      <c r="E3296" s="35">
        <v>218306</v>
      </c>
      <c r="F3296" s="37" t="s">
        <v>11225</v>
      </c>
      <c r="G3296" s="36" t="s">
        <v>9253</v>
      </c>
      <c r="H3296" s="42">
        <v>2113910.4986999999</v>
      </c>
      <c r="I3296" s="39"/>
      <c r="J3296" s="42">
        <f t="shared" si="184"/>
        <v>2113910.4986999999</v>
      </c>
      <c r="K3296" s="36">
        <v>0</v>
      </c>
      <c r="L3296" s="36">
        <v>100</v>
      </c>
      <c r="M3296" s="36">
        <v>1</v>
      </c>
      <c r="N3296" s="40" t="s">
        <v>9684</v>
      </c>
      <c r="O3296" s="37" t="s">
        <v>9844</v>
      </c>
      <c r="P3296" s="36">
        <v>209</v>
      </c>
      <c r="Q3296" s="37" t="s">
        <v>9312</v>
      </c>
    </row>
    <row r="3297" spans="1:17" ht="15" customHeight="1">
      <c r="A3297" s="35">
        <v>764305</v>
      </c>
      <c r="B3297" s="36" t="s">
        <v>10602</v>
      </c>
      <c r="C3297" s="37" t="s">
        <v>9240</v>
      </c>
      <c r="D3297" s="37" t="s">
        <v>9300</v>
      </c>
      <c r="E3297" s="35" t="s">
        <v>11226</v>
      </c>
      <c r="F3297" s="37" t="s">
        <v>3823</v>
      </c>
      <c r="G3297" s="36" t="s">
        <v>9253</v>
      </c>
      <c r="H3297" s="42">
        <v>17101686.928090051</v>
      </c>
      <c r="I3297" s="39"/>
      <c r="J3297" s="42">
        <f t="shared" si="184"/>
        <v>17101686.928090051</v>
      </c>
      <c r="K3297" s="36">
        <v>0</v>
      </c>
      <c r="L3297" s="36">
        <v>100</v>
      </c>
      <c r="M3297" s="36">
        <v>1</v>
      </c>
      <c r="N3297" s="40" t="s">
        <v>10747</v>
      </c>
      <c r="O3297" s="37" t="s">
        <v>9844</v>
      </c>
      <c r="P3297" s="36">
        <v>205</v>
      </c>
      <c r="Q3297" s="37" t="s">
        <v>9302</v>
      </c>
    </row>
    <row r="3298" spans="1:17" ht="15" customHeight="1">
      <c r="A3298" s="35">
        <v>764304</v>
      </c>
      <c r="B3298" s="36" t="s">
        <v>10602</v>
      </c>
      <c r="C3298" s="37" t="s">
        <v>9240</v>
      </c>
      <c r="D3298" s="37" t="s">
        <v>9300</v>
      </c>
      <c r="E3298" s="35" t="s">
        <v>11227</v>
      </c>
      <c r="F3298" s="37" t="s">
        <v>11228</v>
      </c>
      <c r="G3298" s="36" t="s">
        <v>9253</v>
      </c>
      <c r="H3298" s="42">
        <v>17101686.928090051</v>
      </c>
      <c r="I3298" s="39"/>
      <c r="J3298" s="42">
        <f t="shared" si="184"/>
        <v>17101686.928090051</v>
      </c>
      <c r="K3298" s="36">
        <v>0</v>
      </c>
      <c r="L3298" s="36">
        <v>100</v>
      </c>
      <c r="M3298" s="36">
        <v>1</v>
      </c>
      <c r="N3298" s="40" t="s">
        <v>10747</v>
      </c>
      <c r="O3298" s="37" t="s">
        <v>9844</v>
      </c>
      <c r="P3298" s="36">
        <v>205</v>
      </c>
      <c r="Q3298" s="37" t="s">
        <v>9302</v>
      </c>
    </row>
    <row r="3299" spans="1:17" ht="15" customHeight="1">
      <c r="A3299" s="35">
        <v>764302</v>
      </c>
      <c r="B3299" s="36" t="s">
        <v>10602</v>
      </c>
      <c r="C3299" s="37" t="s">
        <v>9240</v>
      </c>
      <c r="D3299" s="37" t="s">
        <v>9300</v>
      </c>
      <c r="E3299" s="35" t="s">
        <v>11229</v>
      </c>
      <c r="F3299" s="37" t="s">
        <v>3820</v>
      </c>
      <c r="G3299" s="36" t="s">
        <v>9253</v>
      </c>
      <c r="H3299" s="42">
        <v>17101686.928090051</v>
      </c>
      <c r="I3299" s="39"/>
      <c r="J3299" s="42">
        <f t="shared" si="184"/>
        <v>17101686.928090051</v>
      </c>
      <c r="K3299" s="36">
        <v>0</v>
      </c>
      <c r="L3299" s="36">
        <v>100</v>
      </c>
      <c r="M3299" s="36">
        <v>1</v>
      </c>
      <c r="N3299" s="40" t="s">
        <v>10747</v>
      </c>
      <c r="O3299" s="37" t="s">
        <v>9844</v>
      </c>
      <c r="P3299" s="36">
        <v>205</v>
      </c>
      <c r="Q3299" s="37" t="s">
        <v>9302</v>
      </c>
    </row>
    <row r="3300" spans="1:17" ht="15" customHeight="1">
      <c r="A3300" s="35">
        <v>764303</v>
      </c>
      <c r="B3300" s="36" t="s">
        <v>10602</v>
      </c>
      <c r="C3300" s="37" t="s">
        <v>9240</v>
      </c>
      <c r="D3300" s="37" t="s">
        <v>9300</v>
      </c>
      <c r="E3300" s="35" t="s">
        <v>11230</v>
      </c>
      <c r="F3300" s="37" t="s">
        <v>3821</v>
      </c>
      <c r="G3300" s="36" t="s">
        <v>9253</v>
      </c>
      <c r="H3300" s="42">
        <v>17101686.928090051</v>
      </c>
      <c r="I3300" s="39"/>
      <c r="J3300" s="42">
        <f t="shared" si="184"/>
        <v>17101686.928090051</v>
      </c>
      <c r="K3300" s="36">
        <v>0</v>
      </c>
      <c r="L3300" s="36">
        <v>100</v>
      </c>
      <c r="M3300" s="36">
        <v>1</v>
      </c>
      <c r="N3300" s="40" t="s">
        <v>10747</v>
      </c>
      <c r="O3300" s="37" t="s">
        <v>9844</v>
      </c>
      <c r="P3300" s="36">
        <v>205</v>
      </c>
      <c r="Q3300" s="37" t="s">
        <v>9302</v>
      </c>
    </row>
    <row r="3301" spans="1:17" ht="15" customHeight="1">
      <c r="A3301" s="35">
        <v>764301</v>
      </c>
      <c r="B3301" s="36" t="s">
        <v>10602</v>
      </c>
      <c r="C3301" s="37" t="s">
        <v>9240</v>
      </c>
      <c r="D3301" s="37" t="s">
        <v>9300</v>
      </c>
      <c r="E3301" s="35" t="s">
        <v>11231</v>
      </c>
      <c r="F3301" s="38" t="s">
        <v>7261</v>
      </c>
      <c r="G3301" s="36" t="s">
        <v>9253</v>
      </c>
      <c r="H3301" s="42">
        <v>17101686.928090051</v>
      </c>
      <c r="I3301" s="39"/>
      <c r="J3301" s="42">
        <f t="shared" si="184"/>
        <v>17101686.928090051</v>
      </c>
      <c r="K3301" s="43">
        <v>0</v>
      </c>
      <c r="L3301" s="36">
        <v>100</v>
      </c>
      <c r="M3301" s="36">
        <v>1</v>
      </c>
      <c r="N3301" s="40" t="s">
        <v>9684</v>
      </c>
      <c r="O3301" s="37" t="s">
        <v>9844</v>
      </c>
      <c r="P3301" s="36">
        <v>205</v>
      </c>
      <c r="Q3301" s="37" t="s">
        <v>9302</v>
      </c>
    </row>
    <row r="3302" spans="1:17" ht="15" customHeight="1">
      <c r="A3302" s="35">
        <v>317503</v>
      </c>
      <c r="B3302" s="36" t="s">
        <v>10602</v>
      </c>
      <c r="C3302" s="37" t="s">
        <v>9240</v>
      </c>
      <c r="D3302" s="37" t="s">
        <v>9311</v>
      </c>
      <c r="E3302" s="35" t="s">
        <v>11232</v>
      </c>
      <c r="F3302" s="37" t="s">
        <v>6799</v>
      </c>
      <c r="G3302" s="36" t="s">
        <v>9253</v>
      </c>
      <c r="H3302" s="42">
        <v>15254129.152226251</v>
      </c>
      <c r="I3302" s="39"/>
      <c r="J3302" s="42">
        <f t="shared" si="184"/>
        <v>15254129.152226251</v>
      </c>
      <c r="K3302" s="36">
        <v>0</v>
      </c>
      <c r="L3302" s="36">
        <v>100</v>
      </c>
      <c r="M3302" s="36">
        <v>1</v>
      </c>
      <c r="N3302" s="37" t="s">
        <v>9684</v>
      </c>
      <c r="O3302" s="37" t="s">
        <v>9844</v>
      </c>
      <c r="P3302" s="36">
        <v>209</v>
      </c>
      <c r="Q3302" s="37" t="s">
        <v>9312</v>
      </c>
    </row>
    <row r="3303" spans="1:17" ht="15" customHeight="1">
      <c r="A3303" s="35">
        <v>317504</v>
      </c>
      <c r="B3303" s="36" t="s">
        <v>10602</v>
      </c>
      <c r="C3303" s="37" t="s">
        <v>9240</v>
      </c>
      <c r="D3303" s="37" t="s">
        <v>9329</v>
      </c>
      <c r="E3303" s="35" t="s">
        <v>11233</v>
      </c>
      <c r="F3303" s="37" t="s">
        <v>1457</v>
      </c>
      <c r="G3303" s="36" t="s">
        <v>9253</v>
      </c>
      <c r="H3303" s="42">
        <v>15254129.152226251</v>
      </c>
      <c r="I3303" s="39"/>
      <c r="J3303" s="42">
        <f t="shared" si="184"/>
        <v>15254129.152226251</v>
      </c>
      <c r="K3303" s="36">
        <v>0</v>
      </c>
      <c r="L3303" s="36">
        <v>100</v>
      </c>
      <c r="M3303" s="36">
        <v>1</v>
      </c>
      <c r="N3303" s="37" t="s">
        <v>9684</v>
      </c>
      <c r="O3303" s="37" t="s">
        <v>9844</v>
      </c>
      <c r="P3303" s="36">
        <v>201</v>
      </c>
      <c r="Q3303" s="37" t="s">
        <v>9454</v>
      </c>
    </row>
    <row r="3304" spans="1:17" ht="15" customHeight="1">
      <c r="A3304" s="35">
        <v>439202</v>
      </c>
      <c r="B3304" s="36" t="s">
        <v>10602</v>
      </c>
      <c r="C3304" s="37" t="s">
        <v>9240</v>
      </c>
      <c r="D3304" s="37" t="s">
        <v>9241</v>
      </c>
      <c r="E3304" s="35">
        <v>439202</v>
      </c>
      <c r="F3304" s="37" t="s">
        <v>11234</v>
      </c>
      <c r="G3304" s="36" t="s">
        <v>9253</v>
      </c>
      <c r="H3304" s="42">
        <v>29113681.349738702</v>
      </c>
      <c r="I3304" s="39"/>
      <c r="J3304" s="42">
        <f t="shared" si="184"/>
        <v>29113681.349738702</v>
      </c>
      <c r="K3304" s="36">
        <v>0</v>
      </c>
      <c r="L3304" s="36">
        <v>100</v>
      </c>
      <c r="M3304" s="36">
        <v>1</v>
      </c>
      <c r="N3304" s="40" t="s">
        <v>11235</v>
      </c>
      <c r="O3304" s="37" t="s">
        <v>10929</v>
      </c>
      <c r="P3304" s="36">
        <v>235</v>
      </c>
      <c r="Q3304" s="37" t="s">
        <v>9246</v>
      </c>
    </row>
    <row r="3305" spans="1:17" ht="15" customHeight="1">
      <c r="A3305" s="35">
        <v>439201</v>
      </c>
      <c r="B3305" s="36" t="s">
        <v>10602</v>
      </c>
      <c r="C3305" s="37" t="s">
        <v>9240</v>
      </c>
      <c r="D3305" s="37" t="s">
        <v>9241</v>
      </c>
      <c r="E3305" s="35">
        <v>439201</v>
      </c>
      <c r="F3305" s="37" t="s">
        <v>11236</v>
      </c>
      <c r="G3305" s="36" t="s">
        <v>9253</v>
      </c>
      <c r="H3305" s="42">
        <v>29113681.349738702</v>
      </c>
      <c r="I3305" s="39"/>
      <c r="J3305" s="42">
        <f t="shared" si="184"/>
        <v>29113681.349738702</v>
      </c>
      <c r="K3305" s="36">
        <v>0</v>
      </c>
      <c r="L3305" s="36">
        <v>100</v>
      </c>
      <c r="M3305" s="36">
        <v>1</v>
      </c>
      <c r="N3305" s="40" t="s">
        <v>11235</v>
      </c>
      <c r="O3305" s="37" t="s">
        <v>11237</v>
      </c>
      <c r="P3305" s="36">
        <v>235</v>
      </c>
      <c r="Q3305" s="37" t="s">
        <v>9246</v>
      </c>
    </row>
    <row r="3306" spans="1:17" ht="15" customHeight="1">
      <c r="A3306" s="35">
        <v>439102</v>
      </c>
      <c r="B3306" s="36" t="s">
        <v>10602</v>
      </c>
      <c r="C3306" s="37" t="s">
        <v>9240</v>
      </c>
      <c r="D3306" s="37" t="s">
        <v>9241</v>
      </c>
      <c r="E3306" s="35" t="s">
        <v>11238</v>
      </c>
      <c r="F3306" s="38" t="s">
        <v>11239</v>
      </c>
      <c r="G3306" s="36" t="s">
        <v>9253</v>
      </c>
      <c r="H3306" s="42">
        <v>29113681.349738702</v>
      </c>
      <c r="I3306" s="39"/>
      <c r="J3306" s="42">
        <f t="shared" si="184"/>
        <v>29113681.349738702</v>
      </c>
      <c r="K3306" s="43">
        <v>0</v>
      </c>
      <c r="L3306" s="36">
        <v>100</v>
      </c>
      <c r="M3306" s="36">
        <v>1</v>
      </c>
      <c r="N3306" s="37" t="s">
        <v>11240</v>
      </c>
      <c r="O3306" s="37" t="s">
        <v>10929</v>
      </c>
      <c r="P3306" s="36">
        <v>235</v>
      </c>
      <c r="Q3306" s="37" t="s">
        <v>9246</v>
      </c>
    </row>
    <row r="3307" spans="1:17" ht="15" customHeight="1">
      <c r="A3307" s="35">
        <v>439101</v>
      </c>
      <c r="B3307" s="36" t="s">
        <v>10602</v>
      </c>
      <c r="C3307" s="37" t="s">
        <v>9240</v>
      </c>
      <c r="D3307" s="37" t="s">
        <v>9241</v>
      </c>
      <c r="E3307" s="35" t="s">
        <v>11241</v>
      </c>
      <c r="F3307" s="38" t="s">
        <v>11242</v>
      </c>
      <c r="G3307" s="36" t="s">
        <v>9253</v>
      </c>
      <c r="H3307" s="42">
        <v>29113681.349738702</v>
      </c>
      <c r="I3307" s="39"/>
      <c r="J3307" s="42">
        <f t="shared" si="184"/>
        <v>29113681.349738702</v>
      </c>
      <c r="K3307" s="43">
        <v>0</v>
      </c>
      <c r="L3307" s="36">
        <v>100</v>
      </c>
      <c r="M3307" s="36">
        <v>1</v>
      </c>
      <c r="N3307" s="40" t="s">
        <v>11053</v>
      </c>
      <c r="O3307" s="37" t="s">
        <v>11054</v>
      </c>
      <c r="P3307" s="36">
        <v>235</v>
      </c>
      <c r="Q3307" s="37" t="s">
        <v>9246</v>
      </c>
    </row>
    <row r="3308" spans="1:17" ht="15" customHeight="1">
      <c r="A3308" s="35">
        <v>425504</v>
      </c>
      <c r="B3308" s="36" t="s">
        <v>10602</v>
      </c>
      <c r="C3308" s="37" t="s">
        <v>9240</v>
      </c>
      <c r="D3308" s="37" t="s">
        <v>9241</v>
      </c>
      <c r="E3308" s="35">
        <v>425504</v>
      </c>
      <c r="F3308" s="37" t="s">
        <v>1793</v>
      </c>
      <c r="G3308" s="36" t="s">
        <v>9253</v>
      </c>
      <c r="H3308" s="42">
        <v>42278209.974000007</v>
      </c>
      <c r="I3308" s="39"/>
      <c r="J3308" s="42">
        <f t="shared" si="184"/>
        <v>42278209.974000007</v>
      </c>
      <c r="K3308" s="36">
        <v>0</v>
      </c>
      <c r="L3308" s="36">
        <v>100</v>
      </c>
      <c r="M3308" s="36">
        <v>1</v>
      </c>
      <c r="N3308" s="37" t="s">
        <v>11216</v>
      </c>
      <c r="O3308" s="37" t="s">
        <v>11090</v>
      </c>
      <c r="P3308" s="36">
        <v>235</v>
      </c>
      <c r="Q3308" s="37" t="s">
        <v>9246</v>
      </c>
    </row>
    <row r="3309" spans="1:17" ht="15" customHeight="1">
      <c r="A3309" s="35">
        <v>425505</v>
      </c>
      <c r="B3309" s="36" t="s">
        <v>10602</v>
      </c>
      <c r="C3309" s="37" t="s">
        <v>9240</v>
      </c>
      <c r="D3309" s="37" t="s">
        <v>9241</v>
      </c>
      <c r="E3309" s="35" t="s">
        <v>11243</v>
      </c>
      <c r="F3309" s="37" t="s">
        <v>11244</v>
      </c>
      <c r="G3309" s="36" t="s">
        <v>9253</v>
      </c>
      <c r="H3309" s="42">
        <v>42278209.974000007</v>
      </c>
      <c r="I3309" s="39"/>
      <c r="J3309" s="42">
        <f t="shared" si="184"/>
        <v>42278209.974000007</v>
      </c>
      <c r="K3309" s="43">
        <v>0</v>
      </c>
      <c r="L3309" s="36">
        <v>100</v>
      </c>
      <c r="M3309" s="36">
        <v>1</v>
      </c>
      <c r="N3309" s="40" t="s">
        <v>11221</v>
      </c>
      <c r="O3309" s="37" t="s">
        <v>11090</v>
      </c>
      <c r="P3309" s="36">
        <v>235</v>
      </c>
      <c r="Q3309" s="37" t="s">
        <v>9246</v>
      </c>
    </row>
    <row r="3310" spans="1:17" ht="15" customHeight="1">
      <c r="A3310" s="35">
        <v>425503</v>
      </c>
      <c r="B3310" s="36" t="s">
        <v>10602</v>
      </c>
      <c r="C3310" s="37" t="s">
        <v>9240</v>
      </c>
      <c r="D3310" s="37" t="s">
        <v>9241</v>
      </c>
      <c r="E3310" s="35" t="s">
        <v>11245</v>
      </c>
      <c r="F3310" s="38" t="s">
        <v>1792</v>
      </c>
      <c r="G3310" s="36" t="s">
        <v>9253</v>
      </c>
      <c r="H3310" s="42">
        <v>42278209.974000007</v>
      </c>
      <c r="I3310" s="39"/>
      <c r="J3310" s="42">
        <f t="shared" si="184"/>
        <v>42278209.974000007</v>
      </c>
      <c r="K3310" s="43">
        <v>0</v>
      </c>
      <c r="L3310" s="36">
        <v>100</v>
      </c>
      <c r="M3310" s="36">
        <v>1</v>
      </c>
      <c r="N3310" s="40" t="s">
        <v>11089</v>
      </c>
      <c r="O3310" s="37" t="s">
        <v>11090</v>
      </c>
      <c r="P3310" s="36">
        <v>235</v>
      </c>
      <c r="Q3310" s="37" t="s">
        <v>9246</v>
      </c>
    </row>
    <row r="3311" spans="1:17" ht="15" customHeight="1">
      <c r="A3311" s="35">
        <v>638201</v>
      </c>
      <c r="B3311" s="36" t="s">
        <v>10602</v>
      </c>
      <c r="C3311" s="37" t="s">
        <v>9240</v>
      </c>
      <c r="D3311" s="37" t="s">
        <v>9260</v>
      </c>
      <c r="E3311" s="35">
        <v>638201</v>
      </c>
      <c r="F3311" s="37" t="s">
        <v>2468</v>
      </c>
      <c r="G3311" s="36" t="s">
        <v>9253</v>
      </c>
      <c r="H3311" s="42">
        <v>11659201.9713</v>
      </c>
      <c r="I3311" s="39"/>
      <c r="J3311" s="42">
        <f t="shared" si="184"/>
        <v>11659201.9713</v>
      </c>
      <c r="K3311" s="36">
        <v>0</v>
      </c>
      <c r="L3311" s="36">
        <v>100</v>
      </c>
      <c r="M3311" s="36">
        <v>1</v>
      </c>
      <c r="N3311" s="40" t="s">
        <v>11246</v>
      </c>
      <c r="O3311" s="37" t="s">
        <v>11247</v>
      </c>
      <c r="P3311" s="36">
        <v>215</v>
      </c>
      <c r="Q3311" s="37" t="s">
        <v>9262</v>
      </c>
    </row>
    <row r="3312" spans="1:17" ht="15" customHeight="1">
      <c r="A3312" s="35">
        <v>858701</v>
      </c>
      <c r="B3312" s="36" t="s">
        <v>10602</v>
      </c>
      <c r="C3312" s="37" t="s">
        <v>9240</v>
      </c>
      <c r="D3312" s="37" t="s">
        <v>9599</v>
      </c>
      <c r="E3312" s="35" t="s">
        <v>11248</v>
      </c>
      <c r="F3312" s="37" t="s">
        <v>3756</v>
      </c>
      <c r="G3312" s="36" t="s">
        <v>9253</v>
      </c>
      <c r="H3312" s="42">
        <v>6423268.0439070007</v>
      </c>
      <c r="I3312" s="39"/>
      <c r="J3312" s="42">
        <f t="shared" si="184"/>
        <v>6423268.0439070007</v>
      </c>
      <c r="K3312" s="36">
        <v>0</v>
      </c>
      <c r="L3312" s="36">
        <v>100</v>
      </c>
      <c r="M3312" s="36">
        <v>1</v>
      </c>
      <c r="N3312" s="40" t="s">
        <v>9684</v>
      </c>
      <c r="O3312" s="37" t="s">
        <v>9844</v>
      </c>
      <c r="P3312" s="36">
        <v>232</v>
      </c>
      <c r="Q3312" s="37" t="s">
        <v>9396</v>
      </c>
    </row>
    <row r="3313" spans="1:17" ht="15" customHeight="1">
      <c r="A3313" s="35">
        <v>517302</v>
      </c>
      <c r="B3313" s="36" t="s">
        <v>10602</v>
      </c>
      <c r="C3313" s="37" t="s">
        <v>9240</v>
      </c>
      <c r="D3313" s="37" t="s">
        <v>9241</v>
      </c>
      <c r="E3313" s="35" t="s">
        <v>11249</v>
      </c>
      <c r="F3313" s="38" t="s">
        <v>11250</v>
      </c>
      <c r="G3313" s="36" t="s">
        <v>9253</v>
      </c>
      <c r="H3313" s="42">
        <v>29113681.349738702</v>
      </c>
      <c r="I3313" s="39"/>
      <c r="J3313" s="42">
        <f t="shared" si="184"/>
        <v>29113681.349738702</v>
      </c>
      <c r="K3313" s="43">
        <v>0</v>
      </c>
      <c r="L3313" s="36">
        <v>100</v>
      </c>
      <c r="M3313" s="36">
        <v>1</v>
      </c>
      <c r="N3313" s="37" t="s">
        <v>11240</v>
      </c>
      <c r="O3313" s="37" t="s">
        <v>10929</v>
      </c>
      <c r="P3313" s="36">
        <v>235</v>
      </c>
      <c r="Q3313" s="37" t="s">
        <v>9246</v>
      </c>
    </row>
    <row r="3314" spans="1:17" ht="15" customHeight="1">
      <c r="A3314" s="35">
        <v>517301</v>
      </c>
      <c r="B3314" s="36" t="s">
        <v>10602</v>
      </c>
      <c r="C3314" s="37" t="s">
        <v>9240</v>
      </c>
      <c r="D3314" s="37" t="s">
        <v>9241</v>
      </c>
      <c r="E3314" s="35" t="s">
        <v>11251</v>
      </c>
      <c r="F3314" s="38" t="s">
        <v>7743</v>
      </c>
      <c r="G3314" s="36" t="s">
        <v>9253</v>
      </c>
      <c r="H3314" s="42">
        <v>29113681.349738702</v>
      </c>
      <c r="I3314" s="39"/>
      <c r="J3314" s="42">
        <f t="shared" si="184"/>
        <v>29113681.349738702</v>
      </c>
      <c r="K3314" s="43">
        <v>0</v>
      </c>
      <c r="L3314" s="36">
        <v>100</v>
      </c>
      <c r="M3314" s="36">
        <v>1</v>
      </c>
      <c r="N3314" s="40" t="s">
        <v>11053</v>
      </c>
      <c r="O3314" s="37" t="s">
        <v>11054</v>
      </c>
      <c r="P3314" s="36">
        <v>235</v>
      </c>
      <c r="Q3314" s="37" t="s">
        <v>9246</v>
      </c>
    </row>
    <row r="3315" spans="1:17" ht="15" customHeight="1">
      <c r="A3315" s="35">
        <v>819403</v>
      </c>
      <c r="B3315" s="36" t="s">
        <v>10602</v>
      </c>
      <c r="C3315" s="37" t="s">
        <v>9240</v>
      </c>
      <c r="D3315" s="37" t="s">
        <v>9263</v>
      </c>
      <c r="E3315" s="35">
        <v>819403</v>
      </c>
      <c r="F3315" s="37" t="s">
        <v>11252</v>
      </c>
      <c r="G3315" s="36" t="s">
        <v>9253</v>
      </c>
      <c r="H3315" s="42">
        <v>1464637.988385</v>
      </c>
      <c r="I3315" s="39"/>
      <c r="J3315" s="42">
        <f t="shared" si="184"/>
        <v>1464637.988385</v>
      </c>
      <c r="K3315" s="36">
        <v>0</v>
      </c>
      <c r="L3315" s="36">
        <v>100</v>
      </c>
      <c r="M3315" s="36">
        <v>1</v>
      </c>
      <c r="N3315" s="40" t="s">
        <v>9684</v>
      </c>
      <c r="O3315" s="37" t="s">
        <v>9844</v>
      </c>
      <c r="P3315" s="36">
        <v>207</v>
      </c>
      <c r="Q3315" s="37" t="s">
        <v>9266</v>
      </c>
    </row>
    <row r="3316" spans="1:17" ht="15" customHeight="1">
      <c r="A3316" s="35">
        <v>819405</v>
      </c>
      <c r="B3316" s="36" t="s">
        <v>10602</v>
      </c>
      <c r="C3316" s="37" t="s">
        <v>9240</v>
      </c>
      <c r="D3316" s="37" t="s">
        <v>9263</v>
      </c>
      <c r="E3316" s="35">
        <v>819405</v>
      </c>
      <c r="F3316" s="37" t="s">
        <v>11253</v>
      </c>
      <c r="G3316" s="36" t="s">
        <v>9253</v>
      </c>
      <c r="H3316" s="42">
        <v>1464637.988385</v>
      </c>
      <c r="I3316" s="39"/>
      <c r="J3316" s="42">
        <f t="shared" si="184"/>
        <v>1464637.988385</v>
      </c>
      <c r="K3316" s="36">
        <v>0</v>
      </c>
      <c r="L3316" s="36">
        <v>100</v>
      </c>
      <c r="M3316" s="36">
        <v>1</v>
      </c>
      <c r="N3316" s="40" t="s">
        <v>9684</v>
      </c>
      <c r="O3316" s="37" t="s">
        <v>9844</v>
      </c>
      <c r="P3316" s="36">
        <v>207</v>
      </c>
      <c r="Q3316" s="37" t="s">
        <v>9266</v>
      </c>
    </row>
    <row r="3317" spans="1:17" ht="15" customHeight="1">
      <c r="A3317" s="35">
        <v>819404</v>
      </c>
      <c r="B3317" s="36" t="s">
        <v>10602</v>
      </c>
      <c r="C3317" s="37" t="s">
        <v>9240</v>
      </c>
      <c r="D3317" s="37" t="s">
        <v>9263</v>
      </c>
      <c r="E3317" s="35">
        <v>819404</v>
      </c>
      <c r="F3317" s="37" t="s">
        <v>11254</v>
      </c>
      <c r="G3317" s="36" t="s">
        <v>9253</v>
      </c>
      <c r="H3317" s="42">
        <v>1464637.988385</v>
      </c>
      <c r="I3317" s="39"/>
      <c r="J3317" s="42">
        <f t="shared" si="184"/>
        <v>1464637.988385</v>
      </c>
      <c r="K3317" s="36">
        <v>0</v>
      </c>
      <c r="L3317" s="36">
        <v>100</v>
      </c>
      <c r="M3317" s="36">
        <v>1</v>
      </c>
      <c r="N3317" s="40" t="s">
        <v>9684</v>
      </c>
      <c r="O3317" s="37" t="s">
        <v>9844</v>
      </c>
      <c r="P3317" s="36">
        <v>207</v>
      </c>
      <c r="Q3317" s="37" t="s">
        <v>9266</v>
      </c>
    </row>
    <row r="3318" spans="1:17" ht="15" customHeight="1">
      <c r="A3318" s="35">
        <v>772915</v>
      </c>
      <c r="B3318" s="36" t="s">
        <v>10602</v>
      </c>
      <c r="C3318" s="37" t="s">
        <v>9240</v>
      </c>
      <c r="D3318" s="37" t="s">
        <v>9263</v>
      </c>
      <c r="E3318" s="35">
        <v>772915</v>
      </c>
      <c r="F3318" s="37" t="s">
        <v>2798</v>
      </c>
      <c r="G3318" s="36" t="s">
        <v>9253</v>
      </c>
      <c r="H3318" s="42">
        <v>2113910.4986999999</v>
      </c>
      <c r="I3318" s="39"/>
      <c r="J3318" s="42">
        <f t="shared" si="184"/>
        <v>2113910.4986999999</v>
      </c>
      <c r="K3318" s="36">
        <v>0</v>
      </c>
      <c r="L3318" s="36">
        <v>100</v>
      </c>
      <c r="M3318" s="36">
        <v>1</v>
      </c>
      <c r="N3318" s="40" t="s">
        <v>9684</v>
      </c>
      <c r="O3318" s="37" t="s">
        <v>9844</v>
      </c>
      <c r="P3318" s="36">
        <v>207</v>
      </c>
      <c r="Q3318" s="37" t="s">
        <v>9266</v>
      </c>
    </row>
    <row r="3319" spans="1:17" ht="15" customHeight="1">
      <c r="A3319" s="35">
        <v>547506</v>
      </c>
      <c r="B3319" s="36" t="s">
        <v>10602</v>
      </c>
      <c r="C3319" s="37" t="s">
        <v>9240</v>
      </c>
      <c r="D3319" s="37" t="s">
        <v>9241</v>
      </c>
      <c r="E3319" s="35">
        <v>547506</v>
      </c>
      <c r="F3319" s="38" t="s">
        <v>1897</v>
      </c>
      <c r="G3319" s="50" t="s">
        <v>9253</v>
      </c>
      <c r="H3319" s="42">
        <v>11446425.8181</v>
      </c>
      <c r="I3319" s="39"/>
      <c r="J3319" s="42">
        <f t="shared" si="184"/>
        <v>11446425.8181</v>
      </c>
      <c r="K3319" s="36">
        <v>0</v>
      </c>
      <c r="L3319" s="36">
        <v>100</v>
      </c>
      <c r="M3319" s="36">
        <v>1</v>
      </c>
      <c r="N3319" s="40" t="s">
        <v>11255</v>
      </c>
      <c r="O3319" s="37" t="s">
        <v>11256</v>
      </c>
      <c r="P3319" s="36">
        <v>235</v>
      </c>
      <c r="Q3319" s="37" t="s">
        <v>9246</v>
      </c>
    </row>
    <row r="3320" spans="1:17" ht="15" customHeight="1">
      <c r="A3320" s="35">
        <v>547505</v>
      </c>
      <c r="B3320" s="36" t="s">
        <v>10602</v>
      </c>
      <c r="C3320" s="37" t="s">
        <v>9240</v>
      </c>
      <c r="D3320" s="37" t="s">
        <v>9241</v>
      </c>
      <c r="E3320" s="35">
        <v>547505</v>
      </c>
      <c r="F3320" s="38" t="s">
        <v>1896</v>
      </c>
      <c r="G3320" s="36" t="s">
        <v>9253</v>
      </c>
      <c r="H3320" s="42">
        <v>10697595.072278401</v>
      </c>
      <c r="I3320" s="39"/>
      <c r="J3320" s="42">
        <f t="shared" si="184"/>
        <v>10697595.072278401</v>
      </c>
      <c r="K3320" s="43">
        <v>0</v>
      </c>
      <c r="L3320" s="36">
        <v>100</v>
      </c>
      <c r="M3320" s="36">
        <v>1</v>
      </c>
      <c r="N3320" s="40" t="s">
        <v>9684</v>
      </c>
      <c r="O3320" s="37" t="s">
        <v>9844</v>
      </c>
      <c r="P3320" s="36">
        <v>235</v>
      </c>
      <c r="Q3320" s="37" t="s">
        <v>9246</v>
      </c>
    </row>
    <row r="3321" spans="1:17" ht="15" customHeight="1">
      <c r="A3321" s="35">
        <v>857203</v>
      </c>
      <c r="B3321" s="36" t="s">
        <v>10602</v>
      </c>
      <c r="C3321" s="37" t="s">
        <v>9240</v>
      </c>
      <c r="D3321" s="37" t="s">
        <v>9599</v>
      </c>
      <c r="E3321" s="35">
        <v>857203</v>
      </c>
      <c r="F3321" s="37" t="s">
        <v>4244</v>
      </c>
      <c r="G3321" s="36" t="s">
        <v>9253</v>
      </c>
      <c r="H3321" s="42">
        <v>12805918.807517551</v>
      </c>
      <c r="I3321" s="39"/>
      <c r="J3321" s="42">
        <f t="shared" si="184"/>
        <v>12805918.807517551</v>
      </c>
      <c r="K3321" s="43">
        <v>0</v>
      </c>
      <c r="L3321" s="36">
        <v>100</v>
      </c>
      <c r="M3321" s="36">
        <v>1</v>
      </c>
      <c r="N3321" s="40" t="s">
        <v>11257</v>
      </c>
      <c r="O3321" s="37" t="s">
        <v>11258</v>
      </c>
      <c r="P3321" s="36">
        <v>237</v>
      </c>
      <c r="Q3321" s="37" t="s">
        <v>9384</v>
      </c>
    </row>
    <row r="3322" spans="1:17" ht="15" customHeight="1">
      <c r="A3322" s="35">
        <v>857101</v>
      </c>
      <c r="B3322" s="36" t="s">
        <v>10602</v>
      </c>
      <c r="C3322" s="37" t="s">
        <v>9240</v>
      </c>
      <c r="D3322" s="37" t="s">
        <v>9599</v>
      </c>
      <c r="E3322" s="35">
        <v>857101</v>
      </c>
      <c r="F3322" s="37" t="s">
        <v>7573</v>
      </c>
      <c r="G3322" s="36" t="s">
        <v>9253</v>
      </c>
      <c r="H3322" s="42">
        <v>10673361.913500002</v>
      </c>
      <c r="I3322" s="39"/>
      <c r="J3322" s="42">
        <f t="shared" si="184"/>
        <v>10673361.913500002</v>
      </c>
      <c r="K3322" s="36">
        <v>0</v>
      </c>
      <c r="L3322" s="36">
        <v>100</v>
      </c>
      <c r="M3322" s="36">
        <v>1</v>
      </c>
      <c r="N3322" s="37" t="s">
        <v>9244</v>
      </c>
      <c r="O3322" s="37" t="s">
        <v>11090</v>
      </c>
      <c r="P3322" s="36">
        <v>232</v>
      </c>
      <c r="Q3322" s="37" t="s">
        <v>9396</v>
      </c>
    </row>
    <row r="3323" spans="1:17" ht="15" customHeight="1">
      <c r="A3323" s="35">
        <v>857201</v>
      </c>
      <c r="B3323" s="36" t="s">
        <v>10602</v>
      </c>
      <c r="C3323" s="37" t="s">
        <v>9240</v>
      </c>
      <c r="D3323" s="37" t="s">
        <v>9599</v>
      </c>
      <c r="E3323" s="35">
        <v>857201</v>
      </c>
      <c r="F3323" s="38" t="s">
        <v>11259</v>
      </c>
      <c r="G3323" s="36" t="s">
        <v>9253</v>
      </c>
      <c r="H3323" s="42">
        <v>12805918.807517551</v>
      </c>
      <c r="I3323" s="39"/>
      <c r="J3323" s="42">
        <f t="shared" si="184"/>
        <v>12805918.807517551</v>
      </c>
      <c r="K3323" s="43">
        <v>0</v>
      </c>
      <c r="L3323" s="36">
        <v>100</v>
      </c>
      <c r="M3323" s="36">
        <v>1</v>
      </c>
      <c r="N3323" s="40" t="s">
        <v>9684</v>
      </c>
      <c r="O3323" s="37" t="s">
        <v>9844</v>
      </c>
      <c r="P3323" s="36">
        <v>237</v>
      </c>
      <c r="Q3323" s="37" t="s">
        <v>9384</v>
      </c>
    </row>
    <row r="3324" spans="1:17" ht="15" customHeight="1">
      <c r="A3324" s="35">
        <v>857204</v>
      </c>
      <c r="B3324" s="36" t="s">
        <v>10602</v>
      </c>
      <c r="C3324" s="37" t="s">
        <v>9240</v>
      </c>
      <c r="D3324" s="37" t="s">
        <v>9599</v>
      </c>
      <c r="E3324" s="35">
        <v>857204</v>
      </c>
      <c r="F3324" s="37" t="s">
        <v>11260</v>
      </c>
      <c r="G3324" s="36" t="s">
        <v>9253</v>
      </c>
      <c r="H3324" s="42">
        <v>18047812.86986535</v>
      </c>
      <c r="I3324" s="39"/>
      <c r="J3324" s="42">
        <f t="shared" si="184"/>
        <v>18047812.86986535</v>
      </c>
      <c r="K3324" s="36">
        <v>0</v>
      </c>
      <c r="L3324" s="36">
        <v>100</v>
      </c>
      <c r="M3324" s="36">
        <v>1</v>
      </c>
      <c r="N3324" s="40" t="s">
        <v>9684</v>
      </c>
      <c r="O3324" s="37" t="s">
        <v>9844</v>
      </c>
      <c r="P3324" s="36">
        <v>232</v>
      </c>
      <c r="Q3324" s="37" t="s">
        <v>9396</v>
      </c>
    </row>
    <row r="3325" spans="1:17" ht="15" customHeight="1">
      <c r="A3325" s="35">
        <v>857202</v>
      </c>
      <c r="B3325" s="36" t="s">
        <v>10602</v>
      </c>
      <c r="C3325" s="37" t="s">
        <v>9240</v>
      </c>
      <c r="D3325" s="37" t="s">
        <v>9599</v>
      </c>
      <c r="E3325" s="35">
        <v>857202</v>
      </c>
      <c r="F3325" s="38" t="s">
        <v>11261</v>
      </c>
      <c r="G3325" s="36" t="s">
        <v>9253</v>
      </c>
      <c r="H3325" s="42">
        <v>18047812.86986535</v>
      </c>
      <c r="I3325" s="39"/>
      <c r="J3325" s="42">
        <f t="shared" si="184"/>
        <v>18047812.86986535</v>
      </c>
      <c r="K3325" s="43">
        <v>0</v>
      </c>
      <c r="L3325" s="36">
        <v>100</v>
      </c>
      <c r="M3325" s="36">
        <v>1</v>
      </c>
      <c r="N3325" s="40" t="s">
        <v>9684</v>
      </c>
      <c r="O3325" s="37" t="s">
        <v>9844</v>
      </c>
      <c r="P3325" s="36">
        <v>237</v>
      </c>
      <c r="Q3325" s="37" t="s">
        <v>9384</v>
      </c>
    </row>
    <row r="3326" spans="1:17" ht="15" customHeight="1">
      <c r="A3326" s="35">
        <v>814505</v>
      </c>
      <c r="B3326" s="36" t="s">
        <v>10602</v>
      </c>
      <c r="C3326" s="37" t="s">
        <v>9240</v>
      </c>
      <c r="D3326" s="37" t="s">
        <v>9263</v>
      </c>
      <c r="E3326" s="35">
        <v>814505</v>
      </c>
      <c r="F3326" s="38" t="s">
        <v>11262</v>
      </c>
      <c r="G3326" s="36" t="s">
        <v>9253</v>
      </c>
      <c r="H3326" s="42">
        <v>5812196.9161756504</v>
      </c>
      <c r="I3326" s="39"/>
      <c r="J3326" s="42">
        <f t="shared" si="184"/>
        <v>5812196.9161756504</v>
      </c>
      <c r="K3326" s="43">
        <v>0</v>
      </c>
      <c r="L3326" s="36">
        <v>100</v>
      </c>
      <c r="M3326" s="36">
        <v>1</v>
      </c>
      <c r="N3326" s="40" t="s">
        <v>10780</v>
      </c>
      <c r="O3326" s="37" t="s">
        <v>9844</v>
      </c>
      <c r="P3326" s="36">
        <v>207</v>
      </c>
      <c r="Q3326" s="37" t="s">
        <v>9266</v>
      </c>
    </row>
    <row r="3327" spans="1:17" ht="15" customHeight="1">
      <c r="A3327" s="35">
        <v>814504</v>
      </c>
      <c r="B3327" s="36" t="s">
        <v>10602</v>
      </c>
      <c r="C3327" s="37" t="s">
        <v>9240</v>
      </c>
      <c r="D3327" s="37" t="s">
        <v>9263</v>
      </c>
      <c r="E3327" s="35">
        <v>814504</v>
      </c>
      <c r="F3327" s="38" t="s">
        <v>8766</v>
      </c>
      <c r="G3327" s="36" t="s">
        <v>9253</v>
      </c>
      <c r="H3327" s="42">
        <v>5812196.9161756504</v>
      </c>
      <c r="I3327" s="39"/>
      <c r="J3327" s="42">
        <f t="shared" si="184"/>
        <v>5812196.9161756504</v>
      </c>
      <c r="K3327" s="43">
        <v>0</v>
      </c>
      <c r="L3327" s="36">
        <v>100</v>
      </c>
      <c r="M3327" s="36">
        <v>1</v>
      </c>
      <c r="N3327" s="40" t="s">
        <v>10780</v>
      </c>
      <c r="O3327" s="37" t="s">
        <v>9844</v>
      </c>
      <c r="P3327" s="36">
        <v>207</v>
      </c>
      <c r="Q3327" s="37" t="s">
        <v>9266</v>
      </c>
    </row>
    <row r="3328" spans="1:17" ht="15" customHeight="1">
      <c r="A3328" s="35">
        <v>340904</v>
      </c>
      <c r="B3328" s="36" t="s">
        <v>10602</v>
      </c>
      <c r="C3328" s="37" t="s">
        <v>9240</v>
      </c>
      <c r="D3328" s="37" t="s">
        <v>9329</v>
      </c>
      <c r="E3328" s="35" t="s">
        <v>11263</v>
      </c>
      <c r="F3328" s="38" t="s">
        <v>6986</v>
      </c>
      <c r="G3328" s="36" t="s">
        <v>9253</v>
      </c>
      <c r="H3328" s="42">
        <v>13391323.944280008</v>
      </c>
      <c r="I3328" s="39"/>
      <c r="J3328" s="42">
        <f t="shared" si="184"/>
        <v>13391323.944280008</v>
      </c>
      <c r="K3328" s="43">
        <v>0</v>
      </c>
      <c r="L3328" s="36">
        <v>100</v>
      </c>
      <c r="M3328" s="36">
        <v>1</v>
      </c>
      <c r="N3328" s="37" t="s">
        <v>11264</v>
      </c>
      <c r="O3328" s="37" t="s">
        <v>10915</v>
      </c>
      <c r="P3328" s="36">
        <v>234</v>
      </c>
      <c r="Q3328" s="37" t="s">
        <v>9330</v>
      </c>
    </row>
    <row r="3329" spans="1:17" ht="15" customHeight="1">
      <c r="A3329" s="35">
        <v>340903</v>
      </c>
      <c r="B3329" s="36" t="s">
        <v>10602</v>
      </c>
      <c r="C3329" s="37" t="s">
        <v>9240</v>
      </c>
      <c r="D3329" s="37" t="s">
        <v>9329</v>
      </c>
      <c r="E3329" s="35">
        <v>340903</v>
      </c>
      <c r="F3329" s="38" t="s">
        <v>1716</v>
      </c>
      <c r="G3329" s="50" t="s">
        <v>9253</v>
      </c>
      <c r="H3329" s="42">
        <v>12034302.134400001</v>
      </c>
      <c r="I3329" s="39"/>
      <c r="J3329" s="42">
        <f t="shared" si="184"/>
        <v>12034302.134400001</v>
      </c>
      <c r="K3329" s="36">
        <v>0</v>
      </c>
      <c r="L3329" s="36">
        <v>100</v>
      </c>
      <c r="M3329" s="36">
        <v>1</v>
      </c>
      <c r="N3329" s="40" t="s">
        <v>11265</v>
      </c>
      <c r="O3329" s="37" t="s">
        <v>11266</v>
      </c>
      <c r="P3329" s="36">
        <v>234</v>
      </c>
      <c r="Q3329" s="37" t="s">
        <v>9330</v>
      </c>
    </row>
    <row r="3330" spans="1:17" ht="15" customHeight="1">
      <c r="A3330" s="35">
        <v>276204</v>
      </c>
      <c r="B3330" s="36" t="s">
        <v>10602</v>
      </c>
      <c r="C3330" s="37" t="s">
        <v>9240</v>
      </c>
      <c r="D3330" s="37" t="s">
        <v>9300</v>
      </c>
      <c r="E3330" s="35">
        <v>276204</v>
      </c>
      <c r="F3330" s="37" t="s">
        <v>3817</v>
      </c>
      <c r="G3330" s="36" t="s">
        <v>9253</v>
      </c>
      <c r="H3330" s="42">
        <v>10948964.699487027</v>
      </c>
      <c r="I3330" s="39"/>
      <c r="J3330" s="42">
        <f t="shared" si="184"/>
        <v>10948964.699487027</v>
      </c>
      <c r="K3330" s="36">
        <v>0</v>
      </c>
      <c r="L3330" s="36">
        <v>100</v>
      </c>
      <c r="M3330" s="36">
        <v>1</v>
      </c>
      <c r="N3330" s="37" t="s">
        <v>11267</v>
      </c>
      <c r="O3330" s="37" t="s">
        <v>11268</v>
      </c>
      <c r="P3330" s="36">
        <v>205</v>
      </c>
      <c r="Q3330" s="37" t="s">
        <v>9302</v>
      </c>
    </row>
    <row r="3331" spans="1:17" ht="15" customHeight="1">
      <c r="A3331" s="35">
        <v>911302</v>
      </c>
      <c r="B3331" s="36" t="s">
        <v>10602</v>
      </c>
      <c r="C3331" s="37" t="s">
        <v>9320</v>
      </c>
      <c r="D3331" s="37" t="s">
        <v>9321</v>
      </c>
      <c r="E3331" s="35">
        <v>911302</v>
      </c>
      <c r="F3331" s="38" t="s">
        <v>11269</v>
      </c>
      <c r="G3331" s="36" t="s">
        <v>9253</v>
      </c>
      <c r="H3331" s="42">
        <v>4460200.1586499503</v>
      </c>
      <c r="I3331" s="39"/>
      <c r="J3331" s="42">
        <f t="shared" si="184"/>
        <v>4460200.1586499503</v>
      </c>
      <c r="K3331" s="43">
        <v>0</v>
      </c>
      <c r="L3331" s="36">
        <v>100</v>
      </c>
      <c r="M3331" s="36">
        <v>1</v>
      </c>
      <c r="N3331" s="37" t="s">
        <v>11270</v>
      </c>
      <c r="O3331" s="37" t="s">
        <v>11271</v>
      </c>
      <c r="P3331" s="36">
        <v>746</v>
      </c>
      <c r="Q3331" s="37" t="s">
        <v>9325</v>
      </c>
    </row>
    <row r="3332" spans="1:17" ht="15" customHeight="1">
      <c r="A3332" s="35">
        <v>861903</v>
      </c>
      <c r="B3332" s="36" t="s">
        <v>10602</v>
      </c>
      <c r="C3332" s="37" t="s">
        <v>9240</v>
      </c>
      <c r="D3332" s="37" t="s">
        <v>9241</v>
      </c>
      <c r="E3332" s="35">
        <v>861903</v>
      </c>
      <c r="F3332" s="37" t="s">
        <v>4267</v>
      </c>
      <c r="G3332" s="36" t="s">
        <v>9253</v>
      </c>
      <c r="H3332" s="42">
        <v>2075915.4857999999</v>
      </c>
      <c r="I3332" s="39"/>
      <c r="J3332" s="42">
        <f t="shared" si="184"/>
        <v>2075915.4857999999</v>
      </c>
      <c r="K3332" s="43">
        <v>0</v>
      </c>
      <c r="L3332" s="36">
        <v>100</v>
      </c>
      <c r="M3332" s="36">
        <v>1</v>
      </c>
      <c r="N3332" s="37" t="s">
        <v>11272</v>
      </c>
      <c r="O3332" s="37" t="s">
        <v>11273</v>
      </c>
      <c r="P3332" s="36">
        <v>235</v>
      </c>
      <c r="Q3332" s="37" t="s">
        <v>9246</v>
      </c>
    </row>
    <row r="3333" spans="1:17" ht="15" customHeight="1">
      <c r="A3333" s="35" t="s">
        <v>1512</v>
      </c>
      <c r="B3333" s="36" t="s">
        <v>10602</v>
      </c>
      <c r="C3333" s="37" t="s">
        <v>9240</v>
      </c>
      <c r="D3333" s="37" t="s">
        <v>9329</v>
      </c>
      <c r="E3333" s="35" t="s">
        <v>11274</v>
      </c>
      <c r="F3333" s="38" t="s">
        <v>1513</v>
      </c>
      <c r="G3333" s="36" t="s">
        <v>9253</v>
      </c>
      <c r="H3333" s="42">
        <v>1852691.5585035</v>
      </c>
      <c r="I3333" s="39"/>
      <c r="J3333" s="42">
        <f t="shared" si="184"/>
        <v>1852691.5585035</v>
      </c>
      <c r="K3333" s="43">
        <v>0</v>
      </c>
      <c r="L3333" s="36">
        <v>100</v>
      </c>
      <c r="M3333" s="36">
        <v>1</v>
      </c>
      <c r="N3333" s="40" t="s">
        <v>11024</v>
      </c>
      <c r="O3333" s="37" t="s">
        <v>10961</v>
      </c>
      <c r="P3333" s="36">
        <v>234</v>
      </c>
      <c r="Q3333" s="37" t="s">
        <v>9330</v>
      </c>
    </row>
    <row r="3334" spans="1:17" ht="15" customHeight="1">
      <c r="A3334" s="35">
        <v>445102</v>
      </c>
      <c r="B3334" s="36" t="s">
        <v>10602</v>
      </c>
      <c r="C3334" s="37" t="s">
        <v>9240</v>
      </c>
      <c r="D3334" s="37" t="s">
        <v>9241</v>
      </c>
      <c r="E3334" s="35">
        <v>445102</v>
      </c>
      <c r="F3334" s="37" t="s">
        <v>2014</v>
      </c>
      <c r="G3334" s="36" t="s">
        <v>9253</v>
      </c>
      <c r="H3334" s="42">
        <v>1585432.874025</v>
      </c>
      <c r="I3334" s="39"/>
      <c r="J3334" s="42">
        <f t="shared" si="184"/>
        <v>1585432.874025</v>
      </c>
      <c r="K3334" s="36">
        <v>0</v>
      </c>
      <c r="L3334" s="36">
        <v>100</v>
      </c>
      <c r="M3334" s="36">
        <v>1</v>
      </c>
      <c r="N3334" s="40" t="s">
        <v>9684</v>
      </c>
      <c r="O3334" s="37" t="s">
        <v>9844</v>
      </c>
      <c r="P3334" s="36">
        <v>235</v>
      </c>
      <c r="Q3334" s="37" t="s">
        <v>9246</v>
      </c>
    </row>
    <row r="3335" spans="1:17" ht="15" customHeight="1">
      <c r="A3335" s="35">
        <v>873002</v>
      </c>
      <c r="B3335" s="36" t="s">
        <v>10602</v>
      </c>
      <c r="C3335" s="37" t="s">
        <v>9331</v>
      </c>
      <c r="D3335" s="37" t="s">
        <v>9812</v>
      </c>
      <c r="E3335" s="35">
        <v>873002</v>
      </c>
      <c r="F3335" s="37" t="s">
        <v>5513</v>
      </c>
      <c r="G3335" s="36" t="s">
        <v>9253</v>
      </c>
      <c r="H3335" s="42">
        <v>991273.03028325003</v>
      </c>
      <c r="I3335" s="39"/>
      <c r="J3335" s="42">
        <f t="shared" si="184"/>
        <v>991273.03028325003</v>
      </c>
      <c r="K3335" s="36">
        <v>0</v>
      </c>
      <c r="L3335" s="36">
        <v>100</v>
      </c>
      <c r="M3335" s="36">
        <v>1</v>
      </c>
      <c r="N3335" s="40" t="s">
        <v>11275</v>
      </c>
      <c r="O3335" s="37" t="s">
        <v>9811</v>
      </c>
      <c r="P3335" s="36">
        <v>744</v>
      </c>
      <c r="Q3335" s="37" t="s">
        <v>9335</v>
      </c>
    </row>
    <row r="3336" spans="1:17" ht="15" customHeight="1">
      <c r="A3336" s="35">
        <v>923201</v>
      </c>
      <c r="B3336" s="36" t="s">
        <v>10602</v>
      </c>
      <c r="C3336" s="37" t="s">
        <v>9355</v>
      </c>
      <c r="D3336" s="37" t="s">
        <v>10781</v>
      </c>
      <c r="E3336" s="35">
        <v>9232011</v>
      </c>
      <c r="F3336" s="37" t="s">
        <v>11276</v>
      </c>
      <c r="G3336" s="36" t="s">
        <v>9253</v>
      </c>
      <c r="H3336" s="42">
        <v>37748401.762500003</v>
      </c>
      <c r="I3336" s="39"/>
      <c r="J3336" s="42">
        <f t="shared" si="184"/>
        <v>37748401.762500003</v>
      </c>
      <c r="K3336" s="43">
        <v>0</v>
      </c>
      <c r="L3336" s="36">
        <v>100</v>
      </c>
      <c r="M3336" s="36">
        <v>1</v>
      </c>
      <c r="N3336" s="37" t="s">
        <v>11277</v>
      </c>
      <c r="O3336" s="37" t="s">
        <v>11278</v>
      </c>
      <c r="P3336" s="36">
        <v>711</v>
      </c>
      <c r="Q3336" s="37" t="s">
        <v>10785</v>
      </c>
    </row>
    <row r="3337" spans="1:17" ht="15" customHeight="1">
      <c r="A3337" s="35">
        <v>923201</v>
      </c>
      <c r="B3337" s="36" t="s">
        <v>10602</v>
      </c>
      <c r="C3337" s="37" t="s">
        <v>9355</v>
      </c>
      <c r="D3337" s="37" t="s">
        <v>10781</v>
      </c>
      <c r="E3337" s="35">
        <v>923201</v>
      </c>
      <c r="F3337" s="37" t="s">
        <v>9218</v>
      </c>
      <c r="G3337" s="36" t="s">
        <v>9253</v>
      </c>
      <c r="H3337" s="42">
        <v>37748401.762500003</v>
      </c>
      <c r="I3337" s="39"/>
      <c r="J3337" s="42">
        <f t="shared" si="184"/>
        <v>37748401.762500003</v>
      </c>
      <c r="K3337" s="43">
        <v>0</v>
      </c>
      <c r="L3337" s="36">
        <v>100</v>
      </c>
      <c r="M3337" s="36">
        <v>1</v>
      </c>
      <c r="N3337" s="37" t="s">
        <v>11279</v>
      </c>
      <c r="O3337" s="37" t="s">
        <v>11280</v>
      </c>
      <c r="P3337" s="36">
        <v>711</v>
      </c>
      <c r="Q3337" s="37" t="s">
        <v>10785</v>
      </c>
    </row>
    <row r="3338" spans="1:17" ht="15" customHeight="1">
      <c r="A3338" s="35">
        <v>923105</v>
      </c>
      <c r="B3338" s="36" t="s">
        <v>10602</v>
      </c>
      <c r="C3338" s="37" t="s">
        <v>9355</v>
      </c>
      <c r="D3338" s="37" t="s">
        <v>10781</v>
      </c>
      <c r="E3338" s="35">
        <v>923105</v>
      </c>
      <c r="F3338" s="38" t="s">
        <v>9213</v>
      </c>
      <c r="G3338" s="36" t="s">
        <v>9253</v>
      </c>
      <c r="H3338" s="42">
        <v>37748401.762500003</v>
      </c>
      <c r="I3338" s="39"/>
      <c r="J3338" s="42">
        <f t="shared" si="184"/>
        <v>37748401.762500003</v>
      </c>
      <c r="K3338" s="43">
        <v>0</v>
      </c>
      <c r="L3338" s="36">
        <v>100</v>
      </c>
      <c r="M3338" s="36">
        <v>1</v>
      </c>
      <c r="N3338" s="37" t="s">
        <v>11279</v>
      </c>
      <c r="O3338" s="37" t="s">
        <v>11280</v>
      </c>
      <c r="P3338" s="36">
        <v>711</v>
      </c>
      <c r="Q3338" s="37" t="s">
        <v>10785</v>
      </c>
    </row>
    <row r="3339" spans="1:17" ht="15" customHeight="1">
      <c r="A3339" s="35">
        <v>905753</v>
      </c>
      <c r="B3339" s="36" t="s">
        <v>10602</v>
      </c>
      <c r="C3339" s="37" t="s">
        <v>9251</v>
      </c>
      <c r="D3339" s="37" t="s">
        <v>9314</v>
      </c>
      <c r="E3339" s="35">
        <v>905753</v>
      </c>
      <c r="F3339" s="37" t="s">
        <v>11281</v>
      </c>
      <c r="G3339" s="36" t="s">
        <v>9253</v>
      </c>
      <c r="H3339" s="42">
        <v>780334.96123440017</v>
      </c>
      <c r="I3339" s="39"/>
      <c r="J3339" s="42">
        <f t="shared" si="184"/>
        <v>780334.96123440017</v>
      </c>
      <c r="K3339" s="43">
        <v>0</v>
      </c>
      <c r="L3339" s="36">
        <v>100</v>
      </c>
      <c r="M3339" s="36">
        <v>1</v>
      </c>
      <c r="N3339" s="40" t="s">
        <v>9254</v>
      </c>
      <c r="O3339" s="37" t="s">
        <v>9255</v>
      </c>
      <c r="P3339" s="36">
        <v>706</v>
      </c>
      <c r="Q3339" s="37" t="s">
        <v>9256</v>
      </c>
    </row>
    <row r="3340" spans="1:17" ht="15" customHeight="1">
      <c r="A3340" s="35">
        <v>805203</v>
      </c>
      <c r="B3340" s="36" t="s">
        <v>10602</v>
      </c>
      <c r="C3340" s="37" t="s">
        <v>9240</v>
      </c>
      <c r="D3340" s="37" t="s">
        <v>9327</v>
      </c>
      <c r="E3340" s="35">
        <v>805203</v>
      </c>
      <c r="F3340" s="37" t="s">
        <v>11282</v>
      </c>
      <c r="G3340" s="36" t="s">
        <v>9253</v>
      </c>
      <c r="H3340" s="42">
        <v>4218948.0976499999</v>
      </c>
      <c r="I3340" s="39"/>
      <c r="J3340" s="42">
        <f t="shared" si="184"/>
        <v>4218948.0976499999</v>
      </c>
      <c r="K3340" s="36">
        <v>0</v>
      </c>
      <c r="L3340" s="36">
        <v>100</v>
      </c>
      <c r="M3340" s="36">
        <v>1</v>
      </c>
      <c r="N3340" s="40" t="s">
        <v>9684</v>
      </c>
      <c r="O3340" s="37" t="s">
        <v>9844</v>
      </c>
      <c r="P3340" s="36">
        <v>245</v>
      </c>
      <c r="Q3340" s="37" t="s">
        <v>9328</v>
      </c>
    </row>
    <row r="3341" spans="1:17" ht="15" customHeight="1">
      <c r="A3341" s="35">
        <v>805201</v>
      </c>
      <c r="B3341" s="36" t="s">
        <v>10602</v>
      </c>
      <c r="C3341" s="37" t="s">
        <v>9240</v>
      </c>
      <c r="D3341" s="37" t="s">
        <v>9327</v>
      </c>
      <c r="E3341" s="35">
        <v>805201</v>
      </c>
      <c r="F3341" s="38" t="s">
        <v>11283</v>
      </c>
      <c r="G3341" s="36" t="s">
        <v>9253</v>
      </c>
      <c r="H3341" s="42">
        <v>4218948.0976499999</v>
      </c>
      <c r="I3341" s="39"/>
      <c r="J3341" s="42">
        <f t="shared" si="184"/>
        <v>4218948.0976499999</v>
      </c>
      <c r="K3341" s="36">
        <v>0</v>
      </c>
      <c r="L3341" s="36">
        <v>100</v>
      </c>
      <c r="M3341" s="36">
        <v>1</v>
      </c>
      <c r="N3341" s="40" t="s">
        <v>9684</v>
      </c>
      <c r="O3341" s="37" t="s">
        <v>9844</v>
      </c>
      <c r="P3341" s="36">
        <v>245</v>
      </c>
      <c r="Q3341" s="37" t="s">
        <v>9328</v>
      </c>
    </row>
    <row r="3342" spans="1:17" ht="15" customHeight="1">
      <c r="A3342" s="35" t="s">
        <v>1068</v>
      </c>
      <c r="B3342" s="36" t="s">
        <v>10602</v>
      </c>
      <c r="C3342" s="37" t="s">
        <v>9331</v>
      </c>
      <c r="D3342" s="37" t="s">
        <v>10692</v>
      </c>
      <c r="E3342" s="35" t="s">
        <v>1068</v>
      </c>
      <c r="F3342" s="38" t="s">
        <v>1069</v>
      </c>
      <c r="G3342" s="36" t="s">
        <v>9253</v>
      </c>
      <c r="H3342" s="42">
        <v>734885.88551235001</v>
      </c>
      <c r="I3342" s="39"/>
      <c r="J3342" s="42">
        <f t="shared" si="184"/>
        <v>734885.88551235001</v>
      </c>
      <c r="K3342" s="43">
        <v>0</v>
      </c>
      <c r="L3342" s="36">
        <v>100</v>
      </c>
      <c r="M3342" s="36">
        <v>1</v>
      </c>
      <c r="N3342" s="37" t="s">
        <v>10694</v>
      </c>
      <c r="O3342" s="37" t="s">
        <v>10695</v>
      </c>
      <c r="P3342" s="36">
        <v>745</v>
      </c>
      <c r="Q3342" s="37" t="s">
        <v>9850</v>
      </c>
    </row>
    <row r="3343" spans="1:17" ht="15" customHeight="1">
      <c r="A3343" s="35">
        <v>902011</v>
      </c>
      <c r="B3343" s="36" t="s">
        <v>10602</v>
      </c>
      <c r="C3343" s="37" t="s">
        <v>9251</v>
      </c>
      <c r="D3343" s="37" t="s">
        <v>9346</v>
      </c>
      <c r="E3343" s="35">
        <v>902011</v>
      </c>
      <c r="F3343" s="37" t="s">
        <v>4386</v>
      </c>
      <c r="G3343" s="36" t="s">
        <v>9253</v>
      </c>
      <c r="H3343" s="42">
        <v>78516.675665999996</v>
      </c>
      <c r="I3343" s="39"/>
      <c r="J3343" s="42">
        <f t="shared" si="184"/>
        <v>78516.675665999996</v>
      </c>
      <c r="K3343" s="43">
        <v>0</v>
      </c>
      <c r="L3343" s="36">
        <v>100</v>
      </c>
      <c r="M3343" s="36">
        <v>1</v>
      </c>
      <c r="N3343" s="40" t="s">
        <v>9254</v>
      </c>
      <c r="O3343" s="37" t="s">
        <v>9255</v>
      </c>
      <c r="P3343" s="36">
        <v>706</v>
      </c>
      <c r="Q3343" s="37" t="s">
        <v>9256</v>
      </c>
    </row>
    <row r="3344" spans="1:17" ht="15" customHeight="1">
      <c r="A3344" s="35">
        <v>902010</v>
      </c>
      <c r="B3344" s="36" t="s">
        <v>10602</v>
      </c>
      <c r="C3344" s="37" t="s">
        <v>9251</v>
      </c>
      <c r="D3344" s="37" t="s">
        <v>9346</v>
      </c>
      <c r="E3344" s="35">
        <v>902010</v>
      </c>
      <c r="F3344" s="37" t="s">
        <v>4385</v>
      </c>
      <c r="G3344" s="36" t="s">
        <v>9253</v>
      </c>
      <c r="H3344" s="42">
        <v>82442.509449300007</v>
      </c>
      <c r="I3344" s="39"/>
      <c r="J3344" s="42">
        <f t="shared" si="184"/>
        <v>82442.509449300007</v>
      </c>
      <c r="K3344" s="43">
        <v>0</v>
      </c>
      <c r="L3344" s="36">
        <v>100</v>
      </c>
      <c r="M3344" s="36">
        <v>1</v>
      </c>
      <c r="N3344" s="40" t="s">
        <v>9254</v>
      </c>
      <c r="O3344" s="37" t="s">
        <v>9255</v>
      </c>
      <c r="P3344" s="36">
        <v>706</v>
      </c>
      <c r="Q3344" s="37" t="s">
        <v>9256</v>
      </c>
    </row>
    <row r="3345" spans="1:17" ht="15" customHeight="1">
      <c r="A3345" s="35">
        <v>891511</v>
      </c>
      <c r="B3345" s="36" t="s">
        <v>10602</v>
      </c>
      <c r="C3345" s="37" t="s">
        <v>9902</v>
      </c>
      <c r="D3345" s="37" t="s">
        <v>9903</v>
      </c>
      <c r="E3345" s="35">
        <v>891511</v>
      </c>
      <c r="F3345" s="38" t="s">
        <v>11284</v>
      </c>
      <c r="G3345" s="36" t="s">
        <v>9253</v>
      </c>
      <c r="H3345" s="42">
        <v>196292.07</v>
      </c>
      <c r="I3345" s="39"/>
      <c r="J3345" s="42">
        <f t="shared" si="184"/>
        <v>196292.07</v>
      </c>
      <c r="K3345" s="43">
        <v>0</v>
      </c>
      <c r="L3345" s="36">
        <v>100</v>
      </c>
      <c r="M3345" s="36">
        <v>1</v>
      </c>
      <c r="N3345" s="37" t="s">
        <v>11147</v>
      </c>
      <c r="O3345" s="37" t="s">
        <v>9255</v>
      </c>
      <c r="P3345" s="36">
        <v>332</v>
      </c>
      <c r="Q3345" s="37" t="s">
        <v>9904</v>
      </c>
    </row>
    <row r="3346" spans="1:17" ht="15" customHeight="1">
      <c r="A3346" s="35">
        <v>894102</v>
      </c>
      <c r="B3346" s="36" t="s">
        <v>10602</v>
      </c>
      <c r="C3346" s="37" t="s">
        <v>9867</v>
      </c>
      <c r="D3346" s="37" t="s">
        <v>9914</v>
      </c>
      <c r="E3346" s="35">
        <v>894102</v>
      </c>
      <c r="F3346" s="38" t="s">
        <v>43</v>
      </c>
      <c r="G3346" s="36" t="s">
        <v>9253</v>
      </c>
      <c r="H3346" s="42">
        <v>266396.14170000004</v>
      </c>
      <c r="I3346" s="39"/>
      <c r="J3346" s="42">
        <f t="shared" si="184"/>
        <v>266396.14170000004</v>
      </c>
      <c r="K3346" s="36">
        <v>0</v>
      </c>
      <c r="L3346" s="36">
        <v>100</v>
      </c>
      <c r="M3346" s="36">
        <v>1</v>
      </c>
      <c r="N3346" s="40" t="s">
        <v>9920</v>
      </c>
      <c r="O3346" s="37" t="s">
        <v>9917</v>
      </c>
      <c r="P3346" s="36">
        <v>302</v>
      </c>
      <c r="Q3346" s="37" t="s">
        <v>9918</v>
      </c>
    </row>
    <row r="3347" spans="1:17" ht="15" customHeight="1">
      <c r="A3347" s="35">
        <v>894402</v>
      </c>
      <c r="B3347" s="36" t="s">
        <v>10602</v>
      </c>
      <c r="C3347" s="37" t="s">
        <v>9348</v>
      </c>
      <c r="D3347" s="37" t="s">
        <v>9349</v>
      </c>
      <c r="E3347" s="35">
        <v>894402</v>
      </c>
      <c r="F3347" s="38" t="s">
        <v>42</v>
      </c>
      <c r="G3347" s="36" t="s">
        <v>9253</v>
      </c>
      <c r="H3347" s="42">
        <v>126834.62992199999</v>
      </c>
      <c r="I3347" s="39"/>
      <c r="J3347" s="42">
        <f t="shared" si="184"/>
        <v>126834.62992199999</v>
      </c>
      <c r="K3347" s="43">
        <v>0</v>
      </c>
      <c r="L3347" s="36">
        <v>100</v>
      </c>
      <c r="M3347" s="36">
        <v>1</v>
      </c>
      <c r="N3347" s="40" t="s">
        <v>10764</v>
      </c>
      <c r="O3347" s="37" t="s">
        <v>9255</v>
      </c>
      <c r="P3347" s="36">
        <v>739</v>
      </c>
      <c r="Q3347" s="37" t="s">
        <v>10765</v>
      </c>
    </row>
    <row r="3348" spans="1:17" ht="15" customHeight="1">
      <c r="A3348" s="35">
        <v>903043</v>
      </c>
      <c r="B3348" s="36" t="s">
        <v>10602</v>
      </c>
      <c r="C3348" s="37" t="s">
        <v>9343</v>
      </c>
      <c r="D3348" s="37" t="s">
        <v>9427</v>
      </c>
      <c r="E3348" s="35">
        <v>903043</v>
      </c>
      <c r="F3348" s="38" t="s">
        <v>11285</v>
      </c>
      <c r="G3348" s="50" t="s">
        <v>9253</v>
      </c>
      <c r="H3348" s="42">
        <v>459108</v>
      </c>
      <c r="I3348" s="39"/>
      <c r="J3348" s="42">
        <f t="shared" si="184"/>
        <v>459108</v>
      </c>
      <c r="K3348" s="36">
        <v>0</v>
      </c>
      <c r="L3348" s="36">
        <v>100</v>
      </c>
      <c r="M3348" s="36">
        <v>1</v>
      </c>
      <c r="N3348" s="40" t="s">
        <v>11286</v>
      </c>
      <c r="O3348" s="37" t="s">
        <v>11287</v>
      </c>
      <c r="P3348" s="36">
        <v>316</v>
      </c>
      <c r="Q3348" s="37" t="s">
        <v>9428</v>
      </c>
    </row>
    <row r="3349" spans="1:17" ht="15" customHeight="1">
      <c r="A3349" s="35">
        <v>911021</v>
      </c>
      <c r="B3349" s="36" t="s">
        <v>10602</v>
      </c>
      <c r="C3349" s="37" t="s">
        <v>9251</v>
      </c>
      <c r="D3349" s="37" t="s">
        <v>9320</v>
      </c>
      <c r="E3349" s="35">
        <v>911021</v>
      </c>
      <c r="F3349" s="38" t="s">
        <v>5290</v>
      </c>
      <c r="G3349" s="36" t="s">
        <v>9253</v>
      </c>
      <c r="H3349" s="42">
        <v>61152.410855250004</v>
      </c>
      <c r="I3349" s="39"/>
      <c r="J3349" s="42">
        <f t="shared" ref="J3349:J3412" si="185">H3349</f>
        <v>61152.410855250004</v>
      </c>
      <c r="K3349" s="43">
        <v>0</v>
      </c>
      <c r="L3349" s="36">
        <v>100</v>
      </c>
      <c r="M3349" s="36">
        <v>1</v>
      </c>
      <c r="N3349" s="40" t="s">
        <v>9254</v>
      </c>
      <c r="O3349" s="37" t="s">
        <v>9255</v>
      </c>
      <c r="P3349" s="36">
        <v>706</v>
      </c>
      <c r="Q3349" s="37" t="s">
        <v>9256</v>
      </c>
    </row>
    <row r="3350" spans="1:17" ht="15" customHeight="1">
      <c r="A3350" s="35">
        <v>903433</v>
      </c>
      <c r="B3350" s="36" t="s">
        <v>10602</v>
      </c>
      <c r="C3350" s="37" t="s">
        <v>9251</v>
      </c>
      <c r="D3350" s="37" t="s">
        <v>9314</v>
      </c>
      <c r="E3350" s="35">
        <v>903433</v>
      </c>
      <c r="F3350" s="37" t="s">
        <v>11288</v>
      </c>
      <c r="G3350" s="36" t="s">
        <v>9253</v>
      </c>
      <c r="H3350" s="42">
        <v>82442.509449300007</v>
      </c>
      <c r="I3350" s="39"/>
      <c r="J3350" s="42">
        <f t="shared" si="185"/>
        <v>82442.509449300007</v>
      </c>
      <c r="K3350" s="43">
        <v>0</v>
      </c>
      <c r="L3350" s="36">
        <v>100</v>
      </c>
      <c r="M3350" s="36">
        <v>1</v>
      </c>
      <c r="N3350" s="40" t="s">
        <v>9254</v>
      </c>
      <c r="O3350" s="37" t="s">
        <v>9255</v>
      </c>
      <c r="P3350" s="36">
        <v>706</v>
      </c>
      <c r="Q3350" s="37" t="s">
        <v>9256</v>
      </c>
    </row>
    <row r="3351" spans="1:17" ht="15" customHeight="1">
      <c r="A3351" s="35">
        <v>903874</v>
      </c>
      <c r="B3351" s="36" t="s">
        <v>10602</v>
      </c>
      <c r="C3351" s="37" t="s">
        <v>9251</v>
      </c>
      <c r="D3351" s="37" t="s">
        <v>9252</v>
      </c>
      <c r="E3351" s="35">
        <v>903874</v>
      </c>
      <c r="F3351" s="37" t="s">
        <v>4510</v>
      </c>
      <c r="G3351" s="36" t="s">
        <v>9253</v>
      </c>
      <c r="H3351" s="42">
        <v>14646.379883849997</v>
      </c>
      <c r="I3351" s="39"/>
      <c r="J3351" s="42">
        <f t="shared" si="185"/>
        <v>14646.379883849997</v>
      </c>
      <c r="K3351" s="43">
        <v>0</v>
      </c>
      <c r="L3351" s="36">
        <v>100</v>
      </c>
      <c r="M3351" s="36">
        <v>1</v>
      </c>
      <c r="N3351" s="40" t="s">
        <v>9254</v>
      </c>
      <c r="O3351" s="37" t="s">
        <v>9255</v>
      </c>
      <c r="P3351" s="36">
        <v>706</v>
      </c>
      <c r="Q3351" s="37" t="s">
        <v>9256</v>
      </c>
    </row>
    <row r="3352" spans="1:17" ht="15" customHeight="1">
      <c r="A3352" s="35">
        <v>903862</v>
      </c>
      <c r="B3352" s="36" t="s">
        <v>10602</v>
      </c>
      <c r="C3352" s="37" t="s">
        <v>9251</v>
      </c>
      <c r="D3352" s="37" t="s">
        <v>9252</v>
      </c>
      <c r="E3352" s="35">
        <v>903862</v>
      </c>
      <c r="F3352" s="37" t="s">
        <v>4500</v>
      </c>
      <c r="G3352" s="36" t="s">
        <v>9253</v>
      </c>
      <c r="H3352" s="42">
        <v>7851.667566600001</v>
      </c>
      <c r="I3352" s="39"/>
      <c r="J3352" s="42">
        <f t="shared" si="185"/>
        <v>7851.667566600001</v>
      </c>
      <c r="K3352" s="43">
        <v>0</v>
      </c>
      <c r="L3352" s="36">
        <v>100</v>
      </c>
      <c r="M3352" s="36">
        <v>1</v>
      </c>
      <c r="N3352" s="40" t="s">
        <v>9254</v>
      </c>
      <c r="O3352" s="37" t="s">
        <v>9255</v>
      </c>
      <c r="P3352" s="36">
        <v>706</v>
      </c>
      <c r="Q3352" s="37" t="s">
        <v>9256</v>
      </c>
    </row>
    <row r="3353" spans="1:17" ht="15" customHeight="1">
      <c r="A3353" s="35">
        <v>907103</v>
      </c>
      <c r="B3353" s="36" t="s">
        <v>10602</v>
      </c>
      <c r="C3353" s="37" t="s">
        <v>9251</v>
      </c>
      <c r="D3353" s="37" t="s">
        <v>9303</v>
      </c>
      <c r="E3353" s="35">
        <v>907103</v>
      </c>
      <c r="F3353" s="37" t="s">
        <v>11289</v>
      </c>
      <c r="G3353" s="36" t="s">
        <v>9253</v>
      </c>
      <c r="H3353" s="42">
        <v>27480.836483099996</v>
      </c>
      <c r="I3353" s="39"/>
      <c r="J3353" s="42">
        <f t="shared" si="185"/>
        <v>27480.836483099996</v>
      </c>
      <c r="K3353" s="43">
        <v>0</v>
      </c>
      <c r="L3353" s="36">
        <v>100</v>
      </c>
      <c r="M3353" s="36">
        <v>1</v>
      </c>
      <c r="N3353" s="40" t="s">
        <v>9254</v>
      </c>
      <c r="O3353" s="37" t="s">
        <v>9255</v>
      </c>
      <c r="P3353" s="36">
        <v>706</v>
      </c>
      <c r="Q3353" s="37" t="s">
        <v>9256</v>
      </c>
    </row>
    <row r="3354" spans="1:17" ht="15" customHeight="1">
      <c r="A3354" s="35">
        <v>903042</v>
      </c>
      <c r="B3354" s="36" t="s">
        <v>10602</v>
      </c>
      <c r="C3354" s="37" t="s">
        <v>9251</v>
      </c>
      <c r="D3354" s="37" t="s">
        <v>9314</v>
      </c>
      <c r="E3354" s="35">
        <v>903042</v>
      </c>
      <c r="F3354" s="38" t="s">
        <v>4429</v>
      </c>
      <c r="G3354" s="36" t="s">
        <v>9253</v>
      </c>
      <c r="H3354" s="42">
        <v>82442.509449300007</v>
      </c>
      <c r="I3354" s="39"/>
      <c r="J3354" s="42">
        <f t="shared" si="185"/>
        <v>82442.509449300007</v>
      </c>
      <c r="K3354" s="43">
        <v>0</v>
      </c>
      <c r="L3354" s="36">
        <v>100</v>
      </c>
      <c r="M3354" s="36">
        <v>1</v>
      </c>
      <c r="N3354" s="40" t="s">
        <v>9254</v>
      </c>
      <c r="O3354" s="37" t="s">
        <v>9255</v>
      </c>
      <c r="P3354" s="36">
        <v>706</v>
      </c>
      <c r="Q3354" s="37" t="s">
        <v>9256</v>
      </c>
    </row>
    <row r="3355" spans="1:17" ht="15" customHeight="1">
      <c r="A3355" s="35">
        <v>902036</v>
      </c>
      <c r="B3355" s="36" t="s">
        <v>10602</v>
      </c>
      <c r="C3355" s="37" t="s">
        <v>9251</v>
      </c>
      <c r="D3355" s="37" t="s">
        <v>9314</v>
      </c>
      <c r="E3355" s="35">
        <v>902036</v>
      </c>
      <c r="F3355" s="37" t="s">
        <v>4811</v>
      </c>
      <c r="G3355" s="36" t="s">
        <v>9253</v>
      </c>
      <c r="H3355" s="42">
        <v>102071.67836580001</v>
      </c>
      <c r="I3355" s="39"/>
      <c r="J3355" s="42">
        <f t="shared" si="185"/>
        <v>102071.67836580001</v>
      </c>
      <c r="K3355" s="43">
        <v>0</v>
      </c>
      <c r="L3355" s="36">
        <v>100</v>
      </c>
      <c r="M3355" s="36">
        <v>1</v>
      </c>
      <c r="N3355" s="40" t="s">
        <v>9254</v>
      </c>
      <c r="O3355" s="37" t="s">
        <v>9255</v>
      </c>
      <c r="P3355" s="36">
        <v>706</v>
      </c>
      <c r="Q3355" s="37" t="s">
        <v>9256</v>
      </c>
    </row>
    <row r="3356" spans="1:17" ht="15" customHeight="1">
      <c r="A3356" s="35">
        <v>902037</v>
      </c>
      <c r="B3356" s="36" t="s">
        <v>10602</v>
      </c>
      <c r="C3356" s="37" t="s">
        <v>9251</v>
      </c>
      <c r="D3356" s="37" t="s">
        <v>9314</v>
      </c>
      <c r="E3356" s="35">
        <v>902037</v>
      </c>
      <c r="F3356" s="37" t="s">
        <v>4812</v>
      </c>
      <c r="G3356" s="36" t="s">
        <v>9253</v>
      </c>
      <c r="H3356" s="42">
        <v>113849.1797157</v>
      </c>
      <c r="I3356" s="39"/>
      <c r="J3356" s="42">
        <f t="shared" si="185"/>
        <v>113849.1797157</v>
      </c>
      <c r="K3356" s="43">
        <v>0</v>
      </c>
      <c r="L3356" s="36">
        <v>100</v>
      </c>
      <c r="M3356" s="36">
        <v>1</v>
      </c>
      <c r="N3356" s="40" t="s">
        <v>9254</v>
      </c>
      <c r="O3356" s="37" t="s">
        <v>9255</v>
      </c>
      <c r="P3356" s="36">
        <v>706</v>
      </c>
      <c r="Q3356" s="37" t="s">
        <v>9256</v>
      </c>
    </row>
    <row r="3357" spans="1:17" ht="15" customHeight="1">
      <c r="A3357" s="35">
        <v>902035</v>
      </c>
      <c r="B3357" s="36" t="s">
        <v>10602</v>
      </c>
      <c r="C3357" s="37" t="s">
        <v>9251</v>
      </c>
      <c r="D3357" s="37" t="s">
        <v>9314</v>
      </c>
      <c r="E3357" s="35">
        <v>902035</v>
      </c>
      <c r="F3357" s="37" t="s">
        <v>4397</v>
      </c>
      <c r="G3357" s="36" t="s">
        <v>9253</v>
      </c>
      <c r="H3357" s="42">
        <v>121700.84728229999</v>
      </c>
      <c r="I3357" s="39"/>
      <c r="J3357" s="42">
        <f t="shared" si="185"/>
        <v>121700.84728229999</v>
      </c>
      <c r="K3357" s="43">
        <v>0</v>
      </c>
      <c r="L3357" s="36">
        <v>100</v>
      </c>
      <c r="M3357" s="36">
        <v>1</v>
      </c>
      <c r="N3357" s="40" t="s">
        <v>9254</v>
      </c>
      <c r="O3357" s="37" t="s">
        <v>9255</v>
      </c>
      <c r="P3357" s="36">
        <v>706</v>
      </c>
      <c r="Q3357" s="37" t="s">
        <v>9256</v>
      </c>
    </row>
    <row r="3358" spans="1:17" ht="15" customHeight="1">
      <c r="A3358" s="35">
        <v>902034</v>
      </c>
      <c r="B3358" s="36" t="s">
        <v>10602</v>
      </c>
      <c r="C3358" s="37" t="s">
        <v>9251</v>
      </c>
      <c r="D3358" s="37" t="s">
        <v>9314</v>
      </c>
      <c r="E3358" s="35">
        <v>902034</v>
      </c>
      <c r="F3358" s="38" t="s">
        <v>4810</v>
      </c>
      <c r="G3358" s="36" t="s">
        <v>9253</v>
      </c>
      <c r="H3358" s="42">
        <v>196209.15599999996</v>
      </c>
      <c r="I3358" s="39"/>
      <c r="J3358" s="42">
        <f t="shared" si="185"/>
        <v>196209.15599999996</v>
      </c>
      <c r="K3358" s="43">
        <v>0</v>
      </c>
      <c r="L3358" s="36">
        <v>100</v>
      </c>
      <c r="M3358" s="36">
        <v>1</v>
      </c>
      <c r="N3358" s="40" t="s">
        <v>9254</v>
      </c>
      <c r="O3358" s="37" t="s">
        <v>9255</v>
      </c>
      <c r="P3358" s="36">
        <v>706</v>
      </c>
      <c r="Q3358" s="37" t="s">
        <v>9256</v>
      </c>
    </row>
    <row r="3359" spans="1:17" ht="15" customHeight="1">
      <c r="A3359" s="35">
        <v>902033</v>
      </c>
      <c r="B3359" s="36" t="s">
        <v>10602</v>
      </c>
      <c r="C3359" s="37" t="s">
        <v>9251</v>
      </c>
      <c r="D3359" s="37" t="s">
        <v>9314</v>
      </c>
      <c r="E3359" s="35">
        <v>902033</v>
      </c>
      <c r="F3359" s="37" t="s">
        <v>4396</v>
      </c>
      <c r="G3359" s="36" t="s">
        <v>9253</v>
      </c>
      <c r="H3359" s="42">
        <v>78516.675665999996</v>
      </c>
      <c r="I3359" s="39"/>
      <c r="J3359" s="42">
        <f t="shared" si="185"/>
        <v>78516.675665999996</v>
      </c>
      <c r="K3359" s="43">
        <v>0</v>
      </c>
      <c r="L3359" s="36">
        <v>100</v>
      </c>
      <c r="M3359" s="36">
        <v>1</v>
      </c>
      <c r="N3359" s="40" t="s">
        <v>9254</v>
      </c>
      <c r="O3359" s="37" t="s">
        <v>9255</v>
      </c>
      <c r="P3359" s="36">
        <v>706</v>
      </c>
      <c r="Q3359" s="37" t="s">
        <v>9256</v>
      </c>
    </row>
    <row r="3360" spans="1:17" ht="15" customHeight="1">
      <c r="A3360" s="35">
        <v>605111</v>
      </c>
      <c r="B3360" s="36" t="s">
        <v>10602</v>
      </c>
      <c r="C3360" s="37" t="s">
        <v>9240</v>
      </c>
      <c r="D3360" s="37" t="s">
        <v>9260</v>
      </c>
      <c r="E3360" s="35" t="s">
        <v>11290</v>
      </c>
      <c r="F3360" s="38" t="s">
        <v>7694</v>
      </c>
      <c r="G3360" s="36" t="s">
        <v>9253</v>
      </c>
      <c r="H3360" s="42">
        <v>9512597.2441499997</v>
      </c>
      <c r="I3360" s="39"/>
      <c r="J3360" s="42">
        <f t="shared" si="185"/>
        <v>9512597.2441499997</v>
      </c>
      <c r="K3360" s="43">
        <v>0</v>
      </c>
      <c r="L3360" s="36">
        <v>100</v>
      </c>
      <c r="M3360" s="36">
        <v>1</v>
      </c>
      <c r="N3360" s="40" t="s">
        <v>9684</v>
      </c>
      <c r="O3360" s="37" t="s">
        <v>10666</v>
      </c>
      <c r="P3360" s="36">
        <v>215</v>
      </c>
      <c r="Q3360" s="37" t="s">
        <v>9262</v>
      </c>
    </row>
    <row r="3361" spans="1:17" ht="15" customHeight="1">
      <c r="A3361" s="35">
        <v>905752</v>
      </c>
      <c r="B3361" s="36" t="s">
        <v>10602</v>
      </c>
      <c r="C3361" s="37" t="s">
        <v>9251</v>
      </c>
      <c r="D3361" s="37" t="s">
        <v>9314</v>
      </c>
      <c r="E3361" s="35">
        <v>905752</v>
      </c>
      <c r="F3361" s="37" t="s">
        <v>11291</v>
      </c>
      <c r="G3361" s="36" t="s">
        <v>9253</v>
      </c>
      <c r="H3361" s="42">
        <v>245364.61145625002</v>
      </c>
      <c r="I3361" s="39"/>
      <c r="J3361" s="42">
        <f t="shared" si="185"/>
        <v>245364.61145625002</v>
      </c>
      <c r="K3361" s="43">
        <v>0</v>
      </c>
      <c r="L3361" s="36">
        <v>100</v>
      </c>
      <c r="M3361" s="36">
        <v>1</v>
      </c>
      <c r="N3361" s="40" t="s">
        <v>9254</v>
      </c>
      <c r="O3361" s="37" t="s">
        <v>9255</v>
      </c>
      <c r="P3361" s="36">
        <v>706</v>
      </c>
      <c r="Q3361" s="37" t="s">
        <v>9256</v>
      </c>
    </row>
    <row r="3362" spans="1:17" ht="15" customHeight="1">
      <c r="A3362" s="35">
        <v>905751</v>
      </c>
      <c r="B3362" s="36" t="s">
        <v>10602</v>
      </c>
      <c r="C3362" s="37" t="s">
        <v>9251</v>
      </c>
      <c r="D3362" s="37" t="s">
        <v>9314</v>
      </c>
      <c r="E3362" s="35">
        <v>905751</v>
      </c>
      <c r="F3362" s="38" t="s">
        <v>11292</v>
      </c>
      <c r="G3362" s="36" t="s">
        <v>9253</v>
      </c>
      <c r="H3362" s="42">
        <v>623791.74</v>
      </c>
      <c r="I3362" s="39"/>
      <c r="J3362" s="42">
        <f t="shared" si="185"/>
        <v>623791.74</v>
      </c>
      <c r="K3362" s="43">
        <v>0</v>
      </c>
      <c r="L3362" s="36">
        <v>100</v>
      </c>
      <c r="M3362" s="36">
        <v>1</v>
      </c>
      <c r="N3362" s="40" t="s">
        <v>9254</v>
      </c>
      <c r="O3362" s="37" t="s">
        <v>9255</v>
      </c>
      <c r="P3362" s="36">
        <v>706</v>
      </c>
      <c r="Q3362" s="37" t="s">
        <v>9256</v>
      </c>
    </row>
    <row r="3363" spans="1:17" ht="15" customHeight="1">
      <c r="A3363" s="35">
        <v>902032</v>
      </c>
      <c r="B3363" s="36" t="s">
        <v>10602</v>
      </c>
      <c r="C3363" s="37" t="s">
        <v>9251</v>
      </c>
      <c r="D3363" s="37" t="s">
        <v>9346</v>
      </c>
      <c r="E3363" s="35">
        <v>902032</v>
      </c>
      <c r="F3363" s="37" t="s">
        <v>11293</v>
      </c>
      <c r="G3363" s="36" t="s">
        <v>9253</v>
      </c>
      <c r="H3363" s="42">
        <v>900978.85326735</v>
      </c>
      <c r="I3363" s="39"/>
      <c r="J3363" s="42">
        <f t="shared" si="185"/>
        <v>900978.85326735</v>
      </c>
      <c r="K3363" s="43">
        <v>0</v>
      </c>
      <c r="L3363" s="36">
        <v>100</v>
      </c>
      <c r="M3363" s="36">
        <v>1</v>
      </c>
      <c r="N3363" s="40" t="s">
        <v>9254</v>
      </c>
      <c r="O3363" s="37" t="s">
        <v>9255</v>
      </c>
      <c r="P3363" s="36">
        <v>706</v>
      </c>
      <c r="Q3363" s="37" t="s">
        <v>9256</v>
      </c>
    </row>
    <row r="3364" spans="1:17" ht="15" customHeight="1">
      <c r="A3364" s="35">
        <v>904707</v>
      </c>
      <c r="B3364" s="36" t="s">
        <v>10602</v>
      </c>
      <c r="C3364" s="37" t="s">
        <v>9251</v>
      </c>
      <c r="D3364" s="37" t="s">
        <v>9314</v>
      </c>
      <c r="E3364" s="35">
        <v>904707</v>
      </c>
      <c r="F3364" s="37" t="s">
        <v>4876</v>
      </c>
      <c r="G3364" s="36" t="s">
        <v>9253</v>
      </c>
      <c r="H3364" s="42">
        <v>343510.45603875001</v>
      </c>
      <c r="I3364" s="39"/>
      <c r="J3364" s="42">
        <f t="shared" si="185"/>
        <v>343510.45603875001</v>
      </c>
      <c r="K3364" s="43">
        <v>0</v>
      </c>
      <c r="L3364" s="36">
        <v>100</v>
      </c>
      <c r="M3364" s="36">
        <v>1</v>
      </c>
      <c r="N3364" s="40" t="s">
        <v>9254</v>
      </c>
      <c r="O3364" s="37" t="s">
        <v>9255</v>
      </c>
      <c r="P3364" s="36">
        <v>706</v>
      </c>
      <c r="Q3364" s="37" t="s">
        <v>9256</v>
      </c>
    </row>
    <row r="3365" spans="1:17" ht="15" customHeight="1">
      <c r="A3365" s="35">
        <v>902031</v>
      </c>
      <c r="B3365" s="36" t="s">
        <v>10602</v>
      </c>
      <c r="C3365" s="37" t="s">
        <v>9251</v>
      </c>
      <c r="D3365" s="37" t="s">
        <v>9346</v>
      </c>
      <c r="E3365" s="35">
        <v>902031</v>
      </c>
      <c r="F3365" s="38" t="s">
        <v>4809</v>
      </c>
      <c r="G3365" s="36" t="s">
        <v>9253</v>
      </c>
      <c r="H3365" s="42">
        <v>92559.081121650015</v>
      </c>
      <c r="I3365" s="39"/>
      <c r="J3365" s="42">
        <f t="shared" si="185"/>
        <v>92559.081121650015</v>
      </c>
      <c r="K3365" s="43">
        <v>0</v>
      </c>
      <c r="L3365" s="36">
        <v>100</v>
      </c>
      <c r="M3365" s="36">
        <v>1</v>
      </c>
      <c r="N3365" s="40" t="s">
        <v>9254</v>
      </c>
      <c r="O3365" s="37" t="s">
        <v>9255</v>
      </c>
      <c r="P3365" s="36">
        <v>706</v>
      </c>
      <c r="Q3365" s="37" t="s">
        <v>9256</v>
      </c>
    </row>
    <row r="3366" spans="1:17" ht="15" customHeight="1">
      <c r="A3366" s="35">
        <v>482101</v>
      </c>
      <c r="B3366" s="36" t="s">
        <v>10602</v>
      </c>
      <c r="C3366" s="37" t="s">
        <v>9240</v>
      </c>
      <c r="D3366" s="37" t="s">
        <v>9241</v>
      </c>
      <c r="E3366" s="35">
        <v>482101</v>
      </c>
      <c r="F3366" s="37" t="s">
        <v>11294</v>
      </c>
      <c r="G3366" s="36" t="s">
        <v>9253</v>
      </c>
      <c r="H3366" s="42">
        <v>1660929.6775499999</v>
      </c>
      <c r="I3366" s="39"/>
      <c r="J3366" s="42">
        <f t="shared" si="185"/>
        <v>1660929.6775499999</v>
      </c>
      <c r="K3366" s="36">
        <v>0</v>
      </c>
      <c r="L3366" s="36">
        <v>100</v>
      </c>
      <c r="M3366" s="36">
        <v>1</v>
      </c>
      <c r="N3366" s="40" t="s">
        <v>9684</v>
      </c>
      <c r="O3366" s="37" t="s">
        <v>9844</v>
      </c>
      <c r="P3366" s="36">
        <v>235</v>
      </c>
      <c r="Q3366" s="37" t="s">
        <v>9246</v>
      </c>
    </row>
    <row r="3367" spans="1:17" ht="15" customHeight="1">
      <c r="A3367" s="35">
        <v>482301</v>
      </c>
      <c r="B3367" s="36" t="s">
        <v>10602</v>
      </c>
      <c r="C3367" s="37" t="s">
        <v>9343</v>
      </c>
      <c r="D3367" s="37" t="s">
        <v>9427</v>
      </c>
      <c r="E3367" s="35">
        <v>482301</v>
      </c>
      <c r="F3367" s="38" t="s">
        <v>11295</v>
      </c>
      <c r="G3367" s="36" t="s">
        <v>9253</v>
      </c>
      <c r="H3367" s="42">
        <v>347285.29621500004</v>
      </c>
      <c r="I3367" s="39"/>
      <c r="J3367" s="42">
        <f t="shared" si="185"/>
        <v>347285.29621500004</v>
      </c>
      <c r="K3367" s="43">
        <v>0</v>
      </c>
      <c r="L3367" s="36">
        <v>100</v>
      </c>
      <c r="M3367" s="36">
        <v>1</v>
      </c>
      <c r="N3367" s="40" t="s">
        <v>11296</v>
      </c>
      <c r="O3367" s="37" t="s">
        <v>11297</v>
      </c>
      <c r="P3367" s="36">
        <v>316</v>
      </c>
      <c r="Q3367" s="37" t="s">
        <v>9428</v>
      </c>
    </row>
    <row r="3368" spans="1:17" ht="15" customHeight="1">
      <c r="A3368" s="35">
        <v>485004</v>
      </c>
      <c r="B3368" s="36" t="s">
        <v>10602</v>
      </c>
      <c r="C3368" s="37" t="s">
        <v>9240</v>
      </c>
      <c r="D3368" s="37" t="s">
        <v>9241</v>
      </c>
      <c r="E3368" s="35" t="s">
        <v>11298</v>
      </c>
      <c r="F3368" s="37" t="s">
        <v>11299</v>
      </c>
      <c r="G3368" s="36" t="s">
        <v>9253</v>
      </c>
      <c r="H3368" s="42">
        <v>10738268.220209459</v>
      </c>
      <c r="I3368" s="39"/>
      <c r="J3368" s="42">
        <f t="shared" si="185"/>
        <v>10738268.220209459</v>
      </c>
      <c r="K3368" s="43">
        <v>0</v>
      </c>
      <c r="L3368" s="36">
        <v>100</v>
      </c>
      <c r="M3368" s="36">
        <v>1</v>
      </c>
      <c r="N3368" s="37" t="s">
        <v>10937</v>
      </c>
      <c r="O3368" s="37" t="s">
        <v>10938</v>
      </c>
      <c r="P3368" s="36">
        <v>235</v>
      </c>
      <c r="Q3368" s="37" t="s">
        <v>9246</v>
      </c>
    </row>
    <row r="3369" spans="1:17" ht="15" customHeight="1">
      <c r="A3369" s="35">
        <v>487502</v>
      </c>
      <c r="B3369" s="36" t="s">
        <v>10602</v>
      </c>
      <c r="C3369" s="37" t="s">
        <v>9240</v>
      </c>
      <c r="D3369" s="37" t="s">
        <v>9241</v>
      </c>
      <c r="E3369" s="35" t="s">
        <v>11300</v>
      </c>
      <c r="F3369" s="37" t="s">
        <v>11301</v>
      </c>
      <c r="G3369" s="36" t="s">
        <v>9253</v>
      </c>
      <c r="H3369" s="42">
        <v>33068924.157883827</v>
      </c>
      <c r="I3369" s="39"/>
      <c r="J3369" s="42">
        <f t="shared" si="185"/>
        <v>33068924.157883827</v>
      </c>
      <c r="K3369" s="43">
        <v>0</v>
      </c>
      <c r="L3369" s="36">
        <v>100</v>
      </c>
      <c r="M3369" s="36">
        <v>1</v>
      </c>
      <c r="N3369" s="37" t="s">
        <v>10794</v>
      </c>
      <c r="O3369" s="37" t="s">
        <v>10795</v>
      </c>
      <c r="P3369" s="36">
        <v>235</v>
      </c>
      <c r="Q3369" s="37" t="s">
        <v>9246</v>
      </c>
    </row>
    <row r="3370" spans="1:17" ht="15" customHeight="1">
      <c r="A3370" s="35">
        <v>487501</v>
      </c>
      <c r="B3370" s="36" t="s">
        <v>10602</v>
      </c>
      <c r="C3370" s="37" t="s">
        <v>9240</v>
      </c>
      <c r="D3370" s="37" t="s">
        <v>9241</v>
      </c>
      <c r="E3370" s="35">
        <v>487501</v>
      </c>
      <c r="F3370" s="37" t="s">
        <v>2160</v>
      </c>
      <c r="G3370" s="36" t="s">
        <v>9253</v>
      </c>
      <c r="H3370" s="42">
        <v>1706227.7596650003</v>
      </c>
      <c r="I3370" s="39"/>
      <c r="J3370" s="42">
        <f t="shared" si="185"/>
        <v>1706227.7596650003</v>
      </c>
      <c r="K3370" s="36">
        <v>0</v>
      </c>
      <c r="L3370" s="36">
        <v>100</v>
      </c>
      <c r="M3370" s="36">
        <v>1</v>
      </c>
      <c r="N3370" s="40" t="s">
        <v>9684</v>
      </c>
      <c r="O3370" s="37" t="s">
        <v>9844</v>
      </c>
      <c r="P3370" s="36">
        <v>235</v>
      </c>
      <c r="Q3370" s="37" t="s">
        <v>9246</v>
      </c>
    </row>
    <row r="3371" spans="1:17" ht="15" customHeight="1">
      <c r="A3371" s="35">
        <v>485402</v>
      </c>
      <c r="B3371" s="36" t="s">
        <v>10602</v>
      </c>
      <c r="C3371" s="37" t="s">
        <v>9240</v>
      </c>
      <c r="D3371" s="37" t="s">
        <v>9241</v>
      </c>
      <c r="E3371" s="35" t="s">
        <v>11302</v>
      </c>
      <c r="F3371" s="37" t="s">
        <v>11303</v>
      </c>
      <c r="G3371" s="36" t="s">
        <v>9253</v>
      </c>
      <c r="H3371" s="42">
        <v>33068924.157883827</v>
      </c>
      <c r="I3371" s="39"/>
      <c r="J3371" s="42">
        <f t="shared" si="185"/>
        <v>33068924.157883827</v>
      </c>
      <c r="K3371" s="43">
        <v>0</v>
      </c>
      <c r="L3371" s="36">
        <v>100</v>
      </c>
      <c r="M3371" s="36">
        <v>1</v>
      </c>
      <c r="N3371" s="37" t="s">
        <v>10794</v>
      </c>
      <c r="O3371" s="37" t="s">
        <v>10795</v>
      </c>
      <c r="P3371" s="36">
        <v>235</v>
      </c>
      <c r="Q3371" s="37" t="s">
        <v>9246</v>
      </c>
    </row>
    <row r="3372" spans="1:17" ht="15" customHeight="1">
      <c r="A3372" s="35">
        <v>485401</v>
      </c>
      <c r="B3372" s="36" t="s">
        <v>10602</v>
      </c>
      <c r="C3372" s="37" t="s">
        <v>9240</v>
      </c>
      <c r="D3372" s="37" t="s">
        <v>9241</v>
      </c>
      <c r="E3372" s="35" t="s">
        <v>11304</v>
      </c>
      <c r="F3372" s="37" t="s">
        <v>11305</v>
      </c>
      <c r="G3372" s="36" t="s">
        <v>9253</v>
      </c>
      <c r="H3372" s="42">
        <v>25424445.489069626</v>
      </c>
      <c r="I3372" s="39"/>
      <c r="J3372" s="42">
        <f t="shared" si="185"/>
        <v>25424445.489069626</v>
      </c>
      <c r="K3372" s="43">
        <v>0</v>
      </c>
      <c r="L3372" s="36">
        <v>100</v>
      </c>
      <c r="M3372" s="36">
        <v>1</v>
      </c>
      <c r="N3372" s="37" t="s">
        <v>10934</v>
      </c>
      <c r="O3372" s="37" t="s">
        <v>10795</v>
      </c>
      <c r="P3372" s="36">
        <v>235</v>
      </c>
      <c r="Q3372" s="37" t="s">
        <v>9246</v>
      </c>
    </row>
    <row r="3373" spans="1:17" ht="15" customHeight="1">
      <c r="A3373" s="35">
        <v>485002</v>
      </c>
      <c r="B3373" s="36" t="s">
        <v>10602</v>
      </c>
      <c r="C3373" s="37" t="s">
        <v>9240</v>
      </c>
      <c r="D3373" s="37" t="s">
        <v>9241</v>
      </c>
      <c r="E3373" s="35" t="s">
        <v>11306</v>
      </c>
      <c r="F3373" s="37" t="s">
        <v>11307</v>
      </c>
      <c r="G3373" s="36" t="s">
        <v>9253</v>
      </c>
      <c r="H3373" s="42">
        <v>33068924.157883827</v>
      </c>
      <c r="I3373" s="39"/>
      <c r="J3373" s="42">
        <f t="shared" si="185"/>
        <v>33068924.157883827</v>
      </c>
      <c r="K3373" s="43">
        <v>0</v>
      </c>
      <c r="L3373" s="36">
        <v>100</v>
      </c>
      <c r="M3373" s="36">
        <v>1</v>
      </c>
      <c r="N3373" s="37" t="s">
        <v>10794</v>
      </c>
      <c r="O3373" s="37" t="s">
        <v>10795</v>
      </c>
      <c r="P3373" s="36">
        <v>235</v>
      </c>
      <c r="Q3373" s="37" t="s">
        <v>9246</v>
      </c>
    </row>
    <row r="3374" spans="1:17" ht="15" customHeight="1">
      <c r="A3374" s="35">
        <v>485001</v>
      </c>
      <c r="B3374" s="36" t="s">
        <v>10602</v>
      </c>
      <c r="C3374" s="37" t="s">
        <v>9240</v>
      </c>
      <c r="D3374" s="37" t="s">
        <v>9241</v>
      </c>
      <c r="E3374" s="35" t="s">
        <v>11308</v>
      </c>
      <c r="F3374" s="37" t="s">
        <v>2151</v>
      </c>
      <c r="G3374" s="36" t="s">
        <v>9253</v>
      </c>
      <c r="H3374" s="42">
        <v>33068924.157883827</v>
      </c>
      <c r="I3374" s="39"/>
      <c r="J3374" s="42">
        <f t="shared" si="185"/>
        <v>33068924.157883827</v>
      </c>
      <c r="K3374" s="43">
        <v>0</v>
      </c>
      <c r="L3374" s="36">
        <v>100</v>
      </c>
      <c r="M3374" s="36">
        <v>1</v>
      </c>
      <c r="N3374" s="37" t="s">
        <v>10794</v>
      </c>
      <c r="O3374" s="37" t="s">
        <v>10795</v>
      </c>
      <c r="P3374" s="36">
        <v>235</v>
      </c>
      <c r="Q3374" s="37" t="s">
        <v>9246</v>
      </c>
    </row>
    <row r="3375" spans="1:17" ht="15" customHeight="1">
      <c r="A3375" s="35">
        <v>579950</v>
      </c>
      <c r="B3375" s="36" t="s">
        <v>10602</v>
      </c>
      <c r="C3375" s="37" t="s">
        <v>9240</v>
      </c>
      <c r="D3375" s="37" t="s">
        <v>9260</v>
      </c>
      <c r="E3375" s="35">
        <v>579950</v>
      </c>
      <c r="F3375" s="38" t="s">
        <v>2390</v>
      </c>
      <c r="G3375" s="36" t="s">
        <v>9253</v>
      </c>
      <c r="H3375" s="42">
        <v>9499007.8195155002</v>
      </c>
      <c r="I3375" s="39"/>
      <c r="J3375" s="42">
        <f t="shared" si="185"/>
        <v>9499007.8195155002</v>
      </c>
      <c r="K3375" s="43">
        <v>0</v>
      </c>
      <c r="L3375" s="36">
        <v>100</v>
      </c>
      <c r="M3375" s="36">
        <v>1</v>
      </c>
      <c r="N3375" s="40" t="s">
        <v>9684</v>
      </c>
      <c r="O3375" s="37" t="s">
        <v>9844</v>
      </c>
      <c r="P3375" s="36">
        <v>215</v>
      </c>
      <c r="Q3375" s="37" t="s">
        <v>9262</v>
      </c>
    </row>
    <row r="3376" spans="1:17" ht="15" customHeight="1">
      <c r="A3376" s="35">
        <v>906841</v>
      </c>
      <c r="B3376" s="36" t="s">
        <v>10602</v>
      </c>
      <c r="C3376" s="37" t="s">
        <v>9251</v>
      </c>
      <c r="D3376" s="37" t="s">
        <v>9314</v>
      </c>
      <c r="E3376" s="35">
        <v>906841</v>
      </c>
      <c r="F3376" s="37" t="s">
        <v>4715</v>
      </c>
      <c r="G3376" s="36" t="s">
        <v>9253</v>
      </c>
      <c r="H3376" s="42">
        <v>164193.46817831098</v>
      </c>
      <c r="I3376" s="39"/>
      <c r="J3376" s="42">
        <f t="shared" si="185"/>
        <v>164193.46817831098</v>
      </c>
      <c r="K3376" s="43">
        <v>0</v>
      </c>
      <c r="L3376" s="36">
        <v>100</v>
      </c>
      <c r="M3376" s="36">
        <v>1</v>
      </c>
      <c r="N3376" s="40" t="s">
        <v>9254</v>
      </c>
      <c r="O3376" s="37" t="s">
        <v>9255</v>
      </c>
      <c r="P3376" s="36">
        <v>706</v>
      </c>
      <c r="Q3376" s="37" t="s">
        <v>9256</v>
      </c>
    </row>
    <row r="3377" spans="1:17" ht="15" customHeight="1">
      <c r="A3377" s="35">
        <v>903065</v>
      </c>
      <c r="B3377" s="36" t="s">
        <v>10602</v>
      </c>
      <c r="C3377" s="37" t="s">
        <v>9251</v>
      </c>
      <c r="D3377" s="37" t="s">
        <v>9314</v>
      </c>
      <c r="E3377" s="35">
        <v>903065</v>
      </c>
      <c r="F3377" s="38" t="s">
        <v>4433</v>
      </c>
      <c r="G3377" s="36" t="s">
        <v>9253</v>
      </c>
      <c r="H3377" s="42">
        <v>124423.2620174115</v>
      </c>
      <c r="I3377" s="39"/>
      <c r="J3377" s="42">
        <f t="shared" si="185"/>
        <v>124423.2620174115</v>
      </c>
      <c r="K3377" s="43">
        <v>0</v>
      </c>
      <c r="L3377" s="36">
        <v>100</v>
      </c>
      <c r="M3377" s="36">
        <v>1</v>
      </c>
      <c r="N3377" s="40" t="s">
        <v>9254</v>
      </c>
      <c r="O3377" s="37" t="s">
        <v>9255</v>
      </c>
      <c r="P3377" s="36">
        <v>706</v>
      </c>
      <c r="Q3377" s="37" t="s">
        <v>9256</v>
      </c>
    </row>
    <row r="3378" spans="1:17" ht="15" customHeight="1">
      <c r="A3378" s="35">
        <v>905749</v>
      </c>
      <c r="B3378" s="36" t="s">
        <v>10602</v>
      </c>
      <c r="C3378" s="37" t="s">
        <v>9251</v>
      </c>
      <c r="D3378" s="37" t="s">
        <v>9314</v>
      </c>
      <c r="E3378" s="35">
        <v>905749</v>
      </c>
      <c r="F3378" s="37" t="s">
        <v>11309</v>
      </c>
      <c r="G3378" s="36" t="s">
        <v>9253</v>
      </c>
      <c r="H3378" s="42">
        <v>211995.02429820003</v>
      </c>
      <c r="I3378" s="39"/>
      <c r="J3378" s="42">
        <f t="shared" si="185"/>
        <v>211995.02429820003</v>
      </c>
      <c r="K3378" s="43">
        <v>0</v>
      </c>
      <c r="L3378" s="36">
        <v>100</v>
      </c>
      <c r="M3378" s="36">
        <v>1</v>
      </c>
      <c r="N3378" s="40" t="s">
        <v>9254</v>
      </c>
      <c r="O3378" s="37" t="s">
        <v>9255</v>
      </c>
      <c r="P3378" s="36">
        <v>706</v>
      </c>
      <c r="Q3378" s="37" t="s">
        <v>9256</v>
      </c>
    </row>
    <row r="3379" spans="1:17" ht="15" customHeight="1">
      <c r="A3379" s="35">
        <v>905750</v>
      </c>
      <c r="B3379" s="36" t="s">
        <v>10602</v>
      </c>
      <c r="C3379" s="37" t="s">
        <v>9251</v>
      </c>
      <c r="D3379" s="37" t="s">
        <v>9314</v>
      </c>
      <c r="E3379" s="35">
        <v>905750</v>
      </c>
      <c r="F3379" s="37" t="s">
        <v>11310</v>
      </c>
      <c r="G3379" s="36" t="s">
        <v>9253</v>
      </c>
      <c r="H3379" s="42">
        <v>848470.82641571248</v>
      </c>
      <c r="I3379" s="39"/>
      <c r="J3379" s="42">
        <f t="shared" si="185"/>
        <v>848470.82641571248</v>
      </c>
      <c r="K3379" s="43">
        <v>0</v>
      </c>
      <c r="L3379" s="36">
        <v>100</v>
      </c>
      <c r="M3379" s="36">
        <v>1</v>
      </c>
      <c r="N3379" s="40" t="s">
        <v>9254</v>
      </c>
      <c r="O3379" s="37" t="s">
        <v>9255</v>
      </c>
      <c r="P3379" s="36">
        <v>706</v>
      </c>
      <c r="Q3379" s="37" t="s">
        <v>9256</v>
      </c>
    </row>
    <row r="3380" spans="1:17" ht="15" customHeight="1">
      <c r="A3380" s="35">
        <v>902030</v>
      </c>
      <c r="B3380" s="36" t="s">
        <v>10602</v>
      </c>
      <c r="C3380" s="37" t="s">
        <v>9251</v>
      </c>
      <c r="D3380" s="37" t="s">
        <v>9346</v>
      </c>
      <c r="E3380" s="35">
        <v>902030</v>
      </c>
      <c r="F3380" s="37" t="s">
        <v>4808</v>
      </c>
      <c r="G3380" s="36" t="s">
        <v>9253</v>
      </c>
      <c r="H3380" s="42">
        <v>912756.35461725004</v>
      </c>
      <c r="I3380" s="39"/>
      <c r="J3380" s="42">
        <f t="shared" si="185"/>
        <v>912756.35461725004</v>
      </c>
      <c r="K3380" s="43">
        <v>0</v>
      </c>
      <c r="L3380" s="36">
        <v>100</v>
      </c>
      <c r="M3380" s="36">
        <v>1</v>
      </c>
      <c r="N3380" s="40" t="s">
        <v>9254</v>
      </c>
      <c r="O3380" s="37" t="s">
        <v>9255</v>
      </c>
      <c r="P3380" s="36">
        <v>706</v>
      </c>
      <c r="Q3380" s="37" t="s">
        <v>9256</v>
      </c>
    </row>
    <row r="3381" spans="1:17" ht="15" customHeight="1">
      <c r="A3381" s="35">
        <v>906912</v>
      </c>
      <c r="B3381" s="36" t="s">
        <v>10602</v>
      </c>
      <c r="C3381" s="37" t="s">
        <v>9251</v>
      </c>
      <c r="D3381" s="37" t="s">
        <v>9257</v>
      </c>
      <c r="E3381" s="35">
        <v>906912</v>
      </c>
      <c r="F3381" s="37" t="s">
        <v>5003</v>
      </c>
      <c r="G3381" s="36" t="s">
        <v>9253</v>
      </c>
      <c r="H3381" s="42">
        <v>70665.008099400002</v>
      </c>
      <c r="I3381" s="39"/>
      <c r="J3381" s="42">
        <f t="shared" si="185"/>
        <v>70665.008099400002</v>
      </c>
      <c r="K3381" s="43">
        <v>0</v>
      </c>
      <c r="L3381" s="36">
        <v>100</v>
      </c>
      <c r="M3381" s="36">
        <v>1</v>
      </c>
      <c r="N3381" s="40" t="s">
        <v>9254</v>
      </c>
      <c r="O3381" s="37" t="s">
        <v>9255</v>
      </c>
      <c r="P3381" s="36">
        <v>706</v>
      </c>
      <c r="Q3381" s="37" t="s">
        <v>9256</v>
      </c>
    </row>
    <row r="3382" spans="1:17" ht="15" customHeight="1">
      <c r="A3382" s="35">
        <v>952303</v>
      </c>
      <c r="B3382" s="36" t="s">
        <v>10602</v>
      </c>
      <c r="C3382" s="37" t="s">
        <v>9902</v>
      </c>
      <c r="D3382" s="37" t="s">
        <v>9903</v>
      </c>
      <c r="E3382" s="35">
        <v>9523031</v>
      </c>
      <c r="F3382" s="37" t="s">
        <v>11311</v>
      </c>
      <c r="G3382" s="36" t="s">
        <v>9253</v>
      </c>
      <c r="H3382" s="42">
        <v>196291.68916499999</v>
      </c>
      <c r="I3382" s="39"/>
      <c r="J3382" s="42">
        <f t="shared" si="185"/>
        <v>196291.68916499999</v>
      </c>
      <c r="K3382" s="43">
        <v>0</v>
      </c>
      <c r="L3382" s="36">
        <v>100</v>
      </c>
      <c r="M3382" s="36">
        <v>1</v>
      </c>
      <c r="N3382" s="37" t="s">
        <v>11312</v>
      </c>
      <c r="O3382" s="37" t="s">
        <v>9255</v>
      </c>
      <c r="P3382" s="36">
        <v>332</v>
      </c>
      <c r="Q3382" s="37" t="s">
        <v>9904</v>
      </c>
    </row>
    <row r="3383" spans="1:17" ht="15" customHeight="1">
      <c r="A3383" s="35">
        <v>952302</v>
      </c>
      <c r="B3383" s="36" t="s">
        <v>10602</v>
      </c>
      <c r="C3383" s="37" t="s">
        <v>9902</v>
      </c>
      <c r="D3383" s="37" t="s">
        <v>9903</v>
      </c>
      <c r="E3383" s="35">
        <v>952302</v>
      </c>
      <c r="F3383" s="37" t="s">
        <v>5980</v>
      </c>
      <c r="G3383" s="36" t="s">
        <v>9253</v>
      </c>
      <c r="H3383" s="42">
        <v>196291.68916499999</v>
      </c>
      <c r="I3383" s="39"/>
      <c r="J3383" s="42">
        <f t="shared" si="185"/>
        <v>196291.68916499999</v>
      </c>
      <c r="K3383" s="43">
        <v>0</v>
      </c>
      <c r="L3383" s="36">
        <v>100</v>
      </c>
      <c r="M3383" s="36">
        <v>1</v>
      </c>
      <c r="N3383" s="37" t="s">
        <v>11312</v>
      </c>
      <c r="O3383" s="37" t="s">
        <v>9255</v>
      </c>
      <c r="P3383" s="36">
        <v>332</v>
      </c>
      <c r="Q3383" s="37" t="s">
        <v>9904</v>
      </c>
    </row>
    <row r="3384" spans="1:17" ht="15" customHeight="1">
      <c r="A3384" s="35">
        <v>891530</v>
      </c>
      <c r="B3384" s="36" t="s">
        <v>10602</v>
      </c>
      <c r="C3384" s="37" t="s">
        <v>9902</v>
      </c>
      <c r="D3384" s="37" t="s">
        <v>9903</v>
      </c>
      <c r="E3384" s="35">
        <v>8915303</v>
      </c>
      <c r="F3384" s="38" t="s">
        <v>11313</v>
      </c>
      <c r="G3384" s="36" t="s">
        <v>9253</v>
      </c>
      <c r="H3384" s="42">
        <v>831495.6</v>
      </c>
      <c r="I3384" s="39"/>
      <c r="J3384" s="42">
        <f t="shared" si="185"/>
        <v>831495.6</v>
      </c>
      <c r="K3384" s="36">
        <v>0</v>
      </c>
      <c r="L3384" s="36">
        <v>100</v>
      </c>
      <c r="M3384" s="36">
        <v>1</v>
      </c>
      <c r="N3384" s="37" t="s">
        <v>11149</v>
      </c>
      <c r="O3384" s="37" t="s">
        <v>9255</v>
      </c>
      <c r="P3384" s="36">
        <v>332</v>
      </c>
      <c r="Q3384" s="37" t="s">
        <v>9904</v>
      </c>
    </row>
    <row r="3385" spans="1:17" ht="15" customHeight="1">
      <c r="A3385" s="35">
        <v>891530</v>
      </c>
      <c r="B3385" s="36" t="s">
        <v>10602</v>
      </c>
      <c r="C3385" s="37" t="s">
        <v>9902</v>
      </c>
      <c r="D3385" s="37" t="s">
        <v>9903</v>
      </c>
      <c r="E3385" s="35">
        <v>8915302</v>
      </c>
      <c r="F3385" s="38" t="s">
        <v>11314</v>
      </c>
      <c r="G3385" s="36" t="s">
        <v>9253</v>
      </c>
      <c r="H3385" s="42">
        <v>554755.5</v>
      </c>
      <c r="I3385" s="39"/>
      <c r="J3385" s="42">
        <f t="shared" si="185"/>
        <v>554755.5</v>
      </c>
      <c r="K3385" s="36">
        <v>0</v>
      </c>
      <c r="L3385" s="36">
        <v>100</v>
      </c>
      <c r="M3385" s="36">
        <v>1</v>
      </c>
      <c r="N3385" s="37" t="s">
        <v>11149</v>
      </c>
      <c r="O3385" s="37" t="s">
        <v>9255</v>
      </c>
      <c r="P3385" s="36">
        <v>332</v>
      </c>
      <c r="Q3385" s="37" t="s">
        <v>9904</v>
      </c>
    </row>
    <row r="3386" spans="1:17" ht="15" customHeight="1">
      <c r="A3386" s="35">
        <v>891530</v>
      </c>
      <c r="B3386" s="36" t="s">
        <v>10602</v>
      </c>
      <c r="C3386" s="37" t="s">
        <v>9902</v>
      </c>
      <c r="D3386" s="37" t="s">
        <v>9903</v>
      </c>
      <c r="E3386" s="35">
        <v>8915301</v>
      </c>
      <c r="F3386" s="38" t="s">
        <v>11315</v>
      </c>
      <c r="G3386" s="36" t="s">
        <v>9253</v>
      </c>
      <c r="H3386" s="42">
        <v>276740.09999999998</v>
      </c>
      <c r="I3386" s="39"/>
      <c r="J3386" s="42">
        <f t="shared" si="185"/>
        <v>276740.09999999998</v>
      </c>
      <c r="K3386" s="43">
        <v>0</v>
      </c>
      <c r="L3386" s="36">
        <v>100</v>
      </c>
      <c r="M3386" s="36">
        <v>1</v>
      </c>
      <c r="N3386" s="37" t="s">
        <v>11312</v>
      </c>
      <c r="O3386" s="37" t="s">
        <v>9255</v>
      </c>
      <c r="P3386" s="36">
        <v>332</v>
      </c>
      <c r="Q3386" s="37" t="s">
        <v>9904</v>
      </c>
    </row>
    <row r="3387" spans="1:17" ht="15" customHeight="1">
      <c r="A3387" s="35">
        <v>954626</v>
      </c>
      <c r="B3387" s="36" t="s">
        <v>10602</v>
      </c>
      <c r="C3387" s="37" t="s">
        <v>9902</v>
      </c>
      <c r="D3387" s="37" t="s">
        <v>9903</v>
      </c>
      <c r="E3387" s="35">
        <v>954626</v>
      </c>
      <c r="F3387" s="38" t="s">
        <v>11316</v>
      </c>
      <c r="G3387" s="36" t="s">
        <v>9253</v>
      </c>
      <c r="H3387" s="42">
        <v>232104.6</v>
      </c>
      <c r="I3387" s="39"/>
      <c r="J3387" s="42">
        <f t="shared" si="185"/>
        <v>232104.6</v>
      </c>
      <c r="K3387" s="36">
        <v>0</v>
      </c>
      <c r="L3387" s="36">
        <v>100</v>
      </c>
      <c r="M3387" s="36">
        <v>1</v>
      </c>
      <c r="N3387" s="37" t="s">
        <v>11149</v>
      </c>
      <c r="O3387" s="37" t="s">
        <v>9255</v>
      </c>
      <c r="P3387" s="36">
        <v>332</v>
      </c>
      <c r="Q3387" s="37" t="s">
        <v>9904</v>
      </c>
    </row>
    <row r="3388" spans="1:17" ht="15" customHeight="1">
      <c r="A3388" s="35">
        <v>954627</v>
      </c>
      <c r="B3388" s="36" t="s">
        <v>10602</v>
      </c>
      <c r="C3388" s="37" t="s">
        <v>9902</v>
      </c>
      <c r="D3388" s="37" t="s">
        <v>9903</v>
      </c>
      <c r="E3388" s="35">
        <v>9546271</v>
      </c>
      <c r="F3388" s="38" t="s">
        <v>5888</v>
      </c>
      <c r="G3388" s="36" t="s">
        <v>9253</v>
      </c>
      <c r="H3388" s="42">
        <v>196291.68916499999</v>
      </c>
      <c r="I3388" s="39"/>
      <c r="J3388" s="42">
        <f t="shared" si="185"/>
        <v>196291.68916499999</v>
      </c>
      <c r="K3388" s="43">
        <v>0</v>
      </c>
      <c r="L3388" s="36">
        <v>100</v>
      </c>
      <c r="M3388" s="36">
        <v>1</v>
      </c>
      <c r="N3388" s="37" t="s">
        <v>11312</v>
      </c>
      <c r="O3388" s="37" t="s">
        <v>9255</v>
      </c>
      <c r="P3388" s="36">
        <v>332</v>
      </c>
      <c r="Q3388" s="37" t="s">
        <v>9904</v>
      </c>
    </row>
    <row r="3389" spans="1:17" ht="15" customHeight="1">
      <c r="A3389" s="35">
        <v>903041</v>
      </c>
      <c r="B3389" s="36" t="s">
        <v>10602</v>
      </c>
      <c r="C3389" s="37" t="s">
        <v>9251</v>
      </c>
      <c r="D3389" s="37" t="s">
        <v>9314</v>
      </c>
      <c r="E3389" s="35">
        <v>903041</v>
      </c>
      <c r="F3389" s="37" t="s">
        <v>4829</v>
      </c>
      <c r="G3389" s="36" t="s">
        <v>9253</v>
      </c>
      <c r="H3389" s="42">
        <v>90294.177015900001</v>
      </c>
      <c r="I3389" s="39"/>
      <c r="J3389" s="42">
        <f t="shared" si="185"/>
        <v>90294.177015900001</v>
      </c>
      <c r="K3389" s="43">
        <v>0</v>
      </c>
      <c r="L3389" s="36">
        <v>100</v>
      </c>
      <c r="M3389" s="36">
        <v>1</v>
      </c>
      <c r="N3389" s="40" t="s">
        <v>9254</v>
      </c>
      <c r="O3389" s="37" t="s">
        <v>9255</v>
      </c>
      <c r="P3389" s="36">
        <v>706</v>
      </c>
      <c r="Q3389" s="37" t="s">
        <v>9256</v>
      </c>
    </row>
    <row r="3390" spans="1:17" ht="15" customHeight="1">
      <c r="A3390" s="35">
        <v>903040</v>
      </c>
      <c r="B3390" s="36" t="s">
        <v>10602</v>
      </c>
      <c r="C3390" s="37" t="s">
        <v>9251</v>
      </c>
      <c r="D3390" s="37" t="s">
        <v>9252</v>
      </c>
      <c r="E3390" s="35">
        <v>903040</v>
      </c>
      <c r="F3390" s="37" t="s">
        <v>11317</v>
      </c>
      <c r="G3390" s="36" t="s">
        <v>9253</v>
      </c>
      <c r="H3390" s="42">
        <v>82744.496663400016</v>
      </c>
      <c r="I3390" s="39"/>
      <c r="J3390" s="42">
        <f t="shared" si="185"/>
        <v>82744.496663400016</v>
      </c>
      <c r="K3390" s="43">
        <v>0</v>
      </c>
      <c r="L3390" s="36">
        <v>100</v>
      </c>
      <c r="M3390" s="36">
        <v>1</v>
      </c>
      <c r="N3390" s="40" t="s">
        <v>9254</v>
      </c>
      <c r="O3390" s="37" t="s">
        <v>9255</v>
      </c>
      <c r="P3390" s="36">
        <v>706</v>
      </c>
      <c r="Q3390" s="37" t="s">
        <v>9256</v>
      </c>
    </row>
    <row r="3391" spans="1:17" ht="15" customHeight="1">
      <c r="A3391" s="35">
        <v>903039</v>
      </c>
      <c r="B3391" s="36" t="s">
        <v>10602</v>
      </c>
      <c r="C3391" s="37" t="s">
        <v>9251</v>
      </c>
      <c r="D3391" s="37" t="s">
        <v>9314</v>
      </c>
      <c r="E3391" s="35">
        <v>903039</v>
      </c>
      <c r="F3391" s="37" t="s">
        <v>11318</v>
      </c>
      <c r="G3391" s="36" t="s">
        <v>9253</v>
      </c>
      <c r="H3391" s="42">
        <v>634022.15600295004</v>
      </c>
      <c r="I3391" s="39"/>
      <c r="J3391" s="42">
        <f t="shared" si="185"/>
        <v>634022.15600295004</v>
      </c>
      <c r="K3391" s="43">
        <v>0</v>
      </c>
      <c r="L3391" s="36">
        <v>100</v>
      </c>
      <c r="M3391" s="36">
        <v>1</v>
      </c>
      <c r="N3391" s="40" t="s">
        <v>9254</v>
      </c>
      <c r="O3391" s="37" t="s">
        <v>9255</v>
      </c>
      <c r="P3391" s="36">
        <v>706</v>
      </c>
      <c r="Q3391" s="37" t="s">
        <v>9256</v>
      </c>
    </row>
    <row r="3392" spans="1:17" ht="15" customHeight="1">
      <c r="A3392" s="35">
        <v>903038</v>
      </c>
      <c r="B3392" s="36" t="s">
        <v>10602</v>
      </c>
      <c r="C3392" s="37" t="s">
        <v>9251</v>
      </c>
      <c r="D3392" s="37" t="s">
        <v>9314</v>
      </c>
      <c r="E3392" s="35">
        <v>903038</v>
      </c>
      <c r="F3392" s="37" t="s">
        <v>4828</v>
      </c>
      <c r="G3392" s="36" t="s">
        <v>9253</v>
      </c>
      <c r="H3392" s="42">
        <v>250638.95999999996</v>
      </c>
      <c r="I3392" s="39"/>
      <c r="J3392" s="42">
        <f t="shared" si="185"/>
        <v>250638.95999999996</v>
      </c>
      <c r="K3392" s="43">
        <v>0</v>
      </c>
      <c r="L3392" s="36">
        <v>100</v>
      </c>
      <c r="M3392" s="36">
        <v>1</v>
      </c>
      <c r="N3392" s="40" t="s">
        <v>9254</v>
      </c>
      <c r="O3392" s="37" t="s">
        <v>9255</v>
      </c>
      <c r="P3392" s="36">
        <v>706</v>
      </c>
      <c r="Q3392" s="37" t="s">
        <v>9256</v>
      </c>
    </row>
    <row r="3393" spans="1:17" ht="15" customHeight="1">
      <c r="A3393" s="35">
        <v>906325</v>
      </c>
      <c r="B3393" s="36" t="s">
        <v>10602</v>
      </c>
      <c r="C3393" s="37" t="s">
        <v>9251</v>
      </c>
      <c r="D3393" s="37" t="s">
        <v>9257</v>
      </c>
      <c r="E3393" s="35">
        <v>906325</v>
      </c>
      <c r="F3393" s="37" t="s">
        <v>11319</v>
      </c>
      <c r="G3393" s="36" t="s">
        <v>9253</v>
      </c>
      <c r="H3393" s="42">
        <v>343137.50182933651</v>
      </c>
      <c r="I3393" s="39"/>
      <c r="J3393" s="42">
        <f t="shared" si="185"/>
        <v>343137.50182933651</v>
      </c>
      <c r="K3393" s="43">
        <v>0</v>
      </c>
      <c r="L3393" s="36">
        <v>100</v>
      </c>
      <c r="M3393" s="36">
        <v>1</v>
      </c>
      <c r="N3393" s="40" t="s">
        <v>9254</v>
      </c>
      <c r="O3393" s="37" t="s">
        <v>9255</v>
      </c>
      <c r="P3393" s="36">
        <v>706</v>
      </c>
      <c r="Q3393" s="37" t="s">
        <v>9256</v>
      </c>
    </row>
    <row r="3394" spans="1:17" ht="15" customHeight="1">
      <c r="A3394" s="35">
        <v>906447</v>
      </c>
      <c r="B3394" s="36" t="s">
        <v>10602</v>
      </c>
      <c r="C3394" s="37" t="s">
        <v>9251</v>
      </c>
      <c r="D3394" s="37" t="s">
        <v>9257</v>
      </c>
      <c r="E3394" s="35">
        <v>906447</v>
      </c>
      <c r="F3394" s="37" t="s">
        <v>11320</v>
      </c>
      <c r="G3394" s="36" t="s">
        <v>9253</v>
      </c>
      <c r="H3394" s="42">
        <v>176662.52024849999</v>
      </c>
      <c r="I3394" s="39"/>
      <c r="J3394" s="42">
        <f t="shared" si="185"/>
        <v>176662.52024849999</v>
      </c>
      <c r="K3394" s="43">
        <v>0</v>
      </c>
      <c r="L3394" s="36">
        <v>100</v>
      </c>
      <c r="M3394" s="36">
        <v>1</v>
      </c>
      <c r="N3394" s="40" t="s">
        <v>9254</v>
      </c>
      <c r="O3394" s="37" t="s">
        <v>9255</v>
      </c>
      <c r="P3394" s="36">
        <v>706</v>
      </c>
      <c r="Q3394" s="37" t="s">
        <v>9256</v>
      </c>
    </row>
    <row r="3395" spans="1:17" ht="15" customHeight="1">
      <c r="A3395" s="35">
        <v>348601</v>
      </c>
      <c r="B3395" s="36" t="s">
        <v>10602</v>
      </c>
      <c r="C3395" s="37" t="s">
        <v>9240</v>
      </c>
      <c r="D3395" s="37" t="s">
        <v>9329</v>
      </c>
      <c r="E3395" s="35" t="s">
        <v>11321</v>
      </c>
      <c r="F3395" s="38" t="s">
        <v>1830</v>
      </c>
      <c r="G3395" s="36" t="s">
        <v>9253</v>
      </c>
      <c r="H3395" s="42">
        <v>11715291.983795401</v>
      </c>
      <c r="I3395" s="39"/>
      <c r="J3395" s="42">
        <f t="shared" si="185"/>
        <v>11715291.983795401</v>
      </c>
      <c r="K3395" s="43">
        <v>0</v>
      </c>
      <c r="L3395" s="36">
        <v>100</v>
      </c>
      <c r="M3395" s="36">
        <v>1</v>
      </c>
      <c r="N3395" s="40" t="s">
        <v>9684</v>
      </c>
      <c r="O3395" s="37" t="s">
        <v>9844</v>
      </c>
      <c r="P3395" s="36">
        <v>234</v>
      </c>
      <c r="Q3395" s="37" t="s">
        <v>9330</v>
      </c>
    </row>
    <row r="3396" spans="1:17" ht="15" customHeight="1">
      <c r="A3396" s="35">
        <v>348602</v>
      </c>
      <c r="B3396" s="36" t="s">
        <v>10602</v>
      </c>
      <c r="C3396" s="37" t="s">
        <v>9240</v>
      </c>
      <c r="D3396" s="37" t="s">
        <v>9329</v>
      </c>
      <c r="E3396" s="35" t="s">
        <v>11322</v>
      </c>
      <c r="F3396" s="38" t="s">
        <v>1831</v>
      </c>
      <c r="G3396" s="36" t="s">
        <v>9253</v>
      </c>
      <c r="H3396" s="42">
        <v>11715291.983795401</v>
      </c>
      <c r="I3396" s="39"/>
      <c r="J3396" s="42">
        <f t="shared" si="185"/>
        <v>11715291.983795401</v>
      </c>
      <c r="K3396" s="43">
        <v>0</v>
      </c>
      <c r="L3396" s="36">
        <v>100</v>
      </c>
      <c r="M3396" s="36">
        <v>1</v>
      </c>
      <c r="N3396" s="40" t="s">
        <v>9684</v>
      </c>
      <c r="O3396" s="37" t="s">
        <v>9844</v>
      </c>
      <c r="P3396" s="36">
        <v>234</v>
      </c>
      <c r="Q3396" s="37" t="s">
        <v>9330</v>
      </c>
    </row>
    <row r="3397" spans="1:17" ht="15" customHeight="1">
      <c r="A3397" s="35">
        <v>345201</v>
      </c>
      <c r="B3397" s="36" t="s">
        <v>10602</v>
      </c>
      <c r="C3397" s="37" t="s">
        <v>9240</v>
      </c>
      <c r="D3397" s="37" t="s">
        <v>9329</v>
      </c>
      <c r="E3397" s="35" t="s">
        <v>11323</v>
      </c>
      <c r="F3397" s="38" t="s">
        <v>1743</v>
      </c>
      <c r="G3397" s="36" t="s">
        <v>9253</v>
      </c>
      <c r="H3397" s="42">
        <v>1772815.9403740496</v>
      </c>
      <c r="I3397" s="39"/>
      <c r="J3397" s="42">
        <f t="shared" si="185"/>
        <v>1772815.9403740496</v>
      </c>
      <c r="K3397" s="43">
        <v>0</v>
      </c>
      <c r="L3397" s="36">
        <v>100</v>
      </c>
      <c r="M3397" s="36">
        <v>1</v>
      </c>
      <c r="N3397" s="40" t="s">
        <v>9684</v>
      </c>
      <c r="O3397" s="37" t="s">
        <v>9844</v>
      </c>
      <c r="P3397" s="36">
        <v>234</v>
      </c>
      <c r="Q3397" s="37" t="s">
        <v>9330</v>
      </c>
    </row>
    <row r="3398" spans="1:17" ht="15" customHeight="1">
      <c r="A3398" s="35">
        <v>345203</v>
      </c>
      <c r="B3398" s="36" t="s">
        <v>10602</v>
      </c>
      <c r="C3398" s="37" t="s">
        <v>9240</v>
      </c>
      <c r="D3398" s="37" t="s">
        <v>9329</v>
      </c>
      <c r="E3398" s="35" t="s">
        <v>11324</v>
      </c>
      <c r="F3398" s="38" t="s">
        <v>1745</v>
      </c>
      <c r="G3398" s="36" t="s">
        <v>9253</v>
      </c>
      <c r="H3398" s="42">
        <v>1772815.9403740496</v>
      </c>
      <c r="I3398" s="39"/>
      <c r="J3398" s="42">
        <f t="shared" si="185"/>
        <v>1772815.9403740496</v>
      </c>
      <c r="K3398" s="43">
        <v>0</v>
      </c>
      <c r="L3398" s="36">
        <v>100</v>
      </c>
      <c r="M3398" s="36">
        <v>1</v>
      </c>
      <c r="N3398" s="40" t="s">
        <v>9684</v>
      </c>
      <c r="O3398" s="37" t="s">
        <v>9844</v>
      </c>
      <c r="P3398" s="36">
        <v>234</v>
      </c>
      <c r="Q3398" s="37" t="s">
        <v>9330</v>
      </c>
    </row>
    <row r="3399" spans="1:17" ht="15" customHeight="1">
      <c r="A3399" s="35">
        <v>345202</v>
      </c>
      <c r="B3399" s="36" t="s">
        <v>10602</v>
      </c>
      <c r="C3399" s="37" t="s">
        <v>9240</v>
      </c>
      <c r="D3399" s="37" t="s">
        <v>9329</v>
      </c>
      <c r="E3399" s="35" t="s">
        <v>11325</v>
      </c>
      <c r="F3399" s="38" t="s">
        <v>1744</v>
      </c>
      <c r="G3399" s="36" t="s">
        <v>9253</v>
      </c>
      <c r="H3399" s="42">
        <v>11930457.873841651</v>
      </c>
      <c r="I3399" s="39"/>
      <c r="J3399" s="42">
        <f t="shared" si="185"/>
        <v>11930457.873841651</v>
      </c>
      <c r="K3399" s="43">
        <v>0</v>
      </c>
      <c r="L3399" s="36">
        <v>100</v>
      </c>
      <c r="M3399" s="36">
        <v>1</v>
      </c>
      <c r="N3399" s="40" t="s">
        <v>9684</v>
      </c>
      <c r="O3399" s="37" t="s">
        <v>9844</v>
      </c>
      <c r="P3399" s="36">
        <v>234</v>
      </c>
      <c r="Q3399" s="37" t="s">
        <v>9330</v>
      </c>
    </row>
    <row r="3400" spans="1:17" ht="15" customHeight="1">
      <c r="A3400" s="35">
        <v>345205</v>
      </c>
      <c r="B3400" s="36" t="s">
        <v>10602</v>
      </c>
      <c r="C3400" s="37" t="s">
        <v>9240</v>
      </c>
      <c r="D3400" s="37" t="s">
        <v>9329</v>
      </c>
      <c r="E3400" s="35" t="s">
        <v>11326</v>
      </c>
      <c r="F3400" s="38" t="s">
        <v>11327</v>
      </c>
      <c r="G3400" s="36" t="s">
        <v>9253</v>
      </c>
      <c r="H3400" s="42">
        <v>11930457.873841651</v>
      </c>
      <c r="I3400" s="39"/>
      <c r="J3400" s="42">
        <f t="shared" si="185"/>
        <v>11930457.873841651</v>
      </c>
      <c r="K3400" s="43">
        <v>0</v>
      </c>
      <c r="L3400" s="36">
        <v>100</v>
      </c>
      <c r="M3400" s="36">
        <v>1</v>
      </c>
      <c r="N3400" s="40" t="s">
        <v>9684</v>
      </c>
      <c r="O3400" s="37" t="s">
        <v>9844</v>
      </c>
      <c r="P3400" s="36">
        <v>234</v>
      </c>
      <c r="Q3400" s="37" t="s">
        <v>9330</v>
      </c>
    </row>
    <row r="3401" spans="1:17" ht="15" customHeight="1">
      <c r="A3401" s="35">
        <v>345101</v>
      </c>
      <c r="B3401" s="36" t="s">
        <v>10602</v>
      </c>
      <c r="C3401" s="37" t="s">
        <v>9240</v>
      </c>
      <c r="D3401" s="37" t="s">
        <v>9329</v>
      </c>
      <c r="E3401" s="35" t="s">
        <v>11328</v>
      </c>
      <c r="F3401" s="38" t="s">
        <v>1742</v>
      </c>
      <c r="G3401" s="36" t="s">
        <v>9253</v>
      </c>
      <c r="H3401" s="42">
        <v>13429220.417419951</v>
      </c>
      <c r="I3401" s="39"/>
      <c r="J3401" s="42">
        <f t="shared" si="185"/>
        <v>13429220.417419951</v>
      </c>
      <c r="K3401" s="43">
        <v>0</v>
      </c>
      <c r="L3401" s="36">
        <v>100</v>
      </c>
      <c r="M3401" s="36">
        <v>1</v>
      </c>
      <c r="N3401" s="40" t="s">
        <v>9684</v>
      </c>
      <c r="O3401" s="37" t="s">
        <v>9844</v>
      </c>
      <c r="P3401" s="36">
        <v>234</v>
      </c>
      <c r="Q3401" s="37" t="s">
        <v>9330</v>
      </c>
    </row>
    <row r="3402" spans="1:17" ht="15" customHeight="1">
      <c r="A3402" s="35">
        <v>345102</v>
      </c>
      <c r="B3402" s="36" t="s">
        <v>10602</v>
      </c>
      <c r="C3402" s="37" t="s">
        <v>9240</v>
      </c>
      <c r="D3402" s="37" t="s">
        <v>9329</v>
      </c>
      <c r="E3402" s="35" t="s">
        <v>11329</v>
      </c>
      <c r="F3402" s="38" t="s">
        <v>7018</v>
      </c>
      <c r="G3402" s="36" t="s">
        <v>9253</v>
      </c>
      <c r="H3402" s="42">
        <v>13429220.417419951</v>
      </c>
      <c r="I3402" s="39"/>
      <c r="J3402" s="42">
        <f t="shared" si="185"/>
        <v>13429220.417419951</v>
      </c>
      <c r="K3402" s="43">
        <v>0</v>
      </c>
      <c r="L3402" s="36">
        <v>100</v>
      </c>
      <c r="M3402" s="36">
        <v>1</v>
      </c>
      <c r="N3402" s="40" t="s">
        <v>9684</v>
      </c>
      <c r="O3402" s="37" t="s">
        <v>9844</v>
      </c>
      <c r="P3402" s="36">
        <v>234</v>
      </c>
      <c r="Q3402" s="37" t="s">
        <v>9330</v>
      </c>
    </row>
    <row r="3403" spans="1:17" ht="15" customHeight="1">
      <c r="A3403" s="35">
        <v>882305</v>
      </c>
      <c r="B3403" s="36" t="s">
        <v>10602</v>
      </c>
      <c r="C3403" s="37" t="s">
        <v>9331</v>
      </c>
      <c r="D3403" s="37" t="s">
        <v>9847</v>
      </c>
      <c r="E3403" s="35">
        <v>882305</v>
      </c>
      <c r="F3403" s="38" t="s">
        <v>11330</v>
      </c>
      <c r="G3403" s="36" t="s">
        <v>9253</v>
      </c>
      <c r="H3403" s="42">
        <v>106470</v>
      </c>
      <c r="I3403" s="39"/>
      <c r="J3403" s="42">
        <f t="shared" si="185"/>
        <v>106470</v>
      </c>
      <c r="K3403" s="36">
        <v>0</v>
      </c>
      <c r="L3403" s="36">
        <v>100</v>
      </c>
      <c r="M3403" s="36">
        <v>1</v>
      </c>
      <c r="N3403" s="37" t="s">
        <v>9849</v>
      </c>
      <c r="O3403" s="37" t="s">
        <v>9811</v>
      </c>
      <c r="P3403" s="36">
        <v>745</v>
      </c>
      <c r="Q3403" s="37" t="s">
        <v>9850</v>
      </c>
    </row>
    <row r="3404" spans="1:17" ht="15" customHeight="1">
      <c r="A3404" s="35">
        <v>882325</v>
      </c>
      <c r="B3404" s="36" t="s">
        <v>10602</v>
      </c>
      <c r="C3404" s="37" t="s">
        <v>9331</v>
      </c>
      <c r="D3404" s="37" t="s">
        <v>9847</v>
      </c>
      <c r="E3404" s="35">
        <v>882325</v>
      </c>
      <c r="F3404" s="38" t="s">
        <v>11331</v>
      </c>
      <c r="G3404" s="36" t="s">
        <v>9253</v>
      </c>
      <c r="H3404" s="42">
        <v>106470</v>
      </c>
      <c r="I3404" s="39"/>
      <c r="J3404" s="42">
        <f t="shared" si="185"/>
        <v>106470</v>
      </c>
      <c r="K3404" s="36">
        <v>0</v>
      </c>
      <c r="L3404" s="36">
        <v>100</v>
      </c>
      <c r="M3404" s="36">
        <v>1</v>
      </c>
      <c r="N3404" s="37" t="s">
        <v>9849</v>
      </c>
      <c r="O3404" s="37" t="s">
        <v>9811</v>
      </c>
      <c r="P3404" s="36">
        <v>745</v>
      </c>
      <c r="Q3404" s="37" t="s">
        <v>9850</v>
      </c>
    </row>
    <row r="3405" spans="1:17" ht="15" customHeight="1">
      <c r="A3405" s="35">
        <v>756901</v>
      </c>
      <c r="B3405" s="36" t="s">
        <v>10602</v>
      </c>
      <c r="C3405" s="37" t="s">
        <v>9240</v>
      </c>
      <c r="D3405" s="37" t="s">
        <v>9247</v>
      </c>
      <c r="E3405" s="35">
        <v>756901</v>
      </c>
      <c r="F3405" s="37" t="s">
        <v>11332</v>
      </c>
      <c r="G3405" s="36" t="s">
        <v>9253</v>
      </c>
      <c r="H3405" s="42">
        <v>1069636.8325499999</v>
      </c>
      <c r="I3405" s="39"/>
      <c r="J3405" s="42">
        <f t="shared" si="185"/>
        <v>1069636.8325499999</v>
      </c>
      <c r="K3405" s="36">
        <v>0</v>
      </c>
      <c r="L3405" s="36">
        <v>100</v>
      </c>
      <c r="M3405" s="36">
        <v>1</v>
      </c>
      <c r="N3405" s="40" t="s">
        <v>10914</v>
      </c>
      <c r="O3405" s="37" t="s">
        <v>9245</v>
      </c>
      <c r="P3405" s="36">
        <v>204</v>
      </c>
      <c r="Q3405" s="37" t="s">
        <v>9248</v>
      </c>
    </row>
    <row r="3406" spans="1:17" ht="15" customHeight="1">
      <c r="A3406" s="35">
        <v>547504</v>
      </c>
      <c r="B3406" s="36" t="s">
        <v>10602</v>
      </c>
      <c r="C3406" s="37" t="s">
        <v>9240</v>
      </c>
      <c r="D3406" s="37" t="s">
        <v>9383</v>
      </c>
      <c r="E3406" s="35" t="s">
        <v>11333</v>
      </c>
      <c r="F3406" s="38" t="s">
        <v>11334</v>
      </c>
      <c r="G3406" s="36" t="s">
        <v>9253</v>
      </c>
      <c r="H3406" s="42">
        <v>12239088.806651851</v>
      </c>
      <c r="I3406" s="39"/>
      <c r="J3406" s="42">
        <f t="shared" si="185"/>
        <v>12239088.806651851</v>
      </c>
      <c r="K3406" s="43">
        <v>0</v>
      </c>
      <c r="L3406" s="36">
        <v>100</v>
      </c>
      <c r="M3406" s="36">
        <v>1</v>
      </c>
      <c r="N3406" s="40" t="s">
        <v>9684</v>
      </c>
      <c r="O3406" s="37" t="s">
        <v>9844</v>
      </c>
      <c r="P3406" s="36">
        <v>237</v>
      </c>
      <c r="Q3406" s="37" t="s">
        <v>9384</v>
      </c>
    </row>
    <row r="3407" spans="1:17" ht="15" customHeight="1">
      <c r="A3407" s="35">
        <v>547503</v>
      </c>
      <c r="B3407" s="36" t="s">
        <v>10602</v>
      </c>
      <c r="C3407" s="37" t="s">
        <v>9240</v>
      </c>
      <c r="D3407" s="37" t="s">
        <v>9383</v>
      </c>
      <c r="E3407" s="35" t="s">
        <v>11335</v>
      </c>
      <c r="F3407" s="38" t="s">
        <v>11336</v>
      </c>
      <c r="G3407" s="36" t="s">
        <v>9253</v>
      </c>
      <c r="H3407" s="42">
        <v>12239088.806651851</v>
      </c>
      <c r="I3407" s="39"/>
      <c r="J3407" s="42">
        <f t="shared" si="185"/>
        <v>12239088.806651851</v>
      </c>
      <c r="K3407" s="43">
        <v>0</v>
      </c>
      <c r="L3407" s="36">
        <v>100</v>
      </c>
      <c r="M3407" s="36">
        <v>1</v>
      </c>
      <c r="N3407" s="40" t="s">
        <v>9684</v>
      </c>
      <c r="O3407" s="37" t="s">
        <v>9844</v>
      </c>
      <c r="P3407" s="36">
        <v>237</v>
      </c>
      <c r="Q3407" s="37" t="s">
        <v>9384</v>
      </c>
    </row>
    <row r="3408" spans="1:17" ht="15" customHeight="1">
      <c r="A3408" s="35">
        <v>906756</v>
      </c>
      <c r="B3408" s="36" t="s">
        <v>10602</v>
      </c>
      <c r="C3408" s="37" t="s">
        <v>9251</v>
      </c>
      <c r="D3408" s="37" t="s">
        <v>9314</v>
      </c>
      <c r="E3408" s="35">
        <v>906756</v>
      </c>
      <c r="F3408" s="37" t="s">
        <v>11337</v>
      </c>
      <c r="G3408" s="36" t="s">
        <v>9253</v>
      </c>
      <c r="H3408" s="42">
        <v>1369210.0287294001</v>
      </c>
      <c r="I3408" s="39"/>
      <c r="J3408" s="42">
        <f t="shared" si="185"/>
        <v>1369210.0287294001</v>
      </c>
      <c r="K3408" s="43">
        <v>0</v>
      </c>
      <c r="L3408" s="36">
        <v>100</v>
      </c>
      <c r="M3408" s="36">
        <v>1</v>
      </c>
      <c r="N3408" s="40" t="s">
        <v>9254</v>
      </c>
      <c r="O3408" s="37" t="s">
        <v>9255</v>
      </c>
      <c r="P3408" s="36">
        <v>706</v>
      </c>
      <c r="Q3408" s="37" t="s">
        <v>9256</v>
      </c>
    </row>
    <row r="3409" spans="1:17" ht="15" customHeight="1">
      <c r="A3409" s="35">
        <v>902120</v>
      </c>
      <c r="B3409" s="36" t="s">
        <v>10602</v>
      </c>
      <c r="C3409" s="37" t="s">
        <v>9251</v>
      </c>
      <c r="D3409" s="37" t="s">
        <v>9346</v>
      </c>
      <c r="E3409" s="35">
        <v>902120</v>
      </c>
      <c r="F3409" s="37" t="s">
        <v>11338</v>
      </c>
      <c r="G3409" s="36" t="s">
        <v>9253</v>
      </c>
      <c r="H3409" s="42">
        <v>748550.08799999999</v>
      </c>
      <c r="I3409" s="39"/>
      <c r="J3409" s="42">
        <f t="shared" si="185"/>
        <v>748550.08799999999</v>
      </c>
      <c r="K3409" s="43">
        <v>0</v>
      </c>
      <c r="L3409" s="36">
        <v>100</v>
      </c>
      <c r="M3409" s="36">
        <v>1</v>
      </c>
      <c r="N3409" s="40" t="s">
        <v>9254</v>
      </c>
      <c r="O3409" s="37" t="s">
        <v>9255</v>
      </c>
      <c r="P3409" s="36">
        <v>706</v>
      </c>
      <c r="Q3409" s="37" t="s">
        <v>9256</v>
      </c>
    </row>
    <row r="3410" spans="1:17" ht="15" customHeight="1">
      <c r="A3410" s="35">
        <v>902029</v>
      </c>
      <c r="B3410" s="36" t="s">
        <v>10602</v>
      </c>
      <c r="C3410" s="37" t="s">
        <v>9251</v>
      </c>
      <c r="D3410" s="37" t="s">
        <v>9346</v>
      </c>
      <c r="E3410" s="35">
        <v>902029</v>
      </c>
      <c r="F3410" s="38" t="s">
        <v>4807</v>
      </c>
      <c r="G3410" s="36" t="s">
        <v>9253</v>
      </c>
      <c r="H3410" s="42">
        <v>166847.93579025002</v>
      </c>
      <c r="I3410" s="39"/>
      <c r="J3410" s="42">
        <f t="shared" si="185"/>
        <v>166847.93579025002</v>
      </c>
      <c r="K3410" s="43">
        <v>0</v>
      </c>
      <c r="L3410" s="36">
        <v>100</v>
      </c>
      <c r="M3410" s="36">
        <v>1</v>
      </c>
      <c r="N3410" s="40" t="s">
        <v>9254</v>
      </c>
      <c r="O3410" s="37" t="s">
        <v>9255</v>
      </c>
      <c r="P3410" s="36">
        <v>706</v>
      </c>
      <c r="Q3410" s="37" t="s">
        <v>9256</v>
      </c>
    </row>
    <row r="3411" spans="1:17" ht="15" customHeight="1">
      <c r="A3411" s="35">
        <v>908306</v>
      </c>
      <c r="B3411" s="36" t="s">
        <v>10602</v>
      </c>
      <c r="C3411" s="37" t="s">
        <v>9251</v>
      </c>
      <c r="D3411" s="37" t="s">
        <v>9314</v>
      </c>
      <c r="E3411" s="35">
        <v>908306</v>
      </c>
      <c r="F3411" s="37" t="s">
        <v>11339</v>
      </c>
      <c r="G3411" s="36" t="s">
        <v>9253</v>
      </c>
      <c r="H3411" s="42">
        <v>363139.62495524995</v>
      </c>
      <c r="I3411" s="39"/>
      <c r="J3411" s="42">
        <f t="shared" si="185"/>
        <v>363139.62495524995</v>
      </c>
      <c r="K3411" s="43">
        <v>0</v>
      </c>
      <c r="L3411" s="36">
        <v>100</v>
      </c>
      <c r="M3411" s="36">
        <v>1</v>
      </c>
      <c r="N3411" s="40" t="s">
        <v>9254</v>
      </c>
      <c r="O3411" s="37" t="s">
        <v>9255</v>
      </c>
      <c r="P3411" s="36">
        <v>706</v>
      </c>
      <c r="Q3411" s="37" t="s">
        <v>9256</v>
      </c>
    </row>
    <row r="3412" spans="1:17" ht="15" customHeight="1">
      <c r="A3412" s="35">
        <v>903037</v>
      </c>
      <c r="B3412" s="36" t="s">
        <v>10602</v>
      </c>
      <c r="C3412" s="37" t="s">
        <v>9251</v>
      </c>
      <c r="D3412" s="37" t="s">
        <v>9314</v>
      </c>
      <c r="E3412" s="35">
        <v>903037</v>
      </c>
      <c r="F3412" s="37" t="s">
        <v>11340</v>
      </c>
      <c r="G3412" s="36" t="s">
        <v>9253</v>
      </c>
      <c r="H3412" s="42">
        <v>389051.51999999996</v>
      </c>
      <c r="I3412" s="39"/>
      <c r="J3412" s="42">
        <f t="shared" si="185"/>
        <v>389051.51999999996</v>
      </c>
      <c r="K3412" s="43">
        <v>0</v>
      </c>
      <c r="L3412" s="36">
        <v>100</v>
      </c>
      <c r="M3412" s="36">
        <v>1</v>
      </c>
      <c r="N3412" s="40" t="s">
        <v>9254</v>
      </c>
      <c r="O3412" s="37" t="s">
        <v>9255</v>
      </c>
      <c r="P3412" s="36">
        <v>706</v>
      </c>
      <c r="Q3412" s="37" t="s">
        <v>9256</v>
      </c>
    </row>
    <row r="3413" spans="1:17" ht="15" customHeight="1">
      <c r="A3413" s="35">
        <v>905747</v>
      </c>
      <c r="B3413" s="36" t="s">
        <v>10602</v>
      </c>
      <c r="C3413" s="37" t="s">
        <v>9251</v>
      </c>
      <c r="D3413" s="37" t="s">
        <v>9314</v>
      </c>
      <c r="E3413" s="35">
        <v>905747</v>
      </c>
      <c r="F3413" s="37" t="s">
        <v>11341</v>
      </c>
      <c r="G3413" s="36" t="s">
        <v>9253</v>
      </c>
      <c r="H3413" s="42">
        <v>104931.68399999999</v>
      </c>
      <c r="I3413" s="39"/>
      <c r="J3413" s="42">
        <f t="shared" ref="J3413:J3476" si="186">H3413</f>
        <v>104931.68399999999</v>
      </c>
      <c r="K3413" s="43">
        <v>0</v>
      </c>
      <c r="L3413" s="36">
        <v>100</v>
      </c>
      <c r="M3413" s="36">
        <v>1</v>
      </c>
      <c r="N3413" s="40" t="s">
        <v>9254</v>
      </c>
      <c r="O3413" s="37" t="s">
        <v>9255</v>
      </c>
      <c r="P3413" s="36">
        <v>706</v>
      </c>
      <c r="Q3413" s="37" t="s">
        <v>9256</v>
      </c>
    </row>
    <row r="3414" spans="1:17" ht="15" customHeight="1">
      <c r="A3414" s="35">
        <v>558720</v>
      </c>
      <c r="B3414" s="36" t="s">
        <v>10602</v>
      </c>
      <c r="C3414" s="37" t="s">
        <v>9240</v>
      </c>
      <c r="D3414" s="37" t="s">
        <v>9260</v>
      </c>
      <c r="E3414" s="35">
        <v>558720</v>
      </c>
      <c r="F3414" s="38" t="s">
        <v>4161</v>
      </c>
      <c r="G3414" s="36" t="s">
        <v>9253</v>
      </c>
      <c r="H3414" s="42">
        <v>8757629.2089000009</v>
      </c>
      <c r="I3414" s="39"/>
      <c r="J3414" s="42">
        <f t="shared" si="186"/>
        <v>8757629.2089000009</v>
      </c>
      <c r="K3414" s="43">
        <v>0</v>
      </c>
      <c r="L3414" s="36">
        <v>100</v>
      </c>
      <c r="M3414" s="36">
        <v>1</v>
      </c>
      <c r="N3414" s="40" t="s">
        <v>9684</v>
      </c>
      <c r="O3414" s="37" t="s">
        <v>9844</v>
      </c>
      <c r="P3414" s="36">
        <v>215</v>
      </c>
      <c r="Q3414" s="37" t="s">
        <v>9262</v>
      </c>
    </row>
    <row r="3415" spans="1:17" ht="15" customHeight="1">
      <c r="A3415" s="35">
        <v>877812</v>
      </c>
      <c r="B3415" s="36" t="s">
        <v>10602</v>
      </c>
      <c r="C3415" s="37" t="s">
        <v>9331</v>
      </c>
      <c r="D3415" s="37" t="s">
        <v>10692</v>
      </c>
      <c r="E3415" s="35" t="s">
        <v>11342</v>
      </c>
      <c r="F3415" s="38" t="s">
        <v>5459</v>
      </c>
      <c r="G3415" s="36" t="s">
        <v>9253</v>
      </c>
      <c r="H3415" s="42">
        <v>1949025.4798014001</v>
      </c>
      <c r="I3415" s="39"/>
      <c r="J3415" s="42">
        <f t="shared" si="186"/>
        <v>1949025.4798014001</v>
      </c>
      <c r="K3415" s="43">
        <v>0</v>
      </c>
      <c r="L3415" s="36">
        <v>100</v>
      </c>
      <c r="M3415" s="36">
        <v>1</v>
      </c>
      <c r="N3415" s="37" t="s">
        <v>11343</v>
      </c>
      <c r="O3415" s="37" t="s">
        <v>11344</v>
      </c>
      <c r="P3415" s="36">
        <v>745</v>
      </c>
      <c r="Q3415" s="37" t="s">
        <v>9850</v>
      </c>
    </row>
    <row r="3416" spans="1:17" ht="15" customHeight="1">
      <c r="A3416" s="35">
        <v>853002</v>
      </c>
      <c r="B3416" s="36" t="s">
        <v>10602</v>
      </c>
      <c r="C3416" s="37" t="s">
        <v>9240</v>
      </c>
      <c r="D3416" s="37" t="s">
        <v>9599</v>
      </c>
      <c r="E3416" s="35">
        <v>853002</v>
      </c>
      <c r="F3416" s="37" t="s">
        <v>7562</v>
      </c>
      <c r="G3416" s="36" t="s">
        <v>9253</v>
      </c>
      <c r="H3416" s="42">
        <v>13327482.434925731</v>
      </c>
      <c r="I3416" s="39"/>
      <c r="J3416" s="42">
        <f t="shared" si="186"/>
        <v>13327482.434925731</v>
      </c>
      <c r="K3416" s="36">
        <v>0</v>
      </c>
      <c r="L3416" s="36">
        <v>100</v>
      </c>
      <c r="M3416" s="36">
        <v>1</v>
      </c>
      <c r="N3416" s="40" t="s">
        <v>11345</v>
      </c>
      <c r="O3416" s="37" t="s">
        <v>11346</v>
      </c>
      <c r="P3416" s="36">
        <v>232</v>
      </c>
      <c r="Q3416" s="37" t="s">
        <v>9396</v>
      </c>
    </row>
    <row r="3417" spans="1:17" ht="15" customHeight="1">
      <c r="A3417" s="35">
        <v>489001</v>
      </c>
      <c r="B3417" s="51" t="s">
        <v>10602</v>
      </c>
      <c r="C3417" s="37" t="s">
        <v>9240</v>
      </c>
      <c r="D3417" s="37" t="s">
        <v>9241</v>
      </c>
      <c r="E3417" s="35">
        <v>489001</v>
      </c>
      <c r="F3417" s="37" t="s">
        <v>11347</v>
      </c>
      <c r="G3417" s="36" t="s">
        <v>9253</v>
      </c>
      <c r="H3417" s="42">
        <v>3863743.65</v>
      </c>
      <c r="I3417" s="39"/>
      <c r="J3417" s="42">
        <f t="shared" si="186"/>
        <v>3863743.65</v>
      </c>
      <c r="K3417" s="52">
        <v>0</v>
      </c>
      <c r="L3417" s="52">
        <v>100</v>
      </c>
      <c r="M3417" s="51">
        <v>1</v>
      </c>
      <c r="N3417" s="53" t="s">
        <v>11348</v>
      </c>
      <c r="O3417" s="53" t="s">
        <v>11045</v>
      </c>
      <c r="P3417" s="36">
        <v>203</v>
      </c>
      <c r="Q3417" s="37" t="s">
        <v>9385</v>
      </c>
    </row>
    <row r="3418" spans="1:17" ht="15" customHeight="1">
      <c r="A3418" s="35">
        <v>489001</v>
      </c>
      <c r="B3418" s="36" t="s">
        <v>10602</v>
      </c>
      <c r="C3418" s="37" t="s">
        <v>9240</v>
      </c>
      <c r="D3418" s="37" t="s">
        <v>9241</v>
      </c>
      <c r="E3418" s="35" t="s">
        <v>11349</v>
      </c>
      <c r="F3418" s="37" t="s">
        <v>11350</v>
      </c>
      <c r="G3418" s="36" t="s">
        <v>9253</v>
      </c>
      <c r="H3418" s="42">
        <v>10738268.220209459</v>
      </c>
      <c r="I3418" s="39"/>
      <c r="J3418" s="42">
        <f t="shared" si="186"/>
        <v>10738268.220209459</v>
      </c>
      <c r="K3418" s="43">
        <v>0</v>
      </c>
      <c r="L3418" s="36">
        <v>100</v>
      </c>
      <c r="M3418" s="36">
        <v>1</v>
      </c>
      <c r="N3418" s="37" t="s">
        <v>10937</v>
      </c>
      <c r="O3418" s="37" t="s">
        <v>10938</v>
      </c>
      <c r="P3418" s="36">
        <v>235</v>
      </c>
      <c r="Q3418" s="37" t="s">
        <v>9246</v>
      </c>
    </row>
    <row r="3419" spans="1:17" ht="15" customHeight="1">
      <c r="A3419" s="35">
        <v>371202</v>
      </c>
      <c r="B3419" s="36" t="s">
        <v>10602</v>
      </c>
      <c r="C3419" s="37" t="s">
        <v>9240</v>
      </c>
      <c r="D3419" s="37" t="s">
        <v>9296</v>
      </c>
      <c r="E3419" s="35">
        <v>371202</v>
      </c>
      <c r="F3419" s="38" t="s">
        <v>1686</v>
      </c>
      <c r="G3419" s="36" t="s">
        <v>9253</v>
      </c>
      <c r="H3419" s="42">
        <v>11614475.062304188</v>
      </c>
      <c r="I3419" s="39"/>
      <c r="J3419" s="42">
        <f t="shared" si="186"/>
        <v>11614475.062304188</v>
      </c>
      <c r="K3419" s="43">
        <v>0</v>
      </c>
      <c r="L3419" s="36">
        <v>100</v>
      </c>
      <c r="M3419" s="36">
        <v>1</v>
      </c>
      <c r="N3419" s="40" t="s">
        <v>9684</v>
      </c>
      <c r="O3419" s="37" t="s">
        <v>9844</v>
      </c>
      <c r="P3419" s="36">
        <v>202</v>
      </c>
      <c r="Q3419" s="37" t="s">
        <v>9298</v>
      </c>
    </row>
    <row r="3420" spans="1:17" ht="15" customHeight="1">
      <c r="A3420" s="35">
        <v>371203</v>
      </c>
      <c r="B3420" s="36" t="s">
        <v>10602</v>
      </c>
      <c r="C3420" s="37" t="s">
        <v>9240</v>
      </c>
      <c r="D3420" s="37" t="s">
        <v>9329</v>
      </c>
      <c r="E3420" s="35" t="s">
        <v>11351</v>
      </c>
      <c r="F3420" s="38" t="s">
        <v>11352</v>
      </c>
      <c r="G3420" s="36" t="s">
        <v>9253</v>
      </c>
      <c r="H3420" s="42">
        <v>11384615.9843559</v>
      </c>
      <c r="I3420" s="39"/>
      <c r="J3420" s="42">
        <f t="shared" si="186"/>
        <v>11384615.9843559</v>
      </c>
      <c r="K3420" s="43">
        <v>0</v>
      </c>
      <c r="L3420" s="36">
        <v>100</v>
      </c>
      <c r="M3420" s="36">
        <v>1</v>
      </c>
      <c r="N3420" s="40" t="s">
        <v>9684</v>
      </c>
      <c r="O3420" s="37" t="s">
        <v>9844</v>
      </c>
      <c r="P3420" s="36">
        <v>234</v>
      </c>
      <c r="Q3420" s="37" t="s">
        <v>9330</v>
      </c>
    </row>
    <row r="3421" spans="1:17" ht="15" customHeight="1">
      <c r="A3421" s="35">
        <v>370101</v>
      </c>
      <c r="B3421" s="36" t="s">
        <v>10602</v>
      </c>
      <c r="C3421" s="37" t="s">
        <v>9240</v>
      </c>
      <c r="D3421" s="37" t="s">
        <v>9296</v>
      </c>
      <c r="E3421" s="35">
        <v>370101</v>
      </c>
      <c r="F3421" s="38" t="s">
        <v>259</v>
      </c>
      <c r="G3421" s="36" t="s">
        <v>9253</v>
      </c>
      <c r="H3421" s="42">
        <v>2566891.3198500001</v>
      </c>
      <c r="I3421" s="39"/>
      <c r="J3421" s="42">
        <f t="shared" si="186"/>
        <v>2566891.3198500001</v>
      </c>
      <c r="K3421" s="43">
        <v>0</v>
      </c>
      <c r="L3421" s="36">
        <v>100</v>
      </c>
      <c r="M3421" s="36">
        <v>1</v>
      </c>
      <c r="N3421" s="40" t="s">
        <v>11353</v>
      </c>
      <c r="O3421" s="37" t="s">
        <v>9844</v>
      </c>
      <c r="P3421" s="36">
        <v>202</v>
      </c>
      <c r="Q3421" s="37" t="s">
        <v>9298</v>
      </c>
    </row>
    <row r="3422" spans="1:17" ht="15" customHeight="1">
      <c r="A3422" s="35">
        <v>373104</v>
      </c>
      <c r="B3422" s="36" t="s">
        <v>10602</v>
      </c>
      <c r="C3422" s="37" t="s">
        <v>9240</v>
      </c>
      <c r="D3422" s="37" t="s">
        <v>9329</v>
      </c>
      <c r="E3422" s="35" t="s">
        <v>11354</v>
      </c>
      <c r="F3422" s="37" t="s">
        <v>11355</v>
      </c>
      <c r="G3422" s="36" t="s">
        <v>9253</v>
      </c>
      <c r="H3422" s="42">
        <v>9573145.680577049</v>
      </c>
      <c r="I3422" s="39"/>
      <c r="J3422" s="42">
        <f t="shared" si="186"/>
        <v>9573145.680577049</v>
      </c>
      <c r="K3422" s="43">
        <v>0</v>
      </c>
      <c r="L3422" s="36">
        <v>100</v>
      </c>
      <c r="M3422" s="36">
        <v>1</v>
      </c>
      <c r="N3422" s="40" t="s">
        <v>9684</v>
      </c>
      <c r="O3422" s="37" t="s">
        <v>9245</v>
      </c>
      <c r="P3422" s="36">
        <v>234</v>
      </c>
      <c r="Q3422" s="37" t="s">
        <v>9330</v>
      </c>
    </row>
    <row r="3423" spans="1:17" ht="15" customHeight="1">
      <c r="A3423" s="35">
        <v>373104</v>
      </c>
      <c r="B3423" s="36" t="s">
        <v>10602</v>
      </c>
      <c r="C3423" s="37" t="s">
        <v>9240</v>
      </c>
      <c r="D3423" s="37" t="s">
        <v>9296</v>
      </c>
      <c r="E3423" s="35" t="s">
        <v>11356</v>
      </c>
      <c r="F3423" s="37" t="s">
        <v>1687</v>
      </c>
      <c r="G3423" s="36" t="s">
        <v>9253</v>
      </c>
      <c r="H3423" s="42">
        <v>34728529.6215</v>
      </c>
      <c r="I3423" s="36"/>
      <c r="J3423" s="42">
        <f t="shared" si="186"/>
        <v>34728529.6215</v>
      </c>
      <c r="K3423" s="36">
        <v>0</v>
      </c>
      <c r="L3423" s="36">
        <v>100</v>
      </c>
      <c r="M3423" s="36">
        <v>1</v>
      </c>
      <c r="N3423" s="48" t="s">
        <v>10629</v>
      </c>
      <c r="O3423" s="49" t="s">
        <v>10630</v>
      </c>
      <c r="P3423" s="36">
        <v>234</v>
      </c>
      <c r="Q3423" s="37" t="s">
        <v>9330</v>
      </c>
    </row>
    <row r="3424" spans="1:17" ht="15" customHeight="1">
      <c r="A3424" s="35">
        <v>849503</v>
      </c>
      <c r="B3424" s="36" t="s">
        <v>10602</v>
      </c>
      <c r="C3424" s="37" t="s">
        <v>9240</v>
      </c>
      <c r="D3424" s="37" t="s">
        <v>9263</v>
      </c>
      <c r="E3424" s="35">
        <v>849503</v>
      </c>
      <c r="F3424" s="38" t="s">
        <v>11357</v>
      </c>
      <c r="G3424" s="36" t="s">
        <v>9253</v>
      </c>
      <c r="H3424" s="42">
        <v>22252685.285090182</v>
      </c>
      <c r="I3424" s="39"/>
      <c r="J3424" s="42">
        <f t="shared" si="186"/>
        <v>22252685.285090182</v>
      </c>
      <c r="K3424" s="43">
        <v>0</v>
      </c>
      <c r="L3424" s="36">
        <v>100</v>
      </c>
      <c r="M3424" s="36">
        <v>1</v>
      </c>
      <c r="N3424" s="40" t="s">
        <v>9684</v>
      </c>
      <c r="O3424" s="37" t="s">
        <v>9844</v>
      </c>
      <c r="P3424" s="36">
        <v>207</v>
      </c>
      <c r="Q3424" s="37" t="s">
        <v>9266</v>
      </c>
    </row>
    <row r="3425" spans="1:17" ht="15" customHeight="1">
      <c r="A3425" s="35">
        <v>904706</v>
      </c>
      <c r="B3425" s="36" t="s">
        <v>10602</v>
      </c>
      <c r="C3425" s="37" t="s">
        <v>9251</v>
      </c>
      <c r="D3425" s="37" t="s">
        <v>9314</v>
      </c>
      <c r="E3425" s="35">
        <v>904706</v>
      </c>
      <c r="F3425" s="37" t="s">
        <v>4875</v>
      </c>
      <c r="G3425" s="36" t="s">
        <v>9253</v>
      </c>
      <c r="H3425" s="42">
        <v>96182.927690849989</v>
      </c>
      <c r="I3425" s="39"/>
      <c r="J3425" s="42">
        <f t="shared" si="186"/>
        <v>96182.927690849989</v>
      </c>
      <c r="K3425" s="43">
        <v>0</v>
      </c>
      <c r="L3425" s="36">
        <v>100</v>
      </c>
      <c r="M3425" s="36">
        <v>1</v>
      </c>
      <c r="N3425" s="40" t="s">
        <v>9254</v>
      </c>
      <c r="O3425" s="37" t="s">
        <v>9255</v>
      </c>
      <c r="P3425" s="36">
        <v>706</v>
      </c>
      <c r="Q3425" s="37" t="s">
        <v>9256</v>
      </c>
    </row>
    <row r="3426" spans="1:17" ht="15" customHeight="1">
      <c r="A3426" s="35">
        <v>903066</v>
      </c>
      <c r="B3426" s="36" t="s">
        <v>10602</v>
      </c>
      <c r="C3426" s="37" t="s">
        <v>9251</v>
      </c>
      <c r="D3426" s="37" t="s">
        <v>9314</v>
      </c>
      <c r="E3426" s="35">
        <v>903066</v>
      </c>
      <c r="F3426" s="38" t="s">
        <v>11358</v>
      </c>
      <c r="G3426" s="36" t="s">
        <v>9253</v>
      </c>
      <c r="H3426" s="42">
        <v>137404.18241550002</v>
      </c>
      <c r="I3426" s="39"/>
      <c r="J3426" s="42">
        <f t="shared" si="186"/>
        <v>137404.18241550002</v>
      </c>
      <c r="K3426" s="43">
        <v>0</v>
      </c>
      <c r="L3426" s="36">
        <v>100</v>
      </c>
      <c r="M3426" s="36">
        <v>1</v>
      </c>
      <c r="N3426" s="40" t="s">
        <v>9254</v>
      </c>
      <c r="O3426" s="37" t="s">
        <v>9255</v>
      </c>
      <c r="P3426" s="36">
        <v>706</v>
      </c>
      <c r="Q3426" s="37" t="s">
        <v>9256</v>
      </c>
    </row>
    <row r="3427" spans="1:17" ht="15" customHeight="1">
      <c r="A3427" s="35">
        <v>732201</v>
      </c>
      <c r="B3427" s="36" t="s">
        <v>10602</v>
      </c>
      <c r="C3427" s="37" t="s">
        <v>9240</v>
      </c>
      <c r="D3427" s="37" t="s">
        <v>9247</v>
      </c>
      <c r="E3427" s="35">
        <v>732201</v>
      </c>
      <c r="F3427" s="37" t="s">
        <v>11359</v>
      </c>
      <c r="G3427" s="36" t="s">
        <v>9253</v>
      </c>
      <c r="H3427" s="42">
        <v>2411950.2529345741</v>
      </c>
      <c r="I3427" s="39"/>
      <c r="J3427" s="42">
        <f t="shared" si="186"/>
        <v>2411950.2529345741</v>
      </c>
      <c r="K3427" s="36">
        <v>0</v>
      </c>
      <c r="L3427" s="36">
        <v>100</v>
      </c>
      <c r="M3427" s="36">
        <v>1</v>
      </c>
      <c r="N3427" s="40" t="s">
        <v>11360</v>
      </c>
      <c r="O3427" s="40" t="s">
        <v>11361</v>
      </c>
      <c r="P3427" s="36">
        <v>204</v>
      </c>
      <c r="Q3427" s="37" t="s">
        <v>9248</v>
      </c>
    </row>
    <row r="3428" spans="1:17" ht="15" customHeight="1">
      <c r="A3428" s="35">
        <v>735301</v>
      </c>
      <c r="B3428" s="36" t="s">
        <v>10602</v>
      </c>
      <c r="C3428" s="37" t="s">
        <v>9240</v>
      </c>
      <c r="D3428" s="37" t="s">
        <v>9247</v>
      </c>
      <c r="E3428" s="35">
        <v>735301</v>
      </c>
      <c r="F3428" s="38" t="s">
        <v>11362</v>
      </c>
      <c r="G3428" s="36" t="s">
        <v>9253</v>
      </c>
      <c r="H3428" s="42">
        <v>2411950.2529345741</v>
      </c>
      <c r="I3428" s="39"/>
      <c r="J3428" s="42">
        <f t="shared" si="186"/>
        <v>2411950.2529345741</v>
      </c>
      <c r="K3428" s="43">
        <v>0</v>
      </c>
      <c r="L3428" s="36">
        <v>100</v>
      </c>
      <c r="M3428" s="36">
        <v>1</v>
      </c>
      <c r="N3428" s="40" t="s">
        <v>11360</v>
      </c>
      <c r="O3428" s="40" t="s">
        <v>11361</v>
      </c>
      <c r="P3428" s="36">
        <v>204</v>
      </c>
      <c r="Q3428" s="37" t="s">
        <v>9248</v>
      </c>
    </row>
    <row r="3429" spans="1:17" ht="15" customHeight="1">
      <c r="A3429" s="35">
        <v>721003</v>
      </c>
      <c r="B3429" s="36" t="s">
        <v>10602</v>
      </c>
      <c r="C3429" s="37" t="s">
        <v>9240</v>
      </c>
      <c r="D3429" s="37" t="s">
        <v>9247</v>
      </c>
      <c r="E3429" s="35">
        <v>721003</v>
      </c>
      <c r="F3429" s="37" t="s">
        <v>11363</v>
      </c>
      <c r="G3429" s="36" t="s">
        <v>9253</v>
      </c>
      <c r="H3429" s="42">
        <v>2411950.2529345741</v>
      </c>
      <c r="I3429" s="39"/>
      <c r="J3429" s="42">
        <f t="shared" si="186"/>
        <v>2411950.2529345741</v>
      </c>
      <c r="K3429" s="36">
        <v>0</v>
      </c>
      <c r="L3429" s="36">
        <v>100</v>
      </c>
      <c r="M3429" s="36">
        <v>1</v>
      </c>
      <c r="N3429" s="40" t="s">
        <v>11360</v>
      </c>
      <c r="O3429" s="40" t="s">
        <v>11361</v>
      </c>
      <c r="P3429" s="36">
        <v>204</v>
      </c>
      <c r="Q3429" s="37" t="s">
        <v>9248</v>
      </c>
    </row>
    <row r="3430" spans="1:17" ht="15" customHeight="1">
      <c r="A3430" s="35">
        <v>890502</v>
      </c>
      <c r="B3430" s="36" t="s">
        <v>10602</v>
      </c>
      <c r="C3430" s="37" t="s">
        <v>9928</v>
      </c>
      <c r="D3430" s="37" t="s">
        <v>11364</v>
      </c>
      <c r="E3430" s="35">
        <v>890502</v>
      </c>
      <c r="F3430" s="37" t="s">
        <v>11365</v>
      </c>
      <c r="G3430" s="36" t="s">
        <v>9253</v>
      </c>
      <c r="H3430" s="42">
        <v>1207948.8563999999</v>
      </c>
      <c r="I3430" s="39"/>
      <c r="J3430" s="42">
        <f t="shared" si="186"/>
        <v>1207948.8563999999</v>
      </c>
      <c r="K3430" s="36">
        <v>0</v>
      </c>
      <c r="L3430" s="36">
        <v>100</v>
      </c>
      <c r="M3430" s="36">
        <v>1</v>
      </c>
      <c r="N3430" s="37" t="s">
        <v>11366</v>
      </c>
      <c r="O3430" s="37" t="s">
        <v>9255</v>
      </c>
      <c r="P3430" s="36">
        <v>406</v>
      </c>
      <c r="Q3430" s="37" t="s">
        <v>11367</v>
      </c>
    </row>
    <row r="3431" spans="1:17" ht="15" customHeight="1">
      <c r="A3431" s="35">
        <v>890502</v>
      </c>
      <c r="B3431" s="36" t="s">
        <v>10602</v>
      </c>
      <c r="C3431" s="37" t="s">
        <v>9928</v>
      </c>
      <c r="D3431" s="37" t="s">
        <v>11364</v>
      </c>
      <c r="E3431" s="35">
        <v>8905021</v>
      </c>
      <c r="F3431" s="37" t="s">
        <v>11368</v>
      </c>
      <c r="G3431" s="36" t="s">
        <v>9253</v>
      </c>
      <c r="H3431" s="42">
        <v>307851.04349999997</v>
      </c>
      <c r="I3431" s="39"/>
      <c r="J3431" s="42">
        <f t="shared" si="186"/>
        <v>307851.04349999997</v>
      </c>
      <c r="K3431" s="36">
        <v>0</v>
      </c>
      <c r="L3431" s="36">
        <v>100</v>
      </c>
      <c r="M3431" s="36">
        <v>1</v>
      </c>
      <c r="N3431" s="37" t="s">
        <v>11369</v>
      </c>
      <c r="O3431" s="37" t="s">
        <v>9255</v>
      </c>
      <c r="P3431" s="36">
        <v>406</v>
      </c>
      <c r="Q3431" s="37" t="s">
        <v>11367</v>
      </c>
    </row>
    <row r="3432" spans="1:17" ht="15" customHeight="1">
      <c r="A3432" s="35">
        <v>906238</v>
      </c>
      <c r="B3432" s="36" t="s">
        <v>10602</v>
      </c>
      <c r="C3432" s="37" t="s">
        <v>9251</v>
      </c>
      <c r="D3432" s="37" t="s">
        <v>9257</v>
      </c>
      <c r="E3432" s="35">
        <v>906238</v>
      </c>
      <c r="F3432" s="37" t="s">
        <v>11370</v>
      </c>
      <c r="G3432" s="36" t="s">
        <v>9253</v>
      </c>
      <c r="H3432" s="42">
        <v>288609.18051537004</v>
      </c>
      <c r="I3432" s="39"/>
      <c r="J3432" s="42">
        <f t="shared" si="186"/>
        <v>288609.18051537004</v>
      </c>
      <c r="K3432" s="43">
        <v>0</v>
      </c>
      <c r="L3432" s="36">
        <v>100</v>
      </c>
      <c r="M3432" s="36">
        <v>1</v>
      </c>
      <c r="N3432" s="40" t="s">
        <v>9254</v>
      </c>
      <c r="O3432" s="37" t="s">
        <v>9255</v>
      </c>
      <c r="P3432" s="36">
        <v>706</v>
      </c>
      <c r="Q3432" s="37" t="s">
        <v>9256</v>
      </c>
    </row>
    <row r="3433" spans="1:17" ht="15" customHeight="1">
      <c r="A3433" s="35">
        <v>263201</v>
      </c>
      <c r="B3433" s="36" t="s">
        <v>10602</v>
      </c>
      <c r="C3433" s="37" t="s">
        <v>9240</v>
      </c>
      <c r="D3433" s="37" t="s">
        <v>9329</v>
      </c>
      <c r="E3433" s="35" t="s">
        <v>11371</v>
      </c>
      <c r="F3433" s="38" t="s">
        <v>6761</v>
      </c>
      <c r="G3433" s="36" t="s">
        <v>9253</v>
      </c>
      <c r="H3433" s="42">
        <v>10294236.790149311</v>
      </c>
      <c r="I3433" s="39"/>
      <c r="J3433" s="42">
        <f t="shared" si="186"/>
        <v>10294236.790149311</v>
      </c>
      <c r="K3433" s="43">
        <v>0</v>
      </c>
      <c r="L3433" s="36">
        <v>100</v>
      </c>
      <c r="M3433" s="36">
        <v>1</v>
      </c>
      <c r="N3433" s="40" t="s">
        <v>10747</v>
      </c>
      <c r="O3433" s="37" t="s">
        <v>9844</v>
      </c>
      <c r="P3433" s="36">
        <v>234</v>
      </c>
      <c r="Q3433" s="37" t="s">
        <v>9330</v>
      </c>
    </row>
    <row r="3434" spans="1:17" ht="15" customHeight="1">
      <c r="A3434" s="35">
        <v>263101</v>
      </c>
      <c r="B3434" s="36" t="s">
        <v>10602</v>
      </c>
      <c r="C3434" s="37" t="s">
        <v>9240</v>
      </c>
      <c r="D3434" s="37" t="s">
        <v>9329</v>
      </c>
      <c r="E3434" s="35" t="s">
        <v>11372</v>
      </c>
      <c r="F3434" s="38" t="s">
        <v>6758</v>
      </c>
      <c r="G3434" s="36" t="s">
        <v>9253</v>
      </c>
      <c r="H3434" s="42">
        <v>7074393.1760440553</v>
      </c>
      <c r="I3434" s="39"/>
      <c r="J3434" s="42">
        <f t="shared" si="186"/>
        <v>7074393.1760440553</v>
      </c>
      <c r="K3434" s="43">
        <v>0</v>
      </c>
      <c r="L3434" s="36">
        <v>100</v>
      </c>
      <c r="M3434" s="36">
        <v>1</v>
      </c>
      <c r="N3434" s="40" t="s">
        <v>10654</v>
      </c>
      <c r="O3434" s="37" t="s">
        <v>10655</v>
      </c>
      <c r="P3434" s="36">
        <v>234</v>
      </c>
      <c r="Q3434" s="37" t="s">
        <v>9330</v>
      </c>
    </row>
    <row r="3435" spans="1:17" ht="15" customHeight="1">
      <c r="A3435" s="35" t="s">
        <v>11373</v>
      </c>
      <c r="B3435" s="36" t="s">
        <v>10602</v>
      </c>
      <c r="C3435" s="37" t="s">
        <v>9240</v>
      </c>
      <c r="D3435" s="37" t="s">
        <v>9329</v>
      </c>
      <c r="E3435" s="35" t="s">
        <v>11374</v>
      </c>
      <c r="F3435" s="38" t="s">
        <v>6747</v>
      </c>
      <c r="G3435" s="36" t="s">
        <v>9253</v>
      </c>
      <c r="H3435" s="42">
        <v>9523770.7710717004</v>
      </c>
      <c r="I3435" s="39"/>
      <c r="J3435" s="42">
        <f t="shared" si="186"/>
        <v>9523770.7710717004</v>
      </c>
      <c r="K3435" s="43">
        <v>0</v>
      </c>
      <c r="L3435" s="36">
        <v>100</v>
      </c>
      <c r="M3435" s="36">
        <v>1</v>
      </c>
      <c r="N3435" s="40" t="s">
        <v>9684</v>
      </c>
      <c r="O3435" s="37" t="s">
        <v>9844</v>
      </c>
      <c r="P3435" s="36">
        <v>234</v>
      </c>
      <c r="Q3435" s="37" t="s">
        <v>9330</v>
      </c>
    </row>
    <row r="3436" spans="1:17" ht="15" customHeight="1">
      <c r="A3436" s="35" t="s">
        <v>11375</v>
      </c>
      <c r="B3436" s="36" t="s">
        <v>10602</v>
      </c>
      <c r="C3436" s="37" t="s">
        <v>9240</v>
      </c>
      <c r="D3436" s="37" t="s">
        <v>9329</v>
      </c>
      <c r="E3436" s="35" t="s">
        <v>11376</v>
      </c>
      <c r="F3436" s="37" t="s">
        <v>6750</v>
      </c>
      <c r="G3436" s="36" t="s">
        <v>9253</v>
      </c>
      <c r="H3436" s="42">
        <v>9523770.7710717004</v>
      </c>
      <c r="I3436" s="39"/>
      <c r="J3436" s="42">
        <f t="shared" si="186"/>
        <v>9523770.7710717004</v>
      </c>
      <c r="K3436" s="43">
        <v>0</v>
      </c>
      <c r="L3436" s="36">
        <v>100</v>
      </c>
      <c r="M3436" s="36">
        <v>1</v>
      </c>
      <c r="N3436" s="40" t="s">
        <v>9684</v>
      </c>
      <c r="O3436" s="37" t="s">
        <v>9844</v>
      </c>
      <c r="P3436" s="36">
        <v>234</v>
      </c>
      <c r="Q3436" s="37" t="s">
        <v>9330</v>
      </c>
    </row>
    <row r="3437" spans="1:17" ht="15" customHeight="1">
      <c r="A3437" s="35">
        <v>907204</v>
      </c>
      <c r="B3437" s="36" t="s">
        <v>10602</v>
      </c>
      <c r="C3437" s="37" t="s">
        <v>9251</v>
      </c>
      <c r="D3437" s="37" t="s">
        <v>9314</v>
      </c>
      <c r="E3437" s="35">
        <v>907204</v>
      </c>
      <c r="F3437" s="37" t="s">
        <v>11377</v>
      </c>
      <c r="G3437" s="36" t="s">
        <v>9253</v>
      </c>
      <c r="H3437" s="42">
        <v>7700.6739595500012</v>
      </c>
      <c r="I3437" s="39"/>
      <c r="J3437" s="42">
        <f t="shared" si="186"/>
        <v>7700.6739595500012</v>
      </c>
      <c r="K3437" s="43">
        <v>0</v>
      </c>
      <c r="L3437" s="36">
        <v>100</v>
      </c>
      <c r="M3437" s="36">
        <v>1</v>
      </c>
      <c r="N3437" s="40" t="s">
        <v>9254</v>
      </c>
      <c r="O3437" s="37" t="s">
        <v>9255</v>
      </c>
      <c r="P3437" s="36">
        <v>706</v>
      </c>
      <c r="Q3437" s="37" t="s">
        <v>9256</v>
      </c>
    </row>
    <row r="3438" spans="1:17" ht="15" customHeight="1">
      <c r="A3438" s="35">
        <v>905744</v>
      </c>
      <c r="B3438" s="36" t="s">
        <v>10602</v>
      </c>
      <c r="C3438" s="37" t="s">
        <v>9251</v>
      </c>
      <c r="D3438" s="37" t="s">
        <v>9314</v>
      </c>
      <c r="E3438" s="35">
        <v>905744</v>
      </c>
      <c r="F3438" s="37" t="s">
        <v>11378</v>
      </c>
      <c r="G3438" s="36" t="s">
        <v>9253</v>
      </c>
      <c r="H3438" s="42">
        <v>72726.070835632505</v>
      </c>
      <c r="I3438" s="39"/>
      <c r="J3438" s="42">
        <f t="shared" si="186"/>
        <v>72726.070835632505</v>
      </c>
      <c r="K3438" s="43">
        <v>0</v>
      </c>
      <c r="L3438" s="36">
        <v>100</v>
      </c>
      <c r="M3438" s="36">
        <v>1</v>
      </c>
      <c r="N3438" s="40" t="s">
        <v>9254</v>
      </c>
      <c r="O3438" s="37" t="s">
        <v>9255</v>
      </c>
      <c r="P3438" s="36">
        <v>706</v>
      </c>
      <c r="Q3438" s="37" t="s">
        <v>9256</v>
      </c>
    </row>
    <row r="3439" spans="1:17" ht="15" customHeight="1">
      <c r="A3439" s="35">
        <v>542802</v>
      </c>
      <c r="B3439" s="36" t="s">
        <v>10602</v>
      </c>
      <c r="C3439" s="37" t="s">
        <v>9331</v>
      </c>
      <c r="D3439" s="37" t="s">
        <v>10692</v>
      </c>
      <c r="E3439" s="35" t="s">
        <v>11379</v>
      </c>
      <c r="F3439" s="38" t="s">
        <v>11380</v>
      </c>
      <c r="G3439" s="36" t="s">
        <v>9253</v>
      </c>
      <c r="H3439" s="42">
        <v>1453917.4422844499</v>
      </c>
      <c r="I3439" s="39"/>
      <c r="J3439" s="42">
        <f t="shared" si="186"/>
        <v>1453917.4422844499</v>
      </c>
      <c r="K3439" s="43">
        <v>0</v>
      </c>
      <c r="L3439" s="36">
        <v>100</v>
      </c>
      <c r="M3439" s="36">
        <v>1</v>
      </c>
      <c r="N3439" s="37" t="s">
        <v>10694</v>
      </c>
      <c r="O3439" s="37" t="s">
        <v>10695</v>
      </c>
      <c r="P3439" s="36">
        <v>745</v>
      </c>
      <c r="Q3439" s="37" t="s">
        <v>9850</v>
      </c>
    </row>
    <row r="3440" spans="1:17" ht="15" customHeight="1">
      <c r="A3440" s="35">
        <v>542803</v>
      </c>
      <c r="B3440" s="36" t="s">
        <v>10602</v>
      </c>
      <c r="C3440" s="37" t="s">
        <v>9240</v>
      </c>
      <c r="D3440" s="37" t="s">
        <v>9241</v>
      </c>
      <c r="E3440" s="35">
        <v>542803</v>
      </c>
      <c r="F3440" s="37" t="s">
        <v>11381</v>
      </c>
      <c r="G3440" s="36" t="s">
        <v>9253</v>
      </c>
      <c r="H3440" s="42">
        <v>6156009.3594285008</v>
      </c>
      <c r="I3440" s="39"/>
      <c r="J3440" s="42">
        <f t="shared" si="186"/>
        <v>6156009.3594285008</v>
      </c>
      <c r="K3440" s="43">
        <v>0</v>
      </c>
      <c r="L3440" s="36">
        <v>100</v>
      </c>
      <c r="M3440" s="36">
        <v>1</v>
      </c>
      <c r="N3440" s="40" t="s">
        <v>9684</v>
      </c>
      <c r="O3440" s="37" t="s">
        <v>9844</v>
      </c>
      <c r="P3440" s="36">
        <v>235</v>
      </c>
      <c r="Q3440" s="37" t="s">
        <v>9246</v>
      </c>
    </row>
    <row r="3441" spans="1:17" ht="15" customHeight="1">
      <c r="A3441" s="35">
        <v>542801</v>
      </c>
      <c r="B3441" s="36" t="s">
        <v>10602</v>
      </c>
      <c r="C3441" s="37" t="s">
        <v>9331</v>
      </c>
      <c r="D3441" s="37" t="s">
        <v>10692</v>
      </c>
      <c r="E3441" s="35" t="s">
        <v>11382</v>
      </c>
      <c r="F3441" s="38" t="s">
        <v>3934</v>
      </c>
      <c r="G3441" s="36" t="s">
        <v>9253</v>
      </c>
      <c r="H3441" s="42">
        <v>686114.95043519989</v>
      </c>
      <c r="I3441" s="39"/>
      <c r="J3441" s="42">
        <f t="shared" si="186"/>
        <v>686114.95043519989</v>
      </c>
      <c r="K3441" s="43">
        <v>0</v>
      </c>
      <c r="L3441" s="36">
        <v>100</v>
      </c>
      <c r="M3441" s="36">
        <v>1</v>
      </c>
      <c r="N3441" s="37" t="s">
        <v>10694</v>
      </c>
      <c r="O3441" s="37" t="s">
        <v>10695</v>
      </c>
      <c r="P3441" s="36">
        <v>745</v>
      </c>
      <c r="Q3441" s="37" t="s">
        <v>9850</v>
      </c>
    </row>
    <row r="3442" spans="1:17" ht="15" customHeight="1">
      <c r="A3442" s="35">
        <v>990113</v>
      </c>
      <c r="B3442" s="36" t="s">
        <v>10602</v>
      </c>
      <c r="C3442" s="37" t="s">
        <v>9928</v>
      </c>
      <c r="D3442" s="37" t="s">
        <v>10512</v>
      </c>
      <c r="E3442" s="35">
        <v>9901131</v>
      </c>
      <c r="F3442" s="37" t="s">
        <v>11383</v>
      </c>
      <c r="G3442" s="36" t="s">
        <v>9253</v>
      </c>
      <c r="H3442" s="42">
        <v>620382.88881855004</v>
      </c>
      <c r="I3442" s="39"/>
      <c r="J3442" s="42">
        <f t="shared" si="186"/>
        <v>620382.88881855004</v>
      </c>
      <c r="K3442" s="43">
        <v>0</v>
      </c>
      <c r="L3442" s="36">
        <v>100</v>
      </c>
      <c r="M3442" s="36">
        <v>1</v>
      </c>
      <c r="N3442" s="37" t="s">
        <v>11384</v>
      </c>
      <c r="O3442" s="37" t="s">
        <v>11385</v>
      </c>
      <c r="P3442" s="36">
        <v>309</v>
      </c>
      <c r="Q3442" s="37" t="s">
        <v>11386</v>
      </c>
    </row>
    <row r="3443" spans="1:17" ht="15" customHeight="1">
      <c r="A3443" s="35">
        <v>990113</v>
      </c>
      <c r="B3443" s="36" t="s">
        <v>10602</v>
      </c>
      <c r="C3443" s="37" t="s">
        <v>9928</v>
      </c>
      <c r="D3443" s="37" t="s">
        <v>10512</v>
      </c>
      <c r="E3443" s="35">
        <v>9901132</v>
      </c>
      <c r="F3443" s="37" t="s">
        <v>11387</v>
      </c>
      <c r="G3443" s="36" t="s">
        <v>9253</v>
      </c>
      <c r="H3443" s="42">
        <v>428946.45039674995</v>
      </c>
      <c r="I3443" s="39"/>
      <c r="J3443" s="42">
        <f t="shared" si="186"/>
        <v>428946.45039674995</v>
      </c>
      <c r="K3443" s="43">
        <v>0</v>
      </c>
      <c r="L3443" s="36">
        <v>100</v>
      </c>
      <c r="M3443" s="36">
        <v>1</v>
      </c>
      <c r="N3443" s="37" t="s">
        <v>11388</v>
      </c>
      <c r="O3443" s="37" t="s">
        <v>11385</v>
      </c>
      <c r="P3443" s="36">
        <v>309</v>
      </c>
      <c r="Q3443" s="37" t="s">
        <v>11386</v>
      </c>
    </row>
    <row r="3444" spans="1:17" ht="15" customHeight="1">
      <c r="A3444" s="35">
        <v>908420</v>
      </c>
      <c r="B3444" s="36" t="s">
        <v>10602</v>
      </c>
      <c r="C3444" s="37" t="s">
        <v>10177</v>
      </c>
      <c r="D3444" s="37" t="s">
        <v>10178</v>
      </c>
      <c r="E3444" s="35">
        <v>90842021</v>
      </c>
      <c r="F3444" s="37" t="s">
        <v>11389</v>
      </c>
      <c r="G3444" s="36" t="s">
        <v>9253</v>
      </c>
      <c r="H3444" s="42">
        <v>6411115.2574755</v>
      </c>
      <c r="I3444" s="39"/>
      <c r="J3444" s="42">
        <f t="shared" si="186"/>
        <v>6411115.2574755</v>
      </c>
      <c r="K3444" s="43">
        <v>0</v>
      </c>
      <c r="L3444" s="36">
        <v>100</v>
      </c>
      <c r="M3444" s="36">
        <v>1</v>
      </c>
      <c r="N3444" s="40" t="s">
        <v>10179</v>
      </c>
      <c r="O3444" s="37" t="s">
        <v>9255</v>
      </c>
      <c r="P3444" s="36">
        <v>706</v>
      </c>
      <c r="Q3444" s="37" t="s">
        <v>9256</v>
      </c>
    </row>
    <row r="3445" spans="1:17" ht="15" customHeight="1">
      <c r="A3445" s="35">
        <v>527102</v>
      </c>
      <c r="B3445" s="36" t="s">
        <v>10602</v>
      </c>
      <c r="C3445" s="37" t="s">
        <v>9240</v>
      </c>
      <c r="D3445" s="37" t="s">
        <v>9241</v>
      </c>
      <c r="E3445" s="35" t="s">
        <v>11390</v>
      </c>
      <c r="F3445" s="37" t="s">
        <v>7141</v>
      </c>
      <c r="G3445" s="36" t="s">
        <v>9253</v>
      </c>
      <c r="H3445" s="42">
        <v>42278209.974000007</v>
      </c>
      <c r="I3445" s="39"/>
      <c r="J3445" s="42">
        <f t="shared" si="186"/>
        <v>42278209.974000007</v>
      </c>
      <c r="K3445" s="36">
        <v>0</v>
      </c>
      <c r="L3445" s="36">
        <v>100</v>
      </c>
      <c r="M3445" s="36">
        <v>1</v>
      </c>
      <c r="N3445" s="40" t="s">
        <v>11221</v>
      </c>
      <c r="O3445" s="37" t="s">
        <v>11090</v>
      </c>
      <c r="P3445" s="36">
        <v>235</v>
      </c>
      <c r="Q3445" s="37" t="s">
        <v>9246</v>
      </c>
    </row>
    <row r="3446" spans="1:17" ht="15" customHeight="1">
      <c r="A3446" s="35">
        <v>527101</v>
      </c>
      <c r="B3446" s="36" t="s">
        <v>10602</v>
      </c>
      <c r="C3446" s="37" t="s">
        <v>9240</v>
      </c>
      <c r="D3446" s="37" t="s">
        <v>9241</v>
      </c>
      <c r="E3446" s="35" t="s">
        <v>11391</v>
      </c>
      <c r="F3446" s="38" t="s">
        <v>7139</v>
      </c>
      <c r="G3446" s="36" t="s">
        <v>9253</v>
      </c>
      <c r="H3446" s="42">
        <v>42278209.974000007</v>
      </c>
      <c r="I3446" s="39"/>
      <c r="J3446" s="42">
        <f t="shared" si="186"/>
        <v>42278209.974000007</v>
      </c>
      <c r="K3446" s="43">
        <v>0</v>
      </c>
      <c r="L3446" s="36">
        <v>100</v>
      </c>
      <c r="M3446" s="36">
        <v>1</v>
      </c>
      <c r="N3446" s="40" t="s">
        <v>11089</v>
      </c>
      <c r="O3446" s="37" t="s">
        <v>11090</v>
      </c>
      <c r="P3446" s="36">
        <v>235</v>
      </c>
      <c r="Q3446" s="37" t="s">
        <v>9246</v>
      </c>
    </row>
    <row r="3447" spans="1:17" ht="15" customHeight="1">
      <c r="A3447" s="35">
        <v>527202</v>
      </c>
      <c r="B3447" s="36" t="s">
        <v>10602</v>
      </c>
      <c r="C3447" s="37" t="s">
        <v>9240</v>
      </c>
      <c r="D3447" s="37" t="s">
        <v>9241</v>
      </c>
      <c r="E3447" s="35" t="s">
        <v>11392</v>
      </c>
      <c r="F3447" s="38" t="s">
        <v>1966</v>
      </c>
      <c r="G3447" s="36" t="s">
        <v>9253</v>
      </c>
      <c r="H3447" s="42">
        <v>42278209.974000007</v>
      </c>
      <c r="I3447" s="39"/>
      <c r="J3447" s="42">
        <f t="shared" si="186"/>
        <v>42278209.974000007</v>
      </c>
      <c r="K3447" s="43">
        <v>0</v>
      </c>
      <c r="L3447" s="36">
        <v>100</v>
      </c>
      <c r="M3447" s="36">
        <v>1</v>
      </c>
      <c r="N3447" s="40" t="s">
        <v>11221</v>
      </c>
      <c r="O3447" s="37" t="s">
        <v>11090</v>
      </c>
      <c r="P3447" s="36">
        <v>235</v>
      </c>
      <c r="Q3447" s="37" t="s">
        <v>9246</v>
      </c>
    </row>
    <row r="3448" spans="1:17" ht="15" customHeight="1">
      <c r="A3448" s="35">
        <v>526102</v>
      </c>
      <c r="B3448" s="36" t="s">
        <v>10602</v>
      </c>
      <c r="C3448" s="37" t="s">
        <v>9240</v>
      </c>
      <c r="D3448" s="37" t="s">
        <v>9241</v>
      </c>
      <c r="E3448" s="35" t="s">
        <v>11393</v>
      </c>
      <c r="F3448" s="38" t="s">
        <v>11394</v>
      </c>
      <c r="G3448" s="36" t="s">
        <v>9253</v>
      </c>
      <c r="H3448" s="42">
        <v>42278209.974000007</v>
      </c>
      <c r="I3448" s="39"/>
      <c r="J3448" s="42">
        <f t="shared" si="186"/>
        <v>42278209.974000007</v>
      </c>
      <c r="K3448" s="43">
        <v>0</v>
      </c>
      <c r="L3448" s="36">
        <v>100</v>
      </c>
      <c r="M3448" s="36">
        <v>1</v>
      </c>
      <c r="N3448" s="40" t="s">
        <v>11221</v>
      </c>
      <c r="O3448" s="37" t="s">
        <v>11090</v>
      </c>
      <c r="P3448" s="36">
        <v>235</v>
      </c>
      <c r="Q3448" s="37" t="s">
        <v>9246</v>
      </c>
    </row>
    <row r="3449" spans="1:17" ht="15" customHeight="1">
      <c r="A3449" s="35">
        <v>526101</v>
      </c>
      <c r="B3449" s="36" t="s">
        <v>10602</v>
      </c>
      <c r="C3449" s="37" t="s">
        <v>9240</v>
      </c>
      <c r="D3449" s="37" t="s">
        <v>9241</v>
      </c>
      <c r="E3449" s="35" t="s">
        <v>11395</v>
      </c>
      <c r="F3449" s="38" t="s">
        <v>11396</v>
      </c>
      <c r="G3449" s="36" t="s">
        <v>9253</v>
      </c>
      <c r="H3449" s="42">
        <v>42278209.974000007</v>
      </c>
      <c r="I3449" s="39"/>
      <c r="J3449" s="42">
        <f t="shared" si="186"/>
        <v>42278209.974000007</v>
      </c>
      <c r="K3449" s="43">
        <v>0</v>
      </c>
      <c r="L3449" s="36">
        <v>100</v>
      </c>
      <c r="M3449" s="36">
        <v>1</v>
      </c>
      <c r="N3449" s="40" t="s">
        <v>11089</v>
      </c>
      <c r="O3449" s="37" t="s">
        <v>11090</v>
      </c>
      <c r="P3449" s="36">
        <v>235</v>
      </c>
      <c r="Q3449" s="37" t="s">
        <v>9246</v>
      </c>
    </row>
    <row r="3450" spans="1:17" ht="15" customHeight="1">
      <c r="A3450" s="35">
        <v>525302</v>
      </c>
      <c r="B3450" s="36" t="s">
        <v>10602</v>
      </c>
      <c r="C3450" s="37" t="s">
        <v>9240</v>
      </c>
      <c r="D3450" s="37" t="s">
        <v>9241</v>
      </c>
      <c r="E3450" s="35" t="s">
        <v>11397</v>
      </c>
      <c r="F3450" s="38" t="s">
        <v>1964</v>
      </c>
      <c r="G3450" s="36" t="s">
        <v>9253</v>
      </c>
      <c r="H3450" s="42">
        <v>42278209.974000007</v>
      </c>
      <c r="I3450" s="39"/>
      <c r="J3450" s="42">
        <f t="shared" si="186"/>
        <v>42278209.974000007</v>
      </c>
      <c r="K3450" s="43">
        <v>0</v>
      </c>
      <c r="L3450" s="36">
        <v>100</v>
      </c>
      <c r="M3450" s="36">
        <v>1</v>
      </c>
      <c r="N3450" s="40" t="s">
        <v>11221</v>
      </c>
      <c r="O3450" s="37" t="s">
        <v>11090</v>
      </c>
      <c r="P3450" s="36">
        <v>235</v>
      </c>
      <c r="Q3450" s="37" t="s">
        <v>9246</v>
      </c>
    </row>
    <row r="3451" spans="1:17" ht="15" customHeight="1">
      <c r="A3451" s="35">
        <v>525301</v>
      </c>
      <c r="B3451" s="36" t="s">
        <v>10602</v>
      </c>
      <c r="C3451" s="37" t="s">
        <v>9240</v>
      </c>
      <c r="D3451" s="37" t="s">
        <v>9241</v>
      </c>
      <c r="E3451" s="35" t="s">
        <v>11398</v>
      </c>
      <c r="F3451" s="38" t="s">
        <v>1963</v>
      </c>
      <c r="G3451" s="36" t="s">
        <v>9253</v>
      </c>
      <c r="H3451" s="42">
        <v>42278209.974000007</v>
      </c>
      <c r="I3451" s="39"/>
      <c r="J3451" s="42">
        <f t="shared" si="186"/>
        <v>42278209.974000007</v>
      </c>
      <c r="K3451" s="43">
        <v>0</v>
      </c>
      <c r="L3451" s="36">
        <v>100</v>
      </c>
      <c r="M3451" s="36">
        <v>1</v>
      </c>
      <c r="N3451" s="40" t="s">
        <v>11089</v>
      </c>
      <c r="O3451" s="37" t="s">
        <v>11090</v>
      </c>
      <c r="P3451" s="36">
        <v>235</v>
      </c>
      <c r="Q3451" s="37" t="s">
        <v>9246</v>
      </c>
    </row>
    <row r="3452" spans="1:17" ht="15" customHeight="1">
      <c r="A3452" s="35">
        <v>525204</v>
      </c>
      <c r="B3452" s="36" t="s">
        <v>10602</v>
      </c>
      <c r="C3452" s="37" t="s">
        <v>9240</v>
      </c>
      <c r="D3452" s="37" t="s">
        <v>9241</v>
      </c>
      <c r="E3452" s="35" t="s">
        <v>11399</v>
      </c>
      <c r="F3452" s="38" t="s">
        <v>7183</v>
      </c>
      <c r="G3452" s="36" t="s">
        <v>9253</v>
      </c>
      <c r="H3452" s="42">
        <v>42278209.974000007</v>
      </c>
      <c r="I3452" s="39"/>
      <c r="J3452" s="42">
        <f t="shared" si="186"/>
        <v>42278209.974000007</v>
      </c>
      <c r="K3452" s="43">
        <v>0</v>
      </c>
      <c r="L3452" s="36">
        <v>100</v>
      </c>
      <c r="M3452" s="36">
        <v>1</v>
      </c>
      <c r="N3452" s="40" t="s">
        <v>11221</v>
      </c>
      <c r="O3452" s="37" t="s">
        <v>11090</v>
      </c>
      <c r="P3452" s="36">
        <v>235</v>
      </c>
      <c r="Q3452" s="37" t="s">
        <v>9246</v>
      </c>
    </row>
    <row r="3453" spans="1:17" ht="15" customHeight="1">
      <c r="A3453" s="35">
        <v>525203</v>
      </c>
      <c r="B3453" s="36" t="s">
        <v>10602</v>
      </c>
      <c r="C3453" s="37" t="s">
        <v>9240</v>
      </c>
      <c r="D3453" s="37" t="s">
        <v>9241</v>
      </c>
      <c r="E3453" s="35" t="s">
        <v>11400</v>
      </c>
      <c r="F3453" s="38" t="s">
        <v>7137</v>
      </c>
      <c r="G3453" s="36" t="s">
        <v>9253</v>
      </c>
      <c r="H3453" s="42">
        <v>42278209.974000007</v>
      </c>
      <c r="I3453" s="39"/>
      <c r="J3453" s="42">
        <f t="shared" si="186"/>
        <v>42278209.974000007</v>
      </c>
      <c r="K3453" s="43">
        <v>0</v>
      </c>
      <c r="L3453" s="36">
        <v>100</v>
      </c>
      <c r="M3453" s="36">
        <v>1</v>
      </c>
      <c r="N3453" s="40" t="s">
        <v>11089</v>
      </c>
      <c r="O3453" s="37" t="s">
        <v>11090</v>
      </c>
      <c r="P3453" s="36">
        <v>235</v>
      </c>
      <c r="Q3453" s="37" t="s">
        <v>9246</v>
      </c>
    </row>
    <row r="3454" spans="1:17" ht="15" customHeight="1">
      <c r="A3454" s="35">
        <v>849101</v>
      </c>
      <c r="B3454" s="36" t="s">
        <v>10602</v>
      </c>
      <c r="C3454" s="37" t="s">
        <v>9240</v>
      </c>
      <c r="D3454" s="37" t="s">
        <v>9263</v>
      </c>
      <c r="E3454" s="35" t="s">
        <v>11401</v>
      </c>
      <c r="F3454" s="37" t="s">
        <v>11402</v>
      </c>
      <c r="G3454" s="36" t="s">
        <v>9253</v>
      </c>
      <c r="H3454" s="42">
        <v>13506378.1506225</v>
      </c>
      <c r="I3454" s="39"/>
      <c r="J3454" s="42">
        <f t="shared" si="186"/>
        <v>13506378.1506225</v>
      </c>
      <c r="K3454" s="36">
        <v>0</v>
      </c>
      <c r="L3454" s="36">
        <v>100</v>
      </c>
      <c r="M3454" s="36">
        <v>1</v>
      </c>
      <c r="N3454" s="40" t="s">
        <v>9684</v>
      </c>
      <c r="O3454" s="37" t="s">
        <v>9844</v>
      </c>
      <c r="P3454" s="36">
        <v>207</v>
      </c>
      <c r="Q3454" s="37" t="s">
        <v>9266</v>
      </c>
    </row>
    <row r="3455" spans="1:17" ht="15" customHeight="1">
      <c r="A3455" s="35">
        <v>772912</v>
      </c>
      <c r="B3455" s="36" t="s">
        <v>10602</v>
      </c>
      <c r="C3455" s="37" t="s">
        <v>9240</v>
      </c>
      <c r="D3455" s="37" t="s">
        <v>9263</v>
      </c>
      <c r="E3455" s="35">
        <v>772912</v>
      </c>
      <c r="F3455" s="37" t="s">
        <v>11403</v>
      </c>
      <c r="G3455" s="36" t="s">
        <v>9253</v>
      </c>
      <c r="H3455" s="42">
        <v>2113910.4986999999</v>
      </c>
      <c r="I3455" s="39"/>
      <c r="J3455" s="42">
        <f t="shared" si="186"/>
        <v>2113910.4986999999</v>
      </c>
      <c r="K3455" s="36">
        <v>0</v>
      </c>
      <c r="L3455" s="36">
        <v>100</v>
      </c>
      <c r="M3455" s="36">
        <v>1</v>
      </c>
      <c r="N3455" s="40" t="s">
        <v>9684</v>
      </c>
      <c r="O3455" s="37" t="s">
        <v>9844</v>
      </c>
      <c r="P3455" s="36">
        <v>207</v>
      </c>
      <c r="Q3455" s="37" t="s">
        <v>9266</v>
      </c>
    </row>
    <row r="3456" spans="1:17" ht="15" customHeight="1">
      <c r="A3456" s="35">
        <v>766604</v>
      </c>
      <c r="B3456" s="36" t="s">
        <v>10602</v>
      </c>
      <c r="C3456" s="37" t="s">
        <v>9240</v>
      </c>
      <c r="D3456" s="37" t="s">
        <v>9300</v>
      </c>
      <c r="E3456" s="35" t="s">
        <v>11404</v>
      </c>
      <c r="F3456" s="37" t="s">
        <v>11405</v>
      </c>
      <c r="G3456" s="36" t="s">
        <v>9253</v>
      </c>
      <c r="H3456" s="42">
        <v>17101686.928090051</v>
      </c>
      <c r="I3456" s="39"/>
      <c r="J3456" s="42">
        <f t="shared" si="186"/>
        <v>17101686.928090051</v>
      </c>
      <c r="K3456" s="36">
        <v>0</v>
      </c>
      <c r="L3456" s="36">
        <v>100</v>
      </c>
      <c r="M3456" s="36">
        <v>1</v>
      </c>
      <c r="N3456" s="40" t="s">
        <v>9684</v>
      </c>
      <c r="O3456" s="37" t="s">
        <v>9844</v>
      </c>
      <c r="P3456" s="36">
        <v>205</v>
      </c>
      <c r="Q3456" s="37" t="s">
        <v>9302</v>
      </c>
    </row>
    <row r="3457" spans="1:17" ht="15" customHeight="1">
      <c r="A3457" s="35">
        <v>766603</v>
      </c>
      <c r="B3457" s="36" t="s">
        <v>10602</v>
      </c>
      <c r="C3457" s="37" t="s">
        <v>9240</v>
      </c>
      <c r="D3457" s="37" t="s">
        <v>9300</v>
      </c>
      <c r="E3457" s="35" t="s">
        <v>11406</v>
      </c>
      <c r="F3457" s="37" t="s">
        <v>11407</v>
      </c>
      <c r="G3457" s="36" t="s">
        <v>9253</v>
      </c>
      <c r="H3457" s="42">
        <v>17101686.928090051</v>
      </c>
      <c r="I3457" s="39"/>
      <c r="J3457" s="42">
        <f t="shared" si="186"/>
        <v>17101686.928090051</v>
      </c>
      <c r="K3457" s="36">
        <v>0</v>
      </c>
      <c r="L3457" s="36">
        <v>100</v>
      </c>
      <c r="M3457" s="36">
        <v>1</v>
      </c>
      <c r="N3457" s="40" t="s">
        <v>9684</v>
      </c>
      <c r="O3457" s="37" t="s">
        <v>9844</v>
      </c>
      <c r="P3457" s="36">
        <v>205</v>
      </c>
      <c r="Q3457" s="37" t="s">
        <v>9302</v>
      </c>
    </row>
    <row r="3458" spans="1:17" ht="15" customHeight="1">
      <c r="A3458" s="35">
        <v>766501</v>
      </c>
      <c r="B3458" s="36" t="s">
        <v>10602</v>
      </c>
      <c r="C3458" s="37" t="s">
        <v>9240</v>
      </c>
      <c r="D3458" s="37" t="s">
        <v>9300</v>
      </c>
      <c r="E3458" s="35" t="s">
        <v>11408</v>
      </c>
      <c r="F3458" s="37" t="s">
        <v>11409</v>
      </c>
      <c r="G3458" s="36" t="s">
        <v>9253</v>
      </c>
      <c r="H3458" s="42">
        <v>17101686.928090051</v>
      </c>
      <c r="I3458" s="39"/>
      <c r="J3458" s="42">
        <f t="shared" si="186"/>
        <v>17101686.928090051</v>
      </c>
      <c r="K3458" s="36">
        <v>0</v>
      </c>
      <c r="L3458" s="36">
        <v>100</v>
      </c>
      <c r="M3458" s="36">
        <v>1</v>
      </c>
      <c r="N3458" s="40" t="s">
        <v>10747</v>
      </c>
      <c r="O3458" s="37" t="s">
        <v>9844</v>
      </c>
      <c r="P3458" s="36">
        <v>205</v>
      </c>
      <c r="Q3458" s="37" t="s">
        <v>9302</v>
      </c>
    </row>
    <row r="3459" spans="1:17" ht="15" customHeight="1">
      <c r="A3459" s="35">
        <v>766601</v>
      </c>
      <c r="B3459" s="36" t="s">
        <v>10602</v>
      </c>
      <c r="C3459" s="37" t="s">
        <v>9240</v>
      </c>
      <c r="D3459" s="37" t="s">
        <v>9300</v>
      </c>
      <c r="E3459" s="35" t="s">
        <v>11410</v>
      </c>
      <c r="F3459" s="37" t="s">
        <v>7283</v>
      </c>
      <c r="G3459" s="36" t="s">
        <v>9253</v>
      </c>
      <c r="H3459" s="42">
        <v>17101686.928090051</v>
      </c>
      <c r="I3459" s="39"/>
      <c r="J3459" s="42">
        <f t="shared" si="186"/>
        <v>17101686.928090051</v>
      </c>
      <c r="K3459" s="36">
        <v>0</v>
      </c>
      <c r="L3459" s="36">
        <v>100</v>
      </c>
      <c r="M3459" s="36">
        <v>1</v>
      </c>
      <c r="N3459" s="40" t="s">
        <v>9684</v>
      </c>
      <c r="O3459" s="37" t="s">
        <v>9844</v>
      </c>
      <c r="P3459" s="36">
        <v>205</v>
      </c>
      <c r="Q3459" s="37" t="s">
        <v>9302</v>
      </c>
    </row>
    <row r="3460" spans="1:17" ht="15" customHeight="1">
      <c r="A3460" s="35">
        <v>772306</v>
      </c>
      <c r="B3460" s="36" t="s">
        <v>10602</v>
      </c>
      <c r="C3460" s="37" t="s">
        <v>9240</v>
      </c>
      <c r="D3460" s="37" t="s">
        <v>9263</v>
      </c>
      <c r="E3460" s="35">
        <v>772306</v>
      </c>
      <c r="F3460" s="37" t="s">
        <v>2737</v>
      </c>
      <c r="G3460" s="36" t="s">
        <v>9253</v>
      </c>
      <c r="H3460" s="42">
        <v>3038466.6526500001</v>
      </c>
      <c r="I3460" s="39"/>
      <c r="J3460" s="42">
        <f t="shared" si="186"/>
        <v>3038466.6526500001</v>
      </c>
      <c r="K3460" s="36">
        <v>0</v>
      </c>
      <c r="L3460" s="36">
        <v>100</v>
      </c>
      <c r="M3460" s="36">
        <v>1</v>
      </c>
      <c r="N3460" s="40" t="s">
        <v>9684</v>
      </c>
      <c r="O3460" s="37" t="s">
        <v>9844</v>
      </c>
      <c r="P3460" s="36">
        <v>207</v>
      </c>
      <c r="Q3460" s="37" t="s">
        <v>9266</v>
      </c>
    </row>
    <row r="3461" spans="1:17" ht="15" customHeight="1">
      <c r="A3461" s="35">
        <v>772307</v>
      </c>
      <c r="B3461" s="36" t="s">
        <v>10602</v>
      </c>
      <c r="C3461" s="37" t="s">
        <v>9240</v>
      </c>
      <c r="D3461" s="37" t="s">
        <v>9263</v>
      </c>
      <c r="E3461" s="35">
        <v>772307</v>
      </c>
      <c r="F3461" s="37" t="s">
        <v>2738</v>
      </c>
      <c r="G3461" s="36" t="s">
        <v>9253</v>
      </c>
      <c r="H3461" s="42">
        <v>3038466.6526500001</v>
      </c>
      <c r="I3461" s="39"/>
      <c r="J3461" s="42">
        <f t="shared" si="186"/>
        <v>3038466.6526500001</v>
      </c>
      <c r="K3461" s="36">
        <v>0</v>
      </c>
      <c r="L3461" s="36">
        <v>100</v>
      </c>
      <c r="M3461" s="36">
        <v>1</v>
      </c>
      <c r="N3461" s="40" t="s">
        <v>9684</v>
      </c>
      <c r="O3461" s="37" t="s">
        <v>9844</v>
      </c>
      <c r="P3461" s="36">
        <v>207</v>
      </c>
      <c r="Q3461" s="37" t="s">
        <v>9266</v>
      </c>
    </row>
    <row r="3462" spans="1:17" ht="15" customHeight="1">
      <c r="A3462" s="35">
        <v>772305</v>
      </c>
      <c r="B3462" s="36" t="s">
        <v>10602</v>
      </c>
      <c r="C3462" s="37" t="s">
        <v>9240</v>
      </c>
      <c r="D3462" s="37" t="s">
        <v>9263</v>
      </c>
      <c r="E3462" s="35">
        <v>772305</v>
      </c>
      <c r="F3462" s="37" t="s">
        <v>2736</v>
      </c>
      <c r="G3462" s="36" t="s">
        <v>9253</v>
      </c>
      <c r="H3462" s="42">
        <v>1358942.4634499999</v>
      </c>
      <c r="I3462" s="39"/>
      <c r="J3462" s="42">
        <f t="shared" si="186"/>
        <v>1358942.4634499999</v>
      </c>
      <c r="K3462" s="36">
        <v>0</v>
      </c>
      <c r="L3462" s="36">
        <v>100</v>
      </c>
      <c r="M3462" s="36">
        <v>1</v>
      </c>
      <c r="N3462" s="40" t="s">
        <v>9684</v>
      </c>
      <c r="O3462" s="40" t="s">
        <v>10910</v>
      </c>
      <c r="P3462" s="36">
        <v>207</v>
      </c>
      <c r="Q3462" s="37" t="s">
        <v>9266</v>
      </c>
    </row>
    <row r="3463" spans="1:17" ht="15" customHeight="1">
      <c r="A3463" s="35">
        <v>772508</v>
      </c>
      <c r="B3463" s="36" t="s">
        <v>10602</v>
      </c>
      <c r="C3463" s="37" t="s">
        <v>9240</v>
      </c>
      <c r="D3463" s="37" t="s">
        <v>9263</v>
      </c>
      <c r="E3463" s="35">
        <v>772508</v>
      </c>
      <c r="F3463" s="38" t="s">
        <v>11411</v>
      </c>
      <c r="G3463" s="36" t="s">
        <v>9253</v>
      </c>
      <c r="H3463" s="42">
        <v>1706227.7596650003</v>
      </c>
      <c r="I3463" s="39"/>
      <c r="J3463" s="42">
        <f t="shared" si="186"/>
        <v>1706227.7596650003</v>
      </c>
      <c r="K3463" s="36">
        <v>0</v>
      </c>
      <c r="L3463" s="36">
        <v>100</v>
      </c>
      <c r="M3463" s="36">
        <v>1</v>
      </c>
      <c r="N3463" s="40" t="s">
        <v>9684</v>
      </c>
      <c r="O3463" s="37" t="s">
        <v>9844</v>
      </c>
      <c r="P3463" s="36">
        <v>207</v>
      </c>
      <c r="Q3463" s="37" t="s">
        <v>9266</v>
      </c>
    </row>
    <row r="3464" spans="1:17" ht="15" customHeight="1">
      <c r="A3464" s="35">
        <v>772512</v>
      </c>
      <c r="B3464" s="36" t="s">
        <v>10602</v>
      </c>
      <c r="C3464" s="37" t="s">
        <v>9240</v>
      </c>
      <c r="D3464" s="37" t="s">
        <v>9263</v>
      </c>
      <c r="E3464" s="35">
        <v>772512</v>
      </c>
      <c r="F3464" s="37" t="s">
        <v>2830</v>
      </c>
      <c r="G3464" s="36" t="s">
        <v>9253</v>
      </c>
      <c r="H3464" s="42">
        <v>1706227.7596650003</v>
      </c>
      <c r="I3464" s="39"/>
      <c r="J3464" s="42">
        <f t="shared" si="186"/>
        <v>1706227.7596650003</v>
      </c>
      <c r="K3464" s="36">
        <v>0</v>
      </c>
      <c r="L3464" s="36">
        <v>100</v>
      </c>
      <c r="M3464" s="36">
        <v>1</v>
      </c>
      <c r="N3464" s="40" t="s">
        <v>9684</v>
      </c>
      <c r="O3464" s="37" t="s">
        <v>9844</v>
      </c>
      <c r="P3464" s="36">
        <v>207</v>
      </c>
      <c r="Q3464" s="37" t="s">
        <v>9266</v>
      </c>
    </row>
    <row r="3465" spans="1:17" ht="15" customHeight="1">
      <c r="A3465" s="35">
        <v>772908</v>
      </c>
      <c r="B3465" s="36" t="s">
        <v>10602</v>
      </c>
      <c r="C3465" s="37" t="s">
        <v>9240</v>
      </c>
      <c r="D3465" s="37" t="s">
        <v>9263</v>
      </c>
      <c r="E3465" s="35">
        <v>772908</v>
      </c>
      <c r="F3465" s="37" t="s">
        <v>11412</v>
      </c>
      <c r="G3465" s="36" t="s">
        <v>9253</v>
      </c>
      <c r="H3465" s="42">
        <v>1358942.4634499999</v>
      </c>
      <c r="I3465" s="39"/>
      <c r="J3465" s="42">
        <f t="shared" si="186"/>
        <v>1358942.4634499999</v>
      </c>
      <c r="K3465" s="36">
        <v>0</v>
      </c>
      <c r="L3465" s="36">
        <v>100</v>
      </c>
      <c r="M3465" s="36">
        <v>1</v>
      </c>
      <c r="N3465" s="40" t="s">
        <v>9684</v>
      </c>
      <c r="O3465" s="40" t="s">
        <v>10910</v>
      </c>
      <c r="P3465" s="36">
        <v>207</v>
      </c>
      <c r="Q3465" s="37" t="s">
        <v>9266</v>
      </c>
    </row>
    <row r="3466" spans="1:17" ht="15" customHeight="1">
      <c r="A3466" s="35">
        <v>772906</v>
      </c>
      <c r="B3466" s="36" t="s">
        <v>10602</v>
      </c>
      <c r="C3466" s="37" t="s">
        <v>9240</v>
      </c>
      <c r="D3466" s="37" t="s">
        <v>9263</v>
      </c>
      <c r="E3466" s="35">
        <v>772906</v>
      </c>
      <c r="F3466" s="37" t="s">
        <v>11413</v>
      </c>
      <c r="G3466" s="36" t="s">
        <v>9253</v>
      </c>
      <c r="H3466" s="42">
        <v>1358942.4634499999</v>
      </c>
      <c r="I3466" s="39"/>
      <c r="J3466" s="42">
        <f t="shared" si="186"/>
        <v>1358942.4634499999</v>
      </c>
      <c r="K3466" s="36">
        <v>0</v>
      </c>
      <c r="L3466" s="36">
        <v>100</v>
      </c>
      <c r="M3466" s="36">
        <v>1</v>
      </c>
      <c r="N3466" s="40" t="s">
        <v>9684</v>
      </c>
      <c r="O3466" s="40" t="s">
        <v>10910</v>
      </c>
      <c r="P3466" s="36">
        <v>207</v>
      </c>
      <c r="Q3466" s="37" t="s">
        <v>9266</v>
      </c>
    </row>
    <row r="3467" spans="1:17" ht="15" customHeight="1">
      <c r="A3467" s="35">
        <v>772510</v>
      </c>
      <c r="B3467" s="36" t="s">
        <v>10602</v>
      </c>
      <c r="C3467" s="37" t="s">
        <v>9240</v>
      </c>
      <c r="D3467" s="37" t="s">
        <v>9263</v>
      </c>
      <c r="E3467" s="35">
        <v>772510</v>
      </c>
      <c r="F3467" s="37" t="s">
        <v>2828</v>
      </c>
      <c r="G3467" s="36" t="s">
        <v>9253</v>
      </c>
      <c r="H3467" s="42">
        <v>3038466.6526500001</v>
      </c>
      <c r="I3467" s="39"/>
      <c r="J3467" s="42">
        <f t="shared" si="186"/>
        <v>3038466.6526500001</v>
      </c>
      <c r="K3467" s="36">
        <v>0</v>
      </c>
      <c r="L3467" s="36">
        <v>100</v>
      </c>
      <c r="M3467" s="36">
        <v>1</v>
      </c>
      <c r="N3467" s="40" t="s">
        <v>9684</v>
      </c>
      <c r="O3467" s="37" t="s">
        <v>9844</v>
      </c>
      <c r="P3467" s="36">
        <v>207</v>
      </c>
      <c r="Q3467" s="37" t="s">
        <v>9266</v>
      </c>
    </row>
    <row r="3468" spans="1:17" ht="15" customHeight="1">
      <c r="A3468" s="35">
        <v>772406</v>
      </c>
      <c r="B3468" s="36" t="s">
        <v>10602</v>
      </c>
      <c r="C3468" s="37" t="s">
        <v>9240</v>
      </c>
      <c r="D3468" s="37" t="s">
        <v>9263</v>
      </c>
      <c r="E3468" s="35">
        <v>772406</v>
      </c>
      <c r="F3468" s="37" t="s">
        <v>3400</v>
      </c>
      <c r="G3468" s="36" t="s">
        <v>9253</v>
      </c>
      <c r="H3468" s="42">
        <v>3038466.6526500001</v>
      </c>
      <c r="I3468" s="39"/>
      <c r="J3468" s="42">
        <f t="shared" si="186"/>
        <v>3038466.6526500001</v>
      </c>
      <c r="K3468" s="36">
        <v>0</v>
      </c>
      <c r="L3468" s="36">
        <v>100</v>
      </c>
      <c r="M3468" s="36">
        <v>1</v>
      </c>
      <c r="N3468" s="40" t="s">
        <v>9684</v>
      </c>
      <c r="O3468" s="37" t="s">
        <v>9844</v>
      </c>
      <c r="P3468" s="36">
        <v>207</v>
      </c>
      <c r="Q3468" s="37" t="s">
        <v>9266</v>
      </c>
    </row>
    <row r="3469" spans="1:17" ht="15" customHeight="1">
      <c r="A3469" s="35">
        <v>772514</v>
      </c>
      <c r="B3469" s="36" t="s">
        <v>10602</v>
      </c>
      <c r="C3469" s="37" t="s">
        <v>9240</v>
      </c>
      <c r="D3469" s="37" t="s">
        <v>9263</v>
      </c>
      <c r="E3469" s="35">
        <v>772514</v>
      </c>
      <c r="F3469" s="37" t="s">
        <v>2795</v>
      </c>
      <c r="G3469" s="36" t="s">
        <v>9253</v>
      </c>
      <c r="H3469" s="42">
        <v>1706227.7596650003</v>
      </c>
      <c r="I3469" s="39"/>
      <c r="J3469" s="42">
        <f t="shared" si="186"/>
        <v>1706227.7596650003</v>
      </c>
      <c r="K3469" s="36">
        <v>0</v>
      </c>
      <c r="L3469" s="36">
        <v>100</v>
      </c>
      <c r="M3469" s="36">
        <v>1</v>
      </c>
      <c r="N3469" s="40" t="s">
        <v>9684</v>
      </c>
      <c r="O3469" s="37" t="s">
        <v>9844</v>
      </c>
      <c r="P3469" s="36">
        <v>207</v>
      </c>
      <c r="Q3469" s="37" t="s">
        <v>9266</v>
      </c>
    </row>
    <row r="3470" spans="1:17" ht="15" customHeight="1">
      <c r="A3470" s="35">
        <v>772708</v>
      </c>
      <c r="B3470" s="36" t="s">
        <v>10602</v>
      </c>
      <c r="C3470" s="37" t="s">
        <v>9240</v>
      </c>
      <c r="D3470" s="37" t="s">
        <v>9263</v>
      </c>
      <c r="E3470" s="35">
        <v>772708</v>
      </c>
      <c r="F3470" s="37" t="s">
        <v>11414</v>
      </c>
      <c r="G3470" s="36" t="s">
        <v>9253</v>
      </c>
      <c r="H3470" s="42">
        <v>1358942.4634499999</v>
      </c>
      <c r="I3470" s="39"/>
      <c r="J3470" s="42">
        <f t="shared" si="186"/>
        <v>1358942.4634499999</v>
      </c>
      <c r="K3470" s="36">
        <v>0</v>
      </c>
      <c r="L3470" s="36">
        <v>100</v>
      </c>
      <c r="M3470" s="36">
        <v>1</v>
      </c>
      <c r="N3470" s="40" t="s">
        <v>9684</v>
      </c>
      <c r="O3470" s="40" t="s">
        <v>10910</v>
      </c>
      <c r="P3470" s="36">
        <v>207</v>
      </c>
      <c r="Q3470" s="37" t="s">
        <v>9266</v>
      </c>
    </row>
    <row r="3471" spans="1:17" ht="15" customHeight="1">
      <c r="A3471" s="35">
        <v>772709</v>
      </c>
      <c r="B3471" s="36" t="s">
        <v>10602</v>
      </c>
      <c r="C3471" s="37" t="s">
        <v>9240</v>
      </c>
      <c r="D3471" s="37" t="s">
        <v>9263</v>
      </c>
      <c r="E3471" s="35">
        <v>772709</v>
      </c>
      <c r="F3471" s="37" t="s">
        <v>11415</v>
      </c>
      <c r="G3471" s="36" t="s">
        <v>9253</v>
      </c>
      <c r="H3471" s="42">
        <v>1358942.4634499999</v>
      </c>
      <c r="I3471" s="39"/>
      <c r="J3471" s="42">
        <f t="shared" si="186"/>
        <v>1358942.4634499999</v>
      </c>
      <c r="K3471" s="36">
        <v>0</v>
      </c>
      <c r="L3471" s="36">
        <v>100</v>
      </c>
      <c r="M3471" s="36">
        <v>1</v>
      </c>
      <c r="N3471" s="40" t="s">
        <v>9684</v>
      </c>
      <c r="O3471" s="40" t="s">
        <v>10910</v>
      </c>
      <c r="P3471" s="36">
        <v>207</v>
      </c>
      <c r="Q3471" s="37" t="s">
        <v>9266</v>
      </c>
    </row>
    <row r="3472" spans="1:17" ht="15" customHeight="1">
      <c r="A3472" s="35">
        <v>766201</v>
      </c>
      <c r="B3472" s="36" t="s">
        <v>10602</v>
      </c>
      <c r="C3472" s="37" t="s">
        <v>9240</v>
      </c>
      <c r="D3472" s="37" t="s">
        <v>9300</v>
      </c>
      <c r="E3472" s="35" t="s">
        <v>11416</v>
      </c>
      <c r="F3472" s="37" t="s">
        <v>7273</v>
      </c>
      <c r="G3472" s="36" t="s">
        <v>9253</v>
      </c>
      <c r="H3472" s="42">
        <v>16465399.867981352</v>
      </c>
      <c r="I3472" s="39"/>
      <c r="J3472" s="42">
        <f t="shared" si="186"/>
        <v>16465399.867981352</v>
      </c>
      <c r="K3472" s="36">
        <v>0</v>
      </c>
      <c r="L3472" s="36">
        <v>100</v>
      </c>
      <c r="M3472" s="36">
        <v>1</v>
      </c>
      <c r="N3472" s="40" t="s">
        <v>9684</v>
      </c>
      <c r="O3472" s="37" t="s">
        <v>9844</v>
      </c>
      <c r="P3472" s="36">
        <v>205</v>
      </c>
      <c r="Q3472" s="37" t="s">
        <v>9302</v>
      </c>
    </row>
    <row r="3473" spans="1:17" ht="15" customHeight="1">
      <c r="A3473" s="35">
        <v>766403</v>
      </c>
      <c r="B3473" s="36" t="s">
        <v>10602</v>
      </c>
      <c r="C3473" s="37" t="s">
        <v>9240</v>
      </c>
      <c r="D3473" s="37" t="s">
        <v>9300</v>
      </c>
      <c r="E3473" s="35">
        <v>766403</v>
      </c>
      <c r="F3473" s="38" t="s">
        <v>3826</v>
      </c>
      <c r="G3473" s="36" t="s">
        <v>9253</v>
      </c>
      <c r="H3473" s="42">
        <v>8201066.7733136993</v>
      </c>
      <c r="I3473" s="39"/>
      <c r="J3473" s="42">
        <f t="shared" si="186"/>
        <v>8201066.7733136993</v>
      </c>
      <c r="K3473" s="43">
        <v>0</v>
      </c>
      <c r="L3473" s="36">
        <v>100</v>
      </c>
      <c r="M3473" s="36">
        <v>1</v>
      </c>
      <c r="N3473" s="40" t="s">
        <v>9684</v>
      </c>
      <c r="O3473" s="37" t="s">
        <v>9844</v>
      </c>
      <c r="P3473" s="36">
        <v>205</v>
      </c>
      <c r="Q3473" s="37" t="s">
        <v>9302</v>
      </c>
    </row>
    <row r="3474" spans="1:17" ht="15" customHeight="1">
      <c r="A3474" s="35">
        <v>772204</v>
      </c>
      <c r="B3474" s="36" t="s">
        <v>10602</v>
      </c>
      <c r="C3474" s="37" t="s">
        <v>9240</v>
      </c>
      <c r="D3474" s="37" t="s">
        <v>9263</v>
      </c>
      <c r="E3474" s="35">
        <v>772204</v>
      </c>
      <c r="F3474" s="37" t="s">
        <v>2682</v>
      </c>
      <c r="G3474" s="36" t="s">
        <v>9253</v>
      </c>
      <c r="H3474" s="42">
        <v>3038466.6526500001</v>
      </c>
      <c r="I3474" s="39"/>
      <c r="J3474" s="42">
        <f t="shared" si="186"/>
        <v>3038466.6526500001</v>
      </c>
      <c r="K3474" s="36">
        <v>0</v>
      </c>
      <c r="L3474" s="36">
        <v>100</v>
      </c>
      <c r="M3474" s="36">
        <v>1</v>
      </c>
      <c r="N3474" s="40" t="s">
        <v>9684</v>
      </c>
      <c r="O3474" s="37" t="s">
        <v>9844</v>
      </c>
      <c r="P3474" s="36">
        <v>207</v>
      </c>
      <c r="Q3474" s="37" t="s">
        <v>9266</v>
      </c>
    </row>
    <row r="3475" spans="1:17" ht="15" customHeight="1">
      <c r="A3475" s="35">
        <v>772808</v>
      </c>
      <c r="B3475" s="36" t="s">
        <v>10602</v>
      </c>
      <c r="C3475" s="37" t="s">
        <v>9240</v>
      </c>
      <c r="D3475" s="37" t="s">
        <v>9263</v>
      </c>
      <c r="E3475" s="35">
        <v>772808</v>
      </c>
      <c r="F3475" s="37" t="s">
        <v>2906</v>
      </c>
      <c r="G3475" s="36" t="s">
        <v>9253</v>
      </c>
      <c r="H3475" s="42">
        <v>3038466.6526500001</v>
      </c>
      <c r="I3475" s="39"/>
      <c r="J3475" s="42">
        <f t="shared" si="186"/>
        <v>3038466.6526500001</v>
      </c>
      <c r="K3475" s="36">
        <v>0</v>
      </c>
      <c r="L3475" s="36">
        <v>100</v>
      </c>
      <c r="M3475" s="36">
        <v>1</v>
      </c>
      <c r="N3475" s="40" t="s">
        <v>9684</v>
      </c>
      <c r="O3475" s="37" t="s">
        <v>9844</v>
      </c>
      <c r="P3475" s="36">
        <v>207</v>
      </c>
      <c r="Q3475" s="37" t="s">
        <v>9266</v>
      </c>
    </row>
    <row r="3476" spans="1:17" ht="15" customHeight="1">
      <c r="A3476" s="35">
        <v>772809</v>
      </c>
      <c r="B3476" s="36" t="s">
        <v>10602</v>
      </c>
      <c r="C3476" s="37" t="s">
        <v>9240</v>
      </c>
      <c r="D3476" s="37" t="s">
        <v>9263</v>
      </c>
      <c r="E3476" s="35">
        <v>772809</v>
      </c>
      <c r="F3476" s="37" t="s">
        <v>2907</v>
      </c>
      <c r="G3476" s="36" t="s">
        <v>9253</v>
      </c>
      <c r="H3476" s="42">
        <v>3038466.6526500001</v>
      </c>
      <c r="I3476" s="39"/>
      <c r="J3476" s="42">
        <f t="shared" si="186"/>
        <v>3038466.6526500001</v>
      </c>
      <c r="K3476" s="36">
        <v>0</v>
      </c>
      <c r="L3476" s="36">
        <v>100</v>
      </c>
      <c r="M3476" s="36">
        <v>1</v>
      </c>
      <c r="N3476" s="40" t="s">
        <v>9684</v>
      </c>
      <c r="O3476" s="37" t="s">
        <v>9844</v>
      </c>
      <c r="P3476" s="36">
        <v>207</v>
      </c>
      <c r="Q3476" s="37" t="s">
        <v>9266</v>
      </c>
    </row>
    <row r="3477" spans="1:17" ht="15" customHeight="1">
      <c r="A3477" s="35">
        <v>772806</v>
      </c>
      <c r="B3477" s="36" t="s">
        <v>10602</v>
      </c>
      <c r="C3477" s="37" t="s">
        <v>9240</v>
      </c>
      <c r="D3477" s="37" t="s">
        <v>9263</v>
      </c>
      <c r="E3477" s="35">
        <v>772806</v>
      </c>
      <c r="F3477" s="37" t="s">
        <v>2904</v>
      </c>
      <c r="G3477" s="36" t="s">
        <v>9253</v>
      </c>
      <c r="H3477" s="42">
        <v>3038466.6526500001</v>
      </c>
      <c r="I3477" s="39"/>
      <c r="J3477" s="42">
        <f t="shared" ref="J3477:J3540" si="187">H3477</f>
        <v>3038466.6526500001</v>
      </c>
      <c r="K3477" s="36">
        <v>0</v>
      </c>
      <c r="L3477" s="36">
        <v>100</v>
      </c>
      <c r="M3477" s="36">
        <v>1</v>
      </c>
      <c r="N3477" s="40" t="s">
        <v>9684</v>
      </c>
      <c r="O3477" s="37" t="s">
        <v>9844</v>
      </c>
      <c r="P3477" s="36">
        <v>207</v>
      </c>
      <c r="Q3477" s="37" t="s">
        <v>9266</v>
      </c>
    </row>
    <row r="3478" spans="1:17" ht="15" customHeight="1">
      <c r="A3478" s="35">
        <v>772807</v>
      </c>
      <c r="B3478" s="36" t="s">
        <v>10602</v>
      </c>
      <c r="C3478" s="37" t="s">
        <v>9240</v>
      </c>
      <c r="D3478" s="37" t="s">
        <v>9263</v>
      </c>
      <c r="E3478" s="35">
        <v>772807</v>
      </c>
      <c r="F3478" s="37" t="s">
        <v>2905</v>
      </c>
      <c r="G3478" s="36" t="s">
        <v>9253</v>
      </c>
      <c r="H3478" s="42">
        <v>3038466.6526500001</v>
      </c>
      <c r="I3478" s="39"/>
      <c r="J3478" s="42">
        <f t="shared" si="187"/>
        <v>3038466.6526500001</v>
      </c>
      <c r="K3478" s="36">
        <v>0</v>
      </c>
      <c r="L3478" s="36">
        <v>100</v>
      </c>
      <c r="M3478" s="36">
        <v>1</v>
      </c>
      <c r="N3478" s="40" t="s">
        <v>9684</v>
      </c>
      <c r="O3478" s="37" t="s">
        <v>9844</v>
      </c>
      <c r="P3478" s="36">
        <v>207</v>
      </c>
      <c r="Q3478" s="37" t="s">
        <v>9266</v>
      </c>
    </row>
    <row r="3479" spans="1:17" ht="15" customHeight="1">
      <c r="A3479" s="35">
        <v>772706</v>
      </c>
      <c r="B3479" s="36" t="s">
        <v>10602</v>
      </c>
      <c r="C3479" s="37" t="s">
        <v>9240</v>
      </c>
      <c r="D3479" s="37" t="s">
        <v>9263</v>
      </c>
      <c r="E3479" s="35">
        <v>772706</v>
      </c>
      <c r="F3479" s="37" t="s">
        <v>2892</v>
      </c>
      <c r="G3479" s="36" t="s">
        <v>9253</v>
      </c>
      <c r="H3479" s="42">
        <v>1358942.4634499999</v>
      </c>
      <c r="I3479" s="39"/>
      <c r="J3479" s="42">
        <f t="shared" si="187"/>
        <v>1358942.4634499999</v>
      </c>
      <c r="K3479" s="36">
        <v>0</v>
      </c>
      <c r="L3479" s="36">
        <v>100</v>
      </c>
      <c r="M3479" s="36">
        <v>1</v>
      </c>
      <c r="N3479" s="40" t="s">
        <v>9684</v>
      </c>
      <c r="O3479" s="40" t="s">
        <v>10910</v>
      </c>
      <c r="P3479" s="36">
        <v>207</v>
      </c>
      <c r="Q3479" s="37" t="s">
        <v>9266</v>
      </c>
    </row>
    <row r="3480" spans="1:17" ht="15" customHeight="1">
      <c r="A3480" s="35">
        <v>766302</v>
      </c>
      <c r="B3480" s="36" t="s">
        <v>10602</v>
      </c>
      <c r="C3480" s="37" t="s">
        <v>9240</v>
      </c>
      <c r="D3480" s="37" t="s">
        <v>9300</v>
      </c>
      <c r="E3480" s="35">
        <v>766302</v>
      </c>
      <c r="F3480" s="37" t="s">
        <v>3825</v>
      </c>
      <c r="G3480" s="36" t="s">
        <v>9253</v>
      </c>
      <c r="H3480" s="42">
        <v>3360416.1376499999</v>
      </c>
      <c r="I3480" s="39"/>
      <c r="J3480" s="42">
        <f t="shared" si="187"/>
        <v>3360416.1376499999</v>
      </c>
      <c r="K3480" s="36">
        <v>0</v>
      </c>
      <c r="L3480" s="36">
        <v>100</v>
      </c>
      <c r="M3480" s="36">
        <v>1</v>
      </c>
      <c r="N3480" s="40" t="s">
        <v>9684</v>
      </c>
      <c r="O3480" s="37" t="s">
        <v>9844</v>
      </c>
      <c r="P3480" s="36">
        <v>205</v>
      </c>
      <c r="Q3480" s="37" t="s">
        <v>9302</v>
      </c>
    </row>
    <row r="3481" spans="1:17" ht="15" customHeight="1">
      <c r="A3481" s="35">
        <v>903034</v>
      </c>
      <c r="B3481" s="36" t="s">
        <v>10602</v>
      </c>
      <c r="C3481" s="37" t="s">
        <v>9251</v>
      </c>
      <c r="D3481" s="37" t="s">
        <v>9252</v>
      </c>
      <c r="E3481" s="35">
        <v>903034</v>
      </c>
      <c r="F3481" s="37" t="s">
        <v>4428</v>
      </c>
      <c r="G3481" s="36" t="s">
        <v>9253</v>
      </c>
      <c r="H3481" s="42">
        <v>51035.839182900003</v>
      </c>
      <c r="I3481" s="39"/>
      <c r="J3481" s="42">
        <f t="shared" si="187"/>
        <v>51035.839182900003</v>
      </c>
      <c r="K3481" s="43">
        <v>0</v>
      </c>
      <c r="L3481" s="36">
        <v>100</v>
      </c>
      <c r="M3481" s="36">
        <v>1</v>
      </c>
      <c r="N3481" s="40" t="s">
        <v>9254</v>
      </c>
      <c r="O3481" s="37" t="s">
        <v>9255</v>
      </c>
      <c r="P3481" s="36">
        <v>706</v>
      </c>
      <c r="Q3481" s="37" t="s">
        <v>9256</v>
      </c>
    </row>
    <row r="3482" spans="1:17" ht="15" customHeight="1">
      <c r="A3482" s="35">
        <v>903033</v>
      </c>
      <c r="B3482" s="36" t="s">
        <v>10602</v>
      </c>
      <c r="C3482" s="37" t="s">
        <v>9251</v>
      </c>
      <c r="D3482" s="37" t="s">
        <v>9314</v>
      </c>
      <c r="E3482" s="35">
        <v>903033</v>
      </c>
      <c r="F3482" s="37" t="s">
        <v>4427</v>
      </c>
      <c r="G3482" s="36" t="s">
        <v>9253</v>
      </c>
      <c r="H3482" s="42">
        <v>68400.103993650002</v>
      </c>
      <c r="I3482" s="39"/>
      <c r="J3482" s="42">
        <f t="shared" si="187"/>
        <v>68400.103993650002</v>
      </c>
      <c r="K3482" s="43">
        <v>0</v>
      </c>
      <c r="L3482" s="36">
        <v>100</v>
      </c>
      <c r="M3482" s="36">
        <v>1</v>
      </c>
      <c r="N3482" s="40" t="s">
        <v>9254</v>
      </c>
      <c r="O3482" s="37" t="s">
        <v>9255</v>
      </c>
      <c r="P3482" s="36">
        <v>706</v>
      </c>
      <c r="Q3482" s="37" t="s">
        <v>9256</v>
      </c>
    </row>
    <row r="3483" spans="1:17" ht="15" customHeight="1">
      <c r="A3483" s="35">
        <v>623001</v>
      </c>
      <c r="B3483" s="36" t="s">
        <v>10602</v>
      </c>
      <c r="C3483" s="37" t="s">
        <v>9240</v>
      </c>
      <c r="D3483" s="37" t="s">
        <v>9260</v>
      </c>
      <c r="E3483" s="35" t="s">
        <v>11417</v>
      </c>
      <c r="F3483" s="38" t="s">
        <v>2444</v>
      </c>
      <c r="G3483" s="36" t="s">
        <v>9253</v>
      </c>
      <c r="H3483" s="42">
        <v>2878089.14398005</v>
      </c>
      <c r="I3483" s="39"/>
      <c r="J3483" s="42">
        <f t="shared" si="187"/>
        <v>2878089.14398005</v>
      </c>
      <c r="K3483" s="43">
        <v>0</v>
      </c>
      <c r="L3483" s="36">
        <v>100</v>
      </c>
      <c r="M3483" s="36">
        <v>1</v>
      </c>
      <c r="N3483" s="40" t="s">
        <v>9684</v>
      </c>
      <c r="O3483" s="37" t="s">
        <v>10666</v>
      </c>
      <c r="P3483" s="36">
        <v>215</v>
      </c>
      <c r="Q3483" s="37" t="s">
        <v>9262</v>
      </c>
    </row>
    <row r="3484" spans="1:17" ht="15" customHeight="1">
      <c r="A3484" s="35">
        <v>625206</v>
      </c>
      <c r="B3484" s="36" t="s">
        <v>10602</v>
      </c>
      <c r="C3484" s="37" t="s">
        <v>9240</v>
      </c>
      <c r="D3484" s="37" t="s">
        <v>9260</v>
      </c>
      <c r="E3484" s="35">
        <v>625206</v>
      </c>
      <c r="F3484" s="38" t="s">
        <v>2454</v>
      </c>
      <c r="G3484" s="36" t="s">
        <v>9253</v>
      </c>
      <c r="H3484" s="42">
        <v>5614716.9073231658</v>
      </c>
      <c r="I3484" s="39"/>
      <c r="J3484" s="42">
        <f t="shared" si="187"/>
        <v>5614716.9073231658</v>
      </c>
      <c r="K3484" s="36">
        <v>0</v>
      </c>
      <c r="L3484" s="36">
        <v>100</v>
      </c>
      <c r="M3484" s="36">
        <v>1</v>
      </c>
      <c r="N3484" s="40" t="s">
        <v>9684</v>
      </c>
      <c r="O3484" s="37" t="s">
        <v>11418</v>
      </c>
      <c r="P3484" s="36">
        <v>215</v>
      </c>
      <c r="Q3484" s="37" t="s">
        <v>9262</v>
      </c>
    </row>
    <row r="3485" spans="1:17" ht="15" customHeight="1">
      <c r="A3485" s="35">
        <v>625205</v>
      </c>
      <c r="B3485" s="36" t="s">
        <v>10602</v>
      </c>
      <c r="C3485" s="37" t="s">
        <v>9240</v>
      </c>
      <c r="D3485" s="37" t="s">
        <v>9260</v>
      </c>
      <c r="E3485" s="35">
        <v>625205</v>
      </c>
      <c r="F3485" s="38" t="s">
        <v>2453</v>
      </c>
      <c r="G3485" s="50" t="s">
        <v>9253</v>
      </c>
      <c r="H3485" s="42">
        <v>4448519.3141999999</v>
      </c>
      <c r="I3485" s="39"/>
      <c r="J3485" s="42">
        <f t="shared" si="187"/>
        <v>4448519.3141999999</v>
      </c>
      <c r="K3485" s="36">
        <v>0</v>
      </c>
      <c r="L3485" s="36">
        <v>100</v>
      </c>
      <c r="M3485" s="36">
        <v>1</v>
      </c>
      <c r="N3485" s="40" t="s">
        <v>11419</v>
      </c>
      <c r="O3485" s="37" t="s">
        <v>11420</v>
      </c>
      <c r="P3485" s="36">
        <v>215</v>
      </c>
      <c r="Q3485" s="37" t="s">
        <v>9262</v>
      </c>
    </row>
    <row r="3486" spans="1:17" ht="15" customHeight="1">
      <c r="A3486" s="35">
        <v>905742</v>
      </c>
      <c r="B3486" s="36" t="s">
        <v>10602</v>
      </c>
      <c r="C3486" s="37" t="s">
        <v>9251</v>
      </c>
      <c r="D3486" s="37" t="s">
        <v>9314</v>
      </c>
      <c r="E3486" s="35">
        <v>905742</v>
      </c>
      <c r="F3486" s="37" t="s">
        <v>11421</v>
      </c>
      <c r="G3486" s="36" t="s">
        <v>9253</v>
      </c>
      <c r="H3486" s="42">
        <v>202755.696</v>
      </c>
      <c r="I3486" s="39"/>
      <c r="J3486" s="42">
        <f t="shared" si="187"/>
        <v>202755.696</v>
      </c>
      <c r="K3486" s="43">
        <v>0</v>
      </c>
      <c r="L3486" s="36">
        <v>100</v>
      </c>
      <c r="M3486" s="36">
        <v>1</v>
      </c>
      <c r="N3486" s="40" t="s">
        <v>9254</v>
      </c>
      <c r="O3486" s="37" t="s">
        <v>9255</v>
      </c>
      <c r="P3486" s="36">
        <v>706</v>
      </c>
      <c r="Q3486" s="37" t="s">
        <v>9256</v>
      </c>
    </row>
    <row r="3487" spans="1:17" ht="15" customHeight="1">
      <c r="A3487" s="35">
        <v>905743</v>
      </c>
      <c r="B3487" s="36" t="s">
        <v>10602</v>
      </c>
      <c r="C3487" s="37" t="s">
        <v>9251</v>
      </c>
      <c r="D3487" s="37" t="s">
        <v>9314</v>
      </c>
      <c r="E3487" s="35">
        <v>905743</v>
      </c>
      <c r="F3487" s="37" t="s">
        <v>11422</v>
      </c>
      <c r="G3487" s="36" t="s">
        <v>9253</v>
      </c>
      <c r="H3487" s="42">
        <v>78516.675665999996</v>
      </c>
      <c r="I3487" s="39"/>
      <c r="J3487" s="42">
        <f t="shared" si="187"/>
        <v>78516.675665999996</v>
      </c>
      <c r="K3487" s="43">
        <v>0</v>
      </c>
      <c r="L3487" s="36">
        <v>100</v>
      </c>
      <c r="M3487" s="36">
        <v>1</v>
      </c>
      <c r="N3487" s="40" t="s">
        <v>9254</v>
      </c>
      <c r="O3487" s="37" t="s">
        <v>9255</v>
      </c>
      <c r="P3487" s="36">
        <v>706</v>
      </c>
      <c r="Q3487" s="37" t="s">
        <v>9256</v>
      </c>
    </row>
    <row r="3488" spans="1:17" ht="15" customHeight="1">
      <c r="A3488" s="35">
        <v>905741</v>
      </c>
      <c r="B3488" s="36" t="s">
        <v>10602</v>
      </c>
      <c r="C3488" s="37" t="s">
        <v>9251</v>
      </c>
      <c r="D3488" s="37" t="s">
        <v>9314</v>
      </c>
      <c r="E3488" s="35">
        <v>905741</v>
      </c>
      <c r="F3488" s="37" t="s">
        <v>11423</v>
      </c>
      <c r="G3488" s="36" t="s">
        <v>9253</v>
      </c>
      <c r="H3488" s="42">
        <v>203877.96000000002</v>
      </c>
      <c r="I3488" s="39"/>
      <c r="J3488" s="42">
        <f t="shared" si="187"/>
        <v>203877.96000000002</v>
      </c>
      <c r="K3488" s="43">
        <v>0</v>
      </c>
      <c r="L3488" s="36">
        <v>100</v>
      </c>
      <c r="M3488" s="36">
        <v>1</v>
      </c>
      <c r="N3488" s="40" t="s">
        <v>9254</v>
      </c>
      <c r="O3488" s="37" t="s">
        <v>9255</v>
      </c>
      <c r="P3488" s="36">
        <v>706</v>
      </c>
      <c r="Q3488" s="37" t="s">
        <v>9256</v>
      </c>
    </row>
    <row r="3489" spans="1:17" ht="15" customHeight="1">
      <c r="A3489" s="35">
        <v>905739</v>
      </c>
      <c r="B3489" s="36" t="s">
        <v>10602</v>
      </c>
      <c r="C3489" s="37" t="s">
        <v>9251</v>
      </c>
      <c r="D3489" s="37" t="s">
        <v>9314</v>
      </c>
      <c r="E3489" s="35">
        <v>905739</v>
      </c>
      <c r="F3489" s="37" t="s">
        <v>11424</v>
      </c>
      <c r="G3489" s="36" t="s">
        <v>9253</v>
      </c>
      <c r="H3489" s="42">
        <v>90294.177015900001</v>
      </c>
      <c r="I3489" s="39"/>
      <c r="J3489" s="42">
        <f t="shared" si="187"/>
        <v>90294.177015900001</v>
      </c>
      <c r="K3489" s="43">
        <v>0</v>
      </c>
      <c r="L3489" s="36">
        <v>100</v>
      </c>
      <c r="M3489" s="36">
        <v>1</v>
      </c>
      <c r="N3489" s="40" t="s">
        <v>9254</v>
      </c>
      <c r="O3489" s="37" t="s">
        <v>9255</v>
      </c>
      <c r="P3489" s="36">
        <v>706</v>
      </c>
      <c r="Q3489" s="37" t="s">
        <v>9256</v>
      </c>
    </row>
    <row r="3490" spans="1:17" ht="15" customHeight="1">
      <c r="A3490" s="35">
        <v>653101</v>
      </c>
      <c r="B3490" s="36" t="s">
        <v>10602</v>
      </c>
      <c r="C3490" s="37" t="s">
        <v>9240</v>
      </c>
      <c r="D3490" s="37" t="s">
        <v>9247</v>
      </c>
      <c r="E3490" s="35" t="s">
        <v>11425</v>
      </c>
      <c r="F3490" s="38" t="s">
        <v>2525</v>
      </c>
      <c r="G3490" s="36" t="s">
        <v>9253</v>
      </c>
      <c r="H3490" s="42">
        <v>7096699.5313500008</v>
      </c>
      <c r="I3490" s="39"/>
      <c r="J3490" s="42">
        <f t="shared" si="187"/>
        <v>7096699.5313500008</v>
      </c>
      <c r="K3490" s="43">
        <v>0</v>
      </c>
      <c r="L3490" s="36">
        <v>100</v>
      </c>
      <c r="M3490" s="36">
        <v>1</v>
      </c>
      <c r="N3490" s="40" t="s">
        <v>9684</v>
      </c>
      <c r="O3490" s="37" t="s">
        <v>9844</v>
      </c>
      <c r="P3490" s="36">
        <v>204</v>
      </c>
      <c r="Q3490" s="37" t="s">
        <v>9248</v>
      </c>
    </row>
    <row r="3491" spans="1:17" ht="15" customHeight="1">
      <c r="A3491" s="35">
        <v>653102</v>
      </c>
      <c r="B3491" s="36" t="s">
        <v>10602</v>
      </c>
      <c r="C3491" s="37" t="s">
        <v>9240</v>
      </c>
      <c r="D3491" s="37" t="s">
        <v>9247</v>
      </c>
      <c r="E3491" s="35">
        <v>653102</v>
      </c>
      <c r="F3491" s="37" t="s">
        <v>8124</v>
      </c>
      <c r="G3491" s="36" t="s">
        <v>9253</v>
      </c>
      <c r="H3491" s="42">
        <v>4159648.8937529949</v>
      </c>
      <c r="I3491" s="39"/>
      <c r="J3491" s="42">
        <f t="shared" si="187"/>
        <v>4159648.8937529949</v>
      </c>
      <c r="K3491" s="46">
        <v>0</v>
      </c>
      <c r="L3491" s="46">
        <v>100</v>
      </c>
      <c r="M3491" s="36">
        <v>1</v>
      </c>
      <c r="N3491" s="40" t="s">
        <v>11426</v>
      </c>
      <c r="O3491" s="37" t="s">
        <v>11427</v>
      </c>
      <c r="P3491" s="36">
        <v>204</v>
      </c>
      <c r="Q3491" s="37" t="s">
        <v>9248</v>
      </c>
    </row>
    <row r="3492" spans="1:17" ht="15" customHeight="1">
      <c r="A3492" s="35">
        <v>655101</v>
      </c>
      <c r="B3492" s="36" t="s">
        <v>10602</v>
      </c>
      <c r="C3492" s="37" t="s">
        <v>9240</v>
      </c>
      <c r="D3492" s="37" t="s">
        <v>9247</v>
      </c>
      <c r="E3492" s="35" t="s">
        <v>11428</v>
      </c>
      <c r="F3492" s="38" t="s">
        <v>8039</v>
      </c>
      <c r="G3492" s="36" t="s">
        <v>9253</v>
      </c>
      <c r="H3492" s="42">
        <v>10535578.93191375</v>
      </c>
      <c r="I3492" s="39"/>
      <c r="J3492" s="42">
        <f t="shared" si="187"/>
        <v>10535578.93191375</v>
      </c>
      <c r="K3492" s="43">
        <v>0</v>
      </c>
      <c r="L3492" s="36">
        <v>100</v>
      </c>
      <c r="M3492" s="36">
        <v>1</v>
      </c>
      <c r="N3492" s="40" t="s">
        <v>9684</v>
      </c>
      <c r="O3492" s="37" t="s">
        <v>9844</v>
      </c>
      <c r="P3492" s="36">
        <v>204</v>
      </c>
      <c r="Q3492" s="37" t="s">
        <v>9248</v>
      </c>
    </row>
    <row r="3493" spans="1:17" ht="15" customHeight="1">
      <c r="A3493" s="35">
        <v>655102</v>
      </c>
      <c r="B3493" s="36" t="s">
        <v>10602</v>
      </c>
      <c r="C3493" s="37" t="s">
        <v>9240</v>
      </c>
      <c r="D3493" s="37" t="s">
        <v>9247</v>
      </c>
      <c r="E3493" s="35">
        <v>655102</v>
      </c>
      <c r="F3493" s="37" t="s">
        <v>11429</v>
      </c>
      <c r="G3493" s="36" t="s">
        <v>9253</v>
      </c>
      <c r="H3493" s="42">
        <v>8746425.4832568895</v>
      </c>
      <c r="I3493" s="39"/>
      <c r="J3493" s="42">
        <f t="shared" si="187"/>
        <v>8746425.4832568895</v>
      </c>
      <c r="K3493" s="36">
        <v>0</v>
      </c>
      <c r="L3493" s="36">
        <v>100</v>
      </c>
      <c r="M3493" s="36">
        <v>1</v>
      </c>
      <c r="N3493" s="40" t="s">
        <v>11430</v>
      </c>
      <c r="O3493" s="37" t="s">
        <v>11431</v>
      </c>
      <c r="P3493" s="36">
        <v>204</v>
      </c>
      <c r="Q3493" s="37" t="s">
        <v>9248</v>
      </c>
    </row>
    <row r="3494" spans="1:17" ht="15" customHeight="1">
      <c r="A3494" s="35">
        <v>891514</v>
      </c>
      <c r="B3494" s="36" t="s">
        <v>10602</v>
      </c>
      <c r="C3494" s="37" t="s">
        <v>9902</v>
      </c>
      <c r="D3494" s="37" t="s">
        <v>9903</v>
      </c>
      <c r="E3494" s="35">
        <v>891514</v>
      </c>
      <c r="F3494" s="38" t="s">
        <v>11432</v>
      </c>
      <c r="G3494" s="36" t="s">
        <v>9253</v>
      </c>
      <c r="H3494" s="42">
        <v>145384.20000000001</v>
      </c>
      <c r="I3494" s="39"/>
      <c r="J3494" s="42">
        <f t="shared" si="187"/>
        <v>145384.20000000001</v>
      </c>
      <c r="K3494" s="43">
        <v>0</v>
      </c>
      <c r="L3494" s="36">
        <v>100</v>
      </c>
      <c r="M3494" s="36">
        <v>1</v>
      </c>
      <c r="N3494" s="37" t="s">
        <v>11149</v>
      </c>
      <c r="O3494" s="37" t="s">
        <v>9255</v>
      </c>
      <c r="P3494" s="36">
        <v>332</v>
      </c>
      <c r="Q3494" s="37" t="s">
        <v>9904</v>
      </c>
    </row>
    <row r="3495" spans="1:17" ht="15" customHeight="1">
      <c r="A3495" s="35">
        <v>544107</v>
      </c>
      <c r="B3495" s="36" t="s">
        <v>10602</v>
      </c>
      <c r="C3495" s="37" t="s">
        <v>9240</v>
      </c>
      <c r="D3495" s="37" t="s">
        <v>9247</v>
      </c>
      <c r="E3495" s="35">
        <v>544107</v>
      </c>
      <c r="F3495" s="37" t="s">
        <v>1884</v>
      </c>
      <c r="G3495" s="36" t="s">
        <v>9253</v>
      </c>
      <c r="H3495" s="42">
        <v>12265965.668706749</v>
      </c>
      <c r="I3495" s="39"/>
      <c r="J3495" s="42">
        <f t="shared" si="187"/>
        <v>12265965.668706749</v>
      </c>
      <c r="K3495" s="43">
        <v>0</v>
      </c>
      <c r="L3495" s="36">
        <v>100</v>
      </c>
      <c r="M3495" s="36">
        <v>1</v>
      </c>
      <c r="N3495" s="40" t="s">
        <v>9684</v>
      </c>
      <c r="O3495" s="37" t="s">
        <v>9844</v>
      </c>
      <c r="P3495" s="36">
        <v>204</v>
      </c>
      <c r="Q3495" s="37" t="s">
        <v>9248</v>
      </c>
    </row>
    <row r="3496" spans="1:17" ht="15" customHeight="1">
      <c r="A3496" s="35">
        <v>544106</v>
      </c>
      <c r="B3496" s="36" t="s">
        <v>10602</v>
      </c>
      <c r="C3496" s="37" t="s">
        <v>9240</v>
      </c>
      <c r="D3496" s="37" t="s">
        <v>9247</v>
      </c>
      <c r="E3496" s="35">
        <v>544106</v>
      </c>
      <c r="F3496" s="38" t="s">
        <v>1883</v>
      </c>
      <c r="G3496" s="36" t="s">
        <v>9253</v>
      </c>
      <c r="H3496" s="42">
        <v>8824821.3640372511</v>
      </c>
      <c r="I3496" s="39"/>
      <c r="J3496" s="42">
        <f t="shared" si="187"/>
        <v>8824821.3640372511</v>
      </c>
      <c r="K3496" s="43">
        <v>0</v>
      </c>
      <c r="L3496" s="36">
        <v>100</v>
      </c>
      <c r="M3496" s="36">
        <v>1</v>
      </c>
      <c r="N3496" s="40" t="s">
        <v>9684</v>
      </c>
      <c r="O3496" s="37" t="s">
        <v>9844</v>
      </c>
      <c r="P3496" s="36">
        <v>204</v>
      </c>
      <c r="Q3496" s="37" t="s">
        <v>9248</v>
      </c>
    </row>
    <row r="3497" spans="1:17" ht="15" customHeight="1">
      <c r="A3497" s="35">
        <v>544105</v>
      </c>
      <c r="B3497" s="36" t="s">
        <v>10602</v>
      </c>
      <c r="C3497" s="37" t="s">
        <v>9240</v>
      </c>
      <c r="D3497" s="37" t="s">
        <v>9247</v>
      </c>
      <c r="E3497" s="35">
        <v>544105</v>
      </c>
      <c r="F3497" s="38" t="s">
        <v>1882</v>
      </c>
      <c r="G3497" s="36" t="s">
        <v>9253</v>
      </c>
      <c r="H3497" s="42">
        <v>6392163.3608547002</v>
      </c>
      <c r="I3497" s="39"/>
      <c r="J3497" s="42">
        <f t="shared" si="187"/>
        <v>6392163.3608547002</v>
      </c>
      <c r="K3497" s="43">
        <v>0</v>
      </c>
      <c r="L3497" s="36">
        <v>100</v>
      </c>
      <c r="M3497" s="36">
        <v>1</v>
      </c>
      <c r="N3497" s="40" t="s">
        <v>9684</v>
      </c>
      <c r="O3497" s="37" t="s">
        <v>9844</v>
      </c>
      <c r="P3497" s="36">
        <v>204</v>
      </c>
      <c r="Q3497" s="37" t="s">
        <v>9248</v>
      </c>
    </row>
    <row r="3498" spans="1:17" ht="15" customHeight="1">
      <c r="A3498" s="35">
        <v>544104</v>
      </c>
      <c r="B3498" s="36" t="s">
        <v>10602</v>
      </c>
      <c r="C3498" s="37" t="s">
        <v>9240</v>
      </c>
      <c r="D3498" s="37" t="s">
        <v>9247</v>
      </c>
      <c r="E3498" s="35" t="s">
        <v>11433</v>
      </c>
      <c r="F3498" s="38" t="s">
        <v>1881</v>
      </c>
      <c r="G3498" s="36" t="s">
        <v>9253</v>
      </c>
      <c r="H3498" s="42">
        <v>7189107.6188646005</v>
      </c>
      <c r="I3498" s="39"/>
      <c r="J3498" s="42">
        <f t="shared" si="187"/>
        <v>7189107.6188646005</v>
      </c>
      <c r="K3498" s="43">
        <v>0</v>
      </c>
      <c r="L3498" s="36">
        <v>100</v>
      </c>
      <c r="M3498" s="36">
        <v>1</v>
      </c>
      <c r="N3498" s="40" t="s">
        <v>9684</v>
      </c>
      <c r="O3498" s="37" t="s">
        <v>9844</v>
      </c>
      <c r="P3498" s="36">
        <v>204</v>
      </c>
      <c r="Q3498" s="37" t="s">
        <v>9248</v>
      </c>
    </row>
    <row r="3499" spans="1:17" ht="15" customHeight="1">
      <c r="A3499" s="35">
        <v>369401</v>
      </c>
      <c r="B3499" s="36" t="s">
        <v>10602</v>
      </c>
      <c r="C3499" s="37" t="s">
        <v>9240</v>
      </c>
      <c r="D3499" s="37" t="s">
        <v>9296</v>
      </c>
      <c r="E3499" s="35">
        <v>369401</v>
      </c>
      <c r="F3499" s="38" t="s">
        <v>11434</v>
      </c>
      <c r="G3499" s="36" t="s">
        <v>9253</v>
      </c>
      <c r="H3499" s="42">
        <v>3821497.2008284503</v>
      </c>
      <c r="I3499" s="39"/>
      <c r="J3499" s="42">
        <f t="shared" si="187"/>
        <v>3821497.2008284503</v>
      </c>
      <c r="K3499" s="36">
        <v>0</v>
      </c>
      <c r="L3499" s="36">
        <v>100</v>
      </c>
      <c r="M3499" s="36">
        <v>1</v>
      </c>
      <c r="N3499" s="40" t="s">
        <v>9684</v>
      </c>
      <c r="O3499" s="37" t="s">
        <v>9844</v>
      </c>
      <c r="P3499" s="36">
        <v>202</v>
      </c>
      <c r="Q3499" s="37" t="s">
        <v>9298</v>
      </c>
    </row>
    <row r="3500" spans="1:17" ht="15" customHeight="1">
      <c r="A3500" s="35">
        <v>385920</v>
      </c>
      <c r="B3500" s="36" t="s">
        <v>10602</v>
      </c>
      <c r="C3500" s="37" t="s">
        <v>9240</v>
      </c>
      <c r="D3500" s="37" t="s">
        <v>9296</v>
      </c>
      <c r="E3500" s="35" t="s">
        <v>11435</v>
      </c>
      <c r="F3500" s="37" t="s">
        <v>11436</v>
      </c>
      <c r="G3500" s="36" t="s">
        <v>9253</v>
      </c>
      <c r="H3500" s="42">
        <v>4013725.255821269</v>
      </c>
      <c r="I3500" s="39"/>
      <c r="J3500" s="42">
        <f t="shared" si="187"/>
        <v>4013725.255821269</v>
      </c>
      <c r="K3500" s="43">
        <v>0</v>
      </c>
      <c r="L3500" s="36">
        <v>100</v>
      </c>
      <c r="M3500" s="36">
        <v>1</v>
      </c>
      <c r="N3500" s="40" t="s">
        <v>9244</v>
      </c>
      <c r="O3500" s="37" t="s">
        <v>9245</v>
      </c>
      <c r="P3500" s="36">
        <v>202</v>
      </c>
      <c r="Q3500" s="37" t="s">
        <v>9298</v>
      </c>
    </row>
    <row r="3501" spans="1:17" ht="15" customHeight="1">
      <c r="A3501" s="35">
        <v>385820</v>
      </c>
      <c r="B3501" s="36" t="s">
        <v>10602</v>
      </c>
      <c r="C3501" s="37" t="s">
        <v>9240</v>
      </c>
      <c r="D3501" s="37" t="s">
        <v>9296</v>
      </c>
      <c r="E3501" s="35" t="s">
        <v>11437</v>
      </c>
      <c r="F3501" s="38" t="s">
        <v>11438</v>
      </c>
      <c r="G3501" s="36" t="s">
        <v>9253</v>
      </c>
      <c r="H3501" s="42">
        <v>10403912.50656615</v>
      </c>
      <c r="I3501" s="39"/>
      <c r="J3501" s="42">
        <f t="shared" si="187"/>
        <v>10403912.50656615</v>
      </c>
      <c r="K3501" s="43">
        <v>0</v>
      </c>
      <c r="L3501" s="36">
        <v>100</v>
      </c>
      <c r="M3501" s="36">
        <v>1</v>
      </c>
      <c r="N3501" s="40" t="s">
        <v>9684</v>
      </c>
      <c r="O3501" s="37" t="s">
        <v>9844</v>
      </c>
      <c r="P3501" s="36">
        <v>202</v>
      </c>
      <c r="Q3501" s="37" t="s">
        <v>9298</v>
      </c>
    </row>
    <row r="3502" spans="1:17" ht="15" customHeight="1">
      <c r="A3502" s="35">
        <v>905003</v>
      </c>
      <c r="B3502" s="36" t="s">
        <v>10602</v>
      </c>
      <c r="C3502" s="37" t="s">
        <v>9251</v>
      </c>
      <c r="D3502" s="37" t="s">
        <v>9314</v>
      </c>
      <c r="E3502" s="35">
        <v>905003</v>
      </c>
      <c r="F3502" s="38" t="s">
        <v>11439</v>
      </c>
      <c r="G3502" s="36" t="s">
        <v>9253</v>
      </c>
      <c r="H3502" s="42">
        <v>285981.89175270003</v>
      </c>
      <c r="I3502" s="39"/>
      <c r="J3502" s="42">
        <f t="shared" si="187"/>
        <v>285981.89175270003</v>
      </c>
      <c r="K3502" s="43">
        <v>0</v>
      </c>
      <c r="L3502" s="36">
        <v>100</v>
      </c>
      <c r="M3502" s="36">
        <v>1</v>
      </c>
      <c r="N3502" s="40" t="s">
        <v>9254</v>
      </c>
      <c r="O3502" s="37" t="s">
        <v>9255</v>
      </c>
      <c r="P3502" s="36">
        <v>706</v>
      </c>
      <c r="Q3502" s="37" t="s">
        <v>9256</v>
      </c>
    </row>
    <row r="3503" spans="1:17" ht="15" customHeight="1">
      <c r="A3503" s="35">
        <v>905001</v>
      </c>
      <c r="B3503" s="36" t="s">
        <v>10602</v>
      </c>
      <c r="C3503" s="37" t="s">
        <v>9251</v>
      </c>
      <c r="D3503" s="37" t="s">
        <v>9314</v>
      </c>
      <c r="E3503" s="35">
        <v>905001</v>
      </c>
      <c r="F3503" s="38" t="s">
        <v>11440</v>
      </c>
      <c r="G3503" s="36" t="s">
        <v>9253</v>
      </c>
      <c r="H3503" s="42">
        <v>363139.62495524995</v>
      </c>
      <c r="I3503" s="39"/>
      <c r="J3503" s="42">
        <f t="shared" si="187"/>
        <v>363139.62495524995</v>
      </c>
      <c r="K3503" s="43">
        <v>0</v>
      </c>
      <c r="L3503" s="36">
        <v>100</v>
      </c>
      <c r="M3503" s="36">
        <v>1</v>
      </c>
      <c r="N3503" s="40" t="s">
        <v>9254</v>
      </c>
      <c r="O3503" s="37" t="s">
        <v>9255</v>
      </c>
      <c r="P3503" s="36">
        <v>706</v>
      </c>
      <c r="Q3503" s="37" t="s">
        <v>9256</v>
      </c>
    </row>
    <row r="3504" spans="1:17" ht="15" customHeight="1">
      <c r="A3504" s="35">
        <v>905002</v>
      </c>
      <c r="B3504" s="36" t="s">
        <v>10602</v>
      </c>
      <c r="C3504" s="37" t="s">
        <v>9251</v>
      </c>
      <c r="D3504" s="37" t="s">
        <v>9314</v>
      </c>
      <c r="E3504" s="35">
        <v>905002</v>
      </c>
      <c r="F3504" s="38" t="s">
        <v>11441</v>
      </c>
      <c r="G3504" s="36" t="s">
        <v>9253</v>
      </c>
      <c r="H3504" s="42">
        <v>363139.62495524995</v>
      </c>
      <c r="I3504" s="39"/>
      <c r="J3504" s="42">
        <f t="shared" si="187"/>
        <v>363139.62495524995</v>
      </c>
      <c r="K3504" s="43">
        <v>0</v>
      </c>
      <c r="L3504" s="36">
        <v>100</v>
      </c>
      <c r="M3504" s="36">
        <v>1</v>
      </c>
      <c r="N3504" s="40" t="s">
        <v>9254</v>
      </c>
      <c r="O3504" s="37" t="s">
        <v>9255</v>
      </c>
      <c r="P3504" s="36">
        <v>706</v>
      </c>
      <c r="Q3504" s="37" t="s">
        <v>9256</v>
      </c>
    </row>
    <row r="3505" spans="1:17" ht="15" customHeight="1">
      <c r="A3505" s="35">
        <v>905106</v>
      </c>
      <c r="B3505" s="36" t="s">
        <v>10602</v>
      </c>
      <c r="C3505" s="37" t="s">
        <v>9251</v>
      </c>
      <c r="D3505" s="37" t="s">
        <v>9346</v>
      </c>
      <c r="E3505" s="35">
        <v>905106</v>
      </c>
      <c r="F3505" s="38" t="s">
        <v>4546</v>
      </c>
      <c r="G3505" s="36" t="s">
        <v>9253</v>
      </c>
      <c r="H3505" s="42">
        <v>194328.77227334998</v>
      </c>
      <c r="I3505" s="39"/>
      <c r="J3505" s="42">
        <f t="shared" si="187"/>
        <v>194328.77227334998</v>
      </c>
      <c r="K3505" s="43">
        <v>0</v>
      </c>
      <c r="L3505" s="36">
        <v>100</v>
      </c>
      <c r="M3505" s="36">
        <v>1</v>
      </c>
      <c r="N3505" s="40" t="s">
        <v>9254</v>
      </c>
      <c r="O3505" s="37" t="s">
        <v>9255</v>
      </c>
      <c r="P3505" s="36">
        <v>706</v>
      </c>
      <c r="Q3505" s="37" t="s">
        <v>9256</v>
      </c>
    </row>
    <row r="3506" spans="1:17" ht="15" customHeight="1">
      <c r="A3506" s="35">
        <v>905606</v>
      </c>
      <c r="B3506" s="36" t="s">
        <v>10602</v>
      </c>
      <c r="C3506" s="37" t="s">
        <v>9251</v>
      </c>
      <c r="D3506" s="37" t="s">
        <v>9314</v>
      </c>
      <c r="E3506" s="35">
        <v>905606</v>
      </c>
      <c r="F3506" s="37" t="s">
        <v>11442</v>
      </c>
      <c r="G3506" s="36" t="s">
        <v>9253</v>
      </c>
      <c r="H3506" s="42">
        <v>24158.977127999999</v>
      </c>
      <c r="I3506" s="39"/>
      <c r="J3506" s="42">
        <f t="shared" si="187"/>
        <v>24158.977127999999</v>
      </c>
      <c r="K3506" s="43">
        <v>0</v>
      </c>
      <c r="L3506" s="36">
        <v>100</v>
      </c>
      <c r="M3506" s="36">
        <v>1</v>
      </c>
      <c r="N3506" s="40" t="s">
        <v>9254</v>
      </c>
      <c r="O3506" s="37" t="s">
        <v>9255</v>
      </c>
      <c r="P3506" s="36">
        <v>706</v>
      </c>
      <c r="Q3506" s="37" t="s">
        <v>9256</v>
      </c>
    </row>
    <row r="3507" spans="1:17" ht="15" customHeight="1">
      <c r="A3507" s="35">
        <v>906487</v>
      </c>
      <c r="B3507" s="36" t="s">
        <v>10602</v>
      </c>
      <c r="C3507" s="37" t="s">
        <v>9251</v>
      </c>
      <c r="D3507" s="37" t="s">
        <v>9257</v>
      </c>
      <c r="E3507" s="35">
        <v>9064871</v>
      </c>
      <c r="F3507" s="37" t="s">
        <v>11443</v>
      </c>
      <c r="G3507" s="36" t="s">
        <v>9253</v>
      </c>
      <c r="H3507" s="42">
        <v>1620454.5951165</v>
      </c>
      <c r="I3507" s="39"/>
      <c r="J3507" s="42">
        <f t="shared" si="187"/>
        <v>1620454.5951165</v>
      </c>
      <c r="K3507" s="36">
        <v>0</v>
      </c>
      <c r="L3507" s="36">
        <v>100</v>
      </c>
      <c r="M3507" s="36">
        <v>1</v>
      </c>
      <c r="N3507" s="40" t="s">
        <v>9254</v>
      </c>
      <c r="O3507" s="37" t="s">
        <v>9255</v>
      </c>
      <c r="P3507" s="36">
        <v>706</v>
      </c>
      <c r="Q3507" s="37" t="s">
        <v>9256</v>
      </c>
    </row>
    <row r="3508" spans="1:17" ht="15" customHeight="1">
      <c r="A3508" s="35">
        <v>906487</v>
      </c>
      <c r="B3508" s="36" t="s">
        <v>10602</v>
      </c>
      <c r="C3508" s="37" t="s">
        <v>9251</v>
      </c>
      <c r="D3508" s="37" t="s">
        <v>9257</v>
      </c>
      <c r="E3508" s="35">
        <v>906487</v>
      </c>
      <c r="F3508" s="37" t="s">
        <v>11444</v>
      </c>
      <c r="G3508" s="36" t="s">
        <v>9253</v>
      </c>
      <c r="H3508" s="42">
        <v>121395.9281535</v>
      </c>
      <c r="I3508" s="39"/>
      <c r="J3508" s="42">
        <f t="shared" si="187"/>
        <v>121395.9281535</v>
      </c>
      <c r="K3508" s="36">
        <v>0</v>
      </c>
      <c r="L3508" s="36">
        <v>100</v>
      </c>
      <c r="M3508" s="36">
        <v>1</v>
      </c>
      <c r="N3508" s="40" t="s">
        <v>9254</v>
      </c>
      <c r="O3508" s="37" t="s">
        <v>9255</v>
      </c>
      <c r="P3508" s="36">
        <v>706</v>
      </c>
      <c r="Q3508" s="37" t="s">
        <v>9256</v>
      </c>
    </row>
    <row r="3509" spans="1:17" ht="15" customHeight="1">
      <c r="A3509" s="35" t="s">
        <v>1082</v>
      </c>
      <c r="B3509" s="36" t="s">
        <v>10602</v>
      </c>
      <c r="C3509" s="37" t="s">
        <v>9343</v>
      </c>
      <c r="D3509" s="37" t="s">
        <v>10238</v>
      </c>
      <c r="E3509" s="35" t="s">
        <v>1082</v>
      </c>
      <c r="F3509" s="38" t="s">
        <v>1083</v>
      </c>
      <c r="G3509" s="36" t="s">
        <v>9253</v>
      </c>
      <c r="H3509" s="42">
        <v>1907502.2378626503</v>
      </c>
      <c r="I3509" s="39"/>
      <c r="J3509" s="42">
        <f t="shared" si="187"/>
        <v>1907502.2378626503</v>
      </c>
      <c r="K3509" s="43">
        <v>0</v>
      </c>
      <c r="L3509" s="36">
        <v>100</v>
      </c>
      <c r="M3509" s="36">
        <v>1</v>
      </c>
      <c r="N3509" s="40" t="s">
        <v>9868</v>
      </c>
      <c r="O3509" s="37" t="s">
        <v>9844</v>
      </c>
      <c r="P3509" s="36">
        <v>332</v>
      </c>
      <c r="Q3509" s="37" t="s">
        <v>9904</v>
      </c>
    </row>
    <row r="3510" spans="1:17" ht="15" customHeight="1">
      <c r="A3510" s="35" t="s">
        <v>3569</v>
      </c>
      <c r="B3510" s="36" t="s">
        <v>10602</v>
      </c>
      <c r="C3510" s="37" t="s">
        <v>9240</v>
      </c>
      <c r="D3510" s="37" t="s">
        <v>9327</v>
      </c>
      <c r="E3510" s="35" t="s">
        <v>3569</v>
      </c>
      <c r="F3510" s="38" t="s">
        <v>3570</v>
      </c>
      <c r="G3510" s="36" t="s">
        <v>9253</v>
      </c>
      <c r="H3510" s="42">
        <v>1907502.2378626503</v>
      </c>
      <c r="I3510" s="39"/>
      <c r="J3510" s="42">
        <f t="shared" si="187"/>
        <v>1907502.2378626503</v>
      </c>
      <c r="K3510" s="43">
        <v>0</v>
      </c>
      <c r="L3510" s="36">
        <v>100</v>
      </c>
      <c r="M3510" s="36">
        <v>1</v>
      </c>
      <c r="N3510" s="40" t="s">
        <v>10956</v>
      </c>
      <c r="O3510" s="37" t="s">
        <v>9844</v>
      </c>
      <c r="P3510" s="36">
        <v>245</v>
      </c>
      <c r="Q3510" s="37" t="s">
        <v>9328</v>
      </c>
    </row>
    <row r="3511" spans="1:17" ht="15" customHeight="1">
      <c r="A3511" s="35" t="s">
        <v>3565</v>
      </c>
      <c r="B3511" s="36" t="s">
        <v>10602</v>
      </c>
      <c r="C3511" s="37" t="s">
        <v>9240</v>
      </c>
      <c r="D3511" s="37" t="s">
        <v>9327</v>
      </c>
      <c r="E3511" s="35" t="s">
        <v>3565</v>
      </c>
      <c r="F3511" s="38" t="s">
        <v>3566</v>
      </c>
      <c r="G3511" s="36" t="s">
        <v>9253</v>
      </c>
      <c r="H3511" s="42">
        <v>1907502.2378626503</v>
      </c>
      <c r="I3511" s="39"/>
      <c r="J3511" s="42">
        <f t="shared" si="187"/>
        <v>1907502.2378626503</v>
      </c>
      <c r="K3511" s="43">
        <v>0</v>
      </c>
      <c r="L3511" s="36">
        <v>100</v>
      </c>
      <c r="M3511" s="36">
        <v>1</v>
      </c>
      <c r="N3511" s="40" t="s">
        <v>10956</v>
      </c>
      <c r="O3511" s="37" t="s">
        <v>9844</v>
      </c>
      <c r="P3511" s="36">
        <v>245</v>
      </c>
      <c r="Q3511" s="37" t="s">
        <v>9328</v>
      </c>
    </row>
    <row r="3512" spans="1:17" ht="15" customHeight="1">
      <c r="A3512" s="35" t="s">
        <v>3573</v>
      </c>
      <c r="B3512" s="36" t="s">
        <v>10602</v>
      </c>
      <c r="C3512" s="37" t="s">
        <v>9240</v>
      </c>
      <c r="D3512" s="37" t="s">
        <v>9327</v>
      </c>
      <c r="E3512" s="35" t="s">
        <v>3573</v>
      </c>
      <c r="F3512" s="38" t="s">
        <v>3574</v>
      </c>
      <c r="G3512" s="36" t="s">
        <v>9253</v>
      </c>
      <c r="H3512" s="42">
        <v>1907502.2378626503</v>
      </c>
      <c r="I3512" s="39"/>
      <c r="J3512" s="42">
        <f t="shared" si="187"/>
        <v>1907502.2378626503</v>
      </c>
      <c r="K3512" s="43">
        <v>0</v>
      </c>
      <c r="L3512" s="36">
        <v>100</v>
      </c>
      <c r="M3512" s="36">
        <v>1</v>
      </c>
      <c r="N3512" s="40" t="s">
        <v>10956</v>
      </c>
      <c r="O3512" s="37" t="s">
        <v>9844</v>
      </c>
      <c r="P3512" s="36">
        <v>245</v>
      </c>
      <c r="Q3512" s="37" t="s">
        <v>9328</v>
      </c>
    </row>
    <row r="3513" spans="1:17" ht="15" customHeight="1">
      <c r="A3513" s="35" t="s">
        <v>3567</v>
      </c>
      <c r="B3513" s="36" t="s">
        <v>10602</v>
      </c>
      <c r="C3513" s="37" t="s">
        <v>9240</v>
      </c>
      <c r="D3513" s="37" t="s">
        <v>9327</v>
      </c>
      <c r="E3513" s="35" t="s">
        <v>3567</v>
      </c>
      <c r="F3513" s="38" t="s">
        <v>3568</v>
      </c>
      <c r="G3513" s="36" t="s">
        <v>9253</v>
      </c>
      <c r="H3513" s="42">
        <v>1907502.2378626503</v>
      </c>
      <c r="I3513" s="39"/>
      <c r="J3513" s="42">
        <f t="shared" si="187"/>
        <v>1907502.2378626503</v>
      </c>
      <c r="K3513" s="43">
        <v>0</v>
      </c>
      <c r="L3513" s="36">
        <v>100</v>
      </c>
      <c r="M3513" s="36">
        <v>1</v>
      </c>
      <c r="N3513" s="40" t="s">
        <v>10956</v>
      </c>
      <c r="O3513" s="37" t="s">
        <v>9844</v>
      </c>
      <c r="P3513" s="36">
        <v>245</v>
      </c>
      <c r="Q3513" s="37" t="s">
        <v>9328</v>
      </c>
    </row>
    <row r="3514" spans="1:17" ht="15" customHeight="1">
      <c r="A3514" s="35" t="s">
        <v>3571</v>
      </c>
      <c r="B3514" s="36" t="s">
        <v>10602</v>
      </c>
      <c r="C3514" s="37" t="s">
        <v>9240</v>
      </c>
      <c r="D3514" s="37" t="s">
        <v>9327</v>
      </c>
      <c r="E3514" s="35" t="s">
        <v>3571</v>
      </c>
      <c r="F3514" s="38" t="s">
        <v>3572</v>
      </c>
      <c r="G3514" s="36" t="s">
        <v>9253</v>
      </c>
      <c r="H3514" s="42">
        <v>1907502.2378626503</v>
      </c>
      <c r="I3514" s="39"/>
      <c r="J3514" s="42">
        <f t="shared" si="187"/>
        <v>1907502.2378626503</v>
      </c>
      <c r="K3514" s="43">
        <v>0</v>
      </c>
      <c r="L3514" s="36">
        <v>100</v>
      </c>
      <c r="M3514" s="36">
        <v>1</v>
      </c>
      <c r="N3514" s="40" t="s">
        <v>10956</v>
      </c>
      <c r="O3514" s="37" t="s">
        <v>9844</v>
      </c>
      <c r="P3514" s="36">
        <v>245</v>
      </c>
      <c r="Q3514" s="37" t="s">
        <v>9328</v>
      </c>
    </row>
    <row r="3515" spans="1:17" ht="15" customHeight="1">
      <c r="A3515" s="35" t="s">
        <v>3563</v>
      </c>
      <c r="B3515" s="36" t="s">
        <v>10602</v>
      </c>
      <c r="C3515" s="37" t="s">
        <v>9240</v>
      </c>
      <c r="D3515" s="37" t="s">
        <v>9327</v>
      </c>
      <c r="E3515" s="35" t="s">
        <v>3563</v>
      </c>
      <c r="F3515" s="38" t="s">
        <v>3564</v>
      </c>
      <c r="G3515" s="36" t="s">
        <v>9253</v>
      </c>
      <c r="H3515" s="42">
        <v>1907502.2378626503</v>
      </c>
      <c r="I3515" s="39"/>
      <c r="J3515" s="42">
        <f t="shared" si="187"/>
        <v>1907502.2378626503</v>
      </c>
      <c r="K3515" s="43">
        <v>0</v>
      </c>
      <c r="L3515" s="36">
        <v>100</v>
      </c>
      <c r="M3515" s="36">
        <v>1</v>
      </c>
      <c r="N3515" s="40" t="s">
        <v>10956</v>
      </c>
      <c r="O3515" s="37" t="s">
        <v>9844</v>
      </c>
      <c r="P3515" s="36">
        <v>245</v>
      </c>
      <c r="Q3515" s="37" t="s">
        <v>9328</v>
      </c>
    </row>
    <row r="3516" spans="1:17" ht="15" customHeight="1">
      <c r="A3516" s="35" t="s">
        <v>11445</v>
      </c>
      <c r="B3516" s="36" t="s">
        <v>10602</v>
      </c>
      <c r="C3516" s="37" t="s">
        <v>9240</v>
      </c>
      <c r="D3516" s="37" t="s">
        <v>9327</v>
      </c>
      <c r="E3516" s="35" t="s">
        <v>11445</v>
      </c>
      <c r="F3516" s="37" t="s">
        <v>11446</v>
      </c>
      <c r="G3516" s="36" t="s">
        <v>9253</v>
      </c>
      <c r="H3516" s="42">
        <v>4536090</v>
      </c>
      <c r="I3516" s="39"/>
      <c r="J3516" s="42">
        <f t="shared" si="187"/>
        <v>4536090</v>
      </c>
      <c r="K3516" s="43">
        <v>0</v>
      </c>
      <c r="L3516" s="36">
        <v>100</v>
      </c>
      <c r="M3516" s="36">
        <v>1</v>
      </c>
      <c r="N3516" s="37" t="s">
        <v>11447</v>
      </c>
      <c r="O3516" s="37" t="s">
        <v>11448</v>
      </c>
      <c r="P3516" s="36">
        <v>245</v>
      </c>
      <c r="Q3516" s="37" t="s">
        <v>9328</v>
      </c>
    </row>
    <row r="3517" spans="1:17" ht="15" customHeight="1">
      <c r="A3517" s="35" t="s">
        <v>11449</v>
      </c>
      <c r="B3517" s="36" t="s">
        <v>10602</v>
      </c>
      <c r="C3517" s="37" t="s">
        <v>9343</v>
      </c>
      <c r="D3517" s="37" t="s">
        <v>10238</v>
      </c>
      <c r="E3517" s="35" t="s">
        <v>11449</v>
      </c>
      <c r="F3517" s="38" t="s">
        <v>11450</v>
      </c>
      <c r="G3517" s="36" t="s">
        <v>9253</v>
      </c>
      <c r="H3517" s="42">
        <v>1907502.2378626503</v>
      </c>
      <c r="I3517" s="39"/>
      <c r="J3517" s="42">
        <f t="shared" si="187"/>
        <v>1907502.2378626503</v>
      </c>
      <c r="K3517" s="43">
        <v>0</v>
      </c>
      <c r="L3517" s="36">
        <v>100</v>
      </c>
      <c r="M3517" s="36">
        <v>1</v>
      </c>
      <c r="N3517" s="40" t="s">
        <v>9868</v>
      </c>
      <c r="O3517" s="37" t="s">
        <v>9844</v>
      </c>
      <c r="P3517" s="36">
        <v>332</v>
      </c>
      <c r="Q3517" s="37" t="s">
        <v>9904</v>
      </c>
    </row>
    <row r="3518" spans="1:17" ht="15" customHeight="1">
      <c r="A3518" s="35" t="s">
        <v>3346</v>
      </c>
      <c r="B3518" s="36" t="s">
        <v>10602</v>
      </c>
      <c r="C3518" s="37" t="s">
        <v>9240</v>
      </c>
      <c r="D3518" s="37" t="s">
        <v>9263</v>
      </c>
      <c r="E3518" s="35" t="s">
        <v>3346</v>
      </c>
      <c r="F3518" s="37" t="s">
        <v>3347</v>
      </c>
      <c r="G3518" s="36" t="s">
        <v>9253</v>
      </c>
      <c r="H3518" s="42">
        <v>1358942.4634499999</v>
      </c>
      <c r="I3518" s="39"/>
      <c r="J3518" s="42">
        <f t="shared" si="187"/>
        <v>1358942.4634499999</v>
      </c>
      <c r="K3518" s="36">
        <v>0</v>
      </c>
      <c r="L3518" s="36">
        <v>100</v>
      </c>
      <c r="M3518" s="36">
        <v>1</v>
      </c>
      <c r="N3518" s="40" t="s">
        <v>9684</v>
      </c>
      <c r="O3518" s="40" t="s">
        <v>10910</v>
      </c>
      <c r="P3518" s="36">
        <v>207</v>
      </c>
      <c r="Q3518" s="37" t="s">
        <v>9266</v>
      </c>
    </row>
    <row r="3519" spans="1:17" ht="15" customHeight="1">
      <c r="A3519" s="35">
        <v>325101</v>
      </c>
      <c r="B3519" s="36" t="s">
        <v>10602</v>
      </c>
      <c r="C3519" s="37" t="s">
        <v>9240</v>
      </c>
      <c r="D3519" s="37" t="s">
        <v>9329</v>
      </c>
      <c r="E3519" s="35" t="s">
        <v>11451</v>
      </c>
      <c r="F3519" s="38" t="s">
        <v>1765</v>
      </c>
      <c r="G3519" s="36" t="s">
        <v>9253</v>
      </c>
      <c r="H3519" s="42">
        <v>19044219.682788298</v>
      </c>
      <c r="I3519" s="39"/>
      <c r="J3519" s="42">
        <f t="shared" si="187"/>
        <v>19044219.682788298</v>
      </c>
      <c r="K3519" s="43">
        <v>0</v>
      </c>
      <c r="L3519" s="36">
        <v>100</v>
      </c>
      <c r="M3519" s="36">
        <v>1</v>
      </c>
      <c r="N3519" s="40" t="s">
        <v>9684</v>
      </c>
      <c r="O3519" s="37" t="s">
        <v>9844</v>
      </c>
      <c r="P3519" s="36">
        <v>234</v>
      </c>
      <c r="Q3519" s="37" t="s">
        <v>9330</v>
      </c>
    </row>
    <row r="3520" spans="1:17" ht="15" customHeight="1">
      <c r="A3520" s="35">
        <v>325102</v>
      </c>
      <c r="B3520" s="36" t="s">
        <v>10602</v>
      </c>
      <c r="C3520" s="37" t="s">
        <v>9240</v>
      </c>
      <c r="D3520" s="37" t="s">
        <v>9329</v>
      </c>
      <c r="E3520" s="35" t="s">
        <v>11452</v>
      </c>
      <c r="F3520" s="38" t="s">
        <v>1766</v>
      </c>
      <c r="G3520" s="36" t="s">
        <v>9253</v>
      </c>
      <c r="H3520" s="42">
        <v>19044219.682788298</v>
      </c>
      <c r="I3520" s="39"/>
      <c r="J3520" s="42">
        <f t="shared" si="187"/>
        <v>19044219.682788298</v>
      </c>
      <c r="K3520" s="43">
        <v>0</v>
      </c>
      <c r="L3520" s="36">
        <v>100</v>
      </c>
      <c r="M3520" s="36">
        <v>1</v>
      </c>
      <c r="N3520" s="40" t="s">
        <v>9684</v>
      </c>
      <c r="O3520" s="37" t="s">
        <v>9844</v>
      </c>
      <c r="P3520" s="36">
        <v>234</v>
      </c>
      <c r="Q3520" s="37" t="s">
        <v>9330</v>
      </c>
    </row>
    <row r="3521" spans="1:17" ht="15" customHeight="1">
      <c r="A3521" s="35">
        <v>325202</v>
      </c>
      <c r="B3521" s="36" t="s">
        <v>10602</v>
      </c>
      <c r="C3521" s="37" t="s">
        <v>9240</v>
      </c>
      <c r="D3521" s="37" t="s">
        <v>9329</v>
      </c>
      <c r="E3521" s="35" t="s">
        <v>11453</v>
      </c>
      <c r="F3521" s="37" t="s">
        <v>1768</v>
      </c>
      <c r="G3521" s="36" t="s">
        <v>9253</v>
      </c>
      <c r="H3521" s="42">
        <v>16209964.411756707</v>
      </c>
      <c r="I3521" s="39"/>
      <c r="J3521" s="42">
        <f t="shared" si="187"/>
        <v>16209964.411756707</v>
      </c>
      <c r="K3521" s="36">
        <v>0</v>
      </c>
      <c r="L3521" s="36">
        <v>100</v>
      </c>
      <c r="M3521" s="36">
        <v>1</v>
      </c>
      <c r="N3521" s="37" t="s">
        <v>11264</v>
      </c>
      <c r="O3521" s="37" t="s">
        <v>10915</v>
      </c>
      <c r="P3521" s="36">
        <v>234</v>
      </c>
      <c r="Q3521" s="37" t="s">
        <v>9330</v>
      </c>
    </row>
    <row r="3522" spans="1:17" ht="15" customHeight="1">
      <c r="A3522" s="35">
        <v>325303</v>
      </c>
      <c r="B3522" s="36" t="s">
        <v>10602</v>
      </c>
      <c r="C3522" s="37" t="s">
        <v>9240</v>
      </c>
      <c r="D3522" s="37" t="s">
        <v>9329</v>
      </c>
      <c r="E3522" s="35">
        <v>325303</v>
      </c>
      <c r="F3522" s="37" t="s">
        <v>11454</v>
      </c>
      <c r="G3522" s="36" t="s">
        <v>9253</v>
      </c>
      <c r="H3522" s="42">
        <v>15978596.478852153</v>
      </c>
      <c r="I3522" s="39"/>
      <c r="J3522" s="42">
        <f t="shared" si="187"/>
        <v>15978596.478852153</v>
      </c>
      <c r="K3522" s="43">
        <v>0</v>
      </c>
      <c r="L3522" s="36">
        <v>100</v>
      </c>
      <c r="M3522" s="36">
        <v>1</v>
      </c>
      <c r="N3522" s="40" t="s">
        <v>10956</v>
      </c>
      <c r="O3522" s="37" t="s">
        <v>9844</v>
      </c>
      <c r="P3522" s="36">
        <v>234</v>
      </c>
      <c r="Q3522" s="37" t="s">
        <v>9330</v>
      </c>
    </row>
    <row r="3523" spans="1:17" ht="15" customHeight="1">
      <c r="A3523" s="35">
        <v>905407</v>
      </c>
      <c r="B3523" s="36" t="s">
        <v>10602</v>
      </c>
      <c r="C3523" s="37" t="s">
        <v>9251</v>
      </c>
      <c r="D3523" s="37" t="s">
        <v>9314</v>
      </c>
      <c r="E3523" s="35">
        <v>905407</v>
      </c>
      <c r="F3523" s="37" t="s">
        <v>11455</v>
      </c>
      <c r="G3523" s="36" t="s">
        <v>9253</v>
      </c>
      <c r="H3523" s="42">
        <v>111886.26282405001</v>
      </c>
      <c r="I3523" s="39"/>
      <c r="J3523" s="42">
        <f t="shared" si="187"/>
        <v>111886.26282405001</v>
      </c>
      <c r="K3523" s="43">
        <v>0</v>
      </c>
      <c r="L3523" s="36">
        <v>100</v>
      </c>
      <c r="M3523" s="36">
        <v>1</v>
      </c>
      <c r="N3523" s="40" t="s">
        <v>9254</v>
      </c>
      <c r="O3523" s="37" t="s">
        <v>9255</v>
      </c>
      <c r="P3523" s="36">
        <v>706</v>
      </c>
      <c r="Q3523" s="37" t="s">
        <v>9256</v>
      </c>
    </row>
    <row r="3524" spans="1:17" ht="15" customHeight="1">
      <c r="A3524" s="44" t="s">
        <v>11456</v>
      </c>
      <c r="B3524" s="36" t="s">
        <v>10602</v>
      </c>
      <c r="C3524" s="37" t="s">
        <v>9251</v>
      </c>
      <c r="D3524" s="37" t="s">
        <v>9314</v>
      </c>
      <c r="E3524" s="35" t="s">
        <v>11456</v>
      </c>
      <c r="F3524" s="37" t="s">
        <v>11457</v>
      </c>
      <c r="G3524" s="36" t="s">
        <v>9253</v>
      </c>
      <c r="H3524" s="42">
        <v>1288428.44895765</v>
      </c>
      <c r="I3524" s="39"/>
      <c r="J3524" s="42">
        <f t="shared" si="187"/>
        <v>1288428.44895765</v>
      </c>
      <c r="K3524" s="43">
        <v>0</v>
      </c>
      <c r="L3524" s="36">
        <v>100</v>
      </c>
      <c r="M3524" s="36">
        <v>1</v>
      </c>
      <c r="N3524" s="40" t="s">
        <v>9254</v>
      </c>
      <c r="O3524" s="37" t="s">
        <v>9255</v>
      </c>
      <c r="P3524" s="36">
        <v>706</v>
      </c>
      <c r="Q3524" s="37" t="s">
        <v>9256</v>
      </c>
    </row>
    <row r="3525" spans="1:17" ht="15" customHeight="1">
      <c r="A3525" s="44" t="s">
        <v>11458</v>
      </c>
      <c r="B3525" s="36" t="s">
        <v>10602</v>
      </c>
      <c r="C3525" s="37" t="s">
        <v>9251</v>
      </c>
      <c r="D3525" s="37" t="s">
        <v>9314</v>
      </c>
      <c r="E3525" s="35" t="s">
        <v>11458</v>
      </c>
      <c r="F3525" s="37" t="s">
        <v>11459</v>
      </c>
      <c r="G3525" s="36" t="s">
        <v>9253</v>
      </c>
      <c r="H3525" s="42">
        <v>1288428.44895765</v>
      </c>
      <c r="I3525" s="39"/>
      <c r="J3525" s="42">
        <f t="shared" si="187"/>
        <v>1288428.44895765</v>
      </c>
      <c r="K3525" s="43">
        <v>0</v>
      </c>
      <c r="L3525" s="36">
        <v>100</v>
      </c>
      <c r="M3525" s="36">
        <v>1</v>
      </c>
      <c r="N3525" s="40" t="s">
        <v>9254</v>
      </c>
      <c r="O3525" s="37" t="s">
        <v>9255</v>
      </c>
      <c r="P3525" s="36">
        <v>706</v>
      </c>
      <c r="Q3525" s="37" t="s">
        <v>9256</v>
      </c>
    </row>
    <row r="3526" spans="1:17" ht="15" customHeight="1">
      <c r="A3526" s="35">
        <v>906323</v>
      </c>
      <c r="B3526" s="36" t="s">
        <v>10602</v>
      </c>
      <c r="C3526" s="37" t="s">
        <v>9251</v>
      </c>
      <c r="D3526" s="37" t="s">
        <v>9257</v>
      </c>
      <c r="E3526" s="35">
        <v>906323</v>
      </c>
      <c r="F3526" s="37" t="s">
        <v>11460</v>
      </c>
      <c r="G3526" s="36" t="s">
        <v>9253</v>
      </c>
      <c r="H3526" s="42">
        <v>445431.14079749997</v>
      </c>
      <c r="I3526" s="39"/>
      <c r="J3526" s="42">
        <f t="shared" si="187"/>
        <v>445431.14079749997</v>
      </c>
      <c r="K3526" s="43">
        <v>0</v>
      </c>
      <c r="L3526" s="36">
        <v>100</v>
      </c>
      <c r="M3526" s="36">
        <v>1</v>
      </c>
      <c r="N3526" s="40" t="s">
        <v>9254</v>
      </c>
      <c r="O3526" s="37" t="s">
        <v>9255</v>
      </c>
      <c r="P3526" s="36">
        <v>706</v>
      </c>
      <c r="Q3526" s="37" t="s">
        <v>9256</v>
      </c>
    </row>
    <row r="3527" spans="1:17" ht="15" customHeight="1">
      <c r="A3527" s="35">
        <v>550202</v>
      </c>
      <c r="B3527" s="36" t="s">
        <v>10602</v>
      </c>
      <c r="C3527" s="37" t="s">
        <v>9331</v>
      </c>
      <c r="D3527" s="37" t="s">
        <v>10692</v>
      </c>
      <c r="E3527" s="35" t="s">
        <v>11461</v>
      </c>
      <c r="F3527" s="38" t="s">
        <v>2202</v>
      </c>
      <c r="G3527" s="36" t="s">
        <v>9253</v>
      </c>
      <c r="H3527" s="42">
        <v>2657487.4840799998</v>
      </c>
      <c r="I3527" s="39"/>
      <c r="J3527" s="42">
        <f t="shared" si="187"/>
        <v>2657487.4840799998</v>
      </c>
      <c r="K3527" s="43">
        <v>0</v>
      </c>
      <c r="L3527" s="36">
        <v>100</v>
      </c>
      <c r="M3527" s="36">
        <v>1</v>
      </c>
      <c r="N3527" s="37" t="s">
        <v>11343</v>
      </c>
      <c r="O3527" s="37" t="s">
        <v>10695</v>
      </c>
      <c r="P3527" s="36">
        <v>745</v>
      </c>
      <c r="Q3527" s="37" t="s">
        <v>9850</v>
      </c>
    </row>
    <row r="3528" spans="1:17" ht="15" customHeight="1">
      <c r="A3528" s="35">
        <v>555702</v>
      </c>
      <c r="B3528" s="36" t="s">
        <v>10602</v>
      </c>
      <c r="C3528" s="37" t="s">
        <v>9240</v>
      </c>
      <c r="D3528" s="37" t="s">
        <v>9260</v>
      </c>
      <c r="E3528" s="35">
        <v>555702</v>
      </c>
      <c r="F3528" s="38" t="s">
        <v>11462</v>
      </c>
      <c r="G3528" s="36" t="s">
        <v>9253</v>
      </c>
      <c r="H3528" s="42">
        <v>7339346.2578793503</v>
      </c>
      <c r="I3528" s="39"/>
      <c r="J3528" s="42">
        <f t="shared" si="187"/>
        <v>7339346.2578793503</v>
      </c>
      <c r="K3528" s="43">
        <v>0</v>
      </c>
      <c r="L3528" s="36">
        <v>100</v>
      </c>
      <c r="M3528" s="36">
        <v>1</v>
      </c>
      <c r="N3528" s="40" t="s">
        <v>9684</v>
      </c>
      <c r="O3528" s="37" t="s">
        <v>9844</v>
      </c>
      <c r="P3528" s="36">
        <v>215</v>
      </c>
      <c r="Q3528" s="37" t="s">
        <v>9262</v>
      </c>
    </row>
    <row r="3529" spans="1:17" ht="15" customHeight="1">
      <c r="A3529" s="35">
        <v>555703</v>
      </c>
      <c r="B3529" s="36" t="s">
        <v>10602</v>
      </c>
      <c r="C3529" s="37" t="s">
        <v>9240</v>
      </c>
      <c r="D3529" s="37" t="s">
        <v>9260</v>
      </c>
      <c r="E3529" s="35" t="s">
        <v>11463</v>
      </c>
      <c r="F3529" s="38" t="s">
        <v>11464</v>
      </c>
      <c r="G3529" s="36" t="s">
        <v>9253</v>
      </c>
      <c r="H3529" s="42">
        <v>7339346.2578793503</v>
      </c>
      <c r="I3529" s="39"/>
      <c r="J3529" s="42">
        <f t="shared" si="187"/>
        <v>7339346.2578793503</v>
      </c>
      <c r="K3529" s="43">
        <v>0</v>
      </c>
      <c r="L3529" s="36">
        <v>100</v>
      </c>
      <c r="M3529" s="36">
        <v>1</v>
      </c>
      <c r="N3529" s="40" t="s">
        <v>9684</v>
      </c>
      <c r="O3529" s="37" t="s">
        <v>10666</v>
      </c>
      <c r="P3529" s="36">
        <v>215</v>
      </c>
      <c r="Q3529" s="37" t="s">
        <v>9262</v>
      </c>
    </row>
    <row r="3530" spans="1:17" ht="15" customHeight="1">
      <c r="A3530" s="35">
        <v>555721</v>
      </c>
      <c r="B3530" s="36" t="s">
        <v>10602</v>
      </c>
      <c r="C3530" s="37" t="s">
        <v>9240</v>
      </c>
      <c r="D3530" s="37" t="s">
        <v>9260</v>
      </c>
      <c r="E3530" s="35" t="s">
        <v>11465</v>
      </c>
      <c r="F3530" s="38" t="s">
        <v>7653</v>
      </c>
      <c r="G3530" s="36" t="s">
        <v>9253</v>
      </c>
      <c r="H3530" s="42">
        <v>9674764.3781217001</v>
      </c>
      <c r="I3530" s="39"/>
      <c r="J3530" s="42">
        <f t="shared" si="187"/>
        <v>9674764.3781217001</v>
      </c>
      <c r="K3530" s="43">
        <v>0</v>
      </c>
      <c r="L3530" s="36">
        <v>100</v>
      </c>
      <c r="M3530" s="36">
        <v>1</v>
      </c>
      <c r="N3530" s="40" t="s">
        <v>10809</v>
      </c>
      <c r="O3530" s="37" t="s">
        <v>10666</v>
      </c>
      <c r="P3530" s="36">
        <v>215</v>
      </c>
      <c r="Q3530" s="37" t="s">
        <v>9262</v>
      </c>
    </row>
    <row r="3531" spans="1:17" ht="15" customHeight="1">
      <c r="A3531" s="35">
        <v>554002</v>
      </c>
      <c r="B3531" s="36" t="s">
        <v>10602</v>
      </c>
      <c r="C3531" s="37" t="s">
        <v>9240</v>
      </c>
      <c r="D3531" s="37" t="s">
        <v>9260</v>
      </c>
      <c r="E3531" s="35">
        <v>554002</v>
      </c>
      <c r="F3531" s="37" t="s">
        <v>2221</v>
      </c>
      <c r="G3531" s="36" t="s">
        <v>9253</v>
      </c>
      <c r="H3531" s="42">
        <v>7010633.1753314994</v>
      </c>
      <c r="I3531" s="39"/>
      <c r="J3531" s="42">
        <f t="shared" si="187"/>
        <v>7010633.1753314994</v>
      </c>
      <c r="K3531" s="43">
        <v>0</v>
      </c>
      <c r="L3531" s="36">
        <v>100</v>
      </c>
      <c r="M3531" s="36">
        <v>1</v>
      </c>
      <c r="N3531" s="40" t="s">
        <v>9684</v>
      </c>
      <c r="O3531" s="37" t="s">
        <v>9844</v>
      </c>
      <c r="P3531" s="36">
        <v>215</v>
      </c>
      <c r="Q3531" s="37" t="s">
        <v>9262</v>
      </c>
    </row>
    <row r="3532" spans="1:17" ht="15" customHeight="1">
      <c r="A3532" s="35">
        <v>554001</v>
      </c>
      <c r="B3532" s="36" t="s">
        <v>10602</v>
      </c>
      <c r="C3532" s="37" t="s">
        <v>9240</v>
      </c>
      <c r="D3532" s="37" t="s">
        <v>9260</v>
      </c>
      <c r="E3532" s="35">
        <v>554001</v>
      </c>
      <c r="F3532" s="38" t="s">
        <v>2220</v>
      </c>
      <c r="G3532" s="36" t="s">
        <v>9253</v>
      </c>
      <c r="H3532" s="42">
        <v>7339346.2578793503</v>
      </c>
      <c r="I3532" s="39"/>
      <c r="J3532" s="42">
        <f t="shared" si="187"/>
        <v>7339346.2578793503</v>
      </c>
      <c r="K3532" s="43">
        <v>0</v>
      </c>
      <c r="L3532" s="36">
        <v>100</v>
      </c>
      <c r="M3532" s="36">
        <v>1</v>
      </c>
      <c r="N3532" s="40" t="s">
        <v>9684</v>
      </c>
      <c r="O3532" s="37" t="s">
        <v>9844</v>
      </c>
      <c r="P3532" s="36">
        <v>215</v>
      </c>
      <c r="Q3532" s="37" t="s">
        <v>9262</v>
      </c>
    </row>
    <row r="3533" spans="1:17" ht="15" customHeight="1">
      <c r="A3533" s="35">
        <v>554003</v>
      </c>
      <c r="B3533" s="36" t="s">
        <v>10602</v>
      </c>
      <c r="C3533" s="37" t="s">
        <v>9240</v>
      </c>
      <c r="D3533" s="37" t="s">
        <v>9260</v>
      </c>
      <c r="E3533" s="35">
        <v>554003</v>
      </c>
      <c r="F3533" s="37" t="s">
        <v>2222</v>
      </c>
      <c r="G3533" s="36" t="s">
        <v>9253</v>
      </c>
      <c r="H3533" s="42">
        <v>11121887.108088899</v>
      </c>
      <c r="I3533" s="39"/>
      <c r="J3533" s="42">
        <f t="shared" si="187"/>
        <v>11121887.108088899</v>
      </c>
      <c r="K3533" s="43">
        <v>0</v>
      </c>
      <c r="L3533" s="36">
        <v>100</v>
      </c>
      <c r="M3533" s="36">
        <v>1</v>
      </c>
      <c r="N3533" s="40" t="s">
        <v>9684</v>
      </c>
      <c r="O3533" s="37" t="s">
        <v>9844</v>
      </c>
      <c r="P3533" s="36">
        <v>215</v>
      </c>
      <c r="Q3533" s="37" t="s">
        <v>9262</v>
      </c>
    </row>
    <row r="3534" spans="1:17" ht="15" customHeight="1">
      <c r="A3534" s="35">
        <v>906035</v>
      </c>
      <c r="B3534" s="36" t="s">
        <v>10602</v>
      </c>
      <c r="C3534" s="37" t="s">
        <v>9251</v>
      </c>
      <c r="D3534" s="37" t="s">
        <v>9257</v>
      </c>
      <c r="E3534" s="35">
        <v>906035</v>
      </c>
      <c r="F3534" s="37" t="s">
        <v>11466</v>
      </c>
      <c r="G3534" s="36" t="s">
        <v>9253</v>
      </c>
      <c r="H3534" s="42">
        <v>179749.28400000001</v>
      </c>
      <c r="I3534" s="39"/>
      <c r="J3534" s="42">
        <f t="shared" si="187"/>
        <v>179749.28400000001</v>
      </c>
      <c r="K3534" s="43">
        <v>0</v>
      </c>
      <c r="L3534" s="36">
        <v>100</v>
      </c>
      <c r="M3534" s="36">
        <v>1</v>
      </c>
      <c r="N3534" s="40" t="s">
        <v>9254</v>
      </c>
      <c r="O3534" s="37" t="s">
        <v>9255</v>
      </c>
      <c r="P3534" s="36">
        <v>706</v>
      </c>
      <c r="Q3534" s="37" t="s">
        <v>9256</v>
      </c>
    </row>
    <row r="3535" spans="1:17" ht="15" customHeight="1">
      <c r="A3535" s="35">
        <v>906036</v>
      </c>
      <c r="B3535" s="36" t="s">
        <v>10602</v>
      </c>
      <c r="C3535" s="37" t="s">
        <v>9251</v>
      </c>
      <c r="D3535" s="37" t="s">
        <v>9257</v>
      </c>
      <c r="E3535" s="35">
        <v>906036</v>
      </c>
      <c r="F3535" s="37" t="s">
        <v>11467</v>
      </c>
      <c r="G3535" s="36" t="s">
        <v>9253</v>
      </c>
      <c r="H3535" s="42">
        <v>80990.052000000011</v>
      </c>
      <c r="I3535" s="39"/>
      <c r="J3535" s="42">
        <f t="shared" si="187"/>
        <v>80990.052000000011</v>
      </c>
      <c r="K3535" s="43">
        <v>0</v>
      </c>
      <c r="L3535" s="36">
        <v>100</v>
      </c>
      <c r="M3535" s="36">
        <v>1</v>
      </c>
      <c r="N3535" s="40" t="s">
        <v>9254</v>
      </c>
      <c r="O3535" s="37" t="s">
        <v>9255</v>
      </c>
      <c r="P3535" s="36">
        <v>706</v>
      </c>
      <c r="Q3535" s="37" t="s">
        <v>9256</v>
      </c>
    </row>
    <row r="3536" spans="1:17" ht="15" customHeight="1">
      <c r="A3536" s="35">
        <v>906034</v>
      </c>
      <c r="B3536" s="36" t="s">
        <v>10602</v>
      </c>
      <c r="C3536" s="37" t="s">
        <v>9251</v>
      </c>
      <c r="D3536" s="37" t="s">
        <v>9257</v>
      </c>
      <c r="E3536" s="35">
        <v>906034</v>
      </c>
      <c r="F3536" s="37" t="s">
        <v>11468</v>
      </c>
      <c r="G3536" s="36" t="s">
        <v>9253</v>
      </c>
      <c r="H3536" s="42">
        <v>81177.09599999999</v>
      </c>
      <c r="I3536" s="39"/>
      <c r="J3536" s="42">
        <f t="shared" si="187"/>
        <v>81177.09599999999</v>
      </c>
      <c r="K3536" s="43">
        <v>0</v>
      </c>
      <c r="L3536" s="36">
        <v>100</v>
      </c>
      <c r="M3536" s="36">
        <v>1</v>
      </c>
      <c r="N3536" s="40" t="s">
        <v>9254</v>
      </c>
      <c r="O3536" s="37" t="s">
        <v>9255</v>
      </c>
      <c r="P3536" s="36">
        <v>706</v>
      </c>
      <c r="Q3536" s="37" t="s">
        <v>9256</v>
      </c>
    </row>
    <row r="3537" spans="1:17" ht="15" customHeight="1">
      <c r="A3537" s="35">
        <v>906033</v>
      </c>
      <c r="B3537" s="36" t="s">
        <v>10602</v>
      </c>
      <c r="C3537" s="37" t="s">
        <v>9251</v>
      </c>
      <c r="D3537" s="37" t="s">
        <v>9314</v>
      </c>
      <c r="E3537" s="35">
        <v>906033</v>
      </c>
      <c r="F3537" s="37" t="s">
        <v>11469</v>
      </c>
      <c r="G3537" s="36" t="s">
        <v>9253</v>
      </c>
      <c r="H3537" s="42">
        <v>180588.3540318</v>
      </c>
      <c r="I3537" s="39"/>
      <c r="J3537" s="42">
        <f t="shared" si="187"/>
        <v>180588.3540318</v>
      </c>
      <c r="K3537" s="43">
        <v>0</v>
      </c>
      <c r="L3537" s="36">
        <v>100</v>
      </c>
      <c r="M3537" s="36">
        <v>1</v>
      </c>
      <c r="N3537" s="40" t="s">
        <v>9254</v>
      </c>
      <c r="O3537" s="37" t="s">
        <v>9255</v>
      </c>
      <c r="P3537" s="36">
        <v>706</v>
      </c>
      <c r="Q3537" s="37" t="s">
        <v>9256</v>
      </c>
    </row>
    <row r="3538" spans="1:17" ht="15" customHeight="1">
      <c r="A3538" s="35">
        <v>901231</v>
      </c>
      <c r="B3538" s="36" t="s">
        <v>10602</v>
      </c>
      <c r="C3538" s="37" t="s">
        <v>9251</v>
      </c>
      <c r="D3538" s="37" t="s">
        <v>9414</v>
      </c>
      <c r="E3538" s="35">
        <v>901231</v>
      </c>
      <c r="F3538" s="38" t="s">
        <v>11470</v>
      </c>
      <c r="G3538" s="36" t="s">
        <v>9253</v>
      </c>
      <c r="H3538" s="42">
        <v>382768.79387174995</v>
      </c>
      <c r="I3538" s="39"/>
      <c r="J3538" s="42">
        <f t="shared" si="187"/>
        <v>382768.79387174995</v>
      </c>
      <c r="K3538" s="43">
        <v>0</v>
      </c>
      <c r="L3538" s="36">
        <v>100</v>
      </c>
      <c r="M3538" s="36">
        <v>1</v>
      </c>
      <c r="N3538" s="40" t="s">
        <v>9254</v>
      </c>
      <c r="O3538" s="37" t="s">
        <v>9255</v>
      </c>
      <c r="P3538" s="36">
        <v>706</v>
      </c>
      <c r="Q3538" s="37" t="s">
        <v>9256</v>
      </c>
    </row>
    <row r="3539" spans="1:17" ht="15" customHeight="1">
      <c r="A3539" s="35">
        <v>901007</v>
      </c>
      <c r="B3539" s="36" t="s">
        <v>10602</v>
      </c>
      <c r="C3539" s="37" t="s">
        <v>9251</v>
      </c>
      <c r="D3539" s="37" t="s">
        <v>9414</v>
      </c>
      <c r="E3539" s="35">
        <v>901007</v>
      </c>
      <c r="F3539" s="37" t="s">
        <v>11471</v>
      </c>
      <c r="G3539" s="36" t="s">
        <v>9253</v>
      </c>
      <c r="H3539" s="42">
        <v>304252.11820575001</v>
      </c>
      <c r="I3539" s="39"/>
      <c r="J3539" s="42">
        <f t="shared" si="187"/>
        <v>304252.11820575001</v>
      </c>
      <c r="K3539" s="43">
        <v>0</v>
      </c>
      <c r="L3539" s="36">
        <v>100</v>
      </c>
      <c r="M3539" s="36">
        <v>1</v>
      </c>
      <c r="N3539" s="40" t="s">
        <v>9254</v>
      </c>
      <c r="O3539" s="37" t="s">
        <v>9255</v>
      </c>
      <c r="P3539" s="36">
        <v>706</v>
      </c>
      <c r="Q3539" s="37" t="s">
        <v>9256</v>
      </c>
    </row>
    <row r="3540" spans="1:17" ht="15" customHeight="1">
      <c r="A3540" s="35">
        <v>908885</v>
      </c>
      <c r="B3540" s="36" t="s">
        <v>10602</v>
      </c>
      <c r="C3540" s="37" t="s">
        <v>9251</v>
      </c>
      <c r="D3540" s="37" t="s">
        <v>9414</v>
      </c>
      <c r="E3540" s="35">
        <v>908885</v>
      </c>
      <c r="F3540" s="38" t="s">
        <v>11472</v>
      </c>
      <c r="G3540" s="36" t="s">
        <v>9253</v>
      </c>
      <c r="H3540" s="42">
        <v>645950.65095990011</v>
      </c>
      <c r="I3540" s="39"/>
      <c r="J3540" s="42">
        <f t="shared" si="187"/>
        <v>645950.65095990011</v>
      </c>
      <c r="K3540" s="43">
        <v>0</v>
      </c>
      <c r="L3540" s="36">
        <v>100</v>
      </c>
      <c r="M3540" s="36">
        <v>1</v>
      </c>
      <c r="N3540" s="40" t="s">
        <v>9254</v>
      </c>
      <c r="O3540" s="37" t="s">
        <v>9255</v>
      </c>
      <c r="P3540" s="36">
        <v>706</v>
      </c>
      <c r="Q3540" s="37" t="s">
        <v>9256</v>
      </c>
    </row>
    <row r="3541" spans="1:17" ht="15" customHeight="1">
      <c r="A3541" s="35">
        <v>908873</v>
      </c>
      <c r="B3541" s="36" t="s">
        <v>10602</v>
      </c>
      <c r="C3541" s="37" t="s">
        <v>9251</v>
      </c>
      <c r="D3541" s="37" t="s">
        <v>9314</v>
      </c>
      <c r="E3541" s="35">
        <v>908873</v>
      </c>
      <c r="F3541" s="37" t="s">
        <v>11473</v>
      </c>
      <c r="G3541" s="36" t="s">
        <v>9253</v>
      </c>
      <c r="H3541" s="42">
        <v>388657.54454669997</v>
      </c>
      <c r="I3541" s="39"/>
      <c r="J3541" s="42">
        <f t="shared" ref="J3541:J3604" si="188">H3541</f>
        <v>388657.54454669997</v>
      </c>
      <c r="K3541" s="43">
        <v>0</v>
      </c>
      <c r="L3541" s="36">
        <v>100</v>
      </c>
      <c r="M3541" s="36">
        <v>1</v>
      </c>
      <c r="N3541" s="40" t="s">
        <v>9254</v>
      </c>
      <c r="O3541" s="37" t="s">
        <v>9255</v>
      </c>
      <c r="P3541" s="36">
        <v>706</v>
      </c>
      <c r="Q3541" s="37" t="s">
        <v>9256</v>
      </c>
    </row>
    <row r="3542" spans="1:17" ht="15" customHeight="1">
      <c r="A3542" s="35">
        <v>906032</v>
      </c>
      <c r="B3542" s="36" t="s">
        <v>10602</v>
      </c>
      <c r="C3542" s="37" t="s">
        <v>9251</v>
      </c>
      <c r="D3542" s="37" t="s">
        <v>9257</v>
      </c>
      <c r="E3542" s="35">
        <v>906032</v>
      </c>
      <c r="F3542" s="37" t="s">
        <v>11474</v>
      </c>
      <c r="G3542" s="36" t="s">
        <v>9253</v>
      </c>
      <c r="H3542" s="42">
        <v>233096.38088343749</v>
      </c>
      <c r="I3542" s="39"/>
      <c r="J3542" s="42">
        <f t="shared" si="188"/>
        <v>233096.38088343749</v>
      </c>
      <c r="K3542" s="43">
        <v>0</v>
      </c>
      <c r="L3542" s="36">
        <v>100</v>
      </c>
      <c r="M3542" s="36">
        <v>1</v>
      </c>
      <c r="N3542" s="40" t="s">
        <v>9254</v>
      </c>
      <c r="O3542" s="37" t="s">
        <v>9255</v>
      </c>
      <c r="P3542" s="36">
        <v>706</v>
      </c>
      <c r="Q3542" s="37" t="s">
        <v>9256</v>
      </c>
    </row>
    <row r="3543" spans="1:17" ht="15" customHeight="1">
      <c r="A3543" s="35">
        <v>906031</v>
      </c>
      <c r="B3543" s="36" t="s">
        <v>10602</v>
      </c>
      <c r="C3543" s="37" t="s">
        <v>9251</v>
      </c>
      <c r="D3543" s="37" t="s">
        <v>9257</v>
      </c>
      <c r="E3543" s="35">
        <v>906031</v>
      </c>
      <c r="F3543" s="37" t="s">
        <v>11475</v>
      </c>
      <c r="G3543" s="36" t="s">
        <v>9253</v>
      </c>
      <c r="H3543" s="42">
        <v>206106.27362324999</v>
      </c>
      <c r="I3543" s="39"/>
      <c r="J3543" s="42">
        <f t="shared" si="188"/>
        <v>206106.27362324999</v>
      </c>
      <c r="K3543" s="43">
        <v>0</v>
      </c>
      <c r="L3543" s="36">
        <v>100</v>
      </c>
      <c r="M3543" s="36">
        <v>1</v>
      </c>
      <c r="N3543" s="40" t="s">
        <v>9254</v>
      </c>
      <c r="O3543" s="37" t="s">
        <v>9255</v>
      </c>
      <c r="P3543" s="36">
        <v>706</v>
      </c>
      <c r="Q3543" s="37" t="s">
        <v>9256</v>
      </c>
    </row>
    <row r="3544" spans="1:17" ht="15" customHeight="1">
      <c r="A3544" s="35">
        <v>901313</v>
      </c>
      <c r="B3544" s="36" t="s">
        <v>10602</v>
      </c>
      <c r="C3544" s="37" t="s">
        <v>9251</v>
      </c>
      <c r="D3544" s="37" t="s">
        <v>9314</v>
      </c>
      <c r="E3544" s="35">
        <v>901313</v>
      </c>
      <c r="F3544" s="37" t="s">
        <v>11476</v>
      </c>
      <c r="G3544" s="36" t="s">
        <v>9253</v>
      </c>
      <c r="H3544" s="42">
        <v>416742.35545799998</v>
      </c>
      <c r="I3544" s="39"/>
      <c r="J3544" s="42">
        <f t="shared" si="188"/>
        <v>416742.35545799998</v>
      </c>
      <c r="K3544" s="43">
        <v>0</v>
      </c>
      <c r="L3544" s="36">
        <v>100</v>
      </c>
      <c r="M3544" s="36">
        <v>1</v>
      </c>
      <c r="N3544" s="40" t="s">
        <v>9254</v>
      </c>
      <c r="O3544" s="37" t="s">
        <v>9255</v>
      </c>
      <c r="P3544" s="36">
        <v>706</v>
      </c>
      <c r="Q3544" s="37" t="s">
        <v>9256</v>
      </c>
    </row>
    <row r="3545" spans="1:17" ht="15" customHeight="1">
      <c r="A3545" s="35">
        <v>454205</v>
      </c>
      <c r="B3545" s="36" t="s">
        <v>10602</v>
      </c>
      <c r="C3545" s="37" t="s">
        <v>9343</v>
      </c>
      <c r="D3545" s="37" t="s">
        <v>9427</v>
      </c>
      <c r="E3545" s="35">
        <v>454205</v>
      </c>
      <c r="F3545" s="38" t="s">
        <v>7950</v>
      </c>
      <c r="G3545" s="36" t="s">
        <v>9253</v>
      </c>
      <c r="H3545" s="42">
        <v>1147551.4135799999</v>
      </c>
      <c r="I3545" s="39"/>
      <c r="J3545" s="42">
        <f t="shared" si="188"/>
        <v>1147551.4135799999</v>
      </c>
      <c r="K3545" s="43">
        <v>0</v>
      </c>
      <c r="L3545" s="36">
        <v>100</v>
      </c>
      <c r="M3545" s="36">
        <v>1</v>
      </c>
      <c r="N3545" s="40" t="s">
        <v>11477</v>
      </c>
      <c r="O3545" s="37" t="s">
        <v>9844</v>
      </c>
      <c r="P3545" s="36">
        <v>316</v>
      </c>
      <c r="Q3545" s="37" t="s">
        <v>9428</v>
      </c>
    </row>
    <row r="3546" spans="1:17" ht="15" customHeight="1">
      <c r="A3546" s="35">
        <v>905738</v>
      </c>
      <c r="B3546" s="36" t="s">
        <v>10602</v>
      </c>
      <c r="C3546" s="37" t="s">
        <v>9251</v>
      </c>
      <c r="D3546" s="37" t="s">
        <v>9314</v>
      </c>
      <c r="E3546" s="35">
        <v>905738</v>
      </c>
      <c r="F3546" s="38" t="s">
        <v>4562</v>
      </c>
      <c r="G3546" s="36" t="s">
        <v>9253</v>
      </c>
      <c r="H3546" s="42">
        <v>134837.29109565</v>
      </c>
      <c r="I3546" s="39"/>
      <c r="J3546" s="42">
        <f t="shared" si="188"/>
        <v>134837.29109565</v>
      </c>
      <c r="K3546" s="43">
        <v>0</v>
      </c>
      <c r="L3546" s="36">
        <v>100</v>
      </c>
      <c r="M3546" s="36">
        <v>1</v>
      </c>
      <c r="N3546" s="40" t="s">
        <v>9254</v>
      </c>
      <c r="O3546" s="37" t="s">
        <v>9255</v>
      </c>
      <c r="P3546" s="36">
        <v>706</v>
      </c>
      <c r="Q3546" s="37" t="s">
        <v>9256</v>
      </c>
    </row>
    <row r="3547" spans="1:17" ht="15" customHeight="1">
      <c r="A3547" s="35">
        <v>906766</v>
      </c>
      <c r="B3547" s="36" t="s">
        <v>10602</v>
      </c>
      <c r="C3547" s="37" t="s">
        <v>9251</v>
      </c>
      <c r="D3547" s="37" t="s">
        <v>9314</v>
      </c>
      <c r="E3547" s="35">
        <v>906766</v>
      </c>
      <c r="F3547" s="37" t="s">
        <v>11478</v>
      </c>
      <c r="G3547" s="36" t="s">
        <v>9253</v>
      </c>
      <c r="H3547" s="42">
        <v>599746.60720259987</v>
      </c>
      <c r="I3547" s="39"/>
      <c r="J3547" s="42">
        <f t="shared" si="188"/>
        <v>599746.60720259987</v>
      </c>
      <c r="K3547" s="43">
        <v>0</v>
      </c>
      <c r="L3547" s="36">
        <v>100</v>
      </c>
      <c r="M3547" s="36">
        <v>1</v>
      </c>
      <c r="N3547" s="40" t="s">
        <v>9254</v>
      </c>
      <c r="O3547" s="37" t="s">
        <v>9255</v>
      </c>
      <c r="P3547" s="36">
        <v>706</v>
      </c>
      <c r="Q3547" s="37" t="s">
        <v>9256</v>
      </c>
    </row>
    <row r="3548" spans="1:17" ht="15" customHeight="1">
      <c r="A3548" s="35">
        <v>891907</v>
      </c>
      <c r="B3548" s="36" t="s">
        <v>10602</v>
      </c>
      <c r="C3548" s="37" t="s">
        <v>9343</v>
      </c>
      <c r="D3548" s="37" t="s">
        <v>10238</v>
      </c>
      <c r="E3548" s="35">
        <v>891907</v>
      </c>
      <c r="F3548" s="37" t="s">
        <v>4255</v>
      </c>
      <c r="G3548" s="36" t="s">
        <v>9253</v>
      </c>
      <c r="H3548" s="42">
        <v>6169646.3399999999</v>
      </c>
      <c r="I3548" s="39"/>
      <c r="J3548" s="42">
        <f t="shared" si="188"/>
        <v>6169646.3399999999</v>
      </c>
      <c r="K3548" s="36">
        <v>0</v>
      </c>
      <c r="L3548" s="36">
        <v>100</v>
      </c>
      <c r="M3548" s="36">
        <v>1</v>
      </c>
      <c r="N3548" s="40" t="s">
        <v>11479</v>
      </c>
      <c r="O3548" s="37" t="s">
        <v>11480</v>
      </c>
      <c r="P3548" s="36">
        <v>245</v>
      </c>
      <c r="Q3548" s="37" t="s">
        <v>9328</v>
      </c>
    </row>
    <row r="3549" spans="1:17" ht="15" customHeight="1">
      <c r="A3549" s="44" t="s">
        <v>11481</v>
      </c>
      <c r="B3549" s="36" t="s">
        <v>10602</v>
      </c>
      <c r="C3549" s="37" t="s">
        <v>9867</v>
      </c>
      <c r="D3549" s="37" t="s">
        <v>9914</v>
      </c>
      <c r="E3549" s="35" t="s">
        <v>11481</v>
      </c>
      <c r="F3549" s="37" t="s">
        <v>11482</v>
      </c>
      <c r="G3549" s="36" t="s">
        <v>9253</v>
      </c>
      <c r="H3549" s="42">
        <v>539500.15798965003</v>
      </c>
      <c r="I3549" s="39"/>
      <c r="J3549" s="42">
        <f t="shared" si="188"/>
        <v>539500.15798965003</v>
      </c>
      <c r="K3549" s="43">
        <v>0</v>
      </c>
      <c r="L3549" s="36">
        <v>100</v>
      </c>
      <c r="M3549" s="36">
        <v>1</v>
      </c>
      <c r="N3549" s="40" t="s">
        <v>10191</v>
      </c>
      <c r="O3549" s="37" t="s">
        <v>9917</v>
      </c>
      <c r="P3549" s="36" t="s">
        <v>10647</v>
      </c>
      <c r="Q3549" s="37" t="s">
        <v>10647</v>
      </c>
    </row>
    <row r="3550" spans="1:17" ht="15" customHeight="1">
      <c r="A3550" s="44" t="s">
        <v>11483</v>
      </c>
      <c r="B3550" s="36" t="s">
        <v>10602</v>
      </c>
      <c r="C3550" s="37" t="s">
        <v>9867</v>
      </c>
      <c r="D3550" s="37" t="s">
        <v>9914</v>
      </c>
      <c r="E3550" s="35" t="s">
        <v>11483</v>
      </c>
      <c r="F3550" s="37" t="s">
        <v>11484</v>
      </c>
      <c r="G3550" s="36" t="s">
        <v>9253</v>
      </c>
      <c r="H3550" s="42">
        <v>1327686.7867906501</v>
      </c>
      <c r="I3550" s="39"/>
      <c r="J3550" s="42">
        <f t="shared" si="188"/>
        <v>1327686.7867906501</v>
      </c>
      <c r="K3550" s="43">
        <v>0</v>
      </c>
      <c r="L3550" s="36">
        <v>100</v>
      </c>
      <c r="M3550" s="36">
        <v>1</v>
      </c>
      <c r="N3550" s="40" t="s">
        <v>10191</v>
      </c>
      <c r="O3550" s="37" t="s">
        <v>9917</v>
      </c>
      <c r="P3550" s="36" t="s">
        <v>10647</v>
      </c>
      <c r="Q3550" s="37" t="s">
        <v>10647</v>
      </c>
    </row>
    <row r="3551" spans="1:17" ht="15" customHeight="1">
      <c r="A3551" s="35">
        <v>897012</v>
      </c>
      <c r="B3551" s="36" t="s">
        <v>10602</v>
      </c>
      <c r="C3551" s="37" t="s">
        <v>9343</v>
      </c>
      <c r="D3551" s="37" t="s">
        <v>11485</v>
      </c>
      <c r="E3551" s="35">
        <v>897012</v>
      </c>
      <c r="F3551" s="38" t="s">
        <v>5970</v>
      </c>
      <c r="G3551" s="36" t="s">
        <v>9253</v>
      </c>
      <c r="H3551" s="42">
        <v>102977.64000809999</v>
      </c>
      <c r="I3551" s="39"/>
      <c r="J3551" s="42">
        <f t="shared" si="188"/>
        <v>102977.64000809999</v>
      </c>
      <c r="K3551" s="43">
        <v>0</v>
      </c>
      <c r="L3551" s="36">
        <v>100</v>
      </c>
      <c r="M3551" s="36">
        <v>1</v>
      </c>
      <c r="N3551" s="40" t="s">
        <v>10191</v>
      </c>
      <c r="O3551" s="37" t="s">
        <v>9245</v>
      </c>
      <c r="P3551" s="36">
        <v>320</v>
      </c>
      <c r="Q3551" s="37" t="s">
        <v>9381</v>
      </c>
    </row>
    <row r="3552" spans="1:17" ht="15" customHeight="1">
      <c r="A3552" s="35">
        <v>897011</v>
      </c>
      <c r="B3552" s="36" t="s">
        <v>10602</v>
      </c>
      <c r="C3552" s="37" t="s">
        <v>9343</v>
      </c>
      <c r="D3552" s="37" t="s">
        <v>11485</v>
      </c>
      <c r="E3552" s="35">
        <v>897011</v>
      </c>
      <c r="F3552" s="38" t="s">
        <v>5969</v>
      </c>
      <c r="G3552" s="36" t="s">
        <v>9253</v>
      </c>
      <c r="H3552" s="42">
        <v>50582.858361749997</v>
      </c>
      <c r="I3552" s="39"/>
      <c r="J3552" s="42">
        <f t="shared" si="188"/>
        <v>50582.858361749997</v>
      </c>
      <c r="K3552" s="43">
        <v>0</v>
      </c>
      <c r="L3552" s="36">
        <v>100</v>
      </c>
      <c r="M3552" s="36">
        <v>1</v>
      </c>
      <c r="N3552" s="40" t="s">
        <v>10191</v>
      </c>
      <c r="O3552" s="37" t="s">
        <v>9245</v>
      </c>
      <c r="P3552" s="36">
        <v>320</v>
      </c>
      <c r="Q3552" s="37" t="s">
        <v>9381</v>
      </c>
    </row>
    <row r="3553" spans="1:17" ht="15" customHeight="1">
      <c r="A3553" s="44" t="s">
        <v>11486</v>
      </c>
      <c r="B3553" s="36" t="s">
        <v>10602</v>
      </c>
      <c r="C3553" s="37" t="s">
        <v>9867</v>
      </c>
      <c r="D3553" s="37" t="s">
        <v>9914</v>
      </c>
      <c r="E3553" s="35" t="s">
        <v>11486</v>
      </c>
      <c r="F3553" s="37" t="s">
        <v>11487</v>
      </c>
      <c r="G3553" s="36" t="s">
        <v>9253</v>
      </c>
      <c r="H3553" s="42">
        <v>599444.61998850002</v>
      </c>
      <c r="I3553" s="39"/>
      <c r="J3553" s="42">
        <f t="shared" si="188"/>
        <v>599444.61998850002</v>
      </c>
      <c r="K3553" s="43">
        <v>0</v>
      </c>
      <c r="L3553" s="36">
        <v>100</v>
      </c>
      <c r="M3553" s="36">
        <v>1</v>
      </c>
      <c r="N3553" s="40" t="s">
        <v>10191</v>
      </c>
      <c r="O3553" s="37" t="s">
        <v>9917</v>
      </c>
      <c r="P3553" s="36" t="s">
        <v>10647</v>
      </c>
      <c r="Q3553" s="37" t="s">
        <v>10647</v>
      </c>
    </row>
    <row r="3554" spans="1:17" ht="15" customHeight="1">
      <c r="A3554" s="35">
        <v>893905</v>
      </c>
      <c r="B3554" s="36" t="s">
        <v>10602</v>
      </c>
      <c r="C3554" s="37" t="s">
        <v>9343</v>
      </c>
      <c r="D3554" s="37" t="s">
        <v>9427</v>
      </c>
      <c r="E3554" s="35">
        <v>893905</v>
      </c>
      <c r="F3554" s="37" t="s">
        <v>8017</v>
      </c>
      <c r="G3554" s="36" t="s">
        <v>9253</v>
      </c>
      <c r="H3554" s="42">
        <v>2436727.4181696014</v>
      </c>
      <c r="I3554" s="39"/>
      <c r="J3554" s="42">
        <f t="shared" si="188"/>
        <v>2436727.4181696014</v>
      </c>
      <c r="K3554" s="36">
        <v>0</v>
      </c>
      <c r="L3554" s="36">
        <v>100</v>
      </c>
      <c r="M3554" s="36">
        <v>1</v>
      </c>
      <c r="N3554" s="40" t="s">
        <v>11488</v>
      </c>
      <c r="O3554" s="37" t="s">
        <v>11287</v>
      </c>
      <c r="P3554" s="36">
        <v>316</v>
      </c>
      <c r="Q3554" s="37" t="s">
        <v>9428</v>
      </c>
    </row>
    <row r="3555" spans="1:17" ht="15" customHeight="1">
      <c r="A3555" s="35">
        <v>931101</v>
      </c>
      <c r="B3555" s="36" t="s">
        <v>10602</v>
      </c>
      <c r="C3555" s="37" t="s">
        <v>9348</v>
      </c>
      <c r="D3555" s="37" t="s">
        <v>9349</v>
      </c>
      <c r="E3555" s="35">
        <v>9311011</v>
      </c>
      <c r="F3555" s="38" t="s">
        <v>5704</v>
      </c>
      <c r="G3555" s="36" t="s">
        <v>9253</v>
      </c>
      <c r="H3555" s="42">
        <v>105548.9292</v>
      </c>
      <c r="I3555" s="39"/>
      <c r="J3555" s="42">
        <f t="shared" si="188"/>
        <v>105548.9292</v>
      </c>
      <c r="K3555" s="36">
        <v>0</v>
      </c>
      <c r="L3555" s="36">
        <v>100</v>
      </c>
      <c r="M3555" s="36">
        <v>1</v>
      </c>
      <c r="N3555" s="40" t="s">
        <v>11489</v>
      </c>
      <c r="O3555" s="37" t="s">
        <v>11490</v>
      </c>
      <c r="P3555" s="36">
        <v>739</v>
      </c>
      <c r="Q3555" s="37" t="s">
        <v>10765</v>
      </c>
    </row>
    <row r="3556" spans="1:17" ht="15" customHeight="1">
      <c r="A3556" s="35">
        <v>906433</v>
      </c>
      <c r="B3556" s="36" t="s">
        <v>10602</v>
      </c>
      <c r="C3556" s="37" t="s">
        <v>9251</v>
      </c>
      <c r="D3556" s="37" t="s">
        <v>9314</v>
      </c>
      <c r="E3556" s="35">
        <v>906433</v>
      </c>
      <c r="F3556" s="37" t="s">
        <v>11491</v>
      </c>
      <c r="G3556" s="36" t="s">
        <v>9253</v>
      </c>
      <c r="H3556" s="42">
        <v>78371.436000000002</v>
      </c>
      <c r="I3556" s="39"/>
      <c r="J3556" s="42">
        <f t="shared" si="188"/>
        <v>78371.436000000002</v>
      </c>
      <c r="K3556" s="43">
        <v>0</v>
      </c>
      <c r="L3556" s="36">
        <v>100</v>
      </c>
      <c r="M3556" s="36">
        <v>1</v>
      </c>
      <c r="N3556" s="40" t="s">
        <v>9254</v>
      </c>
      <c r="O3556" s="37" t="s">
        <v>9255</v>
      </c>
      <c r="P3556" s="36">
        <v>706</v>
      </c>
      <c r="Q3556" s="37" t="s">
        <v>9256</v>
      </c>
    </row>
    <row r="3557" spans="1:17" ht="15" customHeight="1">
      <c r="A3557" s="35">
        <v>682401</v>
      </c>
      <c r="B3557" s="36" t="s">
        <v>10602</v>
      </c>
      <c r="C3557" s="37" t="s">
        <v>9240</v>
      </c>
      <c r="D3557" s="37" t="s">
        <v>9247</v>
      </c>
      <c r="E3557" s="35" t="s">
        <v>11492</v>
      </c>
      <c r="F3557" s="38" t="s">
        <v>2550</v>
      </c>
      <c r="G3557" s="36" t="s">
        <v>9253</v>
      </c>
      <c r="H3557" s="42">
        <v>3774840.17625</v>
      </c>
      <c r="I3557" s="39"/>
      <c r="J3557" s="42">
        <f t="shared" si="188"/>
        <v>3774840.17625</v>
      </c>
      <c r="K3557" s="43">
        <v>0</v>
      </c>
      <c r="L3557" s="36">
        <v>100</v>
      </c>
      <c r="M3557" s="36">
        <v>1</v>
      </c>
      <c r="N3557" s="40" t="s">
        <v>9684</v>
      </c>
      <c r="O3557" s="37" t="s">
        <v>9844</v>
      </c>
      <c r="P3557" s="36">
        <v>204</v>
      </c>
      <c r="Q3557" s="37" t="s">
        <v>9248</v>
      </c>
    </row>
    <row r="3558" spans="1:17" ht="15" customHeight="1">
      <c r="A3558" s="35">
        <v>682403</v>
      </c>
      <c r="B3558" s="36" t="s">
        <v>10602</v>
      </c>
      <c r="C3558" s="37" t="s">
        <v>9240</v>
      </c>
      <c r="D3558" s="37" t="s">
        <v>9658</v>
      </c>
      <c r="E3558" s="35">
        <v>682403</v>
      </c>
      <c r="F3558" s="38" t="s">
        <v>11493</v>
      </c>
      <c r="G3558" s="50" t="s">
        <v>9253</v>
      </c>
      <c r="H3558" s="42">
        <v>2812878.1979999999</v>
      </c>
      <c r="I3558" s="39"/>
      <c r="J3558" s="42">
        <f t="shared" si="188"/>
        <v>2812878.1979999999</v>
      </c>
      <c r="K3558" s="36">
        <v>0</v>
      </c>
      <c r="L3558" s="36">
        <v>100</v>
      </c>
      <c r="M3558" s="36">
        <v>1</v>
      </c>
      <c r="N3558" s="40" t="s">
        <v>10636</v>
      </c>
      <c r="O3558" s="37" t="s">
        <v>11045</v>
      </c>
      <c r="P3558" s="36">
        <v>203</v>
      </c>
      <c r="Q3558" s="37" t="s">
        <v>9385</v>
      </c>
    </row>
    <row r="3559" spans="1:17" ht="15" customHeight="1">
      <c r="A3559" s="35">
        <v>682403</v>
      </c>
      <c r="B3559" s="36" t="s">
        <v>10602</v>
      </c>
      <c r="C3559" s="37" t="s">
        <v>9240</v>
      </c>
      <c r="D3559" s="37" t="s">
        <v>9247</v>
      </c>
      <c r="E3559" s="35" t="s">
        <v>11494</v>
      </c>
      <c r="F3559" s="38" t="s">
        <v>8158</v>
      </c>
      <c r="G3559" s="36" t="s">
        <v>9253</v>
      </c>
      <c r="H3559" s="42">
        <v>4680801.81855</v>
      </c>
      <c r="I3559" s="39"/>
      <c r="J3559" s="42">
        <f t="shared" si="188"/>
        <v>4680801.81855</v>
      </c>
      <c r="K3559" s="43">
        <v>0</v>
      </c>
      <c r="L3559" s="36">
        <v>100</v>
      </c>
      <c r="M3559" s="36">
        <v>1</v>
      </c>
      <c r="N3559" s="40" t="s">
        <v>9684</v>
      </c>
      <c r="O3559" s="37" t="s">
        <v>9245</v>
      </c>
      <c r="P3559" s="36">
        <v>204</v>
      </c>
      <c r="Q3559" s="37" t="s">
        <v>9248</v>
      </c>
    </row>
    <row r="3560" spans="1:17" ht="15" customHeight="1">
      <c r="A3560" s="35">
        <v>903031</v>
      </c>
      <c r="B3560" s="36" t="s">
        <v>10602</v>
      </c>
      <c r="C3560" s="37" t="s">
        <v>9251</v>
      </c>
      <c r="D3560" s="37" t="s">
        <v>9314</v>
      </c>
      <c r="E3560" s="35">
        <v>903031</v>
      </c>
      <c r="F3560" s="37" t="s">
        <v>11495</v>
      </c>
      <c r="G3560" s="36" t="s">
        <v>9253</v>
      </c>
      <c r="H3560" s="42">
        <v>65757.715870275002</v>
      </c>
      <c r="I3560" s="39"/>
      <c r="J3560" s="42">
        <f t="shared" si="188"/>
        <v>65757.715870275002</v>
      </c>
      <c r="K3560" s="43">
        <v>0</v>
      </c>
      <c r="L3560" s="36">
        <v>100</v>
      </c>
      <c r="M3560" s="36">
        <v>1</v>
      </c>
      <c r="N3560" s="40" t="s">
        <v>9254</v>
      </c>
      <c r="O3560" s="37" t="s">
        <v>9255</v>
      </c>
      <c r="P3560" s="36">
        <v>706</v>
      </c>
      <c r="Q3560" s="37" t="s">
        <v>9256</v>
      </c>
    </row>
    <row r="3561" spans="1:17" ht="15" customHeight="1">
      <c r="A3561" s="35">
        <v>903030</v>
      </c>
      <c r="B3561" s="36" t="s">
        <v>10602</v>
      </c>
      <c r="C3561" s="37" t="s">
        <v>9251</v>
      </c>
      <c r="D3561" s="37" t="s">
        <v>9314</v>
      </c>
      <c r="E3561" s="35">
        <v>903030</v>
      </c>
      <c r="F3561" s="37" t="s">
        <v>11496</v>
      </c>
      <c r="G3561" s="36" t="s">
        <v>9253</v>
      </c>
      <c r="H3561" s="42">
        <v>164885.01889860001</v>
      </c>
      <c r="I3561" s="39"/>
      <c r="J3561" s="42">
        <f t="shared" si="188"/>
        <v>164885.01889860001</v>
      </c>
      <c r="K3561" s="43">
        <v>0</v>
      </c>
      <c r="L3561" s="36">
        <v>100</v>
      </c>
      <c r="M3561" s="36">
        <v>1</v>
      </c>
      <c r="N3561" s="40" t="s">
        <v>9254</v>
      </c>
      <c r="O3561" s="37" t="s">
        <v>9255</v>
      </c>
      <c r="P3561" s="36">
        <v>706</v>
      </c>
      <c r="Q3561" s="37" t="s">
        <v>9256</v>
      </c>
    </row>
    <row r="3562" spans="1:17" ht="15" customHeight="1">
      <c r="A3562" s="35">
        <v>901229</v>
      </c>
      <c r="B3562" s="36" t="s">
        <v>10602</v>
      </c>
      <c r="C3562" s="37" t="s">
        <v>9251</v>
      </c>
      <c r="D3562" s="37" t="s">
        <v>9414</v>
      </c>
      <c r="E3562" s="35">
        <v>901229</v>
      </c>
      <c r="F3562" s="38" t="s">
        <v>11497</v>
      </c>
      <c r="G3562" s="36" t="s">
        <v>9253</v>
      </c>
      <c r="H3562" s="42">
        <v>126441.74399999999</v>
      </c>
      <c r="I3562" s="39"/>
      <c r="J3562" s="42">
        <f t="shared" si="188"/>
        <v>126441.74399999999</v>
      </c>
      <c r="K3562" s="43">
        <v>0</v>
      </c>
      <c r="L3562" s="36">
        <v>100</v>
      </c>
      <c r="M3562" s="36">
        <v>1</v>
      </c>
      <c r="N3562" s="40" t="s">
        <v>9254</v>
      </c>
      <c r="O3562" s="37" t="s">
        <v>9255</v>
      </c>
      <c r="P3562" s="36">
        <v>706</v>
      </c>
      <c r="Q3562" s="37" t="s">
        <v>9256</v>
      </c>
    </row>
    <row r="3563" spans="1:17" ht="15" customHeight="1">
      <c r="A3563" s="35">
        <v>905504</v>
      </c>
      <c r="B3563" s="36" t="s">
        <v>10602</v>
      </c>
      <c r="C3563" s="37" t="s">
        <v>9251</v>
      </c>
      <c r="D3563" s="37" t="s">
        <v>9314</v>
      </c>
      <c r="E3563" s="35">
        <v>905504</v>
      </c>
      <c r="F3563" s="37" t="s">
        <v>4558</v>
      </c>
      <c r="G3563" s="36" t="s">
        <v>9253</v>
      </c>
      <c r="H3563" s="42">
        <v>521587.62512999994</v>
      </c>
      <c r="I3563" s="39"/>
      <c r="J3563" s="42">
        <f t="shared" si="188"/>
        <v>521587.62512999994</v>
      </c>
      <c r="K3563" s="43">
        <v>0</v>
      </c>
      <c r="L3563" s="36">
        <v>100</v>
      </c>
      <c r="M3563" s="36">
        <v>1</v>
      </c>
      <c r="N3563" s="40" t="s">
        <v>10179</v>
      </c>
      <c r="O3563" s="37" t="s">
        <v>9255</v>
      </c>
      <c r="P3563" s="36">
        <v>706</v>
      </c>
      <c r="Q3563" s="37" t="s">
        <v>9256</v>
      </c>
    </row>
    <row r="3564" spans="1:17" ht="15" customHeight="1">
      <c r="A3564" s="35">
        <v>908426</v>
      </c>
      <c r="B3564" s="36" t="s">
        <v>10602</v>
      </c>
      <c r="C3564" s="37" t="s">
        <v>9251</v>
      </c>
      <c r="D3564" s="37" t="s">
        <v>9314</v>
      </c>
      <c r="E3564" s="35">
        <v>908426</v>
      </c>
      <c r="F3564" s="38" t="s">
        <v>5091</v>
      </c>
      <c r="G3564" s="36" t="s">
        <v>9253</v>
      </c>
      <c r="H3564" s="42">
        <v>542614.64399999997</v>
      </c>
      <c r="I3564" s="39"/>
      <c r="J3564" s="42">
        <f t="shared" si="188"/>
        <v>542614.64399999997</v>
      </c>
      <c r="K3564" s="43">
        <v>0</v>
      </c>
      <c r="L3564" s="36">
        <v>100</v>
      </c>
      <c r="M3564" s="36">
        <v>1</v>
      </c>
      <c r="N3564" s="40" t="s">
        <v>9254</v>
      </c>
      <c r="O3564" s="37" t="s">
        <v>9255</v>
      </c>
      <c r="P3564" s="36">
        <v>706</v>
      </c>
      <c r="Q3564" s="37" t="s">
        <v>9256</v>
      </c>
    </row>
    <row r="3565" spans="1:17" ht="15" customHeight="1">
      <c r="A3565" s="35">
        <v>903025</v>
      </c>
      <c r="B3565" s="36" t="s">
        <v>10602</v>
      </c>
      <c r="C3565" s="37" t="s">
        <v>9251</v>
      </c>
      <c r="D3565" s="37" t="s">
        <v>9314</v>
      </c>
      <c r="E3565" s="35">
        <v>903025</v>
      </c>
      <c r="F3565" s="37" t="s">
        <v>4825</v>
      </c>
      <c r="G3565" s="36" t="s">
        <v>9253</v>
      </c>
      <c r="H3565" s="42">
        <v>107960.42904074998</v>
      </c>
      <c r="I3565" s="39"/>
      <c r="J3565" s="42">
        <f t="shared" si="188"/>
        <v>107960.42904074998</v>
      </c>
      <c r="K3565" s="43">
        <v>0</v>
      </c>
      <c r="L3565" s="36">
        <v>100</v>
      </c>
      <c r="M3565" s="36">
        <v>1</v>
      </c>
      <c r="N3565" s="40" t="s">
        <v>9254</v>
      </c>
      <c r="O3565" s="37" t="s">
        <v>9255</v>
      </c>
      <c r="P3565" s="36">
        <v>706</v>
      </c>
      <c r="Q3565" s="37" t="s">
        <v>9256</v>
      </c>
    </row>
    <row r="3566" spans="1:17" ht="15" customHeight="1">
      <c r="A3566" s="35">
        <v>905736</v>
      </c>
      <c r="B3566" s="36" t="s">
        <v>10602</v>
      </c>
      <c r="C3566" s="37" t="s">
        <v>9251</v>
      </c>
      <c r="D3566" s="37" t="s">
        <v>9314</v>
      </c>
      <c r="E3566" s="35">
        <v>905736</v>
      </c>
      <c r="F3566" s="37" t="s">
        <v>11498</v>
      </c>
      <c r="G3566" s="36" t="s">
        <v>9253</v>
      </c>
      <c r="H3566" s="42">
        <v>97843.8573684</v>
      </c>
      <c r="I3566" s="39"/>
      <c r="J3566" s="42">
        <f t="shared" si="188"/>
        <v>97843.8573684</v>
      </c>
      <c r="K3566" s="43">
        <v>0</v>
      </c>
      <c r="L3566" s="36">
        <v>100</v>
      </c>
      <c r="M3566" s="36">
        <v>1</v>
      </c>
      <c r="N3566" s="40" t="s">
        <v>9254</v>
      </c>
      <c r="O3566" s="37" t="s">
        <v>9255</v>
      </c>
      <c r="P3566" s="36">
        <v>706</v>
      </c>
      <c r="Q3566" s="37" t="s">
        <v>9256</v>
      </c>
    </row>
    <row r="3567" spans="1:17" ht="15" customHeight="1">
      <c r="A3567" s="35">
        <v>902118</v>
      </c>
      <c r="B3567" s="36" t="s">
        <v>10602</v>
      </c>
      <c r="C3567" s="37" t="s">
        <v>9251</v>
      </c>
      <c r="D3567" s="37" t="s">
        <v>9314</v>
      </c>
      <c r="E3567" s="35">
        <v>902118</v>
      </c>
      <c r="F3567" s="37" t="s">
        <v>4409</v>
      </c>
      <c r="G3567" s="36" t="s">
        <v>9253</v>
      </c>
      <c r="H3567" s="42">
        <v>232228.16764290002</v>
      </c>
      <c r="I3567" s="39"/>
      <c r="J3567" s="42">
        <f t="shared" si="188"/>
        <v>232228.16764290002</v>
      </c>
      <c r="K3567" s="43">
        <v>0</v>
      </c>
      <c r="L3567" s="36">
        <v>100</v>
      </c>
      <c r="M3567" s="36">
        <v>1</v>
      </c>
      <c r="N3567" s="40" t="s">
        <v>9254</v>
      </c>
      <c r="O3567" s="37" t="s">
        <v>9255</v>
      </c>
      <c r="P3567" s="36">
        <v>706</v>
      </c>
      <c r="Q3567" s="37" t="s">
        <v>9256</v>
      </c>
    </row>
    <row r="3568" spans="1:17" ht="15" customHeight="1">
      <c r="A3568" s="35">
        <v>905734</v>
      </c>
      <c r="B3568" s="36" t="s">
        <v>10602</v>
      </c>
      <c r="C3568" s="37" t="s">
        <v>9251</v>
      </c>
      <c r="D3568" s="37" t="s">
        <v>9314</v>
      </c>
      <c r="E3568" s="35">
        <v>905734</v>
      </c>
      <c r="F3568" s="37" t="s">
        <v>11499</v>
      </c>
      <c r="G3568" s="36" t="s">
        <v>9253</v>
      </c>
      <c r="H3568" s="42">
        <v>480328.99199999997</v>
      </c>
      <c r="I3568" s="39"/>
      <c r="J3568" s="42">
        <f t="shared" si="188"/>
        <v>480328.99199999997</v>
      </c>
      <c r="K3568" s="43">
        <v>0</v>
      </c>
      <c r="L3568" s="36">
        <v>100</v>
      </c>
      <c r="M3568" s="36">
        <v>1</v>
      </c>
      <c r="N3568" s="40" t="s">
        <v>9254</v>
      </c>
      <c r="O3568" s="37" t="s">
        <v>9255</v>
      </c>
      <c r="P3568" s="36">
        <v>706</v>
      </c>
      <c r="Q3568" s="37" t="s">
        <v>9256</v>
      </c>
    </row>
    <row r="3569" spans="1:17" ht="15" customHeight="1">
      <c r="A3569" s="35">
        <v>905735</v>
      </c>
      <c r="B3569" s="36" t="s">
        <v>10602</v>
      </c>
      <c r="C3569" s="37" t="s">
        <v>9251</v>
      </c>
      <c r="D3569" s="37" t="s">
        <v>9314</v>
      </c>
      <c r="E3569" s="35">
        <v>905735</v>
      </c>
      <c r="F3569" s="37" t="s">
        <v>11500</v>
      </c>
      <c r="G3569" s="36" t="s">
        <v>9253</v>
      </c>
      <c r="H3569" s="42">
        <v>78516.675665999996</v>
      </c>
      <c r="I3569" s="39"/>
      <c r="J3569" s="42">
        <f t="shared" si="188"/>
        <v>78516.675665999996</v>
      </c>
      <c r="K3569" s="43">
        <v>0</v>
      </c>
      <c r="L3569" s="36">
        <v>100</v>
      </c>
      <c r="M3569" s="36">
        <v>1</v>
      </c>
      <c r="N3569" s="40" t="s">
        <v>9254</v>
      </c>
      <c r="O3569" s="37" t="s">
        <v>9255</v>
      </c>
      <c r="P3569" s="36">
        <v>706</v>
      </c>
      <c r="Q3569" s="37" t="s">
        <v>9256</v>
      </c>
    </row>
    <row r="3570" spans="1:17" ht="15" customHeight="1">
      <c r="A3570" s="35">
        <v>905733</v>
      </c>
      <c r="B3570" s="36" t="s">
        <v>10602</v>
      </c>
      <c r="C3570" s="37" t="s">
        <v>9251</v>
      </c>
      <c r="D3570" s="37" t="s">
        <v>9314</v>
      </c>
      <c r="E3570" s="35">
        <v>905733</v>
      </c>
      <c r="F3570" s="37" t="s">
        <v>11501</v>
      </c>
      <c r="G3570" s="36" t="s">
        <v>9253</v>
      </c>
      <c r="H3570" s="42">
        <v>702817.83</v>
      </c>
      <c r="I3570" s="39"/>
      <c r="J3570" s="42">
        <f t="shared" si="188"/>
        <v>702817.83</v>
      </c>
      <c r="K3570" s="43">
        <v>0</v>
      </c>
      <c r="L3570" s="36">
        <v>100</v>
      </c>
      <c r="M3570" s="36">
        <v>1</v>
      </c>
      <c r="N3570" s="40" t="s">
        <v>9254</v>
      </c>
      <c r="O3570" s="37" t="s">
        <v>9255</v>
      </c>
      <c r="P3570" s="36">
        <v>706</v>
      </c>
      <c r="Q3570" s="37" t="s">
        <v>9256</v>
      </c>
    </row>
    <row r="3571" spans="1:17" ht="15" customHeight="1">
      <c r="A3571" s="35">
        <v>905730</v>
      </c>
      <c r="B3571" s="36" t="s">
        <v>10602</v>
      </c>
      <c r="C3571" s="37" t="s">
        <v>9251</v>
      </c>
      <c r="D3571" s="37" t="s">
        <v>9314</v>
      </c>
      <c r="E3571" s="35">
        <v>905730</v>
      </c>
      <c r="F3571" s="37" t="s">
        <v>11502</v>
      </c>
      <c r="G3571" s="36" t="s">
        <v>9253</v>
      </c>
      <c r="H3571" s="42">
        <v>123663.76417395001</v>
      </c>
      <c r="I3571" s="39"/>
      <c r="J3571" s="42">
        <f t="shared" si="188"/>
        <v>123663.76417395001</v>
      </c>
      <c r="K3571" s="43">
        <v>0</v>
      </c>
      <c r="L3571" s="36">
        <v>100</v>
      </c>
      <c r="M3571" s="36">
        <v>1</v>
      </c>
      <c r="N3571" s="40" t="s">
        <v>9254</v>
      </c>
      <c r="O3571" s="37" t="s">
        <v>9255</v>
      </c>
      <c r="P3571" s="36">
        <v>706</v>
      </c>
      <c r="Q3571" s="37" t="s">
        <v>9256</v>
      </c>
    </row>
    <row r="3572" spans="1:17" ht="15" customHeight="1">
      <c r="A3572" s="35">
        <v>905731</v>
      </c>
      <c r="B3572" s="36" t="s">
        <v>10602</v>
      </c>
      <c r="C3572" s="37" t="s">
        <v>9251</v>
      </c>
      <c r="D3572" s="37" t="s">
        <v>9314</v>
      </c>
      <c r="E3572" s="35">
        <v>905731</v>
      </c>
      <c r="F3572" s="37" t="s">
        <v>4889</v>
      </c>
      <c r="G3572" s="36" t="s">
        <v>9253</v>
      </c>
      <c r="H3572" s="42">
        <v>187044.00000000003</v>
      </c>
      <c r="I3572" s="39"/>
      <c r="J3572" s="42">
        <f t="shared" si="188"/>
        <v>187044.00000000003</v>
      </c>
      <c r="K3572" s="43">
        <v>0</v>
      </c>
      <c r="L3572" s="36">
        <v>100</v>
      </c>
      <c r="M3572" s="36">
        <v>1</v>
      </c>
      <c r="N3572" s="40" t="s">
        <v>9254</v>
      </c>
      <c r="O3572" s="37" t="s">
        <v>9255</v>
      </c>
      <c r="P3572" s="36">
        <v>706</v>
      </c>
      <c r="Q3572" s="37" t="s">
        <v>9256</v>
      </c>
    </row>
    <row r="3573" spans="1:17" ht="15" customHeight="1">
      <c r="A3573" s="35">
        <v>765201</v>
      </c>
      <c r="B3573" s="36" t="s">
        <v>10602</v>
      </c>
      <c r="C3573" s="37" t="s">
        <v>9240</v>
      </c>
      <c r="D3573" s="37" t="s">
        <v>9300</v>
      </c>
      <c r="E3573" s="35" t="s">
        <v>11503</v>
      </c>
      <c r="F3573" s="38" t="s">
        <v>7271</v>
      </c>
      <c r="G3573" s="36" t="s">
        <v>9253</v>
      </c>
      <c r="H3573" s="42">
        <v>9301659.1751011498</v>
      </c>
      <c r="I3573" s="39"/>
      <c r="J3573" s="42">
        <f t="shared" si="188"/>
        <v>9301659.1751011498</v>
      </c>
      <c r="K3573" s="43">
        <v>0</v>
      </c>
      <c r="L3573" s="36">
        <v>100</v>
      </c>
      <c r="M3573" s="36">
        <v>1</v>
      </c>
      <c r="N3573" s="40" t="s">
        <v>9684</v>
      </c>
      <c r="O3573" s="37" t="s">
        <v>9844</v>
      </c>
      <c r="P3573" s="36">
        <v>205</v>
      </c>
      <c r="Q3573" s="37" t="s">
        <v>9302</v>
      </c>
    </row>
    <row r="3574" spans="1:17" ht="15" customHeight="1">
      <c r="A3574" s="35">
        <v>765202</v>
      </c>
      <c r="B3574" s="36" t="s">
        <v>10602</v>
      </c>
      <c r="C3574" s="37" t="s">
        <v>9240</v>
      </c>
      <c r="D3574" s="37" t="s">
        <v>9300</v>
      </c>
      <c r="E3574" s="35" t="s">
        <v>11504</v>
      </c>
      <c r="F3574" s="37" t="s">
        <v>11505</v>
      </c>
      <c r="G3574" s="36" t="s">
        <v>9253</v>
      </c>
      <c r="H3574" s="42">
        <v>9301659.1751011498</v>
      </c>
      <c r="I3574" s="39"/>
      <c r="J3574" s="42">
        <f t="shared" si="188"/>
        <v>9301659.1751011498</v>
      </c>
      <c r="K3574" s="36">
        <v>0</v>
      </c>
      <c r="L3574" s="36">
        <v>100</v>
      </c>
      <c r="M3574" s="36">
        <v>1</v>
      </c>
      <c r="N3574" s="40" t="s">
        <v>9684</v>
      </c>
      <c r="O3574" s="37" t="s">
        <v>9844</v>
      </c>
      <c r="P3574" s="36">
        <v>205</v>
      </c>
      <c r="Q3574" s="37" t="s">
        <v>9302</v>
      </c>
    </row>
    <row r="3575" spans="1:17" ht="15" customHeight="1">
      <c r="A3575" s="35">
        <v>765105</v>
      </c>
      <c r="B3575" s="36" t="s">
        <v>10602</v>
      </c>
      <c r="C3575" s="37" t="s">
        <v>9240</v>
      </c>
      <c r="D3575" s="37" t="s">
        <v>9300</v>
      </c>
      <c r="E3575" s="35" t="s">
        <v>11506</v>
      </c>
      <c r="F3575" s="38" t="s">
        <v>7269</v>
      </c>
      <c r="G3575" s="36" t="s">
        <v>9253</v>
      </c>
      <c r="H3575" s="42">
        <v>9301659.1751011498</v>
      </c>
      <c r="I3575" s="39"/>
      <c r="J3575" s="42">
        <f t="shared" si="188"/>
        <v>9301659.1751011498</v>
      </c>
      <c r="K3575" s="43">
        <v>0</v>
      </c>
      <c r="L3575" s="36">
        <v>100</v>
      </c>
      <c r="M3575" s="36">
        <v>1</v>
      </c>
      <c r="N3575" s="40" t="s">
        <v>9684</v>
      </c>
      <c r="O3575" s="37" t="s">
        <v>9844</v>
      </c>
      <c r="P3575" s="36">
        <v>205</v>
      </c>
      <c r="Q3575" s="37" t="s">
        <v>9302</v>
      </c>
    </row>
    <row r="3576" spans="1:17" ht="15" customHeight="1">
      <c r="A3576" s="35">
        <v>806104</v>
      </c>
      <c r="B3576" s="36" t="s">
        <v>10602</v>
      </c>
      <c r="C3576" s="37" t="s">
        <v>9240</v>
      </c>
      <c r="D3576" s="37" t="s">
        <v>9263</v>
      </c>
      <c r="E3576" s="35">
        <v>806104</v>
      </c>
      <c r="F3576" s="38" t="s">
        <v>8760</v>
      </c>
      <c r="G3576" s="36" t="s">
        <v>9253</v>
      </c>
      <c r="H3576" s="42">
        <v>5812196.9161756504</v>
      </c>
      <c r="I3576" s="39"/>
      <c r="J3576" s="42">
        <f t="shared" si="188"/>
        <v>5812196.9161756504</v>
      </c>
      <c r="K3576" s="43">
        <v>0</v>
      </c>
      <c r="L3576" s="36">
        <v>100</v>
      </c>
      <c r="M3576" s="36">
        <v>1</v>
      </c>
      <c r="N3576" s="40" t="s">
        <v>10780</v>
      </c>
      <c r="O3576" s="37" t="s">
        <v>9844</v>
      </c>
      <c r="P3576" s="36">
        <v>207</v>
      </c>
      <c r="Q3576" s="37" t="s">
        <v>9266</v>
      </c>
    </row>
    <row r="3577" spans="1:17" ht="15" customHeight="1">
      <c r="A3577" s="35">
        <v>806103</v>
      </c>
      <c r="B3577" s="36" t="s">
        <v>10602</v>
      </c>
      <c r="C3577" s="37" t="s">
        <v>9240</v>
      </c>
      <c r="D3577" s="37" t="s">
        <v>9263</v>
      </c>
      <c r="E3577" s="35">
        <v>806103</v>
      </c>
      <c r="F3577" s="38" t="s">
        <v>11507</v>
      </c>
      <c r="G3577" s="36" t="s">
        <v>9253</v>
      </c>
      <c r="H3577" s="42">
        <v>5812196.9161756504</v>
      </c>
      <c r="I3577" s="39"/>
      <c r="J3577" s="42">
        <f t="shared" si="188"/>
        <v>5812196.9161756504</v>
      </c>
      <c r="K3577" s="43">
        <v>0</v>
      </c>
      <c r="L3577" s="36">
        <v>100</v>
      </c>
      <c r="M3577" s="36">
        <v>1</v>
      </c>
      <c r="N3577" s="40" t="s">
        <v>10780</v>
      </c>
      <c r="O3577" s="37" t="s">
        <v>9844</v>
      </c>
      <c r="P3577" s="36">
        <v>207</v>
      </c>
      <c r="Q3577" s="37" t="s">
        <v>9266</v>
      </c>
    </row>
    <row r="3578" spans="1:17" ht="15" customHeight="1">
      <c r="A3578" s="35">
        <v>906431</v>
      </c>
      <c r="B3578" s="36" t="s">
        <v>10602</v>
      </c>
      <c r="C3578" s="37" t="s">
        <v>9251</v>
      </c>
      <c r="D3578" s="37" t="s">
        <v>9257</v>
      </c>
      <c r="E3578" s="35">
        <v>906431</v>
      </c>
      <c r="F3578" s="37" t="s">
        <v>11508</v>
      </c>
      <c r="G3578" s="36" t="s">
        <v>9253</v>
      </c>
      <c r="H3578" s="42">
        <v>149181.6837654</v>
      </c>
      <c r="I3578" s="39"/>
      <c r="J3578" s="42">
        <f t="shared" si="188"/>
        <v>149181.6837654</v>
      </c>
      <c r="K3578" s="43">
        <v>0</v>
      </c>
      <c r="L3578" s="36">
        <v>100</v>
      </c>
      <c r="M3578" s="36">
        <v>1</v>
      </c>
      <c r="N3578" s="40" t="s">
        <v>9254</v>
      </c>
      <c r="O3578" s="37" t="s">
        <v>9255</v>
      </c>
      <c r="P3578" s="36">
        <v>706</v>
      </c>
      <c r="Q3578" s="37" t="s">
        <v>9256</v>
      </c>
    </row>
    <row r="3579" spans="1:17" ht="15" customHeight="1">
      <c r="A3579" s="35">
        <v>903062</v>
      </c>
      <c r="B3579" s="36" t="s">
        <v>10602</v>
      </c>
      <c r="C3579" s="37" t="s">
        <v>9251</v>
      </c>
      <c r="D3579" s="37" t="s">
        <v>9252</v>
      </c>
      <c r="E3579" s="35">
        <v>903062</v>
      </c>
      <c r="F3579" s="37" t="s">
        <v>4432</v>
      </c>
      <c r="G3579" s="36" t="s">
        <v>9253</v>
      </c>
      <c r="H3579" s="42">
        <v>90596.164230000009</v>
      </c>
      <c r="I3579" s="39"/>
      <c r="J3579" s="42">
        <f t="shared" si="188"/>
        <v>90596.164230000009</v>
      </c>
      <c r="K3579" s="43">
        <v>0</v>
      </c>
      <c r="L3579" s="36">
        <v>100</v>
      </c>
      <c r="M3579" s="36">
        <v>1</v>
      </c>
      <c r="N3579" s="40" t="s">
        <v>9254</v>
      </c>
      <c r="O3579" s="37" t="s">
        <v>9255</v>
      </c>
      <c r="P3579" s="36">
        <v>706</v>
      </c>
      <c r="Q3579" s="37" t="s">
        <v>9256</v>
      </c>
    </row>
    <row r="3580" spans="1:17" ht="15" customHeight="1">
      <c r="A3580" s="35">
        <v>341001</v>
      </c>
      <c r="B3580" s="36" t="s">
        <v>10602</v>
      </c>
      <c r="C3580" s="37" t="s">
        <v>9240</v>
      </c>
      <c r="D3580" s="37" t="s">
        <v>9329</v>
      </c>
      <c r="E3580" s="35" t="s">
        <v>11509</v>
      </c>
      <c r="F3580" s="38" t="s">
        <v>6995</v>
      </c>
      <c r="G3580" s="36" t="s">
        <v>9253</v>
      </c>
      <c r="H3580" s="42">
        <v>11015889.595939798</v>
      </c>
      <c r="I3580" s="39"/>
      <c r="J3580" s="42">
        <f t="shared" si="188"/>
        <v>11015889.595939798</v>
      </c>
      <c r="K3580" s="43">
        <v>0</v>
      </c>
      <c r="L3580" s="36">
        <v>100</v>
      </c>
      <c r="M3580" s="36">
        <v>1</v>
      </c>
      <c r="N3580" s="40" t="s">
        <v>9684</v>
      </c>
      <c r="O3580" s="37" t="s">
        <v>9844</v>
      </c>
      <c r="P3580" s="36">
        <v>234</v>
      </c>
      <c r="Q3580" s="37" t="s">
        <v>9330</v>
      </c>
    </row>
    <row r="3581" spans="1:17" ht="15" customHeight="1">
      <c r="A3581" s="35">
        <v>226309</v>
      </c>
      <c r="B3581" s="36" t="s">
        <v>10602</v>
      </c>
      <c r="C3581" s="37" t="s">
        <v>9240</v>
      </c>
      <c r="D3581" s="37" t="s">
        <v>9311</v>
      </c>
      <c r="E3581" s="35">
        <v>226309</v>
      </c>
      <c r="F3581" s="38" t="s">
        <v>1416</v>
      </c>
      <c r="G3581" s="36" t="s">
        <v>9253</v>
      </c>
      <c r="H3581" s="42">
        <v>2415897.7127999999</v>
      </c>
      <c r="I3581" s="39"/>
      <c r="J3581" s="42">
        <f t="shared" si="188"/>
        <v>2415897.7127999999</v>
      </c>
      <c r="K3581" s="36">
        <v>0</v>
      </c>
      <c r="L3581" s="36">
        <v>100</v>
      </c>
      <c r="M3581" s="36">
        <v>1</v>
      </c>
      <c r="N3581" s="40" t="s">
        <v>9684</v>
      </c>
      <c r="O3581" s="37" t="s">
        <v>9245</v>
      </c>
      <c r="P3581" s="36">
        <v>209</v>
      </c>
      <c r="Q3581" s="37" t="s">
        <v>9312</v>
      </c>
    </row>
    <row r="3582" spans="1:17" ht="15" customHeight="1">
      <c r="A3582" s="35">
        <v>862703</v>
      </c>
      <c r="B3582" s="36" t="s">
        <v>10602</v>
      </c>
      <c r="C3582" s="37" t="s">
        <v>9240</v>
      </c>
      <c r="D3582" s="37" t="s">
        <v>9315</v>
      </c>
      <c r="E3582" s="35">
        <v>862703</v>
      </c>
      <c r="F3582" s="37" t="s">
        <v>3374</v>
      </c>
      <c r="G3582" s="36" t="s">
        <v>9253</v>
      </c>
      <c r="H3582" s="42">
        <v>1389027.5556300001</v>
      </c>
      <c r="I3582" s="39"/>
      <c r="J3582" s="42">
        <f t="shared" si="188"/>
        <v>1389027.5556300001</v>
      </c>
      <c r="K3582" s="36">
        <v>0</v>
      </c>
      <c r="L3582" s="36">
        <v>100</v>
      </c>
      <c r="M3582" s="36">
        <v>1</v>
      </c>
      <c r="N3582" s="40" t="s">
        <v>10956</v>
      </c>
      <c r="O3582" s="37" t="s">
        <v>11510</v>
      </c>
      <c r="P3582" s="36">
        <v>237</v>
      </c>
      <c r="Q3582" s="37" t="s">
        <v>9384</v>
      </c>
    </row>
    <row r="3583" spans="1:17" ht="15" customHeight="1">
      <c r="A3583" s="35">
        <v>862702</v>
      </c>
      <c r="B3583" s="36" t="s">
        <v>10602</v>
      </c>
      <c r="C3583" s="37" t="s">
        <v>9343</v>
      </c>
      <c r="D3583" s="37" t="s">
        <v>9344</v>
      </c>
      <c r="E3583" s="35">
        <v>862702</v>
      </c>
      <c r="F3583" s="37" t="s">
        <v>3766</v>
      </c>
      <c r="G3583" s="36" t="s">
        <v>9253</v>
      </c>
      <c r="H3583" s="42">
        <v>1022689.7237699999</v>
      </c>
      <c r="I3583" s="39"/>
      <c r="J3583" s="42">
        <f t="shared" si="188"/>
        <v>1022689.7237699999</v>
      </c>
      <c r="K3583" s="36">
        <v>0</v>
      </c>
      <c r="L3583" s="36">
        <v>100</v>
      </c>
      <c r="M3583" s="36">
        <v>1</v>
      </c>
      <c r="N3583" s="40" t="s">
        <v>9868</v>
      </c>
      <c r="O3583" s="37" t="s">
        <v>10909</v>
      </c>
      <c r="P3583" s="36">
        <v>237</v>
      </c>
      <c r="Q3583" s="37" t="s">
        <v>9384</v>
      </c>
    </row>
    <row r="3584" spans="1:17" ht="15" customHeight="1">
      <c r="A3584" s="35">
        <v>91010101</v>
      </c>
      <c r="B3584" s="36" t="s">
        <v>10602</v>
      </c>
      <c r="C3584" s="37" t="s">
        <v>9343</v>
      </c>
      <c r="D3584" s="37" t="s">
        <v>9950</v>
      </c>
      <c r="E3584" s="35">
        <v>91010101</v>
      </c>
      <c r="F3584" s="37" t="s">
        <v>11511</v>
      </c>
      <c r="G3584" s="36" t="s">
        <v>9253</v>
      </c>
      <c r="H3584" s="42">
        <v>120794.88563999999</v>
      </c>
      <c r="I3584" s="39"/>
      <c r="J3584" s="42">
        <f t="shared" si="188"/>
        <v>120794.88563999999</v>
      </c>
      <c r="K3584" s="43">
        <v>0</v>
      </c>
      <c r="L3584" s="36">
        <v>100</v>
      </c>
      <c r="M3584" s="36">
        <v>1</v>
      </c>
      <c r="N3584" s="40" t="s">
        <v>11512</v>
      </c>
      <c r="O3584" s="37" t="s">
        <v>9255</v>
      </c>
      <c r="P3584" s="36" t="s">
        <v>9468</v>
      </c>
      <c r="Q3584" s="37" t="s">
        <v>9468</v>
      </c>
    </row>
    <row r="3585" spans="1:17" ht="15" customHeight="1">
      <c r="A3585" s="44" t="s">
        <v>6358</v>
      </c>
      <c r="B3585" s="36" t="s">
        <v>10602</v>
      </c>
      <c r="C3585" s="37" t="s">
        <v>9343</v>
      </c>
      <c r="D3585" s="37" t="s">
        <v>9950</v>
      </c>
      <c r="E3585" s="35" t="s">
        <v>11513</v>
      </c>
      <c r="F3585" s="37" t="s">
        <v>11514</v>
      </c>
      <c r="G3585" s="36" t="s">
        <v>9253</v>
      </c>
      <c r="H3585" s="42">
        <v>90596.164230000009</v>
      </c>
      <c r="I3585" s="39"/>
      <c r="J3585" s="42">
        <f t="shared" si="188"/>
        <v>90596.164230000009</v>
      </c>
      <c r="K3585" s="43">
        <v>0</v>
      </c>
      <c r="L3585" s="36">
        <v>100</v>
      </c>
      <c r="M3585" s="36">
        <v>1</v>
      </c>
      <c r="N3585" s="37" t="s">
        <v>11515</v>
      </c>
      <c r="O3585" s="37" t="s">
        <v>11516</v>
      </c>
      <c r="P3585" s="36" t="s">
        <v>9468</v>
      </c>
      <c r="Q3585" s="37" t="s">
        <v>9468</v>
      </c>
    </row>
    <row r="3586" spans="1:17" ht="15" customHeight="1">
      <c r="A3586" s="44" t="s">
        <v>6358</v>
      </c>
      <c r="B3586" s="36" t="s">
        <v>10602</v>
      </c>
      <c r="C3586" s="37" t="s">
        <v>9343</v>
      </c>
      <c r="D3586" s="37" t="s">
        <v>9950</v>
      </c>
      <c r="E3586" s="35" t="s">
        <v>11517</v>
      </c>
      <c r="F3586" s="37" t="s">
        <v>11518</v>
      </c>
      <c r="G3586" s="36" t="s">
        <v>9253</v>
      </c>
      <c r="H3586" s="42">
        <v>120794.88563999999</v>
      </c>
      <c r="I3586" s="39"/>
      <c r="J3586" s="42">
        <f t="shared" si="188"/>
        <v>120794.88563999999</v>
      </c>
      <c r="K3586" s="43">
        <v>0</v>
      </c>
      <c r="L3586" s="36">
        <v>100</v>
      </c>
      <c r="M3586" s="36">
        <v>1</v>
      </c>
      <c r="N3586" s="37" t="s">
        <v>11515</v>
      </c>
      <c r="O3586" s="37" t="s">
        <v>11516</v>
      </c>
      <c r="P3586" s="36" t="s">
        <v>9468</v>
      </c>
      <c r="Q3586" s="37" t="s">
        <v>9468</v>
      </c>
    </row>
    <row r="3587" spans="1:17" ht="15" customHeight="1">
      <c r="A3587" s="35">
        <v>852301</v>
      </c>
      <c r="B3587" s="36" t="s">
        <v>10602</v>
      </c>
      <c r="C3587" s="37" t="s">
        <v>9240</v>
      </c>
      <c r="D3587" s="37" t="s">
        <v>9599</v>
      </c>
      <c r="E3587" s="35">
        <v>852301</v>
      </c>
      <c r="F3587" s="37" t="s">
        <v>11519</v>
      </c>
      <c r="G3587" s="36" t="s">
        <v>9253</v>
      </c>
      <c r="H3587" s="42">
        <v>6659422.0453332001</v>
      </c>
      <c r="I3587" s="39"/>
      <c r="J3587" s="42">
        <f t="shared" si="188"/>
        <v>6659422.0453332001</v>
      </c>
      <c r="K3587" s="36">
        <v>0</v>
      </c>
      <c r="L3587" s="36">
        <v>100</v>
      </c>
      <c r="M3587" s="36">
        <v>1</v>
      </c>
      <c r="N3587" s="40" t="s">
        <v>9684</v>
      </c>
      <c r="O3587" s="37" t="s">
        <v>9844</v>
      </c>
      <c r="P3587" s="36">
        <v>232</v>
      </c>
      <c r="Q3587" s="37" t="s">
        <v>9396</v>
      </c>
    </row>
    <row r="3588" spans="1:17" ht="15" customHeight="1">
      <c r="A3588" s="35">
        <v>854001</v>
      </c>
      <c r="B3588" s="36" t="s">
        <v>10602</v>
      </c>
      <c r="C3588" s="37" t="s">
        <v>9240</v>
      </c>
      <c r="D3588" s="37" t="s">
        <v>9599</v>
      </c>
      <c r="E3588" s="35">
        <v>854001</v>
      </c>
      <c r="F3588" s="37" t="s">
        <v>11520</v>
      </c>
      <c r="G3588" s="36" t="s">
        <v>9253</v>
      </c>
      <c r="H3588" s="42">
        <v>18896094.954272248</v>
      </c>
      <c r="I3588" s="39"/>
      <c r="J3588" s="42">
        <f t="shared" si="188"/>
        <v>18896094.954272248</v>
      </c>
      <c r="K3588" s="43">
        <v>0</v>
      </c>
      <c r="L3588" s="36">
        <v>100</v>
      </c>
      <c r="M3588" s="36">
        <v>1</v>
      </c>
      <c r="N3588" s="40" t="s">
        <v>11521</v>
      </c>
      <c r="O3588" s="37" t="s">
        <v>11522</v>
      </c>
      <c r="P3588" s="36">
        <v>232</v>
      </c>
      <c r="Q3588" s="37" t="s">
        <v>9396</v>
      </c>
    </row>
    <row r="3589" spans="1:17" ht="15" customHeight="1">
      <c r="A3589" s="35">
        <v>854102</v>
      </c>
      <c r="B3589" s="36" t="s">
        <v>10602</v>
      </c>
      <c r="C3589" s="37" t="s">
        <v>9240</v>
      </c>
      <c r="D3589" s="37" t="s">
        <v>9599</v>
      </c>
      <c r="E3589" s="35">
        <v>854102</v>
      </c>
      <c r="F3589" s="37" t="s">
        <v>2510</v>
      </c>
      <c r="G3589" s="36" t="s">
        <v>9253</v>
      </c>
      <c r="H3589" s="42">
        <v>6659422.0453332001</v>
      </c>
      <c r="I3589" s="39"/>
      <c r="J3589" s="42">
        <f t="shared" si="188"/>
        <v>6659422.0453332001</v>
      </c>
      <c r="K3589" s="36">
        <v>0</v>
      </c>
      <c r="L3589" s="36">
        <v>100</v>
      </c>
      <c r="M3589" s="36">
        <v>1</v>
      </c>
      <c r="N3589" s="40" t="s">
        <v>9684</v>
      </c>
      <c r="O3589" s="37" t="s">
        <v>9844</v>
      </c>
      <c r="P3589" s="36">
        <v>232</v>
      </c>
      <c r="Q3589" s="37" t="s">
        <v>9396</v>
      </c>
    </row>
    <row r="3590" spans="1:17" ht="15" customHeight="1">
      <c r="A3590" s="35">
        <v>854103</v>
      </c>
      <c r="B3590" s="36" t="s">
        <v>10602</v>
      </c>
      <c r="C3590" s="37" t="s">
        <v>9240</v>
      </c>
      <c r="D3590" s="37" t="s">
        <v>9599</v>
      </c>
      <c r="E3590" s="35">
        <v>854103</v>
      </c>
      <c r="F3590" s="37" t="s">
        <v>11523</v>
      </c>
      <c r="G3590" s="36" t="s">
        <v>9253</v>
      </c>
      <c r="H3590" s="42">
        <v>6659422.0453332001</v>
      </c>
      <c r="I3590" s="39"/>
      <c r="J3590" s="42">
        <f t="shared" si="188"/>
        <v>6659422.0453332001</v>
      </c>
      <c r="K3590" s="36">
        <v>0</v>
      </c>
      <c r="L3590" s="36">
        <v>100</v>
      </c>
      <c r="M3590" s="36">
        <v>1</v>
      </c>
      <c r="N3590" s="40" t="s">
        <v>9684</v>
      </c>
      <c r="O3590" s="37" t="s">
        <v>9844</v>
      </c>
      <c r="P3590" s="36">
        <v>232</v>
      </c>
      <c r="Q3590" s="37" t="s">
        <v>9396</v>
      </c>
    </row>
    <row r="3591" spans="1:17" ht="15" customHeight="1">
      <c r="A3591" s="35">
        <v>854101</v>
      </c>
      <c r="B3591" s="36" t="s">
        <v>10602</v>
      </c>
      <c r="C3591" s="37" t="s">
        <v>9240</v>
      </c>
      <c r="D3591" s="37" t="s">
        <v>9599</v>
      </c>
      <c r="E3591" s="35">
        <v>854101</v>
      </c>
      <c r="F3591" s="38" t="s">
        <v>2509</v>
      </c>
      <c r="G3591" s="36" t="s">
        <v>9253</v>
      </c>
      <c r="H3591" s="42">
        <v>6659422.0453332001</v>
      </c>
      <c r="I3591" s="39"/>
      <c r="J3591" s="42">
        <f t="shared" si="188"/>
        <v>6659422.0453332001</v>
      </c>
      <c r="K3591" s="43">
        <v>0</v>
      </c>
      <c r="L3591" s="36">
        <v>100</v>
      </c>
      <c r="M3591" s="36">
        <v>1</v>
      </c>
      <c r="N3591" s="40" t="s">
        <v>9684</v>
      </c>
      <c r="O3591" s="37" t="s">
        <v>9844</v>
      </c>
      <c r="P3591" s="36">
        <v>232</v>
      </c>
      <c r="Q3591" s="37" t="s">
        <v>9396</v>
      </c>
    </row>
    <row r="3592" spans="1:17" ht="15" customHeight="1">
      <c r="A3592" s="35">
        <v>854301</v>
      </c>
      <c r="B3592" s="36" t="s">
        <v>10602</v>
      </c>
      <c r="C3592" s="37" t="s">
        <v>9240</v>
      </c>
      <c r="D3592" s="37" t="s">
        <v>9599</v>
      </c>
      <c r="E3592" s="35">
        <v>854301</v>
      </c>
      <c r="F3592" s="38" t="s">
        <v>2513</v>
      </c>
      <c r="G3592" s="36" t="s">
        <v>9253</v>
      </c>
      <c r="H3592" s="42">
        <v>6659422.0453332001</v>
      </c>
      <c r="I3592" s="39"/>
      <c r="J3592" s="42">
        <f t="shared" si="188"/>
        <v>6659422.0453332001</v>
      </c>
      <c r="K3592" s="36">
        <v>0</v>
      </c>
      <c r="L3592" s="36">
        <v>100</v>
      </c>
      <c r="M3592" s="36">
        <v>1</v>
      </c>
      <c r="N3592" s="40" t="s">
        <v>9684</v>
      </c>
      <c r="O3592" s="37" t="s">
        <v>9844</v>
      </c>
      <c r="P3592" s="36">
        <v>232</v>
      </c>
      <c r="Q3592" s="37" t="s">
        <v>9396</v>
      </c>
    </row>
    <row r="3593" spans="1:17" ht="15" customHeight="1">
      <c r="A3593" s="35">
        <v>854202</v>
      </c>
      <c r="B3593" s="36" t="s">
        <v>10602</v>
      </c>
      <c r="C3593" s="37" t="s">
        <v>9240</v>
      </c>
      <c r="D3593" s="37" t="s">
        <v>9599</v>
      </c>
      <c r="E3593" s="35">
        <v>854202</v>
      </c>
      <c r="F3593" s="37" t="s">
        <v>2512</v>
      </c>
      <c r="G3593" s="36" t="s">
        <v>9253</v>
      </c>
      <c r="H3593" s="42">
        <v>8324277.556666499</v>
      </c>
      <c r="I3593" s="39"/>
      <c r="J3593" s="42">
        <f t="shared" si="188"/>
        <v>8324277.556666499</v>
      </c>
      <c r="K3593" s="36">
        <v>0</v>
      </c>
      <c r="L3593" s="36">
        <v>100</v>
      </c>
      <c r="M3593" s="36">
        <v>1</v>
      </c>
      <c r="N3593" s="40" t="s">
        <v>9684</v>
      </c>
      <c r="O3593" s="37" t="s">
        <v>9844</v>
      </c>
      <c r="P3593" s="36">
        <v>232</v>
      </c>
      <c r="Q3593" s="37" t="s">
        <v>9396</v>
      </c>
    </row>
    <row r="3594" spans="1:17" ht="15" customHeight="1">
      <c r="A3594" s="35">
        <v>854203</v>
      </c>
      <c r="B3594" s="36" t="s">
        <v>10602</v>
      </c>
      <c r="C3594" s="37" t="s">
        <v>9240</v>
      </c>
      <c r="D3594" s="37" t="s">
        <v>9599</v>
      </c>
      <c r="E3594" s="35">
        <v>854203</v>
      </c>
      <c r="F3594" s="37" t="s">
        <v>11524</v>
      </c>
      <c r="G3594" s="36" t="s">
        <v>9253</v>
      </c>
      <c r="H3594" s="42">
        <v>8324277.556666499</v>
      </c>
      <c r="I3594" s="39"/>
      <c r="J3594" s="42">
        <f t="shared" si="188"/>
        <v>8324277.556666499</v>
      </c>
      <c r="K3594" s="36">
        <v>0</v>
      </c>
      <c r="L3594" s="36">
        <v>100</v>
      </c>
      <c r="M3594" s="36">
        <v>1</v>
      </c>
      <c r="N3594" s="40" t="s">
        <v>9684</v>
      </c>
      <c r="O3594" s="37" t="s">
        <v>9844</v>
      </c>
      <c r="P3594" s="36">
        <v>232</v>
      </c>
      <c r="Q3594" s="37" t="s">
        <v>9396</v>
      </c>
    </row>
    <row r="3595" spans="1:17" ht="15" customHeight="1">
      <c r="A3595" s="35">
        <v>854201</v>
      </c>
      <c r="B3595" s="36" t="s">
        <v>10602</v>
      </c>
      <c r="C3595" s="37" t="s">
        <v>9240</v>
      </c>
      <c r="D3595" s="37" t="s">
        <v>9599</v>
      </c>
      <c r="E3595" s="35">
        <v>854201</v>
      </c>
      <c r="F3595" s="37" t="s">
        <v>2511</v>
      </c>
      <c r="G3595" s="36" t="s">
        <v>9253</v>
      </c>
      <c r="H3595" s="42">
        <v>8324277.556666499</v>
      </c>
      <c r="I3595" s="39"/>
      <c r="J3595" s="42">
        <f t="shared" si="188"/>
        <v>8324277.556666499</v>
      </c>
      <c r="K3595" s="36">
        <v>0</v>
      </c>
      <c r="L3595" s="36">
        <v>100</v>
      </c>
      <c r="M3595" s="36">
        <v>1</v>
      </c>
      <c r="N3595" s="40" t="s">
        <v>9684</v>
      </c>
      <c r="O3595" s="37" t="s">
        <v>9844</v>
      </c>
      <c r="P3595" s="36">
        <v>232</v>
      </c>
      <c r="Q3595" s="37" t="s">
        <v>9396</v>
      </c>
    </row>
    <row r="3596" spans="1:17" ht="15" customHeight="1">
      <c r="A3596" s="35">
        <v>854401</v>
      </c>
      <c r="B3596" s="36" t="s">
        <v>10602</v>
      </c>
      <c r="C3596" s="37" t="s">
        <v>9240</v>
      </c>
      <c r="D3596" s="37" t="s">
        <v>9599</v>
      </c>
      <c r="E3596" s="35">
        <v>854401</v>
      </c>
      <c r="F3596" s="37" t="s">
        <v>2514</v>
      </c>
      <c r="G3596" s="36" t="s">
        <v>9253</v>
      </c>
      <c r="H3596" s="42">
        <v>8324277.556666499</v>
      </c>
      <c r="I3596" s="39"/>
      <c r="J3596" s="42">
        <f t="shared" si="188"/>
        <v>8324277.556666499</v>
      </c>
      <c r="K3596" s="36">
        <v>0</v>
      </c>
      <c r="L3596" s="36">
        <v>100</v>
      </c>
      <c r="M3596" s="36">
        <v>1</v>
      </c>
      <c r="N3596" s="40" t="s">
        <v>9684</v>
      </c>
      <c r="O3596" s="37" t="s">
        <v>9844</v>
      </c>
      <c r="P3596" s="36">
        <v>232</v>
      </c>
      <c r="Q3596" s="37" t="s">
        <v>9396</v>
      </c>
    </row>
    <row r="3597" spans="1:17" ht="15" customHeight="1">
      <c r="A3597" s="35">
        <v>854502</v>
      </c>
      <c r="B3597" s="36" t="s">
        <v>10602</v>
      </c>
      <c r="C3597" s="37" t="s">
        <v>9240</v>
      </c>
      <c r="D3597" s="37" t="s">
        <v>9599</v>
      </c>
      <c r="E3597" s="35">
        <v>854502</v>
      </c>
      <c r="F3597" s="38" t="s">
        <v>2516</v>
      </c>
      <c r="G3597" s="36" t="s">
        <v>9253</v>
      </c>
      <c r="H3597" s="42">
        <v>6659422.0453332001</v>
      </c>
      <c r="I3597" s="39"/>
      <c r="J3597" s="42">
        <f t="shared" si="188"/>
        <v>6659422.0453332001</v>
      </c>
      <c r="K3597" s="43">
        <v>0</v>
      </c>
      <c r="L3597" s="36">
        <v>100</v>
      </c>
      <c r="M3597" s="36">
        <v>1</v>
      </c>
      <c r="N3597" s="40" t="s">
        <v>9684</v>
      </c>
      <c r="O3597" s="37" t="s">
        <v>9844</v>
      </c>
      <c r="P3597" s="36">
        <v>232</v>
      </c>
      <c r="Q3597" s="37" t="s">
        <v>9396</v>
      </c>
    </row>
    <row r="3598" spans="1:17" ht="15" customHeight="1">
      <c r="A3598" s="35">
        <v>854601</v>
      </c>
      <c r="B3598" s="36" t="s">
        <v>10602</v>
      </c>
      <c r="C3598" s="37" t="s">
        <v>9240</v>
      </c>
      <c r="D3598" s="37" t="s">
        <v>9599</v>
      </c>
      <c r="E3598" s="35">
        <v>854601</v>
      </c>
      <c r="F3598" s="37" t="s">
        <v>2517</v>
      </c>
      <c r="G3598" s="36" t="s">
        <v>9253</v>
      </c>
      <c r="H3598" s="42">
        <v>8324277.556666499</v>
      </c>
      <c r="I3598" s="39"/>
      <c r="J3598" s="42">
        <f t="shared" si="188"/>
        <v>8324277.556666499</v>
      </c>
      <c r="K3598" s="36">
        <v>0</v>
      </c>
      <c r="L3598" s="36">
        <v>100</v>
      </c>
      <c r="M3598" s="36">
        <v>1</v>
      </c>
      <c r="N3598" s="40" t="s">
        <v>9684</v>
      </c>
      <c r="O3598" s="37" t="s">
        <v>9844</v>
      </c>
      <c r="P3598" s="36">
        <v>232</v>
      </c>
      <c r="Q3598" s="37" t="s">
        <v>9396</v>
      </c>
    </row>
    <row r="3599" spans="1:17" ht="15" customHeight="1">
      <c r="A3599" s="35">
        <v>854801</v>
      </c>
      <c r="B3599" s="36" t="s">
        <v>10602</v>
      </c>
      <c r="C3599" s="37" t="s">
        <v>9240</v>
      </c>
      <c r="D3599" s="37" t="s">
        <v>9599</v>
      </c>
      <c r="E3599" s="35">
        <v>854801</v>
      </c>
      <c r="F3599" s="37" t="s">
        <v>2519</v>
      </c>
      <c r="G3599" s="36" t="s">
        <v>9253</v>
      </c>
      <c r="H3599" s="42">
        <v>8324277.556666499</v>
      </c>
      <c r="I3599" s="39"/>
      <c r="J3599" s="42">
        <f t="shared" si="188"/>
        <v>8324277.556666499</v>
      </c>
      <c r="K3599" s="36">
        <v>0</v>
      </c>
      <c r="L3599" s="36">
        <v>100</v>
      </c>
      <c r="M3599" s="36">
        <v>1</v>
      </c>
      <c r="N3599" s="40" t="s">
        <v>9684</v>
      </c>
      <c r="O3599" s="37" t="s">
        <v>9844</v>
      </c>
      <c r="P3599" s="36">
        <v>232</v>
      </c>
      <c r="Q3599" s="37" t="s">
        <v>9396</v>
      </c>
    </row>
    <row r="3600" spans="1:17" ht="15" customHeight="1">
      <c r="A3600" s="35">
        <v>710922</v>
      </c>
      <c r="B3600" s="36" t="s">
        <v>10602</v>
      </c>
      <c r="C3600" s="37" t="s">
        <v>9240</v>
      </c>
      <c r="D3600" s="37" t="s">
        <v>9247</v>
      </c>
      <c r="E3600" s="35">
        <v>710922</v>
      </c>
      <c r="F3600" s="37" t="s">
        <v>11525</v>
      </c>
      <c r="G3600" s="36" t="s">
        <v>9253</v>
      </c>
      <c r="H3600" s="42">
        <v>528477.62467499997</v>
      </c>
      <c r="I3600" s="39"/>
      <c r="J3600" s="42">
        <f t="shared" si="188"/>
        <v>528477.62467499997</v>
      </c>
      <c r="K3600" s="36">
        <v>0</v>
      </c>
      <c r="L3600" s="36">
        <v>100</v>
      </c>
      <c r="M3600" s="36">
        <v>1</v>
      </c>
      <c r="N3600" s="40" t="s">
        <v>9684</v>
      </c>
      <c r="O3600" s="37" t="s">
        <v>9844</v>
      </c>
      <c r="P3600" s="36">
        <v>204</v>
      </c>
      <c r="Q3600" s="37" t="s">
        <v>9248</v>
      </c>
    </row>
    <row r="3601" spans="1:17" ht="15" customHeight="1">
      <c r="A3601" s="35">
        <v>452304</v>
      </c>
      <c r="B3601" s="36" t="s">
        <v>10602</v>
      </c>
      <c r="C3601" s="37" t="s">
        <v>9343</v>
      </c>
      <c r="D3601" s="37" t="s">
        <v>9427</v>
      </c>
      <c r="E3601" s="35">
        <v>452304</v>
      </c>
      <c r="F3601" s="38" t="s">
        <v>4137</v>
      </c>
      <c r="G3601" s="36" t="s">
        <v>9253</v>
      </c>
      <c r="H3601" s="42">
        <v>1191339.5596245001</v>
      </c>
      <c r="I3601" s="39"/>
      <c r="J3601" s="42">
        <f t="shared" si="188"/>
        <v>1191339.5596245001</v>
      </c>
      <c r="K3601" s="43">
        <v>0</v>
      </c>
      <c r="L3601" s="36">
        <v>100</v>
      </c>
      <c r="M3601" s="36">
        <v>1</v>
      </c>
      <c r="N3601" s="40" t="s">
        <v>11477</v>
      </c>
      <c r="O3601" s="37" t="s">
        <v>9844</v>
      </c>
      <c r="P3601" s="36">
        <v>316</v>
      </c>
      <c r="Q3601" s="37" t="s">
        <v>9428</v>
      </c>
    </row>
    <row r="3602" spans="1:17" ht="15" customHeight="1">
      <c r="A3602" s="35">
        <v>449202</v>
      </c>
      <c r="B3602" s="36" t="s">
        <v>10602</v>
      </c>
      <c r="C3602" s="37" t="s">
        <v>9240</v>
      </c>
      <c r="D3602" s="37" t="s">
        <v>9241</v>
      </c>
      <c r="E3602" s="35">
        <v>449202</v>
      </c>
      <c r="F3602" s="38" t="s">
        <v>2060</v>
      </c>
      <c r="G3602" s="36" t="s">
        <v>9253</v>
      </c>
      <c r="H3602" s="42">
        <v>2415897.7127999999</v>
      </c>
      <c r="I3602" s="39"/>
      <c r="J3602" s="42">
        <f t="shared" si="188"/>
        <v>2415897.7127999999</v>
      </c>
      <c r="K3602" s="43">
        <v>0</v>
      </c>
      <c r="L3602" s="36">
        <v>100</v>
      </c>
      <c r="M3602" s="36">
        <v>1</v>
      </c>
      <c r="N3602" s="40" t="s">
        <v>9684</v>
      </c>
      <c r="O3602" s="37" t="s">
        <v>9844</v>
      </c>
      <c r="P3602" s="36">
        <v>235</v>
      </c>
      <c r="Q3602" s="37" t="s">
        <v>9246</v>
      </c>
    </row>
    <row r="3603" spans="1:17" ht="15" customHeight="1">
      <c r="A3603" s="35">
        <v>449201</v>
      </c>
      <c r="B3603" s="36" t="s">
        <v>10602</v>
      </c>
      <c r="C3603" s="37" t="s">
        <v>9240</v>
      </c>
      <c r="D3603" s="37" t="s">
        <v>9241</v>
      </c>
      <c r="E3603" s="35">
        <v>449201</v>
      </c>
      <c r="F3603" s="37" t="s">
        <v>2059</v>
      </c>
      <c r="G3603" s="36" t="s">
        <v>9253</v>
      </c>
      <c r="H3603" s="42">
        <v>5937521.6100271512</v>
      </c>
      <c r="I3603" s="39"/>
      <c r="J3603" s="42">
        <f t="shared" si="188"/>
        <v>5937521.6100271512</v>
      </c>
      <c r="K3603" s="36">
        <v>0</v>
      </c>
      <c r="L3603" s="36">
        <v>100</v>
      </c>
      <c r="M3603" s="36">
        <v>1</v>
      </c>
      <c r="N3603" s="40" t="s">
        <v>9684</v>
      </c>
      <c r="O3603" s="37" t="s">
        <v>9844</v>
      </c>
      <c r="P3603" s="36">
        <v>235</v>
      </c>
      <c r="Q3603" s="37" t="s">
        <v>9246</v>
      </c>
    </row>
    <row r="3604" spans="1:17" ht="15" customHeight="1">
      <c r="A3604" s="35">
        <v>764201</v>
      </c>
      <c r="B3604" s="36" t="s">
        <v>10602</v>
      </c>
      <c r="C3604" s="37" t="s">
        <v>9240</v>
      </c>
      <c r="D3604" s="37" t="s">
        <v>9300</v>
      </c>
      <c r="E3604" s="35" t="s">
        <v>11526</v>
      </c>
      <c r="F3604" s="37" t="s">
        <v>3819</v>
      </c>
      <c r="G3604" s="36" t="s">
        <v>9253</v>
      </c>
      <c r="H3604" s="42">
        <v>6945705.9243000001</v>
      </c>
      <c r="I3604" s="39"/>
      <c r="J3604" s="42">
        <f t="shared" si="188"/>
        <v>6945705.9243000001</v>
      </c>
      <c r="K3604" s="36">
        <v>0</v>
      </c>
      <c r="L3604" s="36">
        <v>100</v>
      </c>
      <c r="M3604" s="36">
        <v>1</v>
      </c>
      <c r="N3604" s="40" t="s">
        <v>9684</v>
      </c>
      <c r="O3604" s="37" t="s">
        <v>9844</v>
      </c>
      <c r="P3604" s="36">
        <v>205</v>
      </c>
      <c r="Q3604" s="37" t="s">
        <v>9302</v>
      </c>
    </row>
    <row r="3605" spans="1:17" ht="15" customHeight="1">
      <c r="A3605" s="35">
        <v>764101</v>
      </c>
      <c r="B3605" s="36" t="s">
        <v>10602</v>
      </c>
      <c r="C3605" s="37" t="s">
        <v>9240</v>
      </c>
      <c r="D3605" s="37" t="s">
        <v>9300</v>
      </c>
      <c r="E3605" s="35" t="s">
        <v>11527</v>
      </c>
      <c r="F3605" s="38" t="s">
        <v>11528</v>
      </c>
      <c r="G3605" s="36" t="s">
        <v>9253</v>
      </c>
      <c r="H3605" s="42">
        <v>7591807.5688669495</v>
      </c>
      <c r="I3605" s="39"/>
      <c r="J3605" s="42">
        <f t="shared" ref="J3605:J3668" si="189">H3605</f>
        <v>7591807.5688669495</v>
      </c>
      <c r="K3605" s="43">
        <v>0</v>
      </c>
      <c r="L3605" s="36">
        <v>100</v>
      </c>
      <c r="M3605" s="36">
        <v>1</v>
      </c>
      <c r="N3605" s="40" t="s">
        <v>9684</v>
      </c>
      <c r="O3605" s="37" t="s">
        <v>9844</v>
      </c>
      <c r="P3605" s="36">
        <v>205</v>
      </c>
      <c r="Q3605" s="37" t="s">
        <v>9302</v>
      </c>
    </row>
    <row r="3606" spans="1:17" ht="15" customHeight="1">
      <c r="A3606" s="35">
        <v>763102</v>
      </c>
      <c r="B3606" s="36" t="s">
        <v>10602</v>
      </c>
      <c r="C3606" s="37" t="s">
        <v>9240</v>
      </c>
      <c r="D3606" s="37" t="s">
        <v>9300</v>
      </c>
      <c r="E3606" s="35" t="s">
        <v>11529</v>
      </c>
      <c r="F3606" s="37" t="s">
        <v>11530</v>
      </c>
      <c r="G3606" s="36" t="s">
        <v>9253</v>
      </c>
      <c r="H3606" s="42">
        <v>6341731.4961000001</v>
      </c>
      <c r="I3606" s="39"/>
      <c r="J3606" s="42">
        <f t="shared" si="189"/>
        <v>6341731.4961000001</v>
      </c>
      <c r="K3606" s="36">
        <v>0</v>
      </c>
      <c r="L3606" s="36">
        <v>100</v>
      </c>
      <c r="M3606" s="36">
        <v>1</v>
      </c>
      <c r="N3606" s="40" t="s">
        <v>9684</v>
      </c>
      <c r="O3606" s="37" t="s">
        <v>9844</v>
      </c>
      <c r="P3606" s="36">
        <v>205</v>
      </c>
      <c r="Q3606" s="37" t="s">
        <v>9302</v>
      </c>
    </row>
    <row r="3607" spans="1:17" ht="15" customHeight="1">
      <c r="A3607" s="35">
        <v>763101</v>
      </c>
      <c r="B3607" s="36" t="s">
        <v>10602</v>
      </c>
      <c r="C3607" s="37" t="s">
        <v>9240</v>
      </c>
      <c r="D3607" s="37" t="s">
        <v>9300</v>
      </c>
      <c r="E3607" s="35" t="s">
        <v>11531</v>
      </c>
      <c r="F3607" s="37" t="s">
        <v>7259</v>
      </c>
      <c r="G3607" s="36" t="s">
        <v>9253</v>
      </c>
      <c r="H3607" s="42">
        <v>6341731.4961000001</v>
      </c>
      <c r="I3607" s="39"/>
      <c r="J3607" s="42">
        <f t="shared" si="189"/>
        <v>6341731.4961000001</v>
      </c>
      <c r="K3607" s="36">
        <v>0</v>
      </c>
      <c r="L3607" s="36">
        <v>100</v>
      </c>
      <c r="M3607" s="36">
        <v>1</v>
      </c>
      <c r="N3607" s="40" t="s">
        <v>9684</v>
      </c>
      <c r="O3607" s="37" t="s">
        <v>9844</v>
      </c>
      <c r="P3607" s="36">
        <v>205</v>
      </c>
      <c r="Q3607" s="37" t="s">
        <v>9302</v>
      </c>
    </row>
    <row r="3608" spans="1:17" ht="15" customHeight="1">
      <c r="A3608" s="35">
        <v>853401</v>
      </c>
      <c r="B3608" s="36" t="s">
        <v>10602</v>
      </c>
      <c r="C3608" s="37" t="s">
        <v>9240</v>
      </c>
      <c r="D3608" s="37" t="s">
        <v>9599</v>
      </c>
      <c r="E3608" s="35">
        <v>853401</v>
      </c>
      <c r="F3608" s="38" t="s">
        <v>11532</v>
      </c>
      <c r="G3608" s="36" t="s">
        <v>9253</v>
      </c>
      <c r="H3608" s="42">
        <v>14405931.624239298</v>
      </c>
      <c r="I3608" s="39"/>
      <c r="J3608" s="42">
        <f t="shared" si="189"/>
        <v>14405931.624239298</v>
      </c>
      <c r="K3608" s="43">
        <v>0</v>
      </c>
      <c r="L3608" s="36">
        <v>100</v>
      </c>
      <c r="M3608" s="36">
        <v>1</v>
      </c>
      <c r="N3608" s="40" t="s">
        <v>9684</v>
      </c>
      <c r="O3608" s="37" t="s">
        <v>9844</v>
      </c>
      <c r="P3608" s="36">
        <v>232</v>
      </c>
      <c r="Q3608" s="37" t="s">
        <v>9396</v>
      </c>
    </row>
    <row r="3609" spans="1:17" ht="15" customHeight="1">
      <c r="A3609" s="35">
        <v>853402</v>
      </c>
      <c r="B3609" s="36" t="s">
        <v>10602</v>
      </c>
      <c r="C3609" s="37" t="s">
        <v>9240</v>
      </c>
      <c r="D3609" s="37" t="s">
        <v>9599</v>
      </c>
      <c r="E3609" s="35">
        <v>853402</v>
      </c>
      <c r="F3609" s="38" t="s">
        <v>11533</v>
      </c>
      <c r="G3609" s="36" t="s">
        <v>9253</v>
      </c>
      <c r="H3609" s="42">
        <v>24490083.459219594</v>
      </c>
      <c r="I3609" s="39"/>
      <c r="J3609" s="42">
        <f t="shared" si="189"/>
        <v>24490083.459219594</v>
      </c>
      <c r="K3609" s="43">
        <v>0</v>
      </c>
      <c r="L3609" s="36">
        <v>100</v>
      </c>
      <c r="M3609" s="36">
        <v>1</v>
      </c>
      <c r="N3609" s="40" t="s">
        <v>9684</v>
      </c>
      <c r="O3609" s="37" t="s">
        <v>9844</v>
      </c>
      <c r="P3609" s="36">
        <v>232</v>
      </c>
      <c r="Q3609" s="37" t="s">
        <v>9396</v>
      </c>
    </row>
    <row r="3610" spans="1:17" ht="15" customHeight="1">
      <c r="A3610" s="35">
        <v>853103</v>
      </c>
      <c r="B3610" s="36" t="s">
        <v>10602</v>
      </c>
      <c r="C3610" s="37" t="s">
        <v>9240</v>
      </c>
      <c r="D3610" s="37" t="s">
        <v>9599</v>
      </c>
      <c r="E3610" s="35">
        <v>853103</v>
      </c>
      <c r="F3610" s="38" t="s">
        <v>7566</v>
      </c>
      <c r="G3610" s="36" t="s">
        <v>9253</v>
      </c>
      <c r="H3610" s="42">
        <v>8331123.9983400004</v>
      </c>
      <c r="I3610" s="39"/>
      <c r="J3610" s="42">
        <f t="shared" si="189"/>
        <v>8331123.9983400004</v>
      </c>
      <c r="K3610" s="43">
        <v>0</v>
      </c>
      <c r="L3610" s="36">
        <v>100</v>
      </c>
      <c r="M3610" s="36">
        <v>1</v>
      </c>
      <c r="N3610" s="40" t="s">
        <v>11534</v>
      </c>
      <c r="O3610" s="37" t="s">
        <v>11535</v>
      </c>
      <c r="P3610" s="36">
        <v>232</v>
      </c>
      <c r="Q3610" s="37" t="s">
        <v>9396</v>
      </c>
    </row>
    <row r="3611" spans="1:17" ht="15" customHeight="1">
      <c r="A3611" s="35">
        <v>853104</v>
      </c>
      <c r="B3611" s="36" t="s">
        <v>10602</v>
      </c>
      <c r="C3611" s="37" t="s">
        <v>9240</v>
      </c>
      <c r="D3611" s="37" t="s">
        <v>9599</v>
      </c>
      <c r="E3611" s="35">
        <v>853104</v>
      </c>
      <c r="F3611" s="37" t="s">
        <v>7570</v>
      </c>
      <c r="G3611" s="36" t="s">
        <v>9253</v>
      </c>
      <c r="H3611" s="42">
        <v>10190384.378459999</v>
      </c>
      <c r="I3611" s="39"/>
      <c r="J3611" s="42">
        <f t="shared" si="189"/>
        <v>10190384.378459999</v>
      </c>
      <c r="K3611" s="36">
        <v>0</v>
      </c>
      <c r="L3611" s="36">
        <v>100</v>
      </c>
      <c r="M3611" s="36">
        <v>1</v>
      </c>
      <c r="N3611" s="40" t="s">
        <v>11536</v>
      </c>
      <c r="O3611" s="37" t="s">
        <v>11535</v>
      </c>
      <c r="P3611" s="36">
        <v>232</v>
      </c>
      <c r="Q3611" s="37" t="s">
        <v>9396</v>
      </c>
    </row>
    <row r="3612" spans="1:17" ht="15" customHeight="1">
      <c r="A3612" s="35">
        <v>876801</v>
      </c>
      <c r="B3612" s="36" t="s">
        <v>10602</v>
      </c>
      <c r="C3612" s="37" t="s">
        <v>9331</v>
      </c>
      <c r="D3612" s="37" t="s">
        <v>9869</v>
      </c>
      <c r="E3612" s="35">
        <v>876801</v>
      </c>
      <c r="F3612" s="38" t="s">
        <v>5543</v>
      </c>
      <c r="G3612" s="36" t="s">
        <v>9253</v>
      </c>
      <c r="H3612" s="42">
        <v>87274.304874900001</v>
      </c>
      <c r="I3612" s="39"/>
      <c r="J3612" s="42">
        <f t="shared" si="189"/>
        <v>87274.304874900001</v>
      </c>
      <c r="K3612" s="43">
        <v>0</v>
      </c>
      <c r="L3612" s="36">
        <v>100</v>
      </c>
      <c r="M3612" s="36">
        <v>1</v>
      </c>
      <c r="N3612" s="37" t="s">
        <v>9333</v>
      </c>
      <c r="O3612" s="37" t="s">
        <v>9255</v>
      </c>
      <c r="P3612" s="36">
        <v>744</v>
      </c>
      <c r="Q3612" s="37" t="s">
        <v>9335</v>
      </c>
    </row>
    <row r="3613" spans="1:17" ht="15" customHeight="1">
      <c r="A3613" s="35">
        <v>876802</v>
      </c>
      <c r="B3613" s="36" t="s">
        <v>10602</v>
      </c>
      <c r="C3613" s="37" t="s">
        <v>9331</v>
      </c>
      <c r="D3613" s="37" t="s">
        <v>9869</v>
      </c>
      <c r="E3613" s="35">
        <v>876802</v>
      </c>
      <c r="F3613" s="38" t="s">
        <v>5545</v>
      </c>
      <c r="G3613" s="36" t="s">
        <v>9253</v>
      </c>
      <c r="H3613" s="42">
        <v>110376.32675355001</v>
      </c>
      <c r="I3613" s="39"/>
      <c r="J3613" s="42">
        <f t="shared" si="189"/>
        <v>110376.32675355001</v>
      </c>
      <c r="K3613" s="43">
        <v>0</v>
      </c>
      <c r="L3613" s="36">
        <v>100</v>
      </c>
      <c r="M3613" s="36">
        <v>1</v>
      </c>
      <c r="N3613" s="37" t="s">
        <v>9333</v>
      </c>
      <c r="O3613" s="37" t="s">
        <v>9255</v>
      </c>
      <c r="P3613" s="36">
        <v>744</v>
      </c>
      <c r="Q3613" s="37" t="s">
        <v>9335</v>
      </c>
    </row>
    <row r="3614" spans="1:17" ht="15" customHeight="1">
      <c r="A3614" s="35">
        <v>773001</v>
      </c>
      <c r="B3614" s="36" t="s">
        <v>10602</v>
      </c>
      <c r="C3614" s="37" t="s">
        <v>9240</v>
      </c>
      <c r="D3614" s="37" t="s">
        <v>9263</v>
      </c>
      <c r="E3614" s="35">
        <v>773001</v>
      </c>
      <c r="F3614" s="37" t="s">
        <v>11537</v>
      </c>
      <c r="G3614" s="36" t="s">
        <v>9253</v>
      </c>
      <c r="H3614" s="42">
        <v>2113910.4986999999</v>
      </c>
      <c r="I3614" s="39"/>
      <c r="J3614" s="42">
        <f t="shared" si="189"/>
        <v>2113910.4986999999</v>
      </c>
      <c r="K3614" s="36">
        <v>0</v>
      </c>
      <c r="L3614" s="36">
        <v>100</v>
      </c>
      <c r="M3614" s="36">
        <v>1</v>
      </c>
      <c r="N3614" s="40" t="s">
        <v>9684</v>
      </c>
      <c r="O3614" s="37" t="s">
        <v>9844</v>
      </c>
      <c r="P3614" s="36">
        <v>207</v>
      </c>
      <c r="Q3614" s="37" t="s">
        <v>9266</v>
      </c>
    </row>
    <row r="3615" spans="1:17" ht="15" customHeight="1">
      <c r="A3615" s="35">
        <v>851303</v>
      </c>
      <c r="B3615" s="36" t="s">
        <v>10602</v>
      </c>
      <c r="C3615" s="37" t="s">
        <v>9331</v>
      </c>
      <c r="D3615" s="37" t="s">
        <v>10692</v>
      </c>
      <c r="E3615" s="35" t="s">
        <v>11538</v>
      </c>
      <c r="F3615" s="38" t="s">
        <v>11539</v>
      </c>
      <c r="G3615" s="36" t="s">
        <v>9253</v>
      </c>
      <c r="H3615" s="42">
        <v>4555955.6874000002</v>
      </c>
      <c r="I3615" s="39"/>
      <c r="J3615" s="42">
        <f t="shared" si="189"/>
        <v>4555955.6874000002</v>
      </c>
      <c r="K3615" s="43">
        <v>0</v>
      </c>
      <c r="L3615" s="36">
        <v>100</v>
      </c>
      <c r="M3615" s="36">
        <v>1</v>
      </c>
      <c r="N3615" s="37" t="s">
        <v>11343</v>
      </c>
      <c r="O3615" s="37" t="s">
        <v>10695</v>
      </c>
      <c r="P3615" s="36">
        <v>745</v>
      </c>
      <c r="Q3615" s="37" t="s">
        <v>9850</v>
      </c>
    </row>
    <row r="3616" spans="1:17" ht="15" customHeight="1">
      <c r="A3616" s="35">
        <v>851301</v>
      </c>
      <c r="B3616" s="36" t="s">
        <v>10602</v>
      </c>
      <c r="C3616" s="37" t="s">
        <v>9331</v>
      </c>
      <c r="D3616" s="37" t="s">
        <v>10692</v>
      </c>
      <c r="E3616" s="35" t="s">
        <v>11540</v>
      </c>
      <c r="F3616" s="38" t="s">
        <v>8228</v>
      </c>
      <c r="G3616" s="36" t="s">
        <v>9253</v>
      </c>
      <c r="H3616" s="42">
        <v>1132452.0528750001</v>
      </c>
      <c r="I3616" s="39"/>
      <c r="J3616" s="42">
        <f t="shared" si="189"/>
        <v>1132452.0528750001</v>
      </c>
      <c r="K3616" s="43">
        <v>0</v>
      </c>
      <c r="L3616" s="36">
        <v>100</v>
      </c>
      <c r="M3616" s="36">
        <v>1</v>
      </c>
      <c r="N3616" s="37" t="s">
        <v>10694</v>
      </c>
      <c r="O3616" s="37" t="s">
        <v>10695</v>
      </c>
      <c r="P3616" s="36">
        <v>745</v>
      </c>
      <c r="Q3616" s="37" t="s">
        <v>9850</v>
      </c>
    </row>
    <row r="3617" spans="1:17" ht="15" customHeight="1">
      <c r="A3617" s="35">
        <v>324201</v>
      </c>
      <c r="B3617" s="36" t="s">
        <v>10602</v>
      </c>
      <c r="C3617" s="37" t="s">
        <v>9240</v>
      </c>
      <c r="D3617" s="37" t="s">
        <v>9329</v>
      </c>
      <c r="E3617" s="35" t="s">
        <v>11541</v>
      </c>
      <c r="F3617" s="38" t="s">
        <v>6978</v>
      </c>
      <c r="G3617" s="36" t="s">
        <v>9253</v>
      </c>
      <c r="H3617" s="42">
        <v>14477267.043954004</v>
      </c>
      <c r="I3617" s="39"/>
      <c r="J3617" s="42">
        <f t="shared" si="189"/>
        <v>14477267.043954004</v>
      </c>
      <c r="K3617" s="43">
        <v>0</v>
      </c>
      <c r="L3617" s="36">
        <v>100</v>
      </c>
      <c r="M3617" s="36">
        <v>1</v>
      </c>
      <c r="N3617" s="40" t="s">
        <v>9684</v>
      </c>
      <c r="O3617" s="37" t="s">
        <v>9844</v>
      </c>
      <c r="P3617" s="36">
        <v>234</v>
      </c>
      <c r="Q3617" s="37" t="s">
        <v>9330</v>
      </c>
    </row>
    <row r="3618" spans="1:17" ht="15" customHeight="1">
      <c r="A3618" s="35">
        <v>324202</v>
      </c>
      <c r="B3618" s="36" t="s">
        <v>10602</v>
      </c>
      <c r="C3618" s="37" t="s">
        <v>9240</v>
      </c>
      <c r="D3618" s="37" t="s">
        <v>9329</v>
      </c>
      <c r="E3618" s="35" t="s">
        <v>11542</v>
      </c>
      <c r="F3618" s="38" t="s">
        <v>6982</v>
      </c>
      <c r="G3618" s="36" t="s">
        <v>9253</v>
      </c>
      <c r="H3618" s="42">
        <v>14983578.229311857</v>
      </c>
      <c r="I3618" s="39"/>
      <c r="J3618" s="42">
        <f t="shared" si="189"/>
        <v>14983578.229311857</v>
      </c>
      <c r="K3618" s="43">
        <v>0</v>
      </c>
      <c r="L3618" s="36">
        <v>100</v>
      </c>
      <c r="M3618" s="36">
        <v>1</v>
      </c>
      <c r="N3618" s="37" t="s">
        <v>11264</v>
      </c>
      <c r="O3618" s="37" t="s">
        <v>10915</v>
      </c>
      <c r="P3618" s="36">
        <v>234</v>
      </c>
      <c r="Q3618" s="37" t="s">
        <v>9330</v>
      </c>
    </row>
    <row r="3619" spans="1:17" ht="15" customHeight="1">
      <c r="A3619" s="35">
        <v>324101</v>
      </c>
      <c r="B3619" s="36" t="s">
        <v>10602</v>
      </c>
      <c r="C3619" s="37" t="s">
        <v>9240</v>
      </c>
      <c r="D3619" s="37" t="s">
        <v>9329</v>
      </c>
      <c r="E3619" s="35" t="s">
        <v>11543</v>
      </c>
      <c r="F3619" s="38" t="s">
        <v>1764</v>
      </c>
      <c r="G3619" s="36" t="s">
        <v>9253</v>
      </c>
      <c r="H3619" s="42">
        <v>14477267.043954004</v>
      </c>
      <c r="I3619" s="39"/>
      <c r="J3619" s="42">
        <f t="shared" si="189"/>
        <v>14477267.043954004</v>
      </c>
      <c r="K3619" s="43">
        <v>0</v>
      </c>
      <c r="L3619" s="36">
        <v>100</v>
      </c>
      <c r="M3619" s="36">
        <v>1</v>
      </c>
      <c r="N3619" s="40" t="s">
        <v>9684</v>
      </c>
      <c r="O3619" s="37" t="s">
        <v>9844</v>
      </c>
      <c r="P3619" s="36">
        <v>234</v>
      </c>
      <c r="Q3619" s="37" t="s">
        <v>9330</v>
      </c>
    </row>
    <row r="3620" spans="1:17" ht="15" customHeight="1">
      <c r="A3620" s="35">
        <v>324102</v>
      </c>
      <c r="B3620" s="36" t="s">
        <v>10602</v>
      </c>
      <c r="C3620" s="37" t="s">
        <v>9240</v>
      </c>
      <c r="D3620" s="37" t="s">
        <v>9329</v>
      </c>
      <c r="E3620" s="35" t="s">
        <v>11544</v>
      </c>
      <c r="F3620" s="38" t="s">
        <v>6974</v>
      </c>
      <c r="G3620" s="36" t="s">
        <v>9253</v>
      </c>
      <c r="H3620" s="42">
        <v>14477267.043954004</v>
      </c>
      <c r="I3620" s="39"/>
      <c r="J3620" s="42">
        <f t="shared" si="189"/>
        <v>14477267.043954004</v>
      </c>
      <c r="K3620" s="43">
        <v>0</v>
      </c>
      <c r="L3620" s="36">
        <v>100</v>
      </c>
      <c r="M3620" s="36">
        <v>1</v>
      </c>
      <c r="N3620" s="40" t="s">
        <v>9684</v>
      </c>
      <c r="O3620" s="37" t="s">
        <v>9844</v>
      </c>
      <c r="P3620" s="36">
        <v>234</v>
      </c>
      <c r="Q3620" s="37" t="s">
        <v>9330</v>
      </c>
    </row>
    <row r="3621" spans="1:17" ht="15" customHeight="1">
      <c r="A3621" s="35">
        <v>502220</v>
      </c>
      <c r="B3621" s="36" t="s">
        <v>10602</v>
      </c>
      <c r="C3621" s="37" t="s">
        <v>9240</v>
      </c>
      <c r="D3621" s="37" t="s">
        <v>9241</v>
      </c>
      <c r="E3621" s="35" t="s">
        <v>11545</v>
      </c>
      <c r="F3621" s="37" t="s">
        <v>11546</v>
      </c>
      <c r="G3621" s="36" t="s">
        <v>9253</v>
      </c>
      <c r="H3621" s="42">
        <v>42278209.974000007</v>
      </c>
      <c r="I3621" s="39"/>
      <c r="J3621" s="42">
        <f t="shared" si="189"/>
        <v>42278209.974000007</v>
      </c>
      <c r="K3621" s="43">
        <v>0</v>
      </c>
      <c r="L3621" s="36">
        <v>100</v>
      </c>
      <c r="M3621" s="36">
        <v>1</v>
      </c>
      <c r="N3621" s="40" t="s">
        <v>11089</v>
      </c>
      <c r="O3621" s="37" t="s">
        <v>11090</v>
      </c>
      <c r="P3621" s="36">
        <v>235</v>
      </c>
      <c r="Q3621" s="37" t="s">
        <v>9246</v>
      </c>
    </row>
    <row r="3622" spans="1:17" ht="15" customHeight="1">
      <c r="A3622" s="35">
        <v>502218</v>
      </c>
      <c r="B3622" s="36" t="s">
        <v>10602</v>
      </c>
      <c r="C3622" s="37" t="s">
        <v>9240</v>
      </c>
      <c r="D3622" s="37" t="s">
        <v>9241</v>
      </c>
      <c r="E3622" s="35" t="s">
        <v>11547</v>
      </c>
      <c r="F3622" s="37" t="s">
        <v>11548</v>
      </c>
      <c r="G3622" s="36" t="s">
        <v>9253</v>
      </c>
      <c r="H3622" s="42">
        <v>42278209.974000007</v>
      </c>
      <c r="I3622" s="39"/>
      <c r="J3622" s="42">
        <f t="shared" si="189"/>
        <v>42278209.974000007</v>
      </c>
      <c r="K3622" s="43">
        <v>0</v>
      </c>
      <c r="L3622" s="36">
        <v>100</v>
      </c>
      <c r="M3622" s="36">
        <v>1</v>
      </c>
      <c r="N3622" s="40" t="s">
        <v>11089</v>
      </c>
      <c r="O3622" s="37" t="s">
        <v>11090</v>
      </c>
      <c r="P3622" s="36">
        <v>235</v>
      </c>
      <c r="Q3622" s="37" t="s">
        <v>9246</v>
      </c>
    </row>
    <row r="3623" spans="1:17" ht="15" customHeight="1">
      <c r="A3623" s="35">
        <v>512302</v>
      </c>
      <c r="B3623" s="36" t="s">
        <v>10602</v>
      </c>
      <c r="C3623" s="37" t="s">
        <v>9240</v>
      </c>
      <c r="D3623" s="37" t="s">
        <v>9658</v>
      </c>
      <c r="E3623" s="35">
        <v>512302</v>
      </c>
      <c r="F3623" s="38" t="s">
        <v>11549</v>
      </c>
      <c r="G3623" s="36" t="s">
        <v>9253</v>
      </c>
      <c r="H3623" s="42">
        <v>38677818.722400002</v>
      </c>
      <c r="I3623" s="39"/>
      <c r="J3623" s="42">
        <f t="shared" si="189"/>
        <v>38677818.722400002</v>
      </c>
      <c r="K3623" s="43">
        <v>0</v>
      </c>
      <c r="L3623" s="36">
        <v>100</v>
      </c>
      <c r="M3623" s="36">
        <v>1</v>
      </c>
      <c r="N3623" s="40" t="s">
        <v>11550</v>
      </c>
      <c r="O3623" s="37" t="s">
        <v>11551</v>
      </c>
      <c r="P3623" s="36">
        <v>203</v>
      </c>
      <c r="Q3623" s="37" t="s">
        <v>9385</v>
      </c>
    </row>
    <row r="3624" spans="1:17" ht="15" customHeight="1">
      <c r="A3624" s="35">
        <v>512301</v>
      </c>
      <c r="B3624" s="36" t="s">
        <v>10602</v>
      </c>
      <c r="C3624" s="37" t="s">
        <v>9240</v>
      </c>
      <c r="D3624" s="37" t="s">
        <v>9241</v>
      </c>
      <c r="E3624" s="35">
        <v>512301</v>
      </c>
      <c r="F3624" s="38" t="s">
        <v>4120</v>
      </c>
      <c r="G3624" s="36" t="s">
        <v>9253</v>
      </c>
      <c r="H3624" s="42">
        <v>8138404.4263879508</v>
      </c>
      <c r="I3624" s="39"/>
      <c r="J3624" s="42">
        <f t="shared" si="189"/>
        <v>8138404.4263879508</v>
      </c>
      <c r="K3624" s="43">
        <v>0</v>
      </c>
      <c r="L3624" s="36">
        <v>100</v>
      </c>
      <c r="M3624" s="36">
        <v>1</v>
      </c>
      <c r="N3624" s="40" t="s">
        <v>9868</v>
      </c>
      <c r="O3624" s="37" t="s">
        <v>9844</v>
      </c>
      <c r="P3624" s="36">
        <v>316</v>
      </c>
      <c r="Q3624" s="37" t="s">
        <v>9428</v>
      </c>
    </row>
    <row r="3625" spans="1:17" s="59" customFormat="1" ht="15" customHeight="1">
      <c r="A3625" s="55">
        <v>592401</v>
      </c>
      <c r="B3625" s="56" t="s">
        <v>10602</v>
      </c>
      <c r="C3625" s="37" t="s">
        <v>9240</v>
      </c>
      <c r="D3625" s="37" t="s">
        <v>9260</v>
      </c>
      <c r="E3625" s="55">
        <v>592401</v>
      </c>
      <c r="F3625" s="57" t="s">
        <v>7686</v>
      </c>
      <c r="G3625" s="56" t="s">
        <v>9253</v>
      </c>
      <c r="H3625" s="42">
        <v>8674300.4399999995</v>
      </c>
      <c r="I3625" s="58"/>
      <c r="J3625" s="42">
        <f t="shared" si="189"/>
        <v>8674300.4399999995</v>
      </c>
      <c r="K3625" s="56">
        <v>0</v>
      </c>
      <c r="L3625" s="56">
        <v>100</v>
      </c>
      <c r="M3625" s="56">
        <v>1</v>
      </c>
      <c r="N3625" s="40" t="s">
        <v>11552</v>
      </c>
      <c r="O3625" s="37" t="s">
        <v>11553</v>
      </c>
      <c r="P3625" s="36">
        <v>215</v>
      </c>
      <c r="Q3625" s="37" t="s">
        <v>9262</v>
      </c>
    </row>
    <row r="3626" spans="1:17" s="59" customFormat="1" ht="15" customHeight="1">
      <c r="A3626" s="55">
        <v>592401</v>
      </c>
      <c r="B3626" s="56" t="s">
        <v>10602</v>
      </c>
      <c r="C3626" s="37" t="s">
        <v>9240</v>
      </c>
      <c r="D3626" s="37" t="s">
        <v>9260</v>
      </c>
      <c r="E3626" s="55">
        <v>5924011</v>
      </c>
      <c r="F3626" s="57" t="s">
        <v>11554</v>
      </c>
      <c r="G3626" s="56" t="s">
        <v>9253</v>
      </c>
      <c r="H3626" s="42">
        <v>10908964.983043414</v>
      </c>
      <c r="I3626" s="58"/>
      <c r="J3626" s="42">
        <f t="shared" si="189"/>
        <v>10908964.983043414</v>
      </c>
      <c r="K3626" s="56">
        <v>0</v>
      </c>
      <c r="L3626" s="56">
        <v>100</v>
      </c>
      <c r="M3626" s="56">
        <v>1</v>
      </c>
      <c r="N3626" s="40" t="s">
        <v>11555</v>
      </c>
      <c r="O3626" s="37" t="s">
        <v>11556</v>
      </c>
      <c r="P3626" s="36"/>
      <c r="Q3626" s="37"/>
    </row>
    <row r="3627" spans="1:17" s="59" customFormat="1" ht="15" customHeight="1">
      <c r="A3627" s="55">
        <v>592401</v>
      </c>
      <c r="B3627" s="56" t="s">
        <v>10602</v>
      </c>
      <c r="C3627" s="37" t="s">
        <v>9240</v>
      </c>
      <c r="D3627" s="37" t="s">
        <v>9260</v>
      </c>
      <c r="E3627" s="55">
        <v>5924012</v>
      </c>
      <c r="F3627" s="57" t="s">
        <v>11557</v>
      </c>
      <c r="G3627" s="56" t="s">
        <v>9253</v>
      </c>
      <c r="H3627" s="42">
        <v>10908964.983043414</v>
      </c>
      <c r="I3627" s="58"/>
      <c r="J3627" s="42">
        <f t="shared" si="189"/>
        <v>10908964.983043414</v>
      </c>
      <c r="K3627" s="56">
        <v>0</v>
      </c>
      <c r="L3627" s="56">
        <v>100</v>
      </c>
      <c r="M3627" s="56">
        <v>1</v>
      </c>
      <c r="N3627" s="40" t="s">
        <v>11558</v>
      </c>
      <c r="O3627" s="37" t="s">
        <v>11556</v>
      </c>
      <c r="P3627" s="36"/>
      <c r="Q3627" s="37"/>
    </row>
    <row r="3628" spans="1:17" ht="15" customHeight="1">
      <c r="A3628" s="35">
        <v>905313</v>
      </c>
      <c r="B3628" s="36" t="s">
        <v>10602</v>
      </c>
      <c r="C3628" s="37" t="s">
        <v>9251</v>
      </c>
      <c r="D3628" s="37" t="s">
        <v>9314</v>
      </c>
      <c r="E3628" s="35">
        <v>905313</v>
      </c>
      <c r="F3628" s="37" t="s">
        <v>4551</v>
      </c>
      <c r="G3628" s="36" t="s">
        <v>9253</v>
      </c>
      <c r="H3628" s="42">
        <v>27825.05358921974</v>
      </c>
      <c r="I3628" s="39"/>
      <c r="J3628" s="42">
        <f t="shared" si="189"/>
        <v>27825.05358921974</v>
      </c>
      <c r="K3628" s="36">
        <v>0</v>
      </c>
      <c r="L3628" s="36">
        <v>100</v>
      </c>
      <c r="M3628" s="36">
        <v>1</v>
      </c>
      <c r="N3628" s="40" t="s">
        <v>9254</v>
      </c>
      <c r="O3628" s="37" t="s">
        <v>9255</v>
      </c>
      <c r="P3628" s="36">
        <v>706</v>
      </c>
      <c r="Q3628" s="37" t="s">
        <v>9256</v>
      </c>
    </row>
    <row r="3629" spans="1:17" ht="15" customHeight="1">
      <c r="A3629" s="35">
        <v>905312</v>
      </c>
      <c r="B3629" s="36" t="s">
        <v>10602</v>
      </c>
      <c r="C3629" s="37" t="s">
        <v>9251</v>
      </c>
      <c r="D3629" s="37" t="s">
        <v>9314</v>
      </c>
      <c r="E3629" s="35">
        <v>905312</v>
      </c>
      <c r="F3629" s="37" t="s">
        <v>11559</v>
      </c>
      <c r="G3629" s="36" t="s">
        <v>9253</v>
      </c>
      <c r="H3629" s="42">
        <v>121391.556</v>
      </c>
      <c r="I3629" s="39"/>
      <c r="J3629" s="42">
        <f t="shared" si="189"/>
        <v>121391.556</v>
      </c>
      <c r="K3629" s="43">
        <v>0</v>
      </c>
      <c r="L3629" s="36">
        <v>100</v>
      </c>
      <c r="M3629" s="36">
        <v>1</v>
      </c>
      <c r="N3629" s="40" t="s">
        <v>9254</v>
      </c>
      <c r="O3629" s="37" t="s">
        <v>9255</v>
      </c>
      <c r="P3629" s="36">
        <v>706</v>
      </c>
      <c r="Q3629" s="37" t="s">
        <v>9256</v>
      </c>
    </row>
    <row r="3630" spans="1:17" ht="15" customHeight="1">
      <c r="A3630" s="35">
        <v>901312</v>
      </c>
      <c r="B3630" s="36" t="s">
        <v>10602</v>
      </c>
      <c r="C3630" s="37" t="s">
        <v>9251</v>
      </c>
      <c r="D3630" s="37" t="s">
        <v>9414</v>
      </c>
      <c r="E3630" s="35">
        <v>901312</v>
      </c>
      <c r="F3630" s="37" t="s">
        <v>11560</v>
      </c>
      <c r="G3630" s="36" t="s">
        <v>9253</v>
      </c>
      <c r="H3630" s="42">
        <v>102562.40758871249</v>
      </c>
      <c r="I3630" s="39"/>
      <c r="J3630" s="42">
        <f t="shared" si="189"/>
        <v>102562.40758871249</v>
      </c>
      <c r="K3630" s="43">
        <v>0</v>
      </c>
      <c r="L3630" s="36">
        <v>100</v>
      </c>
      <c r="M3630" s="36">
        <v>1</v>
      </c>
      <c r="N3630" s="40" t="s">
        <v>9254</v>
      </c>
      <c r="O3630" s="37" t="s">
        <v>9255</v>
      </c>
      <c r="P3630" s="36">
        <v>706</v>
      </c>
      <c r="Q3630" s="37" t="s">
        <v>9256</v>
      </c>
    </row>
    <row r="3631" spans="1:17" ht="15" customHeight="1">
      <c r="A3631" s="35" t="s">
        <v>11561</v>
      </c>
      <c r="B3631" s="36" t="s">
        <v>10602</v>
      </c>
      <c r="C3631" s="37" t="s">
        <v>9240</v>
      </c>
      <c r="D3631" s="37" t="s">
        <v>9327</v>
      </c>
      <c r="E3631" s="35" t="s">
        <v>11561</v>
      </c>
      <c r="F3631" s="38" t="s">
        <v>11562</v>
      </c>
      <c r="G3631" s="36" t="s">
        <v>9253</v>
      </c>
      <c r="H3631" s="42">
        <v>2113910.4986999999</v>
      </c>
      <c r="I3631" s="39"/>
      <c r="J3631" s="42">
        <f t="shared" si="189"/>
        <v>2113910.4986999999</v>
      </c>
      <c r="K3631" s="36">
        <v>0</v>
      </c>
      <c r="L3631" s="36">
        <v>100</v>
      </c>
      <c r="M3631" s="36">
        <v>1</v>
      </c>
      <c r="N3631" s="40" t="s">
        <v>9684</v>
      </c>
      <c r="O3631" s="37" t="s">
        <v>9844</v>
      </c>
      <c r="P3631" s="36">
        <v>245</v>
      </c>
      <c r="Q3631" s="37" t="s">
        <v>9328</v>
      </c>
    </row>
    <row r="3632" spans="1:17" ht="15" customHeight="1">
      <c r="A3632" s="35">
        <v>545101</v>
      </c>
      <c r="B3632" s="36" t="s">
        <v>10602</v>
      </c>
      <c r="C3632" s="37" t="s">
        <v>9240</v>
      </c>
      <c r="D3632" s="37" t="s">
        <v>9241</v>
      </c>
      <c r="E3632" s="35">
        <v>545101</v>
      </c>
      <c r="F3632" s="38" t="s">
        <v>4205</v>
      </c>
      <c r="G3632" s="36" t="s">
        <v>9253</v>
      </c>
      <c r="H3632" s="42">
        <v>4631728.8962587491</v>
      </c>
      <c r="I3632" s="39"/>
      <c r="J3632" s="42">
        <f t="shared" si="189"/>
        <v>4631728.8962587491</v>
      </c>
      <c r="K3632" s="43">
        <v>0</v>
      </c>
      <c r="L3632" s="36">
        <v>100</v>
      </c>
      <c r="M3632" s="36">
        <v>1</v>
      </c>
      <c r="N3632" s="40" t="s">
        <v>9684</v>
      </c>
      <c r="O3632" s="37" t="s">
        <v>9844</v>
      </c>
      <c r="P3632" s="36">
        <v>235</v>
      </c>
      <c r="Q3632" s="37" t="s">
        <v>9246</v>
      </c>
    </row>
    <row r="3633" spans="1:17" ht="15" customHeight="1">
      <c r="A3633" s="35">
        <v>545001</v>
      </c>
      <c r="B3633" s="36" t="s">
        <v>10602</v>
      </c>
      <c r="C3633" s="37" t="s">
        <v>9240</v>
      </c>
      <c r="D3633" s="37" t="s">
        <v>9260</v>
      </c>
      <c r="E3633" s="35">
        <v>545001</v>
      </c>
      <c r="F3633" s="38" t="s">
        <v>1886</v>
      </c>
      <c r="G3633" s="36" t="s">
        <v>9253</v>
      </c>
      <c r="H3633" s="42">
        <v>2589300.2538000001</v>
      </c>
      <c r="I3633" s="39"/>
      <c r="J3633" s="42">
        <f t="shared" si="189"/>
        <v>2589300.2538000001</v>
      </c>
      <c r="K3633" s="36">
        <v>0</v>
      </c>
      <c r="L3633" s="36">
        <v>100</v>
      </c>
      <c r="M3633" s="36">
        <v>1</v>
      </c>
      <c r="N3633" s="40" t="s">
        <v>9244</v>
      </c>
      <c r="O3633" s="37" t="s">
        <v>9245</v>
      </c>
      <c r="P3633" s="36">
        <v>203</v>
      </c>
      <c r="Q3633" s="37" t="s">
        <v>9385</v>
      </c>
    </row>
    <row r="3634" spans="1:17" ht="15" customHeight="1">
      <c r="A3634" s="35">
        <v>907203</v>
      </c>
      <c r="B3634" s="36" t="s">
        <v>10602</v>
      </c>
      <c r="C3634" s="37" t="s">
        <v>9251</v>
      </c>
      <c r="D3634" s="37" t="s">
        <v>9314</v>
      </c>
      <c r="E3634" s="35">
        <v>907203</v>
      </c>
      <c r="F3634" s="37" t="s">
        <v>11563</v>
      </c>
      <c r="G3634" s="36" t="s">
        <v>9253</v>
      </c>
      <c r="H3634" s="42">
        <v>29443.753374749998</v>
      </c>
      <c r="I3634" s="39"/>
      <c r="J3634" s="42">
        <f t="shared" si="189"/>
        <v>29443.753374749998</v>
      </c>
      <c r="K3634" s="43">
        <v>0</v>
      </c>
      <c r="L3634" s="36">
        <v>100</v>
      </c>
      <c r="M3634" s="36">
        <v>1</v>
      </c>
      <c r="N3634" s="40" t="s">
        <v>9254</v>
      </c>
      <c r="O3634" s="37" t="s">
        <v>9255</v>
      </c>
      <c r="P3634" s="36">
        <v>706</v>
      </c>
      <c r="Q3634" s="37" t="s">
        <v>9256</v>
      </c>
    </row>
    <row r="3635" spans="1:17" ht="15" customHeight="1">
      <c r="A3635" s="35">
        <v>903502</v>
      </c>
      <c r="B3635" s="36" t="s">
        <v>10602</v>
      </c>
      <c r="C3635" s="37" t="s">
        <v>9251</v>
      </c>
      <c r="D3635" s="37" t="s">
        <v>9252</v>
      </c>
      <c r="E3635" s="35">
        <v>903502</v>
      </c>
      <c r="F3635" s="37" t="s">
        <v>11564</v>
      </c>
      <c r="G3635" s="36" t="s">
        <v>9253</v>
      </c>
      <c r="H3635" s="42">
        <v>270391.80182478752</v>
      </c>
      <c r="I3635" s="39"/>
      <c r="J3635" s="42">
        <f t="shared" si="189"/>
        <v>270391.80182478752</v>
      </c>
      <c r="K3635" s="43">
        <v>0</v>
      </c>
      <c r="L3635" s="36">
        <v>100</v>
      </c>
      <c r="M3635" s="36">
        <v>1</v>
      </c>
      <c r="N3635" s="40" t="s">
        <v>9254</v>
      </c>
      <c r="O3635" s="37" t="s">
        <v>9255</v>
      </c>
      <c r="P3635" s="36">
        <v>706</v>
      </c>
      <c r="Q3635" s="37" t="s">
        <v>9256</v>
      </c>
    </row>
    <row r="3636" spans="1:17" ht="15" customHeight="1">
      <c r="A3636" s="35">
        <v>903501</v>
      </c>
      <c r="B3636" s="36" t="s">
        <v>10602</v>
      </c>
      <c r="C3636" s="37" t="s">
        <v>9251</v>
      </c>
      <c r="D3636" s="37" t="s">
        <v>9252</v>
      </c>
      <c r="E3636" s="35">
        <v>903501</v>
      </c>
      <c r="F3636" s="37" t="s">
        <v>11565</v>
      </c>
      <c r="G3636" s="36" t="s">
        <v>9253</v>
      </c>
      <c r="H3636" s="42">
        <v>74590.841882699999</v>
      </c>
      <c r="I3636" s="39"/>
      <c r="J3636" s="42">
        <f t="shared" si="189"/>
        <v>74590.841882699999</v>
      </c>
      <c r="K3636" s="43">
        <v>0</v>
      </c>
      <c r="L3636" s="36">
        <v>100</v>
      </c>
      <c r="M3636" s="36">
        <v>1</v>
      </c>
      <c r="N3636" s="40" t="s">
        <v>9254</v>
      </c>
      <c r="O3636" s="37" t="s">
        <v>9255</v>
      </c>
      <c r="P3636" s="36">
        <v>706</v>
      </c>
      <c r="Q3636" s="37" t="s">
        <v>9256</v>
      </c>
    </row>
    <row r="3637" spans="1:17" ht="15" customHeight="1">
      <c r="A3637" s="35">
        <v>903848</v>
      </c>
      <c r="B3637" s="36" t="s">
        <v>10602</v>
      </c>
      <c r="C3637" s="37" t="s">
        <v>9251</v>
      </c>
      <c r="D3637" s="37" t="s">
        <v>9252</v>
      </c>
      <c r="E3637" s="35">
        <v>903848</v>
      </c>
      <c r="F3637" s="38" t="s">
        <v>11566</v>
      </c>
      <c r="G3637" s="36" t="s">
        <v>9253</v>
      </c>
      <c r="H3637" s="42">
        <v>51035.839182900003</v>
      </c>
      <c r="I3637" s="39"/>
      <c r="J3637" s="42">
        <f t="shared" si="189"/>
        <v>51035.839182900003</v>
      </c>
      <c r="K3637" s="43">
        <v>0</v>
      </c>
      <c r="L3637" s="36">
        <v>100</v>
      </c>
      <c r="M3637" s="36">
        <v>1</v>
      </c>
      <c r="N3637" s="40" t="s">
        <v>9254</v>
      </c>
      <c r="O3637" s="37" t="s">
        <v>9255</v>
      </c>
      <c r="P3637" s="36">
        <v>706</v>
      </c>
      <c r="Q3637" s="37" t="s">
        <v>9256</v>
      </c>
    </row>
    <row r="3638" spans="1:17" ht="15" customHeight="1">
      <c r="A3638" s="35">
        <v>903431</v>
      </c>
      <c r="B3638" s="36" t="s">
        <v>10602</v>
      </c>
      <c r="C3638" s="37" t="s">
        <v>9251</v>
      </c>
      <c r="D3638" s="37" t="s">
        <v>9314</v>
      </c>
      <c r="E3638" s="35">
        <v>903431</v>
      </c>
      <c r="F3638" s="37" t="s">
        <v>4440</v>
      </c>
      <c r="G3638" s="36" t="s">
        <v>9253</v>
      </c>
      <c r="H3638" s="42">
        <v>113849.1797157</v>
      </c>
      <c r="I3638" s="39"/>
      <c r="J3638" s="42">
        <f t="shared" si="189"/>
        <v>113849.1797157</v>
      </c>
      <c r="K3638" s="43">
        <v>0</v>
      </c>
      <c r="L3638" s="36">
        <v>100</v>
      </c>
      <c r="M3638" s="36">
        <v>1</v>
      </c>
      <c r="N3638" s="40" t="s">
        <v>9254</v>
      </c>
      <c r="O3638" s="37" t="s">
        <v>9255</v>
      </c>
      <c r="P3638" s="36">
        <v>706</v>
      </c>
      <c r="Q3638" s="37" t="s">
        <v>9256</v>
      </c>
    </row>
    <row r="3639" spans="1:17" ht="15" customHeight="1">
      <c r="A3639" s="35">
        <v>903847</v>
      </c>
      <c r="B3639" s="36" t="s">
        <v>10602</v>
      </c>
      <c r="C3639" s="37" t="s">
        <v>9251</v>
      </c>
      <c r="D3639" s="37" t="s">
        <v>9252</v>
      </c>
      <c r="E3639" s="35">
        <v>903847</v>
      </c>
      <c r="F3639" s="37" t="s">
        <v>4484</v>
      </c>
      <c r="G3639" s="36" t="s">
        <v>9253</v>
      </c>
      <c r="H3639" s="42">
        <v>21592.085808149997</v>
      </c>
      <c r="I3639" s="39"/>
      <c r="J3639" s="42">
        <f t="shared" si="189"/>
        <v>21592.085808149997</v>
      </c>
      <c r="K3639" s="43">
        <v>0</v>
      </c>
      <c r="L3639" s="36">
        <v>100</v>
      </c>
      <c r="M3639" s="36">
        <v>1</v>
      </c>
      <c r="N3639" s="40" t="s">
        <v>9254</v>
      </c>
      <c r="O3639" s="37" t="s">
        <v>9255</v>
      </c>
      <c r="P3639" s="36">
        <v>706</v>
      </c>
      <c r="Q3639" s="37" t="s">
        <v>9256</v>
      </c>
    </row>
    <row r="3640" spans="1:17" ht="15" customHeight="1">
      <c r="A3640" s="35">
        <v>906764</v>
      </c>
      <c r="B3640" s="36" t="s">
        <v>10602</v>
      </c>
      <c r="C3640" s="37" t="s">
        <v>9251</v>
      </c>
      <c r="D3640" s="37" t="s">
        <v>9314</v>
      </c>
      <c r="E3640" s="35">
        <v>906764</v>
      </c>
      <c r="F3640" s="37" t="s">
        <v>11567</v>
      </c>
      <c r="G3640" s="36" t="s">
        <v>9253</v>
      </c>
      <c r="H3640" s="42">
        <v>921815.97104025004</v>
      </c>
      <c r="I3640" s="39"/>
      <c r="J3640" s="42">
        <f t="shared" si="189"/>
        <v>921815.97104025004</v>
      </c>
      <c r="K3640" s="43">
        <v>0</v>
      </c>
      <c r="L3640" s="36">
        <v>100</v>
      </c>
      <c r="M3640" s="36">
        <v>1</v>
      </c>
      <c r="N3640" s="40" t="s">
        <v>9254</v>
      </c>
      <c r="O3640" s="37" t="s">
        <v>9255</v>
      </c>
      <c r="P3640" s="36">
        <v>706</v>
      </c>
      <c r="Q3640" s="37" t="s">
        <v>9256</v>
      </c>
    </row>
    <row r="3641" spans="1:17" ht="15" customHeight="1">
      <c r="A3641" s="35">
        <v>906744</v>
      </c>
      <c r="B3641" s="36" t="s">
        <v>10602</v>
      </c>
      <c r="C3641" s="37" t="s">
        <v>9251</v>
      </c>
      <c r="D3641" s="37" t="s">
        <v>9314</v>
      </c>
      <c r="E3641" s="35">
        <v>9067441</v>
      </c>
      <c r="F3641" s="37" t="s">
        <v>11568</v>
      </c>
      <c r="G3641" s="36" t="s">
        <v>9253</v>
      </c>
      <c r="H3641" s="42">
        <v>295947.46981800004</v>
      </c>
      <c r="I3641" s="39"/>
      <c r="J3641" s="42">
        <f t="shared" si="189"/>
        <v>295947.46981800004</v>
      </c>
      <c r="K3641" s="43">
        <v>0</v>
      </c>
      <c r="L3641" s="36">
        <v>100</v>
      </c>
      <c r="M3641" s="36">
        <v>1</v>
      </c>
      <c r="N3641" s="40" t="s">
        <v>9254</v>
      </c>
      <c r="O3641" s="37" t="s">
        <v>9255</v>
      </c>
      <c r="P3641" s="36">
        <v>706</v>
      </c>
      <c r="Q3641" s="37" t="s">
        <v>9256</v>
      </c>
    </row>
    <row r="3642" spans="1:17" ht="15" customHeight="1">
      <c r="A3642" s="35">
        <v>906720</v>
      </c>
      <c r="B3642" s="36" t="s">
        <v>10602</v>
      </c>
      <c r="C3642" s="37" t="s">
        <v>9251</v>
      </c>
      <c r="D3642" s="37" t="s">
        <v>9257</v>
      </c>
      <c r="E3642" s="35">
        <v>906720</v>
      </c>
      <c r="F3642" s="38" t="s">
        <v>4662</v>
      </c>
      <c r="G3642" s="36" t="s">
        <v>9253</v>
      </c>
      <c r="H3642" s="42">
        <v>199009.57409189999</v>
      </c>
      <c r="I3642" s="39"/>
      <c r="J3642" s="42">
        <f t="shared" si="189"/>
        <v>199009.57409189999</v>
      </c>
      <c r="K3642" s="43">
        <v>0</v>
      </c>
      <c r="L3642" s="36">
        <v>100</v>
      </c>
      <c r="M3642" s="36">
        <v>1</v>
      </c>
      <c r="N3642" s="40" t="s">
        <v>9254</v>
      </c>
      <c r="O3642" s="37" t="s">
        <v>9255</v>
      </c>
      <c r="P3642" s="36">
        <v>706</v>
      </c>
      <c r="Q3642" s="37" t="s">
        <v>9256</v>
      </c>
    </row>
    <row r="3643" spans="1:17" ht="15" customHeight="1">
      <c r="A3643" s="35">
        <v>906714</v>
      </c>
      <c r="B3643" s="36" t="s">
        <v>10602</v>
      </c>
      <c r="C3643" s="37" t="s">
        <v>9251</v>
      </c>
      <c r="D3643" s="37" t="s">
        <v>9257</v>
      </c>
      <c r="E3643" s="35">
        <v>906714</v>
      </c>
      <c r="F3643" s="38" t="s">
        <v>4661</v>
      </c>
      <c r="G3643" s="36" t="s">
        <v>9253</v>
      </c>
      <c r="H3643" s="42">
        <v>253216.27902284998</v>
      </c>
      <c r="I3643" s="39"/>
      <c r="J3643" s="42">
        <f t="shared" si="189"/>
        <v>253216.27902284998</v>
      </c>
      <c r="K3643" s="43">
        <v>0</v>
      </c>
      <c r="L3643" s="36">
        <v>100</v>
      </c>
      <c r="M3643" s="36">
        <v>1</v>
      </c>
      <c r="N3643" s="40" t="s">
        <v>9254</v>
      </c>
      <c r="O3643" s="37" t="s">
        <v>9255</v>
      </c>
      <c r="P3643" s="36">
        <v>706</v>
      </c>
      <c r="Q3643" s="37" t="s">
        <v>9256</v>
      </c>
    </row>
    <row r="3644" spans="1:17" ht="15" customHeight="1">
      <c r="A3644" s="35">
        <v>906712</v>
      </c>
      <c r="B3644" s="36" t="s">
        <v>10602</v>
      </c>
      <c r="C3644" s="37" t="s">
        <v>9251</v>
      </c>
      <c r="D3644" s="37" t="s">
        <v>9257</v>
      </c>
      <c r="E3644" s="35">
        <v>906712</v>
      </c>
      <c r="F3644" s="38" t="s">
        <v>4660</v>
      </c>
      <c r="G3644" s="36" t="s">
        <v>9253</v>
      </c>
      <c r="H3644" s="42">
        <v>199009.57409189999</v>
      </c>
      <c r="I3644" s="39"/>
      <c r="J3644" s="42">
        <f t="shared" si="189"/>
        <v>199009.57409189999</v>
      </c>
      <c r="K3644" s="43">
        <v>0</v>
      </c>
      <c r="L3644" s="36">
        <v>100</v>
      </c>
      <c r="M3644" s="36">
        <v>1</v>
      </c>
      <c r="N3644" s="40" t="s">
        <v>9254</v>
      </c>
      <c r="O3644" s="37" t="s">
        <v>9255</v>
      </c>
      <c r="P3644" s="36">
        <v>706</v>
      </c>
      <c r="Q3644" s="37" t="s">
        <v>9256</v>
      </c>
    </row>
    <row r="3645" spans="1:17" ht="15" customHeight="1">
      <c r="A3645" s="35">
        <v>906763</v>
      </c>
      <c r="B3645" s="36" t="s">
        <v>10602</v>
      </c>
      <c r="C3645" s="37" t="s">
        <v>9251</v>
      </c>
      <c r="D3645" s="37" t="s">
        <v>9314</v>
      </c>
      <c r="E3645" s="35">
        <v>906763</v>
      </c>
      <c r="F3645" s="37" t="s">
        <v>11569</v>
      </c>
      <c r="G3645" s="36" t="s">
        <v>9253</v>
      </c>
      <c r="H3645" s="42">
        <v>99504.787045949997</v>
      </c>
      <c r="I3645" s="39"/>
      <c r="J3645" s="42">
        <f t="shared" si="189"/>
        <v>99504.787045949997</v>
      </c>
      <c r="K3645" s="43">
        <v>0</v>
      </c>
      <c r="L3645" s="36">
        <v>100</v>
      </c>
      <c r="M3645" s="36">
        <v>1</v>
      </c>
      <c r="N3645" s="40" t="s">
        <v>9254</v>
      </c>
      <c r="O3645" s="37" t="s">
        <v>9255</v>
      </c>
      <c r="P3645" s="36">
        <v>706</v>
      </c>
      <c r="Q3645" s="37" t="s">
        <v>9256</v>
      </c>
    </row>
    <row r="3646" spans="1:17" ht="15" customHeight="1">
      <c r="A3646" s="35">
        <v>906762</v>
      </c>
      <c r="B3646" s="36" t="s">
        <v>10602</v>
      </c>
      <c r="C3646" s="37" t="s">
        <v>9251</v>
      </c>
      <c r="D3646" s="37" t="s">
        <v>9314</v>
      </c>
      <c r="E3646" s="35">
        <v>906762</v>
      </c>
      <c r="F3646" s="37" t="s">
        <v>11570</v>
      </c>
      <c r="G3646" s="36" t="s">
        <v>9253</v>
      </c>
      <c r="H3646" s="42">
        <v>215848.77599999995</v>
      </c>
      <c r="I3646" s="39"/>
      <c r="J3646" s="42">
        <f t="shared" si="189"/>
        <v>215848.77599999995</v>
      </c>
      <c r="K3646" s="43">
        <v>0</v>
      </c>
      <c r="L3646" s="36">
        <v>100</v>
      </c>
      <c r="M3646" s="36">
        <v>1</v>
      </c>
      <c r="N3646" s="40" t="s">
        <v>9254</v>
      </c>
      <c r="O3646" s="37" t="s">
        <v>9255</v>
      </c>
      <c r="P3646" s="36">
        <v>706</v>
      </c>
      <c r="Q3646" s="37" t="s">
        <v>9256</v>
      </c>
    </row>
    <row r="3647" spans="1:17" ht="15" customHeight="1">
      <c r="A3647" s="35">
        <v>906760</v>
      </c>
      <c r="B3647" s="36" t="s">
        <v>10602</v>
      </c>
      <c r="C3647" s="37" t="s">
        <v>9251</v>
      </c>
      <c r="D3647" s="37" t="s">
        <v>9314</v>
      </c>
      <c r="E3647" s="35">
        <v>906760</v>
      </c>
      <c r="F3647" s="37" t="s">
        <v>11571</v>
      </c>
      <c r="G3647" s="36" t="s">
        <v>9253</v>
      </c>
      <c r="H3647" s="42">
        <v>2649852.3479999998</v>
      </c>
      <c r="I3647" s="39"/>
      <c r="J3647" s="42">
        <f t="shared" si="189"/>
        <v>2649852.3479999998</v>
      </c>
      <c r="K3647" s="43">
        <v>0</v>
      </c>
      <c r="L3647" s="36">
        <v>100</v>
      </c>
      <c r="M3647" s="36">
        <v>1</v>
      </c>
      <c r="N3647" s="40" t="s">
        <v>9254</v>
      </c>
      <c r="O3647" s="37" t="s">
        <v>9255</v>
      </c>
      <c r="P3647" s="36">
        <v>731</v>
      </c>
      <c r="Q3647" s="37" t="s">
        <v>10185</v>
      </c>
    </row>
    <row r="3648" spans="1:17" ht="15" customHeight="1">
      <c r="A3648" s="35">
        <v>906761</v>
      </c>
      <c r="B3648" s="36" t="s">
        <v>10602</v>
      </c>
      <c r="C3648" s="37" t="s">
        <v>9251</v>
      </c>
      <c r="D3648" s="37" t="s">
        <v>9314</v>
      </c>
      <c r="E3648" s="35">
        <v>906761</v>
      </c>
      <c r="F3648" s="37" t="s">
        <v>11572</v>
      </c>
      <c r="G3648" s="36" t="s">
        <v>9253</v>
      </c>
      <c r="H3648" s="42">
        <v>20535.1305588</v>
      </c>
      <c r="I3648" s="39"/>
      <c r="J3648" s="42">
        <f t="shared" si="189"/>
        <v>20535.1305588</v>
      </c>
      <c r="K3648" s="43">
        <v>0</v>
      </c>
      <c r="L3648" s="36">
        <v>100</v>
      </c>
      <c r="M3648" s="36">
        <v>1</v>
      </c>
      <c r="N3648" s="40" t="s">
        <v>9254</v>
      </c>
      <c r="O3648" s="37" t="s">
        <v>9255</v>
      </c>
      <c r="P3648" s="36">
        <v>706</v>
      </c>
      <c r="Q3648" s="37" t="s">
        <v>9256</v>
      </c>
    </row>
    <row r="3649" spans="1:17" ht="15" customHeight="1">
      <c r="A3649" s="35">
        <v>906718</v>
      </c>
      <c r="B3649" s="36" t="s">
        <v>10602</v>
      </c>
      <c r="C3649" s="37" t="s">
        <v>9251</v>
      </c>
      <c r="D3649" s="37" t="s">
        <v>9257</v>
      </c>
      <c r="E3649" s="35">
        <v>906718</v>
      </c>
      <c r="F3649" s="38" t="s">
        <v>11573</v>
      </c>
      <c r="G3649" s="36" t="s">
        <v>9253</v>
      </c>
      <c r="H3649" s="42">
        <v>620611.99199999997</v>
      </c>
      <c r="I3649" s="39"/>
      <c r="J3649" s="42">
        <f t="shared" si="189"/>
        <v>620611.99199999997</v>
      </c>
      <c r="K3649" s="36">
        <v>0</v>
      </c>
      <c r="L3649" s="36">
        <v>100</v>
      </c>
      <c r="M3649" s="36">
        <v>1</v>
      </c>
      <c r="N3649" s="40" t="s">
        <v>9254</v>
      </c>
      <c r="O3649" s="37" t="s">
        <v>9255</v>
      </c>
      <c r="P3649" s="36">
        <v>706</v>
      </c>
      <c r="Q3649" s="37" t="s">
        <v>9256</v>
      </c>
    </row>
    <row r="3650" spans="1:17" ht="15" customHeight="1">
      <c r="A3650" s="35">
        <v>906719</v>
      </c>
      <c r="B3650" s="36" t="s">
        <v>10602</v>
      </c>
      <c r="C3650" s="37" t="s">
        <v>9251</v>
      </c>
      <c r="D3650" s="37" t="s">
        <v>9257</v>
      </c>
      <c r="E3650" s="35">
        <v>906719</v>
      </c>
      <c r="F3650" s="37" t="s">
        <v>11574</v>
      </c>
      <c r="G3650" s="36" t="s">
        <v>9253</v>
      </c>
      <c r="H3650" s="42">
        <v>53217.696804772502</v>
      </c>
      <c r="I3650" s="39"/>
      <c r="J3650" s="42">
        <f t="shared" si="189"/>
        <v>53217.696804772502</v>
      </c>
      <c r="K3650" s="43">
        <v>0</v>
      </c>
      <c r="L3650" s="36">
        <v>100</v>
      </c>
      <c r="M3650" s="36">
        <v>1</v>
      </c>
      <c r="N3650" s="40" t="s">
        <v>9254</v>
      </c>
      <c r="O3650" s="37" t="s">
        <v>9255</v>
      </c>
      <c r="P3650" s="36">
        <v>731</v>
      </c>
      <c r="Q3650" s="37" t="s">
        <v>10185</v>
      </c>
    </row>
    <row r="3651" spans="1:17" ht="15" customHeight="1">
      <c r="A3651" s="35">
        <v>906738</v>
      </c>
      <c r="B3651" s="36" t="s">
        <v>10602</v>
      </c>
      <c r="C3651" s="37" t="s">
        <v>9251</v>
      </c>
      <c r="D3651" s="37" t="s">
        <v>9314</v>
      </c>
      <c r="E3651" s="35">
        <v>9067381</v>
      </c>
      <c r="F3651" s="37" t="s">
        <v>11575</v>
      </c>
      <c r="G3651" s="36" t="s">
        <v>9253</v>
      </c>
      <c r="H3651" s="42">
        <v>604526.20799999998</v>
      </c>
      <c r="I3651" s="39"/>
      <c r="J3651" s="42">
        <f t="shared" si="189"/>
        <v>604526.20799999998</v>
      </c>
      <c r="K3651" s="43">
        <v>0</v>
      </c>
      <c r="L3651" s="36">
        <v>100</v>
      </c>
      <c r="M3651" s="36">
        <v>1</v>
      </c>
      <c r="N3651" s="40" t="s">
        <v>9254</v>
      </c>
      <c r="O3651" s="37" t="s">
        <v>9255</v>
      </c>
      <c r="P3651" s="36">
        <v>706</v>
      </c>
      <c r="Q3651" s="37" t="s">
        <v>9256</v>
      </c>
    </row>
    <row r="3652" spans="1:17" ht="15" customHeight="1">
      <c r="A3652" s="35">
        <v>906738</v>
      </c>
      <c r="B3652" s="36" t="s">
        <v>10602</v>
      </c>
      <c r="C3652" s="37" t="s">
        <v>9251</v>
      </c>
      <c r="D3652" s="37" t="s">
        <v>9314</v>
      </c>
      <c r="E3652" s="35">
        <v>906738</v>
      </c>
      <c r="F3652" s="38" t="s">
        <v>4664</v>
      </c>
      <c r="G3652" s="36" t="s">
        <v>9253</v>
      </c>
      <c r="H3652" s="42">
        <v>604526.20799999998</v>
      </c>
      <c r="I3652" s="39"/>
      <c r="J3652" s="42">
        <f t="shared" si="189"/>
        <v>604526.20799999998</v>
      </c>
      <c r="K3652" s="43">
        <v>0</v>
      </c>
      <c r="L3652" s="36">
        <v>100</v>
      </c>
      <c r="M3652" s="36">
        <v>1</v>
      </c>
      <c r="N3652" s="40" t="s">
        <v>9254</v>
      </c>
      <c r="O3652" s="37" t="s">
        <v>9255</v>
      </c>
      <c r="P3652" s="36">
        <v>706</v>
      </c>
      <c r="Q3652" s="37" t="s">
        <v>9256</v>
      </c>
    </row>
    <row r="3653" spans="1:17" ht="15" customHeight="1">
      <c r="A3653" s="35">
        <v>906716</v>
      </c>
      <c r="B3653" s="36" t="s">
        <v>10602</v>
      </c>
      <c r="C3653" s="37" t="s">
        <v>9251</v>
      </c>
      <c r="D3653" s="37" t="s">
        <v>9257</v>
      </c>
      <c r="E3653" s="35">
        <v>906716</v>
      </c>
      <c r="F3653" s="38" t="s">
        <v>11576</v>
      </c>
      <c r="G3653" s="36" t="s">
        <v>9253</v>
      </c>
      <c r="H3653" s="42">
        <v>88331.260124249995</v>
      </c>
      <c r="I3653" s="39"/>
      <c r="J3653" s="42">
        <f t="shared" si="189"/>
        <v>88331.260124249995</v>
      </c>
      <c r="K3653" s="43">
        <v>0</v>
      </c>
      <c r="L3653" s="36">
        <v>100</v>
      </c>
      <c r="M3653" s="36">
        <v>1</v>
      </c>
      <c r="N3653" s="40" t="s">
        <v>9254</v>
      </c>
      <c r="O3653" s="37" t="s">
        <v>9255</v>
      </c>
      <c r="P3653" s="36">
        <v>706</v>
      </c>
      <c r="Q3653" s="37" t="s">
        <v>9256</v>
      </c>
    </row>
    <row r="3654" spans="1:17" ht="15" customHeight="1">
      <c r="A3654" s="35">
        <v>906717</v>
      </c>
      <c r="B3654" s="36" t="s">
        <v>10602</v>
      </c>
      <c r="C3654" s="37" t="s">
        <v>9251</v>
      </c>
      <c r="D3654" s="37" t="s">
        <v>9257</v>
      </c>
      <c r="E3654" s="35">
        <v>906717</v>
      </c>
      <c r="F3654" s="38" t="s">
        <v>11577</v>
      </c>
      <c r="G3654" s="36" t="s">
        <v>9253</v>
      </c>
      <c r="H3654" s="42">
        <v>65682.219066749996</v>
      </c>
      <c r="I3654" s="39"/>
      <c r="J3654" s="42">
        <f t="shared" si="189"/>
        <v>65682.219066749996</v>
      </c>
      <c r="K3654" s="43">
        <v>0</v>
      </c>
      <c r="L3654" s="36">
        <v>100</v>
      </c>
      <c r="M3654" s="36">
        <v>1</v>
      </c>
      <c r="N3654" s="40" t="s">
        <v>9254</v>
      </c>
      <c r="O3654" s="37" t="s">
        <v>9255</v>
      </c>
      <c r="P3654" s="36">
        <v>706</v>
      </c>
      <c r="Q3654" s="37" t="s">
        <v>9256</v>
      </c>
    </row>
    <row r="3655" spans="1:17" ht="15" customHeight="1">
      <c r="A3655" s="35">
        <v>906730</v>
      </c>
      <c r="B3655" s="36" t="s">
        <v>10602</v>
      </c>
      <c r="C3655" s="37" t="s">
        <v>9251</v>
      </c>
      <c r="D3655" s="37" t="s">
        <v>9257</v>
      </c>
      <c r="E3655" s="35">
        <v>906730</v>
      </c>
      <c r="F3655" s="38" t="s">
        <v>4663</v>
      </c>
      <c r="G3655" s="36" t="s">
        <v>9253</v>
      </c>
      <c r="H3655" s="42">
        <v>274506.37761690002</v>
      </c>
      <c r="I3655" s="39"/>
      <c r="J3655" s="42">
        <f t="shared" si="189"/>
        <v>274506.37761690002</v>
      </c>
      <c r="K3655" s="43">
        <v>0</v>
      </c>
      <c r="L3655" s="36">
        <v>100</v>
      </c>
      <c r="M3655" s="36">
        <v>1</v>
      </c>
      <c r="N3655" s="40" t="s">
        <v>9254</v>
      </c>
      <c r="O3655" s="37" t="s">
        <v>9255</v>
      </c>
      <c r="P3655" s="36">
        <v>706</v>
      </c>
      <c r="Q3655" s="37" t="s">
        <v>9256</v>
      </c>
    </row>
    <row r="3656" spans="1:17" ht="15" customHeight="1">
      <c r="A3656" s="35">
        <v>906728</v>
      </c>
      <c r="B3656" s="36" t="s">
        <v>10602</v>
      </c>
      <c r="C3656" s="37" t="s">
        <v>9251</v>
      </c>
      <c r="D3656" s="37" t="s">
        <v>9257</v>
      </c>
      <c r="E3656" s="35">
        <v>906728</v>
      </c>
      <c r="F3656" s="37" t="s">
        <v>11578</v>
      </c>
      <c r="G3656" s="36" t="s">
        <v>9253</v>
      </c>
      <c r="H3656" s="42">
        <v>43335.165223349999</v>
      </c>
      <c r="I3656" s="39"/>
      <c r="J3656" s="42">
        <f t="shared" si="189"/>
        <v>43335.165223349999</v>
      </c>
      <c r="K3656" s="43">
        <v>0</v>
      </c>
      <c r="L3656" s="36">
        <v>100</v>
      </c>
      <c r="M3656" s="36">
        <v>1</v>
      </c>
      <c r="N3656" s="40" t="s">
        <v>9254</v>
      </c>
      <c r="O3656" s="37" t="s">
        <v>9255</v>
      </c>
      <c r="P3656" s="36">
        <v>706</v>
      </c>
      <c r="Q3656" s="37" t="s">
        <v>9256</v>
      </c>
    </row>
    <row r="3657" spans="1:17" ht="15" customHeight="1">
      <c r="A3657" s="35">
        <v>906726</v>
      </c>
      <c r="B3657" s="36" t="s">
        <v>10602</v>
      </c>
      <c r="C3657" s="37" t="s">
        <v>9251</v>
      </c>
      <c r="D3657" s="37" t="s">
        <v>9257</v>
      </c>
      <c r="E3657" s="35">
        <v>906726</v>
      </c>
      <c r="F3657" s="37" t="s">
        <v>11579</v>
      </c>
      <c r="G3657" s="36" t="s">
        <v>9253</v>
      </c>
      <c r="H3657" s="42">
        <v>33973.561586249998</v>
      </c>
      <c r="I3657" s="39"/>
      <c r="J3657" s="42">
        <f t="shared" si="189"/>
        <v>33973.561586249998</v>
      </c>
      <c r="K3657" s="43">
        <v>0</v>
      </c>
      <c r="L3657" s="36">
        <v>100</v>
      </c>
      <c r="M3657" s="36">
        <v>1</v>
      </c>
      <c r="N3657" s="40" t="s">
        <v>9254</v>
      </c>
      <c r="O3657" s="37" t="s">
        <v>9255</v>
      </c>
      <c r="P3657" s="36">
        <v>706</v>
      </c>
      <c r="Q3657" s="37" t="s">
        <v>9256</v>
      </c>
    </row>
    <row r="3658" spans="1:17" ht="15" customHeight="1">
      <c r="A3658" s="35">
        <v>906724</v>
      </c>
      <c r="B3658" s="36" t="s">
        <v>10602</v>
      </c>
      <c r="C3658" s="37" t="s">
        <v>9251</v>
      </c>
      <c r="D3658" s="37" t="s">
        <v>9257</v>
      </c>
      <c r="E3658" s="35">
        <v>906724</v>
      </c>
      <c r="F3658" s="38" t="s">
        <v>11580</v>
      </c>
      <c r="G3658" s="36" t="s">
        <v>9253</v>
      </c>
      <c r="H3658" s="42">
        <v>208522.17133605</v>
      </c>
      <c r="I3658" s="39"/>
      <c r="J3658" s="42">
        <f t="shared" si="189"/>
        <v>208522.17133605</v>
      </c>
      <c r="K3658" s="43">
        <v>0</v>
      </c>
      <c r="L3658" s="36">
        <v>100</v>
      </c>
      <c r="M3658" s="36">
        <v>1</v>
      </c>
      <c r="N3658" s="40" t="s">
        <v>9254</v>
      </c>
      <c r="O3658" s="37" t="s">
        <v>9255</v>
      </c>
      <c r="P3658" s="36">
        <v>706</v>
      </c>
      <c r="Q3658" s="37" t="s">
        <v>9256</v>
      </c>
    </row>
    <row r="3659" spans="1:17" ht="15" customHeight="1">
      <c r="A3659" s="35">
        <v>906759</v>
      </c>
      <c r="B3659" s="36" t="s">
        <v>10602</v>
      </c>
      <c r="C3659" s="37" t="s">
        <v>9251</v>
      </c>
      <c r="D3659" s="37" t="s">
        <v>9314</v>
      </c>
      <c r="E3659" s="35">
        <v>906759</v>
      </c>
      <c r="F3659" s="37" t="s">
        <v>11581</v>
      </c>
      <c r="G3659" s="36" t="s">
        <v>9253</v>
      </c>
      <c r="H3659" s="42">
        <v>100712.73590235</v>
      </c>
      <c r="I3659" s="39"/>
      <c r="J3659" s="42">
        <f t="shared" si="189"/>
        <v>100712.73590235</v>
      </c>
      <c r="K3659" s="43">
        <v>0</v>
      </c>
      <c r="L3659" s="36">
        <v>100</v>
      </c>
      <c r="M3659" s="36">
        <v>1</v>
      </c>
      <c r="N3659" s="40" t="s">
        <v>9254</v>
      </c>
      <c r="O3659" s="37" t="s">
        <v>9255</v>
      </c>
      <c r="P3659" s="36">
        <v>706</v>
      </c>
      <c r="Q3659" s="37" t="s">
        <v>9256</v>
      </c>
    </row>
    <row r="3660" spans="1:17" ht="15" customHeight="1">
      <c r="A3660" s="35">
        <v>906758</v>
      </c>
      <c r="B3660" s="36" t="s">
        <v>10602</v>
      </c>
      <c r="C3660" s="37" t="s">
        <v>9251</v>
      </c>
      <c r="D3660" s="37" t="s">
        <v>9314</v>
      </c>
      <c r="E3660" s="35">
        <v>906758</v>
      </c>
      <c r="F3660" s="37" t="s">
        <v>11582</v>
      </c>
      <c r="G3660" s="36" t="s">
        <v>9253</v>
      </c>
      <c r="H3660" s="42">
        <v>51639.813611099991</v>
      </c>
      <c r="I3660" s="39"/>
      <c r="J3660" s="42">
        <f t="shared" si="189"/>
        <v>51639.813611099991</v>
      </c>
      <c r="K3660" s="43">
        <v>0</v>
      </c>
      <c r="L3660" s="36">
        <v>100</v>
      </c>
      <c r="M3660" s="36">
        <v>1</v>
      </c>
      <c r="N3660" s="40" t="s">
        <v>9254</v>
      </c>
      <c r="O3660" s="37" t="s">
        <v>9255</v>
      </c>
      <c r="P3660" s="36">
        <v>706</v>
      </c>
      <c r="Q3660" s="37" t="s">
        <v>9256</v>
      </c>
    </row>
    <row r="3661" spans="1:17" ht="15" customHeight="1">
      <c r="A3661" s="35">
        <v>906754</v>
      </c>
      <c r="B3661" s="36" t="s">
        <v>10602</v>
      </c>
      <c r="C3661" s="37" t="s">
        <v>9251</v>
      </c>
      <c r="D3661" s="37" t="s">
        <v>9314</v>
      </c>
      <c r="E3661" s="35">
        <v>906754</v>
      </c>
      <c r="F3661" s="37" t="s">
        <v>11583</v>
      </c>
      <c r="G3661" s="36" t="s">
        <v>9253</v>
      </c>
      <c r="H3661" s="42">
        <v>2391170.4959999998</v>
      </c>
      <c r="I3661" s="39"/>
      <c r="J3661" s="42">
        <f t="shared" si="189"/>
        <v>2391170.4959999998</v>
      </c>
      <c r="K3661" s="43">
        <v>0</v>
      </c>
      <c r="L3661" s="36">
        <v>100</v>
      </c>
      <c r="M3661" s="36">
        <v>1</v>
      </c>
      <c r="N3661" s="40" t="s">
        <v>9254</v>
      </c>
      <c r="O3661" s="37" t="s">
        <v>9255</v>
      </c>
      <c r="P3661" s="36">
        <v>706</v>
      </c>
      <c r="Q3661" s="37" t="s">
        <v>9256</v>
      </c>
    </row>
    <row r="3662" spans="1:17" ht="15" customHeight="1">
      <c r="A3662" s="35">
        <v>906711</v>
      </c>
      <c r="B3662" s="36" t="s">
        <v>10602</v>
      </c>
      <c r="C3662" s="37" t="s">
        <v>9251</v>
      </c>
      <c r="D3662" s="37" t="s">
        <v>9257</v>
      </c>
      <c r="E3662" s="35">
        <v>9067111</v>
      </c>
      <c r="F3662" s="37" t="s">
        <v>11584</v>
      </c>
      <c r="G3662" s="36" t="s">
        <v>9253</v>
      </c>
      <c r="H3662" s="42">
        <v>307573.97756084998</v>
      </c>
      <c r="I3662" s="39"/>
      <c r="J3662" s="42">
        <f t="shared" si="189"/>
        <v>307573.97756084998</v>
      </c>
      <c r="K3662" s="43">
        <v>0</v>
      </c>
      <c r="L3662" s="36">
        <v>100</v>
      </c>
      <c r="M3662" s="36">
        <v>1</v>
      </c>
      <c r="N3662" s="40" t="s">
        <v>9254</v>
      </c>
      <c r="O3662" s="37" t="s">
        <v>9255</v>
      </c>
      <c r="P3662" s="36">
        <v>706</v>
      </c>
      <c r="Q3662" s="37" t="s">
        <v>9256</v>
      </c>
    </row>
    <row r="3663" spans="1:17" ht="15" customHeight="1">
      <c r="A3663" s="35">
        <v>906711</v>
      </c>
      <c r="B3663" s="36" t="s">
        <v>10602</v>
      </c>
      <c r="C3663" s="37" t="s">
        <v>9251</v>
      </c>
      <c r="D3663" s="37" t="s">
        <v>9257</v>
      </c>
      <c r="E3663" s="35">
        <v>906711</v>
      </c>
      <c r="F3663" s="38" t="s">
        <v>4659</v>
      </c>
      <c r="G3663" s="36" t="s">
        <v>9253</v>
      </c>
      <c r="H3663" s="42">
        <v>284622.94928925001</v>
      </c>
      <c r="I3663" s="39"/>
      <c r="J3663" s="42">
        <f t="shared" si="189"/>
        <v>284622.94928925001</v>
      </c>
      <c r="K3663" s="43">
        <v>0</v>
      </c>
      <c r="L3663" s="36">
        <v>100</v>
      </c>
      <c r="M3663" s="36">
        <v>1</v>
      </c>
      <c r="N3663" s="40" t="s">
        <v>9254</v>
      </c>
      <c r="O3663" s="37" t="s">
        <v>9255</v>
      </c>
      <c r="P3663" s="36">
        <v>706</v>
      </c>
      <c r="Q3663" s="37" t="s">
        <v>9256</v>
      </c>
    </row>
    <row r="3664" spans="1:17" ht="15" customHeight="1">
      <c r="A3664" s="35">
        <v>906757</v>
      </c>
      <c r="B3664" s="36" t="s">
        <v>10602</v>
      </c>
      <c r="C3664" s="37" t="s">
        <v>9251</v>
      </c>
      <c r="D3664" s="37" t="s">
        <v>9314</v>
      </c>
      <c r="E3664" s="35">
        <v>906757</v>
      </c>
      <c r="F3664" s="37" t="s">
        <v>11585</v>
      </c>
      <c r="G3664" s="36" t="s">
        <v>9253</v>
      </c>
      <c r="H3664" s="42">
        <v>1369210.0287294001</v>
      </c>
      <c r="I3664" s="39"/>
      <c r="J3664" s="42">
        <f t="shared" si="189"/>
        <v>1369210.0287294001</v>
      </c>
      <c r="K3664" s="43">
        <v>0</v>
      </c>
      <c r="L3664" s="36">
        <v>100</v>
      </c>
      <c r="M3664" s="36">
        <v>1</v>
      </c>
      <c r="N3664" s="40" t="s">
        <v>9254</v>
      </c>
      <c r="O3664" s="37" t="s">
        <v>9255</v>
      </c>
      <c r="P3664" s="36">
        <v>706</v>
      </c>
      <c r="Q3664" s="37" t="s">
        <v>9256</v>
      </c>
    </row>
    <row r="3665" spans="1:17" ht="15" customHeight="1">
      <c r="A3665" s="35">
        <v>405503</v>
      </c>
      <c r="B3665" s="36" t="s">
        <v>10602</v>
      </c>
      <c r="C3665" s="37" t="s">
        <v>9240</v>
      </c>
      <c r="D3665" s="37" t="s">
        <v>9241</v>
      </c>
      <c r="E3665" s="35">
        <v>405503</v>
      </c>
      <c r="F3665" s="38" t="s">
        <v>11586</v>
      </c>
      <c r="G3665" s="36" t="s">
        <v>9253</v>
      </c>
      <c r="H3665" s="42">
        <v>8920400.3172999006</v>
      </c>
      <c r="I3665" s="39"/>
      <c r="J3665" s="42">
        <f t="shared" si="189"/>
        <v>8920400.3172999006</v>
      </c>
      <c r="K3665" s="43">
        <v>0</v>
      </c>
      <c r="L3665" s="36">
        <v>100</v>
      </c>
      <c r="M3665" s="36">
        <v>1</v>
      </c>
      <c r="N3665" s="40" t="s">
        <v>9684</v>
      </c>
      <c r="O3665" s="37" t="s">
        <v>9844</v>
      </c>
      <c r="P3665" s="36">
        <v>235</v>
      </c>
      <c r="Q3665" s="37" t="s">
        <v>9246</v>
      </c>
    </row>
    <row r="3666" spans="1:17" ht="15" customHeight="1">
      <c r="A3666" s="35">
        <v>405503</v>
      </c>
      <c r="B3666" s="36" t="s">
        <v>10602</v>
      </c>
      <c r="C3666" s="37" t="s">
        <v>9240</v>
      </c>
      <c r="D3666" s="37" t="s">
        <v>9241</v>
      </c>
      <c r="E3666" s="35" t="s">
        <v>11587</v>
      </c>
      <c r="F3666" s="37" t="s">
        <v>11588</v>
      </c>
      <c r="G3666" s="36" t="s">
        <v>9253</v>
      </c>
      <c r="H3666" s="42">
        <v>33068924.157883827</v>
      </c>
      <c r="I3666" s="39"/>
      <c r="J3666" s="42">
        <f t="shared" si="189"/>
        <v>33068924.157883827</v>
      </c>
      <c r="K3666" s="43">
        <v>0</v>
      </c>
      <c r="L3666" s="36">
        <v>100</v>
      </c>
      <c r="M3666" s="36">
        <v>1</v>
      </c>
      <c r="N3666" s="37" t="s">
        <v>10794</v>
      </c>
      <c r="O3666" s="37" t="s">
        <v>10795</v>
      </c>
      <c r="P3666" s="36">
        <v>235</v>
      </c>
      <c r="Q3666" s="37" t="s">
        <v>9246</v>
      </c>
    </row>
    <row r="3667" spans="1:17" ht="15" customHeight="1">
      <c r="A3667" s="35">
        <v>405407</v>
      </c>
      <c r="B3667" s="36" t="s">
        <v>10602</v>
      </c>
      <c r="C3667" s="37" t="s">
        <v>9240</v>
      </c>
      <c r="D3667" s="37" t="s">
        <v>9241</v>
      </c>
      <c r="E3667" s="35" t="s">
        <v>11589</v>
      </c>
      <c r="F3667" s="37" t="s">
        <v>11590</v>
      </c>
      <c r="G3667" s="36" t="s">
        <v>9253</v>
      </c>
      <c r="H3667" s="42">
        <v>33068924.157883827</v>
      </c>
      <c r="I3667" s="39"/>
      <c r="J3667" s="42">
        <f t="shared" si="189"/>
        <v>33068924.157883827</v>
      </c>
      <c r="K3667" s="43">
        <v>0</v>
      </c>
      <c r="L3667" s="36">
        <v>100</v>
      </c>
      <c r="M3667" s="36">
        <v>1</v>
      </c>
      <c r="N3667" s="37" t="s">
        <v>10794</v>
      </c>
      <c r="O3667" s="37" t="s">
        <v>10795</v>
      </c>
      <c r="P3667" s="36">
        <v>235</v>
      </c>
      <c r="Q3667" s="37" t="s">
        <v>9246</v>
      </c>
    </row>
    <row r="3668" spans="1:17" ht="15" customHeight="1">
      <c r="A3668" s="35">
        <v>405407</v>
      </c>
      <c r="B3668" s="36" t="s">
        <v>10602</v>
      </c>
      <c r="C3668" s="37" t="s">
        <v>9240</v>
      </c>
      <c r="D3668" s="37" t="s">
        <v>9260</v>
      </c>
      <c r="E3668" s="35">
        <v>405407</v>
      </c>
      <c r="F3668" s="38" t="s">
        <v>6934</v>
      </c>
      <c r="G3668" s="36" t="s">
        <v>9253</v>
      </c>
      <c r="H3668" s="42">
        <v>9791784.4235854503</v>
      </c>
      <c r="I3668" s="39"/>
      <c r="J3668" s="42">
        <f t="shared" si="189"/>
        <v>9791784.4235854503</v>
      </c>
      <c r="K3668" s="43">
        <v>0</v>
      </c>
      <c r="L3668" s="36">
        <v>100</v>
      </c>
      <c r="M3668" s="36">
        <v>1</v>
      </c>
      <c r="N3668" s="40" t="s">
        <v>9684</v>
      </c>
      <c r="O3668" s="37" t="s">
        <v>9844</v>
      </c>
      <c r="P3668" s="36">
        <v>215</v>
      </c>
      <c r="Q3668" s="37" t="s">
        <v>9262</v>
      </c>
    </row>
    <row r="3669" spans="1:17" ht="15" customHeight="1">
      <c r="A3669" s="35">
        <v>405406</v>
      </c>
      <c r="B3669" s="36" t="s">
        <v>10602</v>
      </c>
      <c r="C3669" s="37" t="s">
        <v>9240</v>
      </c>
      <c r="D3669" s="37" t="s">
        <v>9241</v>
      </c>
      <c r="E3669" s="35" t="s">
        <v>11591</v>
      </c>
      <c r="F3669" s="37" t="s">
        <v>11592</v>
      </c>
      <c r="G3669" s="36" t="s">
        <v>9253</v>
      </c>
      <c r="H3669" s="42">
        <v>25424445.489069626</v>
      </c>
      <c r="I3669" s="39"/>
      <c r="J3669" s="42">
        <f t="shared" ref="J3669:J3732" si="190">H3669</f>
        <v>25424445.489069626</v>
      </c>
      <c r="K3669" s="43">
        <v>0</v>
      </c>
      <c r="L3669" s="36">
        <v>100</v>
      </c>
      <c r="M3669" s="36">
        <v>1</v>
      </c>
      <c r="N3669" s="37" t="s">
        <v>10934</v>
      </c>
      <c r="O3669" s="37" t="s">
        <v>10795</v>
      </c>
      <c r="P3669" s="36">
        <v>235</v>
      </c>
      <c r="Q3669" s="37" t="s">
        <v>9246</v>
      </c>
    </row>
    <row r="3670" spans="1:17" ht="15" customHeight="1">
      <c r="A3670" s="35">
        <v>405406</v>
      </c>
      <c r="B3670" s="36" t="s">
        <v>10602</v>
      </c>
      <c r="C3670" s="37" t="s">
        <v>9240</v>
      </c>
      <c r="D3670" s="37" t="s">
        <v>9241</v>
      </c>
      <c r="E3670" s="35">
        <v>405406</v>
      </c>
      <c r="F3670" s="38" t="s">
        <v>8626</v>
      </c>
      <c r="G3670" s="36" t="s">
        <v>9253</v>
      </c>
      <c r="H3670" s="42">
        <v>7189107.6188646005</v>
      </c>
      <c r="I3670" s="39"/>
      <c r="J3670" s="42">
        <f t="shared" si="190"/>
        <v>7189107.6188646005</v>
      </c>
      <c r="K3670" s="43">
        <v>0</v>
      </c>
      <c r="L3670" s="36">
        <v>100</v>
      </c>
      <c r="M3670" s="36">
        <v>1</v>
      </c>
      <c r="N3670" s="40" t="s">
        <v>9684</v>
      </c>
      <c r="O3670" s="37" t="s">
        <v>9245</v>
      </c>
      <c r="P3670" s="36">
        <v>235</v>
      </c>
      <c r="Q3670" s="37" t="s">
        <v>9246</v>
      </c>
    </row>
    <row r="3671" spans="1:17" ht="15" customHeight="1">
      <c r="A3671" s="35">
        <v>405307</v>
      </c>
      <c r="B3671" s="36" t="s">
        <v>10602</v>
      </c>
      <c r="C3671" s="37" t="s">
        <v>9240</v>
      </c>
      <c r="D3671" s="37" t="s">
        <v>9260</v>
      </c>
      <c r="E3671" s="35">
        <v>405307</v>
      </c>
      <c r="F3671" s="38" t="s">
        <v>1618</v>
      </c>
      <c r="G3671" s="36" t="s">
        <v>9253</v>
      </c>
      <c r="H3671" s="42">
        <v>10730209.6914012</v>
      </c>
      <c r="I3671" s="39"/>
      <c r="J3671" s="42">
        <f t="shared" si="190"/>
        <v>10730209.6914012</v>
      </c>
      <c r="K3671" s="36">
        <v>0</v>
      </c>
      <c r="L3671" s="36">
        <v>100</v>
      </c>
      <c r="M3671" s="36">
        <v>1</v>
      </c>
      <c r="N3671" s="40" t="s">
        <v>9684</v>
      </c>
      <c r="O3671" s="37" t="s">
        <v>9844</v>
      </c>
      <c r="P3671" s="36">
        <v>215</v>
      </c>
      <c r="Q3671" s="37" t="s">
        <v>9262</v>
      </c>
    </row>
    <row r="3672" spans="1:17" ht="15" customHeight="1">
      <c r="A3672" s="35">
        <v>405306</v>
      </c>
      <c r="B3672" s="36" t="s">
        <v>10602</v>
      </c>
      <c r="C3672" s="37" t="s">
        <v>9240</v>
      </c>
      <c r="D3672" s="37" t="s">
        <v>9241</v>
      </c>
      <c r="E3672" s="35">
        <v>405306</v>
      </c>
      <c r="F3672" s="38" t="s">
        <v>1617</v>
      </c>
      <c r="G3672" s="36" t="s">
        <v>9253</v>
      </c>
      <c r="H3672" s="42">
        <v>10730209.6914012</v>
      </c>
      <c r="I3672" s="39"/>
      <c r="J3672" s="42">
        <f t="shared" si="190"/>
        <v>10730209.6914012</v>
      </c>
      <c r="K3672" s="43">
        <v>0</v>
      </c>
      <c r="L3672" s="36">
        <v>100</v>
      </c>
      <c r="M3672" s="36">
        <v>1</v>
      </c>
      <c r="N3672" s="40" t="s">
        <v>9684</v>
      </c>
      <c r="O3672" s="37" t="s">
        <v>9844</v>
      </c>
      <c r="P3672" s="36">
        <v>235</v>
      </c>
      <c r="Q3672" s="37" t="s">
        <v>9246</v>
      </c>
    </row>
    <row r="3673" spans="1:17" ht="15" customHeight="1">
      <c r="A3673" s="35">
        <v>405305</v>
      </c>
      <c r="B3673" s="36" t="s">
        <v>10602</v>
      </c>
      <c r="C3673" s="37" t="s">
        <v>9240</v>
      </c>
      <c r="D3673" s="37" t="s">
        <v>9241</v>
      </c>
      <c r="E3673" s="35">
        <v>405305</v>
      </c>
      <c r="F3673" s="37" t="s">
        <v>11593</v>
      </c>
      <c r="G3673" s="36" t="s">
        <v>9253</v>
      </c>
      <c r="H3673" s="42">
        <v>9132244.3479910493</v>
      </c>
      <c r="I3673" s="39"/>
      <c r="J3673" s="42">
        <f t="shared" si="190"/>
        <v>9132244.3479910493</v>
      </c>
      <c r="K3673" s="43">
        <v>0</v>
      </c>
      <c r="L3673" s="36">
        <v>100</v>
      </c>
      <c r="M3673" s="36">
        <v>1</v>
      </c>
      <c r="N3673" s="40" t="s">
        <v>9684</v>
      </c>
      <c r="O3673" s="37" t="s">
        <v>9844</v>
      </c>
      <c r="P3673" s="36">
        <v>235</v>
      </c>
      <c r="Q3673" s="37" t="s">
        <v>9246</v>
      </c>
    </row>
    <row r="3674" spans="1:17" ht="15" customHeight="1">
      <c r="A3674" s="35">
        <v>405304</v>
      </c>
      <c r="B3674" s="36" t="s">
        <v>10602</v>
      </c>
      <c r="C3674" s="37" t="s">
        <v>9240</v>
      </c>
      <c r="D3674" s="37" t="s">
        <v>9241</v>
      </c>
      <c r="E3674" s="35">
        <v>405304</v>
      </c>
      <c r="F3674" s="38" t="s">
        <v>11594</v>
      </c>
      <c r="G3674" s="36" t="s">
        <v>9253</v>
      </c>
      <c r="H3674" s="42">
        <v>7189107.6188646005</v>
      </c>
      <c r="I3674" s="39"/>
      <c r="J3674" s="42">
        <f t="shared" si="190"/>
        <v>7189107.6188646005</v>
      </c>
      <c r="K3674" s="43">
        <v>0</v>
      </c>
      <c r="L3674" s="36">
        <v>100</v>
      </c>
      <c r="M3674" s="36">
        <v>1</v>
      </c>
      <c r="N3674" s="40" t="s">
        <v>9684</v>
      </c>
      <c r="O3674" s="37" t="s">
        <v>9844</v>
      </c>
      <c r="P3674" s="36">
        <v>235</v>
      </c>
      <c r="Q3674" s="37" t="s">
        <v>9246</v>
      </c>
    </row>
    <row r="3675" spans="1:17" ht="15" customHeight="1">
      <c r="A3675" s="35">
        <v>405409</v>
      </c>
      <c r="B3675" s="36" t="s">
        <v>10602</v>
      </c>
      <c r="C3675" s="37" t="s">
        <v>9240</v>
      </c>
      <c r="D3675" s="37" t="s">
        <v>9241</v>
      </c>
      <c r="E3675" s="35">
        <v>405409</v>
      </c>
      <c r="F3675" s="38" t="s">
        <v>11595</v>
      </c>
      <c r="G3675" s="36" t="s">
        <v>9253</v>
      </c>
      <c r="H3675" s="42">
        <v>8920400.3172999006</v>
      </c>
      <c r="I3675" s="39"/>
      <c r="J3675" s="42">
        <f t="shared" si="190"/>
        <v>8920400.3172999006</v>
      </c>
      <c r="K3675" s="43">
        <v>0</v>
      </c>
      <c r="L3675" s="36">
        <v>100</v>
      </c>
      <c r="M3675" s="36">
        <v>1</v>
      </c>
      <c r="N3675" s="40" t="s">
        <v>9684</v>
      </c>
      <c r="O3675" s="37" t="s">
        <v>9844</v>
      </c>
      <c r="P3675" s="36">
        <v>203</v>
      </c>
      <c r="Q3675" s="37" t="s">
        <v>9385</v>
      </c>
    </row>
    <row r="3676" spans="1:17" ht="15" customHeight="1">
      <c r="A3676" s="35">
        <v>405408</v>
      </c>
      <c r="B3676" s="36" t="s">
        <v>10602</v>
      </c>
      <c r="C3676" s="37" t="s">
        <v>9240</v>
      </c>
      <c r="D3676" s="37" t="s">
        <v>9241</v>
      </c>
      <c r="E3676" s="35" t="s">
        <v>11596</v>
      </c>
      <c r="F3676" s="37" t="s">
        <v>11597</v>
      </c>
      <c r="G3676" s="36" t="s">
        <v>9253</v>
      </c>
      <c r="H3676" s="42">
        <v>25424445.489069626</v>
      </c>
      <c r="I3676" s="39"/>
      <c r="J3676" s="42">
        <f t="shared" si="190"/>
        <v>25424445.489069626</v>
      </c>
      <c r="K3676" s="43">
        <v>0</v>
      </c>
      <c r="L3676" s="36">
        <v>100</v>
      </c>
      <c r="M3676" s="36">
        <v>1</v>
      </c>
      <c r="N3676" s="37" t="s">
        <v>10934</v>
      </c>
      <c r="O3676" s="37" t="s">
        <v>10795</v>
      </c>
      <c r="P3676" s="36">
        <v>235</v>
      </c>
      <c r="Q3676" s="37" t="s">
        <v>9246</v>
      </c>
    </row>
    <row r="3677" spans="1:17" ht="15" customHeight="1">
      <c r="A3677" s="35">
        <v>405408</v>
      </c>
      <c r="B3677" s="36" t="s">
        <v>10602</v>
      </c>
      <c r="C3677" s="37" t="s">
        <v>9240</v>
      </c>
      <c r="D3677" s="37" t="s">
        <v>9241</v>
      </c>
      <c r="E3677" s="35">
        <v>405408</v>
      </c>
      <c r="F3677" s="38" t="s">
        <v>11598</v>
      </c>
      <c r="G3677" s="36" t="s">
        <v>9253</v>
      </c>
      <c r="H3677" s="42">
        <v>8920400.3172999006</v>
      </c>
      <c r="I3677" s="39"/>
      <c r="J3677" s="42">
        <f t="shared" si="190"/>
        <v>8920400.3172999006</v>
      </c>
      <c r="K3677" s="43">
        <v>0</v>
      </c>
      <c r="L3677" s="36">
        <v>100</v>
      </c>
      <c r="M3677" s="36">
        <v>1</v>
      </c>
      <c r="N3677" s="40" t="s">
        <v>9684</v>
      </c>
      <c r="O3677" s="37" t="s">
        <v>9844</v>
      </c>
      <c r="P3677" s="36">
        <v>235</v>
      </c>
      <c r="Q3677" s="37" t="s">
        <v>9246</v>
      </c>
    </row>
    <row r="3678" spans="1:17" ht="15" customHeight="1">
      <c r="A3678" s="35">
        <v>405412</v>
      </c>
      <c r="B3678" s="36" t="s">
        <v>10602</v>
      </c>
      <c r="C3678" s="37" t="s">
        <v>9240</v>
      </c>
      <c r="D3678" s="37" t="s">
        <v>9241</v>
      </c>
      <c r="E3678" s="35" t="s">
        <v>11599</v>
      </c>
      <c r="F3678" s="37" t="s">
        <v>11600</v>
      </c>
      <c r="G3678" s="36" t="s">
        <v>9253</v>
      </c>
      <c r="H3678" s="42">
        <v>33068924.157883827</v>
      </c>
      <c r="I3678" s="39"/>
      <c r="J3678" s="42">
        <f t="shared" si="190"/>
        <v>33068924.157883827</v>
      </c>
      <c r="K3678" s="43">
        <v>0</v>
      </c>
      <c r="L3678" s="36">
        <v>100</v>
      </c>
      <c r="M3678" s="36">
        <v>1</v>
      </c>
      <c r="N3678" s="37" t="s">
        <v>10794</v>
      </c>
      <c r="O3678" s="37" t="s">
        <v>10795</v>
      </c>
      <c r="P3678" s="36">
        <v>235</v>
      </c>
      <c r="Q3678" s="37" t="s">
        <v>9246</v>
      </c>
    </row>
    <row r="3679" spans="1:17" ht="15" customHeight="1">
      <c r="A3679" s="35">
        <v>405412</v>
      </c>
      <c r="B3679" s="36" t="s">
        <v>10602</v>
      </c>
      <c r="C3679" s="37" t="s">
        <v>9240</v>
      </c>
      <c r="D3679" s="37" t="s">
        <v>9260</v>
      </c>
      <c r="E3679" s="35">
        <v>405412</v>
      </c>
      <c r="F3679" s="38" t="s">
        <v>11601</v>
      </c>
      <c r="G3679" s="36" t="s">
        <v>9253</v>
      </c>
      <c r="H3679" s="42">
        <v>9791784.4235854503</v>
      </c>
      <c r="I3679" s="39"/>
      <c r="J3679" s="42">
        <f t="shared" si="190"/>
        <v>9791784.4235854503</v>
      </c>
      <c r="K3679" s="43">
        <v>0</v>
      </c>
      <c r="L3679" s="36">
        <v>100</v>
      </c>
      <c r="M3679" s="36">
        <v>1</v>
      </c>
      <c r="N3679" s="40" t="s">
        <v>9684</v>
      </c>
      <c r="O3679" s="37" t="s">
        <v>9844</v>
      </c>
      <c r="P3679" s="36">
        <v>215</v>
      </c>
      <c r="Q3679" s="37" t="s">
        <v>9262</v>
      </c>
    </row>
    <row r="3680" spans="1:17" ht="15" customHeight="1">
      <c r="A3680" s="35">
        <v>405411</v>
      </c>
      <c r="B3680" s="36" t="s">
        <v>10602</v>
      </c>
      <c r="C3680" s="37" t="s">
        <v>9240</v>
      </c>
      <c r="D3680" s="37" t="s">
        <v>9241</v>
      </c>
      <c r="E3680" s="35" t="s">
        <v>11602</v>
      </c>
      <c r="F3680" s="37" t="s">
        <v>11603</v>
      </c>
      <c r="G3680" s="36" t="s">
        <v>9253</v>
      </c>
      <c r="H3680" s="42">
        <v>25424445.489069626</v>
      </c>
      <c r="I3680" s="39"/>
      <c r="J3680" s="42">
        <f t="shared" si="190"/>
        <v>25424445.489069626</v>
      </c>
      <c r="K3680" s="43">
        <v>0</v>
      </c>
      <c r="L3680" s="36">
        <v>100</v>
      </c>
      <c r="M3680" s="36">
        <v>1</v>
      </c>
      <c r="N3680" s="37" t="s">
        <v>10934</v>
      </c>
      <c r="O3680" s="37" t="s">
        <v>10795</v>
      </c>
      <c r="P3680" s="36">
        <v>235</v>
      </c>
      <c r="Q3680" s="37" t="s">
        <v>9246</v>
      </c>
    </row>
    <row r="3681" spans="1:17" ht="15" customHeight="1">
      <c r="A3681" s="35">
        <v>405411</v>
      </c>
      <c r="B3681" s="36" t="s">
        <v>10602</v>
      </c>
      <c r="C3681" s="37" t="s">
        <v>9240</v>
      </c>
      <c r="D3681" s="37" t="s">
        <v>9260</v>
      </c>
      <c r="E3681" s="35">
        <v>405411</v>
      </c>
      <c r="F3681" s="38" t="s">
        <v>11604</v>
      </c>
      <c r="G3681" s="36" t="s">
        <v>9253</v>
      </c>
      <c r="H3681" s="42">
        <v>9791784.4235854503</v>
      </c>
      <c r="I3681" s="39"/>
      <c r="J3681" s="42">
        <f t="shared" si="190"/>
        <v>9791784.4235854503</v>
      </c>
      <c r="K3681" s="43">
        <v>0</v>
      </c>
      <c r="L3681" s="36">
        <v>100</v>
      </c>
      <c r="M3681" s="36">
        <v>1</v>
      </c>
      <c r="N3681" s="40" t="s">
        <v>9684</v>
      </c>
      <c r="O3681" s="37" t="s">
        <v>9844</v>
      </c>
      <c r="P3681" s="36">
        <v>215</v>
      </c>
      <c r="Q3681" s="37" t="s">
        <v>9262</v>
      </c>
    </row>
    <row r="3682" spans="1:17" ht="15" customHeight="1">
      <c r="A3682" s="35">
        <v>405405</v>
      </c>
      <c r="B3682" s="36" t="s">
        <v>10602</v>
      </c>
      <c r="C3682" s="37" t="s">
        <v>9240</v>
      </c>
      <c r="D3682" s="37" t="s">
        <v>9241</v>
      </c>
      <c r="E3682" s="35" t="s">
        <v>11605</v>
      </c>
      <c r="F3682" s="37" t="s">
        <v>11606</v>
      </c>
      <c r="G3682" s="36" t="s">
        <v>9253</v>
      </c>
      <c r="H3682" s="42">
        <v>33068924.157883827</v>
      </c>
      <c r="I3682" s="39"/>
      <c r="J3682" s="42">
        <f t="shared" si="190"/>
        <v>33068924.157883827</v>
      </c>
      <c r="K3682" s="43">
        <v>0</v>
      </c>
      <c r="L3682" s="36">
        <v>100</v>
      </c>
      <c r="M3682" s="36">
        <v>1</v>
      </c>
      <c r="N3682" s="37" t="s">
        <v>10794</v>
      </c>
      <c r="O3682" s="37" t="s">
        <v>10795</v>
      </c>
      <c r="P3682" s="36">
        <v>235</v>
      </c>
      <c r="Q3682" s="37" t="s">
        <v>9246</v>
      </c>
    </row>
    <row r="3683" spans="1:17" ht="15" customHeight="1">
      <c r="A3683" s="35">
        <v>405405</v>
      </c>
      <c r="B3683" s="36" t="s">
        <v>10602</v>
      </c>
      <c r="C3683" s="37" t="s">
        <v>9240</v>
      </c>
      <c r="D3683" s="37" t="s">
        <v>9241</v>
      </c>
      <c r="E3683" s="35">
        <v>405405</v>
      </c>
      <c r="F3683" s="38" t="s">
        <v>1620</v>
      </c>
      <c r="G3683" s="36" t="s">
        <v>9253</v>
      </c>
      <c r="H3683" s="42">
        <v>9791784.4235854503</v>
      </c>
      <c r="I3683" s="39"/>
      <c r="J3683" s="42">
        <f t="shared" si="190"/>
        <v>9791784.4235854503</v>
      </c>
      <c r="K3683" s="43">
        <v>0</v>
      </c>
      <c r="L3683" s="36">
        <v>100</v>
      </c>
      <c r="M3683" s="36">
        <v>1</v>
      </c>
      <c r="N3683" s="40" t="s">
        <v>9684</v>
      </c>
      <c r="O3683" s="37" t="s">
        <v>9844</v>
      </c>
      <c r="P3683" s="36">
        <v>235</v>
      </c>
      <c r="Q3683" s="37" t="s">
        <v>9246</v>
      </c>
    </row>
    <row r="3684" spans="1:17" ht="15" customHeight="1">
      <c r="A3684" s="35">
        <v>405404</v>
      </c>
      <c r="B3684" s="36" t="s">
        <v>10602</v>
      </c>
      <c r="C3684" s="37" t="s">
        <v>9240</v>
      </c>
      <c r="D3684" s="37" t="s">
        <v>9241</v>
      </c>
      <c r="E3684" s="35" t="s">
        <v>11607</v>
      </c>
      <c r="F3684" s="37" t="s">
        <v>11608</v>
      </c>
      <c r="G3684" s="36" t="s">
        <v>9253</v>
      </c>
      <c r="H3684" s="42">
        <v>25424445.489069626</v>
      </c>
      <c r="I3684" s="39"/>
      <c r="J3684" s="42">
        <f t="shared" si="190"/>
        <v>25424445.489069626</v>
      </c>
      <c r="K3684" s="43">
        <v>0</v>
      </c>
      <c r="L3684" s="36">
        <v>100</v>
      </c>
      <c r="M3684" s="36">
        <v>1</v>
      </c>
      <c r="N3684" s="37" t="s">
        <v>10934</v>
      </c>
      <c r="O3684" s="37" t="s">
        <v>10795</v>
      </c>
      <c r="P3684" s="36">
        <v>203</v>
      </c>
      <c r="Q3684" s="37" t="s">
        <v>9385</v>
      </c>
    </row>
    <row r="3685" spans="1:17" ht="15" customHeight="1">
      <c r="A3685" s="35">
        <v>405404</v>
      </c>
      <c r="B3685" s="36" t="s">
        <v>10602</v>
      </c>
      <c r="C3685" s="37" t="s">
        <v>9240</v>
      </c>
      <c r="D3685" s="37" t="s">
        <v>9241</v>
      </c>
      <c r="E3685" s="35">
        <v>405404</v>
      </c>
      <c r="F3685" s="38" t="s">
        <v>1619</v>
      </c>
      <c r="G3685" s="36" t="s">
        <v>9253</v>
      </c>
      <c r="H3685" s="42">
        <v>7189107.6188646005</v>
      </c>
      <c r="I3685" s="39"/>
      <c r="J3685" s="42">
        <f t="shared" si="190"/>
        <v>7189107.6188646005</v>
      </c>
      <c r="K3685" s="43">
        <v>0</v>
      </c>
      <c r="L3685" s="36">
        <v>100</v>
      </c>
      <c r="M3685" s="36">
        <v>1</v>
      </c>
      <c r="N3685" s="40" t="s">
        <v>9684</v>
      </c>
      <c r="O3685" s="37" t="s">
        <v>9245</v>
      </c>
      <c r="P3685" s="36">
        <v>203</v>
      </c>
      <c r="Q3685" s="37" t="s">
        <v>9385</v>
      </c>
    </row>
    <row r="3686" spans="1:17" ht="15" customHeight="1">
      <c r="A3686" s="35">
        <v>570101</v>
      </c>
      <c r="B3686" s="36" t="s">
        <v>10602</v>
      </c>
      <c r="C3686" s="37" t="s">
        <v>9240</v>
      </c>
      <c r="D3686" s="37" t="s">
        <v>9260</v>
      </c>
      <c r="E3686" s="35">
        <v>570101</v>
      </c>
      <c r="F3686" s="38" t="s">
        <v>4168</v>
      </c>
      <c r="G3686" s="36" t="s">
        <v>9253</v>
      </c>
      <c r="H3686" s="42">
        <v>1904331.3721146001</v>
      </c>
      <c r="I3686" s="39"/>
      <c r="J3686" s="42">
        <f t="shared" si="190"/>
        <v>1904331.3721146001</v>
      </c>
      <c r="K3686" s="43">
        <v>0</v>
      </c>
      <c r="L3686" s="36">
        <v>100</v>
      </c>
      <c r="M3686" s="36">
        <v>1</v>
      </c>
      <c r="N3686" s="40" t="s">
        <v>11609</v>
      </c>
      <c r="O3686" s="37" t="s">
        <v>11610</v>
      </c>
      <c r="P3686" s="36">
        <v>215</v>
      </c>
      <c r="Q3686" s="37" t="s">
        <v>9262</v>
      </c>
    </row>
    <row r="3687" spans="1:17" ht="15" customHeight="1">
      <c r="A3687" s="35">
        <v>817206</v>
      </c>
      <c r="B3687" s="36" t="s">
        <v>10602</v>
      </c>
      <c r="C3687" s="37" t="s">
        <v>9240</v>
      </c>
      <c r="D3687" s="37" t="s">
        <v>9263</v>
      </c>
      <c r="E3687" s="35">
        <v>817206</v>
      </c>
      <c r="F3687" s="37" t="s">
        <v>3524</v>
      </c>
      <c r="G3687" s="36" t="s">
        <v>9253</v>
      </c>
      <c r="H3687" s="42">
        <v>3472852.96215</v>
      </c>
      <c r="I3687" s="39"/>
      <c r="J3687" s="42">
        <f t="shared" si="190"/>
        <v>3472852.96215</v>
      </c>
      <c r="K3687" s="36">
        <v>0</v>
      </c>
      <c r="L3687" s="36">
        <v>100</v>
      </c>
      <c r="M3687" s="36">
        <v>1</v>
      </c>
      <c r="N3687" s="40" t="s">
        <v>10780</v>
      </c>
      <c r="O3687" s="37" t="s">
        <v>9245</v>
      </c>
      <c r="P3687" s="36">
        <v>207</v>
      </c>
      <c r="Q3687" s="37" t="s">
        <v>9266</v>
      </c>
    </row>
    <row r="3688" spans="1:17" ht="15" customHeight="1">
      <c r="A3688" s="35">
        <v>388901</v>
      </c>
      <c r="B3688" s="36" t="s">
        <v>10602</v>
      </c>
      <c r="C3688" s="37" t="s">
        <v>9240</v>
      </c>
      <c r="D3688" s="37" t="s">
        <v>9296</v>
      </c>
      <c r="E3688" s="35" t="s">
        <v>11611</v>
      </c>
      <c r="F3688" s="38" t="s">
        <v>11612</v>
      </c>
      <c r="G3688" s="36" t="s">
        <v>9253</v>
      </c>
      <c r="H3688" s="42">
        <v>2939315.7396342889</v>
      </c>
      <c r="I3688" s="39"/>
      <c r="J3688" s="42">
        <f t="shared" si="190"/>
        <v>2939315.7396342889</v>
      </c>
      <c r="K3688" s="43">
        <v>0</v>
      </c>
      <c r="L3688" s="36">
        <v>100</v>
      </c>
      <c r="M3688" s="36">
        <v>1</v>
      </c>
      <c r="N3688" s="40" t="s">
        <v>9244</v>
      </c>
      <c r="O3688" s="37" t="s">
        <v>9245</v>
      </c>
      <c r="P3688" s="36">
        <v>202</v>
      </c>
      <c r="Q3688" s="37" t="s">
        <v>9298</v>
      </c>
    </row>
    <row r="3689" spans="1:17" ht="15" customHeight="1">
      <c r="A3689" s="35">
        <v>388902</v>
      </c>
      <c r="B3689" s="36" t="s">
        <v>10602</v>
      </c>
      <c r="C3689" s="37" t="s">
        <v>9240</v>
      </c>
      <c r="D3689" s="37" t="s">
        <v>9296</v>
      </c>
      <c r="E3689" s="35">
        <v>388902</v>
      </c>
      <c r="F3689" s="38" t="s">
        <v>11613</v>
      </c>
      <c r="G3689" s="36" t="s">
        <v>9253</v>
      </c>
      <c r="H3689" s="42">
        <v>5325823.0525499992</v>
      </c>
      <c r="I3689" s="39"/>
      <c r="J3689" s="42">
        <f t="shared" si="190"/>
        <v>5325823.0525499992</v>
      </c>
      <c r="K3689" s="43">
        <v>0</v>
      </c>
      <c r="L3689" s="36">
        <v>100</v>
      </c>
      <c r="M3689" s="36">
        <v>1</v>
      </c>
      <c r="N3689" s="40" t="s">
        <v>9244</v>
      </c>
      <c r="O3689" s="37" t="s">
        <v>9245</v>
      </c>
      <c r="P3689" s="36">
        <v>202</v>
      </c>
      <c r="Q3689" s="37" t="s">
        <v>9298</v>
      </c>
    </row>
    <row r="3690" spans="1:17" ht="15" customHeight="1">
      <c r="A3690" s="35">
        <v>449102</v>
      </c>
      <c r="B3690" s="36" t="s">
        <v>10602</v>
      </c>
      <c r="C3690" s="37" t="s">
        <v>9240</v>
      </c>
      <c r="D3690" s="37" t="s">
        <v>9241</v>
      </c>
      <c r="E3690" s="35">
        <v>449102</v>
      </c>
      <c r="F3690" s="37" t="s">
        <v>2050</v>
      </c>
      <c r="G3690" s="36" t="s">
        <v>9253</v>
      </c>
      <c r="H3690" s="42">
        <v>2189407.3022250002</v>
      </c>
      <c r="I3690" s="39"/>
      <c r="J3690" s="42">
        <f t="shared" si="190"/>
        <v>2189407.3022250002</v>
      </c>
      <c r="K3690" s="36">
        <v>0</v>
      </c>
      <c r="L3690" s="36">
        <v>100</v>
      </c>
      <c r="M3690" s="36">
        <v>1</v>
      </c>
      <c r="N3690" s="40" t="s">
        <v>9684</v>
      </c>
      <c r="O3690" s="37" t="s">
        <v>9844</v>
      </c>
      <c r="P3690" s="36">
        <v>235</v>
      </c>
      <c r="Q3690" s="37" t="s">
        <v>9246</v>
      </c>
    </row>
    <row r="3691" spans="1:17" ht="15" customHeight="1">
      <c r="A3691" s="35">
        <v>429102</v>
      </c>
      <c r="B3691" s="36" t="s">
        <v>10602</v>
      </c>
      <c r="C3691" s="37" t="s">
        <v>9240</v>
      </c>
      <c r="D3691" s="37" t="s">
        <v>9241</v>
      </c>
      <c r="E3691" s="35">
        <v>429102</v>
      </c>
      <c r="F3691" s="37" t="s">
        <v>1804</v>
      </c>
      <c r="G3691" s="36" t="s">
        <v>9253</v>
      </c>
      <c r="H3691" s="42">
        <v>1585432.874025</v>
      </c>
      <c r="I3691" s="39"/>
      <c r="J3691" s="42">
        <f t="shared" si="190"/>
        <v>1585432.874025</v>
      </c>
      <c r="K3691" s="36">
        <v>0</v>
      </c>
      <c r="L3691" s="36">
        <v>100</v>
      </c>
      <c r="M3691" s="36">
        <v>1</v>
      </c>
      <c r="N3691" s="40" t="s">
        <v>9684</v>
      </c>
      <c r="O3691" s="37" t="s">
        <v>9844</v>
      </c>
      <c r="P3691" s="36">
        <v>235</v>
      </c>
      <c r="Q3691" s="37" t="s">
        <v>9246</v>
      </c>
    </row>
    <row r="3692" spans="1:17" ht="15" customHeight="1">
      <c r="A3692" s="35">
        <v>429103</v>
      </c>
      <c r="B3692" s="36" t="s">
        <v>10602</v>
      </c>
      <c r="C3692" s="37" t="s">
        <v>9240</v>
      </c>
      <c r="D3692" s="37" t="s">
        <v>9241</v>
      </c>
      <c r="E3692" s="35">
        <v>429103</v>
      </c>
      <c r="F3692" s="37" t="s">
        <v>1805</v>
      </c>
      <c r="G3692" s="36" t="s">
        <v>9253</v>
      </c>
      <c r="H3692" s="42">
        <v>1585432.874025</v>
      </c>
      <c r="I3692" s="39"/>
      <c r="J3692" s="42">
        <f t="shared" si="190"/>
        <v>1585432.874025</v>
      </c>
      <c r="K3692" s="36">
        <v>0</v>
      </c>
      <c r="L3692" s="36">
        <v>100</v>
      </c>
      <c r="M3692" s="36">
        <v>1</v>
      </c>
      <c r="N3692" s="40" t="s">
        <v>9684</v>
      </c>
      <c r="O3692" s="37" t="s">
        <v>9844</v>
      </c>
      <c r="P3692" s="36">
        <v>235</v>
      </c>
      <c r="Q3692" s="37" t="s">
        <v>9246</v>
      </c>
    </row>
    <row r="3693" spans="1:17" ht="15" customHeight="1">
      <c r="A3693" s="35">
        <v>429104</v>
      </c>
      <c r="B3693" s="36" t="s">
        <v>10602</v>
      </c>
      <c r="C3693" s="37" t="s">
        <v>9240</v>
      </c>
      <c r="D3693" s="37" t="s">
        <v>9241</v>
      </c>
      <c r="E3693" s="35">
        <v>429104</v>
      </c>
      <c r="F3693" s="37" t="s">
        <v>11614</v>
      </c>
      <c r="G3693" s="36" t="s">
        <v>9253</v>
      </c>
      <c r="H3693" s="42">
        <v>1585432.874025</v>
      </c>
      <c r="I3693" s="39"/>
      <c r="J3693" s="42">
        <f t="shared" si="190"/>
        <v>1585432.874025</v>
      </c>
      <c r="K3693" s="36">
        <v>0</v>
      </c>
      <c r="L3693" s="36">
        <v>100</v>
      </c>
      <c r="M3693" s="36">
        <v>1</v>
      </c>
      <c r="N3693" s="40" t="s">
        <v>9684</v>
      </c>
      <c r="O3693" s="37" t="s">
        <v>9844</v>
      </c>
      <c r="P3693" s="36">
        <v>235</v>
      </c>
      <c r="Q3693" s="37" t="s">
        <v>9246</v>
      </c>
    </row>
    <row r="3694" spans="1:17" ht="15" customHeight="1">
      <c r="A3694" s="35">
        <v>669902</v>
      </c>
      <c r="B3694" s="36" t="s">
        <v>10602</v>
      </c>
      <c r="C3694" s="37" t="s">
        <v>9240</v>
      </c>
      <c r="D3694" s="37" t="s">
        <v>9247</v>
      </c>
      <c r="E3694" s="35">
        <v>669902</v>
      </c>
      <c r="F3694" s="37" t="s">
        <v>2544</v>
      </c>
      <c r="G3694" s="36" t="s">
        <v>9253</v>
      </c>
      <c r="H3694" s="42">
        <v>3332881.8884146502</v>
      </c>
      <c r="I3694" s="39"/>
      <c r="J3694" s="42">
        <f t="shared" si="190"/>
        <v>3332881.8884146502</v>
      </c>
      <c r="K3694" s="36">
        <v>0</v>
      </c>
      <c r="L3694" s="36">
        <v>100</v>
      </c>
      <c r="M3694" s="36">
        <v>1</v>
      </c>
      <c r="N3694" s="40" t="s">
        <v>9684</v>
      </c>
      <c r="O3694" s="37" t="s">
        <v>9844</v>
      </c>
      <c r="P3694" s="36">
        <v>204</v>
      </c>
      <c r="Q3694" s="37" t="s">
        <v>9248</v>
      </c>
    </row>
    <row r="3695" spans="1:17" ht="15" customHeight="1">
      <c r="A3695" s="35">
        <v>652902</v>
      </c>
      <c r="B3695" s="36" t="s">
        <v>10602</v>
      </c>
      <c r="C3695" s="37" t="s">
        <v>9240</v>
      </c>
      <c r="D3695" s="37" t="s">
        <v>9247</v>
      </c>
      <c r="E3695" s="35">
        <v>652902</v>
      </c>
      <c r="F3695" s="37" t="s">
        <v>8122</v>
      </c>
      <c r="G3695" s="36" t="s">
        <v>9253</v>
      </c>
      <c r="H3695" s="42">
        <v>2951472.0370063502</v>
      </c>
      <c r="I3695" s="39"/>
      <c r="J3695" s="42">
        <f t="shared" si="190"/>
        <v>2951472.0370063502</v>
      </c>
      <c r="K3695" s="36">
        <v>0</v>
      </c>
      <c r="L3695" s="36">
        <v>100</v>
      </c>
      <c r="M3695" s="36">
        <v>1</v>
      </c>
      <c r="N3695" s="40" t="s">
        <v>9684</v>
      </c>
      <c r="O3695" s="37" t="s">
        <v>9844</v>
      </c>
      <c r="P3695" s="36">
        <v>204</v>
      </c>
      <c r="Q3695" s="37" t="s">
        <v>9248</v>
      </c>
    </row>
    <row r="3696" spans="1:17" ht="15" customHeight="1">
      <c r="A3696" s="35">
        <v>540101</v>
      </c>
      <c r="B3696" s="36" t="s">
        <v>10602</v>
      </c>
      <c r="C3696" s="37" t="s">
        <v>9240</v>
      </c>
      <c r="D3696" s="37" t="s">
        <v>9241</v>
      </c>
      <c r="E3696" s="35">
        <v>540101</v>
      </c>
      <c r="F3696" s="37" t="s">
        <v>11615</v>
      </c>
      <c r="G3696" s="36" t="s">
        <v>9253</v>
      </c>
      <c r="H3696" s="42">
        <v>2573861.9821199998</v>
      </c>
      <c r="I3696" s="39"/>
      <c r="J3696" s="42">
        <f t="shared" si="190"/>
        <v>2573861.9821199998</v>
      </c>
      <c r="K3696" s="36">
        <v>0</v>
      </c>
      <c r="L3696" s="36">
        <v>100</v>
      </c>
      <c r="M3696" s="36">
        <v>1</v>
      </c>
      <c r="N3696" s="40" t="s">
        <v>9684</v>
      </c>
      <c r="O3696" s="37" t="s">
        <v>9844</v>
      </c>
      <c r="P3696" s="36">
        <v>235</v>
      </c>
      <c r="Q3696" s="37" t="s">
        <v>9246</v>
      </c>
    </row>
    <row r="3697" spans="1:17" ht="15" customHeight="1">
      <c r="A3697" s="35">
        <v>838401</v>
      </c>
      <c r="B3697" s="36" t="s">
        <v>10602</v>
      </c>
      <c r="C3697" s="37" t="s">
        <v>9240</v>
      </c>
      <c r="D3697" s="37" t="s">
        <v>9263</v>
      </c>
      <c r="E3697" s="35">
        <v>838401</v>
      </c>
      <c r="F3697" s="38" t="s">
        <v>11616</v>
      </c>
      <c r="G3697" s="36" t="s">
        <v>9253</v>
      </c>
      <c r="H3697" s="42">
        <v>5435920.8474070504</v>
      </c>
      <c r="I3697" s="39"/>
      <c r="J3697" s="42">
        <f t="shared" si="190"/>
        <v>5435920.8474070504</v>
      </c>
      <c r="K3697" s="43">
        <v>0</v>
      </c>
      <c r="L3697" s="36">
        <v>100</v>
      </c>
      <c r="M3697" s="36">
        <v>1</v>
      </c>
      <c r="N3697" s="40" t="s">
        <v>9684</v>
      </c>
      <c r="O3697" s="37" t="s">
        <v>9844</v>
      </c>
      <c r="P3697" s="36">
        <v>207</v>
      </c>
      <c r="Q3697" s="37" t="s">
        <v>9266</v>
      </c>
    </row>
    <row r="3698" spans="1:17" ht="15" customHeight="1">
      <c r="A3698" s="35">
        <v>814723</v>
      </c>
      <c r="B3698" s="36" t="s">
        <v>10602</v>
      </c>
      <c r="C3698" s="37" t="s">
        <v>9240</v>
      </c>
      <c r="D3698" s="37" t="s">
        <v>9263</v>
      </c>
      <c r="E3698" s="35">
        <v>814723</v>
      </c>
      <c r="F3698" s="38" t="s">
        <v>11617</v>
      </c>
      <c r="G3698" s="36" t="s">
        <v>9253</v>
      </c>
      <c r="H3698" s="42">
        <v>5868366.5379982498</v>
      </c>
      <c r="I3698" s="39"/>
      <c r="J3698" s="42">
        <f t="shared" si="190"/>
        <v>5868366.5379982498</v>
      </c>
      <c r="K3698" s="43">
        <v>0</v>
      </c>
      <c r="L3698" s="36">
        <v>100</v>
      </c>
      <c r="M3698" s="36">
        <v>1</v>
      </c>
      <c r="N3698" s="40" t="s">
        <v>10780</v>
      </c>
      <c r="O3698" s="37" t="s">
        <v>9844</v>
      </c>
      <c r="P3698" s="36">
        <v>207</v>
      </c>
      <c r="Q3698" s="37" t="s">
        <v>9266</v>
      </c>
    </row>
    <row r="3699" spans="1:17" ht="15" customHeight="1">
      <c r="A3699" s="35">
        <v>902216</v>
      </c>
      <c r="B3699" s="36" t="s">
        <v>10602</v>
      </c>
      <c r="C3699" s="37" t="s">
        <v>9251</v>
      </c>
      <c r="D3699" s="37" t="s">
        <v>9346</v>
      </c>
      <c r="E3699" s="35">
        <v>902216</v>
      </c>
      <c r="F3699" s="37" t="s">
        <v>11618</v>
      </c>
      <c r="G3699" s="36" t="s">
        <v>9253</v>
      </c>
      <c r="H3699" s="42">
        <v>11188.626282405001</v>
      </c>
      <c r="I3699" s="39"/>
      <c r="J3699" s="42">
        <f t="shared" si="190"/>
        <v>11188.626282405001</v>
      </c>
      <c r="K3699" s="43">
        <v>0</v>
      </c>
      <c r="L3699" s="36">
        <v>100</v>
      </c>
      <c r="M3699" s="36">
        <v>1</v>
      </c>
      <c r="N3699" s="40" t="s">
        <v>9254</v>
      </c>
      <c r="O3699" s="37" t="s">
        <v>9255</v>
      </c>
      <c r="P3699" s="36">
        <v>706</v>
      </c>
      <c r="Q3699" s="37" t="s">
        <v>9256</v>
      </c>
    </row>
    <row r="3700" spans="1:17" ht="15" customHeight="1">
      <c r="A3700" s="35">
        <v>903430</v>
      </c>
      <c r="B3700" s="36" t="s">
        <v>10602</v>
      </c>
      <c r="C3700" s="37" t="s">
        <v>9251</v>
      </c>
      <c r="D3700" s="37" t="s">
        <v>9314</v>
      </c>
      <c r="E3700" s="35">
        <v>903430</v>
      </c>
      <c r="F3700" s="37" t="s">
        <v>11619</v>
      </c>
      <c r="G3700" s="36" t="s">
        <v>9253</v>
      </c>
      <c r="H3700" s="42">
        <v>76553.758774350004</v>
      </c>
      <c r="I3700" s="39"/>
      <c r="J3700" s="42">
        <f t="shared" si="190"/>
        <v>76553.758774350004</v>
      </c>
      <c r="K3700" s="43">
        <v>0</v>
      </c>
      <c r="L3700" s="36">
        <v>100</v>
      </c>
      <c r="M3700" s="36">
        <v>1</v>
      </c>
      <c r="N3700" s="40" t="s">
        <v>9254</v>
      </c>
      <c r="O3700" s="37" t="s">
        <v>9255</v>
      </c>
      <c r="P3700" s="36">
        <v>706</v>
      </c>
      <c r="Q3700" s="37" t="s">
        <v>9256</v>
      </c>
    </row>
    <row r="3701" spans="1:17" ht="15" customHeight="1">
      <c r="A3701" s="44" t="s">
        <v>11620</v>
      </c>
      <c r="B3701" s="36" t="s">
        <v>10602</v>
      </c>
      <c r="C3701" s="37" t="s">
        <v>9251</v>
      </c>
      <c r="D3701" s="37" t="s">
        <v>9314</v>
      </c>
      <c r="E3701" s="35" t="s">
        <v>11620</v>
      </c>
      <c r="F3701" s="37" t="s">
        <v>11621</v>
      </c>
      <c r="G3701" s="36" t="s">
        <v>9253</v>
      </c>
      <c r="H3701" s="42">
        <v>145708.83080324999</v>
      </c>
      <c r="I3701" s="39"/>
      <c r="J3701" s="42">
        <f t="shared" si="190"/>
        <v>145708.83080324999</v>
      </c>
      <c r="K3701" s="43">
        <v>0</v>
      </c>
      <c r="L3701" s="36">
        <v>100</v>
      </c>
      <c r="M3701" s="36">
        <v>1</v>
      </c>
      <c r="N3701" s="40" t="s">
        <v>9254</v>
      </c>
      <c r="O3701" s="37" t="s">
        <v>9255</v>
      </c>
      <c r="P3701" s="36">
        <v>706</v>
      </c>
      <c r="Q3701" s="37" t="s">
        <v>9256</v>
      </c>
    </row>
    <row r="3702" spans="1:17" ht="15" customHeight="1">
      <c r="A3702" s="35">
        <v>901311</v>
      </c>
      <c r="B3702" s="36" t="s">
        <v>10602</v>
      </c>
      <c r="C3702" s="37" t="s">
        <v>9251</v>
      </c>
      <c r="D3702" s="37" t="s">
        <v>9414</v>
      </c>
      <c r="E3702" s="35">
        <v>901311</v>
      </c>
      <c r="F3702" s="38" t="s">
        <v>11622</v>
      </c>
      <c r="G3702" s="36" t="s">
        <v>9253</v>
      </c>
      <c r="H3702" s="42">
        <v>78712.96735516499</v>
      </c>
      <c r="I3702" s="39"/>
      <c r="J3702" s="42">
        <f t="shared" si="190"/>
        <v>78712.96735516499</v>
      </c>
      <c r="K3702" s="43">
        <v>0</v>
      </c>
      <c r="L3702" s="36">
        <v>100</v>
      </c>
      <c r="M3702" s="36">
        <v>1</v>
      </c>
      <c r="N3702" s="40" t="s">
        <v>9254</v>
      </c>
      <c r="O3702" s="37" t="s">
        <v>9255</v>
      </c>
      <c r="P3702" s="36">
        <v>706</v>
      </c>
      <c r="Q3702" s="37" t="s">
        <v>9256</v>
      </c>
    </row>
    <row r="3703" spans="1:17" ht="15" customHeight="1">
      <c r="A3703" s="35">
        <v>906030</v>
      </c>
      <c r="B3703" s="36" t="s">
        <v>10602</v>
      </c>
      <c r="C3703" s="37" t="s">
        <v>9251</v>
      </c>
      <c r="D3703" s="37" t="s">
        <v>9257</v>
      </c>
      <c r="E3703" s="35">
        <v>906030</v>
      </c>
      <c r="F3703" s="37" t="s">
        <v>11623</v>
      </c>
      <c r="G3703" s="36" t="s">
        <v>9253</v>
      </c>
      <c r="H3703" s="42">
        <v>66739.17431609999</v>
      </c>
      <c r="I3703" s="39"/>
      <c r="J3703" s="42">
        <f t="shared" si="190"/>
        <v>66739.17431609999</v>
      </c>
      <c r="K3703" s="43">
        <v>0</v>
      </c>
      <c r="L3703" s="36">
        <v>100</v>
      </c>
      <c r="M3703" s="36">
        <v>1</v>
      </c>
      <c r="N3703" s="40" t="s">
        <v>9254</v>
      </c>
      <c r="O3703" s="37" t="s">
        <v>9255</v>
      </c>
      <c r="P3703" s="36">
        <v>706</v>
      </c>
      <c r="Q3703" s="37" t="s">
        <v>9256</v>
      </c>
    </row>
    <row r="3704" spans="1:17" ht="15" customHeight="1">
      <c r="A3704" s="35">
        <v>906029</v>
      </c>
      <c r="B3704" s="36" t="s">
        <v>10602</v>
      </c>
      <c r="C3704" s="37" t="s">
        <v>9251</v>
      </c>
      <c r="D3704" s="37" t="s">
        <v>9257</v>
      </c>
      <c r="E3704" s="35">
        <v>906029</v>
      </c>
      <c r="F3704" s="37" t="s">
        <v>11624</v>
      </c>
      <c r="G3704" s="36" t="s">
        <v>9253</v>
      </c>
      <c r="H3704" s="42">
        <v>128686.272</v>
      </c>
      <c r="I3704" s="39"/>
      <c r="J3704" s="42">
        <f t="shared" si="190"/>
        <v>128686.272</v>
      </c>
      <c r="K3704" s="43">
        <v>0</v>
      </c>
      <c r="L3704" s="36">
        <v>100</v>
      </c>
      <c r="M3704" s="36">
        <v>1</v>
      </c>
      <c r="N3704" s="40" t="s">
        <v>9254</v>
      </c>
      <c r="O3704" s="37" t="s">
        <v>9255</v>
      </c>
      <c r="P3704" s="36">
        <v>706</v>
      </c>
      <c r="Q3704" s="37" t="s">
        <v>9256</v>
      </c>
    </row>
    <row r="3705" spans="1:17" ht="15" customHeight="1">
      <c r="A3705" s="35">
        <v>904006</v>
      </c>
      <c r="B3705" s="36" t="s">
        <v>10602</v>
      </c>
      <c r="C3705" s="37" t="s">
        <v>9251</v>
      </c>
      <c r="D3705" s="37" t="s">
        <v>9314</v>
      </c>
      <c r="E3705" s="35">
        <v>904006</v>
      </c>
      <c r="F3705" s="37" t="s">
        <v>4861</v>
      </c>
      <c r="G3705" s="36" t="s">
        <v>9253</v>
      </c>
      <c r="H3705" s="42">
        <v>102071.67836580001</v>
      </c>
      <c r="I3705" s="39"/>
      <c r="J3705" s="42">
        <f t="shared" si="190"/>
        <v>102071.67836580001</v>
      </c>
      <c r="K3705" s="36">
        <v>0</v>
      </c>
      <c r="L3705" s="36">
        <v>100</v>
      </c>
      <c r="M3705" s="36">
        <v>1</v>
      </c>
      <c r="N3705" s="40" t="s">
        <v>9254</v>
      </c>
      <c r="O3705" s="37" t="s">
        <v>9255</v>
      </c>
      <c r="P3705" s="36">
        <v>706</v>
      </c>
      <c r="Q3705" s="37" t="s">
        <v>9256</v>
      </c>
    </row>
    <row r="3706" spans="1:17" ht="15" customHeight="1">
      <c r="A3706" s="35">
        <v>860207</v>
      </c>
      <c r="B3706" s="36" t="s">
        <v>10602</v>
      </c>
      <c r="C3706" s="37" t="s">
        <v>9251</v>
      </c>
      <c r="D3706" s="37" t="s">
        <v>9257</v>
      </c>
      <c r="E3706" s="35">
        <v>860207</v>
      </c>
      <c r="F3706" s="37" t="s">
        <v>11625</v>
      </c>
      <c r="G3706" s="36" t="s">
        <v>9253</v>
      </c>
      <c r="H3706" s="42">
        <v>15947.944776621</v>
      </c>
      <c r="I3706" s="39"/>
      <c r="J3706" s="42">
        <f t="shared" si="190"/>
        <v>15947.944776621</v>
      </c>
      <c r="K3706" s="43">
        <v>0</v>
      </c>
      <c r="L3706" s="36">
        <v>100</v>
      </c>
      <c r="M3706" s="36">
        <v>1</v>
      </c>
      <c r="N3706" s="40" t="s">
        <v>9254</v>
      </c>
      <c r="O3706" s="37" t="s">
        <v>9255</v>
      </c>
      <c r="P3706" s="36">
        <v>706</v>
      </c>
      <c r="Q3706" s="37" t="s">
        <v>9256</v>
      </c>
    </row>
    <row r="3707" spans="1:17" ht="15" customHeight="1">
      <c r="A3707" s="35">
        <v>906121</v>
      </c>
      <c r="B3707" s="36" t="s">
        <v>10602</v>
      </c>
      <c r="C3707" s="37" t="s">
        <v>9251</v>
      </c>
      <c r="D3707" s="37" t="s">
        <v>9314</v>
      </c>
      <c r="E3707" s="35">
        <v>906121</v>
      </c>
      <c r="F3707" s="37" t="s">
        <v>11626</v>
      </c>
      <c r="G3707" s="36" t="s">
        <v>9253</v>
      </c>
      <c r="H3707" s="42">
        <v>84405.426340949984</v>
      </c>
      <c r="I3707" s="39"/>
      <c r="J3707" s="42">
        <f t="shared" si="190"/>
        <v>84405.426340949984</v>
      </c>
      <c r="K3707" s="43">
        <v>0</v>
      </c>
      <c r="L3707" s="36">
        <v>100</v>
      </c>
      <c r="M3707" s="36">
        <v>1</v>
      </c>
      <c r="N3707" s="40" t="s">
        <v>9254</v>
      </c>
      <c r="O3707" s="37" t="s">
        <v>9255</v>
      </c>
      <c r="P3707" s="36">
        <v>706</v>
      </c>
      <c r="Q3707" s="37" t="s">
        <v>9256</v>
      </c>
    </row>
    <row r="3708" spans="1:17" ht="15" customHeight="1">
      <c r="A3708" s="35">
        <v>901309</v>
      </c>
      <c r="B3708" s="36" t="s">
        <v>10602</v>
      </c>
      <c r="C3708" s="37" t="s">
        <v>9251</v>
      </c>
      <c r="D3708" s="37" t="s">
        <v>9252</v>
      </c>
      <c r="E3708" s="35">
        <v>901309</v>
      </c>
      <c r="F3708" s="37" t="s">
        <v>11627</v>
      </c>
      <c r="G3708" s="36" t="s">
        <v>9253</v>
      </c>
      <c r="H3708" s="42">
        <v>84405.426340949984</v>
      </c>
      <c r="I3708" s="39"/>
      <c r="J3708" s="42">
        <f t="shared" si="190"/>
        <v>84405.426340949984</v>
      </c>
      <c r="K3708" s="43">
        <v>0</v>
      </c>
      <c r="L3708" s="36">
        <v>100</v>
      </c>
      <c r="M3708" s="36">
        <v>1</v>
      </c>
      <c r="N3708" s="40" t="s">
        <v>9254</v>
      </c>
      <c r="O3708" s="37" t="s">
        <v>9255</v>
      </c>
      <c r="P3708" s="36">
        <v>706</v>
      </c>
      <c r="Q3708" s="37" t="s">
        <v>9256</v>
      </c>
    </row>
    <row r="3709" spans="1:17" ht="15" customHeight="1">
      <c r="A3709" s="35">
        <v>750101</v>
      </c>
      <c r="B3709" s="36" t="s">
        <v>10602</v>
      </c>
      <c r="C3709" s="37" t="s">
        <v>9240</v>
      </c>
      <c r="D3709" s="37" t="s">
        <v>9247</v>
      </c>
      <c r="E3709" s="35">
        <v>750101</v>
      </c>
      <c r="F3709" s="38" t="s">
        <v>2659</v>
      </c>
      <c r="G3709" s="36" t="s">
        <v>9253</v>
      </c>
      <c r="H3709" s="42">
        <v>2123204.2474499997</v>
      </c>
      <c r="I3709" s="39"/>
      <c r="J3709" s="42">
        <f t="shared" si="190"/>
        <v>2123204.2474499997</v>
      </c>
      <c r="K3709" s="43">
        <v>0</v>
      </c>
      <c r="L3709" s="36">
        <v>100</v>
      </c>
      <c r="M3709" s="36">
        <v>1</v>
      </c>
      <c r="N3709" s="40" t="s">
        <v>9684</v>
      </c>
      <c r="O3709" s="37" t="s">
        <v>9844</v>
      </c>
      <c r="P3709" s="36">
        <v>204</v>
      </c>
      <c r="Q3709" s="37" t="s">
        <v>9248</v>
      </c>
    </row>
    <row r="3710" spans="1:17" ht="15" customHeight="1">
      <c r="A3710" s="35">
        <v>750105</v>
      </c>
      <c r="B3710" s="36" t="s">
        <v>10602</v>
      </c>
      <c r="C3710" s="37" t="s">
        <v>9240</v>
      </c>
      <c r="D3710" s="37" t="s">
        <v>9247</v>
      </c>
      <c r="E3710" s="35">
        <v>750105</v>
      </c>
      <c r="F3710" s="38" t="s">
        <v>2660</v>
      </c>
      <c r="G3710" s="36" t="s">
        <v>9253</v>
      </c>
      <c r="H3710" s="42">
        <v>2123204.2474499997</v>
      </c>
      <c r="I3710" s="39"/>
      <c r="J3710" s="42">
        <f t="shared" si="190"/>
        <v>2123204.2474499997</v>
      </c>
      <c r="K3710" s="43">
        <v>0</v>
      </c>
      <c r="L3710" s="36">
        <v>100</v>
      </c>
      <c r="M3710" s="36">
        <v>1</v>
      </c>
      <c r="N3710" s="40" t="s">
        <v>9684</v>
      </c>
      <c r="O3710" s="37" t="s">
        <v>9844</v>
      </c>
      <c r="P3710" s="36">
        <v>204</v>
      </c>
      <c r="Q3710" s="37" t="s">
        <v>9248</v>
      </c>
    </row>
    <row r="3711" spans="1:17" ht="15" customHeight="1">
      <c r="A3711" s="35">
        <v>690103</v>
      </c>
      <c r="B3711" s="36" t="s">
        <v>10602</v>
      </c>
      <c r="C3711" s="37" t="s">
        <v>9240</v>
      </c>
      <c r="D3711" s="37" t="s">
        <v>9247</v>
      </c>
      <c r="E3711" s="35">
        <v>690103</v>
      </c>
      <c r="F3711" s="38" t="s">
        <v>2552</v>
      </c>
      <c r="G3711" s="36" t="s">
        <v>9253</v>
      </c>
      <c r="H3711" s="42">
        <v>1132452.0528750001</v>
      </c>
      <c r="I3711" s="39"/>
      <c r="J3711" s="42">
        <f t="shared" si="190"/>
        <v>1132452.0528750001</v>
      </c>
      <c r="K3711" s="43">
        <v>0</v>
      </c>
      <c r="L3711" s="36">
        <v>100</v>
      </c>
      <c r="M3711" s="36">
        <v>1</v>
      </c>
      <c r="N3711" s="40" t="s">
        <v>9684</v>
      </c>
      <c r="O3711" s="37" t="s">
        <v>9844</v>
      </c>
      <c r="P3711" s="36">
        <v>204</v>
      </c>
      <c r="Q3711" s="37" t="s">
        <v>9248</v>
      </c>
    </row>
    <row r="3712" spans="1:17" ht="15" customHeight="1">
      <c r="A3712" s="35">
        <v>906322</v>
      </c>
      <c r="B3712" s="36" t="s">
        <v>10602</v>
      </c>
      <c r="C3712" s="37" t="s">
        <v>9251</v>
      </c>
      <c r="D3712" s="37" t="s">
        <v>9257</v>
      </c>
      <c r="E3712" s="35">
        <v>906322</v>
      </c>
      <c r="F3712" s="37" t="s">
        <v>11628</v>
      </c>
      <c r="G3712" s="36" t="s">
        <v>9253</v>
      </c>
      <c r="H3712" s="42">
        <v>1109538.7730051626</v>
      </c>
      <c r="I3712" s="39"/>
      <c r="J3712" s="42">
        <f t="shared" si="190"/>
        <v>1109538.7730051626</v>
      </c>
      <c r="K3712" s="43">
        <v>0</v>
      </c>
      <c r="L3712" s="36">
        <v>100</v>
      </c>
      <c r="M3712" s="36">
        <v>1</v>
      </c>
      <c r="N3712" s="40" t="s">
        <v>9254</v>
      </c>
      <c r="O3712" s="37" t="s">
        <v>9255</v>
      </c>
      <c r="P3712" s="36">
        <v>706</v>
      </c>
      <c r="Q3712" s="37" t="s">
        <v>9256</v>
      </c>
    </row>
    <row r="3713" spans="1:17" ht="15" customHeight="1">
      <c r="A3713" s="35">
        <v>906026</v>
      </c>
      <c r="B3713" s="36" t="s">
        <v>10602</v>
      </c>
      <c r="C3713" s="37" t="s">
        <v>9251</v>
      </c>
      <c r="D3713" s="37" t="s">
        <v>9257</v>
      </c>
      <c r="E3713" s="35">
        <v>906026</v>
      </c>
      <c r="F3713" s="37" t="s">
        <v>11629</v>
      </c>
      <c r="G3713" s="36" t="s">
        <v>9253</v>
      </c>
      <c r="H3713" s="42">
        <v>137404.18241550002</v>
      </c>
      <c r="I3713" s="39"/>
      <c r="J3713" s="42">
        <f t="shared" si="190"/>
        <v>137404.18241550002</v>
      </c>
      <c r="K3713" s="43">
        <v>0</v>
      </c>
      <c r="L3713" s="36">
        <v>100</v>
      </c>
      <c r="M3713" s="36">
        <v>1</v>
      </c>
      <c r="N3713" s="40" t="s">
        <v>9254</v>
      </c>
      <c r="O3713" s="37" t="s">
        <v>9255</v>
      </c>
      <c r="P3713" s="36">
        <v>706</v>
      </c>
      <c r="Q3713" s="37" t="s">
        <v>9256</v>
      </c>
    </row>
    <row r="3714" spans="1:17" ht="15" customHeight="1">
      <c r="A3714" s="35">
        <v>906027</v>
      </c>
      <c r="B3714" s="36" t="s">
        <v>10602</v>
      </c>
      <c r="C3714" s="37" t="s">
        <v>9251</v>
      </c>
      <c r="D3714" s="37" t="s">
        <v>9257</v>
      </c>
      <c r="E3714" s="35">
        <v>906027</v>
      </c>
      <c r="F3714" s="37" t="s">
        <v>11630</v>
      </c>
      <c r="G3714" s="36" t="s">
        <v>9253</v>
      </c>
      <c r="H3714" s="42">
        <v>294437.53374750004</v>
      </c>
      <c r="I3714" s="39"/>
      <c r="J3714" s="42">
        <f t="shared" si="190"/>
        <v>294437.53374750004</v>
      </c>
      <c r="K3714" s="43">
        <v>0</v>
      </c>
      <c r="L3714" s="36">
        <v>100</v>
      </c>
      <c r="M3714" s="36">
        <v>1</v>
      </c>
      <c r="N3714" s="40" t="s">
        <v>9254</v>
      </c>
      <c r="O3714" s="37" t="s">
        <v>9255</v>
      </c>
      <c r="P3714" s="36">
        <v>706</v>
      </c>
      <c r="Q3714" s="37" t="s">
        <v>9256</v>
      </c>
    </row>
    <row r="3715" spans="1:17" ht="15" customHeight="1">
      <c r="A3715" s="35">
        <v>906028</v>
      </c>
      <c r="B3715" s="36" t="s">
        <v>10602</v>
      </c>
      <c r="C3715" s="37" t="s">
        <v>9251</v>
      </c>
      <c r="D3715" s="37" t="s">
        <v>9414</v>
      </c>
      <c r="E3715" s="35">
        <v>906028</v>
      </c>
      <c r="F3715" s="37" t="s">
        <v>11631</v>
      </c>
      <c r="G3715" s="36" t="s">
        <v>9253</v>
      </c>
      <c r="H3715" s="42">
        <v>130533.973294725</v>
      </c>
      <c r="I3715" s="39"/>
      <c r="J3715" s="42">
        <f t="shared" si="190"/>
        <v>130533.973294725</v>
      </c>
      <c r="K3715" s="43">
        <v>0</v>
      </c>
      <c r="L3715" s="36">
        <v>100</v>
      </c>
      <c r="M3715" s="36">
        <v>1</v>
      </c>
      <c r="N3715" s="40" t="s">
        <v>9254</v>
      </c>
      <c r="O3715" s="37" t="s">
        <v>9255</v>
      </c>
      <c r="P3715" s="36">
        <v>706</v>
      </c>
      <c r="Q3715" s="37" t="s">
        <v>9256</v>
      </c>
    </row>
    <row r="3716" spans="1:17" ht="15" customHeight="1">
      <c r="A3716" s="35">
        <v>965901</v>
      </c>
      <c r="B3716" s="36" t="s">
        <v>10602</v>
      </c>
      <c r="C3716" s="37" t="s">
        <v>9343</v>
      </c>
      <c r="D3716" s="37" t="s">
        <v>9344</v>
      </c>
      <c r="E3716" s="35">
        <v>9659011</v>
      </c>
      <c r="F3716" s="38" t="s">
        <v>11632</v>
      </c>
      <c r="G3716" s="36" t="s">
        <v>9253</v>
      </c>
      <c r="H3716" s="42">
        <v>75496.803524999996</v>
      </c>
      <c r="I3716" s="39"/>
      <c r="J3716" s="42">
        <f t="shared" si="190"/>
        <v>75496.803524999996</v>
      </c>
      <c r="K3716" s="43">
        <v>0</v>
      </c>
      <c r="L3716" s="36">
        <v>100</v>
      </c>
      <c r="M3716" s="36">
        <v>1</v>
      </c>
      <c r="N3716" s="40" t="s">
        <v>11633</v>
      </c>
      <c r="O3716" s="37" t="s">
        <v>11634</v>
      </c>
      <c r="P3716" s="36">
        <v>369</v>
      </c>
      <c r="Q3716" s="37" t="s">
        <v>9386</v>
      </c>
    </row>
    <row r="3717" spans="1:17" ht="15" customHeight="1">
      <c r="A3717" s="35">
        <v>541702</v>
      </c>
      <c r="B3717" s="36" t="s">
        <v>10602</v>
      </c>
      <c r="C3717" s="37" t="s">
        <v>9240</v>
      </c>
      <c r="D3717" s="37" t="s">
        <v>9241</v>
      </c>
      <c r="E3717" s="35">
        <v>541702</v>
      </c>
      <c r="F3717" s="38" t="s">
        <v>1873</v>
      </c>
      <c r="G3717" s="36" t="s">
        <v>9253</v>
      </c>
      <c r="H3717" s="42">
        <v>4631728.8962587491</v>
      </c>
      <c r="I3717" s="39"/>
      <c r="J3717" s="42">
        <f t="shared" si="190"/>
        <v>4631728.8962587491</v>
      </c>
      <c r="K3717" s="43">
        <v>0</v>
      </c>
      <c r="L3717" s="36">
        <v>100</v>
      </c>
      <c r="M3717" s="36">
        <v>1</v>
      </c>
      <c r="N3717" s="40" t="s">
        <v>9684</v>
      </c>
      <c r="O3717" s="37" t="s">
        <v>9844</v>
      </c>
      <c r="P3717" s="36">
        <v>235</v>
      </c>
      <c r="Q3717" s="37" t="s">
        <v>9246</v>
      </c>
    </row>
    <row r="3718" spans="1:17" ht="15" customHeight="1">
      <c r="A3718" s="35">
        <v>541701</v>
      </c>
      <c r="B3718" s="36" t="s">
        <v>10602</v>
      </c>
      <c r="C3718" s="37" t="s">
        <v>9240</v>
      </c>
      <c r="D3718" s="37" t="s">
        <v>9241</v>
      </c>
      <c r="E3718" s="35">
        <v>541701</v>
      </c>
      <c r="F3718" s="38" t="s">
        <v>1872</v>
      </c>
      <c r="G3718" s="36" t="s">
        <v>9253</v>
      </c>
      <c r="H3718" s="42">
        <v>4631728.8962587491</v>
      </c>
      <c r="I3718" s="39"/>
      <c r="J3718" s="42">
        <f t="shared" si="190"/>
        <v>4631728.8962587491</v>
      </c>
      <c r="K3718" s="43">
        <v>0</v>
      </c>
      <c r="L3718" s="36">
        <v>100</v>
      </c>
      <c r="M3718" s="36">
        <v>1</v>
      </c>
      <c r="N3718" s="40" t="s">
        <v>9684</v>
      </c>
      <c r="O3718" s="37" t="s">
        <v>9844</v>
      </c>
      <c r="P3718" s="36">
        <v>235</v>
      </c>
      <c r="Q3718" s="37" t="s">
        <v>9246</v>
      </c>
    </row>
    <row r="3719" spans="1:17" ht="15" customHeight="1">
      <c r="A3719" s="35">
        <v>541704</v>
      </c>
      <c r="B3719" s="36" t="s">
        <v>10602</v>
      </c>
      <c r="C3719" s="37" t="s">
        <v>9240</v>
      </c>
      <c r="D3719" s="37" t="s">
        <v>9241</v>
      </c>
      <c r="E3719" s="35">
        <v>541704</v>
      </c>
      <c r="F3719" s="38" t="s">
        <v>1859</v>
      </c>
      <c r="G3719" s="36" t="s">
        <v>9253</v>
      </c>
      <c r="H3719" s="42">
        <v>2264904.1057500001</v>
      </c>
      <c r="I3719" s="39"/>
      <c r="J3719" s="42">
        <f t="shared" si="190"/>
        <v>2264904.1057500001</v>
      </c>
      <c r="K3719" s="43">
        <v>0</v>
      </c>
      <c r="L3719" s="36">
        <v>100</v>
      </c>
      <c r="M3719" s="36">
        <v>1</v>
      </c>
      <c r="N3719" s="40" t="s">
        <v>9684</v>
      </c>
      <c r="O3719" s="37" t="s">
        <v>9245</v>
      </c>
      <c r="P3719" s="36">
        <v>235</v>
      </c>
      <c r="Q3719" s="37" t="s">
        <v>9246</v>
      </c>
    </row>
    <row r="3720" spans="1:17" ht="15" customHeight="1">
      <c r="A3720" s="35">
        <v>541703</v>
      </c>
      <c r="B3720" s="36" t="s">
        <v>10602</v>
      </c>
      <c r="C3720" s="37" t="s">
        <v>9240</v>
      </c>
      <c r="D3720" s="37" t="s">
        <v>9241</v>
      </c>
      <c r="E3720" s="35">
        <v>541703</v>
      </c>
      <c r="F3720" s="38" t="s">
        <v>1858</v>
      </c>
      <c r="G3720" s="36" t="s">
        <v>9253</v>
      </c>
      <c r="H3720" s="42">
        <v>2741014.7879400002</v>
      </c>
      <c r="I3720" s="39"/>
      <c r="J3720" s="42">
        <f t="shared" si="190"/>
        <v>2741014.7879400002</v>
      </c>
      <c r="K3720" s="43">
        <v>0</v>
      </c>
      <c r="L3720" s="36">
        <v>100</v>
      </c>
      <c r="M3720" s="36">
        <v>1</v>
      </c>
      <c r="N3720" s="40" t="s">
        <v>9684</v>
      </c>
      <c r="O3720" s="37" t="s">
        <v>9245</v>
      </c>
      <c r="P3720" s="36">
        <v>203</v>
      </c>
      <c r="Q3720" s="37" t="s">
        <v>9385</v>
      </c>
    </row>
    <row r="3721" spans="1:17" ht="15" customHeight="1">
      <c r="A3721" s="35">
        <v>340302</v>
      </c>
      <c r="B3721" s="36" t="s">
        <v>10602</v>
      </c>
      <c r="C3721" s="37" t="s">
        <v>9240</v>
      </c>
      <c r="D3721" s="37" t="s">
        <v>9329</v>
      </c>
      <c r="E3721" s="35">
        <v>340302</v>
      </c>
      <c r="F3721" s="38" t="s">
        <v>11635</v>
      </c>
      <c r="G3721" s="36" t="s">
        <v>9253</v>
      </c>
      <c r="H3721" s="42">
        <v>2554923.7771199998</v>
      </c>
      <c r="I3721" s="39"/>
      <c r="J3721" s="42">
        <f t="shared" si="190"/>
        <v>2554923.7771199998</v>
      </c>
      <c r="K3721" s="43">
        <v>0</v>
      </c>
      <c r="L3721" s="36">
        <v>100</v>
      </c>
      <c r="M3721" s="36">
        <v>1</v>
      </c>
      <c r="N3721" s="40" t="s">
        <v>9684</v>
      </c>
      <c r="O3721" s="37" t="s">
        <v>9844</v>
      </c>
      <c r="P3721" s="36">
        <v>234</v>
      </c>
      <c r="Q3721" s="37" t="s">
        <v>9330</v>
      </c>
    </row>
    <row r="3722" spans="1:17" ht="15" customHeight="1">
      <c r="A3722" s="35">
        <v>808062</v>
      </c>
      <c r="B3722" s="36" t="s">
        <v>10602</v>
      </c>
      <c r="C3722" s="37" t="s">
        <v>9240</v>
      </c>
      <c r="D3722" s="37" t="s">
        <v>9263</v>
      </c>
      <c r="E3722" s="35">
        <v>808062</v>
      </c>
      <c r="F3722" s="38" t="s">
        <v>4077</v>
      </c>
      <c r="G3722" s="36" t="s">
        <v>9253</v>
      </c>
      <c r="H3722" s="42">
        <v>3472852.96215</v>
      </c>
      <c r="I3722" s="39"/>
      <c r="J3722" s="42">
        <f t="shared" si="190"/>
        <v>3472852.96215</v>
      </c>
      <c r="K3722" s="36">
        <v>0</v>
      </c>
      <c r="L3722" s="36">
        <v>100</v>
      </c>
      <c r="M3722" s="36">
        <v>1</v>
      </c>
      <c r="N3722" s="40" t="s">
        <v>10780</v>
      </c>
      <c r="O3722" s="37" t="s">
        <v>9245</v>
      </c>
      <c r="P3722" s="36">
        <v>207</v>
      </c>
      <c r="Q3722" s="37" t="s">
        <v>9266</v>
      </c>
    </row>
    <row r="3723" spans="1:17" ht="15" customHeight="1">
      <c r="A3723" s="35">
        <v>341107</v>
      </c>
      <c r="B3723" s="36" t="s">
        <v>10602</v>
      </c>
      <c r="C3723" s="37" t="s">
        <v>9240</v>
      </c>
      <c r="D3723" s="37" t="s">
        <v>9329</v>
      </c>
      <c r="E3723" s="35">
        <v>341107</v>
      </c>
      <c r="F3723" s="38" t="s">
        <v>11636</v>
      </c>
      <c r="G3723" s="36" t="s">
        <v>9253</v>
      </c>
      <c r="H3723" s="42">
        <v>2554923.7771199998</v>
      </c>
      <c r="I3723" s="39"/>
      <c r="J3723" s="42">
        <f t="shared" si="190"/>
        <v>2554923.7771199998</v>
      </c>
      <c r="K3723" s="43">
        <v>0</v>
      </c>
      <c r="L3723" s="36">
        <v>100</v>
      </c>
      <c r="M3723" s="36">
        <v>1</v>
      </c>
      <c r="N3723" s="40" t="s">
        <v>9684</v>
      </c>
      <c r="O3723" s="37" t="s">
        <v>9844</v>
      </c>
      <c r="P3723" s="36">
        <v>234</v>
      </c>
      <c r="Q3723" s="37" t="s">
        <v>9330</v>
      </c>
    </row>
    <row r="3724" spans="1:17" ht="15" customHeight="1">
      <c r="A3724" s="35">
        <v>808052</v>
      </c>
      <c r="B3724" s="36" t="s">
        <v>10602</v>
      </c>
      <c r="C3724" s="37" t="s">
        <v>9240</v>
      </c>
      <c r="D3724" s="37" t="s">
        <v>9263</v>
      </c>
      <c r="E3724" s="35">
        <v>808052</v>
      </c>
      <c r="F3724" s="38" t="s">
        <v>11637</v>
      </c>
      <c r="G3724" s="36" t="s">
        <v>9253</v>
      </c>
      <c r="H3724" s="42">
        <v>3472852.96215</v>
      </c>
      <c r="I3724" s="39"/>
      <c r="J3724" s="42">
        <f t="shared" si="190"/>
        <v>3472852.96215</v>
      </c>
      <c r="K3724" s="36">
        <v>0</v>
      </c>
      <c r="L3724" s="36">
        <v>100</v>
      </c>
      <c r="M3724" s="36">
        <v>1</v>
      </c>
      <c r="N3724" s="40" t="s">
        <v>10780</v>
      </c>
      <c r="O3724" s="37" t="s">
        <v>9245</v>
      </c>
      <c r="P3724" s="36">
        <v>207</v>
      </c>
      <c r="Q3724" s="37" t="s">
        <v>9266</v>
      </c>
    </row>
    <row r="3725" spans="1:17" ht="15" customHeight="1">
      <c r="A3725" s="35">
        <v>317511</v>
      </c>
      <c r="B3725" s="36" t="s">
        <v>10602</v>
      </c>
      <c r="C3725" s="37" t="s">
        <v>9240</v>
      </c>
      <c r="D3725" s="37" t="s">
        <v>9311</v>
      </c>
      <c r="E3725" s="35">
        <v>317511</v>
      </c>
      <c r="F3725" s="37" t="s">
        <v>11638</v>
      </c>
      <c r="G3725" s="36" t="s">
        <v>9253</v>
      </c>
      <c r="H3725" s="42">
        <v>2566891.3198500001</v>
      </c>
      <c r="I3725" s="39"/>
      <c r="J3725" s="42">
        <f t="shared" si="190"/>
        <v>2566891.3198500001</v>
      </c>
      <c r="K3725" s="36">
        <v>0</v>
      </c>
      <c r="L3725" s="36">
        <v>100</v>
      </c>
      <c r="M3725" s="36">
        <v>1</v>
      </c>
      <c r="N3725" s="40" t="s">
        <v>9684</v>
      </c>
      <c r="O3725" s="37" t="s">
        <v>9844</v>
      </c>
      <c r="P3725" s="36">
        <v>209</v>
      </c>
      <c r="Q3725" s="37" t="s">
        <v>9312</v>
      </c>
    </row>
    <row r="3726" spans="1:17" ht="15" customHeight="1">
      <c r="A3726" s="35">
        <v>302412</v>
      </c>
      <c r="B3726" s="36" t="s">
        <v>10602</v>
      </c>
      <c r="C3726" s="37" t="s">
        <v>9240</v>
      </c>
      <c r="D3726" s="37" t="s">
        <v>9311</v>
      </c>
      <c r="E3726" s="35">
        <v>302412</v>
      </c>
      <c r="F3726" s="37" t="s">
        <v>11639</v>
      </c>
      <c r="G3726" s="36" t="s">
        <v>9253</v>
      </c>
      <c r="H3726" s="42">
        <v>5131644.5702241724</v>
      </c>
      <c r="I3726" s="39"/>
      <c r="J3726" s="42">
        <f t="shared" si="190"/>
        <v>5131644.5702241724</v>
      </c>
      <c r="K3726" s="36">
        <v>0</v>
      </c>
      <c r="L3726" s="36">
        <v>100</v>
      </c>
      <c r="M3726" s="36">
        <v>1</v>
      </c>
      <c r="N3726" s="40" t="s">
        <v>9684</v>
      </c>
      <c r="O3726" s="37" t="s">
        <v>11640</v>
      </c>
      <c r="P3726" s="36">
        <v>209</v>
      </c>
      <c r="Q3726" s="37" t="s">
        <v>9312</v>
      </c>
    </row>
    <row r="3727" spans="1:17" ht="15" customHeight="1">
      <c r="A3727" s="35">
        <v>303201</v>
      </c>
      <c r="B3727" s="36" t="s">
        <v>10602</v>
      </c>
      <c r="C3727" s="37" t="s">
        <v>9240</v>
      </c>
      <c r="D3727" s="37" t="s">
        <v>9329</v>
      </c>
      <c r="E3727" s="35" t="s">
        <v>11641</v>
      </c>
      <c r="F3727" s="38" t="s">
        <v>6793</v>
      </c>
      <c r="G3727" s="36" t="s">
        <v>9253</v>
      </c>
      <c r="H3727" s="42">
        <v>18025465.816021949</v>
      </c>
      <c r="I3727" s="39"/>
      <c r="J3727" s="42">
        <f t="shared" si="190"/>
        <v>18025465.816021949</v>
      </c>
      <c r="K3727" s="43">
        <v>0</v>
      </c>
      <c r="L3727" s="36">
        <v>100</v>
      </c>
      <c r="M3727" s="36">
        <v>1</v>
      </c>
      <c r="N3727" s="40" t="s">
        <v>10747</v>
      </c>
      <c r="O3727" s="37" t="s">
        <v>9844</v>
      </c>
      <c r="P3727" s="36">
        <v>234</v>
      </c>
      <c r="Q3727" s="37" t="s">
        <v>9330</v>
      </c>
    </row>
    <row r="3728" spans="1:17" ht="15" customHeight="1">
      <c r="A3728" s="35">
        <v>542101</v>
      </c>
      <c r="B3728" s="36" t="s">
        <v>10602</v>
      </c>
      <c r="C3728" s="37" t="s">
        <v>9240</v>
      </c>
      <c r="D3728" s="37" t="s">
        <v>9241</v>
      </c>
      <c r="E3728" s="35">
        <v>542101</v>
      </c>
      <c r="F3728" s="38" t="s">
        <v>7208</v>
      </c>
      <c r="G3728" s="36" t="s">
        <v>9253</v>
      </c>
      <c r="H3728" s="42">
        <v>1933020.1574541</v>
      </c>
      <c r="I3728" s="39"/>
      <c r="J3728" s="42">
        <f t="shared" si="190"/>
        <v>1933020.1574541</v>
      </c>
      <c r="K3728" s="43">
        <v>0</v>
      </c>
      <c r="L3728" s="36">
        <v>100</v>
      </c>
      <c r="M3728" s="36">
        <v>1</v>
      </c>
      <c r="N3728" s="40" t="s">
        <v>9684</v>
      </c>
      <c r="O3728" s="37" t="s">
        <v>9844</v>
      </c>
      <c r="P3728" s="36">
        <v>235</v>
      </c>
      <c r="Q3728" s="37" t="s">
        <v>9246</v>
      </c>
    </row>
    <row r="3729" spans="1:17" ht="15" customHeight="1">
      <c r="A3729" s="35">
        <v>810436</v>
      </c>
      <c r="B3729" s="36" t="s">
        <v>10602</v>
      </c>
      <c r="C3729" s="37" t="s">
        <v>9240</v>
      </c>
      <c r="D3729" s="37" t="s">
        <v>9263</v>
      </c>
      <c r="E3729" s="35">
        <v>810436</v>
      </c>
      <c r="F3729" s="37" t="s">
        <v>11642</v>
      </c>
      <c r="G3729" s="36" t="s">
        <v>9253</v>
      </c>
      <c r="H3729" s="42">
        <v>3548349.7656750004</v>
      </c>
      <c r="I3729" s="39"/>
      <c r="J3729" s="42">
        <f t="shared" si="190"/>
        <v>3548349.7656750004</v>
      </c>
      <c r="K3729" s="36">
        <v>0</v>
      </c>
      <c r="L3729" s="36">
        <v>100</v>
      </c>
      <c r="M3729" s="36">
        <v>1</v>
      </c>
      <c r="N3729" s="40" t="s">
        <v>9684</v>
      </c>
      <c r="O3729" s="37" t="s">
        <v>9844</v>
      </c>
      <c r="P3729" s="36">
        <v>207</v>
      </c>
      <c r="Q3729" s="37" t="s">
        <v>9266</v>
      </c>
    </row>
    <row r="3730" spans="1:17" ht="15" customHeight="1">
      <c r="A3730" s="35">
        <v>810435</v>
      </c>
      <c r="B3730" s="36" t="s">
        <v>10602</v>
      </c>
      <c r="C3730" s="37" t="s">
        <v>9240</v>
      </c>
      <c r="D3730" s="37" t="s">
        <v>9263</v>
      </c>
      <c r="E3730" s="35">
        <v>810435</v>
      </c>
      <c r="F3730" s="37" t="s">
        <v>11643</v>
      </c>
      <c r="G3730" s="36" t="s">
        <v>9253</v>
      </c>
      <c r="H3730" s="42">
        <v>3548349.7656750004</v>
      </c>
      <c r="I3730" s="39"/>
      <c r="J3730" s="42">
        <f t="shared" si="190"/>
        <v>3548349.7656750004</v>
      </c>
      <c r="K3730" s="36">
        <v>0</v>
      </c>
      <c r="L3730" s="36">
        <v>100</v>
      </c>
      <c r="M3730" s="36">
        <v>1</v>
      </c>
      <c r="N3730" s="40" t="s">
        <v>9684</v>
      </c>
      <c r="O3730" s="37" t="s">
        <v>9844</v>
      </c>
      <c r="P3730" s="36">
        <v>207</v>
      </c>
      <c r="Q3730" s="37" t="s">
        <v>9266</v>
      </c>
    </row>
    <row r="3731" spans="1:17" ht="15" customHeight="1">
      <c r="A3731" s="35">
        <v>810311</v>
      </c>
      <c r="B3731" s="36" t="s">
        <v>10602</v>
      </c>
      <c r="C3731" s="37" t="s">
        <v>9240</v>
      </c>
      <c r="D3731" s="37" t="s">
        <v>9263</v>
      </c>
      <c r="E3731" s="35">
        <v>810311</v>
      </c>
      <c r="F3731" s="37" t="s">
        <v>11644</v>
      </c>
      <c r="G3731" s="36" t="s">
        <v>9253</v>
      </c>
      <c r="H3731" s="42">
        <v>3548349.7656750004</v>
      </c>
      <c r="I3731" s="39"/>
      <c r="J3731" s="42">
        <f t="shared" si="190"/>
        <v>3548349.7656750004</v>
      </c>
      <c r="K3731" s="36">
        <v>0</v>
      </c>
      <c r="L3731" s="36">
        <v>100</v>
      </c>
      <c r="M3731" s="36">
        <v>1</v>
      </c>
      <c r="N3731" s="40" t="s">
        <v>9684</v>
      </c>
      <c r="O3731" s="37" t="s">
        <v>9844</v>
      </c>
      <c r="P3731" s="36">
        <v>207</v>
      </c>
      <c r="Q3731" s="37" t="s">
        <v>9266</v>
      </c>
    </row>
    <row r="3732" spans="1:17" ht="15" customHeight="1">
      <c r="A3732" s="35">
        <v>810310</v>
      </c>
      <c r="B3732" s="36" t="s">
        <v>10602</v>
      </c>
      <c r="C3732" s="37" t="s">
        <v>9240</v>
      </c>
      <c r="D3732" s="37" t="s">
        <v>9263</v>
      </c>
      <c r="E3732" s="35">
        <v>810310</v>
      </c>
      <c r="F3732" s="37" t="s">
        <v>11645</v>
      </c>
      <c r="G3732" s="36" t="s">
        <v>9253</v>
      </c>
      <c r="H3732" s="42">
        <v>3548349.7656750004</v>
      </c>
      <c r="I3732" s="39"/>
      <c r="J3732" s="42">
        <f t="shared" si="190"/>
        <v>3548349.7656750004</v>
      </c>
      <c r="K3732" s="36">
        <v>0</v>
      </c>
      <c r="L3732" s="36">
        <v>100</v>
      </c>
      <c r="M3732" s="36">
        <v>1</v>
      </c>
      <c r="N3732" s="40" t="s">
        <v>9684</v>
      </c>
      <c r="O3732" s="37" t="s">
        <v>9844</v>
      </c>
      <c r="P3732" s="36">
        <v>207</v>
      </c>
      <c r="Q3732" s="37" t="s">
        <v>9266</v>
      </c>
    </row>
    <row r="3733" spans="1:17" ht="15" customHeight="1">
      <c r="A3733" s="35">
        <v>903024</v>
      </c>
      <c r="B3733" s="36" t="s">
        <v>10602</v>
      </c>
      <c r="C3733" s="37" t="s">
        <v>9251</v>
      </c>
      <c r="D3733" s="37" t="s">
        <v>9252</v>
      </c>
      <c r="E3733" s="35">
        <v>903024</v>
      </c>
      <c r="F3733" s="37" t="s">
        <v>11646</v>
      </c>
      <c r="G3733" s="36" t="s">
        <v>9253</v>
      </c>
      <c r="H3733" s="42">
        <v>1304584.7649120002</v>
      </c>
      <c r="I3733" s="39"/>
      <c r="J3733" s="42">
        <f t="shared" ref="J3733:J3796" si="191">H3733</f>
        <v>1304584.7649120002</v>
      </c>
      <c r="K3733" s="43">
        <v>0</v>
      </c>
      <c r="L3733" s="36">
        <v>100</v>
      </c>
      <c r="M3733" s="36">
        <v>1</v>
      </c>
      <c r="N3733" s="40" t="s">
        <v>9254</v>
      </c>
      <c r="O3733" s="37" t="s">
        <v>9255</v>
      </c>
      <c r="P3733" s="36">
        <v>706</v>
      </c>
      <c r="Q3733" s="37" t="s">
        <v>9256</v>
      </c>
    </row>
    <row r="3734" spans="1:17" ht="15" customHeight="1">
      <c r="A3734" s="35">
        <v>905406</v>
      </c>
      <c r="B3734" s="36" t="s">
        <v>10602</v>
      </c>
      <c r="C3734" s="37" t="s">
        <v>9251</v>
      </c>
      <c r="D3734" s="37" t="s">
        <v>9314</v>
      </c>
      <c r="E3734" s="35">
        <v>905406</v>
      </c>
      <c r="F3734" s="37" t="s">
        <v>11647</v>
      </c>
      <c r="G3734" s="36" t="s">
        <v>9253</v>
      </c>
      <c r="H3734" s="42">
        <v>111886.26282405001</v>
      </c>
      <c r="I3734" s="39"/>
      <c r="J3734" s="42">
        <f t="shared" si="191"/>
        <v>111886.26282405001</v>
      </c>
      <c r="K3734" s="43">
        <v>0</v>
      </c>
      <c r="L3734" s="36">
        <v>100</v>
      </c>
      <c r="M3734" s="36">
        <v>1</v>
      </c>
      <c r="N3734" s="40" t="s">
        <v>9254</v>
      </c>
      <c r="O3734" s="37" t="s">
        <v>9255</v>
      </c>
      <c r="P3734" s="36">
        <v>706</v>
      </c>
      <c r="Q3734" s="37" t="s">
        <v>9256</v>
      </c>
    </row>
    <row r="3735" spans="1:17" ht="15" customHeight="1">
      <c r="A3735" s="35">
        <v>906429</v>
      </c>
      <c r="B3735" s="36" t="s">
        <v>10602</v>
      </c>
      <c r="C3735" s="37" t="s">
        <v>9251</v>
      </c>
      <c r="D3735" s="37" t="s">
        <v>9257</v>
      </c>
      <c r="E3735" s="35">
        <v>906429</v>
      </c>
      <c r="F3735" s="37" t="s">
        <v>11648</v>
      </c>
      <c r="G3735" s="36" t="s">
        <v>9253</v>
      </c>
      <c r="H3735" s="42">
        <v>68702.091207750011</v>
      </c>
      <c r="I3735" s="39"/>
      <c r="J3735" s="42">
        <f t="shared" si="191"/>
        <v>68702.091207750011</v>
      </c>
      <c r="K3735" s="43">
        <v>0</v>
      </c>
      <c r="L3735" s="36">
        <v>100</v>
      </c>
      <c r="M3735" s="36">
        <v>1</v>
      </c>
      <c r="N3735" s="40" t="s">
        <v>9254</v>
      </c>
      <c r="O3735" s="37" t="s">
        <v>9255</v>
      </c>
      <c r="P3735" s="36">
        <v>706</v>
      </c>
      <c r="Q3735" s="37" t="s">
        <v>9256</v>
      </c>
    </row>
    <row r="3736" spans="1:17" ht="15" customHeight="1">
      <c r="A3736" s="35">
        <v>906428</v>
      </c>
      <c r="B3736" s="36" t="s">
        <v>10602</v>
      </c>
      <c r="C3736" s="37" t="s">
        <v>9251</v>
      </c>
      <c r="D3736" s="37" t="s">
        <v>9257</v>
      </c>
      <c r="E3736" s="35">
        <v>906428</v>
      </c>
      <c r="F3736" s="37" t="s">
        <v>11649</v>
      </c>
      <c r="G3736" s="36" t="s">
        <v>9253</v>
      </c>
      <c r="H3736" s="42">
        <v>57807.902459092504</v>
      </c>
      <c r="I3736" s="39"/>
      <c r="J3736" s="42">
        <f t="shared" si="191"/>
        <v>57807.902459092504</v>
      </c>
      <c r="K3736" s="43">
        <v>0</v>
      </c>
      <c r="L3736" s="36">
        <v>100</v>
      </c>
      <c r="M3736" s="36">
        <v>1</v>
      </c>
      <c r="N3736" s="40" t="s">
        <v>9254</v>
      </c>
      <c r="O3736" s="37" t="s">
        <v>9255</v>
      </c>
      <c r="P3736" s="36">
        <v>706</v>
      </c>
      <c r="Q3736" s="37" t="s">
        <v>9256</v>
      </c>
    </row>
    <row r="3737" spans="1:17" ht="15" customHeight="1">
      <c r="A3737" s="35">
        <v>649803</v>
      </c>
      <c r="B3737" s="36" t="s">
        <v>10602</v>
      </c>
      <c r="C3737" s="37" t="s">
        <v>9240</v>
      </c>
      <c r="D3737" s="37" t="s">
        <v>9260</v>
      </c>
      <c r="E3737" s="35">
        <v>649803</v>
      </c>
      <c r="F3737" s="38" t="s">
        <v>11650</v>
      </c>
      <c r="G3737" s="36" t="s">
        <v>9253</v>
      </c>
      <c r="H3737" s="42">
        <v>6420248.1717660008</v>
      </c>
      <c r="I3737" s="39"/>
      <c r="J3737" s="42">
        <f t="shared" si="191"/>
        <v>6420248.1717660008</v>
      </c>
      <c r="K3737" s="43">
        <v>0</v>
      </c>
      <c r="L3737" s="36">
        <v>100</v>
      </c>
      <c r="M3737" s="36">
        <v>1</v>
      </c>
      <c r="N3737" s="40" t="s">
        <v>9684</v>
      </c>
      <c r="O3737" s="37" t="s">
        <v>9844</v>
      </c>
      <c r="P3737" s="36">
        <v>215</v>
      </c>
      <c r="Q3737" s="37" t="s">
        <v>9262</v>
      </c>
    </row>
    <row r="3738" spans="1:17" ht="15" customHeight="1">
      <c r="A3738" s="35">
        <v>911113</v>
      </c>
      <c r="B3738" s="36" t="s">
        <v>10602</v>
      </c>
      <c r="C3738" s="37" t="s">
        <v>9251</v>
      </c>
      <c r="D3738" s="37" t="s">
        <v>9252</v>
      </c>
      <c r="E3738" s="35">
        <v>911113</v>
      </c>
      <c r="F3738" s="38" t="s">
        <v>9068</v>
      </c>
      <c r="G3738" s="36" t="s">
        <v>9253</v>
      </c>
      <c r="H3738" s="42">
        <v>435918.54355334997</v>
      </c>
      <c r="I3738" s="39"/>
      <c r="J3738" s="42">
        <f t="shared" si="191"/>
        <v>435918.54355334997</v>
      </c>
      <c r="K3738" s="43">
        <v>0</v>
      </c>
      <c r="L3738" s="36">
        <v>100</v>
      </c>
      <c r="M3738" s="36">
        <v>1</v>
      </c>
      <c r="N3738" s="40" t="s">
        <v>9254</v>
      </c>
      <c r="O3738" s="37" t="s">
        <v>9255</v>
      </c>
      <c r="P3738" s="36">
        <v>706</v>
      </c>
      <c r="Q3738" s="37" t="s">
        <v>9256</v>
      </c>
    </row>
    <row r="3739" spans="1:17" ht="15" customHeight="1">
      <c r="A3739" s="35">
        <v>992990</v>
      </c>
      <c r="B3739" s="36" t="s">
        <v>10602</v>
      </c>
      <c r="C3739" s="37" t="s">
        <v>9928</v>
      </c>
      <c r="D3739" s="37" t="s">
        <v>11364</v>
      </c>
      <c r="E3739" s="35">
        <v>992990</v>
      </c>
      <c r="F3739" s="38" t="s">
        <v>11651</v>
      </c>
      <c r="G3739" s="36" t="s">
        <v>9253</v>
      </c>
      <c r="H3739" s="42">
        <v>380753.31293999997</v>
      </c>
      <c r="I3739" s="39"/>
      <c r="J3739" s="42">
        <f t="shared" si="191"/>
        <v>380753.31293999997</v>
      </c>
      <c r="K3739" s="43">
        <v>0</v>
      </c>
      <c r="L3739" s="36">
        <v>100</v>
      </c>
      <c r="M3739" s="36">
        <v>1</v>
      </c>
      <c r="N3739" s="40" t="s">
        <v>11652</v>
      </c>
      <c r="O3739" s="37" t="s">
        <v>11653</v>
      </c>
      <c r="P3739" s="36">
        <v>1102</v>
      </c>
      <c r="Q3739" s="37" t="s">
        <v>9463</v>
      </c>
    </row>
    <row r="3740" spans="1:17" ht="15" customHeight="1">
      <c r="A3740" s="35">
        <v>992301</v>
      </c>
      <c r="B3740" s="36" t="s">
        <v>10602</v>
      </c>
      <c r="C3740" s="37" t="s">
        <v>9928</v>
      </c>
      <c r="D3740" s="37" t="s">
        <v>9929</v>
      </c>
      <c r="E3740" s="35">
        <v>992301</v>
      </c>
      <c r="F3740" s="38" t="s">
        <v>11654</v>
      </c>
      <c r="G3740" s="36" t="s">
        <v>9253</v>
      </c>
      <c r="H3740" s="42">
        <v>256840.12559205003</v>
      </c>
      <c r="I3740" s="39"/>
      <c r="J3740" s="42">
        <f t="shared" si="191"/>
        <v>256840.12559205003</v>
      </c>
      <c r="K3740" s="43">
        <v>0</v>
      </c>
      <c r="L3740" s="36">
        <v>100</v>
      </c>
      <c r="M3740" s="36">
        <v>1</v>
      </c>
      <c r="N3740" s="40" t="s">
        <v>9323</v>
      </c>
      <c r="O3740" s="37" t="s">
        <v>9324</v>
      </c>
      <c r="P3740" s="36">
        <v>207</v>
      </c>
      <c r="Q3740" s="37" t="s">
        <v>9266</v>
      </c>
    </row>
    <row r="3741" spans="1:17" ht="15" customHeight="1">
      <c r="A3741" s="35">
        <v>597202</v>
      </c>
      <c r="B3741" s="36" t="s">
        <v>10602</v>
      </c>
      <c r="C3741" s="37" t="s">
        <v>9240</v>
      </c>
      <c r="D3741" s="37" t="s">
        <v>9260</v>
      </c>
      <c r="E3741" s="35">
        <v>597202</v>
      </c>
      <c r="F3741" s="37" t="s">
        <v>11655</v>
      </c>
      <c r="G3741" s="36" t="s">
        <v>9253</v>
      </c>
      <c r="H3741" s="42">
        <v>5082197.1837874381</v>
      </c>
      <c r="I3741" s="39"/>
      <c r="J3741" s="42">
        <f t="shared" si="191"/>
        <v>5082197.1837874381</v>
      </c>
      <c r="K3741" s="43">
        <v>0</v>
      </c>
      <c r="L3741" s="36">
        <v>100</v>
      </c>
      <c r="M3741" s="36">
        <v>1</v>
      </c>
      <c r="N3741" s="40" t="s">
        <v>11656</v>
      </c>
      <c r="O3741" s="37" t="s">
        <v>11657</v>
      </c>
      <c r="P3741" s="36">
        <v>215</v>
      </c>
      <c r="Q3741" s="37" t="s">
        <v>9262</v>
      </c>
    </row>
    <row r="3742" spans="1:17" ht="15" customHeight="1">
      <c r="A3742" s="35">
        <v>861411</v>
      </c>
      <c r="B3742" s="36" t="s">
        <v>10602</v>
      </c>
      <c r="C3742" s="37" t="s">
        <v>9240</v>
      </c>
      <c r="D3742" s="37" t="s">
        <v>9241</v>
      </c>
      <c r="E3742" s="35" t="s">
        <v>11658</v>
      </c>
      <c r="F3742" s="37" t="s">
        <v>11659</v>
      </c>
      <c r="G3742" s="36" t="s">
        <v>9253</v>
      </c>
      <c r="H3742" s="42">
        <v>4115838.0986674381</v>
      </c>
      <c r="I3742" s="39"/>
      <c r="J3742" s="42">
        <f t="shared" si="191"/>
        <v>4115838.0986674381</v>
      </c>
      <c r="K3742" s="43">
        <v>0</v>
      </c>
      <c r="L3742" s="36">
        <v>100</v>
      </c>
      <c r="M3742" s="36">
        <v>1</v>
      </c>
      <c r="N3742" s="54" t="s">
        <v>11660</v>
      </c>
      <c r="O3742" s="37" t="s">
        <v>10938</v>
      </c>
      <c r="P3742" s="36">
        <v>304</v>
      </c>
      <c r="Q3742" s="37" t="s">
        <v>9385</v>
      </c>
    </row>
    <row r="3743" spans="1:17" ht="15" customHeight="1">
      <c r="A3743" s="35">
        <v>861411</v>
      </c>
      <c r="B3743" s="36" t="s">
        <v>10602</v>
      </c>
      <c r="C3743" s="37" t="s">
        <v>9343</v>
      </c>
      <c r="D3743" s="37" t="s">
        <v>9993</v>
      </c>
      <c r="E3743" s="35">
        <v>861411</v>
      </c>
      <c r="F3743" s="38" t="s">
        <v>11661</v>
      </c>
      <c r="G3743" s="36" t="s">
        <v>9253</v>
      </c>
      <c r="H3743" s="42">
        <v>1583469.9571333502</v>
      </c>
      <c r="I3743" s="39"/>
      <c r="J3743" s="42">
        <f t="shared" si="191"/>
        <v>1583469.9571333502</v>
      </c>
      <c r="K3743" s="43">
        <v>0</v>
      </c>
      <c r="L3743" s="36">
        <v>100</v>
      </c>
      <c r="M3743" s="36">
        <v>1</v>
      </c>
      <c r="N3743" s="40" t="s">
        <v>11662</v>
      </c>
      <c r="O3743" s="37" t="s">
        <v>11663</v>
      </c>
      <c r="P3743" s="36">
        <v>304</v>
      </c>
      <c r="Q3743" s="37" t="s">
        <v>9385</v>
      </c>
    </row>
    <row r="3744" spans="1:17" ht="15" customHeight="1">
      <c r="A3744" s="35" t="s">
        <v>11664</v>
      </c>
      <c r="B3744" s="36" t="s">
        <v>10602</v>
      </c>
      <c r="C3744" s="37" t="s">
        <v>9343</v>
      </c>
      <c r="D3744" s="37" t="s">
        <v>10238</v>
      </c>
      <c r="E3744" s="35" t="s">
        <v>11664</v>
      </c>
      <c r="F3744" s="38" t="s">
        <v>11665</v>
      </c>
      <c r="G3744" s="36" t="s">
        <v>9253</v>
      </c>
      <c r="H3744" s="42">
        <v>1907502.2378626503</v>
      </c>
      <c r="I3744" s="39"/>
      <c r="J3744" s="42">
        <f t="shared" si="191"/>
        <v>1907502.2378626503</v>
      </c>
      <c r="K3744" s="43">
        <v>0</v>
      </c>
      <c r="L3744" s="36">
        <v>100</v>
      </c>
      <c r="M3744" s="36">
        <v>1</v>
      </c>
      <c r="N3744" s="40" t="s">
        <v>9868</v>
      </c>
      <c r="O3744" s="37" t="s">
        <v>9844</v>
      </c>
      <c r="P3744" s="36">
        <v>332</v>
      </c>
      <c r="Q3744" s="37" t="s">
        <v>9904</v>
      </c>
    </row>
    <row r="3745" spans="1:17" ht="15" customHeight="1">
      <c r="A3745" s="35" t="s">
        <v>11666</v>
      </c>
      <c r="B3745" s="36" t="s">
        <v>10602</v>
      </c>
      <c r="C3745" s="37" t="s">
        <v>9343</v>
      </c>
      <c r="D3745" s="37" t="s">
        <v>10238</v>
      </c>
      <c r="E3745" s="35" t="s">
        <v>11666</v>
      </c>
      <c r="F3745" s="37" t="s">
        <v>11667</v>
      </c>
      <c r="G3745" s="36" t="s">
        <v>9253</v>
      </c>
      <c r="H3745" s="42">
        <v>1907502.2378626503</v>
      </c>
      <c r="I3745" s="39"/>
      <c r="J3745" s="42">
        <f t="shared" si="191"/>
        <v>1907502.2378626503</v>
      </c>
      <c r="K3745" s="43">
        <v>0</v>
      </c>
      <c r="L3745" s="36">
        <v>100</v>
      </c>
      <c r="M3745" s="36">
        <v>1</v>
      </c>
      <c r="N3745" s="40" t="s">
        <v>9868</v>
      </c>
      <c r="O3745" s="37" t="s">
        <v>9844</v>
      </c>
      <c r="P3745" s="36">
        <v>332</v>
      </c>
      <c r="Q3745" s="37" t="s">
        <v>9904</v>
      </c>
    </row>
    <row r="3746" spans="1:17" ht="15" customHeight="1">
      <c r="A3746" s="35" t="s">
        <v>11668</v>
      </c>
      <c r="B3746" s="36" t="s">
        <v>10602</v>
      </c>
      <c r="C3746" s="37" t="s">
        <v>9343</v>
      </c>
      <c r="D3746" s="37" t="s">
        <v>10262</v>
      </c>
      <c r="E3746" s="35" t="s">
        <v>11668</v>
      </c>
      <c r="F3746" s="38" t="s">
        <v>11669</v>
      </c>
      <c r="G3746" s="36" t="s">
        <v>9253</v>
      </c>
      <c r="H3746" s="42">
        <v>1056955.2493499999</v>
      </c>
      <c r="I3746" s="39"/>
      <c r="J3746" s="42">
        <f t="shared" si="191"/>
        <v>1056955.2493499999</v>
      </c>
      <c r="K3746" s="36">
        <v>0</v>
      </c>
      <c r="L3746" s="36">
        <v>100</v>
      </c>
      <c r="M3746" s="36">
        <v>1</v>
      </c>
      <c r="N3746" s="40" t="s">
        <v>11670</v>
      </c>
      <c r="O3746" s="40" t="s">
        <v>11671</v>
      </c>
      <c r="P3746" s="36">
        <v>301</v>
      </c>
      <c r="Q3746" s="37" t="s">
        <v>10017</v>
      </c>
    </row>
    <row r="3747" spans="1:17" ht="15" customHeight="1">
      <c r="A3747" s="35" t="s">
        <v>11672</v>
      </c>
      <c r="B3747" s="36" t="s">
        <v>10602</v>
      </c>
      <c r="C3747" s="37" t="s">
        <v>9343</v>
      </c>
      <c r="D3747" s="37" t="s">
        <v>10238</v>
      </c>
      <c r="E3747" s="35" t="s">
        <v>11672</v>
      </c>
      <c r="F3747" s="38" t="s">
        <v>6671</v>
      </c>
      <c r="G3747" s="36" t="s">
        <v>9253</v>
      </c>
      <c r="H3747" s="42">
        <v>1849520.69275545</v>
      </c>
      <c r="I3747" s="39"/>
      <c r="J3747" s="42">
        <f t="shared" si="191"/>
        <v>1849520.69275545</v>
      </c>
      <c r="K3747" s="43">
        <v>0</v>
      </c>
      <c r="L3747" s="36">
        <v>100</v>
      </c>
      <c r="M3747" s="36">
        <v>1</v>
      </c>
      <c r="N3747" s="40" t="s">
        <v>9868</v>
      </c>
      <c r="O3747" s="37" t="s">
        <v>9844</v>
      </c>
      <c r="P3747" s="36">
        <v>332</v>
      </c>
      <c r="Q3747" s="37" t="s">
        <v>9904</v>
      </c>
    </row>
    <row r="3748" spans="1:17" ht="15" customHeight="1">
      <c r="A3748" s="35" t="s">
        <v>11673</v>
      </c>
      <c r="B3748" s="36" t="s">
        <v>10602</v>
      </c>
      <c r="C3748" s="37" t="s">
        <v>9343</v>
      </c>
      <c r="D3748" s="37" t="s">
        <v>10238</v>
      </c>
      <c r="E3748" s="35" t="s">
        <v>11673</v>
      </c>
      <c r="F3748" s="37" t="s">
        <v>6673</v>
      </c>
      <c r="G3748" s="36" t="s">
        <v>9253</v>
      </c>
      <c r="H3748" s="42">
        <v>1849520.69275545</v>
      </c>
      <c r="I3748" s="39"/>
      <c r="J3748" s="42">
        <f t="shared" si="191"/>
        <v>1849520.69275545</v>
      </c>
      <c r="K3748" s="43">
        <v>0</v>
      </c>
      <c r="L3748" s="36">
        <v>100</v>
      </c>
      <c r="M3748" s="36">
        <v>1</v>
      </c>
      <c r="N3748" s="40" t="s">
        <v>9868</v>
      </c>
      <c r="O3748" s="37" t="s">
        <v>9844</v>
      </c>
      <c r="P3748" s="36">
        <v>332</v>
      </c>
      <c r="Q3748" s="37" t="s">
        <v>9904</v>
      </c>
    </row>
    <row r="3749" spans="1:17" ht="15" customHeight="1">
      <c r="A3749" s="44" t="s">
        <v>6154</v>
      </c>
      <c r="B3749" s="36" t="s">
        <v>10602</v>
      </c>
      <c r="C3749" s="37" t="s">
        <v>9458</v>
      </c>
      <c r="D3749" s="37" t="s">
        <v>11674</v>
      </c>
      <c r="E3749" s="35" t="s">
        <v>11675</v>
      </c>
      <c r="F3749" s="37" t="s">
        <v>11676</v>
      </c>
      <c r="G3749" s="36" t="s">
        <v>9253</v>
      </c>
      <c r="H3749" s="42">
        <v>196291.68916499999</v>
      </c>
      <c r="I3749" s="39"/>
      <c r="J3749" s="42">
        <f t="shared" si="191"/>
        <v>196291.68916499999</v>
      </c>
      <c r="K3749" s="43">
        <v>0</v>
      </c>
      <c r="L3749" s="36">
        <v>100</v>
      </c>
      <c r="M3749" s="36">
        <v>1</v>
      </c>
      <c r="N3749" s="37" t="s">
        <v>11677</v>
      </c>
      <c r="O3749" s="37" t="s">
        <v>11678</v>
      </c>
      <c r="P3749" s="36">
        <v>129</v>
      </c>
      <c r="Q3749" s="37" t="s">
        <v>11679</v>
      </c>
    </row>
    <row r="3750" spans="1:17" ht="15" customHeight="1">
      <c r="A3750" s="44" t="s">
        <v>6154</v>
      </c>
      <c r="B3750" s="36" t="s">
        <v>10602</v>
      </c>
      <c r="C3750" s="37" t="s">
        <v>9458</v>
      </c>
      <c r="D3750" s="37" t="s">
        <v>11674</v>
      </c>
      <c r="E3750" s="35" t="s">
        <v>6154</v>
      </c>
      <c r="F3750" s="37" t="s">
        <v>11680</v>
      </c>
      <c r="G3750" s="36" t="s">
        <v>9253</v>
      </c>
      <c r="H3750" s="42">
        <v>403942.09284</v>
      </c>
      <c r="I3750" s="39"/>
      <c r="J3750" s="42">
        <f t="shared" si="191"/>
        <v>403942.09284</v>
      </c>
      <c r="K3750" s="43">
        <v>0</v>
      </c>
      <c r="L3750" s="36">
        <v>100</v>
      </c>
      <c r="M3750" s="36">
        <v>1</v>
      </c>
      <c r="N3750" s="37" t="s">
        <v>11677</v>
      </c>
      <c r="O3750" s="37" t="s">
        <v>11678</v>
      </c>
      <c r="P3750" s="36">
        <v>129</v>
      </c>
      <c r="Q3750" s="37" t="s">
        <v>11679</v>
      </c>
    </row>
    <row r="3751" spans="1:17" ht="15" customHeight="1">
      <c r="A3751" s="44" t="s">
        <v>6154</v>
      </c>
      <c r="B3751" s="36" t="s">
        <v>10602</v>
      </c>
      <c r="C3751" s="37" t="s">
        <v>9458</v>
      </c>
      <c r="D3751" s="37" t="s">
        <v>11674</v>
      </c>
      <c r="E3751" s="35" t="s">
        <v>11681</v>
      </c>
      <c r="F3751" s="37" t="s">
        <v>11682</v>
      </c>
      <c r="G3751" s="36" t="s">
        <v>9253</v>
      </c>
      <c r="H3751" s="42">
        <v>218940.73022250002</v>
      </c>
      <c r="I3751" s="39"/>
      <c r="J3751" s="42">
        <f t="shared" si="191"/>
        <v>218940.73022250002</v>
      </c>
      <c r="K3751" s="43">
        <v>0</v>
      </c>
      <c r="L3751" s="36">
        <v>100</v>
      </c>
      <c r="M3751" s="36">
        <v>1</v>
      </c>
      <c r="N3751" s="37" t="s">
        <v>11677</v>
      </c>
      <c r="O3751" s="37" t="s">
        <v>11678</v>
      </c>
      <c r="P3751" s="36">
        <v>110</v>
      </c>
      <c r="Q3751" s="37" t="s">
        <v>11683</v>
      </c>
    </row>
    <row r="3752" spans="1:17" ht="15" customHeight="1">
      <c r="A3752" s="44" t="s">
        <v>6152</v>
      </c>
      <c r="B3752" s="36" t="s">
        <v>10602</v>
      </c>
      <c r="C3752" s="37" t="s">
        <v>9458</v>
      </c>
      <c r="D3752" s="37" t="s">
        <v>11674</v>
      </c>
      <c r="E3752" s="35" t="s">
        <v>11684</v>
      </c>
      <c r="F3752" s="37" t="s">
        <v>11685</v>
      </c>
      <c r="G3752" s="36" t="s">
        <v>9253</v>
      </c>
      <c r="H3752" s="42">
        <v>615495.30985800002</v>
      </c>
      <c r="I3752" s="39"/>
      <c r="J3752" s="42">
        <f t="shared" si="191"/>
        <v>615495.30985800002</v>
      </c>
      <c r="K3752" s="43">
        <v>0</v>
      </c>
      <c r="L3752" s="36">
        <v>100</v>
      </c>
      <c r="M3752" s="36">
        <v>1</v>
      </c>
      <c r="N3752" s="37" t="s">
        <v>11677</v>
      </c>
      <c r="O3752" s="37" t="s">
        <v>11678</v>
      </c>
      <c r="P3752" s="36">
        <v>129</v>
      </c>
      <c r="Q3752" s="37" t="s">
        <v>11679</v>
      </c>
    </row>
    <row r="3753" spans="1:17" ht="15" customHeight="1">
      <c r="A3753" s="44" t="s">
        <v>6152</v>
      </c>
      <c r="B3753" s="36" t="s">
        <v>10602</v>
      </c>
      <c r="C3753" s="37" t="s">
        <v>9458</v>
      </c>
      <c r="D3753" s="37" t="s">
        <v>11674</v>
      </c>
      <c r="E3753" s="35" t="s">
        <v>6152</v>
      </c>
      <c r="F3753" s="37" t="s">
        <v>11686</v>
      </c>
      <c r="G3753" s="36" t="s">
        <v>9253</v>
      </c>
      <c r="H3753" s="42">
        <v>535213.31292000005</v>
      </c>
      <c r="I3753" s="39"/>
      <c r="J3753" s="42">
        <f t="shared" si="191"/>
        <v>535213.31292000005</v>
      </c>
      <c r="K3753" s="43">
        <v>0</v>
      </c>
      <c r="L3753" s="36">
        <v>100</v>
      </c>
      <c r="M3753" s="36">
        <v>1</v>
      </c>
      <c r="N3753" s="37" t="s">
        <v>11677</v>
      </c>
      <c r="O3753" s="37" t="s">
        <v>11678</v>
      </c>
      <c r="P3753" s="36">
        <v>129</v>
      </c>
      <c r="Q3753" s="37" t="s">
        <v>11679</v>
      </c>
    </row>
    <row r="3754" spans="1:17" ht="15" customHeight="1">
      <c r="A3754" s="44" t="s">
        <v>6175</v>
      </c>
      <c r="B3754" s="36" t="s">
        <v>10602</v>
      </c>
      <c r="C3754" s="37" t="s">
        <v>9458</v>
      </c>
      <c r="D3754" s="37" t="s">
        <v>11687</v>
      </c>
      <c r="E3754" s="35" t="s">
        <v>6175</v>
      </c>
      <c r="F3754" s="37" t="s">
        <v>11688</v>
      </c>
      <c r="G3754" s="36" t="s">
        <v>9253</v>
      </c>
      <c r="H3754" s="42">
        <v>665860.27364999999</v>
      </c>
      <c r="I3754" s="39"/>
      <c r="J3754" s="42">
        <f t="shared" si="191"/>
        <v>665860.27364999999</v>
      </c>
      <c r="K3754" s="43">
        <v>0</v>
      </c>
      <c r="L3754" s="36">
        <v>100</v>
      </c>
      <c r="M3754" s="36">
        <v>1</v>
      </c>
      <c r="N3754" s="37" t="s">
        <v>11689</v>
      </c>
      <c r="O3754" s="37" t="s">
        <v>11690</v>
      </c>
      <c r="P3754" s="36">
        <v>106</v>
      </c>
      <c r="Q3754" s="37" t="s">
        <v>11691</v>
      </c>
    </row>
    <row r="3755" spans="1:17" ht="15" customHeight="1">
      <c r="A3755" s="44" t="s">
        <v>6173</v>
      </c>
      <c r="B3755" s="36" t="s">
        <v>10602</v>
      </c>
      <c r="C3755" s="37" t="s">
        <v>9458</v>
      </c>
      <c r="D3755" s="37" t="s">
        <v>11692</v>
      </c>
      <c r="E3755" s="35" t="s">
        <v>6173</v>
      </c>
      <c r="F3755" s="37" t="s">
        <v>11693</v>
      </c>
      <c r="G3755" s="36" t="s">
        <v>9253</v>
      </c>
      <c r="H3755" s="42">
        <v>665860.27364999999</v>
      </c>
      <c r="I3755" s="39"/>
      <c r="J3755" s="42">
        <f t="shared" si="191"/>
        <v>665860.27364999999</v>
      </c>
      <c r="K3755" s="43">
        <v>0</v>
      </c>
      <c r="L3755" s="36">
        <v>100</v>
      </c>
      <c r="M3755" s="36">
        <v>1</v>
      </c>
      <c r="N3755" s="37" t="s">
        <v>11689</v>
      </c>
      <c r="O3755" s="37" t="s">
        <v>11690</v>
      </c>
      <c r="P3755" s="36">
        <v>105</v>
      </c>
      <c r="Q3755" s="37" t="s">
        <v>11694</v>
      </c>
    </row>
    <row r="3756" spans="1:17" ht="15" customHeight="1">
      <c r="A3756" s="44" t="s">
        <v>34</v>
      </c>
      <c r="B3756" s="36" t="s">
        <v>10602</v>
      </c>
      <c r="C3756" s="37" t="s">
        <v>9458</v>
      </c>
      <c r="D3756" s="37" t="s">
        <v>11695</v>
      </c>
      <c r="E3756" s="35" t="s">
        <v>34</v>
      </c>
      <c r="F3756" s="37" t="s">
        <v>11696</v>
      </c>
      <c r="G3756" s="36" t="s">
        <v>9253</v>
      </c>
      <c r="H3756" s="42">
        <v>665860.27364999999</v>
      </c>
      <c r="I3756" s="39"/>
      <c r="J3756" s="42">
        <f t="shared" si="191"/>
        <v>665860.27364999999</v>
      </c>
      <c r="K3756" s="43">
        <v>0</v>
      </c>
      <c r="L3756" s="36">
        <v>100</v>
      </c>
      <c r="M3756" s="36">
        <v>1</v>
      </c>
      <c r="N3756" s="37" t="s">
        <v>11689</v>
      </c>
      <c r="O3756" s="37" t="s">
        <v>11690</v>
      </c>
      <c r="P3756" s="36">
        <v>107</v>
      </c>
      <c r="Q3756" s="37" t="s">
        <v>11697</v>
      </c>
    </row>
    <row r="3757" spans="1:17" ht="15" customHeight="1">
      <c r="A3757" s="44" t="s">
        <v>6161</v>
      </c>
      <c r="B3757" s="36" t="s">
        <v>10602</v>
      </c>
      <c r="C3757" s="37" t="s">
        <v>9458</v>
      </c>
      <c r="D3757" s="37" t="s">
        <v>11698</v>
      </c>
      <c r="E3757" s="35" t="s">
        <v>6161</v>
      </c>
      <c r="F3757" s="37" t="s">
        <v>11699</v>
      </c>
      <c r="G3757" s="36" t="s">
        <v>9253</v>
      </c>
      <c r="H3757" s="42">
        <v>1543908.4046099999</v>
      </c>
      <c r="I3757" s="39"/>
      <c r="J3757" s="42">
        <f t="shared" si="191"/>
        <v>1543908.4046099999</v>
      </c>
      <c r="K3757" s="43">
        <v>0</v>
      </c>
      <c r="L3757" s="36">
        <v>100</v>
      </c>
      <c r="M3757" s="36">
        <v>1</v>
      </c>
      <c r="N3757" s="37" t="s">
        <v>11689</v>
      </c>
      <c r="O3757" s="37" t="s">
        <v>11690</v>
      </c>
      <c r="P3757" s="36">
        <v>109</v>
      </c>
      <c r="Q3757" s="37" t="s">
        <v>11700</v>
      </c>
    </row>
    <row r="3758" spans="1:17" ht="15" customHeight="1">
      <c r="A3758" s="44" t="s">
        <v>6159</v>
      </c>
      <c r="B3758" s="36" t="s">
        <v>10602</v>
      </c>
      <c r="C3758" s="37" t="s">
        <v>9458</v>
      </c>
      <c r="D3758" s="37" t="s">
        <v>11701</v>
      </c>
      <c r="E3758" s="35" t="s">
        <v>6159</v>
      </c>
      <c r="F3758" s="37" t="s">
        <v>11702</v>
      </c>
      <c r="G3758" s="36" t="s">
        <v>9253</v>
      </c>
      <c r="H3758" s="42">
        <v>1543908.4046099999</v>
      </c>
      <c r="I3758" s="39"/>
      <c r="J3758" s="42">
        <f t="shared" si="191"/>
        <v>1543908.4046099999</v>
      </c>
      <c r="K3758" s="43">
        <v>0</v>
      </c>
      <c r="L3758" s="36">
        <v>100</v>
      </c>
      <c r="M3758" s="36">
        <v>1</v>
      </c>
      <c r="N3758" s="37" t="s">
        <v>11689</v>
      </c>
      <c r="O3758" s="37" t="s">
        <v>11690</v>
      </c>
      <c r="P3758" s="36">
        <v>108</v>
      </c>
      <c r="Q3758" s="37" t="s">
        <v>11703</v>
      </c>
    </row>
    <row r="3759" spans="1:17" ht="15" customHeight="1">
      <c r="A3759" s="44" t="s">
        <v>14</v>
      </c>
      <c r="B3759" s="36" t="s">
        <v>10602</v>
      </c>
      <c r="C3759" s="37" t="s">
        <v>9458</v>
      </c>
      <c r="D3759" s="37" t="s">
        <v>11704</v>
      </c>
      <c r="E3759" s="35" t="s">
        <v>14</v>
      </c>
      <c r="F3759" s="37" t="s">
        <v>11705</v>
      </c>
      <c r="G3759" s="36" t="s">
        <v>9253</v>
      </c>
      <c r="H3759" s="42">
        <v>1543908.4046099999</v>
      </c>
      <c r="I3759" s="39"/>
      <c r="J3759" s="42">
        <f t="shared" si="191"/>
        <v>1543908.4046099999</v>
      </c>
      <c r="K3759" s="43">
        <v>0</v>
      </c>
      <c r="L3759" s="36">
        <v>100</v>
      </c>
      <c r="M3759" s="36">
        <v>1</v>
      </c>
      <c r="N3759" s="37" t="s">
        <v>11689</v>
      </c>
      <c r="O3759" s="37" t="s">
        <v>11690</v>
      </c>
      <c r="P3759" s="36">
        <v>110</v>
      </c>
      <c r="Q3759" s="37" t="s">
        <v>11683</v>
      </c>
    </row>
    <row r="3760" spans="1:17" ht="15" customHeight="1">
      <c r="A3760" s="44" t="s">
        <v>6177</v>
      </c>
      <c r="B3760" s="36" t="s">
        <v>10602</v>
      </c>
      <c r="C3760" s="37" t="s">
        <v>9458</v>
      </c>
      <c r="D3760" s="37" t="s">
        <v>11706</v>
      </c>
      <c r="E3760" s="35" t="s">
        <v>6177</v>
      </c>
      <c r="F3760" s="38" t="s">
        <v>11707</v>
      </c>
      <c r="G3760" s="36" t="s">
        <v>9253</v>
      </c>
      <c r="H3760" s="42">
        <v>279119.68226999999</v>
      </c>
      <c r="I3760" s="39"/>
      <c r="J3760" s="42">
        <f t="shared" si="191"/>
        <v>279119.68226999999</v>
      </c>
      <c r="K3760" s="43">
        <v>0</v>
      </c>
      <c r="L3760" s="36">
        <v>100</v>
      </c>
      <c r="M3760" s="36">
        <v>1</v>
      </c>
      <c r="N3760" s="37" t="s">
        <v>11708</v>
      </c>
      <c r="O3760" s="37" t="s">
        <v>11709</v>
      </c>
      <c r="P3760" s="36">
        <v>120</v>
      </c>
      <c r="Q3760" s="37" t="s">
        <v>11710</v>
      </c>
    </row>
    <row r="3761" spans="1:17" ht="15" customHeight="1">
      <c r="A3761" s="44" t="s">
        <v>10</v>
      </c>
      <c r="B3761" s="36" t="s">
        <v>10602</v>
      </c>
      <c r="C3761" s="37" t="s">
        <v>9458</v>
      </c>
      <c r="D3761" s="37" t="s">
        <v>11674</v>
      </c>
      <c r="E3761" s="35" t="s">
        <v>11711</v>
      </c>
      <c r="F3761" s="37" t="s">
        <v>11712</v>
      </c>
      <c r="G3761" s="36" t="s">
        <v>9253</v>
      </c>
      <c r="H3761" s="42">
        <v>218940.73022250002</v>
      </c>
      <c r="I3761" s="39"/>
      <c r="J3761" s="42">
        <f t="shared" si="191"/>
        <v>218940.73022250002</v>
      </c>
      <c r="K3761" s="43">
        <v>0</v>
      </c>
      <c r="L3761" s="36">
        <v>100</v>
      </c>
      <c r="M3761" s="36">
        <v>1</v>
      </c>
      <c r="N3761" s="37" t="s">
        <v>11677</v>
      </c>
      <c r="O3761" s="37" t="s">
        <v>11678</v>
      </c>
      <c r="P3761" s="36">
        <v>110</v>
      </c>
      <c r="Q3761" s="37" t="s">
        <v>11683</v>
      </c>
    </row>
    <row r="3762" spans="1:17" ht="15" customHeight="1">
      <c r="A3762" s="44" t="s">
        <v>10</v>
      </c>
      <c r="B3762" s="36" t="s">
        <v>10602</v>
      </c>
      <c r="C3762" s="37" t="s">
        <v>9458</v>
      </c>
      <c r="D3762" s="37" t="s">
        <v>11674</v>
      </c>
      <c r="E3762" s="35" t="s">
        <v>11713</v>
      </c>
      <c r="F3762" s="37" t="s">
        <v>11714</v>
      </c>
      <c r="G3762" s="36" t="s">
        <v>9253</v>
      </c>
      <c r="H3762" s="42">
        <v>196291.68916499999</v>
      </c>
      <c r="I3762" s="39"/>
      <c r="J3762" s="42">
        <f t="shared" si="191"/>
        <v>196291.68916499999</v>
      </c>
      <c r="K3762" s="43">
        <v>0</v>
      </c>
      <c r="L3762" s="36">
        <v>100</v>
      </c>
      <c r="M3762" s="36">
        <v>1</v>
      </c>
      <c r="N3762" s="37" t="s">
        <v>11677</v>
      </c>
      <c r="O3762" s="37" t="s">
        <v>11678</v>
      </c>
      <c r="P3762" s="36">
        <v>129</v>
      </c>
      <c r="Q3762" s="37" t="s">
        <v>11679</v>
      </c>
    </row>
    <row r="3763" spans="1:17" ht="15" customHeight="1">
      <c r="A3763" s="44" t="s">
        <v>10</v>
      </c>
      <c r="B3763" s="36" t="s">
        <v>10602</v>
      </c>
      <c r="C3763" s="37" t="s">
        <v>9458</v>
      </c>
      <c r="D3763" s="37" t="s">
        <v>11674</v>
      </c>
      <c r="E3763" s="35" t="s">
        <v>10</v>
      </c>
      <c r="F3763" s="37" t="s">
        <v>11715</v>
      </c>
      <c r="G3763" s="36" t="s">
        <v>9253</v>
      </c>
      <c r="H3763" s="42">
        <v>403942.09284</v>
      </c>
      <c r="I3763" s="39"/>
      <c r="J3763" s="42">
        <f t="shared" si="191"/>
        <v>403942.09284</v>
      </c>
      <c r="K3763" s="43">
        <v>0</v>
      </c>
      <c r="L3763" s="36">
        <v>100</v>
      </c>
      <c r="M3763" s="36">
        <v>1</v>
      </c>
      <c r="N3763" s="37" t="s">
        <v>11677</v>
      </c>
      <c r="O3763" s="37" t="s">
        <v>11678</v>
      </c>
      <c r="P3763" s="36">
        <v>129</v>
      </c>
      <c r="Q3763" s="37" t="s">
        <v>11679</v>
      </c>
    </row>
    <row r="3764" spans="1:17" ht="15" customHeight="1">
      <c r="A3764" s="44" t="s">
        <v>19</v>
      </c>
      <c r="B3764" s="36" t="s">
        <v>10602</v>
      </c>
      <c r="C3764" s="37" t="s">
        <v>9458</v>
      </c>
      <c r="D3764" s="37" t="s">
        <v>11716</v>
      </c>
      <c r="E3764" s="35" t="s">
        <v>11717</v>
      </c>
      <c r="F3764" s="37" t="s">
        <v>11718</v>
      </c>
      <c r="G3764" s="36" t="s">
        <v>9253</v>
      </c>
      <c r="H3764" s="42">
        <v>615495.30985800002</v>
      </c>
      <c r="I3764" s="39"/>
      <c r="J3764" s="42">
        <f t="shared" si="191"/>
        <v>615495.30985800002</v>
      </c>
      <c r="K3764" s="43">
        <v>0</v>
      </c>
      <c r="L3764" s="36">
        <v>100</v>
      </c>
      <c r="M3764" s="36">
        <v>1</v>
      </c>
      <c r="N3764" s="37" t="s">
        <v>11677</v>
      </c>
      <c r="O3764" s="37" t="s">
        <v>11678</v>
      </c>
      <c r="P3764" s="36">
        <v>129</v>
      </c>
      <c r="Q3764" s="37" t="s">
        <v>11679</v>
      </c>
    </row>
    <row r="3765" spans="1:17" ht="15" customHeight="1">
      <c r="A3765" s="44" t="s">
        <v>19</v>
      </c>
      <c r="B3765" s="36" t="s">
        <v>10602</v>
      </c>
      <c r="C3765" s="37" t="s">
        <v>9458</v>
      </c>
      <c r="D3765" s="37" t="s">
        <v>11716</v>
      </c>
      <c r="E3765" s="35" t="s">
        <v>19</v>
      </c>
      <c r="F3765" s="37" t="s">
        <v>11719</v>
      </c>
      <c r="G3765" s="36" t="s">
        <v>9253</v>
      </c>
      <c r="H3765" s="42">
        <v>535213.31292000005</v>
      </c>
      <c r="I3765" s="39"/>
      <c r="J3765" s="42">
        <f t="shared" si="191"/>
        <v>535213.31292000005</v>
      </c>
      <c r="K3765" s="43">
        <v>0</v>
      </c>
      <c r="L3765" s="36">
        <v>100</v>
      </c>
      <c r="M3765" s="36">
        <v>1</v>
      </c>
      <c r="N3765" s="37" t="s">
        <v>11677</v>
      </c>
      <c r="O3765" s="37" t="s">
        <v>11678</v>
      </c>
      <c r="P3765" s="36">
        <v>129</v>
      </c>
      <c r="Q3765" s="37" t="s">
        <v>11679</v>
      </c>
    </row>
    <row r="3766" spans="1:17" ht="15" customHeight="1">
      <c r="A3766" s="35">
        <v>906853</v>
      </c>
      <c r="B3766" s="36" t="s">
        <v>10602</v>
      </c>
      <c r="C3766" s="37" t="s">
        <v>9251</v>
      </c>
      <c r="D3766" s="37" t="s">
        <v>9314</v>
      </c>
      <c r="E3766" s="35">
        <v>906853</v>
      </c>
      <c r="F3766" s="37" t="s">
        <v>4720</v>
      </c>
      <c r="G3766" s="36" t="s">
        <v>9253</v>
      </c>
      <c r="H3766" s="42">
        <v>117208.7874725625</v>
      </c>
      <c r="I3766" s="39"/>
      <c r="J3766" s="42">
        <f t="shared" si="191"/>
        <v>117208.7874725625</v>
      </c>
      <c r="K3766" s="36">
        <v>0</v>
      </c>
      <c r="L3766" s="36">
        <v>100</v>
      </c>
      <c r="M3766" s="36">
        <v>1</v>
      </c>
      <c r="N3766" s="40" t="s">
        <v>9254</v>
      </c>
      <c r="O3766" s="37" t="s">
        <v>9255</v>
      </c>
      <c r="P3766" s="36">
        <v>706</v>
      </c>
      <c r="Q3766" s="37" t="s">
        <v>9256</v>
      </c>
    </row>
    <row r="3767" spans="1:17" ht="15" customHeight="1">
      <c r="A3767" s="35">
        <v>890409</v>
      </c>
      <c r="B3767" s="36" t="s">
        <v>10602</v>
      </c>
      <c r="C3767" s="37" t="s">
        <v>9928</v>
      </c>
      <c r="D3767" s="37" t="s">
        <v>10512</v>
      </c>
      <c r="E3767" s="35">
        <v>890409</v>
      </c>
      <c r="F3767" s="38" t="s">
        <v>11720</v>
      </c>
      <c r="G3767" s="36" t="s">
        <v>9253</v>
      </c>
      <c r="H3767" s="42">
        <v>52847.762467500004</v>
      </c>
      <c r="I3767" s="39"/>
      <c r="J3767" s="42">
        <f t="shared" si="191"/>
        <v>52847.762467500004</v>
      </c>
      <c r="K3767" s="43">
        <v>0</v>
      </c>
      <c r="L3767" s="36">
        <v>100</v>
      </c>
      <c r="M3767" s="36">
        <v>1</v>
      </c>
      <c r="N3767" s="40" t="s">
        <v>9323</v>
      </c>
      <c r="O3767" s="37" t="s">
        <v>9324</v>
      </c>
      <c r="P3767" s="36" t="s">
        <v>9468</v>
      </c>
      <c r="Q3767" s="37" t="s">
        <v>9468</v>
      </c>
    </row>
    <row r="3768" spans="1:17" ht="15" customHeight="1">
      <c r="A3768" s="35">
        <v>890408</v>
      </c>
      <c r="B3768" s="36" t="s">
        <v>10602</v>
      </c>
      <c r="C3768" s="37" t="s">
        <v>9928</v>
      </c>
      <c r="D3768" s="37" t="s">
        <v>11364</v>
      </c>
      <c r="E3768" s="35">
        <v>890408</v>
      </c>
      <c r="F3768" s="38" t="s">
        <v>6195</v>
      </c>
      <c r="G3768" s="36" t="s">
        <v>9253</v>
      </c>
      <c r="H3768" s="42">
        <v>52847.762467500004</v>
      </c>
      <c r="I3768" s="39"/>
      <c r="J3768" s="42">
        <f t="shared" si="191"/>
        <v>52847.762467500004</v>
      </c>
      <c r="K3768" s="43">
        <v>0</v>
      </c>
      <c r="L3768" s="36">
        <v>100</v>
      </c>
      <c r="M3768" s="36">
        <v>1</v>
      </c>
      <c r="N3768" s="40" t="s">
        <v>9323</v>
      </c>
      <c r="O3768" s="37" t="s">
        <v>9255</v>
      </c>
      <c r="P3768" s="36">
        <v>344</v>
      </c>
      <c r="Q3768" s="37" t="s">
        <v>11721</v>
      </c>
    </row>
    <row r="3769" spans="1:17" ht="15" customHeight="1">
      <c r="A3769" s="35">
        <v>890402</v>
      </c>
      <c r="B3769" s="36" t="s">
        <v>10602</v>
      </c>
      <c r="C3769" s="37" t="s">
        <v>9928</v>
      </c>
      <c r="D3769" s="37" t="s">
        <v>11364</v>
      </c>
      <c r="E3769" s="35">
        <v>890402</v>
      </c>
      <c r="F3769" s="37" t="s">
        <v>6191</v>
      </c>
      <c r="G3769" s="36" t="s">
        <v>9253</v>
      </c>
      <c r="H3769" s="42">
        <v>75496.803524999996</v>
      </c>
      <c r="I3769" s="39"/>
      <c r="J3769" s="42">
        <f t="shared" si="191"/>
        <v>75496.803524999996</v>
      </c>
      <c r="K3769" s="36">
        <v>0</v>
      </c>
      <c r="L3769" s="36">
        <v>100</v>
      </c>
      <c r="M3769" s="36">
        <v>1</v>
      </c>
      <c r="N3769" s="40" t="s">
        <v>9323</v>
      </c>
      <c r="O3769" s="37" t="s">
        <v>9255</v>
      </c>
      <c r="P3769" s="36">
        <v>129</v>
      </c>
      <c r="Q3769" s="37" t="s">
        <v>11679</v>
      </c>
    </row>
    <row r="3770" spans="1:17" ht="15" customHeight="1">
      <c r="A3770" s="35">
        <v>890404</v>
      </c>
      <c r="B3770" s="36" t="s">
        <v>10602</v>
      </c>
      <c r="C3770" s="37" t="s">
        <v>9928</v>
      </c>
      <c r="D3770" s="37" t="s">
        <v>11364</v>
      </c>
      <c r="E3770" s="35">
        <v>890404</v>
      </c>
      <c r="F3770" s="38" t="s">
        <v>6193</v>
      </c>
      <c r="G3770" s="36" t="s">
        <v>9253</v>
      </c>
      <c r="H3770" s="42">
        <v>95125.972441500009</v>
      </c>
      <c r="I3770" s="39"/>
      <c r="J3770" s="42">
        <f t="shared" si="191"/>
        <v>95125.972441500009</v>
      </c>
      <c r="K3770" s="43">
        <v>0</v>
      </c>
      <c r="L3770" s="36">
        <v>100</v>
      </c>
      <c r="M3770" s="36">
        <v>1</v>
      </c>
      <c r="N3770" s="40" t="s">
        <v>9323</v>
      </c>
      <c r="O3770" s="37" t="s">
        <v>9255</v>
      </c>
      <c r="P3770" s="36">
        <v>129</v>
      </c>
      <c r="Q3770" s="37" t="s">
        <v>11679</v>
      </c>
    </row>
    <row r="3771" spans="1:17" ht="15" customHeight="1">
      <c r="A3771" s="35">
        <v>890406</v>
      </c>
      <c r="B3771" s="36" t="s">
        <v>10602</v>
      </c>
      <c r="C3771" s="37" t="s">
        <v>9928</v>
      </c>
      <c r="D3771" s="37" t="s">
        <v>11364</v>
      </c>
      <c r="E3771" s="35">
        <v>890406</v>
      </c>
      <c r="F3771" s="38" t="s">
        <v>6194</v>
      </c>
      <c r="G3771" s="36" t="s">
        <v>9253</v>
      </c>
      <c r="H3771" s="42">
        <v>55867.634608500004</v>
      </c>
      <c r="I3771" s="39"/>
      <c r="J3771" s="42">
        <f t="shared" si="191"/>
        <v>55867.634608500004</v>
      </c>
      <c r="K3771" s="43">
        <v>0</v>
      </c>
      <c r="L3771" s="36">
        <v>100</v>
      </c>
      <c r="M3771" s="36">
        <v>1</v>
      </c>
      <c r="N3771" s="40" t="s">
        <v>9323</v>
      </c>
      <c r="O3771" s="37" t="s">
        <v>9255</v>
      </c>
      <c r="P3771" s="36">
        <v>333</v>
      </c>
      <c r="Q3771" s="37" t="s">
        <v>10514</v>
      </c>
    </row>
    <row r="3772" spans="1:17" ht="15" customHeight="1">
      <c r="A3772" s="35">
        <v>890410</v>
      </c>
      <c r="B3772" s="36" t="s">
        <v>10602</v>
      </c>
      <c r="C3772" s="37" t="s">
        <v>9928</v>
      </c>
      <c r="D3772" s="37" t="s">
        <v>10512</v>
      </c>
      <c r="E3772" s="35">
        <v>890410</v>
      </c>
      <c r="F3772" s="37" t="s">
        <v>11722</v>
      </c>
      <c r="G3772" s="36" t="s">
        <v>9253</v>
      </c>
      <c r="H3772" s="42">
        <v>23487.568661700003</v>
      </c>
      <c r="I3772" s="39"/>
      <c r="J3772" s="42">
        <f t="shared" si="191"/>
        <v>23487.568661700003</v>
      </c>
      <c r="K3772" s="36">
        <v>0</v>
      </c>
      <c r="L3772" s="36">
        <v>100</v>
      </c>
      <c r="M3772" s="36">
        <v>1</v>
      </c>
      <c r="N3772" s="40" t="s">
        <v>11723</v>
      </c>
      <c r="O3772" s="37" t="s">
        <v>11724</v>
      </c>
      <c r="P3772" s="36">
        <v>740</v>
      </c>
      <c r="Q3772" s="37" t="s">
        <v>9352</v>
      </c>
    </row>
    <row r="3773" spans="1:17" ht="15" customHeight="1">
      <c r="A3773" s="35">
        <v>890450</v>
      </c>
      <c r="B3773" s="36" t="s">
        <v>10602</v>
      </c>
      <c r="C3773" s="37" t="s">
        <v>9928</v>
      </c>
      <c r="D3773" s="37" t="s">
        <v>11364</v>
      </c>
      <c r="E3773" s="35" t="s">
        <v>11725</v>
      </c>
      <c r="F3773" s="37" t="s">
        <v>11726</v>
      </c>
      <c r="G3773" s="36" t="s">
        <v>9253</v>
      </c>
      <c r="H3773" s="42">
        <v>120794.88563999999</v>
      </c>
      <c r="I3773" s="39"/>
      <c r="J3773" s="42">
        <f t="shared" si="191"/>
        <v>120794.88563999999</v>
      </c>
      <c r="K3773" s="43">
        <v>0</v>
      </c>
      <c r="L3773" s="36">
        <v>100</v>
      </c>
      <c r="M3773" s="36">
        <v>1</v>
      </c>
      <c r="N3773" s="40" t="s">
        <v>9323</v>
      </c>
      <c r="O3773" s="37" t="s">
        <v>9255</v>
      </c>
      <c r="P3773" s="36">
        <v>320</v>
      </c>
      <c r="Q3773" s="37" t="s">
        <v>9381</v>
      </c>
    </row>
    <row r="3774" spans="1:17" ht="15" customHeight="1">
      <c r="A3774" s="35">
        <v>890494</v>
      </c>
      <c r="B3774" s="36" t="s">
        <v>10602</v>
      </c>
      <c r="C3774" s="37" t="s">
        <v>9928</v>
      </c>
      <c r="D3774" s="37" t="s">
        <v>11364</v>
      </c>
      <c r="E3774" s="35" t="s">
        <v>11727</v>
      </c>
      <c r="F3774" s="37" t="s">
        <v>11728</v>
      </c>
      <c r="G3774" s="36" t="s">
        <v>9253</v>
      </c>
      <c r="H3774" s="42">
        <v>120794.88563999999</v>
      </c>
      <c r="I3774" s="39"/>
      <c r="J3774" s="42">
        <f t="shared" si="191"/>
        <v>120794.88563999999</v>
      </c>
      <c r="K3774" s="43">
        <v>0</v>
      </c>
      <c r="L3774" s="36">
        <v>100</v>
      </c>
      <c r="M3774" s="36">
        <v>1</v>
      </c>
      <c r="N3774" s="40" t="s">
        <v>9323</v>
      </c>
      <c r="O3774" s="37" t="s">
        <v>9255</v>
      </c>
      <c r="P3774" s="36">
        <v>355</v>
      </c>
      <c r="Q3774" s="37" t="s">
        <v>10013</v>
      </c>
    </row>
    <row r="3775" spans="1:17" ht="15" customHeight="1">
      <c r="A3775" s="35">
        <v>890494</v>
      </c>
      <c r="B3775" s="36" t="s">
        <v>10602</v>
      </c>
      <c r="C3775" s="37" t="s">
        <v>9928</v>
      </c>
      <c r="D3775" s="37" t="s">
        <v>11364</v>
      </c>
      <c r="E3775" s="35">
        <v>890494</v>
      </c>
      <c r="F3775" s="38" t="s">
        <v>6251</v>
      </c>
      <c r="G3775" s="36" t="s">
        <v>9253</v>
      </c>
      <c r="H3775" s="42">
        <v>90596.164230000009</v>
      </c>
      <c r="I3775" s="39"/>
      <c r="J3775" s="42">
        <f t="shared" si="191"/>
        <v>90596.164230000009</v>
      </c>
      <c r="K3775" s="43">
        <v>0</v>
      </c>
      <c r="L3775" s="36">
        <v>100</v>
      </c>
      <c r="M3775" s="36">
        <v>1</v>
      </c>
      <c r="N3775" s="40" t="s">
        <v>9323</v>
      </c>
      <c r="O3775" s="37" t="s">
        <v>9255</v>
      </c>
      <c r="P3775" s="36">
        <v>355</v>
      </c>
      <c r="Q3775" s="37" t="s">
        <v>10013</v>
      </c>
    </row>
    <row r="3776" spans="1:17" ht="15" customHeight="1">
      <c r="A3776" s="35">
        <v>890489</v>
      </c>
      <c r="B3776" s="36" t="s">
        <v>10602</v>
      </c>
      <c r="C3776" s="37" t="s">
        <v>9928</v>
      </c>
      <c r="D3776" s="37" t="s">
        <v>11364</v>
      </c>
      <c r="E3776" s="35">
        <v>890489</v>
      </c>
      <c r="F3776" s="37" t="s">
        <v>6249</v>
      </c>
      <c r="G3776" s="36" t="s">
        <v>9253</v>
      </c>
      <c r="H3776" s="42">
        <v>120794.88563999999</v>
      </c>
      <c r="I3776" s="39"/>
      <c r="J3776" s="42">
        <f t="shared" si="191"/>
        <v>120794.88563999999</v>
      </c>
      <c r="K3776" s="43">
        <v>0</v>
      </c>
      <c r="L3776" s="36">
        <v>100</v>
      </c>
      <c r="M3776" s="36">
        <v>1</v>
      </c>
      <c r="N3776" s="40" t="s">
        <v>9323</v>
      </c>
      <c r="O3776" s="37" t="s">
        <v>9255</v>
      </c>
      <c r="P3776" s="36">
        <v>129</v>
      </c>
      <c r="Q3776" s="37" t="s">
        <v>11679</v>
      </c>
    </row>
    <row r="3777" spans="1:17" ht="15" customHeight="1">
      <c r="A3777" s="35">
        <v>890488</v>
      </c>
      <c r="B3777" s="36" t="s">
        <v>10602</v>
      </c>
      <c r="C3777" s="37" t="s">
        <v>9928</v>
      </c>
      <c r="D3777" s="37" t="s">
        <v>11364</v>
      </c>
      <c r="E3777" s="35">
        <v>890488</v>
      </c>
      <c r="F3777" s="38" t="s">
        <v>6248</v>
      </c>
      <c r="G3777" s="36" t="s">
        <v>9253</v>
      </c>
      <c r="H3777" s="42">
        <v>120794.88563999999</v>
      </c>
      <c r="I3777" s="39"/>
      <c r="J3777" s="42">
        <f t="shared" si="191"/>
        <v>120794.88563999999</v>
      </c>
      <c r="K3777" s="43">
        <v>0</v>
      </c>
      <c r="L3777" s="36">
        <v>100</v>
      </c>
      <c r="M3777" s="36">
        <v>1</v>
      </c>
      <c r="N3777" s="40" t="s">
        <v>9323</v>
      </c>
      <c r="O3777" s="37" t="s">
        <v>9255</v>
      </c>
      <c r="P3777" s="36">
        <v>348</v>
      </c>
      <c r="Q3777" s="37" t="s">
        <v>11729</v>
      </c>
    </row>
    <row r="3778" spans="1:17" ht="15" customHeight="1">
      <c r="A3778" s="35">
        <v>890487</v>
      </c>
      <c r="B3778" s="36" t="s">
        <v>10602</v>
      </c>
      <c r="C3778" s="37" t="s">
        <v>9928</v>
      </c>
      <c r="D3778" s="37" t="s">
        <v>11364</v>
      </c>
      <c r="E3778" s="35">
        <v>890487</v>
      </c>
      <c r="F3778" s="38" t="s">
        <v>6247</v>
      </c>
      <c r="G3778" s="36" t="s">
        <v>9253</v>
      </c>
      <c r="H3778" s="42">
        <v>120794.88563999999</v>
      </c>
      <c r="I3778" s="39"/>
      <c r="J3778" s="42">
        <f t="shared" si="191"/>
        <v>120794.88563999999</v>
      </c>
      <c r="K3778" s="43">
        <v>0</v>
      </c>
      <c r="L3778" s="36">
        <v>100</v>
      </c>
      <c r="M3778" s="36">
        <v>1</v>
      </c>
      <c r="N3778" s="40" t="s">
        <v>9323</v>
      </c>
      <c r="O3778" s="37" t="s">
        <v>9255</v>
      </c>
      <c r="P3778" s="36">
        <v>711</v>
      </c>
      <c r="Q3778" s="37" t="s">
        <v>10785</v>
      </c>
    </row>
    <row r="3779" spans="1:17" ht="15" customHeight="1">
      <c r="A3779" s="35">
        <v>890486</v>
      </c>
      <c r="B3779" s="36" t="s">
        <v>10602</v>
      </c>
      <c r="C3779" s="37" t="s">
        <v>9928</v>
      </c>
      <c r="D3779" s="37" t="s">
        <v>11364</v>
      </c>
      <c r="E3779" s="35">
        <v>890486</v>
      </c>
      <c r="F3779" s="37" t="s">
        <v>6246</v>
      </c>
      <c r="G3779" s="36" t="s">
        <v>9253</v>
      </c>
      <c r="H3779" s="42">
        <v>67947.123172499996</v>
      </c>
      <c r="I3779" s="39"/>
      <c r="J3779" s="42">
        <f t="shared" si="191"/>
        <v>67947.123172499996</v>
      </c>
      <c r="K3779" s="43">
        <v>0</v>
      </c>
      <c r="L3779" s="36">
        <v>100</v>
      </c>
      <c r="M3779" s="36">
        <v>1</v>
      </c>
      <c r="N3779" s="40" t="s">
        <v>9323</v>
      </c>
      <c r="O3779" s="37" t="s">
        <v>9255</v>
      </c>
      <c r="P3779" s="36">
        <v>129</v>
      </c>
      <c r="Q3779" s="37" t="s">
        <v>11679</v>
      </c>
    </row>
    <row r="3780" spans="1:17" ht="15" customHeight="1">
      <c r="A3780" s="35">
        <v>890484</v>
      </c>
      <c r="B3780" s="36" t="s">
        <v>10602</v>
      </c>
      <c r="C3780" s="37" t="s">
        <v>9928</v>
      </c>
      <c r="D3780" s="37" t="s">
        <v>11364</v>
      </c>
      <c r="E3780" s="35">
        <v>890484</v>
      </c>
      <c r="F3780" s="38" t="s">
        <v>6244</v>
      </c>
      <c r="G3780" s="36" t="s">
        <v>9253</v>
      </c>
      <c r="H3780" s="42">
        <v>103248.288</v>
      </c>
      <c r="I3780" s="39"/>
      <c r="J3780" s="42">
        <f t="shared" si="191"/>
        <v>103248.288</v>
      </c>
      <c r="K3780" s="43">
        <v>0</v>
      </c>
      <c r="L3780" s="36">
        <v>100</v>
      </c>
      <c r="M3780" s="36">
        <v>1</v>
      </c>
      <c r="N3780" s="40" t="s">
        <v>9323</v>
      </c>
      <c r="O3780" s="37" t="s">
        <v>9255</v>
      </c>
      <c r="P3780" s="36">
        <v>345</v>
      </c>
      <c r="Q3780" s="37" t="s">
        <v>11730</v>
      </c>
    </row>
    <row r="3781" spans="1:17" ht="15" customHeight="1">
      <c r="A3781" s="35">
        <v>890483</v>
      </c>
      <c r="B3781" s="36" t="s">
        <v>10602</v>
      </c>
      <c r="C3781" s="37" t="s">
        <v>9928</v>
      </c>
      <c r="D3781" s="37" t="s">
        <v>11364</v>
      </c>
      <c r="E3781" s="35">
        <v>890483</v>
      </c>
      <c r="F3781" s="38" t="s">
        <v>6243</v>
      </c>
      <c r="G3781" s="36" t="s">
        <v>9253</v>
      </c>
      <c r="H3781" s="42">
        <v>90596.164230000009</v>
      </c>
      <c r="I3781" s="39"/>
      <c r="J3781" s="42">
        <f t="shared" si="191"/>
        <v>90596.164230000009</v>
      </c>
      <c r="K3781" s="43">
        <v>0</v>
      </c>
      <c r="L3781" s="36">
        <v>100</v>
      </c>
      <c r="M3781" s="36">
        <v>1</v>
      </c>
      <c r="N3781" s="40" t="s">
        <v>9323</v>
      </c>
      <c r="O3781" s="37" t="s">
        <v>9255</v>
      </c>
      <c r="P3781" s="36">
        <v>129</v>
      </c>
      <c r="Q3781" s="37" t="s">
        <v>11679</v>
      </c>
    </row>
    <row r="3782" spans="1:17" ht="15" customHeight="1">
      <c r="A3782" s="35">
        <v>890482</v>
      </c>
      <c r="B3782" s="36" t="s">
        <v>10602</v>
      </c>
      <c r="C3782" s="37" t="s">
        <v>9928</v>
      </c>
      <c r="D3782" s="37" t="s">
        <v>11364</v>
      </c>
      <c r="E3782" s="35">
        <v>890482</v>
      </c>
      <c r="F3782" s="38" t="s">
        <v>6242</v>
      </c>
      <c r="G3782" s="36" t="s">
        <v>9253</v>
      </c>
      <c r="H3782" s="42">
        <v>67947.123172499996</v>
      </c>
      <c r="I3782" s="39"/>
      <c r="J3782" s="42">
        <f t="shared" si="191"/>
        <v>67947.123172499996</v>
      </c>
      <c r="K3782" s="43">
        <v>0</v>
      </c>
      <c r="L3782" s="36">
        <v>100</v>
      </c>
      <c r="M3782" s="36">
        <v>1</v>
      </c>
      <c r="N3782" s="40" t="s">
        <v>9323</v>
      </c>
      <c r="O3782" s="37" t="s">
        <v>9255</v>
      </c>
      <c r="P3782" s="36">
        <v>340</v>
      </c>
      <c r="Q3782" s="37" t="s">
        <v>9391</v>
      </c>
    </row>
    <row r="3783" spans="1:17" ht="15" customHeight="1">
      <c r="A3783" s="35">
        <v>890481</v>
      </c>
      <c r="B3783" s="36" t="s">
        <v>10602</v>
      </c>
      <c r="C3783" s="37" t="s">
        <v>9928</v>
      </c>
      <c r="D3783" s="37" t="s">
        <v>11364</v>
      </c>
      <c r="E3783" s="35">
        <v>890481</v>
      </c>
      <c r="F3783" s="38" t="s">
        <v>6241</v>
      </c>
      <c r="G3783" s="36" t="s">
        <v>9253</v>
      </c>
      <c r="H3783" s="42">
        <v>132874.37420400002</v>
      </c>
      <c r="I3783" s="39"/>
      <c r="J3783" s="42">
        <f t="shared" si="191"/>
        <v>132874.37420400002</v>
      </c>
      <c r="K3783" s="43">
        <v>0</v>
      </c>
      <c r="L3783" s="36">
        <v>100</v>
      </c>
      <c r="M3783" s="36">
        <v>1</v>
      </c>
      <c r="N3783" s="40" t="s">
        <v>9323</v>
      </c>
      <c r="O3783" s="37" t="s">
        <v>9255</v>
      </c>
      <c r="P3783" s="36">
        <v>129</v>
      </c>
      <c r="Q3783" s="37" t="s">
        <v>11679</v>
      </c>
    </row>
    <row r="3784" spans="1:17" ht="15" customHeight="1">
      <c r="A3784" s="35">
        <v>890480</v>
      </c>
      <c r="B3784" s="36" t="s">
        <v>10602</v>
      </c>
      <c r="C3784" s="37" t="s">
        <v>9928</v>
      </c>
      <c r="D3784" s="37" t="s">
        <v>11364</v>
      </c>
      <c r="E3784" s="35">
        <v>890480</v>
      </c>
      <c r="F3784" s="38" t="s">
        <v>6240</v>
      </c>
      <c r="G3784" s="36" t="s">
        <v>9253</v>
      </c>
      <c r="H3784" s="42">
        <v>67947.123172499996</v>
      </c>
      <c r="I3784" s="39"/>
      <c r="J3784" s="42">
        <f t="shared" si="191"/>
        <v>67947.123172499996</v>
      </c>
      <c r="K3784" s="43">
        <v>0</v>
      </c>
      <c r="L3784" s="36">
        <v>100</v>
      </c>
      <c r="M3784" s="36">
        <v>1</v>
      </c>
      <c r="N3784" s="40" t="s">
        <v>9323</v>
      </c>
      <c r="O3784" s="37" t="s">
        <v>9255</v>
      </c>
      <c r="P3784" s="36">
        <v>339</v>
      </c>
      <c r="Q3784" s="37" t="s">
        <v>9410</v>
      </c>
    </row>
    <row r="3785" spans="1:17" ht="15" customHeight="1">
      <c r="A3785" s="35">
        <v>890479</v>
      </c>
      <c r="B3785" s="36" t="s">
        <v>10602</v>
      </c>
      <c r="C3785" s="37" t="s">
        <v>9928</v>
      </c>
      <c r="D3785" s="37" t="s">
        <v>11364</v>
      </c>
      <c r="E3785" s="35">
        <v>890479</v>
      </c>
      <c r="F3785" s="38" t="s">
        <v>6239</v>
      </c>
      <c r="G3785" s="36" t="s">
        <v>9253</v>
      </c>
      <c r="H3785" s="42">
        <v>120794.88563999999</v>
      </c>
      <c r="I3785" s="39"/>
      <c r="J3785" s="42">
        <f t="shared" si="191"/>
        <v>120794.88563999999</v>
      </c>
      <c r="K3785" s="43">
        <v>0</v>
      </c>
      <c r="L3785" s="36">
        <v>100</v>
      </c>
      <c r="M3785" s="36">
        <v>1</v>
      </c>
      <c r="N3785" s="40" t="s">
        <v>9323</v>
      </c>
      <c r="O3785" s="37" t="s">
        <v>9255</v>
      </c>
      <c r="P3785" s="36">
        <v>391</v>
      </c>
      <c r="Q3785" s="37" t="s">
        <v>11731</v>
      </c>
    </row>
    <row r="3786" spans="1:17" ht="15" customHeight="1">
      <c r="A3786" s="35">
        <v>890478</v>
      </c>
      <c r="B3786" s="36" t="s">
        <v>10602</v>
      </c>
      <c r="C3786" s="37" t="s">
        <v>9928</v>
      </c>
      <c r="D3786" s="37" t="s">
        <v>11364</v>
      </c>
      <c r="E3786" s="35">
        <v>890478</v>
      </c>
      <c r="F3786" s="38" t="s">
        <v>6238</v>
      </c>
      <c r="G3786" s="36" t="s">
        <v>9253</v>
      </c>
      <c r="H3786" s="42">
        <v>120794.88563999999</v>
      </c>
      <c r="I3786" s="39"/>
      <c r="J3786" s="42">
        <f t="shared" si="191"/>
        <v>120794.88563999999</v>
      </c>
      <c r="K3786" s="43">
        <v>0</v>
      </c>
      <c r="L3786" s="36">
        <v>100</v>
      </c>
      <c r="M3786" s="36">
        <v>1</v>
      </c>
      <c r="N3786" s="40" t="s">
        <v>9323</v>
      </c>
      <c r="O3786" s="37" t="s">
        <v>9255</v>
      </c>
      <c r="P3786" s="36">
        <v>336</v>
      </c>
      <c r="Q3786" s="37" t="s">
        <v>11732</v>
      </c>
    </row>
    <row r="3787" spans="1:17" ht="15" customHeight="1">
      <c r="A3787" s="35">
        <v>890477</v>
      </c>
      <c r="B3787" s="36" t="s">
        <v>10602</v>
      </c>
      <c r="C3787" s="37" t="s">
        <v>9928</v>
      </c>
      <c r="D3787" s="37" t="s">
        <v>11364</v>
      </c>
      <c r="E3787" s="35">
        <v>890477</v>
      </c>
      <c r="F3787" s="38" t="s">
        <v>6237</v>
      </c>
      <c r="G3787" s="36" t="s">
        <v>9253</v>
      </c>
      <c r="H3787" s="42">
        <v>120794.88563999999</v>
      </c>
      <c r="I3787" s="39"/>
      <c r="J3787" s="42">
        <f t="shared" si="191"/>
        <v>120794.88563999999</v>
      </c>
      <c r="K3787" s="43">
        <v>0</v>
      </c>
      <c r="L3787" s="36">
        <v>100</v>
      </c>
      <c r="M3787" s="36">
        <v>1</v>
      </c>
      <c r="N3787" s="40" t="s">
        <v>9323</v>
      </c>
      <c r="O3787" s="37" t="s">
        <v>9255</v>
      </c>
      <c r="P3787" s="36">
        <v>391</v>
      </c>
      <c r="Q3787" s="37" t="s">
        <v>11731</v>
      </c>
    </row>
    <row r="3788" spans="1:17" ht="15" customHeight="1">
      <c r="A3788" s="35">
        <v>890476</v>
      </c>
      <c r="B3788" s="36" t="s">
        <v>10602</v>
      </c>
      <c r="C3788" s="37" t="s">
        <v>9928</v>
      </c>
      <c r="D3788" s="37" t="s">
        <v>11364</v>
      </c>
      <c r="E3788" s="35">
        <v>8904761</v>
      </c>
      <c r="F3788" s="38" t="s">
        <v>11733</v>
      </c>
      <c r="G3788" s="36" t="s">
        <v>9253</v>
      </c>
      <c r="H3788" s="42">
        <v>105695.52493500001</v>
      </c>
      <c r="I3788" s="39"/>
      <c r="J3788" s="42">
        <f t="shared" si="191"/>
        <v>105695.52493500001</v>
      </c>
      <c r="K3788" s="43">
        <v>0</v>
      </c>
      <c r="L3788" s="36">
        <v>100</v>
      </c>
      <c r="M3788" s="36">
        <v>1</v>
      </c>
      <c r="N3788" s="40" t="s">
        <v>9323</v>
      </c>
      <c r="O3788" s="37" t="s">
        <v>9255</v>
      </c>
      <c r="P3788" s="36">
        <v>129</v>
      </c>
      <c r="Q3788" s="37" t="s">
        <v>11679</v>
      </c>
    </row>
    <row r="3789" spans="1:17" ht="15" customHeight="1">
      <c r="A3789" s="35">
        <v>890476</v>
      </c>
      <c r="B3789" s="36" t="s">
        <v>10602</v>
      </c>
      <c r="C3789" s="37" t="s">
        <v>9928</v>
      </c>
      <c r="D3789" s="37" t="s">
        <v>11364</v>
      </c>
      <c r="E3789" s="35">
        <v>890476</v>
      </c>
      <c r="F3789" s="38" t="s">
        <v>6236</v>
      </c>
      <c r="G3789" s="36" t="s">
        <v>9253</v>
      </c>
      <c r="H3789" s="42">
        <v>67947.123172499996</v>
      </c>
      <c r="I3789" s="39"/>
      <c r="J3789" s="42">
        <f t="shared" si="191"/>
        <v>67947.123172499996</v>
      </c>
      <c r="K3789" s="43">
        <v>0</v>
      </c>
      <c r="L3789" s="36">
        <v>100</v>
      </c>
      <c r="M3789" s="36">
        <v>1</v>
      </c>
      <c r="N3789" s="40" t="s">
        <v>9323</v>
      </c>
      <c r="O3789" s="37" t="s">
        <v>9255</v>
      </c>
      <c r="P3789" s="36">
        <v>129</v>
      </c>
      <c r="Q3789" s="37" t="s">
        <v>11679</v>
      </c>
    </row>
    <row r="3790" spans="1:17" ht="15" customHeight="1">
      <c r="A3790" s="35">
        <v>890475</v>
      </c>
      <c r="B3790" s="36" t="s">
        <v>10602</v>
      </c>
      <c r="C3790" s="37" t="s">
        <v>9928</v>
      </c>
      <c r="D3790" s="37" t="s">
        <v>11364</v>
      </c>
      <c r="E3790" s="35">
        <v>890475</v>
      </c>
      <c r="F3790" s="37" t="s">
        <v>6235</v>
      </c>
      <c r="G3790" s="36" t="s">
        <v>9253</v>
      </c>
      <c r="H3790" s="42">
        <v>177396.96488084999</v>
      </c>
      <c r="I3790" s="39"/>
      <c r="J3790" s="42">
        <f t="shared" si="191"/>
        <v>177396.96488084999</v>
      </c>
      <c r="K3790" s="43">
        <v>0</v>
      </c>
      <c r="L3790" s="36">
        <v>100</v>
      </c>
      <c r="M3790" s="36">
        <v>1</v>
      </c>
      <c r="N3790" s="40" t="s">
        <v>9323</v>
      </c>
      <c r="O3790" s="37" t="s">
        <v>9255</v>
      </c>
      <c r="P3790" s="36">
        <v>129</v>
      </c>
      <c r="Q3790" s="37" t="s">
        <v>11679</v>
      </c>
    </row>
    <row r="3791" spans="1:17" ht="15" customHeight="1">
      <c r="A3791" s="35">
        <v>890474</v>
      </c>
      <c r="B3791" s="36" t="s">
        <v>10602</v>
      </c>
      <c r="C3791" s="37" t="s">
        <v>9928</v>
      </c>
      <c r="D3791" s="37" t="s">
        <v>11364</v>
      </c>
      <c r="E3791" s="35">
        <v>890474</v>
      </c>
      <c r="F3791" s="38" t="s">
        <v>6234</v>
      </c>
      <c r="G3791" s="36" t="s">
        <v>9253</v>
      </c>
      <c r="H3791" s="42">
        <v>120794.88563999999</v>
      </c>
      <c r="I3791" s="39"/>
      <c r="J3791" s="42">
        <f t="shared" si="191"/>
        <v>120794.88563999999</v>
      </c>
      <c r="K3791" s="43">
        <v>0</v>
      </c>
      <c r="L3791" s="36">
        <v>100</v>
      </c>
      <c r="M3791" s="36">
        <v>1</v>
      </c>
      <c r="N3791" s="40" t="s">
        <v>9323</v>
      </c>
      <c r="O3791" s="37" t="s">
        <v>9255</v>
      </c>
      <c r="P3791" s="36">
        <v>330</v>
      </c>
      <c r="Q3791" s="37" t="s">
        <v>11734</v>
      </c>
    </row>
    <row r="3792" spans="1:17" ht="15" customHeight="1">
      <c r="A3792" s="35">
        <v>890473</v>
      </c>
      <c r="B3792" s="36" t="s">
        <v>10602</v>
      </c>
      <c r="C3792" s="37" t="s">
        <v>9928</v>
      </c>
      <c r="D3792" s="37" t="s">
        <v>11364</v>
      </c>
      <c r="E3792" s="35">
        <v>890473</v>
      </c>
      <c r="F3792" s="38" t="s">
        <v>6233</v>
      </c>
      <c r="G3792" s="36" t="s">
        <v>9253</v>
      </c>
      <c r="H3792" s="42">
        <v>90596.164230000009</v>
      </c>
      <c r="I3792" s="39"/>
      <c r="J3792" s="42">
        <f t="shared" si="191"/>
        <v>90596.164230000009</v>
      </c>
      <c r="K3792" s="43">
        <v>0</v>
      </c>
      <c r="L3792" s="36">
        <v>100</v>
      </c>
      <c r="M3792" s="36">
        <v>1</v>
      </c>
      <c r="N3792" s="40" t="s">
        <v>9323</v>
      </c>
      <c r="O3792" s="37" t="s">
        <v>9255</v>
      </c>
      <c r="P3792" s="36">
        <v>387</v>
      </c>
      <c r="Q3792" s="37" t="s">
        <v>9328</v>
      </c>
    </row>
    <row r="3793" spans="1:17" ht="15" customHeight="1">
      <c r="A3793" s="35">
        <v>890472</v>
      </c>
      <c r="B3793" s="36" t="s">
        <v>10602</v>
      </c>
      <c r="C3793" s="37" t="s">
        <v>9928</v>
      </c>
      <c r="D3793" s="37" t="s">
        <v>11364</v>
      </c>
      <c r="E3793" s="35">
        <v>890472</v>
      </c>
      <c r="F3793" s="38" t="s">
        <v>6232</v>
      </c>
      <c r="G3793" s="36" t="s">
        <v>9253</v>
      </c>
      <c r="H3793" s="42">
        <v>196291.68916499999</v>
      </c>
      <c r="I3793" s="39"/>
      <c r="J3793" s="42">
        <f t="shared" si="191"/>
        <v>196291.68916499999</v>
      </c>
      <c r="K3793" s="43">
        <v>0</v>
      </c>
      <c r="L3793" s="36">
        <v>100</v>
      </c>
      <c r="M3793" s="36">
        <v>1</v>
      </c>
      <c r="N3793" s="40" t="s">
        <v>9323</v>
      </c>
      <c r="O3793" s="37" t="s">
        <v>9255</v>
      </c>
      <c r="P3793" s="36">
        <v>331</v>
      </c>
      <c r="Q3793" s="37" t="s">
        <v>10192</v>
      </c>
    </row>
    <row r="3794" spans="1:17" ht="15" customHeight="1">
      <c r="A3794" s="35">
        <v>890471</v>
      </c>
      <c r="B3794" s="36" t="s">
        <v>10602</v>
      </c>
      <c r="C3794" s="37" t="s">
        <v>9928</v>
      </c>
      <c r="D3794" s="37" t="s">
        <v>11364</v>
      </c>
      <c r="E3794" s="35">
        <v>890471</v>
      </c>
      <c r="F3794" s="38" t="s">
        <v>6231</v>
      </c>
      <c r="G3794" s="36" t="s">
        <v>9253</v>
      </c>
      <c r="H3794" s="42">
        <v>120794.88563999999</v>
      </c>
      <c r="I3794" s="39"/>
      <c r="J3794" s="42">
        <f t="shared" si="191"/>
        <v>120794.88563999999</v>
      </c>
      <c r="K3794" s="43">
        <v>0</v>
      </c>
      <c r="L3794" s="36">
        <v>100</v>
      </c>
      <c r="M3794" s="36">
        <v>1</v>
      </c>
      <c r="N3794" s="40" t="s">
        <v>9323</v>
      </c>
      <c r="O3794" s="37" t="s">
        <v>9255</v>
      </c>
      <c r="P3794" s="36">
        <v>331</v>
      </c>
      <c r="Q3794" s="37" t="s">
        <v>10192</v>
      </c>
    </row>
    <row r="3795" spans="1:17" ht="15" customHeight="1">
      <c r="A3795" s="35">
        <v>890469</v>
      </c>
      <c r="B3795" s="36" t="s">
        <v>10602</v>
      </c>
      <c r="C3795" s="37" t="s">
        <v>9928</v>
      </c>
      <c r="D3795" s="37" t="s">
        <v>11364</v>
      </c>
      <c r="E3795" s="35">
        <v>890469</v>
      </c>
      <c r="F3795" s="38" t="s">
        <v>6229</v>
      </c>
      <c r="G3795" s="36" t="s">
        <v>9253</v>
      </c>
      <c r="H3795" s="42">
        <v>258698.95951185003</v>
      </c>
      <c r="I3795" s="39"/>
      <c r="J3795" s="42">
        <f t="shared" si="191"/>
        <v>258698.95951185003</v>
      </c>
      <c r="K3795" s="43">
        <v>0</v>
      </c>
      <c r="L3795" s="36">
        <v>100</v>
      </c>
      <c r="M3795" s="36">
        <v>1</v>
      </c>
      <c r="N3795" s="40" t="s">
        <v>9323</v>
      </c>
      <c r="O3795" s="37" t="s">
        <v>9255</v>
      </c>
      <c r="P3795" s="36">
        <v>129</v>
      </c>
      <c r="Q3795" s="37" t="s">
        <v>11679</v>
      </c>
    </row>
    <row r="3796" spans="1:17" ht="15" customHeight="1">
      <c r="A3796" s="35">
        <v>890468</v>
      </c>
      <c r="B3796" s="36" t="s">
        <v>10602</v>
      </c>
      <c r="C3796" s="37" t="s">
        <v>9928</v>
      </c>
      <c r="D3796" s="37" t="s">
        <v>11364</v>
      </c>
      <c r="E3796" s="35">
        <v>890468</v>
      </c>
      <c r="F3796" s="38" t="s">
        <v>6228</v>
      </c>
      <c r="G3796" s="36" t="s">
        <v>9253</v>
      </c>
      <c r="H3796" s="42">
        <v>90596.164230000009</v>
      </c>
      <c r="I3796" s="39"/>
      <c r="J3796" s="42">
        <f t="shared" si="191"/>
        <v>90596.164230000009</v>
      </c>
      <c r="K3796" s="43">
        <v>0</v>
      </c>
      <c r="L3796" s="36">
        <v>100</v>
      </c>
      <c r="M3796" s="36">
        <v>1</v>
      </c>
      <c r="N3796" s="40" t="s">
        <v>9323</v>
      </c>
      <c r="O3796" s="37" t="s">
        <v>9255</v>
      </c>
      <c r="P3796" s="36">
        <v>330</v>
      </c>
      <c r="Q3796" s="37" t="s">
        <v>11734</v>
      </c>
    </row>
    <row r="3797" spans="1:17" ht="15" customHeight="1">
      <c r="A3797" s="35">
        <v>890467</v>
      </c>
      <c r="B3797" s="36" t="s">
        <v>10602</v>
      </c>
      <c r="C3797" s="37" t="s">
        <v>9928</v>
      </c>
      <c r="D3797" s="37" t="s">
        <v>11364</v>
      </c>
      <c r="E3797" s="35">
        <v>890467</v>
      </c>
      <c r="F3797" s="37" t="s">
        <v>6227</v>
      </c>
      <c r="G3797" s="36" t="s">
        <v>9253</v>
      </c>
      <c r="H3797" s="42">
        <v>117775.01349899999</v>
      </c>
      <c r="I3797" s="39"/>
      <c r="J3797" s="42">
        <f t="shared" ref="J3797:J3860" si="192">H3797</f>
        <v>117775.01349899999</v>
      </c>
      <c r="K3797" s="43">
        <v>0</v>
      </c>
      <c r="L3797" s="36">
        <v>100</v>
      </c>
      <c r="M3797" s="36">
        <v>1</v>
      </c>
      <c r="N3797" s="40" t="s">
        <v>9323</v>
      </c>
      <c r="O3797" s="37" t="s">
        <v>9255</v>
      </c>
      <c r="P3797" s="36">
        <v>129</v>
      </c>
      <c r="Q3797" s="37" t="s">
        <v>11679</v>
      </c>
    </row>
    <row r="3798" spans="1:17" ht="15" customHeight="1">
      <c r="A3798" s="35">
        <v>890466</v>
      </c>
      <c r="B3798" s="36" t="s">
        <v>10602</v>
      </c>
      <c r="C3798" s="37" t="s">
        <v>9928</v>
      </c>
      <c r="D3798" s="37" t="s">
        <v>11364</v>
      </c>
      <c r="E3798" s="35">
        <v>890466</v>
      </c>
      <c r="F3798" s="38" t="s">
        <v>6226</v>
      </c>
      <c r="G3798" s="36" t="s">
        <v>9253</v>
      </c>
      <c r="H3798" s="42">
        <v>83046.483877499995</v>
      </c>
      <c r="I3798" s="39"/>
      <c r="J3798" s="42">
        <f t="shared" si="192"/>
        <v>83046.483877499995</v>
      </c>
      <c r="K3798" s="43">
        <v>0</v>
      </c>
      <c r="L3798" s="36">
        <v>100</v>
      </c>
      <c r="M3798" s="36">
        <v>1</v>
      </c>
      <c r="N3798" s="40" t="s">
        <v>9323</v>
      </c>
      <c r="O3798" s="37" t="s">
        <v>9255</v>
      </c>
      <c r="P3798" s="36">
        <v>329</v>
      </c>
      <c r="Q3798" s="37" t="s">
        <v>11735</v>
      </c>
    </row>
    <row r="3799" spans="1:17" ht="15" customHeight="1">
      <c r="A3799" s="35">
        <v>890464</v>
      </c>
      <c r="B3799" s="36" t="s">
        <v>10602</v>
      </c>
      <c r="C3799" s="37" t="s">
        <v>9928</v>
      </c>
      <c r="D3799" s="37" t="s">
        <v>11364</v>
      </c>
      <c r="E3799" s="35">
        <v>890464</v>
      </c>
      <c r="F3799" s="38" t="s">
        <v>6225</v>
      </c>
      <c r="G3799" s="36" t="s">
        <v>9253</v>
      </c>
      <c r="H3799" s="42">
        <v>67947.123172499996</v>
      </c>
      <c r="I3799" s="39"/>
      <c r="J3799" s="42">
        <f t="shared" si="192"/>
        <v>67947.123172499996</v>
      </c>
      <c r="K3799" s="43">
        <v>0</v>
      </c>
      <c r="L3799" s="36">
        <v>100</v>
      </c>
      <c r="M3799" s="36">
        <v>1</v>
      </c>
      <c r="N3799" s="40" t="s">
        <v>9323</v>
      </c>
      <c r="O3799" s="37" t="s">
        <v>9255</v>
      </c>
      <c r="P3799" s="36">
        <v>327</v>
      </c>
      <c r="Q3799" s="37" t="s">
        <v>9354</v>
      </c>
    </row>
    <row r="3800" spans="1:17" ht="15" customHeight="1">
      <c r="A3800" s="35">
        <v>890455</v>
      </c>
      <c r="B3800" s="36" t="s">
        <v>10602</v>
      </c>
      <c r="C3800" s="37" t="s">
        <v>9928</v>
      </c>
      <c r="D3800" s="37" t="s">
        <v>11364</v>
      </c>
      <c r="E3800" s="35">
        <v>890455</v>
      </c>
      <c r="F3800" s="38" t="s">
        <v>11736</v>
      </c>
      <c r="G3800" s="36" t="s">
        <v>9253</v>
      </c>
      <c r="H3800" s="42">
        <v>120794.88563999999</v>
      </c>
      <c r="I3800" s="39"/>
      <c r="J3800" s="42">
        <f t="shared" si="192"/>
        <v>120794.88563999999</v>
      </c>
      <c r="K3800" s="43">
        <v>0</v>
      </c>
      <c r="L3800" s="36">
        <v>100</v>
      </c>
      <c r="M3800" s="36">
        <v>1</v>
      </c>
      <c r="N3800" s="40" t="s">
        <v>9323</v>
      </c>
      <c r="O3800" s="37" t="s">
        <v>9255</v>
      </c>
      <c r="P3800" s="36">
        <v>364</v>
      </c>
      <c r="Q3800" s="37" t="s">
        <v>9396</v>
      </c>
    </row>
    <row r="3801" spans="1:17" ht="15" customHeight="1">
      <c r="A3801" s="35">
        <v>890498</v>
      </c>
      <c r="B3801" s="36" t="s">
        <v>10602</v>
      </c>
      <c r="C3801" s="37" t="s">
        <v>9928</v>
      </c>
      <c r="D3801" s="37" t="s">
        <v>11364</v>
      </c>
      <c r="E3801" s="35">
        <v>890498</v>
      </c>
      <c r="F3801" s="38" t="s">
        <v>11737</v>
      </c>
      <c r="G3801" s="36" t="s">
        <v>9253</v>
      </c>
      <c r="H3801" s="42">
        <v>120794.88563999999</v>
      </c>
      <c r="I3801" s="39"/>
      <c r="J3801" s="42">
        <f t="shared" si="192"/>
        <v>120794.88563999999</v>
      </c>
      <c r="K3801" s="43">
        <v>0</v>
      </c>
      <c r="L3801" s="36">
        <v>100</v>
      </c>
      <c r="M3801" s="36">
        <v>1</v>
      </c>
      <c r="N3801" s="40" t="s">
        <v>9323</v>
      </c>
      <c r="O3801" s="37" t="s">
        <v>9255</v>
      </c>
      <c r="P3801" s="36">
        <v>323</v>
      </c>
      <c r="Q3801" s="37" t="s">
        <v>11738</v>
      </c>
    </row>
    <row r="3802" spans="1:17" ht="15" customHeight="1">
      <c r="A3802" s="35">
        <v>890454</v>
      </c>
      <c r="B3802" s="36" t="s">
        <v>10602</v>
      </c>
      <c r="C3802" s="37" t="s">
        <v>9928</v>
      </c>
      <c r="D3802" s="37" t="s">
        <v>11364</v>
      </c>
      <c r="E3802" s="35">
        <v>890454</v>
      </c>
      <c r="F3802" s="38" t="s">
        <v>6223</v>
      </c>
      <c r="G3802" s="36" t="s">
        <v>9253</v>
      </c>
      <c r="H3802" s="42">
        <v>120794.88563999999</v>
      </c>
      <c r="I3802" s="39"/>
      <c r="J3802" s="42">
        <f t="shared" si="192"/>
        <v>120794.88563999999</v>
      </c>
      <c r="K3802" s="43">
        <v>0</v>
      </c>
      <c r="L3802" s="36">
        <v>100</v>
      </c>
      <c r="M3802" s="36">
        <v>1</v>
      </c>
      <c r="N3802" s="40" t="s">
        <v>9323</v>
      </c>
      <c r="O3802" s="37" t="s">
        <v>9255</v>
      </c>
      <c r="P3802" s="36">
        <v>323</v>
      </c>
      <c r="Q3802" s="37" t="s">
        <v>11738</v>
      </c>
    </row>
    <row r="3803" spans="1:17" ht="15" customHeight="1">
      <c r="A3803" s="35">
        <v>890452</v>
      </c>
      <c r="B3803" s="36" t="s">
        <v>10602</v>
      </c>
      <c r="C3803" s="37" t="s">
        <v>9928</v>
      </c>
      <c r="D3803" s="37" t="s">
        <v>11364</v>
      </c>
      <c r="E3803" s="35">
        <v>890452</v>
      </c>
      <c r="F3803" s="38" t="s">
        <v>11739</v>
      </c>
      <c r="G3803" s="36" t="s">
        <v>9253</v>
      </c>
      <c r="H3803" s="42">
        <v>120794.88563999999</v>
      </c>
      <c r="I3803" s="39"/>
      <c r="J3803" s="42">
        <f t="shared" si="192"/>
        <v>120794.88563999999</v>
      </c>
      <c r="K3803" s="43">
        <v>0</v>
      </c>
      <c r="L3803" s="36">
        <v>100</v>
      </c>
      <c r="M3803" s="36">
        <v>1</v>
      </c>
      <c r="N3803" s="40" t="s">
        <v>9323</v>
      </c>
      <c r="O3803" s="37" t="s">
        <v>9255</v>
      </c>
      <c r="P3803" s="36">
        <v>391</v>
      </c>
      <c r="Q3803" s="37" t="s">
        <v>11731</v>
      </c>
    </row>
    <row r="3804" spans="1:17" ht="15" customHeight="1">
      <c r="A3804" s="35">
        <v>890451</v>
      </c>
      <c r="B3804" s="36" t="s">
        <v>10602</v>
      </c>
      <c r="C3804" s="37" t="s">
        <v>9928</v>
      </c>
      <c r="D3804" s="37" t="s">
        <v>11364</v>
      </c>
      <c r="E3804" s="35">
        <v>890451</v>
      </c>
      <c r="F3804" s="38" t="s">
        <v>6221</v>
      </c>
      <c r="G3804" s="36" t="s">
        <v>9253</v>
      </c>
      <c r="H3804" s="42">
        <v>120794.88563999999</v>
      </c>
      <c r="I3804" s="39"/>
      <c r="J3804" s="42">
        <f t="shared" si="192"/>
        <v>120794.88563999999</v>
      </c>
      <c r="K3804" s="43">
        <v>0</v>
      </c>
      <c r="L3804" s="36">
        <v>100</v>
      </c>
      <c r="M3804" s="36">
        <v>1</v>
      </c>
      <c r="N3804" s="40" t="s">
        <v>9323</v>
      </c>
      <c r="O3804" s="37" t="s">
        <v>9255</v>
      </c>
      <c r="P3804" s="36">
        <v>321</v>
      </c>
      <c r="Q3804" s="37" t="s">
        <v>11740</v>
      </c>
    </row>
    <row r="3805" spans="1:17" ht="15" customHeight="1">
      <c r="A3805" s="35">
        <v>890450</v>
      </c>
      <c r="B3805" s="36" t="s">
        <v>10602</v>
      </c>
      <c r="C3805" s="37" t="s">
        <v>9928</v>
      </c>
      <c r="D3805" s="37" t="s">
        <v>11364</v>
      </c>
      <c r="E3805" s="35">
        <v>890450</v>
      </c>
      <c r="F3805" s="38" t="s">
        <v>6220</v>
      </c>
      <c r="G3805" s="36" t="s">
        <v>9253</v>
      </c>
      <c r="H3805" s="42">
        <v>67947.123172499996</v>
      </c>
      <c r="I3805" s="39"/>
      <c r="J3805" s="42">
        <f t="shared" si="192"/>
        <v>67947.123172499996</v>
      </c>
      <c r="K3805" s="43">
        <v>0</v>
      </c>
      <c r="L3805" s="36">
        <v>100</v>
      </c>
      <c r="M3805" s="36">
        <v>1</v>
      </c>
      <c r="N3805" s="40" t="s">
        <v>9323</v>
      </c>
      <c r="O3805" s="37" t="s">
        <v>9255</v>
      </c>
      <c r="P3805" s="36">
        <v>320</v>
      </c>
      <c r="Q3805" s="37" t="s">
        <v>9381</v>
      </c>
    </row>
    <row r="3806" spans="1:17" ht="15" customHeight="1">
      <c r="A3806" s="35">
        <v>890449</v>
      </c>
      <c r="B3806" s="36" t="s">
        <v>10602</v>
      </c>
      <c r="C3806" s="37" t="s">
        <v>9928</v>
      </c>
      <c r="D3806" s="37" t="s">
        <v>11364</v>
      </c>
      <c r="E3806" s="35">
        <v>890449</v>
      </c>
      <c r="F3806" s="38" t="s">
        <v>6219</v>
      </c>
      <c r="G3806" s="50" t="s">
        <v>9253</v>
      </c>
      <c r="H3806" s="42">
        <v>154311.29999999999</v>
      </c>
      <c r="I3806" s="39"/>
      <c r="J3806" s="42">
        <f t="shared" si="192"/>
        <v>154311.29999999999</v>
      </c>
      <c r="K3806" s="36">
        <v>0</v>
      </c>
      <c r="L3806" s="36">
        <v>100</v>
      </c>
      <c r="M3806" s="36">
        <v>1</v>
      </c>
      <c r="N3806" s="40" t="s">
        <v>9323</v>
      </c>
      <c r="O3806" s="37" t="s">
        <v>9255</v>
      </c>
      <c r="P3806" s="36">
        <v>318</v>
      </c>
      <c r="Q3806" s="37" t="s">
        <v>11741</v>
      </c>
    </row>
    <row r="3807" spans="1:17" ht="15" customHeight="1">
      <c r="A3807" s="35">
        <v>890446</v>
      </c>
      <c r="B3807" s="36" t="s">
        <v>10602</v>
      </c>
      <c r="C3807" s="37" t="s">
        <v>9928</v>
      </c>
      <c r="D3807" s="37" t="s">
        <v>11364</v>
      </c>
      <c r="E3807" s="35">
        <v>890446</v>
      </c>
      <c r="F3807" s="38" t="s">
        <v>11742</v>
      </c>
      <c r="G3807" s="36" t="s">
        <v>9253</v>
      </c>
      <c r="H3807" s="42">
        <v>90596.164230000009</v>
      </c>
      <c r="I3807" s="39"/>
      <c r="J3807" s="42">
        <f t="shared" si="192"/>
        <v>90596.164230000009</v>
      </c>
      <c r="K3807" s="43">
        <v>0</v>
      </c>
      <c r="L3807" s="36">
        <v>100</v>
      </c>
      <c r="M3807" s="36">
        <v>1</v>
      </c>
      <c r="N3807" s="40" t="s">
        <v>9323</v>
      </c>
      <c r="O3807" s="37" t="s">
        <v>9255</v>
      </c>
      <c r="P3807" s="36">
        <v>316</v>
      </c>
      <c r="Q3807" s="37" t="s">
        <v>9428</v>
      </c>
    </row>
    <row r="3808" spans="1:17" ht="15" customHeight="1">
      <c r="A3808" s="35">
        <v>890445</v>
      </c>
      <c r="B3808" s="36" t="s">
        <v>10602</v>
      </c>
      <c r="C3808" s="37" t="s">
        <v>9928</v>
      </c>
      <c r="D3808" s="37" t="s">
        <v>11364</v>
      </c>
      <c r="E3808" s="35">
        <v>890445</v>
      </c>
      <c r="F3808" s="37" t="s">
        <v>6215</v>
      </c>
      <c r="G3808" s="36" t="s">
        <v>9253</v>
      </c>
      <c r="H3808" s="42">
        <v>226490.41057499999</v>
      </c>
      <c r="I3808" s="39"/>
      <c r="J3808" s="42">
        <f t="shared" si="192"/>
        <v>226490.41057499999</v>
      </c>
      <c r="K3808" s="43">
        <v>0</v>
      </c>
      <c r="L3808" s="36">
        <v>100</v>
      </c>
      <c r="M3808" s="36">
        <v>1</v>
      </c>
      <c r="N3808" s="40" t="s">
        <v>9323</v>
      </c>
      <c r="O3808" s="37" t="s">
        <v>9255</v>
      </c>
      <c r="P3808" s="36">
        <v>129</v>
      </c>
      <c r="Q3808" s="37" t="s">
        <v>11679</v>
      </c>
    </row>
    <row r="3809" spans="1:17" ht="15" customHeight="1">
      <c r="A3809" s="35">
        <v>890444</v>
      </c>
      <c r="B3809" s="36" t="s">
        <v>10602</v>
      </c>
      <c r="C3809" s="37" t="s">
        <v>9928</v>
      </c>
      <c r="D3809" s="37" t="s">
        <v>11364</v>
      </c>
      <c r="E3809" s="35">
        <v>890444</v>
      </c>
      <c r="F3809" s="38" t="s">
        <v>6214</v>
      </c>
      <c r="G3809" s="50" t="s">
        <v>9253</v>
      </c>
      <c r="H3809" s="42">
        <v>132631.20000000001</v>
      </c>
      <c r="I3809" s="39"/>
      <c r="J3809" s="42">
        <f t="shared" si="192"/>
        <v>132631.20000000001</v>
      </c>
      <c r="K3809" s="36">
        <v>0</v>
      </c>
      <c r="L3809" s="36">
        <v>100</v>
      </c>
      <c r="M3809" s="36">
        <v>1</v>
      </c>
      <c r="N3809" s="40" t="s">
        <v>9323</v>
      </c>
      <c r="O3809" s="37" t="s">
        <v>9255</v>
      </c>
      <c r="P3809" s="36">
        <v>310</v>
      </c>
      <c r="Q3809" s="37" t="s">
        <v>11743</v>
      </c>
    </row>
    <row r="3810" spans="1:17" ht="15" customHeight="1">
      <c r="A3810" s="35">
        <v>890480</v>
      </c>
      <c r="B3810" s="36" t="s">
        <v>10602</v>
      </c>
      <c r="C3810" s="37" t="s">
        <v>9928</v>
      </c>
      <c r="D3810" s="37" t="s">
        <v>11364</v>
      </c>
      <c r="E3810" s="35" t="s">
        <v>11744</v>
      </c>
      <c r="F3810" s="37" t="s">
        <v>11745</v>
      </c>
      <c r="G3810" s="36" t="s">
        <v>9253</v>
      </c>
      <c r="H3810" s="42">
        <v>90596.164230000009</v>
      </c>
      <c r="I3810" s="39"/>
      <c r="J3810" s="42">
        <f t="shared" si="192"/>
        <v>90596.164230000009</v>
      </c>
      <c r="K3810" s="43">
        <v>0</v>
      </c>
      <c r="L3810" s="36">
        <v>100</v>
      </c>
      <c r="M3810" s="36">
        <v>1</v>
      </c>
      <c r="N3810" s="40" t="s">
        <v>9323</v>
      </c>
      <c r="O3810" s="37" t="s">
        <v>9255</v>
      </c>
      <c r="P3810" s="36">
        <v>339</v>
      </c>
      <c r="Q3810" s="37" t="s">
        <v>9410</v>
      </c>
    </row>
    <row r="3811" spans="1:17" ht="15" customHeight="1">
      <c r="A3811" s="35">
        <v>890443</v>
      </c>
      <c r="B3811" s="36" t="s">
        <v>10602</v>
      </c>
      <c r="C3811" s="37" t="s">
        <v>9928</v>
      </c>
      <c r="D3811" s="37" t="s">
        <v>11364</v>
      </c>
      <c r="E3811" s="35">
        <v>890443</v>
      </c>
      <c r="F3811" s="38" t="s">
        <v>6213</v>
      </c>
      <c r="G3811" s="36" t="s">
        <v>9253</v>
      </c>
      <c r="H3811" s="42">
        <v>120794.88563999999</v>
      </c>
      <c r="I3811" s="39"/>
      <c r="J3811" s="42">
        <f t="shared" si="192"/>
        <v>120794.88563999999</v>
      </c>
      <c r="K3811" s="43">
        <v>0</v>
      </c>
      <c r="L3811" s="36">
        <v>100</v>
      </c>
      <c r="M3811" s="36">
        <v>1</v>
      </c>
      <c r="N3811" s="40" t="s">
        <v>9323</v>
      </c>
      <c r="O3811" s="37" t="s">
        <v>9255</v>
      </c>
      <c r="P3811" s="36">
        <v>309</v>
      </c>
      <c r="Q3811" s="37" t="s">
        <v>11386</v>
      </c>
    </row>
    <row r="3812" spans="1:17" ht="15" customHeight="1">
      <c r="A3812" s="35">
        <v>890442</v>
      </c>
      <c r="B3812" s="36" t="s">
        <v>10602</v>
      </c>
      <c r="C3812" s="37" t="s">
        <v>9928</v>
      </c>
      <c r="D3812" s="37" t="s">
        <v>11364</v>
      </c>
      <c r="E3812" s="35" t="s">
        <v>11746</v>
      </c>
      <c r="F3812" s="38" t="s">
        <v>11747</v>
      </c>
      <c r="G3812" s="36" t="s">
        <v>9253</v>
      </c>
      <c r="H3812" s="42">
        <v>120794.88563999999</v>
      </c>
      <c r="I3812" s="39"/>
      <c r="J3812" s="42">
        <f t="shared" si="192"/>
        <v>120794.88563999999</v>
      </c>
      <c r="K3812" s="43">
        <v>0</v>
      </c>
      <c r="L3812" s="36">
        <v>100</v>
      </c>
      <c r="M3812" s="36">
        <v>1</v>
      </c>
      <c r="N3812" s="40" t="s">
        <v>9323</v>
      </c>
      <c r="O3812" s="37" t="s">
        <v>9255</v>
      </c>
      <c r="P3812" s="36">
        <v>308</v>
      </c>
      <c r="Q3812" s="37" t="s">
        <v>11748</v>
      </c>
    </row>
    <row r="3813" spans="1:17" ht="15" customHeight="1">
      <c r="A3813" s="35">
        <v>890442</v>
      </c>
      <c r="B3813" s="36" t="s">
        <v>10602</v>
      </c>
      <c r="C3813" s="37" t="s">
        <v>9928</v>
      </c>
      <c r="D3813" s="37" t="s">
        <v>11364</v>
      </c>
      <c r="E3813" s="35">
        <v>890442</v>
      </c>
      <c r="F3813" s="38" t="s">
        <v>6212</v>
      </c>
      <c r="G3813" s="36" t="s">
        <v>9253</v>
      </c>
      <c r="H3813" s="42">
        <v>90596.164230000009</v>
      </c>
      <c r="I3813" s="39"/>
      <c r="J3813" s="42">
        <f t="shared" si="192"/>
        <v>90596.164230000009</v>
      </c>
      <c r="K3813" s="43">
        <v>0</v>
      </c>
      <c r="L3813" s="36">
        <v>100</v>
      </c>
      <c r="M3813" s="36">
        <v>1</v>
      </c>
      <c r="N3813" s="40" t="s">
        <v>9323</v>
      </c>
      <c r="O3813" s="37" t="s">
        <v>9255</v>
      </c>
      <c r="P3813" s="36">
        <v>308</v>
      </c>
      <c r="Q3813" s="37" t="s">
        <v>11748</v>
      </c>
    </row>
    <row r="3814" spans="1:17" ht="15" customHeight="1">
      <c r="A3814" s="35">
        <v>890441</v>
      </c>
      <c r="B3814" s="36" t="s">
        <v>10602</v>
      </c>
      <c r="C3814" s="37" t="s">
        <v>9928</v>
      </c>
      <c r="D3814" s="37" t="s">
        <v>11364</v>
      </c>
      <c r="E3814" s="35">
        <v>890441</v>
      </c>
      <c r="F3814" s="38" t="s">
        <v>6211</v>
      </c>
      <c r="G3814" s="36" t="s">
        <v>9253</v>
      </c>
      <c r="H3814" s="42">
        <v>120794.88563999999</v>
      </c>
      <c r="I3814" s="39"/>
      <c r="J3814" s="42">
        <f t="shared" si="192"/>
        <v>120794.88563999999</v>
      </c>
      <c r="K3814" s="43">
        <v>0</v>
      </c>
      <c r="L3814" s="36">
        <v>100</v>
      </c>
      <c r="M3814" s="36">
        <v>1</v>
      </c>
      <c r="N3814" s="40" t="s">
        <v>9323</v>
      </c>
      <c r="O3814" s="37" t="s">
        <v>9255</v>
      </c>
      <c r="P3814" s="36">
        <v>377</v>
      </c>
      <c r="Q3814" s="37" t="s">
        <v>11749</v>
      </c>
    </row>
    <row r="3815" spans="1:17" ht="15" customHeight="1">
      <c r="A3815" s="35">
        <v>890440</v>
      </c>
      <c r="B3815" s="36" t="s">
        <v>10602</v>
      </c>
      <c r="C3815" s="37" t="s">
        <v>9928</v>
      </c>
      <c r="D3815" s="37" t="s">
        <v>11364</v>
      </c>
      <c r="E3815" s="35">
        <v>890440</v>
      </c>
      <c r="F3815" s="38" t="s">
        <v>6210</v>
      </c>
      <c r="G3815" s="36" t="s">
        <v>9253</v>
      </c>
      <c r="H3815" s="42">
        <v>90596.164230000009</v>
      </c>
      <c r="I3815" s="39"/>
      <c r="J3815" s="42">
        <f t="shared" si="192"/>
        <v>90596.164230000009</v>
      </c>
      <c r="K3815" s="43">
        <v>0</v>
      </c>
      <c r="L3815" s="36">
        <v>100</v>
      </c>
      <c r="M3815" s="36">
        <v>1</v>
      </c>
      <c r="N3815" s="40" t="s">
        <v>9323</v>
      </c>
      <c r="O3815" s="37" t="s">
        <v>9255</v>
      </c>
      <c r="P3815" s="36">
        <v>372</v>
      </c>
      <c r="Q3815" s="37" t="s">
        <v>11750</v>
      </c>
    </row>
    <row r="3816" spans="1:17" ht="15" customHeight="1">
      <c r="A3816" s="35">
        <v>890439</v>
      </c>
      <c r="B3816" s="36" t="s">
        <v>10602</v>
      </c>
      <c r="C3816" s="37" t="s">
        <v>9928</v>
      </c>
      <c r="D3816" s="37" t="s">
        <v>11364</v>
      </c>
      <c r="E3816" s="35" t="s">
        <v>11751</v>
      </c>
      <c r="F3816" s="38" t="s">
        <v>11752</v>
      </c>
      <c r="G3816" s="36" t="s">
        <v>9253</v>
      </c>
      <c r="H3816" s="42">
        <v>120794.88563999999</v>
      </c>
      <c r="I3816" s="39"/>
      <c r="J3816" s="42">
        <f t="shared" si="192"/>
        <v>120794.88563999999</v>
      </c>
      <c r="K3816" s="43">
        <v>0</v>
      </c>
      <c r="L3816" s="36">
        <v>100</v>
      </c>
      <c r="M3816" s="36">
        <v>1</v>
      </c>
      <c r="N3816" s="40" t="s">
        <v>9323</v>
      </c>
      <c r="O3816" s="37" t="s">
        <v>9255</v>
      </c>
      <c r="P3816" s="36">
        <v>369</v>
      </c>
      <c r="Q3816" s="37" t="s">
        <v>9386</v>
      </c>
    </row>
    <row r="3817" spans="1:17" ht="15" customHeight="1">
      <c r="A3817" s="35">
        <v>890439</v>
      </c>
      <c r="B3817" s="36" t="s">
        <v>10602</v>
      </c>
      <c r="C3817" s="37" t="s">
        <v>9928</v>
      </c>
      <c r="D3817" s="37" t="s">
        <v>11364</v>
      </c>
      <c r="E3817" s="35">
        <v>890439</v>
      </c>
      <c r="F3817" s="38" t="s">
        <v>11753</v>
      </c>
      <c r="G3817" s="36" t="s">
        <v>9253</v>
      </c>
      <c r="H3817" s="42">
        <v>90596.164230000009</v>
      </c>
      <c r="I3817" s="39"/>
      <c r="J3817" s="42">
        <f t="shared" si="192"/>
        <v>90596.164230000009</v>
      </c>
      <c r="K3817" s="43">
        <v>0</v>
      </c>
      <c r="L3817" s="36">
        <v>100</v>
      </c>
      <c r="M3817" s="36">
        <v>1</v>
      </c>
      <c r="N3817" s="40" t="s">
        <v>9323</v>
      </c>
      <c r="O3817" s="37" t="s">
        <v>9255</v>
      </c>
      <c r="P3817" s="36">
        <v>369</v>
      </c>
      <c r="Q3817" s="37" t="s">
        <v>9386</v>
      </c>
    </row>
    <row r="3818" spans="1:17" ht="15" customHeight="1">
      <c r="A3818" s="35">
        <v>890438</v>
      </c>
      <c r="B3818" s="36" t="s">
        <v>10602</v>
      </c>
      <c r="C3818" s="37" t="s">
        <v>9928</v>
      </c>
      <c r="D3818" s="37" t="s">
        <v>11364</v>
      </c>
      <c r="E3818" s="35">
        <v>890438</v>
      </c>
      <c r="F3818" s="37" t="s">
        <v>6208</v>
      </c>
      <c r="G3818" s="36" t="s">
        <v>9253</v>
      </c>
      <c r="H3818" s="42">
        <v>90596.164230000009</v>
      </c>
      <c r="I3818" s="39"/>
      <c r="J3818" s="42">
        <f t="shared" si="192"/>
        <v>90596.164230000009</v>
      </c>
      <c r="K3818" s="43">
        <v>0</v>
      </c>
      <c r="L3818" s="36">
        <v>100</v>
      </c>
      <c r="M3818" s="36">
        <v>1</v>
      </c>
      <c r="N3818" s="40" t="s">
        <v>9323</v>
      </c>
      <c r="O3818" s="37" t="s">
        <v>9255</v>
      </c>
      <c r="P3818" s="36">
        <v>306</v>
      </c>
      <c r="Q3818" s="37" t="s">
        <v>9645</v>
      </c>
    </row>
    <row r="3819" spans="1:17" ht="15" customHeight="1">
      <c r="A3819" s="35">
        <v>890437</v>
      </c>
      <c r="B3819" s="36" t="s">
        <v>10602</v>
      </c>
      <c r="C3819" s="37" t="s">
        <v>9928</v>
      </c>
      <c r="D3819" s="37" t="s">
        <v>11364</v>
      </c>
      <c r="E3819" s="35">
        <v>890437</v>
      </c>
      <c r="F3819" s="37" t="s">
        <v>11754</v>
      </c>
      <c r="G3819" s="36" t="s">
        <v>9253</v>
      </c>
      <c r="H3819" s="42">
        <v>90596.164230000009</v>
      </c>
      <c r="I3819" s="39"/>
      <c r="J3819" s="42">
        <f t="shared" si="192"/>
        <v>90596.164230000009</v>
      </c>
      <c r="K3819" s="43">
        <v>0</v>
      </c>
      <c r="L3819" s="36">
        <v>100</v>
      </c>
      <c r="M3819" s="36">
        <v>1</v>
      </c>
      <c r="N3819" s="40" t="s">
        <v>9323</v>
      </c>
      <c r="O3819" s="37" t="s">
        <v>9255</v>
      </c>
      <c r="P3819" s="36">
        <v>373</v>
      </c>
      <c r="Q3819" s="37" t="s">
        <v>11755</v>
      </c>
    </row>
    <row r="3820" spans="1:17" ht="15" customHeight="1">
      <c r="A3820" s="35">
        <v>890436</v>
      </c>
      <c r="B3820" s="36" t="s">
        <v>10602</v>
      </c>
      <c r="C3820" s="37" t="s">
        <v>9928</v>
      </c>
      <c r="D3820" s="37" t="s">
        <v>11364</v>
      </c>
      <c r="E3820" s="35">
        <v>890436</v>
      </c>
      <c r="F3820" s="38" t="s">
        <v>6207</v>
      </c>
      <c r="G3820" s="36" t="s">
        <v>9253</v>
      </c>
      <c r="H3820" s="42">
        <v>90596.164230000009</v>
      </c>
      <c r="I3820" s="39"/>
      <c r="J3820" s="42">
        <f t="shared" si="192"/>
        <v>90596.164230000009</v>
      </c>
      <c r="K3820" s="43">
        <v>0</v>
      </c>
      <c r="L3820" s="36">
        <v>100</v>
      </c>
      <c r="M3820" s="36">
        <v>1</v>
      </c>
      <c r="N3820" s="40" t="s">
        <v>9323</v>
      </c>
      <c r="O3820" s="37" t="s">
        <v>9255</v>
      </c>
      <c r="P3820" s="36">
        <v>129</v>
      </c>
      <c r="Q3820" s="37" t="s">
        <v>11679</v>
      </c>
    </row>
    <row r="3821" spans="1:17" ht="15" customHeight="1">
      <c r="A3821" s="35">
        <v>890435</v>
      </c>
      <c r="B3821" s="36" t="s">
        <v>10602</v>
      </c>
      <c r="C3821" s="37" t="s">
        <v>9928</v>
      </c>
      <c r="D3821" s="37" t="s">
        <v>11364</v>
      </c>
      <c r="E3821" s="35">
        <v>890435</v>
      </c>
      <c r="F3821" s="38" t="s">
        <v>6206</v>
      </c>
      <c r="G3821" s="36" t="s">
        <v>9253</v>
      </c>
      <c r="H3821" s="42">
        <v>67947.123172499996</v>
      </c>
      <c r="I3821" s="39"/>
      <c r="J3821" s="42">
        <f t="shared" si="192"/>
        <v>67947.123172499996</v>
      </c>
      <c r="K3821" s="43">
        <v>0</v>
      </c>
      <c r="L3821" s="36">
        <v>100</v>
      </c>
      <c r="M3821" s="36">
        <v>1</v>
      </c>
      <c r="N3821" s="40" t="s">
        <v>9323</v>
      </c>
      <c r="O3821" s="37" t="s">
        <v>9255</v>
      </c>
      <c r="P3821" s="36">
        <v>304</v>
      </c>
      <c r="Q3821" s="37" t="s">
        <v>9385</v>
      </c>
    </row>
    <row r="3822" spans="1:17" ht="15" customHeight="1">
      <c r="A3822" s="35">
        <v>890434</v>
      </c>
      <c r="B3822" s="36" t="s">
        <v>10602</v>
      </c>
      <c r="C3822" s="37" t="s">
        <v>9928</v>
      </c>
      <c r="D3822" s="37" t="s">
        <v>11364</v>
      </c>
      <c r="E3822" s="35">
        <v>890434</v>
      </c>
      <c r="F3822" s="38" t="s">
        <v>6205</v>
      </c>
      <c r="G3822" s="36" t="s">
        <v>9253</v>
      </c>
      <c r="H3822" s="42">
        <v>120794.88563999999</v>
      </c>
      <c r="I3822" s="39"/>
      <c r="J3822" s="42">
        <f t="shared" si="192"/>
        <v>120794.88563999999</v>
      </c>
      <c r="K3822" s="43">
        <v>0</v>
      </c>
      <c r="L3822" s="36">
        <v>100</v>
      </c>
      <c r="M3822" s="36">
        <v>1</v>
      </c>
      <c r="N3822" s="40" t="s">
        <v>9323</v>
      </c>
      <c r="O3822" s="37" t="s">
        <v>9255</v>
      </c>
      <c r="P3822" s="36">
        <v>367</v>
      </c>
      <c r="Q3822" s="37" t="s">
        <v>9246</v>
      </c>
    </row>
    <row r="3823" spans="1:17" ht="15" customHeight="1">
      <c r="A3823" s="35">
        <v>890433</v>
      </c>
      <c r="B3823" s="36" t="s">
        <v>10602</v>
      </c>
      <c r="C3823" s="37" t="s">
        <v>9928</v>
      </c>
      <c r="D3823" s="37" t="s">
        <v>11364</v>
      </c>
      <c r="E3823" s="35">
        <v>890433</v>
      </c>
      <c r="F3823" s="38" t="s">
        <v>6204</v>
      </c>
      <c r="G3823" s="36" t="s">
        <v>9253</v>
      </c>
      <c r="H3823" s="42">
        <v>120794.88563999999</v>
      </c>
      <c r="I3823" s="39"/>
      <c r="J3823" s="42">
        <f t="shared" si="192"/>
        <v>120794.88563999999</v>
      </c>
      <c r="K3823" s="43">
        <v>0</v>
      </c>
      <c r="L3823" s="36">
        <v>100</v>
      </c>
      <c r="M3823" s="36">
        <v>1</v>
      </c>
      <c r="N3823" s="40" t="s">
        <v>9323</v>
      </c>
      <c r="O3823" s="37" t="s">
        <v>9255</v>
      </c>
      <c r="P3823" s="36">
        <v>366</v>
      </c>
      <c r="Q3823" s="37" t="s">
        <v>9330</v>
      </c>
    </row>
    <row r="3824" spans="1:17" ht="15" customHeight="1">
      <c r="A3824" s="35">
        <v>890432</v>
      </c>
      <c r="B3824" s="36" t="s">
        <v>10602</v>
      </c>
      <c r="C3824" s="37" t="s">
        <v>9928</v>
      </c>
      <c r="D3824" s="37" t="s">
        <v>11364</v>
      </c>
      <c r="E3824" s="35">
        <v>890432</v>
      </c>
      <c r="F3824" s="38" t="s">
        <v>6203</v>
      </c>
      <c r="G3824" s="36" t="s">
        <v>9253</v>
      </c>
      <c r="H3824" s="42">
        <v>120794.88563999999</v>
      </c>
      <c r="I3824" s="39"/>
      <c r="J3824" s="42">
        <f t="shared" si="192"/>
        <v>120794.88563999999</v>
      </c>
      <c r="K3824" s="43">
        <v>0</v>
      </c>
      <c r="L3824" s="36">
        <v>100</v>
      </c>
      <c r="M3824" s="36">
        <v>1</v>
      </c>
      <c r="N3824" s="40" t="s">
        <v>9323</v>
      </c>
      <c r="O3824" s="37" t="s">
        <v>9255</v>
      </c>
      <c r="P3824" s="36">
        <v>364</v>
      </c>
      <c r="Q3824" s="37" t="s">
        <v>9396</v>
      </c>
    </row>
    <row r="3825" spans="1:17" ht="15" customHeight="1">
      <c r="A3825" s="35">
        <v>890431</v>
      </c>
      <c r="B3825" s="36" t="s">
        <v>10602</v>
      </c>
      <c r="C3825" s="37" t="s">
        <v>9928</v>
      </c>
      <c r="D3825" s="37" t="s">
        <v>11364</v>
      </c>
      <c r="E3825" s="35">
        <v>890431</v>
      </c>
      <c r="F3825" s="38" t="s">
        <v>6202</v>
      </c>
      <c r="G3825" s="36" t="s">
        <v>9253</v>
      </c>
      <c r="H3825" s="42">
        <v>120794.88563999999</v>
      </c>
      <c r="I3825" s="39"/>
      <c r="J3825" s="42">
        <f t="shared" si="192"/>
        <v>120794.88563999999</v>
      </c>
      <c r="K3825" s="43">
        <v>0</v>
      </c>
      <c r="L3825" s="36">
        <v>100</v>
      </c>
      <c r="M3825" s="36">
        <v>1</v>
      </c>
      <c r="N3825" s="40" t="s">
        <v>9323</v>
      </c>
      <c r="O3825" s="37" t="s">
        <v>9255</v>
      </c>
      <c r="P3825" s="36">
        <v>362</v>
      </c>
      <c r="Q3825" s="37" t="s">
        <v>9454</v>
      </c>
    </row>
    <row r="3826" spans="1:17" ht="15" customHeight="1">
      <c r="A3826" s="35">
        <v>890430</v>
      </c>
      <c r="B3826" s="36" t="s">
        <v>10602</v>
      </c>
      <c r="C3826" s="37" t="s">
        <v>9928</v>
      </c>
      <c r="D3826" s="37" t="s">
        <v>11364</v>
      </c>
      <c r="E3826" s="35">
        <v>890430</v>
      </c>
      <c r="F3826" s="38" t="s">
        <v>6201</v>
      </c>
      <c r="G3826" s="36" t="s">
        <v>9253</v>
      </c>
      <c r="H3826" s="42">
        <v>75496.803524999996</v>
      </c>
      <c r="I3826" s="39"/>
      <c r="J3826" s="42">
        <f t="shared" si="192"/>
        <v>75496.803524999996</v>
      </c>
      <c r="K3826" s="43">
        <v>0</v>
      </c>
      <c r="L3826" s="36">
        <v>100</v>
      </c>
      <c r="M3826" s="36">
        <v>1</v>
      </c>
      <c r="N3826" s="40" t="s">
        <v>9323</v>
      </c>
      <c r="O3826" s="37" t="s">
        <v>9255</v>
      </c>
      <c r="P3826" s="36">
        <v>303</v>
      </c>
      <c r="Q3826" s="37" t="s">
        <v>9298</v>
      </c>
    </row>
    <row r="3827" spans="1:17" ht="15" customHeight="1">
      <c r="A3827" s="35">
        <v>890429</v>
      </c>
      <c r="B3827" s="36" t="s">
        <v>10602</v>
      </c>
      <c r="C3827" s="37" t="s">
        <v>9928</v>
      </c>
      <c r="D3827" s="37" t="s">
        <v>11364</v>
      </c>
      <c r="E3827" s="35">
        <v>890429</v>
      </c>
      <c r="F3827" s="38" t="s">
        <v>6200</v>
      </c>
      <c r="G3827" s="36" t="s">
        <v>9253</v>
      </c>
      <c r="H3827" s="42">
        <v>161563.15954349999</v>
      </c>
      <c r="I3827" s="39"/>
      <c r="J3827" s="42">
        <f t="shared" si="192"/>
        <v>161563.15954349999</v>
      </c>
      <c r="K3827" s="43">
        <v>0</v>
      </c>
      <c r="L3827" s="36">
        <v>100</v>
      </c>
      <c r="M3827" s="36">
        <v>1</v>
      </c>
      <c r="N3827" s="40" t="s">
        <v>9323</v>
      </c>
      <c r="O3827" s="37" t="s">
        <v>9255</v>
      </c>
      <c r="P3827" s="36">
        <v>129</v>
      </c>
      <c r="Q3827" s="37" t="s">
        <v>11679</v>
      </c>
    </row>
    <row r="3828" spans="1:17" ht="15" customHeight="1">
      <c r="A3828" s="35">
        <v>890428</v>
      </c>
      <c r="B3828" s="36" t="s">
        <v>10602</v>
      </c>
      <c r="C3828" s="37" t="s">
        <v>9928</v>
      </c>
      <c r="D3828" s="37" t="s">
        <v>11364</v>
      </c>
      <c r="E3828" s="35">
        <v>890428</v>
      </c>
      <c r="F3828" s="38" t="s">
        <v>6199</v>
      </c>
      <c r="G3828" s="36" t="s">
        <v>9253</v>
      </c>
      <c r="H3828" s="42">
        <v>75496.803524999996</v>
      </c>
      <c r="I3828" s="39"/>
      <c r="J3828" s="42">
        <f t="shared" si="192"/>
        <v>75496.803524999996</v>
      </c>
      <c r="K3828" s="43">
        <v>0</v>
      </c>
      <c r="L3828" s="36">
        <v>100</v>
      </c>
      <c r="M3828" s="36">
        <v>1</v>
      </c>
      <c r="N3828" s="40" t="s">
        <v>9323</v>
      </c>
      <c r="O3828" s="37" t="s">
        <v>9255</v>
      </c>
      <c r="P3828" s="36">
        <v>302</v>
      </c>
      <c r="Q3828" s="37" t="s">
        <v>9918</v>
      </c>
    </row>
    <row r="3829" spans="1:17" ht="15" customHeight="1">
      <c r="A3829" s="35">
        <v>890426</v>
      </c>
      <c r="B3829" s="36" t="s">
        <v>10602</v>
      </c>
      <c r="C3829" s="37" t="s">
        <v>9928</v>
      </c>
      <c r="D3829" s="37" t="s">
        <v>11364</v>
      </c>
      <c r="E3829" s="35">
        <v>890426</v>
      </c>
      <c r="F3829" s="38" t="s">
        <v>6198</v>
      </c>
      <c r="G3829" s="36" t="s">
        <v>9253</v>
      </c>
      <c r="H3829" s="42">
        <v>67947.123172499996</v>
      </c>
      <c r="I3829" s="39"/>
      <c r="J3829" s="42">
        <f t="shared" si="192"/>
        <v>67947.123172499996</v>
      </c>
      <c r="K3829" s="43">
        <v>0</v>
      </c>
      <c r="L3829" s="36">
        <v>100</v>
      </c>
      <c r="M3829" s="36">
        <v>1</v>
      </c>
      <c r="N3829" s="40" t="s">
        <v>9323</v>
      </c>
      <c r="O3829" s="37" t="s">
        <v>9255</v>
      </c>
      <c r="P3829" s="36">
        <v>301</v>
      </c>
      <c r="Q3829" s="37" t="s">
        <v>10017</v>
      </c>
    </row>
    <row r="3830" spans="1:17" ht="15" customHeight="1">
      <c r="A3830" s="35">
        <v>890434</v>
      </c>
      <c r="B3830" s="51" t="s">
        <v>10602</v>
      </c>
      <c r="C3830" s="37" t="s">
        <v>9928</v>
      </c>
      <c r="D3830" s="37" t="s">
        <v>11364</v>
      </c>
      <c r="E3830" s="35">
        <v>8904341</v>
      </c>
      <c r="F3830" s="37" t="s">
        <v>11756</v>
      </c>
      <c r="G3830" s="52" t="s">
        <v>9253</v>
      </c>
      <c r="H3830" s="42">
        <v>120794.31</v>
      </c>
      <c r="I3830" s="39"/>
      <c r="J3830" s="42">
        <f t="shared" si="192"/>
        <v>120794.31</v>
      </c>
      <c r="K3830" s="52">
        <v>0</v>
      </c>
      <c r="L3830" s="52">
        <v>100</v>
      </c>
      <c r="M3830" s="51">
        <v>1</v>
      </c>
      <c r="N3830" s="40" t="s">
        <v>11757</v>
      </c>
      <c r="O3830" s="37" t="s">
        <v>11758</v>
      </c>
      <c r="P3830" s="36">
        <v>129</v>
      </c>
      <c r="Q3830" s="37" t="s">
        <v>11679</v>
      </c>
    </row>
    <row r="3831" spans="1:17" ht="15" customHeight="1">
      <c r="A3831" s="35">
        <v>890480</v>
      </c>
      <c r="B3831" s="36" t="s">
        <v>10602</v>
      </c>
      <c r="C3831" s="37" t="s">
        <v>9928</v>
      </c>
      <c r="D3831" s="37" t="s">
        <v>11364</v>
      </c>
      <c r="E3831" s="35" t="s">
        <v>11759</v>
      </c>
      <c r="F3831" s="37" t="s">
        <v>11760</v>
      </c>
      <c r="G3831" s="36" t="s">
        <v>9253</v>
      </c>
      <c r="H3831" s="42">
        <v>120794.88563999999</v>
      </c>
      <c r="I3831" s="39"/>
      <c r="J3831" s="42">
        <f t="shared" si="192"/>
        <v>120794.88563999999</v>
      </c>
      <c r="K3831" s="43">
        <v>0</v>
      </c>
      <c r="L3831" s="36">
        <v>100</v>
      </c>
      <c r="M3831" s="36">
        <v>1</v>
      </c>
      <c r="N3831" s="40" t="s">
        <v>9323</v>
      </c>
      <c r="O3831" s="37" t="s">
        <v>9255</v>
      </c>
      <c r="P3831" s="36">
        <v>339</v>
      </c>
      <c r="Q3831" s="37" t="s">
        <v>9410</v>
      </c>
    </row>
    <row r="3832" spans="1:17" ht="15" customHeight="1">
      <c r="A3832" s="35">
        <v>904705</v>
      </c>
      <c r="B3832" s="36" t="s">
        <v>10602</v>
      </c>
      <c r="C3832" s="37" t="s">
        <v>9251</v>
      </c>
      <c r="D3832" s="37" t="s">
        <v>9314</v>
      </c>
      <c r="E3832" s="35">
        <v>904705</v>
      </c>
      <c r="F3832" s="37" t="s">
        <v>4874</v>
      </c>
      <c r="G3832" s="36" t="s">
        <v>9253</v>
      </c>
      <c r="H3832" s="42">
        <v>84012.842962619994</v>
      </c>
      <c r="I3832" s="39"/>
      <c r="J3832" s="42">
        <f t="shared" si="192"/>
        <v>84012.842962619994</v>
      </c>
      <c r="K3832" s="43">
        <v>0</v>
      </c>
      <c r="L3832" s="36">
        <v>100</v>
      </c>
      <c r="M3832" s="36">
        <v>1</v>
      </c>
      <c r="N3832" s="40" t="s">
        <v>9254</v>
      </c>
      <c r="O3832" s="37" t="s">
        <v>9255</v>
      </c>
      <c r="P3832" s="36">
        <v>706</v>
      </c>
      <c r="Q3832" s="37" t="s">
        <v>9256</v>
      </c>
    </row>
    <row r="3833" spans="1:17" ht="15" customHeight="1">
      <c r="A3833" s="35">
        <v>904703</v>
      </c>
      <c r="B3833" s="36" t="s">
        <v>10602</v>
      </c>
      <c r="C3833" s="37" t="s">
        <v>9251</v>
      </c>
      <c r="D3833" s="37" t="s">
        <v>9314</v>
      </c>
      <c r="E3833" s="35">
        <v>904703</v>
      </c>
      <c r="F3833" s="37" t="s">
        <v>11761</v>
      </c>
      <c r="G3833" s="36" t="s">
        <v>9253</v>
      </c>
      <c r="H3833" s="42">
        <v>157622.226399495</v>
      </c>
      <c r="I3833" s="39"/>
      <c r="J3833" s="42">
        <f t="shared" si="192"/>
        <v>157622.226399495</v>
      </c>
      <c r="K3833" s="43">
        <v>0</v>
      </c>
      <c r="L3833" s="36">
        <v>100</v>
      </c>
      <c r="M3833" s="36">
        <v>1</v>
      </c>
      <c r="N3833" s="40" t="s">
        <v>9254</v>
      </c>
      <c r="O3833" s="37" t="s">
        <v>9255</v>
      </c>
      <c r="P3833" s="36">
        <v>706</v>
      </c>
      <c r="Q3833" s="37" t="s">
        <v>9256</v>
      </c>
    </row>
    <row r="3834" spans="1:17" ht="15" customHeight="1">
      <c r="A3834" s="35">
        <v>451303</v>
      </c>
      <c r="B3834" s="36" t="s">
        <v>10602</v>
      </c>
      <c r="C3834" s="37" t="s">
        <v>9240</v>
      </c>
      <c r="D3834" s="37" t="s">
        <v>9658</v>
      </c>
      <c r="E3834" s="35">
        <v>451303</v>
      </c>
      <c r="F3834" s="38" t="s">
        <v>7933</v>
      </c>
      <c r="G3834" s="36" t="s">
        <v>9253</v>
      </c>
      <c r="H3834" s="42">
        <v>9434986.5301262997</v>
      </c>
      <c r="I3834" s="39"/>
      <c r="J3834" s="42">
        <f t="shared" si="192"/>
        <v>9434986.5301262997</v>
      </c>
      <c r="K3834" s="43">
        <v>0</v>
      </c>
      <c r="L3834" s="36">
        <v>100</v>
      </c>
      <c r="M3834" s="36">
        <v>1</v>
      </c>
      <c r="N3834" s="40" t="s">
        <v>11762</v>
      </c>
      <c r="O3834" s="37" t="s">
        <v>9844</v>
      </c>
      <c r="P3834" s="36">
        <v>203</v>
      </c>
      <c r="Q3834" s="37" t="s">
        <v>9385</v>
      </c>
    </row>
    <row r="3835" spans="1:17" ht="15" customHeight="1">
      <c r="A3835" s="35">
        <v>529301</v>
      </c>
      <c r="B3835" s="36" t="s">
        <v>10602</v>
      </c>
      <c r="C3835" s="37" t="s">
        <v>9343</v>
      </c>
      <c r="D3835" s="37" t="s">
        <v>9427</v>
      </c>
      <c r="E3835" s="35">
        <v>529301</v>
      </c>
      <c r="F3835" s="38" t="s">
        <v>11763</v>
      </c>
      <c r="G3835" s="36" t="s">
        <v>9253</v>
      </c>
      <c r="H3835" s="42">
        <v>10041225.862432051</v>
      </c>
      <c r="I3835" s="39"/>
      <c r="J3835" s="42">
        <f t="shared" si="192"/>
        <v>10041225.862432051</v>
      </c>
      <c r="K3835" s="43">
        <v>0</v>
      </c>
      <c r="L3835" s="36">
        <v>100</v>
      </c>
      <c r="M3835" s="36">
        <v>1</v>
      </c>
      <c r="N3835" s="40" t="s">
        <v>11764</v>
      </c>
      <c r="O3835" s="37" t="s">
        <v>9844</v>
      </c>
      <c r="P3835" s="36">
        <v>316</v>
      </c>
      <c r="Q3835" s="37" t="s">
        <v>9428</v>
      </c>
    </row>
    <row r="3836" spans="1:17" ht="15" customHeight="1">
      <c r="A3836" s="35">
        <v>428101</v>
      </c>
      <c r="B3836" s="36" t="s">
        <v>10602</v>
      </c>
      <c r="C3836" s="37" t="s">
        <v>9240</v>
      </c>
      <c r="D3836" s="37" t="s">
        <v>9658</v>
      </c>
      <c r="E3836" s="35">
        <v>428101</v>
      </c>
      <c r="F3836" s="38" t="s">
        <v>11765</v>
      </c>
      <c r="G3836" s="36" t="s">
        <v>9253</v>
      </c>
      <c r="H3836" s="42">
        <v>10041225.862432051</v>
      </c>
      <c r="I3836" s="39"/>
      <c r="J3836" s="42">
        <f t="shared" si="192"/>
        <v>10041225.862432051</v>
      </c>
      <c r="K3836" s="43">
        <v>0</v>
      </c>
      <c r="L3836" s="36">
        <v>100</v>
      </c>
      <c r="M3836" s="36">
        <v>1</v>
      </c>
      <c r="N3836" s="37" t="s">
        <v>11766</v>
      </c>
      <c r="O3836" s="37" t="s">
        <v>9844</v>
      </c>
      <c r="P3836" s="36">
        <v>203</v>
      </c>
      <c r="Q3836" s="37" t="s">
        <v>9385</v>
      </c>
    </row>
    <row r="3837" spans="1:17" ht="15" customHeight="1">
      <c r="A3837" s="35">
        <v>649701</v>
      </c>
      <c r="B3837" s="36" t="s">
        <v>10602</v>
      </c>
      <c r="C3837" s="37" t="s">
        <v>9240</v>
      </c>
      <c r="D3837" s="37" t="s">
        <v>9260</v>
      </c>
      <c r="E3837" s="35">
        <v>649701</v>
      </c>
      <c r="F3837" s="38" t="s">
        <v>2490</v>
      </c>
      <c r="G3837" s="36" t="s">
        <v>9253</v>
      </c>
      <c r="H3837" s="42">
        <v>13274300.976586653</v>
      </c>
      <c r="I3837" s="39"/>
      <c r="J3837" s="42">
        <f t="shared" si="192"/>
        <v>13274300.976586653</v>
      </c>
      <c r="K3837" s="43">
        <v>0</v>
      </c>
      <c r="L3837" s="36">
        <v>100</v>
      </c>
      <c r="M3837" s="36">
        <v>1</v>
      </c>
      <c r="N3837" s="40" t="s">
        <v>9684</v>
      </c>
      <c r="O3837" s="37" t="s">
        <v>9844</v>
      </c>
      <c r="P3837" s="36">
        <v>215</v>
      </c>
      <c r="Q3837" s="37" t="s">
        <v>9262</v>
      </c>
    </row>
    <row r="3838" spans="1:17" ht="15" customHeight="1">
      <c r="A3838" s="35">
        <v>697101</v>
      </c>
      <c r="B3838" s="36" t="s">
        <v>10602</v>
      </c>
      <c r="C3838" s="37" t="s">
        <v>9240</v>
      </c>
      <c r="D3838" s="37" t="s">
        <v>9247</v>
      </c>
      <c r="E3838" s="35">
        <v>697101</v>
      </c>
      <c r="F3838" s="38" t="s">
        <v>2578</v>
      </c>
      <c r="G3838" s="36" t="s">
        <v>9253</v>
      </c>
      <c r="H3838" s="42">
        <v>509739.32295</v>
      </c>
      <c r="I3838" s="39"/>
      <c r="J3838" s="42">
        <f t="shared" si="192"/>
        <v>509739.32295</v>
      </c>
      <c r="K3838" s="43">
        <v>0</v>
      </c>
      <c r="L3838" s="36">
        <v>100</v>
      </c>
      <c r="M3838" s="36">
        <v>1</v>
      </c>
      <c r="N3838" s="40" t="s">
        <v>11767</v>
      </c>
      <c r="O3838" s="40" t="s">
        <v>11768</v>
      </c>
      <c r="P3838" s="36">
        <v>204</v>
      </c>
      <c r="Q3838" s="37" t="s">
        <v>9248</v>
      </c>
    </row>
    <row r="3839" spans="1:17" ht="15" customHeight="1">
      <c r="A3839" s="35">
        <v>518902</v>
      </c>
      <c r="B3839" s="36" t="s">
        <v>10602</v>
      </c>
      <c r="C3839" s="37" t="s">
        <v>9240</v>
      </c>
      <c r="D3839" s="37" t="s">
        <v>9658</v>
      </c>
      <c r="E3839" s="35">
        <v>518902</v>
      </c>
      <c r="F3839" s="38" t="s">
        <v>11769</v>
      </c>
      <c r="G3839" s="36" t="s">
        <v>9253</v>
      </c>
      <c r="H3839" s="42">
        <v>9434986.5301262997</v>
      </c>
      <c r="I3839" s="39"/>
      <c r="J3839" s="42">
        <f t="shared" si="192"/>
        <v>9434986.5301262997</v>
      </c>
      <c r="K3839" s="43">
        <v>0</v>
      </c>
      <c r="L3839" s="36">
        <v>100</v>
      </c>
      <c r="M3839" s="36">
        <v>1</v>
      </c>
      <c r="N3839" s="40" t="s">
        <v>11762</v>
      </c>
      <c r="O3839" s="37" t="s">
        <v>9844</v>
      </c>
      <c r="P3839" s="36">
        <v>203</v>
      </c>
      <c r="Q3839" s="37" t="s">
        <v>9385</v>
      </c>
    </row>
    <row r="3840" spans="1:17" ht="15" customHeight="1">
      <c r="A3840" s="35">
        <v>454301</v>
      </c>
      <c r="B3840" s="36" t="s">
        <v>10602</v>
      </c>
      <c r="C3840" s="37" t="s">
        <v>9240</v>
      </c>
      <c r="D3840" s="37" t="s">
        <v>9241</v>
      </c>
      <c r="E3840" s="35">
        <v>454301</v>
      </c>
      <c r="F3840" s="38" t="s">
        <v>7957</v>
      </c>
      <c r="G3840" s="36" t="s">
        <v>9253</v>
      </c>
      <c r="H3840" s="42">
        <v>10041225.862432051</v>
      </c>
      <c r="I3840" s="39"/>
      <c r="J3840" s="42">
        <f t="shared" si="192"/>
        <v>10041225.862432051</v>
      </c>
      <c r="K3840" s="43">
        <v>0</v>
      </c>
      <c r="L3840" s="36">
        <v>100</v>
      </c>
      <c r="M3840" s="36">
        <v>1</v>
      </c>
      <c r="N3840" s="40" t="s">
        <v>9684</v>
      </c>
      <c r="O3840" s="37" t="s">
        <v>9844</v>
      </c>
      <c r="P3840" s="36">
        <v>235</v>
      </c>
      <c r="Q3840" s="37" t="s">
        <v>9246</v>
      </c>
    </row>
    <row r="3841" spans="1:17" ht="15" customHeight="1">
      <c r="A3841" s="35">
        <v>429301</v>
      </c>
      <c r="B3841" s="36" t="s">
        <v>10602</v>
      </c>
      <c r="C3841" s="37" t="s">
        <v>9343</v>
      </c>
      <c r="D3841" s="37" t="s">
        <v>9427</v>
      </c>
      <c r="E3841" s="35">
        <v>429301</v>
      </c>
      <c r="F3841" s="38" t="s">
        <v>7901</v>
      </c>
      <c r="G3841" s="36" t="s">
        <v>9253</v>
      </c>
      <c r="H3841" s="42">
        <v>10041225.862432051</v>
      </c>
      <c r="I3841" s="39"/>
      <c r="J3841" s="42">
        <f t="shared" si="192"/>
        <v>10041225.862432051</v>
      </c>
      <c r="K3841" s="43">
        <v>0</v>
      </c>
      <c r="L3841" s="36">
        <v>100</v>
      </c>
      <c r="M3841" s="36">
        <v>1</v>
      </c>
      <c r="N3841" s="40" t="s">
        <v>11764</v>
      </c>
      <c r="O3841" s="37" t="s">
        <v>9844</v>
      </c>
      <c r="P3841" s="36">
        <v>316</v>
      </c>
      <c r="Q3841" s="37" t="s">
        <v>9428</v>
      </c>
    </row>
    <row r="3842" spans="1:17" ht="15" customHeight="1">
      <c r="A3842" s="35">
        <v>861803</v>
      </c>
      <c r="B3842" s="36" t="s">
        <v>10602</v>
      </c>
      <c r="C3842" s="37" t="s">
        <v>9343</v>
      </c>
      <c r="D3842" s="37" t="s">
        <v>9993</v>
      </c>
      <c r="E3842" s="35">
        <v>861803</v>
      </c>
      <c r="F3842" s="38" t="s">
        <v>11770</v>
      </c>
      <c r="G3842" s="36" t="s">
        <v>9253</v>
      </c>
      <c r="H3842" s="42">
        <v>91502.125872300006</v>
      </c>
      <c r="I3842" s="39"/>
      <c r="J3842" s="42">
        <f t="shared" si="192"/>
        <v>91502.125872300006</v>
      </c>
      <c r="K3842" s="43">
        <v>0</v>
      </c>
      <c r="L3842" s="36">
        <v>100</v>
      </c>
      <c r="M3842" s="36">
        <v>1</v>
      </c>
      <c r="N3842" s="40" t="s">
        <v>9323</v>
      </c>
      <c r="O3842" s="37" t="s">
        <v>9255</v>
      </c>
      <c r="P3842" s="36">
        <v>217</v>
      </c>
      <c r="Q3842" s="37" t="s">
        <v>9584</v>
      </c>
    </row>
    <row r="3843" spans="1:17" ht="15" customHeight="1">
      <c r="A3843" s="35">
        <v>549002</v>
      </c>
      <c r="B3843" s="36" t="s">
        <v>10602</v>
      </c>
      <c r="C3843" s="37" t="s">
        <v>9343</v>
      </c>
      <c r="D3843" s="37" t="s">
        <v>10262</v>
      </c>
      <c r="E3843" s="35">
        <v>549002</v>
      </c>
      <c r="F3843" s="38" t="s">
        <v>11771</v>
      </c>
      <c r="G3843" s="36" t="s">
        <v>9253</v>
      </c>
      <c r="H3843" s="42">
        <v>8026820.1507780002</v>
      </c>
      <c r="I3843" s="39"/>
      <c r="J3843" s="42">
        <f t="shared" si="192"/>
        <v>8026820.1507780002</v>
      </c>
      <c r="K3843" s="43">
        <v>0</v>
      </c>
      <c r="L3843" s="36">
        <v>100</v>
      </c>
      <c r="M3843" s="36">
        <v>1</v>
      </c>
      <c r="N3843" s="40" t="s">
        <v>11772</v>
      </c>
      <c r="O3843" s="37" t="s">
        <v>11773</v>
      </c>
      <c r="P3843" s="36">
        <v>214</v>
      </c>
      <c r="Q3843" s="37" t="s">
        <v>9341</v>
      </c>
    </row>
    <row r="3844" spans="1:17" ht="15" customHeight="1">
      <c r="A3844" s="35">
        <v>389107</v>
      </c>
      <c r="B3844" s="36" t="s">
        <v>10602</v>
      </c>
      <c r="C3844" s="37" t="s">
        <v>9240</v>
      </c>
      <c r="D3844" s="37" t="s">
        <v>9329</v>
      </c>
      <c r="E3844" s="35">
        <v>389107</v>
      </c>
      <c r="F3844" s="38" t="s">
        <v>11774</v>
      </c>
      <c r="G3844" s="36" t="s">
        <v>9253</v>
      </c>
      <c r="H3844" s="42">
        <v>5088484.557585001</v>
      </c>
      <c r="I3844" s="39"/>
      <c r="J3844" s="42">
        <f t="shared" si="192"/>
        <v>5088484.557585001</v>
      </c>
      <c r="K3844" s="43">
        <v>0</v>
      </c>
      <c r="L3844" s="36">
        <v>100</v>
      </c>
      <c r="M3844" s="36">
        <v>1</v>
      </c>
      <c r="N3844" s="40" t="s">
        <v>11775</v>
      </c>
      <c r="O3844" s="37" t="s">
        <v>9844</v>
      </c>
      <c r="P3844" s="36">
        <v>234</v>
      </c>
      <c r="Q3844" s="37" t="s">
        <v>9330</v>
      </c>
    </row>
    <row r="3845" spans="1:17" ht="15" customHeight="1">
      <c r="A3845" s="35" t="s">
        <v>11776</v>
      </c>
      <c r="B3845" s="36" t="s">
        <v>10602</v>
      </c>
      <c r="C3845" s="37" t="s">
        <v>9343</v>
      </c>
      <c r="D3845" s="37" t="s">
        <v>10262</v>
      </c>
      <c r="E3845" s="35" t="s">
        <v>11776</v>
      </c>
      <c r="F3845" s="37" t="s">
        <v>11777</v>
      </c>
      <c r="G3845" s="36" t="s">
        <v>9253</v>
      </c>
      <c r="H3845" s="42">
        <v>1358942.4634499999</v>
      </c>
      <c r="I3845" s="39"/>
      <c r="J3845" s="42">
        <f t="shared" si="192"/>
        <v>1358942.4634499999</v>
      </c>
      <c r="K3845" s="43">
        <v>0</v>
      </c>
      <c r="L3845" s="36">
        <v>100</v>
      </c>
      <c r="M3845" s="36">
        <v>1</v>
      </c>
      <c r="N3845" s="40" t="s">
        <v>11778</v>
      </c>
      <c r="O3845" s="40" t="s">
        <v>10910</v>
      </c>
      <c r="P3845" s="36">
        <v>217</v>
      </c>
      <c r="Q3845" s="37" t="s">
        <v>9584</v>
      </c>
    </row>
    <row r="3846" spans="1:17" ht="15" customHeight="1">
      <c r="A3846" s="35" t="s">
        <v>1040</v>
      </c>
      <c r="B3846" s="36" t="s">
        <v>10602</v>
      </c>
      <c r="C3846" s="37" t="s">
        <v>9240</v>
      </c>
      <c r="D3846" s="37" t="s">
        <v>9327</v>
      </c>
      <c r="E3846" s="35" t="s">
        <v>1040</v>
      </c>
      <c r="F3846" s="38" t="s">
        <v>11779</v>
      </c>
      <c r="G3846" s="36" t="s">
        <v>9253</v>
      </c>
      <c r="H3846" s="42">
        <v>5538783.4866000004</v>
      </c>
      <c r="I3846" s="39"/>
      <c r="J3846" s="42">
        <f t="shared" si="192"/>
        <v>5538783.4866000004</v>
      </c>
      <c r="K3846" s="43">
        <v>0</v>
      </c>
      <c r="L3846" s="36">
        <v>100</v>
      </c>
      <c r="M3846" s="36">
        <v>1</v>
      </c>
      <c r="N3846" s="40" t="s">
        <v>9684</v>
      </c>
      <c r="O3846" s="37" t="s">
        <v>9245</v>
      </c>
      <c r="P3846" s="36">
        <v>245</v>
      </c>
      <c r="Q3846" s="37" t="s">
        <v>9328</v>
      </c>
    </row>
    <row r="3847" spans="1:17" ht="15" customHeight="1">
      <c r="A3847" s="35">
        <v>389108</v>
      </c>
      <c r="B3847" s="36" t="s">
        <v>10602</v>
      </c>
      <c r="C3847" s="37" t="s">
        <v>9240</v>
      </c>
      <c r="D3847" s="37" t="s">
        <v>9329</v>
      </c>
      <c r="E3847" s="35">
        <v>389108</v>
      </c>
      <c r="F3847" s="38" t="s">
        <v>8365</v>
      </c>
      <c r="G3847" s="36" t="s">
        <v>9253</v>
      </c>
      <c r="H3847" s="42">
        <v>3322010.3487070496</v>
      </c>
      <c r="I3847" s="39"/>
      <c r="J3847" s="42">
        <f t="shared" si="192"/>
        <v>3322010.3487070496</v>
      </c>
      <c r="K3847" s="43">
        <v>0</v>
      </c>
      <c r="L3847" s="36">
        <v>100</v>
      </c>
      <c r="M3847" s="36">
        <v>1</v>
      </c>
      <c r="N3847" s="40" t="s">
        <v>9684</v>
      </c>
      <c r="O3847" s="37" t="s">
        <v>9844</v>
      </c>
      <c r="P3847" s="36">
        <v>234</v>
      </c>
      <c r="Q3847" s="37" t="s">
        <v>9330</v>
      </c>
    </row>
    <row r="3848" spans="1:17" ht="15" customHeight="1">
      <c r="A3848" s="35">
        <v>389103</v>
      </c>
      <c r="B3848" s="36" t="s">
        <v>10602</v>
      </c>
      <c r="C3848" s="37" t="s">
        <v>9240</v>
      </c>
      <c r="D3848" s="37" t="s">
        <v>9329</v>
      </c>
      <c r="E3848" s="35" t="s">
        <v>11780</v>
      </c>
      <c r="F3848" s="38" t="s">
        <v>11781</v>
      </c>
      <c r="G3848" s="36" t="s">
        <v>9253</v>
      </c>
      <c r="H3848" s="42">
        <v>3454884.7229110496</v>
      </c>
      <c r="I3848" s="39"/>
      <c r="J3848" s="42">
        <f t="shared" si="192"/>
        <v>3454884.7229110496</v>
      </c>
      <c r="K3848" s="43">
        <v>0</v>
      </c>
      <c r="L3848" s="36">
        <v>100</v>
      </c>
      <c r="M3848" s="36">
        <v>1</v>
      </c>
      <c r="N3848" s="40" t="s">
        <v>9684</v>
      </c>
      <c r="O3848" s="37" t="s">
        <v>9844</v>
      </c>
      <c r="P3848" s="36">
        <v>234</v>
      </c>
      <c r="Q3848" s="37" t="s">
        <v>9330</v>
      </c>
    </row>
    <row r="3849" spans="1:17" ht="15" customHeight="1">
      <c r="A3849" s="35">
        <v>389103</v>
      </c>
      <c r="B3849" s="36" t="s">
        <v>10602</v>
      </c>
      <c r="C3849" s="37" t="s">
        <v>9343</v>
      </c>
      <c r="D3849" s="37" t="s">
        <v>10262</v>
      </c>
      <c r="E3849" s="35">
        <v>3891031</v>
      </c>
      <c r="F3849" s="38" t="s">
        <v>11782</v>
      </c>
      <c r="G3849" s="36" t="s">
        <v>9253</v>
      </c>
      <c r="H3849" s="42">
        <v>468080.18185499997</v>
      </c>
      <c r="I3849" s="39"/>
      <c r="J3849" s="42">
        <f t="shared" si="192"/>
        <v>468080.18185499997</v>
      </c>
      <c r="K3849" s="43">
        <v>0</v>
      </c>
      <c r="L3849" s="36">
        <v>100</v>
      </c>
      <c r="M3849" s="36">
        <v>1</v>
      </c>
      <c r="N3849" s="40" t="s">
        <v>11783</v>
      </c>
      <c r="O3849" s="37" t="s">
        <v>11784</v>
      </c>
      <c r="P3849" s="36">
        <v>312</v>
      </c>
      <c r="Q3849" s="37" t="s">
        <v>10028</v>
      </c>
    </row>
    <row r="3850" spans="1:17" ht="15" customHeight="1">
      <c r="A3850" s="35">
        <v>389103</v>
      </c>
      <c r="B3850" s="36" t="s">
        <v>10602</v>
      </c>
      <c r="C3850" s="37" t="s">
        <v>9331</v>
      </c>
      <c r="D3850" s="37" t="s">
        <v>10692</v>
      </c>
      <c r="E3850" s="35" t="s">
        <v>11785</v>
      </c>
      <c r="F3850" s="38" t="s">
        <v>11786</v>
      </c>
      <c r="G3850" s="36" t="s">
        <v>9253</v>
      </c>
      <c r="H3850" s="42">
        <v>1283445.659925</v>
      </c>
      <c r="I3850" s="39"/>
      <c r="J3850" s="42">
        <f t="shared" si="192"/>
        <v>1283445.659925</v>
      </c>
      <c r="K3850" s="43">
        <v>0</v>
      </c>
      <c r="L3850" s="36">
        <v>100</v>
      </c>
      <c r="M3850" s="36">
        <v>1</v>
      </c>
      <c r="N3850" s="37" t="s">
        <v>10694</v>
      </c>
      <c r="O3850" s="37" t="s">
        <v>10695</v>
      </c>
      <c r="P3850" s="36">
        <v>745</v>
      </c>
      <c r="Q3850" s="37" t="s">
        <v>9850</v>
      </c>
    </row>
    <row r="3851" spans="1:17" ht="15" customHeight="1">
      <c r="A3851" s="35">
        <v>389104</v>
      </c>
      <c r="B3851" s="36" t="s">
        <v>10602</v>
      </c>
      <c r="C3851" s="37" t="s">
        <v>9240</v>
      </c>
      <c r="D3851" s="37" t="s">
        <v>9329</v>
      </c>
      <c r="E3851" s="35">
        <v>389104</v>
      </c>
      <c r="F3851" s="38" t="s">
        <v>11787</v>
      </c>
      <c r="G3851" s="36" t="s">
        <v>9253</v>
      </c>
      <c r="H3851" s="42">
        <v>3454884.7229110496</v>
      </c>
      <c r="I3851" s="39"/>
      <c r="J3851" s="42">
        <f t="shared" si="192"/>
        <v>3454884.7229110496</v>
      </c>
      <c r="K3851" s="43">
        <v>0</v>
      </c>
      <c r="L3851" s="36">
        <v>100</v>
      </c>
      <c r="M3851" s="36">
        <v>1</v>
      </c>
      <c r="N3851" s="40" t="s">
        <v>9684</v>
      </c>
      <c r="O3851" s="37" t="s">
        <v>9844</v>
      </c>
      <c r="P3851" s="36">
        <v>234</v>
      </c>
      <c r="Q3851" s="37" t="s">
        <v>9330</v>
      </c>
    </row>
    <row r="3852" spans="1:17" ht="15" customHeight="1">
      <c r="A3852" s="35">
        <v>861805</v>
      </c>
      <c r="B3852" s="36" t="s">
        <v>10602</v>
      </c>
      <c r="C3852" s="37" t="s">
        <v>9240</v>
      </c>
      <c r="D3852" s="37" t="s">
        <v>9327</v>
      </c>
      <c r="E3852" s="35">
        <v>861805</v>
      </c>
      <c r="F3852" s="38" t="s">
        <v>6706</v>
      </c>
      <c r="G3852" s="36" t="s">
        <v>9253</v>
      </c>
      <c r="H3852" s="42">
        <v>67043275.440698706</v>
      </c>
      <c r="I3852" s="39"/>
      <c r="J3852" s="42">
        <f t="shared" si="192"/>
        <v>67043275.440698706</v>
      </c>
      <c r="K3852" s="43">
        <v>0</v>
      </c>
      <c r="L3852" s="36">
        <v>100</v>
      </c>
      <c r="M3852" s="36">
        <v>1</v>
      </c>
      <c r="N3852" s="40" t="s">
        <v>11788</v>
      </c>
      <c r="O3852" s="37" t="s">
        <v>9844</v>
      </c>
      <c r="P3852" s="36">
        <v>245</v>
      </c>
      <c r="Q3852" s="37" t="s">
        <v>9328</v>
      </c>
    </row>
    <row r="3853" spans="1:17" ht="15" customHeight="1">
      <c r="A3853" s="35">
        <v>861801</v>
      </c>
      <c r="B3853" s="36" t="s">
        <v>10602</v>
      </c>
      <c r="C3853" s="37" t="s">
        <v>9343</v>
      </c>
      <c r="D3853" s="37" t="s">
        <v>9379</v>
      </c>
      <c r="E3853" s="35">
        <v>861801</v>
      </c>
      <c r="F3853" s="37" t="s">
        <v>11789</v>
      </c>
      <c r="G3853" s="36" t="s">
        <v>9253</v>
      </c>
      <c r="H3853" s="42">
        <v>250941.11321565</v>
      </c>
      <c r="I3853" s="39"/>
      <c r="J3853" s="42">
        <f t="shared" si="192"/>
        <v>250941.11321565</v>
      </c>
      <c r="K3853" s="43">
        <v>0</v>
      </c>
      <c r="L3853" s="36">
        <v>100</v>
      </c>
      <c r="M3853" s="36">
        <v>1</v>
      </c>
      <c r="N3853" s="40" t="s">
        <v>11790</v>
      </c>
      <c r="O3853" s="37" t="s">
        <v>11791</v>
      </c>
      <c r="P3853" s="36">
        <v>320</v>
      </c>
      <c r="Q3853" s="37" t="s">
        <v>9381</v>
      </c>
    </row>
    <row r="3854" spans="1:17" ht="15" customHeight="1">
      <c r="A3854" s="35">
        <v>378102</v>
      </c>
      <c r="B3854" s="36" t="s">
        <v>10602</v>
      </c>
      <c r="C3854" s="37" t="s">
        <v>9343</v>
      </c>
      <c r="D3854" s="37" t="s">
        <v>9867</v>
      </c>
      <c r="E3854" s="35" t="s">
        <v>11792</v>
      </c>
      <c r="F3854" s="37" t="s">
        <v>4271</v>
      </c>
      <c r="G3854" s="36" t="s">
        <v>9253</v>
      </c>
      <c r="H3854" s="42">
        <v>1547920.4913958502</v>
      </c>
      <c r="I3854" s="39"/>
      <c r="J3854" s="42">
        <f t="shared" si="192"/>
        <v>1547920.4913958502</v>
      </c>
      <c r="K3854" s="36">
        <v>0</v>
      </c>
      <c r="L3854" s="36">
        <v>100</v>
      </c>
      <c r="M3854" s="36">
        <v>1</v>
      </c>
      <c r="N3854" s="37" t="s">
        <v>11793</v>
      </c>
      <c r="O3854" s="37" t="s">
        <v>11794</v>
      </c>
      <c r="P3854" s="36">
        <v>1102</v>
      </c>
      <c r="Q3854" s="37" t="s">
        <v>9463</v>
      </c>
    </row>
    <row r="3855" spans="1:17" ht="15" customHeight="1">
      <c r="A3855" s="35">
        <v>906843</v>
      </c>
      <c r="B3855" s="36" t="s">
        <v>10602</v>
      </c>
      <c r="C3855" s="37" t="s">
        <v>9251</v>
      </c>
      <c r="D3855" s="37" t="s">
        <v>9314</v>
      </c>
      <c r="E3855" s="35">
        <v>906843</v>
      </c>
      <c r="F3855" s="38" t="s">
        <v>4717</v>
      </c>
      <c r="G3855" s="36" t="s">
        <v>9253</v>
      </c>
      <c r="H3855" s="42">
        <v>171893.43599999999</v>
      </c>
      <c r="I3855" s="39"/>
      <c r="J3855" s="42">
        <f t="shared" si="192"/>
        <v>171893.43599999999</v>
      </c>
      <c r="K3855" s="43">
        <v>0</v>
      </c>
      <c r="L3855" s="36">
        <v>100</v>
      </c>
      <c r="M3855" s="36">
        <v>1</v>
      </c>
      <c r="N3855" s="40" t="s">
        <v>9254</v>
      </c>
      <c r="O3855" s="37" t="s">
        <v>9255</v>
      </c>
      <c r="P3855" s="36">
        <v>706</v>
      </c>
      <c r="Q3855" s="37" t="s">
        <v>9256</v>
      </c>
    </row>
    <row r="3856" spans="1:17" ht="15" customHeight="1">
      <c r="A3856" s="35">
        <v>906842</v>
      </c>
      <c r="B3856" s="36" t="s">
        <v>10602</v>
      </c>
      <c r="C3856" s="37" t="s">
        <v>9251</v>
      </c>
      <c r="D3856" s="37" t="s">
        <v>9314</v>
      </c>
      <c r="E3856" s="35">
        <v>906842</v>
      </c>
      <c r="F3856" s="38" t="s">
        <v>4716</v>
      </c>
      <c r="G3856" s="36" t="s">
        <v>9253</v>
      </c>
      <c r="H3856" s="42">
        <v>171893.43599999999</v>
      </c>
      <c r="I3856" s="39"/>
      <c r="J3856" s="42">
        <f t="shared" si="192"/>
        <v>171893.43599999999</v>
      </c>
      <c r="K3856" s="43">
        <v>0</v>
      </c>
      <c r="L3856" s="36">
        <v>100</v>
      </c>
      <c r="M3856" s="36">
        <v>1</v>
      </c>
      <c r="N3856" s="40" t="s">
        <v>9254</v>
      </c>
      <c r="O3856" s="37" t="s">
        <v>9255</v>
      </c>
      <c r="P3856" s="36">
        <v>706</v>
      </c>
      <c r="Q3856" s="37" t="s">
        <v>9256</v>
      </c>
    </row>
    <row r="3857" spans="1:17" ht="15" customHeight="1">
      <c r="A3857" s="35">
        <v>906837</v>
      </c>
      <c r="B3857" s="36" t="s">
        <v>10602</v>
      </c>
      <c r="C3857" s="37" t="s">
        <v>9251</v>
      </c>
      <c r="D3857" s="37" t="s">
        <v>9314</v>
      </c>
      <c r="E3857" s="35">
        <v>906837</v>
      </c>
      <c r="F3857" s="37" t="s">
        <v>11795</v>
      </c>
      <c r="G3857" s="36" t="s">
        <v>9253</v>
      </c>
      <c r="H3857" s="42">
        <v>147067.77326670001</v>
      </c>
      <c r="I3857" s="39"/>
      <c r="J3857" s="42">
        <f t="shared" si="192"/>
        <v>147067.77326670001</v>
      </c>
      <c r="K3857" s="36">
        <v>0</v>
      </c>
      <c r="L3857" s="36">
        <v>100</v>
      </c>
      <c r="M3857" s="36">
        <v>1</v>
      </c>
      <c r="N3857" s="40" t="s">
        <v>9254</v>
      </c>
      <c r="O3857" s="37" t="s">
        <v>9255</v>
      </c>
      <c r="P3857" s="36">
        <v>706</v>
      </c>
      <c r="Q3857" s="37" t="s">
        <v>9256</v>
      </c>
    </row>
    <row r="3858" spans="1:17" ht="15" customHeight="1">
      <c r="A3858" s="35">
        <v>906830</v>
      </c>
      <c r="B3858" s="36" t="s">
        <v>10602</v>
      </c>
      <c r="C3858" s="37" t="s">
        <v>9251</v>
      </c>
      <c r="D3858" s="37" t="s">
        <v>9314</v>
      </c>
      <c r="E3858" s="35">
        <v>906830</v>
      </c>
      <c r="F3858" s="38" t="s">
        <v>4994</v>
      </c>
      <c r="G3858" s="36" t="s">
        <v>9253</v>
      </c>
      <c r="H3858" s="42">
        <v>569245.89857850003</v>
      </c>
      <c r="I3858" s="39"/>
      <c r="J3858" s="42">
        <f t="shared" si="192"/>
        <v>569245.89857850003</v>
      </c>
      <c r="K3858" s="43">
        <v>0</v>
      </c>
      <c r="L3858" s="36">
        <v>100</v>
      </c>
      <c r="M3858" s="36">
        <v>1</v>
      </c>
      <c r="N3858" s="40" t="s">
        <v>9254</v>
      </c>
      <c r="O3858" s="37" t="s">
        <v>9255</v>
      </c>
      <c r="P3858" s="36">
        <v>706</v>
      </c>
      <c r="Q3858" s="37" t="s">
        <v>9256</v>
      </c>
    </row>
    <row r="3859" spans="1:17" ht="15" customHeight="1">
      <c r="A3859" s="35">
        <v>906834</v>
      </c>
      <c r="B3859" s="36" t="s">
        <v>10602</v>
      </c>
      <c r="C3859" s="37" t="s">
        <v>9251</v>
      </c>
      <c r="D3859" s="37" t="s">
        <v>9314</v>
      </c>
      <c r="E3859" s="35">
        <v>906834</v>
      </c>
      <c r="F3859" s="38" t="s">
        <v>4998</v>
      </c>
      <c r="G3859" s="36" t="s">
        <v>9253</v>
      </c>
      <c r="H3859" s="42">
        <v>74590.841882699999</v>
      </c>
      <c r="I3859" s="39"/>
      <c r="J3859" s="42">
        <f t="shared" si="192"/>
        <v>74590.841882699999</v>
      </c>
      <c r="K3859" s="43">
        <v>0</v>
      </c>
      <c r="L3859" s="36">
        <v>100</v>
      </c>
      <c r="M3859" s="36">
        <v>1</v>
      </c>
      <c r="N3859" s="40" t="s">
        <v>9254</v>
      </c>
      <c r="O3859" s="37" t="s">
        <v>9255</v>
      </c>
      <c r="P3859" s="36">
        <v>706</v>
      </c>
      <c r="Q3859" s="37" t="s">
        <v>9256</v>
      </c>
    </row>
    <row r="3860" spans="1:17" ht="15" customHeight="1">
      <c r="A3860" s="35">
        <v>906833</v>
      </c>
      <c r="B3860" s="36" t="s">
        <v>10602</v>
      </c>
      <c r="C3860" s="37" t="s">
        <v>9251</v>
      </c>
      <c r="D3860" s="37" t="s">
        <v>9314</v>
      </c>
      <c r="E3860" s="35">
        <v>906833</v>
      </c>
      <c r="F3860" s="38" t="s">
        <v>11796</v>
      </c>
      <c r="G3860" s="36" t="s">
        <v>9253</v>
      </c>
      <c r="H3860" s="42">
        <v>98145.844582499994</v>
      </c>
      <c r="I3860" s="39"/>
      <c r="J3860" s="42">
        <f t="shared" si="192"/>
        <v>98145.844582499994</v>
      </c>
      <c r="K3860" s="43">
        <v>0</v>
      </c>
      <c r="L3860" s="36">
        <v>100</v>
      </c>
      <c r="M3860" s="36">
        <v>1</v>
      </c>
      <c r="N3860" s="40" t="s">
        <v>9254</v>
      </c>
      <c r="O3860" s="37" t="s">
        <v>9255</v>
      </c>
      <c r="P3860" s="36">
        <v>706</v>
      </c>
      <c r="Q3860" s="37" t="s">
        <v>9256</v>
      </c>
    </row>
    <row r="3861" spans="1:17" ht="15" customHeight="1">
      <c r="A3861" s="35">
        <v>906824</v>
      </c>
      <c r="B3861" s="36" t="s">
        <v>10602</v>
      </c>
      <c r="C3861" s="37" t="s">
        <v>9251</v>
      </c>
      <c r="D3861" s="37" t="s">
        <v>9314</v>
      </c>
      <c r="E3861" s="35">
        <v>906824</v>
      </c>
      <c r="F3861" s="37" t="s">
        <v>11797</v>
      </c>
      <c r="G3861" s="36" t="s">
        <v>9253</v>
      </c>
      <c r="H3861" s="42">
        <v>187654.85484173996</v>
      </c>
      <c r="I3861" s="39"/>
      <c r="J3861" s="42">
        <f t="shared" ref="J3861:J3924" si="193">H3861</f>
        <v>187654.85484173996</v>
      </c>
      <c r="K3861" s="43">
        <v>0</v>
      </c>
      <c r="L3861" s="36">
        <v>100</v>
      </c>
      <c r="M3861" s="36">
        <v>1</v>
      </c>
      <c r="N3861" s="40" t="s">
        <v>9254</v>
      </c>
      <c r="O3861" s="37" t="s">
        <v>9255</v>
      </c>
      <c r="P3861" s="36">
        <v>706</v>
      </c>
      <c r="Q3861" s="37" t="s">
        <v>9256</v>
      </c>
    </row>
    <row r="3862" spans="1:17" ht="15" customHeight="1">
      <c r="A3862" s="35">
        <v>906825</v>
      </c>
      <c r="B3862" s="36" t="s">
        <v>10602</v>
      </c>
      <c r="C3862" s="37" t="s">
        <v>9251</v>
      </c>
      <c r="D3862" s="37" t="s">
        <v>9314</v>
      </c>
      <c r="E3862" s="35">
        <v>906825</v>
      </c>
      <c r="F3862" s="37" t="s">
        <v>4668</v>
      </c>
      <c r="G3862" s="36" t="s">
        <v>9253</v>
      </c>
      <c r="H3862" s="42">
        <v>196291.68916499999</v>
      </c>
      <c r="I3862" s="39"/>
      <c r="J3862" s="42">
        <f t="shared" si="193"/>
        <v>196291.68916499999</v>
      </c>
      <c r="K3862" s="43">
        <v>0</v>
      </c>
      <c r="L3862" s="36">
        <v>100</v>
      </c>
      <c r="M3862" s="36">
        <v>1</v>
      </c>
      <c r="N3862" s="40" t="s">
        <v>9254</v>
      </c>
      <c r="O3862" s="37" t="s">
        <v>9255</v>
      </c>
      <c r="P3862" s="36">
        <v>706</v>
      </c>
      <c r="Q3862" s="37" t="s">
        <v>9256</v>
      </c>
    </row>
    <row r="3863" spans="1:17" ht="15" customHeight="1">
      <c r="A3863" s="35">
        <v>826920</v>
      </c>
      <c r="B3863" s="36" t="s">
        <v>10602</v>
      </c>
      <c r="C3863" s="37" t="s">
        <v>9240</v>
      </c>
      <c r="D3863" s="37" t="s">
        <v>9263</v>
      </c>
      <c r="E3863" s="35">
        <v>826920</v>
      </c>
      <c r="F3863" s="37" t="s">
        <v>11798</v>
      </c>
      <c r="G3863" s="36" t="s">
        <v>9253</v>
      </c>
      <c r="H3863" s="42">
        <v>2767103.2174499999</v>
      </c>
      <c r="I3863" s="39"/>
      <c r="J3863" s="42">
        <f t="shared" si="193"/>
        <v>2767103.2174499999</v>
      </c>
      <c r="K3863" s="36">
        <v>0</v>
      </c>
      <c r="L3863" s="36">
        <v>100</v>
      </c>
      <c r="M3863" s="36">
        <v>1</v>
      </c>
      <c r="N3863" s="40" t="s">
        <v>9684</v>
      </c>
      <c r="O3863" s="37" t="s">
        <v>9844</v>
      </c>
      <c r="P3863" s="36">
        <v>207</v>
      </c>
      <c r="Q3863" s="37" t="s">
        <v>9266</v>
      </c>
    </row>
    <row r="3864" spans="1:17" ht="15" customHeight="1">
      <c r="A3864" s="35">
        <v>768110</v>
      </c>
      <c r="B3864" s="36" t="s">
        <v>10602</v>
      </c>
      <c r="C3864" s="37" t="s">
        <v>9343</v>
      </c>
      <c r="D3864" s="37" t="s">
        <v>9300</v>
      </c>
      <c r="E3864" s="35">
        <v>768110</v>
      </c>
      <c r="F3864" s="38" t="s">
        <v>3729</v>
      </c>
      <c r="G3864" s="36" t="s">
        <v>9253</v>
      </c>
      <c r="H3864" s="42">
        <v>125228.99410335171</v>
      </c>
      <c r="I3864" s="39"/>
      <c r="J3864" s="42">
        <f t="shared" si="193"/>
        <v>125228.99410335171</v>
      </c>
      <c r="K3864" s="36">
        <v>0</v>
      </c>
      <c r="L3864" s="36">
        <v>100</v>
      </c>
      <c r="M3864" s="36">
        <v>1</v>
      </c>
      <c r="N3864" s="40" t="s">
        <v>9323</v>
      </c>
      <c r="O3864" s="37" t="s">
        <v>9844</v>
      </c>
      <c r="P3864" s="36">
        <v>205</v>
      </c>
      <c r="Q3864" s="37" t="s">
        <v>9302</v>
      </c>
    </row>
    <row r="3865" spans="1:17" ht="15" customHeight="1">
      <c r="A3865" s="35">
        <v>866702</v>
      </c>
      <c r="B3865" s="36" t="s">
        <v>10602</v>
      </c>
      <c r="C3865" s="37" t="s">
        <v>9240</v>
      </c>
      <c r="D3865" s="37" t="s">
        <v>9383</v>
      </c>
      <c r="E3865" s="35">
        <v>866702</v>
      </c>
      <c r="F3865" s="38" t="s">
        <v>3657</v>
      </c>
      <c r="G3865" s="36" t="s">
        <v>9253</v>
      </c>
      <c r="H3865" s="42">
        <v>11113431.466094101</v>
      </c>
      <c r="I3865" s="39"/>
      <c r="J3865" s="42">
        <f t="shared" si="193"/>
        <v>11113431.466094101</v>
      </c>
      <c r="K3865" s="43">
        <v>0</v>
      </c>
      <c r="L3865" s="36">
        <v>100</v>
      </c>
      <c r="M3865" s="36">
        <v>1</v>
      </c>
      <c r="N3865" s="40" t="s">
        <v>9684</v>
      </c>
      <c r="O3865" s="37" t="s">
        <v>9844</v>
      </c>
      <c r="P3865" s="36">
        <v>237</v>
      </c>
      <c r="Q3865" s="37" t="s">
        <v>9384</v>
      </c>
    </row>
    <row r="3866" spans="1:17" ht="15" customHeight="1">
      <c r="A3866" s="35">
        <v>866205</v>
      </c>
      <c r="B3866" s="36" t="s">
        <v>10602</v>
      </c>
      <c r="C3866" s="37" t="s">
        <v>9240</v>
      </c>
      <c r="D3866" s="37" t="s">
        <v>9383</v>
      </c>
      <c r="E3866" s="35">
        <v>866205</v>
      </c>
      <c r="F3866" s="38" t="s">
        <v>3732</v>
      </c>
      <c r="G3866" s="50" t="s">
        <v>9253</v>
      </c>
      <c r="H3866" s="42">
        <v>2037857.9831999999</v>
      </c>
      <c r="I3866" s="39"/>
      <c r="J3866" s="42">
        <f t="shared" si="193"/>
        <v>2037857.9831999999</v>
      </c>
      <c r="K3866" s="36">
        <v>0</v>
      </c>
      <c r="L3866" s="36">
        <v>100</v>
      </c>
      <c r="M3866" s="36">
        <v>1</v>
      </c>
      <c r="N3866" s="40" t="s">
        <v>11799</v>
      </c>
      <c r="O3866" s="37" t="s">
        <v>11800</v>
      </c>
      <c r="P3866" s="36">
        <v>237</v>
      </c>
      <c r="Q3866" s="37" t="s">
        <v>9384</v>
      </c>
    </row>
    <row r="3867" spans="1:17" ht="15" customHeight="1">
      <c r="A3867" s="35" t="s">
        <v>3356</v>
      </c>
      <c r="B3867" s="36" t="s">
        <v>10602</v>
      </c>
      <c r="C3867" s="37" t="s">
        <v>9240</v>
      </c>
      <c r="D3867" s="37" t="s">
        <v>9383</v>
      </c>
      <c r="E3867" s="35" t="s">
        <v>3356</v>
      </c>
      <c r="F3867" s="37" t="s">
        <v>3357</v>
      </c>
      <c r="G3867" s="36" t="s">
        <v>9253</v>
      </c>
      <c r="H3867" s="42">
        <v>5005211.8673699992</v>
      </c>
      <c r="I3867" s="39"/>
      <c r="J3867" s="42">
        <f t="shared" si="193"/>
        <v>5005211.8673699992</v>
      </c>
      <c r="K3867" s="36">
        <v>0</v>
      </c>
      <c r="L3867" s="36">
        <v>100</v>
      </c>
      <c r="M3867" s="36">
        <v>1</v>
      </c>
      <c r="N3867" s="40" t="s">
        <v>9684</v>
      </c>
      <c r="O3867" s="37" t="s">
        <v>9844</v>
      </c>
      <c r="P3867" s="36">
        <v>237</v>
      </c>
      <c r="Q3867" s="37" t="s">
        <v>9384</v>
      </c>
    </row>
    <row r="3868" spans="1:17" ht="15" customHeight="1">
      <c r="A3868" s="35">
        <v>858301</v>
      </c>
      <c r="B3868" s="36" t="s">
        <v>10602</v>
      </c>
      <c r="C3868" s="37" t="s">
        <v>9240</v>
      </c>
      <c r="D3868" s="37" t="s">
        <v>9383</v>
      </c>
      <c r="E3868" s="35" t="s">
        <v>11801</v>
      </c>
      <c r="F3868" s="37" t="s">
        <v>11802</v>
      </c>
      <c r="G3868" s="36" t="s">
        <v>9253</v>
      </c>
      <c r="H3868" s="42">
        <v>4537508.8854595497</v>
      </c>
      <c r="I3868" s="39"/>
      <c r="J3868" s="42">
        <f t="shared" si="193"/>
        <v>4537508.8854595497</v>
      </c>
      <c r="K3868" s="36">
        <v>0</v>
      </c>
      <c r="L3868" s="36">
        <v>100</v>
      </c>
      <c r="M3868" s="36">
        <v>1</v>
      </c>
      <c r="N3868" s="40" t="s">
        <v>9684</v>
      </c>
      <c r="O3868" s="37" t="s">
        <v>9844</v>
      </c>
      <c r="P3868" s="36">
        <v>237</v>
      </c>
      <c r="Q3868" s="37" t="s">
        <v>9384</v>
      </c>
    </row>
    <row r="3869" spans="1:17" ht="15" customHeight="1">
      <c r="A3869" s="35">
        <v>904404</v>
      </c>
      <c r="B3869" s="36" t="s">
        <v>10602</v>
      </c>
      <c r="C3869" s="37" t="s">
        <v>9251</v>
      </c>
      <c r="D3869" s="37" t="s">
        <v>9314</v>
      </c>
      <c r="E3869" s="35">
        <v>904404</v>
      </c>
      <c r="F3869" s="37" t="s">
        <v>11803</v>
      </c>
      <c r="G3869" s="36" t="s">
        <v>9253</v>
      </c>
      <c r="H3869" s="42">
        <v>353325.04049699998</v>
      </c>
      <c r="I3869" s="39"/>
      <c r="J3869" s="42">
        <f t="shared" si="193"/>
        <v>353325.04049699998</v>
      </c>
      <c r="K3869" s="36">
        <v>0</v>
      </c>
      <c r="L3869" s="36">
        <v>100</v>
      </c>
      <c r="M3869" s="36">
        <v>1</v>
      </c>
      <c r="N3869" s="40" t="s">
        <v>9254</v>
      </c>
      <c r="O3869" s="37" t="s">
        <v>9255</v>
      </c>
      <c r="P3869" s="36">
        <v>706</v>
      </c>
      <c r="Q3869" s="37" t="s">
        <v>9256</v>
      </c>
    </row>
    <row r="3870" spans="1:17" ht="15" customHeight="1">
      <c r="A3870" s="35">
        <v>902027</v>
      </c>
      <c r="B3870" s="36" t="s">
        <v>10602</v>
      </c>
      <c r="C3870" s="37" t="s">
        <v>9251</v>
      </c>
      <c r="D3870" s="37" t="s">
        <v>9346</v>
      </c>
      <c r="E3870" s="35">
        <v>902027</v>
      </c>
      <c r="F3870" s="37" t="s">
        <v>11804</v>
      </c>
      <c r="G3870" s="36" t="s">
        <v>9253</v>
      </c>
      <c r="H3870" s="42">
        <v>624698.30076761253</v>
      </c>
      <c r="I3870" s="39"/>
      <c r="J3870" s="42">
        <f t="shared" si="193"/>
        <v>624698.30076761253</v>
      </c>
      <c r="K3870" s="43">
        <v>0</v>
      </c>
      <c r="L3870" s="36">
        <v>100</v>
      </c>
      <c r="M3870" s="36">
        <v>1</v>
      </c>
      <c r="N3870" s="40" t="s">
        <v>9254</v>
      </c>
      <c r="O3870" s="37" t="s">
        <v>9255</v>
      </c>
      <c r="P3870" s="36">
        <v>706</v>
      </c>
      <c r="Q3870" s="37" t="s">
        <v>9256</v>
      </c>
    </row>
    <row r="3871" spans="1:17" ht="15" customHeight="1">
      <c r="A3871" s="35">
        <v>902062</v>
      </c>
      <c r="B3871" s="36" t="s">
        <v>10602</v>
      </c>
      <c r="C3871" s="37" t="s">
        <v>9251</v>
      </c>
      <c r="D3871" s="37" t="s">
        <v>9314</v>
      </c>
      <c r="E3871" s="35">
        <v>902062</v>
      </c>
      <c r="F3871" s="37" t="s">
        <v>11805</v>
      </c>
      <c r="G3871" s="36" t="s">
        <v>9253</v>
      </c>
      <c r="H3871" s="42">
        <v>238107.01200000005</v>
      </c>
      <c r="I3871" s="39"/>
      <c r="J3871" s="42">
        <f t="shared" si="193"/>
        <v>238107.01200000005</v>
      </c>
      <c r="K3871" s="43">
        <v>0</v>
      </c>
      <c r="L3871" s="36">
        <v>100</v>
      </c>
      <c r="M3871" s="36">
        <v>1</v>
      </c>
      <c r="N3871" s="40" t="s">
        <v>9254</v>
      </c>
      <c r="O3871" s="37" t="s">
        <v>9255</v>
      </c>
      <c r="P3871" s="36">
        <v>706</v>
      </c>
      <c r="Q3871" s="37" t="s">
        <v>9256</v>
      </c>
    </row>
    <row r="3872" spans="1:17" ht="15" customHeight="1">
      <c r="A3872" s="35">
        <v>902060</v>
      </c>
      <c r="B3872" s="36" t="s">
        <v>10602</v>
      </c>
      <c r="C3872" s="37" t="s">
        <v>9251</v>
      </c>
      <c r="D3872" s="37" t="s">
        <v>9314</v>
      </c>
      <c r="E3872" s="35">
        <v>902060</v>
      </c>
      <c r="F3872" s="37" t="s">
        <v>4815</v>
      </c>
      <c r="G3872" s="36" t="s">
        <v>9253</v>
      </c>
      <c r="H3872" s="42">
        <v>294437.53374750004</v>
      </c>
      <c r="I3872" s="39"/>
      <c r="J3872" s="42">
        <f t="shared" si="193"/>
        <v>294437.53374750004</v>
      </c>
      <c r="K3872" s="36">
        <v>0</v>
      </c>
      <c r="L3872" s="36">
        <v>100</v>
      </c>
      <c r="M3872" s="36">
        <v>1</v>
      </c>
      <c r="N3872" s="40" t="s">
        <v>9254</v>
      </c>
      <c r="O3872" s="37" t="s">
        <v>9255</v>
      </c>
      <c r="P3872" s="36">
        <v>706</v>
      </c>
      <c r="Q3872" s="37" t="s">
        <v>9256</v>
      </c>
    </row>
    <row r="3873" spans="1:17" ht="15" customHeight="1">
      <c r="A3873" s="35">
        <v>902059</v>
      </c>
      <c r="B3873" s="36" t="s">
        <v>10602</v>
      </c>
      <c r="C3873" s="37" t="s">
        <v>9251</v>
      </c>
      <c r="D3873" s="37" t="s">
        <v>9314</v>
      </c>
      <c r="E3873" s="35">
        <v>902059</v>
      </c>
      <c r="F3873" s="37" t="s">
        <v>4401</v>
      </c>
      <c r="G3873" s="36" t="s">
        <v>9253</v>
      </c>
      <c r="H3873" s="42">
        <v>246523.99200000003</v>
      </c>
      <c r="I3873" s="39"/>
      <c r="J3873" s="42">
        <f t="shared" si="193"/>
        <v>246523.99200000003</v>
      </c>
      <c r="K3873" s="43">
        <v>0</v>
      </c>
      <c r="L3873" s="36">
        <v>100</v>
      </c>
      <c r="M3873" s="36">
        <v>1</v>
      </c>
      <c r="N3873" s="40" t="s">
        <v>9254</v>
      </c>
      <c r="O3873" s="37" t="s">
        <v>9255</v>
      </c>
      <c r="P3873" s="36">
        <v>706</v>
      </c>
      <c r="Q3873" s="37" t="s">
        <v>9256</v>
      </c>
    </row>
    <row r="3874" spans="1:17" ht="15" customHeight="1">
      <c r="A3874" s="35">
        <v>902057</v>
      </c>
      <c r="B3874" s="36" t="s">
        <v>10602</v>
      </c>
      <c r="C3874" s="37" t="s">
        <v>9251</v>
      </c>
      <c r="D3874" s="37" t="s">
        <v>9252</v>
      </c>
      <c r="E3874" s="35">
        <v>902057</v>
      </c>
      <c r="F3874" s="37" t="s">
        <v>11806</v>
      </c>
      <c r="G3874" s="36" t="s">
        <v>9253</v>
      </c>
      <c r="H3874" s="42">
        <v>294437.53374750004</v>
      </c>
      <c r="I3874" s="39"/>
      <c r="J3874" s="42">
        <f t="shared" si="193"/>
        <v>294437.53374750004</v>
      </c>
      <c r="K3874" s="43">
        <v>0</v>
      </c>
      <c r="L3874" s="36">
        <v>100</v>
      </c>
      <c r="M3874" s="36">
        <v>1</v>
      </c>
      <c r="N3874" s="40" t="s">
        <v>9254</v>
      </c>
      <c r="O3874" s="37" t="s">
        <v>9255</v>
      </c>
      <c r="P3874" s="36">
        <v>706</v>
      </c>
      <c r="Q3874" s="37" t="s">
        <v>9256</v>
      </c>
    </row>
    <row r="3875" spans="1:17" ht="15" customHeight="1">
      <c r="A3875" s="35">
        <v>902056</v>
      </c>
      <c r="B3875" s="36" t="s">
        <v>10602</v>
      </c>
      <c r="C3875" s="37" t="s">
        <v>9251</v>
      </c>
      <c r="D3875" s="37" t="s">
        <v>9314</v>
      </c>
      <c r="E3875" s="35">
        <v>902056</v>
      </c>
      <c r="F3875" s="37" t="s">
        <v>4814</v>
      </c>
      <c r="G3875" s="36" t="s">
        <v>9253</v>
      </c>
      <c r="H3875" s="42">
        <v>258307.76400000002</v>
      </c>
      <c r="I3875" s="39"/>
      <c r="J3875" s="42">
        <f t="shared" si="193"/>
        <v>258307.76400000002</v>
      </c>
      <c r="K3875" s="43">
        <v>0</v>
      </c>
      <c r="L3875" s="36">
        <v>100</v>
      </c>
      <c r="M3875" s="36">
        <v>1</v>
      </c>
      <c r="N3875" s="40" t="s">
        <v>9254</v>
      </c>
      <c r="O3875" s="37" t="s">
        <v>9255</v>
      </c>
      <c r="P3875" s="36">
        <v>706</v>
      </c>
      <c r="Q3875" s="37" t="s">
        <v>9256</v>
      </c>
    </row>
    <row r="3876" spans="1:17" ht="15" customHeight="1">
      <c r="A3876" s="35">
        <v>902055</v>
      </c>
      <c r="B3876" s="36" t="s">
        <v>10602</v>
      </c>
      <c r="C3876" s="37" t="s">
        <v>9251</v>
      </c>
      <c r="D3876" s="37" t="s">
        <v>9314</v>
      </c>
      <c r="E3876" s="35">
        <v>902055</v>
      </c>
      <c r="F3876" s="37" t="s">
        <v>11807</v>
      </c>
      <c r="G3876" s="36" t="s">
        <v>9253</v>
      </c>
      <c r="H3876" s="42">
        <v>238107.01200000005</v>
      </c>
      <c r="I3876" s="39"/>
      <c r="J3876" s="42">
        <f t="shared" si="193"/>
        <v>238107.01200000005</v>
      </c>
      <c r="K3876" s="43">
        <v>0</v>
      </c>
      <c r="L3876" s="36">
        <v>100</v>
      </c>
      <c r="M3876" s="36">
        <v>1</v>
      </c>
      <c r="N3876" s="40" t="s">
        <v>9254</v>
      </c>
      <c r="O3876" s="37" t="s">
        <v>9255</v>
      </c>
      <c r="P3876" s="36">
        <v>706</v>
      </c>
      <c r="Q3876" s="37" t="s">
        <v>9256</v>
      </c>
    </row>
    <row r="3877" spans="1:17" ht="15" customHeight="1">
      <c r="A3877" s="35">
        <v>906823</v>
      </c>
      <c r="B3877" s="36" t="s">
        <v>10602</v>
      </c>
      <c r="C3877" s="37" t="s">
        <v>9251</v>
      </c>
      <c r="D3877" s="37" t="s">
        <v>9314</v>
      </c>
      <c r="E3877" s="35">
        <v>906823</v>
      </c>
      <c r="F3877" s="37" t="s">
        <v>11808</v>
      </c>
      <c r="G3877" s="36" t="s">
        <v>9253</v>
      </c>
      <c r="H3877" s="42">
        <v>107960.42904074998</v>
      </c>
      <c r="I3877" s="39"/>
      <c r="J3877" s="42">
        <f t="shared" si="193"/>
        <v>107960.42904074998</v>
      </c>
      <c r="K3877" s="43">
        <v>0</v>
      </c>
      <c r="L3877" s="36">
        <v>100</v>
      </c>
      <c r="M3877" s="36">
        <v>1</v>
      </c>
      <c r="N3877" s="40" t="s">
        <v>9254</v>
      </c>
      <c r="O3877" s="37" t="s">
        <v>9255</v>
      </c>
      <c r="P3877" s="36">
        <v>706</v>
      </c>
      <c r="Q3877" s="37" t="s">
        <v>9256</v>
      </c>
    </row>
    <row r="3878" spans="1:17" ht="15" customHeight="1">
      <c r="A3878" s="35">
        <v>906234</v>
      </c>
      <c r="B3878" s="36" t="s">
        <v>10602</v>
      </c>
      <c r="C3878" s="37" t="s">
        <v>9251</v>
      </c>
      <c r="D3878" s="37" t="s">
        <v>9257</v>
      </c>
      <c r="E3878" s="35">
        <v>906234</v>
      </c>
      <c r="F3878" s="37" t="s">
        <v>11809</v>
      </c>
      <c r="G3878" s="36" t="s">
        <v>9253</v>
      </c>
      <c r="H3878" s="42">
        <v>109923.34593239999</v>
      </c>
      <c r="I3878" s="39"/>
      <c r="J3878" s="42">
        <f t="shared" si="193"/>
        <v>109923.34593239999</v>
      </c>
      <c r="K3878" s="43">
        <v>0</v>
      </c>
      <c r="L3878" s="36">
        <v>100</v>
      </c>
      <c r="M3878" s="36">
        <v>1</v>
      </c>
      <c r="N3878" s="40" t="s">
        <v>9254</v>
      </c>
      <c r="O3878" s="37" t="s">
        <v>9255</v>
      </c>
      <c r="P3878" s="36">
        <v>706</v>
      </c>
      <c r="Q3878" s="37" t="s">
        <v>9256</v>
      </c>
    </row>
    <row r="3879" spans="1:17" ht="15" customHeight="1">
      <c r="A3879" s="35">
        <v>906321</v>
      </c>
      <c r="B3879" s="36" t="s">
        <v>10602</v>
      </c>
      <c r="C3879" s="37" t="s">
        <v>9251</v>
      </c>
      <c r="D3879" s="37" t="s">
        <v>9257</v>
      </c>
      <c r="E3879" s="35">
        <v>906321</v>
      </c>
      <c r="F3879" s="37" t="s">
        <v>11810</v>
      </c>
      <c r="G3879" s="36" t="s">
        <v>9253</v>
      </c>
      <c r="H3879" s="42">
        <v>78516.675665999996</v>
      </c>
      <c r="I3879" s="39"/>
      <c r="J3879" s="42">
        <f t="shared" si="193"/>
        <v>78516.675665999996</v>
      </c>
      <c r="K3879" s="43">
        <v>0</v>
      </c>
      <c r="L3879" s="36">
        <v>100</v>
      </c>
      <c r="M3879" s="36">
        <v>1</v>
      </c>
      <c r="N3879" s="40" t="s">
        <v>9254</v>
      </c>
      <c r="O3879" s="37" t="s">
        <v>9255</v>
      </c>
      <c r="P3879" s="36">
        <v>706</v>
      </c>
      <c r="Q3879" s="37" t="s">
        <v>9256</v>
      </c>
    </row>
    <row r="3880" spans="1:17" ht="15" customHeight="1">
      <c r="A3880" s="35">
        <v>861401</v>
      </c>
      <c r="B3880" s="36" t="s">
        <v>10602</v>
      </c>
      <c r="C3880" s="37" t="s">
        <v>9343</v>
      </c>
      <c r="D3880" s="37" t="s">
        <v>9344</v>
      </c>
      <c r="E3880" s="35">
        <v>861401</v>
      </c>
      <c r="F3880" s="38" t="s">
        <v>4019</v>
      </c>
      <c r="G3880" s="36" t="s">
        <v>9253</v>
      </c>
      <c r="H3880" s="42">
        <v>223177.5</v>
      </c>
      <c r="I3880" s="39"/>
      <c r="J3880" s="42">
        <f t="shared" si="193"/>
        <v>223177.5</v>
      </c>
      <c r="K3880" s="43">
        <v>0</v>
      </c>
      <c r="L3880" s="36">
        <v>100</v>
      </c>
      <c r="M3880" s="36">
        <v>1</v>
      </c>
      <c r="N3880" s="40" t="s">
        <v>11811</v>
      </c>
      <c r="O3880" s="37" t="s">
        <v>11812</v>
      </c>
      <c r="P3880" s="36">
        <v>304</v>
      </c>
      <c r="Q3880" s="37" t="s">
        <v>9385</v>
      </c>
    </row>
    <row r="3881" spans="1:17" ht="15" customHeight="1">
      <c r="A3881" s="35">
        <v>861402</v>
      </c>
      <c r="B3881" s="36" t="s">
        <v>10602</v>
      </c>
      <c r="C3881" s="37" t="s">
        <v>9343</v>
      </c>
      <c r="D3881" s="37" t="s">
        <v>9344</v>
      </c>
      <c r="E3881" s="35">
        <v>861402</v>
      </c>
      <c r="F3881" s="38" t="s">
        <v>4020</v>
      </c>
      <c r="G3881" s="36" t="s">
        <v>9253</v>
      </c>
      <c r="H3881" s="42">
        <v>374917.12630514998</v>
      </c>
      <c r="I3881" s="39"/>
      <c r="J3881" s="42">
        <f t="shared" si="193"/>
        <v>374917.12630514998</v>
      </c>
      <c r="K3881" s="43">
        <v>0</v>
      </c>
      <c r="L3881" s="36">
        <v>100</v>
      </c>
      <c r="M3881" s="36">
        <v>1</v>
      </c>
      <c r="N3881" s="40" t="s">
        <v>11811</v>
      </c>
      <c r="O3881" s="37" t="s">
        <v>11812</v>
      </c>
      <c r="P3881" s="36">
        <v>369</v>
      </c>
      <c r="Q3881" s="37" t="s">
        <v>9386</v>
      </c>
    </row>
    <row r="3882" spans="1:17" ht="15" customHeight="1">
      <c r="A3882" s="35">
        <v>861403</v>
      </c>
      <c r="B3882" s="36" t="s">
        <v>10602</v>
      </c>
      <c r="C3882" s="37" t="s">
        <v>9343</v>
      </c>
      <c r="D3882" s="37" t="s">
        <v>9344</v>
      </c>
      <c r="E3882" s="35">
        <v>861403</v>
      </c>
      <c r="F3882" s="38" t="s">
        <v>4021</v>
      </c>
      <c r="G3882" s="36" t="s">
        <v>9253</v>
      </c>
      <c r="H3882" s="42">
        <v>606088.33869870007</v>
      </c>
      <c r="I3882" s="39"/>
      <c r="J3882" s="42">
        <f t="shared" si="193"/>
        <v>606088.33869870007</v>
      </c>
      <c r="K3882" s="43">
        <v>0</v>
      </c>
      <c r="L3882" s="36">
        <v>100</v>
      </c>
      <c r="M3882" s="36">
        <v>1</v>
      </c>
      <c r="N3882" s="40" t="s">
        <v>11811</v>
      </c>
      <c r="O3882" s="37" t="s">
        <v>11812</v>
      </c>
      <c r="P3882" s="36">
        <v>369</v>
      </c>
      <c r="Q3882" s="37" t="s">
        <v>9386</v>
      </c>
    </row>
    <row r="3883" spans="1:17" ht="15" customHeight="1">
      <c r="A3883" s="35">
        <v>590401</v>
      </c>
      <c r="B3883" s="36" t="s">
        <v>10602</v>
      </c>
      <c r="C3883" s="37" t="s">
        <v>9240</v>
      </c>
      <c r="D3883" s="37" t="s">
        <v>9241</v>
      </c>
      <c r="E3883" s="35">
        <v>590401</v>
      </c>
      <c r="F3883" s="37" t="s">
        <v>11813</v>
      </c>
      <c r="G3883" s="36" t="s">
        <v>9253</v>
      </c>
      <c r="H3883" s="42">
        <v>1358942.4634499999</v>
      </c>
      <c r="I3883" s="39"/>
      <c r="J3883" s="42">
        <f t="shared" si="193"/>
        <v>1358942.4634499999</v>
      </c>
      <c r="K3883" s="36">
        <v>0</v>
      </c>
      <c r="L3883" s="36">
        <v>100</v>
      </c>
      <c r="M3883" s="36">
        <v>1</v>
      </c>
      <c r="N3883" s="40" t="s">
        <v>9684</v>
      </c>
      <c r="O3883" s="40" t="s">
        <v>10910</v>
      </c>
      <c r="P3883" s="36">
        <v>235</v>
      </c>
      <c r="Q3883" s="37" t="s">
        <v>9246</v>
      </c>
    </row>
    <row r="3884" spans="1:17" ht="15" customHeight="1">
      <c r="A3884" s="35">
        <v>682201</v>
      </c>
      <c r="B3884" s="36" t="s">
        <v>10602</v>
      </c>
      <c r="C3884" s="37" t="s">
        <v>9240</v>
      </c>
      <c r="D3884" s="37" t="s">
        <v>9247</v>
      </c>
      <c r="E3884" s="35">
        <v>682201</v>
      </c>
      <c r="F3884" s="37" t="s">
        <v>2568</v>
      </c>
      <c r="G3884" s="36" t="s">
        <v>9253</v>
      </c>
      <c r="H3884" s="42">
        <v>1660929.6775499999</v>
      </c>
      <c r="I3884" s="39"/>
      <c r="J3884" s="42">
        <f t="shared" si="193"/>
        <v>1660929.6775499999</v>
      </c>
      <c r="K3884" s="36">
        <v>0</v>
      </c>
      <c r="L3884" s="36">
        <v>100</v>
      </c>
      <c r="M3884" s="36">
        <v>1</v>
      </c>
      <c r="N3884" s="40" t="s">
        <v>9684</v>
      </c>
      <c r="O3884" s="37" t="s">
        <v>9844</v>
      </c>
      <c r="P3884" s="36">
        <v>204</v>
      </c>
      <c r="Q3884" s="37" t="s">
        <v>9248</v>
      </c>
    </row>
    <row r="3885" spans="1:17" ht="15" customHeight="1">
      <c r="A3885" s="35">
        <v>627101</v>
      </c>
      <c r="B3885" s="36" t="s">
        <v>10602</v>
      </c>
      <c r="C3885" s="37" t="s">
        <v>9240</v>
      </c>
      <c r="D3885" s="37" t="s">
        <v>9260</v>
      </c>
      <c r="E3885" s="35">
        <v>627101</v>
      </c>
      <c r="F3885" s="38" t="s">
        <v>11814</v>
      </c>
      <c r="G3885" s="36" t="s">
        <v>9253</v>
      </c>
      <c r="H3885" s="42">
        <v>6421003.1398012508</v>
      </c>
      <c r="I3885" s="39"/>
      <c r="J3885" s="42">
        <f t="shared" si="193"/>
        <v>6421003.1398012508</v>
      </c>
      <c r="K3885" s="43">
        <v>0</v>
      </c>
      <c r="L3885" s="36">
        <v>100</v>
      </c>
      <c r="M3885" s="36">
        <v>1</v>
      </c>
      <c r="N3885" s="40" t="s">
        <v>9684</v>
      </c>
      <c r="O3885" s="37" t="s">
        <v>9844</v>
      </c>
      <c r="P3885" s="36">
        <v>215</v>
      </c>
      <c r="Q3885" s="37" t="s">
        <v>9262</v>
      </c>
    </row>
    <row r="3886" spans="1:17" ht="15" customHeight="1">
      <c r="A3886" s="35" t="s">
        <v>783</v>
      </c>
      <c r="B3886" s="36" t="s">
        <v>10602</v>
      </c>
      <c r="C3886" s="37" t="s">
        <v>9240</v>
      </c>
      <c r="D3886" s="37" t="s">
        <v>9327</v>
      </c>
      <c r="E3886" s="35" t="s">
        <v>783</v>
      </c>
      <c r="F3886" s="38" t="s">
        <v>11815</v>
      </c>
      <c r="G3886" s="36" t="s">
        <v>9253</v>
      </c>
      <c r="H3886" s="42">
        <v>4288671.4210411496</v>
      </c>
      <c r="I3886" s="39"/>
      <c r="J3886" s="42">
        <f t="shared" si="193"/>
        <v>4288671.4210411496</v>
      </c>
      <c r="K3886" s="43">
        <v>0</v>
      </c>
      <c r="L3886" s="36">
        <v>100</v>
      </c>
      <c r="M3886" s="36">
        <v>1</v>
      </c>
      <c r="N3886" s="40" t="s">
        <v>11816</v>
      </c>
      <c r="O3886" s="37" t="s">
        <v>9844</v>
      </c>
      <c r="P3886" s="36">
        <v>245</v>
      </c>
      <c r="Q3886" s="37" t="s">
        <v>9328</v>
      </c>
    </row>
    <row r="3887" spans="1:17" ht="15" customHeight="1">
      <c r="A3887" s="35">
        <v>209607</v>
      </c>
      <c r="B3887" s="36" t="s">
        <v>10602</v>
      </c>
      <c r="C3887" s="37" t="s">
        <v>9240</v>
      </c>
      <c r="D3887" s="37" t="s">
        <v>9311</v>
      </c>
      <c r="E3887" s="35">
        <v>209607</v>
      </c>
      <c r="F3887" s="38" t="s">
        <v>11817</v>
      </c>
      <c r="G3887" s="36" t="s">
        <v>9253</v>
      </c>
      <c r="H3887" s="42">
        <v>4303317.8009249996</v>
      </c>
      <c r="I3887" s="39"/>
      <c r="J3887" s="42">
        <f t="shared" si="193"/>
        <v>4303317.8009249996</v>
      </c>
      <c r="K3887" s="36">
        <v>0</v>
      </c>
      <c r="L3887" s="36">
        <v>100</v>
      </c>
      <c r="M3887" s="36">
        <v>1</v>
      </c>
      <c r="N3887" s="40" t="s">
        <v>9684</v>
      </c>
      <c r="O3887" s="37" t="s">
        <v>9844</v>
      </c>
      <c r="P3887" s="36">
        <v>209</v>
      </c>
      <c r="Q3887" s="37" t="s">
        <v>9312</v>
      </c>
    </row>
    <row r="3888" spans="1:17" ht="15" customHeight="1">
      <c r="A3888" s="35">
        <v>209606</v>
      </c>
      <c r="B3888" s="36" t="s">
        <v>10602</v>
      </c>
      <c r="C3888" s="37" t="s">
        <v>9240</v>
      </c>
      <c r="D3888" s="37" t="s">
        <v>9311</v>
      </c>
      <c r="E3888" s="35">
        <v>209606</v>
      </c>
      <c r="F3888" s="38" t="s">
        <v>11818</v>
      </c>
      <c r="G3888" s="36" t="s">
        <v>9253</v>
      </c>
      <c r="H3888" s="42">
        <v>4303317.8009249996</v>
      </c>
      <c r="I3888" s="39"/>
      <c r="J3888" s="42">
        <f t="shared" si="193"/>
        <v>4303317.8009249996</v>
      </c>
      <c r="K3888" s="36">
        <v>0</v>
      </c>
      <c r="L3888" s="36">
        <v>100</v>
      </c>
      <c r="M3888" s="36">
        <v>1</v>
      </c>
      <c r="N3888" s="40" t="s">
        <v>9684</v>
      </c>
      <c r="O3888" s="37" t="s">
        <v>9844</v>
      </c>
      <c r="P3888" s="36">
        <v>209</v>
      </c>
      <c r="Q3888" s="37" t="s">
        <v>9312</v>
      </c>
    </row>
    <row r="3889" spans="1:17" ht="15" customHeight="1">
      <c r="A3889" s="35" t="s">
        <v>11819</v>
      </c>
      <c r="B3889" s="51" t="s">
        <v>10602</v>
      </c>
      <c r="C3889" s="37" t="s">
        <v>9240</v>
      </c>
      <c r="D3889" s="37" t="s">
        <v>9327</v>
      </c>
      <c r="E3889" s="35" t="s">
        <v>11820</v>
      </c>
      <c r="F3889" s="37" t="s">
        <v>11821</v>
      </c>
      <c r="G3889" s="36" t="s">
        <v>9253</v>
      </c>
      <c r="H3889" s="42">
        <v>27866363.850000001</v>
      </c>
      <c r="I3889" s="39"/>
      <c r="J3889" s="42">
        <f t="shared" si="193"/>
        <v>27866363.850000001</v>
      </c>
      <c r="K3889" s="52">
        <v>0</v>
      </c>
      <c r="L3889" s="52">
        <v>100</v>
      </c>
      <c r="M3889" s="51">
        <v>1</v>
      </c>
      <c r="N3889" s="53" t="s">
        <v>11822</v>
      </c>
      <c r="O3889" s="53" t="s">
        <v>11823</v>
      </c>
      <c r="P3889" s="36">
        <v>245</v>
      </c>
      <c r="Q3889" s="37" t="s">
        <v>9328</v>
      </c>
    </row>
    <row r="3890" spans="1:17" ht="15" customHeight="1">
      <c r="A3890" s="35" t="s">
        <v>11824</v>
      </c>
      <c r="B3890" s="51" t="s">
        <v>10602</v>
      </c>
      <c r="C3890" s="37" t="s">
        <v>9240</v>
      </c>
      <c r="D3890" s="37" t="s">
        <v>9327</v>
      </c>
      <c r="E3890" s="35" t="s">
        <v>11825</v>
      </c>
      <c r="F3890" s="37" t="s">
        <v>11826</v>
      </c>
      <c r="G3890" s="36" t="s">
        <v>9253</v>
      </c>
      <c r="H3890" s="42">
        <v>139120055.09999999</v>
      </c>
      <c r="I3890" s="39"/>
      <c r="J3890" s="42">
        <f t="shared" si="193"/>
        <v>139120055.09999999</v>
      </c>
      <c r="K3890" s="52">
        <v>0</v>
      </c>
      <c r="L3890" s="52">
        <v>100</v>
      </c>
      <c r="M3890" s="51">
        <v>1</v>
      </c>
      <c r="N3890" s="53" t="s">
        <v>11827</v>
      </c>
      <c r="O3890" s="53" t="s">
        <v>11828</v>
      </c>
      <c r="P3890" s="36">
        <v>245</v>
      </c>
      <c r="Q3890" s="37" t="s">
        <v>9328</v>
      </c>
    </row>
    <row r="3891" spans="1:17" ht="15" customHeight="1">
      <c r="A3891" s="35" t="s">
        <v>11824</v>
      </c>
      <c r="B3891" s="36" t="s">
        <v>10602</v>
      </c>
      <c r="C3891" s="37" t="s">
        <v>9240</v>
      </c>
      <c r="D3891" s="37" t="s">
        <v>9327</v>
      </c>
      <c r="E3891" s="35" t="s">
        <v>11824</v>
      </c>
      <c r="F3891" s="37" t="s">
        <v>11829</v>
      </c>
      <c r="G3891" s="36" t="s">
        <v>9253</v>
      </c>
      <c r="H3891" s="42">
        <v>1706227.7596650003</v>
      </c>
      <c r="I3891" s="39"/>
      <c r="J3891" s="42">
        <f t="shared" si="193"/>
        <v>1706227.7596650003</v>
      </c>
      <c r="K3891" s="36">
        <v>0</v>
      </c>
      <c r="L3891" s="36">
        <v>100</v>
      </c>
      <c r="M3891" s="36">
        <v>1</v>
      </c>
      <c r="N3891" s="40" t="s">
        <v>9684</v>
      </c>
      <c r="O3891" s="37" t="s">
        <v>9844</v>
      </c>
      <c r="P3891" s="36">
        <v>245</v>
      </c>
      <c r="Q3891" s="37" t="s">
        <v>9328</v>
      </c>
    </row>
    <row r="3892" spans="1:17" ht="15" customHeight="1">
      <c r="A3892" s="35" t="s">
        <v>11830</v>
      </c>
      <c r="B3892" s="36" t="s">
        <v>10602</v>
      </c>
      <c r="C3892" s="37" t="s">
        <v>9240</v>
      </c>
      <c r="D3892" s="37" t="s">
        <v>9327</v>
      </c>
      <c r="E3892" s="35" t="s">
        <v>11830</v>
      </c>
      <c r="F3892" s="37" t="s">
        <v>11831</v>
      </c>
      <c r="G3892" s="36" t="s">
        <v>9253</v>
      </c>
      <c r="H3892" s="42">
        <v>2113910.4986999999</v>
      </c>
      <c r="I3892" s="39"/>
      <c r="J3892" s="42">
        <f t="shared" si="193"/>
        <v>2113910.4986999999</v>
      </c>
      <c r="K3892" s="36">
        <v>0</v>
      </c>
      <c r="L3892" s="36">
        <v>100</v>
      </c>
      <c r="M3892" s="36">
        <v>1</v>
      </c>
      <c r="N3892" s="40" t="s">
        <v>9684</v>
      </c>
      <c r="O3892" s="37" t="s">
        <v>9844</v>
      </c>
      <c r="P3892" s="36">
        <v>245</v>
      </c>
      <c r="Q3892" s="37" t="s">
        <v>9328</v>
      </c>
    </row>
    <row r="3893" spans="1:17" ht="15" customHeight="1">
      <c r="A3893" s="35" t="s">
        <v>11832</v>
      </c>
      <c r="B3893" s="36" t="s">
        <v>10602</v>
      </c>
      <c r="C3893" s="37" t="s">
        <v>9240</v>
      </c>
      <c r="D3893" s="37" t="s">
        <v>9327</v>
      </c>
      <c r="E3893" s="35" t="s">
        <v>11832</v>
      </c>
      <c r="F3893" s="37" t="s">
        <v>11833</v>
      </c>
      <c r="G3893" s="36" t="s">
        <v>9253</v>
      </c>
      <c r="H3893" s="42">
        <v>1706227.7596650003</v>
      </c>
      <c r="I3893" s="39"/>
      <c r="J3893" s="42">
        <f t="shared" si="193"/>
        <v>1706227.7596650003</v>
      </c>
      <c r="K3893" s="36">
        <v>0</v>
      </c>
      <c r="L3893" s="36">
        <v>100</v>
      </c>
      <c r="M3893" s="36">
        <v>1</v>
      </c>
      <c r="N3893" s="40" t="s">
        <v>9684</v>
      </c>
      <c r="O3893" s="37" t="s">
        <v>9844</v>
      </c>
      <c r="P3893" s="36">
        <v>245</v>
      </c>
      <c r="Q3893" s="37" t="s">
        <v>9328</v>
      </c>
    </row>
    <row r="3894" spans="1:17" ht="15" customHeight="1">
      <c r="A3894" s="35" t="s">
        <v>11834</v>
      </c>
      <c r="B3894" s="51" t="s">
        <v>10602</v>
      </c>
      <c r="C3894" s="37" t="s">
        <v>9240</v>
      </c>
      <c r="D3894" s="37" t="s">
        <v>9327</v>
      </c>
      <c r="E3894" s="35" t="s">
        <v>11835</v>
      </c>
      <c r="F3894" s="37" t="s">
        <v>11836</v>
      </c>
      <c r="G3894" s="36" t="s">
        <v>9253</v>
      </c>
      <c r="H3894" s="42">
        <v>89086070.969999999</v>
      </c>
      <c r="I3894" s="39"/>
      <c r="J3894" s="42">
        <f t="shared" si="193"/>
        <v>89086070.969999999</v>
      </c>
      <c r="K3894" s="52">
        <v>0</v>
      </c>
      <c r="L3894" s="52">
        <v>100</v>
      </c>
      <c r="M3894" s="51">
        <v>1</v>
      </c>
      <c r="N3894" s="53" t="s">
        <v>11837</v>
      </c>
      <c r="O3894" s="53" t="s">
        <v>11838</v>
      </c>
      <c r="P3894" s="36">
        <v>245</v>
      </c>
      <c r="Q3894" s="37" t="s">
        <v>9328</v>
      </c>
    </row>
    <row r="3895" spans="1:17" ht="15" customHeight="1">
      <c r="A3895" s="35" t="s">
        <v>11839</v>
      </c>
      <c r="B3895" s="36" t="s">
        <v>10602</v>
      </c>
      <c r="C3895" s="37" t="s">
        <v>9240</v>
      </c>
      <c r="D3895" s="37" t="s">
        <v>9327</v>
      </c>
      <c r="E3895" s="35" t="s">
        <v>11839</v>
      </c>
      <c r="F3895" s="37" t="s">
        <v>11840</v>
      </c>
      <c r="G3895" s="36" t="s">
        <v>9253</v>
      </c>
      <c r="H3895" s="42">
        <v>14206988.487334501</v>
      </c>
      <c r="I3895" s="39"/>
      <c r="J3895" s="42">
        <f t="shared" si="193"/>
        <v>14206988.487334501</v>
      </c>
      <c r="K3895" s="43">
        <v>0</v>
      </c>
      <c r="L3895" s="36">
        <v>100</v>
      </c>
      <c r="M3895" s="36">
        <v>1</v>
      </c>
      <c r="N3895" s="40" t="s">
        <v>9684</v>
      </c>
      <c r="O3895" s="37" t="s">
        <v>9844</v>
      </c>
      <c r="P3895" s="36">
        <v>245</v>
      </c>
      <c r="Q3895" s="37" t="s">
        <v>9328</v>
      </c>
    </row>
    <row r="3896" spans="1:17" ht="15" customHeight="1">
      <c r="A3896" s="35" t="s">
        <v>11841</v>
      </c>
      <c r="B3896" s="36" t="s">
        <v>10602</v>
      </c>
      <c r="C3896" s="37" t="s">
        <v>9240</v>
      </c>
      <c r="D3896" s="37" t="s">
        <v>9327</v>
      </c>
      <c r="E3896" s="35" t="s">
        <v>11841</v>
      </c>
      <c r="F3896" s="37" t="s">
        <v>11842</v>
      </c>
      <c r="G3896" s="36" t="s">
        <v>9253</v>
      </c>
      <c r="H3896" s="42">
        <v>2113910.4986999999</v>
      </c>
      <c r="I3896" s="39"/>
      <c r="J3896" s="42">
        <f t="shared" si="193"/>
        <v>2113910.4986999999</v>
      </c>
      <c r="K3896" s="36">
        <v>0</v>
      </c>
      <c r="L3896" s="36">
        <v>100</v>
      </c>
      <c r="M3896" s="36">
        <v>1</v>
      </c>
      <c r="N3896" s="40" t="s">
        <v>9684</v>
      </c>
      <c r="O3896" s="37" t="s">
        <v>9844</v>
      </c>
      <c r="P3896" s="36">
        <v>245</v>
      </c>
      <c r="Q3896" s="37" t="s">
        <v>9328</v>
      </c>
    </row>
    <row r="3897" spans="1:17" ht="15" customHeight="1">
      <c r="A3897" s="35" t="s">
        <v>11843</v>
      </c>
      <c r="B3897" s="36" t="s">
        <v>10602</v>
      </c>
      <c r="C3897" s="37" t="s">
        <v>9240</v>
      </c>
      <c r="D3897" s="37" t="s">
        <v>9327</v>
      </c>
      <c r="E3897" s="35" t="s">
        <v>11843</v>
      </c>
      <c r="F3897" s="37" t="s">
        <v>7631</v>
      </c>
      <c r="G3897" s="36" t="s">
        <v>9253</v>
      </c>
      <c r="H3897" s="42">
        <v>14493767.625332424</v>
      </c>
      <c r="I3897" s="39"/>
      <c r="J3897" s="42">
        <f t="shared" si="193"/>
        <v>14493767.625332424</v>
      </c>
      <c r="K3897" s="43">
        <v>0</v>
      </c>
      <c r="L3897" s="36">
        <v>100</v>
      </c>
      <c r="M3897" s="36">
        <v>1</v>
      </c>
      <c r="N3897" s="40" t="s">
        <v>9684</v>
      </c>
      <c r="O3897" s="37" t="s">
        <v>9245</v>
      </c>
      <c r="P3897" s="36">
        <v>245</v>
      </c>
      <c r="Q3897" s="37" t="s">
        <v>9328</v>
      </c>
    </row>
    <row r="3898" spans="1:17" ht="15" customHeight="1">
      <c r="A3898" s="35" t="s">
        <v>11844</v>
      </c>
      <c r="B3898" s="36" t="s">
        <v>10602</v>
      </c>
      <c r="C3898" s="37" t="s">
        <v>9240</v>
      </c>
      <c r="D3898" s="37" t="s">
        <v>9327</v>
      </c>
      <c r="E3898" s="35" t="s">
        <v>11844</v>
      </c>
      <c r="F3898" s="37" t="s">
        <v>11845</v>
      </c>
      <c r="G3898" s="36" t="s">
        <v>9253</v>
      </c>
      <c r="H3898" s="42">
        <v>3548349.7656750004</v>
      </c>
      <c r="I3898" s="39"/>
      <c r="J3898" s="42">
        <f t="shared" si="193"/>
        <v>3548349.7656750004</v>
      </c>
      <c r="K3898" s="36">
        <v>0</v>
      </c>
      <c r="L3898" s="36">
        <v>100</v>
      </c>
      <c r="M3898" s="36">
        <v>1</v>
      </c>
      <c r="N3898" s="40" t="s">
        <v>9684</v>
      </c>
      <c r="O3898" s="37" t="s">
        <v>9844</v>
      </c>
      <c r="P3898" s="36">
        <v>245</v>
      </c>
      <c r="Q3898" s="37" t="s">
        <v>9328</v>
      </c>
    </row>
    <row r="3899" spans="1:17" ht="15" customHeight="1">
      <c r="A3899" s="35" t="s">
        <v>11846</v>
      </c>
      <c r="B3899" s="51" t="s">
        <v>10602</v>
      </c>
      <c r="C3899" s="37" t="s">
        <v>9240</v>
      </c>
      <c r="D3899" s="37" t="s">
        <v>9327</v>
      </c>
      <c r="E3899" s="35" t="s">
        <v>11847</v>
      </c>
      <c r="F3899" s="37" t="s">
        <v>11848</v>
      </c>
      <c r="G3899" s="36" t="s">
        <v>9253</v>
      </c>
      <c r="H3899" s="42">
        <v>162997177.59</v>
      </c>
      <c r="I3899" s="39"/>
      <c r="J3899" s="42">
        <f t="shared" si="193"/>
        <v>162997177.59</v>
      </c>
      <c r="K3899" s="52">
        <v>0</v>
      </c>
      <c r="L3899" s="52">
        <v>100</v>
      </c>
      <c r="M3899" s="51">
        <v>1</v>
      </c>
      <c r="N3899" s="53" t="s">
        <v>11849</v>
      </c>
      <c r="O3899" s="53" t="s">
        <v>11850</v>
      </c>
      <c r="P3899" s="36">
        <v>245</v>
      </c>
      <c r="Q3899" s="37" t="s">
        <v>9328</v>
      </c>
    </row>
    <row r="3900" spans="1:17" ht="15" customHeight="1">
      <c r="A3900" s="35" t="s">
        <v>11846</v>
      </c>
      <c r="B3900" s="36" t="s">
        <v>10602</v>
      </c>
      <c r="C3900" s="37" t="s">
        <v>9240</v>
      </c>
      <c r="D3900" s="37" t="s">
        <v>9327</v>
      </c>
      <c r="E3900" s="35" t="s">
        <v>11846</v>
      </c>
      <c r="F3900" s="38" t="s">
        <v>8514</v>
      </c>
      <c r="G3900" s="36" t="s">
        <v>9253</v>
      </c>
      <c r="H3900" s="42">
        <v>42278209.974000007</v>
      </c>
      <c r="I3900" s="39"/>
      <c r="J3900" s="42">
        <f t="shared" si="193"/>
        <v>42278209.974000007</v>
      </c>
      <c r="K3900" s="43">
        <v>0</v>
      </c>
      <c r="L3900" s="36">
        <v>100</v>
      </c>
      <c r="M3900" s="36">
        <v>1</v>
      </c>
      <c r="N3900" s="40" t="s">
        <v>9684</v>
      </c>
      <c r="O3900" s="37" t="s">
        <v>9844</v>
      </c>
      <c r="P3900" s="36">
        <v>245</v>
      </c>
      <c r="Q3900" s="37" t="s">
        <v>9328</v>
      </c>
    </row>
    <row r="3901" spans="1:17" ht="15" customHeight="1">
      <c r="A3901" s="35" t="s">
        <v>11851</v>
      </c>
      <c r="B3901" s="36" t="s">
        <v>10602</v>
      </c>
      <c r="C3901" s="37" t="s">
        <v>9240</v>
      </c>
      <c r="D3901" s="37" t="s">
        <v>9327</v>
      </c>
      <c r="E3901" s="35" t="s">
        <v>11851</v>
      </c>
      <c r="F3901" s="37" t="s">
        <v>8509</v>
      </c>
      <c r="G3901" s="36" t="s">
        <v>9253</v>
      </c>
      <c r="H3901" s="42">
        <v>2974574.0588850006</v>
      </c>
      <c r="I3901" s="39"/>
      <c r="J3901" s="42">
        <f t="shared" si="193"/>
        <v>2974574.0588850006</v>
      </c>
      <c r="K3901" s="36">
        <v>0</v>
      </c>
      <c r="L3901" s="36">
        <v>100</v>
      </c>
      <c r="M3901" s="36">
        <v>1</v>
      </c>
      <c r="N3901" s="40" t="s">
        <v>9684</v>
      </c>
      <c r="O3901" s="37" t="s">
        <v>9844</v>
      </c>
      <c r="P3901" s="36">
        <v>245</v>
      </c>
      <c r="Q3901" s="37" t="s">
        <v>9328</v>
      </c>
    </row>
    <row r="3902" spans="1:17" ht="15" customHeight="1">
      <c r="A3902" s="35">
        <v>376101</v>
      </c>
      <c r="B3902" s="36" t="s">
        <v>10602</v>
      </c>
      <c r="C3902" s="37" t="s">
        <v>9240</v>
      </c>
      <c r="D3902" s="37" t="s">
        <v>9296</v>
      </c>
      <c r="E3902" s="35" t="s">
        <v>11852</v>
      </c>
      <c r="F3902" s="38" t="s">
        <v>11853</v>
      </c>
      <c r="G3902" s="36" t="s">
        <v>9253</v>
      </c>
      <c r="H3902" s="42">
        <v>6417681.2804461503</v>
      </c>
      <c r="I3902" s="39"/>
      <c r="J3902" s="42">
        <f t="shared" si="193"/>
        <v>6417681.2804461503</v>
      </c>
      <c r="K3902" s="43">
        <v>0</v>
      </c>
      <c r="L3902" s="36">
        <v>100</v>
      </c>
      <c r="M3902" s="36">
        <v>1</v>
      </c>
      <c r="N3902" s="40" t="s">
        <v>9684</v>
      </c>
      <c r="O3902" s="37" t="s">
        <v>9844</v>
      </c>
      <c r="P3902" s="36">
        <v>202</v>
      </c>
      <c r="Q3902" s="37" t="s">
        <v>9298</v>
      </c>
    </row>
    <row r="3903" spans="1:17" ht="15" customHeight="1">
      <c r="A3903" s="35">
        <v>908859</v>
      </c>
      <c r="B3903" s="36" t="s">
        <v>10602</v>
      </c>
      <c r="C3903" s="37" t="s">
        <v>9251</v>
      </c>
      <c r="D3903" s="37" t="s">
        <v>9314</v>
      </c>
      <c r="E3903" s="35">
        <v>9088591</v>
      </c>
      <c r="F3903" s="37" t="s">
        <v>11854</v>
      </c>
      <c r="G3903" s="36" t="s">
        <v>9253</v>
      </c>
      <c r="H3903" s="42">
        <v>1942985.7355194003</v>
      </c>
      <c r="I3903" s="39"/>
      <c r="J3903" s="42">
        <f t="shared" si="193"/>
        <v>1942985.7355194003</v>
      </c>
      <c r="K3903" s="36">
        <v>0</v>
      </c>
      <c r="L3903" s="36">
        <v>100</v>
      </c>
      <c r="M3903" s="36">
        <v>1</v>
      </c>
      <c r="N3903" s="40" t="s">
        <v>9254</v>
      </c>
      <c r="O3903" s="37" t="s">
        <v>9255</v>
      </c>
      <c r="P3903" s="36">
        <v>706</v>
      </c>
      <c r="Q3903" s="37" t="s">
        <v>9256</v>
      </c>
    </row>
    <row r="3904" spans="1:17" ht="15" customHeight="1">
      <c r="A3904" s="35">
        <v>908856</v>
      </c>
      <c r="B3904" s="36" t="s">
        <v>10602</v>
      </c>
      <c r="C3904" s="37" t="s">
        <v>9251</v>
      </c>
      <c r="D3904" s="37" t="s">
        <v>9314</v>
      </c>
      <c r="E3904" s="35">
        <v>908856</v>
      </c>
      <c r="F3904" s="37" t="s">
        <v>11855</v>
      </c>
      <c r="G3904" s="36" t="s">
        <v>9253</v>
      </c>
      <c r="H3904" s="42">
        <v>156603.33000000002</v>
      </c>
      <c r="I3904" s="39"/>
      <c r="J3904" s="42">
        <f t="shared" si="193"/>
        <v>156603.33000000002</v>
      </c>
      <c r="K3904" s="36">
        <v>0</v>
      </c>
      <c r="L3904" s="36">
        <v>100</v>
      </c>
      <c r="M3904" s="36">
        <v>1</v>
      </c>
      <c r="N3904" s="40" t="s">
        <v>9254</v>
      </c>
      <c r="O3904" s="37" t="s">
        <v>9255</v>
      </c>
      <c r="P3904" s="36">
        <v>706</v>
      </c>
      <c r="Q3904" s="37" t="s">
        <v>9256</v>
      </c>
    </row>
    <row r="3905" spans="1:17" ht="15" customHeight="1">
      <c r="A3905" s="35">
        <v>908855</v>
      </c>
      <c r="B3905" s="36" t="s">
        <v>10602</v>
      </c>
      <c r="C3905" s="37" t="s">
        <v>9251</v>
      </c>
      <c r="D3905" s="37" t="s">
        <v>9257</v>
      </c>
      <c r="E3905" s="35">
        <v>908855</v>
      </c>
      <c r="F3905" s="37" t="s">
        <v>4770</v>
      </c>
      <c r="G3905" s="36" t="s">
        <v>9253</v>
      </c>
      <c r="H3905" s="42">
        <v>389342.67803868937</v>
      </c>
      <c r="I3905" s="39"/>
      <c r="J3905" s="42">
        <f t="shared" si="193"/>
        <v>389342.67803868937</v>
      </c>
      <c r="K3905" s="43">
        <v>0</v>
      </c>
      <c r="L3905" s="36">
        <v>100</v>
      </c>
      <c r="M3905" s="36">
        <v>1</v>
      </c>
      <c r="N3905" s="40" t="s">
        <v>9254</v>
      </c>
      <c r="O3905" s="37" t="s">
        <v>9255</v>
      </c>
      <c r="P3905" s="36">
        <v>706</v>
      </c>
      <c r="Q3905" s="37" t="s">
        <v>9256</v>
      </c>
    </row>
    <row r="3906" spans="1:17" ht="15" customHeight="1">
      <c r="A3906" s="35">
        <v>906232</v>
      </c>
      <c r="B3906" s="36" t="s">
        <v>10602</v>
      </c>
      <c r="C3906" s="37" t="s">
        <v>9251</v>
      </c>
      <c r="D3906" s="37" t="s">
        <v>9320</v>
      </c>
      <c r="E3906" s="35">
        <v>906232</v>
      </c>
      <c r="F3906" s="37" t="s">
        <v>4586</v>
      </c>
      <c r="G3906" s="36" t="s">
        <v>9253</v>
      </c>
      <c r="H3906" s="42">
        <v>160296.70800000001</v>
      </c>
      <c r="I3906" s="39"/>
      <c r="J3906" s="42">
        <f t="shared" si="193"/>
        <v>160296.70800000001</v>
      </c>
      <c r="K3906" s="43">
        <v>0</v>
      </c>
      <c r="L3906" s="36">
        <v>100</v>
      </c>
      <c r="M3906" s="36">
        <v>1</v>
      </c>
      <c r="N3906" s="40" t="s">
        <v>9254</v>
      </c>
      <c r="O3906" s="37" t="s">
        <v>9255</v>
      </c>
      <c r="P3906" s="36">
        <v>706</v>
      </c>
      <c r="Q3906" s="37" t="s">
        <v>9256</v>
      </c>
    </row>
    <row r="3907" spans="1:17" ht="15" customHeight="1">
      <c r="A3907" s="35">
        <v>906233</v>
      </c>
      <c r="B3907" s="36" t="s">
        <v>10602</v>
      </c>
      <c r="C3907" s="37" t="s">
        <v>9251</v>
      </c>
      <c r="D3907" s="37" t="s">
        <v>9257</v>
      </c>
      <c r="E3907" s="35">
        <v>906233</v>
      </c>
      <c r="F3907" s="37" t="s">
        <v>4934</v>
      </c>
      <c r="G3907" s="36" t="s">
        <v>9253</v>
      </c>
      <c r="H3907" s="42">
        <v>431841.71616299992</v>
      </c>
      <c r="I3907" s="39"/>
      <c r="J3907" s="42">
        <f t="shared" si="193"/>
        <v>431841.71616299992</v>
      </c>
      <c r="K3907" s="43">
        <v>0</v>
      </c>
      <c r="L3907" s="36">
        <v>100</v>
      </c>
      <c r="M3907" s="36">
        <v>1</v>
      </c>
      <c r="N3907" s="40" t="s">
        <v>9254</v>
      </c>
      <c r="O3907" s="37" t="s">
        <v>9255</v>
      </c>
      <c r="P3907" s="36">
        <v>706</v>
      </c>
      <c r="Q3907" s="37" t="s">
        <v>9256</v>
      </c>
    </row>
    <row r="3908" spans="1:17" ht="15" customHeight="1">
      <c r="A3908" s="35">
        <v>904912</v>
      </c>
      <c r="B3908" s="36" t="s">
        <v>10602</v>
      </c>
      <c r="C3908" s="37" t="s">
        <v>9251</v>
      </c>
      <c r="D3908" s="37" t="s">
        <v>9314</v>
      </c>
      <c r="E3908" s="35">
        <v>904912</v>
      </c>
      <c r="F3908" s="37" t="s">
        <v>4540</v>
      </c>
      <c r="G3908" s="36" t="s">
        <v>9253</v>
      </c>
      <c r="H3908" s="42">
        <v>46521.130332105</v>
      </c>
      <c r="I3908" s="39"/>
      <c r="J3908" s="42">
        <f t="shared" si="193"/>
        <v>46521.130332105</v>
      </c>
      <c r="K3908" s="43">
        <v>0</v>
      </c>
      <c r="L3908" s="36">
        <v>100</v>
      </c>
      <c r="M3908" s="36">
        <v>1</v>
      </c>
      <c r="N3908" s="40" t="s">
        <v>9254</v>
      </c>
      <c r="O3908" s="37" t="s">
        <v>9255</v>
      </c>
      <c r="P3908" s="36">
        <v>706</v>
      </c>
      <c r="Q3908" s="37" t="s">
        <v>9256</v>
      </c>
    </row>
    <row r="3909" spans="1:17" ht="15" customHeight="1">
      <c r="A3909" s="35">
        <v>904104</v>
      </c>
      <c r="B3909" s="36" t="s">
        <v>10602</v>
      </c>
      <c r="C3909" s="37" t="s">
        <v>9251</v>
      </c>
      <c r="D3909" s="37" t="s">
        <v>9314</v>
      </c>
      <c r="E3909" s="35">
        <v>904104</v>
      </c>
      <c r="F3909" s="38" t="s">
        <v>4520</v>
      </c>
      <c r="G3909" s="36" t="s">
        <v>9253</v>
      </c>
      <c r="H3909" s="42">
        <v>68702.091207750011</v>
      </c>
      <c r="I3909" s="39"/>
      <c r="J3909" s="42">
        <f t="shared" si="193"/>
        <v>68702.091207750011</v>
      </c>
      <c r="K3909" s="43">
        <v>0</v>
      </c>
      <c r="L3909" s="36">
        <v>100</v>
      </c>
      <c r="M3909" s="36">
        <v>1</v>
      </c>
      <c r="N3909" s="40" t="s">
        <v>9254</v>
      </c>
      <c r="O3909" s="37" t="s">
        <v>9255</v>
      </c>
      <c r="P3909" s="36">
        <v>706</v>
      </c>
      <c r="Q3909" s="37" t="s">
        <v>9256</v>
      </c>
    </row>
    <row r="3910" spans="1:17" ht="15" customHeight="1">
      <c r="A3910" s="35">
        <v>904102</v>
      </c>
      <c r="B3910" s="36" t="s">
        <v>10602</v>
      </c>
      <c r="C3910" s="37" t="s">
        <v>9251</v>
      </c>
      <c r="D3910" s="37" t="s">
        <v>9314</v>
      </c>
      <c r="E3910" s="35">
        <v>904102</v>
      </c>
      <c r="F3910" s="37" t="s">
        <v>4862</v>
      </c>
      <c r="G3910" s="36" t="s">
        <v>9253</v>
      </c>
      <c r="H3910" s="42">
        <v>176662.52024849999</v>
      </c>
      <c r="I3910" s="39"/>
      <c r="J3910" s="42">
        <f t="shared" si="193"/>
        <v>176662.52024849999</v>
      </c>
      <c r="K3910" s="43">
        <v>0</v>
      </c>
      <c r="L3910" s="36">
        <v>100</v>
      </c>
      <c r="M3910" s="36">
        <v>1</v>
      </c>
      <c r="N3910" s="40" t="s">
        <v>9254</v>
      </c>
      <c r="O3910" s="37" t="s">
        <v>9255</v>
      </c>
      <c r="P3910" s="36">
        <v>706</v>
      </c>
      <c r="Q3910" s="37" t="s">
        <v>9256</v>
      </c>
    </row>
    <row r="3911" spans="1:17" ht="15" customHeight="1">
      <c r="A3911" s="35">
        <v>904103</v>
      </c>
      <c r="B3911" s="36" t="s">
        <v>10602</v>
      </c>
      <c r="C3911" s="37" t="s">
        <v>9251</v>
      </c>
      <c r="D3911" s="37" t="s">
        <v>9314</v>
      </c>
      <c r="E3911" s="35">
        <v>904103</v>
      </c>
      <c r="F3911" s="37" t="s">
        <v>4519</v>
      </c>
      <c r="G3911" s="36" t="s">
        <v>9253</v>
      </c>
      <c r="H3911" s="42">
        <v>54357.698538000004</v>
      </c>
      <c r="I3911" s="39"/>
      <c r="J3911" s="42">
        <f t="shared" si="193"/>
        <v>54357.698538000004</v>
      </c>
      <c r="K3911" s="43">
        <v>0</v>
      </c>
      <c r="L3911" s="36">
        <v>100</v>
      </c>
      <c r="M3911" s="36">
        <v>1</v>
      </c>
      <c r="N3911" s="40" t="s">
        <v>9254</v>
      </c>
      <c r="O3911" s="37" t="s">
        <v>9255</v>
      </c>
      <c r="P3911" s="36">
        <v>706</v>
      </c>
      <c r="Q3911" s="37" t="s">
        <v>9256</v>
      </c>
    </row>
    <row r="3912" spans="1:17" ht="15" customHeight="1">
      <c r="A3912" s="35">
        <v>901004</v>
      </c>
      <c r="B3912" s="36" t="s">
        <v>10602</v>
      </c>
      <c r="C3912" s="37" t="s">
        <v>9251</v>
      </c>
      <c r="D3912" s="37" t="s">
        <v>9414</v>
      </c>
      <c r="E3912" s="35">
        <v>901004</v>
      </c>
      <c r="F3912" s="37" t="s">
        <v>4794</v>
      </c>
      <c r="G3912" s="36" t="s">
        <v>9253</v>
      </c>
      <c r="H3912" s="42">
        <v>139955.97437464501</v>
      </c>
      <c r="I3912" s="39"/>
      <c r="J3912" s="42">
        <f t="shared" si="193"/>
        <v>139955.97437464501</v>
      </c>
      <c r="K3912" s="43">
        <v>0</v>
      </c>
      <c r="L3912" s="36">
        <v>100</v>
      </c>
      <c r="M3912" s="36">
        <v>1</v>
      </c>
      <c r="N3912" s="40" t="s">
        <v>9254</v>
      </c>
      <c r="O3912" s="37" t="s">
        <v>9255</v>
      </c>
      <c r="P3912" s="36">
        <v>706</v>
      </c>
      <c r="Q3912" s="37" t="s">
        <v>9256</v>
      </c>
    </row>
    <row r="3913" spans="1:17" ht="15" customHeight="1">
      <c r="A3913" s="35">
        <v>906120</v>
      </c>
      <c r="B3913" s="36" t="s">
        <v>10602</v>
      </c>
      <c r="C3913" s="37" t="s">
        <v>9251</v>
      </c>
      <c r="D3913" s="37" t="s">
        <v>9257</v>
      </c>
      <c r="E3913" s="35">
        <v>906120</v>
      </c>
      <c r="F3913" s="37" t="s">
        <v>11856</v>
      </c>
      <c r="G3913" s="36" t="s">
        <v>9253</v>
      </c>
      <c r="H3913" s="42">
        <v>189421.48004422503</v>
      </c>
      <c r="I3913" s="39"/>
      <c r="J3913" s="42">
        <f t="shared" si="193"/>
        <v>189421.48004422503</v>
      </c>
      <c r="K3913" s="43">
        <v>0</v>
      </c>
      <c r="L3913" s="36">
        <v>100</v>
      </c>
      <c r="M3913" s="36">
        <v>1</v>
      </c>
      <c r="N3913" s="40" t="s">
        <v>9254</v>
      </c>
      <c r="O3913" s="37" t="s">
        <v>9255</v>
      </c>
      <c r="P3913" s="36">
        <v>706</v>
      </c>
      <c r="Q3913" s="37" t="s">
        <v>9256</v>
      </c>
    </row>
    <row r="3914" spans="1:17" ht="15" customHeight="1">
      <c r="A3914" s="35">
        <v>906119</v>
      </c>
      <c r="B3914" s="36" t="s">
        <v>10602</v>
      </c>
      <c r="C3914" s="37" t="s">
        <v>9251</v>
      </c>
      <c r="D3914" s="37" t="s">
        <v>9257</v>
      </c>
      <c r="E3914" s="35">
        <v>906119</v>
      </c>
      <c r="F3914" s="37" t="s">
        <v>11857</v>
      </c>
      <c r="G3914" s="36" t="s">
        <v>9253</v>
      </c>
      <c r="H3914" s="42">
        <v>185888.22963925501</v>
      </c>
      <c r="I3914" s="39"/>
      <c r="J3914" s="42">
        <f t="shared" si="193"/>
        <v>185888.22963925501</v>
      </c>
      <c r="K3914" s="43">
        <v>0</v>
      </c>
      <c r="L3914" s="36">
        <v>100</v>
      </c>
      <c r="M3914" s="36">
        <v>1</v>
      </c>
      <c r="N3914" s="40" t="s">
        <v>9254</v>
      </c>
      <c r="O3914" s="37" t="s">
        <v>9255</v>
      </c>
      <c r="P3914" s="36">
        <v>706</v>
      </c>
      <c r="Q3914" s="37" t="s">
        <v>9256</v>
      </c>
    </row>
    <row r="3915" spans="1:17" ht="15" customHeight="1">
      <c r="A3915" s="35">
        <v>903022</v>
      </c>
      <c r="B3915" s="36" t="s">
        <v>10602</v>
      </c>
      <c r="C3915" s="37" t="s">
        <v>9251</v>
      </c>
      <c r="D3915" s="37" t="s">
        <v>9252</v>
      </c>
      <c r="E3915" s="35">
        <v>903022</v>
      </c>
      <c r="F3915" s="37" t="s">
        <v>4423</v>
      </c>
      <c r="G3915" s="36" t="s">
        <v>9253</v>
      </c>
      <c r="H3915" s="42">
        <v>143292.93309045001</v>
      </c>
      <c r="I3915" s="39"/>
      <c r="J3915" s="42">
        <f t="shared" si="193"/>
        <v>143292.93309045001</v>
      </c>
      <c r="K3915" s="43">
        <v>0</v>
      </c>
      <c r="L3915" s="36">
        <v>100</v>
      </c>
      <c r="M3915" s="36">
        <v>1</v>
      </c>
      <c r="N3915" s="40" t="s">
        <v>9254</v>
      </c>
      <c r="O3915" s="37" t="s">
        <v>9255</v>
      </c>
      <c r="P3915" s="36">
        <v>706</v>
      </c>
      <c r="Q3915" s="37" t="s">
        <v>9256</v>
      </c>
    </row>
    <row r="3916" spans="1:17" ht="15" customHeight="1">
      <c r="A3916" s="35">
        <v>906118</v>
      </c>
      <c r="B3916" s="36" t="s">
        <v>10602</v>
      </c>
      <c r="C3916" s="37" t="s">
        <v>9251</v>
      </c>
      <c r="D3916" s="37" t="s">
        <v>9257</v>
      </c>
      <c r="E3916" s="35">
        <v>906118</v>
      </c>
      <c r="F3916" s="37" t="s">
        <v>11858</v>
      </c>
      <c r="G3916" s="36" t="s">
        <v>9253</v>
      </c>
      <c r="H3916" s="42">
        <v>121700.84728229999</v>
      </c>
      <c r="I3916" s="39"/>
      <c r="J3916" s="42">
        <f t="shared" si="193"/>
        <v>121700.84728229999</v>
      </c>
      <c r="K3916" s="43">
        <v>0</v>
      </c>
      <c r="L3916" s="36">
        <v>100</v>
      </c>
      <c r="M3916" s="36">
        <v>1</v>
      </c>
      <c r="N3916" s="40" t="s">
        <v>9254</v>
      </c>
      <c r="O3916" s="37" t="s">
        <v>9255</v>
      </c>
      <c r="P3916" s="36">
        <v>706</v>
      </c>
      <c r="Q3916" s="37" t="s">
        <v>9256</v>
      </c>
    </row>
    <row r="3917" spans="1:17" ht="15" customHeight="1">
      <c r="A3917" s="35">
        <v>906424</v>
      </c>
      <c r="B3917" s="36" t="s">
        <v>10602</v>
      </c>
      <c r="C3917" s="37" t="s">
        <v>9251</v>
      </c>
      <c r="D3917" s="37" t="s">
        <v>9257</v>
      </c>
      <c r="E3917" s="35">
        <v>906424</v>
      </c>
      <c r="F3917" s="37" t="s">
        <v>11859</v>
      </c>
      <c r="G3917" s="36" t="s">
        <v>9253</v>
      </c>
      <c r="H3917" s="42">
        <v>211995.02429820003</v>
      </c>
      <c r="I3917" s="39"/>
      <c r="J3917" s="42">
        <f t="shared" si="193"/>
        <v>211995.02429820003</v>
      </c>
      <c r="K3917" s="43">
        <v>0</v>
      </c>
      <c r="L3917" s="36">
        <v>100</v>
      </c>
      <c r="M3917" s="36">
        <v>1</v>
      </c>
      <c r="N3917" s="40" t="s">
        <v>9254</v>
      </c>
      <c r="O3917" s="37" t="s">
        <v>9255</v>
      </c>
      <c r="P3917" s="36">
        <v>706</v>
      </c>
      <c r="Q3917" s="37" t="s">
        <v>9256</v>
      </c>
    </row>
    <row r="3918" spans="1:17" ht="15" customHeight="1">
      <c r="A3918" s="35">
        <v>684003</v>
      </c>
      <c r="B3918" s="36" t="s">
        <v>10602</v>
      </c>
      <c r="C3918" s="37" t="s">
        <v>9240</v>
      </c>
      <c r="D3918" s="37" t="s">
        <v>9247</v>
      </c>
      <c r="E3918" s="35">
        <v>684003</v>
      </c>
      <c r="F3918" s="38" t="s">
        <v>11860</v>
      </c>
      <c r="G3918" s="36" t="s">
        <v>9253</v>
      </c>
      <c r="H3918" s="42">
        <v>3270974.5095241494</v>
      </c>
      <c r="I3918" s="39"/>
      <c r="J3918" s="42">
        <f t="shared" si="193"/>
        <v>3270974.5095241494</v>
      </c>
      <c r="K3918" s="43">
        <v>0</v>
      </c>
      <c r="L3918" s="36">
        <v>100</v>
      </c>
      <c r="M3918" s="36">
        <v>1</v>
      </c>
      <c r="N3918" s="40" t="s">
        <v>11861</v>
      </c>
      <c r="O3918" s="37" t="s">
        <v>9844</v>
      </c>
      <c r="P3918" s="36">
        <v>204</v>
      </c>
      <c r="Q3918" s="37" t="s">
        <v>9248</v>
      </c>
    </row>
    <row r="3919" spans="1:17" ht="15" customHeight="1">
      <c r="A3919" s="35">
        <v>684020</v>
      </c>
      <c r="B3919" s="36" t="s">
        <v>10602</v>
      </c>
      <c r="C3919" s="37" t="s">
        <v>9240</v>
      </c>
      <c r="D3919" s="37" t="s">
        <v>9247</v>
      </c>
      <c r="E3919" s="35">
        <v>684020</v>
      </c>
      <c r="F3919" s="38" t="s">
        <v>11862</v>
      </c>
      <c r="G3919" s="50" t="s">
        <v>9253</v>
      </c>
      <c r="H3919" s="42">
        <v>4534367.409</v>
      </c>
      <c r="I3919" s="39"/>
      <c r="J3919" s="42">
        <f t="shared" si="193"/>
        <v>4534367.409</v>
      </c>
      <c r="K3919" s="36">
        <v>0</v>
      </c>
      <c r="L3919" s="36">
        <v>100</v>
      </c>
      <c r="M3919" s="36">
        <v>1</v>
      </c>
      <c r="N3919" s="40" t="s">
        <v>10939</v>
      </c>
      <c r="O3919" s="37" t="s">
        <v>11020</v>
      </c>
      <c r="P3919" s="36">
        <v>235</v>
      </c>
      <c r="Q3919" s="37" t="s">
        <v>9246</v>
      </c>
    </row>
    <row r="3920" spans="1:17" ht="15" customHeight="1">
      <c r="A3920" s="35">
        <v>684020</v>
      </c>
      <c r="B3920" s="36" t="s">
        <v>10602</v>
      </c>
      <c r="C3920" s="37" t="s">
        <v>9240</v>
      </c>
      <c r="D3920" s="37" t="s">
        <v>9247</v>
      </c>
      <c r="E3920" s="35" t="s">
        <v>11863</v>
      </c>
      <c r="F3920" s="38" t="s">
        <v>8166</v>
      </c>
      <c r="G3920" s="36" t="s">
        <v>9253</v>
      </c>
      <c r="H3920" s="42">
        <v>9515617.1162910014</v>
      </c>
      <c r="I3920" s="39"/>
      <c r="J3920" s="42">
        <f t="shared" si="193"/>
        <v>9515617.1162910014</v>
      </c>
      <c r="K3920" s="43">
        <v>0</v>
      </c>
      <c r="L3920" s="36">
        <v>100</v>
      </c>
      <c r="M3920" s="36">
        <v>1</v>
      </c>
      <c r="N3920" s="40" t="s">
        <v>9684</v>
      </c>
      <c r="O3920" s="37" t="s">
        <v>9844</v>
      </c>
      <c r="P3920" s="36">
        <v>204</v>
      </c>
      <c r="Q3920" s="37" t="s">
        <v>9248</v>
      </c>
    </row>
    <row r="3921" spans="1:17" ht="15" customHeight="1">
      <c r="A3921" s="35">
        <v>684003</v>
      </c>
      <c r="B3921" s="36" t="s">
        <v>10602</v>
      </c>
      <c r="C3921" s="37" t="s">
        <v>9240</v>
      </c>
      <c r="D3921" s="37" t="s">
        <v>9247</v>
      </c>
      <c r="E3921" s="35" t="s">
        <v>11864</v>
      </c>
      <c r="F3921" s="38" t="s">
        <v>11865</v>
      </c>
      <c r="G3921" s="36" t="s">
        <v>9253</v>
      </c>
      <c r="H3921" s="42">
        <v>11380539.156965548</v>
      </c>
      <c r="I3921" s="39"/>
      <c r="J3921" s="42">
        <f t="shared" si="193"/>
        <v>11380539.156965548</v>
      </c>
      <c r="K3921" s="43">
        <v>0</v>
      </c>
      <c r="L3921" s="36">
        <v>100</v>
      </c>
      <c r="M3921" s="36">
        <v>1</v>
      </c>
      <c r="N3921" s="40" t="s">
        <v>9684</v>
      </c>
      <c r="O3921" s="37" t="s">
        <v>9844</v>
      </c>
      <c r="P3921" s="36">
        <v>204</v>
      </c>
      <c r="Q3921" s="37" t="s">
        <v>9248</v>
      </c>
    </row>
    <row r="3922" spans="1:17" ht="15" customHeight="1">
      <c r="A3922" s="35">
        <v>684001</v>
      </c>
      <c r="B3922" s="36" t="s">
        <v>10602</v>
      </c>
      <c r="C3922" s="37" t="s">
        <v>9240</v>
      </c>
      <c r="D3922" s="37" t="s">
        <v>9247</v>
      </c>
      <c r="E3922" s="35">
        <v>684001</v>
      </c>
      <c r="F3922" s="37" t="s">
        <v>2654</v>
      </c>
      <c r="G3922" s="36" t="s">
        <v>9253</v>
      </c>
      <c r="H3922" s="42">
        <v>1585432.874025</v>
      </c>
      <c r="I3922" s="39"/>
      <c r="J3922" s="42">
        <f t="shared" si="193"/>
        <v>1585432.874025</v>
      </c>
      <c r="K3922" s="36">
        <v>0</v>
      </c>
      <c r="L3922" s="36">
        <v>100</v>
      </c>
      <c r="M3922" s="36">
        <v>1</v>
      </c>
      <c r="N3922" s="40" t="s">
        <v>9684</v>
      </c>
      <c r="O3922" s="37" t="s">
        <v>9844</v>
      </c>
      <c r="P3922" s="36">
        <v>204</v>
      </c>
      <c r="Q3922" s="37" t="s">
        <v>9248</v>
      </c>
    </row>
    <row r="3923" spans="1:17" ht="15" customHeight="1">
      <c r="A3923" s="35">
        <v>684103</v>
      </c>
      <c r="B3923" s="36" t="s">
        <v>10602</v>
      </c>
      <c r="C3923" s="37" t="s">
        <v>9240</v>
      </c>
      <c r="D3923" s="37" t="s">
        <v>9247</v>
      </c>
      <c r="E3923" s="35" t="s">
        <v>11866</v>
      </c>
      <c r="F3923" s="38" t="s">
        <v>8058</v>
      </c>
      <c r="G3923" s="36" t="s">
        <v>9253</v>
      </c>
      <c r="H3923" s="42">
        <v>11380539.156965548</v>
      </c>
      <c r="I3923" s="39"/>
      <c r="J3923" s="42">
        <f t="shared" si="193"/>
        <v>11380539.156965548</v>
      </c>
      <c r="K3923" s="43">
        <v>0</v>
      </c>
      <c r="L3923" s="36">
        <v>100</v>
      </c>
      <c r="M3923" s="36">
        <v>1</v>
      </c>
      <c r="N3923" s="40" t="s">
        <v>9684</v>
      </c>
      <c r="O3923" s="37" t="s">
        <v>9844</v>
      </c>
      <c r="P3923" s="36">
        <v>204</v>
      </c>
      <c r="Q3923" s="37" t="s">
        <v>9248</v>
      </c>
    </row>
    <row r="3924" spans="1:17" ht="15" customHeight="1">
      <c r="A3924" s="35">
        <v>687001</v>
      </c>
      <c r="B3924" s="36" t="s">
        <v>10602</v>
      </c>
      <c r="C3924" s="37" t="s">
        <v>9240</v>
      </c>
      <c r="D3924" s="37" t="s">
        <v>9247</v>
      </c>
      <c r="E3924" s="35" t="s">
        <v>11867</v>
      </c>
      <c r="F3924" s="38" t="s">
        <v>11868</v>
      </c>
      <c r="G3924" s="36" t="s">
        <v>9253</v>
      </c>
      <c r="H3924" s="42">
        <v>11380539.156965548</v>
      </c>
      <c r="I3924" s="39"/>
      <c r="J3924" s="42">
        <f t="shared" si="193"/>
        <v>11380539.156965548</v>
      </c>
      <c r="K3924" s="43">
        <v>0</v>
      </c>
      <c r="L3924" s="36">
        <v>100</v>
      </c>
      <c r="M3924" s="36">
        <v>1</v>
      </c>
      <c r="N3924" s="40" t="s">
        <v>9684</v>
      </c>
      <c r="O3924" s="37" t="s">
        <v>9844</v>
      </c>
      <c r="P3924" s="36">
        <v>204</v>
      </c>
      <c r="Q3924" s="37" t="s">
        <v>9248</v>
      </c>
    </row>
    <row r="3925" spans="1:17" ht="15" customHeight="1">
      <c r="A3925" s="35">
        <v>686102</v>
      </c>
      <c r="B3925" s="36" t="s">
        <v>10602</v>
      </c>
      <c r="C3925" s="37" t="s">
        <v>9240</v>
      </c>
      <c r="D3925" s="37" t="s">
        <v>9247</v>
      </c>
      <c r="E3925" s="35" t="s">
        <v>11869</v>
      </c>
      <c r="F3925" s="38" t="s">
        <v>11870</v>
      </c>
      <c r="G3925" s="36" t="s">
        <v>9253</v>
      </c>
      <c r="H3925" s="42">
        <v>11380539.156965548</v>
      </c>
      <c r="I3925" s="39"/>
      <c r="J3925" s="42">
        <f t="shared" ref="J3925:J3988" si="194">H3925</f>
        <v>11380539.156965548</v>
      </c>
      <c r="K3925" s="43">
        <v>0</v>
      </c>
      <c r="L3925" s="36">
        <v>100</v>
      </c>
      <c r="M3925" s="36">
        <v>1</v>
      </c>
      <c r="N3925" s="40" t="s">
        <v>9684</v>
      </c>
      <c r="O3925" s="37" t="s">
        <v>9844</v>
      </c>
      <c r="P3925" s="36">
        <v>204</v>
      </c>
      <c r="Q3925" s="37" t="s">
        <v>9248</v>
      </c>
    </row>
    <row r="3926" spans="1:17" ht="15" customHeight="1">
      <c r="A3926" s="35">
        <v>685102</v>
      </c>
      <c r="B3926" s="36" t="s">
        <v>10602</v>
      </c>
      <c r="C3926" s="37" t="s">
        <v>9240</v>
      </c>
      <c r="D3926" s="37" t="s">
        <v>9247</v>
      </c>
      <c r="E3926" s="35" t="s">
        <v>11871</v>
      </c>
      <c r="F3926" s="38" t="s">
        <v>11872</v>
      </c>
      <c r="G3926" s="36" t="s">
        <v>9253</v>
      </c>
      <c r="H3926" s="42">
        <v>9468658.1044984497</v>
      </c>
      <c r="I3926" s="39"/>
      <c r="J3926" s="42">
        <f t="shared" si="194"/>
        <v>9468658.1044984497</v>
      </c>
      <c r="K3926" s="43">
        <v>0</v>
      </c>
      <c r="L3926" s="36">
        <v>100</v>
      </c>
      <c r="M3926" s="36">
        <v>1</v>
      </c>
      <c r="N3926" s="40" t="s">
        <v>9684</v>
      </c>
      <c r="O3926" s="37" t="s">
        <v>9844</v>
      </c>
      <c r="P3926" s="36">
        <v>204</v>
      </c>
      <c r="Q3926" s="37" t="s">
        <v>9248</v>
      </c>
    </row>
    <row r="3927" spans="1:17" ht="15" customHeight="1">
      <c r="A3927" s="35">
        <v>685102</v>
      </c>
      <c r="B3927" s="36" t="s">
        <v>10602</v>
      </c>
      <c r="C3927" s="37" t="s">
        <v>9240</v>
      </c>
      <c r="D3927" s="37" t="s">
        <v>9247</v>
      </c>
      <c r="E3927" s="35">
        <v>685102</v>
      </c>
      <c r="F3927" s="38" t="s">
        <v>2576</v>
      </c>
      <c r="G3927" s="50" t="s">
        <v>9253</v>
      </c>
      <c r="H3927" s="42">
        <v>3010697.6327999998</v>
      </c>
      <c r="I3927" s="39"/>
      <c r="J3927" s="42">
        <f t="shared" si="194"/>
        <v>3010697.6327999998</v>
      </c>
      <c r="K3927" s="36">
        <v>0</v>
      </c>
      <c r="L3927" s="36">
        <v>100</v>
      </c>
      <c r="M3927" s="36">
        <v>1</v>
      </c>
      <c r="N3927" s="40" t="s">
        <v>10939</v>
      </c>
      <c r="O3927" s="37" t="s">
        <v>11020</v>
      </c>
      <c r="P3927" s="36">
        <v>235</v>
      </c>
      <c r="Q3927" s="37" t="s">
        <v>9246</v>
      </c>
    </row>
    <row r="3928" spans="1:17" ht="15" customHeight="1">
      <c r="A3928" s="35">
        <v>908606</v>
      </c>
      <c r="B3928" s="36" t="s">
        <v>10602</v>
      </c>
      <c r="C3928" s="37" t="s">
        <v>9251</v>
      </c>
      <c r="D3928" s="37" t="s">
        <v>9314</v>
      </c>
      <c r="E3928" s="35">
        <v>908606</v>
      </c>
      <c r="F3928" s="37" t="s">
        <v>11873</v>
      </c>
      <c r="G3928" s="36" t="s">
        <v>9253</v>
      </c>
      <c r="H3928" s="42">
        <v>4315699.2767030997</v>
      </c>
      <c r="I3928" s="39"/>
      <c r="J3928" s="42">
        <f t="shared" si="194"/>
        <v>4315699.2767030997</v>
      </c>
      <c r="K3928" s="43">
        <v>0</v>
      </c>
      <c r="L3928" s="36">
        <v>100</v>
      </c>
      <c r="M3928" s="36">
        <v>1</v>
      </c>
      <c r="N3928" s="40" t="s">
        <v>9254</v>
      </c>
      <c r="O3928" s="37" t="s">
        <v>9255</v>
      </c>
      <c r="P3928" s="36">
        <v>706</v>
      </c>
      <c r="Q3928" s="37" t="s">
        <v>9256</v>
      </c>
    </row>
    <row r="3929" spans="1:17" ht="15" customHeight="1">
      <c r="A3929" s="35">
        <v>903846</v>
      </c>
      <c r="B3929" s="36" t="s">
        <v>10602</v>
      </c>
      <c r="C3929" s="37" t="s">
        <v>9251</v>
      </c>
      <c r="D3929" s="37" t="s">
        <v>9252</v>
      </c>
      <c r="E3929" s="35">
        <v>903846</v>
      </c>
      <c r="F3929" s="37" t="s">
        <v>4483</v>
      </c>
      <c r="G3929" s="36" t="s">
        <v>9253</v>
      </c>
      <c r="H3929" s="42">
        <v>46808.018185499997</v>
      </c>
      <c r="I3929" s="39"/>
      <c r="J3929" s="42">
        <f t="shared" si="194"/>
        <v>46808.018185499997</v>
      </c>
      <c r="K3929" s="43">
        <v>0</v>
      </c>
      <c r="L3929" s="36">
        <v>100</v>
      </c>
      <c r="M3929" s="36">
        <v>1</v>
      </c>
      <c r="N3929" s="40" t="s">
        <v>9254</v>
      </c>
      <c r="O3929" s="37" t="s">
        <v>9255</v>
      </c>
      <c r="P3929" s="36">
        <v>706</v>
      </c>
      <c r="Q3929" s="37" t="s">
        <v>9256</v>
      </c>
    </row>
    <row r="3930" spans="1:17" ht="15" customHeight="1">
      <c r="A3930" s="35">
        <v>903023</v>
      </c>
      <c r="B3930" s="36" t="s">
        <v>10602</v>
      </c>
      <c r="C3930" s="37" t="s">
        <v>9251</v>
      </c>
      <c r="D3930" s="37" t="s">
        <v>9252</v>
      </c>
      <c r="E3930" s="35">
        <v>903023</v>
      </c>
      <c r="F3930" s="37" t="s">
        <v>11874</v>
      </c>
      <c r="G3930" s="36" t="s">
        <v>9253</v>
      </c>
      <c r="H3930" s="42">
        <v>153107.51754870001</v>
      </c>
      <c r="I3930" s="39"/>
      <c r="J3930" s="42">
        <f t="shared" si="194"/>
        <v>153107.51754870001</v>
      </c>
      <c r="K3930" s="43">
        <v>0</v>
      </c>
      <c r="L3930" s="36">
        <v>100</v>
      </c>
      <c r="M3930" s="36">
        <v>1</v>
      </c>
      <c r="N3930" s="40" t="s">
        <v>9254</v>
      </c>
      <c r="O3930" s="37" t="s">
        <v>9255</v>
      </c>
      <c r="P3930" s="36">
        <v>706</v>
      </c>
      <c r="Q3930" s="37" t="s">
        <v>9256</v>
      </c>
    </row>
    <row r="3931" spans="1:17" ht="15" customHeight="1">
      <c r="A3931" s="35">
        <v>904811</v>
      </c>
      <c r="B3931" s="36" t="s">
        <v>10602</v>
      </c>
      <c r="C3931" s="37" t="s">
        <v>9251</v>
      </c>
      <c r="D3931" s="37" t="s">
        <v>9314</v>
      </c>
      <c r="E3931" s="35">
        <v>904811</v>
      </c>
      <c r="F3931" s="37" t="s">
        <v>11875</v>
      </c>
      <c r="G3931" s="36" t="s">
        <v>9253</v>
      </c>
      <c r="H3931" s="42">
        <v>86368.343232599989</v>
      </c>
      <c r="I3931" s="39"/>
      <c r="J3931" s="42">
        <f t="shared" si="194"/>
        <v>86368.343232599989</v>
      </c>
      <c r="K3931" s="43">
        <v>0</v>
      </c>
      <c r="L3931" s="36">
        <v>100</v>
      </c>
      <c r="M3931" s="36">
        <v>1</v>
      </c>
      <c r="N3931" s="40" t="s">
        <v>9254</v>
      </c>
      <c r="O3931" s="37" t="s">
        <v>9255</v>
      </c>
      <c r="P3931" s="36">
        <v>706</v>
      </c>
      <c r="Q3931" s="37" t="s">
        <v>9256</v>
      </c>
    </row>
    <row r="3932" spans="1:17" ht="15" customHeight="1">
      <c r="A3932" s="35">
        <v>631301</v>
      </c>
      <c r="B3932" s="36" t="s">
        <v>10602</v>
      </c>
      <c r="C3932" s="37" t="s">
        <v>9240</v>
      </c>
      <c r="D3932" s="37" t="s">
        <v>9260</v>
      </c>
      <c r="E3932" s="35">
        <v>631301</v>
      </c>
      <c r="F3932" s="38" t="s">
        <v>2429</v>
      </c>
      <c r="G3932" s="36" t="s">
        <v>9253</v>
      </c>
      <c r="H3932" s="42">
        <v>1732198.6600775998</v>
      </c>
      <c r="I3932" s="39"/>
      <c r="J3932" s="42">
        <f t="shared" si="194"/>
        <v>1732198.6600775998</v>
      </c>
      <c r="K3932" s="43">
        <v>0</v>
      </c>
      <c r="L3932" s="36">
        <v>100</v>
      </c>
      <c r="M3932" s="36">
        <v>1</v>
      </c>
      <c r="N3932" s="40" t="s">
        <v>9684</v>
      </c>
      <c r="O3932" s="37" t="s">
        <v>9844</v>
      </c>
      <c r="P3932" s="36">
        <v>215</v>
      </c>
      <c r="Q3932" s="37" t="s">
        <v>9262</v>
      </c>
    </row>
    <row r="3933" spans="1:17" ht="15" customHeight="1">
      <c r="A3933" s="35">
        <v>905723</v>
      </c>
      <c r="B3933" s="36" t="s">
        <v>10602</v>
      </c>
      <c r="C3933" s="37" t="s">
        <v>9251</v>
      </c>
      <c r="D3933" s="37" t="s">
        <v>9314</v>
      </c>
      <c r="E3933" s="35">
        <v>905723</v>
      </c>
      <c r="F3933" s="37" t="s">
        <v>11876</v>
      </c>
      <c r="G3933" s="36" t="s">
        <v>9253</v>
      </c>
      <c r="H3933" s="42">
        <v>93238.552353375024</v>
      </c>
      <c r="I3933" s="39"/>
      <c r="J3933" s="42">
        <f t="shared" si="194"/>
        <v>93238.552353375024</v>
      </c>
      <c r="K3933" s="43">
        <v>0</v>
      </c>
      <c r="L3933" s="36">
        <v>100</v>
      </c>
      <c r="M3933" s="36">
        <v>1</v>
      </c>
      <c r="N3933" s="40" t="s">
        <v>9254</v>
      </c>
      <c r="O3933" s="37" t="s">
        <v>9255</v>
      </c>
      <c r="P3933" s="36">
        <v>706</v>
      </c>
      <c r="Q3933" s="37" t="s">
        <v>9256</v>
      </c>
    </row>
    <row r="3934" spans="1:17" ht="15" customHeight="1">
      <c r="A3934" s="35">
        <v>905722</v>
      </c>
      <c r="B3934" s="36" t="s">
        <v>10602</v>
      </c>
      <c r="C3934" s="37" t="s">
        <v>9251</v>
      </c>
      <c r="D3934" s="37" t="s">
        <v>9314</v>
      </c>
      <c r="E3934" s="35">
        <v>905722</v>
      </c>
      <c r="F3934" s="37" t="s">
        <v>11877</v>
      </c>
      <c r="G3934" s="36" t="s">
        <v>9253</v>
      </c>
      <c r="H3934" s="42">
        <v>647172.24</v>
      </c>
      <c r="I3934" s="39"/>
      <c r="J3934" s="42">
        <f t="shared" si="194"/>
        <v>647172.24</v>
      </c>
      <c r="K3934" s="43">
        <v>0</v>
      </c>
      <c r="L3934" s="36">
        <v>100</v>
      </c>
      <c r="M3934" s="36">
        <v>1</v>
      </c>
      <c r="N3934" s="40" t="s">
        <v>9254</v>
      </c>
      <c r="O3934" s="37" t="s">
        <v>9255</v>
      </c>
      <c r="P3934" s="36">
        <v>706</v>
      </c>
      <c r="Q3934" s="37" t="s">
        <v>9256</v>
      </c>
    </row>
    <row r="3935" spans="1:17" ht="15" customHeight="1">
      <c r="A3935" s="35">
        <v>908332</v>
      </c>
      <c r="B3935" s="36" t="s">
        <v>10602</v>
      </c>
      <c r="C3935" s="37" t="s">
        <v>9251</v>
      </c>
      <c r="D3935" s="37" t="s">
        <v>9314</v>
      </c>
      <c r="E3935" s="35">
        <v>908332</v>
      </c>
      <c r="F3935" s="37" t="s">
        <v>11878</v>
      </c>
      <c r="G3935" s="36" t="s">
        <v>9253</v>
      </c>
      <c r="H3935" s="42">
        <v>333695.87158050004</v>
      </c>
      <c r="I3935" s="39"/>
      <c r="J3935" s="42">
        <f t="shared" si="194"/>
        <v>333695.87158050004</v>
      </c>
      <c r="K3935" s="43">
        <v>0</v>
      </c>
      <c r="L3935" s="36">
        <v>100</v>
      </c>
      <c r="M3935" s="36">
        <v>1</v>
      </c>
      <c r="N3935" s="40" t="s">
        <v>9254</v>
      </c>
      <c r="O3935" s="37" t="s">
        <v>9255</v>
      </c>
      <c r="P3935" s="36">
        <v>706</v>
      </c>
      <c r="Q3935" s="37" t="s">
        <v>9256</v>
      </c>
    </row>
    <row r="3936" spans="1:17" ht="15" customHeight="1">
      <c r="A3936" s="35">
        <v>908872</v>
      </c>
      <c r="B3936" s="36" t="s">
        <v>10602</v>
      </c>
      <c r="C3936" s="37" t="s">
        <v>9251</v>
      </c>
      <c r="D3936" s="37" t="s">
        <v>9257</v>
      </c>
      <c r="E3936" s="35">
        <v>908872</v>
      </c>
      <c r="F3936" s="37" t="s">
        <v>11879</v>
      </c>
      <c r="G3936" s="36" t="s">
        <v>9253</v>
      </c>
      <c r="H3936" s="42">
        <v>392583.37832999998</v>
      </c>
      <c r="I3936" s="39"/>
      <c r="J3936" s="42">
        <f t="shared" si="194"/>
        <v>392583.37832999998</v>
      </c>
      <c r="K3936" s="43">
        <v>0</v>
      </c>
      <c r="L3936" s="36">
        <v>100</v>
      </c>
      <c r="M3936" s="36">
        <v>1</v>
      </c>
      <c r="N3936" s="40" t="s">
        <v>9254</v>
      </c>
      <c r="O3936" s="37" t="s">
        <v>9255</v>
      </c>
      <c r="P3936" s="36">
        <v>706</v>
      </c>
      <c r="Q3936" s="37" t="s">
        <v>9256</v>
      </c>
    </row>
    <row r="3937" spans="1:17" ht="15" customHeight="1">
      <c r="A3937" s="35">
        <v>908808</v>
      </c>
      <c r="B3937" s="36" t="s">
        <v>10602</v>
      </c>
      <c r="C3937" s="37" t="s">
        <v>9251</v>
      </c>
      <c r="D3937" s="37" t="s">
        <v>9320</v>
      </c>
      <c r="E3937" s="35">
        <v>908808</v>
      </c>
      <c r="F3937" s="37" t="s">
        <v>11880</v>
      </c>
      <c r="G3937" s="36" t="s">
        <v>9253</v>
      </c>
      <c r="H3937" s="42">
        <v>926241.88799999992</v>
      </c>
      <c r="I3937" s="39"/>
      <c r="J3937" s="42">
        <f t="shared" si="194"/>
        <v>926241.88799999992</v>
      </c>
      <c r="K3937" s="43">
        <v>0</v>
      </c>
      <c r="L3937" s="36">
        <v>100</v>
      </c>
      <c r="M3937" s="36">
        <v>1</v>
      </c>
      <c r="N3937" s="40" t="s">
        <v>9254</v>
      </c>
      <c r="O3937" s="37" t="s">
        <v>9255</v>
      </c>
      <c r="P3937" s="36">
        <v>706</v>
      </c>
      <c r="Q3937" s="37" t="s">
        <v>9256</v>
      </c>
    </row>
    <row r="3938" spans="1:17" ht="15" customHeight="1">
      <c r="A3938" s="35">
        <v>906320</v>
      </c>
      <c r="B3938" s="36" t="s">
        <v>10602</v>
      </c>
      <c r="C3938" s="37" t="s">
        <v>9251</v>
      </c>
      <c r="D3938" s="37" t="s">
        <v>9257</v>
      </c>
      <c r="E3938" s="35">
        <v>906320</v>
      </c>
      <c r="F3938" s="37" t="s">
        <v>11881</v>
      </c>
      <c r="G3938" s="36" t="s">
        <v>9253</v>
      </c>
      <c r="H3938" s="42">
        <v>37295.420941349999</v>
      </c>
      <c r="I3938" s="39"/>
      <c r="J3938" s="42">
        <f t="shared" si="194"/>
        <v>37295.420941349999</v>
      </c>
      <c r="K3938" s="43">
        <v>0</v>
      </c>
      <c r="L3938" s="36">
        <v>100</v>
      </c>
      <c r="M3938" s="36">
        <v>1</v>
      </c>
      <c r="N3938" s="40" t="s">
        <v>9254</v>
      </c>
      <c r="O3938" s="37" t="s">
        <v>9255</v>
      </c>
      <c r="P3938" s="36">
        <v>706</v>
      </c>
      <c r="Q3938" s="37" t="s">
        <v>9256</v>
      </c>
    </row>
    <row r="3939" spans="1:17" ht="15" customHeight="1">
      <c r="A3939" s="35">
        <v>906231</v>
      </c>
      <c r="B3939" s="36" t="s">
        <v>10602</v>
      </c>
      <c r="C3939" s="37" t="s">
        <v>9251</v>
      </c>
      <c r="D3939" s="37" t="s">
        <v>9257</v>
      </c>
      <c r="E3939" s="35">
        <v>906231</v>
      </c>
      <c r="F3939" s="38" t="s">
        <v>11882</v>
      </c>
      <c r="G3939" s="36" t="s">
        <v>9253</v>
      </c>
      <c r="H3939" s="42">
        <v>39840.371999999996</v>
      </c>
      <c r="I3939" s="39"/>
      <c r="J3939" s="42">
        <f t="shared" si="194"/>
        <v>39840.371999999996</v>
      </c>
      <c r="K3939" s="43">
        <v>0</v>
      </c>
      <c r="L3939" s="36">
        <v>100</v>
      </c>
      <c r="M3939" s="36">
        <v>1</v>
      </c>
      <c r="N3939" s="40" t="s">
        <v>9254</v>
      </c>
      <c r="O3939" s="37" t="s">
        <v>9255</v>
      </c>
      <c r="P3939" s="36">
        <v>706</v>
      </c>
      <c r="Q3939" s="37" t="s">
        <v>9256</v>
      </c>
    </row>
    <row r="3940" spans="1:17" ht="15" customHeight="1">
      <c r="A3940" s="35">
        <v>530601</v>
      </c>
      <c r="B3940" s="36" t="s">
        <v>10602</v>
      </c>
      <c r="C3940" s="37" t="s">
        <v>9240</v>
      </c>
      <c r="D3940" s="37" t="s">
        <v>9241</v>
      </c>
      <c r="E3940" s="35">
        <v>530601</v>
      </c>
      <c r="F3940" s="37" t="s">
        <v>11883</v>
      </c>
      <c r="G3940" s="36" t="s">
        <v>9253</v>
      </c>
      <c r="H3940" s="42">
        <v>1689467.4692824499</v>
      </c>
      <c r="I3940" s="39"/>
      <c r="J3940" s="42">
        <f t="shared" si="194"/>
        <v>1689467.4692824499</v>
      </c>
      <c r="K3940" s="43">
        <v>0</v>
      </c>
      <c r="L3940" s="36">
        <v>100</v>
      </c>
      <c r="M3940" s="36">
        <v>1</v>
      </c>
      <c r="N3940" s="40" t="s">
        <v>9684</v>
      </c>
      <c r="O3940" s="37" t="s">
        <v>11884</v>
      </c>
      <c r="P3940" s="36">
        <v>235</v>
      </c>
      <c r="Q3940" s="37" t="s">
        <v>9246</v>
      </c>
    </row>
    <row r="3941" spans="1:17" ht="15" customHeight="1">
      <c r="A3941" s="35">
        <v>534002</v>
      </c>
      <c r="B3941" s="36" t="s">
        <v>10602</v>
      </c>
      <c r="C3941" s="37" t="s">
        <v>9240</v>
      </c>
      <c r="D3941" s="37" t="s">
        <v>9241</v>
      </c>
      <c r="E3941" s="35">
        <v>534002</v>
      </c>
      <c r="F3941" s="38" t="s">
        <v>1806</v>
      </c>
      <c r="G3941" s="36" t="s">
        <v>9253</v>
      </c>
      <c r="H3941" s="42">
        <v>5394548.59907535</v>
      </c>
      <c r="I3941" s="39"/>
      <c r="J3941" s="42">
        <f t="shared" si="194"/>
        <v>5394548.59907535</v>
      </c>
      <c r="K3941" s="43">
        <v>0</v>
      </c>
      <c r="L3941" s="36">
        <v>100</v>
      </c>
      <c r="M3941" s="36">
        <v>1</v>
      </c>
      <c r="N3941" s="40" t="s">
        <v>9684</v>
      </c>
      <c r="O3941" s="37" t="s">
        <v>11885</v>
      </c>
      <c r="P3941" s="36">
        <v>235</v>
      </c>
      <c r="Q3941" s="37" t="s">
        <v>9246</v>
      </c>
    </row>
    <row r="3942" spans="1:17" ht="15" customHeight="1">
      <c r="A3942" s="35">
        <v>534001</v>
      </c>
      <c r="B3942" s="36" t="s">
        <v>10602</v>
      </c>
      <c r="C3942" s="37" t="s">
        <v>9240</v>
      </c>
      <c r="D3942" s="37" t="s">
        <v>9241</v>
      </c>
      <c r="E3942" s="35">
        <v>534001</v>
      </c>
      <c r="F3942" s="38" t="s">
        <v>7196</v>
      </c>
      <c r="G3942" s="36" t="s">
        <v>9253</v>
      </c>
      <c r="H3942" s="42">
        <v>1909004.7319199997</v>
      </c>
      <c r="I3942" s="39"/>
      <c r="J3942" s="42">
        <f t="shared" si="194"/>
        <v>1909004.7319199997</v>
      </c>
      <c r="K3942" s="43">
        <v>0</v>
      </c>
      <c r="L3942" s="36">
        <v>100</v>
      </c>
      <c r="M3942" s="36">
        <v>1</v>
      </c>
      <c r="N3942" s="40" t="s">
        <v>9684</v>
      </c>
      <c r="O3942" s="37" t="s">
        <v>11886</v>
      </c>
      <c r="P3942" s="36">
        <v>235</v>
      </c>
      <c r="Q3942" s="37" t="s">
        <v>9246</v>
      </c>
    </row>
    <row r="3943" spans="1:17" ht="15" customHeight="1">
      <c r="A3943" s="35">
        <v>534101</v>
      </c>
      <c r="B3943" s="36" t="s">
        <v>10602</v>
      </c>
      <c r="C3943" s="37" t="s">
        <v>9240</v>
      </c>
      <c r="D3943" s="37" t="s">
        <v>9241</v>
      </c>
      <c r="E3943" s="35">
        <v>534101</v>
      </c>
      <c r="F3943" s="37" t="s">
        <v>11887</v>
      </c>
      <c r="G3943" s="36" t="s">
        <v>9253</v>
      </c>
      <c r="H3943" s="42">
        <v>1909004.7319199997</v>
      </c>
      <c r="I3943" s="39"/>
      <c r="J3943" s="42">
        <f t="shared" si="194"/>
        <v>1909004.7319199997</v>
      </c>
      <c r="K3943" s="36">
        <v>0</v>
      </c>
      <c r="L3943" s="36">
        <v>100</v>
      </c>
      <c r="M3943" s="36">
        <v>1</v>
      </c>
      <c r="N3943" s="40" t="s">
        <v>9684</v>
      </c>
      <c r="O3943" s="37" t="s">
        <v>11888</v>
      </c>
      <c r="P3943" s="36">
        <v>235</v>
      </c>
      <c r="Q3943" s="37" t="s">
        <v>9246</v>
      </c>
    </row>
    <row r="3944" spans="1:17" ht="15" customHeight="1">
      <c r="A3944" s="35">
        <v>534301</v>
      </c>
      <c r="B3944" s="36" t="s">
        <v>10602</v>
      </c>
      <c r="C3944" s="37" t="s">
        <v>9240</v>
      </c>
      <c r="D3944" s="37" t="s">
        <v>9241</v>
      </c>
      <c r="E3944" s="35">
        <v>534301</v>
      </c>
      <c r="F3944" s="37" t="s">
        <v>11889</v>
      </c>
      <c r="G3944" s="36" t="s">
        <v>9253</v>
      </c>
      <c r="H3944" s="42">
        <v>2020264.5820500001</v>
      </c>
      <c r="I3944" s="39"/>
      <c r="J3944" s="42">
        <f t="shared" si="194"/>
        <v>2020264.5820500001</v>
      </c>
      <c r="K3944" s="36">
        <v>0</v>
      </c>
      <c r="L3944" s="36">
        <v>100</v>
      </c>
      <c r="M3944" s="36">
        <v>1</v>
      </c>
      <c r="N3944" s="40" t="s">
        <v>9684</v>
      </c>
      <c r="O3944" s="37" t="s">
        <v>11888</v>
      </c>
      <c r="P3944" s="36">
        <v>235</v>
      </c>
      <c r="Q3944" s="37" t="s">
        <v>9246</v>
      </c>
    </row>
    <row r="3945" spans="1:17" ht="15" customHeight="1">
      <c r="A3945" s="35">
        <v>536803</v>
      </c>
      <c r="B3945" s="36" t="s">
        <v>10602</v>
      </c>
      <c r="C3945" s="37" t="s">
        <v>9240</v>
      </c>
      <c r="D3945" s="37" t="s">
        <v>9241</v>
      </c>
      <c r="E3945" s="35">
        <v>536803</v>
      </c>
      <c r="F3945" s="37" t="s">
        <v>1815</v>
      </c>
      <c r="G3945" s="36" t="s">
        <v>9253</v>
      </c>
      <c r="H3945" s="42">
        <v>1988585.8048484998</v>
      </c>
      <c r="I3945" s="39"/>
      <c r="J3945" s="42">
        <f t="shared" si="194"/>
        <v>1988585.8048484998</v>
      </c>
      <c r="K3945" s="36">
        <v>0</v>
      </c>
      <c r="L3945" s="36">
        <v>100</v>
      </c>
      <c r="M3945" s="36">
        <v>1</v>
      </c>
      <c r="N3945" s="40" t="s">
        <v>9684</v>
      </c>
      <c r="O3945" s="37" t="s">
        <v>11888</v>
      </c>
      <c r="P3945" s="36">
        <v>235</v>
      </c>
      <c r="Q3945" s="37" t="s">
        <v>9246</v>
      </c>
    </row>
    <row r="3946" spans="1:17" ht="15" customHeight="1">
      <c r="A3946" s="35">
        <v>536903</v>
      </c>
      <c r="B3946" s="36" t="s">
        <v>10602</v>
      </c>
      <c r="C3946" s="37" t="s">
        <v>9240</v>
      </c>
      <c r="D3946" s="37" t="s">
        <v>9241</v>
      </c>
      <c r="E3946" s="35">
        <v>536903</v>
      </c>
      <c r="F3946" s="37" t="s">
        <v>1819</v>
      </c>
      <c r="G3946" s="36" t="s">
        <v>9253</v>
      </c>
      <c r="H3946" s="42">
        <v>1988585.8048484998</v>
      </c>
      <c r="I3946" s="39"/>
      <c r="J3946" s="42">
        <f t="shared" si="194"/>
        <v>1988585.8048484998</v>
      </c>
      <c r="K3946" s="36">
        <v>0</v>
      </c>
      <c r="L3946" s="36">
        <v>100</v>
      </c>
      <c r="M3946" s="36">
        <v>1</v>
      </c>
      <c r="N3946" s="40" t="s">
        <v>9684</v>
      </c>
      <c r="O3946" s="37" t="s">
        <v>11888</v>
      </c>
      <c r="P3946" s="36">
        <v>235</v>
      </c>
      <c r="Q3946" s="37" t="s">
        <v>9246</v>
      </c>
    </row>
    <row r="3947" spans="1:17" ht="15" customHeight="1">
      <c r="A3947" s="35">
        <v>536302</v>
      </c>
      <c r="B3947" s="36" t="s">
        <v>10602</v>
      </c>
      <c r="C3947" s="37" t="s">
        <v>9240</v>
      </c>
      <c r="D3947" s="37" t="s">
        <v>9241</v>
      </c>
      <c r="E3947" s="35" t="s">
        <v>11890</v>
      </c>
      <c r="F3947" s="37" t="s">
        <v>11891</v>
      </c>
      <c r="G3947" s="36" t="s">
        <v>9253</v>
      </c>
      <c r="H3947" s="42">
        <v>33068924.157883827</v>
      </c>
      <c r="I3947" s="39"/>
      <c r="J3947" s="42">
        <f t="shared" si="194"/>
        <v>33068924.157883827</v>
      </c>
      <c r="K3947" s="43">
        <v>0</v>
      </c>
      <c r="L3947" s="36">
        <v>100</v>
      </c>
      <c r="M3947" s="36">
        <v>1</v>
      </c>
      <c r="N3947" s="37" t="s">
        <v>10794</v>
      </c>
      <c r="O3947" s="37" t="s">
        <v>11892</v>
      </c>
      <c r="P3947" s="36">
        <v>235</v>
      </c>
      <c r="Q3947" s="37" t="s">
        <v>9246</v>
      </c>
    </row>
    <row r="3948" spans="1:17" ht="15" customHeight="1">
      <c r="A3948" s="35">
        <v>536701</v>
      </c>
      <c r="B3948" s="36" t="s">
        <v>10602</v>
      </c>
      <c r="C3948" s="37" t="s">
        <v>9240</v>
      </c>
      <c r="D3948" s="37" t="s">
        <v>9241</v>
      </c>
      <c r="E3948" s="35">
        <v>536701</v>
      </c>
      <c r="F3948" s="38" t="s">
        <v>1844</v>
      </c>
      <c r="G3948" s="36" t="s">
        <v>9253</v>
      </c>
      <c r="H3948" s="42">
        <v>1988585.8048484998</v>
      </c>
      <c r="I3948" s="39"/>
      <c r="J3948" s="42">
        <f t="shared" si="194"/>
        <v>1988585.8048484998</v>
      </c>
      <c r="K3948" s="36">
        <v>0</v>
      </c>
      <c r="L3948" s="36">
        <v>100</v>
      </c>
      <c r="M3948" s="36">
        <v>1</v>
      </c>
      <c r="N3948" s="40" t="s">
        <v>9684</v>
      </c>
      <c r="O3948" s="37" t="s">
        <v>11888</v>
      </c>
      <c r="P3948" s="36">
        <v>235</v>
      </c>
      <c r="Q3948" s="37" t="s">
        <v>9246</v>
      </c>
    </row>
    <row r="3949" spans="1:17" ht="15" customHeight="1">
      <c r="A3949" s="35">
        <v>536303</v>
      </c>
      <c r="B3949" s="36" t="s">
        <v>10602</v>
      </c>
      <c r="C3949" s="37" t="s">
        <v>9240</v>
      </c>
      <c r="D3949" s="37" t="s">
        <v>9241</v>
      </c>
      <c r="E3949" s="35" t="s">
        <v>11893</v>
      </c>
      <c r="F3949" s="37" t="s">
        <v>11894</v>
      </c>
      <c r="G3949" s="36" t="s">
        <v>9253</v>
      </c>
      <c r="H3949" s="42">
        <v>10738268.220209459</v>
      </c>
      <c r="I3949" s="39"/>
      <c r="J3949" s="42">
        <f t="shared" si="194"/>
        <v>10738268.220209459</v>
      </c>
      <c r="K3949" s="43">
        <v>0</v>
      </c>
      <c r="L3949" s="36">
        <v>100</v>
      </c>
      <c r="M3949" s="36">
        <v>1</v>
      </c>
      <c r="N3949" s="37" t="s">
        <v>10937</v>
      </c>
      <c r="O3949" s="37" t="s">
        <v>11895</v>
      </c>
      <c r="P3949" s="36">
        <v>235</v>
      </c>
      <c r="Q3949" s="37" t="s">
        <v>9246</v>
      </c>
    </row>
    <row r="3950" spans="1:17" ht="15" customHeight="1">
      <c r="A3950" s="35">
        <v>536801</v>
      </c>
      <c r="B3950" s="36" t="s">
        <v>10602</v>
      </c>
      <c r="C3950" s="37" t="s">
        <v>9240</v>
      </c>
      <c r="D3950" s="37" t="s">
        <v>9241</v>
      </c>
      <c r="E3950" s="35">
        <v>536801</v>
      </c>
      <c r="F3950" s="37" t="s">
        <v>1813</v>
      </c>
      <c r="G3950" s="36" t="s">
        <v>9253</v>
      </c>
      <c r="H3950" s="42">
        <v>1988585.8048484998</v>
      </c>
      <c r="I3950" s="39"/>
      <c r="J3950" s="42">
        <f t="shared" si="194"/>
        <v>1988585.8048484998</v>
      </c>
      <c r="K3950" s="36">
        <v>0</v>
      </c>
      <c r="L3950" s="36">
        <v>100</v>
      </c>
      <c r="M3950" s="36">
        <v>1</v>
      </c>
      <c r="N3950" s="40" t="s">
        <v>9684</v>
      </c>
      <c r="O3950" s="37" t="s">
        <v>11888</v>
      </c>
      <c r="P3950" s="36">
        <v>235</v>
      </c>
      <c r="Q3950" s="37" t="s">
        <v>9246</v>
      </c>
    </row>
    <row r="3951" spans="1:17" ht="15" customHeight="1">
      <c r="A3951" s="35">
        <v>536901</v>
      </c>
      <c r="B3951" s="36" t="s">
        <v>10602</v>
      </c>
      <c r="C3951" s="37" t="s">
        <v>9240</v>
      </c>
      <c r="D3951" s="37" t="s">
        <v>9241</v>
      </c>
      <c r="E3951" s="35">
        <v>536901</v>
      </c>
      <c r="F3951" s="37" t="s">
        <v>1817</v>
      </c>
      <c r="G3951" s="36" t="s">
        <v>9253</v>
      </c>
      <c r="H3951" s="42">
        <v>1988585.8048484998</v>
      </c>
      <c r="I3951" s="39"/>
      <c r="J3951" s="42">
        <f t="shared" si="194"/>
        <v>1988585.8048484998</v>
      </c>
      <c r="K3951" s="36">
        <v>0</v>
      </c>
      <c r="L3951" s="36">
        <v>100</v>
      </c>
      <c r="M3951" s="36">
        <v>1</v>
      </c>
      <c r="N3951" s="40" t="s">
        <v>9684</v>
      </c>
      <c r="O3951" s="37" t="s">
        <v>11888</v>
      </c>
      <c r="P3951" s="36">
        <v>235</v>
      </c>
      <c r="Q3951" s="37" t="s">
        <v>9246</v>
      </c>
    </row>
    <row r="3952" spans="1:17" ht="15" customHeight="1">
      <c r="A3952" s="35">
        <v>536601</v>
      </c>
      <c r="B3952" s="36" t="s">
        <v>10602</v>
      </c>
      <c r="C3952" s="37" t="s">
        <v>9240</v>
      </c>
      <c r="D3952" s="37" t="s">
        <v>9241</v>
      </c>
      <c r="E3952" s="35">
        <v>536601</v>
      </c>
      <c r="F3952" s="37" t="s">
        <v>11896</v>
      </c>
      <c r="G3952" s="36" t="s">
        <v>9253</v>
      </c>
      <c r="H3952" s="42">
        <v>1988585.8048484998</v>
      </c>
      <c r="I3952" s="39"/>
      <c r="J3952" s="42">
        <f t="shared" si="194"/>
        <v>1988585.8048484998</v>
      </c>
      <c r="K3952" s="36">
        <v>0</v>
      </c>
      <c r="L3952" s="36">
        <v>100</v>
      </c>
      <c r="M3952" s="36">
        <v>1</v>
      </c>
      <c r="N3952" s="40" t="s">
        <v>9684</v>
      </c>
      <c r="O3952" s="37" t="s">
        <v>11897</v>
      </c>
      <c r="P3952" s="36">
        <v>235</v>
      </c>
      <c r="Q3952" s="37" t="s">
        <v>9246</v>
      </c>
    </row>
    <row r="3953" spans="1:17" ht="15" customHeight="1">
      <c r="A3953" s="35">
        <v>536501</v>
      </c>
      <c r="B3953" s="36" t="s">
        <v>10602</v>
      </c>
      <c r="C3953" s="37" t="s">
        <v>9240</v>
      </c>
      <c r="D3953" s="37" t="s">
        <v>9241</v>
      </c>
      <c r="E3953" s="35">
        <v>536501</v>
      </c>
      <c r="F3953" s="37" t="s">
        <v>1840</v>
      </c>
      <c r="G3953" s="36" t="s">
        <v>9253</v>
      </c>
      <c r="H3953" s="42">
        <v>1988585.8048484998</v>
      </c>
      <c r="I3953" s="39"/>
      <c r="J3953" s="42">
        <f t="shared" si="194"/>
        <v>1988585.8048484998</v>
      </c>
      <c r="K3953" s="36">
        <v>0</v>
      </c>
      <c r="L3953" s="36">
        <v>100</v>
      </c>
      <c r="M3953" s="36">
        <v>1</v>
      </c>
      <c r="N3953" s="40" t="s">
        <v>9684</v>
      </c>
      <c r="O3953" s="37" t="s">
        <v>11897</v>
      </c>
      <c r="P3953" s="36">
        <v>235</v>
      </c>
      <c r="Q3953" s="37" t="s">
        <v>9246</v>
      </c>
    </row>
    <row r="3954" spans="1:17" ht="15" customHeight="1">
      <c r="A3954" s="35">
        <v>530002</v>
      </c>
      <c r="B3954" s="36" t="s">
        <v>10602</v>
      </c>
      <c r="C3954" s="37" t="s">
        <v>9240</v>
      </c>
      <c r="D3954" s="37" t="s">
        <v>9241</v>
      </c>
      <c r="E3954" s="35">
        <v>530002</v>
      </c>
      <c r="F3954" s="38" t="s">
        <v>7191</v>
      </c>
      <c r="G3954" s="36" t="s">
        <v>9253</v>
      </c>
      <c r="H3954" s="42">
        <v>4507914.1384777501</v>
      </c>
      <c r="I3954" s="39"/>
      <c r="J3954" s="42">
        <f t="shared" si="194"/>
        <v>4507914.1384777501</v>
      </c>
      <c r="K3954" s="43">
        <v>0</v>
      </c>
      <c r="L3954" s="36">
        <v>100</v>
      </c>
      <c r="M3954" s="36">
        <v>1</v>
      </c>
      <c r="N3954" s="40" t="s">
        <v>9684</v>
      </c>
      <c r="O3954" s="37" t="s">
        <v>11885</v>
      </c>
      <c r="P3954" s="36">
        <v>235</v>
      </c>
      <c r="Q3954" s="37" t="s">
        <v>9246</v>
      </c>
    </row>
    <row r="3955" spans="1:17" ht="15" customHeight="1">
      <c r="A3955" s="35">
        <v>530001</v>
      </c>
      <c r="B3955" s="36" t="s">
        <v>10602</v>
      </c>
      <c r="C3955" s="37" t="s">
        <v>9240</v>
      </c>
      <c r="D3955" s="37" t="s">
        <v>9241</v>
      </c>
      <c r="E3955" s="35">
        <v>530001</v>
      </c>
      <c r="F3955" s="38" t="s">
        <v>7187</v>
      </c>
      <c r="G3955" s="36" t="s">
        <v>9253</v>
      </c>
      <c r="H3955" s="42">
        <v>1506463.2175378501</v>
      </c>
      <c r="I3955" s="39"/>
      <c r="J3955" s="42">
        <f t="shared" si="194"/>
        <v>1506463.2175378501</v>
      </c>
      <c r="K3955" s="43">
        <v>0</v>
      </c>
      <c r="L3955" s="36">
        <v>100</v>
      </c>
      <c r="M3955" s="36">
        <v>1</v>
      </c>
      <c r="N3955" s="40" t="s">
        <v>9684</v>
      </c>
      <c r="O3955" s="37" t="s">
        <v>11885</v>
      </c>
      <c r="P3955" s="36">
        <v>235</v>
      </c>
      <c r="Q3955" s="37" t="s">
        <v>9246</v>
      </c>
    </row>
    <row r="3956" spans="1:17" ht="15" customHeight="1">
      <c r="A3956" s="35">
        <v>530402</v>
      </c>
      <c r="B3956" s="36" t="s">
        <v>10602</v>
      </c>
      <c r="C3956" s="37" t="s">
        <v>9240</v>
      </c>
      <c r="D3956" s="37" t="s">
        <v>9241</v>
      </c>
      <c r="E3956" s="35">
        <v>530402</v>
      </c>
      <c r="F3956" s="38" t="s">
        <v>11898</v>
      </c>
      <c r="G3956" s="36" t="s">
        <v>9253</v>
      </c>
      <c r="H3956" s="42">
        <v>4507914.1384777501</v>
      </c>
      <c r="I3956" s="39"/>
      <c r="J3956" s="42">
        <f t="shared" si="194"/>
        <v>4507914.1384777501</v>
      </c>
      <c r="K3956" s="43">
        <v>0</v>
      </c>
      <c r="L3956" s="36">
        <v>100</v>
      </c>
      <c r="M3956" s="36">
        <v>1</v>
      </c>
      <c r="N3956" s="40" t="s">
        <v>9684</v>
      </c>
      <c r="O3956" s="37" t="s">
        <v>11885</v>
      </c>
      <c r="P3956" s="36">
        <v>235</v>
      </c>
      <c r="Q3956" s="37" t="s">
        <v>9246</v>
      </c>
    </row>
    <row r="3957" spans="1:17" ht="15" customHeight="1">
      <c r="A3957" s="35">
        <v>530401</v>
      </c>
      <c r="B3957" s="36" t="s">
        <v>10602</v>
      </c>
      <c r="C3957" s="37" t="s">
        <v>9240</v>
      </c>
      <c r="D3957" s="37" t="s">
        <v>9241</v>
      </c>
      <c r="E3957" s="35">
        <v>530401</v>
      </c>
      <c r="F3957" s="38" t="s">
        <v>11899</v>
      </c>
      <c r="G3957" s="36" t="s">
        <v>9253</v>
      </c>
      <c r="H3957" s="42">
        <v>1519146.6805300498</v>
      </c>
      <c r="I3957" s="39"/>
      <c r="J3957" s="42">
        <f t="shared" si="194"/>
        <v>1519146.6805300498</v>
      </c>
      <c r="K3957" s="43">
        <v>0</v>
      </c>
      <c r="L3957" s="36">
        <v>100</v>
      </c>
      <c r="M3957" s="36">
        <v>1</v>
      </c>
      <c r="N3957" s="40" t="s">
        <v>9684</v>
      </c>
      <c r="O3957" s="37" t="s">
        <v>11888</v>
      </c>
      <c r="P3957" s="36">
        <v>203</v>
      </c>
      <c r="Q3957" s="37" t="s">
        <v>9385</v>
      </c>
    </row>
    <row r="3958" spans="1:17" ht="15" customHeight="1">
      <c r="A3958" s="35">
        <v>530301</v>
      </c>
      <c r="B3958" s="36" t="s">
        <v>10602</v>
      </c>
      <c r="C3958" s="37" t="s">
        <v>9240</v>
      </c>
      <c r="D3958" s="37" t="s">
        <v>9241</v>
      </c>
      <c r="E3958" s="35">
        <v>530301</v>
      </c>
      <c r="F3958" s="38" t="s">
        <v>11900</v>
      </c>
      <c r="G3958" s="36" t="s">
        <v>9253</v>
      </c>
      <c r="H3958" s="42">
        <v>1519146.6805300498</v>
      </c>
      <c r="I3958" s="39"/>
      <c r="J3958" s="42">
        <f t="shared" si="194"/>
        <v>1519146.6805300498</v>
      </c>
      <c r="K3958" s="43">
        <v>0</v>
      </c>
      <c r="L3958" s="36">
        <v>100</v>
      </c>
      <c r="M3958" s="36">
        <v>1</v>
      </c>
      <c r="N3958" s="40" t="s">
        <v>9684</v>
      </c>
      <c r="O3958" s="37" t="s">
        <v>11885</v>
      </c>
      <c r="P3958" s="36">
        <v>235</v>
      </c>
      <c r="Q3958" s="37" t="s">
        <v>9246</v>
      </c>
    </row>
    <row r="3959" spans="1:17" ht="15" customHeight="1">
      <c r="A3959" s="35">
        <v>531002</v>
      </c>
      <c r="B3959" s="36" t="s">
        <v>10602</v>
      </c>
      <c r="C3959" s="37" t="s">
        <v>9240</v>
      </c>
      <c r="D3959" s="37" t="s">
        <v>9241</v>
      </c>
      <c r="E3959" s="35">
        <v>531002</v>
      </c>
      <c r="F3959" s="38" t="s">
        <v>11901</v>
      </c>
      <c r="G3959" s="36" t="s">
        <v>9253</v>
      </c>
      <c r="H3959" s="42">
        <v>6054541.6554909004</v>
      </c>
      <c r="I3959" s="39"/>
      <c r="J3959" s="42">
        <f t="shared" si="194"/>
        <v>6054541.6554909004</v>
      </c>
      <c r="K3959" s="43">
        <v>0</v>
      </c>
      <c r="L3959" s="36">
        <v>100</v>
      </c>
      <c r="M3959" s="36">
        <v>1</v>
      </c>
      <c r="N3959" s="40" t="s">
        <v>9684</v>
      </c>
      <c r="O3959" s="37" t="s">
        <v>11885</v>
      </c>
      <c r="P3959" s="36">
        <v>235</v>
      </c>
      <c r="Q3959" s="37" t="s">
        <v>9246</v>
      </c>
    </row>
    <row r="3960" spans="1:17" ht="15" customHeight="1">
      <c r="A3960" s="35">
        <v>531001</v>
      </c>
      <c r="B3960" s="36" t="s">
        <v>10602</v>
      </c>
      <c r="C3960" s="37" t="s">
        <v>9240</v>
      </c>
      <c r="D3960" s="37" t="s">
        <v>9241</v>
      </c>
      <c r="E3960" s="35">
        <v>531001</v>
      </c>
      <c r="F3960" s="37" t="s">
        <v>11902</v>
      </c>
      <c r="G3960" s="36" t="s">
        <v>9253</v>
      </c>
      <c r="H3960" s="42">
        <v>2264904.1057500001</v>
      </c>
      <c r="I3960" s="39"/>
      <c r="J3960" s="42">
        <f t="shared" si="194"/>
        <v>2264904.1057500001</v>
      </c>
      <c r="K3960" s="43">
        <v>0</v>
      </c>
      <c r="L3960" s="36">
        <v>100</v>
      </c>
      <c r="M3960" s="36">
        <v>1</v>
      </c>
      <c r="N3960" s="40" t="s">
        <v>9684</v>
      </c>
      <c r="O3960" s="37" t="s">
        <v>11888</v>
      </c>
      <c r="P3960" s="36">
        <v>235</v>
      </c>
      <c r="Q3960" s="37" t="s">
        <v>9246</v>
      </c>
    </row>
    <row r="3961" spans="1:17" ht="15" customHeight="1">
      <c r="A3961" s="35">
        <v>535301</v>
      </c>
      <c r="B3961" s="36" t="s">
        <v>10602</v>
      </c>
      <c r="C3961" s="37" t="s">
        <v>9240</v>
      </c>
      <c r="D3961" s="37" t="s">
        <v>9241</v>
      </c>
      <c r="E3961" s="35">
        <v>535301</v>
      </c>
      <c r="F3961" s="37" t="s">
        <v>11903</v>
      </c>
      <c r="G3961" s="36" t="s">
        <v>9253</v>
      </c>
      <c r="H3961" s="42">
        <v>1988585.8048484998</v>
      </c>
      <c r="I3961" s="39"/>
      <c r="J3961" s="42">
        <f t="shared" si="194"/>
        <v>1988585.8048484998</v>
      </c>
      <c r="K3961" s="36">
        <v>0</v>
      </c>
      <c r="L3961" s="36">
        <v>100</v>
      </c>
      <c r="M3961" s="36">
        <v>1</v>
      </c>
      <c r="N3961" s="40" t="s">
        <v>9684</v>
      </c>
      <c r="O3961" s="37" t="s">
        <v>11888</v>
      </c>
      <c r="P3961" s="36">
        <v>235</v>
      </c>
      <c r="Q3961" s="37" t="s">
        <v>9246</v>
      </c>
    </row>
    <row r="3962" spans="1:17" ht="15" customHeight="1">
      <c r="A3962" s="35">
        <v>531701</v>
      </c>
      <c r="B3962" s="36" t="s">
        <v>10602</v>
      </c>
      <c r="C3962" s="37" t="s">
        <v>9240</v>
      </c>
      <c r="D3962" s="37" t="s">
        <v>9241</v>
      </c>
      <c r="E3962" s="35">
        <v>531701</v>
      </c>
      <c r="F3962" s="37" t="s">
        <v>11904</v>
      </c>
      <c r="G3962" s="36" t="s">
        <v>9253</v>
      </c>
      <c r="H3962" s="42">
        <v>2340400.909275</v>
      </c>
      <c r="I3962" s="39"/>
      <c r="J3962" s="42">
        <f t="shared" si="194"/>
        <v>2340400.909275</v>
      </c>
      <c r="K3962" s="36">
        <v>0</v>
      </c>
      <c r="L3962" s="36">
        <v>100</v>
      </c>
      <c r="M3962" s="36">
        <v>1</v>
      </c>
      <c r="N3962" s="40" t="s">
        <v>9684</v>
      </c>
      <c r="O3962" s="37" t="s">
        <v>11888</v>
      </c>
      <c r="P3962" s="36">
        <v>235</v>
      </c>
      <c r="Q3962" s="37" t="s">
        <v>9246</v>
      </c>
    </row>
    <row r="3963" spans="1:17" ht="15" customHeight="1">
      <c r="A3963" s="35">
        <v>531501</v>
      </c>
      <c r="B3963" s="36" t="s">
        <v>10602</v>
      </c>
      <c r="C3963" s="37" t="s">
        <v>9240</v>
      </c>
      <c r="D3963" s="37" t="s">
        <v>9241</v>
      </c>
      <c r="E3963" s="35">
        <v>531501</v>
      </c>
      <c r="F3963" s="37" t="s">
        <v>11905</v>
      </c>
      <c r="G3963" s="36" t="s">
        <v>9253</v>
      </c>
      <c r="H3963" s="42">
        <v>2264904.1057500001</v>
      </c>
      <c r="I3963" s="39"/>
      <c r="J3963" s="42">
        <f t="shared" si="194"/>
        <v>2264904.1057500001</v>
      </c>
      <c r="K3963" s="43">
        <v>0</v>
      </c>
      <c r="L3963" s="36">
        <v>100</v>
      </c>
      <c r="M3963" s="36">
        <v>1</v>
      </c>
      <c r="N3963" s="40" t="s">
        <v>9684</v>
      </c>
      <c r="O3963" s="37" t="s">
        <v>11888</v>
      </c>
      <c r="P3963" s="36">
        <v>235</v>
      </c>
      <c r="Q3963" s="37" t="s">
        <v>9246</v>
      </c>
    </row>
    <row r="3964" spans="1:17" ht="15" customHeight="1">
      <c r="A3964" s="35">
        <v>531601</v>
      </c>
      <c r="B3964" s="36" t="s">
        <v>10602</v>
      </c>
      <c r="C3964" s="37" t="s">
        <v>9240</v>
      </c>
      <c r="D3964" s="37" t="s">
        <v>9241</v>
      </c>
      <c r="E3964" s="35">
        <v>531601</v>
      </c>
      <c r="F3964" s="37" t="s">
        <v>11906</v>
      </c>
      <c r="G3964" s="36" t="s">
        <v>9253</v>
      </c>
      <c r="H3964" s="42">
        <v>2340400.909275</v>
      </c>
      <c r="I3964" s="39"/>
      <c r="J3964" s="42">
        <f t="shared" si="194"/>
        <v>2340400.909275</v>
      </c>
      <c r="K3964" s="36">
        <v>0</v>
      </c>
      <c r="L3964" s="36">
        <v>100</v>
      </c>
      <c r="M3964" s="36">
        <v>1</v>
      </c>
      <c r="N3964" s="40" t="s">
        <v>9684</v>
      </c>
      <c r="O3964" s="37" t="s">
        <v>11897</v>
      </c>
      <c r="P3964" s="36">
        <v>235</v>
      </c>
      <c r="Q3964" s="37" t="s">
        <v>9246</v>
      </c>
    </row>
    <row r="3965" spans="1:17" ht="15" customHeight="1">
      <c r="A3965" s="35">
        <v>506105</v>
      </c>
      <c r="B3965" s="36" t="s">
        <v>10602</v>
      </c>
      <c r="C3965" s="37" t="s">
        <v>9240</v>
      </c>
      <c r="D3965" s="37" t="s">
        <v>9241</v>
      </c>
      <c r="E3965" s="35">
        <v>506105</v>
      </c>
      <c r="F3965" s="37" t="s">
        <v>1922</v>
      </c>
      <c r="G3965" s="36" t="s">
        <v>9253</v>
      </c>
      <c r="H3965" s="42">
        <v>2113910.4986999999</v>
      </c>
      <c r="I3965" s="39"/>
      <c r="J3965" s="42">
        <f t="shared" si="194"/>
        <v>2113910.4986999999</v>
      </c>
      <c r="K3965" s="36">
        <v>0</v>
      </c>
      <c r="L3965" s="36">
        <v>100</v>
      </c>
      <c r="M3965" s="36">
        <v>1</v>
      </c>
      <c r="N3965" s="40" t="s">
        <v>9684</v>
      </c>
      <c r="O3965" s="37" t="s">
        <v>9844</v>
      </c>
      <c r="P3965" s="36">
        <v>235</v>
      </c>
      <c r="Q3965" s="37" t="s">
        <v>9246</v>
      </c>
    </row>
    <row r="3966" spans="1:17" ht="15" customHeight="1">
      <c r="A3966" s="35">
        <v>908883</v>
      </c>
      <c r="B3966" s="36" t="s">
        <v>10602</v>
      </c>
      <c r="C3966" s="37" t="s">
        <v>9251</v>
      </c>
      <c r="D3966" s="37" t="s">
        <v>9414</v>
      </c>
      <c r="E3966" s="35">
        <v>908883</v>
      </c>
      <c r="F3966" s="37" t="s">
        <v>11907</v>
      </c>
      <c r="G3966" s="36" t="s">
        <v>9253</v>
      </c>
      <c r="H3966" s="42">
        <v>1452558.4998209998</v>
      </c>
      <c r="I3966" s="39"/>
      <c r="J3966" s="42">
        <f t="shared" si="194"/>
        <v>1452558.4998209998</v>
      </c>
      <c r="K3966" s="43">
        <v>0</v>
      </c>
      <c r="L3966" s="43">
        <v>100</v>
      </c>
      <c r="M3966" s="36">
        <v>1</v>
      </c>
      <c r="N3966" s="40" t="s">
        <v>9254</v>
      </c>
      <c r="O3966" s="37" t="s">
        <v>9255</v>
      </c>
      <c r="P3966" s="36">
        <v>706</v>
      </c>
      <c r="Q3966" s="37" t="s">
        <v>9256</v>
      </c>
    </row>
    <row r="3967" spans="1:17" ht="15" customHeight="1">
      <c r="A3967" s="35">
        <v>906319</v>
      </c>
      <c r="B3967" s="36" t="s">
        <v>10602</v>
      </c>
      <c r="C3967" s="37" t="s">
        <v>9251</v>
      </c>
      <c r="D3967" s="37" t="s">
        <v>9257</v>
      </c>
      <c r="E3967" s="35">
        <v>906319</v>
      </c>
      <c r="F3967" s="38" t="s">
        <v>11908</v>
      </c>
      <c r="G3967" s="36" t="s">
        <v>9253</v>
      </c>
      <c r="H3967" s="42">
        <v>180588.3540318</v>
      </c>
      <c r="I3967" s="39"/>
      <c r="J3967" s="42">
        <f t="shared" si="194"/>
        <v>180588.3540318</v>
      </c>
      <c r="K3967" s="43">
        <v>0</v>
      </c>
      <c r="L3967" s="36">
        <v>100</v>
      </c>
      <c r="M3967" s="36">
        <v>1</v>
      </c>
      <c r="N3967" s="40" t="s">
        <v>9254</v>
      </c>
      <c r="O3967" s="37" t="s">
        <v>9255</v>
      </c>
      <c r="P3967" s="36">
        <v>706</v>
      </c>
      <c r="Q3967" s="37" t="s">
        <v>9256</v>
      </c>
    </row>
    <row r="3968" spans="1:17" ht="15" customHeight="1">
      <c r="A3968" s="35">
        <v>906226</v>
      </c>
      <c r="B3968" s="36" t="s">
        <v>10602</v>
      </c>
      <c r="C3968" s="37" t="s">
        <v>9251</v>
      </c>
      <c r="D3968" s="37" t="s">
        <v>9257</v>
      </c>
      <c r="E3968" s="35">
        <v>906226</v>
      </c>
      <c r="F3968" s="37" t="s">
        <v>11909</v>
      </c>
      <c r="G3968" s="36" t="s">
        <v>9253</v>
      </c>
      <c r="H3968" s="42">
        <v>176662.52024849999</v>
      </c>
      <c r="I3968" s="39"/>
      <c r="J3968" s="42">
        <f t="shared" si="194"/>
        <v>176662.52024849999</v>
      </c>
      <c r="K3968" s="43">
        <v>0</v>
      </c>
      <c r="L3968" s="36">
        <v>100</v>
      </c>
      <c r="M3968" s="36">
        <v>1</v>
      </c>
      <c r="N3968" s="40" t="s">
        <v>9254</v>
      </c>
      <c r="O3968" s="37" t="s">
        <v>9255</v>
      </c>
      <c r="P3968" s="36">
        <v>706</v>
      </c>
      <c r="Q3968" s="37" t="s">
        <v>9256</v>
      </c>
    </row>
    <row r="3969" spans="1:17" ht="15" customHeight="1">
      <c r="A3969" s="35">
        <v>906227</v>
      </c>
      <c r="B3969" s="36" t="s">
        <v>10602</v>
      </c>
      <c r="C3969" s="37" t="s">
        <v>9251</v>
      </c>
      <c r="D3969" s="37" t="s">
        <v>9257</v>
      </c>
      <c r="E3969" s="35">
        <v>906227</v>
      </c>
      <c r="F3969" s="37" t="s">
        <v>11910</v>
      </c>
      <c r="G3969" s="36" t="s">
        <v>9253</v>
      </c>
      <c r="H3969" s="42">
        <v>196291.68916499999</v>
      </c>
      <c r="I3969" s="39"/>
      <c r="J3969" s="42">
        <f t="shared" si="194"/>
        <v>196291.68916499999</v>
      </c>
      <c r="K3969" s="43">
        <v>0</v>
      </c>
      <c r="L3969" s="36">
        <v>100</v>
      </c>
      <c r="M3969" s="36">
        <v>1</v>
      </c>
      <c r="N3969" s="40" t="s">
        <v>9254</v>
      </c>
      <c r="O3969" s="37" t="s">
        <v>9255</v>
      </c>
      <c r="P3969" s="36">
        <v>706</v>
      </c>
      <c r="Q3969" s="37" t="s">
        <v>9256</v>
      </c>
    </row>
    <row r="3970" spans="1:17" ht="15" customHeight="1">
      <c r="A3970" s="35">
        <v>906818</v>
      </c>
      <c r="B3970" s="36" t="s">
        <v>10602</v>
      </c>
      <c r="C3970" s="37" t="s">
        <v>9251</v>
      </c>
      <c r="D3970" s="37" t="s">
        <v>9257</v>
      </c>
      <c r="E3970" s="35">
        <v>906818</v>
      </c>
      <c r="F3970" s="37" t="s">
        <v>11911</v>
      </c>
      <c r="G3970" s="36" t="s">
        <v>9253</v>
      </c>
      <c r="H3970" s="42">
        <v>408286.71346320002</v>
      </c>
      <c r="I3970" s="39"/>
      <c r="J3970" s="42">
        <f t="shared" si="194"/>
        <v>408286.71346320002</v>
      </c>
      <c r="K3970" s="43">
        <v>0</v>
      </c>
      <c r="L3970" s="36">
        <v>100</v>
      </c>
      <c r="M3970" s="36">
        <v>1</v>
      </c>
      <c r="N3970" s="40" t="s">
        <v>9254</v>
      </c>
      <c r="O3970" s="37" t="s">
        <v>9255</v>
      </c>
      <c r="P3970" s="36">
        <v>706</v>
      </c>
      <c r="Q3970" s="37" t="s">
        <v>9256</v>
      </c>
    </row>
    <row r="3971" spans="1:17" ht="15" customHeight="1">
      <c r="A3971" s="35">
        <v>908871</v>
      </c>
      <c r="B3971" s="36" t="s">
        <v>10602</v>
      </c>
      <c r="C3971" s="37" t="s">
        <v>9251</v>
      </c>
      <c r="D3971" s="37" t="s">
        <v>9257</v>
      </c>
      <c r="E3971" s="35">
        <v>908871</v>
      </c>
      <c r="F3971" s="37" t="s">
        <v>11912</v>
      </c>
      <c r="G3971" s="36" t="s">
        <v>9253</v>
      </c>
      <c r="H3971" s="42">
        <v>579060.48303675</v>
      </c>
      <c r="I3971" s="39"/>
      <c r="J3971" s="42">
        <f t="shared" si="194"/>
        <v>579060.48303675</v>
      </c>
      <c r="K3971" s="43">
        <v>0</v>
      </c>
      <c r="L3971" s="36">
        <v>100</v>
      </c>
      <c r="M3971" s="36">
        <v>1</v>
      </c>
      <c r="N3971" s="40" t="s">
        <v>9254</v>
      </c>
      <c r="O3971" s="37" t="s">
        <v>9255</v>
      </c>
      <c r="P3971" s="36">
        <v>706</v>
      </c>
      <c r="Q3971" s="37" t="s">
        <v>9256</v>
      </c>
    </row>
    <row r="3972" spans="1:17" ht="15" customHeight="1">
      <c r="A3972" s="35">
        <v>908866</v>
      </c>
      <c r="B3972" s="36" t="s">
        <v>10602</v>
      </c>
      <c r="C3972" s="37" t="s">
        <v>9251</v>
      </c>
      <c r="D3972" s="37" t="s">
        <v>9257</v>
      </c>
      <c r="E3972" s="35">
        <v>908866</v>
      </c>
      <c r="F3972" s="37" t="s">
        <v>11913</v>
      </c>
      <c r="G3972" s="36" t="s">
        <v>9253</v>
      </c>
      <c r="H3972" s="42">
        <v>467174.22021270008</v>
      </c>
      <c r="I3972" s="39"/>
      <c r="J3972" s="42">
        <f t="shared" si="194"/>
        <v>467174.22021270008</v>
      </c>
      <c r="K3972" s="43">
        <v>0</v>
      </c>
      <c r="L3972" s="36">
        <v>100</v>
      </c>
      <c r="M3972" s="36">
        <v>1</v>
      </c>
      <c r="N3972" s="40" t="s">
        <v>9254</v>
      </c>
      <c r="O3972" s="37" t="s">
        <v>9255</v>
      </c>
      <c r="P3972" s="36">
        <v>706</v>
      </c>
      <c r="Q3972" s="37" t="s">
        <v>9256</v>
      </c>
    </row>
    <row r="3973" spans="1:17" ht="15" customHeight="1">
      <c r="A3973" s="35">
        <v>908806</v>
      </c>
      <c r="B3973" s="36" t="s">
        <v>10602</v>
      </c>
      <c r="C3973" s="37" t="s">
        <v>9251</v>
      </c>
      <c r="D3973" s="37" t="s">
        <v>9257</v>
      </c>
      <c r="E3973" s="35">
        <v>908806</v>
      </c>
      <c r="F3973" s="37" t="s">
        <v>11914</v>
      </c>
      <c r="G3973" s="36" t="s">
        <v>9253</v>
      </c>
      <c r="H3973" s="42">
        <v>451470.88507950003</v>
      </c>
      <c r="I3973" s="39"/>
      <c r="J3973" s="42">
        <f t="shared" si="194"/>
        <v>451470.88507950003</v>
      </c>
      <c r="K3973" s="43">
        <v>0</v>
      </c>
      <c r="L3973" s="36">
        <v>100</v>
      </c>
      <c r="M3973" s="36">
        <v>1</v>
      </c>
      <c r="N3973" s="40" t="s">
        <v>9254</v>
      </c>
      <c r="O3973" s="37" t="s">
        <v>9255</v>
      </c>
      <c r="P3973" s="36">
        <v>706</v>
      </c>
      <c r="Q3973" s="37" t="s">
        <v>9256</v>
      </c>
    </row>
    <row r="3974" spans="1:17" ht="15" customHeight="1">
      <c r="A3974" s="35">
        <v>906223</v>
      </c>
      <c r="B3974" s="36" t="s">
        <v>10602</v>
      </c>
      <c r="C3974" s="37" t="s">
        <v>9251</v>
      </c>
      <c r="D3974" s="37" t="s">
        <v>9257</v>
      </c>
      <c r="E3974" s="35">
        <v>906223</v>
      </c>
      <c r="F3974" s="38" t="s">
        <v>11915</v>
      </c>
      <c r="G3974" s="36" t="s">
        <v>9253</v>
      </c>
      <c r="H3974" s="42">
        <v>65757.715870275002</v>
      </c>
      <c r="I3974" s="39"/>
      <c r="J3974" s="42">
        <f t="shared" si="194"/>
        <v>65757.715870275002</v>
      </c>
      <c r="K3974" s="43">
        <v>0</v>
      </c>
      <c r="L3974" s="36">
        <v>100</v>
      </c>
      <c r="M3974" s="36">
        <v>1</v>
      </c>
      <c r="N3974" s="40" t="s">
        <v>9254</v>
      </c>
      <c r="O3974" s="37" t="s">
        <v>9255</v>
      </c>
      <c r="P3974" s="36">
        <v>706</v>
      </c>
      <c r="Q3974" s="37" t="s">
        <v>9256</v>
      </c>
    </row>
    <row r="3975" spans="1:17" ht="15" customHeight="1">
      <c r="A3975" s="35">
        <v>906222</v>
      </c>
      <c r="B3975" s="36" t="s">
        <v>10602</v>
      </c>
      <c r="C3975" s="37" t="s">
        <v>9251</v>
      </c>
      <c r="D3975" s="37" t="s">
        <v>9257</v>
      </c>
      <c r="E3975" s="35">
        <v>906222</v>
      </c>
      <c r="F3975" s="38" t="s">
        <v>11916</v>
      </c>
      <c r="G3975" s="36" t="s">
        <v>9253</v>
      </c>
      <c r="H3975" s="42">
        <v>52998.756074550009</v>
      </c>
      <c r="I3975" s="39"/>
      <c r="J3975" s="42">
        <f t="shared" si="194"/>
        <v>52998.756074550009</v>
      </c>
      <c r="K3975" s="43">
        <v>0</v>
      </c>
      <c r="L3975" s="36">
        <v>100</v>
      </c>
      <c r="M3975" s="36">
        <v>1</v>
      </c>
      <c r="N3975" s="40" t="s">
        <v>9254</v>
      </c>
      <c r="O3975" s="37" t="s">
        <v>9255</v>
      </c>
      <c r="P3975" s="36">
        <v>706</v>
      </c>
      <c r="Q3975" s="37" t="s">
        <v>9256</v>
      </c>
    </row>
    <row r="3976" spans="1:17" ht="15" customHeight="1">
      <c r="A3976" s="35">
        <v>906224</v>
      </c>
      <c r="B3976" s="36" t="s">
        <v>10602</v>
      </c>
      <c r="C3976" s="37" t="s">
        <v>9251</v>
      </c>
      <c r="D3976" s="37" t="s">
        <v>9257</v>
      </c>
      <c r="E3976" s="35">
        <v>906224</v>
      </c>
      <c r="F3976" s="37" t="s">
        <v>11917</v>
      </c>
      <c r="G3976" s="36" t="s">
        <v>9253</v>
      </c>
      <c r="H3976" s="42">
        <v>467174.22021270008</v>
      </c>
      <c r="I3976" s="39"/>
      <c r="J3976" s="42">
        <f t="shared" si="194"/>
        <v>467174.22021270008</v>
      </c>
      <c r="K3976" s="43">
        <v>0</v>
      </c>
      <c r="L3976" s="36">
        <v>100</v>
      </c>
      <c r="M3976" s="36">
        <v>1</v>
      </c>
      <c r="N3976" s="40" t="s">
        <v>9254</v>
      </c>
      <c r="O3976" s="37" t="s">
        <v>9255</v>
      </c>
      <c r="P3976" s="36">
        <v>706</v>
      </c>
      <c r="Q3976" s="37" t="s">
        <v>9256</v>
      </c>
    </row>
    <row r="3977" spans="1:17" ht="15" customHeight="1">
      <c r="A3977" s="35">
        <v>906221</v>
      </c>
      <c r="B3977" s="36" t="s">
        <v>10602</v>
      </c>
      <c r="C3977" s="37" t="s">
        <v>9251</v>
      </c>
      <c r="D3977" s="37" t="s">
        <v>9257</v>
      </c>
      <c r="E3977" s="35">
        <v>906221</v>
      </c>
      <c r="F3977" s="38" t="s">
        <v>11918</v>
      </c>
      <c r="G3977" s="36" t="s">
        <v>9253</v>
      </c>
      <c r="H3977" s="42">
        <v>47110.005399600006</v>
      </c>
      <c r="I3977" s="39"/>
      <c r="J3977" s="42">
        <f t="shared" si="194"/>
        <v>47110.005399600006</v>
      </c>
      <c r="K3977" s="43">
        <v>0</v>
      </c>
      <c r="L3977" s="36">
        <v>100</v>
      </c>
      <c r="M3977" s="36">
        <v>1</v>
      </c>
      <c r="N3977" s="40" t="s">
        <v>9254</v>
      </c>
      <c r="O3977" s="37" t="s">
        <v>9255</v>
      </c>
      <c r="P3977" s="36">
        <v>706</v>
      </c>
      <c r="Q3977" s="37" t="s">
        <v>9256</v>
      </c>
    </row>
    <row r="3978" spans="1:17" ht="15" customHeight="1">
      <c r="A3978" s="35">
        <v>906332</v>
      </c>
      <c r="B3978" s="36" t="s">
        <v>10602</v>
      </c>
      <c r="C3978" s="37" t="s">
        <v>9251</v>
      </c>
      <c r="D3978" s="37" t="s">
        <v>9257</v>
      </c>
      <c r="E3978" s="35">
        <v>906332</v>
      </c>
      <c r="F3978" s="37" t="s">
        <v>11919</v>
      </c>
      <c r="G3978" s="36" t="s">
        <v>9253</v>
      </c>
      <c r="H3978" s="42">
        <v>66857.31</v>
      </c>
      <c r="I3978" s="39"/>
      <c r="J3978" s="42">
        <f t="shared" si="194"/>
        <v>66857.31</v>
      </c>
      <c r="K3978" s="43">
        <v>0</v>
      </c>
      <c r="L3978" s="36">
        <v>100</v>
      </c>
      <c r="M3978" s="36">
        <v>1</v>
      </c>
      <c r="N3978" s="40" t="s">
        <v>9254</v>
      </c>
      <c r="O3978" s="37" t="s">
        <v>11724</v>
      </c>
      <c r="P3978" s="36">
        <v>706</v>
      </c>
      <c r="Q3978" s="37" t="s">
        <v>9256</v>
      </c>
    </row>
    <row r="3979" spans="1:17" ht="15" customHeight="1">
      <c r="A3979" s="35">
        <v>513701</v>
      </c>
      <c r="B3979" s="36" t="s">
        <v>10602</v>
      </c>
      <c r="C3979" s="37" t="s">
        <v>9240</v>
      </c>
      <c r="D3979" s="37" t="s">
        <v>9241</v>
      </c>
      <c r="E3979" s="35">
        <v>513701</v>
      </c>
      <c r="F3979" s="37" t="s">
        <v>7127</v>
      </c>
      <c r="G3979" s="36" t="s">
        <v>9253</v>
      </c>
      <c r="H3979" s="42">
        <v>23464199.674328342</v>
      </c>
      <c r="I3979" s="39"/>
      <c r="J3979" s="42">
        <f t="shared" si="194"/>
        <v>23464199.674328342</v>
      </c>
      <c r="K3979" s="36">
        <v>0</v>
      </c>
      <c r="L3979" s="36">
        <v>100</v>
      </c>
      <c r="M3979" s="36">
        <v>1</v>
      </c>
      <c r="N3979" s="40" t="s">
        <v>11920</v>
      </c>
      <c r="O3979" s="37" t="s">
        <v>11921</v>
      </c>
      <c r="P3979" s="36">
        <v>235</v>
      </c>
      <c r="Q3979" s="37" t="s">
        <v>9246</v>
      </c>
    </row>
    <row r="3980" spans="1:17" ht="15" customHeight="1">
      <c r="A3980" s="35">
        <v>502213</v>
      </c>
      <c r="B3980" s="36" t="s">
        <v>10602</v>
      </c>
      <c r="C3980" s="37" t="s">
        <v>9240</v>
      </c>
      <c r="D3980" s="37" t="s">
        <v>9241</v>
      </c>
      <c r="E3980" s="35" t="s">
        <v>11922</v>
      </c>
      <c r="F3980" s="37" t="s">
        <v>1911</v>
      </c>
      <c r="G3980" s="36" t="s">
        <v>9253</v>
      </c>
      <c r="H3980" s="42">
        <v>42278209.974000007</v>
      </c>
      <c r="I3980" s="39"/>
      <c r="J3980" s="42">
        <f t="shared" si="194"/>
        <v>42278209.974000007</v>
      </c>
      <c r="K3980" s="43">
        <v>0</v>
      </c>
      <c r="L3980" s="36">
        <v>100</v>
      </c>
      <c r="M3980" s="36">
        <v>1</v>
      </c>
      <c r="N3980" s="40" t="s">
        <v>11221</v>
      </c>
      <c r="O3980" s="37" t="s">
        <v>11090</v>
      </c>
      <c r="P3980" s="36">
        <v>235</v>
      </c>
      <c r="Q3980" s="37" t="s">
        <v>9246</v>
      </c>
    </row>
    <row r="3981" spans="1:17" ht="15" customHeight="1">
      <c r="A3981" s="35">
        <v>502212</v>
      </c>
      <c r="B3981" s="36" t="s">
        <v>10602</v>
      </c>
      <c r="C3981" s="37" t="s">
        <v>9240</v>
      </c>
      <c r="D3981" s="37" t="s">
        <v>9241</v>
      </c>
      <c r="E3981" s="35" t="s">
        <v>11923</v>
      </c>
      <c r="F3981" s="38" t="s">
        <v>7120</v>
      </c>
      <c r="G3981" s="36" t="s">
        <v>9253</v>
      </c>
      <c r="H3981" s="42">
        <v>42278209.974000007</v>
      </c>
      <c r="I3981" s="39"/>
      <c r="J3981" s="42">
        <f t="shared" si="194"/>
        <v>42278209.974000007</v>
      </c>
      <c r="K3981" s="43">
        <v>0</v>
      </c>
      <c r="L3981" s="36">
        <v>100</v>
      </c>
      <c r="M3981" s="36">
        <v>1</v>
      </c>
      <c r="N3981" s="40" t="s">
        <v>11089</v>
      </c>
      <c r="O3981" s="37" t="s">
        <v>11090</v>
      </c>
      <c r="P3981" s="36">
        <v>235</v>
      </c>
      <c r="Q3981" s="37" t="s">
        <v>9246</v>
      </c>
    </row>
    <row r="3982" spans="1:17" ht="15" customHeight="1">
      <c r="A3982" s="35">
        <v>502209</v>
      </c>
      <c r="B3982" s="36" t="s">
        <v>10602</v>
      </c>
      <c r="C3982" s="37" t="s">
        <v>9240</v>
      </c>
      <c r="D3982" s="37" t="s">
        <v>9241</v>
      </c>
      <c r="E3982" s="35" t="s">
        <v>11924</v>
      </c>
      <c r="F3982" s="37" t="s">
        <v>1909</v>
      </c>
      <c r="G3982" s="36" t="s">
        <v>9253</v>
      </c>
      <c r="H3982" s="42">
        <v>42278209.974000007</v>
      </c>
      <c r="I3982" s="39"/>
      <c r="J3982" s="42">
        <f t="shared" si="194"/>
        <v>42278209.974000007</v>
      </c>
      <c r="K3982" s="43">
        <v>0</v>
      </c>
      <c r="L3982" s="36">
        <v>100</v>
      </c>
      <c r="M3982" s="36">
        <v>1</v>
      </c>
      <c r="N3982" s="40" t="s">
        <v>11221</v>
      </c>
      <c r="O3982" s="37" t="s">
        <v>11090</v>
      </c>
      <c r="P3982" s="36">
        <v>235</v>
      </c>
      <c r="Q3982" s="37" t="s">
        <v>9246</v>
      </c>
    </row>
    <row r="3983" spans="1:17" ht="15" customHeight="1">
      <c r="A3983" s="35">
        <v>502208</v>
      </c>
      <c r="B3983" s="36" t="s">
        <v>10602</v>
      </c>
      <c r="C3983" s="37" t="s">
        <v>9240</v>
      </c>
      <c r="D3983" s="37" t="s">
        <v>9241</v>
      </c>
      <c r="E3983" s="35" t="s">
        <v>11925</v>
      </c>
      <c r="F3983" s="38" t="s">
        <v>1908</v>
      </c>
      <c r="G3983" s="36" t="s">
        <v>9253</v>
      </c>
      <c r="H3983" s="42">
        <v>42278209.974000007</v>
      </c>
      <c r="I3983" s="39"/>
      <c r="J3983" s="42">
        <f t="shared" si="194"/>
        <v>42278209.974000007</v>
      </c>
      <c r="K3983" s="43">
        <v>0</v>
      </c>
      <c r="L3983" s="36">
        <v>100</v>
      </c>
      <c r="M3983" s="36">
        <v>1</v>
      </c>
      <c r="N3983" s="40" t="s">
        <v>11089</v>
      </c>
      <c r="O3983" s="37" t="s">
        <v>11090</v>
      </c>
      <c r="P3983" s="36">
        <v>235</v>
      </c>
      <c r="Q3983" s="37" t="s">
        <v>9246</v>
      </c>
    </row>
    <row r="3984" spans="1:17" ht="15" customHeight="1">
      <c r="A3984" s="35">
        <v>502211</v>
      </c>
      <c r="B3984" s="36" t="s">
        <v>10602</v>
      </c>
      <c r="C3984" s="37" t="s">
        <v>9240</v>
      </c>
      <c r="D3984" s="37" t="s">
        <v>9241</v>
      </c>
      <c r="E3984" s="35" t="s">
        <v>11926</v>
      </c>
      <c r="F3984" s="37" t="s">
        <v>1910</v>
      </c>
      <c r="G3984" s="36" t="s">
        <v>9253</v>
      </c>
      <c r="H3984" s="42">
        <v>42278209.974000007</v>
      </c>
      <c r="I3984" s="39"/>
      <c r="J3984" s="42">
        <f t="shared" si="194"/>
        <v>42278209.974000007</v>
      </c>
      <c r="K3984" s="43">
        <v>0</v>
      </c>
      <c r="L3984" s="36">
        <v>100</v>
      </c>
      <c r="M3984" s="36">
        <v>1</v>
      </c>
      <c r="N3984" s="40" t="s">
        <v>11221</v>
      </c>
      <c r="O3984" s="37" t="s">
        <v>11090</v>
      </c>
      <c r="P3984" s="36">
        <v>235</v>
      </c>
      <c r="Q3984" s="37" t="s">
        <v>9246</v>
      </c>
    </row>
    <row r="3985" spans="1:17" ht="15" customHeight="1">
      <c r="A3985" s="35">
        <v>502210</v>
      </c>
      <c r="B3985" s="36" t="s">
        <v>10602</v>
      </c>
      <c r="C3985" s="37" t="s">
        <v>9240</v>
      </c>
      <c r="D3985" s="37" t="s">
        <v>9241</v>
      </c>
      <c r="E3985" s="35" t="s">
        <v>11927</v>
      </c>
      <c r="F3985" s="38" t="s">
        <v>7118</v>
      </c>
      <c r="G3985" s="36" t="s">
        <v>9253</v>
      </c>
      <c r="H3985" s="42">
        <v>42278209.974000007</v>
      </c>
      <c r="I3985" s="39"/>
      <c r="J3985" s="42">
        <f t="shared" si="194"/>
        <v>42278209.974000007</v>
      </c>
      <c r="K3985" s="43">
        <v>0</v>
      </c>
      <c r="L3985" s="36">
        <v>100</v>
      </c>
      <c r="M3985" s="36">
        <v>1</v>
      </c>
      <c r="N3985" s="40" t="s">
        <v>11089</v>
      </c>
      <c r="O3985" s="37" t="s">
        <v>11090</v>
      </c>
      <c r="P3985" s="36">
        <v>235</v>
      </c>
      <c r="Q3985" s="37" t="s">
        <v>9246</v>
      </c>
    </row>
    <row r="3986" spans="1:17" ht="15" customHeight="1">
      <c r="A3986" s="35">
        <v>902050</v>
      </c>
      <c r="B3986" s="36" t="s">
        <v>10602</v>
      </c>
      <c r="C3986" s="37" t="s">
        <v>9251</v>
      </c>
      <c r="D3986" s="37" t="s">
        <v>9346</v>
      </c>
      <c r="E3986" s="35">
        <v>902050</v>
      </c>
      <c r="F3986" s="37" t="s">
        <v>11928</v>
      </c>
      <c r="G3986" s="36" t="s">
        <v>9253</v>
      </c>
      <c r="H3986" s="42">
        <v>314066.70266399998</v>
      </c>
      <c r="I3986" s="39"/>
      <c r="J3986" s="42">
        <f t="shared" si="194"/>
        <v>314066.70266399998</v>
      </c>
      <c r="K3986" s="43">
        <v>0</v>
      </c>
      <c r="L3986" s="36">
        <v>100</v>
      </c>
      <c r="M3986" s="36">
        <v>1</v>
      </c>
      <c r="N3986" s="40" t="s">
        <v>9254</v>
      </c>
      <c r="O3986" s="37" t="s">
        <v>9255</v>
      </c>
      <c r="P3986" s="36">
        <v>706</v>
      </c>
      <c r="Q3986" s="37" t="s">
        <v>9256</v>
      </c>
    </row>
    <row r="3987" spans="1:17" ht="15" customHeight="1">
      <c r="A3987" s="35">
        <v>903428</v>
      </c>
      <c r="B3987" s="36" t="s">
        <v>10602</v>
      </c>
      <c r="C3987" s="37" t="s">
        <v>9251</v>
      </c>
      <c r="D3987" s="37" t="s">
        <v>9314</v>
      </c>
      <c r="E3987" s="35">
        <v>903428</v>
      </c>
      <c r="F3987" s="37" t="s">
        <v>11929</v>
      </c>
      <c r="G3987" s="36" t="s">
        <v>9253</v>
      </c>
      <c r="H3987" s="42">
        <v>55263.660180300001</v>
      </c>
      <c r="I3987" s="39"/>
      <c r="J3987" s="42">
        <f t="shared" si="194"/>
        <v>55263.660180300001</v>
      </c>
      <c r="K3987" s="43">
        <v>0</v>
      </c>
      <c r="L3987" s="36">
        <v>100</v>
      </c>
      <c r="M3987" s="36">
        <v>1</v>
      </c>
      <c r="N3987" s="40" t="s">
        <v>9254</v>
      </c>
      <c r="O3987" s="37" t="s">
        <v>9255</v>
      </c>
      <c r="P3987" s="36">
        <v>706</v>
      </c>
      <c r="Q3987" s="37" t="s">
        <v>9256</v>
      </c>
    </row>
    <row r="3988" spans="1:17" ht="15" customHeight="1">
      <c r="A3988" s="35">
        <v>903064</v>
      </c>
      <c r="B3988" s="36" t="s">
        <v>10602</v>
      </c>
      <c r="C3988" s="37" t="s">
        <v>9251</v>
      </c>
      <c r="D3988" s="37" t="s">
        <v>9314</v>
      </c>
      <c r="E3988" s="35">
        <v>903064</v>
      </c>
      <c r="F3988" s="37" t="s">
        <v>11930</v>
      </c>
      <c r="G3988" s="36" t="s">
        <v>9253</v>
      </c>
      <c r="H3988" s="42">
        <v>372954.2094135001</v>
      </c>
      <c r="I3988" s="39"/>
      <c r="J3988" s="42">
        <f t="shared" si="194"/>
        <v>372954.2094135001</v>
      </c>
      <c r="K3988" s="43">
        <v>0</v>
      </c>
      <c r="L3988" s="36">
        <v>100</v>
      </c>
      <c r="M3988" s="36">
        <v>1</v>
      </c>
      <c r="N3988" s="40" t="s">
        <v>9254</v>
      </c>
      <c r="O3988" s="37" t="s">
        <v>9255</v>
      </c>
      <c r="P3988" s="36">
        <v>706</v>
      </c>
      <c r="Q3988" s="37" t="s">
        <v>9256</v>
      </c>
    </row>
    <row r="3989" spans="1:17" ht="15" customHeight="1">
      <c r="A3989" s="35">
        <v>902215</v>
      </c>
      <c r="B3989" s="36" t="s">
        <v>10602</v>
      </c>
      <c r="C3989" s="37" t="s">
        <v>9251</v>
      </c>
      <c r="D3989" s="37" t="s">
        <v>9346</v>
      </c>
      <c r="E3989" s="35">
        <v>902215</v>
      </c>
      <c r="F3989" s="37" t="s">
        <v>11931</v>
      </c>
      <c r="G3989" s="36" t="s">
        <v>9253</v>
      </c>
      <c r="H3989" s="42">
        <v>10403.459525745</v>
      </c>
      <c r="I3989" s="39"/>
      <c r="J3989" s="42">
        <f t="shared" ref="J3989:J4052" si="195">H3989</f>
        <v>10403.459525745</v>
      </c>
      <c r="K3989" s="43">
        <v>0</v>
      </c>
      <c r="L3989" s="36">
        <v>100</v>
      </c>
      <c r="M3989" s="36">
        <v>1</v>
      </c>
      <c r="N3989" s="40" t="s">
        <v>9254</v>
      </c>
      <c r="O3989" s="37" t="s">
        <v>9255</v>
      </c>
      <c r="P3989" s="36">
        <v>706</v>
      </c>
      <c r="Q3989" s="37" t="s">
        <v>9256</v>
      </c>
    </row>
    <row r="3990" spans="1:17" ht="15" customHeight="1">
      <c r="A3990" s="35">
        <v>902115</v>
      </c>
      <c r="B3990" s="36" t="s">
        <v>10602</v>
      </c>
      <c r="C3990" s="37" t="s">
        <v>9251</v>
      </c>
      <c r="D3990" s="37" t="s">
        <v>9314</v>
      </c>
      <c r="E3990" s="35">
        <v>902115</v>
      </c>
      <c r="F3990" s="38" t="s">
        <v>11932</v>
      </c>
      <c r="G3990" s="36" t="s">
        <v>9253</v>
      </c>
      <c r="H3990" s="42">
        <v>68853.084814799993</v>
      </c>
      <c r="I3990" s="39"/>
      <c r="J3990" s="42">
        <f t="shared" si="195"/>
        <v>68853.084814799993</v>
      </c>
      <c r="K3990" s="43">
        <v>0</v>
      </c>
      <c r="L3990" s="36">
        <v>100</v>
      </c>
      <c r="M3990" s="36">
        <v>1</v>
      </c>
      <c r="N3990" s="40" t="s">
        <v>9254</v>
      </c>
      <c r="O3990" s="37" t="s">
        <v>9255</v>
      </c>
      <c r="P3990" s="36">
        <v>706</v>
      </c>
      <c r="Q3990" s="37" t="s">
        <v>9256</v>
      </c>
    </row>
    <row r="3991" spans="1:17" ht="15" customHeight="1">
      <c r="A3991" s="35">
        <v>907102</v>
      </c>
      <c r="B3991" s="36" t="s">
        <v>10602</v>
      </c>
      <c r="C3991" s="37" t="s">
        <v>9251</v>
      </c>
      <c r="D3991" s="37" t="s">
        <v>9314</v>
      </c>
      <c r="E3991" s="35">
        <v>907102</v>
      </c>
      <c r="F3991" s="37" t="s">
        <v>11933</v>
      </c>
      <c r="G3991" s="36" t="s">
        <v>9253</v>
      </c>
      <c r="H3991" s="42">
        <v>6945.7059243000003</v>
      </c>
      <c r="I3991" s="39"/>
      <c r="J3991" s="42">
        <f t="shared" si="195"/>
        <v>6945.7059243000003</v>
      </c>
      <c r="K3991" s="43">
        <v>0</v>
      </c>
      <c r="L3991" s="36">
        <v>100</v>
      </c>
      <c r="M3991" s="36">
        <v>1</v>
      </c>
      <c r="N3991" s="40" t="s">
        <v>9254</v>
      </c>
      <c r="O3991" s="37" t="s">
        <v>9255</v>
      </c>
      <c r="P3991" s="36">
        <v>706</v>
      </c>
      <c r="Q3991" s="37" t="s">
        <v>9256</v>
      </c>
    </row>
    <row r="3992" spans="1:17" ht="15" customHeight="1">
      <c r="A3992" s="35">
        <v>906858</v>
      </c>
      <c r="B3992" s="36" t="s">
        <v>10602</v>
      </c>
      <c r="C3992" s="37" t="s">
        <v>9251</v>
      </c>
      <c r="D3992" s="37" t="s">
        <v>9314</v>
      </c>
      <c r="E3992" s="35">
        <v>906858</v>
      </c>
      <c r="F3992" s="38" t="s">
        <v>4723</v>
      </c>
      <c r="G3992" s="50" t="s">
        <v>9253</v>
      </c>
      <c r="H3992" s="42">
        <v>67491.426599999992</v>
      </c>
      <c r="I3992" s="39"/>
      <c r="J3992" s="42">
        <f t="shared" si="195"/>
        <v>67491.426599999992</v>
      </c>
      <c r="K3992" s="36">
        <v>0</v>
      </c>
      <c r="L3992" s="36">
        <v>100</v>
      </c>
      <c r="M3992" s="36">
        <v>1</v>
      </c>
      <c r="N3992" s="40" t="s">
        <v>9254</v>
      </c>
      <c r="O3992" s="37" t="s">
        <v>11758</v>
      </c>
      <c r="P3992" s="36">
        <v>706</v>
      </c>
      <c r="Q3992" s="37" t="s">
        <v>9256</v>
      </c>
    </row>
    <row r="3993" spans="1:17" ht="15" customHeight="1">
      <c r="A3993" s="35">
        <v>902113</v>
      </c>
      <c r="B3993" s="36" t="s">
        <v>10602</v>
      </c>
      <c r="C3993" s="37" t="s">
        <v>9251</v>
      </c>
      <c r="D3993" s="37" t="s">
        <v>9314</v>
      </c>
      <c r="E3993" s="35">
        <v>902113</v>
      </c>
      <c r="F3993" s="37" t="s">
        <v>11934</v>
      </c>
      <c r="G3993" s="36" t="s">
        <v>9253</v>
      </c>
      <c r="H3993" s="42">
        <v>56018.628215550008</v>
      </c>
      <c r="I3993" s="39"/>
      <c r="J3993" s="42">
        <f t="shared" si="195"/>
        <v>56018.628215550008</v>
      </c>
      <c r="K3993" s="43">
        <v>0</v>
      </c>
      <c r="L3993" s="36">
        <v>100</v>
      </c>
      <c r="M3993" s="36">
        <v>1</v>
      </c>
      <c r="N3993" s="40" t="s">
        <v>9254</v>
      </c>
      <c r="O3993" s="37" t="s">
        <v>9255</v>
      </c>
      <c r="P3993" s="36">
        <v>706</v>
      </c>
      <c r="Q3993" s="37" t="s">
        <v>9256</v>
      </c>
    </row>
    <row r="3994" spans="1:17" ht="15" customHeight="1">
      <c r="A3994" s="35">
        <v>902114</v>
      </c>
      <c r="B3994" s="36" t="s">
        <v>10602</v>
      </c>
      <c r="C3994" s="37" t="s">
        <v>9251</v>
      </c>
      <c r="D3994" s="37" t="s">
        <v>9314</v>
      </c>
      <c r="E3994" s="35">
        <v>902114</v>
      </c>
      <c r="F3994" s="37" t="s">
        <v>11935</v>
      </c>
      <c r="G3994" s="36" t="s">
        <v>9253</v>
      </c>
      <c r="H3994" s="42">
        <v>36691.446513150004</v>
      </c>
      <c r="I3994" s="39"/>
      <c r="J3994" s="42">
        <f t="shared" si="195"/>
        <v>36691.446513150004</v>
      </c>
      <c r="K3994" s="43">
        <v>0</v>
      </c>
      <c r="L3994" s="36">
        <v>100</v>
      </c>
      <c r="M3994" s="36">
        <v>1</v>
      </c>
      <c r="N3994" s="40" t="s">
        <v>9254</v>
      </c>
      <c r="O3994" s="37" t="s">
        <v>9255</v>
      </c>
      <c r="P3994" s="36">
        <v>706</v>
      </c>
      <c r="Q3994" s="37" t="s">
        <v>9256</v>
      </c>
    </row>
    <row r="3995" spans="1:17" ht="15" customHeight="1">
      <c r="A3995" s="35">
        <v>902111</v>
      </c>
      <c r="B3995" s="36" t="s">
        <v>10602</v>
      </c>
      <c r="C3995" s="37" t="s">
        <v>9251</v>
      </c>
      <c r="D3995" s="37" t="s">
        <v>9314</v>
      </c>
      <c r="E3995" s="35">
        <v>902111</v>
      </c>
      <c r="F3995" s="37" t="s">
        <v>11936</v>
      </c>
      <c r="G3995" s="36" t="s">
        <v>9253</v>
      </c>
      <c r="H3995" s="42">
        <v>127589.59795724999</v>
      </c>
      <c r="I3995" s="39"/>
      <c r="J3995" s="42">
        <f t="shared" si="195"/>
        <v>127589.59795724999</v>
      </c>
      <c r="K3995" s="43">
        <v>0</v>
      </c>
      <c r="L3995" s="36">
        <v>100</v>
      </c>
      <c r="M3995" s="36">
        <v>1</v>
      </c>
      <c r="N3995" s="40" t="s">
        <v>9254</v>
      </c>
      <c r="O3995" s="37" t="s">
        <v>9255</v>
      </c>
      <c r="P3995" s="36">
        <v>706</v>
      </c>
      <c r="Q3995" s="37" t="s">
        <v>9256</v>
      </c>
    </row>
    <row r="3996" spans="1:17" ht="15" customHeight="1">
      <c r="A3996" s="35">
        <v>902112</v>
      </c>
      <c r="B3996" s="36" t="s">
        <v>10602</v>
      </c>
      <c r="C3996" s="37" t="s">
        <v>9251</v>
      </c>
      <c r="D3996" s="37" t="s">
        <v>9314</v>
      </c>
      <c r="E3996" s="35">
        <v>902112</v>
      </c>
      <c r="F3996" s="37" t="s">
        <v>4408</v>
      </c>
      <c r="G3996" s="36" t="s">
        <v>9253</v>
      </c>
      <c r="H3996" s="42">
        <v>127589.59795724999</v>
      </c>
      <c r="I3996" s="39"/>
      <c r="J3996" s="42">
        <f t="shared" si="195"/>
        <v>127589.59795724999</v>
      </c>
      <c r="K3996" s="43">
        <v>0</v>
      </c>
      <c r="L3996" s="36">
        <v>100</v>
      </c>
      <c r="M3996" s="36">
        <v>1</v>
      </c>
      <c r="N3996" s="40" t="s">
        <v>9254</v>
      </c>
      <c r="O3996" s="37" t="s">
        <v>9255</v>
      </c>
      <c r="P3996" s="36">
        <v>706</v>
      </c>
      <c r="Q3996" s="37" t="s">
        <v>9256</v>
      </c>
    </row>
    <row r="3997" spans="1:17" ht="15" customHeight="1">
      <c r="A3997" s="35">
        <v>902110</v>
      </c>
      <c r="B3997" s="36" t="s">
        <v>10602</v>
      </c>
      <c r="C3997" s="37" t="s">
        <v>9251</v>
      </c>
      <c r="D3997" s="37" t="s">
        <v>9314</v>
      </c>
      <c r="E3997" s="35">
        <v>902110</v>
      </c>
      <c r="F3997" s="37" t="s">
        <v>4407</v>
      </c>
      <c r="G3997" s="36" t="s">
        <v>9253</v>
      </c>
      <c r="H3997" s="42">
        <v>172736.68646519998</v>
      </c>
      <c r="I3997" s="39"/>
      <c r="J3997" s="42">
        <f t="shared" si="195"/>
        <v>172736.68646519998</v>
      </c>
      <c r="K3997" s="43">
        <v>0</v>
      </c>
      <c r="L3997" s="36">
        <v>100</v>
      </c>
      <c r="M3997" s="36">
        <v>1</v>
      </c>
      <c r="N3997" s="40" t="s">
        <v>9254</v>
      </c>
      <c r="O3997" s="37" t="s">
        <v>9255</v>
      </c>
      <c r="P3997" s="36">
        <v>706</v>
      </c>
      <c r="Q3997" s="37" t="s">
        <v>9256</v>
      </c>
    </row>
    <row r="3998" spans="1:17" ht="15" customHeight="1">
      <c r="A3998" s="35">
        <v>902213</v>
      </c>
      <c r="B3998" s="36" t="s">
        <v>10602</v>
      </c>
      <c r="C3998" s="37" t="s">
        <v>9251</v>
      </c>
      <c r="D3998" s="37" t="s">
        <v>9346</v>
      </c>
      <c r="E3998" s="35">
        <v>902213</v>
      </c>
      <c r="F3998" s="37" t="s">
        <v>4415</v>
      </c>
      <c r="G3998" s="36" t="s">
        <v>9253</v>
      </c>
      <c r="H3998" s="42">
        <v>14797.3734909</v>
      </c>
      <c r="I3998" s="39"/>
      <c r="J3998" s="42">
        <f t="shared" si="195"/>
        <v>14797.3734909</v>
      </c>
      <c r="K3998" s="43">
        <v>0</v>
      </c>
      <c r="L3998" s="36">
        <v>100</v>
      </c>
      <c r="M3998" s="36">
        <v>1</v>
      </c>
      <c r="N3998" s="40" t="s">
        <v>9254</v>
      </c>
      <c r="O3998" s="37" t="s">
        <v>9255</v>
      </c>
      <c r="P3998" s="36">
        <v>706</v>
      </c>
      <c r="Q3998" s="37" t="s">
        <v>9256</v>
      </c>
    </row>
    <row r="3999" spans="1:17" ht="15" customHeight="1">
      <c r="A3999" s="35">
        <v>399802</v>
      </c>
      <c r="B3999" s="36" t="s">
        <v>10602</v>
      </c>
      <c r="C3999" s="37" t="s">
        <v>9320</v>
      </c>
      <c r="D3999" s="37" t="s">
        <v>9321</v>
      </c>
      <c r="E3999" s="35">
        <v>3998022</v>
      </c>
      <c r="F3999" s="38" t="s">
        <v>11937</v>
      </c>
      <c r="G3999" s="36" t="s">
        <v>9253</v>
      </c>
      <c r="H3999" s="42">
        <v>5864742.6914290497</v>
      </c>
      <c r="I3999" s="39"/>
      <c r="J3999" s="42">
        <f t="shared" si="195"/>
        <v>5864742.6914290497</v>
      </c>
      <c r="K3999" s="43">
        <v>0</v>
      </c>
      <c r="L3999" s="36">
        <v>100</v>
      </c>
      <c r="M3999" s="36">
        <v>1</v>
      </c>
      <c r="N3999" s="37" t="s">
        <v>11938</v>
      </c>
      <c r="O3999" s="37" t="s">
        <v>11271</v>
      </c>
      <c r="P3999" s="36">
        <v>746</v>
      </c>
      <c r="Q3999" s="37" t="s">
        <v>9325</v>
      </c>
    </row>
    <row r="4000" spans="1:17" ht="15" customHeight="1">
      <c r="A4000" s="35">
        <v>399802</v>
      </c>
      <c r="B4000" s="36" t="s">
        <v>10602</v>
      </c>
      <c r="C4000" s="37" t="s">
        <v>9320</v>
      </c>
      <c r="D4000" s="37" t="s">
        <v>9321</v>
      </c>
      <c r="E4000" s="35">
        <v>3998021</v>
      </c>
      <c r="F4000" s="38" t="s">
        <v>11939</v>
      </c>
      <c r="G4000" s="36" t="s">
        <v>9253</v>
      </c>
      <c r="H4000" s="42">
        <v>4297461.6648691725</v>
      </c>
      <c r="I4000" s="39"/>
      <c r="J4000" s="42">
        <f t="shared" si="195"/>
        <v>4297461.6648691725</v>
      </c>
      <c r="K4000" s="43">
        <v>0</v>
      </c>
      <c r="L4000" s="36">
        <v>100</v>
      </c>
      <c r="M4000" s="36">
        <v>1</v>
      </c>
      <c r="N4000" s="37" t="s">
        <v>11938</v>
      </c>
      <c r="O4000" s="37" t="s">
        <v>10912</v>
      </c>
      <c r="P4000" s="36">
        <v>746</v>
      </c>
      <c r="Q4000" s="37" t="s">
        <v>9325</v>
      </c>
    </row>
    <row r="4001" spans="1:17" ht="15" customHeight="1">
      <c r="A4001" s="35">
        <v>399802</v>
      </c>
      <c r="B4001" s="36" t="s">
        <v>10602</v>
      </c>
      <c r="C4001" s="37" t="s">
        <v>9320</v>
      </c>
      <c r="D4001" s="37" t="s">
        <v>9321</v>
      </c>
      <c r="E4001" s="35">
        <v>3998024</v>
      </c>
      <c r="F4001" s="38" t="s">
        <v>11940</v>
      </c>
      <c r="G4001" s="36" t="s">
        <v>9253</v>
      </c>
      <c r="H4001" s="42">
        <v>5284776.2467500009</v>
      </c>
      <c r="I4001" s="39"/>
      <c r="J4001" s="42">
        <f t="shared" si="195"/>
        <v>5284776.2467500009</v>
      </c>
      <c r="K4001" s="43">
        <v>0</v>
      </c>
      <c r="L4001" s="36">
        <v>100</v>
      </c>
      <c r="M4001" s="36">
        <v>1</v>
      </c>
      <c r="N4001" s="37" t="s">
        <v>11938</v>
      </c>
      <c r="O4001" s="37" t="s">
        <v>11941</v>
      </c>
      <c r="P4001" s="36">
        <v>746</v>
      </c>
      <c r="Q4001" s="37" t="s">
        <v>9325</v>
      </c>
    </row>
    <row r="4002" spans="1:17" ht="15" customHeight="1">
      <c r="A4002" s="35">
        <v>399802</v>
      </c>
      <c r="B4002" s="36" t="s">
        <v>10602</v>
      </c>
      <c r="C4002" s="37" t="s">
        <v>9320</v>
      </c>
      <c r="D4002" s="37" t="s">
        <v>9321</v>
      </c>
      <c r="E4002" s="35">
        <v>3998023</v>
      </c>
      <c r="F4002" s="38" t="s">
        <v>11942</v>
      </c>
      <c r="G4002" s="36" t="s">
        <v>9253</v>
      </c>
      <c r="H4002" s="42">
        <v>6244340.6195527492</v>
      </c>
      <c r="I4002" s="39"/>
      <c r="J4002" s="42">
        <f t="shared" si="195"/>
        <v>6244340.6195527492</v>
      </c>
      <c r="K4002" s="43">
        <v>0</v>
      </c>
      <c r="L4002" s="36">
        <v>100</v>
      </c>
      <c r="M4002" s="36">
        <v>1</v>
      </c>
      <c r="N4002" s="37" t="s">
        <v>11938</v>
      </c>
      <c r="O4002" s="37" t="s">
        <v>10912</v>
      </c>
      <c r="P4002" s="36">
        <v>746</v>
      </c>
      <c r="Q4002" s="37" t="s">
        <v>9325</v>
      </c>
    </row>
    <row r="4003" spans="1:17" ht="15" customHeight="1">
      <c r="A4003" s="35">
        <v>399501</v>
      </c>
      <c r="B4003" s="36" t="s">
        <v>10602</v>
      </c>
      <c r="C4003" s="37" t="s">
        <v>10323</v>
      </c>
      <c r="D4003" s="37" t="s">
        <v>9321</v>
      </c>
      <c r="E4003" s="35">
        <v>399501</v>
      </c>
      <c r="F4003" s="38" t="s">
        <v>6098</v>
      </c>
      <c r="G4003" s="36" t="s">
        <v>9253</v>
      </c>
      <c r="H4003" s="42">
        <v>686114.95043519989</v>
      </c>
      <c r="I4003" s="39"/>
      <c r="J4003" s="42">
        <f t="shared" si="195"/>
        <v>686114.95043519989</v>
      </c>
      <c r="K4003" s="43">
        <v>0</v>
      </c>
      <c r="L4003" s="36">
        <v>100</v>
      </c>
      <c r="M4003" s="36">
        <v>1</v>
      </c>
      <c r="N4003" s="40" t="s">
        <v>10911</v>
      </c>
      <c r="O4003" s="37" t="s">
        <v>10912</v>
      </c>
      <c r="P4003" s="36" t="s">
        <v>10647</v>
      </c>
      <c r="Q4003" s="37" t="s">
        <v>10647</v>
      </c>
    </row>
    <row r="4004" spans="1:17" ht="15" customHeight="1">
      <c r="A4004" s="35">
        <v>399804</v>
      </c>
      <c r="B4004" s="36" t="s">
        <v>10602</v>
      </c>
      <c r="C4004" s="37" t="s">
        <v>9320</v>
      </c>
      <c r="D4004" s="37" t="s">
        <v>9321</v>
      </c>
      <c r="E4004" s="35">
        <v>3998043</v>
      </c>
      <c r="F4004" s="38" t="s">
        <v>11943</v>
      </c>
      <c r="G4004" s="36" t="s">
        <v>9253</v>
      </c>
      <c r="H4004" s="42">
        <v>6244340.6195527492</v>
      </c>
      <c r="I4004" s="39"/>
      <c r="J4004" s="42">
        <f t="shared" si="195"/>
        <v>6244340.6195527492</v>
      </c>
      <c r="K4004" s="43">
        <v>0</v>
      </c>
      <c r="L4004" s="36">
        <v>100</v>
      </c>
      <c r="M4004" s="36">
        <v>1</v>
      </c>
      <c r="N4004" s="37" t="s">
        <v>11938</v>
      </c>
      <c r="O4004" s="37" t="s">
        <v>10912</v>
      </c>
      <c r="P4004" s="36">
        <v>746</v>
      </c>
      <c r="Q4004" s="37" t="s">
        <v>9325</v>
      </c>
    </row>
    <row r="4005" spans="1:17" ht="15" customHeight="1">
      <c r="A4005" s="35">
        <v>399804</v>
      </c>
      <c r="B4005" s="36" t="s">
        <v>10602</v>
      </c>
      <c r="C4005" s="37" t="s">
        <v>9320</v>
      </c>
      <c r="D4005" s="37" t="s">
        <v>9321</v>
      </c>
      <c r="E4005" s="35">
        <v>3998042</v>
      </c>
      <c r="F4005" s="38" t="s">
        <v>11944</v>
      </c>
      <c r="G4005" s="36" t="s">
        <v>9253</v>
      </c>
      <c r="H4005" s="42">
        <v>5864742.6914290497</v>
      </c>
      <c r="I4005" s="39"/>
      <c r="J4005" s="42">
        <f t="shared" si="195"/>
        <v>5864742.6914290497</v>
      </c>
      <c r="K4005" s="43">
        <v>0</v>
      </c>
      <c r="L4005" s="36">
        <v>100</v>
      </c>
      <c r="M4005" s="36">
        <v>1</v>
      </c>
      <c r="N4005" s="37" t="s">
        <v>11938</v>
      </c>
      <c r="O4005" s="37" t="s">
        <v>11271</v>
      </c>
      <c r="P4005" s="36">
        <v>746</v>
      </c>
      <c r="Q4005" s="37" t="s">
        <v>9325</v>
      </c>
    </row>
    <row r="4006" spans="1:17" ht="15" customHeight="1">
      <c r="A4006" s="35">
        <v>399804</v>
      </c>
      <c r="B4006" s="36" t="s">
        <v>10602</v>
      </c>
      <c r="C4006" s="37" t="s">
        <v>9320</v>
      </c>
      <c r="D4006" s="37" t="s">
        <v>9321</v>
      </c>
      <c r="E4006" s="35">
        <v>3998041</v>
      </c>
      <c r="F4006" s="38" t="s">
        <v>11945</v>
      </c>
      <c r="G4006" s="36" t="s">
        <v>9253</v>
      </c>
      <c r="H4006" s="42">
        <v>4297461.6648691725</v>
      </c>
      <c r="I4006" s="39"/>
      <c r="J4006" s="42">
        <f t="shared" si="195"/>
        <v>4297461.6648691725</v>
      </c>
      <c r="K4006" s="43">
        <v>0</v>
      </c>
      <c r="L4006" s="36">
        <v>100</v>
      </c>
      <c r="M4006" s="36">
        <v>1</v>
      </c>
      <c r="N4006" s="37" t="s">
        <v>11938</v>
      </c>
      <c r="O4006" s="37" t="s">
        <v>10912</v>
      </c>
      <c r="P4006" s="36">
        <v>746</v>
      </c>
      <c r="Q4006" s="37" t="s">
        <v>9325</v>
      </c>
    </row>
    <row r="4007" spans="1:17" ht="15" customHeight="1">
      <c r="A4007" s="35">
        <v>399803</v>
      </c>
      <c r="B4007" s="36" t="s">
        <v>10602</v>
      </c>
      <c r="C4007" s="37" t="s">
        <v>9320</v>
      </c>
      <c r="D4007" s="37" t="s">
        <v>9321</v>
      </c>
      <c r="E4007" s="35">
        <v>3998033</v>
      </c>
      <c r="F4007" s="37" t="s">
        <v>11946</v>
      </c>
      <c r="G4007" s="36" t="s">
        <v>9253</v>
      </c>
      <c r="H4007" s="42">
        <v>6244340.6195527492</v>
      </c>
      <c r="I4007" s="39"/>
      <c r="J4007" s="42">
        <f t="shared" si="195"/>
        <v>6244340.6195527492</v>
      </c>
      <c r="K4007" s="43">
        <v>0</v>
      </c>
      <c r="L4007" s="36">
        <v>100</v>
      </c>
      <c r="M4007" s="36">
        <v>1</v>
      </c>
      <c r="N4007" s="37" t="s">
        <v>11938</v>
      </c>
      <c r="O4007" s="37" t="s">
        <v>10912</v>
      </c>
      <c r="P4007" s="36">
        <v>746</v>
      </c>
      <c r="Q4007" s="37" t="s">
        <v>9325</v>
      </c>
    </row>
    <row r="4008" spans="1:17" ht="15" customHeight="1">
      <c r="A4008" s="35">
        <v>399803</v>
      </c>
      <c r="B4008" s="36" t="s">
        <v>10602</v>
      </c>
      <c r="C4008" s="37" t="s">
        <v>9320</v>
      </c>
      <c r="D4008" s="37" t="s">
        <v>9321</v>
      </c>
      <c r="E4008" s="35">
        <v>3998032</v>
      </c>
      <c r="F4008" s="38" t="s">
        <v>11947</v>
      </c>
      <c r="G4008" s="36" t="s">
        <v>9253</v>
      </c>
      <c r="H4008" s="42">
        <v>5864742.6914290497</v>
      </c>
      <c r="I4008" s="39"/>
      <c r="J4008" s="42">
        <f t="shared" si="195"/>
        <v>5864742.6914290497</v>
      </c>
      <c r="K4008" s="43">
        <v>0</v>
      </c>
      <c r="L4008" s="36">
        <v>100</v>
      </c>
      <c r="M4008" s="36">
        <v>1</v>
      </c>
      <c r="N4008" s="37" t="s">
        <v>11938</v>
      </c>
      <c r="O4008" s="37" t="s">
        <v>11271</v>
      </c>
      <c r="P4008" s="36">
        <v>746</v>
      </c>
      <c r="Q4008" s="37" t="s">
        <v>9325</v>
      </c>
    </row>
    <row r="4009" spans="1:17" ht="15" customHeight="1">
      <c r="A4009" s="35">
        <v>399803</v>
      </c>
      <c r="B4009" s="36" t="s">
        <v>10602</v>
      </c>
      <c r="C4009" s="37" t="s">
        <v>9320</v>
      </c>
      <c r="D4009" s="37" t="s">
        <v>9321</v>
      </c>
      <c r="E4009" s="35">
        <v>3998031</v>
      </c>
      <c r="F4009" s="38" t="s">
        <v>11948</v>
      </c>
      <c r="G4009" s="36" t="s">
        <v>9253</v>
      </c>
      <c r="H4009" s="42">
        <v>4297461.6648691725</v>
      </c>
      <c r="I4009" s="39"/>
      <c r="J4009" s="42">
        <f t="shared" si="195"/>
        <v>4297461.6648691725</v>
      </c>
      <c r="K4009" s="43">
        <v>0</v>
      </c>
      <c r="L4009" s="36">
        <v>100</v>
      </c>
      <c r="M4009" s="36">
        <v>1</v>
      </c>
      <c r="N4009" s="37" t="s">
        <v>11938</v>
      </c>
      <c r="O4009" s="37" t="s">
        <v>10912</v>
      </c>
      <c r="P4009" s="36">
        <v>746</v>
      </c>
      <c r="Q4009" s="37" t="s">
        <v>9325</v>
      </c>
    </row>
    <row r="4010" spans="1:17" ht="15" customHeight="1">
      <c r="A4010" s="35">
        <v>901225</v>
      </c>
      <c r="B4010" s="36" t="s">
        <v>10602</v>
      </c>
      <c r="C4010" s="37" t="s">
        <v>9251</v>
      </c>
      <c r="D4010" s="37" t="s">
        <v>9414</v>
      </c>
      <c r="E4010" s="35">
        <v>901225</v>
      </c>
      <c r="F4010" s="37" t="s">
        <v>4368</v>
      </c>
      <c r="G4010" s="36" t="s">
        <v>9253</v>
      </c>
      <c r="H4010" s="42">
        <v>91991.755627199993</v>
      </c>
      <c r="I4010" s="39"/>
      <c r="J4010" s="42">
        <f t="shared" si="195"/>
        <v>91991.755627199993</v>
      </c>
      <c r="K4010" s="43">
        <v>0</v>
      </c>
      <c r="L4010" s="36">
        <v>100</v>
      </c>
      <c r="M4010" s="36">
        <v>1</v>
      </c>
      <c r="N4010" s="40" t="s">
        <v>9254</v>
      </c>
      <c r="O4010" s="37" t="s">
        <v>9255</v>
      </c>
      <c r="P4010" s="36">
        <v>706</v>
      </c>
      <c r="Q4010" s="37" t="s">
        <v>9256</v>
      </c>
    </row>
    <row r="4011" spans="1:17" ht="15" customHeight="1">
      <c r="A4011" s="35">
        <v>901223</v>
      </c>
      <c r="B4011" s="36" t="s">
        <v>10602</v>
      </c>
      <c r="C4011" s="37" t="s">
        <v>9251</v>
      </c>
      <c r="D4011" s="37" t="s">
        <v>9414</v>
      </c>
      <c r="E4011" s="35">
        <v>901223</v>
      </c>
      <c r="F4011" s="38" t="s">
        <v>11949</v>
      </c>
      <c r="G4011" s="36" t="s">
        <v>9253</v>
      </c>
      <c r="H4011" s="42">
        <v>107960.42904074998</v>
      </c>
      <c r="I4011" s="39"/>
      <c r="J4011" s="42">
        <f t="shared" si="195"/>
        <v>107960.42904074998</v>
      </c>
      <c r="K4011" s="43">
        <v>0</v>
      </c>
      <c r="L4011" s="36">
        <v>100</v>
      </c>
      <c r="M4011" s="36">
        <v>1</v>
      </c>
      <c r="N4011" s="40" t="s">
        <v>9254</v>
      </c>
      <c r="O4011" s="37" t="s">
        <v>9255</v>
      </c>
      <c r="P4011" s="36">
        <v>706</v>
      </c>
      <c r="Q4011" s="37" t="s">
        <v>9256</v>
      </c>
    </row>
    <row r="4012" spans="1:17" ht="15" customHeight="1">
      <c r="A4012" s="35">
        <v>901221</v>
      </c>
      <c r="B4012" s="36" t="s">
        <v>10602</v>
      </c>
      <c r="C4012" s="37" t="s">
        <v>9251</v>
      </c>
      <c r="D4012" s="37" t="s">
        <v>9414</v>
      </c>
      <c r="E4012" s="35">
        <v>901221</v>
      </c>
      <c r="F4012" s="38" t="s">
        <v>4366</v>
      </c>
      <c r="G4012" s="36" t="s">
        <v>9253</v>
      </c>
      <c r="H4012" s="42">
        <v>91991.755627199993</v>
      </c>
      <c r="I4012" s="39"/>
      <c r="J4012" s="42">
        <f t="shared" si="195"/>
        <v>91991.755627199993</v>
      </c>
      <c r="K4012" s="43">
        <v>0</v>
      </c>
      <c r="L4012" s="36">
        <v>100</v>
      </c>
      <c r="M4012" s="36">
        <v>1</v>
      </c>
      <c r="N4012" s="40" t="s">
        <v>9254</v>
      </c>
      <c r="O4012" s="37" t="s">
        <v>9255</v>
      </c>
      <c r="P4012" s="36">
        <v>706</v>
      </c>
      <c r="Q4012" s="37" t="s">
        <v>9256</v>
      </c>
    </row>
    <row r="4013" spans="1:17" ht="15" customHeight="1">
      <c r="A4013" s="35">
        <v>911015</v>
      </c>
      <c r="B4013" s="36" t="s">
        <v>10602</v>
      </c>
      <c r="C4013" s="37" t="s">
        <v>9251</v>
      </c>
      <c r="D4013" s="37" t="s">
        <v>9320</v>
      </c>
      <c r="E4013" s="35">
        <v>911015</v>
      </c>
      <c r="F4013" s="38" t="s">
        <v>5287</v>
      </c>
      <c r="G4013" s="36" t="s">
        <v>9253</v>
      </c>
      <c r="H4013" s="42">
        <v>13589.424634500001</v>
      </c>
      <c r="I4013" s="39"/>
      <c r="J4013" s="42">
        <f t="shared" si="195"/>
        <v>13589.424634500001</v>
      </c>
      <c r="K4013" s="43">
        <v>0</v>
      </c>
      <c r="L4013" s="36">
        <v>100</v>
      </c>
      <c r="M4013" s="36">
        <v>1</v>
      </c>
      <c r="N4013" s="40" t="s">
        <v>9254</v>
      </c>
      <c r="O4013" s="37" t="s">
        <v>9255</v>
      </c>
      <c r="P4013" s="36">
        <v>706</v>
      </c>
      <c r="Q4013" s="37" t="s">
        <v>9256</v>
      </c>
    </row>
    <row r="4014" spans="1:17" ht="15" customHeight="1">
      <c r="A4014" s="35">
        <v>911017</v>
      </c>
      <c r="B4014" s="36" t="s">
        <v>10602</v>
      </c>
      <c r="C4014" s="37" t="s">
        <v>9251</v>
      </c>
      <c r="D4014" s="37" t="s">
        <v>9320</v>
      </c>
      <c r="E4014" s="35">
        <v>911017</v>
      </c>
      <c r="F4014" s="37" t="s">
        <v>5288</v>
      </c>
      <c r="G4014" s="36" t="s">
        <v>9253</v>
      </c>
      <c r="H4014" s="42">
        <v>22045.066629300003</v>
      </c>
      <c r="I4014" s="39"/>
      <c r="J4014" s="42">
        <f t="shared" si="195"/>
        <v>22045.066629300003</v>
      </c>
      <c r="K4014" s="43">
        <v>0</v>
      </c>
      <c r="L4014" s="36">
        <v>100</v>
      </c>
      <c r="M4014" s="36">
        <v>1</v>
      </c>
      <c r="N4014" s="40" t="s">
        <v>9254</v>
      </c>
      <c r="O4014" s="37" t="s">
        <v>9255</v>
      </c>
      <c r="P4014" s="36">
        <v>706</v>
      </c>
      <c r="Q4014" s="37" t="s">
        <v>9256</v>
      </c>
    </row>
    <row r="4015" spans="1:17" ht="15" customHeight="1">
      <c r="A4015" s="35">
        <v>554102</v>
      </c>
      <c r="B4015" s="36" t="s">
        <v>10602</v>
      </c>
      <c r="C4015" s="37" t="s">
        <v>9240</v>
      </c>
      <c r="D4015" s="37" t="s">
        <v>9260</v>
      </c>
      <c r="E4015" s="35">
        <v>554102</v>
      </c>
      <c r="F4015" s="37" t="s">
        <v>2223</v>
      </c>
      <c r="G4015" s="36" t="s">
        <v>9253</v>
      </c>
      <c r="H4015" s="42">
        <v>8062303.6484347507</v>
      </c>
      <c r="I4015" s="39"/>
      <c r="J4015" s="42">
        <f t="shared" si="195"/>
        <v>8062303.6484347507</v>
      </c>
      <c r="K4015" s="43">
        <v>0</v>
      </c>
      <c r="L4015" s="36">
        <v>100</v>
      </c>
      <c r="M4015" s="36">
        <v>1</v>
      </c>
      <c r="N4015" s="40" t="s">
        <v>9684</v>
      </c>
      <c r="O4015" s="37" t="s">
        <v>9844</v>
      </c>
      <c r="P4015" s="36">
        <v>215</v>
      </c>
      <c r="Q4015" s="37" t="s">
        <v>9262</v>
      </c>
    </row>
    <row r="4016" spans="1:17" ht="15" customHeight="1">
      <c r="A4016" s="35">
        <v>554103</v>
      </c>
      <c r="B4016" s="36" t="s">
        <v>10602</v>
      </c>
      <c r="C4016" s="37" t="s">
        <v>9240</v>
      </c>
      <c r="D4016" s="37" t="s">
        <v>9260</v>
      </c>
      <c r="E4016" s="35" t="s">
        <v>11950</v>
      </c>
      <c r="F4016" s="38" t="s">
        <v>2224</v>
      </c>
      <c r="G4016" s="36" t="s">
        <v>9253</v>
      </c>
      <c r="H4016" s="42">
        <v>7339346.2578793503</v>
      </c>
      <c r="I4016" s="39"/>
      <c r="J4016" s="42">
        <f t="shared" si="195"/>
        <v>7339346.2578793503</v>
      </c>
      <c r="K4016" s="43">
        <v>0</v>
      </c>
      <c r="L4016" s="36">
        <v>100</v>
      </c>
      <c r="M4016" s="36">
        <v>1</v>
      </c>
      <c r="N4016" s="40" t="s">
        <v>9684</v>
      </c>
      <c r="O4016" s="37" t="s">
        <v>10666</v>
      </c>
      <c r="P4016" s="36">
        <v>215</v>
      </c>
      <c r="Q4016" s="37" t="s">
        <v>9262</v>
      </c>
    </row>
    <row r="4017" spans="1:17" ht="15" customHeight="1">
      <c r="A4017" s="35">
        <v>554111</v>
      </c>
      <c r="B4017" s="36" t="s">
        <v>10602</v>
      </c>
      <c r="C4017" s="37" t="s">
        <v>9240</v>
      </c>
      <c r="D4017" s="37" t="s">
        <v>9260</v>
      </c>
      <c r="E4017" s="35" t="s">
        <v>11951</v>
      </c>
      <c r="F4017" s="37" t="s">
        <v>7641</v>
      </c>
      <c r="G4017" s="36" t="s">
        <v>9253</v>
      </c>
      <c r="H4017" s="42">
        <v>9962256.2059448995</v>
      </c>
      <c r="I4017" s="39"/>
      <c r="J4017" s="42">
        <f t="shared" si="195"/>
        <v>9962256.2059448995</v>
      </c>
      <c r="K4017" s="43">
        <v>0</v>
      </c>
      <c r="L4017" s="36">
        <v>100</v>
      </c>
      <c r="M4017" s="36">
        <v>1</v>
      </c>
      <c r="N4017" s="40" t="s">
        <v>10809</v>
      </c>
      <c r="O4017" s="37" t="s">
        <v>10666</v>
      </c>
      <c r="P4017" s="36">
        <v>215</v>
      </c>
      <c r="Q4017" s="37" t="s">
        <v>9262</v>
      </c>
    </row>
    <row r="4018" spans="1:17" ht="15" customHeight="1">
      <c r="A4018" s="35">
        <v>763903</v>
      </c>
      <c r="B4018" s="36" t="s">
        <v>10602</v>
      </c>
      <c r="C4018" s="37" t="s">
        <v>9240</v>
      </c>
      <c r="D4018" s="37" t="s">
        <v>9329</v>
      </c>
      <c r="E4018" s="35" t="s">
        <v>11952</v>
      </c>
      <c r="F4018" s="38" t="s">
        <v>11953</v>
      </c>
      <c r="G4018" s="36" t="s">
        <v>9253</v>
      </c>
      <c r="H4018" s="42">
        <v>18025465.816021949</v>
      </c>
      <c r="I4018" s="39"/>
      <c r="J4018" s="42">
        <f t="shared" si="195"/>
        <v>18025465.816021949</v>
      </c>
      <c r="K4018" s="43">
        <v>0</v>
      </c>
      <c r="L4018" s="36">
        <v>100</v>
      </c>
      <c r="M4018" s="36">
        <v>1</v>
      </c>
      <c r="N4018" s="40" t="s">
        <v>9684</v>
      </c>
      <c r="O4018" s="37" t="s">
        <v>9844</v>
      </c>
      <c r="P4018" s="36">
        <v>234</v>
      </c>
      <c r="Q4018" s="37" t="s">
        <v>9330</v>
      </c>
    </row>
    <row r="4019" spans="1:17" ht="15" customHeight="1">
      <c r="A4019" s="35">
        <v>502215</v>
      </c>
      <c r="B4019" s="36" t="s">
        <v>10602</v>
      </c>
      <c r="C4019" s="37" t="s">
        <v>9240</v>
      </c>
      <c r="D4019" s="37" t="s">
        <v>9241</v>
      </c>
      <c r="E4019" s="35" t="s">
        <v>11954</v>
      </c>
      <c r="F4019" s="38" t="s">
        <v>11955</v>
      </c>
      <c r="G4019" s="36" t="s">
        <v>9253</v>
      </c>
      <c r="H4019" s="42">
        <v>42278209.974000007</v>
      </c>
      <c r="I4019" s="39"/>
      <c r="J4019" s="42">
        <f t="shared" si="195"/>
        <v>42278209.974000007</v>
      </c>
      <c r="K4019" s="43">
        <v>0</v>
      </c>
      <c r="L4019" s="36">
        <v>100</v>
      </c>
      <c r="M4019" s="36">
        <v>1</v>
      </c>
      <c r="N4019" s="40" t="s">
        <v>11221</v>
      </c>
      <c r="O4019" s="37" t="s">
        <v>11090</v>
      </c>
      <c r="P4019" s="36">
        <v>235</v>
      </c>
      <c r="Q4019" s="37" t="s">
        <v>9246</v>
      </c>
    </row>
    <row r="4020" spans="1:17" ht="15" customHeight="1">
      <c r="A4020" s="35">
        <v>502214</v>
      </c>
      <c r="B4020" s="36" t="s">
        <v>10602</v>
      </c>
      <c r="C4020" s="37" t="s">
        <v>9240</v>
      </c>
      <c r="D4020" s="37" t="s">
        <v>9241</v>
      </c>
      <c r="E4020" s="35" t="s">
        <v>11956</v>
      </c>
      <c r="F4020" s="38" t="s">
        <v>11957</v>
      </c>
      <c r="G4020" s="36" t="s">
        <v>9253</v>
      </c>
      <c r="H4020" s="42">
        <v>42278209.974000007</v>
      </c>
      <c r="I4020" s="39"/>
      <c r="J4020" s="42">
        <f t="shared" si="195"/>
        <v>42278209.974000007</v>
      </c>
      <c r="K4020" s="43">
        <v>0</v>
      </c>
      <c r="L4020" s="36">
        <v>100</v>
      </c>
      <c r="M4020" s="36">
        <v>1</v>
      </c>
      <c r="N4020" s="40" t="s">
        <v>11089</v>
      </c>
      <c r="O4020" s="37" t="s">
        <v>11090</v>
      </c>
      <c r="P4020" s="36">
        <v>235</v>
      </c>
      <c r="Q4020" s="37" t="s">
        <v>9246</v>
      </c>
    </row>
    <row r="4021" spans="1:17" ht="15" customHeight="1">
      <c r="A4021" s="35">
        <v>252507</v>
      </c>
      <c r="B4021" s="36" t="s">
        <v>10602</v>
      </c>
      <c r="C4021" s="37" t="s">
        <v>9240</v>
      </c>
      <c r="D4021" s="37" t="s">
        <v>9300</v>
      </c>
      <c r="E4021" s="35" t="s">
        <v>11958</v>
      </c>
      <c r="F4021" s="37" t="s">
        <v>11959</v>
      </c>
      <c r="G4021" s="36" t="s">
        <v>9253</v>
      </c>
      <c r="H4021" s="42">
        <v>18025465.816021949</v>
      </c>
      <c r="I4021" s="39"/>
      <c r="J4021" s="42">
        <f t="shared" si="195"/>
        <v>18025465.816021949</v>
      </c>
      <c r="K4021" s="36">
        <v>0</v>
      </c>
      <c r="L4021" s="36">
        <v>100</v>
      </c>
      <c r="M4021" s="36">
        <v>1</v>
      </c>
      <c r="N4021" s="40" t="s">
        <v>10747</v>
      </c>
      <c r="O4021" s="37" t="s">
        <v>9844</v>
      </c>
      <c r="P4021" s="36">
        <v>205</v>
      </c>
      <c r="Q4021" s="37" t="s">
        <v>9302</v>
      </c>
    </row>
    <row r="4022" spans="1:17" ht="15" customHeight="1">
      <c r="A4022" s="35">
        <v>252506</v>
      </c>
      <c r="B4022" s="36" t="s">
        <v>10602</v>
      </c>
      <c r="C4022" s="37" t="s">
        <v>9240</v>
      </c>
      <c r="D4022" s="37" t="s">
        <v>9329</v>
      </c>
      <c r="E4022" s="35" t="s">
        <v>11960</v>
      </c>
      <c r="F4022" s="38" t="s">
        <v>6756</v>
      </c>
      <c r="G4022" s="36" t="s">
        <v>9253</v>
      </c>
      <c r="H4022" s="42">
        <v>18025465.816021949</v>
      </c>
      <c r="I4022" s="39"/>
      <c r="J4022" s="42">
        <f t="shared" si="195"/>
        <v>18025465.816021949</v>
      </c>
      <c r="K4022" s="43">
        <v>0</v>
      </c>
      <c r="L4022" s="36">
        <v>100</v>
      </c>
      <c r="M4022" s="36">
        <v>1</v>
      </c>
      <c r="N4022" s="40" t="s">
        <v>10747</v>
      </c>
      <c r="O4022" s="37" t="s">
        <v>9844</v>
      </c>
      <c r="P4022" s="36">
        <v>234</v>
      </c>
      <c r="Q4022" s="37" t="s">
        <v>9330</v>
      </c>
    </row>
    <row r="4023" spans="1:17" ht="15" customHeight="1">
      <c r="A4023" s="35">
        <v>252501</v>
      </c>
      <c r="B4023" s="36" t="s">
        <v>10602</v>
      </c>
      <c r="C4023" s="37" t="s">
        <v>9240</v>
      </c>
      <c r="D4023" s="37" t="s">
        <v>9300</v>
      </c>
      <c r="E4023" s="35" t="s">
        <v>11961</v>
      </c>
      <c r="F4023" s="38" t="s">
        <v>7226</v>
      </c>
      <c r="G4023" s="36" t="s">
        <v>9253</v>
      </c>
      <c r="H4023" s="42">
        <v>20496325.201788153</v>
      </c>
      <c r="I4023" s="39"/>
      <c r="J4023" s="42">
        <f t="shared" si="195"/>
        <v>20496325.201788153</v>
      </c>
      <c r="K4023" s="43">
        <v>0</v>
      </c>
      <c r="L4023" s="36">
        <v>100</v>
      </c>
      <c r="M4023" s="36">
        <v>1</v>
      </c>
      <c r="N4023" s="40" t="s">
        <v>9684</v>
      </c>
      <c r="O4023" s="37" t="s">
        <v>9844</v>
      </c>
      <c r="P4023" s="36">
        <v>205</v>
      </c>
      <c r="Q4023" s="37" t="s">
        <v>9302</v>
      </c>
    </row>
    <row r="4024" spans="1:17" ht="15" customHeight="1">
      <c r="A4024" s="35">
        <v>457502</v>
      </c>
      <c r="B4024" s="36" t="s">
        <v>10602</v>
      </c>
      <c r="C4024" s="37" t="s">
        <v>9240</v>
      </c>
      <c r="D4024" s="37" t="s">
        <v>9241</v>
      </c>
      <c r="E4024" s="35" t="s">
        <v>11962</v>
      </c>
      <c r="F4024" s="37" t="s">
        <v>11963</v>
      </c>
      <c r="G4024" s="36" t="s">
        <v>9253</v>
      </c>
      <c r="H4024" s="42">
        <v>33068924.157883827</v>
      </c>
      <c r="I4024" s="39"/>
      <c r="J4024" s="42">
        <f t="shared" si="195"/>
        <v>33068924.157883827</v>
      </c>
      <c r="K4024" s="43">
        <v>0</v>
      </c>
      <c r="L4024" s="36">
        <v>100</v>
      </c>
      <c r="M4024" s="36">
        <v>1</v>
      </c>
      <c r="N4024" s="54" t="s">
        <v>10794</v>
      </c>
      <c r="O4024" s="37" t="s">
        <v>10795</v>
      </c>
      <c r="P4024" s="36">
        <v>235</v>
      </c>
      <c r="Q4024" s="37" t="s">
        <v>9246</v>
      </c>
    </row>
    <row r="4025" spans="1:17" ht="15" customHeight="1">
      <c r="A4025" s="35">
        <v>457501</v>
      </c>
      <c r="B4025" s="36" t="s">
        <v>10602</v>
      </c>
      <c r="C4025" s="37" t="s">
        <v>9240</v>
      </c>
      <c r="D4025" s="37" t="s">
        <v>9241</v>
      </c>
      <c r="E4025" s="35" t="s">
        <v>11964</v>
      </c>
      <c r="F4025" s="37" t="s">
        <v>11965</v>
      </c>
      <c r="G4025" s="36" t="s">
        <v>9253</v>
      </c>
      <c r="H4025" s="42">
        <v>25424445.489069626</v>
      </c>
      <c r="I4025" s="39"/>
      <c r="J4025" s="42">
        <f t="shared" si="195"/>
        <v>25424445.489069626</v>
      </c>
      <c r="K4025" s="43">
        <v>0</v>
      </c>
      <c r="L4025" s="36">
        <v>100</v>
      </c>
      <c r="M4025" s="36">
        <v>1</v>
      </c>
      <c r="N4025" s="37" t="s">
        <v>10934</v>
      </c>
      <c r="O4025" s="37" t="s">
        <v>10795</v>
      </c>
      <c r="P4025" s="36">
        <v>235</v>
      </c>
      <c r="Q4025" s="37" t="s">
        <v>9246</v>
      </c>
    </row>
    <row r="4026" spans="1:17" ht="15" customHeight="1">
      <c r="A4026" s="35">
        <v>457501</v>
      </c>
      <c r="B4026" s="51" t="s">
        <v>10602</v>
      </c>
      <c r="C4026" s="37" t="s">
        <v>9240</v>
      </c>
      <c r="D4026" s="37" t="s">
        <v>9241</v>
      </c>
      <c r="E4026" s="35">
        <v>457501</v>
      </c>
      <c r="F4026" s="37" t="s">
        <v>7080</v>
      </c>
      <c r="G4026" s="36" t="s">
        <v>9253</v>
      </c>
      <c r="H4026" s="42">
        <v>6505866.9000000004</v>
      </c>
      <c r="I4026" s="39"/>
      <c r="J4026" s="42">
        <f t="shared" si="195"/>
        <v>6505866.9000000004</v>
      </c>
      <c r="K4026" s="52">
        <v>0</v>
      </c>
      <c r="L4026" s="52">
        <v>100</v>
      </c>
      <c r="M4026" s="51">
        <v>1</v>
      </c>
      <c r="N4026" s="53" t="s">
        <v>11966</v>
      </c>
      <c r="O4026" s="53" t="s">
        <v>11045</v>
      </c>
      <c r="P4026" s="36">
        <v>203</v>
      </c>
      <c r="Q4026" s="37" t="s">
        <v>9385</v>
      </c>
    </row>
    <row r="4027" spans="1:17" ht="15" customHeight="1">
      <c r="A4027" s="35">
        <v>457302</v>
      </c>
      <c r="B4027" s="36" t="s">
        <v>10602</v>
      </c>
      <c r="C4027" s="37" t="s">
        <v>9240</v>
      </c>
      <c r="D4027" s="37" t="s">
        <v>9241</v>
      </c>
      <c r="E4027" s="35" t="s">
        <v>11967</v>
      </c>
      <c r="F4027" s="37" t="s">
        <v>11968</v>
      </c>
      <c r="G4027" s="36" t="s">
        <v>9253</v>
      </c>
      <c r="H4027" s="42">
        <v>33068924.157883827</v>
      </c>
      <c r="I4027" s="39"/>
      <c r="J4027" s="42">
        <f t="shared" si="195"/>
        <v>33068924.157883827</v>
      </c>
      <c r="K4027" s="43">
        <v>0</v>
      </c>
      <c r="L4027" s="36">
        <v>100</v>
      </c>
      <c r="M4027" s="36">
        <v>1</v>
      </c>
      <c r="N4027" s="37" t="s">
        <v>10794</v>
      </c>
      <c r="O4027" s="37" t="s">
        <v>10795</v>
      </c>
      <c r="P4027" s="36">
        <v>235</v>
      </c>
      <c r="Q4027" s="37" t="s">
        <v>9246</v>
      </c>
    </row>
    <row r="4028" spans="1:17" ht="15" customHeight="1">
      <c r="A4028" s="35">
        <v>457301</v>
      </c>
      <c r="B4028" s="36" t="s">
        <v>10602</v>
      </c>
      <c r="C4028" s="37" t="s">
        <v>9240</v>
      </c>
      <c r="D4028" s="37" t="s">
        <v>9241</v>
      </c>
      <c r="E4028" s="35" t="s">
        <v>11969</v>
      </c>
      <c r="F4028" s="37" t="s">
        <v>11970</v>
      </c>
      <c r="G4028" s="36" t="s">
        <v>9253</v>
      </c>
      <c r="H4028" s="42">
        <v>25424445.489069626</v>
      </c>
      <c r="I4028" s="39"/>
      <c r="J4028" s="42">
        <f t="shared" si="195"/>
        <v>25424445.489069626</v>
      </c>
      <c r="K4028" s="43">
        <v>0</v>
      </c>
      <c r="L4028" s="36">
        <v>100</v>
      </c>
      <c r="M4028" s="36">
        <v>1</v>
      </c>
      <c r="N4028" s="37" t="s">
        <v>10934</v>
      </c>
      <c r="O4028" s="37" t="s">
        <v>10795</v>
      </c>
      <c r="P4028" s="36">
        <v>235</v>
      </c>
      <c r="Q4028" s="37" t="s">
        <v>9246</v>
      </c>
    </row>
    <row r="4029" spans="1:17" ht="15" customHeight="1">
      <c r="A4029" s="35">
        <v>457301</v>
      </c>
      <c r="B4029" s="36" t="s">
        <v>10602</v>
      </c>
      <c r="C4029" s="37" t="s">
        <v>9240</v>
      </c>
      <c r="D4029" s="37" t="s">
        <v>9241</v>
      </c>
      <c r="E4029" s="35">
        <v>457301</v>
      </c>
      <c r="F4029" s="38" t="s">
        <v>7069</v>
      </c>
      <c r="G4029" s="50" t="s">
        <v>9253</v>
      </c>
      <c r="H4029" s="42">
        <v>6418604.0294999992</v>
      </c>
      <c r="I4029" s="39"/>
      <c r="J4029" s="42">
        <f t="shared" si="195"/>
        <v>6418604.0294999992</v>
      </c>
      <c r="K4029" s="36">
        <v>0</v>
      </c>
      <c r="L4029" s="36">
        <v>100</v>
      </c>
      <c r="M4029" s="36">
        <v>1</v>
      </c>
      <c r="N4029" s="40" t="s">
        <v>11971</v>
      </c>
      <c r="O4029" s="37" t="s">
        <v>11972</v>
      </c>
      <c r="P4029" s="36">
        <v>235</v>
      </c>
      <c r="Q4029" s="37" t="s">
        <v>9246</v>
      </c>
    </row>
    <row r="4030" spans="1:17" ht="15" customHeight="1">
      <c r="A4030" s="35">
        <v>902211</v>
      </c>
      <c r="B4030" s="36" t="s">
        <v>10602</v>
      </c>
      <c r="C4030" s="37" t="s">
        <v>9251</v>
      </c>
      <c r="D4030" s="37" t="s">
        <v>9320</v>
      </c>
      <c r="E4030" s="35">
        <v>902211</v>
      </c>
      <c r="F4030" s="37" t="s">
        <v>4414</v>
      </c>
      <c r="G4030" s="36" t="s">
        <v>9253</v>
      </c>
      <c r="H4030" s="42">
        <v>14057.504816355</v>
      </c>
      <c r="I4030" s="39"/>
      <c r="J4030" s="42">
        <f t="shared" si="195"/>
        <v>14057.504816355</v>
      </c>
      <c r="K4030" s="43">
        <v>0</v>
      </c>
      <c r="L4030" s="36">
        <v>100</v>
      </c>
      <c r="M4030" s="36">
        <v>1</v>
      </c>
      <c r="N4030" s="40" t="s">
        <v>9254</v>
      </c>
      <c r="O4030" s="37" t="s">
        <v>9255</v>
      </c>
      <c r="P4030" s="36">
        <v>706</v>
      </c>
      <c r="Q4030" s="37" t="s">
        <v>9256</v>
      </c>
    </row>
    <row r="4031" spans="1:17" ht="15" customHeight="1">
      <c r="A4031" s="35">
        <v>906025</v>
      </c>
      <c r="B4031" s="36" t="s">
        <v>10602</v>
      </c>
      <c r="C4031" s="37" t="s">
        <v>9251</v>
      </c>
      <c r="D4031" s="37" t="s">
        <v>9257</v>
      </c>
      <c r="E4031" s="35">
        <v>906025</v>
      </c>
      <c r="F4031" s="37" t="s">
        <v>11973</v>
      </c>
      <c r="G4031" s="36" t="s">
        <v>9253</v>
      </c>
      <c r="H4031" s="42">
        <v>161606.016</v>
      </c>
      <c r="I4031" s="39"/>
      <c r="J4031" s="42">
        <f t="shared" si="195"/>
        <v>161606.016</v>
      </c>
      <c r="K4031" s="43">
        <v>0</v>
      </c>
      <c r="L4031" s="36">
        <v>100</v>
      </c>
      <c r="M4031" s="36">
        <v>1</v>
      </c>
      <c r="N4031" s="40" t="s">
        <v>9254</v>
      </c>
      <c r="O4031" s="37" t="s">
        <v>9255</v>
      </c>
      <c r="P4031" s="36">
        <v>706</v>
      </c>
      <c r="Q4031" s="37" t="s">
        <v>9256</v>
      </c>
    </row>
    <row r="4032" spans="1:17" ht="15" customHeight="1">
      <c r="A4032" s="35">
        <v>906024</v>
      </c>
      <c r="B4032" s="36" t="s">
        <v>10602</v>
      </c>
      <c r="C4032" s="37" t="s">
        <v>9251</v>
      </c>
      <c r="D4032" s="37" t="s">
        <v>9257</v>
      </c>
      <c r="E4032" s="35">
        <v>906024</v>
      </c>
      <c r="F4032" s="37" t="s">
        <v>11974</v>
      </c>
      <c r="G4032" s="36" t="s">
        <v>9253</v>
      </c>
      <c r="H4032" s="42">
        <v>74198.258504369995</v>
      </c>
      <c r="I4032" s="39"/>
      <c r="J4032" s="42">
        <f t="shared" si="195"/>
        <v>74198.258504369995</v>
      </c>
      <c r="K4032" s="43">
        <v>0</v>
      </c>
      <c r="L4032" s="36">
        <v>100</v>
      </c>
      <c r="M4032" s="36">
        <v>1</v>
      </c>
      <c r="N4032" s="40" t="s">
        <v>9254</v>
      </c>
      <c r="O4032" s="37" t="s">
        <v>9255</v>
      </c>
      <c r="P4032" s="36">
        <v>706</v>
      </c>
      <c r="Q4032" s="37" t="s">
        <v>9256</v>
      </c>
    </row>
    <row r="4033" spans="1:17" ht="15" customHeight="1">
      <c r="A4033" s="35">
        <v>903021</v>
      </c>
      <c r="B4033" s="36" t="s">
        <v>10602</v>
      </c>
      <c r="C4033" s="37" t="s">
        <v>9251</v>
      </c>
      <c r="D4033" s="37" t="s">
        <v>9314</v>
      </c>
      <c r="E4033" s="35">
        <v>903021</v>
      </c>
      <c r="F4033" s="37" t="s">
        <v>4824</v>
      </c>
      <c r="G4033" s="36" t="s">
        <v>9253</v>
      </c>
      <c r="H4033" s="42">
        <v>43184.171616299995</v>
      </c>
      <c r="I4033" s="39"/>
      <c r="J4033" s="42">
        <f t="shared" si="195"/>
        <v>43184.171616299995</v>
      </c>
      <c r="K4033" s="43">
        <v>0</v>
      </c>
      <c r="L4033" s="36">
        <v>100</v>
      </c>
      <c r="M4033" s="36">
        <v>1</v>
      </c>
      <c r="N4033" s="40" t="s">
        <v>9254</v>
      </c>
      <c r="O4033" s="37" t="s">
        <v>9255</v>
      </c>
      <c r="P4033" s="36">
        <v>706</v>
      </c>
      <c r="Q4033" s="37" t="s">
        <v>9256</v>
      </c>
    </row>
    <row r="4034" spans="1:17" ht="15" customHeight="1">
      <c r="A4034" s="44" t="s">
        <v>11975</v>
      </c>
      <c r="B4034" s="36" t="s">
        <v>10602</v>
      </c>
      <c r="C4034" s="37" t="s">
        <v>9251</v>
      </c>
      <c r="D4034" s="37" t="s">
        <v>9257</v>
      </c>
      <c r="E4034" s="35" t="s">
        <v>11975</v>
      </c>
      <c r="F4034" s="37" t="s">
        <v>11976</v>
      </c>
      <c r="G4034" s="36" t="s">
        <v>9253</v>
      </c>
      <c r="H4034" s="42">
        <v>294437.53374750004</v>
      </c>
      <c r="I4034" s="39"/>
      <c r="J4034" s="42">
        <f t="shared" si="195"/>
        <v>294437.53374750004</v>
      </c>
      <c r="K4034" s="43">
        <v>0</v>
      </c>
      <c r="L4034" s="36">
        <v>100</v>
      </c>
      <c r="M4034" s="36">
        <v>1</v>
      </c>
      <c r="N4034" s="40" t="s">
        <v>9254</v>
      </c>
      <c r="O4034" s="37" t="s">
        <v>9255</v>
      </c>
      <c r="P4034" s="36">
        <v>706</v>
      </c>
      <c r="Q4034" s="37" t="s">
        <v>9256</v>
      </c>
    </row>
    <row r="4035" spans="1:17" ht="15" customHeight="1">
      <c r="A4035" s="35">
        <v>906625</v>
      </c>
      <c r="B4035" s="36" t="s">
        <v>10602</v>
      </c>
      <c r="C4035" s="37" t="s">
        <v>9251</v>
      </c>
      <c r="D4035" s="37" t="s">
        <v>9257</v>
      </c>
      <c r="E4035" s="35">
        <v>906625</v>
      </c>
      <c r="F4035" s="37" t="s">
        <v>4656</v>
      </c>
      <c r="G4035" s="36" t="s">
        <v>9253</v>
      </c>
      <c r="H4035" s="42">
        <v>32463.625515750005</v>
      </c>
      <c r="I4035" s="39"/>
      <c r="J4035" s="42">
        <f t="shared" si="195"/>
        <v>32463.625515750005</v>
      </c>
      <c r="K4035" s="43">
        <v>0</v>
      </c>
      <c r="L4035" s="36">
        <v>100</v>
      </c>
      <c r="M4035" s="36">
        <v>1</v>
      </c>
      <c r="N4035" s="40" t="s">
        <v>9254</v>
      </c>
      <c r="O4035" s="37" t="s">
        <v>9255</v>
      </c>
      <c r="P4035" s="36">
        <v>706</v>
      </c>
      <c r="Q4035" s="37" t="s">
        <v>9256</v>
      </c>
    </row>
    <row r="4036" spans="1:17" ht="15" customHeight="1">
      <c r="A4036" s="35">
        <v>903844</v>
      </c>
      <c r="B4036" s="36" t="s">
        <v>10602</v>
      </c>
      <c r="C4036" s="37" t="s">
        <v>9251</v>
      </c>
      <c r="D4036" s="37" t="s">
        <v>9252</v>
      </c>
      <c r="E4036" s="35">
        <v>903844</v>
      </c>
      <c r="F4036" s="37" t="s">
        <v>4481</v>
      </c>
      <c r="G4036" s="36" t="s">
        <v>9253</v>
      </c>
      <c r="H4036" s="42">
        <v>32463.625515750005</v>
      </c>
      <c r="I4036" s="39"/>
      <c r="J4036" s="42">
        <f t="shared" si="195"/>
        <v>32463.625515750005</v>
      </c>
      <c r="K4036" s="43">
        <v>0</v>
      </c>
      <c r="L4036" s="36">
        <v>100</v>
      </c>
      <c r="M4036" s="36">
        <v>1</v>
      </c>
      <c r="N4036" s="40" t="s">
        <v>9254</v>
      </c>
      <c r="O4036" s="37" t="s">
        <v>9255</v>
      </c>
      <c r="P4036" s="36">
        <v>706</v>
      </c>
      <c r="Q4036" s="37" t="s">
        <v>9256</v>
      </c>
    </row>
    <row r="4037" spans="1:17" ht="15" customHeight="1">
      <c r="A4037" s="35">
        <v>902109</v>
      </c>
      <c r="B4037" s="36" t="s">
        <v>10602</v>
      </c>
      <c r="C4037" s="37" t="s">
        <v>9251</v>
      </c>
      <c r="D4037" s="37" t="s">
        <v>9314</v>
      </c>
      <c r="E4037" s="35">
        <v>902109</v>
      </c>
      <c r="F4037" s="37" t="s">
        <v>4819</v>
      </c>
      <c r="G4037" s="36" t="s">
        <v>9253</v>
      </c>
      <c r="H4037" s="42">
        <v>109621.35871829998</v>
      </c>
      <c r="I4037" s="39"/>
      <c r="J4037" s="42">
        <f t="shared" si="195"/>
        <v>109621.35871829998</v>
      </c>
      <c r="K4037" s="43">
        <v>0</v>
      </c>
      <c r="L4037" s="36">
        <v>100</v>
      </c>
      <c r="M4037" s="36">
        <v>1</v>
      </c>
      <c r="N4037" s="40" t="s">
        <v>9254</v>
      </c>
      <c r="O4037" s="37" t="s">
        <v>9255</v>
      </c>
      <c r="P4037" s="36">
        <v>706</v>
      </c>
      <c r="Q4037" s="37" t="s">
        <v>9256</v>
      </c>
    </row>
    <row r="4038" spans="1:17" ht="15" customHeight="1">
      <c r="A4038" s="35">
        <v>902108</v>
      </c>
      <c r="B4038" s="36" t="s">
        <v>10602</v>
      </c>
      <c r="C4038" s="37" t="s">
        <v>9251</v>
      </c>
      <c r="D4038" s="37" t="s">
        <v>9314</v>
      </c>
      <c r="E4038" s="35">
        <v>902108</v>
      </c>
      <c r="F4038" s="37" t="s">
        <v>11977</v>
      </c>
      <c r="G4038" s="36" t="s">
        <v>9253</v>
      </c>
      <c r="H4038" s="42">
        <v>94220.010799200012</v>
      </c>
      <c r="I4038" s="39"/>
      <c r="J4038" s="42">
        <f t="shared" si="195"/>
        <v>94220.010799200012</v>
      </c>
      <c r="K4038" s="43">
        <v>0</v>
      </c>
      <c r="L4038" s="36">
        <v>100</v>
      </c>
      <c r="M4038" s="36">
        <v>1</v>
      </c>
      <c r="N4038" s="40" t="s">
        <v>9254</v>
      </c>
      <c r="O4038" s="37" t="s">
        <v>9255</v>
      </c>
      <c r="P4038" s="36">
        <v>706</v>
      </c>
      <c r="Q4038" s="37" t="s">
        <v>9256</v>
      </c>
    </row>
    <row r="4039" spans="1:17" ht="15" customHeight="1">
      <c r="A4039" s="35">
        <v>908321</v>
      </c>
      <c r="B4039" s="36" t="s">
        <v>10602</v>
      </c>
      <c r="C4039" s="37" t="s">
        <v>9251</v>
      </c>
      <c r="D4039" s="37" t="s">
        <v>9314</v>
      </c>
      <c r="E4039" s="35">
        <v>908321</v>
      </c>
      <c r="F4039" s="37" t="s">
        <v>11978</v>
      </c>
      <c r="G4039" s="36" t="s">
        <v>9253</v>
      </c>
      <c r="H4039" s="42">
        <v>94220.010799200012</v>
      </c>
      <c r="I4039" s="39"/>
      <c r="J4039" s="42">
        <f t="shared" si="195"/>
        <v>94220.010799200012</v>
      </c>
      <c r="K4039" s="43">
        <v>0</v>
      </c>
      <c r="L4039" s="36">
        <v>100</v>
      </c>
      <c r="M4039" s="36">
        <v>1</v>
      </c>
      <c r="N4039" s="40" t="s">
        <v>9254</v>
      </c>
      <c r="O4039" s="37" t="s">
        <v>9255</v>
      </c>
      <c r="P4039" s="36">
        <v>706</v>
      </c>
      <c r="Q4039" s="37" t="s">
        <v>9256</v>
      </c>
    </row>
    <row r="4040" spans="1:17" ht="15" customHeight="1">
      <c r="A4040" s="35">
        <v>253402</v>
      </c>
      <c r="B4040" s="36" t="s">
        <v>10602</v>
      </c>
      <c r="C4040" s="37" t="s">
        <v>9240</v>
      </c>
      <c r="D4040" s="37" t="s">
        <v>9300</v>
      </c>
      <c r="E4040" s="35" t="s">
        <v>11979</v>
      </c>
      <c r="F4040" s="37" t="s">
        <v>11980</v>
      </c>
      <c r="G4040" s="36" t="s">
        <v>9253</v>
      </c>
      <c r="H4040" s="42">
        <v>18025465.816021949</v>
      </c>
      <c r="I4040" s="39"/>
      <c r="J4040" s="42">
        <f t="shared" si="195"/>
        <v>18025465.816021949</v>
      </c>
      <c r="K4040" s="36">
        <v>0</v>
      </c>
      <c r="L4040" s="36">
        <v>100</v>
      </c>
      <c r="M4040" s="36">
        <v>1</v>
      </c>
      <c r="N4040" s="40" t="s">
        <v>10747</v>
      </c>
      <c r="O4040" s="37" t="s">
        <v>9844</v>
      </c>
      <c r="P4040" s="36">
        <v>205</v>
      </c>
      <c r="Q4040" s="37" t="s">
        <v>9302</v>
      </c>
    </row>
    <row r="4041" spans="1:17" ht="15" customHeight="1">
      <c r="A4041" s="35">
        <v>253401</v>
      </c>
      <c r="B4041" s="36" t="s">
        <v>10602</v>
      </c>
      <c r="C4041" s="37" t="s">
        <v>9240</v>
      </c>
      <c r="D4041" s="37" t="s">
        <v>9329</v>
      </c>
      <c r="E4041" s="35" t="s">
        <v>11981</v>
      </c>
      <c r="F4041" s="38" t="s">
        <v>11982</v>
      </c>
      <c r="G4041" s="36" t="s">
        <v>9253</v>
      </c>
      <c r="H4041" s="42">
        <v>18025465.816021949</v>
      </c>
      <c r="I4041" s="39"/>
      <c r="J4041" s="42">
        <f t="shared" si="195"/>
        <v>18025465.816021949</v>
      </c>
      <c r="K4041" s="43">
        <v>0</v>
      </c>
      <c r="L4041" s="36">
        <v>100</v>
      </c>
      <c r="M4041" s="36">
        <v>1</v>
      </c>
      <c r="N4041" s="40" t="s">
        <v>10747</v>
      </c>
      <c r="O4041" s="37" t="s">
        <v>9844</v>
      </c>
      <c r="P4041" s="36">
        <v>234</v>
      </c>
      <c r="Q4041" s="37" t="s">
        <v>9330</v>
      </c>
    </row>
    <row r="4042" spans="1:17" ht="15" customHeight="1">
      <c r="A4042" s="35">
        <v>254002</v>
      </c>
      <c r="B4042" s="36" t="s">
        <v>10602</v>
      </c>
      <c r="C4042" s="37" t="s">
        <v>9240</v>
      </c>
      <c r="D4042" s="37" t="s">
        <v>9300</v>
      </c>
      <c r="E4042" s="35" t="s">
        <v>11983</v>
      </c>
      <c r="F4042" s="37" t="s">
        <v>11984</v>
      </c>
      <c r="G4042" s="36" t="s">
        <v>9253</v>
      </c>
      <c r="H4042" s="42">
        <v>18025465.816021949</v>
      </c>
      <c r="I4042" s="39"/>
      <c r="J4042" s="42">
        <f t="shared" si="195"/>
        <v>18025465.816021949</v>
      </c>
      <c r="K4042" s="36">
        <v>0</v>
      </c>
      <c r="L4042" s="36">
        <v>100</v>
      </c>
      <c r="M4042" s="36">
        <v>1</v>
      </c>
      <c r="N4042" s="40" t="s">
        <v>10747</v>
      </c>
      <c r="O4042" s="37" t="s">
        <v>9844</v>
      </c>
      <c r="P4042" s="36">
        <v>205</v>
      </c>
      <c r="Q4042" s="37" t="s">
        <v>9302</v>
      </c>
    </row>
    <row r="4043" spans="1:17" ht="15" customHeight="1">
      <c r="A4043" s="35">
        <v>254001</v>
      </c>
      <c r="B4043" s="36" t="s">
        <v>10602</v>
      </c>
      <c r="C4043" s="37" t="s">
        <v>9240</v>
      </c>
      <c r="D4043" s="37" t="s">
        <v>9300</v>
      </c>
      <c r="E4043" s="35" t="s">
        <v>11985</v>
      </c>
      <c r="F4043" s="37" t="s">
        <v>3803</v>
      </c>
      <c r="G4043" s="36" t="s">
        <v>9253</v>
      </c>
      <c r="H4043" s="42">
        <v>18025465.816021949</v>
      </c>
      <c r="I4043" s="39"/>
      <c r="J4043" s="42">
        <f t="shared" si="195"/>
        <v>18025465.816021949</v>
      </c>
      <c r="K4043" s="43">
        <v>0</v>
      </c>
      <c r="L4043" s="36">
        <v>100</v>
      </c>
      <c r="M4043" s="36">
        <v>1</v>
      </c>
      <c r="N4043" s="40" t="s">
        <v>10747</v>
      </c>
      <c r="O4043" s="37" t="s">
        <v>9844</v>
      </c>
      <c r="P4043" s="36">
        <v>205</v>
      </c>
      <c r="Q4043" s="37" t="s">
        <v>9302</v>
      </c>
    </row>
    <row r="4044" spans="1:17" ht="15" customHeight="1">
      <c r="A4044" s="35">
        <v>904901</v>
      </c>
      <c r="B4044" s="36" t="s">
        <v>10602</v>
      </c>
      <c r="C4044" s="37" t="s">
        <v>9251</v>
      </c>
      <c r="D4044" s="37" t="s">
        <v>9314</v>
      </c>
      <c r="E4044" s="35">
        <v>904901</v>
      </c>
      <c r="F4044" s="37" t="s">
        <v>11986</v>
      </c>
      <c r="G4044" s="36" t="s">
        <v>9253</v>
      </c>
      <c r="H4044" s="42">
        <v>111886.26282405001</v>
      </c>
      <c r="I4044" s="39"/>
      <c r="J4044" s="42">
        <f t="shared" si="195"/>
        <v>111886.26282405001</v>
      </c>
      <c r="K4044" s="43">
        <v>0</v>
      </c>
      <c r="L4044" s="36">
        <v>100</v>
      </c>
      <c r="M4044" s="36">
        <v>1</v>
      </c>
      <c r="N4044" s="40" t="s">
        <v>9254</v>
      </c>
      <c r="O4044" s="37" t="s">
        <v>9255</v>
      </c>
      <c r="P4044" s="36">
        <v>706</v>
      </c>
      <c r="Q4044" s="37" t="s">
        <v>9256</v>
      </c>
    </row>
    <row r="4045" spans="1:17" ht="15" customHeight="1">
      <c r="A4045" s="35">
        <v>908328</v>
      </c>
      <c r="B4045" s="36" t="s">
        <v>10602</v>
      </c>
      <c r="C4045" s="37" t="s">
        <v>9251</v>
      </c>
      <c r="D4045" s="37" t="s">
        <v>9314</v>
      </c>
      <c r="E4045" s="35">
        <v>908328</v>
      </c>
      <c r="F4045" s="38" t="s">
        <v>11987</v>
      </c>
      <c r="G4045" s="36" t="s">
        <v>9253</v>
      </c>
      <c r="H4045" s="42">
        <v>869754.6</v>
      </c>
      <c r="I4045" s="39"/>
      <c r="J4045" s="42">
        <f t="shared" si="195"/>
        <v>869754.6</v>
      </c>
      <c r="K4045" s="43">
        <v>0</v>
      </c>
      <c r="L4045" s="36">
        <v>100</v>
      </c>
      <c r="M4045" s="36">
        <v>1</v>
      </c>
      <c r="N4045" s="40" t="s">
        <v>9254</v>
      </c>
      <c r="O4045" s="37" t="s">
        <v>9255</v>
      </c>
      <c r="P4045" s="36">
        <v>706</v>
      </c>
      <c r="Q4045" s="37" t="s">
        <v>9256</v>
      </c>
    </row>
    <row r="4046" spans="1:17" ht="15" customHeight="1">
      <c r="A4046" s="35">
        <v>908342</v>
      </c>
      <c r="B4046" s="36" t="s">
        <v>10602</v>
      </c>
      <c r="C4046" s="37" t="s">
        <v>9251</v>
      </c>
      <c r="D4046" s="37" t="s">
        <v>9314</v>
      </c>
      <c r="E4046" s="35">
        <v>908342</v>
      </c>
      <c r="F4046" s="37" t="s">
        <v>11988</v>
      </c>
      <c r="G4046" s="36" t="s">
        <v>9253</v>
      </c>
      <c r="H4046" s="42">
        <v>542240.55599999998</v>
      </c>
      <c r="I4046" s="39"/>
      <c r="J4046" s="42">
        <f t="shared" si="195"/>
        <v>542240.55599999998</v>
      </c>
      <c r="K4046" s="43">
        <v>0</v>
      </c>
      <c r="L4046" s="36">
        <v>100</v>
      </c>
      <c r="M4046" s="36">
        <v>1</v>
      </c>
      <c r="N4046" s="40" t="s">
        <v>9254</v>
      </c>
      <c r="O4046" s="37" t="s">
        <v>9255</v>
      </c>
      <c r="P4046" s="36">
        <v>706</v>
      </c>
      <c r="Q4046" s="37" t="s">
        <v>9256</v>
      </c>
    </row>
    <row r="4047" spans="1:17" ht="15" customHeight="1">
      <c r="A4047" s="35">
        <v>906316</v>
      </c>
      <c r="B4047" s="36" t="s">
        <v>10602</v>
      </c>
      <c r="C4047" s="37" t="s">
        <v>9251</v>
      </c>
      <c r="D4047" s="37" t="s">
        <v>9257</v>
      </c>
      <c r="E4047" s="35">
        <v>906316</v>
      </c>
      <c r="F4047" s="37" t="s">
        <v>11989</v>
      </c>
      <c r="G4047" s="36" t="s">
        <v>9253</v>
      </c>
      <c r="H4047" s="42">
        <v>58887.506749499997</v>
      </c>
      <c r="I4047" s="39"/>
      <c r="J4047" s="42">
        <f t="shared" si="195"/>
        <v>58887.506749499997</v>
      </c>
      <c r="K4047" s="43">
        <v>0</v>
      </c>
      <c r="L4047" s="36">
        <v>100</v>
      </c>
      <c r="M4047" s="36">
        <v>1</v>
      </c>
      <c r="N4047" s="40" t="s">
        <v>9254</v>
      </c>
      <c r="O4047" s="37" t="s">
        <v>9255</v>
      </c>
      <c r="P4047" s="36">
        <v>706</v>
      </c>
      <c r="Q4047" s="37" t="s">
        <v>9256</v>
      </c>
    </row>
    <row r="4048" spans="1:17" ht="15" customHeight="1">
      <c r="A4048" s="35">
        <v>905404</v>
      </c>
      <c r="B4048" s="36" t="s">
        <v>10602</v>
      </c>
      <c r="C4048" s="37" t="s">
        <v>9251</v>
      </c>
      <c r="D4048" s="37" t="s">
        <v>9314</v>
      </c>
      <c r="E4048" s="35">
        <v>905404</v>
      </c>
      <c r="F4048" s="37" t="s">
        <v>11990</v>
      </c>
      <c r="G4048" s="36" t="s">
        <v>9253</v>
      </c>
      <c r="H4048" s="42">
        <v>94220.010799200012</v>
      </c>
      <c r="I4048" s="39"/>
      <c r="J4048" s="42">
        <f t="shared" si="195"/>
        <v>94220.010799200012</v>
      </c>
      <c r="K4048" s="43">
        <v>0</v>
      </c>
      <c r="L4048" s="36">
        <v>100</v>
      </c>
      <c r="M4048" s="36">
        <v>1</v>
      </c>
      <c r="N4048" s="40" t="s">
        <v>9254</v>
      </c>
      <c r="O4048" s="37" t="s">
        <v>9255</v>
      </c>
      <c r="P4048" s="36">
        <v>706</v>
      </c>
      <c r="Q4048" s="37" t="s">
        <v>9256</v>
      </c>
    </row>
    <row r="4049" spans="1:17" ht="15" customHeight="1">
      <c r="A4049" s="35">
        <v>437102</v>
      </c>
      <c r="B4049" s="36" t="s">
        <v>10602</v>
      </c>
      <c r="C4049" s="37" t="s">
        <v>9240</v>
      </c>
      <c r="D4049" s="37" t="s">
        <v>9241</v>
      </c>
      <c r="E4049" s="35" t="s">
        <v>11991</v>
      </c>
      <c r="F4049" s="38" t="s">
        <v>11992</v>
      </c>
      <c r="G4049" s="36" t="s">
        <v>9253</v>
      </c>
      <c r="H4049" s="42">
        <v>42278209.974000007</v>
      </c>
      <c r="I4049" s="39"/>
      <c r="J4049" s="42">
        <f t="shared" si="195"/>
        <v>42278209.974000007</v>
      </c>
      <c r="K4049" s="43">
        <v>0</v>
      </c>
      <c r="L4049" s="36">
        <v>100</v>
      </c>
      <c r="M4049" s="36">
        <v>1</v>
      </c>
      <c r="N4049" s="40" t="s">
        <v>11221</v>
      </c>
      <c r="O4049" s="37" t="s">
        <v>11090</v>
      </c>
      <c r="P4049" s="36">
        <v>235</v>
      </c>
      <c r="Q4049" s="37" t="s">
        <v>9246</v>
      </c>
    </row>
    <row r="4050" spans="1:17" ht="15" customHeight="1">
      <c r="A4050" s="35">
        <v>437101</v>
      </c>
      <c r="B4050" s="36" t="s">
        <v>10602</v>
      </c>
      <c r="C4050" s="37" t="s">
        <v>9240</v>
      </c>
      <c r="D4050" s="37" t="s">
        <v>9241</v>
      </c>
      <c r="E4050" s="35" t="s">
        <v>11993</v>
      </c>
      <c r="F4050" s="38" t="s">
        <v>7045</v>
      </c>
      <c r="G4050" s="36" t="s">
        <v>9253</v>
      </c>
      <c r="H4050" s="42">
        <v>42278209.974000007</v>
      </c>
      <c r="I4050" s="39"/>
      <c r="J4050" s="42">
        <f t="shared" si="195"/>
        <v>42278209.974000007</v>
      </c>
      <c r="K4050" s="43">
        <v>0</v>
      </c>
      <c r="L4050" s="36">
        <v>100</v>
      </c>
      <c r="M4050" s="36">
        <v>1</v>
      </c>
      <c r="N4050" s="40" t="s">
        <v>11089</v>
      </c>
      <c r="O4050" s="37" t="s">
        <v>11090</v>
      </c>
      <c r="P4050" s="36">
        <v>235</v>
      </c>
      <c r="Q4050" s="37" t="s">
        <v>9246</v>
      </c>
    </row>
    <row r="4051" spans="1:17" ht="15" customHeight="1">
      <c r="A4051" s="35">
        <v>431002</v>
      </c>
      <c r="B4051" s="36" t="s">
        <v>10602</v>
      </c>
      <c r="C4051" s="37" t="s">
        <v>9343</v>
      </c>
      <c r="D4051" s="37" t="s">
        <v>9427</v>
      </c>
      <c r="E4051" s="35">
        <v>431002</v>
      </c>
      <c r="F4051" s="38" t="s">
        <v>4102</v>
      </c>
      <c r="G4051" s="36" t="s">
        <v>9253</v>
      </c>
      <c r="H4051" s="42">
        <v>979495.52893335</v>
      </c>
      <c r="I4051" s="39"/>
      <c r="J4051" s="42">
        <f t="shared" si="195"/>
        <v>979495.52893335</v>
      </c>
      <c r="K4051" s="43">
        <v>0</v>
      </c>
      <c r="L4051" s="36">
        <v>100</v>
      </c>
      <c r="M4051" s="36">
        <v>1</v>
      </c>
      <c r="N4051" s="40" t="s">
        <v>11477</v>
      </c>
      <c r="O4051" s="37" t="s">
        <v>11994</v>
      </c>
      <c r="P4051" s="36">
        <v>316</v>
      </c>
      <c r="Q4051" s="37" t="s">
        <v>9428</v>
      </c>
    </row>
    <row r="4052" spans="1:17" ht="15" customHeight="1">
      <c r="A4052" s="35">
        <v>431003</v>
      </c>
      <c r="B4052" s="36" t="s">
        <v>10602</v>
      </c>
      <c r="C4052" s="37" t="s">
        <v>9240</v>
      </c>
      <c r="D4052" s="37" t="s">
        <v>9241</v>
      </c>
      <c r="E4052" s="35">
        <v>431003</v>
      </c>
      <c r="F4052" s="37" t="s">
        <v>11995</v>
      </c>
      <c r="G4052" s="36" t="s">
        <v>9253</v>
      </c>
      <c r="H4052" s="42">
        <v>3689817.5818646997</v>
      </c>
      <c r="I4052" s="39"/>
      <c r="J4052" s="42">
        <f t="shared" si="195"/>
        <v>3689817.5818646997</v>
      </c>
      <c r="K4052" s="43">
        <v>0</v>
      </c>
      <c r="L4052" s="36">
        <v>100</v>
      </c>
      <c r="M4052" s="36">
        <v>1</v>
      </c>
      <c r="N4052" s="40" t="s">
        <v>11996</v>
      </c>
      <c r="O4052" s="37" t="s">
        <v>11997</v>
      </c>
      <c r="P4052" s="36">
        <v>235</v>
      </c>
      <c r="Q4052" s="37" t="s">
        <v>9246</v>
      </c>
    </row>
    <row r="4053" spans="1:17" ht="15" customHeight="1">
      <c r="A4053" s="35">
        <v>438304</v>
      </c>
      <c r="B4053" s="36" t="s">
        <v>10602</v>
      </c>
      <c r="C4053" s="37" t="s">
        <v>9240</v>
      </c>
      <c r="D4053" s="37" t="s">
        <v>9241</v>
      </c>
      <c r="E4053" s="35" t="s">
        <v>11998</v>
      </c>
      <c r="F4053" s="37" t="s">
        <v>2027</v>
      </c>
      <c r="G4053" s="36" t="s">
        <v>9253</v>
      </c>
      <c r="H4053" s="42">
        <v>10960474.94215245</v>
      </c>
      <c r="I4053" s="39"/>
      <c r="J4053" s="42">
        <f t="shared" ref="J4053:J4116" si="196">H4053</f>
        <v>10960474.94215245</v>
      </c>
      <c r="K4053" s="36">
        <v>0</v>
      </c>
      <c r="L4053" s="36">
        <v>100</v>
      </c>
      <c r="M4053" s="36">
        <v>1</v>
      </c>
      <c r="N4053" s="40" t="s">
        <v>9684</v>
      </c>
      <c r="O4053" s="37" t="s">
        <v>9844</v>
      </c>
      <c r="P4053" s="36">
        <v>235</v>
      </c>
      <c r="Q4053" s="37" t="s">
        <v>9246</v>
      </c>
    </row>
    <row r="4054" spans="1:17" ht="15" customHeight="1">
      <c r="A4054" s="35">
        <v>438303</v>
      </c>
      <c r="B4054" s="36" t="s">
        <v>10602</v>
      </c>
      <c r="C4054" s="37" t="s">
        <v>9240</v>
      </c>
      <c r="D4054" s="37" t="s">
        <v>9241</v>
      </c>
      <c r="E4054" s="35" t="s">
        <v>11999</v>
      </c>
      <c r="F4054" s="37" t="s">
        <v>2026</v>
      </c>
      <c r="G4054" s="36" t="s">
        <v>9253</v>
      </c>
      <c r="H4054" s="42">
        <v>10960474.94215245</v>
      </c>
      <c r="I4054" s="39"/>
      <c r="J4054" s="42">
        <f t="shared" si="196"/>
        <v>10960474.94215245</v>
      </c>
      <c r="K4054" s="36">
        <v>0</v>
      </c>
      <c r="L4054" s="36">
        <v>100</v>
      </c>
      <c r="M4054" s="36">
        <v>1</v>
      </c>
      <c r="N4054" s="40" t="s">
        <v>9684</v>
      </c>
      <c r="O4054" s="37" t="s">
        <v>9844</v>
      </c>
      <c r="P4054" s="36">
        <v>235</v>
      </c>
      <c r="Q4054" s="37" t="s">
        <v>9246</v>
      </c>
    </row>
    <row r="4055" spans="1:17" ht="15" customHeight="1">
      <c r="A4055" s="35">
        <v>438302</v>
      </c>
      <c r="B4055" s="36" t="s">
        <v>10602</v>
      </c>
      <c r="C4055" s="37" t="s">
        <v>9240</v>
      </c>
      <c r="D4055" s="37" t="s">
        <v>9241</v>
      </c>
      <c r="E4055" s="35" t="s">
        <v>12000</v>
      </c>
      <c r="F4055" s="38" t="s">
        <v>12001</v>
      </c>
      <c r="G4055" s="36" t="s">
        <v>9253</v>
      </c>
      <c r="H4055" s="42">
        <v>10960474.94215245</v>
      </c>
      <c r="I4055" s="39"/>
      <c r="J4055" s="42">
        <f t="shared" si="196"/>
        <v>10960474.94215245</v>
      </c>
      <c r="K4055" s="43">
        <v>0</v>
      </c>
      <c r="L4055" s="36">
        <v>100</v>
      </c>
      <c r="M4055" s="36">
        <v>1</v>
      </c>
      <c r="N4055" s="40" t="s">
        <v>9684</v>
      </c>
      <c r="O4055" s="37" t="s">
        <v>9844</v>
      </c>
      <c r="P4055" s="36">
        <v>235</v>
      </c>
      <c r="Q4055" s="37" t="s">
        <v>9246</v>
      </c>
    </row>
    <row r="4056" spans="1:17" ht="15" customHeight="1">
      <c r="A4056" s="35">
        <v>438301</v>
      </c>
      <c r="B4056" s="36" t="s">
        <v>10602</v>
      </c>
      <c r="C4056" s="37" t="s">
        <v>9240</v>
      </c>
      <c r="D4056" s="37" t="s">
        <v>9241</v>
      </c>
      <c r="E4056" s="35" t="s">
        <v>12002</v>
      </c>
      <c r="F4056" s="38" t="s">
        <v>12003</v>
      </c>
      <c r="G4056" s="36" t="s">
        <v>9253</v>
      </c>
      <c r="H4056" s="42">
        <v>10960474.94215245</v>
      </c>
      <c r="I4056" s="39"/>
      <c r="J4056" s="42">
        <f t="shared" si="196"/>
        <v>10960474.94215245</v>
      </c>
      <c r="K4056" s="43">
        <v>0</v>
      </c>
      <c r="L4056" s="36">
        <v>100</v>
      </c>
      <c r="M4056" s="36">
        <v>1</v>
      </c>
      <c r="N4056" s="40" t="s">
        <v>9684</v>
      </c>
      <c r="O4056" s="37" t="s">
        <v>9844</v>
      </c>
      <c r="P4056" s="36">
        <v>235</v>
      </c>
      <c r="Q4056" s="37" t="s">
        <v>9246</v>
      </c>
    </row>
    <row r="4057" spans="1:17" ht="15" customHeight="1">
      <c r="A4057" s="35">
        <v>436102</v>
      </c>
      <c r="B4057" s="36" t="s">
        <v>10602</v>
      </c>
      <c r="C4057" s="37" t="s">
        <v>9240</v>
      </c>
      <c r="D4057" s="37" t="s">
        <v>9241</v>
      </c>
      <c r="E4057" s="35">
        <v>436102</v>
      </c>
      <c r="F4057" s="37" t="s">
        <v>12004</v>
      </c>
      <c r="G4057" s="36" t="s">
        <v>9253</v>
      </c>
      <c r="H4057" s="42">
        <v>1585432.874025</v>
      </c>
      <c r="I4057" s="39"/>
      <c r="J4057" s="42">
        <f t="shared" si="196"/>
        <v>1585432.874025</v>
      </c>
      <c r="K4057" s="36">
        <v>0</v>
      </c>
      <c r="L4057" s="36">
        <v>100</v>
      </c>
      <c r="M4057" s="36">
        <v>1</v>
      </c>
      <c r="N4057" s="40" t="s">
        <v>9684</v>
      </c>
      <c r="O4057" s="37" t="s">
        <v>9844</v>
      </c>
      <c r="P4057" s="36">
        <v>235</v>
      </c>
      <c r="Q4057" s="37" t="s">
        <v>9246</v>
      </c>
    </row>
    <row r="4058" spans="1:17" ht="15" customHeight="1">
      <c r="A4058" s="35">
        <v>906624</v>
      </c>
      <c r="B4058" s="36" t="s">
        <v>10602</v>
      </c>
      <c r="C4058" s="37" t="s">
        <v>9251</v>
      </c>
      <c r="D4058" s="37" t="s">
        <v>9314</v>
      </c>
      <c r="E4058" s="35">
        <v>906624</v>
      </c>
      <c r="F4058" s="37" t="s">
        <v>4980</v>
      </c>
      <c r="G4058" s="36" t="s">
        <v>9253</v>
      </c>
      <c r="H4058" s="42">
        <v>58887.506749499997</v>
      </c>
      <c r="I4058" s="39"/>
      <c r="J4058" s="42">
        <f t="shared" si="196"/>
        <v>58887.506749499997</v>
      </c>
      <c r="K4058" s="43">
        <v>0</v>
      </c>
      <c r="L4058" s="36">
        <v>100</v>
      </c>
      <c r="M4058" s="36">
        <v>1</v>
      </c>
      <c r="N4058" s="40" t="s">
        <v>9254</v>
      </c>
      <c r="O4058" s="37" t="s">
        <v>9255</v>
      </c>
      <c r="P4058" s="36">
        <v>706</v>
      </c>
      <c r="Q4058" s="37" t="s">
        <v>9256</v>
      </c>
    </row>
    <row r="4059" spans="1:17" ht="15" customHeight="1">
      <c r="A4059" s="35">
        <v>439002</v>
      </c>
      <c r="B4059" s="36" t="s">
        <v>10602</v>
      </c>
      <c r="C4059" s="37" t="s">
        <v>9240</v>
      </c>
      <c r="D4059" s="37" t="s">
        <v>9241</v>
      </c>
      <c r="E4059" s="35" t="s">
        <v>12005</v>
      </c>
      <c r="F4059" s="38" t="s">
        <v>7052</v>
      </c>
      <c r="G4059" s="36" t="s">
        <v>9253</v>
      </c>
      <c r="H4059" s="42">
        <v>29113681.349738702</v>
      </c>
      <c r="I4059" s="39"/>
      <c r="J4059" s="42">
        <f t="shared" si="196"/>
        <v>29113681.349738702</v>
      </c>
      <c r="K4059" s="43">
        <v>0</v>
      </c>
      <c r="L4059" s="36">
        <v>100</v>
      </c>
      <c r="M4059" s="36">
        <v>1</v>
      </c>
      <c r="N4059" s="37" t="s">
        <v>11240</v>
      </c>
      <c r="O4059" s="37" t="s">
        <v>10929</v>
      </c>
      <c r="P4059" s="36">
        <v>235</v>
      </c>
      <c r="Q4059" s="37" t="s">
        <v>9246</v>
      </c>
    </row>
    <row r="4060" spans="1:17" ht="15" customHeight="1">
      <c r="A4060" s="35">
        <v>439001</v>
      </c>
      <c r="B4060" s="36" t="s">
        <v>10602</v>
      </c>
      <c r="C4060" s="37" t="s">
        <v>9240</v>
      </c>
      <c r="D4060" s="37" t="s">
        <v>9241</v>
      </c>
      <c r="E4060" s="35" t="s">
        <v>12006</v>
      </c>
      <c r="F4060" s="38" t="s">
        <v>12007</v>
      </c>
      <c r="G4060" s="36" t="s">
        <v>9253</v>
      </c>
      <c r="H4060" s="42">
        <v>29113681.349738702</v>
      </c>
      <c r="I4060" s="39"/>
      <c r="J4060" s="42">
        <f t="shared" si="196"/>
        <v>29113681.349738702</v>
      </c>
      <c r="K4060" s="43">
        <v>0</v>
      </c>
      <c r="L4060" s="36">
        <v>100</v>
      </c>
      <c r="M4060" s="36">
        <v>1</v>
      </c>
      <c r="N4060" s="40" t="s">
        <v>11053</v>
      </c>
      <c r="O4060" s="37" t="s">
        <v>11054</v>
      </c>
      <c r="P4060" s="36">
        <v>235</v>
      </c>
      <c r="Q4060" s="37" t="s">
        <v>9246</v>
      </c>
    </row>
    <row r="4061" spans="1:17" ht="15" customHeight="1">
      <c r="A4061" s="35">
        <v>439004</v>
      </c>
      <c r="B4061" s="36" t="s">
        <v>10602</v>
      </c>
      <c r="C4061" s="37" t="s">
        <v>9240</v>
      </c>
      <c r="D4061" s="37" t="s">
        <v>9241</v>
      </c>
      <c r="E4061" s="35" t="s">
        <v>12008</v>
      </c>
      <c r="F4061" s="38" t="s">
        <v>12009</v>
      </c>
      <c r="G4061" s="36" t="s">
        <v>9253</v>
      </c>
      <c r="H4061" s="42">
        <v>29113681.349738702</v>
      </c>
      <c r="I4061" s="39"/>
      <c r="J4061" s="42">
        <f t="shared" si="196"/>
        <v>29113681.349738702</v>
      </c>
      <c r="K4061" s="43">
        <v>0</v>
      </c>
      <c r="L4061" s="36">
        <v>100</v>
      </c>
      <c r="M4061" s="36">
        <v>1</v>
      </c>
      <c r="N4061" s="37" t="s">
        <v>11240</v>
      </c>
      <c r="O4061" s="37" t="s">
        <v>10929</v>
      </c>
      <c r="P4061" s="36">
        <v>235</v>
      </c>
      <c r="Q4061" s="37" t="s">
        <v>9246</v>
      </c>
    </row>
    <row r="4062" spans="1:17" ht="15" customHeight="1">
      <c r="A4062" s="35">
        <v>439003</v>
      </c>
      <c r="B4062" s="36" t="s">
        <v>10602</v>
      </c>
      <c r="C4062" s="37" t="s">
        <v>9240</v>
      </c>
      <c r="D4062" s="37" t="s">
        <v>9241</v>
      </c>
      <c r="E4062" s="35" t="s">
        <v>12010</v>
      </c>
      <c r="F4062" s="38" t="s">
        <v>7055</v>
      </c>
      <c r="G4062" s="36" t="s">
        <v>9253</v>
      </c>
      <c r="H4062" s="42">
        <v>29113681.349738702</v>
      </c>
      <c r="I4062" s="39"/>
      <c r="J4062" s="42">
        <f t="shared" si="196"/>
        <v>29113681.349738702</v>
      </c>
      <c r="K4062" s="43">
        <v>0</v>
      </c>
      <c r="L4062" s="36">
        <v>100</v>
      </c>
      <c r="M4062" s="36">
        <v>1</v>
      </c>
      <c r="N4062" s="40" t="s">
        <v>11053</v>
      </c>
      <c r="O4062" s="37" t="s">
        <v>11054</v>
      </c>
      <c r="P4062" s="36">
        <v>235</v>
      </c>
      <c r="Q4062" s="37" t="s">
        <v>9246</v>
      </c>
    </row>
    <row r="4063" spans="1:17" ht="15" customHeight="1">
      <c r="A4063" s="35">
        <v>438102</v>
      </c>
      <c r="B4063" s="36" t="s">
        <v>10602</v>
      </c>
      <c r="C4063" s="37" t="s">
        <v>9240</v>
      </c>
      <c r="D4063" s="37" t="s">
        <v>9241</v>
      </c>
      <c r="E4063" s="35" t="s">
        <v>12011</v>
      </c>
      <c r="F4063" s="38" t="s">
        <v>7049</v>
      </c>
      <c r="G4063" s="36" t="s">
        <v>9253</v>
      </c>
      <c r="H4063" s="42">
        <v>29113681.349738702</v>
      </c>
      <c r="I4063" s="39"/>
      <c r="J4063" s="42">
        <f t="shared" si="196"/>
        <v>29113681.349738702</v>
      </c>
      <c r="K4063" s="43">
        <v>0</v>
      </c>
      <c r="L4063" s="36">
        <v>100</v>
      </c>
      <c r="M4063" s="36">
        <v>1</v>
      </c>
      <c r="N4063" s="37" t="s">
        <v>11240</v>
      </c>
      <c r="O4063" s="37" t="s">
        <v>10929</v>
      </c>
      <c r="P4063" s="36">
        <v>235</v>
      </c>
      <c r="Q4063" s="37" t="s">
        <v>9246</v>
      </c>
    </row>
    <row r="4064" spans="1:17" ht="15" customHeight="1">
      <c r="A4064" s="35">
        <v>438101</v>
      </c>
      <c r="B4064" s="36" t="s">
        <v>10602</v>
      </c>
      <c r="C4064" s="37" t="s">
        <v>9240</v>
      </c>
      <c r="D4064" s="37" t="s">
        <v>9241</v>
      </c>
      <c r="E4064" s="35" t="s">
        <v>12012</v>
      </c>
      <c r="F4064" s="38" t="s">
        <v>7047</v>
      </c>
      <c r="G4064" s="36" t="s">
        <v>9253</v>
      </c>
      <c r="H4064" s="42">
        <v>29113681.349738702</v>
      </c>
      <c r="I4064" s="39"/>
      <c r="J4064" s="42">
        <f t="shared" si="196"/>
        <v>29113681.349738702</v>
      </c>
      <c r="K4064" s="43">
        <v>0</v>
      </c>
      <c r="L4064" s="36">
        <v>100</v>
      </c>
      <c r="M4064" s="36">
        <v>1</v>
      </c>
      <c r="N4064" s="40" t="s">
        <v>11053</v>
      </c>
      <c r="O4064" s="37" t="s">
        <v>11054</v>
      </c>
      <c r="P4064" s="36">
        <v>235</v>
      </c>
      <c r="Q4064" s="37" t="s">
        <v>9246</v>
      </c>
    </row>
    <row r="4065" spans="1:17" ht="15" customHeight="1">
      <c r="A4065" s="35">
        <v>438204</v>
      </c>
      <c r="B4065" s="36" t="s">
        <v>10602</v>
      </c>
      <c r="C4065" s="37" t="s">
        <v>9240</v>
      </c>
      <c r="D4065" s="37" t="s">
        <v>9241</v>
      </c>
      <c r="E4065" s="35">
        <v>438204</v>
      </c>
      <c r="F4065" s="37" t="s">
        <v>12013</v>
      </c>
      <c r="G4065" s="36" t="s">
        <v>9253</v>
      </c>
      <c r="H4065" s="42">
        <v>29113681.349738702</v>
      </c>
      <c r="I4065" s="39"/>
      <c r="J4065" s="42">
        <f t="shared" si="196"/>
        <v>29113681.349738702</v>
      </c>
      <c r="K4065" s="36">
        <v>0</v>
      </c>
      <c r="L4065" s="36">
        <v>100</v>
      </c>
      <c r="M4065" s="36">
        <v>1</v>
      </c>
      <c r="N4065" s="40" t="s">
        <v>11235</v>
      </c>
      <c r="O4065" s="37" t="s">
        <v>10929</v>
      </c>
      <c r="P4065" s="36">
        <v>235</v>
      </c>
      <c r="Q4065" s="37" t="s">
        <v>9246</v>
      </c>
    </row>
    <row r="4066" spans="1:17" ht="15" customHeight="1">
      <c r="A4066" s="35">
        <v>438203</v>
      </c>
      <c r="B4066" s="36" t="s">
        <v>10602</v>
      </c>
      <c r="C4066" s="37" t="s">
        <v>9240</v>
      </c>
      <c r="D4066" s="37" t="s">
        <v>9241</v>
      </c>
      <c r="E4066" s="35">
        <v>438203</v>
      </c>
      <c r="F4066" s="37" t="s">
        <v>12014</v>
      </c>
      <c r="G4066" s="36" t="s">
        <v>9253</v>
      </c>
      <c r="H4066" s="42">
        <v>29113681.349738702</v>
      </c>
      <c r="I4066" s="39"/>
      <c r="J4066" s="42">
        <f t="shared" si="196"/>
        <v>29113681.349738702</v>
      </c>
      <c r="K4066" s="36">
        <v>0</v>
      </c>
      <c r="L4066" s="36">
        <v>100</v>
      </c>
      <c r="M4066" s="36">
        <v>1</v>
      </c>
      <c r="N4066" s="40" t="s">
        <v>11235</v>
      </c>
      <c r="O4066" s="37" t="s">
        <v>11237</v>
      </c>
      <c r="P4066" s="36">
        <v>235</v>
      </c>
      <c r="Q4066" s="37" t="s">
        <v>9246</v>
      </c>
    </row>
    <row r="4067" spans="1:17" ht="15" customHeight="1">
      <c r="A4067" s="35">
        <v>438202</v>
      </c>
      <c r="B4067" s="36" t="s">
        <v>10602</v>
      </c>
      <c r="C4067" s="37" t="s">
        <v>9240</v>
      </c>
      <c r="D4067" s="37" t="s">
        <v>9241</v>
      </c>
      <c r="E4067" s="35" t="s">
        <v>12015</v>
      </c>
      <c r="F4067" s="37" t="s">
        <v>12016</v>
      </c>
      <c r="G4067" s="36" t="s">
        <v>9253</v>
      </c>
      <c r="H4067" s="42">
        <v>29113681.349738702</v>
      </c>
      <c r="I4067" s="39"/>
      <c r="J4067" s="42">
        <f t="shared" si="196"/>
        <v>29113681.349738702</v>
      </c>
      <c r="K4067" s="43">
        <v>0</v>
      </c>
      <c r="L4067" s="36">
        <v>100</v>
      </c>
      <c r="M4067" s="36">
        <v>1</v>
      </c>
      <c r="N4067" s="37" t="s">
        <v>11240</v>
      </c>
      <c r="O4067" s="37" t="s">
        <v>10929</v>
      </c>
      <c r="P4067" s="36">
        <v>235</v>
      </c>
      <c r="Q4067" s="37" t="s">
        <v>9246</v>
      </c>
    </row>
    <row r="4068" spans="1:17" ht="15" customHeight="1">
      <c r="A4068" s="35">
        <v>438201</v>
      </c>
      <c r="B4068" s="36" t="s">
        <v>10602</v>
      </c>
      <c r="C4068" s="37" t="s">
        <v>9240</v>
      </c>
      <c r="D4068" s="37" t="s">
        <v>9241</v>
      </c>
      <c r="E4068" s="35" t="s">
        <v>12017</v>
      </c>
      <c r="F4068" s="37" t="s">
        <v>12018</v>
      </c>
      <c r="G4068" s="36" t="s">
        <v>9253</v>
      </c>
      <c r="H4068" s="42">
        <v>29113681.349738702</v>
      </c>
      <c r="I4068" s="39"/>
      <c r="J4068" s="42">
        <f t="shared" si="196"/>
        <v>29113681.349738702</v>
      </c>
      <c r="K4068" s="43">
        <v>0</v>
      </c>
      <c r="L4068" s="36">
        <v>100</v>
      </c>
      <c r="M4068" s="36">
        <v>1</v>
      </c>
      <c r="N4068" s="40" t="s">
        <v>11053</v>
      </c>
      <c r="O4068" s="37" t="s">
        <v>11054</v>
      </c>
      <c r="P4068" s="36">
        <v>235</v>
      </c>
      <c r="Q4068" s="37" t="s">
        <v>9246</v>
      </c>
    </row>
    <row r="4069" spans="1:17" ht="15" customHeight="1">
      <c r="A4069" s="35">
        <v>903839</v>
      </c>
      <c r="B4069" s="36" t="s">
        <v>10602</v>
      </c>
      <c r="C4069" s="37" t="s">
        <v>9251</v>
      </c>
      <c r="D4069" s="37" t="s">
        <v>9252</v>
      </c>
      <c r="E4069" s="35">
        <v>903839</v>
      </c>
      <c r="F4069" s="37" t="s">
        <v>4476</v>
      </c>
      <c r="G4069" s="36" t="s">
        <v>9253</v>
      </c>
      <c r="H4069" s="42">
        <v>60850.423641149995</v>
      </c>
      <c r="I4069" s="39"/>
      <c r="J4069" s="42">
        <f t="shared" si="196"/>
        <v>60850.423641149995</v>
      </c>
      <c r="K4069" s="43">
        <v>0</v>
      </c>
      <c r="L4069" s="36">
        <v>100</v>
      </c>
      <c r="M4069" s="36">
        <v>1</v>
      </c>
      <c r="N4069" s="40" t="s">
        <v>9254</v>
      </c>
      <c r="O4069" s="37" t="s">
        <v>9255</v>
      </c>
      <c r="P4069" s="36">
        <v>706</v>
      </c>
      <c r="Q4069" s="37" t="s">
        <v>9256</v>
      </c>
    </row>
    <row r="4070" spans="1:17" ht="15" customHeight="1">
      <c r="A4070" s="35" t="s">
        <v>1084</v>
      </c>
      <c r="B4070" s="36" t="s">
        <v>10602</v>
      </c>
      <c r="C4070" s="37" t="s">
        <v>9240</v>
      </c>
      <c r="D4070" s="37" t="s">
        <v>9329</v>
      </c>
      <c r="E4070" s="35" t="s">
        <v>12019</v>
      </c>
      <c r="F4070" s="38" t="s">
        <v>1085</v>
      </c>
      <c r="G4070" s="36" t="s">
        <v>9253</v>
      </c>
      <c r="H4070" s="42">
        <v>10456156.294605453</v>
      </c>
      <c r="I4070" s="39"/>
      <c r="J4070" s="42">
        <f t="shared" si="196"/>
        <v>10456156.294605453</v>
      </c>
      <c r="K4070" s="43">
        <v>0</v>
      </c>
      <c r="L4070" s="36">
        <v>100</v>
      </c>
      <c r="M4070" s="36">
        <v>1</v>
      </c>
      <c r="N4070" s="40" t="s">
        <v>9684</v>
      </c>
      <c r="O4070" s="37" t="s">
        <v>9844</v>
      </c>
      <c r="P4070" s="36">
        <v>234</v>
      </c>
      <c r="Q4070" s="37" t="s">
        <v>9330</v>
      </c>
    </row>
    <row r="4071" spans="1:17" ht="15" customHeight="1">
      <c r="A4071" s="35">
        <v>920410</v>
      </c>
      <c r="B4071" s="36" t="s">
        <v>10602</v>
      </c>
      <c r="C4071" s="37" t="s">
        <v>9331</v>
      </c>
      <c r="D4071" s="37" t="s">
        <v>9709</v>
      </c>
      <c r="E4071" s="35">
        <v>920410</v>
      </c>
      <c r="F4071" s="38" t="s">
        <v>5627</v>
      </c>
      <c r="G4071" s="50" t="s">
        <v>9253</v>
      </c>
      <c r="H4071" s="42">
        <v>256199.0023125</v>
      </c>
      <c r="I4071" s="39"/>
      <c r="J4071" s="42">
        <f t="shared" si="196"/>
        <v>256199.0023125</v>
      </c>
      <c r="K4071" s="36">
        <v>0</v>
      </c>
      <c r="L4071" s="36">
        <v>100</v>
      </c>
      <c r="M4071" s="36">
        <v>1</v>
      </c>
      <c r="N4071" s="40" t="s">
        <v>9333</v>
      </c>
      <c r="O4071" s="37" t="s">
        <v>9710</v>
      </c>
      <c r="P4071" s="36">
        <v>711</v>
      </c>
      <c r="Q4071" s="37" t="s">
        <v>9709</v>
      </c>
    </row>
    <row r="4072" spans="1:17" ht="15" customHeight="1">
      <c r="A4072" s="35">
        <v>920505</v>
      </c>
      <c r="B4072" s="36" t="s">
        <v>10602</v>
      </c>
      <c r="C4072" s="37" t="s">
        <v>9331</v>
      </c>
      <c r="D4072" s="37" t="s">
        <v>9709</v>
      </c>
      <c r="E4072" s="35">
        <v>920505</v>
      </c>
      <c r="F4072" s="38" t="s">
        <v>12020</v>
      </c>
      <c r="G4072" s="36" t="s">
        <v>9253</v>
      </c>
      <c r="H4072" s="42">
        <v>632361.22632539994</v>
      </c>
      <c r="I4072" s="39"/>
      <c r="J4072" s="42">
        <f t="shared" si="196"/>
        <v>632361.22632539994</v>
      </c>
      <c r="K4072" s="43">
        <v>0</v>
      </c>
      <c r="L4072" s="36">
        <v>100</v>
      </c>
      <c r="M4072" s="36">
        <v>1</v>
      </c>
      <c r="N4072" s="37" t="s">
        <v>10770</v>
      </c>
      <c r="O4072" s="37" t="s">
        <v>9710</v>
      </c>
      <c r="P4072" s="36">
        <v>715</v>
      </c>
      <c r="Q4072" s="37" t="s">
        <v>9709</v>
      </c>
    </row>
    <row r="4073" spans="1:17" ht="15" customHeight="1">
      <c r="A4073" s="35">
        <v>908302</v>
      </c>
      <c r="B4073" s="36" t="s">
        <v>10602</v>
      </c>
      <c r="C4073" s="37" t="s">
        <v>9251</v>
      </c>
      <c r="D4073" s="37" t="s">
        <v>9314</v>
      </c>
      <c r="E4073" s="35">
        <v>908302</v>
      </c>
      <c r="F4073" s="37" t="s">
        <v>12021</v>
      </c>
      <c r="G4073" s="36" t="s">
        <v>9253</v>
      </c>
      <c r="H4073" s="42">
        <v>892372.21766550001</v>
      </c>
      <c r="I4073" s="39"/>
      <c r="J4073" s="42">
        <f t="shared" si="196"/>
        <v>892372.21766550001</v>
      </c>
      <c r="K4073" s="43">
        <v>0</v>
      </c>
      <c r="L4073" s="36">
        <v>100</v>
      </c>
      <c r="M4073" s="36">
        <v>1</v>
      </c>
      <c r="N4073" s="40" t="s">
        <v>9254</v>
      </c>
      <c r="O4073" s="37" t="s">
        <v>9255</v>
      </c>
      <c r="P4073" s="36">
        <v>706</v>
      </c>
      <c r="Q4073" s="37" t="s">
        <v>9256</v>
      </c>
    </row>
    <row r="4074" spans="1:17" ht="15" customHeight="1">
      <c r="A4074" s="35">
        <v>903301</v>
      </c>
      <c r="B4074" s="36" t="s">
        <v>10602</v>
      </c>
      <c r="C4074" s="37" t="s">
        <v>9251</v>
      </c>
      <c r="D4074" s="37" t="s">
        <v>9314</v>
      </c>
      <c r="E4074" s="35">
        <v>903301</v>
      </c>
      <c r="F4074" s="38" t="s">
        <v>12022</v>
      </c>
      <c r="G4074" s="36" t="s">
        <v>9253</v>
      </c>
      <c r="H4074" s="42">
        <v>893127.18570075009</v>
      </c>
      <c r="I4074" s="39"/>
      <c r="J4074" s="42">
        <f t="shared" si="196"/>
        <v>893127.18570075009</v>
      </c>
      <c r="K4074" s="43">
        <v>0</v>
      </c>
      <c r="L4074" s="36">
        <v>100</v>
      </c>
      <c r="M4074" s="36">
        <v>1</v>
      </c>
      <c r="N4074" s="40" t="s">
        <v>9254</v>
      </c>
      <c r="O4074" s="37" t="s">
        <v>9255</v>
      </c>
      <c r="P4074" s="36">
        <v>706</v>
      </c>
      <c r="Q4074" s="37" t="s">
        <v>9256</v>
      </c>
    </row>
    <row r="4075" spans="1:17" ht="15" customHeight="1">
      <c r="A4075" s="35">
        <v>574202</v>
      </c>
      <c r="B4075" s="36" t="s">
        <v>10602</v>
      </c>
      <c r="C4075" s="37" t="s">
        <v>9240</v>
      </c>
      <c r="D4075" s="37" t="s">
        <v>9658</v>
      </c>
      <c r="E4075" s="35">
        <v>574202</v>
      </c>
      <c r="F4075" s="38" t="s">
        <v>4178</v>
      </c>
      <c r="G4075" s="36" t="s">
        <v>9253</v>
      </c>
      <c r="H4075" s="42">
        <v>4594736.9724675696</v>
      </c>
      <c r="I4075" s="39"/>
      <c r="J4075" s="42">
        <f t="shared" si="196"/>
        <v>4594736.9724675696</v>
      </c>
      <c r="K4075" s="43">
        <v>0</v>
      </c>
      <c r="L4075" s="36">
        <v>100</v>
      </c>
      <c r="M4075" s="36">
        <v>1</v>
      </c>
      <c r="N4075" s="40" t="s">
        <v>9684</v>
      </c>
      <c r="O4075" s="37" t="s">
        <v>9844</v>
      </c>
      <c r="P4075" s="36">
        <v>215</v>
      </c>
      <c r="Q4075" s="37" t="s">
        <v>9262</v>
      </c>
    </row>
    <row r="4076" spans="1:17" ht="15" customHeight="1">
      <c r="A4076" s="35">
        <v>903425</v>
      </c>
      <c r="B4076" s="36" t="s">
        <v>10602</v>
      </c>
      <c r="C4076" s="37" t="s">
        <v>9251</v>
      </c>
      <c r="D4076" s="37" t="s">
        <v>9314</v>
      </c>
      <c r="E4076" s="35">
        <v>903425</v>
      </c>
      <c r="F4076" s="37" t="s">
        <v>12023</v>
      </c>
      <c r="G4076" s="36" t="s">
        <v>9253</v>
      </c>
      <c r="H4076" s="42">
        <v>39258.337832999998</v>
      </c>
      <c r="I4076" s="39"/>
      <c r="J4076" s="42">
        <f t="shared" si="196"/>
        <v>39258.337832999998</v>
      </c>
      <c r="K4076" s="43">
        <v>0</v>
      </c>
      <c r="L4076" s="36">
        <v>100</v>
      </c>
      <c r="M4076" s="36">
        <v>1</v>
      </c>
      <c r="N4076" s="40" t="s">
        <v>9254</v>
      </c>
      <c r="O4076" s="37" t="s">
        <v>9255</v>
      </c>
      <c r="P4076" s="36">
        <v>706</v>
      </c>
      <c r="Q4076" s="37" t="s">
        <v>9256</v>
      </c>
    </row>
    <row r="4077" spans="1:17" ht="15" customHeight="1">
      <c r="A4077" s="35">
        <v>907005</v>
      </c>
      <c r="B4077" s="36" t="s">
        <v>10602</v>
      </c>
      <c r="C4077" s="37" t="s">
        <v>9251</v>
      </c>
      <c r="D4077" s="37" t="s">
        <v>9414</v>
      </c>
      <c r="E4077" s="35">
        <v>907005</v>
      </c>
      <c r="F4077" s="37" t="s">
        <v>12024</v>
      </c>
      <c r="G4077" s="36" t="s">
        <v>9253</v>
      </c>
      <c r="H4077" s="42">
        <v>16208.01</v>
      </c>
      <c r="I4077" s="39"/>
      <c r="J4077" s="42">
        <f t="shared" si="196"/>
        <v>16208.01</v>
      </c>
      <c r="K4077" s="43">
        <v>0</v>
      </c>
      <c r="L4077" s="36">
        <v>100</v>
      </c>
      <c r="M4077" s="36">
        <v>1</v>
      </c>
      <c r="N4077" s="40" t="s">
        <v>12025</v>
      </c>
      <c r="O4077" s="37" t="s">
        <v>9255</v>
      </c>
      <c r="P4077" s="36">
        <v>706</v>
      </c>
      <c r="Q4077" s="37" t="s">
        <v>9256</v>
      </c>
    </row>
    <row r="4078" spans="1:17" ht="15" customHeight="1">
      <c r="A4078" s="35">
        <v>902107</v>
      </c>
      <c r="B4078" s="36" t="s">
        <v>10602</v>
      </c>
      <c r="C4078" s="37" t="s">
        <v>9251</v>
      </c>
      <c r="D4078" s="37" t="s">
        <v>9314</v>
      </c>
      <c r="E4078" s="35">
        <v>902107</v>
      </c>
      <c r="F4078" s="37" t="s">
        <v>12026</v>
      </c>
      <c r="G4078" s="36" t="s">
        <v>9253</v>
      </c>
      <c r="H4078" s="42">
        <v>79120.650094199998</v>
      </c>
      <c r="I4078" s="39"/>
      <c r="J4078" s="42">
        <f t="shared" si="196"/>
        <v>79120.650094199998</v>
      </c>
      <c r="K4078" s="43">
        <v>0</v>
      </c>
      <c r="L4078" s="36">
        <v>100</v>
      </c>
      <c r="M4078" s="36">
        <v>1</v>
      </c>
      <c r="N4078" s="40" t="s">
        <v>9254</v>
      </c>
      <c r="O4078" s="37" t="s">
        <v>9255</v>
      </c>
      <c r="P4078" s="36">
        <v>706</v>
      </c>
      <c r="Q4078" s="37" t="s">
        <v>9256</v>
      </c>
    </row>
    <row r="4079" spans="1:17" ht="15" customHeight="1">
      <c r="A4079" s="35">
        <v>903837</v>
      </c>
      <c r="B4079" s="36" t="s">
        <v>10602</v>
      </c>
      <c r="C4079" s="37" t="s">
        <v>9251</v>
      </c>
      <c r="D4079" s="37" t="s">
        <v>9314</v>
      </c>
      <c r="E4079" s="35">
        <v>903837</v>
      </c>
      <c r="F4079" s="37" t="s">
        <v>4474</v>
      </c>
      <c r="G4079" s="36" t="s">
        <v>9253</v>
      </c>
      <c r="H4079" s="42">
        <v>58887.506749499997</v>
      </c>
      <c r="I4079" s="39"/>
      <c r="J4079" s="42">
        <f t="shared" si="196"/>
        <v>58887.506749499997</v>
      </c>
      <c r="K4079" s="43">
        <v>0</v>
      </c>
      <c r="L4079" s="36">
        <v>100</v>
      </c>
      <c r="M4079" s="36">
        <v>1</v>
      </c>
      <c r="N4079" s="40" t="s">
        <v>9254</v>
      </c>
      <c r="O4079" s="37" t="s">
        <v>9255</v>
      </c>
      <c r="P4079" s="36">
        <v>706</v>
      </c>
      <c r="Q4079" s="37" t="s">
        <v>9256</v>
      </c>
    </row>
    <row r="4080" spans="1:17" ht="15" customHeight="1">
      <c r="A4080" s="35">
        <v>903019</v>
      </c>
      <c r="B4080" s="36" t="s">
        <v>10602</v>
      </c>
      <c r="C4080" s="37" t="s">
        <v>9251</v>
      </c>
      <c r="D4080" s="37" t="s">
        <v>9252</v>
      </c>
      <c r="E4080" s="35">
        <v>903019</v>
      </c>
      <c r="F4080" s="37" t="s">
        <v>12027</v>
      </c>
      <c r="G4080" s="36" t="s">
        <v>9253</v>
      </c>
      <c r="H4080" s="42">
        <v>710684.63017437595</v>
      </c>
      <c r="I4080" s="39"/>
      <c r="J4080" s="42">
        <f t="shared" si="196"/>
        <v>710684.63017437595</v>
      </c>
      <c r="K4080" s="43">
        <v>0</v>
      </c>
      <c r="L4080" s="36">
        <v>100</v>
      </c>
      <c r="M4080" s="36">
        <v>1</v>
      </c>
      <c r="N4080" s="40" t="s">
        <v>9254</v>
      </c>
      <c r="O4080" s="37" t="s">
        <v>9255</v>
      </c>
      <c r="P4080" s="36">
        <v>706</v>
      </c>
      <c r="Q4080" s="37" t="s">
        <v>9256</v>
      </c>
    </row>
    <row r="4081" spans="1:17" ht="15" customHeight="1">
      <c r="A4081" s="35">
        <v>882302</v>
      </c>
      <c r="B4081" s="36" t="s">
        <v>10602</v>
      </c>
      <c r="C4081" s="37" t="s">
        <v>9331</v>
      </c>
      <c r="D4081" s="37" t="s">
        <v>9812</v>
      </c>
      <c r="E4081" s="35">
        <v>882302</v>
      </c>
      <c r="F4081" s="38" t="s">
        <v>12028</v>
      </c>
      <c r="G4081" s="36" t="s">
        <v>9253</v>
      </c>
      <c r="H4081" s="42">
        <v>192214.86177464999</v>
      </c>
      <c r="I4081" s="39"/>
      <c r="J4081" s="42">
        <f t="shared" si="196"/>
        <v>192214.86177464999</v>
      </c>
      <c r="K4081" s="43">
        <v>0</v>
      </c>
      <c r="L4081" s="36">
        <v>100</v>
      </c>
      <c r="M4081" s="36">
        <v>1</v>
      </c>
      <c r="N4081" s="37" t="s">
        <v>9849</v>
      </c>
      <c r="O4081" s="37" t="s">
        <v>9255</v>
      </c>
      <c r="P4081" s="36">
        <v>744</v>
      </c>
      <c r="Q4081" s="37" t="s">
        <v>9335</v>
      </c>
    </row>
    <row r="4082" spans="1:17" ht="15" customHeight="1">
      <c r="A4082" s="35">
        <v>882301</v>
      </c>
      <c r="B4082" s="36" t="s">
        <v>10602</v>
      </c>
      <c r="C4082" s="37" t="s">
        <v>9331</v>
      </c>
      <c r="D4082" s="37" t="s">
        <v>9812</v>
      </c>
      <c r="E4082" s="35">
        <v>882301</v>
      </c>
      <c r="F4082" s="38" t="s">
        <v>12029</v>
      </c>
      <c r="G4082" s="36" t="s">
        <v>9253</v>
      </c>
      <c r="H4082" s="42">
        <v>192214.86177464999</v>
      </c>
      <c r="I4082" s="39"/>
      <c r="J4082" s="42">
        <f t="shared" si="196"/>
        <v>192214.86177464999</v>
      </c>
      <c r="K4082" s="43">
        <v>0</v>
      </c>
      <c r="L4082" s="36">
        <v>100</v>
      </c>
      <c r="M4082" s="36">
        <v>1</v>
      </c>
      <c r="N4082" s="37" t="s">
        <v>9333</v>
      </c>
      <c r="O4082" s="37" t="s">
        <v>9255</v>
      </c>
      <c r="P4082" s="36">
        <v>744</v>
      </c>
      <c r="Q4082" s="37" t="s">
        <v>9335</v>
      </c>
    </row>
    <row r="4083" spans="1:17" ht="15" customHeight="1">
      <c r="A4083" s="35">
        <v>906423</v>
      </c>
      <c r="B4083" s="36" t="s">
        <v>10602</v>
      </c>
      <c r="C4083" s="37" t="s">
        <v>9251</v>
      </c>
      <c r="D4083" s="37" t="s">
        <v>9257</v>
      </c>
      <c r="E4083" s="35">
        <v>906423</v>
      </c>
      <c r="F4083" s="37" t="s">
        <v>12030</v>
      </c>
      <c r="G4083" s="36" t="s">
        <v>9253</v>
      </c>
      <c r="H4083" s="42">
        <v>103053.13681162499</v>
      </c>
      <c r="I4083" s="39"/>
      <c r="J4083" s="42">
        <f t="shared" si="196"/>
        <v>103053.13681162499</v>
      </c>
      <c r="K4083" s="43">
        <v>0</v>
      </c>
      <c r="L4083" s="36">
        <v>100</v>
      </c>
      <c r="M4083" s="36">
        <v>1</v>
      </c>
      <c r="N4083" s="40" t="s">
        <v>9254</v>
      </c>
      <c r="O4083" s="37" t="s">
        <v>9255</v>
      </c>
      <c r="P4083" s="36">
        <v>706</v>
      </c>
      <c r="Q4083" s="37" t="s">
        <v>9256</v>
      </c>
    </row>
    <row r="4084" spans="1:17" ht="15" customHeight="1">
      <c r="A4084" s="35">
        <v>906422</v>
      </c>
      <c r="B4084" s="36" t="s">
        <v>10602</v>
      </c>
      <c r="C4084" s="37" t="s">
        <v>9251</v>
      </c>
      <c r="D4084" s="37" t="s">
        <v>9257</v>
      </c>
      <c r="E4084" s="35">
        <v>906422</v>
      </c>
      <c r="F4084" s="37" t="s">
        <v>12031</v>
      </c>
      <c r="G4084" s="36" t="s">
        <v>9253</v>
      </c>
      <c r="H4084" s="42">
        <v>103053.13681162499</v>
      </c>
      <c r="I4084" s="39"/>
      <c r="J4084" s="42">
        <f t="shared" si="196"/>
        <v>103053.13681162499</v>
      </c>
      <c r="K4084" s="43">
        <v>0</v>
      </c>
      <c r="L4084" s="36">
        <v>100</v>
      </c>
      <c r="M4084" s="36">
        <v>1</v>
      </c>
      <c r="N4084" s="40" t="s">
        <v>9254</v>
      </c>
      <c r="O4084" s="37" t="s">
        <v>9255</v>
      </c>
      <c r="P4084" s="36">
        <v>706</v>
      </c>
      <c r="Q4084" s="37" t="s">
        <v>9256</v>
      </c>
    </row>
    <row r="4085" spans="1:17" ht="15" customHeight="1">
      <c r="A4085" s="35">
        <v>903017</v>
      </c>
      <c r="B4085" s="36" t="s">
        <v>10602</v>
      </c>
      <c r="C4085" s="37" t="s">
        <v>9251</v>
      </c>
      <c r="D4085" s="37" t="s">
        <v>9252</v>
      </c>
      <c r="E4085" s="35">
        <v>903017</v>
      </c>
      <c r="F4085" s="37" t="s">
        <v>12032</v>
      </c>
      <c r="G4085" s="36" t="s">
        <v>9253</v>
      </c>
      <c r="H4085" s="42">
        <v>255179.19591449999</v>
      </c>
      <c r="I4085" s="39"/>
      <c r="J4085" s="42">
        <f t="shared" si="196"/>
        <v>255179.19591449999</v>
      </c>
      <c r="K4085" s="43">
        <v>0</v>
      </c>
      <c r="L4085" s="36">
        <v>100</v>
      </c>
      <c r="M4085" s="36">
        <v>1</v>
      </c>
      <c r="N4085" s="40" t="s">
        <v>9254</v>
      </c>
      <c r="O4085" s="37" t="s">
        <v>9255</v>
      </c>
      <c r="P4085" s="36">
        <v>706</v>
      </c>
      <c r="Q4085" s="37" t="s">
        <v>9256</v>
      </c>
    </row>
    <row r="4086" spans="1:17" ht="15" customHeight="1">
      <c r="A4086" s="35">
        <v>903834</v>
      </c>
      <c r="B4086" s="36" t="s">
        <v>10602</v>
      </c>
      <c r="C4086" s="37" t="s">
        <v>9251</v>
      </c>
      <c r="D4086" s="37" t="s">
        <v>9252</v>
      </c>
      <c r="E4086" s="35">
        <v>903834</v>
      </c>
      <c r="F4086" s="37" t="s">
        <v>4857</v>
      </c>
      <c r="G4086" s="36" t="s">
        <v>9253</v>
      </c>
      <c r="H4086" s="42">
        <v>127589.59795724999</v>
      </c>
      <c r="I4086" s="39"/>
      <c r="J4086" s="42">
        <f t="shared" si="196"/>
        <v>127589.59795724999</v>
      </c>
      <c r="K4086" s="43">
        <v>0</v>
      </c>
      <c r="L4086" s="36">
        <v>100</v>
      </c>
      <c r="M4086" s="36">
        <v>1</v>
      </c>
      <c r="N4086" s="40" t="s">
        <v>9254</v>
      </c>
      <c r="O4086" s="37" t="s">
        <v>9255</v>
      </c>
      <c r="P4086" s="36">
        <v>706</v>
      </c>
      <c r="Q4086" s="37" t="s">
        <v>9256</v>
      </c>
    </row>
    <row r="4087" spans="1:17" ht="15" customHeight="1">
      <c r="A4087" s="35">
        <v>903830</v>
      </c>
      <c r="B4087" s="36" t="s">
        <v>10602</v>
      </c>
      <c r="C4087" s="37" t="s">
        <v>9251</v>
      </c>
      <c r="D4087" s="37" t="s">
        <v>9252</v>
      </c>
      <c r="E4087" s="35">
        <v>903830</v>
      </c>
      <c r="F4087" s="37" t="s">
        <v>4856</v>
      </c>
      <c r="G4087" s="36" t="s">
        <v>9253</v>
      </c>
      <c r="H4087" s="42">
        <v>14797.3734909</v>
      </c>
      <c r="I4087" s="39"/>
      <c r="J4087" s="42">
        <f t="shared" si="196"/>
        <v>14797.3734909</v>
      </c>
      <c r="K4087" s="43">
        <v>0</v>
      </c>
      <c r="L4087" s="36">
        <v>100</v>
      </c>
      <c r="M4087" s="36">
        <v>1</v>
      </c>
      <c r="N4087" s="40" t="s">
        <v>9254</v>
      </c>
      <c r="O4087" s="37" t="s">
        <v>9255</v>
      </c>
      <c r="P4087" s="36">
        <v>706</v>
      </c>
      <c r="Q4087" s="37" t="s">
        <v>9256</v>
      </c>
    </row>
    <row r="4088" spans="1:17" ht="15" customHeight="1">
      <c r="A4088" s="35">
        <v>873501</v>
      </c>
      <c r="B4088" s="36" t="s">
        <v>10602</v>
      </c>
      <c r="C4088" s="37" t="s">
        <v>9331</v>
      </c>
      <c r="D4088" s="37" t="s">
        <v>9809</v>
      </c>
      <c r="E4088" s="35">
        <v>8735011</v>
      </c>
      <c r="F4088" s="37" t="s">
        <v>12033</v>
      </c>
      <c r="G4088" s="36" t="s">
        <v>9253</v>
      </c>
      <c r="H4088" s="42">
        <v>981458.44582500006</v>
      </c>
      <c r="I4088" s="39"/>
      <c r="J4088" s="42">
        <f t="shared" si="196"/>
        <v>981458.44582500006</v>
      </c>
      <c r="K4088" s="43">
        <v>0</v>
      </c>
      <c r="L4088" s="36">
        <v>100</v>
      </c>
      <c r="M4088" s="36">
        <v>1</v>
      </c>
      <c r="N4088" s="37" t="s">
        <v>12034</v>
      </c>
      <c r="O4088" s="37" t="s">
        <v>9255</v>
      </c>
      <c r="P4088" s="36">
        <v>744</v>
      </c>
      <c r="Q4088" s="37" t="s">
        <v>9335</v>
      </c>
    </row>
    <row r="4089" spans="1:17" ht="15" customHeight="1">
      <c r="A4089" s="35">
        <v>873501</v>
      </c>
      <c r="B4089" s="36" t="s">
        <v>10602</v>
      </c>
      <c r="C4089" s="37" t="s">
        <v>9331</v>
      </c>
      <c r="D4089" s="37" t="s">
        <v>9809</v>
      </c>
      <c r="E4089" s="35">
        <v>873501</v>
      </c>
      <c r="F4089" s="37" t="s">
        <v>12035</v>
      </c>
      <c r="G4089" s="36" t="s">
        <v>9253</v>
      </c>
      <c r="H4089" s="42">
        <v>452980.82114999997</v>
      </c>
      <c r="I4089" s="39"/>
      <c r="J4089" s="42">
        <f t="shared" si="196"/>
        <v>452980.82114999997</v>
      </c>
      <c r="K4089" s="43">
        <v>0</v>
      </c>
      <c r="L4089" s="36">
        <v>100</v>
      </c>
      <c r="M4089" s="36">
        <v>1</v>
      </c>
      <c r="N4089" s="37" t="s">
        <v>12034</v>
      </c>
      <c r="O4089" s="37" t="s">
        <v>9255</v>
      </c>
      <c r="P4089" s="36">
        <v>744</v>
      </c>
      <c r="Q4089" s="37" t="s">
        <v>9335</v>
      </c>
    </row>
    <row r="4090" spans="1:17" ht="15" customHeight="1">
      <c r="A4090" s="35">
        <v>578402</v>
      </c>
      <c r="B4090" s="36" t="s">
        <v>10602</v>
      </c>
      <c r="C4090" s="37" t="s">
        <v>9240</v>
      </c>
      <c r="D4090" s="37" t="s">
        <v>9260</v>
      </c>
      <c r="E4090" s="35">
        <v>578402</v>
      </c>
      <c r="F4090" s="38" t="s">
        <v>2344</v>
      </c>
      <c r="G4090" s="36" t="s">
        <v>9253</v>
      </c>
      <c r="H4090" s="42">
        <v>2717884.9268999998</v>
      </c>
      <c r="I4090" s="39"/>
      <c r="J4090" s="42">
        <f t="shared" si="196"/>
        <v>2717884.9268999998</v>
      </c>
      <c r="K4090" s="43">
        <v>0</v>
      </c>
      <c r="L4090" s="36">
        <v>100</v>
      </c>
      <c r="M4090" s="36">
        <v>1</v>
      </c>
      <c r="N4090" s="40" t="s">
        <v>12036</v>
      </c>
      <c r="O4090" s="37" t="s">
        <v>9844</v>
      </c>
      <c r="P4090" s="36">
        <v>215</v>
      </c>
      <c r="Q4090" s="37" t="s">
        <v>9262</v>
      </c>
    </row>
    <row r="4091" spans="1:17" ht="15" customHeight="1">
      <c r="A4091" s="35">
        <v>568403</v>
      </c>
      <c r="B4091" s="36" t="s">
        <v>10602</v>
      </c>
      <c r="C4091" s="37" t="s">
        <v>9240</v>
      </c>
      <c r="D4091" s="37" t="s">
        <v>9247</v>
      </c>
      <c r="E4091" s="35">
        <v>568403</v>
      </c>
      <c r="F4091" s="38" t="s">
        <v>2597</v>
      </c>
      <c r="G4091" s="36" t="s">
        <v>9253</v>
      </c>
      <c r="H4091" s="42">
        <v>2717884.9268999998</v>
      </c>
      <c r="I4091" s="39"/>
      <c r="J4091" s="42">
        <f t="shared" si="196"/>
        <v>2717884.9268999998</v>
      </c>
      <c r="K4091" s="43">
        <v>0</v>
      </c>
      <c r="L4091" s="36">
        <v>100</v>
      </c>
      <c r="M4091" s="36">
        <v>1</v>
      </c>
      <c r="N4091" s="40" t="s">
        <v>9684</v>
      </c>
      <c r="O4091" s="37" t="s">
        <v>9245</v>
      </c>
      <c r="P4091" s="36">
        <v>215</v>
      </c>
      <c r="Q4091" s="37" t="s">
        <v>9262</v>
      </c>
    </row>
    <row r="4092" spans="1:17" ht="15" customHeight="1">
      <c r="A4092" s="35">
        <v>578305</v>
      </c>
      <c r="B4092" s="36" t="s">
        <v>10602</v>
      </c>
      <c r="C4092" s="37" t="s">
        <v>9240</v>
      </c>
      <c r="D4092" s="37" t="s">
        <v>9260</v>
      </c>
      <c r="E4092" s="35">
        <v>578305</v>
      </c>
      <c r="F4092" s="38" t="s">
        <v>2341</v>
      </c>
      <c r="G4092" s="36" t="s">
        <v>9253</v>
      </c>
      <c r="H4092" s="42">
        <v>2717884.9268999998</v>
      </c>
      <c r="I4092" s="39"/>
      <c r="J4092" s="42">
        <f t="shared" si="196"/>
        <v>2717884.9268999998</v>
      </c>
      <c r="K4092" s="43">
        <v>0</v>
      </c>
      <c r="L4092" s="36">
        <v>100</v>
      </c>
      <c r="M4092" s="36">
        <v>1</v>
      </c>
      <c r="N4092" s="40" t="s">
        <v>9684</v>
      </c>
      <c r="O4092" s="37" t="s">
        <v>9844</v>
      </c>
      <c r="P4092" s="36">
        <v>215</v>
      </c>
      <c r="Q4092" s="37" t="s">
        <v>9262</v>
      </c>
    </row>
    <row r="4093" spans="1:17" ht="15" customHeight="1">
      <c r="A4093" s="35">
        <v>578403</v>
      </c>
      <c r="B4093" s="36" t="s">
        <v>10602</v>
      </c>
      <c r="C4093" s="37" t="s">
        <v>9240</v>
      </c>
      <c r="D4093" s="37" t="s">
        <v>9260</v>
      </c>
      <c r="E4093" s="35">
        <v>578403</v>
      </c>
      <c r="F4093" s="38" t="s">
        <v>2345</v>
      </c>
      <c r="G4093" s="36" t="s">
        <v>9253</v>
      </c>
      <c r="H4093" s="42">
        <v>2717884.9268999998</v>
      </c>
      <c r="I4093" s="39"/>
      <c r="J4093" s="42">
        <f t="shared" si="196"/>
        <v>2717884.9268999998</v>
      </c>
      <c r="K4093" s="43">
        <v>0</v>
      </c>
      <c r="L4093" s="36">
        <v>100</v>
      </c>
      <c r="M4093" s="36">
        <v>1</v>
      </c>
      <c r="N4093" s="40" t="s">
        <v>12036</v>
      </c>
      <c r="O4093" s="37" t="s">
        <v>9844</v>
      </c>
      <c r="P4093" s="36">
        <v>215</v>
      </c>
      <c r="Q4093" s="37" t="s">
        <v>9262</v>
      </c>
    </row>
    <row r="4094" spans="1:17" ht="15" customHeight="1">
      <c r="A4094" s="35">
        <v>578450</v>
      </c>
      <c r="B4094" s="36" t="s">
        <v>10602</v>
      </c>
      <c r="C4094" s="37" t="s">
        <v>9240</v>
      </c>
      <c r="D4094" s="37" t="s">
        <v>9260</v>
      </c>
      <c r="E4094" s="35">
        <v>578450</v>
      </c>
      <c r="F4094" s="38" t="s">
        <v>2346</v>
      </c>
      <c r="G4094" s="36" t="s">
        <v>9253</v>
      </c>
      <c r="H4094" s="42">
        <v>2717884.9268999998</v>
      </c>
      <c r="I4094" s="39"/>
      <c r="J4094" s="42">
        <f t="shared" si="196"/>
        <v>2717884.9268999998</v>
      </c>
      <c r="K4094" s="43">
        <v>0</v>
      </c>
      <c r="L4094" s="36">
        <v>100</v>
      </c>
      <c r="M4094" s="36">
        <v>1</v>
      </c>
      <c r="N4094" s="40" t="s">
        <v>12036</v>
      </c>
      <c r="O4094" s="37" t="s">
        <v>9844</v>
      </c>
      <c r="P4094" s="36">
        <v>215</v>
      </c>
      <c r="Q4094" s="37" t="s">
        <v>9262</v>
      </c>
    </row>
    <row r="4095" spans="1:17" ht="15" customHeight="1">
      <c r="A4095" s="35">
        <v>348303</v>
      </c>
      <c r="B4095" s="36" t="s">
        <v>10602</v>
      </c>
      <c r="C4095" s="37" t="s">
        <v>9240</v>
      </c>
      <c r="D4095" s="37" t="s">
        <v>9241</v>
      </c>
      <c r="E4095" s="35">
        <v>348303</v>
      </c>
      <c r="F4095" s="38" t="s">
        <v>2053</v>
      </c>
      <c r="G4095" s="36" t="s">
        <v>9253</v>
      </c>
      <c r="H4095" s="42">
        <v>2717884.9268999998</v>
      </c>
      <c r="I4095" s="39"/>
      <c r="J4095" s="42">
        <f t="shared" si="196"/>
        <v>2717884.9268999998</v>
      </c>
      <c r="K4095" s="43">
        <v>0</v>
      </c>
      <c r="L4095" s="36">
        <v>100</v>
      </c>
      <c r="M4095" s="36">
        <v>1</v>
      </c>
      <c r="N4095" s="40" t="s">
        <v>12036</v>
      </c>
      <c r="O4095" s="37" t="s">
        <v>9245</v>
      </c>
      <c r="P4095" s="36">
        <v>203</v>
      </c>
      <c r="Q4095" s="37" t="s">
        <v>9385</v>
      </c>
    </row>
    <row r="4096" spans="1:17" ht="15" customHeight="1">
      <c r="A4096" s="35">
        <v>348302</v>
      </c>
      <c r="B4096" s="36" t="s">
        <v>10602</v>
      </c>
      <c r="C4096" s="37" t="s">
        <v>9240</v>
      </c>
      <c r="D4096" s="37" t="s">
        <v>9241</v>
      </c>
      <c r="E4096" s="35">
        <v>348302</v>
      </c>
      <c r="F4096" s="38" t="s">
        <v>2052</v>
      </c>
      <c r="G4096" s="36" t="s">
        <v>9253</v>
      </c>
      <c r="H4096" s="42">
        <v>2717884.9268999998</v>
      </c>
      <c r="I4096" s="39"/>
      <c r="J4096" s="42">
        <f t="shared" si="196"/>
        <v>2717884.9268999998</v>
      </c>
      <c r="K4096" s="43">
        <v>0</v>
      </c>
      <c r="L4096" s="36">
        <v>100</v>
      </c>
      <c r="M4096" s="36">
        <v>1</v>
      </c>
      <c r="N4096" s="40" t="s">
        <v>12036</v>
      </c>
      <c r="O4096" s="37" t="s">
        <v>9245</v>
      </c>
      <c r="P4096" s="36">
        <v>203</v>
      </c>
      <c r="Q4096" s="37" t="s">
        <v>9385</v>
      </c>
    </row>
    <row r="4097" spans="1:17" ht="15" customHeight="1">
      <c r="A4097" s="35">
        <v>348301</v>
      </c>
      <c r="B4097" s="36" t="s">
        <v>10602</v>
      </c>
      <c r="C4097" s="37" t="s">
        <v>9240</v>
      </c>
      <c r="D4097" s="37" t="s">
        <v>9241</v>
      </c>
      <c r="E4097" s="35">
        <v>348301</v>
      </c>
      <c r="F4097" s="38" t="s">
        <v>2051</v>
      </c>
      <c r="G4097" s="36" t="s">
        <v>9253</v>
      </c>
      <c r="H4097" s="42">
        <v>2717884.9268999998</v>
      </c>
      <c r="I4097" s="39"/>
      <c r="J4097" s="42">
        <f t="shared" si="196"/>
        <v>2717884.9268999998</v>
      </c>
      <c r="K4097" s="43">
        <v>0</v>
      </c>
      <c r="L4097" s="36">
        <v>100</v>
      </c>
      <c r="M4097" s="36">
        <v>1</v>
      </c>
      <c r="N4097" s="40" t="s">
        <v>12036</v>
      </c>
      <c r="O4097" s="37" t="s">
        <v>9245</v>
      </c>
      <c r="P4097" s="36">
        <v>203</v>
      </c>
      <c r="Q4097" s="37" t="s">
        <v>9385</v>
      </c>
    </row>
    <row r="4098" spans="1:17" ht="15" customHeight="1">
      <c r="A4098" s="35">
        <v>578303</v>
      </c>
      <c r="B4098" s="36" t="s">
        <v>10602</v>
      </c>
      <c r="C4098" s="37" t="s">
        <v>9240</v>
      </c>
      <c r="D4098" s="37" t="s">
        <v>9241</v>
      </c>
      <c r="E4098" s="35">
        <v>578303</v>
      </c>
      <c r="F4098" s="37" t="s">
        <v>2116</v>
      </c>
      <c r="G4098" s="36" t="s">
        <v>9253</v>
      </c>
      <c r="H4098" s="42">
        <v>2717884.9268999998</v>
      </c>
      <c r="I4098" s="39"/>
      <c r="J4098" s="42">
        <f t="shared" si="196"/>
        <v>2717884.9268999998</v>
      </c>
      <c r="K4098" s="36">
        <v>0</v>
      </c>
      <c r="L4098" s="36">
        <v>100</v>
      </c>
      <c r="M4098" s="36">
        <v>1</v>
      </c>
      <c r="N4098" s="40" t="s">
        <v>9684</v>
      </c>
      <c r="O4098" s="37" t="s">
        <v>9245</v>
      </c>
      <c r="P4098" s="36">
        <v>235</v>
      </c>
      <c r="Q4098" s="37" t="s">
        <v>9246</v>
      </c>
    </row>
    <row r="4099" spans="1:17" ht="15" customHeight="1">
      <c r="A4099" s="35">
        <v>487302</v>
      </c>
      <c r="B4099" s="36" t="s">
        <v>10602</v>
      </c>
      <c r="C4099" s="37" t="s">
        <v>9240</v>
      </c>
      <c r="D4099" s="37" t="s">
        <v>9241</v>
      </c>
      <c r="E4099" s="35" t="s">
        <v>12037</v>
      </c>
      <c r="F4099" s="37" t="s">
        <v>12038</v>
      </c>
      <c r="G4099" s="36" t="s">
        <v>9253</v>
      </c>
      <c r="H4099" s="42">
        <v>10738268.220209459</v>
      </c>
      <c r="I4099" s="39"/>
      <c r="J4099" s="42">
        <f t="shared" si="196"/>
        <v>10738268.220209459</v>
      </c>
      <c r="K4099" s="43">
        <v>0</v>
      </c>
      <c r="L4099" s="36">
        <v>100</v>
      </c>
      <c r="M4099" s="36">
        <v>1</v>
      </c>
      <c r="N4099" s="37" t="s">
        <v>10937</v>
      </c>
      <c r="O4099" s="37" t="s">
        <v>10938</v>
      </c>
      <c r="P4099" s="36">
        <v>235</v>
      </c>
      <c r="Q4099" s="37" t="s">
        <v>9246</v>
      </c>
    </row>
    <row r="4100" spans="1:17" ht="15" customHeight="1">
      <c r="A4100" s="35">
        <v>487301</v>
      </c>
      <c r="B4100" s="36" t="s">
        <v>10602</v>
      </c>
      <c r="C4100" s="37" t="s">
        <v>9240</v>
      </c>
      <c r="D4100" s="37" t="s">
        <v>9241</v>
      </c>
      <c r="E4100" s="35" t="s">
        <v>12039</v>
      </c>
      <c r="F4100" s="37" t="s">
        <v>12040</v>
      </c>
      <c r="G4100" s="36" t="s">
        <v>9253</v>
      </c>
      <c r="H4100" s="42">
        <v>10738268.220209459</v>
      </c>
      <c r="I4100" s="39"/>
      <c r="J4100" s="42">
        <f t="shared" si="196"/>
        <v>10738268.220209459</v>
      </c>
      <c r="K4100" s="43">
        <v>0</v>
      </c>
      <c r="L4100" s="36">
        <v>100</v>
      </c>
      <c r="M4100" s="36">
        <v>1</v>
      </c>
      <c r="N4100" s="37" t="s">
        <v>10937</v>
      </c>
      <c r="O4100" s="37" t="s">
        <v>10938</v>
      </c>
      <c r="P4100" s="36">
        <v>235</v>
      </c>
      <c r="Q4100" s="37" t="s">
        <v>9246</v>
      </c>
    </row>
    <row r="4101" spans="1:17" ht="15" customHeight="1">
      <c r="A4101" s="35">
        <v>487303</v>
      </c>
      <c r="B4101" s="36" t="s">
        <v>10602</v>
      </c>
      <c r="C4101" s="37" t="s">
        <v>9240</v>
      </c>
      <c r="D4101" s="37" t="s">
        <v>9241</v>
      </c>
      <c r="E4101" s="35" t="s">
        <v>12041</v>
      </c>
      <c r="F4101" s="37" t="s">
        <v>12042</v>
      </c>
      <c r="G4101" s="36" t="s">
        <v>9253</v>
      </c>
      <c r="H4101" s="42">
        <v>10738268.220209459</v>
      </c>
      <c r="I4101" s="39"/>
      <c r="J4101" s="42">
        <f t="shared" si="196"/>
        <v>10738268.220209459</v>
      </c>
      <c r="K4101" s="43">
        <v>0</v>
      </c>
      <c r="L4101" s="36">
        <v>100</v>
      </c>
      <c r="M4101" s="36">
        <v>1</v>
      </c>
      <c r="N4101" s="37" t="s">
        <v>10937</v>
      </c>
      <c r="O4101" s="37" t="s">
        <v>10938</v>
      </c>
      <c r="P4101" s="36">
        <v>235</v>
      </c>
      <c r="Q4101" s="37" t="s">
        <v>9246</v>
      </c>
    </row>
    <row r="4102" spans="1:17" ht="15" customHeight="1">
      <c r="A4102" s="35">
        <v>294301</v>
      </c>
      <c r="B4102" s="36" t="s">
        <v>10602</v>
      </c>
      <c r="C4102" s="37" t="s">
        <v>9240</v>
      </c>
      <c r="D4102" s="37" t="s">
        <v>9311</v>
      </c>
      <c r="E4102" s="35">
        <v>294301</v>
      </c>
      <c r="F4102" s="38" t="s">
        <v>1490</v>
      </c>
      <c r="G4102" s="36" t="s">
        <v>9253</v>
      </c>
      <c r="H4102" s="42">
        <v>2434981.8121199999</v>
      </c>
      <c r="I4102" s="39"/>
      <c r="J4102" s="42">
        <f t="shared" si="196"/>
        <v>2434981.8121199999</v>
      </c>
      <c r="K4102" s="36">
        <v>0</v>
      </c>
      <c r="L4102" s="36">
        <v>100</v>
      </c>
      <c r="M4102" s="36">
        <v>1</v>
      </c>
      <c r="N4102" s="40" t="s">
        <v>9684</v>
      </c>
      <c r="O4102" s="37" t="s">
        <v>9245</v>
      </c>
      <c r="P4102" s="36">
        <v>209</v>
      </c>
      <c r="Q4102" s="37" t="s">
        <v>9312</v>
      </c>
    </row>
    <row r="4103" spans="1:17" ht="15" customHeight="1">
      <c r="A4103" s="35">
        <v>862901</v>
      </c>
      <c r="B4103" s="36" t="s">
        <v>10602</v>
      </c>
      <c r="C4103" s="37" t="s">
        <v>9240</v>
      </c>
      <c r="D4103" s="37" t="s">
        <v>9383</v>
      </c>
      <c r="E4103" s="35">
        <v>862901</v>
      </c>
      <c r="F4103" s="38" t="s">
        <v>12043</v>
      </c>
      <c r="G4103" s="36" t="s">
        <v>9253</v>
      </c>
      <c r="H4103" s="42">
        <v>2717884.9268999998</v>
      </c>
      <c r="I4103" s="39"/>
      <c r="J4103" s="42">
        <f t="shared" si="196"/>
        <v>2717884.9268999998</v>
      </c>
      <c r="K4103" s="43">
        <v>0</v>
      </c>
      <c r="L4103" s="36">
        <v>100</v>
      </c>
      <c r="M4103" s="36">
        <v>1</v>
      </c>
      <c r="N4103" s="40" t="s">
        <v>12036</v>
      </c>
      <c r="O4103" s="37" t="s">
        <v>9844</v>
      </c>
      <c r="P4103" s="36">
        <v>237</v>
      </c>
      <c r="Q4103" s="37" t="s">
        <v>9384</v>
      </c>
    </row>
    <row r="4104" spans="1:17" ht="15" customHeight="1">
      <c r="A4104" s="35">
        <v>529503</v>
      </c>
      <c r="B4104" s="36" t="s">
        <v>10602</v>
      </c>
      <c r="C4104" s="37" t="s">
        <v>9240</v>
      </c>
      <c r="D4104" s="37" t="s">
        <v>9241</v>
      </c>
      <c r="E4104" s="35">
        <v>529503</v>
      </c>
      <c r="F4104" s="38" t="s">
        <v>1967</v>
      </c>
      <c r="G4104" s="36" t="s">
        <v>9253</v>
      </c>
      <c r="H4104" s="42">
        <v>2717884.9268999998</v>
      </c>
      <c r="I4104" s="39"/>
      <c r="J4104" s="42">
        <f t="shared" si="196"/>
        <v>2717884.9268999998</v>
      </c>
      <c r="K4104" s="43">
        <v>0</v>
      </c>
      <c r="L4104" s="36">
        <v>100</v>
      </c>
      <c r="M4104" s="36">
        <v>1</v>
      </c>
      <c r="N4104" s="40" t="s">
        <v>12036</v>
      </c>
      <c r="O4104" s="37" t="s">
        <v>9245</v>
      </c>
      <c r="P4104" s="36">
        <v>235</v>
      </c>
      <c r="Q4104" s="37" t="s">
        <v>9246</v>
      </c>
    </row>
    <row r="4105" spans="1:17" ht="15" customHeight="1">
      <c r="A4105" s="35">
        <v>614201</v>
      </c>
      <c r="B4105" s="36" t="s">
        <v>10602</v>
      </c>
      <c r="C4105" s="37" t="s">
        <v>9240</v>
      </c>
      <c r="D4105" s="37" t="s">
        <v>9260</v>
      </c>
      <c r="E4105" s="35">
        <v>614201</v>
      </c>
      <c r="F4105" s="38" t="s">
        <v>12044</v>
      </c>
      <c r="G4105" s="36" t="s">
        <v>9253</v>
      </c>
      <c r="H4105" s="42">
        <v>2717884.9268999998</v>
      </c>
      <c r="I4105" s="39"/>
      <c r="J4105" s="42">
        <f t="shared" si="196"/>
        <v>2717884.9268999998</v>
      </c>
      <c r="K4105" s="43">
        <v>0</v>
      </c>
      <c r="L4105" s="36">
        <v>100</v>
      </c>
      <c r="M4105" s="36">
        <v>1</v>
      </c>
      <c r="N4105" s="40" t="s">
        <v>12036</v>
      </c>
      <c r="O4105" s="37" t="s">
        <v>9844</v>
      </c>
      <c r="P4105" s="36">
        <v>215</v>
      </c>
      <c r="Q4105" s="37" t="s">
        <v>9262</v>
      </c>
    </row>
    <row r="4106" spans="1:17" ht="15" customHeight="1">
      <c r="A4106" s="35">
        <v>578401</v>
      </c>
      <c r="B4106" s="36" t="s">
        <v>10602</v>
      </c>
      <c r="C4106" s="37" t="s">
        <v>9240</v>
      </c>
      <c r="D4106" s="37" t="s">
        <v>9260</v>
      </c>
      <c r="E4106" s="35">
        <v>578401</v>
      </c>
      <c r="F4106" s="38" t="s">
        <v>2343</v>
      </c>
      <c r="G4106" s="36" t="s">
        <v>9253</v>
      </c>
      <c r="H4106" s="42">
        <v>2717884.9268999998</v>
      </c>
      <c r="I4106" s="39"/>
      <c r="J4106" s="42">
        <f t="shared" si="196"/>
        <v>2717884.9268999998</v>
      </c>
      <c r="K4106" s="43">
        <v>0</v>
      </c>
      <c r="L4106" s="36">
        <v>100</v>
      </c>
      <c r="M4106" s="36">
        <v>1</v>
      </c>
      <c r="N4106" s="40" t="s">
        <v>12036</v>
      </c>
      <c r="O4106" s="37" t="s">
        <v>9844</v>
      </c>
      <c r="P4106" s="36">
        <v>215</v>
      </c>
      <c r="Q4106" s="37" t="s">
        <v>9262</v>
      </c>
    </row>
    <row r="4107" spans="1:17" ht="15" customHeight="1">
      <c r="A4107" s="35">
        <v>497302</v>
      </c>
      <c r="B4107" s="36" t="s">
        <v>10602</v>
      </c>
      <c r="C4107" s="37" t="s">
        <v>9240</v>
      </c>
      <c r="D4107" s="37" t="s">
        <v>9241</v>
      </c>
      <c r="E4107" s="35" t="s">
        <v>12045</v>
      </c>
      <c r="F4107" s="37" t="s">
        <v>12046</v>
      </c>
      <c r="G4107" s="36" t="s">
        <v>9253</v>
      </c>
      <c r="H4107" s="42">
        <v>4115838.0986674381</v>
      </c>
      <c r="I4107" s="39"/>
      <c r="J4107" s="42">
        <f t="shared" si="196"/>
        <v>4115838.0986674381</v>
      </c>
      <c r="K4107" s="43">
        <v>0</v>
      </c>
      <c r="L4107" s="36">
        <v>100</v>
      </c>
      <c r="M4107" s="36">
        <v>1</v>
      </c>
      <c r="N4107" s="37" t="s">
        <v>10943</v>
      </c>
      <c r="O4107" s="37" t="s">
        <v>10938</v>
      </c>
      <c r="P4107" s="36">
        <v>235</v>
      </c>
      <c r="Q4107" s="37" t="s">
        <v>9246</v>
      </c>
    </row>
    <row r="4108" spans="1:17" ht="15" customHeight="1">
      <c r="A4108" s="35">
        <v>791401</v>
      </c>
      <c r="B4108" s="36" t="s">
        <v>10602</v>
      </c>
      <c r="C4108" s="37" t="s">
        <v>9240</v>
      </c>
      <c r="D4108" s="37" t="s">
        <v>9263</v>
      </c>
      <c r="E4108" s="35">
        <v>791401</v>
      </c>
      <c r="F4108" s="38" t="s">
        <v>12047</v>
      </c>
      <c r="G4108" s="36" t="s">
        <v>9253</v>
      </c>
      <c r="H4108" s="42">
        <v>5812196.9161756504</v>
      </c>
      <c r="I4108" s="39"/>
      <c r="J4108" s="42">
        <f t="shared" si="196"/>
        <v>5812196.9161756504</v>
      </c>
      <c r="K4108" s="43">
        <v>0</v>
      </c>
      <c r="L4108" s="36">
        <v>100</v>
      </c>
      <c r="M4108" s="36">
        <v>1</v>
      </c>
      <c r="N4108" s="40" t="s">
        <v>10780</v>
      </c>
      <c r="O4108" s="37" t="s">
        <v>9844</v>
      </c>
      <c r="P4108" s="36">
        <v>207</v>
      </c>
      <c r="Q4108" s="37" t="s">
        <v>9266</v>
      </c>
    </row>
    <row r="4109" spans="1:17" ht="15" customHeight="1">
      <c r="A4109" s="35">
        <v>768002</v>
      </c>
      <c r="B4109" s="36" t="s">
        <v>10602</v>
      </c>
      <c r="C4109" s="37" t="s">
        <v>9240</v>
      </c>
      <c r="D4109" s="37" t="s">
        <v>9300</v>
      </c>
      <c r="E4109" s="35">
        <v>768002</v>
      </c>
      <c r="F4109" s="37" t="s">
        <v>12048</v>
      </c>
      <c r="G4109" s="36" t="s">
        <v>9253</v>
      </c>
      <c r="H4109" s="42">
        <v>1706227.7596650003</v>
      </c>
      <c r="I4109" s="39"/>
      <c r="J4109" s="42">
        <f t="shared" si="196"/>
        <v>1706227.7596650003</v>
      </c>
      <c r="K4109" s="36">
        <v>0</v>
      </c>
      <c r="L4109" s="36">
        <v>100</v>
      </c>
      <c r="M4109" s="36">
        <v>1</v>
      </c>
      <c r="N4109" s="40" t="s">
        <v>9684</v>
      </c>
      <c r="O4109" s="37" t="s">
        <v>9844</v>
      </c>
      <c r="P4109" s="36">
        <v>205</v>
      </c>
      <c r="Q4109" s="37" t="s">
        <v>9302</v>
      </c>
    </row>
    <row r="4110" spans="1:17" ht="15" customHeight="1">
      <c r="A4110" s="35">
        <v>768001</v>
      </c>
      <c r="B4110" s="36" t="s">
        <v>10602</v>
      </c>
      <c r="C4110" s="37" t="s">
        <v>9240</v>
      </c>
      <c r="D4110" s="37" t="s">
        <v>9300</v>
      </c>
      <c r="E4110" s="35">
        <v>768001</v>
      </c>
      <c r="F4110" s="37" t="s">
        <v>12049</v>
      </c>
      <c r="G4110" s="36" t="s">
        <v>9253</v>
      </c>
      <c r="H4110" s="42">
        <v>1706227.7596650003</v>
      </c>
      <c r="I4110" s="39"/>
      <c r="J4110" s="42">
        <f t="shared" si="196"/>
        <v>1706227.7596650003</v>
      </c>
      <c r="K4110" s="36">
        <v>0</v>
      </c>
      <c r="L4110" s="36">
        <v>100</v>
      </c>
      <c r="M4110" s="36">
        <v>1</v>
      </c>
      <c r="N4110" s="40" t="s">
        <v>9684</v>
      </c>
      <c r="O4110" s="37" t="s">
        <v>9844</v>
      </c>
      <c r="P4110" s="36">
        <v>205</v>
      </c>
      <c r="Q4110" s="37" t="s">
        <v>9302</v>
      </c>
    </row>
    <row r="4111" spans="1:17" ht="15" customHeight="1">
      <c r="A4111" s="35">
        <v>814709</v>
      </c>
      <c r="B4111" s="36" t="s">
        <v>10602</v>
      </c>
      <c r="C4111" s="37" t="s">
        <v>9240</v>
      </c>
      <c r="D4111" s="37" t="s">
        <v>9263</v>
      </c>
      <c r="E4111" s="35">
        <v>814709</v>
      </c>
      <c r="F4111" s="38" t="s">
        <v>4084</v>
      </c>
      <c r="G4111" s="36" t="s">
        <v>9253</v>
      </c>
      <c r="H4111" s="42">
        <v>5812196.9161756504</v>
      </c>
      <c r="I4111" s="39"/>
      <c r="J4111" s="42">
        <f t="shared" si="196"/>
        <v>5812196.9161756504</v>
      </c>
      <c r="K4111" s="43">
        <v>0</v>
      </c>
      <c r="L4111" s="36">
        <v>100</v>
      </c>
      <c r="M4111" s="36">
        <v>1</v>
      </c>
      <c r="N4111" s="40" t="s">
        <v>10780</v>
      </c>
      <c r="O4111" s="37" t="s">
        <v>9844</v>
      </c>
      <c r="P4111" s="36">
        <v>207</v>
      </c>
      <c r="Q4111" s="37" t="s">
        <v>9266</v>
      </c>
    </row>
    <row r="4112" spans="1:17" ht="15" customHeight="1">
      <c r="A4112" s="35">
        <v>814708</v>
      </c>
      <c r="B4112" s="36" t="s">
        <v>10602</v>
      </c>
      <c r="C4112" s="37" t="s">
        <v>9240</v>
      </c>
      <c r="D4112" s="37" t="s">
        <v>9263</v>
      </c>
      <c r="E4112" s="35">
        <v>814708</v>
      </c>
      <c r="F4112" s="38" t="s">
        <v>4083</v>
      </c>
      <c r="G4112" s="36" t="s">
        <v>9253</v>
      </c>
      <c r="H4112" s="42">
        <v>5812196.9161756504</v>
      </c>
      <c r="I4112" s="39"/>
      <c r="J4112" s="42">
        <f t="shared" si="196"/>
        <v>5812196.9161756504</v>
      </c>
      <c r="K4112" s="43">
        <v>0</v>
      </c>
      <c r="L4112" s="36">
        <v>100</v>
      </c>
      <c r="M4112" s="36">
        <v>1</v>
      </c>
      <c r="N4112" s="40" t="s">
        <v>10780</v>
      </c>
      <c r="O4112" s="37" t="s">
        <v>9844</v>
      </c>
      <c r="P4112" s="36">
        <v>207</v>
      </c>
      <c r="Q4112" s="37" t="s">
        <v>9266</v>
      </c>
    </row>
    <row r="4113" spans="1:17" ht="15" customHeight="1">
      <c r="A4113" s="35">
        <v>902024</v>
      </c>
      <c r="B4113" s="36" t="s">
        <v>10602</v>
      </c>
      <c r="C4113" s="37" t="s">
        <v>9251</v>
      </c>
      <c r="D4113" s="37" t="s">
        <v>9346</v>
      </c>
      <c r="E4113" s="35">
        <v>902024</v>
      </c>
      <c r="F4113" s="38" t="s">
        <v>4395</v>
      </c>
      <c r="G4113" s="36" t="s">
        <v>9253</v>
      </c>
      <c r="H4113" s="42">
        <v>30500.7086241</v>
      </c>
      <c r="I4113" s="39"/>
      <c r="J4113" s="42">
        <f t="shared" si="196"/>
        <v>30500.7086241</v>
      </c>
      <c r="K4113" s="43">
        <v>0</v>
      </c>
      <c r="L4113" s="36">
        <v>100</v>
      </c>
      <c r="M4113" s="36">
        <v>1</v>
      </c>
      <c r="N4113" s="40" t="s">
        <v>9254</v>
      </c>
      <c r="O4113" s="37" t="s">
        <v>9255</v>
      </c>
      <c r="P4113" s="36">
        <v>706</v>
      </c>
      <c r="Q4113" s="37" t="s">
        <v>9256</v>
      </c>
    </row>
    <row r="4114" spans="1:17" ht="15" customHeight="1">
      <c r="A4114" s="35">
        <v>911013</v>
      </c>
      <c r="B4114" s="36" t="s">
        <v>10602</v>
      </c>
      <c r="C4114" s="37" t="s">
        <v>9251</v>
      </c>
      <c r="D4114" s="37" t="s">
        <v>9414</v>
      </c>
      <c r="E4114" s="35">
        <v>911013</v>
      </c>
      <c r="F4114" s="37" t="s">
        <v>5286</v>
      </c>
      <c r="G4114" s="36" t="s">
        <v>9253</v>
      </c>
      <c r="H4114" s="42">
        <v>166847.93579025002</v>
      </c>
      <c r="I4114" s="39"/>
      <c r="J4114" s="42">
        <f t="shared" si="196"/>
        <v>166847.93579025002</v>
      </c>
      <c r="K4114" s="43">
        <v>0</v>
      </c>
      <c r="L4114" s="36">
        <v>100</v>
      </c>
      <c r="M4114" s="36">
        <v>1</v>
      </c>
      <c r="N4114" s="40" t="s">
        <v>9254</v>
      </c>
      <c r="O4114" s="37" t="s">
        <v>9255</v>
      </c>
      <c r="P4114" s="36">
        <v>706</v>
      </c>
      <c r="Q4114" s="37" t="s">
        <v>9256</v>
      </c>
    </row>
    <row r="4115" spans="1:17" ht="15" customHeight="1">
      <c r="A4115" s="35">
        <v>911025</v>
      </c>
      <c r="B4115" s="36" t="s">
        <v>10602</v>
      </c>
      <c r="C4115" s="37" t="s">
        <v>9251</v>
      </c>
      <c r="D4115" s="37" t="s">
        <v>9314</v>
      </c>
      <c r="E4115" s="35">
        <v>911025</v>
      </c>
      <c r="F4115" s="37" t="s">
        <v>12050</v>
      </c>
      <c r="G4115" s="36" t="s">
        <v>9253</v>
      </c>
      <c r="H4115" s="42">
        <v>731400.49124999996</v>
      </c>
      <c r="I4115" s="39"/>
      <c r="J4115" s="42">
        <f t="shared" si="196"/>
        <v>731400.49124999996</v>
      </c>
      <c r="K4115" s="36">
        <v>0</v>
      </c>
      <c r="L4115" s="36">
        <v>100</v>
      </c>
      <c r="M4115" s="36">
        <v>1</v>
      </c>
      <c r="N4115" s="40" t="s">
        <v>9254</v>
      </c>
      <c r="O4115" s="37" t="s">
        <v>9255</v>
      </c>
      <c r="P4115" s="36">
        <v>706</v>
      </c>
      <c r="Q4115" s="37" t="s">
        <v>9256</v>
      </c>
    </row>
    <row r="4116" spans="1:17" ht="15" customHeight="1">
      <c r="A4116" s="35">
        <v>905310</v>
      </c>
      <c r="B4116" s="36" t="s">
        <v>10602</v>
      </c>
      <c r="C4116" s="37" t="s">
        <v>9251</v>
      </c>
      <c r="D4116" s="37" t="s">
        <v>9314</v>
      </c>
      <c r="E4116" s="35">
        <v>905310</v>
      </c>
      <c r="F4116" s="37" t="s">
        <v>12051</v>
      </c>
      <c r="G4116" s="36" t="s">
        <v>9253</v>
      </c>
      <c r="H4116" s="42">
        <v>91804.113086400001</v>
      </c>
      <c r="I4116" s="39"/>
      <c r="J4116" s="42">
        <f t="shared" si="196"/>
        <v>91804.113086400001</v>
      </c>
      <c r="K4116" s="43">
        <v>0</v>
      </c>
      <c r="L4116" s="36">
        <v>100</v>
      </c>
      <c r="M4116" s="36">
        <v>1</v>
      </c>
      <c r="N4116" s="40" t="s">
        <v>9254</v>
      </c>
      <c r="O4116" s="37" t="s">
        <v>9255</v>
      </c>
      <c r="P4116" s="36">
        <v>706</v>
      </c>
      <c r="Q4116" s="37" t="s">
        <v>9256</v>
      </c>
    </row>
    <row r="4117" spans="1:17" ht="15" customHeight="1">
      <c r="A4117" s="35">
        <v>905309</v>
      </c>
      <c r="B4117" s="36" t="s">
        <v>10602</v>
      </c>
      <c r="C4117" s="37" t="s">
        <v>9251</v>
      </c>
      <c r="D4117" s="37" t="s">
        <v>9314</v>
      </c>
      <c r="E4117" s="35">
        <v>905309</v>
      </c>
      <c r="F4117" s="37" t="s">
        <v>12052</v>
      </c>
      <c r="G4117" s="36" t="s">
        <v>9253</v>
      </c>
      <c r="H4117" s="42">
        <v>100501.34485247999</v>
      </c>
      <c r="I4117" s="39"/>
      <c r="J4117" s="42">
        <f t="shared" ref="J4117:J4180" si="197">H4117</f>
        <v>100501.34485247999</v>
      </c>
      <c r="K4117" s="43">
        <v>0</v>
      </c>
      <c r="L4117" s="36">
        <v>100</v>
      </c>
      <c r="M4117" s="36">
        <v>1</v>
      </c>
      <c r="N4117" s="40" t="s">
        <v>9254</v>
      </c>
      <c r="O4117" s="37" t="s">
        <v>9255</v>
      </c>
      <c r="P4117" s="36">
        <v>706</v>
      </c>
      <c r="Q4117" s="37" t="s">
        <v>9256</v>
      </c>
    </row>
    <row r="4118" spans="1:17" ht="15" customHeight="1">
      <c r="A4118" s="35">
        <v>905214</v>
      </c>
      <c r="B4118" s="36" t="s">
        <v>10602</v>
      </c>
      <c r="C4118" s="37" t="s">
        <v>9251</v>
      </c>
      <c r="D4118" s="37" t="s">
        <v>9314</v>
      </c>
      <c r="E4118" s="35">
        <v>905214</v>
      </c>
      <c r="F4118" s="37" t="s">
        <v>4885</v>
      </c>
      <c r="G4118" s="36" t="s">
        <v>9253</v>
      </c>
      <c r="H4118" s="42">
        <v>51035.839182900003</v>
      </c>
      <c r="I4118" s="39"/>
      <c r="J4118" s="42">
        <f t="shared" si="197"/>
        <v>51035.839182900003</v>
      </c>
      <c r="K4118" s="43">
        <v>0</v>
      </c>
      <c r="L4118" s="36">
        <v>100</v>
      </c>
      <c r="M4118" s="36">
        <v>1</v>
      </c>
      <c r="N4118" s="40" t="s">
        <v>9254</v>
      </c>
      <c r="O4118" s="37" t="s">
        <v>9255</v>
      </c>
      <c r="P4118" s="36">
        <v>706</v>
      </c>
      <c r="Q4118" s="37" t="s">
        <v>9256</v>
      </c>
    </row>
    <row r="4119" spans="1:17" ht="15" customHeight="1">
      <c r="A4119" s="35">
        <v>905213</v>
      </c>
      <c r="B4119" s="36" t="s">
        <v>10602</v>
      </c>
      <c r="C4119" s="37" t="s">
        <v>9251</v>
      </c>
      <c r="D4119" s="37" t="s">
        <v>9314</v>
      </c>
      <c r="E4119" s="35">
        <v>905213</v>
      </c>
      <c r="F4119" s="37" t="s">
        <v>4550</v>
      </c>
      <c r="G4119" s="36" t="s">
        <v>9253</v>
      </c>
      <c r="H4119" s="42">
        <v>45147.08850795</v>
      </c>
      <c r="I4119" s="39"/>
      <c r="J4119" s="42">
        <f t="shared" si="197"/>
        <v>45147.08850795</v>
      </c>
      <c r="K4119" s="43">
        <v>0</v>
      </c>
      <c r="L4119" s="36">
        <v>100</v>
      </c>
      <c r="M4119" s="36">
        <v>1</v>
      </c>
      <c r="N4119" s="40" t="s">
        <v>9254</v>
      </c>
      <c r="O4119" s="37" t="s">
        <v>9255</v>
      </c>
      <c r="P4119" s="36">
        <v>706</v>
      </c>
      <c r="Q4119" s="37" t="s">
        <v>9256</v>
      </c>
    </row>
    <row r="4120" spans="1:17" ht="15" customHeight="1">
      <c r="A4120" s="35">
        <v>905210</v>
      </c>
      <c r="B4120" s="36" t="s">
        <v>10602</v>
      </c>
      <c r="C4120" s="37" t="s">
        <v>9251</v>
      </c>
      <c r="D4120" s="37" t="s">
        <v>9314</v>
      </c>
      <c r="E4120" s="35">
        <v>905210</v>
      </c>
      <c r="F4120" s="37" t="s">
        <v>12053</v>
      </c>
      <c r="G4120" s="36" t="s">
        <v>9253</v>
      </c>
      <c r="H4120" s="42">
        <v>130156.4892771</v>
      </c>
      <c r="I4120" s="39"/>
      <c r="J4120" s="42">
        <f t="shared" si="197"/>
        <v>130156.4892771</v>
      </c>
      <c r="K4120" s="43">
        <v>0</v>
      </c>
      <c r="L4120" s="36">
        <v>100</v>
      </c>
      <c r="M4120" s="36">
        <v>1</v>
      </c>
      <c r="N4120" s="40" t="s">
        <v>9254</v>
      </c>
      <c r="O4120" s="37" t="s">
        <v>9255</v>
      </c>
      <c r="P4120" s="36">
        <v>706</v>
      </c>
      <c r="Q4120" s="37" t="s">
        <v>9256</v>
      </c>
    </row>
    <row r="4121" spans="1:17" ht="15" customHeight="1">
      <c r="A4121" s="35">
        <v>908316</v>
      </c>
      <c r="B4121" s="36" t="s">
        <v>10602</v>
      </c>
      <c r="C4121" s="37" t="s">
        <v>9251</v>
      </c>
      <c r="D4121" s="37" t="s">
        <v>9314</v>
      </c>
      <c r="E4121" s="35">
        <v>908316</v>
      </c>
      <c r="F4121" s="37" t="s">
        <v>5008</v>
      </c>
      <c r="G4121" s="36" t="s">
        <v>9253</v>
      </c>
      <c r="H4121" s="42">
        <v>147218.76687375002</v>
      </c>
      <c r="I4121" s="39"/>
      <c r="J4121" s="42">
        <f t="shared" si="197"/>
        <v>147218.76687375002</v>
      </c>
      <c r="K4121" s="43">
        <v>0</v>
      </c>
      <c r="L4121" s="36">
        <v>100</v>
      </c>
      <c r="M4121" s="36">
        <v>1</v>
      </c>
      <c r="N4121" s="40" t="s">
        <v>9254</v>
      </c>
      <c r="O4121" s="37" t="s">
        <v>9255</v>
      </c>
      <c r="P4121" s="36">
        <v>706</v>
      </c>
      <c r="Q4121" s="37" t="s">
        <v>9256</v>
      </c>
    </row>
    <row r="4122" spans="1:17" ht="15" customHeight="1">
      <c r="A4122" s="35">
        <v>903202</v>
      </c>
      <c r="B4122" s="36" t="s">
        <v>10602</v>
      </c>
      <c r="C4122" s="37" t="s">
        <v>9251</v>
      </c>
      <c r="D4122" s="37" t="s">
        <v>9314</v>
      </c>
      <c r="E4122" s="35">
        <v>903202</v>
      </c>
      <c r="F4122" s="37" t="s">
        <v>12054</v>
      </c>
      <c r="G4122" s="36" t="s">
        <v>9253</v>
      </c>
      <c r="H4122" s="42">
        <v>139857.82853006251</v>
      </c>
      <c r="I4122" s="39"/>
      <c r="J4122" s="42">
        <f t="shared" si="197"/>
        <v>139857.82853006251</v>
      </c>
      <c r="K4122" s="43">
        <v>0</v>
      </c>
      <c r="L4122" s="36">
        <v>100</v>
      </c>
      <c r="M4122" s="36">
        <v>1</v>
      </c>
      <c r="N4122" s="40" t="s">
        <v>9254</v>
      </c>
      <c r="O4122" s="37" t="s">
        <v>9255</v>
      </c>
      <c r="P4122" s="36">
        <v>706</v>
      </c>
      <c r="Q4122" s="37" t="s">
        <v>9256</v>
      </c>
    </row>
    <row r="4123" spans="1:17" ht="15" customHeight="1">
      <c r="A4123" s="35">
        <v>905308</v>
      </c>
      <c r="B4123" s="36" t="s">
        <v>10602</v>
      </c>
      <c r="C4123" s="37" t="s">
        <v>9251</v>
      </c>
      <c r="D4123" s="37" t="s">
        <v>9314</v>
      </c>
      <c r="E4123" s="35">
        <v>905308</v>
      </c>
      <c r="F4123" s="37" t="s">
        <v>12055</v>
      </c>
      <c r="G4123" s="36" t="s">
        <v>9253</v>
      </c>
      <c r="H4123" s="42">
        <v>78516.675665999996</v>
      </c>
      <c r="I4123" s="39"/>
      <c r="J4123" s="42">
        <f t="shared" si="197"/>
        <v>78516.675665999996</v>
      </c>
      <c r="K4123" s="43">
        <v>0</v>
      </c>
      <c r="L4123" s="36">
        <v>100</v>
      </c>
      <c r="M4123" s="36">
        <v>1</v>
      </c>
      <c r="N4123" s="40" t="s">
        <v>9254</v>
      </c>
      <c r="O4123" s="37" t="s">
        <v>9255</v>
      </c>
      <c r="P4123" s="36">
        <v>706</v>
      </c>
      <c r="Q4123" s="37" t="s">
        <v>9256</v>
      </c>
    </row>
    <row r="4124" spans="1:17" ht="15" customHeight="1">
      <c r="A4124" s="35">
        <v>831481</v>
      </c>
      <c r="B4124" s="36" t="s">
        <v>10602</v>
      </c>
      <c r="C4124" s="37" t="s">
        <v>9240</v>
      </c>
      <c r="D4124" s="37" t="s">
        <v>9263</v>
      </c>
      <c r="E4124" s="35">
        <v>831481</v>
      </c>
      <c r="F4124" s="37" t="s">
        <v>12056</v>
      </c>
      <c r="G4124" s="36" t="s">
        <v>9253</v>
      </c>
      <c r="H4124" s="42">
        <v>1022689.7237699999</v>
      </c>
      <c r="I4124" s="39"/>
      <c r="J4124" s="42">
        <f t="shared" si="197"/>
        <v>1022689.7237699999</v>
      </c>
      <c r="K4124" s="36">
        <v>0</v>
      </c>
      <c r="L4124" s="36">
        <v>100</v>
      </c>
      <c r="M4124" s="36">
        <v>1</v>
      </c>
      <c r="N4124" s="40" t="s">
        <v>9868</v>
      </c>
      <c r="O4124" s="37" t="s">
        <v>10909</v>
      </c>
      <c r="P4124" s="36">
        <v>207</v>
      </c>
      <c r="Q4124" s="37" t="s">
        <v>9266</v>
      </c>
    </row>
    <row r="4125" spans="1:17" ht="15" customHeight="1">
      <c r="A4125" s="35">
        <v>902023</v>
      </c>
      <c r="B4125" s="36" t="s">
        <v>10602</v>
      </c>
      <c r="C4125" s="37" t="s">
        <v>9251</v>
      </c>
      <c r="D4125" s="37" t="s">
        <v>9346</v>
      </c>
      <c r="E4125" s="35">
        <v>902023</v>
      </c>
      <c r="F4125" s="38" t="s">
        <v>4806</v>
      </c>
      <c r="G4125" s="36" t="s">
        <v>9253</v>
      </c>
      <c r="H4125" s="42">
        <v>133085.76525386999</v>
      </c>
      <c r="I4125" s="39"/>
      <c r="J4125" s="42">
        <f t="shared" si="197"/>
        <v>133085.76525386999</v>
      </c>
      <c r="K4125" s="43">
        <v>0</v>
      </c>
      <c r="L4125" s="36">
        <v>100</v>
      </c>
      <c r="M4125" s="36">
        <v>1</v>
      </c>
      <c r="N4125" s="40" t="s">
        <v>9254</v>
      </c>
      <c r="O4125" s="37" t="s">
        <v>9255</v>
      </c>
      <c r="P4125" s="36">
        <v>706</v>
      </c>
      <c r="Q4125" s="37" t="s">
        <v>9256</v>
      </c>
    </row>
    <row r="4126" spans="1:17" ht="15" customHeight="1">
      <c r="A4126" s="35">
        <v>902022</v>
      </c>
      <c r="B4126" s="36" t="s">
        <v>10602</v>
      </c>
      <c r="C4126" s="37" t="s">
        <v>9251</v>
      </c>
      <c r="D4126" s="37" t="s">
        <v>9346</v>
      </c>
      <c r="E4126" s="35">
        <v>902022</v>
      </c>
      <c r="F4126" s="38" t="s">
        <v>4805</v>
      </c>
      <c r="G4126" s="36" t="s">
        <v>9253</v>
      </c>
      <c r="H4126" s="42">
        <v>133478.34863219998</v>
      </c>
      <c r="I4126" s="39"/>
      <c r="J4126" s="42">
        <f t="shared" si="197"/>
        <v>133478.34863219998</v>
      </c>
      <c r="K4126" s="43">
        <v>0</v>
      </c>
      <c r="L4126" s="36">
        <v>100</v>
      </c>
      <c r="M4126" s="36">
        <v>1</v>
      </c>
      <c r="N4126" s="40" t="s">
        <v>9254</v>
      </c>
      <c r="O4126" s="37" t="s">
        <v>9255</v>
      </c>
      <c r="P4126" s="36">
        <v>706</v>
      </c>
      <c r="Q4126" s="37" t="s">
        <v>9256</v>
      </c>
    </row>
    <row r="4127" spans="1:17" ht="15" customHeight="1">
      <c r="A4127" s="35">
        <v>902021</v>
      </c>
      <c r="B4127" s="36" t="s">
        <v>10602</v>
      </c>
      <c r="C4127" s="37" t="s">
        <v>9251</v>
      </c>
      <c r="D4127" s="37" t="s">
        <v>9346</v>
      </c>
      <c r="E4127" s="35">
        <v>902021</v>
      </c>
      <c r="F4127" s="37" t="s">
        <v>4394</v>
      </c>
      <c r="G4127" s="36" t="s">
        <v>9253</v>
      </c>
      <c r="H4127" s="42">
        <v>111297.38775655499</v>
      </c>
      <c r="I4127" s="39"/>
      <c r="J4127" s="42">
        <f t="shared" si="197"/>
        <v>111297.38775655499</v>
      </c>
      <c r="K4127" s="43">
        <v>0</v>
      </c>
      <c r="L4127" s="36">
        <v>100</v>
      </c>
      <c r="M4127" s="36">
        <v>1</v>
      </c>
      <c r="N4127" s="40" t="s">
        <v>9254</v>
      </c>
      <c r="O4127" s="37" t="s">
        <v>9255</v>
      </c>
      <c r="P4127" s="36">
        <v>706</v>
      </c>
      <c r="Q4127" s="37" t="s">
        <v>9256</v>
      </c>
    </row>
    <row r="4128" spans="1:17" ht="15" customHeight="1">
      <c r="A4128" s="35">
        <v>902020</v>
      </c>
      <c r="B4128" s="36" t="s">
        <v>10602</v>
      </c>
      <c r="C4128" s="37" t="s">
        <v>9251</v>
      </c>
      <c r="D4128" s="37" t="s">
        <v>9346</v>
      </c>
      <c r="E4128" s="35">
        <v>902020</v>
      </c>
      <c r="F4128" s="37" t="s">
        <v>12057</v>
      </c>
      <c r="G4128" s="36" t="s">
        <v>9253</v>
      </c>
      <c r="H4128" s="42">
        <v>153107.51754870001</v>
      </c>
      <c r="I4128" s="39"/>
      <c r="J4128" s="42">
        <f t="shared" si="197"/>
        <v>153107.51754870001</v>
      </c>
      <c r="K4128" s="43">
        <v>0</v>
      </c>
      <c r="L4128" s="36">
        <v>100</v>
      </c>
      <c r="M4128" s="36">
        <v>1</v>
      </c>
      <c r="N4128" s="40" t="s">
        <v>9254</v>
      </c>
      <c r="O4128" s="37" t="s">
        <v>9255</v>
      </c>
      <c r="P4128" s="36">
        <v>706</v>
      </c>
      <c r="Q4128" s="37" t="s">
        <v>9256</v>
      </c>
    </row>
    <row r="4129" spans="1:17" ht="15" customHeight="1">
      <c r="A4129" s="35">
        <v>902018</v>
      </c>
      <c r="B4129" s="36" t="s">
        <v>10602</v>
      </c>
      <c r="C4129" s="37" t="s">
        <v>9251</v>
      </c>
      <c r="D4129" s="37" t="s">
        <v>9346</v>
      </c>
      <c r="E4129" s="35">
        <v>902018</v>
      </c>
      <c r="F4129" s="38" t="s">
        <v>4391</v>
      </c>
      <c r="G4129" s="36" t="s">
        <v>9253</v>
      </c>
      <c r="H4129" s="42">
        <v>140095.95600000001</v>
      </c>
      <c r="I4129" s="39"/>
      <c r="J4129" s="42">
        <f t="shared" si="197"/>
        <v>140095.95600000001</v>
      </c>
      <c r="K4129" s="43">
        <v>0</v>
      </c>
      <c r="L4129" s="36">
        <v>100</v>
      </c>
      <c r="M4129" s="36">
        <v>1</v>
      </c>
      <c r="N4129" s="40" t="s">
        <v>9254</v>
      </c>
      <c r="O4129" s="37" t="s">
        <v>9255</v>
      </c>
      <c r="P4129" s="36">
        <v>706</v>
      </c>
      <c r="Q4129" s="37" t="s">
        <v>9256</v>
      </c>
    </row>
    <row r="4130" spans="1:17" ht="15" customHeight="1">
      <c r="A4130" s="35">
        <v>902017</v>
      </c>
      <c r="B4130" s="36" t="s">
        <v>10602</v>
      </c>
      <c r="C4130" s="37" t="s">
        <v>9251</v>
      </c>
      <c r="D4130" s="37" t="s">
        <v>9346</v>
      </c>
      <c r="E4130" s="35">
        <v>902017</v>
      </c>
      <c r="F4130" s="37" t="s">
        <v>12058</v>
      </c>
      <c r="G4130" s="36" t="s">
        <v>9253</v>
      </c>
      <c r="H4130" s="42">
        <v>141330.0161988</v>
      </c>
      <c r="I4130" s="39"/>
      <c r="J4130" s="42">
        <f t="shared" si="197"/>
        <v>141330.0161988</v>
      </c>
      <c r="K4130" s="43">
        <v>0</v>
      </c>
      <c r="L4130" s="36">
        <v>100</v>
      </c>
      <c r="M4130" s="36">
        <v>1</v>
      </c>
      <c r="N4130" s="40" t="s">
        <v>9254</v>
      </c>
      <c r="O4130" s="37" t="s">
        <v>9255</v>
      </c>
      <c r="P4130" s="36">
        <v>706</v>
      </c>
      <c r="Q4130" s="37" t="s">
        <v>9256</v>
      </c>
    </row>
    <row r="4131" spans="1:17" ht="15" customHeight="1">
      <c r="A4131" s="35">
        <v>902016</v>
      </c>
      <c r="B4131" s="36" t="s">
        <v>10602</v>
      </c>
      <c r="C4131" s="37" t="s">
        <v>9251</v>
      </c>
      <c r="D4131" s="37" t="s">
        <v>9346</v>
      </c>
      <c r="E4131" s="35">
        <v>902016</v>
      </c>
      <c r="F4131" s="38" t="s">
        <v>4389</v>
      </c>
      <c r="G4131" s="36" t="s">
        <v>9253</v>
      </c>
      <c r="H4131" s="42">
        <v>85190.593097609992</v>
      </c>
      <c r="I4131" s="39"/>
      <c r="J4131" s="42">
        <f t="shared" si="197"/>
        <v>85190.593097609992</v>
      </c>
      <c r="K4131" s="43">
        <v>0</v>
      </c>
      <c r="L4131" s="36">
        <v>100</v>
      </c>
      <c r="M4131" s="36">
        <v>1</v>
      </c>
      <c r="N4131" s="40" t="s">
        <v>9254</v>
      </c>
      <c r="O4131" s="37" t="s">
        <v>9255</v>
      </c>
      <c r="P4131" s="36">
        <v>706</v>
      </c>
      <c r="Q4131" s="37" t="s">
        <v>9256</v>
      </c>
    </row>
    <row r="4132" spans="1:17" ht="15" customHeight="1">
      <c r="A4132" s="35">
        <v>902014</v>
      </c>
      <c r="B4132" s="36" t="s">
        <v>10602</v>
      </c>
      <c r="C4132" s="37" t="s">
        <v>9251</v>
      </c>
      <c r="D4132" s="37" t="s">
        <v>9346</v>
      </c>
      <c r="E4132" s="35">
        <v>902014</v>
      </c>
      <c r="F4132" s="37" t="s">
        <v>4388</v>
      </c>
      <c r="G4132" s="36" t="s">
        <v>9253</v>
      </c>
      <c r="H4132" s="42">
        <v>98145.844582499994</v>
      </c>
      <c r="I4132" s="39"/>
      <c r="J4132" s="42">
        <f t="shared" si="197"/>
        <v>98145.844582499994</v>
      </c>
      <c r="K4132" s="43">
        <v>0</v>
      </c>
      <c r="L4132" s="36">
        <v>100</v>
      </c>
      <c r="M4132" s="36">
        <v>1</v>
      </c>
      <c r="N4132" s="40" t="s">
        <v>9254</v>
      </c>
      <c r="O4132" s="37" t="s">
        <v>9255</v>
      </c>
      <c r="P4132" s="36">
        <v>706</v>
      </c>
      <c r="Q4132" s="37" t="s">
        <v>9256</v>
      </c>
    </row>
    <row r="4133" spans="1:17" ht="15" customHeight="1">
      <c r="A4133" s="35">
        <v>902015</v>
      </c>
      <c r="B4133" s="36" t="s">
        <v>10602</v>
      </c>
      <c r="C4133" s="37" t="s">
        <v>9251</v>
      </c>
      <c r="D4133" s="37" t="s">
        <v>9346</v>
      </c>
      <c r="E4133" s="35">
        <v>902015</v>
      </c>
      <c r="F4133" s="37" t="s">
        <v>12059</v>
      </c>
      <c r="G4133" s="36" t="s">
        <v>9253</v>
      </c>
      <c r="H4133" s="42">
        <v>127589.59795724999</v>
      </c>
      <c r="I4133" s="39"/>
      <c r="J4133" s="42">
        <f t="shared" si="197"/>
        <v>127589.59795724999</v>
      </c>
      <c r="K4133" s="43">
        <v>0</v>
      </c>
      <c r="L4133" s="36">
        <v>100</v>
      </c>
      <c r="M4133" s="36">
        <v>1</v>
      </c>
      <c r="N4133" s="40" t="s">
        <v>9254</v>
      </c>
      <c r="O4133" s="37" t="s">
        <v>9255</v>
      </c>
      <c r="P4133" s="36">
        <v>706</v>
      </c>
      <c r="Q4133" s="37" t="s">
        <v>9256</v>
      </c>
    </row>
    <row r="4134" spans="1:17" ht="15" customHeight="1">
      <c r="A4134" s="35">
        <v>902012</v>
      </c>
      <c r="B4134" s="36" t="s">
        <v>10602</v>
      </c>
      <c r="C4134" s="37" t="s">
        <v>9251</v>
      </c>
      <c r="D4134" s="37" t="s">
        <v>9346</v>
      </c>
      <c r="E4134" s="35">
        <v>902012</v>
      </c>
      <c r="F4134" s="38" t="s">
        <v>4387</v>
      </c>
      <c r="G4134" s="36" t="s">
        <v>9253</v>
      </c>
      <c r="H4134" s="42">
        <v>145255.84998209999</v>
      </c>
      <c r="I4134" s="39"/>
      <c r="J4134" s="42">
        <f t="shared" si="197"/>
        <v>145255.84998209999</v>
      </c>
      <c r="K4134" s="43">
        <v>0</v>
      </c>
      <c r="L4134" s="36">
        <v>100</v>
      </c>
      <c r="M4134" s="36">
        <v>1</v>
      </c>
      <c r="N4134" s="40" t="s">
        <v>9254</v>
      </c>
      <c r="O4134" s="37" t="s">
        <v>9255</v>
      </c>
      <c r="P4134" s="36">
        <v>706</v>
      </c>
      <c r="Q4134" s="37" t="s">
        <v>9256</v>
      </c>
    </row>
    <row r="4135" spans="1:17" ht="15" customHeight="1">
      <c r="A4135" s="35">
        <v>908441</v>
      </c>
      <c r="B4135" s="36" t="s">
        <v>10602</v>
      </c>
      <c r="C4135" s="37" t="s">
        <v>10177</v>
      </c>
      <c r="D4135" s="37" t="s">
        <v>10178</v>
      </c>
      <c r="E4135" s="35">
        <v>908441</v>
      </c>
      <c r="F4135" s="37" t="s">
        <v>4759</v>
      </c>
      <c r="G4135" s="36" t="s">
        <v>9253</v>
      </c>
      <c r="H4135" s="42">
        <v>457359.63575444993</v>
      </c>
      <c r="I4135" s="39"/>
      <c r="J4135" s="42">
        <f t="shared" si="197"/>
        <v>457359.63575444993</v>
      </c>
      <c r="K4135" s="43">
        <v>0</v>
      </c>
      <c r="L4135" s="36">
        <v>100</v>
      </c>
      <c r="M4135" s="36">
        <v>1</v>
      </c>
      <c r="N4135" s="40" t="s">
        <v>9254</v>
      </c>
      <c r="O4135" s="37" t="s">
        <v>9255</v>
      </c>
      <c r="P4135" s="36">
        <v>706</v>
      </c>
      <c r="Q4135" s="37" t="s">
        <v>9256</v>
      </c>
    </row>
    <row r="4136" spans="1:17" ht="15" customHeight="1">
      <c r="A4136" s="35">
        <v>908427</v>
      </c>
      <c r="B4136" s="36" t="s">
        <v>10602</v>
      </c>
      <c r="C4136" s="37" t="s">
        <v>9251</v>
      </c>
      <c r="D4136" s="37" t="s">
        <v>9346</v>
      </c>
      <c r="E4136" s="35">
        <v>908427</v>
      </c>
      <c r="F4136" s="37" t="s">
        <v>4756</v>
      </c>
      <c r="G4136" s="36" t="s">
        <v>9253</v>
      </c>
      <c r="H4136" s="42">
        <v>720306.44400000002</v>
      </c>
      <c r="I4136" s="39"/>
      <c r="J4136" s="42">
        <f t="shared" si="197"/>
        <v>720306.44400000002</v>
      </c>
      <c r="K4136" s="43">
        <v>0</v>
      </c>
      <c r="L4136" s="36">
        <v>100</v>
      </c>
      <c r="M4136" s="36">
        <v>1</v>
      </c>
      <c r="N4136" s="40" t="s">
        <v>9254</v>
      </c>
      <c r="O4136" s="37" t="s">
        <v>9255</v>
      </c>
      <c r="P4136" s="36">
        <v>706</v>
      </c>
      <c r="Q4136" s="37" t="s">
        <v>9256</v>
      </c>
    </row>
    <row r="4137" spans="1:17" ht="15" customHeight="1">
      <c r="A4137" s="35">
        <v>469701</v>
      </c>
      <c r="B4137" s="36" t="s">
        <v>10602</v>
      </c>
      <c r="C4137" s="37" t="s">
        <v>9240</v>
      </c>
      <c r="D4137" s="37" t="s">
        <v>9241</v>
      </c>
      <c r="E4137" s="35">
        <v>469701</v>
      </c>
      <c r="F4137" s="37" t="s">
        <v>4111</v>
      </c>
      <c r="G4137" s="36" t="s">
        <v>9253</v>
      </c>
      <c r="H4137" s="42">
        <v>1660929.6775499999</v>
      </c>
      <c r="I4137" s="39"/>
      <c r="J4137" s="42">
        <f t="shared" si="197"/>
        <v>1660929.6775499999</v>
      </c>
      <c r="K4137" s="36">
        <v>0</v>
      </c>
      <c r="L4137" s="36">
        <v>100</v>
      </c>
      <c r="M4137" s="36">
        <v>1</v>
      </c>
      <c r="N4137" s="40" t="s">
        <v>9684</v>
      </c>
      <c r="O4137" s="37" t="s">
        <v>9844</v>
      </c>
      <c r="P4137" s="36">
        <v>235</v>
      </c>
      <c r="Q4137" s="37" t="s">
        <v>9246</v>
      </c>
    </row>
    <row r="4138" spans="1:17" ht="15" customHeight="1">
      <c r="A4138" s="35">
        <v>518801</v>
      </c>
      <c r="B4138" s="36" t="s">
        <v>10602</v>
      </c>
      <c r="C4138" s="37" t="s">
        <v>9240</v>
      </c>
      <c r="D4138" s="37" t="s">
        <v>9658</v>
      </c>
      <c r="E4138" s="35">
        <v>518801</v>
      </c>
      <c r="F4138" s="38" t="s">
        <v>12060</v>
      </c>
      <c r="G4138" s="36" t="s">
        <v>9253</v>
      </c>
      <c r="H4138" s="42">
        <v>2573233.0513460999</v>
      </c>
      <c r="I4138" s="39"/>
      <c r="J4138" s="42">
        <f t="shared" si="197"/>
        <v>2573233.0513460999</v>
      </c>
      <c r="K4138" s="36">
        <v>0</v>
      </c>
      <c r="L4138" s="36">
        <v>100</v>
      </c>
      <c r="M4138" s="36">
        <v>1</v>
      </c>
      <c r="N4138" s="40" t="s">
        <v>9868</v>
      </c>
      <c r="O4138" s="37" t="s">
        <v>12061</v>
      </c>
      <c r="P4138" s="36">
        <v>203</v>
      </c>
      <c r="Q4138" s="37" t="s">
        <v>9385</v>
      </c>
    </row>
    <row r="4139" spans="1:17" ht="15" customHeight="1">
      <c r="A4139" s="35">
        <v>973701</v>
      </c>
      <c r="B4139" s="36" t="s">
        <v>10602</v>
      </c>
      <c r="C4139" s="37" t="s">
        <v>9343</v>
      </c>
      <c r="D4139" s="37" t="s">
        <v>9403</v>
      </c>
      <c r="E4139" s="35" t="s">
        <v>12062</v>
      </c>
      <c r="F4139" s="38" t="s">
        <v>10109</v>
      </c>
      <c r="G4139" s="36" t="s">
        <v>9253</v>
      </c>
      <c r="H4139" s="42">
        <v>1451029.4762088887</v>
      </c>
      <c r="I4139" s="39"/>
      <c r="J4139" s="42">
        <f t="shared" si="197"/>
        <v>1451029.4762088887</v>
      </c>
      <c r="K4139" s="36">
        <v>0</v>
      </c>
      <c r="L4139" s="36">
        <v>100</v>
      </c>
      <c r="M4139" s="36">
        <v>1</v>
      </c>
      <c r="N4139" s="40" t="s">
        <v>10801</v>
      </c>
      <c r="O4139" s="37" t="s">
        <v>10802</v>
      </c>
      <c r="P4139" s="36">
        <v>209</v>
      </c>
      <c r="Q4139" s="37" t="s">
        <v>9312</v>
      </c>
    </row>
    <row r="4140" spans="1:17" ht="15" customHeight="1">
      <c r="A4140" s="35">
        <v>974101</v>
      </c>
      <c r="B4140" s="36" t="s">
        <v>10602</v>
      </c>
      <c r="C4140" s="37" t="s">
        <v>9343</v>
      </c>
      <c r="D4140" s="37" t="s">
        <v>9993</v>
      </c>
      <c r="E4140" s="35">
        <v>974101</v>
      </c>
      <c r="F4140" s="38" t="s">
        <v>12063</v>
      </c>
      <c r="G4140" s="36" t="s">
        <v>9253</v>
      </c>
      <c r="H4140" s="42">
        <v>30198.721409999998</v>
      </c>
      <c r="I4140" s="39"/>
      <c r="J4140" s="42">
        <f t="shared" si="197"/>
        <v>30198.721409999998</v>
      </c>
      <c r="K4140" s="43">
        <v>0</v>
      </c>
      <c r="L4140" s="36">
        <v>100</v>
      </c>
      <c r="M4140" s="36">
        <v>1</v>
      </c>
      <c r="N4140" s="40" t="s">
        <v>9323</v>
      </c>
      <c r="O4140" s="37" t="s">
        <v>9255</v>
      </c>
      <c r="P4140" s="36">
        <v>203</v>
      </c>
      <c r="Q4140" s="37" t="s">
        <v>9385</v>
      </c>
    </row>
    <row r="4141" spans="1:17" ht="15" customHeight="1">
      <c r="A4141" s="35">
        <v>800701</v>
      </c>
      <c r="B4141" s="36" t="s">
        <v>10602</v>
      </c>
      <c r="C4141" s="37" t="s">
        <v>9240</v>
      </c>
      <c r="D4141" s="37" t="s">
        <v>9263</v>
      </c>
      <c r="E4141" s="35">
        <v>800701</v>
      </c>
      <c r="F4141" s="37" t="s">
        <v>12064</v>
      </c>
      <c r="G4141" s="36" t="s">
        <v>9253</v>
      </c>
      <c r="H4141" s="42">
        <v>2166130.8454499999</v>
      </c>
      <c r="I4141" s="39"/>
      <c r="J4141" s="42">
        <f t="shared" si="197"/>
        <v>2166130.8454499999</v>
      </c>
      <c r="K4141" s="36">
        <v>0</v>
      </c>
      <c r="L4141" s="36">
        <v>100</v>
      </c>
      <c r="M4141" s="36">
        <v>1</v>
      </c>
      <c r="N4141" s="40" t="s">
        <v>10956</v>
      </c>
      <c r="O4141" s="37" t="s">
        <v>11510</v>
      </c>
      <c r="P4141" s="36">
        <v>207</v>
      </c>
      <c r="Q4141" s="37" t="s">
        <v>9266</v>
      </c>
    </row>
    <row r="4142" spans="1:17" ht="15" customHeight="1">
      <c r="A4142" s="35">
        <v>800801</v>
      </c>
      <c r="B4142" s="36" t="s">
        <v>10602</v>
      </c>
      <c r="C4142" s="37" t="s">
        <v>9240</v>
      </c>
      <c r="D4142" s="37" t="s">
        <v>9263</v>
      </c>
      <c r="E4142" s="35">
        <v>800801</v>
      </c>
      <c r="F4142" s="37" t="s">
        <v>12065</v>
      </c>
      <c r="G4142" s="36" t="s">
        <v>9253</v>
      </c>
      <c r="H4142" s="42">
        <v>2426131.3576500001</v>
      </c>
      <c r="I4142" s="39"/>
      <c r="J4142" s="42">
        <f t="shared" si="197"/>
        <v>2426131.3576500001</v>
      </c>
      <c r="K4142" s="36">
        <v>0</v>
      </c>
      <c r="L4142" s="36">
        <v>100</v>
      </c>
      <c r="M4142" s="36">
        <v>1</v>
      </c>
      <c r="N4142" s="40" t="s">
        <v>10956</v>
      </c>
      <c r="O4142" s="37" t="s">
        <v>11510</v>
      </c>
      <c r="P4142" s="36">
        <v>207</v>
      </c>
      <c r="Q4142" s="37" t="s">
        <v>9266</v>
      </c>
    </row>
    <row r="4143" spans="1:17" ht="15" customHeight="1">
      <c r="A4143" s="35">
        <v>786920</v>
      </c>
      <c r="B4143" s="36" t="s">
        <v>10602</v>
      </c>
      <c r="C4143" s="37" t="s">
        <v>9240</v>
      </c>
      <c r="D4143" s="37" t="s">
        <v>9263</v>
      </c>
      <c r="E4143" s="35">
        <v>786920</v>
      </c>
      <c r="F4143" s="37" t="s">
        <v>12066</v>
      </c>
      <c r="G4143" s="36" t="s">
        <v>9253</v>
      </c>
      <c r="H4143" s="42">
        <v>2123204.2474499997</v>
      </c>
      <c r="I4143" s="39"/>
      <c r="J4143" s="42">
        <f t="shared" si="197"/>
        <v>2123204.2474499997</v>
      </c>
      <c r="K4143" s="36">
        <v>0</v>
      </c>
      <c r="L4143" s="36">
        <v>100</v>
      </c>
      <c r="M4143" s="36">
        <v>1</v>
      </c>
      <c r="N4143" s="40" t="s">
        <v>9684</v>
      </c>
      <c r="O4143" s="37" t="s">
        <v>9844</v>
      </c>
      <c r="P4143" s="36">
        <v>207</v>
      </c>
      <c r="Q4143" s="37" t="s">
        <v>9266</v>
      </c>
    </row>
    <row r="4144" spans="1:17" ht="15" customHeight="1">
      <c r="A4144" s="35">
        <v>800103</v>
      </c>
      <c r="B4144" s="36" t="s">
        <v>10602</v>
      </c>
      <c r="C4144" s="37" t="s">
        <v>9240</v>
      </c>
      <c r="D4144" s="37" t="s">
        <v>9263</v>
      </c>
      <c r="E4144" s="35">
        <v>800103</v>
      </c>
      <c r="F4144" s="37" t="s">
        <v>12067</v>
      </c>
      <c r="G4144" s="36" t="s">
        <v>9253</v>
      </c>
      <c r="H4144" s="42">
        <v>3472852.96215</v>
      </c>
      <c r="I4144" s="39"/>
      <c r="J4144" s="42">
        <f t="shared" si="197"/>
        <v>3472852.96215</v>
      </c>
      <c r="K4144" s="36">
        <v>0</v>
      </c>
      <c r="L4144" s="36">
        <v>100</v>
      </c>
      <c r="M4144" s="36">
        <v>1</v>
      </c>
      <c r="N4144" s="40" t="s">
        <v>10780</v>
      </c>
      <c r="O4144" s="37" t="s">
        <v>9245</v>
      </c>
      <c r="P4144" s="36">
        <v>207</v>
      </c>
      <c r="Q4144" s="37" t="s">
        <v>9266</v>
      </c>
    </row>
    <row r="4145" spans="1:17" ht="15" customHeight="1">
      <c r="A4145" s="35">
        <v>786910</v>
      </c>
      <c r="B4145" s="36" t="s">
        <v>10602</v>
      </c>
      <c r="C4145" s="37" t="s">
        <v>9240</v>
      </c>
      <c r="D4145" s="37" t="s">
        <v>9263</v>
      </c>
      <c r="E4145" s="35">
        <v>786910</v>
      </c>
      <c r="F4145" s="37" t="s">
        <v>12068</v>
      </c>
      <c r="G4145" s="36" t="s">
        <v>9253</v>
      </c>
      <c r="H4145" s="42">
        <v>2426131.3576500001</v>
      </c>
      <c r="I4145" s="39"/>
      <c r="J4145" s="42">
        <f t="shared" si="197"/>
        <v>2426131.3576500001</v>
      </c>
      <c r="K4145" s="36">
        <v>0</v>
      </c>
      <c r="L4145" s="36">
        <v>100</v>
      </c>
      <c r="M4145" s="36">
        <v>1</v>
      </c>
      <c r="N4145" s="40" t="s">
        <v>10956</v>
      </c>
      <c r="O4145" s="37" t="s">
        <v>11510</v>
      </c>
      <c r="P4145" s="36">
        <v>207</v>
      </c>
      <c r="Q4145" s="37" t="s">
        <v>9266</v>
      </c>
    </row>
    <row r="4146" spans="1:17" ht="15" customHeight="1">
      <c r="A4146" s="35">
        <v>786901</v>
      </c>
      <c r="B4146" s="36" t="s">
        <v>10602</v>
      </c>
      <c r="C4146" s="37" t="s">
        <v>9240</v>
      </c>
      <c r="D4146" s="37" t="s">
        <v>9263</v>
      </c>
      <c r="E4146" s="35">
        <v>786901</v>
      </c>
      <c r="F4146" s="37" t="s">
        <v>12069</v>
      </c>
      <c r="G4146" s="36" t="s">
        <v>9253</v>
      </c>
      <c r="H4146" s="42">
        <v>2230520.7424499998</v>
      </c>
      <c r="I4146" s="39"/>
      <c r="J4146" s="42">
        <f t="shared" si="197"/>
        <v>2230520.7424499998</v>
      </c>
      <c r="K4146" s="36">
        <v>0</v>
      </c>
      <c r="L4146" s="36">
        <v>100</v>
      </c>
      <c r="M4146" s="36">
        <v>1</v>
      </c>
      <c r="N4146" s="40" t="s">
        <v>10956</v>
      </c>
      <c r="O4146" s="37" t="s">
        <v>11510</v>
      </c>
      <c r="P4146" s="36">
        <v>207</v>
      </c>
      <c r="Q4146" s="37" t="s">
        <v>9266</v>
      </c>
    </row>
    <row r="4147" spans="1:17" ht="15" customHeight="1">
      <c r="A4147" s="35">
        <v>786101</v>
      </c>
      <c r="B4147" s="36" t="s">
        <v>10602</v>
      </c>
      <c r="C4147" s="37" t="s">
        <v>9240</v>
      </c>
      <c r="D4147" s="37" t="s">
        <v>9329</v>
      </c>
      <c r="E4147" s="35" t="s">
        <v>12070</v>
      </c>
      <c r="F4147" s="37" t="s">
        <v>12071</v>
      </c>
      <c r="G4147" s="36" t="s">
        <v>9253</v>
      </c>
      <c r="H4147" s="42">
        <v>7477354.4147230498</v>
      </c>
      <c r="I4147" s="39"/>
      <c r="J4147" s="42">
        <f t="shared" si="197"/>
        <v>7477354.4147230498</v>
      </c>
      <c r="K4147" s="36">
        <v>0</v>
      </c>
      <c r="L4147" s="36">
        <v>100</v>
      </c>
      <c r="M4147" s="36">
        <v>1</v>
      </c>
      <c r="N4147" s="40" t="s">
        <v>9684</v>
      </c>
      <c r="O4147" s="37" t="s">
        <v>9844</v>
      </c>
      <c r="P4147" s="36">
        <v>234</v>
      </c>
      <c r="Q4147" s="37" t="s">
        <v>9330</v>
      </c>
    </row>
    <row r="4148" spans="1:17" ht="15" customHeight="1">
      <c r="A4148" s="35">
        <v>786401</v>
      </c>
      <c r="B4148" s="36" t="s">
        <v>10602</v>
      </c>
      <c r="C4148" s="37" t="s">
        <v>9240</v>
      </c>
      <c r="D4148" s="37" t="s">
        <v>9263</v>
      </c>
      <c r="E4148" s="35">
        <v>786401</v>
      </c>
      <c r="F4148" s="37" t="s">
        <v>12072</v>
      </c>
      <c r="G4148" s="36" t="s">
        <v>9253</v>
      </c>
      <c r="H4148" s="42">
        <v>1358942.4634499999</v>
      </c>
      <c r="I4148" s="39"/>
      <c r="J4148" s="42">
        <f t="shared" si="197"/>
        <v>1358942.4634499999</v>
      </c>
      <c r="K4148" s="36">
        <v>0</v>
      </c>
      <c r="L4148" s="36">
        <v>100</v>
      </c>
      <c r="M4148" s="36">
        <v>1</v>
      </c>
      <c r="N4148" s="40" t="s">
        <v>9684</v>
      </c>
      <c r="O4148" s="40" t="s">
        <v>10910</v>
      </c>
      <c r="P4148" s="36">
        <v>207</v>
      </c>
      <c r="Q4148" s="37" t="s">
        <v>9266</v>
      </c>
    </row>
    <row r="4149" spans="1:17" ht="15" customHeight="1">
      <c r="A4149" s="35">
        <v>800501</v>
      </c>
      <c r="B4149" s="36" t="s">
        <v>10602</v>
      </c>
      <c r="C4149" s="37" t="s">
        <v>9240</v>
      </c>
      <c r="D4149" s="37" t="s">
        <v>9263</v>
      </c>
      <c r="E4149" s="35">
        <v>800501</v>
      </c>
      <c r="F4149" s="37" t="s">
        <v>12073</v>
      </c>
      <c r="G4149" s="36" t="s">
        <v>9253</v>
      </c>
      <c r="H4149" s="42">
        <v>1358942.4634499999</v>
      </c>
      <c r="I4149" s="39"/>
      <c r="J4149" s="42">
        <f t="shared" si="197"/>
        <v>1358942.4634499999</v>
      </c>
      <c r="K4149" s="36">
        <v>0</v>
      </c>
      <c r="L4149" s="36">
        <v>100</v>
      </c>
      <c r="M4149" s="36">
        <v>1</v>
      </c>
      <c r="N4149" s="40" t="s">
        <v>9684</v>
      </c>
      <c r="O4149" s="40" t="s">
        <v>10910</v>
      </c>
      <c r="P4149" s="36">
        <v>207</v>
      </c>
      <c r="Q4149" s="37" t="s">
        <v>9266</v>
      </c>
    </row>
    <row r="4150" spans="1:17" ht="15" customHeight="1">
      <c r="A4150" s="35">
        <v>340702</v>
      </c>
      <c r="B4150" s="36" t="s">
        <v>10602</v>
      </c>
      <c r="C4150" s="37" t="s">
        <v>9240</v>
      </c>
      <c r="D4150" s="37" t="s">
        <v>9329</v>
      </c>
      <c r="E4150" s="35" t="s">
        <v>12074</v>
      </c>
      <c r="F4150" s="38" t="s">
        <v>12075</v>
      </c>
      <c r="G4150" s="36" t="s">
        <v>9253</v>
      </c>
      <c r="H4150" s="42">
        <v>6948121.8220127998</v>
      </c>
      <c r="I4150" s="39"/>
      <c r="J4150" s="42">
        <f t="shared" si="197"/>
        <v>6948121.8220127998</v>
      </c>
      <c r="K4150" s="43">
        <v>0</v>
      </c>
      <c r="L4150" s="36">
        <v>100</v>
      </c>
      <c r="M4150" s="36">
        <v>1</v>
      </c>
      <c r="N4150" s="40" t="s">
        <v>10956</v>
      </c>
      <c r="O4150" s="37" t="s">
        <v>9844</v>
      </c>
      <c r="P4150" s="36">
        <v>234</v>
      </c>
      <c r="Q4150" s="37" t="s">
        <v>9330</v>
      </c>
    </row>
    <row r="4151" spans="1:17" ht="15" customHeight="1">
      <c r="A4151" s="35">
        <v>340703</v>
      </c>
      <c r="B4151" s="36" t="s">
        <v>10602</v>
      </c>
      <c r="C4151" s="37" t="s">
        <v>9240</v>
      </c>
      <c r="D4151" s="37" t="s">
        <v>9329</v>
      </c>
      <c r="E4151" s="35" t="s">
        <v>12076</v>
      </c>
      <c r="F4151" s="38" t="s">
        <v>12077</v>
      </c>
      <c r="G4151" s="36" t="s">
        <v>9253</v>
      </c>
      <c r="H4151" s="42">
        <v>6948121.8220127998</v>
      </c>
      <c r="I4151" s="39"/>
      <c r="J4151" s="42">
        <f t="shared" si="197"/>
        <v>6948121.8220127998</v>
      </c>
      <c r="K4151" s="43">
        <v>0</v>
      </c>
      <c r="L4151" s="36">
        <v>100</v>
      </c>
      <c r="M4151" s="36">
        <v>1</v>
      </c>
      <c r="N4151" s="40" t="s">
        <v>10956</v>
      </c>
      <c r="O4151" s="37" t="s">
        <v>9844</v>
      </c>
      <c r="P4151" s="36">
        <v>234</v>
      </c>
      <c r="Q4151" s="37" t="s">
        <v>9330</v>
      </c>
    </row>
    <row r="4152" spans="1:17" ht="15" customHeight="1">
      <c r="A4152" s="35">
        <v>859402</v>
      </c>
      <c r="B4152" s="36" t="s">
        <v>10602</v>
      </c>
      <c r="C4152" s="37" t="s">
        <v>9240</v>
      </c>
      <c r="D4152" s="37" t="s">
        <v>9383</v>
      </c>
      <c r="E4152" s="35">
        <v>859402</v>
      </c>
      <c r="F4152" s="37" t="s">
        <v>3758</v>
      </c>
      <c r="G4152" s="36" t="s">
        <v>9253</v>
      </c>
      <c r="H4152" s="42">
        <v>11270158.300403789</v>
      </c>
      <c r="I4152" s="39"/>
      <c r="J4152" s="42">
        <f t="shared" si="197"/>
        <v>11270158.300403789</v>
      </c>
      <c r="K4152" s="36">
        <v>0</v>
      </c>
      <c r="L4152" s="36">
        <v>100</v>
      </c>
      <c r="M4152" s="36">
        <v>1</v>
      </c>
      <c r="N4152" s="40" t="s">
        <v>9684</v>
      </c>
      <c r="O4152" s="37" t="s">
        <v>10655</v>
      </c>
      <c r="P4152" s="36">
        <v>237</v>
      </c>
      <c r="Q4152" s="37" t="s">
        <v>9384</v>
      </c>
    </row>
    <row r="4153" spans="1:17" ht="15" customHeight="1">
      <c r="A4153" s="35">
        <v>808702</v>
      </c>
      <c r="B4153" s="36" t="s">
        <v>10602</v>
      </c>
      <c r="C4153" s="37" t="s">
        <v>9240</v>
      </c>
      <c r="D4153" s="37" t="s">
        <v>9263</v>
      </c>
      <c r="E4153" s="35">
        <v>808702</v>
      </c>
      <c r="F4153" s="38" t="s">
        <v>12078</v>
      </c>
      <c r="G4153" s="36" t="s">
        <v>9253</v>
      </c>
      <c r="H4153" s="42">
        <v>5058889.8106031995</v>
      </c>
      <c r="I4153" s="39"/>
      <c r="J4153" s="42">
        <f t="shared" si="197"/>
        <v>5058889.8106031995</v>
      </c>
      <c r="K4153" s="43">
        <v>0</v>
      </c>
      <c r="L4153" s="36">
        <v>100</v>
      </c>
      <c r="M4153" s="36">
        <v>1</v>
      </c>
      <c r="N4153" s="40" t="s">
        <v>10780</v>
      </c>
      <c r="O4153" s="37" t="s">
        <v>9844</v>
      </c>
      <c r="P4153" s="36">
        <v>207</v>
      </c>
      <c r="Q4153" s="37" t="s">
        <v>9266</v>
      </c>
    </row>
    <row r="4154" spans="1:17" ht="15" customHeight="1">
      <c r="A4154" s="35">
        <v>808602</v>
      </c>
      <c r="B4154" s="36" t="s">
        <v>10602</v>
      </c>
      <c r="C4154" s="37" t="s">
        <v>9240</v>
      </c>
      <c r="D4154" s="37" t="s">
        <v>9263</v>
      </c>
      <c r="E4154" s="35">
        <v>808602</v>
      </c>
      <c r="F4154" s="38" t="s">
        <v>4081</v>
      </c>
      <c r="G4154" s="36" t="s">
        <v>9253</v>
      </c>
      <c r="H4154" s="42">
        <v>5812196.9161756504</v>
      </c>
      <c r="I4154" s="39"/>
      <c r="J4154" s="42">
        <f t="shared" si="197"/>
        <v>5812196.9161756504</v>
      </c>
      <c r="K4154" s="43">
        <v>0</v>
      </c>
      <c r="L4154" s="36">
        <v>100</v>
      </c>
      <c r="M4154" s="36">
        <v>1</v>
      </c>
      <c r="N4154" s="40" t="s">
        <v>10780</v>
      </c>
      <c r="O4154" s="37" t="s">
        <v>9844</v>
      </c>
      <c r="P4154" s="36">
        <v>207</v>
      </c>
      <c r="Q4154" s="37" t="s">
        <v>9266</v>
      </c>
    </row>
    <row r="4155" spans="1:17" ht="15" customHeight="1">
      <c r="A4155" s="35">
        <v>808802</v>
      </c>
      <c r="B4155" s="36" t="s">
        <v>10602</v>
      </c>
      <c r="C4155" s="37" t="s">
        <v>9240</v>
      </c>
      <c r="D4155" s="37" t="s">
        <v>9263</v>
      </c>
      <c r="E4155" s="35">
        <v>808802</v>
      </c>
      <c r="F4155" s="38" t="s">
        <v>12079</v>
      </c>
      <c r="G4155" s="36" t="s">
        <v>9253</v>
      </c>
      <c r="H4155" s="42">
        <v>5058889.8106031995</v>
      </c>
      <c r="I4155" s="39"/>
      <c r="J4155" s="42">
        <f t="shared" si="197"/>
        <v>5058889.8106031995</v>
      </c>
      <c r="K4155" s="43">
        <v>0</v>
      </c>
      <c r="L4155" s="36">
        <v>100</v>
      </c>
      <c r="M4155" s="36">
        <v>1</v>
      </c>
      <c r="N4155" s="40" t="s">
        <v>10780</v>
      </c>
      <c r="O4155" s="37" t="s">
        <v>9844</v>
      </c>
      <c r="P4155" s="36">
        <v>207</v>
      </c>
      <c r="Q4155" s="37" t="s">
        <v>9266</v>
      </c>
    </row>
    <row r="4156" spans="1:17" ht="15" customHeight="1">
      <c r="A4156" s="35">
        <v>808302</v>
      </c>
      <c r="B4156" s="36" t="s">
        <v>10602</v>
      </c>
      <c r="C4156" s="37" t="s">
        <v>9240</v>
      </c>
      <c r="D4156" s="37" t="s">
        <v>9263</v>
      </c>
      <c r="E4156" s="35">
        <v>808302</v>
      </c>
      <c r="F4156" s="38" t="s">
        <v>12080</v>
      </c>
      <c r="G4156" s="36" t="s">
        <v>9253</v>
      </c>
      <c r="H4156" s="42">
        <v>5812196.9161756504</v>
      </c>
      <c r="I4156" s="39"/>
      <c r="J4156" s="42">
        <f t="shared" si="197"/>
        <v>5812196.9161756504</v>
      </c>
      <c r="K4156" s="43">
        <v>0</v>
      </c>
      <c r="L4156" s="36">
        <v>100</v>
      </c>
      <c r="M4156" s="36">
        <v>1</v>
      </c>
      <c r="N4156" s="40" t="s">
        <v>10780</v>
      </c>
      <c r="O4156" s="37" t="s">
        <v>9844</v>
      </c>
      <c r="P4156" s="36">
        <v>207</v>
      </c>
      <c r="Q4156" s="37" t="s">
        <v>9266</v>
      </c>
    </row>
    <row r="4157" spans="1:17" ht="15" customHeight="1">
      <c r="A4157" s="35">
        <v>808112</v>
      </c>
      <c r="B4157" s="36" t="s">
        <v>10602</v>
      </c>
      <c r="C4157" s="37" t="s">
        <v>9240</v>
      </c>
      <c r="D4157" s="37" t="s">
        <v>9263</v>
      </c>
      <c r="E4157" s="35">
        <v>808112</v>
      </c>
      <c r="F4157" s="38" t="s">
        <v>12081</v>
      </c>
      <c r="G4157" s="36" t="s">
        <v>9253</v>
      </c>
      <c r="H4157" s="42">
        <v>5812196.9161756504</v>
      </c>
      <c r="I4157" s="39"/>
      <c r="J4157" s="42">
        <f t="shared" si="197"/>
        <v>5812196.9161756504</v>
      </c>
      <c r="K4157" s="43">
        <v>0</v>
      </c>
      <c r="L4157" s="36">
        <v>100</v>
      </c>
      <c r="M4157" s="36">
        <v>1</v>
      </c>
      <c r="N4157" s="40" t="s">
        <v>10780</v>
      </c>
      <c r="O4157" s="37" t="s">
        <v>9844</v>
      </c>
      <c r="P4157" s="36">
        <v>207</v>
      </c>
      <c r="Q4157" s="37" t="s">
        <v>9266</v>
      </c>
    </row>
    <row r="4158" spans="1:17" ht="15" customHeight="1">
      <c r="A4158" s="35">
        <v>808402</v>
      </c>
      <c r="B4158" s="36" t="s">
        <v>10602</v>
      </c>
      <c r="C4158" s="37" t="s">
        <v>9240</v>
      </c>
      <c r="D4158" s="37" t="s">
        <v>9263</v>
      </c>
      <c r="E4158" s="35">
        <v>808402</v>
      </c>
      <c r="F4158" s="38" t="s">
        <v>4080</v>
      </c>
      <c r="G4158" s="36" t="s">
        <v>9253</v>
      </c>
      <c r="H4158" s="42">
        <v>5058889.8106031995</v>
      </c>
      <c r="I4158" s="39"/>
      <c r="J4158" s="42">
        <f t="shared" si="197"/>
        <v>5058889.8106031995</v>
      </c>
      <c r="K4158" s="43">
        <v>0</v>
      </c>
      <c r="L4158" s="36">
        <v>100</v>
      </c>
      <c r="M4158" s="36">
        <v>1</v>
      </c>
      <c r="N4158" s="40" t="s">
        <v>12082</v>
      </c>
      <c r="O4158" s="37" t="s">
        <v>9844</v>
      </c>
      <c r="P4158" s="36">
        <v>207</v>
      </c>
      <c r="Q4158" s="37" t="s">
        <v>9266</v>
      </c>
    </row>
    <row r="4159" spans="1:17" ht="15" customHeight="1">
      <c r="A4159" s="35">
        <v>808202</v>
      </c>
      <c r="B4159" s="36" t="s">
        <v>10602</v>
      </c>
      <c r="C4159" s="37" t="s">
        <v>9240</v>
      </c>
      <c r="D4159" s="37" t="s">
        <v>9263</v>
      </c>
      <c r="E4159" s="35">
        <v>808202</v>
      </c>
      <c r="F4159" s="38" t="s">
        <v>12083</v>
      </c>
      <c r="G4159" s="36" t="s">
        <v>9253</v>
      </c>
      <c r="H4159" s="42">
        <v>5812196.9161756504</v>
      </c>
      <c r="I4159" s="39"/>
      <c r="J4159" s="42">
        <f t="shared" si="197"/>
        <v>5812196.9161756504</v>
      </c>
      <c r="K4159" s="43">
        <v>0</v>
      </c>
      <c r="L4159" s="36">
        <v>100</v>
      </c>
      <c r="M4159" s="36">
        <v>1</v>
      </c>
      <c r="N4159" s="40" t="s">
        <v>10780</v>
      </c>
      <c r="O4159" s="37" t="s">
        <v>9844</v>
      </c>
      <c r="P4159" s="36">
        <v>207</v>
      </c>
      <c r="Q4159" s="37" t="s">
        <v>9266</v>
      </c>
    </row>
    <row r="4160" spans="1:17" ht="15" customHeight="1">
      <c r="A4160" s="35">
        <v>808502</v>
      </c>
      <c r="B4160" s="36" t="s">
        <v>10602</v>
      </c>
      <c r="C4160" s="37" t="s">
        <v>9240</v>
      </c>
      <c r="D4160" s="37" t="s">
        <v>9263</v>
      </c>
      <c r="E4160" s="35">
        <v>808502</v>
      </c>
      <c r="F4160" s="38" t="s">
        <v>12084</v>
      </c>
      <c r="G4160" s="36" t="s">
        <v>9253</v>
      </c>
      <c r="H4160" s="42">
        <v>5812196.9161756504</v>
      </c>
      <c r="I4160" s="39"/>
      <c r="J4160" s="42">
        <f t="shared" si="197"/>
        <v>5812196.9161756504</v>
      </c>
      <c r="K4160" s="43">
        <v>0</v>
      </c>
      <c r="L4160" s="36">
        <v>100</v>
      </c>
      <c r="M4160" s="36">
        <v>1</v>
      </c>
      <c r="N4160" s="40" t="s">
        <v>10780</v>
      </c>
      <c r="O4160" s="37" t="s">
        <v>9844</v>
      </c>
      <c r="P4160" s="36">
        <v>207</v>
      </c>
      <c r="Q4160" s="37" t="s">
        <v>9266</v>
      </c>
    </row>
    <row r="4161" spans="1:17" ht="15" customHeight="1">
      <c r="A4161" s="35" t="s">
        <v>1516</v>
      </c>
      <c r="B4161" s="36" t="s">
        <v>10602</v>
      </c>
      <c r="C4161" s="37" t="s">
        <v>9240</v>
      </c>
      <c r="D4161" s="37" t="s">
        <v>9329</v>
      </c>
      <c r="E4161" s="35" t="s">
        <v>12085</v>
      </c>
      <c r="F4161" s="38" t="s">
        <v>1517</v>
      </c>
      <c r="G4161" s="36" t="s">
        <v>9253</v>
      </c>
      <c r="H4161" s="42">
        <v>1852691.5585035</v>
      </c>
      <c r="I4161" s="39"/>
      <c r="J4161" s="42">
        <f t="shared" si="197"/>
        <v>1852691.5585035</v>
      </c>
      <c r="K4161" s="43">
        <v>0</v>
      </c>
      <c r="L4161" s="36">
        <v>100</v>
      </c>
      <c r="M4161" s="36">
        <v>1</v>
      </c>
      <c r="N4161" s="40" t="s">
        <v>11024</v>
      </c>
      <c r="O4161" s="37" t="s">
        <v>10961</v>
      </c>
      <c r="P4161" s="36">
        <v>234</v>
      </c>
      <c r="Q4161" s="37" t="s">
        <v>9330</v>
      </c>
    </row>
    <row r="4162" spans="1:17" ht="15" customHeight="1">
      <c r="A4162" s="35">
        <v>429402</v>
      </c>
      <c r="B4162" s="36" t="s">
        <v>10602</v>
      </c>
      <c r="C4162" s="37" t="s">
        <v>9240</v>
      </c>
      <c r="D4162" s="37" t="s">
        <v>9241</v>
      </c>
      <c r="E4162" s="35">
        <v>429402</v>
      </c>
      <c r="F4162" s="37" t="s">
        <v>12086</v>
      </c>
      <c r="G4162" s="36" t="s">
        <v>9253</v>
      </c>
      <c r="H4162" s="42">
        <v>2113910.4986999999</v>
      </c>
      <c r="I4162" s="39"/>
      <c r="J4162" s="42">
        <f t="shared" si="197"/>
        <v>2113910.4986999999</v>
      </c>
      <c r="K4162" s="36">
        <v>0</v>
      </c>
      <c r="L4162" s="36">
        <v>100</v>
      </c>
      <c r="M4162" s="36">
        <v>1</v>
      </c>
      <c r="N4162" s="40" t="s">
        <v>9684</v>
      </c>
      <c r="O4162" s="37" t="s">
        <v>9844</v>
      </c>
      <c r="P4162" s="36">
        <v>235</v>
      </c>
      <c r="Q4162" s="37" t="s">
        <v>9246</v>
      </c>
    </row>
    <row r="4163" spans="1:17" ht="15" customHeight="1">
      <c r="A4163" s="35">
        <v>430103</v>
      </c>
      <c r="B4163" s="36" t="s">
        <v>10602</v>
      </c>
      <c r="C4163" s="37" t="s">
        <v>9240</v>
      </c>
      <c r="D4163" s="37" t="s">
        <v>9241</v>
      </c>
      <c r="E4163" s="35">
        <v>430103</v>
      </c>
      <c r="F4163" s="37" t="s">
        <v>2007</v>
      </c>
      <c r="G4163" s="36" t="s">
        <v>9253</v>
      </c>
      <c r="H4163" s="42">
        <v>1464637.988385</v>
      </c>
      <c r="I4163" s="39"/>
      <c r="J4163" s="42">
        <f t="shared" si="197"/>
        <v>1464637.988385</v>
      </c>
      <c r="K4163" s="36">
        <v>0</v>
      </c>
      <c r="L4163" s="36">
        <v>100</v>
      </c>
      <c r="M4163" s="36">
        <v>1</v>
      </c>
      <c r="N4163" s="40" t="s">
        <v>9684</v>
      </c>
      <c r="O4163" s="37" t="s">
        <v>9844</v>
      </c>
      <c r="P4163" s="36">
        <v>235</v>
      </c>
      <c r="Q4163" s="37" t="s">
        <v>9246</v>
      </c>
    </row>
    <row r="4164" spans="1:17" ht="15" customHeight="1">
      <c r="A4164" s="35">
        <v>698004</v>
      </c>
      <c r="B4164" s="36" t="s">
        <v>10602</v>
      </c>
      <c r="C4164" s="37" t="s">
        <v>9240</v>
      </c>
      <c r="D4164" s="37" t="s">
        <v>9247</v>
      </c>
      <c r="E4164" s="35">
        <v>698004</v>
      </c>
      <c r="F4164" s="37" t="s">
        <v>12087</v>
      </c>
      <c r="G4164" s="36" t="s">
        <v>9253</v>
      </c>
      <c r="H4164" s="42">
        <v>875762.92089000007</v>
      </c>
      <c r="I4164" s="39"/>
      <c r="J4164" s="42">
        <f t="shared" si="197"/>
        <v>875762.92089000007</v>
      </c>
      <c r="K4164" s="36">
        <v>0</v>
      </c>
      <c r="L4164" s="36">
        <v>100</v>
      </c>
      <c r="M4164" s="36">
        <v>1</v>
      </c>
      <c r="N4164" s="40" t="s">
        <v>9684</v>
      </c>
      <c r="O4164" s="37" t="s">
        <v>9844</v>
      </c>
      <c r="P4164" s="36">
        <v>204</v>
      </c>
      <c r="Q4164" s="37" t="s">
        <v>9248</v>
      </c>
    </row>
    <row r="4165" spans="1:17" ht="15" customHeight="1">
      <c r="A4165" s="35">
        <v>800104</v>
      </c>
      <c r="B4165" s="36" t="s">
        <v>10602</v>
      </c>
      <c r="C4165" s="37" t="s">
        <v>9240</v>
      </c>
      <c r="D4165" s="37" t="s">
        <v>9263</v>
      </c>
      <c r="E4165" s="35">
        <v>800104</v>
      </c>
      <c r="F4165" s="37" t="s">
        <v>12088</v>
      </c>
      <c r="G4165" s="36" t="s">
        <v>9253</v>
      </c>
      <c r="H4165" s="42">
        <v>3472852.96215</v>
      </c>
      <c r="I4165" s="39"/>
      <c r="J4165" s="42">
        <f t="shared" si="197"/>
        <v>3472852.96215</v>
      </c>
      <c r="K4165" s="36">
        <v>0</v>
      </c>
      <c r="L4165" s="36">
        <v>100</v>
      </c>
      <c r="M4165" s="36">
        <v>1</v>
      </c>
      <c r="N4165" s="40" t="s">
        <v>10780</v>
      </c>
      <c r="O4165" s="37" t="s">
        <v>9245</v>
      </c>
      <c r="P4165" s="36">
        <v>207</v>
      </c>
      <c r="Q4165" s="37" t="s">
        <v>9266</v>
      </c>
    </row>
    <row r="4166" spans="1:17" ht="15" customHeight="1">
      <c r="A4166" s="35">
        <v>450002</v>
      </c>
      <c r="B4166" s="36" t="s">
        <v>10602</v>
      </c>
      <c r="C4166" s="37" t="s">
        <v>9240</v>
      </c>
      <c r="D4166" s="37" t="s">
        <v>9241</v>
      </c>
      <c r="E4166" s="35">
        <v>450002</v>
      </c>
      <c r="F4166" s="37" t="s">
        <v>12089</v>
      </c>
      <c r="G4166" s="36" t="s">
        <v>9253</v>
      </c>
      <c r="H4166" s="42">
        <v>1811923.2845999999</v>
      </c>
      <c r="I4166" s="39"/>
      <c r="J4166" s="42">
        <f t="shared" si="197"/>
        <v>1811923.2845999999</v>
      </c>
      <c r="K4166" s="36">
        <v>0</v>
      </c>
      <c r="L4166" s="36">
        <v>100</v>
      </c>
      <c r="M4166" s="36">
        <v>1</v>
      </c>
      <c r="N4166" s="40" t="s">
        <v>9684</v>
      </c>
      <c r="O4166" s="37" t="s">
        <v>9844</v>
      </c>
      <c r="P4166" s="36">
        <v>235</v>
      </c>
      <c r="Q4166" s="37" t="s">
        <v>9246</v>
      </c>
    </row>
    <row r="4167" spans="1:17" ht="15" customHeight="1">
      <c r="A4167" s="35">
        <v>861201</v>
      </c>
      <c r="B4167" s="36" t="s">
        <v>10602</v>
      </c>
      <c r="C4167" s="37" t="s">
        <v>9240</v>
      </c>
      <c r="D4167" s="37" t="s">
        <v>9383</v>
      </c>
      <c r="E4167" s="35">
        <v>861201</v>
      </c>
      <c r="F4167" s="37" t="s">
        <v>3614</v>
      </c>
      <c r="G4167" s="36" t="s">
        <v>9253</v>
      </c>
      <c r="H4167" s="42">
        <v>274808.36483100004</v>
      </c>
      <c r="I4167" s="39"/>
      <c r="J4167" s="42">
        <f t="shared" si="197"/>
        <v>274808.36483100004</v>
      </c>
      <c r="K4167" s="36">
        <v>0</v>
      </c>
      <c r="L4167" s="36">
        <v>100</v>
      </c>
      <c r="M4167" s="36">
        <v>1</v>
      </c>
      <c r="N4167" s="40" t="s">
        <v>12090</v>
      </c>
      <c r="O4167" s="37" t="s">
        <v>9245</v>
      </c>
      <c r="P4167" s="36">
        <v>237</v>
      </c>
      <c r="Q4167" s="37" t="s">
        <v>9384</v>
      </c>
    </row>
    <row r="4168" spans="1:17" ht="15" customHeight="1">
      <c r="A4168" s="35">
        <v>861202</v>
      </c>
      <c r="B4168" s="36" t="s">
        <v>10602</v>
      </c>
      <c r="C4168" s="37" t="s">
        <v>9240</v>
      </c>
      <c r="D4168" s="37" t="s">
        <v>9383</v>
      </c>
      <c r="E4168" s="35">
        <v>861202</v>
      </c>
      <c r="F4168" s="37" t="s">
        <v>3697</v>
      </c>
      <c r="G4168" s="36" t="s">
        <v>9253</v>
      </c>
      <c r="H4168" s="42">
        <v>1971486.78012</v>
      </c>
      <c r="I4168" s="39"/>
      <c r="J4168" s="42">
        <f t="shared" si="197"/>
        <v>1971486.78012</v>
      </c>
      <c r="K4168" s="36">
        <v>0</v>
      </c>
      <c r="L4168" s="36">
        <v>100</v>
      </c>
      <c r="M4168" s="36">
        <v>1</v>
      </c>
      <c r="N4168" s="40" t="s">
        <v>9684</v>
      </c>
      <c r="O4168" s="37" t="s">
        <v>9844</v>
      </c>
      <c r="P4168" s="36">
        <v>237</v>
      </c>
      <c r="Q4168" s="37" t="s">
        <v>9384</v>
      </c>
    </row>
    <row r="4169" spans="1:17" ht="15" customHeight="1">
      <c r="A4169" s="35">
        <v>340701</v>
      </c>
      <c r="B4169" s="36" t="s">
        <v>10602</v>
      </c>
      <c r="C4169" s="37" t="s">
        <v>9240</v>
      </c>
      <c r="D4169" s="37" t="s">
        <v>9329</v>
      </c>
      <c r="E4169" s="35" t="s">
        <v>12091</v>
      </c>
      <c r="F4169" s="38" t="s">
        <v>1714</v>
      </c>
      <c r="G4169" s="36" t="s">
        <v>9253</v>
      </c>
      <c r="H4169" s="42">
        <v>7614154.622710349</v>
      </c>
      <c r="I4169" s="39"/>
      <c r="J4169" s="42">
        <f t="shared" si="197"/>
        <v>7614154.622710349</v>
      </c>
      <c r="K4169" s="43">
        <v>0</v>
      </c>
      <c r="L4169" s="36">
        <v>100</v>
      </c>
      <c r="M4169" s="36">
        <v>1</v>
      </c>
      <c r="N4169" s="40" t="s">
        <v>12036</v>
      </c>
      <c r="O4169" s="37" t="s">
        <v>9245</v>
      </c>
      <c r="P4169" s="36">
        <v>234</v>
      </c>
      <c r="Q4169" s="37" t="s">
        <v>9330</v>
      </c>
    </row>
    <row r="4170" spans="1:17" ht="15" customHeight="1">
      <c r="A4170" s="35">
        <v>786932</v>
      </c>
      <c r="B4170" s="36" t="s">
        <v>10602</v>
      </c>
      <c r="C4170" s="37" t="s">
        <v>9240</v>
      </c>
      <c r="D4170" s="37" t="s">
        <v>9263</v>
      </c>
      <c r="E4170" s="35">
        <v>786932</v>
      </c>
      <c r="F4170" s="37" t="s">
        <v>12092</v>
      </c>
      <c r="G4170" s="36" t="s">
        <v>9253</v>
      </c>
      <c r="H4170" s="42">
        <v>1660929.6775499999</v>
      </c>
      <c r="I4170" s="39"/>
      <c r="J4170" s="42">
        <f t="shared" si="197"/>
        <v>1660929.6775499999</v>
      </c>
      <c r="K4170" s="36">
        <v>0</v>
      </c>
      <c r="L4170" s="36">
        <v>100</v>
      </c>
      <c r="M4170" s="36">
        <v>1</v>
      </c>
      <c r="N4170" s="40" t="s">
        <v>9684</v>
      </c>
      <c r="O4170" s="37" t="s">
        <v>9844</v>
      </c>
      <c r="P4170" s="36">
        <v>207</v>
      </c>
      <c r="Q4170" s="37" t="s">
        <v>9266</v>
      </c>
    </row>
    <row r="4171" spans="1:17" ht="15" customHeight="1">
      <c r="A4171" s="35" t="s">
        <v>12093</v>
      </c>
      <c r="B4171" s="36" t="s">
        <v>10602</v>
      </c>
      <c r="C4171" s="37" t="s">
        <v>9240</v>
      </c>
      <c r="D4171" s="37" t="s">
        <v>9327</v>
      </c>
      <c r="E4171" s="35" t="s">
        <v>12093</v>
      </c>
      <c r="F4171" s="37" t="s">
        <v>12094</v>
      </c>
      <c r="G4171" s="36" t="s">
        <v>9253</v>
      </c>
      <c r="H4171" s="42">
        <v>2189407.3022250002</v>
      </c>
      <c r="I4171" s="39"/>
      <c r="J4171" s="42">
        <f t="shared" si="197"/>
        <v>2189407.3022250002</v>
      </c>
      <c r="K4171" s="36">
        <v>0</v>
      </c>
      <c r="L4171" s="36">
        <v>100</v>
      </c>
      <c r="M4171" s="36">
        <v>1</v>
      </c>
      <c r="N4171" s="40" t="s">
        <v>9684</v>
      </c>
      <c r="O4171" s="37" t="s">
        <v>9844</v>
      </c>
      <c r="P4171" s="36">
        <v>245</v>
      </c>
      <c r="Q4171" s="37" t="s">
        <v>9328</v>
      </c>
    </row>
    <row r="4172" spans="1:17" ht="15" customHeight="1">
      <c r="A4172" s="35" t="s">
        <v>12095</v>
      </c>
      <c r="B4172" s="36" t="s">
        <v>10602</v>
      </c>
      <c r="C4172" s="37" t="s">
        <v>9240</v>
      </c>
      <c r="D4172" s="37" t="s">
        <v>9327</v>
      </c>
      <c r="E4172" s="35" t="s">
        <v>12095</v>
      </c>
      <c r="F4172" s="37" t="s">
        <v>12096</v>
      </c>
      <c r="G4172" s="36" t="s">
        <v>9253</v>
      </c>
      <c r="H4172" s="42">
        <v>2189407.3022250002</v>
      </c>
      <c r="I4172" s="39"/>
      <c r="J4172" s="42">
        <f t="shared" si="197"/>
        <v>2189407.3022250002</v>
      </c>
      <c r="K4172" s="36">
        <v>0</v>
      </c>
      <c r="L4172" s="36">
        <v>100</v>
      </c>
      <c r="M4172" s="36">
        <v>1</v>
      </c>
      <c r="N4172" s="40" t="s">
        <v>9684</v>
      </c>
      <c r="O4172" s="37" t="s">
        <v>9844</v>
      </c>
      <c r="P4172" s="36">
        <v>245</v>
      </c>
      <c r="Q4172" s="37" t="s">
        <v>9328</v>
      </c>
    </row>
    <row r="4173" spans="1:17" ht="15" customHeight="1">
      <c r="A4173" s="35" t="s">
        <v>12097</v>
      </c>
      <c r="B4173" s="36" t="s">
        <v>10602</v>
      </c>
      <c r="C4173" s="37" t="s">
        <v>9240</v>
      </c>
      <c r="D4173" s="37" t="s">
        <v>9327</v>
      </c>
      <c r="E4173" s="35" t="s">
        <v>12097</v>
      </c>
      <c r="F4173" s="37" t="s">
        <v>12098</v>
      </c>
      <c r="G4173" s="36" t="s">
        <v>9253</v>
      </c>
      <c r="H4173" s="42">
        <v>2189407.3022250002</v>
      </c>
      <c r="I4173" s="39"/>
      <c r="J4173" s="42">
        <f t="shared" si="197"/>
        <v>2189407.3022250002</v>
      </c>
      <c r="K4173" s="36">
        <v>0</v>
      </c>
      <c r="L4173" s="36">
        <v>100</v>
      </c>
      <c r="M4173" s="36">
        <v>1</v>
      </c>
      <c r="N4173" s="40" t="s">
        <v>9684</v>
      </c>
      <c r="O4173" s="37" t="s">
        <v>9844</v>
      </c>
      <c r="P4173" s="36">
        <v>245</v>
      </c>
      <c r="Q4173" s="37" t="s">
        <v>9328</v>
      </c>
    </row>
    <row r="4174" spans="1:17" ht="15" customHeight="1">
      <c r="A4174" s="35">
        <v>523101</v>
      </c>
      <c r="B4174" s="36" t="s">
        <v>10602</v>
      </c>
      <c r="C4174" s="37" t="s">
        <v>9240</v>
      </c>
      <c r="D4174" s="37" t="s">
        <v>9241</v>
      </c>
      <c r="E4174" s="35">
        <v>523101</v>
      </c>
      <c r="F4174" s="37" t="s">
        <v>1961</v>
      </c>
      <c r="G4174" s="36" t="s">
        <v>9253</v>
      </c>
      <c r="H4174" s="42">
        <v>3592935.2101499997</v>
      </c>
      <c r="I4174" s="39"/>
      <c r="J4174" s="42">
        <f t="shared" si="197"/>
        <v>3592935.2101499997</v>
      </c>
      <c r="K4174" s="36">
        <v>0</v>
      </c>
      <c r="L4174" s="36">
        <v>100</v>
      </c>
      <c r="M4174" s="36">
        <v>1</v>
      </c>
      <c r="N4174" s="40" t="s">
        <v>9684</v>
      </c>
      <c r="O4174" s="37" t="s">
        <v>9844</v>
      </c>
      <c r="P4174" s="36">
        <v>235</v>
      </c>
      <c r="Q4174" s="37" t="s">
        <v>9246</v>
      </c>
    </row>
    <row r="4175" spans="1:17" ht="15" customHeight="1">
      <c r="A4175" s="35">
        <v>341501</v>
      </c>
      <c r="B4175" s="36" t="s">
        <v>10602</v>
      </c>
      <c r="C4175" s="37" t="s">
        <v>9240</v>
      </c>
      <c r="D4175" s="37" t="s">
        <v>9329</v>
      </c>
      <c r="E4175" s="35" t="s">
        <v>12099</v>
      </c>
      <c r="F4175" s="38" t="s">
        <v>1725</v>
      </c>
      <c r="G4175" s="36" t="s">
        <v>9253</v>
      </c>
      <c r="H4175" s="42">
        <v>8368669.6771392003</v>
      </c>
      <c r="I4175" s="39"/>
      <c r="J4175" s="42">
        <f t="shared" si="197"/>
        <v>8368669.6771392003</v>
      </c>
      <c r="K4175" s="43">
        <v>0</v>
      </c>
      <c r="L4175" s="36">
        <v>100</v>
      </c>
      <c r="M4175" s="36">
        <v>1</v>
      </c>
      <c r="N4175" s="40" t="s">
        <v>9684</v>
      </c>
      <c r="O4175" s="37" t="s">
        <v>9844</v>
      </c>
      <c r="P4175" s="36">
        <v>234</v>
      </c>
      <c r="Q4175" s="37" t="s">
        <v>9330</v>
      </c>
    </row>
    <row r="4176" spans="1:17" ht="15" customHeight="1">
      <c r="A4176" s="35">
        <v>341502</v>
      </c>
      <c r="B4176" s="36" t="s">
        <v>10602</v>
      </c>
      <c r="C4176" s="37" t="s">
        <v>9240</v>
      </c>
      <c r="D4176" s="37" t="s">
        <v>9329</v>
      </c>
      <c r="E4176" s="35" t="s">
        <v>12100</v>
      </c>
      <c r="F4176" s="38" t="s">
        <v>4060</v>
      </c>
      <c r="G4176" s="36" t="s">
        <v>9253</v>
      </c>
      <c r="H4176" s="42">
        <v>8368669.6771392003</v>
      </c>
      <c r="I4176" s="39"/>
      <c r="J4176" s="42">
        <f t="shared" si="197"/>
        <v>8368669.6771392003</v>
      </c>
      <c r="K4176" s="43">
        <v>0</v>
      </c>
      <c r="L4176" s="36">
        <v>100</v>
      </c>
      <c r="M4176" s="36">
        <v>1</v>
      </c>
      <c r="N4176" s="40" t="s">
        <v>9684</v>
      </c>
      <c r="O4176" s="37" t="s">
        <v>9844</v>
      </c>
      <c r="P4176" s="36">
        <v>234</v>
      </c>
      <c r="Q4176" s="37" t="s">
        <v>9330</v>
      </c>
    </row>
    <row r="4177" spans="1:17" ht="15" customHeight="1">
      <c r="A4177" s="35">
        <v>332902</v>
      </c>
      <c r="B4177" s="36" t="s">
        <v>10602</v>
      </c>
      <c r="C4177" s="37" t="s">
        <v>9240</v>
      </c>
      <c r="D4177" s="37" t="s">
        <v>9329</v>
      </c>
      <c r="E4177" s="35" t="s">
        <v>12101</v>
      </c>
      <c r="F4177" s="37" t="s">
        <v>1708</v>
      </c>
      <c r="G4177" s="36" t="s">
        <v>9253</v>
      </c>
      <c r="H4177" s="42">
        <v>1807640.5004893951</v>
      </c>
      <c r="I4177" s="39"/>
      <c r="J4177" s="42">
        <f t="shared" si="197"/>
        <v>1807640.5004893951</v>
      </c>
      <c r="K4177" s="36">
        <v>0</v>
      </c>
      <c r="L4177" s="36">
        <v>100</v>
      </c>
      <c r="M4177" s="36">
        <v>1</v>
      </c>
      <c r="N4177" s="40" t="s">
        <v>10801</v>
      </c>
      <c r="O4177" s="37" t="s">
        <v>10802</v>
      </c>
      <c r="P4177" s="36">
        <v>234</v>
      </c>
      <c r="Q4177" s="37" t="s">
        <v>9330</v>
      </c>
    </row>
    <row r="4178" spans="1:17" ht="15" customHeight="1">
      <c r="A4178" s="35">
        <v>859002</v>
      </c>
      <c r="B4178" s="36" t="s">
        <v>10602</v>
      </c>
      <c r="C4178" s="37" t="s">
        <v>9240</v>
      </c>
      <c r="D4178" s="37" t="s">
        <v>9383</v>
      </c>
      <c r="E4178" s="35">
        <v>859002</v>
      </c>
      <c r="F4178" s="37" t="s">
        <v>12102</v>
      </c>
      <c r="G4178" s="36" t="s">
        <v>9253</v>
      </c>
      <c r="H4178" s="42">
        <v>6440090.2416684423</v>
      </c>
      <c r="I4178" s="39"/>
      <c r="J4178" s="42">
        <f t="shared" si="197"/>
        <v>6440090.2416684423</v>
      </c>
      <c r="K4178" s="36">
        <v>0</v>
      </c>
      <c r="L4178" s="36">
        <v>100</v>
      </c>
      <c r="M4178" s="36">
        <v>1</v>
      </c>
      <c r="N4178" s="40" t="s">
        <v>9684</v>
      </c>
      <c r="O4178" s="37" t="s">
        <v>10655</v>
      </c>
      <c r="P4178" s="36">
        <v>237</v>
      </c>
      <c r="Q4178" s="37" t="s">
        <v>9384</v>
      </c>
    </row>
    <row r="4179" spans="1:17" ht="15" customHeight="1">
      <c r="A4179" s="35">
        <v>577301</v>
      </c>
      <c r="B4179" s="36" t="s">
        <v>10602</v>
      </c>
      <c r="C4179" s="37" t="s">
        <v>9240</v>
      </c>
      <c r="D4179" s="37" t="s">
        <v>9260</v>
      </c>
      <c r="E4179" s="35">
        <v>577301</v>
      </c>
      <c r="F4179" s="38" t="s">
        <v>4180</v>
      </c>
      <c r="G4179" s="36" t="s">
        <v>9253</v>
      </c>
      <c r="H4179" s="42">
        <v>15473824.850484001</v>
      </c>
      <c r="I4179" s="39"/>
      <c r="J4179" s="42">
        <f t="shared" si="197"/>
        <v>15473824.850484001</v>
      </c>
      <c r="K4179" s="43">
        <v>0</v>
      </c>
      <c r="L4179" s="36">
        <v>100</v>
      </c>
      <c r="M4179" s="36">
        <v>1</v>
      </c>
      <c r="N4179" s="40" t="s">
        <v>9684</v>
      </c>
      <c r="O4179" s="37" t="s">
        <v>9844</v>
      </c>
      <c r="P4179" s="36">
        <v>215</v>
      </c>
      <c r="Q4179" s="37" t="s">
        <v>9262</v>
      </c>
    </row>
    <row r="4180" spans="1:17" ht="15" customHeight="1">
      <c r="A4180" s="35">
        <v>854002</v>
      </c>
      <c r="B4180" s="36" t="s">
        <v>10602</v>
      </c>
      <c r="C4180" s="37" t="s">
        <v>9240</v>
      </c>
      <c r="D4180" s="37" t="s">
        <v>9599</v>
      </c>
      <c r="E4180" s="35">
        <v>854002</v>
      </c>
      <c r="F4180" s="37" t="s">
        <v>2508</v>
      </c>
      <c r="G4180" s="36" t="s">
        <v>9253</v>
      </c>
      <c r="H4180" s="42">
        <v>6190737.8890499994</v>
      </c>
      <c r="I4180" s="39"/>
      <c r="J4180" s="42">
        <f t="shared" si="197"/>
        <v>6190737.8890499994</v>
      </c>
      <c r="K4180" s="43">
        <v>0</v>
      </c>
      <c r="L4180" s="36">
        <v>100</v>
      </c>
      <c r="M4180" s="36">
        <v>1</v>
      </c>
      <c r="N4180" s="40" t="s">
        <v>9684</v>
      </c>
      <c r="O4180" s="37" t="s">
        <v>9844</v>
      </c>
      <c r="P4180" s="36">
        <v>232</v>
      </c>
      <c r="Q4180" s="37" t="s">
        <v>9396</v>
      </c>
    </row>
    <row r="4181" spans="1:17" ht="15" customHeight="1">
      <c r="A4181" s="35">
        <v>460104</v>
      </c>
      <c r="B4181" s="36" t="s">
        <v>10602</v>
      </c>
      <c r="C4181" s="37" t="s">
        <v>9240</v>
      </c>
      <c r="D4181" s="37" t="s">
        <v>9241</v>
      </c>
      <c r="E4181" s="35">
        <v>460104</v>
      </c>
      <c r="F4181" s="37" t="s">
        <v>12103</v>
      </c>
      <c r="G4181" s="36" t="s">
        <v>9253</v>
      </c>
      <c r="H4181" s="42">
        <v>7603041.3096232461</v>
      </c>
      <c r="I4181" s="39"/>
      <c r="J4181" s="42">
        <f t="shared" ref="J4181:J4244" si="198">H4181</f>
        <v>7603041.3096232461</v>
      </c>
      <c r="K4181" s="36">
        <v>0</v>
      </c>
      <c r="L4181" s="36">
        <v>100</v>
      </c>
      <c r="M4181" s="36">
        <v>1</v>
      </c>
      <c r="N4181" s="40" t="s">
        <v>9684</v>
      </c>
      <c r="O4181" s="37" t="s">
        <v>9844</v>
      </c>
      <c r="P4181" s="36">
        <v>235</v>
      </c>
      <c r="Q4181" s="37" t="s">
        <v>9246</v>
      </c>
    </row>
    <row r="4182" spans="1:17" ht="15" customHeight="1">
      <c r="A4182" s="35">
        <v>460103</v>
      </c>
      <c r="B4182" s="36" t="s">
        <v>10602</v>
      </c>
      <c r="C4182" s="37" t="s">
        <v>9240</v>
      </c>
      <c r="D4182" s="37" t="s">
        <v>9241</v>
      </c>
      <c r="E4182" s="35" t="s">
        <v>12104</v>
      </c>
      <c r="F4182" s="37" t="s">
        <v>12105</v>
      </c>
      <c r="G4182" s="36" t="s">
        <v>9253</v>
      </c>
      <c r="H4182" s="42">
        <v>25424445.489069626</v>
      </c>
      <c r="I4182" s="39"/>
      <c r="J4182" s="42">
        <f t="shared" si="198"/>
        <v>25424445.489069626</v>
      </c>
      <c r="K4182" s="43">
        <v>0</v>
      </c>
      <c r="L4182" s="36">
        <v>100</v>
      </c>
      <c r="M4182" s="36">
        <v>1</v>
      </c>
      <c r="N4182" s="37" t="s">
        <v>10934</v>
      </c>
      <c r="O4182" s="37" t="s">
        <v>10795</v>
      </c>
      <c r="P4182" s="36">
        <v>235</v>
      </c>
      <c r="Q4182" s="37" t="s">
        <v>9246</v>
      </c>
    </row>
    <row r="4183" spans="1:17" ht="15" customHeight="1">
      <c r="A4183" s="35">
        <v>460103</v>
      </c>
      <c r="B4183" s="36" t="s">
        <v>10602</v>
      </c>
      <c r="C4183" s="37" t="s">
        <v>9240</v>
      </c>
      <c r="D4183" s="37" t="s">
        <v>9241</v>
      </c>
      <c r="E4183" s="35">
        <v>460103</v>
      </c>
      <c r="F4183" s="37" t="s">
        <v>2062</v>
      </c>
      <c r="G4183" s="36" t="s">
        <v>9253</v>
      </c>
      <c r="H4183" s="42">
        <v>4824637.74</v>
      </c>
      <c r="I4183" s="39"/>
      <c r="J4183" s="42">
        <f t="shared" si="198"/>
        <v>4824637.74</v>
      </c>
      <c r="K4183" s="36">
        <v>0</v>
      </c>
      <c r="L4183" s="36">
        <v>100</v>
      </c>
      <c r="M4183" s="36">
        <v>1</v>
      </c>
      <c r="N4183" s="37" t="s">
        <v>12106</v>
      </c>
      <c r="O4183" s="37" t="s">
        <v>12107</v>
      </c>
      <c r="P4183" s="36">
        <v>203</v>
      </c>
      <c r="Q4183" s="37" t="s">
        <v>9385</v>
      </c>
    </row>
    <row r="4184" spans="1:17" ht="15" customHeight="1">
      <c r="A4184" s="35">
        <v>902206</v>
      </c>
      <c r="B4184" s="36" t="s">
        <v>10602</v>
      </c>
      <c r="C4184" s="37" t="s">
        <v>9251</v>
      </c>
      <c r="D4184" s="37" t="s">
        <v>9346</v>
      </c>
      <c r="E4184" s="35">
        <v>902206</v>
      </c>
      <c r="F4184" s="37" t="s">
        <v>4412</v>
      </c>
      <c r="G4184" s="36" t="s">
        <v>9253</v>
      </c>
      <c r="H4184" s="42">
        <v>63407.916000000005</v>
      </c>
      <c r="I4184" s="39"/>
      <c r="J4184" s="42">
        <f t="shared" si="198"/>
        <v>63407.916000000005</v>
      </c>
      <c r="K4184" s="43">
        <v>0</v>
      </c>
      <c r="L4184" s="36">
        <v>100</v>
      </c>
      <c r="M4184" s="36">
        <v>1</v>
      </c>
      <c r="N4184" s="40" t="s">
        <v>9254</v>
      </c>
      <c r="O4184" s="37" t="s">
        <v>9255</v>
      </c>
      <c r="P4184" s="36">
        <v>706</v>
      </c>
      <c r="Q4184" s="37" t="s">
        <v>9256</v>
      </c>
    </row>
    <row r="4185" spans="1:17" ht="15" customHeight="1">
      <c r="A4185" s="35">
        <v>341106</v>
      </c>
      <c r="B4185" s="36" t="s">
        <v>10602</v>
      </c>
      <c r="C4185" s="37" t="s">
        <v>9240</v>
      </c>
      <c r="D4185" s="37" t="s">
        <v>9329</v>
      </c>
      <c r="E4185" s="35" t="s">
        <v>12108</v>
      </c>
      <c r="F4185" s="38" t="s">
        <v>12109</v>
      </c>
      <c r="G4185" s="36" t="s">
        <v>9253</v>
      </c>
      <c r="H4185" s="42">
        <v>8368669.6771392003</v>
      </c>
      <c r="I4185" s="39"/>
      <c r="J4185" s="42">
        <f t="shared" si="198"/>
        <v>8368669.6771392003</v>
      </c>
      <c r="K4185" s="43">
        <v>0</v>
      </c>
      <c r="L4185" s="36">
        <v>100</v>
      </c>
      <c r="M4185" s="36">
        <v>1</v>
      </c>
      <c r="N4185" s="40" t="s">
        <v>9684</v>
      </c>
      <c r="O4185" s="37" t="s">
        <v>9844</v>
      </c>
      <c r="P4185" s="36">
        <v>234</v>
      </c>
      <c r="Q4185" s="37" t="s">
        <v>9330</v>
      </c>
    </row>
    <row r="4186" spans="1:17" ht="15" customHeight="1">
      <c r="A4186" s="35">
        <v>341101</v>
      </c>
      <c r="B4186" s="36" t="s">
        <v>10602</v>
      </c>
      <c r="C4186" s="37" t="s">
        <v>9240</v>
      </c>
      <c r="D4186" s="37" t="s">
        <v>9329</v>
      </c>
      <c r="E4186" s="35" t="s">
        <v>12110</v>
      </c>
      <c r="F4186" s="38" t="s">
        <v>12111</v>
      </c>
      <c r="G4186" s="36" t="s">
        <v>9253</v>
      </c>
      <c r="H4186" s="42">
        <v>8368669.6771392003</v>
      </c>
      <c r="I4186" s="39"/>
      <c r="J4186" s="42">
        <f t="shared" si="198"/>
        <v>8368669.6771392003</v>
      </c>
      <c r="K4186" s="43">
        <v>0</v>
      </c>
      <c r="L4186" s="36">
        <v>100</v>
      </c>
      <c r="M4186" s="36">
        <v>1</v>
      </c>
      <c r="N4186" s="40" t="s">
        <v>9684</v>
      </c>
      <c r="O4186" s="37" t="s">
        <v>9844</v>
      </c>
      <c r="P4186" s="36">
        <v>234</v>
      </c>
      <c r="Q4186" s="37" t="s">
        <v>9330</v>
      </c>
    </row>
    <row r="4187" spans="1:17" ht="15" customHeight="1">
      <c r="A4187" s="35" t="s">
        <v>12112</v>
      </c>
      <c r="B4187" s="36" t="s">
        <v>10602</v>
      </c>
      <c r="C4187" s="37" t="s">
        <v>9240</v>
      </c>
      <c r="D4187" s="37" t="s">
        <v>9327</v>
      </c>
      <c r="E4187" s="35" t="s">
        <v>12112</v>
      </c>
      <c r="F4187" s="37" t="s">
        <v>12113</v>
      </c>
      <c r="G4187" s="36" t="s">
        <v>9253</v>
      </c>
      <c r="H4187" s="42">
        <v>3548349.7656750004</v>
      </c>
      <c r="I4187" s="39"/>
      <c r="J4187" s="42">
        <f t="shared" si="198"/>
        <v>3548349.7656750004</v>
      </c>
      <c r="K4187" s="36">
        <v>0</v>
      </c>
      <c r="L4187" s="36">
        <v>100</v>
      </c>
      <c r="M4187" s="36">
        <v>1</v>
      </c>
      <c r="N4187" s="40" t="s">
        <v>9684</v>
      </c>
      <c r="O4187" s="37" t="s">
        <v>9844</v>
      </c>
      <c r="P4187" s="36">
        <v>245</v>
      </c>
      <c r="Q4187" s="37" t="s">
        <v>9328</v>
      </c>
    </row>
    <row r="4188" spans="1:17" ht="15" customHeight="1">
      <c r="A4188" s="35" t="s">
        <v>995</v>
      </c>
      <c r="B4188" s="36" t="s">
        <v>10602</v>
      </c>
      <c r="C4188" s="37" t="s">
        <v>9240</v>
      </c>
      <c r="D4188" s="37" t="s">
        <v>9327</v>
      </c>
      <c r="E4188" s="35" t="s">
        <v>995</v>
      </c>
      <c r="F4188" s="38" t="s">
        <v>996</v>
      </c>
      <c r="G4188" s="36" t="s">
        <v>9253</v>
      </c>
      <c r="H4188" s="42">
        <v>3548349.7656750004</v>
      </c>
      <c r="I4188" s="39"/>
      <c r="J4188" s="42">
        <f t="shared" si="198"/>
        <v>3548349.7656750004</v>
      </c>
      <c r="K4188" s="36">
        <v>0</v>
      </c>
      <c r="L4188" s="36">
        <v>100</v>
      </c>
      <c r="M4188" s="36">
        <v>1</v>
      </c>
      <c r="N4188" s="40" t="s">
        <v>9684</v>
      </c>
      <c r="O4188" s="37" t="s">
        <v>9844</v>
      </c>
      <c r="P4188" s="36">
        <v>245</v>
      </c>
      <c r="Q4188" s="37" t="s">
        <v>9328</v>
      </c>
    </row>
    <row r="4189" spans="1:17" ht="15" customHeight="1">
      <c r="A4189" s="35" t="s">
        <v>12114</v>
      </c>
      <c r="B4189" s="36" t="s">
        <v>10602</v>
      </c>
      <c r="C4189" s="37" t="s">
        <v>9240</v>
      </c>
      <c r="D4189" s="37" t="s">
        <v>9327</v>
      </c>
      <c r="E4189" s="35" t="s">
        <v>12114</v>
      </c>
      <c r="F4189" s="37" t="s">
        <v>12115</v>
      </c>
      <c r="G4189" s="36" t="s">
        <v>9253</v>
      </c>
      <c r="H4189" s="42">
        <v>3548349.7656750004</v>
      </c>
      <c r="I4189" s="39"/>
      <c r="J4189" s="42">
        <f t="shared" si="198"/>
        <v>3548349.7656750004</v>
      </c>
      <c r="K4189" s="36">
        <v>0</v>
      </c>
      <c r="L4189" s="36">
        <v>100</v>
      </c>
      <c r="M4189" s="36">
        <v>1</v>
      </c>
      <c r="N4189" s="40" t="s">
        <v>9684</v>
      </c>
      <c r="O4189" s="37" t="s">
        <v>9844</v>
      </c>
      <c r="P4189" s="36">
        <v>245</v>
      </c>
      <c r="Q4189" s="37" t="s">
        <v>9328</v>
      </c>
    </row>
    <row r="4190" spans="1:17" ht="15" customHeight="1">
      <c r="A4190" s="35" t="s">
        <v>989</v>
      </c>
      <c r="B4190" s="36" t="s">
        <v>10602</v>
      </c>
      <c r="C4190" s="37" t="s">
        <v>9240</v>
      </c>
      <c r="D4190" s="37" t="s">
        <v>9327</v>
      </c>
      <c r="E4190" s="35" t="s">
        <v>989</v>
      </c>
      <c r="F4190" s="38" t="s">
        <v>990</v>
      </c>
      <c r="G4190" s="36" t="s">
        <v>9253</v>
      </c>
      <c r="H4190" s="42">
        <v>3548349.7656750004</v>
      </c>
      <c r="I4190" s="39"/>
      <c r="J4190" s="42">
        <f t="shared" si="198"/>
        <v>3548349.7656750004</v>
      </c>
      <c r="K4190" s="36">
        <v>0</v>
      </c>
      <c r="L4190" s="36">
        <v>100</v>
      </c>
      <c r="M4190" s="36">
        <v>1</v>
      </c>
      <c r="N4190" s="40" t="s">
        <v>9684</v>
      </c>
      <c r="O4190" s="37" t="s">
        <v>9844</v>
      </c>
      <c r="P4190" s="36">
        <v>245</v>
      </c>
      <c r="Q4190" s="37" t="s">
        <v>9328</v>
      </c>
    </row>
    <row r="4191" spans="1:17" ht="15" customHeight="1">
      <c r="A4191" s="35" t="s">
        <v>985</v>
      </c>
      <c r="B4191" s="36" t="s">
        <v>10602</v>
      </c>
      <c r="C4191" s="37" t="s">
        <v>9240</v>
      </c>
      <c r="D4191" s="37" t="s">
        <v>9327</v>
      </c>
      <c r="E4191" s="35" t="s">
        <v>985</v>
      </c>
      <c r="F4191" s="38" t="s">
        <v>986</v>
      </c>
      <c r="G4191" s="36" t="s">
        <v>9253</v>
      </c>
      <c r="H4191" s="42">
        <v>3548349.7656750004</v>
      </c>
      <c r="I4191" s="39"/>
      <c r="J4191" s="42">
        <f t="shared" si="198"/>
        <v>3548349.7656750004</v>
      </c>
      <c r="K4191" s="36">
        <v>0</v>
      </c>
      <c r="L4191" s="36">
        <v>100</v>
      </c>
      <c r="M4191" s="36">
        <v>1</v>
      </c>
      <c r="N4191" s="40" t="s">
        <v>9684</v>
      </c>
      <c r="O4191" s="37" t="s">
        <v>9844</v>
      </c>
      <c r="P4191" s="36">
        <v>245</v>
      </c>
      <c r="Q4191" s="37" t="s">
        <v>9328</v>
      </c>
    </row>
    <row r="4192" spans="1:17" ht="15" customHeight="1">
      <c r="A4192" s="35" t="s">
        <v>12116</v>
      </c>
      <c r="B4192" s="36" t="s">
        <v>10602</v>
      </c>
      <c r="C4192" s="37" t="s">
        <v>9240</v>
      </c>
      <c r="D4192" s="37" t="s">
        <v>9327</v>
      </c>
      <c r="E4192" s="35" t="s">
        <v>12116</v>
      </c>
      <c r="F4192" s="38" t="s">
        <v>12117</v>
      </c>
      <c r="G4192" s="36" t="s">
        <v>9253</v>
      </c>
      <c r="H4192" s="42">
        <v>3548349.7656750004</v>
      </c>
      <c r="I4192" s="39"/>
      <c r="J4192" s="42">
        <f t="shared" si="198"/>
        <v>3548349.7656750004</v>
      </c>
      <c r="K4192" s="36">
        <v>0</v>
      </c>
      <c r="L4192" s="36">
        <v>100</v>
      </c>
      <c r="M4192" s="36">
        <v>1</v>
      </c>
      <c r="N4192" s="40" t="s">
        <v>9684</v>
      </c>
      <c r="O4192" s="37" t="s">
        <v>9844</v>
      </c>
      <c r="P4192" s="36">
        <v>245</v>
      </c>
      <c r="Q4192" s="37" t="s">
        <v>9328</v>
      </c>
    </row>
    <row r="4193" spans="1:17" ht="15" customHeight="1">
      <c r="A4193" s="35" t="s">
        <v>12118</v>
      </c>
      <c r="B4193" s="36" t="s">
        <v>10602</v>
      </c>
      <c r="C4193" s="37" t="s">
        <v>9240</v>
      </c>
      <c r="D4193" s="37" t="s">
        <v>9327</v>
      </c>
      <c r="E4193" s="35" t="s">
        <v>12118</v>
      </c>
      <c r="F4193" s="38" t="s">
        <v>12119</v>
      </c>
      <c r="G4193" s="36" t="s">
        <v>9253</v>
      </c>
      <c r="H4193" s="42">
        <v>3548349.7656750004</v>
      </c>
      <c r="I4193" s="39"/>
      <c r="J4193" s="42">
        <f t="shared" si="198"/>
        <v>3548349.7656750004</v>
      </c>
      <c r="K4193" s="36">
        <v>0</v>
      </c>
      <c r="L4193" s="36">
        <v>100</v>
      </c>
      <c r="M4193" s="36">
        <v>1</v>
      </c>
      <c r="N4193" s="40" t="s">
        <v>9684</v>
      </c>
      <c r="O4193" s="37" t="s">
        <v>9844</v>
      </c>
      <c r="P4193" s="36">
        <v>245</v>
      </c>
      <c r="Q4193" s="37" t="s">
        <v>9328</v>
      </c>
    </row>
    <row r="4194" spans="1:17" ht="15" customHeight="1">
      <c r="A4194" s="35" t="s">
        <v>977</v>
      </c>
      <c r="B4194" s="36" t="s">
        <v>10602</v>
      </c>
      <c r="C4194" s="37" t="s">
        <v>9240</v>
      </c>
      <c r="D4194" s="37" t="s">
        <v>9327</v>
      </c>
      <c r="E4194" s="35" t="s">
        <v>977</v>
      </c>
      <c r="F4194" s="38" t="s">
        <v>12120</v>
      </c>
      <c r="G4194" s="36" t="s">
        <v>9253</v>
      </c>
      <c r="H4194" s="42">
        <v>3548349.7656750004</v>
      </c>
      <c r="I4194" s="39"/>
      <c r="J4194" s="42">
        <f t="shared" si="198"/>
        <v>3548349.7656750004</v>
      </c>
      <c r="K4194" s="36">
        <v>0</v>
      </c>
      <c r="L4194" s="36">
        <v>100</v>
      </c>
      <c r="M4194" s="36">
        <v>1</v>
      </c>
      <c r="N4194" s="40" t="s">
        <v>9684</v>
      </c>
      <c r="O4194" s="37" t="s">
        <v>9844</v>
      </c>
      <c r="P4194" s="36">
        <v>245</v>
      </c>
      <c r="Q4194" s="37" t="s">
        <v>9328</v>
      </c>
    </row>
    <row r="4195" spans="1:17" ht="15" customHeight="1">
      <c r="A4195" s="35" t="s">
        <v>973</v>
      </c>
      <c r="B4195" s="36" t="s">
        <v>10602</v>
      </c>
      <c r="C4195" s="37" t="s">
        <v>9240</v>
      </c>
      <c r="D4195" s="37" t="s">
        <v>9327</v>
      </c>
      <c r="E4195" s="35" t="s">
        <v>973</v>
      </c>
      <c r="F4195" s="38" t="s">
        <v>974</v>
      </c>
      <c r="G4195" s="36" t="s">
        <v>9253</v>
      </c>
      <c r="H4195" s="42">
        <v>3548349.7656750004</v>
      </c>
      <c r="I4195" s="39"/>
      <c r="J4195" s="42">
        <f t="shared" si="198"/>
        <v>3548349.7656750004</v>
      </c>
      <c r="K4195" s="36">
        <v>0</v>
      </c>
      <c r="L4195" s="36">
        <v>100</v>
      </c>
      <c r="M4195" s="36">
        <v>1</v>
      </c>
      <c r="N4195" s="40" t="s">
        <v>9684</v>
      </c>
      <c r="O4195" s="37" t="s">
        <v>9844</v>
      </c>
      <c r="P4195" s="36">
        <v>245</v>
      </c>
      <c r="Q4195" s="37" t="s">
        <v>9328</v>
      </c>
    </row>
    <row r="4196" spans="1:17" ht="15" customHeight="1">
      <c r="A4196" s="35" t="s">
        <v>983</v>
      </c>
      <c r="B4196" s="36" t="s">
        <v>10602</v>
      </c>
      <c r="C4196" s="37" t="s">
        <v>9240</v>
      </c>
      <c r="D4196" s="37" t="s">
        <v>9327</v>
      </c>
      <c r="E4196" s="35" t="s">
        <v>983</v>
      </c>
      <c r="F4196" s="37" t="s">
        <v>984</v>
      </c>
      <c r="G4196" s="36" t="s">
        <v>9253</v>
      </c>
      <c r="H4196" s="42">
        <v>3548349.7656750004</v>
      </c>
      <c r="I4196" s="39"/>
      <c r="J4196" s="42">
        <f t="shared" si="198"/>
        <v>3548349.7656750004</v>
      </c>
      <c r="K4196" s="36">
        <v>0</v>
      </c>
      <c r="L4196" s="36">
        <v>100</v>
      </c>
      <c r="M4196" s="36">
        <v>1</v>
      </c>
      <c r="N4196" s="40" t="s">
        <v>9684</v>
      </c>
      <c r="O4196" s="37" t="s">
        <v>9844</v>
      </c>
      <c r="P4196" s="36">
        <v>245</v>
      </c>
      <c r="Q4196" s="37" t="s">
        <v>9328</v>
      </c>
    </row>
    <row r="4197" spans="1:17" ht="15" customHeight="1">
      <c r="A4197" s="35" t="s">
        <v>979</v>
      </c>
      <c r="B4197" s="36" t="s">
        <v>10602</v>
      </c>
      <c r="C4197" s="37" t="s">
        <v>9240</v>
      </c>
      <c r="D4197" s="37" t="s">
        <v>9327</v>
      </c>
      <c r="E4197" s="35" t="s">
        <v>979</v>
      </c>
      <c r="F4197" s="38" t="s">
        <v>980</v>
      </c>
      <c r="G4197" s="36" t="s">
        <v>9253</v>
      </c>
      <c r="H4197" s="42">
        <v>3548349.7656750004</v>
      </c>
      <c r="I4197" s="39"/>
      <c r="J4197" s="42">
        <f t="shared" si="198"/>
        <v>3548349.7656750004</v>
      </c>
      <c r="K4197" s="36">
        <v>0</v>
      </c>
      <c r="L4197" s="36">
        <v>100</v>
      </c>
      <c r="M4197" s="36">
        <v>1</v>
      </c>
      <c r="N4197" s="40" t="s">
        <v>9684</v>
      </c>
      <c r="O4197" s="37" t="s">
        <v>9844</v>
      </c>
      <c r="P4197" s="36">
        <v>245</v>
      </c>
      <c r="Q4197" s="37" t="s">
        <v>9328</v>
      </c>
    </row>
    <row r="4198" spans="1:17" ht="15" customHeight="1">
      <c r="A4198" s="35" t="s">
        <v>12121</v>
      </c>
      <c r="B4198" s="36" t="s">
        <v>10602</v>
      </c>
      <c r="C4198" s="37" t="s">
        <v>9240</v>
      </c>
      <c r="D4198" s="37" t="s">
        <v>9327</v>
      </c>
      <c r="E4198" s="35" t="s">
        <v>12121</v>
      </c>
      <c r="F4198" s="38" t="s">
        <v>12122</v>
      </c>
      <c r="G4198" s="36" t="s">
        <v>9253</v>
      </c>
      <c r="H4198" s="42">
        <v>3548349.7656750004</v>
      </c>
      <c r="I4198" s="39"/>
      <c r="J4198" s="42">
        <f t="shared" si="198"/>
        <v>3548349.7656750004</v>
      </c>
      <c r="K4198" s="36">
        <v>0</v>
      </c>
      <c r="L4198" s="36">
        <v>100</v>
      </c>
      <c r="M4198" s="36">
        <v>1</v>
      </c>
      <c r="N4198" s="40" t="s">
        <v>9684</v>
      </c>
      <c r="O4198" s="37" t="s">
        <v>9844</v>
      </c>
      <c r="P4198" s="36">
        <v>245</v>
      </c>
      <c r="Q4198" s="37" t="s">
        <v>9328</v>
      </c>
    </row>
    <row r="4199" spans="1:17" ht="15" customHeight="1">
      <c r="A4199" s="35" t="s">
        <v>12123</v>
      </c>
      <c r="B4199" s="36" t="s">
        <v>10602</v>
      </c>
      <c r="C4199" s="37" t="s">
        <v>9240</v>
      </c>
      <c r="D4199" s="37" t="s">
        <v>9327</v>
      </c>
      <c r="E4199" s="35" t="s">
        <v>12123</v>
      </c>
      <c r="F4199" s="38" t="s">
        <v>7600</v>
      </c>
      <c r="G4199" s="36" t="s">
        <v>9253</v>
      </c>
      <c r="H4199" s="42">
        <v>3548349.7656750004</v>
      </c>
      <c r="I4199" s="39"/>
      <c r="J4199" s="42">
        <f t="shared" si="198"/>
        <v>3548349.7656750004</v>
      </c>
      <c r="K4199" s="36">
        <v>0</v>
      </c>
      <c r="L4199" s="36">
        <v>100</v>
      </c>
      <c r="M4199" s="36">
        <v>1</v>
      </c>
      <c r="N4199" s="40" t="s">
        <v>9684</v>
      </c>
      <c r="O4199" s="37" t="s">
        <v>9844</v>
      </c>
      <c r="P4199" s="36">
        <v>245</v>
      </c>
      <c r="Q4199" s="37" t="s">
        <v>9328</v>
      </c>
    </row>
    <row r="4200" spans="1:17" ht="15" customHeight="1">
      <c r="A4200" s="35" t="s">
        <v>971</v>
      </c>
      <c r="B4200" s="36" t="s">
        <v>10602</v>
      </c>
      <c r="C4200" s="37" t="s">
        <v>9240</v>
      </c>
      <c r="D4200" s="37" t="s">
        <v>9327</v>
      </c>
      <c r="E4200" s="35" t="s">
        <v>971</v>
      </c>
      <c r="F4200" s="38" t="s">
        <v>12124</v>
      </c>
      <c r="G4200" s="36" t="s">
        <v>9253</v>
      </c>
      <c r="H4200" s="42">
        <v>3548349.7656750004</v>
      </c>
      <c r="I4200" s="39"/>
      <c r="J4200" s="42">
        <f t="shared" si="198"/>
        <v>3548349.7656750004</v>
      </c>
      <c r="K4200" s="36">
        <v>0</v>
      </c>
      <c r="L4200" s="36">
        <v>100</v>
      </c>
      <c r="M4200" s="36">
        <v>1</v>
      </c>
      <c r="N4200" s="40" t="s">
        <v>9684</v>
      </c>
      <c r="O4200" s="37" t="s">
        <v>9844</v>
      </c>
      <c r="P4200" s="36">
        <v>245</v>
      </c>
      <c r="Q4200" s="37" t="s">
        <v>9328</v>
      </c>
    </row>
    <row r="4201" spans="1:17" ht="15" customHeight="1">
      <c r="A4201" s="35" t="s">
        <v>967</v>
      </c>
      <c r="B4201" s="36" t="s">
        <v>10602</v>
      </c>
      <c r="C4201" s="37" t="s">
        <v>9240</v>
      </c>
      <c r="D4201" s="37" t="s">
        <v>9327</v>
      </c>
      <c r="E4201" s="35" t="s">
        <v>967</v>
      </c>
      <c r="F4201" s="38" t="s">
        <v>968</v>
      </c>
      <c r="G4201" s="36" t="s">
        <v>9253</v>
      </c>
      <c r="H4201" s="42">
        <v>3548349.7656750004</v>
      </c>
      <c r="I4201" s="39"/>
      <c r="J4201" s="42">
        <f t="shared" si="198"/>
        <v>3548349.7656750004</v>
      </c>
      <c r="K4201" s="36">
        <v>0</v>
      </c>
      <c r="L4201" s="36">
        <v>100</v>
      </c>
      <c r="M4201" s="36">
        <v>1</v>
      </c>
      <c r="N4201" s="40" t="s">
        <v>9684</v>
      </c>
      <c r="O4201" s="37" t="s">
        <v>9844</v>
      </c>
      <c r="P4201" s="36">
        <v>245</v>
      </c>
      <c r="Q4201" s="37" t="s">
        <v>9328</v>
      </c>
    </row>
    <row r="4202" spans="1:17" ht="15" customHeight="1">
      <c r="A4202" s="35" t="s">
        <v>3585</v>
      </c>
      <c r="B4202" s="36" t="s">
        <v>10602</v>
      </c>
      <c r="C4202" s="37" t="s">
        <v>9240</v>
      </c>
      <c r="D4202" s="37" t="s">
        <v>9315</v>
      </c>
      <c r="E4202" s="35" t="s">
        <v>12125</v>
      </c>
      <c r="F4202" s="38" t="s">
        <v>3586</v>
      </c>
      <c r="G4202" s="36" t="s">
        <v>9253</v>
      </c>
      <c r="H4202" s="42">
        <v>34519101.48852165</v>
      </c>
      <c r="I4202" s="39"/>
      <c r="J4202" s="42">
        <f t="shared" si="198"/>
        <v>34519101.48852165</v>
      </c>
      <c r="K4202" s="43">
        <v>0</v>
      </c>
      <c r="L4202" s="36">
        <v>100</v>
      </c>
      <c r="M4202" s="36">
        <v>1</v>
      </c>
      <c r="N4202" s="40" t="s">
        <v>12126</v>
      </c>
      <c r="O4202" s="37" t="s">
        <v>9844</v>
      </c>
      <c r="P4202" s="36">
        <v>207</v>
      </c>
      <c r="Q4202" s="37" t="s">
        <v>9266</v>
      </c>
    </row>
    <row r="4203" spans="1:17" ht="15" customHeight="1">
      <c r="A4203" s="35">
        <v>542001</v>
      </c>
      <c r="B4203" s="36" t="s">
        <v>10602</v>
      </c>
      <c r="C4203" s="37" t="s">
        <v>9240</v>
      </c>
      <c r="D4203" s="37" t="s">
        <v>9241</v>
      </c>
      <c r="E4203" s="35">
        <v>542001</v>
      </c>
      <c r="F4203" s="37" t="s">
        <v>12127</v>
      </c>
      <c r="G4203" s="36" t="s">
        <v>9253</v>
      </c>
      <c r="H4203" s="42">
        <v>1358942.4634499999</v>
      </c>
      <c r="I4203" s="39"/>
      <c r="J4203" s="42">
        <f t="shared" si="198"/>
        <v>1358942.4634499999</v>
      </c>
      <c r="K4203" s="36">
        <v>0</v>
      </c>
      <c r="L4203" s="36">
        <v>100</v>
      </c>
      <c r="M4203" s="36">
        <v>1</v>
      </c>
      <c r="N4203" s="40" t="s">
        <v>9684</v>
      </c>
      <c r="O4203" s="40" t="s">
        <v>10910</v>
      </c>
      <c r="P4203" s="36">
        <v>235</v>
      </c>
      <c r="Q4203" s="37" t="s">
        <v>9246</v>
      </c>
    </row>
    <row r="4204" spans="1:17" ht="15" customHeight="1">
      <c r="A4204" s="35">
        <v>397207</v>
      </c>
      <c r="B4204" s="36" t="s">
        <v>10602</v>
      </c>
      <c r="C4204" s="37" t="s">
        <v>9240</v>
      </c>
      <c r="D4204" s="37" t="s">
        <v>9329</v>
      </c>
      <c r="E4204" s="35" t="s">
        <v>12128</v>
      </c>
      <c r="F4204" s="38" t="s">
        <v>1647</v>
      </c>
      <c r="G4204" s="36" t="s">
        <v>9253</v>
      </c>
      <c r="H4204" s="42">
        <v>9523770.7710717004</v>
      </c>
      <c r="I4204" s="39"/>
      <c r="J4204" s="42">
        <f t="shared" si="198"/>
        <v>9523770.7710717004</v>
      </c>
      <c r="K4204" s="43">
        <v>0</v>
      </c>
      <c r="L4204" s="36">
        <v>100</v>
      </c>
      <c r="M4204" s="36">
        <v>1</v>
      </c>
      <c r="N4204" s="40" t="s">
        <v>9684</v>
      </c>
      <c r="O4204" s="37" t="s">
        <v>9844</v>
      </c>
      <c r="P4204" s="36">
        <v>234</v>
      </c>
      <c r="Q4204" s="37" t="s">
        <v>9330</v>
      </c>
    </row>
    <row r="4205" spans="1:17" ht="15" customHeight="1">
      <c r="A4205" s="35" t="s">
        <v>1518</v>
      </c>
      <c r="B4205" s="36" t="s">
        <v>10602</v>
      </c>
      <c r="C4205" s="37" t="s">
        <v>9240</v>
      </c>
      <c r="D4205" s="37" t="s">
        <v>9329</v>
      </c>
      <c r="E4205" s="35" t="s">
        <v>12129</v>
      </c>
      <c r="F4205" s="38" t="s">
        <v>1519</v>
      </c>
      <c r="G4205" s="36" t="s">
        <v>9253</v>
      </c>
      <c r="H4205" s="42">
        <v>1852691.5585035</v>
      </c>
      <c r="I4205" s="39"/>
      <c r="J4205" s="42">
        <f t="shared" si="198"/>
        <v>1852691.5585035</v>
      </c>
      <c r="K4205" s="43">
        <v>0</v>
      </c>
      <c r="L4205" s="36">
        <v>100</v>
      </c>
      <c r="M4205" s="36">
        <v>1</v>
      </c>
      <c r="N4205" s="40" t="s">
        <v>11024</v>
      </c>
      <c r="O4205" s="37" t="s">
        <v>10961</v>
      </c>
      <c r="P4205" s="36">
        <v>234</v>
      </c>
      <c r="Q4205" s="37" t="s">
        <v>9330</v>
      </c>
    </row>
    <row r="4206" spans="1:17" ht="15" customHeight="1">
      <c r="A4206" s="35">
        <v>397601</v>
      </c>
      <c r="B4206" s="36" t="s">
        <v>10602</v>
      </c>
      <c r="C4206" s="37" t="s">
        <v>9240</v>
      </c>
      <c r="D4206" s="37" t="s">
        <v>9296</v>
      </c>
      <c r="E4206" s="35">
        <v>397601</v>
      </c>
      <c r="F4206" s="37" t="s">
        <v>1854</v>
      </c>
      <c r="G4206" s="36" t="s">
        <v>9253</v>
      </c>
      <c r="H4206" s="42">
        <v>1660929.6775499999</v>
      </c>
      <c r="I4206" s="39"/>
      <c r="J4206" s="42">
        <f t="shared" si="198"/>
        <v>1660929.6775499999</v>
      </c>
      <c r="K4206" s="36">
        <v>0</v>
      </c>
      <c r="L4206" s="36">
        <v>100</v>
      </c>
      <c r="M4206" s="36">
        <v>1</v>
      </c>
      <c r="N4206" s="40" t="s">
        <v>9684</v>
      </c>
      <c r="O4206" s="37" t="s">
        <v>9844</v>
      </c>
      <c r="P4206" s="36">
        <v>202</v>
      </c>
      <c r="Q4206" s="37" t="s">
        <v>9298</v>
      </c>
    </row>
    <row r="4207" spans="1:17" ht="15" customHeight="1">
      <c r="A4207" s="35" t="s">
        <v>1980</v>
      </c>
      <c r="B4207" s="36" t="s">
        <v>10602</v>
      </c>
      <c r="C4207" s="37" t="s">
        <v>9240</v>
      </c>
      <c r="D4207" s="37" t="s">
        <v>9260</v>
      </c>
      <c r="E4207" s="35" t="s">
        <v>1980</v>
      </c>
      <c r="F4207" s="37" t="s">
        <v>12130</v>
      </c>
      <c r="G4207" s="36" t="s">
        <v>9253</v>
      </c>
      <c r="H4207" s="42">
        <v>1585432.874025</v>
      </c>
      <c r="I4207" s="39"/>
      <c r="J4207" s="42">
        <f t="shared" si="198"/>
        <v>1585432.874025</v>
      </c>
      <c r="K4207" s="36">
        <v>0</v>
      </c>
      <c r="L4207" s="36">
        <v>100</v>
      </c>
      <c r="M4207" s="36">
        <v>1</v>
      </c>
      <c r="N4207" s="40" t="s">
        <v>9684</v>
      </c>
      <c r="O4207" s="37" t="s">
        <v>9844</v>
      </c>
      <c r="P4207" s="36">
        <v>215</v>
      </c>
      <c r="Q4207" s="37" t="s">
        <v>9262</v>
      </c>
    </row>
    <row r="4208" spans="1:17" ht="15" customHeight="1">
      <c r="A4208" s="35">
        <v>231101</v>
      </c>
      <c r="B4208" s="36" t="s">
        <v>10602</v>
      </c>
      <c r="C4208" s="37" t="s">
        <v>9928</v>
      </c>
      <c r="D4208" s="37" t="s">
        <v>9929</v>
      </c>
      <c r="E4208" s="35">
        <v>231101</v>
      </c>
      <c r="F4208" s="38" t="s">
        <v>12131</v>
      </c>
      <c r="G4208" s="36" t="s">
        <v>9253</v>
      </c>
      <c r="H4208" s="42">
        <v>505828.58361749997</v>
      </c>
      <c r="I4208" s="39"/>
      <c r="J4208" s="42">
        <f t="shared" si="198"/>
        <v>505828.58361749997</v>
      </c>
      <c r="K4208" s="43">
        <v>0</v>
      </c>
      <c r="L4208" s="36">
        <v>100</v>
      </c>
      <c r="M4208" s="36">
        <v>1</v>
      </c>
      <c r="N4208" s="40" t="s">
        <v>9323</v>
      </c>
      <c r="O4208" s="37" t="s">
        <v>9324</v>
      </c>
      <c r="P4208" s="36">
        <v>205</v>
      </c>
      <c r="Q4208" s="37" t="s">
        <v>9302</v>
      </c>
    </row>
    <row r="4209" spans="1:17" ht="15" customHeight="1">
      <c r="A4209" s="35">
        <v>231201</v>
      </c>
      <c r="B4209" s="36" t="s">
        <v>10602</v>
      </c>
      <c r="C4209" s="37" t="s">
        <v>9343</v>
      </c>
      <c r="D4209" s="37" t="s">
        <v>9300</v>
      </c>
      <c r="E4209" s="35" t="s">
        <v>12132</v>
      </c>
      <c r="F4209" s="38" t="s">
        <v>12133</v>
      </c>
      <c r="G4209" s="36" t="s">
        <v>9253</v>
      </c>
      <c r="H4209" s="42">
        <v>771577.3320254999</v>
      </c>
      <c r="I4209" s="39"/>
      <c r="J4209" s="42">
        <f t="shared" si="198"/>
        <v>771577.3320254999</v>
      </c>
      <c r="K4209" s="43">
        <v>0</v>
      </c>
      <c r="L4209" s="36">
        <v>100</v>
      </c>
      <c r="M4209" s="36">
        <v>1</v>
      </c>
      <c r="N4209" s="40" t="s">
        <v>9323</v>
      </c>
      <c r="O4209" s="37" t="s">
        <v>9324</v>
      </c>
      <c r="P4209" s="36">
        <v>205</v>
      </c>
      <c r="Q4209" s="37" t="s">
        <v>9302</v>
      </c>
    </row>
    <row r="4210" spans="1:17" ht="15" customHeight="1">
      <c r="A4210" s="35">
        <v>230102</v>
      </c>
      <c r="B4210" s="36" t="s">
        <v>10602</v>
      </c>
      <c r="C4210" s="37" t="s">
        <v>9343</v>
      </c>
      <c r="D4210" s="37" t="s">
        <v>9300</v>
      </c>
      <c r="E4210" s="35">
        <v>230102</v>
      </c>
      <c r="F4210" s="38" t="s">
        <v>6552</v>
      </c>
      <c r="G4210" s="36" t="s">
        <v>9253</v>
      </c>
      <c r="H4210" s="42">
        <v>136951.20159435002</v>
      </c>
      <c r="I4210" s="39"/>
      <c r="J4210" s="42">
        <f t="shared" si="198"/>
        <v>136951.20159435002</v>
      </c>
      <c r="K4210" s="43">
        <v>0</v>
      </c>
      <c r="L4210" s="36">
        <v>100</v>
      </c>
      <c r="M4210" s="36">
        <v>1</v>
      </c>
      <c r="N4210" s="40" t="s">
        <v>12134</v>
      </c>
      <c r="O4210" s="37" t="s">
        <v>12135</v>
      </c>
      <c r="P4210" s="36">
        <v>205</v>
      </c>
      <c r="Q4210" s="37" t="s">
        <v>9302</v>
      </c>
    </row>
    <row r="4211" spans="1:17" ht="15" customHeight="1">
      <c r="A4211" s="35">
        <v>688301</v>
      </c>
      <c r="B4211" s="36" t="s">
        <v>10602</v>
      </c>
      <c r="C4211" s="37" t="s">
        <v>9240</v>
      </c>
      <c r="D4211" s="37" t="s">
        <v>9247</v>
      </c>
      <c r="E4211" s="35">
        <v>688301</v>
      </c>
      <c r="F4211" s="37" t="s">
        <v>8067</v>
      </c>
      <c r="G4211" s="36" t="s">
        <v>9253</v>
      </c>
      <c r="H4211" s="42">
        <v>2566891.3198500001</v>
      </c>
      <c r="I4211" s="39"/>
      <c r="J4211" s="42">
        <f t="shared" si="198"/>
        <v>2566891.3198500001</v>
      </c>
      <c r="K4211" s="36">
        <v>0</v>
      </c>
      <c r="L4211" s="36">
        <v>100</v>
      </c>
      <c r="M4211" s="36">
        <v>1</v>
      </c>
      <c r="N4211" s="40" t="s">
        <v>9684</v>
      </c>
      <c r="O4211" s="37" t="s">
        <v>9844</v>
      </c>
      <c r="P4211" s="36">
        <v>204</v>
      </c>
      <c r="Q4211" s="37" t="s">
        <v>9248</v>
      </c>
    </row>
    <row r="4212" spans="1:17" ht="15" customHeight="1">
      <c r="A4212" s="35">
        <v>688101</v>
      </c>
      <c r="B4212" s="36" t="s">
        <v>10602</v>
      </c>
      <c r="C4212" s="37" t="s">
        <v>9240</v>
      </c>
      <c r="D4212" s="37" t="s">
        <v>9247</v>
      </c>
      <c r="E4212" s="35" t="s">
        <v>12136</v>
      </c>
      <c r="F4212" s="38" t="s">
        <v>2326</v>
      </c>
      <c r="G4212" s="36" t="s">
        <v>9253</v>
      </c>
      <c r="H4212" s="42">
        <v>11380537.64702948</v>
      </c>
      <c r="I4212" s="39"/>
      <c r="J4212" s="42">
        <f t="shared" si="198"/>
        <v>11380537.64702948</v>
      </c>
      <c r="K4212" s="43">
        <v>0</v>
      </c>
      <c r="L4212" s="36">
        <v>100</v>
      </c>
      <c r="M4212" s="36">
        <v>1</v>
      </c>
      <c r="N4212" s="40" t="s">
        <v>9684</v>
      </c>
      <c r="O4212" s="37" t="s">
        <v>9245</v>
      </c>
      <c r="P4212" s="36">
        <v>204</v>
      </c>
      <c r="Q4212" s="37" t="s">
        <v>9248</v>
      </c>
    </row>
    <row r="4213" spans="1:17" ht="15" customHeight="1">
      <c r="A4213" s="35">
        <v>688201</v>
      </c>
      <c r="B4213" s="36" t="s">
        <v>10602</v>
      </c>
      <c r="C4213" s="37" t="s">
        <v>9240</v>
      </c>
      <c r="D4213" s="37" t="s">
        <v>9247</v>
      </c>
      <c r="E4213" s="35">
        <v>688201</v>
      </c>
      <c r="F4213" s="37" t="s">
        <v>7705</v>
      </c>
      <c r="G4213" s="36" t="s">
        <v>9253</v>
      </c>
      <c r="H4213" s="42">
        <v>2566891.3198500001</v>
      </c>
      <c r="I4213" s="39"/>
      <c r="J4213" s="42">
        <f t="shared" si="198"/>
        <v>2566891.3198500001</v>
      </c>
      <c r="K4213" s="36">
        <v>0</v>
      </c>
      <c r="L4213" s="36">
        <v>100</v>
      </c>
      <c r="M4213" s="36">
        <v>1</v>
      </c>
      <c r="N4213" s="40" t="s">
        <v>9684</v>
      </c>
      <c r="O4213" s="37" t="s">
        <v>9844</v>
      </c>
      <c r="P4213" s="36">
        <v>204</v>
      </c>
      <c r="Q4213" s="37" t="s">
        <v>9248</v>
      </c>
    </row>
    <row r="4214" spans="1:17" ht="15" customHeight="1">
      <c r="A4214" s="35">
        <v>352802</v>
      </c>
      <c r="B4214" s="36" t="s">
        <v>10602</v>
      </c>
      <c r="C4214" s="37" t="s">
        <v>9240</v>
      </c>
      <c r="D4214" s="37" t="s">
        <v>9296</v>
      </c>
      <c r="E4214" s="35">
        <v>352802</v>
      </c>
      <c r="F4214" s="37" t="s">
        <v>12137</v>
      </c>
      <c r="G4214" s="36" t="s">
        <v>9253</v>
      </c>
      <c r="H4214" s="42">
        <v>4303317.8009249996</v>
      </c>
      <c r="I4214" s="39"/>
      <c r="J4214" s="42">
        <f t="shared" si="198"/>
        <v>4303317.8009249996</v>
      </c>
      <c r="K4214" s="36">
        <v>0</v>
      </c>
      <c r="L4214" s="36">
        <v>100</v>
      </c>
      <c r="M4214" s="36">
        <v>1</v>
      </c>
      <c r="N4214" s="40" t="s">
        <v>9684</v>
      </c>
      <c r="O4214" s="37" t="s">
        <v>12138</v>
      </c>
      <c r="P4214" s="36">
        <v>202</v>
      </c>
      <c r="Q4214" s="37" t="s">
        <v>9298</v>
      </c>
    </row>
    <row r="4215" spans="1:17" ht="15" customHeight="1">
      <c r="A4215" s="44" t="s">
        <v>12139</v>
      </c>
      <c r="B4215" s="36" t="s">
        <v>10602</v>
      </c>
      <c r="C4215" s="37" t="s">
        <v>12140</v>
      </c>
      <c r="D4215" s="37" t="s">
        <v>12141</v>
      </c>
      <c r="E4215" s="35" t="s">
        <v>12139</v>
      </c>
      <c r="F4215" s="37" t="s">
        <v>12142</v>
      </c>
      <c r="G4215" s="36" t="s">
        <v>9253</v>
      </c>
      <c r="H4215" s="42">
        <v>0</v>
      </c>
      <c r="I4215" s="39"/>
      <c r="J4215" s="42">
        <f t="shared" si="198"/>
        <v>0</v>
      </c>
      <c r="K4215" s="36">
        <v>0</v>
      </c>
      <c r="L4215" s="36">
        <v>100</v>
      </c>
      <c r="M4215" s="36">
        <v>1</v>
      </c>
      <c r="N4215" s="40" t="s">
        <v>12143</v>
      </c>
      <c r="O4215" s="37" t="s">
        <v>9255</v>
      </c>
      <c r="P4215" s="36" t="s">
        <v>9468</v>
      </c>
      <c r="Q4215" s="37" t="s">
        <v>9468</v>
      </c>
    </row>
    <row r="4216" spans="1:17" ht="15" customHeight="1">
      <c r="A4216" s="35">
        <v>901305</v>
      </c>
      <c r="B4216" s="36" t="s">
        <v>10602</v>
      </c>
      <c r="C4216" s="37" t="s">
        <v>9251</v>
      </c>
      <c r="D4216" s="37" t="s">
        <v>9414</v>
      </c>
      <c r="E4216" s="35">
        <v>901305</v>
      </c>
      <c r="F4216" s="38" t="s">
        <v>4374</v>
      </c>
      <c r="G4216" s="36" t="s">
        <v>9253</v>
      </c>
      <c r="H4216" s="42">
        <v>12758.959795725001</v>
      </c>
      <c r="I4216" s="39"/>
      <c r="J4216" s="42">
        <f t="shared" si="198"/>
        <v>12758.959795725001</v>
      </c>
      <c r="K4216" s="43">
        <v>0</v>
      </c>
      <c r="L4216" s="36">
        <v>100</v>
      </c>
      <c r="M4216" s="36">
        <v>1</v>
      </c>
      <c r="N4216" s="40" t="s">
        <v>9254</v>
      </c>
      <c r="O4216" s="37" t="s">
        <v>9255</v>
      </c>
      <c r="P4216" s="36">
        <v>706</v>
      </c>
      <c r="Q4216" s="37" t="s">
        <v>9256</v>
      </c>
    </row>
    <row r="4217" spans="1:17" ht="15" customHeight="1">
      <c r="A4217" s="35">
        <v>547404</v>
      </c>
      <c r="B4217" s="36" t="s">
        <v>10602</v>
      </c>
      <c r="C4217" s="37" t="s">
        <v>9240</v>
      </c>
      <c r="D4217" s="37" t="s">
        <v>9241</v>
      </c>
      <c r="E4217" s="35">
        <v>547404</v>
      </c>
      <c r="F4217" s="38" t="s">
        <v>7158</v>
      </c>
      <c r="G4217" s="36" t="s">
        <v>9253</v>
      </c>
      <c r="H4217" s="42">
        <v>5516249.4463576507</v>
      </c>
      <c r="I4217" s="39"/>
      <c r="J4217" s="42">
        <f t="shared" si="198"/>
        <v>5516249.4463576507</v>
      </c>
      <c r="K4217" s="43">
        <v>0</v>
      </c>
      <c r="L4217" s="36">
        <v>100</v>
      </c>
      <c r="M4217" s="36">
        <v>1</v>
      </c>
      <c r="N4217" s="40" t="s">
        <v>9684</v>
      </c>
      <c r="O4217" s="37" t="s">
        <v>9844</v>
      </c>
      <c r="P4217" s="36">
        <v>235</v>
      </c>
      <c r="Q4217" s="37" t="s">
        <v>9246</v>
      </c>
    </row>
    <row r="4218" spans="1:17" ht="15" customHeight="1">
      <c r="A4218" s="35">
        <v>547403</v>
      </c>
      <c r="B4218" s="36" t="s">
        <v>10602</v>
      </c>
      <c r="C4218" s="37" t="s">
        <v>9240</v>
      </c>
      <c r="D4218" s="37" t="s">
        <v>9241</v>
      </c>
      <c r="E4218" s="35">
        <v>547403</v>
      </c>
      <c r="F4218" s="38" t="s">
        <v>1823</v>
      </c>
      <c r="G4218" s="36" t="s">
        <v>9253</v>
      </c>
      <c r="H4218" s="42">
        <v>1989642.7600978501</v>
      </c>
      <c r="I4218" s="39"/>
      <c r="J4218" s="42">
        <f t="shared" si="198"/>
        <v>1989642.7600978501</v>
      </c>
      <c r="K4218" s="43">
        <v>0</v>
      </c>
      <c r="L4218" s="36">
        <v>100</v>
      </c>
      <c r="M4218" s="36">
        <v>1</v>
      </c>
      <c r="N4218" s="40" t="s">
        <v>9684</v>
      </c>
      <c r="O4218" s="37" t="s">
        <v>9844</v>
      </c>
      <c r="P4218" s="36">
        <v>235</v>
      </c>
      <c r="Q4218" s="37" t="s">
        <v>9246</v>
      </c>
    </row>
    <row r="4219" spans="1:17" ht="15" customHeight="1">
      <c r="A4219" s="35">
        <v>547401</v>
      </c>
      <c r="B4219" s="36" t="s">
        <v>10602</v>
      </c>
      <c r="C4219" s="37" t="s">
        <v>9240</v>
      </c>
      <c r="D4219" s="37" t="s">
        <v>9241</v>
      </c>
      <c r="E4219" s="35">
        <v>547401</v>
      </c>
      <c r="F4219" s="38" t="s">
        <v>1822</v>
      </c>
      <c r="G4219" s="36" t="s">
        <v>9253</v>
      </c>
      <c r="H4219" s="42">
        <v>1989642.7600978501</v>
      </c>
      <c r="I4219" s="39"/>
      <c r="J4219" s="42">
        <f t="shared" si="198"/>
        <v>1989642.7600978501</v>
      </c>
      <c r="K4219" s="43">
        <v>0</v>
      </c>
      <c r="L4219" s="36">
        <v>100</v>
      </c>
      <c r="M4219" s="36">
        <v>1</v>
      </c>
      <c r="N4219" s="40" t="s">
        <v>9684</v>
      </c>
      <c r="O4219" s="37" t="s">
        <v>9844</v>
      </c>
      <c r="P4219" s="36">
        <v>235</v>
      </c>
      <c r="Q4219" s="37" t="s">
        <v>9246</v>
      </c>
    </row>
    <row r="4220" spans="1:17" ht="15" customHeight="1">
      <c r="A4220" s="35">
        <v>908420</v>
      </c>
      <c r="B4220" s="36" t="s">
        <v>10602</v>
      </c>
      <c r="C4220" s="37" t="s">
        <v>10177</v>
      </c>
      <c r="D4220" s="37" t="s">
        <v>10178</v>
      </c>
      <c r="E4220" s="35">
        <v>90842030</v>
      </c>
      <c r="F4220" s="37" t="s">
        <v>12144</v>
      </c>
      <c r="G4220" s="36" t="s">
        <v>9253</v>
      </c>
      <c r="H4220" s="42">
        <v>2237344.10757</v>
      </c>
      <c r="I4220" s="39"/>
      <c r="J4220" s="42">
        <f t="shared" si="198"/>
        <v>2237344.10757</v>
      </c>
      <c r="K4220" s="43">
        <v>0</v>
      </c>
      <c r="L4220" s="36">
        <v>100</v>
      </c>
      <c r="M4220" s="36">
        <v>1</v>
      </c>
      <c r="N4220" s="37" t="s">
        <v>12145</v>
      </c>
      <c r="O4220" s="37" t="s">
        <v>9255</v>
      </c>
      <c r="P4220" s="36">
        <v>706</v>
      </c>
      <c r="Q4220" s="37" t="s">
        <v>9256</v>
      </c>
    </row>
    <row r="4221" spans="1:17" ht="15" customHeight="1">
      <c r="A4221" s="35">
        <v>908420</v>
      </c>
      <c r="B4221" s="36" t="s">
        <v>10602</v>
      </c>
      <c r="C4221" s="37" t="s">
        <v>10177</v>
      </c>
      <c r="D4221" s="37" t="s">
        <v>10178</v>
      </c>
      <c r="E4221" s="35">
        <v>90842019</v>
      </c>
      <c r="F4221" s="37" t="s">
        <v>12146</v>
      </c>
      <c r="G4221" s="36" t="s">
        <v>9253</v>
      </c>
      <c r="H4221" s="42">
        <v>8332061.7901950013</v>
      </c>
      <c r="I4221" s="39"/>
      <c r="J4221" s="42">
        <f t="shared" si="198"/>
        <v>8332061.7901950013</v>
      </c>
      <c r="K4221" s="43">
        <v>0</v>
      </c>
      <c r="L4221" s="36">
        <v>100</v>
      </c>
      <c r="M4221" s="36">
        <v>1</v>
      </c>
      <c r="N4221" s="40" t="s">
        <v>10179</v>
      </c>
      <c r="O4221" s="37" t="s">
        <v>9255</v>
      </c>
      <c r="P4221" s="36">
        <v>706</v>
      </c>
      <c r="Q4221" s="37" t="s">
        <v>9256</v>
      </c>
    </row>
    <row r="4222" spans="1:17" ht="15" customHeight="1">
      <c r="A4222" s="35">
        <v>908420</v>
      </c>
      <c r="B4222" s="36" t="s">
        <v>10602</v>
      </c>
      <c r="C4222" s="37" t="s">
        <v>10177</v>
      </c>
      <c r="D4222" s="37" t="s">
        <v>10178</v>
      </c>
      <c r="E4222" s="35">
        <v>90842027</v>
      </c>
      <c r="F4222" s="37" t="s">
        <v>12147</v>
      </c>
      <c r="G4222" s="36" t="s">
        <v>9253</v>
      </c>
      <c r="H4222" s="42">
        <v>5145510.2984999996</v>
      </c>
      <c r="I4222" s="39"/>
      <c r="J4222" s="42">
        <f t="shared" si="198"/>
        <v>5145510.2984999996</v>
      </c>
      <c r="K4222" s="43">
        <v>0</v>
      </c>
      <c r="L4222" s="36">
        <v>100</v>
      </c>
      <c r="M4222" s="36">
        <v>1</v>
      </c>
      <c r="N4222" s="40" t="s">
        <v>10179</v>
      </c>
      <c r="O4222" s="37" t="s">
        <v>9255</v>
      </c>
      <c r="P4222" s="36">
        <v>706</v>
      </c>
      <c r="Q4222" s="37" t="s">
        <v>9256</v>
      </c>
    </row>
    <row r="4223" spans="1:17" ht="15" customHeight="1">
      <c r="A4223" s="35">
        <v>908420</v>
      </c>
      <c r="B4223" s="36" t="s">
        <v>10602</v>
      </c>
      <c r="C4223" s="37" t="s">
        <v>10177</v>
      </c>
      <c r="D4223" s="37" t="s">
        <v>10178</v>
      </c>
      <c r="E4223" s="35">
        <v>90842024</v>
      </c>
      <c r="F4223" s="37" t="s">
        <v>12148</v>
      </c>
      <c r="G4223" s="36" t="s">
        <v>9253</v>
      </c>
      <c r="H4223" s="42">
        <v>5145510.2984999996</v>
      </c>
      <c r="I4223" s="39"/>
      <c r="J4223" s="42">
        <f t="shared" si="198"/>
        <v>5145510.2984999996</v>
      </c>
      <c r="K4223" s="43">
        <v>0</v>
      </c>
      <c r="L4223" s="36">
        <v>100</v>
      </c>
      <c r="M4223" s="36">
        <v>1</v>
      </c>
      <c r="N4223" s="40" t="s">
        <v>10179</v>
      </c>
      <c r="O4223" s="37" t="s">
        <v>9255</v>
      </c>
      <c r="P4223" s="36">
        <v>706</v>
      </c>
      <c r="Q4223" s="37" t="s">
        <v>9256</v>
      </c>
    </row>
    <row r="4224" spans="1:17" ht="15" customHeight="1">
      <c r="A4224" s="35">
        <v>908420</v>
      </c>
      <c r="B4224" s="36" t="s">
        <v>10602</v>
      </c>
      <c r="C4224" s="37" t="s">
        <v>10177</v>
      </c>
      <c r="D4224" s="37" t="s">
        <v>10178</v>
      </c>
      <c r="E4224" s="35">
        <v>90842022</v>
      </c>
      <c r="F4224" s="37" t="s">
        <v>12149</v>
      </c>
      <c r="G4224" s="36" t="s">
        <v>9253</v>
      </c>
      <c r="H4224" s="42">
        <v>5336084.7540000007</v>
      </c>
      <c r="I4224" s="39"/>
      <c r="J4224" s="42">
        <f t="shared" si="198"/>
        <v>5336084.7540000007</v>
      </c>
      <c r="K4224" s="43">
        <v>0</v>
      </c>
      <c r="L4224" s="36">
        <v>100</v>
      </c>
      <c r="M4224" s="36">
        <v>1</v>
      </c>
      <c r="N4224" s="40" t="s">
        <v>10179</v>
      </c>
      <c r="O4224" s="37" t="s">
        <v>9255</v>
      </c>
      <c r="P4224" s="36">
        <v>706</v>
      </c>
      <c r="Q4224" s="37" t="s">
        <v>9256</v>
      </c>
    </row>
    <row r="4225" spans="1:17" ht="15" customHeight="1">
      <c r="A4225" s="35">
        <v>908420</v>
      </c>
      <c r="B4225" s="36" t="s">
        <v>10602</v>
      </c>
      <c r="C4225" s="37" t="s">
        <v>10177</v>
      </c>
      <c r="D4225" s="37" t="s">
        <v>10178</v>
      </c>
      <c r="E4225" s="35">
        <v>90842028</v>
      </c>
      <c r="F4225" s="37" t="s">
        <v>12150</v>
      </c>
      <c r="G4225" s="36" t="s">
        <v>9253</v>
      </c>
      <c r="H4225" s="42">
        <v>6411115.2574755</v>
      </c>
      <c r="I4225" s="39"/>
      <c r="J4225" s="42">
        <f t="shared" si="198"/>
        <v>6411115.2574755</v>
      </c>
      <c r="K4225" s="43">
        <v>0</v>
      </c>
      <c r="L4225" s="36">
        <v>100</v>
      </c>
      <c r="M4225" s="36">
        <v>1</v>
      </c>
      <c r="N4225" s="40" t="s">
        <v>10179</v>
      </c>
      <c r="O4225" s="37" t="s">
        <v>9255</v>
      </c>
      <c r="P4225" s="36">
        <v>706</v>
      </c>
      <c r="Q4225" s="37" t="s">
        <v>9256</v>
      </c>
    </row>
    <row r="4226" spans="1:17" ht="15" customHeight="1">
      <c r="A4226" s="35">
        <v>908420</v>
      </c>
      <c r="B4226" s="36" t="s">
        <v>10602</v>
      </c>
      <c r="C4226" s="37" t="s">
        <v>10177</v>
      </c>
      <c r="D4226" s="37" t="s">
        <v>10178</v>
      </c>
      <c r="E4226" s="35">
        <v>90842018</v>
      </c>
      <c r="F4226" s="37" t="s">
        <v>12151</v>
      </c>
      <c r="G4226" s="36" t="s">
        <v>9253</v>
      </c>
      <c r="H4226" s="42">
        <v>7337116.53675</v>
      </c>
      <c r="I4226" s="39"/>
      <c r="J4226" s="42">
        <f t="shared" si="198"/>
        <v>7337116.53675</v>
      </c>
      <c r="K4226" s="43">
        <v>0</v>
      </c>
      <c r="L4226" s="36">
        <v>100</v>
      </c>
      <c r="M4226" s="36">
        <v>1</v>
      </c>
      <c r="N4226" s="40" t="s">
        <v>10179</v>
      </c>
      <c r="O4226" s="37" t="s">
        <v>9255</v>
      </c>
      <c r="P4226" s="36">
        <v>706</v>
      </c>
      <c r="Q4226" s="37" t="s">
        <v>9256</v>
      </c>
    </row>
    <row r="4227" spans="1:17" ht="15" customHeight="1">
      <c r="A4227" s="35">
        <v>908420</v>
      </c>
      <c r="B4227" s="36" t="s">
        <v>10602</v>
      </c>
      <c r="C4227" s="37" t="s">
        <v>10177</v>
      </c>
      <c r="D4227" s="37" t="s">
        <v>10178</v>
      </c>
      <c r="E4227" s="35">
        <v>90842023</v>
      </c>
      <c r="F4227" s="37" t="s">
        <v>12152</v>
      </c>
      <c r="G4227" s="36" t="s">
        <v>9253</v>
      </c>
      <c r="H4227" s="42">
        <v>6601689.7129754992</v>
      </c>
      <c r="I4227" s="39"/>
      <c r="J4227" s="42">
        <f t="shared" si="198"/>
        <v>6601689.7129754992</v>
      </c>
      <c r="K4227" s="43">
        <v>0</v>
      </c>
      <c r="L4227" s="36">
        <v>100</v>
      </c>
      <c r="M4227" s="36">
        <v>1</v>
      </c>
      <c r="N4227" s="40" t="s">
        <v>10179</v>
      </c>
      <c r="O4227" s="37" t="s">
        <v>9255</v>
      </c>
      <c r="P4227" s="36">
        <v>706</v>
      </c>
      <c r="Q4227" s="37" t="s">
        <v>9256</v>
      </c>
    </row>
    <row r="4228" spans="1:17" ht="15" customHeight="1">
      <c r="A4228" s="35">
        <v>908420</v>
      </c>
      <c r="B4228" s="36" t="s">
        <v>10602</v>
      </c>
      <c r="C4228" s="37" t="s">
        <v>10177</v>
      </c>
      <c r="D4228" s="37" t="s">
        <v>10178</v>
      </c>
      <c r="E4228" s="35">
        <v>90842029</v>
      </c>
      <c r="F4228" s="37" t="s">
        <v>12153</v>
      </c>
      <c r="G4228" s="36" t="s">
        <v>9253</v>
      </c>
      <c r="H4228" s="42">
        <v>15575796.84375</v>
      </c>
      <c r="I4228" s="39"/>
      <c r="J4228" s="42">
        <f t="shared" si="198"/>
        <v>15575796.84375</v>
      </c>
      <c r="K4228" s="43">
        <v>0</v>
      </c>
      <c r="L4228" s="36">
        <v>100</v>
      </c>
      <c r="M4228" s="36">
        <v>1</v>
      </c>
      <c r="N4228" s="40" t="s">
        <v>10179</v>
      </c>
      <c r="O4228" s="37" t="s">
        <v>9255</v>
      </c>
      <c r="P4228" s="36">
        <v>706</v>
      </c>
      <c r="Q4228" s="37" t="s">
        <v>9256</v>
      </c>
    </row>
    <row r="4229" spans="1:17" ht="15" customHeight="1">
      <c r="A4229" s="35">
        <v>908420</v>
      </c>
      <c r="B4229" s="36" t="s">
        <v>10602</v>
      </c>
      <c r="C4229" s="37" t="s">
        <v>10177</v>
      </c>
      <c r="D4229" s="37" t="s">
        <v>10178</v>
      </c>
      <c r="E4229" s="35">
        <v>90842014</v>
      </c>
      <c r="F4229" s="37" t="s">
        <v>12154</v>
      </c>
      <c r="G4229" s="36" t="s">
        <v>9253</v>
      </c>
      <c r="H4229" s="42">
        <v>2846229.4928925005</v>
      </c>
      <c r="I4229" s="39"/>
      <c r="J4229" s="42">
        <f t="shared" si="198"/>
        <v>2846229.4928925005</v>
      </c>
      <c r="K4229" s="43">
        <v>0</v>
      </c>
      <c r="L4229" s="36">
        <v>100</v>
      </c>
      <c r="M4229" s="36">
        <v>1</v>
      </c>
      <c r="N4229" s="40" t="s">
        <v>10179</v>
      </c>
      <c r="O4229" s="37" t="s">
        <v>9255</v>
      </c>
      <c r="P4229" s="36">
        <v>706</v>
      </c>
      <c r="Q4229" s="37" t="s">
        <v>9256</v>
      </c>
    </row>
    <row r="4230" spans="1:17" ht="15" customHeight="1">
      <c r="A4230" s="35">
        <v>908420</v>
      </c>
      <c r="B4230" s="36" t="s">
        <v>10602</v>
      </c>
      <c r="C4230" s="37" t="s">
        <v>10177</v>
      </c>
      <c r="D4230" s="37" t="s">
        <v>10178</v>
      </c>
      <c r="E4230" s="35">
        <v>90842031</v>
      </c>
      <c r="F4230" s="37" t="s">
        <v>12155</v>
      </c>
      <c r="G4230" s="36" t="s">
        <v>9253</v>
      </c>
      <c r="H4230" s="42">
        <v>5050223.07075</v>
      </c>
      <c r="I4230" s="39"/>
      <c r="J4230" s="42">
        <f t="shared" si="198"/>
        <v>5050223.07075</v>
      </c>
      <c r="K4230" s="43">
        <v>0</v>
      </c>
      <c r="L4230" s="36">
        <v>100</v>
      </c>
      <c r="M4230" s="36">
        <v>1</v>
      </c>
      <c r="N4230" s="40" t="s">
        <v>10179</v>
      </c>
      <c r="O4230" s="37" t="s">
        <v>9255</v>
      </c>
      <c r="P4230" s="36">
        <v>706</v>
      </c>
      <c r="Q4230" s="37" t="s">
        <v>9256</v>
      </c>
    </row>
    <row r="4231" spans="1:17" ht="15" customHeight="1">
      <c r="A4231" s="35">
        <v>908420</v>
      </c>
      <c r="B4231" s="36" t="s">
        <v>10602</v>
      </c>
      <c r="C4231" s="37" t="s">
        <v>10177</v>
      </c>
      <c r="D4231" s="37" t="s">
        <v>10178</v>
      </c>
      <c r="E4231" s="35">
        <v>90842013</v>
      </c>
      <c r="F4231" s="37" t="s">
        <v>12156</v>
      </c>
      <c r="G4231" s="36" t="s">
        <v>9253</v>
      </c>
      <c r="H4231" s="42">
        <v>3472852.96215</v>
      </c>
      <c r="I4231" s="39"/>
      <c r="J4231" s="42">
        <f t="shared" si="198"/>
        <v>3472852.96215</v>
      </c>
      <c r="K4231" s="43">
        <v>0</v>
      </c>
      <c r="L4231" s="36">
        <v>100</v>
      </c>
      <c r="M4231" s="36">
        <v>1</v>
      </c>
      <c r="N4231" s="40" t="s">
        <v>10179</v>
      </c>
      <c r="O4231" s="37" t="s">
        <v>9255</v>
      </c>
      <c r="P4231" s="36">
        <v>706</v>
      </c>
      <c r="Q4231" s="37" t="s">
        <v>9256</v>
      </c>
    </row>
    <row r="4232" spans="1:17" ht="15" customHeight="1">
      <c r="A4232" s="35">
        <v>908420</v>
      </c>
      <c r="B4232" s="36" t="s">
        <v>10602</v>
      </c>
      <c r="C4232" s="37" t="s">
        <v>10177</v>
      </c>
      <c r="D4232" s="37" t="s">
        <v>10178</v>
      </c>
      <c r="E4232" s="35">
        <v>90842012</v>
      </c>
      <c r="F4232" s="37" t="s">
        <v>12157</v>
      </c>
      <c r="G4232" s="36" t="s">
        <v>9253</v>
      </c>
      <c r="H4232" s="42">
        <v>2014254.7180470002</v>
      </c>
      <c r="I4232" s="39"/>
      <c r="J4232" s="42">
        <f t="shared" si="198"/>
        <v>2014254.7180470002</v>
      </c>
      <c r="K4232" s="43">
        <v>0</v>
      </c>
      <c r="L4232" s="36">
        <v>100</v>
      </c>
      <c r="M4232" s="36">
        <v>1</v>
      </c>
      <c r="N4232" s="40" t="s">
        <v>10179</v>
      </c>
      <c r="O4232" s="37" t="s">
        <v>9255</v>
      </c>
      <c r="P4232" s="36">
        <v>706</v>
      </c>
      <c r="Q4232" s="37" t="s">
        <v>9256</v>
      </c>
    </row>
    <row r="4233" spans="1:17" ht="15" customHeight="1">
      <c r="A4233" s="35">
        <v>908420</v>
      </c>
      <c r="B4233" s="36" t="s">
        <v>10602</v>
      </c>
      <c r="C4233" s="37" t="s">
        <v>10177</v>
      </c>
      <c r="D4233" s="37" t="s">
        <v>10178</v>
      </c>
      <c r="E4233" s="35">
        <v>90842036</v>
      </c>
      <c r="F4233" s="37" t="s">
        <v>12158</v>
      </c>
      <c r="G4233" s="36" t="s">
        <v>9253</v>
      </c>
      <c r="H4233" s="42">
        <v>14905068.75</v>
      </c>
      <c r="I4233" s="39"/>
      <c r="J4233" s="42">
        <f t="shared" si="198"/>
        <v>14905068.75</v>
      </c>
      <c r="K4233" s="36">
        <v>0</v>
      </c>
      <c r="L4233" s="36">
        <v>100</v>
      </c>
      <c r="M4233" s="36">
        <v>1</v>
      </c>
      <c r="N4233" s="40" t="s">
        <v>10179</v>
      </c>
      <c r="O4233" s="37" t="s">
        <v>9255</v>
      </c>
      <c r="P4233" s="36">
        <v>706</v>
      </c>
      <c r="Q4233" s="37" t="s">
        <v>9256</v>
      </c>
    </row>
    <row r="4234" spans="1:17" ht="15" customHeight="1">
      <c r="A4234" s="35">
        <v>908420</v>
      </c>
      <c r="B4234" s="36" t="s">
        <v>10602</v>
      </c>
      <c r="C4234" s="37" t="s">
        <v>10177</v>
      </c>
      <c r="D4234" s="37" t="s">
        <v>10178</v>
      </c>
      <c r="E4234" s="35">
        <v>90842044</v>
      </c>
      <c r="F4234" s="37" t="s">
        <v>12159</v>
      </c>
      <c r="G4234" s="36" t="s">
        <v>9253</v>
      </c>
      <c r="H4234" s="42">
        <v>2826702.45</v>
      </c>
      <c r="I4234" s="36"/>
      <c r="J4234" s="42">
        <f t="shared" si="198"/>
        <v>2826702.45</v>
      </c>
      <c r="K4234" s="36">
        <v>0</v>
      </c>
      <c r="L4234" s="36">
        <v>100</v>
      </c>
      <c r="M4234" s="36">
        <v>1</v>
      </c>
      <c r="N4234" s="40" t="s">
        <v>10179</v>
      </c>
      <c r="O4234" s="37" t="s">
        <v>9255</v>
      </c>
      <c r="P4234" s="36">
        <v>706</v>
      </c>
      <c r="Q4234" s="37" t="s">
        <v>9256</v>
      </c>
    </row>
    <row r="4235" spans="1:17" ht="15" customHeight="1">
      <c r="A4235" s="35">
        <v>908420</v>
      </c>
      <c r="B4235" s="36" t="s">
        <v>10602</v>
      </c>
      <c r="C4235" s="37" t="s">
        <v>10177</v>
      </c>
      <c r="D4235" s="37" t="s">
        <v>10178</v>
      </c>
      <c r="E4235" s="35">
        <v>90842039</v>
      </c>
      <c r="F4235" s="37" t="s">
        <v>12160</v>
      </c>
      <c r="G4235" s="36" t="s">
        <v>9253</v>
      </c>
      <c r="H4235" s="42">
        <v>2826702.45</v>
      </c>
      <c r="I4235" s="39"/>
      <c r="J4235" s="42">
        <f t="shared" si="198"/>
        <v>2826702.45</v>
      </c>
      <c r="K4235" s="36">
        <v>0</v>
      </c>
      <c r="L4235" s="36">
        <v>100</v>
      </c>
      <c r="M4235" s="36">
        <v>1</v>
      </c>
      <c r="N4235" s="40" t="s">
        <v>10179</v>
      </c>
      <c r="O4235" s="37" t="s">
        <v>9255</v>
      </c>
      <c r="P4235" s="36">
        <v>706</v>
      </c>
      <c r="Q4235" s="37" t="s">
        <v>9256</v>
      </c>
    </row>
    <row r="4236" spans="1:17" ht="15" customHeight="1">
      <c r="A4236" s="35">
        <v>908420</v>
      </c>
      <c r="B4236" s="36" t="s">
        <v>10602</v>
      </c>
      <c r="C4236" s="37" t="s">
        <v>10177</v>
      </c>
      <c r="D4236" s="37" t="s">
        <v>10178</v>
      </c>
      <c r="E4236" s="35">
        <v>90842041</v>
      </c>
      <c r="F4236" s="37" t="s">
        <v>12161</v>
      </c>
      <c r="G4236" s="36" t="s">
        <v>9253</v>
      </c>
      <c r="H4236" s="42">
        <v>2826702.45</v>
      </c>
      <c r="I4236" s="39"/>
      <c r="J4236" s="42">
        <f t="shared" si="198"/>
        <v>2826702.45</v>
      </c>
      <c r="K4236" s="36">
        <v>0</v>
      </c>
      <c r="L4236" s="36">
        <v>100</v>
      </c>
      <c r="M4236" s="36">
        <v>1</v>
      </c>
      <c r="N4236" s="40" t="s">
        <v>10179</v>
      </c>
      <c r="O4236" s="37" t="s">
        <v>9255</v>
      </c>
      <c r="P4236" s="36">
        <v>706</v>
      </c>
      <c r="Q4236" s="37" t="s">
        <v>9256</v>
      </c>
    </row>
    <row r="4237" spans="1:17" ht="15" customHeight="1">
      <c r="A4237" s="35">
        <v>908420</v>
      </c>
      <c r="B4237" s="36" t="s">
        <v>10602</v>
      </c>
      <c r="C4237" s="37" t="s">
        <v>10177</v>
      </c>
      <c r="D4237" s="37" t="s">
        <v>10178</v>
      </c>
      <c r="E4237" s="35">
        <v>90842040</v>
      </c>
      <c r="F4237" s="37" t="s">
        <v>12162</v>
      </c>
      <c r="G4237" s="36" t="s">
        <v>9253</v>
      </c>
      <c r="H4237" s="42">
        <v>2826702.45</v>
      </c>
      <c r="I4237" s="39"/>
      <c r="J4237" s="42">
        <f t="shared" si="198"/>
        <v>2826702.45</v>
      </c>
      <c r="K4237" s="36">
        <v>0</v>
      </c>
      <c r="L4237" s="36">
        <v>100</v>
      </c>
      <c r="M4237" s="36">
        <v>1</v>
      </c>
      <c r="N4237" s="40" t="s">
        <v>10179</v>
      </c>
      <c r="O4237" s="37" t="s">
        <v>9255</v>
      </c>
      <c r="P4237" s="36">
        <v>706</v>
      </c>
      <c r="Q4237" s="37" t="s">
        <v>9256</v>
      </c>
    </row>
    <row r="4238" spans="1:17" ht="15" customHeight="1">
      <c r="A4238" s="35">
        <v>908420</v>
      </c>
      <c r="B4238" s="36" t="s">
        <v>10602</v>
      </c>
      <c r="C4238" s="37" t="s">
        <v>10177</v>
      </c>
      <c r="D4238" s="37" t="s">
        <v>10178</v>
      </c>
      <c r="E4238" s="35">
        <v>90842043</v>
      </c>
      <c r="F4238" s="37" t="s">
        <v>12163</v>
      </c>
      <c r="G4238" s="36" t="s">
        <v>9253</v>
      </c>
      <c r="H4238" s="42">
        <v>2826702.45</v>
      </c>
      <c r="I4238" s="36"/>
      <c r="J4238" s="42">
        <f t="shared" si="198"/>
        <v>2826702.45</v>
      </c>
      <c r="K4238" s="36">
        <v>0</v>
      </c>
      <c r="L4238" s="36">
        <v>100</v>
      </c>
      <c r="M4238" s="36">
        <v>1</v>
      </c>
      <c r="N4238" s="40" t="s">
        <v>10179</v>
      </c>
      <c r="O4238" s="37" t="s">
        <v>9255</v>
      </c>
      <c r="P4238" s="36">
        <v>706</v>
      </c>
      <c r="Q4238" s="37" t="s">
        <v>9256</v>
      </c>
    </row>
    <row r="4239" spans="1:17" ht="15" customHeight="1">
      <c r="A4239" s="35">
        <v>908420</v>
      </c>
      <c r="B4239" s="36" t="s">
        <v>10602</v>
      </c>
      <c r="C4239" s="37" t="s">
        <v>10177</v>
      </c>
      <c r="D4239" s="37" t="s">
        <v>10178</v>
      </c>
      <c r="E4239" s="35">
        <v>90842032</v>
      </c>
      <c r="F4239" s="37" t="s">
        <v>12164</v>
      </c>
      <c r="G4239" s="36" t="s">
        <v>9253</v>
      </c>
      <c r="H4239" s="42">
        <v>1847106.2609999999</v>
      </c>
      <c r="I4239" s="39"/>
      <c r="J4239" s="42">
        <f t="shared" si="198"/>
        <v>1847106.2609999999</v>
      </c>
      <c r="K4239" s="43">
        <v>0</v>
      </c>
      <c r="L4239" s="36">
        <v>100</v>
      </c>
      <c r="M4239" s="36">
        <v>1</v>
      </c>
      <c r="N4239" s="40" t="s">
        <v>10179</v>
      </c>
      <c r="O4239" s="37" t="s">
        <v>9255</v>
      </c>
      <c r="P4239" s="36">
        <v>706</v>
      </c>
      <c r="Q4239" s="37" t="s">
        <v>9256</v>
      </c>
    </row>
    <row r="4240" spans="1:17" ht="15" customHeight="1">
      <c r="A4240" s="35">
        <v>908420</v>
      </c>
      <c r="B4240" s="36" t="s">
        <v>10602</v>
      </c>
      <c r="C4240" s="37" t="s">
        <v>10177</v>
      </c>
      <c r="D4240" s="37" t="s">
        <v>10178</v>
      </c>
      <c r="E4240" s="35">
        <v>90842035</v>
      </c>
      <c r="F4240" s="37" t="s">
        <v>12165</v>
      </c>
      <c r="G4240" s="36" t="s">
        <v>9253</v>
      </c>
      <c r="H4240" s="42">
        <v>2344065.80265</v>
      </c>
      <c r="I4240" s="39"/>
      <c r="J4240" s="42">
        <f t="shared" si="198"/>
        <v>2344065.80265</v>
      </c>
      <c r="K4240" s="36">
        <v>0</v>
      </c>
      <c r="L4240" s="36">
        <v>100</v>
      </c>
      <c r="M4240" s="36">
        <v>1</v>
      </c>
      <c r="N4240" s="40" t="s">
        <v>10179</v>
      </c>
      <c r="O4240" s="37" t="s">
        <v>9255</v>
      </c>
      <c r="P4240" s="36">
        <v>706</v>
      </c>
      <c r="Q4240" s="37" t="s">
        <v>9256</v>
      </c>
    </row>
    <row r="4241" spans="1:17" ht="15" customHeight="1">
      <c r="A4241" s="35">
        <v>908420</v>
      </c>
      <c r="B4241" s="36" t="s">
        <v>10602</v>
      </c>
      <c r="C4241" s="37" t="s">
        <v>10177</v>
      </c>
      <c r="D4241" s="37" t="s">
        <v>10178</v>
      </c>
      <c r="E4241" s="35">
        <v>90842033</v>
      </c>
      <c r="F4241" s="37" t="s">
        <v>12166</v>
      </c>
      <c r="G4241" s="36" t="s">
        <v>9253</v>
      </c>
      <c r="H4241" s="42">
        <v>8575850.4975000005</v>
      </c>
      <c r="I4241" s="39"/>
      <c r="J4241" s="42">
        <f t="shared" si="198"/>
        <v>8575850.4975000005</v>
      </c>
      <c r="K4241" s="36">
        <v>0</v>
      </c>
      <c r="L4241" s="36">
        <v>100</v>
      </c>
      <c r="M4241" s="36">
        <v>1</v>
      </c>
      <c r="N4241" s="40" t="s">
        <v>10179</v>
      </c>
      <c r="O4241" s="37" t="s">
        <v>9255</v>
      </c>
      <c r="P4241" s="36">
        <v>706</v>
      </c>
      <c r="Q4241" s="37" t="s">
        <v>9256</v>
      </c>
    </row>
    <row r="4242" spans="1:17" ht="15" customHeight="1">
      <c r="A4242" s="35">
        <v>908420</v>
      </c>
      <c r="B4242" s="36" t="s">
        <v>10602</v>
      </c>
      <c r="C4242" s="37" t="s">
        <v>10177</v>
      </c>
      <c r="D4242" s="37" t="s">
        <v>10178</v>
      </c>
      <c r="E4242" s="35">
        <v>90842042</v>
      </c>
      <c r="F4242" s="37" t="s">
        <v>12167</v>
      </c>
      <c r="G4242" s="36" t="s">
        <v>9253</v>
      </c>
      <c r="H4242" s="42">
        <v>5820042.8672099998</v>
      </c>
      <c r="I4242" s="36"/>
      <c r="J4242" s="42">
        <f t="shared" si="198"/>
        <v>5820042.8672099998</v>
      </c>
      <c r="K4242" s="36">
        <v>0</v>
      </c>
      <c r="L4242" s="36">
        <v>100</v>
      </c>
      <c r="M4242" s="36">
        <v>1</v>
      </c>
      <c r="N4242" s="40" t="s">
        <v>10179</v>
      </c>
      <c r="O4242" s="37" t="s">
        <v>9255</v>
      </c>
      <c r="P4242" s="36">
        <v>706</v>
      </c>
      <c r="Q4242" s="37" t="s">
        <v>9256</v>
      </c>
    </row>
    <row r="4243" spans="1:17" ht="15" customHeight="1">
      <c r="A4243" s="35">
        <v>908420</v>
      </c>
      <c r="B4243" s="36" t="s">
        <v>10602</v>
      </c>
      <c r="C4243" s="37" t="s">
        <v>10177</v>
      </c>
      <c r="D4243" s="37" t="s">
        <v>10178</v>
      </c>
      <c r="E4243" s="35">
        <v>90842038</v>
      </c>
      <c r="F4243" s="37" t="s">
        <v>12168</v>
      </c>
      <c r="G4243" s="36" t="s">
        <v>9253</v>
      </c>
      <c r="H4243" s="42">
        <v>7301491.6688999999</v>
      </c>
      <c r="I4243" s="39"/>
      <c r="J4243" s="42">
        <f t="shared" si="198"/>
        <v>7301491.6688999999</v>
      </c>
      <c r="K4243" s="36">
        <v>0</v>
      </c>
      <c r="L4243" s="36">
        <v>100</v>
      </c>
      <c r="M4243" s="36">
        <v>1</v>
      </c>
      <c r="N4243" s="40" t="s">
        <v>10179</v>
      </c>
      <c r="O4243" s="37" t="s">
        <v>9255</v>
      </c>
      <c r="P4243" s="36">
        <v>706</v>
      </c>
      <c r="Q4243" s="37" t="s">
        <v>9256</v>
      </c>
    </row>
    <row r="4244" spans="1:17" ht="15" customHeight="1">
      <c r="A4244" s="35">
        <v>908420</v>
      </c>
      <c r="B4244" s="36" t="s">
        <v>10602</v>
      </c>
      <c r="C4244" s="37" t="s">
        <v>10177</v>
      </c>
      <c r="D4244" s="37" t="s">
        <v>10178</v>
      </c>
      <c r="E4244" s="35">
        <v>90842034</v>
      </c>
      <c r="F4244" s="37" t="s">
        <v>12169</v>
      </c>
      <c r="G4244" s="36" t="s">
        <v>9253</v>
      </c>
      <c r="H4244" s="42">
        <v>2763329.6047499999</v>
      </c>
      <c r="I4244" s="39"/>
      <c r="J4244" s="42">
        <f t="shared" si="198"/>
        <v>2763329.6047499999</v>
      </c>
      <c r="K4244" s="36">
        <v>0</v>
      </c>
      <c r="L4244" s="36">
        <v>100</v>
      </c>
      <c r="M4244" s="36">
        <v>1</v>
      </c>
      <c r="N4244" s="40" t="s">
        <v>10179</v>
      </c>
      <c r="O4244" s="37" t="s">
        <v>9255</v>
      </c>
      <c r="P4244" s="36">
        <v>706</v>
      </c>
      <c r="Q4244" s="37" t="s">
        <v>9256</v>
      </c>
    </row>
    <row r="4245" spans="1:17" ht="15" customHeight="1">
      <c r="A4245" s="35">
        <v>908420</v>
      </c>
      <c r="B4245" s="36" t="s">
        <v>10602</v>
      </c>
      <c r="C4245" s="37" t="s">
        <v>10177</v>
      </c>
      <c r="D4245" s="37" t="s">
        <v>10178</v>
      </c>
      <c r="E4245" s="35">
        <v>90842037</v>
      </c>
      <c r="F4245" s="37" t="s">
        <v>12170</v>
      </c>
      <c r="G4245" s="36" t="s">
        <v>9253</v>
      </c>
      <c r="H4245" s="42">
        <v>6263972.6292000003</v>
      </c>
      <c r="I4245" s="39"/>
      <c r="J4245" s="42">
        <f t="shared" ref="J4245:J4308" si="199">H4245</f>
        <v>6263972.6292000003</v>
      </c>
      <c r="K4245" s="36">
        <v>0</v>
      </c>
      <c r="L4245" s="36">
        <v>100</v>
      </c>
      <c r="M4245" s="36">
        <v>1</v>
      </c>
      <c r="N4245" s="40" t="s">
        <v>10179</v>
      </c>
      <c r="O4245" s="37" t="s">
        <v>9255</v>
      </c>
      <c r="P4245" s="36">
        <v>706</v>
      </c>
      <c r="Q4245" s="37" t="s">
        <v>9256</v>
      </c>
    </row>
    <row r="4246" spans="1:17" ht="15" customHeight="1">
      <c r="A4246" s="35">
        <v>908420</v>
      </c>
      <c r="B4246" s="36" t="s">
        <v>10602</v>
      </c>
      <c r="C4246" s="37" t="s">
        <v>10177</v>
      </c>
      <c r="D4246" s="37" t="s">
        <v>10178</v>
      </c>
      <c r="E4246" s="35">
        <v>9084201</v>
      </c>
      <c r="F4246" s="37" t="s">
        <v>12171</v>
      </c>
      <c r="G4246" s="36" t="s">
        <v>9253</v>
      </c>
      <c r="H4246" s="42">
        <v>6031892.6144334013</v>
      </c>
      <c r="I4246" s="39"/>
      <c r="J4246" s="42">
        <f t="shared" si="199"/>
        <v>6031892.6144334013</v>
      </c>
      <c r="K4246" s="43">
        <v>0</v>
      </c>
      <c r="L4246" s="36">
        <v>100</v>
      </c>
      <c r="M4246" s="36">
        <v>1</v>
      </c>
      <c r="N4246" s="40" t="s">
        <v>10179</v>
      </c>
      <c r="O4246" s="37" t="s">
        <v>9255</v>
      </c>
      <c r="P4246" s="36">
        <v>706</v>
      </c>
      <c r="Q4246" s="37" t="s">
        <v>9256</v>
      </c>
    </row>
    <row r="4247" spans="1:17" ht="15" customHeight="1">
      <c r="A4247" s="35">
        <v>908420</v>
      </c>
      <c r="B4247" s="36" t="s">
        <v>10602</v>
      </c>
      <c r="C4247" s="37" t="s">
        <v>10177</v>
      </c>
      <c r="D4247" s="37" t="s">
        <v>10178</v>
      </c>
      <c r="E4247" s="35">
        <v>9084202</v>
      </c>
      <c r="F4247" s="37" t="s">
        <v>12172</v>
      </c>
      <c r="G4247" s="36" t="s">
        <v>9253</v>
      </c>
      <c r="H4247" s="42">
        <v>1088784.7017161399</v>
      </c>
      <c r="I4247" s="39"/>
      <c r="J4247" s="42">
        <f t="shared" si="199"/>
        <v>1088784.7017161399</v>
      </c>
      <c r="K4247" s="43">
        <v>0</v>
      </c>
      <c r="L4247" s="36">
        <v>100</v>
      </c>
      <c r="M4247" s="36">
        <v>1</v>
      </c>
      <c r="N4247" s="40" t="s">
        <v>10179</v>
      </c>
      <c r="O4247" s="37" t="s">
        <v>9255</v>
      </c>
      <c r="P4247" s="36">
        <v>706</v>
      </c>
      <c r="Q4247" s="37" t="s">
        <v>9256</v>
      </c>
    </row>
    <row r="4248" spans="1:17" ht="15" customHeight="1">
      <c r="A4248" s="35">
        <v>908420</v>
      </c>
      <c r="B4248" s="36" t="s">
        <v>10602</v>
      </c>
      <c r="C4248" s="37" t="s">
        <v>10177</v>
      </c>
      <c r="D4248" s="37" t="s">
        <v>10178</v>
      </c>
      <c r="E4248" s="35">
        <v>9084203</v>
      </c>
      <c r="F4248" s="37" t="s">
        <v>12173</v>
      </c>
      <c r="G4248" s="36" t="s">
        <v>9253</v>
      </c>
      <c r="H4248" s="42">
        <v>6925170.7937412001</v>
      </c>
      <c r="I4248" s="39"/>
      <c r="J4248" s="42">
        <f t="shared" si="199"/>
        <v>6925170.7937412001</v>
      </c>
      <c r="K4248" s="43">
        <v>0</v>
      </c>
      <c r="L4248" s="36">
        <v>100</v>
      </c>
      <c r="M4248" s="36">
        <v>1</v>
      </c>
      <c r="N4248" s="40" t="s">
        <v>10179</v>
      </c>
      <c r="O4248" s="37" t="s">
        <v>9255</v>
      </c>
      <c r="P4248" s="36">
        <v>706</v>
      </c>
      <c r="Q4248" s="37" t="s">
        <v>9256</v>
      </c>
    </row>
    <row r="4249" spans="1:17" ht="15" customHeight="1">
      <c r="A4249" s="35">
        <v>908420</v>
      </c>
      <c r="B4249" s="36" t="s">
        <v>10602</v>
      </c>
      <c r="C4249" s="37" t="s">
        <v>10177</v>
      </c>
      <c r="D4249" s="37" t="s">
        <v>10178</v>
      </c>
      <c r="E4249" s="35">
        <v>90842011</v>
      </c>
      <c r="F4249" s="37" t="s">
        <v>12174</v>
      </c>
      <c r="G4249" s="36" t="s">
        <v>9253</v>
      </c>
      <c r="H4249" s="42">
        <v>10796042.904075</v>
      </c>
      <c r="I4249" s="39"/>
      <c r="J4249" s="42">
        <f t="shared" si="199"/>
        <v>10796042.904075</v>
      </c>
      <c r="K4249" s="43">
        <v>0</v>
      </c>
      <c r="L4249" s="36">
        <v>100</v>
      </c>
      <c r="M4249" s="36">
        <v>1</v>
      </c>
      <c r="N4249" s="40" t="s">
        <v>10179</v>
      </c>
      <c r="O4249" s="37" t="s">
        <v>9255</v>
      </c>
      <c r="P4249" s="36">
        <v>706</v>
      </c>
      <c r="Q4249" s="37" t="s">
        <v>9256</v>
      </c>
    </row>
    <row r="4250" spans="1:17" ht="15" customHeight="1">
      <c r="A4250" s="35">
        <v>908420</v>
      </c>
      <c r="B4250" s="36" t="s">
        <v>10602</v>
      </c>
      <c r="C4250" s="37" t="s">
        <v>10177</v>
      </c>
      <c r="D4250" s="37" t="s">
        <v>10178</v>
      </c>
      <c r="E4250" s="35">
        <v>9084204</v>
      </c>
      <c r="F4250" s="37" t="s">
        <v>12175</v>
      </c>
      <c r="G4250" s="36" t="s">
        <v>9253</v>
      </c>
      <c r="H4250" s="42">
        <v>6925170.7937412001</v>
      </c>
      <c r="I4250" s="39"/>
      <c r="J4250" s="42">
        <f t="shared" si="199"/>
        <v>6925170.7937412001</v>
      </c>
      <c r="K4250" s="43">
        <v>0</v>
      </c>
      <c r="L4250" s="36">
        <v>100</v>
      </c>
      <c r="M4250" s="36">
        <v>1</v>
      </c>
      <c r="N4250" s="40" t="s">
        <v>10179</v>
      </c>
      <c r="O4250" s="37" t="s">
        <v>9255</v>
      </c>
      <c r="P4250" s="36">
        <v>706</v>
      </c>
      <c r="Q4250" s="37" t="s">
        <v>9256</v>
      </c>
    </row>
    <row r="4251" spans="1:17" ht="15" customHeight="1">
      <c r="A4251" s="35">
        <v>908420</v>
      </c>
      <c r="B4251" s="36" t="s">
        <v>10602</v>
      </c>
      <c r="C4251" s="37" t="s">
        <v>10177</v>
      </c>
      <c r="D4251" s="37" t="s">
        <v>10178</v>
      </c>
      <c r="E4251" s="35">
        <v>9084205</v>
      </c>
      <c r="F4251" s="37" t="s">
        <v>12176</v>
      </c>
      <c r="G4251" s="36" t="s">
        <v>9253</v>
      </c>
      <c r="H4251" s="42">
        <v>6925170.7937412001</v>
      </c>
      <c r="I4251" s="39"/>
      <c r="J4251" s="42">
        <f t="shared" si="199"/>
        <v>6925170.7937412001</v>
      </c>
      <c r="K4251" s="43">
        <v>0</v>
      </c>
      <c r="L4251" s="36">
        <v>100</v>
      </c>
      <c r="M4251" s="36">
        <v>1</v>
      </c>
      <c r="N4251" s="40" t="s">
        <v>10179</v>
      </c>
      <c r="O4251" s="37" t="s">
        <v>9255</v>
      </c>
      <c r="P4251" s="36">
        <v>706</v>
      </c>
      <c r="Q4251" s="37" t="s">
        <v>9256</v>
      </c>
    </row>
    <row r="4252" spans="1:17" ht="15" customHeight="1">
      <c r="A4252" s="35">
        <v>908420</v>
      </c>
      <c r="B4252" s="36" t="s">
        <v>10602</v>
      </c>
      <c r="C4252" s="37" t="s">
        <v>10177</v>
      </c>
      <c r="D4252" s="37" t="s">
        <v>10178</v>
      </c>
      <c r="E4252" s="35">
        <v>9084206</v>
      </c>
      <c r="F4252" s="37" t="s">
        <v>12177</v>
      </c>
      <c r="G4252" s="36" t="s">
        <v>9253</v>
      </c>
      <c r="H4252" s="42">
        <v>9874981.9010700006</v>
      </c>
      <c r="I4252" s="39"/>
      <c r="J4252" s="42">
        <f t="shared" si="199"/>
        <v>9874981.9010700006</v>
      </c>
      <c r="K4252" s="43">
        <v>0</v>
      </c>
      <c r="L4252" s="36">
        <v>100</v>
      </c>
      <c r="M4252" s="36">
        <v>1</v>
      </c>
      <c r="N4252" s="40" t="s">
        <v>10179</v>
      </c>
      <c r="O4252" s="37" t="s">
        <v>9255</v>
      </c>
      <c r="P4252" s="36">
        <v>706</v>
      </c>
      <c r="Q4252" s="37" t="s">
        <v>9256</v>
      </c>
    </row>
    <row r="4253" spans="1:17" ht="15" customHeight="1">
      <c r="A4253" s="35">
        <v>908420</v>
      </c>
      <c r="B4253" s="36" t="s">
        <v>10602</v>
      </c>
      <c r="C4253" s="37" t="s">
        <v>10177</v>
      </c>
      <c r="D4253" s="37" t="s">
        <v>10178</v>
      </c>
      <c r="E4253" s="35">
        <v>9084207</v>
      </c>
      <c r="F4253" s="37" t="s">
        <v>12178</v>
      </c>
      <c r="G4253" s="36" t="s">
        <v>9253</v>
      </c>
      <c r="H4253" s="42">
        <v>9874981.9010700006</v>
      </c>
      <c r="I4253" s="39"/>
      <c r="J4253" s="42">
        <f t="shared" si="199"/>
        <v>9874981.9010700006</v>
      </c>
      <c r="K4253" s="43">
        <v>0</v>
      </c>
      <c r="L4253" s="36">
        <v>100</v>
      </c>
      <c r="M4253" s="36">
        <v>1</v>
      </c>
      <c r="N4253" s="40" t="s">
        <v>10179</v>
      </c>
      <c r="O4253" s="37" t="s">
        <v>9255</v>
      </c>
      <c r="P4253" s="36">
        <v>706</v>
      </c>
      <c r="Q4253" s="37" t="s">
        <v>9256</v>
      </c>
    </row>
    <row r="4254" spans="1:17" ht="15" customHeight="1">
      <c r="A4254" s="35">
        <v>908420</v>
      </c>
      <c r="B4254" s="36" t="s">
        <v>10602</v>
      </c>
      <c r="C4254" s="37" t="s">
        <v>10177</v>
      </c>
      <c r="D4254" s="37" t="s">
        <v>10178</v>
      </c>
      <c r="E4254" s="35">
        <v>9084208</v>
      </c>
      <c r="F4254" s="37" t="s">
        <v>12179</v>
      </c>
      <c r="G4254" s="36" t="s">
        <v>9253</v>
      </c>
      <c r="H4254" s="42">
        <v>6925170.7937412001</v>
      </c>
      <c r="I4254" s="39"/>
      <c r="J4254" s="42">
        <f t="shared" si="199"/>
        <v>6925170.7937412001</v>
      </c>
      <c r="K4254" s="43">
        <v>0</v>
      </c>
      <c r="L4254" s="36">
        <v>100</v>
      </c>
      <c r="M4254" s="36">
        <v>1</v>
      </c>
      <c r="N4254" s="40" t="s">
        <v>10179</v>
      </c>
      <c r="O4254" s="37" t="s">
        <v>9255</v>
      </c>
      <c r="P4254" s="36">
        <v>706</v>
      </c>
      <c r="Q4254" s="37" t="s">
        <v>9256</v>
      </c>
    </row>
    <row r="4255" spans="1:17" ht="15" customHeight="1">
      <c r="A4255" s="35">
        <v>908420</v>
      </c>
      <c r="B4255" s="36" t="s">
        <v>10602</v>
      </c>
      <c r="C4255" s="37" t="s">
        <v>10177</v>
      </c>
      <c r="D4255" s="37" t="s">
        <v>10178</v>
      </c>
      <c r="E4255" s="35">
        <v>9084209</v>
      </c>
      <c r="F4255" s="37" t="s">
        <v>12180</v>
      </c>
      <c r="G4255" s="36" t="s">
        <v>9253</v>
      </c>
      <c r="H4255" s="42">
        <v>6925170.7937412001</v>
      </c>
      <c r="I4255" s="39"/>
      <c r="J4255" s="42">
        <f t="shared" si="199"/>
        <v>6925170.7937412001</v>
      </c>
      <c r="K4255" s="43">
        <v>0</v>
      </c>
      <c r="L4255" s="36">
        <v>100</v>
      </c>
      <c r="M4255" s="36">
        <v>1</v>
      </c>
      <c r="N4255" s="40" t="s">
        <v>10179</v>
      </c>
      <c r="O4255" s="37" t="s">
        <v>9255</v>
      </c>
      <c r="P4255" s="36">
        <v>706</v>
      </c>
      <c r="Q4255" s="37" t="s">
        <v>9256</v>
      </c>
    </row>
    <row r="4256" spans="1:17" ht="15" customHeight="1">
      <c r="A4256" s="35">
        <v>908420</v>
      </c>
      <c r="B4256" s="36" t="s">
        <v>10602</v>
      </c>
      <c r="C4256" s="37" t="s">
        <v>10177</v>
      </c>
      <c r="D4256" s="37" t="s">
        <v>10178</v>
      </c>
      <c r="E4256" s="35">
        <v>90842010</v>
      </c>
      <c r="F4256" s="37" t="s">
        <v>12181</v>
      </c>
      <c r="G4256" s="36" t="s">
        <v>9253</v>
      </c>
      <c r="H4256" s="42">
        <v>5274508.6814706</v>
      </c>
      <c r="I4256" s="39"/>
      <c r="J4256" s="42">
        <f t="shared" si="199"/>
        <v>5274508.6814706</v>
      </c>
      <c r="K4256" s="43">
        <v>0</v>
      </c>
      <c r="L4256" s="36">
        <v>100</v>
      </c>
      <c r="M4256" s="36">
        <v>1</v>
      </c>
      <c r="N4256" s="40" t="s">
        <v>10179</v>
      </c>
      <c r="O4256" s="37" t="s">
        <v>9255</v>
      </c>
      <c r="P4256" s="36">
        <v>706</v>
      </c>
      <c r="Q4256" s="37" t="s">
        <v>9256</v>
      </c>
    </row>
    <row r="4257" spans="1:17" ht="15" customHeight="1">
      <c r="A4257" s="35">
        <v>908420</v>
      </c>
      <c r="B4257" s="36" t="s">
        <v>10602</v>
      </c>
      <c r="C4257" s="37" t="s">
        <v>10177</v>
      </c>
      <c r="D4257" s="37" t="s">
        <v>10178</v>
      </c>
      <c r="E4257" s="35">
        <v>90842045</v>
      </c>
      <c r="F4257" s="38" t="s">
        <v>12182</v>
      </c>
      <c r="G4257" s="50" t="s">
        <v>9253</v>
      </c>
      <c r="H4257" s="42">
        <v>6286861.7136000004</v>
      </c>
      <c r="I4257" s="39"/>
      <c r="J4257" s="42">
        <f t="shared" si="199"/>
        <v>6286861.7136000004</v>
      </c>
      <c r="K4257" s="36">
        <v>0</v>
      </c>
      <c r="L4257" s="36">
        <v>100</v>
      </c>
      <c r="M4257" s="36">
        <v>1</v>
      </c>
      <c r="N4257" s="40" t="s">
        <v>10179</v>
      </c>
      <c r="O4257" s="37" t="s">
        <v>9255</v>
      </c>
      <c r="P4257" s="36">
        <v>706</v>
      </c>
      <c r="Q4257" s="37" t="s">
        <v>9256</v>
      </c>
    </row>
    <row r="4258" spans="1:17" ht="15" customHeight="1">
      <c r="A4258" s="35">
        <v>908420</v>
      </c>
      <c r="B4258" s="36" t="s">
        <v>10602</v>
      </c>
      <c r="C4258" s="37" t="s">
        <v>10177</v>
      </c>
      <c r="D4258" s="37" t="s">
        <v>10178</v>
      </c>
      <c r="E4258" s="35">
        <v>90842015</v>
      </c>
      <c r="F4258" s="37" t="s">
        <v>12183</v>
      </c>
      <c r="G4258" s="36" t="s">
        <v>9253</v>
      </c>
      <c r="H4258" s="42">
        <v>7050484.9180402076</v>
      </c>
      <c r="I4258" s="39"/>
      <c r="J4258" s="42">
        <f t="shared" si="199"/>
        <v>7050484.9180402076</v>
      </c>
      <c r="K4258" s="43">
        <v>0</v>
      </c>
      <c r="L4258" s="36">
        <v>100</v>
      </c>
      <c r="M4258" s="36">
        <v>1</v>
      </c>
      <c r="N4258" s="40" t="s">
        <v>10179</v>
      </c>
      <c r="O4258" s="37" t="s">
        <v>9255</v>
      </c>
      <c r="P4258" s="36">
        <v>706</v>
      </c>
      <c r="Q4258" s="37" t="s">
        <v>9256</v>
      </c>
    </row>
    <row r="4259" spans="1:17" ht="15" customHeight="1">
      <c r="A4259" s="35">
        <v>908420</v>
      </c>
      <c r="B4259" s="36" t="s">
        <v>10602</v>
      </c>
      <c r="C4259" s="37" t="s">
        <v>10177</v>
      </c>
      <c r="D4259" s="37" t="s">
        <v>10178</v>
      </c>
      <c r="E4259" s="35">
        <v>90842016</v>
      </c>
      <c r="F4259" s="37" t="s">
        <v>12184</v>
      </c>
      <c r="G4259" s="36" t="s">
        <v>9253</v>
      </c>
      <c r="H4259" s="42">
        <v>8857392.1950140055</v>
      </c>
      <c r="I4259" s="39"/>
      <c r="J4259" s="42">
        <f t="shared" si="199"/>
        <v>8857392.1950140055</v>
      </c>
      <c r="K4259" s="43">
        <v>0</v>
      </c>
      <c r="L4259" s="36">
        <v>100</v>
      </c>
      <c r="M4259" s="36">
        <v>1</v>
      </c>
      <c r="N4259" s="40" t="s">
        <v>10179</v>
      </c>
      <c r="O4259" s="37" t="s">
        <v>9255</v>
      </c>
      <c r="P4259" s="36">
        <v>706</v>
      </c>
      <c r="Q4259" s="37" t="s">
        <v>9256</v>
      </c>
    </row>
    <row r="4260" spans="1:17" ht="15" customHeight="1">
      <c r="A4260" s="35">
        <v>908420</v>
      </c>
      <c r="B4260" s="36" t="s">
        <v>10602</v>
      </c>
      <c r="C4260" s="37" t="s">
        <v>10177</v>
      </c>
      <c r="D4260" s="37" t="s">
        <v>10178</v>
      </c>
      <c r="E4260" s="35">
        <v>90842020</v>
      </c>
      <c r="F4260" s="37" t="s">
        <v>12185</v>
      </c>
      <c r="G4260" s="36" t="s">
        <v>9253</v>
      </c>
      <c r="H4260" s="42">
        <v>6164702.4865140002</v>
      </c>
      <c r="I4260" s="39"/>
      <c r="J4260" s="42">
        <f t="shared" si="199"/>
        <v>6164702.4865140002</v>
      </c>
      <c r="K4260" s="43">
        <v>0</v>
      </c>
      <c r="L4260" s="36">
        <v>100</v>
      </c>
      <c r="M4260" s="36">
        <v>1</v>
      </c>
      <c r="N4260" s="40" t="s">
        <v>10179</v>
      </c>
      <c r="O4260" s="37" t="s">
        <v>9255</v>
      </c>
      <c r="P4260" s="36">
        <v>706</v>
      </c>
      <c r="Q4260" s="37" t="s">
        <v>9256</v>
      </c>
    </row>
    <row r="4261" spans="1:17" ht="15" customHeight="1">
      <c r="A4261" s="35">
        <v>908413</v>
      </c>
      <c r="B4261" s="36" t="s">
        <v>10602</v>
      </c>
      <c r="C4261" s="37" t="s">
        <v>10177</v>
      </c>
      <c r="D4261" s="37" t="s">
        <v>10178</v>
      </c>
      <c r="E4261" s="35">
        <v>90841326</v>
      </c>
      <c r="F4261" s="37" t="s">
        <v>12186</v>
      </c>
      <c r="G4261" s="36" t="s">
        <v>9253</v>
      </c>
      <c r="H4261" s="42">
        <v>1056955.2493499999</v>
      </c>
      <c r="I4261" s="39"/>
      <c r="J4261" s="42">
        <f t="shared" si="199"/>
        <v>1056955.2493499999</v>
      </c>
      <c r="K4261" s="43">
        <v>0</v>
      </c>
      <c r="L4261" s="36">
        <v>100</v>
      </c>
      <c r="M4261" s="36">
        <v>1</v>
      </c>
      <c r="N4261" s="40" t="s">
        <v>10179</v>
      </c>
      <c r="O4261" s="37" t="s">
        <v>9255</v>
      </c>
      <c r="P4261" s="36">
        <v>706</v>
      </c>
      <c r="Q4261" s="37" t="s">
        <v>9256</v>
      </c>
    </row>
    <row r="4262" spans="1:17" ht="15" customHeight="1">
      <c r="A4262" s="35">
        <v>908418</v>
      </c>
      <c r="B4262" s="36" t="s">
        <v>10602</v>
      </c>
      <c r="C4262" s="37" t="s">
        <v>10177</v>
      </c>
      <c r="D4262" s="37" t="s">
        <v>10178</v>
      </c>
      <c r="E4262" s="35">
        <v>9084182</v>
      </c>
      <c r="F4262" s="37" t="s">
        <v>12187</v>
      </c>
      <c r="G4262" s="36" t="s">
        <v>9253</v>
      </c>
      <c r="H4262" s="42">
        <v>2858616.8325</v>
      </c>
      <c r="I4262" s="39"/>
      <c r="J4262" s="42">
        <f t="shared" si="199"/>
        <v>2858616.8325</v>
      </c>
      <c r="K4262" s="43">
        <v>0</v>
      </c>
      <c r="L4262" s="36">
        <v>100</v>
      </c>
      <c r="M4262" s="36">
        <v>1</v>
      </c>
      <c r="N4262" s="40" t="s">
        <v>10179</v>
      </c>
      <c r="O4262" s="37" t="s">
        <v>9255</v>
      </c>
      <c r="P4262" s="36">
        <v>747</v>
      </c>
      <c r="Q4262" s="37" t="s">
        <v>10180</v>
      </c>
    </row>
    <row r="4263" spans="1:17" ht="15" customHeight="1">
      <c r="A4263" s="35">
        <v>908418</v>
      </c>
      <c r="B4263" s="36" t="s">
        <v>10602</v>
      </c>
      <c r="C4263" s="37" t="s">
        <v>10177</v>
      </c>
      <c r="D4263" s="37" t="s">
        <v>10178</v>
      </c>
      <c r="E4263" s="35">
        <v>9084181</v>
      </c>
      <c r="F4263" s="37" t="s">
        <v>12188</v>
      </c>
      <c r="G4263" s="36" t="s">
        <v>9253</v>
      </c>
      <c r="H4263" s="42">
        <v>2858616.8325</v>
      </c>
      <c r="I4263" s="39"/>
      <c r="J4263" s="42">
        <f t="shared" si="199"/>
        <v>2858616.8325</v>
      </c>
      <c r="K4263" s="43">
        <v>0</v>
      </c>
      <c r="L4263" s="36">
        <v>100</v>
      </c>
      <c r="M4263" s="36">
        <v>1</v>
      </c>
      <c r="N4263" s="40" t="s">
        <v>10179</v>
      </c>
      <c r="O4263" s="37" t="s">
        <v>9255</v>
      </c>
      <c r="P4263" s="36">
        <v>747</v>
      </c>
      <c r="Q4263" s="37" t="s">
        <v>10180</v>
      </c>
    </row>
    <row r="4264" spans="1:17" ht="15" customHeight="1">
      <c r="A4264" s="35">
        <v>908419</v>
      </c>
      <c r="B4264" s="36" t="s">
        <v>10602</v>
      </c>
      <c r="C4264" s="37" t="s">
        <v>10177</v>
      </c>
      <c r="D4264" s="37" t="s">
        <v>10178</v>
      </c>
      <c r="E4264" s="35">
        <v>908419</v>
      </c>
      <c r="F4264" s="38" t="s">
        <v>5209</v>
      </c>
      <c r="G4264" s="36" t="s">
        <v>9253</v>
      </c>
      <c r="H4264" s="42">
        <v>815214.48446295003</v>
      </c>
      <c r="I4264" s="39"/>
      <c r="J4264" s="42">
        <f t="shared" si="199"/>
        <v>815214.48446295003</v>
      </c>
      <c r="K4264" s="43">
        <v>0</v>
      </c>
      <c r="L4264" s="36">
        <v>100</v>
      </c>
      <c r="M4264" s="36">
        <v>1</v>
      </c>
      <c r="N4264" s="40" t="s">
        <v>10179</v>
      </c>
      <c r="O4264" s="37" t="s">
        <v>9255</v>
      </c>
      <c r="P4264" s="36">
        <v>706</v>
      </c>
      <c r="Q4264" s="37" t="s">
        <v>9256</v>
      </c>
    </row>
    <row r="4265" spans="1:17" ht="15" customHeight="1">
      <c r="A4265" s="35">
        <v>898303</v>
      </c>
      <c r="B4265" s="36" t="s">
        <v>10602</v>
      </c>
      <c r="C4265" s="37" t="s">
        <v>10177</v>
      </c>
      <c r="D4265" s="37" t="s">
        <v>12189</v>
      </c>
      <c r="E4265" s="35">
        <v>898303</v>
      </c>
      <c r="F4265" s="37" t="s">
        <v>5135</v>
      </c>
      <c r="G4265" s="36" t="s">
        <v>9253</v>
      </c>
      <c r="H4265" s="42">
        <v>664975.84544820001</v>
      </c>
      <c r="I4265" s="39"/>
      <c r="J4265" s="42">
        <f t="shared" si="199"/>
        <v>664975.84544820001</v>
      </c>
      <c r="K4265" s="43">
        <v>0</v>
      </c>
      <c r="L4265" s="36">
        <v>100</v>
      </c>
      <c r="M4265" s="36">
        <v>1</v>
      </c>
      <c r="N4265" s="40" t="s">
        <v>10179</v>
      </c>
      <c r="O4265" s="37" t="s">
        <v>9255</v>
      </c>
      <c r="P4265" s="36">
        <v>747</v>
      </c>
      <c r="Q4265" s="37" t="s">
        <v>10180</v>
      </c>
    </row>
    <row r="4266" spans="1:17" ht="15" customHeight="1">
      <c r="A4266" s="35">
        <v>898304</v>
      </c>
      <c r="B4266" s="36" t="s">
        <v>10602</v>
      </c>
      <c r="C4266" s="37" t="s">
        <v>10177</v>
      </c>
      <c r="D4266" s="37" t="s">
        <v>12189</v>
      </c>
      <c r="E4266" s="35">
        <v>898304</v>
      </c>
      <c r="F4266" s="38" t="s">
        <v>5136</v>
      </c>
      <c r="G4266" s="36" t="s">
        <v>9253</v>
      </c>
      <c r="H4266" s="42">
        <v>664975.84544820001</v>
      </c>
      <c r="I4266" s="39"/>
      <c r="J4266" s="42">
        <f t="shared" si="199"/>
        <v>664975.84544820001</v>
      </c>
      <c r="K4266" s="43">
        <v>0</v>
      </c>
      <c r="L4266" s="36">
        <v>100</v>
      </c>
      <c r="M4266" s="36">
        <v>1</v>
      </c>
      <c r="N4266" s="40" t="s">
        <v>10179</v>
      </c>
      <c r="O4266" s="37" t="s">
        <v>9255</v>
      </c>
      <c r="P4266" s="36">
        <v>747</v>
      </c>
      <c r="Q4266" s="37" t="s">
        <v>10180</v>
      </c>
    </row>
    <row r="4267" spans="1:17" ht="15" customHeight="1">
      <c r="A4267" s="35">
        <v>898801</v>
      </c>
      <c r="B4267" s="36" t="s">
        <v>10602</v>
      </c>
      <c r="C4267" s="37" t="s">
        <v>10177</v>
      </c>
      <c r="D4267" s="37" t="s">
        <v>10178</v>
      </c>
      <c r="E4267" s="35">
        <v>898801</v>
      </c>
      <c r="F4267" s="38" t="s">
        <v>5137</v>
      </c>
      <c r="G4267" s="36" t="s">
        <v>9253</v>
      </c>
      <c r="H4267" s="42">
        <v>146866.9517693235</v>
      </c>
      <c r="I4267" s="39"/>
      <c r="J4267" s="42">
        <f t="shared" si="199"/>
        <v>146866.9517693235</v>
      </c>
      <c r="K4267" s="43">
        <v>0</v>
      </c>
      <c r="L4267" s="36">
        <v>100</v>
      </c>
      <c r="M4267" s="36">
        <v>1</v>
      </c>
      <c r="N4267" s="40" t="s">
        <v>10179</v>
      </c>
      <c r="O4267" s="37" t="s">
        <v>9255</v>
      </c>
      <c r="P4267" s="36">
        <v>747</v>
      </c>
      <c r="Q4267" s="37" t="s">
        <v>10180</v>
      </c>
    </row>
    <row r="4268" spans="1:17" ht="15" customHeight="1">
      <c r="A4268" s="35">
        <v>908420</v>
      </c>
      <c r="B4268" s="36" t="s">
        <v>10602</v>
      </c>
      <c r="C4268" s="37" t="s">
        <v>10177</v>
      </c>
      <c r="D4268" s="37" t="s">
        <v>10178</v>
      </c>
      <c r="E4268" s="35">
        <v>90842025</v>
      </c>
      <c r="F4268" s="37" t="s">
        <v>12190</v>
      </c>
      <c r="G4268" s="36" t="s">
        <v>9253</v>
      </c>
      <c r="H4268" s="42">
        <v>5336084.7540000007</v>
      </c>
      <c r="I4268" s="39"/>
      <c r="J4268" s="42">
        <f t="shared" si="199"/>
        <v>5336084.7540000007</v>
      </c>
      <c r="K4268" s="43">
        <v>0</v>
      </c>
      <c r="L4268" s="36">
        <v>100</v>
      </c>
      <c r="M4268" s="36">
        <v>1</v>
      </c>
      <c r="N4268" s="40" t="s">
        <v>10179</v>
      </c>
      <c r="O4268" s="37" t="s">
        <v>9255</v>
      </c>
      <c r="P4268" s="36">
        <v>706</v>
      </c>
      <c r="Q4268" s="37" t="s">
        <v>9256</v>
      </c>
    </row>
    <row r="4269" spans="1:17" ht="15" customHeight="1">
      <c r="A4269" s="35">
        <v>908421</v>
      </c>
      <c r="B4269" s="36" t="s">
        <v>10602</v>
      </c>
      <c r="C4269" s="37" t="s">
        <v>10177</v>
      </c>
      <c r="D4269" s="37" t="s">
        <v>10178</v>
      </c>
      <c r="E4269" s="35">
        <v>908421</v>
      </c>
      <c r="F4269" s="37" t="s">
        <v>12191</v>
      </c>
      <c r="G4269" s="36" t="s">
        <v>9253</v>
      </c>
      <c r="H4269" s="42">
        <v>4428950.3458199995</v>
      </c>
      <c r="I4269" s="39"/>
      <c r="J4269" s="42">
        <f t="shared" si="199"/>
        <v>4428950.3458199995</v>
      </c>
      <c r="K4269" s="43">
        <v>0</v>
      </c>
      <c r="L4269" s="36">
        <v>100</v>
      </c>
      <c r="M4269" s="36">
        <v>1</v>
      </c>
      <c r="N4269" s="40" t="s">
        <v>10179</v>
      </c>
      <c r="O4269" s="37" t="s">
        <v>9255</v>
      </c>
      <c r="P4269" s="36">
        <v>747</v>
      </c>
      <c r="Q4269" s="37" t="s">
        <v>10180</v>
      </c>
    </row>
    <row r="4270" spans="1:17" ht="15" customHeight="1">
      <c r="A4270" s="35">
        <v>908424</v>
      </c>
      <c r="B4270" s="36" t="s">
        <v>10602</v>
      </c>
      <c r="C4270" s="37" t="s">
        <v>10177</v>
      </c>
      <c r="D4270" s="37" t="s">
        <v>10178</v>
      </c>
      <c r="E4270" s="35">
        <v>9084242</v>
      </c>
      <c r="F4270" s="37" t="s">
        <v>12192</v>
      </c>
      <c r="G4270" s="36" t="s">
        <v>9253</v>
      </c>
      <c r="H4270" s="42">
        <v>3336958.7158050002</v>
      </c>
      <c r="I4270" s="39"/>
      <c r="J4270" s="42">
        <f t="shared" si="199"/>
        <v>3336958.7158050002</v>
      </c>
      <c r="K4270" s="43">
        <v>0</v>
      </c>
      <c r="L4270" s="36">
        <v>100</v>
      </c>
      <c r="M4270" s="36">
        <v>1</v>
      </c>
      <c r="N4270" s="40" t="s">
        <v>10179</v>
      </c>
      <c r="O4270" s="37" t="s">
        <v>9255</v>
      </c>
      <c r="P4270" s="36">
        <v>706</v>
      </c>
      <c r="Q4270" s="37" t="s">
        <v>9256</v>
      </c>
    </row>
    <row r="4271" spans="1:17" ht="15" customHeight="1">
      <c r="A4271" s="35">
        <v>908424</v>
      </c>
      <c r="B4271" s="36" t="s">
        <v>10602</v>
      </c>
      <c r="C4271" s="37" t="s">
        <v>10177</v>
      </c>
      <c r="D4271" s="37" t="s">
        <v>10178</v>
      </c>
      <c r="E4271" s="35">
        <v>9084243</v>
      </c>
      <c r="F4271" s="37" t="s">
        <v>12193</v>
      </c>
      <c r="G4271" s="36" t="s">
        <v>9253</v>
      </c>
      <c r="H4271" s="42">
        <v>3336958.7158050002</v>
      </c>
      <c r="I4271" s="39"/>
      <c r="J4271" s="42">
        <f t="shared" si="199"/>
        <v>3336958.7158050002</v>
      </c>
      <c r="K4271" s="36">
        <v>0</v>
      </c>
      <c r="L4271" s="36">
        <v>100</v>
      </c>
      <c r="M4271" s="36">
        <v>1</v>
      </c>
      <c r="N4271" s="40" t="s">
        <v>10179</v>
      </c>
      <c r="O4271" s="37" t="s">
        <v>9255</v>
      </c>
      <c r="P4271" s="36">
        <v>706</v>
      </c>
      <c r="Q4271" s="37" t="s">
        <v>9256</v>
      </c>
    </row>
    <row r="4272" spans="1:17" ht="15" customHeight="1">
      <c r="A4272" s="35">
        <v>908424</v>
      </c>
      <c r="B4272" s="36" t="s">
        <v>10602</v>
      </c>
      <c r="C4272" s="37" t="s">
        <v>10177</v>
      </c>
      <c r="D4272" s="37" t="s">
        <v>10178</v>
      </c>
      <c r="E4272" s="35">
        <v>908424</v>
      </c>
      <c r="F4272" s="37" t="s">
        <v>12194</v>
      </c>
      <c r="G4272" s="36" t="s">
        <v>9253</v>
      </c>
      <c r="H4272" s="42">
        <v>3336958.7158050002</v>
      </c>
      <c r="I4272" s="39"/>
      <c r="J4272" s="42">
        <f t="shared" si="199"/>
        <v>3336958.7158050002</v>
      </c>
      <c r="K4272" s="43">
        <v>0</v>
      </c>
      <c r="L4272" s="36">
        <v>100</v>
      </c>
      <c r="M4272" s="36">
        <v>1</v>
      </c>
      <c r="N4272" s="40" t="s">
        <v>10179</v>
      </c>
      <c r="O4272" s="37" t="s">
        <v>9255</v>
      </c>
      <c r="P4272" s="36">
        <v>706</v>
      </c>
      <c r="Q4272" s="37" t="s">
        <v>9256</v>
      </c>
    </row>
    <row r="4273" spans="1:17" ht="15" customHeight="1">
      <c r="A4273" s="35">
        <v>908424</v>
      </c>
      <c r="B4273" s="36" t="s">
        <v>10602</v>
      </c>
      <c r="C4273" s="37" t="s">
        <v>10177</v>
      </c>
      <c r="D4273" s="37" t="s">
        <v>10178</v>
      </c>
      <c r="E4273" s="35">
        <v>9084241</v>
      </c>
      <c r="F4273" s="37" t="s">
        <v>12195</v>
      </c>
      <c r="G4273" s="36" t="s">
        <v>9253</v>
      </c>
      <c r="H4273" s="42">
        <v>3336958.7158050002</v>
      </c>
      <c r="I4273" s="39"/>
      <c r="J4273" s="42">
        <f t="shared" si="199"/>
        <v>3336958.7158050002</v>
      </c>
      <c r="K4273" s="43">
        <v>0</v>
      </c>
      <c r="L4273" s="36">
        <v>100</v>
      </c>
      <c r="M4273" s="36">
        <v>1</v>
      </c>
      <c r="N4273" s="40" t="s">
        <v>10179</v>
      </c>
      <c r="O4273" s="37" t="s">
        <v>9255</v>
      </c>
      <c r="P4273" s="36">
        <v>706</v>
      </c>
      <c r="Q4273" s="37" t="s">
        <v>9256</v>
      </c>
    </row>
    <row r="4274" spans="1:17" ht="15" customHeight="1">
      <c r="A4274" s="35">
        <v>908422</v>
      </c>
      <c r="B4274" s="36" t="s">
        <v>10602</v>
      </c>
      <c r="C4274" s="37" t="s">
        <v>10177</v>
      </c>
      <c r="D4274" s="37" t="s">
        <v>10178</v>
      </c>
      <c r="E4274" s="35">
        <v>908422</v>
      </c>
      <c r="F4274" s="37" t="s">
        <v>12196</v>
      </c>
      <c r="G4274" s="36" t="s">
        <v>9253</v>
      </c>
      <c r="H4274" s="42">
        <v>8289988.8142500008</v>
      </c>
      <c r="I4274" s="39"/>
      <c r="J4274" s="42">
        <f t="shared" si="199"/>
        <v>8289988.8142500008</v>
      </c>
      <c r="K4274" s="43">
        <v>0</v>
      </c>
      <c r="L4274" s="36">
        <v>100</v>
      </c>
      <c r="M4274" s="36">
        <v>1</v>
      </c>
      <c r="N4274" s="40" t="s">
        <v>10179</v>
      </c>
      <c r="O4274" s="37" t="s">
        <v>9255</v>
      </c>
      <c r="P4274" s="36">
        <v>706</v>
      </c>
      <c r="Q4274" s="37" t="s">
        <v>9256</v>
      </c>
    </row>
    <row r="4275" spans="1:17" ht="15" customHeight="1">
      <c r="A4275" s="35">
        <v>908420</v>
      </c>
      <c r="B4275" s="36" t="s">
        <v>10602</v>
      </c>
      <c r="C4275" s="37" t="s">
        <v>10177</v>
      </c>
      <c r="D4275" s="37" t="s">
        <v>10178</v>
      </c>
      <c r="E4275" s="35">
        <v>90842046</v>
      </c>
      <c r="F4275" s="37" t="s">
        <v>12197</v>
      </c>
      <c r="G4275" s="36" t="s">
        <v>9253</v>
      </c>
      <c r="H4275" s="42">
        <v>5621946.4372499995</v>
      </c>
      <c r="I4275" s="39"/>
      <c r="J4275" s="42">
        <f t="shared" si="199"/>
        <v>5621946.4372499995</v>
      </c>
      <c r="K4275" s="36">
        <v>0</v>
      </c>
      <c r="L4275" s="36">
        <v>100</v>
      </c>
      <c r="M4275" s="36">
        <v>1</v>
      </c>
      <c r="N4275" s="40" t="s">
        <v>10179</v>
      </c>
      <c r="O4275" s="37" t="s">
        <v>9255</v>
      </c>
      <c r="P4275" s="36">
        <v>706</v>
      </c>
      <c r="Q4275" s="37" t="s">
        <v>9256</v>
      </c>
    </row>
    <row r="4276" spans="1:17" ht="15" customHeight="1">
      <c r="A4276" s="35">
        <v>908447</v>
      </c>
      <c r="B4276" s="36" t="s">
        <v>10602</v>
      </c>
      <c r="C4276" s="37" t="s">
        <v>10177</v>
      </c>
      <c r="D4276" s="37" t="s">
        <v>10178</v>
      </c>
      <c r="E4276" s="35">
        <v>908447</v>
      </c>
      <c r="F4276" s="38" t="s">
        <v>12198</v>
      </c>
      <c r="G4276" s="36" t="s">
        <v>9253</v>
      </c>
      <c r="H4276" s="42">
        <v>11188626.282405</v>
      </c>
      <c r="I4276" s="39"/>
      <c r="J4276" s="42">
        <f t="shared" si="199"/>
        <v>11188626.282405</v>
      </c>
      <c r="K4276" s="43">
        <v>0</v>
      </c>
      <c r="L4276" s="36">
        <v>100</v>
      </c>
      <c r="M4276" s="36">
        <v>1</v>
      </c>
      <c r="N4276" s="40" t="s">
        <v>10179</v>
      </c>
      <c r="O4276" s="37" t="s">
        <v>9255</v>
      </c>
      <c r="P4276" s="36">
        <v>706</v>
      </c>
      <c r="Q4276" s="37" t="s">
        <v>9256</v>
      </c>
    </row>
    <row r="4277" spans="1:17" ht="15" customHeight="1">
      <c r="A4277" s="35">
        <v>908420</v>
      </c>
      <c r="B4277" s="36" t="s">
        <v>10602</v>
      </c>
      <c r="C4277" s="37" t="s">
        <v>10177</v>
      </c>
      <c r="D4277" s="37" t="s">
        <v>10178</v>
      </c>
      <c r="E4277" s="35">
        <v>908420</v>
      </c>
      <c r="F4277" s="38" t="s">
        <v>12199</v>
      </c>
      <c r="G4277" s="36" t="s">
        <v>9253</v>
      </c>
      <c r="H4277" s="42">
        <v>1741258.2765006002</v>
      </c>
      <c r="I4277" s="39"/>
      <c r="J4277" s="42">
        <f t="shared" si="199"/>
        <v>1741258.2765006002</v>
      </c>
      <c r="K4277" s="43">
        <v>0</v>
      </c>
      <c r="L4277" s="36">
        <v>100</v>
      </c>
      <c r="M4277" s="36">
        <v>1</v>
      </c>
      <c r="N4277" s="40" t="s">
        <v>10179</v>
      </c>
      <c r="O4277" s="37" t="s">
        <v>9255</v>
      </c>
      <c r="P4277" s="36">
        <v>706</v>
      </c>
      <c r="Q4277" s="37" t="s">
        <v>9256</v>
      </c>
    </row>
    <row r="4278" spans="1:17" ht="15" customHeight="1">
      <c r="A4278" s="35">
        <v>908420</v>
      </c>
      <c r="B4278" s="36" t="s">
        <v>10602</v>
      </c>
      <c r="C4278" s="37" t="s">
        <v>10177</v>
      </c>
      <c r="D4278" s="37" t="s">
        <v>10178</v>
      </c>
      <c r="E4278" s="35">
        <v>90842017</v>
      </c>
      <c r="F4278" s="37" t="s">
        <v>12200</v>
      </c>
      <c r="G4278" s="36" t="s">
        <v>9253</v>
      </c>
      <c r="H4278" s="42">
        <v>5240797.5262500001</v>
      </c>
      <c r="I4278" s="39"/>
      <c r="J4278" s="42">
        <f t="shared" si="199"/>
        <v>5240797.5262500001</v>
      </c>
      <c r="K4278" s="43">
        <v>0</v>
      </c>
      <c r="L4278" s="36">
        <v>100</v>
      </c>
      <c r="M4278" s="36">
        <v>1</v>
      </c>
      <c r="N4278" s="40" t="s">
        <v>10179</v>
      </c>
      <c r="O4278" s="37" t="s">
        <v>9255</v>
      </c>
      <c r="P4278" s="36">
        <v>706</v>
      </c>
      <c r="Q4278" s="37" t="s">
        <v>9256</v>
      </c>
    </row>
    <row r="4279" spans="1:17" ht="15" customHeight="1">
      <c r="A4279" s="35">
        <v>908423</v>
      </c>
      <c r="B4279" s="36" t="s">
        <v>10602</v>
      </c>
      <c r="C4279" s="37" t="s">
        <v>10177</v>
      </c>
      <c r="D4279" s="37" t="s">
        <v>10178</v>
      </c>
      <c r="E4279" s="35">
        <v>908423</v>
      </c>
      <c r="F4279" s="37" t="s">
        <v>12201</v>
      </c>
      <c r="G4279" s="36" t="s">
        <v>9253</v>
      </c>
      <c r="H4279" s="42">
        <v>4217257.6875</v>
      </c>
      <c r="I4279" s="39"/>
      <c r="J4279" s="42">
        <f t="shared" si="199"/>
        <v>4217257.6875</v>
      </c>
      <c r="K4279" s="36">
        <v>0</v>
      </c>
      <c r="L4279" s="36">
        <v>100</v>
      </c>
      <c r="M4279" s="36">
        <v>1</v>
      </c>
      <c r="N4279" s="40" t="s">
        <v>10179</v>
      </c>
      <c r="O4279" s="37" t="s">
        <v>9255</v>
      </c>
      <c r="P4279" s="36">
        <v>706</v>
      </c>
      <c r="Q4279" s="37" t="s">
        <v>9256</v>
      </c>
    </row>
    <row r="4280" spans="1:17" ht="15" customHeight="1">
      <c r="A4280" s="35">
        <v>911023</v>
      </c>
      <c r="B4280" s="36" t="s">
        <v>10602</v>
      </c>
      <c r="C4280" s="37" t="s">
        <v>9251</v>
      </c>
      <c r="D4280" s="37" t="s">
        <v>9320</v>
      </c>
      <c r="E4280" s="35">
        <v>911023</v>
      </c>
      <c r="F4280" s="37" t="s">
        <v>12202</v>
      </c>
      <c r="G4280" s="36" t="s">
        <v>9253</v>
      </c>
      <c r="H4280" s="42">
        <v>74455.574259824265</v>
      </c>
      <c r="I4280" s="39"/>
      <c r="J4280" s="42">
        <f t="shared" si="199"/>
        <v>74455.574259824265</v>
      </c>
      <c r="K4280" s="43">
        <v>0</v>
      </c>
      <c r="L4280" s="36">
        <v>100</v>
      </c>
      <c r="M4280" s="36">
        <v>1</v>
      </c>
      <c r="N4280" s="40" t="s">
        <v>9254</v>
      </c>
      <c r="O4280" s="37" t="s">
        <v>9255</v>
      </c>
      <c r="P4280" s="36">
        <v>706</v>
      </c>
      <c r="Q4280" s="37" t="s">
        <v>9256</v>
      </c>
    </row>
    <row r="4281" spans="1:17" ht="15" customHeight="1">
      <c r="A4281" s="35">
        <v>898112</v>
      </c>
      <c r="B4281" s="36" t="s">
        <v>10602</v>
      </c>
      <c r="C4281" s="37" t="s">
        <v>10177</v>
      </c>
      <c r="D4281" s="37" t="s">
        <v>10178</v>
      </c>
      <c r="E4281" s="35">
        <v>898112</v>
      </c>
      <c r="F4281" s="37" t="s">
        <v>12203</v>
      </c>
      <c r="G4281" s="36" t="s">
        <v>9253</v>
      </c>
      <c r="H4281" s="42">
        <v>13314083.262236115</v>
      </c>
      <c r="I4281" s="39"/>
      <c r="J4281" s="42">
        <f t="shared" si="199"/>
        <v>13314083.262236115</v>
      </c>
      <c r="K4281" s="43">
        <v>0</v>
      </c>
      <c r="L4281" s="36">
        <v>100</v>
      </c>
      <c r="M4281" s="36">
        <v>1</v>
      </c>
      <c r="N4281" s="40" t="s">
        <v>10179</v>
      </c>
      <c r="O4281" s="37" t="s">
        <v>9255</v>
      </c>
      <c r="P4281" s="36">
        <v>747</v>
      </c>
      <c r="Q4281" s="37" t="s">
        <v>10180</v>
      </c>
    </row>
    <row r="4282" spans="1:17" ht="15" customHeight="1">
      <c r="A4282" s="35">
        <v>898241</v>
      </c>
      <c r="B4282" s="36" t="s">
        <v>10602</v>
      </c>
      <c r="C4282" s="37" t="s">
        <v>10177</v>
      </c>
      <c r="D4282" s="37" t="s">
        <v>10178</v>
      </c>
      <c r="E4282" s="35">
        <v>898241</v>
      </c>
      <c r="F4282" s="38" t="s">
        <v>5131</v>
      </c>
      <c r="G4282" s="36" t="s">
        <v>9253</v>
      </c>
      <c r="H4282" s="42">
        <v>107960.42904074998</v>
      </c>
      <c r="I4282" s="39"/>
      <c r="J4282" s="42">
        <f t="shared" si="199"/>
        <v>107960.42904074998</v>
      </c>
      <c r="K4282" s="43">
        <v>0</v>
      </c>
      <c r="L4282" s="36">
        <v>100</v>
      </c>
      <c r="M4282" s="36">
        <v>1</v>
      </c>
      <c r="N4282" s="40" t="s">
        <v>10179</v>
      </c>
      <c r="O4282" s="37" t="s">
        <v>9255</v>
      </c>
      <c r="P4282" s="36">
        <v>747</v>
      </c>
      <c r="Q4282" s="37" t="s">
        <v>10180</v>
      </c>
    </row>
    <row r="4283" spans="1:17" ht="15" customHeight="1">
      <c r="A4283" s="35">
        <v>898221</v>
      </c>
      <c r="B4283" s="36" t="s">
        <v>10602</v>
      </c>
      <c r="C4283" s="37" t="s">
        <v>10177</v>
      </c>
      <c r="D4283" s="37" t="s">
        <v>12204</v>
      </c>
      <c r="E4283" s="35">
        <v>898221</v>
      </c>
      <c r="F4283" s="38" t="s">
        <v>12205</v>
      </c>
      <c r="G4283" s="36" t="s">
        <v>9253</v>
      </c>
      <c r="H4283" s="42">
        <v>107507.44821959999</v>
      </c>
      <c r="I4283" s="39"/>
      <c r="J4283" s="42">
        <f t="shared" si="199"/>
        <v>107507.44821959999</v>
      </c>
      <c r="K4283" s="43">
        <v>0</v>
      </c>
      <c r="L4283" s="36">
        <v>100</v>
      </c>
      <c r="M4283" s="36">
        <v>1</v>
      </c>
      <c r="N4283" s="40" t="s">
        <v>10179</v>
      </c>
      <c r="O4283" s="37" t="s">
        <v>9255</v>
      </c>
      <c r="P4283" s="36">
        <v>747</v>
      </c>
      <c r="Q4283" s="37" t="s">
        <v>10180</v>
      </c>
    </row>
    <row r="4284" spans="1:17" ht="15" customHeight="1">
      <c r="A4284" s="35">
        <v>898261</v>
      </c>
      <c r="B4284" s="36" t="s">
        <v>10602</v>
      </c>
      <c r="C4284" s="37" t="s">
        <v>10177</v>
      </c>
      <c r="D4284" s="37" t="s">
        <v>12204</v>
      </c>
      <c r="E4284" s="35">
        <v>898261</v>
      </c>
      <c r="F4284" s="38" t="s">
        <v>12206</v>
      </c>
      <c r="G4284" s="36" t="s">
        <v>9253</v>
      </c>
      <c r="H4284" s="42">
        <v>180588.3540318</v>
      </c>
      <c r="I4284" s="39"/>
      <c r="J4284" s="42">
        <f t="shared" si="199"/>
        <v>180588.3540318</v>
      </c>
      <c r="K4284" s="43">
        <v>0</v>
      </c>
      <c r="L4284" s="36">
        <v>100</v>
      </c>
      <c r="M4284" s="36">
        <v>1</v>
      </c>
      <c r="N4284" s="40" t="s">
        <v>10179</v>
      </c>
      <c r="O4284" s="37" t="s">
        <v>9255</v>
      </c>
      <c r="P4284" s="36">
        <v>747</v>
      </c>
      <c r="Q4284" s="37" t="s">
        <v>10180</v>
      </c>
    </row>
    <row r="4285" spans="1:17" ht="15" customHeight="1">
      <c r="A4285" s="35">
        <v>898101</v>
      </c>
      <c r="B4285" s="36" t="s">
        <v>10602</v>
      </c>
      <c r="C4285" s="37" t="s">
        <v>10177</v>
      </c>
      <c r="D4285" s="37" t="s">
        <v>12204</v>
      </c>
      <c r="E4285" s="35">
        <v>898101</v>
      </c>
      <c r="F4285" s="38" t="s">
        <v>5126</v>
      </c>
      <c r="G4285" s="36" t="s">
        <v>9253</v>
      </c>
      <c r="H4285" s="42">
        <v>192040.41285000002</v>
      </c>
      <c r="I4285" s="39"/>
      <c r="J4285" s="42">
        <f t="shared" si="199"/>
        <v>192040.41285000002</v>
      </c>
      <c r="K4285" s="36">
        <v>0</v>
      </c>
      <c r="L4285" s="36">
        <v>100</v>
      </c>
      <c r="M4285" s="36">
        <v>1</v>
      </c>
      <c r="N4285" s="40" t="s">
        <v>10179</v>
      </c>
      <c r="O4285" s="37" t="s">
        <v>9255</v>
      </c>
      <c r="P4285" s="36">
        <v>747</v>
      </c>
      <c r="Q4285" s="37" t="s">
        <v>10180</v>
      </c>
    </row>
    <row r="4286" spans="1:17" ht="15" customHeight="1">
      <c r="A4286" s="35">
        <v>898802</v>
      </c>
      <c r="B4286" s="36" t="s">
        <v>10602</v>
      </c>
      <c r="C4286" s="37" t="s">
        <v>10177</v>
      </c>
      <c r="D4286" s="37" t="s">
        <v>10178</v>
      </c>
      <c r="E4286" s="35">
        <v>89880248</v>
      </c>
      <c r="F4286" s="38" t="s">
        <v>12207</v>
      </c>
      <c r="G4286" s="36" t="s">
        <v>9253</v>
      </c>
      <c r="H4286" s="42">
        <v>16079931.308415543</v>
      </c>
      <c r="I4286" s="39"/>
      <c r="J4286" s="42">
        <f t="shared" si="199"/>
        <v>16079931.308415543</v>
      </c>
      <c r="K4286" s="43">
        <v>0</v>
      </c>
      <c r="L4286" s="36">
        <v>100</v>
      </c>
      <c r="M4286" s="36">
        <v>1</v>
      </c>
      <c r="N4286" s="40" t="s">
        <v>10179</v>
      </c>
      <c r="O4286" s="37" t="s">
        <v>9255</v>
      </c>
      <c r="P4286" s="36">
        <v>747</v>
      </c>
      <c r="Q4286" s="37" t="s">
        <v>10180</v>
      </c>
    </row>
    <row r="4287" spans="1:17" ht="15" customHeight="1">
      <c r="A4287" s="35">
        <v>898802</v>
      </c>
      <c r="B4287" s="36" t="s">
        <v>10602</v>
      </c>
      <c r="C4287" s="37" t="s">
        <v>10177</v>
      </c>
      <c r="D4287" s="37" t="s">
        <v>10178</v>
      </c>
      <c r="E4287" s="35">
        <v>89880247</v>
      </c>
      <c r="F4287" s="38" t="s">
        <v>12208</v>
      </c>
      <c r="G4287" s="36" t="s">
        <v>9253</v>
      </c>
      <c r="H4287" s="42">
        <v>1768074.7411126802</v>
      </c>
      <c r="I4287" s="39"/>
      <c r="J4287" s="42">
        <f t="shared" si="199"/>
        <v>1768074.7411126802</v>
      </c>
      <c r="K4287" s="43">
        <v>0</v>
      </c>
      <c r="L4287" s="36">
        <v>100</v>
      </c>
      <c r="M4287" s="36">
        <v>1</v>
      </c>
      <c r="N4287" s="40" t="s">
        <v>10179</v>
      </c>
      <c r="O4287" s="37" t="s">
        <v>9255</v>
      </c>
      <c r="P4287" s="36">
        <v>731</v>
      </c>
      <c r="Q4287" s="37" t="s">
        <v>10185</v>
      </c>
    </row>
    <row r="4288" spans="1:17" ht="15" customHeight="1">
      <c r="A4288" s="35">
        <v>898802</v>
      </c>
      <c r="B4288" s="36" t="s">
        <v>10602</v>
      </c>
      <c r="C4288" s="37" t="s">
        <v>10177</v>
      </c>
      <c r="D4288" s="37" t="s">
        <v>10178</v>
      </c>
      <c r="E4288" s="35">
        <v>89880249</v>
      </c>
      <c r="F4288" s="38" t="s">
        <v>12209</v>
      </c>
      <c r="G4288" s="36" t="s">
        <v>9253</v>
      </c>
      <c r="H4288" s="42">
        <v>3284745.1264871103</v>
      </c>
      <c r="I4288" s="39"/>
      <c r="J4288" s="42">
        <f t="shared" si="199"/>
        <v>3284745.1264871103</v>
      </c>
      <c r="K4288" s="43">
        <v>0</v>
      </c>
      <c r="L4288" s="36">
        <v>100</v>
      </c>
      <c r="M4288" s="36">
        <v>1</v>
      </c>
      <c r="N4288" s="40" t="s">
        <v>10179</v>
      </c>
      <c r="O4288" s="37" t="s">
        <v>9255</v>
      </c>
      <c r="P4288" s="36">
        <v>747</v>
      </c>
      <c r="Q4288" s="37" t="s">
        <v>10180</v>
      </c>
    </row>
    <row r="4289" spans="1:17" ht="15" customHeight="1">
      <c r="A4289" s="35">
        <v>898802</v>
      </c>
      <c r="B4289" s="36" t="s">
        <v>10602</v>
      </c>
      <c r="C4289" s="37" t="s">
        <v>10177</v>
      </c>
      <c r="D4289" s="37" t="s">
        <v>10178</v>
      </c>
      <c r="E4289" s="35">
        <v>8988028</v>
      </c>
      <c r="F4289" s="37" t="s">
        <v>12210</v>
      </c>
      <c r="G4289" s="36" t="s">
        <v>9253</v>
      </c>
      <c r="H4289" s="42">
        <v>20384136.951749999</v>
      </c>
      <c r="I4289" s="39"/>
      <c r="J4289" s="42">
        <f t="shared" si="199"/>
        <v>20384136.951749999</v>
      </c>
      <c r="K4289" s="43">
        <v>0</v>
      </c>
      <c r="L4289" s="36">
        <v>100</v>
      </c>
      <c r="M4289" s="36">
        <v>1</v>
      </c>
      <c r="N4289" s="40" t="s">
        <v>12211</v>
      </c>
      <c r="O4289" s="37" t="s">
        <v>9255</v>
      </c>
      <c r="P4289" s="36">
        <v>747</v>
      </c>
      <c r="Q4289" s="37" t="s">
        <v>10180</v>
      </c>
    </row>
    <row r="4290" spans="1:17" ht="15" customHeight="1">
      <c r="A4290" s="35">
        <v>898802</v>
      </c>
      <c r="B4290" s="36" t="s">
        <v>10602</v>
      </c>
      <c r="C4290" s="37" t="s">
        <v>10177</v>
      </c>
      <c r="D4290" s="37" t="s">
        <v>10178</v>
      </c>
      <c r="E4290" s="35">
        <v>89880210</v>
      </c>
      <c r="F4290" s="37" t="s">
        <v>12212</v>
      </c>
      <c r="G4290" s="36" t="s">
        <v>9253</v>
      </c>
      <c r="H4290" s="42">
        <v>6328166.1299999999</v>
      </c>
      <c r="I4290" s="39"/>
      <c r="J4290" s="42">
        <f t="shared" si="199"/>
        <v>6328166.1299999999</v>
      </c>
      <c r="K4290" s="43">
        <v>0</v>
      </c>
      <c r="L4290" s="36">
        <v>100</v>
      </c>
      <c r="M4290" s="36">
        <v>1</v>
      </c>
      <c r="N4290" s="40" t="s">
        <v>10179</v>
      </c>
      <c r="O4290" s="37" t="s">
        <v>9255</v>
      </c>
      <c r="P4290" s="36">
        <v>747</v>
      </c>
      <c r="Q4290" s="37" t="s">
        <v>10180</v>
      </c>
    </row>
    <row r="4291" spans="1:17" ht="15" customHeight="1">
      <c r="A4291" s="35">
        <v>898802</v>
      </c>
      <c r="B4291" s="36" t="s">
        <v>10602</v>
      </c>
      <c r="C4291" s="37" t="s">
        <v>10177</v>
      </c>
      <c r="D4291" s="37" t="s">
        <v>10178</v>
      </c>
      <c r="E4291" s="35">
        <v>8988027</v>
      </c>
      <c r="F4291" s="37" t="s">
        <v>12213</v>
      </c>
      <c r="G4291" s="36" t="s">
        <v>9253</v>
      </c>
      <c r="H4291" s="42">
        <v>13314083.262236115</v>
      </c>
      <c r="I4291" s="39"/>
      <c r="J4291" s="42">
        <f t="shared" si="199"/>
        <v>13314083.262236115</v>
      </c>
      <c r="K4291" s="43">
        <v>0</v>
      </c>
      <c r="L4291" s="36">
        <v>100</v>
      </c>
      <c r="M4291" s="36">
        <v>1</v>
      </c>
      <c r="N4291" s="40" t="s">
        <v>12214</v>
      </c>
      <c r="O4291" s="37" t="s">
        <v>9255</v>
      </c>
      <c r="P4291" s="36">
        <v>747</v>
      </c>
      <c r="Q4291" s="37" t="s">
        <v>10180</v>
      </c>
    </row>
    <row r="4292" spans="1:17" ht="15" customHeight="1">
      <c r="A4292" s="35">
        <v>898802</v>
      </c>
      <c r="B4292" s="36" t="s">
        <v>10602</v>
      </c>
      <c r="C4292" s="37" t="s">
        <v>10177</v>
      </c>
      <c r="D4292" s="37" t="s">
        <v>10178</v>
      </c>
      <c r="E4292" s="35">
        <v>89880252</v>
      </c>
      <c r="F4292" s="37" t="s">
        <v>12215</v>
      </c>
      <c r="G4292" s="36" t="s">
        <v>9253</v>
      </c>
      <c r="H4292" s="42">
        <v>2226138.3295866</v>
      </c>
      <c r="I4292" s="39"/>
      <c r="J4292" s="42">
        <f t="shared" si="199"/>
        <v>2226138.3295866</v>
      </c>
      <c r="K4292" s="36">
        <v>0</v>
      </c>
      <c r="L4292" s="36">
        <v>100</v>
      </c>
      <c r="M4292" s="36">
        <v>1</v>
      </c>
      <c r="N4292" s="40" t="s">
        <v>10179</v>
      </c>
      <c r="O4292" s="37" t="s">
        <v>9255</v>
      </c>
      <c r="P4292" s="36">
        <v>747</v>
      </c>
      <c r="Q4292" s="37" t="s">
        <v>10180</v>
      </c>
    </row>
    <row r="4293" spans="1:17" ht="15" customHeight="1">
      <c r="A4293" s="35">
        <v>898802</v>
      </c>
      <c r="B4293" s="36" t="s">
        <v>10602</v>
      </c>
      <c r="C4293" s="37" t="s">
        <v>10177</v>
      </c>
      <c r="D4293" s="37" t="s">
        <v>10178</v>
      </c>
      <c r="E4293" s="35">
        <v>89880241</v>
      </c>
      <c r="F4293" s="37" t="s">
        <v>12216</v>
      </c>
      <c r="G4293" s="36" t="s">
        <v>9253</v>
      </c>
      <c r="H4293" s="42">
        <v>6870209.1207750002</v>
      </c>
      <c r="I4293" s="39"/>
      <c r="J4293" s="42">
        <f t="shared" si="199"/>
        <v>6870209.1207750002</v>
      </c>
      <c r="K4293" s="43">
        <v>0</v>
      </c>
      <c r="L4293" s="36">
        <v>100</v>
      </c>
      <c r="M4293" s="36">
        <v>1</v>
      </c>
      <c r="N4293" s="40" t="s">
        <v>10179</v>
      </c>
      <c r="O4293" s="37" t="s">
        <v>9255</v>
      </c>
      <c r="P4293" s="36">
        <v>747</v>
      </c>
      <c r="Q4293" s="37" t="s">
        <v>10180</v>
      </c>
    </row>
    <row r="4294" spans="1:17" ht="15" customHeight="1">
      <c r="A4294" s="35">
        <v>898802</v>
      </c>
      <c r="B4294" s="36" t="s">
        <v>10602</v>
      </c>
      <c r="C4294" s="37" t="s">
        <v>10177</v>
      </c>
      <c r="D4294" s="37" t="s">
        <v>10178</v>
      </c>
      <c r="E4294" s="35">
        <v>89880230</v>
      </c>
      <c r="F4294" s="37" t="s">
        <v>12217</v>
      </c>
      <c r="G4294" s="36" t="s">
        <v>9253</v>
      </c>
      <c r="H4294" s="42">
        <v>3497917.9009203003</v>
      </c>
      <c r="I4294" s="39"/>
      <c r="J4294" s="42">
        <f t="shared" si="199"/>
        <v>3497917.9009203003</v>
      </c>
      <c r="K4294" s="43">
        <v>0</v>
      </c>
      <c r="L4294" s="36">
        <v>100</v>
      </c>
      <c r="M4294" s="36">
        <v>1</v>
      </c>
      <c r="N4294" s="40" t="s">
        <v>10179</v>
      </c>
      <c r="O4294" s="37" t="s">
        <v>9255</v>
      </c>
      <c r="P4294" s="36">
        <v>747</v>
      </c>
      <c r="Q4294" s="37" t="s">
        <v>10180</v>
      </c>
    </row>
    <row r="4295" spans="1:17" ht="15" customHeight="1">
      <c r="A4295" s="35">
        <v>898802</v>
      </c>
      <c r="B4295" s="36" t="s">
        <v>10602</v>
      </c>
      <c r="C4295" s="37" t="s">
        <v>10177</v>
      </c>
      <c r="D4295" s="37" t="s">
        <v>10178</v>
      </c>
      <c r="E4295" s="35">
        <v>89880227</v>
      </c>
      <c r="F4295" s="37" t="s">
        <v>12218</v>
      </c>
      <c r="G4295" s="36" t="s">
        <v>9253</v>
      </c>
      <c r="H4295" s="42">
        <v>9090268.1252311505</v>
      </c>
      <c r="I4295" s="39"/>
      <c r="J4295" s="42">
        <f t="shared" si="199"/>
        <v>9090268.1252311505</v>
      </c>
      <c r="K4295" s="43">
        <v>0</v>
      </c>
      <c r="L4295" s="36">
        <v>100</v>
      </c>
      <c r="M4295" s="36">
        <v>1</v>
      </c>
      <c r="N4295" s="40" t="s">
        <v>10179</v>
      </c>
      <c r="O4295" s="37" t="s">
        <v>9255</v>
      </c>
      <c r="P4295" s="36">
        <v>747</v>
      </c>
      <c r="Q4295" s="37" t="s">
        <v>10180</v>
      </c>
    </row>
    <row r="4296" spans="1:17" ht="15" customHeight="1">
      <c r="A4296" s="35">
        <v>898802</v>
      </c>
      <c r="B4296" s="36" t="s">
        <v>10602</v>
      </c>
      <c r="C4296" s="37" t="s">
        <v>10177</v>
      </c>
      <c r="D4296" s="37" t="s">
        <v>10178</v>
      </c>
      <c r="E4296" s="35">
        <v>89880236</v>
      </c>
      <c r="F4296" s="37" t="s">
        <v>12219</v>
      </c>
      <c r="G4296" s="36" t="s">
        <v>9253</v>
      </c>
      <c r="H4296" s="42">
        <v>5916231.5114331003</v>
      </c>
      <c r="I4296" s="39"/>
      <c r="J4296" s="42">
        <f t="shared" si="199"/>
        <v>5916231.5114331003</v>
      </c>
      <c r="K4296" s="43">
        <v>0</v>
      </c>
      <c r="L4296" s="36">
        <v>100</v>
      </c>
      <c r="M4296" s="36">
        <v>1</v>
      </c>
      <c r="N4296" s="40" t="s">
        <v>10179</v>
      </c>
      <c r="O4296" s="37" t="s">
        <v>9255</v>
      </c>
      <c r="P4296" s="36">
        <v>747</v>
      </c>
      <c r="Q4296" s="37" t="s">
        <v>10180</v>
      </c>
    </row>
    <row r="4297" spans="1:17" ht="15" customHeight="1">
      <c r="A4297" s="35">
        <v>898802</v>
      </c>
      <c r="B4297" s="36" t="s">
        <v>10602</v>
      </c>
      <c r="C4297" s="37" t="s">
        <v>10177</v>
      </c>
      <c r="D4297" s="37" t="s">
        <v>10178</v>
      </c>
      <c r="E4297" s="35">
        <v>89880239</v>
      </c>
      <c r="F4297" s="37" t="s">
        <v>12220</v>
      </c>
      <c r="G4297" s="36" t="s">
        <v>9253</v>
      </c>
      <c r="H4297" s="42">
        <v>4966179.7358745001</v>
      </c>
      <c r="I4297" s="39"/>
      <c r="J4297" s="42">
        <f t="shared" si="199"/>
        <v>4966179.7358745001</v>
      </c>
      <c r="K4297" s="43">
        <v>0</v>
      </c>
      <c r="L4297" s="36">
        <v>100</v>
      </c>
      <c r="M4297" s="36">
        <v>1</v>
      </c>
      <c r="N4297" s="40" t="s">
        <v>10179</v>
      </c>
      <c r="O4297" s="37" t="s">
        <v>9255</v>
      </c>
      <c r="P4297" s="36">
        <v>747</v>
      </c>
      <c r="Q4297" s="37" t="s">
        <v>10180</v>
      </c>
    </row>
    <row r="4298" spans="1:17" ht="15" customHeight="1">
      <c r="A4298" s="35">
        <v>898802</v>
      </c>
      <c r="B4298" s="36" t="s">
        <v>10602</v>
      </c>
      <c r="C4298" s="37" t="s">
        <v>10177</v>
      </c>
      <c r="D4298" s="37" t="s">
        <v>10178</v>
      </c>
      <c r="E4298" s="35">
        <v>89880238</v>
      </c>
      <c r="F4298" s="37" t="s">
        <v>12221</v>
      </c>
      <c r="G4298" s="36" t="s">
        <v>9253</v>
      </c>
      <c r="H4298" s="42">
        <v>6526698.6647362495</v>
      </c>
      <c r="I4298" s="39"/>
      <c r="J4298" s="42">
        <f t="shared" si="199"/>
        <v>6526698.6647362495</v>
      </c>
      <c r="K4298" s="43">
        <v>0</v>
      </c>
      <c r="L4298" s="36">
        <v>100</v>
      </c>
      <c r="M4298" s="36">
        <v>1</v>
      </c>
      <c r="N4298" s="40" t="s">
        <v>10179</v>
      </c>
      <c r="O4298" s="37" t="s">
        <v>9255</v>
      </c>
      <c r="P4298" s="36">
        <v>747</v>
      </c>
      <c r="Q4298" s="37" t="s">
        <v>10180</v>
      </c>
    </row>
    <row r="4299" spans="1:17" ht="15" customHeight="1">
      <c r="A4299" s="35">
        <v>898802</v>
      </c>
      <c r="B4299" s="36" t="s">
        <v>10602</v>
      </c>
      <c r="C4299" s="37" t="s">
        <v>10177</v>
      </c>
      <c r="D4299" s="37" t="s">
        <v>10178</v>
      </c>
      <c r="E4299" s="35">
        <v>89880220</v>
      </c>
      <c r="F4299" s="37" t="s">
        <v>12222</v>
      </c>
      <c r="G4299" s="36" t="s">
        <v>9253</v>
      </c>
      <c r="H4299" s="42">
        <v>2600864.8814362502</v>
      </c>
      <c r="I4299" s="39"/>
      <c r="J4299" s="42">
        <f t="shared" si="199"/>
        <v>2600864.8814362502</v>
      </c>
      <c r="K4299" s="43">
        <v>0</v>
      </c>
      <c r="L4299" s="36">
        <v>100</v>
      </c>
      <c r="M4299" s="36">
        <v>1</v>
      </c>
      <c r="N4299" s="40" t="s">
        <v>10179</v>
      </c>
      <c r="O4299" s="37" t="s">
        <v>9255</v>
      </c>
      <c r="P4299" s="36">
        <v>747</v>
      </c>
      <c r="Q4299" s="37" t="s">
        <v>10180</v>
      </c>
    </row>
    <row r="4300" spans="1:17" ht="15" customHeight="1">
      <c r="A4300" s="35">
        <v>898802</v>
      </c>
      <c r="B4300" s="36" t="s">
        <v>10602</v>
      </c>
      <c r="C4300" s="37" t="s">
        <v>10177</v>
      </c>
      <c r="D4300" s="37" t="s">
        <v>10178</v>
      </c>
      <c r="E4300" s="35">
        <v>89880219</v>
      </c>
      <c r="F4300" s="37" t="s">
        <v>12223</v>
      </c>
      <c r="G4300" s="36" t="s">
        <v>9253</v>
      </c>
      <c r="H4300" s="42">
        <v>2569729.5</v>
      </c>
      <c r="I4300" s="39"/>
      <c r="J4300" s="42">
        <f t="shared" si="199"/>
        <v>2569729.5</v>
      </c>
      <c r="K4300" s="43">
        <v>0</v>
      </c>
      <c r="L4300" s="36">
        <v>100</v>
      </c>
      <c r="M4300" s="36">
        <v>1</v>
      </c>
      <c r="N4300" s="40" t="s">
        <v>10179</v>
      </c>
      <c r="O4300" s="37" t="s">
        <v>9255</v>
      </c>
      <c r="P4300" s="36">
        <v>747</v>
      </c>
      <c r="Q4300" s="37" t="s">
        <v>10180</v>
      </c>
    </row>
    <row r="4301" spans="1:17" ht="15" customHeight="1">
      <c r="A4301" s="35">
        <v>898802</v>
      </c>
      <c r="B4301" s="36" t="s">
        <v>10602</v>
      </c>
      <c r="C4301" s="37" t="s">
        <v>10177</v>
      </c>
      <c r="D4301" s="37" t="s">
        <v>10178</v>
      </c>
      <c r="E4301" s="35">
        <v>89880231</v>
      </c>
      <c r="F4301" s="37" t="s">
        <v>12224</v>
      </c>
      <c r="G4301" s="36" t="s">
        <v>9253</v>
      </c>
      <c r="H4301" s="42">
        <v>2355500.2699800003</v>
      </c>
      <c r="I4301" s="39"/>
      <c r="J4301" s="42">
        <f t="shared" si="199"/>
        <v>2355500.2699800003</v>
      </c>
      <c r="K4301" s="43">
        <v>0</v>
      </c>
      <c r="L4301" s="36">
        <v>100</v>
      </c>
      <c r="M4301" s="36">
        <v>1</v>
      </c>
      <c r="N4301" s="40" t="s">
        <v>10179</v>
      </c>
      <c r="O4301" s="37" t="s">
        <v>9255</v>
      </c>
      <c r="P4301" s="36">
        <v>747</v>
      </c>
      <c r="Q4301" s="37" t="s">
        <v>10180</v>
      </c>
    </row>
    <row r="4302" spans="1:17" ht="15" customHeight="1">
      <c r="A4302" s="35">
        <v>898802</v>
      </c>
      <c r="B4302" s="36" t="s">
        <v>10602</v>
      </c>
      <c r="C4302" s="37" t="s">
        <v>10177</v>
      </c>
      <c r="D4302" s="37" t="s">
        <v>10178</v>
      </c>
      <c r="E4302" s="35">
        <v>89880222</v>
      </c>
      <c r="F4302" s="37" t="s">
        <v>12225</v>
      </c>
      <c r="G4302" s="36" t="s">
        <v>9253</v>
      </c>
      <c r="H4302" s="42">
        <v>3875779.4025629251</v>
      </c>
      <c r="I4302" s="39"/>
      <c r="J4302" s="42">
        <f t="shared" si="199"/>
        <v>3875779.4025629251</v>
      </c>
      <c r="K4302" s="43">
        <v>0</v>
      </c>
      <c r="L4302" s="36">
        <v>100</v>
      </c>
      <c r="M4302" s="36">
        <v>1</v>
      </c>
      <c r="N4302" s="40" t="s">
        <v>10179</v>
      </c>
      <c r="O4302" s="37" t="s">
        <v>9255</v>
      </c>
      <c r="P4302" s="36">
        <v>747</v>
      </c>
      <c r="Q4302" s="37" t="s">
        <v>10180</v>
      </c>
    </row>
    <row r="4303" spans="1:17" ht="15" customHeight="1">
      <c r="A4303" s="35">
        <v>898802</v>
      </c>
      <c r="B4303" s="36" t="s">
        <v>10602</v>
      </c>
      <c r="C4303" s="37" t="s">
        <v>10177</v>
      </c>
      <c r="D4303" s="37" t="s">
        <v>10178</v>
      </c>
      <c r="E4303" s="35">
        <v>89880228</v>
      </c>
      <c r="F4303" s="37" t="s">
        <v>12226</v>
      </c>
      <c r="G4303" s="36" t="s">
        <v>9253</v>
      </c>
      <c r="H4303" s="42">
        <v>6595400.7559439996</v>
      </c>
      <c r="I4303" s="39"/>
      <c r="J4303" s="42">
        <f t="shared" si="199"/>
        <v>6595400.7559439996</v>
      </c>
      <c r="K4303" s="43">
        <v>0</v>
      </c>
      <c r="L4303" s="36">
        <v>100</v>
      </c>
      <c r="M4303" s="36">
        <v>1</v>
      </c>
      <c r="N4303" s="40" t="s">
        <v>10179</v>
      </c>
      <c r="O4303" s="37" t="s">
        <v>9255</v>
      </c>
      <c r="P4303" s="36">
        <v>747</v>
      </c>
      <c r="Q4303" s="37" t="s">
        <v>10180</v>
      </c>
    </row>
    <row r="4304" spans="1:17" ht="15" customHeight="1">
      <c r="A4304" s="35">
        <v>898802</v>
      </c>
      <c r="B4304" s="36" t="s">
        <v>10602</v>
      </c>
      <c r="C4304" s="37" t="s">
        <v>10177</v>
      </c>
      <c r="D4304" s="37" t="s">
        <v>10178</v>
      </c>
      <c r="E4304" s="35">
        <v>89880212</v>
      </c>
      <c r="F4304" s="37" t="s">
        <v>12227</v>
      </c>
      <c r="G4304" s="36" t="s">
        <v>9253</v>
      </c>
      <c r="H4304" s="42">
        <v>2403940.5</v>
      </c>
      <c r="I4304" s="39"/>
      <c r="J4304" s="42">
        <f t="shared" si="199"/>
        <v>2403940.5</v>
      </c>
      <c r="K4304" s="43">
        <v>0</v>
      </c>
      <c r="L4304" s="36">
        <v>100</v>
      </c>
      <c r="M4304" s="36">
        <v>1</v>
      </c>
      <c r="N4304" s="40" t="s">
        <v>10179</v>
      </c>
      <c r="O4304" s="37" t="s">
        <v>9255</v>
      </c>
      <c r="P4304" s="36">
        <v>747</v>
      </c>
      <c r="Q4304" s="37" t="s">
        <v>10180</v>
      </c>
    </row>
    <row r="4305" spans="1:17" ht="15" customHeight="1">
      <c r="A4305" s="35">
        <v>898802</v>
      </c>
      <c r="B4305" s="36" t="s">
        <v>10602</v>
      </c>
      <c r="C4305" s="37" t="s">
        <v>10177</v>
      </c>
      <c r="D4305" s="37" t="s">
        <v>10178</v>
      </c>
      <c r="E4305" s="35">
        <v>8988022</v>
      </c>
      <c r="F4305" s="37" t="s">
        <v>12228</v>
      </c>
      <c r="G4305" s="36" t="s">
        <v>9253</v>
      </c>
      <c r="H4305" s="42">
        <v>2347648.6024134001</v>
      </c>
      <c r="I4305" s="39"/>
      <c r="J4305" s="42">
        <f t="shared" si="199"/>
        <v>2347648.6024134001</v>
      </c>
      <c r="K4305" s="43">
        <v>0</v>
      </c>
      <c r="L4305" s="36">
        <v>100</v>
      </c>
      <c r="M4305" s="36">
        <v>1</v>
      </c>
      <c r="N4305" s="40" t="s">
        <v>10179</v>
      </c>
      <c r="O4305" s="37" t="s">
        <v>9255</v>
      </c>
      <c r="P4305" s="36">
        <v>747</v>
      </c>
      <c r="Q4305" s="37" t="s">
        <v>10180</v>
      </c>
    </row>
    <row r="4306" spans="1:17" ht="15" customHeight="1">
      <c r="A4306" s="35">
        <v>898802</v>
      </c>
      <c r="B4306" s="36" t="s">
        <v>10602</v>
      </c>
      <c r="C4306" s="37" t="s">
        <v>10177</v>
      </c>
      <c r="D4306" s="37" t="s">
        <v>10178</v>
      </c>
      <c r="E4306" s="35">
        <v>89880215</v>
      </c>
      <c r="F4306" s="37" t="s">
        <v>12229</v>
      </c>
      <c r="G4306" s="36" t="s">
        <v>9253</v>
      </c>
      <c r="H4306" s="42">
        <v>2591050.2969780001</v>
      </c>
      <c r="I4306" s="39"/>
      <c r="J4306" s="42">
        <f t="shared" si="199"/>
        <v>2591050.2969780001</v>
      </c>
      <c r="K4306" s="43">
        <v>0</v>
      </c>
      <c r="L4306" s="36">
        <v>100</v>
      </c>
      <c r="M4306" s="36">
        <v>1</v>
      </c>
      <c r="N4306" s="40" t="s">
        <v>10179</v>
      </c>
      <c r="O4306" s="37" t="s">
        <v>9255</v>
      </c>
      <c r="P4306" s="36">
        <v>747</v>
      </c>
      <c r="Q4306" s="37" t="s">
        <v>10180</v>
      </c>
    </row>
    <row r="4307" spans="1:17" ht="15" customHeight="1">
      <c r="A4307" s="35">
        <v>898802</v>
      </c>
      <c r="B4307" s="36" t="s">
        <v>10602</v>
      </c>
      <c r="C4307" s="37" t="s">
        <v>10177</v>
      </c>
      <c r="D4307" s="37" t="s">
        <v>10178</v>
      </c>
      <c r="E4307" s="35">
        <v>8988021</v>
      </c>
      <c r="F4307" s="37" t="s">
        <v>12230</v>
      </c>
      <c r="G4307" s="36" t="s">
        <v>9253</v>
      </c>
      <c r="H4307" s="42">
        <v>2347648.6024134001</v>
      </c>
      <c r="I4307" s="39"/>
      <c r="J4307" s="42">
        <f t="shared" si="199"/>
        <v>2347648.6024134001</v>
      </c>
      <c r="K4307" s="43">
        <v>0</v>
      </c>
      <c r="L4307" s="36">
        <v>100</v>
      </c>
      <c r="M4307" s="36">
        <v>1</v>
      </c>
      <c r="N4307" s="40" t="s">
        <v>10179</v>
      </c>
      <c r="O4307" s="37" t="s">
        <v>9255</v>
      </c>
      <c r="P4307" s="36">
        <v>747</v>
      </c>
      <c r="Q4307" s="37" t="s">
        <v>10180</v>
      </c>
    </row>
    <row r="4308" spans="1:17" ht="15" customHeight="1">
      <c r="A4308" s="35">
        <v>898802</v>
      </c>
      <c r="B4308" s="36" t="s">
        <v>10602</v>
      </c>
      <c r="C4308" s="37" t="s">
        <v>10177</v>
      </c>
      <c r="D4308" s="37" t="s">
        <v>10178</v>
      </c>
      <c r="E4308" s="35">
        <v>89880211</v>
      </c>
      <c r="F4308" s="37" t="s">
        <v>12231</v>
      </c>
      <c r="G4308" s="36" t="s">
        <v>9253</v>
      </c>
      <c r="H4308" s="42">
        <v>3487121.8580162246</v>
      </c>
      <c r="I4308" s="39"/>
      <c r="J4308" s="42">
        <f t="shared" si="199"/>
        <v>3487121.8580162246</v>
      </c>
      <c r="K4308" s="43">
        <v>0</v>
      </c>
      <c r="L4308" s="36">
        <v>100</v>
      </c>
      <c r="M4308" s="36">
        <v>1</v>
      </c>
      <c r="N4308" s="40" t="s">
        <v>10179</v>
      </c>
      <c r="O4308" s="37" t="s">
        <v>9255</v>
      </c>
      <c r="P4308" s="36">
        <v>747</v>
      </c>
      <c r="Q4308" s="37" t="s">
        <v>10180</v>
      </c>
    </row>
    <row r="4309" spans="1:17" ht="15" customHeight="1">
      <c r="A4309" s="35">
        <v>898802</v>
      </c>
      <c r="B4309" s="36" t="s">
        <v>10602</v>
      </c>
      <c r="C4309" s="37" t="s">
        <v>10177</v>
      </c>
      <c r="D4309" s="37" t="s">
        <v>10178</v>
      </c>
      <c r="E4309" s="35">
        <v>89880214</v>
      </c>
      <c r="F4309" s="37" t="s">
        <v>12232</v>
      </c>
      <c r="G4309" s="36" t="s">
        <v>9253</v>
      </c>
      <c r="H4309" s="42">
        <v>2591050.2969780001</v>
      </c>
      <c r="I4309" s="39"/>
      <c r="J4309" s="42">
        <f t="shared" ref="J4309:J4372" si="200">H4309</f>
        <v>2591050.2969780001</v>
      </c>
      <c r="K4309" s="43">
        <v>0</v>
      </c>
      <c r="L4309" s="36">
        <v>100</v>
      </c>
      <c r="M4309" s="36">
        <v>1</v>
      </c>
      <c r="N4309" s="40" t="s">
        <v>10179</v>
      </c>
      <c r="O4309" s="37" t="s">
        <v>9255</v>
      </c>
      <c r="P4309" s="36">
        <v>747</v>
      </c>
      <c r="Q4309" s="37" t="s">
        <v>10180</v>
      </c>
    </row>
    <row r="4310" spans="1:17" ht="15" customHeight="1">
      <c r="A4310" s="35">
        <v>898802</v>
      </c>
      <c r="B4310" s="36" t="s">
        <v>10602</v>
      </c>
      <c r="C4310" s="37" t="s">
        <v>10177</v>
      </c>
      <c r="D4310" s="37" t="s">
        <v>10178</v>
      </c>
      <c r="E4310" s="35">
        <v>89880253</v>
      </c>
      <c r="F4310" s="37" t="s">
        <v>12233</v>
      </c>
      <c r="G4310" s="36" t="s">
        <v>9253</v>
      </c>
      <c r="H4310" s="42">
        <v>2347648.6024134001</v>
      </c>
      <c r="I4310" s="39"/>
      <c r="J4310" s="42">
        <f t="shared" si="200"/>
        <v>2347648.6024134001</v>
      </c>
      <c r="K4310" s="43">
        <v>0</v>
      </c>
      <c r="L4310" s="36">
        <v>100</v>
      </c>
      <c r="M4310" s="36">
        <v>1</v>
      </c>
      <c r="N4310" s="40" t="s">
        <v>10179</v>
      </c>
      <c r="O4310" s="37" t="s">
        <v>9255</v>
      </c>
      <c r="P4310" s="36">
        <v>747</v>
      </c>
      <c r="Q4310" s="37" t="s">
        <v>10180</v>
      </c>
    </row>
    <row r="4311" spans="1:17" ht="15" customHeight="1">
      <c r="A4311" s="35">
        <v>898802</v>
      </c>
      <c r="B4311" s="36" t="s">
        <v>10602</v>
      </c>
      <c r="C4311" s="37" t="s">
        <v>10177</v>
      </c>
      <c r="D4311" s="37" t="s">
        <v>10178</v>
      </c>
      <c r="E4311" s="35">
        <v>89880213</v>
      </c>
      <c r="F4311" s="37" t="s">
        <v>12234</v>
      </c>
      <c r="G4311" s="36" t="s">
        <v>9253</v>
      </c>
      <c r="H4311" s="42">
        <v>2591050.2969780001</v>
      </c>
      <c r="I4311" s="39"/>
      <c r="J4311" s="42">
        <f t="shared" si="200"/>
        <v>2591050.2969780001</v>
      </c>
      <c r="K4311" s="43">
        <v>0</v>
      </c>
      <c r="L4311" s="36">
        <v>100</v>
      </c>
      <c r="M4311" s="36">
        <v>1</v>
      </c>
      <c r="N4311" s="40" t="s">
        <v>10179</v>
      </c>
      <c r="O4311" s="37" t="s">
        <v>9255</v>
      </c>
      <c r="P4311" s="36">
        <v>747</v>
      </c>
      <c r="Q4311" s="37" t="s">
        <v>10180</v>
      </c>
    </row>
    <row r="4312" spans="1:17" ht="15" customHeight="1">
      <c r="A4312" s="35">
        <v>898802</v>
      </c>
      <c r="B4312" s="36" t="s">
        <v>10602</v>
      </c>
      <c r="C4312" s="37" t="s">
        <v>10177</v>
      </c>
      <c r="D4312" s="37" t="s">
        <v>10178</v>
      </c>
      <c r="E4312" s="35">
        <v>89880232</v>
      </c>
      <c r="F4312" s="37" t="s">
        <v>12235</v>
      </c>
      <c r="G4312" s="36" t="s">
        <v>9253</v>
      </c>
      <c r="H4312" s="42">
        <v>2752990.9405391249</v>
      </c>
      <c r="I4312" s="39"/>
      <c r="J4312" s="42">
        <f t="shared" si="200"/>
        <v>2752990.9405391249</v>
      </c>
      <c r="K4312" s="43">
        <v>0</v>
      </c>
      <c r="L4312" s="36">
        <v>100</v>
      </c>
      <c r="M4312" s="36">
        <v>1</v>
      </c>
      <c r="N4312" s="40" t="s">
        <v>10179</v>
      </c>
      <c r="O4312" s="37" t="s">
        <v>9255</v>
      </c>
      <c r="P4312" s="36">
        <v>747</v>
      </c>
      <c r="Q4312" s="37" t="s">
        <v>10180</v>
      </c>
    </row>
    <row r="4313" spans="1:17" ht="15" customHeight="1">
      <c r="A4313" s="35">
        <v>898802</v>
      </c>
      <c r="B4313" s="36" t="s">
        <v>10602</v>
      </c>
      <c r="C4313" s="37" t="s">
        <v>10177</v>
      </c>
      <c r="D4313" s="37" t="s">
        <v>10178</v>
      </c>
      <c r="E4313" s="35">
        <v>89880223</v>
      </c>
      <c r="F4313" s="37" t="s">
        <v>12236</v>
      </c>
      <c r="G4313" s="36" t="s">
        <v>9253</v>
      </c>
      <c r="H4313" s="42">
        <v>3292793.085742875</v>
      </c>
      <c r="I4313" s="39"/>
      <c r="J4313" s="42">
        <f t="shared" si="200"/>
        <v>3292793.085742875</v>
      </c>
      <c r="K4313" s="43">
        <v>0</v>
      </c>
      <c r="L4313" s="36">
        <v>100</v>
      </c>
      <c r="M4313" s="36">
        <v>1</v>
      </c>
      <c r="N4313" s="40" t="s">
        <v>10179</v>
      </c>
      <c r="O4313" s="37" t="s">
        <v>9255</v>
      </c>
      <c r="P4313" s="36">
        <v>747</v>
      </c>
      <c r="Q4313" s="37" t="s">
        <v>10180</v>
      </c>
    </row>
    <row r="4314" spans="1:17" ht="15" customHeight="1">
      <c r="A4314" s="35">
        <v>898802</v>
      </c>
      <c r="B4314" s="36" t="s">
        <v>10602</v>
      </c>
      <c r="C4314" s="37" t="s">
        <v>10177</v>
      </c>
      <c r="D4314" s="37" t="s">
        <v>10178</v>
      </c>
      <c r="E4314" s="35">
        <v>8988024</v>
      </c>
      <c r="F4314" s="37" t="s">
        <v>12237</v>
      </c>
      <c r="G4314" s="36" t="s">
        <v>9253</v>
      </c>
      <c r="H4314" s="42">
        <v>2347648.6024134001</v>
      </c>
      <c r="I4314" s="39"/>
      <c r="J4314" s="42">
        <f t="shared" si="200"/>
        <v>2347648.6024134001</v>
      </c>
      <c r="K4314" s="43">
        <v>0</v>
      </c>
      <c r="L4314" s="36">
        <v>100</v>
      </c>
      <c r="M4314" s="36">
        <v>1</v>
      </c>
      <c r="N4314" s="40" t="s">
        <v>10179</v>
      </c>
      <c r="O4314" s="37" t="s">
        <v>9255</v>
      </c>
      <c r="P4314" s="36">
        <v>747</v>
      </c>
      <c r="Q4314" s="37" t="s">
        <v>10180</v>
      </c>
    </row>
    <row r="4315" spans="1:17" ht="15" customHeight="1">
      <c r="A4315" s="35">
        <v>898802</v>
      </c>
      <c r="B4315" s="36" t="s">
        <v>10602</v>
      </c>
      <c r="C4315" s="37" t="s">
        <v>10177</v>
      </c>
      <c r="D4315" s="37" t="s">
        <v>10178</v>
      </c>
      <c r="E4315" s="35">
        <v>89880216</v>
      </c>
      <c r="F4315" s="37" t="s">
        <v>12238</v>
      </c>
      <c r="G4315" s="36" t="s">
        <v>9253</v>
      </c>
      <c r="H4315" s="42">
        <v>2983633.6753080008</v>
      </c>
      <c r="I4315" s="39"/>
      <c r="J4315" s="42">
        <f t="shared" si="200"/>
        <v>2983633.6753080008</v>
      </c>
      <c r="K4315" s="43">
        <v>0</v>
      </c>
      <c r="L4315" s="36">
        <v>100</v>
      </c>
      <c r="M4315" s="36">
        <v>1</v>
      </c>
      <c r="N4315" s="40" t="s">
        <v>10179</v>
      </c>
      <c r="O4315" s="37" t="s">
        <v>9255</v>
      </c>
      <c r="P4315" s="36">
        <v>747</v>
      </c>
      <c r="Q4315" s="37" t="s">
        <v>10180</v>
      </c>
    </row>
    <row r="4316" spans="1:17" ht="15" customHeight="1">
      <c r="A4316" s="35">
        <v>898802</v>
      </c>
      <c r="B4316" s="36" t="s">
        <v>10602</v>
      </c>
      <c r="C4316" s="37" t="s">
        <v>10177</v>
      </c>
      <c r="D4316" s="37" t="s">
        <v>10178</v>
      </c>
      <c r="E4316" s="35">
        <v>89880242</v>
      </c>
      <c r="F4316" s="37" t="s">
        <v>12239</v>
      </c>
      <c r="G4316" s="36" t="s">
        <v>9253</v>
      </c>
      <c r="H4316" s="42">
        <v>2591050.2969780001</v>
      </c>
      <c r="I4316" s="39"/>
      <c r="J4316" s="42">
        <f t="shared" si="200"/>
        <v>2591050.2969780001</v>
      </c>
      <c r="K4316" s="43">
        <v>0</v>
      </c>
      <c r="L4316" s="36">
        <v>100</v>
      </c>
      <c r="M4316" s="36">
        <v>1</v>
      </c>
      <c r="N4316" s="40" t="s">
        <v>10179</v>
      </c>
      <c r="O4316" s="37" t="s">
        <v>9255</v>
      </c>
      <c r="P4316" s="36">
        <v>747</v>
      </c>
      <c r="Q4316" s="37" t="s">
        <v>10180</v>
      </c>
    </row>
    <row r="4317" spans="1:17" ht="15" customHeight="1">
      <c r="A4317" s="35">
        <v>898802</v>
      </c>
      <c r="B4317" s="36" t="s">
        <v>10602</v>
      </c>
      <c r="C4317" s="37" t="s">
        <v>10177</v>
      </c>
      <c r="D4317" s="37" t="s">
        <v>10178</v>
      </c>
      <c r="E4317" s="35">
        <v>89880243</v>
      </c>
      <c r="F4317" s="37" t="s">
        <v>12240</v>
      </c>
      <c r="G4317" s="36" t="s">
        <v>9253</v>
      </c>
      <c r="H4317" s="42">
        <v>3519509.9867284503</v>
      </c>
      <c r="I4317" s="39"/>
      <c r="J4317" s="42">
        <f t="shared" si="200"/>
        <v>3519509.9867284503</v>
      </c>
      <c r="K4317" s="43">
        <v>0</v>
      </c>
      <c r="L4317" s="36">
        <v>100</v>
      </c>
      <c r="M4317" s="36">
        <v>1</v>
      </c>
      <c r="N4317" s="40" t="s">
        <v>10179</v>
      </c>
      <c r="O4317" s="37" t="s">
        <v>9255</v>
      </c>
      <c r="P4317" s="36">
        <v>747</v>
      </c>
      <c r="Q4317" s="37" t="s">
        <v>10180</v>
      </c>
    </row>
    <row r="4318" spans="1:17" ht="15" customHeight="1">
      <c r="A4318" s="35">
        <v>898802</v>
      </c>
      <c r="B4318" s="36" t="s">
        <v>10602</v>
      </c>
      <c r="C4318" s="37" t="s">
        <v>10177</v>
      </c>
      <c r="D4318" s="37" t="s">
        <v>10178</v>
      </c>
      <c r="E4318" s="35">
        <v>89880245</v>
      </c>
      <c r="F4318" s="37" t="s">
        <v>12241</v>
      </c>
      <c r="G4318" s="36" t="s">
        <v>9253</v>
      </c>
      <c r="H4318" s="42">
        <v>3573490.2012488251</v>
      </c>
      <c r="I4318" s="39"/>
      <c r="J4318" s="42">
        <f t="shared" si="200"/>
        <v>3573490.2012488251</v>
      </c>
      <c r="K4318" s="43">
        <v>0</v>
      </c>
      <c r="L4318" s="36">
        <v>100</v>
      </c>
      <c r="M4318" s="36">
        <v>1</v>
      </c>
      <c r="N4318" s="40" t="s">
        <v>10179</v>
      </c>
      <c r="O4318" s="37" t="s">
        <v>9255</v>
      </c>
      <c r="P4318" s="36">
        <v>747</v>
      </c>
      <c r="Q4318" s="37" t="s">
        <v>10180</v>
      </c>
    </row>
    <row r="4319" spans="1:17" ht="15" customHeight="1">
      <c r="A4319" s="35">
        <v>898802</v>
      </c>
      <c r="B4319" s="36" t="s">
        <v>10602</v>
      </c>
      <c r="C4319" s="37" t="s">
        <v>10177</v>
      </c>
      <c r="D4319" s="37" t="s">
        <v>10178</v>
      </c>
      <c r="E4319" s="35">
        <v>89880246</v>
      </c>
      <c r="F4319" s="37" t="s">
        <v>12242</v>
      </c>
      <c r="G4319" s="36" t="s">
        <v>9253</v>
      </c>
      <c r="H4319" s="42">
        <v>4329213.2045340752</v>
      </c>
      <c r="I4319" s="39"/>
      <c r="J4319" s="42">
        <f t="shared" si="200"/>
        <v>4329213.2045340752</v>
      </c>
      <c r="K4319" s="43">
        <v>0</v>
      </c>
      <c r="L4319" s="36">
        <v>100</v>
      </c>
      <c r="M4319" s="36">
        <v>1</v>
      </c>
      <c r="N4319" s="40" t="s">
        <v>10179</v>
      </c>
      <c r="O4319" s="37" t="s">
        <v>9255</v>
      </c>
      <c r="P4319" s="36">
        <v>747</v>
      </c>
      <c r="Q4319" s="37" t="s">
        <v>10180</v>
      </c>
    </row>
    <row r="4320" spans="1:17" ht="15" customHeight="1">
      <c r="A4320" s="35">
        <v>898802</v>
      </c>
      <c r="B4320" s="36" t="s">
        <v>10602</v>
      </c>
      <c r="C4320" s="37" t="s">
        <v>10177</v>
      </c>
      <c r="D4320" s="37" t="s">
        <v>10178</v>
      </c>
      <c r="E4320" s="35">
        <v>8988025</v>
      </c>
      <c r="F4320" s="37" t="s">
        <v>12243</v>
      </c>
      <c r="G4320" s="36" t="s">
        <v>9253</v>
      </c>
      <c r="H4320" s="42">
        <v>1619255.4420041998</v>
      </c>
      <c r="I4320" s="39"/>
      <c r="J4320" s="42">
        <f t="shared" si="200"/>
        <v>1619255.4420041998</v>
      </c>
      <c r="K4320" s="43">
        <v>0</v>
      </c>
      <c r="L4320" s="36">
        <v>100</v>
      </c>
      <c r="M4320" s="36">
        <v>1</v>
      </c>
      <c r="N4320" s="40" t="s">
        <v>10179</v>
      </c>
      <c r="O4320" s="37" t="s">
        <v>9255</v>
      </c>
      <c r="P4320" s="36">
        <v>747</v>
      </c>
      <c r="Q4320" s="37" t="s">
        <v>10180</v>
      </c>
    </row>
    <row r="4321" spans="1:17" ht="15" customHeight="1">
      <c r="A4321" s="35">
        <v>898802</v>
      </c>
      <c r="B4321" s="36" t="s">
        <v>10602</v>
      </c>
      <c r="C4321" s="37" t="s">
        <v>10177</v>
      </c>
      <c r="D4321" s="37" t="s">
        <v>10178</v>
      </c>
      <c r="E4321" s="35">
        <v>89880218</v>
      </c>
      <c r="F4321" s="37" t="s">
        <v>12244</v>
      </c>
      <c r="G4321" s="36" t="s">
        <v>9253</v>
      </c>
      <c r="H4321" s="42">
        <v>1648850.1889859999</v>
      </c>
      <c r="I4321" s="39"/>
      <c r="J4321" s="42">
        <f t="shared" si="200"/>
        <v>1648850.1889859999</v>
      </c>
      <c r="K4321" s="43">
        <v>0</v>
      </c>
      <c r="L4321" s="36">
        <v>100</v>
      </c>
      <c r="M4321" s="36">
        <v>1</v>
      </c>
      <c r="N4321" s="40" t="s">
        <v>10179</v>
      </c>
      <c r="O4321" s="37" t="s">
        <v>9255</v>
      </c>
      <c r="P4321" s="36">
        <v>747</v>
      </c>
      <c r="Q4321" s="37" t="s">
        <v>10180</v>
      </c>
    </row>
    <row r="4322" spans="1:17" ht="15" customHeight="1">
      <c r="A4322" s="35">
        <v>898802</v>
      </c>
      <c r="B4322" s="36" t="s">
        <v>10602</v>
      </c>
      <c r="C4322" s="37" t="s">
        <v>10177</v>
      </c>
      <c r="D4322" s="37" t="s">
        <v>10178</v>
      </c>
      <c r="E4322" s="35">
        <v>89880221</v>
      </c>
      <c r="F4322" s="37" t="s">
        <v>12245</v>
      </c>
      <c r="G4322" s="36" t="s">
        <v>9253</v>
      </c>
      <c r="H4322" s="42">
        <v>2551791.9591449997</v>
      </c>
      <c r="I4322" s="39"/>
      <c r="J4322" s="42">
        <f t="shared" si="200"/>
        <v>2551791.9591449997</v>
      </c>
      <c r="K4322" s="43">
        <v>0</v>
      </c>
      <c r="L4322" s="36">
        <v>100</v>
      </c>
      <c r="M4322" s="36">
        <v>1</v>
      </c>
      <c r="N4322" s="40" t="s">
        <v>10179</v>
      </c>
      <c r="O4322" s="37" t="s">
        <v>9255</v>
      </c>
      <c r="P4322" s="36">
        <v>747</v>
      </c>
      <c r="Q4322" s="37" t="s">
        <v>10180</v>
      </c>
    </row>
    <row r="4323" spans="1:17" ht="15" customHeight="1">
      <c r="A4323" s="35">
        <v>898802</v>
      </c>
      <c r="B4323" s="36" t="s">
        <v>10602</v>
      </c>
      <c r="C4323" s="37" t="s">
        <v>10177</v>
      </c>
      <c r="D4323" s="37" t="s">
        <v>10178</v>
      </c>
      <c r="E4323" s="35">
        <v>89880229</v>
      </c>
      <c r="F4323" s="37" t="s">
        <v>12246</v>
      </c>
      <c r="G4323" s="36" t="s">
        <v>9253</v>
      </c>
      <c r="H4323" s="42">
        <v>2591050.2969780001</v>
      </c>
      <c r="I4323" s="39"/>
      <c r="J4323" s="42">
        <f t="shared" si="200"/>
        <v>2591050.2969780001</v>
      </c>
      <c r="K4323" s="43">
        <v>0</v>
      </c>
      <c r="L4323" s="36">
        <v>100</v>
      </c>
      <c r="M4323" s="36">
        <v>1</v>
      </c>
      <c r="N4323" s="40" t="s">
        <v>10179</v>
      </c>
      <c r="O4323" s="37" t="s">
        <v>9255</v>
      </c>
      <c r="P4323" s="36">
        <v>747</v>
      </c>
      <c r="Q4323" s="37" t="s">
        <v>10180</v>
      </c>
    </row>
    <row r="4324" spans="1:17" ht="15" customHeight="1">
      <c r="A4324" s="35">
        <v>898802</v>
      </c>
      <c r="B4324" s="36" t="s">
        <v>10602</v>
      </c>
      <c r="C4324" s="37" t="s">
        <v>10177</v>
      </c>
      <c r="D4324" s="37" t="s">
        <v>10178</v>
      </c>
      <c r="E4324" s="35">
        <v>89880235</v>
      </c>
      <c r="F4324" s="37" t="s">
        <v>12247</v>
      </c>
      <c r="G4324" s="36" t="s">
        <v>9253</v>
      </c>
      <c r="H4324" s="42">
        <v>2342741.3101842753</v>
      </c>
      <c r="I4324" s="39"/>
      <c r="J4324" s="42">
        <f t="shared" si="200"/>
        <v>2342741.3101842753</v>
      </c>
      <c r="K4324" s="43">
        <v>0</v>
      </c>
      <c r="L4324" s="36">
        <v>100</v>
      </c>
      <c r="M4324" s="36">
        <v>1</v>
      </c>
      <c r="N4324" s="40" t="s">
        <v>10179</v>
      </c>
      <c r="O4324" s="37" t="s">
        <v>9255</v>
      </c>
      <c r="P4324" s="36">
        <v>747</v>
      </c>
      <c r="Q4324" s="37" t="s">
        <v>10180</v>
      </c>
    </row>
    <row r="4325" spans="1:17" ht="15" customHeight="1">
      <c r="A4325" s="35">
        <v>898802</v>
      </c>
      <c r="B4325" s="36" t="s">
        <v>10602</v>
      </c>
      <c r="C4325" s="37" t="s">
        <v>10177</v>
      </c>
      <c r="D4325" s="37" t="s">
        <v>10178</v>
      </c>
      <c r="E4325" s="35">
        <v>89880217</v>
      </c>
      <c r="F4325" s="37" t="s">
        <v>12248</v>
      </c>
      <c r="G4325" s="36" t="s">
        <v>9253</v>
      </c>
      <c r="H4325" s="42">
        <v>3729542.0941349999</v>
      </c>
      <c r="I4325" s="39"/>
      <c r="J4325" s="42">
        <f t="shared" si="200"/>
        <v>3729542.0941349999</v>
      </c>
      <c r="K4325" s="43">
        <v>0</v>
      </c>
      <c r="L4325" s="36">
        <v>100</v>
      </c>
      <c r="M4325" s="36">
        <v>1</v>
      </c>
      <c r="N4325" s="40" t="s">
        <v>10179</v>
      </c>
      <c r="O4325" s="37" t="s">
        <v>9255</v>
      </c>
      <c r="P4325" s="36">
        <v>747</v>
      </c>
      <c r="Q4325" s="37" t="s">
        <v>10180</v>
      </c>
    </row>
    <row r="4326" spans="1:17" ht="15" customHeight="1">
      <c r="A4326" s="35">
        <v>898802</v>
      </c>
      <c r="B4326" s="36" t="s">
        <v>10602</v>
      </c>
      <c r="C4326" s="37" t="s">
        <v>10177</v>
      </c>
      <c r="D4326" s="37" t="s">
        <v>10178</v>
      </c>
      <c r="E4326" s="35">
        <v>89880226</v>
      </c>
      <c r="F4326" s="37" t="s">
        <v>12249</v>
      </c>
      <c r="G4326" s="36" t="s">
        <v>9253</v>
      </c>
      <c r="H4326" s="42">
        <v>2699010.7260187501</v>
      </c>
      <c r="I4326" s="39"/>
      <c r="J4326" s="42">
        <f t="shared" si="200"/>
        <v>2699010.7260187501</v>
      </c>
      <c r="K4326" s="43">
        <v>0</v>
      </c>
      <c r="L4326" s="36">
        <v>100</v>
      </c>
      <c r="M4326" s="36">
        <v>1</v>
      </c>
      <c r="N4326" s="40" t="s">
        <v>10179</v>
      </c>
      <c r="O4326" s="37" t="s">
        <v>9255</v>
      </c>
      <c r="P4326" s="36">
        <v>747</v>
      </c>
      <c r="Q4326" s="37" t="s">
        <v>10180</v>
      </c>
    </row>
    <row r="4327" spans="1:17" ht="15" customHeight="1">
      <c r="A4327" s="35">
        <v>898802</v>
      </c>
      <c r="B4327" s="36" t="s">
        <v>10602</v>
      </c>
      <c r="C4327" s="37" t="s">
        <v>10177</v>
      </c>
      <c r="D4327" s="37" t="s">
        <v>10178</v>
      </c>
      <c r="E4327" s="35">
        <v>89880234</v>
      </c>
      <c r="F4327" s="37" t="s">
        <v>12250</v>
      </c>
      <c r="G4327" s="36" t="s">
        <v>9253</v>
      </c>
      <c r="H4327" s="42">
        <v>3965092.1211330001</v>
      </c>
      <c r="I4327" s="39"/>
      <c r="J4327" s="42">
        <f t="shared" si="200"/>
        <v>3965092.1211330001</v>
      </c>
      <c r="K4327" s="43">
        <v>0</v>
      </c>
      <c r="L4327" s="36">
        <v>100</v>
      </c>
      <c r="M4327" s="36">
        <v>1</v>
      </c>
      <c r="N4327" s="40" t="s">
        <v>10179</v>
      </c>
      <c r="O4327" s="37" t="s">
        <v>9255</v>
      </c>
      <c r="P4327" s="36">
        <v>747</v>
      </c>
      <c r="Q4327" s="37" t="s">
        <v>10180</v>
      </c>
    </row>
    <row r="4328" spans="1:17" ht="15" customHeight="1">
      <c r="A4328" s="35">
        <v>898802</v>
      </c>
      <c r="B4328" s="36" t="s">
        <v>10602</v>
      </c>
      <c r="C4328" s="37" t="s">
        <v>10177</v>
      </c>
      <c r="D4328" s="37" t="s">
        <v>10178</v>
      </c>
      <c r="E4328" s="35">
        <v>89880233</v>
      </c>
      <c r="F4328" s="37" t="s">
        <v>12251</v>
      </c>
      <c r="G4328" s="36" t="s">
        <v>9253</v>
      </c>
      <c r="H4328" s="42">
        <v>5378392.283121</v>
      </c>
      <c r="I4328" s="39"/>
      <c r="J4328" s="42">
        <f t="shared" si="200"/>
        <v>5378392.283121</v>
      </c>
      <c r="K4328" s="43">
        <v>0</v>
      </c>
      <c r="L4328" s="36">
        <v>100</v>
      </c>
      <c r="M4328" s="36">
        <v>1</v>
      </c>
      <c r="N4328" s="40" t="s">
        <v>10179</v>
      </c>
      <c r="O4328" s="37" t="s">
        <v>9255</v>
      </c>
      <c r="P4328" s="36">
        <v>747</v>
      </c>
      <c r="Q4328" s="37" t="s">
        <v>10180</v>
      </c>
    </row>
    <row r="4329" spans="1:17" ht="15" customHeight="1">
      <c r="A4329" s="35">
        <v>898802</v>
      </c>
      <c r="B4329" s="36" t="s">
        <v>10602</v>
      </c>
      <c r="C4329" s="37" t="s">
        <v>10177</v>
      </c>
      <c r="D4329" s="37" t="s">
        <v>10178</v>
      </c>
      <c r="E4329" s="35">
        <v>89880240</v>
      </c>
      <c r="F4329" s="37" t="s">
        <v>12252</v>
      </c>
      <c r="G4329" s="36" t="s">
        <v>9253</v>
      </c>
      <c r="H4329" s="42">
        <v>5378392.283121</v>
      </c>
      <c r="I4329" s="39"/>
      <c r="J4329" s="42">
        <f t="shared" si="200"/>
        <v>5378392.283121</v>
      </c>
      <c r="K4329" s="43">
        <v>0</v>
      </c>
      <c r="L4329" s="36">
        <v>100</v>
      </c>
      <c r="M4329" s="36">
        <v>1</v>
      </c>
      <c r="N4329" s="40" t="s">
        <v>10179</v>
      </c>
      <c r="O4329" s="37" t="s">
        <v>9255</v>
      </c>
      <c r="P4329" s="36">
        <v>747</v>
      </c>
      <c r="Q4329" s="37" t="s">
        <v>10180</v>
      </c>
    </row>
    <row r="4330" spans="1:17" ht="15" customHeight="1">
      <c r="A4330" s="35">
        <v>898802</v>
      </c>
      <c r="B4330" s="36" t="s">
        <v>10602</v>
      </c>
      <c r="C4330" s="37" t="s">
        <v>10177</v>
      </c>
      <c r="D4330" s="37" t="s">
        <v>10178</v>
      </c>
      <c r="E4330" s="35">
        <v>89880237</v>
      </c>
      <c r="F4330" s="37" t="s">
        <v>12253</v>
      </c>
      <c r="G4330" s="36" t="s">
        <v>9253</v>
      </c>
      <c r="H4330" s="42">
        <v>7508157.1105612498</v>
      </c>
      <c r="I4330" s="39"/>
      <c r="J4330" s="42">
        <f t="shared" si="200"/>
        <v>7508157.1105612498</v>
      </c>
      <c r="K4330" s="43">
        <v>0</v>
      </c>
      <c r="L4330" s="36">
        <v>100</v>
      </c>
      <c r="M4330" s="36">
        <v>1</v>
      </c>
      <c r="N4330" s="40" t="s">
        <v>10179</v>
      </c>
      <c r="O4330" s="37" t="s">
        <v>9255</v>
      </c>
      <c r="P4330" s="36">
        <v>747</v>
      </c>
      <c r="Q4330" s="37" t="s">
        <v>10180</v>
      </c>
    </row>
    <row r="4331" spans="1:17" ht="15" customHeight="1">
      <c r="A4331" s="35">
        <v>898802</v>
      </c>
      <c r="B4331" s="36" t="s">
        <v>10602</v>
      </c>
      <c r="C4331" s="37" t="s">
        <v>10177</v>
      </c>
      <c r="D4331" s="37" t="s">
        <v>10178</v>
      </c>
      <c r="E4331" s="35">
        <v>89880225</v>
      </c>
      <c r="F4331" s="37" t="s">
        <v>12254</v>
      </c>
      <c r="G4331" s="36" t="s">
        <v>9253</v>
      </c>
      <c r="H4331" s="42">
        <v>2355500.2699800003</v>
      </c>
      <c r="I4331" s="39"/>
      <c r="J4331" s="42">
        <f t="shared" si="200"/>
        <v>2355500.2699800003</v>
      </c>
      <c r="K4331" s="43">
        <v>0</v>
      </c>
      <c r="L4331" s="36">
        <v>100</v>
      </c>
      <c r="M4331" s="36">
        <v>1</v>
      </c>
      <c r="N4331" s="40" t="s">
        <v>10179</v>
      </c>
      <c r="O4331" s="37" t="s">
        <v>9255</v>
      </c>
      <c r="P4331" s="36">
        <v>747</v>
      </c>
      <c r="Q4331" s="37" t="s">
        <v>10180</v>
      </c>
    </row>
    <row r="4332" spans="1:17" ht="15" customHeight="1">
      <c r="A4332" s="35">
        <v>898802</v>
      </c>
      <c r="B4332" s="36" t="s">
        <v>10602</v>
      </c>
      <c r="C4332" s="37" t="s">
        <v>10177</v>
      </c>
      <c r="D4332" s="37" t="s">
        <v>10178</v>
      </c>
      <c r="E4332" s="35">
        <v>89880224</v>
      </c>
      <c r="F4332" s="37" t="s">
        <v>12255</v>
      </c>
      <c r="G4332" s="36" t="s">
        <v>9253</v>
      </c>
      <c r="H4332" s="42">
        <v>2905116.9996419996</v>
      </c>
      <c r="I4332" s="39"/>
      <c r="J4332" s="42">
        <f t="shared" si="200"/>
        <v>2905116.9996419996</v>
      </c>
      <c r="K4332" s="43">
        <v>0</v>
      </c>
      <c r="L4332" s="36">
        <v>100</v>
      </c>
      <c r="M4332" s="36">
        <v>1</v>
      </c>
      <c r="N4332" s="40" t="s">
        <v>10179</v>
      </c>
      <c r="O4332" s="37" t="s">
        <v>9255</v>
      </c>
      <c r="P4332" s="36">
        <v>747</v>
      </c>
      <c r="Q4332" s="37" t="s">
        <v>10180</v>
      </c>
    </row>
    <row r="4333" spans="1:17" ht="15" customHeight="1">
      <c r="A4333" s="35">
        <v>898802</v>
      </c>
      <c r="B4333" s="36" t="s">
        <v>10602</v>
      </c>
      <c r="C4333" s="37" t="s">
        <v>10177</v>
      </c>
      <c r="D4333" s="37" t="s">
        <v>10178</v>
      </c>
      <c r="E4333" s="35">
        <v>8988026</v>
      </c>
      <c r="F4333" s="37" t="s">
        <v>12256</v>
      </c>
      <c r="G4333" s="36" t="s">
        <v>9253</v>
      </c>
      <c r="H4333" s="42">
        <v>1696835.9573064898</v>
      </c>
      <c r="I4333" s="39"/>
      <c r="J4333" s="42">
        <f t="shared" si="200"/>
        <v>1696835.9573064898</v>
      </c>
      <c r="K4333" s="43">
        <v>0</v>
      </c>
      <c r="L4333" s="36">
        <v>100</v>
      </c>
      <c r="M4333" s="36">
        <v>1</v>
      </c>
      <c r="N4333" s="40" t="s">
        <v>10179</v>
      </c>
      <c r="O4333" s="37" t="s">
        <v>9255</v>
      </c>
      <c r="P4333" s="36">
        <v>747</v>
      </c>
      <c r="Q4333" s="37" t="s">
        <v>10180</v>
      </c>
    </row>
    <row r="4334" spans="1:17" ht="15" customHeight="1">
      <c r="A4334" s="35">
        <v>898802</v>
      </c>
      <c r="B4334" s="36" t="s">
        <v>10602</v>
      </c>
      <c r="C4334" s="37" t="s">
        <v>10177</v>
      </c>
      <c r="D4334" s="37" t="s">
        <v>10178</v>
      </c>
      <c r="E4334" s="35">
        <v>898802</v>
      </c>
      <c r="F4334" s="38" t="s">
        <v>12257</v>
      </c>
      <c r="G4334" s="36" t="s">
        <v>9253</v>
      </c>
      <c r="H4334" s="42">
        <v>1074168.5205536999</v>
      </c>
      <c r="I4334" s="39"/>
      <c r="J4334" s="42">
        <f t="shared" si="200"/>
        <v>1074168.5205536999</v>
      </c>
      <c r="K4334" s="43">
        <v>0</v>
      </c>
      <c r="L4334" s="36">
        <v>100</v>
      </c>
      <c r="M4334" s="36">
        <v>1</v>
      </c>
      <c r="N4334" s="40" t="s">
        <v>10179</v>
      </c>
      <c r="O4334" s="37" t="s">
        <v>9255</v>
      </c>
      <c r="P4334" s="36">
        <v>747</v>
      </c>
      <c r="Q4334" s="37" t="s">
        <v>10180</v>
      </c>
    </row>
    <row r="4335" spans="1:17" ht="15" customHeight="1">
      <c r="A4335" s="35">
        <v>898017</v>
      </c>
      <c r="B4335" s="36" t="s">
        <v>10602</v>
      </c>
      <c r="C4335" s="37" t="s">
        <v>10177</v>
      </c>
      <c r="D4335" s="37" t="s">
        <v>10182</v>
      </c>
      <c r="E4335" s="35">
        <v>898017</v>
      </c>
      <c r="F4335" s="38" t="s">
        <v>12258</v>
      </c>
      <c r="G4335" s="36" t="s">
        <v>9253</v>
      </c>
      <c r="H4335" s="42">
        <v>70212.027278250011</v>
      </c>
      <c r="I4335" s="39"/>
      <c r="J4335" s="42">
        <f t="shared" si="200"/>
        <v>70212.027278250011</v>
      </c>
      <c r="K4335" s="43">
        <v>0</v>
      </c>
      <c r="L4335" s="36">
        <v>100</v>
      </c>
      <c r="M4335" s="36">
        <v>1</v>
      </c>
      <c r="N4335" s="40" t="s">
        <v>10179</v>
      </c>
      <c r="O4335" s="37" t="s">
        <v>9255</v>
      </c>
      <c r="P4335" s="36">
        <v>747</v>
      </c>
      <c r="Q4335" s="37" t="s">
        <v>10180</v>
      </c>
    </row>
    <row r="4336" spans="1:17" ht="15" customHeight="1">
      <c r="A4336" s="35">
        <v>898018</v>
      </c>
      <c r="B4336" s="36" t="s">
        <v>10602</v>
      </c>
      <c r="C4336" s="37" t="s">
        <v>10177</v>
      </c>
      <c r="D4336" s="37" t="s">
        <v>12259</v>
      </c>
      <c r="E4336" s="35">
        <v>898018</v>
      </c>
      <c r="F4336" s="38" t="s">
        <v>12260</v>
      </c>
      <c r="G4336" s="36" t="s">
        <v>9253</v>
      </c>
      <c r="H4336" s="42">
        <v>726430.24351755006</v>
      </c>
      <c r="I4336" s="39"/>
      <c r="J4336" s="42">
        <f t="shared" si="200"/>
        <v>726430.24351755006</v>
      </c>
      <c r="K4336" s="43">
        <v>0</v>
      </c>
      <c r="L4336" s="36">
        <v>100</v>
      </c>
      <c r="M4336" s="36">
        <v>1</v>
      </c>
      <c r="N4336" s="40" t="s">
        <v>10179</v>
      </c>
      <c r="O4336" s="37" t="s">
        <v>9255</v>
      </c>
      <c r="P4336" s="36">
        <v>731</v>
      </c>
      <c r="Q4336" s="37" t="s">
        <v>10185</v>
      </c>
    </row>
    <row r="4337" spans="1:17" ht="15" customHeight="1">
      <c r="A4337" s="35">
        <v>898014</v>
      </c>
      <c r="B4337" s="36" t="s">
        <v>10602</v>
      </c>
      <c r="C4337" s="37" t="s">
        <v>10177</v>
      </c>
      <c r="D4337" s="37" t="s">
        <v>10178</v>
      </c>
      <c r="E4337" s="35">
        <v>898014</v>
      </c>
      <c r="F4337" s="38" t="s">
        <v>12261</v>
      </c>
      <c r="G4337" s="36" t="s">
        <v>9253</v>
      </c>
      <c r="H4337" s="42">
        <v>123059.78974574999</v>
      </c>
      <c r="I4337" s="39"/>
      <c r="J4337" s="42">
        <f t="shared" si="200"/>
        <v>123059.78974574999</v>
      </c>
      <c r="K4337" s="43">
        <v>0</v>
      </c>
      <c r="L4337" s="36">
        <v>100</v>
      </c>
      <c r="M4337" s="36">
        <v>1</v>
      </c>
      <c r="N4337" s="40" t="s">
        <v>10179</v>
      </c>
      <c r="O4337" s="37" t="s">
        <v>9255</v>
      </c>
      <c r="P4337" s="36">
        <v>747</v>
      </c>
      <c r="Q4337" s="37" t="s">
        <v>10180</v>
      </c>
    </row>
    <row r="4338" spans="1:17" ht="15" customHeight="1">
      <c r="A4338" s="35">
        <v>898808</v>
      </c>
      <c r="B4338" s="36" t="s">
        <v>10602</v>
      </c>
      <c r="C4338" s="37" t="s">
        <v>10177</v>
      </c>
      <c r="D4338" s="37" t="s">
        <v>12204</v>
      </c>
      <c r="E4338" s="35">
        <v>898808</v>
      </c>
      <c r="F4338" s="38" t="s">
        <v>12262</v>
      </c>
      <c r="G4338" s="36" t="s">
        <v>9253</v>
      </c>
      <c r="H4338" s="42">
        <v>227245.37861024999</v>
      </c>
      <c r="I4338" s="39"/>
      <c r="J4338" s="42">
        <f t="shared" si="200"/>
        <v>227245.37861024999</v>
      </c>
      <c r="K4338" s="36">
        <v>0</v>
      </c>
      <c r="L4338" s="36">
        <v>100</v>
      </c>
      <c r="M4338" s="36">
        <v>1</v>
      </c>
      <c r="N4338" s="40" t="s">
        <v>10179</v>
      </c>
      <c r="O4338" s="37" t="s">
        <v>9255</v>
      </c>
      <c r="P4338" s="36">
        <v>747</v>
      </c>
      <c r="Q4338" s="37" t="s">
        <v>10180</v>
      </c>
    </row>
    <row r="4339" spans="1:17" ht="15" customHeight="1">
      <c r="A4339" s="35">
        <v>898809</v>
      </c>
      <c r="B4339" s="36" t="s">
        <v>10602</v>
      </c>
      <c r="C4339" s="37" t="s">
        <v>10177</v>
      </c>
      <c r="D4339" s="37" t="s">
        <v>12204</v>
      </c>
      <c r="E4339" s="35">
        <v>898809</v>
      </c>
      <c r="F4339" s="38" t="s">
        <v>12263</v>
      </c>
      <c r="G4339" s="36" t="s">
        <v>9253</v>
      </c>
      <c r="H4339" s="42">
        <v>589932.02274435002</v>
      </c>
      <c r="I4339" s="39"/>
      <c r="J4339" s="42">
        <f t="shared" si="200"/>
        <v>589932.02274435002</v>
      </c>
      <c r="K4339" s="43">
        <v>0</v>
      </c>
      <c r="L4339" s="36">
        <v>100</v>
      </c>
      <c r="M4339" s="36">
        <v>1</v>
      </c>
      <c r="N4339" s="40" t="s">
        <v>10179</v>
      </c>
      <c r="O4339" s="37" t="s">
        <v>9255</v>
      </c>
      <c r="P4339" s="36">
        <v>747</v>
      </c>
      <c r="Q4339" s="37" t="s">
        <v>10180</v>
      </c>
    </row>
    <row r="4340" spans="1:17" ht="15" customHeight="1">
      <c r="A4340" s="35">
        <v>898008</v>
      </c>
      <c r="B4340" s="36" t="s">
        <v>10602</v>
      </c>
      <c r="C4340" s="37" t="s">
        <v>10177</v>
      </c>
      <c r="D4340" s="37" t="s">
        <v>10182</v>
      </c>
      <c r="E4340" s="35">
        <v>898008</v>
      </c>
      <c r="F4340" s="38" t="s">
        <v>12264</v>
      </c>
      <c r="G4340" s="36" t="s">
        <v>9253</v>
      </c>
      <c r="H4340" s="42">
        <v>145859.8244103</v>
      </c>
      <c r="I4340" s="39"/>
      <c r="J4340" s="42">
        <f t="shared" si="200"/>
        <v>145859.8244103</v>
      </c>
      <c r="K4340" s="43">
        <v>0</v>
      </c>
      <c r="L4340" s="36">
        <v>100</v>
      </c>
      <c r="M4340" s="36">
        <v>1</v>
      </c>
      <c r="N4340" s="40" t="s">
        <v>10179</v>
      </c>
      <c r="O4340" s="37" t="s">
        <v>9255</v>
      </c>
      <c r="P4340" s="36">
        <v>747</v>
      </c>
      <c r="Q4340" s="37" t="s">
        <v>10180</v>
      </c>
    </row>
    <row r="4341" spans="1:17" ht="15" customHeight="1">
      <c r="A4341" s="35">
        <v>898804</v>
      </c>
      <c r="B4341" s="36" t="s">
        <v>10602</v>
      </c>
      <c r="C4341" s="37" t="s">
        <v>10177</v>
      </c>
      <c r="D4341" s="37" t="s">
        <v>10178</v>
      </c>
      <c r="E4341" s="35">
        <v>898804</v>
      </c>
      <c r="F4341" s="38" t="s">
        <v>12265</v>
      </c>
      <c r="G4341" s="36" t="s">
        <v>9253</v>
      </c>
      <c r="H4341" s="42">
        <v>875460.9336759001</v>
      </c>
      <c r="I4341" s="39"/>
      <c r="J4341" s="42">
        <f t="shared" si="200"/>
        <v>875460.9336759001</v>
      </c>
      <c r="K4341" s="43">
        <v>0</v>
      </c>
      <c r="L4341" s="36">
        <v>100</v>
      </c>
      <c r="M4341" s="36">
        <v>1</v>
      </c>
      <c r="N4341" s="40" t="s">
        <v>10179</v>
      </c>
      <c r="O4341" s="37" t="s">
        <v>9255</v>
      </c>
      <c r="P4341" s="36">
        <v>747</v>
      </c>
      <c r="Q4341" s="37" t="s">
        <v>10180</v>
      </c>
    </row>
    <row r="4342" spans="1:17" ht="15" customHeight="1">
      <c r="A4342" s="35">
        <v>898807</v>
      </c>
      <c r="B4342" s="36" t="s">
        <v>10602</v>
      </c>
      <c r="C4342" s="37" t="s">
        <v>10177</v>
      </c>
      <c r="D4342" s="37" t="s">
        <v>12259</v>
      </c>
      <c r="E4342" s="35">
        <v>8988071</v>
      </c>
      <c r="F4342" s="38" t="s">
        <v>12266</v>
      </c>
      <c r="G4342" s="50" t="s">
        <v>9253</v>
      </c>
      <c r="H4342" s="42">
        <v>1660708.4129999999</v>
      </c>
      <c r="I4342" s="39"/>
      <c r="J4342" s="42">
        <f t="shared" si="200"/>
        <v>1660708.4129999999</v>
      </c>
      <c r="K4342" s="36">
        <v>0</v>
      </c>
      <c r="L4342" s="36">
        <v>100</v>
      </c>
      <c r="M4342" s="36">
        <v>1</v>
      </c>
      <c r="N4342" s="40" t="s">
        <v>10179</v>
      </c>
      <c r="O4342" s="37" t="s">
        <v>9255</v>
      </c>
      <c r="P4342" s="36">
        <v>731</v>
      </c>
      <c r="Q4342" s="37" t="s">
        <v>10185</v>
      </c>
    </row>
    <row r="4343" spans="1:17" ht="15" customHeight="1">
      <c r="A4343" s="35">
        <v>898807</v>
      </c>
      <c r="B4343" s="36" t="s">
        <v>10602</v>
      </c>
      <c r="C4343" s="37" t="s">
        <v>10177</v>
      </c>
      <c r="D4343" s="37" t="s">
        <v>10178</v>
      </c>
      <c r="E4343" s="35">
        <v>8988072</v>
      </c>
      <c r="F4343" s="38" t="s">
        <v>12267</v>
      </c>
      <c r="G4343" s="36" t="s">
        <v>9253</v>
      </c>
      <c r="H4343" s="42">
        <v>854208.58348361251</v>
      </c>
      <c r="I4343" s="39"/>
      <c r="J4343" s="42">
        <f t="shared" si="200"/>
        <v>854208.58348361251</v>
      </c>
      <c r="K4343" s="43">
        <v>0</v>
      </c>
      <c r="L4343" s="36">
        <v>100</v>
      </c>
      <c r="M4343" s="36">
        <v>1</v>
      </c>
      <c r="N4343" s="40" t="s">
        <v>10179</v>
      </c>
      <c r="O4343" s="37" t="s">
        <v>9255</v>
      </c>
      <c r="P4343" s="36">
        <v>747</v>
      </c>
      <c r="Q4343" s="37" t="s">
        <v>10180</v>
      </c>
    </row>
    <row r="4344" spans="1:17" ht="15" customHeight="1">
      <c r="A4344" s="35">
        <v>898807</v>
      </c>
      <c r="B4344" s="36" t="s">
        <v>10602</v>
      </c>
      <c r="C4344" s="37" t="s">
        <v>10177</v>
      </c>
      <c r="D4344" s="37" t="s">
        <v>12259</v>
      </c>
      <c r="E4344" s="35">
        <v>898807</v>
      </c>
      <c r="F4344" s="38" t="s">
        <v>12268</v>
      </c>
      <c r="G4344" s="36" t="s">
        <v>9253</v>
      </c>
      <c r="H4344" s="42">
        <v>901129.84687440004</v>
      </c>
      <c r="I4344" s="39"/>
      <c r="J4344" s="42">
        <f t="shared" si="200"/>
        <v>901129.84687440004</v>
      </c>
      <c r="K4344" s="43">
        <v>0</v>
      </c>
      <c r="L4344" s="36">
        <v>100</v>
      </c>
      <c r="M4344" s="36">
        <v>1</v>
      </c>
      <c r="N4344" s="40" t="s">
        <v>10179</v>
      </c>
      <c r="O4344" s="37" t="s">
        <v>9255</v>
      </c>
      <c r="P4344" s="36">
        <v>747</v>
      </c>
      <c r="Q4344" s="37" t="s">
        <v>10180</v>
      </c>
    </row>
    <row r="4345" spans="1:17" ht="15" customHeight="1">
      <c r="A4345" s="35">
        <v>898803</v>
      </c>
      <c r="B4345" s="36" t="s">
        <v>10602</v>
      </c>
      <c r="C4345" s="37" t="s">
        <v>10177</v>
      </c>
      <c r="D4345" s="37" t="s">
        <v>10178</v>
      </c>
      <c r="E4345" s="35">
        <v>898803</v>
      </c>
      <c r="F4345" s="38" t="s">
        <v>12269</v>
      </c>
      <c r="G4345" s="36" t="s">
        <v>9253</v>
      </c>
      <c r="H4345" s="42">
        <v>1152081.2217915</v>
      </c>
      <c r="I4345" s="39"/>
      <c r="J4345" s="42">
        <f t="shared" si="200"/>
        <v>1152081.2217915</v>
      </c>
      <c r="K4345" s="43">
        <v>0</v>
      </c>
      <c r="L4345" s="36">
        <v>100</v>
      </c>
      <c r="M4345" s="36">
        <v>1</v>
      </c>
      <c r="N4345" s="40" t="s">
        <v>10179</v>
      </c>
      <c r="O4345" s="37" t="s">
        <v>9255</v>
      </c>
      <c r="P4345" s="36">
        <v>747</v>
      </c>
      <c r="Q4345" s="37" t="s">
        <v>10180</v>
      </c>
    </row>
    <row r="4346" spans="1:17" ht="15" customHeight="1">
      <c r="A4346" s="35">
        <v>898004</v>
      </c>
      <c r="B4346" s="36" t="s">
        <v>10602</v>
      </c>
      <c r="C4346" s="37" t="s">
        <v>10177</v>
      </c>
      <c r="D4346" s="37" t="s">
        <v>10182</v>
      </c>
      <c r="E4346" s="35">
        <v>898004</v>
      </c>
      <c r="F4346" s="38" t="s">
        <v>12270</v>
      </c>
      <c r="G4346" s="36" t="s">
        <v>9253</v>
      </c>
      <c r="H4346" s="42">
        <v>148819.29910848002</v>
      </c>
      <c r="I4346" s="39"/>
      <c r="J4346" s="42">
        <f t="shared" si="200"/>
        <v>148819.29910848002</v>
      </c>
      <c r="K4346" s="43">
        <v>0</v>
      </c>
      <c r="L4346" s="36">
        <v>100</v>
      </c>
      <c r="M4346" s="36">
        <v>1</v>
      </c>
      <c r="N4346" s="40" t="s">
        <v>10179</v>
      </c>
      <c r="O4346" s="37" t="s">
        <v>9255</v>
      </c>
      <c r="P4346" s="36">
        <v>747</v>
      </c>
      <c r="Q4346" s="37" t="s">
        <v>10180</v>
      </c>
    </row>
    <row r="4347" spans="1:17" ht="15" customHeight="1">
      <c r="A4347" s="35">
        <v>904507</v>
      </c>
      <c r="B4347" s="36" t="s">
        <v>10602</v>
      </c>
      <c r="C4347" s="37" t="s">
        <v>9251</v>
      </c>
      <c r="D4347" s="37" t="s">
        <v>9314</v>
      </c>
      <c r="E4347" s="35">
        <v>904507</v>
      </c>
      <c r="F4347" s="37" t="s">
        <v>4865</v>
      </c>
      <c r="G4347" s="36" t="s">
        <v>9253</v>
      </c>
      <c r="H4347" s="42">
        <v>133478.34863219998</v>
      </c>
      <c r="I4347" s="39"/>
      <c r="J4347" s="42">
        <f t="shared" si="200"/>
        <v>133478.34863219998</v>
      </c>
      <c r="K4347" s="43">
        <v>0</v>
      </c>
      <c r="L4347" s="36">
        <v>100</v>
      </c>
      <c r="M4347" s="36">
        <v>1</v>
      </c>
      <c r="N4347" s="40" t="s">
        <v>9254</v>
      </c>
      <c r="O4347" s="37" t="s">
        <v>9255</v>
      </c>
      <c r="P4347" s="36">
        <v>706</v>
      </c>
      <c r="Q4347" s="37" t="s">
        <v>9256</v>
      </c>
    </row>
    <row r="4348" spans="1:17" ht="15" customHeight="1">
      <c r="A4348" s="35">
        <v>904506</v>
      </c>
      <c r="B4348" s="36" t="s">
        <v>10602</v>
      </c>
      <c r="C4348" s="37" t="s">
        <v>9251</v>
      </c>
      <c r="D4348" s="37" t="s">
        <v>9314</v>
      </c>
      <c r="E4348" s="35">
        <v>904506</v>
      </c>
      <c r="F4348" s="37" t="s">
        <v>12271</v>
      </c>
      <c r="G4348" s="36" t="s">
        <v>9253</v>
      </c>
      <c r="H4348" s="42">
        <v>51250.056000000011</v>
      </c>
      <c r="I4348" s="39"/>
      <c r="J4348" s="42">
        <f t="shared" si="200"/>
        <v>51250.056000000011</v>
      </c>
      <c r="K4348" s="43">
        <v>0</v>
      </c>
      <c r="L4348" s="36">
        <v>100</v>
      </c>
      <c r="M4348" s="36">
        <v>1</v>
      </c>
      <c r="N4348" s="40" t="s">
        <v>9254</v>
      </c>
      <c r="O4348" s="37" t="s">
        <v>9255</v>
      </c>
      <c r="P4348" s="36">
        <v>706</v>
      </c>
      <c r="Q4348" s="37" t="s">
        <v>9256</v>
      </c>
    </row>
    <row r="4349" spans="1:17" ht="15" customHeight="1">
      <c r="A4349" s="35">
        <v>904505</v>
      </c>
      <c r="B4349" s="36" t="s">
        <v>10602</v>
      </c>
      <c r="C4349" s="37" t="s">
        <v>9251</v>
      </c>
      <c r="D4349" s="37" t="s">
        <v>9314</v>
      </c>
      <c r="E4349" s="35">
        <v>904505</v>
      </c>
      <c r="F4349" s="37" t="s">
        <v>12272</v>
      </c>
      <c r="G4349" s="36" t="s">
        <v>9253</v>
      </c>
      <c r="H4349" s="42">
        <v>74590.841882699999</v>
      </c>
      <c r="I4349" s="39"/>
      <c r="J4349" s="42">
        <f t="shared" si="200"/>
        <v>74590.841882699999</v>
      </c>
      <c r="K4349" s="43">
        <v>0</v>
      </c>
      <c r="L4349" s="36">
        <v>100</v>
      </c>
      <c r="M4349" s="36">
        <v>1</v>
      </c>
      <c r="N4349" s="40" t="s">
        <v>9254</v>
      </c>
      <c r="O4349" s="37" t="s">
        <v>9255</v>
      </c>
      <c r="P4349" s="36">
        <v>706</v>
      </c>
      <c r="Q4349" s="37" t="s">
        <v>9256</v>
      </c>
    </row>
    <row r="4350" spans="1:17" ht="15" customHeight="1">
      <c r="A4350" s="35">
        <v>904504</v>
      </c>
      <c r="B4350" s="36" t="s">
        <v>10602</v>
      </c>
      <c r="C4350" s="37" t="s">
        <v>9251</v>
      </c>
      <c r="D4350" s="37" t="s">
        <v>9314</v>
      </c>
      <c r="E4350" s="35">
        <v>904504</v>
      </c>
      <c r="F4350" s="37" t="s">
        <v>4864</v>
      </c>
      <c r="G4350" s="36" t="s">
        <v>9253</v>
      </c>
      <c r="H4350" s="42">
        <v>86066.356018499981</v>
      </c>
      <c r="I4350" s="39"/>
      <c r="J4350" s="42">
        <f t="shared" si="200"/>
        <v>86066.356018499981</v>
      </c>
      <c r="K4350" s="43">
        <v>0</v>
      </c>
      <c r="L4350" s="36">
        <v>100</v>
      </c>
      <c r="M4350" s="36">
        <v>1</v>
      </c>
      <c r="N4350" s="40" t="s">
        <v>9254</v>
      </c>
      <c r="O4350" s="37" t="s">
        <v>9255</v>
      </c>
      <c r="P4350" s="36">
        <v>706</v>
      </c>
      <c r="Q4350" s="37" t="s">
        <v>9256</v>
      </c>
    </row>
    <row r="4351" spans="1:17" ht="15" customHeight="1">
      <c r="A4351" s="35">
        <v>905728</v>
      </c>
      <c r="B4351" s="36" t="s">
        <v>10602</v>
      </c>
      <c r="C4351" s="37" t="s">
        <v>9251</v>
      </c>
      <c r="D4351" s="37" t="s">
        <v>9314</v>
      </c>
      <c r="E4351" s="35">
        <v>905728</v>
      </c>
      <c r="F4351" s="37" t="s">
        <v>12273</v>
      </c>
      <c r="G4351" s="36" t="s">
        <v>9253</v>
      </c>
      <c r="H4351" s="42">
        <v>137404.18241550002</v>
      </c>
      <c r="I4351" s="39"/>
      <c r="J4351" s="42">
        <f t="shared" si="200"/>
        <v>137404.18241550002</v>
      </c>
      <c r="K4351" s="43">
        <v>0</v>
      </c>
      <c r="L4351" s="36">
        <v>100</v>
      </c>
      <c r="M4351" s="36">
        <v>1</v>
      </c>
      <c r="N4351" s="40" t="s">
        <v>9254</v>
      </c>
      <c r="O4351" s="37" t="s">
        <v>9255</v>
      </c>
      <c r="P4351" s="36">
        <v>706</v>
      </c>
      <c r="Q4351" s="37" t="s">
        <v>9256</v>
      </c>
    </row>
    <row r="4352" spans="1:17" ht="15" customHeight="1">
      <c r="A4352" s="35">
        <v>903014</v>
      </c>
      <c r="B4352" s="36" t="s">
        <v>10602</v>
      </c>
      <c r="C4352" s="37" t="s">
        <v>9251</v>
      </c>
      <c r="D4352" s="37" t="s">
        <v>9314</v>
      </c>
      <c r="E4352" s="35">
        <v>903014</v>
      </c>
      <c r="F4352" s="37" t="s">
        <v>12274</v>
      </c>
      <c r="G4352" s="36" t="s">
        <v>9253</v>
      </c>
      <c r="H4352" s="42">
        <v>110021.4917769825</v>
      </c>
      <c r="I4352" s="39"/>
      <c r="J4352" s="42">
        <f t="shared" si="200"/>
        <v>110021.4917769825</v>
      </c>
      <c r="K4352" s="43">
        <v>0</v>
      </c>
      <c r="L4352" s="36">
        <v>100</v>
      </c>
      <c r="M4352" s="36">
        <v>1</v>
      </c>
      <c r="N4352" s="40" t="s">
        <v>9254</v>
      </c>
      <c r="O4352" s="37" t="s">
        <v>9255</v>
      </c>
      <c r="P4352" s="36">
        <v>706</v>
      </c>
      <c r="Q4352" s="37" t="s">
        <v>9256</v>
      </c>
    </row>
    <row r="4353" spans="1:17" ht="15" customHeight="1">
      <c r="A4353" s="35">
        <v>415103</v>
      </c>
      <c r="B4353" s="36" t="s">
        <v>10602</v>
      </c>
      <c r="C4353" s="37" t="s">
        <v>9240</v>
      </c>
      <c r="D4353" s="37" t="s">
        <v>9241</v>
      </c>
      <c r="E4353" s="35" t="s">
        <v>12275</v>
      </c>
      <c r="F4353" s="38" t="s">
        <v>7034</v>
      </c>
      <c r="G4353" s="36" t="s">
        <v>9253</v>
      </c>
      <c r="H4353" s="42">
        <v>29113681.349738702</v>
      </c>
      <c r="I4353" s="39"/>
      <c r="J4353" s="42">
        <f t="shared" si="200"/>
        <v>29113681.349738702</v>
      </c>
      <c r="K4353" s="43">
        <v>0</v>
      </c>
      <c r="L4353" s="36">
        <v>100</v>
      </c>
      <c r="M4353" s="36">
        <v>1</v>
      </c>
      <c r="N4353" s="37" t="s">
        <v>11240</v>
      </c>
      <c r="O4353" s="37" t="s">
        <v>10929</v>
      </c>
      <c r="P4353" s="36">
        <v>235</v>
      </c>
      <c r="Q4353" s="37" t="s">
        <v>9246</v>
      </c>
    </row>
    <row r="4354" spans="1:17" ht="15" customHeight="1">
      <c r="A4354" s="35">
        <v>415102</v>
      </c>
      <c r="B4354" s="36" t="s">
        <v>10602</v>
      </c>
      <c r="C4354" s="37" t="s">
        <v>9240</v>
      </c>
      <c r="D4354" s="37" t="s">
        <v>9241</v>
      </c>
      <c r="E4354" s="35">
        <v>415102</v>
      </c>
      <c r="F4354" s="38" t="s">
        <v>12276</v>
      </c>
      <c r="G4354" s="50" t="s">
        <v>9253</v>
      </c>
      <c r="H4354" s="42">
        <v>5132976.6501000002</v>
      </c>
      <c r="I4354" s="39"/>
      <c r="J4354" s="42">
        <f t="shared" si="200"/>
        <v>5132976.6501000002</v>
      </c>
      <c r="K4354" s="36">
        <v>0</v>
      </c>
      <c r="L4354" s="36">
        <v>100</v>
      </c>
      <c r="M4354" s="36">
        <v>1</v>
      </c>
      <c r="N4354" s="40" t="s">
        <v>12277</v>
      </c>
      <c r="O4354" s="37" t="s">
        <v>11045</v>
      </c>
      <c r="P4354" s="36">
        <v>235</v>
      </c>
      <c r="Q4354" s="37" t="s">
        <v>9246</v>
      </c>
    </row>
    <row r="4355" spans="1:17" ht="15" customHeight="1">
      <c r="A4355" s="35">
        <v>415102</v>
      </c>
      <c r="B4355" s="36" t="s">
        <v>10602</v>
      </c>
      <c r="C4355" s="37" t="s">
        <v>9240</v>
      </c>
      <c r="D4355" s="37" t="s">
        <v>9241</v>
      </c>
      <c r="E4355" s="35" t="s">
        <v>12278</v>
      </c>
      <c r="F4355" s="38" t="s">
        <v>7031</v>
      </c>
      <c r="G4355" s="36" t="s">
        <v>9253</v>
      </c>
      <c r="H4355" s="42">
        <v>29113681.349738702</v>
      </c>
      <c r="I4355" s="39"/>
      <c r="J4355" s="42">
        <f t="shared" si="200"/>
        <v>29113681.349738702</v>
      </c>
      <c r="K4355" s="43">
        <v>0</v>
      </c>
      <c r="L4355" s="36">
        <v>100</v>
      </c>
      <c r="M4355" s="36">
        <v>1</v>
      </c>
      <c r="N4355" s="40" t="s">
        <v>11053</v>
      </c>
      <c r="O4355" s="37" t="s">
        <v>11054</v>
      </c>
      <c r="P4355" s="36">
        <v>235</v>
      </c>
      <c r="Q4355" s="37" t="s">
        <v>9246</v>
      </c>
    </row>
    <row r="4356" spans="1:17" ht="15" customHeight="1">
      <c r="A4356" s="35">
        <v>414302</v>
      </c>
      <c r="B4356" s="36" t="s">
        <v>10602</v>
      </c>
      <c r="C4356" s="37" t="s">
        <v>9240</v>
      </c>
      <c r="D4356" s="37" t="s">
        <v>9241</v>
      </c>
      <c r="E4356" s="35" t="s">
        <v>12279</v>
      </c>
      <c r="F4356" s="37" t="s">
        <v>12280</v>
      </c>
      <c r="G4356" s="36" t="s">
        <v>9253</v>
      </c>
      <c r="H4356" s="42">
        <v>31585597.690754253</v>
      </c>
      <c r="I4356" s="39"/>
      <c r="J4356" s="42">
        <f t="shared" si="200"/>
        <v>31585597.690754253</v>
      </c>
      <c r="K4356" s="43">
        <v>0</v>
      </c>
      <c r="L4356" s="36">
        <v>100</v>
      </c>
      <c r="M4356" s="36">
        <v>1</v>
      </c>
      <c r="N4356" s="37" t="s">
        <v>12281</v>
      </c>
      <c r="O4356" s="37" t="s">
        <v>10929</v>
      </c>
      <c r="P4356" s="36">
        <v>235</v>
      </c>
      <c r="Q4356" s="37" t="s">
        <v>9246</v>
      </c>
    </row>
    <row r="4357" spans="1:17" ht="15" customHeight="1">
      <c r="A4357" s="35">
        <v>414301</v>
      </c>
      <c r="B4357" s="36" t="s">
        <v>10602</v>
      </c>
      <c r="C4357" s="37" t="s">
        <v>9240</v>
      </c>
      <c r="D4357" s="37" t="s">
        <v>9241</v>
      </c>
      <c r="E4357" s="35" t="s">
        <v>12282</v>
      </c>
      <c r="F4357" s="38" t="s">
        <v>1994</v>
      </c>
      <c r="G4357" s="36" t="s">
        <v>9253</v>
      </c>
      <c r="H4357" s="42">
        <v>31585597.690754253</v>
      </c>
      <c r="I4357" s="39"/>
      <c r="J4357" s="42">
        <f t="shared" si="200"/>
        <v>31585597.690754253</v>
      </c>
      <c r="K4357" s="43">
        <v>0</v>
      </c>
      <c r="L4357" s="36">
        <v>100</v>
      </c>
      <c r="M4357" s="36">
        <v>1</v>
      </c>
      <c r="N4357" s="40" t="s">
        <v>12283</v>
      </c>
      <c r="O4357" s="37" t="s">
        <v>10929</v>
      </c>
      <c r="P4357" s="36">
        <v>235</v>
      </c>
      <c r="Q4357" s="37" t="s">
        <v>9246</v>
      </c>
    </row>
    <row r="4358" spans="1:17" ht="15" customHeight="1">
      <c r="A4358" s="35">
        <v>883905</v>
      </c>
      <c r="B4358" s="36" t="s">
        <v>10602</v>
      </c>
      <c r="C4358" s="37" t="s">
        <v>9331</v>
      </c>
      <c r="D4358" s="37" t="s">
        <v>9564</v>
      </c>
      <c r="E4358" s="35">
        <v>883905</v>
      </c>
      <c r="F4358" s="38" t="s">
        <v>388</v>
      </c>
      <c r="G4358" s="36" t="s">
        <v>9253</v>
      </c>
      <c r="H4358" s="42">
        <v>749230.27818209992</v>
      </c>
      <c r="I4358" s="39"/>
      <c r="J4358" s="42">
        <f t="shared" si="200"/>
        <v>749230.27818209992</v>
      </c>
      <c r="K4358" s="43">
        <v>0</v>
      </c>
      <c r="L4358" s="36">
        <v>100</v>
      </c>
      <c r="M4358" s="36">
        <v>1</v>
      </c>
      <c r="N4358" s="37" t="s">
        <v>9333</v>
      </c>
      <c r="O4358" s="37" t="s">
        <v>10919</v>
      </c>
      <c r="P4358" s="36">
        <v>744</v>
      </c>
      <c r="Q4358" s="37" t="s">
        <v>9335</v>
      </c>
    </row>
    <row r="4359" spans="1:17" ht="15" customHeight="1">
      <c r="A4359" s="35">
        <v>427201</v>
      </c>
      <c r="B4359" s="36" t="s">
        <v>10602</v>
      </c>
      <c r="C4359" s="37" t="s">
        <v>9240</v>
      </c>
      <c r="D4359" s="37" t="s">
        <v>9241</v>
      </c>
      <c r="E4359" s="35">
        <v>427201</v>
      </c>
      <c r="F4359" s="37" t="s">
        <v>12284</v>
      </c>
      <c r="G4359" s="36" t="s">
        <v>9253</v>
      </c>
      <c r="H4359" s="42">
        <v>2113910.4986999999</v>
      </c>
      <c r="I4359" s="39"/>
      <c r="J4359" s="42">
        <f t="shared" si="200"/>
        <v>2113910.4986999999</v>
      </c>
      <c r="K4359" s="36">
        <v>0</v>
      </c>
      <c r="L4359" s="36">
        <v>100</v>
      </c>
      <c r="M4359" s="36">
        <v>1</v>
      </c>
      <c r="N4359" s="40" t="s">
        <v>9684</v>
      </c>
      <c r="O4359" s="37" t="s">
        <v>9844</v>
      </c>
      <c r="P4359" s="36">
        <v>235</v>
      </c>
      <c r="Q4359" s="37" t="s">
        <v>9246</v>
      </c>
    </row>
    <row r="4360" spans="1:17" ht="15" customHeight="1">
      <c r="A4360" s="35">
        <v>427301</v>
      </c>
      <c r="B4360" s="36" t="s">
        <v>10602</v>
      </c>
      <c r="C4360" s="37" t="s">
        <v>9240</v>
      </c>
      <c r="D4360" s="37" t="s">
        <v>9241</v>
      </c>
      <c r="E4360" s="35">
        <v>427301</v>
      </c>
      <c r="F4360" s="37" t="s">
        <v>12285</v>
      </c>
      <c r="G4360" s="36" t="s">
        <v>9253</v>
      </c>
      <c r="H4360" s="42">
        <v>2113910.4986999999</v>
      </c>
      <c r="I4360" s="39"/>
      <c r="J4360" s="42">
        <f t="shared" si="200"/>
        <v>2113910.4986999999</v>
      </c>
      <c r="K4360" s="36">
        <v>0</v>
      </c>
      <c r="L4360" s="36">
        <v>100</v>
      </c>
      <c r="M4360" s="36">
        <v>1</v>
      </c>
      <c r="N4360" s="40" t="s">
        <v>9684</v>
      </c>
      <c r="O4360" s="37" t="s">
        <v>9844</v>
      </c>
      <c r="P4360" s="36">
        <v>235</v>
      </c>
      <c r="Q4360" s="37" t="s">
        <v>9246</v>
      </c>
    </row>
    <row r="4361" spans="1:17" ht="15" customHeight="1">
      <c r="A4361" s="35">
        <v>427102</v>
      </c>
      <c r="B4361" s="36" t="s">
        <v>10602</v>
      </c>
      <c r="C4361" s="37" t="s">
        <v>9240</v>
      </c>
      <c r="D4361" s="37" t="s">
        <v>9241</v>
      </c>
      <c r="E4361" s="35">
        <v>427102</v>
      </c>
      <c r="F4361" s="37" t="s">
        <v>1777</v>
      </c>
      <c r="G4361" s="36" t="s">
        <v>9253</v>
      </c>
      <c r="H4361" s="42">
        <v>2562226.9101</v>
      </c>
      <c r="I4361" s="39"/>
      <c r="J4361" s="42">
        <f t="shared" si="200"/>
        <v>2562226.9101</v>
      </c>
      <c r="K4361" s="36">
        <v>0</v>
      </c>
      <c r="L4361" s="36">
        <v>100</v>
      </c>
      <c r="M4361" s="36">
        <v>1</v>
      </c>
      <c r="N4361" s="40" t="s">
        <v>9684</v>
      </c>
      <c r="O4361" s="37" t="s">
        <v>9844</v>
      </c>
      <c r="P4361" s="36">
        <v>235</v>
      </c>
      <c r="Q4361" s="37" t="s">
        <v>9246</v>
      </c>
    </row>
    <row r="4362" spans="1:17" ht="15" customHeight="1">
      <c r="A4362" s="35">
        <v>427101</v>
      </c>
      <c r="B4362" s="36" t="s">
        <v>10602</v>
      </c>
      <c r="C4362" s="37" t="s">
        <v>9240</v>
      </c>
      <c r="D4362" s="37" t="s">
        <v>9241</v>
      </c>
      <c r="E4362" s="35">
        <v>427101</v>
      </c>
      <c r="F4362" s="37" t="s">
        <v>1776</v>
      </c>
      <c r="G4362" s="36" t="s">
        <v>9253</v>
      </c>
      <c r="H4362" s="42">
        <v>2562226.9101</v>
      </c>
      <c r="I4362" s="39"/>
      <c r="J4362" s="42">
        <f t="shared" si="200"/>
        <v>2562226.9101</v>
      </c>
      <c r="K4362" s="36">
        <v>0</v>
      </c>
      <c r="L4362" s="36">
        <v>100</v>
      </c>
      <c r="M4362" s="36">
        <v>1</v>
      </c>
      <c r="N4362" s="40" t="s">
        <v>9684</v>
      </c>
      <c r="O4362" s="37" t="s">
        <v>9844</v>
      </c>
      <c r="P4362" s="36">
        <v>235</v>
      </c>
      <c r="Q4362" s="37" t="s">
        <v>9246</v>
      </c>
    </row>
    <row r="4363" spans="1:17" ht="15" customHeight="1">
      <c r="A4363" s="35">
        <v>421102</v>
      </c>
      <c r="B4363" s="36" t="s">
        <v>10602</v>
      </c>
      <c r="C4363" s="37" t="s">
        <v>9240</v>
      </c>
      <c r="D4363" s="37" t="s">
        <v>9241</v>
      </c>
      <c r="E4363" s="35">
        <v>421102</v>
      </c>
      <c r="F4363" s="37" t="s">
        <v>12286</v>
      </c>
      <c r="G4363" s="36" t="s">
        <v>9253</v>
      </c>
      <c r="H4363" s="42">
        <v>2264904.1057500001</v>
      </c>
      <c r="I4363" s="39"/>
      <c r="J4363" s="42">
        <f t="shared" si="200"/>
        <v>2264904.1057500001</v>
      </c>
      <c r="K4363" s="36">
        <v>0</v>
      </c>
      <c r="L4363" s="36">
        <v>100</v>
      </c>
      <c r="M4363" s="36">
        <v>1</v>
      </c>
      <c r="N4363" s="40" t="s">
        <v>9684</v>
      </c>
      <c r="O4363" s="37" t="s">
        <v>9844</v>
      </c>
      <c r="P4363" s="36">
        <v>235</v>
      </c>
      <c r="Q4363" s="37" t="s">
        <v>9246</v>
      </c>
    </row>
    <row r="4364" spans="1:17" ht="15" customHeight="1">
      <c r="A4364" s="35">
        <v>421101</v>
      </c>
      <c r="B4364" s="36" t="s">
        <v>10602</v>
      </c>
      <c r="C4364" s="37" t="s">
        <v>9240</v>
      </c>
      <c r="D4364" s="37" t="s">
        <v>9241</v>
      </c>
      <c r="E4364" s="35">
        <v>421101</v>
      </c>
      <c r="F4364" s="37" t="s">
        <v>12287</v>
      </c>
      <c r="G4364" s="36" t="s">
        <v>9253</v>
      </c>
      <c r="H4364" s="42">
        <v>2264904.1057500001</v>
      </c>
      <c r="I4364" s="39"/>
      <c r="J4364" s="42">
        <f t="shared" si="200"/>
        <v>2264904.1057500001</v>
      </c>
      <c r="K4364" s="36">
        <v>0</v>
      </c>
      <c r="L4364" s="36">
        <v>100</v>
      </c>
      <c r="M4364" s="36">
        <v>1</v>
      </c>
      <c r="N4364" s="40" t="s">
        <v>9684</v>
      </c>
      <c r="O4364" s="37" t="s">
        <v>9844</v>
      </c>
      <c r="P4364" s="36">
        <v>235</v>
      </c>
      <c r="Q4364" s="37" t="s">
        <v>9246</v>
      </c>
    </row>
    <row r="4365" spans="1:17" ht="15" customHeight="1">
      <c r="A4365" s="35">
        <v>428202</v>
      </c>
      <c r="B4365" s="36" t="s">
        <v>10602</v>
      </c>
      <c r="C4365" s="37" t="s">
        <v>9240</v>
      </c>
      <c r="D4365" s="37" t="s">
        <v>9329</v>
      </c>
      <c r="E4365" s="35">
        <v>428202</v>
      </c>
      <c r="F4365" s="37" t="s">
        <v>1800</v>
      </c>
      <c r="G4365" s="36" t="s">
        <v>9253</v>
      </c>
      <c r="H4365" s="42">
        <v>1585432.874025</v>
      </c>
      <c r="I4365" s="39"/>
      <c r="J4365" s="42">
        <f t="shared" si="200"/>
        <v>1585432.874025</v>
      </c>
      <c r="K4365" s="36">
        <v>0</v>
      </c>
      <c r="L4365" s="36">
        <v>100</v>
      </c>
      <c r="M4365" s="36">
        <v>1</v>
      </c>
      <c r="N4365" s="40" t="s">
        <v>9684</v>
      </c>
      <c r="O4365" s="37" t="s">
        <v>9844</v>
      </c>
      <c r="P4365" s="36">
        <v>234</v>
      </c>
      <c r="Q4365" s="37" t="s">
        <v>9330</v>
      </c>
    </row>
    <row r="4366" spans="1:17" ht="15" customHeight="1">
      <c r="A4366" s="35">
        <v>428201</v>
      </c>
      <c r="B4366" s="36" t="s">
        <v>10602</v>
      </c>
      <c r="C4366" s="37" t="s">
        <v>9240</v>
      </c>
      <c r="D4366" s="37" t="s">
        <v>9241</v>
      </c>
      <c r="E4366" s="35">
        <v>428201</v>
      </c>
      <c r="F4366" s="37" t="s">
        <v>1799</v>
      </c>
      <c r="G4366" s="36" t="s">
        <v>9253</v>
      </c>
      <c r="H4366" s="42">
        <v>1585432.874025</v>
      </c>
      <c r="I4366" s="39"/>
      <c r="J4366" s="42">
        <f t="shared" si="200"/>
        <v>1585432.874025</v>
      </c>
      <c r="K4366" s="36">
        <v>0</v>
      </c>
      <c r="L4366" s="36">
        <v>100</v>
      </c>
      <c r="M4366" s="36">
        <v>1</v>
      </c>
      <c r="N4366" s="40" t="s">
        <v>9684</v>
      </c>
      <c r="O4366" s="37" t="s">
        <v>9844</v>
      </c>
      <c r="P4366" s="36">
        <v>235</v>
      </c>
      <c r="Q4366" s="37" t="s">
        <v>9246</v>
      </c>
    </row>
    <row r="4367" spans="1:17" ht="15" customHeight="1">
      <c r="A4367" s="35">
        <v>446502</v>
      </c>
      <c r="B4367" s="36" t="s">
        <v>10602</v>
      </c>
      <c r="C4367" s="37" t="s">
        <v>9240</v>
      </c>
      <c r="D4367" s="37" t="s">
        <v>9241</v>
      </c>
      <c r="E4367" s="35">
        <v>446502</v>
      </c>
      <c r="F4367" s="37" t="s">
        <v>2046</v>
      </c>
      <c r="G4367" s="36" t="s">
        <v>9253</v>
      </c>
      <c r="H4367" s="42">
        <v>2415897.7127999999</v>
      </c>
      <c r="I4367" s="39"/>
      <c r="J4367" s="42">
        <f t="shared" si="200"/>
        <v>2415897.7127999999</v>
      </c>
      <c r="K4367" s="36">
        <v>0</v>
      </c>
      <c r="L4367" s="36">
        <v>100</v>
      </c>
      <c r="M4367" s="36">
        <v>1</v>
      </c>
      <c r="N4367" s="40" t="s">
        <v>9684</v>
      </c>
      <c r="O4367" s="37" t="s">
        <v>9844</v>
      </c>
      <c r="P4367" s="36">
        <v>235</v>
      </c>
      <c r="Q4367" s="37" t="s">
        <v>9246</v>
      </c>
    </row>
    <row r="4368" spans="1:17" ht="15" customHeight="1">
      <c r="A4368" s="35">
        <v>441303</v>
      </c>
      <c r="B4368" s="51" t="s">
        <v>10602</v>
      </c>
      <c r="C4368" s="37" t="s">
        <v>9343</v>
      </c>
      <c r="D4368" s="37" t="s">
        <v>9427</v>
      </c>
      <c r="E4368" s="35" t="s">
        <v>12288</v>
      </c>
      <c r="F4368" s="37" t="s">
        <v>7917</v>
      </c>
      <c r="G4368" s="36" t="s">
        <v>9253</v>
      </c>
      <c r="H4368" s="42">
        <v>828945</v>
      </c>
      <c r="I4368" s="39"/>
      <c r="J4368" s="42">
        <f t="shared" si="200"/>
        <v>828945</v>
      </c>
      <c r="K4368" s="52">
        <v>0</v>
      </c>
      <c r="L4368" s="52">
        <v>100</v>
      </c>
      <c r="M4368" s="51">
        <v>1</v>
      </c>
      <c r="N4368" s="53" t="s">
        <v>12289</v>
      </c>
      <c r="O4368" s="53" t="s">
        <v>12290</v>
      </c>
      <c r="P4368" s="36">
        <v>217</v>
      </c>
      <c r="Q4368" s="37" t="s">
        <v>9584</v>
      </c>
    </row>
    <row r="4369" spans="1:17" ht="15" customHeight="1">
      <c r="A4369" s="35">
        <v>427401</v>
      </c>
      <c r="B4369" s="36" t="s">
        <v>10602</v>
      </c>
      <c r="C4369" s="37" t="s">
        <v>9240</v>
      </c>
      <c r="D4369" s="37" t="s">
        <v>9241</v>
      </c>
      <c r="E4369" s="35">
        <v>427401</v>
      </c>
      <c r="F4369" s="37" t="s">
        <v>1798</v>
      </c>
      <c r="G4369" s="36" t="s">
        <v>9253</v>
      </c>
      <c r="H4369" s="42">
        <v>2113910.4986999999</v>
      </c>
      <c r="I4369" s="39"/>
      <c r="J4369" s="42">
        <f t="shared" si="200"/>
        <v>2113910.4986999999</v>
      </c>
      <c r="K4369" s="36">
        <v>0</v>
      </c>
      <c r="L4369" s="36">
        <v>100</v>
      </c>
      <c r="M4369" s="36">
        <v>1</v>
      </c>
      <c r="N4369" s="40" t="s">
        <v>9684</v>
      </c>
      <c r="O4369" s="37" t="s">
        <v>9844</v>
      </c>
      <c r="P4369" s="36">
        <v>235</v>
      </c>
      <c r="Q4369" s="37" t="s">
        <v>9246</v>
      </c>
    </row>
    <row r="4370" spans="1:17" ht="15" customHeight="1">
      <c r="A4370" s="35">
        <v>427402</v>
      </c>
      <c r="B4370" s="36" t="s">
        <v>10602</v>
      </c>
      <c r="C4370" s="37" t="s">
        <v>9240</v>
      </c>
      <c r="D4370" s="37" t="s">
        <v>9241</v>
      </c>
      <c r="E4370" s="35">
        <v>427402</v>
      </c>
      <c r="F4370" s="38" t="s">
        <v>7043</v>
      </c>
      <c r="G4370" s="36" t="s">
        <v>9253</v>
      </c>
      <c r="H4370" s="42">
        <v>29113681.349738702</v>
      </c>
      <c r="I4370" s="39"/>
      <c r="J4370" s="42">
        <f t="shared" si="200"/>
        <v>29113681.349738702</v>
      </c>
      <c r="K4370" s="43">
        <v>0</v>
      </c>
      <c r="L4370" s="36">
        <v>100</v>
      </c>
      <c r="M4370" s="36">
        <v>1</v>
      </c>
      <c r="N4370" s="40" t="s">
        <v>11235</v>
      </c>
      <c r="O4370" s="37" t="s">
        <v>10929</v>
      </c>
      <c r="P4370" s="36">
        <v>235</v>
      </c>
      <c r="Q4370" s="37" t="s">
        <v>9246</v>
      </c>
    </row>
    <row r="4371" spans="1:17" ht="15" customHeight="1">
      <c r="A4371" s="35">
        <v>424203</v>
      </c>
      <c r="B4371" s="36" t="s">
        <v>10602</v>
      </c>
      <c r="C4371" s="37" t="s">
        <v>9240</v>
      </c>
      <c r="D4371" s="37" t="s">
        <v>9241</v>
      </c>
      <c r="E4371" s="35" t="s">
        <v>12291</v>
      </c>
      <c r="F4371" s="38" t="s">
        <v>7040</v>
      </c>
      <c r="G4371" s="36" t="s">
        <v>9253</v>
      </c>
      <c r="H4371" s="42">
        <v>42278209.974000007</v>
      </c>
      <c r="I4371" s="39"/>
      <c r="J4371" s="42">
        <f t="shared" si="200"/>
        <v>42278209.974000007</v>
      </c>
      <c r="K4371" s="43">
        <v>0</v>
      </c>
      <c r="L4371" s="36">
        <v>100</v>
      </c>
      <c r="M4371" s="36">
        <v>1</v>
      </c>
      <c r="N4371" s="40" t="s">
        <v>11221</v>
      </c>
      <c r="O4371" s="37" t="s">
        <v>11090</v>
      </c>
      <c r="P4371" s="36">
        <v>235</v>
      </c>
      <c r="Q4371" s="37" t="s">
        <v>9246</v>
      </c>
    </row>
    <row r="4372" spans="1:17" ht="15" customHeight="1">
      <c r="A4372" s="35">
        <v>424201</v>
      </c>
      <c r="B4372" s="36" t="s">
        <v>10602</v>
      </c>
      <c r="C4372" s="37" t="s">
        <v>9240</v>
      </c>
      <c r="D4372" s="37" t="s">
        <v>9241</v>
      </c>
      <c r="E4372" s="35" t="s">
        <v>12292</v>
      </c>
      <c r="F4372" s="38" t="s">
        <v>7037</v>
      </c>
      <c r="G4372" s="36" t="s">
        <v>9253</v>
      </c>
      <c r="H4372" s="42">
        <v>42278209.974000007</v>
      </c>
      <c r="I4372" s="39"/>
      <c r="J4372" s="42">
        <f t="shared" si="200"/>
        <v>42278209.974000007</v>
      </c>
      <c r="K4372" s="43">
        <v>0</v>
      </c>
      <c r="L4372" s="36">
        <v>100</v>
      </c>
      <c r="M4372" s="36">
        <v>1</v>
      </c>
      <c r="N4372" s="40" t="s">
        <v>11089</v>
      </c>
      <c r="O4372" s="37" t="s">
        <v>11090</v>
      </c>
      <c r="P4372" s="36">
        <v>235</v>
      </c>
      <c r="Q4372" s="37" t="s">
        <v>9246</v>
      </c>
    </row>
    <row r="4373" spans="1:17" ht="15" customHeight="1">
      <c r="A4373" s="35">
        <v>424103</v>
      </c>
      <c r="B4373" s="36" t="s">
        <v>10602</v>
      </c>
      <c r="C4373" s="37" t="s">
        <v>9240</v>
      </c>
      <c r="D4373" s="37" t="s">
        <v>9241</v>
      </c>
      <c r="E4373" s="35" t="s">
        <v>12293</v>
      </c>
      <c r="F4373" s="38" t="s">
        <v>12294</v>
      </c>
      <c r="G4373" s="36" t="s">
        <v>9253</v>
      </c>
      <c r="H4373" s="42">
        <v>42278209.974000007</v>
      </c>
      <c r="I4373" s="39"/>
      <c r="J4373" s="42">
        <f t="shared" ref="J4373:J4436" si="201">H4373</f>
        <v>42278209.974000007</v>
      </c>
      <c r="K4373" s="43">
        <v>0</v>
      </c>
      <c r="L4373" s="36">
        <v>100</v>
      </c>
      <c r="M4373" s="36">
        <v>1</v>
      </c>
      <c r="N4373" s="40" t="s">
        <v>11221</v>
      </c>
      <c r="O4373" s="37" t="s">
        <v>11090</v>
      </c>
      <c r="P4373" s="36">
        <v>235</v>
      </c>
      <c r="Q4373" s="37" t="s">
        <v>9246</v>
      </c>
    </row>
    <row r="4374" spans="1:17" ht="15" customHeight="1">
      <c r="A4374" s="35">
        <v>424101</v>
      </c>
      <c r="B4374" s="36" t="s">
        <v>10602</v>
      </c>
      <c r="C4374" s="37" t="s">
        <v>9240</v>
      </c>
      <c r="D4374" s="37" t="s">
        <v>9241</v>
      </c>
      <c r="E4374" s="35" t="s">
        <v>12295</v>
      </c>
      <c r="F4374" s="38" t="s">
        <v>1786</v>
      </c>
      <c r="G4374" s="36" t="s">
        <v>9253</v>
      </c>
      <c r="H4374" s="42">
        <v>42278209.974000007</v>
      </c>
      <c r="I4374" s="39"/>
      <c r="J4374" s="42">
        <f t="shared" si="201"/>
        <v>42278209.974000007</v>
      </c>
      <c r="K4374" s="43">
        <v>0</v>
      </c>
      <c r="L4374" s="36">
        <v>100</v>
      </c>
      <c r="M4374" s="36">
        <v>1</v>
      </c>
      <c r="N4374" s="40" t="s">
        <v>11089</v>
      </c>
      <c r="O4374" s="37" t="s">
        <v>11090</v>
      </c>
      <c r="P4374" s="36">
        <v>235</v>
      </c>
      <c r="Q4374" s="37" t="s">
        <v>9246</v>
      </c>
    </row>
    <row r="4375" spans="1:17" ht="15" customHeight="1">
      <c r="A4375" s="35">
        <v>495001</v>
      </c>
      <c r="B4375" s="36" t="s">
        <v>10602</v>
      </c>
      <c r="C4375" s="37" t="s">
        <v>9240</v>
      </c>
      <c r="D4375" s="37" t="s">
        <v>9241</v>
      </c>
      <c r="E4375" s="35">
        <v>495001</v>
      </c>
      <c r="F4375" s="38" t="s">
        <v>6951</v>
      </c>
      <c r="G4375" s="36" t="s">
        <v>9253</v>
      </c>
      <c r="H4375" s="42">
        <v>5993993.2190638501</v>
      </c>
      <c r="I4375" s="39"/>
      <c r="J4375" s="42">
        <f t="shared" si="201"/>
        <v>5993993.2190638501</v>
      </c>
      <c r="K4375" s="43">
        <v>0</v>
      </c>
      <c r="L4375" s="36">
        <v>100</v>
      </c>
      <c r="M4375" s="36">
        <v>1</v>
      </c>
      <c r="N4375" s="40" t="s">
        <v>9684</v>
      </c>
      <c r="O4375" s="37" t="s">
        <v>9844</v>
      </c>
      <c r="P4375" s="36">
        <v>235</v>
      </c>
      <c r="Q4375" s="37" t="s">
        <v>9246</v>
      </c>
    </row>
    <row r="4376" spans="1:17" ht="15" customHeight="1">
      <c r="A4376" s="35">
        <v>518501</v>
      </c>
      <c r="B4376" s="36" t="s">
        <v>10602</v>
      </c>
      <c r="C4376" s="37" t="s">
        <v>9240</v>
      </c>
      <c r="D4376" s="37" t="s">
        <v>9241</v>
      </c>
      <c r="E4376" s="35">
        <v>518501</v>
      </c>
      <c r="F4376" s="37" t="s">
        <v>12296</v>
      </c>
      <c r="G4376" s="36" t="s">
        <v>9253</v>
      </c>
      <c r="H4376" s="42">
        <v>2615885.1575999996</v>
      </c>
      <c r="I4376" s="39"/>
      <c r="J4376" s="42">
        <f t="shared" si="201"/>
        <v>2615885.1575999996</v>
      </c>
      <c r="K4376" s="36">
        <v>0</v>
      </c>
      <c r="L4376" s="36">
        <v>100</v>
      </c>
      <c r="M4376" s="36">
        <v>1</v>
      </c>
      <c r="N4376" s="40" t="s">
        <v>9684</v>
      </c>
      <c r="O4376" s="37" t="s">
        <v>9844</v>
      </c>
      <c r="P4376" s="36">
        <v>235</v>
      </c>
      <c r="Q4376" s="37" t="s">
        <v>9246</v>
      </c>
    </row>
    <row r="4377" spans="1:17" ht="15" customHeight="1">
      <c r="A4377" s="35">
        <v>691101</v>
      </c>
      <c r="B4377" s="36" t="s">
        <v>10602</v>
      </c>
      <c r="C4377" s="37" t="s">
        <v>9240</v>
      </c>
      <c r="D4377" s="37" t="s">
        <v>9247</v>
      </c>
      <c r="E4377" s="35">
        <v>691101</v>
      </c>
      <c r="F4377" s="38" t="s">
        <v>12297</v>
      </c>
      <c r="G4377" s="36" t="s">
        <v>9253</v>
      </c>
      <c r="H4377" s="42">
        <v>1132764.18255</v>
      </c>
      <c r="I4377" s="39"/>
      <c r="J4377" s="42">
        <f t="shared" si="201"/>
        <v>1132764.18255</v>
      </c>
      <c r="K4377" s="43">
        <v>0</v>
      </c>
      <c r="L4377" s="36">
        <v>100</v>
      </c>
      <c r="M4377" s="36">
        <v>1</v>
      </c>
      <c r="N4377" s="40" t="s">
        <v>9868</v>
      </c>
      <c r="O4377" s="37" t="s">
        <v>9844</v>
      </c>
      <c r="P4377" s="36">
        <v>204</v>
      </c>
      <c r="Q4377" s="37" t="s">
        <v>9248</v>
      </c>
    </row>
    <row r="4378" spans="1:17" ht="15" customHeight="1">
      <c r="A4378" s="35">
        <v>776203</v>
      </c>
      <c r="B4378" s="36" t="s">
        <v>10602</v>
      </c>
      <c r="C4378" s="37" t="s">
        <v>9240</v>
      </c>
      <c r="D4378" s="37" t="s">
        <v>9263</v>
      </c>
      <c r="E4378" s="35" t="s">
        <v>12298</v>
      </c>
      <c r="F4378" s="37" t="s">
        <v>12299</v>
      </c>
      <c r="G4378" s="36" t="s">
        <v>9253</v>
      </c>
      <c r="H4378" s="42">
        <v>52768865.287944235</v>
      </c>
      <c r="I4378" s="39"/>
      <c r="J4378" s="42">
        <f t="shared" si="201"/>
        <v>52768865.287944235</v>
      </c>
      <c r="K4378" s="36">
        <v>0</v>
      </c>
      <c r="L4378" s="36">
        <v>100</v>
      </c>
      <c r="M4378" s="36">
        <v>1</v>
      </c>
      <c r="N4378" s="40" t="s">
        <v>12300</v>
      </c>
      <c r="O4378" s="37" t="s">
        <v>12301</v>
      </c>
      <c r="P4378" s="36">
        <v>207</v>
      </c>
      <c r="Q4378" s="37" t="s">
        <v>9266</v>
      </c>
    </row>
    <row r="4379" spans="1:17" ht="15" customHeight="1">
      <c r="A4379" s="35">
        <v>776503</v>
      </c>
      <c r="B4379" s="36" t="s">
        <v>10602</v>
      </c>
      <c r="C4379" s="37" t="s">
        <v>9240</v>
      </c>
      <c r="D4379" s="37" t="s">
        <v>9263</v>
      </c>
      <c r="E4379" s="35" t="s">
        <v>12302</v>
      </c>
      <c r="F4379" s="37" t="s">
        <v>12303</v>
      </c>
      <c r="G4379" s="36" t="s">
        <v>9253</v>
      </c>
      <c r="H4379" s="42">
        <v>52768865.287944235</v>
      </c>
      <c r="I4379" s="39"/>
      <c r="J4379" s="42">
        <f t="shared" si="201"/>
        <v>52768865.287944235</v>
      </c>
      <c r="K4379" s="36">
        <v>0</v>
      </c>
      <c r="L4379" s="36">
        <v>100</v>
      </c>
      <c r="M4379" s="36">
        <v>1</v>
      </c>
      <c r="N4379" s="40" t="s">
        <v>12304</v>
      </c>
      <c r="O4379" s="37" t="s">
        <v>12301</v>
      </c>
      <c r="P4379" s="36">
        <v>207</v>
      </c>
      <c r="Q4379" s="37" t="s">
        <v>9266</v>
      </c>
    </row>
    <row r="4380" spans="1:17" ht="15" customHeight="1">
      <c r="A4380" s="35">
        <v>776105</v>
      </c>
      <c r="B4380" s="36" t="s">
        <v>10602</v>
      </c>
      <c r="C4380" s="37" t="s">
        <v>9240</v>
      </c>
      <c r="D4380" s="37" t="s">
        <v>9263</v>
      </c>
      <c r="E4380" s="35">
        <v>776105</v>
      </c>
      <c r="F4380" s="37" t="s">
        <v>9098</v>
      </c>
      <c r="G4380" s="36" t="s">
        <v>9253</v>
      </c>
      <c r="H4380" s="42">
        <v>1464637.988385</v>
      </c>
      <c r="I4380" s="39"/>
      <c r="J4380" s="42">
        <f t="shared" si="201"/>
        <v>1464637.988385</v>
      </c>
      <c r="K4380" s="36">
        <v>0</v>
      </c>
      <c r="L4380" s="36">
        <v>100</v>
      </c>
      <c r="M4380" s="36">
        <v>1</v>
      </c>
      <c r="N4380" s="40" t="s">
        <v>9684</v>
      </c>
      <c r="O4380" s="37" t="s">
        <v>9844</v>
      </c>
      <c r="P4380" s="36">
        <v>207</v>
      </c>
      <c r="Q4380" s="37" t="s">
        <v>9266</v>
      </c>
    </row>
    <row r="4381" spans="1:17" ht="15" customHeight="1">
      <c r="A4381" s="35">
        <v>219009</v>
      </c>
      <c r="B4381" s="36" t="s">
        <v>10602</v>
      </c>
      <c r="C4381" s="37" t="s">
        <v>9240</v>
      </c>
      <c r="D4381" s="37" t="s">
        <v>9311</v>
      </c>
      <c r="E4381" s="35">
        <v>219009</v>
      </c>
      <c r="F4381" s="38" t="s">
        <v>1379</v>
      </c>
      <c r="G4381" s="36" t="s">
        <v>9253</v>
      </c>
      <c r="H4381" s="42">
        <v>317086.57480499998</v>
      </c>
      <c r="I4381" s="39"/>
      <c r="J4381" s="42">
        <f t="shared" si="201"/>
        <v>317086.57480499998</v>
      </c>
      <c r="K4381" s="43">
        <v>0</v>
      </c>
      <c r="L4381" s="36">
        <v>100</v>
      </c>
      <c r="M4381" s="36">
        <v>1</v>
      </c>
      <c r="N4381" s="40" t="s">
        <v>10797</v>
      </c>
      <c r="O4381" s="37" t="s">
        <v>10798</v>
      </c>
      <c r="P4381" s="36">
        <v>209</v>
      </c>
      <c r="Q4381" s="37" t="s">
        <v>9312</v>
      </c>
    </row>
    <row r="4382" spans="1:17" ht="15" customHeight="1">
      <c r="A4382" s="35">
        <v>340601</v>
      </c>
      <c r="B4382" s="36" t="s">
        <v>10602</v>
      </c>
      <c r="C4382" s="37" t="s">
        <v>9240</v>
      </c>
      <c r="D4382" s="37" t="s">
        <v>9329</v>
      </c>
      <c r="E4382" s="35" t="s">
        <v>12305</v>
      </c>
      <c r="F4382" s="38" t="s">
        <v>1713</v>
      </c>
      <c r="G4382" s="36" t="s">
        <v>9253</v>
      </c>
      <c r="H4382" s="42">
        <v>6713175.7694429988</v>
      </c>
      <c r="I4382" s="39"/>
      <c r="J4382" s="42">
        <f t="shared" si="201"/>
        <v>6713175.7694429988</v>
      </c>
      <c r="K4382" s="43">
        <v>0</v>
      </c>
      <c r="L4382" s="36">
        <v>100</v>
      </c>
      <c r="M4382" s="36">
        <v>1</v>
      </c>
      <c r="N4382" s="40" t="s">
        <v>10956</v>
      </c>
      <c r="O4382" s="37" t="s">
        <v>9844</v>
      </c>
      <c r="P4382" s="36">
        <v>234</v>
      </c>
      <c r="Q4382" s="37" t="s">
        <v>9330</v>
      </c>
    </row>
    <row r="4383" spans="1:17" ht="15" customHeight="1">
      <c r="A4383" s="35">
        <v>553101</v>
      </c>
      <c r="B4383" s="36" t="s">
        <v>10602</v>
      </c>
      <c r="C4383" s="37" t="s">
        <v>9240</v>
      </c>
      <c r="D4383" s="37" t="s">
        <v>9260</v>
      </c>
      <c r="E4383" s="35" t="s">
        <v>12306</v>
      </c>
      <c r="F4383" s="38" t="s">
        <v>2239</v>
      </c>
      <c r="G4383" s="36" t="s">
        <v>9253</v>
      </c>
      <c r="H4383" s="42">
        <v>6482155.5506564993</v>
      </c>
      <c r="I4383" s="39"/>
      <c r="J4383" s="42">
        <f t="shared" si="201"/>
        <v>6482155.5506564993</v>
      </c>
      <c r="K4383" s="43">
        <v>0</v>
      </c>
      <c r="L4383" s="36">
        <v>100</v>
      </c>
      <c r="M4383" s="36">
        <v>1</v>
      </c>
      <c r="N4383" s="40" t="s">
        <v>9684</v>
      </c>
      <c r="O4383" s="37" t="s">
        <v>10666</v>
      </c>
      <c r="P4383" s="36">
        <v>215</v>
      </c>
      <c r="Q4383" s="37" t="s">
        <v>9262</v>
      </c>
    </row>
    <row r="4384" spans="1:17" ht="15" customHeight="1">
      <c r="A4384" s="35">
        <v>852003</v>
      </c>
      <c r="B4384" s="36" t="s">
        <v>10602</v>
      </c>
      <c r="C4384" s="37" t="s">
        <v>9240</v>
      </c>
      <c r="D4384" s="37" t="s">
        <v>9599</v>
      </c>
      <c r="E4384" s="35" t="s">
        <v>12307</v>
      </c>
      <c r="F4384" s="37" t="s">
        <v>2501</v>
      </c>
      <c r="G4384" s="36" t="s">
        <v>9253</v>
      </c>
      <c r="H4384" s="42">
        <v>4129675.1528174998</v>
      </c>
      <c r="I4384" s="39"/>
      <c r="J4384" s="42">
        <f t="shared" si="201"/>
        <v>4129675.1528174998</v>
      </c>
      <c r="K4384" s="36">
        <v>0</v>
      </c>
      <c r="L4384" s="36">
        <v>100</v>
      </c>
      <c r="M4384" s="36">
        <v>1</v>
      </c>
      <c r="N4384" s="40" t="s">
        <v>9684</v>
      </c>
      <c r="O4384" s="37" t="s">
        <v>9844</v>
      </c>
      <c r="P4384" s="36">
        <v>232</v>
      </c>
      <c r="Q4384" s="37" t="s">
        <v>9396</v>
      </c>
    </row>
    <row r="4385" spans="1:17" ht="15" customHeight="1">
      <c r="A4385" s="35">
        <v>862311</v>
      </c>
      <c r="B4385" s="36" t="s">
        <v>10602</v>
      </c>
      <c r="C4385" s="37" t="s">
        <v>9240</v>
      </c>
      <c r="D4385" s="37" t="s">
        <v>9383</v>
      </c>
      <c r="E4385" s="35">
        <v>862311</v>
      </c>
      <c r="F4385" s="38" t="s">
        <v>12308</v>
      </c>
      <c r="G4385" s="36" t="s">
        <v>9253</v>
      </c>
      <c r="H4385" s="42">
        <v>2113910.4986999999</v>
      </c>
      <c r="I4385" s="39"/>
      <c r="J4385" s="42">
        <f t="shared" si="201"/>
        <v>2113910.4986999999</v>
      </c>
      <c r="K4385" s="36">
        <v>0</v>
      </c>
      <c r="L4385" s="36">
        <v>100</v>
      </c>
      <c r="M4385" s="36">
        <v>1</v>
      </c>
      <c r="N4385" s="40" t="s">
        <v>9684</v>
      </c>
      <c r="O4385" s="37" t="s">
        <v>9844</v>
      </c>
      <c r="P4385" s="36">
        <v>237</v>
      </c>
      <c r="Q4385" s="37" t="s">
        <v>9384</v>
      </c>
    </row>
    <row r="4386" spans="1:17" ht="15" customHeight="1">
      <c r="A4386" s="35">
        <v>599110</v>
      </c>
      <c r="B4386" s="36" t="s">
        <v>10602</v>
      </c>
      <c r="C4386" s="37" t="s">
        <v>9240</v>
      </c>
      <c r="D4386" s="37" t="s">
        <v>9241</v>
      </c>
      <c r="E4386" s="35">
        <v>599110</v>
      </c>
      <c r="F4386" s="38" t="s">
        <v>1902</v>
      </c>
      <c r="G4386" s="36" t="s">
        <v>9253</v>
      </c>
      <c r="H4386" s="42">
        <v>8920400.3172999006</v>
      </c>
      <c r="I4386" s="39"/>
      <c r="J4386" s="42">
        <f t="shared" si="201"/>
        <v>8920400.3172999006</v>
      </c>
      <c r="K4386" s="43">
        <v>0</v>
      </c>
      <c r="L4386" s="36">
        <v>100</v>
      </c>
      <c r="M4386" s="36">
        <v>1</v>
      </c>
      <c r="N4386" s="40" t="s">
        <v>9684</v>
      </c>
      <c r="O4386" s="37" t="s">
        <v>9844</v>
      </c>
      <c r="P4386" s="36">
        <v>235</v>
      </c>
      <c r="Q4386" s="37" t="s">
        <v>9246</v>
      </c>
    </row>
    <row r="4387" spans="1:17" ht="15" customHeight="1">
      <c r="A4387" s="35">
        <v>373305</v>
      </c>
      <c r="B4387" s="36" t="s">
        <v>10602</v>
      </c>
      <c r="C4387" s="37" t="s">
        <v>9240</v>
      </c>
      <c r="D4387" s="37" t="s">
        <v>9296</v>
      </c>
      <c r="E4387" s="35">
        <v>373305</v>
      </c>
      <c r="F4387" s="37" t="s">
        <v>1691</v>
      </c>
      <c r="G4387" s="36" t="s">
        <v>9253</v>
      </c>
      <c r="H4387" s="42">
        <v>4303317.8009249996</v>
      </c>
      <c r="I4387" s="39"/>
      <c r="J4387" s="42">
        <f t="shared" si="201"/>
        <v>4303317.8009249996</v>
      </c>
      <c r="K4387" s="36">
        <v>0</v>
      </c>
      <c r="L4387" s="36">
        <v>100</v>
      </c>
      <c r="M4387" s="36">
        <v>1</v>
      </c>
      <c r="N4387" s="40" t="s">
        <v>9684</v>
      </c>
      <c r="O4387" s="37" t="s">
        <v>9844</v>
      </c>
      <c r="P4387" s="36">
        <v>202</v>
      </c>
      <c r="Q4387" s="37" t="s">
        <v>9298</v>
      </c>
    </row>
    <row r="4388" spans="1:17" ht="15" customHeight="1">
      <c r="A4388" s="35">
        <v>776929</v>
      </c>
      <c r="B4388" s="36" t="s">
        <v>10602</v>
      </c>
      <c r="C4388" s="37" t="s">
        <v>9240</v>
      </c>
      <c r="D4388" s="37" t="s">
        <v>9263</v>
      </c>
      <c r="E4388" s="35">
        <v>776929</v>
      </c>
      <c r="F4388" s="37" t="s">
        <v>7611</v>
      </c>
      <c r="G4388" s="36" t="s">
        <v>9253</v>
      </c>
      <c r="H4388" s="42">
        <v>3548349.7656750004</v>
      </c>
      <c r="I4388" s="39"/>
      <c r="J4388" s="42">
        <f t="shared" si="201"/>
        <v>3548349.7656750004</v>
      </c>
      <c r="K4388" s="36">
        <v>0</v>
      </c>
      <c r="L4388" s="36">
        <v>100</v>
      </c>
      <c r="M4388" s="36">
        <v>1</v>
      </c>
      <c r="N4388" s="40" t="s">
        <v>9684</v>
      </c>
      <c r="O4388" s="37" t="s">
        <v>9844</v>
      </c>
      <c r="P4388" s="36">
        <v>207</v>
      </c>
      <c r="Q4388" s="37" t="s">
        <v>9266</v>
      </c>
    </row>
    <row r="4389" spans="1:17" ht="15" customHeight="1">
      <c r="A4389" s="35" t="s">
        <v>12309</v>
      </c>
      <c r="B4389" s="36" t="s">
        <v>10602</v>
      </c>
      <c r="C4389" s="37" t="s">
        <v>9240</v>
      </c>
      <c r="D4389" s="37" t="s">
        <v>9327</v>
      </c>
      <c r="E4389" s="35" t="s">
        <v>12309</v>
      </c>
      <c r="F4389" s="37" t="s">
        <v>12310</v>
      </c>
      <c r="G4389" s="36" t="s">
        <v>9253</v>
      </c>
      <c r="H4389" s="42">
        <v>1660929.6775499999</v>
      </c>
      <c r="I4389" s="39"/>
      <c r="J4389" s="42">
        <f t="shared" si="201"/>
        <v>1660929.6775499999</v>
      </c>
      <c r="K4389" s="36">
        <v>0</v>
      </c>
      <c r="L4389" s="36">
        <v>100</v>
      </c>
      <c r="M4389" s="36">
        <v>1</v>
      </c>
      <c r="N4389" s="40" t="s">
        <v>9684</v>
      </c>
      <c r="O4389" s="37" t="s">
        <v>9844</v>
      </c>
      <c r="P4389" s="36">
        <v>245</v>
      </c>
      <c r="Q4389" s="37" t="s">
        <v>9328</v>
      </c>
    </row>
    <row r="4390" spans="1:17" ht="15" customHeight="1">
      <c r="A4390" s="35">
        <v>373106</v>
      </c>
      <c r="B4390" s="36" t="s">
        <v>10602</v>
      </c>
      <c r="C4390" s="37" t="s">
        <v>9240</v>
      </c>
      <c r="D4390" s="37" t="s">
        <v>9296</v>
      </c>
      <c r="E4390" s="35" t="s">
        <v>12311</v>
      </c>
      <c r="F4390" s="38" t="s">
        <v>1688</v>
      </c>
      <c r="G4390" s="36" t="s">
        <v>9253</v>
      </c>
      <c r="H4390" s="42">
        <v>34728529.6215</v>
      </c>
      <c r="I4390" s="39"/>
      <c r="J4390" s="42">
        <f t="shared" si="201"/>
        <v>34728529.6215</v>
      </c>
      <c r="K4390" s="36">
        <v>0</v>
      </c>
      <c r="L4390" s="36">
        <v>100</v>
      </c>
      <c r="M4390" s="36">
        <v>1</v>
      </c>
      <c r="N4390" s="48" t="s">
        <v>10629</v>
      </c>
      <c r="O4390" s="49" t="s">
        <v>10630</v>
      </c>
      <c r="P4390" s="36">
        <v>202</v>
      </c>
      <c r="Q4390" s="37" t="s">
        <v>9298</v>
      </c>
    </row>
    <row r="4391" spans="1:17" ht="15" customHeight="1">
      <c r="A4391" s="35">
        <v>644902</v>
      </c>
      <c r="B4391" s="36" t="s">
        <v>10602</v>
      </c>
      <c r="C4391" s="37" t="s">
        <v>9240</v>
      </c>
      <c r="D4391" s="37" t="s">
        <v>9260</v>
      </c>
      <c r="E4391" s="35">
        <v>644902</v>
      </c>
      <c r="F4391" s="38" t="s">
        <v>2484</v>
      </c>
      <c r="G4391" s="36" t="s">
        <v>9253</v>
      </c>
      <c r="H4391" s="42">
        <v>7916594.8176314998</v>
      </c>
      <c r="I4391" s="39"/>
      <c r="J4391" s="42">
        <f t="shared" si="201"/>
        <v>7916594.8176314998</v>
      </c>
      <c r="K4391" s="43">
        <v>0</v>
      </c>
      <c r="L4391" s="36">
        <v>100</v>
      </c>
      <c r="M4391" s="36">
        <v>1</v>
      </c>
      <c r="N4391" s="40" t="s">
        <v>9684</v>
      </c>
      <c r="O4391" s="37" t="s">
        <v>9844</v>
      </c>
      <c r="P4391" s="36">
        <v>215</v>
      </c>
      <c r="Q4391" s="37" t="s">
        <v>9262</v>
      </c>
    </row>
    <row r="4392" spans="1:17" ht="15" customHeight="1">
      <c r="A4392" s="35">
        <v>402601</v>
      </c>
      <c r="B4392" s="36" t="s">
        <v>10602</v>
      </c>
      <c r="C4392" s="37" t="s">
        <v>9240</v>
      </c>
      <c r="D4392" s="37" t="s">
        <v>9329</v>
      </c>
      <c r="E4392" s="35" t="s">
        <v>12312</v>
      </c>
      <c r="F4392" s="38" t="s">
        <v>12313</v>
      </c>
      <c r="G4392" s="36" t="s">
        <v>9253</v>
      </c>
      <c r="H4392" s="42">
        <v>1852691.5585035</v>
      </c>
      <c r="I4392" s="39"/>
      <c r="J4392" s="42">
        <f t="shared" si="201"/>
        <v>1852691.5585035</v>
      </c>
      <c r="K4392" s="43">
        <v>0</v>
      </c>
      <c r="L4392" s="36">
        <v>100</v>
      </c>
      <c r="M4392" s="36">
        <v>1</v>
      </c>
      <c r="N4392" s="40" t="s">
        <v>11609</v>
      </c>
      <c r="O4392" s="37" t="s">
        <v>11610</v>
      </c>
      <c r="P4392" s="36">
        <v>234</v>
      </c>
      <c r="Q4392" s="37" t="s">
        <v>9330</v>
      </c>
    </row>
    <row r="4393" spans="1:17" ht="15" customHeight="1">
      <c r="A4393" s="35">
        <v>490401</v>
      </c>
      <c r="B4393" s="36" t="s">
        <v>10602</v>
      </c>
      <c r="C4393" s="37" t="s">
        <v>9240</v>
      </c>
      <c r="D4393" s="37" t="s">
        <v>9241</v>
      </c>
      <c r="E4393" s="35" t="s">
        <v>12314</v>
      </c>
      <c r="F4393" s="37" t="s">
        <v>12315</v>
      </c>
      <c r="G4393" s="36" t="s">
        <v>9253</v>
      </c>
      <c r="H4393" s="42">
        <v>4115838.0986674381</v>
      </c>
      <c r="I4393" s="39"/>
      <c r="J4393" s="42">
        <f t="shared" si="201"/>
        <v>4115838.0986674381</v>
      </c>
      <c r="K4393" s="43">
        <v>0</v>
      </c>
      <c r="L4393" s="36">
        <v>100</v>
      </c>
      <c r="M4393" s="36">
        <v>1</v>
      </c>
      <c r="N4393" s="37" t="s">
        <v>10943</v>
      </c>
      <c r="O4393" s="37" t="s">
        <v>10938</v>
      </c>
      <c r="P4393" s="36">
        <v>235</v>
      </c>
      <c r="Q4393" s="37" t="s">
        <v>9246</v>
      </c>
    </row>
    <row r="4394" spans="1:17" ht="15" customHeight="1">
      <c r="A4394" s="35">
        <v>352901</v>
      </c>
      <c r="B4394" s="36" t="s">
        <v>10602</v>
      </c>
      <c r="C4394" s="37" t="s">
        <v>9240</v>
      </c>
      <c r="D4394" s="37" t="s">
        <v>9296</v>
      </c>
      <c r="E4394" s="35">
        <v>352901</v>
      </c>
      <c r="F4394" s="38" t="s">
        <v>12316</v>
      </c>
      <c r="G4394" s="36" t="s">
        <v>9253</v>
      </c>
      <c r="H4394" s="42">
        <v>4303317.8009249996</v>
      </c>
      <c r="I4394" s="39"/>
      <c r="J4394" s="42">
        <f t="shared" si="201"/>
        <v>4303317.8009249996</v>
      </c>
      <c r="K4394" s="36">
        <v>0</v>
      </c>
      <c r="L4394" s="36">
        <v>100</v>
      </c>
      <c r="M4394" s="36">
        <v>1</v>
      </c>
      <c r="N4394" s="40" t="s">
        <v>9684</v>
      </c>
      <c r="O4394" s="37" t="s">
        <v>12138</v>
      </c>
      <c r="P4394" s="36">
        <v>202</v>
      </c>
      <c r="Q4394" s="37" t="s">
        <v>9298</v>
      </c>
    </row>
    <row r="4395" spans="1:17" ht="15" customHeight="1">
      <c r="A4395" s="35">
        <v>402501</v>
      </c>
      <c r="B4395" s="36" t="s">
        <v>10602</v>
      </c>
      <c r="C4395" s="37" t="s">
        <v>9240</v>
      </c>
      <c r="D4395" s="37" t="s">
        <v>9329</v>
      </c>
      <c r="E4395" s="35" t="s">
        <v>12317</v>
      </c>
      <c r="F4395" s="38" t="s">
        <v>12318</v>
      </c>
      <c r="G4395" s="36" t="s">
        <v>9253</v>
      </c>
      <c r="H4395" s="42">
        <v>1852691.5585035</v>
      </c>
      <c r="I4395" s="39"/>
      <c r="J4395" s="42">
        <f t="shared" si="201"/>
        <v>1852691.5585035</v>
      </c>
      <c r="K4395" s="43">
        <v>0</v>
      </c>
      <c r="L4395" s="36">
        <v>100</v>
      </c>
      <c r="M4395" s="36">
        <v>1</v>
      </c>
      <c r="N4395" s="40" t="s">
        <v>11609</v>
      </c>
      <c r="O4395" s="37" t="s">
        <v>11610</v>
      </c>
      <c r="P4395" s="36">
        <v>234</v>
      </c>
      <c r="Q4395" s="37" t="s">
        <v>9330</v>
      </c>
    </row>
    <row r="4396" spans="1:17" ht="15" customHeight="1">
      <c r="A4396" s="35">
        <v>402101</v>
      </c>
      <c r="B4396" s="36" t="s">
        <v>10602</v>
      </c>
      <c r="C4396" s="37" t="s">
        <v>9240</v>
      </c>
      <c r="D4396" s="37" t="s">
        <v>9329</v>
      </c>
      <c r="E4396" s="35" t="s">
        <v>12319</v>
      </c>
      <c r="F4396" s="38" t="s">
        <v>3988</v>
      </c>
      <c r="G4396" s="36" t="s">
        <v>9253</v>
      </c>
      <c r="H4396" s="42">
        <v>1852691.5585035</v>
      </c>
      <c r="I4396" s="39"/>
      <c r="J4396" s="42">
        <f t="shared" si="201"/>
        <v>1852691.5585035</v>
      </c>
      <c r="K4396" s="43">
        <v>0</v>
      </c>
      <c r="L4396" s="36">
        <v>100</v>
      </c>
      <c r="M4396" s="36">
        <v>1</v>
      </c>
      <c r="N4396" s="40" t="s">
        <v>11609</v>
      </c>
      <c r="O4396" s="37" t="s">
        <v>11610</v>
      </c>
      <c r="P4396" s="36">
        <v>234</v>
      </c>
      <c r="Q4396" s="37" t="s">
        <v>9330</v>
      </c>
    </row>
    <row r="4397" spans="1:17" ht="15" customHeight="1">
      <c r="A4397" s="35">
        <v>402301</v>
      </c>
      <c r="B4397" s="36" t="s">
        <v>10602</v>
      </c>
      <c r="C4397" s="37" t="s">
        <v>9240</v>
      </c>
      <c r="D4397" s="37" t="s">
        <v>9599</v>
      </c>
      <c r="E4397" s="35" t="s">
        <v>12320</v>
      </c>
      <c r="F4397" s="38" t="s">
        <v>1612</v>
      </c>
      <c r="G4397" s="36" t="s">
        <v>9253</v>
      </c>
      <c r="H4397" s="42">
        <v>6659422.0453332001</v>
      </c>
      <c r="I4397" s="39"/>
      <c r="J4397" s="42">
        <f t="shared" si="201"/>
        <v>6659422.0453332001</v>
      </c>
      <c r="K4397" s="43">
        <v>0</v>
      </c>
      <c r="L4397" s="36">
        <v>100</v>
      </c>
      <c r="M4397" s="36">
        <v>1</v>
      </c>
      <c r="N4397" s="40" t="s">
        <v>9684</v>
      </c>
      <c r="O4397" s="37" t="s">
        <v>9844</v>
      </c>
      <c r="P4397" s="36">
        <v>202</v>
      </c>
      <c r="Q4397" s="37" t="s">
        <v>9298</v>
      </c>
    </row>
    <row r="4398" spans="1:17" ht="15" customHeight="1">
      <c r="A4398" s="35">
        <v>805120</v>
      </c>
      <c r="B4398" s="36" t="s">
        <v>10602</v>
      </c>
      <c r="C4398" s="37" t="s">
        <v>9240</v>
      </c>
      <c r="D4398" s="37" t="s">
        <v>9327</v>
      </c>
      <c r="E4398" s="35">
        <v>805120</v>
      </c>
      <c r="F4398" s="37" t="s">
        <v>12321</v>
      </c>
      <c r="G4398" s="36" t="s">
        <v>9253</v>
      </c>
      <c r="H4398" s="42">
        <v>2113910.4986999999</v>
      </c>
      <c r="I4398" s="39"/>
      <c r="J4398" s="42">
        <f t="shared" si="201"/>
        <v>2113910.4986999999</v>
      </c>
      <c r="K4398" s="36">
        <v>0</v>
      </c>
      <c r="L4398" s="36">
        <v>100</v>
      </c>
      <c r="M4398" s="36">
        <v>1</v>
      </c>
      <c r="N4398" s="40" t="s">
        <v>9684</v>
      </c>
      <c r="O4398" s="37" t="s">
        <v>9844</v>
      </c>
      <c r="P4398" s="36">
        <v>207</v>
      </c>
      <c r="Q4398" s="37" t="s">
        <v>9266</v>
      </c>
    </row>
    <row r="4399" spans="1:17" ht="15" customHeight="1">
      <c r="A4399" s="35">
        <v>805117</v>
      </c>
      <c r="B4399" s="36" t="s">
        <v>10602</v>
      </c>
      <c r="C4399" s="37" t="s">
        <v>9240</v>
      </c>
      <c r="D4399" s="37" t="s">
        <v>9327</v>
      </c>
      <c r="E4399" s="35">
        <v>805117</v>
      </c>
      <c r="F4399" s="37" t="s">
        <v>1021</v>
      </c>
      <c r="G4399" s="36" t="s">
        <v>9253</v>
      </c>
      <c r="H4399" s="42">
        <v>2974574.0588850006</v>
      </c>
      <c r="I4399" s="39"/>
      <c r="J4399" s="42">
        <f t="shared" si="201"/>
        <v>2974574.0588850006</v>
      </c>
      <c r="K4399" s="36">
        <v>0</v>
      </c>
      <c r="L4399" s="36">
        <v>100</v>
      </c>
      <c r="M4399" s="36">
        <v>1</v>
      </c>
      <c r="N4399" s="40" t="s">
        <v>9684</v>
      </c>
      <c r="O4399" s="37" t="s">
        <v>9844</v>
      </c>
      <c r="P4399" s="36">
        <v>207</v>
      </c>
      <c r="Q4399" s="37" t="s">
        <v>9266</v>
      </c>
    </row>
    <row r="4400" spans="1:17" ht="15" customHeight="1">
      <c r="A4400" s="35">
        <v>805130</v>
      </c>
      <c r="B4400" s="36" t="s">
        <v>10602</v>
      </c>
      <c r="C4400" s="37" t="s">
        <v>9240</v>
      </c>
      <c r="D4400" s="37" t="s">
        <v>9327</v>
      </c>
      <c r="E4400" s="35">
        <v>805130</v>
      </c>
      <c r="F4400" s="37" t="s">
        <v>12322</v>
      </c>
      <c r="G4400" s="36" t="s">
        <v>9253</v>
      </c>
      <c r="H4400" s="42">
        <v>2974574.0588850006</v>
      </c>
      <c r="I4400" s="39"/>
      <c r="J4400" s="42">
        <f t="shared" si="201"/>
        <v>2974574.0588850006</v>
      </c>
      <c r="K4400" s="36">
        <v>0</v>
      </c>
      <c r="L4400" s="36">
        <v>100</v>
      </c>
      <c r="M4400" s="36">
        <v>1</v>
      </c>
      <c r="N4400" s="40" t="s">
        <v>9684</v>
      </c>
      <c r="O4400" s="37" t="s">
        <v>9844</v>
      </c>
      <c r="P4400" s="36">
        <v>207</v>
      </c>
      <c r="Q4400" s="37" t="s">
        <v>9266</v>
      </c>
    </row>
    <row r="4401" spans="1:17" ht="15" customHeight="1">
      <c r="A4401" s="35">
        <v>805127</v>
      </c>
      <c r="B4401" s="36" t="s">
        <v>10602</v>
      </c>
      <c r="C4401" s="37" t="s">
        <v>9240</v>
      </c>
      <c r="D4401" s="37" t="s">
        <v>9327</v>
      </c>
      <c r="E4401" s="35">
        <v>805127</v>
      </c>
      <c r="F4401" s="37" t="s">
        <v>12323</v>
      </c>
      <c r="G4401" s="36" t="s">
        <v>9253</v>
      </c>
      <c r="H4401" s="42">
        <v>2974574.0588850006</v>
      </c>
      <c r="I4401" s="39"/>
      <c r="J4401" s="42">
        <f t="shared" si="201"/>
        <v>2974574.0588850006</v>
      </c>
      <c r="K4401" s="36">
        <v>0</v>
      </c>
      <c r="L4401" s="36">
        <v>100</v>
      </c>
      <c r="M4401" s="36">
        <v>1</v>
      </c>
      <c r="N4401" s="40" t="s">
        <v>9684</v>
      </c>
      <c r="O4401" s="37" t="s">
        <v>9844</v>
      </c>
      <c r="P4401" s="36">
        <v>207</v>
      </c>
      <c r="Q4401" s="37" t="s">
        <v>9266</v>
      </c>
    </row>
    <row r="4402" spans="1:17" ht="15" customHeight="1">
      <c r="A4402" s="35">
        <v>805111</v>
      </c>
      <c r="B4402" s="36" t="s">
        <v>10602</v>
      </c>
      <c r="C4402" s="37" t="s">
        <v>9240</v>
      </c>
      <c r="D4402" s="37" t="s">
        <v>9327</v>
      </c>
      <c r="E4402" s="35">
        <v>805111</v>
      </c>
      <c r="F4402" s="37" t="s">
        <v>1018</v>
      </c>
      <c r="G4402" s="36" t="s">
        <v>9253</v>
      </c>
      <c r="H4402" s="42">
        <v>2113910.4986999999</v>
      </c>
      <c r="I4402" s="39"/>
      <c r="J4402" s="42">
        <f t="shared" si="201"/>
        <v>2113910.4986999999</v>
      </c>
      <c r="K4402" s="36">
        <v>0</v>
      </c>
      <c r="L4402" s="36">
        <v>100</v>
      </c>
      <c r="M4402" s="36">
        <v>1</v>
      </c>
      <c r="N4402" s="40" t="s">
        <v>9684</v>
      </c>
      <c r="O4402" s="37" t="s">
        <v>9844</v>
      </c>
      <c r="P4402" s="36">
        <v>207</v>
      </c>
      <c r="Q4402" s="37" t="s">
        <v>9266</v>
      </c>
    </row>
    <row r="4403" spans="1:17" ht="15" customHeight="1">
      <c r="A4403" s="35">
        <v>805112</v>
      </c>
      <c r="B4403" s="36" t="s">
        <v>10602</v>
      </c>
      <c r="C4403" s="37" t="s">
        <v>9240</v>
      </c>
      <c r="D4403" s="37" t="s">
        <v>9327</v>
      </c>
      <c r="E4403" s="35">
        <v>805112</v>
      </c>
      <c r="F4403" s="37" t="s">
        <v>12324</v>
      </c>
      <c r="G4403" s="36" t="s">
        <v>9253</v>
      </c>
      <c r="H4403" s="42">
        <v>2113910.4986999999</v>
      </c>
      <c r="I4403" s="39"/>
      <c r="J4403" s="42">
        <f t="shared" si="201"/>
        <v>2113910.4986999999</v>
      </c>
      <c r="K4403" s="36">
        <v>0</v>
      </c>
      <c r="L4403" s="36">
        <v>100</v>
      </c>
      <c r="M4403" s="36">
        <v>1</v>
      </c>
      <c r="N4403" s="40" t="s">
        <v>9684</v>
      </c>
      <c r="O4403" s="37" t="s">
        <v>9844</v>
      </c>
      <c r="P4403" s="36">
        <v>207</v>
      </c>
      <c r="Q4403" s="37" t="s">
        <v>9266</v>
      </c>
    </row>
    <row r="4404" spans="1:17" ht="15" customHeight="1">
      <c r="A4404" s="35">
        <v>805108</v>
      </c>
      <c r="B4404" s="36" t="s">
        <v>10602</v>
      </c>
      <c r="C4404" s="37" t="s">
        <v>9240</v>
      </c>
      <c r="D4404" s="37" t="s">
        <v>9327</v>
      </c>
      <c r="E4404" s="35">
        <v>805108</v>
      </c>
      <c r="F4404" s="37" t="s">
        <v>12325</v>
      </c>
      <c r="G4404" s="36" t="s">
        <v>9253</v>
      </c>
      <c r="H4404" s="42">
        <v>2974574.0588850006</v>
      </c>
      <c r="I4404" s="39"/>
      <c r="J4404" s="42">
        <f t="shared" si="201"/>
        <v>2974574.0588850006</v>
      </c>
      <c r="K4404" s="36">
        <v>0</v>
      </c>
      <c r="L4404" s="36">
        <v>100</v>
      </c>
      <c r="M4404" s="36">
        <v>1</v>
      </c>
      <c r="N4404" s="40" t="s">
        <v>9684</v>
      </c>
      <c r="O4404" s="37" t="s">
        <v>9844</v>
      </c>
      <c r="P4404" s="36">
        <v>207</v>
      </c>
      <c r="Q4404" s="37" t="s">
        <v>9266</v>
      </c>
    </row>
    <row r="4405" spans="1:17" ht="15" customHeight="1">
      <c r="A4405" s="35">
        <v>901303</v>
      </c>
      <c r="B4405" s="36" t="s">
        <v>10602</v>
      </c>
      <c r="C4405" s="37" t="s">
        <v>9251</v>
      </c>
      <c r="D4405" s="37" t="s">
        <v>9414</v>
      </c>
      <c r="E4405" s="35">
        <v>901303</v>
      </c>
      <c r="F4405" s="37" t="s">
        <v>12326</v>
      </c>
      <c r="G4405" s="36" t="s">
        <v>9253</v>
      </c>
      <c r="H4405" s="42">
        <v>111886.26282405001</v>
      </c>
      <c r="I4405" s="39"/>
      <c r="J4405" s="42">
        <f t="shared" si="201"/>
        <v>111886.26282405001</v>
      </c>
      <c r="K4405" s="43">
        <v>0</v>
      </c>
      <c r="L4405" s="36">
        <v>100</v>
      </c>
      <c r="M4405" s="36">
        <v>1</v>
      </c>
      <c r="N4405" s="40" t="s">
        <v>9254</v>
      </c>
      <c r="O4405" s="37" t="s">
        <v>9255</v>
      </c>
      <c r="P4405" s="36">
        <v>706</v>
      </c>
      <c r="Q4405" s="37" t="s">
        <v>9256</v>
      </c>
    </row>
    <row r="4406" spans="1:17" ht="15" customHeight="1">
      <c r="A4406" s="35">
        <v>862352</v>
      </c>
      <c r="B4406" s="36" t="s">
        <v>10602</v>
      </c>
      <c r="C4406" s="37" t="s">
        <v>9240</v>
      </c>
      <c r="D4406" s="37" t="s">
        <v>9383</v>
      </c>
      <c r="E4406" s="35">
        <v>862352</v>
      </c>
      <c r="F4406" s="38" t="s">
        <v>12327</v>
      </c>
      <c r="G4406" s="36" t="s">
        <v>9253</v>
      </c>
      <c r="H4406" s="42">
        <v>2000393.4950999999</v>
      </c>
      <c r="I4406" s="39"/>
      <c r="J4406" s="42">
        <f t="shared" si="201"/>
        <v>2000393.4950999999</v>
      </c>
      <c r="K4406" s="36">
        <v>0</v>
      </c>
      <c r="L4406" s="36">
        <v>100</v>
      </c>
      <c r="M4406" s="36">
        <v>1</v>
      </c>
      <c r="N4406" s="40" t="s">
        <v>10956</v>
      </c>
      <c r="O4406" s="37" t="s">
        <v>11510</v>
      </c>
      <c r="P4406" s="36">
        <v>237</v>
      </c>
      <c r="Q4406" s="37" t="s">
        <v>9384</v>
      </c>
    </row>
    <row r="4407" spans="1:17" ht="15" customHeight="1">
      <c r="A4407" s="35">
        <v>862351</v>
      </c>
      <c r="B4407" s="36" t="s">
        <v>10602</v>
      </c>
      <c r="C4407" s="37" t="s">
        <v>9240</v>
      </c>
      <c r="D4407" s="37" t="s">
        <v>9383</v>
      </c>
      <c r="E4407" s="35">
        <v>862351</v>
      </c>
      <c r="F4407" s="37" t="s">
        <v>3670</v>
      </c>
      <c r="G4407" s="36" t="s">
        <v>9253</v>
      </c>
      <c r="H4407" s="42">
        <v>2000393.4950999999</v>
      </c>
      <c r="I4407" s="39"/>
      <c r="J4407" s="42">
        <f t="shared" si="201"/>
        <v>2000393.4950999999</v>
      </c>
      <c r="K4407" s="36">
        <v>0</v>
      </c>
      <c r="L4407" s="36">
        <v>100</v>
      </c>
      <c r="M4407" s="36">
        <v>1</v>
      </c>
      <c r="N4407" s="40" t="s">
        <v>10956</v>
      </c>
      <c r="O4407" s="37" t="s">
        <v>11510</v>
      </c>
      <c r="P4407" s="36">
        <v>237</v>
      </c>
      <c r="Q4407" s="37" t="s">
        <v>9384</v>
      </c>
    </row>
    <row r="4408" spans="1:17" ht="15" customHeight="1">
      <c r="A4408" s="35">
        <v>862353</v>
      </c>
      <c r="B4408" s="36" t="s">
        <v>10602</v>
      </c>
      <c r="C4408" s="37" t="s">
        <v>9240</v>
      </c>
      <c r="D4408" s="37" t="s">
        <v>9383</v>
      </c>
      <c r="E4408" s="35">
        <v>862353</v>
      </c>
      <c r="F4408" s="38" t="s">
        <v>12328</v>
      </c>
      <c r="G4408" s="36" t="s">
        <v>9253</v>
      </c>
      <c r="H4408" s="42">
        <v>2000393.4950999999</v>
      </c>
      <c r="I4408" s="39"/>
      <c r="J4408" s="42">
        <f t="shared" si="201"/>
        <v>2000393.4950999999</v>
      </c>
      <c r="K4408" s="36">
        <v>0</v>
      </c>
      <c r="L4408" s="36">
        <v>100</v>
      </c>
      <c r="M4408" s="36">
        <v>1</v>
      </c>
      <c r="N4408" s="40" t="s">
        <v>10956</v>
      </c>
      <c r="O4408" s="37" t="s">
        <v>11510</v>
      </c>
      <c r="P4408" s="36">
        <v>237</v>
      </c>
      <c r="Q4408" s="37" t="s">
        <v>9384</v>
      </c>
    </row>
    <row r="4409" spans="1:17" ht="15" customHeight="1">
      <c r="A4409" s="35">
        <v>862354</v>
      </c>
      <c r="B4409" s="36" t="s">
        <v>10602</v>
      </c>
      <c r="C4409" s="37" t="s">
        <v>9240</v>
      </c>
      <c r="D4409" s="37" t="s">
        <v>9383</v>
      </c>
      <c r="E4409" s="35">
        <v>862354</v>
      </c>
      <c r="F4409" s="37" t="s">
        <v>12329</v>
      </c>
      <c r="G4409" s="36" t="s">
        <v>9253</v>
      </c>
      <c r="H4409" s="42">
        <v>2000393.4950999999</v>
      </c>
      <c r="I4409" s="39"/>
      <c r="J4409" s="42">
        <f t="shared" si="201"/>
        <v>2000393.4950999999</v>
      </c>
      <c r="K4409" s="36">
        <v>0</v>
      </c>
      <c r="L4409" s="36">
        <v>100</v>
      </c>
      <c r="M4409" s="36">
        <v>1</v>
      </c>
      <c r="N4409" s="40" t="s">
        <v>10956</v>
      </c>
      <c r="O4409" s="37" t="s">
        <v>11510</v>
      </c>
      <c r="P4409" s="36">
        <v>237</v>
      </c>
      <c r="Q4409" s="37" t="s">
        <v>9384</v>
      </c>
    </row>
    <row r="4410" spans="1:17" ht="15" customHeight="1">
      <c r="A4410" s="35">
        <v>902204</v>
      </c>
      <c r="B4410" s="36" t="s">
        <v>10602</v>
      </c>
      <c r="C4410" s="37" t="s">
        <v>9251</v>
      </c>
      <c r="D4410" s="37" t="s">
        <v>9346</v>
      </c>
      <c r="E4410" s="35">
        <v>902204</v>
      </c>
      <c r="F4410" s="38" t="s">
        <v>4411</v>
      </c>
      <c r="G4410" s="36" t="s">
        <v>9253</v>
      </c>
      <c r="H4410" s="42">
        <v>3925.8337833000005</v>
      </c>
      <c r="I4410" s="39"/>
      <c r="J4410" s="42">
        <f t="shared" si="201"/>
        <v>3925.8337833000005</v>
      </c>
      <c r="K4410" s="43">
        <v>0</v>
      </c>
      <c r="L4410" s="36">
        <v>100</v>
      </c>
      <c r="M4410" s="36">
        <v>1</v>
      </c>
      <c r="N4410" s="40" t="s">
        <v>9254</v>
      </c>
      <c r="O4410" s="37" t="s">
        <v>9255</v>
      </c>
      <c r="P4410" s="36">
        <v>706</v>
      </c>
      <c r="Q4410" s="37" t="s">
        <v>9256</v>
      </c>
    </row>
    <row r="4411" spans="1:17" ht="15" customHeight="1">
      <c r="A4411" s="35">
        <v>902106</v>
      </c>
      <c r="B4411" s="36" t="s">
        <v>10602</v>
      </c>
      <c r="C4411" s="37" t="s">
        <v>9251</v>
      </c>
      <c r="D4411" s="37" t="s">
        <v>9314</v>
      </c>
      <c r="E4411" s="35">
        <v>902106</v>
      </c>
      <c r="F4411" s="37" t="s">
        <v>4818</v>
      </c>
      <c r="G4411" s="36" t="s">
        <v>9253</v>
      </c>
      <c r="H4411" s="42">
        <v>121700.84728229999</v>
      </c>
      <c r="I4411" s="39"/>
      <c r="J4411" s="42">
        <f t="shared" si="201"/>
        <v>121700.84728229999</v>
      </c>
      <c r="K4411" s="43">
        <v>0</v>
      </c>
      <c r="L4411" s="36">
        <v>100</v>
      </c>
      <c r="M4411" s="36">
        <v>1</v>
      </c>
      <c r="N4411" s="40" t="s">
        <v>9254</v>
      </c>
      <c r="O4411" s="37" t="s">
        <v>9255</v>
      </c>
      <c r="P4411" s="36">
        <v>706</v>
      </c>
      <c r="Q4411" s="37" t="s">
        <v>9256</v>
      </c>
    </row>
    <row r="4412" spans="1:17" ht="15" customHeight="1">
      <c r="A4412" s="35">
        <v>908413</v>
      </c>
      <c r="B4412" s="36" t="s">
        <v>10602</v>
      </c>
      <c r="C4412" s="37" t="s">
        <v>10177</v>
      </c>
      <c r="D4412" s="37" t="s">
        <v>10178</v>
      </c>
      <c r="E4412" s="35">
        <v>90841324</v>
      </c>
      <c r="F4412" s="37" t="s">
        <v>12330</v>
      </c>
      <c r="G4412" s="36" t="s">
        <v>9253</v>
      </c>
      <c r="H4412" s="42">
        <v>3472852.96215</v>
      </c>
      <c r="I4412" s="39"/>
      <c r="J4412" s="42">
        <f t="shared" si="201"/>
        <v>3472852.96215</v>
      </c>
      <c r="K4412" s="43">
        <v>0</v>
      </c>
      <c r="L4412" s="36">
        <v>100</v>
      </c>
      <c r="M4412" s="36">
        <v>1</v>
      </c>
      <c r="N4412" s="40" t="s">
        <v>10179</v>
      </c>
      <c r="O4412" s="37" t="s">
        <v>9255</v>
      </c>
      <c r="P4412" s="36">
        <v>706</v>
      </c>
      <c r="Q4412" s="37" t="s">
        <v>9256</v>
      </c>
    </row>
    <row r="4413" spans="1:17" ht="15" customHeight="1">
      <c r="A4413" s="35">
        <v>908413</v>
      </c>
      <c r="B4413" s="36" t="s">
        <v>10602</v>
      </c>
      <c r="C4413" s="37" t="s">
        <v>10177</v>
      </c>
      <c r="D4413" s="37" t="s">
        <v>10178</v>
      </c>
      <c r="E4413" s="35">
        <v>90841323</v>
      </c>
      <c r="F4413" s="37" t="s">
        <v>12331</v>
      </c>
      <c r="G4413" s="36" t="s">
        <v>9253</v>
      </c>
      <c r="H4413" s="42">
        <v>2014254.7180470002</v>
      </c>
      <c r="I4413" s="39"/>
      <c r="J4413" s="42">
        <f t="shared" si="201"/>
        <v>2014254.7180470002</v>
      </c>
      <c r="K4413" s="43">
        <v>0</v>
      </c>
      <c r="L4413" s="36">
        <v>100</v>
      </c>
      <c r="M4413" s="36">
        <v>1</v>
      </c>
      <c r="N4413" s="40" t="s">
        <v>10179</v>
      </c>
      <c r="O4413" s="37" t="s">
        <v>9255</v>
      </c>
      <c r="P4413" s="36">
        <v>706</v>
      </c>
      <c r="Q4413" s="37" t="s">
        <v>9256</v>
      </c>
    </row>
    <row r="4414" spans="1:17" ht="15" customHeight="1">
      <c r="A4414" s="35">
        <v>908413</v>
      </c>
      <c r="B4414" s="36" t="s">
        <v>10602</v>
      </c>
      <c r="C4414" s="37" t="s">
        <v>10177</v>
      </c>
      <c r="D4414" s="37" t="s">
        <v>10178</v>
      </c>
      <c r="E4414" s="35">
        <v>90841352</v>
      </c>
      <c r="F4414" s="37" t="s">
        <v>12332</v>
      </c>
      <c r="G4414" s="36" t="s">
        <v>9253</v>
      </c>
      <c r="H4414" s="42">
        <v>1560367.9352547002</v>
      </c>
      <c r="I4414" s="39"/>
      <c r="J4414" s="42">
        <f t="shared" si="201"/>
        <v>1560367.9352547002</v>
      </c>
      <c r="K4414" s="43">
        <v>0</v>
      </c>
      <c r="L4414" s="36">
        <v>100</v>
      </c>
      <c r="M4414" s="36">
        <v>1</v>
      </c>
      <c r="N4414" s="40" t="s">
        <v>10179</v>
      </c>
      <c r="O4414" s="37" t="s">
        <v>9255</v>
      </c>
      <c r="P4414" s="36">
        <v>706</v>
      </c>
      <c r="Q4414" s="37" t="s">
        <v>9256</v>
      </c>
    </row>
    <row r="4415" spans="1:17" ht="15" customHeight="1">
      <c r="A4415" s="35">
        <v>908413</v>
      </c>
      <c r="B4415" s="36" t="s">
        <v>10602</v>
      </c>
      <c r="C4415" s="37" t="s">
        <v>10177</v>
      </c>
      <c r="D4415" s="37" t="s">
        <v>10178</v>
      </c>
      <c r="E4415" s="35">
        <v>90841351</v>
      </c>
      <c r="F4415" s="37" t="s">
        <v>12333</v>
      </c>
      <c r="G4415" s="36" t="s">
        <v>9253</v>
      </c>
      <c r="H4415" s="42">
        <v>1560367.9352547002</v>
      </c>
      <c r="I4415" s="39"/>
      <c r="J4415" s="42">
        <f t="shared" si="201"/>
        <v>1560367.9352547002</v>
      </c>
      <c r="K4415" s="43">
        <v>0</v>
      </c>
      <c r="L4415" s="36">
        <v>100</v>
      </c>
      <c r="M4415" s="36">
        <v>1</v>
      </c>
      <c r="N4415" s="40" t="s">
        <v>10179</v>
      </c>
      <c r="O4415" s="37" t="s">
        <v>9255</v>
      </c>
      <c r="P4415" s="36">
        <v>706</v>
      </c>
      <c r="Q4415" s="37" t="s">
        <v>9256</v>
      </c>
    </row>
    <row r="4416" spans="1:17" ht="15" customHeight="1">
      <c r="A4416" s="35">
        <v>908413</v>
      </c>
      <c r="B4416" s="36" t="s">
        <v>10602</v>
      </c>
      <c r="C4416" s="37" t="s">
        <v>10177</v>
      </c>
      <c r="D4416" s="37" t="s">
        <v>10178</v>
      </c>
      <c r="E4416" s="35">
        <v>90841322</v>
      </c>
      <c r="F4416" s="37" t="s">
        <v>12334</v>
      </c>
      <c r="G4416" s="36" t="s">
        <v>9253</v>
      </c>
      <c r="H4416" s="42">
        <v>1560367.9352547002</v>
      </c>
      <c r="I4416" s="39"/>
      <c r="J4416" s="42">
        <f t="shared" si="201"/>
        <v>1560367.9352547002</v>
      </c>
      <c r="K4416" s="43">
        <v>0</v>
      </c>
      <c r="L4416" s="36">
        <v>100</v>
      </c>
      <c r="M4416" s="36">
        <v>1</v>
      </c>
      <c r="N4416" s="40" t="s">
        <v>10179</v>
      </c>
      <c r="O4416" s="37" t="s">
        <v>9255</v>
      </c>
      <c r="P4416" s="36">
        <v>706</v>
      </c>
      <c r="Q4416" s="37" t="s">
        <v>9256</v>
      </c>
    </row>
    <row r="4417" spans="1:17" ht="15" customHeight="1">
      <c r="A4417" s="35">
        <v>908413</v>
      </c>
      <c r="B4417" s="36" t="s">
        <v>10602</v>
      </c>
      <c r="C4417" s="37" t="s">
        <v>10177</v>
      </c>
      <c r="D4417" s="37" t="s">
        <v>10178</v>
      </c>
      <c r="E4417" s="35">
        <v>9084136</v>
      </c>
      <c r="F4417" s="37" t="s">
        <v>12335</v>
      </c>
      <c r="G4417" s="36" t="s">
        <v>9253</v>
      </c>
      <c r="H4417" s="42">
        <v>1560367.9352547002</v>
      </c>
      <c r="I4417" s="39"/>
      <c r="J4417" s="42">
        <f t="shared" si="201"/>
        <v>1560367.9352547002</v>
      </c>
      <c r="K4417" s="43">
        <v>0</v>
      </c>
      <c r="L4417" s="36">
        <v>100</v>
      </c>
      <c r="M4417" s="36">
        <v>1</v>
      </c>
      <c r="N4417" s="40" t="s">
        <v>10179</v>
      </c>
      <c r="O4417" s="37" t="s">
        <v>9255</v>
      </c>
      <c r="P4417" s="36">
        <v>706</v>
      </c>
      <c r="Q4417" s="37" t="s">
        <v>9256</v>
      </c>
    </row>
    <row r="4418" spans="1:17" ht="15" customHeight="1">
      <c r="A4418" s="35">
        <v>908413</v>
      </c>
      <c r="B4418" s="36" t="s">
        <v>10602</v>
      </c>
      <c r="C4418" s="37" t="s">
        <v>10177</v>
      </c>
      <c r="D4418" s="37" t="s">
        <v>10178</v>
      </c>
      <c r="E4418" s="35">
        <v>90841310</v>
      </c>
      <c r="F4418" s="37" t="s">
        <v>12336</v>
      </c>
      <c r="G4418" s="36" t="s">
        <v>9253</v>
      </c>
      <c r="H4418" s="42">
        <v>1560367.9352547002</v>
      </c>
      <c r="I4418" s="39"/>
      <c r="J4418" s="42">
        <f t="shared" si="201"/>
        <v>1560367.9352547002</v>
      </c>
      <c r="K4418" s="43">
        <v>0</v>
      </c>
      <c r="L4418" s="36">
        <v>100</v>
      </c>
      <c r="M4418" s="36">
        <v>1</v>
      </c>
      <c r="N4418" s="40" t="s">
        <v>10179</v>
      </c>
      <c r="O4418" s="37" t="s">
        <v>9255</v>
      </c>
      <c r="P4418" s="36">
        <v>706</v>
      </c>
      <c r="Q4418" s="37" t="s">
        <v>9256</v>
      </c>
    </row>
    <row r="4419" spans="1:17" ht="15" customHeight="1">
      <c r="A4419" s="35">
        <v>908413</v>
      </c>
      <c r="B4419" s="36" t="s">
        <v>10602</v>
      </c>
      <c r="C4419" s="37" t="s">
        <v>10177</v>
      </c>
      <c r="D4419" s="37" t="s">
        <v>10178</v>
      </c>
      <c r="E4419" s="35">
        <v>9084138</v>
      </c>
      <c r="F4419" s="37" t="s">
        <v>12337</v>
      </c>
      <c r="G4419" s="36" t="s">
        <v>9253</v>
      </c>
      <c r="H4419" s="42">
        <v>1560367.9352547002</v>
      </c>
      <c r="I4419" s="39"/>
      <c r="J4419" s="42">
        <f t="shared" si="201"/>
        <v>1560367.9352547002</v>
      </c>
      <c r="K4419" s="43">
        <v>0</v>
      </c>
      <c r="L4419" s="36">
        <v>100</v>
      </c>
      <c r="M4419" s="36">
        <v>1</v>
      </c>
      <c r="N4419" s="40" t="s">
        <v>10179</v>
      </c>
      <c r="O4419" s="37" t="s">
        <v>9255</v>
      </c>
      <c r="P4419" s="36">
        <v>706</v>
      </c>
      <c r="Q4419" s="37" t="s">
        <v>9256</v>
      </c>
    </row>
    <row r="4420" spans="1:17" ht="15" customHeight="1">
      <c r="A4420" s="35">
        <v>908413</v>
      </c>
      <c r="B4420" s="36" t="s">
        <v>10602</v>
      </c>
      <c r="C4420" s="37" t="s">
        <v>10177</v>
      </c>
      <c r="D4420" s="37" t="s">
        <v>10178</v>
      </c>
      <c r="E4420" s="35">
        <v>90841312</v>
      </c>
      <c r="F4420" s="37" t="s">
        <v>12338</v>
      </c>
      <c r="G4420" s="36" t="s">
        <v>9253</v>
      </c>
      <c r="H4420" s="42">
        <v>1560367.9352547002</v>
      </c>
      <c r="I4420" s="39"/>
      <c r="J4420" s="42">
        <f t="shared" si="201"/>
        <v>1560367.9352547002</v>
      </c>
      <c r="K4420" s="43">
        <v>0</v>
      </c>
      <c r="L4420" s="36">
        <v>100</v>
      </c>
      <c r="M4420" s="36">
        <v>1</v>
      </c>
      <c r="N4420" s="40" t="s">
        <v>10179</v>
      </c>
      <c r="O4420" s="37" t="s">
        <v>9255</v>
      </c>
      <c r="P4420" s="36">
        <v>706</v>
      </c>
      <c r="Q4420" s="37" t="s">
        <v>9256</v>
      </c>
    </row>
    <row r="4421" spans="1:17" ht="15" customHeight="1">
      <c r="A4421" s="35">
        <v>908413</v>
      </c>
      <c r="B4421" s="36" t="s">
        <v>10602</v>
      </c>
      <c r="C4421" s="37" t="s">
        <v>10177</v>
      </c>
      <c r="D4421" s="37" t="s">
        <v>10178</v>
      </c>
      <c r="E4421" s="35">
        <v>9084134</v>
      </c>
      <c r="F4421" s="37" t="s">
        <v>12339</v>
      </c>
      <c r="G4421" s="36" t="s">
        <v>9253</v>
      </c>
      <c r="H4421" s="42">
        <v>1560367.9352547002</v>
      </c>
      <c r="I4421" s="39"/>
      <c r="J4421" s="42">
        <f t="shared" si="201"/>
        <v>1560367.9352547002</v>
      </c>
      <c r="K4421" s="43">
        <v>0</v>
      </c>
      <c r="L4421" s="36">
        <v>100</v>
      </c>
      <c r="M4421" s="36">
        <v>1</v>
      </c>
      <c r="N4421" s="40" t="s">
        <v>10179</v>
      </c>
      <c r="O4421" s="37" t="s">
        <v>9255</v>
      </c>
      <c r="P4421" s="36">
        <v>706</v>
      </c>
      <c r="Q4421" s="37" t="s">
        <v>9256</v>
      </c>
    </row>
    <row r="4422" spans="1:17" ht="15" customHeight="1">
      <c r="A4422" s="35">
        <v>908413</v>
      </c>
      <c r="B4422" s="36" t="s">
        <v>10602</v>
      </c>
      <c r="C4422" s="37" t="s">
        <v>10177</v>
      </c>
      <c r="D4422" s="37" t="s">
        <v>10178</v>
      </c>
      <c r="E4422" s="35">
        <v>90841316</v>
      </c>
      <c r="F4422" s="37" t="s">
        <v>12340</v>
      </c>
      <c r="G4422" s="36" t="s">
        <v>9253</v>
      </c>
      <c r="H4422" s="42">
        <v>1560367.9352547002</v>
      </c>
      <c r="I4422" s="39"/>
      <c r="J4422" s="42">
        <f t="shared" si="201"/>
        <v>1560367.9352547002</v>
      </c>
      <c r="K4422" s="43">
        <v>0</v>
      </c>
      <c r="L4422" s="36">
        <v>100</v>
      </c>
      <c r="M4422" s="36">
        <v>1</v>
      </c>
      <c r="N4422" s="40" t="s">
        <v>10179</v>
      </c>
      <c r="O4422" s="37" t="s">
        <v>9255</v>
      </c>
      <c r="P4422" s="36">
        <v>706</v>
      </c>
      <c r="Q4422" s="37" t="s">
        <v>9256</v>
      </c>
    </row>
    <row r="4423" spans="1:17" ht="15" customHeight="1">
      <c r="A4423" s="35">
        <v>908413</v>
      </c>
      <c r="B4423" s="36" t="s">
        <v>10602</v>
      </c>
      <c r="C4423" s="37" t="s">
        <v>10177</v>
      </c>
      <c r="D4423" s="37" t="s">
        <v>10178</v>
      </c>
      <c r="E4423" s="35">
        <v>9084135</v>
      </c>
      <c r="F4423" s="37" t="s">
        <v>12341</v>
      </c>
      <c r="G4423" s="36" t="s">
        <v>9253</v>
      </c>
      <c r="H4423" s="42">
        <v>1560367.9352547002</v>
      </c>
      <c r="I4423" s="39"/>
      <c r="J4423" s="42">
        <f t="shared" si="201"/>
        <v>1560367.9352547002</v>
      </c>
      <c r="K4423" s="43">
        <v>0</v>
      </c>
      <c r="L4423" s="36">
        <v>100</v>
      </c>
      <c r="M4423" s="36">
        <v>1</v>
      </c>
      <c r="N4423" s="40" t="s">
        <v>10179</v>
      </c>
      <c r="O4423" s="37" t="s">
        <v>9255</v>
      </c>
      <c r="P4423" s="36">
        <v>706</v>
      </c>
      <c r="Q4423" s="37" t="s">
        <v>9256</v>
      </c>
    </row>
    <row r="4424" spans="1:17" ht="15" customHeight="1">
      <c r="A4424" s="35">
        <v>908413</v>
      </c>
      <c r="B4424" s="36" t="s">
        <v>10602</v>
      </c>
      <c r="C4424" s="37" t="s">
        <v>10177</v>
      </c>
      <c r="D4424" s="37" t="s">
        <v>10178</v>
      </c>
      <c r="E4424" s="35">
        <v>9084139</v>
      </c>
      <c r="F4424" s="37" t="s">
        <v>12342</v>
      </c>
      <c r="G4424" s="36" t="s">
        <v>9253</v>
      </c>
      <c r="H4424" s="42">
        <v>1560367.9352547002</v>
      </c>
      <c r="I4424" s="39"/>
      <c r="J4424" s="42">
        <f t="shared" si="201"/>
        <v>1560367.9352547002</v>
      </c>
      <c r="K4424" s="43">
        <v>0</v>
      </c>
      <c r="L4424" s="36">
        <v>100</v>
      </c>
      <c r="M4424" s="36">
        <v>1</v>
      </c>
      <c r="N4424" s="40" t="s">
        <v>10179</v>
      </c>
      <c r="O4424" s="37" t="s">
        <v>9255</v>
      </c>
      <c r="P4424" s="36">
        <v>706</v>
      </c>
      <c r="Q4424" s="37" t="s">
        <v>9256</v>
      </c>
    </row>
    <row r="4425" spans="1:17" ht="15" customHeight="1">
      <c r="A4425" s="35">
        <v>908413</v>
      </c>
      <c r="B4425" s="36" t="s">
        <v>10602</v>
      </c>
      <c r="C4425" s="37" t="s">
        <v>10177</v>
      </c>
      <c r="D4425" s="37" t="s">
        <v>10178</v>
      </c>
      <c r="E4425" s="35">
        <v>90841315</v>
      </c>
      <c r="F4425" s="37" t="s">
        <v>12343</v>
      </c>
      <c r="G4425" s="36" t="s">
        <v>9253</v>
      </c>
      <c r="H4425" s="42">
        <v>1560367.9352547002</v>
      </c>
      <c r="I4425" s="39"/>
      <c r="J4425" s="42">
        <f t="shared" si="201"/>
        <v>1560367.9352547002</v>
      </c>
      <c r="K4425" s="43">
        <v>0</v>
      </c>
      <c r="L4425" s="36">
        <v>100</v>
      </c>
      <c r="M4425" s="36">
        <v>1</v>
      </c>
      <c r="N4425" s="40" t="s">
        <v>10179</v>
      </c>
      <c r="O4425" s="37" t="s">
        <v>9255</v>
      </c>
      <c r="P4425" s="36">
        <v>706</v>
      </c>
      <c r="Q4425" s="37" t="s">
        <v>9256</v>
      </c>
    </row>
    <row r="4426" spans="1:17" ht="15" customHeight="1">
      <c r="A4426" s="35">
        <v>908413</v>
      </c>
      <c r="B4426" s="36" t="s">
        <v>10602</v>
      </c>
      <c r="C4426" s="37" t="s">
        <v>10177</v>
      </c>
      <c r="D4426" s="37" t="s">
        <v>10178</v>
      </c>
      <c r="E4426" s="35">
        <v>90841318</v>
      </c>
      <c r="F4426" s="37" t="s">
        <v>12344</v>
      </c>
      <c r="G4426" s="36" t="s">
        <v>9253</v>
      </c>
      <c r="H4426" s="42">
        <v>1560367.9352547002</v>
      </c>
      <c r="I4426" s="39"/>
      <c r="J4426" s="42">
        <f t="shared" si="201"/>
        <v>1560367.9352547002</v>
      </c>
      <c r="K4426" s="43">
        <v>0</v>
      </c>
      <c r="L4426" s="36">
        <v>100</v>
      </c>
      <c r="M4426" s="36">
        <v>1</v>
      </c>
      <c r="N4426" s="40" t="s">
        <v>10179</v>
      </c>
      <c r="O4426" s="37" t="s">
        <v>9255</v>
      </c>
      <c r="P4426" s="36">
        <v>706</v>
      </c>
      <c r="Q4426" s="37" t="s">
        <v>9256</v>
      </c>
    </row>
    <row r="4427" spans="1:17" ht="15" customHeight="1">
      <c r="A4427" s="35">
        <v>908413</v>
      </c>
      <c r="B4427" s="36" t="s">
        <v>10602</v>
      </c>
      <c r="C4427" s="37" t="s">
        <v>10177</v>
      </c>
      <c r="D4427" s="37" t="s">
        <v>10178</v>
      </c>
      <c r="E4427" s="35">
        <v>90841313</v>
      </c>
      <c r="F4427" s="37" t="s">
        <v>12345</v>
      </c>
      <c r="G4427" s="36" t="s">
        <v>9253</v>
      </c>
      <c r="H4427" s="42">
        <v>1560367.9352547002</v>
      </c>
      <c r="I4427" s="39"/>
      <c r="J4427" s="42">
        <f t="shared" si="201"/>
        <v>1560367.9352547002</v>
      </c>
      <c r="K4427" s="43">
        <v>0</v>
      </c>
      <c r="L4427" s="36">
        <v>100</v>
      </c>
      <c r="M4427" s="36">
        <v>1</v>
      </c>
      <c r="N4427" s="40" t="s">
        <v>10179</v>
      </c>
      <c r="O4427" s="37" t="s">
        <v>9255</v>
      </c>
      <c r="P4427" s="36">
        <v>706</v>
      </c>
      <c r="Q4427" s="37" t="s">
        <v>9256</v>
      </c>
    </row>
    <row r="4428" spans="1:17" ht="15" customHeight="1">
      <c r="A4428" s="35">
        <v>908413</v>
      </c>
      <c r="B4428" s="36" t="s">
        <v>10602</v>
      </c>
      <c r="C4428" s="37" t="s">
        <v>10177</v>
      </c>
      <c r="D4428" s="37" t="s">
        <v>10178</v>
      </c>
      <c r="E4428" s="35">
        <v>90841311</v>
      </c>
      <c r="F4428" s="37" t="s">
        <v>12346</v>
      </c>
      <c r="G4428" s="36" t="s">
        <v>9253</v>
      </c>
      <c r="H4428" s="42">
        <v>1560367.9352547002</v>
      </c>
      <c r="I4428" s="39"/>
      <c r="J4428" s="42">
        <f t="shared" si="201"/>
        <v>1560367.9352547002</v>
      </c>
      <c r="K4428" s="43">
        <v>0</v>
      </c>
      <c r="L4428" s="36">
        <v>100</v>
      </c>
      <c r="M4428" s="36">
        <v>1</v>
      </c>
      <c r="N4428" s="40" t="s">
        <v>10179</v>
      </c>
      <c r="O4428" s="37" t="s">
        <v>9255</v>
      </c>
      <c r="P4428" s="36">
        <v>706</v>
      </c>
      <c r="Q4428" s="37" t="s">
        <v>9256</v>
      </c>
    </row>
    <row r="4429" spans="1:17" ht="15" customHeight="1">
      <c r="A4429" s="35">
        <v>908413</v>
      </c>
      <c r="B4429" s="36" t="s">
        <v>10602</v>
      </c>
      <c r="C4429" s="37" t="s">
        <v>10177</v>
      </c>
      <c r="D4429" s="37" t="s">
        <v>10178</v>
      </c>
      <c r="E4429" s="35">
        <v>90841314</v>
      </c>
      <c r="F4429" s="37" t="s">
        <v>12347</v>
      </c>
      <c r="G4429" s="36" t="s">
        <v>9253</v>
      </c>
      <c r="H4429" s="42">
        <v>1560367.9352547002</v>
      </c>
      <c r="I4429" s="39"/>
      <c r="J4429" s="42">
        <f t="shared" si="201"/>
        <v>1560367.9352547002</v>
      </c>
      <c r="K4429" s="43">
        <v>0</v>
      </c>
      <c r="L4429" s="36">
        <v>100</v>
      </c>
      <c r="M4429" s="36">
        <v>1</v>
      </c>
      <c r="N4429" s="40" t="s">
        <v>10179</v>
      </c>
      <c r="O4429" s="37" t="s">
        <v>9255</v>
      </c>
      <c r="P4429" s="36">
        <v>706</v>
      </c>
      <c r="Q4429" s="37" t="s">
        <v>9256</v>
      </c>
    </row>
    <row r="4430" spans="1:17" ht="15" customHeight="1">
      <c r="A4430" s="35">
        <v>908413</v>
      </c>
      <c r="B4430" s="36" t="s">
        <v>10602</v>
      </c>
      <c r="C4430" s="37" t="s">
        <v>10177</v>
      </c>
      <c r="D4430" s="37" t="s">
        <v>10178</v>
      </c>
      <c r="E4430" s="35">
        <v>90841321</v>
      </c>
      <c r="F4430" s="37" t="s">
        <v>12348</v>
      </c>
      <c r="G4430" s="36" t="s">
        <v>9253</v>
      </c>
      <c r="H4430" s="42">
        <v>1560367.9352547002</v>
      </c>
      <c r="I4430" s="39"/>
      <c r="J4430" s="42">
        <f t="shared" si="201"/>
        <v>1560367.9352547002</v>
      </c>
      <c r="K4430" s="43">
        <v>0</v>
      </c>
      <c r="L4430" s="36">
        <v>100</v>
      </c>
      <c r="M4430" s="36">
        <v>1</v>
      </c>
      <c r="N4430" s="40" t="s">
        <v>10179</v>
      </c>
      <c r="O4430" s="37" t="s">
        <v>9255</v>
      </c>
      <c r="P4430" s="36">
        <v>706</v>
      </c>
      <c r="Q4430" s="37" t="s">
        <v>9256</v>
      </c>
    </row>
    <row r="4431" spans="1:17" ht="15" customHeight="1">
      <c r="A4431" s="35">
        <v>908413</v>
      </c>
      <c r="B4431" s="36" t="s">
        <v>10602</v>
      </c>
      <c r="C4431" s="37" t="s">
        <v>10177</v>
      </c>
      <c r="D4431" s="37" t="s">
        <v>10178</v>
      </c>
      <c r="E4431" s="35">
        <v>90841320</v>
      </c>
      <c r="F4431" s="37" t="s">
        <v>12349</v>
      </c>
      <c r="G4431" s="36" t="s">
        <v>9253</v>
      </c>
      <c r="H4431" s="42">
        <v>1560367.9352547002</v>
      </c>
      <c r="I4431" s="39"/>
      <c r="J4431" s="42">
        <f t="shared" si="201"/>
        <v>1560367.9352547002</v>
      </c>
      <c r="K4431" s="43">
        <v>0</v>
      </c>
      <c r="L4431" s="36">
        <v>100</v>
      </c>
      <c r="M4431" s="36">
        <v>1</v>
      </c>
      <c r="N4431" s="40" t="s">
        <v>10179</v>
      </c>
      <c r="O4431" s="37" t="s">
        <v>9255</v>
      </c>
      <c r="P4431" s="36">
        <v>706</v>
      </c>
      <c r="Q4431" s="37" t="s">
        <v>9256</v>
      </c>
    </row>
    <row r="4432" spans="1:17" ht="15" customHeight="1">
      <c r="A4432" s="35">
        <v>908413</v>
      </c>
      <c r="B4432" s="36" t="s">
        <v>10602</v>
      </c>
      <c r="C4432" s="37" t="s">
        <v>10177</v>
      </c>
      <c r="D4432" s="37" t="s">
        <v>10178</v>
      </c>
      <c r="E4432" s="35">
        <v>90841319</v>
      </c>
      <c r="F4432" s="37" t="s">
        <v>12350</v>
      </c>
      <c r="G4432" s="36" t="s">
        <v>9253</v>
      </c>
      <c r="H4432" s="42">
        <v>1560367.9352547002</v>
      </c>
      <c r="I4432" s="39"/>
      <c r="J4432" s="42">
        <f t="shared" si="201"/>
        <v>1560367.9352547002</v>
      </c>
      <c r="K4432" s="43">
        <v>0</v>
      </c>
      <c r="L4432" s="36">
        <v>100</v>
      </c>
      <c r="M4432" s="36">
        <v>1</v>
      </c>
      <c r="N4432" s="40" t="s">
        <v>10179</v>
      </c>
      <c r="O4432" s="37" t="s">
        <v>9255</v>
      </c>
      <c r="P4432" s="36">
        <v>706</v>
      </c>
      <c r="Q4432" s="37" t="s">
        <v>9256</v>
      </c>
    </row>
    <row r="4433" spans="1:17" ht="15" customHeight="1">
      <c r="A4433" s="35">
        <v>908413</v>
      </c>
      <c r="B4433" s="36" t="s">
        <v>10602</v>
      </c>
      <c r="C4433" s="37" t="s">
        <v>10177</v>
      </c>
      <c r="D4433" s="37" t="s">
        <v>10178</v>
      </c>
      <c r="E4433" s="35">
        <v>90841317</v>
      </c>
      <c r="F4433" s="37" t="s">
        <v>12351</v>
      </c>
      <c r="G4433" s="36" t="s">
        <v>9253</v>
      </c>
      <c r="H4433" s="42">
        <v>1560367.9352547002</v>
      </c>
      <c r="I4433" s="39"/>
      <c r="J4433" s="42">
        <f t="shared" si="201"/>
        <v>1560367.9352547002</v>
      </c>
      <c r="K4433" s="43">
        <v>0</v>
      </c>
      <c r="L4433" s="36">
        <v>100</v>
      </c>
      <c r="M4433" s="36">
        <v>1</v>
      </c>
      <c r="N4433" s="40" t="s">
        <v>10179</v>
      </c>
      <c r="O4433" s="37" t="s">
        <v>9255</v>
      </c>
      <c r="P4433" s="36">
        <v>706</v>
      </c>
      <c r="Q4433" s="37" t="s">
        <v>9256</v>
      </c>
    </row>
    <row r="4434" spans="1:17" ht="15" customHeight="1">
      <c r="A4434" s="35">
        <v>908413</v>
      </c>
      <c r="B4434" s="36" t="s">
        <v>10602</v>
      </c>
      <c r="C4434" s="37" t="s">
        <v>10177</v>
      </c>
      <c r="D4434" s="37" t="s">
        <v>10178</v>
      </c>
      <c r="E4434" s="35">
        <v>9084137</v>
      </c>
      <c r="F4434" s="37" t="s">
        <v>12352</v>
      </c>
      <c r="G4434" s="36" t="s">
        <v>9253</v>
      </c>
      <c r="H4434" s="42">
        <v>1560367.9352547002</v>
      </c>
      <c r="I4434" s="39"/>
      <c r="J4434" s="42">
        <f t="shared" si="201"/>
        <v>1560367.9352547002</v>
      </c>
      <c r="K4434" s="43">
        <v>0</v>
      </c>
      <c r="L4434" s="36">
        <v>100</v>
      </c>
      <c r="M4434" s="36">
        <v>1</v>
      </c>
      <c r="N4434" s="40" t="s">
        <v>10179</v>
      </c>
      <c r="O4434" s="37" t="s">
        <v>9255</v>
      </c>
      <c r="P4434" s="36">
        <v>706</v>
      </c>
      <c r="Q4434" s="37" t="s">
        <v>9256</v>
      </c>
    </row>
    <row r="4435" spans="1:17" ht="15" customHeight="1">
      <c r="A4435" s="35">
        <v>908413</v>
      </c>
      <c r="B4435" s="36" t="s">
        <v>10602</v>
      </c>
      <c r="C4435" s="37" t="s">
        <v>10177</v>
      </c>
      <c r="D4435" s="37" t="s">
        <v>10178</v>
      </c>
      <c r="E4435" s="35">
        <v>9084131</v>
      </c>
      <c r="F4435" s="37" t="s">
        <v>12353</v>
      </c>
      <c r="G4435" s="36" t="s">
        <v>9253</v>
      </c>
      <c r="H4435" s="42">
        <v>1560367.9352547002</v>
      </c>
      <c r="I4435" s="39"/>
      <c r="J4435" s="42">
        <f t="shared" si="201"/>
        <v>1560367.9352547002</v>
      </c>
      <c r="K4435" s="43">
        <v>0</v>
      </c>
      <c r="L4435" s="36">
        <v>100</v>
      </c>
      <c r="M4435" s="36">
        <v>1</v>
      </c>
      <c r="N4435" s="40" t="s">
        <v>10179</v>
      </c>
      <c r="O4435" s="37" t="s">
        <v>9255</v>
      </c>
      <c r="P4435" s="36">
        <v>706</v>
      </c>
      <c r="Q4435" s="37" t="s">
        <v>9256</v>
      </c>
    </row>
    <row r="4436" spans="1:17" ht="15" customHeight="1">
      <c r="A4436" s="35">
        <v>908413</v>
      </c>
      <c r="B4436" s="36" t="s">
        <v>10602</v>
      </c>
      <c r="C4436" s="37" t="s">
        <v>10177</v>
      </c>
      <c r="D4436" s="37" t="s">
        <v>10178</v>
      </c>
      <c r="E4436" s="35">
        <v>9084132</v>
      </c>
      <c r="F4436" s="38" t="s">
        <v>12354</v>
      </c>
      <c r="G4436" s="36" t="s">
        <v>9253</v>
      </c>
      <c r="H4436" s="42">
        <v>1560367.9352547002</v>
      </c>
      <c r="I4436" s="39"/>
      <c r="J4436" s="42">
        <f t="shared" si="201"/>
        <v>1560367.9352547002</v>
      </c>
      <c r="K4436" s="43">
        <v>0</v>
      </c>
      <c r="L4436" s="36">
        <v>100</v>
      </c>
      <c r="M4436" s="36">
        <v>1</v>
      </c>
      <c r="N4436" s="40" t="s">
        <v>10179</v>
      </c>
      <c r="O4436" s="37" t="s">
        <v>9255</v>
      </c>
      <c r="P4436" s="36">
        <v>706</v>
      </c>
      <c r="Q4436" s="37" t="s">
        <v>9256</v>
      </c>
    </row>
    <row r="4437" spans="1:17" ht="15" customHeight="1">
      <c r="A4437" s="35">
        <v>906216</v>
      </c>
      <c r="B4437" s="36" t="s">
        <v>10602</v>
      </c>
      <c r="C4437" s="37" t="s">
        <v>9251</v>
      </c>
      <c r="D4437" s="37" t="s">
        <v>9257</v>
      </c>
      <c r="E4437" s="35">
        <v>906216</v>
      </c>
      <c r="F4437" s="37" t="s">
        <v>12355</v>
      </c>
      <c r="G4437" s="36" t="s">
        <v>9253</v>
      </c>
      <c r="H4437" s="42">
        <v>172736.68646519998</v>
      </c>
      <c r="I4437" s="39"/>
      <c r="J4437" s="42">
        <f t="shared" ref="J4437:J4500" si="202">H4437</f>
        <v>172736.68646519998</v>
      </c>
      <c r="K4437" s="43">
        <v>0</v>
      </c>
      <c r="L4437" s="36">
        <v>100</v>
      </c>
      <c r="M4437" s="36">
        <v>1</v>
      </c>
      <c r="N4437" s="40" t="s">
        <v>9254</v>
      </c>
      <c r="O4437" s="37" t="s">
        <v>9255</v>
      </c>
      <c r="P4437" s="36">
        <v>706</v>
      </c>
      <c r="Q4437" s="37" t="s">
        <v>9256</v>
      </c>
    </row>
    <row r="4438" spans="1:17" ht="15" customHeight="1">
      <c r="A4438" s="35">
        <v>906215</v>
      </c>
      <c r="B4438" s="36" t="s">
        <v>10602</v>
      </c>
      <c r="C4438" s="37" t="s">
        <v>9251</v>
      </c>
      <c r="D4438" s="37" t="s">
        <v>9257</v>
      </c>
      <c r="E4438" s="35">
        <v>906215</v>
      </c>
      <c r="F4438" s="37" t="s">
        <v>12356</v>
      </c>
      <c r="G4438" s="36" t="s">
        <v>9253</v>
      </c>
      <c r="H4438" s="42">
        <v>33369.587158049995</v>
      </c>
      <c r="I4438" s="39"/>
      <c r="J4438" s="42">
        <f t="shared" si="202"/>
        <v>33369.587158049995</v>
      </c>
      <c r="K4438" s="43">
        <v>0</v>
      </c>
      <c r="L4438" s="36">
        <v>100</v>
      </c>
      <c r="M4438" s="36">
        <v>1</v>
      </c>
      <c r="N4438" s="40" t="s">
        <v>9254</v>
      </c>
      <c r="O4438" s="37" t="s">
        <v>9255</v>
      </c>
      <c r="P4438" s="36">
        <v>706</v>
      </c>
      <c r="Q4438" s="37" t="s">
        <v>9256</v>
      </c>
    </row>
    <row r="4439" spans="1:17" ht="15" customHeight="1">
      <c r="A4439" s="35">
        <v>906214</v>
      </c>
      <c r="B4439" s="36" t="s">
        <v>10602</v>
      </c>
      <c r="C4439" s="37" t="s">
        <v>9251</v>
      </c>
      <c r="D4439" s="37" t="s">
        <v>9257</v>
      </c>
      <c r="E4439" s="35">
        <v>906214</v>
      </c>
      <c r="F4439" s="37" t="s">
        <v>12357</v>
      </c>
      <c r="G4439" s="36" t="s">
        <v>9253</v>
      </c>
      <c r="H4439" s="42">
        <v>172736.68646519998</v>
      </c>
      <c r="I4439" s="39"/>
      <c r="J4439" s="42">
        <f t="shared" si="202"/>
        <v>172736.68646519998</v>
      </c>
      <c r="K4439" s="43">
        <v>0</v>
      </c>
      <c r="L4439" s="36">
        <v>100</v>
      </c>
      <c r="M4439" s="36">
        <v>1</v>
      </c>
      <c r="N4439" s="40" t="s">
        <v>9254</v>
      </c>
      <c r="O4439" s="37" t="s">
        <v>9255</v>
      </c>
      <c r="P4439" s="36">
        <v>706</v>
      </c>
      <c r="Q4439" s="37" t="s">
        <v>9256</v>
      </c>
    </row>
    <row r="4440" spans="1:17" ht="15" customHeight="1">
      <c r="A4440" s="35">
        <v>906213</v>
      </c>
      <c r="B4440" s="36" t="s">
        <v>10602</v>
      </c>
      <c r="C4440" s="37" t="s">
        <v>9251</v>
      </c>
      <c r="D4440" s="37" t="s">
        <v>9257</v>
      </c>
      <c r="E4440" s="35">
        <v>906213</v>
      </c>
      <c r="F4440" s="37" t="s">
        <v>12358</v>
      </c>
      <c r="G4440" s="36" t="s">
        <v>9253</v>
      </c>
      <c r="H4440" s="42">
        <v>147218.76687375002</v>
      </c>
      <c r="I4440" s="39"/>
      <c r="J4440" s="42">
        <f t="shared" si="202"/>
        <v>147218.76687375002</v>
      </c>
      <c r="K4440" s="43">
        <v>0</v>
      </c>
      <c r="L4440" s="36">
        <v>100</v>
      </c>
      <c r="M4440" s="36">
        <v>1</v>
      </c>
      <c r="N4440" s="40" t="s">
        <v>9254</v>
      </c>
      <c r="O4440" s="37" t="s">
        <v>9255</v>
      </c>
      <c r="P4440" s="36">
        <v>706</v>
      </c>
      <c r="Q4440" s="37" t="s">
        <v>9256</v>
      </c>
    </row>
    <row r="4441" spans="1:17" ht="15" customHeight="1">
      <c r="A4441" s="35">
        <v>906212</v>
      </c>
      <c r="B4441" s="36" t="s">
        <v>10602</v>
      </c>
      <c r="C4441" s="37" t="s">
        <v>9251</v>
      </c>
      <c r="D4441" s="37" t="s">
        <v>9257</v>
      </c>
      <c r="E4441" s="35">
        <v>906212</v>
      </c>
      <c r="F4441" s="37" t="s">
        <v>12359</v>
      </c>
      <c r="G4441" s="36" t="s">
        <v>9253</v>
      </c>
      <c r="H4441" s="42">
        <v>35332.504049700001</v>
      </c>
      <c r="I4441" s="39"/>
      <c r="J4441" s="42">
        <f t="shared" si="202"/>
        <v>35332.504049700001</v>
      </c>
      <c r="K4441" s="43">
        <v>0</v>
      </c>
      <c r="L4441" s="36">
        <v>100</v>
      </c>
      <c r="M4441" s="36">
        <v>1</v>
      </c>
      <c r="N4441" s="40" t="s">
        <v>9254</v>
      </c>
      <c r="O4441" s="37" t="s">
        <v>9255</v>
      </c>
      <c r="P4441" s="36">
        <v>706</v>
      </c>
      <c r="Q4441" s="37" t="s">
        <v>9256</v>
      </c>
    </row>
    <row r="4442" spans="1:17" ht="15" customHeight="1">
      <c r="A4442" s="35">
        <v>906217</v>
      </c>
      <c r="B4442" s="36" t="s">
        <v>10602</v>
      </c>
      <c r="C4442" s="37" t="s">
        <v>9251</v>
      </c>
      <c r="D4442" s="37" t="s">
        <v>9414</v>
      </c>
      <c r="E4442" s="35">
        <v>906217</v>
      </c>
      <c r="F4442" s="37" t="s">
        <v>12360</v>
      </c>
      <c r="G4442" s="36" t="s">
        <v>9253</v>
      </c>
      <c r="H4442" s="42">
        <v>225735.44253975002</v>
      </c>
      <c r="I4442" s="39"/>
      <c r="J4442" s="42">
        <f t="shared" si="202"/>
        <v>225735.44253975002</v>
      </c>
      <c r="K4442" s="43">
        <v>0</v>
      </c>
      <c r="L4442" s="36">
        <v>100</v>
      </c>
      <c r="M4442" s="36">
        <v>1</v>
      </c>
      <c r="N4442" s="40" t="s">
        <v>9254</v>
      </c>
      <c r="O4442" s="37" t="s">
        <v>9255</v>
      </c>
      <c r="P4442" s="36">
        <v>706</v>
      </c>
      <c r="Q4442" s="37" t="s">
        <v>9256</v>
      </c>
    </row>
    <row r="4443" spans="1:17" ht="15" customHeight="1">
      <c r="A4443" s="35">
        <v>908413</v>
      </c>
      <c r="B4443" s="36" t="s">
        <v>10602</v>
      </c>
      <c r="C4443" s="37" t="s">
        <v>9251</v>
      </c>
      <c r="D4443" s="37" t="s">
        <v>9314</v>
      </c>
      <c r="E4443" s="35">
        <v>90841325</v>
      </c>
      <c r="F4443" s="37" t="s">
        <v>12361</v>
      </c>
      <c r="G4443" s="36" t="s">
        <v>9253</v>
      </c>
      <c r="H4443" s="42">
        <v>779889.31020000007</v>
      </c>
      <c r="I4443" s="39"/>
      <c r="J4443" s="42">
        <f t="shared" si="202"/>
        <v>779889.31020000007</v>
      </c>
      <c r="K4443" s="43">
        <v>0</v>
      </c>
      <c r="L4443" s="36">
        <v>100</v>
      </c>
      <c r="M4443" s="36">
        <v>1</v>
      </c>
      <c r="N4443" s="40" t="s">
        <v>10179</v>
      </c>
      <c r="O4443" s="37" t="s">
        <v>9255</v>
      </c>
      <c r="P4443" s="36">
        <v>706</v>
      </c>
      <c r="Q4443" s="37" t="s">
        <v>9256</v>
      </c>
    </row>
    <row r="4444" spans="1:17" ht="15" customHeight="1">
      <c r="A4444" s="35">
        <v>302402</v>
      </c>
      <c r="B4444" s="36" t="s">
        <v>10602</v>
      </c>
      <c r="C4444" s="37" t="s">
        <v>9240</v>
      </c>
      <c r="D4444" s="37" t="s">
        <v>9311</v>
      </c>
      <c r="E4444" s="35">
        <v>302402</v>
      </c>
      <c r="F4444" s="37" t="s">
        <v>1452</v>
      </c>
      <c r="G4444" s="36" t="s">
        <v>9253</v>
      </c>
      <c r="H4444" s="42">
        <v>2415897.7127999999</v>
      </c>
      <c r="I4444" s="39"/>
      <c r="J4444" s="42">
        <f t="shared" si="202"/>
        <v>2415897.7127999999</v>
      </c>
      <c r="K4444" s="36">
        <v>0</v>
      </c>
      <c r="L4444" s="36">
        <v>100</v>
      </c>
      <c r="M4444" s="36">
        <v>1</v>
      </c>
      <c r="N4444" s="40" t="s">
        <v>10956</v>
      </c>
      <c r="O4444" s="37" t="s">
        <v>9245</v>
      </c>
      <c r="P4444" s="36">
        <v>209</v>
      </c>
      <c r="Q4444" s="37" t="s">
        <v>9312</v>
      </c>
    </row>
    <row r="4445" spans="1:17" ht="15" customHeight="1">
      <c r="A4445" s="35">
        <v>302401</v>
      </c>
      <c r="B4445" s="36" t="s">
        <v>10602</v>
      </c>
      <c r="C4445" s="37" t="s">
        <v>9240</v>
      </c>
      <c r="D4445" s="37" t="s">
        <v>9311</v>
      </c>
      <c r="E4445" s="35">
        <v>302401</v>
      </c>
      <c r="F4445" s="37" t="s">
        <v>1451</v>
      </c>
      <c r="G4445" s="36" t="s">
        <v>9253</v>
      </c>
      <c r="H4445" s="42">
        <v>1585432.874025</v>
      </c>
      <c r="I4445" s="39"/>
      <c r="J4445" s="42">
        <f t="shared" si="202"/>
        <v>1585432.874025</v>
      </c>
      <c r="K4445" s="36">
        <v>0</v>
      </c>
      <c r="L4445" s="36">
        <v>100</v>
      </c>
      <c r="M4445" s="36">
        <v>1</v>
      </c>
      <c r="N4445" s="40" t="s">
        <v>9684</v>
      </c>
      <c r="O4445" s="37" t="s">
        <v>9844</v>
      </c>
      <c r="P4445" s="36">
        <v>209</v>
      </c>
      <c r="Q4445" s="37" t="s">
        <v>9312</v>
      </c>
    </row>
    <row r="4446" spans="1:17" ht="15" customHeight="1">
      <c r="A4446" s="35">
        <v>302404</v>
      </c>
      <c r="B4446" s="36" t="s">
        <v>10602</v>
      </c>
      <c r="C4446" s="37" t="s">
        <v>9240</v>
      </c>
      <c r="D4446" s="37" t="s">
        <v>9311</v>
      </c>
      <c r="E4446" s="35">
        <v>302404</v>
      </c>
      <c r="F4446" s="37" t="s">
        <v>1454</v>
      </c>
      <c r="G4446" s="36" t="s">
        <v>9253</v>
      </c>
      <c r="H4446" s="42">
        <v>2415897.7127999999</v>
      </c>
      <c r="I4446" s="39"/>
      <c r="J4446" s="42">
        <f t="shared" si="202"/>
        <v>2415897.7127999999</v>
      </c>
      <c r="K4446" s="36">
        <v>0</v>
      </c>
      <c r="L4446" s="36">
        <v>100</v>
      </c>
      <c r="M4446" s="36">
        <v>1</v>
      </c>
      <c r="N4446" s="40" t="s">
        <v>10956</v>
      </c>
      <c r="O4446" s="37" t="s">
        <v>9245</v>
      </c>
      <c r="P4446" s="36">
        <v>209</v>
      </c>
      <c r="Q4446" s="37" t="s">
        <v>9312</v>
      </c>
    </row>
    <row r="4447" spans="1:17" ht="15" customHeight="1">
      <c r="A4447" s="35">
        <v>302403</v>
      </c>
      <c r="B4447" s="36" t="s">
        <v>10602</v>
      </c>
      <c r="C4447" s="37" t="s">
        <v>9240</v>
      </c>
      <c r="D4447" s="37" t="s">
        <v>9311</v>
      </c>
      <c r="E4447" s="35">
        <v>302403</v>
      </c>
      <c r="F4447" s="37" t="s">
        <v>1453</v>
      </c>
      <c r="G4447" s="36" t="s">
        <v>9253</v>
      </c>
      <c r="H4447" s="42">
        <v>1585432.874025</v>
      </c>
      <c r="I4447" s="39"/>
      <c r="J4447" s="42">
        <f t="shared" si="202"/>
        <v>1585432.874025</v>
      </c>
      <c r="K4447" s="36">
        <v>0</v>
      </c>
      <c r="L4447" s="36">
        <v>100</v>
      </c>
      <c r="M4447" s="36">
        <v>1</v>
      </c>
      <c r="N4447" s="40" t="s">
        <v>9684</v>
      </c>
      <c r="O4447" s="37" t="s">
        <v>9844</v>
      </c>
      <c r="P4447" s="36">
        <v>209</v>
      </c>
      <c r="Q4447" s="37" t="s">
        <v>9312</v>
      </c>
    </row>
    <row r="4448" spans="1:17" ht="15" customHeight="1">
      <c r="A4448" s="35">
        <v>301202</v>
      </c>
      <c r="B4448" s="36" t="s">
        <v>10602</v>
      </c>
      <c r="C4448" s="37" t="s">
        <v>9240</v>
      </c>
      <c r="D4448" s="37" t="s">
        <v>9311</v>
      </c>
      <c r="E4448" s="35">
        <v>301202</v>
      </c>
      <c r="F4448" s="37" t="s">
        <v>12362</v>
      </c>
      <c r="G4448" s="36" t="s">
        <v>9253</v>
      </c>
      <c r="H4448" s="42">
        <v>2793381.7304250002</v>
      </c>
      <c r="I4448" s="39"/>
      <c r="J4448" s="42">
        <f t="shared" si="202"/>
        <v>2793381.7304250002</v>
      </c>
      <c r="K4448" s="36">
        <v>0</v>
      </c>
      <c r="L4448" s="36">
        <v>100</v>
      </c>
      <c r="M4448" s="36">
        <v>1</v>
      </c>
      <c r="N4448" s="40" t="s">
        <v>10956</v>
      </c>
      <c r="O4448" s="37" t="s">
        <v>9245</v>
      </c>
      <c r="P4448" s="36">
        <v>209</v>
      </c>
      <c r="Q4448" s="37" t="s">
        <v>9312</v>
      </c>
    </row>
    <row r="4449" spans="1:17" ht="15" customHeight="1">
      <c r="A4449" s="35">
        <v>902219</v>
      </c>
      <c r="B4449" s="36" t="s">
        <v>10602</v>
      </c>
      <c r="C4449" s="37" t="s">
        <v>9251</v>
      </c>
      <c r="D4449" s="37" t="s">
        <v>9346</v>
      </c>
      <c r="E4449" s="35">
        <v>902219</v>
      </c>
      <c r="F4449" s="37" t="s">
        <v>4419</v>
      </c>
      <c r="G4449" s="36" t="s">
        <v>9253</v>
      </c>
      <c r="H4449" s="42">
        <v>9225.7093907550006</v>
      </c>
      <c r="I4449" s="39"/>
      <c r="J4449" s="42">
        <f t="shared" si="202"/>
        <v>9225.7093907550006</v>
      </c>
      <c r="K4449" s="43">
        <v>0</v>
      </c>
      <c r="L4449" s="36">
        <v>100</v>
      </c>
      <c r="M4449" s="36">
        <v>1</v>
      </c>
      <c r="N4449" s="40" t="s">
        <v>9254</v>
      </c>
      <c r="O4449" s="37" t="s">
        <v>9255</v>
      </c>
      <c r="P4449" s="36">
        <v>706</v>
      </c>
      <c r="Q4449" s="37" t="s">
        <v>9256</v>
      </c>
    </row>
    <row r="4450" spans="1:17" ht="15" customHeight="1">
      <c r="A4450" s="35">
        <v>502405</v>
      </c>
      <c r="B4450" s="36" t="s">
        <v>10602</v>
      </c>
      <c r="C4450" s="37" t="s">
        <v>9240</v>
      </c>
      <c r="D4450" s="37" t="s">
        <v>9241</v>
      </c>
      <c r="E4450" s="35">
        <v>502405</v>
      </c>
      <c r="F4450" s="37" t="s">
        <v>1904</v>
      </c>
      <c r="G4450" s="36" t="s">
        <v>9253</v>
      </c>
      <c r="H4450" s="42">
        <v>2347593.9201000002</v>
      </c>
      <c r="I4450" s="39"/>
      <c r="J4450" s="42">
        <f t="shared" si="202"/>
        <v>2347593.9201000002</v>
      </c>
      <c r="K4450" s="36">
        <v>0</v>
      </c>
      <c r="L4450" s="36">
        <v>100</v>
      </c>
      <c r="M4450" s="36">
        <v>1</v>
      </c>
      <c r="N4450" s="40" t="s">
        <v>9684</v>
      </c>
      <c r="O4450" s="37" t="s">
        <v>9844</v>
      </c>
      <c r="P4450" s="36">
        <v>235</v>
      </c>
      <c r="Q4450" s="37" t="s">
        <v>9246</v>
      </c>
    </row>
    <row r="4451" spans="1:17" ht="15" customHeight="1">
      <c r="A4451" s="44" t="s">
        <v>12363</v>
      </c>
      <c r="B4451" s="36" t="s">
        <v>10602</v>
      </c>
      <c r="C4451" s="37" t="s">
        <v>9251</v>
      </c>
      <c r="D4451" s="37" t="s">
        <v>9257</v>
      </c>
      <c r="E4451" s="35" t="s">
        <v>12363</v>
      </c>
      <c r="F4451" s="37" t="s">
        <v>12364</v>
      </c>
      <c r="G4451" s="36" t="s">
        <v>9253</v>
      </c>
      <c r="H4451" s="42">
        <v>677206.32761925005</v>
      </c>
      <c r="I4451" s="39"/>
      <c r="J4451" s="42">
        <f t="shared" si="202"/>
        <v>677206.32761925005</v>
      </c>
      <c r="K4451" s="43">
        <v>0</v>
      </c>
      <c r="L4451" s="36">
        <v>100</v>
      </c>
      <c r="M4451" s="36">
        <v>1</v>
      </c>
      <c r="N4451" s="40" t="s">
        <v>9254</v>
      </c>
      <c r="O4451" s="37" t="s">
        <v>9255</v>
      </c>
      <c r="P4451" s="36">
        <v>706</v>
      </c>
      <c r="Q4451" s="37" t="s">
        <v>9256</v>
      </c>
    </row>
    <row r="4452" spans="1:17" ht="15" customHeight="1">
      <c r="A4452" s="35">
        <v>906210</v>
      </c>
      <c r="B4452" s="36" t="s">
        <v>10602</v>
      </c>
      <c r="C4452" s="37" t="s">
        <v>9251</v>
      </c>
      <c r="D4452" s="37" t="s">
        <v>9257</v>
      </c>
      <c r="E4452" s="35">
        <v>906210</v>
      </c>
      <c r="F4452" s="37" t="s">
        <v>12365</v>
      </c>
      <c r="G4452" s="36" t="s">
        <v>9253</v>
      </c>
      <c r="H4452" s="42">
        <v>270391.80182478752</v>
      </c>
      <c r="I4452" s="39"/>
      <c r="J4452" s="42">
        <f t="shared" si="202"/>
        <v>270391.80182478752</v>
      </c>
      <c r="K4452" s="43">
        <v>0</v>
      </c>
      <c r="L4452" s="36">
        <v>100</v>
      </c>
      <c r="M4452" s="36">
        <v>1</v>
      </c>
      <c r="N4452" s="40" t="s">
        <v>9254</v>
      </c>
      <c r="O4452" s="37" t="s">
        <v>9255</v>
      </c>
      <c r="P4452" s="36">
        <v>706</v>
      </c>
      <c r="Q4452" s="37" t="s">
        <v>9256</v>
      </c>
    </row>
    <row r="4453" spans="1:17" ht="15" customHeight="1">
      <c r="A4453" s="35">
        <v>451306</v>
      </c>
      <c r="B4453" s="36" t="s">
        <v>10602</v>
      </c>
      <c r="C4453" s="37" t="s">
        <v>9240</v>
      </c>
      <c r="D4453" s="37" t="s">
        <v>9241</v>
      </c>
      <c r="E4453" s="35">
        <v>451306</v>
      </c>
      <c r="F4453" s="37" t="s">
        <v>7936</v>
      </c>
      <c r="G4453" s="36" t="s">
        <v>9253</v>
      </c>
      <c r="H4453" s="42">
        <v>9564342.5646054</v>
      </c>
      <c r="I4453" s="39"/>
      <c r="J4453" s="42">
        <f t="shared" si="202"/>
        <v>9564342.5646054</v>
      </c>
      <c r="K4453" s="36">
        <v>0</v>
      </c>
      <c r="L4453" s="36">
        <v>100</v>
      </c>
      <c r="M4453" s="36">
        <v>1</v>
      </c>
      <c r="N4453" s="40" t="s">
        <v>12366</v>
      </c>
      <c r="O4453" s="37" t="s">
        <v>12367</v>
      </c>
      <c r="P4453" s="36">
        <v>316</v>
      </c>
      <c r="Q4453" s="37" t="s">
        <v>9428</v>
      </c>
    </row>
    <row r="4454" spans="1:17" ht="15" customHeight="1">
      <c r="A4454" s="35">
        <v>451302</v>
      </c>
      <c r="B4454" s="36" t="s">
        <v>10602</v>
      </c>
      <c r="C4454" s="37" t="s">
        <v>9343</v>
      </c>
      <c r="D4454" s="37" t="s">
        <v>9427</v>
      </c>
      <c r="E4454" s="35">
        <v>4513021</v>
      </c>
      <c r="F4454" s="38" t="s">
        <v>7929</v>
      </c>
      <c r="G4454" s="36" t="s">
        <v>9253</v>
      </c>
      <c r="H4454" s="42">
        <v>9663590.8511999995</v>
      </c>
      <c r="I4454" s="39"/>
      <c r="J4454" s="42">
        <f t="shared" si="202"/>
        <v>9663590.8511999995</v>
      </c>
      <c r="K4454" s="36">
        <v>0</v>
      </c>
      <c r="L4454" s="36">
        <v>100</v>
      </c>
      <c r="M4454" s="36">
        <v>1</v>
      </c>
      <c r="N4454" s="37" t="s">
        <v>12368</v>
      </c>
      <c r="O4454" s="37" t="s">
        <v>12369</v>
      </c>
      <c r="P4454" s="36">
        <v>316</v>
      </c>
      <c r="Q4454" s="37" t="s">
        <v>9428</v>
      </c>
    </row>
    <row r="4455" spans="1:17" ht="15" customHeight="1">
      <c r="A4455" s="35">
        <v>467002</v>
      </c>
      <c r="B4455" s="36" t="s">
        <v>10602</v>
      </c>
      <c r="C4455" s="37" t="s">
        <v>9240</v>
      </c>
      <c r="D4455" s="37" t="s">
        <v>9241</v>
      </c>
      <c r="E4455" s="35">
        <v>467002</v>
      </c>
      <c r="F4455" s="38" t="s">
        <v>2107</v>
      </c>
      <c r="G4455" s="36" t="s">
        <v>9253</v>
      </c>
      <c r="H4455" s="42">
        <v>5993993.2190638501</v>
      </c>
      <c r="I4455" s="39"/>
      <c r="J4455" s="42">
        <f t="shared" si="202"/>
        <v>5993993.2190638501</v>
      </c>
      <c r="K4455" s="43">
        <v>0</v>
      </c>
      <c r="L4455" s="36">
        <v>100</v>
      </c>
      <c r="M4455" s="36">
        <v>1</v>
      </c>
      <c r="N4455" s="40" t="s">
        <v>9684</v>
      </c>
      <c r="O4455" s="37" t="s">
        <v>9844</v>
      </c>
      <c r="P4455" s="36">
        <v>235</v>
      </c>
      <c r="Q4455" s="37" t="s">
        <v>9246</v>
      </c>
    </row>
    <row r="4456" spans="1:17" ht="15" customHeight="1">
      <c r="A4456" s="35">
        <v>467001</v>
      </c>
      <c r="B4456" s="36" t="s">
        <v>10602</v>
      </c>
      <c r="C4456" s="37" t="s">
        <v>9240</v>
      </c>
      <c r="D4456" s="37" t="s">
        <v>9241</v>
      </c>
      <c r="E4456" s="35" t="s">
        <v>12370</v>
      </c>
      <c r="F4456" s="37" t="s">
        <v>12371</v>
      </c>
      <c r="G4456" s="36" t="s">
        <v>9253</v>
      </c>
      <c r="H4456" s="42">
        <v>25424445.489069626</v>
      </c>
      <c r="I4456" s="39"/>
      <c r="J4456" s="42">
        <f t="shared" si="202"/>
        <v>25424445.489069626</v>
      </c>
      <c r="K4456" s="43">
        <v>0</v>
      </c>
      <c r="L4456" s="36">
        <v>100</v>
      </c>
      <c r="M4456" s="36">
        <v>1</v>
      </c>
      <c r="N4456" s="37" t="s">
        <v>10934</v>
      </c>
      <c r="O4456" s="37" t="s">
        <v>10795</v>
      </c>
      <c r="P4456" s="36">
        <v>235</v>
      </c>
      <c r="Q4456" s="37" t="s">
        <v>9246</v>
      </c>
    </row>
    <row r="4457" spans="1:17" ht="15" customHeight="1">
      <c r="A4457" s="35">
        <v>906315</v>
      </c>
      <c r="B4457" s="36" t="s">
        <v>10602</v>
      </c>
      <c r="C4457" s="37" t="s">
        <v>9251</v>
      </c>
      <c r="D4457" s="37" t="s">
        <v>9257</v>
      </c>
      <c r="E4457" s="35">
        <v>906315</v>
      </c>
      <c r="F4457" s="37" t="s">
        <v>12372</v>
      </c>
      <c r="G4457" s="36" t="s">
        <v>9253</v>
      </c>
      <c r="H4457" s="42">
        <v>419573.48559018743</v>
      </c>
      <c r="I4457" s="39"/>
      <c r="J4457" s="42">
        <f t="shared" si="202"/>
        <v>419573.48559018743</v>
      </c>
      <c r="K4457" s="43">
        <v>0</v>
      </c>
      <c r="L4457" s="36">
        <v>100</v>
      </c>
      <c r="M4457" s="36">
        <v>1</v>
      </c>
      <c r="N4457" s="40" t="s">
        <v>9254</v>
      </c>
      <c r="O4457" s="37" t="s">
        <v>9255</v>
      </c>
      <c r="P4457" s="36">
        <v>706</v>
      </c>
      <c r="Q4457" s="37" t="s">
        <v>9256</v>
      </c>
    </row>
    <row r="4458" spans="1:17" ht="15" customHeight="1">
      <c r="A4458" s="35">
        <v>906113</v>
      </c>
      <c r="B4458" s="36" t="s">
        <v>10602</v>
      </c>
      <c r="C4458" s="37" t="s">
        <v>9251</v>
      </c>
      <c r="D4458" s="37" t="s">
        <v>9257</v>
      </c>
      <c r="E4458" s="35">
        <v>906113</v>
      </c>
      <c r="F4458" s="37" t="s">
        <v>12373</v>
      </c>
      <c r="G4458" s="36" t="s">
        <v>9253</v>
      </c>
      <c r="H4458" s="42">
        <v>133478.34863219998</v>
      </c>
      <c r="I4458" s="39"/>
      <c r="J4458" s="42">
        <f t="shared" si="202"/>
        <v>133478.34863219998</v>
      </c>
      <c r="K4458" s="43">
        <v>0</v>
      </c>
      <c r="L4458" s="36">
        <v>100</v>
      </c>
      <c r="M4458" s="36">
        <v>1</v>
      </c>
      <c r="N4458" s="40" t="s">
        <v>9254</v>
      </c>
      <c r="O4458" s="37" t="s">
        <v>9255</v>
      </c>
      <c r="P4458" s="36">
        <v>706</v>
      </c>
      <c r="Q4458" s="37" t="s">
        <v>9256</v>
      </c>
    </row>
    <row r="4459" spans="1:17" ht="15" customHeight="1">
      <c r="A4459" s="35">
        <v>906622</v>
      </c>
      <c r="B4459" s="36" t="s">
        <v>10602</v>
      </c>
      <c r="C4459" s="37" t="s">
        <v>9251</v>
      </c>
      <c r="D4459" s="37" t="s">
        <v>9314</v>
      </c>
      <c r="E4459" s="35">
        <v>906622</v>
      </c>
      <c r="F4459" s="37" t="s">
        <v>12374</v>
      </c>
      <c r="G4459" s="36" t="s">
        <v>9253</v>
      </c>
      <c r="H4459" s="42">
        <v>245364.61145625002</v>
      </c>
      <c r="I4459" s="39"/>
      <c r="J4459" s="42">
        <f t="shared" si="202"/>
        <v>245364.61145625002</v>
      </c>
      <c r="K4459" s="43">
        <v>0</v>
      </c>
      <c r="L4459" s="36">
        <v>100</v>
      </c>
      <c r="M4459" s="36">
        <v>1</v>
      </c>
      <c r="N4459" s="40" t="s">
        <v>9254</v>
      </c>
      <c r="O4459" s="37" t="s">
        <v>9255</v>
      </c>
      <c r="P4459" s="36">
        <v>706</v>
      </c>
      <c r="Q4459" s="37" t="s">
        <v>9256</v>
      </c>
    </row>
    <row r="4460" spans="1:17" ht="15" customHeight="1">
      <c r="A4460" s="35">
        <v>911030</v>
      </c>
      <c r="B4460" s="36" t="s">
        <v>10602</v>
      </c>
      <c r="C4460" s="37" t="s">
        <v>9251</v>
      </c>
      <c r="D4460" s="37" t="s">
        <v>9314</v>
      </c>
      <c r="E4460" s="35">
        <v>911030</v>
      </c>
      <c r="F4460" s="38" t="s">
        <v>12375</v>
      </c>
      <c r="G4460" s="50" t="s">
        <v>9253</v>
      </c>
      <c r="H4460" s="42">
        <v>291059.16839999997</v>
      </c>
      <c r="I4460" s="39"/>
      <c r="J4460" s="42">
        <f t="shared" si="202"/>
        <v>291059.16839999997</v>
      </c>
      <c r="K4460" s="36">
        <v>0</v>
      </c>
      <c r="L4460" s="36">
        <v>100</v>
      </c>
      <c r="M4460" s="36">
        <v>1</v>
      </c>
      <c r="N4460" s="40" t="s">
        <v>9254</v>
      </c>
      <c r="O4460" s="37" t="s">
        <v>11724</v>
      </c>
      <c r="P4460" s="36">
        <v>706</v>
      </c>
      <c r="Q4460" s="37" t="s">
        <v>9256</v>
      </c>
    </row>
    <row r="4461" spans="1:17" ht="15" customHeight="1">
      <c r="A4461" s="35">
        <v>930810</v>
      </c>
      <c r="B4461" s="36" t="s">
        <v>10602</v>
      </c>
      <c r="C4461" s="37" t="s">
        <v>9902</v>
      </c>
      <c r="D4461" s="37" t="s">
        <v>9903</v>
      </c>
      <c r="E4461" s="35">
        <v>930810</v>
      </c>
      <c r="F4461" s="38" t="s">
        <v>12376</v>
      </c>
      <c r="G4461" s="36" t="s">
        <v>9253</v>
      </c>
      <c r="H4461" s="42">
        <v>246132.9</v>
      </c>
      <c r="I4461" s="39"/>
      <c r="J4461" s="42">
        <f t="shared" si="202"/>
        <v>246132.9</v>
      </c>
      <c r="K4461" s="36">
        <v>0</v>
      </c>
      <c r="L4461" s="36">
        <v>100</v>
      </c>
      <c r="M4461" s="36">
        <v>1</v>
      </c>
      <c r="N4461" s="37" t="s">
        <v>11149</v>
      </c>
      <c r="O4461" s="37" t="s">
        <v>9255</v>
      </c>
      <c r="P4461" s="36">
        <v>327</v>
      </c>
      <c r="Q4461" s="37" t="s">
        <v>9354</v>
      </c>
    </row>
    <row r="4462" spans="1:17" ht="15" customHeight="1">
      <c r="A4462" s="35">
        <v>930820</v>
      </c>
      <c r="B4462" s="36" t="s">
        <v>10602</v>
      </c>
      <c r="C4462" s="37" t="s">
        <v>9902</v>
      </c>
      <c r="D4462" s="37" t="s">
        <v>9903</v>
      </c>
      <c r="E4462" s="35">
        <v>930820</v>
      </c>
      <c r="F4462" s="38" t="s">
        <v>12377</v>
      </c>
      <c r="G4462" s="36" t="s">
        <v>9253</v>
      </c>
      <c r="H4462" s="42">
        <v>216801</v>
      </c>
      <c r="I4462" s="39"/>
      <c r="J4462" s="42">
        <f t="shared" si="202"/>
        <v>216801</v>
      </c>
      <c r="K4462" s="43">
        <v>0</v>
      </c>
      <c r="L4462" s="36">
        <v>100</v>
      </c>
      <c r="M4462" s="36">
        <v>1</v>
      </c>
      <c r="N4462" s="37" t="s">
        <v>11147</v>
      </c>
      <c r="O4462" s="37" t="s">
        <v>9255</v>
      </c>
      <c r="P4462" s="36">
        <v>327</v>
      </c>
      <c r="Q4462" s="37" t="s">
        <v>9354</v>
      </c>
    </row>
    <row r="4463" spans="1:17" ht="15" customHeight="1">
      <c r="A4463" s="35">
        <v>930860</v>
      </c>
      <c r="B4463" s="36" t="s">
        <v>10602</v>
      </c>
      <c r="C4463" s="37" t="s">
        <v>9902</v>
      </c>
      <c r="D4463" s="37" t="s">
        <v>9903</v>
      </c>
      <c r="E4463" s="35">
        <v>930860</v>
      </c>
      <c r="F4463" s="38" t="s">
        <v>5979</v>
      </c>
      <c r="G4463" s="36" t="s">
        <v>9253</v>
      </c>
      <c r="H4463" s="42">
        <v>238481.1</v>
      </c>
      <c r="I4463" s="39"/>
      <c r="J4463" s="42">
        <f t="shared" si="202"/>
        <v>238481.1</v>
      </c>
      <c r="K4463" s="43">
        <v>0</v>
      </c>
      <c r="L4463" s="36">
        <v>100</v>
      </c>
      <c r="M4463" s="36">
        <v>1</v>
      </c>
      <c r="N4463" s="37" t="s">
        <v>11147</v>
      </c>
      <c r="O4463" s="37" t="s">
        <v>9255</v>
      </c>
      <c r="P4463" s="36">
        <v>327</v>
      </c>
      <c r="Q4463" s="37" t="s">
        <v>9354</v>
      </c>
    </row>
    <row r="4464" spans="1:17" ht="15" customHeight="1">
      <c r="A4464" s="35">
        <v>930806</v>
      </c>
      <c r="B4464" s="36" t="s">
        <v>10602</v>
      </c>
      <c r="C4464" s="37" t="s">
        <v>9902</v>
      </c>
      <c r="D4464" s="37" t="s">
        <v>9903</v>
      </c>
      <c r="E4464" s="35">
        <v>930806</v>
      </c>
      <c r="F4464" s="38" t="s">
        <v>12378</v>
      </c>
      <c r="G4464" s="36" t="s">
        <v>9253</v>
      </c>
      <c r="H4464" s="42">
        <v>253669.25984399999</v>
      </c>
      <c r="I4464" s="39"/>
      <c r="J4464" s="42">
        <f t="shared" si="202"/>
        <v>253669.25984399999</v>
      </c>
      <c r="K4464" s="43">
        <v>0</v>
      </c>
      <c r="L4464" s="36">
        <v>100</v>
      </c>
      <c r="M4464" s="36">
        <v>1</v>
      </c>
      <c r="N4464" s="37" t="s">
        <v>12379</v>
      </c>
      <c r="O4464" s="37" t="s">
        <v>9255</v>
      </c>
      <c r="P4464" s="36">
        <v>327</v>
      </c>
      <c r="Q4464" s="37" t="s">
        <v>9354</v>
      </c>
    </row>
    <row r="4465" spans="1:17" ht="15" customHeight="1">
      <c r="A4465" s="35">
        <v>906812</v>
      </c>
      <c r="B4465" s="36" t="s">
        <v>10602</v>
      </c>
      <c r="C4465" s="37" t="s">
        <v>9251</v>
      </c>
      <c r="D4465" s="37" t="s">
        <v>9257</v>
      </c>
      <c r="E4465" s="35">
        <v>906812</v>
      </c>
      <c r="F4465" s="37" t="s">
        <v>4667</v>
      </c>
      <c r="G4465" s="36" t="s">
        <v>9253</v>
      </c>
      <c r="H4465" s="42">
        <v>31406.670266400004</v>
      </c>
      <c r="I4465" s="39"/>
      <c r="J4465" s="42">
        <f t="shared" si="202"/>
        <v>31406.670266400004</v>
      </c>
      <c r="K4465" s="43">
        <v>0</v>
      </c>
      <c r="L4465" s="36">
        <v>100</v>
      </c>
      <c r="M4465" s="36">
        <v>1</v>
      </c>
      <c r="N4465" s="40" t="s">
        <v>9254</v>
      </c>
      <c r="O4465" s="37" t="s">
        <v>9255</v>
      </c>
      <c r="P4465" s="36">
        <v>706</v>
      </c>
      <c r="Q4465" s="37" t="s">
        <v>9256</v>
      </c>
    </row>
    <row r="4466" spans="1:17" ht="15" customHeight="1">
      <c r="A4466" s="35">
        <v>906811</v>
      </c>
      <c r="B4466" s="36" t="s">
        <v>10602</v>
      </c>
      <c r="C4466" s="37" t="s">
        <v>9251</v>
      </c>
      <c r="D4466" s="37" t="s">
        <v>9314</v>
      </c>
      <c r="E4466" s="35">
        <v>906811</v>
      </c>
      <c r="F4466" s="38" t="s">
        <v>4984</v>
      </c>
      <c r="G4466" s="36" t="s">
        <v>9253</v>
      </c>
      <c r="H4466" s="42">
        <v>289907.72553600004</v>
      </c>
      <c r="I4466" s="39"/>
      <c r="J4466" s="42">
        <f t="shared" si="202"/>
        <v>289907.72553600004</v>
      </c>
      <c r="K4466" s="43">
        <v>0</v>
      </c>
      <c r="L4466" s="36">
        <v>100</v>
      </c>
      <c r="M4466" s="36">
        <v>1</v>
      </c>
      <c r="N4466" s="40" t="s">
        <v>9254</v>
      </c>
      <c r="O4466" s="37" t="s">
        <v>9255</v>
      </c>
      <c r="P4466" s="36">
        <v>706</v>
      </c>
      <c r="Q4466" s="37" t="s">
        <v>9256</v>
      </c>
    </row>
    <row r="4467" spans="1:17" ht="15" customHeight="1">
      <c r="A4467" s="35">
        <v>906810</v>
      </c>
      <c r="B4467" s="36" t="s">
        <v>10602</v>
      </c>
      <c r="C4467" s="37" t="s">
        <v>9251</v>
      </c>
      <c r="D4467" s="37" t="s">
        <v>9314</v>
      </c>
      <c r="E4467" s="35">
        <v>906810</v>
      </c>
      <c r="F4467" s="37" t="s">
        <v>4983</v>
      </c>
      <c r="G4467" s="36" t="s">
        <v>9253</v>
      </c>
      <c r="H4467" s="42">
        <v>102373.66557990001</v>
      </c>
      <c r="I4467" s="39"/>
      <c r="J4467" s="42">
        <f t="shared" si="202"/>
        <v>102373.66557990001</v>
      </c>
      <c r="K4467" s="43">
        <v>0</v>
      </c>
      <c r="L4467" s="36">
        <v>100</v>
      </c>
      <c r="M4467" s="36">
        <v>1</v>
      </c>
      <c r="N4467" s="40" t="s">
        <v>9254</v>
      </c>
      <c r="O4467" s="37" t="s">
        <v>9255</v>
      </c>
      <c r="P4467" s="36">
        <v>706</v>
      </c>
      <c r="Q4467" s="37" t="s">
        <v>9256</v>
      </c>
    </row>
    <row r="4468" spans="1:17" ht="15" customHeight="1">
      <c r="A4468" s="35">
        <v>906807</v>
      </c>
      <c r="B4468" s="36" t="s">
        <v>10602</v>
      </c>
      <c r="C4468" s="37" t="s">
        <v>9251</v>
      </c>
      <c r="D4468" s="37" t="s">
        <v>9314</v>
      </c>
      <c r="E4468" s="35">
        <v>906807</v>
      </c>
      <c r="F4468" s="37" t="s">
        <v>4982</v>
      </c>
      <c r="G4468" s="36" t="s">
        <v>9253</v>
      </c>
      <c r="H4468" s="42">
        <v>157033.35133199999</v>
      </c>
      <c r="I4468" s="39"/>
      <c r="J4468" s="42">
        <f t="shared" si="202"/>
        <v>157033.35133199999</v>
      </c>
      <c r="K4468" s="43">
        <v>0</v>
      </c>
      <c r="L4468" s="36">
        <v>100</v>
      </c>
      <c r="M4468" s="36">
        <v>1</v>
      </c>
      <c r="N4468" s="40" t="s">
        <v>9254</v>
      </c>
      <c r="O4468" s="37" t="s">
        <v>9255</v>
      </c>
      <c r="P4468" s="36">
        <v>706</v>
      </c>
      <c r="Q4468" s="37" t="s">
        <v>9256</v>
      </c>
    </row>
    <row r="4469" spans="1:17" ht="15" customHeight="1">
      <c r="A4469" s="35">
        <v>492401</v>
      </c>
      <c r="B4469" s="51" t="s">
        <v>10602</v>
      </c>
      <c r="C4469" s="37" t="s">
        <v>9240</v>
      </c>
      <c r="D4469" s="37" t="s">
        <v>9241</v>
      </c>
      <c r="E4469" s="35">
        <v>492401</v>
      </c>
      <c r="F4469" s="37" t="s">
        <v>12380</v>
      </c>
      <c r="G4469" s="36" t="s">
        <v>9253</v>
      </c>
      <c r="H4469" s="42">
        <v>74932.649999999994</v>
      </c>
      <c r="I4469" s="39"/>
      <c r="J4469" s="42">
        <f t="shared" si="202"/>
        <v>74932.649999999994</v>
      </c>
      <c r="K4469" s="52">
        <v>0</v>
      </c>
      <c r="L4469" s="52">
        <v>100</v>
      </c>
      <c r="M4469" s="51">
        <v>1</v>
      </c>
      <c r="N4469" s="53" t="s">
        <v>12381</v>
      </c>
      <c r="O4469" s="53" t="s">
        <v>12382</v>
      </c>
      <c r="P4469" s="36">
        <v>203</v>
      </c>
      <c r="Q4469" s="37" t="s">
        <v>9385</v>
      </c>
    </row>
    <row r="4470" spans="1:17" ht="15" customHeight="1">
      <c r="A4470" s="35">
        <v>891402</v>
      </c>
      <c r="B4470" s="36" t="s">
        <v>10602</v>
      </c>
      <c r="C4470" s="37" t="s">
        <v>9343</v>
      </c>
      <c r="D4470" s="37" t="s">
        <v>10238</v>
      </c>
      <c r="E4470" s="35">
        <v>891402</v>
      </c>
      <c r="F4470" s="37" t="s">
        <v>12383</v>
      </c>
      <c r="G4470" s="36" t="s">
        <v>9253</v>
      </c>
      <c r="H4470" s="42">
        <v>452980.82114999997</v>
      </c>
      <c r="I4470" s="39"/>
      <c r="J4470" s="42">
        <f t="shared" si="202"/>
        <v>452980.82114999997</v>
      </c>
      <c r="K4470" s="43">
        <v>0</v>
      </c>
      <c r="L4470" s="36">
        <v>100</v>
      </c>
      <c r="M4470" s="36">
        <v>1</v>
      </c>
      <c r="N4470" s="40" t="s">
        <v>10240</v>
      </c>
      <c r="O4470" s="37" t="s">
        <v>9844</v>
      </c>
      <c r="P4470" s="36">
        <v>332</v>
      </c>
      <c r="Q4470" s="37" t="s">
        <v>9904</v>
      </c>
    </row>
    <row r="4471" spans="1:17" ht="15" customHeight="1">
      <c r="A4471" s="35">
        <v>990204</v>
      </c>
      <c r="B4471" s="36" t="s">
        <v>10602</v>
      </c>
      <c r="C4471" s="37" t="s">
        <v>9343</v>
      </c>
      <c r="D4471" s="37" t="s">
        <v>10026</v>
      </c>
      <c r="E4471" s="35">
        <v>9902041</v>
      </c>
      <c r="F4471" s="37" t="s">
        <v>12384</v>
      </c>
      <c r="G4471" s="36" t="s">
        <v>9253</v>
      </c>
      <c r="H4471" s="42">
        <v>102826.64640104999</v>
      </c>
      <c r="I4471" s="39"/>
      <c r="J4471" s="42">
        <f t="shared" si="202"/>
        <v>102826.64640104999</v>
      </c>
      <c r="K4471" s="36">
        <v>0</v>
      </c>
      <c r="L4471" s="36">
        <v>100</v>
      </c>
      <c r="M4471" s="36">
        <v>1</v>
      </c>
      <c r="N4471" s="40" t="s">
        <v>9323</v>
      </c>
      <c r="O4471" s="37" t="s">
        <v>9255</v>
      </c>
      <c r="P4471" s="36">
        <v>312</v>
      </c>
      <c r="Q4471" s="37" t="s">
        <v>10028</v>
      </c>
    </row>
    <row r="4472" spans="1:17" ht="15" customHeight="1">
      <c r="A4472" s="35">
        <v>990204</v>
      </c>
      <c r="B4472" s="36" t="s">
        <v>10602</v>
      </c>
      <c r="C4472" s="37" t="s">
        <v>9343</v>
      </c>
      <c r="D4472" s="37" t="s">
        <v>10026</v>
      </c>
      <c r="E4472" s="35">
        <v>990204</v>
      </c>
      <c r="F4472" s="37" t="s">
        <v>12385</v>
      </c>
      <c r="G4472" s="36" t="s">
        <v>9253</v>
      </c>
      <c r="H4472" s="42">
        <v>102826.64640104999</v>
      </c>
      <c r="I4472" s="39"/>
      <c r="J4472" s="42">
        <f t="shared" si="202"/>
        <v>102826.64640104999</v>
      </c>
      <c r="K4472" s="43">
        <v>0</v>
      </c>
      <c r="L4472" s="36">
        <v>100</v>
      </c>
      <c r="M4472" s="36">
        <v>1</v>
      </c>
      <c r="N4472" s="40" t="s">
        <v>12386</v>
      </c>
      <c r="O4472" s="37" t="s">
        <v>12387</v>
      </c>
      <c r="P4472" s="36">
        <v>312</v>
      </c>
      <c r="Q4472" s="37" t="s">
        <v>10028</v>
      </c>
    </row>
    <row r="4473" spans="1:17" ht="15" customHeight="1">
      <c r="A4473" s="35">
        <v>990104</v>
      </c>
      <c r="B4473" s="36" t="s">
        <v>10602</v>
      </c>
      <c r="C4473" s="37" t="s">
        <v>9343</v>
      </c>
      <c r="D4473" s="37" t="s">
        <v>10026</v>
      </c>
      <c r="E4473" s="35">
        <v>990104</v>
      </c>
      <c r="F4473" s="37" t="s">
        <v>12388</v>
      </c>
      <c r="G4473" s="36" t="s">
        <v>9253</v>
      </c>
      <c r="H4473" s="42">
        <v>165404.48522480627</v>
      </c>
      <c r="I4473" s="39"/>
      <c r="J4473" s="42">
        <f t="shared" si="202"/>
        <v>165404.48522480627</v>
      </c>
      <c r="K4473" s="36">
        <v>0</v>
      </c>
      <c r="L4473" s="36">
        <v>100</v>
      </c>
      <c r="M4473" s="36">
        <v>1</v>
      </c>
      <c r="N4473" s="40" t="s">
        <v>9323</v>
      </c>
      <c r="O4473" s="37" t="s">
        <v>9255</v>
      </c>
      <c r="P4473" s="36">
        <v>312</v>
      </c>
      <c r="Q4473" s="37" t="s">
        <v>10028</v>
      </c>
    </row>
    <row r="4474" spans="1:17" ht="15" customHeight="1">
      <c r="A4474" s="35">
        <v>881401</v>
      </c>
      <c r="B4474" s="36" t="s">
        <v>10602</v>
      </c>
      <c r="C4474" s="37" t="s">
        <v>9331</v>
      </c>
      <c r="D4474" s="37" t="s">
        <v>9869</v>
      </c>
      <c r="E4474" s="35">
        <v>881401</v>
      </c>
      <c r="F4474" s="38" t="s">
        <v>5951</v>
      </c>
      <c r="G4474" s="36" t="s">
        <v>9253</v>
      </c>
      <c r="H4474" s="42">
        <v>229554</v>
      </c>
      <c r="I4474" s="39"/>
      <c r="J4474" s="42">
        <f t="shared" si="202"/>
        <v>229554</v>
      </c>
      <c r="K4474" s="36">
        <v>0</v>
      </c>
      <c r="L4474" s="36">
        <v>100</v>
      </c>
      <c r="M4474" s="36">
        <v>1</v>
      </c>
      <c r="N4474" s="37" t="s">
        <v>9333</v>
      </c>
      <c r="O4474" s="37" t="s">
        <v>9811</v>
      </c>
      <c r="P4474" s="36">
        <v>745</v>
      </c>
      <c r="Q4474" s="37" t="s">
        <v>9850</v>
      </c>
    </row>
    <row r="4475" spans="1:17" ht="15" customHeight="1">
      <c r="A4475" s="35">
        <v>881402</v>
      </c>
      <c r="B4475" s="36" t="s">
        <v>10602</v>
      </c>
      <c r="C4475" s="37" t="s">
        <v>9331</v>
      </c>
      <c r="D4475" s="37" t="s">
        <v>9869</v>
      </c>
      <c r="E4475" s="35">
        <v>881402</v>
      </c>
      <c r="F4475" s="38" t="s">
        <v>5954</v>
      </c>
      <c r="G4475" s="36" t="s">
        <v>9253</v>
      </c>
      <c r="H4475" s="42">
        <v>95647.5</v>
      </c>
      <c r="I4475" s="39"/>
      <c r="J4475" s="42">
        <f t="shared" si="202"/>
        <v>95647.5</v>
      </c>
      <c r="K4475" s="36">
        <v>0</v>
      </c>
      <c r="L4475" s="36">
        <v>100</v>
      </c>
      <c r="M4475" s="36">
        <v>1</v>
      </c>
      <c r="N4475" s="37" t="s">
        <v>9333</v>
      </c>
      <c r="O4475" s="37" t="s">
        <v>9811</v>
      </c>
      <c r="P4475" s="36">
        <v>745</v>
      </c>
      <c r="Q4475" s="37" t="s">
        <v>9850</v>
      </c>
    </row>
    <row r="4476" spans="1:17" ht="15" customHeight="1">
      <c r="A4476" s="35">
        <v>881432</v>
      </c>
      <c r="B4476" s="36" t="s">
        <v>10602</v>
      </c>
      <c r="C4476" s="37" t="s">
        <v>9331</v>
      </c>
      <c r="D4476" s="37" t="s">
        <v>9869</v>
      </c>
      <c r="E4476" s="35">
        <v>881432</v>
      </c>
      <c r="F4476" s="38" t="s">
        <v>5957</v>
      </c>
      <c r="G4476" s="36" t="s">
        <v>9253</v>
      </c>
      <c r="H4476" s="42">
        <v>95647.5</v>
      </c>
      <c r="I4476" s="39"/>
      <c r="J4476" s="42">
        <f t="shared" si="202"/>
        <v>95647.5</v>
      </c>
      <c r="K4476" s="36">
        <v>0</v>
      </c>
      <c r="L4476" s="36">
        <v>100</v>
      </c>
      <c r="M4476" s="36">
        <v>1</v>
      </c>
      <c r="N4476" s="37" t="s">
        <v>9333</v>
      </c>
      <c r="O4476" s="37" t="s">
        <v>9811</v>
      </c>
      <c r="P4476" s="36">
        <v>745</v>
      </c>
      <c r="Q4476" s="37" t="s">
        <v>9850</v>
      </c>
    </row>
    <row r="4477" spans="1:17" ht="15" customHeight="1">
      <c r="A4477" s="35">
        <v>881431</v>
      </c>
      <c r="B4477" s="36" t="s">
        <v>10602</v>
      </c>
      <c r="C4477" s="37" t="s">
        <v>9331</v>
      </c>
      <c r="D4477" s="37" t="s">
        <v>9869</v>
      </c>
      <c r="E4477" s="35">
        <v>8814311</v>
      </c>
      <c r="F4477" s="37" t="s">
        <v>12389</v>
      </c>
      <c r="G4477" s="36" t="s">
        <v>9253</v>
      </c>
      <c r="H4477" s="42">
        <v>278927.70498449996</v>
      </c>
      <c r="I4477" s="39"/>
      <c r="J4477" s="42">
        <f t="shared" si="202"/>
        <v>278927.70498449996</v>
      </c>
      <c r="K4477" s="43">
        <v>0</v>
      </c>
      <c r="L4477" s="36">
        <v>100</v>
      </c>
      <c r="M4477" s="36">
        <v>1</v>
      </c>
      <c r="N4477" s="37" t="s">
        <v>9333</v>
      </c>
      <c r="O4477" s="37" t="s">
        <v>9811</v>
      </c>
      <c r="P4477" s="36">
        <v>745</v>
      </c>
      <c r="Q4477" s="37" t="s">
        <v>9850</v>
      </c>
    </row>
    <row r="4478" spans="1:17" ht="15" customHeight="1">
      <c r="A4478" s="35">
        <v>881431</v>
      </c>
      <c r="B4478" s="36" t="s">
        <v>10602</v>
      </c>
      <c r="C4478" s="37" t="s">
        <v>9331</v>
      </c>
      <c r="D4478" s="37" t="s">
        <v>9869</v>
      </c>
      <c r="E4478" s="35">
        <v>881431</v>
      </c>
      <c r="F4478" s="37" t="s">
        <v>5956</v>
      </c>
      <c r="G4478" s="36" t="s">
        <v>9253</v>
      </c>
      <c r="H4478" s="42">
        <v>95647.5</v>
      </c>
      <c r="I4478" s="39"/>
      <c r="J4478" s="42">
        <f t="shared" si="202"/>
        <v>95647.5</v>
      </c>
      <c r="K4478" s="43">
        <v>0</v>
      </c>
      <c r="L4478" s="36">
        <v>100</v>
      </c>
      <c r="M4478" s="36">
        <v>1</v>
      </c>
      <c r="N4478" s="37" t="s">
        <v>9333</v>
      </c>
      <c r="O4478" s="37" t="s">
        <v>9811</v>
      </c>
      <c r="P4478" s="36">
        <v>745</v>
      </c>
      <c r="Q4478" s="37" t="s">
        <v>9850</v>
      </c>
    </row>
    <row r="4479" spans="1:17" ht="15" customHeight="1">
      <c r="A4479" s="35">
        <v>881435</v>
      </c>
      <c r="B4479" s="36" t="s">
        <v>10602</v>
      </c>
      <c r="C4479" s="37" t="s">
        <v>9331</v>
      </c>
      <c r="D4479" s="37" t="s">
        <v>9869</v>
      </c>
      <c r="E4479" s="35">
        <v>881435</v>
      </c>
      <c r="F4479" s="38" t="s">
        <v>12390</v>
      </c>
      <c r="G4479" s="36" t="s">
        <v>9253</v>
      </c>
      <c r="H4479" s="42">
        <v>205351.30558800005</v>
      </c>
      <c r="I4479" s="39"/>
      <c r="J4479" s="42">
        <f t="shared" si="202"/>
        <v>205351.30558800005</v>
      </c>
      <c r="K4479" s="43">
        <v>0</v>
      </c>
      <c r="L4479" s="36">
        <v>100</v>
      </c>
      <c r="M4479" s="36">
        <v>1</v>
      </c>
      <c r="N4479" s="37" t="s">
        <v>9333</v>
      </c>
      <c r="O4479" s="37" t="s">
        <v>9811</v>
      </c>
      <c r="P4479" s="36">
        <v>745</v>
      </c>
      <c r="Q4479" s="37" t="s">
        <v>9850</v>
      </c>
    </row>
    <row r="4480" spans="1:17" ht="15" customHeight="1">
      <c r="A4480" s="35">
        <v>881319</v>
      </c>
      <c r="B4480" s="36" t="s">
        <v>10602</v>
      </c>
      <c r="C4480" s="37" t="s">
        <v>9240</v>
      </c>
      <c r="D4480" s="37" t="s">
        <v>9241</v>
      </c>
      <c r="E4480" s="35">
        <v>881319</v>
      </c>
      <c r="F4480" s="37" t="s">
        <v>8002</v>
      </c>
      <c r="G4480" s="36" t="s">
        <v>9253</v>
      </c>
      <c r="H4480" s="42">
        <v>4954810.3738847999</v>
      </c>
      <c r="I4480" s="39"/>
      <c r="J4480" s="42">
        <f t="shared" si="202"/>
        <v>4954810.3738847999</v>
      </c>
      <c r="K4480" s="36">
        <v>0</v>
      </c>
      <c r="L4480" s="36">
        <v>100</v>
      </c>
      <c r="M4480" s="36">
        <v>1</v>
      </c>
      <c r="N4480" s="40" t="s">
        <v>12391</v>
      </c>
      <c r="O4480" s="37" t="s">
        <v>12392</v>
      </c>
      <c r="P4480" s="36">
        <v>316</v>
      </c>
      <c r="Q4480" s="37" t="s">
        <v>9428</v>
      </c>
    </row>
    <row r="4481" spans="1:17" ht="15" customHeight="1">
      <c r="A4481" s="35">
        <v>881314</v>
      </c>
      <c r="B4481" s="36" t="s">
        <v>10602</v>
      </c>
      <c r="C4481" s="37" t="s">
        <v>9240</v>
      </c>
      <c r="D4481" s="37" t="s">
        <v>9241</v>
      </c>
      <c r="E4481" s="35">
        <v>881314</v>
      </c>
      <c r="F4481" s="37" t="s">
        <v>7998</v>
      </c>
      <c r="G4481" s="36" t="s">
        <v>9253</v>
      </c>
      <c r="H4481" s="42">
        <v>4954810.3738847999</v>
      </c>
      <c r="I4481" s="39"/>
      <c r="J4481" s="42">
        <f t="shared" si="202"/>
        <v>4954810.3738847999</v>
      </c>
      <c r="K4481" s="36">
        <v>0</v>
      </c>
      <c r="L4481" s="36">
        <v>100</v>
      </c>
      <c r="M4481" s="36">
        <v>1</v>
      </c>
      <c r="N4481" s="40" t="s">
        <v>12391</v>
      </c>
      <c r="O4481" s="37" t="s">
        <v>12392</v>
      </c>
      <c r="P4481" s="36">
        <v>316</v>
      </c>
      <c r="Q4481" s="37" t="s">
        <v>9428</v>
      </c>
    </row>
    <row r="4482" spans="1:17" ht="15" customHeight="1">
      <c r="A4482" s="35">
        <v>881312</v>
      </c>
      <c r="B4482" s="36" t="s">
        <v>10602</v>
      </c>
      <c r="C4482" s="37" t="s">
        <v>9240</v>
      </c>
      <c r="D4482" s="37" t="s">
        <v>9241</v>
      </c>
      <c r="E4482" s="35">
        <v>881312</v>
      </c>
      <c r="F4482" s="37" t="s">
        <v>7996</v>
      </c>
      <c r="G4482" s="36" t="s">
        <v>9253</v>
      </c>
      <c r="H4482" s="42">
        <v>4954810.3738847999</v>
      </c>
      <c r="I4482" s="39"/>
      <c r="J4482" s="42">
        <f t="shared" si="202"/>
        <v>4954810.3738847999</v>
      </c>
      <c r="K4482" s="36">
        <v>0</v>
      </c>
      <c r="L4482" s="36">
        <v>100</v>
      </c>
      <c r="M4482" s="36">
        <v>1</v>
      </c>
      <c r="N4482" s="40" t="s">
        <v>12391</v>
      </c>
      <c r="O4482" s="37" t="s">
        <v>12392</v>
      </c>
      <c r="P4482" s="36">
        <v>316</v>
      </c>
      <c r="Q4482" s="37" t="s">
        <v>9428</v>
      </c>
    </row>
    <row r="4483" spans="1:17" ht="15" customHeight="1">
      <c r="A4483" s="35">
        <v>881317</v>
      </c>
      <c r="B4483" s="36" t="s">
        <v>10602</v>
      </c>
      <c r="C4483" s="37" t="s">
        <v>9240</v>
      </c>
      <c r="D4483" s="37" t="s">
        <v>9241</v>
      </c>
      <c r="E4483" s="35">
        <v>8813172</v>
      </c>
      <c r="F4483" s="37" t="s">
        <v>12393</v>
      </c>
      <c r="G4483" s="36" t="s">
        <v>9253</v>
      </c>
      <c r="H4483" s="42">
        <v>6476877.8181696013</v>
      </c>
      <c r="I4483" s="39"/>
      <c r="J4483" s="42">
        <f t="shared" si="202"/>
        <v>6476877.8181696013</v>
      </c>
      <c r="K4483" s="36">
        <v>0</v>
      </c>
      <c r="L4483" s="36">
        <v>100</v>
      </c>
      <c r="M4483" s="36">
        <v>1</v>
      </c>
      <c r="N4483" s="40" t="s">
        <v>12394</v>
      </c>
      <c r="O4483" s="37" t="s">
        <v>12395</v>
      </c>
      <c r="P4483" s="36">
        <v>316</v>
      </c>
      <c r="Q4483" s="37" t="s">
        <v>9428</v>
      </c>
    </row>
    <row r="4484" spans="1:17" ht="15" customHeight="1">
      <c r="A4484" s="35">
        <v>881317</v>
      </c>
      <c r="B4484" s="36" t="s">
        <v>10602</v>
      </c>
      <c r="C4484" s="37" t="s">
        <v>9240</v>
      </c>
      <c r="D4484" s="37" t="s">
        <v>9241</v>
      </c>
      <c r="E4484" s="35">
        <v>8813171</v>
      </c>
      <c r="F4484" s="37" t="s">
        <v>12396</v>
      </c>
      <c r="G4484" s="36" t="s">
        <v>9253</v>
      </c>
      <c r="H4484" s="42">
        <v>7938823.4385168022</v>
      </c>
      <c r="I4484" s="39"/>
      <c r="J4484" s="42">
        <f t="shared" si="202"/>
        <v>7938823.4385168022</v>
      </c>
      <c r="K4484" s="36">
        <v>0</v>
      </c>
      <c r="L4484" s="36">
        <v>100</v>
      </c>
      <c r="M4484" s="36">
        <v>1</v>
      </c>
      <c r="N4484" s="40" t="s">
        <v>12394</v>
      </c>
      <c r="O4484" s="37" t="s">
        <v>12397</v>
      </c>
      <c r="P4484" s="36">
        <v>316</v>
      </c>
      <c r="Q4484" s="37" t="s">
        <v>9428</v>
      </c>
    </row>
    <row r="4485" spans="1:17" ht="15" customHeight="1">
      <c r="A4485" s="35">
        <v>881317</v>
      </c>
      <c r="B4485" s="36" t="s">
        <v>10602</v>
      </c>
      <c r="C4485" s="37" t="s">
        <v>9240</v>
      </c>
      <c r="D4485" s="37" t="s">
        <v>9241</v>
      </c>
      <c r="E4485" s="35">
        <v>881317</v>
      </c>
      <c r="F4485" s="37" t="s">
        <v>8000</v>
      </c>
      <c r="G4485" s="36" t="s">
        <v>9253</v>
      </c>
      <c r="H4485" s="42">
        <v>4954810.3738847999</v>
      </c>
      <c r="I4485" s="39"/>
      <c r="J4485" s="42">
        <f t="shared" si="202"/>
        <v>4954810.3738847999</v>
      </c>
      <c r="K4485" s="36">
        <v>0</v>
      </c>
      <c r="L4485" s="36">
        <v>100</v>
      </c>
      <c r="M4485" s="36">
        <v>1</v>
      </c>
      <c r="N4485" s="40" t="s">
        <v>12391</v>
      </c>
      <c r="O4485" s="37" t="s">
        <v>12392</v>
      </c>
      <c r="P4485" s="36">
        <v>316</v>
      </c>
      <c r="Q4485" s="37" t="s">
        <v>9428</v>
      </c>
    </row>
    <row r="4486" spans="1:17" ht="15" customHeight="1">
      <c r="A4486" s="35">
        <v>882309</v>
      </c>
      <c r="B4486" s="51" t="s">
        <v>10602</v>
      </c>
      <c r="C4486" s="37" t="s">
        <v>9331</v>
      </c>
      <c r="D4486" s="37" t="s">
        <v>9847</v>
      </c>
      <c r="E4486" s="35">
        <v>882309</v>
      </c>
      <c r="F4486" s="37" t="s">
        <v>6068</v>
      </c>
      <c r="G4486" s="36" t="s">
        <v>9253</v>
      </c>
      <c r="H4486" s="42">
        <v>383494.41000000003</v>
      </c>
      <c r="I4486" s="39"/>
      <c r="J4486" s="42">
        <f t="shared" si="202"/>
        <v>383494.41000000003</v>
      </c>
      <c r="K4486" s="52">
        <v>0</v>
      </c>
      <c r="L4486" s="52">
        <v>100</v>
      </c>
      <c r="M4486" s="51">
        <v>1</v>
      </c>
      <c r="N4486" s="53" t="s">
        <v>9333</v>
      </c>
      <c r="O4486" s="53" t="s">
        <v>9811</v>
      </c>
      <c r="P4486" s="36">
        <v>745</v>
      </c>
      <c r="Q4486" s="37" t="s">
        <v>9850</v>
      </c>
    </row>
    <row r="4487" spans="1:17" ht="15" customHeight="1">
      <c r="A4487" s="35">
        <v>882317</v>
      </c>
      <c r="B4487" s="51" t="s">
        <v>10602</v>
      </c>
      <c r="C4487" s="37" t="s">
        <v>9331</v>
      </c>
      <c r="D4487" s="37" t="s">
        <v>9812</v>
      </c>
      <c r="E4487" s="35">
        <v>882317</v>
      </c>
      <c r="F4487" s="37" t="s">
        <v>6070</v>
      </c>
      <c r="G4487" s="36" t="s">
        <v>9253</v>
      </c>
      <c r="H4487" s="42">
        <v>383494.41000000003</v>
      </c>
      <c r="I4487" s="39"/>
      <c r="J4487" s="42">
        <f t="shared" si="202"/>
        <v>383494.41000000003</v>
      </c>
      <c r="K4487" s="52">
        <v>0</v>
      </c>
      <c r="L4487" s="52">
        <v>100</v>
      </c>
      <c r="M4487" s="51">
        <v>1</v>
      </c>
      <c r="N4487" s="53" t="s">
        <v>9333</v>
      </c>
      <c r="O4487" s="53" t="s">
        <v>9255</v>
      </c>
      <c r="P4487" s="36">
        <v>745</v>
      </c>
      <c r="Q4487" s="37" t="s">
        <v>9850</v>
      </c>
    </row>
    <row r="4488" spans="1:17" ht="15" customHeight="1">
      <c r="A4488" s="35">
        <v>882316</v>
      </c>
      <c r="B4488" s="36" t="s">
        <v>10602</v>
      </c>
      <c r="C4488" s="37" t="s">
        <v>9331</v>
      </c>
      <c r="D4488" s="37" t="s">
        <v>9847</v>
      </c>
      <c r="E4488" s="35">
        <v>882316</v>
      </c>
      <c r="F4488" s="38" t="s">
        <v>6069</v>
      </c>
      <c r="G4488" s="50" t="s">
        <v>9253</v>
      </c>
      <c r="H4488" s="42">
        <v>191747.22138</v>
      </c>
      <c r="I4488" s="39"/>
      <c r="J4488" s="42">
        <f t="shared" si="202"/>
        <v>191747.22138</v>
      </c>
      <c r="K4488" s="36">
        <v>0</v>
      </c>
      <c r="L4488" s="36">
        <v>100</v>
      </c>
      <c r="M4488" s="36">
        <v>1</v>
      </c>
      <c r="N4488" s="37" t="s">
        <v>9333</v>
      </c>
      <c r="O4488" s="37" t="s">
        <v>9811</v>
      </c>
      <c r="P4488" s="36">
        <v>745</v>
      </c>
      <c r="Q4488" s="37" t="s">
        <v>9850</v>
      </c>
    </row>
    <row r="4489" spans="1:17" ht="15" customHeight="1">
      <c r="A4489" s="35">
        <v>882318</v>
      </c>
      <c r="B4489" s="36" t="s">
        <v>10602</v>
      </c>
      <c r="C4489" s="37" t="s">
        <v>9331</v>
      </c>
      <c r="D4489" s="37" t="s">
        <v>9847</v>
      </c>
      <c r="E4489" s="35">
        <v>882318</v>
      </c>
      <c r="F4489" s="38" t="s">
        <v>6071</v>
      </c>
      <c r="G4489" s="36" t="s">
        <v>9253</v>
      </c>
      <c r="H4489" s="42">
        <v>191747.22138</v>
      </c>
      <c r="I4489" s="39"/>
      <c r="J4489" s="42">
        <f t="shared" si="202"/>
        <v>191747.22138</v>
      </c>
      <c r="K4489" s="36">
        <v>0</v>
      </c>
      <c r="L4489" s="36">
        <v>100</v>
      </c>
      <c r="M4489" s="36">
        <v>1</v>
      </c>
      <c r="N4489" s="37" t="s">
        <v>9333</v>
      </c>
      <c r="O4489" s="37" t="s">
        <v>9811</v>
      </c>
      <c r="P4489" s="36">
        <v>745</v>
      </c>
      <c r="Q4489" s="37" t="s">
        <v>9850</v>
      </c>
    </row>
    <row r="4490" spans="1:17" ht="15" customHeight="1">
      <c r="A4490" s="35">
        <v>882272</v>
      </c>
      <c r="B4490" s="36" t="s">
        <v>10602</v>
      </c>
      <c r="C4490" s="37" t="s">
        <v>9331</v>
      </c>
      <c r="D4490" s="37" t="s">
        <v>9869</v>
      </c>
      <c r="E4490" s="35">
        <v>882272</v>
      </c>
      <c r="F4490" s="38" t="s">
        <v>12398</v>
      </c>
      <c r="G4490" s="36" t="s">
        <v>9253</v>
      </c>
      <c r="H4490" s="42">
        <v>1237041</v>
      </c>
      <c r="I4490" s="39"/>
      <c r="J4490" s="42">
        <f t="shared" si="202"/>
        <v>1237041</v>
      </c>
      <c r="K4490" s="36">
        <v>0</v>
      </c>
      <c r="L4490" s="36">
        <v>100</v>
      </c>
      <c r="M4490" s="36">
        <v>1</v>
      </c>
      <c r="N4490" s="37" t="s">
        <v>12399</v>
      </c>
      <c r="O4490" s="37" t="s">
        <v>12400</v>
      </c>
      <c r="P4490" s="36">
        <v>745</v>
      </c>
      <c r="Q4490" s="37" t="s">
        <v>9850</v>
      </c>
    </row>
    <row r="4491" spans="1:17" ht="15" customHeight="1">
      <c r="A4491" s="35">
        <v>882307</v>
      </c>
      <c r="B4491" s="36" t="s">
        <v>10602</v>
      </c>
      <c r="C4491" s="37" t="s">
        <v>9331</v>
      </c>
      <c r="D4491" s="37" t="s">
        <v>9847</v>
      </c>
      <c r="E4491" s="35">
        <v>882307</v>
      </c>
      <c r="F4491" s="38" t="s">
        <v>6062</v>
      </c>
      <c r="G4491" s="36" t="s">
        <v>9253</v>
      </c>
      <c r="H4491" s="42">
        <v>194479.76588040002</v>
      </c>
      <c r="I4491" s="39"/>
      <c r="J4491" s="42">
        <f t="shared" si="202"/>
        <v>194479.76588040002</v>
      </c>
      <c r="K4491" s="43">
        <v>0</v>
      </c>
      <c r="L4491" s="36">
        <v>100</v>
      </c>
      <c r="M4491" s="36">
        <v>1</v>
      </c>
      <c r="N4491" s="37" t="s">
        <v>9333</v>
      </c>
      <c r="O4491" s="37" t="s">
        <v>9255</v>
      </c>
      <c r="P4491" s="36">
        <v>745</v>
      </c>
      <c r="Q4491" s="37" t="s">
        <v>9850</v>
      </c>
    </row>
    <row r="4492" spans="1:17" ht="15" customHeight="1">
      <c r="A4492" s="35">
        <v>881151</v>
      </c>
      <c r="B4492" s="36" t="s">
        <v>10602</v>
      </c>
      <c r="C4492" s="37" t="s">
        <v>9331</v>
      </c>
      <c r="D4492" s="37" t="s">
        <v>9869</v>
      </c>
      <c r="E4492" s="35">
        <v>881151</v>
      </c>
      <c r="F4492" s="38" t="s">
        <v>12401</v>
      </c>
      <c r="G4492" s="36" t="s">
        <v>9253</v>
      </c>
      <c r="H4492" s="42">
        <v>335409.75</v>
      </c>
      <c r="I4492" s="39"/>
      <c r="J4492" s="42">
        <f t="shared" si="202"/>
        <v>335409.75</v>
      </c>
      <c r="K4492" s="36">
        <v>0</v>
      </c>
      <c r="L4492" s="36">
        <v>100</v>
      </c>
      <c r="M4492" s="36">
        <v>1</v>
      </c>
      <c r="N4492" s="37" t="s">
        <v>10179</v>
      </c>
      <c r="O4492" s="37" t="s">
        <v>12402</v>
      </c>
      <c r="P4492" s="36">
        <v>745</v>
      </c>
      <c r="Q4492" s="37" t="s">
        <v>9850</v>
      </c>
    </row>
    <row r="4493" spans="1:17" ht="15" customHeight="1">
      <c r="A4493" s="35">
        <v>881132</v>
      </c>
      <c r="B4493" s="36" t="s">
        <v>10602</v>
      </c>
      <c r="C4493" s="37" t="s">
        <v>9331</v>
      </c>
      <c r="D4493" s="37" t="s">
        <v>9869</v>
      </c>
      <c r="E4493" s="35">
        <v>881132</v>
      </c>
      <c r="F4493" s="37" t="s">
        <v>5327</v>
      </c>
      <c r="G4493" s="36" t="s">
        <v>9253</v>
      </c>
      <c r="H4493" s="42">
        <v>75496.803524999996</v>
      </c>
      <c r="I4493" s="39"/>
      <c r="J4493" s="42">
        <f t="shared" si="202"/>
        <v>75496.803524999996</v>
      </c>
      <c r="K4493" s="43">
        <v>0</v>
      </c>
      <c r="L4493" s="36">
        <v>100</v>
      </c>
      <c r="M4493" s="36">
        <v>1</v>
      </c>
      <c r="N4493" s="37" t="s">
        <v>9333</v>
      </c>
      <c r="O4493" s="37" t="s">
        <v>9811</v>
      </c>
      <c r="P4493" s="36">
        <v>745</v>
      </c>
      <c r="Q4493" s="37" t="s">
        <v>9850</v>
      </c>
    </row>
    <row r="4494" spans="1:17" ht="15" customHeight="1">
      <c r="A4494" s="35">
        <v>881204</v>
      </c>
      <c r="B4494" s="36" t="s">
        <v>10602</v>
      </c>
      <c r="C4494" s="37" t="s">
        <v>9331</v>
      </c>
      <c r="D4494" s="37" t="s">
        <v>9869</v>
      </c>
      <c r="E4494" s="35">
        <v>881204</v>
      </c>
      <c r="F4494" s="38" t="s">
        <v>12403</v>
      </c>
      <c r="G4494" s="36" t="s">
        <v>9253</v>
      </c>
      <c r="H4494" s="42">
        <v>550673.68491135002</v>
      </c>
      <c r="I4494" s="39"/>
      <c r="J4494" s="42">
        <f t="shared" si="202"/>
        <v>550673.68491135002</v>
      </c>
      <c r="K4494" s="43">
        <v>0</v>
      </c>
      <c r="L4494" s="36">
        <v>100</v>
      </c>
      <c r="M4494" s="36">
        <v>1</v>
      </c>
      <c r="N4494" s="40" t="s">
        <v>10240</v>
      </c>
      <c r="O4494" s="37" t="s">
        <v>9917</v>
      </c>
      <c r="P4494" s="36">
        <v>745</v>
      </c>
      <c r="Q4494" s="37" t="s">
        <v>9850</v>
      </c>
    </row>
    <row r="4495" spans="1:17" ht="15" customHeight="1">
      <c r="A4495" s="35">
        <v>881207</v>
      </c>
      <c r="B4495" s="36" t="s">
        <v>10602</v>
      </c>
      <c r="C4495" s="37" t="s">
        <v>9331</v>
      </c>
      <c r="D4495" s="37" t="s">
        <v>9869</v>
      </c>
      <c r="E4495" s="35">
        <v>881207</v>
      </c>
      <c r="F4495" s="38" t="s">
        <v>12404</v>
      </c>
      <c r="G4495" s="36" t="s">
        <v>9253</v>
      </c>
      <c r="H4495" s="42">
        <v>762366.72199544997</v>
      </c>
      <c r="I4495" s="39"/>
      <c r="J4495" s="42">
        <f t="shared" si="202"/>
        <v>762366.72199544997</v>
      </c>
      <c r="K4495" s="43">
        <v>0</v>
      </c>
      <c r="L4495" s="36">
        <v>100</v>
      </c>
      <c r="M4495" s="36">
        <v>1</v>
      </c>
      <c r="N4495" s="40" t="s">
        <v>10240</v>
      </c>
      <c r="O4495" s="37" t="s">
        <v>9917</v>
      </c>
      <c r="P4495" s="36">
        <v>745</v>
      </c>
      <c r="Q4495" s="37" t="s">
        <v>9850</v>
      </c>
    </row>
    <row r="4496" spans="1:17" ht="15" customHeight="1">
      <c r="A4496" s="35">
        <v>906110</v>
      </c>
      <c r="B4496" s="36" t="s">
        <v>10602</v>
      </c>
      <c r="C4496" s="37" t="s">
        <v>9251</v>
      </c>
      <c r="D4496" s="37" t="s">
        <v>9414</v>
      </c>
      <c r="E4496" s="35">
        <v>906110</v>
      </c>
      <c r="F4496" s="37" t="s">
        <v>12405</v>
      </c>
      <c r="G4496" s="36" t="s">
        <v>9253</v>
      </c>
      <c r="H4496" s="42">
        <v>137404.18241550002</v>
      </c>
      <c r="I4496" s="39"/>
      <c r="J4496" s="42">
        <f t="shared" si="202"/>
        <v>137404.18241550002</v>
      </c>
      <c r="K4496" s="43">
        <v>0</v>
      </c>
      <c r="L4496" s="36">
        <v>100</v>
      </c>
      <c r="M4496" s="36">
        <v>1</v>
      </c>
      <c r="N4496" s="40" t="s">
        <v>9254</v>
      </c>
      <c r="O4496" s="37" t="s">
        <v>9255</v>
      </c>
      <c r="P4496" s="36">
        <v>706</v>
      </c>
      <c r="Q4496" s="37" t="s">
        <v>9256</v>
      </c>
    </row>
    <row r="4497" spans="1:17" ht="15" customHeight="1">
      <c r="A4497" s="35">
        <v>905727</v>
      </c>
      <c r="B4497" s="36" t="s">
        <v>10602</v>
      </c>
      <c r="C4497" s="37" t="s">
        <v>9251</v>
      </c>
      <c r="D4497" s="37" t="s">
        <v>9314</v>
      </c>
      <c r="E4497" s="35">
        <v>905727</v>
      </c>
      <c r="F4497" s="37" t="s">
        <v>12406</v>
      </c>
      <c r="G4497" s="36" t="s">
        <v>9253</v>
      </c>
      <c r="H4497" s="42">
        <v>157033.35133199999</v>
      </c>
      <c r="I4497" s="39"/>
      <c r="J4497" s="42">
        <f t="shared" si="202"/>
        <v>157033.35133199999</v>
      </c>
      <c r="K4497" s="43">
        <v>0</v>
      </c>
      <c r="L4497" s="36">
        <v>100</v>
      </c>
      <c r="M4497" s="36">
        <v>1</v>
      </c>
      <c r="N4497" s="40" t="s">
        <v>9254</v>
      </c>
      <c r="O4497" s="37" t="s">
        <v>9255</v>
      </c>
      <c r="P4497" s="36">
        <v>706</v>
      </c>
      <c r="Q4497" s="37" t="s">
        <v>9256</v>
      </c>
    </row>
    <row r="4498" spans="1:17" ht="15" customHeight="1">
      <c r="A4498" s="35">
        <v>712001</v>
      </c>
      <c r="B4498" s="36" t="s">
        <v>10602</v>
      </c>
      <c r="C4498" s="37" t="s">
        <v>9240</v>
      </c>
      <c r="D4498" s="37" t="s">
        <v>9247</v>
      </c>
      <c r="E4498" s="35">
        <v>712001</v>
      </c>
      <c r="F4498" s="37" t="s">
        <v>2627</v>
      </c>
      <c r="G4498" s="36" t="s">
        <v>9253</v>
      </c>
      <c r="H4498" s="42">
        <v>528477.62467499997</v>
      </c>
      <c r="I4498" s="39"/>
      <c r="J4498" s="42">
        <f t="shared" si="202"/>
        <v>528477.62467499997</v>
      </c>
      <c r="K4498" s="36">
        <v>0</v>
      </c>
      <c r="L4498" s="36">
        <v>100</v>
      </c>
      <c r="M4498" s="36">
        <v>1</v>
      </c>
      <c r="N4498" s="40" t="s">
        <v>9684</v>
      </c>
      <c r="O4498" s="37" t="s">
        <v>9844</v>
      </c>
      <c r="P4498" s="36">
        <v>204</v>
      </c>
      <c r="Q4498" s="37" t="s">
        <v>9248</v>
      </c>
    </row>
    <row r="4499" spans="1:17" ht="15" customHeight="1">
      <c r="A4499" s="35">
        <v>559220</v>
      </c>
      <c r="B4499" s="36" t="s">
        <v>10602</v>
      </c>
      <c r="C4499" s="37" t="s">
        <v>9331</v>
      </c>
      <c r="D4499" s="37" t="s">
        <v>10692</v>
      </c>
      <c r="E4499" s="35" t="s">
        <v>12407</v>
      </c>
      <c r="F4499" s="38" t="s">
        <v>2246</v>
      </c>
      <c r="G4499" s="36" t="s">
        <v>9253</v>
      </c>
      <c r="H4499" s="42">
        <v>1718760.2290501501</v>
      </c>
      <c r="I4499" s="39"/>
      <c r="J4499" s="42">
        <f t="shared" si="202"/>
        <v>1718760.2290501501</v>
      </c>
      <c r="K4499" s="43">
        <v>0</v>
      </c>
      <c r="L4499" s="36">
        <v>100</v>
      </c>
      <c r="M4499" s="36">
        <v>1</v>
      </c>
      <c r="N4499" s="37" t="s">
        <v>11343</v>
      </c>
      <c r="O4499" s="37" t="s">
        <v>10695</v>
      </c>
      <c r="P4499" s="36">
        <v>745</v>
      </c>
      <c r="Q4499" s="37" t="s">
        <v>9850</v>
      </c>
    </row>
    <row r="4500" spans="1:17" ht="15" customHeight="1">
      <c r="A4500" s="35">
        <v>590501</v>
      </c>
      <c r="B4500" s="36" t="s">
        <v>10602</v>
      </c>
      <c r="C4500" s="37" t="s">
        <v>9331</v>
      </c>
      <c r="D4500" s="37" t="s">
        <v>10692</v>
      </c>
      <c r="E4500" s="35" t="s">
        <v>12408</v>
      </c>
      <c r="F4500" s="38" t="s">
        <v>12409</v>
      </c>
      <c r="G4500" s="36" t="s">
        <v>9253</v>
      </c>
      <c r="H4500" s="42">
        <v>1921695.6369253502</v>
      </c>
      <c r="I4500" s="39"/>
      <c r="J4500" s="42">
        <f t="shared" si="202"/>
        <v>1921695.6369253502</v>
      </c>
      <c r="K4500" s="43">
        <v>0</v>
      </c>
      <c r="L4500" s="36">
        <v>100</v>
      </c>
      <c r="M4500" s="36">
        <v>1</v>
      </c>
      <c r="N4500" s="37" t="s">
        <v>11343</v>
      </c>
      <c r="O4500" s="37" t="s">
        <v>10695</v>
      </c>
      <c r="P4500" s="36">
        <v>745</v>
      </c>
      <c r="Q4500" s="37" t="s">
        <v>9850</v>
      </c>
    </row>
    <row r="4501" spans="1:17" ht="15" customHeight="1">
      <c r="A4501" s="35" t="s">
        <v>12410</v>
      </c>
      <c r="B4501" s="36" t="s">
        <v>10602</v>
      </c>
      <c r="C4501" s="37" t="s">
        <v>9240</v>
      </c>
      <c r="D4501" s="37" t="s">
        <v>9327</v>
      </c>
      <c r="E4501" s="35" t="s">
        <v>12410</v>
      </c>
      <c r="F4501" s="37" t="s">
        <v>12411</v>
      </c>
      <c r="G4501" s="36" t="s">
        <v>9253</v>
      </c>
      <c r="H4501" s="42">
        <v>1843276.5351</v>
      </c>
      <c r="I4501" s="39"/>
      <c r="J4501" s="42">
        <f t="shared" ref="J4501:J4564" si="203">H4501</f>
        <v>1843276.5351</v>
      </c>
      <c r="K4501" s="36">
        <v>0</v>
      </c>
      <c r="L4501" s="36">
        <v>100</v>
      </c>
      <c r="M4501" s="36">
        <v>1</v>
      </c>
      <c r="N4501" s="40" t="s">
        <v>10956</v>
      </c>
      <c r="O4501" s="37" t="s">
        <v>11510</v>
      </c>
      <c r="P4501" s="36">
        <v>245</v>
      </c>
      <c r="Q4501" s="37" t="s">
        <v>9328</v>
      </c>
    </row>
    <row r="4502" spans="1:17" ht="15" customHeight="1">
      <c r="A4502" s="35" t="s">
        <v>1520</v>
      </c>
      <c r="B4502" s="36" t="s">
        <v>10602</v>
      </c>
      <c r="C4502" s="37" t="s">
        <v>9240</v>
      </c>
      <c r="D4502" s="37" t="s">
        <v>9329</v>
      </c>
      <c r="E4502" s="35" t="s">
        <v>12412</v>
      </c>
      <c r="F4502" s="38" t="s">
        <v>1521</v>
      </c>
      <c r="G4502" s="36" t="s">
        <v>9253</v>
      </c>
      <c r="H4502" s="42">
        <v>1852691.5585035</v>
      </c>
      <c r="I4502" s="39"/>
      <c r="J4502" s="42">
        <f t="shared" si="203"/>
        <v>1852691.5585035</v>
      </c>
      <c r="K4502" s="43">
        <v>0</v>
      </c>
      <c r="L4502" s="36">
        <v>100</v>
      </c>
      <c r="M4502" s="36">
        <v>1</v>
      </c>
      <c r="N4502" s="40" t="s">
        <v>11024</v>
      </c>
      <c r="O4502" s="37" t="s">
        <v>10961</v>
      </c>
      <c r="P4502" s="36">
        <v>234</v>
      </c>
      <c r="Q4502" s="37" t="s">
        <v>9330</v>
      </c>
    </row>
    <row r="4503" spans="1:17" ht="15" customHeight="1">
      <c r="A4503" s="35">
        <v>770934</v>
      </c>
      <c r="B4503" s="36" t="s">
        <v>10602</v>
      </c>
      <c r="C4503" s="37" t="s">
        <v>9240</v>
      </c>
      <c r="D4503" s="37" t="s">
        <v>9263</v>
      </c>
      <c r="E4503" s="35">
        <v>770934</v>
      </c>
      <c r="F4503" s="37" t="s">
        <v>7607</v>
      </c>
      <c r="G4503" s="36" t="s">
        <v>9253</v>
      </c>
      <c r="H4503" s="42">
        <v>1706227.7596650003</v>
      </c>
      <c r="I4503" s="39"/>
      <c r="J4503" s="42">
        <f t="shared" si="203"/>
        <v>1706227.7596650003</v>
      </c>
      <c r="K4503" s="36">
        <v>0</v>
      </c>
      <c r="L4503" s="36">
        <v>100</v>
      </c>
      <c r="M4503" s="36">
        <v>1</v>
      </c>
      <c r="N4503" s="40" t="s">
        <v>9684</v>
      </c>
      <c r="O4503" s="37" t="s">
        <v>9844</v>
      </c>
      <c r="P4503" s="36">
        <v>207</v>
      </c>
      <c r="Q4503" s="37" t="s">
        <v>9266</v>
      </c>
    </row>
    <row r="4504" spans="1:17" ht="15" customHeight="1">
      <c r="A4504" s="35" t="s">
        <v>1510</v>
      </c>
      <c r="B4504" s="36" t="s">
        <v>10602</v>
      </c>
      <c r="C4504" s="37" t="s">
        <v>9331</v>
      </c>
      <c r="D4504" s="37" t="s">
        <v>10692</v>
      </c>
      <c r="E4504" s="35" t="s">
        <v>12413</v>
      </c>
      <c r="F4504" s="38" t="s">
        <v>1511</v>
      </c>
      <c r="G4504" s="36" t="s">
        <v>9253</v>
      </c>
      <c r="H4504" s="42">
        <v>1921695.6369253502</v>
      </c>
      <c r="I4504" s="39"/>
      <c r="J4504" s="42">
        <f t="shared" si="203"/>
        <v>1921695.6369253502</v>
      </c>
      <c r="K4504" s="43">
        <v>0</v>
      </c>
      <c r="L4504" s="36">
        <v>100</v>
      </c>
      <c r="M4504" s="36">
        <v>1</v>
      </c>
      <c r="N4504" s="37" t="s">
        <v>11343</v>
      </c>
      <c r="O4504" s="37" t="s">
        <v>10695</v>
      </c>
      <c r="P4504" s="36">
        <v>745</v>
      </c>
      <c r="Q4504" s="37" t="s">
        <v>9850</v>
      </c>
    </row>
    <row r="4505" spans="1:17" ht="15" customHeight="1">
      <c r="A4505" s="35">
        <v>524002</v>
      </c>
      <c r="B4505" s="36" t="s">
        <v>10602</v>
      </c>
      <c r="C4505" s="37" t="s">
        <v>9331</v>
      </c>
      <c r="D4505" s="37" t="s">
        <v>10692</v>
      </c>
      <c r="E4505" s="35" t="s">
        <v>12414</v>
      </c>
      <c r="F4505" s="38" t="s">
        <v>1972</v>
      </c>
      <c r="G4505" s="36" t="s">
        <v>9253</v>
      </c>
      <c r="H4505" s="42">
        <v>1921695.6369253502</v>
      </c>
      <c r="I4505" s="39"/>
      <c r="J4505" s="42">
        <f t="shared" si="203"/>
        <v>1921695.6369253502</v>
      </c>
      <c r="K4505" s="43">
        <v>0</v>
      </c>
      <c r="L4505" s="36">
        <v>100</v>
      </c>
      <c r="M4505" s="36">
        <v>1</v>
      </c>
      <c r="N4505" s="37" t="s">
        <v>11343</v>
      </c>
      <c r="O4505" s="37" t="s">
        <v>10695</v>
      </c>
      <c r="P4505" s="36">
        <v>745</v>
      </c>
      <c r="Q4505" s="37" t="s">
        <v>9850</v>
      </c>
    </row>
    <row r="4506" spans="1:17" ht="15" customHeight="1">
      <c r="A4506" s="35">
        <v>524001</v>
      </c>
      <c r="B4506" s="36" t="s">
        <v>10602</v>
      </c>
      <c r="C4506" s="37" t="s">
        <v>9343</v>
      </c>
      <c r="D4506" s="37" t="s">
        <v>10262</v>
      </c>
      <c r="E4506" s="35">
        <v>524001</v>
      </c>
      <c r="F4506" s="38" t="s">
        <v>1971</v>
      </c>
      <c r="G4506" s="36" t="s">
        <v>9253</v>
      </c>
      <c r="H4506" s="42">
        <v>1718760.2290501501</v>
      </c>
      <c r="I4506" s="39"/>
      <c r="J4506" s="42">
        <f t="shared" si="203"/>
        <v>1718760.2290501501</v>
      </c>
      <c r="K4506" s="43">
        <v>0</v>
      </c>
      <c r="L4506" s="36">
        <v>100</v>
      </c>
      <c r="M4506" s="36">
        <v>1</v>
      </c>
      <c r="N4506" s="40" t="s">
        <v>9868</v>
      </c>
      <c r="O4506" s="37" t="s">
        <v>9844</v>
      </c>
      <c r="P4506" s="36">
        <v>235</v>
      </c>
      <c r="Q4506" s="37" t="s">
        <v>9246</v>
      </c>
    </row>
    <row r="4507" spans="1:17" ht="15" customHeight="1">
      <c r="A4507" s="35">
        <v>502102</v>
      </c>
      <c r="B4507" s="36" t="s">
        <v>10602</v>
      </c>
      <c r="C4507" s="37" t="s">
        <v>9331</v>
      </c>
      <c r="D4507" s="37" t="s">
        <v>10692</v>
      </c>
      <c r="E4507" s="35" t="s">
        <v>12415</v>
      </c>
      <c r="F4507" s="38" t="s">
        <v>4149</v>
      </c>
      <c r="G4507" s="36" t="s">
        <v>9253</v>
      </c>
      <c r="H4507" s="42">
        <v>1718760.2290501501</v>
      </c>
      <c r="I4507" s="39"/>
      <c r="J4507" s="42">
        <f t="shared" si="203"/>
        <v>1718760.2290501501</v>
      </c>
      <c r="K4507" s="43">
        <v>0</v>
      </c>
      <c r="L4507" s="36">
        <v>100</v>
      </c>
      <c r="M4507" s="36">
        <v>1</v>
      </c>
      <c r="N4507" s="37" t="s">
        <v>11343</v>
      </c>
      <c r="O4507" s="37" t="s">
        <v>10695</v>
      </c>
      <c r="P4507" s="36">
        <v>745</v>
      </c>
      <c r="Q4507" s="37" t="s">
        <v>9850</v>
      </c>
    </row>
    <row r="4508" spans="1:17" ht="15" customHeight="1">
      <c r="A4508" s="35" t="s">
        <v>12416</v>
      </c>
      <c r="B4508" s="36" t="s">
        <v>10602</v>
      </c>
      <c r="C4508" s="37" t="s">
        <v>9331</v>
      </c>
      <c r="D4508" s="37" t="s">
        <v>10692</v>
      </c>
      <c r="E4508" s="35" t="s">
        <v>12417</v>
      </c>
      <c r="F4508" s="37" t="s">
        <v>8250</v>
      </c>
      <c r="G4508" s="36" t="s">
        <v>9253</v>
      </c>
      <c r="H4508" s="42">
        <v>1974392.4057858002</v>
      </c>
      <c r="I4508" s="39"/>
      <c r="J4508" s="42">
        <f t="shared" si="203"/>
        <v>1974392.4057858002</v>
      </c>
      <c r="K4508" s="43">
        <v>0</v>
      </c>
      <c r="L4508" s="36">
        <v>100</v>
      </c>
      <c r="M4508" s="36">
        <v>1</v>
      </c>
      <c r="N4508" s="37" t="s">
        <v>11343</v>
      </c>
      <c r="O4508" s="37" t="s">
        <v>10695</v>
      </c>
      <c r="P4508" s="36">
        <v>745</v>
      </c>
      <c r="Q4508" s="37" t="s">
        <v>9850</v>
      </c>
    </row>
    <row r="4509" spans="1:17" ht="15" customHeight="1">
      <c r="A4509" s="35" t="s">
        <v>1988</v>
      </c>
      <c r="B4509" s="36" t="s">
        <v>10602</v>
      </c>
      <c r="C4509" s="37" t="s">
        <v>9240</v>
      </c>
      <c r="D4509" s="37" t="s">
        <v>9260</v>
      </c>
      <c r="E4509" s="35" t="s">
        <v>1988</v>
      </c>
      <c r="F4509" s="38" t="s">
        <v>1989</v>
      </c>
      <c r="G4509" s="36" t="s">
        <v>9253</v>
      </c>
      <c r="H4509" s="42">
        <v>1718307.2482290003</v>
      </c>
      <c r="I4509" s="39"/>
      <c r="J4509" s="42">
        <f t="shared" si="203"/>
        <v>1718307.2482290003</v>
      </c>
      <c r="K4509" s="43">
        <v>0</v>
      </c>
      <c r="L4509" s="36">
        <v>100</v>
      </c>
      <c r="M4509" s="36">
        <v>1</v>
      </c>
      <c r="N4509" s="40" t="s">
        <v>9684</v>
      </c>
      <c r="O4509" s="37" t="s">
        <v>9245</v>
      </c>
      <c r="P4509" s="36">
        <v>203</v>
      </c>
      <c r="Q4509" s="37" t="s">
        <v>9385</v>
      </c>
    </row>
    <row r="4510" spans="1:17" ht="15" customHeight="1">
      <c r="A4510" s="35">
        <v>290402</v>
      </c>
      <c r="B4510" s="36" t="s">
        <v>10602</v>
      </c>
      <c r="C4510" s="37" t="s">
        <v>9240</v>
      </c>
      <c r="D4510" s="37" t="s">
        <v>9311</v>
      </c>
      <c r="E4510" s="35">
        <v>290402</v>
      </c>
      <c r="F4510" s="37" t="s">
        <v>1480</v>
      </c>
      <c r="G4510" s="36" t="s">
        <v>9253</v>
      </c>
      <c r="H4510" s="42">
        <v>1843276.5351</v>
      </c>
      <c r="I4510" s="39"/>
      <c r="J4510" s="42">
        <f t="shared" si="203"/>
        <v>1843276.5351</v>
      </c>
      <c r="K4510" s="36">
        <v>0</v>
      </c>
      <c r="L4510" s="36">
        <v>100</v>
      </c>
      <c r="M4510" s="36">
        <v>1</v>
      </c>
      <c r="N4510" s="40" t="s">
        <v>10956</v>
      </c>
      <c r="O4510" s="37" t="s">
        <v>9245</v>
      </c>
      <c r="P4510" s="36">
        <v>209</v>
      </c>
      <c r="Q4510" s="37" t="s">
        <v>9312</v>
      </c>
    </row>
    <row r="4511" spans="1:17" ht="15" customHeight="1">
      <c r="A4511" s="35">
        <v>861101</v>
      </c>
      <c r="B4511" s="36" t="s">
        <v>10602</v>
      </c>
      <c r="C4511" s="37" t="s">
        <v>9331</v>
      </c>
      <c r="D4511" s="37" t="s">
        <v>10692</v>
      </c>
      <c r="E4511" s="35" t="s">
        <v>12418</v>
      </c>
      <c r="F4511" s="38" t="s">
        <v>3612</v>
      </c>
      <c r="G4511" s="36" t="s">
        <v>9253</v>
      </c>
      <c r="H4511" s="42">
        <v>1718760.2290501501</v>
      </c>
      <c r="I4511" s="39"/>
      <c r="J4511" s="42">
        <f t="shared" si="203"/>
        <v>1718760.2290501501</v>
      </c>
      <c r="K4511" s="43">
        <v>0</v>
      </c>
      <c r="L4511" s="36">
        <v>100</v>
      </c>
      <c r="M4511" s="36">
        <v>1</v>
      </c>
      <c r="N4511" s="37" t="s">
        <v>11343</v>
      </c>
      <c r="O4511" s="37" t="s">
        <v>10695</v>
      </c>
      <c r="P4511" s="36">
        <v>745</v>
      </c>
      <c r="Q4511" s="37" t="s">
        <v>9850</v>
      </c>
    </row>
    <row r="4512" spans="1:17" ht="15" customHeight="1">
      <c r="A4512" s="35">
        <v>540008</v>
      </c>
      <c r="B4512" s="36" t="s">
        <v>10602</v>
      </c>
      <c r="C4512" s="37" t="s">
        <v>9331</v>
      </c>
      <c r="D4512" s="37" t="s">
        <v>10692</v>
      </c>
      <c r="E4512" s="35" t="s">
        <v>12419</v>
      </c>
      <c r="F4512" s="38" t="s">
        <v>1869</v>
      </c>
      <c r="G4512" s="36" t="s">
        <v>9253</v>
      </c>
      <c r="H4512" s="42">
        <v>2298859.5481034038</v>
      </c>
      <c r="I4512" s="39"/>
      <c r="J4512" s="42">
        <f t="shared" si="203"/>
        <v>2298859.5481034038</v>
      </c>
      <c r="K4512" s="43">
        <v>0</v>
      </c>
      <c r="L4512" s="36">
        <v>100</v>
      </c>
      <c r="M4512" s="36">
        <v>1</v>
      </c>
      <c r="N4512" s="37" t="s">
        <v>11343</v>
      </c>
      <c r="O4512" s="37" t="s">
        <v>10695</v>
      </c>
      <c r="P4512" s="36">
        <v>745</v>
      </c>
      <c r="Q4512" s="37" t="s">
        <v>9850</v>
      </c>
    </row>
    <row r="4513" spans="1:17" ht="15" customHeight="1">
      <c r="A4513" s="35">
        <v>540007</v>
      </c>
      <c r="B4513" s="36" t="s">
        <v>10602</v>
      </c>
      <c r="C4513" s="37" t="s">
        <v>9240</v>
      </c>
      <c r="D4513" s="37" t="s">
        <v>9241</v>
      </c>
      <c r="E4513" s="35">
        <v>540007</v>
      </c>
      <c r="F4513" s="38" t="s">
        <v>1868</v>
      </c>
      <c r="G4513" s="36" t="s">
        <v>9253</v>
      </c>
      <c r="H4513" s="42">
        <v>1718760.2290501501</v>
      </c>
      <c r="I4513" s="39"/>
      <c r="J4513" s="42">
        <f t="shared" si="203"/>
        <v>1718760.2290501501</v>
      </c>
      <c r="K4513" s="43">
        <v>0</v>
      </c>
      <c r="L4513" s="36">
        <v>100</v>
      </c>
      <c r="M4513" s="36">
        <v>1</v>
      </c>
      <c r="N4513" s="40" t="s">
        <v>9684</v>
      </c>
      <c r="O4513" s="37" t="s">
        <v>9844</v>
      </c>
      <c r="P4513" s="36">
        <v>235</v>
      </c>
      <c r="Q4513" s="37" t="s">
        <v>9246</v>
      </c>
    </row>
    <row r="4514" spans="1:17" ht="15" customHeight="1">
      <c r="A4514" s="35">
        <v>488101</v>
      </c>
      <c r="B4514" s="36" t="s">
        <v>10602</v>
      </c>
      <c r="C4514" s="37" t="s">
        <v>9240</v>
      </c>
      <c r="D4514" s="37" t="s">
        <v>9241</v>
      </c>
      <c r="E4514" s="35" t="s">
        <v>12420</v>
      </c>
      <c r="F4514" s="38" t="s">
        <v>2141</v>
      </c>
      <c r="G4514" s="36" t="s">
        <v>9253</v>
      </c>
      <c r="H4514" s="42">
        <v>1749109.9440672004</v>
      </c>
      <c r="I4514" s="39"/>
      <c r="J4514" s="42">
        <f t="shared" si="203"/>
        <v>1749109.9440672004</v>
      </c>
      <c r="K4514" s="43">
        <v>0</v>
      </c>
      <c r="L4514" s="36">
        <v>100</v>
      </c>
      <c r="M4514" s="36">
        <v>1</v>
      </c>
      <c r="N4514" s="40" t="s">
        <v>12421</v>
      </c>
      <c r="O4514" s="37" t="s">
        <v>12422</v>
      </c>
      <c r="P4514" s="36">
        <v>235</v>
      </c>
      <c r="Q4514" s="37" t="s">
        <v>9246</v>
      </c>
    </row>
    <row r="4515" spans="1:17" ht="15" customHeight="1">
      <c r="A4515" s="35">
        <v>861102</v>
      </c>
      <c r="B4515" s="36" t="s">
        <v>10602</v>
      </c>
      <c r="C4515" s="37" t="s">
        <v>9331</v>
      </c>
      <c r="D4515" s="37" t="s">
        <v>10692</v>
      </c>
      <c r="E4515" s="35" t="s">
        <v>12423</v>
      </c>
      <c r="F4515" s="38" t="s">
        <v>12424</v>
      </c>
      <c r="G4515" s="36" t="s">
        <v>9253</v>
      </c>
      <c r="H4515" s="42">
        <v>1962916.8916500001</v>
      </c>
      <c r="I4515" s="39"/>
      <c r="J4515" s="42">
        <f t="shared" si="203"/>
        <v>1962916.8916500001</v>
      </c>
      <c r="K4515" s="43">
        <v>0</v>
      </c>
      <c r="L4515" s="36">
        <v>100</v>
      </c>
      <c r="M4515" s="36">
        <v>1</v>
      </c>
      <c r="N4515" s="37" t="s">
        <v>11343</v>
      </c>
      <c r="O4515" s="37" t="s">
        <v>10695</v>
      </c>
      <c r="P4515" s="36">
        <v>745</v>
      </c>
      <c r="Q4515" s="37" t="s">
        <v>9850</v>
      </c>
    </row>
    <row r="4516" spans="1:17" ht="15" customHeight="1">
      <c r="A4516" s="35">
        <v>861104</v>
      </c>
      <c r="B4516" s="36" t="s">
        <v>10602</v>
      </c>
      <c r="C4516" s="37" t="s">
        <v>9331</v>
      </c>
      <c r="D4516" s="37" t="s">
        <v>10692</v>
      </c>
      <c r="E4516" s="35" t="s">
        <v>12425</v>
      </c>
      <c r="F4516" s="38" t="s">
        <v>12426</v>
      </c>
      <c r="G4516" s="36" t="s">
        <v>9253</v>
      </c>
      <c r="H4516" s="42">
        <v>1718760.2290501501</v>
      </c>
      <c r="I4516" s="39"/>
      <c r="J4516" s="42">
        <f t="shared" si="203"/>
        <v>1718760.2290501501</v>
      </c>
      <c r="K4516" s="43">
        <v>0</v>
      </c>
      <c r="L4516" s="36">
        <v>100</v>
      </c>
      <c r="M4516" s="36">
        <v>1</v>
      </c>
      <c r="N4516" s="37" t="s">
        <v>11343</v>
      </c>
      <c r="O4516" s="37" t="s">
        <v>10695</v>
      </c>
      <c r="P4516" s="36">
        <v>745</v>
      </c>
      <c r="Q4516" s="37" t="s">
        <v>9850</v>
      </c>
    </row>
    <row r="4517" spans="1:17" ht="15" customHeight="1">
      <c r="A4517" s="35">
        <v>488103</v>
      </c>
      <c r="B4517" s="36" t="s">
        <v>10602</v>
      </c>
      <c r="C4517" s="37" t="s">
        <v>9240</v>
      </c>
      <c r="D4517" s="37" t="s">
        <v>9241</v>
      </c>
      <c r="E4517" s="35">
        <v>488103</v>
      </c>
      <c r="F4517" s="38" t="s">
        <v>12427</v>
      </c>
      <c r="G4517" s="36" t="s">
        <v>9253</v>
      </c>
      <c r="H4517" s="42">
        <v>1718760.2290501501</v>
      </c>
      <c r="I4517" s="39"/>
      <c r="J4517" s="42">
        <f t="shared" si="203"/>
        <v>1718760.2290501501</v>
      </c>
      <c r="K4517" s="43">
        <v>0</v>
      </c>
      <c r="L4517" s="36">
        <v>100</v>
      </c>
      <c r="M4517" s="36">
        <v>1</v>
      </c>
      <c r="N4517" s="40" t="s">
        <v>9684</v>
      </c>
      <c r="O4517" s="37" t="s">
        <v>9844</v>
      </c>
      <c r="P4517" s="36">
        <v>235</v>
      </c>
      <c r="Q4517" s="37" t="s">
        <v>9246</v>
      </c>
    </row>
    <row r="4518" spans="1:17" ht="15" customHeight="1">
      <c r="A4518" s="35">
        <v>490201</v>
      </c>
      <c r="B4518" s="36" t="s">
        <v>10602</v>
      </c>
      <c r="C4518" s="37" t="s">
        <v>9240</v>
      </c>
      <c r="D4518" s="37" t="s">
        <v>9241</v>
      </c>
      <c r="E4518" s="35">
        <v>490201</v>
      </c>
      <c r="F4518" s="38" t="s">
        <v>2175</v>
      </c>
      <c r="G4518" s="36" t="s">
        <v>9253</v>
      </c>
      <c r="H4518" s="42">
        <v>1718760.2290501501</v>
      </c>
      <c r="I4518" s="39"/>
      <c r="J4518" s="42">
        <f t="shared" si="203"/>
        <v>1718760.2290501501</v>
      </c>
      <c r="K4518" s="43">
        <v>0</v>
      </c>
      <c r="L4518" s="36">
        <v>100</v>
      </c>
      <c r="M4518" s="36">
        <v>1</v>
      </c>
      <c r="N4518" s="40" t="s">
        <v>9684</v>
      </c>
      <c r="O4518" s="37" t="s">
        <v>9844</v>
      </c>
      <c r="P4518" s="36">
        <v>235</v>
      </c>
      <c r="Q4518" s="37" t="s">
        <v>9246</v>
      </c>
    </row>
    <row r="4519" spans="1:17" ht="15" customHeight="1">
      <c r="A4519" s="35">
        <v>490101</v>
      </c>
      <c r="B4519" s="36" t="s">
        <v>10602</v>
      </c>
      <c r="C4519" s="37" t="s">
        <v>9240</v>
      </c>
      <c r="D4519" s="37" t="s">
        <v>9241</v>
      </c>
      <c r="E4519" s="35">
        <v>490101</v>
      </c>
      <c r="F4519" s="37" t="s">
        <v>12428</v>
      </c>
      <c r="G4519" s="36" t="s">
        <v>9253</v>
      </c>
      <c r="H4519" s="42">
        <v>1751223.8545659001</v>
      </c>
      <c r="I4519" s="39"/>
      <c r="J4519" s="42">
        <f t="shared" si="203"/>
        <v>1751223.8545659001</v>
      </c>
      <c r="K4519" s="43">
        <v>0</v>
      </c>
      <c r="L4519" s="36">
        <v>100</v>
      </c>
      <c r="M4519" s="36">
        <v>1</v>
      </c>
      <c r="N4519" s="40" t="s">
        <v>9684</v>
      </c>
      <c r="O4519" s="37" t="s">
        <v>9844</v>
      </c>
      <c r="P4519" s="36">
        <v>235</v>
      </c>
      <c r="Q4519" s="37" t="s">
        <v>9246</v>
      </c>
    </row>
    <row r="4520" spans="1:17" ht="15" customHeight="1">
      <c r="A4520" s="35">
        <v>540014</v>
      </c>
      <c r="B4520" s="36" t="s">
        <v>10602</v>
      </c>
      <c r="C4520" s="37" t="s">
        <v>9331</v>
      </c>
      <c r="D4520" s="37" t="s">
        <v>10692</v>
      </c>
      <c r="E4520" s="35" t="s">
        <v>12429</v>
      </c>
      <c r="F4520" s="38" t="s">
        <v>12430</v>
      </c>
      <c r="G4520" s="36" t="s">
        <v>9253</v>
      </c>
      <c r="H4520" s="42">
        <v>1921695.6369253502</v>
      </c>
      <c r="I4520" s="39"/>
      <c r="J4520" s="42">
        <f t="shared" si="203"/>
        <v>1921695.6369253502</v>
      </c>
      <c r="K4520" s="43">
        <v>0</v>
      </c>
      <c r="L4520" s="36">
        <v>100</v>
      </c>
      <c r="M4520" s="36">
        <v>1</v>
      </c>
      <c r="N4520" s="37" t="s">
        <v>11343</v>
      </c>
      <c r="O4520" s="37" t="s">
        <v>10695</v>
      </c>
      <c r="P4520" s="36">
        <v>745</v>
      </c>
      <c r="Q4520" s="37" t="s">
        <v>9850</v>
      </c>
    </row>
    <row r="4521" spans="1:17" ht="15" customHeight="1">
      <c r="A4521" s="35">
        <v>540015</v>
      </c>
      <c r="B4521" s="36" t="s">
        <v>10602</v>
      </c>
      <c r="C4521" s="37" t="s">
        <v>9240</v>
      </c>
      <c r="D4521" s="37" t="s">
        <v>9241</v>
      </c>
      <c r="E4521" s="35">
        <v>540015</v>
      </c>
      <c r="F4521" s="38" t="s">
        <v>4151</v>
      </c>
      <c r="G4521" s="36" t="s">
        <v>9253</v>
      </c>
      <c r="H4521" s="42">
        <v>4631728.8962587491</v>
      </c>
      <c r="I4521" s="39"/>
      <c r="J4521" s="42">
        <f t="shared" si="203"/>
        <v>4631728.8962587491</v>
      </c>
      <c r="K4521" s="43">
        <v>0</v>
      </c>
      <c r="L4521" s="36">
        <v>100</v>
      </c>
      <c r="M4521" s="36">
        <v>1</v>
      </c>
      <c r="N4521" s="40" t="s">
        <v>9684</v>
      </c>
      <c r="O4521" s="37" t="s">
        <v>9844</v>
      </c>
      <c r="P4521" s="36">
        <v>235</v>
      </c>
      <c r="Q4521" s="37" t="s">
        <v>9246</v>
      </c>
    </row>
    <row r="4522" spans="1:17" ht="15" customHeight="1">
      <c r="A4522" s="35">
        <v>540013</v>
      </c>
      <c r="B4522" s="36" t="s">
        <v>10602</v>
      </c>
      <c r="C4522" s="37" t="s">
        <v>9240</v>
      </c>
      <c r="D4522" s="37" t="s">
        <v>9241</v>
      </c>
      <c r="E4522" s="35">
        <v>540013</v>
      </c>
      <c r="F4522" s="38" t="s">
        <v>1871</v>
      </c>
      <c r="G4522" s="36" t="s">
        <v>9253</v>
      </c>
      <c r="H4522" s="42">
        <v>1718760.2290501501</v>
      </c>
      <c r="I4522" s="39"/>
      <c r="J4522" s="42">
        <f t="shared" si="203"/>
        <v>1718760.2290501501</v>
      </c>
      <c r="K4522" s="43">
        <v>0</v>
      </c>
      <c r="L4522" s="36">
        <v>100</v>
      </c>
      <c r="M4522" s="36">
        <v>1</v>
      </c>
      <c r="N4522" s="40" t="s">
        <v>9684</v>
      </c>
      <c r="O4522" s="37" t="s">
        <v>9844</v>
      </c>
      <c r="P4522" s="36">
        <v>235</v>
      </c>
      <c r="Q4522" s="37" t="s">
        <v>9246</v>
      </c>
    </row>
    <row r="4523" spans="1:17" ht="15" customHeight="1">
      <c r="A4523" s="35">
        <v>540005</v>
      </c>
      <c r="B4523" s="36" t="s">
        <v>10602</v>
      </c>
      <c r="C4523" s="37" t="s">
        <v>9331</v>
      </c>
      <c r="D4523" s="37" t="s">
        <v>10692</v>
      </c>
      <c r="E4523" s="35" t="s">
        <v>12431</v>
      </c>
      <c r="F4523" s="38" t="s">
        <v>1867</v>
      </c>
      <c r="G4523" s="36" t="s">
        <v>9253</v>
      </c>
      <c r="H4523" s="42">
        <v>1718760.2290501501</v>
      </c>
      <c r="I4523" s="39"/>
      <c r="J4523" s="42">
        <f t="shared" si="203"/>
        <v>1718760.2290501501</v>
      </c>
      <c r="K4523" s="43">
        <v>0</v>
      </c>
      <c r="L4523" s="36">
        <v>100</v>
      </c>
      <c r="M4523" s="36">
        <v>1</v>
      </c>
      <c r="N4523" s="37" t="s">
        <v>11343</v>
      </c>
      <c r="O4523" s="37" t="s">
        <v>10695</v>
      </c>
      <c r="P4523" s="36">
        <v>745</v>
      </c>
      <c r="Q4523" s="37" t="s">
        <v>9850</v>
      </c>
    </row>
    <row r="4524" spans="1:17" ht="15" customHeight="1">
      <c r="A4524" s="35">
        <v>540004</v>
      </c>
      <c r="B4524" s="36" t="s">
        <v>10602</v>
      </c>
      <c r="C4524" s="37" t="s">
        <v>9240</v>
      </c>
      <c r="D4524" s="37" t="s">
        <v>9241</v>
      </c>
      <c r="E4524" s="35">
        <v>540004</v>
      </c>
      <c r="F4524" s="37" t="s">
        <v>1866</v>
      </c>
      <c r="G4524" s="36" t="s">
        <v>9253</v>
      </c>
      <c r="H4524" s="42">
        <v>1853446.5265387499</v>
      </c>
      <c r="I4524" s="39"/>
      <c r="J4524" s="42">
        <f t="shared" si="203"/>
        <v>1853446.5265387499</v>
      </c>
      <c r="K4524" s="43">
        <v>0</v>
      </c>
      <c r="L4524" s="36">
        <v>100</v>
      </c>
      <c r="M4524" s="36">
        <v>1</v>
      </c>
      <c r="N4524" s="40" t="s">
        <v>11609</v>
      </c>
      <c r="O4524" s="37" t="s">
        <v>11610</v>
      </c>
      <c r="P4524" s="36">
        <v>235</v>
      </c>
      <c r="Q4524" s="37" t="s">
        <v>9246</v>
      </c>
    </row>
    <row r="4525" spans="1:17" ht="15" customHeight="1">
      <c r="A4525" s="35" t="s">
        <v>840</v>
      </c>
      <c r="B4525" s="36" t="s">
        <v>10602</v>
      </c>
      <c r="C4525" s="37" t="s">
        <v>9240</v>
      </c>
      <c r="D4525" s="37" t="s">
        <v>9327</v>
      </c>
      <c r="E4525" s="35" t="s">
        <v>840</v>
      </c>
      <c r="F4525" s="37" t="s">
        <v>841</v>
      </c>
      <c r="G4525" s="36" t="s">
        <v>9253</v>
      </c>
      <c r="H4525" s="42">
        <v>2974574.0588850006</v>
      </c>
      <c r="I4525" s="39"/>
      <c r="J4525" s="42">
        <f t="shared" si="203"/>
        <v>2974574.0588850006</v>
      </c>
      <c r="K4525" s="36">
        <v>0</v>
      </c>
      <c r="L4525" s="36">
        <v>100</v>
      </c>
      <c r="M4525" s="36">
        <v>1</v>
      </c>
      <c r="N4525" s="40" t="s">
        <v>9684</v>
      </c>
      <c r="O4525" s="37" t="s">
        <v>9844</v>
      </c>
      <c r="P4525" s="36">
        <v>245</v>
      </c>
      <c r="Q4525" s="37" t="s">
        <v>9328</v>
      </c>
    </row>
    <row r="4526" spans="1:17" ht="15" customHeight="1">
      <c r="A4526" s="35" t="s">
        <v>1514</v>
      </c>
      <c r="B4526" s="36" t="s">
        <v>10602</v>
      </c>
      <c r="C4526" s="37" t="s">
        <v>9240</v>
      </c>
      <c r="D4526" s="37" t="s">
        <v>9329</v>
      </c>
      <c r="E4526" s="35" t="s">
        <v>12432</v>
      </c>
      <c r="F4526" s="38" t="s">
        <v>1515</v>
      </c>
      <c r="G4526" s="36" t="s">
        <v>9253</v>
      </c>
      <c r="H4526" s="42">
        <v>1852691.5585035</v>
      </c>
      <c r="I4526" s="39"/>
      <c r="J4526" s="42">
        <f t="shared" si="203"/>
        <v>1852691.5585035</v>
      </c>
      <c r="K4526" s="43">
        <v>0</v>
      </c>
      <c r="L4526" s="36">
        <v>100</v>
      </c>
      <c r="M4526" s="36">
        <v>1</v>
      </c>
      <c r="N4526" s="40" t="s">
        <v>11024</v>
      </c>
      <c r="O4526" s="37" t="s">
        <v>10961</v>
      </c>
      <c r="P4526" s="36">
        <v>234</v>
      </c>
      <c r="Q4526" s="37" t="s">
        <v>9330</v>
      </c>
    </row>
    <row r="4527" spans="1:17" ht="15" customHeight="1">
      <c r="A4527" s="35">
        <v>520101</v>
      </c>
      <c r="B4527" s="36" t="s">
        <v>10602</v>
      </c>
      <c r="C4527" s="37" t="s">
        <v>9240</v>
      </c>
      <c r="D4527" s="37" t="s">
        <v>9241</v>
      </c>
      <c r="E4527" s="35">
        <v>520101</v>
      </c>
      <c r="F4527" s="38" t="s">
        <v>1955</v>
      </c>
      <c r="G4527" s="36" t="s">
        <v>9253</v>
      </c>
      <c r="H4527" s="42">
        <v>1718760.2290501501</v>
      </c>
      <c r="I4527" s="39"/>
      <c r="J4527" s="42">
        <f t="shared" si="203"/>
        <v>1718760.2290501501</v>
      </c>
      <c r="K4527" s="43">
        <v>0</v>
      </c>
      <c r="L4527" s="36">
        <v>100</v>
      </c>
      <c r="M4527" s="36">
        <v>1</v>
      </c>
      <c r="N4527" s="40" t="s">
        <v>9684</v>
      </c>
      <c r="O4527" s="37" t="s">
        <v>9844</v>
      </c>
      <c r="P4527" s="36">
        <v>235</v>
      </c>
      <c r="Q4527" s="37" t="s">
        <v>9246</v>
      </c>
    </row>
    <row r="4528" spans="1:17" ht="15" customHeight="1">
      <c r="A4528" s="35">
        <v>180101</v>
      </c>
      <c r="B4528" s="36" t="s">
        <v>10602</v>
      </c>
      <c r="C4528" s="37" t="s">
        <v>9240</v>
      </c>
      <c r="D4528" s="37" t="s">
        <v>9311</v>
      </c>
      <c r="E4528" s="35">
        <v>180101</v>
      </c>
      <c r="F4528" s="38" t="s">
        <v>12433</v>
      </c>
      <c r="G4528" s="36" t="s">
        <v>9253</v>
      </c>
      <c r="H4528" s="42">
        <v>279338.17304249998</v>
      </c>
      <c r="I4528" s="39"/>
      <c r="J4528" s="42">
        <f t="shared" si="203"/>
        <v>279338.17304249998</v>
      </c>
      <c r="K4528" s="43">
        <v>0</v>
      </c>
      <c r="L4528" s="36">
        <v>100</v>
      </c>
      <c r="M4528" s="36">
        <v>1</v>
      </c>
      <c r="N4528" s="40" t="s">
        <v>10797</v>
      </c>
      <c r="O4528" s="37" t="s">
        <v>10798</v>
      </c>
      <c r="P4528" s="36">
        <v>340</v>
      </c>
      <c r="Q4528" s="37" t="s">
        <v>9391</v>
      </c>
    </row>
    <row r="4529" spans="1:17" ht="15" customHeight="1">
      <c r="A4529" s="35">
        <v>691902</v>
      </c>
      <c r="B4529" s="36" t="s">
        <v>10602</v>
      </c>
      <c r="C4529" s="37" t="s">
        <v>9240</v>
      </c>
      <c r="D4529" s="37" t="s">
        <v>9247</v>
      </c>
      <c r="E4529" s="35">
        <v>691902</v>
      </c>
      <c r="F4529" s="38" t="s">
        <v>12434</v>
      </c>
      <c r="G4529" s="36" t="s">
        <v>9253</v>
      </c>
      <c r="H4529" s="42">
        <v>2391495.48495</v>
      </c>
      <c r="I4529" s="39"/>
      <c r="J4529" s="42">
        <f t="shared" si="203"/>
        <v>2391495.48495</v>
      </c>
      <c r="K4529" s="43">
        <v>0</v>
      </c>
      <c r="L4529" s="36">
        <v>100</v>
      </c>
      <c r="M4529" s="36">
        <v>1</v>
      </c>
      <c r="N4529" s="40" t="s">
        <v>9684</v>
      </c>
      <c r="O4529" s="37" t="s">
        <v>9844</v>
      </c>
      <c r="P4529" s="36">
        <v>203</v>
      </c>
      <c r="Q4529" s="37" t="s">
        <v>9385</v>
      </c>
    </row>
    <row r="4530" spans="1:17" ht="15" customHeight="1">
      <c r="A4530" s="35">
        <v>540011</v>
      </c>
      <c r="B4530" s="36" t="s">
        <v>10602</v>
      </c>
      <c r="C4530" s="37" t="s">
        <v>9331</v>
      </c>
      <c r="D4530" s="37" t="s">
        <v>10692</v>
      </c>
      <c r="E4530" s="35" t="s">
        <v>12435</v>
      </c>
      <c r="F4530" s="38" t="s">
        <v>12436</v>
      </c>
      <c r="G4530" s="36" t="s">
        <v>9253</v>
      </c>
      <c r="H4530" s="42">
        <v>1718760.2290501501</v>
      </c>
      <c r="I4530" s="39"/>
      <c r="J4530" s="42">
        <f t="shared" si="203"/>
        <v>1718760.2290501501</v>
      </c>
      <c r="K4530" s="43">
        <v>0</v>
      </c>
      <c r="L4530" s="36">
        <v>100</v>
      </c>
      <c r="M4530" s="36">
        <v>1</v>
      </c>
      <c r="N4530" s="37" t="s">
        <v>11343</v>
      </c>
      <c r="O4530" s="37" t="s">
        <v>10695</v>
      </c>
      <c r="P4530" s="36">
        <v>745</v>
      </c>
      <c r="Q4530" s="37" t="s">
        <v>9850</v>
      </c>
    </row>
    <row r="4531" spans="1:17" ht="15" customHeight="1">
      <c r="A4531" s="35">
        <v>540010</v>
      </c>
      <c r="B4531" s="36" t="s">
        <v>10602</v>
      </c>
      <c r="C4531" s="37" t="s">
        <v>9240</v>
      </c>
      <c r="D4531" s="37" t="s">
        <v>9241</v>
      </c>
      <c r="E4531" s="35">
        <v>540010</v>
      </c>
      <c r="F4531" s="38" t="s">
        <v>1856</v>
      </c>
      <c r="G4531" s="36" t="s">
        <v>9253</v>
      </c>
      <c r="H4531" s="42">
        <v>1718760.2290501501</v>
      </c>
      <c r="I4531" s="39"/>
      <c r="J4531" s="42">
        <f t="shared" si="203"/>
        <v>1718760.2290501501</v>
      </c>
      <c r="K4531" s="43">
        <v>0</v>
      </c>
      <c r="L4531" s="36">
        <v>100</v>
      </c>
      <c r="M4531" s="36">
        <v>1</v>
      </c>
      <c r="N4531" s="40" t="s">
        <v>9684</v>
      </c>
      <c r="O4531" s="37" t="s">
        <v>9844</v>
      </c>
      <c r="P4531" s="36">
        <v>235</v>
      </c>
      <c r="Q4531" s="37" t="s">
        <v>9246</v>
      </c>
    </row>
    <row r="4532" spans="1:17" ht="15" customHeight="1">
      <c r="A4532" s="35">
        <v>420102</v>
      </c>
      <c r="B4532" s="36" t="s">
        <v>10602</v>
      </c>
      <c r="C4532" s="37" t="s">
        <v>9240</v>
      </c>
      <c r="D4532" s="37" t="s">
        <v>9658</v>
      </c>
      <c r="E4532" s="35">
        <v>420102</v>
      </c>
      <c r="F4532" s="37" t="s">
        <v>2003</v>
      </c>
      <c r="G4532" s="36" t="s">
        <v>9253</v>
      </c>
      <c r="H4532" s="42">
        <v>3324643.9726499999</v>
      </c>
      <c r="I4532" s="39"/>
      <c r="J4532" s="42">
        <f t="shared" si="203"/>
        <v>3324643.9726499999</v>
      </c>
      <c r="K4532" s="36">
        <v>0</v>
      </c>
      <c r="L4532" s="36">
        <v>100</v>
      </c>
      <c r="M4532" s="36">
        <v>1</v>
      </c>
      <c r="N4532" s="40" t="s">
        <v>9684</v>
      </c>
      <c r="O4532" s="37" t="s">
        <v>9844</v>
      </c>
      <c r="P4532" s="36">
        <v>203</v>
      </c>
      <c r="Q4532" s="37" t="s">
        <v>9385</v>
      </c>
    </row>
    <row r="4533" spans="1:17" ht="15" customHeight="1">
      <c r="A4533" s="35">
        <v>420101</v>
      </c>
      <c r="B4533" s="36" t="s">
        <v>10602</v>
      </c>
      <c r="C4533" s="37" t="s">
        <v>9240</v>
      </c>
      <c r="D4533" s="37" t="s">
        <v>9329</v>
      </c>
      <c r="E4533" s="35" t="s">
        <v>12437</v>
      </c>
      <c r="F4533" s="38" t="s">
        <v>1773</v>
      </c>
      <c r="G4533" s="36" t="s">
        <v>9253</v>
      </c>
      <c r="H4533" s="42">
        <v>1852691.5585035</v>
      </c>
      <c r="I4533" s="39"/>
      <c r="J4533" s="42">
        <f t="shared" si="203"/>
        <v>1852691.5585035</v>
      </c>
      <c r="K4533" s="43">
        <v>0</v>
      </c>
      <c r="L4533" s="36">
        <v>100</v>
      </c>
      <c r="M4533" s="36">
        <v>1</v>
      </c>
      <c r="N4533" s="40" t="s">
        <v>11609</v>
      </c>
      <c r="O4533" s="37" t="s">
        <v>11610</v>
      </c>
      <c r="P4533" s="36">
        <v>234</v>
      </c>
      <c r="Q4533" s="37" t="s">
        <v>9330</v>
      </c>
    </row>
    <row r="4534" spans="1:17" ht="15" customHeight="1">
      <c r="A4534" s="35">
        <v>180201</v>
      </c>
      <c r="B4534" s="36" t="s">
        <v>10602</v>
      </c>
      <c r="C4534" s="37" t="s">
        <v>9240</v>
      </c>
      <c r="D4534" s="37" t="s">
        <v>9311</v>
      </c>
      <c r="E4534" s="35">
        <v>180201</v>
      </c>
      <c r="F4534" s="38" t="s">
        <v>12438</v>
      </c>
      <c r="G4534" s="36" t="s">
        <v>9253</v>
      </c>
      <c r="H4534" s="42">
        <v>279338.17304249998</v>
      </c>
      <c r="I4534" s="39"/>
      <c r="J4534" s="42">
        <f t="shared" si="203"/>
        <v>279338.17304249998</v>
      </c>
      <c r="K4534" s="43">
        <v>0</v>
      </c>
      <c r="L4534" s="36">
        <v>100</v>
      </c>
      <c r="M4534" s="36">
        <v>1</v>
      </c>
      <c r="N4534" s="40" t="s">
        <v>10797</v>
      </c>
      <c r="O4534" s="37" t="s">
        <v>10798</v>
      </c>
      <c r="P4534" s="36">
        <v>340</v>
      </c>
      <c r="Q4534" s="37" t="s">
        <v>9391</v>
      </c>
    </row>
    <row r="4535" spans="1:17" ht="15" customHeight="1">
      <c r="A4535" s="35">
        <v>906417</v>
      </c>
      <c r="B4535" s="36" t="s">
        <v>10602</v>
      </c>
      <c r="C4535" s="37" t="s">
        <v>9251</v>
      </c>
      <c r="D4535" s="37" t="s">
        <v>9257</v>
      </c>
      <c r="E4535" s="35">
        <v>906417</v>
      </c>
      <c r="F4535" s="37" t="s">
        <v>4615</v>
      </c>
      <c r="G4535" s="36" t="s">
        <v>9253</v>
      </c>
      <c r="H4535" s="42">
        <v>37295.420941349999</v>
      </c>
      <c r="I4535" s="39"/>
      <c r="J4535" s="42">
        <f t="shared" si="203"/>
        <v>37295.420941349999</v>
      </c>
      <c r="K4535" s="43">
        <v>0</v>
      </c>
      <c r="L4535" s="36">
        <v>100</v>
      </c>
      <c r="M4535" s="36">
        <v>1</v>
      </c>
      <c r="N4535" s="40" t="s">
        <v>9254</v>
      </c>
      <c r="O4535" s="37" t="s">
        <v>9255</v>
      </c>
      <c r="P4535" s="36">
        <v>706</v>
      </c>
      <c r="Q4535" s="37" t="s">
        <v>9256</v>
      </c>
    </row>
    <row r="4536" spans="1:17" ht="15" customHeight="1">
      <c r="A4536" s="35">
        <v>804701</v>
      </c>
      <c r="B4536" s="36" t="s">
        <v>10602</v>
      </c>
      <c r="C4536" s="37" t="s">
        <v>9240</v>
      </c>
      <c r="D4536" s="37" t="s">
        <v>9263</v>
      </c>
      <c r="E4536" s="35">
        <v>804701</v>
      </c>
      <c r="F4536" s="38" t="s">
        <v>8756</v>
      </c>
      <c r="G4536" s="36" t="s">
        <v>9253</v>
      </c>
      <c r="H4536" s="42">
        <v>5812196.9161756504</v>
      </c>
      <c r="I4536" s="39"/>
      <c r="J4536" s="42">
        <f t="shared" si="203"/>
        <v>5812196.9161756504</v>
      </c>
      <c r="K4536" s="43">
        <v>0</v>
      </c>
      <c r="L4536" s="36">
        <v>100</v>
      </c>
      <c r="M4536" s="36">
        <v>1</v>
      </c>
      <c r="N4536" s="40" t="s">
        <v>10780</v>
      </c>
      <c r="O4536" s="37" t="s">
        <v>9844</v>
      </c>
      <c r="P4536" s="36">
        <v>207</v>
      </c>
      <c r="Q4536" s="37" t="s">
        <v>9266</v>
      </c>
    </row>
    <row r="4537" spans="1:17" ht="15" customHeight="1">
      <c r="A4537" s="35">
        <v>804101</v>
      </c>
      <c r="B4537" s="36" t="s">
        <v>10602</v>
      </c>
      <c r="C4537" s="37" t="s">
        <v>9240</v>
      </c>
      <c r="D4537" s="37" t="s">
        <v>9263</v>
      </c>
      <c r="E4537" s="35">
        <v>804101</v>
      </c>
      <c r="F4537" s="38" t="s">
        <v>12439</v>
      </c>
      <c r="G4537" s="36" t="s">
        <v>9253</v>
      </c>
      <c r="H4537" s="42">
        <v>5812196.9161756504</v>
      </c>
      <c r="I4537" s="39"/>
      <c r="J4537" s="42">
        <f t="shared" si="203"/>
        <v>5812196.9161756504</v>
      </c>
      <c r="K4537" s="43">
        <v>0</v>
      </c>
      <c r="L4537" s="36">
        <v>100</v>
      </c>
      <c r="M4537" s="36">
        <v>1</v>
      </c>
      <c r="N4537" s="40" t="s">
        <v>10780</v>
      </c>
      <c r="O4537" s="37" t="s">
        <v>9844</v>
      </c>
      <c r="P4537" s="36">
        <v>207</v>
      </c>
      <c r="Q4537" s="37" t="s">
        <v>9266</v>
      </c>
    </row>
    <row r="4538" spans="1:17" ht="15" customHeight="1">
      <c r="A4538" s="35">
        <v>423106</v>
      </c>
      <c r="B4538" s="36" t="s">
        <v>10602</v>
      </c>
      <c r="C4538" s="37" t="s">
        <v>9240</v>
      </c>
      <c r="D4538" s="37" t="s">
        <v>9329</v>
      </c>
      <c r="E4538" s="35" t="s">
        <v>12440</v>
      </c>
      <c r="F4538" s="37" t="s">
        <v>12441</v>
      </c>
      <c r="G4538" s="36" t="s">
        <v>9253</v>
      </c>
      <c r="H4538" s="42">
        <v>9795257.2765475996</v>
      </c>
      <c r="I4538" s="39"/>
      <c r="J4538" s="42">
        <f t="shared" si="203"/>
        <v>9795257.2765475996</v>
      </c>
      <c r="K4538" s="43">
        <v>0</v>
      </c>
      <c r="L4538" s="36">
        <v>100</v>
      </c>
      <c r="M4538" s="36">
        <v>1</v>
      </c>
      <c r="N4538" s="40" t="s">
        <v>9684</v>
      </c>
      <c r="O4538" s="37" t="s">
        <v>9844</v>
      </c>
      <c r="P4538" s="36">
        <v>234</v>
      </c>
      <c r="Q4538" s="37" t="s">
        <v>9330</v>
      </c>
    </row>
    <row r="4539" spans="1:17" ht="15" customHeight="1">
      <c r="A4539" s="35">
        <v>423105</v>
      </c>
      <c r="B4539" s="36" t="s">
        <v>10602</v>
      </c>
      <c r="C4539" s="37" t="s">
        <v>9240</v>
      </c>
      <c r="D4539" s="37" t="s">
        <v>9241</v>
      </c>
      <c r="E4539" s="35">
        <v>423105</v>
      </c>
      <c r="F4539" s="37" t="s">
        <v>1782</v>
      </c>
      <c r="G4539" s="36" t="s">
        <v>9253</v>
      </c>
      <c r="H4539" s="42">
        <v>2566891.3198500001</v>
      </c>
      <c r="I4539" s="39"/>
      <c r="J4539" s="42">
        <f t="shared" si="203"/>
        <v>2566891.3198500001</v>
      </c>
      <c r="K4539" s="36">
        <v>0</v>
      </c>
      <c r="L4539" s="36">
        <v>100</v>
      </c>
      <c r="M4539" s="36">
        <v>1</v>
      </c>
      <c r="N4539" s="40" t="s">
        <v>9684</v>
      </c>
      <c r="O4539" s="37" t="s">
        <v>9844</v>
      </c>
      <c r="P4539" s="36">
        <v>235</v>
      </c>
      <c r="Q4539" s="37" t="s">
        <v>9246</v>
      </c>
    </row>
    <row r="4540" spans="1:17" ht="15" customHeight="1">
      <c r="A4540" s="35">
        <v>423104</v>
      </c>
      <c r="B4540" s="36" t="s">
        <v>10602</v>
      </c>
      <c r="C4540" s="37" t="s">
        <v>9240</v>
      </c>
      <c r="D4540" s="37" t="s">
        <v>9329</v>
      </c>
      <c r="E4540" s="35">
        <v>423104</v>
      </c>
      <c r="F4540" s="37" t="s">
        <v>12442</v>
      </c>
      <c r="G4540" s="36" t="s">
        <v>9253</v>
      </c>
      <c r="H4540" s="42">
        <v>10805403.924900001</v>
      </c>
      <c r="I4540" s="36"/>
      <c r="J4540" s="42">
        <f t="shared" si="203"/>
        <v>10805403.924900001</v>
      </c>
      <c r="K4540" s="36">
        <v>0</v>
      </c>
      <c r="L4540" s="36">
        <v>100</v>
      </c>
      <c r="M4540" s="36">
        <v>1</v>
      </c>
      <c r="N4540" s="48" t="s">
        <v>12443</v>
      </c>
      <c r="O4540" s="49" t="s">
        <v>12444</v>
      </c>
      <c r="P4540" s="36">
        <v>235</v>
      </c>
      <c r="Q4540" s="37" t="s">
        <v>9246</v>
      </c>
    </row>
    <row r="4541" spans="1:17" ht="15" customHeight="1">
      <c r="A4541" s="35">
        <v>423104</v>
      </c>
      <c r="B4541" s="36" t="s">
        <v>10602</v>
      </c>
      <c r="C4541" s="37" t="s">
        <v>9240</v>
      </c>
      <c r="D4541" s="37" t="s">
        <v>9658</v>
      </c>
      <c r="E4541" s="35" t="s">
        <v>12445</v>
      </c>
      <c r="F4541" s="37" t="s">
        <v>12442</v>
      </c>
      <c r="G4541" s="36" t="s">
        <v>9253</v>
      </c>
      <c r="H4541" s="42">
        <v>10805404.5077121</v>
      </c>
      <c r="I4541" s="39"/>
      <c r="J4541" s="42">
        <f t="shared" si="203"/>
        <v>10805404.5077121</v>
      </c>
      <c r="K4541" s="43">
        <v>0</v>
      </c>
      <c r="L4541" s="36">
        <v>100</v>
      </c>
      <c r="M4541" s="36">
        <v>1</v>
      </c>
      <c r="N4541" s="40" t="s">
        <v>9684</v>
      </c>
      <c r="O4541" s="37" t="s">
        <v>12446</v>
      </c>
      <c r="P4541" s="36">
        <v>203</v>
      </c>
      <c r="Q4541" s="37" t="s">
        <v>9385</v>
      </c>
    </row>
    <row r="4542" spans="1:17" ht="15" customHeight="1">
      <c r="A4542" s="35">
        <v>423103</v>
      </c>
      <c r="B4542" s="36" t="s">
        <v>10602</v>
      </c>
      <c r="C4542" s="37" t="s">
        <v>9240</v>
      </c>
      <c r="D4542" s="37" t="s">
        <v>9241</v>
      </c>
      <c r="E4542" s="35">
        <v>423103</v>
      </c>
      <c r="F4542" s="37" t="s">
        <v>6811</v>
      </c>
      <c r="G4542" s="36" t="s">
        <v>9253</v>
      </c>
      <c r="H4542" s="42">
        <v>2566891.3198500001</v>
      </c>
      <c r="I4542" s="39"/>
      <c r="J4542" s="42">
        <f t="shared" si="203"/>
        <v>2566891.3198500001</v>
      </c>
      <c r="K4542" s="36">
        <v>0</v>
      </c>
      <c r="L4542" s="36">
        <v>100</v>
      </c>
      <c r="M4542" s="36">
        <v>1</v>
      </c>
      <c r="N4542" s="40" t="s">
        <v>9684</v>
      </c>
      <c r="O4542" s="37" t="s">
        <v>9844</v>
      </c>
      <c r="P4542" s="36">
        <v>235</v>
      </c>
      <c r="Q4542" s="37" t="s">
        <v>9246</v>
      </c>
    </row>
    <row r="4543" spans="1:17" ht="15" customHeight="1">
      <c r="A4543" s="35">
        <v>902104</v>
      </c>
      <c r="B4543" s="36" t="s">
        <v>10602</v>
      </c>
      <c r="C4543" s="37" t="s">
        <v>9251</v>
      </c>
      <c r="D4543" s="37" t="s">
        <v>9314</v>
      </c>
      <c r="E4543" s="35">
        <v>902104</v>
      </c>
      <c r="F4543" s="37" t="s">
        <v>4406</v>
      </c>
      <c r="G4543" s="36" t="s">
        <v>9253</v>
      </c>
      <c r="H4543" s="42">
        <v>78516.675665999996</v>
      </c>
      <c r="I4543" s="39"/>
      <c r="J4543" s="42">
        <f t="shared" si="203"/>
        <v>78516.675665999996</v>
      </c>
      <c r="K4543" s="43">
        <v>0</v>
      </c>
      <c r="L4543" s="36">
        <v>100</v>
      </c>
      <c r="M4543" s="36">
        <v>1</v>
      </c>
      <c r="N4543" s="40" t="s">
        <v>9254</v>
      </c>
      <c r="O4543" s="37" t="s">
        <v>9255</v>
      </c>
      <c r="P4543" s="36">
        <v>706</v>
      </c>
      <c r="Q4543" s="37" t="s">
        <v>9256</v>
      </c>
    </row>
    <row r="4544" spans="1:17" ht="15" customHeight="1">
      <c r="A4544" s="35">
        <v>429209</v>
      </c>
      <c r="B4544" s="36" t="s">
        <v>10602</v>
      </c>
      <c r="C4544" s="37" t="s">
        <v>9240</v>
      </c>
      <c r="D4544" s="37" t="s">
        <v>9241</v>
      </c>
      <c r="E4544" s="35">
        <v>429209</v>
      </c>
      <c r="F4544" s="38" t="s">
        <v>12447</v>
      </c>
      <c r="G4544" s="36" t="s">
        <v>9253</v>
      </c>
      <c r="H4544" s="42">
        <v>4523315.4863968492</v>
      </c>
      <c r="I4544" s="39"/>
      <c r="J4544" s="42">
        <f t="shared" si="203"/>
        <v>4523315.4863968492</v>
      </c>
      <c r="K4544" s="43">
        <v>0</v>
      </c>
      <c r="L4544" s="36">
        <v>100</v>
      </c>
      <c r="M4544" s="36">
        <v>1</v>
      </c>
      <c r="N4544" s="40" t="s">
        <v>11762</v>
      </c>
      <c r="O4544" s="37" t="s">
        <v>9844</v>
      </c>
      <c r="P4544" s="36">
        <v>316</v>
      </c>
      <c r="Q4544" s="37" t="s">
        <v>9428</v>
      </c>
    </row>
    <row r="4545" spans="1:17" ht="15" customHeight="1">
      <c r="A4545" s="35">
        <v>962201</v>
      </c>
      <c r="B4545" s="36" t="s">
        <v>10602</v>
      </c>
      <c r="C4545" s="37" t="s">
        <v>9343</v>
      </c>
      <c r="D4545" s="37" t="s">
        <v>9403</v>
      </c>
      <c r="E4545" s="35">
        <v>962201</v>
      </c>
      <c r="F4545" s="38" t="s">
        <v>12448</v>
      </c>
      <c r="G4545" s="36" t="s">
        <v>9253</v>
      </c>
      <c r="H4545" s="42">
        <v>3321859.3550999998</v>
      </c>
      <c r="I4545" s="39"/>
      <c r="J4545" s="42">
        <f t="shared" si="203"/>
        <v>3321859.3550999998</v>
      </c>
      <c r="K4545" s="43">
        <v>0</v>
      </c>
      <c r="L4545" s="36">
        <v>100</v>
      </c>
      <c r="M4545" s="36">
        <v>1</v>
      </c>
      <c r="N4545" s="40" t="s">
        <v>12449</v>
      </c>
      <c r="O4545" s="37" t="s">
        <v>12450</v>
      </c>
      <c r="P4545" s="36">
        <v>235</v>
      </c>
      <c r="Q4545" s="37" t="s">
        <v>9246</v>
      </c>
    </row>
    <row r="4546" spans="1:17" ht="15" customHeight="1">
      <c r="A4546" s="35">
        <v>319201</v>
      </c>
      <c r="B4546" s="36" t="s">
        <v>10602</v>
      </c>
      <c r="C4546" s="37" t="s">
        <v>9343</v>
      </c>
      <c r="D4546" s="37" t="s">
        <v>9427</v>
      </c>
      <c r="E4546" s="35">
        <v>319201</v>
      </c>
      <c r="F4546" s="37" t="s">
        <v>1471</v>
      </c>
      <c r="G4546" s="36" t="s">
        <v>9253</v>
      </c>
      <c r="H4546" s="42">
        <v>3321859.3550999998</v>
      </c>
      <c r="I4546" s="39"/>
      <c r="J4546" s="42">
        <f t="shared" si="203"/>
        <v>3321859.3550999998</v>
      </c>
      <c r="K4546" s="43">
        <v>0</v>
      </c>
      <c r="L4546" s="36">
        <v>100</v>
      </c>
      <c r="M4546" s="36">
        <v>1</v>
      </c>
      <c r="N4546" s="40" t="s">
        <v>12449</v>
      </c>
      <c r="O4546" s="37" t="s">
        <v>12450</v>
      </c>
      <c r="P4546" s="36">
        <v>316</v>
      </c>
      <c r="Q4546" s="37" t="s">
        <v>9428</v>
      </c>
    </row>
    <row r="4547" spans="1:17" ht="15" customHeight="1">
      <c r="A4547" s="35">
        <v>905604</v>
      </c>
      <c r="B4547" s="36" t="s">
        <v>10602</v>
      </c>
      <c r="C4547" s="37" t="s">
        <v>9251</v>
      </c>
      <c r="D4547" s="37" t="s">
        <v>9314</v>
      </c>
      <c r="E4547" s="35">
        <v>905604</v>
      </c>
      <c r="F4547" s="37" t="s">
        <v>4560</v>
      </c>
      <c r="G4547" s="36" t="s">
        <v>9253</v>
      </c>
      <c r="H4547" s="42">
        <v>62813.340532800008</v>
      </c>
      <c r="I4547" s="39"/>
      <c r="J4547" s="42">
        <f t="shared" si="203"/>
        <v>62813.340532800008</v>
      </c>
      <c r="K4547" s="43">
        <v>0</v>
      </c>
      <c r="L4547" s="36">
        <v>100</v>
      </c>
      <c r="M4547" s="36">
        <v>1</v>
      </c>
      <c r="N4547" s="40" t="s">
        <v>9254</v>
      </c>
      <c r="O4547" s="37" t="s">
        <v>9255</v>
      </c>
      <c r="P4547" s="36">
        <v>706</v>
      </c>
      <c r="Q4547" s="37" t="s">
        <v>9256</v>
      </c>
    </row>
    <row r="4548" spans="1:17" ht="15" customHeight="1">
      <c r="A4548" s="35">
        <v>905602</v>
      </c>
      <c r="B4548" s="36" t="s">
        <v>10602</v>
      </c>
      <c r="C4548" s="37" t="s">
        <v>9251</v>
      </c>
      <c r="D4548" s="37" t="s">
        <v>9314</v>
      </c>
      <c r="E4548" s="35">
        <v>905602</v>
      </c>
      <c r="F4548" s="37" t="s">
        <v>12451</v>
      </c>
      <c r="G4548" s="36" t="s">
        <v>9253</v>
      </c>
      <c r="H4548" s="42">
        <v>182551.27092344998</v>
      </c>
      <c r="I4548" s="39"/>
      <c r="J4548" s="42">
        <f t="shared" si="203"/>
        <v>182551.27092344998</v>
      </c>
      <c r="K4548" s="43">
        <v>0</v>
      </c>
      <c r="L4548" s="36">
        <v>100</v>
      </c>
      <c r="M4548" s="36">
        <v>1</v>
      </c>
      <c r="N4548" s="40" t="s">
        <v>9254</v>
      </c>
      <c r="O4548" s="37" t="s">
        <v>9255</v>
      </c>
      <c r="P4548" s="36">
        <v>706</v>
      </c>
      <c r="Q4548" s="37" t="s">
        <v>9256</v>
      </c>
    </row>
    <row r="4549" spans="1:17" ht="15" customHeight="1">
      <c r="A4549" s="35">
        <v>905601</v>
      </c>
      <c r="B4549" s="36" t="s">
        <v>10602</v>
      </c>
      <c r="C4549" s="37" t="s">
        <v>9251</v>
      </c>
      <c r="D4549" s="37" t="s">
        <v>9314</v>
      </c>
      <c r="E4549" s="35">
        <v>905601</v>
      </c>
      <c r="F4549" s="37" t="s">
        <v>12452</v>
      </c>
      <c r="G4549" s="36" t="s">
        <v>9253</v>
      </c>
      <c r="H4549" s="42">
        <v>89992.189801799992</v>
      </c>
      <c r="I4549" s="39"/>
      <c r="J4549" s="42">
        <f t="shared" si="203"/>
        <v>89992.189801799992</v>
      </c>
      <c r="K4549" s="43">
        <v>0</v>
      </c>
      <c r="L4549" s="36">
        <v>100</v>
      </c>
      <c r="M4549" s="36">
        <v>1</v>
      </c>
      <c r="N4549" s="40" t="s">
        <v>9254</v>
      </c>
      <c r="O4549" s="37" t="s">
        <v>9255</v>
      </c>
      <c r="P4549" s="36">
        <v>706</v>
      </c>
      <c r="Q4549" s="37" t="s">
        <v>9256</v>
      </c>
    </row>
    <row r="4550" spans="1:17" ht="15" customHeight="1">
      <c r="A4550" s="35">
        <v>549801</v>
      </c>
      <c r="B4550" s="36" t="s">
        <v>10602</v>
      </c>
      <c r="C4550" s="37" t="s">
        <v>10323</v>
      </c>
      <c r="D4550" s="37" t="s">
        <v>9321</v>
      </c>
      <c r="E4550" s="35">
        <v>5498011</v>
      </c>
      <c r="F4550" s="38" t="s">
        <v>12453</v>
      </c>
      <c r="G4550" s="36" t="s">
        <v>9253</v>
      </c>
      <c r="H4550" s="42">
        <v>1128787.1595000001</v>
      </c>
      <c r="I4550" s="39"/>
      <c r="J4550" s="42">
        <f t="shared" si="203"/>
        <v>1128787.1595000001</v>
      </c>
      <c r="K4550" s="43">
        <v>0</v>
      </c>
      <c r="L4550" s="36">
        <v>100</v>
      </c>
      <c r="M4550" s="36">
        <v>1</v>
      </c>
      <c r="N4550" s="40" t="s">
        <v>10911</v>
      </c>
      <c r="O4550" s="37" t="s">
        <v>10912</v>
      </c>
      <c r="P4550" s="36" t="s">
        <v>10647</v>
      </c>
      <c r="Q4550" s="37" t="s">
        <v>10647</v>
      </c>
    </row>
    <row r="4551" spans="1:17" ht="15" customHeight="1">
      <c r="A4551" s="35">
        <v>549801</v>
      </c>
      <c r="B4551" s="36" t="s">
        <v>10602</v>
      </c>
      <c r="C4551" s="37" t="s">
        <v>10323</v>
      </c>
      <c r="D4551" s="37" t="s">
        <v>9321</v>
      </c>
      <c r="E4551" s="35">
        <v>549801</v>
      </c>
      <c r="F4551" s="38" t="s">
        <v>6113</v>
      </c>
      <c r="G4551" s="36" t="s">
        <v>9253</v>
      </c>
      <c r="H4551" s="42">
        <v>864438.40036124992</v>
      </c>
      <c r="I4551" s="39"/>
      <c r="J4551" s="42">
        <f t="shared" si="203"/>
        <v>864438.40036124992</v>
      </c>
      <c r="K4551" s="43">
        <v>0</v>
      </c>
      <c r="L4551" s="36">
        <v>100</v>
      </c>
      <c r="M4551" s="36">
        <v>1</v>
      </c>
      <c r="N4551" s="40" t="s">
        <v>10911</v>
      </c>
      <c r="O4551" s="37" t="s">
        <v>10912</v>
      </c>
      <c r="P4551" s="36" t="s">
        <v>10647</v>
      </c>
      <c r="Q4551" s="37" t="s">
        <v>10647</v>
      </c>
    </row>
    <row r="4552" spans="1:17" ht="15" customHeight="1">
      <c r="A4552" s="35">
        <v>549802</v>
      </c>
      <c r="B4552" s="36" t="s">
        <v>10602</v>
      </c>
      <c r="C4552" s="37" t="s">
        <v>10323</v>
      </c>
      <c r="D4552" s="37" t="s">
        <v>9321</v>
      </c>
      <c r="E4552" s="35">
        <v>549802</v>
      </c>
      <c r="F4552" s="38" t="s">
        <v>6116</v>
      </c>
      <c r="G4552" s="36" t="s">
        <v>9253</v>
      </c>
      <c r="H4552" s="42">
        <v>864438.40036124992</v>
      </c>
      <c r="I4552" s="39"/>
      <c r="J4552" s="42">
        <f t="shared" si="203"/>
        <v>864438.40036124992</v>
      </c>
      <c r="K4552" s="43">
        <v>0</v>
      </c>
      <c r="L4552" s="36">
        <v>100</v>
      </c>
      <c r="M4552" s="36">
        <v>1</v>
      </c>
      <c r="N4552" s="40" t="s">
        <v>10911</v>
      </c>
      <c r="O4552" s="37" t="s">
        <v>10912</v>
      </c>
      <c r="P4552" s="36" t="s">
        <v>10647</v>
      </c>
      <c r="Q4552" s="37" t="s">
        <v>10647</v>
      </c>
    </row>
    <row r="4553" spans="1:17" ht="15" customHeight="1">
      <c r="A4553" s="35">
        <v>908890</v>
      </c>
      <c r="B4553" s="36" t="s">
        <v>10602</v>
      </c>
      <c r="C4553" s="37" t="s">
        <v>9251</v>
      </c>
      <c r="D4553" s="37" t="s">
        <v>9314</v>
      </c>
      <c r="E4553" s="35">
        <v>9088901</v>
      </c>
      <c r="F4553" s="37" t="s">
        <v>12454</v>
      </c>
      <c r="G4553" s="36" t="s">
        <v>9253</v>
      </c>
      <c r="H4553" s="42">
        <v>243099.70735050004</v>
      </c>
      <c r="I4553" s="39"/>
      <c r="J4553" s="42">
        <f t="shared" si="203"/>
        <v>243099.70735050004</v>
      </c>
      <c r="K4553" s="43">
        <v>0</v>
      </c>
      <c r="L4553" s="36">
        <v>100</v>
      </c>
      <c r="M4553" s="36">
        <v>1</v>
      </c>
      <c r="N4553" s="40" t="s">
        <v>12455</v>
      </c>
      <c r="O4553" s="37" t="s">
        <v>9255</v>
      </c>
      <c r="P4553" s="36">
        <v>706</v>
      </c>
      <c r="Q4553" s="37" t="s">
        <v>9256</v>
      </c>
    </row>
    <row r="4554" spans="1:17" ht="15" customHeight="1">
      <c r="A4554" s="35">
        <v>908890</v>
      </c>
      <c r="B4554" s="36" t="s">
        <v>10602</v>
      </c>
      <c r="C4554" s="37" t="s">
        <v>9251</v>
      </c>
      <c r="D4554" s="37" t="s">
        <v>9314</v>
      </c>
      <c r="E4554" s="35">
        <v>908890</v>
      </c>
      <c r="F4554" s="37" t="s">
        <v>12456</v>
      </c>
      <c r="G4554" s="36" t="s">
        <v>9253</v>
      </c>
      <c r="H4554" s="42">
        <v>192365.85538169998</v>
      </c>
      <c r="I4554" s="39"/>
      <c r="J4554" s="42">
        <f t="shared" si="203"/>
        <v>192365.85538169998</v>
      </c>
      <c r="K4554" s="43">
        <v>0</v>
      </c>
      <c r="L4554" s="36">
        <v>100</v>
      </c>
      <c r="M4554" s="36">
        <v>1</v>
      </c>
      <c r="N4554" s="40" t="s">
        <v>9254</v>
      </c>
      <c r="O4554" s="37" t="s">
        <v>9255</v>
      </c>
      <c r="P4554" s="36">
        <v>706</v>
      </c>
      <c r="Q4554" s="37" t="s">
        <v>9256</v>
      </c>
    </row>
    <row r="4555" spans="1:17" ht="15" customHeight="1">
      <c r="A4555" s="35">
        <v>903829</v>
      </c>
      <c r="B4555" s="36" t="s">
        <v>10602</v>
      </c>
      <c r="C4555" s="37" t="s">
        <v>9251</v>
      </c>
      <c r="D4555" s="37" t="s">
        <v>9252</v>
      </c>
      <c r="E4555" s="35">
        <v>903829</v>
      </c>
      <c r="F4555" s="37" t="s">
        <v>12457</v>
      </c>
      <c r="G4555" s="36" t="s">
        <v>9253</v>
      </c>
      <c r="H4555" s="42">
        <v>640967.86192724993</v>
      </c>
      <c r="I4555" s="39"/>
      <c r="J4555" s="42">
        <f t="shared" si="203"/>
        <v>640967.86192724993</v>
      </c>
      <c r="K4555" s="43">
        <v>0</v>
      </c>
      <c r="L4555" s="36">
        <v>100</v>
      </c>
      <c r="M4555" s="36">
        <v>1</v>
      </c>
      <c r="N4555" s="40" t="s">
        <v>9254</v>
      </c>
      <c r="O4555" s="37" t="s">
        <v>9255</v>
      </c>
      <c r="P4555" s="36">
        <v>706</v>
      </c>
      <c r="Q4555" s="37" t="s">
        <v>9256</v>
      </c>
    </row>
    <row r="4556" spans="1:17" ht="15" customHeight="1">
      <c r="A4556" s="35">
        <v>903424</v>
      </c>
      <c r="B4556" s="36" t="s">
        <v>10602</v>
      </c>
      <c r="C4556" s="37" t="s">
        <v>9251</v>
      </c>
      <c r="D4556" s="37" t="s">
        <v>9314</v>
      </c>
      <c r="E4556" s="35">
        <v>903424</v>
      </c>
      <c r="F4556" s="37" t="s">
        <v>12458</v>
      </c>
      <c r="G4556" s="36" t="s">
        <v>9253</v>
      </c>
      <c r="H4556" s="42">
        <v>574228.68761115009</v>
      </c>
      <c r="I4556" s="39"/>
      <c r="J4556" s="42">
        <f t="shared" si="203"/>
        <v>574228.68761115009</v>
      </c>
      <c r="K4556" s="36">
        <v>0</v>
      </c>
      <c r="L4556" s="36">
        <v>100</v>
      </c>
      <c r="M4556" s="36">
        <v>1</v>
      </c>
      <c r="N4556" s="40" t="s">
        <v>9254</v>
      </c>
      <c r="O4556" s="37" t="s">
        <v>9255</v>
      </c>
      <c r="P4556" s="36">
        <v>706</v>
      </c>
      <c r="Q4556" s="37" t="s">
        <v>9256</v>
      </c>
    </row>
    <row r="4557" spans="1:17" ht="15" customHeight="1">
      <c r="A4557" s="35" t="s">
        <v>12459</v>
      </c>
      <c r="B4557" s="36" t="s">
        <v>10602</v>
      </c>
      <c r="C4557" s="37" t="s">
        <v>9240</v>
      </c>
      <c r="D4557" s="37" t="s">
        <v>9327</v>
      </c>
      <c r="E4557" s="35" t="s">
        <v>12459</v>
      </c>
      <c r="F4557" s="37" t="s">
        <v>7216</v>
      </c>
      <c r="G4557" s="36" t="s">
        <v>9253</v>
      </c>
      <c r="H4557" s="42">
        <v>4303317.8009249996</v>
      </c>
      <c r="I4557" s="39"/>
      <c r="J4557" s="42">
        <f t="shared" si="203"/>
        <v>4303317.8009249996</v>
      </c>
      <c r="K4557" s="36">
        <v>0</v>
      </c>
      <c r="L4557" s="36">
        <v>100</v>
      </c>
      <c r="M4557" s="36">
        <v>1</v>
      </c>
      <c r="N4557" s="40" t="s">
        <v>9684</v>
      </c>
      <c r="O4557" s="37" t="s">
        <v>9844</v>
      </c>
      <c r="P4557" s="36">
        <v>245</v>
      </c>
      <c r="Q4557" s="37" t="s">
        <v>9328</v>
      </c>
    </row>
    <row r="4558" spans="1:17" ht="15" customHeight="1">
      <c r="A4558" s="35" t="s">
        <v>12460</v>
      </c>
      <c r="B4558" s="36" t="s">
        <v>10602</v>
      </c>
      <c r="C4558" s="37" t="s">
        <v>9240</v>
      </c>
      <c r="D4558" s="37" t="s">
        <v>9327</v>
      </c>
      <c r="E4558" s="35" t="s">
        <v>12460</v>
      </c>
      <c r="F4558" s="37" t="s">
        <v>12461</v>
      </c>
      <c r="G4558" s="36" t="s">
        <v>9253</v>
      </c>
      <c r="H4558" s="42">
        <v>3821497.2008284503</v>
      </c>
      <c r="I4558" s="39"/>
      <c r="J4558" s="42">
        <f t="shared" si="203"/>
        <v>3821497.2008284503</v>
      </c>
      <c r="K4558" s="36">
        <v>0</v>
      </c>
      <c r="L4558" s="36">
        <v>100</v>
      </c>
      <c r="M4558" s="36">
        <v>1</v>
      </c>
      <c r="N4558" s="40" t="s">
        <v>9684</v>
      </c>
      <c r="O4558" s="37" t="s">
        <v>9844</v>
      </c>
      <c r="P4558" s="36">
        <v>245</v>
      </c>
      <c r="Q4558" s="37" t="s">
        <v>9328</v>
      </c>
    </row>
    <row r="4559" spans="1:17" ht="15" customHeight="1">
      <c r="A4559" s="35" t="s">
        <v>12462</v>
      </c>
      <c r="B4559" s="36" t="s">
        <v>10602</v>
      </c>
      <c r="C4559" s="37" t="s">
        <v>9240</v>
      </c>
      <c r="D4559" s="37" t="s">
        <v>9263</v>
      </c>
      <c r="E4559" s="35" t="s">
        <v>12462</v>
      </c>
      <c r="F4559" s="37" t="s">
        <v>12463</v>
      </c>
      <c r="G4559" s="36" t="s">
        <v>9253</v>
      </c>
      <c r="H4559" s="42">
        <v>1660929.6775499999</v>
      </c>
      <c r="I4559" s="39"/>
      <c r="J4559" s="42">
        <f t="shared" si="203"/>
        <v>1660929.6775499999</v>
      </c>
      <c r="K4559" s="36">
        <v>0</v>
      </c>
      <c r="L4559" s="36">
        <v>100</v>
      </c>
      <c r="M4559" s="36">
        <v>1</v>
      </c>
      <c r="N4559" s="40" t="s">
        <v>9684</v>
      </c>
      <c r="O4559" s="37" t="s">
        <v>9844</v>
      </c>
      <c r="P4559" s="36">
        <v>207</v>
      </c>
      <c r="Q4559" s="37" t="s">
        <v>9266</v>
      </c>
    </row>
    <row r="4560" spans="1:17" ht="15" customHeight="1">
      <c r="A4560" s="35" t="s">
        <v>12464</v>
      </c>
      <c r="B4560" s="36" t="s">
        <v>10602</v>
      </c>
      <c r="C4560" s="37" t="s">
        <v>9240</v>
      </c>
      <c r="D4560" s="37" t="s">
        <v>9263</v>
      </c>
      <c r="E4560" s="35" t="s">
        <v>12464</v>
      </c>
      <c r="F4560" s="37" t="s">
        <v>12465</v>
      </c>
      <c r="G4560" s="36" t="s">
        <v>9253</v>
      </c>
      <c r="H4560" s="42">
        <v>1660929.6775499999</v>
      </c>
      <c r="I4560" s="39"/>
      <c r="J4560" s="42">
        <f t="shared" si="203"/>
        <v>1660929.6775499999</v>
      </c>
      <c r="K4560" s="36">
        <v>0</v>
      </c>
      <c r="L4560" s="36">
        <v>100</v>
      </c>
      <c r="M4560" s="36">
        <v>1</v>
      </c>
      <c r="N4560" s="40" t="s">
        <v>9684</v>
      </c>
      <c r="O4560" s="37" t="s">
        <v>9844</v>
      </c>
      <c r="P4560" s="36">
        <v>207</v>
      </c>
      <c r="Q4560" s="37" t="s">
        <v>9266</v>
      </c>
    </row>
    <row r="4561" spans="1:17" ht="15" customHeight="1">
      <c r="A4561" s="35" t="s">
        <v>12466</v>
      </c>
      <c r="B4561" s="36" t="s">
        <v>10602</v>
      </c>
      <c r="C4561" s="37" t="s">
        <v>9240</v>
      </c>
      <c r="D4561" s="37" t="s">
        <v>9263</v>
      </c>
      <c r="E4561" s="35" t="s">
        <v>12466</v>
      </c>
      <c r="F4561" s="37" t="s">
        <v>12467</v>
      </c>
      <c r="G4561" s="36" t="s">
        <v>9253</v>
      </c>
      <c r="H4561" s="42">
        <v>1660929.6775499999</v>
      </c>
      <c r="I4561" s="39"/>
      <c r="J4561" s="42">
        <f t="shared" si="203"/>
        <v>1660929.6775499999</v>
      </c>
      <c r="K4561" s="36">
        <v>0</v>
      </c>
      <c r="L4561" s="36">
        <v>100</v>
      </c>
      <c r="M4561" s="36">
        <v>1</v>
      </c>
      <c r="N4561" s="40" t="s">
        <v>9684</v>
      </c>
      <c r="O4561" s="37" t="s">
        <v>9844</v>
      </c>
      <c r="P4561" s="36">
        <v>207</v>
      </c>
      <c r="Q4561" s="37" t="s">
        <v>9266</v>
      </c>
    </row>
    <row r="4562" spans="1:17" ht="15" customHeight="1">
      <c r="A4562" s="35" t="s">
        <v>12468</v>
      </c>
      <c r="B4562" s="36" t="s">
        <v>10602</v>
      </c>
      <c r="C4562" s="37" t="s">
        <v>9240</v>
      </c>
      <c r="D4562" s="37" t="s">
        <v>9263</v>
      </c>
      <c r="E4562" s="35" t="s">
        <v>12468</v>
      </c>
      <c r="F4562" s="37" t="s">
        <v>12469</v>
      </c>
      <c r="G4562" s="36" t="s">
        <v>9253</v>
      </c>
      <c r="H4562" s="42">
        <v>1660929.6775499999</v>
      </c>
      <c r="I4562" s="39"/>
      <c r="J4562" s="42">
        <f t="shared" si="203"/>
        <v>1660929.6775499999</v>
      </c>
      <c r="K4562" s="36">
        <v>0</v>
      </c>
      <c r="L4562" s="36">
        <v>100</v>
      </c>
      <c r="M4562" s="36">
        <v>1</v>
      </c>
      <c r="N4562" s="40" t="s">
        <v>9684</v>
      </c>
      <c r="O4562" s="37" t="s">
        <v>9844</v>
      </c>
      <c r="P4562" s="36">
        <v>207</v>
      </c>
      <c r="Q4562" s="37" t="s">
        <v>9266</v>
      </c>
    </row>
    <row r="4563" spans="1:17" ht="15" customHeight="1">
      <c r="A4563" s="35">
        <v>487701</v>
      </c>
      <c r="B4563" s="36" t="s">
        <v>10602</v>
      </c>
      <c r="C4563" s="37" t="s">
        <v>9240</v>
      </c>
      <c r="D4563" s="37" t="s">
        <v>9241</v>
      </c>
      <c r="E4563" s="35" t="s">
        <v>12470</v>
      </c>
      <c r="F4563" s="38" t="s">
        <v>2163</v>
      </c>
      <c r="G4563" s="36" t="s">
        <v>9253</v>
      </c>
      <c r="H4563" s="42">
        <v>10738268.220209459</v>
      </c>
      <c r="I4563" s="39"/>
      <c r="J4563" s="42">
        <f t="shared" si="203"/>
        <v>10738268.220209459</v>
      </c>
      <c r="K4563" s="43">
        <v>0</v>
      </c>
      <c r="L4563" s="36">
        <v>100</v>
      </c>
      <c r="M4563" s="36">
        <v>1</v>
      </c>
      <c r="N4563" s="37" t="s">
        <v>10937</v>
      </c>
      <c r="O4563" s="37" t="s">
        <v>10938</v>
      </c>
      <c r="P4563" s="36">
        <v>235</v>
      </c>
      <c r="Q4563" s="37" t="s">
        <v>9246</v>
      </c>
    </row>
    <row r="4564" spans="1:17" ht="15" customHeight="1">
      <c r="A4564" s="35">
        <v>487702</v>
      </c>
      <c r="B4564" s="36" t="s">
        <v>10602</v>
      </c>
      <c r="C4564" s="37" t="s">
        <v>9240</v>
      </c>
      <c r="D4564" s="37" t="s">
        <v>9241</v>
      </c>
      <c r="E4564" s="35" t="s">
        <v>12471</v>
      </c>
      <c r="F4564" s="38" t="s">
        <v>2164</v>
      </c>
      <c r="G4564" s="36" t="s">
        <v>9253</v>
      </c>
      <c r="H4564" s="42">
        <v>10738268.220209459</v>
      </c>
      <c r="I4564" s="39"/>
      <c r="J4564" s="42">
        <f t="shared" si="203"/>
        <v>10738268.220209459</v>
      </c>
      <c r="K4564" s="43">
        <v>0</v>
      </c>
      <c r="L4564" s="36">
        <v>100</v>
      </c>
      <c r="M4564" s="36">
        <v>1</v>
      </c>
      <c r="N4564" s="37" t="s">
        <v>10937</v>
      </c>
      <c r="O4564" s="37" t="s">
        <v>10938</v>
      </c>
      <c r="P4564" s="36">
        <v>235</v>
      </c>
      <c r="Q4564" s="37" t="s">
        <v>9246</v>
      </c>
    </row>
    <row r="4565" spans="1:17" ht="15" customHeight="1">
      <c r="A4565" s="35">
        <v>487704</v>
      </c>
      <c r="B4565" s="36" t="s">
        <v>10602</v>
      </c>
      <c r="C4565" s="37" t="s">
        <v>9240</v>
      </c>
      <c r="D4565" s="37" t="s">
        <v>9241</v>
      </c>
      <c r="E4565" s="35" t="s">
        <v>12472</v>
      </c>
      <c r="F4565" s="38" t="s">
        <v>2165</v>
      </c>
      <c r="G4565" s="36" t="s">
        <v>9253</v>
      </c>
      <c r="H4565" s="42">
        <v>10738268.220209459</v>
      </c>
      <c r="I4565" s="39"/>
      <c r="J4565" s="42">
        <f t="shared" ref="J4565:J4628" si="204">H4565</f>
        <v>10738268.220209459</v>
      </c>
      <c r="K4565" s="43">
        <v>0</v>
      </c>
      <c r="L4565" s="36">
        <v>100</v>
      </c>
      <c r="M4565" s="36">
        <v>1</v>
      </c>
      <c r="N4565" s="37" t="s">
        <v>10937</v>
      </c>
      <c r="O4565" s="37" t="s">
        <v>10938</v>
      </c>
      <c r="P4565" s="36">
        <v>235</v>
      </c>
      <c r="Q4565" s="37" t="s">
        <v>9246</v>
      </c>
    </row>
    <row r="4566" spans="1:17" ht="15" customHeight="1">
      <c r="A4566" s="35">
        <v>487706</v>
      </c>
      <c r="B4566" s="36" t="s">
        <v>10602</v>
      </c>
      <c r="C4566" s="37" t="s">
        <v>9240</v>
      </c>
      <c r="D4566" s="37" t="s">
        <v>9241</v>
      </c>
      <c r="E4566" s="35">
        <v>487706</v>
      </c>
      <c r="F4566" s="37" t="s">
        <v>2167</v>
      </c>
      <c r="G4566" s="36" t="s">
        <v>9253</v>
      </c>
      <c r="H4566" s="42">
        <v>3548349.7656750004</v>
      </c>
      <c r="I4566" s="39"/>
      <c r="J4566" s="42">
        <f t="shared" si="204"/>
        <v>3548349.7656750004</v>
      </c>
      <c r="K4566" s="36">
        <v>0</v>
      </c>
      <c r="L4566" s="36">
        <v>100</v>
      </c>
      <c r="M4566" s="36">
        <v>1</v>
      </c>
      <c r="N4566" s="40" t="s">
        <v>9684</v>
      </c>
      <c r="O4566" s="37" t="s">
        <v>9844</v>
      </c>
      <c r="P4566" s="36">
        <v>235</v>
      </c>
      <c r="Q4566" s="37" t="s">
        <v>9246</v>
      </c>
    </row>
    <row r="4567" spans="1:17" ht="15" customHeight="1">
      <c r="A4567" s="35">
        <v>808076</v>
      </c>
      <c r="B4567" s="36" t="s">
        <v>10602</v>
      </c>
      <c r="C4567" s="37" t="s">
        <v>9240</v>
      </c>
      <c r="D4567" s="37" t="s">
        <v>9263</v>
      </c>
      <c r="E4567" s="35">
        <v>808076</v>
      </c>
      <c r="F4567" s="37" t="s">
        <v>12473</v>
      </c>
      <c r="G4567" s="36" t="s">
        <v>9253</v>
      </c>
      <c r="H4567" s="42">
        <v>3472852.96215</v>
      </c>
      <c r="I4567" s="39"/>
      <c r="J4567" s="42">
        <f t="shared" si="204"/>
        <v>3472852.96215</v>
      </c>
      <c r="K4567" s="36">
        <v>0</v>
      </c>
      <c r="L4567" s="36">
        <v>100</v>
      </c>
      <c r="M4567" s="36">
        <v>1</v>
      </c>
      <c r="N4567" s="40" t="s">
        <v>10780</v>
      </c>
      <c r="O4567" s="37" t="s">
        <v>9245</v>
      </c>
      <c r="P4567" s="36">
        <v>207</v>
      </c>
      <c r="Q4567" s="37" t="s">
        <v>9266</v>
      </c>
    </row>
    <row r="4568" spans="1:17" ht="15" customHeight="1">
      <c r="A4568" s="35">
        <v>808074</v>
      </c>
      <c r="B4568" s="36" t="s">
        <v>10602</v>
      </c>
      <c r="C4568" s="37" t="s">
        <v>9240</v>
      </c>
      <c r="D4568" s="37" t="s">
        <v>9263</v>
      </c>
      <c r="E4568" s="35">
        <v>808074</v>
      </c>
      <c r="F4568" s="37" t="s">
        <v>12474</v>
      </c>
      <c r="G4568" s="36" t="s">
        <v>9253</v>
      </c>
      <c r="H4568" s="42">
        <v>3472852.96215</v>
      </c>
      <c r="I4568" s="39"/>
      <c r="J4568" s="42">
        <f t="shared" si="204"/>
        <v>3472852.96215</v>
      </c>
      <c r="K4568" s="36">
        <v>0</v>
      </c>
      <c r="L4568" s="36">
        <v>100</v>
      </c>
      <c r="M4568" s="36">
        <v>1</v>
      </c>
      <c r="N4568" s="40" t="s">
        <v>10780</v>
      </c>
      <c r="O4568" s="37" t="s">
        <v>9245</v>
      </c>
      <c r="P4568" s="36">
        <v>207</v>
      </c>
      <c r="Q4568" s="37" t="s">
        <v>9266</v>
      </c>
    </row>
    <row r="4569" spans="1:17" ht="15" customHeight="1">
      <c r="A4569" s="35">
        <v>808072</v>
      </c>
      <c r="B4569" s="36" t="s">
        <v>10602</v>
      </c>
      <c r="C4569" s="37" t="s">
        <v>9240</v>
      </c>
      <c r="D4569" s="37" t="s">
        <v>9263</v>
      </c>
      <c r="E4569" s="35">
        <v>808072</v>
      </c>
      <c r="F4569" s="37" t="s">
        <v>12475</v>
      </c>
      <c r="G4569" s="36" t="s">
        <v>9253</v>
      </c>
      <c r="H4569" s="42">
        <v>3472852.96215</v>
      </c>
      <c r="I4569" s="39"/>
      <c r="J4569" s="42">
        <f t="shared" si="204"/>
        <v>3472852.96215</v>
      </c>
      <c r="K4569" s="36">
        <v>0</v>
      </c>
      <c r="L4569" s="36">
        <v>100</v>
      </c>
      <c r="M4569" s="36">
        <v>1</v>
      </c>
      <c r="N4569" s="40" t="s">
        <v>10780</v>
      </c>
      <c r="O4569" s="37" t="s">
        <v>9245</v>
      </c>
      <c r="P4569" s="36">
        <v>207</v>
      </c>
      <c r="Q4569" s="37" t="s">
        <v>9266</v>
      </c>
    </row>
    <row r="4570" spans="1:17" ht="15" customHeight="1">
      <c r="A4570" s="35">
        <v>808042</v>
      </c>
      <c r="B4570" s="36" t="s">
        <v>10602</v>
      </c>
      <c r="C4570" s="37" t="s">
        <v>9240</v>
      </c>
      <c r="D4570" s="37" t="s">
        <v>9263</v>
      </c>
      <c r="E4570" s="35">
        <v>808042</v>
      </c>
      <c r="F4570" s="38" t="s">
        <v>12476</v>
      </c>
      <c r="G4570" s="36" t="s">
        <v>9253</v>
      </c>
      <c r="H4570" s="42">
        <v>3472852.96215</v>
      </c>
      <c r="I4570" s="39"/>
      <c r="J4570" s="42">
        <f t="shared" si="204"/>
        <v>3472852.96215</v>
      </c>
      <c r="K4570" s="36">
        <v>0</v>
      </c>
      <c r="L4570" s="36">
        <v>100</v>
      </c>
      <c r="M4570" s="36">
        <v>1</v>
      </c>
      <c r="N4570" s="40" t="s">
        <v>10780</v>
      </c>
      <c r="O4570" s="37" t="s">
        <v>9245</v>
      </c>
      <c r="P4570" s="36">
        <v>207</v>
      </c>
      <c r="Q4570" s="37" t="s">
        <v>9266</v>
      </c>
    </row>
    <row r="4571" spans="1:17" ht="15" customHeight="1">
      <c r="A4571" s="35">
        <v>808032</v>
      </c>
      <c r="B4571" s="36" t="s">
        <v>10602</v>
      </c>
      <c r="C4571" s="37" t="s">
        <v>9240</v>
      </c>
      <c r="D4571" s="37" t="s">
        <v>9263</v>
      </c>
      <c r="E4571" s="35">
        <v>808032</v>
      </c>
      <c r="F4571" s="38" t="s">
        <v>12477</v>
      </c>
      <c r="G4571" s="36" t="s">
        <v>9253</v>
      </c>
      <c r="H4571" s="42">
        <v>3472852.96215</v>
      </c>
      <c r="I4571" s="39"/>
      <c r="J4571" s="42">
        <f t="shared" si="204"/>
        <v>3472852.96215</v>
      </c>
      <c r="K4571" s="36">
        <v>0</v>
      </c>
      <c r="L4571" s="36">
        <v>100</v>
      </c>
      <c r="M4571" s="36">
        <v>1</v>
      </c>
      <c r="N4571" s="40" t="s">
        <v>10780</v>
      </c>
      <c r="O4571" s="37" t="s">
        <v>9245</v>
      </c>
      <c r="P4571" s="36">
        <v>207</v>
      </c>
      <c r="Q4571" s="37" t="s">
        <v>9266</v>
      </c>
    </row>
    <row r="4572" spans="1:17" ht="15" customHeight="1">
      <c r="A4572" s="35">
        <v>808012</v>
      </c>
      <c r="B4572" s="36" t="s">
        <v>10602</v>
      </c>
      <c r="C4572" s="37" t="s">
        <v>9240</v>
      </c>
      <c r="D4572" s="37" t="s">
        <v>9263</v>
      </c>
      <c r="E4572" s="35">
        <v>808012</v>
      </c>
      <c r="F4572" s="38" t="s">
        <v>12478</v>
      </c>
      <c r="G4572" s="36" t="s">
        <v>9253</v>
      </c>
      <c r="H4572" s="42">
        <v>3472852.96215</v>
      </c>
      <c r="I4572" s="39"/>
      <c r="J4572" s="42">
        <f t="shared" si="204"/>
        <v>3472852.96215</v>
      </c>
      <c r="K4572" s="36">
        <v>0</v>
      </c>
      <c r="L4572" s="36">
        <v>100</v>
      </c>
      <c r="M4572" s="36">
        <v>1</v>
      </c>
      <c r="N4572" s="40" t="s">
        <v>10780</v>
      </c>
      <c r="O4572" s="37" t="s">
        <v>9245</v>
      </c>
      <c r="P4572" s="36">
        <v>207</v>
      </c>
      <c r="Q4572" s="37" t="s">
        <v>9266</v>
      </c>
    </row>
    <row r="4573" spans="1:17" ht="15" customHeight="1">
      <c r="A4573" s="35">
        <v>808022</v>
      </c>
      <c r="B4573" s="36" t="s">
        <v>10602</v>
      </c>
      <c r="C4573" s="37" t="s">
        <v>9240</v>
      </c>
      <c r="D4573" s="37" t="s">
        <v>9263</v>
      </c>
      <c r="E4573" s="35">
        <v>808022</v>
      </c>
      <c r="F4573" s="38" t="s">
        <v>12479</v>
      </c>
      <c r="G4573" s="36" t="s">
        <v>9253</v>
      </c>
      <c r="H4573" s="42">
        <v>3472852.96215</v>
      </c>
      <c r="I4573" s="39"/>
      <c r="J4573" s="42">
        <f t="shared" si="204"/>
        <v>3472852.96215</v>
      </c>
      <c r="K4573" s="36">
        <v>0</v>
      </c>
      <c r="L4573" s="36">
        <v>100</v>
      </c>
      <c r="M4573" s="36">
        <v>1</v>
      </c>
      <c r="N4573" s="40" t="s">
        <v>10780</v>
      </c>
      <c r="O4573" s="37" t="s">
        <v>9245</v>
      </c>
      <c r="P4573" s="36">
        <v>207</v>
      </c>
      <c r="Q4573" s="37" t="s">
        <v>9266</v>
      </c>
    </row>
    <row r="4574" spans="1:17" ht="15" customHeight="1">
      <c r="A4574" s="35">
        <v>862801</v>
      </c>
      <c r="B4574" s="36" t="s">
        <v>10602</v>
      </c>
      <c r="C4574" s="37" t="s">
        <v>9240</v>
      </c>
      <c r="D4574" s="37" t="s">
        <v>9263</v>
      </c>
      <c r="E4574" s="35">
        <v>862801</v>
      </c>
      <c r="F4574" s="38" t="s">
        <v>12480</v>
      </c>
      <c r="G4574" s="36" t="s">
        <v>9253</v>
      </c>
      <c r="H4574" s="42">
        <v>1022689.7237699999</v>
      </c>
      <c r="I4574" s="39"/>
      <c r="J4574" s="42">
        <f t="shared" si="204"/>
        <v>1022689.7237699999</v>
      </c>
      <c r="K4574" s="43">
        <v>0</v>
      </c>
      <c r="L4574" s="36">
        <v>100</v>
      </c>
      <c r="M4574" s="36">
        <v>1</v>
      </c>
      <c r="N4574" s="40" t="s">
        <v>9868</v>
      </c>
      <c r="O4574" s="37" t="s">
        <v>10909</v>
      </c>
      <c r="P4574" s="36">
        <v>237</v>
      </c>
      <c r="Q4574" s="37" t="s">
        <v>9384</v>
      </c>
    </row>
    <row r="4575" spans="1:17" ht="15" customHeight="1">
      <c r="A4575" s="35">
        <v>862002</v>
      </c>
      <c r="B4575" s="36" t="s">
        <v>10602</v>
      </c>
      <c r="C4575" s="37" t="s">
        <v>9240</v>
      </c>
      <c r="D4575" s="37" t="s">
        <v>9263</v>
      </c>
      <c r="E4575" s="35">
        <v>862002</v>
      </c>
      <c r="F4575" s="38" t="s">
        <v>12481</v>
      </c>
      <c r="G4575" s="36" t="s">
        <v>9253</v>
      </c>
      <c r="H4575" s="42">
        <v>2669543.4050999996</v>
      </c>
      <c r="I4575" s="39"/>
      <c r="J4575" s="42">
        <f t="shared" si="204"/>
        <v>2669543.4050999996</v>
      </c>
      <c r="K4575" s="43">
        <v>0</v>
      </c>
      <c r="L4575" s="36">
        <v>100</v>
      </c>
      <c r="M4575" s="36">
        <v>1</v>
      </c>
      <c r="N4575" s="40" t="s">
        <v>9684</v>
      </c>
      <c r="O4575" s="37" t="s">
        <v>9844</v>
      </c>
      <c r="P4575" s="36">
        <v>207</v>
      </c>
      <c r="Q4575" s="37" t="s">
        <v>9266</v>
      </c>
    </row>
    <row r="4576" spans="1:17" ht="15" customHeight="1">
      <c r="A4576" s="35">
        <v>862003</v>
      </c>
      <c r="B4576" s="36" t="s">
        <v>10602</v>
      </c>
      <c r="C4576" s="37" t="s">
        <v>9240</v>
      </c>
      <c r="D4576" s="37" t="s">
        <v>9263</v>
      </c>
      <c r="E4576" s="35">
        <v>862003</v>
      </c>
      <c r="F4576" s="38" t="s">
        <v>3763</v>
      </c>
      <c r="G4576" s="36" t="s">
        <v>9253</v>
      </c>
      <c r="H4576" s="42">
        <v>2669543.4050999996</v>
      </c>
      <c r="I4576" s="39"/>
      <c r="J4576" s="42">
        <f t="shared" si="204"/>
        <v>2669543.4050999996</v>
      </c>
      <c r="K4576" s="43">
        <v>0</v>
      </c>
      <c r="L4576" s="36">
        <v>100</v>
      </c>
      <c r="M4576" s="36">
        <v>1</v>
      </c>
      <c r="N4576" s="40" t="s">
        <v>9684</v>
      </c>
      <c r="O4576" s="37" t="s">
        <v>9844</v>
      </c>
      <c r="P4576" s="36">
        <v>207</v>
      </c>
      <c r="Q4576" s="37" t="s">
        <v>9266</v>
      </c>
    </row>
    <row r="4577" spans="1:17" ht="15" customHeight="1">
      <c r="A4577" s="35">
        <v>862005</v>
      </c>
      <c r="B4577" s="36" t="s">
        <v>10602</v>
      </c>
      <c r="C4577" s="37" t="s">
        <v>9240</v>
      </c>
      <c r="D4577" s="37" t="s">
        <v>9383</v>
      </c>
      <c r="E4577" s="35">
        <v>862005</v>
      </c>
      <c r="F4577" s="38" t="s">
        <v>12482</v>
      </c>
      <c r="G4577" s="36" t="s">
        <v>9253</v>
      </c>
      <c r="H4577" s="42">
        <v>2669543.4050999996</v>
      </c>
      <c r="I4577" s="39"/>
      <c r="J4577" s="42">
        <f t="shared" si="204"/>
        <v>2669543.4050999996</v>
      </c>
      <c r="K4577" s="43">
        <v>0</v>
      </c>
      <c r="L4577" s="36">
        <v>100</v>
      </c>
      <c r="M4577" s="36">
        <v>1</v>
      </c>
      <c r="N4577" s="40" t="s">
        <v>9684</v>
      </c>
      <c r="O4577" s="37" t="s">
        <v>9844</v>
      </c>
      <c r="P4577" s="36">
        <v>207</v>
      </c>
      <c r="Q4577" s="37" t="s">
        <v>9266</v>
      </c>
    </row>
    <row r="4578" spans="1:17" ht="15" customHeight="1">
      <c r="A4578" s="35">
        <v>834501</v>
      </c>
      <c r="B4578" s="36" t="s">
        <v>10602</v>
      </c>
      <c r="C4578" s="37" t="s">
        <v>9240</v>
      </c>
      <c r="D4578" s="37" t="s">
        <v>9263</v>
      </c>
      <c r="E4578" s="35">
        <v>834501</v>
      </c>
      <c r="F4578" s="38" t="s">
        <v>12483</v>
      </c>
      <c r="G4578" s="36" t="s">
        <v>9253</v>
      </c>
      <c r="H4578" s="42">
        <v>1946867.1136199997</v>
      </c>
      <c r="I4578" s="39"/>
      <c r="J4578" s="42">
        <f t="shared" si="204"/>
        <v>1946867.1136199997</v>
      </c>
      <c r="K4578" s="43">
        <v>0</v>
      </c>
      <c r="L4578" s="36">
        <v>100</v>
      </c>
      <c r="M4578" s="36">
        <v>1</v>
      </c>
      <c r="N4578" s="40" t="s">
        <v>9684</v>
      </c>
      <c r="O4578" s="37" t="s">
        <v>9844</v>
      </c>
      <c r="P4578" s="36">
        <v>207</v>
      </c>
      <c r="Q4578" s="37" t="s">
        <v>9266</v>
      </c>
    </row>
    <row r="4579" spans="1:17" ht="15" customHeight="1">
      <c r="A4579" s="35">
        <v>804303</v>
      </c>
      <c r="B4579" s="36" t="s">
        <v>10602</v>
      </c>
      <c r="C4579" s="37" t="s">
        <v>9240</v>
      </c>
      <c r="D4579" s="37" t="s">
        <v>9263</v>
      </c>
      <c r="E4579" s="35">
        <v>804303</v>
      </c>
      <c r="F4579" s="38" t="s">
        <v>8672</v>
      </c>
      <c r="G4579" s="36" t="s">
        <v>9253</v>
      </c>
      <c r="H4579" s="42">
        <v>5812196.9161756504</v>
      </c>
      <c r="I4579" s="39"/>
      <c r="J4579" s="42">
        <f t="shared" si="204"/>
        <v>5812196.9161756504</v>
      </c>
      <c r="K4579" s="43">
        <v>0</v>
      </c>
      <c r="L4579" s="36">
        <v>100</v>
      </c>
      <c r="M4579" s="36">
        <v>1</v>
      </c>
      <c r="N4579" s="40" t="s">
        <v>10780</v>
      </c>
      <c r="O4579" s="37" t="s">
        <v>9844</v>
      </c>
      <c r="P4579" s="36">
        <v>207</v>
      </c>
      <c r="Q4579" s="37" t="s">
        <v>9266</v>
      </c>
    </row>
    <row r="4580" spans="1:17" ht="15" customHeight="1">
      <c r="A4580" s="35">
        <v>862601</v>
      </c>
      <c r="B4580" s="36" t="s">
        <v>10602</v>
      </c>
      <c r="C4580" s="37" t="s">
        <v>9240</v>
      </c>
      <c r="D4580" s="37" t="s">
        <v>9263</v>
      </c>
      <c r="E4580" s="35">
        <v>862601</v>
      </c>
      <c r="F4580" s="38" t="s">
        <v>12484</v>
      </c>
      <c r="G4580" s="36" t="s">
        <v>9253</v>
      </c>
      <c r="H4580" s="42">
        <v>2058495.8449126503</v>
      </c>
      <c r="I4580" s="39"/>
      <c r="J4580" s="42">
        <f t="shared" si="204"/>
        <v>2058495.8449126503</v>
      </c>
      <c r="K4580" s="43">
        <v>0</v>
      </c>
      <c r="L4580" s="36">
        <v>100</v>
      </c>
      <c r="M4580" s="36">
        <v>1</v>
      </c>
      <c r="N4580" s="40" t="s">
        <v>9684</v>
      </c>
      <c r="O4580" s="37" t="s">
        <v>9844</v>
      </c>
      <c r="P4580" s="36">
        <v>207</v>
      </c>
      <c r="Q4580" s="37" t="s">
        <v>9266</v>
      </c>
    </row>
    <row r="4581" spans="1:17" ht="15" customHeight="1">
      <c r="A4581" s="35">
        <v>862004</v>
      </c>
      <c r="B4581" s="36" t="s">
        <v>10602</v>
      </c>
      <c r="C4581" s="37" t="s">
        <v>9240</v>
      </c>
      <c r="D4581" s="37" t="s">
        <v>9263</v>
      </c>
      <c r="E4581" s="35">
        <v>862004</v>
      </c>
      <c r="F4581" s="38" t="s">
        <v>12485</v>
      </c>
      <c r="G4581" s="36" t="s">
        <v>9253</v>
      </c>
      <c r="H4581" s="42">
        <v>2669543.4050999996</v>
      </c>
      <c r="I4581" s="39"/>
      <c r="J4581" s="42">
        <f t="shared" si="204"/>
        <v>2669543.4050999996</v>
      </c>
      <c r="K4581" s="43">
        <v>0</v>
      </c>
      <c r="L4581" s="36">
        <v>100</v>
      </c>
      <c r="M4581" s="36">
        <v>1</v>
      </c>
      <c r="N4581" s="40" t="s">
        <v>9684</v>
      </c>
      <c r="O4581" s="37" t="s">
        <v>9844</v>
      </c>
      <c r="P4581" s="36">
        <v>207</v>
      </c>
      <c r="Q4581" s="37" t="s">
        <v>9266</v>
      </c>
    </row>
    <row r="4582" spans="1:17" ht="15" customHeight="1">
      <c r="A4582" s="35">
        <v>841301</v>
      </c>
      <c r="B4582" s="36" t="s">
        <v>10602</v>
      </c>
      <c r="C4582" s="37" t="s">
        <v>9240</v>
      </c>
      <c r="D4582" s="37" t="s">
        <v>9263</v>
      </c>
      <c r="E4582" s="35">
        <v>841301</v>
      </c>
      <c r="F4582" s="37" t="s">
        <v>12486</v>
      </c>
      <c r="G4582" s="36" t="s">
        <v>9253</v>
      </c>
      <c r="H4582" s="42">
        <v>1660929.6775499999</v>
      </c>
      <c r="I4582" s="39"/>
      <c r="J4582" s="42">
        <f t="shared" si="204"/>
        <v>1660929.6775499999</v>
      </c>
      <c r="K4582" s="36">
        <v>0</v>
      </c>
      <c r="L4582" s="36">
        <v>100</v>
      </c>
      <c r="M4582" s="36">
        <v>1</v>
      </c>
      <c r="N4582" s="40" t="s">
        <v>9684</v>
      </c>
      <c r="O4582" s="37" t="s">
        <v>9844</v>
      </c>
      <c r="P4582" s="36">
        <v>207</v>
      </c>
      <c r="Q4582" s="37" t="s">
        <v>9266</v>
      </c>
    </row>
    <row r="4583" spans="1:17" ht="15" customHeight="1">
      <c r="A4583" s="35">
        <v>841801</v>
      </c>
      <c r="B4583" s="36" t="s">
        <v>10602</v>
      </c>
      <c r="C4583" s="37" t="s">
        <v>9240</v>
      </c>
      <c r="D4583" s="37" t="s">
        <v>9263</v>
      </c>
      <c r="E4583" s="35">
        <v>841801</v>
      </c>
      <c r="F4583" s="37" t="s">
        <v>12487</v>
      </c>
      <c r="G4583" s="36" t="s">
        <v>9253</v>
      </c>
      <c r="H4583" s="42">
        <v>1585432.874025</v>
      </c>
      <c r="I4583" s="39"/>
      <c r="J4583" s="42">
        <f t="shared" si="204"/>
        <v>1585432.874025</v>
      </c>
      <c r="K4583" s="36">
        <v>0</v>
      </c>
      <c r="L4583" s="36">
        <v>100</v>
      </c>
      <c r="M4583" s="36">
        <v>1</v>
      </c>
      <c r="N4583" s="40" t="s">
        <v>9684</v>
      </c>
      <c r="O4583" s="37" t="s">
        <v>9844</v>
      </c>
      <c r="P4583" s="36">
        <v>207</v>
      </c>
      <c r="Q4583" s="37" t="s">
        <v>9266</v>
      </c>
    </row>
    <row r="4584" spans="1:17" ht="15" customHeight="1">
      <c r="A4584" s="35">
        <v>862513</v>
      </c>
      <c r="B4584" s="36" t="s">
        <v>10602</v>
      </c>
      <c r="C4584" s="37" t="s">
        <v>9240</v>
      </c>
      <c r="D4584" s="37" t="s">
        <v>9383</v>
      </c>
      <c r="E4584" s="35">
        <v>862513</v>
      </c>
      <c r="F4584" s="37" t="s">
        <v>3780</v>
      </c>
      <c r="G4584" s="36" t="s">
        <v>9253</v>
      </c>
      <c r="H4584" s="42">
        <v>1856611.8370800002</v>
      </c>
      <c r="I4584" s="39"/>
      <c r="J4584" s="42">
        <f t="shared" si="204"/>
        <v>1856611.8370800002</v>
      </c>
      <c r="K4584" s="43">
        <v>0</v>
      </c>
      <c r="L4584" s="36">
        <v>100</v>
      </c>
      <c r="M4584" s="36">
        <v>1</v>
      </c>
      <c r="N4584" s="40" t="s">
        <v>9684</v>
      </c>
      <c r="O4584" s="37" t="s">
        <v>9844</v>
      </c>
      <c r="P4584" s="36">
        <v>237</v>
      </c>
      <c r="Q4584" s="37" t="s">
        <v>9384</v>
      </c>
    </row>
    <row r="4585" spans="1:17" ht="15" customHeight="1">
      <c r="A4585" s="35">
        <v>862511</v>
      </c>
      <c r="B4585" s="36" t="s">
        <v>10602</v>
      </c>
      <c r="C4585" s="37" t="s">
        <v>9240</v>
      </c>
      <c r="D4585" s="37" t="s">
        <v>9383</v>
      </c>
      <c r="E4585" s="35">
        <v>862511</v>
      </c>
      <c r="F4585" s="38" t="s">
        <v>12488</v>
      </c>
      <c r="G4585" s="36" t="s">
        <v>9253</v>
      </c>
      <c r="H4585" s="42">
        <v>1856611.8370800002</v>
      </c>
      <c r="I4585" s="39"/>
      <c r="J4585" s="42">
        <f t="shared" si="204"/>
        <v>1856611.8370800002</v>
      </c>
      <c r="K4585" s="43">
        <v>0</v>
      </c>
      <c r="L4585" s="36">
        <v>100</v>
      </c>
      <c r="M4585" s="36">
        <v>1</v>
      </c>
      <c r="N4585" s="40" t="s">
        <v>9684</v>
      </c>
      <c r="O4585" s="37" t="s">
        <v>9844</v>
      </c>
      <c r="P4585" s="36">
        <v>237</v>
      </c>
      <c r="Q4585" s="37" t="s">
        <v>9384</v>
      </c>
    </row>
    <row r="4586" spans="1:17" ht="15" customHeight="1">
      <c r="A4586" s="35">
        <v>862512</v>
      </c>
      <c r="B4586" s="36" t="s">
        <v>10602</v>
      </c>
      <c r="C4586" s="37" t="s">
        <v>9240</v>
      </c>
      <c r="D4586" s="37" t="s">
        <v>9383</v>
      </c>
      <c r="E4586" s="35">
        <v>862512</v>
      </c>
      <c r="F4586" s="37" t="s">
        <v>3779</v>
      </c>
      <c r="G4586" s="36" t="s">
        <v>9253</v>
      </c>
      <c r="H4586" s="42">
        <v>1856611.8370800002</v>
      </c>
      <c r="I4586" s="39"/>
      <c r="J4586" s="42">
        <f t="shared" si="204"/>
        <v>1856611.8370800002</v>
      </c>
      <c r="K4586" s="43">
        <v>0</v>
      </c>
      <c r="L4586" s="36">
        <v>100</v>
      </c>
      <c r="M4586" s="36">
        <v>1</v>
      </c>
      <c r="N4586" s="40" t="s">
        <v>9684</v>
      </c>
      <c r="O4586" s="37" t="s">
        <v>9844</v>
      </c>
      <c r="P4586" s="36">
        <v>237</v>
      </c>
      <c r="Q4586" s="37" t="s">
        <v>9384</v>
      </c>
    </row>
    <row r="4587" spans="1:17" ht="15" customHeight="1">
      <c r="A4587" s="35">
        <v>862514</v>
      </c>
      <c r="B4587" s="36" t="s">
        <v>10602</v>
      </c>
      <c r="C4587" s="37" t="s">
        <v>9240</v>
      </c>
      <c r="D4587" s="37" t="s">
        <v>9383</v>
      </c>
      <c r="E4587" s="35">
        <v>862514</v>
      </c>
      <c r="F4587" s="38" t="s">
        <v>12489</v>
      </c>
      <c r="G4587" s="36" t="s">
        <v>9253</v>
      </c>
      <c r="H4587" s="42">
        <v>1856611.8370800002</v>
      </c>
      <c r="I4587" s="39"/>
      <c r="J4587" s="42">
        <f t="shared" si="204"/>
        <v>1856611.8370800002</v>
      </c>
      <c r="K4587" s="43">
        <v>0</v>
      </c>
      <c r="L4587" s="36">
        <v>100</v>
      </c>
      <c r="M4587" s="36">
        <v>1</v>
      </c>
      <c r="N4587" s="40" t="s">
        <v>9684</v>
      </c>
      <c r="O4587" s="37" t="s">
        <v>9844</v>
      </c>
      <c r="P4587" s="36">
        <v>237</v>
      </c>
      <c r="Q4587" s="37" t="s">
        <v>9384</v>
      </c>
    </row>
    <row r="4588" spans="1:17" ht="15" customHeight="1">
      <c r="A4588" s="35">
        <v>862510</v>
      </c>
      <c r="B4588" s="36" t="s">
        <v>10602</v>
      </c>
      <c r="C4588" s="37" t="s">
        <v>9240</v>
      </c>
      <c r="D4588" s="37" t="s">
        <v>9383</v>
      </c>
      <c r="E4588" s="35">
        <v>862510</v>
      </c>
      <c r="F4588" s="38" t="s">
        <v>12490</v>
      </c>
      <c r="G4588" s="36" t="s">
        <v>9253</v>
      </c>
      <c r="H4588" s="42">
        <v>1856611.8370800002</v>
      </c>
      <c r="I4588" s="39"/>
      <c r="J4588" s="42">
        <f t="shared" si="204"/>
        <v>1856611.8370800002</v>
      </c>
      <c r="K4588" s="43">
        <v>0</v>
      </c>
      <c r="L4588" s="36">
        <v>100</v>
      </c>
      <c r="M4588" s="36">
        <v>1</v>
      </c>
      <c r="N4588" s="40" t="s">
        <v>9684</v>
      </c>
      <c r="O4588" s="37" t="s">
        <v>9844</v>
      </c>
      <c r="P4588" s="36">
        <v>237</v>
      </c>
      <c r="Q4588" s="37" t="s">
        <v>9384</v>
      </c>
    </row>
    <row r="4589" spans="1:17" ht="15" customHeight="1">
      <c r="A4589" s="35">
        <v>862505</v>
      </c>
      <c r="B4589" s="36" t="s">
        <v>10602</v>
      </c>
      <c r="C4589" s="37" t="s">
        <v>9240</v>
      </c>
      <c r="D4589" s="37" t="s">
        <v>9383</v>
      </c>
      <c r="E4589" s="35">
        <v>862505</v>
      </c>
      <c r="F4589" s="37" t="s">
        <v>3687</v>
      </c>
      <c r="G4589" s="36" t="s">
        <v>9253</v>
      </c>
      <c r="H4589" s="42">
        <v>880254.78255</v>
      </c>
      <c r="I4589" s="39"/>
      <c r="J4589" s="42">
        <f t="shared" si="204"/>
        <v>880254.78255</v>
      </c>
      <c r="K4589" s="43">
        <v>0</v>
      </c>
      <c r="L4589" s="36">
        <v>100</v>
      </c>
      <c r="M4589" s="36">
        <v>1</v>
      </c>
      <c r="N4589" s="40" t="s">
        <v>9868</v>
      </c>
      <c r="O4589" s="37" t="s">
        <v>10909</v>
      </c>
      <c r="P4589" s="36">
        <v>237</v>
      </c>
      <c r="Q4589" s="37" t="s">
        <v>9384</v>
      </c>
    </row>
    <row r="4590" spans="1:17" ht="15" customHeight="1">
      <c r="A4590" s="35">
        <v>862506</v>
      </c>
      <c r="B4590" s="36" t="s">
        <v>10602</v>
      </c>
      <c r="C4590" s="37" t="s">
        <v>9240</v>
      </c>
      <c r="D4590" s="37" t="s">
        <v>9383</v>
      </c>
      <c r="E4590" s="35">
        <v>862506</v>
      </c>
      <c r="F4590" s="38" t="s">
        <v>3688</v>
      </c>
      <c r="G4590" s="36" t="s">
        <v>9253</v>
      </c>
      <c r="H4590" s="42">
        <v>980905.02939000004</v>
      </c>
      <c r="I4590" s="39"/>
      <c r="J4590" s="42">
        <f t="shared" si="204"/>
        <v>980905.02939000004</v>
      </c>
      <c r="K4590" s="43">
        <v>0</v>
      </c>
      <c r="L4590" s="36">
        <v>100</v>
      </c>
      <c r="M4590" s="36">
        <v>1</v>
      </c>
      <c r="N4590" s="40" t="s">
        <v>9868</v>
      </c>
      <c r="O4590" s="37" t="s">
        <v>12491</v>
      </c>
      <c r="P4590" s="36">
        <v>237</v>
      </c>
      <c r="Q4590" s="37" t="s">
        <v>9384</v>
      </c>
    </row>
    <row r="4591" spans="1:17" ht="15" customHeight="1">
      <c r="A4591" s="35">
        <v>391201</v>
      </c>
      <c r="B4591" s="36" t="s">
        <v>10602</v>
      </c>
      <c r="C4591" s="37" t="s">
        <v>9240</v>
      </c>
      <c r="D4591" s="37" t="s">
        <v>9296</v>
      </c>
      <c r="E4591" s="35">
        <v>391201</v>
      </c>
      <c r="F4591" s="37" t="s">
        <v>1673</v>
      </c>
      <c r="G4591" s="36" t="s">
        <v>9253</v>
      </c>
      <c r="H4591" s="42">
        <v>2113910.4986999999</v>
      </c>
      <c r="I4591" s="39"/>
      <c r="J4591" s="42">
        <f t="shared" si="204"/>
        <v>2113910.4986999999</v>
      </c>
      <c r="K4591" s="36">
        <v>0</v>
      </c>
      <c r="L4591" s="36">
        <v>100</v>
      </c>
      <c r="M4591" s="36">
        <v>1</v>
      </c>
      <c r="N4591" s="40" t="s">
        <v>9684</v>
      </c>
      <c r="O4591" s="37" t="s">
        <v>9844</v>
      </c>
      <c r="P4591" s="36">
        <v>202</v>
      </c>
      <c r="Q4591" s="37" t="s">
        <v>9298</v>
      </c>
    </row>
    <row r="4592" spans="1:17" ht="15" customHeight="1">
      <c r="A4592" s="35" t="s">
        <v>12492</v>
      </c>
      <c r="B4592" s="36" t="s">
        <v>10602</v>
      </c>
      <c r="C4592" s="37" t="s">
        <v>9240</v>
      </c>
      <c r="D4592" s="37" t="s">
        <v>9327</v>
      </c>
      <c r="E4592" s="35" t="s">
        <v>12492</v>
      </c>
      <c r="F4592" s="37" t="s">
        <v>12493</v>
      </c>
      <c r="G4592" s="36" t="s">
        <v>9253</v>
      </c>
      <c r="H4592" s="42">
        <v>2113910.4986999999</v>
      </c>
      <c r="I4592" s="39"/>
      <c r="J4592" s="42">
        <f t="shared" si="204"/>
        <v>2113910.4986999999</v>
      </c>
      <c r="K4592" s="36">
        <v>0</v>
      </c>
      <c r="L4592" s="36">
        <v>100</v>
      </c>
      <c r="M4592" s="36">
        <v>1</v>
      </c>
      <c r="N4592" s="40" t="s">
        <v>9684</v>
      </c>
      <c r="O4592" s="37" t="s">
        <v>9844</v>
      </c>
      <c r="P4592" s="36">
        <v>245</v>
      </c>
      <c r="Q4592" s="37" t="s">
        <v>9328</v>
      </c>
    </row>
    <row r="4593" spans="1:17" ht="15" customHeight="1">
      <c r="A4593" s="35">
        <v>391701</v>
      </c>
      <c r="B4593" s="36" t="s">
        <v>10602</v>
      </c>
      <c r="C4593" s="37" t="s">
        <v>9240</v>
      </c>
      <c r="D4593" s="37" t="s">
        <v>9296</v>
      </c>
      <c r="E4593" s="35">
        <v>391701</v>
      </c>
      <c r="F4593" s="37" t="s">
        <v>1915</v>
      </c>
      <c r="G4593" s="36" t="s">
        <v>9253</v>
      </c>
      <c r="H4593" s="42">
        <v>2113910.4986999999</v>
      </c>
      <c r="I4593" s="39"/>
      <c r="J4593" s="42">
        <f t="shared" si="204"/>
        <v>2113910.4986999999</v>
      </c>
      <c r="K4593" s="36">
        <v>0</v>
      </c>
      <c r="L4593" s="36">
        <v>100</v>
      </c>
      <c r="M4593" s="36">
        <v>1</v>
      </c>
      <c r="N4593" s="40" t="s">
        <v>9684</v>
      </c>
      <c r="O4593" s="37" t="s">
        <v>9844</v>
      </c>
      <c r="P4593" s="36">
        <v>202</v>
      </c>
      <c r="Q4593" s="37" t="s">
        <v>9298</v>
      </c>
    </row>
    <row r="4594" spans="1:17" ht="15" customHeight="1">
      <c r="A4594" s="35">
        <v>392805</v>
      </c>
      <c r="B4594" s="36" t="s">
        <v>10602</v>
      </c>
      <c r="C4594" s="37" t="s">
        <v>9240</v>
      </c>
      <c r="D4594" s="37" t="s">
        <v>9296</v>
      </c>
      <c r="E4594" s="35" t="s">
        <v>12494</v>
      </c>
      <c r="F4594" s="38" t="s">
        <v>1600</v>
      </c>
      <c r="G4594" s="36" t="s">
        <v>9253</v>
      </c>
      <c r="H4594" s="42">
        <v>11644103.368568635</v>
      </c>
      <c r="I4594" s="39"/>
      <c r="J4594" s="42">
        <f t="shared" si="204"/>
        <v>11644103.368568635</v>
      </c>
      <c r="K4594" s="43">
        <v>0</v>
      </c>
      <c r="L4594" s="36">
        <v>100</v>
      </c>
      <c r="M4594" s="36">
        <v>1</v>
      </c>
      <c r="N4594" s="40" t="s">
        <v>10654</v>
      </c>
      <c r="O4594" s="37" t="s">
        <v>10655</v>
      </c>
      <c r="P4594" s="36">
        <v>202</v>
      </c>
      <c r="Q4594" s="37" t="s">
        <v>9298</v>
      </c>
    </row>
    <row r="4595" spans="1:17" ht="15" customHeight="1">
      <c r="A4595" s="35">
        <v>392203</v>
      </c>
      <c r="B4595" s="36" t="s">
        <v>10602</v>
      </c>
      <c r="C4595" s="37" t="s">
        <v>9240</v>
      </c>
      <c r="D4595" s="37" t="s">
        <v>9296</v>
      </c>
      <c r="E4595" s="35" t="s">
        <v>12495</v>
      </c>
      <c r="F4595" s="38" t="s">
        <v>1677</v>
      </c>
      <c r="G4595" s="36" t="s">
        <v>9253</v>
      </c>
      <c r="H4595" s="42">
        <v>22640736.409112252</v>
      </c>
      <c r="I4595" s="39"/>
      <c r="J4595" s="42">
        <f t="shared" si="204"/>
        <v>22640736.409112252</v>
      </c>
      <c r="K4595" s="43">
        <v>0</v>
      </c>
      <c r="L4595" s="36">
        <v>100</v>
      </c>
      <c r="M4595" s="36">
        <v>1</v>
      </c>
      <c r="N4595" s="40" t="s">
        <v>12496</v>
      </c>
      <c r="O4595" s="37" t="s">
        <v>9844</v>
      </c>
      <c r="P4595" s="36">
        <v>202</v>
      </c>
      <c r="Q4595" s="37" t="s">
        <v>9298</v>
      </c>
    </row>
    <row r="4596" spans="1:17" ht="15" customHeight="1">
      <c r="A4596" s="35">
        <v>392503</v>
      </c>
      <c r="B4596" s="36" t="s">
        <v>10602</v>
      </c>
      <c r="C4596" s="37" t="s">
        <v>9240</v>
      </c>
      <c r="D4596" s="37" t="s">
        <v>9296</v>
      </c>
      <c r="E4596" s="35" t="s">
        <v>12497</v>
      </c>
      <c r="F4596" s="37" t="s">
        <v>12498</v>
      </c>
      <c r="G4596" s="36" t="s">
        <v>9253</v>
      </c>
      <c r="H4596" s="42">
        <v>12411614.43196469</v>
      </c>
      <c r="I4596" s="39"/>
      <c r="J4596" s="42">
        <f t="shared" si="204"/>
        <v>12411614.43196469</v>
      </c>
      <c r="K4596" s="43">
        <v>0</v>
      </c>
      <c r="L4596" s="36">
        <v>100</v>
      </c>
      <c r="M4596" s="36">
        <v>1</v>
      </c>
      <c r="N4596" s="40" t="s">
        <v>9244</v>
      </c>
      <c r="O4596" s="37" t="s">
        <v>9265</v>
      </c>
      <c r="P4596" s="36">
        <v>202</v>
      </c>
      <c r="Q4596" s="37" t="s">
        <v>9298</v>
      </c>
    </row>
    <row r="4597" spans="1:17" ht="15" customHeight="1">
      <c r="A4597" s="35">
        <v>392601</v>
      </c>
      <c r="B4597" s="36" t="s">
        <v>10602</v>
      </c>
      <c r="C4597" s="37" t="s">
        <v>9240</v>
      </c>
      <c r="D4597" s="37" t="s">
        <v>9296</v>
      </c>
      <c r="E4597" s="35" t="s">
        <v>12499</v>
      </c>
      <c r="F4597" s="38" t="s">
        <v>1595</v>
      </c>
      <c r="G4597" s="36" t="s">
        <v>9253</v>
      </c>
      <c r="H4597" s="42">
        <v>22640736.409112252</v>
      </c>
      <c r="I4597" s="39"/>
      <c r="J4597" s="42">
        <f t="shared" si="204"/>
        <v>22640736.409112252</v>
      </c>
      <c r="K4597" s="43">
        <v>0</v>
      </c>
      <c r="L4597" s="36">
        <v>100</v>
      </c>
      <c r="M4597" s="36">
        <v>1</v>
      </c>
      <c r="N4597" s="40" t="s">
        <v>12496</v>
      </c>
      <c r="O4597" s="37" t="s">
        <v>9844</v>
      </c>
      <c r="P4597" s="36">
        <v>202</v>
      </c>
      <c r="Q4597" s="37" t="s">
        <v>9298</v>
      </c>
    </row>
    <row r="4598" spans="1:17" ht="15" customHeight="1">
      <c r="A4598" s="35">
        <v>392602</v>
      </c>
      <c r="B4598" s="36" t="s">
        <v>10602</v>
      </c>
      <c r="C4598" s="37" t="s">
        <v>9240</v>
      </c>
      <c r="D4598" s="37" t="s">
        <v>9296</v>
      </c>
      <c r="E4598" s="35" t="s">
        <v>12500</v>
      </c>
      <c r="F4598" s="38" t="s">
        <v>1596</v>
      </c>
      <c r="G4598" s="36" t="s">
        <v>9253</v>
      </c>
      <c r="H4598" s="42">
        <v>22640736.409112252</v>
      </c>
      <c r="I4598" s="39"/>
      <c r="J4598" s="42">
        <f t="shared" si="204"/>
        <v>22640736.409112252</v>
      </c>
      <c r="K4598" s="43">
        <v>0</v>
      </c>
      <c r="L4598" s="36">
        <v>100</v>
      </c>
      <c r="M4598" s="36">
        <v>1</v>
      </c>
      <c r="N4598" s="40" t="s">
        <v>12496</v>
      </c>
      <c r="O4598" s="37" t="s">
        <v>9844</v>
      </c>
      <c r="P4598" s="36">
        <v>202</v>
      </c>
      <c r="Q4598" s="37" t="s">
        <v>9298</v>
      </c>
    </row>
    <row r="4599" spans="1:17" ht="15" customHeight="1">
      <c r="A4599" s="35">
        <v>392603</v>
      </c>
      <c r="B4599" s="36" t="s">
        <v>10602</v>
      </c>
      <c r="C4599" s="37" t="s">
        <v>9240</v>
      </c>
      <c r="D4599" s="37" t="s">
        <v>9296</v>
      </c>
      <c r="E4599" s="35" t="s">
        <v>12501</v>
      </c>
      <c r="F4599" s="38" t="s">
        <v>1597</v>
      </c>
      <c r="G4599" s="36" t="s">
        <v>9253</v>
      </c>
      <c r="H4599" s="42">
        <v>22640736.409112252</v>
      </c>
      <c r="I4599" s="39"/>
      <c r="J4599" s="42">
        <f t="shared" si="204"/>
        <v>22640736.409112252</v>
      </c>
      <c r="K4599" s="43">
        <v>0</v>
      </c>
      <c r="L4599" s="36">
        <v>100</v>
      </c>
      <c r="M4599" s="36">
        <v>1</v>
      </c>
      <c r="N4599" s="40" t="s">
        <v>12496</v>
      </c>
      <c r="O4599" s="37" t="s">
        <v>9844</v>
      </c>
      <c r="P4599" s="36">
        <v>202</v>
      </c>
      <c r="Q4599" s="37" t="s">
        <v>9298</v>
      </c>
    </row>
    <row r="4600" spans="1:17" ht="15" customHeight="1">
      <c r="A4600" s="35">
        <v>392202</v>
      </c>
      <c r="B4600" s="36" t="s">
        <v>10602</v>
      </c>
      <c r="C4600" s="37" t="s">
        <v>9240</v>
      </c>
      <c r="D4600" s="37" t="s">
        <v>9296</v>
      </c>
      <c r="E4600" s="35" t="s">
        <v>12502</v>
      </c>
      <c r="F4600" s="38" t="s">
        <v>1594</v>
      </c>
      <c r="G4600" s="36" t="s">
        <v>9253</v>
      </c>
      <c r="H4600" s="42">
        <v>22640736.409112252</v>
      </c>
      <c r="I4600" s="39"/>
      <c r="J4600" s="42">
        <f t="shared" si="204"/>
        <v>22640736.409112252</v>
      </c>
      <c r="K4600" s="43">
        <v>0</v>
      </c>
      <c r="L4600" s="36">
        <v>100</v>
      </c>
      <c r="M4600" s="36">
        <v>1</v>
      </c>
      <c r="N4600" s="40" t="s">
        <v>12496</v>
      </c>
      <c r="O4600" s="37" t="s">
        <v>9844</v>
      </c>
      <c r="P4600" s="36">
        <v>202</v>
      </c>
      <c r="Q4600" s="37" t="s">
        <v>9298</v>
      </c>
    </row>
    <row r="4601" spans="1:17" ht="15" customHeight="1">
      <c r="A4601" s="35">
        <v>392204</v>
      </c>
      <c r="B4601" s="36" t="s">
        <v>10602</v>
      </c>
      <c r="C4601" s="37" t="s">
        <v>9240</v>
      </c>
      <c r="D4601" s="37" t="s">
        <v>9296</v>
      </c>
      <c r="E4601" s="35" t="s">
        <v>12503</v>
      </c>
      <c r="F4601" s="38" t="s">
        <v>1678</v>
      </c>
      <c r="G4601" s="36" t="s">
        <v>9253</v>
      </c>
      <c r="H4601" s="42">
        <v>22640736.409112252</v>
      </c>
      <c r="I4601" s="39"/>
      <c r="J4601" s="42">
        <f t="shared" si="204"/>
        <v>22640736.409112252</v>
      </c>
      <c r="K4601" s="43">
        <v>0</v>
      </c>
      <c r="L4601" s="36">
        <v>100</v>
      </c>
      <c r="M4601" s="36">
        <v>1</v>
      </c>
      <c r="N4601" s="40" t="s">
        <v>12496</v>
      </c>
      <c r="O4601" s="37" t="s">
        <v>9844</v>
      </c>
      <c r="P4601" s="36">
        <v>202</v>
      </c>
      <c r="Q4601" s="37" t="s">
        <v>9298</v>
      </c>
    </row>
    <row r="4602" spans="1:17" ht="15" customHeight="1">
      <c r="A4602" s="35" t="s">
        <v>12504</v>
      </c>
      <c r="B4602" s="36" t="s">
        <v>10602</v>
      </c>
      <c r="C4602" s="37" t="s">
        <v>9240</v>
      </c>
      <c r="D4602" s="37" t="s">
        <v>9327</v>
      </c>
      <c r="E4602" s="35" t="s">
        <v>12504</v>
      </c>
      <c r="F4602" s="37" t="s">
        <v>12505</v>
      </c>
      <c r="G4602" s="36" t="s">
        <v>9253</v>
      </c>
      <c r="H4602" s="42">
        <v>2113910.4986999999</v>
      </c>
      <c r="I4602" s="39"/>
      <c r="J4602" s="42">
        <f t="shared" si="204"/>
        <v>2113910.4986999999</v>
      </c>
      <c r="K4602" s="36">
        <v>0</v>
      </c>
      <c r="L4602" s="36">
        <v>100</v>
      </c>
      <c r="M4602" s="36">
        <v>1</v>
      </c>
      <c r="N4602" s="40" t="s">
        <v>9684</v>
      </c>
      <c r="O4602" s="37" t="s">
        <v>9844</v>
      </c>
      <c r="P4602" s="36">
        <v>245</v>
      </c>
      <c r="Q4602" s="37" t="s">
        <v>9328</v>
      </c>
    </row>
    <row r="4603" spans="1:17" ht="15" customHeight="1">
      <c r="A4603" s="35">
        <v>392201</v>
      </c>
      <c r="B4603" s="36" t="s">
        <v>10602</v>
      </c>
      <c r="C4603" s="37" t="s">
        <v>9240</v>
      </c>
      <c r="D4603" s="37" t="s">
        <v>9296</v>
      </c>
      <c r="E4603" s="35" t="s">
        <v>12506</v>
      </c>
      <c r="F4603" s="38" t="s">
        <v>12507</v>
      </c>
      <c r="G4603" s="36" t="s">
        <v>9253</v>
      </c>
      <c r="H4603" s="42">
        <v>21981297.484575</v>
      </c>
      <c r="I4603" s="39"/>
      <c r="J4603" s="42">
        <f t="shared" si="204"/>
        <v>21981297.484575</v>
      </c>
      <c r="K4603" s="43">
        <v>0</v>
      </c>
      <c r="L4603" s="36">
        <v>100</v>
      </c>
      <c r="M4603" s="36">
        <v>1</v>
      </c>
      <c r="N4603" s="40" t="s">
        <v>9244</v>
      </c>
      <c r="O4603" s="37" t="s">
        <v>9265</v>
      </c>
      <c r="P4603" s="36">
        <v>202</v>
      </c>
      <c r="Q4603" s="37" t="s">
        <v>9298</v>
      </c>
    </row>
    <row r="4604" spans="1:17" ht="15" customHeight="1">
      <c r="A4604" s="35">
        <v>649802</v>
      </c>
      <c r="B4604" s="36" t="s">
        <v>10602</v>
      </c>
      <c r="C4604" s="37" t="s">
        <v>9240</v>
      </c>
      <c r="D4604" s="37" t="s">
        <v>9296</v>
      </c>
      <c r="E4604" s="35">
        <v>649802</v>
      </c>
      <c r="F4604" s="37" t="s">
        <v>2495</v>
      </c>
      <c r="G4604" s="36" t="s">
        <v>9253</v>
      </c>
      <c r="H4604" s="42">
        <v>1706227.7596650003</v>
      </c>
      <c r="I4604" s="39"/>
      <c r="J4604" s="42">
        <f t="shared" si="204"/>
        <v>1706227.7596650003</v>
      </c>
      <c r="K4604" s="36">
        <v>0</v>
      </c>
      <c r="L4604" s="36">
        <v>100</v>
      </c>
      <c r="M4604" s="36">
        <v>1</v>
      </c>
      <c r="N4604" s="40" t="s">
        <v>9684</v>
      </c>
      <c r="O4604" s="37" t="s">
        <v>9844</v>
      </c>
      <c r="P4604" s="36">
        <v>202</v>
      </c>
      <c r="Q4604" s="37" t="s">
        <v>9298</v>
      </c>
    </row>
    <row r="4605" spans="1:17" ht="15" customHeight="1">
      <c r="A4605" s="35">
        <v>649801</v>
      </c>
      <c r="B4605" s="36" t="s">
        <v>10602</v>
      </c>
      <c r="C4605" s="37" t="s">
        <v>9240</v>
      </c>
      <c r="D4605" s="37" t="s">
        <v>9296</v>
      </c>
      <c r="E4605" s="35">
        <v>649801</v>
      </c>
      <c r="F4605" s="37" t="s">
        <v>2494</v>
      </c>
      <c r="G4605" s="36" t="s">
        <v>9253</v>
      </c>
      <c r="H4605" s="42">
        <v>1706227.7596650003</v>
      </c>
      <c r="I4605" s="39"/>
      <c r="J4605" s="42">
        <f t="shared" si="204"/>
        <v>1706227.7596650003</v>
      </c>
      <c r="K4605" s="36">
        <v>0</v>
      </c>
      <c r="L4605" s="36">
        <v>100</v>
      </c>
      <c r="M4605" s="36">
        <v>1</v>
      </c>
      <c r="N4605" s="40" t="s">
        <v>9684</v>
      </c>
      <c r="O4605" s="37" t="s">
        <v>9844</v>
      </c>
      <c r="P4605" s="36">
        <v>202</v>
      </c>
      <c r="Q4605" s="37" t="s">
        <v>9298</v>
      </c>
    </row>
    <row r="4606" spans="1:17" ht="15" customHeight="1">
      <c r="A4606" s="35">
        <v>359406</v>
      </c>
      <c r="B4606" s="36" t="s">
        <v>10602</v>
      </c>
      <c r="C4606" s="37" t="s">
        <v>9240</v>
      </c>
      <c r="D4606" s="37" t="s">
        <v>9296</v>
      </c>
      <c r="E4606" s="35">
        <v>359406</v>
      </c>
      <c r="F4606" s="37" t="s">
        <v>12508</v>
      </c>
      <c r="G4606" s="36" t="s">
        <v>9253</v>
      </c>
      <c r="H4606" s="42">
        <v>3548349.7656750004</v>
      </c>
      <c r="I4606" s="39"/>
      <c r="J4606" s="42">
        <f t="shared" si="204"/>
        <v>3548349.7656750004</v>
      </c>
      <c r="K4606" s="36">
        <v>0</v>
      </c>
      <c r="L4606" s="36">
        <v>100</v>
      </c>
      <c r="M4606" s="36">
        <v>1</v>
      </c>
      <c r="N4606" s="40" t="s">
        <v>9684</v>
      </c>
      <c r="O4606" s="37" t="s">
        <v>9844</v>
      </c>
      <c r="P4606" s="36">
        <v>202</v>
      </c>
      <c r="Q4606" s="37" t="s">
        <v>9298</v>
      </c>
    </row>
    <row r="4607" spans="1:17" ht="15" customHeight="1">
      <c r="A4607" s="35">
        <v>392604</v>
      </c>
      <c r="B4607" s="36" t="s">
        <v>10602</v>
      </c>
      <c r="C4607" s="37" t="s">
        <v>9240</v>
      </c>
      <c r="D4607" s="37" t="s">
        <v>9296</v>
      </c>
      <c r="E4607" s="35" t="s">
        <v>12509</v>
      </c>
      <c r="F4607" s="37" t="s">
        <v>1658</v>
      </c>
      <c r="G4607" s="36" t="s">
        <v>9253</v>
      </c>
      <c r="H4607" s="42">
        <v>10878183.4263102</v>
      </c>
      <c r="I4607" s="39"/>
      <c r="J4607" s="42">
        <f t="shared" si="204"/>
        <v>10878183.4263102</v>
      </c>
      <c r="K4607" s="43">
        <v>0</v>
      </c>
      <c r="L4607" s="43">
        <v>100</v>
      </c>
      <c r="M4607" s="36">
        <v>1</v>
      </c>
      <c r="N4607" s="40" t="s">
        <v>9684</v>
      </c>
      <c r="O4607" s="54" t="s">
        <v>9844</v>
      </c>
      <c r="P4607" s="36">
        <v>202</v>
      </c>
      <c r="Q4607" s="37" t="s">
        <v>9298</v>
      </c>
    </row>
    <row r="4608" spans="1:17" ht="15" customHeight="1">
      <c r="A4608" s="35">
        <v>392804</v>
      </c>
      <c r="B4608" s="36" t="s">
        <v>10602</v>
      </c>
      <c r="C4608" s="37" t="s">
        <v>9240</v>
      </c>
      <c r="D4608" s="37" t="s">
        <v>9296</v>
      </c>
      <c r="E4608" s="35" t="s">
        <v>12510</v>
      </c>
      <c r="F4608" s="38" t="s">
        <v>1599</v>
      </c>
      <c r="G4608" s="36" t="s">
        <v>9253</v>
      </c>
      <c r="H4608" s="42">
        <v>22640736.409112252</v>
      </c>
      <c r="I4608" s="39"/>
      <c r="J4608" s="42">
        <f t="shared" si="204"/>
        <v>22640736.409112252</v>
      </c>
      <c r="K4608" s="43">
        <v>0</v>
      </c>
      <c r="L4608" s="36">
        <v>100</v>
      </c>
      <c r="M4608" s="36">
        <v>1</v>
      </c>
      <c r="N4608" s="40" t="s">
        <v>12496</v>
      </c>
      <c r="O4608" s="54" t="s">
        <v>9844</v>
      </c>
      <c r="P4608" s="36">
        <v>202</v>
      </c>
      <c r="Q4608" s="37" t="s">
        <v>9298</v>
      </c>
    </row>
    <row r="4609" spans="1:17" ht="15" customHeight="1">
      <c r="A4609" s="35">
        <v>392803</v>
      </c>
      <c r="B4609" s="36" t="s">
        <v>10602</v>
      </c>
      <c r="C4609" s="37" t="s">
        <v>9240</v>
      </c>
      <c r="D4609" s="37" t="s">
        <v>9296</v>
      </c>
      <c r="E4609" s="35" t="s">
        <v>12511</v>
      </c>
      <c r="F4609" s="38" t="s">
        <v>7739</v>
      </c>
      <c r="G4609" s="36" t="s">
        <v>9253</v>
      </c>
      <c r="H4609" s="42">
        <v>22640736.409112252</v>
      </c>
      <c r="I4609" s="39"/>
      <c r="J4609" s="42">
        <f t="shared" si="204"/>
        <v>22640736.409112252</v>
      </c>
      <c r="K4609" s="43">
        <v>0</v>
      </c>
      <c r="L4609" s="36">
        <v>100</v>
      </c>
      <c r="M4609" s="36">
        <v>1</v>
      </c>
      <c r="N4609" s="40" t="s">
        <v>12496</v>
      </c>
      <c r="O4609" s="37" t="s">
        <v>9844</v>
      </c>
      <c r="P4609" s="36">
        <v>202</v>
      </c>
      <c r="Q4609" s="37" t="s">
        <v>9298</v>
      </c>
    </row>
    <row r="4610" spans="1:17" ht="15" customHeight="1">
      <c r="A4610" s="35">
        <v>392802</v>
      </c>
      <c r="B4610" s="36" t="s">
        <v>10602</v>
      </c>
      <c r="C4610" s="37" t="s">
        <v>9240</v>
      </c>
      <c r="D4610" s="37" t="s">
        <v>9296</v>
      </c>
      <c r="E4610" s="35" t="s">
        <v>12512</v>
      </c>
      <c r="F4610" s="38" t="s">
        <v>1598</v>
      </c>
      <c r="G4610" s="36" t="s">
        <v>9253</v>
      </c>
      <c r="H4610" s="42">
        <v>22640736.409112252</v>
      </c>
      <c r="I4610" s="39"/>
      <c r="J4610" s="42">
        <f t="shared" si="204"/>
        <v>22640736.409112252</v>
      </c>
      <c r="K4610" s="43">
        <v>0</v>
      </c>
      <c r="L4610" s="36">
        <v>100</v>
      </c>
      <c r="M4610" s="36">
        <v>1</v>
      </c>
      <c r="N4610" s="40" t="s">
        <v>12496</v>
      </c>
      <c r="O4610" s="37" t="s">
        <v>9844</v>
      </c>
      <c r="P4610" s="36">
        <v>202</v>
      </c>
      <c r="Q4610" s="37" t="s">
        <v>9298</v>
      </c>
    </row>
    <row r="4611" spans="1:17" ht="15" customHeight="1">
      <c r="A4611" s="35">
        <v>392801</v>
      </c>
      <c r="B4611" s="36" t="s">
        <v>10602</v>
      </c>
      <c r="C4611" s="37" t="s">
        <v>9240</v>
      </c>
      <c r="D4611" s="37" t="s">
        <v>9296</v>
      </c>
      <c r="E4611" s="35" t="s">
        <v>12513</v>
      </c>
      <c r="F4611" s="37" t="s">
        <v>12514</v>
      </c>
      <c r="G4611" s="36" t="s">
        <v>9253</v>
      </c>
      <c r="H4611" s="42">
        <v>11339350.153302601</v>
      </c>
      <c r="I4611" s="39"/>
      <c r="J4611" s="42">
        <f t="shared" si="204"/>
        <v>11339350.153302601</v>
      </c>
      <c r="K4611" s="36">
        <v>0</v>
      </c>
      <c r="L4611" s="36">
        <v>100</v>
      </c>
      <c r="M4611" s="36">
        <v>1</v>
      </c>
      <c r="N4611" s="40" t="s">
        <v>9244</v>
      </c>
      <c r="O4611" s="37" t="s">
        <v>9265</v>
      </c>
      <c r="P4611" s="36">
        <v>202</v>
      </c>
      <c r="Q4611" s="37" t="s">
        <v>9298</v>
      </c>
    </row>
    <row r="4612" spans="1:17" ht="15" customHeight="1">
      <c r="A4612" s="44" t="s">
        <v>12515</v>
      </c>
      <c r="B4612" s="36" t="s">
        <v>10602</v>
      </c>
      <c r="C4612" s="37" t="s">
        <v>9343</v>
      </c>
      <c r="D4612" s="37" t="s">
        <v>9464</v>
      </c>
      <c r="E4612" s="35" t="s">
        <v>12515</v>
      </c>
      <c r="F4612" s="37" t="s">
        <v>12516</v>
      </c>
      <c r="G4612" s="36" t="s">
        <v>9253</v>
      </c>
      <c r="H4612" s="42">
        <v>90596.164230000009</v>
      </c>
      <c r="I4612" s="39"/>
      <c r="J4612" s="42">
        <f t="shared" si="204"/>
        <v>90596.164230000009</v>
      </c>
      <c r="K4612" s="43">
        <v>0</v>
      </c>
      <c r="L4612" s="36">
        <v>100</v>
      </c>
      <c r="M4612" s="36">
        <v>1</v>
      </c>
      <c r="N4612" s="37" t="s">
        <v>12517</v>
      </c>
      <c r="O4612" s="37" t="s">
        <v>11724</v>
      </c>
      <c r="P4612" s="36" t="s">
        <v>9468</v>
      </c>
      <c r="Q4612" s="37" t="s">
        <v>9468</v>
      </c>
    </row>
    <row r="4613" spans="1:17" ht="15" customHeight="1">
      <c r="A4613" s="35">
        <v>903011</v>
      </c>
      <c r="B4613" s="36" t="s">
        <v>10602</v>
      </c>
      <c r="C4613" s="37" t="s">
        <v>9251</v>
      </c>
      <c r="D4613" s="37" t="s">
        <v>9314</v>
      </c>
      <c r="E4613" s="35">
        <v>903011</v>
      </c>
      <c r="F4613" s="37" t="s">
        <v>4823</v>
      </c>
      <c r="G4613" s="36" t="s">
        <v>9253</v>
      </c>
      <c r="H4613" s="42">
        <v>174699.09599999996</v>
      </c>
      <c r="I4613" s="39"/>
      <c r="J4613" s="42">
        <f t="shared" si="204"/>
        <v>174699.09599999996</v>
      </c>
      <c r="K4613" s="43">
        <v>0</v>
      </c>
      <c r="L4613" s="36">
        <v>100</v>
      </c>
      <c r="M4613" s="36">
        <v>1</v>
      </c>
      <c r="N4613" s="40" t="s">
        <v>9254</v>
      </c>
      <c r="O4613" s="37" t="s">
        <v>9255</v>
      </c>
      <c r="P4613" s="36">
        <v>706</v>
      </c>
      <c r="Q4613" s="37" t="s">
        <v>9256</v>
      </c>
    </row>
    <row r="4614" spans="1:17" ht="15" customHeight="1">
      <c r="A4614" s="35">
        <v>906209</v>
      </c>
      <c r="B4614" s="36" t="s">
        <v>10602</v>
      </c>
      <c r="C4614" s="37" t="s">
        <v>9251</v>
      </c>
      <c r="D4614" s="37" t="s">
        <v>9257</v>
      </c>
      <c r="E4614" s="35">
        <v>906209</v>
      </c>
      <c r="F4614" s="37" t="s">
        <v>12518</v>
      </c>
      <c r="G4614" s="36" t="s">
        <v>9253</v>
      </c>
      <c r="H4614" s="42">
        <v>78422.854395600007</v>
      </c>
      <c r="I4614" s="39"/>
      <c r="J4614" s="42">
        <f t="shared" si="204"/>
        <v>78422.854395600007</v>
      </c>
      <c r="K4614" s="43">
        <v>0</v>
      </c>
      <c r="L4614" s="36">
        <v>100</v>
      </c>
      <c r="M4614" s="36">
        <v>1</v>
      </c>
      <c r="N4614" s="40" t="s">
        <v>9254</v>
      </c>
      <c r="O4614" s="37" t="s">
        <v>9255</v>
      </c>
      <c r="P4614" s="36">
        <v>706</v>
      </c>
      <c r="Q4614" s="37" t="s">
        <v>9256</v>
      </c>
    </row>
    <row r="4615" spans="1:17" ht="15" customHeight="1">
      <c r="A4615" s="35">
        <v>906208</v>
      </c>
      <c r="B4615" s="36" t="s">
        <v>10602</v>
      </c>
      <c r="C4615" s="37" t="s">
        <v>9251</v>
      </c>
      <c r="D4615" s="37" t="s">
        <v>9257</v>
      </c>
      <c r="E4615" s="35">
        <v>906208</v>
      </c>
      <c r="F4615" s="37" t="s">
        <v>12519</v>
      </c>
      <c r="G4615" s="36" t="s">
        <v>9253</v>
      </c>
      <c r="H4615" s="42">
        <v>82422.990000000005</v>
      </c>
      <c r="I4615" s="39"/>
      <c r="J4615" s="42">
        <f t="shared" si="204"/>
        <v>82422.990000000005</v>
      </c>
      <c r="K4615" s="43">
        <v>0</v>
      </c>
      <c r="L4615" s="36">
        <v>100</v>
      </c>
      <c r="M4615" s="36">
        <v>1</v>
      </c>
      <c r="N4615" s="40" t="s">
        <v>9254</v>
      </c>
      <c r="O4615" s="37" t="s">
        <v>9255</v>
      </c>
      <c r="P4615" s="36">
        <v>706</v>
      </c>
      <c r="Q4615" s="37" t="s">
        <v>9256</v>
      </c>
    </row>
    <row r="4616" spans="1:17" ht="15" customHeight="1">
      <c r="A4616" s="35">
        <v>906207</v>
      </c>
      <c r="B4616" s="36" t="s">
        <v>10602</v>
      </c>
      <c r="C4616" s="37" t="s">
        <v>9251</v>
      </c>
      <c r="D4616" s="37" t="s">
        <v>9257</v>
      </c>
      <c r="E4616" s="35">
        <v>906207</v>
      </c>
      <c r="F4616" s="37" t="s">
        <v>12520</v>
      </c>
      <c r="G4616" s="36" t="s">
        <v>9253</v>
      </c>
      <c r="H4616" s="42">
        <v>85314.06</v>
      </c>
      <c r="I4616" s="39"/>
      <c r="J4616" s="42">
        <f t="shared" si="204"/>
        <v>85314.06</v>
      </c>
      <c r="K4616" s="43">
        <v>0</v>
      </c>
      <c r="L4616" s="36">
        <v>100</v>
      </c>
      <c r="M4616" s="36">
        <v>1</v>
      </c>
      <c r="N4616" s="40" t="s">
        <v>9254</v>
      </c>
      <c r="O4616" s="37" t="s">
        <v>9255</v>
      </c>
      <c r="P4616" s="36">
        <v>706</v>
      </c>
      <c r="Q4616" s="37" t="s">
        <v>9256</v>
      </c>
    </row>
    <row r="4617" spans="1:17" ht="15" customHeight="1">
      <c r="A4617" s="35">
        <v>906209</v>
      </c>
      <c r="B4617" s="36" t="s">
        <v>10602</v>
      </c>
      <c r="C4617" s="37" t="s">
        <v>9251</v>
      </c>
      <c r="D4617" s="37" t="s">
        <v>9257</v>
      </c>
      <c r="E4617" s="35">
        <v>9062091</v>
      </c>
      <c r="F4617" s="37" t="s">
        <v>12521</v>
      </c>
      <c r="G4617" s="36" t="s">
        <v>9253</v>
      </c>
      <c r="H4617" s="42">
        <v>75496.803524999996</v>
      </c>
      <c r="I4617" s="39"/>
      <c r="J4617" s="42">
        <f t="shared" si="204"/>
        <v>75496.803524999996</v>
      </c>
      <c r="K4617" s="43">
        <v>0</v>
      </c>
      <c r="L4617" s="36">
        <v>100</v>
      </c>
      <c r="M4617" s="36">
        <v>1</v>
      </c>
      <c r="N4617" s="40" t="s">
        <v>9254</v>
      </c>
      <c r="O4617" s="37" t="s">
        <v>9255</v>
      </c>
      <c r="P4617" s="36">
        <v>706</v>
      </c>
      <c r="Q4617" s="37" t="s">
        <v>9256</v>
      </c>
    </row>
    <row r="4618" spans="1:17" ht="15" customHeight="1">
      <c r="A4618" s="35">
        <v>904808</v>
      </c>
      <c r="B4618" s="36" t="s">
        <v>10602</v>
      </c>
      <c r="C4618" s="37" t="s">
        <v>9251</v>
      </c>
      <c r="D4618" s="37" t="s">
        <v>9314</v>
      </c>
      <c r="E4618" s="35">
        <v>904808</v>
      </c>
      <c r="F4618" s="37" t="s">
        <v>4882</v>
      </c>
      <c r="G4618" s="36" t="s">
        <v>9253</v>
      </c>
      <c r="H4618" s="42">
        <v>88331.260124249995</v>
      </c>
      <c r="I4618" s="39"/>
      <c r="J4618" s="42">
        <f t="shared" si="204"/>
        <v>88331.260124249995</v>
      </c>
      <c r="K4618" s="43">
        <v>0</v>
      </c>
      <c r="L4618" s="36">
        <v>100</v>
      </c>
      <c r="M4618" s="36">
        <v>1</v>
      </c>
      <c r="N4618" s="40" t="s">
        <v>9254</v>
      </c>
      <c r="O4618" s="37" t="s">
        <v>9255</v>
      </c>
      <c r="P4618" s="36">
        <v>706</v>
      </c>
      <c r="Q4618" s="37" t="s">
        <v>9256</v>
      </c>
    </row>
    <row r="4619" spans="1:17" ht="15" customHeight="1">
      <c r="A4619" s="35">
        <v>345301</v>
      </c>
      <c r="B4619" s="36" t="s">
        <v>10602</v>
      </c>
      <c r="C4619" s="37" t="s">
        <v>9240</v>
      </c>
      <c r="D4619" s="37" t="s">
        <v>9329</v>
      </c>
      <c r="E4619" s="35" t="s">
        <v>12522</v>
      </c>
      <c r="F4619" s="38" t="s">
        <v>1746</v>
      </c>
      <c r="G4619" s="36" t="s">
        <v>9253</v>
      </c>
      <c r="H4619" s="42">
        <v>13307670.5637447</v>
      </c>
      <c r="I4619" s="39"/>
      <c r="J4619" s="42">
        <f t="shared" si="204"/>
        <v>13307670.5637447</v>
      </c>
      <c r="K4619" s="43">
        <v>0</v>
      </c>
      <c r="L4619" s="36">
        <v>100</v>
      </c>
      <c r="M4619" s="36">
        <v>1</v>
      </c>
      <c r="N4619" s="40" t="s">
        <v>9684</v>
      </c>
      <c r="O4619" s="37" t="s">
        <v>9844</v>
      </c>
      <c r="P4619" s="36">
        <v>234</v>
      </c>
      <c r="Q4619" s="37" t="s">
        <v>9330</v>
      </c>
    </row>
    <row r="4620" spans="1:17" ht="15" customHeight="1">
      <c r="A4620" s="35">
        <v>345302</v>
      </c>
      <c r="B4620" s="36" t="s">
        <v>10602</v>
      </c>
      <c r="C4620" s="37" t="s">
        <v>9240</v>
      </c>
      <c r="D4620" s="37" t="s">
        <v>12523</v>
      </c>
      <c r="E4620" s="35" t="s">
        <v>12524</v>
      </c>
      <c r="F4620" s="38" t="s">
        <v>7022</v>
      </c>
      <c r="G4620" s="36" t="s">
        <v>9253</v>
      </c>
      <c r="H4620" s="42">
        <v>13307670.5637447</v>
      </c>
      <c r="I4620" s="39"/>
      <c r="J4620" s="42">
        <f t="shared" si="204"/>
        <v>13307670.5637447</v>
      </c>
      <c r="K4620" s="43">
        <v>0</v>
      </c>
      <c r="L4620" s="36">
        <v>100</v>
      </c>
      <c r="M4620" s="36">
        <v>1</v>
      </c>
      <c r="N4620" s="40" t="s">
        <v>9684</v>
      </c>
      <c r="O4620" s="37" t="s">
        <v>9844</v>
      </c>
      <c r="P4620" s="36">
        <v>234</v>
      </c>
      <c r="Q4620" s="37" t="s">
        <v>9330</v>
      </c>
    </row>
    <row r="4621" spans="1:17" ht="15" customHeight="1">
      <c r="A4621" s="35">
        <v>760902</v>
      </c>
      <c r="B4621" s="36" t="s">
        <v>10602</v>
      </c>
      <c r="C4621" s="37" t="s">
        <v>9240</v>
      </c>
      <c r="D4621" s="37" t="s">
        <v>9300</v>
      </c>
      <c r="E4621" s="35">
        <v>760902</v>
      </c>
      <c r="F4621" s="37" t="s">
        <v>3849</v>
      </c>
      <c r="G4621" s="36" t="s">
        <v>9253</v>
      </c>
      <c r="H4621" s="42">
        <v>1358942.4634499999</v>
      </c>
      <c r="I4621" s="39"/>
      <c r="J4621" s="42">
        <f t="shared" si="204"/>
        <v>1358942.4634499999</v>
      </c>
      <c r="K4621" s="36">
        <v>0</v>
      </c>
      <c r="L4621" s="36">
        <v>100</v>
      </c>
      <c r="M4621" s="36">
        <v>1</v>
      </c>
      <c r="N4621" s="40" t="s">
        <v>9684</v>
      </c>
      <c r="O4621" s="40" t="s">
        <v>10910</v>
      </c>
      <c r="P4621" s="36">
        <v>205</v>
      </c>
      <c r="Q4621" s="37" t="s">
        <v>9302</v>
      </c>
    </row>
    <row r="4622" spans="1:17" ht="15" customHeight="1">
      <c r="A4622" s="35">
        <v>903423</v>
      </c>
      <c r="B4622" s="36" t="s">
        <v>10602</v>
      </c>
      <c r="C4622" s="37" t="s">
        <v>9251</v>
      </c>
      <c r="D4622" s="37" t="s">
        <v>9314</v>
      </c>
      <c r="E4622" s="35">
        <v>903423</v>
      </c>
      <c r="F4622" s="37" t="s">
        <v>12525</v>
      </c>
      <c r="G4622" s="36" t="s">
        <v>9253</v>
      </c>
      <c r="H4622" s="42">
        <v>82442.509449300007</v>
      </c>
      <c r="I4622" s="39"/>
      <c r="J4622" s="42">
        <f t="shared" si="204"/>
        <v>82442.509449300007</v>
      </c>
      <c r="K4622" s="43">
        <v>0</v>
      </c>
      <c r="L4622" s="36">
        <v>100</v>
      </c>
      <c r="M4622" s="36">
        <v>1</v>
      </c>
      <c r="N4622" s="40" t="s">
        <v>9254</v>
      </c>
      <c r="O4622" s="37" t="s">
        <v>9255</v>
      </c>
      <c r="P4622" s="36">
        <v>706</v>
      </c>
      <c r="Q4622" s="37" t="s">
        <v>9256</v>
      </c>
    </row>
    <row r="4623" spans="1:17" ht="15" customHeight="1">
      <c r="A4623" s="35">
        <v>903302</v>
      </c>
      <c r="B4623" s="36" t="s">
        <v>10602</v>
      </c>
      <c r="C4623" s="37" t="s">
        <v>9251</v>
      </c>
      <c r="D4623" s="37" t="s">
        <v>9314</v>
      </c>
      <c r="E4623" s="35">
        <v>903302</v>
      </c>
      <c r="F4623" s="37" t="s">
        <v>12526</v>
      </c>
      <c r="G4623" s="36" t="s">
        <v>9253</v>
      </c>
      <c r="H4623" s="42">
        <v>105997.51214910002</v>
      </c>
      <c r="I4623" s="39"/>
      <c r="J4623" s="42">
        <f t="shared" si="204"/>
        <v>105997.51214910002</v>
      </c>
      <c r="K4623" s="43">
        <v>0</v>
      </c>
      <c r="L4623" s="36">
        <v>100</v>
      </c>
      <c r="M4623" s="36">
        <v>1</v>
      </c>
      <c r="N4623" s="40" t="s">
        <v>9254</v>
      </c>
      <c r="O4623" s="37" t="s">
        <v>9255</v>
      </c>
      <c r="P4623" s="36">
        <v>706</v>
      </c>
      <c r="Q4623" s="37" t="s">
        <v>9256</v>
      </c>
    </row>
    <row r="4624" spans="1:17" ht="15" customHeight="1">
      <c r="A4624" s="35">
        <v>869501</v>
      </c>
      <c r="B4624" s="36" t="s">
        <v>10602</v>
      </c>
      <c r="C4624" s="37" t="s">
        <v>9343</v>
      </c>
      <c r="D4624" s="37" t="s">
        <v>10026</v>
      </c>
      <c r="E4624" s="35">
        <v>8695015</v>
      </c>
      <c r="F4624" s="38" t="s">
        <v>12527</v>
      </c>
      <c r="G4624" s="36" t="s">
        <v>9253</v>
      </c>
      <c r="H4624" s="42">
        <v>119888.92399770001</v>
      </c>
      <c r="I4624" s="39"/>
      <c r="J4624" s="42">
        <f t="shared" si="204"/>
        <v>119888.92399770001</v>
      </c>
      <c r="K4624" s="43">
        <v>0</v>
      </c>
      <c r="L4624" s="36">
        <v>100</v>
      </c>
      <c r="M4624" s="36">
        <v>1</v>
      </c>
      <c r="N4624" s="40" t="s">
        <v>12528</v>
      </c>
      <c r="O4624" s="37" t="s">
        <v>12529</v>
      </c>
      <c r="P4624" s="36">
        <v>237</v>
      </c>
      <c r="Q4624" s="37" t="s">
        <v>9384</v>
      </c>
    </row>
    <row r="4625" spans="1:17" ht="15" customHeight="1">
      <c r="A4625" s="35">
        <v>869501</v>
      </c>
      <c r="B4625" s="36" t="s">
        <v>10602</v>
      </c>
      <c r="C4625" s="37" t="s">
        <v>9343</v>
      </c>
      <c r="D4625" s="37" t="s">
        <v>10026</v>
      </c>
      <c r="E4625" s="35">
        <v>86950110</v>
      </c>
      <c r="F4625" s="38" t="s">
        <v>12530</v>
      </c>
      <c r="G4625" s="36" t="s">
        <v>9253</v>
      </c>
      <c r="H4625" s="42">
        <v>188440.02159840002</v>
      </c>
      <c r="I4625" s="39"/>
      <c r="J4625" s="42">
        <f t="shared" si="204"/>
        <v>188440.02159840002</v>
      </c>
      <c r="K4625" s="43">
        <v>0</v>
      </c>
      <c r="L4625" s="36">
        <v>100</v>
      </c>
      <c r="M4625" s="36">
        <v>1</v>
      </c>
      <c r="N4625" s="40" t="s">
        <v>12528</v>
      </c>
      <c r="O4625" s="37" t="s">
        <v>12529</v>
      </c>
      <c r="P4625" s="36">
        <v>237</v>
      </c>
      <c r="Q4625" s="37" t="s">
        <v>9384</v>
      </c>
    </row>
    <row r="4626" spans="1:17" ht="15" customHeight="1">
      <c r="A4626" s="35">
        <v>869501</v>
      </c>
      <c r="B4626" s="36" t="s">
        <v>10602</v>
      </c>
      <c r="C4626" s="37" t="s">
        <v>9343</v>
      </c>
      <c r="D4626" s="37" t="s">
        <v>10026</v>
      </c>
      <c r="E4626" s="35">
        <v>8695018</v>
      </c>
      <c r="F4626" s="38" t="s">
        <v>12531</v>
      </c>
      <c r="G4626" s="36" t="s">
        <v>9253</v>
      </c>
      <c r="H4626" s="42">
        <v>205502.29919504997</v>
      </c>
      <c r="I4626" s="39"/>
      <c r="J4626" s="42">
        <f t="shared" si="204"/>
        <v>205502.29919504997</v>
      </c>
      <c r="K4626" s="43">
        <v>0</v>
      </c>
      <c r="L4626" s="36">
        <v>100</v>
      </c>
      <c r="M4626" s="36">
        <v>1</v>
      </c>
      <c r="N4626" s="40" t="s">
        <v>12528</v>
      </c>
      <c r="O4626" s="37" t="s">
        <v>12529</v>
      </c>
      <c r="P4626" s="36">
        <v>237</v>
      </c>
      <c r="Q4626" s="37" t="s">
        <v>9384</v>
      </c>
    </row>
    <row r="4627" spans="1:17" ht="15" customHeight="1">
      <c r="A4627" s="35">
        <v>869501</v>
      </c>
      <c r="B4627" s="36" t="s">
        <v>10602</v>
      </c>
      <c r="C4627" s="37" t="s">
        <v>9343</v>
      </c>
      <c r="D4627" s="37" t="s">
        <v>10026</v>
      </c>
      <c r="E4627" s="35">
        <v>8695017</v>
      </c>
      <c r="F4627" s="38" t="s">
        <v>12532</v>
      </c>
      <c r="G4627" s="36" t="s">
        <v>9253</v>
      </c>
      <c r="H4627" s="42">
        <v>128495.55959954999</v>
      </c>
      <c r="I4627" s="39"/>
      <c r="J4627" s="42">
        <f t="shared" si="204"/>
        <v>128495.55959954999</v>
      </c>
      <c r="K4627" s="43">
        <v>0</v>
      </c>
      <c r="L4627" s="36">
        <v>100</v>
      </c>
      <c r="M4627" s="36">
        <v>1</v>
      </c>
      <c r="N4627" s="40" t="s">
        <v>12528</v>
      </c>
      <c r="O4627" s="37" t="s">
        <v>12529</v>
      </c>
      <c r="P4627" s="36">
        <v>237</v>
      </c>
      <c r="Q4627" s="37" t="s">
        <v>9384</v>
      </c>
    </row>
    <row r="4628" spans="1:17" ht="15" customHeight="1">
      <c r="A4628" s="35">
        <v>869501</v>
      </c>
      <c r="B4628" s="36" t="s">
        <v>10602</v>
      </c>
      <c r="C4628" s="37" t="s">
        <v>9343</v>
      </c>
      <c r="D4628" s="37" t="s">
        <v>10026</v>
      </c>
      <c r="E4628" s="35">
        <v>8695016</v>
      </c>
      <c r="F4628" s="38" t="s">
        <v>12533</v>
      </c>
      <c r="G4628" s="36" t="s">
        <v>9253</v>
      </c>
      <c r="H4628" s="42">
        <v>154164.47279805003</v>
      </c>
      <c r="I4628" s="39"/>
      <c r="J4628" s="42">
        <f t="shared" si="204"/>
        <v>154164.47279805003</v>
      </c>
      <c r="K4628" s="43">
        <v>0</v>
      </c>
      <c r="L4628" s="36">
        <v>100</v>
      </c>
      <c r="M4628" s="36">
        <v>1</v>
      </c>
      <c r="N4628" s="40" t="s">
        <v>12528</v>
      </c>
      <c r="O4628" s="37" t="s">
        <v>12529</v>
      </c>
      <c r="P4628" s="36">
        <v>237</v>
      </c>
      <c r="Q4628" s="37" t="s">
        <v>9384</v>
      </c>
    </row>
    <row r="4629" spans="1:17" ht="15" customHeight="1">
      <c r="A4629" s="35">
        <v>869501</v>
      </c>
      <c r="B4629" s="36" t="s">
        <v>10602</v>
      </c>
      <c r="C4629" s="37" t="s">
        <v>9343</v>
      </c>
      <c r="D4629" s="37" t="s">
        <v>10026</v>
      </c>
      <c r="E4629" s="35">
        <v>8695019</v>
      </c>
      <c r="F4629" s="38" t="s">
        <v>12534</v>
      </c>
      <c r="G4629" s="36" t="s">
        <v>9253</v>
      </c>
      <c r="H4629" s="42">
        <v>102826.64640104999</v>
      </c>
      <c r="I4629" s="39"/>
      <c r="J4629" s="42">
        <f t="shared" ref="J4629:J4692" si="205">H4629</f>
        <v>102826.64640104999</v>
      </c>
      <c r="K4629" s="43">
        <v>0</v>
      </c>
      <c r="L4629" s="36">
        <v>100</v>
      </c>
      <c r="M4629" s="36">
        <v>1</v>
      </c>
      <c r="N4629" s="40" t="s">
        <v>12528</v>
      </c>
      <c r="O4629" s="37" t="s">
        <v>12529</v>
      </c>
      <c r="P4629" s="36">
        <v>237</v>
      </c>
      <c r="Q4629" s="37" t="s">
        <v>9384</v>
      </c>
    </row>
    <row r="4630" spans="1:17" ht="15" customHeight="1">
      <c r="A4630" s="35">
        <v>869501</v>
      </c>
      <c r="B4630" s="36" t="s">
        <v>10602</v>
      </c>
      <c r="C4630" s="37" t="s">
        <v>9343</v>
      </c>
      <c r="D4630" s="37" t="s">
        <v>10026</v>
      </c>
      <c r="E4630" s="35">
        <v>86950112</v>
      </c>
      <c r="F4630" s="38" t="s">
        <v>12535</v>
      </c>
      <c r="G4630" s="36" t="s">
        <v>9253</v>
      </c>
      <c r="H4630" s="42">
        <v>142688.95866224999</v>
      </c>
      <c r="I4630" s="39"/>
      <c r="J4630" s="42">
        <f t="shared" si="205"/>
        <v>142688.95866224999</v>
      </c>
      <c r="K4630" s="43">
        <v>0</v>
      </c>
      <c r="L4630" s="36">
        <v>100</v>
      </c>
      <c r="M4630" s="36">
        <v>1</v>
      </c>
      <c r="N4630" s="40" t="s">
        <v>12528</v>
      </c>
      <c r="O4630" s="37" t="s">
        <v>12529</v>
      </c>
      <c r="P4630" s="36">
        <v>237</v>
      </c>
      <c r="Q4630" s="37" t="s">
        <v>9384</v>
      </c>
    </row>
    <row r="4631" spans="1:17" ht="15" customHeight="1">
      <c r="A4631" s="35">
        <v>869501</v>
      </c>
      <c r="B4631" s="36" t="s">
        <v>10602</v>
      </c>
      <c r="C4631" s="37" t="s">
        <v>9343</v>
      </c>
      <c r="D4631" s="37" t="s">
        <v>10026</v>
      </c>
      <c r="E4631" s="35">
        <v>8695013</v>
      </c>
      <c r="F4631" s="38" t="s">
        <v>12536</v>
      </c>
      <c r="G4631" s="36" t="s">
        <v>9253</v>
      </c>
      <c r="H4631" s="42">
        <v>51337.826397000012</v>
      </c>
      <c r="I4631" s="39"/>
      <c r="J4631" s="42">
        <f t="shared" si="205"/>
        <v>51337.826397000012</v>
      </c>
      <c r="K4631" s="43">
        <v>0</v>
      </c>
      <c r="L4631" s="36">
        <v>100</v>
      </c>
      <c r="M4631" s="36">
        <v>1</v>
      </c>
      <c r="N4631" s="40" t="s">
        <v>12528</v>
      </c>
      <c r="O4631" s="37" t="s">
        <v>12529</v>
      </c>
      <c r="P4631" s="36">
        <v>237</v>
      </c>
      <c r="Q4631" s="37" t="s">
        <v>9384</v>
      </c>
    </row>
    <row r="4632" spans="1:17" ht="15" customHeight="1">
      <c r="A4632" s="35">
        <v>869501</v>
      </c>
      <c r="B4632" s="36" t="s">
        <v>10602</v>
      </c>
      <c r="C4632" s="37" t="s">
        <v>9343</v>
      </c>
      <c r="D4632" s="37" t="s">
        <v>10026</v>
      </c>
      <c r="E4632" s="35">
        <v>86950113</v>
      </c>
      <c r="F4632" s="38" t="s">
        <v>12537</v>
      </c>
      <c r="G4632" s="36" t="s">
        <v>9253</v>
      </c>
      <c r="H4632" s="42">
        <v>274808.36483100004</v>
      </c>
      <c r="I4632" s="39"/>
      <c r="J4632" s="42">
        <f t="shared" si="205"/>
        <v>274808.36483100004</v>
      </c>
      <c r="K4632" s="43">
        <v>0</v>
      </c>
      <c r="L4632" s="36">
        <v>100</v>
      </c>
      <c r="M4632" s="36">
        <v>1</v>
      </c>
      <c r="N4632" s="40" t="s">
        <v>12528</v>
      </c>
      <c r="O4632" s="37" t="s">
        <v>12529</v>
      </c>
      <c r="P4632" s="36">
        <v>237</v>
      </c>
      <c r="Q4632" s="37" t="s">
        <v>9384</v>
      </c>
    </row>
    <row r="4633" spans="1:17" ht="15" customHeight="1">
      <c r="A4633" s="35">
        <v>869501</v>
      </c>
      <c r="B4633" s="36" t="s">
        <v>10602</v>
      </c>
      <c r="C4633" s="37" t="s">
        <v>9343</v>
      </c>
      <c r="D4633" s="37" t="s">
        <v>10026</v>
      </c>
      <c r="E4633" s="35">
        <v>86950111</v>
      </c>
      <c r="F4633" s="38" t="s">
        <v>12538</v>
      </c>
      <c r="G4633" s="36" t="s">
        <v>9253</v>
      </c>
      <c r="H4633" s="42">
        <v>308328.94559610006</v>
      </c>
      <c r="I4633" s="39"/>
      <c r="J4633" s="42">
        <f t="shared" si="205"/>
        <v>308328.94559610006</v>
      </c>
      <c r="K4633" s="43">
        <v>0</v>
      </c>
      <c r="L4633" s="36">
        <v>100</v>
      </c>
      <c r="M4633" s="36">
        <v>1</v>
      </c>
      <c r="N4633" s="40" t="s">
        <v>12528</v>
      </c>
      <c r="O4633" s="37" t="s">
        <v>12529</v>
      </c>
      <c r="P4633" s="36">
        <v>237</v>
      </c>
      <c r="Q4633" s="37" t="s">
        <v>9384</v>
      </c>
    </row>
    <row r="4634" spans="1:17" ht="15" customHeight="1">
      <c r="A4634" s="35">
        <v>869501</v>
      </c>
      <c r="B4634" s="36" t="s">
        <v>10602</v>
      </c>
      <c r="C4634" s="37" t="s">
        <v>9343</v>
      </c>
      <c r="D4634" s="37" t="s">
        <v>10026</v>
      </c>
      <c r="E4634" s="35">
        <v>8695011</v>
      </c>
      <c r="F4634" s="38" t="s">
        <v>12539</v>
      </c>
      <c r="G4634" s="36" t="s">
        <v>9253</v>
      </c>
      <c r="H4634" s="42">
        <v>267560.67169259995</v>
      </c>
      <c r="I4634" s="39"/>
      <c r="J4634" s="42">
        <f t="shared" si="205"/>
        <v>267560.67169259995</v>
      </c>
      <c r="K4634" s="43">
        <v>0</v>
      </c>
      <c r="L4634" s="36">
        <v>100</v>
      </c>
      <c r="M4634" s="36">
        <v>1</v>
      </c>
      <c r="N4634" s="40" t="s">
        <v>12528</v>
      </c>
      <c r="O4634" s="37" t="s">
        <v>12529</v>
      </c>
      <c r="P4634" s="36">
        <v>237</v>
      </c>
      <c r="Q4634" s="37" t="s">
        <v>9384</v>
      </c>
    </row>
    <row r="4635" spans="1:17" ht="15" customHeight="1">
      <c r="A4635" s="35">
        <v>869501</v>
      </c>
      <c r="B4635" s="36" t="s">
        <v>10602</v>
      </c>
      <c r="C4635" s="37" t="s">
        <v>9343</v>
      </c>
      <c r="D4635" s="37" t="s">
        <v>10026</v>
      </c>
      <c r="E4635" s="35">
        <v>869501</v>
      </c>
      <c r="F4635" s="38" t="s">
        <v>12540</v>
      </c>
      <c r="G4635" s="36" t="s">
        <v>9253</v>
      </c>
      <c r="H4635" s="42">
        <v>231171.21239355</v>
      </c>
      <c r="I4635" s="39"/>
      <c r="J4635" s="42">
        <f t="shared" si="205"/>
        <v>231171.21239355</v>
      </c>
      <c r="K4635" s="43">
        <v>0</v>
      </c>
      <c r="L4635" s="36">
        <v>100</v>
      </c>
      <c r="M4635" s="36">
        <v>1</v>
      </c>
      <c r="N4635" s="40" t="s">
        <v>12528</v>
      </c>
      <c r="O4635" s="37" t="s">
        <v>12529</v>
      </c>
      <c r="P4635" s="36">
        <v>237</v>
      </c>
      <c r="Q4635" s="37" t="s">
        <v>9384</v>
      </c>
    </row>
    <row r="4636" spans="1:17" ht="15" customHeight="1">
      <c r="A4636" s="35">
        <v>869501</v>
      </c>
      <c r="B4636" s="36" t="s">
        <v>10602</v>
      </c>
      <c r="C4636" s="37" t="s">
        <v>9343</v>
      </c>
      <c r="D4636" s="37" t="s">
        <v>10026</v>
      </c>
      <c r="E4636" s="35">
        <v>8695014</v>
      </c>
      <c r="F4636" s="38" t="s">
        <v>12541</v>
      </c>
      <c r="G4636" s="36" t="s">
        <v>9253</v>
      </c>
      <c r="H4636" s="42">
        <v>205502.29919504997</v>
      </c>
      <c r="I4636" s="39"/>
      <c r="J4636" s="42">
        <f t="shared" si="205"/>
        <v>205502.29919504997</v>
      </c>
      <c r="K4636" s="43">
        <v>0</v>
      </c>
      <c r="L4636" s="36">
        <v>100</v>
      </c>
      <c r="M4636" s="36">
        <v>1</v>
      </c>
      <c r="N4636" s="40" t="s">
        <v>12528</v>
      </c>
      <c r="O4636" s="37" t="s">
        <v>12529</v>
      </c>
      <c r="P4636" s="36">
        <v>237</v>
      </c>
      <c r="Q4636" s="37" t="s">
        <v>9384</v>
      </c>
    </row>
    <row r="4637" spans="1:17" ht="15" customHeight="1">
      <c r="A4637" s="35">
        <v>869501</v>
      </c>
      <c r="B4637" s="36" t="s">
        <v>10602</v>
      </c>
      <c r="C4637" s="37" t="s">
        <v>9343</v>
      </c>
      <c r="D4637" s="37" t="s">
        <v>10026</v>
      </c>
      <c r="E4637" s="35">
        <v>8695012</v>
      </c>
      <c r="F4637" s="38" t="s">
        <v>12542</v>
      </c>
      <c r="G4637" s="36" t="s">
        <v>9253</v>
      </c>
      <c r="H4637" s="42">
        <v>71419.976134650002</v>
      </c>
      <c r="I4637" s="39"/>
      <c r="J4637" s="42">
        <f t="shared" si="205"/>
        <v>71419.976134650002</v>
      </c>
      <c r="K4637" s="43">
        <v>0</v>
      </c>
      <c r="L4637" s="36">
        <v>100</v>
      </c>
      <c r="M4637" s="36">
        <v>1</v>
      </c>
      <c r="N4637" s="40" t="s">
        <v>12528</v>
      </c>
      <c r="O4637" s="37" t="s">
        <v>12529</v>
      </c>
      <c r="P4637" s="36">
        <v>237</v>
      </c>
      <c r="Q4637" s="37" t="s">
        <v>9384</v>
      </c>
    </row>
    <row r="4638" spans="1:17" ht="15" customHeight="1">
      <c r="A4638" s="35">
        <v>901217</v>
      </c>
      <c r="B4638" s="36" t="s">
        <v>10602</v>
      </c>
      <c r="C4638" s="37" t="s">
        <v>9251</v>
      </c>
      <c r="D4638" s="37" t="s">
        <v>9414</v>
      </c>
      <c r="E4638" s="35">
        <v>901217</v>
      </c>
      <c r="F4638" s="38" t="s">
        <v>12543</v>
      </c>
      <c r="G4638" s="36" t="s">
        <v>9253</v>
      </c>
      <c r="H4638" s="42">
        <v>73533.886633350005</v>
      </c>
      <c r="I4638" s="39"/>
      <c r="J4638" s="42">
        <f t="shared" si="205"/>
        <v>73533.886633350005</v>
      </c>
      <c r="K4638" s="43">
        <v>0</v>
      </c>
      <c r="L4638" s="36">
        <v>100</v>
      </c>
      <c r="M4638" s="36">
        <v>1</v>
      </c>
      <c r="N4638" s="40" t="s">
        <v>9254</v>
      </c>
      <c r="O4638" s="37" t="s">
        <v>9255</v>
      </c>
      <c r="P4638" s="36">
        <v>706</v>
      </c>
      <c r="Q4638" s="37" t="s">
        <v>9256</v>
      </c>
    </row>
    <row r="4639" spans="1:17" ht="15" customHeight="1">
      <c r="A4639" s="35">
        <v>901216</v>
      </c>
      <c r="B4639" s="36" t="s">
        <v>10602</v>
      </c>
      <c r="C4639" s="37" t="s">
        <v>9251</v>
      </c>
      <c r="D4639" s="37" t="s">
        <v>9414</v>
      </c>
      <c r="E4639" s="35">
        <v>901216</v>
      </c>
      <c r="F4639" s="37" t="s">
        <v>12544</v>
      </c>
      <c r="G4639" s="36" t="s">
        <v>9253</v>
      </c>
      <c r="H4639" s="42">
        <v>335168.35208999994</v>
      </c>
      <c r="I4639" s="39"/>
      <c r="J4639" s="42">
        <f t="shared" si="205"/>
        <v>335168.35208999994</v>
      </c>
      <c r="K4639" s="43">
        <v>0</v>
      </c>
      <c r="L4639" s="36">
        <v>100</v>
      </c>
      <c r="M4639" s="36">
        <v>1</v>
      </c>
      <c r="N4639" s="40" t="s">
        <v>9254</v>
      </c>
      <c r="O4639" s="37" t="s">
        <v>9255</v>
      </c>
      <c r="P4639" s="36">
        <v>706</v>
      </c>
      <c r="Q4639" s="37" t="s">
        <v>9256</v>
      </c>
    </row>
    <row r="4640" spans="1:17" ht="15" customHeight="1">
      <c r="A4640" s="35">
        <v>901213</v>
      </c>
      <c r="B4640" s="36" t="s">
        <v>10602</v>
      </c>
      <c r="C4640" s="37" t="s">
        <v>9251</v>
      </c>
      <c r="D4640" s="37" t="s">
        <v>9414</v>
      </c>
      <c r="E4640" s="35">
        <v>901213</v>
      </c>
      <c r="F4640" s="38" t="s">
        <v>4354</v>
      </c>
      <c r="G4640" s="36" t="s">
        <v>9253</v>
      </c>
      <c r="H4640" s="42">
        <v>60065.256884490009</v>
      </c>
      <c r="I4640" s="39"/>
      <c r="J4640" s="42">
        <f t="shared" si="205"/>
        <v>60065.256884490009</v>
      </c>
      <c r="K4640" s="43">
        <v>0</v>
      </c>
      <c r="L4640" s="36">
        <v>100</v>
      </c>
      <c r="M4640" s="36">
        <v>1</v>
      </c>
      <c r="N4640" s="40" t="s">
        <v>9254</v>
      </c>
      <c r="O4640" s="37" t="s">
        <v>9255</v>
      </c>
      <c r="P4640" s="36">
        <v>706</v>
      </c>
      <c r="Q4640" s="37" t="s">
        <v>9256</v>
      </c>
    </row>
    <row r="4641" spans="1:17" ht="15" customHeight="1">
      <c r="A4641" s="35">
        <v>901210</v>
      </c>
      <c r="B4641" s="36" t="s">
        <v>10602</v>
      </c>
      <c r="C4641" s="37" t="s">
        <v>9251</v>
      </c>
      <c r="D4641" s="37" t="s">
        <v>9414</v>
      </c>
      <c r="E4641" s="35">
        <v>901210</v>
      </c>
      <c r="F4641" s="37" t="s">
        <v>12545</v>
      </c>
      <c r="G4641" s="36" t="s">
        <v>9253</v>
      </c>
      <c r="H4641" s="42">
        <v>96968.094447510011</v>
      </c>
      <c r="I4641" s="39"/>
      <c r="J4641" s="42">
        <f t="shared" si="205"/>
        <v>96968.094447510011</v>
      </c>
      <c r="K4641" s="43">
        <v>0</v>
      </c>
      <c r="L4641" s="36">
        <v>100</v>
      </c>
      <c r="M4641" s="36">
        <v>1</v>
      </c>
      <c r="N4641" s="40" t="s">
        <v>9254</v>
      </c>
      <c r="O4641" s="37" t="s">
        <v>9255</v>
      </c>
      <c r="P4641" s="36">
        <v>706</v>
      </c>
      <c r="Q4641" s="37" t="s">
        <v>9256</v>
      </c>
    </row>
    <row r="4642" spans="1:17" ht="15" customHeight="1">
      <c r="A4642" s="35">
        <v>901209</v>
      </c>
      <c r="B4642" s="36" t="s">
        <v>10602</v>
      </c>
      <c r="C4642" s="37" t="s">
        <v>9251</v>
      </c>
      <c r="D4642" s="37" t="s">
        <v>9414</v>
      </c>
      <c r="E4642" s="35">
        <v>901209</v>
      </c>
      <c r="F4642" s="38" t="s">
        <v>12546</v>
      </c>
      <c r="G4642" s="36" t="s">
        <v>9253</v>
      </c>
      <c r="H4642" s="42">
        <v>42595.296548804996</v>
      </c>
      <c r="I4642" s="39"/>
      <c r="J4642" s="42">
        <f t="shared" si="205"/>
        <v>42595.296548804996</v>
      </c>
      <c r="K4642" s="43">
        <v>0</v>
      </c>
      <c r="L4642" s="36">
        <v>100</v>
      </c>
      <c r="M4642" s="36">
        <v>1</v>
      </c>
      <c r="N4642" s="40" t="s">
        <v>9254</v>
      </c>
      <c r="O4642" s="37" t="s">
        <v>9255</v>
      </c>
      <c r="P4642" s="36">
        <v>706</v>
      </c>
      <c r="Q4642" s="37" t="s">
        <v>9256</v>
      </c>
    </row>
    <row r="4643" spans="1:17" ht="15" customHeight="1">
      <c r="A4643" s="35">
        <v>890602</v>
      </c>
      <c r="B4643" s="36" t="s">
        <v>10602</v>
      </c>
      <c r="C4643" s="37" t="s">
        <v>9928</v>
      </c>
      <c r="D4643" s="37" t="s">
        <v>11364</v>
      </c>
      <c r="E4643" s="35">
        <v>890683</v>
      </c>
      <c r="F4643" s="37" t="s">
        <v>12547</v>
      </c>
      <c r="G4643" s="36" t="s">
        <v>9253</v>
      </c>
      <c r="H4643" s="42">
        <v>90596.164230000009</v>
      </c>
      <c r="I4643" s="39"/>
      <c r="J4643" s="42">
        <f t="shared" si="205"/>
        <v>90596.164230000009</v>
      </c>
      <c r="K4643" s="43">
        <v>0</v>
      </c>
      <c r="L4643" s="36">
        <v>100</v>
      </c>
      <c r="M4643" s="36">
        <v>1</v>
      </c>
      <c r="N4643" s="40" t="s">
        <v>9323</v>
      </c>
      <c r="O4643" s="37" t="s">
        <v>9255</v>
      </c>
      <c r="P4643" s="36">
        <v>107</v>
      </c>
      <c r="Q4643" s="37" t="s">
        <v>11697</v>
      </c>
    </row>
    <row r="4644" spans="1:17" ht="15" customHeight="1">
      <c r="A4644" s="35">
        <v>890602</v>
      </c>
      <c r="B4644" s="36" t="s">
        <v>10602</v>
      </c>
      <c r="C4644" s="37" t="s">
        <v>9928</v>
      </c>
      <c r="D4644" s="37" t="s">
        <v>11364</v>
      </c>
      <c r="E4644" s="35">
        <v>890628</v>
      </c>
      <c r="F4644" s="37" t="s">
        <v>12548</v>
      </c>
      <c r="G4644" s="36" t="s">
        <v>9253</v>
      </c>
      <c r="H4644" s="42">
        <v>75496.803524999996</v>
      </c>
      <c r="I4644" s="39"/>
      <c r="J4644" s="42">
        <f t="shared" si="205"/>
        <v>75496.803524999996</v>
      </c>
      <c r="K4644" s="43">
        <v>0</v>
      </c>
      <c r="L4644" s="36">
        <v>100</v>
      </c>
      <c r="M4644" s="36">
        <v>1</v>
      </c>
      <c r="N4644" s="40" t="s">
        <v>9323</v>
      </c>
      <c r="O4644" s="37" t="s">
        <v>9255</v>
      </c>
      <c r="P4644" s="36">
        <v>107</v>
      </c>
      <c r="Q4644" s="37" t="s">
        <v>11697</v>
      </c>
    </row>
    <row r="4645" spans="1:17" ht="15" customHeight="1">
      <c r="A4645" s="35">
        <v>890602</v>
      </c>
      <c r="B4645" s="36" t="s">
        <v>10602</v>
      </c>
      <c r="C4645" s="37" t="s">
        <v>9928</v>
      </c>
      <c r="D4645" s="37" t="s">
        <v>11364</v>
      </c>
      <c r="E4645" s="35" t="s">
        <v>12549</v>
      </c>
      <c r="F4645" s="37" t="s">
        <v>12550</v>
      </c>
      <c r="G4645" s="36" t="s">
        <v>9253</v>
      </c>
      <c r="H4645" s="42">
        <v>120794.88563999999</v>
      </c>
      <c r="I4645" s="39"/>
      <c r="J4645" s="42">
        <f t="shared" si="205"/>
        <v>120794.88563999999</v>
      </c>
      <c r="K4645" s="43">
        <v>0</v>
      </c>
      <c r="L4645" s="36">
        <v>100</v>
      </c>
      <c r="M4645" s="36">
        <v>1</v>
      </c>
      <c r="N4645" s="40" t="s">
        <v>9323</v>
      </c>
      <c r="O4645" s="37" t="s">
        <v>9255</v>
      </c>
      <c r="P4645" s="36">
        <v>107</v>
      </c>
      <c r="Q4645" s="37" t="s">
        <v>11697</v>
      </c>
    </row>
    <row r="4646" spans="1:17" ht="15" customHeight="1">
      <c r="A4646" s="35">
        <v>890602</v>
      </c>
      <c r="B4646" s="36" t="s">
        <v>10602</v>
      </c>
      <c r="C4646" s="37" t="s">
        <v>9928</v>
      </c>
      <c r="D4646" s="37" t="s">
        <v>11364</v>
      </c>
      <c r="E4646" s="35">
        <v>890694</v>
      </c>
      <c r="F4646" s="37" t="s">
        <v>12551</v>
      </c>
      <c r="G4646" s="36" t="s">
        <v>9253</v>
      </c>
      <c r="H4646" s="42">
        <v>90596.164230000009</v>
      </c>
      <c r="I4646" s="39"/>
      <c r="J4646" s="42">
        <f t="shared" si="205"/>
        <v>90596.164230000009</v>
      </c>
      <c r="K4646" s="43">
        <v>0</v>
      </c>
      <c r="L4646" s="36">
        <v>100</v>
      </c>
      <c r="M4646" s="36">
        <v>1</v>
      </c>
      <c r="N4646" s="40" t="s">
        <v>9323</v>
      </c>
      <c r="O4646" s="37" t="s">
        <v>9255</v>
      </c>
      <c r="P4646" s="36">
        <v>107</v>
      </c>
      <c r="Q4646" s="37" t="s">
        <v>11697</v>
      </c>
    </row>
    <row r="4647" spans="1:17" ht="15" customHeight="1">
      <c r="A4647" s="35">
        <v>890602</v>
      </c>
      <c r="B4647" s="36" t="s">
        <v>10602</v>
      </c>
      <c r="C4647" s="37" t="s">
        <v>9928</v>
      </c>
      <c r="D4647" s="37" t="s">
        <v>11364</v>
      </c>
      <c r="E4647" s="35">
        <v>8906881</v>
      </c>
      <c r="F4647" s="37" t="s">
        <v>12552</v>
      </c>
      <c r="G4647" s="36" t="s">
        <v>9253</v>
      </c>
      <c r="H4647" s="42">
        <v>120794.88563999999</v>
      </c>
      <c r="I4647" s="39"/>
      <c r="J4647" s="42">
        <f t="shared" si="205"/>
        <v>120794.88563999999</v>
      </c>
      <c r="K4647" s="43">
        <v>0</v>
      </c>
      <c r="L4647" s="36">
        <v>100</v>
      </c>
      <c r="M4647" s="36">
        <v>1</v>
      </c>
      <c r="N4647" s="40" t="s">
        <v>9323</v>
      </c>
      <c r="O4647" s="37" t="s">
        <v>9255</v>
      </c>
      <c r="P4647" s="36">
        <v>107</v>
      </c>
      <c r="Q4647" s="37" t="s">
        <v>11697</v>
      </c>
    </row>
    <row r="4648" spans="1:17" ht="15" customHeight="1">
      <c r="A4648" s="35">
        <v>890602</v>
      </c>
      <c r="B4648" s="36" t="s">
        <v>10602</v>
      </c>
      <c r="C4648" s="37" t="s">
        <v>9928</v>
      </c>
      <c r="D4648" s="37" t="s">
        <v>11364</v>
      </c>
      <c r="E4648" s="35">
        <v>890688</v>
      </c>
      <c r="F4648" s="37" t="s">
        <v>12553</v>
      </c>
      <c r="G4648" s="36" t="s">
        <v>9253</v>
      </c>
      <c r="H4648" s="42">
        <v>120794.88563999999</v>
      </c>
      <c r="I4648" s="39"/>
      <c r="J4648" s="42">
        <f t="shared" si="205"/>
        <v>120794.88563999999</v>
      </c>
      <c r="K4648" s="43">
        <v>0</v>
      </c>
      <c r="L4648" s="36">
        <v>100</v>
      </c>
      <c r="M4648" s="36">
        <v>1</v>
      </c>
      <c r="N4648" s="40" t="s">
        <v>9323</v>
      </c>
      <c r="O4648" s="37" t="s">
        <v>9255</v>
      </c>
      <c r="P4648" s="36">
        <v>107</v>
      </c>
      <c r="Q4648" s="37" t="s">
        <v>11697</v>
      </c>
    </row>
    <row r="4649" spans="1:17" ht="15" customHeight="1">
      <c r="A4649" s="35">
        <v>890602</v>
      </c>
      <c r="B4649" s="36" t="s">
        <v>10602</v>
      </c>
      <c r="C4649" s="37" t="s">
        <v>9928</v>
      </c>
      <c r="D4649" s="37" t="s">
        <v>11364</v>
      </c>
      <c r="E4649" s="35">
        <v>890687</v>
      </c>
      <c r="F4649" s="37" t="s">
        <v>12554</v>
      </c>
      <c r="G4649" s="36" t="s">
        <v>9253</v>
      </c>
      <c r="H4649" s="42">
        <v>120794.88563999999</v>
      </c>
      <c r="I4649" s="39"/>
      <c r="J4649" s="42">
        <f t="shared" si="205"/>
        <v>120794.88563999999</v>
      </c>
      <c r="K4649" s="43">
        <v>0</v>
      </c>
      <c r="L4649" s="36">
        <v>100</v>
      </c>
      <c r="M4649" s="36">
        <v>1</v>
      </c>
      <c r="N4649" s="40" t="s">
        <v>9323</v>
      </c>
      <c r="O4649" s="37" t="s">
        <v>9255</v>
      </c>
      <c r="P4649" s="36">
        <v>107</v>
      </c>
      <c r="Q4649" s="37" t="s">
        <v>11697</v>
      </c>
    </row>
    <row r="4650" spans="1:17" ht="15" customHeight="1">
      <c r="A4650" s="35">
        <v>890602</v>
      </c>
      <c r="B4650" s="36" t="s">
        <v>10602</v>
      </c>
      <c r="C4650" s="37" t="s">
        <v>9928</v>
      </c>
      <c r="D4650" s="37" t="s">
        <v>11364</v>
      </c>
      <c r="E4650" s="35">
        <v>890684</v>
      </c>
      <c r="F4650" s="37" t="s">
        <v>12555</v>
      </c>
      <c r="G4650" s="36" t="s">
        <v>9253</v>
      </c>
      <c r="H4650" s="42">
        <v>103248.288</v>
      </c>
      <c r="I4650" s="39"/>
      <c r="J4650" s="42">
        <f t="shared" si="205"/>
        <v>103248.288</v>
      </c>
      <c r="K4650" s="43">
        <v>0</v>
      </c>
      <c r="L4650" s="36">
        <v>100</v>
      </c>
      <c r="M4650" s="36">
        <v>1</v>
      </c>
      <c r="N4650" s="40" t="s">
        <v>9323</v>
      </c>
      <c r="O4650" s="37" t="s">
        <v>9255</v>
      </c>
      <c r="P4650" s="36">
        <v>107</v>
      </c>
      <c r="Q4650" s="37" t="s">
        <v>11697</v>
      </c>
    </row>
    <row r="4651" spans="1:17" ht="15" customHeight="1">
      <c r="A4651" s="35">
        <v>890602</v>
      </c>
      <c r="B4651" s="36" t="s">
        <v>10602</v>
      </c>
      <c r="C4651" s="37" t="s">
        <v>9928</v>
      </c>
      <c r="D4651" s="37" t="s">
        <v>11364</v>
      </c>
      <c r="E4651" s="35">
        <v>890674</v>
      </c>
      <c r="F4651" s="37" t="s">
        <v>12556</v>
      </c>
      <c r="G4651" s="36" t="s">
        <v>9253</v>
      </c>
      <c r="H4651" s="42">
        <v>120794.88563999999</v>
      </c>
      <c r="I4651" s="39"/>
      <c r="J4651" s="42">
        <f t="shared" si="205"/>
        <v>120794.88563999999</v>
      </c>
      <c r="K4651" s="43">
        <v>0</v>
      </c>
      <c r="L4651" s="36">
        <v>100</v>
      </c>
      <c r="M4651" s="36">
        <v>1</v>
      </c>
      <c r="N4651" s="40" t="s">
        <v>9323</v>
      </c>
      <c r="O4651" s="37" t="s">
        <v>9255</v>
      </c>
      <c r="P4651" s="36">
        <v>107</v>
      </c>
      <c r="Q4651" s="37" t="s">
        <v>11697</v>
      </c>
    </row>
    <row r="4652" spans="1:17" ht="15" customHeight="1">
      <c r="A4652" s="35">
        <v>890602</v>
      </c>
      <c r="B4652" s="36" t="s">
        <v>10602</v>
      </c>
      <c r="C4652" s="37" t="s">
        <v>9928</v>
      </c>
      <c r="D4652" s="37" t="s">
        <v>11364</v>
      </c>
      <c r="E4652" s="35">
        <v>890673</v>
      </c>
      <c r="F4652" s="37" t="s">
        <v>12557</v>
      </c>
      <c r="G4652" s="36" t="s">
        <v>9253</v>
      </c>
      <c r="H4652" s="42">
        <v>90596.164230000009</v>
      </c>
      <c r="I4652" s="39"/>
      <c r="J4652" s="42">
        <f t="shared" si="205"/>
        <v>90596.164230000009</v>
      </c>
      <c r="K4652" s="43">
        <v>0</v>
      </c>
      <c r="L4652" s="36">
        <v>100</v>
      </c>
      <c r="M4652" s="36">
        <v>1</v>
      </c>
      <c r="N4652" s="40" t="s">
        <v>9323</v>
      </c>
      <c r="O4652" s="37" t="s">
        <v>9255</v>
      </c>
      <c r="P4652" s="36">
        <v>107</v>
      </c>
      <c r="Q4652" s="37" t="s">
        <v>11697</v>
      </c>
    </row>
    <row r="4653" spans="1:17" ht="15" customHeight="1">
      <c r="A4653" s="35">
        <v>890602</v>
      </c>
      <c r="B4653" s="36" t="s">
        <v>10602</v>
      </c>
      <c r="C4653" s="37" t="s">
        <v>9928</v>
      </c>
      <c r="D4653" s="37" t="s">
        <v>11364</v>
      </c>
      <c r="E4653" s="35">
        <v>890671</v>
      </c>
      <c r="F4653" s="40" t="s">
        <v>12558</v>
      </c>
      <c r="G4653" s="36" t="s">
        <v>9253</v>
      </c>
      <c r="H4653" s="42">
        <v>120794.88563999999</v>
      </c>
      <c r="I4653" s="39"/>
      <c r="J4653" s="42">
        <f t="shared" si="205"/>
        <v>120794.88563999999</v>
      </c>
      <c r="K4653" s="43">
        <v>0</v>
      </c>
      <c r="L4653" s="36">
        <v>100</v>
      </c>
      <c r="M4653" s="36">
        <v>1</v>
      </c>
      <c r="N4653" s="40" t="s">
        <v>9323</v>
      </c>
      <c r="O4653" s="37" t="s">
        <v>9255</v>
      </c>
      <c r="P4653" s="36">
        <v>107</v>
      </c>
      <c r="Q4653" s="37" t="s">
        <v>11697</v>
      </c>
    </row>
    <row r="4654" spans="1:17" ht="15" customHeight="1">
      <c r="A4654" s="35">
        <v>890602</v>
      </c>
      <c r="B4654" s="36" t="s">
        <v>10602</v>
      </c>
      <c r="C4654" s="37" t="s">
        <v>9928</v>
      </c>
      <c r="D4654" s="37" t="s">
        <v>11364</v>
      </c>
      <c r="E4654" s="35">
        <v>890668</v>
      </c>
      <c r="F4654" s="37" t="s">
        <v>12559</v>
      </c>
      <c r="G4654" s="36" t="s">
        <v>9253</v>
      </c>
      <c r="H4654" s="42">
        <v>90596.164230000009</v>
      </c>
      <c r="I4654" s="39"/>
      <c r="J4654" s="42">
        <f t="shared" si="205"/>
        <v>90596.164230000009</v>
      </c>
      <c r="K4654" s="43">
        <v>0</v>
      </c>
      <c r="L4654" s="36">
        <v>100</v>
      </c>
      <c r="M4654" s="36">
        <v>1</v>
      </c>
      <c r="N4654" s="40" t="s">
        <v>9323</v>
      </c>
      <c r="O4654" s="37" t="s">
        <v>9255</v>
      </c>
      <c r="P4654" s="36">
        <v>107</v>
      </c>
      <c r="Q4654" s="37" t="s">
        <v>11697</v>
      </c>
    </row>
    <row r="4655" spans="1:17" ht="15" customHeight="1">
      <c r="A4655" s="35">
        <v>890602</v>
      </c>
      <c r="B4655" s="36" t="s">
        <v>10602</v>
      </c>
      <c r="C4655" s="37" t="s">
        <v>9928</v>
      </c>
      <c r="D4655" s="37" t="s">
        <v>11364</v>
      </c>
      <c r="E4655" s="35">
        <v>890666</v>
      </c>
      <c r="F4655" s="37" t="s">
        <v>12560</v>
      </c>
      <c r="G4655" s="36" t="s">
        <v>9253</v>
      </c>
      <c r="H4655" s="42">
        <v>83046.483877499995</v>
      </c>
      <c r="I4655" s="39"/>
      <c r="J4655" s="42">
        <f t="shared" si="205"/>
        <v>83046.483877499995</v>
      </c>
      <c r="K4655" s="43">
        <v>0</v>
      </c>
      <c r="L4655" s="36">
        <v>100</v>
      </c>
      <c r="M4655" s="36">
        <v>1</v>
      </c>
      <c r="N4655" s="40" t="s">
        <v>9323</v>
      </c>
      <c r="O4655" s="37" t="s">
        <v>9255</v>
      </c>
      <c r="P4655" s="36">
        <v>107</v>
      </c>
      <c r="Q4655" s="37" t="s">
        <v>11697</v>
      </c>
    </row>
    <row r="4656" spans="1:17" ht="15" customHeight="1">
      <c r="A4656" s="35">
        <v>890602</v>
      </c>
      <c r="B4656" s="36" t="s">
        <v>10602</v>
      </c>
      <c r="C4656" s="37" t="s">
        <v>9928</v>
      </c>
      <c r="D4656" s="37" t="s">
        <v>11364</v>
      </c>
      <c r="E4656" s="35">
        <v>8906541</v>
      </c>
      <c r="F4656" s="37" t="s">
        <v>12561</v>
      </c>
      <c r="G4656" s="36" t="s">
        <v>9253</v>
      </c>
      <c r="H4656" s="42">
        <v>120794.88563999999</v>
      </c>
      <c r="I4656" s="39"/>
      <c r="J4656" s="42">
        <f t="shared" si="205"/>
        <v>120794.88563999999</v>
      </c>
      <c r="K4656" s="43">
        <v>0</v>
      </c>
      <c r="L4656" s="36">
        <v>100</v>
      </c>
      <c r="M4656" s="36">
        <v>1</v>
      </c>
      <c r="N4656" s="40" t="s">
        <v>9323</v>
      </c>
      <c r="O4656" s="37" t="s">
        <v>9255</v>
      </c>
      <c r="P4656" s="36">
        <v>107</v>
      </c>
      <c r="Q4656" s="37" t="s">
        <v>11697</v>
      </c>
    </row>
    <row r="4657" spans="1:17" ht="15" customHeight="1">
      <c r="A4657" s="35">
        <v>890602</v>
      </c>
      <c r="B4657" s="36" t="s">
        <v>10602</v>
      </c>
      <c r="C4657" s="37" t="s">
        <v>9928</v>
      </c>
      <c r="D4657" s="37" t="s">
        <v>11364</v>
      </c>
      <c r="E4657" s="35">
        <v>890654</v>
      </c>
      <c r="F4657" s="37" t="s">
        <v>12562</v>
      </c>
      <c r="G4657" s="36" t="s">
        <v>9253</v>
      </c>
      <c r="H4657" s="42">
        <v>120794.88563999999</v>
      </c>
      <c r="I4657" s="39"/>
      <c r="J4657" s="42">
        <f t="shared" si="205"/>
        <v>120794.88563999999</v>
      </c>
      <c r="K4657" s="43">
        <v>0</v>
      </c>
      <c r="L4657" s="36">
        <v>100</v>
      </c>
      <c r="M4657" s="36">
        <v>1</v>
      </c>
      <c r="N4657" s="40" t="s">
        <v>9323</v>
      </c>
      <c r="O4657" s="37" t="s">
        <v>9255</v>
      </c>
      <c r="P4657" s="36">
        <v>107</v>
      </c>
      <c r="Q4657" s="37" t="s">
        <v>11697</v>
      </c>
    </row>
    <row r="4658" spans="1:17" ht="15" customHeight="1">
      <c r="A4658" s="35">
        <v>890602</v>
      </c>
      <c r="B4658" s="36" t="s">
        <v>10602</v>
      </c>
      <c r="C4658" s="37" t="s">
        <v>9928</v>
      </c>
      <c r="D4658" s="37" t="s">
        <v>11364</v>
      </c>
      <c r="E4658" s="35">
        <v>890651</v>
      </c>
      <c r="F4658" s="37" t="s">
        <v>12563</v>
      </c>
      <c r="G4658" s="36" t="s">
        <v>9253</v>
      </c>
      <c r="H4658" s="42">
        <v>120794.88563999999</v>
      </c>
      <c r="I4658" s="39"/>
      <c r="J4658" s="42">
        <f t="shared" si="205"/>
        <v>120794.88563999999</v>
      </c>
      <c r="K4658" s="43">
        <v>0</v>
      </c>
      <c r="L4658" s="36">
        <v>100</v>
      </c>
      <c r="M4658" s="36">
        <v>1</v>
      </c>
      <c r="N4658" s="40" t="s">
        <v>9323</v>
      </c>
      <c r="O4658" s="37" t="s">
        <v>9255</v>
      </c>
      <c r="P4658" s="36">
        <v>107</v>
      </c>
      <c r="Q4658" s="37" t="s">
        <v>11697</v>
      </c>
    </row>
    <row r="4659" spans="1:17" ht="15" customHeight="1">
      <c r="A4659" s="35">
        <v>890602</v>
      </c>
      <c r="B4659" s="36" t="s">
        <v>10602</v>
      </c>
      <c r="C4659" s="37" t="s">
        <v>9928</v>
      </c>
      <c r="D4659" s="37" t="s">
        <v>11364</v>
      </c>
      <c r="E4659" s="35">
        <v>890682</v>
      </c>
      <c r="F4659" s="37" t="s">
        <v>12564</v>
      </c>
      <c r="G4659" s="36" t="s">
        <v>9253</v>
      </c>
      <c r="H4659" s="42">
        <v>67947.123172499996</v>
      </c>
      <c r="I4659" s="39"/>
      <c r="J4659" s="42">
        <f t="shared" si="205"/>
        <v>67947.123172499996</v>
      </c>
      <c r="K4659" s="43">
        <v>0</v>
      </c>
      <c r="L4659" s="36">
        <v>100</v>
      </c>
      <c r="M4659" s="36">
        <v>1</v>
      </c>
      <c r="N4659" s="40" t="s">
        <v>9323</v>
      </c>
      <c r="O4659" s="37" t="s">
        <v>9255</v>
      </c>
      <c r="P4659" s="36">
        <v>107</v>
      </c>
      <c r="Q4659" s="37" t="s">
        <v>11697</v>
      </c>
    </row>
    <row r="4660" spans="1:17" ht="15" customHeight="1">
      <c r="A4660" s="35">
        <v>890602</v>
      </c>
      <c r="B4660" s="36" t="s">
        <v>10602</v>
      </c>
      <c r="C4660" s="37" t="s">
        <v>9928</v>
      </c>
      <c r="D4660" s="37" t="s">
        <v>11364</v>
      </c>
      <c r="E4660" s="35">
        <v>890679</v>
      </c>
      <c r="F4660" s="37" t="s">
        <v>12565</v>
      </c>
      <c r="G4660" s="36" t="s">
        <v>9253</v>
      </c>
      <c r="H4660" s="42">
        <v>120794.88563999999</v>
      </c>
      <c r="I4660" s="39"/>
      <c r="J4660" s="42">
        <f t="shared" si="205"/>
        <v>120794.88563999999</v>
      </c>
      <c r="K4660" s="43">
        <v>0</v>
      </c>
      <c r="L4660" s="36">
        <v>100</v>
      </c>
      <c r="M4660" s="36">
        <v>1</v>
      </c>
      <c r="N4660" s="40" t="s">
        <v>9323</v>
      </c>
      <c r="O4660" s="37" t="s">
        <v>9255</v>
      </c>
      <c r="P4660" s="36">
        <v>107</v>
      </c>
      <c r="Q4660" s="37" t="s">
        <v>11697</v>
      </c>
    </row>
    <row r="4661" spans="1:17" ht="15" customHeight="1">
      <c r="A4661" s="35">
        <v>890602</v>
      </c>
      <c r="B4661" s="36" t="s">
        <v>10602</v>
      </c>
      <c r="C4661" s="37" t="s">
        <v>9928</v>
      </c>
      <c r="D4661" s="37" t="s">
        <v>11364</v>
      </c>
      <c r="E4661" s="35">
        <v>890677</v>
      </c>
      <c r="F4661" s="37" t="s">
        <v>12566</v>
      </c>
      <c r="G4661" s="36" t="s">
        <v>9253</v>
      </c>
      <c r="H4661" s="42">
        <v>120794.88563999999</v>
      </c>
      <c r="I4661" s="39"/>
      <c r="J4661" s="42">
        <f t="shared" si="205"/>
        <v>120794.88563999999</v>
      </c>
      <c r="K4661" s="43">
        <v>0</v>
      </c>
      <c r="L4661" s="36">
        <v>100</v>
      </c>
      <c r="M4661" s="36">
        <v>1</v>
      </c>
      <c r="N4661" s="40" t="s">
        <v>9323</v>
      </c>
      <c r="O4661" s="37" t="s">
        <v>9255</v>
      </c>
      <c r="P4661" s="36">
        <v>107</v>
      </c>
      <c r="Q4661" s="37" t="s">
        <v>11697</v>
      </c>
    </row>
    <row r="4662" spans="1:17" ht="15" customHeight="1">
      <c r="A4662" s="35">
        <v>890602</v>
      </c>
      <c r="B4662" s="36" t="s">
        <v>10602</v>
      </c>
      <c r="C4662" s="37" t="s">
        <v>9928</v>
      </c>
      <c r="D4662" s="37" t="s">
        <v>11364</v>
      </c>
      <c r="E4662" s="35">
        <v>890652</v>
      </c>
      <c r="F4662" s="37" t="s">
        <v>12567</v>
      </c>
      <c r="G4662" s="36" t="s">
        <v>9253</v>
      </c>
      <c r="H4662" s="42">
        <v>120794.88563999999</v>
      </c>
      <c r="I4662" s="39"/>
      <c r="J4662" s="42">
        <f t="shared" si="205"/>
        <v>120794.88563999999</v>
      </c>
      <c r="K4662" s="43">
        <v>0</v>
      </c>
      <c r="L4662" s="36">
        <v>100</v>
      </c>
      <c r="M4662" s="36">
        <v>1</v>
      </c>
      <c r="N4662" s="40" t="s">
        <v>9323</v>
      </c>
      <c r="O4662" s="37" t="s">
        <v>9255</v>
      </c>
      <c r="P4662" s="36">
        <v>107</v>
      </c>
      <c r="Q4662" s="37" t="s">
        <v>11697</v>
      </c>
    </row>
    <row r="4663" spans="1:17" ht="15" customHeight="1">
      <c r="A4663" s="35">
        <v>890602</v>
      </c>
      <c r="B4663" s="36" t="s">
        <v>10602</v>
      </c>
      <c r="C4663" s="37" t="s">
        <v>9928</v>
      </c>
      <c r="D4663" s="37" t="s">
        <v>11364</v>
      </c>
      <c r="E4663" s="35" t="s">
        <v>12568</v>
      </c>
      <c r="F4663" s="37" t="s">
        <v>12569</v>
      </c>
      <c r="G4663" s="36" t="s">
        <v>9253</v>
      </c>
      <c r="H4663" s="42">
        <v>120794.88563999999</v>
      </c>
      <c r="I4663" s="39"/>
      <c r="J4663" s="42">
        <f t="shared" si="205"/>
        <v>120794.88563999999</v>
      </c>
      <c r="K4663" s="43">
        <v>0</v>
      </c>
      <c r="L4663" s="36">
        <v>100</v>
      </c>
      <c r="M4663" s="36">
        <v>1</v>
      </c>
      <c r="N4663" s="40" t="s">
        <v>9323</v>
      </c>
      <c r="O4663" s="37" t="s">
        <v>9255</v>
      </c>
      <c r="P4663" s="36">
        <v>107</v>
      </c>
      <c r="Q4663" s="37" t="s">
        <v>11697</v>
      </c>
    </row>
    <row r="4664" spans="1:17" ht="15" customHeight="1">
      <c r="A4664" s="35">
        <v>890602</v>
      </c>
      <c r="B4664" s="51" t="s">
        <v>10602</v>
      </c>
      <c r="C4664" s="37" t="s">
        <v>9928</v>
      </c>
      <c r="D4664" s="37" t="s">
        <v>11364</v>
      </c>
      <c r="E4664" s="35">
        <v>8906341</v>
      </c>
      <c r="F4664" s="37" t="s">
        <v>12570</v>
      </c>
      <c r="G4664" s="52" t="s">
        <v>9253</v>
      </c>
      <c r="H4664" s="42">
        <v>120794.31</v>
      </c>
      <c r="I4664" s="39"/>
      <c r="J4664" s="42">
        <f t="shared" si="205"/>
        <v>120794.31</v>
      </c>
      <c r="K4664" s="52">
        <v>0</v>
      </c>
      <c r="L4664" s="52">
        <v>100</v>
      </c>
      <c r="M4664" s="51">
        <v>1</v>
      </c>
      <c r="N4664" s="40" t="s">
        <v>11757</v>
      </c>
      <c r="O4664" s="37" t="s">
        <v>11758</v>
      </c>
      <c r="P4664" s="36">
        <v>129</v>
      </c>
      <c r="Q4664" s="37" t="s">
        <v>11679</v>
      </c>
    </row>
    <row r="4665" spans="1:17" ht="15" customHeight="1">
      <c r="A4665" s="35">
        <v>890602</v>
      </c>
      <c r="B4665" s="36" t="s">
        <v>10602</v>
      </c>
      <c r="C4665" s="37" t="s">
        <v>9928</v>
      </c>
      <c r="D4665" s="37" t="s">
        <v>11364</v>
      </c>
      <c r="E4665" s="35">
        <v>890641</v>
      </c>
      <c r="F4665" s="37" t="s">
        <v>12571</v>
      </c>
      <c r="G4665" s="36" t="s">
        <v>9253</v>
      </c>
      <c r="H4665" s="42">
        <v>120794.88563999999</v>
      </c>
      <c r="I4665" s="39"/>
      <c r="J4665" s="42">
        <f t="shared" si="205"/>
        <v>120794.88563999999</v>
      </c>
      <c r="K4665" s="43">
        <v>0</v>
      </c>
      <c r="L4665" s="36">
        <v>100</v>
      </c>
      <c r="M4665" s="36">
        <v>1</v>
      </c>
      <c r="N4665" s="40" t="s">
        <v>9323</v>
      </c>
      <c r="O4665" s="37" t="s">
        <v>9255</v>
      </c>
      <c r="P4665" s="36">
        <v>107</v>
      </c>
      <c r="Q4665" s="37" t="s">
        <v>11697</v>
      </c>
    </row>
    <row r="4666" spans="1:17" ht="15" customHeight="1">
      <c r="A4666" s="35">
        <v>890602</v>
      </c>
      <c r="B4666" s="36" t="s">
        <v>10602</v>
      </c>
      <c r="C4666" s="37" t="s">
        <v>9928</v>
      </c>
      <c r="D4666" s="37" t="s">
        <v>11364</v>
      </c>
      <c r="E4666" s="35" t="s">
        <v>12572</v>
      </c>
      <c r="F4666" s="37" t="s">
        <v>12573</v>
      </c>
      <c r="G4666" s="36" t="s">
        <v>9253</v>
      </c>
      <c r="H4666" s="42">
        <v>120794.88563999999</v>
      </c>
      <c r="I4666" s="39"/>
      <c r="J4666" s="42">
        <f t="shared" si="205"/>
        <v>120794.88563999999</v>
      </c>
      <c r="K4666" s="43">
        <v>0</v>
      </c>
      <c r="L4666" s="36">
        <v>100</v>
      </c>
      <c r="M4666" s="36">
        <v>1</v>
      </c>
      <c r="N4666" s="40" t="s">
        <v>9323</v>
      </c>
      <c r="O4666" s="37" t="s">
        <v>9255</v>
      </c>
      <c r="P4666" s="36">
        <v>107</v>
      </c>
      <c r="Q4666" s="37" t="s">
        <v>11697</v>
      </c>
    </row>
    <row r="4667" spans="1:17" ht="15" customHeight="1">
      <c r="A4667" s="35">
        <v>890602</v>
      </c>
      <c r="B4667" s="36" t="s">
        <v>10602</v>
      </c>
      <c r="C4667" s="37" t="s">
        <v>9928</v>
      </c>
      <c r="D4667" s="37" t="s">
        <v>11364</v>
      </c>
      <c r="E4667" s="35">
        <v>890635</v>
      </c>
      <c r="F4667" s="37" t="s">
        <v>12574</v>
      </c>
      <c r="G4667" s="36" t="s">
        <v>9253</v>
      </c>
      <c r="H4667" s="42">
        <v>67947.123172499996</v>
      </c>
      <c r="I4667" s="39"/>
      <c r="J4667" s="42">
        <f t="shared" si="205"/>
        <v>67947.123172499996</v>
      </c>
      <c r="K4667" s="43">
        <v>0</v>
      </c>
      <c r="L4667" s="36">
        <v>100</v>
      </c>
      <c r="M4667" s="36">
        <v>1</v>
      </c>
      <c r="N4667" s="40" t="s">
        <v>9323</v>
      </c>
      <c r="O4667" s="37" t="s">
        <v>9255</v>
      </c>
      <c r="P4667" s="36">
        <v>107</v>
      </c>
      <c r="Q4667" s="37" t="s">
        <v>11697</v>
      </c>
    </row>
    <row r="4668" spans="1:17" ht="15" customHeight="1">
      <c r="A4668" s="35">
        <v>890602</v>
      </c>
      <c r="B4668" s="36" t="s">
        <v>10602</v>
      </c>
      <c r="C4668" s="37" t="s">
        <v>9928</v>
      </c>
      <c r="D4668" s="37" t="s">
        <v>11364</v>
      </c>
      <c r="E4668" s="35">
        <v>890633</v>
      </c>
      <c r="F4668" s="37" t="s">
        <v>12575</v>
      </c>
      <c r="G4668" s="36" t="s">
        <v>9253</v>
      </c>
      <c r="H4668" s="42">
        <v>120794.88563999999</v>
      </c>
      <c r="I4668" s="39"/>
      <c r="J4668" s="42">
        <f t="shared" si="205"/>
        <v>120794.88563999999</v>
      </c>
      <c r="K4668" s="43">
        <v>0</v>
      </c>
      <c r="L4668" s="36">
        <v>100</v>
      </c>
      <c r="M4668" s="36">
        <v>1</v>
      </c>
      <c r="N4668" s="40" t="s">
        <v>9323</v>
      </c>
      <c r="O4668" s="37" t="s">
        <v>9255</v>
      </c>
      <c r="P4668" s="36">
        <v>107</v>
      </c>
      <c r="Q4668" s="37" t="s">
        <v>11697</v>
      </c>
    </row>
    <row r="4669" spans="1:17" ht="15" customHeight="1">
      <c r="A4669" s="35">
        <v>890602</v>
      </c>
      <c r="B4669" s="36" t="s">
        <v>10602</v>
      </c>
      <c r="C4669" s="37" t="s">
        <v>9928</v>
      </c>
      <c r="D4669" s="37" t="s">
        <v>11364</v>
      </c>
      <c r="E4669" s="35">
        <v>890630</v>
      </c>
      <c r="F4669" s="37" t="s">
        <v>12576</v>
      </c>
      <c r="G4669" s="36" t="s">
        <v>9253</v>
      </c>
      <c r="H4669" s="42">
        <v>75496.803524999996</v>
      </c>
      <c r="I4669" s="39"/>
      <c r="J4669" s="42">
        <f t="shared" si="205"/>
        <v>75496.803524999996</v>
      </c>
      <c r="K4669" s="43">
        <v>0</v>
      </c>
      <c r="L4669" s="36">
        <v>100</v>
      </c>
      <c r="M4669" s="36">
        <v>1</v>
      </c>
      <c r="N4669" s="40" t="s">
        <v>9323</v>
      </c>
      <c r="O4669" s="37" t="s">
        <v>9255</v>
      </c>
      <c r="P4669" s="36">
        <v>107</v>
      </c>
      <c r="Q4669" s="37" t="s">
        <v>11697</v>
      </c>
    </row>
    <row r="4670" spans="1:17" ht="15" customHeight="1">
      <c r="A4670" s="35">
        <v>890602</v>
      </c>
      <c r="B4670" s="36" t="s">
        <v>10602</v>
      </c>
      <c r="C4670" s="37" t="s">
        <v>9928</v>
      </c>
      <c r="D4670" s="37" t="s">
        <v>11364</v>
      </c>
      <c r="E4670" s="35">
        <v>890631</v>
      </c>
      <c r="F4670" s="37" t="s">
        <v>12577</v>
      </c>
      <c r="G4670" s="36" t="s">
        <v>9253</v>
      </c>
      <c r="H4670" s="42">
        <v>120794.88563999999</v>
      </c>
      <c r="I4670" s="39"/>
      <c r="J4670" s="42">
        <f t="shared" si="205"/>
        <v>120794.88563999999</v>
      </c>
      <c r="K4670" s="43">
        <v>0</v>
      </c>
      <c r="L4670" s="36">
        <v>100</v>
      </c>
      <c r="M4670" s="36">
        <v>1</v>
      </c>
      <c r="N4670" s="40" t="s">
        <v>9323</v>
      </c>
      <c r="O4670" s="37" t="s">
        <v>9255</v>
      </c>
      <c r="P4670" s="36">
        <v>107</v>
      </c>
      <c r="Q4670" s="37" t="s">
        <v>11697</v>
      </c>
    </row>
    <row r="4671" spans="1:17" ht="15" customHeight="1">
      <c r="A4671" s="35">
        <v>890602</v>
      </c>
      <c r="B4671" s="36" t="s">
        <v>10602</v>
      </c>
      <c r="C4671" s="37" t="s">
        <v>9928</v>
      </c>
      <c r="D4671" s="37" t="s">
        <v>11364</v>
      </c>
      <c r="E4671" s="35">
        <v>890681</v>
      </c>
      <c r="F4671" s="37" t="s">
        <v>12578</v>
      </c>
      <c r="G4671" s="36" t="s">
        <v>9253</v>
      </c>
      <c r="H4671" s="42">
        <v>132874.37420400002</v>
      </c>
      <c r="I4671" s="39"/>
      <c r="J4671" s="42">
        <f t="shared" si="205"/>
        <v>132874.37420400002</v>
      </c>
      <c r="K4671" s="43">
        <v>0</v>
      </c>
      <c r="L4671" s="36">
        <v>100</v>
      </c>
      <c r="M4671" s="36">
        <v>1</v>
      </c>
      <c r="N4671" s="40" t="s">
        <v>9323</v>
      </c>
      <c r="O4671" s="37" t="s">
        <v>9255</v>
      </c>
      <c r="P4671" s="36">
        <v>107</v>
      </c>
      <c r="Q4671" s="37" t="s">
        <v>11697</v>
      </c>
    </row>
    <row r="4672" spans="1:17" ht="15" customHeight="1">
      <c r="A4672" s="35">
        <v>890602</v>
      </c>
      <c r="B4672" s="36" t="s">
        <v>10602</v>
      </c>
      <c r="C4672" s="37" t="s">
        <v>9928</v>
      </c>
      <c r="D4672" s="37" t="s">
        <v>11364</v>
      </c>
      <c r="E4672" s="35">
        <v>890680</v>
      </c>
      <c r="F4672" s="37" t="s">
        <v>12579</v>
      </c>
      <c r="G4672" s="36" t="s">
        <v>9253</v>
      </c>
      <c r="H4672" s="42">
        <v>67947.123172499996</v>
      </c>
      <c r="I4672" s="39"/>
      <c r="J4672" s="42">
        <f t="shared" si="205"/>
        <v>67947.123172499996</v>
      </c>
      <c r="K4672" s="43">
        <v>0</v>
      </c>
      <c r="L4672" s="36">
        <v>100</v>
      </c>
      <c r="M4672" s="36">
        <v>1</v>
      </c>
      <c r="N4672" s="40" t="s">
        <v>9323</v>
      </c>
      <c r="O4672" s="37" t="s">
        <v>9255</v>
      </c>
      <c r="P4672" s="36">
        <v>107</v>
      </c>
      <c r="Q4672" s="37" t="s">
        <v>11697</v>
      </c>
    </row>
    <row r="4673" spans="1:17" ht="15" customHeight="1">
      <c r="A4673" s="35">
        <v>890602</v>
      </c>
      <c r="B4673" s="36" t="s">
        <v>10602</v>
      </c>
      <c r="C4673" s="37" t="s">
        <v>9928</v>
      </c>
      <c r="D4673" s="37" t="s">
        <v>11364</v>
      </c>
      <c r="E4673" s="35">
        <v>890678</v>
      </c>
      <c r="F4673" s="37" t="s">
        <v>12580</v>
      </c>
      <c r="G4673" s="36" t="s">
        <v>9253</v>
      </c>
      <c r="H4673" s="42">
        <v>90596.164230000009</v>
      </c>
      <c r="I4673" s="39"/>
      <c r="J4673" s="42">
        <f t="shared" si="205"/>
        <v>90596.164230000009</v>
      </c>
      <c r="K4673" s="43">
        <v>0</v>
      </c>
      <c r="L4673" s="36">
        <v>100</v>
      </c>
      <c r="M4673" s="36">
        <v>1</v>
      </c>
      <c r="N4673" s="40" t="s">
        <v>9323</v>
      </c>
      <c r="O4673" s="37" t="s">
        <v>9255</v>
      </c>
      <c r="P4673" s="36">
        <v>107</v>
      </c>
      <c r="Q4673" s="37" t="s">
        <v>11697</v>
      </c>
    </row>
    <row r="4674" spans="1:17" ht="15" customHeight="1">
      <c r="A4674" s="35">
        <v>890602</v>
      </c>
      <c r="B4674" s="36" t="s">
        <v>10602</v>
      </c>
      <c r="C4674" s="37" t="s">
        <v>9928</v>
      </c>
      <c r="D4674" s="37" t="s">
        <v>11364</v>
      </c>
      <c r="E4674" s="35">
        <v>890695</v>
      </c>
      <c r="F4674" s="37" t="s">
        <v>12581</v>
      </c>
      <c r="G4674" s="36" t="s">
        <v>9253</v>
      </c>
      <c r="H4674" s="42">
        <v>90596.164230000009</v>
      </c>
      <c r="I4674" s="39"/>
      <c r="J4674" s="42">
        <f t="shared" si="205"/>
        <v>90596.164230000009</v>
      </c>
      <c r="K4674" s="43">
        <v>0</v>
      </c>
      <c r="L4674" s="36">
        <v>100</v>
      </c>
      <c r="M4674" s="36">
        <v>1</v>
      </c>
      <c r="N4674" s="40" t="s">
        <v>9323</v>
      </c>
      <c r="O4674" s="37" t="s">
        <v>9255</v>
      </c>
      <c r="P4674" s="36">
        <v>107</v>
      </c>
      <c r="Q4674" s="37" t="s">
        <v>11697</v>
      </c>
    </row>
    <row r="4675" spans="1:17" ht="15" customHeight="1">
      <c r="A4675" s="35">
        <v>890602</v>
      </c>
      <c r="B4675" s="36" t="s">
        <v>10602</v>
      </c>
      <c r="C4675" s="37" t="s">
        <v>9928</v>
      </c>
      <c r="D4675" s="37" t="s">
        <v>11364</v>
      </c>
      <c r="E4675" s="35">
        <v>890640</v>
      </c>
      <c r="F4675" s="37" t="s">
        <v>12582</v>
      </c>
      <c r="G4675" s="36" t="s">
        <v>9253</v>
      </c>
      <c r="H4675" s="42">
        <v>90596.164230000009</v>
      </c>
      <c r="I4675" s="39"/>
      <c r="J4675" s="42">
        <f t="shared" si="205"/>
        <v>90596.164230000009</v>
      </c>
      <c r="K4675" s="43">
        <v>0</v>
      </c>
      <c r="L4675" s="36">
        <v>100</v>
      </c>
      <c r="M4675" s="36">
        <v>1</v>
      </c>
      <c r="N4675" s="40" t="s">
        <v>9323</v>
      </c>
      <c r="O4675" s="37" t="s">
        <v>9255</v>
      </c>
      <c r="P4675" s="36">
        <v>107</v>
      </c>
      <c r="Q4675" s="37" t="s">
        <v>11697</v>
      </c>
    </row>
    <row r="4676" spans="1:17" ht="15" customHeight="1">
      <c r="A4676" s="35">
        <v>890601</v>
      </c>
      <c r="B4676" s="36" t="s">
        <v>10602</v>
      </c>
      <c r="C4676" s="37" t="s">
        <v>9928</v>
      </c>
      <c r="D4676" s="37" t="s">
        <v>10445</v>
      </c>
      <c r="E4676" s="35">
        <v>890601</v>
      </c>
      <c r="F4676" s="37" t="s">
        <v>12583</v>
      </c>
      <c r="G4676" s="36" t="s">
        <v>9253</v>
      </c>
      <c r="H4676" s="42">
        <v>52847.762467500004</v>
      </c>
      <c r="I4676" s="39"/>
      <c r="J4676" s="42">
        <f t="shared" si="205"/>
        <v>52847.762467500004</v>
      </c>
      <c r="K4676" s="43">
        <v>0</v>
      </c>
      <c r="L4676" s="36">
        <v>100</v>
      </c>
      <c r="M4676" s="36">
        <v>1</v>
      </c>
      <c r="N4676" s="40" t="s">
        <v>9323</v>
      </c>
      <c r="O4676" s="37" t="s">
        <v>9324</v>
      </c>
      <c r="P4676" s="36">
        <v>328</v>
      </c>
      <c r="Q4676" s="37" t="s">
        <v>12584</v>
      </c>
    </row>
    <row r="4677" spans="1:17" ht="15" customHeight="1">
      <c r="A4677" s="35">
        <v>890602</v>
      </c>
      <c r="B4677" s="36" t="s">
        <v>10602</v>
      </c>
      <c r="C4677" s="37" t="s">
        <v>9928</v>
      </c>
      <c r="D4677" s="37" t="s">
        <v>11364</v>
      </c>
      <c r="E4677" s="35">
        <v>890676</v>
      </c>
      <c r="F4677" s="38" t="s">
        <v>12585</v>
      </c>
      <c r="G4677" s="36" t="s">
        <v>9253</v>
      </c>
      <c r="H4677" s="42">
        <v>67947.123172499996</v>
      </c>
      <c r="I4677" s="39"/>
      <c r="J4677" s="42">
        <f t="shared" si="205"/>
        <v>67947.123172499996</v>
      </c>
      <c r="K4677" s="43">
        <v>0</v>
      </c>
      <c r="L4677" s="36">
        <v>100</v>
      </c>
      <c r="M4677" s="36">
        <v>1</v>
      </c>
      <c r="N4677" s="40" t="s">
        <v>9323</v>
      </c>
      <c r="O4677" s="37" t="s">
        <v>9255</v>
      </c>
      <c r="P4677" s="36">
        <v>107</v>
      </c>
      <c r="Q4677" s="37" t="s">
        <v>11697</v>
      </c>
    </row>
    <row r="4678" spans="1:17" ht="15" customHeight="1">
      <c r="A4678" s="35">
        <v>890602</v>
      </c>
      <c r="B4678" s="36" t="s">
        <v>10602</v>
      </c>
      <c r="C4678" s="37" t="s">
        <v>9928</v>
      </c>
      <c r="D4678" s="37" t="s">
        <v>11364</v>
      </c>
      <c r="E4678" s="35">
        <v>890667</v>
      </c>
      <c r="F4678" s="37" t="s">
        <v>6252</v>
      </c>
      <c r="G4678" s="36" t="s">
        <v>9253</v>
      </c>
      <c r="H4678" s="42">
        <v>117775.01349899999</v>
      </c>
      <c r="I4678" s="39"/>
      <c r="J4678" s="42">
        <f t="shared" si="205"/>
        <v>117775.01349899999</v>
      </c>
      <c r="K4678" s="43">
        <v>0</v>
      </c>
      <c r="L4678" s="36">
        <v>100</v>
      </c>
      <c r="M4678" s="36">
        <v>1</v>
      </c>
      <c r="N4678" s="40" t="s">
        <v>9323</v>
      </c>
      <c r="O4678" s="37" t="s">
        <v>9255</v>
      </c>
      <c r="P4678" s="36">
        <v>107</v>
      </c>
      <c r="Q4678" s="37" t="s">
        <v>11697</v>
      </c>
    </row>
    <row r="4679" spans="1:17" ht="15" customHeight="1">
      <c r="A4679" s="35">
        <v>890602</v>
      </c>
      <c r="B4679" s="36" t="s">
        <v>10602</v>
      </c>
      <c r="C4679" s="37" t="s">
        <v>9928</v>
      </c>
      <c r="D4679" s="37" t="s">
        <v>11364</v>
      </c>
      <c r="E4679" s="35">
        <v>89060295</v>
      </c>
      <c r="F4679" s="38" t="s">
        <v>12586</v>
      </c>
      <c r="G4679" s="50" t="s">
        <v>9253</v>
      </c>
      <c r="H4679" s="42">
        <v>140283</v>
      </c>
      <c r="I4679" s="39"/>
      <c r="J4679" s="42">
        <f t="shared" si="205"/>
        <v>140283</v>
      </c>
      <c r="K4679" s="36">
        <v>0</v>
      </c>
      <c r="L4679" s="36">
        <v>100</v>
      </c>
      <c r="M4679" s="36">
        <v>1</v>
      </c>
      <c r="N4679" s="40" t="s">
        <v>9323</v>
      </c>
      <c r="O4679" s="37" t="s">
        <v>9255</v>
      </c>
      <c r="P4679" s="36">
        <v>318</v>
      </c>
      <c r="Q4679" s="37" t="s">
        <v>11741</v>
      </c>
    </row>
    <row r="4680" spans="1:17" ht="15" customHeight="1">
      <c r="A4680" s="35">
        <v>890602</v>
      </c>
      <c r="B4680" s="36" t="s">
        <v>10602</v>
      </c>
      <c r="C4680" s="37" t="s">
        <v>9928</v>
      </c>
      <c r="D4680" s="37" t="s">
        <v>11364</v>
      </c>
      <c r="E4680" s="35">
        <v>890672</v>
      </c>
      <c r="F4680" s="37" t="s">
        <v>12587</v>
      </c>
      <c r="G4680" s="36" t="s">
        <v>9253</v>
      </c>
      <c r="H4680" s="42">
        <v>196291.68916499999</v>
      </c>
      <c r="I4680" s="39"/>
      <c r="J4680" s="42">
        <f t="shared" si="205"/>
        <v>196291.68916499999</v>
      </c>
      <c r="K4680" s="43">
        <v>0</v>
      </c>
      <c r="L4680" s="36">
        <v>100</v>
      </c>
      <c r="M4680" s="36">
        <v>1</v>
      </c>
      <c r="N4680" s="40" t="s">
        <v>9323</v>
      </c>
      <c r="O4680" s="37" t="s">
        <v>9255</v>
      </c>
      <c r="P4680" s="36">
        <v>107</v>
      </c>
      <c r="Q4680" s="37" t="s">
        <v>11697</v>
      </c>
    </row>
    <row r="4681" spans="1:17" ht="15" customHeight="1">
      <c r="A4681" s="35">
        <v>890602</v>
      </c>
      <c r="B4681" s="36" t="s">
        <v>10602</v>
      </c>
      <c r="C4681" s="37" t="s">
        <v>9928</v>
      </c>
      <c r="D4681" s="37" t="s">
        <v>11364</v>
      </c>
      <c r="E4681" s="35">
        <v>890669</v>
      </c>
      <c r="F4681" s="37" t="s">
        <v>12588</v>
      </c>
      <c r="G4681" s="36" t="s">
        <v>9253</v>
      </c>
      <c r="H4681" s="42">
        <v>258698.95951185003</v>
      </c>
      <c r="I4681" s="39"/>
      <c r="J4681" s="42">
        <f t="shared" si="205"/>
        <v>258698.95951185003</v>
      </c>
      <c r="K4681" s="43">
        <v>0</v>
      </c>
      <c r="L4681" s="36">
        <v>100</v>
      </c>
      <c r="M4681" s="36">
        <v>1</v>
      </c>
      <c r="N4681" s="40" t="s">
        <v>9323</v>
      </c>
      <c r="O4681" s="37" t="s">
        <v>9255</v>
      </c>
      <c r="P4681" s="36">
        <v>107</v>
      </c>
      <c r="Q4681" s="37" t="s">
        <v>11697</v>
      </c>
    </row>
    <row r="4682" spans="1:17" ht="15" customHeight="1">
      <c r="A4682" s="35">
        <v>890602</v>
      </c>
      <c r="B4682" s="36" t="s">
        <v>10602</v>
      </c>
      <c r="C4682" s="37" t="s">
        <v>9928</v>
      </c>
      <c r="D4682" s="37" t="s">
        <v>11364</v>
      </c>
      <c r="E4682" s="35">
        <v>890664</v>
      </c>
      <c r="F4682" s="37" t="s">
        <v>12589</v>
      </c>
      <c r="G4682" s="36" t="s">
        <v>9253</v>
      </c>
      <c r="H4682" s="42">
        <v>67947.123172499996</v>
      </c>
      <c r="I4682" s="39"/>
      <c r="J4682" s="42">
        <f t="shared" si="205"/>
        <v>67947.123172499996</v>
      </c>
      <c r="K4682" s="43">
        <v>0</v>
      </c>
      <c r="L4682" s="36">
        <v>100</v>
      </c>
      <c r="M4682" s="36">
        <v>1</v>
      </c>
      <c r="N4682" s="40" t="s">
        <v>9323</v>
      </c>
      <c r="O4682" s="37" t="s">
        <v>9255</v>
      </c>
      <c r="P4682" s="36">
        <v>107</v>
      </c>
      <c r="Q4682" s="37" t="s">
        <v>11697</v>
      </c>
    </row>
    <row r="4683" spans="1:17" ht="15" customHeight="1">
      <c r="A4683" s="35">
        <v>890602</v>
      </c>
      <c r="B4683" s="36" t="s">
        <v>10602</v>
      </c>
      <c r="C4683" s="37" t="s">
        <v>9928</v>
      </c>
      <c r="D4683" s="37" t="s">
        <v>11364</v>
      </c>
      <c r="E4683" s="35">
        <v>890655</v>
      </c>
      <c r="F4683" s="37" t="s">
        <v>12590</v>
      </c>
      <c r="G4683" s="36" t="s">
        <v>9253</v>
      </c>
      <c r="H4683" s="42">
        <v>120794.88563999999</v>
      </c>
      <c r="I4683" s="39"/>
      <c r="J4683" s="42">
        <f t="shared" si="205"/>
        <v>120794.88563999999</v>
      </c>
      <c r="K4683" s="43">
        <v>0</v>
      </c>
      <c r="L4683" s="36">
        <v>100</v>
      </c>
      <c r="M4683" s="36">
        <v>1</v>
      </c>
      <c r="N4683" s="40" t="s">
        <v>9323</v>
      </c>
      <c r="O4683" s="37" t="s">
        <v>9255</v>
      </c>
      <c r="P4683" s="36">
        <v>107</v>
      </c>
      <c r="Q4683" s="37" t="s">
        <v>11697</v>
      </c>
    </row>
    <row r="4684" spans="1:17" ht="15" customHeight="1">
      <c r="A4684" s="35">
        <v>890602</v>
      </c>
      <c r="B4684" s="36" t="s">
        <v>10602</v>
      </c>
      <c r="C4684" s="37" t="s">
        <v>9928</v>
      </c>
      <c r="D4684" s="37" t="s">
        <v>11364</v>
      </c>
      <c r="E4684" s="35" t="s">
        <v>12591</v>
      </c>
      <c r="F4684" s="37" t="s">
        <v>12592</v>
      </c>
      <c r="G4684" s="36" t="s">
        <v>9253</v>
      </c>
      <c r="H4684" s="42">
        <v>120794.88563999999</v>
      </c>
      <c r="I4684" s="39"/>
      <c r="J4684" s="42">
        <f t="shared" si="205"/>
        <v>120794.88563999999</v>
      </c>
      <c r="K4684" s="43">
        <v>0</v>
      </c>
      <c r="L4684" s="36">
        <v>100</v>
      </c>
      <c r="M4684" s="36">
        <v>1</v>
      </c>
      <c r="N4684" s="40" t="s">
        <v>9323</v>
      </c>
      <c r="O4684" s="37" t="s">
        <v>9255</v>
      </c>
      <c r="P4684" s="36">
        <v>107</v>
      </c>
      <c r="Q4684" s="37" t="s">
        <v>11697</v>
      </c>
    </row>
    <row r="4685" spans="1:17" ht="15" customHeight="1">
      <c r="A4685" s="35">
        <v>890602</v>
      </c>
      <c r="B4685" s="36" t="s">
        <v>10602</v>
      </c>
      <c r="C4685" s="37" t="s">
        <v>9928</v>
      </c>
      <c r="D4685" s="37" t="s">
        <v>11364</v>
      </c>
      <c r="E4685" s="35">
        <v>890646</v>
      </c>
      <c r="F4685" s="38" t="s">
        <v>12593</v>
      </c>
      <c r="G4685" s="36" t="s">
        <v>9253</v>
      </c>
      <c r="H4685" s="42">
        <v>90596.164230000009</v>
      </c>
      <c r="I4685" s="39"/>
      <c r="J4685" s="42">
        <f t="shared" si="205"/>
        <v>90596.164230000009</v>
      </c>
      <c r="K4685" s="43">
        <v>0</v>
      </c>
      <c r="L4685" s="36">
        <v>100</v>
      </c>
      <c r="M4685" s="36">
        <v>1</v>
      </c>
      <c r="N4685" s="40" t="s">
        <v>9323</v>
      </c>
      <c r="O4685" s="37" t="s">
        <v>9255</v>
      </c>
      <c r="P4685" s="36">
        <v>107</v>
      </c>
      <c r="Q4685" s="37" t="s">
        <v>11697</v>
      </c>
    </row>
    <row r="4686" spans="1:17" ht="15" customHeight="1">
      <c r="A4686" s="35">
        <v>890602</v>
      </c>
      <c r="B4686" s="36" t="s">
        <v>10602</v>
      </c>
      <c r="C4686" s="37" t="s">
        <v>9928</v>
      </c>
      <c r="D4686" s="37" t="s">
        <v>11364</v>
      </c>
      <c r="E4686" s="35">
        <v>890643</v>
      </c>
      <c r="F4686" s="37" t="s">
        <v>12594</v>
      </c>
      <c r="G4686" s="36" t="s">
        <v>9253</v>
      </c>
      <c r="H4686" s="42">
        <v>120794.88563999999</v>
      </c>
      <c r="I4686" s="39"/>
      <c r="J4686" s="42">
        <f t="shared" si="205"/>
        <v>120794.88563999999</v>
      </c>
      <c r="K4686" s="43">
        <v>0</v>
      </c>
      <c r="L4686" s="36">
        <v>100</v>
      </c>
      <c r="M4686" s="36">
        <v>1</v>
      </c>
      <c r="N4686" s="40" t="s">
        <v>9323</v>
      </c>
      <c r="O4686" s="37" t="s">
        <v>9255</v>
      </c>
      <c r="P4686" s="36">
        <v>107</v>
      </c>
      <c r="Q4686" s="37" t="s">
        <v>11697</v>
      </c>
    </row>
    <row r="4687" spans="1:17" ht="15" customHeight="1">
      <c r="A4687" s="35">
        <v>890602</v>
      </c>
      <c r="B4687" s="36" t="s">
        <v>10602</v>
      </c>
      <c r="C4687" s="37" t="s">
        <v>9928</v>
      </c>
      <c r="D4687" s="37" t="s">
        <v>11364</v>
      </c>
      <c r="E4687" s="35" t="s">
        <v>12595</v>
      </c>
      <c r="F4687" s="37" t="s">
        <v>12596</v>
      </c>
      <c r="G4687" s="36" t="s">
        <v>9253</v>
      </c>
      <c r="H4687" s="42">
        <v>120794.88563999999</v>
      </c>
      <c r="I4687" s="39"/>
      <c r="J4687" s="42">
        <f t="shared" si="205"/>
        <v>120794.88563999999</v>
      </c>
      <c r="K4687" s="43">
        <v>0</v>
      </c>
      <c r="L4687" s="36">
        <v>100</v>
      </c>
      <c r="M4687" s="36">
        <v>1</v>
      </c>
      <c r="N4687" s="40" t="s">
        <v>9323</v>
      </c>
      <c r="O4687" s="37" t="s">
        <v>9255</v>
      </c>
      <c r="P4687" s="36">
        <v>107</v>
      </c>
      <c r="Q4687" s="37" t="s">
        <v>11697</v>
      </c>
    </row>
    <row r="4688" spans="1:17" ht="15" customHeight="1">
      <c r="A4688" s="35">
        <v>890602</v>
      </c>
      <c r="B4688" s="36" t="s">
        <v>10602</v>
      </c>
      <c r="C4688" s="37" t="s">
        <v>9928</v>
      </c>
      <c r="D4688" s="37" t="s">
        <v>11364</v>
      </c>
      <c r="E4688" s="35">
        <v>890642</v>
      </c>
      <c r="F4688" s="37" t="s">
        <v>12597</v>
      </c>
      <c r="G4688" s="36" t="s">
        <v>9253</v>
      </c>
      <c r="H4688" s="42">
        <v>90596.164230000009</v>
      </c>
      <c r="I4688" s="39"/>
      <c r="J4688" s="42">
        <f t="shared" si="205"/>
        <v>90596.164230000009</v>
      </c>
      <c r="K4688" s="43">
        <v>0</v>
      </c>
      <c r="L4688" s="36">
        <v>100</v>
      </c>
      <c r="M4688" s="36">
        <v>1</v>
      </c>
      <c r="N4688" s="40" t="s">
        <v>9323</v>
      </c>
      <c r="O4688" s="37" t="s">
        <v>9255</v>
      </c>
      <c r="P4688" s="36">
        <v>107</v>
      </c>
      <c r="Q4688" s="37" t="s">
        <v>11697</v>
      </c>
    </row>
    <row r="4689" spans="1:17" ht="15" customHeight="1">
      <c r="A4689" s="35">
        <v>890602</v>
      </c>
      <c r="B4689" s="36" t="s">
        <v>10602</v>
      </c>
      <c r="C4689" s="37" t="s">
        <v>9928</v>
      </c>
      <c r="D4689" s="37" t="s">
        <v>11364</v>
      </c>
      <c r="E4689" s="35">
        <v>890639</v>
      </c>
      <c r="F4689" s="37" t="s">
        <v>12598</v>
      </c>
      <c r="G4689" s="36" t="s">
        <v>9253</v>
      </c>
      <c r="H4689" s="42">
        <v>90596.164230000009</v>
      </c>
      <c r="I4689" s="39"/>
      <c r="J4689" s="42">
        <f t="shared" si="205"/>
        <v>90596.164230000009</v>
      </c>
      <c r="K4689" s="43">
        <v>0</v>
      </c>
      <c r="L4689" s="36">
        <v>100</v>
      </c>
      <c r="M4689" s="36">
        <v>1</v>
      </c>
      <c r="N4689" s="40" t="s">
        <v>9323</v>
      </c>
      <c r="O4689" s="37" t="s">
        <v>9255</v>
      </c>
      <c r="P4689" s="36">
        <v>107</v>
      </c>
      <c r="Q4689" s="37" t="s">
        <v>11697</v>
      </c>
    </row>
    <row r="4690" spans="1:17" ht="15" customHeight="1">
      <c r="A4690" s="35">
        <v>890602</v>
      </c>
      <c r="B4690" s="36" t="s">
        <v>10602</v>
      </c>
      <c r="C4690" s="37" t="s">
        <v>9928</v>
      </c>
      <c r="D4690" s="37" t="s">
        <v>11364</v>
      </c>
      <c r="E4690" s="35">
        <v>890637</v>
      </c>
      <c r="F4690" s="37" t="s">
        <v>12599</v>
      </c>
      <c r="G4690" s="36" t="s">
        <v>9253</v>
      </c>
      <c r="H4690" s="42">
        <v>90596.164230000009</v>
      </c>
      <c r="I4690" s="39"/>
      <c r="J4690" s="42">
        <f t="shared" si="205"/>
        <v>90596.164230000009</v>
      </c>
      <c r="K4690" s="43">
        <v>0</v>
      </c>
      <c r="L4690" s="36">
        <v>100</v>
      </c>
      <c r="M4690" s="36">
        <v>1</v>
      </c>
      <c r="N4690" s="40" t="s">
        <v>9323</v>
      </c>
      <c r="O4690" s="37" t="s">
        <v>9255</v>
      </c>
      <c r="P4690" s="36">
        <v>107</v>
      </c>
      <c r="Q4690" s="37" t="s">
        <v>11697</v>
      </c>
    </row>
    <row r="4691" spans="1:17" ht="15" customHeight="1">
      <c r="A4691" s="35">
        <v>890602</v>
      </c>
      <c r="B4691" s="36" t="s">
        <v>10602</v>
      </c>
      <c r="C4691" s="37" t="s">
        <v>9928</v>
      </c>
      <c r="D4691" s="37" t="s">
        <v>11364</v>
      </c>
      <c r="E4691" s="35">
        <v>890636</v>
      </c>
      <c r="F4691" s="37" t="s">
        <v>12600</v>
      </c>
      <c r="G4691" s="36" t="s">
        <v>9253</v>
      </c>
      <c r="H4691" s="42">
        <v>90596.164230000009</v>
      </c>
      <c r="I4691" s="39"/>
      <c r="J4691" s="42">
        <f t="shared" si="205"/>
        <v>90596.164230000009</v>
      </c>
      <c r="K4691" s="43">
        <v>0</v>
      </c>
      <c r="L4691" s="36">
        <v>100</v>
      </c>
      <c r="M4691" s="36">
        <v>1</v>
      </c>
      <c r="N4691" s="40" t="s">
        <v>9323</v>
      </c>
      <c r="O4691" s="37" t="s">
        <v>9255</v>
      </c>
      <c r="P4691" s="36">
        <v>107</v>
      </c>
      <c r="Q4691" s="37" t="s">
        <v>11697</v>
      </c>
    </row>
    <row r="4692" spans="1:17" ht="15" customHeight="1">
      <c r="A4692" s="35">
        <v>890602</v>
      </c>
      <c r="B4692" s="36" t="s">
        <v>10602</v>
      </c>
      <c r="C4692" s="37" t="s">
        <v>9928</v>
      </c>
      <c r="D4692" s="37" t="s">
        <v>11364</v>
      </c>
      <c r="E4692" s="35">
        <v>890632</v>
      </c>
      <c r="F4692" s="37" t="s">
        <v>12601</v>
      </c>
      <c r="G4692" s="36" t="s">
        <v>9253</v>
      </c>
      <c r="H4692" s="42">
        <v>120794.88563999999</v>
      </c>
      <c r="I4692" s="39"/>
      <c r="J4692" s="42">
        <f t="shared" si="205"/>
        <v>120794.88563999999</v>
      </c>
      <c r="K4692" s="43">
        <v>0</v>
      </c>
      <c r="L4692" s="36">
        <v>100</v>
      </c>
      <c r="M4692" s="36">
        <v>1</v>
      </c>
      <c r="N4692" s="40" t="s">
        <v>9323</v>
      </c>
      <c r="O4692" s="37" t="s">
        <v>9255</v>
      </c>
      <c r="P4692" s="36">
        <v>107</v>
      </c>
      <c r="Q4692" s="37" t="s">
        <v>11697</v>
      </c>
    </row>
    <row r="4693" spans="1:17" ht="15" customHeight="1">
      <c r="A4693" s="35">
        <v>890602</v>
      </c>
      <c r="B4693" s="36" t="s">
        <v>10602</v>
      </c>
      <c r="C4693" s="37" t="s">
        <v>9928</v>
      </c>
      <c r="D4693" s="37" t="s">
        <v>11364</v>
      </c>
      <c r="E4693" s="35">
        <v>890629</v>
      </c>
      <c r="F4693" s="38" t="s">
        <v>12602</v>
      </c>
      <c r="G4693" s="36" t="s">
        <v>9253</v>
      </c>
      <c r="H4693" s="42">
        <v>161563.15954349999</v>
      </c>
      <c r="I4693" s="39"/>
      <c r="J4693" s="42">
        <f t="shared" ref="J4693:J4756" si="206">H4693</f>
        <v>161563.15954349999</v>
      </c>
      <c r="K4693" s="43">
        <v>0</v>
      </c>
      <c r="L4693" s="36">
        <v>100</v>
      </c>
      <c r="M4693" s="36">
        <v>1</v>
      </c>
      <c r="N4693" s="40" t="s">
        <v>9323</v>
      </c>
      <c r="O4693" s="37" t="s">
        <v>9255</v>
      </c>
      <c r="P4693" s="36">
        <v>107</v>
      </c>
      <c r="Q4693" s="37" t="s">
        <v>11697</v>
      </c>
    </row>
    <row r="4694" spans="1:17" ht="15" customHeight="1">
      <c r="A4694" s="35">
        <v>890602</v>
      </c>
      <c r="B4694" s="36" t="s">
        <v>10602</v>
      </c>
      <c r="C4694" s="37" t="s">
        <v>9928</v>
      </c>
      <c r="D4694" s="37" t="s">
        <v>11364</v>
      </c>
      <c r="E4694" s="35">
        <v>890626</v>
      </c>
      <c r="F4694" s="37" t="s">
        <v>12603</v>
      </c>
      <c r="G4694" s="36" t="s">
        <v>9253</v>
      </c>
      <c r="H4694" s="42">
        <v>67947.123172499996</v>
      </c>
      <c r="I4694" s="39"/>
      <c r="J4694" s="42">
        <f t="shared" si="206"/>
        <v>67947.123172499996</v>
      </c>
      <c r="K4694" s="43">
        <v>0</v>
      </c>
      <c r="L4694" s="36">
        <v>100</v>
      </c>
      <c r="M4694" s="36">
        <v>1</v>
      </c>
      <c r="N4694" s="40" t="s">
        <v>9323</v>
      </c>
      <c r="O4694" s="37" t="s">
        <v>9255</v>
      </c>
      <c r="P4694" s="36">
        <v>107</v>
      </c>
      <c r="Q4694" s="37" t="s">
        <v>11697</v>
      </c>
    </row>
    <row r="4695" spans="1:17" ht="15" customHeight="1">
      <c r="A4695" s="35">
        <v>890602</v>
      </c>
      <c r="B4695" s="36" t="s">
        <v>10602</v>
      </c>
      <c r="C4695" s="37" t="s">
        <v>9928</v>
      </c>
      <c r="D4695" s="37" t="s">
        <v>11364</v>
      </c>
      <c r="E4695" s="35">
        <v>890650</v>
      </c>
      <c r="F4695" s="37" t="s">
        <v>12604</v>
      </c>
      <c r="G4695" s="36" t="s">
        <v>9253</v>
      </c>
      <c r="H4695" s="42">
        <v>67947.123172499996</v>
      </c>
      <c r="I4695" s="39"/>
      <c r="J4695" s="42">
        <f t="shared" si="206"/>
        <v>67947.123172499996</v>
      </c>
      <c r="K4695" s="43">
        <v>0</v>
      </c>
      <c r="L4695" s="36">
        <v>100</v>
      </c>
      <c r="M4695" s="36">
        <v>1</v>
      </c>
      <c r="N4695" s="40" t="s">
        <v>9323</v>
      </c>
      <c r="O4695" s="37" t="s">
        <v>9255</v>
      </c>
      <c r="P4695" s="36">
        <v>107</v>
      </c>
      <c r="Q4695" s="37" t="s">
        <v>11697</v>
      </c>
    </row>
    <row r="4696" spans="1:17" ht="15" customHeight="1">
      <c r="A4696" s="35">
        <v>890602</v>
      </c>
      <c r="B4696" s="36" t="s">
        <v>10602</v>
      </c>
      <c r="C4696" s="37" t="s">
        <v>9928</v>
      </c>
      <c r="D4696" s="37" t="s">
        <v>11364</v>
      </c>
      <c r="E4696" s="35">
        <v>890638</v>
      </c>
      <c r="F4696" s="37" t="s">
        <v>12605</v>
      </c>
      <c r="G4696" s="36" t="s">
        <v>9253</v>
      </c>
      <c r="H4696" s="42">
        <v>90596.164230000009</v>
      </c>
      <c r="I4696" s="39"/>
      <c r="J4696" s="42">
        <f t="shared" si="206"/>
        <v>90596.164230000009</v>
      </c>
      <c r="K4696" s="43">
        <v>0</v>
      </c>
      <c r="L4696" s="36">
        <v>100</v>
      </c>
      <c r="M4696" s="36">
        <v>1</v>
      </c>
      <c r="N4696" s="40" t="s">
        <v>9323</v>
      </c>
      <c r="O4696" s="37" t="s">
        <v>9255</v>
      </c>
      <c r="P4696" s="36">
        <v>107</v>
      </c>
      <c r="Q4696" s="37" t="s">
        <v>11697</v>
      </c>
    </row>
    <row r="4697" spans="1:17" ht="15" customHeight="1">
      <c r="A4697" s="35">
        <v>890602</v>
      </c>
      <c r="B4697" s="36" t="s">
        <v>10602</v>
      </c>
      <c r="C4697" s="37" t="s">
        <v>9928</v>
      </c>
      <c r="D4697" s="37" t="s">
        <v>11364</v>
      </c>
      <c r="E4697" s="35">
        <v>890634</v>
      </c>
      <c r="F4697" s="37" t="s">
        <v>12606</v>
      </c>
      <c r="G4697" s="36" t="s">
        <v>9253</v>
      </c>
      <c r="H4697" s="42">
        <v>120794.88563999999</v>
      </c>
      <c r="I4697" s="39"/>
      <c r="J4697" s="42">
        <f t="shared" si="206"/>
        <v>120794.88563999999</v>
      </c>
      <c r="K4697" s="43">
        <v>0</v>
      </c>
      <c r="L4697" s="36">
        <v>100</v>
      </c>
      <c r="M4697" s="36">
        <v>1</v>
      </c>
      <c r="N4697" s="40" t="s">
        <v>9323</v>
      </c>
      <c r="O4697" s="37" t="s">
        <v>9255</v>
      </c>
      <c r="P4697" s="36">
        <v>107</v>
      </c>
      <c r="Q4697" s="37" t="s">
        <v>11697</v>
      </c>
    </row>
    <row r="4698" spans="1:17" ht="15" customHeight="1">
      <c r="A4698" s="35">
        <v>890602</v>
      </c>
      <c r="B4698" s="36" t="s">
        <v>10602</v>
      </c>
      <c r="C4698" s="37" t="s">
        <v>9928</v>
      </c>
      <c r="D4698" s="37" t="s">
        <v>11364</v>
      </c>
      <c r="E4698" s="35" t="s">
        <v>12607</v>
      </c>
      <c r="F4698" s="37" t="s">
        <v>12608</v>
      </c>
      <c r="G4698" s="36" t="s">
        <v>9253</v>
      </c>
      <c r="H4698" s="42">
        <v>90596.164230000009</v>
      </c>
      <c r="I4698" s="39"/>
      <c r="J4698" s="42">
        <f t="shared" si="206"/>
        <v>90596.164230000009</v>
      </c>
      <c r="K4698" s="43">
        <v>0</v>
      </c>
      <c r="L4698" s="36">
        <v>100</v>
      </c>
      <c r="M4698" s="36">
        <v>1</v>
      </c>
      <c r="N4698" s="40" t="s">
        <v>9323</v>
      </c>
      <c r="O4698" s="37" t="s">
        <v>9255</v>
      </c>
      <c r="P4698" s="36">
        <v>107</v>
      </c>
      <c r="Q4698" s="37" t="s">
        <v>11697</v>
      </c>
    </row>
    <row r="4699" spans="1:17" ht="15" customHeight="1">
      <c r="A4699" s="35">
        <v>902102</v>
      </c>
      <c r="B4699" s="36" t="s">
        <v>10602</v>
      </c>
      <c r="C4699" s="37" t="s">
        <v>9251</v>
      </c>
      <c r="D4699" s="37" t="s">
        <v>9314</v>
      </c>
      <c r="E4699" s="35">
        <v>902102</v>
      </c>
      <c r="F4699" s="37" t="s">
        <v>12609</v>
      </c>
      <c r="G4699" s="36" t="s">
        <v>9253</v>
      </c>
      <c r="H4699" s="42">
        <v>34603.14</v>
      </c>
      <c r="I4699" s="39"/>
      <c r="J4699" s="42">
        <f t="shared" si="206"/>
        <v>34603.14</v>
      </c>
      <c r="K4699" s="43">
        <v>0</v>
      </c>
      <c r="L4699" s="36">
        <v>100</v>
      </c>
      <c r="M4699" s="36">
        <v>1</v>
      </c>
      <c r="N4699" s="40" t="s">
        <v>9254</v>
      </c>
      <c r="O4699" s="37" t="s">
        <v>9255</v>
      </c>
      <c r="P4699" s="36">
        <v>706</v>
      </c>
      <c r="Q4699" s="37" t="s">
        <v>9256</v>
      </c>
    </row>
    <row r="4700" spans="1:17" ht="15" customHeight="1">
      <c r="A4700" s="35">
        <v>903827</v>
      </c>
      <c r="B4700" s="36" t="s">
        <v>10602</v>
      </c>
      <c r="C4700" s="37" t="s">
        <v>9251</v>
      </c>
      <c r="D4700" s="37" t="s">
        <v>9252</v>
      </c>
      <c r="E4700" s="35">
        <v>903827</v>
      </c>
      <c r="F4700" s="37" t="s">
        <v>4469</v>
      </c>
      <c r="G4700" s="36" t="s">
        <v>9253</v>
      </c>
      <c r="H4700" s="42">
        <v>23555.002699800003</v>
      </c>
      <c r="I4700" s="39"/>
      <c r="J4700" s="42">
        <f t="shared" si="206"/>
        <v>23555.002699800003</v>
      </c>
      <c r="K4700" s="43">
        <v>0</v>
      </c>
      <c r="L4700" s="36">
        <v>100</v>
      </c>
      <c r="M4700" s="36">
        <v>1</v>
      </c>
      <c r="N4700" s="40" t="s">
        <v>9254</v>
      </c>
      <c r="O4700" s="37" t="s">
        <v>9255</v>
      </c>
      <c r="P4700" s="36">
        <v>706</v>
      </c>
      <c r="Q4700" s="37" t="s">
        <v>9256</v>
      </c>
    </row>
    <row r="4701" spans="1:17" ht="15" customHeight="1">
      <c r="A4701" s="35">
        <v>903826</v>
      </c>
      <c r="B4701" s="36" t="s">
        <v>10602</v>
      </c>
      <c r="C4701" s="37" t="s">
        <v>9251</v>
      </c>
      <c r="D4701" s="37" t="s">
        <v>9252</v>
      </c>
      <c r="E4701" s="35">
        <v>903826</v>
      </c>
      <c r="F4701" s="37" t="s">
        <v>4468</v>
      </c>
      <c r="G4701" s="36" t="s">
        <v>9253</v>
      </c>
      <c r="H4701" s="42">
        <v>11777.501349900002</v>
      </c>
      <c r="I4701" s="39"/>
      <c r="J4701" s="42">
        <f t="shared" si="206"/>
        <v>11777.501349900002</v>
      </c>
      <c r="K4701" s="43">
        <v>0</v>
      </c>
      <c r="L4701" s="36">
        <v>100</v>
      </c>
      <c r="M4701" s="36">
        <v>1</v>
      </c>
      <c r="N4701" s="40" t="s">
        <v>9254</v>
      </c>
      <c r="O4701" s="37" t="s">
        <v>9255</v>
      </c>
      <c r="P4701" s="36">
        <v>706</v>
      </c>
      <c r="Q4701" s="37" t="s">
        <v>9256</v>
      </c>
    </row>
    <row r="4702" spans="1:17" ht="15" customHeight="1">
      <c r="A4702" s="35">
        <v>838601</v>
      </c>
      <c r="B4702" s="36" t="s">
        <v>10602</v>
      </c>
      <c r="C4702" s="37" t="s">
        <v>9240</v>
      </c>
      <c r="D4702" s="37" t="s">
        <v>9263</v>
      </c>
      <c r="E4702" s="35">
        <v>838601</v>
      </c>
      <c r="F4702" s="37" t="s">
        <v>3281</v>
      </c>
      <c r="G4702" s="36" t="s">
        <v>9253</v>
      </c>
      <c r="H4702" s="42">
        <v>2700401.4566100002</v>
      </c>
      <c r="I4702" s="39"/>
      <c r="J4702" s="42">
        <f t="shared" si="206"/>
        <v>2700401.4566100002</v>
      </c>
      <c r="K4702" s="36">
        <v>0</v>
      </c>
      <c r="L4702" s="36">
        <v>100</v>
      </c>
      <c r="M4702" s="36">
        <v>1</v>
      </c>
      <c r="N4702" s="40" t="s">
        <v>9684</v>
      </c>
      <c r="O4702" s="37" t="s">
        <v>9844</v>
      </c>
      <c r="P4702" s="36">
        <v>207</v>
      </c>
      <c r="Q4702" s="37" t="s">
        <v>9266</v>
      </c>
    </row>
    <row r="4703" spans="1:17" ht="15" customHeight="1">
      <c r="A4703" s="35">
        <v>838602</v>
      </c>
      <c r="B4703" s="36" t="s">
        <v>10602</v>
      </c>
      <c r="C4703" s="37" t="s">
        <v>9240</v>
      </c>
      <c r="D4703" s="37" t="s">
        <v>9263</v>
      </c>
      <c r="E4703" s="35">
        <v>838602</v>
      </c>
      <c r="F4703" s="38" t="s">
        <v>4086</v>
      </c>
      <c r="G4703" s="36" t="s">
        <v>9253</v>
      </c>
      <c r="H4703" s="42">
        <v>5812196.9161756504</v>
      </c>
      <c r="I4703" s="39"/>
      <c r="J4703" s="42">
        <f t="shared" si="206"/>
        <v>5812196.9161756504</v>
      </c>
      <c r="K4703" s="43">
        <v>0</v>
      </c>
      <c r="L4703" s="36">
        <v>100</v>
      </c>
      <c r="M4703" s="36">
        <v>1</v>
      </c>
      <c r="N4703" s="40" t="s">
        <v>10780</v>
      </c>
      <c r="O4703" s="37" t="s">
        <v>9844</v>
      </c>
      <c r="P4703" s="36">
        <v>207</v>
      </c>
      <c r="Q4703" s="37" t="s">
        <v>9266</v>
      </c>
    </row>
    <row r="4704" spans="1:17" ht="15" customHeight="1">
      <c r="A4704" s="35">
        <v>906314</v>
      </c>
      <c r="B4704" s="36" t="s">
        <v>10602</v>
      </c>
      <c r="C4704" s="37" t="s">
        <v>9251</v>
      </c>
      <c r="D4704" s="37" t="s">
        <v>9257</v>
      </c>
      <c r="E4704" s="35">
        <v>906314</v>
      </c>
      <c r="F4704" s="37" t="s">
        <v>12610</v>
      </c>
      <c r="G4704" s="36" t="s">
        <v>9253</v>
      </c>
      <c r="H4704" s="42">
        <v>315730.27199999994</v>
      </c>
      <c r="I4704" s="39"/>
      <c r="J4704" s="42">
        <f t="shared" si="206"/>
        <v>315730.27199999994</v>
      </c>
      <c r="K4704" s="43">
        <v>0</v>
      </c>
      <c r="L4704" s="36">
        <v>100</v>
      </c>
      <c r="M4704" s="36">
        <v>1</v>
      </c>
      <c r="N4704" s="40" t="s">
        <v>9254</v>
      </c>
      <c r="O4704" s="37" t="s">
        <v>9255</v>
      </c>
      <c r="P4704" s="36">
        <v>706</v>
      </c>
      <c r="Q4704" s="37" t="s">
        <v>9256</v>
      </c>
    </row>
    <row r="4705" spans="1:17" ht="15" customHeight="1">
      <c r="A4705" s="35">
        <v>906112</v>
      </c>
      <c r="B4705" s="36" t="s">
        <v>10602</v>
      </c>
      <c r="C4705" s="37" t="s">
        <v>9251</v>
      </c>
      <c r="D4705" s="37" t="s">
        <v>9257</v>
      </c>
      <c r="E4705" s="35">
        <v>906112</v>
      </c>
      <c r="F4705" s="37" t="s">
        <v>12611</v>
      </c>
      <c r="G4705" s="36" t="s">
        <v>9253</v>
      </c>
      <c r="H4705" s="42">
        <v>438515.63359460997</v>
      </c>
      <c r="I4705" s="39"/>
      <c r="J4705" s="42">
        <f t="shared" si="206"/>
        <v>438515.63359460997</v>
      </c>
      <c r="K4705" s="43">
        <v>0</v>
      </c>
      <c r="L4705" s="36">
        <v>100</v>
      </c>
      <c r="M4705" s="36">
        <v>1</v>
      </c>
      <c r="N4705" s="40" t="s">
        <v>9254</v>
      </c>
      <c r="O4705" s="37" t="s">
        <v>9255</v>
      </c>
      <c r="P4705" s="36">
        <v>706</v>
      </c>
      <c r="Q4705" s="37" t="s">
        <v>9256</v>
      </c>
    </row>
    <row r="4706" spans="1:17" ht="15" customHeight="1">
      <c r="A4706" s="35">
        <v>906627</v>
      </c>
      <c r="B4706" s="36" t="s">
        <v>10602</v>
      </c>
      <c r="C4706" s="37" t="s">
        <v>9251</v>
      </c>
      <c r="D4706" s="37" t="s">
        <v>9314</v>
      </c>
      <c r="E4706" s="35">
        <v>906627</v>
      </c>
      <c r="F4706" s="37" t="s">
        <v>4981</v>
      </c>
      <c r="G4706" s="36" t="s">
        <v>9253</v>
      </c>
      <c r="H4706" s="42">
        <v>192365.85538169998</v>
      </c>
      <c r="I4706" s="39"/>
      <c r="J4706" s="42">
        <f t="shared" si="206"/>
        <v>192365.85538169998</v>
      </c>
      <c r="K4706" s="43">
        <v>0</v>
      </c>
      <c r="L4706" s="36">
        <v>100</v>
      </c>
      <c r="M4706" s="36">
        <v>1</v>
      </c>
      <c r="N4706" s="40" t="s">
        <v>9254</v>
      </c>
      <c r="O4706" s="37" t="s">
        <v>9255</v>
      </c>
      <c r="P4706" s="36">
        <v>706</v>
      </c>
      <c r="Q4706" s="37" t="s">
        <v>9256</v>
      </c>
    </row>
    <row r="4707" spans="1:17" ht="15" customHeight="1">
      <c r="A4707" s="35">
        <v>906917</v>
      </c>
      <c r="B4707" s="36" t="s">
        <v>10602</v>
      </c>
      <c r="C4707" s="37" t="s">
        <v>9251</v>
      </c>
      <c r="D4707" s="37" t="s">
        <v>9314</v>
      </c>
      <c r="E4707" s="35">
        <v>906917</v>
      </c>
      <c r="F4707" s="37" t="s">
        <v>4733</v>
      </c>
      <c r="G4707" s="36" t="s">
        <v>9253</v>
      </c>
      <c r="H4707" s="42">
        <v>7521.93</v>
      </c>
      <c r="I4707" s="39"/>
      <c r="J4707" s="42">
        <f t="shared" si="206"/>
        <v>7521.93</v>
      </c>
      <c r="K4707" s="43">
        <v>0</v>
      </c>
      <c r="L4707" s="36">
        <v>100</v>
      </c>
      <c r="M4707" s="36">
        <v>1</v>
      </c>
      <c r="N4707" s="40" t="s">
        <v>9254</v>
      </c>
      <c r="O4707" s="37" t="s">
        <v>11724</v>
      </c>
      <c r="P4707" s="36">
        <v>706</v>
      </c>
      <c r="Q4707" s="37" t="s">
        <v>9256</v>
      </c>
    </row>
    <row r="4708" spans="1:17" ht="15" customHeight="1">
      <c r="A4708" s="35">
        <v>902052</v>
      </c>
      <c r="B4708" s="36" t="s">
        <v>10602</v>
      </c>
      <c r="C4708" s="37" t="s">
        <v>9251</v>
      </c>
      <c r="D4708" s="37" t="s">
        <v>9346</v>
      </c>
      <c r="E4708" s="35">
        <v>902052</v>
      </c>
      <c r="F4708" s="37" t="s">
        <v>12612</v>
      </c>
      <c r="G4708" s="36" t="s">
        <v>9253</v>
      </c>
      <c r="H4708" s="42">
        <v>359757.36815733003</v>
      </c>
      <c r="I4708" s="39"/>
      <c r="J4708" s="42">
        <f t="shared" si="206"/>
        <v>359757.36815733003</v>
      </c>
      <c r="K4708" s="43">
        <v>0</v>
      </c>
      <c r="L4708" s="36">
        <v>100</v>
      </c>
      <c r="M4708" s="36">
        <v>1</v>
      </c>
      <c r="N4708" s="40" t="s">
        <v>9254</v>
      </c>
      <c r="O4708" s="37" t="s">
        <v>9255</v>
      </c>
      <c r="P4708" s="36">
        <v>706</v>
      </c>
      <c r="Q4708" s="37" t="s">
        <v>9256</v>
      </c>
    </row>
    <row r="4709" spans="1:17" ht="15" customHeight="1">
      <c r="A4709" s="35">
        <v>903895</v>
      </c>
      <c r="B4709" s="36" t="s">
        <v>10602</v>
      </c>
      <c r="C4709" s="37" t="s">
        <v>9251</v>
      </c>
      <c r="D4709" s="37" t="s">
        <v>9252</v>
      </c>
      <c r="E4709" s="35">
        <v>903895</v>
      </c>
      <c r="F4709" s="37" t="s">
        <v>4517</v>
      </c>
      <c r="G4709" s="36" t="s">
        <v>9253</v>
      </c>
      <c r="H4709" s="42">
        <v>6945.7059243000003</v>
      </c>
      <c r="I4709" s="39"/>
      <c r="J4709" s="42">
        <f t="shared" si="206"/>
        <v>6945.7059243000003</v>
      </c>
      <c r="K4709" s="43">
        <v>0</v>
      </c>
      <c r="L4709" s="36">
        <v>100</v>
      </c>
      <c r="M4709" s="36">
        <v>1</v>
      </c>
      <c r="N4709" s="40" t="s">
        <v>9254</v>
      </c>
      <c r="O4709" s="37" t="s">
        <v>9255</v>
      </c>
      <c r="P4709" s="36">
        <v>706</v>
      </c>
      <c r="Q4709" s="37" t="s">
        <v>9256</v>
      </c>
    </row>
    <row r="4710" spans="1:17" ht="15" customHeight="1">
      <c r="A4710" s="35">
        <v>903876</v>
      </c>
      <c r="B4710" s="36" t="s">
        <v>10602</v>
      </c>
      <c r="C4710" s="37" t="s">
        <v>9251</v>
      </c>
      <c r="D4710" s="37" t="s">
        <v>9252</v>
      </c>
      <c r="E4710" s="35">
        <v>903876</v>
      </c>
      <c r="F4710" s="37" t="s">
        <v>4512</v>
      </c>
      <c r="G4710" s="36" t="s">
        <v>9253</v>
      </c>
      <c r="H4710" s="42">
        <v>6945.7059243000003</v>
      </c>
      <c r="I4710" s="39"/>
      <c r="J4710" s="42">
        <f t="shared" si="206"/>
        <v>6945.7059243000003</v>
      </c>
      <c r="K4710" s="43">
        <v>0</v>
      </c>
      <c r="L4710" s="36">
        <v>100</v>
      </c>
      <c r="M4710" s="36">
        <v>1</v>
      </c>
      <c r="N4710" s="40" t="s">
        <v>9254</v>
      </c>
      <c r="O4710" s="37" t="s">
        <v>9255</v>
      </c>
      <c r="P4710" s="36">
        <v>706</v>
      </c>
      <c r="Q4710" s="37" t="s">
        <v>9256</v>
      </c>
    </row>
    <row r="4711" spans="1:17" ht="15" customHeight="1">
      <c r="A4711" s="35">
        <v>903822</v>
      </c>
      <c r="B4711" s="36" t="s">
        <v>10602</v>
      </c>
      <c r="C4711" s="37" t="s">
        <v>9251</v>
      </c>
      <c r="D4711" s="37" t="s">
        <v>9252</v>
      </c>
      <c r="E4711" s="35">
        <v>903822</v>
      </c>
      <c r="F4711" s="37" t="s">
        <v>12613</v>
      </c>
      <c r="G4711" s="36" t="s">
        <v>9253</v>
      </c>
      <c r="H4711" s="42">
        <v>74590.841882699999</v>
      </c>
      <c r="I4711" s="39"/>
      <c r="J4711" s="42">
        <f t="shared" si="206"/>
        <v>74590.841882699999</v>
      </c>
      <c r="K4711" s="43">
        <v>0</v>
      </c>
      <c r="L4711" s="36">
        <v>100</v>
      </c>
      <c r="M4711" s="36">
        <v>1</v>
      </c>
      <c r="N4711" s="40" t="s">
        <v>9254</v>
      </c>
      <c r="O4711" s="37" t="s">
        <v>9255</v>
      </c>
      <c r="P4711" s="36">
        <v>706</v>
      </c>
      <c r="Q4711" s="37" t="s">
        <v>9256</v>
      </c>
    </row>
    <row r="4712" spans="1:17" ht="15" customHeight="1">
      <c r="A4712" s="35">
        <v>359402</v>
      </c>
      <c r="B4712" s="36" t="s">
        <v>10602</v>
      </c>
      <c r="C4712" s="37" t="s">
        <v>9240</v>
      </c>
      <c r="D4712" s="37" t="s">
        <v>9296</v>
      </c>
      <c r="E4712" s="35">
        <v>359402</v>
      </c>
      <c r="F4712" s="37" t="s">
        <v>6911</v>
      </c>
      <c r="G4712" s="36" t="s">
        <v>9253</v>
      </c>
      <c r="H4712" s="42">
        <v>3548349.7656750004</v>
      </c>
      <c r="I4712" s="39"/>
      <c r="J4712" s="42">
        <f t="shared" si="206"/>
        <v>3548349.7656750004</v>
      </c>
      <c r="K4712" s="36">
        <v>0</v>
      </c>
      <c r="L4712" s="36">
        <v>100</v>
      </c>
      <c r="M4712" s="36">
        <v>1</v>
      </c>
      <c r="N4712" s="40" t="s">
        <v>9684</v>
      </c>
      <c r="O4712" s="37" t="s">
        <v>9844</v>
      </c>
      <c r="P4712" s="36">
        <v>202</v>
      </c>
      <c r="Q4712" s="37" t="s">
        <v>9298</v>
      </c>
    </row>
    <row r="4713" spans="1:17" ht="15" customHeight="1">
      <c r="A4713" s="35">
        <v>549301</v>
      </c>
      <c r="B4713" s="36" t="s">
        <v>10602</v>
      </c>
      <c r="C4713" s="37" t="s">
        <v>9240</v>
      </c>
      <c r="D4713" s="37" t="s">
        <v>9241</v>
      </c>
      <c r="E4713" s="35">
        <v>549301</v>
      </c>
      <c r="F4713" s="38" t="s">
        <v>12614</v>
      </c>
      <c r="G4713" s="36" t="s">
        <v>9253</v>
      </c>
      <c r="H4713" s="42">
        <v>8443562.506236</v>
      </c>
      <c r="I4713" s="39"/>
      <c r="J4713" s="42">
        <f t="shared" si="206"/>
        <v>8443562.506236</v>
      </c>
      <c r="K4713" s="43">
        <v>0</v>
      </c>
      <c r="L4713" s="36">
        <v>100</v>
      </c>
      <c r="M4713" s="36">
        <v>1</v>
      </c>
      <c r="N4713" s="40" t="s">
        <v>9684</v>
      </c>
      <c r="O4713" s="37" t="s">
        <v>9844</v>
      </c>
      <c r="P4713" s="36">
        <v>235</v>
      </c>
      <c r="Q4713" s="37" t="s">
        <v>9246</v>
      </c>
    </row>
    <row r="4714" spans="1:17" ht="15" customHeight="1">
      <c r="A4714" s="35">
        <v>901207</v>
      </c>
      <c r="B4714" s="36" t="s">
        <v>10602</v>
      </c>
      <c r="C4714" s="37" t="s">
        <v>9251</v>
      </c>
      <c r="D4714" s="37" t="s">
        <v>9414</v>
      </c>
      <c r="E4714" s="35">
        <v>901207</v>
      </c>
      <c r="F4714" s="38" t="s">
        <v>12615</v>
      </c>
      <c r="G4714" s="36" t="s">
        <v>9253</v>
      </c>
      <c r="H4714" s="42">
        <v>70665.008099400002</v>
      </c>
      <c r="I4714" s="39"/>
      <c r="J4714" s="42">
        <f t="shared" si="206"/>
        <v>70665.008099400002</v>
      </c>
      <c r="K4714" s="43">
        <v>0</v>
      </c>
      <c r="L4714" s="36">
        <v>100</v>
      </c>
      <c r="M4714" s="36">
        <v>1</v>
      </c>
      <c r="N4714" s="40" t="s">
        <v>9254</v>
      </c>
      <c r="O4714" s="37" t="s">
        <v>9255</v>
      </c>
      <c r="P4714" s="36">
        <v>706</v>
      </c>
      <c r="Q4714" s="37" t="s">
        <v>9256</v>
      </c>
    </row>
    <row r="4715" spans="1:17" ht="15" customHeight="1">
      <c r="A4715" s="35">
        <v>904813</v>
      </c>
      <c r="B4715" s="36" t="s">
        <v>10602</v>
      </c>
      <c r="C4715" s="37" t="s">
        <v>9251</v>
      </c>
      <c r="D4715" s="37" t="s">
        <v>9314</v>
      </c>
      <c r="E4715" s="35">
        <v>904813</v>
      </c>
      <c r="F4715" s="37" t="s">
        <v>12616</v>
      </c>
      <c r="G4715" s="36" t="s">
        <v>9253</v>
      </c>
      <c r="H4715" s="42">
        <v>37295.420941349999</v>
      </c>
      <c r="I4715" s="39"/>
      <c r="J4715" s="42">
        <f t="shared" si="206"/>
        <v>37295.420941349999</v>
      </c>
      <c r="K4715" s="43">
        <v>0</v>
      </c>
      <c r="L4715" s="36">
        <v>100</v>
      </c>
      <c r="M4715" s="36">
        <v>1</v>
      </c>
      <c r="N4715" s="40" t="s">
        <v>9254</v>
      </c>
      <c r="O4715" s="37" t="s">
        <v>9255</v>
      </c>
      <c r="P4715" s="36">
        <v>706</v>
      </c>
      <c r="Q4715" s="37" t="s">
        <v>9256</v>
      </c>
    </row>
    <row r="4716" spans="1:17" ht="15" customHeight="1">
      <c r="A4716" s="35">
        <v>904805</v>
      </c>
      <c r="B4716" s="36" t="s">
        <v>10602</v>
      </c>
      <c r="C4716" s="37" t="s">
        <v>9251</v>
      </c>
      <c r="D4716" s="37" t="s">
        <v>9314</v>
      </c>
      <c r="E4716" s="35">
        <v>904805</v>
      </c>
      <c r="F4716" s="37" t="s">
        <v>4534</v>
      </c>
      <c r="G4716" s="36" t="s">
        <v>9253</v>
      </c>
      <c r="H4716" s="42">
        <v>37295.420941349999</v>
      </c>
      <c r="I4716" s="39"/>
      <c r="J4716" s="42">
        <f t="shared" si="206"/>
        <v>37295.420941349999</v>
      </c>
      <c r="K4716" s="43">
        <v>0</v>
      </c>
      <c r="L4716" s="36">
        <v>100</v>
      </c>
      <c r="M4716" s="36">
        <v>1</v>
      </c>
      <c r="N4716" s="40" t="s">
        <v>9254</v>
      </c>
      <c r="O4716" s="37" t="s">
        <v>9255</v>
      </c>
      <c r="P4716" s="36">
        <v>706</v>
      </c>
      <c r="Q4716" s="37" t="s">
        <v>9256</v>
      </c>
    </row>
    <row r="4717" spans="1:17" ht="15" customHeight="1">
      <c r="A4717" s="35">
        <v>904812</v>
      </c>
      <c r="B4717" s="36" t="s">
        <v>10602</v>
      </c>
      <c r="C4717" s="37" t="s">
        <v>9251</v>
      </c>
      <c r="D4717" s="37" t="s">
        <v>9314</v>
      </c>
      <c r="E4717" s="35">
        <v>904812</v>
      </c>
      <c r="F4717" s="37" t="s">
        <v>12617</v>
      </c>
      <c r="G4717" s="36" t="s">
        <v>9253</v>
      </c>
      <c r="H4717" s="42">
        <v>37295.420941349999</v>
      </c>
      <c r="I4717" s="36"/>
      <c r="J4717" s="42">
        <f t="shared" si="206"/>
        <v>37295.420941349999</v>
      </c>
      <c r="K4717" s="36">
        <v>0</v>
      </c>
      <c r="L4717" s="36">
        <v>100</v>
      </c>
      <c r="M4717" s="36">
        <v>1</v>
      </c>
      <c r="N4717" s="48" t="s">
        <v>12618</v>
      </c>
      <c r="O4717" s="49" t="s">
        <v>12619</v>
      </c>
      <c r="P4717" s="36">
        <v>706</v>
      </c>
      <c r="Q4717" s="37" t="s">
        <v>9256</v>
      </c>
    </row>
    <row r="4718" spans="1:17" ht="15" customHeight="1">
      <c r="A4718" s="35">
        <v>904806</v>
      </c>
      <c r="B4718" s="36" t="s">
        <v>10602</v>
      </c>
      <c r="C4718" s="37" t="s">
        <v>9251</v>
      </c>
      <c r="D4718" s="37" t="s">
        <v>9314</v>
      </c>
      <c r="E4718" s="35">
        <v>904806</v>
      </c>
      <c r="F4718" s="37" t="s">
        <v>4537</v>
      </c>
      <c r="G4718" s="36" t="s">
        <v>9253</v>
      </c>
      <c r="H4718" s="42">
        <v>59672.673506160005</v>
      </c>
      <c r="I4718" s="39"/>
      <c r="J4718" s="42">
        <f t="shared" si="206"/>
        <v>59672.673506160005</v>
      </c>
      <c r="K4718" s="43">
        <v>0</v>
      </c>
      <c r="L4718" s="36">
        <v>100</v>
      </c>
      <c r="M4718" s="36">
        <v>1</v>
      </c>
      <c r="N4718" s="40" t="s">
        <v>9254</v>
      </c>
      <c r="O4718" s="37" t="s">
        <v>9255</v>
      </c>
      <c r="P4718" s="36">
        <v>706</v>
      </c>
      <c r="Q4718" s="37" t="s">
        <v>9256</v>
      </c>
    </row>
    <row r="4719" spans="1:17" ht="15" customHeight="1">
      <c r="A4719" s="35">
        <v>547103</v>
      </c>
      <c r="B4719" s="36" t="s">
        <v>10602</v>
      </c>
      <c r="C4719" s="37" t="s">
        <v>9240</v>
      </c>
      <c r="D4719" s="37" t="s">
        <v>9241</v>
      </c>
      <c r="E4719" s="35">
        <v>547103</v>
      </c>
      <c r="F4719" s="37" t="s">
        <v>1890</v>
      </c>
      <c r="G4719" s="36" t="s">
        <v>9253</v>
      </c>
      <c r="H4719" s="42">
        <v>1706227.7596650003</v>
      </c>
      <c r="I4719" s="39"/>
      <c r="J4719" s="42">
        <f t="shared" si="206"/>
        <v>1706227.7596650003</v>
      </c>
      <c r="K4719" s="36">
        <v>0</v>
      </c>
      <c r="L4719" s="36">
        <v>100</v>
      </c>
      <c r="M4719" s="36">
        <v>1</v>
      </c>
      <c r="N4719" s="40" t="s">
        <v>9684</v>
      </c>
      <c r="O4719" s="37" t="s">
        <v>9844</v>
      </c>
      <c r="P4719" s="36">
        <v>235</v>
      </c>
      <c r="Q4719" s="37" t="s">
        <v>9246</v>
      </c>
    </row>
    <row r="4720" spans="1:17" ht="15" customHeight="1">
      <c r="A4720" s="35">
        <v>547001</v>
      </c>
      <c r="B4720" s="36" t="s">
        <v>10602</v>
      </c>
      <c r="C4720" s="37" t="s">
        <v>9240</v>
      </c>
      <c r="D4720" s="37" t="s">
        <v>9241</v>
      </c>
      <c r="E4720" s="35">
        <v>547001</v>
      </c>
      <c r="F4720" s="37" t="s">
        <v>12620</v>
      </c>
      <c r="G4720" s="36" t="s">
        <v>9253</v>
      </c>
      <c r="H4720" s="42">
        <v>1706227.7596650003</v>
      </c>
      <c r="I4720" s="39"/>
      <c r="J4720" s="42">
        <f t="shared" si="206"/>
        <v>1706227.7596650003</v>
      </c>
      <c r="K4720" s="36">
        <v>0</v>
      </c>
      <c r="L4720" s="36">
        <v>100</v>
      </c>
      <c r="M4720" s="36">
        <v>1</v>
      </c>
      <c r="N4720" s="40" t="s">
        <v>9684</v>
      </c>
      <c r="O4720" s="37" t="s">
        <v>9844</v>
      </c>
      <c r="P4720" s="36">
        <v>235</v>
      </c>
      <c r="Q4720" s="37" t="s">
        <v>9246</v>
      </c>
    </row>
    <row r="4721" spans="1:17" ht="15" customHeight="1">
      <c r="A4721" s="35" t="s">
        <v>12621</v>
      </c>
      <c r="B4721" s="36" t="s">
        <v>10602</v>
      </c>
      <c r="C4721" s="37" t="s">
        <v>9240</v>
      </c>
      <c r="D4721" s="37" t="s">
        <v>9327</v>
      </c>
      <c r="E4721" s="35" t="s">
        <v>12621</v>
      </c>
      <c r="F4721" s="37" t="s">
        <v>12622</v>
      </c>
      <c r="G4721" s="36" t="s">
        <v>9253</v>
      </c>
      <c r="H4721" s="42">
        <v>3548349.7656750004</v>
      </c>
      <c r="I4721" s="39"/>
      <c r="J4721" s="42">
        <f t="shared" si="206"/>
        <v>3548349.7656750004</v>
      </c>
      <c r="K4721" s="36">
        <v>0</v>
      </c>
      <c r="L4721" s="36">
        <v>100</v>
      </c>
      <c r="M4721" s="36">
        <v>1</v>
      </c>
      <c r="N4721" s="40" t="s">
        <v>9684</v>
      </c>
      <c r="O4721" s="37" t="s">
        <v>9844</v>
      </c>
      <c r="P4721" s="36">
        <v>245</v>
      </c>
      <c r="Q4721" s="37" t="s">
        <v>9328</v>
      </c>
    </row>
    <row r="4722" spans="1:17" ht="15" customHeight="1">
      <c r="A4722" s="35">
        <v>487602</v>
      </c>
      <c r="B4722" s="36" t="s">
        <v>10602</v>
      </c>
      <c r="C4722" s="37" t="s">
        <v>9240</v>
      </c>
      <c r="D4722" s="37" t="s">
        <v>9241</v>
      </c>
      <c r="E4722" s="35" t="s">
        <v>12623</v>
      </c>
      <c r="F4722" s="37" t="s">
        <v>12624</v>
      </c>
      <c r="G4722" s="36" t="s">
        <v>9253</v>
      </c>
      <c r="H4722" s="42">
        <v>10738268.220209459</v>
      </c>
      <c r="I4722" s="39"/>
      <c r="J4722" s="42">
        <f t="shared" si="206"/>
        <v>10738268.220209459</v>
      </c>
      <c r="K4722" s="43">
        <v>0</v>
      </c>
      <c r="L4722" s="36">
        <v>100</v>
      </c>
      <c r="M4722" s="36">
        <v>1</v>
      </c>
      <c r="N4722" s="37" t="s">
        <v>10937</v>
      </c>
      <c r="O4722" s="37" t="s">
        <v>10938</v>
      </c>
      <c r="P4722" s="36">
        <v>235</v>
      </c>
      <c r="Q4722" s="37" t="s">
        <v>9246</v>
      </c>
    </row>
    <row r="4723" spans="1:17" ht="15" customHeight="1">
      <c r="A4723" s="35">
        <v>276209</v>
      </c>
      <c r="B4723" s="36" t="s">
        <v>10602</v>
      </c>
      <c r="C4723" s="37" t="s">
        <v>9240</v>
      </c>
      <c r="D4723" s="37" t="s">
        <v>9300</v>
      </c>
      <c r="E4723" s="35" t="s">
        <v>12625</v>
      </c>
      <c r="F4723" s="38" t="s">
        <v>12626</v>
      </c>
      <c r="G4723" s="36" t="s">
        <v>9253</v>
      </c>
      <c r="H4723" s="42">
        <v>6546358.0323741594</v>
      </c>
      <c r="I4723" s="39"/>
      <c r="J4723" s="42">
        <f t="shared" si="206"/>
        <v>6546358.0323741594</v>
      </c>
      <c r="K4723" s="36">
        <v>0</v>
      </c>
      <c r="L4723" s="36">
        <v>100</v>
      </c>
      <c r="M4723" s="36">
        <v>1</v>
      </c>
      <c r="N4723" s="40" t="s">
        <v>9684</v>
      </c>
      <c r="O4723" s="37" t="s">
        <v>9245</v>
      </c>
      <c r="P4723" s="36">
        <v>205</v>
      </c>
      <c r="Q4723" s="37" t="s">
        <v>9302</v>
      </c>
    </row>
    <row r="4724" spans="1:17" ht="15" customHeight="1">
      <c r="A4724" s="35" t="s">
        <v>10414</v>
      </c>
      <c r="B4724" s="51" t="s">
        <v>10602</v>
      </c>
      <c r="C4724" s="37" t="s">
        <v>9240</v>
      </c>
      <c r="D4724" s="37" t="s">
        <v>9327</v>
      </c>
      <c r="E4724" s="35" t="s">
        <v>12627</v>
      </c>
      <c r="F4724" s="37" t="s">
        <v>12628</v>
      </c>
      <c r="G4724" s="52" t="s">
        <v>9253</v>
      </c>
      <c r="H4724" s="42">
        <v>31567954.859999999</v>
      </c>
      <c r="I4724" s="39"/>
      <c r="J4724" s="42">
        <f t="shared" si="206"/>
        <v>31567954.859999999</v>
      </c>
      <c r="K4724" s="52">
        <v>0</v>
      </c>
      <c r="L4724" s="52">
        <v>100</v>
      </c>
      <c r="M4724" s="51">
        <v>1</v>
      </c>
      <c r="N4724" s="37" t="s">
        <v>12629</v>
      </c>
      <c r="O4724" s="40" t="s">
        <v>12630</v>
      </c>
      <c r="P4724" s="36">
        <v>245</v>
      </c>
      <c r="Q4724" s="37" t="s">
        <v>9328</v>
      </c>
    </row>
    <row r="4725" spans="1:17" ht="15" customHeight="1">
      <c r="A4725" s="35" t="s">
        <v>803</v>
      </c>
      <c r="B4725" s="36" t="s">
        <v>10602</v>
      </c>
      <c r="C4725" s="37" t="s">
        <v>9240</v>
      </c>
      <c r="D4725" s="37" t="s">
        <v>9327</v>
      </c>
      <c r="E4725" s="35" t="s">
        <v>803</v>
      </c>
      <c r="F4725" s="37" t="s">
        <v>804</v>
      </c>
      <c r="G4725" s="36" t="s">
        <v>9253</v>
      </c>
      <c r="H4725" s="42">
        <v>2974574.0588850006</v>
      </c>
      <c r="I4725" s="39"/>
      <c r="J4725" s="42">
        <f t="shared" si="206"/>
        <v>2974574.0588850006</v>
      </c>
      <c r="K4725" s="36">
        <v>0</v>
      </c>
      <c r="L4725" s="36">
        <v>100</v>
      </c>
      <c r="M4725" s="36">
        <v>1</v>
      </c>
      <c r="N4725" s="40" t="s">
        <v>9684</v>
      </c>
      <c r="O4725" s="37" t="s">
        <v>9844</v>
      </c>
      <c r="P4725" s="36">
        <v>245</v>
      </c>
      <c r="Q4725" s="37" t="s">
        <v>9328</v>
      </c>
    </row>
    <row r="4726" spans="1:17" ht="15" customHeight="1">
      <c r="A4726" s="35">
        <v>849003</v>
      </c>
      <c r="B4726" s="36" t="s">
        <v>10602</v>
      </c>
      <c r="C4726" s="37" t="s">
        <v>9240</v>
      </c>
      <c r="D4726" s="37" t="s">
        <v>9263</v>
      </c>
      <c r="E4726" s="35">
        <v>849003</v>
      </c>
      <c r="F4726" s="37" t="s">
        <v>8742</v>
      </c>
      <c r="G4726" s="36" t="s">
        <v>9253</v>
      </c>
      <c r="H4726" s="42">
        <v>2113910.4986999999</v>
      </c>
      <c r="I4726" s="39"/>
      <c r="J4726" s="42">
        <f t="shared" si="206"/>
        <v>2113910.4986999999</v>
      </c>
      <c r="K4726" s="36">
        <v>0</v>
      </c>
      <c r="L4726" s="36">
        <v>100</v>
      </c>
      <c r="M4726" s="36">
        <v>1</v>
      </c>
      <c r="N4726" s="40" t="s">
        <v>9684</v>
      </c>
      <c r="O4726" s="37" t="s">
        <v>9844</v>
      </c>
      <c r="P4726" s="36">
        <v>207</v>
      </c>
      <c r="Q4726" s="37" t="s">
        <v>9266</v>
      </c>
    </row>
    <row r="4727" spans="1:17" ht="15" customHeight="1">
      <c r="A4727" s="35">
        <v>849002</v>
      </c>
      <c r="B4727" s="36" t="s">
        <v>10602</v>
      </c>
      <c r="C4727" s="37" t="s">
        <v>9240</v>
      </c>
      <c r="D4727" s="37" t="s">
        <v>9263</v>
      </c>
      <c r="E4727" s="35">
        <v>849002</v>
      </c>
      <c r="F4727" s="38" t="s">
        <v>12631</v>
      </c>
      <c r="G4727" s="36" t="s">
        <v>9253</v>
      </c>
      <c r="H4727" s="42">
        <v>1585432.874025</v>
      </c>
      <c r="I4727" s="39"/>
      <c r="J4727" s="42">
        <f t="shared" si="206"/>
        <v>1585432.874025</v>
      </c>
      <c r="K4727" s="36">
        <v>0</v>
      </c>
      <c r="L4727" s="36">
        <v>100</v>
      </c>
      <c r="M4727" s="36">
        <v>1</v>
      </c>
      <c r="N4727" s="40" t="s">
        <v>9684</v>
      </c>
      <c r="O4727" s="37" t="s">
        <v>9844</v>
      </c>
      <c r="P4727" s="36">
        <v>207</v>
      </c>
      <c r="Q4727" s="37" t="s">
        <v>9266</v>
      </c>
    </row>
    <row r="4728" spans="1:17" ht="15" customHeight="1">
      <c r="A4728" s="35">
        <v>849001</v>
      </c>
      <c r="B4728" s="36" t="s">
        <v>10602</v>
      </c>
      <c r="C4728" s="37" t="s">
        <v>9240</v>
      </c>
      <c r="D4728" s="37" t="s">
        <v>9263</v>
      </c>
      <c r="E4728" s="35">
        <v>849001</v>
      </c>
      <c r="F4728" s="37" t="s">
        <v>8740</v>
      </c>
      <c r="G4728" s="36" t="s">
        <v>9253</v>
      </c>
      <c r="H4728" s="42">
        <v>3360416.1376499999</v>
      </c>
      <c r="I4728" s="39"/>
      <c r="J4728" s="42">
        <f t="shared" si="206"/>
        <v>3360416.1376499999</v>
      </c>
      <c r="K4728" s="36">
        <v>0</v>
      </c>
      <c r="L4728" s="36">
        <v>100</v>
      </c>
      <c r="M4728" s="36">
        <v>1</v>
      </c>
      <c r="N4728" s="40" t="s">
        <v>9684</v>
      </c>
      <c r="O4728" s="37" t="s">
        <v>9844</v>
      </c>
      <c r="P4728" s="36">
        <v>207</v>
      </c>
      <c r="Q4728" s="37" t="s">
        <v>9266</v>
      </c>
    </row>
    <row r="4729" spans="1:17" ht="15" customHeight="1">
      <c r="A4729" s="35">
        <v>707301</v>
      </c>
      <c r="B4729" s="36" t="s">
        <v>10602</v>
      </c>
      <c r="C4729" s="37" t="s">
        <v>9240</v>
      </c>
      <c r="D4729" s="37" t="s">
        <v>9247</v>
      </c>
      <c r="E4729" s="35">
        <v>707301</v>
      </c>
      <c r="F4729" s="38" t="s">
        <v>2621</v>
      </c>
      <c r="G4729" s="36" t="s">
        <v>9253</v>
      </c>
      <c r="H4729" s="42">
        <v>10960474.94215245</v>
      </c>
      <c r="I4729" s="39"/>
      <c r="J4729" s="42">
        <f t="shared" si="206"/>
        <v>10960474.94215245</v>
      </c>
      <c r="K4729" s="43">
        <v>0</v>
      </c>
      <c r="L4729" s="36">
        <v>100</v>
      </c>
      <c r="M4729" s="36">
        <v>1</v>
      </c>
      <c r="N4729" s="40" t="s">
        <v>9684</v>
      </c>
      <c r="O4729" s="37" t="s">
        <v>9245</v>
      </c>
      <c r="P4729" s="36">
        <v>204</v>
      </c>
      <c r="Q4729" s="37" t="s">
        <v>9248</v>
      </c>
    </row>
    <row r="4730" spans="1:17" ht="15" customHeight="1">
      <c r="A4730" s="35">
        <v>294202</v>
      </c>
      <c r="B4730" s="36" t="s">
        <v>10602</v>
      </c>
      <c r="C4730" s="37" t="s">
        <v>9240</v>
      </c>
      <c r="D4730" s="37" t="s">
        <v>9311</v>
      </c>
      <c r="E4730" s="35">
        <v>294202</v>
      </c>
      <c r="F4730" s="37" t="s">
        <v>1500</v>
      </c>
      <c r="G4730" s="36" t="s">
        <v>9253</v>
      </c>
      <c r="H4730" s="42">
        <v>1962916.8916500001</v>
      </c>
      <c r="I4730" s="39"/>
      <c r="J4730" s="42">
        <f t="shared" si="206"/>
        <v>1962916.8916500001</v>
      </c>
      <c r="K4730" s="36">
        <v>0</v>
      </c>
      <c r="L4730" s="36">
        <v>100</v>
      </c>
      <c r="M4730" s="36">
        <v>1</v>
      </c>
      <c r="N4730" s="40" t="s">
        <v>10956</v>
      </c>
      <c r="O4730" s="37" t="s">
        <v>9245</v>
      </c>
      <c r="P4730" s="36">
        <v>209</v>
      </c>
      <c r="Q4730" s="37" t="s">
        <v>9312</v>
      </c>
    </row>
    <row r="4731" spans="1:17" ht="15" customHeight="1">
      <c r="A4731" s="35">
        <v>204306</v>
      </c>
      <c r="B4731" s="36" t="s">
        <v>10602</v>
      </c>
      <c r="C4731" s="37" t="s">
        <v>9240</v>
      </c>
      <c r="D4731" s="37" t="s">
        <v>9311</v>
      </c>
      <c r="E4731" s="35">
        <v>204306</v>
      </c>
      <c r="F4731" s="38" t="s">
        <v>12632</v>
      </c>
      <c r="G4731" s="36" t="s">
        <v>9253</v>
      </c>
      <c r="H4731" s="42">
        <v>2566891.3198500001</v>
      </c>
      <c r="I4731" s="39"/>
      <c r="J4731" s="42">
        <f t="shared" si="206"/>
        <v>2566891.3198500001</v>
      </c>
      <c r="K4731" s="36">
        <v>0</v>
      </c>
      <c r="L4731" s="36">
        <v>100</v>
      </c>
      <c r="M4731" s="36">
        <v>1</v>
      </c>
      <c r="N4731" s="40" t="s">
        <v>9684</v>
      </c>
      <c r="O4731" s="37" t="s">
        <v>9844</v>
      </c>
      <c r="P4731" s="36">
        <v>209</v>
      </c>
      <c r="Q4731" s="37" t="s">
        <v>9312</v>
      </c>
    </row>
    <row r="4732" spans="1:17" ht="15" customHeight="1">
      <c r="A4732" s="35">
        <v>204307</v>
      </c>
      <c r="B4732" s="36" t="s">
        <v>10602</v>
      </c>
      <c r="C4732" s="37" t="s">
        <v>9240</v>
      </c>
      <c r="D4732" s="37" t="s">
        <v>9311</v>
      </c>
      <c r="E4732" s="35">
        <v>204307</v>
      </c>
      <c r="F4732" s="38" t="s">
        <v>12633</v>
      </c>
      <c r="G4732" s="36" t="s">
        <v>9253</v>
      </c>
      <c r="H4732" s="42">
        <v>2566891.3198500001</v>
      </c>
      <c r="I4732" s="39"/>
      <c r="J4732" s="42">
        <f t="shared" si="206"/>
        <v>2566891.3198500001</v>
      </c>
      <c r="K4732" s="36">
        <v>0</v>
      </c>
      <c r="L4732" s="36">
        <v>100</v>
      </c>
      <c r="M4732" s="36">
        <v>1</v>
      </c>
      <c r="N4732" s="40" t="s">
        <v>9684</v>
      </c>
      <c r="O4732" s="37" t="s">
        <v>9844</v>
      </c>
      <c r="P4732" s="36">
        <v>209</v>
      </c>
      <c r="Q4732" s="37" t="s">
        <v>9312</v>
      </c>
    </row>
    <row r="4733" spans="1:17" ht="15" customHeight="1">
      <c r="A4733" s="35">
        <v>204308</v>
      </c>
      <c r="B4733" s="36" t="s">
        <v>10602</v>
      </c>
      <c r="C4733" s="37" t="s">
        <v>9240</v>
      </c>
      <c r="D4733" s="37" t="s">
        <v>9311</v>
      </c>
      <c r="E4733" s="35">
        <v>204308</v>
      </c>
      <c r="F4733" s="38" t="s">
        <v>12634</v>
      </c>
      <c r="G4733" s="36" t="s">
        <v>9253</v>
      </c>
      <c r="H4733" s="42">
        <v>2566891.3198500001</v>
      </c>
      <c r="I4733" s="39"/>
      <c r="J4733" s="42">
        <f t="shared" si="206"/>
        <v>2566891.3198500001</v>
      </c>
      <c r="K4733" s="36">
        <v>0</v>
      </c>
      <c r="L4733" s="36">
        <v>100</v>
      </c>
      <c r="M4733" s="36">
        <v>1</v>
      </c>
      <c r="N4733" s="40" t="s">
        <v>9684</v>
      </c>
      <c r="O4733" s="37" t="s">
        <v>9844</v>
      </c>
      <c r="P4733" s="36">
        <v>209</v>
      </c>
      <c r="Q4733" s="37" t="s">
        <v>9312</v>
      </c>
    </row>
    <row r="4734" spans="1:17" ht="15" customHeight="1">
      <c r="A4734" s="35" t="s">
        <v>449</v>
      </c>
      <c r="B4734" s="36" t="s">
        <v>10602</v>
      </c>
      <c r="C4734" s="37" t="s">
        <v>9240</v>
      </c>
      <c r="D4734" s="37" t="s">
        <v>9327</v>
      </c>
      <c r="E4734" s="35" t="s">
        <v>449</v>
      </c>
      <c r="F4734" s="38" t="s">
        <v>12635</v>
      </c>
      <c r="G4734" s="36" t="s">
        <v>9253</v>
      </c>
      <c r="H4734" s="42">
        <v>4303317.8009249996</v>
      </c>
      <c r="I4734" s="39"/>
      <c r="J4734" s="42">
        <f t="shared" si="206"/>
        <v>4303317.8009249996</v>
      </c>
      <c r="K4734" s="36">
        <v>0</v>
      </c>
      <c r="L4734" s="36">
        <v>100</v>
      </c>
      <c r="M4734" s="36">
        <v>1</v>
      </c>
      <c r="N4734" s="40" t="s">
        <v>9684</v>
      </c>
      <c r="O4734" s="37" t="s">
        <v>9844</v>
      </c>
      <c r="P4734" s="36">
        <v>245</v>
      </c>
      <c r="Q4734" s="37" t="s">
        <v>9328</v>
      </c>
    </row>
    <row r="4735" spans="1:17" ht="15" customHeight="1">
      <c r="A4735" s="35">
        <v>294102</v>
      </c>
      <c r="B4735" s="36" t="s">
        <v>10602</v>
      </c>
      <c r="C4735" s="37" t="s">
        <v>9240</v>
      </c>
      <c r="D4735" s="37" t="s">
        <v>9311</v>
      </c>
      <c r="E4735" s="35">
        <v>294102</v>
      </c>
      <c r="F4735" s="37" t="s">
        <v>1498</v>
      </c>
      <c r="G4735" s="36" t="s">
        <v>9253</v>
      </c>
      <c r="H4735" s="42">
        <v>1962916.8916500001</v>
      </c>
      <c r="I4735" s="39"/>
      <c r="J4735" s="42">
        <f t="shared" si="206"/>
        <v>1962916.8916500001</v>
      </c>
      <c r="K4735" s="36">
        <v>0</v>
      </c>
      <c r="L4735" s="36">
        <v>100</v>
      </c>
      <c r="M4735" s="36">
        <v>1</v>
      </c>
      <c r="N4735" s="40" t="s">
        <v>10956</v>
      </c>
      <c r="O4735" s="37" t="s">
        <v>9245</v>
      </c>
      <c r="P4735" s="36">
        <v>209</v>
      </c>
      <c r="Q4735" s="37" t="s">
        <v>9312</v>
      </c>
    </row>
    <row r="4736" spans="1:17" ht="15" customHeight="1">
      <c r="A4736" s="35">
        <v>219101</v>
      </c>
      <c r="B4736" s="36" t="s">
        <v>10602</v>
      </c>
      <c r="C4736" s="37" t="s">
        <v>9240</v>
      </c>
      <c r="D4736" s="37" t="s">
        <v>9311</v>
      </c>
      <c r="E4736" s="35">
        <v>219101</v>
      </c>
      <c r="F4736" s="37" t="s">
        <v>4036</v>
      </c>
      <c r="G4736" s="36" t="s">
        <v>9253</v>
      </c>
      <c r="H4736" s="42">
        <v>1585432.874025</v>
      </c>
      <c r="I4736" s="39"/>
      <c r="J4736" s="42">
        <f t="shared" si="206"/>
        <v>1585432.874025</v>
      </c>
      <c r="K4736" s="36">
        <v>0</v>
      </c>
      <c r="L4736" s="36">
        <v>100</v>
      </c>
      <c r="M4736" s="36">
        <v>1</v>
      </c>
      <c r="N4736" s="40" t="s">
        <v>9684</v>
      </c>
      <c r="O4736" s="37" t="s">
        <v>9844</v>
      </c>
      <c r="P4736" s="36">
        <v>209</v>
      </c>
      <c r="Q4736" s="37" t="s">
        <v>9312</v>
      </c>
    </row>
    <row r="4737" spans="1:17" ht="15" customHeight="1">
      <c r="A4737" s="35">
        <v>497506</v>
      </c>
      <c r="B4737" s="36" t="s">
        <v>10602</v>
      </c>
      <c r="C4737" s="37" t="s">
        <v>9240</v>
      </c>
      <c r="D4737" s="37" t="s">
        <v>9241</v>
      </c>
      <c r="E4737" s="35" t="s">
        <v>12636</v>
      </c>
      <c r="F4737" s="38" t="s">
        <v>12637</v>
      </c>
      <c r="G4737" s="36" t="s">
        <v>9253</v>
      </c>
      <c r="H4737" s="42">
        <v>10738268.220209459</v>
      </c>
      <c r="I4737" s="39"/>
      <c r="J4737" s="42">
        <f t="shared" si="206"/>
        <v>10738268.220209459</v>
      </c>
      <c r="K4737" s="43">
        <v>0</v>
      </c>
      <c r="L4737" s="36">
        <v>100</v>
      </c>
      <c r="M4737" s="36">
        <v>1</v>
      </c>
      <c r="N4737" s="37" t="s">
        <v>10937</v>
      </c>
      <c r="O4737" s="37" t="s">
        <v>10938</v>
      </c>
      <c r="P4737" s="36">
        <v>235</v>
      </c>
      <c r="Q4737" s="37" t="s">
        <v>9246</v>
      </c>
    </row>
    <row r="4738" spans="1:17" ht="15" customHeight="1">
      <c r="A4738" s="35">
        <v>497507</v>
      </c>
      <c r="B4738" s="36" t="s">
        <v>10602</v>
      </c>
      <c r="C4738" s="37" t="s">
        <v>9240</v>
      </c>
      <c r="D4738" s="37" t="s">
        <v>9241</v>
      </c>
      <c r="E4738" s="35" t="s">
        <v>12638</v>
      </c>
      <c r="F4738" s="38" t="s">
        <v>12639</v>
      </c>
      <c r="G4738" s="36" t="s">
        <v>9253</v>
      </c>
      <c r="H4738" s="42">
        <v>10738268.220209459</v>
      </c>
      <c r="I4738" s="39"/>
      <c r="J4738" s="42">
        <f t="shared" si="206"/>
        <v>10738268.220209459</v>
      </c>
      <c r="K4738" s="43">
        <v>0</v>
      </c>
      <c r="L4738" s="36">
        <v>100</v>
      </c>
      <c r="M4738" s="36">
        <v>1</v>
      </c>
      <c r="N4738" s="37" t="s">
        <v>10937</v>
      </c>
      <c r="O4738" s="37" t="s">
        <v>10938</v>
      </c>
      <c r="P4738" s="36">
        <v>235</v>
      </c>
      <c r="Q4738" s="37" t="s">
        <v>9246</v>
      </c>
    </row>
    <row r="4739" spans="1:17" ht="15" customHeight="1">
      <c r="A4739" s="35">
        <v>497505</v>
      </c>
      <c r="B4739" s="36" t="s">
        <v>10602</v>
      </c>
      <c r="C4739" s="37" t="s">
        <v>9240</v>
      </c>
      <c r="D4739" s="37" t="s">
        <v>9241</v>
      </c>
      <c r="E4739" s="35" t="s">
        <v>12640</v>
      </c>
      <c r="F4739" s="38" t="s">
        <v>12641</v>
      </c>
      <c r="G4739" s="36" t="s">
        <v>9253</v>
      </c>
      <c r="H4739" s="42">
        <v>10738268.220209459</v>
      </c>
      <c r="I4739" s="39"/>
      <c r="J4739" s="42">
        <f t="shared" si="206"/>
        <v>10738268.220209459</v>
      </c>
      <c r="K4739" s="43">
        <v>0</v>
      </c>
      <c r="L4739" s="36">
        <v>100</v>
      </c>
      <c r="M4739" s="36">
        <v>1</v>
      </c>
      <c r="N4739" s="37" t="s">
        <v>10937</v>
      </c>
      <c r="O4739" s="37" t="s">
        <v>10938</v>
      </c>
      <c r="P4739" s="36">
        <v>235</v>
      </c>
      <c r="Q4739" s="37" t="s">
        <v>9246</v>
      </c>
    </row>
    <row r="4740" spans="1:17" ht="15" customHeight="1">
      <c r="A4740" s="35">
        <v>497508</v>
      </c>
      <c r="B4740" s="36" t="s">
        <v>10602</v>
      </c>
      <c r="C4740" s="37" t="s">
        <v>9240</v>
      </c>
      <c r="D4740" s="37" t="s">
        <v>9241</v>
      </c>
      <c r="E4740" s="35" t="s">
        <v>12642</v>
      </c>
      <c r="F4740" s="38" t="s">
        <v>12643</v>
      </c>
      <c r="G4740" s="36" t="s">
        <v>9253</v>
      </c>
      <c r="H4740" s="42">
        <v>10738268.220209459</v>
      </c>
      <c r="I4740" s="39"/>
      <c r="J4740" s="42">
        <f t="shared" si="206"/>
        <v>10738268.220209459</v>
      </c>
      <c r="K4740" s="43">
        <v>0</v>
      </c>
      <c r="L4740" s="36">
        <v>100</v>
      </c>
      <c r="M4740" s="36">
        <v>1</v>
      </c>
      <c r="N4740" s="37" t="s">
        <v>10937</v>
      </c>
      <c r="O4740" s="37" t="s">
        <v>10938</v>
      </c>
      <c r="P4740" s="36">
        <v>235</v>
      </c>
      <c r="Q4740" s="37" t="s">
        <v>9246</v>
      </c>
    </row>
    <row r="4741" spans="1:17" ht="15" customHeight="1">
      <c r="A4741" s="35">
        <v>828355</v>
      </c>
      <c r="B4741" s="36" t="s">
        <v>10602</v>
      </c>
      <c r="C4741" s="37" t="s">
        <v>9240</v>
      </c>
      <c r="D4741" s="37" t="s">
        <v>9263</v>
      </c>
      <c r="E4741" s="35">
        <v>828355</v>
      </c>
      <c r="F4741" s="37" t="s">
        <v>12644</v>
      </c>
      <c r="G4741" s="36" t="s">
        <v>9253</v>
      </c>
      <c r="H4741" s="42">
        <v>3360416.1376499999</v>
      </c>
      <c r="I4741" s="39"/>
      <c r="J4741" s="42">
        <f t="shared" si="206"/>
        <v>3360416.1376499999</v>
      </c>
      <c r="K4741" s="36">
        <v>0</v>
      </c>
      <c r="L4741" s="36">
        <v>100</v>
      </c>
      <c r="M4741" s="36">
        <v>1</v>
      </c>
      <c r="N4741" s="40" t="s">
        <v>9684</v>
      </c>
      <c r="O4741" s="37" t="s">
        <v>9844</v>
      </c>
      <c r="P4741" s="36">
        <v>207</v>
      </c>
      <c r="Q4741" s="37" t="s">
        <v>9266</v>
      </c>
    </row>
    <row r="4742" spans="1:17" ht="15" customHeight="1">
      <c r="A4742" s="35" t="s">
        <v>1032</v>
      </c>
      <c r="B4742" s="36" t="s">
        <v>10602</v>
      </c>
      <c r="C4742" s="37" t="s">
        <v>9240</v>
      </c>
      <c r="D4742" s="37" t="s">
        <v>9327</v>
      </c>
      <c r="E4742" s="35" t="s">
        <v>1032</v>
      </c>
      <c r="F4742" s="37" t="s">
        <v>1033</v>
      </c>
      <c r="G4742" s="36" t="s">
        <v>9253</v>
      </c>
      <c r="H4742" s="42">
        <v>1464637.988385</v>
      </c>
      <c r="I4742" s="39"/>
      <c r="J4742" s="42">
        <f t="shared" si="206"/>
        <v>1464637.988385</v>
      </c>
      <c r="K4742" s="36">
        <v>0</v>
      </c>
      <c r="L4742" s="36">
        <v>100</v>
      </c>
      <c r="M4742" s="36">
        <v>1</v>
      </c>
      <c r="N4742" s="40" t="s">
        <v>9684</v>
      </c>
      <c r="O4742" s="37" t="s">
        <v>9844</v>
      </c>
      <c r="P4742" s="36">
        <v>245</v>
      </c>
      <c r="Q4742" s="37" t="s">
        <v>9328</v>
      </c>
    </row>
    <row r="4743" spans="1:17" ht="15" customHeight="1">
      <c r="A4743" s="35">
        <v>818303</v>
      </c>
      <c r="B4743" s="36" t="s">
        <v>10602</v>
      </c>
      <c r="C4743" s="37" t="s">
        <v>9240</v>
      </c>
      <c r="D4743" s="37" t="s">
        <v>9263</v>
      </c>
      <c r="E4743" s="35">
        <v>818303</v>
      </c>
      <c r="F4743" s="37" t="s">
        <v>12645</v>
      </c>
      <c r="G4743" s="36" t="s">
        <v>9253</v>
      </c>
      <c r="H4743" s="42">
        <v>5058889.8106031995</v>
      </c>
      <c r="I4743" s="39"/>
      <c r="J4743" s="42">
        <f t="shared" si="206"/>
        <v>5058889.8106031995</v>
      </c>
      <c r="K4743" s="36">
        <v>0</v>
      </c>
      <c r="L4743" s="36">
        <v>100</v>
      </c>
      <c r="M4743" s="36">
        <v>1</v>
      </c>
      <c r="N4743" s="40" t="s">
        <v>10780</v>
      </c>
      <c r="O4743" s="37" t="s">
        <v>9844</v>
      </c>
      <c r="P4743" s="36">
        <v>207</v>
      </c>
      <c r="Q4743" s="37" t="s">
        <v>9266</v>
      </c>
    </row>
    <row r="4744" spans="1:17" ht="15" customHeight="1">
      <c r="A4744" s="35">
        <v>907004</v>
      </c>
      <c r="B4744" s="36" t="s">
        <v>10602</v>
      </c>
      <c r="C4744" s="37" t="s">
        <v>9251</v>
      </c>
      <c r="D4744" s="37" t="s">
        <v>9303</v>
      </c>
      <c r="E4744" s="35">
        <v>907004</v>
      </c>
      <c r="F4744" s="37" t="s">
        <v>4736</v>
      </c>
      <c r="G4744" s="36" t="s">
        <v>9253</v>
      </c>
      <c r="H4744" s="42">
        <v>27480.836483099996</v>
      </c>
      <c r="I4744" s="39"/>
      <c r="J4744" s="42">
        <f t="shared" si="206"/>
        <v>27480.836483099996</v>
      </c>
      <c r="K4744" s="43">
        <v>0</v>
      </c>
      <c r="L4744" s="36">
        <v>100</v>
      </c>
      <c r="M4744" s="36">
        <v>1</v>
      </c>
      <c r="N4744" s="40" t="s">
        <v>9254</v>
      </c>
      <c r="O4744" s="37" t="s">
        <v>9255</v>
      </c>
      <c r="P4744" s="36">
        <v>706</v>
      </c>
      <c r="Q4744" s="37" t="s">
        <v>9256</v>
      </c>
    </row>
    <row r="4745" spans="1:17" ht="15" customHeight="1">
      <c r="A4745" s="35">
        <v>903422</v>
      </c>
      <c r="B4745" s="36" t="s">
        <v>10602</v>
      </c>
      <c r="C4745" s="37" t="s">
        <v>9251</v>
      </c>
      <c r="D4745" s="37" t="s">
        <v>9314</v>
      </c>
      <c r="E4745" s="35">
        <v>903422</v>
      </c>
      <c r="F4745" s="37" t="s">
        <v>12646</v>
      </c>
      <c r="G4745" s="36" t="s">
        <v>9253</v>
      </c>
      <c r="H4745" s="42">
        <v>133478.34863219998</v>
      </c>
      <c r="I4745" s="39"/>
      <c r="J4745" s="42">
        <f t="shared" si="206"/>
        <v>133478.34863219998</v>
      </c>
      <c r="K4745" s="43">
        <v>0</v>
      </c>
      <c r="L4745" s="36">
        <v>100</v>
      </c>
      <c r="M4745" s="36">
        <v>1</v>
      </c>
      <c r="N4745" s="40" t="s">
        <v>9254</v>
      </c>
      <c r="O4745" s="37" t="s">
        <v>9255</v>
      </c>
      <c r="P4745" s="36">
        <v>706</v>
      </c>
      <c r="Q4745" s="37" t="s">
        <v>9256</v>
      </c>
    </row>
    <row r="4746" spans="1:17" ht="15" customHeight="1">
      <c r="A4746" s="35">
        <v>903421</v>
      </c>
      <c r="B4746" s="36" t="s">
        <v>10602</v>
      </c>
      <c r="C4746" s="37" t="s">
        <v>9251</v>
      </c>
      <c r="D4746" s="37" t="s">
        <v>9314</v>
      </c>
      <c r="E4746" s="35">
        <v>903421</v>
      </c>
      <c r="F4746" s="37" t="s">
        <v>12647</v>
      </c>
      <c r="G4746" s="36" t="s">
        <v>9253</v>
      </c>
      <c r="H4746" s="42">
        <v>133478.34863219998</v>
      </c>
      <c r="I4746" s="39"/>
      <c r="J4746" s="42">
        <f t="shared" si="206"/>
        <v>133478.34863219998</v>
      </c>
      <c r="K4746" s="43">
        <v>0</v>
      </c>
      <c r="L4746" s="36">
        <v>100</v>
      </c>
      <c r="M4746" s="36">
        <v>1</v>
      </c>
      <c r="N4746" s="40" t="s">
        <v>9254</v>
      </c>
      <c r="O4746" s="37" t="s">
        <v>9255</v>
      </c>
      <c r="P4746" s="36">
        <v>706</v>
      </c>
      <c r="Q4746" s="37" t="s">
        <v>9256</v>
      </c>
    </row>
    <row r="4747" spans="1:17" ht="15" customHeight="1">
      <c r="A4747" s="35">
        <v>907003</v>
      </c>
      <c r="B4747" s="36" t="s">
        <v>10602</v>
      </c>
      <c r="C4747" s="37" t="s">
        <v>9251</v>
      </c>
      <c r="D4747" s="37" t="s">
        <v>9303</v>
      </c>
      <c r="E4747" s="35">
        <v>907003</v>
      </c>
      <c r="F4747" s="37" t="s">
        <v>12648</v>
      </c>
      <c r="G4747" s="36" t="s">
        <v>9253</v>
      </c>
      <c r="H4747" s="42">
        <v>23555.002699800003</v>
      </c>
      <c r="I4747" s="39"/>
      <c r="J4747" s="42">
        <f t="shared" si="206"/>
        <v>23555.002699800003</v>
      </c>
      <c r="K4747" s="43">
        <v>0</v>
      </c>
      <c r="L4747" s="36">
        <v>100</v>
      </c>
      <c r="M4747" s="36">
        <v>1</v>
      </c>
      <c r="N4747" s="40" t="s">
        <v>9254</v>
      </c>
      <c r="O4747" s="37" t="s">
        <v>9255</v>
      </c>
      <c r="P4747" s="36">
        <v>706</v>
      </c>
      <c r="Q4747" s="37" t="s">
        <v>9256</v>
      </c>
    </row>
    <row r="4748" spans="1:17" ht="15" customHeight="1">
      <c r="A4748" s="35">
        <v>901206</v>
      </c>
      <c r="B4748" s="36" t="s">
        <v>10602</v>
      </c>
      <c r="C4748" s="37" t="s">
        <v>9251</v>
      </c>
      <c r="D4748" s="37" t="s">
        <v>9414</v>
      </c>
      <c r="E4748" s="35">
        <v>901206</v>
      </c>
      <c r="F4748" s="37" t="s">
        <v>4349</v>
      </c>
      <c r="G4748" s="36" t="s">
        <v>9253</v>
      </c>
      <c r="H4748" s="42">
        <v>73533.886633350005</v>
      </c>
      <c r="I4748" s="39"/>
      <c r="J4748" s="42">
        <f t="shared" si="206"/>
        <v>73533.886633350005</v>
      </c>
      <c r="K4748" s="43">
        <v>0</v>
      </c>
      <c r="L4748" s="36">
        <v>100</v>
      </c>
      <c r="M4748" s="36">
        <v>1</v>
      </c>
      <c r="N4748" s="40" t="s">
        <v>9254</v>
      </c>
      <c r="O4748" s="37" t="s">
        <v>9255</v>
      </c>
      <c r="P4748" s="36">
        <v>706</v>
      </c>
      <c r="Q4748" s="37" t="s">
        <v>9256</v>
      </c>
    </row>
    <row r="4749" spans="1:17" ht="15" customHeight="1">
      <c r="A4749" s="35">
        <v>911007</v>
      </c>
      <c r="B4749" s="36" t="s">
        <v>10602</v>
      </c>
      <c r="C4749" s="37" t="s">
        <v>9251</v>
      </c>
      <c r="D4749" s="37" t="s">
        <v>9320</v>
      </c>
      <c r="E4749" s="35">
        <v>911007</v>
      </c>
      <c r="F4749" s="37" t="s">
        <v>5283</v>
      </c>
      <c r="G4749" s="36" t="s">
        <v>9253</v>
      </c>
      <c r="H4749" s="42">
        <v>141330.0161988</v>
      </c>
      <c r="I4749" s="39"/>
      <c r="J4749" s="42">
        <f t="shared" si="206"/>
        <v>141330.0161988</v>
      </c>
      <c r="K4749" s="43">
        <v>0</v>
      </c>
      <c r="L4749" s="36">
        <v>100</v>
      </c>
      <c r="M4749" s="36">
        <v>1</v>
      </c>
      <c r="N4749" s="40" t="s">
        <v>9254</v>
      </c>
      <c r="O4749" s="37" t="s">
        <v>9255</v>
      </c>
      <c r="P4749" s="36">
        <v>706</v>
      </c>
      <c r="Q4749" s="37" t="s">
        <v>9256</v>
      </c>
    </row>
    <row r="4750" spans="1:17" ht="15" customHeight="1">
      <c r="A4750" s="35">
        <v>815602</v>
      </c>
      <c r="B4750" s="36" t="s">
        <v>10602</v>
      </c>
      <c r="C4750" s="37" t="s">
        <v>9240</v>
      </c>
      <c r="D4750" s="37" t="s">
        <v>9263</v>
      </c>
      <c r="E4750" s="35">
        <v>815602</v>
      </c>
      <c r="F4750" s="37" t="s">
        <v>12649</v>
      </c>
      <c r="G4750" s="36" t="s">
        <v>9253</v>
      </c>
      <c r="H4750" s="42">
        <v>1706227.7596650003</v>
      </c>
      <c r="I4750" s="39"/>
      <c r="J4750" s="42">
        <f t="shared" si="206"/>
        <v>1706227.7596650003</v>
      </c>
      <c r="K4750" s="36">
        <v>0</v>
      </c>
      <c r="L4750" s="36">
        <v>100</v>
      </c>
      <c r="M4750" s="36">
        <v>1</v>
      </c>
      <c r="N4750" s="40" t="s">
        <v>9684</v>
      </c>
      <c r="O4750" s="37" t="s">
        <v>9844</v>
      </c>
      <c r="P4750" s="36">
        <v>207</v>
      </c>
      <c r="Q4750" s="37" t="s">
        <v>9266</v>
      </c>
    </row>
    <row r="4751" spans="1:17" ht="15" customHeight="1">
      <c r="A4751" s="44" t="s">
        <v>12650</v>
      </c>
      <c r="B4751" s="36" t="s">
        <v>10602</v>
      </c>
      <c r="C4751" s="37" t="s">
        <v>9928</v>
      </c>
      <c r="D4751" s="37" t="s">
        <v>10512</v>
      </c>
      <c r="E4751" s="35" t="s">
        <v>12650</v>
      </c>
      <c r="F4751" s="37" t="s">
        <v>12651</v>
      </c>
      <c r="G4751" s="36" t="s">
        <v>9253</v>
      </c>
      <c r="H4751" s="42">
        <v>0</v>
      </c>
      <c r="I4751" s="39"/>
      <c r="J4751" s="42">
        <f t="shared" si="206"/>
        <v>0</v>
      </c>
      <c r="K4751" s="43">
        <v>0</v>
      </c>
      <c r="L4751" s="36">
        <v>100</v>
      </c>
      <c r="M4751" s="36">
        <v>1</v>
      </c>
      <c r="N4751" s="48"/>
      <c r="O4751" s="49"/>
      <c r="P4751" s="36"/>
      <c r="Q4751" s="37"/>
    </row>
    <row r="4752" spans="1:17" ht="15" customHeight="1">
      <c r="A4752" s="35">
        <v>287103</v>
      </c>
      <c r="B4752" s="36" t="s">
        <v>10602</v>
      </c>
      <c r="C4752" s="37" t="s">
        <v>9240</v>
      </c>
      <c r="D4752" s="37" t="s">
        <v>9311</v>
      </c>
      <c r="E4752" s="35">
        <v>287103</v>
      </c>
      <c r="F4752" s="37" t="s">
        <v>1477</v>
      </c>
      <c r="G4752" s="36" t="s">
        <v>9253</v>
      </c>
      <c r="H4752" s="42">
        <v>2434981.8121199999</v>
      </c>
      <c r="I4752" s="39"/>
      <c r="J4752" s="42">
        <f t="shared" si="206"/>
        <v>2434981.8121199999</v>
      </c>
      <c r="K4752" s="36">
        <v>0</v>
      </c>
      <c r="L4752" s="36">
        <v>100</v>
      </c>
      <c r="M4752" s="36">
        <v>1</v>
      </c>
      <c r="N4752" s="40" t="s">
        <v>9684</v>
      </c>
      <c r="O4752" s="37" t="s">
        <v>9245</v>
      </c>
      <c r="P4752" s="36">
        <v>209</v>
      </c>
      <c r="Q4752" s="37" t="s">
        <v>9312</v>
      </c>
    </row>
    <row r="4753" spans="1:17" ht="15" customHeight="1">
      <c r="A4753" s="35">
        <v>444305</v>
      </c>
      <c r="B4753" s="36" t="s">
        <v>10602</v>
      </c>
      <c r="C4753" s="37" t="s">
        <v>9343</v>
      </c>
      <c r="D4753" s="37" t="s">
        <v>9427</v>
      </c>
      <c r="E4753" s="35">
        <v>4443052</v>
      </c>
      <c r="F4753" s="37" t="s">
        <v>12652</v>
      </c>
      <c r="G4753" s="36" t="s">
        <v>9253</v>
      </c>
      <c r="H4753" s="42">
        <v>3321859.3550999998</v>
      </c>
      <c r="I4753" s="39"/>
      <c r="J4753" s="42">
        <f t="shared" si="206"/>
        <v>3321859.3550999998</v>
      </c>
      <c r="K4753" s="36">
        <v>0</v>
      </c>
      <c r="L4753" s="36">
        <v>100</v>
      </c>
      <c r="M4753" s="36">
        <v>1</v>
      </c>
      <c r="N4753" s="37" t="s">
        <v>12653</v>
      </c>
      <c r="O4753" s="37" t="s">
        <v>12654</v>
      </c>
      <c r="P4753" s="36">
        <v>316</v>
      </c>
      <c r="Q4753" s="37" t="s">
        <v>9428</v>
      </c>
    </row>
    <row r="4754" spans="1:17" ht="15" customHeight="1">
      <c r="A4754" s="35">
        <v>444305</v>
      </c>
      <c r="B4754" s="36" t="s">
        <v>10602</v>
      </c>
      <c r="C4754" s="37" t="s">
        <v>9343</v>
      </c>
      <c r="D4754" s="37" t="s">
        <v>9427</v>
      </c>
      <c r="E4754" s="35">
        <v>4443051</v>
      </c>
      <c r="F4754" s="37" t="s">
        <v>12655</v>
      </c>
      <c r="G4754" s="36" t="s">
        <v>9253</v>
      </c>
      <c r="H4754" s="42">
        <v>3321859.3550999998</v>
      </c>
      <c r="I4754" s="39"/>
      <c r="J4754" s="42">
        <f t="shared" si="206"/>
        <v>3321859.3550999998</v>
      </c>
      <c r="K4754" s="36">
        <v>0</v>
      </c>
      <c r="L4754" s="36">
        <v>100</v>
      </c>
      <c r="M4754" s="36">
        <v>1</v>
      </c>
      <c r="N4754" s="37" t="s">
        <v>12653</v>
      </c>
      <c r="O4754" s="37" t="s">
        <v>12654</v>
      </c>
      <c r="P4754" s="36">
        <v>316</v>
      </c>
      <c r="Q4754" s="37" t="s">
        <v>9428</v>
      </c>
    </row>
    <row r="4755" spans="1:17" ht="15" customHeight="1">
      <c r="A4755" s="35">
        <v>349401</v>
      </c>
      <c r="B4755" s="36" t="s">
        <v>10602</v>
      </c>
      <c r="C4755" s="37" t="s">
        <v>9240</v>
      </c>
      <c r="D4755" s="37" t="s">
        <v>9329</v>
      </c>
      <c r="E4755" s="35" t="s">
        <v>12656</v>
      </c>
      <c r="F4755" s="38" t="s">
        <v>1729</v>
      </c>
      <c r="G4755" s="36" t="s">
        <v>9253</v>
      </c>
      <c r="H4755" s="42">
        <v>5058889.8106031995</v>
      </c>
      <c r="I4755" s="39"/>
      <c r="J4755" s="42">
        <f t="shared" si="206"/>
        <v>5058889.8106031995</v>
      </c>
      <c r="K4755" s="43">
        <v>0</v>
      </c>
      <c r="L4755" s="36">
        <v>100</v>
      </c>
      <c r="M4755" s="36">
        <v>1</v>
      </c>
      <c r="N4755" s="40" t="s">
        <v>9684</v>
      </c>
      <c r="O4755" s="37" t="s">
        <v>9844</v>
      </c>
      <c r="P4755" s="36">
        <v>234</v>
      </c>
      <c r="Q4755" s="37" t="s">
        <v>9330</v>
      </c>
    </row>
    <row r="4756" spans="1:17" ht="15" customHeight="1">
      <c r="A4756" s="35">
        <v>349402</v>
      </c>
      <c r="B4756" s="36" t="s">
        <v>10602</v>
      </c>
      <c r="C4756" s="37" t="s">
        <v>9240</v>
      </c>
      <c r="D4756" s="37" t="s">
        <v>9329</v>
      </c>
      <c r="E4756" s="35" t="s">
        <v>12657</v>
      </c>
      <c r="F4756" s="38" t="s">
        <v>1730</v>
      </c>
      <c r="G4756" s="36" t="s">
        <v>9253</v>
      </c>
      <c r="H4756" s="42">
        <v>5058889.8106031995</v>
      </c>
      <c r="I4756" s="39"/>
      <c r="J4756" s="42">
        <f t="shared" si="206"/>
        <v>5058889.8106031995</v>
      </c>
      <c r="K4756" s="43">
        <v>0</v>
      </c>
      <c r="L4756" s="36">
        <v>100</v>
      </c>
      <c r="M4756" s="36">
        <v>1</v>
      </c>
      <c r="N4756" s="40" t="s">
        <v>9684</v>
      </c>
      <c r="O4756" s="37" t="s">
        <v>9844</v>
      </c>
      <c r="P4756" s="36">
        <v>234</v>
      </c>
      <c r="Q4756" s="37" t="s">
        <v>9330</v>
      </c>
    </row>
    <row r="4757" spans="1:17" ht="15" customHeight="1">
      <c r="A4757" s="35">
        <v>890280</v>
      </c>
      <c r="B4757" s="36" t="s">
        <v>10602</v>
      </c>
      <c r="C4757" s="37" t="s">
        <v>9928</v>
      </c>
      <c r="D4757" s="37" t="s">
        <v>11364</v>
      </c>
      <c r="E4757" s="35" t="s">
        <v>12658</v>
      </c>
      <c r="F4757" s="38" t="s">
        <v>12659</v>
      </c>
      <c r="G4757" s="36" t="s">
        <v>9253</v>
      </c>
      <c r="H4757" s="42">
        <v>120794.88563999999</v>
      </c>
      <c r="I4757" s="39"/>
      <c r="J4757" s="42">
        <f t="shared" ref="J4757:J4820" si="207">H4757</f>
        <v>120794.88563999999</v>
      </c>
      <c r="K4757" s="43">
        <v>0</v>
      </c>
      <c r="L4757" s="36">
        <v>100</v>
      </c>
      <c r="M4757" s="36">
        <v>1</v>
      </c>
      <c r="N4757" s="40" t="s">
        <v>9323</v>
      </c>
      <c r="O4757" s="37" t="s">
        <v>9255</v>
      </c>
      <c r="P4757" s="36">
        <v>339</v>
      </c>
      <c r="Q4757" s="37" t="s">
        <v>9410</v>
      </c>
    </row>
    <row r="4758" spans="1:17" ht="15" customHeight="1">
      <c r="A4758" s="35">
        <v>890793</v>
      </c>
      <c r="B4758" s="36" t="s">
        <v>10602</v>
      </c>
      <c r="C4758" s="37" t="s">
        <v>9928</v>
      </c>
      <c r="D4758" s="37" t="s">
        <v>10445</v>
      </c>
      <c r="E4758" s="35">
        <v>890793</v>
      </c>
      <c r="F4758" s="38" t="s">
        <v>12660</v>
      </c>
      <c r="G4758" s="36" t="s">
        <v>9253</v>
      </c>
      <c r="H4758" s="42">
        <v>67947.123172499996</v>
      </c>
      <c r="I4758" s="39"/>
      <c r="J4758" s="42">
        <f t="shared" si="207"/>
        <v>67947.123172499996</v>
      </c>
      <c r="K4758" s="43">
        <v>0</v>
      </c>
      <c r="L4758" s="36">
        <v>100</v>
      </c>
      <c r="M4758" s="36">
        <v>1</v>
      </c>
      <c r="N4758" s="40" t="s">
        <v>9323</v>
      </c>
      <c r="O4758" s="37" t="s">
        <v>9324</v>
      </c>
      <c r="P4758" s="36">
        <v>1102</v>
      </c>
      <c r="Q4758" s="37" t="s">
        <v>9463</v>
      </c>
    </row>
    <row r="4759" spans="1:17" ht="15" customHeight="1">
      <c r="A4759" s="35">
        <v>890783</v>
      </c>
      <c r="B4759" s="36" t="s">
        <v>10602</v>
      </c>
      <c r="C4759" s="37" t="s">
        <v>9928</v>
      </c>
      <c r="D4759" s="37" t="s">
        <v>10445</v>
      </c>
      <c r="E4759" s="35">
        <v>890783</v>
      </c>
      <c r="F4759" s="38" t="s">
        <v>12661</v>
      </c>
      <c r="G4759" s="36" t="s">
        <v>9253</v>
      </c>
      <c r="H4759" s="42">
        <v>67947.123172499996</v>
      </c>
      <c r="I4759" s="39"/>
      <c r="J4759" s="42">
        <f t="shared" si="207"/>
        <v>67947.123172499996</v>
      </c>
      <c r="K4759" s="43">
        <v>0</v>
      </c>
      <c r="L4759" s="36">
        <v>100</v>
      </c>
      <c r="M4759" s="36">
        <v>1</v>
      </c>
      <c r="N4759" s="40" t="s">
        <v>9323</v>
      </c>
      <c r="O4759" s="37" t="s">
        <v>9324</v>
      </c>
      <c r="P4759" s="36">
        <v>1102</v>
      </c>
      <c r="Q4759" s="37" t="s">
        <v>9463</v>
      </c>
    </row>
    <row r="4760" spans="1:17" ht="15" customHeight="1">
      <c r="A4760" s="35">
        <v>890781</v>
      </c>
      <c r="B4760" s="36" t="s">
        <v>10602</v>
      </c>
      <c r="C4760" s="37" t="s">
        <v>9928</v>
      </c>
      <c r="D4760" s="37" t="s">
        <v>10445</v>
      </c>
      <c r="E4760" s="35">
        <v>890781</v>
      </c>
      <c r="F4760" s="37" t="s">
        <v>12662</v>
      </c>
      <c r="G4760" s="36" t="s">
        <v>9253</v>
      </c>
      <c r="H4760" s="42">
        <v>132874.37420400002</v>
      </c>
      <c r="I4760" s="39"/>
      <c r="J4760" s="42">
        <f t="shared" si="207"/>
        <v>132874.37420400002</v>
      </c>
      <c r="K4760" s="43">
        <v>0</v>
      </c>
      <c r="L4760" s="36">
        <v>100</v>
      </c>
      <c r="M4760" s="36">
        <v>1</v>
      </c>
      <c r="N4760" s="40" t="s">
        <v>9323</v>
      </c>
      <c r="O4760" s="37" t="s">
        <v>9324</v>
      </c>
      <c r="P4760" s="36">
        <v>1102</v>
      </c>
      <c r="Q4760" s="37" t="s">
        <v>9463</v>
      </c>
    </row>
    <row r="4761" spans="1:17" ht="15" customHeight="1">
      <c r="A4761" s="35">
        <v>890780</v>
      </c>
      <c r="B4761" s="36" t="s">
        <v>10602</v>
      </c>
      <c r="C4761" s="37" t="s">
        <v>9928</v>
      </c>
      <c r="D4761" s="37" t="s">
        <v>10445</v>
      </c>
      <c r="E4761" s="35">
        <v>890780</v>
      </c>
      <c r="F4761" s="38" t="s">
        <v>12663</v>
      </c>
      <c r="G4761" s="36" t="s">
        <v>9253</v>
      </c>
      <c r="H4761" s="42">
        <v>67947.123172499996</v>
      </c>
      <c r="I4761" s="39"/>
      <c r="J4761" s="42">
        <f t="shared" si="207"/>
        <v>67947.123172499996</v>
      </c>
      <c r="K4761" s="43">
        <v>0</v>
      </c>
      <c r="L4761" s="36">
        <v>100</v>
      </c>
      <c r="M4761" s="36">
        <v>1</v>
      </c>
      <c r="N4761" s="40" t="s">
        <v>9323</v>
      </c>
      <c r="O4761" s="37" t="s">
        <v>9324</v>
      </c>
      <c r="P4761" s="36">
        <v>1102</v>
      </c>
      <c r="Q4761" s="37" t="s">
        <v>9463</v>
      </c>
    </row>
    <row r="4762" spans="1:17" ht="15" customHeight="1">
      <c r="A4762" s="35">
        <v>890750</v>
      </c>
      <c r="B4762" s="36" t="s">
        <v>10602</v>
      </c>
      <c r="C4762" s="37" t="s">
        <v>9928</v>
      </c>
      <c r="D4762" s="37" t="s">
        <v>10445</v>
      </c>
      <c r="E4762" s="35">
        <v>890750</v>
      </c>
      <c r="F4762" s="38" t="s">
        <v>12664</v>
      </c>
      <c r="G4762" s="36" t="s">
        <v>9253</v>
      </c>
      <c r="H4762" s="42">
        <v>67947.123172499996</v>
      </c>
      <c r="I4762" s="39"/>
      <c r="J4762" s="42">
        <f t="shared" si="207"/>
        <v>67947.123172499996</v>
      </c>
      <c r="K4762" s="43">
        <v>0</v>
      </c>
      <c r="L4762" s="36">
        <v>100</v>
      </c>
      <c r="M4762" s="36">
        <v>1</v>
      </c>
      <c r="N4762" s="40" t="s">
        <v>9323</v>
      </c>
      <c r="O4762" s="37" t="s">
        <v>9324</v>
      </c>
      <c r="P4762" s="36">
        <v>1102</v>
      </c>
      <c r="Q4762" s="37" t="s">
        <v>9463</v>
      </c>
    </row>
    <row r="4763" spans="1:17" ht="15" customHeight="1">
      <c r="A4763" s="35">
        <v>890735</v>
      </c>
      <c r="B4763" s="36" t="s">
        <v>10602</v>
      </c>
      <c r="C4763" s="37" t="s">
        <v>9928</v>
      </c>
      <c r="D4763" s="37" t="s">
        <v>10445</v>
      </c>
      <c r="E4763" s="35">
        <v>890735</v>
      </c>
      <c r="F4763" s="38" t="s">
        <v>12665</v>
      </c>
      <c r="G4763" s="36" t="s">
        <v>9253</v>
      </c>
      <c r="H4763" s="42">
        <v>67947.123172499996</v>
      </c>
      <c r="I4763" s="39"/>
      <c r="J4763" s="42">
        <f t="shared" si="207"/>
        <v>67947.123172499996</v>
      </c>
      <c r="K4763" s="43">
        <v>0</v>
      </c>
      <c r="L4763" s="36">
        <v>100</v>
      </c>
      <c r="M4763" s="36">
        <v>1</v>
      </c>
      <c r="N4763" s="40" t="s">
        <v>9323</v>
      </c>
      <c r="O4763" s="37" t="s">
        <v>9324</v>
      </c>
      <c r="P4763" s="36">
        <v>1102</v>
      </c>
      <c r="Q4763" s="37" t="s">
        <v>9463</v>
      </c>
    </row>
    <row r="4764" spans="1:17" ht="15" customHeight="1">
      <c r="A4764" s="35">
        <v>890702</v>
      </c>
      <c r="B4764" s="36" t="s">
        <v>10602</v>
      </c>
      <c r="C4764" s="37" t="s">
        <v>9928</v>
      </c>
      <c r="D4764" s="37" t="s">
        <v>10445</v>
      </c>
      <c r="E4764" s="35">
        <v>890702</v>
      </c>
      <c r="F4764" s="38" t="s">
        <v>6125</v>
      </c>
      <c r="G4764" s="36" t="s">
        <v>9253</v>
      </c>
      <c r="H4764" s="42">
        <v>67947.123172499996</v>
      </c>
      <c r="I4764" s="39"/>
      <c r="J4764" s="42">
        <f t="shared" si="207"/>
        <v>67947.123172499996</v>
      </c>
      <c r="K4764" s="43">
        <v>0</v>
      </c>
      <c r="L4764" s="36">
        <v>100</v>
      </c>
      <c r="M4764" s="36">
        <v>1</v>
      </c>
      <c r="N4764" s="40" t="s">
        <v>9323</v>
      </c>
      <c r="O4764" s="37" t="s">
        <v>9324</v>
      </c>
      <c r="P4764" s="36">
        <v>1102</v>
      </c>
      <c r="Q4764" s="37" t="s">
        <v>9463</v>
      </c>
    </row>
    <row r="4765" spans="1:17" ht="15" customHeight="1">
      <c r="A4765" s="35">
        <v>890208</v>
      </c>
      <c r="B4765" s="36" t="s">
        <v>10602</v>
      </c>
      <c r="C4765" s="37" t="s">
        <v>9928</v>
      </c>
      <c r="D4765" s="37" t="s">
        <v>11364</v>
      </c>
      <c r="E4765" s="35">
        <v>890208</v>
      </c>
      <c r="F4765" s="38" t="s">
        <v>5728</v>
      </c>
      <c r="G4765" s="36" t="s">
        <v>9253</v>
      </c>
      <c r="H4765" s="42">
        <v>52847.762467500004</v>
      </c>
      <c r="I4765" s="39"/>
      <c r="J4765" s="42">
        <f t="shared" si="207"/>
        <v>52847.762467500004</v>
      </c>
      <c r="K4765" s="43">
        <v>0</v>
      </c>
      <c r="L4765" s="36">
        <v>100</v>
      </c>
      <c r="M4765" s="36">
        <v>1</v>
      </c>
      <c r="N4765" s="40" t="s">
        <v>9323</v>
      </c>
      <c r="O4765" s="37" t="s">
        <v>9255</v>
      </c>
      <c r="P4765" s="36">
        <v>344</v>
      </c>
      <c r="Q4765" s="37" t="s">
        <v>11721</v>
      </c>
    </row>
    <row r="4766" spans="1:17" ht="15" customHeight="1">
      <c r="A4766" s="35">
        <v>890206</v>
      </c>
      <c r="B4766" s="36" t="s">
        <v>10602</v>
      </c>
      <c r="C4766" s="37" t="s">
        <v>9928</v>
      </c>
      <c r="D4766" s="37" t="s">
        <v>11364</v>
      </c>
      <c r="E4766" s="35">
        <v>890206</v>
      </c>
      <c r="F4766" s="38" t="s">
        <v>12666</v>
      </c>
      <c r="G4766" s="36" t="s">
        <v>9253</v>
      </c>
      <c r="H4766" s="42">
        <v>55867.634608500004</v>
      </c>
      <c r="I4766" s="39"/>
      <c r="J4766" s="42">
        <f t="shared" si="207"/>
        <v>55867.634608500004</v>
      </c>
      <c r="K4766" s="43">
        <v>0</v>
      </c>
      <c r="L4766" s="36">
        <v>100</v>
      </c>
      <c r="M4766" s="36">
        <v>1</v>
      </c>
      <c r="N4766" s="40" t="s">
        <v>9323</v>
      </c>
      <c r="O4766" s="37" t="s">
        <v>9255</v>
      </c>
      <c r="P4766" s="36">
        <v>333</v>
      </c>
      <c r="Q4766" s="37" t="s">
        <v>10514</v>
      </c>
    </row>
    <row r="4767" spans="1:17" ht="15" customHeight="1">
      <c r="A4767" s="35">
        <v>890211</v>
      </c>
      <c r="B4767" s="36" t="s">
        <v>10602</v>
      </c>
      <c r="C4767" s="37" t="s">
        <v>9928</v>
      </c>
      <c r="D4767" s="37" t="s">
        <v>10512</v>
      </c>
      <c r="E4767" s="35">
        <v>8902111</v>
      </c>
      <c r="F4767" s="37" t="s">
        <v>12667</v>
      </c>
      <c r="G4767" s="36" t="s">
        <v>9253</v>
      </c>
      <c r="H4767" s="42">
        <v>115252.10089965</v>
      </c>
      <c r="I4767" s="39"/>
      <c r="J4767" s="42">
        <f t="shared" si="207"/>
        <v>115252.10089965</v>
      </c>
      <c r="K4767" s="43">
        <v>0</v>
      </c>
      <c r="L4767" s="36">
        <v>100</v>
      </c>
      <c r="M4767" s="36">
        <v>1</v>
      </c>
      <c r="N4767" s="37" t="s">
        <v>12668</v>
      </c>
      <c r="O4767" s="37" t="s">
        <v>12669</v>
      </c>
      <c r="P4767" s="36">
        <v>739</v>
      </c>
      <c r="Q4767" s="37" t="s">
        <v>10765</v>
      </c>
    </row>
    <row r="4768" spans="1:17" ht="15" customHeight="1">
      <c r="A4768" s="35">
        <v>890294</v>
      </c>
      <c r="B4768" s="36" t="s">
        <v>10602</v>
      </c>
      <c r="C4768" s="37" t="s">
        <v>9928</v>
      </c>
      <c r="D4768" s="37" t="s">
        <v>11364</v>
      </c>
      <c r="E4768" s="35" t="s">
        <v>12670</v>
      </c>
      <c r="F4768" s="38" t="s">
        <v>12671</v>
      </c>
      <c r="G4768" s="36" t="s">
        <v>9253</v>
      </c>
      <c r="H4768" s="42">
        <v>120794.88563999999</v>
      </c>
      <c r="I4768" s="39"/>
      <c r="J4768" s="42">
        <f t="shared" si="207"/>
        <v>120794.88563999999</v>
      </c>
      <c r="K4768" s="43">
        <v>0</v>
      </c>
      <c r="L4768" s="36">
        <v>100</v>
      </c>
      <c r="M4768" s="36">
        <v>1</v>
      </c>
      <c r="N4768" s="40" t="s">
        <v>9323</v>
      </c>
      <c r="O4768" s="37" t="s">
        <v>9255</v>
      </c>
      <c r="P4768" s="36">
        <v>355</v>
      </c>
      <c r="Q4768" s="37" t="s">
        <v>10013</v>
      </c>
    </row>
    <row r="4769" spans="1:17" ht="15" customHeight="1">
      <c r="A4769" s="35">
        <v>890294</v>
      </c>
      <c r="B4769" s="36" t="s">
        <v>10602</v>
      </c>
      <c r="C4769" s="37" t="s">
        <v>9928</v>
      </c>
      <c r="D4769" s="37" t="s">
        <v>11364</v>
      </c>
      <c r="E4769" s="35">
        <v>890294</v>
      </c>
      <c r="F4769" s="38" t="s">
        <v>5789</v>
      </c>
      <c r="G4769" s="36" t="s">
        <v>9253</v>
      </c>
      <c r="H4769" s="42">
        <v>90596.164230000009</v>
      </c>
      <c r="I4769" s="39"/>
      <c r="J4769" s="42">
        <f t="shared" si="207"/>
        <v>90596.164230000009</v>
      </c>
      <c r="K4769" s="43">
        <v>0</v>
      </c>
      <c r="L4769" s="36">
        <v>100</v>
      </c>
      <c r="M4769" s="36">
        <v>1</v>
      </c>
      <c r="N4769" s="40" t="s">
        <v>9323</v>
      </c>
      <c r="O4769" s="37" t="s">
        <v>9255</v>
      </c>
      <c r="P4769" s="36">
        <v>355</v>
      </c>
      <c r="Q4769" s="37" t="s">
        <v>10013</v>
      </c>
    </row>
    <row r="4770" spans="1:17" ht="15" customHeight="1">
      <c r="A4770" s="35">
        <v>890288</v>
      </c>
      <c r="B4770" s="36" t="s">
        <v>10602</v>
      </c>
      <c r="C4770" s="37" t="s">
        <v>9928</v>
      </c>
      <c r="D4770" s="37" t="s">
        <v>11364</v>
      </c>
      <c r="E4770" s="35">
        <v>890288</v>
      </c>
      <c r="F4770" s="38" t="s">
        <v>5785</v>
      </c>
      <c r="G4770" s="36" t="s">
        <v>9253</v>
      </c>
      <c r="H4770" s="42">
        <v>120794.88563999999</v>
      </c>
      <c r="I4770" s="39"/>
      <c r="J4770" s="42">
        <f t="shared" si="207"/>
        <v>120794.88563999999</v>
      </c>
      <c r="K4770" s="43">
        <v>0</v>
      </c>
      <c r="L4770" s="36">
        <v>100</v>
      </c>
      <c r="M4770" s="36">
        <v>1</v>
      </c>
      <c r="N4770" s="40" t="s">
        <v>9323</v>
      </c>
      <c r="O4770" s="37" t="s">
        <v>9255</v>
      </c>
      <c r="P4770" s="36">
        <v>348</v>
      </c>
      <c r="Q4770" s="37" t="s">
        <v>11729</v>
      </c>
    </row>
    <row r="4771" spans="1:17" ht="15" customHeight="1">
      <c r="A4771" s="35">
        <v>890287</v>
      </c>
      <c r="B4771" s="36" t="s">
        <v>10602</v>
      </c>
      <c r="C4771" s="37" t="s">
        <v>9928</v>
      </c>
      <c r="D4771" s="37" t="s">
        <v>11364</v>
      </c>
      <c r="E4771" s="35">
        <v>890287</v>
      </c>
      <c r="F4771" s="38" t="s">
        <v>9049</v>
      </c>
      <c r="G4771" s="36" t="s">
        <v>9253</v>
      </c>
      <c r="H4771" s="42">
        <v>120794.88563999999</v>
      </c>
      <c r="I4771" s="39"/>
      <c r="J4771" s="42">
        <f t="shared" si="207"/>
        <v>120794.88563999999</v>
      </c>
      <c r="K4771" s="43">
        <v>0</v>
      </c>
      <c r="L4771" s="36">
        <v>100</v>
      </c>
      <c r="M4771" s="36">
        <v>1</v>
      </c>
      <c r="N4771" s="40" t="s">
        <v>9323</v>
      </c>
      <c r="O4771" s="37" t="s">
        <v>9255</v>
      </c>
      <c r="P4771" s="36">
        <v>408</v>
      </c>
      <c r="Q4771" s="37" t="s">
        <v>10785</v>
      </c>
    </row>
    <row r="4772" spans="1:17" ht="15" customHeight="1">
      <c r="A4772" s="35">
        <v>890284</v>
      </c>
      <c r="B4772" s="36" t="s">
        <v>10602</v>
      </c>
      <c r="C4772" s="37" t="s">
        <v>9928</v>
      </c>
      <c r="D4772" s="37" t="s">
        <v>11364</v>
      </c>
      <c r="E4772" s="35">
        <v>890284</v>
      </c>
      <c r="F4772" s="38" t="s">
        <v>5781</v>
      </c>
      <c r="G4772" s="36" t="s">
        <v>9253</v>
      </c>
      <c r="H4772" s="42">
        <v>98198.1</v>
      </c>
      <c r="I4772" s="39"/>
      <c r="J4772" s="42">
        <f t="shared" si="207"/>
        <v>98198.1</v>
      </c>
      <c r="K4772" s="43">
        <v>0</v>
      </c>
      <c r="L4772" s="36">
        <v>100</v>
      </c>
      <c r="M4772" s="36">
        <v>1</v>
      </c>
      <c r="N4772" s="40" t="s">
        <v>9323</v>
      </c>
      <c r="O4772" s="37" t="s">
        <v>9255</v>
      </c>
      <c r="P4772" s="36">
        <v>345</v>
      </c>
      <c r="Q4772" s="37" t="s">
        <v>11730</v>
      </c>
    </row>
    <row r="4773" spans="1:17" ht="15" customHeight="1">
      <c r="A4773" s="35">
        <v>890282</v>
      </c>
      <c r="B4773" s="36" t="s">
        <v>10602</v>
      </c>
      <c r="C4773" s="37" t="s">
        <v>9928</v>
      </c>
      <c r="D4773" s="37" t="s">
        <v>11364</v>
      </c>
      <c r="E4773" s="35">
        <v>890282</v>
      </c>
      <c r="F4773" s="38" t="s">
        <v>5778</v>
      </c>
      <c r="G4773" s="36" t="s">
        <v>9253</v>
      </c>
      <c r="H4773" s="42">
        <v>67947.123172499996</v>
      </c>
      <c r="I4773" s="39"/>
      <c r="J4773" s="42">
        <f t="shared" si="207"/>
        <v>67947.123172499996</v>
      </c>
      <c r="K4773" s="43">
        <v>0</v>
      </c>
      <c r="L4773" s="36">
        <v>100</v>
      </c>
      <c r="M4773" s="36">
        <v>1</v>
      </c>
      <c r="N4773" s="40" t="s">
        <v>9323</v>
      </c>
      <c r="O4773" s="37" t="s">
        <v>9255</v>
      </c>
      <c r="P4773" s="36">
        <v>340</v>
      </c>
      <c r="Q4773" s="37" t="s">
        <v>9391</v>
      </c>
    </row>
    <row r="4774" spans="1:17" ht="15" customHeight="1">
      <c r="A4774" s="35">
        <v>890281</v>
      </c>
      <c r="B4774" s="36" t="s">
        <v>10602</v>
      </c>
      <c r="C4774" s="37" t="s">
        <v>9928</v>
      </c>
      <c r="D4774" s="37" t="s">
        <v>11364</v>
      </c>
      <c r="E4774" s="35">
        <v>890281</v>
      </c>
      <c r="F4774" s="38" t="s">
        <v>5777</v>
      </c>
      <c r="G4774" s="36" t="s">
        <v>9253</v>
      </c>
      <c r="H4774" s="42">
        <v>132874.37420400002</v>
      </c>
      <c r="I4774" s="39"/>
      <c r="J4774" s="42">
        <f t="shared" si="207"/>
        <v>132874.37420400002</v>
      </c>
      <c r="K4774" s="43">
        <v>0</v>
      </c>
      <c r="L4774" s="36">
        <v>100</v>
      </c>
      <c r="M4774" s="36">
        <v>1</v>
      </c>
      <c r="N4774" s="40" t="s">
        <v>9323</v>
      </c>
      <c r="O4774" s="37" t="s">
        <v>9255</v>
      </c>
      <c r="P4774" s="36">
        <v>339</v>
      </c>
      <c r="Q4774" s="37" t="s">
        <v>9410</v>
      </c>
    </row>
    <row r="4775" spans="1:17" ht="15" customHeight="1">
      <c r="A4775" s="35">
        <v>890280</v>
      </c>
      <c r="B4775" s="36" t="s">
        <v>10602</v>
      </c>
      <c r="C4775" s="37" t="s">
        <v>9928</v>
      </c>
      <c r="D4775" s="37" t="s">
        <v>11364</v>
      </c>
      <c r="E4775" s="35" t="s">
        <v>12672</v>
      </c>
      <c r="F4775" s="38" t="s">
        <v>12673</v>
      </c>
      <c r="G4775" s="36" t="s">
        <v>9253</v>
      </c>
      <c r="H4775" s="42">
        <v>90596.164230000009</v>
      </c>
      <c r="I4775" s="39"/>
      <c r="J4775" s="42">
        <f t="shared" si="207"/>
        <v>90596.164230000009</v>
      </c>
      <c r="K4775" s="43">
        <v>0</v>
      </c>
      <c r="L4775" s="36">
        <v>100</v>
      </c>
      <c r="M4775" s="36">
        <v>1</v>
      </c>
      <c r="N4775" s="40" t="s">
        <v>9323</v>
      </c>
      <c r="O4775" s="37" t="s">
        <v>9255</v>
      </c>
      <c r="P4775" s="36">
        <v>339</v>
      </c>
      <c r="Q4775" s="37" t="s">
        <v>9410</v>
      </c>
    </row>
    <row r="4776" spans="1:17" ht="15" customHeight="1">
      <c r="A4776" s="35">
        <v>890280</v>
      </c>
      <c r="B4776" s="36" t="s">
        <v>10602</v>
      </c>
      <c r="C4776" s="37" t="s">
        <v>9928</v>
      </c>
      <c r="D4776" s="37" t="s">
        <v>11364</v>
      </c>
      <c r="E4776" s="35">
        <v>890280</v>
      </c>
      <c r="F4776" s="38" t="s">
        <v>5775</v>
      </c>
      <c r="G4776" s="36" t="s">
        <v>9253</v>
      </c>
      <c r="H4776" s="42">
        <v>67947.123172499996</v>
      </c>
      <c r="I4776" s="39"/>
      <c r="J4776" s="42">
        <f t="shared" si="207"/>
        <v>67947.123172499996</v>
      </c>
      <c r="K4776" s="43">
        <v>0</v>
      </c>
      <c r="L4776" s="36">
        <v>100</v>
      </c>
      <c r="M4776" s="36">
        <v>1</v>
      </c>
      <c r="N4776" s="40" t="s">
        <v>9323</v>
      </c>
      <c r="O4776" s="37" t="s">
        <v>9255</v>
      </c>
      <c r="P4776" s="36">
        <v>339</v>
      </c>
      <c r="Q4776" s="37" t="s">
        <v>9410</v>
      </c>
    </row>
    <row r="4777" spans="1:17" ht="15" customHeight="1">
      <c r="A4777" s="35">
        <v>890279</v>
      </c>
      <c r="B4777" s="36" t="s">
        <v>10602</v>
      </c>
      <c r="C4777" s="37" t="s">
        <v>9928</v>
      </c>
      <c r="D4777" s="37" t="s">
        <v>11364</v>
      </c>
      <c r="E4777" s="35">
        <v>890279</v>
      </c>
      <c r="F4777" s="38" t="s">
        <v>9048</v>
      </c>
      <c r="G4777" s="36" t="s">
        <v>9253</v>
      </c>
      <c r="H4777" s="42">
        <v>120794.88563999999</v>
      </c>
      <c r="I4777" s="39"/>
      <c r="J4777" s="42">
        <f t="shared" si="207"/>
        <v>120794.88563999999</v>
      </c>
      <c r="K4777" s="43">
        <v>0</v>
      </c>
      <c r="L4777" s="36">
        <v>100</v>
      </c>
      <c r="M4777" s="36">
        <v>1</v>
      </c>
      <c r="N4777" s="40" t="s">
        <v>9323</v>
      </c>
      <c r="O4777" s="37" t="s">
        <v>9255</v>
      </c>
      <c r="P4777" s="36">
        <v>391</v>
      </c>
      <c r="Q4777" s="37" t="s">
        <v>11731</v>
      </c>
    </row>
    <row r="4778" spans="1:17" ht="15" customHeight="1">
      <c r="A4778" s="35">
        <v>890278</v>
      </c>
      <c r="B4778" s="36" t="s">
        <v>10602</v>
      </c>
      <c r="C4778" s="37" t="s">
        <v>9928</v>
      </c>
      <c r="D4778" s="37" t="s">
        <v>11364</v>
      </c>
      <c r="E4778" s="35">
        <v>890278</v>
      </c>
      <c r="F4778" s="38" t="s">
        <v>9047</v>
      </c>
      <c r="G4778" s="36" t="s">
        <v>9253</v>
      </c>
      <c r="H4778" s="42">
        <v>120794.88563999999</v>
      </c>
      <c r="I4778" s="39"/>
      <c r="J4778" s="42">
        <f t="shared" si="207"/>
        <v>120794.88563999999</v>
      </c>
      <c r="K4778" s="43">
        <v>0</v>
      </c>
      <c r="L4778" s="36">
        <v>100</v>
      </c>
      <c r="M4778" s="36">
        <v>1</v>
      </c>
      <c r="N4778" s="40" t="s">
        <v>9323</v>
      </c>
      <c r="O4778" s="37" t="s">
        <v>9255</v>
      </c>
      <c r="P4778" s="36">
        <v>336</v>
      </c>
      <c r="Q4778" s="37" t="s">
        <v>11732</v>
      </c>
    </row>
    <row r="4779" spans="1:17" ht="15" customHeight="1">
      <c r="A4779" s="35">
        <v>890277</v>
      </c>
      <c r="B4779" s="36" t="s">
        <v>10602</v>
      </c>
      <c r="C4779" s="37" t="s">
        <v>9928</v>
      </c>
      <c r="D4779" s="37" t="s">
        <v>11364</v>
      </c>
      <c r="E4779" s="35">
        <v>890277</v>
      </c>
      <c r="F4779" s="38" t="s">
        <v>9046</v>
      </c>
      <c r="G4779" s="36" t="s">
        <v>9253</v>
      </c>
      <c r="H4779" s="42">
        <v>120794.88563999999</v>
      </c>
      <c r="I4779" s="39"/>
      <c r="J4779" s="42">
        <f t="shared" si="207"/>
        <v>120794.88563999999</v>
      </c>
      <c r="K4779" s="43">
        <v>0</v>
      </c>
      <c r="L4779" s="36">
        <v>100</v>
      </c>
      <c r="M4779" s="36">
        <v>1</v>
      </c>
      <c r="N4779" s="40" t="s">
        <v>9323</v>
      </c>
      <c r="O4779" s="37" t="s">
        <v>9255</v>
      </c>
      <c r="P4779" s="36">
        <v>391</v>
      </c>
      <c r="Q4779" s="37" t="s">
        <v>11731</v>
      </c>
    </row>
    <row r="4780" spans="1:17" ht="15" customHeight="1">
      <c r="A4780" s="35">
        <v>890274</v>
      </c>
      <c r="B4780" s="36" t="s">
        <v>10602</v>
      </c>
      <c r="C4780" s="37" t="s">
        <v>9928</v>
      </c>
      <c r="D4780" s="37" t="s">
        <v>11364</v>
      </c>
      <c r="E4780" s="35">
        <v>890274</v>
      </c>
      <c r="F4780" s="38" t="s">
        <v>5772</v>
      </c>
      <c r="G4780" s="36" t="s">
        <v>9253</v>
      </c>
      <c r="H4780" s="42">
        <v>120794.88563999999</v>
      </c>
      <c r="I4780" s="39"/>
      <c r="J4780" s="42">
        <f t="shared" si="207"/>
        <v>120794.88563999999</v>
      </c>
      <c r="K4780" s="43">
        <v>0</v>
      </c>
      <c r="L4780" s="36">
        <v>100</v>
      </c>
      <c r="M4780" s="36">
        <v>1</v>
      </c>
      <c r="N4780" s="40" t="s">
        <v>9323</v>
      </c>
      <c r="O4780" s="37" t="s">
        <v>9255</v>
      </c>
      <c r="P4780" s="36">
        <v>332</v>
      </c>
      <c r="Q4780" s="37" t="s">
        <v>9904</v>
      </c>
    </row>
    <row r="4781" spans="1:17" ht="15" customHeight="1">
      <c r="A4781" s="35">
        <v>890273</v>
      </c>
      <c r="B4781" s="36" t="s">
        <v>10602</v>
      </c>
      <c r="C4781" s="37" t="s">
        <v>9928</v>
      </c>
      <c r="D4781" s="37" t="s">
        <v>11364</v>
      </c>
      <c r="E4781" s="35">
        <v>890273</v>
      </c>
      <c r="F4781" s="38" t="s">
        <v>5771</v>
      </c>
      <c r="G4781" s="36" t="s">
        <v>9253</v>
      </c>
      <c r="H4781" s="42">
        <v>90596.164230000009</v>
      </c>
      <c r="I4781" s="39"/>
      <c r="J4781" s="42">
        <f t="shared" si="207"/>
        <v>90596.164230000009</v>
      </c>
      <c r="K4781" s="43">
        <v>0</v>
      </c>
      <c r="L4781" s="36">
        <v>100</v>
      </c>
      <c r="M4781" s="36">
        <v>1</v>
      </c>
      <c r="N4781" s="40" t="s">
        <v>9323</v>
      </c>
      <c r="O4781" s="37" t="s">
        <v>9255</v>
      </c>
      <c r="P4781" s="36">
        <v>387</v>
      </c>
      <c r="Q4781" s="37" t="s">
        <v>9328</v>
      </c>
    </row>
    <row r="4782" spans="1:17" ht="15" customHeight="1">
      <c r="A4782" s="35">
        <v>890271</v>
      </c>
      <c r="B4782" s="36" t="s">
        <v>10602</v>
      </c>
      <c r="C4782" s="37" t="s">
        <v>9928</v>
      </c>
      <c r="D4782" s="37" t="s">
        <v>11364</v>
      </c>
      <c r="E4782" s="35">
        <v>890271</v>
      </c>
      <c r="F4782" s="38" t="s">
        <v>5769</v>
      </c>
      <c r="G4782" s="36" t="s">
        <v>9253</v>
      </c>
      <c r="H4782" s="42">
        <v>120794.88563999999</v>
      </c>
      <c r="I4782" s="39"/>
      <c r="J4782" s="42">
        <f t="shared" si="207"/>
        <v>120794.88563999999</v>
      </c>
      <c r="K4782" s="43">
        <v>0</v>
      </c>
      <c r="L4782" s="36">
        <v>100</v>
      </c>
      <c r="M4782" s="36">
        <v>1</v>
      </c>
      <c r="N4782" s="40" t="s">
        <v>9323</v>
      </c>
      <c r="O4782" s="37" t="s">
        <v>9255</v>
      </c>
      <c r="P4782" s="36">
        <v>331</v>
      </c>
      <c r="Q4782" s="37" t="s">
        <v>10192</v>
      </c>
    </row>
    <row r="4783" spans="1:17" ht="15" customHeight="1">
      <c r="A4783" s="35">
        <v>890267</v>
      </c>
      <c r="B4783" s="36" t="s">
        <v>10602</v>
      </c>
      <c r="C4783" s="37" t="s">
        <v>9928</v>
      </c>
      <c r="D4783" s="37" t="s">
        <v>11364</v>
      </c>
      <c r="E4783" s="35">
        <v>890267</v>
      </c>
      <c r="F4783" s="37" t="s">
        <v>9044</v>
      </c>
      <c r="G4783" s="36" t="s">
        <v>9253</v>
      </c>
      <c r="H4783" s="42">
        <v>117775.01349899999</v>
      </c>
      <c r="I4783" s="39"/>
      <c r="J4783" s="42">
        <f t="shared" si="207"/>
        <v>117775.01349899999</v>
      </c>
      <c r="K4783" s="43">
        <v>0</v>
      </c>
      <c r="L4783" s="36">
        <v>100</v>
      </c>
      <c r="M4783" s="36">
        <v>1</v>
      </c>
      <c r="N4783" s="40" t="s">
        <v>9323</v>
      </c>
      <c r="O4783" s="37" t="s">
        <v>9255</v>
      </c>
      <c r="P4783" s="36">
        <v>383</v>
      </c>
      <c r="Q4783" s="37" t="s">
        <v>9709</v>
      </c>
    </row>
    <row r="4784" spans="1:17" ht="15" customHeight="1">
      <c r="A4784" s="35">
        <v>890266</v>
      </c>
      <c r="B4784" s="36" t="s">
        <v>10602</v>
      </c>
      <c r="C4784" s="37" t="s">
        <v>9928</v>
      </c>
      <c r="D4784" s="37" t="s">
        <v>11364</v>
      </c>
      <c r="E4784" s="35">
        <v>890266</v>
      </c>
      <c r="F4784" s="38" t="s">
        <v>5765</v>
      </c>
      <c r="G4784" s="36" t="s">
        <v>9253</v>
      </c>
      <c r="H4784" s="42">
        <v>83046.483877499995</v>
      </c>
      <c r="I4784" s="39"/>
      <c r="J4784" s="42">
        <f t="shared" si="207"/>
        <v>83046.483877499995</v>
      </c>
      <c r="K4784" s="43">
        <v>0</v>
      </c>
      <c r="L4784" s="36">
        <v>100</v>
      </c>
      <c r="M4784" s="36">
        <v>1</v>
      </c>
      <c r="N4784" s="40" t="s">
        <v>9323</v>
      </c>
      <c r="O4784" s="37" t="s">
        <v>9255</v>
      </c>
      <c r="P4784" s="36">
        <v>329</v>
      </c>
      <c r="Q4784" s="37" t="s">
        <v>11735</v>
      </c>
    </row>
    <row r="4785" spans="1:17" ht="15" customHeight="1">
      <c r="A4785" s="35">
        <v>890264</v>
      </c>
      <c r="B4785" s="36" t="s">
        <v>10602</v>
      </c>
      <c r="C4785" s="37" t="s">
        <v>9928</v>
      </c>
      <c r="D4785" s="37" t="s">
        <v>11364</v>
      </c>
      <c r="E4785" s="35">
        <v>890264</v>
      </c>
      <c r="F4785" s="38" t="s">
        <v>5764</v>
      </c>
      <c r="G4785" s="36" t="s">
        <v>9253</v>
      </c>
      <c r="H4785" s="42">
        <v>67947.123172499996</v>
      </c>
      <c r="I4785" s="39"/>
      <c r="J4785" s="42">
        <f t="shared" si="207"/>
        <v>67947.123172499996</v>
      </c>
      <c r="K4785" s="43">
        <v>0</v>
      </c>
      <c r="L4785" s="36">
        <v>100</v>
      </c>
      <c r="M4785" s="36">
        <v>1</v>
      </c>
      <c r="N4785" s="40" t="s">
        <v>9323</v>
      </c>
      <c r="O4785" s="37" t="s">
        <v>9255</v>
      </c>
      <c r="P4785" s="36">
        <v>327</v>
      </c>
      <c r="Q4785" s="37" t="s">
        <v>9354</v>
      </c>
    </row>
    <row r="4786" spans="1:17" ht="15" customHeight="1">
      <c r="A4786" s="35">
        <v>890255</v>
      </c>
      <c r="B4786" s="36" t="s">
        <v>10602</v>
      </c>
      <c r="C4786" s="37" t="s">
        <v>9928</v>
      </c>
      <c r="D4786" s="37" t="s">
        <v>11364</v>
      </c>
      <c r="E4786" s="35">
        <v>890255</v>
      </c>
      <c r="F4786" s="38" t="s">
        <v>9043</v>
      </c>
      <c r="G4786" s="36" t="s">
        <v>9253</v>
      </c>
      <c r="H4786" s="42">
        <v>120794.88563999999</v>
      </c>
      <c r="I4786" s="39"/>
      <c r="J4786" s="42">
        <f t="shared" si="207"/>
        <v>120794.88563999999</v>
      </c>
      <c r="K4786" s="43">
        <v>0</v>
      </c>
      <c r="L4786" s="36">
        <v>100</v>
      </c>
      <c r="M4786" s="36">
        <v>1</v>
      </c>
      <c r="N4786" s="40" t="s">
        <v>9323</v>
      </c>
      <c r="O4786" s="37" t="s">
        <v>9255</v>
      </c>
      <c r="P4786" s="36">
        <v>364</v>
      </c>
      <c r="Q4786" s="37" t="s">
        <v>9396</v>
      </c>
    </row>
    <row r="4787" spans="1:17" ht="15" customHeight="1">
      <c r="A4787" s="35">
        <v>890299</v>
      </c>
      <c r="B4787" s="36" t="s">
        <v>10602</v>
      </c>
      <c r="C4787" s="38" t="s">
        <v>9928</v>
      </c>
      <c r="D4787" s="38" t="s">
        <v>11364</v>
      </c>
      <c r="E4787" s="35">
        <v>890299</v>
      </c>
      <c r="F4787" s="37" t="s">
        <v>12674</v>
      </c>
      <c r="G4787" s="36" t="s">
        <v>9253</v>
      </c>
      <c r="H4787" s="42">
        <v>150128.69221350001</v>
      </c>
      <c r="I4787" s="39"/>
      <c r="J4787" s="42">
        <f t="shared" si="207"/>
        <v>150128.69221350001</v>
      </c>
      <c r="K4787" s="43">
        <v>0</v>
      </c>
      <c r="L4787" s="36">
        <v>100</v>
      </c>
      <c r="M4787" s="36">
        <v>1</v>
      </c>
      <c r="N4787" s="40" t="s">
        <v>9323</v>
      </c>
      <c r="O4787" s="37" t="s">
        <v>9255</v>
      </c>
      <c r="P4787" s="36">
        <v>323</v>
      </c>
      <c r="Q4787" s="37" t="s">
        <v>11738</v>
      </c>
    </row>
    <row r="4788" spans="1:17" ht="15" customHeight="1">
      <c r="A4788" s="35">
        <v>890254</v>
      </c>
      <c r="B4788" s="36" t="s">
        <v>10602</v>
      </c>
      <c r="C4788" s="37" t="s">
        <v>9928</v>
      </c>
      <c r="D4788" s="37" t="s">
        <v>11364</v>
      </c>
      <c r="E4788" s="35">
        <v>890254</v>
      </c>
      <c r="F4788" s="38" t="s">
        <v>5761</v>
      </c>
      <c r="G4788" s="36" t="s">
        <v>9253</v>
      </c>
      <c r="H4788" s="42">
        <v>120794.88563999999</v>
      </c>
      <c r="I4788" s="39"/>
      <c r="J4788" s="42">
        <f t="shared" si="207"/>
        <v>120794.88563999999</v>
      </c>
      <c r="K4788" s="43">
        <v>0</v>
      </c>
      <c r="L4788" s="36">
        <v>100</v>
      </c>
      <c r="M4788" s="36">
        <v>1</v>
      </c>
      <c r="N4788" s="40" t="s">
        <v>9323</v>
      </c>
      <c r="O4788" s="37" t="s">
        <v>9255</v>
      </c>
      <c r="P4788" s="36">
        <v>323</v>
      </c>
      <c r="Q4788" s="37" t="s">
        <v>11738</v>
      </c>
    </row>
    <row r="4789" spans="1:17" ht="15" customHeight="1">
      <c r="A4789" s="35">
        <v>890252</v>
      </c>
      <c r="B4789" s="36" t="s">
        <v>10602</v>
      </c>
      <c r="C4789" s="37" t="s">
        <v>9928</v>
      </c>
      <c r="D4789" s="37" t="s">
        <v>11364</v>
      </c>
      <c r="E4789" s="35">
        <v>890252</v>
      </c>
      <c r="F4789" s="38" t="s">
        <v>12675</v>
      </c>
      <c r="G4789" s="36" t="s">
        <v>9253</v>
      </c>
      <c r="H4789" s="42">
        <v>120794.88563999999</v>
      </c>
      <c r="I4789" s="39"/>
      <c r="J4789" s="42">
        <f t="shared" si="207"/>
        <v>120794.88563999999</v>
      </c>
      <c r="K4789" s="43">
        <v>0</v>
      </c>
      <c r="L4789" s="36">
        <v>100</v>
      </c>
      <c r="M4789" s="36">
        <v>1</v>
      </c>
      <c r="N4789" s="40" t="s">
        <v>9323</v>
      </c>
      <c r="O4789" s="37" t="s">
        <v>9255</v>
      </c>
      <c r="P4789" s="36">
        <v>391</v>
      </c>
      <c r="Q4789" s="37" t="s">
        <v>11731</v>
      </c>
    </row>
    <row r="4790" spans="1:17" ht="15" customHeight="1">
      <c r="A4790" s="35">
        <v>890251</v>
      </c>
      <c r="B4790" s="36" t="s">
        <v>10602</v>
      </c>
      <c r="C4790" s="37" t="s">
        <v>9928</v>
      </c>
      <c r="D4790" s="37" t="s">
        <v>11364</v>
      </c>
      <c r="E4790" s="35">
        <v>890251</v>
      </c>
      <c r="F4790" s="38" t="s">
        <v>5758</v>
      </c>
      <c r="G4790" s="36" t="s">
        <v>9253</v>
      </c>
      <c r="H4790" s="42">
        <v>120794.88563999999</v>
      </c>
      <c r="I4790" s="39"/>
      <c r="J4790" s="42">
        <f t="shared" si="207"/>
        <v>120794.88563999999</v>
      </c>
      <c r="K4790" s="43">
        <v>0</v>
      </c>
      <c r="L4790" s="36">
        <v>100</v>
      </c>
      <c r="M4790" s="36">
        <v>1</v>
      </c>
      <c r="N4790" s="40" t="s">
        <v>9323</v>
      </c>
      <c r="O4790" s="37" t="s">
        <v>9255</v>
      </c>
      <c r="P4790" s="36">
        <v>406</v>
      </c>
      <c r="Q4790" s="37" t="s">
        <v>11367</v>
      </c>
    </row>
    <row r="4791" spans="1:17" ht="15" customHeight="1">
      <c r="A4791" s="35">
        <v>890250</v>
      </c>
      <c r="B4791" s="36" t="s">
        <v>10602</v>
      </c>
      <c r="C4791" s="37" t="s">
        <v>9928</v>
      </c>
      <c r="D4791" s="37" t="s">
        <v>11364</v>
      </c>
      <c r="E4791" s="35" t="s">
        <v>12676</v>
      </c>
      <c r="F4791" s="38" t="s">
        <v>12677</v>
      </c>
      <c r="G4791" s="36" t="s">
        <v>9253</v>
      </c>
      <c r="H4791" s="42">
        <v>120794.88563999999</v>
      </c>
      <c r="I4791" s="39"/>
      <c r="J4791" s="42">
        <f t="shared" si="207"/>
        <v>120794.88563999999</v>
      </c>
      <c r="K4791" s="43">
        <v>0</v>
      </c>
      <c r="L4791" s="36">
        <v>100</v>
      </c>
      <c r="M4791" s="36">
        <v>1</v>
      </c>
      <c r="N4791" s="40" t="s">
        <v>9323</v>
      </c>
      <c r="O4791" s="37" t="s">
        <v>9255</v>
      </c>
      <c r="P4791" s="36">
        <v>379</v>
      </c>
      <c r="Q4791" s="37" t="s">
        <v>12678</v>
      </c>
    </row>
    <row r="4792" spans="1:17" ht="15" customHeight="1">
      <c r="A4792" s="35">
        <v>890250</v>
      </c>
      <c r="B4792" s="36" t="s">
        <v>10602</v>
      </c>
      <c r="C4792" s="37" t="s">
        <v>9928</v>
      </c>
      <c r="D4792" s="37" t="s">
        <v>11364</v>
      </c>
      <c r="E4792" s="35">
        <v>890250</v>
      </c>
      <c r="F4792" s="38" t="s">
        <v>5756</v>
      </c>
      <c r="G4792" s="36" t="s">
        <v>9253</v>
      </c>
      <c r="H4792" s="42">
        <v>67947.123172499996</v>
      </c>
      <c r="I4792" s="39"/>
      <c r="J4792" s="42">
        <f t="shared" si="207"/>
        <v>67947.123172499996</v>
      </c>
      <c r="K4792" s="43">
        <v>0</v>
      </c>
      <c r="L4792" s="36">
        <v>100</v>
      </c>
      <c r="M4792" s="36">
        <v>1</v>
      </c>
      <c r="N4792" s="40" t="s">
        <v>9323</v>
      </c>
      <c r="O4792" s="37" t="s">
        <v>9255</v>
      </c>
      <c r="P4792" s="36">
        <v>379</v>
      </c>
      <c r="Q4792" s="37" t="s">
        <v>12678</v>
      </c>
    </row>
    <row r="4793" spans="1:17" ht="15" customHeight="1">
      <c r="A4793" s="35">
        <v>890249</v>
      </c>
      <c r="B4793" s="36" t="s">
        <v>10602</v>
      </c>
      <c r="C4793" s="37" t="s">
        <v>9928</v>
      </c>
      <c r="D4793" s="37" t="s">
        <v>11364</v>
      </c>
      <c r="E4793" s="35">
        <v>890249</v>
      </c>
      <c r="F4793" s="38" t="s">
        <v>5755</v>
      </c>
      <c r="G4793" s="50" t="s">
        <v>9253</v>
      </c>
      <c r="H4793" s="42">
        <v>140283</v>
      </c>
      <c r="I4793" s="39"/>
      <c r="J4793" s="42">
        <f t="shared" si="207"/>
        <v>140283</v>
      </c>
      <c r="K4793" s="36">
        <v>0</v>
      </c>
      <c r="L4793" s="36">
        <v>100</v>
      </c>
      <c r="M4793" s="36">
        <v>1</v>
      </c>
      <c r="N4793" s="40" t="s">
        <v>9323</v>
      </c>
      <c r="O4793" s="37" t="s">
        <v>9255</v>
      </c>
      <c r="P4793" s="36">
        <v>318</v>
      </c>
      <c r="Q4793" s="37" t="s">
        <v>11741</v>
      </c>
    </row>
    <row r="4794" spans="1:17" ht="15" customHeight="1">
      <c r="A4794" s="35">
        <v>890246</v>
      </c>
      <c r="B4794" s="36" t="s">
        <v>10602</v>
      </c>
      <c r="C4794" s="37" t="s">
        <v>9928</v>
      </c>
      <c r="D4794" s="37" t="s">
        <v>11364</v>
      </c>
      <c r="E4794" s="35">
        <v>890246</v>
      </c>
      <c r="F4794" s="38" t="s">
        <v>12679</v>
      </c>
      <c r="G4794" s="36" t="s">
        <v>9253</v>
      </c>
      <c r="H4794" s="42">
        <v>90596.164230000009</v>
      </c>
      <c r="I4794" s="39"/>
      <c r="J4794" s="42">
        <f t="shared" si="207"/>
        <v>90596.164230000009</v>
      </c>
      <c r="K4794" s="43">
        <v>0</v>
      </c>
      <c r="L4794" s="36">
        <v>100</v>
      </c>
      <c r="M4794" s="36">
        <v>1</v>
      </c>
      <c r="N4794" s="40" t="s">
        <v>9323</v>
      </c>
      <c r="O4794" s="37" t="s">
        <v>9255</v>
      </c>
      <c r="P4794" s="36">
        <v>316</v>
      </c>
      <c r="Q4794" s="37" t="s">
        <v>9428</v>
      </c>
    </row>
    <row r="4795" spans="1:17" ht="15" customHeight="1">
      <c r="A4795" s="35">
        <v>890244</v>
      </c>
      <c r="B4795" s="36" t="s">
        <v>10602</v>
      </c>
      <c r="C4795" s="37" t="s">
        <v>9928</v>
      </c>
      <c r="D4795" s="37" t="s">
        <v>11364</v>
      </c>
      <c r="E4795" s="35">
        <v>890244</v>
      </c>
      <c r="F4795" s="38" t="s">
        <v>5749</v>
      </c>
      <c r="G4795" s="50" t="s">
        <v>9253</v>
      </c>
      <c r="H4795" s="42">
        <v>132631.20000000001</v>
      </c>
      <c r="I4795" s="39"/>
      <c r="J4795" s="42">
        <f t="shared" si="207"/>
        <v>132631.20000000001</v>
      </c>
      <c r="K4795" s="36">
        <v>0</v>
      </c>
      <c r="L4795" s="36">
        <v>100</v>
      </c>
      <c r="M4795" s="36">
        <v>1</v>
      </c>
      <c r="N4795" s="40" t="s">
        <v>9323</v>
      </c>
      <c r="O4795" s="37" t="s">
        <v>9255</v>
      </c>
      <c r="P4795" s="36">
        <v>310</v>
      </c>
      <c r="Q4795" s="37" t="s">
        <v>11743</v>
      </c>
    </row>
    <row r="4796" spans="1:17" ht="15" customHeight="1">
      <c r="A4796" s="35">
        <v>890243</v>
      </c>
      <c r="B4796" s="36" t="s">
        <v>10602</v>
      </c>
      <c r="C4796" s="37" t="s">
        <v>9928</v>
      </c>
      <c r="D4796" s="37" t="s">
        <v>11364</v>
      </c>
      <c r="E4796" s="35">
        <v>8902432</v>
      </c>
      <c r="F4796" s="38" t="s">
        <v>12680</v>
      </c>
      <c r="G4796" s="36" t="s">
        <v>9253</v>
      </c>
      <c r="H4796" s="42">
        <v>120794.88563999999</v>
      </c>
      <c r="I4796" s="39"/>
      <c r="J4796" s="42">
        <f t="shared" si="207"/>
        <v>120794.88563999999</v>
      </c>
      <c r="K4796" s="43">
        <v>0</v>
      </c>
      <c r="L4796" s="36">
        <v>100</v>
      </c>
      <c r="M4796" s="36">
        <v>1</v>
      </c>
      <c r="N4796" s="40" t="s">
        <v>9323</v>
      </c>
      <c r="O4796" s="37" t="s">
        <v>9255</v>
      </c>
      <c r="P4796" s="36">
        <v>309</v>
      </c>
      <c r="Q4796" s="37" t="s">
        <v>11386</v>
      </c>
    </row>
    <row r="4797" spans="1:17" ht="15" customHeight="1">
      <c r="A4797" s="35">
        <v>890243</v>
      </c>
      <c r="B4797" s="36" t="s">
        <v>10602</v>
      </c>
      <c r="C4797" s="37" t="s">
        <v>9928</v>
      </c>
      <c r="D4797" s="37" t="s">
        <v>11364</v>
      </c>
      <c r="E4797" s="35">
        <v>890243</v>
      </c>
      <c r="F4797" s="38" t="s">
        <v>9042</v>
      </c>
      <c r="G4797" s="36" t="s">
        <v>9253</v>
      </c>
      <c r="H4797" s="42">
        <v>120794.88563999999</v>
      </c>
      <c r="I4797" s="39"/>
      <c r="J4797" s="42">
        <f t="shared" si="207"/>
        <v>120794.88563999999</v>
      </c>
      <c r="K4797" s="43">
        <v>0</v>
      </c>
      <c r="L4797" s="36">
        <v>100</v>
      </c>
      <c r="M4797" s="36">
        <v>1</v>
      </c>
      <c r="N4797" s="40" t="s">
        <v>9323</v>
      </c>
      <c r="O4797" s="37" t="s">
        <v>9255</v>
      </c>
      <c r="P4797" s="36">
        <v>309</v>
      </c>
      <c r="Q4797" s="37" t="s">
        <v>11386</v>
      </c>
    </row>
    <row r="4798" spans="1:17" ht="15" customHeight="1">
      <c r="A4798" s="35">
        <v>890242</v>
      </c>
      <c r="B4798" s="36" t="s">
        <v>10602</v>
      </c>
      <c r="C4798" s="37" t="s">
        <v>9928</v>
      </c>
      <c r="D4798" s="37" t="s">
        <v>11364</v>
      </c>
      <c r="E4798" s="35" t="s">
        <v>12681</v>
      </c>
      <c r="F4798" s="38" t="s">
        <v>12682</v>
      </c>
      <c r="G4798" s="36" t="s">
        <v>9253</v>
      </c>
      <c r="H4798" s="42">
        <v>120794.88563999999</v>
      </c>
      <c r="I4798" s="39"/>
      <c r="J4798" s="42">
        <f t="shared" si="207"/>
        <v>120794.88563999999</v>
      </c>
      <c r="K4798" s="43">
        <v>0</v>
      </c>
      <c r="L4798" s="36">
        <v>100</v>
      </c>
      <c r="M4798" s="36">
        <v>1</v>
      </c>
      <c r="N4798" s="40" t="s">
        <v>9323</v>
      </c>
      <c r="O4798" s="37" t="s">
        <v>9255</v>
      </c>
      <c r="P4798" s="36">
        <v>308</v>
      </c>
      <c r="Q4798" s="37" t="s">
        <v>11748</v>
      </c>
    </row>
    <row r="4799" spans="1:17" ht="15" customHeight="1">
      <c r="A4799" s="35">
        <v>890242</v>
      </c>
      <c r="B4799" s="36" t="s">
        <v>10602</v>
      </c>
      <c r="C4799" s="37" t="s">
        <v>9928</v>
      </c>
      <c r="D4799" s="37" t="s">
        <v>11364</v>
      </c>
      <c r="E4799" s="35">
        <v>890242</v>
      </c>
      <c r="F4799" s="38" t="s">
        <v>5748</v>
      </c>
      <c r="G4799" s="36" t="s">
        <v>9253</v>
      </c>
      <c r="H4799" s="42">
        <v>90596.164230000009</v>
      </c>
      <c r="I4799" s="39"/>
      <c r="J4799" s="42">
        <f t="shared" si="207"/>
        <v>90596.164230000009</v>
      </c>
      <c r="K4799" s="43">
        <v>0</v>
      </c>
      <c r="L4799" s="36">
        <v>100</v>
      </c>
      <c r="M4799" s="36">
        <v>1</v>
      </c>
      <c r="N4799" s="40" t="s">
        <v>9323</v>
      </c>
      <c r="O4799" s="37" t="s">
        <v>9255</v>
      </c>
      <c r="P4799" s="36">
        <v>308</v>
      </c>
      <c r="Q4799" s="37" t="s">
        <v>11748</v>
      </c>
    </row>
    <row r="4800" spans="1:17" ht="15" customHeight="1">
      <c r="A4800" s="35">
        <v>890241</v>
      </c>
      <c r="B4800" s="36" t="s">
        <v>10602</v>
      </c>
      <c r="C4800" s="37" t="s">
        <v>9928</v>
      </c>
      <c r="D4800" s="37" t="s">
        <v>11364</v>
      </c>
      <c r="E4800" s="35">
        <v>890241</v>
      </c>
      <c r="F4800" s="38" t="s">
        <v>5747</v>
      </c>
      <c r="G4800" s="36" t="s">
        <v>9253</v>
      </c>
      <c r="H4800" s="42">
        <v>120794.88563999999</v>
      </c>
      <c r="I4800" s="39"/>
      <c r="J4800" s="42">
        <f t="shared" si="207"/>
        <v>120794.88563999999</v>
      </c>
      <c r="K4800" s="43">
        <v>0</v>
      </c>
      <c r="L4800" s="36">
        <v>100</v>
      </c>
      <c r="M4800" s="36">
        <v>1</v>
      </c>
      <c r="N4800" s="40" t="s">
        <v>9323</v>
      </c>
      <c r="O4800" s="37" t="s">
        <v>9255</v>
      </c>
      <c r="P4800" s="36">
        <v>377</v>
      </c>
      <c r="Q4800" s="37" t="s">
        <v>11749</v>
      </c>
    </row>
    <row r="4801" spans="1:17" ht="15" customHeight="1">
      <c r="A4801" s="35">
        <v>890240</v>
      </c>
      <c r="B4801" s="36" t="s">
        <v>10602</v>
      </c>
      <c r="C4801" s="37" t="s">
        <v>9928</v>
      </c>
      <c r="D4801" s="37" t="s">
        <v>11364</v>
      </c>
      <c r="E4801" s="35">
        <v>890240</v>
      </c>
      <c r="F4801" s="38" t="s">
        <v>5746</v>
      </c>
      <c r="G4801" s="36" t="s">
        <v>9253</v>
      </c>
      <c r="H4801" s="42">
        <v>90596.164230000009</v>
      </c>
      <c r="I4801" s="39"/>
      <c r="J4801" s="42">
        <f t="shared" si="207"/>
        <v>90596.164230000009</v>
      </c>
      <c r="K4801" s="43">
        <v>0</v>
      </c>
      <c r="L4801" s="36">
        <v>100</v>
      </c>
      <c r="M4801" s="36">
        <v>1</v>
      </c>
      <c r="N4801" s="40" t="s">
        <v>9323</v>
      </c>
      <c r="O4801" s="37" t="s">
        <v>9255</v>
      </c>
      <c r="P4801" s="36">
        <v>372</v>
      </c>
      <c r="Q4801" s="37" t="s">
        <v>11750</v>
      </c>
    </row>
    <row r="4802" spans="1:17" ht="15" customHeight="1">
      <c r="A4802" s="35">
        <v>890239</v>
      </c>
      <c r="B4802" s="36" t="s">
        <v>10602</v>
      </c>
      <c r="C4802" s="37" t="s">
        <v>9928</v>
      </c>
      <c r="D4802" s="37" t="s">
        <v>11364</v>
      </c>
      <c r="E4802" s="35" t="s">
        <v>12683</v>
      </c>
      <c r="F4802" s="38" t="s">
        <v>12684</v>
      </c>
      <c r="G4802" s="36" t="s">
        <v>9253</v>
      </c>
      <c r="H4802" s="42">
        <v>120794.88563999999</v>
      </c>
      <c r="I4802" s="39"/>
      <c r="J4802" s="42">
        <f t="shared" si="207"/>
        <v>120794.88563999999</v>
      </c>
      <c r="K4802" s="43">
        <v>0</v>
      </c>
      <c r="L4802" s="36">
        <v>100</v>
      </c>
      <c r="M4802" s="36">
        <v>1</v>
      </c>
      <c r="N4802" s="40" t="s">
        <v>9323</v>
      </c>
      <c r="O4802" s="37" t="s">
        <v>9255</v>
      </c>
      <c r="P4802" s="36">
        <v>369</v>
      </c>
      <c r="Q4802" s="37" t="s">
        <v>9386</v>
      </c>
    </row>
    <row r="4803" spans="1:17" ht="15" customHeight="1">
      <c r="A4803" s="35">
        <v>890239</v>
      </c>
      <c r="B4803" s="36" t="s">
        <v>10602</v>
      </c>
      <c r="C4803" s="37" t="s">
        <v>9928</v>
      </c>
      <c r="D4803" s="37" t="s">
        <v>11364</v>
      </c>
      <c r="E4803" s="35">
        <v>890239</v>
      </c>
      <c r="F4803" s="38" t="s">
        <v>12685</v>
      </c>
      <c r="G4803" s="36" t="s">
        <v>9253</v>
      </c>
      <c r="H4803" s="42">
        <v>90596.164230000009</v>
      </c>
      <c r="I4803" s="39"/>
      <c r="J4803" s="42">
        <f t="shared" si="207"/>
        <v>90596.164230000009</v>
      </c>
      <c r="K4803" s="43">
        <v>0</v>
      </c>
      <c r="L4803" s="36">
        <v>100</v>
      </c>
      <c r="M4803" s="36">
        <v>1</v>
      </c>
      <c r="N4803" s="40" t="s">
        <v>9323</v>
      </c>
      <c r="O4803" s="37" t="s">
        <v>9255</v>
      </c>
      <c r="P4803" s="36">
        <v>369</v>
      </c>
      <c r="Q4803" s="37" t="s">
        <v>9386</v>
      </c>
    </row>
    <row r="4804" spans="1:17" ht="15" customHeight="1">
      <c r="A4804" s="35">
        <v>890238</v>
      </c>
      <c r="B4804" s="36" t="s">
        <v>10602</v>
      </c>
      <c r="C4804" s="37" t="s">
        <v>9928</v>
      </c>
      <c r="D4804" s="37" t="s">
        <v>11364</v>
      </c>
      <c r="E4804" s="35">
        <v>890238</v>
      </c>
      <c r="F4804" s="37" t="s">
        <v>5744</v>
      </c>
      <c r="G4804" s="36" t="s">
        <v>9253</v>
      </c>
      <c r="H4804" s="42">
        <v>90596.164230000009</v>
      </c>
      <c r="I4804" s="39"/>
      <c r="J4804" s="42">
        <f t="shared" si="207"/>
        <v>90596.164230000009</v>
      </c>
      <c r="K4804" s="43">
        <v>0</v>
      </c>
      <c r="L4804" s="36">
        <v>100</v>
      </c>
      <c r="M4804" s="36">
        <v>1</v>
      </c>
      <c r="N4804" s="40" t="s">
        <v>9323</v>
      </c>
      <c r="O4804" s="37" t="s">
        <v>9255</v>
      </c>
      <c r="P4804" s="36">
        <v>306</v>
      </c>
      <c r="Q4804" s="37" t="s">
        <v>9645</v>
      </c>
    </row>
    <row r="4805" spans="1:17" ht="15" customHeight="1">
      <c r="A4805" s="35">
        <v>890237</v>
      </c>
      <c r="B4805" s="36" t="s">
        <v>10602</v>
      </c>
      <c r="C4805" s="37" t="s">
        <v>9928</v>
      </c>
      <c r="D4805" s="37" t="s">
        <v>11364</v>
      </c>
      <c r="E4805" s="35">
        <v>890237</v>
      </c>
      <c r="F4805" s="37" t="s">
        <v>9041</v>
      </c>
      <c r="G4805" s="36" t="s">
        <v>9253</v>
      </c>
      <c r="H4805" s="42">
        <v>90596.164230000009</v>
      </c>
      <c r="I4805" s="39"/>
      <c r="J4805" s="42">
        <f t="shared" si="207"/>
        <v>90596.164230000009</v>
      </c>
      <c r="K4805" s="43">
        <v>0</v>
      </c>
      <c r="L4805" s="36">
        <v>100</v>
      </c>
      <c r="M4805" s="36">
        <v>1</v>
      </c>
      <c r="N4805" s="40" t="s">
        <v>9323</v>
      </c>
      <c r="O4805" s="37" t="s">
        <v>9255</v>
      </c>
      <c r="P4805" s="36">
        <v>373</v>
      </c>
      <c r="Q4805" s="37" t="s">
        <v>11755</v>
      </c>
    </row>
    <row r="4806" spans="1:17" ht="15" customHeight="1">
      <c r="A4806" s="35">
        <v>890236</v>
      </c>
      <c r="B4806" s="36" t="s">
        <v>10602</v>
      </c>
      <c r="C4806" s="37" t="s">
        <v>9928</v>
      </c>
      <c r="D4806" s="37" t="s">
        <v>11364</v>
      </c>
      <c r="E4806" s="35">
        <v>890236</v>
      </c>
      <c r="F4806" s="38" t="s">
        <v>6541</v>
      </c>
      <c r="G4806" s="36" t="s">
        <v>9253</v>
      </c>
      <c r="H4806" s="42">
        <v>90596.164230000009</v>
      </c>
      <c r="I4806" s="39"/>
      <c r="J4806" s="42">
        <f t="shared" si="207"/>
        <v>90596.164230000009</v>
      </c>
      <c r="K4806" s="43">
        <v>0</v>
      </c>
      <c r="L4806" s="36">
        <v>100</v>
      </c>
      <c r="M4806" s="36">
        <v>1</v>
      </c>
      <c r="N4806" s="40" t="s">
        <v>9323</v>
      </c>
      <c r="O4806" s="37" t="s">
        <v>9255</v>
      </c>
      <c r="P4806" s="36">
        <v>411</v>
      </c>
      <c r="Q4806" s="37" t="s">
        <v>9302</v>
      </c>
    </row>
    <row r="4807" spans="1:17" ht="15" customHeight="1">
      <c r="A4807" s="35">
        <v>890235</v>
      </c>
      <c r="B4807" s="36" t="s">
        <v>10602</v>
      </c>
      <c r="C4807" s="37" t="s">
        <v>9928</v>
      </c>
      <c r="D4807" s="37" t="s">
        <v>11364</v>
      </c>
      <c r="E4807" s="35">
        <v>890235</v>
      </c>
      <c r="F4807" s="38" t="s">
        <v>5742</v>
      </c>
      <c r="G4807" s="36" t="s">
        <v>9253</v>
      </c>
      <c r="H4807" s="42">
        <v>67947.123172499996</v>
      </c>
      <c r="I4807" s="39"/>
      <c r="J4807" s="42">
        <f t="shared" si="207"/>
        <v>67947.123172499996</v>
      </c>
      <c r="K4807" s="43">
        <v>0</v>
      </c>
      <c r="L4807" s="36">
        <v>100</v>
      </c>
      <c r="M4807" s="36">
        <v>1</v>
      </c>
      <c r="N4807" s="40" t="s">
        <v>9323</v>
      </c>
      <c r="O4807" s="37" t="s">
        <v>9255</v>
      </c>
      <c r="P4807" s="36">
        <v>304</v>
      </c>
      <c r="Q4807" s="37" t="s">
        <v>9385</v>
      </c>
    </row>
    <row r="4808" spans="1:17" ht="15" customHeight="1">
      <c r="A4808" s="35">
        <v>890234</v>
      </c>
      <c r="B4808" s="51" t="s">
        <v>10602</v>
      </c>
      <c r="C4808" s="37" t="s">
        <v>9928</v>
      </c>
      <c r="D4808" s="37" t="s">
        <v>11364</v>
      </c>
      <c r="E4808" s="35">
        <v>8902341</v>
      </c>
      <c r="F4808" s="37" t="s">
        <v>12686</v>
      </c>
      <c r="G4808" s="52" t="s">
        <v>9253</v>
      </c>
      <c r="H4808" s="42">
        <v>120794.31</v>
      </c>
      <c r="I4808" s="39"/>
      <c r="J4808" s="42">
        <f t="shared" si="207"/>
        <v>120794.31</v>
      </c>
      <c r="K4808" s="52">
        <v>0</v>
      </c>
      <c r="L4808" s="52">
        <v>100</v>
      </c>
      <c r="M4808" s="51">
        <v>1</v>
      </c>
      <c r="N4808" s="40" t="s">
        <v>11757</v>
      </c>
      <c r="O4808" s="37" t="s">
        <v>11758</v>
      </c>
      <c r="P4808" s="36">
        <v>367</v>
      </c>
      <c r="Q4808" s="37" t="s">
        <v>9246</v>
      </c>
    </row>
    <row r="4809" spans="1:17" ht="15" customHeight="1">
      <c r="A4809" s="35">
        <v>890234</v>
      </c>
      <c r="B4809" s="36" t="s">
        <v>10602</v>
      </c>
      <c r="C4809" s="37" t="s">
        <v>9928</v>
      </c>
      <c r="D4809" s="37" t="s">
        <v>11364</v>
      </c>
      <c r="E4809" s="35">
        <v>890234</v>
      </c>
      <c r="F4809" s="38" t="s">
        <v>5741</v>
      </c>
      <c r="G4809" s="36" t="s">
        <v>9253</v>
      </c>
      <c r="H4809" s="42">
        <v>120794.88563999999</v>
      </c>
      <c r="I4809" s="39"/>
      <c r="J4809" s="42">
        <f t="shared" si="207"/>
        <v>120794.88563999999</v>
      </c>
      <c r="K4809" s="43">
        <v>0</v>
      </c>
      <c r="L4809" s="36">
        <v>100</v>
      </c>
      <c r="M4809" s="36">
        <v>1</v>
      </c>
      <c r="N4809" s="40" t="s">
        <v>9323</v>
      </c>
      <c r="O4809" s="37" t="s">
        <v>9255</v>
      </c>
      <c r="P4809" s="36">
        <v>367</v>
      </c>
      <c r="Q4809" s="37" t="s">
        <v>9246</v>
      </c>
    </row>
    <row r="4810" spans="1:17" ht="15" customHeight="1">
      <c r="A4810" s="35">
        <v>890233</v>
      </c>
      <c r="B4810" s="36" t="s">
        <v>10602</v>
      </c>
      <c r="C4810" s="37" t="s">
        <v>9928</v>
      </c>
      <c r="D4810" s="37" t="s">
        <v>11364</v>
      </c>
      <c r="E4810" s="35">
        <v>890233</v>
      </c>
      <c r="F4810" s="38" t="s">
        <v>5740</v>
      </c>
      <c r="G4810" s="36" t="s">
        <v>9253</v>
      </c>
      <c r="H4810" s="42">
        <v>120794.88563999999</v>
      </c>
      <c r="I4810" s="39"/>
      <c r="J4810" s="42">
        <f t="shared" si="207"/>
        <v>120794.88563999999</v>
      </c>
      <c r="K4810" s="43">
        <v>0</v>
      </c>
      <c r="L4810" s="36">
        <v>100</v>
      </c>
      <c r="M4810" s="36">
        <v>1</v>
      </c>
      <c r="N4810" s="40" t="s">
        <v>9323</v>
      </c>
      <c r="O4810" s="37" t="s">
        <v>9255</v>
      </c>
      <c r="P4810" s="36">
        <v>366</v>
      </c>
      <c r="Q4810" s="37" t="s">
        <v>9330</v>
      </c>
    </row>
    <row r="4811" spans="1:17" ht="15" customHeight="1">
      <c r="A4811" s="35">
        <v>890232</v>
      </c>
      <c r="B4811" s="36" t="s">
        <v>10602</v>
      </c>
      <c r="C4811" s="37" t="s">
        <v>9928</v>
      </c>
      <c r="D4811" s="37" t="s">
        <v>11364</v>
      </c>
      <c r="E4811" s="35">
        <v>890232</v>
      </c>
      <c r="F4811" s="38" t="s">
        <v>9040</v>
      </c>
      <c r="G4811" s="36" t="s">
        <v>9253</v>
      </c>
      <c r="H4811" s="42">
        <v>120794.88563999999</v>
      </c>
      <c r="I4811" s="39"/>
      <c r="J4811" s="42">
        <f t="shared" si="207"/>
        <v>120794.88563999999</v>
      </c>
      <c r="K4811" s="43">
        <v>0</v>
      </c>
      <c r="L4811" s="36">
        <v>100</v>
      </c>
      <c r="M4811" s="36">
        <v>1</v>
      </c>
      <c r="N4811" s="40" t="s">
        <v>9323</v>
      </c>
      <c r="O4811" s="37" t="s">
        <v>9255</v>
      </c>
      <c r="P4811" s="36">
        <v>364</v>
      </c>
      <c r="Q4811" s="37" t="s">
        <v>9396</v>
      </c>
    </row>
    <row r="4812" spans="1:17" ht="15" customHeight="1">
      <c r="A4812" s="35">
        <v>890231</v>
      </c>
      <c r="B4812" s="36" t="s">
        <v>10602</v>
      </c>
      <c r="C4812" s="37" t="s">
        <v>9928</v>
      </c>
      <c r="D4812" s="37" t="s">
        <v>11364</v>
      </c>
      <c r="E4812" s="35">
        <v>890231</v>
      </c>
      <c r="F4812" s="38" t="s">
        <v>5739</v>
      </c>
      <c r="G4812" s="36" t="s">
        <v>9253</v>
      </c>
      <c r="H4812" s="42">
        <v>120794.88563999999</v>
      </c>
      <c r="I4812" s="39"/>
      <c r="J4812" s="42">
        <f t="shared" si="207"/>
        <v>120794.88563999999</v>
      </c>
      <c r="K4812" s="43">
        <v>0</v>
      </c>
      <c r="L4812" s="36">
        <v>100</v>
      </c>
      <c r="M4812" s="36">
        <v>1</v>
      </c>
      <c r="N4812" s="40" t="s">
        <v>9323</v>
      </c>
      <c r="O4812" s="37" t="s">
        <v>9255</v>
      </c>
      <c r="P4812" s="36">
        <v>362</v>
      </c>
      <c r="Q4812" s="37" t="s">
        <v>9454</v>
      </c>
    </row>
    <row r="4813" spans="1:17" ht="15" customHeight="1">
      <c r="A4813" s="35">
        <v>890230</v>
      </c>
      <c r="B4813" s="36" t="s">
        <v>10602</v>
      </c>
      <c r="C4813" s="37" t="s">
        <v>9928</v>
      </c>
      <c r="D4813" s="37" t="s">
        <v>11364</v>
      </c>
      <c r="E4813" s="35">
        <v>890230</v>
      </c>
      <c r="F4813" s="38" t="s">
        <v>5738</v>
      </c>
      <c r="G4813" s="36" t="s">
        <v>9253</v>
      </c>
      <c r="H4813" s="42">
        <v>75496.803524999996</v>
      </c>
      <c r="I4813" s="39"/>
      <c r="J4813" s="42">
        <f t="shared" si="207"/>
        <v>75496.803524999996</v>
      </c>
      <c r="K4813" s="43">
        <v>0</v>
      </c>
      <c r="L4813" s="36">
        <v>100</v>
      </c>
      <c r="M4813" s="36">
        <v>1</v>
      </c>
      <c r="N4813" s="40" t="s">
        <v>9323</v>
      </c>
      <c r="O4813" s="37" t="s">
        <v>9255</v>
      </c>
      <c r="P4813" s="36">
        <v>303</v>
      </c>
      <c r="Q4813" s="37" t="s">
        <v>9298</v>
      </c>
    </row>
    <row r="4814" spans="1:17" ht="15" customHeight="1">
      <c r="A4814" s="35">
        <v>890228</v>
      </c>
      <c r="B4814" s="36" t="s">
        <v>10602</v>
      </c>
      <c r="C4814" s="37" t="s">
        <v>9928</v>
      </c>
      <c r="D4814" s="37" t="s">
        <v>11364</v>
      </c>
      <c r="E4814" s="35">
        <v>890228</v>
      </c>
      <c r="F4814" s="38" t="s">
        <v>5735</v>
      </c>
      <c r="G4814" s="36" t="s">
        <v>9253</v>
      </c>
      <c r="H4814" s="42">
        <v>75496.803524999996</v>
      </c>
      <c r="I4814" s="39"/>
      <c r="J4814" s="42">
        <f t="shared" si="207"/>
        <v>75496.803524999996</v>
      </c>
      <c r="K4814" s="43">
        <v>0</v>
      </c>
      <c r="L4814" s="36">
        <v>100</v>
      </c>
      <c r="M4814" s="36">
        <v>1</v>
      </c>
      <c r="N4814" s="40" t="s">
        <v>9323</v>
      </c>
      <c r="O4814" s="37" t="s">
        <v>9255</v>
      </c>
      <c r="P4814" s="36">
        <v>302</v>
      </c>
      <c r="Q4814" s="37" t="s">
        <v>9918</v>
      </c>
    </row>
    <row r="4815" spans="1:17" ht="15" customHeight="1">
      <c r="A4815" s="35">
        <v>890226</v>
      </c>
      <c r="B4815" s="36" t="s">
        <v>10602</v>
      </c>
      <c r="C4815" s="37" t="s">
        <v>9928</v>
      </c>
      <c r="D4815" s="37" t="s">
        <v>11364</v>
      </c>
      <c r="E4815" s="35">
        <v>890226</v>
      </c>
      <c r="F4815" s="38" t="s">
        <v>5734</v>
      </c>
      <c r="G4815" s="36" t="s">
        <v>9253</v>
      </c>
      <c r="H4815" s="42">
        <v>67947.123172499996</v>
      </c>
      <c r="I4815" s="39"/>
      <c r="J4815" s="42">
        <f t="shared" si="207"/>
        <v>67947.123172499996</v>
      </c>
      <c r="K4815" s="43">
        <v>0</v>
      </c>
      <c r="L4815" s="36">
        <v>100</v>
      </c>
      <c r="M4815" s="36">
        <v>1</v>
      </c>
      <c r="N4815" s="40" t="s">
        <v>9323</v>
      </c>
      <c r="O4815" s="37" t="s">
        <v>9255</v>
      </c>
      <c r="P4815" s="36">
        <v>301</v>
      </c>
      <c r="Q4815" s="37" t="s">
        <v>10017</v>
      </c>
    </row>
    <row r="4816" spans="1:17" ht="15" customHeight="1">
      <c r="A4816" s="35">
        <v>890308</v>
      </c>
      <c r="B4816" s="36" t="s">
        <v>10602</v>
      </c>
      <c r="C4816" s="37" t="s">
        <v>9928</v>
      </c>
      <c r="D4816" s="37" t="s">
        <v>11364</v>
      </c>
      <c r="E4816" s="35">
        <v>890308</v>
      </c>
      <c r="F4816" s="38" t="s">
        <v>5795</v>
      </c>
      <c r="G4816" s="36" t="s">
        <v>9253</v>
      </c>
      <c r="H4816" s="42">
        <v>52847.762467500004</v>
      </c>
      <c r="I4816" s="39"/>
      <c r="J4816" s="42">
        <f t="shared" si="207"/>
        <v>52847.762467500004</v>
      </c>
      <c r="K4816" s="43">
        <v>0</v>
      </c>
      <c r="L4816" s="36">
        <v>100</v>
      </c>
      <c r="M4816" s="36">
        <v>1</v>
      </c>
      <c r="N4816" s="40" t="s">
        <v>9323</v>
      </c>
      <c r="O4816" s="37" t="s">
        <v>9255</v>
      </c>
      <c r="P4816" s="36">
        <v>344</v>
      </c>
      <c r="Q4816" s="37" t="s">
        <v>11721</v>
      </c>
    </row>
    <row r="4817" spans="1:17" ht="15" customHeight="1">
      <c r="A4817" s="35">
        <v>890306</v>
      </c>
      <c r="B4817" s="36" t="s">
        <v>10602</v>
      </c>
      <c r="C4817" s="37" t="s">
        <v>9928</v>
      </c>
      <c r="D4817" s="37" t="s">
        <v>11364</v>
      </c>
      <c r="E4817" s="35">
        <v>890306</v>
      </c>
      <c r="F4817" s="38" t="s">
        <v>5792</v>
      </c>
      <c r="G4817" s="36" t="s">
        <v>9253</v>
      </c>
      <c r="H4817" s="42">
        <v>55867.634608500004</v>
      </c>
      <c r="I4817" s="39"/>
      <c r="J4817" s="42">
        <f t="shared" si="207"/>
        <v>55867.634608500004</v>
      </c>
      <c r="K4817" s="43">
        <v>0</v>
      </c>
      <c r="L4817" s="36">
        <v>100</v>
      </c>
      <c r="M4817" s="36">
        <v>1</v>
      </c>
      <c r="N4817" s="40" t="s">
        <v>9323</v>
      </c>
      <c r="O4817" s="37" t="s">
        <v>9255</v>
      </c>
      <c r="P4817" s="36">
        <v>333</v>
      </c>
      <c r="Q4817" s="37" t="s">
        <v>10514</v>
      </c>
    </row>
    <row r="4818" spans="1:17" ht="15" customHeight="1">
      <c r="A4818" s="35">
        <v>890394</v>
      </c>
      <c r="B4818" s="36" t="s">
        <v>10602</v>
      </c>
      <c r="C4818" s="37" t="s">
        <v>9928</v>
      </c>
      <c r="D4818" s="37" t="s">
        <v>11364</v>
      </c>
      <c r="E4818" s="35" t="s">
        <v>12687</v>
      </c>
      <c r="F4818" s="38" t="s">
        <v>12688</v>
      </c>
      <c r="G4818" s="36" t="s">
        <v>9253</v>
      </c>
      <c r="H4818" s="42">
        <v>120794.88563999999</v>
      </c>
      <c r="I4818" s="39"/>
      <c r="J4818" s="42">
        <f t="shared" si="207"/>
        <v>120794.88563999999</v>
      </c>
      <c r="K4818" s="43">
        <v>0</v>
      </c>
      <c r="L4818" s="36">
        <v>100</v>
      </c>
      <c r="M4818" s="36">
        <v>1</v>
      </c>
      <c r="N4818" s="40" t="s">
        <v>9323</v>
      </c>
      <c r="O4818" s="37" t="s">
        <v>9255</v>
      </c>
      <c r="P4818" s="36">
        <v>355</v>
      </c>
      <c r="Q4818" s="37" t="s">
        <v>10013</v>
      </c>
    </row>
    <row r="4819" spans="1:17" ht="15" customHeight="1">
      <c r="A4819" s="35">
        <v>890394</v>
      </c>
      <c r="B4819" s="36" t="s">
        <v>10602</v>
      </c>
      <c r="C4819" s="37" t="s">
        <v>9928</v>
      </c>
      <c r="D4819" s="37" t="s">
        <v>11364</v>
      </c>
      <c r="E4819" s="35">
        <v>890394</v>
      </c>
      <c r="F4819" s="38" t="s">
        <v>5854</v>
      </c>
      <c r="G4819" s="36" t="s">
        <v>9253</v>
      </c>
      <c r="H4819" s="42">
        <v>90596.164230000009</v>
      </c>
      <c r="I4819" s="39"/>
      <c r="J4819" s="42">
        <f t="shared" si="207"/>
        <v>90596.164230000009</v>
      </c>
      <c r="K4819" s="43">
        <v>0</v>
      </c>
      <c r="L4819" s="36">
        <v>100</v>
      </c>
      <c r="M4819" s="36">
        <v>1</v>
      </c>
      <c r="N4819" s="40" t="s">
        <v>9323</v>
      </c>
      <c r="O4819" s="37" t="s">
        <v>9255</v>
      </c>
      <c r="P4819" s="36">
        <v>355</v>
      </c>
      <c r="Q4819" s="37" t="s">
        <v>10013</v>
      </c>
    </row>
    <row r="4820" spans="1:17" ht="15" customHeight="1">
      <c r="A4820" s="35">
        <v>890388</v>
      </c>
      <c r="B4820" s="36" t="s">
        <v>10602</v>
      </c>
      <c r="C4820" s="37" t="s">
        <v>9928</v>
      </c>
      <c r="D4820" s="37" t="s">
        <v>11364</v>
      </c>
      <c r="E4820" s="35">
        <v>890388</v>
      </c>
      <c r="F4820" s="38" t="s">
        <v>5850</v>
      </c>
      <c r="G4820" s="36" t="s">
        <v>9253</v>
      </c>
      <c r="H4820" s="42">
        <v>120794.88563999999</v>
      </c>
      <c r="I4820" s="39"/>
      <c r="J4820" s="42">
        <f t="shared" si="207"/>
        <v>120794.88563999999</v>
      </c>
      <c r="K4820" s="43">
        <v>0</v>
      </c>
      <c r="L4820" s="36">
        <v>100</v>
      </c>
      <c r="M4820" s="36">
        <v>1</v>
      </c>
      <c r="N4820" s="40" t="s">
        <v>9323</v>
      </c>
      <c r="O4820" s="37" t="s">
        <v>9255</v>
      </c>
      <c r="P4820" s="36">
        <v>348</v>
      </c>
      <c r="Q4820" s="37" t="s">
        <v>11729</v>
      </c>
    </row>
    <row r="4821" spans="1:17" ht="15" customHeight="1">
      <c r="A4821" s="35">
        <v>890387</v>
      </c>
      <c r="B4821" s="36" t="s">
        <v>10602</v>
      </c>
      <c r="C4821" s="37" t="s">
        <v>9928</v>
      </c>
      <c r="D4821" s="37" t="s">
        <v>11364</v>
      </c>
      <c r="E4821" s="35">
        <v>890387</v>
      </c>
      <c r="F4821" s="38" t="s">
        <v>9060</v>
      </c>
      <c r="G4821" s="36" t="s">
        <v>9253</v>
      </c>
      <c r="H4821" s="42">
        <v>120794.88563999999</v>
      </c>
      <c r="I4821" s="39"/>
      <c r="J4821" s="42">
        <f t="shared" ref="J4821:J4884" si="208">H4821</f>
        <v>120794.88563999999</v>
      </c>
      <c r="K4821" s="43">
        <v>0</v>
      </c>
      <c r="L4821" s="36">
        <v>100</v>
      </c>
      <c r="M4821" s="36">
        <v>1</v>
      </c>
      <c r="N4821" s="40" t="s">
        <v>9323</v>
      </c>
      <c r="O4821" s="37" t="s">
        <v>9255</v>
      </c>
      <c r="P4821" s="36">
        <v>408</v>
      </c>
      <c r="Q4821" s="37" t="s">
        <v>10785</v>
      </c>
    </row>
    <row r="4822" spans="1:17" ht="15" customHeight="1">
      <c r="A4822" s="35">
        <v>890384</v>
      </c>
      <c r="B4822" s="36" t="s">
        <v>10602</v>
      </c>
      <c r="C4822" s="37" t="s">
        <v>9928</v>
      </c>
      <c r="D4822" s="37" t="s">
        <v>11364</v>
      </c>
      <c r="E4822" s="35">
        <v>890384</v>
      </c>
      <c r="F4822" s="38" t="s">
        <v>5846</v>
      </c>
      <c r="G4822" s="36" t="s">
        <v>9253</v>
      </c>
      <c r="H4822" s="42">
        <v>98198.1</v>
      </c>
      <c r="I4822" s="39"/>
      <c r="J4822" s="42">
        <f t="shared" si="208"/>
        <v>98198.1</v>
      </c>
      <c r="K4822" s="43">
        <v>0</v>
      </c>
      <c r="L4822" s="36">
        <v>100</v>
      </c>
      <c r="M4822" s="36">
        <v>1</v>
      </c>
      <c r="N4822" s="40" t="s">
        <v>9323</v>
      </c>
      <c r="O4822" s="37" t="s">
        <v>9255</v>
      </c>
      <c r="P4822" s="36">
        <v>345</v>
      </c>
      <c r="Q4822" s="37" t="s">
        <v>11730</v>
      </c>
    </row>
    <row r="4823" spans="1:17" ht="15" customHeight="1">
      <c r="A4823" s="35">
        <v>890382</v>
      </c>
      <c r="B4823" s="36" t="s">
        <v>10602</v>
      </c>
      <c r="C4823" s="37" t="s">
        <v>9928</v>
      </c>
      <c r="D4823" s="37" t="s">
        <v>11364</v>
      </c>
      <c r="E4823" s="35">
        <v>890382</v>
      </c>
      <c r="F4823" s="38" t="s">
        <v>5843</v>
      </c>
      <c r="G4823" s="36" t="s">
        <v>9253</v>
      </c>
      <c r="H4823" s="42">
        <v>67947.123172499996</v>
      </c>
      <c r="I4823" s="39"/>
      <c r="J4823" s="42">
        <f t="shared" si="208"/>
        <v>67947.123172499996</v>
      </c>
      <c r="K4823" s="43">
        <v>0</v>
      </c>
      <c r="L4823" s="36">
        <v>100</v>
      </c>
      <c r="M4823" s="36">
        <v>1</v>
      </c>
      <c r="N4823" s="40" t="s">
        <v>9323</v>
      </c>
      <c r="O4823" s="37" t="s">
        <v>9255</v>
      </c>
      <c r="P4823" s="36">
        <v>340</v>
      </c>
      <c r="Q4823" s="37" t="s">
        <v>9391</v>
      </c>
    </row>
    <row r="4824" spans="1:17" ht="15" customHeight="1">
      <c r="A4824" s="35">
        <v>890381</v>
      </c>
      <c r="B4824" s="36" t="s">
        <v>10602</v>
      </c>
      <c r="C4824" s="37" t="s">
        <v>9928</v>
      </c>
      <c r="D4824" s="37" t="s">
        <v>11364</v>
      </c>
      <c r="E4824" s="35">
        <v>890381</v>
      </c>
      <c r="F4824" s="38" t="s">
        <v>5842</v>
      </c>
      <c r="G4824" s="36" t="s">
        <v>9253</v>
      </c>
      <c r="H4824" s="42">
        <v>132874.37420400002</v>
      </c>
      <c r="I4824" s="39"/>
      <c r="J4824" s="42">
        <f t="shared" si="208"/>
        <v>132874.37420400002</v>
      </c>
      <c r="K4824" s="43">
        <v>0</v>
      </c>
      <c r="L4824" s="36">
        <v>100</v>
      </c>
      <c r="M4824" s="36">
        <v>1</v>
      </c>
      <c r="N4824" s="40" t="s">
        <v>9323</v>
      </c>
      <c r="O4824" s="37" t="s">
        <v>9255</v>
      </c>
      <c r="P4824" s="36">
        <v>339</v>
      </c>
      <c r="Q4824" s="37" t="s">
        <v>9410</v>
      </c>
    </row>
    <row r="4825" spans="1:17" ht="15" customHeight="1">
      <c r="A4825" s="35">
        <v>890380</v>
      </c>
      <c r="B4825" s="36" t="s">
        <v>10602</v>
      </c>
      <c r="C4825" s="37" t="s">
        <v>9928</v>
      </c>
      <c r="D4825" s="37" t="s">
        <v>11364</v>
      </c>
      <c r="E4825" s="35" t="s">
        <v>12689</v>
      </c>
      <c r="F4825" s="38" t="s">
        <v>12690</v>
      </c>
      <c r="G4825" s="36" t="s">
        <v>9253</v>
      </c>
      <c r="H4825" s="42">
        <v>90596.164230000009</v>
      </c>
      <c r="I4825" s="39"/>
      <c r="J4825" s="42">
        <f t="shared" si="208"/>
        <v>90596.164230000009</v>
      </c>
      <c r="K4825" s="43">
        <v>0</v>
      </c>
      <c r="L4825" s="36">
        <v>100</v>
      </c>
      <c r="M4825" s="36">
        <v>1</v>
      </c>
      <c r="N4825" s="40" t="s">
        <v>9323</v>
      </c>
      <c r="O4825" s="37" t="s">
        <v>9255</v>
      </c>
      <c r="P4825" s="36">
        <v>339</v>
      </c>
      <c r="Q4825" s="37" t="s">
        <v>9410</v>
      </c>
    </row>
    <row r="4826" spans="1:17" ht="15" customHeight="1">
      <c r="A4826" s="35">
        <v>890380</v>
      </c>
      <c r="B4826" s="36" t="s">
        <v>10602</v>
      </c>
      <c r="C4826" s="37" t="s">
        <v>9928</v>
      </c>
      <c r="D4826" s="37" t="s">
        <v>11364</v>
      </c>
      <c r="E4826" s="35">
        <v>890380</v>
      </c>
      <c r="F4826" s="38" t="s">
        <v>5840</v>
      </c>
      <c r="G4826" s="36" t="s">
        <v>9253</v>
      </c>
      <c r="H4826" s="42">
        <v>67947.123172499996</v>
      </c>
      <c r="I4826" s="39"/>
      <c r="J4826" s="42">
        <f t="shared" si="208"/>
        <v>67947.123172499996</v>
      </c>
      <c r="K4826" s="43">
        <v>0</v>
      </c>
      <c r="L4826" s="36">
        <v>100</v>
      </c>
      <c r="M4826" s="36">
        <v>1</v>
      </c>
      <c r="N4826" s="40" t="s">
        <v>9323</v>
      </c>
      <c r="O4826" s="37" t="s">
        <v>9255</v>
      </c>
      <c r="P4826" s="36">
        <v>339</v>
      </c>
      <c r="Q4826" s="37" t="s">
        <v>9410</v>
      </c>
    </row>
    <row r="4827" spans="1:17" ht="15" customHeight="1">
      <c r="A4827" s="35">
        <v>890379</v>
      </c>
      <c r="B4827" s="36" t="s">
        <v>10602</v>
      </c>
      <c r="C4827" s="37" t="s">
        <v>9928</v>
      </c>
      <c r="D4827" s="37" t="s">
        <v>11364</v>
      </c>
      <c r="E4827" s="35">
        <v>890379</v>
      </c>
      <c r="F4827" s="38" t="s">
        <v>9059</v>
      </c>
      <c r="G4827" s="36" t="s">
        <v>9253</v>
      </c>
      <c r="H4827" s="42">
        <v>120794.88563999999</v>
      </c>
      <c r="I4827" s="39"/>
      <c r="J4827" s="42">
        <f t="shared" si="208"/>
        <v>120794.88563999999</v>
      </c>
      <c r="K4827" s="43">
        <v>0</v>
      </c>
      <c r="L4827" s="36">
        <v>100</v>
      </c>
      <c r="M4827" s="36">
        <v>1</v>
      </c>
      <c r="N4827" s="40" t="s">
        <v>9323</v>
      </c>
      <c r="O4827" s="37" t="s">
        <v>9255</v>
      </c>
      <c r="P4827" s="36">
        <v>391</v>
      </c>
      <c r="Q4827" s="37" t="s">
        <v>11731</v>
      </c>
    </row>
    <row r="4828" spans="1:17" ht="15" customHeight="1">
      <c r="A4828" s="35">
        <v>890378</v>
      </c>
      <c r="B4828" s="36" t="s">
        <v>10602</v>
      </c>
      <c r="C4828" s="37" t="s">
        <v>9928</v>
      </c>
      <c r="D4828" s="37" t="s">
        <v>11364</v>
      </c>
      <c r="E4828" s="35">
        <v>890378</v>
      </c>
      <c r="F4828" s="38" t="s">
        <v>9058</v>
      </c>
      <c r="G4828" s="36" t="s">
        <v>9253</v>
      </c>
      <c r="H4828" s="42">
        <v>120794.88563999999</v>
      </c>
      <c r="I4828" s="39"/>
      <c r="J4828" s="42">
        <f t="shared" si="208"/>
        <v>120794.88563999999</v>
      </c>
      <c r="K4828" s="43">
        <v>0</v>
      </c>
      <c r="L4828" s="36">
        <v>100</v>
      </c>
      <c r="M4828" s="36">
        <v>1</v>
      </c>
      <c r="N4828" s="40" t="s">
        <v>9323</v>
      </c>
      <c r="O4828" s="37" t="s">
        <v>9255</v>
      </c>
      <c r="P4828" s="36">
        <v>336</v>
      </c>
      <c r="Q4828" s="37" t="s">
        <v>11732</v>
      </c>
    </row>
    <row r="4829" spans="1:17" ht="15" customHeight="1">
      <c r="A4829" s="35">
        <v>890377</v>
      </c>
      <c r="B4829" s="36" t="s">
        <v>10602</v>
      </c>
      <c r="C4829" s="37" t="s">
        <v>9928</v>
      </c>
      <c r="D4829" s="37" t="s">
        <v>11364</v>
      </c>
      <c r="E4829" s="35">
        <v>890377</v>
      </c>
      <c r="F4829" s="38" t="s">
        <v>9057</v>
      </c>
      <c r="G4829" s="36" t="s">
        <v>9253</v>
      </c>
      <c r="H4829" s="42">
        <v>120794.88563999999</v>
      </c>
      <c r="I4829" s="39"/>
      <c r="J4829" s="42">
        <f t="shared" si="208"/>
        <v>120794.88563999999</v>
      </c>
      <c r="K4829" s="43">
        <v>0</v>
      </c>
      <c r="L4829" s="36">
        <v>100</v>
      </c>
      <c r="M4829" s="36">
        <v>1</v>
      </c>
      <c r="N4829" s="40" t="s">
        <v>9323</v>
      </c>
      <c r="O4829" s="37" t="s">
        <v>9255</v>
      </c>
      <c r="P4829" s="36">
        <v>391</v>
      </c>
      <c r="Q4829" s="37" t="s">
        <v>11731</v>
      </c>
    </row>
    <row r="4830" spans="1:17" ht="15" customHeight="1">
      <c r="A4830" s="35">
        <v>890374</v>
      </c>
      <c r="B4830" s="36" t="s">
        <v>10602</v>
      </c>
      <c r="C4830" s="37" t="s">
        <v>9928</v>
      </c>
      <c r="D4830" s="37" t="s">
        <v>11364</v>
      </c>
      <c r="E4830" s="35">
        <v>890374</v>
      </c>
      <c r="F4830" s="38" t="s">
        <v>5837</v>
      </c>
      <c r="G4830" s="36" t="s">
        <v>9253</v>
      </c>
      <c r="H4830" s="42">
        <v>120794.88563999999</v>
      </c>
      <c r="I4830" s="39"/>
      <c r="J4830" s="42">
        <f t="shared" si="208"/>
        <v>120794.88563999999</v>
      </c>
      <c r="K4830" s="43">
        <v>0</v>
      </c>
      <c r="L4830" s="36">
        <v>100</v>
      </c>
      <c r="M4830" s="36">
        <v>1</v>
      </c>
      <c r="N4830" s="40" t="s">
        <v>9323</v>
      </c>
      <c r="O4830" s="37" t="s">
        <v>9255</v>
      </c>
      <c r="P4830" s="36">
        <v>332</v>
      </c>
      <c r="Q4830" s="37" t="s">
        <v>9904</v>
      </c>
    </row>
    <row r="4831" spans="1:17" ht="15" customHeight="1">
      <c r="A4831" s="35">
        <v>890373</v>
      </c>
      <c r="B4831" s="36" t="s">
        <v>10602</v>
      </c>
      <c r="C4831" s="37" t="s">
        <v>9928</v>
      </c>
      <c r="D4831" s="37" t="s">
        <v>11364</v>
      </c>
      <c r="E4831" s="35">
        <v>890373</v>
      </c>
      <c r="F4831" s="38" t="s">
        <v>5836</v>
      </c>
      <c r="G4831" s="36" t="s">
        <v>9253</v>
      </c>
      <c r="H4831" s="42">
        <v>90596.164230000009</v>
      </c>
      <c r="I4831" s="39"/>
      <c r="J4831" s="42">
        <f t="shared" si="208"/>
        <v>90596.164230000009</v>
      </c>
      <c r="K4831" s="43">
        <v>0</v>
      </c>
      <c r="L4831" s="36">
        <v>100</v>
      </c>
      <c r="M4831" s="36">
        <v>1</v>
      </c>
      <c r="N4831" s="40" t="s">
        <v>9323</v>
      </c>
      <c r="O4831" s="37" t="s">
        <v>9255</v>
      </c>
      <c r="P4831" s="36">
        <v>387</v>
      </c>
      <c r="Q4831" s="37" t="s">
        <v>9328</v>
      </c>
    </row>
    <row r="4832" spans="1:17" ht="15" customHeight="1">
      <c r="A4832" s="35">
        <v>890371</v>
      </c>
      <c r="B4832" s="36" t="s">
        <v>10602</v>
      </c>
      <c r="C4832" s="37" t="s">
        <v>9928</v>
      </c>
      <c r="D4832" s="37" t="s">
        <v>11364</v>
      </c>
      <c r="E4832" s="35">
        <v>890371</v>
      </c>
      <c r="F4832" s="38" t="s">
        <v>5834</v>
      </c>
      <c r="G4832" s="36" t="s">
        <v>9253</v>
      </c>
      <c r="H4832" s="42">
        <v>120794.88563999999</v>
      </c>
      <c r="I4832" s="39"/>
      <c r="J4832" s="42">
        <f t="shared" si="208"/>
        <v>120794.88563999999</v>
      </c>
      <c r="K4832" s="43">
        <v>0</v>
      </c>
      <c r="L4832" s="36">
        <v>100</v>
      </c>
      <c r="M4832" s="36">
        <v>1</v>
      </c>
      <c r="N4832" s="40" t="s">
        <v>9323</v>
      </c>
      <c r="O4832" s="37" t="s">
        <v>9255</v>
      </c>
      <c r="P4832" s="36">
        <v>331</v>
      </c>
      <c r="Q4832" s="37" t="s">
        <v>10192</v>
      </c>
    </row>
    <row r="4833" spans="1:17" ht="15" customHeight="1">
      <c r="A4833" s="35">
        <v>890367</v>
      </c>
      <c r="B4833" s="36" t="s">
        <v>10602</v>
      </c>
      <c r="C4833" s="37" t="s">
        <v>9928</v>
      </c>
      <c r="D4833" s="37" t="s">
        <v>11364</v>
      </c>
      <c r="E4833" s="35">
        <v>890367</v>
      </c>
      <c r="F4833" s="37" t="s">
        <v>9055</v>
      </c>
      <c r="G4833" s="36" t="s">
        <v>9253</v>
      </c>
      <c r="H4833" s="42">
        <v>117775.01349899999</v>
      </c>
      <c r="I4833" s="39"/>
      <c r="J4833" s="42">
        <f t="shared" si="208"/>
        <v>117775.01349899999</v>
      </c>
      <c r="K4833" s="43">
        <v>0</v>
      </c>
      <c r="L4833" s="36">
        <v>100</v>
      </c>
      <c r="M4833" s="36">
        <v>1</v>
      </c>
      <c r="N4833" s="40" t="s">
        <v>9323</v>
      </c>
      <c r="O4833" s="37" t="s">
        <v>9255</v>
      </c>
      <c r="P4833" s="36">
        <v>383</v>
      </c>
      <c r="Q4833" s="37" t="s">
        <v>9709</v>
      </c>
    </row>
    <row r="4834" spans="1:17" ht="15" customHeight="1">
      <c r="A4834" s="35">
        <v>890366</v>
      </c>
      <c r="B4834" s="36" t="s">
        <v>10602</v>
      </c>
      <c r="C4834" s="37" t="s">
        <v>9928</v>
      </c>
      <c r="D4834" s="37" t="s">
        <v>11364</v>
      </c>
      <c r="E4834" s="35">
        <v>890366</v>
      </c>
      <c r="F4834" s="38" t="s">
        <v>5830</v>
      </c>
      <c r="G4834" s="36" t="s">
        <v>9253</v>
      </c>
      <c r="H4834" s="42">
        <v>83046.483877499995</v>
      </c>
      <c r="I4834" s="39"/>
      <c r="J4834" s="42">
        <f t="shared" si="208"/>
        <v>83046.483877499995</v>
      </c>
      <c r="K4834" s="43">
        <v>0</v>
      </c>
      <c r="L4834" s="36">
        <v>100</v>
      </c>
      <c r="M4834" s="36">
        <v>1</v>
      </c>
      <c r="N4834" s="40" t="s">
        <v>9323</v>
      </c>
      <c r="O4834" s="37" t="s">
        <v>9255</v>
      </c>
      <c r="P4834" s="36">
        <v>329</v>
      </c>
      <c r="Q4834" s="37" t="s">
        <v>11735</v>
      </c>
    </row>
    <row r="4835" spans="1:17" ht="15" customHeight="1">
      <c r="A4835" s="35">
        <v>890364</v>
      </c>
      <c r="B4835" s="36" t="s">
        <v>10602</v>
      </c>
      <c r="C4835" s="37" t="s">
        <v>9928</v>
      </c>
      <c r="D4835" s="37" t="s">
        <v>11364</v>
      </c>
      <c r="E4835" s="35">
        <v>890364</v>
      </c>
      <c r="F4835" s="38" t="s">
        <v>5829</v>
      </c>
      <c r="G4835" s="36" t="s">
        <v>9253</v>
      </c>
      <c r="H4835" s="42">
        <v>67947.123172499996</v>
      </c>
      <c r="I4835" s="39"/>
      <c r="J4835" s="42">
        <f t="shared" si="208"/>
        <v>67947.123172499996</v>
      </c>
      <c r="K4835" s="43">
        <v>0</v>
      </c>
      <c r="L4835" s="36">
        <v>100</v>
      </c>
      <c r="M4835" s="36">
        <v>1</v>
      </c>
      <c r="N4835" s="40" t="s">
        <v>9323</v>
      </c>
      <c r="O4835" s="37" t="s">
        <v>9255</v>
      </c>
      <c r="P4835" s="36">
        <v>327</v>
      </c>
      <c r="Q4835" s="37" t="s">
        <v>9354</v>
      </c>
    </row>
    <row r="4836" spans="1:17" ht="15" customHeight="1">
      <c r="A4836" s="35">
        <v>890355</v>
      </c>
      <c r="B4836" s="36" t="s">
        <v>10602</v>
      </c>
      <c r="C4836" s="37" t="s">
        <v>9928</v>
      </c>
      <c r="D4836" s="37" t="s">
        <v>11364</v>
      </c>
      <c r="E4836" s="35">
        <v>890355</v>
      </c>
      <c r="F4836" s="38" t="s">
        <v>9054</v>
      </c>
      <c r="G4836" s="36" t="s">
        <v>9253</v>
      </c>
      <c r="H4836" s="42">
        <v>120794.88563999999</v>
      </c>
      <c r="I4836" s="39"/>
      <c r="J4836" s="42">
        <f t="shared" si="208"/>
        <v>120794.88563999999</v>
      </c>
      <c r="K4836" s="43">
        <v>0</v>
      </c>
      <c r="L4836" s="36">
        <v>100</v>
      </c>
      <c r="M4836" s="36">
        <v>1</v>
      </c>
      <c r="N4836" s="40" t="s">
        <v>9323</v>
      </c>
      <c r="O4836" s="37" t="s">
        <v>9255</v>
      </c>
      <c r="P4836" s="36">
        <v>364</v>
      </c>
      <c r="Q4836" s="37" t="s">
        <v>9396</v>
      </c>
    </row>
    <row r="4837" spans="1:17" ht="15" customHeight="1">
      <c r="A4837" s="35">
        <v>890399</v>
      </c>
      <c r="B4837" s="36" t="s">
        <v>10602</v>
      </c>
      <c r="C4837" s="38" t="s">
        <v>9928</v>
      </c>
      <c r="D4837" s="38" t="s">
        <v>11364</v>
      </c>
      <c r="E4837" s="35">
        <v>890399</v>
      </c>
      <c r="F4837" s="37" t="s">
        <v>12691</v>
      </c>
      <c r="G4837" s="36" t="s">
        <v>9253</v>
      </c>
      <c r="H4837" s="42">
        <v>150128.69221350001</v>
      </c>
      <c r="I4837" s="39"/>
      <c r="J4837" s="42">
        <f t="shared" si="208"/>
        <v>150128.69221350001</v>
      </c>
      <c r="K4837" s="43">
        <v>0</v>
      </c>
      <c r="L4837" s="36">
        <v>100</v>
      </c>
      <c r="M4837" s="36">
        <v>1</v>
      </c>
      <c r="N4837" s="40" t="s">
        <v>9323</v>
      </c>
      <c r="O4837" s="37" t="s">
        <v>9255</v>
      </c>
      <c r="P4837" s="36">
        <v>323</v>
      </c>
      <c r="Q4837" s="37" t="s">
        <v>11738</v>
      </c>
    </row>
    <row r="4838" spans="1:17" ht="15" customHeight="1">
      <c r="A4838" s="35">
        <v>890354</v>
      </c>
      <c r="B4838" s="36" t="s">
        <v>10602</v>
      </c>
      <c r="C4838" s="37" t="s">
        <v>9928</v>
      </c>
      <c r="D4838" s="37" t="s">
        <v>11364</v>
      </c>
      <c r="E4838" s="35">
        <v>890354</v>
      </c>
      <c r="F4838" s="38" t="s">
        <v>5826</v>
      </c>
      <c r="G4838" s="36" t="s">
        <v>9253</v>
      </c>
      <c r="H4838" s="42">
        <v>120794.88563999999</v>
      </c>
      <c r="I4838" s="39"/>
      <c r="J4838" s="42">
        <f t="shared" si="208"/>
        <v>120794.88563999999</v>
      </c>
      <c r="K4838" s="43">
        <v>0</v>
      </c>
      <c r="L4838" s="36">
        <v>100</v>
      </c>
      <c r="M4838" s="36">
        <v>1</v>
      </c>
      <c r="N4838" s="40" t="s">
        <v>9323</v>
      </c>
      <c r="O4838" s="37" t="s">
        <v>9255</v>
      </c>
      <c r="P4838" s="36">
        <v>323</v>
      </c>
      <c r="Q4838" s="37" t="s">
        <v>11738</v>
      </c>
    </row>
    <row r="4839" spans="1:17" ht="15" customHeight="1">
      <c r="A4839" s="35">
        <v>890352</v>
      </c>
      <c r="B4839" s="36" t="s">
        <v>10602</v>
      </c>
      <c r="C4839" s="37" t="s">
        <v>9928</v>
      </c>
      <c r="D4839" s="37" t="s">
        <v>11364</v>
      </c>
      <c r="E4839" s="35">
        <v>890352</v>
      </c>
      <c r="F4839" s="38" t="s">
        <v>12692</v>
      </c>
      <c r="G4839" s="36" t="s">
        <v>9253</v>
      </c>
      <c r="H4839" s="42">
        <v>120794.88563999999</v>
      </c>
      <c r="I4839" s="39"/>
      <c r="J4839" s="42">
        <f t="shared" si="208"/>
        <v>120794.88563999999</v>
      </c>
      <c r="K4839" s="43">
        <v>0</v>
      </c>
      <c r="L4839" s="36">
        <v>100</v>
      </c>
      <c r="M4839" s="36">
        <v>1</v>
      </c>
      <c r="N4839" s="40" t="s">
        <v>9323</v>
      </c>
      <c r="O4839" s="37" t="s">
        <v>9255</v>
      </c>
      <c r="P4839" s="36">
        <v>391</v>
      </c>
      <c r="Q4839" s="37" t="s">
        <v>11731</v>
      </c>
    </row>
    <row r="4840" spans="1:17" ht="15" customHeight="1">
      <c r="A4840" s="35">
        <v>890351</v>
      </c>
      <c r="B4840" s="36" t="s">
        <v>10602</v>
      </c>
      <c r="C4840" s="37" t="s">
        <v>9928</v>
      </c>
      <c r="D4840" s="37" t="s">
        <v>11364</v>
      </c>
      <c r="E4840" s="35">
        <v>890351</v>
      </c>
      <c r="F4840" s="38" t="s">
        <v>5823</v>
      </c>
      <c r="G4840" s="36" t="s">
        <v>9253</v>
      </c>
      <c r="H4840" s="42">
        <v>120794.88563999999</v>
      </c>
      <c r="I4840" s="39"/>
      <c r="J4840" s="42">
        <f t="shared" si="208"/>
        <v>120794.88563999999</v>
      </c>
      <c r="K4840" s="43">
        <v>0</v>
      </c>
      <c r="L4840" s="36">
        <v>100</v>
      </c>
      <c r="M4840" s="36">
        <v>1</v>
      </c>
      <c r="N4840" s="40" t="s">
        <v>9323</v>
      </c>
      <c r="O4840" s="37" t="s">
        <v>9255</v>
      </c>
      <c r="P4840" s="36">
        <v>321</v>
      </c>
      <c r="Q4840" s="37" t="s">
        <v>11740</v>
      </c>
    </row>
    <row r="4841" spans="1:17" ht="15" customHeight="1">
      <c r="A4841" s="35">
        <v>890350</v>
      </c>
      <c r="B4841" s="36" t="s">
        <v>10602</v>
      </c>
      <c r="C4841" s="37" t="s">
        <v>9928</v>
      </c>
      <c r="D4841" s="37" t="s">
        <v>11364</v>
      </c>
      <c r="E4841" s="35" t="s">
        <v>12693</v>
      </c>
      <c r="F4841" s="38" t="s">
        <v>12694</v>
      </c>
      <c r="G4841" s="36" t="s">
        <v>9253</v>
      </c>
      <c r="H4841" s="42">
        <v>120794.88563999999</v>
      </c>
      <c r="I4841" s="39"/>
      <c r="J4841" s="42">
        <f t="shared" si="208"/>
        <v>120794.88563999999</v>
      </c>
      <c r="K4841" s="43">
        <v>0</v>
      </c>
      <c r="L4841" s="36">
        <v>100</v>
      </c>
      <c r="M4841" s="36">
        <v>1</v>
      </c>
      <c r="N4841" s="40" t="s">
        <v>9323</v>
      </c>
      <c r="O4841" s="37" t="s">
        <v>9255</v>
      </c>
      <c r="P4841" s="36">
        <v>320</v>
      </c>
      <c r="Q4841" s="37" t="s">
        <v>9381</v>
      </c>
    </row>
    <row r="4842" spans="1:17" ht="15" customHeight="1">
      <c r="A4842" s="35">
        <v>890350</v>
      </c>
      <c r="B4842" s="36" t="s">
        <v>10602</v>
      </c>
      <c r="C4842" s="37" t="s">
        <v>9928</v>
      </c>
      <c r="D4842" s="37" t="s">
        <v>11364</v>
      </c>
      <c r="E4842" s="35">
        <v>890350</v>
      </c>
      <c r="F4842" s="38" t="s">
        <v>5821</v>
      </c>
      <c r="G4842" s="36" t="s">
        <v>9253</v>
      </c>
      <c r="H4842" s="42">
        <v>67947.123172499996</v>
      </c>
      <c r="I4842" s="39"/>
      <c r="J4842" s="42">
        <f t="shared" si="208"/>
        <v>67947.123172499996</v>
      </c>
      <c r="K4842" s="43">
        <v>0</v>
      </c>
      <c r="L4842" s="36">
        <v>100</v>
      </c>
      <c r="M4842" s="36">
        <v>1</v>
      </c>
      <c r="N4842" s="40" t="s">
        <v>9323</v>
      </c>
      <c r="O4842" s="37" t="s">
        <v>9255</v>
      </c>
      <c r="P4842" s="36">
        <v>320</v>
      </c>
      <c r="Q4842" s="37" t="s">
        <v>9381</v>
      </c>
    </row>
    <row r="4843" spans="1:17" ht="15" customHeight="1">
      <c r="A4843" s="35">
        <v>890349</v>
      </c>
      <c r="B4843" s="36" t="s">
        <v>10602</v>
      </c>
      <c r="C4843" s="37" t="s">
        <v>9928</v>
      </c>
      <c r="D4843" s="37" t="s">
        <v>11364</v>
      </c>
      <c r="E4843" s="35">
        <v>890349</v>
      </c>
      <c r="F4843" s="38" t="s">
        <v>5820</v>
      </c>
      <c r="G4843" s="50" t="s">
        <v>9253</v>
      </c>
      <c r="H4843" s="42">
        <v>140283</v>
      </c>
      <c r="I4843" s="39"/>
      <c r="J4843" s="42">
        <f t="shared" si="208"/>
        <v>140283</v>
      </c>
      <c r="K4843" s="36">
        <v>0</v>
      </c>
      <c r="L4843" s="36">
        <v>100</v>
      </c>
      <c r="M4843" s="36">
        <v>1</v>
      </c>
      <c r="N4843" s="40" t="s">
        <v>9323</v>
      </c>
      <c r="O4843" s="37" t="s">
        <v>9255</v>
      </c>
      <c r="P4843" s="36">
        <v>318</v>
      </c>
      <c r="Q4843" s="37" t="s">
        <v>11741</v>
      </c>
    </row>
    <row r="4844" spans="1:17" ht="15" customHeight="1">
      <c r="A4844" s="35">
        <v>890346</v>
      </c>
      <c r="B4844" s="36" t="s">
        <v>10602</v>
      </c>
      <c r="C4844" s="37" t="s">
        <v>9928</v>
      </c>
      <c r="D4844" s="37" t="s">
        <v>11364</v>
      </c>
      <c r="E4844" s="35">
        <v>890346</v>
      </c>
      <c r="F4844" s="38" t="s">
        <v>12695</v>
      </c>
      <c r="G4844" s="36" t="s">
        <v>9253</v>
      </c>
      <c r="H4844" s="42">
        <v>90596.164230000009</v>
      </c>
      <c r="I4844" s="39"/>
      <c r="J4844" s="42">
        <f t="shared" si="208"/>
        <v>90596.164230000009</v>
      </c>
      <c r="K4844" s="43">
        <v>0</v>
      </c>
      <c r="L4844" s="36">
        <v>100</v>
      </c>
      <c r="M4844" s="36">
        <v>1</v>
      </c>
      <c r="N4844" s="40" t="s">
        <v>9323</v>
      </c>
      <c r="O4844" s="37" t="s">
        <v>9255</v>
      </c>
      <c r="P4844" s="36">
        <v>316</v>
      </c>
      <c r="Q4844" s="37" t="s">
        <v>9428</v>
      </c>
    </row>
    <row r="4845" spans="1:17" ht="15" customHeight="1">
      <c r="A4845" s="35">
        <v>890344</v>
      </c>
      <c r="B4845" s="36" t="s">
        <v>10602</v>
      </c>
      <c r="C4845" s="37" t="s">
        <v>9928</v>
      </c>
      <c r="D4845" s="37" t="s">
        <v>11364</v>
      </c>
      <c r="E4845" s="35">
        <v>890344</v>
      </c>
      <c r="F4845" s="38" t="s">
        <v>5814</v>
      </c>
      <c r="G4845" s="50" t="s">
        <v>9253</v>
      </c>
      <c r="H4845" s="42">
        <v>132631.20000000001</v>
      </c>
      <c r="I4845" s="39"/>
      <c r="J4845" s="42">
        <f t="shared" si="208"/>
        <v>132631.20000000001</v>
      </c>
      <c r="K4845" s="36">
        <v>0</v>
      </c>
      <c r="L4845" s="36">
        <v>100</v>
      </c>
      <c r="M4845" s="36">
        <v>1</v>
      </c>
      <c r="N4845" s="40" t="s">
        <v>9323</v>
      </c>
      <c r="O4845" s="37" t="s">
        <v>9255</v>
      </c>
      <c r="P4845" s="36">
        <v>310</v>
      </c>
      <c r="Q4845" s="37" t="s">
        <v>11743</v>
      </c>
    </row>
    <row r="4846" spans="1:17" ht="15" customHeight="1">
      <c r="A4846" s="35">
        <v>890343</v>
      </c>
      <c r="B4846" s="36" t="s">
        <v>10602</v>
      </c>
      <c r="C4846" s="37" t="s">
        <v>9928</v>
      </c>
      <c r="D4846" s="37" t="s">
        <v>11364</v>
      </c>
      <c r="E4846" s="35">
        <v>8903432</v>
      </c>
      <c r="F4846" s="38" t="s">
        <v>12696</v>
      </c>
      <c r="G4846" s="36" t="s">
        <v>9253</v>
      </c>
      <c r="H4846" s="42">
        <v>120794.88563999999</v>
      </c>
      <c r="I4846" s="39"/>
      <c r="J4846" s="42">
        <f t="shared" si="208"/>
        <v>120794.88563999999</v>
      </c>
      <c r="K4846" s="43">
        <v>0</v>
      </c>
      <c r="L4846" s="36">
        <v>100</v>
      </c>
      <c r="M4846" s="36">
        <v>1</v>
      </c>
      <c r="N4846" s="40" t="s">
        <v>9323</v>
      </c>
      <c r="O4846" s="37" t="s">
        <v>9255</v>
      </c>
      <c r="P4846" s="36">
        <v>309</v>
      </c>
      <c r="Q4846" s="37" t="s">
        <v>11386</v>
      </c>
    </row>
    <row r="4847" spans="1:17" ht="15" customHeight="1">
      <c r="A4847" s="35">
        <v>890343</v>
      </c>
      <c r="B4847" s="36" t="s">
        <v>10602</v>
      </c>
      <c r="C4847" s="37" t="s">
        <v>9928</v>
      </c>
      <c r="D4847" s="37" t="s">
        <v>11364</v>
      </c>
      <c r="E4847" s="35">
        <v>890343</v>
      </c>
      <c r="F4847" s="38" t="s">
        <v>9053</v>
      </c>
      <c r="G4847" s="36" t="s">
        <v>9253</v>
      </c>
      <c r="H4847" s="42">
        <v>120794.88563999999</v>
      </c>
      <c r="I4847" s="39"/>
      <c r="J4847" s="42">
        <f t="shared" si="208"/>
        <v>120794.88563999999</v>
      </c>
      <c r="K4847" s="43">
        <v>0</v>
      </c>
      <c r="L4847" s="36">
        <v>100</v>
      </c>
      <c r="M4847" s="36">
        <v>1</v>
      </c>
      <c r="N4847" s="40" t="s">
        <v>9323</v>
      </c>
      <c r="O4847" s="37" t="s">
        <v>9255</v>
      </c>
      <c r="P4847" s="36">
        <v>309</v>
      </c>
      <c r="Q4847" s="37" t="s">
        <v>11386</v>
      </c>
    </row>
    <row r="4848" spans="1:17" ht="15" customHeight="1">
      <c r="A4848" s="35">
        <v>890342</v>
      </c>
      <c r="B4848" s="36" t="s">
        <v>10602</v>
      </c>
      <c r="C4848" s="37" t="s">
        <v>9928</v>
      </c>
      <c r="D4848" s="37" t="s">
        <v>11364</v>
      </c>
      <c r="E4848" s="35" t="s">
        <v>12697</v>
      </c>
      <c r="F4848" s="38" t="s">
        <v>12698</v>
      </c>
      <c r="G4848" s="36" t="s">
        <v>9253</v>
      </c>
      <c r="H4848" s="42">
        <v>120794.88563999999</v>
      </c>
      <c r="I4848" s="39"/>
      <c r="J4848" s="42">
        <f t="shared" si="208"/>
        <v>120794.88563999999</v>
      </c>
      <c r="K4848" s="43">
        <v>0</v>
      </c>
      <c r="L4848" s="36">
        <v>100</v>
      </c>
      <c r="M4848" s="36">
        <v>1</v>
      </c>
      <c r="N4848" s="40" t="s">
        <v>9323</v>
      </c>
      <c r="O4848" s="37" t="s">
        <v>9255</v>
      </c>
      <c r="P4848" s="36">
        <v>308</v>
      </c>
      <c r="Q4848" s="37" t="s">
        <v>11748</v>
      </c>
    </row>
    <row r="4849" spans="1:17" ht="15" customHeight="1">
      <c r="A4849" s="35">
        <v>890342</v>
      </c>
      <c r="B4849" s="36" t="s">
        <v>10602</v>
      </c>
      <c r="C4849" s="37" t="s">
        <v>9928</v>
      </c>
      <c r="D4849" s="37" t="s">
        <v>11364</v>
      </c>
      <c r="E4849" s="35">
        <v>890342</v>
      </c>
      <c r="F4849" s="38" t="s">
        <v>5813</v>
      </c>
      <c r="G4849" s="36" t="s">
        <v>9253</v>
      </c>
      <c r="H4849" s="42">
        <v>90596.164230000009</v>
      </c>
      <c r="I4849" s="39"/>
      <c r="J4849" s="42">
        <f t="shared" si="208"/>
        <v>90596.164230000009</v>
      </c>
      <c r="K4849" s="43">
        <v>0</v>
      </c>
      <c r="L4849" s="36">
        <v>100</v>
      </c>
      <c r="M4849" s="36">
        <v>1</v>
      </c>
      <c r="N4849" s="40" t="s">
        <v>9323</v>
      </c>
      <c r="O4849" s="37" t="s">
        <v>9255</v>
      </c>
      <c r="P4849" s="36">
        <v>308</v>
      </c>
      <c r="Q4849" s="37" t="s">
        <v>11748</v>
      </c>
    </row>
    <row r="4850" spans="1:17" ht="15" customHeight="1">
      <c r="A4850" s="35">
        <v>890341</v>
      </c>
      <c r="B4850" s="36" t="s">
        <v>10602</v>
      </c>
      <c r="C4850" s="37" t="s">
        <v>9928</v>
      </c>
      <c r="D4850" s="37" t="s">
        <v>11364</v>
      </c>
      <c r="E4850" s="35">
        <v>890341</v>
      </c>
      <c r="F4850" s="38" t="s">
        <v>5812</v>
      </c>
      <c r="G4850" s="36" t="s">
        <v>9253</v>
      </c>
      <c r="H4850" s="42">
        <v>120794.88563999999</v>
      </c>
      <c r="I4850" s="39"/>
      <c r="J4850" s="42">
        <f t="shared" si="208"/>
        <v>120794.88563999999</v>
      </c>
      <c r="K4850" s="43">
        <v>0</v>
      </c>
      <c r="L4850" s="36">
        <v>100</v>
      </c>
      <c r="M4850" s="36">
        <v>1</v>
      </c>
      <c r="N4850" s="40" t="s">
        <v>9323</v>
      </c>
      <c r="O4850" s="37" t="s">
        <v>9255</v>
      </c>
      <c r="P4850" s="36">
        <v>377</v>
      </c>
      <c r="Q4850" s="37" t="s">
        <v>11749</v>
      </c>
    </row>
    <row r="4851" spans="1:17" ht="15" customHeight="1">
      <c r="A4851" s="35">
        <v>890340</v>
      </c>
      <c r="B4851" s="36" t="s">
        <v>10602</v>
      </c>
      <c r="C4851" s="37" t="s">
        <v>9928</v>
      </c>
      <c r="D4851" s="37" t="s">
        <v>11364</v>
      </c>
      <c r="E4851" s="35">
        <v>890340</v>
      </c>
      <c r="F4851" s="38" t="s">
        <v>5811</v>
      </c>
      <c r="G4851" s="36" t="s">
        <v>9253</v>
      </c>
      <c r="H4851" s="42">
        <v>90596.164230000009</v>
      </c>
      <c r="I4851" s="39"/>
      <c r="J4851" s="42">
        <f t="shared" si="208"/>
        <v>90596.164230000009</v>
      </c>
      <c r="K4851" s="43">
        <v>0</v>
      </c>
      <c r="L4851" s="36">
        <v>100</v>
      </c>
      <c r="M4851" s="36">
        <v>1</v>
      </c>
      <c r="N4851" s="40" t="s">
        <v>9323</v>
      </c>
      <c r="O4851" s="37" t="s">
        <v>9255</v>
      </c>
      <c r="P4851" s="36">
        <v>372</v>
      </c>
      <c r="Q4851" s="37" t="s">
        <v>11750</v>
      </c>
    </row>
    <row r="4852" spans="1:17" ht="15" customHeight="1">
      <c r="A4852" s="35">
        <v>890339</v>
      </c>
      <c r="B4852" s="36" t="s">
        <v>10602</v>
      </c>
      <c r="C4852" s="37" t="s">
        <v>9928</v>
      </c>
      <c r="D4852" s="37" t="s">
        <v>11364</v>
      </c>
      <c r="E4852" s="35">
        <v>890339</v>
      </c>
      <c r="F4852" s="38" t="s">
        <v>12699</v>
      </c>
      <c r="G4852" s="36" t="s">
        <v>9253</v>
      </c>
      <c r="H4852" s="42">
        <v>90596.164230000009</v>
      </c>
      <c r="I4852" s="39"/>
      <c r="J4852" s="42">
        <f t="shared" si="208"/>
        <v>90596.164230000009</v>
      </c>
      <c r="K4852" s="43">
        <v>0</v>
      </c>
      <c r="L4852" s="36">
        <v>100</v>
      </c>
      <c r="M4852" s="36">
        <v>1</v>
      </c>
      <c r="N4852" s="40" t="s">
        <v>9323</v>
      </c>
      <c r="O4852" s="37" t="s">
        <v>9255</v>
      </c>
      <c r="P4852" s="36">
        <v>369</v>
      </c>
      <c r="Q4852" s="37" t="s">
        <v>9386</v>
      </c>
    </row>
    <row r="4853" spans="1:17" ht="15" customHeight="1">
      <c r="A4853" s="35">
        <v>890338</v>
      </c>
      <c r="B4853" s="36" t="s">
        <v>10602</v>
      </c>
      <c r="C4853" s="37" t="s">
        <v>9928</v>
      </c>
      <c r="D4853" s="37" t="s">
        <v>11364</v>
      </c>
      <c r="E4853" s="35">
        <v>890338</v>
      </c>
      <c r="F4853" s="37" t="s">
        <v>5809</v>
      </c>
      <c r="G4853" s="36" t="s">
        <v>9253</v>
      </c>
      <c r="H4853" s="42">
        <v>90596.164230000009</v>
      </c>
      <c r="I4853" s="39"/>
      <c r="J4853" s="42">
        <f t="shared" si="208"/>
        <v>90596.164230000009</v>
      </c>
      <c r="K4853" s="43">
        <v>0</v>
      </c>
      <c r="L4853" s="36">
        <v>100</v>
      </c>
      <c r="M4853" s="36">
        <v>1</v>
      </c>
      <c r="N4853" s="40" t="s">
        <v>9323</v>
      </c>
      <c r="O4853" s="37" t="s">
        <v>9255</v>
      </c>
      <c r="P4853" s="36">
        <v>306</v>
      </c>
      <c r="Q4853" s="37" t="s">
        <v>9645</v>
      </c>
    </row>
    <row r="4854" spans="1:17" ht="15" customHeight="1">
      <c r="A4854" s="35">
        <v>890337</v>
      </c>
      <c r="B4854" s="36" t="s">
        <v>10602</v>
      </c>
      <c r="C4854" s="37" t="s">
        <v>9928</v>
      </c>
      <c r="D4854" s="37" t="s">
        <v>11364</v>
      </c>
      <c r="E4854" s="35">
        <v>890337</v>
      </c>
      <c r="F4854" s="37" t="s">
        <v>9052</v>
      </c>
      <c r="G4854" s="36" t="s">
        <v>9253</v>
      </c>
      <c r="H4854" s="42">
        <v>90596.164230000009</v>
      </c>
      <c r="I4854" s="39"/>
      <c r="J4854" s="42">
        <f t="shared" si="208"/>
        <v>90596.164230000009</v>
      </c>
      <c r="K4854" s="43">
        <v>0</v>
      </c>
      <c r="L4854" s="36">
        <v>100</v>
      </c>
      <c r="M4854" s="36">
        <v>1</v>
      </c>
      <c r="N4854" s="40" t="s">
        <v>9323</v>
      </c>
      <c r="O4854" s="37" t="s">
        <v>9255</v>
      </c>
      <c r="P4854" s="36">
        <v>377</v>
      </c>
      <c r="Q4854" s="37" t="s">
        <v>11749</v>
      </c>
    </row>
    <row r="4855" spans="1:17" ht="15" customHeight="1">
      <c r="A4855" s="35">
        <v>890336</v>
      </c>
      <c r="B4855" s="36" t="s">
        <v>10602</v>
      </c>
      <c r="C4855" s="37" t="s">
        <v>9928</v>
      </c>
      <c r="D4855" s="37" t="s">
        <v>11364</v>
      </c>
      <c r="E4855" s="35">
        <v>890336</v>
      </c>
      <c r="F4855" s="38" t="s">
        <v>6546</v>
      </c>
      <c r="G4855" s="36" t="s">
        <v>9253</v>
      </c>
      <c r="H4855" s="42">
        <v>90596.164230000009</v>
      </c>
      <c r="I4855" s="39"/>
      <c r="J4855" s="42">
        <f t="shared" si="208"/>
        <v>90596.164230000009</v>
      </c>
      <c r="K4855" s="43">
        <v>0</v>
      </c>
      <c r="L4855" s="36">
        <v>100</v>
      </c>
      <c r="M4855" s="36">
        <v>1</v>
      </c>
      <c r="N4855" s="40" t="s">
        <v>9323</v>
      </c>
      <c r="O4855" s="37" t="s">
        <v>9255</v>
      </c>
      <c r="P4855" s="36">
        <v>205</v>
      </c>
      <c r="Q4855" s="37" t="s">
        <v>9302</v>
      </c>
    </row>
    <row r="4856" spans="1:17" ht="15" customHeight="1">
      <c r="A4856" s="35">
        <v>890335</v>
      </c>
      <c r="B4856" s="36" t="s">
        <v>10602</v>
      </c>
      <c r="C4856" s="37" t="s">
        <v>9928</v>
      </c>
      <c r="D4856" s="37" t="s">
        <v>11364</v>
      </c>
      <c r="E4856" s="35">
        <v>890335</v>
      </c>
      <c r="F4856" s="38" t="s">
        <v>5807</v>
      </c>
      <c r="G4856" s="36" t="s">
        <v>9253</v>
      </c>
      <c r="H4856" s="42">
        <v>67947.123172499996</v>
      </c>
      <c r="I4856" s="39"/>
      <c r="J4856" s="42">
        <f t="shared" si="208"/>
        <v>67947.123172499996</v>
      </c>
      <c r="K4856" s="43">
        <v>0</v>
      </c>
      <c r="L4856" s="36">
        <v>100</v>
      </c>
      <c r="M4856" s="36">
        <v>1</v>
      </c>
      <c r="N4856" s="40" t="s">
        <v>9323</v>
      </c>
      <c r="O4856" s="37" t="s">
        <v>9255</v>
      </c>
      <c r="P4856" s="36">
        <v>304</v>
      </c>
      <c r="Q4856" s="37" t="s">
        <v>9385</v>
      </c>
    </row>
    <row r="4857" spans="1:17" ht="15" customHeight="1">
      <c r="A4857" s="35">
        <v>890334</v>
      </c>
      <c r="B4857" s="51" t="s">
        <v>10602</v>
      </c>
      <c r="C4857" s="37" t="s">
        <v>9928</v>
      </c>
      <c r="D4857" s="37" t="s">
        <v>11364</v>
      </c>
      <c r="E4857" s="35">
        <v>8903341</v>
      </c>
      <c r="F4857" s="37" t="s">
        <v>12700</v>
      </c>
      <c r="G4857" s="52" t="s">
        <v>9253</v>
      </c>
      <c r="H4857" s="42">
        <v>120794.31</v>
      </c>
      <c r="I4857" s="39"/>
      <c r="J4857" s="42">
        <f t="shared" si="208"/>
        <v>120794.31</v>
      </c>
      <c r="K4857" s="52">
        <v>0</v>
      </c>
      <c r="L4857" s="52">
        <v>100</v>
      </c>
      <c r="M4857" s="51">
        <v>1</v>
      </c>
      <c r="N4857" s="40" t="s">
        <v>11757</v>
      </c>
      <c r="O4857" s="37" t="s">
        <v>11758</v>
      </c>
      <c r="P4857" s="36">
        <v>367</v>
      </c>
      <c r="Q4857" s="37" t="s">
        <v>9246</v>
      </c>
    </row>
    <row r="4858" spans="1:17" ht="15" customHeight="1">
      <c r="A4858" s="35">
        <v>890334</v>
      </c>
      <c r="B4858" s="36" t="s">
        <v>10602</v>
      </c>
      <c r="C4858" s="37" t="s">
        <v>9928</v>
      </c>
      <c r="D4858" s="37" t="s">
        <v>11364</v>
      </c>
      <c r="E4858" s="35">
        <v>890334</v>
      </c>
      <c r="F4858" s="38" t="s">
        <v>5806</v>
      </c>
      <c r="G4858" s="36" t="s">
        <v>9253</v>
      </c>
      <c r="H4858" s="42">
        <v>120794.88563999999</v>
      </c>
      <c r="I4858" s="39"/>
      <c r="J4858" s="42">
        <f t="shared" si="208"/>
        <v>120794.88563999999</v>
      </c>
      <c r="K4858" s="43">
        <v>0</v>
      </c>
      <c r="L4858" s="36">
        <v>100</v>
      </c>
      <c r="M4858" s="36">
        <v>1</v>
      </c>
      <c r="N4858" s="40" t="s">
        <v>9323</v>
      </c>
      <c r="O4858" s="37" t="s">
        <v>9255</v>
      </c>
      <c r="P4858" s="36">
        <v>367</v>
      </c>
      <c r="Q4858" s="37" t="s">
        <v>9246</v>
      </c>
    </row>
    <row r="4859" spans="1:17" ht="15" customHeight="1">
      <c r="A4859" s="35">
        <v>890333</v>
      </c>
      <c r="B4859" s="36" t="s">
        <v>10602</v>
      </c>
      <c r="C4859" s="37" t="s">
        <v>9928</v>
      </c>
      <c r="D4859" s="37" t="s">
        <v>11364</v>
      </c>
      <c r="E4859" s="35">
        <v>890333</v>
      </c>
      <c r="F4859" s="38" t="s">
        <v>5805</v>
      </c>
      <c r="G4859" s="36" t="s">
        <v>9253</v>
      </c>
      <c r="H4859" s="42">
        <v>120794.88563999999</v>
      </c>
      <c r="I4859" s="39"/>
      <c r="J4859" s="42">
        <f t="shared" si="208"/>
        <v>120794.88563999999</v>
      </c>
      <c r="K4859" s="43">
        <v>0</v>
      </c>
      <c r="L4859" s="36">
        <v>100</v>
      </c>
      <c r="M4859" s="36">
        <v>1</v>
      </c>
      <c r="N4859" s="40" t="s">
        <v>9323</v>
      </c>
      <c r="O4859" s="37" t="s">
        <v>9255</v>
      </c>
      <c r="P4859" s="36">
        <v>366</v>
      </c>
      <c r="Q4859" s="37" t="s">
        <v>9330</v>
      </c>
    </row>
    <row r="4860" spans="1:17" ht="15" customHeight="1">
      <c r="A4860" s="35">
        <v>890332</v>
      </c>
      <c r="B4860" s="36" t="s">
        <v>10602</v>
      </c>
      <c r="C4860" s="37" t="s">
        <v>9928</v>
      </c>
      <c r="D4860" s="37" t="s">
        <v>11364</v>
      </c>
      <c r="E4860" s="35">
        <v>890332</v>
      </c>
      <c r="F4860" s="38" t="s">
        <v>9050</v>
      </c>
      <c r="G4860" s="36" t="s">
        <v>9253</v>
      </c>
      <c r="H4860" s="42">
        <v>120794.88563999999</v>
      </c>
      <c r="I4860" s="39"/>
      <c r="J4860" s="42">
        <f t="shared" si="208"/>
        <v>120794.88563999999</v>
      </c>
      <c r="K4860" s="43">
        <v>0</v>
      </c>
      <c r="L4860" s="36">
        <v>100</v>
      </c>
      <c r="M4860" s="36">
        <v>1</v>
      </c>
      <c r="N4860" s="40" t="s">
        <v>9323</v>
      </c>
      <c r="O4860" s="37" t="s">
        <v>9255</v>
      </c>
      <c r="P4860" s="36">
        <v>364</v>
      </c>
      <c r="Q4860" s="37" t="s">
        <v>9396</v>
      </c>
    </row>
    <row r="4861" spans="1:17" ht="15" customHeight="1">
      <c r="A4861" s="35">
        <v>890331</v>
      </c>
      <c r="B4861" s="36" t="s">
        <v>10602</v>
      </c>
      <c r="C4861" s="37" t="s">
        <v>9928</v>
      </c>
      <c r="D4861" s="37" t="s">
        <v>11364</v>
      </c>
      <c r="E4861" s="35">
        <v>890331</v>
      </c>
      <c r="F4861" s="38" t="s">
        <v>5804</v>
      </c>
      <c r="G4861" s="36" t="s">
        <v>9253</v>
      </c>
      <c r="H4861" s="42">
        <v>120794.88563999999</v>
      </c>
      <c r="I4861" s="39"/>
      <c r="J4861" s="42">
        <f t="shared" si="208"/>
        <v>120794.88563999999</v>
      </c>
      <c r="K4861" s="43">
        <v>0</v>
      </c>
      <c r="L4861" s="36">
        <v>100</v>
      </c>
      <c r="M4861" s="36">
        <v>1</v>
      </c>
      <c r="N4861" s="40" t="s">
        <v>9323</v>
      </c>
      <c r="O4861" s="37" t="s">
        <v>9255</v>
      </c>
      <c r="P4861" s="36">
        <v>362</v>
      </c>
      <c r="Q4861" s="37" t="s">
        <v>9454</v>
      </c>
    </row>
    <row r="4862" spans="1:17" ht="15" customHeight="1">
      <c r="A4862" s="35">
        <v>890330</v>
      </c>
      <c r="B4862" s="36" t="s">
        <v>10602</v>
      </c>
      <c r="C4862" s="37" t="s">
        <v>9928</v>
      </c>
      <c r="D4862" s="37" t="s">
        <v>11364</v>
      </c>
      <c r="E4862" s="35">
        <v>890330</v>
      </c>
      <c r="F4862" s="38" t="s">
        <v>5802</v>
      </c>
      <c r="G4862" s="36" t="s">
        <v>9253</v>
      </c>
      <c r="H4862" s="42">
        <v>75496.803524999996</v>
      </c>
      <c r="I4862" s="39"/>
      <c r="J4862" s="42">
        <f t="shared" si="208"/>
        <v>75496.803524999996</v>
      </c>
      <c r="K4862" s="43">
        <v>0</v>
      </c>
      <c r="L4862" s="36">
        <v>100</v>
      </c>
      <c r="M4862" s="36">
        <v>1</v>
      </c>
      <c r="N4862" s="40" t="s">
        <v>9323</v>
      </c>
      <c r="O4862" s="37" t="s">
        <v>9255</v>
      </c>
      <c r="P4862" s="36">
        <v>303</v>
      </c>
      <c r="Q4862" s="37" t="s">
        <v>9298</v>
      </c>
    </row>
    <row r="4863" spans="1:17" ht="15" customHeight="1">
      <c r="A4863" s="35">
        <v>890328</v>
      </c>
      <c r="B4863" s="36" t="s">
        <v>10602</v>
      </c>
      <c r="C4863" s="37" t="s">
        <v>9928</v>
      </c>
      <c r="D4863" s="37" t="s">
        <v>11364</v>
      </c>
      <c r="E4863" s="35">
        <v>890328</v>
      </c>
      <c r="F4863" s="38" t="s">
        <v>5799</v>
      </c>
      <c r="G4863" s="36" t="s">
        <v>9253</v>
      </c>
      <c r="H4863" s="42">
        <v>75496.803524999996</v>
      </c>
      <c r="I4863" s="39"/>
      <c r="J4863" s="42">
        <f t="shared" si="208"/>
        <v>75496.803524999996</v>
      </c>
      <c r="K4863" s="43">
        <v>0</v>
      </c>
      <c r="L4863" s="36">
        <v>100</v>
      </c>
      <c r="M4863" s="36">
        <v>1</v>
      </c>
      <c r="N4863" s="40" t="s">
        <v>9323</v>
      </c>
      <c r="O4863" s="37" t="s">
        <v>9255</v>
      </c>
      <c r="P4863" s="36">
        <v>302</v>
      </c>
      <c r="Q4863" s="37" t="s">
        <v>9918</v>
      </c>
    </row>
    <row r="4864" spans="1:17" ht="15" customHeight="1">
      <c r="A4864" s="35">
        <v>890326</v>
      </c>
      <c r="B4864" s="36" t="s">
        <v>10602</v>
      </c>
      <c r="C4864" s="37" t="s">
        <v>9928</v>
      </c>
      <c r="D4864" s="37" t="s">
        <v>11364</v>
      </c>
      <c r="E4864" s="35">
        <v>890326</v>
      </c>
      <c r="F4864" s="37" t="s">
        <v>5798</v>
      </c>
      <c r="G4864" s="36" t="s">
        <v>9253</v>
      </c>
      <c r="H4864" s="42">
        <v>55867.634608500004</v>
      </c>
      <c r="I4864" s="39"/>
      <c r="J4864" s="42">
        <f t="shared" si="208"/>
        <v>55867.634608500004</v>
      </c>
      <c r="K4864" s="36">
        <v>0</v>
      </c>
      <c r="L4864" s="36">
        <v>100</v>
      </c>
      <c r="M4864" s="36">
        <v>1</v>
      </c>
      <c r="N4864" s="40" t="s">
        <v>9323</v>
      </c>
      <c r="O4864" s="37" t="s">
        <v>9255</v>
      </c>
      <c r="P4864" s="36">
        <v>301</v>
      </c>
      <c r="Q4864" s="37" t="s">
        <v>10017</v>
      </c>
    </row>
    <row r="4865" spans="1:17" ht="15" customHeight="1">
      <c r="A4865" s="35">
        <v>890339</v>
      </c>
      <c r="B4865" s="36" t="s">
        <v>10602</v>
      </c>
      <c r="C4865" s="37" t="s">
        <v>9928</v>
      </c>
      <c r="D4865" s="37" t="s">
        <v>11364</v>
      </c>
      <c r="E4865" s="35" t="s">
        <v>12701</v>
      </c>
      <c r="F4865" s="38" t="s">
        <v>12702</v>
      </c>
      <c r="G4865" s="36" t="s">
        <v>9253</v>
      </c>
      <c r="H4865" s="42">
        <v>120794.88563999999</v>
      </c>
      <c r="I4865" s="39"/>
      <c r="J4865" s="42">
        <f t="shared" si="208"/>
        <v>120794.88563999999</v>
      </c>
      <c r="K4865" s="43">
        <v>0</v>
      </c>
      <c r="L4865" s="36">
        <v>100</v>
      </c>
      <c r="M4865" s="36">
        <v>1</v>
      </c>
      <c r="N4865" s="40" t="s">
        <v>9323</v>
      </c>
      <c r="O4865" s="37" t="s">
        <v>9255</v>
      </c>
      <c r="P4865" s="36">
        <v>369</v>
      </c>
      <c r="Q4865" s="37" t="s">
        <v>9386</v>
      </c>
    </row>
    <row r="4866" spans="1:17" ht="15" customHeight="1">
      <c r="A4866" s="35">
        <v>672001</v>
      </c>
      <c r="B4866" s="36" t="s">
        <v>10602</v>
      </c>
      <c r="C4866" s="37" t="s">
        <v>9240</v>
      </c>
      <c r="D4866" s="37" t="s">
        <v>9247</v>
      </c>
      <c r="E4866" s="35">
        <v>6720011</v>
      </c>
      <c r="F4866" s="37" t="s">
        <v>12703</v>
      </c>
      <c r="G4866" s="36" t="s">
        <v>9253</v>
      </c>
      <c r="H4866" s="42">
        <v>3172375.6841205005</v>
      </c>
      <c r="I4866" s="39"/>
      <c r="J4866" s="42">
        <f t="shared" si="208"/>
        <v>3172375.6841205005</v>
      </c>
      <c r="K4866" s="43">
        <v>0</v>
      </c>
      <c r="L4866" s="36">
        <v>100</v>
      </c>
      <c r="M4866" s="36">
        <v>1</v>
      </c>
      <c r="N4866" s="40" t="s">
        <v>9684</v>
      </c>
      <c r="O4866" s="37" t="s">
        <v>9844</v>
      </c>
      <c r="P4866" s="36">
        <v>204</v>
      </c>
      <c r="Q4866" s="37" t="s">
        <v>9248</v>
      </c>
    </row>
    <row r="4867" spans="1:17" ht="15" customHeight="1">
      <c r="A4867" s="35">
        <v>672001</v>
      </c>
      <c r="B4867" s="36" t="s">
        <v>10602</v>
      </c>
      <c r="C4867" s="37" t="s">
        <v>9240</v>
      </c>
      <c r="D4867" s="37" t="s">
        <v>9247</v>
      </c>
      <c r="E4867" s="35">
        <v>672001</v>
      </c>
      <c r="F4867" s="37" t="s">
        <v>2555</v>
      </c>
      <c r="G4867" s="36" t="s">
        <v>9253</v>
      </c>
      <c r="H4867" s="42">
        <v>910934.13902399992</v>
      </c>
      <c r="I4867" s="39"/>
      <c r="J4867" s="42">
        <f t="shared" si="208"/>
        <v>910934.13902399992</v>
      </c>
      <c r="K4867" s="36">
        <v>0</v>
      </c>
      <c r="L4867" s="36">
        <v>100</v>
      </c>
      <c r="M4867" s="36">
        <v>1</v>
      </c>
      <c r="N4867" s="40" t="s">
        <v>9244</v>
      </c>
      <c r="O4867" s="37" t="s">
        <v>9245</v>
      </c>
      <c r="P4867" s="36">
        <v>204</v>
      </c>
      <c r="Q4867" s="37" t="s">
        <v>9248</v>
      </c>
    </row>
    <row r="4868" spans="1:17" ht="15" customHeight="1">
      <c r="A4868" s="35">
        <v>818606</v>
      </c>
      <c r="B4868" s="36" t="s">
        <v>10602</v>
      </c>
      <c r="C4868" s="37" t="s">
        <v>9240</v>
      </c>
      <c r="D4868" s="37" t="s">
        <v>9263</v>
      </c>
      <c r="E4868" s="35">
        <v>818606</v>
      </c>
      <c r="F4868" s="38" t="s">
        <v>12704</v>
      </c>
      <c r="G4868" s="36" t="s">
        <v>9253</v>
      </c>
      <c r="H4868" s="42">
        <v>5812196.9161756504</v>
      </c>
      <c r="I4868" s="39"/>
      <c r="J4868" s="42">
        <f t="shared" si="208"/>
        <v>5812196.9161756504</v>
      </c>
      <c r="K4868" s="43">
        <v>0</v>
      </c>
      <c r="L4868" s="36">
        <v>100</v>
      </c>
      <c r="M4868" s="36">
        <v>1</v>
      </c>
      <c r="N4868" s="40" t="s">
        <v>10780</v>
      </c>
      <c r="O4868" s="37" t="s">
        <v>9844</v>
      </c>
      <c r="P4868" s="36">
        <v>207</v>
      </c>
      <c r="Q4868" s="37" t="s">
        <v>9266</v>
      </c>
    </row>
    <row r="4869" spans="1:17" ht="15" customHeight="1">
      <c r="A4869" s="35">
        <v>818608</v>
      </c>
      <c r="B4869" s="36" t="s">
        <v>10602</v>
      </c>
      <c r="C4869" s="37" t="s">
        <v>9240</v>
      </c>
      <c r="D4869" s="37" t="s">
        <v>9263</v>
      </c>
      <c r="E4869" s="35">
        <v>818608</v>
      </c>
      <c r="F4869" s="37" t="s">
        <v>12705</v>
      </c>
      <c r="G4869" s="36" t="s">
        <v>9253</v>
      </c>
      <c r="H4869" s="42">
        <v>5812196.9161756504</v>
      </c>
      <c r="I4869" s="39"/>
      <c r="J4869" s="42">
        <f t="shared" si="208"/>
        <v>5812196.9161756504</v>
      </c>
      <c r="K4869" s="36">
        <v>0</v>
      </c>
      <c r="L4869" s="36">
        <v>100</v>
      </c>
      <c r="M4869" s="36">
        <v>1</v>
      </c>
      <c r="N4869" s="40" t="s">
        <v>10780</v>
      </c>
      <c r="O4869" s="37" t="s">
        <v>9245</v>
      </c>
      <c r="P4869" s="36">
        <v>207</v>
      </c>
      <c r="Q4869" s="37" t="s">
        <v>9266</v>
      </c>
    </row>
    <row r="4870" spans="1:17" ht="15" customHeight="1">
      <c r="A4870" s="35">
        <v>818607</v>
      </c>
      <c r="B4870" s="36" t="s">
        <v>10602</v>
      </c>
      <c r="C4870" s="37" t="s">
        <v>9240</v>
      </c>
      <c r="D4870" s="37" t="s">
        <v>9263</v>
      </c>
      <c r="E4870" s="35">
        <v>818607</v>
      </c>
      <c r="F4870" s="37" t="s">
        <v>12706</v>
      </c>
      <c r="G4870" s="36" t="s">
        <v>9253</v>
      </c>
      <c r="H4870" s="42">
        <v>1464637.988385</v>
      </c>
      <c r="I4870" s="39"/>
      <c r="J4870" s="42">
        <f t="shared" si="208"/>
        <v>1464637.988385</v>
      </c>
      <c r="K4870" s="36">
        <v>0</v>
      </c>
      <c r="L4870" s="36">
        <v>100</v>
      </c>
      <c r="M4870" s="36">
        <v>1</v>
      </c>
      <c r="N4870" s="40" t="s">
        <v>9684</v>
      </c>
      <c r="O4870" s="37" t="s">
        <v>9844</v>
      </c>
      <c r="P4870" s="36">
        <v>207</v>
      </c>
      <c r="Q4870" s="37" t="s">
        <v>9266</v>
      </c>
    </row>
    <row r="4871" spans="1:17" ht="15" customHeight="1">
      <c r="A4871" s="35">
        <v>814725</v>
      </c>
      <c r="B4871" s="36" t="s">
        <v>10602</v>
      </c>
      <c r="C4871" s="37" t="s">
        <v>9240</v>
      </c>
      <c r="D4871" s="37" t="s">
        <v>9263</v>
      </c>
      <c r="E4871" s="35">
        <v>814725</v>
      </c>
      <c r="F4871" s="38" t="s">
        <v>8770</v>
      </c>
      <c r="G4871" s="36" t="s">
        <v>9253</v>
      </c>
      <c r="H4871" s="42">
        <v>5812196.9161756504</v>
      </c>
      <c r="I4871" s="39"/>
      <c r="J4871" s="42">
        <f t="shared" si="208"/>
        <v>5812196.9161756504</v>
      </c>
      <c r="K4871" s="43">
        <v>0</v>
      </c>
      <c r="L4871" s="36">
        <v>100</v>
      </c>
      <c r="M4871" s="36">
        <v>1</v>
      </c>
      <c r="N4871" s="40" t="s">
        <v>10780</v>
      </c>
      <c r="O4871" s="37" t="s">
        <v>9844</v>
      </c>
      <c r="P4871" s="36">
        <v>207</v>
      </c>
      <c r="Q4871" s="37" t="s">
        <v>9266</v>
      </c>
    </row>
    <row r="4872" spans="1:17" ht="15" customHeight="1">
      <c r="A4872" s="35">
        <v>814704</v>
      </c>
      <c r="B4872" s="36" t="s">
        <v>10602</v>
      </c>
      <c r="C4872" s="37" t="s">
        <v>9240</v>
      </c>
      <c r="D4872" s="37" t="s">
        <v>9263</v>
      </c>
      <c r="E4872" s="35">
        <v>814704</v>
      </c>
      <c r="F4872" s="38" t="s">
        <v>12707</v>
      </c>
      <c r="G4872" s="36" t="s">
        <v>9253</v>
      </c>
      <c r="H4872" s="42">
        <v>5812196.9161756504</v>
      </c>
      <c r="I4872" s="39"/>
      <c r="J4872" s="42">
        <f t="shared" si="208"/>
        <v>5812196.9161756504</v>
      </c>
      <c r="K4872" s="43">
        <v>0</v>
      </c>
      <c r="L4872" s="36">
        <v>100</v>
      </c>
      <c r="M4872" s="36">
        <v>1</v>
      </c>
      <c r="N4872" s="40" t="s">
        <v>10780</v>
      </c>
      <c r="O4872" s="37" t="s">
        <v>9844</v>
      </c>
      <c r="P4872" s="36">
        <v>207</v>
      </c>
      <c r="Q4872" s="37" t="s">
        <v>9266</v>
      </c>
    </row>
    <row r="4873" spans="1:17" ht="15" customHeight="1">
      <c r="A4873" s="35">
        <v>817207</v>
      </c>
      <c r="B4873" s="36" t="s">
        <v>10602</v>
      </c>
      <c r="C4873" s="37" t="s">
        <v>9240</v>
      </c>
      <c r="D4873" s="37" t="s">
        <v>9263</v>
      </c>
      <c r="E4873" s="35">
        <v>817207</v>
      </c>
      <c r="F4873" s="38" t="s">
        <v>12708</v>
      </c>
      <c r="G4873" s="36" t="s">
        <v>9253</v>
      </c>
      <c r="H4873" s="42">
        <v>5058889.8106031995</v>
      </c>
      <c r="I4873" s="39"/>
      <c r="J4873" s="42">
        <f t="shared" si="208"/>
        <v>5058889.8106031995</v>
      </c>
      <c r="K4873" s="43">
        <v>0</v>
      </c>
      <c r="L4873" s="36">
        <v>100</v>
      </c>
      <c r="M4873" s="36">
        <v>1</v>
      </c>
      <c r="N4873" s="40" t="s">
        <v>10780</v>
      </c>
      <c r="O4873" s="37" t="s">
        <v>9844</v>
      </c>
      <c r="P4873" s="36">
        <v>207</v>
      </c>
      <c r="Q4873" s="37" t="s">
        <v>9266</v>
      </c>
    </row>
    <row r="4874" spans="1:17" ht="15" customHeight="1">
      <c r="A4874" s="35">
        <v>814102</v>
      </c>
      <c r="B4874" s="36" t="s">
        <v>10602</v>
      </c>
      <c r="C4874" s="37" t="s">
        <v>9240</v>
      </c>
      <c r="D4874" s="37" t="s">
        <v>9263</v>
      </c>
      <c r="E4874" s="35">
        <v>814102</v>
      </c>
      <c r="F4874" s="38" t="s">
        <v>12709</v>
      </c>
      <c r="G4874" s="36" t="s">
        <v>9253</v>
      </c>
      <c r="H4874" s="42">
        <v>5812196.9161756504</v>
      </c>
      <c r="I4874" s="39"/>
      <c r="J4874" s="42">
        <f t="shared" si="208"/>
        <v>5812196.9161756504</v>
      </c>
      <c r="K4874" s="43">
        <v>0</v>
      </c>
      <c r="L4874" s="36">
        <v>100</v>
      </c>
      <c r="M4874" s="36">
        <v>1</v>
      </c>
      <c r="N4874" s="40" t="s">
        <v>10780</v>
      </c>
      <c r="O4874" s="37" t="s">
        <v>9844</v>
      </c>
      <c r="P4874" s="36">
        <v>207</v>
      </c>
      <c r="Q4874" s="37" t="s">
        <v>9266</v>
      </c>
    </row>
    <row r="4875" spans="1:17" ht="15" customHeight="1">
      <c r="A4875" s="35">
        <v>906908</v>
      </c>
      <c r="B4875" s="36" t="s">
        <v>10602</v>
      </c>
      <c r="C4875" s="37" t="s">
        <v>9251</v>
      </c>
      <c r="D4875" s="37" t="s">
        <v>9257</v>
      </c>
      <c r="E4875" s="35">
        <v>906908</v>
      </c>
      <c r="F4875" s="37" t="s">
        <v>4726</v>
      </c>
      <c r="G4875" s="36" t="s">
        <v>9253</v>
      </c>
      <c r="H4875" s="42">
        <v>21199.502429820004</v>
      </c>
      <c r="I4875" s="39"/>
      <c r="J4875" s="42">
        <f t="shared" si="208"/>
        <v>21199.502429820004</v>
      </c>
      <c r="K4875" s="43">
        <v>0</v>
      </c>
      <c r="L4875" s="36">
        <v>100</v>
      </c>
      <c r="M4875" s="36">
        <v>1</v>
      </c>
      <c r="N4875" s="40" t="s">
        <v>9254</v>
      </c>
      <c r="O4875" s="37" t="s">
        <v>9255</v>
      </c>
      <c r="P4875" s="36">
        <v>706</v>
      </c>
      <c r="Q4875" s="37" t="s">
        <v>9256</v>
      </c>
    </row>
    <row r="4876" spans="1:17" ht="15" customHeight="1">
      <c r="A4876" s="35">
        <v>906906</v>
      </c>
      <c r="B4876" s="36" t="s">
        <v>10602</v>
      </c>
      <c r="C4876" s="37" t="s">
        <v>9251</v>
      </c>
      <c r="D4876" s="37" t="s">
        <v>9257</v>
      </c>
      <c r="E4876" s="35">
        <v>906906</v>
      </c>
      <c r="F4876" s="37" t="s">
        <v>4725</v>
      </c>
      <c r="G4876" s="36" t="s">
        <v>9253</v>
      </c>
      <c r="H4876" s="42">
        <v>21199.502429820004</v>
      </c>
      <c r="I4876" s="39"/>
      <c r="J4876" s="42">
        <f t="shared" si="208"/>
        <v>21199.502429820004</v>
      </c>
      <c r="K4876" s="43">
        <v>0</v>
      </c>
      <c r="L4876" s="36">
        <v>100</v>
      </c>
      <c r="M4876" s="36">
        <v>1</v>
      </c>
      <c r="N4876" s="40" t="s">
        <v>9254</v>
      </c>
      <c r="O4876" s="37" t="s">
        <v>9255</v>
      </c>
      <c r="P4876" s="36">
        <v>706</v>
      </c>
      <c r="Q4876" s="37" t="s">
        <v>9256</v>
      </c>
    </row>
    <row r="4877" spans="1:17" ht="15" customHeight="1">
      <c r="A4877" s="35">
        <v>906904</v>
      </c>
      <c r="B4877" s="36" t="s">
        <v>10602</v>
      </c>
      <c r="C4877" s="37" t="s">
        <v>9251</v>
      </c>
      <c r="D4877" s="37" t="s">
        <v>9257</v>
      </c>
      <c r="E4877" s="35">
        <v>906904</v>
      </c>
      <c r="F4877" s="38" t="s">
        <v>5002</v>
      </c>
      <c r="G4877" s="36" t="s">
        <v>9253</v>
      </c>
      <c r="H4877" s="42">
        <v>107658.44182665</v>
      </c>
      <c r="I4877" s="39"/>
      <c r="J4877" s="42">
        <f t="shared" si="208"/>
        <v>107658.44182665</v>
      </c>
      <c r="K4877" s="43">
        <v>0</v>
      </c>
      <c r="L4877" s="36">
        <v>100</v>
      </c>
      <c r="M4877" s="36">
        <v>1</v>
      </c>
      <c r="N4877" s="40" t="s">
        <v>9254</v>
      </c>
      <c r="O4877" s="37" t="s">
        <v>9255</v>
      </c>
      <c r="P4877" s="36">
        <v>706</v>
      </c>
      <c r="Q4877" s="37" t="s">
        <v>9256</v>
      </c>
    </row>
    <row r="4878" spans="1:17" ht="15" customHeight="1">
      <c r="A4878" s="35">
        <v>906805</v>
      </c>
      <c r="B4878" s="36" t="s">
        <v>10602</v>
      </c>
      <c r="C4878" s="37" t="s">
        <v>9251</v>
      </c>
      <c r="D4878" s="37" t="s">
        <v>9257</v>
      </c>
      <c r="E4878" s="35">
        <v>906805</v>
      </c>
      <c r="F4878" s="37" t="s">
        <v>12710</v>
      </c>
      <c r="G4878" s="36" t="s">
        <v>9253</v>
      </c>
      <c r="H4878" s="42">
        <v>2780783.148</v>
      </c>
      <c r="I4878" s="39"/>
      <c r="J4878" s="42">
        <f t="shared" si="208"/>
        <v>2780783.148</v>
      </c>
      <c r="K4878" s="43">
        <v>0</v>
      </c>
      <c r="L4878" s="36">
        <v>100</v>
      </c>
      <c r="M4878" s="36">
        <v>1</v>
      </c>
      <c r="N4878" s="40" t="s">
        <v>9254</v>
      </c>
      <c r="O4878" s="37" t="s">
        <v>9255</v>
      </c>
      <c r="P4878" s="36">
        <v>706</v>
      </c>
      <c r="Q4878" s="37" t="s">
        <v>9256</v>
      </c>
    </row>
    <row r="4879" spans="1:17" ht="15" customHeight="1">
      <c r="A4879" s="35">
        <v>702203</v>
      </c>
      <c r="B4879" s="36" t="s">
        <v>10602</v>
      </c>
      <c r="C4879" s="37" t="s">
        <v>9240</v>
      </c>
      <c r="D4879" s="37" t="s">
        <v>9247</v>
      </c>
      <c r="E4879" s="35">
        <v>702203</v>
      </c>
      <c r="F4879" s="37" t="s">
        <v>4201</v>
      </c>
      <c r="G4879" s="36" t="s">
        <v>9253</v>
      </c>
      <c r="H4879" s="42">
        <v>480002.51520000002</v>
      </c>
      <c r="I4879" s="39"/>
      <c r="J4879" s="42">
        <f t="shared" si="208"/>
        <v>480002.51520000002</v>
      </c>
      <c r="K4879" s="43">
        <v>0</v>
      </c>
      <c r="L4879" s="36">
        <v>100</v>
      </c>
      <c r="M4879" s="36">
        <v>1</v>
      </c>
      <c r="N4879" s="37" t="s">
        <v>12711</v>
      </c>
      <c r="O4879" s="37" t="s">
        <v>12712</v>
      </c>
      <c r="P4879" s="36">
        <v>204</v>
      </c>
      <c r="Q4879" s="37" t="s">
        <v>9248</v>
      </c>
    </row>
    <row r="4880" spans="1:17" ht="15" customHeight="1">
      <c r="A4880" s="35">
        <v>705210</v>
      </c>
      <c r="B4880" s="36" t="s">
        <v>10602</v>
      </c>
      <c r="C4880" s="37" t="s">
        <v>9240</v>
      </c>
      <c r="D4880" s="37" t="s">
        <v>9247</v>
      </c>
      <c r="E4880" s="35">
        <v>705210</v>
      </c>
      <c r="F4880" s="38" t="s">
        <v>2608</v>
      </c>
      <c r="G4880" s="36" t="s">
        <v>9253</v>
      </c>
      <c r="H4880" s="42">
        <v>1625597.1735002999</v>
      </c>
      <c r="I4880" s="39"/>
      <c r="J4880" s="42">
        <f t="shared" si="208"/>
        <v>1625597.1735002999</v>
      </c>
      <c r="K4880" s="43">
        <v>0</v>
      </c>
      <c r="L4880" s="36">
        <v>100</v>
      </c>
      <c r="M4880" s="36">
        <v>1</v>
      </c>
      <c r="N4880" s="40" t="s">
        <v>9684</v>
      </c>
      <c r="O4880" s="37" t="s">
        <v>9844</v>
      </c>
      <c r="P4880" s="36">
        <v>204</v>
      </c>
      <c r="Q4880" s="37" t="s">
        <v>9248</v>
      </c>
    </row>
    <row r="4881" spans="1:17" ht="15" customHeight="1">
      <c r="A4881" s="35">
        <v>705302</v>
      </c>
      <c r="B4881" s="36" t="s">
        <v>10602</v>
      </c>
      <c r="C4881" s="37" t="s">
        <v>9240</v>
      </c>
      <c r="D4881" s="37" t="s">
        <v>9247</v>
      </c>
      <c r="E4881" s="35">
        <v>705302</v>
      </c>
      <c r="F4881" s="38" t="s">
        <v>2610</v>
      </c>
      <c r="G4881" s="36" t="s">
        <v>9253</v>
      </c>
      <c r="H4881" s="42">
        <v>1625597.1735002999</v>
      </c>
      <c r="I4881" s="39"/>
      <c r="J4881" s="42">
        <f t="shared" si="208"/>
        <v>1625597.1735002999</v>
      </c>
      <c r="K4881" s="43">
        <v>0</v>
      </c>
      <c r="L4881" s="36">
        <v>100</v>
      </c>
      <c r="M4881" s="36">
        <v>1</v>
      </c>
      <c r="N4881" s="40" t="s">
        <v>9684</v>
      </c>
      <c r="O4881" s="37" t="s">
        <v>9844</v>
      </c>
      <c r="P4881" s="36">
        <v>204</v>
      </c>
      <c r="Q4881" s="37" t="s">
        <v>9248</v>
      </c>
    </row>
    <row r="4882" spans="1:17" ht="15" customHeight="1">
      <c r="A4882" s="35">
        <v>705303</v>
      </c>
      <c r="B4882" s="36" t="s">
        <v>10602</v>
      </c>
      <c r="C4882" s="37" t="s">
        <v>9240</v>
      </c>
      <c r="D4882" s="37" t="s">
        <v>9247</v>
      </c>
      <c r="E4882" s="35">
        <v>705303</v>
      </c>
      <c r="F4882" s="38" t="s">
        <v>2611</v>
      </c>
      <c r="G4882" s="36" t="s">
        <v>9253</v>
      </c>
      <c r="H4882" s="42">
        <v>1625597.1735002999</v>
      </c>
      <c r="I4882" s="39"/>
      <c r="J4882" s="42">
        <f t="shared" si="208"/>
        <v>1625597.1735002999</v>
      </c>
      <c r="K4882" s="43">
        <v>0</v>
      </c>
      <c r="L4882" s="36">
        <v>100</v>
      </c>
      <c r="M4882" s="36">
        <v>1</v>
      </c>
      <c r="N4882" s="40" t="s">
        <v>9684</v>
      </c>
      <c r="O4882" s="37" t="s">
        <v>9844</v>
      </c>
      <c r="P4882" s="36">
        <v>204</v>
      </c>
      <c r="Q4882" s="37" t="s">
        <v>9248</v>
      </c>
    </row>
    <row r="4883" spans="1:17" ht="15" customHeight="1">
      <c r="A4883" s="35">
        <v>705301</v>
      </c>
      <c r="B4883" s="36" t="s">
        <v>10602</v>
      </c>
      <c r="C4883" s="37" t="s">
        <v>9240</v>
      </c>
      <c r="D4883" s="37" t="s">
        <v>9247</v>
      </c>
      <c r="E4883" s="35">
        <v>705301</v>
      </c>
      <c r="F4883" s="38" t="s">
        <v>2609</v>
      </c>
      <c r="G4883" s="36" t="s">
        <v>9253</v>
      </c>
      <c r="H4883" s="42">
        <v>1625597.1735002999</v>
      </c>
      <c r="I4883" s="39"/>
      <c r="J4883" s="42">
        <f t="shared" si="208"/>
        <v>1625597.1735002999</v>
      </c>
      <c r="K4883" s="43">
        <v>0</v>
      </c>
      <c r="L4883" s="36">
        <v>100</v>
      </c>
      <c r="M4883" s="36">
        <v>1</v>
      </c>
      <c r="N4883" s="40" t="s">
        <v>9684</v>
      </c>
      <c r="O4883" s="37" t="s">
        <v>9844</v>
      </c>
      <c r="P4883" s="36">
        <v>204</v>
      </c>
      <c r="Q4883" s="37" t="s">
        <v>9248</v>
      </c>
    </row>
    <row r="4884" spans="1:17" ht="15" customHeight="1">
      <c r="A4884" s="35">
        <v>705110</v>
      </c>
      <c r="B4884" s="36" t="s">
        <v>10602</v>
      </c>
      <c r="C4884" s="37" t="s">
        <v>9240</v>
      </c>
      <c r="D4884" s="37" t="s">
        <v>9247</v>
      </c>
      <c r="E4884" s="35">
        <v>705110</v>
      </c>
      <c r="F4884" s="38" t="s">
        <v>2607</v>
      </c>
      <c r="G4884" s="36" t="s">
        <v>9253</v>
      </c>
      <c r="H4884" s="42">
        <v>1625597.1735002999</v>
      </c>
      <c r="I4884" s="39"/>
      <c r="J4884" s="42">
        <f t="shared" si="208"/>
        <v>1625597.1735002999</v>
      </c>
      <c r="K4884" s="43">
        <v>0</v>
      </c>
      <c r="L4884" s="36">
        <v>100</v>
      </c>
      <c r="M4884" s="36">
        <v>1</v>
      </c>
      <c r="N4884" s="40" t="s">
        <v>9684</v>
      </c>
      <c r="O4884" s="37" t="s">
        <v>9844</v>
      </c>
      <c r="P4884" s="36">
        <v>204</v>
      </c>
      <c r="Q4884" s="37" t="s">
        <v>9248</v>
      </c>
    </row>
    <row r="4885" spans="1:17" ht="15" customHeight="1">
      <c r="A4885" s="35">
        <v>487606</v>
      </c>
      <c r="B4885" s="36" t="s">
        <v>10602</v>
      </c>
      <c r="C4885" s="37" t="s">
        <v>9240</v>
      </c>
      <c r="D4885" s="37" t="s">
        <v>9241</v>
      </c>
      <c r="E4885" s="35" t="s">
        <v>12713</v>
      </c>
      <c r="F4885" s="38" t="s">
        <v>12714</v>
      </c>
      <c r="G4885" s="36" t="s">
        <v>9253</v>
      </c>
      <c r="H4885" s="42">
        <v>10738268.220209459</v>
      </c>
      <c r="I4885" s="39"/>
      <c r="J4885" s="42">
        <f t="shared" ref="J4885:J4948" si="209">H4885</f>
        <v>10738268.220209459</v>
      </c>
      <c r="K4885" s="43">
        <v>0</v>
      </c>
      <c r="L4885" s="36">
        <v>100</v>
      </c>
      <c r="M4885" s="36">
        <v>1</v>
      </c>
      <c r="N4885" s="37" t="s">
        <v>10937</v>
      </c>
      <c r="O4885" s="37" t="s">
        <v>10938</v>
      </c>
      <c r="P4885" s="36">
        <v>235</v>
      </c>
      <c r="Q4885" s="37" t="s">
        <v>9246</v>
      </c>
    </row>
    <row r="4886" spans="1:17" ht="15" customHeight="1">
      <c r="A4886" s="35">
        <v>487605</v>
      </c>
      <c r="B4886" s="36" t="s">
        <v>10602</v>
      </c>
      <c r="C4886" s="37" t="s">
        <v>9240</v>
      </c>
      <c r="D4886" s="37" t="s">
        <v>9241</v>
      </c>
      <c r="E4886" s="35" t="s">
        <v>12715</v>
      </c>
      <c r="F4886" s="38" t="s">
        <v>12716</v>
      </c>
      <c r="G4886" s="36" t="s">
        <v>9253</v>
      </c>
      <c r="H4886" s="42">
        <v>10738268.220209459</v>
      </c>
      <c r="I4886" s="39"/>
      <c r="J4886" s="42">
        <f t="shared" si="209"/>
        <v>10738268.220209459</v>
      </c>
      <c r="K4886" s="43">
        <v>0</v>
      </c>
      <c r="L4886" s="36">
        <v>100</v>
      </c>
      <c r="M4886" s="36">
        <v>1</v>
      </c>
      <c r="N4886" s="37" t="s">
        <v>10937</v>
      </c>
      <c r="O4886" s="37" t="s">
        <v>10938</v>
      </c>
      <c r="P4886" s="36">
        <v>235</v>
      </c>
      <c r="Q4886" s="37" t="s">
        <v>9246</v>
      </c>
    </row>
    <row r="4887" spans="1:17" ht="15" customHeight="1">
      <c r="A4887" s="35">
        <v>461302</v>
      </c>
      <c r="B4887" s="36" t="s">
        <v>10602</v>
      </c>
      <c r="C4887" s="37" t="s">
        <v>9240</v>
      </c>
      <c r="D4887" s="37" t="s">
        <v>9241</v>
      </c>
      <c r="E4887" s="35" t="s">
        <v>12717</v>
      </c>
      <c r="F4887" s="37" t="s">
        <v>12718</v>
      </c>
      <c r="G4887" s="36" t="s">
        <v>9253</v>
      </c>
      <c r="H4887" s="42">
        <v>33068924.157883827</v>
      </c>
      <c r="I4887" s="39"/>
      <c r="J4887" s="42">
        <f t="shared" si="209"/>
        <v>33068924.157883827</v>
      </c>
      <c r="K4887" s="43">
        <v>0</v>
      </c>
      <c r="L4887" s="36">
        <v>100</v>
      </c>
      <c r="M4887" s="36">
        <v>1</v>
      </c>
      <c r="N4887" s="37" t="s">
        <v>10794</v>
      </c>
      <c r="O4887" s="37" t="s">
        <v>10795</v>
      </c>
      <c r="P4887" s="36">
        <v>235</v>
      </c>
      <c r="Q4887" s="37" t="s">
        <v>9246</v>
      </c>
    </row>
    <row r="4888" spans="1:17" ht="15" customHeight="1">
      <c r="A4888" s="35">
        <v>461302</v>
      </c>
      <c r="B4888" s="36" t="s">
        <v>10602</v>
      </c>
      <c r="C4888" s="37" t="s">
        <v>9240</v>
      </c>
      <c r="D4888" s="37" t="s">
        <v>9241</v>
      </c>
      <c r="E4888" s="35">
        <v>461302</v>
      </c>
      <c r="F4888" s="37" t="s">
        <v>2064</v>
      </c>
      <c r="G4888" s="36" t="s">
        <v>9253</v>
      </c>
      <c r="H4888" s="42">
        <v>7994429.3672099998</v>
      </c>
      <c r="I4888" s="39"/>
      <c r="J4888" s="42">
        <f t="shared" si="209"/>
        <v>7994429.3672099998</v>
      </c>
      <c r="K4888" s="43">
        <v>0</v>
      </c>
      <c r="L4888" s="36">
        <v>100</v>
      </c>
      <c r="M4888" s="36">
        <v>1</v>
      </c>
      <c r="N4888" s="37" t="s">
        <v>11213</v>
      </c>
      <c r="O4888" s="37" t="s">
        <v>12719</v>
      </c>
      <c r="P4888" s="36">
        <v>235</v>
      </c>
      <c r="Q4888" s="37" t="s">
        <v>9246</v>
      </c>
    </row>
    <row r="4889" spans="1:17" ht="15" customHeight="1">
      <c r="A4889" s="35">
        <v>461301</v>
      </c>
      <c r="B4889" s="36" t="s">
        <v>10602</v>
      </c>
      <c r="C4889" s="37" t="s">
        <v>9240</v>
      </c>
      <c r="D4889" s="37" t="s">
        <v>9241</v>
      </c>
      <c r="E4889" s="35" t="s">
        <v>12720</v>
      </c>
      <c r="F4889" s="38" t="s">
        <v>12721</v>
      </c>
      <c r="G4889" s="36" t="s">
        <v>9253</v>
      </c>
      <c r="H4889" s="42">
        <v>25424445.489069626</v>
      </c>
      <c r="I4889" s="39"/>
      <c r="J4889" s="42">
        <f t="shared" si="209"/>
        <v>25424445.489069626</v>
      </c>
      <c r="K4889" s="43">
        <v>0</v>
      </c>
      <c r="L4889" s="36">
        <v>100</v>
      </c>
      <c r="M4889" s="36">
        <v>1</v>
      </c>
      <c r="N4889" s="37" t="s">
        <v>10934</v>
      </c>
      <c r="O4889" s="37" t="s">
        <v>9844</v>
      </c>
      <c r="P4889" s="36">
        <v>235</v>
      </c>
      <c r="Q4889" s="37" t="s">
        <v>9246</v>
      </c>
    </row>
    <row r="4890" spans="1:17" ht="15" customHeight="1">
      <c r="A4890" s="35">
        <v>461301</v>
      </c>
      <c r="B4890" s="51" t="s">
        <v>10602</v>
      </c>
      <c r="C4890" s="37" t="s">
        <v>9240</v>
      </c>
      <c r="D4890" s="37" t="s">
        <v>9241</v>
      </c>
      <c r="E4890" s="35">
        <v>461301</v>
      </c>
      <c r="F4890" s="37" t="s">
        <v>2063</v>
      </c>
      <c r="G4890" s="36" t="s">
        <v>9253</v>
      </c>
      <c r="H4890" s="42">
        <v>3203201.43</v>
      </c>
      <c r="I4890" s="39"/>
      <c r="J4890" s="42">
        <f t="shared" si="209"/>
        <v>3203201.43</v>
      </c>
      <c r="K4890" s="52">
        <v>0</v>
      </c>
      <c r="L4890" s="52">
        <v>100</v>
      </c>
      <c r="M4890" s="51">
        <v>1</v>
      </c>
      <c r="N4890" s="53" t="s">
        <v>11966</v>
      </c>
      <c r="O4890" s="53" t="s">
        <v>11045</v>
      </c>
      <c r="P4890" s="36">
        <v>203</v>
      </c>
      <c r="Q4890" s="37" t="s">
        <v>9385</v>
      </c>
    </row>
    <row r="4891" spans="1:17" ht="15" customHeight="1">
      <c r="A4891" s="35">
        <v>901103</v>
      </c>
      <c r="B4891" s="36" t="s">
        <v>10602</v>
      </c>
      <c r="C4891" s="37" t="s">
        <v>9251</v>
      </c>
      <c r="D4891" s="37" t="s">
        <v>9414</v>
      </c>
      <c r="E4891" s="35">
        <v>901103</v>
      </c>
      <c r="F4891" s="37" t="s">
        <v>12722</v>
      </c>
      <c r="G4891" s="36" t="s">
        <v>9253</v>
      </c>
      <c r="H4891" s="42">
        <v>9059.6164230000013</v>
      </c>
      <c r="I4891" s="39"/>
      <c r="J4891" s="42">
        <f t="shared" si="209"/>
        <v>9059.6164230000013</v>
      </c>
      <c r="K4891" s="43">
        <v>0</v>
      </c>
      <c r="L4891" s="36">
        <v>100</v>
      </c>
      <c r="M4891" s="36">
        <v>1</v>
      </c>
      <c r="N4891" s="40" t="s">
        <v>9254</v>
      </c>
      <c r="O4891" s="37" t="s">
        <v>9255</v>
      </c>
      <c r="P4891" s="36">
        <v>706</v>
      </c>
      <c r="Q4891" s="37" t="s">
        <v>9256</v>
      </c>
    </row>
    <row r="4892" spans="1:17" ht="15" customHeight="1">
      <c r="A4892" s="35">
        <v>901102</v>
      </c>
      <c r="B4892" s="36" t="s">
        <v>10602</v>
      </c>
      <c r="C4892" s="37" t="s">
        <v>9251</v>
      </c>
      <c r="D4892" s="37" t="s">
        <v>9414</v>
      </c>
      <c r="E4892" s="35">
        <v>901102</v>
      </c>
      <c r="F4892" s="38" t="s">
        <v>4345</v>
      </c>
      <c r="G4892" s="36" t="s">
        <v>9253</v>
      </c>
      <c r="H4892" s="42">
        <v>22377.252564810002</v>
      </c>
      <c r="I4892" s="39"/>
      <c r="J4892" s="42">
        <f t="shared" si="209"/>
        <v>22377.252564810002</v>
      </c>
      <c r="K4892" s="43">
        <v>0</v>
      </c>
      <c r="L4892" s="36">
        <v>100</v>
      </c>
      <c r="M4892" s="36">
        <v>1</v>
      </c>
      <c r="N4892" s="40" t="s">
        <v>9254</v>
      </c>
      <c r="O4892" s="37" t="s">
        <v>9255</v>
      </c>
      <c r="P4892" s="36">
        <v>706</v>
      </c>
      <c r="Q4892" s="37" t="s">
        <v>9256</v>
      </c>
    </row>
    <row r="4893" spans="1:17" ht="15" customHeight="1">
      <c r="A4893" s="35">
        <v>452303</v>
      </c>
      <c r="B4893" s="36" t="s">
        <v>10602</v>
      </c>
      <c r="C4893" s="37" t="s">
        <v>9343</v>
      </c>
      <c r="D4893" s="37" t="s">
        <v>9427</v>
      </c>
      <c r="E4893" s="35">
        <v>452303</v>
      </c>
      <c r="F4893" s="37" t="s">
        <v>12723</v>
      </c>
      <c r="G4893" s="36" t="s">
        <v>9253</v>
      </c>
      <c r="H4893" s="42">
        <v>757046.16</v>
      </c>
      <c r="I4893" s="39"/>
      <c r="J4893" s="42">
        <f t="shared" si="209"/>
        <v>757046.16</v>
      </c>
      <c r="K4893" s="43">
        <v>0</v>
      </c>
      <c r="L4893" s="36">
        <v>100</v>
      </c>
      <c r="M4893" s="36">
        <v>1</v>
      </c>
      <c r="N4893" s="40" t="s">
        <v>10448</v>
      </c>
      <c r="O4893" s="37" t="s">
        <v>9844</v>
      </c>
      <c r="P4893" s="36">
        <v>316</v>
      </c>
      <c r="Q4893" s="37" t="s">
        <v>9428</v>
      </c>
    </row>
    <row r="4894" spans="1:17" ht="15" customHeight="1">
      <c r="A4894" s="35" t="s">
        <v>12724</v>
      </c>
      <c r="B4894" s="36" t="s">
        <v>10602</v>
      </c>
      <c r="C4894" s="37" t="s">
        <v>9240</v>
      </c>
      <c r="D4894" s="37" t="s">
        <v>9327</v>
      </c>
      <c r="E4894" s="35" t="s">
        <v>12724</v>
      </c>
      <c r="F4894" s="37" t="s">
        <v>12725</v>
      </c>
      <c r="G4894" s="36" t="s">
        <v>9253</v>
      </c>
      <c r="H4894" s="42">
        <v>2089122.4926</v>
      </c>
      <c r="I4894" s="39"/>
      <c r="J4894" s="42">
        <f t="shared" si="209"/>
        <v>2089122.4926</v>
      </c>
      <c r="K4894" s="36">
        <v>0</v>
      </c>
      <c r="L4894" s="36">
        <v>100</v>
      </c>
      <c r="M4894" s="36">
        <v>1</v>
      </c>
      <c r="N4894" s="40" t="s">
        <v>9684</v>
      </c>
      <c r="O4894" s="37" t="s">
        <v>9844</v>
      </c>
      <c r="P4894" s="36">
        <v>245</v>
      </c>
      <c r="Q4894" s="37" t="s">
        <v>9328</v>
      </c>
    </row>
    <row r="4895" spans="1:17" ht="15" customHeight="1">
      <c r="A4895" s="35" t="s">
        <v>678</v>
      </c>
      <c r="B4895" s="36" t="s">
        <v>10602</v>
      </c>
      <c r="C4895" s="37" t="s">
        <v>9240</v>
      </c>
      <c r="D4895" s="37" t="s">
        <v>9327</v>
      </c>
      <c r="E4895" s="35" t="s">
        <v>678</v>
      </c>
      <c r="F4895" s="37" t="s">
        <v>679</v>
      </c>
      <c r="G4895" s="36" t="s">
        <v>9253</v>
      </c>
      <c r="H4895" s="42">
        <v>2113910.4986999999</v>
      </c>
      <c r="I4895" s="39"/>
      <c r="J4895" s="42">
        <f t="shared" si="209"/>
        <v>2113910.4986999999</v>
      </c>
      <c r="K4895" s="36">
        <v>0</v>
      </c>
      <c r="L4895" s="36">
        <v>100</v>
      </c>
      <c r="M4895" s="36">
        <v>1</v>
      </c>
      <c r="N4895" s="40" t="s">
        <v>9684</v>
      </c>
      <c r="O4895" s="37" t="s">
        <v>9844</v>
      </c>
      <c r="P4895" s="36">
        <v>245</v>
      </c>
      <c r="Q4895" s="37" t="s">
        <v>9328</v>
      </c>
    </row>
    <row r="4896" spans="1:17" ht="15" customHeight="1">
      <c r="A4896" s="35" t="s">
        <v>680</v>
      </c>
      <c r="B4896" s="36" t="s">
        <v>10602</v>
      </c>
      <c r="C4896" s="37" t="s">
        <v>9240</v>
      </c>
      <c r="D4896" s="37" t="s">
        <v>9327</v>
      </c>
      <c r="E4896" s="35" t="s">
        <v>680</v>
      </c>
      <c r="F4896" s="37" t="s">
        <v>681</v>
      </c>
      <c r="G4896" s="36" t="s">
        <v>9253</v>
      </c>
      <c r="H4896" s="42">
        <v>2113910.4986999999</v>
      </c>
      <c r="I4896" s="39"/>
      <c r="J4896" s="42">
        <f t="shared" si="209"/>
        <v>2113910.4986999999</v>
      </c>
      <c r="K4896" s="36">
        <v>0</v>
      </c>
      <c r="L4896" s="36">
        <v>100</v>
      </c>
      <c r="M4896" s="36">
        <v>1</v>
      </c>
      <c r="N4896" s="40" t="s">
        <v>9684</v>
      </c>
      <c r="O4896" s="37" t="s">
        <v>9844</v>
      </c>
      <c r="P4896" s="36">
        <v>245</v>
      </c>
      <c r="Q4896" s="37" t="s">
        <v>9328</v>
      </c>
    </row>
    <row r="4897" spans="1:17" ht="15" customHeight="1">
      <c r="A4897" s="35">
        <v>345601</v>
      </c>
      <c r="B4897" s="36" t="s">
        <v>10602</v>
      </c>
      <c r="C4897" s="37" t="s">
        <v>9240</v>
      </c>
      <c r="D4897" s="37" t="s">
        <v>9329</v>
      </c>
      <c r="E4897" s="35" t="s">
        <v>12726</v>
      </c>
      <c r="F4897" s="38" t="s">
        <v>12727</v>
      </c>
      <c r="G4897" s="36" t="s">
        <v>9253</v>
      </c>
      <c r="H4897" s="42">
        <v>3063207.3062233501</v>
      </c>
      <c r="I4897" s="39"/>
      <c r="J4897" s="42">
        <f t="shared" si="209"/>
        <v>3063207.3062233501</v>
      </c>
      <c r="K4897" s="43">
        <v>0</v>
      </c>
      <c r="L4897" s="36">
        <v>100</v>
      </c>
      <c r="M4897" s="36">
        <v>1</v>
      </c>
      <c r="N4897" s="40" t="s">
        <v>12728</v>
      </c>
      <c r="O4897" s="37" t="s">
        <v>9844</v>
      </c>
      <c r="P4897" s="36">
        <v>234</v>
      </c>
      <c r="Q4897" s="37" t="s">
        <v>9330</v>
      </c>
    </row>
    <row r="4898" spans="1:17" ht="15" customHeight="1">
      <c r="A4898" s="35">
        <v>549004</v>
      </c>
      <c r="B4898" s="36" t="s">
        <v>10602</v>
      </c>
      <c r="C4898" s="37" t="s">
        <v>9240</v>
      </c>
      <c r="D4898" s="37" t="s">
        <v>9241</v>
      </c>
      <c r="E4898" s="35">
        <v>549004</v>
      </c>
      <c r="F4898" s="37" t="s">
        <v>2258</v>
      </c>
      <c r="G4898" s="36" t="s">
        <v>9253</v>
      </c>
      <c r="H4898" s="42">
        <v>6201609.4287576005</v>
      </c>
      <c r="I4898" s="39"/>
      <c r="J4898" s="42">
        <f t="shared" si="209"/>
        <v>6201609.4287576005</v>
      </c>
      <c r="K4898" s="43">
        <v>0</v>
      </c>
      <c r="L4898" s="36">
        <v>100</v>
      </c>
      <c r="M4898" s="36">
        <v>1</v>
      </c>
      <c r="N4898" s="40" t="s">
        <v>9684</v>
      </c>
      <c r="O4898" s="37" t="s">
        <v>9844</v>
      </c>
      <c r="P4898" s="36">
        <v>235</v>
      </c>
      <c r="Q4898" s="37" t="s">
        <v>9246</v>
      </c>
    </row>
    <row r="4899" spans="1:17" ht="15" customHeight="1">
      <c r="A4899" s="35">
        <v>549007</v>
      </c>
      <c r="B4899" s="36" t="s">
        <v>10602</v>
      </c>
      <c r="C4899" s="37" t="s">
        <v>9240</v>
      </c>
      <c r="D4899" s="37" t="s">
        <v>9241</v>
      </c>
      <c r="E4899" s="35">
        <v>549007</v>
      </c>
      <c r="F4899" s="38" t="s">
        <v>7212</v>
      </c>
      <c r="G4899" s="36" t="s">
        <v>9253</v>
      </c>
      <c r="H4899" s="42">
        <v>5586763.4608500004</v>
      </c>
      <c r="I4899" s="39"/>
      <c r="J4899" s="42">
        <f t="shared" si="209"/>
        <v>5586763.4608500004</v>
      </c>
      <c r="K4899" s="43">
        <v>0</v>
      </c>
      <c r="L4899" s="36">
        <v>100</v>
      </c>
      <c r="M4899" s="36">
        <v>1</v>
      </c>
      <c r="N4899" s="40" t="s">
        <v>12729</v>
      </c>
      <c r="O4899" s="37" t="s">
        <v>9844</v>
      </c>
      <c r="P4899" s="36">
        <v>235</v>
      </c>
      <c r="Q4899" s="37" t="s">
        <v>9246</v>
      </c>
    </row>
    <row r="4900" spans="1:17" ht="15" customHeight="1">
      <c r="A4900" s="35">
        <v>549005</v>
      </c>
      <c r="B4900" s="36" t="s">
        <v>10602</v>
      </c>
      <c r="C4900" s="37" t="s">
        <v>9240</v>
      </c>
      <c r="D4900" s="37" t="s">
        <v>9241</v>
      </c>
      <c r="E4900" s="35">
        <v>549005</v>
      </c>
      <c r="F4900" s="38" t="s">
        <v>2259</v>
      </c>
      <c r="G4900" s="36" t="s">
        <v>9253</v>
      </c>
      <c r="H4900" s="42">
        <v>4974031.4034411004</v>
      </c>
      <c r="I4900" s="39"/>
      <c r="J4900" s="42">
        <f t="shared" si="209"/>
        <v>4974031.4034411004</v>
      </c>
      <c r="K4900" s="43">
        <v>0</v>
      </c>
      <c r="L4900" s="36">
        <v>100</v>
      </c>
      <c r="M4900" s="36">
        <v>1</v>
      </c>
      <c r="N4900" s="40" t="s">
        <v>12729</v>
      </c>
      <c r="O4900" s="37" t="s">
        <v>9844</v>
      </c>
      <c r="P4900" s="36">
        <v>235</v>
      </c>
      <c r="Q4900" s="37" t="s">
        <v>9246</v>
      </c>
    </row>
    <row r="4901" spans="1:17" ht="15" customHeight="1">
      <c r="A4901" s="35">
        <v>903419</v>
      </c>
      <c r="B4901" s="36" t="s">
        <v>10602</v>
      </c>
      <c r="C4901" s="37" t="s">
        <v>9251</v>
      </c>
      <c r="D4901" s="37" t="s">
        <v>9314</v>
      </c>
      <c r="E4901" s="35">
        <v>903419</v>
      </c>
      <c r="F4901" s="38" t="s">
        <v>12730</v>
      </c>
      <c r="G4901" s="36" t="s">
        <v>9253</v>
      </c>
      <c r="H4901" s="42">
        <v>37295.420941349999</v>
      </c>
      <c r="I4901" s="39"/>
      <c r="J4901" s="42">
        <f t="shared" si="209"/>
        <v>37295.420941349999</v>
      </c>
      <c r="K4901" s="43">
        <v>0</v>
      </c>
      <c r="L4901" s="36">
        <v>100</v>
      </c>
      <c r="M4901" s="36">
        <v>1</v>
      </c>
      <c r="N4901" s="40" t="s">
        <v>9254</v>
      </c>
      <c r="O4901" s="37" t="s">
        <v>9255</v>
      </c>
      <c r="P4901" s="36">
        <v>706</v>
      </c>
      <c r="Q4901" s="37" t="s">
        <v>9256</v>
      </c>
    </row>
    <row r="4902" spans="1:17" ht="15" customHeight="1">
      <c r="A4902" s="35">
        <v>497511</v>
      </c>
      <c r="B4902" s="36" t="s">
        <v>10602</v>
      </c>
      <c r="C4902" s="37" t="s">
        <v>9240</v>
      </c>
      <c r="D4902" s="37" t="s">
        <v>9241</v>
      </c>
      <c r="E4902" s="35" t="s">
        <v>12731</v>
      </c>
      <c r="F4902" s="37" t="s">
        <v>12732</v>
      </c>
      <c r="G4902" s="36" t="s">
        <v>9253</v>
      </c>
      <c r="H4902" s="42">
        <v>10738268.220209459</v>
      </c>
      <c r="I4902" s="39"/>
      <c r="J4902" s="42">
        <f t="shared" si="209"/>
        <v>10738268.220209459</v>
      </c>
      <c r="K4902" s="43">
        <v>0</v>
      </c>
      <c r="L4902" s="36">
        <v>100</v>
      </c>
      <c r="M4902" s="36">
        <v>1</v>
      </c>
      <c r="N4902" s="37" t="s">
        <v>10937</v>
      </c>
      <c r="O4902" s="37" t="s">
        <v>10938</v>
      </c>
      <c r="P4902" s="36">
        <v>235</v>
      </c>
      <c r="Q4902" s="37" t="s">
        <v>9246</v>
      </c>
    </row>
    <row r="4903" spans="1:17" ht="15" customHeight="1">
      <c r="A4903" s="35">
        <v>858403</v>
      </c>
      <c r="B4903" s="36" t="s">
        <v>10602</v>
      </c>
      <c r="C4903" s="37" t="s">
        <v>9240</v>
      </c>
      <c r="D4903" s="37" t="s">
        <v>9383</v>
      </c>
      <c r="E4903" s="35" t="s">
        <v>12733</v>
      </c>
      <c r="F4903" s="37" t="s">
        <v>12734</v>
      </c>
      <c r="G4903" s="36" t="s">
        <v>9253</v>
      </c>
      <c r="H4903" s="42">
        <v>11511752.601492003</v>
      </c>
      <c r="I4903" s="39"/>
      <c r="J4903" s="42">
        <f t="shared" si="209"/>
        <v>11511752.601492003</v>
      </c>
      <c r="K4903" s="36">
        <v>0</v>
      </c>
      <c r="L4903" s="36">
        <v>100</v>
      </c>
      <c r="M4903" s="36">
        <v>1</v>
      </c>
      <c r="N4903" s="40" t="s">
        <v>9684</v>
      </c>
      <c r="O4903" s="37" t="s">
        <v>9844</v>
      </c>
      <c r="P4903" s="36">
        <v>237</v>
      </c>
      <c r="Q4903" s="37" t="s">
        <v>9384</v>
      </c>
    </row>
    <row r="4904" spans="1:17" ht="15" customHeight="1">
      <c r="A4904" s="35">
        <v>867202</v>
      </c>
      <c r="B4904" s="36" t="s">
        <v>10602</v>
      </c>
      <c r="C4904" s="37" t="s">
        <v>9240</v>
      </c>
      <c r="D4904" s="37" t="s">
        <v>9383</v>
      </c>
      <c r="E4904" s="35">
        <v>867202</v>
      </c>
      <c r="F4904" s="37" t="s">
        <v>3741</v>
      </c>
      <c r="G4904" s="36" t="s">
        <v>9253</v>
      </c>
      <c r="H4904" s="42">
        <v>4104610.2140472</v>
      </c>
      <c r="I4904" s="39"/>
      <c r="J4904" s="42">
        <f t="shared" si="209"/>
        <v>4104610.2140472</v>
      </c>
      <c r="K4904" s="43">
        <v>0</v>
      </c>
      <c r="L4904" s="36">
        <v>100</v>
      </c>
      <c r="M4904" s="36">
        <v>1</v>
      </c>
      <c r="N4904" s="40" t="s">
        <v>9684</v>
      </c>
      <c r="O4904" s="37" t="s">
        <v>9844</v>
      </c>
      <c r="P4904" s="36">
        <v>237</v>
      </c>
      <c r="Q4904" s="37" t="s">
        <v>9384</v>
      </c>
    </row>
    <row r="4905" spans="1:17" ht="15" customHeight="1">
      <c r="A4905" s="35">
        <v>867203</v>
      </c>
      <c r="B4905" s="51" t="s">
        <v>10602</v>
      </c>
      <c r="C4905" s="37" t="s">
        <v>9240</v>
      </c>
      <c r="D4905" s="37" t="s">
        <v>9383</v>
      </c>
      <c r="E4905" s="35">
        <v>8672031</v>
      </c>
      <c r="F4905" s="37" t="s">
        <v>12735</v>
      </c>
      <c r="G4905" s="36" t="s">
        <v>9253</v>
      </c>
      <c r="H4905" s="42">
        <v>822597.75</v>
      </c>
      <c r="I4905" s="39"/>
      <c r="J4905" s="42">
        <f t="shared" si="209"/>
        <v>822597.75</v>
      </c>
      <c r="K4905" s="52">
        <v>0</v>
      </c>
      <c r="L4905" s="52">
        <v>100</v>
      </c>
      <c r="M4905" s="51">
        <v>1</v>
      </c>
      <c r="N4905" s="53" t="s">
        <v>12736</v>
      </c>
      <c r="O4905" s="53" t="s">
        <v>12737</v>
      </c>
      <c r="P4905" s="36">
        <v>237</v>
      </c>
      <c r="Q4905" s="37" t="s">
        <v>9384</v>
      </c>
    </row>
    <row r="4906" spans="1:17" ht="15" customHeight="1">
      <c r="A4906" s="35">
        <v>867203</v>
      </c>
      <c r="B4906" s="36" t="s">
        <v>10602</v>
      </c>
      <c r="C4906" s="37" t="s">
        <v>9240</v>
      </c>
      <c r="D4906" s="37" t="s">
        <v>9241</v>
      </c>
      <c r="E4906" s="35" t="s">
        <v>12738</v>
      </c>
      <c r="F4906" s="37" t="s">
        <v>12739</v>
      </c>
      <c r="G4906" s="36" t="s">
        <v>9253</v>
      </c>
      <c r="H4906" s="42">
        <v>4115838.0986674381</v>
      </c>
      <c r="I4906" s="39"/>
      <c r="J4906" s="42">
        <f t="shared" si="209"/>
        <v>4115838.0986674381</v>
      </c>
      <c r="K4906" s="43">
        <v>0</v>
      </c>
      <c r="L4906" s="36">
        <v>100</v>
      </c>
      <c r="M4906" s="36">
        <v>1</v>
      </c>
      <c r="N4906" s="37" t="s">
        <v>10943</v>
      </c>
      <c r="O4906" s="37" t="s">
        <v>10938</v>
      </c>
      <c r="P4906" s="36">
        <v>237</v>
      </c>
      <c r="Q4906" s="37" t="s">
        <v>9384</v>
      </c>
    </row>
    <row r="4907" spans="1:17" ht="15" customHeight="1">
      <c r="A4907" s="35">
        <v>858402</v>
      </c>
      <c r="B4907" s="36" t="s">
        <v>10602</v>
      </c>
      <c r="C4907" s="37" t="s">
        <v>9240</v>
      </c>
      <c r="D4907" s="37" t="s">
        <v>9599</v>
      </c>
      <c r="E4907" s="35" t="s">
        <v>12740</v>
      </c>
      <c r="F4907" s="37" t="s">
        <v>12741</v>
      </c>
      <c r="G4907" s="36" t="s">
        <v>9253</v>
      </c>
      <c r="H4907" s="42">
        <v>5813253.871425</v>
      </c>
      <c r="I4907" s="39"/>
      <c r="J4907" s="42">
        <f t="shared" si="209"/>
        <v>5813253.871425</v>
      </c>
      <c r="K4907" s="43">
        <v>0</v>
      </c>
      <c r="L4907" s="36">
        <v>100</v>
      </c>
      <c r="M4907" s="36">
        <v>1</v>
      </c>
      <c r="N4907" s="40" t="s">
        <v>9684</v>
      </c>
      <c r="O4907" s="37" t="s">
        <v>9844</v>
      </c>
      <c r="P4907" s="36">
        <v>237</v>
      </c>
      <c r="Q4907" s="37" t="s">
        <v>9384</v>
      </c>
    </row>
    <row r="4908" spans="1:17" ht="15" customHeight="1">
      <c r="A4908" s="35">
        <v>497510</v>
      </c>
      <c r="B4908" s="36" t="s">
        <v>10602</v>
      </c>
      <c r="C4908" s="37" t="s">
        <v>9240</v>
      </c>
      <c r="D4908" s="37" t="s">
        <v>9241</v>
      </c>
      <c r="E4908" s="35" t="s">
        <v>12742</v>
      </c>
      <c r="F4908" s="37" t="s">
        <v>12743</v>
      </c>
      <c r="G4908" s="36" t="s">
        <v>9253</v>
      </c>
      <c r="H4908" s="42">
        <v>4115838.0986674381</v>
      </c>
      <c r="I4908" s="39"/>
      <c r="J4908" s="42">
        <f t="shared" si="209"/>
        <v>4115838.0986674381</v>
      </c>
      <c r="K4908" s="43">
        <v>0</v>
      </c>
      <c r="L4908" s="36">
        <v>100</v>
      </c>
      <c r="M4908" s="36">
        <v>1</v>
      </c>
      <c r="N4908" s="37" t="s">
        <v>10943</v>
      </c>
      <c r="O4908" s="37" t="s">
        <v>10938</v>
      </c>
      <c r="P4908" s="36">
        <v>235</v>
      </c>
      <c r="Q4908" s="37" t="s">
        <v>9246</v>
      </c>
    </row>
    <row r="4909" spans="1:17" ht="15" customHeight="1">
      <c r="A4909" s="35">
        <v>867105</v>
      </c>
      <c r="B4909" s="36" t="s">
        <v>10602</v>
      </c>
      <c r="C4909" s="37" t="s">
        <v>9240</v>
      </c>
      <c r="D4909" s="37" t="s">
        <v>9383</v>
      </c>
      <c r="E4909" s="35">
        <v>867105</v>
      </c>
      <c r="F4909" s="37" t="s">
        <v>3663</v>
      </c>
      <c r="G4909" s="36" t="s">
        <v>9253</v>
      </c>
      <c r="H4909" s="42">
        <v>31229554.765330352</v>
      </c>
      <c r="I4909" s="39"/>
      <c r="J4909" s="42">
        <f t="shared" si="209"/>
        <v>31229554.765330352</v>
      </c>
      <c r="K4909" s="43">
        <v>0</v>
      </c>
      <c r="L4909" s="36">
        <v>100</v>
      </c>
      <c r="M4909" s="36">
        <v>1</v>
      </c>
      <c r="N4909" s="40" t="s">
        <v>9684</v>
      </c>
      <c r="O4909" s="37" t="s">
        <v>9844</v>
      </c>
      <c r="P4909" s="36">
        <v>237</v>
      </c>
      <c r="Q4909" s="37" t="s">
        <v>9384</v>
      </c>
    </row>
    <row r="4910" spans="1:17" ht="15" customHeight="1">
      <c r="A4910" s="35">
        <v>867106</v>
      </c>
      <c r="B4910" s="36" t="s">
        <v>10602</v>
      </c>
      <c r="C4910" s="37" t="s">
        <v>9240</v>
      </c>
      <c r="D4910" s="37" t="s">
        <v>9383</v>
      </c>
      <c r="E4910" s="35" t="s">
        <v>12744</v>
      </c>
      <c r="F4910" s="38" t="s">
        <v>12745</v>
      </c>
      <c r="G4910" s="36" t="s">
        <v>9253</v>
      </c>
      <c r="H4910" s="42">
        <v>31229554.765330352</v>
      </c>
      <c r="I4910" s="39"/>
      <c r="J4910" s="42">
        <f t="shared" si="209"/>
        <v>31229554.765330352</v>
      </c>
      <c r="K4910" s="43">
        <v>0</v>
      </c>
      <c r="L4910" s="36">
        <v>100</v>
      </c>
      <c r="M4910" s="36">
        <v>1</v>
      </c>
      <c r="N4910" s="40" t="s">
        <v>9684</v>
      </c>
      <c r="O4910" s="37" t="s">
        <v>9844</v>
      </c>
      <c r="P4910" s="36">
        <v>237</v>
      </c>
      <c r="Q4910" s="37" t="s">
        <v>9384</v>
      </c>
    </row>
    <row r="4911" spans="1:17" ht="15" customHeight="1">
      <c r="A4911" s="35">
        <v>867108</v>
      </c>
      <c r="B4911" s="51" t="s">
        <v>10602</v>
      </c>
      <c r="C4911" s="37" t="s">
        <v>9240</v>
      </c>
      <c r="D4911" s="37" t="s">
        <v>9383</v>
      </c>
      <c r="E4911" s="35">
        <v>8671081</v>
      </c>
      <c r="F4911" s="37" t="s">
        <v>12746</v>
      </c>
      <c r="G4911" s="52" t="s">
        <v>9253</v>
      </c>
      <c r="H4911" s="42">
        <v>9815211.9000000004</v>
      </c>
      <c r="I4911" s="39"/>
      <c r="J4911" s="42">
        <f t="shared" si="209"/>
        <v>9815211.9000000004</v>
      </c>
      <c r="K4911" s="52">
        <v>0</v>
      </c>
      <c r="L4911" s="52">
        <v>100</v>
      </c>
      <c r="M4911" s="51">
        <v>1</v>
      </c>
      <c r="N4911" s="40" t="s">
        <v>12747</v>
      </c>
      <c r="O4911" s="37" t="s">
        <v>12748</v>
      </c>
      <c r="P4911" s="36">
        <v>237</v>
      </c>
      <c r="Q4911" s="37" t="s">
        <v>9384</v>
      </c>
    </row>
    <row r="4912" spans="1:17" ht="15" customHeight="1">
      <c r="A4912" s="35">
        <v>867108</v>
      </c>
      <c r="B4912" s="36" t="s">
        <v>10602</v>
      </c>
      <c r="C4912" s="37" t="s">
        <v>9240</v>
      </c>
      <c r="D4912" s="37" t="s">
        <v>9383</v>
      </c>
      <c r="E4912" s="35">
        <v>867108</v>
      </c>
      <c r="F4912" s="37" t="s">
        <v>4245</v>
      </c>
      <c r="G4912" s="36" t="s">
        <v>9253</v>
      </c>
      <c r="H4912" s="42">
        <v>32533686.549421199</v>
      </c>
      <c r="I4912" s="39"/>
      <c r="J4912" s="42">
        <f t="shared" si="209"/>
        <v>32533686.549421199</v>
      </c>
      <c r="K4912" s="36">
        <v>0</v>
      </c>
      <c r="L4912" s="36">
        <v>100</v>
      </c>
      <c r="M4912" s="36">
        <v>1</v>
      </c>
      <c r="N4912" s="37" t="s">
        <v>9684</v>
      </c>
      <c r="O4912" s="37" t="s">
        <v>9844</v>
      </c>
      <c r="P4912" s="36">
        <v>237</v>
      </c>
      <c r="Q4912" s="37" t="s">
        <v>9384</v>
      </c>
    </row>
    <row r="4913" spans="1:17" ht="15" customHeight="1">
      <c r="A4913" s="35">
        <v>867104</v>
      </c>
      <c r="B4913" s="36" t="s">
        <v>10602</v>
      </c>
      <c r="C4913" s="37" t="s">
        <v>9240</v>
      </c>
      <c r="D4913" s="37" t="s">
        <v>9383</v>
      </c>
      <c r="E4913" s="35" t="s">
        <v>12749</v>
      </c>
      <c r="F4913" s="38" t="s">
        <v>12750</v>
      </c>
      <c r="G4913" s="36" t="s">
        <v>9253</v>
      </c>
      <c r="H4913" s="42">
        <v>4321437.0337710008</v>
      </c>
      <c r="I4913" s="39"/>
      <c r="J4913" s="42">
        <f t="shared" si="209"/>
        <v>4321437.0337710008</v>
      </c>
      <c r="K4913" s="43">
        <v>0</v>
      </c>
      <c r="L4913" s="36">
        <v>100</v>
      </c>
      <c r="M4913" s="36">
        <v>1</v>
      </c>
      <c r="N4913" s="40" t="s">
        <v>9684</v>
      </c>
      <c r="O4913" s="37" t="s">
        <v>9844</v>
      </c>
      <c r="P4913" s="36">
        <v>237</v>
      </c>
      <c r="Q4913" s="37" t="s">
        <v>9384</v>
      </c>
    </row>
    <row r="4914" spans="1:17" ht="15" customHeight="1">
      <c r="A4914" s="35">
        <v>458302</v>
      </c>
      <c r="B4914" s="36" t="s">
        <v>10602</v>
      </c>
      <c r="C4914" s="37" t="s">
        <v>9240</v>
      </c>
      <c r="D4914" s="37" t="s">
        <v>9241</v>
      </c>
      <c r="E4914" s="35" t="s">
        <v>12751</v>
      </c>
      <c r="F4914" s="37" t="s">
        <v>12752</v>
      </c>
      <c r="G4914" s="36" t="s">
        <v>9253</v>
      </c>
      <c r="H4914" s="42">
        <v>25424445.489069626</v>
      </c>
      <c r="I4914" s="39"/>
      <c r="J4914" s="42">
        <f t="shared" si="209"/>
        <v>25424445.489069626</v>
      </c>
      <c r="K4914" s="43">
        <v>0</v>
      </c>
      <c r="L4914" s="36">
        <v>100</v>
      </c>
      <c r="M4914" s="36">
        <v>1</v>
      </c>
      <c r="N4914" s="37" t="s">
        <v>10934</v>
      </c>
      <c r="O4914" s="37" t="s">
        <v>9844</v>
      </c>
      <c r="P4914" s="36">
        <v>235</v>
      </c>
      <c r="Q4914" s="37" t="s">
        <v>9246</v>
      </c>
    </row>
    <row r="4915" spans="1:17" ht="15" customHeight="1">
      <c r="A4915" s="35">
        <v>458301</v>
      </c>
      <c r="B4915" s="36" t="s">
        <v>10602</v>
      </c>
      <c r="C4915" s="37" t="s">
        <v>9240</v>
      </c>
      <c r="D4915" s="37" t="s">
        <v>9241</v>
      </c>
      <c r="E4915" s="35" t="s">
        <v>12753</v>
      </c>
      <c r="F4915" s="38" t="s">
        <v>12754</v>
      </c>
      <c r="G4915" s="36" t="s">
        <v>9253</v>
      </c>
      <c r="H4915" s="42">
        <v>25424445.489069626</v>
      </c>
      <c r="I4915" s="39"/>
      <c r="J4915" s="42">
        <f t="shared" si="209"/>
        <v>25424445.489069626</v>
      </c>
      <c r="K4915" s="43">
        <v>0</v>
      </c>
      <c r="L4915" s="36">
        <v>100</v>
      </c>
      <c r="M4915" s="36">
        <v>1</v>
      </c>
      <c r="N4915" s="37" t="s">
        <v>10934</v>
      </c>
      <c r="O4915" s="37" t="s">
        <v>9844</v>
      </c>
      <c r="P4915" s="36">
        <v>235</v>
      </c>
      <c r="Q4915" s="37" t="s">
        <v>9246</v>
      </c>
    </row>
    <row r="4916" spans="1:17" ht="15" customHeight="1">
      <c r="A4916" s="35">
        <v>458102</v>
      </c>
      <c r="B4916" s="36" t="s">
        <v>10602</v>
      </c>
      <c r="C4916" s="37" t="s">
        <v>9240</v>
      </c>
      <c r="D4916" s="37" t="s">
        <v>9241</v>
      </c>
      <c r="E4916" s="35" t="s">
        <v>12755</v>
      </c>
      <c r="F4916" s="37" t="s">
        <v>12756</v>
      </c>
      <c r="G4916" s="36" t="s">
        <v>9253</v>
      </c>
      <c r="H4916" s="42">
        <v>33068924.157883827</v>
      </c>
      <c r="I4916" s="39"/>
      <c r="J4916" s="42">
        <f t="shared" si="209"/>
        <v>33068924.157883827</v>
      </c>
      <c r="K4916" s="43">
        <v>0</v>
      </c>
      <c r="L4916" s="36">
        <v>100</v>
      </c>
      <c r="M4916" s="36">
        <v>1</v>
      </c>
      <c r="N4916" s="37" t="s">
        <v>10794</v>
      </c>
      <c r="O4916" s="37" t="s">
        <v>10795</v>
      </c>
      <c r="P4916" s="36">
        <v>235</v>
      </c>
      <c r="Q4916" s="37" t="s">
        <v>9246</v>
      </c>
    </row>
    <row r="4917" spans="1:17" ht="15" customHeight="1">
      <c r="A4917" s="35">
        <v>458402</v>
      </c>
      <c r="B4917" s="36" t="s">
        <v>10602</v>
      </c>
      <c r="C4917" s="37" t="s">
        <v>9240</v>
      </c>
      <c r="D4917" s="37" t="s">
        <v>9241</v>
      </c>
      <c r="E4917" s="35" t="s">
        <v>12757</v>
      </c>
      <c r="F4917" s="37" t="s">
        <v>12758</v>
      </c>
      <c r="G4917" s="36" t="s">
        <v>9253</v>
      </c>
      <c r="H4917" s="42">
        <v>33068924.157883827</v>
      </c>
      <c r="I4917" s="39"/>
      <c r="J4917" s="42">
        <f t="shared" si="209"/>
        <v>33068924.157883827</v>
      </c>
      <c r="K4917" s="43">
        <v>0</v>
      </c>
      <c r="L4917" s="36">
        <v>100</v>
      </c>
      <c r="M4917" s="36">
        <v>1</v>
      </c>
      <c r="N4917" s="37" t="s">
        <v>10794</v>
      </c>
      <c r="O4917" s="37" t="s">
        <v>10795</v>
      </c>
      <c r="P4917" s="36">
        <v>235</v>
      </c>
      <c r="Q4917" s="37" t="s">
        <v>9246</v>
      </c>
    </row>
    <row r="4918" spans="1:17" ht="15" customHeight="1">
      <c r="A4918" s="35">
        <v>458401</v>
      </c>
      <c r="B4918" s="36" t="s">
        <v>10602</v>
      </c>
      <c r="C4918" s="37" t="s">
        <v>9240</v>
      </c>
      <c r="D4918" s="37" t="s">
        <v>9241</v>
      </c>
      <c r="E4918" s="35" t="s">
        <v>12759</v>
      </c>
      <c r="F4918" s="37" t="s">
        <v>12760</v>
      </c>
      <c r="G4918" s="36" t="s">
        <v>9253</v>
      </c>
      <c r="H4918" s="42">
        <v>25424445.489069626</v>
      </c>
      <c r="I4918" s="39"/>
      <c r="J4918" s="42">
        <f t="shared" si="209"/>
        <v>25424445.489069626</v>
      </c>
      <c r="K4918" s="43">
        <v>0</v>
      </c>
      <c r="L4918" s="36">
        <v>100</v>
      </c>
      <c r="M4918" s="36">
        <v>1</v>
      </c>
      <c r="N4918" s="37" t="s">
        <v>10934</v>
      </c>
      <c r="O4918" s="37" t="s">
        <v>10795</v>
      </c>
      <c r="P4918" s="36">
        <v>235</v>
      </c>
      <c r="Q4918" s="37" t="s">
        <v>9246</v>
      </c>
    </row>
    <row r="4919" spans="1:17" ht="15" customHeight="1">
      <c r="A4919" s="35">
        <v>457002</v>
      </c>
      <c r="B4919" s="36" t="s">
        <v>10602</v>
      </c>
      <c r="C4919" s="37" t="s">
        <v>9240</v>
      </c>
      <c r="D4919" s="37" t="s">
        <v>9241</v>
      </c>
      <c r="E4919" s="35" t="s">
        <v>12761</v>
      </c>
      <c r="F4919" s="37" t="s">
        <v>12762</v>
      </c>
      <c r="G4919" s="36" t="s">
        <v>9253</v>
      </c>
      <c r="H4919" s="42">
        <v>33068924.157883827</v>
      </c>
      <c r="I4919" s="39"/>
      <c r="J4919" s="42">
        <f t="shared" si="209"/>
        <v>33068924.157883827</v>
      </c>
      <c r="K4919" s="43">
        <v>0</v>
      </c>
      <c r="L4919" s="36">
        <v>100</v>
      </c>
      <c r="M4919" s="36">
        <v>1</v>
      </c>
      <c r="N4919" s="37" t="s">
        <v>10794</v>
      </c>
      <c r="O4919" s="37" t="s">
        <v>10795</v>
      </c>
      <c r="P4919" s="36">
        <v>235</v>
      </c>
      <c r="Q4919" s="37" t="s">
        <v>9246</v>
      </c>
    </row>
    <row r="4920" spans="1:17" ht="15" customHeight="1">
      <c r="A4920" s="35">
        <v>457001</v>
      </c>
      <c r="B4920" s="36" t="s">
        <v>10602</v>
      </c>
      <c r="C4920" s="37" t="s">
        <v>9240</v>
      </c>
      <c r="D4920" s="37" t="s">
        <v>9241</v>
      </c>
      <c r="E4920" s="35" t="s">
        <v>12763</v>
      </c>
      <c r="F4920" s="37" t="s">
        <v>12764</v>
      </c>
      <c r="G4920" s="36" t="s">
        <v>9253</v>
      </c>
      <c r="H4920" s="42">
        <v>25424445.489069626</v>
      </c>
      <c r="I4920" s="39"/>
      <c r="J4920" s="42">
        <f t="shared" si="209"/>
        <v>25424445.489069626</v>
      </c>
      <c r="K4920" s="43">
        <v>0</v>
      </c>
      <c r="L4920" s="36">
        <v>100</v>
      </c>
      <c r="M4920" s="36">
        <v>1</v>
      </c>
      <c r="N4920" s="37" t="s">
        <v>10934</v>
      </c>
      <c r="O4920" s="37" t="s">
        <v>10795</v>
      </c>
      <c r="P4920" s="36">
        <v>235</v>
      </c>
      <c r="Q4920" s="37" t="s">
        <v>9246</v>
      </c>
    </row>
    <row r="4921" spans="1:17" ht="15" customHeight="1">
      <c r="A4921" s="35">
        <v>457102</v>
      </c>
      <c r="B4921" s="36" t="s">
        <v>10602</v>
      </c>
      <c r="C4921" s="37" t="s">
        <v>9240</v>
      </c>
      <c r="D4921" s="37" t="s">
        <v>9241</v>
      </c>
      <c r="E4921" s="35" t="s">
        <v>12765</v>
      </c>
      <c r="F4921" s="37" t="s">
        <v>12766</v>
      </c>
      <c r="G4921" s="36" t="s">
        <v>9253</v>
      </c>
      <c r="H4921" s="42">
        <v>33068924.157883827</v>
      </c>
      <c r="I4921" s="39"/>
      <c r="J4921" s="42">
        <f t="shared" si="209"/>
        <v>33068924.157883827</v>
      </c>
      <c r="K4921" s="43">
        <v>0</v>
      </c>
      <c r="L4921" s="36">
        <v>100</v>
      </c>
      <c r="M4921" s="36">
        <v>1</v>
      </c>
      <c r="N4921" s="37" t="s">
        <v>10794</v>
      </c>
      <c r="O4921" s="37" t="s">
        <v>10795</v>
      </c>
      <c r="P4921" s="36">
        <v>235</v>
      </c>
      <c r="Q4921" s="37" t="s">
        <v>9246</v>
      </c>
    </row>
    <row r="4922" spans="1:17" ht="15" customHeight="1">
      <c r="A4922" s="35">
        <v>457101</v>
      </c>
      <c r="B4922" s="36" t="s">
        <v>10602</v>
      </c>
      <c r="C4922" s="37" t="s">
        <v>9240</v>
      </c>
      <c r="D4922" s="37" t="s">
        <v>9241</v>
      </c>
      <c r="E4922" s="35" t="s">
        <v>12767</v>
      </c>
      <c r="F4922" s="37" t="s">
        <v>12768</v>
      </c>
      <c r="G4922" s="36" t="s">
        <v>9253</v>
      </c>
      <c r="H4922" s="42">
        <v>25424445.489069626</v>
      </c>
      <c r="I4922" s="39"/>
      <c r="J4922" s="42">
        <f t="shared" si="209"/>
        <v>25424445.489069626</v>
      </c>
      <c r="K4922" s="43">
        <v>0</v>
      </c>
      <c r="L4922" s="36">
        <v>100</v>
      </c>
      <c r="M4922" s="36">
        <v>1</v>
      </c>
      <c r="N4922" s="37" t="s">
        <v>10934</v>
      </c>
      <c r="O4922" s="37" t="s">
        <v>10795</v>
      </c>
      <c r="P4922" s="36">
        <v>235</v>
      </c>
      <c r="Q4922" s="37" t="s">
        <v>9246</v>
      </c>
    </row>
    <row r="4923" spans="1:17" ht="15" customHeight="1">
      <c r="A4923" s="35">
        <v>510002</v>
      </c>
      <c r="B4923" s="36" t="s">
        <v>10602</v>
      </c>
      <c r="C4923" s="37" t="s">
        <v>9331</v>
      </c>
      <c r="D4923" s="37" t="s">
        <v>10692</v>
      </c>
      <c r="E4923" s="35" t="s">
        <v>12769</v>
      </c>
      <c r="F4923" s="38" t="s">
        <v>1945</v>
      </c>
      <c r="G4923" s="36" t="s">
        <v>9253</v>
      </c>
      <c r="H4923" s="42">
        <v>2519947.4074181551</v>
      </c>
      <c r="I4923" s="39"/>
      <c r="J4923" s="42">
        <f t="shared" si="209"/>
        <v>2519947.4074181551</v>
      </c>
      <c r="K4923" s="43">
        <v>0</v>
      </c>
      <c r="L4923" s="36">
        <v>100</v>
      </c>
      <c r="M4923" s="36">
        <v>1</v>
      </c>
      <c r="N4923" s="37" t="s">
        <v>11343</v>
      </c>
      <c r="O4923" s="37" t="s">
        <v>10695</v>
      </c>
      <c r="P4923" s="36">
        <v>745</v>
      </c>
      <c r="Q4923" s="37" t="s">
        <v>9850</v>
      </c>
    </row>
    <row r="4924" spans="1:17" ht="15" customHeight="1">
      <c r="A4924" s="35">
        <v>512104</v>
      </c>
      <c r="B4924" s="36" t="s">
        <v>10602</v>
      </c>
      <c r="C4924" s="37" t="s">
        <v>9240</v>
      </c>
      <c r="D4924" s="37" t="s">
        <v>9241</v>
      </c>
      <c r="E4924" s="35">
        <v>512104</v>
      </c>
      <c r="F4924" s="38" t="s">
        <v>7179</v>
      </c>
      <c r="G4924" s="36" t="s">
        <v>9253</v>
      </c>
      <c r="H4924" s="42">
        <v>3464290.8875927208</v>
      </c>
      <c r="I4924" s="39"/>
      <c r="J4924" s="42">
        <f t="shared" si="209"/>
        <v>3464290.8875927208</v>
      </c>
      <c r="K4924" s="43">
        <v>0</v>
      </c>
      <c r="L4924" s="36">
        <v>100</v>
      </c>
      <c r="M4924" s="36">
        <v>1</v>
      </c>
      <c r="N4924" s="37" t="s">
        <v>12770</v>
      </c>
      <c r="O4924" s="37" t="s">
        <v>12771</v>
      </c>
      <c r="P4924" s="36">
        <v>235</v>
      </c>
      <c r="Q4924" s="37" t="s">
        <v>9246</v>
      </c>
    </row>
    <row r="4925" spans="1:17" ht="15" customHeight="1">
      <c r="A4925" s="35">
        <v>512101</v>
      </c>
      <c r="B4925" s="36" t="s">
        <v>10602</v>
      </c>
      <c r="C4925" s="37" t="s">
        <v>9240</v>
      </c>
      <c r="D4925" s="37" t="s">
        <v>9241</v>
      </c>
      <c r="E4925" s="35">
        <v>512101</v>
      </c>
      <c r="F4925" s="38" t="s">
        <v>1951</v>
      </c>
      <c r="G4925" s="36" t="s">
        <v>9253</v>
      </c>
      <c r="H4925" s="42">
        <v>1933020.1574541</v>
      </c>
      <c r="I4925" s="39"/>
      <c r="J4925" s="42">
        <f t="shared" si="209"/>
        <v>1933020.1574541</v>
      </c>
      <c r="K4925" s="43">
        <v>0</v>
      </c>
      <c r="L4925" s="36">
        <v>100</v>
      </c>
      <c r="M4925" s="36">
        <v>1</v>
      </c>
      <c r="N4925" s="40" t="s">
        <v>9684</v>
      </c>
      <c r="O4925" s="37" t="s">
        <v>9844</v>
      </c>
      <c r="P4925" s="36">
        <v>235</v>
      </c>
      <c r="Q4925" s="37" t="s">
        <v>9246</v>
      </c>
    </row>
    <row r="4926" spans="1:17" ht="15" customHeight="1">
      <c r="A4926" s="35">
        <v>511001</v>
      </c>
      <c r="B4926" s="36" t="s">
        <v>10602</v>
      </c>
      <c r="C4926" s="37" t="s">
        <v>9343</v>
      </c>
      <c r="D4926" s="37" t="s">
        <v>9427</v>
      </c>
      <c r="E4926" s="35">
        <v>511001</v>
      </c>
      <c r="F4926" s="38" t="s">
        <v>12772</v>
      </c>
      <c r="G4926" s="36" t="s">
        <v>9253</v>
      </c>
      <c r="H4926" s="42">
        <v>2573233.0513460999</v>
      </c>
      <c r="I4926" s="39"/>
      <c r="J4926" s="42">
        <f t="shared" si="209"/>
        <v>2573233.0513460999</v>
      </c>
      <c r="K4926" s="43">
        <v>0</v>
      </c>
      <c r="L4926" s="36">
        <v>100</v>
      </c>
      <c r="M4926" s="36">
        <v>1</v>
      </c>
      <c r="N4926" s="40" t="s">
        <v>9868</v>
      </c>
      <c r="O4926" s="37" t="s">
        <v>12773</v>
      </c>
      <c r="P4926" s="36">
        <v>316</v>
      </c>
      <c r="Q4926" s="37" t="s">
        <v>9428</v>
      </c>
    </row>
    <row r="4927" spans="1:17" ht="15" customHeight="1">
      <c r="A4927" s="35">
        <v>877602</v>
      </c>
      <c r="B4927" s="36" t="s">
        <v>10602</v>
      </c>
      <c r="C4927" s="37" t="s">
        <v>9331</v>
      </c>
      <c r="D4927" s="37" t="s">
        <v>10692</v>
      </c>
      <c r="E4927" s="35" t="s">
        <v>12774</v>
      </c>
      <c r="F4927" s="37" t="s">
        <v>12775</v>
      </c>
      <c r="G4927" s="36" t="s">
        <v>9253</v>
      </c>
      <c r="H4927" s="42">
        <v>2279852.4728479497</v>
      </c>
      <c r="I4927" s="39"/>
      <c r="J4927" s="42">
        <f t="shared" si="209"/>
        <v>2279852.4728479497</v>
      </c>
      <c r="K4927" s="43">
        <v>0</v>
      </c>
      <c r="L4927" s="36">
        <v>100</v>
      </c>
      <c r="M4927" s="36">
        <v>1</v>
      </c>
      <c r="N4927" s="37" t="s">
        <v>11343</v>
      </c>
      <c r="O4927" s="37" t="s">
        <v>11344</v>
      </c>
      <c r="P4927" s="36">
        <v>745</v>
      </c>
      <c r="Q4927" s="37" t="s">
        <v>9850</v>
      </c>
    </row>
    <row r="4928" spans="1:17" ht="15" customHeight="1">
      <c r="A4928" s="35">
        <v>877603</v>
      </c>
      <c r="B4928" s="36" t="s">
        <v>10602</v>
      </c>
      <c r="C4928" s="37" t="s">
        <v>9331</v>
      </c>
      <c r="D4928" s="37" t="s">
        <v>10692</v>
      </c>
      <c r="E4928" s="35" t="s">
        <v>12776</v>
      </c>
      <c r="F4928" s="38" t="s">
        <v>12777</v>
      </c>
      <c r="G4928" s="36" t="s">
        <v>9253</v>
      </c>
      <c r="H4928" s="42">
        <v>4982789.0326499995</v>
      </c>
      <c r="I4928" s="39"/>
      <c r="J4928" s="42">
        <f t="shared" si="209"/>
        <v>4982789.0326499995</v>
      </c>
      <c r="K4928" s="43">
        <v>0</v>
      </c>
      <c r="L4928" s="36">
        <v>100</v>
      </c>
      <c r="M4928" s="36">
        <v>1</v>
      </c>
      <c r="N4928" s="37" t="s">
        <v>11343</v>
      </c>
      <c r="O4928" s="37" t="s">
        <v>11344</v>
      </c>
      <c r="P4928" s="36">
        <v>745</v>
      </c>
      <c r="Q4928" s="37" t="s">
        <v>9850</v>
      </c>
    </row>
    <row r="4929" spans="1:17" ht="15" customHeight="1">
      <c r="A4929" s="35">
        <v>511102</v>
      </c>
      <c r="B4929" s="36" t="s">
        <v>10602</v>
      </c>
      <c r="C4929" s="37" t="s">
        <v>9343</v>
      </c>
      <c r="D4929" s="37" t="s">
        <v>9427</v>
      </c>
      <c r="E4929" s="35">
        <v>511102</v>
      </c>
      <c r="F4929" s="38" t="s">
        <v>7970</v>
      </c>
      <c r="G4929" s="36" t="s">
        <v>9253</v>
      </c>
      <c r="H4929" s="42">
        <v>2573233.0513460999</v>
      </c>
      <c r="I4929" s="39"/>
      <c r="J4929" s="42">
        <f t="shared" si="209"/>
        <v>2573233.0513460999</v>
      </c>
      <c r="K4929" s="43">
        <v>0</v>
      </c>
      <c r="L4929" s="36">
        <v>100</v>
      </c>
      <c r="M4929" s="36">
        <v>1</v>
      </c>
      <c r="N4929" s="40" t="s">
        <v>12778</v>
      </c>
      <c r="O4929" s="37" t="s">
        <v>12061</v>
      </c>
      <c r="P4929" s="36">
        <v>316</v>
      </c>
      <c r="Q4929" s="37" t="s">
        <v>9428</v>
      </c>
    </row>
    <row r="4930" spans="1:17" ht="15" customHeight="1">
      <c r="A4930" s="35">
        <v>906111</v>
      </c>
      <c r="B4930" s="36" t="s">
        <v>10602</v>
      </c>
      <c r="C4930" s="37" t="s">
        <v>9251</v>
      </c>
      <c r="D4930" s="37" t="s">
        <v>9257</v>
      </c>
      <c r="E4930" s="35">
        <v>906111</v>
      </c>
      <c r="F4930" s="37" t="s">
        <v>12779</v>
      </c>
      <c r="G4930" s="36" t="s">
        <v>9253</v>
      </c>
      <c r="H4930" s="42">
        <v>225735.44253975002</v>
      </c>
      <c r="I4930" s="39"/>
      <c r="J4930" s="42">
        <f t="shared" si="209"/>
        <v>225735.44253975002</v>
      </c>
      <c r="K4930" s="43">
        <v>0</v>
      </c>
      <c r="L4930" s="36">
        <v>100</v>
      </c>
      <c r="M4930" s="36">
        <v>1</v>
      </c>
      <c r="N4930" s="40" t="s">
        <v>9254</v>
      </c>
      <c r="O4930" s="37" t="s">
        <v>9255</v>
      </c>
      <c r="P4930" s="36">
        <v>706</v>
      </c>
      <c r="Q4930" s="37" t="s">
        <v>9256</v>
      </c>
    </row>
    <row r="4931" spans="1:17" ht="15" customHeight="1">
      <c r="A4931" s="35">
        <v>905724</v>
      </c>
      <c r="B4931" s="36" t="s">
        <v>10602</v>
      </c>
      <c r="C4931" s="37" t="s">
        <v>9251</v>
      </c>
      <c r="D4931" s="37" t="s">
        <v>9314</v>
      </c>
      <c r="E4931" s="35">
        <v>905724</v>
      </c>
      <c r="F4931" s="37" t="s">
        <v>12780</v>
      </c>
      <c r="G4931" s="36" t="s">
        <v>9253</v>
      </c>
      <c r="H4931" s="42">
        <v>37295.420941349999</v>
      </c>
      <c r="I4931" s="39"/>
      <c r="J4931" s="42">
        <f t="shared" si="209"/>
        <v>37295.420941349999</v>
      </c>
      <c r="K4931" s="43">
        <v>0</v>
      </c>
      <c r="L4931" s="36">
        <v>100</v>
      </c>
      <c r="M4931" s="36">
        <v>1</v>
      </c>
      <c r="N4931" s="40" t="s">
        <v>9254</v>
      </c>
      <c r="O4931" s="37" t="s">
        <v>9255</v>
      </c>
      <c r="P4931" s="36">
        <v>706</v>
      </c>
      <c r="Q4931" s="37" t="s">
        <v>9256</v>
      </c>
    </row>
    <row r="4932" spans="1:17" ht="15" customHeight="1">
      <c r="A4932" s="35">
        <v>901502</v>
      </c>
      <c r="B4932" s="36" t="s">
        <v>10602</v>
      </c>
      <c r="C4932" s="37" t="s">
        <v>9251</v>
      </c>
      <c r="D4932" s="37" t="s">
        <v>9414</v>
      </c>
      <c r="E4932" s="35">
        <v>901502</v>
      </c>
      <c r="F4932" s="38" t="s">
        <v>12781</v>
      </c>
      <c r="G4932" s="36" t="s">
        <v>9253</v>
      </c>
      <c r="H4932" s="42">
        <v>290105.24400000001</v>
      </c>
      <c r="I4932" s="39"/>
      <c r="J4932" s="42">
        <f t="shared" si="209"/>
        <v>290105.24400000001</v>
      </c>
      <c r="K4932" s="43">
        <v>0</v>
      </c>
      <c r="L4932" s="36">
        <v>100</v>
      </c>
      <c r="M4932" s="36">
        <v>1</v>
      </c>
      <c r="N4932" s="40" t="s">
        <v>9254</v>
      </c>
      <c r="O4932" s="37" t="s">
        <v>9255</v>
      </c>
      <c r="P4932" s="36">
        <v>706</v>
      </c>
      <c r="Q4932" s="37" t="s">
        <v>9256</v>
      </c>
    </row>
    <row r="4933" spans="1:17" ht="15" customHeight="1">
      <c r="A4933" s="35">
        <v>906339</v>
      </c>
      <c r="B4933" s="36" t="s">
        <v>10602</v>
      </c>
      <c r="C4933" s="37" t="s">
        <v>9251</v>
      </c>
      <c r="D4933" s="37" t="s">
        <v>9314</v>
      </c>
      <c r="E4933" s="35">
        <v>906339</v>
      </c>
      <c r="F4933" s="37" t="s">
        <v>12782</v>
      </c>
      <c r="G4933" s="36" t="s">
        <v>9253</v>
      </c>
      <c r="H4933" s="42">
        <v>420517.19563424995</v>
      </c>
      <c r="I4933" s="39"/>
      <c r="J4933" s="42">
        <f t="shared" si="209"/>
        <v>420517.19563424995</v>
      </c>
      <c r="K4933" s="36">
        <v>0</v>
      </c>
      <c r="L4933" s="36">
        <v>100</v>
      </c>
      <c r="M4933" s="36">
        <v>1</v>
      </c>
      <c r="N4933" s="40" t="s">
        <v>9254</v>
      </c>
      <c r="O4933" s="37" t="s">
        <v>9255</v>
      </c>
      <c r="P4933" s="36">
        <v>706</v>
      </c>
      <c r="Q4933" s="37" t="s">
        <v>9256</v>
      </c>
    </row>
    <row r="4934" spans="1:17" ht="15" customHeight="1">
      <c r="A4934" s="35">
        <v>905307</v>
      </c>
      <c r="B4934" s="36" t="s">
        <v>10602</v>
      </c>
      <c r="C4934" s="37" t="s">
        <v>9251</v>
      </c>
      <c r="D4934" s="37" t="s">
        <v>9314</v>
      </c>
      <c r="E4934" s="35">
        <v>905307</v>
      </c>
      <c r="F4934" s="37" t="s">
        <v>12783</v>
      </c>
      <c r="G4934" s="36" t="s">
        <v>9253</v>
      </c>
      <c r="H4934" s="42">
        <v>539802.14520375</v>
      </c>
      <c r="I4934" s="39"/>
      <c r="J4934" s="42">
        <f t="shared" si="209"/>
        <v>539802.14520375</v>
      </c>
      <c r="K4934" s="43">
        <v>0</v>
      </c>
      <c r="L4934" s="36">
        <v>100</v>
      </c>
      <c r="M4934" s="36">
        <v>1</v>
      </c>
      <c r="N4934" s="40" t="s">
        <v>9254</v>
      </c>
      <c r="O4934" s="37" t="s">
        <v>9255</v>
      </c>
      <c r="P4934" s="36">
        <v>706</v>
      </c>
      <c r="Q4934" s="37" t="s">
        <v>9256</v>
      </c>
    </row>
    <row r="4935" spans="1:17" ht="15" customHeight="1">
      <c r="A4935" s="35">
        <v>903814</v>
      </c>
      <c r="B4935" s="36" t="s">
        <v>10602</v>
      </c>
      <c r="C4935" s="37" t="s">
        <v>9251</v>
      </c>
      <c r="D4935" s="37" t="s">
        <v>9252</v>
      </c>
      <c r="E4935" s="35">
        <v>903814</v>
      </c>
      <c r="F4935" s="37" t="s">
        <v>4460</v>
      </c>
      <c r="G4935" s="36" t="s">
        <v>9253</v>
      </c>
      <c r="H4935" s="42">
        <v>8908.6228159500006</v>
      </c>
      <c r="I4935" s="39"/>
      <c r="J4935" s="42">
        <f t="shared" si="209"/>
        <v>8908.6228159500006</v>
      </c>
      <c r="K4935" s="43">
        <v>0</v>
      </c>
      <c r="L4935" s="36">
        <v>100</v>
      </c>
      <c r="M4935" s="36">
        <v>1</v>
      </c>
      <c r="N4935" s="40" t="s">
        <v>9254</v>
      </c>
      <c r="O4935" s="37" t="s">
        <v>9255</v>
      </c>
      <c r="P4935" s="36">
        <v>706</v>
      </c>
      <c r="Q4935" s="37" t="s">
        <v>9256</v>
      </c>
    </row>
    <row r="4936" spans="1:17" ht="15" customHeight="1">
      <c r="A4936" s="35">
        <v>903813</v>
      </c>
      <c r="B4936" s="36" t="s">
        <v>10602</v>
      </c>
      <c r="C4936" s="37" t="s">
        <v>9251</v>
      </c>
      <c r="D4936" s="37" t="s">
        <v>9252</v>
      </c>
      <c r="E4936" s="35">
        <v>903813</v>
      </c>
      <c r="F4936" s="37" t="s">
        <v>4459</v>
      </c>
      <c r="G4936" s="36" t="s">
        <v>9253</v>
      </c>
      <c r="H4936" s="42">
        <v>8908.6228159500006</v>
      </c>
      <c r="I4936" s="39"/>
      <c r="J4936" s="42">
        <f t="shared" si="209"/>
        <v>8908.6228159500006</v>
      </c>
      <c r="K4936" s="43">
        <v>0</v>
      </c>
      <c r="L4936" s="36">
        <v>100</v>
      </c>
      <c r="M4936" s="36">
        <v>1</v>
      </c>
      <c r="N4936" s="40" t="s">
        <v>9254</v>
      </c>
      <c r="O4936" s="37" t="s">
        <v>9255</v>
      </c>
      <c r="P4936" s="36">
        <v>706</v>
      </c>
      <c r="Q4936" s="37" t="s">
        <v>9256</v>
      </c>
    </row>
    <row r="4937" spans="1:17" ht="15" customHeight="1">
      <c r="A4937" s="35">
        <v>890243</v>
      </c>
      <c r="B4937" s="36" t="s">
        <v>10602</v>
      </c>
      <c r="C4937" s="37" t="s">
        <v>9928</v>
      </c>
      <c r="D4937" s="37" t="s">
        <v>11364</v>
      </c>
      <c r="E4937" s="35">
        <v>8902431</v>
      </c>
      <c r="F4937" s="38" t="s">
        <v>12784</v>
      </c>
      <c r="G4937" s="36" t="s">
        <v>9253</v>
      </c>
      <c r="H4937" s="42">
        <v>120794.88563999999</v>
      </c>
      <c r="I4937" s="39"/>
      <c r="J4937" s="42">
        <f t="shared" si="209"/>
        <v>120794.88563999999</v>
      </c>
      <c r="K4937" s="43">
        <v>0</v>
      </c>
      <c r="L4937" s="36">
        <v>100</v>
      </c>
      <c r="M4937" s="36">
        <v>1</v>
      </c>
      <c r="N4937" s="40" t="s">
        <v>9323</v>
      </c>
      <c r="O4937" s="37" t="s">
        <v>9255</v>
      </c>
      <c r="P4937" s="36">
        <v>309</v>
      </c>
      <c r="Q4937" s="37" t="s">
        <v>11386</v>
      </c>
    </row>
    <row r="4938" spans="1:17" ht="15" customHeight="1">
      <c r="A4938" s="35">
        <v>890343</v>
      </c>
      <c r="B4938" s="36" t="s">
        <v>10602</v>
      </c>
      <c r="C4938" s="37" t="s">
        <v>9928</v>
      </c>
      <c r="D4938" s="37" t="s">
        <v>11364</v>
      </c>
      <c r="E4938" s="35">
        <v>8903431</v>
      </c>
      <c r="F4938" s="38" t="s">
        <v>12785</v>
      </c>
      <c r="G4938" s="36" t="s">
        <v>9253</v>
      </c>
      <c r="H4938" s="42">
        <v>120794.88563999999</v>
      </c>
      <c r="I4938" s="39"/>
      <c r="J4938" s="42">
        <f t="shared" si="209"/>
        <v>120794.88563999999</v>
      </c>
      <c r="K4938" s="43">
        <v>0</v>
      </c>
      <c r="L4938" s="36">
        <v>100</v>
      </c>
      <c r="M4938" s="36">
        <v>1</v>
      </c>
      <c r="N4938" s="40" t="s">
        <v>9323</v>
      </c>
      <c r="O4938" s="37" t="s">
        <v>9255</v>
      </c>
      <c r="P4938" s="36">
        <v>309</v>
      </c>
      <c r="Q4938" s="37" t="s">
        <v>11386</v>
      </c>
    </row>
    <row r="4939" spans="1:17" ht="15" customHeight="1">
      <c r="A4939" s="35">
        <v>906466</v>
      </c>
      <c r="B4939" s="36" t="s">
        <v>10602</v>
      </c>
      <c r="C4939" s="37" t="s">
        <v>9251</v>
      </c>
      <c r="D4939" s="37" t="s">
        <v>9257</v>
      </c>
      <c r="E4939" s="35">
        <v>906466</v>
      </c>
      <c r="F4939" s="38" t="s">
        <v>4628</v>
      </c>
      <c r="G4939" s="36" t="s">
        <v>9253</v>
      </c>
      <c r="H4939" s="42">
        <v>64776.257424449999</v>
      </c>
      <c r="I4939" s="39"/>
      <c r="J4939" s="42">
        <f t="shared" si="209"/>
        <v>64776.257424449999</v>
      </c>
      <c r="K4939" s="43">
        <v>0</v>
      </c>
      <c r="L4939" s="36">
        <v>100</v>
      </c>
      <c r="M4939" s="36">
        <v>1</v>
      </c>
      <c r="N4939" s="40" t="s">
        <v>9254</v>
      </c>
      <c r="O4939" s="37" t="s">
        <v>9255</v>
      </c>
      <c r="P4939" s="36">
        <v>706</v>
      </c>
      <c r="Q4939" s="37" t="s">
        <v>9256</v>
      </c>
    </row>
    <row r="4940" spans="1:17" ht="15" customHeight="1">
      <c r="A4940" s="35">
        <v>903053</v>
      </c>
      <c r="B4940" s="36" t="s">
        <v>10602</v>
      </c>
      <c r="C4940" s="37" t="s">
        <v>9251</v>
      </c>
      <c r="D4940" s="37" t="s">
        <v>9314</v>
      </c>
      <c r="E4940" s="35">
        <v>903053</v>
      </c>
      <c r="F4940" s="37" t="s">
        <v>12786</v>
      </c>
      <c r="G4940" s="36" t="s">
        <v>9253</v>
      </c>
      <c r="H4940" s="42">
        <v>86368.343232599989</v>
      </c>
      <c r="I4940" s="39"/>
      <c r="J4940" s="42">
        <f t="shared" si="209"/>
        <v>86368.343232599989</v>
      </c>
      <c r="K4940" s="43">
        <v>0</v>
      </c>
      <c r="L4940" s="36">
        <v>100</v>
      </c>
      <c r="M4940" s="36">
        <v>1</v>
      </c>
      <c r="N4940" s="40" t="s">
        <v>9254</v>
      </c>
      <c r="O4940" s="37" t="s">
        <v>9255</v>
      </c>
      <c r="P4940" s="36">
        <v>706</v>
      </c>
      <c r="Q4940" s="37" t="s">
        <v>9256</v>
      </c>
    </row>
    <row r="4941" spans="1:17" ht="15" customHeight="1">
      <c r="A4941" s="35">
        <v>652304</v>
      </c>
      <c r="B4941" s="36" t="s">
        <v>10602</v>
      </c>
      <c r="C4941" s="37" t="s">
        <v>9240</v>
      </c>
      <c r="D4941" s="37" t="s">
        <v>9247</v>
      </c>
      <c r="E4941" s="35">
        <v>652304</v>
      </c>
      <c r="F4941" s="37" t="s">
        <v>8035</v>
      </c>
      <c r="G4941" s="36" t="s">
        <v>9253</v>
      </c>
      <c r="H4941" s="42">
        <v>1283445.659925</v>
      </c>
      <c r="I4941" s="39"/>
      <c r="J4941" s="42">
        <f t="shared" si="209"/>
        <v>1283445.659925</v>
      </c>
      <c r="K4941" s="36">
        <v>0</v>
      </c>
      <c r="L4941" s="36">
        <v>100</v>
      </c>
      <c r="M4941" s="36">
        <v>1</v>
      </c>
      <c r="N4941" s="40" t="s">
        <v>9684</v>
      </c>
      <c r="O4941" s="37" t="s">
        <v>9844</v>
      </c>
      <c r="P4941" s="36">
        <v>204</v>
      </c>
      <c r="Q4941" s="37" t="s">
        <v>9248</v>
      </c>
    </row>
    <row r="4942" spans="1:17" ht="15" customHeight="1">
      <c r="A4942" s="35">
        <v>691910</v>
      </c>
      <c r="B4942" s="36" t="s">
        <v>10602</v>
      </c>
      <c r="C4942" s="37" t="s">
        <v>9240</v>
      </c>
      <c r="D4942" s="37" t="s">
        <v>9247</v>
      </c>
      <c r="E4942" s="35">
        <v>691910</v>
      </c>
      <c r="F4942" s="37" t="s">
        <v>2531</v>
      </c>
      <c r="G4942" s="36" t="s">
        <v>9253</v>
      </c>
      <c r="H4942" s="42">
        <v>2562226.9101</v>
      </c>
      <c r="I4942" s="39"/>
      <c r="J4942" s="42">
        <f t="shared" si="209"/>
        <v>2562226.9101</v>
      </c>
      <c r="K4942" s="36">
        <v>0</v>
      </c>
      <c r="L4942" s="36">
        <v>100</v>
      </c>
      <c r="M4942" s="36">
        <v>1</v>
      </c>
      <c r="N4942" s="40" t="s">
        <v>9684</v>
      </c>
      <c r="O4942" s="37" t="s">
        <v>9844</v>
      </c>
      <c r="P4942" s="36">
        <v>204</v>
      </c>
      <c r="Q4942" s="37" t="s">
        <v>9248</v>
      </c>
    </row>
    <row r="4943" spans="1:17" ht="15" customHeight="1">
      <c r="A4943" s="35">
        <v>906415</v>
      </c>
      <c r="B4943" s="36" t="s">
        <v>10602</v>
      </c>
      <c r="C4943" s="37" t="s">
        <v>9251</v>
      </c>
      <c r="D4943" s="37" t="s">
        <v>9257</v>
      </c>
      <c r="E4943" s="35">
        <v>906415</v>
      </c>
      <c r="F4943" s="38" t="s">
        <v>4614</v>
      </c>
      <c r="G4943" s="36" t="s">
        <v>9253</v>
      </c>
      <c r="H4943" s="42">
        <v>181993.81200000001</v>
      </c>
      <c r="I4943" s="39"/>
      <c r="J4943" s="42">
        <f t="shared" si="209"/>
        <v>181993.81200000001</v>
      </c>
      <c r="K4943" s="43">
        <v>0</v>
      </c>
      <c r="L4943" s="36">
        <v>100</v>
      </c>
      <c r="M4943" s="36">
        <v>1</v>
      </c>
      <c r="N4943" s="40" t="s">
        <v>9254</v>
      </c>
      <c r="O4943" s="37" t="s">
        <v>9255</v>
      </c>
      <c r="P4943" s="36">
        <v>706</v>
      </c>
      <c r="Q4943" s="37" t="s">
        <v>9256</v>
      </c>
    </row>
    <row r="4944" spans="1:17" ht="15" customHeight="1">
      <c r="A4944" s="35">
        <v>908862</v>
      </c>
      <c r="B4944" s="36" t="s">
        <v>10602</v>
      </c>
      <c r="C4944" s="37" t="s">
        <v>9251</v>
      </c>
      <c r="D4944" s="37" t="s">
        <v>9257</v>
      </c>
      <c r="E4944" s="35">
        <v>908862</v>
      </c>
      <c r="F4944" s="37" t="s">
        <v>12787</v>
      </c>
      <c r="G4944" s="36" t="s">
        <v>9253</v>
      </c>
      <c r="H4944" s="42">
        <v>402397.96278825006</v>
      </c>
      <c r="I4944" s="39"/>
      <c r="J4944" s="42">
        <f t="shared" si="209"/>
        <v>402397.96278825006</v>
      </c>
      <c r="K4944" s="43">
        <v>0</v>
      </c>
      <c r="L4944" s="36">
        <v>100</v>
      </c>
      <c r="M4944" s="36">
        <v>1</v>
      </c>
      <c r="N4944" s="40" t="s">
        <v>9254</v>
      </c>
      <c r="O4944" s="37" t="s">
        <v>9255</v>
      </c>
      <c r="P4944" s="36">
        <v>706</v>
      </c>
      <c r="Q4944" s="37" t="s">
        <v>9256</v>
      </c>
    </row>
    <row r="4945" spans="1:17" ht="15" customHeight="1">
      <c r="A4945" s="35">
        <v>908804</v>
      </c>
      <c r="B4945" s="36" t="s">
        <v>10602</v>
      </c>
      <c r="C4945" s="37" t="s">
        <v>9251</v>
      </c>
      <c r="D4945" s="37" t="s">
        <v>9257</v>
      </c>
      <c r="E4945" s="35">
        <v>908804</v>
      </c>
      <c r="F4945" s="37" t="s">
        <v>12788</v>
      </c>
      <c r="G4945" s="36" t="s">
        <v>9253</v>
      </c>
      <c r="H4945" s="42">
        <v>3636303.5417816252</v>
      </c>
      <c r="I4945" s="39"/>
      <c r="J4945" s="42">
        <f t="shared" si="209"/>
        <v>3636303.5417816252</v>
      </c>
      <c r="K4945" s="43">
        <v>0</v>
      </c>
      <c r="L4945" s="36">
        <v>100</v>
      </c>
      <c r="M4945" s="36">
        <v>1</v>
      </c>
      <c r="N4945" s="40" t="s">
        <v>9254</v>
      </c>
      <c r="O4945" s="37" t="s">
        <v>9255</v>
      </c>
      <c r="P4945" s="36">
        <v>706</v>
      </c>
      <c r="Q4945" s="37" t="s">
        <v>9256</v>
      </c>
    </row>
    <row r="4946" spans="1:17" ht="15" customHeight="1">
      <c r="A4946" s="35">
        <v>908805</v>
      </c>
      <c r="B4946" s="36" t="s">
        <v>10602</v>
      </c>
      <c r="C4946" s="37" t="s">
        <v>9251</v>
      </c>
      <c r="D4946" s="37" t="s">
        <v>9314</v>
      </c>
      <c r="E4946" s="35">
        <v>908805</v>
      </c>
      <c r="F4946" s="37" t="s">
        <v>12789</v>
      </c>
      <c r="G4946" s="36" t="s">
        <v>9253</v>
      </c>
      <c r="H4946" s="42">
        <v>926241.88799999992</v>
      </c>
      <c r="I4946" s="39"/>
      <c r="J4946" s="42">
        <f t="shared" si="209"/>
        <v>926241.88799999992</v>
      </c>
      <c r="K4946" s="43">
        <v>0</v>
      </c>
      <c r="L4946" s="36">
        <v>100</v>
      </c>
      <c r="M4946" s="36">
        <v>1</v>
      </c>
      <c r="N4946" s="40" t="s">
        <v>9254</v>
      </c>
      <c r="O4946" s="37" t="s">
        <v>9255</v>
      </c>
      <c r="P4946" s="36">
        <v>706</v>
      </c>
      <c r="Q4946" s="37" t="s">
        <v>9256</v>
      </c>
    </row>
    <row r="4947" spans="1:17" ht="15" customHeight="1">
      <c r="A4947" s="35">
        <v>906206</v>
      </c>
      <c r="B4947" s="36" t="s">
        <v>10602</v>
      </c>
      <c r="C4947" s="37" t="s">
        <v>9251</v>
      </c>
      <c r="D4947" s="37" t="s">
        <v>9257</v>
      </c>
      <c r="E4947" s="35">
        <v>906206</v>
      </c>
      <c r="F4947" s="37" t="s">
        <v>12790</v>
      </c>
      <c r="G4947" s="36" t="s">
        <v>9253</v>
      </c>
      <c r="H4947" s="42">
        <v>52998.756074550009</v>
      </c>
      <c r="I4947" s="39"/>
      <c r="J4947" s="42">
        <f t="shared" si="209"/>
        <v>52998.756074550009</v>
      </c>
      <c r="K4947" s="43">
        <v>0</v>
      </c>
      <c r="L4947" s="36">
        <v>100</v>
      </c>
      <c r="M4947" s="36">
        <v>1</v>
      </c>
      <c r="N4947" s="40" t="s">
        <v>9254</v>
      </c>
      <c r="O4947" s="37" t="s">
        <v>9255</v>
      </c>
      <c r="P4947" s="36">
        <v>706</v>
      </c>
      <c r="Q4947" s="37" t="s">
        <v>9256</v>
      </c>
    </row>
    <row r="4948" spans="1:17" ht="15" customHeight="1">
      <c r="A4948" s="35">
        <v>578502</v>
      </c>
      <c r="B4948" s="36" t="s">
        <v>10602</v>
      </c>
      <c r="C4948" s="37" t="s">
        <v>9240</v>
      </c>
      <c r="D4948" s="37" t="s">
        <v>9260</v>
      </c>
      <c r="E4948" s="35">
        <v>578502</v>
      </c>
      <c r="F4948" s="37" t="s">
        <v>2389</v>
      </c>
      <c r="G4948" s="36" t="s">
        <v>9253</v>
      </c>
      <c r="H4948" s="42">
        <v>2594070.169119</v>
      </c>
      <c r="I4948" s="39"/>
      <c r="J4948" s="42">
        <f t="shared" si="209"/>
        <v>2594070.169119</v>
      </c>
      <c r="K4948" s="43">
        <v>0</v>
      </c>
      <c r="L4948" s="36">
        <v>100</v>
      </c>
      <c r="M4948" s="36">
        <v>1</v>
      </c>
      <c r="N4948" s="40" t="s">
        <v>12791</v>
      </c>
      <c r="O4948" s="37" t="s">
        <v>12792</v>
      </c>
      <c r="P4948" s="36">
        <v>215</v>
      </c>
      <c r="Q4948" s="37" t="s">
        <v>9262</v>
      </c>
    </row>
    <row r="4949" spans="1:17" ht="15" customHeight="1">
      <c r="A4949" s="35">
        <v>597104</v>
      </c>
      <c r="B4949" s="36" t="s">
        <v>10602</v>
      </c>
      <c r="C4949" s="37" t="s">
        <v>9240</v>
      </c>
      <c r="D4949" s="37" t="s">
        <v>9260</v>
      </c>
      <c r="E4949" s="35">
        <v>597104</v>
      </c>
      <c r="F4949" s="38" t="s">
        <v>2355</v>
      </c>
      <c r="G4949" s="36" t="s">
        <v>9253</v>
      </c>
      <c r="H4949" s="42">
        <v>1604760.0557274001</v>
      </c>
      <c r="I4949" s="39"/>
      <c r="J4949" s="42">
        <f t="shared" ref="J4949:J5012" si="210">H4949</f>
        <v>1604760.0557274001</v>
      </c>
      <c r="K4949" s="43">
        <v>0</v>
      </c>
      <c r="L4949" s="36">
        <v>100</v>
      </c>
      <c r="M4949" s="36">
        <v>1</v>
      </c>
      <c r="N4949" s="40" t="s">
        <v>9684</v>
      </c>
      <c r="O4949" s="37" t="s">
        <v>9844</v>
      </c>
      <c r="P4949" s="36">
        <v>215</v>
      </c>
      <c r="Q4949" s="37" t="s">
        <v>9262</v>
      </c>
    </row>
    <row r="4950" spans="1:17" ht="15" customHeight="1">
      <c r="A4950" s="35">
        <v>573201</v>
      </c>
      <c r="B4950" s="36" t="s">
        <v>10602</v>
      </c>
      <c r="C4950" s="37" t="s">
        <v>9240</v>
      </c>
      <c r="D4950" s="37" t="s">
        <v>9260</v>
      </c>
      <c r="E4950" s="35">
        <v>573201</v>
      </c>
      <c r="F4950" s="38" t="s">
        <v>4173</v>
      </c>
      <c r="G4950" s="36" t="s">
        <v>9253</v>
      </c>
      <c r="H4950" s="42">
        <v>1479640.5538199998</v>
      </c>
      <c r="I4950" s="39"/>
      <c r="J4950" s="42">
        <f t="shared" si="210"/>
        <v>1479640.5538199998</v>
      </c>
      <c r="K4950" s="43">
        <v>0</v>
      </c>
      <c r="L4950" s="36">
        <v>100</v>
      </c>
      <c r="M4950" s="36">
        <v>1</v>
      </c>
      <c r="N4950" s="40" t="s">
        <v>9684</v>
      </c>
      <c r="O4950" s="37" t="s">
        <v>9844</v>
      </c>
      <c r="P4950" s="36">
        <v>215</v>
      </c>
      <c r="Q4950" s="37" t="s">
        <v>9262</v>
      </c>
    </row>
    <row r="4951" spans="1:17" ht="15" customHeight="1">
      <c r="A4951" s="35">
        <v>578901</v>
      </c>
      <c r="B4951" s="36" t="s">
        <v>10602</v>
      </c>
      <c r="C4951" s="37" t="s">
        <v>9240</v>
      </c>
      <c r="D4951" s="37" t="s">
        <v>9260</v>
      </c>
      <c r="E4951" s="35">
        <v>578901</v>
      </c>
      <c r="F4951" s="38" t="s">
        <v>2351</v>
      </c>
      <c r="G4951" s="36" t="s">
        <v>9253</v>
      </c>
      <c r="H4951" s="42">
        <v>4080602.2305262499</v>
      </c>
      <c r="I4951" s="39"/>
      <c r="J4951" s="42">
        <f t="shared" si="210"/>
        <v>4080602.2305262499</v>
      </c>
      <c r="K4951" s="43">
        <v>0</v>
      </c>
      <c r="L4951" s="36">
        <v>100</v>
      </c>
      <c r="M4951" s="36">
        <v>1</v>
      </c>
      <c r="N4951" s="40" t="s">
        <v>9684</v>
      </c>
      <c r="O4951" s="37" t="s">
        <v>9844</v>
      </c>
      <c r="P4951" s="36">
        <v>215</v>
      </c>
      <c r="Q4951" s="37" t="s">
        <v>9262</v>
      </c>
    </row>
    <row r="4952" spans="1:17" ht="15" customHeight="1">
      <c r="A4952" s="35">
        <v>592204</v>
      </c>
      <c r="B4952" s="36" t="s">
        <v>10602</v>
      </c>
      <c r="C4952" s="37" t="s">
        <v>9240</v>
      </c>
      <c r="D4952" s="37" t="s">
        <v>9260</v>
      </c>
      <c r="E4952" s="35">
        <v>592204</v>
      </c>
      <c r="F4952" s="37" t="s">
        <v>4184</v>
      </c>
      <c r="G4952" s="36" t="s">
        <v>9253</v>
      </c>
      <c r="H4952" s="42">
        <v>2551791.9591449997</v>
      </c>
      <c r="I4952" s="39"/>
      <c r="J4952" s="42">
        <f t="shared" si="210"/>
        <v>2551791.9591449997</v>
      </c>
      <c r="K4952" s="43">
        <v>0</v>
      </c>
      <c r="L4952" s="36">
        <v>100</v>
      </c>
      <c r="M4952" s="36">
        <v>1</v>
      </c>
      <c r="N4952" s="40" t="s">
        <v>12793</v>
      </c>
      <c r="O4952" s="37" t="s">
        <v>12794</v>
      </c>
      <c r="P4952" s="36">
        <v>215</v>
      </c>
      <c r="Q4952" s="37" t="s">
        <v>9262</v>
      </c>
    </row>
    <row r="4953" spans="1:17" ht="15" customHeight="1">
      <c r="A4953" s="35">
        <v>906107</v>
      </c>
      <c r="B4953" s="36" t="s">
        <v>10602</v>
      </c>
      <c r="C4953" s="37" t="s">
        <v>9251</v>
      </c>
      <c r="D4953" s="37" t="s">
        <v>9257</v>
      </c>
      <c r="E4953" s="35">
        <v>906107</v>
      </c>
      <c r="F4953" s="37" t="s">
        <v>12795</v>
      </c>
      <c r="G4953" s="36" t="s">
        <v>9253</v>
      </c>
      <c r="H4953" s="42">
        <v>185734.69200000001</v>
      </c>
      <c r="I4953" s="39"/>
      <c r="J4953" s="42">
        <f t="shared" si="210"/>
        <v>185734.69200000001</v>
      </c>
      <c r="K4953" s="43">
        <v>0</v>
      </c>
      <c r="L4953" s="36">
        <v>100</v>
      </c>
      <c r="M4953" s="36">
        <v>1</v>
      </c>
      <c r="N4953" s="40" t="s">
        <v>9254</v>
      </c>
      <c r="O4953" s="37" t="s">
        <v>9255</v>
      </c>
      <c r="P4953" s="36">
        <v>706</v>
      </c>
      <c r="Q4953" s="37" t="s">
        <v>9256</v>
      </c>
    </row>
    <row r="4954" spans="1:17" ht="15" customHeight="1">
      <c r="A4954" s="35">
        <v>577303</v>
      </c>
      <c r="B4954" s="36" t="s">
        <v>10602</v>
      </c>
      <c r="C4954" s="37" t="s">
        <v>9240</v>
      </c>
      <c r="D4954" s="37" t="s">
        <v>9241</v>
      </c>
      <c r="E4954" s="35">
        <v>577303</v>
      </c>
      <c r="F4954" s="38" t="s">
        <v>12796</v>
      </c>
      <c r="G4954" s="36" t="s">
        <v>9253</v>
      </c>
      <c r="H4954" s="42">
        <v>18493696.991484001</v>
      </c>
      <c r="I4954" s="39"/>
      <c r="J4954" s="42">
        <f t="shared" si="210"/>
        <v>18493696.991484001</v>
      </c>
      <c r="K4954" s="43">
        <v>0</v>
      </c>
      <c r="L4954" s="36">
        <v>100</v>
      </c>
      <c r="M4954" s="36">
        <v>1</v>
      </c>
      <c r="N4954" s="40" t="s">
        <v>9684</v>
      </c>
      <c r="O4954" s="37" t="s">
        <v>9844</v>
      </c>
      <c r="P4954" s="36">
        <v>235</v>
      </c>
      <c r="Q4954" s="37" t="s">
        <v>9246</v>
      </c>
    </row>
    <row r="4955" spans="1:17" ht="15" customHeight="1">
      <c r="A4955" s="35">
        <v>576001</v>
      </c>
      <c r="B4955" s="36" t="s">
        <v>10602</v>
      </c>
      <c r="C4955" s="37" t="s">
        <v>9240</v>
      </c>
      <c r="D4955" s="37" t="s">
        <v>9260</v>
      </c>
      <c r="E4955" s="35">
        <v>576001</v>
      </c>
      <c r="F4955" s="37" t="s">
        <v>12797</v>
      </c>
      <c r="G4955" s="36" t="s">
        <v>9253</v>
      </c>
      <c r="H4955" s="42">
        <v>2264904.1057500001</v>
      </c>
      <c r="I4955" s="39"/>
      <c r="J4955" s="42">
        <f t="shared" si="210"/>
        <v>2264904.1057500001</v>
      </c>
      <c r="K4955" s="43">
        <v>0</v>
      </c>
      <c r="L4955" s="36">
        <v>100</v>
      </c>
      <c r="M4955" s="36">
        <v>1</v>
      </c>
      <c r="N4955" s="40" t="s">
        <v>9684</v>
      </c>
      <c r="O4955" s="37" t="s">
        <v>9844</v>
      </c>
      <c r="P4955" s="36">
        <v>215</v>
      </c>
      <c r="Q4955" s="37" t="s">
        <v>9262</v>
      </c>
    </row>
    <row r="4956" spans="1:17" ht="15" customHeight="1">
      <c r="A4956" s="35">
        <v>652101</v>
      </c>
      <c r="B4956" s="36" t="s">
        <v>10602</v>
      </c>
      <c r="C4956" s="37" t="s">
        <v>9240</v>
      </c>
      <c r="D4956" s="37" t="s">
        <v>9247</v>
      </c>
      <c r="E4956" s="35">
        <v>652101</v>
      </c>
      <c r="F4956" s="38" t="s">
        <v>12798</v>
      </c>
      <c r="G4956" s="50" t="s">
        <v>9253</v>
      </c>
      <c r="H4956" s="42">
        <v>3470572.0881000003</v>
      </c>
      <c r="I4956" s="39"/>
      <c r="J4956" s="42">
        <f t="shared" si="210"/>
        <v>3470572.0881000003</v>
      </c>
      <c r="K4956" s="36">
        <v>0</v>
      </c>
      <c r="L4956" s="36">
        <v>100</v>
      </c>
      <c r="M4956" s="36">
        <v>1</v>
      </c>
      <c r="N4956" s="40" t="s">
        <v>10939</v>
      </c>
      <c r="O4956" s="37" t="s">
        <v>11020</v>
      </c>
      <c r="P4956" s="36">
        <v>235</v>
      </c>
      <c r="Q4956" s="37" t="s">
        <v>9246</v>
      </c>
    </row>
    <row r="4957" spans="1:17" ht="15" customHeight="1">
      <c r="A4957" s="35">
        <v>652101</v>
      </c>
      <c r="B4957" s="36" t="s">
        <v>10602</v>
      </c>
      <c r="C4957" s="37" t="s">
        <v>9240</v>
      </c>
      <c r="D4957" s="37" t="s">
        <v>9247</v>
      </c>
      <c r="E4957" s="35" t="s">
        <v>12799</v>
      </c>
      <c r="F4957" s="38" t="s">
        <v>2520</v>
      </c>
      <c r="G4957" s="36" t="s">
        <v>9253</v>
      </c>
      <c r="H4957" s="42">
        <v>9361603.6370999999</v>
      </c>
      <c r="I4957" s="39"/>
      <c r="J4957" s="42">
        <f t="shared" si="210"/>
        <v>9361603.6370999999</v>
      </c>
      <c r="K4957" s="43">
        <v>0</v>
      </c>
      <c r="L4957" s="36">
        <v>100</v>
      </c>
      <c r="M4957" s="36">
        <v>1</v>
      </c>
      <c r="N4957" s="40" t="s">
        <v>9684</v>
      </c>
      <c r="O4957" s="37" t="s">
        <v>9844</v>
      </c>
      <c r="P4957" s="36">
        <v>204</v>
      </c>
      <c r="Q4957" s="37" t="s">
        <v>9248</v>
      </c>
    </row>
    <row r="4958" spans="1:17" ht="15" customHeight="1">
      <c r="A4958" s="35">
        <v>652102</v>
      </c>
      <c r="B4958" s="36" t="s">
        <v>10602</v>
      </c>
      <c r="C4958" s="37" t="s">
        <v>9240</v>
      </c>
      <c r="D4958" s="37" t="s">
        <v>9247</v>
      </c>
      <c r="E4958" s="35" t="s">
        <v>12800</v>
      </c>
      <c r="F4958" s="38" t="s">
        <v>12801</v>
      </c>
      <c r="G4958" s="36" t="s">
        <v>9253</v>
      </c>
      <c r="H4958" s="42">
        <v>10267565.2794</v>
      </c>
      <c r="I4958" s="39"/>
      <c r="J4958" s="42">
        <f t="shared" si="210"/>
        <v>10267565.2794</v>
      </c>
      <c r="K4958" s="43">
        <v>0</v>
      </c>
      <c r="L4958" s="36">
        <v>100</v>
      </c>
      <c r="M4958" s="36">
        <v>1</v>
      </c>
      <c r="N4958" s="40" t="s">
        <v>9684</v>
      </c>
      <c r="O4958" s="37" t="s">
        <v>9844</v>
      </c>
      <c r="P4958" s="36">
        <v>204</v>
      </c>
      <c r="Q4958" s="37" t="s">
        <v>9248</v>
      </c>
    </row>
    <row r="4959" spans="1:17" ht="15" customHeight="1">
      <c r="A4959" s="35">
        <v>652102</v>
      </c>
      <c r="B4959" s="36" t="s">
        <v>10602</v>
      </c>
      <c r="C4959" s="37" t="s">
        <v>9240</v>
      </c>
      <c r="D4959" s="37" t="s">
        <v>9247</v>
      </c>
      <c r="E4959" s="35">
        <v>652102</v>
      </c>
      <c r="F4959" s="38" t="s">
        <v>8112</v>
      </c>
      <c r="G4959" s="50" t="s">
        <v>9253</v>
      </c>
      <c r="H4959" s="42">
        <v>2910438.648</v>
      </c>
      <c r="I4959" s="39"/>
      <c r="J4959" s="42">
        <f t="shared" si="210"/>
        <v>2910438.648</v>
      </c>
      <c r="K4959" s="36">
        <v>0</v>
      </c>
      <c r="L4959" s="36">
        <v>100</v>
      </c>
      <c r="M4959" s="36">
        <v>1</v>
      </c>
      <c r="N4959" s="40" t="s">
        <v>10939</v>
      </c>
      <c r="O4959" s="37" t="s">
        <v>11045</v>
      </c>
      <c r="P4959" s="36">
        <v>204</v>
      </c>
      <c r="Q4959" s="37" t="s">
        <v>9248</v>
      </c>
    </row>
    <row r="4960" spans="1:17" ht="15" customHeight="1">
      <c r="A4960" s="35">
        <v>849701</v>
      </c>
      <c r="B4960" s="36" t="s">
        <v>10602</v>
      </c>
      <c r="C4960" s="37" t="s">
        <v>9240</v>
      </c>
      <c r="D4960" s="37" t="s">
        <v>9263</v>
      </c>
      <c r="E4960" s="35" t="s">
        <v>12802</v>
      </c>
      <c r="F4960" s="38" t="s">
        <v>12803</v>
      </c>
      <c r="G4960" s="36" t="s">
        <v>9253</v>
      </c>
      <c r="H4960" s="42">
        <v>12079488.563999999</v>
      </c>
      <c r="I4960" s="39"/>
      <c r="J4960" s="42">
        <f t="shared" si="210"/>
        <v>12079488.563999999</v>
      </c>
      <c r="K4960" s="36">
        <v>0</v>
      </c>
      <c r="L4960" s="36">
        <v>100</v>
      </c>
      <c r="M4960" s="36">
        <v>1</v>
      </c>
      <c r="N4960" s="40" t="s">
        <v>12804</v>
      </c>
      <c r="O4960" s="37" t="s">
        <v>12805</v>
      </c>
      <c r="P4960" s="36">
        <v>207</v>
      </c>
      <c r="Q4960" s="37" t="s">
        <v>9266</v>
      </c>
    </row>
    <row r="4961" spans="1:17" ht="15" customHeight="1">
      <c r="A4961" s="35">
        <v>849701</v>
      </c>
      <c r="B4961" s="36" t="s">
        <v>10602</v>
      </c>
      <c r="C4961" s="37" t="s">
        <v>9240</v>
      </c>
      <c r="D4961" s="37" t="s">
        <v>9263</v>
      </c>
      <c r="E4961" s="35" t="s">
        <v>12806</v>
      </c>
      <c r="F4961" s="38" t="s">
        <v>12807</v>
      </c>
      <c r="G4961" s="36" t="s">
        <v>9253</v>
      </c>
      <c r="H4961" s="42">
        <v>16581664.945409851</v>
      </c>
      <c r="I4961" s="39"/>
      <c r="J4961" s="42">
        <f t="shared" si="210"/>
        <v>16581664.945409851</v>
      </c>
      <c r="K4961" s="36">
        <v>0</v>
      </c>
      <c r="L4961" s="36">
        <v>100</v>
      </c>
      <c r="M4961" s="36">
        <v>1</v>
      </c>
      <c r="N4961" s="40" t="s">
        <v>12804</v>
      </c>
      <c r="O4961" s="37" t="s">
        <v>12805</v>
      </c>
      <c r="P4961" s="36">
        <v>207</v>
      </c>
      <c r="Q4961" s="37" t="s">
        <v>9266</v>
      </c>
    </row>
    <row r="4962" spans="1:17" ht="15" customHeight="1">
      <c r="A4962" s="35">
        <v>849501</v>
      </c>
      <c r="B4962" s="36" t="s">
        <v>10602</v>
      </c>
      <c r="C4962" s="37" t="s">
        <v>9240</v>
      </c>
      <c r="D4962" s="37" t="s">
        <v>9263</v>
      </c>
      <c r="E4962" s="35" t="s">
        <v>12808</v>
      </c>
      <c r="F4962" s="38" t="s">
        <v>12809</v>
      </c>
      <c r="G4962" s="36" t="s">
        <v>9253</v>
      </c>
      <c r="H4962" s="42">
        <v>12079488.563999999</v>
      </c>
      <c r="I4962" s="39"/>
      <c r="J4962" s="42">
        <f t="shared" si="210"/>
        <v>12079488.563999999</v>
      </c>
      <c r="K4962" s="36">
        <v>0</v>
      </c>
      <c r="L4962" s="36">
        <v>100</v>
      </c>
      <c r="M4962" s="36">
        <v>1</v>
      </c>
      <c r="N4962" s="40" t="s">
        <v>12810</v>
      </c>
      <c r="O4962" s="37" t="s">
        <v>12805</v>
      </c>
      <c r="P4962" s="36">
        <v>207</v>
      </c>
      <c r="Q4962" s="37" t="s">
        <v>9266</v>
      </c>
    </row>
    <row r="4963" spans="1:17" ht="15" customHeight="1">
      <c r="A4963" s="35">
        <v>849501</v>
      </c>
      <c r="B4963" s="36" t="s">
        <v>10602</v>
      </c>
      <c r="C4963" s="37" t="s">
        <v>9240</v>
      </c>
      <c r="D4963" s="37" t="s">
        <v>9263</v>
      </c>
      <c r="E4963" s="35" t="s">
        <v>12811</v>
      </c>
      <c r="F4963" s="38" t="s">
        <v>12812</v>
      </c>
      <c r="G4963" s="36" t="s">
        <v>9253</v>
      </c>
      <c r="H4963" s="42">
        <v>16581664.945409851</v>
      </c>
      <c r="I4963" s="39"/>
      <c r="J4963" s="42">
        <f t="shared" si="210"/>
        <v>16581664.945409851</v>
      </c>
      <c r="K4963" s="36">
        <v>0</v>
      </c>
      <c r="L4963" s="36">
        <v>100</v>
      </c>
      <c r="M4963" s="36">
        <v>1</v>
      </c>
      <c r="N4963" s="40" t="s">
        <v>12813</v>
      </c>
      <c r="O4963" s="37" t="s">
        <v>12805</v>
      </c>
      <c r="P4963" s="36">
        <v>207</v>
      </c>
      <c r="Q4963" s="37" t="s">
        <v>9266</v>
      </c>
    </row>
    <row r="4964" spans="1:17" ht="15" customHeight="1">
      <c r="A4964" s="35">
        <v>849513</v>
      </c>
      <c r="B4964" s="36" t="s">
        <v>10602</v>
      </c>
      <c r="C4964" s="37" t="s">
        <v>9240</v>
      </c>
      <c r="D4964" s="37" t="s">
        <v>9263</v>
      </c>
      <c r="E4964" s="35">
        <v>849513</v>
      </c>
      <c r="F4964" s="37" t="s">
        <v>12814</v>
      </c>
      <c r="G4964" s="36" t="s">
        <v>9253</v>
      </c>
      <c r="H4964" s="42">
        <v>12385045.266970661</v>
      </c>
      <c r="I4964" s="39"/>
      <c r="J4964" s="42">
        <f t="shared" si="210"/>
        <v>12385045.266970661</v>
      </c>
      <c r="K4964" s="36">
        <v>0</v>
      </c>
      <c r="L4964" s="36">
        <v>100</v>
      </c>
      <c r="M4964" s="36">
        <v>1</v>
      </c>
      <c r="N4964" s="40" t="s">
        <v>9684</v>
      </c>
      <c r="O4964" s="37" t="s">
        <v>9844</v>
      </c>
      <c r="P4964" s="36">
        <v>207</v>
      </c>
      <c r="Q4964" s="37" t="s">
        <v>9266</v>
      </c>
    </row>
    <row r="4965" spans="1:17" ht="15" customHeight="1">
      <c r="A4965" s="35">
        <v>864301</v>
      </c>
      <c r="B4965" s="36" t="s">
        <v>10602</v>
      </c>
      <c r="C4965" s="37" t="s">
        <v>9343</v>
      </c>
      <c r="D4965" s="37" t="s">
        <v>9344</v>
      </c>
      <c r="E4965" s="35">
        <v>864301</v>
      </c>
      <c r="F4965" s="38" t="s">
        <v>12815</v>
      </c>
      <c r="G4965" s="36" t="s">
        <v>9253</v>
      </c>
      <c r="H4965" s="42">
        <v>5515041.4975012504</v>
      </c>
      <c r="I4965" s="39"/>
      <c r="J4965" s="42">
        <f t="shared" si="210"/>
        <v>5515041.4975012504</v>
      </c>
      <c r="K4965" s="43">
        <v>0</v>
      </c>
      <c r="L4965" s="36">
        <v>100</v>
      </c>
      <c r="M4965" s="36">
        <v>1</v>
      </c>
      <c r="N4965" s="40" t="s">
        <v>9868</v>
      </c>
      <c r="O4965" s="37" t="s">
        <v>9245</v>
      </c>
      <c r="P4965" s="36">
        <v>369</v>
      </c>
      <c r="Q4965" s="37" t="s">
        <v>9386</v>
      </c>
    </row>
    <row r="4966" spans="1:17" ht="15" customHeight="1">
      <c r="A4966" s="35">
        <v>584602</v>
      </c>
      <c r="B4966" s="36" t="s">
        <v>10602</v>
      </c>
      <c r="C4966" s="37" t="s">
        <v>9240</v>
      </c>
      <c r="D4966" s="37" t="s">
        <v>9260</v>
      </c>
      <c r="E4966" s="35">
        <v>584602</v>
      </c>
      <c r="F4966" s="37" t="s">
        <v>12816</v>
      </c>
      <c r="G4966" s="36" t="s">
        <v>9253</v>
      </c>
      <c r="H4966" s="42">
        <v>10821862.810880549</v>
      </c>
      <c r="I4966" s="39"/>
      <c r="J4966" s="42">
        <f t="shared" si="210"/>
        <v>10821862.810880549</v>
      </c>
      <c r="K4966" s="43">
        <v>0</v>
      </c>
      <c r="L4966" s="36">
        <v>100</v>
      </c>
      <c r="M4966" s="36">
        <v>1</v>
      </c>
      <c r="N4966" s="40" t="s">
        <v>10654</v>
      </c>
      <c r="O4966" s="37" t="s">
        <v>10655</v>
      </c>
      <c r="P4966" s="36">
        <v>215</v>
      </c>
      <c r="Q4966" s="37" t="s">
        <v>9262</v>
      </c>
    </row>
    <row r="4967" spans="1:17" ht="15" customHeight="1">
      <c r="A4967" s="35">
        <v>646001</v>
      </c>
      <c r="B4967" s="36" t="s">
        <v>10602</v>
      </c>
      <c r="C4967" s="37" t="s">
        <v>9240</v>
      </c>
      <c r="D4967" s="37" t="s">
        <v>9247</v>
      </c>
      <c r="E4967" s="35">
        <v>646001</v>
      </c>
      <c r="F4967" s="37" t="s">
        <v>2435</v>
      </c>
      <c r="G4967" s="36" t="s">
        <v>9253</v>
      </c>
      <c r="H4967" s="42">
        <v>3548349.7656750004</v>
      </c>
      <c r="I4967" s="39"/>
      <c r="J4967" s="42">
        <f t="shared" si="210"/>
        <v>3548349.7656750004</v>
      </c>
      <c r="K4967" s="36">
        <v>0</v>
      </c>
      <c r="L4967" s="36">
        <v>100</v>
      </c>
      <c r="M4967" s="36">
        <v>1</v>
      </c>
      <c r="N4967" s="40" t="s">
        <v>9684</v>
      </c>
      <c r="O4967" s="37" t="s">
        <v>9844</v>
      </c>
      <c r="P4967" s="36">
        <v>204</v>
      </c>
      <c r="Q4967" s="37" t="s">
        <v>9248</v>
      </c>
    </row>
    <row r="4968" spans="1:17" ht="15" customHeight="1">
      <c r="A4968" s="35">
        <v>446604</v>
      </c>
      <c r="B4968" s="36" t="s">
        <v>10602</v>
      </c>
      <c r="C4968" s="37" t="s">
        <v>9240</v>
      </c>
      <c r="D4968" s="37" t="s">
        <v>9241</v>
      </c>
      <c r="E4968" s="35" t="s">
        <v>12817</v>
      </c>
      <c r="F4968" s="38" t="s">
        <v>7057</v>
      </c>
      <c r="G4968" s="36" t="s">
        <v>9253</v>
      </c>
      <c r="H4968" s="42">
        <v>11508430.742136899</v>
      </c>
      <c r="I4968" s="39"/>
      <c r="J4968" s="42">
        <f t="shared" si="210"/>
        <v>11508430.742136899</v>
      </c>
      <c r="K4968" s="43">
        <v>0</v>
      </c>
      <c r="L4968" s="36">
        <v>100</v>
      </c>
      <c r="M4968" s="36">
        <v>1</v>
      </c>
      <c r="N4968" s="40" t="s">
        <v>9684</v>
      </c>
      <c r="O4968" s="37" t="s">
        <v>9844</v>
      </c>
      <c r="P4968" s="36">
        <v>235</v>
      </c>
      <c r="Q4968" s="37" t="s">
        <v>9246</v>
      </c>
    </row>
    <row r="4969" spans="1:17" ht="15" customHeight="1">
      <c r="A4969" s="35">
        <v>446601</v>
      </c>
      <c r="B4969" s="36" t="s">
        <v>10602</v>
      </c>
      <c r="C4969" s="37" t="s">
        <v>9240</v>
      </c>
      <c r="D4969" s="37" t="s">
        <v>9241</v>
      </c>
      <c r="E4969" s="35" t="s">
        <v>12818</v>
      </c>
      <c r="F4969" s="37" t="s">
        <v>12819</v>
      </c>
      <c r="G4969" s="36" t="s">
        <v>9253</v>
      </c>
      <c r="H4969" s="42">
        <v>11508430.742136899</v>
      </c>
      <c r="I4969" s="39"/>
      <c r="J4969" s="42">
        <f t="shared" si="210"/>
        <v>11508430.742136899</v>
      </c>
      <c r="K4969" s="43">
        <v>0</v>
      </c>
      <c r="L4969" s="36">
        <v>100</v>
      </c>
      <c r="M4969" s="36">
        <v>1</v>
      </c>
      <c r="N4969" s="40" t="s">
        <v>9684</v>
      </c>
      <c r="O4969" s="37" t="s">
        <v>9844</v>
      </c>
      <c r="P4969" s="36">
        <v>235</v>
      </c>
      <c r="Q4969" s="37" t="s">
        <v>9246</v>
      </c>
    </row>
    <row r="4970" spans="1:17" ht="15" customHeight="1">
      <c r="A4970" s="35">
        <v>446602</v>
      </c>
      <c r="B4970" s="36" t="s">
        <v>10602</v>
      </c>
      <c r="C4970" s="37" t="s">
        <v>9240</v>
      </c>
      <c r="D4970" s="37" t="s">
        <v>9241</v>
      </c>
      <c r="E4970" s="35" t="s">
        <v>12820</v>
      </c>
      <c r="F4970" s="38" t="s">
        <v>12821</v>
      </c>
      <c r="G4970" s="36" t="s">
        <v>9253</v>
      </c>
      <c r="H4970" s="42">
        <v>11508430.742136899</v>
      </c>
      <c r="I4970" s="39"/>
      <c r="J4970" s="42">
        <f t="shared" si="210"/>
        <v>11508430.742136899</v>
      </c>
      <c r="K4970" s="43">
        <v>0</v>
      </c>
      <c r="L4970" s="36">
        <v>100</v>
      </c>
      <c r="M4970" s="36">
        <v>1</v>
      </c>
      <c r="N4970" s="40" t="s">
        <v>9684</v>
      </c>
      <c r="O4970" s="37" t="s">
        <v>9844</v>
      </c>
      <c r="P4970" s="36">
        <v>235</v>
      </c>
      <c r="Q4970" s="37" t="s">
        <v>9246</v>
      </c>
    </row>
    <row r="4971" spans="1:17" ht="15" customHeight="1">
      <c r="A4971" s="35">
        <v>640001</v>
      </c>
      <c r="B4971" s="36" t="s">
        <v>10602</v>
      </c>
      <c r="C4971" s="37" t="s">
        <v>9240</v>
      </c>
      <c r="D4971" s="37" t="s">
        <v>9260</v>
      </c>
      <c r="E4971" s="35">
        <v>640001</v>
      </c>
      <c r="F4971" s="38" t="s">
        <v>12822</v>
      </c>
      <c r="G4971" s="36" t="s">
        <v>9253</v>
      </c>
      <c r="H4971" s="42">
        <v>1631025.5504400001</v>
      </c>
      <c r="I4971" s="39"/>
      <c r="J4971" s="42">
        <f t="shared" si="210"/>
        <v>1631025.5504400001</v>
      </c>
      <c r="K4971" s="43">
        <v>0</v>
      </c>
      <c r="L4971" s="36">
        <v>100</v>
      </c>
      <c r="M4971" s="36">
        <v>1</v>
      </c>
      <c r="N4971" s="40" t="s">
        <v>12823</v>
      </c>
      <c r="O4971" s="37" t="s">
        <v>10915</v>
      </c>
      <c r="P4971" s="36">
        <v>215</v>
      </c>
      <c r="Q4971" s="37" t="s">
        <v>9262</v>
      </c>
    </row>
    <row r="4972" spans="1:17" ht="15" customHeight="1">
      <c r="A4972" s="35">
        <v>396101</v>
      </c>
      <c r="B4972" s="36" t="s">
        <v>10602</v>
      </c>
      <c r="C4972" s="37" t="s">
        <v>9240</v>
      </c>
      <c r="D4972" s="37" t="s">
        <v>9296</v>
      </c>
      <c r="E4972" s="35">
        <v>396101</v>
      </c>
      <c r="F4972" s="37" t="s">
        <v>12824</v>
      </c>
      <c r="G4972" s="36" t="s">
        <v>9253</v>
      </c>
      <c r="H4972" s="42">
        <v>1962916.8916500001</v>
      </c>
      <c r="I4972" s="39"/>
      <c r="J4972" s="42">
        <f t="shared" si="210"/>
        <v>1962916.8916500001</v>
      </c>
      <c r="K4972" s="43">
        <v>0</v>
      </c>
      <c r="L4972" s="36">
        <v>100</v>
      </c>
      <c r="M4972" s="36">
        <v>1</v>
      </c>
      <c r="N4972" s="40" t="s">
        <v>12825</v>
      </c>
      <c r="O4972" s="37" t="s">
        <v>12826</v>
      </c>
      <c r="P4972" s="36">
        <v>202</v>
      </c>
      <c r="Q4972" s="37" t="s">
        <v>9298</v>
      </c>
    </row>
    <row r="4973" spans="1:17" ht="15" customHeight="1">
      <c r="A4973" s="35">
        <v>385501</v>
      </c>
      <c r="B4973" s="36" t="s">
        <v>10602</v>
      </c>
      <c r="C4973" s="37" t="s">
        <v>9240</v>
      </c>
      <c r="D4973" s="37" t="s">
        <v>9329</v>
      </c>
      <c r="E4973" s="35">
        <v>385501</v>
      </c>
      <c r="F4973" s="37" t="s">
        <v>12827</v>
      </c>
      <c r="G4973" s="36" t="s">
        <v>9253</v>
      </c>
      <c r="H4973" s="42">
        <v>2669543.4050999996</v>
      </c>
      <c r="I4973" s="39"/>
      <c r="J4973" s="42">
        <f t="shared" si="210"/>
        <v>2669543.4050999996</v>
      </c>
      <c r="K4973" s="36">
        <v>0</v>
      </c>
      <c r="L4973" s="36">
        <v>100</v>
      </c>
      <c r="M4973" s="36">
        <v>1</v>
      </c>
      <c r="N4973" s="40" t="s">
        <v>9684</v>
      </c>
      <c r="O4973" s="37" t="s">
        <v>9844</v>
      </c>
      <c r="P4973" s="36">
        <v>234</v>
      </c>
      <c r="Q4973" s="37" t="s">
        <v>9330</v>
      </c>
    </row>
    <row r="4974" spans="1:17" ht="15" customHeight="1">
      <c r="A4974" s="35">
        <v>465203</v>
      </c>
      <c r="B4974" s="36" t="s">
        <v>10602</v>
      </c>
      <c r="C4974" s="37" t="s">
        <v>9240</v>
      </c>
      <c r="D4974" s="37" t="s">
        <v>9241</v>
      </c>
      <c r="E4974" s="35" t="s">
        <v>12828</v>
      </c>
      <c r="F4974" s="37" t="s">
        <v>12829</v>
      </c>
      <c r="G4974" s="36" t="s">
        <v>9253</v>
      </c>
      <c r="H4974" s="42">
        <v>33068924.157883827</v>
      </c>
      <c r="I4974" s="39"/>
      <c r="J4974" s="42">
        <f t="shared" si="210"/>
        <v>33068924.157883827</v>
      </c>
      <c r="K4974" s="43">
        <v>0</v>
      </c>
      <c r="L4974" s="36">
        <v>100</v>
      </c>
      <c r="M4974" s="36">
        <v>1</v>
      </c>
      <c r="N4974" s="37" t="s">
        <v>10794</v>
      </c>
      <c r="O4974" s="37" t="s">
        <v>10795</v>
      </c>
      <c r="P4974" s="36">
        <v>235</v>
      </c>
      <c r="Q4974" s="37" t="s">
        <v>9246</v>
      </c>
    </row>
    <row r="4975" spans="1:17" ht="15" customHeight="1">
      <c r="A4975" s="35">
        <v>465103</v>
      </c>
      <c r="B4975" s="36" t="s">
        <v>10602</v>
      </c>
      <c r="C4975" s="37" t="s">
        <v>9240</v>
      </c>
      <c r="D4975" s="37" t="s">
        <v>9658</v>
      </c>
      <c r="E4975" s="35" t="s">
        <v>12830</v>
      </c>
      <c r="F4975" s="37" t="s">
        <v>12831</v>
      </c>
      <c r="G4975" s="36" t="s">
        <v>9253</v>
      </c>
      <c r="H4975" s="42">
        <v>7168815.8900003647</v>
      </c>
      <c r="I4975" s="39"/>
      <c r="J4975" s="42">
        <f t="shared" si="210"/>
        <v>7168815.8900003647</v>
      </c>
      <c r="K4975" s="36">
        <v>0</v>
      </c>
      <c r="L4975" s="36">
        <v>100</v>
      </c>
      <c r="M4975" s="36">
        <v>1</v>
      </c>
      <c r="N4975" s="40" t="s">
        <v>12832</v>
      </c>
      <c r="O4975" s="40" t="s">
        <v>9844</v>
      </c>
      <c r="P4975" s="36">
        <v>203</v>
      </c>
      <c r="Q4975" s="37" t="s">
        <v>9385</v>
      </c>
    </row>
    <row r="4976" spans="1:17" ht="15" customHeight="1">
      <c r="A4976" s="35">
        <v>446302</v>
      </c>
      <c r="B4976" s="36" t="s">
        <v>10602</v>
      </c>
      <c r="C4976" s="37" t="s">
        <v>9240</v>
      </c>
      <c r="D4976" s="37" t="s">
        <v>9241</v>
      </c>
      <c r="E4976" s="35">
        <v>446302</v>
      </c>
      <c r="F4976" s="37" t="s">
        <v>2055</v>
      </c>
      <c r="G4976" s="36" t="s">
        <v>9253</v>
      </c>
      <c r="H4976" s="42">
        <v>1962916.8916500001</v>
      </c>
      <c r="I4976" s="39"/>
      <c r="J4976" s="42">
        <f t="shared" si="210"/>
        <v>1962916.8916500001</v>
      </c>
      <c r="K4976" s="36">
        <v>0</v>
      </c>
      <c r="L4976" s="36">
        <v>100</v>
      </c>
      <c r="M4976" s="36">
        <v>1</v>
      </c>
      <c r="N4976" s="40" t="s">
        <v>9684</v>
      </c>
      <c r="O4976" s="37" t="s">
        <v>9844</v>
      </c>
      <c r="P4976" s="36">
        <v>235</v>
      </c>
      <c r="Q4976" s="37" t="s">
        <v>9246</v>
      </c>
    </row>
    <row r="4977" spans="1:17" ht="15" customHeight="1">
      <c r="A4977" s="35">
        <v>446202</v>
      </c>
      <c r="B4977" s="36" t="s">
        <v>10602</v>
      </c>
      <c r="C4977" s="37" t="s">
        <v>9240</v>
      </c>
      <c r="D4977" s="37" t="s">
        <v>9241</v>
      </c>
      <c r="E4977" s="35">
        <v>446202</v>
      </c>
      <c r="F4977" s="37" t="s">
        <v>2010</v>
      </c>
      <c r="G4977" s="36" t="s">
        <v>9253</v>
      </c>
      <c r="H4977" s="42">
        <v>1811923.2845999999</v>
      </c>
      <c r="I4977" s="39"/>
      <c r="J4977" s="42">
        <f t="shared" si="210"/>
        <v>1811923.2845999999</v>
      </c>
      <c r="K4977" s="36">
        <v>0</v>
      </c>
      <c r="L4977" s="36">
        <v>100</v>
      </c>
      <c r="M4977" s="36">
        <v>1</v>
      </c>
      <c r="N4977" s="40" t="s">
        <v>9684</v>
      </c>
      <c r="O4977" s="37" t="s">
        <v>9844</v>
      </c>
      <c r="P4977" s="36">
        <v>235</v>
      </c>
      <c r="Q4977" s="37" t="s">
        <v>9246</v>
      </c>
    </row>
    <row r="4978" spans="1:17" ht="15" customHeight="1">
      <c r="A4978" s="35">
        <v>395307</v>
      </c>
      <c r="B4978" s="36" t="s">
        <v>10602</v>
      </c>
      <c r="C4978" s="37" t="s">
        <v>9240</v>
      </c>
      <c r="D4978" s="37" t="s">
        <v>9296</v>
      </c>
      <c r="E4978" s="35">
        <v>395307</v>
      </c>
      <c r="F4978" s="37" t="s">
        <v>12833</v>
      </c>
      <c r="G4978" s="36" t="s">
        <v>9253</v>
      </c>
      <c r="H4978" s="42">
        <v>1706227.7596650003</v>
      </c>
      <c r="I4978" s="39"/>
      <c r="J4978" s="42">
        <f t="shared" si="210"/>
        <v>1706227.7596650003</v>
      </c>
      <c r="K4978" s="36">
        <v>0</v>
      </c>
      <c r="L4978" s="36">
        <v>100</v>
      </c>
      <c r="M4978" s="36">
        <v>1</v>
      </c>
      <c r="N4978" s="40" t="s">
        <v>9684</v>
      </c>
      <c r="O4978" s="37" t="s">
        <v>9844</v>
      </c>
      <c r="P4978" s="36">
        <v>202</v>
      </c>
      <c r="Q4978" s="37" t="s">
        <v>9298</v>
      </c>
    </row>
    <row r="4979" spans="1:17" ht="15" customHeight="1">
      <c r="A4979" s="35">
        <v>707501</v>
      </c>
      <c r="B4979" s="36" t="s">
        <v>10602</v>
      </c>
      <c r="C4979" s="37" t="s">
        <v>9240</v>
      </c>
      <c r="D4979" s="37" t="s">
        <v>9247</v>
      </c>
      <c r="E4979" s="35">
        <v>707501</v>
      </c>
      <c r="F4979" s="37" t="s">
        <v>2600</v>
      </c>
      <c r="G4979" s="36" t="s">
        <v>9253</v>
      </c>
      <c r="H4979" s="42">
        <v>10960474.94215245</v>
      </c>
      <c r="I4979" s="39"/>
      <c r="J4979" s="42">
        <f t="shared" si="210"/>
        <v>10960474.94215245</v>
      </c>
      <c r="K4979" s="43">
        <v>0</v>
      </c>
      <c r="L4979" s="36">
        <v>100</v>
      </c>
      <c r="M4979" s="36">
        <v>1</v>
      </c>
      <c r="N4979" s="40" t="s">
        <v>9684</v>
      </c>
      <c r="O4979" s="37" t="s">
        <v>9844</v>
      </c>
      <c r="P4979" s="36">
        <v>204</v>
      </c>
      <c r="Q4979" s="37" t="s">
        <v>9248</v>
      </c>
    </row>
    <row r="4980" spans="1:17" ht="15" customHeight="1">
      <c r="A4980" s="35">
        <v>707502</v>
      </c>
      <c r="B4980" s="36" t="s">
        <v>10602</v>
      </c>
      <c r="C4980" s="37" t="s">
        <v>9240</v>
      </c>
      <c r="D4980" s="37" t="s">
        <v>9247</v>
      </c>
      <c r="E4980" s="35">
        <v>707502</v>
      </c>
      <c r="F4980" s="38" t="s">
        <v>2601</v>
      </c>
      <c r="G4980" s="36" t="s">
        <v>9253</v>
      </c>
      <c r="H4980" s="42">
        <v>10960474.94215245</v>
      </c>
      <c r="I4980" s="39"/>
      <c r="J4980" s="42">
        <f t="shared" si="210"/>
        <v>10960474.94215245</v>
      </c>
      <c r="K4980" s="43">
        <v>0</v>
      </c>
      <c r="L4980" s="36">
        <v>100</v>
      </c>
      <c r="M4980" s="36">
        <v>1</v>
      </c>
      <c r="N4980" s="40" t="s">
        <v>9684</v>
      </c>
      <c r="O4980" s="37" t="s">
        <v>9844</v>
      </c>
      <c r="P4980" s="36">
        <v>204</v>
      </c>
      <c r="Q4980" s="37" t="s">
        <v>9248</v>
      </c>
    </row>
    <row r="4981" spans="1:17" ht="15" customHeight="1">
      <c r="A4981" s="35">
        <v>317310</v>
      </c>
      <c r="B4981" s="36" t="s">
        <v>10602</v>
      </c>
      <c r="C4981" s="37" t="s">
        <v>9240</v>
      </c>
      <c r="D4981" s="37" t="s">
        <v>9311</v>
      </c>
      <c r="E4981" s="35">
        <v>317310</v>
      </c>
      <c r="F4981" s="37" t="s">
        <v>12834</v>
      </c>
      <c r="G4981" s="36" t="s">
        <v>9253</v>
      </c>
      <c r="H4981" s="42">
        <v>1962916.8916500001</v>
      </c>
      <c r="I4981" s="39"/>
      <c r="J4981" s="42">
        <f t="shared" si="210"/>
        <v>1962916.8916500001</v>
      </c>
      <c r="K4981" s="36">
        <v>0</v>
      </c>
      <c r="L4981" s="36">
        <v>100</v>
      </c>
      <c r="M4981" s="36">
        <v>1</v>
      </c>
      <c r="N4981" s="40" t="s">
        <v>10956</v>
      </c>
      <c r="O4981" s="37" t="s">
        <v>9245</v>
      </c>
      <c r="P4981" s="36">
        <v>209</v>
      </c>
      <c r="Q4981" s="37" t="s">
        <v>9312</v>
      </c>
    </row>
    <row r="4982" spans="1:17" ht="15" customHeight="1">
      <c r="A4982" s="35">
        <v>317306</v>
      </c>
      <c r="B4982" s="36" t="s">
        <v>10602</v>
      </c>
      <c r="C4982" s="37" t="s">
        <v>9240</v>
      </c>
      <c r="D4982" s="37" t="s">
        <v>9329</v>
      </c>
      <c r="E4982" s="35" t="s">
        <v>12835</v>
      </c>
      <c r="F4982" s="38" t="s">
        <v>12836</v>
      </c>
      <c r="G4982" s="36" t="s">
        <v>9253</v>
      </c>
      <c r="H4982" s="42">
        <v>18025465.816021949</v>
      </c>
      <c r="I4982" s="39"/>
      <c r="J4982" s="42">
        <f t="shared" si="210"/>
        <v>18025465.816021949</v>
      </c>
      <c r="K4982" s="43">
        <v>0</v>
      </c>
      <c r="L4982" s="36">
        <v>100</v>
      </c>
      <c r="M4982" s="36">
        <v>1</v>
      </c>
      <c r="N4982" s="40" t="s">
        <v>9684</v>
      </c>
      <c r="O4982" s="37" t="s">
        <v>9844</v>
      </c>
      <c r="P4982" s="36">
        <v>234</v>
      </c>
      <c r="Q4982" s="37" t="s">
        <v>9330</v>
      </c>
    </row>
    <row r="4983" spans="1:17" ht="15" customHeight="1">
      <c r="A4983" s="35">
        <v>317307</v>
      </c>
      <c r="B4983" s="36" t="s">
        <v>10602</v>
      </c>
      <c r="C4983" s="37" t="s">
        <v>9240</v>
      </c>
      <c r="D4983" s="37" t="s">
        <v>9329</v>
      </c>
      <c r="E4983" s="35" t="s">
        <v>12837</v>
      </c>
      <c r="F4983" s="37" t="s">
        <v>12838</v>
      </c>
      <c r="G4983" s="36" t="s">
        <v>9253</v>
      </c>
      <c r="H4983" s="42">
        <v>20979051.763526998</v>
      </c>
      <c r="I4983" s="39"/>
      <c r="J4983" s="42">
        <f t="shared" si="210"/>
        <v>20979051.763526998</v>
      </c>
      <c r="K4983" s="43">
        <v>0</v>
      </c>
      <c r="L4983" s="36">
        <v>100</v>
      </c>
      <c r="M4983" s="36">
        <v>1</v>
      </c>
      <c r="N4983" s="40" t="s">
        <v>9684</v>
      </c>
      <c r="O4983" s="37" t="s">
        <v>9844</v>
      </c>
      <c r="P4983" s="36">
        <v>234</v>
      </c>
      <c r="Q4983" s="37" t="s">
        <v>9330</v>
      </c>
    </row>
    <row r="4984" spans="1:17" ht="15" customHeight="1">
      <c r="A4984" s="35">
        <v>317304</v>
      </c>
      <c r="B4984" s="36" t="s">
        <v>10602</v>
      </c>
      <c r="C4984" s="37" t="s">
        <v>9240</v>
      </c>
      <c r="D4984" s="37" t="s">
        <v>9329</v>
      </c>
      <c r="E4984" s="35" t="s">
        <v>12839</v>
      </c>
      <c r="F4984" s="38" t="s">
        <v>1796</v>
      </c>
      <c r="G4984" s="36" t="s">
        <v>9253</v>
      </c>
      <c r="H4984" s="42">
        <v>20979051.763526998</v>
      </c>
      <c r="I4984" s="39"/>
      <c r="J4984" s="42">
        <f t="shared" si="210"/>
        <v>20979051.763526998</v>
      </c>
      <c r="K4984" s="43">
        <v>0</v>
      </c>
      <c r="L4984" s="36">
        <v>100</v>
      </c>
      <c r="M4984" s="36">
        <v>1</v>
      </c>
      <c r="N4984" s="40" t="s">
        <v>9684</v>
      </c>
      <c r="O4984" s="37" t="s">
        <v>9844</v>
      </c>
      <c r="P4984" s="36">
        <v>234</v>
      </c>
      <c r="Q4984" s="37" t="s">
        <v>9330</v>
      </c>
    </row>
    <row r="4985" spans="1:17" ht="15" customHeight="1">
      <c r="A4985" s="35">
        <v>199102</v>
      </c>
      <c r="B4985" s="36" t="s">
        <v>10602</v>
      </c>
      <c r="C4985" s="37" t="s">
        <v>9240</v>
      </c>
      <c r="D4985" s="37" t="s">
        <v>9311</v>
      </c>
      <c r="E4985" s="35">
        <v>199102</v>
      </c>
      <c r="F4985" s="37" t="s">
        <v>12840</v>
      </c>
      <c r="G4985" s="36" t="s">
        <v>9253</v>
      </c>
      <c r="H4985" s="42">
        <v>1585432.874025</v>
      </c>
      <c r="I4985" s="39"/>
      <c r="J4985" s="42">
        <f t="shared" si="210"/>
        <v>1585432.874025</v>
      </c>
      <c r="K4985" s="36">
        <v>0</v>
      </c>
      <c r="L4985" s="36">
        <v>100</v>
      </c>
      <c r="M4985" s="36">
        <v>1</v>
      </c>
      <c r="N4985" s="40" t="s">
        <v>9684</v>
      </c>
      <c r="O4985" s="37" t="s">
        <v>9844</v>
      </c>
      <c r="P4985" s="36">
        <v>209</v>
      </c>
      <c r="Q4985" s="37" t="s">
        <v>9312</v>
      </c>
    </row>
    <row r="4986" spans="1:17" ht="15" customHeight="1">
      <c r="A4986" s="35">
        <v>467702</v>
      </c>
      <c r="B4986" s="36" t="s">
        <v>10602</v>
      </c>
      <c r="C4986" s="37" t="s">
        <v>9240</v>
      </c>
      <c r="D4986" s="37" t="s">
        <v>9241</v>
      </c>
      <c r="E4986" s="35">
        <v>467702</v>
      </c>
      <c r="F4986" s="38" t="s">
        <v>2115</v>
      </c>
      <c r="G4986" s="36" t="s">
        <v>9253</v>
      </c>
      <c r="H4986" s="42">
        <v>10960474.94215245</v>
      </c>
      <c r="I4986" s="39"/>
      <c r="J4986" s="42">
        <f t="shared" si="210"/>
        <v>10960474.94215245</v>
      </c>
      <c r="K4986" s="43">
        <v>0</v>
      </c>
      <c r="L4986" s="36">
        <v>100</v>
      </c>
      <c r="M4986" s="36">
        <v>1</v>
      </c>
      <c r="N4986" s="40" t="s">
        <v>9684</v>
      </c>
      <c r="O4986" s="37" t="s">
        <v>9844</v>
      </c>
      <c r="P4986" s="36">
        <v>235</v>
      </c>
      <c r="Q4986" s="37" t="s">
        <v>9246</v>
      </c>
    </row>
    <row r="4987" spans="1:17" ht="15" customHeight="1">
      <c r="A4987" s="35">
        <v>467701</v>
      </c>
      <c r="B4987" s="36" t="s">
        <v>10602</v>
      </c>
      <c r="C4987" s="37" t="s">
        <v>9240</v>
      </c>
      <c r="D4987" s="37" t="s">
        <v>9241</v>
      </c>
      <c r="E4987" s="35">
        <v>467701</v>
      </c>
      <c r="F4987" s="38" t="s">
        <v>2114</v>
      </c>
      <c r="G4987" s="36" t="s">
        <v>9253</v>
      </c>
      <c r="H4987" s="42">
        <v>11380539.156965548</v>
      </c>
      <c r="I4987" s="39"/>
      <c r="J4987" s="42">
        <f t="shared" si="210"/>
        <v>11380539.156965548</v>
      </c>
      <c r="K4987" s="43">
        <v>0</v>
      </c>
      <c r="L4987" s="36">
        <v>100</v>
      </c>
      <c r="M4987" s="36">
        <v>1</v>
      </c>
      <c r="N4987" s="40" t="s">
        <v>9684</v>
      </c>
      <c r="O4987" s="37" t="s">
        <v>9844</v>
      </c>
      <c r="P4987" s="36">
        <v>235</v>
      </c>
      <c r="Q4987" s="37" t="s">
        <v>9246</v>
      </c>
    </row>
    <row r="4988" spans="1:17" ht="15" customHeight="1">
      <c r="A4988" s="35">
        <v>209001</v>
      </c>
      <c r="B4988" s="36" t="s">
        <v>10602</v>
      </c>
      <c r="C4988" s="37" t="s">
        <v>9240</v>
      </c>
      <c r="D4988" s="37" t="s">
        <v>9311</v>
      </c>
      <c r="E4988" s="35">
        <v>209001</v>
      </c>
      <c r="F4988" s="38" t="s">
        <v>8884</v>
      </c>
      <c r="G4988" s="36" t="s">
        <v>9253</v>
      </c>
      <c r="H4988" s="42">
        <v>2566891.3198500001</v>
      </c>
      <c r="I4988" s="39"/>
      <c r="J4988" s="42">
        <f t="shared" si="210"/>
        <v>2566891.3198500001</v>
      </c>
      <c r="K4988" s="36">
        <v>0</v>
      </c>
      <c r="L4988" s="36">
        <v>100</v>
      </c>
      <c r="M4988" s="36">
        <v>1</v>
      </c>
      <c r="N4988" s="40" t="s">
        <v>9684</v>
      </c>
      <c r="O4988" s="37" t="s">
        <v>9844</v>
      </c>
      <c r="P4988" s="36">
        <v>209</v>
      </c>
      <c r="Q4988" s="37" t="s">
        <v>9312</v>
      </c>
    </row>
    <row r="4989" spans="1:17" ht="15" customHeight="1">
      <c r="A4989" s="35">
        <v>209002</v>
      </c>
      <c r="B4989" s="36" t="s">
        <v>10602</v>
      </c>
      <c r="C4989" s="37" t="s">
        <v>9240</v>
      </c>
      <c r="D4989" s="37" t="s">
        <v>9311</v>
      </c>
      <c r="E4989" s="35">
        <v>209002</v>
      </c>
      <c r="F4989" s="37" t="s">
        <v>8886</v>
      </c>
      <c r="G4989" s="36" t="s">
        <v>9253</v>
      </c>
      <c r="H4989" s="42">
        <v>2566891.3198500001</v>
      </c>
      <c r="I4989" s="39"/>
      <c r="J4989" s="42">
        <f t="shared" si="210"/>
        <v>2566891.3198500001</v>
      </c>
      <c r="K4989" s="36">
        <v>0</v>
      </c>
      <c r="L4989" s="36">
        <v>100</v>
      </c>
      <c r="M4989" s="36">
        <v>1</v>
      </c>
      <c r="N4989" s="40" t="s">
        <v>9684</v>
      </c>
      <c r="O4989" s="37" t="s">
        <v>9844</v>
      </c>
      <c r="P4989" s="36">
        <v>209</v>
      </c>
      <c r="Q4989" s="37" t="s">
        <v>9312</v>
      </c>
    </row>
    <row r="4990" spans="1:17" ht="15" customHeight="1">
      <c r="A4990" s="35">
        <v>321001</v>
      </c>
      <c r="B4990" s="36" t="s">
        <v>10602</v>
      </c>
      <c r="C4990" s="37" t="s">
        <v>9240</v>
      </c>
      <c r="D4990" s="37" t="s">
        <v>9329</v>
      </c>
      <c r="E4990" s="35" t="s">
        <v>12841</v>
      </c>
      <c r="F4990" s="38" t="s">
        <v>1748</v>
      </c>
      <c r="G4990" s="36" t="s">
        <v>9253</v>
      </c>
      <c r="H4990" s="42">
        <v>12830530.765466701</v>
      </c>
      <c r="I4990" s="39"/>
      <c r="J4990" s="42">
        <f t="shared" si="210"/>
        <v>12830530.765466701</v>
      </c>
      <c r="K4990" s="43">
        <v>0</v>
      </c>
      <c r="L4990" s="36">
        <v>100</v>
      </c>
      <c r="M4990" s="36">
        <v>1</v>
      </c>
      <c r="N4990" s="40" t="s">
        <v>9684</v>
      </c>
      <c r="O4990" s="37" t="s">
        <v>9844</v>
      </c>
      <c r="P4990" s="36">
        <v>234</v>
      </c>
      <c r="Q4990" s="37" t="s">
        <v>9330</v>
      </c>
    </row>
    <row r="4991" spans="1:17" ht="15" customHeight="1">
      <c r="A4991" s="35">
        <v>395301</v>
      </c>
      <c r="B4991" s="36" t="s">
        <v>10602</v>
      </c>
      <c r="C4991" s="37" t="s">
        <v>9240</v>
      </c>
      <c r="D4991" s="37" t="s">
        <v>9296</v>
      </c>
      <c r="E4991" s="35">
        <v>395301</v>
      </c>
      <c r="F4991" s="37" t="s">
        <v>2255</v>
      </c>
      <c r="G4991" s="36" t="s">
        <v>9253</v>
      </c>
      <c r="H4991" s="42">
        <v>1706227.7596650003</v>
      </c>
      <c r="I4991" s="39"/>
      <c r="J4991" s="42">
        <f t="shared" si="210"/>
        <v>1706227.7596650003</v>
      </c>
      <c r="K4991" s="36">
        <v>0</v>
      </c>
      <c r="L4991" s="36">
        <v>100</v>
      </c>
      <c r="M4991" s="36">
        <v>1</v>
      </c>
      <c r="N4991" s="40" t="s">
        <v>9684</v>
      </c>
      <c r="O4991" s="37" t="s">
        <v>9844</v>
      </c>
      <c r="P4991" s="36">
        <v>202</v>
      </c>
      <c r="Q4991" s="37" t="s">
        <v>9298</v>
      </c>
    </row>
    <row r="4992" spans="1:17" ht="15" customHeight="1">
      <c r="A4992" s="35">
        <v>395304</v>
      </c>
      <c r="B4992" s="36" t="s">
        <v>10602</v>
      </c>
      <c r="C4992" s="37" t="s">
        <v>9240</v>
      </c>
      <c r="D4992" s="37" t="s">
        <v>9296</v>
      </c>
      <c r="E4992" s="35">
        <v>395304</v>
      </c>
      <c r="F4992" s="37" t="s">
        <v>12842</v>
      </c>
      <c r="G4992" s="36" t="s">
        <v>9253</v>
      </c>
      <c r="H4992" s="42">
        <v>1706227.7596650003</v>
      </c>
      <c r="I4992" s="39"/>
      <c r="J4992" s="42">
        <f t="shared" si="210"/>
        <v>1706227.7596650003</v>
      </c>
      <c r="K4992" s="36">
        <v>0</v>
      </c>
      <c r="L4992" s="36">
        <v>100</v>
      </c>
      <c r="M4992" s="36">
        <v>1</v>
      </c>
      <c r="N4992" s="40" t="s">
        <v>9684</v>
      </c>
      <c r="O4992" s="37" t="s">
        <v>9844</v>
      </c>
      <c r="P4992" s="36">
        <v>202</v>
      </c>
      <c r="Q4992" s="37" t="s">
        <v>9298</v>
      </c>
    </row>
    <row r="4993" spans="1:17" ht="15" customHeight="1">
      <c r="A4993" s="35">
        <v>465201</v>
      </c>
      <c r="B4993" s="36" t="s">
        <v>10602</v>
      </c>
      <c r="C4993" s="37" t="s">
        <v>9240</v>
      </c>
      <c r="D4993" s="37" t="s">
        <v>9241</v>
      </c>
      <c r="E4993" s="35" t="s">
        <v>12843</v>
      </c>
      <c r="F4993" s="37" t="s">
        <v>12844</v>
      </c>
      <c r="G4993" s="36" t="s">
        <v>9253</v>
      </c>
      <c r="H4993" s="42">
        <v>25424445.489069626</v>
      </c>
      <c r="I4993" s="39"/>
      <c r="J4993" s="42">
        <f t="shared" si="210"/>
        <v>25424445.489069626</v>
      </c>
      <c r="K4993" s="43">
        <v>0</v>
      </c>
      <c r="L4993" s="36">
        <v>100</v>
      </c>
      <c r="M4993" s="36">
        <v>1</v>
      </c>
      <c r="N4993" s="37" t="s">
        <v>10934</v>
      </c>
      <c r="O4993" s="37" t="s">
        <v>10795</v>
      </c>
      <c r="P4993" s="36">
        <v>235</v>
      </c>
      <c r="Q4993" s="37" t="s">
        <v>9246</v>
      </c>
    </row>
    <row r="4994" spans="1:17" ht="15" customHeight="1">
      <c r="A4994" s="35">
        <v>465101</v>
      </c>
      <c r="B4994" s="36" t="s">
        <v>10602</v>
      </c>
      <c r="C4994" s="37" t="s">
        <v>9240</v>
      </c>
      <c r="D4994" s="37" t="s">
        <v>9241</v>
      </c>
      <c r="E4994" s="35" t="s">
        <v>12845</v>
      </c>
      <c r="F4994" s="37" t="s">
        <v>12846</v>
      </c>
      <c r="G4994" s="36" t="s">
        <v>9253</v>
      </c>
      <c r="H4994" s="42">
        <v>25424445.489069626</v>
      </c>
      <c r="I4994" s="39"/>
      <c r="J4994" s="42">
        <f t="shared" si="210"/>
        <v>25424445.489069626</v>
      </c>
      <c r="K4994" s="43">
        <v>0</v>
      </c>
      <c r="L4994" s="36">
        <v>100</v>
      </c>
      <c r="M4994" s="36">
        <v>1</v>
      </c>
      <c r="N4994" s="37" t="s">
        <v>10934</v>
      </c>
      <c r="O4994" s="37" t="s">
        <v>10795</v>
      </c>
      <c r="P4994" s="36">
        <v>235</v>
      </c>
      <c r="Q4994" s="37" t="s">
        <v>9246</v>
      </c>
    </row>
    <row r="4995" spans="1:17" ht="15" customHeight="1">
      <c r="A4995" s="35">
        <v>428301</v>
      </c>
      <c r="B4995" s="36" t="s">
        <v>10602</v>
      </c>
      <c r="C4995" s="37" t="s">
        <v>9240</v>
      </c>
      <c r="D4995" s="37" t="s">
        <v>9241</v>
      </c>
      <c r="E4995" s="35">
        <v>428301</v>
      </c>
      <c r="F4995" s="37" t="s">
        <v>12847</v>
      </c>
      <c r="G4995" s="36" t="s">
        <v>9253</v>
      </c>
      <c r="H4995" s="42">
        <v>2723201.6525999997</v>
      </c>
      <c r="I4995" s="39"/>
      <c r="J4995" s="42">
        <f t="shared" si="210"/>
        <v>2723201.6525999997</v>
      </c>
      <c r="K4995" s="36">
        <v>0</v>
      </c>
      <c r="L4995" s="36">
        <v>100</v>
      </c>
      <c r="M4995" s="36">
        <v>1</v>
      </c>
      <c r="N4995" s="40" t="s">
        <v>9684</v>
      </c>
      <c r="O4995" s="37" t="s">
        <v>9844</v>
      </c>
      <c r="P4995" s="36">
        <v>235</v>
      </c>
      <c r="Q4995" s="37" t="s">
        <v>9246</v>
      </c>
    </row>
    <row r="4996" spans="1:17" ht="15" customHeight="1">
      <c r="A4996" s="35">
        <v>358901</v>
      </c>
      <c r="B4996" s="36" t="s">
        <v>10602</v>
      </c>
      <c r="C4996" s="37" t="s">
        <v>9240</v>
      </c>
      <c r="D4996" s="37" t="s">
        <v>9296</v>
      </c>
      <c r="E4996" s="35">
        <v>358901</v>
      </c>
      <c r="F4996" s="37" t="s">
        <v>6907</v>
      </c>
      <c r="G4996" s="36" t="s">
        <v>9253</v>
      </c>
      <c r="H4996" s="42">
        <v>3548349.7656750004</v>
      </c>
      <c r="I4996" s="39"/>
      <c r="J4996" s="42">
        <f t="shared" si="210"/>
        <v>3548349.7656750004</v>
      </c>
      <c r="K4996" s="36">
        <v>0</v>
      </c>
      <c r="L4996" s="36">
        <v>100</v>
      </c>
      <c r="M4996" s="36">
        <v>1</v>
      </c>
      <c r="N4996" s="40" t="s">
        <v>9684</v>
      </c>
      <c r="O4996" s="37" t="s">
        <v>9844</v>
      </c>
      <c r="P4996" s="36">
        <v>202</v>
      </c>
      <c r="Q4996" s="37" t="s">
        <v>9298</v>
      </c>
    </row>
    <row r="4997" spans="1:17" ht="15" customHeight="1">
      <c r="A4997" s="35">
        <v>510004</v>
      </c>
      <c r="B4997" s="36" t="s">
        <v>10602</v>
      </c>
      <c r="C4997" s="37" t="s">
        <v>9240</v>
      </c>
      <c r="D4997" s="37" t="s">
        <v>9241</v>
      </c>
      <c r="E4997" s="35">
        <v>510004</v>
      </c>
      <c r="F4997" s="37" t="s">
        <v>1947</v>
      </c>
      <c r="G4997" s="36" t="s">
        <v>9253</v>
      </c>
      <c r="H4997" s="42">
        <v>1464637.988385</v>
      </c>
      <c r="I4997" s="39"/>
      <c r="J4997" s="42">
        <f t="shared" si="210"/>
        <v>1464637.988385</v>
      </c>
      <c r="K4997" s="36">
        <v>0</v>
      </c>
      <c r="L4997" s="36">
        <v>100</v>
      </c>
      <c r="M4997" s="36">
        <v>1</v>
      </c>
      <c r="N4997" s="40" t="s">
        <v>9684</v>
      </c>
      <c r="O4997" s="37" t="s">
        <v>9844</v>
      </c>
      <c r="P4997" s="36">
        <v>235</v>
      </c>
      <c r="Q4997" s="37" t="s">
        <v>9246</v>
      </c>
    </row>
    <row r="4998" spans="1:17" ht="15" customHeight="1">
      <c r="A4998" s="35">
        <v>578201</v>
      </c>
      <c r="B4998" s="36" t="s">
        <v>10602</v>
      </c>
      <c r="C4998" s="37" t="s">
        <v>9240</v>
      </c>
      <c r="D4998" s="37" t="s">
        <v>9260</v>
      </c>
      <c r="E4998" s="35">
        <v>578201</v>
      </c>
      <c r="F4998" s="38" t="s">
        <v>2339</v>
      </c>
      <c r="G4998" s="36" t="s">
        <v>9253</v>
      </c>
      <c r="H4998" s="42">
        <v>2717884.9268999998</v>
      </c>
      <c r="I4998" s="39"/>
      <c r="J4998" s="42">
        <f t="shared" si="210"/>
        <v>2717884.9268999998</v>
      </c>
      <c r="K4998" s="43">
        <v>0</v>
      </c>
      <c r="L4998" s="36">
        <v>100</v>
      </c>
      <c r="M4998" s="36">
        <v>1</v>
      </c>
      <c r="N4998" s="40" t="s">
        <v>12036</v>
      </c>
      <c r="O4998" s="37" t="s">
        <v>9844</v>
      </c>
      <c r="P4998" s="36">
        <v>215</v>
      </c>
      <c r="Q4998" s="37" t="s">
        <v>9262</v>
      </c>
    </row>
    <row r="4999" spans="1:17" ht="15" customHeight="1">
      <c r="A4999" s="35">
        <v>905502</v>
      </c>
      <c r="B4999" s="36" t="s">
        <v>10602</v>
      </c>
      <c r="C4999" s="37" t="s">
        <v>9251</v>
      </c>
      <c r="D4999" s="37" t="s">
        <v>9314</v>
      </c>
      <c r="E4999" s="35">
        <v>905502</v>
      </c>
      <c r="F4999" s="37" t="s">
        <v>4556</v>
      </c>
      <c r="G4999" s="36" t="s">
        <v>9253</v>
      </c>
      <c r="H4999" s="42">
        <v>133478.34863219998</v>
      </c>
      <c r="I4999" s="39"/>
      <c r="J4999" s="42">
        <f t="shared" si="210"/>
        <v>133478.34863219998</v>
      </c>
      <c r="K4999" s="43">
        <v>0</v>
      </c>
      <c r="L4999" s="36">
        <v>100</v>
      </c>
      <c r="M4999" s="36">
        <v>1</v>
      </c>
      <c r="N4999" s="40" t="s">
        <v>9254</v>
      </c>
      <c r="O4999" s="37" t="s">
        <v>9255</v>
      </c>
      <c r="P4999" s="36">
        <v>706</v>
      </c>
      <c r="Q4999" s="37" t="s">
        <v>9256</v>
      </c>
    </row>
    <row r="5000" spans="1:17" ht="15" customHeight="1">
      <c r="A5000" s="35">
        <v>905720</v>
      </c>
      <c r="B5000" s="36" t="s">
        <v>10602</v>
      </c>
      <c r="C5000" s="37" t="s">
        <v>9251</v>
      </c>
      <c r="D5000" s="37" t="s">
        <v>9314</v>
      </c>
      <c r="E5000" s="35">
        <v>905720</v>
      </c>
      <c r="F5000" s="37" t="s">
        <v>12848</v>
      </c>
      <c r="G5000" s="36" t="s">
        <v>9253</v>
      </c>
      <c r="H5000" s="42">
        <v>511285.35970191279</v>
      </c>
      <c r="I5000" s="39"/>
      <c r="J5000" s="42">
        <f t="shared" si="210"/>
        <v>511285.35970191279</v>
      </c>
      <c r="K5000" s="36">
        <v>0</v>
      </c>
      <c r="L5000" s="36">
        <v>100</v>
      </c>
      <c r="M5000" s="36">
        <v>1</v>
      </c>
      <c r="N5000" s="40" t="s">
        <v>9254</v>
      </c>
      <c r="O5000" s="37" t="s">
        <v>9255</v>
      </c>
      <c r="P5000" s="36">
        <v>706</v>
      </c>
      <c r="Q5000" s="37" t="s">
        <v>9256</v>
      </c>
    </row>
    <row r="5001" spans="1:17" ht="15" customHeight="1">
      <c r="A5001" s="35">
        <v>905721</v>
      </c>
      <c r="B5001" s="36" t="s">
        <v>10602</v>
      </c>
      <c r="C5001" s="37" t="s">
        <v>9251</v>
      </c>
      <c r="D5001" s="37" t="s">
        <v>9314</v>
      </c>
      <c r="E5001" s="35">
        <v>905721</v>
      </c>
      <c r="F5001" s="37" t="s">
        <v>12849</v>
      </c>
      <c r="G5001" s="36" t="s">
        <v>9253</v>
      </c>
      <c r="H5001" s="42">
        <v>434877.3</v>
      </c>
      <c r="I5001" s="39"/>
      <c r="J5001" s="42">
        <f t="shared" si="210"/>
        <v>434877.3</v>
      </c>
      <c r="K5001" s="43">
        <v>0</v>
      </c>
      <c r="L5001" s="36">
        <v>100</v>
      </c>
      <c r="M5001" s="36">
        <v>1</v>
      </c>
      <c r="N5001" s="40" t="s">
        <v>9254</v>
      </c>
      <c r="O5001" s="37" t="s">
        <v>9255</v>
      </c>
      <c r="P5001" s="36">
        <v>706</v>
      </c>
      <c r="Q5001" s="37" t="s">
        <v>9256</v>
      </c>
    </row>
    <row r="5002" spans="1:17" ht="15" customHeight="1">
      <c r="A5002" s="35">
        <v>906308</v>
      </c>
      <c r="B5002" s="36" t="s">
        <v>10602</v>
      </c>
      <c r="C5002" s="37" t="s">
        <v>9251</v>
      </c>
      <c r="D5002" s="37" t="s">
        <v>9257</v>
      </c>
      <c r="E5002" s="35">
        <v>906308</v>
      </c>
      <c r="F5002" s="37" t="s">
        <v>12850</v>
      </c>
      <c r="G5002" s="36" t="s">
        <v>9253</v>
      </c>
      <c r="H5002" s="42">
        <v>121210.1180593875</v>
      </c>
      <c r="I5002" s="39"/>
      <c r="J5002" s="42">
        <f t="shared" si="210"/>
        <v>121210.1180593875</v>
      </c>
      <c r="K5002" s="43">
        <v>0</v>
      </c>
      <c r="L5002" s="36">
        <v>100</v>
      </c>
      <c r="M5002" s="36">
        <v>1</v>
      </c>
      <c r="N5002" s="40" t="s">
        <v>9254</v>
      </c>
      <c r="O5002" s="37" t="s">
        <v>9255</v>
      </c>
      <c r="P5002" s="36">
        <v>706</v>
      </c>
      <c r="Q5002" s="37" t="s">
        <v>9256</v>
      </c>
    </row>
    <row r="5003" spans="1:17" ht="15" customHeight="1">
      <c r="A5003" s="35">
        <v>906021</v>
      </c>
      <c r="B5003" s="36" t="s">
        <v>10602</v>
      </c>
      <c r="C5003" s="37" t="s">
        <v>9251</v>
      </c>
      <c r="D5003" s="37" t="s">
        <v>9257</v>
      </c>
      <c r="E5003" s="35">
        <v>906021</v>
      </c>
      <c r="F5003" s="37" t="s">
        <v>12851</v>
      </c>
      <c r="G5003" s="36" t="s">
        <v>9253</v>
      </c>
      <c r="H5003" s="42">
        <v>132988.28399999999</v>
      </c>
      <c r="I5003" s="39"/>
      <c r="J5003" s="42">
        <f t="shared" si="210"/>
        <v>132988.28399999999</v>
      </c>
      <c r="K5003" s="43">
        <v>0</v>
      </c>
      <c r="L5003" s="36">
        <v>100</v>
      </c>
      <c r="M5003" s="36">
        <v>1</v>
      </c>
      <c r="N5003" s="40" t="s">
        <v>9254</v>
      </c>
      <c r="O5003" s="37" t="s">
        <v>9255</v>
      </c>
      <c r="P5003" s="36">
        <v>706</v>
      </c>
      <c r="Q5003" s="37" t="s">
        <v>9256</v>
      </c>
    </row>
    <row r="5004" spans="1:17" ht="15" customHeight="1">
      <c r="A5004" s="35">
        <v>906019</v>
      </c>
      <c r="B5004" s="36" t="s">
        <v>10602</v>
      </c>
      <c r="C5004" s="37" t="s">
        <v>9251</v>
      </c>
      <c r="D5004" s="37" t="s">
        <v>9257</v>
      </c>
      <c r="E5004" s="35">
        <v>906019</v>
      </c>
      <c r="F5004" s="37" t="s">
        <v>12852</v>
      </c>
      <c r="G5004" s="36" t="s">
        <v>9253</v>
      </c>
      <c r="H5004" s="42">
        <v>45147.08850795</v>
      </c>
      <c r="I5004" s="39"/>
      <c r="J5004" s="42">
        <f t="shared" si="210"/>
        <v>45147.08850795</v>
      </c>
      <c r="K5004" s="43">
        <v>0</v>
      </c>
      <c r="L5004" s="36">
        <v>100</v>
      </c>
      <c r="M5004" s="36">
        <v>1</v>
      </c>
      <c r="N5004" s="40" t="s">
        <v>9254</v>
      </c>
      <c r="O5004" s="37" t="s">
        <v>9255</v>
      </c>
      <c r="P5004" s="36">
        <v>706</v>
      </c>
      <c r="Q5004" s="37" t="s">
        <v>9256</v>
      </c>
    </row>
    <row r="5005" spans="1:17" ht="15" customHeight="1">
      <c r="A5005" s="35">
        <v>906018</v>
      </c>
      <c r="B5005" s="36" t="s">
        <v>10602</v>
      </c>
      <c r="C5005" s="37" t="s">
        <v>9251</v>
      </c>
      <c r="D5005" s="37" t="s">
        <v>9257</v>
      </c>
      <c r="E5005" s="35">
        <v>906018</v>
      </c>
      <c r="F5005" s="37" t="s">
        <v>12853</v>
      </c>
      <c r="G5005" s="36" t="s">
        <v>9253</v>
      </c>
      <c r="H5005" s="42">
        <v>94220.010799200012</v>
      </c>
      <c r="I5005" s="39"/>
      <c r="J5005" s="42">
        <f t="shared" si="210"/>
        <v>94220.010799200012</v>
      </c>
      <c r="K5005" s="43">
        <v>0</v>
      </c>
      <c r="L5005" s="36">
        <v>100</v>
      </c>
      <c r="M5005" s="36">
        <v>1</v>
      </c>
      <c r="N5005" s="40" t="s">
        <v>9254</v>
      </c>
      <c r="O5005" s="37" t="s">
        <v>9255</v>
      </c>
      <c r="P5005" s="36">
        <v>706</v>
      </c>
      <c r="Q5005" s="37" t="s">
        <v>9256</v>
      </c>
    </row>
    <row r="5006" spans="1:17" ht="15" customHeight="1">
      <c r="A5006" s="35">
        <v>904804</v>
      </c>
      <c r="B5006" s="36" t="s">
        <v>10602</v>
      </c>
      <c r="C5006" s="37" t="s">
        <v>9251</v>
      </c>
      <c r="D5006" s="37" t="s">
        <v>9314</v>
      </c>
      <c r="E5006" s="35">
        <v>904804</v>
      </c>
      <c r="F5006" s="37" t="s">
        <v>12854</v>
      </c>
      <c r="G5006" s="36" t="s">
        <v>9253</v>
      </c>
      <c r="H5006" s="42">
        <v>82442.509449300007</v>
      </c>
      <c r="I5006" s="39"/>
      <c r="J5006" s="42">
        <f t="shared" si="210"/>
        <v>82442.509449300007</v>
      </c>
      <c r="K5006" s="43">
        <v>0</v>
      </c>
      <c r="L5006" s="36">
        <v>100</v>
      </c>
      <c r="M5006" s="36">
        <v>1</v>
      </c>
      <c r="N5006" s="40" t="s">
        <v>9254</v>
      </c>
      <c r="O5006" s="37" t="s">
        <v>9255</v>
      </c>
      <c r="P5006" s="36">
        <v>706</v>
      </c>
      <c r="Q5006" s="37" t="s">
        <v>9256</v>
      </c>
    </row>
    <row r="5007" spans="1:17" ht="15" customHeight="1">
      <c r="A5007" s="35">
        <v>740001</v>
      </c>
      <c r="B5007" s="36" t="s">
        <v>10602</v>
      </c>
      <c r="C5007" s="37" t="s">
        <v>9240</v>
      </c>
      <c r="D5007" s="37" t="s">
        <v>9247</v>
      </c>
      <c r="E5007" s="35">
        <v>740001</v>
      </c>
      <c r="F5007" s="38" t="s">
        <v>8182</v>
      </c>
      <c r="G5007" s="36" t="s">
        <v>9253</v>
      </c>
      <c r="H5007" s="42">
        <v>2945625.3523587072</v>
      </c>
      <c r="I5007" s="39"/>
      <c r="J5007" s="42">
        <f t="shared" si="210"/>
        <v>2945625.3523587072</v>
      </c>
      <c r="K5007" s="43">
        <v>0</v>
      </c>
      <c r="L5007" s="36">
        <v>100</v>
      </c>
      <c r="M5007" s="36">
        <v>1</v>
      </c>
      <c r="N5007" s="40" t="s">
        <v>12855</v>
      </c>
      <c r="O5007" s="40" t="s">
        <v>12856</v>
      </c>
      <c r="P5007" s="36">
        <v>204</v>
      </c>
      <c r="Q5007" s="37" t="s">
        <v>9248</v>
      </c>
    </row>
    <row r="5008" spans="1:17" ht="15" customHeight="1">
      <c r="A5008" s="35">
        <v>740003</v>
      </c>
      <c r="B5008" s="36" t="s">
        <v>10602</v>
      </c>
      <c r="C5008" s="37" t="s">
        <v>9240</v>
      </c>
      <c r="D5008" s="37" t="s">
        <v>9247</v>
      </c>
      <c r="E5008" s="35">
        <v>740003</v>
      </c>
      <c r="F5008" s="37" t="s">
        <v>12857</v>
      </c>
      <c r="G5008" s="36" t="s">
        <v>9253</v>
      </c>
      <c r="H5008" s="42">
        <v>2945625.3523587072</v>
      </c>
      <c r="I5008" s="39"/>
      <c r="J5008" s="42">
        <f t="shared" si="210"/>
        <v>2945625.3523587072</v>
      </c>
      <c r="K5008" s="36">
        <v>0</v>
      </c>
      <c r="L5008" s="36">
        <v>100</v>
      </c>
      <c r="M5008" s="36">
        <v>1</v>
      </c>
      <c r="N5008" s="40" t="s">
        <v>12855</v>
      </c>
      <c r="O5008" s="40" t="s">
        <v>12856</v>
      </c>
      <c r="P5008" s="36">
        <v>204</v>
      </c>
      <c r="Q5008" s="37" t="s">
        <v>9248</v>
      </c>
    </row>
    <row r="5009" spans="1:17" ht="15" customHeight="1">
      <c r="A5009" s="35">
        <v>740002</v>
      </c>
      <c r="B5009" s="36" t="s">
        <v>10602</v>
      </c>
      <c r="C5009" s="37" t="s">
        <v>9240</v>
      </c>
      <c r="D5009" s="37" t="s">
        <v>9247</v>
      </c>
      <c r="E5009" s="35">
        <v>740002</v>
      </c>
      <c r="F5009" s="37" t="s">
        <v>12858</v>
      </c>
      <c r="G5009" s="36" t="s">
        <v>9253</v>
      </c>
      <c r="H5009" s="42">
        <v>2945625.3523587072</v>
      </c>
      <c r="I5009" s="39"/>
      <c r="J5009" s="42">
        <f t="shared" si="210"/>
        <v>2945625.3523587072</v>
      </c>
      <c r="K5009" s="36">
        <v>0</v>
      </c>
      <c r="L5009" s="36">
        <v>100</v>
      </c>
      <c r="M5009" s="36">
        <v>1</v>
      </c>
      <c r="N5009" s="40" t="s">
        <v>12855</v>
      </c>
      <c r="O5009" s="40" t="s">
        <v>12856</v>
      </c>
      <c r="P5009" s="36">
        <v>204</v>
      </c>
      <c r="Q5009" s="37" t="s">
        <v>9248</v>
      </c>
    </row>
    <row r="5010" spans="1:17" ht="15" customHeight="1">
      <c r="A5010" s="35">
        <v>692204</v>
      </c>
      <c r="B5010" s="36" t="s">
        <v>10602</v>
      </c>
      <c r="C5010" s="37" t="s">
        <v>9240</v>
      </c>
      <c r="D5010" s="37" t="s">
        <v>9247</v>
      </c>
      <c r="E5010" s="35">
        <v>692204</v>
      </c>
      <c r="F5010" s="37" t="s">
        <v>12859</v>
      </c>
      <c r="G5010" s="36" t="s">
        <v>9253</v>
      </c>
      <c r="H5010" s="42">
        <v>1464637.988385</v>
      </c>
      <c r="I5010" s="39"/>
      <c r="J5010" s="42">
        <f t="shared" si="210"/>
        <v>1464637.988385</v>
      </c>
      <c r="K5010" s="36">
        <v>0</v>
      </c>
      <c r="L5010" s="36">
        <v>100</v>
      </c>
      <c r="M5010" s="36">
        <v>1</v>
      </c>
      <c r="N5010" s="40" t="s">
        <v>9684</v>
      </c>
      <c r="O5010" s="37" t="s">
        <v>9844</v>
      </c>
      <c r="P5010" s="36">
        <v>204</v>
      </c>
      <c r="Q5010" s="37" t="s">
        <v>9248</v>
      </c>
    </row>
    <row r="5011" spans="1:17" ht="15" customHeight="1">
      <c r="A5011" s="35">
        <v>903416</v>
      </c>
      <c r="B5011" s="36" t="s">
        <v>10602</v>
      </c>
      <c r="C5011" s="37" t="s">
        <v>9251</v>
      </c>
      <c r="D5011" s="37" t="s">
        <v>9314</v>
      </c>
      <c r="E5011" s="35">
        <v>903416</v>
      </c>
      <c r="F5011" s="37" t="s">
        <v>12860</v>
      </c>
      <c r="G5011" s="36" t="s">
        <v>9253</v>
      </c>
      <c r="H5011" s="42">
        <v>48484.047223755006</v>
      </c>
      <c r="I5011" s="39"/>
      <c r="J5011" s="42">
        <f t="shared" si="210"/>
        <v>48484.047223755006</v>
      </c>
      <c r="K5011" s="43">
        <v>0</v>
      </c>
      <c r="L5011" s="36">
        <v>100</v>
      </c>
      <c r="M5011" s="36">
        <v>1</v>
      </c>
      <c r="N5011" s="40" t="s">
        <v>9254</v>
      </c>
      <c r="O5011" s="37" t="s">
        <v>9255</v>
      </c>
      <c r="P5011" s="36">
        <v>706</v>
      </c>
      <c r="Q5011" s="37" t="s">
        <v>9256</v>
      </c>
    </row>
    <row r="5012" spans="1:17" ht="15" customHeight="1">
      <c r="A5012" s="35">
        <v>359701</v>
      </c>
      <c r="B5012" s="36" t="s">
        <v>10602</v>
      </c>
      <c r="C5012" s="37" t="s">
        <v>9240</v>
      </c>
      <c r="D5012" s="37" t="s">
        <v>9296</v>
      </c>
      <c r="E5012" s="35">
        <v>359701</v>
      </c>
      <c r="F5012" s="37" t="s">
        <v>6919</v>
      </c>
      <c r="G5012" s="36" t="s">
        <v>9253</v>
      </c>
      <c r="H5012" s="42">
        <v>3548349.7656750004</v>
      </c>
      <c r="I5012" s="39"/>
      <c r="J5012" s="42">
        <f t="shared" si="210"/>
        <v>3548349.7656750004</v>
      </c>
      <c r="K5012" s="36">
        <v>0</v>
      </c>
      <c r="L5012" s="36">
        <v>100</v>
      </c>
      <c r="M5012" s="36">
        <v>1</v>
      </c>
      <c r="N5012" s="40" t="s">
        <v>9684</v>
      </c>
      <c r="O5012" s="37" t="s">
        <v>9844</v>
      </c>
      <c r="P5012" s="36">
        <v>202</v>
      </c>
      <c r="Q5012" s="37" t="s">
        <v>9298</v>
      </c>
    </row>
    <row r="5013" spans="1:17" ht="15" customHeight="1">
      <c r="A5013" s="35">
        <v>359702</v>
      </c>
      <c r="B5013" s="36" t="s">
        <v>10602</v>
      </c>
      <c r="C5013" s="37" t="s">
        <v>9240</v>
      </c>
      <c r="D5013" s="37" t="s">
        <v>9296</v>
      </c>
      <c r="E5013" s="35">
        <v>359702</v>
      </c>
      <c r="F5013" s="37" t="s">
        <v>6921</v>
      </c>
      <c r="G5013" s="36" t="s">
        <v>9253</v>
      </c>
      <c r="H5013" s="42">
        <v>3548349.7656750004</v>
      </c>
      <c r="I5013" s="39"/>
      <c r="J5013" s="42">
        <f t="shared" ref="J5013:J5076" si="211">H5013</f>
        <v>3548349.7656750004</v>
      </c>
      <c r="K5013" s="36">
        <v>0</v>
      </c>
      <c r="L5013" s="36">
        <v>100</v>
      </c>
      <c r="M5013" s="36">
        <v>1</v>
      </c>
      <c r="N5013" s="40" t="s">
        <v>9684</v>
      </c>
      <c r="O5013" s="37" t="s">
        <v>9844</v>
      </c>
      <c r="P5013" s="36">
        <v>202</v>
      </c>
      <c r="Q5013" s="37" t="s">
        <v>9298</v>
      </c>
    </row>
    <row r="5014" spans="1:17" ht="15" customHeight="1">
      <c r="A5014" s="35">
        <v>906413</v>
      </c>
      <c r="B5014" s="36" t="s">
        <v>10602</v>
      </c>
      <c r="C5014" s="37" t="s">
        <v>9251</v>
      </c>
      <c r="D5014" s="37" t="s">
        <v>9257</v>
      </c>
      <c r="E5014" s="35">
        <v>906413</v>
      </c>
      <c r="F5014" s="37" t="s">
        <v>4953</v>
      </c>
      <c r="G5014" s="36" t="s">
        <v>9253</v>
      </c>
      <c r="H5014" s="42">
        <v>34351.045603875005</v>
      </c>
      <c r="I5014" s="39"/>
      <c r="J5014" s="42">
        <f t="shared" si="211"/>
        <v>34351.045603875005</v>
      </c>
      <c r="K5014" s="43">
        <v>0</v>
      </c>
      <c r="L5014" s="36">
        <v>100</v>
      </c>
      <c r="M5014" s="36">
        <v>1</v>
      </c>
      <c r="N5014" s="40" t="s">
        <v>9254</v>
      </c>
      <c r="O5014" s="37" t="s">
        <v>9255</v>
      </c>
      <c r="P5014" s="36">
        <v>706</v>
      </c>
      <c r="Q5014" s="37" t="s">
        <v>9256</v>
      </c>
    </row>
    <row r="5015" spans="1:17" ht="15" customHeight="1">
      <c r="A5015" s="35">
        <v>906412</v>
      </c>
      <c r="B5015" s="36" t="s">
        <v>10602</v>
      </c>
      <c r="C5015" s="37" t="s">
        <v>9251</v>
      </c>
      <c r="D5015" s="37" t="s">
        <v>9257</v>
      </c>
      <c r="E5015" s="35">
        <v>906412</v>
      </c>
      <c r="F5015" s="37" t="s">
        <v>12861</v>
      </c>
      <c r="G5015" s="36" t="s">
        <v>9253</v>
      </c>
      <c r="H5015" s="42">
        <v>176662.52024849999</v>
      </c>
      <c r="I5015" s="39"/>
      <c r="J5015" s="42">
        <f t="shared" si="211"/>
        <v>176662.52024849999</v>
      </c>
      <c r="K5015" s="43">
        <v>0</v>
      </c>
      <c r="L5015" s="36">
        <v>100</v>
      </c>
      <c r="M5015" s="36">
        <v>1</v>
      </c>
      <c r="N5015" s="40" t="s">
        <v>9254</v>
      </c>
      <c r="O5015" s="37" t="s">
        <v>9255</v>
      </c>
      <c r="P5015" s="36">
        <v>706</v>
      </c>
      <c r="Q5015" s="37" t="s">
        <v>9256</v>
      </c>
    </row>
    <row r="5016" spans="1:17" ht="15" customHeight="1">
      <c r="A5016" s="35">
        <v>906411</v>
      </c>
      <c r="B5016" s="36" t="s">
        <v>10602</v>
      </c>
      <c r="C5016" s="37" t="s">
        <v>9251</v>
      </c>
      <c r="D5016" s="37" t="s">
        <v>9257</v>
      </c>
      <c r="E5016" s="35">
        <v>906411</v>
      </c>
      <c r="F5016" s="37" t="s">
        <v>4952</v>
      </c>
      <c r="G5016" s="36" t="s">
        <v>9253</v>
      </c>
      <c r="H5016" s="42">
        <v>54961.672966199993</v>
      </c>
      <c r="I5016" s="39"/>
      <c r="J5016" s="42">
        <f t="shared" si="211"/>
        <v>54961.672966199993</v>
      </c>
      <c r="K5016" s="43">
        <v>0</v>
      </c>
      <c r="L5016" s="36">
        <v>100</v>
      </c>
      <c r="M5016" s="36">
        <v>1</v>
      </c>
      <c r="N5016" s="40" t="s">
        <v>9254</v>
      </c>
      <c r="O5016" s="37" t="s">
        <v>9255</v>
      </c>
      <c r="P5016" s="36">
        <v>706</v>
      </c>
      <c r="Q5016" s="37" t="s">
        <v>9256</v>
      </c>
    </row>
    <row r="5017" spans="1:17" ht="15" customHeight="1">
      <c r="A5017" s="35">
        <v>902101</v>
      </c>
      <c r="B5017" s="36" t="s">
        <v>10602</v>
      </c>
      <c r="C5017" s="37" t="s">
        <v>9251</v>
      </c>
      <c r="D5017" s="37" t="s">
        <v>9314</v>
      </c>
      <c r="E5017" s="35">
        <v>902101</v>
      </c>
      <c r="F5017" s="37" t="s">
        <v>12862</v>
      </c>
      <c r="G5017" s="36" t="s">
        <v>9253</v>
      </c>
      <c r="H5017" s="42">
        <v>18723.207274200002</v>
      </c>
      <c r="I5017" s="39"/>
      <c r="J5017" s="42">
        <f t="shared" si="211"/>
        <v>18723.207274200002</v>
      </c>
      <c r="K5017" s="43">
        <v>0</v>
      </c>
      <c r="L5017" s="36">
        <v>100</v>
      </c>
      <c r="M5017" s="36">
        <v>1</v>
      </c>
      <c r="N5017" s="40" t="s">
        <v>9254</v>
      </c>
      <c r="O5017" s="37" t="s">
        <v>9255</v>
      </c>
      <c r="P5017" s="36">
        <v>706</v>
      </c>
      <c r="Q5017" s="37" t="s">
        <v>9256</v>
      </c>
    </row>
    <row r="5018" spans="1:17" ht="15" customHeight="1">
      <c r="A5018" s="35">
        <v>457202</v>
      </c>
      <c r="B5018" s="36" t="s">
        <v>10602</v>
      </c>
      <c r="C5018" s="37" t="s">
        <v>9240</v>
      </c>
      <c r="D5018" s="37" t="s">
        <v>9241</v>
      </c>
      <c r="E5018" s="35" t="s">
        <v>12863</v>
      </c>
      <c r="F5018" s="37" t="s">
        <v>12864</v>
      </c>
      <c r="G5018" s="36" t="s">
        <v>9253</v>
      </c>
      <c r="H5018" s="42">
        <v>33068924.157883827</v>
      </c>
      <c r="I5018" s="39"/>
      <c r="J5018" s="42">
        <f t="shared" si="211"/>
        <v>33068924.157883827</v>
      </c>
      <c r="K5018" s="43">
        <v>0</v>
      </c>
      <c r="L5018" s="36">
        <v>100</v>
      </c>
      <c r="M5018" s="36">
        <v>1</v>
      </c>
      <c r="N5018" s="37" t="s">
        <v>10794</v>
      </c>
      <c r="O5018" s="37" t="s">
        <v>10795</v>
      </c>
      <c r="P5018" s="36">
        <v>235</v>
      </c>
      <c r="Q5018" s="37" t="s">
        <v>9246</v>
      </c>
    </row>
    <row r="5019" spans="1:17" ht="15" customHeight="1">
      <c r="A5019" s="35">
        <v>457202</v>
      </c>
      <c r="B5019" s="36" t="s">
        <v>10602</v>
      </c>
      <c r="C5019" s="37" t="s">
        <v>9240</v>
      </c>
      <c r="D5019" s="37" t="s">
        <v>9241</v>
      </c>
      <c r="E5019" s="35">
        <v>457202</v>
      </c>
      <c r="F5019" s="38" t="s">
        <v>12865</v>
      </c>
      <c r="G5019" s="50" t="s">
        <v>9253</v>
      </c>
      <c r="H5019" s="42">
        <v>6171929.1269999994</v>
      </c>
      <c r="I5019" s="39"/>
      <c r="J5019" s="42">
        <f t="shared" si="211"/>
        <v>6171929.1269999994</v>
      </c>
      <c r="K5019" s="36">
        <v>0</v>
      </c>
      <c r="L5019" s="36">
        <v>100</v>
      </c>
      <c r="M5019" s="36">
        <v>1</v>
      </c>
      <c r="N5019" s="40" t="s">
        <v>11213</v>
      </c>
      <c r="O5019" s="37" t="s">
        <v>12866</v>
      </c>
      <c r="P5019" s="36">
        <v>316</v>
      </c>
      <c r="Q5019" s="37" t="s">
        <v>9428</v>
      </c>
    </row>
    <row r="5020" spans="1:17" ht="15" customHeight="1">
      <c r="A5020" s="35">
        <v>457201</v>
      </c>
      <c r="B5020" s="36" t="s">
        <v>10602</v>
      </c>
      <c r="C5020" s="37" t="s">
        <v>9240</v>
      </c>
      <c r="D5020" s="37" t="s">
        <v>9241</v>
      </c>
      <c r="E5020" s="35">
        <v>457201</v>
      </c>
      <c r="F5020" s="37" t="s">
        <v>12867</v>
      </c>
      <c r="G5020" s="36" t="s">
        <v>9253</v>
      </c>
      <c r="H5020" s="42">
        <v>3896644.05</v>
      </c>
      <c r="I5020" s="39"/>
      <c r="J5020" s="42">
        <f t="shared" si="211"/>
        <v>3896644.05</v>
      </c>
      <c r="K5020" s="36">
        <v>0</v>
      </c>
      <c r="L5020" s="36">
        <v>100</v>
      </c>
      <c r="M5020" s="36">
        <v>1</v>
      </c>
      <c r="N5020" s="37" t="s">
        <v>12106</v>
      </c>
      <c r="O5020" s="37" t="s">
        <v>12107</v>
      </c>
      <c r="P5020" s="36">
        <v>203</v>
      </c>
      <c r="Q5020" s="37" t="s">
        <v>9385</v>
      </c>
    </row>
    <row r="5021" spans="1:17" ht="15" customHeight="1">
      <c r="A5021" s="35">
        <v>457201</v>
      </c>
      <c r="B5021" s="36" t="s">
        <v>10602</v>
      </c>
      <c r="C5021" s="37" t="s">
        <v>9240</v>
      </c>
      <c r="D5021" s="37" t="s">
        <v>9241</v>
      </c>
      <c r="E5021" s="35" t="s">
        <v>12868</v>
      </c>
      <c r="F5021" s="37" t="s">
        <v>12867</v>
      </c>
      <c r="G5021" s="36" t="s">
        <v>9253</v>
      </c>
      <c r="H5021" s="42">
        <v>42278209.974000007</v>
      </c>
      <c r="I5021" s="39"/>
      <c r="J5021" s="42">
        <f t="shared" si="211"/>
        <v>42278209.974000007</v>
      </c>
      <c r="K5021" s="43">
        <v>0</v>
      </c>
      <c r="L5021" s="36">
        <v>100</v>
      </c>
      <c r="M5021" s="36">
        <v>1</v>
      </c>
      <c r="N5021" s="40" t="s">
        <v>11089</v>
      </c>
      <c r="O5021" s="37" t="s">
        <v>11090</v>
      </c>
      <c r="P5021" s="36">
        <v>235</v>
      </c>
      <c r="Q5021" s="37" t="s">
        <v>9246</v>
      </c>
    </row>
    <row r="5022" spans="1:17" ht="15" customHeight="1">
      <c r="A5022" s="35">
        <v>389501</v>
      </c>
      <c r="B5022" s="36" t="s">
        <v>10602</v>
      </c>
      <c r="C5022" s="37" t="s">
        <v>10323</v>
      </c>
      <c r="D5022" s="37" t="s">
        <v>9321</v>
      </c>
      <c r="E5022" s="35">
        <v>389501</v>
      </c>
      <c r="F5022" s="38" t="s">
        <v>12869</v>
      </c>
      <c r="G5022" s="36" t="s">
        <v>9253</v>
      </c>
      <c r="H5022" s="42">
        <v>2126291.9744781004</v>
      </c>
      <c r="I5022" s="39"/>
      <c r="J5022" s="42">
        <f t="shared" si="211"/>
        <v>2126291.9744781004</v>
      </c>
      <c r="K5022" s="43">
        <v>0</v>
      </c>
      <c r="L5022" s="36">
        <v>100</v>
      </c>
      <c r="M5022" s="36">
        <v>1</v>
      </c>
      <c r="N5022" s="40" t="s">
        <v>12870</v>
      </c>
      <c r="O5022" s="37" t="s">
        <v>10912</v>
      </c>
      <c r="P5022" s="36" t="s">
        <v>10647</v>
      </c>
      <c r="Q5022" s="37" t="s">
        <v>10647</v>
      </c>
    </row>
    <row r="5023" spans="1:17" ht="15" customHeight="1">
      <c r="A5023" s="35">
        <v>903009</v>
      </c>
      <c r="B5023" s="36" t="s">
        <v>10602</v>
      </c>
      <c r="C5023" s="37" t="s">
        <v>9251</v>
      </c>
      <c r="D5023" s="37" t="s">
        <v>9314</v>
      </c>
      <c r="E5023" s="35">
        <v>903009</v>
      </c>
      <c r="F5023" s="37" t="s">
        <v>12871</v>
      </c>
      <c r="G5023" s="36" t="s">
        <v>9253</v>
      </c>
      <c r="H5023" s="42">
        <v>180588.3540318</v>
      </c>
      <c r="I5023" s="39"/>
      <c r="J5023" s="42">
        <f t="shared" si="211"/>
        <v>180588.3540318</v>
      </c>
      <c r="K5023" s="43">
        <v>0</v>
      </c>
      <c r="L5023" s="36">
        <v>100</v>
      </c>
      <c r="M5023" s="36">
        <v>1</v>
      </c>
      <c r="N5023" s="40" t="s">
        <v>9254</v>
      </c>
      <c r="O5023" s="37" t="s">
        <v>9255</v>
      </c>
      <c r="P5023" s="36">
        <v>706</v>
      </c>
      <c r="Q5023" s="37" t="s">
        <v>9256</v>
      </c>
    </row>
    <row r="5024" spans="1:17" ht="15" customHeight="1">
      <c r="A5024" s="35">
        <v>903008</v>
      </c>
      <c r="B5024" s="36" t="s">
        <v>10602</v>
      </c>
      <c r="C5024" s="37" t="s">
        <v>9251</v>
      </c>
      <c r="D5024" s="37" t="s">
        <v>9314</v>
      </c>
      <c r="E5024" s="35">
        <v>903008</v>
      </c>
      <c r="F5024" s="38" t="s">
        <v>12872</v>
      </c>
      <c r="G5024" s="36" t="s">
        <v>9253</v>
      </c>
      <c r="H5024" s="42">
        <v>113849.1797157</v>
      </c>
      <c r="I5024" s="39"/>
      <c r="J5024" s="42">
        <f t="shared" si="211"/>
        <v>113849.1797157</v>
      </c>
      <c r="K5024" s="43">
        <v>0</v>
      </c>
      <c r="L5024" s="36">
        <v>100</v>
      </c>
      <c r="M5024" s="36">
        <v>1</v>
      </c>
      <c r="N5024" s="40" t="s">
        <v>9254</v>
      </c>
      <c r="O5024" s="37" t="s">
        <v>9255</v>
      </c>
      <c r="P5024" s="36">
        <v>706</v>
      </c>
      <c r="Q5024" s="37" t="s">
        <v>9256</v>
      </c>
    </row>
    <row r="5025" spans="1:17" ht="15" customHeight="1">
      <c r="A5025" s="35">
        <v>903007</v>
      </c>
      <c r="B5025" s="36" t="s">
        <v>10602</v>
      </c>
      <c r="C5025" s="37" t="s">
        <v>9251</v>
      </c>
      <c r="D5025" s="37" t="s">
        <v>9314</v>
      </c>
      <c r="E5025" s="35">
        <v>903007</v>
      </c>
      <c r="F5025" s="38" t="s">
        <v>4822</v>
      </c>
      <c r="G5025" s="36" t="s">
        <v>9253</v>
      </c>
      <c r="H5025" s="42">
        <v>116718.05824965</v>
      </c>
      <c r="I5025" s="39"/>
      <c r="J5025" s="42">
        <f t="shared" si="211"/>
        <v>116718.05824965</v>
      </c>
      <c r="K5025" s="43">
        <v>0</v>
      </c>
      <c r="L5025" s="36">
        <v>100</v>
      </c>
      <c r="M5025" s="36">
        <v>1</v>
      </c>
      <c r="N5025" s="40" t="s">
        <v>9254</v>
      </c>
      <c r="O5025" s="37" t="s">
        <v>9255</v>
      </c>
      <c r="P5025" s="36">
        <v>706</v>
      </c>
      <c r="Q5025" s="37" t="s">
        <v>9256</v>
      </c>
    </row>
    <row r="5026" spans="1:17" ht="15" customHeight="1">
      <c r="A5026" s="35">
        <v>779403</v>
      </c>
      <c r="B5026" s="36" t="s">
        <v>10602</v>
      </c>
      <c r="C5026" s="37" t="s">
        <v>9240</v>
      </c>
      <c r="D5026" s="37" t="s">
        <v>9263</v>
      </c>
      <c r="E5026" s="35">
        <v>779403</v>
      </c>
      <c r="F5026" s="37" t="s">
        <v>3414</v>
      </c>
      <c r="G5026" s="36" t="s">
        <v>9253</v>
      </c>
      <c r="H5026" s="42">
        <v>3472852.96215</v>
      </c>
      <c r="I5026" s="39"/>
      <c r="J5026" s="42">
        <f t="shared" si="211"/>
        <v>3472852.96215</v>
      </c>
      <c r="K5026" s="36">
        <v>0</v>
      </c>
      <c r="L5026" s="36">
        <v>100</v>
      </c>
      <c r="M5026" s="36">
        <v>1</v>
      </c>
      <c r="N5026" s="40" t="s">
        <v>10780</v>
      </c>
      <c r="O5026" s="37" t="s">
        <v>9245</v>
      </c>
      <c r="P5026" s="36">
        <v>207</v>
      </c>
      <c r="Q5026" s="37" t="s">
        <v>9266</v>
      </c>
    </row>
    <row r="5027" spans="1:17" ht="15" customHeight="1">
      <c r="A5027" s="35">
        <v>908411</v>
      </c>
      <c r="B5027" s="36" t="s">
        <v>10602</v>
      </c>
      <c r="C5027" s="37" t="s">
        <v>10177</v>
      </c>
      <c r="D5027" s="37" t="s">
        <v>10178</v>
      </c>
      <c r="E5027" s="35">
        <v>908411</v>
      </c>
      <c r="F5027" s="38" t="s">
        <v>4741</v>
      </c>
      <c r="G5027" s="36" t="s">
        <v>9253</v>
      </c>
      <c r="H5027" s="42">
        <v>896902.02587700018</v>
      </c>
      <c r="I5027" s="39"/>
      <c r="J5027" s="42">
        <f t="shared" si="211"/>
        <v>896902.02587700018</v>
      </c>
      <c r="K5027" s="43">
        <v>0</v>
      </c>
      <c r="L5027" s="36">
        <v>100</v>
      </c>
      <c r="M5027" s="36">
        <v>1</v>
      </c>
      <c r="N5027" s="40" t="s">
        <v>10179</v>
      </c>
      <c r="O5027" s="37" t="s">
        <v>9255</v>
      </c>
      <c r="P5027" s="36">
        <v>706</v>
      </c>
      <c r="Q5027" s="37" t="s">
        <v>9256</v>
      </c>
    </row>
    <row r="5028" spans="1:17" ht="15" customHeight="1">
      <c r="A5028" s="35">
        <v>908409</v>
      </c>
      <c r="B5028" s="36" t="s">
        <v>10602</v>
      </c>
      <c r="C5028" s="37" t="s">
        <v>10177</v>
      </c>
      <c r="D5028" s="37" t="s">
        <v>10178</v>
      </c>
      <c r="E5028" s="35">
        <v>908409</v>
      </c>
      <c r="F5028" s="37" t="s">
        <v>12873</v>
      </c>
      <c r="G5028" s="36" t="s">
        <v>9253</v>
      </c>
      <c r="H5028" s="42">
        <v>534517.36895699997</v>
      </c>
      <c r="I5028" s="39"/>
      <c r="J5028" s="42">
        <f t="shared" si="211"/>
        <v>534517.36895699997</v>
      </c>
      <c r="K5028" s="36">
        <v>0</v>
      </c>
      <c r="L5028" s="36">
        <v>100</v>
      </c>
      <c r="M5028" s="36">
        <v>1</v>
      </c>
      <c r="N5028" s="40" t="s">
        <v>10179</v>
      </c>
      <c r="O5028" s="37" t="s">
        <v>9255</v>
      </c>
      <c r="P5028" s="36">
        <v>706</v>
      </c>
      <c r="Q5028" s="37" t="s">
        <v>9256</v>
      </c>
    </row>
    <row r="5029" spans="1:17" ht="15" customHeight="1">
      <c r="A5029" s="35">
        <v>908448</v>
      </c>
      <c r="B5029" s="36" t="s">
        <v>10602</v>
      </c>
      <c r="C5029" s="37" t="s">
        <v>10177</v>
      </c>
      <c r="D5029" s="37" t="s">
        <v>10178</v>
      </c>
      <c r="E5029" s="35">
        <v>908448</v>
      </c>
      <c r="F5029" s="37" t="s">
        <v>12874</v>
      </c>
      <c r="G5029" s="36" t="s">
        <v>9253</v>
      </c>
      <c r="H5029" s="42">
        <v>1138371.00227136</v>
      </c>
      <c r="I5029" s="39"/>
      <c r="J5029" s="42">
        <f t="shared" si="211"/>
        <v>1138371.00227136</v>
      </c>
      <c r="K5029" s="43">
        <v>0</v>
      </c>
      <c r="L5029" s="36">
        <v>100</v>
      </c>
      <c r="M5029" s="36">
        <v>1</v>
      </c>
      <c r="N5029" s="40" t="s">
        <v>12875</v>
      </c>
      <c r="O5029" s="37" t="s">
        <v>9255</v>
      </c>
      <c r="P5029" s="36">
        <v>706</v>
      </c>
      <c r="Q5029" s="37" t="s">
        <v>9256</v>
      </c>
    </row>
    <row r="5030" spans="1:17" ht="15" customHeight="1">
      <c r="A5030" s="35">
        <v>908439</v>
      </c>
      <c r="B5030" s="36" t="s">
        <v>10602</v>
      </c>
      <c r="C5030" s="37" t="s">
        <v>10177</v>
      </c>
      <c r="D5030" s="37" t="s">
        <v>10178</v>
      </c>
      <c r="E5030" s="35">
        <v>908439</v>
      </c>
      <c r="F5030" s="37" t="s">
        <v>4758</v>
      </c>
      <c r="G5030" s="36" t="s">
        <v>9253</v>
      </c>
      <c r="H5030" s="42">
        <v>692909.66275244998</v>
      </c>
      <c r="I5030" s="39"/>
      <c r="J5030" s="42">
        <f t="shared" si="211"/>
        <v>692909.66275244998</v>
      </c>
      <c r="K5030" s="43">
        <v>0</v>
      </c>
      <c r="L5030" s="36">
        <v>100</v>
      </c>
      <c r="M5030" s="36">
        <v>1</v>
      </c>
      <c r="N5030" s="40" t="s">
        <v>10179</v>
      </c>
      <c r="O5030" s="37" t="s">
        <v>9255</v>
      </c>
      <c r="P5030" s="36">
        <v>706</v>
      </c>
      <c r="Q5030" s="37" t="s">
        <v>9256</v>
      </c>
    </row>
    <row r="5031" spans="1:17" ht="15" customHeight="1">
      <c r="A5031" s="35">
        <v>908448</v>
      </c>
      <c r="B5031" s="36" t="s">
        <v>10602</v>
      </c>
      <c r="C5031" s="37" t="s">
        <v>10177</v>
      </c>
      <c r="D5031" s="37" t="s">
        <v>10178</v>
      </c>
      <c r="E5031" s="35">
        <v>9084481</v>
      </c>
      <c r="F5031" s="38" t="s">
        <v>12876</v>
      </c>
      <c r="G5031" s="36" t="s">
        <v>9253</v>
      </c>
      <c r="H5031" s="42">
        <v>943559.05045545008</v>
      </c>
      <c r="I5031" s="39"/>
      <c r="J5031" s="42">
        <f t="shared" si="211"/>
        <v>943559.05045545008</v>
      </c>
      <c r="K5031" s="43">
        <v>0</v>
      </c>
      <c r="L5031" s="36">
        <v>100</v>
      </c>
      <c r="M5031" s="36">
        <v>1</v>
      </c>
      <c r="N5031" s="40" t="s">
        <v>10179</v>
      </c>
      <c r="O5031" s="37" t="s">
        <v>9255</v>
      </c>
      <c r="P5031" s="36">
        <v>706</v>
      </c>
      <c r="Q5031" s="37" t="s">
        <v>9256</v>
      </c>
    </row>
    <row r="5032" spans="1:17" ht="15" customHeight="1">
      <c r="A5032" s="35">
        <v>908448</v>
      </c>
      <c r="B5032" s="36" t="s">
        <v>10602</v>
      </c>
      <c r="C5032" s="37" t="s">
        <v>10177</v>
      </c>
      <c r="D5032" s="37" t="s">
        <v>10178</v>
      </c>
      <c r="E5032" s="35">
        <v>9084482</v>
      </c>
      <c r="F5032" s="38" t="s">
        <v>12877</v>
      </c>
      <c r="G5032" s="36" t="s">
        <v>9253</v>
      </c>
      <c r="H5032" s="42">
        <v>943559.05045545008</v>
      </c>
      <c r="I5032" s="39"/>
      <c r="J5032" s="42">
        <f t="shared" si="211"/>
        <v>943559.05045545008</v>
      </c>
      <c r="K5032" s="43">
        <v>0</v>
      </c>
      <c r="L5032" s="36">
        <v>100</v>
      </c>
      <c r="M5032" s="36">
        <v>1</v>
      </c>
      <c r="N5032" s="40" t="s">
        <v>10179</v>
      </c>
      <c r="O5032" s="37" t="s">
        <v>9255</v>
      </c>
      <c r="P5032" s="36">
        <v>706</v>
      </c>
      <c r="Q5032" s="37" t="s">
        <v>9256</v>
      </c>
    </row>
    <row r="5033" spans="1:17" ht="15" customHeight="1">
      <c r="A5033" s="35">
        <v>908448</v>
      </c>
      <c r="B5033" s="36" t="s">
        <v>10602</v>
      </c>
      <c r="C5033" s="37" t="s">
        <v>10177</v>
      </c>
      <c r="D5033" s="37" t="s">
        <v>10178</v>
      </c>
      <c r="E5033" s="35">
        <v>9084484</v>
      </c>
      <c r="F5033" s="38" t="s">
        <v>12878</v>
      </c>
      <c r="G5033" s="36" t="s">
        <v>9253</v>
      </c>
      <c r="H5033" s="42">
        <v>943559.05045545008</v>
      </c>
      <c r="I5033" s="39"/>
      <c r="J5033" s="42">
        <f t="shared" si="211"/>
        <v>943559.05045545008</v>
      </c>
      <c r="K5033" s="43">
        <v>0</v>
      </c>
      <c r="L5033" s="36">
        <v>100</v>
      </c>
      <c r="M5033" s="36">
        <v>1</v>
      </c>
      <c r="N5033" s="40" t="s">
        <v>10179</v>
      </c>
      <c r="O5033" s="37" t="s">
        <v>9255</v>
      </c>
      <c r="P5033" s="36">
        <v>706</v>
      </c>
      <c r="Q5033" s="37" t="s">
        <v>9256</v>
      </c>
    </row>
    <row r="5034" spans="1:17" ht="15" customHeight="1">
      <c r="A5034" s="35">
        <v>908448</v>
      </c>
      <c r="B5034" s="36" t="s">
        <v>10602</v>
      </c>
      <c r="C5034" s="37" t="s">
        <v>10177</v>
      </c>
      <c r="D5034" s="37" t="s">
        <v>10178</v>
      </c>
      <c r="E5034" s="35">
        <v>9084483</v>
      </c>
      <c r="F5034" s="38" t="s">
        <v>12879</v>
      </c>
      <c r="G5034" s="36" t="s">
        <v>9253</v>
      </c>
      <c r="H5034" s="42">
        <v>779278.00598505011</v>
      </c>
      <c r="I5034" s="39"/>
      <c r="J5034" s="42">
        <f t="shared" si="211"/>
        <v>779278.00598505011</v>
      </c>
      <c r="K5034" s="43">
        <v>0</v>
      </c>
      <c r="L5034" s="36">
        <v>100</v>
      </c>
      <c r="M5034" s="36">
        <v>1</v>
      </c>
      <c r="N5034" s="40" t="s">
        <v>10179</v>
      </c>
      <c r="O5034" s="37" t="s">
        <v>9255</v>
      </c>
      <c r="P5034" s="36">
        <v>706</v>
      </c>
      <c r="Q5034" s="37" t="s">
        <v>9256</v>
      </c>
    </row>
    <row r="5035" spans="1:17" ht="15" customHeight="1">
      <c r="A5035" s="35">
        <v>996101</v>
      </c>
      <c r="B5035" s="36" t="s">
        <v>10602</v>
      </c>
      <c r="C5035" s="37" t="s">
        <v>9867</v>
      </c>
      <c r="D5035" s="37" t="s">
        <v>9914</v>
      </c>
      <c r="E5035" s="35">
        <v>996101</v>
      </c>
      <c r="F5035" s="38" t="s">
        <v>12880</v>
      </c>
      <c r="G5035" s="36" t="s">
        <v>9253</v>
      </c>
      <c r="H5035" s="42">
        <v>271788.49268999998</v>
      </c>
      <c r="I5035" s="39"/>
      <c r="J5035" s="42">
        <f t="shared" si="211"/>
        <v>271788.49268999998</v>
      </c>
      <c r="K5035" s="43">
        <v>0</v>
      </c>
      <c r="L5035" s="36">
        <v>100</v>
      </c>
      <c r="M5035" s="36">
        <v>1</v>
      </c>
      <c r="N5035" s="40" t="s">
        <v>10240</v>
      </c>
      <c r="O5035" s="37" t="s">
        <v>9844</v>
      </c>
      <c r="P5035" s="36">
        <v>302</v>
      </c>
      <c r="Q5035" s="37" t="s">
        <v>9918</v>
      </c>
    </row>
    <row r="5036" spans="1:17" ht="15" customHeight="1">
      <c r="A5036" s="35">
        <v>996102</v>
      </c>
      <c r="B5036" s="36" t="s">
        <v>10602</v>
      </c>
      <c r="C5036" s="37" t="s">
        <v>9867</v>
      </c>
      <c r="D5036" s="37" t="s">
        <v>9914</v>
      </c>
      <c r="E5036" s="35">
        <v>996102</v>
      </c>
      <c r="F5036" s="38" t="s">
        <v>4284</v>
      </c>
      <c r="G5036" s="36" t="s">
        <v>9253</v>
      </c>
      <c r="H5036" s="42">
        <v>271788.49268999998</v>
      </c>
      <c r="I5036" s="39"/>
      <c r="J5036" s="42">
        <f t="shared" si="211"/>
        <v>271788.49268999998</v>
      </c>
      <c r="K5036" s="43">
        <v>0</v>
      </c>
      <c r="L5036" s="36">
        <v>100</v>
      </c>
      <c r="M5036" s="36">
        <v>1</v>
      </c>
      <c r="N5036" s="40" t="s">
        <v>10240</v>
      </c>
      <c r="O5036" s="37" t="s">
        <v>9844</v>
      </c>
      <c r="P5036" s="36">
        <v>202</v>
      </c>
      <c r="Q5036" s="37" t="s">
        <v>9298</v>
      </c>
    </row>
    <row r="5037" spans="1:17" ht="15" customHeight="1">
      <c r="A5037" s="35">
        <v>374101</v>
      </c>
      <c r="B5037" s="36" t="s">
        <v>10602</v>
      </c>
      <c r="C5037" s="37" t="s">
        <v>9240</v>
      </c>
      <c r="D5037" s="37" t="s">
        <v>9296</v>
      </c>
      <c r="E5037" s="35">
        <v>374101</v>
      </c>
      <c r="F5037" s="38" t="s">
        <v>1700</v>
      </c>
      <c r="G5037" s="36" t="s">
        <v>9253</v>
      </c>
      <c r="H5037" s="42">
        <v>2415897.7127999999</v>
      </c>
      <c r="I5037" s="39"/>
      <c r="J5037" s="42">
        <f t="shared" si="211"/>
        <v>2415897.7127999999</v>
      </c>
      <c r="K5037" s="36">
        <v>0</v>
      </c>
      <c r="L5037" s="36">
        <v>100</v>
      </c>
      <c r="M5037" s="36">
        <v>1</v>
      </c>
      <c r="N5037" s="40" t="s">
        <v>9684</v>
      </c>
      <c r="O5037" s="37" t="s">
        <v>9245</v>
      </c>
      <c r="P5037" s="36">
        <v>202</v>
      </c>
      <c r="Q5037" s="37" t="s">
        <v>9298</v>
      </c>
    </row>
    <row r="5038" spans="1:17" ht="15" customHeight="1">
      <c r="A5038" s="35">
        <v>906407</v>
      </c>
      <c r="B5038" s="36" t="s">
        <v>10602</v>
      </c>
      <c r="C5038" s="37" t="s">
        <v>9251</v>
      </c>
      <c r="D5038" s="37" t="s">
        <v>9257</v>
      </c>
      <c r="E5038" s="35">
        <v>906407</v>
      </c>
      <c r="F5038" s="37" t="s">
        <v>4951</v>
      </c>
      <c r="G5038" s="36" t="s">
        <v>9253</v>
      </c>
      <c r="H5038" s="42">
        <v>74590.841882699999</v>
      </c>
      <c r="I5038" s="39"/>
      <c r="J5038" s="42">
        <f t="shared" si="211"/>
        <v>74590.841882699999</v>
      </c>
      <c r="K5038" s="43">
        <v>0</v>
      </c>
      <c r="L5038" s="36">
        <v>100</v>
      </c>
      <c r="M5038" s="36">
        <v>1</v>
      </c>
      <c r="N5038" s="40" t="s">
        <v>9254</v>
      </c>
      <c r="O5038" s="37" t="s">
        <v>9255</v>
      </c>
      <c r="P5038" s="36">
        <v>706</v>
      </c>
      <c r="Q5038" s="37" t="s">
        <v>9256</v>
      </c>
    </row>
    <row r="5039" spans="1:17" ht="15" customHeight="1">
      <c r="A5039" s="35">
        <v>908340</v>
      </c>
      <c r="B5039" s="36" t="s">
        <v>10602</v>
      </c>
      <c r="C5039" s="37" t="s">
        <v>9251</v>
      </c>
      <c r="D5039" s="37" t="s">
        <v>9314</v>
      </c>
      <c r="E5039" s="35">
        <v>908340</v>
      </c>
      <c r="F5039" s="37" t="s">
        <v>12881</v>
      </c>
      <c r="G5039" s="36" t="s">
        <v>9253</v>
      </c>
      <c r="H5039" s="42">
        <v>453824.45263130969</v>
      </c>
      <c r="I5039" s="39"/>
      <c r="J5039" s="42">
        <f t="shared" si="211"/>
        <v>453824.45263130969</v>
      </c>
      <c r="K5039" s="43">
        <v>0</v>
      </c>
      <c r="L5039" s="36">
        <v>100</v>
      </c>
      <c r="M5039" s="36">
        <v>1</v>
      </c>
      <c r="N5039" s="40" t="s">
        <v>9254</v>
      </c>
      <c r="O5039" s="37" t="s">
        <v>9255</v>
      </c>
      <c r="P5039" s="36">
        <v>706</v>
      </c>
      <c r="Q5039" s="37" t="s">
        <v>9256</v>
      </c>
    </row>
    <row r="5040" spans="1:17" ht="15" customHeight="1">
      <c r="A5040" s="35">
        <v>905205</v>
      </c>
      <c r="B5040" s="36" t="s">
        <v>10602</v>
      </c>
      <c r="C5040" s="37" t="s">
        <v>9251</v>
      </c>
      <c r="D5040" s="37" t="s">
        <v>9314</v>
      </c>
      <c r="E5040" s="35">
        <v>905205</v>
      </c>
      <c r="F5040" s="37" t="s">
        <v>12882</v>
      </c>
      <c r="G5040" s="36" t="s">
        <v>9253</v>
      </c>
      <c r="H5040" s="42">
        <v>39258.337832999998</v>
      </c>
      <c r="I5040" s="39"/>
      <c r="J5040" s="42">
        <f t="shared" si="211"/>
        <v>39258.337832999998</v>
      </c>
      <c r="K5040" s="43">
        <v>0</v>
      </c>
      <c r="L5040" s="36">
        <v>100</v>
      </c>
      <c r="M5040" s="36">
        <v>1</v>
      </c>
      <c r="N5040" s="40" t="s">
        <v>9254</v>
      </c>
      <c r="O5040" s="37" t="s">
        <v>9255</v>
      </c>
      <c r="P5040" s="36">
        <v>706</v>
      </c>
      <c r="Q5040" s="37" t="s">
        <v>9256</v>
      </c>
    </row>
    <row r="5041" spans="1:17" ht="15" customHeight="1">
      <c r="A5041" s="35">
        <v>905206</v>
      </c>
      <c r="B5041" s="36" t="s">
        <v>10602</v>
      </c>
      <c r="C5041" s="37" t="s">
        <v>9251</v>
      </c>
      <c r="D5041" s="37" t="s">
        <v>9314</v>
      </c>
      <c r="E5041" s="35">
        <v>905206</v>
      </c>
      <c r="F5041" s="37" t="s">
        <v>4549</v>
      </c>
      <c r="G5041" s="36" t="s">
        <v>9253</v>
      </c>
      <c r="H5041" s="42">
        <v>261113.42400000003</v>
      </c>
      <c r="I5041" s="39"/>
      <c r="J5041" s="42">
        <f t="shared" si="211"/>
        <v>261113.42400000003</v>
      </c>
      <c r="K5041" s="43">
        <v>0</v>
      </c>
      <c r="L5041" s="36">
        <v>100</v>
      </c>
      <c r="M5041" s="36">
        <v>1</v>
      </c>
      <c r="N5041" s="40" t="s">
        <v>9254</v>
      </c>
      <c r="O5041" s="37" t="s">
        <v>9255</v>
      </c>
      <c r="P5041" s="36">
        <v>706</v>
      </c>
      <c r="Q5041" s="37" t="s">
        <v>9256</v>
      </c>
    </row>
    <row r="5042" spans="1:17" ht="15" customHeight="1">
      <c r="A5042" s="35">
        <v>905719</v>
      </c>
      <c r="B5042" s="36" t="s">
        <v>10602</v>
      </c>
      <c r="C5042" s="37" t="s">
        <v>9251</v>
      </c>
      <c r="D5042" s="37" t="s">
        <v>9314</v>
      </c>
      <c r="E5042" s="35">
        <v>905719</v>
      </c>
      <c r="F5042" s="37" t="s">
        <v>12883</v>
      </c>
      <c r="G5042" s="36" t="s">
        <v>9253</v>
      </c>
      <c r="H5042" s="42">
        <v>82442.509449300007</v>
      </c>
      <c r="I5042" s="39"/>
      <c r="J5042" s="42">
        <f t="shared" si="211"/>
        <v>82442.509449300007</v>
      </c>
      <c r="K5042" s="43">
        <v>0</v>
      </c>
      <c r="L5042" s="36">
        <v>100</v>
      </c>
      <c r="M5042" s="36">
        <v>1</v>
      </c>
      <c r="N5042" s="40" t="s">
        <v>9254</v>
      </c>
      <c r="O5042" s="37" t="s">
        <v>9255</v>
      </c>
      <c r="P5042" s="36">
        <v>706</v>
      </c>
      <c r="Q5042" s="37" t="s">
        <v>9256</v>
      </c>
    </row>
    <row r="5043" spans="1:17" ht="15" customHeight="1">
      <c r="A5043" s="35">
        <v>905718</v>
      </c>
      <c r="B5043" s="36" t="s">
        <v>10602</v>
      </c>
      <c r="C5043" s="37" t="s">
        <v>9251</v>
      </c>
      <c r="D5043" s="37" t="s">
        <v>9314</v>
      </c>
      <c r="E5043" s="35">
        <v>905718</v>
      </c>
      <c r="F5043" s="37" t="s">
        <v>12884</v>
      </c>
      <c r="G5043" s="36" t="s">
        <v>9253</v>
      </c>
      <c r="H5043" s="42">
        <v>175634.31599999999</v>
      </c>
      <c r="I5043" s="39"/>
      <c r="J5043" s="42">
        <f t="shared" si="211"/>
        <v>175634.31599999999</v>
      </c>
      <c r="K5043" s="43">
        <v>0</v>
      </c>
      <c r="L5043" s="36">
        <v>100</v>
      </c>
      <c r="M5043" s="36">
        <v>1</v>
      </c>
      <c r="N5043" s="40" t="s">
        <v>9254</v>
      </c>
      <c r="O5043" s="37" t="s">
        <v>9255</v>
      </c>
      <c r="P5043" s="36">
        <v>706</v>
      </c>
      <c r="Q5043" s="37" t="s">
        <v>9256</v>
      </c>
    </row>
    <row r="5044" spans="1:17" ht="15" customHeight="1">
      <c r="A5044" s="35">
        <v>814911</v>
      </c>
      <c r="B5044" s="36" t="s">
        <v>10602</v>
      </c>
      <c r="C5044" s="37" t="s">
        <v>9240</v>
      </c>
      <c r="D5044" s="37" t="s">
        <v>9263</v>
      </c>
      <c r="E5044" s="35">
        <v>814911</v>
      </c>
      <c r="F5044" s="38" t="s">
        <v>12885</v>
      </c>
      <c r="G5044" s="36" t="s">
        <v>9253</v>
      </c>
      <c r="H5044" s="42">
        <v>5812196.9161756504</v>
      </c>
      <c r="I5044" s="39"/>
      <c r="J5044" s="42">
        <f t="shared" si="211"/>
        <v>5812196.9161756504</v>
      </c>
      <c r="K5044" s="43">
        <v>0</v>
      </c>
      <c r="L5044" s="36">
        <v>100</v>
      </c>
      <c r="M5044" s="36">
        <v>1</v>
      </c>
      <c r="N5044" s="40" t="s">
        <v>9684</v>
      </c>
      <c r="O5044" s="37" t="s">
        <v>9245</v>
      </c>
      <c r="P5044" s="36">
        <v>207</v>
      </c>
      <c r="Q5044" s="37" t="s">
        <v>9266</v>
      </c>
    </row>
    <row r="5045" spans="1:17" ht="15" customHeight="1">
      <c r="A5045" s="35">
        <v>814221</v>
      </c>
      <c r="B5045" s="36" t="s">
        <v>10602</v>
      </c>
      <c r="C5045" s="37" t="s">
        <v>9240</v>
      </c>
      <c r="D5045" s="37" t="s">
        <v>9263</v>
      </c>
      <c r="E5045" s="35">
        <v>814221</v>
      </c>
      <c r="F5045" s="38" t="s">
        <v>12886</v>
      </c>
      <c r="G5045" s="36" t="s">
        <v>9253</v>
      </c>
      <c r="H5045" s="42">
        <v>5812196.9161756504</v>
      </c>
      <c r="I5045" s="39"/>
      <c r="J5045" s="42">
        <f t="shared" si="211"/>
        <v>5812196.9161756504</v>
      </c>
      <c r="K5045" s="43">
        <v>0</v>
      </c>
      <c r="L5045" s="36">
        <v>100</v>
      </c>
      <c r="M5045" s="36">
        <v>1</v>
      </c>
      <c r="N5045" s="40" t="s">
        <v>9684</v>
      </c>
      <c r="O5045" s="37" t="s">
        <v>9245</v>
      </c>
      <c r="P5045" s="36">
        <v>207</v>
      </c>
      <c r="Q5045" s="37" t="s">
        <v>9266</v>
      </c>
    </row>
    <row r="5046" spans="1:17" ht="15" customHeight="1">
      <c r="A5046" s="35">
        <v>819310</v>
      </c>
      <c r="B5046" s="36" t="s">
        <v>10602</v>
      </c>
      <c r="C5046" s="37" t="s">
        <v>9240</v>
      </c>
      <c r="D5046" s="37" t="s">
        <v>9263</v>
      </c>
      <c r="E5046" s="35">
        <v>819310</v>
      </c>
      <c r="F5046" s="38" t="s">
        <v>8776</v>
      </c>
      <c r="G5046" s="36" t="s">
        <v>9253</v>
      </c>
      <c r="H5046" s="42">
        <v>5812196.9161756504</v>
      </c>
      <c r="I5046" s="39"/>
      <c r="J5046" s="42">
        <f t="shared" si="211"/>
        <v>5812196.9161756504</v>
      </c>
      <c r="K5046" s="43">
        <v>0</v>
      </c>
      <c r="L5046" s="36">
        <v>100</v>
      </c>
      <c r="M5046" s="36">
        <v>1</v>
      </c>
      <c r="N5046" s="40" t="s">
        <v>10780</v>
      </c>
      <c r="O5046" s="37" t="s">
        <v>9245</v>
      </c>
      <c r="P5046" s="36">
        <v>207</v>
      </c>
      <c r="Q5046" s="37" t="s">
        <v>9266</v>
      </c>
    </row>
    <row r="5047" spans="1:17" ht="15" customHeight="1">
      <c r="A5047" s="35">
        <v>818610</v>
      </c>
      <c r="B5047" s="36" t="s">
        <v>10602</v>
      </c>
      <c r="C5047" s="37" t="s">
        <v>9240</v>
      </c>
      <c r="D5047" s="37" t="s">
        <v>9263</v>
      </c>
      <c r="E5047" s="35">
        <v>818610</v>
      </c>
      <c r="F5047" s="37" t="s">
        <v>12887</v>
      </c>
      <c r="G5047" s="36" t="s">
        <v>9253</v>
      </c>
      <c r="H5047" s="42">
        <v>3472852.96215</v>
      </c>
      <c r="I5047" s="39"/>
      <c r="J5047" s="42">
        <f t="shared" si="211"/>
        <v>3472852.96215</v>
      </c>
      <c r="K5047" s="36">
        <v>0</v>
      </c>
      <c r="L5047" s="36">
        <v>100</v>
      </c>
      <c r="M5047" s="36">
        <v>1</v>
      </c>
      <c r="N5047" s="40" t="s">
        <v>10780</v>
      </c>
      <c r="O5047" s="37" t="s">
        <v>9245</v>
      </c>
      <c r="P5047" s="36">
        <v>207</v>
      </c>
      <c r="Q5047" s="37" t="s">
        <v>9266</v>
      </c>
    </row>
    <row r="5048" spans="1:17" ht="15" customHeight="1">
      <c r="A5048" s="35">
        <v>818609</v>
      </c>
      <c r="B5048" s="36" t="s">
        <v>10602</v>
      </c>
      <c r="C5048" s="37" t="s">
        <v>9240</v>
      </c>
      <c r="D5048" s="37" t="s">
        <v>9263</v>
      </c>
      <c r="E5048" s="35">
        <v>818609</v>
      </c>
      <c r="F5048" s="38" t="s">
        <v>12888</v>
      </c>
      <c r="G5048" s="36" t="s">
        <v>9253</v>
      </c>
      <c r="H5048" s="42">
        <v>5812196.9161756504</v>
      </c>
      <c r="I5048" s="39"/>
      <c r="J5048" s="42">
        <f t="shared" si="211"/>
        <v>5812196.9161756504</v>
      </c>
      <c r="K5048" s="43">
        <v>0</v>
      </c>
      <c r="L5048" s="36">
        <v>100</v>
      </c>
      <c r="M5048" s="36">
        <v>1</v>
      </c>
      <c r="N5048" s="40" t="s">
        <v>9684</v>
      </c>
      <c r="O5048" s="37" t="s">
        <v>9245</v>
      </c>
      <c r="P5048" s="36">
        <v>207</v>
      </c>
      <c r="Q5048" s="37" t="s">
        <v>9266</v>
      </c>
    </row>
    <row r="5049" spans="1:17" ht="15" customHeight="1">
      <c r="A5049" s="35">
        <v>831207</v>
      </c>
      <c r="B5049" s="36" t="s">
        <v>10602</v>
      </c>
      <c r="C5049" s="37" t="s">
        <v>9240</v>
      </c>
      <c r="D5049" s="37" t="s">
        <v>9263</v>
      </c>
      <c r="E5049" s="35">
        <v>831207</v>
      </c>
      <c r="F5049" s="38" t="s">
        <v>12889</v>
      </c>
      <c r="G5049" s="36" t="s">
        <v>9253</v>
      </c>
      <c r="H5049" s="42">
        <v>5812196.9161756504</v>
      </c>
      <c r="I5049" s="39"/>
      <c r="J5049" s="42">
        <f t="shared" si="211"/>
        <v>5812196.9161756504</v>
      </c>
      <c r="K5049" s="43">
        <v>0</v>
      </c>
      <c r="L5049" s="36">
        <v>100</v>
      </c>
      <c r="M5049" s="36">
        <v>1</v>
      </c>
      <c r="N5049" s="40" t="s">
        <v>9684</v>
      </c>
      <c r="O5049" s="37" t="s">
        <v>9245</v>
      </c>
      <c r="P5049" s="36">
        <v>207</v>
      </c>
      <c r="Q5049" s="37" t="s">
        <v>9266</v>
      </c>
    </row>
    <row r="5050" spans="1:17" ht="15" customHeight="1">
      <c r="A5050" s="35">
        <v>819332</v>
      </c>
      <c r="B5050" s="36" t="s">
        <v>10602</v>
      </c>
      <c r="C5050" s="37" t="s">
        <v>9240</v>
      </c>
      <c r="D5050" s="37" t="s">
        <v>9263</v>
      </c>
      <c r="E5050" s="35">
        <v>819332</v>
      </c>
      <c r="F5050" s="37" t="s">
        <v>3526</v>
      </c>
      <c r="G5050" s="36" t="s">
        <v>9253</v>
      </c>
      <c r="H5050" s="42">
        <v>3472852.96215</v>
      </c>
      <c r="I5050" s="39"/>
      <c r="J5050" s="42">
        <f t="shared" si="211"/>
        <v>3472852.96215</v>
      </c>
      <c r="K5050" s="36">
        <v>0</v>
      </c>
      <c r="L5050" s="36">
        <v>100</v>
      </c>
      <c r="M5050" s="36">
        <v>1</v>
      </c>
      <c r="N5050" s="40" t="s">
        <v>10780</v>
      </c>
      <c r="O5050" s="37" t="s">
        <v>9245</v>
      </c>
      <c r="P5050" s="36">
        <v>207</v>
      </c>
      <c r="Q5050" s="37" t="s">
        <v>9266</v>
      </c>
    </row>
    <row r="5051" spans="1:17" ht="15" customHeight="1">
      <c r="A5051" s="35">
        <v>819331</v>
      </c>
      <c r="B5051" s="36" t="s">
        <v>10602</v>
      </c>
      <c r="C5051" s="37" t="s">
        <v>9240</v>
      </c>
      <c r="D5051" s="37" t="s">
        <v>9315</v>
      </c>
      <c r="E5051" s="35">
        <v>819331</v>
      </c>
      <c r="F5051" s="38" t="s">
        <v>3525</v>
      </c>
      <c r="G5051" s="36" t="s">
        <v>9253</v>
      </c>
      <c r="H5051" s="42">
        <v>5812196.9161756504</v>
      </c>
      <c r="I5051" s="39"/>
      <c r="J5051" s="42">
        <f t="shared" si="211"/>
        <v>5812196.9161756504</v>
      </c>
      <c r="K5051" s="43">
        <v>0</v>
      </c>
      <c r="L5051" s="36">
        <v>100</v>
      </c>
      <c r="M5051" s="36">
        <v>1</v>
      </c>
      <c r="N5051" s="40" t="s">
        <v>9684</v>
      </c>
      <c r="O5051" s="37" t="s">
        <v>9844</v>
      </c>
      <c r="P5051" s="36">
        <v>207</v>
      </c>
      <c r="Q5051" s="37" t="s">
        <v>9266</v>
      </c>
    </row>
    <row r="5052" spans="1:17" ht="15" customHeight="1">
      <c r="A5052" s="35">
        <v>903812</v>
      </c>
      <c r="B5052" s="36" t="s">
        <v>10602</v>
      </c>
      <c r="C5052" s="37" t="s">
        <v>9251</v>
      </c>
      <c r="D5052" s="37" t="s">
        <v>9252</v>
      </c>
      <c r="E5052" s="35">
        <v>903812</v>
      </c>
      <c r="F5052" s="37" t="s">
        <v>4458</v>
      </c>
      <c r="G5052" s="36" t="s">
        <v>9253</v>
      </c>
      <c r="H5052" s="42">
        <v>38344.019999999997</v>
      </c>
      <c r="I5052" s="39"/>
      <c r="J5052" s="42">
        <f t="shared" si="211"/>
        <v>38344.019999999997</v>
      </c>
      <c r="K5052" s="43">
        <v>0</v>
      </c>
      <c r="L5052" s="36">
        <v>100</v>
      </c>
      <c r="M5052" s="36">
        <v>1</v>
      </c>
      <c r="N5052" s="40" t="s">
        <v>9254</v>
      </c>
      <c r="O5052" s="37" t="s">
        <v>9255</v>
      </c>
      <c r="P5052" s="36">
        <v>706</v>
      </c>
      <c r="Q5052" s="37" t="s">
        <v>9256</v>
      </c>
    </row>
    <row r="5053" spans="1:17" ht="15" customHeight="1">
      <c r="A5053" s="35">
        <v>905717</v>
      </c>
      <c r="B5053" s="36" t="s">
        <v>10602</v>
      </c>
      <c r="C5053" s="37" t="s">
        <v>9251</v>
      </c>
      <c r="D5053" s="37" t="s">
        <v>9314</v>
      </c>
      <c r="E5053" s="35">
        <v>905717</v>
      </c>
      <c r="F5053" s="37" t="s">
        <v>12890</v>
      </c>
      <c r="G5053" s="36" t="s">
        <v>9253</v>
      </c>
      <c r="H5053" s="42">
        <v>48468.947863050002</v>
      </c>
      <c r="I5053" s="39"/>
      <c r="J5053" s="42">
        <f t="shared" si="211"/>
        <v>48468.947863050002</v>
      </c>
      <c r="K5053" s="43">
        <v>0</v>
      </c>
      <c r="L5053" s="36">
        <v>100</v>
      </c>
      <c r="M5053" s="36">
        <v>1</v>
      </c>
      <c r="N5053" s="40" t="s">
        <v>9254</v>
      </c>
      <c r="O5053" s="37" t="s">
        <v>9255</v>
      </c>
      <c r="P5053" s="36">
        <v>706</v>
      </c>
      <c r="Q5053" s="37" t="s">
        <v>9256</v>
      </c>
    </row>
    <row r="5054" spans="1:17" ht="15" customHeight="1">
      <c r="A5054" s="35">
        <v>906106</v>
      </c>
      <c r="B5054" s="36" t="s">
        <v>10602</v>
      </c>
      <c r="C5054" s="37" t="s">
        <v>9251</v>
      </c>
      <c r="D5054" s="37" t="s">
        <v>9257</v>
      </c>
      <c r="E5054" s="35">
        <v>906106</v>
      </c>
      <c r="F5054" s="37" t="s">
        <v>12891</v>
      </c>
      <c r="G5054" s="36" t="s">
        <v>9253</v>
      </c>
      <c r="H5054" s="42">
        <v>113849.1797157</v>
      </c>
      <c r="I5054" s="39"/>
      <c r="J5054" s="42">
        <f t="shared" si="211"/>
        <v>113849.1797157</v>
      </c>
      <c r="K5054" s="43">
        <v>0</v>
      </c>
      <c r="L5054" s="36">
        <v>100</v>
      </c>
      <c r="M5054" s="36">
        <v>1</v>
      </c>
      <c r="N5054" s="40" t="s">
        <v>9254</v>
      </c>
      <c r="O5054" s="37" t="s">
        <v>9255</v>
      </c>
      <c r="P5054" s="36">
        <v>706</v>
      </c>
      <c r="Q5054" s="37" t="s">
        <v>9256</v>
      </c>
    </row>
    <row r="5055" spans="1:17" ht="15" customHeight="1">
      <c r="A5055" s="35">
        <v>906105</v>
      </c>
      <c r="B5055" s="36" t="s">
        <v>10602</v>
      </c>
      <c r="C5055" s="37" t="s">
        <v>9251</v>
      </c>
      <c r="D5055" s="37" t="s">
        <v>9257</v>
      </c>
      <c r="E5055" s="35">
        <v>906105</v>
      </c>
      <c r="F5055" s="37" t="s">
        <v>12892</v>
      </c>
      <c r="G5055" s="36" t="s">
        <v>9253</v>
      </c>
      <c r="H5055" s="42">
        <v>113849.1797157</v>
      </c>
      <c r="I5055" s="39"/>
      <c r="J5055" s="42">
        <f t="shared" si="211"/>
        <v>113849.1797157</v>
      </c>
      <c r="K5055" s="43">
        <v>0</v>
      </c>
      <c r="L5055" s="36">
        <v>100</v>
      </c>
      <c r="M5055" s="36">
        <v>1</v>
      </c>
      <c r="N5055" s="40" t="s">
        <v>9254</v>
      </c>
      <c r="O5055" s="37" t="s">
        <v>9255</v>
      </c>
      <c r="P5055" s="36">
        <v>706</v>
      </c>
      <c r="Q5055" s="37" t="s">
        <v>9256</v>
      </c>
    </row>
    <row r="5056" spans="1:17" ht="15" customHeight="1">
      <c r="A5056" s="35">
        <v>906104</v>
      </c>
      <c r="B5056" s="36" t="s">
        <v>10602</v>
      </c>
      <c r="C5056" s="37" t="s">
        <v>9251</v>
      </c>
      <c r="D5056" s="37" t="s">
        <v>9257</v>
      </c>
      <c r="E5056" s="35">
        <v>906104</v>
      </c>
      <c r="F5056" s="37" t="s">
        <v>12893</v>
      </c>
      <c r="G5056" s="36" t="s">
        <v>9253</v>
      </c>
      <c r="H5056" s="42">
        <v>82442.509449300007</v>
      </c>
      <c r="I5056" s="39"/>
      <c r="J5056" s="42">
        <f t="shared" si="211"/>
        <v>82442.509449300007</v>
      </c>
      <c r="K5056" s="43">
        <v>0</v>
      </c>
      <c r="L5056" s="36">
        <v>100</v>
      </c>
      <c r="M5056" s="36">
        <v>1</v>
      </c>
      <c r="N5056" s="40" t="s">
        <v>9254</v>
      </c>
      <c r="O5056" s="37" t="s">
        <v>9255</v>
      </c>
      <c r="P5056" s="36">
        <v>706</v>
      </c>
      <c r="Q5056" s="37" t="s">
        <v>9256</v>
      </c>
    </row>
    <row r="5057" spans="1:17" ht="15" customHeight="1">
      <c r="A5057" s="35">
        <v>906015</v>
      </c>
      <c r="B5057" s="36" t="s">
        <v>10602</v>
      </c>
      <c r="C5057" s="37" t="s">
        <v>9251</v>
      </c>
      <c r="D5057" s="37" t="s">
        <v>9257</v>
      </c>
      <c r="E5057" s="35">
        <v>906015</v>
      </c>
      <c r="F5057" s="37" t="s">
        <v>12894</v>
      </c>
      <c r="G5057" s="36" t="s">
        <v>9253</v>
      </c>
      <c r="H5057" s="42">
        <v>133478.34863219998</v>
      </c>
      <c r="I5057" s="39"/>
      <c r="J5057" s="42">
        <f t="shared" si="211"/>
        <v>133478.34863219998</v>
      </c>
      <c r="K5057" s="43">
        <v>0</v>
      </c>
      <c r="L5057" s="36">
        <v>100</v>
      </c>
      <c r="M5057" s="36">
        <v>1</v>
      </c>
      <c r="N5057" s="40" t="s">
        <v>9254</v>
      </c>
      <c r="O5057" s="37" t="s">
        <v>9255</v>
      </c>
      <c r="P5057" s="36">
        <v>706</v>
      </c>
      <c r="Q5057" s="37" t="s">
        <v>9256</v>
      </c>
    </row>
    <row r="5058" spans="1:17" ht="15" customHeight="1">
      <c r="A5058" s="35">
        <v>906014</v>
      </c>
      <c r="B5058" s="36" t="s">
        <v>10602</v>
      </c>
      <c r="C5058" s="37" t="s">
        <v>9251</v>
      </c>
      <c r="D5058" s="37" t="s">
        <v>9257</v>
      </c>
      <c r="E5058" s="35">
        <v>906014</v>
      </c>
      <c r="F5058" s="37" t="s">
        <v>12895</v>
      </c>
      <c r="G5058" s="36" t="s">
        <v>9253</v>
      </c>
      <c r="H5058" s="42">
        <v>133478.34863219998</v>
      </c>
      <c r="I5058" s="39"/>
      <c r="J5058" s="42">
        <f t="shared" si="211"/>
        <v>133478.34863219998</v>
      </c>
      <c r="K5058" s="43">
        <v>0</v>
      </c>
      <c r="L5058" s="36">
        <v>100</v>
      </c>
      <c r="M5058" s="36">
        <v>1</v>
      </c>
      <c r="N5058" s="40" t="s">
        <v>9254</v>
      </c>
      <c r="O5058" s="37" t="s">
        <v>9255</v>
      </c>
      <c r="P5058" s="36">
        <v>706</v>
      </c>
      <c r="Q5058" s="37" t="s">
        <v>9256</v>
      </c>
    </row>
    <row r="5059" spans="1:17" ht="15" customHeight="1">
      <c r="A5059" s="35">
        <v>906851</v>
      </c>
      <c r="B5059" s="36" t="s">
        <v>10602</v>
      </c>
      <c r="C5059" s="37" t="s">
        <v>9251</v>
      </c>
      <c r="D5059" s="37" t="s">
        <v>9252</v>
      </c>
      <c r="E5059" s="35">
        <v>906851</v>
      </c>
      <c r="F5059" s="37" t="s">
        <v>4719</v>
      </c>
      <c r="G5059" s="36" t="s">
        <v>9253</v>
      </c>
      <c r="H5059" s="42">
        <v>1769623.2840000002</v>
      </c>
      <c r="I5059" s="39"/>
      <c r="J5059" s="42">
        <f t="shared" si="211"/>
        <v>1769623.2840000002</v>
      </c>
      <c r="K5059" s="36">
        <v>0</v>
      </c>
      <c r="L5059" s="36">
        <v>100</v>
      </c>
      <c r="M5059" s="36">
        <v>1</v>
      </c>
      <c r="N5059" s="40" t="s">
        <v>9254</v>
      </c>
      <c r="O5059" s="37" t="s">
        <v>9255</v>
      </c>
      <c r="P5059" s="36">
        <v>706</v>
      </c>
      <c r="Q5059" s="37" t="s">
        <v>9256</v>
      </c>
    </row>
    <row r="5060" spans="1:17" ht="15" customHeight="1">
      <c r="A5060" s="35">
        <v>903005</v>
      </c>
      <c r="B5060" s="36" t="s">
        <v>10602</v>
      </c>
      <c r="C5060" s="37" t="s">
        <v>9251</v>
      </c>
      <c r="D5060" s="37" t="s">
        <v>9314</v>
      </c>
      <c r="E5060" s="35">
        <v>903005</v>
      </c>
      <c r="F5060" s="37" t="s">
        <v>4821</v>
      </c>
      <c r="G5060" s="36" t="s">
        <v>9253</v>
      </c>
      <c r="H5060" s="42">
        <v>138038.47200000001</v>
      </c>
      <c r="I5060" s="39"/>
      <c r="J5060" s="42">
        <f t="shared" si="211"/>
        <v>138038.47200000001</v>
      </c>
      <c r="K5060" s="43">
        <v>0</v>
      </c>
      <c r="L5060" s="36">
        <v>100</v>
      </c>
      <c r="M5060" s="36">
        <v>1</v>
      </c>
      <c r="N5060" s="40" t="s">
        <v>9254</v>
      </c>
      <c r="O5060" s="37" t="s">
        <v>9255</v>
      </c>
      <c r="P5060" s="36">
        <v>706</v>
      </c>
      <c r="Q5060" s="37" t="s">
        <v>9256</v>
      </c>
    </row>
    <row r="5061" spans="1:17" ht="15" customHeight="1">
      <c r="A5061" s="35">
        <v>903004</v>
      </c>
      <c r="B5061" s="36" t="s">
        <v>10602</v>
      </c>
      <c r="C5061" s="37" t="s">
        <v>9251</v>
      </c>
      <c r="D5061" s="37" t="s">
        <v>9314</v>
      </c>
      <c r="E5061" s="35">
        <v>903004</v>
      </c>
      <c r="F5061" s="37" t="s">
        <v>12896</v>
      </c>
      <c r="G5061" s="36" t="s">
        <v>9253</v>
      </c>
      <c r="H5061" s="42">
        <v>242420.23611877501</v>
      </c>
      <c r="I5061" s="39"/>
      <c r="J5061" s="42">
        <f t="shared" si="211"/>
        <v>242420.23611877501</v>
      </c>
      <c r="K5061" s="43">
        <v>0</v>
      </c>
      <c r="L5061" s="36">
        <v>100</v>
      </c>
      <c r="M5061" s="36">
        <v>1</v>
      </c>
      <c r="N5061" s="40" t="s">
        <v>9254</v>
      </c>
      <c r="O5061" s="37" t="s">
        <v>9255</v>
      </c>
      <c r="P5061" s="36">
        <v>706</v>
      </c>
      <c r="Q5061" s="37" t="s">
        <v>9256</v>
      </c>
    </row>
    <row r="5062" spans="1:17" ht="15" customHeight="1">
      <c r="A5062" s="35">
        <v>906621</v>
      </c>
      <c r="B5062" s="36" t="s">
        <v>10602</v>
      </c>
      <c r="C5062" s="37" t="s">
        <v>9251</v>
      </c>
      <c r="D5062" s="37" t="s">
        <v>9314</v>
      </c>
      <c r="E5062" s="35">
        <v>906621</v>
      </c>
      <c r="F5062" s="37" t="s">
        <v>12897</v>
      </c>
      <c r="G5062" s="36" t="s">
        <v>9253</v>
      </c>
      <c r="H5062" s="42">
        <v>102524.65918695</v>
      </c>
      <c r="I5062" s="39"/>
      <c r="J5062" s="42">
        <f t="shared" si="211"/>
        <v>102524.65918695</v>
      </c>
      <c r="K5062" s="43">
        <v>0</v>
      </c>
      <c r="L5062" s="36">
        <v>100</v>
      </c>
      <c r="M5062" s="36">
        <v>1</v>
      </c>
      <c r="N5062" s="40" t="s">
        <v>9254</v>
      </c>
      <c r="O5062" s="37" t="s">
        <v>9255</v>
      </c>
      <c r="P5062" s="36">
        <v>706</v>
      </c>
      <c r="Q5062" s="37" t="s">
        <v>9256</v>
      </c>
    </row>
    <row r="5063" spans="1:17" ht="15" customHeight="1">
      <c r="A5063" s="35">
        <v>903873</v>
      </c>
      <c r="B5063" s="36" t="s">
        <v>10602</v>
      </c>
      <c r="C5063" s="37" t="s">
        <v>9251</v>
      </c>
      <c r="D5063" s="37" t="s">
        <v>9252</v>
      </c>
      <c r="E5063" s="35">
        <v>903873</v>
      </c>
      <c r="F5063" s="37" t="s">
        <v>4509</v>
      </c>
      <c r="G5063" s="36" t="s">
        <v>9253</v>
      </c>
      <c r="H5063" s="42">
        <v>12079.488563999999</v>
      </c>
      <c r="I5063" s="39"/>
      <c r="J5063" s="42">
        <f t="shared" si="211"/>
        <v>12079.488563999999</v>
      </c>
      <c r="K5063" s="43">
        <v>0</v>
      </c>
      <c r="L5063" s="36">
        <v>100</v>
      </c>
      <c r="M5063" s="36">
        <v>1</v>
      </c>
      <c r="N5063" s="40" t="s">
        <v>9254</v>
      </c>
      <c r="O5063" s="37" t="s">
        <v>9255</v>
      </c>
      <c r="P5063" s="36">
        <v>706</v>
      </c>
      <c r="Q5063" s="37" t="s">
        <v>9256</v>
      </c>
    </row>
    <row r="5064" spans="1:17" ht="15" customHeight="1">
      <c r="A5064" s="35">
        <v>905715</v>
      </c>
      <c r="B5064" s="36" t="s">
        <v>10602</v>
      </c>
      <c r="C5064" s="37" t="s">
        <v>9251</v>
      </c>
      <c r="D5064" s="37" t="s">
        <v>9314</v>
      </c>
      <c r="E5064" s="35">
        <v>905715</v>
      </c>
      <c r="F5064" s="37" t="s">
        <v>12898</v>
      </c>
      <c r="G5064" s="36" t="s">
        <v>9253</v>
      </c>
      <c r="H5064" s="42">
        <v>121210.1180593875</v>
      </c>
      <c r="I5064" s="39"/>
      <c r="J5064" s="42">
        <f t="shared" si="211"/>
        <v>121210.1180593875</v>
      </c>
      <c r="K5064" s="43">
        <v>0</v>
      </c>
      <c r="L5064" s="36">
        <v>100</v>
      </c>
      <c r="M5064" s="36">
        <v>1</v>
      </c>
      <c r="N5064" s="40" t="s">
        <v>9254</v>
      </c>
      <c r="O5064" s="37" t="s">
        <v>9255</v>
      </c>
      <c r="P5064" s="36">
        <v>706</v>
      </c>
      <c r="Q5064" s="37" t="s">
        <v>9256</v>
      </c>
    </row>
    <row r="5065" spans="1:17" ht="15" customHeight="1">
      <c r="A5065" s="35">
        <v>905714</v>
      </c>
      <c r="B5065" s="36" t="s">
        <v>10602</v>
      </c>
      <c r="C5065" s="37" t="s">
        <v>9251</v>
      </c>
      <c r="D5065" s="37" t="s">
        <v>9314</v>
      </c>
      <c r="E5065" s="35">
        <v>905714</v>
      </c>
      <c r="F5065" s="37" t="s">
        <v>12899</v>
      </c>
      <c r="G5065" s="36" t="s">
        <v>9253</v>
      </c>
      <c r="H5065" s="42">
        <v>283184.61599999998</v>
      </c>
      <c r="I5065" s="39"/>
      <c r="J5065" s="42">
        <f t="shared" si="211"/>
        <v>283184.61599999998</v>
      </c>
      <c r="K5065" s="43">
        <v>0</v>
      </c>
      <c r="L5065" s="36">
        <v>100</v>
      </c>
      <c r="M5065" s="36">
        <v>1</v>
      </c>
      <c r="N5065" s="40" t="s">
        <v>9254</v>
      </c>
      <c r="O5065" s="37" t="s">
        <v>9255</v>
      </c>
      <c r="P5065" s="36">
        <v>706</v>
      </c>
      <c r="Q5065" s="37" t="s">
        <v>9256</v>
      </c>
    </row>
    <row r="5066" spans="1:17" ht="15" customHeight="1">
      <c r="A5066" s="35">
        <v>835501</v>
      </c>
      <c r="B5066" s="36" t="s">
        <v>10602</v>
      </c>
      <c r="C5066" s="37" t="s">
        <v>9240</v>
      </c>
      <c r="D5066" s="37" t="s">
        <v>9263</v>
      </c>
      <c r="E5066" s="35">
        <v>835501</v>
      </c>
      <c r="F5066" s="38" t="s">
        <v>12900</v>
      </c>
      <c r="G5066" s="36" t="s">
        <v>9253</v>
      </c>
      <c r="H5066" s="42">
        <v>5058889.8106031995</v>
      </c>
      <c r="I5066" s="39"/>
      <c r="J5066" s="42">
        <f t="shared" si="211"/>
        <v>5058889.8106031995</v>
      </c>
      <c r="K5066" s="43">
        <v>0</v>
      </c>
      <c r="L5066" s="36">
        <v>100</v>
      </c>
      <c r="M5066" s="36">
        <v>1</v>
      </c>
      <c r="N5066" s="40" t="s">
        <v>12082</v>
      </c>
      <c r="O5066" s="37" t="s">
        <v>9844</v>
      </c>
      <c r="P5066" s="36">
        <v>207</v>
      </c>
      <c r="Q5066" s="37" t="s">
        <v>9266</v>
      </c>
    </row>
    <row r="5067" spans="1:17" ht="15" customHeight="1">
      <c r="A5067" s="35">
        <v>906012</v>
      </c>
      <c r="B5067" s="36" t="s">
        <v>10602</v>
      </c>
      <c r="C5067" s="37" t="s">
        <v>9251</v>
      </c>
      <c r="D5067" s="37" t="s">
        <v>9257</v>
      </c>
      <c r="E5067" s="35">
        <v>906012</v>
      </c>
      <c r="F5067" s="37" t="s">
        <v>12901</v>
      </c>
      <c r="G5067" s="36" t="s">
        <v>9253</v>
      </c>
      <c r="H5067" s="42">
        <v>101938.98000000001</v>
      </c>
      <c r="I5067" s="39"/>
      <c r="J5067" s="42">
        <f t="shared" si="211"/>
        <v>101938.98000000001</v>
      </c>
      <c r="K5067" s="43">
        <v>0</v>
      </c>
      <c r="L5067" s="36">
        <v>100</v>
      </c>
      <c r="M5067" s="36">
        <v>1</v>
      </c>
      <c r="N5067" s="40" t="s">
        <v>9254</v>
      </c>
      <c r="O5067" s="37" t="s">
        <v>9255</v>
      </c>
      <c r="P5067" s="36">
        <v>706</v>
      </c>
      <c r="Q5067" s="37" t="s">
        <v>9256</v>
      </c>
    </row>
    <row r="5068" spans="1:17" ht="15" customHeight="1">
      <c r="A5068" s="35">
        <v>906013</v>
      </c>
      <c r="B5068" s="36" t="s">
        <v>10602</v>
      </c>
      <c r="C5068" s="37" t="s">
        <v>9251</v>
      </c>
      <c r="D5068" s="37" t="s">
        <v>9257</v>
      </c>
      <c r="E5068" s="35">
        <v>906013</v>
      </c>
      <c r="F5068" s="37" t="s">
        <v>12902</v>
      </c>
      <c r="G5068" s="36" t="s">
        <v>9253</v>
      </c>
      <c r="H5068" s="42">
        <v>46499.991227118007</v>
      </c>
      <c r="I5068" s="39"/>
      <c r="J5068" s="42">
        <f t="shared" si="211"/>
        <v>46499.991227118007</v>
      </c>
      <c r="K5068" s="43">
        <v>0</v>
      </c>
      <c r="L5068" s="36">
        <v>100</v>
      </c>
      <c r="M5068" s="36">
        <v>1</v>
      </c>
      <c r="N5068" s="40" t="s">
        <v>9254</v>
      </c>
      <c r="O5068" s="37" t="s">
        <v>9255</v>
      </c>
      <c r="P5068" s="36">
        <v>706</v>
      </c>
      <c r="Q5068" s="37" t="s">
        <v>9256</v>
      </c>
    </row>
    <row r="5069" spans="1:17" ht="15" customHeight="1">
      <c r="A5069" s="35">
        <v>901203</v>
      </c>
      <c r="B5069" s="36" t="s">
        <v>10602</v>
      </c>
      <c r="C5069" s="37" t="s">
        <v>9251</v>
      </c>
      <c r="D5069" s="37" t="s">
        <v>9314</v>
      </c>
      <c r="E5069" s="35">
        <v>901203</v>
      </c>
      <c r="F5069" s="38" t="s">
        <v>12903</v>
      </c>
      <c r="G5069" s="36" t="s">
        <v>9253</v>
      </c>
      <c r="H5069" s="42">
        <v>186477.10470675005</v>
      </c>
      <c r="I5069" s="39"/>
      <c r="J5069" s="42">
        <f t="shared" si="211"/>
        <v>186477.10470675005</v>
      </c>
      <c r="K5069" s="43">
        <v>0</v>
      </c>
      <c r="L5069" s="36">
        <v>100</v>
      </c>
      <c r="M5069" s="36">
        <v>1</v>
      </c>
      <c r="N5069" s="40" t="s">
        <v>9254</v>
      </c>
      <c r="O5069" s="37" t="s">
        <v>9255</v>
      </c>
      <c r="P5069" s="36">
        <v>706</v>
      </c>
      <c r="Q5069" s="37" t="s">
        <v>9256</v>
      </c>
    </row>
    <row r="5070" spans="1:17" ht="15" customHeight="1">
      <c r="A5070" s="35">
        <v>332201</v>
      </c>
      <c r="B5070" s="51" t="s">
        <v>10602</v>
      </c>
      <c r="C5070" s="37" t="s">
        <v>9240</v>
      </c>
      <c r="D5070" s="37" t="s">
        <v>9658</v>
      </c>
      <c r="E5070" s="35">
        <v>3322011</v>
      </c>
      <c r="F5070" s="37" t="s">
        <v>12904</v>
      </c>
      <c r="G5070" s="36" t="s">
        <v>9253</v>
      </c>
      <c r="H5070" s="42">
        <v>2086882.64303805</v>
      </c>
      <c r="I5070" s="39"/>
      <c r="J5070" s="42">
        <f t="shared" si="211"/>
        <v>2086882.64303805</v>
      </c>
      <c r="K5070" s="52">
        <v>0</v>
      </c>
      <c r="L5070" s="52">
        <v>100</v>
      </c>
      <c r="M5070" s="51">
        <v>1</v>
      </c>
      <c r="N5070" s="53" t="s">
        <v>12905</v>
      </c>
      <c r="O5070" s="53" t="s">
        <v>12906</v>
      </c>
      <c r="P5070" s="36">
        <v>234</v>
      </c>
      <c r="Q5070" s="37" t="s">
        <v>9330</v>
      </c>
    </row>
    <row r="5071" spans="1:17" ht="15" customHeight="1">
      <c r="A5071" s="35">
        <v>332201</v>
      </c>
      <c r="B5071" s="36" t="s">
        <v>10602</v>
      </c>
      <c r="C5071" s="37" t="s">
        <v>9240</v>
      </c>
      <c r="D5071" s="37" t="s">
        <v>9329</v>
      </c>
      <c r="E5071" s="35">
        <v>332201</v>
      </c>
      <c r="F5071" s="38" t="s">
        <v>7876</v>
      </c>
      <c r="G5071" s="36" t="s">
        <v>9253</v>
      </c>
      <c r="H5071" s="42">
        <v>2086882.64303805</v>
      </c>
      <c r="I5071" s="39"/>
      <c r="J5071" s="42">
        <f t="shared" si="211"/>
        <v>2086882.64303805</v>
      </c>
      <c r="K5071" s="43">
        <v>0</v>
      </c>
      <c r="L5071" s="36">
        <v>100</v>
      </c>
      <c r="M5071" s="36">
        <v>1</v>
      </c>
      <c r="N5071" s="40" t="s">
        <v>10956</v>
      </c>
      <c r="O5071" s="37" t="s">
        <v>9844</v>
      </c>
      <c r="P5071" s="36">
        <v>234</v>
      </c>
      <c r="Q5071" s="37" t="s">
        <v>9330</v>
      </c>
    </row>
    <row r="5072" spans="1:17" ht="15" customHeight="1">
      <c r="A5072" s="35">
        <v>332203</v>
      </c>
      <c r="B5072" s="36" t="s">
        <v>10602</v>
      </c>
      <c r="C5072" s="37" t="s">
        <v>9240</v>
      </c>
      <c r="D5072" s="37" t="s">
        <v>9329</v>
      </c>
      <c r="E5072" s="35">
        <v>332203</v>
      </c>
      <c r="F5072" s="38" t="s">
        <v>12907</v>
      </c>
      <c r="G5072" s="36" t="s">
        <v>9253</v>
      </c>
      <c r="H5072" s="42">
        <v>2086882.64303805</v>
      </c>
      <c r="I5072" s="39"/>
      <c r="J5072" s="42">
        <f t="shared" si="211"/>
        <v>2086882.64303805</v>
      </c>
      <c r="K5072" s="43">
        <v>0</v>
      </c>
      <c r="L5072" s="36">
        <v>100</v>
      </c>
      <c r="M5072" s="36">
        <v>1</v>
      </c>
      <c r="N5072" s="40" t="s">
        <v>10956</v>
      </c>
      <c r="O5072" s="37" t="s">
        <v>9844</v>
      </c>
      <c r="P5072" s="36">
        <v>234</v>
      </c>
      <c r="Q5072" s="37" t="s">
        <v>9330</v>
      </c>
    </row>
    <row r="5073" spans="1:17" ht="15" customHeight="1">
      <c r="A5073" s="35">
        <v>332204</v>
      </c>
      <c r="B5073" s="36" t="s">
        <v>10602</v>
      </c>
      <c r="C5073" s="37" t="s">
        <v>9240</v>
      </c>
      <c r="D5073" s="37" t="s">
        <v>9329</v>
      </c>
      <c r="E5073" s="35">
        <v>332204</v>
      </c>
      <c r="F5073" s="37" t="s">
        <v>7889</v>
      </c>
      <c r="G5073" s="36" t="s">
        <v>9253</v>
      </c>
      <c r="H5073" s="42">
        <v>1683578.7186075</v>
      </c>
      <c r="I5073" s="39"/>
      <c r="J5073" s="42">
        <f t="shared" si="211"/>
        <v>1683578.7186075</v>
      </c>
      <c r="K5073" s="43">
        <v>0</v>
      </c>
      <c r="L5073" s="36">
        <v>100</v>
      </c>
      <c r="M5073" s="36">
        <v>1</v>
      </c>
      <c r="N5073" s="40" t="s">
        <v>12908</v>
      </c>
      <c r="O5073" s="37" t="s">
        <v>9844</v>
      </c>
      <c r="P5073" s="36">
        <v>234</v>
      </c>
      <c r="Q5073" s="37" t="s">
        <v>9330</v>
      </c>
    </row>
    <row r="5074" spans="1:17" ht="15" customHeight="1">
      <c r="A5074" s="35">
        <v>332202</v>
      </c>
      <c r="B5074" s="36" t="s">
        <v>10602</v>
      </c>
      <c r="C5074" s="37" t="s">
        <v>9240</v>
      </c>
      <c r="D5074" s="37" t="s">
        <v>9329</v>
      </c>
      <c r="E5074" s="35">
        <v>332202</v>
      </c>
      <c r="F5074" s="37" t="s">
        <v>7879</v>
      </c>
      <c r="G5074" s="36" t="s">
        <v>9253</v>
      </c>
      <c r="H5074" s="42">
        <v>1509936.0704999999</v>
      </c>
      <c r="I5074" s="39"/>
      <c r="J5074" s="42">
        <f t="shared" si="211"/>
        <v>1509936.0704999999</v>
      </c>
      <c r="K5074" s="43">
        <v>0</v>
      </c>
      <c r="L5074" s="36">
        <v>100</v>
      </c>
      <c r="M5074" s="36">
        <v>1</v>
      </c>
      <c r="N5074" s="40" t="s">
        <v>10956</v>
      </c>
      <c r="O5074" s="37" t="s">
        <v>9844</v>
      </c>
      <c r="P5074" s="36">
        <v>234</v>
      </c>
      <c r="Q5074" s="37" t="s">
        <v>9330</v>
      </c>
    </row>
    <row r="5075" spans="1:17" ht="15" customHeight="1">
      <c r="A5075" s="35">
        <v>321202</v>
      </c>
      <c r="B5075" s="36" t="s">
        <v>10602</v>
      </c>
      <c r="C5075" s="37" t="s">
        <v>9240</v>
      </c>
      <c r="D5075" s="37" t="s">
        <v>9329</v>
      </c>
      <c r="E5075" s="35">
        <v>321202</v>
      </c>
      <c r="F5075" s="37" t="s">
        <v>1755</v>
      </c>
      <c r="G5075" s="36" t="s">
        <v>9253</v>
      </c>
      <c r="H5075" s="42">
        <v>1706227.7596650003</v>
      </c>
      <c r="I5075" s="39"/>
      <c r="J5075" s="42">
        <f t="shared" si="211"/>
        <v>1706227.7596650003</v>
      </c>
      <c r="K5075" s="36">
        <v>0</v>
      </c>
      <c r="L5075" s="36">
        <v>100</v>
      </c>
      <c r="M5075" s="36">
        <v>1</v>
      </c>
      <c r="N5075" s="40" t="s">
        <v>9684</v>
      </c>
      <c r="O5075" s="37" t="s">
        <v>9844</v>
      </c>
      <c r="P5075" s="36">
        <v>234</v>
      </c>
      <c r="Q5075" s="37" t="s">
        <v>9330</v>
      </c>
    </row>
    <row r="5076" spans="1:17" ht="15" customHeight="1">
      <c r="A5076" s="35">
        <v>321203</v>
      </c>
      <c r="B5076" s="36" t="s">
        <v>10602</v>
      </c>
      <c r="C5076" s="37" t="s">
        <v>9240</v>
      </c>
      <c r="D5076" s="37" t="s">
        <v>9329</v>
      </c>
      <c r="E5076" s="35">
        <v>321203</v>
      </c>
      <c r="F5076" s="37" t="s">
        <v>1756</v>
      </c>
      <c r="G5076" s="36" t="s">
        <v>9253</v>
      </c>
      <c r="H5076" s="42">
        <v>1706227.7596650003</v>
      </c>
      <c r="I5076" s="39"/>
      <c r="J5076" s="42">
        <f t="shared" si="211"/>
        <v>1706227.7596650003</v>
      </c>
      <c r="K5076" s="36">
        <v>0</v>
      </c>
      <c r="L5076" s="36">
        <v>100</v>
      </c>
      <c r="M5076" s="36">
        <v>1</v>
      </c>
      <c r="N5076" s="40" t="s">
        <v>9684</v>
      </c>
      <c r="O5076" s="37" t="s">
        <v>9844</v>
      </c>
      <c r="P5076" s="36">
        <v>234</v>
      </c>
      <c r="Q5076" s="37" t="s">
        <v>9330</v>
      </c>
    </row>
    <row r="5077" spans="1:17" ht="15" customHeight="1">
      <c r="A5077" s="35">
        <v>922607</v>
      </c>
      <c r="B5077" s="36" t="s">
        <v>10602</v>
      </c>
      <c r="C5077" s="37" t="s">
        <v>9355</v>
      </c>
      <c r="D5077" s="37" t="s">
        <v>10781</v>
      </c>
      <c r="E5077" s="35">
        <v>922607</v>
      </c>
      <c r="F5077" s="38" t="s">
        <v>12909</v>
      </c>
      <c r="G5077" s="36" t="s">
        <v>9253</v>
      </c>
      <c r="H5077" s="42">
        <v>8272939.7302695001</v>
      </c>
      <c r="I5077" s="39"/>
      <c r="J5077" s="42">
        <f t="shared" ref="J5077:J5140" si="212">H5077</f>
        <v>8272939.7302695001</v>
      </c>
      <c r="K5077" s="43">
        <v>0</v>
      </c>
      <c r="L5077" s="36">
        <v>100</v>
      </c>
      <c r="M5077" s="36">
        <v>1</v>
      </c>
      <c r="N5077" s="37" t="s">
        <v>12910</v>
      </c>
      <c r="O5077" s="37" t="s">
        <v>12911</v>
      </c>
      <c r="P5077" s="36">
        <v>711</v>
      </c>
      <c r="Q5077" s="37" t="s">
        <v>10785</v>
      </c>
    </row>
    <row r="5078" spans="1:17" ht="15" customHeight="1">
      <c r="A5078" s="35">
        <v>922612</v>
      </c>
      <c r="B5078" s="36" t="s">
        <v>10602</v>
      </c>
      <c r="C5078" s="37" t="s">
        <v>9355</v>
      </c>
      <c r="D5078" s="37" t="s">
        <v>10781</v>
      </c>
      <c r="E5078" s="35">
        <v>922612</v>
      </c>
      <c r="F5078" s="38" t="s">
        <v>9077</v>
      </c>
      <c r="G5078" s="36" t="s">
        <v>9253</v>
      </c>
      <c r="H5078" s="42">
        <v>4529808.2115000002</v>
      </c>
      <c r="I5078" s="39"/>
      <c r="J5078" s="42">
        <f t="shared" si="212"/>
        <v>4529808.2115000002</v>
      </c>
      <c r="K5078" s="43">
        <v>0</v>
      </c>
      <c r="L5078" s="36">
        <v>100</v>
      </c>
      <c r="M5078" s="36">
        <v>1</v>
      </c>
      <c r="N5078" s="37" t="s">
        <v>12912</v>
      </c>
      <c r="O5078" s="37" t="s">
        <v>12913</v>
      </c>
      <c r="P5078" s="36">
        <v>711</v>
      </c>
      <c r="Q5078" s="37" t="s">
        <v>10785</v>
      </c>
    </row>
    <row r="5079" spans="1:17" ht="15" customHeight="1">
      <c r="A5079" s="35">
        <v>906009</v>
      </c>
      <c r="B5079" s="36" t="s">
        <v>10602</v>
      </c>
      <c r="C5079" s="37" t="s">
        <v>9251</v>
      </c>
      <c r="D5079" s="37" t="s">
        <v>9314</v>
      </c>
      <c r="E5079" s="35">
        <v>906009</v>
      </c>
      <c r="F5079" s="37" t="s">
        <v>12914</v>
      </c>
      <c r="G5079" s="36" t="s">
        <v>9253</v>
      </c>
      <c r="H5079" s="42">
        <v>164099.85214193998</v>
      </c>
      <c r="I5079" s="39"/>
      <c r="J5079" s="42">
        <f t="shared" si="212"/>
        <v>164099.85214193998</v>
      </c>
      <c r="K5079" s="43">
        <v>0</v>
      </c>
      <c r="L5079" s="36">
        <v>100</v>
      </c>
      <c r="M5079" s="36">
        <v>1</v>
      </c>
      <c r="N5079" s="40" t="s">
        <v>9254</v>
      </c>
      <c r="O5079" s="37" t="s">
        <v>9255</v>
      </c>
      <c r="P5079" s="36">
        <v>706</v>
      </c>
      <c r="Q5079" s="37" t="s">
        <v>9256</v>
      </c>
    </row>
    <row r="5080" spans="1:17" ht="15" customHeight="1">
      <c r="A5080" s="35">
        <v>906008</v>
      </c>
      <c r="B5080" s="36" t="s">
        <v>10602</v>
      </c>
      <c r="C5080" s="37" t="s">
        <v>9251</v>
      </c>
      <c r="D5080" s="37" t="s">
        <v>9257</v>
      </c>
      <c r="E5080" s="35">
        <v>906008</v>
      </c>
      <c r="F5080" s="37" t="s">
        <v>12915</v>
      </c>
      <c r="G5080" s="36" t="s">
        <v>9253</v>
      </c>
      <c r="H5080" s="42">
        <v>298709.26800000004</v>
      </c>
      <c r="I5080" s="39"/>
      <c r="J5080" s="42">
        <f t="shared" si="212"/>
        <v>298709.26800000004</v>
      </c>
      <c r="K5080" s="43">
        <v>0</v>
      </c>
      <c r="L5080" s="36">
        <v>100</v>
      </c>
      <c r="M5080" s="36">
        <v>1</v>
      </c>
      <c r="N5080" s="40" t="s">
        <v>9254</v>
      </c>
      <c r="O5080" s="37" t="s">
        <v>9255</v>
      </c>
      <c r="P5080" s="36">
        <v>706</v>
      </c>
      <c r="Q5080" s="37" t="s">
        <v>9256</v>
      </c>
    </row>
    <row r="5081" spans="1:17" ht="15" customHeight="1">
      <c r="A5081" s="35">
        <v>901202</v>
      </c>
      <c r="B5081" s="36" t="s">
        <v>10602</v>
      </c>
      <c r="C5081" s="37" t="s">
        <v>9251</v>
      </c>
      <c r="D5081" s="37" t="s">
        <v>9414</v>
      </c>
      <c r="E5081" s="35">
        <v>901202</v>
      </c>
      <c r="F5081" s="37" t="s">
        <v>12916</v>
      </c>
      <c r="G5081" s="36" t="s">
        <v>9253</v>
      </c>
      <c r="H5081" s="42">
        <v>96968.094447510011</v>
      </c>
      <c r="I5081" s="39"/>
      <c r="J5081" s="42">
        <f t="shared" si="212"/>
        <v>96968.094447510011</v>
      </c>
      <c r="K5081" s="43">
        <v>0</v>
      </c>
      <c r="L5081" s="36">
        <v>100</v>
      </c>
      <c r="M5081" s="36">
        <v>1</v>
      </c>
      <c r="N5081" s="40" t="s">
        <v>9254</v>
      </c>
      <c r="O5081" s="37" t="s">
        <v>9255</v>
      </c>
      <c r="P5081" s="36">
        <v>706</v>
      </c>
      <c r="Q5081" s="37" t="s">
        <v>9256</v>
      </c>
    </row>
    <row r="5082" spans="1:17" ht="15" customHeight="1">
      <c r="A5082" s="35">
        <v>906306</v>
      </c>
      <c r="B5082" s="36" t="s">
        <v>10602</v>
      </c>
      <c r="C5082" s="37" t="s">
        <v>9251</v>
      </c>
      <c r="D5082" s="37" t="s">
        <v>9257</v>
      </c>
      <c r="E5082" s="35">
        <v>906306</v>
      </c>
      <c r="F5082" s="37" t="s">
        <v>12917</v>
      </c>
      <c r="G5082" s="36" t="s">
        <v>9253</v>
      </c>
      <c r="H5082" s="42">
        <v>509225.93977612496</v>
      </c>
      <c r="I5082" s="39"/>
      <c r="J5082" s="42">
        <f t="shared" si="212"/>
        <v>509225.93977612496</v>
      </c>
      <c r="K5082" s="43">
        <v>0</v>
      </c>
      <c r="L5082" s="36">
        <v>100</v>
      </c>
      <c r="M5082" s="36">
        <v>1</v>
      </c>
      <c r="N5082" s="40" t="s">
        <v>9254</v>
      </c>
      <c r="O5082" s="37" t="s">
        <v>9255</v>
      </c>
      <c r="P5082" s="36">
        <v>706</v>
      </c>
      <c r="Q5082" s="37" t="s">
        <v>9256</v>
      </c>
    </row>
    <row r="5083" spans="1:17" ht="15" customHeight="1">
      <c r="A5083" s="35">
        <v>906006</v>
      </c>
      <c r="B5083" s="36" t="s">
        <v>10602</v>
      </c>
      <c r="C5083" s="37" t="s">
        <v>9251</v>
      </c>
      <c r="D5083" s="37" t="s">
        <v>9257</v>
      </c>
      <c r="E5083" s="35">
        <v>906006</v>
      </c>
      <c r="F5083" s="37" t="s">
        <v>12918</v>
      </c>
      <c r="G5083" s="36" t="s">
        <v>9253</v>
      </c>
      <c r="H5083" s="42">
        <v>141330.0161988</v>
      </c>
      <c r="I5083" s="39"/>
      <c r="J5083" s="42">
        <f t="shared" si="212"/>
        <v>141330.0161988</v>
      </c>
      <c r="K5083" s="43">
        <v>0</v>
      </c>
      <c r="L5083" s="36">
        <v>100</v>
      </c>
      <c r="M5083" s="36">
        <v>1</v>
      </c>
      <c r="N5083" s="40" t="s">
        <v>9254</v>
      </c>
      <c r="O5083" s="37" t="s">
        <v>9255</v>
      </c>
      <c r="P5083" s="36">
        <v>706</v>
      </c>
      <c r="Q5083" s="37" t="s">
        <v>9256</v>
      </c>
    </row>
    <row r="5084" spans="1:17" ht="15" customHeight="1">
      <c r="A5084" s="35">
        <v>906004</v>
      </c>
      <c r="B5084" s="36" t="s">
        <v>10602</v>
      </c>
      <c r="C5084" s="37" t="s">
        <v>9251</v>
      </c>
      <c r="D5084" s="37" t="s">
        <v>9257</v>
      </c>
      <c r="E5084" s="35">
        <v>906004</v>
      </c>
      <c r="F5084" s="37" t="s">
        <v>12919</v>
      </c>
      <c r="G5084" s="36" t="s">
        <v>9253</v>
      </c>
      <c r="H5084" s="42">
        <v>141330.0161988</v>
      </c>
      <c r="I5084" s="39"/>
      <c r="J5084" s="42">
        <f t="shared" si="212"/>
        <v>141330.0161988</v>
      </c>
      <c r="K5084" s="43">
        <v>0</v>
      </c>
      <c r="L5084" s="36">
        <v>100</v>
      </c>
      <c r="M5084" s="36">
        <v>1</v>
      </c>
      <c r="N5084" s="40" t="s">
        <v>9254</v>
      </c>
      <c r="O5084" s="37" t="s">
        <v>9255</v>
      </c>
      <c r="P5084" s="36">
        <v>706</v>
      </c>
      <c r="Q5084" s="37" t="s">
        <v>9256</v>
      </c>
    </row>
    <row r="5085" spans="1:17" ht="15" customHeight="1">
      <c r="A5085" s="35">
        <v>906003</v>
      </c>
      <c r="B5085" s="36" t="s">
        <v>10602</v>
      </c>
      <c r="C5085" s="37" t="s">
        <v>9251</v>
      </c>
      <c r="D5085" s="37" t="s">
        <v>9257</v>
      </c>
      <c r="E5085" s="35">
        <v>906003</v>
      </c>
      <c r="F5085" s="37" t="s">
        <v>12920</v>
      </c>
      <c r="G5085" s="36" t="s">
        <v>9253</v>
      </c>
      <c r="H5085" s="42">
        <v>853868.8478677501</v>
      </c>
      <c r="I5085" s="39"/>
      <c r="J5085" s="42">
        <f t="shared" si="212"/>
        <v>853868.8478677501</v>
      </c>
      <c r="K5085" s="43">
        <v>0</v>
      </c>
      <c r="L5085" s="36">
        <v>100</v>
      </c>
      <c r="M5085" s="36">
        <v>1</v>
      </c>
      <c r="N5085" s="40" t="s">
        <v>9254</v>
      </c>
      <c r="O5085" s="37" t="s">
        <v>9255</v>
      </c>
      <c r="P5085" s="36">
        <v>706</v>
      </c>
      <c r="Q5085" s="37" t="s">
        <v>9256</v>
      </c>
    </row>
    <row r="5086" spans="1:17" ht="15" customHeight="1">
      <c r="A5086" s="35" t="s">
        <v>12921</v>
      </c>
      <c r="B5086" s="36" t="s">
        <v>10602</v>
      </c>
      <c r="C5086" s="37" t="s">
        <v>9343</v>
      </c>
      <c r="D5086" s="37" t="s">
        <v>10262</v>
      </c>
      <c r="E5086" s="35" t="s">
        <v>12921</v>
      </c>
      <c r="F5086" s="38" t="s">
        <v>12922</v>
      </c>
      <c r="G5086" s="36" t="s">
        <v>9253</v>
      </c>
      <c r="H5086" s="42">
        <v>1907502.2378626503</v>
      </c>
      <c r="I5086" s="39"/>
      <c r="J5086" s="42">
        <f t="shared" si="212"/>
        <v>1907502.2378626503</v>
      </c>
      <c r="K5086" s="43">
        <v>0</v>
      </c>
      <c r="L5086" s="36">
        <v>100</v>
      </c>
      <c r="M5086" s="36">
        <v>1</v>
      </c>
      <c r="N5086" s="40" t="s">
        <v>12923</v>
      </c>
      <c r="O5086" s="37" t="s">
        <v>9844</v>
      </c>
      <c r="P5086" s="36">
        <v>301</v>
      </c>
      <c r="Q5086" s="37" t="s">
        <v>10017</v>
      </c>
    </row>
    <row r="5087" spans="1:17" ht="15" customHeight="1">
      <c r="A5087" s="35" t="s">
        <v>12924</v>
      </c>
      <c r="B5087" s="36" t="s">
        <v>10602</v>
      </c>
      <c r="C5087" s="37" t="s">
        <v>9343</v>
      </c>
      <c r="D5087" s="37" t="s">
        <v>10262</v>
      </c>
      <c r="E5087" s="35" t="s">
        <v>12924</v>
      </c>
      <c r="F5087" s="38" t="s">
        <v>6698</v>
      </c>
      <c r="G5087" s="36" t="s">
        <v>9253</v>
      </c>
      <c r="H5087" s="42">
        <v>1907502.2378626503</v>
      </c>
      <c r="I5087" s="39"/>
      <c r="J5087" s="42">
        <f t="shared" si="212"/>
        <v>1907502.2378626503</v>
      </c>
      <c r="K5087" s="43">
        <v>0</v>
      </c>
      <c r="L5087" s="36">
        <v>100</v>
      </c>
      <c r="M5087" s="36">
        <v>1</v>
      </c>
      <c r="N5087" s="40" t="s">
        <v>12923</v>
      </c>
      <c r="O5087" s="37" t="s">
        <v>9844</v>
      </c>
      <c r="P5087" s="36">
        <v>301</v>
      </c>
      <c r="Q5087" s="37" t="s">
        <v>10017</v>
      </c>
    </row>
    <row r="5088" spans="1:17" ht="15" customHeight="1">
      <c r="A5088" s="35" t="s">
        <v>12925</v>
      </c>
      <c r="B5088" s="36" t="s">
        <v>10602</v>
      </c>
      <c r="C5088" s="37" t="s">
        <v>9240</v>
      </c>
      <c r="D5088" s="37" t="s">
        <v>9327</v>
      </c>
      <c r="E5088" s="35" t="s">
        <v>12925</v>
      </c>
      <c r="F5088" s="38" t="s">
        <v>6702</v>
      </c>
      <c r="G5088" s="36" t="s">
        <v>9253</v>
      </c>
      <c r="H5088" s="42">
        <v>1907502.2378626503</v>
      </c>
      <c r="I5088" s="39"/>
      <c r="J5088" s="42">
        <f t="shared" si="212"/>
        <v>1907502.2378626503</v>
      </c>
      <c r="K5088" s="43">
        <v>0</v>
      </c>
      <c r="L5088" s="36">
        <v>100</v>
      </c>
      <c r="M5088" s="36">
        <v>1</v>
      </c>
      <c r="N5088" s="40" t="s">
        <v>10956</v>
      </c>
      <c r="O5088" s="37" t="s">
        <v>9844</v>
      </c>
      <c r="P5088" s="36">
        <v>245</v>
      </c>
      <c r="Q5088" s="37" t="s">
        <v>9328</v>
      </c>
    </row>
    <row r="5089" spans="1:17" ht="15" customHeight="1">
      <c r="A5089" s="35" t="s">
        <v>12926</v>
      </c>
      <c r="B5089" s="36" t="s">
        <v>10602</v>
      </c>
      <c r="C5089" s="37" t="s">
        <v>9343</v>
      </c>
      <c r="D5089" s="37" t="s">
        <v>10238</v>
      </c>
      <c r="E5089" s="35" t="s">
        <v>12926</v>
      </c>
      <c r="F5089" s="38" t="s">
        <v>6694</v>
      </c>
      <c r="G5089" s="36" t="s">
        <v>9253</v>
      </c>
      <c r="H5089" s="42">
        <v>1907502.2378626503</v>
      </c>
      <c r="I5089" s="39"/>
      <c r="J5089" s="42">
        <f t="shared" si="212"/>
        <v>1907502.2378626503</v>
      </c>
      <c r="K5089" s="43">
        <v>0</v>
      </c>
      <c r="L5089" s="36">
        <v>100</v>
      </c>
      <c r="M5089" s="36">
        <v>1</v>
      </c>
      <c r="N5089" s="40" t="s">
        <v>12927</v>
      </c>
      <c r="O5089" s="37" t="s">
        <v>9844</v>
      </c>
      <c r="P5089" s="36">
        <v>332</v>
      </c>
      <c r="Q5089" s="37" t="s">
        <v>9904</v>
      </c>
    </row>
    <row r="5090" spans="1:17" ht="15" customHeight="1">
      <c r="A5090" s="44" t="s">
        <v>12928</v>
      </c>
      <c r="B5090" s="36" t="s">
        <v>10602</v>
      </c>
      <c r="C5090" s="37" t="s">
        <v>9343</v>
      </c>
      <c r="D5090" s="37" t="s">
        <v>10238</v>
      </c>
      <c r="E5090" s="35" t="s">
        <v>12928</v>
      </c>
      <c r="F5090" s="37" t="s">
        <v>12929</v>
      </c>
      <c r="G5090" s="36" t="s">
        <v>9253</v>
      </c>
      <c r="H5090" s="42">
        <v>221598</v>
      </c>
      <c r="I5090" s="39"/>
      <c r="J5090" s="42">
        <f t="shared" si="212"/>
        <v>221598</v>
      </c>
      <c r="K5090" s="43">
        <v>0</v>
      </c>
      <c r="L5090" s="36">
        <v>100</v>
      </c>
      <c r="M5090" s="36">
        <v>1</v>
      </c>
      <c r="N5090" s="37" t="s">
        <v>12930</v>
      </c>
      <c r="O5090" s="37" t="s">
        <v>11610</v>
      </c>
      <c r="P5090" s="36">
        <v>332</v>
      </c>
      <c r="Q5090" s="37" t="s">
        <v>9904</v>
      </c>
    </row>
    <row r="5091" spans="1:17" ht="15" customHeight="1">
      <c r="A5091" s="35" t="s">
        <v>12931</v>
      </c>
      <c r="B5091" s="36" t="s">
        <v>10602</v>
      </c>
      <c r="C5091" s="37" t="s">
        <v>9343</v>
      </c>
      <c r="D5091" s="37" t="s">
        <v>10238</v>
      </c>
      <c r="E5091" s="35" t="s">
        <v>12931</v>
      </c>
      <c r="F5091" s="38" t="s">
        <v>12932</v>
      </c>
      <c r="G5091" s="36" t="s">
        <v>9253</v>
      </c>
      <c r="H5091" s="42">
        <v>1907502.2378626503</v>
      </c>
      <c r="I5091" s="39"/>
      <c r="J5091" s="42">
        <f t="shared" si="212"/>
        <v>1907502.2378626503</v>
      </c>
      <c r="K5091" s="43">
        <v>0</v>
      </c>
      <c r="L5091" s="36">
        <v>100</v>
      </c>
      <c r="M5091" s="36">
        <v>1</v>
      </c>
      <c r="N5091" s="40" t="s">
        <v>12927</v>
      </c>
      <c r="O5091" s="37" t="s">
        <v>9844</v>
      </c>
      <c r="P5091" s="36">
        <v>332</v>
      </c>
      <c r="Q5091" s="37" t="s">
        <v>9904</v>
      </c>
    </row>
    <row r="5092" spans="1:17" ht="15" customHeight="1">
      <c r="A5092" s="35" t="s">
        <v>12933</v>
      </c>
      <c r="B5092" s="36" t="s">
        <v>10602</v>
      </c>
      <c r="C5092" s="37" t="s">
        <v>9343</v>
      </c>
      <c r="D5092" s="37" t="s">
        <v>10238</v>
      </c>
      <c r="E5092" s="35" t="s">
        <v>12933</v>
      </c>
      <c r="F5092" s="38" t="s">
        <v>6682</v>
      </c>
      <c r="G5092" s="36" t="s">
        <v>9253</v>
      </c>
      <c r="H5092" s="42">
        <v>1907502.2378626503</v>
      </c>
      <c r="I5092" s="39"/>
      <c r="J5092" s="42">
        <f t="shared" si="212"/>
        <v>1907502.2378626503</v>
      </c>
      <c r="K5092" s="43">
        <v>0</v>
      </c>
      <c r="L5092" s="36">
        <v>100</v>
      </c>
      <c r="M5092" s="36">
        <v>1</v>
      </c>
      <c r="N5092" s="40" t="s">
        <v>12927</v>
      </c>
      <c r="O5092" s="37" t="s">
        <v>9844</v>
      </c>
      <c r="P5092" s="36">
        <v>332</v>
      </c>
      <c r="Q5092" s="37" t="s">
        <v>9904</v>
      </c>
    </row>
    <row r="5093" spans="1:17" ht="15" customHeight="1">
      <c r="A5093" s="35" t="s">
        <v>12934</v>
      </c>
      <c r="B5093" s="36" t="s">
        <v>10602</v>
      </c>
      <c r="C5093" s="37" t="s">
        <v>9343</v>
      </c>
      <c r="D5093" s="37" t="s">
        <v>10238</v>
      </c>
      <c r="E5093" s="35" t="s">
        <v>12934</v>
      </c>
      <c r="F5093" s="38" t="s">
        <v>6688</v>
      </c>
      <c r="G5093" s="36" t="s">
        <v>9253</v>
      </c>
      <c r="H5093" s="42">
        <v>1907502.2378626503</v>
      </c>
      <c r="I5093" s="39"/>
      <c r="J5093" s="42">
        <f t="shared" si="212"/>
        <v>1907502.2378626503</v>
      </c>
      <c r="K5093" s="43">
        <v>0</v>
      </c>
      <c r="L5093" s="36">
        <v>100</v>
      </c>
      <c r="M5093" s="36">
        <v>1</v>
      </c>
      <c r="N5093" s="40" t="s">
        <v>12935</v>
      </c>
      <c r="O5093" s="37" t="s">
        <v>9844</v>
      </c>
      <c r="P5093" s="36">
        <v>332</v>
      </c>
      <c r="Q5093" s="37" t="s">
        <v>9904</v>
      </c>
    </row>
    <row r="5094" spans="1:17" ht="15" customHeight="1">
      <c r="A5094" s="35" t="s">
        <v>12936</v>
      </c>
      <c r="B5094" s="36" t="s">
        <v>10602</v>
      </c>
      <c r="C5094" s="37" t="s">
        <v>9343</v>
      </c>
      <c r="D5094" s="37" t="s">
        <v>10238</v>
      </c>
      <c r="E5094" s="35" t="s">
        <v>12936</v>
      </c>
      <c r="F5094" s="38" t="s">
        <v>6680</v>
      </c>
      <c r="G5094" s="36" t="s">
        <v>9253</v>
      </c>
      <c r="H5094" s="42">
        <v>1907502.2378626503</v>
      </c>
      <c r="I5094" s="39"/>
      <c r="J5094" s="42">
        <f t="shared" si="212"/>
        <v>1907502.2378626503</v>
      </c>
      <c r="K5094" s="43">
        <v>0</v>
      </c>
      <c r="L5094" s="36">
        <v>100</v>
      </c>
      <c r="M5094" s="36">
        <v>1</v>
      </c>
      <c r="N5094" s="40" t="s">
        <v>12930</v>
      </c>
      <c r="O5094" s="37" t="s">
        <v>11610</v>
      </c>
      <c r="P5094" s="36">
        <v>332</v>
      </c>
      <c r="Q5094" s="37" t="s">
        <v>9904</v>
      </c>
    </row>
    <row r="5095" spans="1:17" ht="15" customHeight="1">
      <c r="A5095" s="35" t="s">
        <v>12937</v>
      </c>
      <c r="B5095" s="36" t="s">
        <v>10602</v>
      </c>
      <c r="C5095" s="37" t="s">
        <v>9343</v>
      </c>
      <c r="D5095" s="37" t="s">
        <v>10238</v>
      </c>
      <c r="E5095" s="35" t="s">
        <v>12937</v>
      </c>
      <c r="F5095" s="38" t="s">
        <v>6690</v>
      </c>
      <c r="G5095" s="36" t="s">
        <v>9253</v>
      </c>
      <c r="H5095" s="42">
        <v>1907502.2378626503</v>
      </c>
      <c r="I5095" s="39"/>
      <c r="J5095" s="42">
        <f t="shared" si="212"/>
        <v>1907502.2378626503</v>
      </c>
      <c r="K5095" s="43">
        <v>0</v>
      </c>
      <c r="L5095" s="36">
        <v>100</v>
      </c>
      <c r="M5095" s="36">
        <v>1</v>
      </c>
      <c r="N5095" s="40" t="s">
        <v>12938</v>
      </c>
      <c r="O5095" s="37" t="s">
        <v>9844</v>
      </c>
      <c r="P5095" s="36">
        <v>332</v>
      </c>
      <c r="Q5095" s="37" t="s">
        <v>9904</v>
      </c>
    </row>
    <row r="5096" spans="1:17" ht="15" customHeight="1">
      <c r="A5096" s="35" t="s">
        <v>4259</v>
      </c>
      <c r="B5096" s="36" t="s">
        <v>10602</v>
      </c>
      <c r="C5096" s="37" t="s">
        <v>9343</v>
      </c>
      <c r="D5096" s="37" t="s">
        <v>10238</v>
      </c>
      <c r="E5096" s="35" t="s">
        <v>4259</v>
      </c>
      <c r="F5096" s="37" t="s">
        <v>4260</v>
      </c>
      <c r="G5096" s="36" t="s">
        <v>9253</v>
      </c>
      <c r="H5096" s="42">
        <v>1907502.2378626503</v>
      </c>
      <c r="I5096" s="39"/>
      <c r="J5096" s="42">
        <f t="shared" si="212"/>
        <v>1907502.2378626503</v>
      </c>
      <c r="K5096" s="43">
        <v>0</v>
      </c>
      <c r="L5096" s="36">
        <v>100</v>
      </c>
      <c r="M5096" s="36">
        <v>1</v>
      </c>
      <c r="N5096" s="40" t="s">
        <v>12930</v>
      </c>
      <c r="O5096" s="37" t="s">
        <v>11610</v>
      </c>
      <c r="P5096" s="36">
        <v>332</v>
      </c>
      <c r="Q5096" s="37" t="s">
        <v>9904</v>
      </c>
    </row>
    <row r="5097" spans="1:17" ht="15" customHeight="1">
      <c r="A5097" s="35" t="s">
        <v>12939</v>
      </c>
      <c r="B5097" s="36" t="s">
        <v>10602</v>
      </c>
      <c r="C5097" s="37" t="s">
        <v>9240</v>
      </c>
      <c r="D5097" s="37" t="s">
        <v>9327</v>
      </c>
      <c r="E5097" s="35" t="s">
        <v>12939</v>
      </c>
      <c r="F5097" s="38" t="s">
        <v>6696</v>
      </c>
      <c r="G5097" s="36" t="s">
        <v>9253</v>
      </c>
      <c r="H5097" s="42">
        <v>1907502.2378626503</v>
      </c>
      <c r="I5097" s="39"/>
      <c r="J5097" s="42">
        <f t="shared" si="212"/>
        <v>1907502.2378626503</v>
      </c>
      <c r="K5097" s="43">
        <v>0</v>
      </c>
      <c r="L5097" s="36">
        <v>100</v>
      </c>
      <c r="M5097" s="36">
        <v>1</v>
      </c>
      <c r="N5097" s="40" t="s">
        <v>10956</v>
      </c>
      <c r="O5097" s="37" t="s">
        <v>9844</v>
      </c>
      <c r="P5097" s="36">
        <v>245</v>
      </c>
      <c r="Q5097" s="37" t="s">
        <v>9328</v>
      </c>
    </row>
    <row r="5098" spans="1:17" ht="15" customHeight="1">
      <c r="A5098" s="35">
        <v>906103</v>
      </c>
      <c r="B5098" s="36" t="s">
        <v>10602</v>
      </c>
      <c r="C5098" s="37" t="s">
        <v>9251</v>
      </c>
      <c r="D5098" s="37" t="s">
        <v>9257</v>
      </c>
      <c r="E5098" s="35">
        <v>906103</v>
      </c>
      <c r="F5098" s="37" t="s">
        <v>12940</v>
      </c>
      <c r="G5098" s="36" t="s">
        <v>9253</v>
      </c>
      <c r="H5098" s="42">
        <v>214448.67041276253</v>
      </c>
      <c r="I5098" s="39"/>
      <c r="J5098" s="42">
        <f t="shared" si="212"/>
        <v>214448.67041276253</v>
      </c>
      <c r="K5098" s="43">
        <v>0</v>
      </c>
      <c r="L5098" s="36">
        <v>100</v>
      </c>
      <c r="M5098" s="36">
        <v>1</v>
      </c>
      <c r="N5098" s="40" t="s">
        <v>9254</v>
      </c>
      <c r="O5098" s="37" t="s">
        <v>9255</v>
      </c>
      <c r="P5098" s="36">
        <v>706</v>
      </c>
      <c r="Q5098" s="37" t="s">
        <v>9256</v>
      </c>
    </row>
    <row r="5099" spans="1:17" ht="14.25" customHeight="1">
      <c r="A5099" s="35">
        <v>908809</v>
      </c>
      <c r="B5099" s="36" t="s">
        <v>10602</v>
      </c>
      <c r="C5099" s="37" t="s">
        <v>9251</v>
      </c>
      <c r="D5099" s="37" t="s">
        <v>9314</v>
      </c>
      <c r="E5099" s="35">
        <v>9088092</v>
      </c>
      <c r="F5099" s="37" t="s">
        <v>12941</v>
      </c>
      <c r="G5099" s="36" t="s">
        <v>9253</v>
      </c>
      <c r="H5099" s="42">
        <v>1423114.7464462502</v>
      </c>
      <c r="I5099" s="39"/>
      <c r="J5099" s="42">
        <f t="shared" si="212"/>
        <v>1423114.7464462502</v>
      </c>
      <c r="K5099" s="43">
        <v>0</v>
      </c>
      <c r="L5099" s="36">
        <v>100</v>
      </c>
      <c r="M5099" s="36">
        <v>1</v>
      </c>
      <c r="N5099" s="40" t="s">
        <v>9254</v>
      </c>
      <c r="O5099" s="37" t="s">
        <v>9255</v>
      </c>
      <c r="P5099" s="36">
        <v>706</v>
      </c>
      <c r="Q5099" s="37" t="s">
        <v>9256</v>
      </c>
    </row>
    <row r="5100" spans="1:17" ht="15" customHeight="1">
      <c r="A5100" s="35">
        <v>908809</v>
      </c>
      <c r="B5100" s="36" t="s">
        <v>10602</v>
      </c>
      <c r="C5100" s="37" t="s">
        <v>9251</v>
      </c>
      <c r="D5100" s="37" t="s">
        <v>9314</v>
      </c>
      <c r="E5100" s="35">
        <v>9088091</v>
      </c>
      <c r="F5100" s="37" t="s">
        <v>12942</v>
      </c>
      <c r="G5100" s="36" t="s">
        <v>9253</v>
      </c>
      <c r="H5100" s="42">
        <v>1923658.553817</v>
      </c>
      <c r="I5100" s="39"/>
      <c r="J5100" s="42">
        <f t="shared" si="212"/>
        <v>1923658.553817</v>
      </c>
      <c r="K5100" s="43">
        <v>0</v>
      </c>
      <c r="L5100" s="36">
        <v>100</v>
      </c>
      <c r="M5100" s="36">
        <v>1</v>
      </c>
      <c r="N5100" s="40" t="s">
        <v>9254</v>
      </c>
      <c r="O5100" s="37" t="s">
        <v>9255</v>
      </c>
      <c r="P5100" s="36">
        <v>706</v>
      </c>
      <c r="Q5100" s="37" t="s">
        <v>9256</v>
      </c>
    </row>
    <row r="5101" spans="1:17" ht="15" customHeight="1">
      <c r="A5101" s="35">
        <v>905713</v>
      </c>
      <c r="B5101" s="36" t="s">
        <v>10602</v>
      </c>
      <c r="C5101" s="37" t="s">
        <v>9251</v>
      </c>
      <c r="D5101" s="37" t="s">
        <v>9314</v>
      </c>
      <c r="E5101" s="35">
        <v>905713</v>
      </c>
      <c r="F5101" s="37" t="s">
        <v>12943</v>
      </c>
      <c r="G5101" s="36" t="s">
        <v>9253</v>
      </c>
      <c r="H5101" s="42">
        <v>111886.26282405001</v>
      </c>
      <c r="I5101" s="39"/>
      <c r="J5101" s="42">
        <f t="shared" si="212"/>
        <v>111886.26282405001</v>
      </c>
      <c r="K5101" s="43">
        <v>0</v>
      </c>
      <c r="L5101" s="36">
        <v>100</v>
      </c>
      <c r="M5101" s="36">
        <v>1</v>
      </c>
      <c r="N5101" s="40" t="s">
        <v>9254</v>
      </c>
      <c r="O5101" s="37" t="s">
        <v>9255</v>
      </c>
      <c r="P5101" s="36">
        <v>706</v>
      </c>
      <c r="Q5101" s="37" t="s">
        <v>9256</v>
      </c>
    </row>
    <row r="5102" spans="1:17" ht="15" customHeight="1">
      <c r="A5102" s="35">
        <v>345402</v>
      </c>
      <c r="B5102" s="36" t="s">
        <v>10602</v>
      </c>
      <c r="C5102" s="37" t="s">
        <v>9240</v>
      </c>
      <c r="D5102" s="37" t="s">
        <v>9329</v>
      </c>
      <c r="E5102" s="35" t="s">
        <v>12944</v>
      </c>
      <c r="F5102" s="38" t="s">
        <v>3917</v>
      </c>
      <c r="G5102" s="36" t="s">
        <v>9253</v>
      </c>
      <c r="H5102" s="42">
        <v>3796281.2684510997</v>
      </c>
      <c r="I5102" s="39"/>
      <c r="J5102" s="42">
        <f t="shared" si="212"/>
        <v>3796281.2684510997</v>
      </c>
      <c r="K5102" s="43">
        <v>0</v>
      </c>
      <c r="L5102" s="36">
        <v>100</v>
      </c>
      <c r="M5102" s="36">
        <v>1</v>
      </c>
      <c r="N5102" s="40" t="s">
        <v>9684</v>
      </c>
      <c r="O5102" s="37" t="s">
        <v>9844</v>
      </c>
      <c r="P5102" s="36">
        <v>234</v>
      </c>
      <c r="Q5102" s="37" t="s">
        <v>9330</v>
      </c>
    </row>
    <row r="5103" spans="1:17" ht="15" customHeight="1">
      <c r="A5103" s="35">
        <v>345403</v>
      </c>
      <c r="B5103" s="36" t="s">
        <v>10602</v>
      </c>
      <c r="C5103" s="37" t="s">
        <v>9240</v>
      </c>
      <c r="D5103" s="37" t="s">
        <v>9329</v>
      </c>
      <c r="E5103" s="35" t="s">
        <v>12945</v>
      </c>
      <c r="F5103" s="38" t="s">
        <v>4061</v>
      </c>
      <c r="G5103" s="36" t="s">
        <v>9253</v>
      </c>
      <c r="H5103" s="42">
        <v>3796281.2684510997</v>
      </c>
      <c r="I5103" s="39"/>
      <c r="J5103" s="42">
        <f t="shared" si="212"/>
        <v>3796281.2684510997</v>
      </c>
      <c r="K5103" s="43">
        <v>0</v>
      </c>
      <c r="L5103" s="36">
        <v>100</v>
      </c>
      <c r="M5103" s="36">
        <v>1</v>
      </c>
      <c r="N5103" s="40" t="s">
        <v>9684</v>
      </c>
      <c r="O5103" s="37" t="s">
        <v>9844</v>
      </c>
      <c r="P5103" s="36">
        <v>234</v>
      </c>
      <c r="Q5103" s="37" t="s">
        <v>9330</v>
      </c>
    </row>
    <row r="5104" spans="1:17" ht="15" customHeight="1">
      <c r="A5104" s="35">
        <v>552602</v>
      </c>
      <c r="B5104" s="36" t="s">
        <v>10602</v>
      </c>
      <c r="C5104" s="37" t="s">
        <v>9240</v>
      </c>
      <c r="D5104" s="37" t="s">
        <v>9260</v>
      </c>
      <c r="E5104" s="35">
        <v>552602</v>
      </c>
      <c r="F5104" s="37" t="s">
        <v>3950</v>
      </c>
      <c r="G5104" s="36" t="s">
        <v>9253</v>
      </c>
      <c r="H5104" s="42">
        <v>1056955.2493499999</v>
      </c>
      <c r="I5104" s="39"/>
      <c r="J5104" s="42">
        <f t="shared" si="212"/>
        <v>1056955.2493499999</v>
      </c>
      <c r="K5104" s="36">
        <v>0</v>
      </c>
      <c r="L5104" s="36">
        <v>100</v>
      </c>
      <c r="M5104" s="36">
        <v>1</v>
      </c>
      <c r="N5104" s="40" t="s">
        <v>9684</v>
      </c>
      <c r="O5104" s="37" t="s">
        <v>9844</v>
      </c>
      <c r="P5104" s="36">
        <v>215</v>
      </c>
      <c r="Q5104" s="37" t="s">
        <v>9262</v>
      </c>
    </row>
    <row r="5105" spans="1:17" ht="15" customHeight="1">
      <c r="A5105" s="35">
        <v>542901</v>
      </c>
      <c r="B5105" s="36" t="s">
        <v>10602</v>
      </c>
      <c r="C5105" s="37" t="s">
        <v>9240</v>
      </c>
      <c r="D5105" s="37" t="s">
        <v>9241</v>
      </c>
      <c r="E5105" s="35">
        <v>542901</v>
      </c>
      <c r="F5105" s="37" t="s">
        <v>12946</v>
      </c>
      <c r="G5105" s="36" t="s">
        <v>9253</v>
      </c>
      <c r="H5105" s="42">
        <v>4961957.00715</v>
      </c>
      <c r="I5105" s="39"/>
      <c r="J5105" s="42">
        <f t="shared" si="212"/>
        <v>4961957.00715</v>
      </c>
      <c r="K5105" s="36">
        <v>0</v>
      </c>
      <c r="L5105" s="36">
        <v>100</v>
      </c>
      <c r="M5105" s="36">
        <v>1</v>
      </c>
      <c r="N5105" s="40" t="s">
        <v>12947</v>
      </c>
      <c r="O5105" s="37" t="s">
        <v>12948</v>
      </c>
      <c r="P5105" s="36">
        <v>316</v>
      </c>
      <c r="Q5105" s="37" t="s">
        <v>9428</v>
      </c>
    </row>
    <row r="5106" spans="1:17" ht="15" customHeight="1">
      <c r="A5106" s="35">
        <v>851101</v>
      </c>
      <c r="B5106" s="36" t="s">
        <v>10602</v>
      </c>
      <c r="C5106" s="37" t="s">
        <v>9331</v>
      </c>
      <c r="D5106" s="37" t="s">
        <v>10692</v>
      </c>
      <c r="E5106" s="35" t="s">
        <v>12949</v>
      </c>
      <c r="F5106" s="38" t="s">
        <v>8213</v>
      </c>
      <c r="G5106" s="50" t="s">
        <v>9253</v>
      </c>
      <c r="H5106" s="42">
        <v>677087.12214000011</v>
      </c>
      <c r="I5106" s="39"/>
      <c r="J5106" s="42">
        <f t="shared" si="212"/>
        <v>677087.12214000011</v>
      </c>
      <c r="K5106" s="36">
        <v>0</v>
      </c>
      <c r="L5106" s="36">
        <v>100</v>
      </c>
      <c r="M5106" s="36">
        <v>1</v>
      </c>
      <c r="N5106" s="40" t="s">
        <v>10694</v>
      </c>
      <c r="O5106" s="37" t="s">
        <v>12950</v>
      </c>
      <c r="P5106" s="36">
        <v>745</v>
      </c>
      <c r="Q5106" s="37" t="s">
        <v>9850</v>
      </c>
    </row>
    <row r="5107" spans="1:17" ht="15" customHeight="1">
      <c r="A5107" s="35">
        <v>501003</v>
      </c>
      <c r="B5107" s="36" t="s">
        <v>10602</v>
      </c>
      <c r="C5107" s="37" t="s">
        <v>9240</v>
      </c>
      <c r="D5107" s="37" t="s">
        <v>9241</v>
      </c>
      <c r="E5107" s="35">
        <v>501003</v>
      </c>
      <c r="F5107" s="37" t="s">
        <v>4148</v>
      </c>
      <c r="G5107" s="36" t="s">
        <v>9253</v>
      </c>
      <c r="H5107" s="42">
        <v>6357132.8440190991</v>
      </c>
      <c r="I5107" s="39"/>
      <c r="J5107" s="42">
        <f t="shared" si="212"/>
        <v>6357132.8440190991</v>
      </c>
      <c r="K5107" s="43">
        <v>0</v>
      </c>
      <c r="L5107" s="36">
        <v>100</v>
      </c>
      <c r="M5107" s="36">
        <v>1</v>
      </c>
      <c r="N5107" s="40" t="s">
        <v>9684</v>
      </c>
      <c r="O5107" s="37" t="s">
        <v>9844</v>
      </c>
      <c r="P5107" s="36">
        <v>235</v>
      </c>
      <c r="Q5107" s="37" t="s">
        <v>9246</v>
      </c>
    </row>
    <row r="5108" spans="1:17" ht="15" customHeight="1">
      <c r="A5108" s="35">
        <v>212201</v>
      </c>
      <c r="B5108" s="36" t="s">
        <v>10602</v>
      </c>
      <c r="C5108" s="37" t="s">
        <v>9240</v>
      </c>
      <c r="D5108" s="37" t="s">
        <v>9311</v>
      </c>
      <c r="E5108" s="35">
        <v>212201</v>
      </c>
      <c r="F5108" s="38" t="s">
        <v>3884</v>
      </c>
      <c r="G5108" s="36" t="s">
        <v>9253</v>
      </c>
      <c r="H5108" s="42">
        <v>214410.92201100002</v>
      </c>
      <c r="I5108" s="39"/>
      <c r="J5108" s="42">
        <f t="shared" si="212"/>
        <v>214410.92201100002</v>
      </c>
      <c r="K5108" s="43">
        <v>0</v>
      </c>
      <c r="L5108" s="36">
        <v>100</v>
      </c>
      <c r="M5108" s="36">
        <v>1</v>
      </c>
      <c r="N5108" s="40" t="s">
        <v>10797</v>
      </c>
      <c r="O5108" s="37" t="s">
        <v>10798</v>
      </c>
      <c r="P5108" s="36">
        <v>209</v>
      </c>
      <c r="Q5108" s="37" t="s">
        <v>9312</v>
      </c>
    </row>
    <row r="5109" spans="1:17" ht="15" customHeight="1">
      <c r="A5109" s="35">
        <v>212101</v>
      </c>
      <c r="B5109" s="36" t="s">
        <v>10602</v>
      </c>
      <c r="C5109" s="37" t="s">
        <v>9240</v>
      </c>
      <c r="D5109" s="37" t="s">
        <v>9311</v>
      </c>
      <c r="E5109" s="35">
        <v>212101</v>
      </c>
      <c r="F5109" s="38" t="s">
        <v>12951</v>
      </c>
      <c r="G5109" s="36" t="s">
        <v>9253</v>
      </c>
      <c r="H5109" s="42">
        <v>214410.92201100002</v>
      </c>
      <c r="I5109" s="39"/>
      <c r="J5109" s="42">
        <f t="shared" si="212"/>
        <v>214410.92201100002</v>
      </c>
      <c r="K5109" s="43">
        <v>0</v>
      </c>
      <c r="L5109" s="36">
        <v>100</v>
      </c>
      <c r="M5109" s="36">
        <v>1</v>
      </c>
      <c r="N5109" s="40" t="s">
        <v>10797</v>
      </c>
      <c r="O5109" s="37" t="s">
        <v>10798</v>
      </c>
      <c r="P5109" s="36">
        <v>209</v>
      </c>
      <c r="Q5109" s="37" t="s">
        <v>9312</v>
      </c>
    </row>
    <row r="5110" spans="1:17" ht="15" customHeight="1">
      <c r="A5110" s="35">
        <v>860102</v>
      </c>
      <c r="B5110" s="36" t="s">
        <v>10602</v>
      </c>
      <c r="C5110" s="37" t="s">
        <v>9343</v>
      </c>
      <c r="D5110" s="37" t="s">
        <v>9344</v>
      </c>
      <c r="E5110" s="35">
        <v>860102</v>
      </c>
      <c r="F5110" s="38" t="s">
        <v>12952</v>
      </c>
      <c r="G5110" s="36" t="s">
        <v>9253</v>
      </c>
      <c r="H5110" s="42">
        <v>549012.75523380004</v>
      </c>
      <c r="I5110" s="39"/>
      <c r="J5110" s="42">
        <f t="shared" si="212"/>
        <v>549012.75523380004</v>
      </c>
      <c r="K5110" s="43">
        <v>0</v>
      </c>
      <c r="L5110" s="36">
        <v>100</v>
      </c>
      <c r="M5110" s="36">
        <v>1</v>
      </c>
      <c r="N5110" s="40" t="s">
        <v>11066</v>
      </c>
      <c r="O5110" s="37" t="s">
        <v>11067</v>
      </c>
      <c r="P5110" s="36">
        <v>369</v>
      </c>
      <c r="Q5110" s="37" t="s">
        <v>9386</v>
      </c>
    </row>
    <row r="5111" spans="1:17" ht="15" customHeight="1">
      <c r="A5111" s="35">
        <v>272102</v>
      </c>
      <c r="B5111" s="36" t="s">
        <v>10602</v>
      </c>
      <c r="C5111" s="37" t="s">
        <v>9240</v>
      </c>
      <c r="D5111" s="37" t="s">
        <v>9329</v>
      </c>
      <c r="E5111" s="35" t="s">
        <v>12953</v>
      </c>
      <c r="F5111" s="38" t="s">
        <v>3894</v>
      </c>
      <c r="G5111" s="36" t="s">
        <v>9253</v>
      </c>
      <c r="H5111" s="42">
        <v>1852691.5585035</v>
      </c>
      <c r="I5111" s="39"/>
      <c r="J5111" s="42">
        <f t="shared" si="212"/>
        <v>1852691.5585035</v>
      </c>
      <c r="K5111" s="43">
        <v>0</v>
      </c>
      <c r="L5111" s="36">
        <v>100</v>
      </c>
      <c r="M5111" s="36">
        <v>1</v>
      </c>
      <c r="N5111" s="40" t="s">
        <v>10960</v>
      </c>
      <c r="O5111" s="37" t="s">
        <v>10961</v>
      </c>
      <c r="P5111" s="36">
        <v>234</v>
      </c>
      <c r="Q5111" s="37" t="s">
        <v>9330</v>
      </c>
    </row>
    <row r="5112" spans="1:17" ht="15" customHeight="1">
      <c r="A5112" s="35">
        <v>250002</v>
      </c>
      <c r="B5112" s="36" t="s">
        <v>10602</v>
      </c>
      <c r="C5112" s="37" t="s">
        <v>9240</v>
      </c>
      <c r="D5112" s="37" t="s">
        <v>9329</v>
      </c>
      <c r="E5112" s="35" t="s">
        <v>12954</v>
      </c>
      <c r="F5112" s="38" t="s">
        <v>3890</v>
      </c>
      <c r="G5112" s="36" t="s">
        <v>9253</v>
      </c>
      <c r="H5112" s="42">
        <v>1852691.5585035</v>
      </c>
      <c r="I5112" s="39"/>
      <c r="J5112" s="42">
        <f t="shared" si="212"/>
        <v>1852691.5585035</v>
      </c>
      <c r="K5112" s="43">
        <v>0</v>
      </c>
      <c r="L5112" s="36">
        <v>100</v>
      </c>
      <c r="M5112" s="36">
        <v>1</v>
      </c>
      <c r="N5112" s="40" t="s">
        <v>11024</v>
      </c>
      <c r="O5112" s="37" t="s">
        <v>10961</v>
      </c>
      <c r="P5112" s="36">
        <v>234</v>
      </c>
      <c r="Q5112" s="37" t="s">
        <v>9330</v>
      </c>
    </row>
    <row r="5113" spans="1:17" ht="15" customHeight="1">
      <c r="A5113" s="35">
        <v>272301</v>
      </c>
      <c r="B5113" s="36" t="s">
        <v>10602</v>
      </c>
      <c r="C5113" s="37" t="s">
        <v>9240</v>
      </c>
      <c r="D5113" s="37" t="s">
        <v>9329</v>
      </c>
      <c r="E5113" s="35" t="s">
        <v>12955</v>
      </c>
      <c r="F5113" s="38" t="s">
        <v>3896</v>
      </c>
      <c r="G5113" s="36" t="s">
        <v>9253</v>
      </c>
      <c r="H5113" s="42">
        <v>1852691.5585035</v>
      </c>
      <c r="I5113" s="39"/>
      <c r="J5113" s="42">
        <f t="shared" si="212"/>
        <v>1852691.5585035</v>
      </c>
      <c r="K5113" s="43">
        <v>0</v>
      </c>
      <c r="L5113" s="36">
        <v>100</v>
      </c>
      <c r="M5113" s="36">
        <v>1</v>
      </c>
      <c r="N5113" s="40" t="s">
        <v>10960</v>
      </c>
      <c r="O5113" s="37" t="s">
        <v>10961</v>
      </c>
      <c r="P5113" s="36">
        <v>234</v>
      </c>
      <c r="Q5113" s="37" t="s">
        <v>9330</v>
      </c>
    </row>
    <row r="5114" spans="1:17" ht="15" customHeight="1">
      <c r="A5114" s="35">
        <v>511704</v>
      </c>
      <c r="B5114" s="36" t="s">
        <v>10602</v>
      </c>
      <c r="C5114" s="37" t="s">
        <v>9240</v>
      </c>
      <c r="D5114" s="37" t="s">
        <v>9241</v>
      </c>
      <c r="E5114" s="35">
        <v>511704</v>
      </c>
      <c r="F5114" s="37" t="s">
        <v>12956</v>
      </c>
      <c r="G5114" s="36" t="s">
        <v>9253</v>
      </c>
      <c r="H5114" s="42">
        <v>2139336.7924500001</v>
      </c>
      <c r="I5114" s="39"/>
      <c r="J5114" s="42">
        <f t="shared" si="212"/>
        <v>2139336.7924500001</v>
      </c>
      <c r="K5114" s="36">
        <v>0</v>
      </c>
      <c r="L5114" s="36">
        <v>100</v>
      </c>
      <c r="M5114" s="36">
        <v>1</v>
      </c>
      <c r="N5114" s="40" t="s">
        <v>9684</v>
      </c>
      <c r="O5114" s="37" t="s">
        <v>9844</v>
      </c>
      <c r="P5114" s="36">
        <v>235</v>
      </c>
      <c r="Q5114" s="37" t="s">
        <v>9246</v>
      </c>
    </row>
    <row r="5115" spans="1:17" ht="15" customHeight="1">
      <c r="A5115" s="35">
        <v>860103</v>
      </c>
      <c r="B5115" s="36" t="s">
        <v>10602</v>
      </c>
      <c r="C5115" s="37" t="s">
        <v>9343</v>
      </c>
      <c r="D5115" s="37" t="s">
        <v>9344</v>
      </c>
      <c r="E5115" s="35">
        <v>860103</v>
      </c>
      <c r="F5115" s="38" t="s">
        <v>4018</v>
      </c>
      <c r="G5115" s="36" t="s">
        <v>9253</v>
      </c>
      <c r="H5115" s="42">
        <v>875410.8105599999</v>
      </c>
      <c r="I5115" s="39"/>
      <c r="J5115" s="42">
        <f t="shared" si="212"/>
        <v>875410.8105599999</v>
      </c>
      <c r="K5115" s="43">
        <v>0</v>
      </c>
      <c r="L5115" s="36">
        <v>100</v>
      </c>
      <c r="M5115" s="36">
        <v>1</v>
      </c>
      <c r="N5115" s="40" t="s">
        <v>10837</v>
      </c>
      <c r="O5115" s="37" t="s">
        <v>9245</v>
      </c>
      <c r="P5115" s="36">
        <v>369</v>
      </c>
      <c r="Q5115" s="37" t="s">
        <v>9386</v>
      </c>
    </row>
    <row r="5116" spans="1:17" ht="15" customHeight="1">
      <c r="A5116" s="35">
        <v>272103</v>
      </c>
      <c r="B5116" s="36" t="s">
        <v>10602</v>
      </c>
      <c r="C5116" s="37" t="s">
        <v>9240</v>
      </c>
      <c r="D5116" s="37" t="s">
        <v>9300</v>
      </c>
      <c r="E5116" s="35" t="s">
        <v>12957</v>
      </c>
      <c r="F5116" s="38" t="s">
        <v>3895</v>
      </c>
      <c r="G5116" s="36" t="s">
        <v>9253</v>
      </c>
      <c r="H5116" s="42">
        <v>1852691.5585035</v>
      </c>
      <c r="I5116" s="39"/>
      <c r="J5116" s="42">
        <f t="shared" si="212"/>
        <v>1852691.5585035</v>
      </c>
      <c r="K5116" s="43">
        <v>0</v>
      </c>
      <c r="L5116" s="36">
        <v>100</v>
      </c>
      <c r="M5116" s="36">
        <v>1</v>
      </c>
      <c r="N5116" s="40" t="s">
        <v>11024</v>
      </c>
      <c r="O5116" s="37" t="s">
        <v>10961</v>
      </c>
      <c r="P5116" s="36">
        <v>205</v>
      </c>
      <c r="Q5116" s="37" t="s">
        <v>9302</v>
      </c>
    </row>
    <row r="5117" spans="1:17" ht="15" customHeight="1">
      <c r="A5117" s="35">
        <v>272302</v>
      </c>
      <c r="B5117" s="36" t="s">
        <v>10602</v>
      </c>
      <c r="C5117" s="37" t="s">
        <v>9240</v>
      </c>
      <c r="D5117" s="37" t="s">
        <v>9300</v>
      </c>
      <c r="E5117" s="35" t="s">
        <v>12958</v>
      </c>
      <c r="F5117" s="38" t="s">
        <v>3897</v>
      </c>
      <c r="G5117" s="36" t="s">
        <v>9253</v>
      </c>
      <c r="H5117" s="42">
        <v>1852691.5585035</v>
      </c>
      <c r="I5117" s="39"/>
      <c r="J5117" s="42">
        <f t="shared" si="212"/>
        <v>1852691.5585035</v>
      </c>
      <c r="K5117" s="43">
        <v>0</v>
      </c>
      <c r="L5117" s="36">
        <v>100</v>
      </c>
      <c r="M5117" s="36">
        <v>1</v>
      </c>
      <c r="N5117" s="40" t="s">
        <v>11024</v>
      </c>
      <c r="O5117" s="37" t="s">
        <v>10961</v>
      </c>
      <c r="P5117" s="36">
        <v>205</v>
      </c>
      <c r="Q5117" s="37" t="s">
        <v>9302</v>
      </c>
    </row>
    <row r="5118" spans="1:17" ht="15" customHeight="1">
      <c r="A5118" s="35">
        <v>671201</v>
      </c>
      <c r="B5118" s="36" t="s">
        <v>10602</v>
      </c>
      <c r="C5118" s="37" t="s">
        <v>9240</v>
      </c>
      <c r="D5118" s="37" t="s">
        <v>9247</v>
      </c>
      <c r="E5118" s="35">
        <v>671201</v>
      </c>
      <c r="F5118" s="38" t="s">
        <v>3980</v>
      </c>
      <c r="G5118" s="36" t="s">
        <v>9253</v>
      </c>
      <c r="H5118" s="42">
        <v>1022689.7237699999</v>
      </c>
      <c r="I5118" s="39"/>
      <c r="J5118" s="42">
        <f t="shared" si="212"/>
        <v>1022689.7237699999</v>
      </c>
      <c r="K5118" s="43">
        <v>0</v>
      </c>
      <c r="L5118" s="36">
        <v>100</v>
      </c>
      <c r="M5118" s="36">
        <v>1</v>
      </c>
      <c r="N5118" s="40" t="s">
        <v>9868</v>
      </c>
      <c r="O5118" s="37" t="s">
        <v>12959</v>
      </c>
      <c r="P5118" s="36">
        <v>204</v>
      </c>
      <c r="Q5118" s="37" t="s">
        <v>9248</v>
      </c>
    </row>
    <row r="5119" spans="1:17" ht="15" customHeight="1">
      <c r="A5119" s="35">
        <v>774911</v>
      </c>
      <c r="B5119" s="36" t="s">
        <v>10602</v>
      </c>
      <c r="C5119" s="37" t="s">
        <v>9331</v>
      </c>
      <c r="D5119" s="37" t="s">
        <v>10692</v>
      </c>
      <c r="E5119" s="35" t="s">
        <v>12960</v>
      </c>
      <c r="F5119" s="38" t="s">
        <v>12961</v>
      </c>
      <c r="G5119" s="36" t="s">
        <v>9253</v>
      </c>
      <c r="H5119" s="42">
        <v>1713048.1408954486</v>
      </c>
      <c r="I5119" s="39"/>
      <c r="J5119" s="42">
        <f t="shared" si="212"/>
        <v>1713048.1408954486</v>
      </c>
      <c r="K5119" s="43">
        <v>0</v>
      </c>
      <c r="L5119" s="36">
        <v>100</v>
      </c>
      <c r="M5119" s="36">
        <v>1</v>
      </c>
      <c r="N5119" s="37" t="s">
        <v>11343</v>
      </c>
      <c r="O5119" s="37" t="s">
        <v>10695</v>
      </c>
      <c r="P5119" s="36">
        <v>745</v>
      </c>
      <c r="Q5119" s="37" t="s">
        <v>9850</v>
      </c>
    </row>
    <row r="5120" spans="1:17" ht="15" customHeight="1">
      <c r="A5120" s="35">
        <v>382102</v>
      </c>
      <c r="B5120" s="36" t="s">
        <v>10602</v>
      </c>
      <c r="C5120" s="37" t="s">
        <v>9240</v>
      </c>
      <c r="D5120" s="37" t="s">
        <v>9296</v>
      </c>
      <c r="E5120" s="35">
        <v>382102</v>
      </c>
      <c r="F5120" s="37" t="s">
        <v>3985</v>
      </c>
      <c r="G5120" s="36" t="s">
        <v>9253</v>
      </c>
      <c r="H5120" s="42">
        <v>2008416.2798699997</v>
      </c>
      <c r="I5120" s="39"/>
      <c r="J5120" s="42">
        <f t="shared" si="212"/>
        <v>2008416.2798699997</v>
      </c>
      <c r="K5120" s="36">
        <v>0</v>
      </c>
      <c r="L5120" s="36">
        <v>100</v>
      </c>
      <c r="M5120" s="36">
        <v>1</v>
      </c>
      <c r="N5120" s="40" t="s">
        <v>9684</v>
      </c>
      <c r="O5120" s="37" t="s">
        <v>9844</v>
      </c>
      <c r="P5120" s="36">
        <v>202</v>
      </c>
      <c r="Q5120" s="37" t="s">
        <v>9298</v>
      </c>
    </row>
    <row r="5121" spans="1:17" ht="15" customHeight="1">
      <c r="A5121" s="35">
        <v>272101</v>
      </c>
      <c r="B5121" s="36" t="s">
        <v>10602</v>
      </c>
      <c r="C5121" s="37" t="s">
        <v>9240</v>
      </c>
      <c r="D5121" s="37" t="s">
        <v>9300</v>
      </c>
      <c r="E5121" s="35" t="s">
        <v>12962</v>
      </c>
      <c r="F5121" s="38" t="s">
        <v>3893</v>
      </c>
      <c r="G5121" s="36" t="s">
        <v>9253</v>
      </c>
      <c r="H5121" s="42">
        <v>1852691.5585035</v>
      </c>
      <c r="I5121" s="39"/>
      <c r="J5121" s="42">
        <f t="shared" si="212"/>
        <v>1852691.5585035</v>
      </c>
      <c r="K5121" s="43">
        <v>0</v>
      </c>
      <c r="L5121" s="36">
        <v>100</v>
      </c>
      <c r="M5121" s="36">
        <v>1</v>
      </c>
      <c r="N5121" s="40" t="s">
        <v>11024</v>
      </c>
      <c r="O5121" s="37" t="s">
        <v>10961</v>
      </c>
      <c r="P5121" s="36">
        <v>205</v>
      </c>
      <c r="Q5121" s="37" t="s">
        <v>9302</v>
      </c>
    </row>
    <row r="5122" spans="1:17" ht="15" customHeight="1">
      <c r="A5122" s="35">
        <v>314602</v>
      </c>
      <c r="B5122" s="36" t="s">
        <v>10602</v>
      </c>
      <c r="C5122" s="37" t="s">
        <v>9240</v>
      </c>
      <c r="D5122" s="37" t="s">
        <v>9311</v>
      </c>
      <c r="E5122" s="35" t="s">
        <v>12963</v>
      </c>
      <c r="F5122" s="38" t="s">
        <v>4031</v>
      </c>
      <c r="G5122" s="36" t="s">
        <v>9253</v>
      </c>
      <c r="H5122" s="42">
        <v>1852691.5585035</v>
      </c>
      <c r="I5122" s="39"/>
      <c r="J5122" s="42">
        <f t="shared" si="212"/>
        <v>1852691.5585035</v>
      </c>
      <c r="K5122" s="43">
        <v>0</v>
      </c>
      <c r="L5122" s="36">
        <v>100</v>
      </c>
      <c r="M5122" s="36">
        <v>1</v>
      </c>
      <c r="N5122" s="40" t="s">
        <v>10801</v>
      </c>
      <c r="O5122" s="37" t="s">
        <v>10802</v>
      </c>
      <c r="P5122" s="36">
        <v>234</v>
      </c>
      <c r="Q5122" s="37" t="s">
        <v>9330</v>
      </c>
    </row>
    <row r="5123" spans="1:17" ht="15" customHeight="1">
      <c r="A5123" s="35">
        <v>314601</v>
      </c>
      <c r="B5123" s="36" t="s">
        <v>10602</v>
      </c>
      <c r="C5123" s="37" t="s">
        <v>9240</v>
      </c>
      <c r="D5123" s="37" t="s">
        <v>9329</v>
      </c>
      <c r="E5123" s="35" t="s">
        <v>12964</v>
      </c>
      <c r="F5123" s="38" t="s">
        <v>12965</v>
      </c>
      <c r="G5123" s="36" t="s">
        <v>9253</v>
      </c>
      <c r="H5123" s="42">
        <v>1852691.5585035</v>
      </c>
      <c r="I5123" s="39"/>
      <c r="J5123" s="42">
        <f t="shared" si="212"/>
        <v>1852691.5585035</v>
      </c>
      <c r="K5123" s="43">
        <v>0</v>
      </c>
      <c r="L5123" s="36">
        <v>100</v>
      </c>
      <c r="M5123" s="36">
        <v>1</v>
      </c>
      <c r="N5123" s="40" t="s">
        <v>11024</v>
      </c>
      <c r="O5123" s="37" t="s">
        <v>10961</v>
      </c>
      <c r="P5123" s="36">
        <v>234</v>
      </c>
      <c r="Q5123" s="37" t="s">
        <v>9330</v>
      </c>
    </row>
    <row r="5124" spans="1:17" ht="15" customHeight="1">
      <c r="A5124" s="35">
        <v>832102</v>
      </c>
      <c r="B5124" s="36" t="s">
        <v>10602</v>
      </c>
      <c r="C5124" s="37" t="s">
        <v>9331</v>
      </c>
      <c r="D5124" s="37" t="s">
        <v>10692</v>
      </c>
      <c r="E5124" s="35" t="s">
        <v>12966</v>
      </c>
      <c r="F5124" s="38" t="s">
        <v>12967</v>
      </c>
      <c r="G5124" s="36" t="s">
        <v>9253</v>
      </c>
      <c r="H5124" s="42">
        <v>1154195.1322901999</v>
      </c>
      <c r="I5124" s="39"/>
      <c r="J5124" s="42">
        <f t="shared" si="212"/>
        <v>1154195.1322901999</v>
      </c>
      <c r="K5124" s="43">
        <v>0</v>
      </c>
      <c r="L5124" s="36">
        <v>100</v>
      </c>
      <c r="M5124" s="36">
        <v>1</v>
      </c>
      <c r="N5124" s="37" t="s">
        <v>10694</v>
      </c>
      <c r="O5124" s="37" t="s">
        <v>10695</v>
      </c>
      <c r="P5124" s="36">
        <v>745</v>
      </c>
      <c r="Q5124" s="37" t="s">
        <v>9850</v>
      </c>
    </row>
    <row r="5125" spans="1:17" ht="15" customHeight="1">
      <c r="A5125" s="35">
        <v>832101</v>
      </c>
      <c r="B5125" s="36" t="s">
        <v>10602</v>
      </c>
      <c r="C5125" s="37" t="s">
        <v>9240</v>
      </c>
      <c r="D5125" s="37" t="s">
        <v>9263</v>
      </c>
      <c r="E5125" s="35">
        <v>832101</v>
      </c>
      <c r="F5125" s="38" t="s">
        <v>12968</v>
      </c>
      <c r="G5125" s="36" t="s">
        <v>9253</v>
      </c>
      <c r="H5125" s="42">
        <v>2139336.7924500001</v>
      </c>
      <c r="I5125" s="39"/>
      <c r="J5125" s="42">
        <f t="shared" si="212"/>
        <v>2139336.7924500001</v>
      </c>
      <c r="K5125" s="43">
        <v>0</v>
      </c>
      <c r="L5125" s="36">
        <v>100</v>
      </c>
      <c r="M5125" s="36">
        <v>1</v>
      </c>
      <c r="N5125" s="40" t="s">
        <v>9684</v>
      </c>
      <c r="O5125" s="37" t="s">
        <v>9844</v>
      </c>
      <c r="P5125" s="36">
        <v>207</v>
      </c>
      <c r="Q5125" s="37" t="s">
        <v>9266</v>
      </c>
    </row>
    <row r="5126" spans="1:17" ht="15" customHeight="1">
      <c r="A5126" s="35">
        <v>552603</v>
      </c>
      <c r="B5126" s="36" t="s">
        <v>10602</v>
      </c>
      <c r="C5126" s="37" t="s">
        <v>9331</v>
      </c>
      <c r="D5126" s="37" t="s">
        <v>10692</v>
      </c>
      <c r="E5126" s="35" t="s">
        <v>12969</v>
      </c>
      <c r="F5126" s="38" t="s">
        <v>8195</v>
      </c>
      <c r="G5126" s="36" t="s">
        <v>9253</v>
      </c>
      <c r="H5126" s="42">
        <v>1946911.5693027</v>
      </c>
      <c r="I5126" s="39"/>
      <c r="J5126" s="42">
        <f t="shared" si="212"/>
        <v>1946911.5693027</v>
      </c>
      <c r="K5126" s="43">
        <v>0</v>
      </c>
      <c r="L5126" s="36">
        <v>100</v>
      </c>
      <c r="M5126" s="36">
        <v>1</v>
      </c>
      <c r="N5126" s="37" t="s">
        <v>11343</v>
      </c>
      <c r="O5126" s="37" t="s">
        <v>10695</v>
      </c>
      <c r="P5126" s="36">
        <v>745</v>
      </c>
      <c r="Q5126" s="37" t="s">
        <v>9850</v>
      </c>
    </row>
    <row r="5127" spans="1:17" ht="15" customHeight="1">
      <c r="A5127" s="35">
        <v>552605</v>
      </c>
      <c r="B5127" s="36" t="s">
        <v>10602</v>
      </c>
      <c r="C5127" s="37" t="s">
        <v>9240</v>
      </c>
      <c r="D5127" s="37" t="s">
        <v>9260</v>
      </c>
      <c r="E5127" s="35">
        <v>552605</v>
      </c>
      <c r="F5127" s="37" t="s">
        <v>7639</v>
      </c>
      <c r="G5127" s="36" t="s">
        <v>9253</v>
      </c>
      <c r="H5127" s="42">
        <v>5284776.2467500009</v>
      </c>
      <c r="I5127" s="39"/>
      <c r="J5127" s="42">
        <f t="shared" si="212"/>
        <v>5284776.2467500009</v>
      </c>
      <c r="K5127" s="43">
        <v>0</v>
      </c>
      <c r="L5127" s="36">
        <v>100</v>
      </c>
      <c r="M5127" s="36">
        <v>1</v>
      </c>
      <c r="N5127" s="40" t="s">
        <v>9684</v>
      </c>
      <c r="O5127" s="37" t="s">
        <v>9844</v>
      </c>
      <c r="P5127" s="36">
        <v>215</v>
      </c>
      <c r="Q5127" s="37" t="s">
        <v>9262</v>
      </c>
    </row>
    <row r="5128" spans="1:17" ht="15" customHeight="1">
      <c r="A5128" s="35">
        <v>332703</v>
      </c>
      <c r="B5128" s="36" t="s">
        <v>10602</v>
      </c>
      <c r="C5128" s="37" t="s">
        <v>9343</v>
      </c>
      <c r="D5128" s="37" t="s">
        <v>10262</v>
      </c>
      <c r="E5128" s="35" t="s">
        <v>12970</v>
      </c>
      <c r="F5128" s="37" t="s">
        <v>12971</v>
      </c>
      <c r="G5128" s="36" t="s">
        <v>9253</v>
      </c>
      <c r="H5128" s="42">
        <v>1695383.1024305997</v>
      </c>
      <c r="I5128" s="39"/>
      <c r="J5128" s="42">
        <f t="shared" si="212"/>
        <v>1695383.1024305997</v>
      </c>
      <c r="K5128" s="36">
        <v>0</v>
      </c>
      <c r="L5128" s="36">
        <v>100</v>
      </c>
      <c r="M5128" s="36">
        <v>1</v>
      </c>
      <c r="N5128" s="40" t="s">
        <v>10801</v>
      </c>
      <c r="O5128" s="37" t="s">
        <v>10802</v>
      </c>
      <c r="P5128" s="36">
        <v>234</v>
      </c>
      <c r="Q5128" s="37" t="s">
        <v>9330</v>
      </c>
    </row>
    <row r="5129" spans="1:17" ht="15" customHeight="1">
      <c r="A5129" s="35">
        <v>332801</v>
      </c>
      <c r="B5129" s="36" t="s">
        <v>10602</v>
      </c>
      <c r="C5129" s="37" t="s">
        <v>9240</v>
      </c>
      <c r="D5129" s="37" t="s">
        <v>9329</v>
      </c>
      <c r="E5129" s="35" t="s">
        <v>12972</v>
      </c>
      <c r="F5129" s="38" t="s">
        <v>3912</v>
      </c>
      <c r="G5129" s="36" t="s">
        <v>9253</v>
      </c>
      <c r="H5129" s="42">
        <v>1852691.5585035</v>
      </c>
      <c r="I5129" s="39"/>
      <c r="J5129" s="42">
        <f t="shared" si="212"/>
        <v>1852691.5585035</v>
      </c>
      <c r="K5129" s="43">
        <v>0</v>
      </c>
      <c r="L5129" s="36">
        <v>100</v>
      </c>
      <c r="M5129" s="36">
        <v>1</v>
      </c>
      <c r="N5129" s="40" t="s">
        <v>11609</v>
      </c>
      <c r="O5129" s="37" t="s">
        <v>11610</v>
      </c>
      <c r="P5129" s="36">
        <v>234</v>
      </c>
      <c r="Q5129" s="37" t="s">
        <v>9330</v>
      </c>
    </row>
    <row r="5130" spans="1:17" ht="15" customHeight="1">
      <c r="A5130" s="35">
        <v>332704</v>
      </c>
      <c r="B5130" s="36" t="s">
        <v>10602</v>
      </c>
      <c r="C5130" s="37" t="s">
        <v>9343</v>
      </c>
      <c r="D5130" s="37" t="s">
        <v>10262</v>
      </c>
      <c r="E5130" s="35" t="s">
        <v>12973</v>
      </c>
      <c r="F5130" s="37" t="s">
        <v>4059</v>
      </c>
      <c r="G5130" s="36" t="s">
        <v>9253</v>
      </c>
      <c r="H5130" s="42">
        <v>1995869.4242293949</v>
      </c>
      <c r="I5130" s="39"/>
      <c r="J5130" s="42">
        <f t="shared" si="212"/>
        <v>1995869.4242293949</v>
      </c>
      <c r="K5130" s="36">
        <v>0</v>
      </c>
      <c r="L5130" s="36">
        <v>100</v>
      </c>
      <c r="M5130" s="36">
        <v>1</v>
      </c>
      <c r="N5130" s="40" t="s">
        <v>10801</v>
      </c>
      <c r="O5130" s="37" t="s">
        <v>10802</v>
      </c>
      <c r="P5130" s="36">
        <v>234</v>
      </c>
      <c r="Q5130" s="37" t="s">
        <v>9330</v>
      </c>
    </row>
    <row r="5131" spans="1:17" ht="15" customHeight="1">
      <c r="A5131" s="35">
        <v>860101</v>
      </c>
      <c r="B5131" s="36" t="s">
        <v>10602</v>
      </c>
      <c r="C5131" s="37" t="s">
        <v>9343</v>
      </c>
      <c r="D5131" s="37" t="s">
        <v>9344</v>
      </c>
      <c r="E5131" s="35">
        <v>860101</v>
      </c>
      <c r="F5131" s="38" t="s">
        <v>12974</v>
      </c>
      <c r="G5131" s="36" t="s">
        <v>9253</v>
      </c>
      <c r="H5131" s="42">
        <v>386241.64683390007</v>
      </c>
      <c r="I5131" s="39"/>
      <c r="J5131" s="42">
        <f t="shared" si="212"/>
        <v>386241.64683390007</v>
      </c>
      <c r="K5131" s="43">
        <v>0</v>
      </c>
      <c r="L5131" s="36">
        <v>100</v>
      </c>
      <c r="M5131" s="36">
        <v>1</v>
      </c>
      <c r="N5131" s="40" t="s">
        <v>11066</v>
      </c>
      <c r="O5131" s="37" t="s">
        <v>11067</v>
      </c>
      <c r="P5131" s="36">
        <v>369</v>
      </c>
      <c r="Q5131" s="37" t="s">
        <v>9386</v>
      </c>
    </row>
    <row r="5132" spans="1:17" ht="15" customHeight="1">
      <c r="A5132" s="35">
        <v>641101</v>
      </c>
      <c r="B5132" s="36" t="s">
        <v>10602</v>
      </c>
      <c r="C5132" s="37" t="s">
        <v>9240</v>
      </c>
      <c r="D5132" s="37" t="s">
        <v>9260</v>
      </c>
      <c r="E5132" s="35">
        <v>641101</v>
      </c>
      <c r="F5132" s="38" t="s">
        <v>3974</v>
      </c>
      <c r="G5132" s="36" t="s">
        <v>9253</v>
      </c>
      <c r="H5132" s="42">
        <v>1022689.7237699999</v>
      </c>
      <c r="I5132" s="39"/>
      <c r="J5132" s="42">
        <f t="shared" si="212"/>
        <v>1022689.7237699999</v>
      </c>
      <c r="K5132" s="43">
        <v>0</v>
      </c>
      <c r="L5132" s="36">
        <v>100</v>
      </c>
      <c r="M5132" s="36">
        <v>1</v>
      </c>
      <c r="N5132" s="40" t="s">
        <v>9868</v>
      </c>
      <c r="O5132" s="37" t="s">
        <v>12959</v>
      </c>
      <c r="P5132" s="36">
        <v>215</v>
      </c>
      <c r="Q5132" s="37" t="s">
        <v>9262</v>
      </c>
    </row>
    <row r="5133" spans="1:17" ht="15" customHeight="1">
      <c r="A5133" s="35">
        <v>272402</v>
      </c>
      <c r="B5133" s="36" t="s">
        <v>10602</v>
      </c>
      <c r="C5133" s="37" t="s">
        <v>9240</v>
      </c>
      <c r="D5133" s="37" t="s">
        <v>9329</v>
      </c>
      <c r="E5133" s="35" t="s">
        <v>12975</v>
      </c>
      <c r="F5133" s="38" t="s">
        <v>3898</v>
      </c>
      <c r="G5133" s="36" t="s">
        <v>9253</v>
      </c>
      <c r="H5133" s="42">
        <v>1852691.5585035</v>
      </c>
      <c r="I5133" s="39"/>
      <c r="J5133" s="42">
        <f t="shared" si="212"/>
        <v>1852691.5585035</v>
      </c>
      <c r="K5133" s="43">
        <v>0</v>
      </c>
      <c r="L5133" s="36">
        <v>100</v>
      </c>
      <c r="M5133" s="36">
        <v>1</v>
      </c>
      <c r="N5133" s="40" t="s">
        <v>10960</v>
      </c>
      <c r="O5133" s="37" t="s">
        <v>10961</v>
      </c>
      <c r="P5133" s="36">
        <v>234</v>
      </c>
      <c r="Q5133" s="37" t="s">
        <v>9330</v>
      </c>
    </row>
    <row r="5134" spans="1:17" ht="15" customHeight="1">
      <c r="A5134" s="35">
        <v>521002</v>
      </c>
      <c r="B5134" s="36" t="s">
        <v>10602</v>
      </c>
      <c r="C5134" s="37" t="s">
        <v>9331</v>
      </c>
      <c r="D5134" s="37" t="s">
        <v>10692</v>
      </c>
      <c r="E5134" s="35" t="s">
        <v>12976</v>
      </c>
      <c r="F5134" s="38" t="s">
        <v>12977</v>
      </c>
      <c r="G5134" s="36" t="s">
        <v>9253</v>
      </c>
      <c r="H5134" s="42">
        <v>1712098.3911071036</v>
      </c>
      <c r="I5134" s="39"/>
      <c r="J5134" s="42">
        <f t="shared" si="212"/>
        <v>1712098.3911071036</v>
      </c>
      <c r="K5134" s="43">
        <v>0</v>
      </c>
      <c r="L5134" s="36">
        <v>100</v>
      </c>
      <c r="M5134" s="36">
        <v>1</v>
      </c>
      <c r="N5134" s="37" t="s">
        <v>11343</v>
      </c>
      <c r="O5134" s="37" t="s">
        <v>10695</v>
      </c>
      <c r="P5134" s="36">
        <v>745</v>
      </c>
      <c r="Q5134" s="37" t="s">
        <v>9850</v>
      </c>
    </row>
    <row r="5135" spans="1:17" ht="15" customHeight="1">
      <c r="A5135" s="35">
        <v>651203</v>
      </c>
      <c r="B5135" s="36" t="s">
        <v>10602</v>
      </c>
      <c r="C5135" s="37" t="s">
        <v>9331</v>
      </c>
      <c r="D5135" s="37" t="s">
        <v>10692</v>
      </c>
      <c r="E5135" s="35" t="s">
        <v>12978</v>
      </c>
      <c r="F5135" s="38" t="s">
        <v>12979</v>
      </c>
      <c r="G5135" s="36" t="s">
        <v>9253</v>
      </c>
      <c r="H5135" s="42">
        <v>1852691.5585035</v>
      </c>
      <c r="I5135" s="39"/>
      <c r="J5135" s="42">
        <f t="shared" si="212"/>
        <v>1852691.5585035</v>
      </c>
      <c r="K5135" s="43">
        <v>0</v>
      </c>
      <c r="L5135" s="36">
        <v>100</v>
      </c>
      <c r="M5135" s="36">
        <v>1</v>
      </c>
      <c r="N5135" s="37" t="s">
        <v>11343</v>
      </c>
      <c r="O5135" s="37" t="s">
        <v>10695</v>
      </c>
      <c r="P5135" s="36">
        <v>745</v>
      </c>
      <c r="Q5135" s="37" t="s">
        <v>9850</v>
      </c>
    </row>
    <row r="5136" spans="1:17" ht="15" customHeight="1">
      <c r="A5136" s="35">
        <v>291204</v>
      </c>
      <c r="B5136" s="36" t="s">
        <v>10602</v>
      </c>
      <c r="C5136" s="37" t="s">
        <v>9240</v>
      </c>
      <c r="D5136" s="37" t="s">
        <v>9329</v>
      </c>
      <c r="E5136" s="35" t="s">
        <v>12980</v>
      </c>
      <c r="F5136" s="38" t="s">
        <v>3902</v>
      </c>
      <c r="G5136" s="36" t="s">
        <v>9253</v>
      </c>
      <c r="H5136" s="42">
        <v>1852691.5585035</v>
      </c>
      <c r="I5136" s="39"/>
      <c r="J5136" s="42">
        <f t="shared" si="212"/>
        <v>1852691.5585035</v>
      </c>
      <c r="K5136" s="43">
        <v>0</v>
      </c>
      <c r="L5136" s="36">
        <v>100</v>
      </c>
      <c r="M5136" s="36">
        <v>1</v>
      </c>
      <c r="N5136" s="40" t="s">
        <v>10960</v>
      </c>
      <c r="O5136" s="37" t="s">
        <v>10961</v>
      </c>
      <c r="P5136" s="36">
        <v>234</v>
      </c>
      <c r="Q5136" s="37" t="s">
        <v>9330</v>
      </c>
    </row>
    <row r="5137" spans="1:17" ht="15" customHeight="1">
      <c r="A5137" s="35">
        <v>341201</v>
      </c>
      <c r="B5137" s="36" t="s">
        <v>10602</v>
      </c>
      <c r="C5137" s="37" t="s">
        <v>9331</v>
      </c>
      <c r="D5137" s="37" t="s">
        <v>10692</v>
      </c>
      <c r="E5137" s="35" t="s">
        <v>12981</v>
      </c>
      <c r="F5137" s="38" t="s">
        <v>3914</v>
      </c>
      <c r="G5137" s="36" t="s">
        <v>9253</v>
      </c>
      <c r="H5137" s="42">
        <v>1852691.5585035</v>
      </c>
      <c r="I5137" s="39"/>
      <c r="J5137" s="42">
        <f t="shared" si="212"/>
        <v>1852691.5585035</v>
      </c>
      <c r="K5137" s="43">
        <v>0</v>
      </c>
      <c r="L5137" s="36">
        <v>100</v>
      </c>
      <c r="M5137" s="36">
        <v>1</v>
      </c>
      <c r="N5137" s="37" t="s">
        <v>11343</v>
      </c>
      <c r="O5137" s="37" t="s">
        <v>10695</v>
      </c>
      <c r="P5137" s="36">
        <v>745</v>
      </c>
      <c r="Q5137" s="37" t="s">
        <v>9850</v>
      </c>
    </row>
    <row r="5138" spans="1:17" ht="15" customHeight="1">
      <c r="A5138" s="35">
        <v>341202</v>
      </c>
      <c r="B5138" s="36" t="s">
        <v>10602</v>
      </c>
      <c r="C5138" s="37" t="s">
        <v>9240</v>
      </c>
      <c r="D5138" s="37" t="s">
        <v>9329</v>
      </c>
      <c r="E5138" s="35" t="s">
        <v>12982</v>
      </c>
      <c r="F5138" s="38" t="s">
        <v>3915</v>
      </c>
      <c r="G5138" s="36" t="s">
        <v>9253</v>
      </c>
      <c r="H5138" s="42">
        <v>11015889.595939798</v>
      </c>
      <c r="I5138" s="39"/>
      <c r="J5138" s="42">
        <f t="shared" si="212"/>
        <v>11015889.595939798</v>
      </c>
      <c r="K5138" s="43">
        <v>0</v>
      </c>
      <c r="L5138" s="36">
        <v>100</v>
      </c>
      <c r="M5138" s="36">
        <v>1</v>
      </c>
      <c r="N5138" s="40" t="s">
        <v>9684</v>
      </c>
      <c r="O5138" s="37" t="s">
        <v>9844</v>
      </c>
      <c r="P5138" s="36">
        <v>234</v>
      </c>
      <c r="Q5138" s="37" t="s">
        <v>9330</v>
      </c>
    </row>
    <row r="5139" spans="1:17" ht="15" customHeight="1">
      <c r="A5139" s="35">
        <v>341204</v>
      </c>
      <c r="B5139" s="36" t="s">
        <v>10602</v>
      </c>
      <c r="C5139" s="37" t="s">
        <v>9240</v>
      </c>
      <c r="D5139" s="37" t="s">
        <v>9329</v>
      </c>
      <c r="E5139" s="35" t="s">
        <v>12983</v>
      </c>
      <c r="F5139" s="38" t="s">
        <v>12984</v>
      </c>
      <c r="G5139" s="36" t="s">
        <v>9253</v>
      </c>
      <c r="H5139" s="42">
        <v>11015889.595939798</v>
      </c>
      <c r="I5139" s="39"/>
      <c r="J5139" s="42">
        <f t="shared" si="212"/>
        <v>11015889.595939798</v>
      </c>
      <c r="K5139" s="43">
        <v>0</v>
      </c>
      <c r="L5139" s="36">
        <v>100</v>
      </c>
      <c r="M5139" s="36">
        <v>1</v>
      </c>
      <c r="N5139" s="40" t="s">
        <v>9684</v>
      </c>
      <c r="O5139" s="37" t="s">
        <v>9844</v>
      </c>
      <c r="P5139" s="36">
        <v>234</v>
      </c>
      <c r="Q5139" s="37" t="s">
        <v>9330</v>
      </c>
    </row>
    <row r="5140" spans="1:17" ht="15" customHeight="1">
      <c r="A5140" s="35">
        <v>341203</v>
      </c>
      <c r="B5140" s="36" t="s">
        <v>10602</v>
      </c>
      <c r="C5140" s="37" t="s">
        <v>9240</v>
      </c>
      <c r="D5140" s="37" t="s">
        <v>9329</v>
      </c>
      <c r="E5140" s="35" t="s">
        <v>12985</v>
      </c>
      <c r="F5140" s="38" t="s">
        <v>12986</v>
      </c>
      <c r="G5140" s="36" t="s">
        <v>9253</v>
      </c>
      <c r="H5140" s="42">
        <v>11015889.595939798</v>
      </c>
      <c r="I5140" s="39"/>
      <c r="J5140" s="42">
        <f t="shared" si="212"/>
        <v>11015889.595939798</v>
      </c>
      <c r="K5140" s="43">
        <v>0</v>
      </c>
      <c r="L5140" s="36">
        <v>100</v>
      </c>
      <c r="M5140" s="36">
        <v>1</v>
      </c>
      <c r="N5140" s="40" t="s">
        <v>9684</v>
      </c>
      <c r="O5140" s="37" t="s">
        <v>9844</v>
      </c>
      <c r="P5140" s="36">
        <v>234</v>
      </c>
      <c r="Q5140" s="37" t="s">
        <v>9330</v>
      </c>
    </row>
    <row r="5141" spans="1:17" ht="15" customHeight="1">
      <c r="A5141" s="35">
        <v>341205</v>
      </c>
      <c r="B5141" s="36" t="s">
        <v>10602</v>
      </c>
      <c r="C5141" s="37" t="s">
        <v>9240</v>
      </c>
      <c r="D5141" s="37" t="s">
        <v>9329</v>
      </c>
      <c r="E5141" s="35" t="s">
        <v>12987</v>
      </c>
      <c r="F5141" s="37" t="s">
        <v>12988</v>
      </c>
      <c r="G5141" s="36" t="s">
        <v>9253</v>
      </c>
      <c r="H5141" s="42">
        <v>11015889.595939798</v>
      </c>
      <c r="I5141" s="39"/>
      <c r="J5141" s="42">
        <f t="shared" ref="J5141:J5204" si="213">H5141</f>
        <v>11015889.595939798</v>
      </c>
      <c r="K5141" s="36">
        <v>0</v>
      </c>
      <c r="L5141" s="36">
        <v>100</v>
      </c>
      <c r="M5141" s="36">
        <v>1</v>
      </c>
      <c r="N5141" s="40" t="s">
        <v>9684</v>
      </c>
      <c r="O5141" s="37" t="s">
        <v>9844</v>
      </c>
      <c r="P5141" s="36">
        <v>234</v>
      </c>
      <c r="Q5141" s="37" t="s">
        <v>9330</v>
      </c>
    </row>
    <row r="5142" spans="1:17" ht="15" customHeight="1">
      <c r="A5142" s="35">
        <v>291203</v>
      </c>
      <c r="B5142" s="36" t="s">
        <v>10602</v>
      </c>
      <c r="C5142" s="37" t="s">
        <v>9240</v>
      </c>
      <c r="D5142" s="37" t="s">
        <v>9329</v>
      </c>
      <c r="E5142" s="35" t="s">
        <v>12989</v>
      </c>
      <c r="F5142" s="38" t="s">
        <v>3901</v>
      </c>
      <c r="G5142" s="36" t="s">
        <v>9253</v>
      </c>
      <c r="H5142" s="42">
        <v>1852691.5585035</v>
      </c>
      <c r="I5142" s="39"/>
      <c r="J5142" s="42">
        <f t="shared" si="213"/>
        <v>1852691.5585035</v>
      </c>
      <c r="K5142" s="43">
        <v>0</v>
      </c>
      <c r="L5142" s="36">
        <v>100</v>
      </c>
      <c r="M5142" s="36">
        <v>1</v>
      </c>
      <c r="N5142" s="40" t="s">
        <v>10960</v>
      </c>
      <c r="O5142" s="37" t="s">
        <v>10961</v>
      </c>
      <c r="P5142" s="36">
        <v>234</v>
      </c>
      <c r="Q5142" s="37" t="s">
        <v>9330</v>
      </c>
    </row>
    <row r="5143" spans="1:17" ht="15" customHeight="1">
      <c r="A5143" s="35">
        <v>542402</v>
      </c>
      <c r="B5143" s="36" t="s">
        <v>10602</v>
      </c>
      <c r="C5143" s="37" t="s">
        <v>9331</v>
      </c>
      <c r="D5143" s="37" t="s">
        <v>10692</v>
      </c>
      <c r="E5143" s="35" t="s">
        <v>12990</v>
      </c>
      <c r="F5143" s="38" t="s">
        <v>12991</v>
      </c>
      <c r="G5143" s="36" t="s">
        <v>9253</v>
      </c>
      <c r="H5143" s="42">
        <v>1398981.4382314484</v>
      </c>
      <c r="I5143" s="39"/>
      <c r="J5143" s="42">
        <f t="shared" si="213"/>
        <v>1398981.4382314484</v>
      </c>
      <c r="K5143" s="43">
        <v>0</v>
      </c>
      <c r="L5143" s="36">
        <v>100</v>
      </c>
      <c r="M5143" s="36">
        <v>1</v>
      </c>
      <c r="N5143" s="37" t="s">
        <v>10694</v>
      </c>
      <c r="O5143" s="37" t="s">
        <v>10695</v>
      </c>
      <c r="P5143" s="36">
        <v>745</v>
      </c>
      <c r="Q5143" s="37" t="s">
        <v>9850</v>
      </c>
    </row>
    <row r="5144" spans="1:17" ht="15" customHeight="1">
      <c r="A5144" s="35">
        <v>542403</v>
      </c>
      <c r="B5144" s="36" t="s">
        <v>10602</v>
      </c>
      <c r="C5144" s="37" t="s">
        <v>9240</v>
      </c>
      <c r="D5144" s="37" t="s">
        <v>9241</v>
      </c>
      <c r="E5144" s="35">
        <v>542403</v>
      </c>
      <c r="F5144" s="38" t="s">
        <v>3933</v>
      </c>
      <c r="G5144" s="36" t="s">
        <v>9253</v>
      </c>
      <c r="H5144" s="42">
        <v>8704932.440039549</v>
      </c>
      <c r="I5144" s="39"/>
      <c r="J5144" s="42">
        <f t="shared" si="213"/>
        <v>8704932.440039549</v>
      </c>
      <c r="K5144" s="43">
        <v>0</v>
      </c>
      <c r="L5144" s="36">
        <v>100</v>
      </c>
      <c r="M5144" s="36">
        <v>1</v>
      </c>
      <c r="N5144" s="40" t="s">
        <v>9684</v>
      </c>
      <c r="O5144" s="37" t="s">
        <v>9844</v>
      </c>
      <c r="P5144" s="36">
        <v>235</v>
      </c>
      <c r="Q5144" s="37" t="s">
        <v>9246</v>
      </c>
    </row>
    <row r="5145" spans="1:17" ht="15" customHeight="1">
      <c r="A5145" s="35">
        <v>542401</v>
      </c>
      <c r="B5145" s="36" t="s">
        <v>10602</v>
      </c>
      <c r="C5145" s="37" t="s">
        <v>9240</v>
      </c>
      <c r="D5145" s="37" t="s">
        <v>9241</v>
      </c>
      <c r="E5145" s="35">
        <v>542401</v>
      </c>
      <c r="F5145" s="37" t="s">
        <v>3932</v>
      </c>
      <c r="G5145" s="36" t="s">
        <v>9253</v>
      </c>
      <c r="H5145" s="42">
        <v>274808.36483100004</v>
      </c>
      <c r="I5145" s="39"/>
      <c r="J5145" s="42">
        <f t="shared" si="213"/>
        <v>274808.36483100004</v>
      </c>
      <c r="K5145" s="36">
        <v>0</v>
      </c>
      <c r="L5145" s="36">
        <v>100</v>
      </c>
      <c r="M5145" s="36">
        <v>1</v>
      </c>
      <c r="N5145" s="40" t="s">
        <v>12090</v>
      </c>
      <c r="O5145" s="37" t="s">
        <v>9245</v>
      </c>
      <c r="P5145" s="36">
        <v>203</v>
      </c>
      <c r="Q5145" s="37" t="s">
        <v>9385</v>
      </c>
    </row>
    <row r="5146" spans="1:17" ht="15" customHeight="1">
      <c r="A5146" s="35">
        <v>851103</v>
      </c>
      <c r="B5146" s="36" t="s">
        <v>10602</v>
      </c>
      <c r="C5146" s="37" t="s">
        <v>9331</v>
      </c>
      <c r="D5146" s="37" t="s">
        <v>10692</v>
      </c>
      <c r="E5146" s="35" t="s">
        <v>12992</v>
      </c>
      <c r="F5146" s="37" t="s">
        <v>12993</v>
      </c>
      <c r="G5146" s="36" t="s">
        <v>9253</v>
      </c>
      <c r="H5146" s="42">
        <v>1811923.2845999999</v>
      </c>
      <c r="I5146" s="39"/>
      <c r="J5146" s="42">
        <f t="shared" si="213"/>
        <v>1811923.2845999999</v>
      </c>
      <c r="K5146" s="43">
        <v>0</v>
      </c>
      <c r="L5146" s="36">
        <v>100</v>
      </c>
      <c r="M5146" s="36">
        <v>1</v>
      </c>
      <c r="N5146" s="37" t="s">
        <v>11343</v>
      </c>
      <c r="O5146" s="37" t="s">
        <v>9255</v>
      </c>
      <c r="P5146" s="36">
        <v>745</v>
      </c>
      <c r="Q5146" s="37" t="s">
        <v>9850</v>
      </c>
    </row>
    <row r="5147" spans="1:17" ht="15" customHeight="1">
      <c r="A5147" s="35">
        <v>851102</v>
      </c>
      <c r="B5147" s="36" t="s">
        <v>10602</v>
      </c>
      <c r="C5147" s="37" t="s">
        <v>9331</v>
      </c>
      <c r="D5147" s="37" t="s">
        <v>10692</v>
      </c>
      <c r="E5147" s="35" t="s">
        <v>12994</v>
      </c>
      <c r="F5147" s="38" t="s">
        <v>8217</v>
      </c>
      <c r="G5147" s="36" t="s">
        <v>9253</v>
      </c>
      <c r="H5147" s="42">
        <v>877423.85056755005</v>
      </c>
      <c r="I5147" s="39"/>
      <c r="J5147" s="42">
        <f t="shared" si="213"/>
        <v>877423.85056755005</v>
      </c>
      <c r="K5147" s="43">
        <v>0</v>
      </c>
      <c r="L5147" s="36">
        <v>100</v>
      </c>
      <c r="M5147" s="36">
        <v>1</v>
      </c>
      <c r="N5147" s="37" t="s">
        <v>10694</v>
      </c>
      <c r="O5147" s="37" t="s">
        <v>10695</v>
      </c>
      <c r="P5147" s="36">
        <v>745</v>
      </c>
      <c r="Q5147" s="37" t="s">
        <v>9850</v>
      </c>
    </row>
    <row r="5148" spans="1:17" ht="15" customHeight="1">
      <c r="A5148" s="35">
        <v>851104</v>
      </c>
      <c r="B5148" s="51" t="s">
        <v>10602</v>
      </c>
      <c r="C5148" s="37" t="s">
        <v>9331</v>
      </c>
      <c r="D5148" s="37" t="s">
        <v>10692</v>
      </c>
      <c r="E5148" s="35">
        <v>851104</v>
      </c>
      <c r="F5148" s="37" t="s">
        <v>8224</v>
      </c>
      <c r="G5148" s="36" t="s">
        <v>9253</v>
      </c>
      <c r="H5148" s="42">
        <v>4555955.6874000002</v>
      </c>
      <c r="I5148" s="39"/>
      <c r="J5148" s="42">
        <f t="shared" si="213"/>
        <v>4555955.6874000002</v>
      </c>
      <c r="K5148" s="52">
        <v>0</v>
      </c>
      <c r="L5148" s="52">
        <v>100</v>
      </c>
      <c r="M5148" s="51">
        <v>1</v>
      </c>
      <c r="N5148" s="53" t="s">
        <v>11343</v>
      </c>
      <c r="O5148" s="53" t="s">
        <v>10695</v>
      </c>
      <c r="P5148" s="36">
        <v>745</v>
      </c>
      <c r="Q5148" s="37" t="s">
        <v>9850</v>
      </c>
    </row>
    <row r="5149" spans="1:17" ht="15" customHeight="1">
      <c r="A5149" s="35">
        <v>340501</v>
      </c>
      <c r="B5149" s="36" t="s">
        <v>10602</v>
      </c>
      <c r="C5149" s="37" t="s">
        <v>9331</v>
      </c>
      <c r="D5149" s="37" t="s">
        <v>10692</v>
      </c>
      <c r="E5149" s="35" t="s">
        <v>12995</v>
      </c>
      <c r="F5149" s="37" t="s">
        <v>12996</v>
      </c>
      <c r="G5149" s="36" t="s">
        <v>9253</v>
      </c>
      <c r="H5149" s="42">
        <v>1310351.8411269002</v>
      </c>
      <c r="I5149" s="39"/>
      <c r="J5149" s="42">
        <f t="shared" si="213"/>
        <v>1310351.8411269002</v>
      </c>
      <c r="K5149" s="43">
        <v>0</v>
      </c>
      <c r="L5149" s="36">
        <v>100</v>
      </c>
      <c r="M5149" s="36">
        <v>1</v>
      </c>
      <c r="N5149" s="40" t="s">
        <v>12997</v>
      </c>
      <c r="O5149" s="37" t="s">
        <v>12998</v>
      </c>
      <c r="P5149" s="36">
        <v>234</v>
      </c>
      <c r="Q5149" s="37" t="s">
        <v>9330</v>
      </c>
    </row>
    <row r="5150" spans="1:17" ht="15" customHeight="1">
      <c r="A5150" s="35">
        <v>306101</v>
      </c>
      <c r="B5150" s="36" t="s">
        <v>10602</v>
      </c>
      <c r="C5150" s="37" t="s">
        <v>9240</v>
      </c>
      <c r="D5150" s="37" t="s">
        <v>9329</v>
      </c>
      <c r="E5150" s="35" t="s">
        <v>12999</v>
      </c>
      <c r="F5150" s="38" t="s">
        <v>3904</v>
      </c>
      <c r="G5150" s="36" t="s">
        <v>9253</v>
      </c>
      <c r="H5150" s="42">
        <v>1852691.5585035</v>
      </c>
      <c r="I5150" s="39"/>
      <c r="J5150" s="42">
        <f t="shared" si="213"/>
        <v>1852691.5585035</v>
      </c>
      <c r="K5150" s="43">
        <v>0</v>
      </c>
      <c r="L5150" s="36">
        <v>100</v>
      </c>
      <c r="M5150" s="36">
        <v>1</v>
      </c>
      <c r="N5150" s="40" t="s">
        <v>11024</v>
      </c>
      <c r="O5150" s="37" t="s">
        <v>10961</v>
      </c>
      <c r="P5150" s="36">
        <v>234</v>
      </c>
      <c r="Q5150" s="37" t="s">
        <v>9330</v>
      </c>
    </row>
    <row r="5151" spans="1:17" ht="15" customHeight="1">
      <c r="A5151" s="35">
        <v>774002</v>
      </c>
      <c r="B5151" s="36" t="s">
        <v>10602</v>
      </c>
      <c r="C5151" s="37" t="s">
        <v>9331</v>
      </c>
      <c r="D5151" s="37" t="s">
        <v>10692</v>
      </c>
      <c r="E5151" s="35" t="s">
        <v>13000</v>
      </c>
      <c r="F5151" s="38" t="s">
        <v>13001</v>
      </c>
      <c r="G5151" s="36" t="s">
        <v>9253</v>
      </c>
      <c r="H5151" s="42">
        <v>1232008.1777473469</v>
      </c>
      <c r="I5151" s="39"/>
      <c r="J5151" s="42">
        <f t="shared" si="213"/>
        <v>1232008.1777473469</v>
      </c>
      <c r="K5151" s="43">
        <v>0</v>
      </c>
      <c r="L5151" s="36">
        <v>100</v>
      </c>
      <c r="M5151" s="36">
        <v>1</v>
      </c>
      <c r="N5151" s="37" t="s">
        <v>10694</v>
      </c>
      <c r="O5151" s="37" t="s">
        <v>10695</v>
      </c>
      <c r="P5151" s="36">
        <v>745</v>
      </c>
      <c r="Q5151" s="37" t="s">
        <v>9850</v>
      </c>
    </row>
    <row r="5152" spans="1:17" ht="15" customHeight="1">
      <c r="A5152" s="35" t="s">
        <v>13002</v>
      </c>
      <c r="B5152" s="36" t="s">
        <v>10602</v>
      </c>
      <c r="C5152" s="37" t="s">
        <v>9331</v>
      </c>
      <c r="D5152" s="37" t="s">
        <v>10692</v>
      </c>
      <c r="E5152" s="35" t="s">
        <v>13003</v>
      </c>
      <c r="F5152" s="38" t="s">
        <v>8204</v>
      </c>
      <c r="G5152" s="36" t="s">
        <v>9253</v>
      </c>
      <c r="H5152" s="42">
        <v>1154195.1322901999</v>
      </c>
      <c r="I5152" s="39"/>
      <c r="J5152" s="42">
        <f t="shared" si="213"/>
        <v>1154195.1322901999</v>
      </c>
      <c r="K5152" s="43">
        <v>0</v>
      </c>
      <c r="L5152" s="36">
        <v>100</v>
      </c>
      <c r="M5152" s="36">
        <v>1</v>
      </c>
      <c r="N5152" s="37" t="s">
        <v>10694</v>
      </c>
      <c r="O5152" s="37" t="s">
        <v>10695</v>
      </c>
      <c r="P5152" s="36">
        <v>745</v>
      </c>
      <c r="Q5152" s="37" t="s">
        <v>9850</v>
      </c>
    </row>
    <row r="5153" spans="1:17" ht="15" customHeight="1">
      <c r="A5153" s="35" t="s">
        <v>3905</v>
      </c>
      <c r="B5153" s="36" t="s">
        <v>10602</v>
      </c>
      <c r="C5153" s="37" t="s">
        <v>9240</v>
      </c>
      <c r="D5153" s="37" t="s">
        <v>9329</v>
      </c>
      <c r="E5153" s="35" t="s">
        <v>13004</v>
      </c>
      <c r="F5153" s="38" t="s">
        <v>3906</v>
      </c>
      <c r="G5153" s="36" t="s">
        <v>9253</v>
      </c>
      <c r="H5153" s="42">
        <v>1852691.5585035</v>
      </c>
      <c r="I5153" s="39"/>
      <c r="J5153" s="42">
        <f t="shared" si="213"/>
        <v>1852691.5585035</v>
      </c>
      <c r="K5153" s="43">
        <v>0</v>
      </c>
      <c r="L5153" s="36">
        <v>100</v>
      </c>
      <c r="M5153" s="36">
        <v>1</v>
      </c>
      <c r="N5153" s="40" t="s">
        <v>11024</v>
      </c>
      <c r="O5153" s="37" t="s">
        <v>10961</v>
      </c>
      <c r="P5153" s="36">
        <v>234</v>
      </c>
      <c r="Q5153" s="37" t="s">
        <v>9330</v>
      </c>
    </row>
    <row r="5154" spans="1:17" ht="15" customHeight="1">
      <c r="A5154" s="35" t="s">
        <v>3945</v>
      </c>
      <c r="B5154" s="36" t="s">
        <v>10602</v>
      </c>
      <c r="C5154" s="37" t="s">
        <v>9331</v>
      </c>
      <c r="D5154" s="37" t="s">
        <v>10692</v>
      </c>
      <c r="E5154" s="35" t="s">
        <v>13005</v>
      </c>
      <c r="F5154" s="38" t="s">
        <v>3946</v>
      </c>
      <c r="G5154" s="36" t="s">
        <v>9253</v>
      </c>
      <c r="H5154" s="42">
        <v>1685023.7274269683</v>
      </c>
      <c r="I5154" s="39"/>
      <c r="J5154" s="42">
        <f t="shared" si="213"/>
        <v>1685023.7274269683</v>
      </c>
      <c r="K5154" s="43">
        <v>0</v>
      </c>
      <c r="L5154" s="36">
        <v>100</v>
      </c>
      <c r="M5154" s="36">
        <v>1</v>
      </c>
      <c r="N5154" s="37" t="s">
        <v>11343</v>
      </c>
      <c r="O5154" s="37" t="s">
        <v>10695</v>
      </c>
      <c r="P5154" s="36">
        <v>745</v>
      </c>
      <c r="Q5154" s="37" t="s">
        <v>9850</v>
      </c>
    </row>
    <row r="5155" spans="1:17" ht="15" customHeight="1">
      <c r="A5155" s="35" t="s">
        <v>13006</v>
      </c>
      <c r="B5155" s="36" t="s">
        <v>10602</v>
      </c>
      <c r="C5155" s="37" t="s">
        <v>9331</v>
      </c>
      <c r="D5155" s="37" t="s">
        <v>10692</v>
      </c>
      <c r="E5155" s="35" t="s">
        <v>13007</v>
      </c>
      <c r="F5155" s="38" t="s">
        <v>13008</v>
      </c>
      <c r="G5155" s="36" t="s">
        <v>9253</v>
      </c>
      <c r="H5155" s="42">
        <v>1154195.1322901999</v>
      </c>
      <c r="I5155" s="39"/>
      <c r="J5155" s="42">
        <f t="shared" si="213"/>
        <v>1154195.1322901999</v>
      </c>
      <c r="K5155" s="43">
        <v>0</v>
      </c>
      <c r="L5155" s="36">
        <v>100</v>
      </c>
      <c r="M5155" s="36">
        <v>1</v>
      </c>
      <c r="N5155" s="37" t="s">
        <v>10694</v>
      </c>
      <c r="O5155" s="37" t="s">
        <v>10695</v>
      </c>
      <c r="P5155" s="36">
        <v>745</v>
      </c>
      <c r="Q5155" s="37" t="s">
        <v>9850</v>
      </c>
    </row>
    <row r="5156" spans="1:17" ht="15" customHeight="1">
      <c r="A5156" s="35" t="s">
        <v>3907</v>
      </c>
      <c r="B5156" s="36" t="s">
        <v>10602</v>
      </c>
      <c r="C5156" s="37" t="s">
        <v>9240</v>
      </c>
      <c r="D5156" s="37" t="s">
        <v>9329</v>
      </c>
      <c r="E5156" s="35" t="s">
        <v>13009</v>
      </c>
      <c r="F5156" s="38" t="s">
        <v>3908</v>
      </c>
      <c r="G5156" s="36" t="s">
        <v>9253</v>
      </c>
      <c r="H5156" s="42">
        <v>1852691.5585035</v>
      </c>
      <c r="I5156" s="39"/>
      <c r="J5156" s="42">
        <f t="shared" si="213"/>
        <v>1852691.5585035</v>
      </c>
      <c r="K5156" s="43">
        <v>0</v>
      </c>
      <c r="L5156" s="36">
        <v>100</v>
      </c>
      <c r="M5156" s="36">
        <v>1</v>
      </c>
      <c r="N5156" s="40" t="s">
        <v>11024</v>
      </c>
      <c r="O5156" s="37" t="s">
        <v>10961</v>
      </c>
      <c r="P5156" s="36">
        <v>234</v>
      </c>
      <c r="Q5156" s="37" t="s">
        <v>9330</v>
      </c>
    </row>
    <row r="5157" spans="1:17" ht="15" customHeight="1">
      <c r="A5157" s="35">
        <v>401101</v>
      </c>
      <c r="B5157" s="36" t="s">
        <v>10602</v>
      </c>
      <c r="C5157" s="37" t="s">
        <v>9331</v>
      </c>
      <c r="D5157" s="37" t="s">
        <v>10692</v>
      </c>
      <c r="E5157" s="35" t="s">
        <v>13010</v>
      </c>
      <c r="F5157" s="38" t="s">
        <v>3986</v>
      </c>
      <c r="G5157" s="36" t="s">
        <v>9253</v>
      </c>
      <c r="H5157" s="42">
        <v>1154195.1322901999</v>
      </c>
      <c r="I5157" s="39"/>
      <c r="J5157" s="42">
        <f t="shared" si="213"/>
        <v>1154195.1322901999</v>
      </c>
      <c r="K5157" s="43">
        <v>0</v>
      </c>
      <c r="L5157" s="36">
        <v>100</v>
      </c>
      <c r="M5157" s="36">
        <v>1</v>
      </c>
      <c r="N5157" s="37" t="s">
        <v>10694</v>
      </c>
      <c r="O5157" s="37" t="s">
        <v>10695</v>
      </c>
      <c r="P5157" s="36">
        <v>745</v>
      </c>
      <c r="Q5157" s="37" t="s">
        <v>9850</v>
      </c>
    </row>
    <row r="5158" spans="1:17" ht="15" customHeight="1">
      <c r="A5158" s="35">
        <v>401102</v>
      </c>
      <c r="B5158" s="36" t="s">
        <v>10602</v>
      </c>
      <c r="C5158" s="37" t="s">
        <v>9331</v>
      </c>
      <c r="D5158" s="37" t="s">
        <v>10692</v>
      </c>
      <c r="E5158" s="35" t="s">
        <v>13011</v>
      </c>
      <c r="F5158" s="38" t="s">
        <v>3987</v>
      </c>
      <c r="G5158" s="36" t="s">
        <v>9253</v>
      </c>
      <c r="H5158" s="42">
        <v>1154195.1322901999</v>
      </c>
      <c r="I5158" s="39"/>
      <c r="J5158" s="42">
        <f t="shared" si="213"/>
        <v>1154195.1322901999</v>
      </c>
      <c r="K5158" s="43">
        <v>0</v>
      </c>
      <c r="L5158" s="36">
        <v>100</v>
      </c>
      <c r="M5158" s="36">
        <v>1</v>
      </c>
      <c r="N5158" s="37" t="s">
        <v>10694</v>
      </c>
      <c r="O5158" s="37" t="s">
        <v>10695</v>
      </c>
      <c r="P5158" s="36">
        <v>745</v>
      </c>
      <c r="Q5158" s="37" t="s">
        <v>9850</v>
      </c>
    </row>
    <row r="5159" spans="1:17" ht="15" customHeight="1">
      <c r="A5159" s="35">
        <v>401001</v>
      </c>
      <c r="B5159" s="51" t="s">
        <v>10602</v>
      </c>
      <c r="C5159" s="37" t="s">
        <v>9240</v>
      </c>
      <c r="D5159" s="37" t="s">
        <v>9296</v>
      </c>
      <c r="E5159" s="35">
        <v>401001</v>
      </c>
      <c r="F5159" s="37" t="s">
        <v>13012</v>
      </c>
      <c r="G5159" s="36" t="s">
        <v>9253</v>
      </c>
      <c r="H5159" s="42">
        <v>1756396.98</v>
      </c>
      <c r="I5159" s="39"/>
      <c r="J5159" s="42">
        <f t="shared" si="213"/>
        <v>1756396.98</v>
      </c>
      <c r="K5159" s="52">
        <v>0</v>
      </c>
      <c r="L5159" s="52">
        <v>100</v>
      </c>
      <c r="M5159" s="51">
        <v>1</v>
      </c>
      <c r="N5159" s="53" t="s">
        <v>13013</v>
      </c>
      <c r="O5159" s="53" t="s">
        <v>13014</v>
      </c>
      <c r="P5159" s="36">
        <v>202</v>
      </c>
      <c r="Q5159" s="37" t="s">
        <v>9298</v>
      </c>
    </row>
    <row r="5160" spans="1:17" ht="15" customHeight="1">
      <c r="A5160" s="35">
        <v>422601</v>
      </c>
      <c r="B5160" s="36" t="s">
        <v>10602</v>
      </c>
      <c r="C5160" s="37" t="s">
        <v>9240</v>
      </c>
      <c r="D5160" s="37" t="s">
        <v>9241</v>
      </c>
      <c r="E5160" s="35">
        <v>422601</v>
      </c>
      <c r="F5160" s="37" t="s">
        <v>3919</v>
      </c>
      <c r="G5160" s="36" t="s">
        <v>9253</v>
      </c>
      <c r="H5160" s="42">
        <v>2139336.7924500001</v>
      </c>
      <c r="I5160" s="39"/>
      <c r="J5160" s="42">
        <f t="shared" si="213"/>
        <v>2139336.7924500001</v>
      </c>
      <c r="K5160" s="36">
        <v>0</v>
      </c>
      <c r="L5160" s="36">
        <v>100</v>
      </c>
      <c r="M5160" s="36">
        <v>1</v>
      </c>
      <c r="N5160" s="40" t="s">
        <v>10956</v>
      </c>
      <c r="O5160" s="37" t="s">
        <v>11510</v>
      </c>
      <c r="P5160" s="36">
        <v>235</v>
      </c>
      <c r="Q5160" s="37" t="s">
        <v>9246</v>
      </c>
    </row>
    <row r="5161" spans="1:17" ht="15" customHeight="1">
      <c r="A5161" s="35">
        <v>681105</v>
      </c>
      <c r="B5161" s="36" t="s">
        <v>10602</v>
      </c>
      <c r="C5161" s="37" t="s">
        <v>9343</v>
      </c>
      <c r="D5161" s="37" t="s">
        <v>11485</v>
      </c>
      <c r="E5161" s="35">
        <v>681105</v>
      </c>
      <c r="F5161" s="38" t="s">
        <v>4199</v>
      </c>
      <c r="G5161" s="36" t="s">
        <v>9253</v>
      </c>
      <c r="H5161" s="42">
        <v>1194208.4381584499</v>
      </c>
      <c r="I5161" s="39"/>
      <c r="J5161" s="42">
        <f t="shared" si="213"/>
        <v>1194208.4381584499</v>
      </c>
      <c r="K5161" s="43">
        <v>0</v>
      </c>
      <c r="L5161" s="36">
        <v>100</v>
      </c>
      <c r="M5161" s="36">
        <v>1</v>
      </c>
      <c r="N5161" s="40" t="s">
        <v>9868</v>
      </c>
      <c r="O5161" s="37" t="s">
        <v>13015</v>
      </c>
      <c r="P5161" s="36">
        <v>204</v>
      </c>
      <c r="Q5161" s="37" t="s">
        <v>9248</v>
      </c>
    </row>
    <row r="5162" spans="1:17" ht="15" customHeight="1">
      <c r="A5162" s="35">
        <v>832103</v>
      </c>
      <c r="B5162" s="36" t="s">
        <v>10602</v>
      </c>
      <c r="C5162" s="37" t="s">
        <v>9240</v>
      </c>
      <c r="D5162" s="37" t="s">
        <v>9263</v>
      </c>
      <c r="E5162" s="35">
        <v>832103</v>
      </c>
      <c r="F5162" s="37" t="s">
        <v>13016</v>
      </c>
      <c r="G5162" s="36" t="s">
        <v>9253</v>
      </c>
      <c r="H5162" s="42">
        <v>2139336.7924500001</v>
      </c>
      <c r="I5162" s="39"/>
      <c r="J5162" s="42">
        <f t="shared" si="213"/>
        <v>2139336.7924500001</v>
      </c>
      <c r="K5162" s="36">
        <v>0</v>
      </c>
      <c r="L5162" s="36">
        <v>100</v>
      </c>
      <c r="M5162" s="36">
        <v>1</v>
      </c>
      <c r="N5162" s="40" t="s">
        <v>9684</v>
      </c>
      <c r="O5162" s="37" t="s">
        <v>9844</v>
      </c>
      <c r="P5162" s="36">
        <v>207</v>
      </c>
      <c r="Q5162" s="37" t="s">
        <v>9266</v>
      </c>
    </row>
    <row r="5163" spans="1:17" ht="15" customHeight="1">
      <c r="A5163" s="35">
        <v>348002</v>
      </c>
      <c r="B5163" s="36" t="s">
        <v>10602</v>
      </c>
      <c r="C5163" s="37" t="s">
        <v>9240</v>
      </c>
      <c r="D5163" s="37" t="s">
        <v>9329</v>
      </c>
      <c r="E5163" s="35">
        <v>348002</v>
      </c>
      <c r="F5163" s="37" t="s">
        <v>13017</v>
      </c>
      <c r="G5163" s="36" t="s">
        <v>9253</v>
      </c>
      <c r="H5163" s="42">
        <v>3742527.5443413001</v>
      </c>
      <c r="I5163" s="39"/>
      <c r="J5163" s="42">
        <f t="shared" si="213"/>
        <v>3742527.5443413001</v>
      </c>
      <c r="K5163" s="43">
        <v>0</v>
      </c>
      <c r="L5163" s="43">
        <v>100</v>
      </c>
      <c r="M5163" s="36">
        <v>1</v>
      </c>
      <c r="N5163" s="40" t="s">
        <v>9684</v>
      </c>
      <c r="O5163" s="37" t="s">
        <v>9844</v>
      </c>
      <c r="P5163" s="36">
        <v>234</v>
      </c>
      <c r="Q5163" s="37" t="s">
        <v>9330</v>
      </c>
    </row>
    <row r="5164" spans="1:17" ht="15" customHeight="1">
      <c r="A5164" s="35">
        <v>671202</v>
      </c>
      <c r="B5164" s="36" t="s">
        <v>10602</v>
      </c>
      <c r="C5164" s="37" t="s">
        <v>9240</v>
      </c>
      <c r="D5164" s="37" t="s">
        <v>9247</v>
      </c>
      <c r="E5164" s="35">
        <v>671202</v>
      </c>
      <c r="F5164" s="38" t="s">
        <v>3981</v>
      </c>
      <c r="G5164" s="36" t="s">
        <v>9253</v>
      </c>
      <c r="H5164" s="42">
        <v>1013392.544463</v>
      </c>
      <c r="I5164" s="39"/>
      <c r="J5164" s="42">
        <f t="shared" si="213"/>
        <v>1013392.544463</v>
      </c>
      <c r="K5164" s="43">
        <v>0</v>
      </c>
      <c r="L5164" s="36">
        <v>100</v>
      </c>
      <c r="M5164" s="36">
        <v>1</v>
      </c>
      <c r="N5164" s="40" t="s">
        <v>9868</v>
      </c>
      <c r="O5164" s="37" t="s">
        <v>12959</v>
      </c>
      <c r="P5164" s="36">
        <v>204</v>
      </c>
      <c r="Q5164" s="37" t="s">
        <v>9248</v>
      </c>
    </row>
    <row r="5165" spans="1:17" ht="15" customHeight="1">
      <c r="A5165" s="35">
        <v>181102</v>
      </c>
      <c r="B5165" s="36" t="s">
        <v>10602</v>
      </c>
      <c r="C5165" s="37" t="s">
        <v>9240</v>
      </c>
      <c r="D5165" s="37" t="s">
        <v>9311</v>
      </c>
      <c r="E5165" s="35">
        <v>181102</v>
      </c>
      <c r="F5165" s="38" t="s">
        <v>3881</v>
      </c>
      <c r="G5165" s="36" t="s">
        <v>9253</v>
      </c>
      <c r="H5165" s="42">
        <v>214410.92201100002</v>
      </c>
      <c r="I5165" s="39"/>
      <c r="J5165" s="42">
        <f t="shared" si="213"/>
        <v>214410.92201100002</v>
      </c>
      <c r="K5165" s="43">
        <v>0</v>
      </c>
      <c r="L5165" s="36">
        <v>100</v>
      </c>
      <c r="M5165" s="36">
        <v>1</v>
      </c>
      <c r="N5165" s="40" t="s">
        <v>10797</v>
      </c>
      <c r="O5165" s="37" t="s">
        <v>10798</v>
      </c>
      <c r="P5165" s="36">
        <v>209</v>
      </c>
      <c r="Q5165" s="37" t="s">
        <v>9312</v>
      </c>
    </row>
    <row r="5166" spans="1:17" ht="15" customHeight="1">
      <c r="A5166" s="35" t="s">
        <v>13018</v>
      </c>
      <c r="B5166" s="36" t="s">
        <v>10602</v>
      </c>
      <c r="C5166" s="37" t="s">
        <v>9240</v>
      </c>
      <c r="D5166" s="37" t="s">
        <v>9327</v>
      </c>
      <c r="E5166" s="35" t="s">
        <v>13018</v>
      </c>
      <c r="F5166" s="37" t="s">
        <v>13019</v>
      </c>
      <c r="G5166" s="36" t="s">
        <v>9253</v>
      </c>
      <c r="H5166" s="42">
        <v>2566891.3198500001</v>
      </c>
      <c r="I5166" s="39"/>
      <c r="J5166" s="42">
        <f t="shared" si="213"/>
        <v>2566891.3198500001</v>
      </c>
      <c r="K5166" s="36">
        <v>0</v>
      </c>
      <c r="L5166" s="36">
        <v>100</v>
      </c>
      <c r="M5166" s="36">
        <v>1</v>
      </c>
      <c r="N5166" s="40" t="s">
        <v>9684</v>
      </c>
      <c r="O5166" s="37" t="s">
        <v>9844</v>
      </c>
      <c r="P5166" s="36">
        <v>245</v>
      </c>
      <c r="Q5166" s="37" t="s">
        <v>9328</v>
      </c>
    </row>
    <row r="5167" spans="1:17" ht="15" customHeight="1">
      <c r="A5167" s="35" t="s">
        <v>13020</v>
      </c>
      <c r="B5167" s="51" t="s">
        <v>10602</v>
      </c>
      <c r="C5167" s="37" t="s">
        <v>9240</v>
      </c>
      <c r="D5167" s="37" t="s">
        <v>9327</v>
      </c>
      <c r="E5167" s="35" t="s">
        <v>13021</v>
      </c>
      <c r="F5167" s="37" t="s">
        <v>13022</v>
      </c>
      <c r="G5167" s="36" t="s">
        <v>9253</v>
      </c>
      <c r="H5167" s="42">
        <v>12780250.470000001</v>
      </c>
      <c r="I5167" s="39"/>
      <c r="J5167" s="42">
        <f t="shared" si="213"/>
        <v>12780250.470000001</v>
      </c>
      <c r="K5167" s="52">
        <v>0</v>
      </c>
      <c r="L5167" s="52">
        <v>100</v>
      </c>
      <c r="M5167" s="51">
        <v>1</v>
      </c>
      <c r="N5167" s="53" t="s">
        <v>13023</v>
      </c>
      <c r="O5167" s="53" t="s">
        <v>13024</v>
      </c>
      <c r="P5167" s="36">
        <v>245</v>
      </c>
      <c r="Q5167" s="37" t="s">
        <v>9328</v>
      </c>
    </row>
    <row r="5168" spans="1:17" ht="15" customHeight="1">
      <c r="A5168" s="35">
        <v>332401</v>
      </c>
      <c r="B5168" s="36" t="s">
        <v>10602</v>
      </c>
      <c r="C5168" s="37" t="s">
        <v>9240</v>
      </c>
      <c r="D5168" s="37" t="s">
        <v>9329</v>
      </c>
      <c r="E5168" s="35" t="s">
        <v>13025</v>
      </c>
      <c r="F5168" s="37" t="s">
        <v>4032</v>
      </c>
      <c r="G5168" s="36" t="s">
        <v>9253</v>
      </c>
      <c r="H5168" s="42">
        <v>1629415.0216806</v>
      </c>
      <c r="I5168" s="39"/>
      <c r="J5168" s="42">
        <f t="shared" si="213"/>
        <v>1629415.0216806</v>
      </c>
      <c r="K5168" s="36">
        <v>0</v>
      </c>
      <c r="L5168" s="36">
        <v>100</v>
      </c>
      <c r="M5168" s="36">
        <v>1</v>
      </c>
      <c r="N5168" s="40" t="s">
        <v>10801</v>
      </c>
      <c r="O5168" s="37" t="s">
        <v>10802</v>
      </c>
      <c r="P5168" s="36">
        <v>234</v>
      </c>
      <c r="Q5168" s="37" t="s">
        <v>9330</v>
      </c>
    </row>
    <row r="5169" spans="1:17" ht="15" customHeight="1">
      <c r="A5169" s="35">
        <v>332501</v>
      </c>
      <c r="B5169" s="36" t="s">
        <v>10602</v>
      </c>
      <c r="C5169" s="37" t="s">
        <v>9240</v>
      </c>
      <c r="D5169" s="37" t="s">
        <v>9329</v>
      </c>
      <c r="E5169" s="35">
        <v>332501</v>
      </c>
      <c r="F5169" s="38" t="s">
        <v>13026</v>
      </c>
      <c r="G5169" s="36" t="s">
        <v>9253</v>
      </c>
      <c r="H5169" s="42">
        <v>3796281.2684510997</v>
      </c>
      <c r="I5169" s="39"/>
      <c r="J5169" s="42">
        <f t="shared" si="213"/>
        <v>3796281.2684510997</v>
      </c>
      <c r="K5169" s="43">
        <v>0</v>
      </c>
      <c r="L5169" s="36">
        <v>100</v>
      </c>
      <c r="M5169" s="36">
        <v>1</v>
      </c>
      <c r="N5169" s="40" t="s">
        <v>10956</v>
      </c>
      <c r="O5169" s="37" t="s">
        <v>9844</v>
      </c>
      <c r="P5169" s="36">
        <v>234</v>
      </c>
      <c r="Q5169" s="37" t="s">
        <v>9330</v>
      </c>
    </row>
    <row r="5170" spans="1:17" ht="15" customHeight="1">
      <c r="A5170" s="35">
        <v>413201</v>
      </c>
      <c r="B5170" s="36" t="s">
        <v>10602</v>
      </c>
      <c r="C5170" s="37" t="s">
        <v>9331</v>
      </c>
      <c r="D5170" s="37" t="s">
        <v>10692</v>
      </c>
      <c r="E5170" s="35" t="s">
        <v>13027</v>
      </c>
      <c r="F5170" s="38" t="s">
        <v>3937</v>
      </c>
      <c r="G5170" s="36" t="s">
        <v>9253</v>
      </c>
      <c r="H5170" s="42">
        <v>1154195.1322901999</v>
      </c>
      <c r="I5170" s="39"/>
      <c r="J5170" s="42">
        <f t="shared" si="213"/>
        <v>1154195.1322901999</v>
      </c>
      <c r="K5170" s="43">
        <v>0</v>
      </c>
      <c r="L5170" s="36">
        <v>100</v>
      </c>
      <c r="M5170" s="36">
        <v>1</v>
      </c>
      <c r="N5170" s="37" t="s">
        <v>10694</v>
      </c>
      <c r="O5170" s="37" t="s">
        <v>10695</v>
      </c>
      <c r="P5170" s="36">
        <v>745</v>
      </c>
      <c r="Q5170" s="37" t="s">
        <v>9850</v>
      </c>
    </row>
    <row r="5171" spans="1:17" ht="15" customHeight="1">
      <c r="A5171" s="35">
        <v>181101</v>
      </c>
      <c r="B5171" s="36" t="s">
        <v>10602</v>
      </c>
      <c r="C5171" s="37" t="s">
        <v>9240</v>
      </c>
      <c r="D5171" s="37" t="s">
        <v>9311</v>
      </c>
      <c r="E5171" s="35">
        <v>181101</v>
      </c>
      <c r="F5171" s="38" t="s">
        <v>3880</v>
      </c>
      <c r="G5171" s="36" t="s">
        <v>9253</v>
      </c>
      <c r="H5171" s="42">
        <v>214410.92201100002</v>
      </c>
      <c r="I5171" s="39"/>
      <c r="J5171" s="42">
        <f t="shared" si="213"/>
        <v>214410.92201100002</v>
      </c>
      <c r="K5171" s="43">
        <v>0</v>
      </c>
      <c r="L5171" s="36">
        <v>100</v>
      </c>
      <c r="M5171" s="36">
        <v>1</v>
      </c>
      <c r="N5171" s="40" t="s">
        <v>10797</v>
      </c>
      <c r="O5171" s="37" t="s">
        <v>10798</v>
      </c>
      <c r="P5171" s="36">
        <v>209</v>
      </c>
      <c r="Q5171" s="37" t="s">
        <v>9312</v>
      </c>
    </row>
    <row r="5172" spans="1:17" ht="15" customHeight="1">
      <c r="A5172" s="35">
        <v>289102</v>
      </c>
      <c r="B5172" s="36" t="s">
        <v>10602</v>
      </c>
      <c r="C5172" s="37" t="s">
        <v>9240</v>
      </c>
      <c r="D5172" s="37" t="s">
        <v>9329</v>
      </c>
      <c r="E5172" s="35" t="s">
        <v>13028</v>
      </c>
      <c r="F5172" s="38" t="s">
        <v>3900</v>
      </c>
      <c r="G5172" s="36" t="s">
        <v>9253</v>
      </c>
      <c r="H5172" s="42">
        <v>1852691.5585035</v>
      </c>
      <c r="I5172" s="39"/>
      <c r="J5172" s="42">
        <f t="shared" si="213"/>
        <v>1852691.5585035</v>
      </c>
      <c r="K5172" s="43">
        <v>0</v>
      </c>
      <c r="L5172" s="36">
        <v>100</v>
      </c>
      <c r="M5172" s="36">
        <v>1</v>
      </c>
      <c r="N5172" s="40" t="s">
        <v>10960</v>
      </c>
      <c r="O5172" s="37" t="s">
        <v>10961</v>
      </c>
      <c r="P5172" s="36">
        <v>234</v>
      </c>
      <c r="Q5172" s="37" t="s">
        <v>9330</v>
      </c>
    </row>
    <row r="5173" spans="1:17" ht="15" customHeight="1">
      <c r="A5173" s="35">
        <v>289103</v>
      </c>
      <c r="B5173" s="36" t="s">
        <v>10602</v>
      </c>
      <c r="C5173" s="37" t="s">
        <v>9240</v>
      </c>
      <c r="D5173" s="37" t="s">
        <v>9311</v>
      </c>
      <c r="E5173" s="35">
        <v>289103</v>
      </c>
      <c r="F5173" s="37" t="s">
        <v>13029</v>
      </c>
      <c r="G5173" s="36" t="s">
        <v>9253</v>
      </c>
      <c r="H5173" s="42">
        <v>1022689.7237699999</v>
      </c>
      <c r="I5173" s="39"/>
      <c r="J5173" s="42">
        <f t="shared" si="213"/>
        <v>1022689.7237699999</v>
      </c>
      <c r="K5173" s="36">
        <v>0</v>
      </c>
      <c r="L5173" s="36">
        <v>100</v>
      </c>
      <c r="M5173" s="36">
        <v>1</v>
      </c>
      <c r="N5173" s="40" t="s">
        <v>9868</v>
      </c>
      <c r="O5173" s="37" t="s">
        <v>13030</v>
      </c>
      <c r="P5173" s="36">
        <v>209</v>
      </c>
      <c r="Q5173" s="37" t="s">
        <v>9312</v>
      </c>
    </row>
    <row r="5174" spans="1:17" ht="15" customHeight="1">
      <c r="A5174" s="35">
        <v>332601</v>
      </c>
      <c r="B5174" s="36" t="s">
        <v>10602</v>
      </c>
      <c r="C5174" s="37" t="s">
        <v>9331</v>
      </c>
      <c r="D5174" s="37" t="s">
        <v>10692</v>
      </c>
      <c r="E5174" s="35" t="s">
        <v>13031</v>
      </c>
      <c r="F5174" s="38" t="s">
        <v>8186</v>
      </c>
      <c r="G5174" s="36" t="s">
        <v>9253</v>
      </c>
      <c r="H5174" s="42">
        <v>1685845.1326493209</v>
      </c>
      <c r="I5174" s="39"/>
      <c r="J5174" s="42">
        <f t="shared" si="213"/>
        <v>1685845.1326493209</v>
      </c>
      <c r="K5174" s="43">
        <v>0</v>
      </c>
      <c r="L5174" s="36">
        <v>100</v>
      </c>
      <c r="M5174" s="36">
        <v>1</v>
      </c>
      <c r="N5174" s="37" t="s">
        <v>11343</v>
      </c>
      <c r="O5174" s="37" t="s">
        <v>13032</v>
      </c>
      <c r="P5174" s="36">
        <v>745</v>
      </c>
      <c r="Q5174" s="37" t="s">
        <v>9850</v>
      </c>
    </row>
    <row r="5175" spans="1:17" ht="15" customHeight="1">
      <c r="A5175" s="35">
        <v>601103</v>
      </c>
      <c r="B5175" s="36" t="s">
        <v>10602</v>
      </c>
      <c r="C5175" s="37" t="s">
        <v>9331</v>
      </c>
      <c r="D5175" s="37" t="s">
        <v>10692</v>
      </c>
      <c r="E5175" s="35" t="s">
        <v>13033</v>
      </c>
      <c r="F5175" s="38" t="s">
        <v>8202</v>
      </c>
      <c r="G5175" s="36" t="s">
        <v>9253</v>
      </c>
      <c r="H5175" s="42">
        <v>1256870.7850842001</v>
      </c>
      <c r="I5175" s="39"/>
      <c r="J5175" s="42">
        <f t="shared" si="213"/>
        <v>1256870.7850842001</v>
      </c>
      <c r="K5175" s="43">
        <v>0</v>
      </c>
      <c r="L5175" s="36">
        <v>100</v>
      </c>
      <c r="M5175" s="36">
        <v>1</v>
      </c>
      <c r="N5175" s="37" t="s">
        <v>10694</v>
      </c>
      <c r="O5175" s="37" t="s">
        <v>10695</v>
      </c>
      <c r="P5175" s="36">
        <v>745</v>
      </c>
      <c r="Q5175" s="37" t="s">
        <v>9850</v>
      </c>
    </row>
    <row r="5176" spans="1:17" ht="15" customHeight="1">
      <c r="A5176" s="35">
        <v>601104</v>
      </c>
      <c r="B5176" s="36" t="s">
        <v>10602</v>
      </c>
      <c r="C5176" s="37" t="s">
        <v>9343</v>
      </c>
      <c r="D5176" s="37" t="s">
        <v>10262</v>
      </c>
      <c r="E5176" s="35" t="s">
        <v>13034</v>
      </c>
      <c r="F5176" s="37" t="s">
        <v>13035</v>
      </c>
      <c r="G5176" s="36" t="s">
        <v>9253</v>
      </c>
      <c r="H5176" s="42">
        <v>1946912.0041800002</v>
      </c>
      <c r="I5176" s="39"/>
      <c r="J5176" s="42">
        <f t="shared" si="213"/>
        <v>1946912.0041800002</v>
      </c>
      <c r="K5176" s="36">
        <v>0</v>
      </c>
      <c r="L5176" s="36">
        <v>100</v>
      </c>
      <c r="M5176" s="36">
        <v>1</v>
      </c>
      <c r="N5176" s="40" t="s">
        <v>13036</v>
      </c>
      <c r="O5176" s="37" t="s">
        <v>13037</v>
      </c>
      <c r="P5176" s="36">
        <v>745</v>
      </c>
      <c r="Q5176" s="37" t="s">
        <v>9850</v>
      </c>
    </row>
    <row r="5177" spans="1:17" ht="15" customHeight="1">
      <c r="A5177" s="35">
        <v>261001</v>
      </c>
      <c r="B5177" s="36" t="s">
        <v>10602</v>
      </c>
      <c r="C5177" s="37" t="s">
        <v>9343</v>
      </c>
      <c r="D5177" s="37" t="s">
        <v>10262</v>
      </c>
      <c r="E5177" s="35">
        <v>261001</v>
      </c>
      <c r="F5177" s="38" t="s">
        <v>13038</v>
      </c>
      <c r="G5177" s="36" t="s">
        <v>9253</v>
      </c>
      <c r="H5177" s="42">
        <v>392583.37832999998</v>
      </c>
      <c r="I5177" s="39"/>
      <c r="J5177" s="42">
        <f t="shared" si="213"/>
        <v>392583.37832999998</v>
      </c>
      <c r="K5177" s="43">
        <v>0</v>
      </c>
      <c r="L5177" s="36">
        <v>100</v>
      </c>
      <c r="M5177" s="36">
        <v>1</v>
      </c>
      <c r="N5177" s="40" t="s">
        <v>11066</v>
      </c>
      <c r="O5177" s="37" t="s">
        <v>11067</v>
      </c>
      <c r="P5177" s="36">
        <v>205</v>
      </c>
      <c r="Q5177" s="37" t="s">
        <v>9302</v>
      </c>
    </row>
    <row r="5178" spans="1:17" ht="15" customHeight="1">
      <c r="A5178" s="35">
        <v>261001</v>
      </c>
      <c r="B5178" s="36" t="s">
        <v>10602</v>
      </c>
      <c r="C5178" s="37" t="s">
        <v>9331</v>
      </c>
      <c r="D5178" s="37" t="s">
        <v>10692</v>
      </c>
      <c r="E5178" s="35" t="s">
        <v>13039</v>
      </c>
      <c r="F5178" s="38" t="s">
        <v>3891</v>
      </c>
      <c r="G5178" s="36" t="s">
        <v>9253</v>
      </c>
      <c r="H5178" s="42">
        <v>1154195.1322901999</v>
      </c>
      <c r="I5178" s="39"/>
      <c r="J5178" s="42">
        <f t="shared" si="213"/>
        <v>1154195.1322901999</v>
      </c>
      <c r="K5178" s="43">
        <v>0</v>
      </c>
      <c r="L5178" s="36">
        <v>100</v>
      </c>
      <c r="M5178" s="36">
        <v>1</v>
      </c>
      <c r="N5178" s="37" t="s">
        <v>10694</v>
      </c>
      <c r="O5178" s="37" t="s">
        <v>10695</v>
      </c>
      <c r="P5178" s="36">
        <v>745</v>
      </c>
      <c r="Q5178" s="37" t="s">
        <v>9850</v>
      </c>
    </row>
    <row r="5179" spans="1:17" ht="15" customHeight="1">
      <c r="A5179" s="35">
        <v>250001</v>
      </c>
      <c r="B5179" s="36" t="s">
        <v>10602</v>
      </c>
      <c r="C5179" s="37" t="s">
        <v>9240</v>
      </c>
      <c r="D5179" s="37" t="s">
        <v>9300</v>
      </c>
      <c r="E5179" s="35" t="s">
        <v>13040</v>
      </c>
      <c r="F5179" s="37" t="s">
        <v>3889</v>
      </c>
      <c r="G5179" s="36" t="s">
        <v>9253</v>
      </c>
      <c r="H5179" s="42">
        <v>1852691.5585035</v>
      </c>
      <c r="I5179" s="39"/>
      <c r="J5179" s="42">
        <f t="shared" si="213"/>
        <v>1852691.5585035</v>
      </c>
      <c r="K5179" s="43">
        <v>0</v>
      </c>
      <c r="L5179" s="36">
        <v>100</v>
      </c>
      <c r="M5179" s="36">
        <v>1</v>
      </c>
      <c r="N5179" s="40" t="s">
        <v>11024</v>
      </c>
      <c r="O5179" s="37" t="s">
        <v>10961</v>
      </c>
      <c r="P5179" s="36">
        <v>205</v>
      </c>
      <c r="Q5179" s="37" t="s">
        <v>9302</v>
      </c>
    </row>
    <row r="5180" spans="1:17" ht="15" customHeight="1">
      <c r="A5180" s="35">
        <v>601101</v>
      </c>
      <c r="B5180" s="36" t="s">
        <v>10602</v>
      </c>
      <c r="C5180" s="37" t="s">
        <v>9331</v>
      </c>
      <c r="D5180" s="37" t="s">
        <v>10692</v>
      </c>
      <c r="E5180" s="35" t="s">
        <v>13041</v>
      </c>
      <c r="F5180" s="38" t="s">
        <v>13042</v>
      </c>
      <c r="G5180" s="36" t="s">
        <v>9253</v>
      </c>
      <c r="H5180" s="42">
        <v>1256870.7850842001</v>
      </c>
      <c r="I5180" s="39"/>
      <c r="J5180" s="42">
        <f t="shared" si="213"/>
        <v>1256870.7850842001</v>
      </c>
      <c r="K5180" s="43">
        <v>0</v>
      </c>
      <c r="L5180" s="36">
        <v>100</v>
      </c>
      <c r="M5180" s="36">
        <v>1</v>
      </c>
      <c r="N5180" s="37" t="s">
        <v>10694</v>
      </c>
      <c r="O5180" s="37" t="s">
        <v>10695</v>
      </c>
      <c r="P5180" s="36">
        <v>745</v>
      </c>
      <c r="Q5180" s="37" t="s">
        <v>9850</v>
      </c>
    </row>
    <row r="5181" spans="1:17" ht="15" customHeight="1">
      <c r="A5181" s="35">
        <v>501002</v>
      </c>
      <c r="B5181" s="36" t="s">
        <v>10602</v>
      </c>
      <c r="C5181" s="37" t="s">
        <v>9331</v>
      </c>
      <c r="D5181" s="37" t="s">
        <v>10692</v>
      </c>
      <c r="E5181" s="35" t="s">
        <v>13043</v>
      </c>
      <c r="F5181" s="38" t="s">
        <v>8191</v>
      </c>
      <c r="G5181" s="36" t="s">
        <v>9253</v>
      </c>
      <c r="H5181" s="42">
        <v>1154195.1322901999</v>
      </c>
      <c r="I5181" s="39"/>
      <c r="J5181" s="42">
        <f t="shared" si="213"/>
        <v>1154195.1322901999</v>
      </c>
      <c r="K5181" s="43">
        <v>0</v>
      </c>
      <c r="L5181" s="36">
        <v>100</v>
      </c>
      <c r="M5181" s="36">
        <v>1</v>
      </c>
      <c r="N5181" s="37" t="s">
        <v>10694</v>
      </c>
      <c r="O5181" s="37" t="s">
        <v>10695</v>
      </c>
      <c r="P5181" s="36">
        <v>745</v>
      </c>
      <c r="Q5181" s="37" t="s">
        <v>9850</v>
      </c>
    </row>
    <row r="5182" spans="1:17" ht="15" customHeight="1">
      <c r="A5182" s="35">
        <v>501001</v>
      </c>
      <c r="B5182" s="36" t="s">
        <v>10602</v>
      </c>
      <c r="C5182" s="37" t="s">
        <v>9240</v>
      </c>
      <c r="D5182" s="37" t="s">
        <v>9241</v>
      </c>
      <c r="E5182" s="35">
        <v>501001</v>
      </c>
      <c r="F5182" s="38" t="s">
        <v>13044</v>
      </c>
      <c r="G5182" s="36" t="s">
        <v>9253</v>
      </c>
      <c r="H5182" s="42">
        <v>1069636.8325499999</v>
      </c>
      <c r="I5182" s="39"/>
      <c r="J5182" s="42">
        <f t="shared" si="213"/>
        <v>1069636.8325499999</v>
      </c>
      <c r="K5182" s="43">
        <v>0</v>
      </c>
      <c r="L5182" s="36">
        <v>100</v>
      </c>
      <c r="M5182" s="36">
        <v>1</v>
      </c>
      <c r="N5182" s="40" t="s">
        <v>9684</v>
      </c>
      <c r="O5182" s="37" t="s">
        <v>9844</v>
      </c>
      <c r="P5182" s="36">
        <v>235</v>
      </c>
      <c r="Q5182" s="37" t="s">
        <v>9246</v>
      </c>
    </row>
    <row r="5183" spans="1:17" ht="15" customHeight="1">
      <c r="A5183" s="35">
        <v>261002</v>
      </c>
      <c r="B5183" s="36" t="s">
        <v>10602</v>
      </c>
      <c r="C5183" s="37" t="s">
        <v>9240</v>
      </c>
      <c r="D5183" s="37" t="s">
        <v>9329</v>
      </c>
      <c r="E5183" s="35">
        <v>261002</v>
      </c>
      <c r="F5183" s="38" t="s">
        <v>13045</v>
      </c>
      <c r="G5183" s="36" t="s">
        <v>9253</v>
      </c>
      <c r="H5183" s="42">
        <v>586023.75</v>
      </c>
      <c r="I5183" s="39"/>
      <c r="J5183" s="42">
        <f t="shared" si="213"/>
        <v>586023.75</v>
      </c>
      <c r="K5183" s="43">
        <v>0</v>
      </c>
      <c r="L5183" s="36">
        <v>100</v>
      </c>
      <c r="M5183" s="36">
        <v>1</v>
      </c>
      <c r="N5183" s="40" t="s">
        <v>11066</v>
      </c>
      <c r="O5183" s="37" t="s">
        <v>11067</v>
      </c>
      <c r="P5183" s="36">
        <v>234</v>
      </c>
      <c r="Q5183" s="37" t="s">
        <v>9330</v>
      </c>
    </row>
    <row r="5184" spans="1:17" ht="15" customHeight="1">
      <c r="A5184" s="35">
        <v>261002</v>
      </c>
      <c r="B5184" s="36" t="s">
        <v>10602</v>
      </c>
      <c r="C5184" s="37" t="s">
        <v>9240</v>
      </c>
      <c r="D5184" s="37" t="s">
        <v>9329</v>
      </c>
      <c r="E5184" s="35" t="s">
        <v>13046</v>
      </c>
      <c r="F5184" s="38" t="s">
        <v>3791</v>
      </c>
      <c r="G5184" s="36" t="s">
        <v>9253</v>
      </c>
      <c r="H5184" s="42">
        <v>1852691.5585035</v>
      </c>
      <c r="I5184" s="39"/>
      <c r="J5184" s="42">
        <f t="shared" si="213"/>
        <v>1852691.5585035</v>
      </c>
      <c r="K5184" s="43">
        <v>0</v>
      </c>
      <c r="L5184" s="36">
        <v>100</v>
      </c>
      <c r="M5184" s="36">
        <v>1</v>
      </c>
      <c r="N5184" s="40" t="s">
        <v>10960</v>
      </c>
      <c r="O5184" s="37" t="s">
        <v>10961</v>
      </c>
      <c r="P5184" s="36">
        <v>234</v>
      </c>
      <c r="Q5184" s="37" t="s">
        <v>9330</v>
      </c>
    </row>
    <row r="5185" spans="1:17" ht="15" customHeight="1">
      <c r="A5185" s="35">
        <v>903003</v>
      </c>
      <c r="B5185" s="36" t="s">
        <v>10602</v>
      </c>
      <c r="C5185" s="37" t="s">
        <v>9251</v>
      </c>
      <c r="D5185" s="37" t="s">
        <v>9252</v>
      </c>
      <c r="E5185" s="35">
        <v>903003</v>
      </c>
      <c r="F5185" s="37" t="s">
        <v>4820</v>
      </c>
      <c r="G5185" s="36" t="s">
        <v>9253</v>
      </c>
      <c r="H5185" s="42">
        <v>82442.509449300007</v>
      </c>
      <c r="I5185" s="39"/>
      <c r="J5185" s="42">
        <f t="shared" si="213"/>
        <v>82442.509449300007</v>
      </c>
      <c r="K5185" s="43">
        <v>0</v>
      </c>
      <c r="L5185" s="36">
        <v>100</v>
      </c>
      <c r="M5185" s="36">
        <v>1</v>
      </c>
      <c r="N5185" s="40" t="s">
        <v>9254</v>
      </c>
      <c r="O5185" s="37" t="s">
        <v>9255</v>
      </c>
      <c r="P5185" s="36">
        <v>706</v>
      </c>
      <c r="Q5185" s="37" t="s">
        <v>9256</v>
      </c>
    </row>
    <row r="5186" spans="1:17" ht="15" customHeight="1">
      <c r="A5186" s="35">
        <v>908331</v>
      </c>
      <c r="B5186" s="36" t="s">
        <v>10602</v>
      </c>
      <c r="C5186" s="37" t="s">
        <v>9251</v>
      </c>
      <c r="D5186" s="37" t="s">
        <v>9314</v>
      </c>
      <c r="E5186" s="35">
        <v>908331</v>
      </c>
      <c r="F5186" s="37" t="s">
        <v>13047</v>
      </c>
      <c r="G5186" s="36" t="s">
        <v>9253</v>
      </c>
      <c r="H5186" s="42">
        <v>510358.39182899997</v>
      </c>
      <c r="I5186" s="39"/>
      <c r="J5186" s="42">
        <f t="shared" si="213"/>
        <v>510358.39182899997</v>
      </c>
      <c r="K5186" s="43">
        <v>0</v>
      </c>
      <c r="L5186" s="36">
        <v>100</v>
      </c>
      <c r="M5186" s="36">
        <v>1</v>
      </c>
      <c r="N5186" s="40" t="s">
        <v>9254</v>
      </c>
      <c r="O5186" s="37" t="s">
        <v>9255</v>
      </c>
      <c r="P5186" s="36">
        <v>706</v>
      </c>
      <c r="Q5186" s="37" t="s">
        <v>9256</v>
      </c>
    </row>
    <row r="5187" spans="1:17" ht="15" customHeight="1">
      <c r="A5187" s="35">
        <v>908326</v>
      </c>
      <c r="B5187" s="36" t="s">
        <v>10602</v>
      </c>
      <c r="C5187" s="37" t="s">
        <v>9251</v>
      </c>
      <c r="D5187" s="37" t="s">
        <v>9314</v>
      </c>
      <c r="E5187" s="35">
        <v>908326</v>
      </c>
      <c r="F5187" s="37" t="s">
        <v>13048</v>
      </c>
      <c r="G5187" s="36" t="s">
        <v>9253</v>
      </c>
      <c r="H5187" s="42">
        <v>382768.79387174995</v>
      </c>
      <c r="I5187" s="39"/>
      <c r="J5187" s="42">
        <f t="shared" si="213"/>
        <v>382768.79387174995</v>
      </c>
      <c r="K5187" s="36">
        <v>0</v>
      </c>
      <c r="L5187" s="36">
        <v>100</v>
      </c>
      <c r="M5187" s="36">
        <v>1</v>
      </c>
      <c r="N5187" s="40" t="s">
        <v>9254</v>
      </c>
      <c r="O5187" s="37" t="s">
        <v>9255</v>
      </c>
      <c r="P5187" s="36">
        <v>706</v>
      </c>
      <c r="Q5187" s="37" t="s">
        <v>9256</v>
      </c>
    </row>
    <row r="5188" spans="1:17" ht="15" customHeight="1">
      <c r="A5188" s="35">
        <v>906620</v>
      </c>
      <c r="B5188" s="36" t="s">
        <v>10602</v>
      </c>
      <c r="C5188" s="37" t="s">
        <v>9251</v>
      </c>
      <c r="D5188" s="37" t="s">
        <v>9314</v>
      </c>
      <c r="E5188" s="35">
        <v>906620</v>
      </c>
      <c r="F5188" s="37" t="s">
        <v>4655</v>
      </c>
      <c r="G5188" s="36" t="s">
        <v>9253</v>
      </c>
      <c r="H5188" s="42">
        <v>78969.656487150001</v>
      </c>
      <c r="I5188" s="39"/>
      <c r="J5188" s="42">
        <f t="shared" si="213"/>
        <v>78969.656487150001</v>
      </c>
      <c r="K5188" s="43">
        <v>0</v>
      </c>
      <c r="L5188" s="36">
        <v>100</v>
      </c>
      <c r="M5188" s="36">
        <v>1</v>
      </c>
      <c r="N5188" s="40" t="s">
        <v>9254</v>
      </c>
      <c r="O5188" s="37" t="s">
        <v>9255</v>
      </c>
      <c r="P5188" s="36">
        <v>706</v>
      </c>
      <c r="Q5188" s="37" t="s">
        <v>9256</v>
      </c>
    </row>
    <row r="5189" spans="1:17" ht="15" customHeight="1">
      <c r="A5189" s="35">
        <v>906801</v>
      </c>
      <c r="B5189" s="36" t="s">
        <v>10602</v>
      </c>
      <c r="C5189" s="37" t="s">
        <v>9251</v>
      </c>
      <c r="D5189" s="37" t="s">
        <v>9314</v>
      </c>
      <c r="E5189" s="35">
        <v>906801</v>
      </c>
      <c r="F5189" s="37" t="s">
        <v>13049</v>
      </c>
      <c r="G5189" s="36" t="s">
        <v>9253</v>
      </c>
      <c r="H5189" s="42">
        <v>233430.91200000001</v>
      </c>
      <c r="I5189" s="39"/>
      <c r="J5189" s="42">
        <f t="shared" si="213"/>
        <v>233430.91200000001</v>
      </c>
      <c r="K5189" s="43">
        <v>0</v>
      </c>
      <c r="L5189" s="36">
        <v>100</v>
      </c>
      <c r="M5189" s="36">
        <v>1</v>
      </c>
      <c r="N5189" s="40" t="s">
        <v>9254</v>
      </c>
      <c r="O5189" s="37" t="s">
        <v>9255</v>
      </c>
      <c r="P5189" s="36">
        <v>706</v>
      </c>
      <c r="Q5189" s="37" t="s">
        <v>9256</v>
      </c>
    </row>
    <row r="5190" spans="1:17" ht="15" customHeight="1">
      <c r="A5190" s="35">
        <v>906482</v>
      </c>
      <c r="B5190" s="36" t="s">
        <v>10602</v>
      </c>
      <c r="C5190" s="37" t="s">
        <v>9251</v>
      </c>
      <c r="D5190" s="37" t="s">
        <v>9314</v>
      </c>
      <c r="E5190" s="35">
        <v>906482</v>
      </c>
      <c r="F5190" s="37" t="s">
        <v>4634</v>
      </c>
      <c r="G5190" s="36" t="s">
        <v>9253</v>
      </c>
      <c r="H5190" s="42">
        <v>94220.010799200012</v>
      </c>
      <c r="I5190" s="39"/>
      <c r="J5190" s="42">
        <f t="shared" si="213"/>
        <v>94220.010799200012</v>
      </c>
      <c r="K5190" s="43">
        <v>0</v>
      </c>
      <c r="L5190" s="36">
        <v>100</v>
      </c>
      <c r="M5190" s="36">
        <v>1</v>
      </c>
      <c r="N5190" s="40" t="s">
        <v>9254</v>
      </c>
      <c r="O5190" s="37" t="s">
        <v>9255</v>
      </c>
      <c r="P5190" s="36">
        <v>706</v>
      </c>
      <c r="Q5190" s="37" t="s">
        <v>9256</v>
      </c>
    </row>
    <row r="5191" spans="1:17" ht="15" customHeight="1">
      <c r="A5191" s="35">
        <v>906481</v>
      </c>
      <c r="B5191" s="36" t="s">
        <v>10602</v>
      </c>
      <c r="C5191" s="37" t="s">
        <v>9251</v>
      </c>
      <c r="D5191" s="37" t="s">
        <v>9314</v>
      </c>
      <c r="E5191" s="35">
        <v>906481</v>
      </c>
      <c r="F5191" s="37" t="s">
        <v>4633</v>
      </c>
      <c r="G5191" s="36" t="s">
        <v>9253</v>
      </c>
      <c r="H5191" s="42">
        <v>82442.509449300007</v>
      </c>
      <c r="I5191" s="39"/>
      <c r="J5191" s="42">
        <f t="shared" si="213"/>
        <v>82442.509449300007</v>
      </c>
      <c r="K5191" s="43">
        <v>0</v>
      </c>
      <c r="L5191" s="36">
        <v>100</v>
      </c>
      <c r="M5191" s="36">
        <v>1</v>
      </c>
      <c r="N5191" s="40" t="s">
        <v>9254</v>
      </c>
      <c r="O5191" s="37" t="s">
        <v>9255</v>
      </c>
      <c r="P5191" s="36">
        <v>706</v>
      </c>
      <c r="Q5191" s="37" t="s">
        <v>9256</v>
      </c>
    </row>
    <row r="5192" spans="1:17" ht="15" customHeight="1">
      <c r="A5192" s="35">
        <v>906480</v>
      </c>
      <c r="B5192" s="36" t="s">
        <v>10602</v>
      </c>
      <c r="C5192" s="37" t="s">
        <v>9251</v>
      </c>
      <c r="D5192" s="37" t="s">
        <v>9252</v>
      </c>
      <c r="E5192" s="35">
        <v>906480</v>
      </c>
      <c r="F5192" s="37" t="s">
        <v>13050</v>
      </c>
      <c r="G5192" s="36" t="s">
        <v>9253</v>
      </c>
      <c r="H5192" s="42">
        <v>176964.50746260004</v>
      </c>
      <c r="I5192" s="39"/>
      <c r="J5192" s="42">
        <f t="shared" si="213"/>
        <v>176964.50746260004</v>
      </c>
      <c r="K5192" s="36">
        <v>0</v>
      </c>
      <c r="L5192" s="36">
        <v>100</v>
      </c>
      <c r="M5192" s="36">
        <v>1</v>
      </c>
      <c r="N5192" s="40" t="s">
        <v>9254</v>
      </c>
      <c r="O5192" s="37" t="s">
        <v>9255</v>
      </c>
      <c r="P5192" s="36">
        <v>706</v>
      </c>
      <c r="Q5192" s="37" t="s">
        <v>9256</v>
      </c>
    </row>
    <row r="5193" spans="1:17" ht="15" customHeight="1">
      <c r="A5193" s="35">
        <v>905306</v>
      </c>
      <c r="B5193" s="36" t="s">
        <v>10602</v>
      </c>
      <c r="C5193" s="37" t="s">
        <v>9251</v>
      </c>
      <c r="D5193" s="37" t="s">
        <v>9314</v>
      </c>
      <c r="E5193" s="35">
        <v>905306</v>
      </c>
      <c r="F5193" s="37" t="s">
        <v>13051</v>
      </c>
      <c r="G5193" s="36" t="s">
        <v>9253</v>
      </c>
      <c r="H5193" s="42">
        <v>66739.17431609999</v>
      </c>
      <c r="I5193" s="39"/>
      <c r="J5193" s="42">
        <f t="shared" si="213"/>
        <v>66739.17431609999</v>
      </c>
      <c r="K5193" s="43">
        <v>0</v>
      </c>
      <c r="L5193" s="36">
        <v>100</v>
      </c>
      <c r="M5193" s="36">
        <v>1</v>
      </c>
      <c r="N5193" s="40" t="s">
        <v>9254</v>
      </c>
      <c r="O5193" s="37" t="s">
        <v>9255</v>
      </c>
      <c r="P5193" s="36">
        <v>706</v>
      </c>
      <c r="Q5193" s="37" t="s">
        <v>9256</v>
      </c>
    </row>
    <row r="5194" spans="1:17" ht="15" customHeight="1">
      <c r="A5194" s="35">
        <v>905305</v>
      </c>
      <c r="B5194" s="36" t="s">
        <v>10602</v>
      </c>
      <c r="C5194" s="37" t="s">
        <v>9251</v>
      </c>
      <c r="D5194" s="37" t="s">
        <v>9314</v>
      </c>
      <c r="E5194" s="35">
        <v>905305</v>
      </c>
      <c r="F5194" s="37" t="s">
        <v>13052</v>
      </c>
      <c r="G5194" s="36" t="s">
        <v>9253</v>
      </c>
      <c r="H5194" s="42">
        <v>406259.56800000003</v>
      </c>
      <c r="I5194" s="39"/>
      <c r="J5194" s="42">
        <f t="shared" si="213"/>
        <v>406259.56800000003</v>
      </c>
      <c r="K5194" s="43">
        <v>0</v>
      </c>
      <c r="L5194" s="36">
        <v>100</v>
      </c>
      <c r="M5194" s="36">
        <v>1</v>
      </c>
      <c r="N5194" s="40" t="s">
        <v>9254</v>
      </c>
      <c r="O5194" s="37" t="s">
        <v>9255</v>
      </c>
      <c r="P5194" s="36">
        <v>706</v>
      </c>
      <c r="Q5194" s="37" t="s">
        <v>9256</v>
      </c>
    </row>
    <row r="5195" spans="1:17" ht="15" customHeight="1">
      <c r="A5195" s="35">
        <v>898802</v>
      </c>
      <c r="B5195" s="36" t="s">
        <v>10602</v>
      </c>
      <c r="C5195" s="37" t="s">
        <v>10177</v>
      </c>
      <c r="D5195" s="37" t="s">
        <v>10178</v>
      </c>
      <c r="E5195" s="35">
        <v>8988029</v>
      </c>
      <c r="F5195" s="38" t="s">
        <v>13053</v>
      </c>
      <c r="G5195" s="36" t="s">
        <v>9253</v>
      </c>
      <c r="H5195" s="42">
        <v>1630428.9689259001</v>
      </c>
      <c r="I5195" s="39"/>
      <c r="J5195" s="42">
        <f t="shared" si="213"/>
        <v>1630428.9689259001</v>
      </c>
      <c r="K5195" s="43">
        <v>0</v>
      </c>
      <c r="L5195" s="36">
        <v>100</v>
      </c>
      <c r="M5195" s="36">
        <v>1</v>
      </c>
      <c r="N5195" s="40" t="s">
        <v>10179</v>
      </c>
      <c r="O5195" s="37" t="s">
        <v>9255</v>
      </c>
      <c r="P5195" s="36">
        <v>706</v>
      </c>
      <c r="Q5195" s="37" t="s">
        <v>9256</v>
      </c>
    </row>
    <row r="5196" spans="1:17" ht="15" customHeight="1">
      <c r="A5196" s="35">
        <v>898802</v>
      </c>
      <c r="B5196" s="36" t="s">
        <v>10602</v>
      </c>
      <c r="C5196" s="37" t="s">
        <v>10177</v>
      </c>
      <c r="D5196" s="37" t="s">
        <v>10178</v>
      </c>
      <c r="E5196" s="35">
        <v>89880250</v>
      </c>
      <c r="F5196" s="37" t="s">
        <v>13054</v>
      </c>
      <c r="G5196" s="36" t="s">
        <v>9253</v>
      </c>
      <c r="H5196" s="42">
        <v>3827687.9387174998</v>
      </c>
      <c r="I5196" s="39"/>
      <c r="J5196" s="42">
        <f t="shared" si="213"/>
        <v>3827687.9387174998</v>
      </c>
      <c r="K5196" s="43">
        <v>0</v>
      </c>
      <c r="L5196" s="36">
        <v>100</v>
      </c>
      <c r="M5196" s="36">
        <v>1</v>
      </c>
      <c r="N5196" s="40" t="s">
        <v>10179</v>
      </c>
      <c r="O5196" s="37" t="s">
        <v>9255</v>
      </c>
      <c r="P5196" s="36">
        <v>706</v>
      </c>
      <c r="Q5196" s="37" t="s">
        <v>9256</v>
      </c>
    </row>
    <row r="5197" spans="1:17" ht="15" customHeight="1">
      <c r="A5197" s="35">
        <v>898802</v>
      </c>
      <c r="B5197" s="36" t="s">
        <v>10602</v>
      </c>
      <c r="C5197" s="37" t="s">
        <v>10177</v>
      </c>
      <c r="D5197" s="37" t="s">
        <v>10178</v>
      </c>
      <c r="E5197" s="35">
        <v>8988023</v>
      </c>
      <c r="F5197" s="38" t="s">
        <v>13055</v>
      </c>
      <c r="G5197" s="36" t="s">
        <v>9253</v>
      </c>
      <c r="H5197" s="42">
        <v>968472.99561870005</v>
      </c>
      <c r="I5197" s="39"/>
      <c r="J5197" s="42">
        <f t="shared" si="213"/>
        <v>968472.99561870005</v>
      </c>
      <c r="K5197" s="43">
        <v>0</v>
      </c>
      <c r="L5197" s="36">
        <v>100</v>
      </c>
      <c r="M5197" s="36">
        <v>1</v>
      </c>
      <c r="N5197" s="40" t="s">
        <v>10179</v>
      </c>
      <c r="O5197" s="37" t="s">
        <v>9255</v>
      </c>
      <c r="P5197" s="36">
        <v>706</v>
      </c>
      <c r="Q5197" s="37" t="s">
        <v>9256</v>
      </c>
    </row>
    <row r="5198" spans="1:17" ht="15" customHeight="1">
      <c r="A5198" s="35">
        <v>908413</v>
      </c>
      <c r="B5198" s="36" t="s">
        <v>10602</v>
      </c>
      <c r="C5198" s="37" t="s">
        <v>10177</v>
      </c>
      <c r="D5198" s="37" t="s">
        <v>10178</v>
      </c>
      <c r="E5198" s="35">
        <v>9084133</v>
      </c>
      <c r="F5198" s="38" t="s">
        <v>13056</v>
      </c>
      <c r="G5198" s="36" t="s">
        <v>9253</v>
      </c>
      <c r="H5198" s="42">
        <v>2260525.2911455501</v>
      </c>
      <c r="I5198" s="39"/>
      <c r="J5198" s="42">
        <f t="shared" si="213"/>
        <v>2260525.2911455501</v>
      </c>
      <c r="K5198" s="43">
        <v>0</v>
      </c>
      <c r="L5198" s="36">
        <v>100</v>
      </c>
      <c r="M5198" s="36">
        <v>1</v>
      </c>
      <c r="N5198" s="40" t="s">
        <v>10179</v>
      </c>
      <c r="O5198" s="37" t="s">
        <v>9255</v>
      </c>
      <c r="P5198" s="36">
        <v>706</v>
      </c>
      <c r="Q5198" s="37" t="s">
        <v>9256</v>
      </c>
    </row>
    <row r="5199" spans="1:17" ht="15" customHeight="1">
      <c r="A5199" s="35">
        <v>905204</v>
      </c>
      <c r="B5199" s="36" t="s">
        <v>10602</v>
      </c>
      <c r="C5199" s="37" t="s">
        <v>9251</v>
      </c>
      <c r="D5199" s="37" t="s">
        <v>9314</v>
      </c>
      <c r="E5199" s="35">
        <v>905204</v>
      </c>
      <c r="F5199" s="37" t="s">
        <v>13057</v>
      </c>
      <c r="G5199" s="36" t="s">
        <v>9253</v>
      </c>
      <c r="H5199" s="42">
        <v>38201.382583649996</v>
      </c>
      <c r="I5199" s="39"/>
      <c r="J5199" s="42">
        <f t="shared" si="213"/>
        <v>38201.382583649996</v>
      </c>
      <c r="K5199" s="43">
        <v>0</v>
      </c>
      <c r="L5199" s="36">
        <v>100</v>
      </c>
      <c r="M5199" s="36">
        <v>1</v>
      </c>
      <c r="N5199" s="40" t="s">
        <v>9254</v>
      </c>
      <c r="O5199" s="37" t="s">
        <v>9255</v>
      </c>
      <c r="P5199" s="36">
        <v>706</v>
      </c>
      <c r="Q5199" s="37" t="s">
        <v>9256</v>
      </c>
    </row>
    <row r="5200" spans="1:17" ht="15" customHeight="1">
      <c r="A5200" s="35">
        <v>905203</v>
      </c>
      <c r="B5200" s="36" t="s">
        <v>10602</v>
      </c>
      <c r="C5200" s="37" t="s">
        <v>9251</v>
      </c>
      <c r="D5200" s="37" t="s">
        <v>9314</v>
      </c>
      <c r="E5200" s="35">
        <v>905203</v>
      </c>
      <c r="F5200" s="37" t="s">
        <v>13058</v>
      </c>
      <c r="G5200" s="36" t="s">
        <v>9253</v>
      </c>
      <c r="H5200" s="42">
        <v>76553.758774350004</v>
      </c>
      <c r="I5200" s="39"/>
      <c r="J5200" s="42">
        <f t="shared" si="213"/>
        <v>76553.758774350004</v>
      </c>
      <c r="K5200" s="43">
        <v>0</v>
      </c>
      <c r="L5200" s="36">
        <v>100</v>
      </c>
      <c r="M5200" s="36">
        <v>1</v>
      </c>
      <c r="N5200" s="40" t="s">
        <v>9254</v>
      </c>
      <c r="O5200" s="37" t="s">
        <v>9255</v>
      </c>
      <c r="P5200" s="36">
        <v>706</v>
      </c>
      <c r="Q5200" s="37" t="s">
        <v>9256</v>
      </c>
    </row>
    <row r="5201" spans="1:17" ht="15" customHeight="1">
      <c r="A5201" s="35">
        <v>903808</v>
      </c>
      <c r="B5201" s="36" t="s">
        <v>10602</v>
      </c>
      <c r="C5201" s="37" t="s">
        <v>9251</v>
      </c>
      <c r="D5201" s="37" t="s">
        <v>9252</v>
      </c>
      <c r="E5201" s="35">
        <v>903808</v>
      </c>
      <c r="F5201" s="37" t="s">
        <v>13059</v>
      </c>
      <c r="G5201" s="36" t="s">
        <v>9253</v>
      </c>
      <c r="H5201" s="42">
        <v>26188.452001637645</v>
      </c>
      <c r="I5201" s="39"/>
      <c r="J5201" s="42">
        <f t="shared" si="213"/>
        <v>26188.452001637645</v>
      </c>
      <c r="K5201" s="36">
        <v>0</v>
      </c>
      <c r="L5201" s="36">
        <v>100</v>
      </c>
      <c r="M5201" s="36">
        <v>1</v>
      </c>
      <c r="N5201" s="40" t="s">
        <v>9254</v>
      </c>
      <c r="O5201" s="37" t="s">
        <v>9255</v>
      </c>
      <c r="P5201" s="36">
        <v>706</v>
      </c>
      <c r="Q5201" s="37" t="s">
        <v>9256</v>
      </c>
    </row>
    <row r="5202" spans="1:17" ht="15" customHeight="1">
      <c r="A5202" s="35">
        <v>449601</v>
      </c>
      <c r="B5202" s="36" t="s">
        <v>10602</v>
      </c>
      <c r="C5202" s="37" t="s">
        <v>9240</v>
      </c>
      <c r="D5202" s="37" t="s">
        <v>9241</v>
      </c>
      <c r="E5202" s="35">
        <v>449601</v>
      </c>
      <c r="F5202" s="37" t="s">
        <v>13060</v>
      </c>
      <c r="G5202" s="36" t="s">
        <v>9253</v>
      </c>
      <c r="H5202" s="42">
        <v>25970900.412600003</v>
      </c>
      <c r="I5202" s="39"/>
      <c r="J5202" s="42">
        <f t="shared" si="213"/>
        <v>25970900.412600003</v>
      </c>
      <c r="K5202" s="43">
        <v>0</v>
      </c>
      <c r="L5202" s="36">
        <v>100</v>
      </c>
      <c r="M5202" s="36">
        <v>1</v>
      </c>
      <c r="N5202" s="40" t="s">
        <v>13061</v>
      </c>
      <c r="O5202" s="37" t="s">
        <v>10929</v>
      </c>
      <c r="P5202" s="36">
        <v>235</v>
      </c>
      <c r="Q5202" s="37" t="s">
        <v>9246</v>
      </c>
    </row>
    <row r="5203" spans="1:17" ht="15" customHeight="1">
      <c r="A5203" s="35">
        <v>449502</v>
      </c>
      <c r="B5203" s="36" t="s">
        <v>10602</v>
      </c>
      <c r="C5203" s="37" t="s">
        <v>9240</v>
      </c>
      <c r="D5203" s="37" t="s">
        <v>9241</v>
      </c>
      <c r="E5203" s="35">
        <v>449502</v>
      </c>
      <c r="F5203" s="37" t="s">
        <v>13062</v>
      </c>
      <c r="G5203" s="36" t="s">
        <v>9253</v>
      </c>
      <c r="H5203" s="42">
        <v>25970900.412600003</v>
      </c>
      <c r="I5203" s="39"/>
      <c r="J5203" s="42">
        <f t="shared" si="213"/>
        <v>25970900.412600003</v>
      </c>
      <c r="K5203" s="36">
        <v>0</v>
      </c>
      <c r="L5203" s="36">
        <v>100</v>
      </c>
      <c r="M5203" s="36">
        <v>1</v>
      </c>
      <c r="N5203" s="40" t="s">
        <v>13061</v>
      </c>
      <c r="O5203" s="37" t="s">
        <v>10929</v>
      </c>
      <c r="P5203" s="36">
        <v>235</v>
      </c>
      <c r="Q5203" s="37" t="s">
        <v>9246</v>
      </c>
    </row>
    <row r="5204" spans="1:17" ht="15" customHeight="1">
      <c r="A5204" s="35">
        <v>449501</v>
      </c>
      <c r="B5204" s="36" t="s">
        <v>10602</v>
      </c>
      <c r="C5204" s="37" t="s">
        <v>9240</v>
      </c>
      <c r="D5204" s="37" t="s">
        <v>9241</v>
      </c>
      <c r="E5204" s="35">
        <v>449501</v>
      </c>
      <c r="F5204" s="37" t="s">
        <v>2068</v>
      </c>
      <c r="G5204" s="36" t="s">
        <v>9253</v>
      </c>
      <c r="H5204" s="42">
        <v>25970900.412600003</v>
      </c>
      <c r="I5204" s="39"/>
      <c r="J5204" s="42">
        <f t="shared" si="213"/>
        <v>25970900.412600003</v>
      </c>
      <c r="K5204" s="36">
        <v>0</v>
      </c>
      <c r="L5204" s="36">
        <v>100</v>
      </c>
      <c r="M5204" s="36">
        <v>1</v>
      </c>
      <c r="N5204" s="40" t="s">
        <v>13061</v>
      </c>
      <c r="O5204" s="37" t="s">
        <v>10929</v>
      </c>
      <c r="P5204" s="36">
        <v>235</v>
      </c>
      <c r="Q5204" s="37" t="s">
        <v>9246</v>
      </c>
    </row>
    <row r="5205" spans="1:17" ht="15" customHeight="1">
      <c r="A5205" s="35">
        <v>901111</v>
      </c>
      <c r="B5205" s="36" t="s">
        <v>10602</v>
      </c>
      <c r="C5205" s="37" t="s">
        <v>9251</v>
      </c>
      <c r="D5205" s="37" t="s">
        <v>9314</v>
      </c>
      <c r="E5205" s="35">
        <v>901111</v>
      </c>
      <c r="F5205" s="37" t="s">
        <v>13063</v>
      </c>
      <c r="G5205" s="36" t="s">
        <v>9253</v>
      </c>
      <c r="H5205" s="42">
        <v>12985.4502063</v>
      </c>
      <c r="I5205" s="39"/>
      <c r="J5205" s="42">
        <f t="shared" ref="J5205:J5268" si="214">H5205</f>
        <v>12985.4502063</v>
      </c>
      <c r="K5205" s="43">
        <v>0</v>
      </c>
      <c r="L5205" s="36">
        <v>100</v>
      </c>
      <c r="M5205" s="36">
        <v>1</v>
      </c>
      <c r="N5205" s="40" t="s">
        <v>9254</v>
      </c>
      <c r="O5205" s="37" t="s">
        <v>9255</v>
      </c>
      <c r="P5205" s="36">
        <v>706</v>
      </c>
      <c r="Q5205" s="37" t="s">
        <v>9256</v>
      </c>
    </row>
    <row r="5206" spans="1:17" ht="15" customHeight="1">
      <c r="A5206" s="35">
        <v>907101</v>
      </c>
      <c r="B5206" s="36" t="s">
        <v>10602</v>
      </c>
      <c r="C5206" s="37" t="s">
        <v>9251</v>
      </c>
      <c r="D5206" s="37" t="s">
        <v>9314</v>
      </c>
      <c r="E5206" s="35">
        <v>907101</v>
      </c>
      <c r="F5206" s="37" t="s">
        <v>4739</v>
      </c>
      <c r="G5206" s="36" t="s">
        <v>9253</v>
      </c>
      <c r="H5206" s="42">
        <v>10871.539707600001</v>
      </c>
      <c r="I5206" s="39"/>
      <c r="J5206" s="42">
        <f t="shared" si="214"/>
        <v>10871.539707600001</v>
      </c>
      <c r="K5206" s="43">
        <v>0</v>
      </c>
      <c r="L5206" s="36">
        <v>100</v>
      </c>
      <c r="M5206" s="36">
        <v>1</v>
      </c>
      <c r="N5206" s="40" t="s">
        <v>9254</v>
      </c>
      <c r="O5206" s="37" t="s">
        <v>9255</v>
      </c>
      <c r="P5206" s="36">
        <v>706</v>
      </c>
      <c r="Q5206" s="37" t="s">
        <v>9256</v>
      </c>
    </row>
    <row r="5207" spans="1:17" ht="15" customHeight="1">
      <c r="A5207" s="35">
        <v>352401</v>
      </c>
      <c r="B5207" s="36" t="s">
        <v>10602</v>
      </c>
      <c r="C5207" s="37" t="s">
        <v>9240</v>
      </c>
      <c r="D5207" s="37" t="s">
        <v>9296</v>
      </c>
      <c r="E5207" s="35" t="s">
        <v>13064</v>
      </c>
      <c r="F5207" s="38" t="s">
        <v>13065</v>
      </c>
      <c r="G5207" s="36" t="s">
        <v>9253</v>
      </c>
      <c r="H5207" s="42">
        <v>34728529.6215</v>
      </c>
      <c r="I5207" s="39"/>
      <c r="J5207" s="42">
        <f t="shared" si="214"/>
        <v>34728529.6215</v>
      </c>
      <c r="K5207" s="43">
        <v>0</v>
      </c>
      <c r="L5207" s="36">
        <v>100</v>
      </c>
      <c r="M5207" s="36">
        <v>1</v>
      </c>
      <c r="N5207" s="48" t="s">
        <v>10629</v>
      </c>
      <c r="O5207" s="49" t="s">
        <v>10630</v>
      </c>
      <c r="P5207" s="36">
        <v>202</v>
      </c>
      <c r="Q5207" s="37" t="s">
        <v>9298</v>
      </c>
    </row>
    <row r="5208" spans="1:17" ht="15" customHeight="1">
      <c r="A5208" s="35">
        <v>905711</v>
      </c>
      <c r="B5208" s="36" t="s">
        <v>10602</v>
      </c>
      <c r="C5208" s="37" t="s">
        <v>9251</v>
      </c>
      <c r="D5208" s="37" t="s">
        <v>9314</v>
      </c>
      <c r="E5208" s="35">
        <v>905711</v>
      </c>
      <c r="F5208" s="37" t="s">
        <v>13066</v>
      </c>
      <c r="G5208" s="36" t="s">
        <v>9253</v>
      </c>
      <c r="H5208" s="42">
        <v>83914.697118037511</v>
      </c>
      <c r="I5208" s="39"/>
      <c r="J5208" s="42">
        <f t="shared" si="214"/>
        <v>83914.697118037511</v>
      </c>
      <c r="K5208" s="43">
        <v>0</v>
      </c>
      <c r="L5208" s="36">
        <v>100</v>
      </c>
      <c r="M5208" s="36">
        <v>1</v>
      </c>
      <c r="N5208" s="40" t="s">
        <v>9254</v>
      </c>
      <c r="O5208" s="37" t="s">
        <v>9255</v>
      </c>
      <c r="P5208" s="36">
        <v>706</v>
      </c>
      <c r="Q5208" s="37" t="s">
        <v>9256</v>
      </c>
    </row>
    <row r="5209" spans="1:17" ht="15" customHeight="1">
      <c r="A5209" s="35">
        <v>356102</v>
      </c>
      <c r="B5209" s="36" t="s">
        <v>10602</v>
      </c>
      <c r="C5209" s="37" t="s">
        <v>9240</v>
      </c>
      <c r="D5209" s="37" t="s">
        <v>9296</v>
      </c>
      <c r="E5209" s="35" t="s">
        <v>13067</v>
      </c>
      <c r="F5209" s="37" t="s">
        <v>13068</v>
      </c>
      <c r="G5209" s="36" t="s">
        <v>9253</v>
      </c>
      <c r="H5209" s="42">
        <v>34728529.6215</v>
      </c>
      <c r="I5209" s="39"/>
      <c r="J5209" s="42">
        <f t="shared" si="214"/>
        <v>34728529.6215</v>
      </c>
      <c r="K5209" s="36">
        <v>0</v>
      </c>
      <c r="L5209" s="36">
        <v>100</v>
      </c>
      <c r="M5209" s="36">
        <v>1</v>
      </c>
      <c r="N5209" s="48" t="s">
        <v>10629</v>
      </c>
      <c r="O5209" s="49" t="s">
        <v>10630</v>
      </c>
      <c r="P5209" s="36">
        <v>202</v>
      </c>
      <c r="Q5209" s="37" t="s">
        <v>9298</v>
      </c>
    </row>
    <row r="5210" spans="1:17" ht="15" customHeight="1">
      <c r="A5210" s="35">
        <v>204002</v>
      </c>
      <c r="B5210" s="36" t="s">
        <v>10602</v>
      </c>
      <c r="C5210" s="37" t="s">
        <v>9240</v>
      </c>
      <c r="D5210" s="37" t="s">
        <v>9311</v>
      </c>
      <c r="E5210" s="35">
        <v>204002</v>
      </c>
      <c r="F5210" s="38" t="s">
        <v>13069</v>
      </c>
      <c r="G5210" s="36" t="s">
        <v>9253</v>
      </c>
      <c r="H5210" s="42">
        <v>1585432.874025</v>
      </c>
      <c r="I5210" s="39"/>
      <c r="J5210" s="42">
        <f t="shared" si="214"/>
        <v>1585432.874025</v>
      </c>
      <c r="K5210" s="36">
        <v>0</v>
      </c>
      <c r="L5210" s="36">
        <v>100</v>
      </c>
      <c r="M5210" s="36">
        <v>1</v>
      </c>
      <c r="N5210" s="40" t="s">
        <v>9684</v>
      </c>
      <c r="O5210" s="37" t="s">
        <v>9844</v>
      </c>
      <c r="P5210" s="36">
        <v>209</v>
      </c>
      <c r="Q5210" s="37" t="s">
        <v>9312</v>
      </c>
    </row>
    <row r="5211" spans="1:17" ht="15" customHeight="1">
      <c r="A5211" s="35">
        <v>903807</v>
      </c>
      <c r="B5211" s="36" t="s">
        <v>10602</v>
      </c>
      <c r="C5211" s="37" t="s">
        <v>9251</v>
      </c>
      <c r="D5211" s="37" t="s">
        <v>9252</v>
      </c>
      <c r="E5211" s="35">
        <v>903807</v>
      </c>
      <c r="F5211" s="37" t="s">
        <v>13070</v>
      </c>
      <c r="G5211" s="36" t="s">
        <v>9253</v>
      </c>
      <c r="H5211" s="42">
        <v>89992.189801799992</v>
      </c>
      <c r="I5211" s="39"/>
      <c r="J5211" s="42">
        <f t="shared" si="214"/>
        <v>89992.189801799992</v>
      </c>
      <c r="K5211" s="43">
        <v>0</v>
      </c>
      <c r="L5211" s="36">
        <v>100</v>
      </c>
      <c r="M5211" s="36">
        <v>1</v>
      </c>
      <c r="N5211" s="40" t="s">
        <v>9254</v>
      </c>
      <c r="O5211" s="37" t="s">
        <v>9255</v>
      </c>
      <c r="P5211" s="36">
        <v>706</v>
      </c>
      <c r="Q5211" s="37" t="s">
        <v>9256</v>
      </c>
    </row>
    <row r="5212" spans="1:17" ht="15" customHeight="1">
      <c r="A5212" s="35">
        <v>659101</v>
      </c>
      <c r="B5212" s="36" t="s">
        <v>10602</v>
      </c>
      <c r="C5212" s="37" t="s">
        <v>9343</v>
      </c>
      <c r="D5212" s="37" t="s">
        <v>10262</v>
      </c>
      <c r="E5212" s="35">
        <v>659101</v>
      </c>
      <c r="F5212" s="38" t="s">
        <v>13071</v>
      </c>
      <c r="G5212" s="36" t="s">
        <v>9253</v>
      </c>
      <c r="H5212" s="42">
        <v>153409.5047628</v>
      </c>
      <c r="I5212" s="39"/>
      <c r="J5212" s="42">
        <f t="shared" si="214"/>
        <v>153409.5047628</v>
      </c>
      <c r="K5212" s="43">
        <v>0</v>
      </c>
      <c r="L5212" s="36">
        <v>100</v>
      </c>
      <c r="M5212" s="36">
        <v>1</v>
      </c>
      <c r="N5212" s="40" t="s">
        <v>13072</v>
      </c>
      <c r="O5212" s="37" t="s">
        <v>13073</v>
      </c>
      <c r="P5212" s="36">
        <v>204</v>
      </c>
      <c r="Q5212" s="37" t="s">
        <v>9248</v>
      </c>
    </row>
    <row r="5213" spans="1:17" ht="15" customHeight="1">
      <c r="A5213" s="35">
        <v>509101</v>
      </c>
      <c r="B5213" s="36" t="s">
        <v>10602</v>
      </c>
      <c r="C5213" s="37" t="s">
        <v>9331</v>
      </c>
      <c r="D5213" s="37" t="s">
        <v>10692</v>
      </c>
      <c r="E5213" s="35" t="s">
        <v>13074</v>
      </c>
      <c r="F5213" s="38" t="s">
        <v>13075</v>
      </c>
      <c r="G5213" s="36" t="s">
        <v>9253</v>
      </c>
      <c r="H5213" s="42">
        <v>1921695.6369253502</v>
      </c>
      <c r="I5213" s="39"/>
      <c r="J5213" s="42">
        <f t="shared" si="214"/>
        <v>1921695.6369253502</v>
      </c>
      <c r="K5213" s="43">
        <v>0</v>
      </c>
      <c r="L5213" s="36">
        <v>100</v>
      </c>
      <c r="M5213" s="36">
        <v>1</v>
      </c>
      <c r="N5213" s="37" t="s">
        <v>11343</v>
      </c>
      <c r="O5213" s="37" t="s">
        <v>10695</v>
      </c>
      <c r="P5213" s="36">
        <v>745</v>
      </c>
      <c r="Q5213" s="37" t="s">
        <v>9850</v>
      </c>
    </row>
    <row r="5214" spans="1:17" ht="15" customHeight="1">
      <c r="A5214" s="35">
        <v>906333</v>
      </c>
      <c r="B5214" s="36" t="s">
        <v>10602</v>
      </c>
      <c r="C5214" s="37" t="s">
        <v>9251</v>
      </c>
      <c r="D5214" s="37" t="s">
        <v>9314</v>
      </c>
      <c r="E5214" s="35">
        <v>906333</v>
      </c>
      <c r="F5214" s="38" t="s">
        <v>13076</v>
      </c>
      <c r="G5214" s="36" t="s">
        <v>9253</v>
      </c>
      <c r="H5214" s="42">
        <v>431449.13278466999</v>
      </c>
      <c r="I5214" s="39"/>
      <c r="J5214" s="42">
        <f t="shared" si="214"/>
        <v>431449.13278466999</v>
      </c>
      <c r="K5214" s="43">
        <v>0</v>
      </c>
      <c r="L5214" s="36">
        <v>100</v>
      </c>
      <c r="M5214" s="36">
        <v>1</v>
      </c>
      <c r="N5214" s="40" t="s">
        <v>9254</v>
      </c>
      <c r="O5214" s="37" t="s">
        <v>9255</v>
      </c>
      <c r="P5214" s="36">
        <v>706</v>
      </c>
      <c r="Q5214" s="37" t="s">
        <v>9256</v>
      </c>
    </row>
    <row r="5215" spans="1:17" ht="15" customHeight="1">
      <c r="A5215" s="35">
        <v>906102</v>
      </c>
      <c r="B5215" s="36" t="s">
        <v>10602</v>
      </c>
      <c r="C5215" s="37" t="s">
        <v>9251</v>
      </c>
      <c r="D5215" s="37" t="s">
        <v>9257</v>
      </c>
      <c r="E5215" s="35">
        <v>906102</v>
      </c>
      <c r="F5215" s="37" t="s">
        <v>13077</v>
      </c>
      <c r="G5215" s="36" t="s">
        <v>9253</v>
      </c>
      <c r="H5215" s="42">
        <v>243157.2</v>
      </c>
      <c r="I5215" s="39"/>
      <c r="J5215" s="42">
        <f t="shared" si="214"/>
        <v>243157.2</v>
      </c>
      <c r="K5215" s="43">
        <v>0</v>
      </c>
      <c r="L5215" s="36">
        <v>100</v>
      </c>
      <c r="M5215" s="36">
        <v>1</v>
      </c>
      <c r="N5215" s="40" t="s">
        <v>9254</v>
      </c>
      <c r="O5215" s="37" t="s">
        <v>9255</v>
      </c>
      <c r="P5215" s="36">
        <v>706</v>
      </c>
      <c r="Q5215" s="37" t="s">
        <v>9256</v>
      </c>
    </row>
    <row r="5216" spans="1:17" ht="15" customHeight="1">
      <c r="A5216" s="35">
        <v>890608</v>
      </c>
      <c r="B5216" s="36" t="s">
        <v>10602</v>
      </c>
      <c r="C5216" s="37" t="s">
        <v>9928</v>
      </c>
      <c r="D5216" s="37" t="s">
        <v>11364</v>
      </c>
      <c r="E5216" s="35">
        <v>890608</v>
      </c>
      <c r="F5216" s="37" t="s">
        <v>13078</v>
      </c>
      <c r="G5216" s="36" t="s">
        <v>9253</v>
      </c>
      <c r="H5216" s="42">
        <v>52847.762467500004</v>
      </c>
      <c r="I5216" s="39"/>
      <c r="J5216" s="42">
        <f t="shared" si="214"/>
        <v>52847.762467500004</v>
      </c>
      <c r="K5216" s="36">
        <v>0</v>
      </c>
      <c r="L5216" s="36">
        <v>100</v>
      </c>
      <c r="M5216" s="36">
        <v>1</v>
      </c>
      <c r="N5216" s="40" t="s">
        <v>9323</v>
      </c>
      <c r="O5216" s="37" t="s">
        <v>9255</v>
      </c>
      <c r="P5216" s="36">
        <v>344</v>
      </c>
      <c r="Q5216" s="37" t="s">
        <v>11721</v>
      </c>
    </row>
    <row r="5217" spans="1:17" ht="15" customHeight="1">
      <c r="A5217" s="35">
        <v>735931</v>
      </c>
      <c r="B5217" s="36" t="s">
        <v>10602</v>
      </c>
      <c r="C5217" s="37" t="s">
        <v>9240</v>
      </c>
      <c r="D5217" s="37" t="s">
        <v>9247</v>
      </c>
      <c r="E5217" s="35">
        <v>735931</v>
      </c>
      <c r="F5217" s="37" t="s">
        <v>13079</v>
      </c>
      <c r="G5217" s="36" t="s">
        <v>9253</v>
      </c>
      <c r="H5217" s="42">
        <v>2980065.1654175497</v>
      </c>
      <c r="I5217" s="39"/>
      <c r="J5217" s="42">
        <f t="shared" si="214"/>
        <v>2980065.1654175497</v>
      </c>
      <c r="K5217" s="36">
        <v>0</v>
      </c>
      <c r="L5217" s="36">
        <v>100</v>
      </c>
      <c r="M5217" s="36">
        <v>1</v>
      </c>
      <c r="N5217" s="40" t="s">
        <v>13080</v>
      </c>
      <c r="O5217" s="37" t="s">
        <v>13081</v>
      </c>
      <c r="P5217" s="36">
        <v>204</v>
      </c>
      <c r="Q5217" s="37" t="s">
        <v>9248</v>
      </c>
    </row>
    <row r="5218" spans="1:17" ht="15" customHeight="1">
      <c r="A5218" s="35">
        <v>735930</v>
      </c>
      <c r="B5218" s="36" t="s">
        <v>10602</v>
      </c>
      <c r="C5218" s="37" t="s">
        <v>9240</v>
      </c>
      <c r="D5218" s="37" t="s">
        <v>9247</v>
      </c>
      <c r="E5218" s="35">
        <v>735930</v>
      </c>
      <c r="F5218" s="37" t="s">
        <v>13082</v>
      </c>
      <c r="G5218" s="36" t="s">
        <v>9253</v>
      </c>
      <c r="H5218" s="42">
        <v>2980065.1654175497</v>
      </c>
      <c r="I5218" s="39"/>
      <c r="J5218" s="42">
        <f t="shared" si="214"/>
        <v>2980065.1654175497</v>
      </c>
      <c r="K5218" s="36">
        <v>0</v>
      </c>
      <c r="L5218" s="36">
        <v>100</v>
      </c>
      <c r="M5218" s="36">
        <v>1</v>
      </c>
      <c r="N5218" s="40" t="s">
        <v>13080</v>
      </c>
      <c r="O5218" s="37" t="s">
        <v>13081</v>
      </c>
      <c r="P5218" s="36">
        <v>204</v>
      </c>
      <c r="Q5218" s="37" t="s">
        <v>9248</v>
      </c>
    </row>
    <row r="5219" spans="1:17" ht="15" customHeight="1">
      <c r="A5219" s="35">
        <v>802801</v>
      </c>
      <c r="B5219" s="36" t="s">
        <v>10602</v>
      </c>
      <c r="C5219" s="37" t="s">
        <v>9240</v>
      </c>
      <c r="D5219" s="37" t="s">
        <v>9263</v>
      </c>
      <c r="E5219" s="35">
        <v>802801</v>
      </c>
      <c r="F5219" s="37" t="s">
        <v>4063</v>
      </c>
      <c r="G5219" s="36" t="s">
        <v>9253</v>
      </c>
      <c r="H5219" s="42">
        <v>5058889.8106031995</v>
      </c>
      <c r="I5219" s="39"/>
      <c r="J5219" s="42">
        <f t="shared" si="214"/>
        <v>5058889.8106031995</v>
      </c>
      <c r="K5219" s="36">
        <v>0</v>
      </c>
      <c r="L5219" s="36">
        <v>100</v>
      </c>
      <c r="M5219" s="36">
        <v>1</v>
      </c>
      <c r="N5219" s="40" t="s">
        <v>10780</v>
      </c>
      <c r="O5219" s="37" t="s">
        <v>9245</v>
      </c>
      <c r="P5219" s="36">
        <v>207</v>
      </c>
      <c r="Q5219" s="37" t="s">
        <v>9266</v>
      </c>
    </row>
    <row r="5220" spans="1:17" ht="15" customHeight="1">
      <c r="A5220" s="35">
        <v>802601</v>
      </c>
      <c r="B5220" s="36" t="s">
        <v>10602</v>
      </c>
      <c r="C5220" s="37" t="s">
        <v>9240</v>
      </c>
      <c r="D5220" s="37" t="s">
        <v>9263</v>
      </c>
      <c r="E5220" s="35">
        <v>802601</v>
      </c>
      <c r="F5220" s="37" t="s">
        <v>13083</v>
      </c>
      <c r="G5220" s="36" t="s">
        <v>9253</v>
      </c>
      <c r="H5220" s="42">
        <v>3472852.96215</v>
      </c>
      <c r="I5220" s="39"/>
      <c r="J5220" s="42">
        <f t="shared" si="214"/>
        <v>3472852.96215</v>
      </c>
      <c r="K5220" s="36">
        <v>0</v>
      </c>
      <c r="L5220" s="36">
        <v>100</v>
      </c>
      <c r="M5220" s="36">
        <v>1</v>
      </c>
      <c r="N5220" s="40" t="s">
        <v>10780</v>
      </c>
      <c r="O5220" s="37" t="s">
        <v>9245</v>
      </c>
      <c r="P5220" s="36">
        <v>207</v>
      </c>
      <c r="Q5220" s="37" t="s">
        <v>9266</v>
      </c>
    </row>
    <row r="5221" spans="1:17" ht="15" customHeight="1">
      <c r="A5221" s="35">
        <v>802301</v>
      </c>
      <c r="B5221" s="36" t="s">
        <v>10602</v>
      </c>
      <c r="C5221" s="37" t="s">
        <v>9240</v>
      </c>
      <c r="D5221" s="37" t="s">
        <v>9263</v>
      </c>
      <c r="E5221" s="35">
        <v>802301</v>
      </c>
      <c r="F5221" s="38" t="s">
        <v>13084</v>
      </c>
      <c r="G5221" s="36" t="s">
        <v>9253</v>
      </c>
      <c r="H5221" s="42">
        <v>5812196.9161756504</v>
      </c>
      <c r="I5221" s="39"/>
      <c r="J5221" s="42">
        <f t="shared" si="214"/>
        <v>5812196.9161756504</v>
      </c>
      <c r="K5221" s="43">
        <v>0</v>
      </c>
      <c r="L5221" s="36">
        <v>100</v>
      </c>
      <c r="M5221" s="36">
        <v>1</v>
      </c>
      <c r="N5221" s="40" t="s">
        <v>10780</v>
      </c>
      <c r="O5221" s="37" t="s">
        <v>9844</v>
      </c>
      <c r="P5221" s="36">
        <v>207</v>
      </c>
      <c r="Q5221" s="37" t="s">
        <v>9266</v>
      </c>
    </row>
    <row r="5222" spans="1:17" ht="15" customHeight="1">
      <c r="A5222" s="35">
        <v>802101</v>
      </c>
      <c r="B5222" s="36" t="s">
        <v>10602</v>
      </c>
      <c r="C5222" s="37" t="s">
        <v>9240</v>
      </c>
      <c r="D5222" s="37" t="s">
        <v>9263</v>
      </c>
      <c r="E5222" s="35">
        <v>802101</v>
      </c>
      <c r="F5222" s="37" t="s">
        <v>4062</v>
      </c>
      <c r="G5222" s="36" t="s">
        <v>9253</v>
      </c>
      <c r="H5222" s="42">
        <v>3472852.96215</v>
      </c>
      <c r="I5222" s="39"/>
      <c r="J5222" s="42">
        <f t="shared" si="214"/>
        <v>3472852.96215</v>
      </c>
      <c r="K5222" s="36">
        <v>0</v>
      </c>
      <c r="L5222" s="36">
        <v>100</v>
      </c>
      <c r="M5222" s="36">
        <v>1</v>
      </c>
      <c r="N5222" s="40" t="s">
        <v>10780</v>
      </c>
      <c r="O5222" s="37" t="s">
        <v>9245</v>
      </c>
      <c r="P5222" s="36">
        <v>207</v>
      </c>
      <c r="Q5222" s="37" t="s">
        <v>9266</v>
      </c>
    </row>
    <row r="5223" spans="1:17" ht="15" customHeight="1">
      <c r="A5223" s="35">
        <v>802401</v>
      </c>
      <c r="B5223" s="36" t="s">
        <v>10602</v>
      </c>
      <c r="C5223" s="37" t="s">
        <v>9240</v>
      </c>
      <c r="D5223" s="37" t="s">
        <v>9263</v>
      </c>
      <c r="E5223" s="35">
        <v>802401</v>
      </c>
      <c r="F5223" s="37" t="s">
        <v>13085</v>
      </c>
      <c r="G5223" s="36" t="s">
        <v>9253</v>
      </c>
      <c r="H5223" s="42">
        <v>3472852.96215</v>
      </c>
      <c r="I5223" s="39"/>
      <c r="J5223" s="42">
        <f t="shared" si="214"/>
        <v>3472852.96215</v>
      </c>
      <c r="K5223" s="36">
        <v>0</v>
      </c>
      <c r="L5223" s="36">
        <v>100</v>
      </c>
      <c r="M5223" s="36">
        <v>1</v>
      </c>
      <c r="N5223" s="40" t="s">
        <v>10780</v>
      </c>
      <c r="O5223" s="37" t="s">
        <v>9245</v>
      </c>
      <c r="P5223" s="36">
        <v>207</v>
      </c>
      <c r="Q5223" s="37" t="s">
        <v>9266</v>
      </c>
    </row>
    <row r="5224" spans="1:17" ht="15" customHeight="1">
      <c r="A5224" s="35">
        <v>802201</v>
      </c>
      <c r="B5224" s="36" t="s">
        <v>10602</v>
      </c>
      <c r="C5224" s="37" t="s">
        <v>9240</v>
      </c>
      <c r="D5224" s="37" t="s">
        <v>9263</v>
      </c>
      <c r="E5224" s="35">
        <v>802201</v>
      </c>
      <c r="F5224" s="37" t="s">
        <v>13086</v>
      </c>
      <c r="G5224" s="36" t="s">
        <v>9253</v>
      </c>
      <c r="H5224" s="42">
        <v>3472852.96215</v>
      </c>
      <c r="I5224" s="39"/>
      <c r="J5224" s="42">
        <f t="shared" si="214"/>
        <v>3472852.96215</v>
      </c>
      <c r="K5224" s="36">
        <v>0</v>
      </c>
      <c r="L5224" s="36">
        <v>100</v>
      </c>
      <c r="M5224" s="36">
        <v>1</v>
      </c>
      <c r="N5224" s="40" t="s">
        <v>10780</v>
      </c>
      <c r="O5224" s="37" t="s">
        <v>9245</v>
      </c>
      <c r="P5224" s="36">
        <v>207</v>
      </c>
      <c r="Q5224" s="37" t="s">
        <v>9266</v>
      </c>
    </row>
    <row r="5225" spans="1:17" ht="15" customHeight="1">
      <c r="A5225" s="35">
        <v>761301</v>
      </c>
      <c r="B5225" s="36" t="s">
        <v>10602</v>
      </c>
      <c r="C5225" s="37" t="s">
        <v>9240</v>
      </c>
      <c r="D5225" s="37" t="s">
        <v>9263</v>
      </c>
      <c r="E5225" s="35">
        <v>761301</v>
      </c>
      <c r="F5225" s="37" t="s">
        <v>13087</v>
      </c>
      <c r="G5225" s="36" t="s">
        <v>9253</v>
      </c>
      <c r="H5225" s="42">
        <v>5058889.8106031995</v>
      </c>
      <c r="I5225" s="39"/>
      <c r="J5225" s="42">
        <f t="shared" si="214"/>
        <v>5058889.8106031995</v>
      </c>
      <c r="K5225" s="36">
        <v>0</v>
      </c>
      <c r="L5225" s="36">
        <v>100</v>
      </c>
      <c r="M5225" s="36">
        <v>1</v>
      </c>
      <c r="N5225" s="40" t="s">
        <v>10780</v>
      </c>
      <c r="O5225" s="37" t="s">
        <v>9844</v>
      </c>
      <c r="P5225" s="36">
        <v>207</v>
      </c>
      <c r="Q5225" s="37" t="s">
        <v>9266</v>
      </c>
    </row>
    <row r="5226" spans="1:17" ht="15" customHeight="1">
      <c r="A5226" s="35">
        <v>802701</v>
      </c>
      <c r="B5226" s="36" t="s">
        <v>10602</v>
      </c>
      <c r="C5226" s="37" t="s">
        <v>9240</v>
      </c>
      <c r="D5226" s="37" t="s">
        <v>9263</v>
      </c>
      <c r="E5226" s="35">
        <v>802701</v>
      </c>
      <c r="F5226" s="37" t="s">
        <v>13088</v>
      </c>
      <c r="G5226" s="36" t="s">
        <v>9253</v>
      </c>
      <c r="H5226" s="42">
        <v>5058889.8106031995</v>
      </c>
      <c r="I5226" s="39"/>
      <c r="J5226" s="42">
        <f t="shared" si="214"/>
        <v>5058889.8106031995</v>
      </c>
      <c r="K5226" s="36">
        <v>0</v>
      </c>
      <c r="L5226" s="36">
        <v>100</v>
      </c>
      <c r="M5226" s="36">
        <v>1</v>
      </c>
      <c r="N5226" s="40" t="s">
        <v>10780</v>
      </c>
      <c r="O5226" s="37" t="s">
        <v>9245</v>
      </c>
      <c r="P5226" s="36">
        <v>207</v>
      </c>
      <c r="Q5226" s="37" t="s">
        <v>9266</v>
      </c>
    </row>
    <row r="5227" spans="1:17" ht="15" customHeight="1">
      <c r="A5227" s="35">
        <v>802501</v>
      </c>
      <c r="B5227" s="36" t="s">
        <v>10602</v>
      </c>
      <c r="C5227" s="37" t="s">
        <v>9240</v>
      </c>
      <c r="D5227" s="37" t="s">
        <v>9263</v>
      </c>
      <c r="E5227" s="35">
        <v>802501</v>
      </c>
      <c r="F5227" s="37" t="s">
        <v>13089</v>
      </c>
      <c r="G5227" s="36" t="s">
        <v>9253</v>
      </c>
      <c r="H5227" s="42">
        <v>5058889.8106031995</v>
      </c>
      <c r="I5227" s="39"/>
      <c r="J5227" s="42">
        <f t="shared" si="214"/>
        <v>5058889.8106031995</v>
      </c>
      <c r="K5227" s="36">
        <v>0</v>
      </c>
      <c r="L5227" s="36">
        <v>100</v>
      </c>
      <c r="M5227" s="36">
        <v>1</v>
      </c>
      <c r="N5227" s="40" t="s">
        <v>10780</v>
      </c>
      <c r="O5227" s="37" t="s">
        <v>9245</v>
      </c>
      <c r="P5227" s="36">
        <v>207</v>
      </c>
      <c r="Q5227" s="37" t="s">
        <v>9266</v>
      </c>
    </row>
    <row r="5228" spans="1:17" ht="15" customHeight="1">
      <c r="A5228" s="35">
        <v>802502</v>
      </c>
      <c r="B5228" s="36" t="s">
        <v>10602</v>
      </c>
      <c r="C5228" s="37" t="s">
        <v>9240</v>
      </c>
      <c r="D5228" s="37" t="s">
        <v>9263</v>
      </c>
      <c r="E5228" s="35">
        <v>802502</v>
      </c>
      <c r="F5228" s="37" t="s">
        <v>8668</v>
      </c>
      <c r="G5228" s="36" t="s">
        <v>9253</v>
      </c>
      <c r="H5228" s="42">
        <v>5058889.8106031995</v>
      </c>
      <c r="I5228" s="39"/>
      <c r="J5228" s="42">
        <f t="shared" si="214"/>
        <v>5058889.8106031995</v>
      </c>
      <c r="K5228" s="36">
        <v>0</v>
      </c>
      <c r="L5228" s="36">
        <v>100</v>
      </c>
      <c r="M5228" s="36">
        <v>1</v>
      </c>
      <c r="N5228" s="40" t="s">
        <v>10780</v>
      </c>
      <c r="O5228" s="37" t="s">
        <v>9245</v>
      </c>
      <c r="P5228" s="36">
        <v>207</v>
      </c>
      <c r="Q5228" s="37" t="s">
        <v>9266</v>
      </c>
    </row>
    <row r="5229" spans="1:17" ht="15" customHeight="1">
      <c r="A5229" s="35">
        <v>817901</v>
      </c>
      <c r="B5229" s="36" t="s">
        <v>10602</v>
      </c>
      <c r="C5229" s="37" t="s">
        <v>9240</v>
      </c>
      <c r="D5229" s="37" t="s">
        <v>9263</v>
      </c>
      <c r="E5229" s="35">
        <v>817901</v>
      </c>
      <c r="F5229" s="37" t="s">
        <v>13090</v>
      </c>
      <c r="G5229" s="36" t="s">
        <v>9253</v>
      </c>
      <c r="H5229" s="42">
        <v>2899183.8704400002</v>
      </c>
      <c r="I5229" s="39"/>
      <c r="J5229" s="42">
        <f t="shared" si="214"/>
        <v>2899183.8704400002</v>
      </c>
      <c r="K5229" s="36">
        <v>0</v>
      </c>
      <c r="L5229" s="36">
        <v>100</v>
      </c>
      <c r="M5229" s="36">
        <v>1</v>
      </c>
      <c r="N5229" s="40" t="s">
        <v>9684</v>
      </c>
      <c r="O5229" s="37" t="s">
        <v>9844</v>
      </c>
      <c r="P5229" s="36">
        <v>207</v>
      </c>
      <c r="Q5229" s="37" t="s">
        <v>9266</v>
      </c>
    </row>
    <row r="5230" spans="1:17" ht="15" customHeight="1">
      <c r="A5230" s="35">
        <v>817202</v>
      </c>
      <c r="B5230" s="36" t="s">
        <v>10602</v>
      </c>
      <c r="C5230" s="37" t="s">
        <v>9240</v>
      </c>
      <c r="D5230" s="37" t="s">
        <v>9263</v>
      </c>
      <c r="E5230" s="35">
        <v>817202</v>
      </c>
      <c r="F5230" s="37" t="s">
        <v>3518</v>
      </c>
      <c r="G5230" s="36" t="s">
        <v>9253</v>
      </c>
      <c r="H5230" s="42">
        <v>2700401.4566100002</v>
      </c>
      <c r="I5230" s="39"/>
      <c r="J5230" s="42">
        <f t="shared" si="214"/>
        <v>2700401.4566100002</v>
      </c>
      <c r="K5230" s="36">
        <v>0</v>
      </c>
      <c r="L5230" s="36">
        <v>100</v>
      </c>
      <c r="M5230" s="36">
        <v>1</v>
      </c>
      <c r="N5230" s="40" t="s">
        <v>9684</v>
      </c>
      <c r="O5230" s="37" t="s">
        <v>9844</v>
      </c>
      <c r="P5230" s="36">
        <v>207</v>
      </c>
      <c r="Q5230" s="37" t="s">
        <v>9266</v>
      </c>
    </row>
    <row r="5231" spans="1:17" ht="15" customHeight="1">
      <c r="A5231" s="35">
        <v>817208</v>
      </c>
      <c r="B5231" s="36" t="s">
        <v>10602</v>
      </c>
      <c r="C5231" s="37" t="s">
        <v>9240</v>
      </c>
      <c r="D5231" s="37" t="s">
        <v>9263</v>
      </c>
      <c r="E5231" s="35">
        <v>817208</v>
      </c>
      <c r="F5231" s="37" t="s">
        <v>3170</v>
      </c>
      <c r="G5231" s="36" t="s">
        <v>9253</v>
      </c>
      <c r="H5231" s="42">
        <v>2955647.7779399999</v>
      </c>
      <c r="I5231" s="39"/>
      <c r="J5231" s="42">
        <f t="shared" si="214"/>
        <v>2955647.7779399999</v>
      </c>
      <c r="K5231" s="36">
        <v>0</v>
      </c>
      <c r="L5231" s="36">
        <v>100</v>
      </c>
      <c r="M5231" s="36">
        <v>1</v>
      </c>
      <c r="N5231" s="40" t="s">
        <v>9684</v>
      </c>
      <c r="O5231" s="37" t="s">
        <v>9844</v>
      </c>
      <c r="P5231" s="36">
        <v>207</v>
      </c>
      <c r="Q5231" s="37" t="s">
        <v>9266</v>
      </c>
    </row>
    <row r="5232" spans="1:17" ht="15" customHeight="1">
      <c r="A5232" s="35">
        <v>817201</v>
      </c>
      <c r="B5232" s="36" t="s">
        <v>10602</v>
      </c>
      <c r="C5232" s="37" t="s">
        <v>9240</v>
      </c>
      <c r="D5232" s="37" t="s">
        <v>9263</v>
      </c>
      <c r="E5232" s="35">
        <v>817201</v>
      </c>
      <c r="F5232" s="37" t="s">
        <v>8790</v>
      </c>
      <c r="G5232" s="36" t="s">
        <v>9253</v>
      </c>
      <c r="H5232" s="42">
        <v>3030769.3244399996</v>
      </c>
      <c r="I5232" s="39"/>
      <c r="J5232" s="42">
        <f t="shared" si="214"/>
        <v>3030769.3244399996</v>
      </c>
      <c r="K5232" s="36">
        <v>0</v>
      </c>
      <c r="L5232" s="36">
        <v>100</v>
      </c>
      <c r="M5232" s="36">
        <v>1</v>
      </c>
      <c r="N5232" s="40" t="s">
        <v>9684</v>
      </c>
      <c r="O5232" s="37" t="s">
        <v>9844</v>
      </c>
      <c r="P5232" s="36">
        <v>207</v>
      </c>
      <c r="Q5232" s="37" t="s">
        <v>9266</v>
      </c>
    </row>
    <row r="5233" spans="1:17" ht="15" customHeight="1">
      <c r="A5233" s="35">
        <v>818601</v>
      </c>
      <c r="B5233" s="36" t="s">
        <v>10602</v>
      </c>
      <c r="C5233" s="37" t="s">
        <v>9240</v>
      </c>
      <c r="D5233" s="37" t="s">
        <v>9263</v>
      </c>
      <c r="E5233" s="35">
        <v>818601</v>
      </c>
      <c r="F5233" s="37" t="s">
        <v>3173</v>
      </c>
      <c r="G5233" s="36" t="s">
        <v>9253</v>
      </c>
      <c r="H5233" s="42">
        <v>3030769.3244399996</v>
      </c>
      <c r="I5233" s="39"/>
      <c r="J5233" s="42">
        <f t="shared" si="214"/>
        <v>3030769.3244399996</v>
      </c>
      <c r="K5233" s="36">
        <v>0</v>
      </c>
      <c r="L5233" s="36">
        <v>100</v>
      </c>
      <c r="M5233" s="36">
        <v>1</v>
      </c>
      <c r="N5233" s="40" t="s">
        <v>9684</v>
      </c>
      <c r="O5233" s="37" t="s">
        <v>9844</v>
      </c>
      <c r="P5233" s="36">
        <v>207</v>
      </c>
      <c r="Q5233" s="37" t="s">
        <v>9266</v>
      </c>
    </row>
    <row r="5234" spans="1:17" ht="15" customHeight="1">
      <c r="A5234" s="35">
        <v>817203</v>
      </c>
      <c r="B5234" s="36" t="s">
        <v>10602</v>
      </c>
      <c r="C5234" s="37" t="s">
        <v>9240</v>
      </c>
      <c r="D5234" s="37" t="s">
        <v>9263</v>
      </c>
      <c r="E5234" s="35">
        <v>817203</v>
      </c>
      <c r="F5234" s="37" t="s">
        <v>13091</v>
      </c>
      <c r="G5234" s="36" t="s">
        <v>9253</v>
      </c>
      <c r="H5234" s="42">
        <v>2955647.7779399999</v>
      </c>
      <c r="I5234" s="39"/>
      <c r="J5234" s="42">
        <f t="shared" si="214"/>
        <v>2955647.7779399999</v>
      </c>
      <c r="K5234" s="36">
        <v>0</v>
      </c>
      <c r="L5234" s="36">
        <v>100</v>
      </c>
      <c r="M5234" s="36">
        <v>1</v>
      </c>
      <c r="N5234" s="40" t="s">
        <v>9684</v>
      </c>
      <c r="O5234" s="37" t="s">
        <v>9844</v>
      </c>
      <c r="P5234" s="36">
        <v>207</v>
      </c>
      <c r="Q5234" s="37" t="s">
        <v>9266</v>
      </c>
    </row>
    <row r="5235" spans="1:17" ht="15" customHeight="1">
      <c r="A5235" s="35">
        <v>811102</v>
      </c>
      <c r="B5235" s="36" t="s">
        <v>10602</v>
      </c>
      <c r="C5235" s="37" t="s">
        <v>9240</v>
      </c>
      <c r="D5235" s="37" t="s">
        <v>9263</v>
      </c>
      <c r="E5235" s="35">
        <v>811102</v>
      </c>
      <c r="F5235" s="38" t="s">
        <v>8676</v>
      </c>
      <c r="G5235" s="36" t="s">
        <v>9253</v>
      </c>
      <c r="H5235" s="42">
        <v>5812196.9161756504</v>
      </c>
      <c r="I5235" s="39"/>
      <c r="J5235" s="42">
        <f t="shared" si="214"/>
        <v>5812196.9161756504</v>
      </c>
      <c r="K5235" s="43">
        <v>0</v>
      </c>
      <c r="L5235" s="36">
        <v>100</v>
      </c>
      <c r="M5235" s="36">
        <v>1</v>
      </c>
      <c r="N5235" s="40" t="s">
        <v>10780</v>
      </c>
      <c r="O5235" s="37" t="s">
        <v>9245</v>
      </c>
      <c r="P5235" s="36">
        <v>207</v>
      </c>
      <c r="Q5235" s="37" t="s">
        <v>9266</v>
      </c>
    </row>
    <row r="5236" spans="1:17" ht="15" customHeight="1">
      <c r="A5236" s="35">
        <v>811208</v>
      </c>
      <c r="B5236" s="36" t="s">
        <v>10602</v>
      </c>
      <c r="C5236" s="37" t="s">
        <v>9240</v>
      </c>
      <c r="D5236" s="37" t="s">
        <v>9263</v>
      </c>
      <c r="E5236" s="35">
        <v>811208</v>
      </c>
      <c r="F5236" s="37" t="s">
        <v>3187</v>
      </c>
      <c r="G5236" s="36" t="s">
        <v>9253</v>
      </c>
      <c r="H5236" s="42">
        <v>3472852.96215</v>
      </c>
      <c r="I5236" s="39"/>
      <c r="J5236" s="42">
        <f t="shared" si="214"/>
        <v>3472852.96215</v>
      </c>
      <c r="K5236" s="36">
        <v>0</v>
      </c>
      <c r="L5236" s="36">
        <v>100</v>
      </c>
      <c r="M5236" s="36">
        <v>1</v>
      </c>
      <c r="N5236" s="40" t="s">
        <v>10780</v>
      </c>
      <c r="O5236" s="37" t="s">
        <v>9245</v>
      </c>
      <c r="P5236" s="36">
        <v>207</v>
      </c>
      <c r="Q5236" s="37" t="s">
        <v>9266</v>
      </c>
    </row>
    <row r="5237" spans="1:17" ht="15" customHeight="1">
      <c r="A5237" s="35">
        <v>811203</v>
      </c>
      <c r="B5237" s="36" t="s">
        <v>10602</v>
      </c>
      <c r="C5237" s="37" t="s">
        <v>9240</v>
      </c>
      <c r="D5237" s="37" t="s">
        <v>9263</v>
      </c>
      <c r="E5237" s="35">
        <v>811203</v>
      </c>
      <c r="F5237" s="37" t="s">
        <v>3183</v>
      </c>
      <c r="G5237" s="36" t="s">
        <v>9253</v>
      </c>
      <c r="H5237" s="42">
        <v>3472852.96215</v>
      </c>
      <c r="I5237" s="39"/>
      <c r="J5237" s="42">
        <f t="shared" si="214"/>
        <v>3472852.96215</v>
      </c>
      <c r="K5237" s="36">
        <v>0</v>
      </c>
      <c r="L5237" s="36">
        <v>100</v>
      </c>
      <c r="M5237" s="36">
        <v>1</v>
      </c>
      <c r="N5237" s="40" t="s">
        <v>10780</v>
      </c>
      <c r="O5237" s="37" t="s">
        <v>9245</v>
      </c>
      <c r="P5237" s="36">
        <v>207</v>
      </c>
      <c r="Q5237" s="37" t="s">
        <v>9266</v>
      </c>
    </row>
    <row r="5238" spans="1:17" ht="15" customHeight="1">
      <c r="A5238" s="35">
        <v>812912</v>
      </c>
      <c r="B5238" s="36" t="s">
        <v>10602</v>
      </c>
      <c r="C5238" s="37" t="s">
        <v>9240</v>
      </c>
      <c r="D5238" s="37" t="s">
        <v>9263</v>
      </c>
      <c r="E5238" s="35">
        <v>812912</v>
      </c>
      <c r="F5238" s="37" t="s">
        <v>13092</v>
      </c>
      <c r="G5238" s="36" t="s">
        <v>9253</v>
      </c>
      <c r="H5238" s="42">
        <v>2113910.4986999999</v>
      </c>
      <c r="I5238" s="39"/>
      <c r="J5238" s="42">
        <f t="shared" si="214"/>
        <v>2113910.4986999999</v>
      </c>
      <c r="K5238" s="36">
        <v>0</v>
      </c>
      <c r="L5238" s="36">
        <v>100</v>
      </c>
      <c r="M5238" s="36">
        <v>1</v>
      </c>
      <c r="N5238" s="40" t="s">
        <v>9684</v>
      </c>
      <c r="O5238" s="37" t="s">
        <v>9844</v>
      </c>
      <c r="P5238" s="36">
        <v>207</v>
      </c>
      <c r="Q5238" s="37" t="s">
        <v>9266</v>
      </c>
    </row>
    <row r="5239" spans="1:17" ht="15" customHeight="1">
      <c r="A5239" s="35">
        <v>812913</v>
      </c>
      <c r="B5239" s="36" t="s">
        <v>10602</v>
      </c>
      <c r="C5239" s="37" t="s">
        <v>9240</v>
      </c>
      <c r="D5239" s="37" t="s">
        <v>9263</v>
      </c>
      <c r="E5239" s="35">
        <v>812913</v>
      </c>
      <c r="F5239" s="37" t="s">
        <v>3197</v>
      </c>
      <c r="G5239" s="36" t="s">
        <v>9253</v>
      </c>
      <c r="H5239" s="42">
        <v>2113910.4986999999</v>
      </c>
      <c r="I5239" s="39"/>
      <c r="J5239" s="42">
        <f t="shared" si="214"/>
        <v>2113910.4986999999</v>
      </c>
      <c r="K5239" s="36">
        <v>0</v>
      </c>
      <c r="L5239" s="36">
        <v>100</v>
      </c>
      <c r="M5239" s="36">
        <v>1</v>
      </c>
      <c r="N5239" s="40" t="s">
        <v>9684</v>
      </c>
      <c r="O5239" s="37" t="s">
        <v>9844</v>
      </c>
      <c r="P5239" s="36">
        <v>207</v>
      </c>
      <c r="Q5239" s="37" t="s">
        <v>9266</v>
      </c>
    </row>
    <row r="5240" spans="1:17" ht="15" customHeight="1">
      <c r="A5240" s="35">
        <v>812505</v>
      </c>
      <c r="B5240" s="36" t="s">
        <v>10602</v>
      </c>
      <c r="C5240" s="37" t="s">
        <v>9240</v>
      </c>
      <c r="D5240" s="37" t="s">
        <v>9263</v>
      </c>
      <c r="E5240" s="35">
        <v>812505</v>
      </c>
      <c r="F5240" s="37" t="s">
        <v>13093</v>
      </c>
      <c r="G5240" s="36" t="s">
        <v>9253</v>
      </c>
      <c r="H5240" s="42">
        <v>3472852.96215</v>
      </c>
      <c r="I5240" s="39"/>
      <c r="J5240" s="42">
        <f t="shared" si="214"/>
        <v>3472852.96215</v>
      </c>
      <c r="K5240" s="36">
        <v>0</v>
      </c>
      <c r="L5240" s="36">
        <v>100</v>
      </c>
      <c r="M5240" s="36">
        <v>1</v>
      </c>
      <c r="N5240" s="40" t="s">
        <v>10780</v>
      </c>
      <c r="O5240" s="37" t="s">
        <v>9245</v>
      </c>
      <c r="P5240" s="36">
        <v>207</v>
      </c>
      <c r="Q5240" s="37" t="s">
        <v>9266</v>
      </c>
    </row>
    <row r="5241" spans="1:17" ht="15" customHeight="1">
      <c r="A5241" s="35">
        <v>812506</v>
      </c>
      <c r="B5241" s="36" t="s">
        <v>10602</v>
      </c>
      <c r="C5241" s="37" t="s">
        <v>9240</v>
      </c>
      <c r="D5241" s="37" t="s">
        <v>9263</v>
      </c>
      <c r="E5241" s="35">
        <v>812506</v>
      </c>
      <c r="F5241" s="37" t="s">
        <v>13094</v>
      </c>
      <c r="G5241" s="36" t="s">
        <v>9253</v>
      </c>
      <c r="H5241" s="42">
        <v>3472852.96215</v>
      </c>
      <c r="I5241" s="39"/>
      <c r="J5241" s="42">
        <f t="shared" si="214"/>
        <v>3472852.96215</v>
      </c>
      <c r="K5241" s="36">
        <v>0</v>
      </c>
      <c r="L5241" s="36">
        <v>100</v>
      </c>
      <c r="M5241" s="36">
        <v>1</v>
      </c>
      <c r="N5241" s="40" t="s">
        <v>10780</v>
      </c>
      <c r="O5241" s="37" t="s">
        <v>9245</v>
      </c>
      <c r="P5241" s="36">
        <v>207</v>
      </c>
      <c r="Q5241" s="37" t="s">
        <v>9266</v>
      </c>
    </row>
    <row r="5242" spans="1:17" ht="15" customHeight="1">
      <c r="A5242" s="35">
        <v>810113</v>
      </c>
      <c r="B5242" s="36" t="s">
        <v>10602</v>
      </c>
      <c r="C5242" s="37" t="s">
        <v>9240</v>
      </c>
      <c r="D5242" s="37" t="s">
        <v>9263</v>
      </c>
      <c r="E5242" s="35">
        <v>810113</v>
      </c>
      <c r="F5242" s="37" t="s">
        <v>3032</v>
      </c>
      <c r="G5242" s="36" t="s">
        <v>9253</v>
      </c>
      <c r="H5242" s="42">
        <v>2974574.0588850006</v>
      </c>
      <c r="I5242" s="39"/>
      <c r="J5242" s="42">
        <f t="shared" si="214"/>
        <v>2974574.0588850006</v>
      </c>
      <c r="K5242" s="36">
        <v>0</v>
      </c>
      <c r="L5242" s="36">
        <v>100</v>
      </c>
      <c r="M5242" s="36">
        <v>1</v>
      </c>
      <c r="N5242" s="40" t="s">
        <v>9684</v>
      </c>
      <c r="O5242" s="37" t="s">
        <v>9844</v>
      </c>
      <c r="P5242" s="36">
        <v>207</v>
      </c>
      <c r="Q5242" s="37" t="s">
        <v>9266</v>
      </c>
    </row>
    <row r="5243" spans="1:17" ht="15" customHeight="1">
      <c r="A5243" s="35">
        <v>811211</v>
      </c>
      <c r="B5243" s="36" t="s">
        <v>10602</v>
      </c>
      <c r="C5243" s="37" t="s">
        <v>9240</v>
      </c>
      <c r="D5243" s="37" t="s">
        <v>9263</v>
      </c>
      <c r="E5243" s="35">
        <v>811211</v>
      </c>
      <c r="F5243" s="37" t="s">
        <v>13095</v>
      </c>
      <c r="G5243" s="36" t="s">
        <v>9253</v>
      </c>
      <c r="H5243" s="42">
        <v>3472852.96215</v>
      </c>
      <c r="I5243" s="39"/>
      <c r="J5243" s="42">
        <f t="shared" si="214"/>
        <v>3472852.96215</v>
      </c>
      <c r="K5243" s="36">
        <v>0</v>
      </c>
      <c r="L5243" s="36">
        <v>100</v>
      </c>
      <c r="M5243" s="36">
        <v>1</v>
      </c>
      <c r="N5243" s="40" t="s">
        <v>10780</v>
      </c>
      <c r="O5243" s="37" t="s">
        <v>9245</v>
      </c>
      <c r="P5243" s="36">
        <v>207</v>
      </c>
      <c r="Q5243" s="37" t="s">
        <v>9266</v>
      </c>
    </row>
    <row r="5244" spans="1:17" ht="15" customHeight="1">
      <c r="A5244" s="35">
        <v>810844</v>
      </c>
      <c r="B5244" s="36" t="s">
        <v>10602</v>
      </c>
      <c r="C5244" s="37" t="s">
        <v>9240</v>
      </c>
      <c r="D5244" s="37" t="s">
        <v>9263</v>
      </c>
      <c r="E5244" s="35">
        <v>810844</v>
      </c>
      <c r="F5244" s="37" t="s">
        <v>3088</v>
      </c>
      <c r="G5244" s="36" t="s">
        <v>9253</v>
      </c>
      <c r="H5244" s="42">
        <v>3821497.2008284503</v>
      </c>
      <c r="I5244" s="39"/>
      <c r="J5244" s="42">
        <f t="shared" si="214"/>
        <v>3821497.2008284503</v>
      </c>
      <c r="K5244" s="36">
        <v>0</v>
      </c>
      <c r="L5244" s="36">
        <v>100</v>
      </c>
      <c r="M5244" s="36">
        <v>1</v>
      </c>
      <c r="N5244" s="40" t="s">
        <v>9684</v>
      </c>
      <c r="O5244" s="37" t="s">
        <v>9844</v>
      </c>
      <c r="P5244" s="36">
        <v>207</v>
      </c>
      <c r="Q5244" s="37" t="s">
        <v>9266</v>
      </c>
    </row>
    <row r="5245" spans="1:17" ht="15" customHeight="1">
      <c r="A5245" s="35">
        <v>810426</v>
      </c>
      <c r="B5245" s="36" t="s">
        <v>10602</v>
      </c>
      <c r="C5245" s="37" t="s">
        <v>9240</v>
      </c>
      <c r="D5245" s="37" t="s">
        <v>9263</v>
      </c>
      <c r="E5245" s="35">
        <v>810426</v>
      </c>
      <c r="F5245" s="37" t="s">
        <v>13096</v>
      </c>
      <c r="G5245" s="36" t="s">
        <v>9253</v>
      </c>
      <c r="H5245" s="42">
        <v>3548349.7656750004</v>
      </c>
      <c r="I5245" s="39"/>
      <c r="J5245" s="42">
        <f t="shared" si="214"/>
        <v>3548349.7656750004</v>
      </c>
      <c r="K5245" s="36">
        <v>0</v>
      </c>
      <c r="L5245" s="36">
        <v>100</v>
      </c>
      <c r="M5245" s="36">
        <v>1</v>
      </c>
      <c r="N5245" s="40" t="s">
        <v>9684</v>
      </c>
      <c r="O5245" s="37" t="s">
        <v>9844</v>
      </c>
      <c r="P5245" s="36">
        <v>207</v>
      </c>
      <c r="Q5245" s="37" t="s">
        <v>9266</v>
      </c>
    </row>
    <row r="5246" spans="1:17" ht="15" customHeight="1">
      <c r="A5246" s="35">
        <v>810530</v>
      </c>
      <c r="B5246" s="36" t="s">
        <v>10602</v>
      </c>
      <c r="C5246" s="37" t="s">
        <v>9240</v>
      </c>
      <c r="D5246" s="37" t="s">
        <v>9263</v>
      </c>
      <c r="E5246" s="35">
        <v>810530</v>
      </c>
      <c r="F5246" s="37" t="s">
        <v>3053</v>
      </c>
      <c r="G5246" s="36" t="s">
        <v>9253</v>
      </c>
      <c r="H5246" s="42">
        <v>2974574.0588850006</v>
      </c>
      <c r="I5246" s="39"/>
      <c r="J5246" s="42">
        <f t="shared" si="214"/>
        <v>2974574.0588850006</v>
      </c>
      <c r="K5246" s="36">
        <v>0</v>
      </c>
      <c r="L5246" s="36">
        <v>100</v>
      </c>
      <c r="M5246" s="36">
        <v>1</v>
      </c>
      <c r="N5246" s="40" t="s">
        <v>9684</v>
      </c>
      <c r="O5246" s="37" t="s">
        <v>9844</v>
      </c>
      <c r="P5246" s="36">
        <v>207</v>
      </c>
      <c r="Q5246" s="37" t="s">
        <v>9266</v>
      </c>
    </row>
    <row r="5247" spans="1:17" ht="15" customHeight="1">
      <c r="A5247" s="35">
        <v>810528</v>
      </c>
      <c r="B5247" s="36" t="s">
        <v>10602</v>
      </c>
      <c r="C5247" s="37" t="s">
        <v>9240</v>
      </c>
      <c r="D5247" s="37" t="s">
        <v>9263</v>
      </c>
      <c r="E5247" s="35">
        <v>810528</v>
      </c>
      <c r="F5247" s="37" t="s">
        <v>3051</v>
      </c>
      <c r="G5247" s="36" t="s">
        <v>9253</v>
      </c>
      <c r="H5247" s="42">
        <v>2974574.0588850006</v>
      </c>
      <c r="I5247" s="39"/>
      <c r="J5247" s="42">
        <f t="shared" si="214"/>
        <v>2974574.0588850006</v>
      </c>
      <c r="K5247" s="36">
        <v>0</v>
      </c>
      <c r="L5247" s="36">
        <v>100</v>
      </c>
      <c r="M5247" s="36">
        <v>1</v>
      </c>
      <c r="N5247" s="40" t="s">
        <v>9684</v>
      </c>
      <c r="O5247" s="37" t="s">
        <v>9844</v>
      </c>
      <c r="P5247" s="36">
        <v>207</v>
      </c>
      <c r="Q5247" s="37" t="s">
        <v>9266</v>
      </c>
    </row>
    <row r="5248" spans="1:17" ht="15" customHeight="1">
      <c r="A5248" s="35">
        <v>810526</v>
      </c>
      <c r="B5248" s="36" t="s">
        <v>10602</v>
      </c>
      <c r="C5248" s="37" t="s">
        <v>9240</v>
      </c>
      <c r="D5248" s="37" t="s">
        <v>9263</v>
      </c>
      <c r="E5248" s="35">
        <v>810526</v>
      </c>
      <c r="F5248" s="37" t="s">
        <v>3049</v>
      </c>
      <c r="G5248" s="36" t="s">
        <v>9253</v>
      </c>
      <c r="H5248" s="42">
        <v>2974574.0588850006</v>
      </c>
      <c r="I5248" s="39"/>
      <c r="J5248" s="42">
        <f t="shared" si="214"/>
        <v>2974574.0588850006</v>
      </c>
      <c r="K5248" s="36">
        <v>0</v>
      </c>
      <c r="L5248" s="36">
        <v>100</v>
      </c>
      <c r="M5248" s="36">
        <v>1</v>
      </c>
      <c r="N5248" s="40" t="s">
        <v>9684</v>
      </c>
      <c r="O5248" s="37" t="s">
        <v>9844</v>
      </c>
      <c r="P5248" s="36">
        <v>207</v>
      </c>
      <c r="Q5248" s="37" t="s">
        <v>9266</v>
      </c>
    </row>
    <row r="5249" spans="1:17" ht="15" customHeight="1">
      <c r="A5249" s="35">
        <v>810524</v>
      </c>
      <c r="B5249" s="36" t="s">
        <v>10602</v>
      </c>
      <c r="C5249" s="37" t="s">
        <v>9240</v>
      </c>
      <c r="D5249" s="37" t="s">
        <v>9263</v>
      </c>
      <c r="E5249" s="35">
        <v>810524</v>
      </c>
      <c r="F5249" s="37" t="s">
        <v>3047</v>
      </c>
      <c r="G5249" s="36" t="s">
        <v>9253</v>
      </c>
      <c r="H5249" s="42">
        <v>2974574.0588850006</v>
      </c>
      <c r="I5249" s="39"/>
      <c r="J5249" s="42">
        <f t="shared" si="214"/>
        <v>2974574.0588850006</v>
      </c>
      <c r="K5249" s="36">
        <v>0</v>
      </c>
      <c r="L5249" s="36">
        <v>100</v>
      </c>
      <c r="M5249" s="36">
        <v>1</v>
      </c>
      <c r="N5249" s="40" t="s">
        <v>9684</v>
      </c>
      <c r="O5249" s="37" t="s">
        <v>9844</v>
      </c>
      <c r="P5249" s="36">
        <v>207</v>
      </c>
      <c r="Q5249" s="37" t="s">
        <v>9266</v>
      </c>
    </row>
    <row r="5250" spans="1:17" ht="15" customHeight="1">
      <c r="A5250" s="35">
        <v>810428</v>
      </c>
      <c r="B5250" s="36" t="s">
        <v>10602</v>
      </c>
      <c r="C5250" s="37" t="s">
        <v>9240</v>
      </c>
      <c r="D5250" s="37" t="s">
        <v>9263</v>
      </c>
      <c r="E5250" s="35">
        <v>810428</v>
      </c>
      <c r="F5250" s="37" t="s">
        <v>13097</v>
      </c>
      <c r="G5250" s="36" t="s">
        <v>9253</v>
      </c>
      <c r="H5250" s="42">
        <v>3548349.7656750004</v>
      </c>
      <c r="I5250" s="39"/>
      <c r="J5250" s="42">
        <f t="shared" si="214"/>
        <v>3548349.7656750004</v>
      </c>
      <c r="K5250" s="36">
        <v>0</v>
      </c>
      <c r="L5250" s="36">
        <v>100</v>
      </c>
      <c r="M5250" s="36">
        <v>1</v>
      </c>
      <c r="N5250" s="40" t="s">
        <v>9684</v>
      </c>
      <c r="O5250" s="37" t="s">
        <v>9844</v>
      </c>
      <c r="P5250" s="36">
        <v>207</v>
      </c>
      <c r="Q5250" s="37" t="s">
        <v>9266</v>
      </c>
    </row>
    <row r="5251" spans="1:17" ht="15" customHeight="1">
      <c r="A5251" s="35">
        <v>810425</v>
      </c>
      <c r="B5251" s="36" t="s">
        <v>10602</v>
      </c>
      <c r="C5251" s="37" t="s">
        <v>9240</v>
      </c>
      <c r="D5251" s="37" t="s">
        <v>9263</v>
      </c>
      <c r="E5251" s="35">
        <v>810425</v>
      </c>
      <c r="F5251" s="37" t="s">
        <v>13098</v>
      </c>
      <c r="G5251" s="36" t="s">
        <v>9253</v>
      </c>
      <c r="H5251" s="42">
        <v>3548349.7656750004</v>
      </c>
      <c r="I5251" s="39"/>
      <c r="J5251" s="42">
        <f t="shared" si="214"/>
        <v>3548349.7656750004</v>
      </c>
      <c r="K5251" s="36">
        <v>0</v>
      </c>
      <c r="L5251" s="36">
        <v>100</v>
      </c>
      <c r="M5251" s="36">
        <v>1</v>
      </c>
      <c r="N5251" s="40" t="s">
        <v>9684</v>
      </c>
      <c r="O5251" s="37" t="s">
        <v>9844</v>
      </c>
      <c r="P5251" s="36">
        <v>207</v>
      </c>
      <c r="Q5251" s="37" t="s">
        <v>9266</v>
      </c>
    </row>
    <row r="5252" spans="1:17" ht="15" customHeight="1">
      <c r="A5252" s="35">
        <v>810423</v>
      </c>
      <c r="B5252" s="36" t="s">
        <v>10602</v>
      </c>
      <c r="C5252" s="37" t="s">
        <v>9240</v>
      </c>
      <c r="D5252" s="37" t="s">
        <v>9263</v>
      </c>
      <c r="E5252" s="35">
        <v>810423</v>
      </c>
      <c r="F5252" s="37" t="s">
        <v>13099</v>
      </c>
      <c r="G5252" s="36" t="s">
        <v>9253</v>
      </c>
      <c r="H5252" s="42">
        <v>3548349.7656750004</v>
      </c>
      <c r="I5252" s="39"/>
      <c r="J5252" s="42">
        <f t="shared" si="214"/>
        <v>3548349.7656750004</v>
      </c>
      <c r="K5252" s="36">
        <v>0</v>
      </c>
      <c r="L5252" s="36">
        <v>100</v>
      </c>
      <c r="M5252" s="36">
        <v>1</v>
      </c>
      <c r="N5252" s="40" t="s">
        <v>9684</v>
      </c>
      <c r="O5252" s="37" t="s">
        <v>9844</v>
      </c>
      <c r="P5252" s="36">
        <v>207</v>
      </c>
      <c r="Q5252" s="37" t="s">
        <v>9266</v>
      </c>
    </row>
    <row r="5253" spans="1:17" ht="15" customHeight="1">
      <c r="A5253" s="35">
        <v>810843</v>
      </c>
      <c r="B5253" s="36" t="s">
        <v>10602</v>
      </c>
      <c r="C5253" s="37" t="s">
        <v>9240</v>
      </c>
      <c r="D5253" s="37" t="s">
        <v>9263</v>
      </c>
      <c r="E5253" s="35">
        <v>810843</v>
      </c>
      <c r="F5253" s="38" t="s">
        <v>13100</v>
      </c>
      <c r="G5253" s="36" t="s">
        <v>9253</v>
      </c>
      <c r="H5253" s="42">
        <v>3821497.2008284503</v>
      </c>
      <c r="I5253" s="39"/>
      <c r="J5253" s="42">
        <f t="shared" si="214"/>
        <v>3821497.2008284503</v>
      </c>
      <c r="K5253" s="36">
        <v>0</v>
      </c>
      <c r="L5253" s="36">
        <v>100</v>
      </c>
      <c r="M5253" s="36">
        <v>1</v>
      </c>
      <c r="N5253" s="40" t="s">
        <v>9684</v>
      </c>
      <c r="O5253" s="37" t="s">
        <v>9844</v>
      </c>
      <c r="P5253" s="36">
        <v>207</v>
      </c>
      <c r="Q5253" s="37" t="s">
        <v>9266</v>
      </c>
    </row>
    <row r="5254" spans="1:17" ht="15" customHeight="1">
      <c r="A5254" s="35">
        <v>810841</v>
      </c>
      <c r="B5254" s="36" t="s">
        <v>10602</v>
      </c>
      <c r="C5254" s="37" t="s">
        <v>9240</v>
      </c>
      <c r="D5254" s="37" t="s">
        <v>9263</v>
      </c>
      <c r="E5254" s="35">
        <v>810841</v>
      </c>
      <c r="F5254" s="37" t="s">
        <v>13101</v>
      </c>
      <c r="G5254" s="36" t="s">
        <v>9253</v>
      </c>
      <c r="H5254" s="42">
        <v>3821497.2008284503</v>
      </c>
      <c r="I5254" s="39"/>
      <c r="J5254" s="42">
        <f t="shared" si="214"/>
        <v>3821497.2008284503</v>
      </c>
      <c r="K5254" s="36">
        <v>0</v>
      </c>
      <c r="L5254" s="36">
        <v>100</v>
      </c>
      <c r="M5254" s="36">
        <v>1</v>
      </c>
      <c r="N5254" s="40" t="s">
        <v>9684</v>
      </c>
      <c r="O5254" s="37" t="s">
        <v>9844</v>
      </c>
      <c r="P5254" s="36">
        <v>207</v>
      </c>
      <c r="Q5254" s="37" t="s">
        <v>9266</v>
      </c>
    </row>
    <row r="5255" spans="1:17" ht="15" customHeight="1">
      <c r="A5255" s="35">
        <v>810840</v>
      </c>
      <c r="B5255" s="36" t="s">
        <v>10602</v>
      </c>
      <c r="C5255" s="37" t="s">
        <v>9240</v>
      </c>
      <c r="D5255" s="37" t="s">
        <v>9263</v>
      </c>
      <c r="E5255" s="35">
        <v>810840</v>
      </c>
      <c r="F5255" s="38" t="s">
        <v>13102</v>
      </c>
      <c r="G5255" s="36" t="s">
        <v>9253</v>
      </c>
      <c r="H5255" s="42">
        <v>3821497.2008284503</v>
      </c>
      <c r="I5255" s="39"/>
      <c r="J5255" s="42">
        <f t="shared" si="214"/>
        <v>3821497.2008284503</v>
      </c>
      <c r="K5255" s="36">
        <v>0</v>
      </c>
      <c r="L5255" s="36">
        <v>100</v>
      </c>
      <c r="M5255" s="36">
        <v>1</v>
      </c>
      <c r="N5255" s="40" t="s">
        <v>9684</v>
      </c>
      <c r="O5255" s="37" t="s">
        <v>9844</v>
      </c>
      <c r="P5255" s="36">
        <v>207</v>
      </c>
      <c r="Q5255" s="37" t="s">
        <v>9266</v>
      </c>
    </row>
    <row r="5256" spans="1:17" ht="15" customHeight="1">
      <c r="A5256" s="35">
        <v>810848</v>
      </c>
      <c r="B5256" s="36" t="s">
        <v>10602</v>
      </c>
      <c r="C5256" s="37" t="s">
        <v>9240</v>
      </c>
      <c r="D5256" s="37" t="s">
        <v>9263</v>
      </c>
      <c r="E5256" s="35">
        <v>810848</v>
      </c>
      <c r="F5256" s="37" t="s">
        <v>13103</v>
      </c>
      <c r="G5256" s="36" t="s">
        <v>9253</v>
      </c>
      <c r="H5256" s="42">
        <v>3821497.2008284503</v>
      </c>
      <c r="I5256" s="39"/>
      <c r="J5256" s="42">
        <f t="shared" si="214"/>
        <v>3821497.2008284503</v>
      </c>
      <c r="K5256" s="36">
        <v>0</v>
      </c>
      <c r="L5256" s="36">
        <v>100</v>
      </c>
      <c r="M5256" s="36">
        <v>1</v>
      </c>
      <c r="N5256" s="40" t="s">
        <v>9684</v>
      </c>
      <c r="O5256" s="37" t="s">
        <v>9844</v>
      </c>
      <c r="P5256" s="36">
        <v>207</v>
      </c>
      <c r="Q5256" s="37" t="s">
        <v>9266</v>
      </c>
    </row>
    <row r="5257" spans="1:17" ht="15" customHeight="1">
      <c r="A5257" s="35">
        <v>810846</v>
      </c>
      <c r="B5257" s="36" t="s">
        <v>10602</v>
      </c>
      <c r="C5257" s="37" t="s">
        <v>9240</v>
      </c>
      <c r="D5257" s="37" t="s">
        <v>9263</v>
      </c>
      <c r="E5257" s="35">
        <v>810846</v>
      </c>
      <c r="F5257" s="37" t="s">
        <v>3090</v>
      </c>
      <c r="G5257" s="36" t="s">
        <v>9253</v>
      </c>
      <c r="H5257" s="42">
        <v>3821497.2008284503</v>
      </c>
      <c r="I5257" s="39"/>
      <c r="J5257" s="42">
        <f t="shared" si="214"/>
        <v>3821497.2008284503</v>
      </c>
      <c r="K5257" s="36">
        <v>0</v>
      </c>
      <c r="L5257" s="36">
        <v>100</v>
      </c>
      <c r="M5257" s="36">
        <v>1</v>
      </c>
      <c r="N5257" s="40" t="s">
        <v>9684</v>
      </c>
      <c r="O5257" s="37" t="s">
        <v>9844</v>
      </c>
      <c r="P5257" s="36">
        <v>207</v>
      </c>
      <c r="Q5257" s="37" t="s">
        <v>9266</v>
      </c>
    </row>
    <row r="5258" spans="1:17" ht="15" customHeight="1">
      <c r="A5258" s="35">
        <v>810853</v>
      </c>
      <c r="B5258" s="36" t="s">
        <v>10602</v>
      </c>
      <c r="C5258" s="37" t="s">
        <v>9240</v>
      </c>
      <c r="D5258" s="37" t="s">
        <v>9263</v>
      </c>
      <c r="E5258" s="35">
        <v>810853</v>
      </c>
      <c r="F5258" s="37" t="s">
        <v>13104</v>
      </c>
      <c r="G5258" s="36" t="s">
        <v>9253</v>
      </c>
      <c r="H5258" s="42">
        <v>3821497.2008284503</v>
      </c>
      <c r="I5258" s="39"/>
      <c r="J5258" s="42">
        <f t="shared" si="214"/>
        <v>3821497.2008284503</v>
      </c>
      <c r="K5258" s="36">
        <v>0</v>
      </c>
      <c r="L5258" s="36">
        <v>100</v>
      </c>
      <c r="M5258" s="36">
        <v>1</v>
      </c>
      <c r="N5258" s="40" t="s">
        <v>9684</v>
      </c>
      <c r="O5258" s="37" t="s">
        <v>9844</v>
      </c>
      <c r="P5258" s="36">
        <v>207</v>
      </c>
      <c r="Q5258" s="37" t="s">
        <v>9266</v>
      </c>
    </row>
    <row r="5259" spans="1:17" ht="15" customHeight="1">
      <c r="A5259" s="35">
        <v>810851</v>
      </c>
      <c r="B5259" s="36" t="s">
        <v>10602</v>
      </c>
      <c r="C5259" s="37" t="s">
        <v>9240</v>
      </c>
      <c r="D5259" s="37" t="s">
        <v>9263</v>
      </c>
      <c r="E5259" s="35">
        <v>810851</v>
      </c>
      <c r="F5259" s="37" t="s">
        <v>13105</v>
      </c>
      <c r="G5259" s="36" t="s">
        <v>9253</v>
      </c>
      <c r="H5259" s="42">
        <v>3821497.2008284503</v>
      </c>
      <c r="I5259" s="39"/>
      <c r="J5259" s="42">
        <f t="shared" si="214"/>
        <v>3821497.2008284503</v>
      </c>
      <c r="K5259" s="36">
        <v>0</v>
      </c>
      <c r="L5259" s="36">
        <v>100</v>
      </c>
      <c r="M5259" s="36">
        <v>1</v>
      </c>
      <c r="N5259" s="40" t="s">
        <v>9684</v>
      </c>
      <c r="O5259" s="37" t="s">
        <v>9844</v>
      </c>
      <c r="P5259" s="36">
        <v>207</v>
      </c>
      <c r="Q5259" s="37" t="s">
        <v>9266</v>
      </c>
    </row>
    <row r="5260" spans="1:17" ht="15" customHeight="1">
      <c r="A5260" s="35">
        <v>810432</v>
      </c>
      <c r="B5260" s="36" t="s">
        <v>10602</v>
      </c>
      <c r="C5260" s="37" t="s">
        <v>9240</v>
      </c>
      <c r="D5260" s="37" t="s">
        <v>9263</v>
      </c>
      <c r="E5260" s="35">
        <v>810432</v>
      </c>
      <c r="F5260" s="37" t="s">
        <v>13106</v>
      </c>
      <c r="G5260" s="36" t="s">
        <v>9253</v>
      </c>
      <c r="H5260" s="42">
        <v>3548349.7656750004</v>
      </c>
      <c r="I5260" s="39"/>
      <c r="J5260" s="42">
        <f t="shared" si="214"/>
        <v>3548349.7656750004</v>
      </c>
      <c r="K5260" s="36">
        <v>0</v>
      </c>
      <c r="L5260" s="36">
        <v>100</v>
      </c>
      <c r="M5260" s="36">
        <v>1</v>
      </c>
      <c r="N5260" s="40" t="s">
        <v>9684</v>
      </c>
      <c r="O5260" s="37" t="s">
        <v>9844</v>
      </c>
      <c r="P5260" s="36">
        <v>207</v>
      </c>
      <c r="Q5260" s="37" t="s">
        <v>9266</v>
      </c>
    </row>
    <row r="5261" spans="1:17" ht="15" customHeight="1">
      <c r="A5261" s="35">
        <v>810429</v>
      </c>
      <c r="B5261" s="36" t="s">
        <v>10602</v>
      </c>
      <c r="C5261" s="37" t="s">
        <v>9240</v>
      </c>
      <c r="D5261" s="37" t="s">
        <v>9263</v>
      </c>
      <c r="E5261" s="35">
        <v>810429</v>
      </c>
      <c r="F5261" s="37" t="s">
        <v>13107</v>
      </c>
      <c r="G5261" s="36" t="s">
        <v>9253</v>
      </c>
      <c r="H5261" s="42">
        <v>3548349.7656750004</v>
      </c>
      <c r="I5261" s="39"/>
      <c r="J5261" s="42">
        <f t="shared" si="214"/>
        <v>3548349.7656750004</v>
      </c>
      <c r="K5261" s="36">
        <v>0</v>
      </c>
      <c r="L5261" s="36">
        <v>100</v>
      </c>
      <c r="M5261" s="36">
        <v>1</v>
      </c>
      <c r="N5261" s="40" t="s">
        <v>9684</v>
      </c>
      <c r="O5261" s="37" t="s">
        <v>9844</v>
      </c>
      <c r="P5261" s="36">
        <v>207</v>
      </c>
      <c r="Q5261" s="37" t="s">
        <v>9266</v>
      </c>
    </row>
    <row r="5262" spans="1:17" ht="15" customHeight="1">
      <c r="A5262" s="35">
        <v>810533</v>
      </c>
      <c r="B5262" s="36" t="s">
        <v>10602</v>
      </c>
      <c r="C5262" s="37" t="s">
        <v>9240</v>
      </c>
      <c r="D5262" s="37" t="s">
        <v>9263</v>
      </c>
      <c r="E5262" s="35">
        <v>810533</v>
      </c>
      <c r="F5262" s="38" t="s">
        <v>3056</v>
      </c>
      <c r="G5262" s="36" t="s">
        <v>9253</v>
      </c>
      <c r="H5262" s="42">
        <v>2974574.0588850006</v>
      </c>
      <c r="I5262" s="39"/>
      <c r="J5262" s="42">
        <f t="shared" si="214"/>
        <v>2974574.0588850006</v>
      </c>
      <c r="K5262" s="36">
        <v>0</v>
      </c>
      <c r="L5262" s="36">
        <v>100</v>
      </c>
      <c r="M5262" s="36">
        <v>1</v>
      </c>
      <c r="N5262" s="40" t="s">
        <v>9684</v>
      </c>
      <c r="O5262" s="37" t="s">
        <v>9844</v>
      </c>
      <c r="P5262" s="36">
        <v>207</v>
      </c>
      <c r="Q5262" s="37" t="s">
        <v>9266</v>
      </c>
    </row>
    <row r="5263" spans="1:17" ht="15" customHeight="1">
      <c r="A5263" s="35">
        <v>810532</v>
      </c>
      <c r="B5263" s="36" t="s">
        <v>10602</v>
      </c>
      <c r="C5263" s="37" t="s">
        <v>9240</v>
      </c>
      <c r="D5263" s="37" t="s">
        <v>9263</v>
      </c>
      <c r="E5263" s="35">
        <v>810532</v>
      </c>
      <c r="F5263" s="37" t="s">
        <v>3055</v>
      </c>
      <c r="G5263" s="36" t="s">
        <v>9253</v>
      </c>
      <c r="H5263" s="42">
        <v>2974574.0588850006</v>
      </c>
      <c r="I5263" s="39"/>
      <c r="J5263" s="42">
        <f t="shared" si="214"/>
        <v>2974574.0588850006</v>
      </c>
      <c r="K5263" s="36">
        <v>0</v>
      </c>
      <c r="L5263" s="36">
        <v>100</v>
      </c>
      <c r="M5263" s="36">
        <v>1</v>
      </c>
      <c r="N5263" s="40" t="s">
        <v>9684</v>
      </c>
      <c r="O5263" s="37" t="s">
        <v>9844</v>
      </c>
      <c r="P5263" s="36">
        <v>207</v>
      </c>
      <c r="Q5263" s="37" t="s">
        <v>9266</v>
      </c>
    </row>
    <row r="5264" spans="1:17" ht="15" customHeight="1">
      <c r="A5264" s="35">
        <v>810434</v>
      </c>
      <c r="B5264" s="36" t="s">
        <v>10602</v>
      </c>
      <c r="C5264" s="37" t="s">
        <v>9240</v>
      </c>
      <c r="D5264" s="37" t="s">
        <v>9263</v>
      </c>
      <c r="E5264" s="35">
        <v>810434</v>
      </c>
      <c r="F5264" s="37" t="s">
        <v>13108</v>
      </c>
      <c r="G5264" s="36" t="s">
        <v>9253</v>
      </c>
      <c r="H5264" s="42">
        <v>3548349.7656750004</v>
      </c>
      <c r="I5264" s="39"/>
      <c r="J5264" s="42">
        <f t="shared" si="214"/>
        <v>3548349.7656750004</v>
      </c>
      <c r="K5264" s="36">
        <v>0</v>
      </c>
      <c r="L5264" s="36">
        <v>100</v>
      </c>
      <c r="M5264" s="36">
        <v>1</v>
      </c>
      <c r="N5264" s="40" t="s">
        <v>9684</v>
      </c>
      <c r="O5264" s="37" t="s">
        <v>9844</v>
      </c>
      <c r="P5264" s="36">
        <v>207</v>
      </c>
      <c r="Q5264" s="37" t="s">
        <v>9266</v>
      </c>
    </row>
    <row r="5265" spans="1:17" ht="15" customHeight="1">
      <c r="A5265" s="35">
        <v>810431</v>
      </c>
      <c r="B5265" s="36" t="s">
        <v>10602</v>
      </c>
      <c r="C5265" s="37" t="s">
        <v>9240</v>
      </c>
      <c r="D5265" s="37" t="s">
        <v>9263</v>
      </c>
      <c r="E5265" s="35">
        <v>810431</v>
      </c>
      <c r="F5265" s="37" t="s">
        <v>13109</v>
      </c>
      <c r="G5265" s="36" t="s">
        <v>9253</v>
      </c>
      <c r="H5265" s="42">
        <v>3548349.7656750004</v>
      </c>
      <c r="I5265" s="39"/>
      <c r="J5265" s="42">
        <f t="shared" si="214"/>
        <v>3548349.7656750004</v>
      </c>
      <c r="K5265" s="36">
        <v>0</v>
      </c>
      <c r="L5265" s="36">
        <v>100</v>
      </c>
      <c r="M5265" s="36">
        <v>1</v>
      </c>
      <c r="N5265" s="40" t="s">
        <v>9684</v>
      </c>
      <c r="O5265" s="37" t="s">
        <v>9844</v>
      </c>
      <c r="P5265" s="36">
        <v>207</v>
      </c>
      <c r="Q5265" s="37" t="s">
        <v>9266</v>
      </c>
    </row>
    <row r="5266" spans="1:17" ht="15" customHeight="1">
      <c r="A5266" s="35">
        <v>810850</v>
      </c>
      <c r="B5266" s="36" t="s">
        <v>10602</v>
      </c>
      <c r="C5266" s="37" t="s">
        <v>9240</v>
      </c>
      <c r="D5266" s="37" t="s">
        <v>9263</v>
      </c>
      <c r="E5266" s="35">
        <v>810850</v>
      </c>
      <c r="F5266" s="37" t="s">
        <v>13110</v>
      </c>
      <c r="G5266" s="36" t="s">
        <v>9253</v>
      </c>
      <c r="H5266" s="42">
        <v>2974574.0588850006</v>
      </c>
      <c r="I5266" s="39"/>
      <c r="J5266" s="42">
        <f t="shared" si="214"/>
        <v>2974574.0588850006</v>
      </c>
      <c r="K5266" s="36">
        <v>0</v>
      </c>
      <c r="L5266" s="36">
        <v>100</v>
      </c>
      <c r="M5266" s="36">
        <v>1</v>
      </c>
      <c r="N5266" s="40" t="s">
        <v>9684</v>
      </c>
      <c r="O5266" s="37" t="s">
        <v>9844</v>
      </c>
      <c r="P5266" s="36">
        <v>207</v>
      </c>
      <c r="Q5266" s="37" t="s">
        <v>9266</v>
      </c>
    </row>
    <row r="5267" spans="1:17" ht="15" customHeight="1">
      <c r="A5267" s="35">
        <v>810849</v>
      </c>
      <c r="B5267" s="36" t="s">
        <v>10602</v>
      </c>
      <c r="C5267" s="37" t="s">
        <v>9240</v>
      </c>
      <c r="D5267" s="37" t="s">
        <v>9263</v>
      </c>
      <c r="E5267" s="35">
        <v>810849</v>
      </c>
      <c r="F5267" s="37" t="s">
        <v>13111</v>
      </c>
      <c r="G5267" s="36" t="s">
        <v>9253</v>
      </c>
      <c r="H5267" s="42">
        <v>2974574.0588850006</v>
      </c>
      <c r="I5267" s="39"/>
      <c r="J5267" s="42">
        <f t="shared" si="214"/>
        <v>2974574.0588850006</v>
      </c>
      <c r="K5267" s="36">
        <v>0</v>
      </c>
      <c r="L5267" s="36">
        <v>100</v>
      </c>
      <c r="M5267" s="36">
        <v>1</v>
      </c>
      <c r="N5267" s="40" t="s">
        <v>9684</v>
      </c>
      <c r="O5267" s="37" t="s">
        <v>9844</v>
      </c>
      <c r="P5267" s="36">
        <v>207</v>
      </c>
      <c r="Q5267" s="37" t="s">
        <v>9266</v>
      </c>
    </row>
    <row r="5268" spans="1:17" ht="15" customHeight="1">
      <c r="A5268" s="35">
        <v>812910</v>
      </c>
      <c r="B5268" s="36" t="s">
        <v>10602</v>
      </c>
      <c r="C5268" s="37" t="s">
        <v>9240</v>
      </c>
      <c r="D5268" s="37" t="s">
        <v>9263</v>
      </c>
      <c r="E5268" s="35">
        <v>812910</v>
      </c>
      <c r="F5268" s="37" t="s">
        <v>13112</v>
      </c>
      <c r="G5268" s="36" t="s">
        <v>9253</v>
      </c>
      <c r="H5268" s="42">
        <v>3472852.96215</v>
      </c>
      <c r="I5268" s="39"/>
      <c r="J5268" s="42">
        <f t="shared" si="214"/>
        <v>3472852.96215</v>
      </c>
      <c r="K5268" s="36">
        <v>0</v>
      </c>
      <c r="L5268" s="36">
        <v>100</v>
      </c>
      <c r="M5268" s="36">
        <v>1</v>
      </c>
      <c r="N5268" s="40" t="s">
        <v>10780</v>
      </c>
      <c r="O5268" s="37" t="s">
        <v>9245</v>
      </c>
      <c r="P5268" s="36">
        <v>207</v>
      </c>
      <c r="Q5268" s="37" t="s">
        <v>9266</v>
      </c>
    </row>
    <row r="5269" spans="1:17" ht="15" customHeight="1">
      <c r="A5269" s="35">
        <v>812911</v>
      </c>
      <c r="B5269" s="36" t="s">
        <v>10602</v>
      </c>
      <c r="C5269" s="37" t="s">
        <v>9240</v>
      </c>
      <c r="D5269" s="37" t="s">
        <v>9263</v>
      </c>
      <c r="E5269" s="35">
        <v>812911</v>
      </c>
      <c r="F5269" s="37" t="s">
        <v>13113</v>
      </c>
      <c r="G5269" s="36" t="s">
        <v>9253</v>
      </c>
      <c r="H5269" s="42">
        <v>3472852.96215</v>
      </c>
      <c r="I5269" s="39"/>
      <c r="J5269" s="42">
        <f t="shared" ref="J5269:J5332" si="215">H5269</f>
        <v>3472852.96215</v>
      </c>
      <c r="K5269" s="36">
        <v>0</v>
      </c>
      <c r="L5269" s="36">
        <v>100</v>
      </c>
      <c r="M5269" s="36">
        <v>1</v>
      </c>
      <c r="N5269" s="40" t="s">
        <v>10780</v>
      </c>
      <c r="O5269" s="37" t="s">
        <v>9245</v>
      </c>
      <c r="P5269" s="36">
        <v>207</v>
      </c>
      <c r="Q5269" s="37" t="s">
        <v>9266</v>
      </c>
    </row>
    <row r="5270" spans="1:17" ht="15" customHeight="1">
      <c r="A5270" s="35">
        <v>812909</v>
      </c>
      <c r="B5270" s="36" t="s">
        <v>10602</v>
      </c>
      <c r="C5270" s="37" t="s">
        <v>9240</v>
      </c>
      <c r="D5270" s="37" t="s">
        <v>9263</v>
      </c>
      <c r="E5270" s="35">
        <v>812909</v>
      </c>
      <c r="F5270" s="37" t="s">
        <v>3514</v>
      </c>
      <c r="G5270" s="36" t="s">
        <v>9253</v>
      </c>
      <c r="H5270" s="42">
        <v>1660929.6775499999</v>
      </c>
      <c r="I5270" s="39"/>
      <c r="J5270" s="42">
        <f t="shared" si="215"/>
        <v>1660929.6775499999</v>
      </c>
      <c r="K5270" s="36">
        <v>0</v>
      </c>
      <c r="L5270" s="36">
        <v>100</v>
      </c>
      <c r="M5270" s="36">
        <v>1</v>
      </c>
      <c r="N5270" s="40" t="s">
        <v>9684</v>
      </c>
      <c r="O5270" s="37" t="s">
        <v>9844</v>
      </c>
      <c r="P5270" s="36">
        <v>207</v>
      </c>
      <c r="Q5270" s="37" t="s">
        <v>9266</v>
      </c>
    </row>
    <row r="5271" spans="1:17" ht="15" customHeight="1">
      <c r="A5271" s="35">
        <v>812903</v>
      </c>
      <c r="B5271" s="36" t="s">
        <v>10602</v>
      </c>
      <c r="C5271" s="37" t="s">
        <v>9240</v>
      </c>
      <c r="D5271" s="37" t="s">
        <v>9263</v>
      </c>
      <c r="E5271" s="35">
        <v>812903</v>
      </c>
      <c r="F5271" s="38" t="s">
        <v>13114</v>
      </c>
      <c r="G5271" s="36" t="s">
        <v>9253</v>
      </c>
      <c r="H5271" s="42">
        <v>5812196.9161756504</v>
      </c>
      <c r="I5271" s="39"/>
      <c r="J5271" s="42">
        <f t="shared" si="215"/>
        <v>5812196.9161756504</v>
      </c>
      <c r="K5271" s="43">
        <v>0</v>
      </c>
      <c r="L5271" s="36">
        <v>100</v>
      </c>
      <c r="M5271" s="36">
        <v>1</v>
      </c>
      <c r="N5271" s="40" t="s">
        <v>10780</v>
      </c>
      <c r="O5271" s="37" t="s">
        <v>9844</v>
      </c>
      <c r="P5271" s="36">
        <v>207</v>
      </c>
      <c r="Q5271" s="37" t="s">
        <v>9266</v>
      </c>
    </row>
    <row r="5272" spans="1:17" ht="15" customHeight="1">
      <c r="A5272" s="35">
        <v>810308</v>
      </c>
      <c r="B5272" s="36" t="s">
        <v>10602</v>
      </c>
      <c r="C5272" s="37" t="s">
        <v>9240</v>
      </c>
      <c r="D5272" s="37" t="s">
        <v>9263</v>
      </c>
      <c r="E5272" s="35">
        <v>810308</v>
      </c>
      <c r="F5272" s="38" t="s">
        <v>13115</v>
      </c>
      <c r="G5272" s="36" t="s">
        <v>9253</v>
      </c>
      <c r="H5272" s="42">
        <v>1706227.7596650003</v>
      </c>
      <c r="I5272" s="39"/>
      <c r="J5272" s="42">
        <f t="shared" si="215"/>
        <v>1706227.7596650003</v>
      </c>
      <c r="K5272" s="36">
        <v>0</v>
      </c>
      <c r="L5272" s="36">
        <v>100</v>
      </c>
      <c r="M5272" s="36">
        <v>1</v>
      </c>
      <c r="N5272" s="40" t="s">
        <v>9684</v>
      </c>
      <c r="O5272" s="37" t="s">
        <v>9844</v>
      </c>
      <c r="P5272" s="36">
        <v>207</v>
      </c>
      <c r="Q5272" s="37" t="s">
        <v>9266</v>
      </c>
    </row>
    <row r="5273" spans="1:17" ht="15" customHeight="1">
      <c r="A5273" s="35">
        <v>810304</v>
      </c>
      <c r="B5273" s="36" t="s">
        <v>10602</v>
      </c>
      <c r="C5273" s="37" t="s">
        <v>9240</v>
      </c>
      <c r="D5273" s="37" t="s">
        <v>9263</v>
      </c>
      <c r="E5273" s="35">
        <v>810304</v>
      </c>
      <c r="F5273" s="38" t="s">
        <v>3035</v>
      </c>
      <c r="G5273" s="36" t="s">
        <v>9253</v>
      </c>
      <c r="H5273" s="42">
        <v>2974574.0588850006</v>
      </c>
      <c r="I5273" s="39"/>
      <c r="J5273" s="42">
        <f t="shared" si="215"/>
        <v>2974574.0588850006</v>
      </c>
      <c r="K5273" s="36">
        <v>0</v>
      </c>
      <c r="L5273" s="36">
        <v>100</v>
      </c>
      <c r="M5273" s="36">
        <v>1</v>
      </c>
      <c r="N5273" s="40" t="s">
        <v>9684</v>
      </c>
      <c r="O5273" s="37" t="s">
        <v>9844</v>
      </c>
      <c r="P5273" s="36">
        <v>207</v>
      </c>
      <c r="Q5273" s="37" t="s">
        <v>9266</v>
      </c>
    </row>
    <row r="5274" spans="1:17" ht="15" customHeight="1">
      <c r="A5274" s="35">
        <v>810419</v>
      </c>
      <c r="B5274" s="36" t="s">
        <v>10602</v>
      </c>
      <c r="C5274" s="37" t="s">
        <v>9240</v>
      </c>
      <c r="D5274" s="37" t="s">
        <v>9263</v>
      </c>
      <c r="E5274" s="35">
        <v>810419</v>
      </c>
      <c r="F5274" s="37" t="s">
        <v>13116</v>
      </c>
      <c r="G5274" s="36" t="s">
        <v>9253</v>
      </c>
      <c r="H5274" s="42">
        <v>3548349.7656750004</v>
      </c>
      <c r="I5274" s="39"/>
      <c r="J5274" s="42">
        <f t="shared" si="215"/>
        <v>3548349.7656750004</v>
      </c>
      <c r="K5274" s="36">
        <v>0</v>
      </c>
      <c r="L5274" s="36">
        <v>100</v>
      </c>
      <c r="M5274" s="36">
        <v>1</v>
      </c>
      <c r="N5274" s="40" t="s">
        <v>9684</v>
      </c>
      <c r="O5274" s="37" t="s">
        <v>9844</v>
      </c>
      <c r="P5274" s="36">
        <v>207</v>
      </c>
      <c r="Q5274" s="37" t="s">
        <v>9266</v>
      </c>
    </row>
    <row r="5275" spans="1:17" ht="15" customHeight="1">
      <c r="A5275" s="35">
        <v>810422</v>
      </c>
      <c r="B5275" s="36" t="s">
        <v>10602</v>
      </c>
      <c r="C5275" s="37" t="s">
        <v>9240</v>
      </c>
      <c r="D5275" s="37" t="s">
        <v>9263</v>
      </c>
      <c r="E5275" s="35">
        <v>810422</v>
      </c>
      <c r="F5275" s="37" t="s">
        <v>13117</v>
      </c>
      <c r="G5275" s="36" t="s">
        <v>9253</v>
      </c>
      <c r="H5275" s="42">
        <v>3548349.7656750004</v>
      </c>
      <c r="I5275" s="39"/>
      <c r="J5275" s="42">
        <f t="shared" si="215"/>
        <v>3548349.7656750004</v>
      </c>
      <c r="K5275" s="36">
        <v>0</v>
      </c>
      <c r="L5275" s="36">
        <v>100</v>
      </c>
      <c r="M5275" s="36">
        <v>1</v>
      </c>
      <c r="N5275" s="40" t="s">
        <v>9684</v>
      </c>
      <c r="O5275" s="37" t="s">
        <v>9844</v>
      </c>
      <c r="P5275" s="36">
        <v>207</v>
      </c>
      <c r="Q5275" s="37" t="s">
        <v>9266</v>
      </c>
    </row>
    <row r="5276" spans="1:17" ht="15" customHeight="1">
      <c r="A5276" s="35">
        <v>810834</v>
      </c>
      <c r="B5276" s="36" t="s">
        <v>10602</v>
      </c>
      <c r="C5276" s="37" t="s">
        <v>9240</v>
      </c>
      <c r="D5276" s="37" t="s">
        <v>9263</v>
      </c>
      <c r="E5276" s="35">
        <v>810834</v>
      </c>
      <c r="F5276" s="37" t="s">
        <v>13118</v>
      </c>
      <c r="G5276" s="36" t="s">
        <v>9253</v>
      </c>
      <c r="H5276" s="42">
        <v>1706227.7596650003</v>
      </c>
      <c r="I5276" s="39"/>
      <c r="J5276" s="42">
        <f t="shared" si="215"/>
        <v>1706227.7596650003</v>
      </c>
      <c r="K5276" s="36">
        <v>0</v>
      </c>
      <c r="L5276" s="36">
        <v>100</v>
      </c>
      <c r="M5276" s="36">
        <v>1</v>
      </c>
      <c r="N5276" s="40" t="s">
        <v>9684</v>
      </c>
      <c r="O5276" s="37" t="s">
        <v>9844</v>
      </c>
      <c r="P5276" s="36">
        <v>207</v>
      </c>
      <c r="Q5276" s="37" t="s">
        <v>9266</v>
      </c>
    </row>
    <row r="5277" spans="1:17" ht="15" customHeight="1">
      <c r="A5277" s="35">
        <v>810630</v>
      </c>
      <c r="B5277" s="36" t="s">
        <v>10602</v>
      </c>
      <c r="C5277" s="37" t="s">
        <v>9240</v>
      </c>
      <c r="D5277" s="37" t="s">
        <v>9263</v>
      </c>
      <c r="E5277" s="35">
        <v>810630</v>
      </c>
      <c r="F5277" s="37" t="s">
        <v>13119</v>
      </c>
      <c r="G5277" s="36" t="s">
        <v>9253</v>
      </c>
      <c r="H5277" s="42">
        <v>2113910.4986999999</v>
      </c>
      <c r="I5277" s="39"/>
      <c r="J5277" s="42">
        <f t="shared" si="215"/>
        <v>2113910.4986999999</v>
      </c>
      <c r="K5277" s="36">
        <v>0</v>
      </c>
      <c r="L5277" s="36">
        <v>100</v>
      </c>
      <c r="M5277" s="36">
        <v>1</v>
      </c>
      <c r="N5277" s="40" t="s">
        <v>9684</v>
      </c>
      <c r="O5277" s="37" t="s">
        <v>9844</v>
      </c>
      <c r="P5277" s="36">
        <v>207</v>
      </c>
      <c r="Q5277" s="37" t="s">
        <v>9266</v>
      </c>
    </row>
    <row r="5278" spans="1:17" ht="15" customHeight="1">
      <c r="A5278" s="35">
        <v>810825</v>
      </c>
      <c r="B5278" s="36" t="s">
        <v>10602</v>
      </c>
      <c r="C5278" s="37" t="s">
        <v>9240</v>
      </c>
      <c r="D5278" s="37" t="s">
        <v>9263</v>
      </c>
      <c r="E5278" s="35">
        <v>810825</v>
      </c>
      <c r="F5278" s="37" t="s">
        <v>13120</v>
      </c>
      <c r="G5278" s="36" t="s">
        <v>9253</v>
      </c>
      <c r="H5278" s="42">
        <v>1706227.7596650003</v>
      </c>
      <c r="I5278" s="39"/>
      <c r="J5278" s="42">
        <f t="shared" si="215"/>
        <v>1706227.7596650003</v>
      </c>
      <c r="K5278" s="36">
        <v>0</v>
      </c>
      <c r="L5278" s="36">
        <v>100</v>
      </c>
      <c r="M5278" s="36">
        <v>1</v>
      </c>
      <c r="N5278" s="40" t="s">
        <v>9684</v>
      </c>
      <c r="O5278" s="37" t="s">
        <v>9844</v>
      </c>
      <c r="P5278" s="36">
        <v>207</v>
      </c>
      <c r="Q5278" s="37" t="s">
        <v>9266</v>
      </c>
    </row>
    <row r="5279" spans="1:17" ht="15" customHeight="1">
      <c r="A5279" s="35">
        <v>810827</v>
      </c>
      <c r="B5279" s="36" t="s">
        <v>10602</v>
      </c>
      <c r="C5279" s="37" t="s">
        <v>9240</v>
      </c>
      <c r="D5279" s="37" t="s">
        <v>9263</v>
      </c>
      <c r="E5279" s="35">
        <v>810827</v>
      </c>
      <c r="F5279" s="37" t="s">
        <v>3078</v>
      </c>
      <c r="G5279" s="36" t="s">
        <v>9253</v>
      </c>
      <c r="H5279" s="42">
        <v>2974574.0588850006</v>
      </c>
      <c r="I5279" s="39"/>
      <c r="J5279" s="42">
        <f t="shared" si="215"/>
        <v>2974574.0588850006</v>
      </c>
      <c r="K5279" s="36">
        <v>0</v>
      </c>
      <c r="L5279" s="36">
        <v>100</v>
      </c>
      <c r="M5279" s="36">
        <v>1</v>
      </c>
      <c r="N5279" s="40" t="s">
        <v>9684</v>
      </c>
      <c r="O5279" s="37" t="s">
        <v>9844</v>
      </c>
      <c r="P5279" s="36">
        <v>207</v>
      </c>
      <c r="Q5279" s="37" t="s">
        <v>9266</v>
      </c>
    </row>
    <row r="5280" spans="1:17" ht="15" customHeight="1">
      <c r="A5280" s="35">
        <v>810625</v>
      </c>
      <c r="B5280" s="36" t="s">
        <v>10602</v>
      </c>
      <c r="C5280" s="37" t="s">
        <v>9240</v>
      </c>
      <c r="D5280" s="37" t="s">
        <v>9263</v>
      </c>
      <c r="E5280" s="35">
        <v>810625</v>
      </c>
      <c r="F5280" s="38" t="s">
        <v>13121</v>
      </c>
      <c r="G5280" s="36" t="s">
        <v>9253</v>
      </c>
      <c r="H5280" s="42">
        <v>3548349.7656750004</v>
      </c>
      <c r="I5280" s="39"/>
      <c r="J5280" s="42">
        <f t="shared" si="215"/>
        <v>3548349.7656750004</v>
      </c>
      <c r="K5280" s="36">
        <v>0</v>
      </c>
      <c r="L5280" s="36">
        <v>100</v>
      </c>
      <c r="M5280" s="36">
        <v>1</v>
      </c>
      <c r="N5280" s="40" t="s">
        <v>9684</v>
      </c>
      <c r="O5280" s="37" t="s">
        <v>9844</v>
      </c>
      <c r="P5280" s="36">
        <v>207</v>
      </c>
      <c r="Q5280" s="37" t="s">
        <v>9266</v>
      </c>
    </row>
    <row r="5281" spans="1:17" ht="15" customHeight="1">
      <c r="A5281" s="35">
        <v>810621</v>
      </c>
      <c r="B5281" s="36" t="s">
        <v>10602</v>
      </c>
      <c r="C5281" s="37" t="s">
        <v>9240</v>
      </c>
      <c r="D5281" s="37" t="s">
        <v>9263</v>
      </c>
      <c r="E5281" s="35">
        <v>810621</v>
      </c>
      <c r="F5281" s="37" t="s">
        <v>13122</v>
      </c>
      <c r="G5281" s="36" t="s">
        <v>9253</v>
      </c>
      <c r="H5281" s="42">
        <v>2113910.4986999999</v>
      </c>
      <c r="I5281" s="39"/>
      <c r="J5281" s="42">
        <f t="shared" si="215"/>
        <v>2113910.4986999999</v>
      </c>
      <c r="K5281" s="36">
        <v>0</v>
      </c>
      <c r="L5281" s="36">
        <v>100</v>
      </c>
      <c r="M5281" s="36">
        <v>1</v>
      </c>
      <c r="N5281" s="40" t="s">
        <v>9684</v>
      </c>
      <c r="O5281" s="37" t="s">
        <v>9844</v>
      </c>
      <c r="P5281" s="36">
        <v>207</v>
      </c>
      <c r="Q5281" s="37" t="s">
        <v>9266</v>
      </c>
    </row>
    <row r="5282" spans="1:17" ht="15" customHeight="1">
      <c r="A5282" s="35">
        <v>810624</v>
      </c>
      <c r="B5282" s="36" t="s">
        <v>10602</v>
      </c>
      <c r="C5282" s="37" t="s">
        <v>9240</v>
      </c>
      <c r="D5282" s="37" t="s">
        <v>9263</v>
      </c>
      <c r="E5282" s="35">
        <v>810624</v>
      </c>
      <c r="F5282" s="37" t="s">
        <v>13123</v>
      </c>
      <c r="G5282" s="36" t="s">
        <v>9253</v>
      </c>
      <c r="H5282" s="42">
        <v>3548349.7656750004</v>
      </c>
      <c r="I5282" s="39"/>
      <c r="J5282" s="42">
        <f t="shared" si="215"/>
        <v>3548349.7656750004</v>
      </c>
      <c r="K5282" s="36">
        <v>0</v>
      </c>
      <c r="L5282" s="36">
        <v>100</v>
      </c>
      <c r="M5282" s="36">
        <v>1</v>
      </c>
      <c r="N5282" s="40" t="s">
        <v>9684</v>
      </c>
      <c r="O5282" s="37" t="s">
        <v>9844</v>
      </c>
      <c r="P5282" s="36">
        <v>207</v>
      </c>
      <c r="Q5282" s="37" t="s">
        <v>9266</v>
      </c>
    </row>
    <row r="5283" spans="1:17" ht="15" customHeight="1">
      <c r="A5283" s="35">
        <v>810831</v>
      </c>
      <c r="B5283" s="36" t="s">
        <v>10602</v>
      </c>
      <c r="C5283" s="37" t="s">
        <v>9240</v>
      </c>
      <c r="D5283" s="37" t="s">
        <v>9263</v>
      </c>
      <c r="E5283" s="35">
        <v>810831</v>
      </c>
      <c r="F5283" s="37" t="s">
        <v>3080</v>
      </c>
      <c r="G5283" s="36" t="s">
        <v>9253</v>
      </c>
      <c r="H5283" s="42">
        <v>2974574.0588850006</v>
      </c>
      <c r="I5283" s="39"/>
      <c r="J5283" s="42">
        <f t="shared" si="215"/>
        <v>2974574.0588850006</v>
      </c>
      <c r="K5283" s="36">
        <v>0</v>
      </c>
      <c r="L5283" s="36">
        <v>100</v>
      </c>
      <c r="M5283" s="36">
        <v>1</v>
      </c>
      <c r="N5283" s="40" t="s">
        <v>9684</v>
      </c>
      <c r="O5283" s="37" t="s">
        <v>9844</v>
      </c>
      <c r="P5283" s="36">
        <v>207</v>
      </c>
      <c r="Q5283" s="37" t="s">
        <v>9266</v>
      </c>
    </row>
    <row r="5284" spans="1:17" ht="15" customHeight="1">
      <c r="A5284" s="35">
        <v>810833</v>
      </c>
      <c r="B5284" s="36" t="s">
        <v>10602</v>
      </c>
      <c r="C5284" s="37" t="s">
        <v>9240</v>
      </c>
      <c r="D5284" s="37" t="s">
        <v>9263</v>
      </c>
      <c r="E5284" s="35">
        <v>810833</v>
      </c>
      <c r="F5284" s="37" t="s">
        <v>13124</v>
      </c>
      <c r="G5284" s="36" t="s">
        <v>9253</v>
      </c>
      <c r="H5284" s="42">
        <v>2974574.0588850006</v>
      </c>
      <c r="I5284" s="39"/>
      <c r="J5284" s="42">
        <f t="shared" si="215"/>
        <v>2974574.0588850006</v>
      </c>
      <c r="K5284" s="36">
        <v>0</v>
      </c>
      <c r="L5284" s="36">
        <v>100</v>
      </c>
      <c r="M5284" s="36">
        <v>1</v>
      </c>
      <c r="N5284" s="40" t="s">
        <v>9684</v>
      </c>
      <c r="O5284" s="37" t="s">
        <v>9844</v>
      </c>
      <c r="P5284" s="36">
        <v>207</v>
      </c>
      <c r="Q5284" s="37" t="s">
        <v>9266</v>
      </c>
    </row>
    <row r="5285" spans="1:17" ht="15" customHeight="1">
      <c r="A5285" s="35">
        <v>810626</v>
      </c>
      <c r="B5285" s="36" t="s">
        <v>10602</v>
      </c>
      <c r="C5285" s="37" t="s">
        <v>9240</v>
      </c>
      <c r="D5285" s="37" t="s">
        <v>9263</v>
      </c>
      <c r="E5285" s="35">
        <v>810626</v>
      </c>
      <c r="F5285" s="37" t="s">
        <v>13125</v>
      </c>
      <c r="G5285" s="36" t="s">
        <v>9253</v>
      </c>
      <c r="H5285" s="42">
        <v>2113910.4986999999</v>
      </c>
      <c r="I5285" s="39"/>
      <c r="J5285" s="42">
        <f t="shared" si="215"/>
        <v>2113910.4986999999</v>
      </c>
      <c r="K5285" s="36">
        <v>0</v>
      </c>
      <c r="L5285" s="36">
        <v>100</v>
      </c>
      <c r="M5285" s="36">
        <v>1</v>
      </c>
      <c r="N5285" s="40" t="s">
        <v>9684</v>
      </c>
      <c r="O5285" s="37" t="s">
        <v>9844</v>
      </c>
      <c r="P5285" s="36">
        <v>207</v>
      </c>
      <c r="Q5285" s="37" t="s">
        <v>9266</v>
      </c>
    </row>
    <row r="5286" spans="1:17" ht="15" customHeight="1">
      <c r="A5286" s="35">
        <v>810628</v>
      </c>
      <c r="B5286" s="36" t="s">
        <v>10602</v>
      </c>
      <c r="C5286" s="37" t="s">
        <v>9240</v>
      </c>
      <c r="D5286" s="37" t="s">
        <v>9263</v>
      </c>
      <c r="E5286" s="35">
        <v>810628</v>
      </c>
      <c r="F5286" s="37" t="s">
        <v>3063</v>
      </c>
      <c r="G5286" s="36" t="s">
        <v>9253</v>
      </c>
      <c r="H5286" s="42">
        <v>3548349.7656750004</v>
      </c>
      <c r="I5286" s="39"/>
      <c r="J5286" s="42">
        <f t="shared" si="215"/>
        <v>3548349.7656750004</v>
      </c>
      <c r="K5286" s="36">
        <v>0</v>
      </c>
      <c r="L5286" s="36">
        <v>100</v>
      </c>
      <c r="M5286" s="36">
        <v>1</v>
      </c>
      <c r="N5286" s="40" t="s">
        <v>9684</v>
      </c>
      <c r="O5286" s="37" t="s">
        <v>9844</v>
      </c>
      <c r="P5286" s="36">
        <v>207</v>
      </c>
      <c r="Q5286" s="37" t="s">
        <v>9266</v>
      </c>
    </row>
    <row r="5287" spans="1:17" ht="15" customHeight="1">
      <c r="A5287" s="35">
        <v>810407</v>
      </c>
      <c r="B5287" s="36" t="s">
        <v>10602</v>
      </c>
      <c r="C5287" s="37" t="s">
        <v>9240</v>
      </c>
      <c r="D5287" s="37" t="s">
        <v>9263</v>
      </c>
      <c r="E5287" s="35">
        <v>810407</v>
      </c>
      <c r="F5287" s="38" t="s">
        <v>13126</v>
      </c>
      <c r="G5287" s="36" t="s">
        <v>9253</v>
      </c>
      <c r="H5287" s="42">
        <v>2113910.4986999999</v>
      </c>
      <c r="I5287" s="39"/>
      <c r="J5287" s="42">
        <f t="shared" si="215"/>
        <v>2113910.4986999999</v>
      </c>
      <c r="K5287" s="36">
        <v>0</v>
      </c>
      <c r="L5287" s="36">
        <v>100</v>
      </c>
      <c r="M5287" s="36">
        <v>1</v>
      </c>
      <c r="N5287" s="40" t="s">
        <v>9684</v>
      </c>
      <c r="O5287" s="37" t="s">
        <v>9844</v>
      </c>
      <c r="P5287" s="36">
        <v>207</v>
      </c>
      <c r="Q5287" s="37" t="s">
        <v>9266</v>
      </c>
    </row>
    <row r="5288" spans="1:17" ht="15" customHeight="1">
      <c r="A5288" s="35">
        <v>810405</v>
      </c>
      <c r="B5288" s="36" t="s">
        <v>10602</v>
      </c>
      <c r="C5288" s="37" t="s">
        <v>9240</v>
      </c>
      <c r="D5288" s="37" t="s">
        <v>9263</v>
      </c>
      <c r="E5288" s="35">
        <v>810405</v>
      </c>
      <c r="F5288" s="37" t="s">
        <v>13127</v>
      </c>
      <c r="G5288" s="36" t="s">
        <v>9253</v>
      </c>
      <c r="H5288" s="42">
        <v>2113910.4986999999</v>
      </c>
      <c r="I5288" s="39"/>
      <c r="J5288" s="42">
        <f t="shared" si="215"/>
        <v>2113910.4986999999</v>
      </c>
      <c r="K5288" s="36">
        <v>0</v>
      </c>
      <c r="L5288" s="36">
        <v>100</v>
      </c>
      <c r="M5288" s="36">
        <v>1</v>
      </c>
      <c r="N5288" s="40" t="s">
        <v>9684</v>
      </c>
      <c r="O5288" s="37" t="s">
        <v>9844</v>
      </c>
      <c r="P5288" s="36">
        <v>207</v>
      </c>
      <c r="Q5288" s="37" t="s">
        <v>9266</v>
      </c>
    </row>
    <row r="5289" spans="1:17" ht="15" customHeight="1">
      <c r="A5289" s="35">
        <v>810410</v>
      </c>
      <c r="B5289" s="36" t="s">
        <v>10602</v>
      </c>
      <c r="C5289" s="37" t="s">
        <v>9240</v>
      </c>
      <c r="D5289" s="37" t="s">
        <v>9263</v>
      </c>
      <c r="E5289" s="35">
        <v>810410</v>
      </c>
      <c r="F5289" s="38" t="s">
        <v>13128</v>
      </c>
      <c r="G5289" s="36" t="s">
        <v>9253</v>
      </c>
      <c r="H5289" s="42">
        <v>2113910.4986999999</v>
      </c>
      <c r="I5289" s="39"/>
      <c r="J5289" s="42">
        <f t="shared" si="215"/>
        <v>2113910.4986999999</v>
      </c>
      <c r="K5289" s="36">
        <v>0</v>
      </c>
      <c r="L5289" s="36">
        <v>100</v>
      </c>
      <c r="M5289" s="36">
        <v>1</v>
      </c>
      <c r="N5289" s="40" t="s">
        <v>9684</v>
      </c>
      <c r="O5289" s="37" t="s">
        <v>9844</v>
      </c>
      <c r="P5289" s="36">
        <v>207</v>
      </c>
      <c r="Q5289" s="37" t="s">
        <v>9266</v>
      </c>
    </row>
    <row r="5290" spans="1:17" ht="15" customHeight="1">
      <c r="A5290" s="35">
        <v>810408</v>
      </c>
      <c r="B5290" s="36" t="s">
        <v>10602</v>
      </c>
      <c r="C5290" s="37" t="s">
        <v>9240</v>
      </c>
      <c r="D5290" s="37" t="s">
        <v>9263</v>
      </c>
      <c r="E5290" s="35">
        <v>810408</v>
      </c>
      <c r="F5290" s="38" t="s">
        <v>13129</v>
      </c>
      <c r="G5290" s="36" t="s">
        <v>9253</v>
      </c>
      <c r="H5290" s="42">
        <v>2113910.4986999999</v>
      </c>
      <c r="I5290" s="39"/>
      <c r="J5290" s="42">
        <f t="shared" si="215"/>
        <v>2113910.4986999999</v>
      </c>
      <c r="K5290" s="36">
        <v>0</v>
      </c>
      <c r="L5290" s="36">
        <v>100</v>
      </c>
      <c r="M5290" s="36">
        <v>1</v>
      </c>
      <c r="N5290" s="40" t="s">
        <v>9684</v>
      </c>
      <c r="O5290" s="37" t="s">
        <v>9844</v>
      </c>
      <c r="P5290" s="36">
        <v>207</v>
      </c>
      <c r="Q5290" s="37" t="s">
        <v>9266</v>
      </c>
    </row>
    <row r="5291" spans="1:17" ht="15" customHeight="1">
      <c r="A5291" s="35">
        <v>810512</v>
      </c>
      <c r="B5291" s="36" t="s">
        <v>10602</v>
      </c>
      <c r="C5291" s="37" t="s">
        <v>9240</v>
      </c>
      <c r="D5291" s="37" t="s">
        <v>9263</v>
      </c>
      <c r="E5291" s="35">
        <v>810512</v>
      </c>
      <c r="F5291" s="38" t="s">
        <v>13130</v>
      </c>
      <c r="G5291" s="36" t="s">
        <v>9253</v>
      </c>
      <c r="H5291" s="42">
        <v>1706227.7596650003</v>
      </c>
      <c r="I5291" s="39"/>
      <c r="J5291" s="42">
        <f t="shared" si="215"/>
        <v>1706227.7596650003</v>
      </c>
      <c r="K5291" s="36">
        <v>0</v>
      </c>
      <c r="L5291" s="36">
        <v>100</v>
      </c>
      <c r="M5291" s="36">
        <v>1</v>
      </c>
      <c r="N5291" s="40" t="s">
        <v>9684</v>
      </c>
      <c r="O5291" s="37" t="s">
        <v>9844</v>
      </c>
      <c r="P5291" s="36">
        <v>207</v>
      </c>
      <c r="Q5291" s="37" t="s">
        <v>9266</v>
      </c>
    </row>
    <row r="5292" spans="1:17" ht="15" customHeight="1">
      <c r="A5292" s="35">
        <v>810518</v>
      </c>
      <c r="B5292" s="36" t="s">
        <v>10602</v>
      </c>
      <c r="C5292" s="37" t="s">
        <v>9240</v>
      </c>
      <c r="D5292" s="37" t="s">
        <v>9263</v>
      </c>
      <c r="E5292" s="35">
        <v>810518</v>
      </c>
      <c r="F5292" s="38" t="s">
        <v>13131</v>
      </c>
      <c r="G5292" s="36" t="s">
        <v>9253</v>
      </c>
      <c r="H5292" s="42">
        <v>2974574.0588850006</v>
      </c>
      <c r="I5292" s="39"/>
      <c r="J5292" s="42">
        <f t="shared" si="215"/>
        <v>2974574.0588850006</v>
      </c>
      <c r="K5292" s="36">
        <v>0</v>
      </c>
      <c r="L5292" s="36">
        <v>100</v>
      </c>
      <c r="M5292" s="36">
        <v>1</v>
      </c>
      <c r="N5292" s="40" t="s">
        <v>9684</v>
      </c>
      <c r="O5292" s="37" t="s">
        <v>9844</v>
      </c>
      <c r="P5292" s="36">
        <v>207</v>
      </c>
      <c r="Q5292" s="37" t="s">
        <v>9266</v>
      </c>
    </row>
    <row r="5293" spans="1:17" ht="15" customHeight="1">
      <c r="A5293" s="35">
        <v>810413</v>
      </c>
      <c r="B5293" s="36" t="s">
        <v>10602</v>
      </c>
      <c r="C5293" s="37" t="s">
        <v>9240</v>
      </c>
      <c r="D5293" s="37" t="s">
        <v>9263</v>
      </c>
      <c r="E5293" s="35">
        <v>810413</v>
      </c>
      <c r="F5293" s="37" t="s">
        <v>13132</v>
      </c>
      <c r="G5293" s="36" t="s">
        <v>9253</v>
      </c>
      <c r="H5293" s="42">
        <v>3548349.7656750004</v>
      </c>
      <c r="I5293" s="39"/>
      <c r="J5293" s="42">
        <f t="shared" si="215"/>
        <v>3548349.7656750004</v>
      </c>
      <c r="K5293" s="36">
        <v>0</v>
      </c>
      <c r="L5293" s="36">
        <v>100</v>
      </c>
      <c r="M5293" s="36">
        <v>1</v>
      </c>
      <c r="N5293" s="40" t="s">
        <v>9684</v>
      </c>
      <c r="O5293" s="37" t="s">
        <v>9844</v>
      </c>
      <c r="P5293" s="36">
        <v>207</v>
      </c>
      <c r="Q5293" s="37" t="s">
        <v>9266</v>
      </c>
    </row>
    <row r="5294" spans="1:17" ht="15" customHeight="1">
      <c r="A5294" s="35">
        <v>810416</v>
      </c>
      <c r="B5294" s="36" t="s">
        <v>10602</v>
      </c>
      <c r="C5294" s="37" t="s">
        <v>9240</v>
      </c>
      <c r="D5294" s="37" t="s">
        <v>9263</v>
      </c>
      <c r="E5294" s="35">
        <v>810416</v>
      </c>
      <c r="F5294" s="38" t="s">
        <v>13133</v>
      </c>
      <c r="G5294" s="36" t="s">
        <v>9253</v>
      </c>
      <c r="H5294" s="42">
        <v>3548349.7656750004</v>
      </c>
      <c r="I5294" s="39"/>
      <c r="J5294" s="42">
        <f t="shared" si="215"/>
        <v>3548349.7656750004</v>
      </c>
      <c r="K5294" s="36">
        <v>0</v>
      </c>
      <c r="L5294" s="36">
        <v>100</v>
      </c>
      <c r="M5294" s="36">
        <v>1</v>
      </c>
      <c r="N5294" s="40" t="s">
        <v>9684</v>
      </c>
      <c r="O5294" s="37" t="s">
        <v>9844</v>
      </c>
      <c r="P5294" s="36">
        <v>207</v>
      </c>
      <c r="Q5294" s="37" t="s">
        <v>9266</v>
      </c>
    </row>
    <row r="5295" spans="1:17" ht="15" customHeight="1">
      <c r="A5295" s="35">
        <v>810414</v>
      </c>
      <c r="B5295" s="36" t="s">
        <v>10602</v>
      </c>
      <c r="C5295" s="37" t="s">
        <v>9240</v>
      </c>
      <c r="D5295" s="37" t="s">
        <v>9263</v>
      </c>
      <c r="E5295" s="35">
        <v>810414</v>
      </c>
      <c r="F5295" s="38" t="s">
        <v>13134</v>
      </c>
      <c r="G5295" s="36" t="s">
        <v>9253</v>
      </c>
      <c r="H5295" s="42">
        <v>3548349.7656750004</v>
      </c>
      <c r="I5295" s="39"/>
      <c r="J5295" s="42">
        <f t="shared" si="215"/>
        <v>3548349.7656750004</v>
      </c>
      <c r="K5295" s="36">
        <v>0</v>
      </c>
      <c r="L5295" s="36">
        <v>100</v>
      </c>
      <c r="M5295" s="36">
        <v>1</v>
      </c>
      <c r="N5295" s="40" t="s">
        <v>9684</v>
      </c>
      <c r="O5295" s="37" t="s">
        <v>9844</v>
      </c>
      <c r="P5295" s="36">
        <v>207</v>
      </c>
      <c r="Q5295" s="37" t="s">
        <v>9266</v>
      </c>
    </row>
    <row r="5296" spans="1:17" ht="15" customHeight="1">
      <c r="A5296" s="35">
        <v>810510</v>
      </c>
      <c r="B5296" s="36" t="s">
        <v>10602</v>
      </c>
      <c r="C5296" s="37" t="s">
        <v>9240</v>
      </c>
      <c r="D5296" s="37" t="s">
        <v>9263</v>
      </c>
      <c r="E5296" s="35">
        <v>810510</v>
      </c>
      <c r="F5296" s="38" t="s">
        <v>13135</v>
      </c>
      <c r="G5296" s="36" t="s">
        <v>9253</v>
      </c>
      <c r="H5296" s="42">
        <v>1706227.7596650003</v>
      </c>
      <c r="I5296" s="39"/>
      <c r="J5296" s="42">
        <f t="shared" si="215"/>
        <v>1706227.7596650003</v>
      </c>
      <c r="K5296" s="36">
        <v>0</v>
      </c>
      <c r="L5296" s="36">
        <v>100</v>
      </c>
      <c r="M5296" s="36">
        <v>1</v>
      </c>
      <c r="N5296" s="40" t="s">
        <v>9684</v>
      </c>
      <c r="O5296" s="37" t="s">
        <v>9844</v>
      </c>
      <c r="P5296" s="36">
        <v>207</v>
      </c>
      <c r="Q5296" s="37" t="s">
        <v>9266</v>
      </c>
    </row>
    <row r="5297" spans="1:17" ht="15" customHeight="1">
      <c r="A5297" s="35">
        <v>810516</v>
      </c>
      <c r="B5297" s="36" t="s">
        <v>10602</v>
      </c>
      <c r="C5297" s="37" t="s">
        <v>9240</v>
      </c>
      <c r="D5297" s="37" t="s">
        <v>9263</v>
      </c>
      <c r="E5297" s="35">
        <v>810516</v>
      </c>
      <c r="F5297" s="38" t="s">
        <v>3041</v>
      </c>
      <c r="G5297" s="36" t="s">
        <v>9253</v>
      </c>
      <c r="H5297" s="42">
        <v>2974574.0588850006</v>
      </c>
      <c r="I5297" s="39"/>
      <c r="J5297" s="42">
        <f t="shared" si="215"/>
        <v>2974574.0588850006</v>
      </c>
      <c r="K5297" s="36">
        <v>0</v>
      </c>
      <c r="L5297" s="36">
        <v>100</v>
      </c>
      <c r="M5297" s="36">
        <v>1</v>
      </c>
      <c r="N5297" s="40" t="s">
        <v>9684</v>
      </c>
      <c r="O5297" s="37" t="s">
        <v>9844</v>
      </c>
      <c r="P5297" s="36">
        <v>207</v>
      </c>
      <c r="Q5297" s="37" t="s">
        <v>9266</v>
      </c>
    </row>
    <row r="5298" spans="1:17" ht="15" customHeight="1">
      <c r="A5298" s="35">
        <v>810819</v>
      </c>
      <c r="B5298" s="36" t="s">
        <v>10602</v>
      </c>
      <c r="C5298" s="37" t="s">
        <v>9240</v>
      </c>
      <c r="D5298" s="37" t="s">
        <v>9263</v>
      </c>
      <c r="E5298" s="35">
        <v>810819</v>
      </c>
      <c r="F5298" s="37" t="s">
        <v>13136</v>
      </c>
      <c r="G5298" s="36" t="s">
        <v>9253</v>
      </c>
      <c r="H5298" s="42">
        <v>1706227.7596650003</v>
      </c>
      <c r="I5298" s="39"/>
      <c r="J5298" s="42">
        <f t="shared" si="215"/>
        <v>1706227.7596650003</v>
      </c>
      <c r="K5298" s="36">
        <v>0</v>
      </c>
      <c r="L5298" s="36">
        <v>100</v>
      </c>
      <c r="M5298" s="36">
        <v>1</v>
      </c>
      <c r="N5298" s="40" t="s">
        <v>9684</v>
      </c>
      <c r="O5298" s="37" t="s">
        <v>9844</v>
      </c>
      <c r="P5298" s="36">
        <v>207</v>
      </c>
      <c r="Q5298" s="37" t="s">
        <v>9266</v>
      </c>
    </row>
    <row r="5299" spans="1:17" ht="15" customHeight="1">
      <c r="A5299" s="35">
        <v>810821</v>
      </c>
      <c r="B5299" s="36" t="s">
        <v>10602</v>
      </c>
      <c r="C5299" s="37" t="s">
        <v>9240</v>
      </c>
      <c r="D5299" s="37" t="s">
        <v>9263</v>
      </c>
      <c r="E5299" s="35">
        <v>810821</v>
      </c>
      <c r="F5299" s="37" t="s">
        <v>3075</v>
      </c>
      <c r="G5299" s="36" t="s">
        <v>9253</v>
      </c>
      <c r="H5299" s="42">
        <v>2974574.0588850006</v>
      </c>
      <c r="I5299" s="39"/>
      <c r="J5299" s="42">
        <f t="shared" si="215"/>
        <v>2974574.0588850006</v>
      </c>
      <c r="K5299" s="36">
        <v>0</v>
      </c>
      <c r="L5299" s="36">
        <v>100</v>
      </c>
      <c r="M5299" s="36">
        <v>1</v>
      </c>
      <c r="N5299" s="40" t="s">
        <v>9684</v>
      </c>
      <c r="O5299" s="37" t="s">
        <v>9844</v>
      </c>
      <c r="P5299" s="36">
        <v>207</v>
      </c>
      <c r="Q5299" s="37" t="s">
        <v>9266</v>
      </c>
    </row>
    <row r="5300" spans="1:17" ht="15" customHeight="1">
      <c r="A5300" s="35">
        <v>810610</v>
      </c>
      <c r="B5300" s="36" t="s">
        <v>10602</v>
      </c>
      <c r="C5300" s="37" t="s">
        <v>9240</v>
      </c>
      <c r="D5300" s="37" t="s">
        <v>9263</v>
      </c>
      <c r="E5300" s="35">
        <v>810610</v>
      </c>
      <c r="F5300" s="38" t="s">
        <v>13137</v>
      </c>
      <c r="G5300" s="36" t="s">
        <v>9253</v>
      </c>
      <c r="H5300" s="42">
        <v>2113910.4986999999</v>
      </c>
      <c r="I5300" s="39"/>
      <c r="J5300" s="42">
        <f t="shared" si="215"/>
        <v>2113910.4986999999</v>
      </c>
      <c r="K5300" s="36">
        <v>0</v>
      </c>
      <c r="L5300" s="36">
        <v>100</v>
      </c>
      <c r="M5300" s="36">
        <v>1</v>
      </c>
      <c r="N5300" s="40" t="s">
        <v>9684</v>
      </c>
      <c r="O5300" s="37" t="s">
        <v>9844</v>
      </c>
      <c r="P5300" s="36">
        <v>207</v>
      </c>
      <c r="Q5300" s="37" t="s">
        <v>9266</v>
      </c>
    </row>
    <row r="5301" spans="1:17" ht="15" customHeight="1">
      <c r="A5301" s="35">
        <v>810608</v>
      </c>
      <c r="B5301" s="36" t="s">
        <v>10602</v>
      </c>
      <c r="C5301" s="37" t="s">
        <v>9240</v>
      </c>
      <c r="D5301" s="37" t="s">
        <v>9263</v>
      </c>
      <c r="E5301" s="35">
        <v>810608</v>
      </c>
      <c r="F5301" s="38" t="s">
        <v>13138</v>
      </c>
      <c r="G5301" s="36" t="s">
        <v>9253</v>
      </c>
      <c r="H5301" s="42">
        <v>2113910.4986999999</v>
      </c>
      <c r="I5301" s="39"/>
      <c r="J5301" s="42">
        <f t="shared" si="215"/>
        <v>2113910.4986999999</v>
      </c>
      <c r="K5301" s="36">
        <v>0</v>
      </c>
      <c r="L5301" s="36">
        <v>100</v>
      </c>
      <c r="M5301" s="36">
        <v>1</v>
      </c>
      <c r="N5301" s="40" t="s">
        <v>9684</v>
      </c>
      <c r="O5301" s="37" t="s">
        <v>9844</v>
      </c>
      <c r="P5301" s="36">
        <v>207</v>
      </c>
      <c r="Q5301" s="37" t="s">
        <v>9266</v>
      </c>
    </row>
    <row r="5302" spans="1:17" ht="15" customHeight="1">
      <c r="A5302" s="35">
        <v>810618</v>
      </c>
      <c r="B5302" s="36" t="s">
        <v>10602</v>
      </c>
      <c r="C5302" s="37" t="s">
        <v>9240</v>
      </c>
      <c r="D5302" s="37" t="s">
        <v>9263</v>
      </c>
      <c r="E5302" s="35">
        <v>810618</v>
      </c>
      <c r="F5302" s="38" t="s">
        <v>13139</v>
      </c>
      <c r="G5302" s="36" t="s">
        <v>9253</v>
      </c>
      <c r="H5302" s="42">
        <v>3548349.7656750004</v>
      </c>
      <c r="I5302" s="39"/>
      <c r="J5302" s="42">
        <f t="shared" si="215"/>
        <v>3548349.7656750004</v>
      </c>
      <c r="K5302" s="36">
        <v>0</v>
      </c>
      <c r="L5302" s="36">
        <v>100</v>
      </c>
      <c r="M5302" s="36">
        <v>1</v>
      </c>
      <c r="N5302" s="40" t="s">
        <v>9684</v>
      </c>
      <c r="O5302" s="37" t="s">
        <v>9844</v>
      </c>
      <c r="P5302" s="36">
        <v>207</v>
      </c>
      <c r="Q5302" s="37" t="s">
        <v>9266</v>
      </c>
    </row>
    <row r="5303" spans="1:17" ht="15" customHeight="1">
      <c r="A5303" s="35">
        <v>810605</v>
      </c>
      <c r="B5303" s="36" t="s">
        <v>10602</v>
      </c>
      <c r="C5303" s="37" t="s">
        <v>9240</v>
      </c>
      <c r="D5303" s="37" t="s">
        <v>9263</v>
      </c>
      <c r="E5303" s="35">
        <v>810605</v>
      </c>
      <c r="F5303" s="37" t="s">
        <v>13140</v>
      </c>
      <c r="G5303" s="36" t="s">
        <v>9253</v>
      </c>
      <c r="H5303" s="42">
        <v>2113910.4986999999</v>
      </c>
      <c r="I5303" s="39"/>
      <c r="J5303" s="42">
        <f t="shared" si="215"/>
        <v>2113910.4986999999</v>
      </c>
      <c r="K5303" s="36">
        <v>0</v>
      </c>
      <c r="L5303" s="36">
        <v>100</v>
      </c>
      <c r="M5303" s="36">
        <v>1</v>
      </c>
      <c r="N5303" s="40" t="s">
        <v>9684</v>
      </c>
      <c r="O5303" s="37" t="s">
        <v>9844</v>
      </c>
      <c r="P5303" s="36">
        <v>207</v>
      </c>
      <c r="Q5303" s="37" t="s">
        <v>9266</v>
      </c>
    </row>
    <row r="5304" spans="1:17" ht="15" customHeight="1">
      <c r="A5304" s="35">
        <v>810615</v>
      </c>
      <c r="B5304" s="36" t="s">
        <v>10602</v>
      </c>
      <c r="C5304" s="37" t="s">
        <v>9240</v>
      </c>
      <c r="D5304" s="37" t="s">
        <v>9263</v>
      </c>
      <c r="E5304" s="35">
        <v>810615</v>
      </c>
      <c r="F5304" s="38" t="s">
        <v>13141</v>
      </c>
      <c r="G5304" s="36" t="s">
        <v>9253</v>
      </c>
      <c r="H5304" s="42">
        <v>3548349.7656750004</v>
      </c>
      <c r="I5304" s="39"/>
      <c r="J5304" s="42">
        <f t="shared" si="215"/>
        <v>3548349.7656750004</v>
      </c>
      <c r="K5304" s="36">
        <v>0</v>
      </c>
      <c r="L5304" s="36">
        <v>100</v>
      </c>
      <c r="M5304" s="36">
        <v>1</v>
      </c>
      <c r="N5304" s="40" t="s">
        <v>9684</v>
      </c>
      <c r="O5304" s="37" t="s">
        <v>9844</v>
      </c>
      <c r="P5304" s="36">
        <v>207</v>
      </c>
      <c r="Q5304" s="37" t="s">
        <v>9266</v>
      </c>
    </row>
    <row r="5305" spans="1:17" ht="15" customHeight="1">
      <c r="A5305" s="35">
        <v>812302</v>
      </c>
      <c r="B5305" s="36" t="s">
        <v>10602</v>
      </c>
      <c r="C5305" s="37" t="s">
        <v>9240</v>
      </c>
      <c r="D5305" s="37" t="s">
        <v>9263</v>
      </c>
      <c r="E5305" s="35">
        <v>812302</v>
      </c>
      <c r="F5305" s="38" t="s">
        <v>4082</v>
      </c>
      <c r="G5305" s="36" t="s">
        <v>9253</v>
      </c>
      <c r="H5305" s="42">
        <v>5812196.9161756504</v>
      </c>
      <c r="I5305" s="39"/>
      <c r="J5305" s="42">
        <f t="shared" si="215"/>
        <v>5812196.9161756504</v>
      </c>
      <c r="K5305" s="43">
        <v>0</v>
      </c>
      <c r="L5305" s="36">
        <v>100</v>
      </c>
      <c r="M5305" s="36">
        <v>1</v>
      </c>
      <c r="N5305" s="40" t="s">
        <v>10780</v>
      </c>
      <c r="O5305" s="37" t="s">
        <v>9844</v>
      </c>
      <c r="P5305" s="36">
        <v>207</v>
      </c>
      <c r="Q5305" s="37" t="s">
        <v>9266</v>
      </c>
    </row>
    <row r="5306" spans="1:17" ht="15" customHeight="1">
      <c r="A5306" s="35">
        <v>812402</v>
      </c>
      <c r="B5306" s="36" t="s">
        <v>10602</v>
      </c>
      <c r="C5306" s="37" t="s">
        <v>9240</v>
      </c>
      <c r="D5306" s="37" t="s">
        <v>9263</v>
      </c>
      <c r="E5306" s="35">
        <v>812402</v>
      </c>
      <c r="F5306" s="38" t="s">
        <v>3196</v>
      </c>
      <c r="G5306" s="36" t="s">
        <v>9253</v>
      </c>
      <c r="H5306" s="42">
        <v>2502606.6350999996</v>
      </c>
      <c r="I5306" s="39"/>
      <c r="J5306" s="42">
        <f t="shared" si="215"/>
        <v>2502606.6350999996</v>
      </c>
      <c r="K5306" s="43">
        <v>0</v>
      </c>
      <c r="L5306" s="36">
        <v>100</v>
      </c>
      <c r="M5306" s="36">
        <v>1</v>
      </c>
      <c r="N5306" s="40" t="s">
        <v>9684</v>
      </c>
      <c r="O5306" s="37" t="s">
        <v>9844</v>
      </c>
      <c r="P5306" s="36">
        <v>207</v>
      </c>
      <c r="Q5306" s="37" t="s">
        <v>9266</v>
      </c>
    </row>
    <row r="5307" spans="1:17" ht="15" customHeight="1">
      <c r="A5307" s="35">
        <v>811206</v>
      </c>
      <c r="B5307" s="36" t="s">
        <v>10602</v>
      </c>
      <c r="C5307" s="37" t="s">
        <v>9240</v>
      </c>
      <c r="D5307" s="37" t="s">
        <v>9263</v>
      </c>
      <c r="E5307" s="35">
        <v>811206</v>
      </c>
      <c r="F5307" s="37" t="s">
        <v>13142</v>
      </c>
      <c r="G5307" s="36" t="s">
        <v>9253</v>
      </c>
      <c r="H5307" s="42">
        <v>3472852.96215</v>
      </c>
      <c r="I5307" s="39"/>
      <c r="J5307" s="42">
        <f t="shared" si="215"/>
        <v>3472852.96215</v>
      </c>
      <c r="K5307" s="36">
        <v>0</v>
      </c>
      <c r="L5307" s="36">
        <v>100</v>
      </c>
      <c r="M5307" s="36">
        <v>1</v>
      </c>
      <c r="N5307" s="40" t="s">
        <v>10780</v>
      </c>
      <c r="O5307" s="37" t="s">
        <v>9245</v>
      </c>
      <c r="P5307" s="36">
        <v>207</v>
      </c>
      <c r="Q5307" s="37" t="s">
        <v>9266</v>
      </c>
    </row>
    <row r="5308" spans="1:17" ht="15" customHeight="1">
      <c r="A5308" s="35">
        <v>810116</v>
      </c>
      <c r="B5308" s="36" t="s">
        <v>10602</v>
      </c>
      <c r="C5308" s="37" t="s">
        <v>9240</v>
      </c>
      <c r="D5308" s="37" t="s">
        <v>9263</v>
      </c>
      <c r="E5308" s="35">
        <v>810116</v>
      </c>
      <c r="F5308" s="37" t="s">
        <v>13143</v>
      </c>
      <c r="G5308" s="36" t="s">
        <v>9253</v>
      </c>
      <c r="H5308" s="42">
        <v>1706227.7596650003</v>
      </c>
      <c r="I5308" s="39"/>
      <c r="J5308" s="42">
        <f t="shared" si="215"/>
        <v>1706227.7596650003</v>
      </c>
      <c r="K5308" s="36">
        <v>0</v>
      </c>
      <c r="L5308" s="36">
        <v>100</v>
      </c>
      <c r="M5308" s="36">
        <v>1</v>
      </c>
      <c r="N5308" s="40" t="s">
        <v>9684</v>
      </c>
      <c r="O5308" s="37" t="s">
        <v>9844</v>
      </c>
      <c r="P5308" s="36">
        <v>207</v>
      </c>
      <c r="Q5308" s="37" t="s">
        <v>9266</v>
      </c>
    </row>
    <row r="5309" spans="1:17" ht="15" customHeight="1">
      <c r="A5309" s="35">
        <v>768801</v>
      </c>
      <c r="B5309" s="36" t="s">
        <v>10602</v>
      </c>
      <c r="C5309" s="37" t="s">
        <v>9240</v>
      </c>
      <c r="D5309" s="37" t="s">
        <v>9300</v>
      </c>
      <c r="E5309" s="35" t="s">
        <v>13144</v>
      </c>
      <c r="F5309" s="37" t="s">
        <v>3838</v>
      </c>
      <c r="G5309" s="36" t="s">
        <v>9253</v>
      </c>
      <c r="H5309" s="42">
        <v>9301659.1751011498</v>
      </c>
      <c r="I5309" s="39"/>
      <c r="J5309" s="42">
        <f t="shared" si="215"/>
        <v>9301659.1751011498</v>
      </c>
      <c r="K5309" s="36">
        <v>0</v>
      </c>
      <c r="L5309" s="36">
        <v>100</v>
      </c>
      <c r="M5309" s="36">
        <v>1</v>
      </c>
      <c r="N5309" s="40" t="s">
        <v>9684</v>
      </c>
      <c r="O5309" s="37" t="s">
        <v>9844</v>
      </c>
      <c r="P5309" s="36">
        <v>205</v>
      </c>
      <c r="Q5309" s="37" t="s">
        <v>9302</v>
      </c>
    </row>
    <row r="5310" spans="1:17" ht="15" customHeight="1">
      <c r="A5310" s="35">
        <v>905709</v>
      </c>
      <c r="B5310" s="36" t="s">
        <v>10602</v>
      </c>
      <c r="C5310" s="37" t="s">
        <v>9251</v>
      </c>
      <c r="D5310" s="37" t="s">
        <v>9314</v>
      </c>
      <c r="E5310" s="35">
        <v>905709</v>
      </c>
      <c r="F5310" s="37" t="s">
        <v>13145</v>
      </c>
      <c r="G5310" s="36" t="s">
        <v>9253</v>
      </c>
      <c r="H5310" s="42">
        <v>94220.010799200012</v>
      </c>
      <c r="I5310" s="39"/>
      <c r="J5310" s="42">
        <f t="shared" si="215"/>
        <v>94220.010799200012</v>
      </c>
      <c r="K5310" s="43">
        <v>0</v>
      </c>
      <c r="L5310" s="36">
        <v>100</v>
      </c>
      <c r="M5310" s="36">
        <v>1</v>
      </c>
      <c r="N5310" s="40" t="s">
        <v>9254</v>
      </c>
      <c r="O5310" s="37" t="s">
        <v>9255</v>
      </c>
      <c r="P5310" s="36">
        <v>706</v>
      </c>
      <c r="Q5310" s="37" t="s">
        <v>9256</v>
      </c>
    </row>
    <row r="5311" spans="1:17" ht="15" customHeight="1">
      <c r="A5311" s="35">
        <v>302406</v>
      </c>
      <c r="B5311" s="36" t="s">
        <v>10602</v>
      </c>
      <c r="C5311" s="37" t="s">
        <v>9240</v>
      </c>
      <c r="D5311" s="37" t="s">
        <v>9311</v>
      </c>
      <c r="E5311" s="35">
        <v>302406</v>
      </c>
      <c r="F5311" s="37" t="s">
        <v>1455</v>
      </c>
      <c r="G5311" s="36" t="s">
        <v>9253</v>
      </c>
      <c r="H5311" s="42">
        <v>2415897.7127999999</v>
      </c>
      <c r="I5311" s="39"/>
      <c r="J5311" s="42">
        <f t="shared" si="215"/>
        <v>2415897.7127999999</v>
      </c>
      <c r="K5311" s="36">
        <v>0</v>
      </c>
      <c r="L5311" s="36">
        <v>100</v>
      </c>
      <c r="M5311" s="36">
        <v>1</v>
      </c>
      <c r="N5311" s="40" t="s">
        <v>10956</v>
      </c>
      <c r="O5311" s="37" t="s">
        <v>9245</v>
      </c>
      <c r="P5311" s="36">
        <v>209</v>
      </c>
      <c r="Q5311" s="37" t="s">
        <v>9312</v>
      </c>
    </row>
    <row r="5312" spans="1:17" ht="15" customHeight="1">
      <c r="A5312" s="35">
        <v>302408</v>
      </c>
      <c r="B5312" s="36" t="s">
        <v>10602</v>
      </c>
      <c r="C5312" s="37" t="s">
        <v>9240</v>
      </c>
      <c r="D5312" s="37" t="s">
        <v>9311</v>
      </c>
      <c r="E5312" s="35">
        <v>302408</v>
      </c>
      <c r="F5312" s="37" t="s">
        <v>13146</v>
      </c>
      <c r="G5312" s="36" t="s">
        <v>9253</v>
      </c>
      <c r="H5312" s="42">
        <v>2415897.7127999999</v>
      </c>
      <c r="I5312" s="39"/>
      <c r="J5312" s="42">
        <f t="shared" si="215"/>
        <v>2415897.7127999999</v>
      </c>
      <c r="K5312" s="36">
        <v>0</v>
      </c>
      <c r="L5312" s="36">
        <v>100</v>
      </c>
      <c r="M5312" s="36">
        <v>1</v>
      </c>
      <c r="N5312" s="40" t="s">
        <v>10956</v>
      </c>
      <c r="O5312" s="37" t="s">
        <v>9245</v>
      </c>
      <c r="P5312" s="36">
        <v>209</v>
      </c>
      <c r="Q5312" s="37" t="s">
        <v>9312</v>
      </c>
    </row>
    <row r="5313" spans="1:17" ht="15" customHeight="1">
      <c r="A5313" s="35">
        <v>908324</v>
      </c>
      <c r="B5313" s="36" t="s">
        <v>10602</v>
      </c>
      <c r="C5313" s="37" t="s">
        <v>9251</v>
      </c>
      <c r="D5313" s="37" t="s">
        <v>9314</v>
      </c>
      <c r="E5313" s="35">
        <v>908324</v>
      </c>
      <c r="F5313" s="37" t="s">
        <v>13147</v>
      </c>
      <c r="G5313" s="36" t="s">
        <v>9253</v>
      </c>
      <c r="H5313" s="42">
        <v>388657.54454669997</v>
      </c>
      <c r="I5313" s="39"/>
      <c r="J5313" s="42">
        <f t="shared" si="215"/>
        <v>388657.54454669997</v>
      </c>
      <c r="K5313" s="43">
        <v>0</v>
      </c>
      <c r="L5313" s="36">
        <v>100</v>
      </c>
      <c r="M5313" s="36">
        <v>1</v>
      </c>
      <c r="N5313" s="40" t="s">
        <v>9254</v>
      </c>
      <c r="O5313" s="37" t="s">
        <v>9255</v>
      </c>
      <c r="P5313" s="36">
        <v>706</v>
      </c>
      <c r="Q5313" s="37" t="s">
        <v>9256</v>
      </c>
    </row>
    <row r="5314" spans="1:17" ht="15" customHeight="1">
      <c r="A5314" s="35">
        <v>908330</v>
      </c>
      <c r="B5314" s="36" t="s">
        <v>10602</v>
      </c>
      <c r="C5314" s="37" t="s">
        <v>9251</v>
      </c>
      <c r="D5314" s="37" t="s">
        <v>9314</v>
      </c>
      <c r="E5314" s="35">
        <v>908330</v>
      </c>
      <c r="F5314" s="37" t="s">
        <v>13148</v>
      </c>
      <c r="G5314" s="36" t="s">
        <v>9253</v>
      </c>
      <c r="H5314" s="42">
        <v>461285.46953774994</v>
      </c>
      <c r="I5314" s="39"/>
      <c r="J5314" s="42">
        <f t="shared" si="215"/>
        <v>461285.46953774994</v>
      </c>
      <c r="K5314" s="43">
        <v>0</v>
      </c>
      <c r="L5314" s="36">
        <v>100</v>
      </c>
      <c r="M5314" s="36">
        <v>1</v>
      </c>
      <c r="N5314" s="40" t="s">
        <v>9254</v>
      </c>
      <c r="O5314" s="37" t="s">
        <v>9255</v>
      </c>
      <c r="P5314" s="36">
        <v>706</v>
      </c>
      <c r="Q5314" s="37" t="s">
        <v>9256</v>
      </c>
    </row>
    <row r="5315" spans="1:17" ht="15" customHeight="1">
      <c r="A5315" s="35">
        <v>906305</v>
      </c>
      <c r="B5315" s="36" t="s">
        <v>10602</v>
      </c>
      <c r="C5315" s="37" t="s">
        <v>9251</v>
      </c>
      <c r="D5315" s="37" t="s">
        <v>9257</v>
      </c>
      <c r="E5315" s="35">
        <v>906305</v>
      </c>
      <c r="F5315" s="38" t="s">
        <v>13149</v>
      </c>
      <c r="G5315" s="50" t="s">
        <v>9253</v>
      </c>
      <c r="H5315" s="42">
        <v>50116.95</v>
      </c>
      <c r="I5315" s="39"/>
      <c r="J5315" s="42">
        <f t="shared" si="215"/>
        <v>50116.95</v>
      </c>
      <c r="K5315" s="36">
        <v>0</v>
      </c>
      <c r="L5315" s="36">
        <v>100</v>
      </c>
      <c r="M5315" s="36">
        <v>1</v>
      </c>
      <c r="N5315" s="40" t="s">
        <v>12618</v>
      </c>
      <c r="O5315" s="37" t="s">
        <v>9255</v>
      </c>
      <c r="P5315" s="36">
        <v>706</v>
      </c>
      <c r="Q5315" s="37" t="s">
        <v>9256</v>
      </c>
    </row>
    <row r="5316" spans="1:17" ht="15" customHeight="1">
      <c r="A5316" s="35">
        <v>903412</v>
      </c>
      <c r="B5316" s="36" t="s">
        <v>10602</v>
      </c>
      <c r="C5316" s="37" t="s">
        <v>9251</v>
      </c>
      <c r="D5316" s="37" t="s">
        <v>9314</v>
      </c>
      <c r="E5316" s="35">
        <v>903412</v>
      </c>
      <c r="F5316" s="37" t="s">
        <v>4438</v>
      </c>
      <c r="G5316" s="36" t="s">
        <v>9253</v>
      </c>
      <c r="H5316" s="42">
        <v>54961.672966199993</v>
      </c>
      <c r="I5316" s="39"/>
      <c r="J5316" s="42">
        <f t="shared" si="215"/>
        <v>54961.672966199993</v>
      </c>
      <c r="K5316" s="43">
        <v>0</v>
      </c>
      <c r="L5316" s="36">
        <v>100</v>
      </c>
      <c r="M5316" s="36">
        <v>1</v>
      </c>
      <c r="N5316" s="40" t="s">
        <v>9254</v>
      </c>
      <c r="O5316" s="37" t="s">
        <v>9255</v>
      </c>
      <c r="P5316" s="36">
        <v>706</v>
      </c>
      <c r="Q5316" s="37" t="s">
        <v>9256</v>
      </c>
    </row>
    <row r="5317" spans="1:17" ht="15" customHeight="1">
      <c r="A5317" s="35">
        <v>903411</v>
      </c>
      <c r="B5317" s="36" t="s">
        <v>10602</v>
      </c>
      <c r="C5317" s="37" t="s">
        <v>9251</v>
      </c>
      <c r="D5317" s="37" t="s">
        <v>9314</v>
      </c>
      <c r="E5317" s="35">
        <v>903411</v>
      </c>
      <c r="F5317" s="37" t="s">
        <v>4437</v>
      </c>
      <c r="G5317" s="36" t="s">
        <v>9253</v>
      </c>
      <c r="H5317" s="42">
        <v>54961.672966199993</v>
      </c>
      <c r="I5317" s="39"/>
      <c r="J5317" s="42">
        <f t="shared" si="215"/>
        <v>54961.672966199993</v>
      </c>
      <c r="K5317" s="43">
        <v>0</v>
      </c>
      <c r="L5317" s="36">
        <v>100</v>
      </c>
      <c r="M5317" s="36">
        <v>1</v>
      </c>
      <c r="N5317" s="40" t="s">
        <v>9254</v>
      </c>
      <c r="O5317" s="37" t="s">
        <v>9255</v>
      </c>
      <c r="P5317" s="36">
        <v>706</v>
      </c>
      <c r="Q5317" s="37" t="s">
        <v>9256</v>
      </c>
    </row>
    <row r="5318" spans="1:17" ht="15" customHeight="1">
      <c r="A5318" s="35">
        <v>935602</v>
      </c>
      <c r="B5318" s="36" t="s">
        <v>10602</v>
      </c>
      <c r="C5318" s="37" t="s">
        <v>9343</v>
      </c>
      <c r="D5318" s="37" t="s">
        <v>10026</v>
      </c>
      <c r="E5318" s="35">
        <v>935602</v>
      </c>
      <c r="F5318" s="37" t="s">
        <v>13150</v>
      </c>
      <c r="G5318" s="36" t="s">
        <v>9253</v>
      </c>
      <c r="H5318" s="42">
        <v>121172.36965762501</v>
      </c>
      <c r="I5318" s="39"/>
      <c r="J5318" s="42">
        <f t="shared" si="215"/>
        <v>121172.36965762501</v>
      </c>
      <c r="K5318" s="36">
        <v>0</v>
      </c>
      <c r="L5318" s="36">
        <v>100</v>
      </c>
      <c r="M5318" s="36">
        <v>1</v>
      </c>
      <c r="N5318" s="40" t="s">
        <v>11723</v>
      </c>
      <c r="O5318" s="37" t="s">
        <v>11724</v>
      </c>
      <c r="P5318" s="36">
        <v>339</v>
      </c>
      <c r="Q5318" s="37" t="s">
        <v>9410</v>
      </c>
    </row>
    <row r="5319" spans="1:17" ht="15" customHeight="1">
      <c r="A5319" s="35">
        <v>935601</v>
      </c>
      <c r="B5319" s="36" t="s">
        <v>10602</v>
      </c>
      <c r="C5319" s="37" t="s">
        <v>9343</v>
      </c>
      <c r="D5319" s="37" t="s">
        <v>10026</v>
      </c>
      <c r="E5319" s="35">
        <v>935601</v>
      </c>
      <c r="F5319" s="37" t="s">
        <v>6074</v>
      </c>
      <c r="G5319" s="36" t="s">
        <v>9253</v>
      </c>
      <c r="H5319" s="42">
        <v>121172.36965762501</v>
      </c>
      <c r="I5319" s="39"/>
      <c r="J5319" s="42">
        <f t="shared" si="215"/>
        <v>121172.36965762501</v>
      </c>
      <c r="K5319" s="36">
        <v>0</v>
      </c>
      <c r="L5319" s="36">
        <v>100</v>
      </c>
      <c r="M5319" s="36">
        <v>1</v>
      </c>
      <c r="N5319" s="40" t="s">
        <v>11723</v>
      </c>
      <c r="O5319" s="37" t="s">
        <v>11724</v>
      </c>
      <c r="P5319" s="36">
        <v>339</v>
      </c>
      <c r="Q5319" s="37" t="s">
        <v>9410</v>
      </c>
    </row>
    <row r="5320" spans="1:17" ht="15" customHeight="1">
      <c r="A5320" s="35">
        <v>471110</v>
      </c>
      <c r="B5320" s="36" t="s">
        <v>10602</v>
      </c>
      <c r="C5320" s="37" t="s">
        <v>9240</v>
      </c>
      <c r="D5320" s="37" t="s">
        <v>9241</v>
      </c>
      <c r="E5320" s="35">
        <v>471110</v>
      </c>
      <c r="F5320" s="38" t="s">
        <v>7175</v>
      </c>
      <c r="G5320" s="36" t="s">
        <v>9253</v>
      </c>
      <c r="H5320" s="42">
        <v>4776086.9679213716</v>
      </c>
      <c r="I5320" s="39"/>
      <c r="J5320" s="42">
        <f t="shared" si="215"/>
        <v>4776086.9679213716</v>
      </c>
      <c r="K5320" s="43">
        <v>0</v>
      </c>
      <c r="L5320" s="36">
        <v>100</v>
      </c>
      <c r="M5320" s="36">
        <v>1</v>
      </c>
      <c r="N5320" s="37" t="s">
        <v>13151</v>
      </c>
      <c r="O5320" s="37" t="s">
        <v>13152</v>
      </c>
      <c r="P5320" s="36">
        <v>235</v>
      </c>
      <c r="Q5320" s="37" t="s">
        <v>9246</v>
      </c>
    </row>
    <row r="5321" spans="1:17" ht="15" customHeight="1">
      <c r="A5321" s="35">
        <v>471102</v>
      </c>
      <c r="B5321" s="36" t="s">
        <v>10602</v>
      </c>
      <c r="C5321" s="37" t="s">
        <v>9240</v>
      </c>
      <c r="D5321" s="37" t="s">
        <v>9241</v>
      </c>
      <c r="E5321" s="35">
        <v>471102</v>
      </c>
      <c r="F5321" s="38" t="s">
        <v>2105</v>
      </c>
      <c r="G5321" s="36" t="s">
        <v>9253</v>
      </c>
      <c r="H5321" s="42">
        <v>2024322.9131041521</v>
      </c>
      <c r="I5321" s="39"/>
      <c r="J5321" s="42">
        <f t="shared" si="215"/>
        <v>2024322.9131041521</v>
      </c>
      <c r="K5321" s="43">
        <v>0</v>
      </c>
      <c r="L5321" s="36">
        <v>100</v>
      </c>
      <c r="M5321" s="36">
        <v>1</v>
      </c>
      <c r="N5321" s="40" t="s">
        <v>10654</v>
      </c>
      <c r="O5321" s="37" t="s">
        <v>10655</v>
      </c>
      <c r="P5321" s="36">
        <v>235</v>
      </c>
      <c r="Q5321" s="37" t="s">
        <v>9246</v>
      </c>
    </row>
    <row r="5322" spans="1:17" ht="15" customHeight="1">
      <c r="A5322" s="35">
        <v>223103</v>
      </c>
      <c r="B5322" s="36" t="s">
        <v>10602</v>
      </c>
      <c r="C5322" s="37" t="s">
        <v>9240</v>
      </c>
      <c r="D5322" s="37" t="s">
        <v>9311</v>
      </c>
      <c r="E5322" s="35">
        <v>223103</v>
      </c>
      <c r="F5322" s="37" t="s">
        <v>1393</v>
      </c>
      <c r="G5322" s="36" t="s">
        <v>9253</v>
      </c>
      <c r="H5322" s="42">
        <v>1962916.8916500001</v>
      </c>
      <c r="I5322" s="39"/>
      <c r="J5322" s="42">
        <f t="shared" si="215"/>
        <v>1962916.8916500001</v>
      </c>
      <c r="K5322" s="36">
        <v>0</v>
      </c>
      <c r="L5322" s="36">
        <v>100</v>
      </c>
      <c r="M5322" s="36">
        <v>1</v>
      </c>
      <c r="N5322" s="40" t="s">
        <v>9684</v>
      </c>
      <c r="O5322" s="37" t="s">
        <v>9245</v>
      </c>
      <c r="P5322" s="36">
        <v>209</v>
      </c>
      <c r="Q5322" s="37" t="s">
        <v>9312</v>
      </c>
    </row>
    <row r="5323" spans="1:17" ht="15" customHeight="1">
      <c r="A5323" s="35">
        <v>223101</v>
      </c>
      <c r="B5323" s="36" t="s">
        <v>10602</v>
      </c>
      <c r="C5323" s="37" t="s">
        <v>9240</v>
      </c>
      <c r="D5323" s="37" t="s">
        <v>9311</v>
      </c>
      <c r="E5323" s="35">
        <v>223101</v>
      </c>
      <c r="F5323" s="37" t="s">
        <v>1391</v>
      </c>
      <c r="G5323" s="36" t="s">
        <v>9253</v>
      </c>
      <c r="H5323" s="42">
        <v>1358942.4634499999</v>
      </c>
      <c r="I5323" s="39"/>
      <c r="J5323" s="42">
        <f t="shared" si="215"/>
        <v>1358942.4634499999</v>
      </c>
      <c r="K5323" s="36">
        <v>0</v>
      </c>
      <c r="L5323" s="36">
        <v>100</v>
      </c>
      <c r="M5323" s="36">
        <v>1</v>
      </c>
      <c r="N5323" s="40" t="s">
        <v>9684</v>
      </c>
      <c r="O5323" s="40" t="s">
        <v>10910</v>
      </c>
      <c r="P5323" s="36">
        <v>209</v>
      </c>
      <c r="Q5323" s="37" t="s">
        <v>9312</v>
      </c>
    </row>
    <row r="5324" spans="1:17" ht="15" customHeight="1">
      <c r="A5324" s="35">
        <v>902009</v>
      </c>
      <c r="B5324" s="36" t="s">
        <v>10602</v>
      </c>
      <c r="C5324" s="37" t="s">
        <v>9251</v>
      </c>
      <c r="D5324" s="37" t="s">
        <v>9346</v>
      </c>
      <c r="E5324" s="35">
        <v>902009</v>
      </c>
      <c r="F5324" s="37" t="s">
        <v>13153</v>
      </c>
      <c r="G5324" s="36" t="s">
        <v>9253</v>
      </c>
      <c r="H5324" s="42">
        <v>58887.506749499997</v>
      </c>
      <c r="I5324" s="39"/>
      <c r="J5324" s="42">
        <f t="shared" si="215"/>
        <v>58887.506749499997</v>
      </c>
      <c r="K5324" s="43">
        <v>0</v>
      </c>
      <c r="L5324" s="36">
        <v>100</v>
      </c>
      <c r="M5324" s="36">
        <v>1</v>
      </c>
      <c r="N5324" s="40" t="s">
        <v>9254</v>
      </c>
      <c r="O5324" s="37" t="s">
        <v>9255</v>
      </c>
      <c r="P5324" s="36">
        <v>706</v>
      </c>
      <c r="Q5324" s="37" t="s">
        <v>9256</v>
      </c>
    </row>
    <row r="5325" spans="1:17" ht="15" customHeight="1">
      <c r="A5325" s="35">
        <v>906303</v>
      </c>
      <c r="B5325" s="36" t="s">
        <v>10602</v>
      </c>
      <c r="C5325" s="37" t="s">
        <v>9251</v>
      </c>
      <c r="D5325" s="37" t="s">
        <v>9257</v>
      </c>
      <c r="E5325" s="35">
        <v>906303</v>
      </c>
      <c r="F5325" s="37" t="s">
        <v>13154</v>
      </c>
      <c r="G5325" s="36" t="s">
        <v>9253</v>
      </c>
      <c r="H5325" s="42">
        <v>121700.84728229999</v>
      </c>
      <c r="I5325" s="39"/>
      <c r="J5325" s="42">
        <f t="shared" si="215"/>
        <v>121700.84728229999</v>
      </c>
      <c r="K5325" s="43">
        <v>0</v>
      </c>
      <c r="L5325" s="36">
        <v>100</v>
      </c>
      <c r="M5325" s="36">
        <v>1</v>
      </c>
      <c r="N5325" s="40" t="s">
        <v>9254</v>
      </c>
      <c r="O5325" s="37" t="s">
        <v>9255</v>
      </c>
      <c r="P5325" s="36">
        <v>706</v>
      </c>
      <c r="Q5325" s="37" t="s">
        <v>9256</v>
      </c>
    </row>
    <row r="5326" spans="1:17" ht="15" customHeight="1">
      <c r="A5326" s="35">
        <v>906613</v>
      </c>
      <c r="B5326" s="36" t="s">
        <v>10602</v>
      </c>
      <c r="C5326" s="37" t="s">
        <v>9251</v>
      </c>
      <c r="D5326" s="37" t="s">
        <v>9257</v>
      </c>
      <c r="E5326" s="35">
        <v>906613</v>
      </c>
      <c r="F5326" s="37" t="s">
        <v>13155</v>
      </c>
      <c r="G5326" s="36" t="s">
        <v>9253</v>
      </c>
      <c r="H5326" s="42">
        <v>363630.35417816252</v>
      </c>
      <c r="I5326" s="39"/>
      <c r="J5326" s="42">
        <f t="shared" si="215"/>
        <v>363630.35417816252</v>
      </c>
      <c r="K5326" s="43">
        <v>0</v>
      </c>
      <c r="L5326" s="36">
        <v>100</v>
      </c>
      <c r="M5326" s="36">
        <v>1</v>
      </c>
      <c r="N5326" s="40" t="s">
        <v>9254</v>
      </c>
      <c r="O5326" s="37" t="s">
        <v>9255</v>
      </c>
      <c r="P5326" s="36">
        <v>706</v>
      </c>
      <c r="Q5326" s="37" t="s">
        <v>9256</v>
      </c>
    </row>
    <row r="5327" spans="1:17" ht="15" customHeight="1">
      <c r="A5327" s="35">
        <v>906302</v>
      </c>
      <c r="B5327" s="36" t="s">
        <v>10602</v>
      </c>
      <c r="C5327" s="37" t="s">
        <v>9251</v>
      </c>
      <c r="D5327" s="37" t="s">
        <v>9257</v>
      </c>
      <c r="E5327" s="35">
        <v>906302</v>
      </c>
      <c r="F5327" s="38" t="s">
        <v>13156</v>
      </c>
      <c r="G5327" s="36" t="s">
        <v>9253</v>
      </c>
      <c r="H5327" s="42">
        <v>363139.62495524995</v>
      </c>
      <c r="I5327" s="39"/>
      <c r="J5327" s="42">
        <f t="shared" si="215"/>
        <v>363139.62495524995</v>
      </c>
      <c r="K5327" s="43">
        <v>0</v>
      </c>
      <c r="L5327" s="36">
        <v>100</v>
      </c>
      <c r="M5327" s="36">
        <v>1</v>
      </c>
      <c r="N5327" s="40" t="s">
        <v>9254</v>
      </c>
      <c r="O5327" s="37" t="s">
        <v>9255</v>
      </c>
      <c r="P5327" s="36">
        <v>706</v>
      </c>
      <c r="Q5327" s="37" t="s">
        <v>9256</v>
      </c>
    </row>
    <row r="5328" spans="1:17" ht="15" customHeight="1">
      <c r="A5328" s="35">
        <v>906610</v>
      </c>
      <c r="B5328" s="36" t="s">
        <v>10602</v>
      </c>
      <c r="C5328" s="37" t="s">
        <v>9251</v>
      </c>
      <c r="D5328" s="37" t="s">
        <v>9257</v>
      </c>
      <c r="E5328" s="35">
        <v>906610</v>
      </c>
      <c r="F5328" s="37" t="s">
        <v>4653</v>
      </c>
      <c r="G5328" s="36" t="s">
        <v>9253</v>
      </c>
      <c r="H5328" s="42">
        <v>26303.086348109999</v>
      </c>
      <c r="I5328" s="39"/>
      <c r="J5328" s="42">
        <f t="shared" si="215"/>
        <v>26303.086348109999</v>
      </c>
      <c r="K5328" s="43">
        <v>0</v>
      </c>
      <c r="L5328" s="36">
        <v>100</v>
      </c>
      <c r="M5328" s="36">
        <v>1</v>
      </c>
      <c r="N5328" s="40" t="s">
        <v>9254</v>
      </c>
      <c r="O5328" s="37" t="s">
        <v>9255</v>
      </c>
      <c r="P5328" s="36">
        <v>706</v>
      </c>
      <c r="Q5328" s="37" t="s">
        <v>9256</v>
      </c>
    </row>
    <row r="5329" spans="1:17" ht="15" customHeight="1">
      <c r="A5329" s="35">
        <v>906611</v>
      </c>
      <c r="B5329" s="36" t="s">
        <v>10602</v>
      </c>
      <c r="C5329" s="37" t="s">
        <v>9251</v>
      </c>
      <c r="D5329" s="37" t="s">
        <v>9257</v>
      </c>
      <c r="E5329" s="35">
        <v>906611</v>
      </c>
      <c r="F5329" s="37" t="s">
        <v>4654</v>
      </c>
      <c r="G5329" s="36" t="s">
        <v>9253</v>
      </c>
      <c r="H5329" s="42">
        <v>43184.171616299995</v>
      </c>
      <c r="I5329" s="39"/>
      <c r="J5329" s="42">
        <f t="shared" si="215"/>
        <v>43184.171616299995</v>
      </c>
      <c r="K5329" s="43">
        <v>0</v>
      </c>
      <c r="L5329" s="36">
        <v>100</v>
      </c>
      <c r="M5329" s="36">
        <v>1</v>
      </c>
      <c r="N5329" s="40" t="s">
        <v>9254</v>
      </c>
      <c r="O5329" s="37" t="s">
        <v>9255</v>
      </c>
      <c r="P5329" s="36">
        <v>706</v>
      </c>
      <c r="Q5329" s="37" t="s">
        <v>9256</v>
      </c>
    </row>
    <row r="5330" spans="1:17" ht="15" customHeight="1">
      <c r="A5330" s="35">
        <v>902019</v>
      </c>
      <c r="B5330" s="36" t="s">
        <v>10602</v>
      </c>
      <c r="C5330" s="37" t="s">
        <v>9251</v>
      </c>
      <c r="D5330" s="37" t="s">
        <v>9346</v>
      </c>
      <c r="E5330" s="35">
        <v>902019</v>
      </c>
      <c r="F5330" s="37" t="s">
        <v>4392</v>
      </c>
      <c r="G5330" s="36" t="s">
        <v>9253</v>
      </c>
      <c r="H5330" s="42">
        <v>158996.26822365</v>
      </c>
      <c r="I5330" s="39"/>
      <c r="J5330" s="42">
        <f t="shared" si="215"/>
        <v>158996.26822365</v>
      </c>
      <c r="K5330" s="43">
        <v>0</v>
      </c>
      <c r="L5330" s="36">
        <v>100</v>
      </c>
      <c r="M5330" s="36">
        <v>1</v>
      </c>
      <c r="N5330" s="40" t="s">
        <v>9254</v>
      </c>
      <c r="O5330" s="37" t="s">
        <v>9255</v>
      </c>
      <c r="P5330" s="36">
        <v>706</v>
      </c>
      <c r="Q5330" s="37" t="s">
        <v>9256</v>
      </c>
    </row>
    <row r="5331" spans="1:17" ht="15" customHeight="1">
      <c r="A5331" s="35">
        <v>906605</v>
      </c>
      <c r="B5331" s="36" t="s">
        <v>10602</v>
      </c>
      <c r="C5331" s="37" t="s">
        <v>9251</v>
      </c>
      <c r="D5331" s="37" t="s">
        <v>9257</v>
      </c>
      <c r="E5331" s="35">
        <v>906605</v>
      </c>
      <c r="F5331" s="38" t="s">
        <v>4651</v>
      </c>
      <c r="G5331" s="36" t="s">
        <v>9253</v>
      </c>
      <c r="H5331" s="42">
        <v>38473.171076339997</v>
      </c>
      <c r="I5331" s="39"/>
      <c r="J5331" s="42">
        <f t="shared" si="215"/>
        <v>38473.171076339997</v>
      </c>
      <c r="K5331" s="43">
        <v>0</v>
      </c>
      <c r="L5331" s="36">
        <v>100</v>
      </c>
      <c r="M5331" s="36">
        <v>1</v>
      </c>
      <c r="N5331" s="40" t="s">
        <v>9254</v>
      </c>
      <c r="O5331" s="37" t="s">
        <v>9255</v>
      </c>
      <c r="P5331" s="36">
        <v>706</v>
      </c>
      <c r="Q5331" s="37" t="s">
        <v>9256</v>
      </c>
    </row>
    <row r="5332" spans="1:17" ht="15" customHeight="1">
      <c r="A5332" s="35">
        <v>906603</v>
      </c>
      <c r="B5332" s="36" t="s">
        <v>10602</v>
      </c>
      <c r="C5332" s="37" t="s">
        <v>9251</v>
      </c>
      <c r="D5332" s="37" t="s">
        <v>9257</v>
      </c>
      <c r="E5332" s="35">
        <v>906603</v>
      </c>
      <c r="F5332" s="37" t="s">
        <v>4649</v>
      </c>
      <c r="G5332" s="36" t="s">
        <v>9253</v>
      </c>
      <c r="H5332" s="42">
        <v>56924.589857849998</v>
      </c>
      <c r="I5332" s="39"/>
      <c r="J5332" s="42">
        <f t="shared" si="215"/>
        <v>56924.589857849998</v>
      </c>
      <c r="K5332" s="43">
        <v>0</v>
      </c>
      <c r="L5332" s="36">
        <v>100</v>
      </c>
      <c r="M5332" s="36">
        <v>1</v>
      </c>
      <c r="N5332" s="40" t="s">
        <v>9254</v>
      </c>
      <c r="O5332" s="37" t="s">
        <v>9255</v>
      </c>
      <c r="P5332" s="36">
        <v>706</v>
      </c>
      <c r="Q5332" s="37" t="s">
        <v>9256</v>
      </c>
    </row>
    <row r="5333" spans="1:17" ht="15" customHeight="1">
      <c r="A5333" s="35">
        <v>902008</v>
      </c>
      <c r="B5333" s="36" t="s">
        <v>10602</v>
      </c>
      <c r="C5333" s="37" t="s">
        <v>9251</v>
      </c>
      <c r="D5333" s="37" t="s">
        <v>9346</v>
      </c>
      <c r="E5333" s="35">
        <v>902008</v>
      </c>
      <c r="F5333" s="38" t="s">
        <v>13157</v>
      </c>
      <c r="G5333" s="36" t="s">
        <v>9253</v>
      </c>
      <c r="H5333" s="42">
        <v>54357.698538000004</v>
      </c>
      <c r="I5333" s="39"/>
      <c r="J5333" s="42">
        <f t="shared" ref="J5333:J5396" si="216">H5333</f>
        <v>54357.698538000004</v>
      </c>
      <c r="K5333" s="43">
        <v>0</v>
      </c>
      <c r="L5333" s="36">
        <v>100</v>
      </c>
      <c r="M5333" s="36">
        <v>1</v>
      </c>
      <c r="N5333" s="40" t="s">
        <v>9254</v>
      </c>
      <c r="O5333" s="37" t="s">
        <v>9255</v>
      </c>
      <c r="P5333" s="36">
        <v>706</v>
      </c>
      <c r="Q5333" s="37" t="s">
        <v>9256</v>
      </c>
    </row>
    <row r="5334" spans="1:17" ht="15" customHeight="1">
      <c r="A5334" s="35">
        <v>902006</v>
      </c>
      <c r="B5334" s="36" t="s">
        <v>10602</v>
      </c>
      <c r="C5334" s="37" t="s">
        <v>9251</v>
      </c>
      <c r="D5334" s="37" t="s">
        <v>9346</v>
      </c>
      <c r="E5334" s="35">
        <v>902006</v>
      </c>
      <c r="F5334" s="38" t="s">
        <v>13158</v>
      </c>
      <c r="G5334" s="36" t="s">
        <v>9253</v>
      </c>
      <c r="H5334" s="42">
        <v>58887.506749499997</v>
      </c>
      <c r="I5334" s="39"/>
      <c r="J5334" s="42">
        <f t="shared" si="216"/>
        <v>58887.506749499997</v>
      </c>
      <c r="K5334" s="43">
        <v>0</v>
      </c>
      <c r="L5334" s="36">
        <v>100</v>
      </c>
      <c r="M5334" s="36">
        <v>1</v>
      </c>
      <c r="N5334" s="40" t="s">
        <v>9254</v>
      </c>
      <c r="O5334" s="37" t="s">
        <v>9255</v>
      </c>
      <c r="P5334" s="36">
        <v>706</v>
      </c>
      <c r="Q5334" s="37" t="s">
        <v>9256</v>
      </c>
    </row>
    <row r="5335" spans="1:17" ht="15" customHeight="1">
      <c r="A5335" s="35">
        <v>905304</v>
      </c>
      <c r="B5335" s="36" t="s">
        <v>10602</v>
      </c>
      <c r="C5335" s="37" t="s">
        <v>9251</v>
      </c>
      <c r="D5335" s="37" t="s">
        <v>9314</v>
      </c>
      <c r="E5335" s="35">
        <v>905304</v>
      </c>
      <c r="F5335" s="37" t="s">
        <v>13159</v>
      </c>
      <c r="G5335" s="36" t="s">
        <v>9253</v>
      </c>
      <c r="H5335" s="42">
        <v>76553.758774350004</v>
      </c>
      <c r="I5335" s="39"/>
      <c r="J5335" s="42">
        <f t="shared" si="216"/>
        <v>76553.758774350004</v>
      </c>
      <c r="K5335" s="43">
        <v>0</v>
      </c>
      <c r="L5335" s="36">
        <v>100</v>
      </c>
      <c r="M5335" s="36">
        <v>1</v>
      </c>
      <c r="N5335" s="40" t="s">
        <v>9254</v>
      </c>
      <c r="O5335" s="37" t="s">
        <v>9255</v>
      </c>
      <c r="P5335" s="36">
        <v>706</v>
      </c>
      <c r="Q5335" s="37" t="s">
        <v>9256</v>
      </c>
    </row>
    <row r="5336" spans="1:17" ht="15" customHeight="1">
      <c r="A5336" s="35">
        <v>906443</v>
      </c>
      <c r="B5336" s="36" t="s">
        <v>10602</v>
      </c>
      <c r="C5336" s="37" t="s">
        <v>9251</v>
      </c>
      <c r="D5336" s="37" t="s">
        <v>9257</v>
      </c>
      <c r="E5336" s="35">
        <v>906443</v>
      </c>
      <c r="F5336" s="38" t="s">
        <v>13160</v>
      </c>
      <c r="G5336" s="36" t="s">
        <v>9253</v>
      </c>
      <c r="H5336" s="42">
        <v>117775.01349899999</v>
      </c>
      <c r="I5336" s="39"/>
      <c r="J5336" s="42">
        <f t="shared" si="216"/>
        <v>117775.01349899999</v>
      </c>
      <c r="K5336" s="43">
        <v>0</v>
      </c>
      <c r="L5336" s="36">
        <v>100</v>
      </c>
      <c r="M5336" s="36">
        <v>1</v>
      </c>
      <c r="N5336" s="40" t="s">
        <v>9254</v>
      </c>
      <c r="O5336" s="37" t="s">
        <v>9255</v>
      </c>
      <c r="P5336" s="36">
        <v>706</v>
      </c>
      <c r="Q5336" s="37" t="s">
        <v>9256</v>
      </c>
    </row>
    <row r="5337" spans="1:17" ht="15" customHeight="1">
      <c r="A5337" s="35">
        <v>906444</v>
      </c>
      <c r="B5337" s="36" t="s">
        <v>10602</v>
      </c>
      <c r="C5337" s="37" t="s">
        <v>9251</v>
      </c>
      <c r="D5337" s="37" t="s">
        <v>9314</v>
      </c>
      <c r="E5337" s="35">
        <v>906444</v>
      </c>
      <c r="F5337" s="38" t="s">
        <v>13161</v>
      </c>
      <c r="G5337" s="36" t="s">
        <v>9253</v>
      </c>
      <c r="H5337" s="42">
        <v>180588.3540318</v>
      </c>
      <c r="I5337" s="39"/>
      <c r="J5337" s="42">
        <f t="shared" si="216"/>
        <v>180588.3540318</v>
      </c>
      <c r="K5337" s="43">
        <v>0</v>
      </c>
      <c r="L5337" s="36">
        <v>100</v>
      </c>
      <c r="M5337" s="36">
        <v>1</v>
      </c>
      <c r="N5337" s="40" t="s">
        <v>9254</v>
      </c>
      <c r="O5337" s="37" t="s">
        <v>9255</v>
      </c>
      <c r="P5337" s="36">
        <v>706</v>
      </c>
      <c r="Q5337" s="37" t="s">
        <v>9256</v>
      </c>
    </row>
    <row r="5338" spans="1:17" ht="15" customHeight="1">
      <c r="A5338" s="35">
        <v>906406</v>
      </c>
      <c r="B5338" s="36" t="s">
        <v>10602</v>
      </c>
      <c r="C5338" s="37" t="s">
        <v>9251</v>
      </c>
      <c r="D5338" s="37" t="s">
        <v>9257</v>
      </c>
      <c r="E5338" s="35">
        <v>906406</v>
      </c>
      <c r="F5338" s="38" t="s">
        <v>4610</v>
      </c>
      <c r="G5338" s="36" t="s">
        <v>9253</v>
      </c>
      <c r="H5338" s="42">
        <v>78516.675665999996</v>
      </c>
      <c r="I5338" s="39"/>
      <c r="J5338" s="42">
        <f t="shared" si="216"/>
        <v>78516.675665999996</v>
      </c>
      <c r="K5338" s="43">
        <v>0</v>
      </c>
      <c r="L5338" s="36">
        <v>100</v>
      </c>
      <c r="M5338" s="36">
        <v>1</v>
      </c>
      <c r="N5338" s="40" t="s">
        <v>9254</v>
      </c>
      <c r="O5338" s="37" t="s">
        <v>9255</v>
      </c>
      <c r="P5338" s="36">
        <v>706</v>
      </c>
      <c r="Q5338" s="37" t="s">
        <v>9256</v>
      </c>
    </row>
    <row r="5339" spans="1:17" ht="15" customHeight="1">
      <c r="A5339" s="35">
        <v>911005</v>
      </c>
      <c r="B5339" s="36" t="s">
        <v>10602</v>
      </c>
      <c r="C5339" s="37" t="s">
        <v>9251</v>
      </c>
      <c r="D5339" s="37" t="s">
        <v>9320</v>
      </c>
      <c r="E5339" s="35">
        <v>911005</v>
      </c>
      <c r="F5339" s="37" t="s">
        <v>5282</v>
      </c>
      <c r="G5339" s="36" t="s">
        <v>9253</v>
      </c>
      <c r="H5339" s="42">
        <v>72627.924991049993</v>
      </c>
      <c r="I5339" s="39"/>
      <c r="J5339" s="42">
        <f t="shared" si="216"/>
        <v>72627.924991049993</v>
      </c>
      <c r="K5339" s="43">
        <v>0</v>
      </c>
      <c r="L5339" s="36">
        <v>100</v>
      </c>
      <c r="M5339" s="36">
        <v>1</v>
      </c>
      <c r="N5339" s="40" t="s">
        <v>9254</v>
      </c>
      <c r="O5339" s="37" t="s">
        <v>9255</v>
      </c>
      <c r="P5339" s="36">
        <v>706</v>
      </c>
      <c r="Q5339" s="37" t="s">
        <v>9256</v>
      </c>
    </row>
    <row r="5340" spans="1:17" ht="15" customHeight="1">
      <c r="A5340" s="35">
        <v>906903</v>
      </c>
      <c r="B5340" s="36" t="s">
        <v>10602</v>
      </c>
      <c r="C5340" s="37" t="s">
        <v>9251</v>
      </c>
      <c r="D5340" s="37" t="s">
        <v>9257</v>
      </c>
      <c r="E5340" s="35">
        <v>906903</v>
      </c>
      <c r="F5340" s="37" t="s">
        <v>4724</v>
      </c>
      <c r="G5340" s="36" t="s">
        <v>9253</v>
      </c>
      <c r="H5340" s="42">
        <v>17666.25202485</v>
      </c>
      <c r="I5340" s="39"/>
      <c r="J5340" s="42">
        <f t="shared" si="216"/>
        <v>17666.25202485</v>
      </c>
      <c r="K5340" s="43">
        <v>0</v>
      </c>
      <c r="L5340" s="36">
        <v>100</v>
      </c>
      <c r="M5340" s="36">
        <v>1</v>
      </c>
      <c r="N5340" s="40" t="s">
        <v>9254</v>
      </c>
      <c r="O5340" s="37" t="s">
        <v>9255</v>
      </c>
      <c r="P5340" s="36">
        <v>706</v>
      </c>
      <c r="Q5340" s="37" t="s">
        <v>9256</v>
      </c>
    </row>
    <row r="5341" spans="1:17" ht="15" customHeight="1">
      <c r="A5341" s="35">
        <v>906440</v>
      </c>
      <c r="B5341" s="36" t="s">
        <v>10602</v>
      </c>
      <c r="C5341" s="37" t="s">
        <v>9251</v>
      </c>
      <c r="D5341" s="37" t="s">
        <v>9257</v>
      </c>
      <c r="E5341" s="35">
        <v>906440</v>
      </c>
      <c r="F5341" s="37" t="s">
        <v>13162</v>
      </c>
      <c r="G5341" s="36" t="s">
        <v>9253</v>
      </c>
      <c r="H5341" s="42">
        <v>55263.660180300001</v>
      </c>
      <c r="I5341" s="39"/>
      <c r="J5341" s="42">
        <f t="shared" si="216"/>
        <v>55263.660180300001</v>
      </c>
      <c r="K5341" s="43">
        <v>0</v>
      </c>
      <c r="L5341" s="36">
        <v>100</v>
      </c>
      <c r="M5341" s="36">
        <v>1</v>
      </c>
      <c r="N5341" s="40" t="s">
        <v>9254</v>
      </c>
      <c r="O5341" s="37" t="s">
        <v>9255</v>
      </c>
      <c r="P5341" s="36">
        <v>706</v>
      </c>
      <c r="Q5341" s="37" t="s">
        <v>9256</v>
      </c>
    </row>
    <row r="5342" spans="1:17" ht="15" customHeight="1">
      <c r="A5342" s="35">
        <v>906470</v>
      </c>
      <c r="B5342" s="36" t="s">
        <v>10602</v>
      </c>
      <c r="C5342" s="37" t="s">
        <v>9251</v>
      </c>
      <c r="D5342" s="37" t="s">
        <v>9346</v>
      </c>
      <c r="E5342" s="35">
        <v>906470</v>
      </c>
      <c r="F5342" s="37" t="s">
        <v>4962</v>
      </c>
      <c r="G5342" s="36" t="s">
        <v>9253</v>
      </c>
      <c r="H5342" s="42">
        <v>1632145.9440000001</v>
      </c>
      <c r="I5342" s="39"/>
      <c r="J5342" s="42">
        <f t="shared" si="216"/>
        <v>1632145.9440000001</v>
      </c>
      <c r="K5342" s="43">
        <v>0</v>
      </c>
      <c r="L5342" s="36">
        <v>100</v>
      </c>
      <c r="M5342" s="36">
        <v>1</v>
      </c>
      <c r="N5342" s="40" t="s">
        <v>9254</v>
      </c>
      <c r="O5342" s="37" t="s">
        <v>9255</v>
      </c>
      <c r="P5342" s="36">
        <v>706</v>
      </c>
      <c r="Q5342" s="37" t="s">
        <v>9256</v>
      </c>
    </row>
    <row r="5343" spans="1:17" ht="15" customHeight="1">
      <c r="A5343" s="35">
        <v>901002</v>
      </c>
      <c r="B5343" s="36" t="s">
        <v>10602</v>
      </c>
      <c r="C5343" s="37" t="s">
        <v>9251</v>
      </c>
      <c r="D5343" s="37" t="s">
        <v>9414</v>
      </c>
      <c r="E5343" s="35">
        <v>901002</v>
      </c>
      <c r="F5343" s="38" t="s">
        <v>13163</v>
      </c>
      <c r="G5343" s="36" t="s">
        <v>9253</v>
      </c>
      <c r="H5343" s="42">
        <v>49072.922291249997</v>
      </c>
      <c r="I5343" s="39"/>
      <c r="J5343" s="42">
        <f t="shared" si="216"/>
        <v>49072.922291249997</v>
      </c>
      <c r="K5343" s="43">
        <v>0</v>
      </c>
      <c r="L5343" s="36">
        <v>100</v>
      </c>
      <c r="M5343" s="36">
        <v>1</v>
      </c>
      <c r="N5343" s="40" t="s">
        <v>9254</v>
      </c>
      <c r="O5343" s="37" t="s">
        <v>9255</v>
      </c>
      <c r="P5343" s="36">
        <v>706</v>
      </c>
      <c r="Q5343" s="37" t="s">
        <v>9256</v>
      </c>
    </row>
    <row r="5344" spans="1:17" ht="15" customHeight="1">
      <c r="A5344" s="35">
        <v>883341</v>
      </c>
      <c r="B5344" s="36" t="s">
        <v>10602</v>
      </c>
      <c r="C5344" s="37" t="s">
        <v>9331</v>
      </c>
      <c r="D5344" s="37" t="s">
        <v>9564</v>
      </c>
      <c r="E5344" s="35">
        <v>883341</v>
      </c>
      <c r="F5344" s="38" t="s">
        <v>5589</v>
      </c>
      <c r="G5344" s="36" t="s">
        <v>9253</v>
      </c>
      <c r="H5344" s="42">
        <v>1142417.6309402999</v>
      </c>
      <c r="I5344" s="39"/>
      <c r="J5344" s="42">
        <f t="shared" si="216"/>
        <v>1142417.6309402999</v>
      </c>
      <c r="K5344" s="43">
        <v>0</v>
      </c>
      <c r="L5344" s="36">
        <v>100</v>
      </c>
      <c r="M5344" s="36">
        <v>1</v>
      </c>
      <c r="N5344" s="37" t="s">
        <v>9333</v>
      </c>
      <c r="O5344" s="37" t="s">
        <v>10919</v>
      </c>
      <c r="P5344" s="36">
        <v>744</v>
      </c>
      <c r="Q5344" s="37" t="s">
        <v>9335</v>
      </c>
    </row>
    <row r="5345" spans="1:17" ht="15" customHeight="1">
      <c r="A5345" s="35">
        <v>905412</v>
      </c>
      <c r="B5345" s="36" t="s">
        <v>10602</v>
      </c>
      <c r="C5345" s="37" t="s">
        <v>9251</v>
      </c>
      <c r="D5345" s="37" t="s">
        <v>9314</v>
      </c>
      <c r="E5345" s="35">
        <v>905412</v>
      </c>
      <c r="F5345" s="37" t="s">
        <v>13164</v>
      </c>
      <c r="G5345" s="36" t="s">
        <v>9253</v>
      </c>
      <c r="H5345" s="42">
        <v>719749.11535603658</v>
      </c>
      <c r="I5345" s="39"/>
      <c r="J5345" s="42">
        <f t="shared" si="216"/>
        <v>719749.11535603658</v>
      </c>
      <c r="K5345" s="36">
        <v>0</v>
      </c>
      <c r="L5345" s="36">
        <v>100</v>
      </c>
      <c r="M5345" s="36">
        <v>1</v>
      </c>
      <c r="N5345" s="40" t="s">
        <v>9254</v>
      </c>
      <c r="O5345" s="37" t="s">
        <v>9255</v>
      </c>
      <c r="P5345" s="36">
        <v>706</v>
      </c>
      <c r="Q5345" s="37" t="s">
        <v>9256</v>
      </c>
    </row>
    <row r="5346" spans="1:17" ht="15" customHeight="1">
      <c r="A5346" s="35">
        <v>905302</v>
      </c>
      <c r="B5346" s="36" t="s">
        <v>10602</v>
      </c>
      <c r="C5346" s="37" t="s">
        <v>9251</v>
      </c>
      <c r="D5346" s="37" t="s">
        <v>9314</v>
      </c>
      <c r="E5346" s="35">
        <v>905302</v>
      </c>
      <c r="F5346" s="37" t="s">
        <v>13165</v>
      </c>
      <c r="G5346" s="36" t="s">
        <v>9253</v>
      </c>
      <c r="H5346" s="42">
        <v>94220.010799200012</v>
      </c>
      <c r="I5346" s="39"/>
      <c r="J5346" s="42">
        <f t="shared" si="216"/>
        <v>94220.010799200012</v>
      </c>
      <c r="K5346" s="43">
        <v>0</v>
      </c>
      <c r="L5346" s="36">
        <v>100</v>
      </c>
      <c r="M5346" s="36">
        <v>1</v>
      </c>
      <c r="N5346" s="40" t="s">
        <v>9254</v>
      </c>
      <c r="O5346" s="37" t="s">
        <v>9255</v>
      </c>
      <c r="P5346" s="36">
        <v>706</v>
      </c>
      <c r="Q5346" s="37" t="s">
        <v>9256</v>
      </c>
    </row>
    <row r="5347" spans="1:17" ht="15" customHeight="1">
      <c r="A5347" s="35">
        <v>904512</v>
      </c>
      <c r="B5347" s="36" t="s">
        <v>10602</v>
      </c>
      <c r="C5347" s="37" t="s">
        <v>9251</v>
      </c>
      <c r="D5347" s="37" t="s">
        <v>9314</v>
      </c>
      <c r="E5347" s="35">
        <v>904512</v>
      </c>
      <c r="F5347" s="37" t="s">
        <v>13166</v>
      </c>
      <c r="G5347" s="36" t="s">
        <v>9253</v>
      </c>
      <c r="H5347" s="42">
        <v>1864771.0470675</v>
      </c>
      <c r="I5347" s="39"/>
      <c r="J5347" s="42">
        <f t="shared" si="216"/>
        <v>1864771.0470675</v>
      </c>
      <c r="K5347" s="43">
        <v>0</v>
      </c>
      <c r="L5347" s="36">
        <v>100</v>
      </c>
      <c r="M5347" s="36">
        <v>1</v>
      </c>
      <c r="N5347" s="40" t="s">
        <v>9254</v>
      </c>
      <c r="O5347" s="37" t="s">
        <v>9255</v>
      </c>
      <c r="P5347" s="36">
        <v>706</v>
      </c>
      <c r="Q5347" s="37" t="s">
        <v>9256</v>
      </c>
    </row>
    <row r="5348" spans="1:17" ht="15" customHeight="1">
      <c r="A5348" s="35">
        <v>904501</v>
      </c>
      <c r="B5348" s="36" t="s">
        <v>10602</v>
      </c>
      <c r="C5348" s="37" t="s">
        <v>9251</v>
      </c>
      <c r="D5348" s="37" t="s">
        <v>9314</v>
      </c>
      <c r="E5348" s="35">
        <v>904501</v>
      </c>
      <c r="F5348" s="37" t="s">
        <v>4525</v>
      </c>
      <c r="G5348" s="36" t="s">
        <v>9253</v>
      </c>
      <c r="H5348" s="42">
        <v>64776.257424449999</v>
      </c>
      <c r="I5348" s="39"/>
      <c r="J5348" s="42">
        <f t="shared" si="216"/>
        <v>64776.257424449999</v>
      </c>
      <c r="K5348" s="43">
        <v>0</v>
      </c>
      <c r="L5348" s="36">
        <v>100</v>
      </c>
      <c r="M5348" s="36">
        <v>1</v>
      </c>
      <c r="N5348" s="40" t="s">
        <v>9254</v>
      </c>
      <c r="O5348" s="37" t="s">
        <v>9255</v>
      </c>
      <c r="P5348" s="36">
        <v>706</v>
      </c>
      <c r="Q5348" s="37" t="s">
        <v>9256</v>
      </c>
    </row>
    <row r="5349" spans="1:17" ht="15" customHeight="1">
      <c r="A5349" s="35">
        <v>904803</v>
      </c>
      <c r="B5349" s="36" t="s">
        <v>10602</v>
      </c>
      <c r="C5349" s="37" t="s">
        <v>9251</v>
      </c>
      <c r="D5349" s="37" t="s">
        <v>9314</v>
      </c>
      <c r="E5349" s="35">
        <v>904803</v>
      </c>
      <c r="F5349" s="37" t="s">
        <v>13167</v>
      </c>
      <c r="G5349" s="36" t="s">
        <v>9253</v>
      </c>
      <c r="H5349" s="42">
        <v>133478.34863219998</v>
      </c>
      <c r="I5349" s="39"/>
      <c r="J5349" s="42">
        <f t="shared" si="216"/>
        <v>133478.34863219998</v>
      </c>
      <c r="K5349" s="43">
        <v>0</v>
      </c>
      <c r="L5349" s="36">
        <v>100</v>
      </c>
      <c r="M5349" s="36">
        <v>1</v>
      </c>
      <c r="N5349" s="40" t="s">
        <v>9254</v>
      </c>
      <c r="O5349" s="37" t="s">
        <v>9255</v>
      </c>
      <c r="P5349" s="36">
        <v>706</v>
      </c>
      <c r="Q5349" s="37" t="s">
        <v>9256</v>
      </c>
    </row>
    <row r="5350" spans="1:17" ht="15" customHeight="1">
      <c r="A5350" s="35">
        <v>361601</v>
      </c>
      <c r="B5350" s="36" t="s">
        <v>10602</v>
      </c>
      <c r="C5350" s="37" t="s">
        <v>9240</v>
      </c>
      <c r="D5350" s="37" t="s">
        <v>9296</v>
      </c>
      <c r="E5350" s="35" t="s">
        <v>13168</v>
      </c>
      <c r="F5350" s="37" t="s">
        <v>13169</v>
      </c>
      <c r="G5350" s="36" t="s">
        <v>9253</v>
      </c>
      <c r="H5350" s="42">
        <v>34728529.6215</v>
      </c>
      <c r="I5350" s="39"/>
      <c r="J5350" s="42">
        <f t="shared" si="216"/>
        <v>34728529.6215</v>
      </c>
      <c r="K5350" s="43">
        <v>0</v>
      </c>
      <c r="L5350" s="36">
        <v>100</v>
      </c>
      <c r="M5350" s="36">
        <v>1</v>
      </c>
      <c r="N5350" s="48" t="s">
        <v>10629</v>
      </c>
      <c r="O5350" s="49" t="s">
        <v>10630</v>
      </c>
      <c r="P5350" s="36">
        <v>202</v>
      </c>
      <c r="Q5350" s="37" t="s">
        <v>9298</v>
      </c>
    </row>
    <row r="5351" spans="1:17" ht="15" customHeight="1">
      <c r="A5351" s="35">
        <v>361602</v>
      </c>
      <c r="B5351" s="36" t="s">
        <v>10602</v>
      </c>
      <c r="C5351" s="37" t="s">
        <v>9240</v>
      </c>
      <c r="D5351" s="37" t="s">
        <v>9296</v>
      </c>
      <c r="E5351" s="35" t="s">
        <v>13170</v>
      </c>
      <c r="F5351" s="37" t="s">
        <v>13171</v>
      </c>
      <c r="G5351" s="36" t="s">
        <v>9253</v>
      </c>
      <c r="H5351" s="42">
        <v>34728529.6215</v>
      </c>
      <c r="I5351" s="39"/>
      <c r="J5351" s="42">
        <f t="shared" si="216"/>
        <v>34728529.6215</v>
      </c>
      <c r="K5351" s="43">
        <v>0</v>
      </c>
      <c r="L5351" s="36">
        <v>100</v>
      </c>
      <c r="M5351" s="36">
        <v>1</v>
      </c>
      <c r="N5351" s="48" t="s">
        <v>10629</v>
      </c>
      <c r="O5351" s="49" t="s">
        <v>10630</v>
      </c>
      <c r="P5351" s="36">
        <v>202</v>
      </c>
      <c r="Q5351" s="37" t="s">
        <v>9298</v>
      </c>
    </row>
    <row r="5352" spans="1:17" ht="15" customHeight="1">
      <c r="A5352" s="35">
        <v>361609</v>
      </c>
      <c r="B5352" s="36" t="s">
        <v>10602</v>
      </c>
      <c r="C5352" s="37" t="s">
        <v>9240</v>
      </c>
      <c r="D5352" s="37" t="s">
        <v>9296</v>
      </c>
      <c r="E5352" s="35" t="s">
        <v>13172</v>
      </c>
      <c r="F5352" s="37" t="s">
        <v>13173</v>
      </c>
      <c r="G5352" s="36" t="s">
        <v>9253</v>
      </c>
      <c r="H5352" s="42">
        <v>34728529.6215</v>
      </c>
      <c r="I5352" s="39"/>
      <c r="J5352" s="42">
        <f t="shared" si="216"/>
        <v>34728529.6215</v>
      </c>
      <c r="K5352" s="43">
        <v>0</v>
      </c>
      <c r="L5352" s="36">
        <v>100</v>
      </c>
      <c r="M5352" s="36">
        <v>1</v>
      </c>
      <c r="N5352" s="48" t="s">
        <v>10629</v>
      </c>
      <c r="O5352" s="49" t="s">
        <v>10630</v>
      </c>
      <c r="P5352" s="36">
        <v>202</v>
      </c>
      <c r="Q5352" s="37" t="s">
        <v>9298</v>
      </c>
    </row>
    <row r="5353" spans="1:17" ht="15" customHeight="1">
      <c r="A5353" s="35">
        <v>361610</v>
      </c>
      <c r="B5353" s="36" t="s">
        <v>10602</v>
      </c>
      <c r="C5353" s="37" t="s">
        <v>9240</v>
      </c>
      <c r="D5353" s="37" t="s">
        <v>9296</v>
      </c>
      <c r="E5353" s="35" t="s">
        <v>13174</v>
      </c>
      <c r="F5353" s="37" t="s">
        <v>13175</v>
      </c>
      <c r="G5353" s="36" t="s">
        <v>9253</v>
      </c>
      <c r="H5353" s="42">
        <v>34728529.6215</v>
      </c>
      <c r="I5353" s="39"/>
      <c r="J5353" s="42">
        <f t="shared" si="216"/>
        <v>34728529.6215</v>
      </c>
      <c r="K5353" s="43">
        <v>0</v>
      </c>
      <c r="L5353" s="36">
        <v>100</v>
      </c>
      <c r="M5353" s="36">
        <v>1</v>
      </c>
      <c r="N5353" s="48" t="s">
        <v>10629</v>
      </c>
      <c r="O5353" s="49" t="s">
        <v>10630</v>
      </c>
      <c r="P5353" s="36">
        <v>202</v>
      </c>
      <c r="Q5353" s="37" t="s">
        <v>9298</v>
      </c>
    </row>
    <row r="5354" spans="1:17" ht="15" customHeight="1">
      <c r="A5354" s="35">
        <v>361901</v>
      </c>
      <c r="B5354" s="36" t="s">
        <v>10602</v>
      </c>
      <c r="C5354" s="37" t="s">
        <v>9240</v>
      </c>
      <c r="D5354" s="37" t="s">
        <v>9296</v>
      </c>
      <c r="E5354" s="35" t="s">
        <v>13176</v>
      </c>
      <c r="F5354" s="37" t="s">
        <v>13177</v>
      </c>
      <c r="G5354" s="36" t="s">
        <v>9253</v>
      </c>
      <c r="H5354" s="42">
        <v>34728529.6215</v>
      </c>
      <c r="I5354" s="39"/>
      <c r="J5354" s="42">
        <f t="shared" si="216"/>
        <v>34728529.6215</v>
      </c>
      <c r="K5354" s="43">
        <v>0</v>
      </c>
      <c r="L5354" s="36">
        <v>100</v>
      </c>
      <c r="M5354" s="36">
        <v>1</v>
      </c>
      <c r="N5354" s="48" t="s">
        <v>10629</v>
      </c>
      <c r="O5354" s="49" t="s">
        <v>10630</v>
      </c>
      <c r="P5354" s="36">
        <v>202</v>
      </c>
      <c r="Q5354" s="37" t="s">
        <v>9298</v>
      </c>
    </row>
    <row r="5355" spans="1:17" ht="15" customHeight="1">
      <c r="A5355" s="35">
        <v>361902</v>
      </c>
      <c r="B5355" s="36" t="s">
        <v>10602</v>
      </c>
      <c r="C5355" s="37" t="s">
        <v>9240</v>
      </c>
      <c r="D5355" s="37" t="s">
        <v>9296</v>
      </c>
      <c r="E5355" s="35" t="s">
        <v>13178</v>
      </c>
      <c r="F5355" s="37" t="s">
        <v>13179</v>
      </c>
      <c r="G5355" s="36" t="s">
        <v>9253</v>
      </c>
      <c r="H5355" s="42">
        <v>34728529.6215</v>
      </c>
      <c r="I5355" s="39"/>
      <c r="J5355" s="42">
        <f t="shared" si="216"/>
        <v>34728529.6215</v>
      </c>
      <c r="K5355" s="43">
        <v>0</v>
      </c>
      <c r="L5355" s="36">
        <v>100</v>
      </c>
      <c r="M5355" s="36">
        <v>1</v>
      </c>
      <c r="N5355" s="48" t="s">
        <v>10629</v>
      </c>
      <c r="O5355" s="49" t="s">
        <v>10630</v>
      </c>
      <c r="P5355" s="36">
        <v>202</v>
      </c>
      <c r="Q5355" s="37" t="s">
        <v>9298</v>
      </c>
    </row>
    <row r="5356" spans="1:17" ht="15" customHeight="1">
      <c r="A5356" s="35">
        <v>361909</v>
      </c>
      <c r="B5356" s="36" t="s">
        <v>10602</v>
      </c>
      <c r="C5356" s="37" t="s">
        <v>9240</v>
      </c>
      <c r="D5356" s="37" t="s">
        <v>9296</v>
      </c>
      <c r="E5356" s="35" t="s">
        <v>13180</v>
      </c>
      <c r="F5356" s="38" t="s">
        <v>13181</v>
      </c>
      <c r="G5356" s="36" t="s">
        <v>9253</v>
      </c>
      <c r="H5356" s="42">
        <v>34728529.6215</v>
      </c>
      <c r="I5356" s="39"/>
      <c r="J5356" s="42">
        <f t="shared" si="216"/>
        <v>34728529.6215</v>
      </c>
      <c r="K5356" s="43">
        <v>0</v>
      </c>
      <c r="L5356" s="36">
        <v>100</v>
      </c>
      <c r="M5356" s="36">
        <v>1</v>
      </c>
      <c r="N5356" s="48" t="s">
        <v>10629</v>
      </c>
      <c r="O5356" s="49" t="s">
        <v>10630</v>
      </c>
      <c r="P5356" s="36">
        <v>202</v>
      </c>
      <c r="Q5356" s="37" t="s">
        <v>9298</v>
      </c>
    </row>
    <row r="5357" spans="1:17" ht="15" customHeight="1">
      <c r="A5357" s="35">
        <v>361910</v>
      </c>
      <c r="B5357" s="36" t="s">
        <v>10602</v>
      </c>
      <c r="C5357" s="37" t="s">
        <v>9240</v>
      </c>
      <c r="D5357" s="37" t="s">
        <v>9296</v>
      </c>
      <c r="E5357" s="35" t="s">
        <v>13182</v>
      </c>
      <c r="F5357" s="37" t="s">
        <v>13183</v>
      </c>
      <c r="G5357" s="36" t="s">
        <v>9253</v>
      </c>
      <c r="H5357" s="42">
        <v>34728529.6215</v>
      </c>
      <c r="I5357" s="39"/>
      <c r="J5357" s="42">
        <f t="shared" si="216"/>
        <v>34728529.6215</v>
      </c>
      <c r="K5357" s="43">
        <v>0</v>
      </c>
      <c r="L5357" s="36">
        <v>100</v>
      </c>
      <c r="M5357" s="36">
        <v>1</v>
      </c>
      <c r="N5357" s="48" t="s">
        <v>10629</v>
      </c>
      <c r="O5357" s="49" t="s">
        <v>10630</v>
      </c>
      <c r="P5357" s="36">
        <v>202</v>
      </c>
      <c r="Q5357" s="37" t="s">
        <v>9298</v>
      </c>
    </row>
    <row r="5358" spans="1:17" ht="15" customHeight="1">
      <c r="A5358" s="35">
        <v>361801</v>
      </c>
      <c r="B5358" s="36" t="s">
        <v>10602</v>
      </c>
      <c r="C5358" s="37" t="s">
        <v>9240</v>
      </c>
      <c r="D5358" s="37" t="s">
        <v>9296</v>
      </c>
      <c r="E5358" s="35" t="s">
        <v>13184</v>
      </c>
      <c r="F5358" s="37" t="s">
        <v>385</v>
      </c>
      <c r="G5358" s="36" t="s">
        <v>9253</v>
      </c>
      <c r="H5358" s="42">
        <v>34728529.6215</v>
      </c>
      <c r="I5358" s="39"/>
      <c r="J5358" s="42">
        <f t="shared" si="216"/>
        <v>34728529.6215</v>
      </c>
      <c r="K5358" s="43">
        <v>0</v>
      </c>
      <c r="L5358" s="36">
        <v>100</v>
      </c>
      <c r="M5358" s="36">
        <v>1</v>
      </c>
      <c r="N5358" s="48" t="s">
        <v>10629</v>
      </c>
      <c r="O5358" s="49" t="s">
        <v>10630</v>
      </c>
      <c r="P5358" s="36">
        <v>202</v>
      </c>
      <c r="Q5358" s="37" t="s">
        <v>9298</v>
      </c>
    </row>
    <row r="5359" spans="1:17" ht="15" customHeight="1">
      <c r="A5359" s="35">
        <v>361802</v>
      </c>
      <c r="B5359" s="36" t="s">
        <v>10602</v>
      </c>
      <c r="C5359" s="37" t="s">
        <v>9240</v>
      </c>
      <c r="D5359" s="37" t="s">
        <v>9296</v>
      </c>
      <c r="E5359" s="35" t="s">
        <v>13185</v>
      </c>
      <c r="F5359" s="37" t="s">
        <v>13186</v>
      </c>
      <c r="G5359" s="36" t="s">
        <v>9253</v>
      </c>
      <c r="H5359" s="42">
        <v>34728529.6215</v>
      </c>
      <c r="I5359" s="39"/>
      <c r="J5359" s="42">
        <f t="shared" si="216"/>
        <v>34728529.6215</v>
      </c>
      <c r="K5359" s="43">
        <v>0</v>
      </c>
      <c r="L5359" s="36">
        <v>100</v>
      </c>
      <c r="M5359" s="36">
        <v>1</v>
      </c>
      <c r="N5359" s="48" t="s">
        <v>10629</v>
      </c>
      <c r="O5359" s="49" t="s">
        <v>10630</v>
      </c>
      <c r="P5359" s="36">
        <v>202</v>
      </c>
      <c r="Q5359" s="37" t="s">
        <v>9298</v>
      </c>
    </row>
    <row r="5360" spans="1:17" ht="15" customHeight="1">
      <c r="A5360" s="35">
        <v>361809</v>
      </c>
      <c r="B5360" s="36" t="s">
        <v>10602</v>
      </c>
      <c r="C5360" s="37" t="s">
        <v>9240</v>
      </c>
      <c r="D5360" s="37" t="s">
        <v>9296</v>
      </c>
      <c r="E5360" s="35" t="s">
        <v>13187</v>
      </c>
      <c r="F5360" s="37" t="s">
        <v>13188</v>
      </c>
      <c r="G5360" s="36" t="s">
        <v>9253</v>
      </c>
      <c r="H5360" s="42">
        <v>34728529.6215</v>
      </c>
      <c r="I5360" s="39"/>
      <c r="J5360" s="42">
        <f t="shared" si="216"/>
        <v>34728529.6215</v>
      </c>
      <c r="K5360" s="43">
        <v>0</v>
      </c>
      <c r="L5360" s="36">
        <v>100</v>
      </c>
      <c r="M5360" s="36">
        <v>1</v>
      </c>
      <c r="N5360" s="48" t="s">
        <v>10629</v>
      </c>
      <c r="O5360" s="49" t="s">
        <v>10630</v>
      </c>
      <c r="P5360" s="36">
        <v>202</v>
      </c>
      <c r="Q5360" s="37" t="s">
        <v>9298</v>
      </c>
    </row>
    <row r="5361" spans="1:17" ht="15" customHeight="1">
      <c r="A5361" s="35">
        <v>361810</v>
      </c>
      <c r="B5361" s="36" t="s">
        <v>10602</v>
      </c>
      <c r="C5361" s="37" t="s">
        <v>9240</v>
      </c>
      <c r="D5361" s="37" t="s">
        <v>9296</v>
      </c>
      <c r="E5361" s="35" t="s">
        <v>13189</v>
      </c>
      <c r="F5361" s="37" t="s">
        <v>13190</v>
      </c>
      <c r="G5361" s="36" t="s">
        <v>9253</v>
      </c>
      <c r="H5361" s="42">
        <v>34728529.6215</v>
      </c>
      <c r="I5361" s="39"/>
      <c r="J5361" s="42">
        <f t="shared" si="216"/>
        <v>34728529.6215</v>
      </c>
      <c r="K5361" s="43">
        <v>0</v>
      </c>
      <c r="L5361" s="36">
        <v>100</v>
      </c>
      <c r="M5361" s="36">
        <v>1</v>
      </c>
      <c r="N5361" s="48" t="s">
        <v>10629</v>
      </c>
      <c r="O5361" s="49" t="s">
        <v>10630</v>
      </c>
      <c r="P5361" s="36">
        <v>202</v>
      </c>
      <c r="Q5361" s="37" t="s">
        <v>9298</v>
      </c>
    </row>
    <row r="5362" spans="1:17" ht="15" customHeight="1">
      <c r="A5362" s="35">
        <v>361621</v>
      </c>
      <c r="B5362" s="36" t="s">
        <v>10602</v>
      </c>
      <c r="C5362" s="37" t="s">
        <v>9240</v>
      </c>
      <c r="D5362" s="37" t="s">
        <v>9296</v>
      </c>
      <c r="E5362" s="35" t="s">
        <v>13191</v>
      </c>
      <c r="F5362" s="37" t="s">
        <v>13192</v>
      </c>
      <c r="G5362" s="36" t="s">
        <v>9253</v>
      </c>
      <c r="H5362" s="42">
        <v>34728529.6215</v>
      </c>
      <c r="I5362" s="39"/>
      <c r="J5362" s="42">
        <f t="shared" si="216"/>
        <v>34728529.6215</v>
      </c>
      <c r="K5362" s="43">
        <v>0</v>
      </c>
      <c r="L5362" s="36">
        <v>100</v>
      </c>
      <c r="M5362" s="36">
        <v>1</v>
      </c>
      <c r="N5362" s="48" t="s">
        <v>10629</v>
      </c>
      <c r="O5362" s="49" t="s">
        <v>10630</v>
      </c>
      <c r="P5362" s="36">
        <v>202</v>
      </c>
      <c r="Q5362" s="37" t="s">
        <v>9298</v>
      </c>
    </row>
    <row r="5363" spans="1:17" ht="15" customHeight="1">
      <c r="A5363" s="35">
        <v>361622</v>
      </c>
      <c r="B5363" s="36" t="s">
        <v>10602</v>
      </c>
      <c r="C5363" s="37" t="s">
        <v>9240</v>
      </c>
      <c r="D5363" s="37" t="s">
        <v>9296</v>
      </c>
      <c r="E5363" s="35" t="s">
        <v>13193</v>
      </c>
      <c r="F5363" s="37" t="s">
        <v>13194</v>
      </c>
      <c r="G5363" s="36" t="s">
        <v>9253</v>
      </c>
      <c r="H5363" s="42">
        <v>34728529.6215</v>
      </c>
      <c r="I5363" s="39"/>
      <c r="J5363" s="42">
        <f t="shared" si="216"/>
        <v>34728529.6215</v>
      </c>
      <c r="K5363" s="43">
        <v>0</v>
      </c>
      <c r="L5363" s="36">
        <v>100</v>
      </c>
      <c r="M5363" s="36">
        <v>1</v>
      </c>
      <c r="N5363" s="48" t="s">
        <v>10629</v>
      </c>
      <c r="O5363" s="49" t="s">
        <v>10630</v>
      </c>
      <c r="P5363" s="36">
        <v>202</v>
      </c>
      <c r="Q5363" s="37" t="s">
        <v>9298</v>
      </c>
    </row>
    <row r="5364" spans="1:17" ht="15" customHeight="1">
      <c r="A5364" s="35">
        <v>361605</v>
      </c>
      <c r="B5364" s="36" t="s">
        <v>10602</v>
      </c>
      <c r="C5364" s="37" t="s">
        <v>9240</v>
      </c>
      <c r="D5364" s="37" t="s">
        <v>9296</v>
      </c>
      <c r="E5364" s="35" t="s">
        <v>13195</v>
      </c>
      <c r="F5364" s="37" t="s">
        <v>13196</v>
      </c>
      <c r="G5364" s="36" t="s">
        <v>9253</v>
      </c>
      <c r="H5364" s="42">
        <v>34728529.6215</v>
      </c>
      <c r="I5364" s="39"/>
      <c r="J5364" s="42">
        <f t="shared" si="216"/>
        <v>34728529.6215</v>
      </c>
      <c r="K5364" s="43">
        <v>0</v>
      </c>
      <c r="L5364" s="36">
        <v>100</v>
      </c>
      <c r="M5364" s="36">
        <v>1</v>
      </c>
      <c r="N5364" s="48" t="s">
        <v>10629</v>
      </c>
      <c r="O5364" s="49" t="s">
        <v>10630</v>
      </c>
      <c r="P5364" s="36">
        <v>202</v>
      </c>
      <c r="Q5364" s="37" t="s">
        <v>9298</v>
      </c>
    </row>
    <row r="5365" spans="1:17" ht="15" customHeight="1">
      <c r="A5365" s="35">
        <v>361606</v>
      </c>
      <c r="B5365" s="36" t="s">
        <v>10602</v>
      </c>
      <c r="C5365" s="37" t="s">
        <v>9240</v>
      </c>
      <c r="D5365" s="37" t="s">
        <v>9296</v>
      </c>
      <c r="E5365" s="35" t="s">
        <v>13197</v>
      </c>
      <c r="F5365" s="37" t="s">
        <v>13198</v>
      </c>
      <c r="G5365" s="36" t="s">
        <v>9253</v>
      </c>
      <c r="H5365" s="42">
        <v>34728529.6215</v>
      </c>
      <c r="I5365" s="39"/>
      <c r="J5365" s="42">
        <f t="shared" si="216"/>
        <v>34728529.6215</v>
      </c>
      <c r="K5365" s="43">
        <v>0</v>
      </c>
      <c r="L5365" s="36">
        <v>100</v>
      </c>
      <c r="M5365" s="36">
        <v>1</v>
      </c>
      <c r="N5365" s="48" t="s">
        <v>10629</v>
      </c>
      <c r="O5365" s="49" t="s">
        <v>10630</v>
      </c>
      <c r="P5365" s="36">
        <v>202</v>
      </c>
      <c r="Q5365" s="37" t="s">
        <v>9298</v>
      </c>
    </row>
    <row r="5366" spans="1:17" ht="15" customHeight="1">
      <c r="A5366" s="35">
        <v>361617</v>
      </c>
      <c r="B5366" s="36" t="s">
        <v>10602</v>
      </c>
      <c r="C5366" s="37" t="s">
        <v>9240</v>
      </c>
      <c r="D5366" s="37" t="s">
        <v>9296</v>
      </c>
      <c r="E5366" s="35" t="s">
        <v>13199</v>
      </c>
      <c r="F5366" s="37" t="s">
        <v>13200</v>
      </c>
      <c r="G5366" s="36" t="s">
        <v>9253</v>
      </c>
      <c r="H5366" s="42">
        <v>34728529.6215</v>
      </c>
      <c r="I5366" s="39"/>
      <c r="J5366" s="42">
        <f t="shared" si="216"/>
        <v>34728529.6215</v>
      </c>
      <c r="K5366" s="43">
        <v>0</v>
      </c>
      <c r="L5366" s="36">
        <v>100</v>
      </c>
      <c r="M5366" s="36">
        <v>1</v>
      </c>
      <c r="N5366" s="48" t="s">
        <v>10629</v>
      </c>
      <c r="O5366" s="49" t="s">
        <v>10630</v>
      </c>
      <c r="P5366" s="36">
        <v>202</v>
      </c>
      <c r="Q5366" s="37" t="s">
        <v>9298</v>
      </c>
    </row>
    <row r="5367" spans="1:17" ht="15" customHeight="1">
      <c r="A5367" s="35">
        <v>361618</v>
      </c>
      <c r="B5367" s="36" t="s">
        <v>10602</v>
      </c>
      <c r="C5367" s="37" t="s">
        <v>9240</v>
      </c>
      <c r="D5367" s="37" t="s">
        <v>9296</v>
      </c>
      <c r="E5367" s="35" t="s">
        <v>13201</v>
      </c>
      <c r="F5367" s="37" t="s">
        <v>13202</v>
      </c>
      <c r="G5367" s="36" t="s">
        <v>9253</v>
      </c>
      <c r="H5367" s="42">
        <v>34728529.6215</v>
      </c>
      <c r="I5367" s="39"/>
      <c r="J5367" s="42">
        <f t="shared" si="216"/>
        <v>34728529.6215</v>
      </c>
      <c r="K5367" s="43">
        <v>0</v>
      </c>
      <c r="L5367" s="36">
        <v>100</v>
      </c>
      <c r="M5367" s="36">
        <v>1</v>
      </c>
      <c r="N5367" s="48" t="s">
        <v>10629</v>
      </c>
      <c r="O5367" s="49" t="s">
        <v>10630</v>
      </c>
      <c r="P5367" s="36">
        <v>202</v>
      </c>
      <c r="Q5367" s="37" t="s">
        <v>9298</v>
      </c>
    </row>
    <row r="5368" spans="1:17" ht="15" customHeight="1">
      <c r="A5368" s="35">
        <v>361613</v>
      </c>
      <c r="B5368" s="36" t="s">
        <v>10602</v>
      </c>
      <c r="C5368" s="37" t="s">
        <v>9240</v>
      </c>
      <c r="D5368" s="37" t="s">
        <v>9296</v>
      </c>
      <c r="E5368" s="35" t="s">
        <v>13203</v>
      </c>
      <c r="F5368" s="37" t="s">
        <v>13204</v>
      </c>
      <c r="G5368" s="36" t="s">
        <v>9253</v>
      </c>
      <c r="H5368" s="42">
        <v>34728529.6215</v>
      </c>
      <c r="I5368" s="39"/>
      <c r="J5368" s="42">
        <f t="shared" si="216"/>
        <v>34728529.6215</v>
      </c>
      <c r="K5368" s="43">
        <v>0</v>
      </c>
      <c r="L5368" s="36">
        <v>100</v>
      </c>
      <c r="M5368" s="36">
        <v>1</v>
      </c>
      <c r="N5368" s="48" t="s">
        <v>10629</v>
      </c>
      <c r="O5368" s="49" t="s">
        <v>10630</v>
      </c>
      <c r="P5368" s="36">
        <v>202</v>
      </c>
      <c r="Q5368" s="37" t="s">
        <v>9298</v>
      </c>
    </row>
    <row r="5369" spans="1:17" ht="15" customHeight="1">
      <c r="A5369" s="35">
        <v>361614</v>
      </c>
      <c r="B5369" s="36" t="s">
        <v>10602</v>
      </c>
      <c r="C5369" s="37" t="s">
        <v>9240</v>
      </c>
      <c r="D5369" s="37" t="s">
        <v>9296</v>
      </c>
      <c r="E5369" s="35" t="s">
        <v>13205</v>
      </c>
      <c r="F5369" s="37" t="s">
        <v>13206</v>
      </c>
      <c r="G5369" s="36" t="s">
        <v>9253</v>
      </c>
      <c r="H5369" s="42">
        <v>34728529.6215</v>
      </c>
      <c r="I5369" s="39"/>
      <c r="J5369" s="42">
        <f t="shared" si="216"/>
        <v>34728529.6215</v>
      </c>
      <c r="K5369" s="43">
        <v>0</v>
      </c>
      <c r="L5369" s="36">
        <v>100</v>
      </c>
      <c r="M5369" s="36">
        <v>1</v>
      </c>
      <c r="N5369" s="48" t="s">
        <v>10629</v>
      </c>
      <c r="O5369" s="49" t="s">
        <v>10630</v>
      </c>
      <c r="P5369" s="36">
        <v>202</v>
      </c>
      <c r="Q5369" s="37" t="s">
        <v>9298</v>
      </c>
    </row>
    <row r="5370" spans="1:17" ht="15" customHeight="1">
      <c r="A5370" s="35">
        <v>361921</v>
      </c>
      <c r="B5370" s="36" t="s">
        <v>10602</v>
      </c>
      <c r="C5370" s="37" t="s">
        <v>9240</v>
      </c>
      <c r="D5370" s="37" t="s">
        <v>9296</v>
      </c>
      <c r="E5370" s="35" t="s">
        <v>13207</v>
      </c>
      <c r="F5370" s="38" t="s">
        <v>13208</v>
      </c>
      <c r="G5370" s="36" t="s">
        <v>9253</v>
      </c>
      <c r="H5370" s="42">
        <v>34728529.6215</v>
      </c>
      <c r="I5370" s="39"/>
      <c r="J5370" s="42">
        <f t="shared" si="216"/>
        <v>34728529.6215</v>
      </c>
      <c r="K5370" s="43">
        <v>0</v>
      </c>
      <c r="L5370" s="36">
        <v>100</v>
      </c>
      <c r="M5370" s="36">
        <v>1</v>
      </c>
      <c r="N5370" s="48" t="s">
        <v>10629</v>
      </c>
      <c r="O5370" s="49" t="s">
        <v>10630</v>
      </c>
      <c r="P5370" s="36">
        <v>202</v>
      </c>
      <c r="Q5370" s="37" t="s">
        <v>9298</v>
      </c>
    </row>
    <row r="5371" spans="1:17" ht="15" customHeight="1">
      <c r="A5371" s="35">
        <v>361922</v>
      </c>
      <c r="B5371" s="36" t="s">
        <v>10602</v>
      </c>
      <c r="C5371" s="37" t="s">
        <v>9240</v>
      </c>
      <c r="D5371" s="37" t="s">
        <v>9296</v>
      </c>
      <c r="E5371" s="35" t="s">
        <v>13209</v>
      </c>
      <c r="F5371" s="37" t="s">
        <v>13210</v>
      </c>
      <c r="G5371" s="36" t="s">
        <v>9253</v>
      </c>
      <c r="H5371" s="42">
        <v>34728529.6215</v>
      </c>
      <c r="I5371" s="39"/>
      <c r="J5371" s="42">
        <f t="shared" si="216"/>
        <v>34728529.6215</v>
      </c>
      <c r="K5371" s="43">
        <v>0</v>
      </c>
      <c r="L5371" s="36">
        <v>100</v>
      </c>
      <c r="M5371" s="36">
        <v>1</v>
      </c>
      <c r="N5371" s="48" t="s">
        <v>10629</v>
      </c>
      <c r="O5371" s="49" t="s">
        <v>10630</v>
      </c>
      <c r="P5371" s="36">
        <v>202</v>
      </c>
      <c r="Q5371" s="37" t="s">
        <v>9298</v>
      </c>
    </row>
    <row r="5372" spans="1:17" ht="15" customHeight="1">
      <c r="A5372" s="35">
        <v>361905</v>
      </c>
      <c r="B5372" s="36" t="s">
        <v>10602</v>
      </c>
      <c r="C5372" s="37" t="s">
        <v>9240</v>
      </c>
      <c r="D5372" s="37" t="s">
        <v>9296</v>
      </c>
      <c r="E5372" s="35" t="s">
        <v>13211</v>
      </c>
      <c r="F5372" s="37" t="s">
        <v>13212</v>
      </c>
      <c r="G5372" s="36" t="s">
        <v>9253</v>
      </c>
      <c r="H5372" s="42">
        <v>34728529.6215</v>
      </c>
      <c r="I5372" s="39"/>
      <c r="J5372" s="42">
        <f t="shared" si="216"/>
        <v>34728529.6215</v>
      </c>
      <c r="K5372" s="43">
        <v>0</v>
      </c>
      <c r="L5372" s="36">
        <v>100</v>
      </c>
      <c r="M5372" s="36">
        <v>1</v>
      </c>
      <c r="N5372" s="48" t="s">
        <v>10629</v>
      </c>
      <c r="O5372" s="49" t="s">
        <v>10630</v>
      </c>
      <c r="P5372" s="36">
        <v>202</v>
      </c>
      <c r="Q5372" s="37" t="s">
        <v>9298</v>
      </c>
    </row>
    <row r="5373" spans="1:17" ht="15" customHeight="1">
      <c r="A5373" s="35">
        <v>361906</v>
      </c>
      <c r="B5373" s="36" t="s">
        <v>10602</v>
      </c>
      <c r="C5373" s="37" t="s">
        <v>9240</v>
      </c>
      <c r="D5373" s="37" t="s">
        <v>9296</v>
      </c>
      <c r="E5373" s="35" t="s">
        <v>13213</v>
      </c>
      <c r="F5373" s="37" t="s">
        <v>13214</v>
      </c>
      <c r="G5373" s="36" t="s">
        <v>9253</v>
      </c>
      <c r="H5373" s="42">
        <v>34728529.6215</v>
      </c>
      <c r="I5373" s="39"/>
      <c r="J5373" s="42">
        <f t="shared" si="216"/>
        <v>34728529.6215</v>
      </c>
      <c r="K5373" s="43">
        <v>0</v>
      </c>
      <c r="L5373" s="36">
        <v>100</v>
      </c>
      <c r="M5373" s="36">
        <v>1</v>
      </c>
      <c r="N5373" s="48" t="s">
        <v>10629</v>
      </c>
      <c r="O5373" s="49" t="s">
        <v>10630</v>
      </c>
      <c r="P5373" s="36">
        <v>202</v>
      </c>
      <c r="Q5373" s="37" t="s">
        <v>9298</v>
      </c>
    </row>
    <row r="5374" spans="1:17" ht="15" customHeight="1">
      <c r="A5374" s="35">
        <v>361917</v>
      </c>
      <c r="B5374" s="36" t="s">
        <v>10602</v>
      </c>
      <c r="C5374" s="37" t="s">
        <v>9240</v>
      </c>
      <c r="D5374" s="37" t="s">
        <v>9296</v>
      </c>
      <c r="E5374" s="35" t="s">
        <v>13215</v>
      </c>
      <c r="F5374" s="38" t="s">
        <v>13216</v>
      </c>
      <c r="G5374" s="36" t="s">
        <v>9253</v>
      </c>
      <c r="H5374" s="42">
        <v>34728529.6215</v>
      </c>
      <c r="I5374" s="39"/>
      <c r="J5374" s="42">
        <f t="shared" si="216"/>
        <v>34728529.6215</v>
      </c>
      <c r="K5374" s="43">
        <v>0</v>
      </c>
      <c r="L5374" s="36">
        <v>100</v>
      </c>
      <c r="M5374" s="36">
        <v>1</v>
      </c>
      <c r="N5374" s="48" t="s">
        <v>10629</v>
      </c>
      <c r="O5374" s="49" t="s">
        <v>10630</v>
      </c>
      <c r="P5374" s="36">
        <v>202</v>
      </c>
      <c r="Q5374" s="37" t="s">
        <v>9298</v>
      </c>
    </row>
    <row r="5375" spans="1:17" ht="15" customHeight="1">
      <c r="A5375" s="35">
        <v>361918</v>
      </c>
      <c r="B5375" s="36" t="s">
        <v>10602</v>
      </c>
      <c r="C5375" s="37" t="s">
        <v>9240</v>
      </c>
      <c r="D5375" s="37" t="s">
        <v>9296</v>
      </c>
      <c r="E5375" s="35" t="s">
        <v>13217</v>
      </c>
      <c r="F5375" s="37" t="s">
        <v>13218</v>
      </c>
      <c r="G5375" s="36" t="s">
        <v>9253</v>
      </c>
      <c r="H5375" s="42">
        <v>34728529.6215</v>
      </c>
      <c r="I5375" s="39"/>
      <c r="J5375" s="42">
        <f t="shared" si="216"/>
        <v>34728529.6215</v>
      </c>
      <c r="K5375" s="43">
        <v>0</v>
      </c>
      <c r="L5375" s="36">
        <v>100</v>
      </c>
      <c r="M5375" s="36">
        <v>1</v>
      </c>
      <c r="N5375" s="48" t="s">
        <v>10629</v>
      </c>
      <c r="O5375" s="49" t="s">
        <v>10630</v>
      </c>
      <c r="P5375" s="36">
        <v>202</v>
      </c>
      <c r="Q5375" s="37" t="s">
        <v>9298</v>
      </c>
    </row>
    <row r="5376" spans="1:17" ht="15" customHeight="1">
      <c r="A5376" s="35">
        <v>361913</v>
      </c>
      <c r="B5376" s="36" t="s">
        <v>10602</v>
      </c>
      <c r="C5376" s="37" t="s">
        <v>9240</v>
      </c>
      <c r="D5376" s="37" t="s">
        <v>9296</v>
      </c>
      <c r="E5376" s="35" t="s">
        <v>13219</v>
      </c>
      <c r="F5376" s="37" t="s">
        <v>13220</v>
      </c>
      <c r="G5376" s="36" t="s">
        <v>9253</v>
      </c>
      <c r="H5376" s="42">
        <v>34728529.6215</v>
      </c>
      <c r="I5376" s="39"/>
      <c r="J5376" s="42">
        <f t="shared" si="216"/>
        <v>34728529.6215</v>
      </c>
      <c r="K5376" s="43">
        <v>0</v>
      </c>
      <c r="L5376" s="36">
        <v>100</v>
      </c>
      <c r="M5376" s="36">
        <v>1</v>
      </c>
      <c r="N5376" s="48" t="s">
        <v>10629</v>
      </c>
      <c r="O5376" s="49" t="s">
        <v>10630</v>
      </c>
      <c r="P5376" s="36">
        <v>202</v>
      </c>
      <c r="Q5376" s="37" t="s">
        <v>9298</v>
      </c>
    </row>
    <row r="5377" spans="1:17" ht="15" customHeight="1">
      <c r="A5377" s="35">
        <v>361914</v>
      </c>
      <c r="B5377" s="36" t="s">
        <v>10602</v>
      </c>
      <c r="C5377" s="37" t="s">
        <v>9240</v>
      </c>
      <c r="D5377" s="37" t="s">
        <v>9296</v>
      </c>
      <c r="E5377" s="35" t="s">
        <v>13221</v>
      </c>
      <c r="F5377" s="37" t="s">
        <v>13222</v>
      </c>
      <c r="G5377" s="36" t="s">
        <v>9253</v>
      </c>
      <c r="H5377" s="42">
        <v>34728529.6215</v>
      </c>
      <c r="I5377" s="39"/>
      <c r="J5377" s="42">
        <f t="shared" si="216"/>
        <v>34728529.6215</v>
      </c>
      <c r="K5377" s="43">
        <v>0</v>
      </c>
      <c r="L5377" s="36">
        <v>100</v>
      </c>
      <c r="M5377" s="36">
        <v>1</v>
      </c>
      <c r="N5377" s="48" t="s">
        <v>10629</v>
      </c>
      <c r="O5377" s="49" t="s">
        <v>10630</v>
      </c>
      <c r="P5377" s="36">
        <v>202</v>
      </c>
      <c r="Q5377" s="37" t="s">
        <v>9298</v>
      </c>
    </row>
    <row r="5378" spans="1:17" ht="15" customHeight="1">
      <c r="A5378" s="35">
        <v>361821</v>
      </c>
      <c r="B5378" s="36" t="s">
        <v>10602</v>
      </c>
      <c r="C5378" s="37" t="s">
        <v>9240</v>
      </c>
      <c r="D5378" s="37" t="s">
        <v>9296</v>
      </c>
      <c r="E5378" s="35" t="s">
        <v>13223</v>
      </c>
      <c r="F5378" s="37" t="s">
        <v>13224</v>
      </c>
      <c r="G5378" s="36" t="s">
        <v>9253</v>
      </c>
      <c r="H5378" s="42">
        <v>34728529.6215</v>
      </c>
      <c r="I5378" s="39"/>
      <c r="J5378" s="42">
        <f t="shared" si="216"/>
        <v>34728529.6215</v>
      </c>
      <c r="K5378" s="43">
        <v>0</v>
      </c>
      <c r="L5378" s="36">
        <v>100</v>
      </c>
      <c r="M5378" s="36">
        <v>1</v>
      </c>
      <c r="N5378" s="48" t="s">
        <v>10629</v>
      </c>
      <c r="O5378" s="49" t="s">
        <v>10630</v>
      </c>
      <c r="P5378" s="36">
        <v>202</v>
      </c>
      <c r="Q5378" s="37" t="s">
        <v>9298</v>
      </c>
    </row>
    <row r="5379" spans="1:17" ht="15" customHeight="1">
      <c r="A5379" s="35">
        <v>361822</v>
      </c>
      <c r="B5379" s="36" t="s">
        <v>10602</v>
      </c>
      <c r="C5379" s="37" t="s">
        <v>9240</v>
      </c>
      <c r="D5379" s="37" t="s">
        <v>9296</v>
      </c>
      <c r="E5379" s="35" t="s">
        <v>13225</v>
      </c>
      <c r="F5379" s="37" t="s">
        <v>13226</v>
      </c>
      <c r="G5379" s="36" t="s">
        <v>9253</v>
      </c>
      <c r="H5379" s="42">
        <v>34728529.6215</v>
      </c>
      <c r="I5379" s="39"/>
      <c r="J5379" s="42">
        <f t="shared" si="216"/>
        <v>34728529.6215</v>
      </c>
      <c r="K5379" s="43">
        <v>0</v>
      </c>
      <c r="L5379" s="36">
        <v>100</v>
      </c>
      <c r="M5379" s="36">
        <v>1</v>
      </c>
      <c r="N5379" s="48" t="s">
        <v>10629</v>
      </c>
      <c r="O5379" s="49" t="s">
        <v>10630</v>
      </c>
      <c r="P5379" s="36">
        <v>202</v>
      </c>
      <c r="Q5379" s="37" t="s">
        <v>9298</v>
      </c>
    </row>
    <row r="5380" spans="1:17" ht="15" customHeight="1">
      <c r="A5380" s="35">
        <v>361805</v>
      </c>
      <c r="B5380" s="36" t="s">
        <v>10602</v>
      </c>
      <c r="C5380" s="37" t="s">
        <v>9240</v>
      </c>
      <c r="D5380" s="37" t="s">
        <v>9296</v>
      </c>
      <c r="E5380" s="35" t="s">
        <v>13227</v>
      </c>
      <c r="F5380" s="37" t="s">
        <v>13228</v>
      </c>
      <c r="G5380" s="36" t="s">
        <v>9253</v>
      </c>
      <c r="H5380" s="42">
        <v>34728529.6215</v>
      </c>
      <c r="I5380" s="39"/>
      <c r="J5380" s="42">
        <f t="shared" si="216"/>
        <v>34728529.6215</v>
      </c>
      <c r="K5380" s="43">
        <v>0</v>
      </c>
      <c r="L5380" s="36">
        <v>100</v>
      </c>
      <c r="M5380" s="36">
        <v>1</v>
      </c>
      <c r="N5380" s="48" t="s">
        <v>10629</v>
      </c>
      <c r="O5380" s="49" t="s">
        <v>10630</v>
      </c>
      <c r="P5380" s="36">
        <v>202</v>
      </c>
      <c r="Q5380" s="37" t="s">
        <v>9298</v>
      </c>
    </row>
    <row r="5381" spans="1:17" ht="15" customHeight="1">
      <c r="A5381" s="35">
        <v>361806</v>
      </c>
      <c r="B5381" s="36" t="s">
        <v>10602</v>
      </c>
      <c r="C5381" s="37" t="s">
        <v>9240</v>
      </c>
      <c r="D5381" s="37" t="s">
        <v>9296</v>
      </c>
      <c r="E5381" s="35" t="s">
        <v>13229</v>
      </c>
      <c r="F5381" s="37" t="s">
        <v>13230</v>
      </c>
      <c r="G5381" s="36" t="s">
        <v>9253</v>
      </c>
      <c r="H5381" s="42">
        <v>34728529.6215</v>
      </c>
      <c r="I5381" s="39"/>
      <c r="J5381" s="42">
        <f t="shared" si="216"/>
        <v>34728529.6215</v>
      </c>
      <c r="K5381" s="43">
        <v>0</v>
      </c>
      <c r="L5381" s="36">
        <v>100</v>
      </c>
      <c r="M5381" s="36">
        <v>1</v>
      </c>
      <c r="N5381" s="48" t="s">
        <v>10629</v>
      </c>
      <c r="O5381" s="49" t="s">
        <v>10630</v>
      </c>
      <c r="P5381" s="36">
        <v>202</v>
      </c>
      <c r="Q5381" s="37" t="s">
        <v>9298</v>
      </c>
    </row>
    <row r="5382" spans="1:17" ht="15" customHeight="1">
      <c r="A5382" s="35">
        <v>361817</v>
      </c>
      <c r="B5382" s="36" t="s">
        <v>10602</v>
      </c>
      <c r="C5382" s="37" t="s">
        <v>9240</v>
      </c>
      <c r="D5382" s="37" t="s">
        <v>9296</v>
      </c>
      <c r="E5382" s="35" t="s">
        <v>13231</v>
      </c>
      <c r="F5382" s="37" t="s">
        <v>13232</v>
      </c>
      <c r="G5382" s="36" t="s">
        <v>9253</v>
      </c>
      <c r="H5382" s="42">
        <v>34728529.6215</v>
      </c>
      <c r="I5382" s="39"/>
      <c r="J5382" s="42">
        <f t="shared" si="216"/>
        <v>34728529.6215</v>
      </c>
      <c r="K5382" s="43">
        <v>0</v>
      </c>
      <c r="L5382" s="36">
        <v>100</v>
      </c>
      <c r="M5382" s="36">
        <v>1</v>
      </c>
      <c r="N5382" s="48" t="s">
        <v>10629</v>
      </c>
      <c r="O5382" s="49" t="s">
        <v>10630</v>
      </c>
      <c r="P5382" s="36">
        <v>202</v>
      </c>
      <c r="Q5382" s="37" t="s">
        <v>9298</v>
      </c>
    </row>
    <row r="5383" spans="1:17" ht="15" customHeight="1">
      <c r="A5383" s="35">
        <v>361818</v>
      </c>
      <c r="B5383" s="36" t="s">
        <v>10602</v>
      </c>
      <c r="C5383" s="37" t="s">
        <v>9240</v>
      </c>
      <c r="D5383" s="37" t="s">
        <v>9296</v>
      </c>
      <c r="E5383" s="35" t="s">
        <v>13233</v>
      </c>
      <c r="F5383" s="37" t="s">
        <v>13234</v>
      </c>
      <c r="G5383" s="36" t="s">
        <v>9253</v>
      </c>
      <c r="H5383" s="42">
        <v>34728529.6215</v>
      </c>
      <c r="I5383" s="39"/>
      <c r="J5383" s="42">
        <f t="shared" si="216"/>
        <v>34728529.6215</v>
      </c>
      <c r="K5383" s="43">
        <v>0</v>
      </c>
      <c r="L5383" s="36">
        <v>100</v>
      </c>
      <c r="M5383" s="36">
        <v>1</v>
      </c>
      <c r="N5383" s="48" t="s">
        <v>10629</v>
      </c>
      <c r="O5383" s="49" t="s">
        <v>10630</v>
      </c>
      <c r="P5383" s="36">
        <v>202</v>
      </c>
      <c r="Q5383" s="37" t="s">
        <v>9298</v>
      </c>
    </row>
    <row r="5384" spans="1:17" ht="15" customHeight="1">
      <c r="A5384" s="35">
        <v>361813</v>
      </c>
      <c r="B5384" s="36" t="s">
        <v>10602</v>
      </c>
      <c r="C5384" s="37" t="s">
        <v>9240</v>
      </c>
      <c r="D5384" s="37" t="s">
        <v>9296</v>
      </c>
      <c r="E5384" s="35" t="s">
        <v>13235</v>
      </c>
      <c r="F5384" s="37" t="s">
        <v>13236</v>
      </c>
      <c r="G5384" s="36" t="s">
        <v>9253</v>
      </c>
      <c r="H5384" s="42">
        <v>34728529.6215</v>
      </c>
      <c r="I5384" s="39"/>
      <c r="J5384" s="42">
        <f t="shared" si="216"/>
        <v>34728529.6215</v>
      </c>
      <c r="K5384" s="43">
        <v>0</v>
      </c>
      <c r="L5384" s="36">
        <v>100</v>
      </c>
      <c r="M5384" s="36">
        <v>1</v>
      </c>
      <c r="N5384" s="48" t="s">
        <v>10629</v>
      </c>
      <c r="O5384" s="49" t="s">
        <v>10630</v>
      </c>
      <c r="P5384" s="36">
        <v>202</v>
      </c>
      <c r="Q5384" s="37" t="s">
        <v>9298</v>
      </c>
    </row>
    <row r="5385" spans="1:17" ht="15" customHeight="1">
      <c r="A5385" s="35">
        <v>361814</v>
      </c>
      <c r="B5385" s="36" t="s">
        <v>10602</v>
      </c>
      <c r="C5385" s="37" t="s">
        <v>9240</v>
      </c>
      <c r="D5385" s="37" t="s">
        <v>9296</v>
      </c>
      <c r="E5385" s="35" t="s">
        <v>13237</v>
      </c>
      <c r="F5385" s="37" t="s">
        <v>13238</v>
      </c>
      <c r="G5385" s="36" t="s">
        <v>9253</v>
      </c>
      <c r="H5385" s="42">
        <v>34728529.6215</v>
      </c>
      <c r="I5385" s="39"/>
      <c r="J5385" s="42">
        <f t="shared" si="216"/>
        <v>34728529.6215</v>
      </c>
      <c r="K5385" s="43">
        <v>0</v>
      </c>
      <c r="L5385" s="36">
        <v>100</v>
      </c>
      <c r="M5385" s="36">
        <v>1</v>
      </c>
      <c r="N5385" s="48" t="s">
        <v>10629</v>
      </c>
      <c r="O5385" s="49" t="s">
        <v>10630</v>
      </c>
      <c r="P5385" s="36">
        <v>202</v>
      </c>
      <c r="Q5385" s="37" t="s">
        <v>9298</v>
      </c>
    </row>
    <row r="5386" spans="1:17" ht="15" customHeight="1">
      <c r="A5386" s="35">
        <v>361603</v>
      </c>
      <c r="B5386" s="36" t="s">
        <v>10602</v>
      </c>
      <c r="C5386" s="37" t="s">
        <v>9240</v>
      </c>
      <c r="D5386" s="37" t="s">
        <v>9296</v>
      </c>
      <c r="E5386" s="35" t="s">
        <v>13239</v>
      </c>
      <c r="F5386" s="37" t="s">
        <v>13240</v>
      </c>
      <c r="G5386" s="36" t="s">
        <v>9253</v>
      </c>
      <c r="H5386" s="42">
        <v>34728529.6215</v>
      </c>
      <c r="I5386" s="39"/>
      <c r="J5386" s="42">
        <f t="shared" si="216"/>
        <v>34728529.6215</v>
      </c>
      <c r="K5386" s="43">
        <v>0</v>
      </c>
      <c r="L5386" s="36">
        <v>100</v>
      </c>
      <c r="M5386" s="36">
        <v>1</v>
      </c>
      <c r="N5386" s="48" t="s">
        <v>10629</v>
      </c>
      <c r="O5386" s="49" t="s">
        <v>10630</v>
      </c>
      <c r="P5386" s="36">
        <v>202</v>
      </c>
      <c r="Q5386" s="37" t="s">
        <v>9298</v>
      </c>
    </row>
    <row r="5387" spans="1:17" ht="15" customHeight="1">
      <c r="A5387" s="35">
        <v>361604</v>
      </c>
      <c r="B5387" s="36" t="s">
        <v>10602</v>
      </c>
      <c r="C5387" s="37" t="s">
        <v>9240</v>
      </c>
      <c r="D5387" s="37" t="s">
        <v>9296</v>
      </c>
      <c r="E5387" s="35" t="s">
        <v>13241</v>
      </c>
      <c r="F5387" s="37" t="s">
        <v>13242</v>
      </c>
      <c r="G5387" s="36" t="s">
        <v>9253</v>
      </c>
      <c r="H5387" s="42">
        <v>34728529.6215</v>
      </c>
      <c r="I5387" s="39"/>
      <c r="J5387" s="42">
        <f t="shared" si="216"/>
        <v>34728529.6215</v>
      </c>
      <c r="K5387" s="43">
        <v>0</v>
      </c>
      <c r="L5387" s="36">
        <v>100</v>
      </c>
      <c r="M5387" s="36">
        <v>1</v>
      </c>
      <c r="N5387" s="48" t="s">
        <v>10629</v>
      </c>
      <c r="O5387" s="49" t="s">
        <v>10630</v>
      </c>
      <c r="P5387" s="36">
        <v>202</v>
      </c>
      <c r="Q5387" s="37" t="s">
        <v>9298</v>
      </c>
    </row>
    <row r="5388" spans="1:17" ht="15" customHeight="1">
      <c r="A5388" s="35">
        <v>361611</v>
      </c>
      <c r="B5388" s="36" t="s">
        <v>10602</v>
      </c>
      <c r="C5388" s="37" t="s">
        <v>9240</v>
      </c>
      <c r="D5388" s="37" t="s">
        <v>9296</v>
      </c>
      <c r="E5388" s="35" t="s">
        <v>13243</v>
      </c>
      <c r="F5388" s="37" t="s">
        <v>13244</v>
      </c>
      <c r="G5388" s="36" t="s">
        <v>9253</v>
      </c>
      <c r="H5388" s="42">
        <v>34728529.6215</v>
      </c>
      <c r="I5388" s="39"/>
      <c r="J5388" s="42">
        <f t="shared" si="216"/>
        <v>34728529.6215</v>
      </c>
      <c r="K5388" s="43">
        <v>0</v>
      </c>
      <c r="L5388" s="36">
        <v>100</v>
      </c>
      <c r="M5388" s="36">
        <v>1</v>
      </c>
      <c r="N5388" s="48" t="s">
        <v>10629</v>
      </c>
      <c r="O5388" s="49" t="s">
        <v>10630</v>
      </c>
      <c r="P5388" s="36">
        <v>202</v>
      </c>
      <c r="Q5388" s="37" t="s">
        <v>9298</v>
      </c>
    </row>
    <row r="5389" spans="1:17" ht="15" customHeight="1">
      <c r="A5389" s="35">
        <v>361612</v>
      </c>
      <c r="B5389" s="36" t="s">
        <v>10602</v>
      </c>
      <c r="C5389" s="37" t="s">
        <v>9240</v>
      </c>
      <c r="D5389" s="37" t="s">
        <v>9296</v>
      </c>
      <c r="E5389" s="35" t="s">
        <v>13245</v>
      </c>
      <c r="F5389" s="37" t="s">
        <v>13246</v>
      </c>
      <c r="G5389" s="36" t="s">
        <v>9253</v>
      </c>
      <c r="H5389" s="42">
        <v>34728529.6215</v>
      </c>
      <c r="I5389" s="39"/>
      <c r="J5389" s="42">
        <f t="shared" si="216"/>
        <v>34728529.6215</v>
      </c>
      <c r="K5389" s="43">
        <v>0</v>
      </c>
      <c r="L5389" s="36">
        <v>100</v>
      </c>
      <c r="M5389" s="36">
        <v>1</v>
      </c>
      <c r="N5389" s="48" t="s">
        <v>10629</v>
      </c>
      <c r="O5389" s="49" t="s">
        <v>10630</v>
      </c>
      <c r="P5389" s="36">
        <v>202</v>
      </c>
      <c r="Q5389" s="37" t="s">
        <v>9298</v>
      </c>
    </row>
    <row r="5390" spans="1:17" ht="15" customHeight="1">
      <c r="A5390" s="35">
        <v>361903</v>
      </c>
      <c r="B5390" s="36" t="s">
        <v>10602</v>
      </c>
      <c r="C5390" s="37" t="s">
        <v>9240</v>
      </c>
      <c r="D5390" s="37" t="s">
        <v>9296</v>
      </c>
      <c r="E5390" s="35" t="s">
        <v>13247</v>
      </c>
      <c r="F5390" s="38" t="s">
        <v>13248</v>
      </c>
      <c r="G5390" s="36" t="s">
        <v>9253</v>
      </c>
      <c r="H5390" s="42">
        <v>34728529.6215</v>
      </c>
      <c r="I5390" s="39"/>
      <c r="J5390" s="42">
        <f t="shared" si="216"/>
        <v>34728529.6215</v>
      </c>
      <c r="K5390" s="43">
        <v>0</v>
      </c>
      <c r="L5390" s="36">
        <v>100</v>
      </c>
      <c r="M5390" s="36">
        <v>1</v>
      </c>
      <c r="N5390" s="48" t="s">
        <v>10629</v>
      </c>
      <c r="O5390" s="49" t="s">
        <v>10630</v>
      </c>
      <c r="P5390" s="36">
        <v>202</v>
      </c>
      <c r="Q5390" s="37" t="s">
        <v>9298</v>
      </c>
    </row>
    <row r="5391" spans="1:17" ht="15" customHeight="1">
      <c r="A5391" s="35">
        <v>361904</v>
      </c>
      <c r="B5391" s="36" t="s">
        <v>10602</v>
      </c>
      <c r="C5391" s="37" t="s">
        <v>9240</v>
      </c>
      <c r="D5391" s="37" t="s">
        <v>9296</v>
      </c>
      <c r="E5391" s="35" t="s">
        <v>13249</v>
      </c>
      <c r="F5391" s="37" t="s">
        <v>13250</v>
      </c>
      <c r="G5391" s="36" t="s">
        <v>9253</v>
      </c>
      <c r="H5391" s="42">
        <v>34728529.6215</v>
      </c>
      <c r="I5391" s="39"/>
      <c r="J5391" s="42">
        <f t="shared" si="216"/>
        <v>34728529.6215</v>
      </c>
      <c r="K5391" s="43">
        <v>0</v>
      </c>
      <c r="L5391" s="36">
        <v>100</v>
      </c>
      <c r="M5391" s="36">
        <v>1</v>
      </c>
      <c r="N5391" s="48" t="s">
        <v>10629</v>
      </c>
      <c r="O5391" s="49" t="s">
        <v>10630</v>
      </c>
      <c r="P5391" s="36">
        <v>202</v>
      </c>
      <c r="Q5391" s="37" t="s">
        <v>9298</v>
      </c>
    </row>
    <row r="5392" spans="1:17" ht="15" customHeight="1">
      <c r="A5392" s="35">
        <v>361911</v>
      </c>
      <c r="B5392" s="36" t="s">
        <v>10602</v>
      </c>
      <c r="C5392" s="37" t="s">
        <v>9240</v>
      </c>
      <c r="D5392" s="37" t="s">
        <v>9296</v>
      </c>
      <c r="E5392" s="35" t="s">
        <v>13251</v>
      </c>
      <c r="F5392" s="37" t="s">
        <v>13252</v>
      </c>
      <c r="G5392" s="36" t="s">
        <v>9253</v>
      </c>
      <c r="H5392" s="42">
        <v>34728529.6215</v>
      </c>
      <c r="I5392" s="39"/>
      <c r="J5392" s="42">
        <f t="shared" si="216"/>
        <v>34728529.6215</v>
      </c>
      <c r="K5392" s="43">
        <v>0</v>
      </c>
      <c r="L5392" s="36">
        <v>100</v>
      </c>
      <c r="M5392" s="36">
        <v>1</v>
      </c>
      <c r="N5392" s="48" t="s">
        <v>13253</v>
      </c>
      <c r="O5392" s="49" t="s">
        <v>10630</v>
      </c>
      <c r="P5392" s="36">
        <v>202</v>
      </c>
      <c r="Q5392" s="37" t="s">
        <v>9298</v>
      </c>
    </row>
    <row r="5393" spans="1:17" ht="15" customHeight="1">
      <c r="A5393" s="35">
        <v>361912</v>
      </c>
      <c r="B5393" s="36" t="s">
        <v>10602</v>
      </c>
      <c r="C5393" s="37" t="s">
        <v>9240</v>
      </c>
      <c r="D5393" s="37" t="s">
        <v>9296</v>
      </c>
      <c r="E5393" s="35" t="s">
        <v>13254</v>
      </c>
      <c r="F5393" s="37" t="s">
        <v>13255</v>
      </c>
      <c r="G5393" s="36" t="s">
        <v>9253</v>
      </c>
      <c r="H5393" s="42">
        <v>34728529.6215</v>
      </c>
      <c r="I5393" s="39"/>
      <c r="J5393" s="42">
        <f t="shared" si="216"/>
        <v>34728529.6215</v>
      </c>
      <c r="K5393" s="43">
        <v>0</v>
      </c>
      <c r="L5393" s="36">
        <v>100</v>
      </c>
      <c r="M5393" s="36">
        <v>1</v>
      </c>
      <c r="N5393" s="48" t="s">
        <v>10629</v>
      </c>
      <c r="O5393" s="49" t="s">
        <v>10630</v>
      </c>
      <c r="P5393" s="36">
        <v>202</v>
      </c>
      <c r="Q5393" s="37" t="s">
        <v>9298</v>
      </c>
    </row>
    <row r="5394" spans="1:17" ht="15" customHeight="1">
      <c r="A5394" s="35">
        <v>361803</v>
      </c>
      <c r="B5394" s="36" t="s">
        <v>10602</v>
      </c>
      <c r="C5394" s="37" t="s">
        <v>9240</v>
      </c>
      <c r="D5394" s="37" t="s">
        <v>9296</v>
      </c>
      <c r="E5394" s="35" t="s">
        <v>13256</v>
      </c>
      <c r="F5394" s="37" t="s">
        <v>13257</v>
      </c>
      <c r="G5394" s="36" t="s">
        <v>9253</v>
      </c>
      <c r="H5394" s="42">
        <v>34728529.6215</v>
      </c>
      <c r="I5394" s="39"/>
      <c r="J5394" s="42">
        <f t="shared" si="216"/>
        <v>34728529.6215</v>
      </c>
      <c r="K5394" s="43">
        <v>0</v>
      </c>
      <c r="L5394" s="36">
        <v>100</v>
      </c>
      <c r="M5394" s="36">
        <v>1</v>
      </c>
      <c r="N5394" s="48" t="s">
        <v>10629</v>
      </c>
      <c r="O5394" s="49" t="s">
        <v>10630</v>
      </c>
      <c r="P5394" s="36">
        <v>202</v>
      </c>
      <c r="Q5394" s="37" t="s">
        <v>9298</v>
      </c>
    </row>
    <row r="5395" spans="1:17" ht="15" customHeight="1">
      <c r="A5395" s="35">
        <v>361804</v>
      </c>
      <c r="B5395" s="36" t="s">
        <v>10602</v>
      </c>
      <c r="C5395" s="37" t="s">
        <v>9240</v>
      </c>
      <c r="D5395" s="37" t="s">
        <v>9296</v>
      </c>
      <c r="E5395" s="35" t="s">
        <v>13258</v>
      </c>
      <c r="F5395" s="37" t="s">
        <v>13259</v>
      </c>
      <c r="G5395" s="36" t="s">
        <v>9253</v>
      </c>
      <c r="H5395" s="42">
        <v>34728529.6215</v>
      </c>
      <c r="I5395" s="39"/>
      <c r="J5395" s="42">
        <f t="shared" si="216"/>
        <v>34728529.6215</v>
      </c>
      <c r="K5395" s="43">
        <v>0</v>
      </c>
      <c r="L5395" s="36">
        <v>100</v>
      </c>
      <c r="M5395" s="36">
        <v>1</v>
      </c>
      <c r="N5395" s="48" t="s">
        <v>10629</v>
      </c>
      <c r="O5395" s="49" t="s">
        <v>10630</v>
      </c>
      <c r="P5395" s="36">
        <v>202</v>
      </c>
      <c r="Q5395" s="37" t="s">
        <v>9298</v>
      </c>
    </row>
    <row r="5396" spans="1:17" ht="15" customHeight="1">
      <c r="A5396" s="35">
        <v>361811</v>
      </c>
      <c r="B5396" s="36" t="s">
        <v>10602</v>
      </c>
      <c r="C5396" s="37" t="s">
        <v>9240</v>
      </c>
      <c r="D5396" s="37" t="s">
        <v>9296</v>
      </c>
      <c r="E5396" s="35" t="s">
        <v>13260</v>
      </c>
      <c r="F5396" s="37" t="s">
        <v>13261</v>
      </c>
      <c r="G5396" s="36" t="s">
        <v>9253</v>
      </c>
      <c r="H5396" s="42">
        <v>34728529.6215</v>
      </c>
      <c r="I5396" s="39"/>
      <c r="J5396" s="42">
        <f t="shared" si="216"/>
        <v>34728529.6215</v>
      </c>
      <c r="K5396" s="43">
        <v>0</v>
      </c>
      <c r="L5396" s="36">
        <v>100</v>
      </c>
      <c r="M5396" s="36">
        <v>1</v>
      </c>
      <c r="N5396" s="48" t="s">
        <v>10629</v>
      </c>
      <c r="O5396" s="49" t="s">
        <v>10630</v>
      </c>
      <c r="P5396" s="36">
        <v>202</v>
      </c>
      <c r="Q5396" s="37" t="s">
        <v>9298</v>
      </c>
    </row>
    <row r="5397" spans="1:17" ht="15" customHeight="1">
      <c r="A5397" s="35">
        <v>361812</v>
      </c>
      <c r="B5397" s="36" t="s">
        <v>10602</v>
      </c>
      <c r="C5397" s="37" t="s">
        <v>9240</v>
      </c>
      <c r="D5397" s="37" t="s">
        <v>9296</v>
      </c>
      <c r="E5397" s="35" t="s">
        <v>13262</v>
      </c>
      <c r="F5397" s="37" t="s">
        <v>13263</v>
      </c>
      <c r="G5397" s="36" t="s">
        <v>9253</v>
      </c>
      <c r="H5397" s="42">
        <v>34728529.6215</v>
      </c>
      <c r="I5397" s="39"/>
      <c r="J5397" s="42">
        <f t="shared" ref="J5397:J5460" si="217">H5397</f>
        <v>34728529.6215</v>
      </c>
      <c r="K5397" s="43">
        <v>0</v>
      </c>
      <c r="L5397" s="36">
        <v>100</v>
      </c>
      <c r="M5397" s="36">
        <v>1</v>
      </c>
      <c r="N5397" s="48" t="s">
        <v>10629</v>
      </c>
      <c r="O5397" s="49" t="s">
        <v>10630</v>
      </c>
      <c r="P5397" s="36">
        <v>202</v>
      </c>
      <c r="Q5397" s="37" t="s">
        <v>9298</v>
      </c>
    </row>
    <row r="5398" spans="1:17" ht="15" customHeight="1">
      <c r="A5398" s="35">
        <v>361623</v>
      </c>
      <c r="B5398" s="36" t="s">
        <v>10602</v>
      </c>
      <c r="C5398" s="37" t="s">
        <v>9240</v>
      </c>
      <c r="D5398" s="37" t="s">
        <v>9296</v>
      </c>
      <c r="E5398" s="35" t="s">
        <v>13264</v>
      </c>
      <c r="F5398" s="37" t="s">
        <v>13265</v>
      </c>
      <c r="G5398" s="36" t="s">
        <v>9253</v>
      </c>
      <c r="H5398" s="42">
        <v>34728529.6215</v>
      </c>
      <c r="I5398" s="39"/>
      <c r="J5398" s="42">
        <f t="shared" si="217"/>
        <v>34728529.6215</v>
      </c>
      <c r="K5398" s="43">
        <v>0</v>
      </c>
      <c r="L5398" s="36">
        <v>100</v>
      </c>
      <c r="M5398" s="36">
        <v>1</v>
      </c>
      <c r="N5398" s="48" t="s">
        <v>10629</v>
      </c>
      <c r="O5398" s="49" t="s">
        <v>10630</v>
      </c>
      <c r="P5398" s="36">
        <v>202</v>
      </c>
      <c r="Q5398" s="37" t="s">
        <v>9298</v>
      </c>
    </row>
    <row r="5399" spans="1:17" ht="15" customHeight="1">
      <c r="A5399" s="35">
        <v>361624</v>
      </c>
      <c r="B5399" s="36" t="s">
        <v>10602</v>
      </c>
      <c r="C5399" s="37" t="s">
        <v>9240</v>
      </c>
      <c r="D5399" s="37" t="s">
        <v>9296</v>
      </c>
      <c r="E5399" s="35" t="s">
        <v>13266</v>
      </c>
      <c r="F5399" s="37" t="s">
        <v>13267</v>
      </c>
      <c r="G5399" s="36" t="s">
        <v>9253</v>
      </c>
      <c r="H5399" s="42">
        <v>34728529.6215</v>
      </c>
      <c r="I5399" s="39"/>
      <c r="J5399" s="42">
        <f t="shared" si="217"/>
        <v>34728529.6215</v>
      </c>
      <c r="K5399" s="43">
        <v>0</v>
      </c>
      <c r="L5399" s="36">
        <v>100</v>
      </c>
      <c r="M5399" s="36">
        <v>1</v>
      </c>
      <c r="N5399" s="48" t="s">
        <v>10629</v>
      </c>
      <c r="O5399" s="49" t="s">
        <v>10630</v>
      </c>
      <c r="P5399" s="36">
        <v>202</v>
      </c>
      <c r="Q5399" s="37" t="s">
        <v>9298</v>
      </c>
    </row>
    <row r="5400" spans="1:17" ht="15" customHeight="1">
      <c r="A5400" s="35">
        <v>361607</v>
      </c>
      <c r="B5400" s="36" t="s">
        <v>10602</v>
      </c>
      <c r="C5400" s="37" t="s">
        <v>9240</v>
      </c>
      <c r="D5400" s="37" t="s">
        <v>9296</v>
      </c>
      <c r="E5400" s="35" t="s">
        <v>13268</v>
      </c>
      <c r="F5400" s="38" t="s">
        <v>13269</v>
      </c>
      <c r="G5400" s="36" t="s">
        <v>9253</v>
      </c>
      <c r="H5400" s="42">
        <v>34728529.6215</v>
      </c>
      <c r="I5400" s="39"/>
      <c r="J5400" s="42">
        <f t="shared" si="217"/>
        <v>34728529.6215</v>
      </c>
      <c r="K5400" s="43">
        <v>0</v>
      </c>
      <c r="L5400" s="36">
        <v>100</v>
      </c>
      <c r="M5400" s="36">
        <v>1</v>
      </c>
      <c r="N5400" s="48" t="s">
        <v>10629</v>
      </c>
      <c r="O5400" s="49" t="s">
        <v>10630</v>
      </c>
      <c r="P5400" s="36">
        <v>202</v>
      </c>
      <c r="Q5400" s="37" t="s">
        <v>9298</v>
      </c>
    </row>
    <row r="5401" spans="1:17" ht="15" customHeight="1">
      <c r="A5401" s="35">
        <v>361619</v>
      </c>
      <c r="B5401" s="36" t="s">
        <v>10602</v>
      </c>
      <c r="C5401" s="37" t="s">
        <v>9240</v>
      </c>
      <c r="D5401" s="37" t="s">
        <v>9296</v>
      </c>
      <c r="E5401" s="35" t="s">
        <v>13270</v>
      </c>
      <c r="F5401" s="37" t="s">
        <v>13271</v>
      </c>
      <c r="G5401" s="36" t="s">
        <v>9253</v>
      </c>
      <c r="H5401" s="42">
        <v>34728529.6215</v>
      </c>
      <c r="I5401" s="39"/>
      <c r="J5401" s="42">
        <f t="shared" si="217"/>
        <v>34728529.6215</v>
      </c>
      <c r="K5401" s="43">
        <v>0</v>
      </c>
      <c r="L5401" s="36">
        <v>100</v>
      </c>
      <c r="M5401" s="36">
        <v>1</v>
      </c>
      <c r="N5401" s="48" t="s">
        <v>10629</v>
      </c>
      <c r="O5401" s="49" t="s">
        <v>10630</v>
      </c>
      <c r="P5401" s="36">
        <v>202</v>
      </c>
      <c r="Q5401" s="37" t="s">
        <v>9298</v>
      </c>
    </row>
    <row r="5402" spans="1:17" ht="15" customHeight="1">
      <c r="A5402" s="35">
        <v>361620</v>
      </c>
      <c r="B5402" s="36" t="s">
        <v>10602</v>
      </c>
      <c r="C5402" s="37" t="s">
        <v>9240</v>
      </c>
      <c r="D5402" s="37" t="s">
        <v>9296</v>
      </c>
      <c r="E5402" s="35" t="s">
        <v>13272</v>
      </c>
      <c r="F5402" s="37" t="s">
        <v>13273</v>
      </c>
      <c r="G5402" s="36" t="s">
        <v>9253</v>
      </c>
      <c r="H5402" s="42">
        <v>34728529.6215</v>
      </c>
      <c r="I5402" s="39"/>
      <c r="J5402" s="42">
        <f t="shared" si="217"/>
        <v>34728529.6215</v>
      </c>
      <c r="K5402" s="43">
        <v>0</v>
      </c>
      <c r="L5402" s="36">
        <v>100</v>
      </c>
      <c r="M5402" s="36">
        <v>1</v>
      </c>
      <c r="N5402" s="48" t="s">
        <v>10629</v>
      </c>
      <c r="O5402" s="49" t="s">
        <v>10630</v>
      </c>
      <c r="P5402" s="36">
        <v>202</v>
      </c>
      <c r="Q5402" s="37" t="s">
        <v>9298</v>
      </c>
    </row>
    <row r="5403" spans="1:17" ht="15" customHeight="1">
      <c r="A5403" s="35">
        <v>361615</v>
      </c>
      <c r="B5403" s="36" t="s">
        <v>10602</v>
      </c>
      <c r="C5403" s="37" t="s">
        <v>9240</v>
      </c>
      <c r="D5403" s="37" t="s">
        <v>9296</v>
      </c>
      <c r="E5403" s="35" t="s">
        <v>13274</v>
      </c>
      <c r="F5403" s="38" t="s">
        <v>13275</v>
      </c>
      <c r="G5403" s="36" t="s">
        <v>9253</v>
      </c>
      <c r="H5403" s="42">
        <v>34728529.6215</v>
      </c>
      <c r="I5403" s="39"/>
      <c r="J5403" s="42">
        <f t="shared" si="217"/>
        <v>34728529.6215</v>
      </c>
      <c r="K5403" s="43">
        <v>0</v>
      </c>
      <c r="L5403" s="36">
        <v>100</v>
      </c>
      <c r="M5403" s="36">
        <v>1</v>
      </c>
      <c r="N5403" s="48" t="s">
        <v>10629</v>
      </c>
      <c r="O5403" s="49" t="s">
        <v>10630</v>
      </c>
      <c r="P5403" s="36">
        <v>202</v>
      </c>
      <c r="Q5403" s="37" t="s">
        <v>9298</v>
      </c>
    </row>
    <row r="5404" spans="1:17" ht="15" customHeight="1">
      <c r="A5404" s="35">
        <v>361616</v>
      </c>
      <c r="B5404" s="36" t="s">
        <v>10602</v>
      </c>
      <c r="C5404" s="37" t="s">
        <v>9240</v>
      </c>
      <c r="D5404" s="37" t="s">
        <v>9296</v>
      </c>
      <c r="E5404" s="35" t="s">
        <v>13276</v>
      </c>
      <c r="F5404" s="37" t="s">
        <v>13277</v>
      </c>
      <c r="G5404" s="36" t="s">
        <v>9253</v>
      </c>
      <c r="H5404" s="42">
        <v>34728529.6215</v>
      </c>
      <c r="I5404" s="39"/>
      <c r="J5404" s="42">
        <f t="shared" si="217"/>
        <v>34728529.6215</v>
      </c>
      <c r="K5404" s="43">
        <v>0</v>
      </c>
      <c r="L5404" s="36">
        <v>100</v>
      </c>
      <c r="M5404" s="36">
        <v>1</v>
      </c>
      <c r="N5404" s="48" t="s">
        <v>10629</v>
      </c>
      <c r="O5404" s="49" t="s">
        <v>10630</v>
      </c>
      <c r="P5404" s="36">
        <v>202</v>
      </c>
      <c r="Q5404" s="37" t="s">
        <v>9298</v>
      </c>
    </row>
    <row r="5405" spans="1:17" ht="15" customHeight="1">
      <c r="A5405" s="35">
        <v>361923</v>
      </c>
      <c r="B5405" s="36" t="s">
        <v>10602</v>
      </c>
      <c r="C5405" s="37" t="s">
        <v>9240</v>
      </c>
      <c r="D5405" s="37" t="s">
        <v>9296</v>
      </c>
      <c r="E5405" s="35" t="s">
        <v>13278</v>
      </c>
      <c r="F5405" s="37" t="s">
        <v>13279</v>
      </c>
      <c r="G5405" s="36" t="s">
        <v>9253</v>
      </c>
      <c r="H5405" s="42">
        <v>34728529.6215</v>
      </c>
      <c r="I5405" s="39"/>
      <c r="J5405" s="42">
        <f t="shared" si="217"/>
        <v>34728529.6215</v>
      </c>
      <c r="K5405" s="43">
        <v>0</v>
      </c>
      <c r="L5405" s="36">
        <v>100</v>
      </c>
      <c r="M5405" s="36">
        <v>1</v>
      </c>
      <c r="N5405" s="48" t="s">
        <v>10629</v>
      </c>
      <c r="O5405" s="49" t="s">
        <v>10630</v>
      </c>
      <c r="P5405" s="36">
        <v>202</v>
      </c>
      <c r="Q5405" s="37" t="s">
        <v>9298</v>
      </c>
    </row>
    <row r="5406" spans="1:17" ht="15" customHeight="1">
      <c r="A5406" s="35">
        <v>361924</v>
      </c>
      <c r="B5406" s="36" t="s">
        <v>10602</v>
      </c>
      <c r="C5406" s="37" t="s">
        <v>9240</v>
      </c>
      <c r="D5406" s="37" t="s">
        <v>9296</v>
      </c>
      <c r="E5406" s="35" t="s">
        <v>13280</v>
      </c>
      <c r="F5406" s="37" t="s">
        <v>13281</v>
      </c>
      <c r="G5406" s="36" t="s">
        <v>9253</v>
      </c>
      <c r="H5406" s="42">
        <v>34728529.6215</v>
      </c>
      <c r="I5406" s="39"/>
      <c r="J5406" s="42">
        <f t="shared" si="217"/>
        <v>34728529.6215</v>
      </c>
      <c r="K5406" s="43">
        <v>0</v>
      </c>
      <c r="L5406" s="36">
        <v>100</v>
      </c>
      <c r="M5406" s="36">
        <v>1</v>
      </c>
      <c r="N5406" s="48" t="s">
        <v>10629</v>
      </c>
      <c r="O5406" s="49" t="s">
        <v>10630</v>
      </c>
      <c r="P5406" s="36">
        <v>202</v>
      </c>
      <c r="Q5406" s="37" t="s">
        <v>9298</v>
      </c>
    </row>
    <row r="5407" spans="1:17" ht="15" customHeight="1">
      <c r="A5407" s="35">
        <v>361907</v>
      </c>
      <c r="B5407" s="36" t="s">
        <v>10602</v>
      </c>
      <c r="C5407" s="37" t="s">
        <v>9240</v>
      </c>
      <c r="D5407" s="37" t="s">
        <v>9296</v>
      </c>
      <c r="E5407" s="35" t="s">
        <v>13282</v>
      </c>
      <c r="F5407" s="37" t="s">
        <v>13283</v>
      </c>
      <c r="G5407" s="36" t="s">
        <v>9253</v>
      </c>
      <c r="H5407" s="42">
        <v>34728529.6215</v>
      </c>
      <c r="I5407" s="39"/>
      <c r="J5407" s="42">
        <f t="shared" si="217"/>
        <v>34728529.6215</v>
      </c>
      <c r="K5407" s="43">
        <v>0</v>
      </c>
      <c r="L5407" s="36">
        <v>100</v>
      </c>
      <c r="M5407" s="36">
        <v>1</v>
      </c>
      <c r="N5407" s="48" t="s">
        <v>10629</v>
      </c>
      <c r="O5407" s="49" t="s">
        <v>10630</v>
      </c>
      <c r="P5407" s="36">
        <v>202</v>
      </c>
      <c r="Q5407" s="37" t="s">
        <v>9298</v>
      </c>
    </row>
    <row r="5408" spans="1:17" ht="15" customHeight="1">
      <c r="A5408" s="35">
        <v>361908</v>
      </c>
      <c r="B5408" s="36" t="s">
        <v>10602</v>
      </c>
      <c r="C5408" s="37" t="s">
        <v>9240</v>
      </c>
      <c r="D5408" s="37" t="s">
        <v>9296</v>
      </c>
      <c r="E5408" s="35" t="s">
        <v>13284</v>
      </c>
      <c r="F5408" s="37" t="s">
        <v>13285</v>
      </c>
      <c r="G5408" s="36" t="s">
        <v>9253</v>
      </c>
      <c r="H5408" s="42">
        <v>34728529.6215</v>
      </c>
      <c r="I5408" s="39"/>
      <c r="J5408" s="42">
        <f t="shared" si="217"/>
        <v>34728529.6215</v>
      </c>
      <c r="K5408" s="43">
        <v>0</v>
      </c>
      <c r="L5408" s="36">
        <v>100</v>
      </c>
      <c r="M5408" s="36">
        <v>1</v>
      </c>
      <c r="N5408" s="48" t="s">
        <v>10629</v>
      </c>
      <c r="O5408" s="49" t="s">
        <v>10630</v>
      </c>
      <c r="P5408" s="36">
        <v>202</v>
      </c>
      <c r="Q5408" s="37" t="s">
        <v>9298</v>
      </c>
    </row>
    <row r="5409" spans="1:17" ht="15" customHeight="1">
      <c r="A5409" s="35">
        <v>361919</v>
      </c>
      <c r="B5409" s="36" t="s">
        <v>10602</v>
      </c>
      <c r="C5409" s="37" t="s">
        <v>9240</v>
      </c>
      <c r="D5409" s="37" t="s">
        <v>9296</v>
      </c>
      <c r="E5409" s="35" t="s">
        <v>13286</v>
      </c>
      <c r="F5409" s="37" t="s">
        <v>13287</v>
      </c>
      <c r="G5409" s="36" t="s">
        <v>9253</v>
      </c>
      <c r="H5409" s="42">
        <v>34728529.6215</v>
      </c>
      <c r="I5409" s="39"/>
      <c r="J5409" s="42">
        <f t="shared" si="217"/>
        <v>34728529.6215</v>
      </c>
      <c r="K5409" s="43">
        <v>0</v>
      </c>
      <c r="L5409" s="36">
        <v>100</v>
      </c>
      <c r="M5409" s="36">
        <v>1</v>
      </c>
      <c r="N5409" s="48" t="s">
        <v>10629</v>
      </c>
      <c r="O5409" s="49" t="s">
        <v>10630</v>
      </c>
      <c r="P5409" s="36">
        <v>202</v>
      </c>
      <c r="Q5409" s="37" t="s">
        <v>9298</v>
      </c>
    </row>
    <row r="5410" spans="1:17" ht="15" customHeight="1">
      <c r="A5410" s="35">
        <v>361920</v>
      </c>
      <c r="B5410" s="36" t="s">
        <v>10602</v>
      </c>
      <c r="C5410" s="37" t="s">
        <v>9240</v>
      </c>
      <c r="D5410" s="37" t="s">
        <v>9296</v>
      </c>
      <c r="E5410" s="35" t="s">
        <v>13288</v>
      </c>
      <c r="F5410" s="37" t="s">
        <v>13289</v>
      </c>
      <c r="G5410" s="36" t="s">
        <v>9253</v>
      </c>
      <c r="H5410" s="42">
        <v>34728529.6215</v>
      </c>
      <c r="I5410" s="39"/>
      <c r="J5410" s="42">
        <f t="shared" si="217"/>
        <v>34728529.6215</v>
      </c>
      <c r="K5410" s="43">
        <v>0</v>
      </c>
      <c r="L5410" s="36">
        <v>100</v>
      </c>
      <c r="M5410" s="36">
        <v>1</v>
      </c>
      <c r="N5410" s="48" t="s">
        <v>10629</v>
      </c>
      <c r="O5410" s="49" t="s">
        <v>10630</v>
      </c>
      <c r="P5410" s="36">
        <v>202</v>
      </c>
      <c r="Q5410" s="37" t="s">
        <v>9298</v>
      </c>
    </row>
    <row r="5411" spans="1:17" ht="15" customHeight="1">
      <c r="A5411" s="35">
        <v>361915</v>
      </c>
      <c r="B5411" s="36" t="s">
        <v>10602</v>
      </c>
      <c r="C5411" s="37" t="s">
        <v>9240</v>
      </c>
      <c r="D5411" s="37" t="s">
        <v>9296</v>
      </c>
      <c r="E5411" s="35" t="s">
        <v>13290</v>
      </c>
      <c r="F5411" s="37" t="s">
        <v>13291</v>
      </c>
      <c r="G5411" s="36" t="s">
        <v>9253</v>
      </c>
      <c r="H5411" s="42">
        <v>34728529.6215</v>
      </c>
      <c r="I5411" s="39"/>
      <c r="J5411" s="42">
        <f t="shared" si="217"/>
        <v>34728529.6215</v>
      </c>
      <c r="K5411" s="43">
        <v>0</v>
      </c>
      <c r="L5411" s="36">
        <v>100</v>
      </c>
      <c r="M5411" s="36">
        <v>1</v>
      </c>
      <c r="N5411" s="48" t="s">
        <v>10629</v>
      </c>
      <c r="O5411" s="49" t="s">
        <v>10630</v>
      </c>
      <c r="P5411" s="36">
        <v>202</v>
      </c>
      <c r="Q5411" s="37" t="s">
        <v>9298</v>
      </c>
    </row>
    <row r="5412" spans="1:17" ht="15" customHeight="1">
      <c r="A5412" s="35">
        <v>361916</v>
      </c>
      <c r="B5412" s="36" t="s">
        <v>10602</v>
      </c>
      <c r="C5412" s="37" t="s">
        <v>9240</v>
      </c>
      <c r="D5412" s="37" t="s">
        <v>9296</v>
      </c>
      <c r="E5412" s="35" t="s">
        <v>13292</v>
      </c>
      <c r="F5412" s="37" t="s">
        <v>13293</v>
      </c>
      <c r="G5412" s="36" t="s">
        <v>9253</v>
      </c>
      <c r="H5412" s="42">
        <v>34728529.6215</v>
      </c>
      <c r="I5412" s="39"/>
      <c r="J5412" s="42">
        <f t="shared" si="217"/>
        <v>34728529.6215</v>
      </c>
      <c r="K5412" s="43">
        <v>0</v>
      </c>
      <c r="L5412" s="36">
        <v>100</v>
      </c>
      <c r="M5412" s="36">
        <v>1</v>
      </c>
      <c r="N5412" s="48" t="s">
        <v>10629</v>
      </c>
      <c r="O5412" s="49" t="s">
        <v>10630</v>
      </c>
      <c r="P5412" s="36">
        <v>202</v>
      </c>
      <c r="Q5412" s="37" t="s">
        <v>9298</v>
      </c>
    </row>
    <row r="5413" spans="1:17" ht="15" customHeight="1">
      <c r="A5413" s="35">
        <v>361823</v>
      </c>
      <c r="B5413" s="36" t="s">
        <v>10602</v>
      </c>
      <c r="C5413" s="37" t="s">
        <v>9240</v>
      </c>
      <c r="D5413" s="37" t="s">
        <v>9296</v>
      </c>
      <c r="E5413" s="35" t="s">
        <v>13294</v>
      </c>
      <c r="F5413" s="37" t="s">
        <v>13295</v>
      </c>
      <c r="G5413" s="36" t="s">
        <v>9253</v>
      </c>
      <c r="H5413" s="42">
        <v>34728529.6215</v>
      </c>
      <c r="I5413" s="39"/>
      <c r="J5413" s="42">
        <f t="shared" si="217"/>
        <v>34728529.6215</v>
      </c>
      <c r="K5413" s="43">
        <v>0</v>
      </c>
      <c r="L5413" s="36">
        <v>100</v>
      </c>
      <c r="M5413" s="36">
        <v>1</v>
      </c>
      <c r="N5413" s="48" t="s">
        <v>10629</v>
      </c>
      <c r="O5413" s="49" t="s">
        <v>10630</v>
      </c>
      <c r="P5413" s="36">
        <v>202</v>
      </c>
      <c r="Q5413" s="37" t="s">
        <v>9298</v>
      </c>
    </row>
    <row r="5414" spans="1:17" ht="15" customHeight="1">
      <c r="A5414" s="35">
        <v>361824</v>
      </c>
      <c r="B5414" s="36" t="s">
        <v>10602</v>
      </c>
      <c r="C5414" s="37" t="s">
        <v>9240</v>
      </c>
      <c r="D5414" s="37" t="s">
        <v>9296</v>
      </c>
      <c r="E5414" s="35" t="s">
        <v>13296</v>
      </c>
      <c r="F5414" s="37" t="s">
        <v>13297</v>
      </c>
      <c r="G5414" s="36" t="s">
        <v>9253</v>
      </c>
      <c r="H5414" s="42">
        <v>34728529.6215</v>
      </c>
      <c r="I5414" s="39"/>
      <c r="J5414" s="42">
        <f t="shared" si="217"/>
        <v>34728529.6215</v>
      </c>
      <c r="K5414" s="43">
        <v>0</v>
      </c>
      <c r="L5414" s="36">
        <v>100</v>
      </c>
      <c r="M5414" s="36">
        <v>1</v>
      </c>
      <c r="N5414" s="48" t="s">
        <v>10629</v>
      </c>
      <c r="O5414" s="49" t="s">
        <v>10630</v>
      </c>
      <c r="P5414" s="36">
        <v>202</v>
      </c>
      <c r="Q5414" s="37" t="s">
        <v>9298</v>
      </c>
    </row>
    <row r="5415" spans="1:17" ht="15" customHeight="1">
      <c r="A5415" s="35">
        <v>361807</v>
      </c>
      <c r="B5415" s="36" t="s">
        <v>10602</v>
      </c>
      <c r="C5415" s="37" t="s">
        <v>9240</v>
      </c>
      <c r="D5415" s="37" t="s">
        <v>9296</v>
      </c>
      <c r="E5415" s="35" t="s">
        <v>13298</v>
      </c>
      <c r="F5415" s="37" t="s">
        <v>13299</v>
      </c>
      <c r="G5415" s="36" t="s">
        <v>9253</v>
      </c>
      <c r="H5415" s="42">
        <v>34728529.6215</v>
      </c>
      <c r="I5415" s="39"/>
      <c r="J5415" s="42">
        <f t="shared" si="217"/>
        <v>34728529.6215</v>
      </c>
      <c r="K5415" s="43">
        <v>0</v>
      </c>
      <c r="L5415" s="36">
        <v>100</v>
      </c>
      <c r="M5415" s="36">
        <v>1</v>
      </c>
      <c r="N5415" s="48" t="s">
        <v>10629</v>
      </c>
      <c r="O5415" s="49" t="s">
        <v>10630</v>
      </c>
      <c r="P5415" s="36">
        <v>202</v>
      </c>
      <c r="Q5415" s="37" t="s">
        <v>9298</v>
      </c>
    </row>
    <row r="5416" spans="1:17" ht="15" customHeight="1">
      <c r="A5416" s="35">
        <v>361808</v>
      </c>
      <c r="B5416" s="36" t="s">
        <v>10602</v>
      </c>
      <c r="C5416" s="37" t="s">
        <v>9240</v>
      </c>
      <c r="D5416" s="37" t="s">
        <v>9296</v>
      </c>
      <c r="E5416" s="35" t="s">
        <v>13300</v>
      </c>
      <c r="F5416" s="37" t="s">
        <v>13301</v>
      </c>
      <c r="G5416" s="36" t="s">
        <v>9253</v>
      </c>
      <c r="H5416" s="42">
        <v>34728529.6215</v>
      </c>
      <c r="I5416" s="39"/>
      <c r="J5416" s="42">
        <f t="shared" si="217"/>
        <v>34728529.6215</v>
      </c>
      <c r="K5416" s="43">
        <v>0</v>
      </c>
      <c r="L5416" s="36">
        <v>100</v>
      </c>
      <c r="M5416" s="36">
        <v>1</v>
      </c>
      <c r="N5416" s="48" t="s">
        <v>10629</v>
      </c>
      <c r="O5416" s="49" t="s">
        <v>10630</v>
      </c>
      <c r="P5416" s="36">
        <v>202</v>
      </c>
      <c r="Q5416" s="37" t="s">
        <v>9298</v>
      </c>
    </row>
    <row r="5417" spans="1:17" ht="15" customHeight="1">
      <c r="A5417" s="35">
        <v>361819</v>
      </c>
      <c r="B5417" s="36" t="s">
        <v>10602</v>
      </c>
      <c r="C5417" s="37" t="s">
        <v>9240</v>
      </c>
      <c r="D5417" s="37" t="s">
        <v>9296</v>
      </c>
      <c r="E5417" s="35" t="s">
        <v>13302</v>
      </c>
      <c r="F5417" s="37" t="s">
        <v>13303</v>
      </c>
      <c r="G5417" s="36" t="s">
        <v>9253</v>
      </c>
      <c r="H5417" s="42">
        <v>34728529.6215</v>
      </c>
      <c r="I5417" s="39"/>
      <c r="J5417" s="42">
        <f t="shared" si="217"/>
        <v>34728529.6215</v>
      </c>
      <c r="K5417" s="43">
        <v>0</v>
      </c>
      <c r="L5417" s="36">
        <v>100</v>
      </c>
      <c r="M5417" s="36">
        <v>1</v>
      </c>
      <c r="N5417" s="48" t="s">
        <v>10629</v>
      </c>
      <c r="O5417" s="49" t="s">
        <v>10630</v>
      </c>
      <c r="P5417" s="36">
        <v>202</v>
      </c>
      <c r="Q5417" s="37" t="s">
        <v>9298</v>
      </c>
    </row>
    <row r="5418" spans="1:17" ht="15" customHeight="1">
      <c r="A5418" s="35">
        <v>361820</v>
      </c>
      <c r="B5418" s="36" t="s">
        <v>10602</v>
      </c>
      <c r="C5418" s="37" t="s">
        <v>9240</v>
      </c>
      <c r="D5418" s="37" t="s">
        <v>9296</v>
      </c>
      <c r="E5418" s="35" t="s">
        <v>13304</v>
      </c>
      <c r="F5418" s="37" t="s">
        <v>13305</v>
      </c>
      <c r="G5418" s="36" t="s">
        <v>9253</v>
      </c>
      <c r="H5418" s="42">
        <v>34728529.6215</v>
      </c>
      <c r="I5418" s="39"/>
      <c r="J5418" s="42">
        <f t="shared" si="217"/>
        <v>34728529.6215</v>
      </c>
      <c r="K5418" s="43">
        <v>0</v>
      </c>
      <c r="L5418" s="36">
        <v>100</v>
      </c>
      <c r="M5418" s="36">
        <v>1</v>
      </c>
      <c r="N5418" s="48" t="s">
        <v>10629</v>
      </c>
      <c r="O5418" s="49" t="s">
        <v>10630</v>
      </c>
      <c r="P5418" s="36">
        <v>202</v>
      </c>
      <c r="Q5418" s="37" t="s">
        <v>9298</v>
      </c>
    </row>
    <row r="5419" spans="1:17" ht="15" customHeight="1">
      <c r="A5419" s="35">
        <v>361815</v>
      </c>
      <c r="B5419" s="36" t="s">
        <v>10602</v>
      </c>
      <c r="C5419" s="37" t="s">
        <v>9240</v>
      </c>
      <c r="D5419" s="37" t="s">
        <v>9296</v>
      </c>
      <c r="E5419" s="35" t="s">
        <v>13306</v>
      </c>
      <c r="F5419" s="37" t="s">
        <v>13307</v>
      </c>
      <c r="G5419" s="36" t="s">
        <v>9253</v>
      </c>
      <c r="H5419" s="42">
        <v>34728529.6215</v>
      </c>
      <c r="I5419" s="39"/>
      <c r="J5419" s="42">
        <f t="shared" si="217"/>
        <v>34728529.6215</v>
      </c>
      <c r="K5419" s="43">
        <v>0</v>
      </c>
      <c r="L5419" s="36">
        <v>100</v>
      </c>
      <c r="M5419" s="36">
        <v>1</v>
      </c>
      <c r="N5419" s="48" t="s">
        <v>10629</v>
      </c>
      <c r="O5419" s="49" t="s">
        <v>10630</v>
      </c>
      <c r="P5419" s="36">
        <v>202</v>
      </c>
      <c r="Q5419" s="37" t="s">
        <v>9298</v>
      </c>
    </row>
    <row r="5420" spans="1:17" ht="15" customHeight="1">
      <c r="A5420" s="35">
        <v>361816</v>
      </c>
      <c r="B5420" s="36" t="s">
        <v>10602</v>
      </c>
      <c r="C5420" s="37" t="s">
        <v>9240</v>
      </c>
      <c r="D5420" s="37" t="s">
        <v>9296</v>
      </c>
      <c r="E5420" s="35" t="s">
        <v>13308</v>
      </c>
      <c r="F5420" s="37" t="s">
        <v>13309</v>
      </c>
      <c r="G5420" s="36" t="s">
        <v>9253</v>
      </c>
      <c r="H5420" s="42">
        <v>34728529.6215</v>
      </c>
      <c r="I5420" s="39"/>
      <c r="J5420" s="42">
        <f t="shared" si="217"/>
        <v>34728529.6215</v>
      </c>
      <c r="K5420" s="43">
        <v>0</v>
      </c>
      <c r="L5420" s="36">
        <v>100</v>
      </c>
      <c r="M5420" s="36">
        <v>1</v>
      </c>
      <c r="N5420" s="48" t="s">
        <v>10629</v>
      </c>
      <c r="O5420" s="49" t="s">
        <v>10630</v>
      </c>
      <c r="P5420" s="36">
        <v>202</v>
      </c>
      <c r="Q5420" s="37" t="s">
        <v>9298</v>
      </c>
    </row>
    <row r="5421" spans="1:17" ht="15" customHeight="1">
      <c r="A5421" s="35">
        <v>558604</v>
      </c>
      <c r="B5421" s="36" t="s">
        <v>10602</v>
      </c>
      <c r="C5421" s="37" t="s">
        <v>9240</v>
      </c>
      <c r="D5421" s="37" t="s">
        <v>9260</v>
      </c>
      <c r="E5421" s="35">
        <v>558604</v>
      </c>
      <c r="F5421" s="37" t="s">
        <v>7657</v>
      </c>
      <c r="G5421" s="36" t="s">
        <v>9253</v>
      </c>
      <c r="H5421" s="42">
        <v>11485648.29896055</v>
      </c>
      <c r="I5421" s="39"/>
      <c r="J5421" s="42">
        <f t="shared" si="217"/>
        <v>11485648.29896055</v>
      </c>
      <c r="K5421" s="36">
        <v>0</v>
      </c>
      <c r="L5421" s="36">
        <v>100</v>
      </c>
      <c r="M5421" s="36">
        <v>1</v>
      </c>
      <c r="N5421" s="40" t="s">
        <v>13310</v>
      </c>
      <c r="O5421" s="37" t="s">
        <v>13311</v>
      </c>
      <c r="P5421" s="36">
        <v>215</v>
      </c>
      <c r="Q5421" s="37" t="s">
        <v>9262</v>
      </c>
    </row>
    <row r="5422" spans="1:17" ht="15" customHeight="1">
      <c r="A5422" s="35">
        <v>869202</v>
      </c>
      <c r="B5422" s="36" t="s">
        <v>10602</v>
      </c>
      <c r="C5422" s="37" t="s">
        <v>9240</v>
      </c>
      <c r="D5422" s="37" t="s">
        <v>9383</v>
      </c>
      <c r="E5422" s="35">
        <v>869202</v>
      </c>
      <c r="F5422" s="37" t="s">
        <v>13312</v>
      </c>
      <c r="G5422" s="36" t="s">
        <v>9253</v>
      </c>
      <c r="H5422" s="42">
        <v>1660929.6775499999</v>
      </c>
      <c r="I5422" s="39"/>
      <c r="J5422" s="42">
        <f t="shared" si="217"/>
        <v>1660929.6775499999</v>
      </c>
      <c r="K5422" s="36">
        <v>0</v>
      </c>
      <c r="L5422" s="36">
        <v>100</v>
      </c>
      <c r="M5422" s="36">
        <v>1</v>
      </c>
      <c r="N5422" s="40" t="s">
        <v>9684</v>
      </c>
      <c r="O5422" s="37" t="s">
        <v>9844</v>
      </c>
      <c r="P5422" s="36">
        <v>237</v>
      </c>
      <c r="Q5422" s="37" t="s">
        <v>9384</v>
      </c>
    </row>
    <row r="5423" spans="1:17" ht="15" customHeight="1">
      <c r="A5423" s="35">
        <v>869203</v>
      </c>
      <c r="B5423" s="36" t="s">
        <v>10602</v>
      </c>
      <c r="C5423" s="37" t="s">
        <v>9240</v>
      </c>
      <c r="D5423" s="37" t="s">
        <v>9383</v>
      </c>
      <c r="E5423" s="35">
        <v>869203</v>
      </c>
      <c r="F5423" s="37" t="s">
        <v>13313</v>
      </c>
      <c r="G5423" s="36" t="s">
        <v>9253</v>
      </c>
      <c r="H5423" s="42">
        <v>1660929.6775499999</v>
      </c>
      <c r="I5423" s="39"/>
      <c r="J5423" s="42">
        <f t="shared" si="217"/>
        <v>1660929.6775499999</v>
      </c>
      <c r="K5423" s="36">
        <v>0</v>
      </c>
      <c r="L5423" s="36">
        <v>100</v>
      </c>
      <c r="M5423" s="36">
        <v>1</v>
      </c>
      <c r="N5423" s="40" t="s">
        <v>9684</v>
      </c>
      <c r="O5423" s="37" t="s">
        <v>9844</v>
      </c>
      <c r="P5423" s="36">
        <v>237</v>
      </c>
      <c r="Q5423" s="37" t="s">
        <v>9384</v>
      </c>
    </row>
    <row r="5424" spans="1:17" ht="15" customHeight="1">
      <c r="A5424" s="35">
        <v>513202</v>
      </c>
      <c r="B5424" s="36" t="s">
        <v>10602</v>
      </c>
      <c r="C5424" s="37" t="s">
        <v>9240</v>
      </c>
      <c r="D5424" s="37" t="s">
        <v>9241</v>
      </c>
      <c r="E5424" s="35" t="s">
        <v>13314</v>
      </c>
      <c r="F5424" s="37" t="s">
        <v>13315</v>
      </c>
      <c r="G5424" s="36" t="s">
        <v>9253</v>
      </c>
      <c r="H5424" s="42">
        <v>42278209.974000007</v>
      </c>
      <c r="I5424" s="39"/>
      <c r="J5424" s="42">
        <f t="shared" si="217"/>
        <v>42278209.974000007</v>
      </c>
      <c r="K5424" s="43">
        <v>0</v>
      </c>
      <c r="L5424" s="36">
        <v>100</v>
      </c>
      <c r="M5424" s="36">
        <v>1</v>
      </c>
      <c r="N5424" s="40" t="s">
        <v>11221</v>
      </c>
      <c r="O5424" s="37" t="s">
        <v>11090</v>
      </c>
      <c r="P5424" s="36">
        <v>235</v>
      </c>
      <c r="Q5424" s="37" t="s">
        <v>9246</v>
      </c>
    </row>
    <row r="5425" spans="1:17" ht="15" customHeight="1">
      <c r="A5425" s="35">
        <v>513201</v>
      </c>
      <c r="B5425" s="36" t="s">
        <v>10602</v>
      </c>
      <c r="C5425" s="37" t="s">
        <v>9240</v>
      </c>
      <c r="D5425" s="37" t="s">
        <v>9241</v>
      </c>
      <c r="E5425" s="35" t="s">
        <v>13316</v>
      </c>
      <c r="F5425" s="37" t="s">
        <v>1926</v>
      </c>
      <c r="G5425" s="36" t="s">
        <v>9253</v>
      </c>
      <c r="H5425" s="42">
        <v>42278209.974000007</v>
      </c>
      <c r="I5425" s="39"/>
      <c r="J5425" s="42">
        <f t="shared" si="217"/>
        <v>42278209.974000007</v>
      </c>
      <c r="K5425" s="43">
        <v>0</v>
      </c>
      <c r="L5425" s="36">
        <v>100</v>
      </c>
      <c r="M5425" s="36">
        <v>1</v>
      </c>
      <c r="N5425" s="40" t="s">
        <v>11089</v>
      </c>
      <c r="O5425" s="37" t="s">
        <v>11090</v>
      </c>
      <c r="P5425" s="36">
        <v>235</v>
      </c>
      <c r="Q5425" s="37" t="s">
        <v>9246</v>
      </c>
    </row>
    <row r="5426" spans="1:17" ht="15" customHeight="1">
      <c r="A5426" s="35">
        <v>392101</v>
      </c>
      <c r="B5426" s="36" t="s">
        <v>10602</v>
      </c>
      <c r="C5426" s="37" t="s">
        <v>9240</v>
      </c>
      <c r="D5426" s="37" t="s">
        <v>9296</v>
      </c>
      <c r="E5426" s="35">
        <v>392101</v>
      </c>
      <c r="F5426" s="37" t="s">
        <v>1675</v>
      </c>
      <c r="G5426" s="36" t="s">
        <v>9253</v>
      </c>
      <c r="H5426" s="42">
        <v>2113910.4986999999</v>
      </c>
      <c r="I5426" s="39"/>
      <c r="J5426" s="42">
        <f t="shared" si="217"/>
        <v>2113910.4986999999</v>
      </c>
      <c r="K5426" s="36">
        <v>0</v>
      </c>
      <c r="L5426" s="36">
        <v>100</v>
      </c>
      <c r="M5426" s="36">
        <v>1</v>
      </c>
      <c r="N5426" s="40" t="s">
        <v>9684</v>
      </c>
      <c r="O5426" s="37" t="s">
        <v>9844</v>
      </c>
      <c r="P5426" s="36">
        <v>202</v>
      </c>
      <c r="Q5426" s="37" t="s">
        <v>9298</v>
      </c>
    </row>
    <row r="5427" spans="1:17" ht="15" customHeight="1">
      <c r="A5427" s="35">
        <v>459505</v>
      </c>
      <c r="B5427" s="36" t="s">
        <v>10602</v>
      </c>
      <c r="C5427" s="37" t="s">
        <v>9240</v>
      </c>
      <c r="D5427" s="37" t="s">
        <v>9241</v>
      </c>
      <c r="E5427" s="35" t="s">
        <v>13317</v>
      </c>
      <c r="F5427" s="37" t="s">
        <v>13318</v>
      </c>
      <c r="G5427" s="36" t="s">
        <v>9253</v>
      </c>
      <c r="H5427" s="42">
        <v>33068924.157883827</v>
      </c>
      <c r="I5427" s="39"/>
      <c r="J5427" s="42">
        <f t="shared" si="217"/>
        <v>33068924.157883827</v>
      </c>
      <c r="K5427" s="43">
        <v>0</v>
      </c>
      <c r="L5427" s="36">
        <v>100</v>
      </c>
      <c r="M5427" s="36">
        <v>1</v>
      </c>
      <c r="N5427" s="37" t="s">
        <v>10794</v>
      </c>
      <c r="O5427" s="37" t="s">
        <v>10795</v>
      </c>
      <c r="P5427" s="36">
        <v>235</v>
      </c>
      <c r="Q5427" s="37" t="s">
        <v>9246</v>
      </c>
    </row>
    <row r="5428" spans="1:17" ht="15" customHeight="1">
      <c r="A5428" s="35">
        <v>459402</v>
      </c>
      <c r="B5428" s="36" t="s">
        <v>10602</v>
      </c>
      <c r="C5428" s="37" t="s">
        <v>9240</v>
      </c>
      <c r="D5428" s="37" t="s">
        <v>9241</v>
      </c>
      <c r="E5428" s="35" t="s">
        <v>13319</v>
      </c>
      <c r="F5428" s="38" t="s">
        <v>13320</v>
      </c>
      <c r="G5428" s="36" t="s">
        <v>9253</v>
      </c>
      <c r="H5428" s="42">
        <v>33068924.157883827</v>
      </c>
      <c r="I5428" s="39"/>
      <c r="J5428" s="42">
        <f t="shared" si="217"/>
        <v>33068924.157883827</v>
      </c>
      <c r="K5428" s="43">
        <v>0</v>
      </c>
      <c r="L5428" s="36">
        <v>100</v>
      </c>
      <c r="M5428" s="36">
        <v>1</v>
      </c>
      <c r="N5428" s="37" t="s">
        <v>10934</v>
      </c>
      <c r="O5428" s="37" t="s">
        <v>13321</v>
      </c>
      <c r="P5428" s="36">
        <v>235</v>
      </c>
      <c r="Q5428" s="37" t="s">
        <v>9246</v>
      </c>
    </row>
    <row r="5429" spans="1:17" ht="15" customHeight="1">
      <c r="A5429" s="35">
        <v>459401</v>
      </c>
      <c r="B5429" s="36" t="s">
        <v>10602</v>
      </c>
      <c r="C5429" s="37" t="s">
        <v>9240</v>
      </c>
      <c r="D5429" s="37" t="s">
        <v>9241</v>
      </c>
      <c r="E5429" s="35" t="s">
        <v>13322</v>
      </c>
      <c r="F5429" s="37" t="s">
        <v>13323</v>
      </c>
      <c r="G5429" s="36" t="s">
        <v>9253</v>
      </c>
      <c r="H5429" s="42">
        <v>25424445.489069626</v>
      </c>
      <c r="I5429" s="39"/>
      <c r="J5429" s="42">
        <f t="shared" si="217"/>
        <v>25424445.489069626</v>
      </c>
      <c r="K5429" s="43">
        <v>0</v>
      </c>
      <c r="L5429" s="36">
        <v>100</v>
      </c>
      <c r="M5429" s="36">
        <v>1</v>
      </c>
      <c r="N5429" s="37" t="s">
        <v>10934</v>
      </c>
      <c r="O5429" s="37" t="s">
        <v>10795</v>
      </c>
      <c r="P5429" s="36">
        <v>235</v>
      </c>
      <c r="Q5429" s="37" t="s">
        <v>9246</v>
      </c>
    </row>
    <row r="5430" spans="1:17" ht="15" customHeight="1">
      <c r="A5430" s="35">
        <v>459401</v>
      </c>
      <c r="B5430" s="36" t="s">
        <v>10602</v>
      </c>
      <c r="C5430" s="37" t="s">
        <v>9240</v>
      </c>
      <c r="D5430" s="37" t="s">
        <v>9241</v>
      </c>
      <c r="E5430" s="35">
        <v>459401</v>
      </c>
      <c r="F5430" s="38" t="s">
        <v>13324</v>
      </c>
      <c r="G5430" s="50" t="s">
        <v>9253</v>
      </c>
      <c r="H5430" s="42">
        <v>7336876.1426999997</v>
      </c>
      <c r="I5430" s="39"/>
      <c r="J5430" s="42">
        <f t="shared" si="217"/>
        <v>7336876.1426999997</v>
      </c>
      <c r="K5430" s="36">
        <v>0</v>
      </c>
      <c r="L5430" s="36">
        <v>100</v>
      </c>
      <c r="M5430" s="36">
        <v>1</v>
      </c>
      <c r="N5430" s="40" t="s">
        <v>10939</v>
      </c>
      <c r="O5430" s="37" t="s">
        <v>13325</v>
      </c>
      <c r="P5430" s="36">
        <v>235</v>
      </c>
      <c r="Q5430" s="37" t="s">
        <v>9246</v>
      </c>
    </row>
    <row r="5431" spans="1:17" ht="15" customHeight="1">
      <c r="A5431" s="35">
        <v>459202</v>
      </c>
      <c r="B5431" s="36" t="s">
        <v>10602</v>
      </c>
      <c r="C5431" s="37" t="s">
        <v>9240</v>
      </c>
      <c r="D5431" s="37" t="s">
        <v>9241</v>
      </c>
      <c r="E5431" s="35" t="s">
        <v>13326</v>
      </c>
      <c r="F5431" s="37" t="s">
        <v>13327</v>
      </c>
      <c r="G5431" s="36" t="s">
        <v>9253</v>
      </c>
      <c r="H5431" s="42">
        <v>33068924.157883827</v>
      </c>
      <c r="I5431" s="39"/>
      <c r="J5431" s="42">
        <f t="shared" si="217"/>
        <v>33068924.157883827</v>
      </c>
      <c r="K5431" s="43">
        <v>0</v>
      </c>
      <c r="L5431" s="36">
        <v>100</v>
      </c>
      <c r="M5431" s="36">
        <v>1</v>
      </c>
      <c r="N5431" s="37" t="s">
        <v>10794</v>
      </c>
      <c r="O5431" s="37" t="s">
        <v>10795</v>
      </c>
      <c r="P5431" s="36">
        <v>235</v>
      </c>
      <c r="Q5431" s="37" t="s">
        <v>9246</v>
      </c>
    </row>
    <row r="5432" spans="1:17" ht="15" customHeight="1">
      <c r="A5432" s="35">
        <v>459201</v>
      </c>
      <c r="B5432" s="36" t="s">
        <v>10602</v>
      </c>
      <c r="C5432" s="37" t="s">
        <v>9240</v>
      </c>
      <c r="D5432" s="37" t="s">
        <v>9241</v>
      </c>
      <c r="E5432" s="35" t="s">
        <v>13328</v>
      </c>
      <c r="F5432" s="37" t="s">
        <v>13329</v>
      </c>
      <c r="G5432" s="36" t="s">
        <v>9253</v>
      </c>
      <c r="H5432" s="42">
        <v>25424445.489069626</v>
      </c>
      <c r="I5432" s="39"/>
      <c r="J5432" s="42">
        <f t="shared" si="217"/>
        <v>25424445.489069626</v>
      </c>
      <c r="K5432" s="43">
        <v>0</v>
      </c>
      <c r="L5432" s="36">
        <v>100</v>
      </c>
      <c r="M5432" s="36">
        <v>1</v>
      </c>
      <c r="N5432" s="37" t="s">
        <v>10934</v>
      </c>
      <c r="O5432" s="37" t="s">
        <v>10795</v>
      </c>
      <c r="P5432" s="36">
        <v>235</v>
      </c>
      <c r="Q5432" s="37" t="s">
        <v>9246</v>
      </c>
    </row>
    <row r="5433" spans="1:17" ht="15" customHeight="1">
      <c r="A5433" s="35">
        <v>459503</v>
      </c>
      <c r="B5433" s="36" t="s">
        <v>10602</v>
      </c>
      <c r="C5433" s="37" t="s">
        <v>9240</v>
      </c>
      <c r="D5433" s="37" t="s">
        <v>9241</v>
      </c>
      <c r="E5433" s="35" t="s">
        <v>13330</v>
      </c>
      <c r="F5433" s="37" t="s">
        <v>13331</v>
      </c>
      <c r="G5433" s="36" t="s">
        <v>9253</v>
      </c>
      <c r="H5433" s="42">
        <v>33068924.157883827</v>
      </c>
      <c r="I5433" s="39"/>
      <c r="J5433" s="42">
        <f t="shared" si="217"/>
        <v>33068924.157883827</v>
      </c>
      <c r="K5433" s="43">
        <v>0</v>
      </c>
      <c r="L5433" s="36">
        <v>100</v>
      </c>
      <c r="M5433" s="36">
        <v>1</v>
      </c>
      <c r="N5433" s="37" t="s">
        <v>10794</v>
      </c>
      <c r="O5433" s="37" t="s">
        <v>10795</v>
      </c>
      <c r="P5433" s="36">
        <v>235</v>
      </c>
      <c r="Q5433" s="37" t="s">
        <v>9246</v>
      </c>
    </row>
    <row r="5434" spans="1:17" ht="15" customHeight="1">
      <c r="A5434" s="35">
        <v>459501</v>
      </c>
      <c r="B5434" s="36" t="s">
        <v>10602</v>
      </c>
      <c r="C5434" s="37" t="s">
        <v>9240</v>
      </c>
      <c r="D5434" s="37" t="s">
        <v>9241</v>
      </c>
      <c r="E5434" s="35" t="s">
        <v>13332</v>
      </c>
      <c r="F5434" s="38" t="s">
        <v>13333</v>
      </c>
      <c r="G5434" s="36" t="s">
        <v>9253</v>
      </c>
      <c r="H5434" s="42">
        <v>25424445.489069626</v>
      </c>
      <c r="I5434" s="39"/>
      <c r="J5434" s="42">
        <f t="shared" si="217"/>
        <v>25424445.489069626</v>
      </c>
      <c r="K5434" s="43">
        <v>0</v>
      </c>
      <c r="L5434" s="36">
        <v>100</v>
      </c>
      <c r="M5434" s="36">
        <v>1</v>
      </c>
      <c r="N5434" s="37" t="s">
        <v>13334</v>
      </c>
      <c r="O5434" s="37" t="s">
        <v>9844</v>
      </c>
      <c r="P5434" s="36">
        <v>235</v>
      </c>
      <c r="Q5434" s="37" t="s">
        <v>9246</v>
      </c>
    </row>
    <row r="5435" spans="1:17" ht="15" customHeight="1">
      <c r="A5435" s="35">
        <v>459302</v>
      </c>
      <c r="B5435" s="36" t="s">
        <v>10602</v>
      </c>
      <c r="C5435" s="37" t="s">
        <v>9240</v>
      </c>
      <c r="D5435" s="37" t="s">
        <v>9241</v>
      </c>
      <c r="E5435" s="35" t="s">
        <v>13335</v>
      </c>
      <c r="F5435" s="37" t="s">
        <v>13336</v>
      </c>
      <c r="G5435" s="36" t="s">
        <v>9253</v>
      </c>
      <c r="H5435" s="42">
        <v>33068924.157883827</v>
      </c>
      <c r="I5435" s="39"/>
      <c r="J5435" s="42">
        <f t="shared" si="217"/>
        <v>33068924.157883827</v>
      </c>
      <c r="K5435" s="43">
        <v>0</v>
      </c>
      <c r="L5435" s="36">
        <v>100</v>
      </c>
      <c r="M5435" s="36">
        <v>1</v>
      </c>
      <c r="N5435" s="37" t="s">
        <v>10794</v>
      </c>
      <c r="O5435" s="37" t="s">
        <v>10795</v>
      </c>
      <c r="P5435" s="36">
        <v>235</v>
      </c>
      <c r="Q5435" s="37" t="s">
        <v>9246</v>
      </c>
    </row>
    <row r="5436" spans="1:17" ht="15" customHeight="1">
      <c r="A5436" s="35">
        <v>459301</v>
      </c>
      <c r="B5436" s="36" t="s">
        <v>10602</v>
      </c>
      <c r="C5436" s="37" t="s">
        <v>9240</v>
      </c>
      <c r="D5436" s="37" t="s">
        <v>9241</v>
      </c>
      <c r="E5436" s="35" t="s">
        <v>13337</v>
      </c>
      <c r="F5436" s="37" t="s">
        <v>13338</v>
      </c>
      <c r="G5436" s="36" t="s">
        <v>9253</v>
      </c>
      <c r="H5436" s="42">
        <v>25424445.489069626</v>
      </c>
      <c r="I5436" s="39"/>
      <c r="J5436" s="42">
        <f t="shared" si="217"/>
        <v>25424445.489069626</v>
      </c>
      <c r="K5436" s="43">
        <v>0</v>
      </c>
      <c r="L5436" s="36">
        <v>100</v>
      </c>
      <c r="M5436" s="36">
        <v>1</v>
      </c>
      <c r="N5436" s="37" t="s">
        <v>10934</v>
      </c>
      <c r="O5436" s="37" t="s">
        <v>10795</v>
      </c>
      <c r="P5436" s="36">
        <v>235</v>
      </c>
      <c r="Q5436" s="37" t="s">
        <v>9246</v>
      </c>
    </row>
    <row r="5437" spans="1:17" ht="15" customHeight="1">
      <c r="A5437" s="35">
        <v>459101</v>
      </c>
      <c r="B5437" s="36" t="s">
        <v>10602</v>
      </c>
      <c r="C5437" s="37" t="s">
        <v>9240</v>
      </c>
      <c r="D5437" s="37" t="s">
        <v>9241</v>
      </c>
      <c r="E5437" s="35">
        <v>459101</v>
      </c>
      <c r="F5437" s="38" t="s">
        <v>13339</v>
      </c>
      <c r="G5437" s="36" t="s">
        <v>9253</v>
      </c>
      <c r="H5437" s="42">
        <v>5142105.2475000005</v>
      </c>
      <c r="I5437" s="39"/>
      <c r="J5437" s="42">
        <f t="shared" si="217"/>
        <v>5142105.2475000005</v>
      </c>
      <c r="K5437" s="36">
        <v>0</v>
      </c>
      <c r="L5437" s="36">
        <v>100</v>
      </c>
      <c r="M5437" s="36">
        <v>1</v>
      </c>
      <c r="N5437" s="37" t="s">
        <v>12106</v>
      </c>
      <c r="O5437" s="37" t="s">
        <v>12107</v>
      </c>
      <c r="P5437" s="36">
        <v>235</v>
      </c>
      <c r="Q5437" s="37" t="s">
        <v>9246</v>
      </c>
    </row>
    <row r="5438" spans="1:17" ht="15" customHeight="1">
      <c r="A5438" s="35">
        <v>459102</v>
      </c>
      <c r="B5438" s="36" t="s">
        <v>10602</v>
      </c>
      <c r="C5438" s="37" t="s">
        <v>9240</v>
      </c>
      <c r="D5438" s="37" t="s">
        <v>9241</v>
      </c>
      <c r="E5438" s="35" t="s">
        <v>13340</v>
      </c>
      <c r="F5438" s="37" t="s">
        <v>13341</v>
      </c>
      <c r="G5438" s="36" t="s">
        <v>9253</v>
      </c>
      <c r="H5438" s="42">
        <v>33068924.157883827</v>
      </c>
      <c r="I5438" s="39"/>
      <c r="J5438" s="42">
        <f t="shared" si="217"/>
        <v>33068924.157883827</v>
      </c>
      <c r="K5438" s="43">
        <v>0</v>
      </c>
      <c r="L5438" s="36">
        <v>100</v>
      </c>
      <c r="M5438" s="36">
        <v>1</v>
      </c>
      <c r="N5438" s="37" t="s">
        <v>10794</v>
      </c>
      <c r="O5438" s="37" t="s">
        <v>10795</v>
      </c>
      <c r="P5438" s="36">
        <v>235</v>
      </c>
      <c r="Q5438" s="37" t="s">
        <v>9246</v>
      </c>
    </row>
    <row r="5439" spans="1:17" ht="15" customHeight="1">
      <c r="A5439" s="35">
        <v>459101</v>
      </c>
      <c r="B5439" s="36" t="s">
        <v>10602</v>
      </c>
      <c r="C5439" s="37" t="s">
        <v>9240</v>
      </c>
      <c r="D5439" s="37" t="s">
        <v>9241</v>
      </c>
      <c r="E5439" s="35" t="s">
        <v>13342</v>
      </c>
      <c r="F5439" s="37" t="s">
        <v>13343</v>
      </c>
      <c r="G5439" s="36" t="s">
        <v>9253</v>
      </c>
      <c r="H5439" s="42">
        <v>25424445.489069626</v>
      </c>
      <c r="I5439" s="39"/>
      <c r="J5439" s="42">
        <f t="shared" si="217"/>
        <v>25424445.489069626</v>
      </c>
      <c r="K5439" s="43">
        <v>0</v>
      </c>
      <c r="L5439" s="36">
        <v>100</v>
      </c>
      <c r="M5439" s="36">
        <v>1</v>
      </c>
      <c r="N5439" s="37" t="s">
        <v>10934</v>
      </c>
      <c r="O5439" s="37" t="s">
        <v>10795</v>
      </c>
      <c r="P5439" s="36">
        <v>235</v>
      </c>
      <c r="Q5439" s="37" t="s">
        <v>9246</v>
      </c>
    </row>
    <row r="5440" spans="1:17" ht="15" customHeight="1">
      <c r="A5440" s="35">
        <v>643201</v>
      </c>
      <c r="B5440" s="36" t="s">
        <v>10602</v>
      </c>
      <c r="C5440" s="37" t="s">
        <v>9240</v>
      </c>
      <c r="D5440" s="37" t="s">
        <v>9260</v>
      </c>
      <c r="E5440" s="35" t="s">
        <v>13344</v>
      </c>
      <c r="F5440" s="38" t="s">
        <v>13345</v>
      </c>
      <c r="G5440" s="36" t="s">
        <v>9253</v>
      </c>
      <c r="H5440" s="42">
        <v>7739781.3037759503</v>
      </c>
      <c r="I5440" s="39"/>
      <c r="J5440" s="42">
        <f t="shared" si="217"/>
        <v>7739781.3037759503</v>
      </c>
      <c r="K5440" s="43">
        <v>0</v>
      </c>
      <c r="L5440" s="36">
        <v>100</v>
      </c>
      <c r="M5440" s="36">
        <v>1</v>
      </c>
      <c r="N5440" s="40" t="s">
        <v>9684</v>
      </c>
      <c r="O5440" s="37" t="s">
        <v>10666</v>
      </c>
      <c r="P5440" s="36">
        <v>215</v>
      </c>
      <c r="Q5440" s="37" t="s">
        <v>9262</v>
      </c>
    </row>
    <row r="5441" spans="1:17" ht="15" customHeight="1">
      <c r="A5441" s="35">
        <v>643101</v>
      </c>
      <c r="B5441" s="36" t="s">
        <v>10602</v>
      </c>
      <c r="C5441" s="37" t="s">
        <v>9240</v>
      </c>
      <c r="D5441" s="37" t="s">
        <v>9260</v>
      </c>
      <c r="E5441" s="35" t="s">
        <v>13346</v>
      </c>
      <c r="F5441" s="38" t="s">
        <v>13347</v>
      </c>
      <c r="G5441" s="36" t="s">
        <v>9253</v>
      </c>
      <c r="H5441" s="42">
        <v>3869815.1550844498</v>
      </c>
      <c r="I5441" s="39"/>
      <c r="J5441" s="42">
        <f t="shared" si="217"/>
        <v>3869815.1550844498</v>
      </c>
      <c r="K5441" s="43">
        <v>0</v>
      </c>
      <c r="L5441" s="36">
        <v>100</v>
      </c>
      <c r="M5441" s="36">
        <v>1</v>
      </c>
      <c r="N5441" s="40" t="s">
        <v>9684</v>
      </c>
      <c r="O5441" s="37" t="s">
        <v>10666</v>
      </c>
      <c r="P5441" s="36">
        <v>215</v>
      </c>
      <c r="Q5441" s="37" t="s">
        <v>9262</v>
      </c>
    </row>
    <row r="5442" spans="1:17" ht="15" customHeight="1">
      <c r="A5442" s="35">
        <v>841202</v>
      </c>
      <c r="B5442" s="36" t="s">
        <v>10602</v>
      </c>
      <c r="C5442" s="37" t="s">
        <v>9240</v>
      </c>
      <c r="D5442" s="37" t="s">
        <v>9263</v>
      </c>
      <c r="E5442" s="35">
        <v>841202</v>
      </c>
      <c r="F5442" s="37" t="s">
        <v>2922</v>
      </c>
      <c r="G5442" s="36" t="s">
        <v>9253</v>
      </c>
      <c r="H5442" s="42">
        <v>1660929.6775499999</v>
      </c>
      <c r="I5442" s="39"/>
      <c r="J5442" s="42">
        <f t="shared" si="217"/>
        <v>1660929.6775499999</v>
      </c>
      <c r="K5442" s="36">
        <v>0</v>
      </c>
      <c r="L5442" s="36">
        <v>100</v>
      </c>
      <c r="M5442" s="36">
        <v>1</v>
      </c>
      <c r="N5442" s="40" t="s">
        <v>9684</v>
      </c>
      <c r="O5442" s="37" t="s">
        <v>9844</v>
      </c>
      <c r="P5442" s="36">
        <v>207</v>
      </c>
      <c r="Q5442" s="37" t="s">
        <v>9266</v>
      </c>
    </row>
    <row r="5443" spans="1:17" ht="15" customHeight="1">
      <c r="A5443" s="35">
        <v>841203</v>
      </c>
      <c r="B5443" s="36" t="s">
        <v>10602</v>
      </c>
      <c r="C5443" s="37" t="s">
        <v>9240</v>
      </c>
      <c r="D5443" s="37" t="s">
        <v>9263</v>
      </c>
      <c r="E5443" s="35">
        <v>841203</v>
      </c>
      <c r="F5443" s="37" t="s">
        <v>2923</v>
      </c>
      <c r="G5443" s="36" t="s">
        <v>9253</v>
      </c>
      <c r="H5443" s="42">
        <v>1660929.6775499999</v>
      </c>
      <c r="I5443" s="39"/>
      <c r="J5443" s="42">
        <f t="shared" si="217"/>
        <v>1660929.6775499999</v>
      </c>
      <c r="K5443" s="36">
        <v>0</v>
      </c>
      <c r="L5443" s="36">
        <v>100</v>
      </c>
      <c r="M5443" s="36">
        <v>1</v>
      </c>
      <c r="N5443" s="40" t="s">
        <v>9684</v>
      </c>
      <c r="O5443" s="37" t="s">
        <v>9844</v>
      </c>
      <c r="P5443" s="36">
        <v>207</v>
      </c>
      <c r="Q5443" s="37" t="s">
        <v>9266</v>
      </c>
    </row>
    <row r="5444" spans="1:17" ht="15" customHeight="1">
      <c r="A5444" s="35">
        <v>841003</v>
      </c>
      <c r="B5444" s="36" t="s">
        <v>10602</v>
      </c>
      <c r="C5444" s="37" t="s">
        <v>9240</v>
      </c>
      <c r="D5444" s="37" t="s">
        <v>9263</v>
      </c>
      <c r="E5444" s="35">
        <v>841003</v>
      </c>
      <c r="F5444" s="37" t="s">
        <v>13348</v>
      </c>
      <c r="G5444" s="36" t="s">
        <v>9253</v>
      </c>
      <c r="H5444" s="42">
        <v>5724620.6240866501</v>
      </c>
      <c r="I5444" s="39"/>
      <c r="J5444" s="42">
        <f t="shared" si="217"/>
        <v>5724620.6240866501</v>
      </c>
      <c r="K5444" s="43">
        <v>0</v>
      </c>
      <c r="L5444" s="36">
        <v>100</v>
      </c>
      <c r="M5444" s="36">
        <v>1</v>
      </c>
      <c r="N5444" s="40" t="s">
        <v>9684</v>
      </c>
      <c r="O5444" s="37" t="s">
        <v>9844</v>
      </c>
      <c r="P5444" s="36">
        <v>207</v>
      </c>
      <c r="Q5444" s="37" t="s">
        <v>9266</v>
      </c>
    </row>
    <row r="5445" spans="1:17" ht="15" customHeight="1">
      <c r="A5445" s="35">
        <v>840301</v>
      </c>
      <c r="B5445" s="36" t="s">
        <v>10602</v>
      </c>
      <c r="C5445" s="37" t="s">
        <v>9240</v>
      </c>
      <c r="D5445" s="37" t="s">
        <v>9315</v>
      </c>
      <c r="E5445" s="35" t="s">
        <v>13349</v>
      </c>
      <c r="F5445" s="37" t="s">
        <v>13350</v>
      </c>
      <c r="G5445" s="36" t="s">
        <v>9253</v>
      </c>
      <c r="H5445" s="42">
        <v>5724620.6240866501</v>
      </c>
      <c r="I5445" s="39"/>
      <c r="J5445" s="42">
        <f t="shared" si="217"/>
        <v>5724620.6240866501</v>
      </c>
      <c r="K5445" s="36">
        <v>0</v>
      </c>
      <c r="L5445" s="36">
        <v>100</v>
      </c>
      <c r="M5445" s="36">
        <v>1</v>
      </c>
      <c r="N5445" s="40" t="s">
        <v>9684</v>
      </c>
      <c r="O5445" s="37" t="s">
        <v>9844</v>
      </c>
      <c r="P5445" s="36">
        <v>231</v>
      </c>
      <c r="Q5445" s="37" t="s">
        <v>9317</v>
      </c>
    </row>
    <row r="5446" spans="1:17" ht="15" customHeight="1">
      <c r="A5446" s="35">
        <v>903602</v>
      </c>
      <c r="B5446" s="60" t="s">
        <v>10602</v>
      </c>
      <c r="C5446" s="37" t="s">
        <v>9251</v>
      </c>
      <c r="D5446" s="37" t="s">
        <v>9314</v>
      </c>
      <c r="E5446" s="35">
        <v>903602</v>
      </c>
      <c r="F5446" s="61" t="s">
        <v>4445</v>
      </c>
      <c r="G5446" s="60" t="s">
        <v>9253</v>
      </c>
      <c r="H5446" s="42">
        <v>98572.188000000009</v>
      </c>
      <c r="I5446" s="39"/>
      <c r="J5446" s="42">
        <f t="shared" si="217"/>
        <v>98572.188000000009</v>
      </c>
      <c r="K5446" s="62">
        <v>0</v>
      </c>
      <c r="L5446" s="60">
        <v>100</v>
      </c>
      <c r="M5446" s="60">
        <v>1</v>
      </c>
      <c r="N5446" s="63" t="s">
        <v>9254</v>
      </c>
      <c r="O5446" s="37" t="s">
        <v>9255</v>
      </c>
      <c r="P5446" s="36">
        <v>706</v>
      </c>
      <c r="Q5446" s="37" t="s">
        <v>9256</v>
      </c>
    </row>
    <row r="5447" spans="1:17" ht="15" customHeight="1">
      <c r="A5447" s="35">
        <v>908313</v>
      </c>
      <c r="B5447" s="60" t="s">
        <v>10602</v>
      </c>
      <c r="C5447" s="37" t="s">
        <v>9251</v>
      </c>
      <c r="D5447" s="37" t="s">
        <v>9314</v>
      </c>
      <c r="E5447" s="35">
        <v>908313</v>
      </c>
      <c r="F5447" s="61" t="s">
        <v>13351</v>
      </c>
      <c r="G5447" s="60" t="s">
        <v>9253</v>
      </c>
      <c r="H5447" s="42">
        <v>288219.0130347528</v>
      </c>
      <c r="I5447" s="39"/>
      <c r="J5447" s="42">
        <f t="shared" si="217"/>
        <v>288219.0130347528</v>
      </c>
      <c r="K5447" s="60">
        <v>0</v>
      </c>
      <c r="L5447" s="60">
        <v>100</v>
      </c>
      <c r="M5447" s="60">
        <v>1</v>
      </c>
      <c r="N5447" s="40" t="s">
        <v>9254</v>
      </c>
      <c r="O5447" s="37" t="s">
        <v>9255</v>
      </c>
      <c r="P5447" s="36">
        <v>706</v>
      </c>
      <c r="Q5447" s="37" t="s">
        <v>9256</v>
      </c>
    </row>
    <row r="5448" spans="1:17" ht="15" customHeight="1">
      <c r="A5448" s="35">
        <v>908312</v>
      </c>
      <c r="B5448" s="60" t="s">
        <v>10602</v>
      </c>
      <c r="C5448" s="37" t="s">
        <v>9251</v>
      </c>
      <c r="D5448" s="37" t="s">
        <v>9314</v>
      </c>
      <c r="E5448" s="35">
        <v>908312</v>
      </c>
      <c r="F5448" s="61" t="s">
        <v>13352</v>
      </c>
      <c r="G5448" s="60" t="s">
        <v>9253</v>
      </c>
      <c r="H5448" s="42">
        <v>277073.26893675001</v>
      </c>
      <c r="I5448" s="39"/>
      <c r="J5448" s="42">
        <f t="shared" si="217"/>
        <v>277073.26893675001</v>
      </c>
      <c r="K5448" s="62">
        <v>0</v>
      </c>
      <c r="L5448" s="62">
        <v>100</v>
      </c>
      <c r="M5448" s="60">
        <v>1</v>
      </c>
      <c r="N5448" s="40" t="s">
        <v>9254</v>
      </c>
      <c r="O5448" s="37" t="s">
        <v>9255</v>
      </c>
      <c r="P5448" s="36">
        <v>706</v>
      </c>
      <c r="Q5448" s="37" t="s">
        <v>9256</v>
      </c>
    </row>
    <row r="5449" spans="1:17" ht="15" customHeight="1">
      <c r="A5449" s="35">
        <v>908311</v>
      </c>
      <c r="B5449" s="60" t="s">
        <v>10602</v>
      </c>
      <c r="C5449" s="37" t="s">
        <v>9251</v>
      </c>
      <c r="D5449" s="37" t="s">
        <v>9314</v>
      </c>
      <c r="E5449" s="35">
        <v>908311</v>
      </c>
      <c r="F5449" s="61" t="s">
        <v>13353</v>
      </c>
      <c r="G5449" s="60" t="s">
        <v>9253</v>
      </c>
      <c r="H5449" s="42">
        <v>149181.6837654</v>
      </c>
      <c r="I5449" s="39"/>
      <c r="J5449" s="42">
        <f t="shared" si="217"/>
        <v>149181.6837654</v>
      </c>
      <c r="K5449" s="62">
        <v>0</v>
      </c>
      <c r="L5449" s="60">
        <v>100</v>
      </c>
      <c r="M5449" s="60">
        <v>1</v>
      </c>
      <c r="N5449" s="40" t="s">
        <v>9254</v>
      </c>
      <c r="O5449" s="37" t="s">
        <v>9255</v>
      </c>
      <c r="P5449" s="36">
        <v>706</v>
      </c>
      <c r="Q5449" s="37" t="s">
        <v>9256</v>
      </c>
    </row>
    <row r="5450" spans="1:17" ht="15" customHeight="1">
      <c r="A5450" s="35">
        <v>908310</v>
      </c>
      <c r="B5450" s="60" t="s">
        <v>10602</v>
      </c>
      <c r="C5450" s="37" t="s">
        <v>9251</v>
      </c>
      <c r="D5450" s="37" t="s">
        <v>9314</v>
      </c>
      <c r="E5450" s="35">
        <v>908310</v>
      </c>
      <c r="F5450" s="61" t="s">
        <v>13354</v>
      </c>
      <c r="G5450" s="60" t="s">
        <v>9253</v>
      </c>
      <c r="H5450" s="42">
        <v>288219.0130347528</v>
      </c>
      <c r="I5450" s="39"/>
      <c r="J5450" s="42">
        <f t="shared" si="217"/>
        <v>288219.0130347528</v>
      </c>
      <c r="K5450" s="60">
        <v>0</v>
      </c>
      <c r="L5450" s="60">
        <v>100</v>
      </c>
      <c r="M5450" s="60">
        <v>1</v>
      </c>
      <c r="N5450" s="40" t="s">
        <v>9254</v>
      </c>
      <c r="O5450" s="37" t="s">
        <v>9255</v>
      </c>
      <c r="P5450" s="36">
        <v>706</v>
      </c>
      <c r="Q5450" s="37" t="s">
        <v>9256</v>
      </c>
    </row>
    <row r="5451" spans="1:17" ht="15" customHeight="1">
      <c r="A5451" s="35">
        <v>908338</v>
      </c>
      <c r="B5451" s="60" t="s">
        <v>10602</v>
      </c>
      <c r="C5451" s="37" t="s">
        <v>9251</v>
      </c>
      <c r="D5451" s="37" t="s">
        <v>9314</v>
      </c>
      <c r="E5451" s="35">
        <v>908338</v>
      </c>
      <c r="F5451" s="64" t="s">
        <v>13355</v>
      </c>
      <c r="G5451" s="60" t="s">
        <v>9253</v>
      </c>
      <c r="H5451" s="42">
        <v>157033.35133199999</v>
      </c>
      <c r="I5451" s="39"/>
      <c r="J5451" s="42">
        <f t="shared" si="217"/>
        <v>157033.35133199999</v>
      </c>
      <c r="K5451" s="62">
        <v>0</v>
      </c>
      <c r="L5451" s="60">
        <v>100</v>
      </c>
      <c r="M5451" s="60">
        <v>1</v>
      </c>
      <c r="N5451" s="40" t="s">
        <v>9254</v>
      </c>
      <c r="O5451" s="37" t="s">
        <v>9255</v>
      </c>
      <c r="P5451" s="36">
        <v>706</v>
      </c>
      <c r="Q5451" s="37" t="s">
        <v>9256</v>
      </c>
    </row>
    <row r="5452" spans="1:17" ht="15" customHeight="1">
      <c r="A5452" s="35">
        <v>908309</v>
      </c>
      <c r="B5452" s="36" t="s">
        <v>10602</v>
      </c>
      <c r="C5452" s="37" t="s">
        <v>9251</v>
      </c>
      <c r="D5452" s="37" t="s">
        <v>9314</v>
      </c>
      <c r="E5452" s="35">
        <v>908309</v>
      </c>
      <c r="F5452" s="38" t="s">
        <v>13356</v>
      </c>
      <c r="G5452" s="36" t="s">
        <v>9253</v>
      </c>
      <c r="H5452" s="42">
        <v>251253.36213120003</v>
      </c>
      <c r="I5452" s="39"/>
      <c r="J5452" s="42">
        <f t="shared" si="217"/>
        <v>251253.36213120003</v>
      </c>
      <c r="K5452" s="43">
        <v>0</v>
      </c>
      <c r="L5452" s="36">
        <v>100</v>
      </c>
      <c r="M5452" s="36">
        <v>1</v>
      </c>
      <c r="N5452" s="40" t="s">
        <v>9254</v>
      </c>
      <c r="O5452" s="37" t="s">
        <v>9255</v>
      </c>
      <c r="P5452" s="36">
        <v>706</v>
      </c>
      <c r="Q5452" s="37" t="s">
        <v>9256</v>
      </c>
    </row>
    <row r="5453" spans="1:17" ht="15" customHeight="1">
      <c r="A5453" s="35">
        <v>905401</v>
      </c>
      <c r="B5453" s="60" t="s">
        <v>10602</v>
      </c>
      <c r="C5453" s="37" t="s">
        <v>9251</v>
      </c>
      <c r="D5453" s="37" t="s">
        <v>9314</v>
      </c>
      <c r="E5453" s="35">
        <v>905401</v>
      </c>
      <c r="F5453" s="61" t="s">
        <v>13357</v>
      </c>
      <c r="G5453" s="60" t="s">
        <v>9253</v>
      </c>
      <c r="H5453" s="42">
        <v>238690.69402464002</v>
      </c>
      <c r="I5453" s="39"/>
      <c r="J5453" s="42">
        <f t="shared" si="217"/>
        <v>238690.69402464002</v>
      </c>
      <c r="K5453" s="62">
        <v>0</v>
      </c>
      <c r="L5453" s="60">
        <v>100</v>
      </c>
      <c r="M5453" s="60">
        <v>1</v>
      </c>
      <c r="N5453" s="40" t="s">
        <v>9254</v>
      </c>
      <c r="O5453" s="37" t="s">
        <v>9255</v>
      </c>
      <c r="P5453" s="36">
        <v>706</v>
      </c>
      <c r="Q5453" s="37" t="s">
        <v>9256</v>
      </c>
    </row>
    <row r="5454" spans="1:17" ht="15" customHeight="1">
      <c r="A5454" s="35">
        <v>903601</v>
      </c>
      <c r="B5454" s="60" t="s">
        <v>10602</v>
      </c>
      <c r="C5454" s="37" t="s">
        <v>9251</v>
      </c>
      <c r="D5454" s="37" t="s">
        <v>9252</v>
      </c>
      <c r="E5454" s="35">
        <v>903601</v>
      </c>
      <c r="F5454" s="61" t="s">
        <v>13358</v>
      </c>
      <c r="G5454" s="60" t="s">
        <v>9253</v>
      </c>
      <c r="H5454" s="42">
        <v>94220.010799200012</v>
      </c>
      <c r="I5454" s="39"/>
      <c r="J5454" s="42">
        <f t="shared" si="217"/>
        <v>94220.010799200012</v>
      </c>
      <c r="K5454" s="62">
        <v>0</v>
      </c>
      <c r="L5454" s="60">
        <v>100</v>
      </c>
      <c r="M5454" s="60">
        <v>1</v>
      </c>
      <c r="N5454" s="40" t="s">
        <v>9254</v>
      </c>
      <c r="O5454" s="37" t="s">
        <v>9255</v>
      </c>
      <c r="P5454" s="36">
        <v>706</v>
      </c>
      <c r="Q5454" s="37" t="s">
        <v>9256</v>
      </c>
    </row>
    <row r="5455" spans="1:17" ht="15" customHeight="1">
      <c r="A5455" s="35">
        <v>906602</v>
      </c>
      <c r="B5455" s="60" t="s">
        <v>10602</v>
      </c>
      <c r="C5455" s="37" t="s">
        <v>9251</v>
      </c>
      <c r="D5455" s="61" t="s">
        <v>9257</v>
      </c>
      <c r="E5455" s="35">
        <v>906602</v>
      </c>
      <c r="F5455" s="61" t="s">
        <v>4648</v>
      </c>
      <c r="G5455" s="36" t="s">
        <v>9253</v>
      </c>
      <c r="H5455" s="42">
        <v>31406.670266400004</v>
      </c>
      <c r="I5455" s="39"/>
      <c r="J5455" s="42">
        <f t="shared" si="217"/>
        <v>31406.670266400004</v>
      </c>
      <c r="K5455" s="62">
        <v>0</v>
      </c>
      <c r="L5455" s="60">
        <v>100</v>
      </c>
      <c r="M5455" s="60">
        <v>1</v>
      </c>
      <c r="N5455" s="65" t="s">
        <v>9254</v>
      </c>
      <c r="O5455" s="66" t="s">
        <v>9255</v>
      </c>
      <c r="P5455" s="36">
        <v>706</v>
      </c>
      <c r="Q5455" s="37" t="s">
        <v>9256</v>
      </c>
    </row>
    <row r="5456" spans="1:17" ht="15" customHeight="1">
      <c r="A5456" s="35">
        <v>903002</v>
      </c>
      <c r="B5456" s="60" t="s">
        <v>10602</v>
      </c>
      <c r="C5456" s="37" t="s">
        <v>9251</v>
      </c>
      <c r="D5456" s="61" t="s">
        <v>9257</v>
      </c>
      <c r="E5456" s="35">
        <v>903002</v>
      </c>
      <c r="F5456" s="64" t="s">
        <v>13359</v>
      </c>
      <c r="G5456" s="36" t="s">
        <v>9253</v>
      </c>
      <c r="H5456" s="42">
        <v>76553.758774350004</v>
      </c>
      <c r="I5456" s="39"/>
      <c r="J5456" s="42">
        <f t="shared" si="217"/>
        <v>76553.758774350004</v>
      </c>
      <c r="K5456" s="62">
        <v>0</v>
      </c>
      <c r="L5456" s="60">
        <v>100</v>
      </c>
      <c r="M5456" s="60">
        <v>1</v>
      </c>
      <c r="N5456" s="65" t="s">
        <v>9254</v>
      </c>
      <c r="O5456" s="66" t="s">
        <v>9255</v>
      </c>
      <c r="P5456" s="36">
        <v>706</v>
      </c>
      <c r="Q5456" s="37" t="s">
        <v>9256</v>
      </c>
    </row>
    <row r="5457" spans="1:17" ht="15" customHeight="1">
      <c r="A5457" s="35">
        <v>903001</v>
      </c>
      <c r="B5457" s="60" t="s">
        <v>10602</v>
      </c>
      <c r="C5457" s="37" t="s">
        <v>9251</v>
      </c>
      <c r="D5457" s="61" t="s">
        <v>9314</v>
      </c>
      <c r="E5457" s="35">
        <v>903001</v>
      </c>
      <c r="F5457" s="61" t="s">
        <v>13360</v>
      </c>
      <c r="G5457" s="36" t="s">
        <v>9253</v>
      </c>
      <c r="H5457" s="42">
        <v>123663.76417395001</v>
      </c>
      <c r="I5457" s="39"/>
      <c r="J5457" s="42">
        <f t="shared" si="217"/>
        <v>123663.76417395001</v>
      </c>
      <c r="K5457" s="62">
        <v>0</v>
      </c>
      <c r="L5457" s="60">
        <v>100</v>
      </c>
      <c r="M5457" s="60">
        <v>1</v>
      </c>
      <c r="N5457" s="65" t="s">
        <v>9254</v>
      </c>
      <c r="O5457" s="66" t="s">
        <v>9255</v>
      </c>
      <c r="P5457" s="36">
        <v>706</v>
      </c>
      <c r="Q5457" s="37" t="s">
        <v>9256</v>
      </c>
    </row>
    <row r="5458" spans="1:17" ht="15" customHeight="1">
      <c r="A5458" s="35">
        <v>903407</v>
      </c>
      <c r="B5458" s="60" t="s">
        <v>10602</v>
      </c>
      <c r="C5458" s="61" t="s">
        <v>9251</v>
      </c>
      <c r="D5458" s="61" t="s">
        <v>9314</v>
      </c>
      <c r="E5458" s="35">
        <v>903407</v>
      </c>
      <c r="F5458" s="61" t="s">
        <v>13361</v>
      </c>
      <c r="G5458" s="36" t="s">
        <v>9253</v>
      </c>
      <c r="H5458" s="42">
        <v>133478.34863219998</v>
      </c>
      <c r="I5458" s="39"/>
      <c r="J5458" s="42">
        <f t="shared" si="217"/>
        <v>133478.34863219998</v>
      </c>
      <c r="K5458" s="62">
        <v>0</v>
      </c>
      <c r="L5458" s="60">
        <v>100</v>
      </c>
      <c r="M5458" s="60">
        <v>1</v>
      </c>
      <c r="N5458" s="65" t="s">
        <v>9254</v>
      </c>
      <c r="O5458" s="66" t="s">
        <v>9255</v>
      </c>
      <c r="P5458" s="36">
        <v>706</v>
      </c>
      <c r="Q5458" s="37" t="s">
        <v>9256</v>
      </c>
    </row>
    <row r="5459" spans="1:17" ht="15" customHeight="1">
      <c r="A5459" s="35">
        <v>903405</v>
      </c>
      <c r="B5459" s="60" t="s">
        <v>10602</v>
      </c>
      <c r="C5459" s="37" t="s">
        <v>9251</v>
      </c>
      <c r="D5459" s="61" t="s">
        <v>9314</v>
      </c>
      <c r="E5459" s="35">
        <v>903405</v>
      </c>
      <c r="F5459" s="61" t="s">
        <v>13362</v>
      </c>
      <c r="G5459" s="36" t="s">
        <v>9253</v>
      </c>
      <c r="H5459" s="42">
        <v>46619.276176687512</v>
      </c>
      <c r="I5459" s="39"/>
      <c r="J5459" s="42">
        <f t="shared" si="217"/>
        <v>46619.276176687512</v>
      </c>
      <c r="K5459" s="62">
        <v>0</v>
      </c>
      <c r="L5459" s="60">
        <v>100</v>
      </c>
      <c r="M5459" s="60">
        <v>1</v>
      </c>
      <c r="N5459" s="65" t="s">
        <v>9254</v>
      </c>
      <c r="O5459" s="66" t="s">
        <v>9255</v>
      </c>
      <c r="P5459" s="36">
        <v>706</v>
      </c>
      <c r="Q5459" s="37" t="s">
        <v>9256</v>
      </c>
    </row>
    <row r="5460" spans="1:17" ht="15" customHeight="1">
      <c r="A5460" s="35">
        <v>903403</v>
      </c>
      <c r="B5460" s="60" t="s">
        <v>10602</v>
      </c>
      <c r="C5460" s="37" t="s">
        <v>9251</v>
      </c>
      <c r="D5460" s="61" t="s">
        <v>9314</v>
      </c>
      <c r="E5460" s="35">
        <v>903403</v>
      </c>
      <c r="F5460" s="61" t="s">
        <v>13363</v>
      </c>
      <c r="G5460" s="36" t="s">
        <v>9253</v>
      </c>
      <c r="H5460" s="42">
        <v>417159.09781345807</v>
      </c>
      <c r="I5460" s="39"/>
      <c r="J5460" s="42">
        <f t="shared" si="217"/>
        <v>417159.09781345807</v>
      </c>
      <c r="K5460" s="60">
        <v>0</v>
      </c>
      <c r="L5460" s="60">
        <v>100</v>
      </c>
      <c r="M5460" s="60">
        <v>1</v>
      </c>
      <c r="N5460" s="65" t="s">
        <v>9254</v>
      </c>
      <c r="O5460" s="66" t="s">
        <v>9255</v>
      </c>
      <c r="P5460" s="36">
        <v>706</v>
      </c>
      <c r="Q5460" s="37" t="s">
        <v>9256</v>
      </c>
    </row>
    <row r="5461" spans="1:17" ht="15" customHeight="1">
      <c r="A5461" s="35">
        <v>904802</v>
      </c>
      <c r="B5461" s="60" t="s">
        <v>10602</v>
      </c>
      <c r="C5461" s="37" t="s">
        <v>9251</v>
      </c>
      <c r="D5461" s="61" t="s">
        <v>9314</v>
      </c>
      <c r="E5461" s="35">
        <v>904802</v>
      </c>
      <c r="F5461" s="61" t="s">
        <v>13364</v>
      </c>
      <c r="G5461" s="36" t="s">
        <v>9253</v>
      </c>
      <c r="H5461" s="42">
        <v>96182.927690849989</v>
      </c>
      <c r="I5461" s="39"/>
      <c r="J5461" s="42">
        <f t="shared" ref="J5461:J5524" si="218">H5461</f>
        <v>96182.927690849989</v>
      </c>
      <c r="K5461" s="62">
        <v>0</v>
      </c>
      <c r="L5461" s="60">
        <v>100</v>
      </c>
      <c r="M5461" s="60">
        <v>1</v>
      </c>
      <c r="N5461" s="65" t="s">
        <v>9254</v>
      </c>
      <c r="O5461" s="66" t="s">
        <v>9255</v>
      </c>
      <c r="P5461" s="36">
        <v>706</v>
      </c>
      <c r="Q5461" s="37" t="s">
        <v>9256</v>
      </c>
    </row>
    <row r="5462" spans="1:17" ht="15" customHeight="1">
      <c r="A5462" s="35">
        <v>904801</v>
      </c>
      <c r="B5462" s="60" t="s">
        <v>10602</v>
      </c>
      <c r="C5462" s="37" t="s">
        <v>9251</v>
      </c>
      <c r="D5462" s="61" t="s">
        <v>9314</v>
      </c>
      <c r="E5462" s="35">
        <v>904801</v>
      </c>
      <c r="F5462" s="61" t="s">
        <v>4878</v>
      </c>
      <c r="G5462" s="36" t="s">
        <v>9253</v>
      </c>
      <c r="H5462" s="42">
        <v>76553.758774350004</v>
      </c>
      <c r="I5462" s="39"/>
      <c r="J5462" s="42">
        <f t="shared" si="218"/>
        <v>76553.758774350004</v>
      </c>
      <c r="K5462" s="62">
        <v>0</v>
      </c>
      <c r="L5462" s="60">
        <v>100</v>
      </c>
      <c r="M5462" s="60">
        <v>1</v>
      </c>
      <c r="N5462" s="65" t="s">
        <v>9254</v>
      </c>
      <c r="O5462" s="66" t="s">
        <v>9255</v>
      </c>
      <c r="P5462" s="36">
        <v>706</v>
      </c>
      <c r="Q5462" s="37" t="s">
        <v>9256</v>
      </c>
    </row>
    <row r="5463" spans="1:17" ht="15" customHeight="1">
      <c r="A5463" s="35">
        <v>903402</v>
      </c>
      <c r="B5463" s="60" t="s">
        <v>10602</v>
      </c>
      <c r="C5463" s="37" t="s">
        <v>9251</v>
      </c>
      <c r="D5463" s="61" t="s">
        <v>9314</v>
      </c>
      <c r="E5463" s="35">
        <v>903402</v>
      </c>
      <c r="F5463" s="61" t="s">
        <v>13365</v>
      </c>
      <c r="G5463" s="36" t="s">
        <v>9253</v>
      </c>
      <c r="H5463" s="42">
        <v>41070.261117599999</v>
      </c>
      <c r="I5463" s="39"/>
      <c r="J5463" s="42">
        <f t="shared" si="218"/>
        <v>41070.261117599999</v>
      </c>
      <c r="K5463" s="62">
        <v>0</v>
      </c>
      <c r="L5463" s="60">
        <v>100</v>
      </c>
      <c r="M5463" s="60">
        <v>1</v>
      </c>
      <c r="N5463" s="65" t="s">
        <v>9254</v>
      </c>
      <c r="O5463" s="66" t="s">
        <v>9255</v>
      </c>
      <c r="P5463" s="36">
        <v>706</v>
      </c>
      <c r="Q5463" s="37" t="s">
        <v>9256</v>
      </c>
    </row>
    <row r="5464" spans="1:17" ht="15" customHeight="1">
      <c r="A5464" s="35">
        <v>905707</v>
      </c>
      <c r="B5464" s="60" t="s">
        <v>10602</v>
      </c>
      <c r="C5464" s="37" t="s">
        <v>9251</v>
      </c>
      <c r="D5464" s="61" t="s">
        <v>9314</v>
      </c>
      <c r="E5464" s="35">
        <v>905707</v>
      </c>
      <c r="F5464" s="64" t="s">
        <v>13366</v>
      </c>
      <c r="G5464" s="36" t="s">
        <v>9253</v>
      </c>
      <c r="H5464" s="42">
        <v>78516.675665999996</v>
      </c>
      <c r="I5464" s="39"/>
      <c r="J5464" s="42">
        <f t="shared" si="218"/>
        <v>78516.675665999996</v>
      </c>
      <c r="K5464" s="62">
        <v>0</v>
      </c>
      <c r="L5464" s="60">
        <v>100</v>
      </c>
      <c r="M5464" s="60">
        <v>1</v>
      </c>
      <c r="N5464" s="65" t="s">
        <v>9254</v>
      </c>
      <c r="O5464" s="66" t="s">
        <v>9255</v>
      </c>
      <c r="P5464" s="36">
        <v>706</v>
      </c>
      <c r="Q5464" s="37" t="s">
        <v>9256</v>
      </c>
    </row>
    <row r="5465" spans="1:17" ht="15" customHeight="1">
      <c r="A5465" s="35">
        <v>905704</v>
      </c>
      <c r="B5465" s="60" t="s">
        <v>10602</v>
      </c>
      <c r="C5465" s="37" t="s">
        <v>9251</v>
      </c>
      <c r="D5465" s="61" t="s">
        <v>9314</v>
      </c>
      <c r="E5465" s="35">
        <v>905704</v>
      </c>
      <c r="F5465" s="61" t="s">
        <v>13367</v>
      </c>
      <c r="G5465" s="36" t="s">
        <v>9253</v>
      </c>
      <c r="H5465" s="42">
        <v>89509.010259240007</v>
      </c>
      <c r="I5465" s="39"/>
      <c r="J5465" s="42">
        <f t="shared" si="218"/>
        <v>89509.010259240007</v>
      </c>
      <c r="K5465" s="62">
        <v>0</v>
      </c>
      <c r="L5465" s="60">
        <v>100</v>
      </c>
      <c r="M5465" s="60">
        <v>1</v>
      </c>
      <c r="N5465" s="65" t="s">
        <v>9254</v>
      </c>
      <c r="O5465" s="66" t="s">
        <v>9255</v>
      </c>
      <c r="P5465" s="36">
        <v>706</v>
      </c>
      <c r="Q5465" s="37" t="s">
        <v>9256</v>
      </c>
    </row>
    <row r="5466" spans="1:17" ht="15" customHeight="1">
      <c r="A5466" s="35">
        <v>903804</v>
      </c>
      <c r="B5466" s="60" t="s">
        <v>10602</v>
      </c>
      <c r="C5466" s="61" t="s">
        <v>9251</v>
      </c>
      <c r="D5466" s="61" t="s">
        <v>9252</v>
      </c>
      <c r="E5466" s="35">
        <v>903804</v>
      </c>
      <c r="F5466" s="61" t="s">
        <v>4453</v>
      </c>
      <c r="G5466" s="36" t="s">
        <v>9253</v>
      </c>
      <c r="H5466" s="42">
        <v>11777.501349900002</v>
      </c>
      <c r="I5466" s="39"/>
      <c r="J5466" s="42">
        <f t="shared" si="218"/>
        <v>11777.501349900002</v>
      </c>
      <c r="K5466" s="62">
        <v>0</v>
      </c>
      <c r="L5466" s="60">
        <v>100</v>
      </c>
      <c r="M5466" s="60">
        <v>1</v>
      </c>
      <c r="N5466" s="65" t="s">
        <v>9254</v>
      </c>
      <c r="O5466" s="66" t="s">
        <v>9255</v>
      </c>
      <c r="P5466" s="36">
        <v>706</v>
      </c>
      <c r="Q5466" s="37" t="s">
        <v>9256</v>
      </c>
    </row>
    <row r="5467" spans="1:17" ht="15" customHeight="1">
      <c r="A5467" s="35">
        <v>902003</v>
      </c>
      <c r="B5467" s="60" t="s">
        <v>10602</v>
      </c>
      <c r="C5467" s="61" t="s">
        <v>9251</v>
      </c>
      <c r="D5467" s="61" t="s">
        <v>9346</v>
      </c>
      <c r="E5467" s="35">
        <v>902003</v>
      </c>
      <c r="F5467" s="64" t="s">
        <v>13368</v>
      </c>
      <c r="G5467" s="36" t="s">
        <v>9253</v>
      </c>
      <c r="H5467" s="42">
        <v>293659.08</v>
      </c>
      <c r="I5467" s="39"/>
      <c r="J5467" s="42">
        <f t="shared" si="218"/>
        <v>293659.08</v>
      </c>
      <c r="K5467" s="62">
        <v>0</v>
      </c>
      <c r="L5467" s="60">
        <v>100</v>
      </c>
      <c r="M5467" s="60">
        <v>1</v>
      </c>
      <c r="N5467" s="65" t="s">
        <v>9254</v>
      </c>
      <c r="O5467" s="66" t="s">
        <v>9255</v>
      </c>
      <c r="P5467" s="36">
        <v>706</v>
      </c>
      <c r="Q5467" s="37" t="s">
        <v>9256</v>
      </c>
    </row>
    <row r="5468" spans="1:17" ht="15" customHeight="1">
      <c r="A5468" s="35">
        <v>902002</v>
      </c>
      <c r="B5468" s="60" t="s">
        <v>10602</v>
      </c>
      <c r="C5468" s="37" t="s">
        <v>9251</v>
      </c>
      <c r="D5468" s="61" t="s">
        <v>9346</v>
      </c>
      <c r="E5468" s="35">
        <v>902002</v>
      </c>
      <c r="F5468" s="64" t="s">
        <v>4378</v>
      </c>
      <c r="G5468" s="36" t="s">
        <v>9253</v>
      </c>
      <c r="H5468" s="42">
        <v>372404.60400000005</v>
      </c>
      <c r="I5468" s="39"/>
      <c r="J5468" s="42">
        <f t="shared" si="218"/>
        <v>372404.60400000005</v>
      </c>
      <c r="K5468" s="62">
        <v>0</v>
      </c>
      <c r="L5468" s="60">
        <v>100</v>
      </c>
      <c r="M5468" s="60">
        <v>1</v>
      </c>
      <c r="N5468" s="65" t="s">
        <v>9254</v>
      </c>
      <c r="O5468" s="66" t="s">
        <v>9255</v>
      </c>
      <c r="P5468" s="36">
        <v>706</v>
      </c>
      <c r="Q5468" s="37" t="s">
        <v>9256</v>
      </c>
    </row>
    <row r="5469" spans="1:17" ht="15" customHeight="1">
      <c r="A5469" s="35">
        <v>906901</v>
      </c>
      <c r="B5469" s="60" t="s">
        <v>10602</v>
      </c>
      <c r="C5469" s="37" t="s">
        <v>9251</v>
      </c>
      <c r="D5469" s="61" t="s">
        <v>9257</v>
      </c>
      <c r="E5469" s="35">
        <v>906901</v>
      </c>
      <c r="F5469" s="61" t="s">
        <v>13369</v>
      </c>
      <c r="G5469" s="36" t="s">
        <v>9253</v>
      </c>
      <c r="H5469" s="42">
        <v>27480.836483099996</v>
      </c>
      <c r="I5469" s="39"/>
      <c r="J5469" s="42">
        <f t="shared" si="218"/>
        <v>27480.836483099996</v>
      </c>
      <c r="K5469" s="62">
        <v>0</v>
      </c>
      <c r="L5469" s="60">
        <v>100</v>
      </c>
      <c r="M5469" s="60">
        <v>1</v>
      </c>
      <c r="N5469" s="65" t="s">
        <v>9254</v>
      </c>
      <c r="O5469" s="66" t="s">
        <v>9255</v>
      </c>
      <c r="P5469" s="36">
        <v>706</v>
      </c>
      <c r="Q5469" s="37" t="s">
        <v>9256</v>
      </c>
    </row>
    <row r="5470" spans="1:17" ht="15" customHeight="1">
      <c r="A5470" s="35">
        <v>911028</v>
      </c>
      <c r="B5470" s="60" t="s">
        <v>10602</v>
      </c>
      <c r="C5470" s="37" t="s">
        <v>9251</v>
      </c>
      <c r="D5470" s="61" t="s">
        <v>9314</v>
      </c>
      <c r="E5470" s="35">
        <v>911028</v>
      </c>
      <c r="F5470" s="64" t="s">
        <v>5291</v>
      </c>
      <c r="G5470" s="50" t="s">
        <v>9253</v>
      </c>
      <c r="H5470" s="42">
        <v>291059.16839999997</v>
      </c>
      <c r="I5470" s="39"/>
      <c r="J5470" s="42">
        <f t="shared" si="218"/>
        <v>291059.16839999997</v>
      </c>
      <c r="K5470" s="60">
        <v>0</v>
      </c>
      <c r="L5470" s="60">
        <v>100</v>
      </c>
      <c r="M5470" s="60">
        <v>1</v>
      </c>
      <c r="N5470" s="65" t="s">
        <v>9254</v>
      </c>
      <c r="O5470" s="66" t="s">
        <v>11724</v>
      </c>
      <c r="P5470" s="36">
        <v>706</v>
      </c>
      <c r="Q5470" s="37" t="s">
        <v>9256</v>
      </c>
    </row>
    <row r="5471" spans="1:17" ht="15" customHeight="1">
      <c r="A5471" s="35">
        <v>992506</v>
      </c>
      <c r="B5471" s="60" t="s">
        <v>10602</v>
      </c>
      <c r="C5471" s="37" t="s">
        <v>9355</v>
      </c>
      <c r="D5471" s="61" t="s">
        <v>9356</v>
      </c>
      <c r="E5471" s="35">
        <v>992506</v>
      </c>
      <c r="F5471" s="61" t="s">
        <v>8612</v>
      </c>
      <c r="G5471" s="36" t="s">
        <v>9253</v>
      </c>
      <c r="H5471" s="42">
        <v>25668913.1985</v>
      </c>
      <c r="I5471" s="39"/>
      <c r="J5471" s="42">
        <f t="shared" si="218"/>
        <v>25668913.1985</v>
      </c>
      <c r="K5471" s="60">
        <v>0</v>
      </c>
      <c r="L5471" s="60">
        <v>100</v>
      </c>
      <c r="M5471" s="60">
        <v>1</v>
      </c>
      <c r="N5471" s="66" t="s">
        <v>13370</v>
      </c>
      <c r="O5471" s="66" t="s">
        <v>13371</v>
      </c>
      <c r="P5471" s="36">
        <v>711</v>
      </c>
      <c r="Q5471" s="37" t="s">
        <v>10785</v>
      </c>
    </row>
    <row r="5472" spans="1:17" ht="15" customHeight="1">
      <c r="A5472" s="35">
        <v>992507</v>
      </c>
      <c r="B5472" s="60" t="s">
        <v>10602</v>
      </c>
      <c r="C5472" s="37" t="s">
        <v>9355</v>
      </c>
      <c r="D5472" s="61" t="s">
        <v>9356</v>
      </c>
      <c r="E5472" s="35">
        <v>992507</v>
      </c>
      <c r="F5472" s="61" t="s">
        <v>13372</v>
      </c>
      <c r="G5472" s="36" t="s">
        <v>9253</v>
      </c>
      <c r="H5472" s="42">
        <v>222895756.89810002</v>
      </c>
      <c r="I5472" s="39"/>
      <c r="J5472" s="42">
        <f t="shared" si="218"/>
        <v>222895756.89810002</v>
      </c>
      <c r="K5472" s="60">
        <v>0</v>
      </c>
      <c r="L5472" s="60">
        <v>100</v>
      </c>
      <c r="M5472" s="60">
        <v>1</v>
      </c>
      <c r="N5472" s="66" t="s">
        <v>13373</v>
      </c>
      <c r="O5472" s="66" t="s">
        <v>13374</v>
      </c>
      <c r="P5472" s="36">
        <v>709</v>
      </c>
      <c r="Q5472" s="37" t="s">
        <v>9359</v>
      </c>
    </row>
    <row r="5473" spans="1:17" ht="15" customHeight="1">
      <c r="A5473" s="35">
        <v>908812</v>
      </c>
      <c r="B5473" s="36" t="s">
        <v>10602</v>
      </c>
      <c r="C5473" s="37" t="s">
        <v>9251</v>
      </c>
      <c r="D5473" s="37" t="s">
        <v>9257</v>
      </c>
      <c r="E5473" s="35">
        <v>908812</v>
      </c>
      <c r="F5473" s="38" t="s">
        <v>13375</v>
      </c>
      <c r="G5473" s="36" t="s">
        <v>9253</v>
      </c>
      <c r="H5473" s="42">
        <v>870502.77600000019</v>
      </c>
      <c r="I5473" s="39"/>
      <c r="J5473" s="42">
        <f t="shared" si="218"/>
        <v>870502.77600000019</v>
      </c>
      <c r="K5473" s="43">
        <v>0</v>
      </c>
      <c r="L5473" s="36">
        <v>100</v>
      </c>
      <c r="M5473" s="36">
        <v>1</v>
      </c>
      <c r="N5473" s="40" t="s">
        <v>9254</v>
      </c>
      <c r="O5473" s="37" t="s">
        <v>9255</v>
      </c>
      <c r="P5473" s="36">
        <v>706</v>
      </c>
      <c r="Q5473" s="37" t="s">
        <v>9256</v>
      </c>
    </row>
    <row r="5474" spans="1:17" ht="15" customHeight="1">
      <c r="A5474" s="35">
        <v>906301</v>
      </c>
      <c r="B5474" s="36" t="s">
        <v>10602</v>
      </c>
      <c r="C5474" s="37" t="s">
        <v>9251</v>
      </c>
      <c r="D5474" s="37" t="s">
        <v>9257</v>
      </c>
      <c r="E5474" s="35">
        <v>906301</v>
      </c>
      <c r="F5474" s="37" t="s">
        <v>13376</v>
      </c>
      <c r="G5474" s="36" t="s">
        <v>9253</v>
      </c>
      <c r="H5474" s="42">
        <v>62813.340532800008</v>
      </c>
      <c r="I5474" s="39"/>
      <c r="J5474" s="42">
        <f t="shared" si="218"/>
        <v>62813.340532800008</v>
      </c>
      <c r="K5474" s="43">
        <v>0</v>
      </c>
      <c r="L5474" s="36">
        <v>100</v>
      </c>
      <c r="M5474" s="36">
        <v>1</v>
      </c>
      <c r="N5474" s="40" t="s">
        <v>9254</v>
      </c>
      <c r="O5474" s="37" t="s">
        <v>9255</v>
      </c>
      <c r="P5474" s="36">
        <v>706</v>
      </c>
      <c r="Q5474" s="37" t="s">
        <v>9256</v>
      </c>
    </row>
    <row r="5475" spans="1:17" ht="15" customHeight="1">
      <c r="A5475" s="35">
        <v>903401</v>
      </c>
      <c r="B5475" s="36" t="s">
        <v>10602</v>
      </c>
      <c r="C5475" s="37" t="s">
        <v>9251</v>
      </c>
      <c r="D5475" s="37" t="s">
        <v>9314</v>
      </c>
      <c r="E5475" s="35">
        <v>903401</v>
      </c>
      <c r="F5475" s="38" t="s">
        <v>4843</v>
      </c>
      <c r="G5475" s="36" t="s">
        <v>9253</v>
      </c>
      <c r="H5475" s="42">
        <v>41221.254724650003</v>
      </c>
      <c r="I5475" s="39"/>
      <c r="J5475" s="42">
        <f t="shared" si="218"/>
        <v>41221.254724650003</v>
      </c>
      <c r="K5475" s="43">
        <v>0</v>
      </c>
      <c r="L5475" s="36">
        <v>100</v>
      </c>
      <c r="M5475" s="36">
        <v>1</v>
      </c>
      <c r="N5475" s="40" t="s">
        <v>9254</v>
      </c>
      <c r="O5475" s="37" t="s">
        <v>9255</v>
      </c>
      <c r="P5475" s="36">
        <v>706</v>
      </c>
      <c r="Q5475" s="37" t="s">
        <v>9256</v>
      </c>
    </row>
    <row r="5476" spans="1:17" ht="15" customHeight="1">
      <c r="A5476" s="35">
        <v>602002</v>
      </c>
      <c r="B5476" s="36" t="s">
        <v>10602</v>
      </c>
      <c r="C5476" s="37" t="s">
        <v>9240</v>
      </c>
      <c r="D5476" s="37" t="s">
        <v>9260</v>
      </c>
      <c r="E5476" s="35">
        <v>602002</v>
      </c>
      <c r="F5476" s="38" t="s">
        <v>13377</v>
      </c>
      <c r="G5476" s="36" t="s">
        <v>9253</v>
      </c>
      <c r="H5476" s="42">
        <v>3800056.1086273501</v>
      </c>
      <c r="I5476" s="39"/>
      <c r="J5476" s="42">
        <f t="shared" si="218"/>
        <v>3800056.1086273501</v>
      </c>
      <c r="K5476" s="43">
        <v>0</v>
      </c>
      <c r="L5476" s="36">
        <v>100</v>
      </c>
      <c r="M5476" s="36">
        <v>1</v>
      </c>
      <c r="N5476" s="40" t="s">
        <v>9684</v>
      </c>
      <c r="O5476" s="37" t="s">
        <v>9844</v>
      </c>
      <c r="P5476" s="36">
        <v>215</v>
      </c>
      <c r="Q5476" s="37" t="s">
        <v>9262</v>
      </c>
    </row>
    <row r="5477" spans="1:17" ht="15" customHeight="1">
      <c r="A5477" s="35">
        <v>602003</v>
      </c>
      <c r="B5477" s="36" t="s">
        <v>10602</v>
      </c>
      <c r="C5477" s="37" t="s">
        <v>9240</v>
      </c>
      <c r="D5477" s="37" t="s">
        <v>9260</v>
      </c>
      <c r="E5477" s="35" t="s">
        <v>13378</v>
      </c>
      <c r="F5477" s="38" t="s">
        <v>2413</v>
      </c>
      <c r="G5477" s="36" t="s">
        <v>9253</v>
      </c>
      <c r="H5477" s="42">
        <v>3800056.1086273501</v>
      </c>
      <c r="I5477" s="39"/>
      <c r="J5477" s="42">
        <f t="shared" si="218"/>
        <v>3800056.1086273501</v>
      </c>
      <c r="K5477" s="43">
        <v>0</v>
      </c>
      <c r="L5477" s="36">
        <v>100</v>
      </c>
      <c r="M5477" s="36">
        <v>1</v>
      </c>
      <c r="N5477" s="40" t="s">
        <v>9684</v>
      </c>
      <c r="O5477" s="37" t="s">
        <v>10666</v>
      </c>
      <c r="P5477" s="36">
        <v>215</v>
      </c>
      <c r="Q5477" s="37" t="s">
        <v>9262</v>
      </c>
    </row>
    <row r="5478" spans="1:17" ht="15" customHeight="1">
      <c r="A5478" s="35">
        <v>286102</v>
      </c>
      <c r="B5478" s="36" t="s">
        <v>10602</v>
      </c>
      <c r="C5478" s="37" t="s">
        <v>9240</v>
      </c>
      <c r="D5478" s="37" t="s">
        <v>9311</v>
      </c>
      <c r="E5478" s="35">
        <v>286102</v>
      </c>
      <c r="F5478" s="37" t="s">
        <v>13379</v>
      </c>
      <c r="G5478" s="36" t="s">
        <v>9253</v>
      </c>
      <c r="H5478" s="42">
        <v>911818.45755000005</v>
      </c>
      <c r="I5478" s="39"/>
      <c r="J5478" s="42">
        <f t="shared" si="218"/>
        <v>911818.45755000005</v>
      </c>
      <c r="K5478" s="36">
        <v>0</v>
      </c>
      <c r="L5478" s="36">
        <v>100</v>
      </c>
      <c r="M5478" s="36">
        <v>1</v>
      </c>
      <c r="N5478" s="40" t="s">
        <v>9868</v>
      </c>
      <c r="O5478" s="37" t="s">
        <v>13030</v>
      </c>
      <c r="P5478" s="36">
        <v>209</v>
      </c>
      <c r="Q5478" s="37" t="s">
        <v>9312</v>
      </c>
    </row>
    <row r="5479" spans="1:17" ht="15" customHeight="1">
      <c r="A5479" s="35">
        <v>906050</v>
      </c>
      <c r="B5479" s="36" t="s">
        <v>10602</v>
      </c>
      <c r="C5479" s="37" t="s">
        <v>9251</v>
      </c>
      <c r="D5479" s="37" t="s">
        <v>9257</v>
      </c>
      <c r="E5479" s="35">
        <v>906050</v>
      </c>
      <c r="F5479" s="37" t="s">
        <v>13380</v>
      </c>
      <c r="G5479" s="36" t="s">
        <v>9253</v>
      </c>
      <c r="H5479" s="42">
        <v>73835.873847450013</v>
      </c>
      <c r="I5479" s="39"/>
      <c r="J5479" s="42">
        <f t="shared" si="218"/>
        <v>73835.873847450013</v>
      </c>
      <c r="K5479" s="36">
        <v>0</v>
      </c>
      <c r="L5479" s="36">
        <v>100</v>
      </c>
      <c r="M5479" s="36">
        <v>1</v>
      </c>
      <c r="N5479" s="40" t="s">
        <v>9254</v>
      </c>
      <c r="O5479" s="37" t="s">
        <v>9255</v>
      </c>
      <c r="P5479" s="36">
        <v>706</v>
      </c>
      <c r="Q5479" s="37" t="s">
        <v>9256</v>
      </c>
    </row>
    <row r="5480" spans="1:17" ht="15" customHeight="1">
      <c r="A5480" s="35">
        <v>902072</v>
      </c>
      <c r="B5480" s="36" t="s">
        <v>10602</v>
      </c>
      <c r="C5480" s="37" t="s">
        <v>9251</v>
      </c>
      <c r="D5480" s="37" t="s">
        <v>9346</v>
      </c>
      <c r="E5480" s="35">
        <v>902072</v>
      </c>
      <c r="F5480" s="37" t="s">
        <v>4403</v>
      </c>
      <c r="G5480" s="36" t="s">
        <v>9253</v>
      </c>
      <c r="H5480" s="42">
        <v>244911.63063509998</v>
      </c>
      <c r="I5480" s="39"/>
      <c r="J5480" s="42">
        <f t="shared" si="218"/>
        <v>244911.63063509998</v>
      </c>
      <c r="K5480" s="36">
        <v>0</v>
      </c>
      <c r="L5480" s="36">
        <v>100</v>
      </c>
      <c r="M5480" s="36">
        <v>1</v>
      </c>
      <c r="N5480" s="40" t="s">
        <v>9254</v>
      </c>
      <c r="O5480" s="37" t="s">
        <v>9255</v>
      </c>
      <c r="P5480" s="36">
        <v>706</v>
      </c>
      <c r="Q5480" s="37" t="s">
        <v>9256</v>
      </c>
    </row>
    <row r="5481" spans="1:17" ht="15" customHeight="1">
      <c r="A5481" s="35">
        <v>818302</v>
      </c>
      <c r="B5481" s="36" t="s">
        <v>10602</v>
      </c>
      <c r="C5481" s="37" t="s">
        <v>9240</v>
      </c>
      <c r="D5481" s="37" t="s">
        <v>9263</v>
      </c>
      <c r="E5481" s="35">
        <v>818302</v>
      </c>
      <c r="F5481" s="38" t="s">
        <v>13381</v>
      </c>
      <c r="G5481" s="36" t="s">
        <v>9253</v>
      </c>
      <c r="H5481" s="42">
        <v>5812196.9161756504</v>
      </c>
      <c r="I5481" s="39"/>
      <c r="J5481" s="42">
        <f t="shared" si="218"/>
        <v>5812196.9161756504</v>
      </c>
      <c r="K5481" s="43">
        <v>0</v>
      </c>
      <c r="L5481" s="36">
        <v>100</v>
      </c>
      <c r="M5481" s="36">
        <v>1</v>
      </c>
      <c r="N5481" s="40" t="s">
        <v>10780</v>
      </c>
      <c r="O5481" s="37" t="s">
        <v>9844</v>
      </c>
      <c r="P5481" s="36">
        <v>207</v>
      </c>
      <c r="Q5481" s="37" t="s">
        <v>9266</v>
      </c>
    </row>
    <row r="5482" spans="1:17" ht="15" customHeight="1">
      <c r="A5482" s="35">
        <v>782541</v>
      </c>
      <c r="B5482" s="36" t="s">
        <v>10602</v>
      </c>
      <c r="C5482" s="37" t="s">
        <v>9240</v>
      </c>
      <c r="D5482" s="37" t="s">
        <v>9263</v>
      </c>
      <c r="E5482" s="35">
        <v>782541</v>
      </c>
      <c r="F5482" s="37" t="s">
        <v>13382</v>
      </c>
      <c r="G5482" s="36" t="s">
        <v>9253</v>
      </c>
      <c r="H5482" s="42">
        <v>1358942.4634499999</v>
      </c>
      <c r="I5482" s="39"/>
      <c r="J5482" s="42">
        <f t="shared" si="218"/>
        <v>1358942.4634499999</v>
      </c>
      <c r="K5482" s="36">
        <v>0</v>
      </c>
      <c r="L5482" s="36">
        <v>100</v>
      </c>
      <c r="M5482" s="36">
        <v>1</v>
      </c>
      <c r="N5482" s="40" t="s">
        <v>9684</v>
      </c>
      <c r="O5482" s="40" t="s">
        <v>10910</v>
      </c>
      <c r="P5482" s="36">
        <v>207</v>
      </c>
      <c r="Q5482" s="37" t="s">
        <v>9266</v>
      </c>
    </row>
    <row r="5483" spans="1:17" ht="15" customHeight="1">
      <c r="A5483" s="35">
        <v>908343</v>
      </c>
      <c r="B5483" s="36" t="s">
        <v>10602</v>
      </c>
      <c r="C5483" s="37" t="s">
        <v>9251</v>
      </c>
      <c r="D5483" s="37" t="s">
        <v>9314</v>
      </c>
      <c r="E5483" s="35">
        <v>908343</v>
      </c>
      <c r="F5483" s="37" t="s">
        <v>13383</v>
      </c>
      <c r="G5483" s="36" t="s">
        <v>9253</v>
      </c>
      <c r="H5483" s="42">
        <v>2910965.7720000003</v>
      </c>
      <c r="I5483" s="39"/>
      <c r="J5483" s="42">
        <f t="shared" si="218"/>
        <v>2910965.7720000003</v>
      </c>
      <c r="K5483" s="43">
        <v>0</v>
      </c>
      <c r="L5483" s="36">
        <v>100</v>
      </c>
      <c r="M5483" s="36">
        <v>1</v>
      </c>
      <c r="N5483" s="40" t="s">
        <v>9254</v>
      </c>
      <c r="O5483" s="37" t="s">
        <v>9255</v>
      </c>
      <c r="P5483" s="36">
        <v>706</v>
      </c>
      <c r="Q5483" s="37" t="s">
        <v>9256</v>
      </c>
    </row>
    <row r="5484" spans="1:17" ht="15" customHeight="1">
      <c r="A5484" s="35">
        <v>908329</v>
      </c>
      <c r="B5484" s="36" t="s">
        <v>10602</v>
      </c>
      <c r="C5484" s="37" t="s">
        <v>9251</v>
      </c>
      <c r="D5484" s="37" t="s">
        <v>9314</v>
      </c>
      <c r="E5484" s="35">
        <v>908329</v>
      </c>
      <c r="F5484" s="37" t="s">
        <v>5015</v>
      </c>
      <c r="G5484" s="36" t="s">
        <v>9253</v>
      </c>
      <c r="H5484" s="42">
        <v>1542551.8679999998</v>
      </c>
      <c r="I5484" s="39"/>
      <c r="J5484" s="42">
        <f t="shared" si="218"/>
        <v>1542551.8679999998</v>
      </c>
      <c r="K5484" s="43">
        <v>0</v>
      </c>
      <c r="L5484" s="36">
        <v>100</v>
      </c>
      <c r="M5484" s="36">
        <v>1</v>
      </c>
      <c r="N5484" s="40" t="s">
        <v>9254</v>
      </c>
      <c r="O5484" s="37" t="s">
        <v>9255</v>
      </c>
      <c r="P5484" s="36">
        <v>706</v>
      </c>
      <c r="Q5484" s="37" t="s">
        <v>9256</v>
      </c>
    </row>
    <row r="5485" spans="1:17" ht="15" customHeight="1">
      <c r="A5485" s="35">
        <v>903101</v>
      </c>
      <c r="B5485" s="36" t="s">
        <v>10602</v>
      </c>
      <c r="C5485" s="37" t="s">
        <v>9251</v>
      </c>
      <c r="D5485" s="37" t="s">
        <v>9314</v>
      </c>
      <c r="E5485" s="35">
        <v>903101</v>
      </c>
      <c r="F5485" s="37" t="s">
        <v>4836</v>
      </c>
      <c r="G5485" s="36" t="s">
        <v>9253</v>
      </c>
      <c r="H5485" s="42">
        <v>94220.010799200012</v>
      </c>
      <c r="I5485" s="39"/>
      <c r="J5485" s="42">
        <f t="shared" si="218"/>
        <v>94220.010799200012</v>
      </c>
      <c r="K5485" s="43">
        <v>0</v>
      </c>
      <c r="L5485" s="36">
        <v>100</v>
      </c>
      <c r="M5485" s="36">
        <v>1</v>
      </c>
      <c r="N5485" s="40" t="s">
        <v>9254</v>
      </c>
      <c r="O5485" s="37" t="s">
        <v>9255</v>
      </c>
      <c r="P5485" s="36">
        <v>706</v>
      </c>
      <c r="Q5485" s="37" t="s">
        <v>9256</v>
      </c>
    </row>
    <row r="5486" spans="1:17" ht="15" customHeight="1">
      <c r="A5486" s="35">
        <v>903113</v>
      </c>
      <c r="B5486" s="36" t="s">
        <v>10602</v>
      </c>
      <c r="C5486" s="37" t="s">
        <v>9251</v>
      </c>
      <c r="D5486" s="37" t="s">
        <v>9252</v>
      </c>
      <c r="E5486" s="35">
        <v>903113</v>
      </c>
      <c r="F5486" s="38" t="s">
        <v>13384</v>
      </c>
      <c r="G5486" s="36" t="s">
        <v>9253</v>
      </c>
      <c r="H5486" s="42">
        <v>62511.353318699999</v>
      </c>
      <c r="I5486" s="39"/>
      <c r="J5486" s="42">
        <f t="shared" si="218"/>
        <v>62511.353318699999</v>
      </c>
      <c r="K5486" s="43">
        <v>0</v>
      </c>
      <c r="L5486" s="36">
        <v>100</v>
      </c>
      <c r="M5486" s="36">
        <v>1</v>
      </c>
      <c r="N5486" s="40" t="s">
        <v>9254</v>
      </c>
      <c r="O5486" s="37" t="s">
        <v>9255</v>
      </c>
      <c r="P5486" s="36">
        <v>706</v>
      </c>
      <c r="Q5486" s="37" t="s">
        <v>9256</v>
      </c>
    </row>
    <row r="5487" spans="1:17" ht="15" customHeight="1">
      <c r="A5487" s="35">
        <v>905202</v>
      </c>
      <c r="B5487" s="36" t="s">
        <v>10602</v>
      </c>
      <c r="C5487" s="37" t="s">
        <v>9251</v>
      </c>
      <c r="D5487" s="37" t="s">
        <v>9314</v>
      </c>
      <c r="E5487" s="35">
        <v>905202</v>
      </c>
      <c r="F5487" s="37" t="s">
        <v>13385</v>
      </c>
      <c r="G5487" s="36" t="s">
        <v>9253</v>
      </c>
      <c r="H5487" s="42">
        <v>166847.93579025002</v>
      </c>
      <c r="I5487" s="39"/>
      <c r="J5487" s="42">
        <f t="shared" si="218"/>
        <v>166847.93579025002</v>
      </c>
      <c r="K5487" s="43">
        <v>0</v>
      </c>
      <c r="L5487" s="36">
        <v>100</v>
      </c>
      <c r="M5487" s="36">
        <v>1</v>
      </c>
      <c r="N5487" s="40" t="s">
        <v>9254</v>
      </c>
      <c r="O5487" s="37" t="s">
        <v>9255</v>
      </c>
      <c r="P5487" s="36">
        <v>706</v>
      </c>
      <c r="Q5487" s="37" t="s">
        <v>9256</v>
      </c>
    </row>
    <row r="5488" spans="1:17" ht="15" customHeight="1">
      <c r="A5488" s="35">
        <v>903801</v>
      </c>
      <c r="B5488" s="36" t="s">
        <v>10602</v>
      </c>
      <c r="C5488" s="37" t="s">
        <v>9251</v>
      </c>
      <c r="D5488" s="37" t="s">
        <v>9252</v>
      </c>
      <c r="E5488" s="35">
        <v>903801</v>
      </c>
      <c r="F5488" s="37" t="s">
        <v>4450</v>
      </c>
      <c r="G5488" s="36" t="s">
        <v>9253</v>
      </c>
      <c r="H5488" s="42">
        <v>8304.6483877500013</v>
      </c>
      <c r="I5488" s="39"/>
      <c r="J5488" s="42">
        <f t="shared" si="218"/>
        <v>8304.6483877500013</v>
      </c>
      <c r="K5488" s="43">
        <v>0</v>
      </c>
      <c r="L5488" s="36">
        <v>100</v>
      </c>
      <c r="M5488" s="36">
        <v>1</v>
      </c>
      <c r="N5488" s="40" t="s">
        <v>9254</v>
      </c>
      <c r="O5488" s="37" t="s">
        <v>9255</v>
      </c>
      <c r="P5488" s="36">
        <v>706</v>
      </c>
      <c r="Q5488" s="37" t="s">
        <v>9256</v>
      </c>
    </row>
    <row r="5489" spans="1:17" ht="15" customHeight="1">
      <c r="A5489" s="35">
        <v>903802</v>
      </c>
      <c r="B5489" s="36" t="s">
        <v>10602</v>
      </c>
      <c r="C5489" s="37" t="s">
        <v>9251</v>
      </c>
      <c r="D5489" s="37" t="s">
        <v>9252</v>
      </c>
      <c r="E5489" s="35">
        <v>903802</v>
      </c>
      <c r="F5489" s="37" t="s">
        <v>4451</v>
      </c>
      <c r="G5489" s="36" t="s">
        <v>9253</v>
      </c>
      <c r="H5489" s="42">
        <v>4514.7088507949993</v>
      </c>
      <c r="I5489" s="39"/>
      <c r="J5489" s="42">
        <f t="shared" si="218"/>
        <v>4514.7088507949993</v>
      </c>
      <c r="K5489" s="43">
        <v>0</v>
      </c>
      <c r="L5489" s="36">
        <v>100</v>
      </c>
      <c r="M5489" s="36">
        <v>1</v>
      </c>
      <c r="N5489" s="40" t="s">
        <v>9254</v>
      </c>
      <c r="O5489" s="37" t="s">
        <v>9255</v>
      </c>
      <c r="P5489" s="36">
        <v>706</v>
      </c>
      <c r="Q5489" s="37" t="s">
        <v>9256</v>
      </c>
    </row>
    <row r="5490" spans="1:17" ht="15" customHeight="1">
      <c r="A5490" s="35">
        <v>906601</v>
      </c>
      <c r="B5490" s="36" t="s">
        <v>10602</v>
      </c>
      <c r="C5490" s="37" t="s">
        <v>9251</v>
      </c>
      <c r="D5490" s="37" t="s">
        <v>9314</v>
      </c>
      <c r="E5490" s="35">
        <v>906601</v>
      </c>
      <c r="F5490" s="37" t="s">
        <v>13386</v>
      </c>
      <c r="G5490" s="36" t="s">
        <v>9253</v>
      </c>
      <c r="H5490" s="42">
        <v>475025.8877793001</v>
      </c>
      <c r="I5490" s="39"/>
      <c r="J5490" s="42">
        <f t="shared" si="218"/>
        <v>475025.8877793001</v>
      </c>
      <c r="K5490" s="43">
        <v>0</v>
      </c>
      <c r="L5490" s="36">
        <v>100</v>
      </c>
      <c r="M5490" s="36">
        <v>1</v>
      </c>
      <c r="N5490" s="40" t="s">
        <v>9254</v>
      </c>
      <c r="O5490" s="37" t="s">
        <v>9255</v>
      </c>
      <c r="P5490" s="36">
        <v>706</v>
      </c>
      <c r="Q5490" s="37" t="s">
        <v>9256</v>
      </c>
    </row>
    <row r="5491" spans="1:17" ht="15" customHeight="1">
      <c r="A5491" s="35">
        <v>903112</v>
      </c>
      <c r="B5491" s="36" t="s">
        <v>10602</v>
      </c>
      <c r="C5491" s="37" t="s">
        <v>9251</v>
      </c>
      <c r="D5491" s="37" t="s">
        <v>9314</v>
      </c>
      <c r="E5491" s="35">
        <v>903112</v>
      </c>
      <c r="F5491" s="37" t="s">
        <v>4839</v>
      </c>
      <c r="G5491" s="36" t="s">
        <v>9253</v>
      </c>
      <c r="H5491" s="42">
        <v>214448.67041276253</v>
      </c>
      <c r="I5491" s="39"/>
      <c r="J5491" s="42">
        <f t="shared" si="218"/>
        <v>214448.67041276253</v>
      </c>
      <c r="K5491" s="43">
        <v>0</v>
      </c>
      <c r="L5491" s="36">
        <v>100</v>
      </c>
      <c r="M5491" s="36">
        <v>1</v>
      </c>
      <c r="N5491" s="40" t="s">
        <v>9254</v>
      </c>
      <c r="O5491" s="37" t="s">
        <v>9255</v>
      </c>
      <c r="P5491" s="36">
        <v>706</v>
      </c>
      <c r="Q5491" s="37" t="s">
        <v>9256</v>
      </c>
    </row>
    <row r="5492" spans="1:17" ht="15" customHeight="1">
      <c r="A5492" s="35">
        <v>903111</v>
      </c>
      <c r="B5492" s="36" t="s">
        <v>10602</v>
      </c>
      <c r="C5492" s="37" t="s">
        <v>9251</v>
      </c>
      <c r="D5492" s="37" t="s">
        <v>9314</v>
      </c>
      <c r="E5492" s="35">
        <v>903111</v>
      </c>
      <c r="F5492" s="38" t="s">
        <v>4435</v>
      </c>
      <c r="G5492" s="36" t="s">
        <v>9253</v>
      </c>
      <c r="H5492" s="42">
        <v>74439.848275650002</v>
      </c>
      <c r="I5492" s="39"/>
      <c r="J5492" s="42">
        <f t="shared" si="218"/>
        <v>74439.848275650002</v>
      </c>
      <c r="K5492" s="43">
        <v>0</v>
      </c>
      <c r="L5492" s="36">
        <v>100</v>
      </c>
      <c r="M5492" s="36">
        <v>1</v>
      </c>
      <c r="N5492" s="40" t="s">
        <v>9254</v>
      </c>
      <c r="O5492" s="37" t="s">
        <v>9255</v>
      </c>
      <c r="P5492" s="36">
        <v>706</v>
      </c>
      <c r="Q5492" s="37" t="s">
        <v>9256</v>
      </c>
    </row>
    <row r="5493" spans="1:17" ht="15" customHeight="1">
      <c r="A5493" s="35">
        <v>903109</v>
      </c>
      <c r="B5493" s="36" t="s">
        <v>10602</v>
      </c>
      <c r="C5493" s="37" t="s">
        <v>9251</v>
      </c>
      <c r="D5493" s="37" t="s">
        <v>9252</v>
      </c>
      <c r="E5493" s="35">
        <v>903109</v>
      </c>
      <c r="F5493" s="37" t="s">
        <v>4838</v>
      </c>
      <c r="G5493" s="36" t="s">
        <v>9253</v>
      </c>
      <c r="H5493" s="42">
        <v>105997.51214910002</v>
      </c>
      <c r="I5493" s="39"/>
      <c r="J5493" s="42">
        <f t="shared" si="218"/>
        <v>105997.51214910002</v>
      </c>
      <c r="K5493" s="43">
        <v>0</v>
      </c>
      <c r="L5493" s="36">
        <v>100</v>
      </c>
      <c r="M5493" s="36">
        <v>1</v>
      </c>
      <c r="N5493" s="40" t="s">
        <v>9254</v>
      </c>
      <c r="O5493" s="37" t="s">
        <v>9255</v>
      </c>
      <c r="P5493" s="36">
        <v>706</v>
      </c>
      <c r="Q5493" s="37" t="s">
        <v>9256</v>
      </c>
    </row>
    <row r="5494" spans="1:17" ht="15" customHeight="1">
      <c r="A5494" s="35">
        <v>903107</v>
      </c>
      <c r="B5494" s="36" t="s">
        <v>10602</v>
      </c>
      <c r="C5494" s="37" t="s">
        <v>9251</v>
      </c>
      <c r="D5494" s="37" t="s">
        <v>9314</v>
      </c>
      <c r="E5494" s="35">
        <v>903107</v>
      </c>
      <c r="F5494" s="37" t="s">
        <v>13387</v>
      </c>
      <c r="G5494" s="36" t="s">
        <v>9253</v>
      </c>
      <c r="H5494" s="42">
        <v>129552.5148489</v>
      </c>
      <c r="I5494" s="39"/>
      <c r="J5494" s="42">
        <f t="shared" si="218"/>
        <v>129552.5148489</v>
      </c>
      <c r="K5494" s="43">
        <v>0</v>
      </c>
      <c r="L5494" s="36">
        <v>100</v>
      </c>
      <c r="M5494" s="36">
        <v>1</v>
      </c>
      <c r="N5494" s="40" t="s">
        <v>9254</v>
      </c>
      <c r="O5494" s="37" t="s">
        <v>9255</v>
      </c>
      <c r="P5494" s="36">
        <v>706</v>
      </c>
      <c r="Q5494" s="37" t="s">
        <v>9256</v>
      </c>
    </row>
    <row r="5495" spans="1:17" ht="15" customHeight="1">
      <c r="A5495" s="35">
        <v>903106</v>
      </c>
      <c r="B5495" s="36" t="s">
        <v>10602</v>
      </c>
      <c r="C5495" s="37" t="s">
        <v>9251</v>
      </c>
      <c r="D5495" s="37" t="s">
        <v>9314</v>
      </c>
      <c r="E5495" s="35">
        <v>903106</v>
      </c>
      <c r="F5495" s="37" t="s">
        <v>13388</v>
      </c>
      <c r="G5495" s="36" t="s">
        <v>9253</v>
      </c>
      <c r="H5495" s="42">
        <v>153107.51754870001</v>
      </c>
      <c r="I5495" s="39"/>
      <c r="J5495" s="42">
        <f t="shared" si="218"/>
        <v>153107.51754870001</v>
      </c>
      <c r="K5495" s="43">
        <v>0</v>
      </c>
      <c r="L5495" s="36">
        <v>100</v>
      </c>
      <c r="M5495" s="36">
        <v>1</v>
      </c>
      <c r="N5495" s="40" t="s">
        <v>9254</v>
      </c>
      <c r="O5495" s="37" t="s">
        <v>9255</v>
      </c>
      <c r="P5495" s="36">
        <v>706</v>
      </c>
      <c r="Q5495" s="37" t="s">
        <v>9256</v>
      </c>
    </row>
    <row r="5496" spans="1:17" ht="15" customHeight="1">
      <c r="A5496" s="35">
        <v>903104</v>
      </c>
      <c r="B5496" s="36" t="s">
        <v>10602</v>
      </c>
      <c r="C5496" s="37" t="s">
        <v>9251</v>
      </c>
      <c r="D5496" s="37" t="s">
        <v>9314</v>
      </c>
      <c r="E5496" s="35">
        <v>903104</v>
      </c>
      <c r="F5496" s="38" t="s">
        <v>4837</v>
      </c>
      <c r="G5496" s="36" t="s">
        <v>9253</v>
      </c>
      <c r="H5496" s="42">
        <v>128797.54681365</v>
      </c>
      <c r="I5496" s="39"/>
      <c r="J5496" s="42">
        <f t="shared" si="218"/>
        <v>128797.54681365</v>
      </c>
      <c r="K5496" s="43">
        <v>0</v>
      </c>
      <c r="L5496" s="36">
        <v>100</v>
      </c>
      <c r="M5496" s="36">
        <v>1</v>
      </c>
      <c r="N5496" s="40" t="s">
        <v>9254</v>
      </c>
      <c r="O5496" s="37" t="s">
        <v>9255</v>
      </c>
      <c r="P5496" s="36">
        <v>706</v>
      </c>
      <c r="Q5496" s="37" t="s">
        <v>9256</v>
      </c>
    </row>
    <row r="5497" spans="1:17" ht="15" customHeight="1">
      <c r="A5497" s="35">
        <v>903103</v>
      </c>
      <c r="B5497" s="36" t="s">
        <v>10602</v>
      </c>
      <c r="C5497" s="37" t="s">
        <v>9251</v>
      </c>
      <c r="D5497" s="37" t="s">
        <v>9314</v>
      </c>
      <c r="E5497" s="35">
        <v>903103</v>
      </c>
      <c r="F5497" s="37" t="s">
        <v>13389</v>
      </c>
      <c r="G5497" s="36" t="s">
        <v>9253</v>
      </c>
      <c r="H5497" s="42">
        <v>85105.01999999999</v>
      </c>
      <c r="I5497" s="39"/>
      <c r="J5497" s="42">
        <f t="shared" si="218"/>
        <v>85105.01999999999</v>
      </c>
      <c r="K5497" s="43">
        <v>0</v>
      </c>
      <c r="L5497" s="36">
        <v>100</v>
      </c>
      <c r="M5497" s="36">
        <v>1</v>
      </c>
      <c r="N5497" s="40" t="s">
        <v>9254</v>
      </c>
      <c r="O5497" s="37" t="s">
        <v>9255</v>
      </c>
      <c r="P5497" s="36">
        <v>706</v>
      </c>
      <c r="Q5497" s="37" t="s">
        <v>9256</v>
      </c>
    </row>
    <row r="5498" spans="1:17" ht="15" customHeight="1">
      <c r="A5498" s="35">
        <v>906401</v>
      </c>
      <c r="B5498" s="36" t="s">
        <v>10602</v>
      </c>
      <c r="C5498" s="37" t="s">
        <v>9251</v>
      </c>
      <c r="D5498" s="37" t="s">
        <v>9257</v>
      </c>
      <c r="E5498" s="35">
        <v>906401</v>
      </c>
      <c r="F5498" s="37" t="s">
        <v>4950</v>
      </c>
      <c r="G5498" s="36" t="s">
        <v>9253</v>
      </c>
      <c r="H5498" s="42">
        <v>340369.78901210998</v>
      </c>
      <c r="I5498" s="39"/>
      <c r="J5498" s="42">
        <f t="shared" si="218"/>
        <v>340369.78901210998</v>
      </c>
      <c r="K5498" s="43">
        <v>0</v>
      </c>
      <c r="L5498" s="36">
        <v>100</v>
      </c>
      <c r="M5498" s="36">
        <v>1</v>
      </c>
      <c r="N5498" s="40" t="s">
        <v>9254</v>
      </c>
      <c r="O5498" s="37" t="s">
        <v>9255</v>
      </c>
      <c r="P5498" s="36">
        <v>706</v>
      </c>
      <c r="Q5498" s="37" t="s">
        <v>9256</v>
      </c>
    </row>
    <row r="5499" spans="1:17" ht="15" customHeight="1">
      <c r="A5499" s="35">
        <v>905702</v>
      </c>
      <c r="B5499" s="36" t="s">
        <v>10602</v>
      </c>
      <c r="C5499" s="37" t="s">
        <v>9251</v>
      </c>
      <c r="D5499" s="37" t="s">
        <v>9314</v>
      </c>
      <c r="E5499" s="35">
        <v>905702</v>
      </c>
      <c r="F5499" s="37" t="s">
        <v>4887</v>
      </c>
      <c r="G5499" s="36" t="s">
        <v>9253</v>
      </c>
      <c r="H5499" s="42">
        <v>129552.5148489</v>
      </c>
      <c r="I5499" s="39"/>
      <c r="J5499" s="42">
        <f t="shared" si="218"/>
        <v>129552.5148489</v>
      </c>
      <c r="K5499" s="43">
        <v>0</v>
      </c>
      <c r="L5499" s="36">
        <v>100</v>
      </c>
      <c r="M5499" s="36">
        <v>1</v>
      </c>
      <c r="N5499" s="40" t="s">
        <v>9254</v>
      </c>
      <c r="O5499" s="37" t="s">
        <v>9255</v>
      </c>
      <c r="P5499" s="36">
        <v>706</v>
      </c>
      <c r="Q5499" s="37" t="s">
        <v>9256</v>
      </c>
    </row>
    <row r="5500" spans="1:17" ht="15" customHeight="1">
      <c r="A5500" s="35">
        <v>905701</v>
      </c>
      <c r="B5500" s="36" t="s">
        <v>10602</v>
      </c>
      <c r="C5500" s="37" t="s">
        <v>9251</v>
      </c>
      <c r="D5500" s="37" t="s">
        <v>9314</v>
      </c>
      <c r="E5500" s="35">
        <v>905701</v>
      </c>
      <c r="F5500" s="37" t="s">
        <v>13390</v>
      </c>
      <c r="G5500" s="36" t="s">
        <v>9253</v>
      </c>
      <c r="H5500" s="42">
        <v>123074.88910645501</v>
      </c>
      <c r="I5500" s="39"/>
      <c r="J5500" s="42">
        <f t="shared" si="218"/>
        <v>123074.88910645501</v>
      </c>
      <c r="K5500" s="43">
        <v>0</v>
      </c>
      <c r="L5500" s="36">
        <v>100</v>
      </c>
      <c r="M5500" s="36">
        <v>1</v>
      </c>
      <c r="N5500" s="40" t="s">
        <v>9254</v>
      </c>
      <c r="O5500" s="37" t="s">
        <v>9255</v>
      </c>
      <c r="P5500" s="36">
        <v>706</v>
      </c>
      <c r="Q5500" s="37" t="s">
        <v>9256</v>
      </c>
    </row>
    <row r="5501" spans="1:17" ht="15" customHeight="1">
      <c r="A5501" s="35">
        <v>662101</v>
      </c>
      <c r="B5501" s="36" t="s">
        <v>10602</v>
      </c>
      <c r="C5501" s="37" t="s">
        <v>9240</v>
      </c>
      <c r="D5501" s="37" t="s">
        <v>9247</v>
      </c>
      <c r="E5501" s="35">
        <v>662101</v>
      </c>
      <c r="F5501" s="37" t="s">
        <v>13391</v>
      </c>
      <c r="G5501" s="36" t="s">
        <v>9253</v>
      </c>
      <c r="H5501" s="42">
        <v>1056955.2493499999</v>
      </c>
      <c r="I5501" s="39"/>
      <c r="J5501" s="42">
        <f t="shared" si="218"/>
        <v>1056955.2493499999</v>
      </c>
      <c r="K5501" s="36">
        <v>0</v>
      </c>
      <c r="L5501" s="36">
        <v>100</v>
      </c>
      <c r="M5501" s="36">
        <v>1</v>
      </c>
      <c r="N5501" s="40" t="s">
        <v>9684</v>
      </c>
      <c r="O5501" s="37" t="s">
        <v>9844</v>
      </c>
      <c r="P5501" s="36">
        <v>204</v>
      </c>
      <c r="Q5501" s="37" t="s">
        <v>9248</v>
      </c>
    </row>
    <row r="5502" spans="1:17" ht="13.5" customHeight="1">
      <c r="A5502" s="35">
        <v>662201</v>
      </c>
      <c r="B5502" s="36" t="s">
        <v>10602</v>
      </c>
      <c r="C5502" s="37" t="s">
        <v>9240</v>
      </c>
      <c r="D5502" s="37" t="s">
        <v>9247</v>
      </c>
      <c r="E5502" s="35">
        <v>662201</v>
      </c>
      <c r="F5502" s="37" t="s">
        <v>13392</v>
      </c>
      <c r="G5502" s="36" t="s">
        <v>9253</v>
      </c>
      <c r="H5502" s="42">
        <v>1207948.8563999999</v>
      </c>
      <c r="I5502" s="39"/>
      <c r="J5502" s="42">
        <f t="shared" si="218"/>
        <v>1207948.8563999999</v>
      </c>
      <c r="K5502" s="43">
        <v>0</v>
      </c>
      <c r="L5502" s="36">
        <v>100</v>
      </c>
      <c r="M5502" s="36">
        <v>1</v>
      </c>
      <c r="N5502" s="40" t="s">
        <v>9684</v>
      </c>
      <c r="O5502" s="37" t="s">
        <v>9844</v>
      </c>
      <c r="P5502" s="36">
        <v>204</v>
      </c>
      <c r="Q5502" s="37" t="s">
        <v>9248</v>
      </c>
    </row>
    <row r="5503" spans="1:17" ht="13.5" customHeight="1">
      <c r="A5503" s="35">
        <v>662202</v>
      </c>
      <c r="B5503" s="36" t="s">
        <v>10602</v>
      </c>
      <c r="C5503" s="37" t="s">
        <v>9240</v>
      </c>
      <c r="D5503" s="37" t="s">
        <v>9247</v>
      </c>
      <c r="E5503" s="35">
        <v>662202</v>
      </c>
      <c r="F5503" s="38" t="s">
        <v>13393</v>
      </c>
      <c r="G5503" s="36" t="s">
        <v>9253</v>
      </c>
      <c r="H5503" s="42">
        <v>1434439.266975</v>
      </c>
      <c r="I5503" s="39"/>
      <c r="J5503" s="42">
        <f t="shared" si="218"/>
        <v>1434439.266975</v>
      </c>
      <c r="K5503" s="43">
        <v>0</v>
      </c>
      <c r="L5503" s="36">
        <v>100</v>
      </c>
      <c r="M5503" s="36">
        <v>1</v>
      </c>
      <c r="N5503" s="40" t="s">
        <v>9684</v>
      </c>
      <c r="O5503" s="37" t="s">
        <v>9844</v>
      </c>
      <c r="P5503" s="36">
        <v>204</v>
      </c>
      <c r="Q5503" s="37" t="s">
        <v>9248</v>
      </c>
    </row>
    <row r="5504" spans="1:17" ht="13.5" customHeight="1">
      <c r="A5504" s="35" t="s">
        <v>13394</v>
      </c>
      <c r="B5504" s="36" t="s">
        <v>10602</v>
      </c>
      <c r="C5504" s="37" t="s">
        <v>9240</v>
      </c>
      <c r="D5504" s="37" t="s">
        <v>9329</v>
      </c>
      <c r="E5504" s="35" t="s">
        <v>13394</v>
      </c>
      <c r="F5504" s="37" t="s">
        <v>6731</v>
      </c>
      <c r="G5504" s="36" t="s">
        <v>9253</v>
      </c>
      <c r="H5504" s="42">
        <v>19576077.300000001</v>
      </c>
      <c r="I5504" s="39"/>
      <c r="J5504" s="42">
        <f t="shared" si="218"/>
        <v>19576077.300000001</v>
      </c>
      <c r="K5504" s="36">
        <v>0</v>
      </c>
      <c r="L5504" s="36">
        <v>100</v>
      </c>
      <c r="M5504" s="36">
        <v>1</v>
      </c>
      <c r="N5504" s="37" t="s">
        <v>13395</v>
      </c>
      <c r="O5504" s="37" t="s">
        <v>13396</v>
      </c>
      <c r="P5504" s="36">
        <v>201</v>
      </c>
      <c r="Q5504" s="37" t="s">
        <v>9454</v>
      </c>
    </row>
    <row r="5505" spans="1:17" ht="13.5" customHeight="1">
      <c r="A5505" s="35" t="s">
        <v>13397</v>
      </c>
      <c r="B5505" s="36" t="s">
        <v>10602</v>
      </c>
      <c r="C5505" s="37" t="s">
        <v>9240</v>
      </c>
      <c r="D5505" s="37" t="s">
        <v>9329</v>
      </c>
      <c r="E5505" s="35" t="s">
        <v>13397</v>
      </c>
      <c r="F5505" s="37" t="s">
        <v>13398</v>
      </c>
      <c r="G5505" s="36" t="s">
        <v>9253</v>
      </c>
      <c r="H5505" s="42">
        <v>19576077.300000001</v>
      </c>
      <c r="I5505" s="39"/>
      <c r="J5505" s="42">
        <f t="shared" si="218"/>
        <v>19576077.300000001</v>
      </c>
      <c r="K5505" s="36">
        <v>0</v>
      </c>
      <c r="L5505" s="36">
        <v>100</v>
      </c>
      <c r="M5505" s="36">
        <v>1</v>
      </c>
      <c r="N5505" s="37" t="s">
        <v>13395</v>
      </c>
      <c r="O5505" s="37" t="s">
        <v>13396</v>
      </c>
      <c r="P5505" s="36">
        <v>201</v>
      </c>
      <c r="Q5505" s="37" t="s">
        <v>9454</v>
      </c>
    </row>
    <row r="5506" spans="1:17" ht="15" customHeight="1">
      <c r="A5506" s="35">
        <v>483101</v>
      </c>
      <c r="B5506" s="36" t="s">
        <v>10602</v>
      </c>
      <c r="C5506" s="37" t="s">
        <v>9343</v>
      </c>
      <c r="D5506" s="37" t="s">
        <v>9427</v>
      </c>
      <c r="E5506" s="35">
        <v>483101</v>
      </c>
      <c r="F5506" s="37" t="s">
        <v>2176</v>
      </c>
      <c r="G5506" s="36" t="s">
        <v>9253</v>
      </c>
      <c r="H5506" s="42">
        <v>1357638.5461807149</v>
      </c>
      <c r="I5506" s="39"/>
      <c r="J5506" s="42">
        <f t="shared" si="218"/>
        <v>1357638.5461807149</v>
      </c>
      <c r="K5506" s="36">
        <v>0</v>
      </c>
      <c r="L5506" s="36">
        <v>100</v>
      </c>
      <c r="M5506" s="36">
        <v>1</v>
      </c>
      <c r="N5506" s="40" t="s">
        <v>13399</v>
      </c>
      <c r="O5506" s="37" t="s">
        <v>9844</v>
      </c>
      <c r="P5506" s="36">
        <v>203</v>
      </c>
      <c r="Q5506" s="37" t="s">
        <v>9385</v>
      </c>
    </row>
    <row r="5507" spans="1:17" ht="15" customHeight="1">
      <c r="A5507" s="35">
        <v>673201</v>
      </c>
      <c r="B5507" s="36" t="s">
        <v>10602</v>
      </c>
      <c r="C5507" s="37" t="s">
        <v>9240</v>
      </c>
      <c r="D5507" s="37" t="s">
        <v>9247</v>
      </c>
      <c r="E5507" s="35">
        <v>673201</v>
      </c>
      <c r="F5507" s="37" t="s">
        <v>2558</v>
      </c>
      <c r="G5507" s="36" t="s">
        <v>9253</v>
      </c>
      <c r="H5507" s="42">
        <v>192015.506241</v>
      </c>
      <c r="I5507" s="39"/>
      <c r="J5507" s="42">
        <f t="shared" si="218"/>
        <v>192015.506241</v>
      </c>
      <c r="K5507" s="43">
        <v>0</v>
      </c>
      <c r="L5507" s="36">
        <v>100</v>
      </c>
      <c r="M5507" s="36">
        <v>1</v>
      </c>
      <c r="N5507" s="37" t="s">
        <v>13400</v>
      </c>
      <c r="O5507" s="37" t="s">
        <v>12712</v>
      </c>
      <c r="P5507" s="36">
        <v>204</v>
      </c>
      <c r="Q5507" s="37" t="s">
        <v>9248</v>
      </c>
    </row>
    <row r="5508" spans="1:17" ht="15" customHeight="1">
      <c r="A5508" s="35">
        <v>898241</v>
      </c>
      <c r="B5508" s="36" t="s">
        <v>10602</v>
      </c>
      <c r="C5508" s="37" t="s">
        <v>10177</v>
      </c>
      <c r="D5508" s="37" t="s">
        <v>10178</v>
      </c>
      <c r="E5508" s="35">
        <v>8982411</v>
      </c>
      <c r="F5508" s="37" t="s">
        <v>13401</v>
      </c>
      <c r="G5508" s="36" t="s">
        <v>9253</v>
      </c>
      <c r="H5508" s="42">
        <v>401642.99475299998</v>
      </c>
      <c r="I5508" s="39"/>
      <c r="J5508" s="42">
        <f t="shared" si="218"/>
        <v>401642.99475299998</v>
      </c>
      <c r="K5508" s="43">
        <v>0</v>
      </c>
      <c r="L5508" s="36">
        <v>100</v>
      </c>
      <c r="M5508" s="36">
        <v>1</v>
      </c>
      <c r="N5508" s="40" t="s">
        <v>10179</v>
      </c>
      <c r="O5508" s="37" t="s">
        <v>9255</v>
      </c>
      <c r="P5508" s="36">
        <v>747</v>
      </c>
      <c r="Q5508" s="37" t="s">
        <v>10180</v>
      </c>
    </row>
    <row r="5509" spans="1:17" ht="15" customHeight="1">
      <c r="A5509" s="35">
        <v>890380</v>
      </c>
      <c r="B5509" s="36" t="s">
        <v>10602</v>
      </c>
      <c r="C5509" s="37" t="s">
        <v>9928</v>
      </c>
      <c r="D5509" s="37" t="s">
        <v>11364</v>
      </c>
      <c r="E5509" s="35" t="s">
        <v>13402</v>
      </c>
      <c r="F5509" s="38" t="s">
        <v>13403</v>
      </c>
      <c r="G5509" s="36" t="s">
        <v>9253</v>
      </c>
      <c r="H5509" s="42">
        <v>120794.88563999999</v>
      </c>
      <c r="I5509" s="39"/>
      <c r="J5509" s="42">
        <f t="shared" si="218"/>
        <v>120794.88563999999</v>
      </c>
      <c r="K5509" s="43">
        <v>0</v>
      </c>
      <c r="L5509" s="36">
        <v>100</v>
      </c>
      <c r="M5509" s="36">
        <v>1</v>
      </c>
      <c r="N5509" s="40" t="s">
        <v>9323</v>
      </c>
      <c r="O5509" s="37" t="s">
        <v>9255</v>
      </c>
      <c r="P5509" s="36">
        <v>339</v>
      </c>
      <c r="Q5509" s="37" t="s">
        <v>9410</v>
      </c>
    </row>
    <row r="5510" spans="1:17" ht="15" customHeight="1">
      <c r="A5510" s="35">
        <v>361608</v>
      </c>
      <c r="B5510" s="36" t="s">
        <v>10602</v>
      </c>
      <c r="C5510" s="37" t="s">
        <v>9240</v>
      </c>
      <c r="D5510" s="37" t="s">
        <v>9296</v>
      </c>
      <c r="E5510" s="35" t="s">
        <v>13404</v>
      </c>
      <c r="F5510" s="37" t="s">
        <v>13405</v>
      </c>
      <c r="G5510" s="36" t="s">
        <v>9253</v>
      </c>
      <c r="H5510" s="42">
        <v>34728529.6215</v>
      </c>
      <c r="I5510" s="39"/>
      <c r="J5510" s="42">
        <f t="shared" si="218"/>
        <v>34728529.6215</v>
      </c>
      <c r="K5510" s="43">
        <v>0</v>
      </c>
      <c r="L5510" s="36">
        <v>100</v>
      </c>
      <c r="M5510" s="36">
        <v>1</v>
      </c>
      <c r="N5510" s="40" t="s">
        <v>10629</v>
      </c>
      <c r="O5510" s="37" t="s">
        <v>10630</v>
      </c>
      <c r="P5510" s="36">
        <v>202</v>
      </c>
      <c r="Q5510" s="37" t="s">
        <v>9298</v>
      </c>
    </row>
    <row r="5511" spans="1:17" ht="15" customHeight="1">
      <c r="A5511" s="35" t="s">
        <v>13406</v>
      </c>
      <c r="B5511" s="36" t="s">
        <v>10602</v>
      </c>
      <c r="C5511" s="37" t="s">
        <v>9251</v>
      </c>
      <c r="D5511" s="37" t="s">
        <v>9257</v>
      </c>
      <c r="E5511" s="35" t="s">
        <v>13406</v>
      </c>
      <c r="F5511" s="37" t="s">
        <v>13407</v>
      </c>
      <c r="G5511" s="36" t="s">
        <v>9253</v>
      </c>
      <c r="H5511" s="42">
        <v>109980</v>
      </c>
      <c r="I5511" s="39"/>
      <c r="J5511" s="42">
        <f t="shared" si="218"/>
        <v>109980</v>
      </c>
      <c r="K5511" s="43">
        <v>0</v>
      </c>
      <c r="L5511" s="36">
        <v>100</v>
      </c>
      <c r="M5511" s="36">
        <v>1</v>
      </c>
      <c r="N5511" s="40" t="s">
        <v>9254</v>
      </c>
      <c r="O5511" s="37" t="s">
        <v>9255</v>
      </c>
      <c r="P5511" s="36">
        <v>706</v>
      </c>
      <c r="Q5511" s="37" t="s">
        <v>9256</v>
      </c>
    </row>
    <row r="5512" spans="1:17" ht="15" customHeight="1">
      <c r="A5512" s="35">
        <v>882390</v>
      </c>
      <c r="B5512" s="36" t="s">
        <v>10602</v>
      </c>
      <c r="C5512" s="37" t="s">
        <v>9331</v>
      </c>
      <c r="D5512" s="37" t="s">
        <v>9847</v>
      </c>
      <c r="E5512" s="35">
        <v>882390</v>
      </c>
      <c r="F5512" s="38" t="s">
        <v>13408</v>
      </c>
      <c r="G5512" s="36" t="s">
        <v>9253</v>
      </c>
      <c r="H5512" s="42">
        <v>182520</v>
      </c>
      <c r="I5512" s="39"/>
      <c r="J5512" s="42">
        <f t="shared" si="218"/>
        <v>182520</v>
      </c>
      <c r="K5512" s="36">
        <v>0</v>
      </c>
      <c r="L5512" s="36">
        <v>100</v>
      </c>
      <c r="M5512" s="36">
        <v>1</v>
      </c>
      <c r="N5512" s="40" t="s">
        <v>9849</v>
      </c>
      <c r="O5512" s="37" t="s">
        <v>9255</v>
      </c>
      <c r="P5512" s="36">
        <v>745</v>
      </c>
      <c r="Q5512" s="37" t="s">
        <v>9850</v>
      </c>
    </row>
    <row r="5513" spans="1:17" ht="15" customHeight="1">
      <c r="A5513" s="35">
        <v>935308</v>
      </c>
      <c r="B5513" s="36" t="s">
        <v>10602</v>
      </c>
      <c r="C5513" s="37" t="s">
        <v>9343</v>
      </c>
      <c r="D5513" s="37" t="s">
        <v>9263</v>
      </c>
      <c r="E5513" s="35">
        <v>935308</v>
      </c>
      <c r="F5513" s="38" t="s">
        <v>13409</v>
      </c>
      <c r="G5513" s="36" t="s">
        <v>9253</v>
      </c>
      <c r="H5513" s="42">
        <v>280974.33</v>
      </c>
      <c r="I5513" s="39"/>
      <c r="J5513" s="42">
        <f t="shared" si="218"/>
        <v>280974.33</v>
      </c>
      <c r="K5513" s="36">
        <v>0</v>
      </c>
      <c r="L5513" s="36">
        <v>100</v>
      </c>
      <c r="M5513" s="36">
        <v>1</v>
      </c>
      <c r="N5513" s="40" t="s">
        <v>13410</v>
      </c>
      <c r="O5513" s="37" t="s">
        <v>13411</v>
      </c>
      <c r="P5513" s="36">
        <v>339</v>
      </c>
      <c r="Q5513" s="37" t="s">
        <v>9410</v>
      </c>
    </row>
    <row r="5514" spans="1:17" ht="15" customHeight="1">
      <c r="A5514" s="35">
        <v>410502</v>
      </c>
      <c r="B5514" s="36" t="s">
        <v>10602</v>
      </c>
      <c r="C5514" s="37" t="s">
        <v>9240</v>
      </c>
      <c r="D5514" s="37" t="s">
        <v>9241</v>
      </c>
      <c r="E5514" s="35">
        <v>410502</v>
      </c>
      <c r="F5514" s="38" t="s">
        <v>13412</v>
      </c>
      <c r="G5514" s="36" t="s">
        <v>9253</v>
      </c>
      <c r="H5514" s="42">
        <v>167178736.53</v>
      </c>
      <c r="I5514" s="39"/>
      <c r="J5514" s="42">
        <f t="shared" si="218"/>
        <v>167178736.53</v>
      </c>
      <c r="K5514" s="36">
        <v>0</v>
      </c>
      <c r="L5514" s="36">
        <v>100</v>
      </c>
      <c r="M5514" s="36">
        <v>1</v>
      </c>
      <c r="N5514" s="40" t="s">
        <v>13413</v>
      </c>
      <c r="O5514" s="37" t="s">
        <v>13414</v>
      </c>
      <c r="P5514" s="36">
        <v>203</v>
      </c>
      <c r="Q5514" s="37" t="s">
        <v>9385</v>
      </c>
    </row>
    <row r="5515" spans="1:17" ht="15" customHeight="1">
      <c r="A5515" s="35">
        <v>410602</v>
      </c>
      <c r="B5515" s="36" t="s">
        <v>10602</v>
      </c>
      <c r="C5515" s="37" t="s">
        <v>9240</v>
      </c>
      <c r="D5515" s="37" t="s">
        <v>9241</v>
      </c>
      <c r="E5515" s="35">
        <v>410602</v>
      </c>
      <c r="F5515" s="38" t="s">
        <v>13415</v>
      </c>
      <c r="G5515" s="36" t="s">
        <v>9253</v>
      </c>
      <c r="H5515" s="42">
        <v>273730659.34500003</v>
      </c>
      <c r="I5515" s="39"/>
      <c r="J5515" s="42">
        <f t="shared" si="218"/>
        <v>273730659.34500003</v>
      </c>
      <c r="K5515" s="36">
        <v>0</v>
      </c>
      <c r="L5515" s="36">
        <v>100</v>
      </c>
      <c r="M5515" s="36">
        <v>1</v>
      </c>
      <c r="N5515" s="40" t="s">
        <v>13416</v>
      </c>
      <c r="O5515" s="37" t="s">
        <v>13417</v>
      </c>
      <c r="P5515" s="36">
        <v>203</v>
      </c>
      <c r="Q5515" s="37" t="s">
        <v>9385</v>
      </c>
    </row>
    <row r="5516" spans="1:17" ht="15" customHeight="1">
      <c r="A5516" s="35">
        <v>410601</v>
      </c>
      <c r="B5516" s="36" t="s">
        <v>10602</v>
      </c>
      <c r="C5516" s="37" t="s">
        <v>9240</v>
      </c>
      <c r="D5516" s="37" t="s">
        <v>9241</v>
      </c>
      <c r="E5516" s="35">
        <v>410601</v>
      </c>
      <c r="F5516" s="38" t="s">
        <v>13418</v>
      </c>
      <c r="G5516" s="36" t="s">
        <v>9253</v>
      </c>
      <c r="H5516" s="42">
        <v>332016556.014</v>
      </c>
      <c r="I5516" s="39"/>
      <c r="J5516" s="42">
        <f t="shared" si="218"/>
        <v>332016556.014</v>
      </c>
      <c r="K5516" s="36">
        <v>0</v>
      </c>
      <c r="L5516" s="36">
        <v>100</v>
      </c>
      <c r="M5516" s="36">
        <v>1</v>
      </c>
      <c r="N5516" s="40" t="s">
        <v>13419</v>
      </c>
      <c r="O5516" s="37" t="s">
        <v>13420</v>
      </c>
      <c r="P5516" s="36">
        <v>203</v>
      </c>
      <c r="Q5516" s="37" t="s">
        <v>9385</v>
      </c>
    </row>
    <row r="5517" spans="1:17" ht="15" customHeight="1">
      <c r="A5517" s="35">
        <v>906512</v>
      </c>
      <c r="B5517" s="36" t="s">
        <v>10602</v>
      </c>
      <c r="C5517" s="37" t="s">
        <v>9251</v>
      </c>
      <c r="D5517" s="37" t="s">
        <v>9257</v>
      </c>
      <c r="E5517" s="35">
        <v>906512</v>
      </c>
      <c r="F5517" s="38" t="s">
        <v>13421</v>
      </c>
      <c r="G5517" s="36" t="s">
        <v>9253</v>
      </c>
      <c r="H5517" s="42">
        <v>421331.625</v>
      </c>
      <c r="I5517" s="39"/>
      <c r="J5517" s="42">
        <f t="shared" si="218"/>
        <v>421331.625</v>
      </c>
      <c r="K5517" s="36">
        <v>0</v>
      </c>
      <c r="L5517" s="36">
        <v>100</v>
      </c>
      <c r="M5517" s="36">
        <v>1</v>
      </c>
      <c r="N5517" s="40" t="s">
        <v>9254</v>
      </c>
      <c r="O5517" s="37" t="s">
        <v>9255</v>
      </c>
      <c r="P5517" s="36">
        <v>706</v>
      </c>
      <c r="Q5517" s="37" t="s">
        <v>9256</v>
      </c>
    </row>
    <row r="5518" spans="1:17" ht="15" customHeight="1">
      <c r="A5518" s="35">
        <v>906518</v>
      </c>
      <c r="B5518" s="36" t="s">
        <v>10602</v>
      </c>
      <c r="C5518" s="37" t="s">
        <v>9251</v>
      </c>
      <c r="D5518" s="37" t="s">
        <v>9257</v>
      </c>
      <c r="E5518" s="35">
        <v>906518</v>
      </c>
      <c r="F5518" s="38" t="s">
        <v>13422</v>
      </c>
      <c r="G5518" s="36" t="s">
        <v>9253</v>
      </c>
      <c r="H5518" s="42">
        <v>421331.625</v>
      </c>
      <c r="I5518" s="39"/>
      <c r="J5518" s="42">
        <f t="shared" si="218"/>
        <v>421331.625</v>
      </c>
      <c r="K5518" s="36">
        <v>0</v>
      </c>
      <c r="L5518" s="36">
        <v>100</v>
      </c>
      <c r="M5518" s="36">
        <v>1</v>
      </c>
      <c r="N5518" s="40" t="s">
        <v>9254</v>
      </c>
      <c r="O5518" s="37" t="s">
        <v>9255</v>
      </c>
      <c r="P5518" s="36">
        <v>706</v>
      </c>
      <c r="Q5518" s="37" t="s">
        <v>9256</v>
      </c>
    </row>
    <row r="5519" spans="1:17" ht="15" customHeight="1">
      <c r="A5519" s="35">
        <v>906514</v>
      </c>
      <c r="B5519" s="36" t="s">
        <v>10602</v>
      </c>
      <c r="C5519" s="37" t="s">
        <v>9251</v>
      </c>
      <c r="D5519" s="37" t="s">
        <v>9257</v>
      </c>
      <c r="E5519" s="35">
        <v>906514</v>
      </c>
      <c r="F5519" s="38" t="s">
        <v>13423</v>
      </c>
      <c r="G5519" s="36" t="s">
        <v>9253</v>
      </c>
      <c r="H5519" s="42">
        <v>421331.625</v>
      </c>
      <c r="I5519" s="39"/>
      <c r="J5519" s="42">
        <f t="shared" si="218"/>
        <v>421331.625</v>
      </c>
      <c r="K5519" s="36">
        <v>0</v>
      </c>
      <c r="L5519" s="36">
        <v>100</v>
      </c>
      <c r="M5519" s="36">
        <v>1</v>
      </c>
      <c r="N5519" s="40" t="s">
        <v>9254</v>
      </c>
      <c r="O5519" s="37" t="s">
        <v>9255</v>
      </c>
      <c r="P5519" s="36">
        <v>706</v>
      </c>
      <c r="Q5519" s="37" t="s">
        <v>9256</v>
      </c>
    </row>
    <row r="5520" spans="1:17" ht="15" customHeight="1">
      <c r="A5520" s="35">
        <v>906502</v>
      </c>
      <c r="B5520" s="36" t="s">
        <v>10602</v>
      </c>
      <c r="C5520" s="37" t="s">
        <v>9251</v>
      </c>
      <c r="D5520" s="37" t="s">
        <v>9257</v>
      </c>
      <c r="E5520" s="35">
        <v>9065021</v>
      </c>
      <c r="F5520" s="38" t="s">
        <v>13424</v>
      </c>
      <c r="G5520" s="36" t="s">
        <v>9253</v>
      </c>
      <c r="H5520" s="42">
        <v>1426569.3</v>
      </c>
      <c r="I5520" s="39"/>
      <c r="J5520" s="42">
        <f t="shared" si="218"/>
        <v>1426569.3</v>
      </c>
      <c r="K5520" s="36">
        <v>0</v>
      </c>
      <c r="L5520" s="36">
        <v>100</v>
      </c>
      <c r="M5520" s="36">
        <v>1</v>
      </c>
      <c r="N5520" s="40" t="s">
        <v>9254</v>
      </c>
      <c r="O5520" s="37" t="s">
        <v>9255</v>
      </c>
      <c r="P5520" s="36">
        <v>706</v>
      </c>
      <c r="Q5520" s="37" t="s">
        <v>9256</v>
      </c>
    </row>
    <row r="5521" spans="1:17" ht="15" customHeight="1">
      <c r="A5521" s="35">
        <v>906502</v>
      </c>
      <c r="B5521" s="36" t="s">
        <v>10602</v>
      </c>
      <c r="C5521" s="37" t="s">
        <v>9251</v>
      </c>
      <c r="D5521" s="37" t="s">
        <v>9257</v>
      </c>
      <c r="E5521" s="35">
        <v>9065022</v>
      </c>
      <c r="F5521" s="38" t="s">
        <v>13425</v>
      </c>
      <c r="G5521" s="36" t="s">
        <v>9253</v>
      </c>
      <c r="H5521" s="42">
        <v>1748880.9</v>
      </c>
      <c r="I5521" s="39"/>
      <c r="J5521" s="42">
        <f t="shared" si="218"/>
        <v>1748880.9</v>
      </c>
      <c r="K5521" s="36">
        <v>0</v>
      </c>
      <c r="L5521" s="36">
        <v>100</v>
      </c>
      <c r="M5521" s="36">
        <v>1</v>
      </c>
      <c r="N5521" s="40" t="s">
        <v>9254</v>
      </c>
      <c r="O5521" s="37" t="s">
        <v>9255</v>
      </c>
      <c r="P5521" s="36">
        <v>706</v>
      </c>
      <c r="Q5521" s="37" t="s">
        <v>9256</v>
      </c>
    </row>
    <row r="5522" spans="1:17" ht="15" customHeight="1">
      <c r="A5522" s="35">
        <v>906513</v>
      </c>
      <c r="B5522" s="36" t="s">
        <v>10602</v>
      </c>
      <c r="C5522" s="37" t="s">
        <v>9251</v>
      </c>
      <c r="D5522" s="37" t="s">
        <v>9257</v>
      </c>
      <c r="E5522" s="35">
        <v>906513</v>
      </c>
      <c r="F5522" s="38" t="s">
        <v>13426</v>
      </c>
      <c r="G5522" s="36" t="s">
        <v>9253</v>
      </c>
      <c r="H5522" s="42">
        <v>682074.9</v>
      </c>
      <c r="I5522" s="39"/>
      <c r="J5522" s="42">
        <f t="shared" si="218"/>
        <v>682074.9</v>
      </c>
      <c r="K5522" s="36">
        <v>0</v>
      </c>
      <c r="L5522" s="36">
        <v>100</v>
      </c>
      <c r="M5522" s="36">
        <v>1</v>
      </c>
      <c r="N5522" s="40" t="s">
        <v>9254</v>
      </c>
      <c r="O5522" s="37" t="s">
        <v>9255</v>
      </c>
      <c r="P5522" s="36">
        <v>706</v>
      </c>
      <c r="Q5522" s="37" t="s">
        <v>9256</v>
      </c>
    </row>
    <row r="5523" spans="1:17" ht="15" customHeight="1">
      <c r="A5523" s="35">
        <v>906513</v>
      </c>
      <c r="B5523" s="36" t="s">
        <v>10602</v>
      </c>
      <c r="C5523" s="37" t="s">
        <v>9251</v>
      </c>
      <c r="D5523" s="37" t="s">
        <v>9257</v>
      </c>
      <c r="E5523" s="35">
        <v>9065131</v>
      </c>
      <c r="F5523" s="38" t="s">
        <v>13427</v>
      </c>
      <c r="G5523" s="36" t="s">
        <v>9253</v>
      </c>
      <c r="H5523" s="42">
        <v>2807742.6</v>
      </c>
      <c r="I5523" s="39"/>
      <c r="J5523" s="42">
        <f t="shared" si="218"/>
        <v>2807742.6</v>
      </c>
      <c r="K5523" s="36">
        <v>0</v>
      </c>
      <c r="L5523" s="36">
        <v>100</v>
      </c>
      <c r="M5523" s="36">
        <v>1</v>
      </c>
      <c r="N5523" s="40" t="s">
        <v>9254</v>
      </c>
      <c r="O5523" s="37" t="s">
        <v>9255</v>
      </c>
      <c r="P5523" s="36">
        <v>706</v>
      </c>
      <c r="Q5523" s="37" t="s">
        <v>9256</v>
      </c>
    </row>
    <row r="5524" spans="1:17" ht="15" customHeight="1">
      <c r="A5524" s="35">
        <v>906509</v>
      </c>
      <c r="B5524" s="36" t="s">
        <v>10602</v>
      </c>
      <c r="C5524" s="37" t="s">
        <v>9251</v>
      </c>
      <c r="D5524" s="37" t="s">
        <v>9257</v>
      </c>
      <c r="E5524" s="35">
        <v>9065091</v>
      </c>
      <c r="F5524" s="38" t="s">
        <v>13428</v>
      </c>
      <c r="G5524" s="36" t="s">
        <v>9253</v>
      </c>
      <c r="H5524" s="42">
        <v>154743.61499999999</v>
      </c>
      <c r="I5524" s="39"/>
      <c r="J5524" s="42">
        <f t="shared" si="218"/>
        <v>154743.61499999999</v>
      </c>
      <c r="K5524" s="36">
        <v>0</v>
      </c>
      <c r="L5524" s="36">
        <v>100</v>
      </c>
      <c r="M5524" s="36">
        <v>1</v>
      </c>
      <c r="N5524" s="40" t="s">
        <v>9254</v>
      </c>
      <c r="O5524" s="37" t="s">
        <v>9255</v>
      </c>
      <c r="P5524" s="36">
        <v>706</v>
      </c>
      <c r="Q5524" s="37" t="s">
        <v>9256</v>
      </c>
    </row>
    <row r="5525" spans="1:17">
      <c r="A5525" s="35">
        <v>906509</v>
      </c>
      <c r="B5525" s="36" t="s">
        <v>10602</v>
      </c>
      <c r="C5525" s="37" t="s">
        <v>9251</v>
      </c>
      <c r="D5525" s="37" t="s">
        <v>9257</v>
      </c>
      <c r="E5525" s="35">
        <v>9065092</v>
      </c>
      <c r="F5525" s="38" t="s">
        <v>13429</v>
      </c>
      <c r="G5525" s="36" t="s">
        <v>9253</v>
      </c>
      <c r="H5525" s="42">
        <v>730818.85499999998</v>
      </c>
      <c r="I5525" s="39"/>
      <c r="J5525" s="42">
        <f t="shared" ref="J5525:J5588" si="219">H5525</f>
        <v>730818.85499999998</v>
      </c>
      <c r="K5525" s="36">
        <v>0</v>
      </c>
      <c r="L5525" s="36">
        <v>100</v>
      </c>
      <c r="M5525" s="36">
        <v>1</v>
      </c>
      <c r="N5525" s="40" t="s">
        <v>9254</v>
      </c>
      <c r="O5525" s="37" t="s">
        <v>9255</v>
      </c>
      <c r="P5525" s="36">
        <v>706</v>
      </c>
      <c r="Q5525" s="37" t="s">
        <v>9256</v>
      </c>
    </row>
    <row r="5526" spans="1:17">
      <c r="A5526" s="35">
        <v>906509</v>
      </c>
      <c r="B5526" s="36" t="s">
        <v>10602</v>
      </c>
      <c r="C5526" s="37" t="s">
        <v>9251</v>
      </c>
      <c r="D5526" s="37" t="s">
        <v>9257</v>
      </c>
      <c r="E5526" s="35">
        <v>9065093</v>
      </c>
      <c r="F5526" s="38" t="s">
        <v>13430</v>
      </c>
      <c r="G5526" s="36" t="s">
        <v>9253</v>
      </c>
      <c r="H5526" s="42">
        <v>10724.805</v>
      </c>
      <c r="I5526" s="39"/>
      <c r="J5526" s="42">
        <f t="shared" si="219"/>
        <v>10724.805</v>
      </c>
      <c r="K5526" s="36">
        <v>0</v>
      </c>
      <c r="L5526" s="36">
        <v>100</v>
      </c>
      <c r="M5526" s="36">
        <v>1</v>
      </c>
      <c r="N5526" s="40" t="s">
        <v>9254</v>
      </c>
      <c r="O5526" s="37" t="s">
        <v>9255</v>
      </c>
      <c r="P5526" s="36">
        <v>706</v>
      </c>
      <c r="Q5526" s="37" t="s">
        <v>9256</v>
      </c>
    </row>
    <row r="5527" spans="1:17">
      <c r="A5527" s="35">
        <v>906522</v>
      </c>
      <c r="B5527" s="36" t="s">
        <v>10602</v>
      </c>
      <c r="C5527" s="37" t="s">
        <v>9251</v>
      </c>
      <c r="D5527" s="37" t="s">
        <v>9257</v>
      </c>
      <c r="E5527" s="35">
        <v>906522</v>
      </c>
      <c r="F5527" s="38" t="s">
        <v>13431</v>
      </c>
      <c r="G5527" s="36" t="s">
        <v>9253</v>
      </c>
      <c r="H5527" s="42">
        <v>278844.93</v>
      </c>
      <c r="I5527" s="39"/>
      <c r="J5527" s="42">
        <f t="shared" si="219"/>
        <v>278844.93</v>
      </c>
      <c r="K5527" s="36">
        <v>0</v>
      </c>
      <c r="L5527" s="36">
        <v>100</v>
      </c>
      <c r="M5527" s="36">
        <v>1</v>
      </c>
      <c r="N5527" s="40" t="s">
        <v>9254</v>
      </c>
      <c r="O5527" s="37" t="s">
        <v>9255</v>
      </c>
      <c r="P5527" s="36">
        <v>706</v>
      </c>
      <c r="Q5527" s="37" t="s">
        <v>9256</v>
      </c>
    </row>
    <row r="5528" spans="1:17">
      <c r="A5528" s="35">
        <v>906523</v>
      </c>
      <c r="B5528" s="36" t="s">
        <v>10602</v>
      </c>
      <c r="C5528" s="37" t="s">
        <v>9251</v>
      </c>
      <c r="D5528" s="37" t="s">
        <v>9257</v>
      </c>
      <c r="E5528" s="35">
        <v>906523</v>
      </c>
      <c r="F5528" s="38" t="s">
        <v>13432</v>
      </c>
      <c r="G5528" s="36" t="s">
        <v>9253</v>
      </c>
      <c r="H5528" s="42">
        <v>464230.84499999997</v>
      </c>
      <c r="I5528" s="39"/>
      <c r="J5528" s="42">
        <f t="shared" si="219"/>
        <v>464230.84499999997</v>
      </c>
      <c r="K5528" s="36">
        <v>0</v>
      </c>
      <c r="L5528" s="36">
        <v>100</v>
      </c>
      <c r="M5528" s="36">
        <v>1</v>
      </c>
      <c r="N5528" s="40" t="s">
        <v>9254</v>
      </c>
      <c r="O5528" s="37" t="s">
        <v>9255</v>
      </c>
      <c r="P5528" s="36">
        <v>706</v>
      </c>
      <c r="Q5528" s="37" t="s">
        <v>9256</v>
      </c>
    </row>
    <row r="5529" spans="1:17">
      <c r="A5529" s="35">
        <v>906524</v>
      </c>
      <c r="B5529" s="36" t="s">
        <v>10602</v>
      </c>
      <c r="C5529" s="37" t="s">
        <v>9251</v>
      </c>
      <c r="D5529" s="37" t="s">
        <v>9257</v>
      </c>
      <c r="E5529" s="35">
        <v>906524</v>
      </c>
      <c r="F5529" s="38" t="s">
        <v>13433</v>
      </c>
      <c r="G5529" s="36" t="s">
        <v>9253</v>
      </c>
      <c r="H5529" s="42">
        <v>464230.84499999997</v>
      </c>
      <c r="I5529" s="39"/>
      <c r="J5529" s="42">
        <f t="shared" si="219"/>
        <v>464230.84499999997</v>
      </c>
      <c r="K5529" s="36">
        <v>0</v>
      </c>
      <c r="L5529" s="36">
        <v>100</v>
      </c>
      <c r="M5529" s="36">
        <v>1</v>
      </c>
      <c r="N5529" s="40" t="s">
        <v>9254</v>
      </c>
      <c r="O5529" s="37" t="s">
        <v>9255</v>
      </c>
      <c r="P5529" s="36">
        <v>706</v>
      </c>
      <c r="Q5529" s="37" t="s">
        <v>9256</v>
      </c>
    </row>
    <row r="5530" spans="1:17">
      <c r="A5530" s="35">
        <v>906525</v>
      </c>
      <c r="B5530" s="36" t="s">
        <v>10602</v>
      </c>
      <c r="C5530" s="37" t="s">
        <v>9251</v>
      </c>
      <c r="D5530" s="37" t="s">
        <v>9257</v>
      </c>
      <c r="E5530" s="35">
        <v>9065251</v>
      </c>
      <c r="F5530" s="38" t="s">
        <v>13434</v>
      </c>
      <c r="G5530" s="36" t="s">
        <v>9253</v>
      </c>
      <c r="H5530" s="42">
        <v>1653152.085</v>
      </c>
      <c r="I5530" s="39"/>
      <c r="J5530" s="42">
        <f t="shared" si="219"/>
        <v>1653152.085</v>
      </c>
      <c r="K5530" s="36">
        <v>0</v>
      </c>
      <c r="L5530" s="36">
        <v>100</v>
      </c>
      <c r="M5530" s="36">
        <v>1</v>
      </c>
      <c r="N5530" s="40" t="s">
        <v>9254</v>
      </c>
      <c r="O5530" s="37" t="s">
        <v>9255</v>
      </c>
      <c r="P5530" s="36">
        <v>706</v>
      </c>
      <c r="Q5530" s="37" t="s">
        <v>9256</v>
      </c>
    </row>
    <row r="5531" spans="1:17">
      <c r="A5531" s="35">
        <v>906520</v>
      </c>
      <c r="B5531" s="36" t="s">
        <v>10602</v>
      </c>
      <c r="C5531" s="37" t="s">
        <v>9251</v>
      </c>
      <c r="D5531" s="37" t="s">
        <v>9257</v>
      </c>
      <c r="E5531" s="35">
        <v>906520</v>
      </c>
      <c r="F5531" s="38" t="s">
        <v>13435</v>
      </c>
      <c r="G5531" s="36" t="s">
        <v>9253</v>
      </c>
      <c r="H5531" s="42">
        <v>1470830.4</v>
      </c>
      <c r="I5531" s="39"/>
      <c r="J5531" s="42">
        <f t="shared" si="219"/>
        <v>1470830.4</v>
      </c>
      <c r="K5531" s="36">
        <v>0</v>
      </c>
      <c r="L5531" s="36">
        <v>100</v>
      </c>
      <c r="M5531" s="36">
        <v>1</v>
      </c>
      <c r="N5531" s="40" t="s">
        <v>9254</v>
      </c>
      <c r="O5531" s="37" t="s">
        <v>9255</v>
      </c>
      <c r="P5531" s="36">
        <v>706</v>
      </c>
      <c r="Q5531" s="37" t="s">
        <v>9256</v>
      </c>
    </row>
    <row r="5532" spans="1:17">
      <c r="A5532" s="35">
        <v>906520</v>
      </c>
      <c r="B5532" s="36" t="s">
        <v>10602</v>
      </c>
      <c r="C5532" s="37" t="s">
        <v>9251</v>
      </c>
      <c r="D5532" s="37" t="s">
        <v>9257</v>
      </c>
      <c r="E5532" s="35">
        <v>9065201</v>
      </c>
      <c r="F5532" s="38" t="s">
        <v>13436</v>
      </c>
      <c r="G5532" s="36" t="s">
        <v>9253</v>
      </c>
      <c r="H5532" s="42">
        <v>154743.61499999999</v>
      </c>
      <c r="I5532" s="39"/>
      <c r="J5532" s="42">
        <f t="shared" si="219"/>
        <v>154743.61499999999</v>
      </c>
      <c r="K5532" s="36">
        <v>0</v>
      </c>
      <c r="L5532" s="36">
        <v>100</v>
      </c>
      <c r="M5532" s="36">
        <v>1</v>
      </c>
      <c r="N5532" s="40" t="s">
        <v>9254</v>
      </c>
      <c r="O5532" s="37" t="s">
        <v>9255</v>
      </c>
      <c r="P5532" s="36">
        <v>706</v>
      </c>
      <c r="Q5532" s="37" t="s">
        <v>9256</v>
      </c>
    </row>
    <row r="5533" spans="1:17">
      <c r="A5533" s="35">
        <v>906527</v>
      </c>
      <c r="B5533" s="36" t="s">
        <v>10602</v>
      </c>
      <c r="C5533" s="37" t="s">
        <v>9251</v>
      </c>
      <c r="D5533" s="37" t="s">
        <v>9257</v>
      </c>
      <c r="E5533" s="35">
        <v>906527</v>
      </c>
      <c r="F5533" s="38" t="s">
        <v>13437</v>
      </c>
      <c r="G5533" s="36" t="s">
        <v>9253</v>
      </c>
      <c r="H5533" s="42">
        <v>464230.84499999997</v>
      </c>
      <c r="I5533" s="39"/>
      <c r="J5533" s="42">
        <f t="shared" si="219"/>
        <v>464230.84499999997</v>
      </c>
      <c r="K5533" s="36">
        <v>0</v>
      </c>
      <c r="L5533" s="36">
        <v>100</v>
      </c>
      <c r="M5533" s="36">
        <v>1</v>
      </c>
      <c r="N5533" s="40" t="s">
        <v>9254</v>
      </c>
      <c r="O5533" s="37" t="s">
        <v>9255</v>
      </c>
      <c r="P5533" s="36">
        <v>706</v>
      </c>
      <c r="Q5533" s="37" t="s">
        <v>9256</v>
      </c>
    </row>
    <row r="5534" spans="1:17">
      <c r="A5534" s="35">
        <v>906527</v>
      </c>
      <c r="B5534" s="36" t="s">
        <v>10602</v>
      </c>
      <c r="C5534" s="37" t="s">
        <v>9251</v>
      </c>
      <c r="D5534" s="37" t="s">
        <v>9257</v>
      </c>
      <c r="E5534" s="35">
        <v>9065271</v>
      </c>
      <c r="F5534" s="38" t="s">
        <v>13438</v>
      </c>
      <c r="G5534" s="36" t="s">
        <v>9253</v>
      </c>
      <c r="H5534" s="42">
        <v>464230.84499999997</v>
      </c>
      <c r="I5534" s="39"/>
      <c r="J5534" s="42">
        <f t="shared" si="219"/>
        <v>464230.84499999997</v>
      </c>
      <c r="K5534" s="36">
        <v>0</v>
      </c>
      <c r="L5534" s="36">
        <v>100</v>
      </c>
      <c r="M5534" s="36">
        <v>1</v>
      </c>
      <c r="N5534" s="40" t="s">
        <v>9254</v>
      </c>
      <c r="O5534" s="37" t="s">
        <v>9255</v>
      </c>
      <c r="P5534" s="36">
        <v>706</v>
      </c>
      <c r="Q5534" s="37" t="s">
        <v>9256</v>
      </c>
    </row>
    <row r="5535" spans="1:17">
      <c r="A5535" s="35">
        <v>890292</v>
      </c>
      <c r="B5535" s="36" t="s">
        <v>10602</v>
      </c>
      <c r="C5535" s="37" t="s">
        <v>13439</v>
      </c>
      <c r="D5535" s="37" t="s">
        <v>13440</v>
      </c>
      <c r="E5535" s="35">
        <v>890292</v>
      </c>
      <c r="F5535" s="38" t="s">
        <v>13441</v>
      </c>
      <c r="G5535" s="36" t="s">
        <v>9253</v>
      </c>
      <c r="H5535" s="42">
        <v>120794.31</v>
      </c>
      <c r="I5535" s="39"/>
      <c r="J5535" s="42">
        <f t="shared" si="219"/>
        <v>120794.31</v>
      </c>
      <c r="K5535" s="36">
        <v>0</v>
      </c>
      <c r="L5535" s="36">
        <v>100</v>
      </c>
      <c r="M5535" s="36">
        <v>1</v>
      </c>
      <c r="N5535" s="40" t="s">
        <v>9323</v>
      </c>
      <c r="O5535" s="37" t="s">
        <v>9255</v>
      </c>
      <c r="P5535" s="36">
        <v>129</v>
      </c>
      <c r="Q5535" s="37" t="s">
        <v>11679</v>
      </c>
    </row>
    <row r="5536" spans="1:17">
      <c r="A5536" s="35">
        <v>890392</v>
      </c>
      <c r="B5536" s="36" t="s">
        <v>10602</v>
      </c>
      <c r="C5536" s="37" t="s">
        <v>13439</v>
      </c>
      <c r="D5536" s="37" t="s">
        <v>13440</v>
      </c>
      <c r="E5536" s="35">
        <v>890392</v>
      </c>
      <c r="F5536" s="38" t="s">
        <v>13442</v>
      </c>
      <c r="G5536" s="36" t="s">
        <v>9253</v>
      </c>
      <c r="H5536" s="42">
        <v>120794.31</v>
      </c>
      <c r="I5536" s="39"/>
      <c r="J5536" s="42">
        <f t="shared" si="219"/>
        <v>120794.31</v>
      </c>
      <c r="K5536" s="36">
        <v>0</v>
      </c>
      <c r="L5536" s="36">
        <v>100</v>
      </c>
      <c r="M5536" s="36">
        <v>1</v>
      </c>
      <c r="N5536" s="40" t="s">
        <v>9323</v>
      </c>
      <c r="O5536" s="37" t="s">
        <v>9255</v>
      </c>
      <c r="P5536" s="36">
        <v>129</v>
      </c>
      <c r="Q5536" s="37" t="s">
        <v>11679</v>
      </c>
    </row>
    <row r="5537" spans="1:17">
      <c r="A5537" s="35">
        <v>890492</v>
      </c>
      <c r="B5537" s="36" t="s">
        <v>10602</v>
      </c>
      <c r="C5537" s="37" t="s">
        <v>13439</v>
      </c>
      <c r="D5537" s="37" t="s">
        <v>13440</v>
      </c>
      <c r="E5537" s="35">
        <v>890492</v>
      </c>
      <c r="F5537" s="38" t="s">
        <v>13443</v>
      </c>
      <c r="G5537" s="36" t="s">
        <v>9253</v>
      </c>
      <c r="H5537" s="42">
        <v>120794.31</v>
      </c>
      <c r="I5537" s="39"/>
      <c r="J5537" s="42">
        <f t="shared" si="219"/>
        <v>120794.31</v>
      </c>
      <c r="K5537" s="36">
        <v>0</v>
      </c>
      <c r="L5537" s="36">
        <v>100</v>
      </c>
      <c r="M5537" s="36">
        <v>1</v>
      </c>
      <c r="N5537" s="40" t="s">
        <v>9323</v>
      </c>
      <c r="O5537" s="37" t="s">
        <v>9255</v>
      </c>
      <c r="P5537" s="36">
        <v>129</v>
      </c>
      <c r="Q5537" s="37" t="s">
        <v>11679</v>
      </c>
    </row>
    <row r="5538" spans="1:17" ht="15" customHeight="1">
      <c r="A5538" s="44">
        <v>489401</v>
      </c>
      <c r="B5538" s="36" t="s">
        <v>10602</v>
      </c>
      <c r="C5538" s="37" t="s">
        <v>9343</v>
      </c>
      <c r="D5538" s="37" t="s">
        <v>9427</v>
      </c>
      <c r="E5538" s="44">
        <v>489401</v>
      </c>
      <c r="F5538" s="37" t="s">
        <v>13444</v>
      </c>
      <c r="G5538" s="36" t="s">
        <v>9253</v>
      </c>
      <c r="H5538" s="42">
        <v>2446096.4342100001</v>
      </c>
      <c r="I5538" s="39"/>
      <c r="J5538" s="42">
        <f t="shared" si="219"/>
        <v>2446096.4342100001</v>
      </c>
      <c r="K5538" s="43">
        <v>0</v>
      </c>
      <c r="L5538" s="36">
        <v>100</v>
      </c>
      <c r="M5538" s="36">
        <v>1</v>
      </c>
      <c r="N5538" s="40" t="s">
        <v>13445</v>
      </c>
      <c r="O5538" s="37" t="s">
        <v>13446</v>
      </c>
      <c r="P5538" s="36">
        <v>217</v>
      </c>
      <c r="Q5538" s="37" t="s">
        <v>9584</v>
      </c>
    </row>
    <row r="5539" spans="1:17" ht="15" customHeight="1">
      <c r="A5539" s="35">
        <v>890392</v>
      </c>
      <c r="B5539" s="36" t="s">
        <v>10602</v>
      </c>
      <c r="C5539" s="37" t="s">
        <v>13439</v>
      </c>
      <c r="D5539" s="37" t="s">
        <v>13440</v>
      </c>
      <c r="E5539" s="35">
        <v>8903921</v>
      </c>
      <c r="F5539" s="54" t="s">
        <v>13447</v>
      </c>
      <c r="G5539" s="36" t="s">
        <v>9253</v>
      </c>
      <c r="H5539" s="42">
        <v>0</v>
      </c>
      <c r="I5539" s="39"/>
      <c r="J5539" s="42">
        <f t="shared" si="219"/>
        <v>0</v>
      </c>
      <c r="K5539" s="43">
        <v>0</v>
      </c>
      <c r="L5539" s="36">
        <v>100</v>
      </c>
      <c r="M5539" s="36">
        <v>1</v>
      </c>
      <c r="N5539" s="40" t="s">
        <v>13448</v>
      </c>
      <c r="O5539" s="37"/>
      <c r="P5539" s="36">
        <v>129</v>
      </c>
      <c r="Q5539" s="37" t="s">
        <v>11679</v>
      </c>
    </row>
    <row r="5540" spans="1:17" ht="15" customHeight="1">
      <c r="A5540" s="35">
        <v>525203</v>
      </c>
      <c r="B5540" s="36" t="s">
        <v>10602</v>
      </c>
      <c r="C5540" s="37" t="s">
        <v>9343</v>
      </c>
      <c r="D5540" s="37" t="s">
        <v>10262</v>
      </c>
      <c r="E5540" s="35">
        <v>525203</v>
      </c>
      <c r="F5540" s="38" t="s">
        <v>13449</v>
      </c>
      <c r="G5540" s="36" t="s">
        <v>9253</v>
      </c>
      <c r="H5540" s="42">
        <v>4440502.17</v>
      </c>
      <c r="I5540" s="39"/>
      <c r="J5540" s="42">
        <f t="shared" si="219"/>
        <v>4440502.17</v>
      </c>
      <c r="K5540" s="43">
        <v>0</v>
      </c>
      <c r="L5540" s="36">
        <v>100</v>
      </c>
      <c r="M5540" s="36">
        <v>1</v>
      </c>
      <c r="N5540" s="40" t="s">
        <v>11348</v>
      </c>
      <c r="O5540" s="37" t="s">
        <v>13450</v>
      </c>
      <c r="P5540" s="36">
        <v>235</v>
      </c>
      <c r="Q5540" s="37" t="s">
        <v>9246</v>
      </c>
    </row>
    <row r="5541" spans="1:17" ht="15" customHeight="1">
      <c r="A5541" s="35">
        <v>906706</v>
      </c>
      <c r="B5541" s="51" t="s">
        <v>10602</v>
      </c>
      <c r="C5541" s="37" t="s">
        <v>9251</v>
      </c>
      <c r="D5541" s="37" t="s">
        <v>9257</v>
      </c>
      <c r="E5541" s="35">
        <v>906706</v>
      </c>
      <c r="F5541" s="37" t="s">
        <v>13451</v>
      </c>
      <c r="G5541" s="36" t="s">
        <v>9253</v>
      </c>
      <c r="H5541" s="42">
        <v>448305.39</v>
      </c>
      <c r="I5541" s="39"/>
      <c r="J5541" s="42">
        <f t="shared" si="219"/>
        <v>448305.39</v>
      </c>
      <c r="K5541" s="52">
        <v>0</v>
      </c>
      <c r="L5541" s="52">
        <v>100</v>
      </c>
      <c r="M5541" s="51">
        <v>1</v>
      </c>
      <c r="N5541" s="53" t="s">
        <v>13452</v>
      </c>
      <c r="O5541" s="53" t="s">
        <v>13453</v>
      </c>
      <c r="P5541" s="36">
        <v>706</v>
      </c>
      <c r="Q5541" s="37" t="s">
        <v>9256</v>
      </c>
    </row>
    <row r="5542" spans="1:17" ht="15" customHeight="1">
      <c r="A5542" s="67" t="s">
        <v>13454</v>
      </c>
      <c r="B5542" s="68" t="s">
        <v>10602</v>
      </c>
      <c r="C5542" s="69" t="s">
        <v>9240</v>
      </c>
      <c r="D5542" s="69" t="s">
        <v>9327</v>
      </c>
      <c r="E5542" s="67" t="s">
        <v>13454</v>
      </c>
      <c r="F5542" s="69" t="s">
        <v>13455</v>
      </c>
      <c r="G5542" s="68" t="s">
        <v>9253</v>
      </c>
      <c r="H5542" s="42">
        <v>656370</v>
      </c>
      <c r="I5542" s="39"/>
      <c r="J5542" s="42">
        <f t="shared" si="219"/>
        <v>656370</v>
      </c>
      <c r="K5542" s="68">
        <v>0</v>
      </c>
      <c r="L5542" s="68">
        <v>100</v>
      </c>
      <c r="M5542" s="68">
        <v>1</v>
      </c>
      <c r="N5542" s="70" t="s">
        <v>10956</v>
      </c>
      <c r="O5542" s="69" t="s">
        <v>11510</v>
      </c>
      <c r="P5542" s="36">
        <v>245</v>
      </c>
      <c r="Q5542" s="37" t="s">
        <v>9328</v>
      </c>
    </row>
    <row r="5543" spans="1:17" ht="15" customHeight="1">
      <c r="A5543" s="35">
        <v>906848</v>
      </c>
      <c r="B5543" s="51" t="s">
        <v>10602</v>
      </c>
      <c r="C5543" s="37" t="s">
        <v>9251</v>
      </c>
      <c r="D5543" s="37" t="s">
        <v>9314</v>
      </c>
      <c r="E5543" s="35">
        <v>906848</v>
      </c>
      <c r="F5543" s="37" t="s">
        <v>13456</v>
      </c>
      <c r="G5543" s="36" t="s">
        <v>9253</v>
      </c>
      <c r="H5543" s="42">
        <v>374706.54</v>
      </c>
      <c r="I5543" s="39"/>
      <c r="J5543" s="42">
        <f t="shared" si="219"/>
        <v>374706.54</v>
      </c>
      <c r="K5543" s="52">
        <v>0</v>
      </c>
      <c r="L5543" s="52">
        <v>100</v>
      </c>
      <c r="M5543" s="51">
        <v>1</v>
      </c>
      <c r="N5543" s="40" t="s">
        <v>9254</v>
      </c>
      <c r="O5543" s="37" t="s">
        <v>9255</v>
      </c>
      <c r="P5543" s="36">
        <v>706</v>
      </c>
      <c r="Q5543" s="37" t="s">
        <v>9256</v>
      </c>
    </row>
    <row r="5544" spans="1:17" ht="15" customHeight="1">
      <c r="A5544" s="35">
        <v>975101</v>
      </c>
      <c r="B5544" s="51" t="s">
        <v>10602</v>
      </c>
      <c r="C5544" s="37" t="s">
        <v>9343</v>
      </c>
      <c r="D5544" s="37" t="s">
        <v>9403</v>
      </c>
      <c r="E5544" s="35">
        <v>975101</v>
      </c>
      <c r="F5544" s="37" t="s">
        <v>13457</v>
      </c>
      <c r="G5544" s="36" t="s">
        <v>9253</v>
      </c>
      <c r="H5544" s="42">
        <v>99450</v>
      </c>
      <c r="I5544" s="39"/>
      <c r="J5544" s="42">
        <f t="shared" si="219"/>
        <v>99450</v>
      </c>
      <c r="K5544" s="52">
        <v>0</v>
      </c>
      <c r="L5544" s="52">
        <v>100</v>
      </c>
      <c r="M5544" s="51">
        <v>1</v>
      </c>
      <c r="N5544" s="37" t="s">
        <v>13458</v>
      </c>
      <c r="O5544" s="40" t="s">
        <v>13459</v>
      </c>
      <c r="P5544" s="36">
        <v>217</v>
      </c>
      <c r="Q5544" s="37" t="s">
        <v>9584</v>
      </c>
    </row>
    <row r="5545" spans="1:17" ht="15" customHeight="1">
      <c r="A5545" s="35">
        <v>970201</v>
      </c>
      <c r="B5545" s="51" t="s">
        <v>10602</v>
      </c>
      <c r="C5545" s="37" t="s">
        <v>9343</v>
      </c>
      <c r="D5545" s="37" t="s">
        <v>9403</v>
      </c>
      <c r="E5545" s="35">
        <v>970201</v>
      </c>
      <c r="F5545" s="37" t="s">
        <v>13460</v>
      </c>
      <c r="G5545" s="36" t="s">
        <v>9253</v>
      </c>
      <c r="H5545" s="42">
        <v>193050</v>
      </c>
      <c r="I5545" s="39"/>
      <c r="J5545" s="42">
        <f t="shared" si="219"/>
        <v>193050</v>
      </c>
      <c r="K5545" s="52">
        <v>0</v>
      </c>
      <c r="L5545" s="52">
        <v>100</v>
      </c>
      <c r="M5545" s="51">
        <v>1</v>
      </c>
      <c r="N5545" s="37" t="s">
        <v>13458</v>
      </c>
      <c r="O5545" s="40" t="s">
        <v>13459</v>
      </c>
      <c r="P5545" s="36">
        <v>217</v>
      </c>
      <c r="Q5545" s="37" t="s">
        <v>9584</v>
      </c>
    </row>
    <row r="5546" spans="1:17" ht="15" customHeight="1">
      <c r="A5546" s="35">
        <v>908350</v>
      </c>
      <c r="B5546" s="51" t="s">
        <v>10602</v>
      </c>
      <c r="C5546" s="37" t="s">
        <v>9251</v>
      </c>
      <c r="D5546" s="37" t="s">
        <v>9314</v>
      </c>
      <c r="E5546" s="35">
        <v>908351</v>
      </c>
      <c r="F5546" s="37" t="s">
        <v>13461</v>
      </c>
      <c r="G5546" s="36" t="s">
        <v>9253</v>
      </c>
      <c r="H5546" s="42">
        <v>274950</v>
      </c>
      <c r="I5546" s="39"/>
      <c r="J5546" s="42">
        <f t="shared" si="219"/>
        <v>274950</v>
      </c>
      <c r="K5546" s="52">
        <v>0</v>
      </c>
      <c r="L5546" s="52">
        <v>100</v>
      </c>
      <c r="M5546" s="51">
        <v>1</v>
      </c>
      <c r="N5546" s="37" t="s">
        <v>13462</v>
      </c>
      <c r="O5546" s="40" t="s">
        <v>9255</v>
      </c>
      <c r="P5546" s="36">
        <v>706</v>
      </c>
      <c r="Q5546" s="37" t="s">
        <v>9256</v>
      </c>
    </row>
    <row r="5547" spans="1:17" ht="15" customHeight="1">
      <c r="A5547" s="35">
        <v>903872</v>
      </c>
      <c r="B5547" s="51" t="s">
        <v>10602</v>
      </c>
      <c r="C5547" s="37" t="s">
        <v>9251</v>
      </c>
      <c r="D5547" s="37" t="s">
        <v>9252</v>
      </c>
      <c r="E5547" s="35">
        <v>903872</v>
      </c>
      <c r="F5547" s="37" t="s">
        <v>4508</v>
      </c>
      <c r="G5547" s="36" t="s">
        <v>9253</v>
      </c>
      <c r="H5547" s="42">
        <v>11827.53</v>
      </c>
      <c r="I5547" s="39"/>
      <c r="J5547" s="42">
        <f t="shared" si="219"/>
        <v>11827.53</v>
      </c>
      <c r="K5547" s="52">
        <v>0</v>
      </c>
      <c r="L5547" s="52">
        <v>100</v>
      </c>
      <c r="M5547" s="51">
        <v>1</v>
      </c>
      <c r="N5547" s="40" t="s">
        <v>9254</v>
      </c>
      <c r="O5547" s="37" t="s">
        <v>9255</v>
      </c>
      <c r="P5547" s="36">
        <v>706</v>
      </c>
      <c r="Q5547" s="37" t="s">
        <v>9256</v>
      </c>
    </row>
    <row r="5548" spans="1:17" ht="15" customHeight="1">
      <c r="A5548" s="35" t="s">
        <v>1161</v>
      </c>
      <c r="B5548" s="51" t="s">
        <v>10602</v>
      </c>
      <c r="C5548" s="37" t="s">
        <v>9240</v>
      </c>
      <c r="D5548" s="37" t="s">
        <v>11042</v>
      </c>
      <c r="E5548" s="35" t="s">
        <v>1161</v>
      </c>
      <c r="F5548" s="37" t="s">
        <v>1162</v>
      </c>
      <c r="G5548" s="36" t="s">
        <v>9253</v>
      </c>
      <c r="H5548" s="42">
        <v>3967762.5</v>
      </c>
      <c r="I5548" s="39"/>
      <c r="J5548" s="42">
        <f t="shared" si="219"/>
        <v>3967762.5</v>
      </c>
      <c r="K5548" s="52">
        <v>0</v>
      </c>
      <c r="L5548" s="52">
        <v>100</v>
      </c>
      <c r="M5548" s="51">
        <v>1</v>
      </c>
      <c r="N5548" s="40" t="s">
        <v>13463</v>
      </c>
      <c r="O5548" s="37" t="s">
        <v>13464</v>
      </c>
      <c r="P5548" s="36">
        <v>217</v>
      </c>
      <c r="Q5548" s="37" t="s">
        <v>9584</v>
      </c>
    </row>
    <row r="5549" spans="1:17" ht="15" customHeight="1">
      <c r="A5549" s="35" t="s">
        <v>13465</v>
      </c>
      <c r="B5549" s="51" t="s">
        <v>10602</v>
      </c>
      <c r="C5549" s="37" t="s">
        <v>9240</v>
      </c>
      <c r="D5549" s="37" t="s">
        <v>11042</v>
      </c>
      <c r="E5549" s="35" t="s">
        <v>13465</v>
      </c>
      <c r="F5549" s="37" t="s">
        <v>13466</v>
      </c>
      <c r="G5549" s="36" t="s">
        <v>9253</v>
      </c>
      <c r="H5549" s="42">
        <v>3839793.75</v>
      </c>
      <c r="I5549" s="39"/>
      <c r="J5549" s="42">
        <f t="shared" si="219"/>
        <v>3839793.75</v>
      </c>
      <c r="K5549" s="52">
        <v>0</v>
      </c>
      <c r="L5549" s="52">
        <v>100</v>
      </c>
      <c r="M5549" s="51">
        <v>1</v>
      </c>
      <c r="N5549" s="40" t="s">
        <v>13463</v>
      </c>
      <c r="O5549" s="37" t="s">
        <v>13464</v>
      </c>
      <c r="P5549" s="36">
        <v>217</v>
      </c>
      <c r="Q5549" s="37" t="s">
        <v>9584</v>
      </c>
    </row>
    <row r="5550" spans="1:17" ht="15" customHeight="1">
      <c r="A5550" s="35">
        <v>542102</v>
      </c>
      <c r="B5550" s="51" t="s">
        <v>10602</v>
      </c>
      <c r="C5550" s="37" t="s">
        <v>9240</v>
      </c>
      <c r="D5550" s="37" t="s">
        <v>9247</v>
      </c>
      <c r="E5550" s="35">
        <v>542102</v>
      </c>
      <c r="F5550" s="37" t="s">
        <v>7154</v>
      </c>
      <c r="G5550" s="36" t="s">
        <v>9253</v>
      </c>
      <c r="H5550" s="42">
        <v>4509720.3996000001</v>
      </c>
      <c r="I5550" s="39"/>
      <c r="J5550" s="42">
        <f t="shared" si="219"/>
        <v>4509720.3996000001</v>
      </c>
      <c r="K5550" s="52">
        <v>0</v>
      </c>
      <c r="L5550" s="52">
        <v>100</v>
      </c>
      <c r="M5550" s="51">
        <v>1</v>
      </c>
      <c r="N5550" s="40" t="s">
        <v>13467</v>
      </c>
      <c r="O5550" s="37" t="s">
        <v>13468</v>
      </c>
      <c r="P5550" s="36">
        <v>204</v>
      </c>
      <c r="Q5550" s="37" t="s">
        <v>9248</v>
      </c>
    </row>
    <row r="5551" spans="1:17" ht="15" customHeight="1">
      <c r="A5551" s="35">
        <v>542304</v>
      </c>
      <c r="B5551" s="51" t="s">
        <v>10602</v>
      </c>
      <c r="C5551" s="37" t="s">
        <v>9240</v>
      </c>
      <c r="D5551" s="37" t="s">
        <v>9247</v>
      </c>
      <c r="E5551" s="35">
        <v>542304</v>
      </c>
      <c r="F5551" s="37" t="s">
        <v>3931</v>
      </c>
      <c r="G5551" s="36" t="s">
        <v>9253</v>
      </c>
      <c r="H5551" s="42">
        <v>3006483.48</v>
      </c>
      <c r="I5551" s="39"/>
      <c r="J5551" s="42">
        <f t="shared" si="219"/>
        <v>3006483.48</v>
      </c>
      <c r="K5551" s="52">
        <v>0</v>
      </c>
      <c r="L5551" s="52">
        <v>100</v>
      </c>
      <c r="M5551" s="51">
        <v>1</v>
      </c>
      <c r="N5551" s="40" t="s">
        <v>13469</v>
      </c>
      <c r="O5551" s="37" t="s">
        <v>13468</v>
      </c>
      <c r="P5551" s="36">
        <v>368</v>
      </c>
      <c r="Q5551" s="37" t="s">
        <v>13470</v>
      </c>
    </row>
    <row r="5552" spans="1:17" ht="15" customHeight="1">
      <c r="A5552" s="35">
        <v>547701</v>
      </c>
      <c r="B5552" s="51" t="s">
        <v>10602</v>
      </c>
      <c r="C5552" s="37" t="s">
        <v>9240</v>
      </c>
      <c r="D5552" s="37" t="s">
        <v>9241</v>
      </c>
      <c r="E5552" s="35">
        <v>547701</v>
      </c>
      <c r="F5552" s="37" t="s">
        <v>13471</v>
      </c>
      <c r="G5552" s="36" t="s">
        <v>9253</v>
      </c>
      <c r="H5552" s="42">
        <v>2812204.98</v>
      </c>
      <c r="I5552" s="39"/>
      <c r="J5552" s="42">
        <f t="shared" si="219"/>
        <v>2812204.98</v>
      </c>
      <c r="K5552" s="52">
        <v>0</v>
      </c>
      <c r="L5552" s="52">
        <v>100</v>
      </c>
      <c r="M5552" s="51">
        <v>1</v>
      </c>
      <c r="N5552" s="40" t="s">
        <v>13472</v>
      </c>
      <c r="O5552" s="37" t="s">
        <v>13473</v>
      </c>
      <c r="P5552" s="36">
        <v>203</v>
      </c>
      <c r="Q5552" s="37" t="s">
        <v>9385</v>
      </c>
    </row>
    <row r="5553" spans="1:17" ht="15" customHeight="1">
      <c r="A5553" s="35">
        <v>568402</v>
      </c>
      <c r="B5553" s="51" t="s">
        <v>10602</v>
      </c>
      <c r="C5553" s="37" t="s">
        <v>9240</v>
      </c>
      <c r="D5553" s="37" t="s">
        <v>9260</v>
      </c>
      <c r="E5553" s="35">
        <v>568402</v>
      </c>
      <c r="F5553" s="37" t="s">
        <v>2272</v>
      </c>
      <c r="G5553" s="36" t="s">
        <v>9253</v>
      </c>
      <c r="H5553" s="42">
        <v>8135466.2063999996</v>
      </c>
      <c r="I5553" s="39"/>
      <c r="J5553" s="42">
        <f t="shared" si="219"/>
        <v>8135466.2063999996</v>
      </c>
      <c r="K5553" s="52">
        <v>0</v>
      </c>
      <c r="L5553" s="52">
        <v>100</v>
      </c>
      <c r="M5553" s="51">
        <v>1</v>
      </c>
      <c r="N5553" s="40" t="s">
        <v>13474</v>
      </c>
      <c r="O5553" s="37" t="s">
        <v>13475</v>
      </c>
      <c r="P5553" s="36">
        <v>215</v>
      </c>
      <c r="Q5553" s="37" t="s">
        <v>9262</v>
      </c>
    </row>
    <row r="5554" spans="1:17" ht="15" customHeight="1">
      <c r="A5554" s="35">
        <v>898302</v>
      </c>
      <c r="B5554" s="51" t="s">
        <v>10602</v>
      </c>
      <c r="C5554" s="37" t="s">
        <v>10177</v>
      </c>
      <c r="D5554" s="37" t="s">
        <v>12189</v>
      </c>
      <c r="E5554" s="35">
        <v>898302</v>
      </c>
      <c r="F5554" s="37" t="s">
        <v>5134</v>
      </c>
      <c r="G5554" s="36" t="s">
        <v>9253</v>
      </c>
      <c r="H5554" s="42">
        <v>877500</v>
      </c>
      <c r="I5554" s="39"/>
      <c r="J5554" s="42">
        <f t="shared" si="219"/>
        <v>877500</v>
      </c>
      <c r="K5554" s="52">
        <v>0</v>
      </c>
      <c r="L5554" s="52">
        <v>100</v>
      </c>
      <c r="M5554" s="51">
        <v>1</v>
      </c>
      <c r="N5554" s="40"/>
      <c r="O5554" s="37"/>
      <c r="P5554" s="36">
        <v>747</v>
      </c>
      <c r="Q5554" s="37" t="s">
        <v>10180</v>
      </c>
    </row>
    <row r="5555" spans="1:17" ht="15" customHeight="1">
      <c r="A5555" s="35" t="s">
        <v>1173</v>
      </c>
      <c r="B5555" s="51" t="s">
        <v>10602</v>
      </c>
      <c r="C5555" s="37" t="s">
        <v>9240</v>
      </c>
      <c r="D5555" s="37" t="s">
        <v>11042</v>
      </c>
      <c r="E5555" s="35" t="s">
        <v>1173</v>
      </c>
      <c r="F5555" s="37" t="s">
        <v>1174</v>
      </c>
      <c r="G5555" s="36" t="s">
        <v>9253</v>
      </c>
      <c r="H5555" s="42">
        <v>4093574.94</v>
      </c>
      <c r="I5555" s="39"/>
      <c r="J5555" s="42">
        <f t="shared" si="219"/>
        <v>4093574.94</v>
      </c>
      <c r="K5555" s="52">
        <v>0</v>
      </c>
      <c r="L5555" s="52">
        <v>100</v>
      </c>
      <c r="M5555" s="51">
        <v>1</v>
      </c>
      <c r="N5555" s="40" t="s">
        <v>13476</v>
      </c>
      <c r="O5555" s="37" t="s">
        <v>13477</v>
      </c>
      <c r="P5555" s="36">
        <v>217</v>
      </c>
      <c r="Q5555" s="37" t="s">
        <v>9584</v>
      </c>
    </row>
    <row r="5556" spans="1:17" ht="15" customHeight="1">
      <c r="A5556" s="35">
        <v>908861</v>
      </c>
      <c r="B5556" s="51" t="s">
        <v>10602</v>
      </c>
      <c r="C5556" s="37" t="s">
        <v>9251</v>
      </c>
      <c r="D5556" s="37" t="s">
        <v>9314</v>
      </c>
      <c r="E5556" s="35">
        <v>908861</v>
      </c>
      <c r="F5556" s="37" t="s">
        <v>13478</v>
      </c>
      <c r="G5556" s="36" t="s">
        <v>9253</v>
      </c>
      <c r="H5556" s="42">
        <v>536357.25</v>
      </c>
      <c r="I5556" s="39"/>
      <c r="J5556" s="42">
        <f t="shared" si="219"/>
        <v>536357.25</v>
      </c>
      <c r="K5556" s="52">
        <v>0</v>
      </c>
      <c r="L5556" s="52">
        <v>100</v>
      </c>
      <c r="M5556" s="51">
        <v>1</v>
      </c>
      <c r="N5556" s="40" t="s">
        <v>9254</v>
      </c>
      <c r="O5556" s="37" t="s">
        <v>11724</v>
      </c>
      <c r="P5556" s="36">
        <v>706</v>
      </c>
      <c r="Q5556" s="37" t="s">
        <v>9256</v>
      </c>
    </row>
    <row r="5557" spans="1:17" ht="15" customHeight="1">
      <c r="A5557" s="35">
        <v>905603</v>
      </c>
      <c r="B5557" s="51" t="s">
        <v>10602</v>
      </c>
      <c r="C5557" s="37" t="s">
        <v>9251</v>
      </c>
      <c r="D5557" s="37" t="s">
        <v>9314</v>
      </c>
      <c r="E5557" s="35">
        <v>905603</v>
      </c>
      <c r="F5557" s="37" t="s">
        <v>13479</v>
      </c>
      <c r="G5557" s="36" t="s">
        <v>9253</v>
      </c>
      <c r="H5557" s="42">
        <v>18954</v>
      </c>
      <c r="I5557" s="39"/>
      <c r="J5557" s="42">
        <f t="shared" si="219"/>
        <v>18954</v>
      </c>
      <c r="K5557" s="52">
        <v>0</v>
      </c>
      <c r="L5557" s="52">
        <v>100</v>
      </c>
      <c r="M5557" s="51">
        <v>1</v>
      </c>
      <c r="N5557" s="40" t="s">
        <v>9254</v>
      </c>
      <c r="O5557" s="37" t="s">
        <v>11724</v>
      </c>
      <c r="P5557" s="36">
        <v>706</v>
      </c>
      <c r="Q5557" s="37" t="s">
        <v>9256</v>
      </c>
    </row>
    <row r="5558" spans="1:17" ht="15" customHeight="1">
      <c r="A5558" s="35">
        <v>905603</v>
      </c>
      <c r="B5558" s="51" t="s">
        <v>10602</v>
      </c>
      <c r="C5558" s="37" t="s">
        <v>9251</v>
      </c>
      <c r="D5558" s="37" t="s">
        <v>9314</v>
      </c>
      <c r="E5558" s="35">
        <v>9056031</v>
      </c>
      <c r="F5558" s="37" t="s">
        <v>13480</v>
      </c>
      <c r="G5558" s="36" t="s">
        <v>9253</v>
      </c>
      <c r="H5558" s="42">
        <v>206949.6</v>
      </c>
      <c r="I5558" s="39"/>
      <c r="J5558" s="42">
        <f t="shared" si="219"/>
        <v>206949.6</v>
      </c>
      <c r="K5558" s="52">
        <v>0</v>
      </c>
      <c r="L5558" s="52">
        <v>100</v>
      </c>
      <c r="M5558" s="51">
        <v>1</v>
      </c>
      <c r="N5558" s="40" t="s">
        <v>9254</v>
      </c>
      <c r="O5558" s="37" t="s">
        <v>11724</v>
      </c>
      <c r="P5558" s="36">
        <v>706</v>
      </c>
      <c r="Q5558" s="37" t="s">
        <v>9256</v>
      </c>
    </row>
    <row r="5559" spans="1:17" ht="15" customHeight="1">
      <c r="A5559" s="35">
        <v>905801</v>
      </c>
      <c r="B5559" s="51" t="s">
        <v>10602</v>
      </c>
      <c r="C5559" s="37" t="s">
        <v>9251</v>
      </c>
      <c r="D5559" s="37" t="s">
        <v>9314</v>
      </c>
      <c r="E5559" s="35">
        <v>905801</v>
      </c>
      <c r="F5559" s="37" t="s">
        <v>13481</v>
      </c>
      <c r="G5559" s="36" t="s">
        <v>9253</v>
      </c>
      <c r="H5559" s="42">
        <v>1047852</v>
      </c>
      <c r="I5559" s="39"/>
      <c r="J5559" s="42">
        <f t="shared" si="219"/>
        <v>1047852</v>
      </c>
      <c r="K5559" s="52">
        <v>0</v>
      </c>
      <c r="L5559" s="52">
        <v>100</v>
      </c>
      <c r="M5559" s="51">
        <v>1</v>
      </c>
      <c r="N5559" s="40" t="s">
        <v>9254</v>
      </c>
      <c r="O5559" s="37" t="s">
        <v>11724</v>
      </c>
      <c r="P5559" s="36">
        <v>706</v>
      </c>
      <c r="Q5559" s="37" t="s">
        <v>9256</v>
      </c>
    </row>
    <row r="5560" spans="1:17" ht="15" customHeight="1">
      <c r="A5560" s="35">
        <v>905801</v>
      </c>
      <c r="B5560" s="51" t="s">
        <v>10602</v>
      </c>
      <c r="C5560" s="37" t="s">
        <v>9251</v>
      </c>
      <c r="D5560" s="37" t="s">
        <v>9314</v>
      </c>
      <c r="E5560" s="35">
        <v>9058011</v>
      </c>
      <c r="F5560" s="37" t="s">
        <v>13482</v>
      </c>
      <c r="G5560" s="36" t="s">
        <v>9253</v>
      </c>
      <c r="H5560" s="42">
        <v>307359</v>
      </c>
      <c r="I5560" s="39"/>
      <c r="J5560" s="42">
        <f t="shared" si="219"/>
        <v>307359</v>
      </c>
      <c r="K5560" s="52">
        <v>0</v>
      </c>
      <c r="L5560" s="52">
        <v>100</v>
      </c>
      <c r="M5560" s="51">
        <v>1</v>
      </c>
      <c r="N5560" s="40" t="s">
        <v>9254</v>
      </c>
      <c r="O5560" s="37" t="s">
        <v>11724</v>
      </c>
      <c r="P5560" s="36">
        <v>706</v>
      </c>
      <c r="Q5560" s="37" t="s">
        <v>9256</v>
      </c>
    </row>
    <row r="5561" spans="1:17" ht="15" customHeight="1">
      <c r="A5561" s="35">
        <v>905801</v>
      </c>
      <c r="B5561" s="51" t="s">
        <v>10602</v>
      </c>
      <c r="C5561" s="37" t="s">
        <v>9251</v>
      </c>
      <c r="D5561" s="37" t="s">
        <v>9314</v>
      </c>
      <c r="E5561" s="35">
        <v>9058012</v>
      </c>
      <c r="F5561" s="37" t="s">
        <v>13483</v>
      </c>
      <c r="G5561" s="36" t="s">
        <v>9253</v>
      </c>
      <c r="H5561" s="42">
        <v>140400</v>
      </c>
      <c r="I5561" s="39"/>
      <c r="J5561" s="42">
        <f t="shared" si="219"/>
        <v>140400</v>
      </c>
      <c r="K5561" s="52">
        <v>0</v>
      </c>
      <c r="L5561" s="52">
        <v>100</v>
      </c>
      <c r="M5561" s="51">
        <v>1</v>
      </c>
      <c r="N5561" s="40" t="s">
        <v>9254</v>
      </c>
      <c r="O5561" s="37" t="s">
        <v>11724</v>
      </c>
      <c r="P5561" s="36">
        <v>706</v>
      </c>
      <c r="Q5561" s="37" t="s">
        <v>9256</v>
      </c>
    </row>
    <row r="5562" spans="1:17" ht="15" customHeight="1">
      <c r="A5562" s="35">
        <v>906259</v>
      </c>
      <c r="B5562" s="51" t="s">
        <v>10602</v>
      </c>
      <c r="C5562" s="37" t="s">
        <v>9251</v>
      </c>
      <c r="D5562" s="37" t="s">
        <v>9314</v>
      </c>
      <c r="E5562" s="35">
        <v>906259</v>
      </c>
      <c r="F5562" s="37" t="s">
        <v>13484</v>
      </c>
      <c r="G5562" s="36" t="s">
        <v>9253</v>
      </c>
      <c r="H5562" s="42">
        <v>215865</v>
      </c>
      <c r="I5562" s="39"/>
      <c r="J5562" s="42">
        <f t="shared" si="219"/>
        <v>215865</v>
      </c>
      <c r="K5562" s="52">
        <v>0</v>
      </c>
      <c r="L5562" s="52">
        <v>100</v>
      </c>
      <c r="M5562" s="51">
        <v>1</v>
      </c>
      <c r="N5562" s="40" t="s">
        <v>9254</v>
      </c>
      <c r="O5562" s="37" t="s">
        <v>11724</v>
      </c>
      <c r="P5562" s="36">
        <v>706</v>
      </c>
      <c r="Q5562" s="37" t="s">
        <v>9256</v>
      </c>
    </row>
    <row r="5563" spans="1:17" ht="15" customHeight="1">
      <c r="A5563" s="35">
        <v>906259</v>
      </c>
      <c r="B5563" s="51" t="s">
        <v>10602</v>
      </c>
      <c r="C5563" s="37" t="s">
        <v>9251</v>
      </c>
      <c r="D5563" s="37" t="s">
        <v>9314</v>
      </c>
      <c r="E5563" s="35">
        <v>9062591</v>
      </c>
      <c r="F5563" s="37" t="s">
        <v>13485</v>
      </c>
      <c r="G5563" s="36" t="s">
        <v>9253</v>
      </c>
      <c r="H5563" s="42">
        <v>81900</v>
      </c>
      <c r="I5563" s="39"/>
      <c r="J5563" s="42">
        <f t="shared" si="219"/>
        <v>81900</v>
      </c>
      <c r="K5563" s="52">
        <v>0</v>
      </c>
      <c r="L5563" s="52">
        <v>100</v>
      </c>
      <c r="M5563" s="51">
        <v>1</v>
      </c>
      <c r="N5563" s="40" t="s">
        <v>9254</v>
      </c>
      <c r="O5563" s="37" t="s">
        <v>11724</v>
      </c>
      <c r="P5563" s="36">
        <v>706</v>
      </c>
      <c r="Q5563" s="37" t="s">
        <v>9256</v>
      </c>
    </row>
    <row r="5564" spans="1:17" ht="15" customHeight="1">
      <c r="A5564" s="35">
        <v>892901</v>
      </c>
      <c r="B5564" s="51" t="s">
        <v>10602</v>
      </c>
      <c r="C5564" s="37" t="s">
        <v>9251</v>
      </c>
      <c r="D5564" s="37" t="s">
        <v>9314</v>
      </c>
      <c r="E5564" s="35">
        <v>892901</v>
      </c>
      <c r="F5564" s="37" t="s">
        <v>13486</v>
      </c>
      <c r="G5564" s="36" t="s">
        <v>9253</v>
      </c>
      <c r="H5564" s="42">
        <v>3042</v>
      </c>
      <c r="I5564" s="39"/>
      <c r="J5564" s="42">
        <f t="shared" si="219"/>
        <v>3042</v>
      </c>
      <c r="K5564" s="52">
        <v>0</v>
      </c>
      <c r="L5564" s="52">
        <v>100</v>
      </c>
      <c r="M5564" s="51">
        <v>1</v>
      </c>
      <c r="N5564" s="40" t="s">
        <v>9254</v>
      </c>
      <c r="O5564" s="37" t="s">
        <v>11724</v>
      </c>
      <c r="P5564" s="36">
        <v>706</v>
      </c>
      <c r="Q5564" s="37" t="s">
        <v>9256</v>
      </c>
    </row>
    <row r="5565" spans="1:17" ht="15" customHeight="1">
      <c r="A5565" s="35">
        <v>901205</v>
      </c>
      <c r="B5565" s="51" t="s">
        <v>10602</v>
      </c>
      <c r="C5565" s="37" t="s">
        <v>9251</v>
      </c>
      <c r="D5565" s="37" t="s">
        <v>9314</v>
      </c>
      <c r="E5565" s="35">
        <v>901205</v>
      </c>
      <c r="F5565" s="37" t="s">
        <v>13487</v>
      </c>
      <c r="G5565" s="36" t="s">
        <v>9253</v>
      </c>
      <c r="H5565" s="42">
        <v>397800</v>
      </c>
      <c r="I5565" s="39"/>
      <c r="J5565" s="42">
        <f t="shared" si="219"/>
        <v>397800</v>
      </c>
      <c r="K5565" s="52">
        <v>0</v>
      </c>
      <c r="L5565" s="52">
        <v>100</v>
      </c>
      <c r="M5565" s="51">
        <v>1</v>
      </c>
      <c r="N5565" s="40" t="s">
        <v>9254</v>
      </c>
      <c r="O5565" s="37" t="s">
        <v>11724</v>
      </c>
      <c r="P5565" s="36">
        <v>706</v>
      </c>
      <c r="Q5565" s="37" t="s">
        <v>9256</v>
      </c>
    </row>
    <row r="5566" spans="1:17" ht="15" customHeight="1">
      <c r="A5566" s="35">
        <v>901220</v>
      </c>
      <c r="B5566" s="51" t="s">
        <v>10602</v>
      </c>
      <c r="C5566" s="37" t="s">
        <v>9251</v>
      </c>
      <c r="D5566" s="37" t="s">
        <v>9314</v>
      </c>
      <c r="E5566" s="35">
        <v>901220</v>
      </c>
      <c r="F5566" s="37" t="s">
        <v>13488</v>
      </c>
      <c r="G5566" s="36" t="s">
        <v>9253</v>
      </c>
      <c r="H5566" s="42">
        <v>118053</v>
      </c>
      <c r="I5566" s="39"/>
      <c r="J5566" s="42">
        <f t="shared" si="219"/>
        <v>118053</v>
      </c>
      <c r="K5566" s="52">
        <v>0</v>
      </c>
      <c r="L5566" s="52">
        <v>100</v>
      </c>
      <c r="M5566" s="51">
        <v>1</v>
      </c>
      <c r="N5566" s="40" t="s">
        <v>9254</v>
      </c>
      <c r="O5566" s="37" t="s">
        <v>11724</v>
      </c>
      <c r="P5566" s="36">
        <v>706</v>
      </c>
      <c r="Q5566" s="37" t="s">
        <v>9256</v>
      </c>
    </row>
    <row r="5567" spans="1:17" ht="15" customHeight="1">
      <c r="A5567" s="35">
        <v>902044</v>
      </c>
      <c r="B5567" s="51" t="s">
        <v>10602</v>
      </c>
      <c r="C5567" s="37" t="s">
        <v>9251</v>
      </c>
      <c r="D5567" s="37" t="s">
        <v>9314</v>
      </c>
      <c r="E5567" s="35">
        <v>902044</v>
      </c>
      <c r="F5567" s="37" t="s">
        <v>13489</v>
      </c>
      <c r="G5567" s="36" t="s">
        <v>9253</v>
      </c>
      <c r="H5567" s="42">
        <v>40950</v>
      </c>
      <c r="I5567" s="39"/>
      <c r="J5567" s="42">
        <f t="shared" si="219"/>
        <v>40950</v>
      </c>
      <c r="K5567" s="52">
        <v>0</v>
      </c>
      <c r="L5567" s="52">
        <v>100</v>
      </c>
      <c r="M5567" s="51">
        <v>1</v>
      </c>
      <c r="N5567" s="40" t="s">
        <v>9254</v>
      </c>
      <c r="O5567" s="37" t="s">
        <v>11724</v>
      </c>
      <c r="P5567" s="36">
        <v>706</v>
      </c>
      <c r="Q5567" s="37" t="s">
        <v>9256</v>
      </c>
    </row>
    <row r="5568" spans="1:17" ht="15" customHeight="1">
      <c r="A5568" s="35">
        <v>902067</v>
      </c>
      <c r="B5568" s="51" t="s">
        <v>10602</v>
      </c>
      <c r="C5568" s="37" t="s">
        <v>9251</v>
      </c>
      <c r="D5568" s="37" t="s">
        <v>9314</v>
      </c>
      <c r="E5568" s="35">
        <v>902067</v>
      </c>
      <c r="F5568" s="37" t="s">
        <v>13490</v>
      </c>
      <c r="G5568" s="36" t="s">
        <v>9253</v>
      </c>
      <c r="H5568" s="42">
        <v>485550</v>
      </c>
      <c r="I5568" s="39"/>
      <c r="J5568" s="42">
        <f t="shared" si="219"/>
        <v>485550</v>
      </c>
      <c r="K5568" s="52">
        <v>0</v>
      </c>
      <c r="L5568" s="52">
        <v>100</v>
      </c>
      <c r="M5568" s="51">
        <v>1</v>
      </c>
      <c r="N5568" s="40" t="s">
        <v>9254</v>
      </c>
      <c r="O5568" s="37" t="s">
        <v>11724</v>
      </c>
      <c r="P5568" s="36">
        <v>706</v>
      </c>
      <c r="Q5568" s="37" t="s">
        <v>9256</v>
      </c>
    </row>
    <row r="5569" spans="1:17" ht="15" customHeight="1">
      <c r="A5569" s="35">
        <v>903006</v>
      </c>
      <c r="B5569" s="51" t="s">
        <v>10602</v>
      </c>
      <c r="C5569" s="37" t="s">
        <v>9251</v>
      </c>
      <c r="D5569" s="37" t="s">
        <v>9314</v>
      </c>
      <c r="E5569" s="35">
        <v>903006</v>
      </c>
      <c r="F5569" s="37" t="s">
        <v>13491</v>
      </c>
      <c r="G5569" s="36" t="s">
        <v>9253</v>
      </c>
      <c r="H5569" s="42">
        <v>18720</v>
      </c>
      <c r="I5569" s="39"/>
      <c r="J5569" s="42">
        <f t="shared" si="219"/>
        <v>18720</v>
      </c>
      <c r="K5569" s="52">
        <v>0</v>
      </c>
      <c r="L5569" s="52">
        <v>100</v>
      </c>
      <c r="M5569" s="51">
        <v>1</v>
      </c>
      <c r="N5569" s="40" t="s">
        <v>9254</v>
      </c>
      <c r="O5569" s="37" t="s">
        <v>11724</v>
      </c>
      <c r="P5569" s="36">
        <v>706</v>
      </c>
      <c r="Q5569" s="37" t="s">
        <v>9256</v>
      </c>
    </row>
    <row r="5570" spans="1:17" ht="15" customHeight="1">
      <c r="A5570" s="35">
        <v>903035</v>
      </c>
      <c r="B5570" s="51" t="s">
        <v>10602</v>
      </c>
      <c r="C5570" s="37" t="s">
        <v>9251</v>
      </c>
      <c r="D5570" s="37" t="s">
        <v>9314</v>
      </c>
      <c r="E5570" s="35">
        <v>903035</v>
      </c>
      <c r="F5570" s="37" t="s">
        <v>4826</v>
      </c>
      <c r="G5570" s="36" t="s">
        <v>9253</v>
      </c>
      <c r="H5570" s="42">
        <v>62010</v>
      </c>
      <c r="I5570" s="39"/>
      <c r="J5570" s="42">
        <f t="shared" si="219"/>
        <v>62010</v>
      </c>
      <c r="K5570" s="52">
        <v>0</v>
      </c>
      <c r="L5570" s="52">
        <v>100</v>
      </c>
      <c r="M5570" s="51">
        <v>1</v>
      </c>
      <c r="N5570" s="40" t="s">
        <v>9254</v>
      </c>
      <c r="O5570" s="37" t="s">
        <v>11724</v>
      </c>
      <c r="P5570" s="36">
        <v>706</v>
      </c>
      <c r="Q5570" s="37" t="s">
        <v>9256</v>
      </c>
    </row>
    <row r="5571" spans="1:17" ht="15" customHeight="1">
      <c r="A5571" s="35">
        <v>903052</v>
      </c>
      <c r="B5571" s="51" t="s">
        <v>10602</v>
      </c>
      <c r="C5571" s="37" t="s">
        <v>9251</v>
      </c>
      <c r="D5571" s="37" t="s">
        <v>9314</v>
      </c>
      <c r="E5571" s="35">
        <v>903052</v>
      </c>
      <c r="F5571" s="37" t="s">
        <v>13492</v>
      </c>
      <c r="G5571" s="36" t="s">
        <v>9253</v>
      </c>
      <c r="H5571" s="42">
        <v>48555</v>
      </c>
      <c r="I5571" s="39"/>
      <c r="J5571" s="42">
        <f t="shared" si="219"/>
        <v>48555</v>
      </c>
      <c r="K5571" s="52">
        <v>0</v>
      </c>
      <c r="L5571" s="52">
        <v>100</v>
      </c>
      <c r="M5571" s="51">
        <v>1</v>
      </c>
      <c r="N5571" s="40" t="s">
        <v>9254</v>
      </c>
      <c r="O5571" s="37" t="s">
        <v>11724</v>
      </c>
      <c r="P5571" s="36">
        <v>706</v>
      </c>
      <c r="Q5571" s="37" t="s">
        <v>9256</v>
      </c>
    </row>
    <row r="5572" spans="1:17" ht="15" customHeight="1">
      <c r="A5572" s="35">
        <v>903054</v>
      </c>
      <c r="B5572" s="51" t="s">
        <v>10602</v>
      </c>
      <c r="C5572" s="37" t="s">
        <v>9251</v>
      </c>
      <c r="D5572" s="37" t="s">
        <v>9314</v>
      </c>
      <c r="E5572" s="35">
        <v>903054</v>
      </c>
      <c r="F5572" s="37" t="s">
        <v>4831</v>
      </c>
      <c r="G5572" s="36" t="s">
        <v>9253</v>
      </c>
      <c r="H5572" s="42">
        <v>76050</v>
      </c>
      <c r="I5572" s="39"/>
      <c r="J5572" s="42">
        <f t="shared" si="219"/>
        <v>76050</v>
      </c>
      <c r="K5572" s="52">
        <v>0</v>
      </c>
      <c r="L5572" s="52">
        <v>100</v>
      </c>
      <c r="M5572" s="51">
        <v>1</v>
      </c>
      <c r="N5572" s="40" t="s">
        <v>9254</v>
      </c>
      <c r="O5572" s="37" t="s">
        <v>11724</v>
      </c>
      <c r="P5572" s="36">
        <v>706</v>
      </c>
      <c r="Q5572" s="37" t="s">
        <v>9256</v>
      </c>
    </row>
    <row r="5573" spans="1:17" ht="15" customHeight="1">
      <c r="A5573" s="35">
        <v>903059</v>
      </c>
      <c r="B5573" s="51" t="s">
        <v>10602</v>
      </c>
      <c r="C5573" s="37" t="s">
        <v>9251</v>
      </c>
      <c r="D5573" s="37" t="s">
        <v>9314</v>
      </c>
      <c r="E5573" s="35">
        <v>903059</v>
      </c>
      <c r="F5573" s="37" t="s">
        <v>13493</v>
      </c>
      <c r="G5573" s="36" t="s">
        <v>9253</v>
      </c>
      <c r="H5573" s="42">
        <v>196326</v>
      </c>
      <c r="I5573" s="39"/>
      <c r="J5573" s="42">
        <f t="shared" si="219"/>
        <v>196326</v>
      </c>
      <c r="K5573" s="52">
        <v>0</v>
      </c>
      <c r="L5573" s="52">
        <v>100</v>
      </c>
      <c r="M5573" s="51">
        <v>1</v>
      </c>
      <c r="N5573" s="40" t="s">
        <v>9254</v>
      </c>
      <c r="O5573" s="37" t="s">
        <v>11724</v>
      </c>
      <c r="P5573" s="36">
        <v>706</v>
      </c>
      <c r="Q5573" s="37" t="s">
        <v>9256</v>
      </c>
    </row>
    <row r="5574" spans="1:17" ht="15" customHeight="1">
      <c r="A5574" s="35">
        <v>903067</v>
      </c>
      <c r="B5574" s="51" t="s">
        <v>10602</v>
      </c>
      <c r="C5574" s="37" t="s">
        <v>9251</v>
      </c>
      <c r="D5574" s="37" t="s">
        <v>9314</v>
      </c>
      <c r="E5574" s="35">
        <v>903067</v>
      </c>
      <c r="F5574" s="37" t="s">
        <v>13494</v>
      </c>
      <c r="G5574" s="36" t="s">
        <v>9253</v>
      </c>
      <c r="H5574" s="42">
        <v>322218</v>
      </c>
      <c r="I5574" s="39"/>
      <c r="J5574" s="42">
        <f t="shared" si="219"/>
        <v>322218</v>
      </c>
      <c r="K5574" s="52">
        <v>0</v>
      </c>
      <c r="L5574" s="52">
        <v>100</v>
      </c>
      <c r="M5574" s="51">
        <v>1</v>
      </c>
      <c r="N5574" s="40" t="s">
        <v>9254</v>
      </c>
      <c r="O5574" s="37" t="s">
        <v>11724</v>
      </c>
      <c r="P5574" s="36">
        <v>706</v>
      </c>
      <c r="Q5574" s="37" t="s">
        <v>9256</v>
      </c>
    </row>
    <row r="5575" spans="1:17" ht="15" customHeight="1">
      <c r="A5575" s="35">
        <v>903069</v>
      </c>
      <c r="B5575" s="51" t="s">
        <v>10602</v>
      </c>
      <c r="C5575" s="37" t="s">
        <v>9251</v>
      </c>
      <c r="D5575" s="37" t="s">
        <v>9314</v>
      </c>
      <c r="E5575" s="35">
        <v>903069</v>
      </c>
      <c r="F5575" s="37" t="s">
        <v>13495</v>
      </c>
      <c r="G5575" s="36" t="s">
        <v>9253</v>
      </c>
      <c r="H5575" s="42">
        <v>222300</v>
      </c>
      <c r="I5575" s="39"/>
      <c r="J5575" s="42">
        <f t="shared" si="219"/>
        <v>222300</v>
      </c>
      <c r="K5575" s="52">
        <v>0</v>
      </c>
      <c r="L5575" s="52">
        <v>100</v>
      </c>
      <c r="M5575" s="51">
        <v>1</v>
      </c>
      <c r="N5575" s="40" t="s">
        <v>9254</v>
      </c>
      <c r="O5575" s="37" t="s">
        <v>11724</v>
      </c>
      <c r="P5575" s="36">
        <v>706</v>
      </c>
      <c r="Q5575" s="37" t="s">
        <v>9256</v>
      </c>
    </row>
    <row r="5576" spans="1:17" ht="15" customHeight="1">
      <c r="A5576" s="35">
        <v>903114</v>
      </c>
      <c r="B5576" s="51" t="s">
        <v>10602</v>
      </c>
      <c r="C5576" s="37" t="s">
        <v>9251</v>
      </c>
      <c r="D5576" s="37" t="s">
        <v>9314</v>
      </c>
      <c r="E5576" s="35">
        <v>903114</v>
      </c>
      <c r="F5576" s="37" t="s">
        <v>13496</v>
      </c>
      <c r="G5576" s="36" t="s">
        <v>9253</v>
      </c>
      <c r="H5576" s="42">
        <v>52650</v>
      </c>
      <c r="I5576" s="39"/>
      <c r="J5576" s="42">
        <f t="shared" si="219"/>
        <v>52650</v>
      </c>
      <c r="K5576" s="52">
        <v>0</v>
      </c>
      <c r="L5576" s="52">
        <v>100</v>
      </c>
      <c r="M5576" s="51">
        <v>1</v>
      </c>
      <c r="N5576" s="40" t="s">
        <v>9254</v>
      </c>
      <c r="O5576" s="37" t="s">
        <v>11724</v>
      </c>
      <c r="P5576" s="36">
        <v>706</v>
      </c>
      <c r="Q5576" s="37" t="s">
        <v>9256</v>
      </c>
    </row>
    <row r="5577" spans="1:17" ht="15" customHeight="1">
      <c r="A5577" s="35">
        <v>903408</v>
      </c>
      <c r="B5577" s="51" t="s">
        <v>10602</v>
      </c>
      <c r="C5577" s="37" t="s">
        <v>9251</v>
      </c>
      <c r="D5577" s="37" t="s">
        <v>9314</v>
      </c>
      <c r="E5577" s="35">
        <v>903408</v>
      </c>
      <c r="F5577" s="37" t="s">
        <v>13497</v>
      </c>
      <c r="G5577" s="36" t="s">
        <v>9253</v>
      </c>
      <c r="H5577" s="42">
        <v>124839</v>
      </c>
      <c r="I5577" s="39"/>
      <c r="J5577" s="42">
        <f t="shared" si="219"/>
        <v>124839</v>
      </c>
      <c r="K5577" s="52">
        <v>0</v>
      </c>
      <c r="L5577" s="52">
        <v>100</v>
      </c>
      <c r="M5577" s="51">
        <v>1</v>
      </c>
      <c r="N5577" s="40" t="s">
        <v>9254</v>
      </c>
      <c r="O5577" s="37" t="s">
        <v>11724</v>
      </c>
      <c r="P5577" s="36">
        <v>706</v>
      </c>
      <c r="Q5577" s="37" t="s">
        <v>9256</v>
      </c>
    </row>
    <row r="5578" spans="1:17" ht="15" customHeight="1">
      <c r="A5578" s="35">
        <v>903432</v>
      </c>
      <c r="B5578" s="51" t="s">
        <v>10602</v>
      </c>
      <c r="C5578" s="37" t="s">
        <v>9251</v>
      </c>
      <c r="D5578" s="37" t="s">
        <v>9314</v>
      </c>
      <c r="E5578" s="35">
        <v>903432</v>
      </c>
      <c r="F5578" s="37" t="s">
        <v>13498</v>
      </c>
      <c r="G5578" s="36" t="s">
        <v>9253</v>
      </c>
      <c r="H5578" s="42">
        <v>95940</v>
      </c>
      <c r="I5578" s="39"/>
      <c r="J5578" s="42">
        <f t="shared" si="219"/>
        <v>95940</v>
      </c>
      <c r="K5578" s="52">
        <v>0</v>
      </c>
      <c r="L5578" s="52">
        <v>100</v>
      </c>
      <c r="M5578" s="51">
        <v>1</v>
      </c>
      <c r="N5578" s="40" t="s">
        <v>9254</v>
      </c>
      <c r="O5578" s="37" t="s">
        <v>11724</v>
      </c>
      <c r="P5578" s="36">
        <v>706</v>
      </c>
      <c r="Q5578" s="37" t="s">
        <v>9256</v>
      </c>
    </row>
    <row r="5579" spans="1:17" ht="15" customHeight="1">
      <c r="A5579" s="35">
        <v>903434</v>
      </c>
      <c r="B5579" s="51" t="s">
        <v>10602</v>
      </c>
      <c r="C5579" s="37" t="s">
        <v>9251</v>
      </c>
      <c r="D5579" s="37" t="s">
        <v>9314</v>
      </c>
      <c r="E5579" s="35">
        <v>903434</v>
      </c>
      <c r="F5579" s="37" t="s">
        <v>13499</v>
      </c>
      <c r="G5579" s="36" t="s">
        <v>9253</v>
      </c>
      <c r="H5579" s="42">
        <v>87750</v>
      </c>
      <c r="I5579" s="39"/>
      <c r="J5579" s="42">
        <f t="shared" si="219"/>
        <v>87750</v>
      </c>
      <c r="K5579" s="52">
        <v>0</v>
      </c>
      <c r="L5579" s="52">
        <v>100</v>
      </c>
      <c r="M5579" s="51">
        <v>1</v>
      </c>
      <c r="N5579" s="40" t="s">
        <v>9254</v>
      </c>
      <c r="O5579" s="37" t="s">
        <v>11724</v>
      </c>
      <c r="P5579" s="36">
        <v>706</v>
      </c>
      <c r="Q5579" s="37" t="s">
        <v>9256</v>
      </c>
    </row>
    <row r="5580" spans="1:17" ht="15" customHeight="1">
      <c r="A5580" s="35">
        <v>903435</v>
      </c>
      <c r="B5580" s="51" t="s">
        <v>10602</v>
      </c>
      <c r="C5580" s="37" t="s">
        <v>9251</v>
      </c>
      <c r="D5580" s="37" t="s">
        <v>9314</v>
      </c>
      <c r="E5580" s="35">
        <v>903435</v>
      </c>
      <c r="F5580" s="37" t="s">
        <v>13500</v>
      </c>
      <c r="G5580" s="36" t="s">
        <v>9253</v>
      </c>
      <c r="H5580" s="42">
        <v>105300</v>
      </c>
      <c r="I5580" s="39"/>
      <c r="J5580" s="42">
        <f t="shared" si="219"/>
        <v>105300</v>
      </c>
      <c r="K5580" s="52">
        <v>0</v>
      </c>
      <c r="L5580" s="52">
        <v>100</v>
      </c>
      <c r="M5580" s="51">
        <v>1</v>
      </c>
      <c r="N5580" s="40" t="s">
        <v>9254</v>
      </c>
      <c r="O5580" s="37" t="s">
        <v>11724</v>
      </c>
      <c r="P5580" s="36">
        <v>706</v>
      </c>
      <c r="Q5580" s="37" t="s">
        <v>9256</v>
      </c>
    </row>
    <row r="5581" spans="1:17" ht="15" customHeight="1">
      <c r="A5581" s="35">
        <v>908865</v>
      </c>
      <c r="B5581" s="51" t="s">
        <v>10602</v>
      </c>
      <c r="C5581" s="37" t="s">
        <v>9251</v>
      </c>
      <c r="D5581" s="37" t="s">
        <v>9314</v>
      </c>
      <c r="E5581" s="35">
        <v>908865</v>
      </c>
      <c r="F5581" s="37" t="s">
        <v>13501</v>
      </c>
      <c r="G5581" s="36" t="s">
        <v>9253</v>
      </c>
      <c r="H5581" s="42">
        <v>553878</v>
      </c>
      <c r="I5581" s="39"/>
      <c r="J5581" s="42">
        <f t="shared" si="219"/>
        <v>553878</v>
      </c>
      <c r="K5581" s="52">
        <v>0</v>
      </c>
      <c r="L5581" s="52">
        <v>100</v>
      </c>
      <c r="M5581" s="51">
        <v>1</v>
      </c>
      <c r="N5581" s="40" t="s">
        <v>9254</v>
      </c>
      <c r="O5581" s="37" t="s">
        <v>11724</v>
      </c>
      <c r="P5581" s="36">
        <v>706</v>
      </c>
      <c r="Q5581" s="37" t="s">
        <v>9256</v>
      </c>
    </row>
    <row r="5582" spans="1:17" ht="15" customHeight="1">
      <c r="A5582" s="35">
        <v>903711</v>
      </c>
      <c r="B5582" s="51" t="s">
        <v>10602</v>
      </c>
      <c r="C5582" s="37" t="s">
        <v>9251</v>
      </c>
      <c r="D5582" s="37" t="s">
        <v>9314</v>
      </c>
      <c r="E5582" s="35">
        <v>903711</v>
      </c>
      <c r="F5582" s="37" t="s">
        <v>13502</v>
      </c>
      <c r="G5582" s="36" t="s">
        <v>9253</v>
      </c>
      <c r="H5582" s="42">
        <v>204750</v>
      </c>
      <c r="I5582" s="39"/>
      <c r="J5582" s="42">
        <f t="shared" si="219"/>
        <v>204750</v>
      </c>
      <c r="K5582" s="52">
        <v>0</v>
      </c>
      <c r="L5582" s="52">
        <v>100</v>
      </c>
      <c r="M5582" s="51">
        <v>1</v>
      </c>
      <c r="N5582" s="40" t="s">
        <v>9254</v>
      </c>
      <c r="O5582" s="37" t="s">
        <v>11724</v>
      </c>
      <c r="P5582" s="36">
        <v>706</v>
      </c>
      <c r="Q5582" s="37" t="s">
        <v>9256</v>
      </c>
    </row>
    <row r="5583" spans="1:17" ht="15" customHeight="1">
      <c r="A5583" s="35">
        <v>903875</v>
      </c>
      <c r="B5583" s="51" t="s">
        <v>10602</v>
      </c>
      <c r="C5583" s="37" t="s">
        <v>9251</v>
      </c>
      <c r="D5583" s="37" t="s">
        <v>9314</v>
      </c>
      <c r="E5583" s="35">
        <v>903875</v>
      </c>
      <c r="F5583" s="37" t="s">
        <v>13503</v>
      </c>
      <c r="G5583" s="36" t="s">
        <v>9253</v>
      </c>
      <c r="H5583" s="42">
        <v>3861</v>
      </c>
      <c r="I5583" s="39"/>
      <c r="J5583" s="42">
        <f t="shared" si="219"/>
        <v>3861</v>
      </c>
      <c r="K5583" s="52">
        <v>0</v>
      </c>
      <c r="L5583" s="52">
        <v>100</v>
      </c>
      <c r="M5583" s="51">
        <v>1</v>
      </c>
      <c r="N5583" s="40" t="s">
        <v>9254</v>
      </c>
      <c r="O5583" s="37" t="s">
        <v>11724</v>
      </c>
      <c r="P5583" s="36">
        <v>706</v>
      </c>
      <c r="Q5583" s="37" t="s">
        <v>9256</v>
      </c>
    </row>
    <row r="5584" spans="1:17" ht="15" customHeight="1">
      <c r="A5584" s="35">
        <v>903877</v>
      </c>
      <c r="B5584" s="51" t="s">
        <v>10602</v>
      </c>
      <c r="C5584" s="37" t="s">
        <v>9251</v>
      </c>
      <c r="D5584" s="37" t="s">
        <v>9314</v>
      </c>
      <c r="E5584" s="35">
        <v>903877</v>
      </c>
      <c r="F5584" s="37" t="s">
        <v>13504</v>
      </c>
      <c r="G5584" s="36" t="s">
        <v>9253</v>
      </c>
      <c r="H5584" s="42">
        <v>2691</v>
      </c>
      <c r="I5584" s="39"/>
      <c r="J5584" s="42">
        <f t="shared" si="219"/>
        <v>2691</v>
      </c>
      <c r="K5584" s="52">
        <v>0</v>
      </c>
      <c r="L5584" s="52">
        <v>100</v>
      </c>
      <c r="M5584" s="51">
        <v>1</v>
      </c>
      <c r="N5584" s="40" t="s">
        <v>9254</v>
      </c>
      <c r="O5584" s="37" t="s">
        <v>11724</v>
      </c>
      <c r="P5584" s="36">
        <v>706</v>
      </c>
      <c r="Q5584" s="37" t="s">
        <v>9256</v>
      </c>
    </row>
    <row r="5585" spans="1:17" ht="15" customHeight="1">
      <c r="A5585" s="35">
        <v>903878</v>
      </c>
      <c r="B5585" s="51" t="s">
        <v>10602</v>
      </c>
      <c r="C5585" s="37" t="s">
        <v>9251</v>
      </c>
      <c r="D5585" s="37" t="s">
        <v>9314</v>
      </c>
      <c r="E5585" s="35">
        <v>903878</v>
      </c>
      <c r="F5585" s="37" t="s">
        <v>13505</v>
      </c>
      <c r="G5585" s="36" t="s">
        <v>9253</v>
      </c>
      <c r="H5585" s="42">
        <v>5382</v>
      </c>
      <c r="I5585" s="39"/>
      <c r="J5585" s="42">
        <f t="shared" si="219"/>
        <v>5382</v>
      </c>
      <c r="K5585" s="52">
        <v>0</v>
      </c>
      <c r="L5585" s="52">
        <v>100</v>
      </c>
      <c r="M5585" s="51">
        <v>1</v>
      </c>
      <c r="N5585" s="40" t="s">
        <v>9254</v>
      </c>
      <c r="O5585" s="37" t="s">
        <v>11724</v>
      </c>
      <c r="P5585" s="36">
        <v>706</v>
      </c>
      <c r="Q5585" s="37" t="s">
        <v>9256</v>
      </c>
    </row>
    <row r="5586" spans="1:17" ht="15" customHeight="1">
      <c r="A5586" s="35">
        <v>904001</v>
      </c>
      <c r="B5586" s="51" t="s">
        <v>10602</v>
      </c>
      <c r="C5586" s="37" t="s">
        <v>9251</v>
      </c>
      <c r="D5586" s="37" t="s">
        <v>9314</v>
      </c>
      <c r="E5586" s="35">
        <v>904001</v>
      </c>
      <c r="F5586" s="37" t="s">
        <v>13506</v>
      </c>
      <c r="G5586" s="36" t="s">
        <v>9253</v>
      </c>
      <c r="H5586" s="42">
        <v>286650</v>
      </c>
      <c r="I5586" s="39"/>
      <c r="J5586" s="42">
        <f t="shared" si="219"/>
        <v>286650</v>
      </c>
      <c r="K5586" s="52">
        <v>0</v>
      </c>
      <c r="L5586" s="52">
        <v>100</v>
      </c>
      <c r="M5586" s="51">
        <v>1</v>
      </c>
      <c r="N5586" s="40" t="s">
        <v>9254</v>
      </c>
      <c r="O5586" s="37" t="s">
        <v>11724</v>
      </c>
      <c r="P5586" s="36">
        <v>706</v>
      </c>
      <c r="Q5586" s="37" t="s">
        <v>9256</v>
      </c>
    </row>
    <row r="5587" spans="1:17" ht="15" customHeight="1">
      <c r="A5587" s="35">
        <v>904002</v>
      </c>
      <c r="B5587" s="51" t="s">
        <v>10602</v>
      </c>
      <c r="C5587" s="37" t="s">
        <v>9251</v>
      </c>
      <c r="D5587" s="37" t="s">
        <v>9314</v>
      </c>
      <c r="E5587" s="35">
        <v>904002</v>
      </c>
      <c r="F5587" s="37" t="s">
        <v>4858</v>
      </c>
      <c r="G5587" s="36" t="s">
        <v>9253</v>
      </c>
      <c r="H5587" s="42">
        <v>49140</v>
      </c>
      <c r="I5587" s="39"/>
      <c r="J5587" s="42">
        <f t="shared" si="219"/>
        <v>49140</v>
      </c>
      <c r="K5587" s="52">
        <v>0</v>
      </c>
      <c r="L5587" s="52">
        <v>100</v>
      </c>
      <c r="M5587" s="51">
        <v>1</v>
      </c>
      <c r="N5587" s="40" t="s">
        <v>9254</v>
      </c>
      <c r="O5587" s="37" t="s">
        <v>11724</v>
      </c>
      <c r="P5587" s="36">
        <v>706</v>
      </c>
      <c r="Q5587" s="37" t="s">
        <v>9256</v>
      </c>
    </row>
    <row r="5588" spans="1:17" ht="15" customHeight="1">
      <c r="A5588" s="35">
        <v>904005</v>
      </c>
      <c r="B5588" s="51" t="s">
        <v>10602</v>
      </c>
      <c r="C5588" s="37" t="s">
        <v>9251</v>
      </c>
      <c r="D5588" s="37" t="s">
        <v>9314</v>
      </c>
      <c r="E5588" s="35">
        <v>904005</v>
      </c>
      <c r="F5588" s="37" t="s">
        <v>13507</v>
      </c>
      <c r="G5588" s="36" t="s">
        <v>9253</v>
      </c>
      <c r="H5588" s="42">
        <v>64350</v>
      </c>
      <c r="I5588" s="39"/>
      <c r="J5588" s="42">
        <f t="shared" si="219"/>
        <v>64350</v>
      </c>
      <c r="K5588" s="52">
        <v>0</v>
      </c>
      <c r="L5588" s="52">
        <v>100</v>
      </c>
      <c r="M5588" s="51">
        <v>1</v>
      </c>
      <c r="N5588" s="40" t="s">
        <v>9254</v>
      </c>
      <c r="O5588" s="37" t="s">
        <v>11724</v>
      </c>
      <c r="P5588" s="36">
        <v>706</v>
      </c>
      <c r="Q5588" s="37" t="s">
        <v>9256</v>
      </c>
    </row>
    <row r="5589" spans="1:17" ht="15" customHeight="1">
      <c r="A5589" s="35">
        <v>904403</v>
      </c>
      <c r="B5589" s="51" t="s">
        <v>10602</v>
      </c>
      <c r="C5589" s="37" t="s">
        <v>9251</v>
      </c>
      <c r="D5589" s="37" t="s">
        <v>9314</v>
      </c>
      <c r="E5589" s="35">
        <v>904403</v>
      </c>
      <c r="F5589" s="37" t="s">
        <v>13508</v>
      </c>
      <c r="G5589" s="36" t="s">
        <v>9253</v>
      </c>
      <c r="H5589" s="42">
        <v>130455</v>
      </c>
      <c r="I5589" s="39"/>
      <c r="J5589" s="42">
        <f t="shared" ref="J5589:J5652" si="220">H5589</f>
        <v>130455</v>
      </c>
      <c r="K5589" s="52">
        <v>0</v>
      </c>
      <c r="L5589" s="52">
        <v>100</v>
      </c>
      <c r="M5589" s="51">
        <v>1</v>
      </c>
      <c r="N5589" s="40" t="s">
        <v>9254</v>
      </c>
      <c r="O5589" s="37" t="s">
        <v>11724</v>
      </c>
      <c r="P5589" s="36">
        <v>706</v>
      </c>
      <c r="Q5589" s="37" t="s">
        <v>9256</v>
      </c>
    </row>
    <row r="5590" spans="1:17" ht="15" customHeight="1">
      <c r="A5590" s="35">
        <v>904405</v>
      </c>
      <c r="B5590" s="51" t="s">
        <v>10602</v>
      </c>
      <c r="C5590" s="37" t="s">
        <v>9251</v>
      </c>
      <c r="D5590" s="37" t="s">
        <v>9314</v>
      </c>
      <c r="E5590" s="35">
        <v>904405</v>
      </c>
      <c r="F5590" s="37" t="s">
        <v>4863</v>
      </c>
      <c r="G5590" s="36" t="s">
        <v>9253</v>
      </c>
      <c r="H5590" s="42">
        <v>58500</v>
      </c>
      <c r="I5590" s="39"/>
      <c r="J5590" s="42">
        <f t="shared" si="220"/>
        <v>58500</v>
      </c>
      <c r="K5590" s="52">
        <v>0</v>
      </c>
      <c r="L5590" s="52">
        <v>100</v>
      </c>
      <c r="M5590" s="51">
        <v>1</v>
      </c>
      <c r="N5590" s="40" t="s">
        <v>9254</v>
      </c>
      <c r="O5590" s="37" t="s">
        <v>11724</v>
      </c>
      <c r="P5590" s="36">
        <v>706</v>
      </c>
      <c r="Q5590" s="37" t="s">
        <v>9256</v>
      </c>
    </row>
    <row r="5591" spans="1:17" ht="15" customHeight="1">
      <c r="A5591" s="35">
        <v>904511</v>
      </c>
      <c r="B5591" s="51" t="s">
        <v>10602</v>
      </c>
      <c r="C5591" s="37" t="s">
        <v>9251</v>
      </c>
      <c r="D5591" s="37" t="s">
        <v>9314</v>
      </c>
      <c r="E5591" s="35">
        <v>904511</v>
      </c>
      <c r="F5591" s="37" t="s">
        <v>4529</v>
      </c>
      <c r="G5591" s="36" t="s">
        <v>9253</v>
      </c>
      <c r="H5591" s="42">
        <v>495846</v>
      </c>
      <c r="I5591" s="39"/>
      <c r="J5591" s="42">
        <f t="shared" si="220"/>
        <v>495846</v>
      </c>
      <c r="K5591" s="52">
        <v>0</v>
      </c>
      <c r="L5591" s="52">
        <v>100</v>
      </c>
      <c r="M5591" s="51">
        <v>1</v>
      </c>
      <c r="N5591" s="40" t="s">
        <v>9254</v>
      </c>
      <c r="O5591" s="37" t="s">
        <v>11724</v>
      </c>
      <c r="P5591" s="36">
        <v>706</v>
      </c>
      <c r="Q5591" s="37" t="s">
        <v>9256</v>
      </c>
    </row>
    <row r="5592" spans="1:17" ht="15" customHeight="1">
      <c r="A5592" s="35">
        <v>904605</v>
      </c>
      <c r="B5592" s="51" t="s">
        <v>10602</v>
      </c>
      <c r="C5592" s="37" t="s">
        <v>9251</v>
      </c>
      <c r="D5592" s="37" t="s">
        <v>9314</v>
      </c>
      <c r="E5592" s="35">
        <v>904605</v>
      </c>
      <c r="F5592" s="37" t="s">
        <v>13509</v>
      </c>
      <c r="G5592" s="36" t="s">
        <v>9253</v>
      </c>
      <c r="H5592" s="42">
        <v>371826</v>
      </c>
      <c r="I5592" s="39"/>
      <c r="J5592" s="42">
        <f t="shared" si="220"/>
        <v>371826</v>
      </c>
      <c r="K5592" s="52">
        <v>0</v>
      </c>
      <c r="L5592" s="52">
        <v>100</v>
      </c>
      <c r="M5592" s="51">
        <v>1</v>
      </c>
      <c r="N5592" s="40" t="s">
        <v>9254</v>
      </c>
      <c r="O5592" s="37" t="s">
        <v>11724</v>
      </c>
      <c r="P5592" s="36">
        <v>706</v>
      </c>
      <c r="Q5592" s="37" t="s">
        <v>9256</v>
      </c>
    </row>
    <row r="5593" spans="1:17" ht="15" customHeight="1">
      <c r="A5593" s="35">
        <v>904701</v>
      </c>
      <c r="B5593" s="51" t="s">
        <v>10602</v>
      </c>
      <c r="C5593" s="37" t="s">
        <v>9251</v>
      </c>
      <c r="D5593" s="37" t="s">
        <v>9314</v>
      </c>
      <c r="E5593" s="35">
        <v>904701</v>
      </c>
      <c r="F5593" s="37" t="s">
        <v>13510</v>
      </c>
      <c r="G5593" s="36" t="s">
        <v>9253</v>
      </c>
      <c r="H5593" s="42">
        <v>122850</v>
      </c>
      <c r="I5593" s="39"/>
      <c r="J5593" s="42">
        <f t="shared" si="220"/>
        <v>122850</v>
      </c>
      <c r="K5593" s="52">
        <v>0</v>
      </c>
      <c r="L5593" s="52">
        <v>100</v>
      </c>
      <c r="M5593" s="51">
        <v>1</v>
      </c>
      <c r="N5593" s="40" t="s">
        <v>9254</v>
      </c>
      <c r="O5593" s="37" t="s">
        <v>11724</v>
      </c>
      <c r="P5593" s="36">
        <v>706</v>
      </c>
      <c r="Q5593" s="37" t="s">
        <v>9256</v>
      </c>
    </row>
    <row r="5594" spans="1:17" ht="15" customHeight="1">
      <c r="A5594" s="35">
        <v>904712</v>
      </c>
      <c r="B5594" s="51" t="s">
        <v>10602</v>
      </c>
      <c r="C5594" s="37" t="s">
        <v>9251</v>
      </c>
      <c r="D5594" s="37" t="s">
        <v>9314</v>
      </c>
      <c r="E5594" s="35">
        <v>904712</v>
      </c>
      <c r="F5594" s="37" t="s">
        <v>13511</v>
      </c>
      <c r="G5594" s="36" t="s">
        <v>9253</v>
      </c>
      <c r="H5594" s="42">
        <v>62712</v>
      </c>
      <c r="I5594" s="39"/>
      <c r="J5594" s="42">
        <f t="shared" si="220"/>
        <v>62712</v>
      </c>
      <c r="K5594" s="52">
        <v>0</v>
      </c>
      <c r="L5594" s="52">
        <v>100</v>
      </c>
      <c r="M5594" s="51">
        <v>1</v>
      </c>
      <c r="N5594" s="40" t="s">
        <v>9254</v>
      </c>
      <c r="O5594" s="37" t="s">
        <v>11724</v>
      </c>
      <c r="P5594" s="36">
        <v>706</v>
      </c>
      <c r="Q5594" s="37" t="s">
        <v>9256</v>
      </c>
    </row>
    <row r="5595" spans="1:17" ht="15" customHeight="1">
      <c r="A5595" s="35">
        <v>904720</v>
      </c>
      <c r="B5595" s="51" t="s">
        <v>10602</v>
      </c>
      <c r="C5595" s="37" t="s">
        <v>9251</v>
      </c>
      <c r="D5595" s="37" t="s">
        <v>9314</v>
      </c>
      <c r="E5595" s="35">
        <v>904720</v>
      </c>
      <c r="F5595" s="37" t="s">
        <v>4877</v>
      </c>
      <c r="G5595" s="36" t="s">
        <v>9253</v>
      </c>
      <c r="H5595" s="42">
        <v>1470339</v>
      </c>
      <c r="I5595" s="39"/>
      <c r="J5595" s="42">
        <f t="shared" si="220"/>
        <v>1470339</v>
      </c>
      <c r="K5595" s="52">
        <v>0</v>
      </c>
      <c r="L5595" s="52">
        <v>100</v>
      </c>
      <c r="M5595" s="51">
        <v>1</v>
      </c>
      <c r="N5595" s="40" t="s">
        <v>9254</v>
      </c>
      <c r="O5595" s="37" t="s">
        <v>11724</v>
      </c>
      <c r="P5595" s="36">
        <v>706</v>
      </c>
      <c r="Q5595" s="37" t="s">
        <v>9256</v>
      </c>
    </row>
    <row r="5596" spans="1:17" ht="15" customHeight="1">
      <c r="A5596" s="35">
        <v>904721</v>
      </c>
      <c r="B5596" s="51" t="s">
        <v>10602</v>
      </c>
      <c r="C5596" s="37" t="s">
        <v>9251</v>
      </c>
      <c r="D5596" s="37" t="s">
        <v>9314</v>
      </c>
      <c r="E5596" s="35">
        <v>904721</v>
      </c>
      <c r="F5596" s="37" t="s">
        <v>13512</v>
      </c>
      <c r="G5596" s="36" t="s">
        <v>9253</v>
      </c>
      <c r="H5596" s="42">
        <v>204750</v>
      </c>
      <c r="I5596" s="39"/>
      <c r="J5596" s="42">
        <f t="shared" si="220"/>
        <v>204750</v>
      </c>
      <c r="K5596" s="52">
        <v>0</v>
      </c>
      <c r="L5596" s="52">
        <v>100</v>
      </c>
      <c r="M5596" s="51">
        <v>1</v>
      </c>
      <c r="N5596" s="40" t="s">
        <v>9254</v>
      </c>
      <c r="O5596" s="37" t="s">
        <v>11724</v>
      </c>
      <c r="P5596" s="36">
        <v>706</v>
      </c>
      <c r="Q5596" s="37" t="s">
        <v>9256</v>
      </c>
    </row>
    <row r="5597" spans="1:17" ht="15" customHeight="1">
      <c r="A5597" s="35">
        <v>904927</v>
      </c>
      <c r="B5597" s="51" t="s">
        <v>10602</v>
      </c>
      <c r="C5597" s="37" t="s">
        <v>9251</v>
      </c>
      <c r="D5597" s="37" t="s">
        <v>9314</v>
      </c>
      <c r="E5597" s="35">
        <v>904927</v>
      </c>
      <c r="F5597" s="37" t="s">
        <v>13513</v>
      </c>
      <c r="G5597" s="36" t="s">
        <v>9253</v>
      </c>
      <c r="H5597" s="42">
        <v>311220</v>
      </c>
      <c r="I5597" s="39"/>
      <c r="J5597" s="42">
        <f t="shared" si="220"/>
        <v>311220</v>
      </c>
      <c r="K5597" s="52">
        <v>0</v>
      </c>
      <c r="L5597" s="52">
        <v>100</v>
      </c>
      <c r="M5597" s="51">
        <v>1</v>
      </c>
      <c r="N5597" s="40" t="s">
        <v>9254</v>
      </c>
      <c r="O5597" s="37" t="s">
        <v>11724</v>
      </c>
      <c r="P5597" s="36">
        <v>706</v>
      </c>
      <c r="Q5597" s="37" t="s">
        <v>9256</v>
      </c>
    </row>
    <row r="5598" spans="1:17" ht="15" customHeight="1">
      <c r="A5598" s="35">
        <v>905503</v>
      </c>
      <c r="B5598" s="51" t="s">
        <v>10602</v>
      </c>
      <c r="C5598" s="37" t="s">
        <v>9251</v>
      </c>
      <c r="D5598" s="37" t="s">
        <v>9314</v>
      </c>
      <c r="E5598" s="35">
        <v>905503</v>
      </c>
      <c r="F5598" s="37" t="s">
        <v>13514</v>
      </c>
      <c r="G5598" s="36" t="s">
        <v>9253</v>
      </c>
      <c r="H5598" s="42">
        <v>87750</v>
      </c>
      <c r="I5598" s="39"/>
      <c r="J5598" s="42">
        <f t="shared" si="220"/>
        <v>87750</v>
      </c>
      <c r="K5598" s="52">
        <v>0</v>
      </c>
      <c r="L5598" s="52">
        <v>100</v>
      </c>
      <c r="M5598" s="51">
        <v>1</v>
      </c>
      <c r="N5598" s="40" t="s">
        <v>9254</v>
      </c>
      <c r="O5598" s="37" t="s">
        <v>11724</v>
      </c>
      <c r="P5598" s="36">
        <v>706</v>
      </c>
      <c r="Q5598" s="37" t="s">
        <v>9256</v>
      </c>
    </row>
    <row r="5599" spans="1:17" ht="15" customHeight="1">
      <c r="A5599" s="35">
        <v>905725</v>
      </c>
      <c r="B5599" s="51" t="s">
        <v>10602</v>
      </c>
      <c r="C5599" s="37" t="s">
        <v>9251</v>
      </c>
      <c r="D5599" s="37" t="s">
        <v>9314</v>
      </c>
      <c r="E5599" s="35">
        <v>905725</v>
      </c>
      <c r="F5599" s="37" t="s">
        <v>13515</v>
      </c>
      <c r="G5599" s="36" t="s">
        <v>9253</v>
      </c>
      <c r="H5599" s="42">
        <v>13221</v>
      </c>
      <c r="I5599" s="39"/>
      <c r="J5599" s="42">
        <f t="shared" si="220"/>
        <v>13221</v>
      </c>
      <c r="K5599" s="52">
        <v>0</v>
      </c>
      <c r="L5599" s="52">
        <v>100</v>
      </c>
      <c r="M5599" s="51">
        <v>1</v>
      </c>
      <c r="N5599" s="40" t="s">
        <v>9254</v>
      </c>
      <c r="O5599" s="37" t="s">
        <v>11724</v>
      </c>
      <c r="P5599" s="36">
        <v>706</v>
      </c>
      <c r="Q5599" s="37" t="s">
        <v>9256</v>
      </c>
    </row>
    <row r="5600" spans="1:17" ht="15" customHeight="1">
      <c r="A5600" s="35">
        <v>906010</v>
      </c>
      <c r="B5600" s="51" t="s">
        <v>10602</v>
      </c>
      <c r="C5600" s="37" t="s">
        <v>9251</v>
      </c>
      <c r="D5600" s="37" t="s">
        <v>9314</v>
      </c>
      <c r="E5600" s="35">
        <v>906010</v>
      </c>
      <c r="F5600" s="37" t="s">
        <v>13516</v>
      </c>
      <c r="G5600" s="36" t="s">
        <v>9253</v>
      </c>
      <c r="H5600" s="42">
        <v>56160</v>
      </c>
      <c r="I5600" s="39"/>
      <c r="J5600" s="42">
        <f t="shared" si="220"/>
        <v>56160</v>
      </c>
      <c r="K5600" s="52">
        <v>0</v>
      </c>
      <c r="L5600" s="52">
        <v>100</v>
      </c>
      <c r="M5600" s="51">
        <v>1</v>
      </c>
      <c r="N5600" s="40" t="s">
        <v>9254</v>
      </c>
      <c r="O5600" s="37" t="s">
        <v>11724</v>
      </c>
      <c r="P5600" s="36">
        <v>706</v>
      </c>
      <c r="Q5600" s="37" t="s">
        <v>9256</v>
      </c>
    </row>
    <row r="5601" spans="1:17" ht="15" customHeight="1">
      <c r="A5601" s="35">
        <v>906022</v>
      </c>
      <c r="B5601" s="51" t="s">
        <v>10602</v>
      </c>
      <c r="C5601" s="37" t="s">
        <v>9251</v>
      </c>
      <c r="D5601" s="37" t="s">
        <v>9314</v>
      </c>
      <c r="E5601" s="35">
        <v>906022</v>
      </c>
      <c r="F5601" s="37" t="s">
        <v>13517</v>
      </c>
      <c r="G5601" s="36" t="s">
        <v>9253</v>
      </c>
      <c r="H5601" s="42">
        <v>114660</v>
      </c>
      <c r="I5601" s="39"/>
      <c r="J5601" s="42">
        <f t="shared" si="220"/>
        <v>114660</v>
      </c>
      <c r="K5601" s="52">
        <v>0</v>
      </c>
      <c r="L5601" s="52">
        <v>100</v>
      </c>
      <c r="M5601" s="51">
        <v>1</v>
      </c>
      <c r="N5601" s="40" t="s">
        <v>9254</v>
      </c>
      <c r="O5601" s="37" t="s">
        <v>11724</v>
      </c>
      <c r="P5601" s="36">
        <v>706</v>
      </c>
      <c r="Q5601" s="37" t="s">
        <v>9256</v>
      </c>
    </row>
    <row r="5602" spans="1:17" ht="15" customHeight="1">
      <c r="A5602" s="35">
        <v>906051</v>
      </c>
      <c r="B5602" s="51" t="s">
        <v>10602</v>
      </c>
      <c r="C5602" s="37" t="s">
        <v>9251</v>
      </c>
      <c r="D5602" s="37" t="s">
        <v>9314</v>
      </c>
      <c r="E5602" s="35">
        <v>906051</v>
      </c>
      <c r="F5602" s="37" t="s">
        <v>13518</v>
      </c>
      <c r="G5602" s="36" t="s">
        <v>9253</v>
      </c>
      <c r="H5602" s="42">
        <v>105300</v>
      </c>
      <c r="I5602" s="39"/>
      <c r="J5602" s="42">
        <f t="shared" si="220"/>
        <v>105300</v>
      </c>
      <c r="K5602" s="52">
        <v>0</v>
      </c>
      <c r="L5602" s="52">
        <v>100</v>
      </c>
      <c r="M5602" s="51">
        <v>1</v>
      </c>
      <c r="N5602" s="40" t="s">
        <v>9254</v>
      </c>
      <c r="O5602" s="37" t="s">
        <v>11724</v>
      </c>
      <c r="P5602" s="36">
        <v>706</v>
      </c>
      <c r="Q5602" s="37" t="s">
        <v>9256</v>
      </c>
    </row>
    <row r="5603" spans="1:17" ht="15" customHeight="1">
      <c r="A5603" s="35">
        <v>906123</v>
      </c>
      <c r="B5603" s="51" t="s">
        <v>10602</v>
      </c>
      <c r="C5603" s="37" t="s">
        <v>9251</v>
      </c>
      <c r="D5603" s="37" t="s">
        <v>9314</v>
      </c>
      <c r="E5603" s="35">
        <v>906123</v>
      </c>
      <c r="F5603" s="37" t="s">
        <v>13519</v>
      </c>
      <c r="G5603" s="36" t="s">
        <v>9253</v>
      </c>
      <c r="H5603" s="42">
        <v>306891</v>
      </c>
      <c r="I5603" s="39"/>
      <c r="J5603" s="42">
        <f t="shared" si="220"/>
        <v>306891</v>
      </c>
      <c r="K5603" s="52">
        <v>0</v>
      </c>
      <c r="L5603" s="52">
        <v>100</v>
      </c>
      <c r="M5603" s="51">
        <v>1</v>
      </c>
      <c r="N5603" s="40" t="s">
        <v>9254</v>
      </c>
      <c r="O5603" s="37" t="s">
        <v>11724</v>
      </c>
      <c r="P5603" s="36">
        <v>706</v>
      </c>
      <c r="Q5603" s="37" t="s">
        <v>9256</v>
      </c>
    </row>
    <row r="5604" spans="1:17" ht="15" customHeight="1">
      <c r="A5604" s="35">
        <v>906138</v>
      </c>
      <c r="B5604" s="51" t="s">
        <v>10602</v>
      </c>
      <c r="C5604" s="37" t="s">
        <v>9251</v>
      </c>
      <c r="D5604" s="37" t="s">
        <v>9314</v>
      </c>
      <c r="E5604" s="35">
        <v>906138</v>
      </c>
      <c r="F5604" s="37" t="s">
        <v>13520</v>
      </c>
      <c r="G5604" s="36" t="s">
        <v>9253</v>
      </c>
      <c r="H5604" s="42">
        <v>76050</v>
      </c>
      <c r="I5604" s="39"/>
      <c r="J5604" s="42">
        <f t="shared" si="220"/>
        <v>76050</v>
      </c>
      <c r="K5604" s="52">
        <v>0</v>
      </c>
      <c r="L5604" s="52">
        <v>100</v>
      </c>
      <c r="M5604" s="51">
        <v>1</v>
      </c>
      <c r="N5604" s="40" t="s">
        <v>9254</v>
      </c>
      <c r="O5604" s="37" t="s">
        <v>11724</v>
      </c>
      <c r="P5604" s="36">
        <v>706</v>
      </c>
      <c r="Q5604" s="37" t="s">
        <v>9256</v>
      </c>
    </row>
    <row r="5605" spans="1:17" ht="15" customHeight="1">
      <c r="A5605" s="35">
        <v>906235</v>
      </c>
      <c r="B5605" s="51" t="s">
        <v>10602</v>
      </c>
      <c r="C5605" s="37" t="s">
        <v>9251</v>
      </c>
      <c r="D5605" s="37" t="s">
        <v>9314</v>
      </c>
      <c r="E5605" s="35">
        <v>906235</v>
      </c>
      <c r="F5605" s="37" t="s">
        <v>13521</v>
      </c>
      <c r="G5605" s="36" t="s">
        <v>9253</v>
      </c>
      <c r="H5605" s="42">
        <v>64350</v>
      </c>
      <c r="I5605" s="39"/>
      <c r="J5605" s="42">
        <f t="shared" si="220"/>
        <v>64350</v>
      </c>
      <c r="K5605" s="52">
        <v>0</v>
      </c>
      <c r="L5605" s="52">
        <v>100</v>
      </c>
      <c r="M5605" s="51">
        <v>1</v>
      </c>
      <c r="N5605" s="40" t="s">
        <v>9254</v>
      </c>
      <c r="O5605" s="37" t="s">
        <v>11724</v>
      </c>
      <c r="P5605" s="36">
        <v>706</v>
      </c>
      <c r="Q5605" s="37" t="s">
        <v>9256</v>
      </c>
    </row>
    <row r="5606" spans="1:17" ht="15" customHeight="1">
      <c r="A5606" s="35">
        <v>906255</v>
      </c>
      <c r="B5606" s="51" t="s">
        <v>10602</v>
      </c>
      <c r="C5606" s="37" t="s">
        <v>9251</v>
      </c>
      <c r="D5606" s="37" t="s">
        <v>9314</v>
      </c>
      <c r="E5606" s="35">
        <v>906255</v>
      </c>
      <c r="F5606" s="37" t="s">
        <v>13522</v>
      </c>
      <c r="G5606" s="36" t="s">
        <v>9253</v>
      </c>
      <c r="H5606" s="42">
        <v>49491</v>
      </c>
      <c r="I5606" s="39"/>
      <c r="J5606" s="42">
        <f t="shared" si="220"/>
        <v>49491</v>
      </c>
      <c r="K5606" s="52">
        <v>0</v>
      </c>
      <c r="L5606" s="52">
        <v>100</v>
      </c>
      <c r="M5606" s="51">
        <v>1</v>
      </c>
      <c r="N5606" s="40" t="s">
        <v>9254</v>
      </c>
      <c r="O5606" s="37" t="s">
        <v>11724</v>
      </c>
      <c r="P5606" s="36">
        <v>706</v>
      </c>
      <c r="Q5606" s="37" t="s">
        <v>9256</v>
      </c>
    </row>
    <row r="5607" spans="1:17" ht="15" customHeight="1">
      <c r="A5607" s="35">
        <v>906256</v>
      </c>
      <c r="B5607" s="51" t="s">
        <v>10602</v>
      </c>
      <c r="C5607" s="37" t="s">
        <v>9251</v>
      </c>
      <c r="D5607" s="37" t="s">
        <v>9314</v>
      </c>
      <c r="E5607" s="35">
        <v>906256</v>
      </c>
      <c r="F5607" s="37" t="s">
        <v>13523</v>
      </c>
      <c r="G5607" s="36" t="s">
        <v>9253</v>
      </c>
      <c r="H5607" s="42">
        <v>202878</v>
      </c>
      <c r="I5607" s="39"/>
      <c r="J5607" s="42">
        <f t="shared" si="220"/>
        <v>202878</v>
      </c>
      <c r="K5607" s="52">
        <v>0</v>
      </c>
      <c r="L5607" s="52">
        <v>100</v>
      </c>
      <c r="M5607" s="51">
        <v>1</v>
      </c>
      <c r="N5607" s="40" t="s">
        <v>9254</v>
      </c>
      <c r="O5607" s="37" t="s">
        <v>11724</v>
      </c>
      <c r="P5607" s="36">
        <v>706</v>
      </c>
      <c r="Q5607" s="37" t="s">
        <v>9256</v>
      </c>
    </row>
    <row r="5608" spans="1:17" ht="15" customHeight="1">
      <c r="A5608" s="35">
        <v>906258</v>
      </c>
      <c r="B5608" s="51" t="s">
        <v>10602</v>
      </c>
      <c r="C5608" s="37" t="s">
        <v>9251</v>
      </c>
      <c r="D5608" s="37" t="s">
        <v>9314</v>
      </c>
      <c r="E5608" s="35">
        <v>906258</v>
      </c>
      <c r="F5608" s="37" t="s">
        <v>13524</v>
      </c>
      <c r="G5608" s="36" t="s">
        <v>9253</v>
      </c>
      <c r="H5608" s="42">
        <v>85878</v>
      </c>
      <c r="I5608" s="39"/>
      <c r="J5608" s="42">
        <f t="shared" si="220"/>
        <v>85878</v>
      </c>
      <c r="K5608" s="52">
        <v>0</v>
      </c>
      <c r="L5608" s="52">
        <v>100</v>
      </c>
      <c r="M5608" s="51">
        <v>1</v>
      </c>
      <c r="N5608" s="40" t="s">
        <v>9254</v>
      </c>
      <c r="O5608" s="37" t="s">
        <v>11724</v>
      </c>
      <c r="P5608" s="36">
        <v>706</v>
      </c>
      <c r="Q5608" s="37" t="s">
        <v>9256</v>
      </c>
    </row>
    <row r="5609" spans="1:17" ht="15" customHeight="1">
      <c r="A5609" s="35">
        <v>906266</v>
      </c>
      <c r="B5609" s="51" t="s">
        <v>10602</v>
      </c>
      <c r="C5609" s="37" t="s">
        <v>9251</v>
      </c>
      <c r="D5609" s="37" t="s">
        <v>9314</v>
      </c>
      <c r="E5609" s="35">
        <v>906266</v>
      </c>
      <c r="F5609" s="37" t="s">
        <v>13525</v>
      </c>
      <c r="G5609" s="36" t="s">
        <v>9253</v>
      </c>
      <c r="H5609" s="42">
        <v>93600</v>
      </c>
      <c r="I5609" s="39"/>
      <c r="J5609" s="42">
        <f t="shared" si="220"/>
        <v>93600</v>
      </c>
      <c r="K5609" s="52">
        <v>0</v>
      </c>
      <c r="L5609" s="52">
        <v>100</v>
      </c>
      <c r="M5609" s="51">
        <v>1</v>
      </c>
      <c r="N5609" s="40" t="s">
        <v>9254</v>
      </c>
      <c r="O5609" s="37" t="s">
        <v>11724</v>
      </c>
      <c r="P5609" s="36">
        <v>706</v>
      </c>
      <c r="Q5609" s="37" t="s">
        <v>9256</v>
      </c>
    </row>
    <row r="5610" spans="1:17" ht="15" customHeight="1">
      <c r="A5610" s="35">
        <v>906267</v>
      </c>
      <c r="B5610" s="51" t="s">
        <v>10602</v>
      </c>
      <c r="C5610" s="37" t="s">
        <v>9251</v>
      </c>
      <c r="D5610" s="37" t="s">
        <v>9314</v>
      </c>
      <c r="E5610" s="35">
        <v>906267</v>
      </c>
      <c r="F5610" s="37" t="s">
        <v>13526</v>
      </c>
      <c r="G5610" s="36" t="s">
        <v>9253</v>
      </c>
      <c r="H5610" s="42">
        <v>128700</v>
      </c>
      <c r="I5610" s="39"/>
      <c r="J5610" s="42">
        <f t="shared" si="220"/>
        <v>128700</v>
      </c>
      <c r="K5610" s="52">
        <v>0</v>
      </c>
      <c r="L5610" s="52">
        <v>100</v>
      </c>
      <c r="M5610" s="51">
        <v>1</v>
      </c>
      <c r="N5610" s="40" t="s">
        <v>9254</v>
      </c>
      <c r="O5610" s="37" t="s">
        <v>11724</v>
      </c>
      <c r="P5610" s="36">
        <v>706</v>
      </c>
      <c r="Q5610" s="37" t="s">
        <v>9256</v>
      </c>
    </row>
    <row r="5611" spans="1:17" ht="15" customHeight="1">
      <c r="A5611" s="35">
        <v>906268</v>
      </c>
      <c r="B5611" s="51" t="s">
        <v>10602</v>
      </c>
      <c r="C5611" s="37" t="s">
        <v>9251</v>
      </c>
      <c r="D5611" s="37" t="s">
        <v>9314</v>
      </c>
      <c r="E5611" s="35">
        <v>906268</v>
      </c>
      <c r="F5611" s="37" t="s">
        <v>13527</v>
      </c>
      <c r="G5611" s="36" t="s">
        <v>9253</v>
      </c>
      <c r="H5611" s="42">
        <v>100503</v>
      </c>
      <c r="I5611" s="39"/>
      <c r="J5611" s="42">
        <f t="shared" si="220"/>
        <v>100503</v>
      </c>
      <c r="K5611" s="52">
        <v>0</v>
      </c>
      <c r="L5611" s="52">
        <v>100</v>
      </c>
      <c r="M5611" s="51">
        <v>1</v>
      </c>
      <c r="N5611" s="40" t="s">
        <v>9254</v>
      </c>
      <c r="O5611" s="37" t="s">
        <v>11724</v>
      </c>
      <c r="P5611" s="36">
        <v>706</v>
      </c>
      <c r="Q5611" s="37" t="s">
        <v>9256</v>
      </c>
    </row>
    <row r="5612" spans="1:17" ht="15" customHeight="1">
      <c r="A5612" s="35">
        <v>906337</v>
      </c>
      <c r="B5612" s="51" t="s">
        <v>10602</v>
      </c>
      <c r="C5612" s="37" t="s">
        <v>9251</v>
      </c>
      <c r="D5612" s="37" t="s">
        <v>9314</v>
      </c>
      <c r="E5612" s="35">
        <v>906337</v>
      </c>
      <c r="F5612" s="37" t="s">
        <v>13528</v>
      </c>
      <c r="G5612" s="36" t="s">
        <v>9253</v>
      </c>
      <c r="H5612" s="42">
        <v>304200</v>
      </c>
      <c r="I5612" s="39"/>
      <c r="J5612" s="42">
        <f t="shared" si="220"/>
        <v>304200</v>
      </c>
      <c r="K5612" s="52">
        <v>0</v>
      </c>
      <c r="L5612" s="52">
        <v>100</v>
      </c>
      <c r="M5612" s="51">
        <v>1</v>
      </c>
      <c r="N5612" s="40" t="s">
        <v>9254</v>
      </c>
      <c r="O5612" s="37" t="s">
        <v>11724</v>
      </c>
      <c r="P5612" s="36">
        <v>706</v>
      </c>
      <c r="Q5612" s="37" t="s">
        <v>9256</v>
      </c>
    </row>
    <row r="5613" spans="1:17" ht="15" customHeight="1">
      <c r="A5613" s="35">
        <v>906416</v>
      </c>
      <c r="B5613" s="51" t="s">
        <v>10602</v>
      </c>
      <c r="C5613" s="37" t="s">
        <v>9251</v>
      </c>
      <c r="D5613" s="37" t="s">
        <v>9314</v>
      </c>
      <c r="E5613" s="35">
        <v>906416</v>
      </c>
      <c r="F5613" s="37" t="s">
        <v>13529</v>
      </c>
      <c r="G5613" s="36" t="s">
        <v>9253</v>
      </c>
      <c r="H5613" s="42">
        <v>140400</v>
      </c>
      <c r="I5613" s="39"/>
      <c r="J5613" s="42">
        <f t="shared" si="220"/>
        <v>140400</v>
      </c>
      <c r="K5613" s="52">
        <v>0</v>
      </c>
      <c r="L5613" s="52">
        <v>100</v>
      </c>
      <c r="M5613" s="51">
        <v>1</v>
      </c>
      <c r="N5613" s="40" t="s">
        <v>9254</v>
      </c>
      <c r="O5613" s="37" t="s">
        <v>11724</v>
      </c>
      <c r="P5613" s="36">
        <v>706</v>
      </c>
      <c r="Q5613" s="37" t="s">
        <v>9256</v>
      </c>
    </row>
    <row r="5614" spans="1:17" ht="15" customHeight="1">
      <c r="A5614" s="35">
        <v>906425</v>
      </c>
      <c r="B5614" s="51" t="s">
        <v>10602</v>
      </c>
      <c r="C5614" s="37" t="s">
        <v>9251</v>
      </c>
      <c r="D5614" s="37" t="s">
        <v>9314</v>
      </c>
      <c r="E5614" s="35">
        <v>906425</v>
      </c>
      <c r="F5614" s="37" t="s">
        <v>13530</v>
      </c>
      <c r="G5614" s="36" t="s">
        <v>9253</v>
      </c>
      <c r="H5614" s="42">
        <v>79560</v>
      </c>
      <c r="I5614" s="39"/>
      <c r="J5614" s="42">
        <f t="shared" si="220"/>
        <v>79560</v>
      </c>
      <c r="K5614" s="52">
        <v>0</v>
      </c>
      <c r="L5614" s="52">
        <v>100</v>
      </c>
      <c r="M5614" s="51">
        <v>1</v>
      </c>
      <c r="N5614" s="40" t="s">
        <v>9254</v>
      </c>
      <c r="O5614" s="37" t="s">
        <v>11724</v>
      </c>
      <c r="P5614" s="36">
        <v>706</v>
      </c>
      <c r="Q5614" s="37" t="s">
        <v>9256</v>
      </c>
    </row>
    <row r="5615" spans="1:17" ht="15" customHeight="1">
      <c r="A5615" s="35">
        <v>906426</v>
      </c>
      <c r="B5615" s="51" t="s">
        <v>10602</v>
      </c>
      <c r="C5615" s="37" t="s">
        <v>9251</v>
      </c>
      <c r="D5615" s="37" t="s">
        <v>9314</v>
      </c>
      <c r="E5615" s="35">
        <v>906426</v>
      </c>
      <c r="F5615" s="37" t="s">
        <v>13531</v>
      </c>
      <c r="G5615" s="36" t="s">
        <v>9253</v>
      </c>
      <c r="H5615" s="42">
        <v>111150</v>
      </c>
      <c r="I5615" s="39"/>
      <c r="J5615" s="42">
        <f t="shared" si="220"/>
        <v>111150</v>
      </c>
      <c r="K5615" s="52">
        <v>0</v>
      </c>
      <c r="L5615" s="52">
        <v>100</v>
      </c>
      <c r="M5615" s="51">
        <v>1</v>
      </c>
      <c r="N5615" s="40" t="s">
        <v>9254</v>
      </c>
      <c r="O5615" s="37" t="s">
        <v>11724</v>
      </c>
      <c r="P5615" s="36">
        <v>706</v>
      </c>
      <c r="Q5615" s="37" t="s">
        <v>9256</v>
      </c>
    </row>
    <row r="5616" spans="1:17" ht="15" customHeight="1">
      <c r="A5616" s="35">
        <v>906435</v>
      </c>
      <c r="B5616" s="51" t="s">
        <v>10602</v>
      </c>
      <c r="C5616" s="37" t="s">
        <v>9251</v>
      </c>
      <c r="D5616" s="37" t="s">
        <v>9314</v>
      </c>
      <c r="E5616" s="35">
        <v>906435</v>
      </c>
      <c r="F5616" s="37" t="s">
        <v>13532</v>
      </c>
      <c r="G5616" s="36" t="s">
        <v>9253</v>
      </c>
      <c r="H5616" s="42">
        <v>122850</v>
      </c>
      <c r="I5616" s="39"/>
      <c r="J5616" s="42">
        <f t="shared" si="220"/>
        <v>122850</v>
      </c>
      <c r="K5616" s="52">
        <v>0</v>
      </c>
      <c r="L5616" s="52">
        <v>100</v>
      </c>
      <c r="M5616" s="51">
        <v>1</v>
      </c>
      <c r="N5616" s="40" t="s">
        <v>9254</v>
      </c>
      <c r="O5616" s="37" t="s">
        <v>11724</v>
      </c>
      <c r="P5616" s="36">
        <v>706</v>
      </c>
      <c r="Q5616" s="37" t="s">
        <v>9256</v>
      </c>
    </row>
    <row r="5617" spans="1:17" ht="15" customHeight="1">
      <c r="A5617" s="35">
        <v>906438</v>
      </c>
      <c r="B5617" s="51" t="s">
        <v>10602</v>
      </c>
      <c r="C5617" s="37" t="s">
        <v>9251</v>
      </c>
      <c r="D5617" s="37" t="s">
        <v>9314</v>
      </c>
      <c r="E5617" s="35">
        <v>906438</v>
      </c>
      <c r="F5617" s="37" t="s">
        <v>13533</v>
      </c>
      <c r="G5617" s="36" t="s">
        <v>9253</v>
      </c>
      <c r="H5617" s="42">
        <v>23400</v>
      </c>
      <c r="I5617" s="39"/>
      <c r="J5617" s="42">
        <f t="shared" si="220"/>
        <v>23400</v>
      </c>
      <c r="K5617" s="52">
        <v>0</v>
      </c>
      <c r="L5617" s="52">
        <v>100</v>
      </c>
      <c r="M5617" s="51">
        <v>1</v>
      </c>
      <c r="N5617" s="40" t="s">
        <v>9254</v>
      </c>
      <c r="O5617" s="37" t="s">
        <v>11724</v>
      </c>
      <c r="P5617" s="36">
        <v>706</v>
      </c>
      <c r="Q5617" s="37" t="s">
        <v>9256</v>
      </c>
    </row>
    <row r="5618" spans="1:17" ht="15" customHeight="1">
      <c r="A5618" s="35">
        <v>906441</v>
      </c>
      <c r="B5618" s="51" t="s">
        <v>10602</v>
      </c>
      <c r="C5618" s="37" t="s">
        <v>9251</v>
      </c>
      <c r="D5618" s="37" t="s">
        <v>9314</v>
      </c>
      <c r="E5618" s="35">
        <v>906441</v>
      </c>
      <c r="F5618" s="37" t="s">
        <v>13534</v>
      </c>
      <c r="G5618" s="36" t="s">
        <v>9253</v>
      </c>
      <c r="H5618" s="42">
        <v>14040</v>
      </c>
      <c r="I5618" s="39"/>
      <c r="J5618" s="42">
        <f t="shared" si="220"/>
        <v>14040</v>
      </c>
      <c r="K5618" s="52">
        <v>0</v>
      </c>
      <c r="L5618" s="52">
        <v>100</v>
      </c>
      <c r="M5618" s="51">
        <v>1</v>
      </c>
      <c r="N5618" s="40" t="s">
        <v>9254</v>
      </c>
      <c r="O5618" s="37" t="s">
        <v>11724</v>
      </c>
      <c r="P5618" s="36">
        <v>706</v>
      </c>
      <c r="Q5618" s="37" t="s">
        <v>9256</v>
      </c>
    </row>
    <row r="5619" spans="1:17" ht="15" customHeight="1">
      <c r="A5619" s="35">
        <v>906460</v>
      </c>
      <c r="B5619" s="51" t="s">
        <v>10602</v>
      </c>
      <c r="C5619" s="37" t="s">
        <v>9251</v>
      </c>
      <c r="D5619" s="37" t="s">
        <v>9314</v>
      </c>
      <c r="E5619" s="35">
        <v>906460</v>
      </c>
      <c r="F5619" s="37" t="s">
        <v>13535</v>
      </c>
      <c r="G5619" s="36" t="s">
        <v>9253</v>
      </c>
      <c r="H5619" s="42">
        <v>23166</v>
      </c>
      <c r="I5619" s="39"/>
      <c r="J5619" s="42">
        <f t="shared" si="220"/>
        <v>23166</v>
      </c>
      <c r="K5619" s="52">
        <v>0</v>
      </c>
      <c r="L5619" s="52">
        <v>100</v>
      </c>
      <c r="M5619" s="51">
        <v>1</v>
      </c>
      <c r="N5619" s="40" t="s">
        <v>9254</v>
      </c>
      <c r="O5619" s="37" t="s">
        <v>11724</v>
      </c>
      <c r="P5619" s="36">
        <v>706</v>
      </c>
      <c r="Q5619" s="37" t="s">
        <v>9256</v>
      </c>
    </row>
    <row r="5620" spans="1:17" ht="15" customHeight="1">
      <c r="A5620" s="35">
        <v>906468</v>
      </c>
      <c r="B5620" s="51" t="s">
        <v>10602</v>
      </c>
      <c r="C5620" s="37" t="s">
        <v>9251</v>
      </c>
      <c r="D5620" s="37" t="s">
        <v>9314</v>
      </c>
      <c r="E5620" s="35">
        <v>906468</v>
      </c>
      <c r="F5620" s="37" t="s">
        <v>13536</v>
      </c>
      <c r="G5620" s="36" t="s">
        <v>9253</v>
      </c>
      <c r="H5620" s="42">
        <v>202878</v>
      </c>
      <c r="I5620" s="39"/>
      <c r="J5620" s="42">
        <f t="shared" si="220"/>
        <v>202878</v>
      </c>
      <c r="K5620" s="52">
        <v>0</v>
      </c>
      <c r="L5620" s="52">
        <v>100</v>
      </c>
      <c r="M5620" s="51">
        <v>1</v>
      </c>
      <c r="N5620" s="40" t="s">
        <v>9254</v>
      </c>
      <c r="O5620" s="37" t="s">
        <v>11724</v>
      </c>
      <c r="P5620" s="36">
        <v>706</v>
      </c>
      <c r="Q5620" s="37" t="s">
        <v>9256</v>
      </c>
    </row>
    <row r="5621" spans="1:17" ht="15" customHeight="1">
      <c r="A5621" s="35">
        <v>906469</v>
      </c>
      <c r="B5621" s="51" t="s">
        <v>10602</v>
      </c>
      <c r="C5621" s="37" t="s">
        <v>9251</v>
      </c>
      <c r="D5621" s="37" t="s">
        <v>9314</v>
      </c>
      <c r="E5621" s="35">
        <v>906469</v>
      </c>
      <c r="F5621" s="37" t="s">
        <v>13537</v>
      </c>
      <c r="G5621" s="36" t="s">
        <v>9253</v>
      </c>
      <c r="H5621" s="42">
        <v>274950</v>
      </c>
      <c r="I5621" s="39"/>
      <c r="J5621" s="42">
        <f t="shared" si="220"/>
        <v>274950</v>
      </c>
      <c r="K5621" s="52">
        <v>0</v>
      </c>
      <c r="L5621" s="52">
        <v>100</v>
      </c>
      <c r="M5621" s="51">
        <v>1</v>
      </c>
      <c r="N5621" s="40" t="s">
        <v>9254</v>
      </c>
      <c r="O5621" s="37" t="s">
        <v>11724</v>
      </c>
      <c r="P5621" s="36">
        <v>706</v>
      </c>
      <c r="Q5621" s="37" t="s">
        <v>9256</v>
      </c>
    </row>
    <row r="5622" spans="1:17" ht="15" customHeight="1">
      <c r="A5622" s="35">
        <v>906472</v>
      </c>
      <c r="B5622" s="51" t="s">
        <v>10602</v>
      </c>
      <c r="C5622" s="37" t="s">
        <v>9251</v>
      </c>
      <c r="D5622" s="37" t="s">
        <v>9314</v>
      </c>
      <c r="E5622" s="35">
        <v>906472</v>
      </c>
      <c r="F5622" s="37" t="s">
        <v>13538</v>
      </c>
      <c r="G5622" s="36" t="s">
        <v>9253</v>
      </c>
      <c r="H5622" s="42">
        <v>58500</v>
      </c>
      <c r="I5622" s="39"/>
      <c r="J5622" s="42">
        <f t="shared" si="220"/>
        <v>58500</v>
      </c>
      <c r="K5622" s="52">
        <v>0</v>
      </c>
      <c r="L5622" s="52">
        <v>100</v>
      </c>
      <c r="M5622" s="51">
        <v>1</v>
      </c>
      <c r="N5622" s="40" t="s">
        <v>9254</v>
      </c>
      <c r="O5622" s="37" t="s">
        <v>11724</v>
      </c>
      <c r="P5622" s="36">
        <v>706</v>
      </c>
      <c r="Q5622" s="37" t="s">
        <v>9256</v>
      </c>
    </row>
    <row r="5623" spans="1:17" ht="15" customHeight="1">
      <c r="A5623" s="35">
        <v>906474</v>
      </c>
      <c r="B5623" s="51" t="s">
        <v>10602</v>
      </c>
      <c r="C5623" s="37" t="s">
        <v>9251</v>
      </c>
      <c r="D5623" s="37" t="s">
        <v>9314</v>
      </c>
      <c r="E5623" s="35">
        <v>906474</v>
      </c>
      <c r="F5623" s="37" t="s">
        <v>13539</v>
      </c>
      <c r="G5623" s="36" t="s">
        <v>9253</v>
      </c>
      <c r="H5623" s="42">
        <v>58500</v>
      </c>
      <c r="I5623" s="39"/>
      <c r="J5623" s="42">
        <f t="shared" si="220"/>
        <v>58500</v>
      </c>
      <c r="K5623" s="52">
        <v>0</v>
      </c>
      <c r="L5623" s="52">
        <v>100</v>
      </c>
      <c r="M5623" s="51">
        <v>1</v>
      </c>
      <c r="N5623" s="40" t="s">
        <v>9254</v>
      </c>
      <c r="O5623" s="37" t="s">
        <v>11724</v>
      </c>
      <c r="P5623" s="36">
        <v>706</v>
      </c>
      <c r="Q5623" s="37" t="s">
        <v>9256</v>
      </c>
    </row>
    <row r="5624" spans="1:17" ht="15" customHeight="1">
      <c r="A5624" s="35">
        <v>906475</v>
      </c>
      <c r="B5624" s="51" t="s">
        <v>10602</v>
      </c>
      <c r="C5624" s="37" t="s">
        <v>9251</v>
      </c>
      <c r="D5624" s="37" t="s">
        <v>9314</v>
      </c>
      <c r="E5624" s="35">
        <v>906475</v>
      </c>
      <c r="F5624" s="37" t="s">
        <v>13540</v>
      </c>
      <c r="G5624" s="36" t="s">
        <v>9253</v>
      </c>
      <c r="H5624" s="42">
        <v>58500</v>
      </c>
      <c r="I5624" s="39"/>
      <c r="J5624" s="42">
        <f t="shared" si="220"/>
        <v>58500</v>
      </c>
      <c r="K5624" s="52">
        <v>0</v>
      </c>
      <c r="L5624" s="52">
        <v>100</v>
      </c>
      <c r="M5624" s="51">
        <v>1</v>
      </c>
      <c r="N5624" s="40" t="s">
        <v>9254</v>
      </c>
      <c r="O5624" s="37" t="s">
        <v>11724</v>
      </c>
      <c r="P5624" s="36">
        <v>706</v>
      </c>
      <c r="Q5624" s="37" t="s">
        <v>9256</v>
      </c>
    </row>
    <row r="5625" spans="1:17" ht="15" customHeight="1">
      <c r="A5625" s="35">
        <v>906483</v>
      </c>
      <c r="B5625" s="51" t="s">
        <v>10602</v>
      </c>
      <c r="C5625" s="37" t="s">
        <v>9251</v>
      </c>
      <c r="D5625" s="37" t="s">
        <v>9314</v>
      </c>
      <c r="E5625" s="35">
        <v>906483</v>
      </c>
      <c r="F5625" s="37" t="s">
        <v>13541</v>
      </c>
      <c r="G5625" s="36" t="s">
        <v>9253</v>
      </c>
      <c r="H5625" s="42">
        <v>327600</v>
      </c>
      <c r="I5625" s="39"/>
      <c r="J5625" s="42">
        <f t="shared" si="220"/>
        <v>327600</v>
      </c>
      <c r="K5625" s="52">
        <v>0</v>
      </c>
      <c r="L5625" s="52">
        <v>100</v>
      </c>
      <c r="M5625" s="51">
        <v>1</v>
      </c>
      <c r="N5625" s="40" t="s">
        <v>9254</v>
      </c>
      <c r="O5625" s="37" t="s">
        <v>11724</v>
      </c>
      <c r="P5625" s="36">
        <v>706</v>
      </c>
      <c r="Q5625" s="37" t="s">
        <v>9256</v>
      </c>
    </row>
    <row r="5626" spans="1:17" ht="15" customHeight="1">
      <c r="A5626" s="35">
        <v>906484</v>
      </c>
      <c r="B5626" s="51" t="s">
        <v>10602</v>
      </c>
      <c r="C5626" s="37" t="s">
        <v>9251</v>
      </c>
      <c r="D5626" s="37" t="s">
        <v>9314</v>
      </c>
      <c r="E5626" s="35">
        <v>906484</v>
      </c>
      <c r="F5626" s="37" t="s">
        <v>13542</v>
      </c>
      <c r="G5626" s="36" t="s">
        <v>9253</v>
      </c>
      <c r="H5626" s="42">
        <v>131391</v>
      </c>
      <c r="I5626" s="39"/>
      <c r="J5626" s="42">
        <f t="shared" si="220"/>
        <v>131391</v>
      </c>
      <c r="K5626" s="52">
        <v>0</v>
      </c>
      <c r="L5626" s="52">
        <v>100</v>
      </c>
      <c r="M5626" s="51">
        <v>1</v>
      </c>
      <c r="N5626" s="40" t="s">
        <v>9254</v>
      </c>
      <c r="O5626" s="37" t="s">
        <v>11724</v>
      </c>
      <c r="P5626" s="36">
        <v>706</v>
      </c>
      <c r="Q5626" s="37" t="s">
        <v>9256</v>
      </c>
    </row>
    <row r="5627" spans="1:17" ht="15" customHeight="1">
      <c r="A5627" s="35">
        <v>906485</v>
      </c>
      <c r="B5627" s="51" t="s">
        <v>10602</v>
      </c>
      <c r="C5627" s="37" t="s">
        <v>9251</v>
      </c>
      <c r="D5627" s="37" t="s">
        <v>9314</v>
      </c>
      <c r="E5627" s="35">
        <v>906485</v>
      </c>
      <c r="F5627" s="37" t="s">
        <v>13543</v>
      </c>
      <c r="G5627" s="36" t="s">
        <v>9253</v>
      </c>
      <c r="H5627" s="42">
        <v>117000</v>
      </c>
      <c r="I5627" s="39"/>
      <c r="J5627" s="42">
        <f t="shared" si="220"/>
        <v>117000</v>
      </c>
      <c r="K5627" s="52">
        <v>0</v>
      </c>
      <c r="L5627" s="52">
        <v>100</v>
      </c>
      <c r="M5627" s="51">
        <v>1</v>
      </c>
      <c r="N5627" s="40" t="s">
        <v>9254</v>
      </c>
      <c r="O5627" s="37" t="s">
        <v>11724</v>
      </c>
      <c r="P5627" s="36">
        <v>706</v>
      </c>
      <c r="Q5627" s="37" t="s">
        <v>9256</v>
      </c>
    </row>
    <row r="5628" spans="1:17" ht="15" customHeight="1">
      <c r="A5628" s="35">
        <v>906488</v>
      </c>
      <c r="B5628" s="51" t="s">
        <v>10602</v>
      </c>
      <c r="C5628" s="37" t="s">
        <v>9251</v>
      </c>
      <c r="D5628" s="37" t="s">
        <v>9314</v>
      </c>
      <c r="E5628" s="35">
        <v>906488</v>
      </c>
      <c r="F5628" s="37" t="s">
        <v>13544</v>
      </c>
      <c r="G5628" s="36" t="s">
        <v>9253</v>
      </c>
      <c r="H5628" s="42">
        <v>215865</v>
      </c>
      <c r="I5628" s="39"/>
      <c r="J5628" s="42">
        <f t="shared" si="220"/>
        <v>215865</v>
      </c>
      <c r="K5628" s="52">
        <v>0</v>
      </c>
      <c r="L5628" s="52">
        <v>100</v>
      </c>
      <c r="M5628" s="51">
        <v>1</v>
      </c>
      <c r="N5628" s="40" t="s">
        <v>9254</v>
      </c>
      <c r="O5628" s="37" t="s">
        <v>11724</v>
      </c>
      <c r="P5628" s="36">
        <v>706</v>
      </c>
      <c r="Q5628" s="37" t="s">
        <v>9256</v>
      </c>
    </row>
    <row r="5629" spans="1:17" ht="15" customHeight="1">
      <c r="A5629" s="35">
        <v>906489</v>
      </c>
      <c r="B5629" s="51" t="s">
        <v>10602</v>
      </c>
      <c r="C5629" s="37" t="s">
        <v>9251</v>
      </c>
      <c r="D5629" s="37" t="s">
        <v>9314</v>
      </c>
      <c r="E5629" s="35">
        <v>906489</v>
      </c>
      <c r="F5629" s="37" t="s">
        <v>13545</v>
      </c>
      <c r="G5629" s="36" t="s">
        <v>9253</v>
      </c>
      <c r="H5629" s="42">
        <v>267813</v>
      </c>
      <c r="I5629" s="39"/>
      <c r="J5629" s="42">
        <f t="shared" si="220"/>
        <v>267813</v>
      </c>
      <c r="K5629" s="52">
        <v>0</v>
      </c>
      <c r="L5629" s="52">
        <v>100</v>
      </c>
      <c r="M5629" s="51">
        <v>1</v>
      </c>
      <c r="N5629" s="40" t="s">
        <v>9254</v>
      </c>
      <c r="O5629" s="37" t="s">
        <v>11724</v>
      </c>
      <c r="P5629" s="36">
        <v>706</v>
      </c>
      <c r="Q5629" s="37" t="s">
        <v>9256</v>
      </c>
    </row>
    <row r="5630" spans="1:17" ht="15" customHeight="1">
      <c r="A5630" s="35">
        <v>906490</v>
      </c>
      <c r="B5630" s="51" t="s">
        <v>10602</v>
      </c>
      <c r="C5630" s="37" t="s">
        <v>9251</v>
      </c>
      <c r="D5630" s="37" t="s">
        <v>9314</v>
      </c>
      <c r="E5630" s="35">
        <v>906490</v>
      </c>
      <c r="F5630" s="37" t="s">
        <v>13546</v>
      </c>
      <c r="G5630" s="36" t="s">
        <v>9253</v>
      </c>
      <c r="H5630" s="42">
        <v>152100</v>
      </c>
      <c r="I5630" s="39"/>
      <c r="J5630" s="42">
        <f t="shared" si="220"/>
        <v>152100</v>
      </c>
      <c r="K5630" s="52">
        <v>0</v>
      </c>
      <c r="L5630" s="52">
        <v>100</v>
      </c>
      <c r="M5630" s="51">
        <v>1</v>
      </c>
      <c r="N5630" s="40" t="s">
        <v>9254</v>
      </c>
      <c r="O5630" s="37" t="s">
        <v>11724</v>
      </c>
      <c r="P5630" s="36">
        <v>706</v>
      </c>
      <c r="Q5630" s="37" t="s">
        <v>9256</v>
      </c>
    </row>
    <row r="5631" spans="1:17" ht="15" customHeight="1">
      <c r="A5631" s="35">
        <v>906491</v>
      </c>
      <c r="B5631" s="51" t="s">
        <v>10602</v>
      </c>
      <c r="C5631" s="37" t="s">
        <v>9251</v>
      </c>
      <c r="D5631" s="37" t="s">
        <v>9314</v>
      </c>
      <c r="E5631" s="35">
        <v>906491</v>
      </c>
      <c r="F5631" s="37" t="s">
        <v>13547</v>
      </c>
      <c r="G5631" s="36" t="s">
        <v>9253</v>
      </c>
      <c r="H5631" s="42">
        <v>702000</v>
      </c>
      <c r="I5631" s="39"/>
      <c r="J5631" s="42">
        <f t="shared" si="220"/>
        <v>702000</v>
      </c>
      <c r="K5631" s="52">
        <v>0</v>
      </c>
      <c r="L5631" s="52">
        <v>100</v>
      </c>
      <c r="M5631" s="51">
        <v>1</v>
      </c>
      <c r="N5631" s="40" t="s">
        <v>9254</v>
      </c>
      <c r="O5631" s="37" t="s">
        <v>11724</v>
      </c>
      <c r="P5631" s="36">
        <v>706</v>
      </c>
      <c r="Q5631" s="37" t="s">
        <v>9256</v>
      </c>
    </row>
    <row r="5632" spans="1:17" ht="15" customHeight="1">
      <c r="A5632" s="35">
        <v>906492</v>
      </c>
      <c r="B5632" s="51" t="s">
        <v>10602</v>
      </c>
      <c r="C5632" s="37" t="s">
        <v>9251</v>
      </c>
      <c r="D5632" s="37" t="s">
        <v>9314</v>
      </c>
      <c r="E5632" s="35">
        <v>906492</v>
      </c>
      <c r="F5632" s="37" t="s">
        <v>13548</v>
      </c>
      <c r="G5632" s="36" t="s">
        <v>9253</v>
      </c>
      <c r="H5632" s="42">
        <v>99450</v>
      </c>
      <c r="I5632" s="39"/>
      <c r="J5632" s="42">
        <f t="shared" si="220"/>
        <v>99450</v>
      </c>
      <c r="K5632" s="52">
        <v>0</v>
      </c>
      <c r="L5632" s="52">
        <v>100</v>
      </c>
      <c r="M5632" s="51">
        <v>1</v>
      </c>
      <c r="N5632" s="40" t="s">
        <v>9254</v>
      </c>
      <c r="O5632" s="37" t="s">
        <v>11724</v>
      </c>
      <c r="P5632" s="36">
        <v>706</v>
      </c>
      <c r="Q5632" s="37" t="s">
        <v>9256</v>
      </c>
    </row>
    <row r="5633" spans="1:17" ht="15" customHeight="1">
      <c r="A5633" s="35">
        <v>906493</v>
      </c>
      <c r="B5633" s="51" t="s">
        <v>10602</v>
      </c>
      <c r="C5633" s="37" t="s">
        <v>9251</v>
      </c>
      <c r="D5633" s="37" t="s">
        <v>9314</v>
      </c>
      <c r="E5633" s="35">
        <v>906493</v>
      </c>
      <c r="F5633" s="37" t="s">
        <v>13549</v>
      </c>
      <c r="G5633" s="36" t="s">
        <v>9253</v>
      </c>
      <c r="H5633" s="42">
        <v>900900</v>
      </c>
      <c r="I5633" s="39"/>
      <c r="J5633" s="42">
        <f t="shared" si="220"/>
        <v>900900</v>
      </c>
      <c r="K5633" s="52">
        <v>0</v>
      </c>
      <c r="L5633" s="52">
        <v>100</v>
      </c>
      <c r="M5633" s="51">
        <v>1</v>
      </c>
      <c r="N5633" s="40" t="s">
        <v>9254</v>
      </c>
      <c r="O5633" s="37" t="s">
        <v>11724</v>
      </c>
      <c r="P5633" s="36">
        <v>706</v>
      </c>
      <c r="Q5633" s="37" t="s">
        <v>9256</v>
      </c>
    </row>
    <row r="5634" spans="1:17" ht="15" customHeight="1">
      <c r="A5634" s="35">
        <v>906494</v>
      </c>
      <c r="B5634" s="51" t="s">
        <v>10602</v>
      </c>
      <c r="C5634" s="37" t="s">
        <v>9251</v>
      </c>
      <c r="D5634" s="37" t="s">
        <v>9314</v>
      </c>
      <c r="E5634" s="35">
        <v>906494</v>
      </c>
      <c r="F5634" s="37" t="s">
        <v>13550</v>
      </c>
      <c r="G5634" s="36" t="s">
        <v>9253</v>
      </c>
      <c r="H5634" s="42">
        <v>280800</v>
      </c>
      <c r="I5634" s="39"/>
      <c r="J5634" s="42">
        <f t="shared" si="220"/>
        <v>280800</v>
      </c>
      <c r="K5634" s="52">
        <v>0</v>
      </c>
      <c r="L5634" s="52">
        <v>100</v>
      </c>
      <c r="M5634" s="51">
        <v>1</v>
      </c>
      <c r="N5634" s="40" t="s">
        <v>9254</v>
      </c>
      <c r="O5634" s="37" t="s">
        <v>11724</v>
      </c>
      <c r="P5634" s="36">
        <v>706</v>
      </c>
      <c r="Q5634" s="37" t="s">
        <v>9256</v>
      </c>
    </row>
    <row r="5635" spans="1:17" ht="15" customHeight="1">
      <c r="A5635" s="35">
        <v>906503</v>
      </c>
      <c r="B5635" s="51" t="s">
        <v>10602</v>
      </c>
      <c r="C5635" s="37" t="s">
        <v>9251</v>
      </c>
      <c r="D5635" s="37" t="s">
        <v>9314</v>
      </c>
      <c r="E5635" s="35">
        <v>906503</v>
      </c>
      <c r="F5635" s="37" t="s">
        <v>13551</v>
      </c>
      <c r="G5635" s="36" t="s">
        <v>9253</v>
      </c>
      <c r="H5635" s="42">
        <v>251550</v>
      </c>
      <c r="I5635" s="39"/>
      <c r="J5635" s="42">
        <f t="shared" si="220"/>
        <v>251550</v>
      </c>
      <c r="K5635" s="52">
        <v>0</v>
      </c>
      <c r="L5635" s="52">
        <v>100</v>
      </c>
      <c r="M5635" s="51">
        <v>1</v>
      </c>
      <c r="N5635" s="40" t="s">
        <v>9254</v>
      </c>
      <c r="O5635" s="37" t="s">
        <v>11724</v>
      </c>
      <c r="P5635" s="36">
        <v>706</v>
      </c>
      <c r="Q5635" s="37" t="s">
        <v>9256</v>
      </c>
    </row>
    <row r="5636" spans="1:17" ht="15" customHeight="1">
      <c r="A5636" s="35">
        <v>906525</v>
      </c>
      <c r="B5636" s="51" t="s">
        <v>10602</v>
      </c>
      <c r="C5636" s="37" t="s">
        <v>9251</v>
      </c>
      <c r="D5636" s="37" t="s">
        <v>9314</v>
      </c>
      <c r="E5636" s="35">
        <v>906525</v>
      </c>
      <c r="F5636" s="37" t="s">
        <v>13552</v>
      </c>
      <c r="G5636" s="36" t="s">
        <v>9253</v>
      </c>
      <c r="H5636" s="42">
        <v>468000</v>
      </c>
      <c r="I5636" s="39"/>
      <c r="J5636" s="42">
        <f t="shared" si="220"/>
        <v>468000</v>
      </c>
      <c r="K5636" s="52">
        <v>0</v>
      </c>
      <c r="L5636" s="52">
        <v>100</v>
      </c>
      <c r="M5636" s="51">
        <v>1</v>
      </c>
      <c r="N5636" s="40" t="s">
        <v>9254</v>
      </c>
      <c r="O5636" s="37" t="s">
        <v>11724</v>
      </c>
      <c r="P5636" s="36">
        <v>706</v>
      </c>
      <c r="Q5636" s="37" t="s">
        <v>9256</v>
      </c>
    </row>
    <row r="5637" spans="1:17" ht="15" customHeight="1">
      <c r="A5637" s="35">
        <v>906526</v>
      </c>
      <c r="B5637" s="51" t="s">
        <v>10602</v>
      </c>
      <c r="C5637" s="37" t="s">
        <v>9251</v>
      </c>
      <c r="D5637" s="37" t="s">
        <v>9314</v>
      </c>
      <c r="E5637" s="35">
        <v>906526</v>
      </c>
      <c r="F5637" s="37" t="s">
        <v>13553</v>
      </c>
      <c r="G5637" s="36" t="s">
        <v>9253</v>
      </c>
      <c r="H5637" s="42">
        <v>468000</v>
      </c>
      <c r="I5637" s="39"/>
      <c r="J5637" s="42">
        <f t="shared" si="220"/>
        <v>468000</v>
      </c>
      <c r="K5637" s="52">
        <v>0</v>
      </c>
      <c r="L5637" s="52">
        <v>100</v>
      </c>
      <c r="M5637" s="51">
        <v>1</v>
      </c>
      <c r="N5637" s="40" t="s">
        <v>9254</v>
      </c>
      <c r="O5637" s="37" t="s">
        <v>11724</v>
      </c>
      <c r="P5637" s="36">
        <v>706</v>
      </c>
      <c r="Q5637" s="37" t="s">
        <v>9256</v>
      </c>
    </row>
    <row r="5638" spans="1:17" ht="15" customHeight="1">
      <c r="A5638" s="35">
        <v>906618</v>
      </c>
      <c r="B5638" s="51" t="s">
        <v>10602</v>
      </c>
      <c r="C5638" s="37" t="s">
        <v>9251</v>
      </c>
      <c r="D5638" s="37" t="s">
        <v>9314</v>
      </c>
      <c r="E5638" s="35">
        <v>906618</v>
      </c>
      <c r="F5638" s="37" t="s">
        <v>13554</v>
      </c>
      <c r="G5638" s="36" t="s">
        <v>9253</v>
      </c>
      <c r="H5638" s="42">
        <v>327600</v>
      </c>
      <c r="I5638" s="39"/>
      <c r="J5638" s="42">
        <f t="shared" si="220"/>
        <v>327600</v>
      </c>
      <c r="K5638" s="52">
        <v>0</v>
      </c>
      <c r="L5638" s="52">
        <v>100</v>
      </c>
      <c r="M5638" s="51">
        <v>1</v>
      </c>
      <c r="N5638" s="40" t="s">
        <v>9254</v>
      </c>
      <c r="O5638" s="37" t="s">
        <v>11724</v>
      </c>
      <c r="P5638" s="36">
        <v>706</v>
      </c>
      <c r="Q5638" s="37" t="s">
        <v>9256</v>
      </c>
    </row>
    <row r="5639" spans="1:17" ht="15" customHeight="1">
      <c r="A5639" s="35">
        <v>906626</v>
      </c>
      <c r="B5639" s="51" t="s">
        <v>10602</v>
      </c>
      <c r="C5639" s="37" t="s">
        <v>9251</v>
      </c>
      <c r="D5639" s="37" t="s">
        <v>9314</v>
      </c>
      <c r="E5639" s="35">
        <v>906626</v>
      </c>
      <c r="F5639" s="37" t="s">
        <v>13555</v>
      </c>
      <c r="G5639" s="36" t="s">
        <v>9253</v>
      </c>
      <c r="H5639" s="42">
        <v>67860</v>
      </c>
      <c r="I5639" s="39"/>
      <c r="J5639" s="42">
        <f t="shared" si="220"/>
        <v>67860</v>
      </c>
      <c r="K5639" s="52">
        <v>0</v>
      </c>
      <c r="L5639" s="52">
        <v>100</v>
      </c>
      <c r="M5639" s="51">
        <v>1</v>
      </c>
      <c r="N5639" s="40" t="s">
        <v>9254</v>
      </c>
      <c r="O5639" s="37" t="s">
        <v>11724</v>
      </c>
      <c r="P5639" s="36">
        <v>706</v>
      </c>
      <c r="Q5639" s="37" t="s">
        <v>9256</v>
      </c>
    </row>
    <row r="5640" spans="1:17" ht="15" customHeight="1">
      <c r="A5640" s="35">
        <v>906628</v>
      </c>
      <c r="B5640" s="51" t="s">
        <v>10602</v>
      </c>
      <c r="C5640" s="37" t="s">
        <v>9251</v>
      </c>
      <c r="D5640" s="37" t="s">
        <v>9314</v>
      </c>
      <c r="E5640" s="35">
        <v>906628</v>
      </c>
      <c r="F5640" s="37" t="s">
        <v>13556</v>
      </c>
      <c r="G5640" s="36" t="s">
        <v>9253</v>
      </c>
      <c r="H5640" s="42">
        <v>134550</v>
      </c>
      <c r="I5640" s="39"/>
      <c r="J5640" s="42">
        <f t="shared" si="220"/>
        <v>134550</v>
      </c>
      <c r="K5640" s="52">
        <v>0</v>
      </c>
      <c r="L5640" s="52">
        <v>100</v>
      </c>
      <c r="M5640" s="51">
        <v>1</v>
      </c>
      <c r="N5640" s="40" t="s">
        <v>9254</v>
      </c>
      <c r="O5640" s="37" t="s">
        <v>11724</v>
      </c>
      <c r="P5640" s="36">
        <v>706</v>
      </c>
      <c r="Q5640" s="37" t="s">
        <v>9256</v>
      </c>
    </row>
    <row r="5641" spans="1:17" ht="15" customHeight="1">
      <c r="A5641" s="35">
        <v>906727</v>
      </c>
      <c r="B5641" s="51" t="s">
        <v>10602</v>
      </c>
      <c r="C5641" s="37" t="s">
        <v>9251</v>
      </c>
      <c r="D5641" s="37" t="s">
        <v>9314</v>
      </c>
      <c r="E5641" s="35">
        <v>906727</v>
      </c>
      <c r="F5641" s="37" t="s">
        <v>13557</v>
      </c>
      <c r="G5641" s="36" t="s">
        <v>9253</v>
      </c>
      <c r="H5641" s="42">
        <v>117000</v>
      </c>
      <c r="I5641" s="39"/>
      <c r="J5641" s="42">
        <f t="shared" si="220"/>
        <v>117000</v>
      </c>
      <c r="K5641" s="52">
        <v>0</v>
      </c>
      <c r="L5641" s="52">
        <v>100</v>
      </c>
      <c r="M5641" s="51">
        <v>1</v>
      </c>
      <c r="N5641" s="40" t="s">
        <v>9254</v>
      </c>
      <c r="O5641" s="37" t="s">
        <v>11724</v>
      </c>
      <c r="P5641" s="36">
        <v>706</v>
      </c>
      <c r="Q5641" s="37" t="s">
        <v>9256</v>
      </c>
    </row>
    <row r="5642" spans="1:17" ht="15" customHeight="1">
      <c r="A5642" s="35">
        <v>906806</v>
      </c>
      <c r="B5642" s="51" t="s">
        <v>10602</v>
      </c>
      <c r="C5642" s="37" t="s">
        <v>9251</v>
      </c>
      <c r="D5642" s="37" t="s">
        <v>9314</v>
      </c>
      <c r="E5642" s="35">
        <v>906806</v>
      </c>
      <c r="F5642" s="37" t="s">
        <v>13558</v>
      </c>
      <c r="G5642" s="36" t="s">
        <v>9253</v>
      </c>
      <c r="H5642" s="42">
        <v>60840</v>
      </c>
      <c r="I5642" s="39"/>
      <c r="J5642" s="42">
        <f t="shared" si="220"/>
        <v>60840</v>
      </c>
      <c r="K5642" s="52">
        <v>0</v>
      </c>
      <c r="L5642" s="52">
        <v>100</v>
      </c>
      <c r="M5642" s="51">
        <v>1</v>
      </c>
      <c r="N5642" s="40" t="s">
        <v>9254</v>
      </c>
      <c r="O5642" s="37" t="s">
        <v>11724</v>
      </c>
      <c r="P5642" s="36">
        <v>706</v>
      </c>
      <c r="Q5642" s="37" t="s">
        <v>9256</v>
      </c>
    </row>
    <row r="5643" spans="1:17" ht="15" customHeight="1">
      <c r="A5643" s="35">
        <v>906813</v>
      </c>
      <c r="B5643" s="51" t="s">
        <v>10602</v>
      </c>
      <c r="C5643" s="37" t="s">
        <v>9251</v>
      </c>
      <c r="D5643" s="37" t="s">
        <v>9314</v>
      </c>
      <c r="E5643" s="35">
        <v>906813</v>
      </c>
      <c r="F5643" s="37" t="s">
        <v>13559</v>
      </c>
      <c r="G5643" s="36" t="s">
        <v>9253</v>
      </c>
      <c r="H5643" s="42">
        <v>114660</v>
      </c>
      <c r="I5643" s="39"/>
      <c r="J5643" s="42">
        <f t="shared" si="220"/>
        <v>114660</v>
      </c>
      <c r="K5643" s="52">
        <v>0</v>
      </c>
      <c r="L5643" s="52">
        <v>100</v>
      </c>
      <c r="M5643" s="51">
        <v>1</v>
      </c>
      <c r="N5643" s="40" t="s">
        <v>9254</v>
      </c>
      <c r="O5643" s="37" t="s">
        <v>11724</v>
      </c>
      <c r="P5643" s="36">
        <v>706</v>
      </c>
      <c r="Q5643" s="37" t="s">
        <v>9256</v>
      </c>
    </row>
    <row r="5644" spans="1:17" ht="15" customHeight="1">
      <c r="A5644" s="35">
        <v>908807</v>
      </c>
      <c r="B5644" s="51" t="s">
        <v>10602</v>
      </c>
      <c r="C5644" s="37" t="s">
        <v>9251</v>
      </c>
      <c r="D5644" s="37" t="s">
        <v>9314</v>
      </c>
      <c r="E5644" s="35">
        <v>908807</v>
      </c>
      <c r="F5644" s="37" t="s">
        <v>13560</v>
      </c>
      <c r="G5644" s="36" t="s">
        <v>9253</v>
      </c>
      <c r="H5644" s="42">
        <v>292500</v>
      </c>
      <c r="I5644" s="39"/>
      <c r="J5644" s="42">
        <f t="shared" si="220"/>
        <v>292500</v>
      </c>
      <c r="K5644" s="52">
        <v>0</v>
      </c>
      <c r="L5644" s="52">
        <v>100</v>
      </c>
      <c r="M5644" s="51">
        <v>1</v>
      </c>
      <c r="N5644" s="40" t="s">
        <v>9254</v>
      </c>
      <c r="O5644" s="37" t="s">
        <v>11724</v>
      </c>
      <c r="P5644" s="36">
        <v>706</v>
      </c>
      <c r="Q5644" s="37" t="s">
        <v>9256</v>
      </c>
    </row>
    <row r="5645" spans="1:17" ht="15" customHeight="1">
      <c r="A5645" s="35">
        <v>906822</v>
      </c>
      <c r="B5645" s="51" t="s">
        <v>10602</v>
      </c>
      <c r="C5645" s="37" t="s">
        <v>9251</v>
      </c>
      <c r="D5645" s="37" t="s">
        <v>9314</v>
      </c>
      <c r="E5645" s="35">
        <v>906822</v>
      </c>
      <c r="F5645" s="37" t="s">
        <v>13561</v>
      </c>
      <c r="G5645" s="36" t="s">
        <v>9253</v>
      </c>
      <c r="H5645" s="42">
        <v>204750</v>
      </c>
      <c r="I5645" s="39"/>
      <c r="J5645" s="42">
        <f t="shared" si="220"/>
        <v>204750</v>
      </c>
      <c r="K5645" s="52">
        <v>0</v>
      </c>
      <c r="L5645" s="52">
        <v>100</v>
      </c>
      <c r="M5645" s="51">
        <v>1</v>
      </c>
      <c r="N5645" s="40" t="s">
        <v>9254</v>
      </c>
      <c r="O5645" s="37" t="s">
        <v>11724</v>
      </c>
      <c r="P5645" s="36">
        <v>706</v>
      </c>
      <c r="Q5645" s="37" t="s">
        <v>9256</v>
      </c>
    </row>
    <row r="5646" spans="1:17" ht="15" customHeight="1">
      <c r="A5646" s="35">
        <v>907013</v>
      </c>
      <c r="B5646" s="51" t="s">
        <v>10602</v>
      </c>
      <c r="C5646" s="37" t="s">
        <v>9251</v>
      </c>
      <c r="D5646" s="37" t="s">
        <v>9314</v>
      </c>
      <c r="E5646" s="35">
        <v>907013</v>
      </c>
      <c r="F5646" s="37" t="s">
        <v>13562</v>
      </c>
      <c r="G5646" s="36" t="s">
        <v>9253</v>
      </c>
      <c r="H5646" s="42">
        <v>10179</v>
      </c>
      <c r="I5646" s="39"/>
      <c r="J5646" s="42">
        <f t="shared" si="220"/>
        <v>10179</v>
      </c>
      <c r="K5646" s="52">
        <v>0</v>
      </c>
      <c r="L5646" s="52">
        <v>100</v>
      </c>
      <c r="M5646" s="51">
        <v>1</v>
      </c>
      <c r="N5646" s="40" t="s">
        <v>9254</v>
      </c>
      <c r="O5646" s="37" t="s">
        <v>11724</v>
      </c>
      <c r="P5646" s="36">
        <v>706</v>
      </c>
      <c r="Q5646" s="37" t="s">
        <v>9256</v>
      </c>
    </row>
    <row r="5647" spans="1:17" ht="15" customHeight="1">
      <c r="A5647" s="35">
        <v>908305</v>
      </c>
      <c r="B5647" s="51" t="s">
        <v>10602</v>
      </c>
      <c r="C5647" s="37" t="s">
        <v>9251</v>
      </c>
      <c r="D5647" s="37" t="s">
        <v>9314</v>
      </c>
      <c r="E5647" s="35">
        <v>908305</v>
      </c>
      <c r="F5647" s="37" t="s">
        <v>13563</v>
      </c>
      <c r="G5647" s="36" t="s">
        <v>9253</v>
      </c>
      <c r="H5647" s="42">
        <v>327600</v>
      </c>
      <c r="I5647" s="39"/>
      <c r="J5647" s="42">
        <f t="shared" si="220"/>
        <v>327600</v>
      </c>
      <c r="K5647" s="52">
        <v>0</v>
      </c>
      <c r="L5647" s="52">
        <v>100</v>
      </c>
      <c r="M5647" s="51">
        <v>1</v>
      </c>
      <c r="N5647" s="40" t="s">
        <v>9254</v>
      </c>
      <c r="O5647" s="37" t="s">
        <v>11724</v>
      </c>
      <c r="P5647" s="36">
        <v>706</v>
      </c>
      <c r="Q5647" s="37" t="s">
        <v>9256</v>
      </c>
    </row>
    <row r="5648" spans="1:17" ht="15" customHeight="1">
      <c r="A5648" s="35">
        <v>908314</v>
      </c>
      <c r="B5648" s="51" t="s">
        <v>10602</v>
      </c>
      <c r="C5648" s="37" t="s">
        <v>9251</v>
      </c>
      <c r="D5648" s="37" t="s">
        <v>9314</v>
      </c>
      <c r="E5648" s="35">
        <v>908314</v>
      </c>
      <c r="F5648" s="37" t="s">
        <v>13564</v>
      </c>
      <c r="G5648" s="36" t="s">
        <v>9253</v>
      </c>
      <c r="H5648" s="42">
        <v>397800</v>
      </c>
      <c r="I5648" s="39"/>
      <c r="J5648" s="42">
        <f t="shared" si="220"/>
        <v>397800</v>
      </c>
      <c r="K5648" s="52">
        <v>0</v>
      </c>
      <c r="L5648" s="52">
        <v>100</v>
      </c>
      <c r="M5648" s="51">
        <v>1</v>
      </c>
      <c r="N5648" s="40" t="s">
        <v>9254</v>
      </c>
      <c r="O5648" s="37" t="s">
        <v>11724</v>
      </c>
      <c r="P5648" s="36">
        <v>706</v>
      </c>
      <c r="Q5648" s="37" t="s">
        <v>9256</v>
      </c>
    </row>
    <row r="5649" spans="1:17" ht="15" customHeight="1">
      <c r="A5649" s="35">
        <v>908318</v>
      </c>
      <c r="B5649" s="51" t="s">
        <v>10602</v>
      </c>
      <c r="C5649" s="37" t="s">
        <v>9251</v>
      </c>
      <c r="D5649" s="37" t="s">
        <v>9314</v>
      </c>
      <c r="E5649" s="35">
        <v>908318</v>
      </c>
      <c r="F5649" s="37" t="s">
        <v>13565</v>
      </c>
      <c r="G5649" s="36" t="s">
        <v>9253</v>
      </c>
      <c r="H5649" s="42">
        <v>95004</v>
      </c>
      <c r="I5649" s="39"/>
      <c r="J5649" s="42">
        <f t="shared" si="220"/>
        <v>95004</v>
      </c>
      <c r="K5649" s="52">
        <v>0</v>
      </c>
      <c r="L5649" s="52">
        <v>100</v>
      </c>
      <c r="M5649" s="51">
        <v>1</v>
      </c>
      <c r="N5649" s="40" t="s">
        <v>9254</v>
      </c>
      <c r="O5649" s="37" t="s">
        <v>11724</v>
      </c>
      <c r="P5649" s="36">
        <v>706</v>
      </c>
      <c r="Q5649" s="37" t="s">
        <v>9256</v>
      </c>
    </row>
    <row r="5650" spans="1:17" ht="15" customHeight="1">
      <c r="A5650" s="35">
        <v>908320</v>
      </c>
      <c r="B5650" s="51" t="s">
        <v>10602</v>
      </c>
      <c r="C5650" s="37" t="s">
        <v>9251</v>
      </c>
      <c r="D5650" s="37" t="s">
        <v>9314</v>
      </c>
      <c r="E5650" s="35">
        <v>908320</v>
      </c>
      <c r="F5650" s="37" t="s">
        <v>13566</v>
      </c>
      <c r="G5650" s="36" t="s">
        <v>9253</v>
      </c>
      <c r="H5650" s="42">
        <v>313326</v>
      </c>
      <c r="I5650" s="39"/>
      <c r="J5650" s="42">
        <f t="shared" si="220"/>
        <v>313326</v>
      </c>
      <c r="K5650" s="52">
        <v>0</v>
      </c>
      <c r="L5650" s="52">
        <v>100</v>
      </c>
      <c r="M5650" s="51">
        <v>1</v>
      </c>
      <c r="N5650" s="40" t="s">
        <v>9254</v>
      </c>
      <c r="O5650" s="37" t="s">
        <v>11724</v>
      </c>
      <c r="P5650" s="36">
        <v>706</v>
      </c>
      <c r="Q5650" s="37" t="s">
        <v>9256</v>
      </c>
    </row>
    <row r="5651" spans="1:17" ht="15" customHeight="1">
      <c r="A5651" s="35">
        <v>908349</v>
      </c>
      <c r="B5651" s="51" t="s">
        <v>10602</v>
      </c>
      <c r="C5651" s="37" t="s">
        <v>9251</v>
      </c>
      <c r="D5651" s="37" t="s">
        <v>9314</v>
      </c>
      <c r="E5651" s="35">
        <v>908349</v>
      </c>
      <c r="F5651" s="37" t="s">
        <v>13567</v>
      </c>
      <c r="G5651" s="36" t="s">
        <v>9253</v>
      </c>
      <c r="H5651" s="42">
        <v>479700</v>
      </c>
      <c r="I5651" s="39"/>
      <c r="J5651" s="42">
        <f t="shared" si="220"/>
        <v>479700</v>
      </c>
      <c r="K5651" s="52">
        <v>0</v>
      </c>
      <c r="L5651" s="52">
        <v>100</v>
      </c>
      <c r="M5651" s="51">
        <v>1</v>
      </c>
      <c r="N5651" s="40" t="s">
        <v>9254</v>
      </c>
      <c r="O5651" s="37" t="s">
        <v>11724</v>
      </c>
      <c r="P5651" s="36">
        <v>706</v>
      </c>
      <c r="Q5651" s="37" t="s">
        <v>9256</v>
      </c>
    </row>
    <row r="5652" spans="1:17" ht="15" customHeight="1">
      <c r="A5652" s="35">
        <v>908428</v>
      </c>
      <c r="B5652" s="51" t="s">
        <v>10602</v>
      </c>
      <c r="C5652" s="37" t="s">
        <v>9251</v>
      </c>
      <c r="D5652" s="37" t="s">
        <v>9314</v>
      </c>
      <c r="E5652" s="35">
        <v>908428</v>
      </c>
      <c r="F5652" s="37" t="s">
        <v>13568</v>
      </c>
      <c r="G5652" s="36" t="s">
        <v>9253</v>
      </c>
      <c r="H5652" s="42">
        <v>384813</v>
      </c>
      <c r="I5652" s="39"/>
      <c r="J5652" s="42">
        <f t="shared" si="220"/>
        <v>384813</v>
      </c>
      <c r="K5652" s="52">
        <v>0</v>
      </c>
      <c r="L5652" s="52">
        <v>100</v>
      </c>
      <c r="M5652" s="51">
        <v>1</v>
      </c>
      <c r="N5652" s="40" t="s">
        <v>9254</v>
      </c>
      <c r="O5652" s="37" t="s">
        <v>11724</v>
      </c>
      <c r="P5652" s="36">
        <v>706</v>
      </c>
      <c r="Q5652" s="37" t="s">
        <v>9256</v>
      </c>
    </row>
    <row r="5653" spans="1:17" ht="15" customHeight="1">
      <c r="A5653" s="35">
        <v>908609</v>
      </c>
      <c r="B5653" s="51" t="s">
        <v>10602</v>
      </c>
      <c r="C5653" s="37" t="s">
        <v>9251</v>
      </c>
      <c r="D5653" s="37" t="s">
        <v>9314</v>
      </c>
      <c r="E5653" s="35">
        <v>908609</v>
      </c>
      <c r="F5653" s="37" t="s">
        <v>13569</v>
      </c>
      <c r="G5653" s="36" t="s">
        <v>9253</v>
      </c>
      <c r="H5653" s="42">
        <v>592839</v>
      </c>
      <c r="I5653" s="39"/>
      <c r="J5653" s="42">
        <f t="shared" ref="J5653:J5699" si="221">H5653</f>
        <v>592839</v>
      </c>
      <c r="K5653" s="52">
        <v>0</v>
      </c>
      <c r="L5653" s="52">
        <v>100</v>
      </c>
      <c r="M5653" s="51">
        <v>1</v>
      </c>
      <c r="N5653" s="40" t="s">
        <v>9254</v>
      </c>
      <c r="O5653" s="37" t="s">
        <v>11724</v>
      </c>
      <c r="P5653" s="36">
        <v>706</v>
      </c>
      <c r="Q5653" s="37" t="s">
        <v>9256</v>
      </c>
    </row>
    <row r="5654" spans="1:17" ht="15" customHeight="1">
      <c r="A5654" s="35">
        <v>908811</v>
      </c>
      <c r="B5654" s="51" t="s">
        <v>10602</v>
      </c>
      <c r="C5654" s="37" t="s">
        <v>9251</v>
      </c>
      <c r="D5654" s="37" t="s">
        <v>9314</v>
      </c>
      <c r="E5654" s="35">
        <v>908811</v>
      </c>
      <c r="F5654" s="37" t="s">
        <v>13570</v>
      </c>
      <c r="G5654" s="36" t="s">
        <v>9253</v>
      </c>
      <c r="H5654" s="42">
        <v>683865</v>
      </c>
      <c r="I5654" s="39"/>
      <c r="J5654" s="42">
        <f t="shared" si="221"/>
        <v>683865</v>
      </c>
      <c r="K5654" s="52">
        <v>0</v>
      </c>
      <c r="L5654" s="52">
        <v>100</v>
      </c>
      <c r="M5654" s="51">
        <v>1</v>
      </c>
      <c r="N5654" s="40" t="s">
        <v>9254</v>
      </c>
      <c r="O5654" s="37" t="s">
        <v>11724</v>
      </c>
      <c r="P5654" s="36">
        <v>706</v>
      </c>
      <c r="Q5654" s="37" t="s">
        <v>9256</v>
      </c>
    </row>
    <row r="5655" spans="1:17" ht="15" customHeight="1">
      <c r="A5655" s="35">
        <v>908868</v>
      </c>
      <c r="B5655" s="51" t="s">
        <v>10602</v>
      </c>
      <c r="C5655" s="37" t="s">
        <v>9251</v>
      </c>
      <c r="D5655" s="37" t="s">
        <v>9314</v>
      </c>
      <c r="E5655" s="35">
        <v>9088681</v>
      </c>
      <c r="F5655" s="37" t="s">
        <v>13571</v>
      </c>
      <c r="G5655" s="36" t="s">
        <v>9253</v>
      </c>
      <c r="H5655" s="42">
        <v>2035800</v>
      </c>
      <c r="I5655" s="39"/>
      <c r="J5655" s="42">
        <f t="shared" si="221"/>
        <v>2035800</v>
      </c>
      <c r="K5655" s="52">
        <v>0</v>
      </c>
      <c r="L5655" s="52">
        <v>100</v>
      </c>
      <c r="M5655" s="51">
        <v>1</v>
      </c>
      <c r="N5655" s="40" t="s">
        <v>9254</v>
      </c>
      <c r="O5655" s="37" t="s">
        <v>11724</v>
      </c>
      <c r="P5655" s="36">
        <v>706</v>
      </c>
      <c r="Q5655" s="37" t="s">
        <v>9256</v>
      </c>
    </row>
    <row r="5656" spans="1:17" ht="15" customHeight="1">
      <c r="A5656" s="35">
        <v>908868</v>
      </c>
      <c r="B5656" s="51" t="s">
        <v>10602</v>
      </c>
      <c r="C5656" s="37" t="s">
        <v>9251</v>
      </c>
      <c r="D5656" s="37" t="s">
        <v>9314</v>
      </c>
      <c r="E5656" s="35">
        <v>908868</v>
      </c>
      <c r="F5656" s="37" t="s">
        <v>13572</v>
      </c>
      <c r="G5656" s="36" t="s">
        <v>9253</v>
      </c>
      <c r="H5656" s="42">
        <v>216450</v>
      </c>
      <c r="I5656" s="39"/>
      <c r="J5656" s="42">
        <f t="shared" si="221"/>
        <v>216450</v>
      </c>
      <c r="K5656" s="52">
        <v>0</v>
      </c>
      <c r="L5656" s="52">
        <v>100</v>
      </c>
      <c r="M5656" s="51">
        <v>1</v>
      </c>
      <c r="N5656" s="40" t="s">
        <v>9254</v>
      </c>
      <c r="O5656" s="37" t="s">
        <v>11724</v>
      </c>
      <c r="P5656" s="36">
        <v>706</v>
      </c>
      <c r="Q5656" s="37" t="s">
        <v>9256</v>
      </c>
    </row>
    <row r="5657" spans="1:17" ht="15" customHeight="1">
      <c r="A5657" s="35">
        <v>908877</v>
      </c>
      <c r="B5657" s="51" t="s">
        <v>10602</v>
      </c>
      <c r="C5657" s="37" t="s">
        <v>9251</v>
      </c>
      <c r="D5657" s="37" t="s">
        <v>9314</v>
      </c>
      <c r="E5657" s="35">
        <v>908877</v>
      </c>
      <c r="F5657" s="37" t="s">
        <v>13573</v>
      </c>
      <c r="G5657" s="36" t="s">
        <v>9253</v>
      </c>
      <c r="H5657" s="42">
        <v>407160</v>
      </c>
      <c r="I5657" s="39"/>
      <c r="J5657" s="42">
        <f t="shared" si="221"/>
        <v>407160</v>
      </c>
      <c r="K5657" s="52">
        <v>0</v>
      </c>
      <c r="L5657" s="52">
        <v>100</v>
      </c>
      <c r="M5657" s="51">
        <v>1</v>
      </c>
      <c r="N5657" s="40" t="s">
        <v>9254</v>
      </c>
      <c r="O5657" s="37" t="s">
        <v>11724</v>
      </c>
      <c r="P5657" s="36">
        <v>706</v>
      </c>
      <c r="Q5657" s="37" t="s">
        <v>9256</v>
      </c>
    </row>
    <row r="5658" spans="1:17" ht="15" customHeight="1">
      <c r="A5658" s="35">
        <v>908886</v>
      </c>
      <c r="B5658" s="51" t="s">
        <v>10602</v>
      </c>
      <c r="C5658" s="37" t="s">
        <v>9251</v>
      </c>
      <c r="D5658" s="37" t="s">
        <v>9314</v>
      </c>
      <c r="E5658" s="35">
        <v>908886</v>
      </c>
      <c r="F5658" s="37" t="s">
        <v>13574</v>
      </c>
      <c r="G5658" s="36" t="s">
        <v>9253</v>
      </c>
      <c r="H5658" s="42">
        <v>1112670</v>
      </c>
      <c r="I5658" s="39"/>
      <c r="J5658" s="42">
        <f t="shared" si="221"/>
        <v>1112670</v>
      </c>
      <c r="K5658" s="52">
        <v>0</v>
      </c>
      <c r="L5658" s="52">
        <v>100</v>
      </c>
      <c r="M5658" s="51">
        <v>1</v>
      </c>
      <c r="N5658" s="40" t="s">
        <v>9254</v>
      </c>
      <c r="O5658" s="37" t="s">
        <v>11724</v>
      </c>
      <c r="P5658" s="36">
        <v>706</v>
      </c>
      <c r="Q5658" s="37" t="s">
        <v>9256</v>
      </c>
    </row>
    <row r="5659" spans="1:17" ht="15" customHeight="1">
      <c r="A5659" s="35">
        <v>911011</v>
      </c>
      <c r="B5659" s="51" t="s">
        <v>10602</v>
      </c>
      <c r="C5659" s="37" t="s">
        <v>9251</v>
      </c>
      <c r="D5659" s="37" t="s">
        <v>9314</v>
      </c>
      <c r="E5659" s="35">
        <v>911011</v>
      </c>
      <c r="F5659" s="37" t="s">
        <v>13575</v>
      </c>
      <c r="G5659" s="36" t="s">
        <v>9253</v>
      </c>
      <c r="H5659" s="42">
        <v>54639</v>
      </c>
      <c r="I5659" s="39"/>
      <c r="J5659" s="42">
        <f t="shared" si="221"/>
        <v>54639</v>
      </c>
      <c r="K5659" s="52">
        <v>0</v>
      </c>
      <c r="L5659" s="52">
        <v>100</v>
      </c>
      <c r="M5659" s="51">
        <v>1</v>
      </c>
      <c r="N5659" s="40" t="s">
        <v>9254</v>
      </c>
      <c r="O5659" s="37" t="s">
        <v>11724</v>
      </c>
      <c r="P5659" s="36">
        <v>706</v>
      </c>
      <c r="Q5659" s="37" t="s">
        <v>9256</v>
      </c>
    </row>
    <row r="5660" spans="1:17" ht="15" customHeight="1">
      <c r="A5660" s="35">
        <v>911012</v>
      </c>
      <c r="B5660" s="51" t="s">
        <v>10602</v>
      </c>
      <c r="C5660" s="37" t="s">
        <v>9251</v>
      </c>
      <c r="D5660" s="37" t="s">
        <v>9314</v>
      </c>
      <c r="E5660" s="35">
        <v>911012</v>
      </c>
      <c r="F5660" s="37" t="s">
        <v>13576</v>
      </c>
      <c r="G5660" s="36" t="s">
        <v>9253</v>
      </c>
      <c r="H5660" s="42">
        <v>54639</v>
      </c>
      <c r="I5660" s="39"/>
      <c r="J5660" s="42">
        <f t="shared" si="221"/>
        <v>54639</v>
      </c>
      <c r="K5660" s="52">
        <v>0</v>
      </c>
      <c r="L5660" s="52">
        <v>100</v>
      </c>
      <c r="M5660" s="51">
        <v>1</v>
      </c>
      <c r="N5660" s="40" t="s">
        <v>9254</v>
      </c>
      <c r="O5660" s="37" t="s">
        <v>11724</v>
      </c>
      <c r="P5660" s="36">
        <v>706</v>
      </c>
      <c r="Q5660" s="37" t="s">
        <v>9256</v>
      </c>
    </row>
    <row r="5661" spans="1:17" ht="15" customHeight="1">
      <c r="A5661" s="35" t="s">
        <v>13577</v>
      </c>
      <c r="B5661" s="51" t="s">
        <v>10602</v>
      </c>
      <c r="C5661" s="37" t="s">
        <v>9251</v>
      </c>
      <c r="D5661" s="37" t="s">
        <v>9314</v>
      </c>
      <c r="E5661" s="35" t="s">
        <v>13577</v>
      </c>
      <c r="F5661" s="37" t="s">
        <v>13578</v>
      </c>
      <c r="G5661" s="36" t="s">
        <v>9253</v>
      </c>
      <c r="H5661" s="42">
        <v>54990</v>
      </c>
      <c r="I5661" s="39"/>
      <c r="J5661" s="42">
        <f t="shared" si="221"/>
        <v>54990</v>
      </c>
      <c r="K5661" s="52">
        <v>0</v>
      </c>
      <c r="L5661" s="52">
        <v>100</v>
      </c>
      <c r="M5661" s="51">
        <v>1</v>
      </c>
      <c r="N5661" s="40" t="s">
        <v>9254</v>
      </c>
      <c r="O5661" s="37" t="s">
        <v>11724</v>
      </c>
      <c r="P5661" s="36">
        <v>706</v>
      </c>
      <c r="Q5661" s="37" t="s">
        <v>9256</v>
      </c>
    </row>
    <row r="5662" spans="1:17" ht="15" customHeight="1">
      <c r="A5662" s="35">
        <v>502002</v>
      </c>
      <c r="B5662" s="51" t="s">
        <v>10602</v>
      </c>
      <c r="C5662" s="37" t="s">
        <v>9240</v>
      </c>
      <c r="D5662" s="37" t="s">
        <v>9241</v>
      </c>
      <c r="E5662" s="35">
        <v>502002</v>
      </c>
      <c r="F5662" s="37" t="s">
        <v>13579</v>
      </c>
      <c r="G5662" s="36" t="s">
        <v>9253</v>
      </c>
      <c r="H5662" s="42">
        <v>9068721.4800000004</v>
      </c>
      <c r="I5662" s="39"/>
      <c r="J5662" s="42">
        <f t="shared" si="221"/>
        <v>9068721.4800000004</v>
      </c>
      <c r="K5662" s="52">
        <v>0</v>
      </c>
      <c r="L5662" s="52">
        <v>100</v>
      </c>
      <c r="M5662" s="51">
        <v>1</v>
      </c>
      <c r="N5662" s="40" t="s">
        <v>13580</v>
      </c>
      <c r="O5662" s="37" t="s">
        <v>13581</v>
      </c>
      <c r="P5662" s="36">
        <v>203</v>
      </c>
      <c r="Q5662" s="37" t="s">
        <v>9385</v>
      </c>
    </row>
    <row r="5663" spans="1:17" ht="15" customHeight="1">
      <c r="A5663" s="35">
        <v>908887</v>
      </c>
      <c r="B5663" s="51" t="s">
        <v>10602</v>
      </c>
      <c r="C5663" s="37" t="s">
        <v>9251</v>
      </c>
      <c r="D5663" s="37" t="s">
        <v>9314</v>
      </c>
      <c r="E5663" s="35">
        <v>908887</v>
      </c>
      <c r="F5663" s="37" t="s">
        <v>13582</v>
      </c>
      <c r="G5663" s="36" t="s">
        <v>9253</v>
      </c>
      <c r="H5663" s="42">
        <v>329706</v>
      </c>
      <c r="I5663" s="39"/>
      <c r="J5663" s="42">
        <f t="shared" si="221"/>
        <v>329706</v>
      </c>
      <c r="K5663" s="52">
        <v>0</v>
      </c>
      <c r="L5663" s="52">
        <v>100</v>
      </c>
      <c r="M5663" s="51">
        <v>1</v>
      </c>
      <c r="N5663" s="40" t="s">
        <v>9254</v>
      </c>
      <c r="O5663" s="37" t="s">
        <v>11724</v>
      </c>
      <c r="P5663" s="36">
        <v>706</v>
      </c>
      <c r="Q5663" s="37" t="s">
        <v>9256</v>
      </c>
    </row>
    <row r="5664" spans="1:17" ht="15" customHeight="1">
      <c r="A5664" s="35">
        <v>906011</v>
      </c>
      <c r="B5664" s="51" t="s">
        <v>10602</v>
      </c>
      <c r="C5664" s="37" t="s">
        <v>9251</v>
      </c>
      <c r="D5664" s="37" t="s">
        <v>9257</v>
      </c>
      <c r="E5664" s="35">
        <v>906011</v>
      </c>
      <c r="F5664" s="37" t="s">
        <v>13583</v>
      </c>
      <c r="G5664" s="36" t="s">
        <v>9253</v>
      </c>
      <c r="H5664" s="42">
        <v>74880</v>
      </c>
      <c r="I5664" s="39"/>
      <c r="J5664" s="42">
        <f t="shared" si="221"/>
        <v>74880</v>
      </c>
      <c r="K5664" s="52">
        <v>0</v>
      </c>
      <c r="L5664" s="52">
        <v>100</v>
      </c>
      <c r="M5664" s="51">
        <v>1</v>
      </c>
      <c r="N5664" s="40" t="s">
        <v>9254</v>
      </c>
      <c r="O5664" s="37" t="s">
        <v>11724</v>
      </c>
      <c r="P5664" s="36">
        <v>706</v>
      </c>
      <c r="Q5664" s="37" t="s">
        <v>9256</v>
      </c>
    </row>
    <row r="5665" spans="1:17" ht="15" customHeight="1">
      <c r="A5665" s="35">
        <v>555103</v>
      </c>
      <c r="B5665" s="51" t="s">
        <v>10602</v>
      </c>
      <c r="C5665" s="37" t="s">
        <v>9240</v>
      </c>
      <c r="D5665" s="37" t="s">
        <v>9260</v>
      </c>
      <c r="E5665" s="35">
        <v>555103</v>
      </c>
      <c r="F5665" s="37" t="s">
        <v>7647</v>
      </c>
      <c r="G5665" s="36" t="s">
        <v>9253</v>
      </c>
      <c r="H5665" s="42">
        <v>6927489.2699999996</v>
      </c>
      <c r="I5665" s="39"/>
      <c r="J5665" s="42">
        <f t="shared" si="221"/>
        <v>6927489.2699999996</v>
      </c>
      <c r="K5665" s="52">
        <v>0</v>
      </c>
      <c r="L5665" s="52">
        <v>100</v>
      </c>
      <c r="M5665" s="51">
        <v>1</v>
      </c>
      <c r="N5665" s="40" t="s">
        <v>13584</v>
      </c>
      <c r="O5665" s="37" t="s">
        <v>13585</v>
      </c>
      <c r="P5665" s="36">
        <v>215</v>
      </c>
      <c r="Q5665" s="37" t="s">
        <v>9262</v>
      </c>
    </row>
    <row r="5666" spans="1:17" ht="15" customHeight="1">
      <c r="A5666" s="35" t="s">
        <v>13586</v>
      </c>
      <c r="B5666" s="51" t="s">
        <v>10602</v>
      </c>
      <c r="C5666" s="37" t="s">
        <v>9240</v>
      </c>
      <c r="D5666" s="37" t="s">
        <v>9327</v>
      </c>
      <c r="E5666" s="35" t="s">
        <v>13586</v>
      </c>
      <c r="F5666" s="37" t="s">
        <v>13587</v>
      </c>
      <c r="G5666" s="36" t="s">
        <v>9253</v>
      </c>
      <c r="H5666" s="42">
        <v>2154221.5499999998</v>
      </c>
      <c r="I5666" s="39"/>
      <c r="J5666" s="42">
        <f t="shared" si="221"/>
        <v>2154221.5499999998</v>
      </c>
      <c r="K5666" s="52">
        <v>0</v>
      </c>
      <c r="L5666" s="52">
        <v>100</v>
      </c>
      <c r="M5666" s="51">
        <v>1</v>
      </c>
      <c r="N5666" s="40" t="s">
        <v>13584</v>
      </c>
      <c r="O5666" s="37" t="s">
        <v>13585</v>
      </c>
      <c r="P5666" s="36">
        <v>245</v>
      </c>
      <c r="Q5666" s="37" t="s">
        <v>9328</v>
      </c>
    </row>
    <row r="5667" spans="1:17" ht="15" customHeight="1">
      <c r="A5667" s="35" t="s">
        <v>1139</v>
      </c>
      <c r="B5667" s="51" t="s">
        <v>10602</v>
      </c>
      <c r="C5667" s="37" t="s">
        <v>9240</v>
      </c>
      <c r="D5667" s="37" t="s">
        <v>11042</v>
      </c>
      <c r="E5667" s="35" t="s">
        <v>1139</v>
      </c>
      <c r="F5667" s="37" t="s">
        <v>13588</v>
      </c>
      <c r="G5667" s="36" t="s">
        <v>9253</v>
      </c>
      <c r="H5667" s="42">
        <v>629423.73</v>
      </c>
      <c r="I5667" s="39"/>
      <c r="J5667" s="42">
        <f t="shared" si="221"/>
        <v>629423.73</v>
      </c>
      <c r="K5667" s="52">
        <v>0</v>
      </c>
      <c r="L5667" s="52">
        <v>100</v>
      </c>
      <c r="M5667" s="51">
        <v>1</v>
      </c>
      <c r="N5667" s="40" t="s">
        <v>13589</v>
      </c>
      <c r="O5667" s="37" t="s">
        <v>13590</v>
      </c>
      <c r="P5667" s="36">
        <v>217</v>
      </c>
      <c r="Q5667" s="37" t="s">
        <v>9584</v>
      </c>
    </row>
    <row r="5668" spans="1:17" ht="15" customHeight="1">
      <c r="A5668" s="35">
        <v>857102</v>
      </c>
      <c r="B5668" s="51" t="s">
        <v>10602</v>
      </c>
      <c r="C5668" s="37" t="s">
        <v>9240</v>
      </c>
      <c r="D5668" s="37" t="s">
        <v>9383</v>
      </c>
      <c r="E5668" s="35" t="s">
        <v>13591</v>
      </c>
      <c r="F5668" s="37" t="s">
        <v>7577</v>
      </c>
      <c r="G5668" s="36" t="s">
        <v>9253</v>
      </c>
      <c r="H5668" s="42">
        <v>13984659</v>
      </c>
      <c r="I5668" s="39"/>
      <c r="J5668" s="42">
        <f t="shared" si="221"/>
        <v>13984659</v>
      </c>
      <c r="K5668" s="52">
        <v>0</v>
      </c>
      <c r="L5668" s="52">
        <v>100</v>
      </c>
      <c r="M5668" s="51">
        <v>1</v>
      </c>
      <c r="N5668" s="40" t="s">
        <v>13592</v>
      </c>
      <c r="O5668" s="37" t="s">
        <v>9844</v>
      </c>
      <c r="P5668" s="36">
        <v>237</v>
      </c>
      <c r="Q5668" s="37" t="s">
        <v>9384</v>
      </c>
    </row>
    <row r="5669" spans="1:17" ht="15" customHeight="1">
      <c r="A5669" s="35">
        <v>834202</v>
      </c>
      <c r="B5669" s="51" t="s">
        <v>10602</v>
      </c>
      <c r="C5669" s="37" t="s">
        <v>9240</v>
      </c>
      <c r="D5669" s="37" t="s">
        <v>9263</v>
      </c>
      <c r="E5669" s="35">
        <v>834202</v>
      </c>
      <c r="F5669" s="37" t="s">
        <v>13593</v>
      </c>
      <c r="G5669" s="36" t="s">
        <v>9253</v>
      </c>
      <c r="H5669" s="42">
        <v>1648814.2939999998</v>
      </c>
      <c r="I5669" s="39"/>
      <c r="J5669" s="42">
        <f t="shared" si="221"/>
        <v>1648814.2939999998</v>
      </c>
      <c r="K5669" s="52">
        <v>0</v>
      </c>
      <c r="L5669" s="52">
        <v>100</v>
      </c>
      <c r="M5669" s="51"/>
      <c r="N5669" s="40" t="s">
        <v>13594</v>
      </c>
      <c r="O5669" s="37" t="s">
        <v>9245</v>
      </c>
      <c r="P5669" s="36">
        <v>207</v>
      </c>
      <c r="Q5669" s="37" t="s">
        <v>9266</v>
      </c>
    </row>
    <row r="5670" spans="1:17" ht="15" customHeight="1">
      <c r="A5670" s="35" t="s">
        <v>13595</v>
      </c>
      <c r="B5670" s="51" t="s">
        <v>10602</v>
      </c>
      <c r="C5670" s="37" t="s">
        <v>9343</v>
      </c>
      <c r="D5670" s="37" t="s">
        <v>11042</v>
      </c>
      <c r="E5670" s="35" t="s">
        <v>13595</v>
      </c>
      <c r="F5670" s="37" t="s">
        <v>8555</v>
      </c>
      <c r="G5670" s="36" t="s">
        <v>9253</v>
      </c>
      <c r="H5670" s="42">
        <v>520244.01</v>
      </c>
      <c r="I5670" s="39"/>
      <c r="J5670" s="42">
        <f t="shared" si="221"/>
        <v>520244.01</v>
      </c>
      <c r="K5670" s="52">
        <v>0</v>
      </c>
      <c r="L5670" s="52">
        <v>100</v>
      </c>
      <c r="M5670" s="51">
        <v>1</v>
      </c>
      <c r="N5670" s="40" t="s">
        <v>13596</v>
      </c>
      <c r="O5670" s="37" t="s">
        <v>13597</v>
      </c>
      <c r="P5670" s="36">
        <v>217</v>
      </c>
      <c r="Q5670" s="37" t="s">
        <v>9584</v>
      </c>
    </row>
    <row r="5671" spans="1:17" ht="15" customHeight="1">
      <c r="A5671" s="35">
        <v>819004</v>
      </c>
      <c r="B5671" s="51" t="s">
        <v>10602</v>
      </c>
      <c r="C5671" s="37" t="s">
        <v>9240</v>
      </c>
      <c r="D5671" s="37" t="s">
        <v>9658</v>
      </c>
      <c r="E5671" s="35">
        <v>819004</v>
      </c>
      <c r="F5671" s="37" t="s">
        <v>13598</v>
      </c>
      <c r="G5671" s="36" t="s">
        <v>9253</v>
      </c>
      <c r="H5671" s="42">
        <v>7749471.5999999996</v>
      </c>
      <c r="I5671" s="39"/>
      <c r="J5671" s="42">
        <f t="shared" si="221"/>
        <v>7749471.5999999996</v>
      </c>
      <c r="K5671" s="52">
        <v>0</v>
      </c>
      <c r="L5671" s="52">
        <v>100</v>
      </c>
      <c r="M5671" s="51">
        <v>1</v>
      </c>
      <c r="N5671" s="40" t="s">
        <v>13599</v>
      </c>
      <c r="O5671" s="37" t="s">
        <v>13600</v>
      </c>
      <c r="P5671" s="36">
        <v>245</v>
      </c>
      <c r="Q5671" s="37" t="s">
        <v>9328</v>
      </c>
    </row>
    <row r="5672" spans="1:17" ht="15" customHeight="1">
      <c r="A5672" s="35">
        <v>219201</v>
      </c>
      <c r="B5672" s="51" t="s">
        <v>10602</v>
      </c>
      <c r="C5672" s="37" t="s">
        <v>9240</v>
      </c>
      <c r="D5672" s="37" t="s">
        <v>9311</v>
      </c>
      <c r="E5672" s="35">
        <v>219201</v>
      </c>
      <c r="F5672" s="37" t="s">
        <v>4040</v>
      </c>
      <c r="G5672" s="36" t="s">
        <v>9253</v>
      </c>
      <c r="H5672" s="42">
        <v>2141816.04</v>
      </c>
      <c r="I5672" s="39"/>
      <c r="J5672" s="42">
        <f t="shared" si="221"/>
        <v>2141816.04</v>
      </c>
      <c r="K5672" s="52">
        <v>0</v>
      </c>
      <c r="L5672" s="52">
        <v>100</v>
      </c>
      <c r="M5672" s="51">
        <v>1</v>
      </c>
      <c r="N5672" s="40" t="s">
        <v>13601</v>
      </c>
      <c r="O5672" s="37" t="s">
        <v>13602</v>
      </c>
      <c r="P5672" s="36">
        <v>209</v>
      </c>
      <c r="Q5672" s="37" t="s">
        <v>9312</v>
      </c>
    </row>
    <row r="5673" spans="1:17" ht="15" customHeight="1">
      <c r="A5673" s="35">
        <v>219202</v>
      </c>
      <c r="B5673" s="51" t="s">
        <v>10602</v>
      </c>
      <c r="C5673" s="37" t="s">
        <v>9240</v>
      </c>
      <c r="D5673" s="37" t="s">
        <v>9311</v>
      </c>
      <c r="E5673" s="35">
        <v>219202</v>
      </c>
      <c r="F5673" s="37" t="s">
        <v>4041</v>
      </c>
      <c r="G5673" s="36" t="s">
        <v>9253</v>
      </c>
      <c r="H5673" s="42">
        <v>2141816.04</v>
      </c>
      <c r="I5673" s="39"/>
      <c r="J5673" s="42">
        <f t="shared" si="221"/>
        <v>2141816.04</v>
      </c>
      <c r="K5673" s="52">
        <v>0</v>
      </c>
      <c r="L5673" s="52">
        <v>100</v>
      </c>
      <c r="M5673" s="51">
        <v>1</v>
      </c>
      <c r="N5673" s="40" t="s">
        <v>13603</v>
      </c>
      <c r="O5673" s="37" t="s">
        <v>13602</v>
      </c>
      <c r="P5673" s="36">
        <v>209</v>
      </c>
      <c r="Q5673" s="37" t="s">
        <v>9312</v>
      </c>
    </row>
    <row r="5674" spans="1:17" ht="15" customHeight="1">
      <c r="A5674" s="35">
        <v>651202</v>
      </c>
      <c r="B5674" s="51" t="s">
        <v>10602</v>
      </c>
      <c r="C5674" s="37" t="s">
        <v>9240</v>
      </c>
      <c r="D5674" s="37" t="s">
        <v>9658</v>
      </c>
      <c r="E5674" s="35">
        <v>651202</v>
      </c>
      <c r="F5674" s="37" t="s">
        <v>4152</v>
      </c>
      <c r="G5674" s="36" t="s">
        <v>9253</v>
      </c>
      <c r="H5674" s="42">
        <v>2213379.09</v>
      </c>
      <c r="I5674" s="39"/>
      <c r="J5674" s="42">
        <f t="shared" si="221"/>
        <v>2213379.09</v>
      </c>
      <c r="K5674" s="52">
        <v>0</v>
      </c>
      <c r="L5674" s="52">
        <v>100</v>
      </c>
      <c r="M5674" s="51">
        <v>1</v>
      </c>
      <c r="N5674" s="40" t="s">
        <v>13476</v>
      </c>
      <c r="O5674" s="37" t="s">
        <v>13604</v>
      </c>
      <c r="P5674" s="36">
        <v>204</v>
      </c>
      <c r="Q5674" s="37" t="s">
        <v>9248</v>
      </c>
    </row>
    <row r="5675" spans="1:17" ht="15" customHeight="1">
      <c r="A5675" s="35">
        <v>853202</v>
      </c>
      <c r="B5675" s="51" t="s">
        <v>10602</v>
      </c>
      <c r="C5675" s="37" t="s">
        <v>9240</v>
      </c>
      <c r="D5675" s="37" t="s">
        <v>9599</v>
      </c>
      <c r="E5675" s="35">
        <v>853202</v>
      </c>
      <c r="F5675" s="37" t="s">
        <v>13605</v>
      </c>
      <c r="G5675" s="36" t="s">
        <v>9253</v>
      </c>
      <c r="H5675" s="42">
        <v>14404198.77</v>
      </c>
      <c r="I5675" s="39"/>
      <c r="J5675" s="42">
        <f t="shared" si="221"/>
        <v>14404198.77</v>
      </c>
      <c r="K5675" s="52">
        <v>0</v>
      </c>
      <c r="L5675" s="52">
        <v>100</v>
      </c>
      <c r="M5675" s="51">
        <v>1</v>
      </c>
      <c r="N5675" s="40" t="s">
        <v>13592</v>
      </c>
      <c r="O5675" s="37" t="s">
        <v>13606</v>
      </c>
      <c r="P5675" s="36">
        <v>232</v>
      </c>
      <c r="Q5675" s="37" t="s">
        <v>9396</v>
      </c>
    </row>
    <row r="5676" spans="1:17" ht="15" customHeight="1">
      <c r="A5676" s="35">
        <v>558730</v>
      </c>
      <c r="B5676" s="51" t="s">
        <v>10602</v>
      </c>
      <c r="C5676" s="37" t="s">
        <v>9240</v>
      </c>
      <c r="D5676" s="37" t="s">
        <v>9260</v>
      </c>
      <c r="E5676" s="35">
        <v>558730</v>
      </c>
      <c r="F5676" s="37" t="s">
        <v>7661</v>
      </c>
      <c r="G5676" s="36" t="s">
        <v>9253</v>
      </c>
      <c r="H5676" s="42">
        <v>6836310</v>
      </c>
      <c r="I5676" s="39"/>
      <c r="J5676" s="42">
        <f t="shared" si="221"/>
        <v>6836310</v>
      </c>
      <c r="K5676" s="52">
        <v>0</v>
      </c>
      <c r="L5676" s="52">
        <v>100</v>
      </c>
      <c r="M5676" s="51">
        <v>1</v>
      </c>
      <c r="N5676" s="40" t="s">
        <v>13594</v>
      </c>
      <c r="O5676" s="37" t="s">
        <v>9844</v>
      </c>
      <c r="P5676" s="36">
        <v>215</v>
      </c>
      <c r="Q5676" s="37" t="s">
        <v>9262</v>
      </c>
    </row>
    <row r="5677" spans="1:17" ht="15" customHeight="1">
      <c r="A5677" s="35">
        <v>457602</v>
      </c>
      <c r="B5677" s="51" t="s">
        <v>10602</v>
      </c>
      <c r="C5677" s="37" t="s">
        <v>9240</v>
      </c>
      <c r="D5677" s="37" t="s">
        <v>9241</v>
      </c>
      <c r="E5677" s="35">
        <v>457602</v>
      </c>
      <c r="F5677" s="37" t="s">
        <v>13607</v>
      </c>
      <c r="G5677" s="36" t="s">
        <v>9253</v>
      </c>
      <c r="H5677" s="42">
        <v>8494059.5999999996</v>
      </c>
      <c r="I5677" s="39"/>
      <c r="J5677" s="42">
        <f t="shared" si="221"/>
        <v>8494059.5999999996</v>
      </c>
      <c r="K5677" s="52">
        <v>0</v>
      </c>
      <c r="L5677" s="52">
        <v>100</v>
      </c>
      <c r="M5677" s="51">
        <v>1</v>
      </c>
      <c r="N5677" s="40" t="s">
        <v>13469</v>
      </c>
      <c r="O5677" s="37" t="s">
        <v>13608</v>
      </c>
      <c r="P5677" s="36">
        <v>203</v>
      </c>
      <c r="Q5677" s="37" t="s">
        <v>9385</v>
      </c>
    </row>
    <row r="5678" spans="1:17" ht="15" customHeight="1">
      <c r="A5678" s="35">
        <v>567401</v>
      </c>
      <c r="B5678" s="51" t="s">
        <v>10602</v>
      </c>
      <c r="C5678" s="37" t="s">
        <v>9240</v>
      </c>
      <c r="D5678" s="37" t="s">
        <v>9260</v>
      </c>
      <c r="E5678" s="35">
        <v>567401</v>
      </c>
      <c r="F5678" s="37" t="s">
        <v>13609</v>
      </c>
      <c r="G5678" s="36" t="s">
        <v>9253</v>
      </c>
      <c r="H5678" s="42">
        <v>6753585.1500000004</v>
      </c>
      <c r="I5678" s="39"/>
      <c r="J5678" s="42">
        <f t="shared" si="221"/>
        <v>6753585.1500000004</v>
      </c>
      <c r="K5678" s="52">
        <v>0</v>
      </c>
      <c r="L5678" s="52">
        <v>100</v>
      </c>
      <c r="M5678" s="51">
        <v>1</v>
      </c>
      <c r="N5678" s="40" t="s">
        <v>13610</v>
      </c>
      <c r="O5678" s="37" t="s">
        <v>13611</v>
      </c>
      <c r="P5678" s="36">
        <v>215</v>
      </c>
      <c r="Q5678" s="37" t="s">
        <v>9262</v>
      </c>
    </row>
    <row r="5679" spans="1:17" ht="15" customHeight="1">
      <c r="A5679" s="35">
        <v>542202</v>
      </c>
      <c r="B5679" s="51" t="s">
        <v>10602</v>
      </c>
      <c r="C5679" s="37" t="s">
        <v>9331</v>
      </c>
      <c r="D5679" s="37" t="s">
        <v>10692</v>
      </c>
      <c r="E5679" s="35" t="s">
        <v>13612</v>
      </c>
      <c r="F5679" s="37" t="s">
        <v>4014</v>
      </c>
      <c r="G5679" s="36" t="s">
        <v>9253</v>
      </c>
      <c r="H5679" s="42">
        <v>1116545.6367000001</v>
      </c>
      <c r="I5679" s="39"/>
      <c r="J5679" s="42">
        <f t="shared" si="221"/>
        <v>1116545.6367000001</v>
      </c>
      <c r="K5679" s="52">
        <v>0</v>
      </c>
      <c r="L5679" s="52">
        <v>100</v>
      </c>
      <c r="M5679" s="51">
        <v>1</v>
      </c>
      <c r="N5679" s="40" t="s">
        <v>11343</v>
      </c>
      <c r="O5679" s="37" t="s">
        <v>13613</v>
      </c>
      <c r="P5679" s="36">
        <v>217</v>
      </c>
      <c r="Q5679" s="37" t="s">
        <v>9584</v>
      </c>
    </row>
    <row r="5680" spans="1:17" ht="15" customHeight="1">
      <c r="A5680" s="35">
        <v>853001</v>
      </c>
      <c r="B5680" s="51" t="s">
        <v>10602</v>
      </c>
      <c r="C5680" s="37" t="s">
        <v>9240</v>
      </c>
      <c r="D5680" s="37" t="s">
        <v>9599</v>
      </c>
      <c r="E5680" s="35">
        <v>853001</v>
      </c>
      <c r="F5680" s="37" t="s">
        <v>13614</v>
      </c>
      <c r="G5680" s="36" t="s">
        <v>9253</v>
      </c>
      <c r="H5680" s="42">
        <v>9495349.1099999994</v>
      </c>
      <c r="I5680" s="39"/>
      <c r="J5680" s="42">
        <f t="shared" si="221"/>
        <v>9495349.1099999994</v>
      </c>
      <c r="K5680" s="52">
        <v>0</v>
      </c>
      <c r="L5680" s="52">
        <v>100</v>
      </c>
      <c r="M5680" s="51">
        <v>1</v>
      </c>
      <c r="N5680" s="40" t="s">
        <v>13615</v>
      </c>
      <c r="O5680" s="37" t="s">
        <v>13616</v>
      </c>
      <c r="P5680" s="36">
        <v>232</v>
      </c>
      <c r="Q5680" s="37" t="s">
        <v>9396</v>
      </c>
    </row>
    <row r="5681" spans="1:17" ht="15" customHeight="1">
      <c r="A5681" s="35">
        <v>669102</v>
      </c>
      <c r="B5681" s="51" t="s">
        <v>10602</v>
      </c>
      <c r="C5681" s="37" t="s">
        <v>9240</v>
      </c>
      <c r="D5681" s="37" t="s">
        <v>9658</v>
      </c>
      <c r="E5681" s="35">
        <v>669102</v>
      </c>
      <c r="F5681" s="37" t="s">
        <v>8138</v>
      </c>
      <c r="G5681" s="36" t="s">
        <v>9253</v>
      </c>
      <c r="H5681" s="42">
        <v>7353684</v>
      </c>
      <c r="I5681" s="39"/>
      <c r="J5681" s="42">
        <f t="shared" si="221"/>
        <v>7353684</v>
      </c>
      <c r="K5681" s="52">
        <v>0</v>
      </c>
      <c r="L5681" s="52">
        <v>100</v>
      </c>
      <c r="M5681" s="51">
        <v>1</v>
      </c>
      <c r="N5681" s="40" t="s">
        <v>13596</v>
      </c>
      <c r="O5681" s="37" t="s">
        <v>13617</v>
      </c>
      <c r="P5681" s="36">
        <v>204</v>
      </c>
      <c r="Q5681" s="37" t="s">
        <v>9248</v>
      </c>
    </row>
    <row r="5682" spans="1:17" ht="15" customHeight="1">
      <c r="A5682" s="35">
        <v>547501</v>
      </c>
      <c r="B5682" s="51" t="s">
        <v>10602</v>
      </c>
      <c r="C5682" s="37" t="s">
        <v>9240</v>
      </c>
      <c r="D5682" s="37" t="s">
        <v>9241</v>
      </c>
      <c r="E5682" s="35">
        <v>547501</v>
      </c>
      <c r="F5682" s="37" t="s">
        <v>1894</v>
      </c>
      <c r="G5682" s="36" t="s">
        <v>9253</v>
      </c>
      <c r="H5682" s="42">
        <v>8537892.4800000004</v>
      </c>
      <c r="I5682" s="39"/>
      <c r="J5682" s="42">
        <f t="shared" si="221"/>
        <v>8537892.4800000004</v>
      </c>
      <c r="K5682" s="52">
        <v>0</v>
      </c>
      <c r="L5682" s="52">
        <v>100</v>
      </c>
      <c r="M5682" s="51">
        <v>1</v>
      </c>
      <c r="N5682" s="40" t="s">
        <v>13596</v>
      </c>
      <c r="O5682" s="37" t="s">
        <v>13617</v>
      </c>
      <c r="P5682" s="36">
        <v>203</v>
      </c>
      <c r="Q5682" s="37" t="s">
        <v>9385</v>
      </c>
    </row>
    <row r="5683" spans="1:17" ht="15" customHeight="1">
      <c r="A5683" s="35">
        <v>589303</v>
      </c>
      <c r="B5683" s="51" t="s">
        <v>10602</v>
      </c>
      <c r="C5683" s="37" t="s">
        <v>9240</v>
      </c>
      <c r="D5683" s="37" t="s">
        <v>9260</v>
      </c>
      <c r="E5683" s="35">
        <v>589303</v>
      </c>
      <c r="F5683" s="37" t="s">
        <v>13618</v>
      </c>
      <c r="G5683" s="36" t="s">
        <v>9253</v>
      </c>
      <c r="H5683" s="42">
        <v>5661133.9199999999</v>
      </c>
      <c r="I5683" s="39"/>
      <c r="J5683" s="42">
        <f t="shared" si="221"/>
        <v>5661133.9199999999</v>
      </c>
      <c r="K5683" s="52">
        <v>0</v>
      </c>
      <c r="L5683" s="52">
        <v>100</v>
      </c>
      <c r="M5683" s="51">
        <v>1</v>
      </c>
      <c r="N5683" s="40" t="s">
        <v>13619</v>
      </c>
      <c r="O5683" s="37" t="s">
        <v>13620</v>
      </c>
      <c r="P5683" s="36">
        <v>215</v>
      </c>
      <c r="Q5683" s="37" t="s">
        <v>9262</v>
      </c>
    </row>
    <row r="5684" spans="1:17" ht="15" customHeight="1">
      <c r="A5684" s="35">
        <v>906486</v>
      </c>
      <c r="B5684" s="51" t="s">
        <v>10602</v>
      </c>
      <c r="C5684" s="37" t="s">
        <v>9251</v>
      </c>
      <c r="D5684" s="37" t="s">
        <v>9257</v>
      </c>
      <c r="E5684" s="35" t="s">
        <v>13621</v>
      </c>
      <c r="F5684" s="37" t="s">
        <v>13622</v>
      </c>
      <c r="G5684" s="36" t="s">
        <v>9253</v>
      </c>
      <c r="H5684" s="42">
        <v>93600</v>
      </c>
      <c r="I5684" s="39"/>
      <c r="J5684" s="42">
        <f t="shared" si="221"/>
        <v>93600</v>
      </c>
      <c r="K5684" s="52">
        <v>0</v>
      </c>
      <c r="L5684" s="52">
        <v>100</v>
      </c>
      <c r="M5684" s="51">
        <v>1</v>
      </c>
      <c r="N5684" s="40" t="s">
        <v>9254</v>
      </c>
      <c r="O5684" s="37" t="s">
        <v>11724</v>
      </c>
      <c r="P5684" s="36">
        <v>706</v>
      </c>
      <c r="Q5684" s="37" t="s">
        <v>9256</v>
      </c>
    </row>
    <row r="5685" spans="1:17" ht="15" customHeight="1">
      <c r="A5685" s="35">
        <v>908337</v>
      </c>
      <c r="B5685" s="51" t="s">
        <v>10602</v>
      </c>
      <c r="C5685" s="37" t="s">
        <v>9251</v>
      </c>
      <c r="D5685" s="37" t="s">
        <v>9314</v>
      </c>
      <c r="E5685" s="35" t="s">
        <v>13623</v>
      </c>
      <c r="F5685" s="37" t="s">
        <v>5017</v>
      </c>
      <c r="G5685" s="36" t="s">
        <v>9253</v>
      </c>
      <c r="H5685" s="42">
        <v>216450</v>
      </c>
      <c r="I5685" s="39"/>
      <c r="J5685" s="42">
        <f t="shared" si="221"/>
        <v>216450</v>
      </c>
      <c r="K5685" s="52">
        <v>0</v>
      </c>
      <c r="L5685" s="52">
        <v>100</v>
      </c>
      <c r="M5685" s="51">
        <v>1</v>
      </c>
      <c r="N5685" s="40" t="s">
        <v>9254</v>
      </c>
      <c r="O5685" s="37" t="s">
        <v>11724</v>
      </c>
      <c r="P5685" s="36">
        <v>706</v>
      </c>
      <c r="Q5685" s="37" t="s">
        <v>9256</v>
      </c>
    </row>
    <row r="5686" spans="1:17" ht="15" customHeight="1">
      <c r="A5686" s="35">
        <v>163001</v>
      </c>
      <c r="B5686" s="51" t="s">
        <v>10602</v>
      </c>
      <c r="C5686" s="37" t="s">
        <v>9240</v>
      </c>
      <c r="D5686" s="37" t="s">
        <v>11042</v>
      </c>
      <c r="E5686" s="35">
        <v>163001</v>
      </c>
      <c r="F5686" s="37" t="s">
        <v>1218</v>
      </c>
      <c r="G5686" s="36" t="s">
        <v>9253</v>
      </c>
      <c r="H5686" s="42">
        <v>2849242.5</v>
      </c>
      <c r="I5686" s="39"/>
      <c r="J5686" s="42">
        <f t="shared" si="221"/>
        <v>2849242.5</v>
      </c>
      <c r="K5686" s="52">
        <v>0</v>
      </c>
      <c r="L5686" s="52">
        <v>100</v>
      </c>
      <c r="M5686" s="51">
        <v>1</v>
      </c>
      <c r="N5686" s="40" t="s">
        <v>13624</v>
      </c>
      <c r="O5686" s="37" t="s">
        <v>13625</v>
      </c>
      <c r="P5686" s="36">
        <v>217</v>
      </c>
      <c r="Q5686" s="37" t="s">
        <v>9584</v>
      </c>
    </row>
    <row r="5687" spans="1:17" ht="15" customHeight="1">
      <c r="A5687" s="35">
        <v>150101</v>
      </c>
      <c r="B5687" s="51" t="s">
        <v>10602</v>
      </c>
      <c r="C5687" s="37" t="s">
        <v>9240</v>
      </c>
      <c r="D5687" s="37" t="s">
        <v>11042</v>
      </c>
      <c r="E5687" s="35">
        <v>150101</v>
      </c>
      <c r="F5687" s="37" t="s">
        <v>4000</v>
      </c>
      <c r="G5687" s="36" t="s">
        <v>9253</v>
      </c>
      <c r="H5687" s="42">
        <v>1534701.87</v>
      </c>
      <c r="I5687" s="39"/>
      <c r="J5687" s="42">
        <f t="shared" si="221"/>
        <v>1534701.87</v>
      </c>
      <c r="K5687" s="52">
        <v>0</v>
      </c>
      <c r="L5687" s="52">
        <v>100</v>
      </c>
      <c r="M5687" s="51">
        <v>1</v>
      </c>
      <c r="N5687" s="40" t="s">
        <v>13601</v>
      </c>
      <c r="O5687" s="37" t="s">
        <v>13626</v>
      </c>
      <c r="P5687" s="36">
        <v>217</v>
      </c>
      <c r="Q5687" s="37" t="s">
        <v>9584</v>
      </c>
    </row>
    <row r="5688" spans="1:17" ht="15" customHeight="1">
      <c r="A5688" s="35">
        <v>903068</v>
      </c>
      <c r="B5688" s="51" t="s">
        <v>10602</v>
      </c>
      <c r="C5688" s="37" t="s">
        <v>9251</v>
      </c>
      <c r="D5688" s="37" t="s">
        <v>9314</v>
      </c>
      <c r="E5688" s="35">
        <v>903068</v>
      </c>
      <c r="F5688" s="37" t="s">
        <v>13627</v>
      </c>
      <c r="G5688" s="36" t="s">
        <v>9253</v>
      </c>
      <c r="H5688" s="42">
        <v>198900</v>
      </c>
      <c r="I5688" s="39"/>
      <c r="J5688" s="42">
        <f t="shared" si="221"/>
        <v>198900</v>
      </c>
      <c r="K5688" s="52">
        <v>0</v>
      </c>
      <c r="L5688" s="52">
        <v>100</v>
      </c>
      <c r="M5688" s="51">
        <v>1</v>
      </c>
      <c r="N5688" s="40" t="s">
        <v>9254</v>
      </c>
      <c r="O5688" s="37" t="s">
        <v>11724</v>
      </c>
      <c r="P5688" s="36">
        <v>706</v>
      </c>
      <c r="Q5688" s="37" t="s">
        <v>9256</v>
      </c>
    </row>
    <row r="5689" spans="1:17" ht="15" customHeight="1">
      <c r="A5689" s="35">
        <v>540102</v>
      </c>
      <c r="B5689" s="51" t="s">
        <v>10602</v>
      </c>
      <c r="C5689" s="37" t="s">
        <v>9240</v>
      </c>
      <c r="D5689" s="37" t="s">
        <v>9260</v>
      </c>
      <c r="E5689" s="35">
        <v>540102</v>
      </c>
      <c r="F5689" s="37" t="s">
        <v>13628</v>
      </c>
      <c r="G5689" s="36" t="s">
        <v>9253</v>
      </c>
      <c r="H5689" s="42">
        <v>2386072.2599999998</v>
      </c>
      <c r="I5689" s="39"/>
      <c r="J5689" s="42">
        <f t="shared" si="221"/>
        <v>2386072.2599999998</v>
      </c>
      <c r="K5689" s="52">
        <v>0</v>
      </c>
      <c r="L5689" s="52">
        <v>100</v>
      </c>
      <c r="M5689" s="51">
        <v>1</v>
      </c>
      <c r="N5689" s="40" t="s">
        <v>13629</v>
      </c>
      <c r="O5689" s="37" t="s">
        <v>13630</v>
      </c>
      <c r="P5689" s="36">
        <v>215</v>
      </c>
      <c r="Q5689" s="37" t="s">
        <v>9262</v>
      </c>
    </row>
    <row r="5690" spans="1:17" ht="15" customHeight="1">
      <c r="A5690" s="35">
        <v>568905</v>
      </c>
      <c r="B5690" s="51" t="s">
        <v>10602</v>
      </c>
      <c r="C5690" s="37" t="s">
        <v>9240</v>
      </c>
      <c r="D5690" s="37" t="s">
        <v>9247</v>
      </c>
      <c r="E5690" s="35">
        <v>568905</v>
      </c>
      <c r="F5690" s="37" t="s">
        <v>2275</v>
      </c>
      <c r="G5690" s="36" t="s">
        <v>9253</v>
      </c>
      <c r="H5690" s="42">
        <v>2183964.12</v>
      </c>
      <c r="I5690" s="39"/>
      <c r="J5690" s="42">
        <f t="shared" si="221"/>
        <v>2183964.12</v>
      </c>
      <c r="K5690" s="52">
        <v>0</v>
      </c>
      <c r="L5690" s="52">
        <v>100</v>
      </c>
      <c r="M5690" s="51">
        <v>1</v>
      </c>
      <c r="N5690" s="40" t="s">
        <v>13631</v>
      </c>
      <c r="O5690" s="37" t="s">
        <v>13632</v>
      </c>
      <c r="P5690" s="36">
        <v>204</v>
      </c>
      <c r="Q5690" s="37" t="s">
        <v>9248</v>
      </c>
    </row>
    <row r="5691" spans="1:17" ht="15" customHeight="1">
      <c r="A5691" s="35">
        <v>589302</v>
      </c>
      <c r="B5691" s="51" t="s">
        <v>10602</v>
      </c>
      <c r="C5691" s="37" t="s">
        <v>9240</v>
      </c>
      <c r="D5691" s="37" t="s">
        <v>9260</v>
      </c>
      <c r="E5691" s="35">
        <v>589302</v>
      </c>
      <c r="F5691" s="37" t="s">
        <v>2395</v>
      </c>
      <c r="G5691" s="36" t="s">
        <v>9253</v>
      </c>
      <c r="H5691" s="42">
        <v>6503712.9299999997</v>
      </c>
      <c r="I5691" s="39"/>
      <c r="J5691" s="42">
        <f t="shared" si="221"/>
        <v>6503712.9299999997</v>
      </c>
      <c r="K5691" s="52">
        <v>0</v>
      </c>
      <c r="L5691" s="52">
        <v>100</v>
      </c>
      <c r="M5691" s="51">
        <v>1</v>
      </c>
      <c r="N5691" s="40" t="s">
        <v>13633</v>
      </c>
      <c r="O5691" s="37" t="s">
        <v>13634</v>
      </c>
      <c r="P5691" s="36">
        <v>215</v>
      </c>
      <c r="Q5691" s="37" t="s">
        <v>9262</v>
      </c>
    </row>
    <row r="5692" spans="1:17" ht="15" customHeight="1">
      <c r="A5692" s="35">
        <v>578501</v>
      </c>
      <c r="B5692" s="51" t="s">
        <v>10602</v>
      </c>
      <c r="C5692" s="37" t="s">
        <v>9240</v>
      </c>
      <c r="D5692" s="37" t="s">
        <v>9260</v>
      </c>
      <c r="E5692" s="35">
        <v>578501</v>
      </c>
      <c r="F5692" s="37" t="s">
        <v>2388</v>
      </c>
      <c r="G5692" s="36" t="s">
        <v>9253</v>
      </c>
      <c r="H5692" s="42">
        <v>3942883.62</v>
      </c>
      <c r="I5692" s="39"/>
      <c r="J5692" s="42">
        <f t="shared" si="221"/>
        <v>3942883.62</v>
      </c>
      <c r="K5692" s="52">
        <v>0</v>
      </c>
      <c r="L5692" s="52">
        <v>100</v>
      </c>
      <c r="M5692" s="51">
        <v>1</v>
      </c>
      <c r="N5692" s="40" t="s">
        <v>13633</v>
      </c>
      <c r="O5692" s="37" t="s">
        <v>13635</v>
      </c>
      <c r="P5692" s="36">
        <v>215</v>
      </c>
      <c r="Q5692" s="37" t="s">
        <v>9262</v>
      </c>
    </row>
    <row r="5693" spans="1:17" ht="15" customHeight="1">
      <c r="A5693" s="35">
        <v>621911</v>
      </c>
      <c r="B5693" s="51" t="s">
        <v>10602</v>
      </c>
      <c r="C5693" s="37" t="s">
        <v>9240</v>
      </c>
      <c r="D5693" s="37" t="s">
        <v>9260</v>
      </c>
      <c r="E5693" s="35">
        <v>621911</v>
      </c>
      <c r="F5693" s="37" t="s">
        <v>13636</v>
      </c>
      <c r="G5693" s="36" t="s">
        <v>9253</v>
      </c>
      <c r="H5693" s="42">
        <v>3384834.57</v>
      </c>
      <c r="I5693" s="39"/>
      <c r="J5693" s="42">
        <f t="shared" si="221"/>
        <v>3384834.57</v>
      </c>
      <c r="K5693" s="52">
        <v>0</v>
      </c>
      <c r="L5693" s="52">
        <v>100</v>
      </c>
      <c r="M5693" s="51">
        <v>1</v>
      </c>
      <c r="N5693" s="40" t="s">
        <v>13633</v>
      </c>
      <c r="O5693" s="37" t="s">
        <v>13635</v>
      </c>
      <c r="P5693" s="36">
        <v>215</v>
      </c>
      <c r="Q5693" s="37" t="s">
        <v>9262</v>
      </c>
    </row>
    <row r="5694" spans="1:17" ht="15" customHeight="1">
      <c r="A5694" s="35">
        <v>313301</v>
      </c>
      <c r="B5694" s="51" t="s">
        <v>10602</v>
      </c>
      <c r="C5694" s="37" t="s">
        <v>9240</v>
      </c>
      <c r="D5694" s="37" t="s">
        <v>9311</v>
      </c>
      <c r="E5694" s="35">
        <v>313301</v>
      </c>
      <c r="F5694" s="37" t="s">
        <v>13637</v>
      </c>
      <c r="G5694" s="36" t="s">
        <v>9253</v>
      </c>
      <c r="H5694" s="42">
        <v>14578088.85</v>
      </c>
      <c r="I5694" s="39"/>
      <c r="J5694" s="42">
        <f t="shared" si="221"/>
        <v>14578088.85</v>
      </c>
      <c r="K5694" s="52">
        <v>0</v>
      </c>
      <c r="L5694" s="52">
        <v>100</v>
      </c>
      <c r="M5694" s="51">
        <v>1</v>
      </c>
      <c r="N5694" s="40" t="s">
        <v>13638</v>
      </c>
      <c r="O5694" s="37" t="s">
        <v>13639</v>
      </c>
      <c r="P5694" s="36">
        <v>209</v>
      </c>
      <c r="Q5694" s="37" t="s">
        <v>9312</v>
      </c>
    </row>
    <row r="5695" spans="1:17" ht="15" customHeight="1">
      <c r="A5695" s="35">
        <v>906336</v>
      </c>
      <c r="B5695" s="51" t="s">
        <v>10602</v>
      </c>
      <c r="C5695" s="37" t="s">
        <v>9251</v>
      </c>
      <c r="D5695" s="37" t="s">
        <v>9257</v>
      </c>
      <c r="E5695" s="35">
        <v>906336</v>
      </c>
      <c r="F5695" s="37" t="s">
        <v>13640</v>
      </c>
      <c r="G5695" s="36" t="s">
        <v>9253</v>
      </c>
      <c r="H5695" s="42">
        <v>35100</v>
      </c>
      <c r="I5695" s="39"/>
      <c r="J5695" s="42">
        <f t="shared" si="221"/>
        <v>35100</v>
      </c>
      <c r="K5695" s="52">
        <v>0</v>
      </c>
      <c r="L5695" s="52">
        <v>100</v>
      </c>
      <c r="M5695" s="51">
        <v>1</v>
      </c>
      <c r="N5695" s="40" t="s">
        <v>9254</v>
      </c>
      <c r="O5695" s="37" t="s">
        <v>11724</v>
      </c>
      <c r="P5695" s="36">
        <v>706</v>
      </c>
      <c r="Q5695" s="37" t="s">
        <v>9256</v>
      </c>
    </row>
    <row r="5696" spans="1:17" ht="15" customHeight="1">
      <c r="A5696" s="35">
        <v>906497</v>
      </c>
      <c r="B5696" s="51" t="s">
        <v>10602</v>
      </c>
      <c r="C5696" s="37" t="s">
        <v>9251</v>
      </c>
      <c r="D5696" s="37" t="s">
        <v>9257</v>
      </c>
      <c r="E5696" s="35">
        <v>906497</v>
      </c>
      <c r="F5696" s="37" t="s">
        <v>13641</v>
      </c>
      <c r="G5696" s="36" t="s">
        <v>9253</v>
      </c>
      <c r="H5696" s="42">
        <v>342693</v>
      </c>
      <c r="I5696" s="39"/>
      <c r="J5696" s="42">
        <f t="shared" si="221"/>
        <v>342693</v>
      </c>
      <c r="K5696" s="52">
        <v>0</v>
      </c>
      <c r="L5696" s="52">
        <v>100</v>
      </c>
      <c r="M5696" s="51">
        <v>1</v>
      </c>
      <c r="N5696" s="40" t="s">
        <v>9254</v>
      </c>
      <c r="O5696" s="37" t="s">
        <v>11724</v>
      </c>
      <c r="P5696" s="36">
        <v>706</v>
      </c>
      <c r="Q5696" s="37" t="s">
        <v>9256</v>
      </c>
    </row>
    <row r="5697" spans="1:17" ht="15" customHeight="1">
      <c r="A5697" s="35">
        <v>976203</v>
      </c>
      <c r="B5697" s="51" t="s">
        <v>10602</v>
      </c>
      <c r="C5697" s="37" t="s">
        <v>9343</v>
      </c>
      <c r="D5697" s="37" t="s">
        <v>9403</v>
      </c>
      <c r="E5697" s="35">
        <v>976203</v>
      </c>
      <c r="F5697" s="37" t="s">
        <v>13642</v>
      </c>
      <c r="G5697" s="36" t="s">
        <v>9253</v>
      </c>
      <c r="H5697" s="42">
        <v>510962.4</v>
      </c>
      <c r="I5697" s="39"/>
      <c r="J5697" s="42">
        <f t="shared" si="221"/>
        <v>510962.4</v>
      </c>
      <c r="K5697" s="52">
        <v>0</v>
      </c>
      <c r="L5697" s="52">
        <v>100</v>
      </c>
      <c r="M5697" s="51">
        <v>1</v>
      </c>
      <c r="N5697" s="40"/>
      <c r="O5697" s="37"/>
      <c r="P5697" s="36">
        <v>215</v>
      </c>
      <c r="Q5697" s="37" t="s">
        <v>9262</v>
      </c>
    </row>
    <row r="5698" spans="1:17" ht="15" customHeight="1">
      <c r="A5698" s="35">
        <v>589502</v>
      </c>
      <c r="B5698" s="51" t="s">
        <v>10602</v>
      </c>
      <c r="C5698" s="37" t="s">
        <v>9240</v>
      </c>
      <c r="D5698" s="37" t="s">
        <v>9260</v>
      </c>
      <c r="E5698" s="35">
        <v>589502</v>
      </c>
      <c r="F5698" s="37" t="s">
        <v>2403</v>
      </c>
      <c r="G5698" s="36" t="s">
        <v>9253</v>
      </c>
      <c r="H5698" s="42">
        <v>7513155</v>
      </c>
      <c r="I5698" s="39"/>
      <c r="J5698" s="42">
        <f t="shared" si="221"/>
        <v>7513155</v>
      </c>
      <c r="K5698" s="52">
        <v>0</v>
      </c>
      <c r="L5698" s="52">
        <v>100</v>
      </c>
      <c r="M5698" s="51">
        <v>1</v>
      </c>
      <c r="N5698" s="40" t="s">
        <v>13643</v>
      </c>
      <c r="O5698" s="37" t="s">
        <v>13644</v>
      </c>
      <c r="P5698" s="36">
        <v>215</v>
      </c>
      <c r="Q5698" s="37" t="s">
        <v>9262</v>
      </c>
    </row>
    <row r="5699" spans="1:17" ht="15" customHeight="1">
      <c r="A5699" s="35">
        <v>510003</v>
      </c>
      <c r="B5699" s="51" t="s">
        <v>10602</v>
      </c>
      <c r="C5699" s="37" t="s">
        <v>9240</v>
      </c>
      <c r="D5699" s="37" t="s">
        <v>9329</v>
      </c>
      <c r="E5699" s="35">
        <v>510003</v>
      </c>
      <c r="F5699" s="37" t="s">
        <v>1946</v>
      </c>
      <c r="G5699" s="36" t="s">
        <v>9253</v>
      </c>
      <c r="H5699" s="42">
        <v>2919065.76</v>
      </c>
      <c r="I5699" s="39"/>
      <c r="J5699" s="42">
        <f t="shared" si="221"/>
        <v>2919065.76</v>
      </c>
      <c r="K5699" s="52">
        <v>0</v>
      </c>
      <c r="L5699" s="52">
        <v>100</v>
      </c>
      <c r="M5699" s="51">
        <v>1</v>
      </c>
      <c r="N5699" s="40" t="s">
        <v>13645</v>
      </c>
      <c r="O5699" s="37" t="s">
        <v>13646</v>
      </c>
      <c r="P5699" s="36">
        <v>201</v>
      </c>
      <c r="Q5699" s="37" t="s">
        <v>9454</v>
      </c>
    </row>
    <row r="5700" spans="1:17" ht="15" customHeight="1">
      <c r="A5700" s="35">
        <v>169201</v>
      </c>
      <c r="B5700" s="51" t="s">
        <v>9239</v>
      </c>
      <c r="C5700" s="37" t="s">
        <v>9240</v>
      </c>
      <c r="D5700" s="37" t="s">
        <v>11042</v>
      </c>
      <c r="E5700" s="35">
        <v>169201</v>
      </c>
      <c r="F5700" s="37" t="s">
        <v>8568</v>
      </c>
      <c r="G5700" s="36" t="s">
        <v>9243</v>
      </c>
      <c r="H5700" s="45">
        <v>125</v>
      </c>
      <c r="I5700" s="39">
        <v>1228038.8</v>
      </c>
      <c r="J5700" s="39">
        <f>I5700</f>
        <v>1228038.8</v>
      </c>
      <c r="K5700" s="52">
        <v>0</v>
      </c>
      <c r="L5700" s="52">
        <v>100</v>
      </c>
      <c r="M5700" s="51"/>
      <c r="N5700" s="40" t="s">
        <v>13594</v>
      </c>
      <c r="O5700" s="37" t="s">
        <v>12712</v>
      </c>
      <c r="P5700" s="36">
        <v>217</v>
      </c>
      <c r="Q5700" s="37" t="s">
        <v>9584</v>
      </c>
    </row>
    <row r="5701" spans="1:17" ht="15" customHeight="1">
      <c r="A5701" s="35">
        <v>776204</v>
      </c>
      <c r="B5701" s="51" t="s">
        <v>10602</v>
      </c>
      <c r="C5701" s="37" t="s">
        <v>9240</v>
      </c>
      <c r="D5701" s="37" t="s">
        <v>9263</v>
      </c>
      <c r="E5701" s="35" t="s">
        <v>13647</v>
      </c>
      <c r="F5701" s="37" t="s">
        <v>13648</v>
      </c>
      <c r="G5701" s="36" t="s">
        <v>9253</v>
      </c>
      <c r="H5701" s="42">
        <v>44010730.014965996</v>
      </c>
      <c r="I5701" s="39"/>
      <c r="J5701" s="42">
        <f t="shared" ref="J5701:J5764" si="222">H5701</f>
        <v>44010730.014965996</v>
      </c>
      <c r="K5701" s="52">
        <v>0</v>
      </c>
      <c r="L5701" s="52">
        <v>100</v>
      </c>
      <c r="M5701" s="51">
        <v>1</v>
      </c>
      <c r="N5701" s="40" t="s">
        <v>13649</v>
      </c>
      <c r="O5701" s="37" t="s">
        <v>13650</v>
      </c>
      <c r="P5701" s="36">
        <v>207</v>
      </c>
      <c r="Q5701" s="37" t="s">
        <v>9266</v>
      </c>
    </row>
    <row r="5702" spans="1:17" ht="15" customHeight="1">
      <c r="A5702" s="35">
        <v>810024</v>
      </c>
      <c r="B5702" s="51" t="s">
        <v>10602</v>
      </c>
      <c r="C5702" s="37" t="s">
        <v>9240</v>
      </c>
      <c r="D5702" s="37" t="s">
        <v>9658</v>
      </c>
      <c r="E5702" s="35">
        <v>810024</v>
      </c>
      <c r="F5702" s="37" t="s">
        <v>13651</v>
      </c>
      <c r="G5702" s="36" t="s">
        <v>9253</v>
      </c>
      <c r="H5702" s="42">
        <v>6418056.0600000005</v>
      </c>
      <c r="I5702" s="39"/>
      <c r="J5702" s="42">
        <f t="shared" si="222"/>
        <v>6418056.0600000005</v>
      </c>
      <c r="K5702" s="52">
        <v>0</v>
      </c>
      <c r="L5702" s="52">
        <v>100</v>
      </c>
      <c r="M5702" s="51">
        <v>1</v>
      </c>
      <c r="N5702" s="40" t="s">
        <v>10969</v>
      </c>
      <c r="O5702" s="37" t="s">
        <v>10970</v>
      </c>
      <c r="P5702" s="36">
        <v>245</v>
      </c>
      <c r="Q5702" s="37" t="s">
        <v>9328</v>
      </c>
    </row>
    <row r="5703" spans="1:17" ht="15" customHeight="1">
      <c r="A5703" s="35">
        <v>772713</v>
      </c>
      <c r="B5703" s="51" t="s">
        <v>10602</v>
      </c>
      <c r="C5703" s="37" t="s">
        <v>9240</v>
      </c>
      <c r="D5703" s="37" t="s">
        <v>9263</v>
      </c>
      <c r="E5703" s="35" t="s">
        <v>13652</v>
      </c>
      <c r="F5703" s="37" t="s">
        <v>13653</v>
      </c>
      <c r="G5703" s="36" t="s">
        <v>9253</v>
      </c>
      <c r="H5703" s="42">
        <v>44010730.014965996</v>
      </c>
      <c r="I5703" s="39"/>
      <c r="J5703" s="42">
        <f t="shared" si="222"/>
        <v>44010730.014965996</v>
      </c>
      <c r="K5703" s="52">
        <v>0</v>
      </c>
      <c r="L5703" s="52">
        <v>100</v>
      </c>
      <c r="M5703" s="51">
        <v>1</v>
      </c>
      <c r="N5703" s="40" t="s">
        <v>13649</v>
      </c>
      <c r="O5703" s="37" t="s">
        <v>13650</v>
      </c>
      <c r="P5703" s="36">
        <v>207</v>
      </c>
      <c r="Q5703" s="37" t="s">
        <v>9266</v>
      </c>
    </row>
    <row r="5704" spans="1:17" ht="15" customHeight="1">
      <c r="A5704" s="35">
        <v>218307</v>
      </c>
      <c r="B5704" s="51" t="s">
        <v>10602</v>
      </c>
      <c r="C5704" s="37" t="s">
        <v>9240</v>
      </c>
      <c r="D5704" s="37" t="s">
        <v>9311</v>
      </c>
      <c r="E5704" s="35">
        <v>218307</v>
      </c>
      <c r="F5704" s="37" t="s">
        <v>13654</v>
      </c>
      <c r="G5704" s="36" t="s">
        <v>9253</v>
      </c>
      <c r="H5704" s="42">
        <v>4870859.76</v>
      </c>
      <c r="I5704" s="39"/>
      <c r="J5704" s="42">
        <f t="shared" si="222"/>
        <v>4870859.76</v>
      </c>
      <c r="K5704" s="52">
        <v>0</v>
      </c>
      <c r="L5704" s="52">
        <v>100</v>
      </c>
      <c r="M5704" s="51">
        <v>1</v>
      </c>
      <c r="N5704" s="40" t="s">
        <v>13655</v>
      </c>
      <c r="O5704" s="37" t="s">
        <v>13656</v>
      </c>
      <c r="P5704" s="36">
        <v>209</v>
      </c>
      <c r="Q5704" s="37" t="s">
        <v>9312</v>
      </c>
    </row>
    <row r="5705" spans="1:17" ht="15" customHeight="1">
      <c r="A5705" s="35">
        <v>906902</v>
      </c>
      <c r="B5705" s="51" t="s">
        <v>10602</v>
      </c>
      <c r="C5705" s="37" t="s">
        <v>9251</v>
      </c>
      <c r="D5705" s="37" t="s">
        <v>9257</v>
      </c>
      <c r="E5705" s="35">
        <v>906902</v>
      </c>
      <c r="F5705" s="37" t="s">
        <v>13657</v>
      </c>
      <c r="G5705" s="36" t="s">
        <v>9253</v>
      </c>
      <c r="H5705" s="42">
        <v>40950</v>
      </c>
      <c r="I5705" s="39"/>
      <c r="J5705" s="42">
        <f t="shared" si="222"/>
        <v>40950</v>
      </c>
      <c r="K5705" s="52">
        <v>0</v>
      </c>
      <c r="L5705" s="52">
        <v>100</v>
      </c>
      <c r="M5705" s="51">
        <v>1</v>
      </c>
      <c r="N5705" s="40" t="s">
        <v>9254</v>
      </c>
      <c r="O5705" s="37" t="s">
        <v>11724</v>
      </c>
      <c r="P5705" s="36">
        <v>706</v>
      </c>
      <c r="Q5705" s="37" t="s">
        <v>9256</v>
      </c>
    </row>
    <row r="5706" spans="1:17" ht="15" customHeight="1">
      <c r="A5706" s="35">
        <v>276212</v>
      </c>
      <c r="B5706" s="51" t="s">
        <v>10602</v>
      </c>
      <c r="C5706" s="37" t="s">
        <v>9240</v>
      </c>
      <c r="D5706" s="37" t="s">
        <v>9300</v>
      </c>
      <c r="E5706" s="35">
        <v>276212</v>
      </c>
      <c r="F5706" s="37" t="s">
        <v>13658</v>
      </c>
      <c r="G5706" s="36" t="s">
        <v>9253</v>
      </c>
      <c r="H5706" s="42">
        <v>3282877.26</v>
      </c>
      <c r="I5706" s="39"/>
      <c r="J5706" s="42">
        <f t="shared" si="222"/>
        <v>3282877.26</v>
      </c>
      <c r="K5706" s="52">
        <v>0</v>
      </c>
      <c r="L5706" s="52">
        <v>100</v>
      </c>
      <c r="M5706" s="51">
        <v>1</v>
      </c>
      <c r="N5706" s="40" t="s">
        <v>13645</v>
      </c>
      <c r="O5706" s="37" t="s">
        <v>13659</v>
      </c>
      <c r="P5706" s="36">
        <v>205</v>
      </c>
      <c r="Q5706" s="37" t="s">
        <v>9302</v>
      </c>
    </row>
    <row r="5707" spans="1:17" ht="15" customHeight="1">
      <c r="A5707" s="35">
        <v>908303</v>
      </c>
      <c r="B5707" s="51" t="s">
        <v>10602</v>
      </c>
      <c r="C5707" s="37" t="s">
        <v>9251</v>
      </c>
      <c r="D5707" s="37" t="s">
        <v>9257</v>
      </c>
      <c r="E5707" s="35">
        <v>908303</v>
      </c>
      <c r="F5707" s="37" t="s">
        <v>13660</v>
      </c>
      <c r="G5707" s="36" t="s">
        <v>9253</v>
      </c>
      <c r="H5707" s="42">
        <v>300339</v>
      </c>
      <c r="I5707" s="39"/>
      <c r="J5707" s="42">
        <f t="shared" si="222"/>
        <v>300339</v>
      </c>
      <c r="K5707" s="52">
        <v>0</v>
      </c>
      <c r="L5707" s="52">
        <v>100</v>
      </c>
      <c r="M5707" s="51">
        <v>1</v>
      </c>
      <c r="N5707" s="40" t="s">
        <v>9254</v>
      </c>
      <c r="O5707" s="37" t="s">
        <v>11724</v>
      </c>
      <c r="P5707" s="36">
        <v>706</v>
      </c>
      <c r="Q5707" s="37" t="s">
        <v>9256</v>
      </c>
    </row>
    <row r="5708" spans="1:17" ht="15" customHeight="1">
      <c r="A5708" s="35">
        <v>903058</v>
      </c>
      <c r="B5708" s="51" t="s">
        <v>10602</v>
      </c>
      <c r="C5708" s="37" t="s">
        <v>9251</v>
      </c>
      <c r="D5708" s="37" t="s">
        <v>9314</v>
      </c>
      <c r="E5708" s="35">
        <v>903058</v>
      </c>
      <c r="F5708" s="37" t="s">
        <v>4832</v>
      </c>
      <c r="G5708" s="36" t="s">
        <v>9253</v>
      </c>
      <c r="H5708" s="42">
        <v>67860</v>
      </c>
      <c r="I5708" s="39"/>
      <c r="J5708" s="42">
        <f t="shared" si="222"/>
        <v>67860</v>
      </c>
      <c r="K5708" s="52">
        <v>0</v>
      </c>
      <c r="L5708" s="52">
        <v>100</v>
      </c>
      <c r="M5708" s="51">
        <v>1</v>
      </c>
      <c r="N5708" s="40" t="s">
        <v>9254</v>
      </c>
      <c r="O5708" s="37" t="s">
        <v>11724</v>
      </c>
      <c r="P5708" s="36">
        <v>706</v>
      </c>
      <c r="Q5708" s="37" t="s">
        <v>9256</v>
      </c>
    </row>
    <row r="5709" spans="1:17" ht="15" customHeight="1">
      <c r="A5709" s="35">
        <v>906045</v>
      </c>
      <c r="B5709" s="51" t="s">
        <v>10602</v>
      </c>
      <c r="C5709" s="37" t="s">
        <v>9251</v>
      </c>
      <c r="D5709" s="37" t="s">
        <v>9257</v>
      </c>
      <c r="E5709" s="35">
        <v>906045</v>
      </c>
      <c r="F5709" s="37" t="s">
        <v>13661</v>
      </c>
      <c r="G5709" s="36" t="s">
        <v>9253</v>
      </c>
      <c r="H5709" s="42">
        <v>115596</v>
      </c>
      <c r="I5709" s="39"/>
      <c r="J5709" s="42">
        <f t="shared" si="222"/>
        <v>115596</v>
      </c>
      <c r="K5709" s="52">
        <v>0</v>
      </c>
      <c r="L5709" s="52">
        <v>100</v>
      </c>
      <c r="M5709" s="51">
        <v>1</v>
      </c>
      <c r="N5709" s="40" t="s">
        <v>9254</v>
      </c>
      <c r="O5709" s="37" t="s">
        <v>11724</v>
      </c>
      <c r="P5709" s="36">
        <v>706</v>
      </c>
      <c r="Q5709" s="37" t="s">
        <v>9256</v>
      </c>
    </row>
    <row r="5710" spans="1:17" ht="15" customHeight="1">
      <c r="A5710" s="35">
        <v>906046</v>
      </c>
      <c r="B5710" s="51" t="s">
        <v>10602</v>
      </c>
      <c r="C5710" s="37" t="s">
        <v>9251</v>
      </c>
      <c r="D5710" s="37" t="s">
        <v>9257</v>
      </c>
      <c r="E5710" s="35">
        <v>906046</v>
      </c>
      <c r="F5710" s="37" t="s">
        <v>13662</v>
      </c>
      <c r="G5710" s="36" t="s">
        <v>9253</v>
      </c>
      <c r="H5710" s="42">
        <v>115596</v>
      </c>
      <c r="I5710" s="39"/>
      <c r="J5710" s="42">
        <f t="shared" si="222"/>
        <v>115596</v>
      </c>
      <c r="K5710" s="52">
        <v>0</v>
      </c>
      <c r="L5710" s="52">
        <v>100</v>
      </c>
      <c r="M5710" s="51">
        <v>1</v>
      </c>
      <c r="N5710" s="40" t="s">
        <v>9254</v>
      </c>
      <c r="O5710" s="37" t="s">
        <v>11724</v>
      </c>
      <c r="P5710" s="36">
        <v>706</v>
      </c>
      <c r="Q5710" s="37" t="s">
        <v>9256</v>
      </c>
    </row>
    <row r="5711" spans="1:17" ht="15" customHeight="1">
      <c r="A5711" s="35" t="s">
        <v>13663</v>
      </c>
      <c r="B5711" s="51" t="s">
        <v>10602</v>
      </c>
      <c r="C5711" s="37" t="s">
        <v>9240</v>
      </c>
      <c r="D5711" s="37" t="s">
        <v>9327</v>
      </c>
      <c r="E5711" s="35" t="s">
        <v>13663</v>
      </c>
      <c r="F5711" s="37" t="s">
        <v>13664</v>
      </c>
      <c r="G5711" s="36" t="s">
        <v>9253</v>
      </c>
      <c r="H5711" s="42">
        <v>3596778.9</v>
      </c>
      <c r="I5711" s="39"/>
      <c r="J5711" s="42">
        <f t="shared" si="222"/>
        <v>3596778.9</v>
      </c>
      <c r="K5711" s="52">
        <v>0</v>
      </c>
      <c r="L5711" s="52">
        <v>100</v>
      </c>
      <c r="M5711" s="51">
        <v>1</v>
      </c>
      <c r="N5711" s="40" t="s">
        <v>13665</v>
      </c>
      <c r="O5711" s="37" t="s">
        <v>13666</v>
      </c>
      <c r="P5711" s="36">
        <v>245</v>
      </c>
      <c r="Q5711" s="37" t="s">
        <v>9328</v>
      </c>
    </row>
    <row r="5712" spans="1:17" ht="15" customHeight="1">
      <c r="A5712" s="35" t="s">
        <v>13667</v>
      </c>
      <c r="B5712" s="51" t="s">
        <v>10602</v>
      </c>
      <c r="C5712" s="37" t="s">
        <v>9240</v>
      </c>
      <c r="D5712" s="37" t="s">
        <v>9315</v>
      </c>
      <c r="E5712" s="35" t="s">
        <v>13667</v>
      </c>
      <c r="F5712" s="37" t="s">
        <v>8621</v>
      </c>
      <c r="G5712" s="36" t="s">
        <v>9253</v>
      </c>
      <c r="H5712" s="42">
        <v>28789909.498349998</v>
      </c>
      <c r="I5712" s="39"/>
      <c r="J5712" s="42">
        <f t="shared" si="222"/>
        <v>28789909.498349998</v>
      </c>
      <c r="K5712" s="52">
        <v>0</v>
      </c>
      <c r="L5712" s="52">
        <v>100</v>
      </c>
      <c r="M5712" s="51">
        <v>1</v>
      </c>
      <c r="N5712" s="40" t="s">
        <v>12126</v>
      </c>
      <c r="O5712" s="37" t="s">
        <v>9844</v>
      </c>
      <c r="P5712" s="36">
        <v>231</v>
      </c>
      <c r="Q5712" s="37" t="s">
        <v>9317</v>
      </c>
    </row>
    <row r="5713" spans="1:17" ht="15" customHeight="1">
      <c r="A5713" s="35">
        <v>293101</v>
      </c>
      <c r="B5713" s="51" t="s">
        <v>10602</v>
      </c>
      <c r="C5713" s="37" t="s">
        <v>9343</v>
      </c>
      <c r="D5713" s="37" t="s">
        <v>9311</v>
      </c>
      <c r="E5713" s="35">
        <v>293101</v>
      </c>
      <c r="F5713" s="37" t="s">
        <v>1481</v>
      </c>
      <c r="G5713" s="36" t="s">
        <v>9253</v>
      </c>
      <c r="H5713" s="42">
        <v>4992244.92</v>
      </c>
      <c r="I5713" s="39"/>
      <c r="J5713" s="42">
        <f t="shared" si="222"/>
        <v>4992244.92</v>
      </c>
      <c r="K5713" s="52">
        <v>0</v>
      </c>
      <c r="L5713" s="52">
        <v>100</v>
      </c>
      <c r="M5713" s="51">
        <v>1</v>
      </c>
      <c r="N5713" s="40" t="s">
        <v>13668</v>
      </c>
      <c r="O5713" s="37" t="s">
        <v>13669</v>
      </c>
      <c r="P5713" s="36">
        <v>209</v>
      </c>
      <c r="Q5713" s="37" t="s">
        <v>9312</v>
      </c>
    </row>
    <row r="5714" spans="1:17" ht="15" customHeight="1">
      <c r="A5714" s="35">
        <v>691204</v>
      </c>
      <c r="B5714" s="51" t="s">
        <v>10602</v>
      </c>
      <c r="C5714" s="37" t="s">
        <v>9240</v>
      </c>
      <c r="D5714" s="37" t="s">
        <v>9658</v>
      </c>
      <c r="E5714" s="35">
        <v>691204</v>
      </c>
      <c r="F5714" s="37" t="s">
        <v>13670</v>
      </c>
      <c r="G5714" s="36" t="s">
        <v>9253</v>
      </c>
      <c r="H5714" s="42">
        <v>2429364.6</v>
      </c>
      <c r="I5714" s="39"/>
      <c r="J5714" s="42">
        <f t="shared" si="222"/>
        <v>2429364.6</v>
      </c>
      <c r="K5714" s="52">
        <v>0</v>
      </c>
      <c r="L5714" s="52">
        <v>100</v>
      </c>
      <c r="M5714" s="51">
        <v>1</v>
      </c>
      <c r="N5714" s="40" t="s">
        <v>11419</v>
      </c>
      <c r="O5714" s="37" t="s">
        <v>13671</v>
      </c>
      <c r="P5714" s="36">
        <v>204</v>
      </c>
      <c r="Q5714" s="37" t="s">
        <v>9248</v>
      </c>
    </row>
    <row r="5715" spans="1:17" ht="15" customHeight="1">
      <c r="A5715" s="35">
        <v>903506</v>
      </c>
      <c r="B5715" s="51" t="s">
        <v>10602</v>
      </c>
      <c r="C5715" s="37" t="s">
        <v>9251</v>
      </c>
      <c r="D5715" s="37" t="s">
        <v>9252</v>
      </c>
      <c r="E5715" s="35">
        <v>903506</v>
      </c>
      <c r="F5715" s="37" t="s">
        <v>13672</v>
      </c>
      <c r="G5715" s="36" t="s">
        <v>9253</v>
      </c>
      <c r="H5715" s="42">
        <v>39599.82</v>
      </c>
      <c r="I5715" s="39"/>
      <c r="J5715" s="42">
        <f t="shared" si="222"/>
        <v>39599.82</v>
      </c>
      <c r="K5715" s="52">
        <v>0</v>
      </c>
      <c r="L5715" s="52">
        <v>100</v>
      </c>
      <c r="M5715" s="51">
        <v>1</v>
      </c>
      <c r="N5715" s="40" t="s">
        <v>9254</v>
      </c>
      <c r="O5715" s="37" t="s">
        <v>11724</v>
      </c>
      <c r="P5715" s="36">
        <v>706</v>
      </c>
      <c r="Q5715" s="37" t="s">
        <v>9256</v>
      </c>
    </row>
    <row r="5716" spans="1:17" ht="15" customHeight="1">
      <c r="A5716" s="35">
        <v>601104</v>
      </c>
      <c r="B5716" s="51" t="s">
        <v>10602</v>
      </c>
      <c r="C5716" s="37" t="s">
        <v>9343</v>
      </c>
      <c r="D5716" s="37" t="s">
        <v>10262</v>
      </c>
      <c r="E5716" s="35">
        <v>601104</v>
      </c>
      <c r="F5716" s="37" t="s">
        <v>13035</v>
      </c>
      <c r="G5716" s="36" t="s">
        <v>9253</v>
      </c>
      <c r="H5716" s="42">
        <v>1623779.82</v>
      </c>
      <c r="I5716" s="39"/>
      <c r="J5716" s="42">
        <f t="shared" si="222"/>
        <v>1623779.82</v>
      </c>
      <c r="K5716" s="52">
        <v>0</v>
      </c>
      <c r="L5716" s="52">
        <v>100</v>
      </c>
      <c r="M5716" s="51">
        <v>1</v>
      </c>
      <c r="N5716" s="40" t="s">
        <v>13036</v>
      </c>
      <c r="O5716" s="37" t="s">
        <v>13037</v>
      </c>
      <c r="P5716" s="36">
        <v>215</v>
      </c>
      <c r="Q5716" s="37" t="s">
        <v>9262</v>
      </c>
    </row>
    <row r="5717" spans="1:17" ht="15" customHeight="1">
      <c r="A5717" s="35">
        <v>908879</v>
      </c>
      <c r="B5717" s="51" t="s">
        <v>10602</v>
      </c>
      <c r="C5717" s="37" t="s">
        <v>9251</v>
      </c>
      <c r="D5717" s="37" t="s">
        <v>9314</v>
      </c>
      <c r="E5717" s="35">
        <v>908879</v>
      </c>
      <c r="F5717" s="37" t="s">
        <v>13673</v>
      </c>
      <c r="G5717" s="36" t="s">
        <v>9253</v>
      </c>
      <c r="H5717" s="42">
        <v>329355</v>
      </c>
      <c r="I5717" s="39"/>
      <c r="J5717" s="42">
        <f t="shared" si="222"/>
        <v>329355</v>
      </c>
      <c r="K5717" s="52">
        <v>0</v>
      </c>
      <c r="L5717" s="52">
        <v>100</v>
      </c>
      <c r="M5717" s="51">
        <v>1</v>
      </c>
      <c r="N5717" s="40" t="s">
        <v>9254</v>
      </c>
      <c r="O5717" s="37" t="s">
        <v>11724</v>
      </c>
      <c r="P5717" s="36">
        <v>706</v>
      </c>
      <c r="Q5717" s="37" t="s">
        <v>9256</v>
      </c>
    </row>
    <row r="5718" spans="1:17" ht="15" customHeight="1">
      <c r="A5718" s="35">
        <v>227102</v>
      </c>
      <c r="B5718" s="51" t="s">
        <v>10602</v>
      </c>
      <c r="C5718" s="37" t="s">
        <v>9240</v>
      </c>
      <c r="D5718" s="37" t="s">
        <v>9311</v>
      </c>
      <c r="E5718" s="35">
        <v>227102</v>
      </c>
      <c r="F5718" s="37" t="s">
        <v>13674</v>
      </c>
      <c r="G5718" s="36" t="s">
        <v>9253</v>
      </c>
      <c r="H5718" s="42">
        <v>2580201</v>
      </c>
      <c r="I5718" s="39"/>
      <c r="J5718" s="42">
        <f t="shared" si="222"/>
        <v>2580201</v>
      </c>
      <c r="K5718" s="52">
        <v>0</v>
      </c>
      <c r="L5718" s="52">
        <v>100</v>
      </c>
      <c r="M5718" s="51">
        <v>1</v>
      </c>
      <c r="N5718" s="40" t="s">
        <v>11419</v>
      </c>
      <c r="O5718" s="37" t="s">
        <v>11420</v>
      </c>
      <c r="P5718" s="36">
        <v>209</v>
      </c>
      <c r="Q5718" s="37" t="s">
        <v>9312</v>
      </c>
    </row>
    <row r="5719" spans="1:17" ht="15" customHeight="1">
      <c r="A5719" s="35">
        <v>313301</v>
      </c>
      <c r="B5719" s="51" t="s">
        <v>10602</v>
      </c>
      <c r="C5719" s="37" t="s">
        <v>9240</v>
      </c>
      <c r="D5719" s="37" t="s">
        <v>9658</v>
      </c>
      <c r="E5719" s="35">
        <v>3133011</v>
      </c>
      <c r="F5719" s="37" t="s">
        <v>13637</v>
      </c>
      <c r="G5719" s="36" t="s">
        <v>9253</v>
      </c>
      <c r="H5719" s="42">
        <v>7377837.4800000004</v>
      </c>
      <c r="I5719" s="39"/>
      <c r="J5719" s="42">
        <f t="shared" si="222"/>
        <v>7377837.4800000004</v>
      </c>
      <c r="K5719" s="52">
        <v>0</v>
      </c>
      <c r="L5719" s="52">
        <v>100</v>
      </c>
      <c r="M5719" s="51">
        <v>1</v>
      </c>
      <c r="N5719" s="40" t="s">
        <v>13675</v>
      </c>
      <c r="O5719" s="37" t="s">
        <v>13676</v>
      </c>
      <c r="P5719" s="36">
        <v>203</v>
      </c>
      <c r="Q5719" s="37" t="s">
        <v>9385</v>
      </c>
    </row>
    <row r="5720" spans="1:17" ht="15" customHeight="1">
      <c r="A5720" s="35">
        <v>313401</v>
      </c>
      <c r="B5720" s="51" t="s">
        <v>10602</v>
      </c>
      <c r="C5720" s="37" t="s">
        <v>9240</v>
      </c>
      <c r="D5720" s="37" t="s">
        <v>9658</v>
      </c>
      <c r="E5720" s="35">
        <v>313401</v>
      </c>
      <c r="F5720" s="37" t="s">
        <v>13677</v>
      </c>
      <c r="G5720" s="36" t="s">
        <v>9253</v>
      </c>
      <c r="H5720" s="42">
        <v>3666871.26</v>
      </c>
      <c r="I5720" s="39"/>
      <c r="J5720" s="42">
        <f t="shared" si="222"/>
        <v>3666871.26</v>
      </c>
      <c r="K5720" s="52">
        <v>0</v>
      </c>
      <c r="L5720" s="52">
        <v>100</v>
      </c>
      <c r="M5720" s="51">
        <v>1</v>
      </c>
      <c r="N5720" s="40" t="s">
        <v>13675</v>
      </c>
      <c r="O5720" s="37" t="s">
        <v>13678</v>
      </c>
      <c r="P5720" s="36">
        <v>203</v>
      </c>
      <c r="Q5720" s="37" t="s">
        <v>9385</v>
      </c>
    </row>
    <row r="5721" spans="1:17" ht="15" customHeight="1">
      <c r="A5721" s="35">
        <v>320203</v>
      </c>
      <c r="B5721" s="51" t="s">
        <v>10602</v>
      </c>
      <c r="C5721" s="37" t="s">
        <v>9240</v>
      </c>
      <c r="D5721" s="37" t="s">
        <v>9658</v>
      </c>
      <c r="E5721" s="35">
        <v>320203</v>
      </c>
      <c r="F5721" s="37" t="s">
        <v>13679</v>
      </c>
      <c r="G5721" s="36" t="s">
        <v>9253</v>
      </c>
      <c r="H5721" s="42">
        <v>7339431.0600000005</v>
      </c>
      <c r="I5721" s="39"/>
      <c r="J5721" s="42">
        <f t="shared" si="222"/>
        <v>7339431.0600000005</v>
      </c>
      <c r="K5721" s="52">
        <v>0</v>
      </c>
      <c r="L5721" s="52">
        <v>100</v>
      </c>
      <c r="M5721" s="51">
        <v>1</v>
      </c>
      <c r="N5721" s="40" t="s">
        <v>13675</v>
      </c>
      <c r="O5721" s="37" t="s">
        <v>13678</v>
      </c>
      <c r="P5721" s="36">
        <v>217</v>
      </c>
      <c r="Q5721" s="37" t="s">
        <v>9584</v>
      </c>
    </row>
    <row r="5722" spans="1:17" ht="15" customHeight="1">
      <c r="A5722" s="35">
        <v>321401</v>
      </c>
      <c r="B5722" s="51" t="s">
        <v>10602</v>
      </c>
      <c r="C5722" s="37" t="s">
        <v>9240</v>
      </c>
      <c r="D5722" s="37" t="s">
        <v>9658</v>
      </c>
      <c r="E5722" s="35">
        <v>321401</v>
      </c>
      <c r="F5722" s="37" t="s">
        <v>8457</v>
      </c>
      <c r="G5722" s="36" t="s">
        <v>9253</v>
      </c>
      <c r="H5722" s="42">
        <v>6018303.3300000001</v>
      </c>
      <c r="I5722" s="39"/>
      <c r="J5722" s="42">
        <f t="shared" si="222"/>
        <v>6018303.3300000001</v>
      </c>
      <c r="K5722" s="52">
        <v>0</v>
      </c>
      <c r="L5722" s="52">
        <v>100</v>
      </c>
      <c r="M5722" s="51">
        <v>1</v>
      </c>
      <c r="N5722" s="40" t="s">
        <v>13675</v>
      </c>
      <c r="O5722" s="37" t="s">
        <v>13678</v>
      </c>
      <c r="P5722" s="36">
        <v>217</v>
      </c>
      <c r="Q5722" s="37" t="s">
        <v>9584</v>
      </c>
    </row>
    <row r="5723" spans="1:17" ht="15" customHeight="1">
      <c r="A5723" s="35">
        <v>321501</v>
      </c>
      <c r="B5723" s="51" t="s">
        <v>10602</v>
      </c>
      <c r="C5723" s="37" t="s">
        <v>9240</v>
      </c>
      <c r="D5723" s="37" t="s">
        <v>9658</v>
      </c>
      <c r="E5723" s="35">
        <v>321501</v>
      </c>
      <c r="F5723" s="37" t="s">
        <v>13680</v>
      </c>
      <c r="G5723" s="36" t="s">
        <v>9253</v>
      </c>
      <c r="H5723" s="42">
        <v>7454440.8900000006</v>
      </c>
      <c r="I5723" s="39"/>
      <c r="J5723" s="42">
        <f t="shared" si="222"/>
        <v>7454440.8900000006</v>
      </c>
      <c r="K5723" s="52">
        <v>0</v>
      </c>
      <c r="L5723" s="52">
        <v>100</v>
      </c>
      <c r="M5723" s="51">
        <v>1</v>
      </c>
      <c r="N5723" s="40" t="s">
        <v>13675</v>
      </c>
      <c r="O5723" s="37" t="s">
        <v>13676</v>
      </c>
      <c r="P5723" s="36">
        <v>217</v>
      </c>
      <c r="Q5723" s="37" t="s">
        <v>9584</v>
      </c>
    </row>
    <row r="5724" spans="1:17" ht="15" customHeight="1">
      <c r="A5724" s="35">
        <v>881213</v>
      </c>
      <c r="B5724" s="51" t="s">
        <v>10602</v>
      </c>
      <c r="C5724" s="37" t="s">
        <v>9240</v>
      </c>
      <c r="D5724" s="37" t="s">
        <v>9658</v>
      </c>
      <c r="E5724" s="35">
        <v>881213</v>
      </c>
      <c r="F5724" s="37" t="s">
        <v>13681</v>
      </c>
      <c r="G5724" s="36" t="s">
        <v>9253</v>
      </c>
      <c r="H5724" s="42">
        <v>6140877.21</v>
      </c>
      <c r="I5724" s="39"/>
      <c r="J5724" s="42">
        <f t="shared" si="222"/>
        <v>6140877.21</v>
      </c>
      <c r="K5724" s="52">
        <v>0</v>
      </c>
      <c r="L5724" s="52">
        <v>100</v>
      </c>
      <c r="M5724" s="51">
        <v>1</v>
      </c>
      <c r="N5724" s="40" t="s">
        <v>13682</v>
      </c>
      <c r="O5724" s="37" t="s">
        <v>13683</v>
      </c>
      <c r="P5724" s="36">
        <v>217</v>
      </c>
      <c r="Q5724" s="37" t="s">
        <v>9584</v>
      </c>
    </row>
    <row r="5725" spans="1:17" ht="15" customHeight="1">
      <c r="A5725" s="35">
        <v>868601</v>
      </c>
      <c r="B5725" s="51" t="s">
        <v>10602</v>
      </c>
      <c r="C5725" s="37" t="s">
        <v>9240</v>
      </c>
      <c r="D5725" s="37" t="s">
        <v>9315</v>
      </c>
      <c r="E5725" s="35">
        <v>868601</v>
      </c>
      <c r="F5725" s="37" t="s">
        <v>13684</v>
      </c>
      <c r="G5725" s="36" t="s">
        <v>9253</v>
      </c>
      <c r="H5725" s="42">
        <v>2120625</v>
      </c>
      <c r="I5725" s="39"/>
      <c r="J5725" s="42">
        <f t="shared" si="222"/>
        <v>2120625</v>
      </c>
      <c r="K5725" s="52">
        <v>0</v>
      </c>
      <c r="L5725" s="52">
        <v>100</v>
      </c>
      <c r="M5725" s="51">
        <v>1</v>
      </c>
      <c r="N5725" s="40" t="s">
        <v>13685</v>
      </c>
      <c r="O5725" s="37" t="s">
        <v>11420</v>
      </c>
      <c r="P5725" s="36">
        <v>231</v>
      </c>
      <c r="Q5725" s="37" t="s">
        <v>9317</v>
      </c>
    </row>
    <row r="5726" spans="1:17" ht="15" customHeight="1">
      <c r="A5726" s="35">
        <v>518903</v>
      </c>
      <c r="B5726" s="51" t="s">
        <v>10602</v>
      </c>
      <c r="C5726" s="37" t="s">
        <v>9240</v>
      </c>
      <c r="D5726" s="37" t="s">
        <v>9658</v>
      </c>
      <c r="E5726" s="35">
        <v>518903</v>
      </c>
      <c r="F5726" s="37" t="s">
        <v>4308</v>
      </c>
      <c r="G5726" s="36" t="s">
        <v>9253</v>
      </c>
      <c r="H5726" s="42">
        <v>4933197.3600000003</v>
      </c>
      <c r="I5726" s="39"/>
      <c r="J5726" s="42">
        <f t="shared" si="222"/>
        <v>4933197.3600000003</v>
      </c>
      <c r="K5726" s="52">
        <v>0</v>
      </c>
      <c r="L5726" s="52">
        <v>100</v>
      </c>
      <c r="M5726" s="51">
        <v>1</v>
      </c>
      <c r="N5726" s="40" t="s">
        <v>13686</v>
      </c>
      <c r="O5726" s="37" t="s">
        <v>13687</v>
      </c>
      <c r="P5726" s="36">
        <v>217</v>
      </c>
      <c r="Q5726" s="37" t="s">
        <v>9584</v>
      </c>
    </row>
    <row r="5727" spans="1:17" ht="15" customHeight="1">
      <c r="A5727" s="35">
        <v>906252</v>
      </c>
      <c r="B5727" s="51" t="s">
        <v>10602</v>
      </c>
      <c r="C5727" s="37" t="s">
        <v>9251</v>
      </c>
      <c r="D5727" s="37" t="s">
        <v>9257</v>
      </c>
      <c r="E5727" s="35">
        <v>906252</v>
      </c>
      <c r="F5727" s="37" t="s">
        <v>13688</v>
      </c>
      <c r="G5727" s="36" t="s">
        <v>9253</v>
      </c>
      <c r="H5727" s="42">
        <v>18720</v>
      </c>
      <c r="I5727" s="39"/>
      <c r="J5727" s="42">
        <f t="shared" si="222"/>
        <v>18720</v>
      </c>
      <c r="K5727" s="52">
        <v>0</v>
      </c>
      <c r="L5727" s="52">
        <v>100</v>
      </c>
      <c r="M5727" s="51">
        <v>1</v>
      </c>
      <c r="N5727" s="40" t="s">
        <v>9254</v>
      </c>
      <c r="O5727" s="37" t="s">
        <v>11724</v>
      </c>
      <c r="P5727" s="36">
        <v>706</v>
      </c>
      <c r="Q5727" s="37" t="s">
        <v>9256</v>
      </c>
    </row>
    <row r="5728" spans="1:17" ht="15" customHeight="1">
      <c r="A5728" s="35">
        <v>379001</v>
      </c>
      <c r="B5728" s="51" t="s">
        <v>10602</v>
      </c>
      <c r="C5728" s="37" t="s">
        <v>9343</v>
      </c>
      <c r="D5728" s="37" t="s">
        <v>9867</v>
      </c>
      <c r="E5728" s="35">
        <v>379001</v>
      </c>
      <c r="F5728" s="37" t="s">
        <v>13689</v>
      </c>
      <c r="G5728" s="36" t="s">
        <v>9253</v>
      </c>
      <c r="H5728" s="42">
        <v>5001750</v>
      </c>
      <c r="I5728" s="39"/>
      <c r="J5728" s="42">
        <f t="shared" si="222"/>
        <v>5001750</v>
      </c>
      <c r="K5728" s="52">
        <v>0</v>
      </c>
      <c r="L5728" s="52">
        <v>100</v>
      </c>
      <c r="M5728" s="51">
        <v>1</v>
      </c>
      <c r="N5728" s="40" t="s">
        <v>13685</v>
      </c>
      <c r="O5728" s="37" t="s">
        <v>13690</v>
      </c>
      <c r="P5728" s="36">
        <v>302</v>
      </c>
      <c r="Q5728" s="37" t="s">
        <v>9918</v>
      </c>
    </row>
    <row r="5729" spans="1:17" ht="15" customHeight="1">
      <c r="A5729" s="35">
        <v>649501</v>
      </c>
      <c r="B5729" s="51" t="s">
        <v>10602</v>
      </c>
      <c r="C5729" s="37" t="s">
        <v>9240</v>
      </c>
      <c r="D5729" s="37" t="s">
        <v>9260</v>
      </c>
      <c r="E5729" s="35">
        <v>649501</v>
      </c>
      <c r="F5729" s="37" t="s">
        <v>13691</v>
      </c>
      <c r="G5729" s="36" t="s">
        <v>9253</v>
      </c>
      <c r="H5729" s="42">
        <v>11071143.720000001</v>
      </c>
      <c r="I5729" s="39"/>
      <c r="J5729" s="42">
        <f t="shared" si="222"/>
        <v>11071143.720000001</v>
      </c>
      <c r="K5729" s="52">
        <v>0</v>
      </c>
      <c r="L5729" s="52">
        <v>100</v>
      </c>
      <c r="M5729" s="51">
        <v>1</v>
      </c>
      <c r="N5729" s="40" t="s">
        <v>13692</v>
      </c>
      <c r="O5729" s="37" t="s">
        <v>12290</v>
      </c>
      <c r="P5729" s="36">
        <v>215</v>
      </c>
      <c r="Q5729" s="37" t="s">
        <v>9262</v>
      </c>
    </row>
    <row r="5730" spans="1:17" ht="15" customHeight="1">
      <c r="A5730" s="35">
        <v>359801</v>
      </c>
      <c r="B5730" s="51" t="s">
        <v>10602</v>
      </c>
      <c r="C5730" s="37" t="s">
        <v>9240</v>
      </c>
      <c r="D5730" s="37" t="s">
        <v>9296</v>
      </c>
      <c r="E5730" s="35">
        <v>359801</v>
      </c>
      <c r="F5730" s="37" t="s">
        <v>6923</v>
      </c>
      <c r="G5730" s="36" t="s">
        <v>9253</v>
      </c>
      <c r="H5730" s="42">
        <v>6983145</v>
      </c>
      <c r="I5730" s="39"/>
      <c r="J5730" s="42">
        <f t="shared" si="222"/>
        <v>6983145</v>
      </c>
      <c r="K5730" s="52">
        <v>0</v>
      </c>
      <c r="L5730" s="52">
        <v>100</v>
      </c>
      <c r="M5730" s="51">
        <v>1</v>
      </c>
      <c r="N5730" s="40" t="s">
        <v>13668</v>
      </c>
      <c r="O5730" s="37" t="s">
        <v>13693</v>
      </c>
      <c r="P5730" s="36">
        <v>202</v>
      </c>
      <c r="Q5730" s="37" t="s">
        <v>9298</v>
      </c>
    </row>
    <row r="5731" spans="1:17" ht="15" customHeight="1">
      <c r="A5731" s="35" t="s">
        <v>1129</v>
      </c>
      <c r="B5731" s="51" t="s">
        <v>10602</v>
      </c>
      <c r="C5731" s="37" t="s">
        <v>9343</v>
      </c>
      <c r="D5731" s="37" t="s">
        <v>11042</v>
      </c>
      <c r="E5731" s="35" t="s">
        <v>1129</v>
      </c>
      <c r="F5731" s="37" t="s">
        <v>1130</v>
      </c>
      <c r="G5731" s="36" t="s">
        <v>9253</v>
      </c>
      <c r="H5731" s="42">
        <v>4329052.6500000004</v>
      </c>
      <c r="I5731" s="39"/>
      <c r="J5731" s="42">
        <f t="shared" si="222"/>
        <v>4329052.6500000004</v>
      </c>
      <c r="K5731" s="52">
        <v>0</v>
      </c>
      <c r="L5731" s="52">
        <v>100</v>
      </c>
      <c r="M5731" s="51">
        <v>1</v>
      </c>
      <c r="N5731" s="40" t="s">
        <v>13685</v>
      </c>
      <c r="O5731" s="37" t="s">
        <v>13694</v>
      </c>
      <c r="P5731" s="36">
        <v>217</v>
      </c>
      <c r="Q5731" s="37" t="s">
        <v>9584</v>
      </c>
    </row>
    <row r="5732" spans="1:17" ht="15" customHeight="1">
      <c r="A5732" s="35">
        <v>903049</v>
      </c>
      <c r="B5732" s="51" t="s">
        <v>10602</v>
      </c>
      <c r="C5732" s="37" t="s">
        <v>9251</v>
      </c>
      <c r="D5732" s="37" t="s">
        <v>9314</v>
      </c>
      <c r="E5732" s="35">
        <v>903050</v>
      </c>
      <c r="F5732" s="37" t="s">
        <v>13695</v>
      </c>
      <c r="G5732" s="36" t="s">
        <v>9253</v>
      </c>
      <c r="H5732" s="42">
        <v>139464</v>
      </c>
      <c r="I5732" s="39"/>
      <c r="J5732" s="42">
        <f t="shared" si="222"/>
        <v>139464</v>
      </c>
      <c r="K5732" s="52">
        <v>0</v>
      </c>
      <c r="L5732" s="52">
        <v>100</v>
      </c>
      <c r="M5732" s="51">
        <v>1</v>
      </c>
      <c r="N5732" s="40" t="s">
        <v>9254</v>
      </c>
      <c r="O5732" s="37" t="s">
        <v>11724</v>
      </c>
      <c r="P5732" s="36">
        <v>706</v>
      </c>
      <c r="Q5732" s="37" t="s">
        <v>9256</v>
      </c>
    </row>
    <row r="5733" spans="1:17" ht="15" customHeight="1">
      <c r="A5733" s="35">
        <v>231303</v>
      </c>
      <c r="B5733" s="51" t="s">
        <v>10602</v>
      </c>
      <c r="C5733" s="37" t="s">
        <v>9343</v>
      </c>
      <c r="D5733" s="37" t="s">
        <v>9300</v>
      </c>
      <c r="E5733" s="35">
        <v>231303</v>
      </c>
      <c r="F5733" s="37" t="s">
        <v>13696</v>
      </c>
      <c r="G5733" s="36" t="s">
        <v>9253</v>
      </c>
      <c r="H5733" s="42">
        <v>2274895.35</v>
      </c>
      <c r="I5733" s="39"/>
      <c r="J5733" s="42">
        <f t="shared" si="222"/>
        <v>2274895.35</v>
      </c>
      <c r="K5733" s="52">
        <v>0</v>
      </c>
      <c r="L5733" s="52">
        <v>100</v>
      </c>
      <c r="M5733" s="51">
        <v>1</v>
      </c>
      <c r="N5733" s="40" t="s">
        <v>11213</v>
      </c>
      <c r="O5733" s="37" t="s">
        <v>13697</v>
      </c>
      <c r="P5733" s="36">
        <v>205</v>
      </c>
      <c r="Q5733" s="37" t="s">
        <v>9302</v>
      </c>
    </row>
    <row r="5734" spans="1:17" ht="15" customHeight="1">
      <c r="A5734" s="35">
        <v>868604</v>
      </c>
      <c r="B5734" s="51" t="s">
        <v>10602</v>
      </c>
      <c r="C5734" s="37" t="s">
        <v>9240</v>
      </c>
      <c r="D5734" s="37" t="s">
        <v>9315</v>
      </c>
      <c r="E5734" s="35">
        <v>868604</v>
      </c>
      <c r="F5734" s="37" t="s">
        <v>3769</v>
      </c>
      <c r="G5734" s="36" t="s">
        <v>9253</v>
      </c>
      <c r="H5734" s="42">
        <v>2526264</v>
      </c>
      <c r="I5734" s="39"/>
      <c r="J5734" s="42">
        <f t="shared" si="222"/>
        <v>2526264</v>
      </c>
      <c r="K5734" s="52">
        <v>0</v>
      </c>
      <c r="L5734" s="52">
        <v>100</v>
      </c>
      <c r="M5734" s="51">
        <v>1</v>
      </c>
      <c r="N5734" s="40" t="s">
        <v>11213</v>
      </c>
      <c r="O5734" s="37" t="s">
        <v>13698</v>
      </c>
      <c r="P5734" s="36">
        <v>231</v>
      </c>
      <c r="Q5734" s="37" t="s">
        <v>9317</v>
      </c>
    </row>
    <row r="5735" spans="1:17" ht="15" customHeight="1">
      <c r="A5735" s="35">
        <v>218407</v>
      </c>
      <c r="B5735" s="51" t="s">
        <v>10602</v>
      </c>
      <c r="C5735" s="37" t="s">
        <v>9240</v>
      </c>
      <c r="D5735" s="37" t="s">
        <v>9311</v>
      </c>
      <c r="E5735" s="35">
        <v>218407</v>
      </c>
      <c r="F5735" s="37" t="s">
        <v>13699</v>
      </c>
      <c r="G5735" s="36" t="s">
        <v>9253</v>
      </c>
      <c r="H5735" s="42">
        <v>2237625</v>
      </c>
      <c r="I5735" s="39"/>
      <c r="J5735" s="42">
        <f t="shared" si="222"/>
        <v>2237625</v>
      </c>
      <c r="K5735" s="52">
        <v>0</v>
      </c>
      <c r="L5735" s="52">
        <v>100</v>
      </c>
      <c r="M5735" s="51">
        <v>1</v>
      </c>
      <c r="N5735" s="40" t="s">
        <v>11213</v>
      </c>
      <c r="O5735" s="37" t="s">
        <v>13700</v>
      </c>
      <c r="P5735" s="36">
        <v>209</v>
      </c>
      <c r="Q5735" s="37" t="s">
        <v>9312</v>
      </c>
    </row>
    <row r="5736" spans="1:17" ht="15" customHeight="1">
      <c r="A5736" s="35">
        <v>456002</v>
      </c>
      <c r="B5736" s="51" t="s">
        <v>10602</v>
      </c>
      <c r="C5736" s="37" t="s">
        <v>9343</v>
      </c>
      <c r="D5736" s="37" t="s">
        <v>9427</v>
      </c>
      <c r="E5736" s="35">
        <v>456002</v>
      </c>
      <c r="F5736" s="37" t="s">
        <v>13701</v>
      </c>
      <c r="G5736" s="36" t="s">
        <v>9253</v>
      </c>
      <c r="H5736" s="42">
        <v>8459073.0899999999</v>
      </c>
      <c r="I5736" s="39"/>
      <c r="J5736" s="42">
        <f t="shared" si="222"/>
        <v>8459073.0899999999</v>
      </c>
      <c r="K5736" s="52">
        <v>0</v>
      </c>
      <c r="L5736" s="52">
        <v>100</v>
      </c>
      <c r="M5736" s="51">
        <v>1</v>
      </c>
      <c r="N5736" s="40" t="s">
        <v>13702</v>
      </c>
      <c r="O5736" s="37" t="s">
        <v>13703</v>
      </c>
      <c r="P5736" s="36">
        <v>217</v>
      </c>
      <c r="Q5736" s="37" t="s">
        <v>9584</v>
      </c>
    </row>
    <row r="5737" spans="1:17" ht="15" customHeight="1">
      <c r="A5737" s="35">
        <v>849501</v>
      </c>
      <c r="B5737" s="51" t="s">
        <v>10602</v>
      </c>
      <c r="C5737" s="37" t="s">
        <v>9240</v>
      </c>
      <c r="D5737" s="37" t="s">
        <v>9263</v>
      </c>
      <c r="E5737" s="35" t="s">
        <v>13704</v>
      </c>
      <c r="F5737" s="37" t="s">
        <v>13705</v>
      </c>
      <c r="G5737" s="36" t="s">
        <v>9253</v>
      </c>
      <c r="H5737" s="42">
        <v>42980490.539999999</v>
      </c>
      <c r="I5737" s="39"/>
      <c r="J5737" s="42">
        <f t="shared" si="222"/>
        <v>42980490.539999999</v>
      </c>
      <c r="K5737" s="52">
        <v>0</v>
      </c>
      <c r="L5737" s="52">
        <v>100</v>
      </c>
      <c r="M5737" s="51">
        <v>1</v>
      </c>
      <c r="N5737" s="40" t="s">
        <v>13706</v>
      </c>
      <c r="O5737" s="37" t="s">
        <v>13707</v>
      </c>
      <c r="P5737" s="36">
        <v>207</v>
      </c>
      <c r="Q5737" s="37" t="s">
        <v>9266</v>
      </c>
    </row>
    <row r="5738" spans="1:17" ht="15" customHeight="1">
      <c r="A5738" s="35">
        <v>858401</v>
      </c>
      <c r="B5738" s="51" t="s">
        <v>10602</v>
      </c>
      <c r="C5738" s="37" t="s">
        <v>9240</v>
      </c>
      <c r="D5738" s="37" t="s">
        <v>9383</v>
      </c>
      <c r="E5738" s="35">
        <v>858401</v>
      </c>
      <c r="F5738" s="37" t="s">
        <v>12741</v>
      </c>
      <c r="G5738" s="36" t="s">
        <v>9253</v>
      </c>
      <c r="H5738" s="42">
        <v>4848418.5750000002</v>
      </c>
      <c r="I5738" s="39"/>
      <c r="J5738" s="42">
        <f t="shared" si="222"/>
        <v>4848418.5750000002</v>
      </c>
      <c r="K5738" s="52">
        <v>0</v>
      </c>
      <c r="L5738" s="52">
        <v>100</v>
      </c>
      <c r="M5738" s="51">
        <v>1</v>
      </c>
      <c r="N5738" s="40" t="s">
        <v>9684</v>
      </c>
      <c r="O5738" s="37" t="s">
        <v>9844</v>
      </c>
      <c r="P5738" s="36">
        <v>237</v>
      </c>
      <c r="Q5738" s="37" t="s">
        <v>9384</v>
      </c>
    </row>
    <row r="5739" spans="1:17" ht="15" customHeight="1">
      <c r="A5739" s="35">
        <v>592004</v>
      </c>
      <c r="B5739" s="51" t="s">
        <v>10602</v>
      </c>
      <c r="C5739" s="37" t="s">
        <v>9240</v>
      </c>
      <c r="D5739" s="37" t="s">
        <v>9260</v>
      </c>
      <c r="E5739" s="35">
        <v>592004</v>
      </c>
      <c r="F5739" s="37" t="s">
        <v>2206</v>
      </c>
      <c r="G5739" s="36" t="s">
        <v>9253</v>
      </c>
      <c r="H5739" s="42">
        <v>8706589.6085999999</v>
      </c>
      <c r="I5739" s="39"/>
      <c r="J5739" s="42">
        <f t="shared" si="222"/>
        <v>8706589.6085999999</v>
      </c>
      <c r="K5739" s="52">
        <v>0</v>
      </c>
      <c r="L5739" s="52">
        <v>100</v>
      </c>
      <c r="M5739" s="51">
        <v>1</v>
      </c>
      <c r="N5739" s="40" t="s">
        <v>13708</v>
      </c>
      <c r="O5739" s="37" t="s">
        <v>13709</v>
      </c>
      <c r="P5739" s="36">
        <v>215</v>
      </c>
      <c r="Q5739" s="37" t="s">
        <v>9262</v>
      </c>
    </row>
    <row r="5740" spans="1:17" ht="15" customHeight="1">
      <c r="A5740" s="35">
        <v>452602</v>
      </c>
      <c r="B5740" s="51" t="s">
        <v>10602</v>
      </c>
      <c r="C5740" s="37" t="s">
        <v>9240</v>
      </c>
      <c r="D5740" s="37" t="s">
        <v>9241</v>
      </c>
      <c r="E5740" s="35">
        <v>452602</v>
      </c>
      <c r="F5740" s="37" t="s">
        <v>3926</v>
      </c>
      <c r="G5740" s="36" t="s">
        <v>9253</v>
      </c>
      <c r="H5740" s="42">
        <v>2266287.66</v>
      </c>
      <c r="I5740" s="39"/>
      <c r="J5740" s="42">
        <f t="shared" si="222"/>
        <v>2266287.66</v>
      </c>
      <c r="K5740" s="52">
        <v>0</v>
      </c>
      <c r="L5740" s="52">
        <v>100</v>
      </c>
      <c r="M5740" s="51">
        <v>1</v>
      </c>
      <c r="N5740" s="40" t="s">
        <v>11213</v>
      </c>
      <c r="O5740" s="37" t="s">
        <v>11020</v>
      </c>
      <c r="P5740" s="36">
        <v>203</v>
      </c>
      <c r="Q5740" s="37" t="s">
        <v>9385</v>
      </c>
    </row>
    <row r="5741" spans="1:17" ht="15" customHeight="1">
      <c r="A5741" s="35" t="s">
        <v>1163</v>
      </c>
      <c r="B5741" s="51" t="s">
        <v>10602</v>
      </c>
      <c r="C5741" s="37" t="s">
        <v>9240</v>
      </c>
      <c r="D5741" s="37" t="s">
        <v>11042</v>
      </c>
      <c r="E5741" s="35" t="s">
        <v>1163</v>
      </c>
      <c r="F5741" s="37" t="s">
        <v>1164</v>
      </c>
      <c r="G5741" s="36" t="s">
        <v>9253</v>
      </c>
      <c r="H5741" s="42">
        <v>3902195.7</v>
      </c>
      <c r="I5741" s="39"/>
      <c r="J5741" s="42">
        <f t="shared" si="222"/>
        <v>3902195.7</v>
      </c>
      <c r="K5741" s="52">
        <v>0</v>
      </c>
      <c r="L5741" s="52">
        <v>100</v>
      </c>
      <c r="M5741" s="51">
        <v>1</v>
      </c>
      <c r="N5741" s="40" t="s">
        <v>11213</v>
      </c>
      <c r="O5741" s="37" t="s">
        <v>11020</v>
      </c>
      <c r="P5741" s="36">
        <v>217</v>
      </c>
      <c r="Q5741" s="37" t="s">
        <v>9584</v>
      </c>
    </row>
    <row r="5742" spans="1:17" ht="15" customHeight="1">
      <c r="A5742" s="35">
        <v>218506</v>
      </c>
      <c r="B5742" s="51" t="s">
        <v>10602</v>
      </c>
      <c r="C5742" s="37" t="s">
        <v>9240</v>
      </c>
      <c r="D5742" s="37" t="s">
        <v>9311</v>
      </c>
      <c r="E5742" s="35">
        <v>218506</v>
      </c>
      <c r="F5742" s="37" t="s">
        <v>13710</v>
      </c>
      <c r="G5742" s="36" t="s">
        <v>9253</v>
      </c>
      <c r="H5742" s="42">
        <v>6078759.5700000003</v>
      </c>
      <c r="I5742" s="39"/>
      <c r="J5742" s="42">
        <f t="shared" si="222"/>
        <v>6078759.5700000003</v>
      </c>
      <c r="K5742" s="52">
        <v>0</v>
      </c>
      <c r="L5742" s="52">
        <v>100</v>
      </c>
      <c r="M5742" s="51">
        <v>1</v>
      </c>
      <c r="N5742" s="40" t="s">
        <v>11213</v>
      </c>
      <c r="O5742" s="37" t="s">
        <v>11020</v>
      </c>
      <c r="P5742" s="36">
        <v>209</v>
      </c>
      <c r="Q5742" s="37" t="s">
        <v>9312</v>
      </c>
    </row>
    <row r="5743" spans="1:17" ht="15" customHeight="1">
      <c r="A5743" s="35">
        <v>315105</v>
      </c>
      <c r="B5743" s="51" t="s">
        <v>10602</v>
      </c>
      <c r="C5743" s="37" t="s">
        <v>9240</v>
      </c>
      <c r="D5743" s="37" t="s">
        <v>9311</v>
      </c>
      <c r="E5743" s="35">
        <v>315105</v>
      </c>
      <c r="F5743" s="37" t="s">
        <v>13711</v>
      </c>
      <c r="G5743" s="36" t="s">
        <v>9253</v>
      </c>
      <c r="H5743" s="42">
        <v>6112907.1900000004</v>
      </c>
      <c r="I5743" s="39"/>
      <c r="J5743" s="42">
        <f t="shared" si="222"/>
        <v>6112907.1900000004</v>
      </c>
      <c r="K5743" s="52">
        <v>0</v>
      </c>
      <c r="L5743" s="52">
        <v>100</v>
      </c>
      <c r="M5743" s="51">
        <v>1</v>
      </c>
      <c r="N5743" s="40" t="s">
        <v>13712</v>
      </c>
      <c r="O5743" s="37" t="s">
        <v>13678</v>
      </c>
      <c r="P5743" s="36">
        <v>209</v>
      </c>
      <c r="Q5743" s="37" t="s">
        <v>9312</v>
      </c>
    </row>
    <row r="5744" spans="1:17" ht="15" customHeight="1">
      <c r="A5744" s="35">
        <v>814510</v>
      </c>
      <c r="B5744" s="51" t="s">
        <v>10602</v>
      </c>
      <c r="C5744" s="37" t="s">
        <v>9240</v>
      </c>
      <c r="D5744" s="37" t="s">
        <v>9263</v>
      </c>
      <c r="E5744" s="35">
        <v>814510</v>
      </c>
      <c r="F5744" s="37" t="s">
        <v>13713</v>
      </c>
      <c r="G5744" s="36" t="s">
        <v>9253</v>
      </c>
      <c r="H5744" s="42">
        <v>4193475.39</v>
      </c>
      <c r="I5744" s="39"/>
      <c r="J5744" s="42">
        <f t="shared" si="222"/>
        <v>4193475.39</v>
      </c>
      <c r="K5744" s="52">
        <v>0</v>
      </c>
      <c r="L5744" s="52">
        <v>100</v>
      </c>
      <c r="M5744" s="51">
        <v>1</v>
      </c>
      <c r="N5744" s="40" t="s">
        <v>9244</v>
      </c>
      <c r="O5744" s="37" t="s">
        <v>9245</v>
      </c>
      <c r="P5744" s="36">
        <v>207</v>
      </c>
      <c r="Q5744" s="37" t="s">
        <v>9266</v>
      </c>
    </row>
    <row r="5745" spans="1:17" ht="15" customHeight="1">
      <c r="A5745" s="35">
        <v>185104</v>
      </c>
      <c r="B5745" s="51" t="s">
        <v>10602</v>
      </c>
      <c r="C5745" s="37" t="s">
        <v>9240</v>
      </c>
      <c r="D5745" s="37" t="s">
        <v>9311</v>
      </c>
      <c r="E5745" s="35">
        <v>185104</v>
      </c>
      <c r="F5745" s="37" t="s">
        <v>3749</v>
      </c>
      <c r="G5745" s="36" t="s">
        <v>9253</v>
      </c>
      <c r="H5745" s="42">
        <v>1534701.87</v>
      </c>
      <c r="I5745" s="39"/>
      <c r="J5745" s="42">
        <f t="shared" si="222"/>
        <v>1534701.87</v>
      </c>
      <c r="K5745" s="52">
        <v>0</v>
      </c>
      <c r="L5745" s="52">
        <v>100</v>
      </c>
      <c r="M5745" s="51">
        <v>1</v>
      </c>
      <c r="N5745" s="40" t="s">
        <v>13714</v>
      </c>
      <c r="O5745" s="37" t="s">
        <v>13626</v>
      </c>
      <c r="P5745" s="36">
        <v>209</v>
      </c>
      <c r="Q5745" s="37" t="s">
        <v>9312</v>
      </c>
    </row>
    <row r="5746" spans="1:17" ht="14.25" customHeight="1">
      <c r="A5746" s="35">
        <v>906498</v>
      </c>
      <c r="B5746" s="51" t="s">
        <v>10602</v>
      </c>
      <c r="C5746" s="37" t="s">
        <v>9251</v>
      </c>
      <c r="D5746" s="37" t="s">
        <v>9257</v>
      </c>
      <c r="E5746" s="35">
        <v>906498</v>
      </c>
      <c r="F5746" s="37" t="s">
        <v>13715</v>
      </c>
      <c r="G5746" s="36" t="s">
        <v>9253</v>
      </c>
      <c r="H5746" s="42">
        <v>1325610</v>
      </c>
      <c r="I5746" s="39"/>
      <c r="J5746" s="42">
        <f t="shared" si="222"/>
        <v>1325610</v>
      </c>
      <c r="K5746" s="52">
        <v>0</v>
      </c>
      <c r="L5746" s="52">
        <v>100</v>
      </c>
      <c r="M5746" s="51">
        <v>1</v>
      </c>
      <c r="N5746" s="40" t="s">
        <v>9254</v>
      </c>
      <c r="O5746" s="37" t="s">
        <v>11724</v>
      </c>
      <c r="P5746" s="36">
        <v>706</v>
      </c>
      <c r="Q5746" s="37" t="s">
        <v>9256</v>
      </c>
    </row>
    <row r="5747" spans="1:17" ht="15" customHeight="1">
      <c r="A5747" s="35">
        <v>649602</v>
      </c>
      <c r="B5747" s="51" t="s">
        <v>10602</v>
      </c>
      <c r="C5747" s="37" t="s">
        <v>9240</v>
      </c>
      <c r="D5747" s="37" t="s">
        <v>9260</v>
      </c>
      <c r="E5747" s="35">
        <v>649602</v>
      </c>
      <c r="F5747" s="37" t="s">
        <v>13716</v>
      </c>
      <c r="G5747" s="36" t="s">
        <v>9253</v>
      </c>
      <c r="H5747" s="42">
        <v>2542185.36</v>
      </c>
      <c r="I5747" s="39"/>
      <c r="J5747" s="42">
        <f t="shared" si="222"/>
        <v>2542185.36</v>
      </c>
      <c r="K5747" s="52">
        <v>0</v>
      </c>
      <c r="L5747" s="52">
        <v>100</v>
      </c>
      <c r="M5747" s="51">
        <v>1</v>
      </c>
      <c r="N5747" s="40" t="s">
        <v>13668</v>
      </c>
      <c r="O5747" s="37" t="s">
        <v>11020</v>
      </c>
      <c r="P5747" s="36">
        <v>215</v>
      </c>
      <c r="Q5747" s="37" t="s">
        <v>9262</v>
      </c>
    </row>
    <row r="5748" spans="1:17" ht="15" customHeight="1">
      <c r="A5748" s="35">
        <v>388802</v>
      </c>
      <c r="B5748" s="51" t="s">
        <v>10602</v>
      </c>
      <c r="C5748" s="37" t="s">
        <v>9240</v>
      </c>
      <c r="D5748" s="37" t="s">
        <v>9296</v>
      </c>
      <c r="E5748" s="35">
        <v>388802</v>
      </c>
      <c r="F5748" s="37" t="s">
        <v>13717</v>
      </c>
      <c r="G5748" s="36" t="s">
        <v>9253</v>
      </c>
      <c r="H5748" s="42">
        <v>3084480.36</v>
      </c>
      <c r="I5748" s="39"/>
      <c r="J5748" s="42">
        <f t="shared" si="222"/>
        <v>3084480.36</v>
      </c>
      <c r="K5748" s="52">
        <v>0</v>
      </c>
      <c r="L5748" s="52">
        <v>100</v>
      </c>
      <c r="M5748" s="51">
        <v>1</v>
      </c>
      <c r="N5748" s="40" t="s">
        <v>11213</v>
      </c>
      <c r="O5748" s="37" t="s">
        <v>11020</v>
      </c>
      <c r="P5748" s="36">
        <v>202</v>
      </c>
      <c r="Q5748" s="37" t="s">
        <v>9298</v>
      </c>
    </row>
    <row r="5749" spans="1:17" ht="15" customHeight="1">
      <c r="A5749" s="35">
        <v>717901</v>
      </c>
      <c r="B5749" s="51" t="s">
        <v>10602</v>
      </c>
      <c r="C5749" s="37" t="s">
        <v>9240</v>
      </c>
      <c r="D5749" s="37" t="s">
        <v>9247</v>
      </c>
      <c r="E5749" s="35">
        <v>717901</v>
      </c>
      <c r="F5749" s="37" t="s">
        <v>2643</v>
      </c>
      <c r="G5749" s="36" t="s">
        <v>9253</v>
      </c>
      <c r="H5749" s="42">
        <v>2067794.82</v>
      </c>
      <c r="I5749" s="39"/>
      <c r="J5749" s="42">
        <f t="shared" si="222"/>
        <v>2067794.82</v>
      </c>
      <c r="K5749" s="52">
        <v>0</v>
      </c>
      <c r="L5749" s="52">
        <v>100</v>
      </c>
      <c r="M5749" s="51">
        <v>1</v>
      </c>
      <c r="N5749" s="40" t="s">
        <v>11213</v>
      </c>
      <c r="O5749" s="37" t="s">
        <v>11020</v>
      </c>
      <c r="P5749" s="36">
        <v>204</v>
      </c>
      <c r="Q5749" s="37" t="s">
        <v>9248</v>
      </c>
    </row>
    <row r="5750" spans="1:17" ht="15" customHeight="1">
      <c r="A5750" s="35">
        <v>438504</v>
      </c>
      <c r="B5750" s="51" t="s">
        <v>10602</v>
      </c>
      <c r="C5750" s="37" t="s">
        <v>9240</v>
      </c>
      <c r="D5750" s="37" t="s">
        <v>9241</v>
      </c>
      <c r="E5750" s="35">
        <v>438504</v>
      </c>
      <c r="F5750" s="37" t="s">
        <v>13718</v>
      </c>
      <c r="G5750" s="36" t="s">
        <v>9253</v>
      </c>
      <c r="H5750" s="42">
        <v>19907562.870000001</v>
      </c>
      <c r="I5750" s="39"/>
      <c r="J5750" s="42">
        <f t="shared" si="222"/>
        <v>19907562.870000001</v>
      </c>
      <c r="K5750" s="52">
        <v>0</v>
      </c>
      <c r="L5750" s="52">
        <v>100</v>
      </c>
      <c r="M5750" s="51">
        <v>1</v>
      </c>
      <c r="N5750" s="40" t="s">
        <v>13719</v>
      </c>
      <c r="O5750" s="37" t="s">
        <v>13720</v>
      </c>
      <c r="P5750" s="36">
        <v>203</v>
      </c>
      <c r="Q5750" s="37" t="s">
        <v>9385</v>
      </c>
    </row>
    <row r="5751" spans="1:17" ht="15" customHeight="1">
      <c r="A5751" s="35">
        <v>425209</v>
      </c>
      <c r="B5751" s="51" t="s">
        <v>10602</v>
      </c>
      <c r="C5751" s="37" t="s">
        <v>9240</v>
      </c>
      <c r="D5751" s="37" t="s">
        <v>9658</v>
      </c>
      <c r="E5751" s="35">
        <v>425209</v>
      </c>
      <c r="F5751" s="37" t="s">
        <v>13721</v>
      </c>
      <c r="G5751" s="36" t="s">
        <v>9253</v>
      </c>
      <c r="H5751" s="42">
        <v>35261226</v>
      </c>
      <c r="I5751" s="39"/>
      <c r="J5751" s="42">
        <f t="shared" si="222"/>
        <v>35261226</v>
      </c>
      <c r="K5751" s="52">
        <v>0</v>
      </c>
      <c r="L5751" s="52">
        <v>100</v>
      </c>
      <c r="M5751" s="51">
        <v>1</v>
      </c>
      <c r="N5751" s="40" t="s">
        <v>11216</v>
      </c>
      <c r="O5751" s="37" t="s">
        <v>13722</v>
      </c>
      <c r="P5751" s="36">
        <v>217</v>
      </c>
      <c r="Q5751" s="37" t="s">
        <v>9584</v>
      </c>
    </row>
    <row r="5752" spans="1:17" ht="15" customHeight="1">
      <c r="A5752" s="35">
        <v>908350</v>
      </c>
      <c r="B5752" s="51" t="s">
        <v>10602</v>
      </c>
      <c r="C5752" s="37" t="s">
        <v>9251</v>
      </c>
      <c r="D5752" s="37" t="s">
        <v>9314</v>
      </c>
      <c r="E5752" s="35">
        <v>9083511</v>
      </c>
      <c r="F5752" s="37" t="s">
        <v>13723</v>
      </c>
      <c r="G5752" s="36" t="s">
        <v>9253</v>
      </c>
      <c r="H5752" s="42">
        <v>1026090</v>
      </c>
      <c r="I5752" s="39"/>
      <c r="J5752" s="42">
        <f t="shared" si="222"/>
        <v>1026090</v>
      </c>
      <c r="K5752" s="52">
        <v>0</v>
      </c>
      <c r="L5752" s="52">
        <v>100</v>
      </c>
      <c r="M5752" s="51">
        <v>1</v>
      </c>
      <c r="N5752" s="40" t="s">
        <v>13724</v>
      </c>
      <c r="O5752" s="37" t="s">
        <v>11724</v>
      </c>
      <c r="P5752" s="36">
        <v>706</v>
      </c>
      <c r="Q5752" s="37" t="s">
        <v>9256</v>
      </c>
    </row>
    <row r="5753" spans="1:17" ht="15" customHeight="1">
      <c r="A5753" s="35">
        <v>521003</v>
      </c>
      <c r="B5753" s="51" t="s">
        <v>10602</v>
      </c>
      <c r="C5753" s="37" t="s">
        <v>9240</v>
      </c>
      <c r="D5753" s="37" t="s">
        <v>9241</v>
      </c>
      <c r="E5753" s="35">
        <v>521003</v>
      </c>
      <c r="F5753" s="37" t="s">
        <v>13725</v>
      </c>
      <c r="G5753" s="36" t="s">
        <v>9253</v>
      </c>
      <c r="H5753" s="42">
        <v>6972000.75</v>
      </c>
      <c r="I5753" s="39"/>
      <c r="J5753" s="42">
        <f t="shared" si="222"/>
        <v>6972000.75</v>
      </c>
      <c r="K5753" s="52">
        <v>0</v>
      </c>
      <c r="L5753" s="52">
        <v>100</v>
      </c>
      <c r="M5753" s="51">
        <v>1</v>
      </c>
      <c r="N5753" s="40" t="s">
        <v>13726</v>
      </c>
      <c r="O5753" s="37" t="s">
        <v>13727</v>
      </c>
      <c r="P5753" s="36">
        <v>203</v>
      </c>
      <c r="Q5753" s="37" t="s">
        <v>9385</v>
      </c>
    </row>
    <row r="5754" spans="1:17" ht="15" customHeight="1">
      <c r="A5754" s="35">
        <v>469101</v>
      </c>
      <c r="B5754" s="51" t="s">
        <v>10602</v>
      </c>
      <c r="C5754" s="37" t="s">
        <v>9240</v>
      </c>
      <c r="D5754" s="37" t="s">
        <v>9241</v>
      </c>
      <c r="E5754" s="35">
        <v>469101</v>
      </c>
      <c r="F5754" s="37" t="s">
        <v>13728</v>
      </c>
      <c r="G5754" s="36" t="s">
        <v>9253</v>
      </c>
      <c r="H5754" s="42">
        <v>3182339.16</v>
      </c>
      <c r="I5754" s="39"/>
      <c r="J5754" s="42">
        <f t="shared" si="222"/>
        <v>3182339.16</v>
      </c>
      <c r="K5754" s="52">
        <v>0</v>
      </c>
      <c r="L5754" s="52">
        <v>100</v>
      </c>
      <c r="M5754" s="51">
        <v>1</v>
      </c>
      <c r="N5754" s="40" t="s">
        <v>11213</v>
      </c>
      <c r="O5754" s="37" t="s">
        <v>11020</v>
      </c>
      <c r="P5754" s="36">
        <v>203</v>
      </c>
      <c r="Q5754" s="37" t="s">
        <v>9385</v>
      </c>
    </row>
    <row r="5755" spans="1:17" ht="15" customHeight="1">
      <c r="A5755" s="35">
        <v>891901</v>
      </c>
      <c r="B5755" s="51" t="s">
        <v>10602</v>
      </c>
      <c r="C5755" s="37" t="s">
        <v>9343</v>
      </c>
      <c r="D5755" s="37" t="s">
        <v>10238</v>
      </c>
      <c r="E5755" s="35">
        <v>891901</v>
      </c>
      <c r="F5755" s="37" t="s">
        <v>13729</v>
      </c>
      <c r="G5755" s="36" t="s">
        <v>9253</v>
      </c>
      <c r="H5755" s="42">
        <v>99017.1</v>
      </c>
      <c r="I5755" s="39"/>
      <c r="J5755" s="42">
        <f t="shared" si="222"/>
        <v>99017.1</v>
      </c>
      <c r="K5755" s="52">
        <v>0</v>
      </c>
      <c r="L5755" s="52">
        <v>100</v>
      </c>
      <c r="M5755" s="51">
        <v>1</v>
      </c>
      <c r="N5755" s="40" t="s">
        <v>13730</v>
      </c>
      <c r="O5755" s="37" t="s">
        <v>13731</v>
      </c>
      <c r="P5755" s="36">
        <v>332</v>
      </c>
      <c r="Q5755" s="37" t="s">
        <v>9904</v>
      </c>
    </row>
    <row r="5756" spans="1:17" ht="15" customHeight="1">
      <c r="A5756" s="35">
        <v>891901</v>
      </c>
      <c r="B5756" s="51" t="s">
        <v>10602</v>
      </c>
      <c r="C5756" s="37" t="s">
        <v>9343</v>
      </c>
      <c r="D5756" s="37" t="s">
        <v>10238</v>
      </c>
      <c r="E5756" s="35">
        <v>8919011</v>
      </c>
      <c r="F5756" s="37" t="s">
        <v>13732</v>
      </c>
      <c r="G5756" s="36" t="s">
        <v>9253</v>
      </c>
      <c r="H5756" s="42">
        <v>167310</v>
      </c>
      <c r="I5756" s="39"/>
      <c r="J5756" s="42">
        <f t="shared" si="222"/>
        <v>167310</v>
      </c>
      <c r="K5756" s="52">
        <v>0</v>
      </c>
      <c r="L5756" s="52">
        <v>100</v>
      </c>
      <c r="M5756" s="51">
        <v>1</v>
      </c>
      <c r="N5756" s="40" t="s">
        <v>13730</v>
      </c>
      <c r="O5756" s="37" t="s">
        <v>13731</v>
      </c>
      <c r="P5756" s="36">
        <v>332</v>
      </c>
      <c r="Q5756" s="37" t="s">
        <v>9904</v>
      </c>
    </row>
    <row r="5757" spans="1:17" ht="15" customHeight="1">
      <c r="A5757" s="35">
        <v>891703</v>
      </c>
      <c r="B5757" s="51" t="s">
        <v>10602</v>
      </c>
      <c r="C5757" s="37" t="s">
        <v>9343</v>
      </c>
      <c r="D5757" s="37" t="s">
        <v>10238</v>
      </c>
      <c r="E5757" s="35">
        <v>891703</v>
      </c>
      <c r="F5757" s="37" t="s">
        <v>13733</v>
      </c>
      <c r="G5757" s="36" t="s">
        <v>9253</v>
      </c>
      <c r="H5757" s="42">
        <v>766584</v>
      </c>
      <c r="I5757" s="39"/>
      <c r="J5757" s="42">
        <f t="shared" si="222"/>
        <v>766584</v>
      </c>
      <c r="K5757" s="52">
        <v>0</v>
      </c>
      <c r="L5757" s="52">
        <v>100</v>
      </c>
      <c r="M5757" s="51">
        <v>1</v>
      </c>
      <c r="N5757" s="40" t="s">
        <v>13730</v>
      </c>
      <c r="O5757" s="37" t="s">
        <v>13731</v>
      </c>
      <c r="P5757" s="36">
        <v>332</v>
      </c>
      <c r="Q5757" s="37" t="s">
        <v>9904</v>
      </c>
    </row>
    <row r="5758" spans="1:17" ht="15" customHeight="1">
      <c r="A5758" s="35">
        <v>891703</v>
      </c>
      <c r="B5758" s="51" t="s">
        <v>10602</v>
      </c>
      <c r="C5758" s="37" t="s">
        <v>9343</v>
      </c>
      <c r="D5758" s="37" t="s">
        <v>10238</v>
      </c>
      <c r="E5758" s="35">
        <v>8917031</v>
      </c>
      <c r="F5758" s="37" t="s">
        <v>13734</v>
      </c>
      <c r="G5758" s="36" t="s">
        <v>9253</v>
      </c>
      <c r="H5758" s="42">
        <v>1016180.1</v>
      </c>
      <c r="I5758" s="39"/>
      <c r="J5758" s="42">
        <f t="shared" si="222"/>
        <v>1016180.1</v>
      </c>
      <c r="K5758" s="52">
        <v>0</v>
      </c>
      <c r="L5758" s="52">
        <v>100</v>
      </c>
      <c r="M5758" s="51">
        <v>1</v>
      </c>
      <c r="N5758" s="40" t="s">
        <v>13730</v>
      </c>
      <c r="O5758" s="37" t="s">
        <v>13731</v>
      </c>
      <c r="P5758" s="36">
        <v>332</v>
      </c>
      <c r="Q5758" s="37" t="s">
        <v>9904</v>
      </c>
    </row>
    <row r="5759" spans="1:17" ht="15" customHeight="1">
      <c r="A5759" s="35" t="s">
        <v>13735</v>
      </c>
      <c r="B5759" s="51" t="s">
        <v>10602</v>
      </c>
      <c r="C5759" s="37" t="s">
        <v>9240</v>
      </c>
      <c r="D5759" s="37" t="s">
        <v>11042</v>
      </c>
      <c r="E5759" s="35" t="s">
        <v>13735</v>
      </c>
      <c r="F5759" s="37" t="s">
        <v>13736</v>
      </c>
      <c r="G5759" s="36" t="s">
        <v>9253</v>
      </c>
      <c r="H5759" s="42">
        <v>3696143.49</v>
      </c>
      <c r="I5759" s="39"/>
      <c r="J5759" s="42">
        <f t="shared" si="222"/>
        <v>3696143.49</v>
      </c>
      <c r="K5759" s="52">
        <v>0</v>
      </c>
      <c r="L5759" s="52">
        <v>100</v>
      </c>
      <c r="M5759" s="51">
        <v>1</v>
      </c>
      <c r="N5759" s="40" t="s">
        <v>13737</v>
      </c>
      <c r="O5759" s="37" t="s">
        <v>13738</v>
      </c>
      <c r="P5759" s="36">
        <v>217</v>
      </c>
      <c r="Q5759" s="37" t="s">
        <v>9584</v>
      </c>
    </row>
    <row r="5760" spans="1:17" ht="15" customHeight="1">
      <c r="A5760" s="35" t="s">
        <v>1141</v>
      </c>
      <c r="B5760" s="51" t="s">
        <v>10602</v>
      </c>
      <c r="C5760" s="37" t="s">
        <v>9240</v>
      </c>
      <c r="D5760" s="37" t="s">
        <v>11042</v>
      </c>
      <c r="E5760" s="35" t="s">
        <v>1141</v>
      </c>
      <c r="F5760" s="37" t="s">
        <v>13739</v>
      </c>
      <c r="G5760" s="36" t="s">
        <v>9253</v>
      </c>
      <c r="H5760" s="42">
        <v>3719960.01</v>
      </c>
      <c r="I5760" s="39"/>
      <c r="J5760" s="42">
        <f t="shared" si="222"/>
        <v>3719960.01</v>
      </c>
      <c r="K5760" s="52">
        <v>0</v>
      </c>
      <c r="L5760" s="52">
        <v>100</v>
      </c>
      <c r="M5760" s="51">
        <v>1</v>
      </c>
      <c r="N5760" s="40" t="s">
        <v>11213</v>
      </c>
      <c r="O5760" s="37" t="s">
        <v>13740</v>
      </c>
      <c r="P5760" s="36">
        <v>217</v>
      </c>
      <c r="Q5760" s="37" t="s">
        <v>9584</v>
      </c>
    </row>
    <row r="5761" spans="1:17" ht="15" customHeight="1">
      <c r="A5761" s="35">
        <v>513702</v>
      </c>
      <c r="B5761" s="51" t="s">
        <v>10602</v>
      </c>
      <c r="C5761" s="37" t="s">
        <v>9240</v>
      </c>
      <c r="D5761" s="37" t="s">
        <v>9241</v>
      </c>
      <c r="E5761" s="35">
        <v>513702</v>
      </c>
      <c r="F5761" s="37" t="s">
        <v>13741</v>
      </c>
      <c r="G5761" s="36" t="s">
        <v>9253</v>
      </c>
      <c r="H5761" s="42">
        <v>38787348.600000001</v>
      </c>
      <c r="I5761" s="39"/>
      <c r="J5761" s="42">
        <f t="shared" si="222"/>
        <v>38787348.600000001</v>
      </c>
      <c r="K5761" s="52">
        <v>0</v>
      </c>
      <c r="L5761" s="52">
        <v>100</v>
      </c>
      <c r="M5761" s="51">
        <v>1</v>
      </c>
      <c r="N5761" s="40" t="s">
        <v>13742</v>
      </c>
      <c r="O5761" s="37" t="s">
        <v>13743</v>
      </c>
      <c r="P5761" s="36">
        <v>203</v>
      </c>
      <c r="Q5761" s="37" t="s">
        <v>9385</v>
      </c>
    </row>
    <row r="5762" spans="1:17" ht="15" customHeight="1">
      <c r="A5762" s="35">
        <v>768902</v>
      </c>
      <c r="B5762" s="51" t="s">
        <v>10602</v>
      </c>
      <c r="C5762" s="37" t="s">
        <v>9240</v>
      </c>
      <c r="D5762" s="37" t="s">
        <v>9300</v>
      </c>
      <c r="E5762" s="35">
        <v>768902</v>
      </c>
      <c r="F5762" s="37" t="s">
        <v>13744</v>
      </c>
      <c r="G5762" s="36" t="s">
        <v>9253</v>
      </c>
      <c r="H5762" s="42">
        <v>3457723.23</v>
      </c>
      <c r="I5762" s="39"/>
      <c r="J5762" s="42">
        <f t="shared" si="222"/>
        <v>3457723.23</v>
      </c>
      <c r="K5762" s="52">
        <v>0</v>
      </c>
      <c r="L5762" s="52">
        <v>100</v>
      </c>
      <c r="M5762" s="51">
        <v>1</v>
      </c>
      <c r="N5762" s="40" t="s">
        <v>11213</v>
      </c>
      <c r="O5762" s="37" t="s">
        <v>11020</v>
      </c>
      <c r="P5762" s="36">
        <v>205</v>
      </c>
      <c r="Q5762" s="37" t="s">
        <v>9302</v>
      </c>
    </row>
    <row r="5763" spans="1:17" ht="15" customHeight="1">
      <c r="A5763" s="35">
        <v>879114</v>
      </c>
      <c r="B5763" s="51" t="s">
        <v>10602</v>
      </c>
      <c r="C5763" s="37" t="s">
        <v>9331</v>
      </c>
      <c r="D5763" s="37" t="s">
        <v>9332</v>
      </c>
      <c r="E5763" s="35">
        <v>879114</v>
      </c>
      <c r="F5763" s="37" t="s">
        <v>13745</v>
      </c>
      <c r="G5763" s="36" t="s">
        <v>9253</v>
      </c>
      <c r="H5763" s="42">
        <v>2514876.39</v>
      </c>
      <c r="I5763" s="39"/>
      <c r="J5763" s="42">
        <f t="shared" si="222"/>
        <v>2514876.39</v>
      </c>
      <c r="K5763" s="52">
        <v>0</v>
      </c>
      <c r="L5763" s="52">
        <v>100</v>
      </c>
      <c r="M5763" s="51">
        <v>1</v>
      </c>
      <c r="N5763" s="40" t="s">
        <v>13746</v>
      </c>
      <c r="O5763" s="37" t="s">
        <v>13747</v>
      </c>
      <c r="P5763" s="36">
        <v>745</v>
      </c>
      <c r="Q5763" s="37" t="s">
        <v>9850</v>
      </c>
    </row>
    <row r="5764" spans="1:17" ht="15" customHeight="1">
      <c r="A5764" s="35">
        <v>908875</v>
      </c>
      <c r="B5764" s="51" t="s">
        <v>10602</v>
      </c>
      <c r="C5764" s="37" t="s">
        <v>9251</v>
      </c>
      <c r="D5764" s="37" t="s">
        <v>9314</v>
      </c>
      <c r="E5764" s="35">
        <v>908875</v>
      </c>
      <c r="F5764" s="37" t="s">
        <v>13748</v>
      </c>
      <c r="G5764" s="36" t="s">
        <v>9253</v>
      </c>
      <c r="H5764" s="42">
        <v>502690.5</v>
      </c>
      <c r="I5764" s="39"/>
      <c r="J5764" s="42">
        <f t="shared" si="222"/>
        <v>502690.5</v>
      </c>
      <c r="K5764" s="52">
        <v>0</v>
      </c>
      <c r="L5764" s="52">
        <v>100</v>
      </c>
      <c r="M5764" s="51">
        <v>1</v>
      </c>
      <c r="N5764" s="40" t="s">
        <v>9254</v>
      </c>
      <c r="O5764" s="37" t="s">
        <v>9255</v>
      </c>
      <c r="P5764" s="36">
        <v>706</v>
      </c>
      <c r="Q5764" s="37" t="s">
        <v>9256</v>
      </c>
    </row>
    <row r="5765" spans="1:17" ht="15" customHeight="1">
      <c r="A5765" s="35">
        <v>784108</v>
      </c>
      <c r="B5765" s="51" t="s">
        <v>10602</v>
      </c>
      <c r="C5765" s="37" t="s">
        <v>9240</v>
      </c>
      <c r="D5765" s="37" t="s">
        <v>9263</v>
      </c>
      <c r="E5765" s="35">
        <v>784108</v>
      </c>
      <c r="F5765" s="37" t="s">
        <v>13749</v>
      </c>
      <c r="G5765" s="36" t="s">
        <v>9253</v>
      </c>
      <c r="H5765" s="42">
        <v>4640918.49</v>
      </c>
      <c r="I5765" s="39"/>
      <c r="J5765" s="42">
        <f t="shared" ref="J5765:J5828" si="223">H5765</f>
        <v>4640918.49</v>
      </c>
      <c r="K5765" s="52">
        <v>0</v>
      </c>
      <c r="L5765" s="52">
        <v>100</v>
      </c>
      <c r="M5765" s="51">
        <v>1</v>
      </c>
      <c r="N5765" s="40" t="s">
        <v>11213</v>
      </c>
      <c r="O5765" s="37" t="s">
        <v>11020</v>
      </c>
      <c r="P5765" s="36">
        <v>207</v>
      </c>
      <c r="Q5765" s="37" t="s">
        <v>9266</v>
      </c>
    </row>
    <row r="5766" spans="1:17" ht="15" customHeight="1">
      <c r="A5766" s="35">
        <v>613103</v>
      </c>
      <c r="B5766" s="51" t="s">
        <v>10602</v>
      </c>
      <c r="C5766" s="37" t="s">
        <v>9240</v>
      </c>
      <c r="D5766" s="37" t="s">
        <v>9260</v>
      </c>
      <c r="E5766" s="35">
        <v>613103</v>
      </c>
      <c r="F5766" s="37" t="s">
        <v>13750</v>
      </c>
      <c r="G5766" s="36" t="s">
        <v>9253</v>
      </c>
      <c r="H5766" s="42">
        <v>2350193.04</v>
      </c>
      <c r="I5766" s="39"/>
      <c r="J5766" s="42">
        <f t="shared" si="223"/>
        <v>2350193.04</v>
      </c>
      <c r="K5766" s="52">
        <v>0</v>
      </c>
      <c r="L5766" s="52">
        <v>100</v>
      </c>
      <c r="M5766" s="51">
        <v>1</v>
      </c>
      <c r="N5766" s="40" t="s">
        <v>11213</v>
      </c>
      <c r="O5766" s="37" t="s">
        <v>11020</v>
      </c>
      <c r="P5766" s="36">
        <v>215</v>
      </c>
      <c r="Q5766" s="37" t="s">
        <v>9262</v>
      </c>
    </row>
    <row r="5767" spans="1:17" ht="15" customHeight="1">
      <c r="A5767" s="35">
        <v>584603</v>
      </c>
      <c r="B5767" s="51" t="s">
        <v>10602</v>
      </c>
      <c r="C5767" s="37" t="s">
        <v>9240</v>
      </c>
      <c r="D5767" s="37" t="s">
        <v>9260</v>
      </c>
      <c r="E5767" s="35">
        <v>584603</v>
      </c>
      <c r="F5767" s="37" t="s">
        <v>2386</v>
      </c>
      <c r="G5767" s="36" t="s">
        <v>9253</v>
      </c>
      <c r="H5767" s="42">
        <v>5486119.4699999997</v>
      </c>
      <c r="I5767" s="39"/>
      <c r="J5767" s="42">
        <f t="shared" si="223"/>
        <v>5486119.4699999997</v>
      </c>
      <c r="K5767" s="52">
        <v>0</v>
      </c>
      <c r="L5767" s="52">
        <v>100</v>
      </c>
      <c r="M5767" s="51">
        <v>1</v>
      </c>
      <c r="N5767" s="40" t="s">
        <v>13751</v>
      </c>
      <c r="O5767" s="37" t="s">
        <v>13752</v>
      </c>
      <c r="P5767" s="36">
        <v>215</v>
      </c>
      <c r="Q5767" s="37" t="s">
        <v>9262</v>
      </c>
    </row>
    <row r="5768" spans="1:17" ht="15" customHeight="1">
      <c r="A5768" s="35" t="s">
        <v>13753</v>
      </c>
      <c r="B5768" s="51" t="s">
        <v>10602</v>
      </c>
      <c r="C5768" s="37" t="s">
        <v>9240</v>
      </c>
      <c r="D5768" s="37" t="s">
        <v>11042</v>
      </c>
      <c r="E5768" s="35" t="s">
        <v>13753</v>
      </c>
      <c r="F5768" s="37" t="s">
        <v>13754</v>
      </c>
      <c r="G5768" s="36" t="s">
        <v>9253</v>
      </c>
      <c r="H5768" s="42">
        <v>4311866.5199999996</v>
      </c>
      <c r="I5768" s="39"/>
      <c r="J5768" s="42">
        <f t="shared" si="223"/>
        <v>4311866.5199999996</v>
      </c>
      <c r="K5768" s="52">
        <v>0</v>
      </c>
      <c r="L5768" s="52">
        <v>100</v>
      </c>
      <c r="M5768" s="51">
        <v>1</v>
      </c>
      <c r="N5768" s="40" t="s">
        <v>11213</v>
      </c>
      <c r="O5768" s="37" t="s">
        <v>11020</v>
      </c>
      <c r="P5768" s="36">
        <v>217</v>
      </c>
      <c r="Q5768" s="37" t="s">
        <v>9584</v>
      </c>
    </row>
    <row r="5769" spans="1:17" ht="15" customHeight="1">
      <c r="A5769" s="35">
        <v>814612</v>
      </c>
      <c r="B5769" s="51" t="s">
        <v>10602</v>
      </c>
      <c r="C5769" s="37" t="s">
        <v>9240</v>
      </c>
      <c r="D5769" s="37" t="s">
        <v>9263</v>
      </c>
      <c r="E5769" s="35">
        <v>814612</v>
      </c>
      <c r="F5769" s="37" t="s">
        <v>13755</v>
      </c>
      <c r="G5769" s="36" t="s">
        <v>9253</v>
      </c>
      <c r="H5769" s="42">
        <v>6195546.6299999999</v>
      </c>
      <c r="I5769" s="39"/>
      <c r="J5769" s="42">
        <f t="shared" si="223"/>
        <v>6195546.6299999999</v>
      </c>
      <c r="K5769" s="52">
        <v>0</v>
      </c>
      <c r="L5769" s="52">
        <v>100</v>
      </c>
      <c r="M5769" s="51">
        <v>1</v>
      </c>
      <c r="N5769" s="40" t="s">
        <v>13756</v>
      </c>
      <c r="O5769" s="37" t="s">
        <v>13757</v>
      </c>
      <c r="P5769" s="36">
        <v>207</v>
      </c>
      <c r="Q5769" s="37" t="s">
        <v>9266</v>
      </c>
    </row>
    <row r="5770" spans="1:17" ht="15" customHeight="1">
      <c r="A5770" s="35" t="s">
        <v>13758</v>
      </c>
      <c r="B5770" s="51" t="s">
        <v>10602</v>
      </c>
      <c r="C5770" s="37" t="s">
        <v>9240</v>
      </c>
      <c r="D5770" s="37" t="s">
        <v>11042</v>
      </c>
      <c r="E5770" s="35" t="s">
        <v>13758</v>
      </c>
      <c r="F5770" s="37" t="s">
        <v>13759</v>
      </c>
      <c r="G5770" s="36" t="s">
        <v>9253</v>
      </c>
      <c r="H5770" s="42">
        <v>3406057.2</v>
      </c>
      <c r="I5770" s="39"/>
      <c r="J5770" s="42">
        <f t="shared" si="223"/>
        <v>3406057.2</v>
      </c>
      <c r="K5770" s="52">
        <v>0</v>
      </c>
      <c r="L5770" s="52">
        <v>100</v>
      </c>
      <c r="M5770" s="51">
        <v>1</v>
      </c>
      <c r="N5770" s="40" t="s">
        <v>11213</v>
      </c>
      <c r="O5770" s="37" t="s">
        <v>11020</v>
      </c>
      <c r="P5770" s="36">
        <v>217</v>
      </c>
      <c r="Q5770" s="37" t="s">
        <v>9584</v>
      </c>
    </row>
    <row r="5771" spans="1:17" ht="15" customHeight="1">
      <c r="A5771" s="35">
        <v>275601</v>
      </c>
      <c r="B5771" s="51" t="s">
        <v>10602</v>
      </c>
      <c r="C5771" s="37" t="s">
        <v>9240</v>
      </c>
      <c r="D5771" s="37" t="s">
        <v>9383</v>
      </c>
      <c r="E5771" s="35">
        <v>275601</v>
      </c>
      <c r="F5771" s="37" t="s">
        <v>3727</v>
      </c>
      <c r="G5771" s="36" t="s">
        <v>9253</v>
      </c>
      <c r="H5771" s="42">
        <v>10387863.720000001</v>
      </c>
      <c r="I5771" s="39"/>
      <c r="J5771" s="42">
        <f t="shared" si="223"/>
        <v>10387863.720000001</v>
      </c>
      <c r="K5771" s="52">
        <v>0</v>
      </c>
      <c r="L5771" s="52">
        <v>100</v>
      </c>
      <c r="M5771" s="51">
        <v>1</v>
      </c>
      <c r="N5771" s="40" t="s">
        <v>11213</v>
      </c>
      <c r="O5771" s="37" t="s">
        <v>13760</v>
      </c>
      <c r="P5771" s="36">
        <v>237</v>
      </c>
      <c r="Q5771" s="37" t="s">
        <v>9384</v>
      </c>
    </row>
    <row r="5772" spans="1:17" ht="15" customHeight="1">
      <c r="A5772" s="35">
        <v>631011</v>
      </c>
      <c r="B5772" s="51" t="s">
        <v>10602</v>
      </c>
      <c r="C5772" s="37" t="s">
        <v>9240</v>
      </c>
      <c r="D5772" s="37" t="s">
        <v>9247</v>
      </c>
      <c r="E5772" s="35">
        <v>631011</v>
      </c>
      <c r="F5772" s="37" t="s">
        <v>2428</v>
      </c>
      <c r="G5772" s="36" t="s">
        <v>9253</v>
      </c>
      <c r="H5772" s="42">
        <v>2811013.92</v>
      </c>
      <c r="I5772" s="39"/>
      <c r="J5772" s="42">
        <f t="shared" si="223"/>
        <v>2811013.92</v>
      </c>
      <c r="K5772" s="52">
        <v>0</v>
      </c>
      <c r="L5772" s="52">
        <v>100</v>
      </c>
      <c r="M5772" s="51">
        <v>1</v>
      </c>
      <c r="N5772" s="40" t="s">
        <v>11213</v>
      </c>
      <c r="O5772" s="37" t="s">
        <v>11020</v>
      </c>
      <c r="P5772" s="36">
        <v>204</v>
      </c>
      <c r="Q5772" s="37" t="s">
        <v>9248</v>
      </c>
    </row>
    <row r="5773" spans="1:17" ht="15" customHeight="1">
      <c r="A5773" s="35">
        <v>906269</v>
      </c>
      <c r="B5773" s="51" t="s">
        <v>10602</v>
      </c>
      <c r="C5773" s="37" t="s">
        <v>9251</v>
      </c>
      <c r="D5773" s="37" t="s">
        <v>9257</v>
      </c>
      <c r="E5773" s="35">
        <v>906269</v>
      </c>
      <c r="F5773" s="37" t="s">
        <v>13761</v>
      </c>
      <c r="G5773" s="36" t="s">
        <v>9253</v>
      </c>
      <c r="H5773" s="42">
        <v>137802.6</v>
      </c>
      <c r="I5773" s="39"/>
      <c r="J5773" s="42">
        <f t="shared" si="223"/>
        <v>137802.6</v>
      </c>
      <c r="K5773" s="52">
        <v>0</v>
      </c>
      <c r="L5773" s="52">
        <v>100</v>
      </c>
      <c r="M5773" s="51">
        <v>1</v>
      </c>
      <c r="N5773" s="40" t="s">
        <v>9254</v>
      </c>
      <c r="O5773" s="37" t="s">
        <v>13762</v>
      </c>
      <c r="P5773" s="36">
        <v>706</v>
      </c>
      <c r="Q5773" s="37" t="s">
        <v>9256</v>
      </c>
    </row>
    <row r="5774" spans="1:17" ht="15" customHeight="1">
      <c r="A5774" s="35">
        <v>542102</v>
      </c>
      <c r="B5774" s="51" t="s">
        <v>10602</v>
      </c>
      <c r="C5774" s="37" t="s">
        <v>9240</v>
      </c>
      <c r="D5774" s="37" t="s">
        <v>9247</v>
      </c>
      <c r="E5774" s="35" t="s">
        <v>13763</v>
      </c>
      <c r="F5774" s="37" t="s">
        <v>13764</v>
      </c>
      <c r="G5774" s="36" t="s">
        <v>9253</v>
      </c>
      <c r="H5774" s="42">
        <v>3373409.52</v>
      </c>
      <c r="I5774" s="39"/>
      <c r="J5774" s="42">
        <f t="shared" si="223"/>
        <v>3373409.52</v>
      </c>
      <c r="K5774" s="52">
        <v>0</v>
      </c>
      <c r="L5774" s="52">
        <v>100</v>
      </c>
      <c r="M5774" s="51">
        <v>1</v>
      </c>
      <c r="N5774" s="40" t="s">
        <v>13765</v>
      </c>
      <c r="O5774" s="37" t="s">
        <v>13766</v>
      </c>
      <c r="P5774" s="36">
        <v>204</v>
      </c>
      <c r="Q5774" s="37" t="s">
        <v>9248</v>
      </c>
    </row>
    <row r="5775" spans="1:17" ht="15" customHeight="1">
      <c r="A5775" s="35">
        <v>605112</v>
      </c>
      <c r="B5775" s="51" t="s">
        <v>10602</v>
      </c>
      <c r="C5775" s="37" t="s">
        <v>9240</v>
      </c>
      <c r="D5775" s="37" t="s">
        <v>9260</v>
      </c>
      <c r="E5775" s="35">
        <v>605112</v>
      </c>
      <c r="F5775" s="37" t="s">
        <v>13767</v>
      </c>
      <c r="G5775" s="36" t="s">
        <v>9253</v>
      </c>
      <c r="H5775" s="42">
        <v>7231779.3600000003</v>
      </c>
      <c r="I5775" s="39"/>
      <c r="J5775" s="42">
        <f t="shared" si="223"/>
        <v>7231779.3600000003</v>
      </c>
      <c r="K5775" s="52">
        <v>0</v>
      </c>
      <c r="L5775" s="52">
        <v>100</v>
      </c>
      <c r="M5775" s="51">
        <v>1</v>
      </c>
      <c r="N5775" s="40" t="s">
        <v>13668</v>
      </c>
      <c r="O5775" s="37" t="s">
        <v>13768</v>
      </c>
      <c r="P5775" s="36">
        <v>215</v>
      </c>
      <c r="Q5775" s="37" t="s">
        <v>9262</v>
      </c>
    </row>
    <row r="5776" spans="1:17" ht="15" customHeight="1">
      <c r="A5776" s="35">
        <v>644301</v>
      </c>
      <c r="B5776" s="51" t="s">
        <v>10602</v>
      </c>
      <c r="C5776" s="37" t="s">
        <v>9240</v>
      </c>
      <c r="D5776" s="37" t="s">
        <v>9260</v>
      </c>
      <c r="E5776" s="35">
        <v>644301</v>
      </c>
      <c r="F5776" s="37" t="s">
        <v>13769</v>
      </c>
      <c r="G5776" s="36" t="s">
        <v>9253</v>
      </c>
      <c r="H5776" s="42">
        <v>8135791.5600000005</v>
      </c>
      <c r="I5776" s="39"/>
      <c r="J5776" s="42">
        <f t="shared" si="223"/>
        <v>8135791.5600000005</v>
      </c>
      <c r="K5776" s="52">
        <v>0</v>
      </c>
      <c r="L5776" s="52">
        <v>100</v>
      </c>
      <c r="M5776" s="51">
        <v>1</v>
      </c>
      <c r="N5776" s="40" t="s">
        <v>13668</v>
      </c>
      <c r="O5776" s="37" t="s">
        <v>13770</v>
      </c>
      <c r="P5776" s="36">
        <v>215</v>
      </c>
      <c r="Q5776" s="37" t="s">
        <v>9262</v>
      </c>
    </row>
    <row r="5777" spans="1:17" ht="15" customHeight="1">
      <c r="A5777" s="35">
        <v>429501</v>
      </c>
      <c r="B5777" s="51" t="s">
        <v>10602</v>
      </c>
      <c r="C5777" s="37" t="s">
        <v>9343</v>
      </c>
      <c r="D5777" s="37" t="s">
        <v>9427</v>
      </c>
      <c r="E5777" s="35">
        <v>429501</v>
      </c>
      <c r="F5777" s="37" t="s">
        <v>13771</v>
      </c>
      <c r="G5777" s="36" t="s">
        <v>9253</v>
      </c>
      <c r="H5777" s="42">
        <v>8374666.9500000002</v>
      </c>
      <c r="I5777" s="39"/>
      <c r="J5777" s="42">
        <f t="shared" si="223"/>
        <v>8374666.9500000002</v>
      </c>
      <c r="K5777" s="52">
        <v>0</v>
      </c>
      <c r="L5777" s="52">
        <v>100</v>
      </c>
      <c r="M5777" s="51">
        <v>1</v>
      </c>
      <c r="N5777" s="40" t="s">
        <v>11766</v>
      </c>
      <c r="O5777" s="37" t="s">
        <v>13772</v>
      </c>
      <c r="P5777" s="36">
        <v>217</v>
      </c>
      <c r="Q5777" s="37" t="s">
        <v>9584</v>
      </c>
    </row>
    <row r="5778" spans="1:17" ht="15" customHeight="1">
      <c r="A5778" s="35">
        <v>544104</v>
      </c>
      <c r="B5778" s="51" t="s">
        <v>10602</v>
      </c>
      <c r="C5778" s="37" t="s">
        <v>9240</v>
      </c>
      <c r="D5778" s="37" t="s">
        <v>9241</v>
      </c>
      <c r="E5778" s="35">
        <v>544104</v>
      </c>
      <c r="F5778" s="37" t="s">
        <v>13773</v>
      </c>
      <c r="G5778" s="36" t="s">
        <v>9253</v>
      </c>
      <c r="H5778" s="42">
        <v>2440218.69</v>
      </c>
      <c r="I5778" s="39"/>
      <c r="J5778" s="42">
        <f t="shared" si="223"/>
        <v>2440218.69</v>
      </c>
      <c r="K5778" s="52">
        <v>0</v>
      </c>
      <c r="L5778" s="52">
        <v>100</v>
      </c>
      <c r="M5778" s="51">
        <v>1</v>
      </c>
      <c r="N5778" s="40" t="s">
        <v>11019</v>
      </c>
      <c r="O5778" s="37" t="s">
        <v>11020</v>
      </c>
      <c r="P5778" s="36">
        <v>203</v>
      </c>
      <c r="Q5778" s="37" t="s">
        <v>9385</v>
      </c>
    </row>
    <row r="5779" spans="1:17" ht="15" customHeight="1">
      <c r="A5779" s="35">
        <v>592003</v>
      </c>
      <c r="B5779" s="51" t="s">
        <v>10602</v>
      </c>
      <c r="C5779" s="37" t="s">
        <v>9240</v>
      </c>
      <c r="D5779" s="37" t="s">
        <v>9260</v>
      </c>
      <c r="E5779" s="35">
        <v>592003</v>
      </c>
      <c r="F5779" s="37" t="s">
        <v>13774</v>
      </c>
      <c r="G5779" s="36" t="s">
        <v>9253</v>
      </c>
      <c r="H5779" s="42">
        <v>7729827.2999999998</v>
      </c>
      <c r="I5779" s="39"/>
      <c r="J5779" s="42">
        <f t="shared" si="223"/>
        <v>7729827.2999999998</v>
      </c>
      <c r="K5779" s="52">
        <v>0</v>
      </c>
      <c r="L5779" s="52">
        <v>100</v>
      </c>
      <c r="M5779" s="51">
        <v>1</v>
      </c>
      <c r="N5779" s="40" t="s">
        <v>13775</v>
      </c>
      <c r="O5779" s="37" t="s">
        <v>13776</v>
      </c>
      <c r="P5779" s="36">
        <v>215</v>
      </c>
      <c r="Q5779" s="37" t="s">
        <v>9262</v>
      </c>
    </row>
    <row r="5780" spans="1:17" ht="15" customHeight="1">
      <c r="A5780" s="35">
        <v>908413</v>
      </c>
      <c r="B5780" s="51" t="s">
        <v>10602</v>
      </c>
      <c r="C5780" s="37" t="s">
        <v>10177</v>
      </c>
      <c r="D5780" s="37" t="s">
        <v>10178</v>
      </c>
      <c r="E5780" s="35">
        <v>908413</v>
      </c>
      <c r="F5780" s="37" t="s">
        <v>13777</v>
      </c>
      <c r="G5780" s="36" t="s">
        <v>9253</v>
      </c>
      <c r="H5780" s="42">
        <v>1559610</v>
      </c>
      <c r="I5780" s="39"/>
      <c r="J5780" s="42">
        <f t="shared" si="223"/>
        <v>1559610</v>
      </c>
      <c r="K5780" s="52">
        <v>0</v>
      </c>
      <c r="L5780" s="52">
        <v>100</v>
      </c>
      <c r="M5780" s="51">
        <v>1</v>
      </c>
      <c r="N5780" s="40" t="s">
        <v>9254</v>
      </c>
      <c r="O5780" s="37" t="s">
        <v>9255</v>
      </c>
      <c r="P5780" s="36">
        <v>747</v>
      </c>
      <c r="Q5780" s="37" t="s">
        <v>10180</v>
      </c>
    </row>
    <row r="5781" spans="1:17" ht="15" customHeight="1">
      <c r="A5781" s="35">
        <v>321401</v>
      </c>
      <c r="B5781" s="51" t="s">
        <v>10602</v>
      </c>
      <c r="C5781" s="37" t="s">
        <v>9240</v>
      </c>
      <c r="D5781" s="37" t="s">
        <v>9658</v>
      </c>
      <c r="E5781" s="35" t="s">
        <v>13778</v>
      </c>
      <c r="F5781" s="37" t="s">
        <v>13779</v>
      </c>
      <c r="G5781" s="36" t="s">
        <v>9253</v>
      </c>
      <c r="H5781" s="42">
        <v>6018303.3300000001</v>
      </c>
      <c r="I5781" s="39"/>
      <c r="J5781" s="42">
        <f t="shared" si="223"/>
        <v>6018303.3300000001</v>
      </c>
      <c r="K5781" s="52">
        <v>0</v>
      </c>
      <c r="L5781" s="52">
        <v>100</v>
      </c>
      <c r="M5781" s="51">
        <v>1</v>
      </c>
      <c r="N5781" s="40" t="s">
        <v>10939</v>
      </c>
      <c r="O5781" s="37" t="s">
        <v>10940</v>
      </c>
      <c r="P5781" s="36">
        <v>217</v>
      </c>
      <c r="Q5781" s="37" t="s">
        <v>9584</v>
      </c>
    </row>
    <row r="5782" spans="1:17" ht="15" customHeight="1">
      <c r="A5782" s="35">
        <v>321401</v>
      </c>
      <c r="B5782" s="51" t="s">
        <v>10602</v>
      </c>
      <c r="C5782" s="37" t="s">
        <v>9240</v>
      </c>
      <c r="D5782" s="37" t="s">
        <v>9658</v>
      </c>
      <c r="E5782" s="35" t="s">
        <v>13780</v>
      </c>
      <c r="F5782" s="37" t="s">
        <v>13781</v>
      </c>
      <c r="G5782" s="36" t="s">
        <v>9253</v>
      </c>
      <c r="H5782" s="42">
        <v>8071425.1799999997</v>
      </c>
      <c r="I5782" s="39"/>
      <c r="J5782" s="42">
        <f t="shared" si="223"/>
        <v>8071425.1799999997</v>
      </c>
      <c r="K5782" s="52">
        <v>0</v>
      </c>
      <c r="L5782" s="52">
        <v>100</v>
      </c>
      <c r="M5782" s="51">
        <v>1</v>
      </c>
      <c r="N5782" s="40" t="s">
        <v>10939</v>
      </c>
      <c r="O5782" s="37" t="s">
        <v>10940</v>
      </c>
      <c r="P5782" s="36">
        <v>217</v>
      </c>
      <c r="Q5782" s="37" t="s">
        <v>9584</v>
      </c>
    </row>
    <row r="5783" spans="1:17" ht="15" customHeight="1">
      <c r="A5783" s="35">
        <v>378101</v>
      </c>
      <c r="B5783" s="51" t="s">
        <v>10602</v>
      </c>
      <c r="C5783" s="37" t="s">
        <v>9343</v>
      </c>
      <c r="D5783" s="37" t="s">
        <v>9867</v>
      </c>
      <c r="E5783" s="35">
        <v>378101</v>
      </c>
      <c r="F5783" s="37" t="s">
        <v>13782</v>
      </c>
      <c r="G5783" s="36" t="s">
        <v>9253</v>
      </c>
      <c r="H5783" s="42">
        <v>2070735.03</v>
      </c>
      <c r="I5783" s="39"/>
      <c r="J5783" s="42">
        <f t="shared" si="223"/>
        <v>2070735.03</v>
      </c>
      <c r="K5783" s="52">
        <v>0</v>
      </c>
      <c r="L5783" s="52">
        <v>100</v>
      </c>
      <c r="M5783" s="51">
        <v>1</v>
      </c>
      <c r="N5783" s="40" t="s">
        <v>13737</v>
      </c>
      <c r="O5783" s="37" t="s">
        <v>13783</v>
      </c>
      <c r="P5783" s="36">
        <v>302</v>
      </c>
      <c r="Q5783" s="37" t="s">
        <v>9918</v>
      </c>
    </row>
    <row r="5784" spans="1:17" ht="15" customHeight="1">
      <c r="A5784" s="35">
        <v>510302</v>
      </c>
      <c r="B5784" s="51" t="s">
        <v>10602</v>
      </c>
      <c r="C5784" s="37" t="s">
        <v>9240</v>
      </c>
      <c r="D5784" s="37" t="s">
        <v>9329</v>
      </c>
      <c r="E5784" s="35">
        <v>510302</v>
      </c>
      <c r="F5784" s="37" t="s">
        <v>13784</v>
      </c>
      <c r="G5784" s="36" t="s">
        <v>9253</v>
      </c>
      <c r="H5784" s="42">
        <v>11013630.029999999</v>
      </c>
      <c r="I5784" s="39"/>
      <c r="J5784" s="42">
        <f t="shared" si="223"/>
        <v>11013630.029999999</v>
      </c>
      <c r="K5784" s="52">
        <v>0</v>
      </c>
      <c r="L5784" s="52">
        <v>100</v>
      </c>
      <c r="M5784" s="51">
        <v>1</v>
      </c>
      <c r="N5784" s="40" t="s">
        <v>13785</v>
      </c>
      <c r="O5784" s="37" t="s">
        <v>13786</v>
      </c>
      <c r="P5784" s="36">
        <v>201</v>
      </c>
      <c r="Q5784" s="37" t="s">
        <v>9454</v>
      </c>
    </row>
    <row r="5785" spans="1:17" ht="15" customHeight="1">
      <c r="A5785" s="35">
        <v>494005</v>
      </c>
      <c r="B5785" s="51" t="s">
        <v>10602</v>
      </c>
      <c r="C5785" s="37" t="s">
        <v>9240</v>
      </c>
      <c r="D5785" s="37" t="s">
        <v>9241</v>
      </c>
      <c r="E5785" s="35" t="s">
        <v>13787</v>
      </c>
      <c r="F5785" s="37" t="s">
        <v>13788</v>
      </c>
      <c r="G5785" s="36" t="s">
        <v>9253</v>
      </c>
      <c r="H5785" s="42">
        <v>3224690.82</v>
      </c>
      <c r="I5785" s="39"/>
      <c r="J5785" s="42">
        <f t="shared" si="223"/>
        <v>3224690.82</v>
      </c>
      <c r="K5785" s="52">
        <v>0</v>
      </c>
      <c r="L5785" s="52">
        <v>100</v>
      </c>
      <c r="M5785" s="51">
        <v>1</v>
      </c>
      <c r="N5785" s="40" t="s">
        <v>10939</v>
      </c>
      <c r="O5785" s="37" t="s">
        <v>10940</v>
      </c>
      <c r="P5785" s="36">
        <v>203</v>
      </c>
      <c r="Q5785" s="37" t="s">
        <v>9385</v>
      </c>
    </row>
    <row r="5786" spans="1:17" ht="15" customHeight="1">
      <c r="A5786" s="35">
        <v>222109</v>
      </c>
      <c r="B5786" s="51" t="s">
        <v>10602</v>
      </c>
      <c r="C5786" s="37" t="s">
        <v>9343</v>
      </c>
      <c r="D5786" s="37" t="s">
        <v>9311</v>
      </c>
      <c r="E5786" s="35">
        <v>222109</v>
      </c>
      <c r="F5786" s="37" t="s">
        <v>13789</v>
      </c>
      <c r="G5786" s="36" t="s">
        <v>9253</v>
      </c>
      <c r="H5786" s="42">
        <v>1934814.96</v>
      </c>
      <c r="I5786" s="39"/>
      <c r="J5786" s="42">
        <f t="shared" si="223"/>
        <v>1934814.96</v>
      </c>
      <c r="K5786" s="52">
        <v>0</v>
      </c>
      <c r="L5786" s="52">
        <v>100</v>
      </c>
      <c r="M5786" s="51">
        <v>1</v>
      </c>
      <c r="N5786" s="40" t="s">
        <v>10636</v>
      </c>
      <c r="O5786" s="37" t="s">
        <v>13790</v>
      </c>
      <c r="P5786" s="36">
        <v>209</v>
      </c>
      <c r="Q5786" s="37" t="s">
        <v>9312</v>
      </c>
    </row>
    <row r="5787" spans="1:17" ht="15" customHeight="1">
      <c r="A5787" s="35">
        <v>962601</v>
      </c>
      <c r="B5787" s="51" t="s">
        <v>10602</v>
      </c>
      <c r="C5787" s="37" t="s">
        <v>9343</v>
      </c>
      <c r="D5787" s="37" t="s">
        <v>9993</v>
      </c>
      <c r="E5787" s="35">
        <v>962601</v>
      </c>
      <c r="F5787" s="37" t="s">
        <v>13791</v>
      </c>
      <c r="G5787" s="36" t="s">
        <v>9253</v>
      </c>
      <c r="H5787" s="42">
        <v>3602661.66</v>
      </c>
      <c r="I5787" s="39"/>
      <c r="J5787" s="42">
        <f t="shared" si="223"/>
        <v>3602661.66</v>
      </c>
      <c r="K5787" s="52">
        <v>0</v>
      </c>
      <c r="L5787" s="52">
        <v>100</v>
      </c>
      <c r="M5787" s="51">
        <v>1</v>
      </c>
      <c r="N5787" s="40" t="s">
        <v>13792</v>
      </c>
      <c r="O5787" s="37" t="s">
        <v>13793</v>
      </c>
      <c r="P5787" s="36">
        <v>217</v>
      </c>
      <c r="Q5787" s="37" t="s">
        <v>9584</v>
      </c>
    </row>
    <row r="5788" spans="1:17" ht="15" customHeight="1">
      <c r="A5788" s="35">
        <v>578304</v>
      </c>
      <c r="B5788" s="51" t="s">
        <v>10602</v>
      </c>
      <c r="C5788" s="37" t="s">
        <v>9240</v>
      </c>
      <c r="D5788" s="37" t="s">
        <v>9260</v>
      </c>
      <c r="E5788" s="35">
        <v>578304</v>
      </c>
      <c r="F5788" s="37" t="s">
        <v>13794</v>
      </c>
      <c r="G5788" s="36" t="s">
        <v>9253</v>
      </c>
      <c r="H5788" s="42">
        <v>8287500.7800000003</v>
      </c>
      <c r="I5788" s="39"/>
      <c r="J5788" s="42">
        <f t="shared" si="223"/>
        <v>8287500.7800000003</v>
      </c>
      <c r="K5788" s="52">
        <v>0</v>
      </c>
      <c r="L5788" s="52">
        <v>100</v>
      </c>
      <c r="M5788" s="51">
        <v>1</v>
      </c>
      <c r="N5788" s="40" t="s">
        <v>13795</v>
      </c>
      <c r="O5788" s="37" t="s">
        <v>13796</v>
      </c>
      <c r="P5788" s="36">
        <v>215</v>
      </c>
      <c r="Q5788" s="37" t="s">
        <v>9262</v>
      </c>
    </row>
    <row r="5789" spans="1:17" ht="15" customHeight="1">
      <c r="A5789" s="35">
        <v>890227</v>
      </c>
      <c r="B5789" s="51" t="s">
        <v>10602</v>
      </c>
      <c r="C5789" s="37" t="s">
        <v>9928</v>
      </c>
      <c r="D5789" s="37" t="s">
        <v>11364</v>
      </c>
      <c r="E5789" s="35">
        <v>890227</v>
      </c>
      <c r="F5789" s="37" t="s">
        <v>13797</v>
      </c>
      <c r="G5789" s="36" t="s">
        <v>9253</v>
      </c>
      <c r="H5789" s="42">
        <v>143226.72</v>
      </c>
      <c r="I5789" s="39"/>
      <c r="J5789" s="42">
        <f t="shared" si="223"/>
        <v>143226.72</v>
      </c>
      <c r="K5789" s="52">
        <v>0</v>
      </c>
      <c r="L5789" s="52">
        <v>100</v>
      </c>
      <c r="M5789" s="51">
        <v>1</v>
      </c>
      <c r="N5789" s="40" t="s">
        <v>9323</v>
      </c>
      <c r="O5789" s="37" t="s">
        <v>9255</v>
      </c>
      <c r="P5789" s="36">
        <v>301</v>
      </c>
      <c r="Q5789" s="37" t="s">
        <v>10017</v>
      </c>
    </row>
    <row r="5790" spans="1:17" ht="15" customHeight="1">
      <c r="A5790" s="35">
        <v>340911</v>
      </c>
      <c r="B5790" s="51" t="s">
        <v>10602</v>
      </c>
      <c r="C5790" s="37" t="s">
        <v>9240</v>
      </c>
      <c r="D5790" s="37" t="s">
        <v>9329</v>
      </c>
      <c r="E5790" s="35">
        <v>340911</v>
      </c>
      <c r="F5790" s="37" t="s">
        <v>13798</v>
      </c>
      <c r="G5790" s="36" t="s">
        <v>9253</v>
      </c>
      <c r="H5790" s="42">
        <v>14432079.782834999</v>
      </c>
      <c r="I5790" s="39"/>
      <c r="J5790" s="42">
        <f t="shared" si="223"/>
        <v>14432079.782834999</v>
      </c>
      <c r="K5790" s="52">
        <v>0</v>
      </c>
      <c r="L5790" s="52">
        <v>100</v>
      </c>
      <c r="M5790" s="51">
        <v>1</v>
      </c>
      <c r="N5790" s="40" t="s">
        <v>9684</v>
      </c>
      <c r="O5790" s="37" t="s">
        <v>9844</v>
      </c>
      <c r="P5790" s="36">
        <v>201</v>
      </c>
      <c r="Q5790" s="37" t="s">
        <v>9454</v>
      </c>
    </row>
    <row r="5791" spans="1:17" ht="15" customHeight="1">
      <c r="A5791" s="35" t="s">
        <v>13799</v>
      </c>
      <c r="B5791" s="51" t="s">
        <v>10602</v>
      </c>
      <c r="C5791" s="37" t="s">
        <v>9240</v>
      </c>
      <c r="D5791" s="37" t="s">
        <v>11042</v>
      </c>
      <c r="E5791" s="35" t="s">
        <v>13799</v>
      </c>
      <c r="F5791" s="37" t="s">
        <v>13800</v>
      </c>
      <c r="G5791" s="36" t="s">
        <v>9253</v>
      </c>
      <c r="H5791" s="42">
        <v>4712215.95</v>
      </c>
      <c r="I5791" s="39"/>
      <c r="J5791" s="42">
        <f t="shared" si="223"/>
        <v>4712215.95</v>
      </c>
      <c r="K5791" s="52">
        <v>0</v>
      </c>
      <c r="L5791" s="52">
        <v>100</v>
      </c>
      <c r="M5791" s="51">
        <v>1</v>
      </c>
      <c r="N5791" s="40" t="s">
        <v>13792</v>
      </c>
      <c r="O5791" s="37" t="s">
        <v>13801</v>
      </c>
      <c r="P5791" s="36">
        <v>217</v>
      </c>
      <c r="Q5791" s="37" t="s">
        <v>9584</v>
      </c>
    </row>
    <row r="5792" spans="1:17" ht="15" customHeight="1">
      <c r="A5792" s="35" t="s">
        <v>4228</v>
      </c>
      <c r="B5792" s="51" t="s">
        <v>10602</v>
      </c>
      <c r="C5792" s="37" t="s">
        <v>9343</v>
      </c>
      <c r="D5792" s="37" t="s">
        <v>10238</v>
      </c>
      <c r="E5792" s="35" t="s">
        <v>4228</v>
      </c>
      <c r="F5792" s="37" t="s">
        <v>13802</v>
      </c>
      <c r="G5792" s="36" t="s">
        <v>9253</v>
      </c>
      <c r="H5792" s="42">
        <v>1588232.88</v>
      </c>
      <c r="I5792" s="39"/>
      <c r="J5792" s="42">
        <f t="shared" si="223"/>
        <v>1588232.88</v>
      </c>
      <c r="K5792" s="52">
        <v>0</v>
      </c>
      <c r="L5792" s="52">
        <v>100</v>
      </c>
      <c r="M5792" s="51">
        <v>1</v>
      </c>
      <c r="N5792" s="40" t="s">
        <v>13803</v>
      </c>
      <c r="O5792" s="37" t="s">
        <v>13804</v>
      </c>
      <c r="P5792" s="36">
        <v>332</v>
      </c>
      <c r="Q5792" s="37" t="s">
        <v>9904</v>
      </c>
    </row>
    <row r="5793" spans="1:17" ht="15" customHeight="1">
      <c r="A5793" s="35">
        <v>468015</v>
      </c>
      <c r="B5793" s="51" t="s">
        <v>10602</v>
      </c>
      <c r="C5793" s="37" t="s">
        <v>9240</v>
      </c>
      <c r="D5793" s="37" t="s">
        <v>9658</v>
      </c>
      <c r="E5793" s="35">
        <v>468015</v>
      </c>
      <c r="F5793" s="37" t="s">
        <v>13805</v>
      </c>
      <c r="G5793" s="36" t="s">
        <v>9253</v>
      </c>
      <c r="H5793" s="42">
        <v>6193888.7400000002</v>
      </c>
      <c r="I5793" s="39"/>
      <c r="J5793" s="42">
        <f t="shared" si="223"/>
        <v>6193888.7400000002</v>
      </c>
      <c r="K5793" s="52">
        <v>0</v>
      </c>
      <c r="L5793" s="52">
        <v>100</v>
      </c>
      <c r="M5793" s="51">
        <v>1</v>
      </c>
      <c r="N5793" s="40" t="s">
        <v>11019</v>
      </c>
      <c r="O5793" s="37" t="s">
        <v>13806</v>
      </c>
      <c r="P5793" s="36">
        <v>217</v>
      </c>
      <c r="Q5793" s="37" t="s">
        <v>9584</v>
      </c>
    </row>
    <row r="5794" spans="1:17" ht="15" customHeight="1">
      <c r="A5794" s="35" t="s">
        <v>1167</v>
      </c>
      <c r="B5794" s="51" t="s">
        <v>10602</v>
      </c>
      <c r="C5794" s="37" t="s">
        <v>9240</v>
      </c>
      <c r="D5794" s="37" t="s">
        <v>11042</v>
      </c>
      <c r="E5794" s="35" t="s">
        <v>1167</v>
      </c>
      <c r="F5794" s="37" t="s">
        <v>13807</v>
      </c>
      <c r="G5794" s="36" t="s">
        <v>9253</v>
      </c>
      <c r="H5794" s="42">
        <v>5670737.2800000003</v>
      </c>
      <c r="I5794" s="39"/>
      <c r="J5794" s="42">
        <f t="shared" si="223"/>
        <v>5670737.2800000003</v>
      </c>
      <c r="K5794" s="52">
        <v>0</v>
      </c>
      <c r="L5794" s="52">
        <v>100</v>
      </c>
      <c r="M5794" s="51">
        <v>1</v>
      </c>
      <c r="N5794" s="40" t="s">
        <v>10939</v>
      </c>
      <c r="O5794" s="37" t="s">
        <v>10637</v>
      </c>
      <c r="P5794" s="36">
        <v>217</v>
      </c>
      <c r="Q5794" s="37" t="s">
        <v>9584</v>
      </c>
    </row>
    <row r="5795" spans="1:17" ht="15" customHeight="1">
      <c r="A5795" s="35">
        <v>859401</v>
      </c>
      <c r="B5795" s="51" t="s">
        <v>10602</v>
      </c>
      <c r="C5795" s="37" t="s">
        <v>9240</v>
      </c>
      <c r="D5795" s="37" t="s">
        <v>9383</v>
      </c>
      <c r="E5795" s="35">
        <v>859401</v>
      </c>
      <c r="F5795" s="37" t="s">
        <v>12102</v>
      </c>
      <c r="G5795" s="36" t="s">
        <v>9253</v>
      </c>
      <c r="H5795" s="42">
        <v>5371218.4500000002</v>
      </c>
      <c r="I5795" s="39"/>
      <c r="J5795" s="42">
        <f t="shared" si="223"/>
        <v>5371218.4500000002</v>
      </c>
      <c r="K5795" s="52">
        <v>0</v>
      </c>
      <c r="L5795" s="52">
        <v>100</v>
      </c>
      <c r="M5795" s="51">
        <v>1</v>
      </c>
      <c r="N5795" s="40" t="s">
        <v>9684</v>
      </c>
      <c r="O5795" s="37" t="s">
        <v>10655</v>
      </c>
      <c r="P5795" s="36">
        <v>237</v>
      </c>
      <c r="Q5795" s="37" t="s">
        <v>9384</v>
      </c>
    </row>
    <row r="5796" spans="1:17" ht="15" customHeight="1">
      <c r="A5796" s="35">
        <v>567404</v>
      </c>
      <c r="B5796" s="51" t="s">
        <v>10602</v>
      </c>
      <c r="C5796" s="37" t="s">
        <v>9240</v>
      </c>
      <c r="D5796" s="37" t="s">
        <v>9260</v>
      </c>
      <c r="E5796" s="35">
        <v>567404</v>
      </c>
      <c r="F5796" s="37" t="s">
        <v>13808</v>
      </c>
      <c r="G5796" s="36" t="s">
        <v>9253</v>
      </c>
      <c r="H5796" s="42">
        <v>9613838.5199999996</v>
      </c>
      <c r="I5796" s="39"/>
      <c r="J5796" s="42">
        <f t="shared" si="223"/>
        <v>9613838.5199999996</v>
      </c>
      <c r="K5796" s="52">
        <v>0</v>
      </c>
      <c r="L5796" s="52">
        <v>100</v>
      </c>
      <c r="M5796" s="51">
        <v>1</v>
      </c>
      <c r="N5796" s="40" t="s">
        <v>11246</v>
      </c>
      <c r="O5796" s="37" t="s">
        <v>13809</v>
      </c>
      <c r="P5796" s="36">
        <v>215</v>
      </c>
      <c r="Q5796" s="37" t="s">
        <v>9262</v>
      </c>
    </row>
    <row r="5797" spans="1:17" ht="15" customHeight="1">
      <c r="A5797" s="35" t="s">
        <v>13810</v>
      </c>
      <c r="B5797" s="51" t="s">
        <v>10602</v>
      </c>
      <c r="C5797" s="37" t="s">
        <v>10842</v>
      </c>
      <c r="D5797" s="37" t="s">
        <v>13811</v>
      </c>
      <c r="E5797" s="35" t="s">
        <v>13810</v>
      </c>
      <c r="F5797" s="37" t="s">
        <v>13812</v>
      </c>
      <c r="G5797" s="36" t="s">
        <v>9253</v>
      </c>
      <c r="H5797" s="42">
        <v>456300</v>
      </c>
      <c r="I5797" s="39"/>
      <c r="J5797" s="42">
        <f t="shared" si="223"/>
        <v>456300</v>
      </c>
      <c r="K5797" s="52">
        <v>0</v>
      </c>
      <c r="L5797" s="52">
        <v>100</v>
      </c>
      <c r="M5797" s="51">
        <v>1</v>
      </c>
      <c r="N5797" s="40"/>
      <c r="O5797" s="37"/>
      <c r="P5797" s="36"/>
      <c r="Q5797" s="37"/>
    </row>
    <row r="5798" spans="1:17" ht="15" customHeight="1">
      <c r="A5798" s="35" t="s">
        <v>1171</v>
      </c>
      <c r="B5798" s="51" t="s">
        <v>10602</v>
      </c>
      <c r="C5798" s="37" t="s">
        <v>9240</v>
      </c>
      <c r="D5798" s="37" t="s">
        <v>11042</v>
      </c>
      <c r="E5798" s="35" t="s">
        <v>1171</v>
      </c>
      <c r="F5798" s="37" t="s">
        <v>13813</v>
      </c>
      <c r="G5798" s="36" t="s">
        <v>9253</v>
      </c>
      <c r="H5798" s="42">
        <v>3839793.75</v>
      </c>
      <c r="I5798" s="39"/>
      <c r="J5798" s="42">
        <f t="shared" si="223"/>
        <v>3839793.75</v>
      </c>
      <c r="K5798" s="52">
        <v>0</v>
      </c>
      <c r="L5798" s="52">
        <v>100</v>
      </c>
      <c r="M5798" s="51">
        <v>1</v>
      </c>
      <c r="N5798" s="40" t="s">
        <v>13814</v>
      </c>
      <c r="O5798" s="37" t="s">
        <v>13815</v>
      </c>
      <c r="P5798" s="36">
        <v>217</v>
      </c>
      <c r="Q5798" s="37" t="s">
        <v>9584</v>
      </c>
    </row>
    <row r="5799" spans="1:17" ht="15" customHeight="1">
      <c r="A5799" s="35">
        <v>383412</v>
      </c>
      <c r="B5799" s="51" t="s">
        <v>10602</v>
      </c>
      <c r="C5799" s="37" t="s">
        <v>9240</v>
      </c>
      <c r="D5799" s="37" t="s">
        <v>9296</v>
      </c>
      <c r="E5799" s="35">
        <v>383412</v>
      </c>
      <c r="F5799" s="37" t="s">
        <v>13816</v>
      </c>
      <c r="G5799" s="36" t="s">
        <v>9253</v>
      </c>
      <c r="H5799" s="42">
        <v>31861036.350000001</v>
      </c>
      <c r="I5799" s="39"/>
      <c r="J5799" s="42">
        <f t="shared" si="223"/>
        <v>31861036.350000001</v>
      </c>
      <c r="K5799" s="52">
        <v>0</v>
      </c>
      <c r="L5799" s="52">
        <v>100</v>
      </c>
      <c r="M5799" s="51">
        <v>1</v>
      </c>
      <c r="N5799" s="40" t="s">
        <v>13817</v>
      </c>
      <c r="O5799" s="37" t="s">
        <v>13818</v>
      </c>
      <c r="P5799" s="36">
        <v>202</v>
      </c>
      <c r="Q5799" s="37" t="s">
        <v>9298</v>
      </c>
    </row>
    <row r="5800" spans="1:17" ht="15" customHeight="1">
      <c r="A5800" s="35">
        <v>530602</v>
      </c>
      <c r="B5800" s="51" t="s">
        <v>10602</v>
      </c>
      <c r="C5800" s="37" t="s">
        <v>9240</v>
      </c>
      <c r="D5800" s="37" t="s">
        <v>9658</v>
      </c>
      <c r="E5800" s="35">
        <v>530602</v>
      </c>
      <c r="F5800" s="37" t="s">
        <v>13819</v>
      </c>
      <c r="G5800" s="36" t="s">
        <v>9253</v>
      </c>
      <c r="H5800" s="42">
        <v>4135700.79</v>
      </c>
      <c r="I5800" s="39"/>
      <c r="J5800" s="42">
        <f t="shared" si="223"/>
        <v>4135700.79</v>
      </c>
      <c r="K5800" s="52">
        <v>0</v>
      </c>
      <c r="L5800" s="52">
        <v>100</v>
      </c>
      <c r="M5800" s="51">
        <v>1</v>
      </c>
      <c r="N5800" s="40" t="s">
        <v>13820</v>
      </c>
      <c r="O5800" s="37" t="s">
        <v>13821</v>
      </c>
      <c r="P5800" s="36">
        <v>203</v>
      </c>
      <c r="Q5800" s="37" t="s">
        <v>9385</v>
      </c>
    </row>
    <row r="5801" spans="1:17" ht="15" customHeight="1">
      <c r="A5801" s="35">
        <v>649804</v>
      </c>
      <c r="B5801" s="51" t="s">
        <v>10602</v>
      </c>
      <c r="C5801" s="37" t="s">
        <v>9240</v>
      </c>
      <c r="D5801" s="37" t="s">
        <v>9260</v>
      </c>
      <c r="E5801" s="35">
        <v>649804</v>
      </c>
      <c r="F5801" s="37" t="s">
        <v>13822</v>
      </c>
      <c r="G5801" s="36" t="s">
        <v>9253</v>
      </c>
      <c r="H5801" s="42">
        <v>7768285.2000000002</v>
      </c>
      <c r="I5801" s="39"/>
      <c r="J5801" s="42">
        <f t="shared" si="223"/>
        <v>7768285.2000000002</v>
      </c>
      <c r="K5801" s="52">
        <v>0</v>
      </c>
      <c r="L5801" s="52">
        <v>100</v>
      </c>
      <c r="M5801" s="51">
        <v>1</v>
      </c>
      <c r="N5801" s="40" t="s">
        <v>11246</v>
      </c>
      <c r="O5801" s="37" t="s">
        <v>10637</v>
      </c>
      <c r="P5801" s="36">
        <v>215</v>
      </c>
      <c r="Q5801" s="37" t="s">
        <v>9262</v>
      </c>
    </row>
    <row r="5802" spans="1:17" ht="15" customHeight="1">
      <c r="A5802" s="35">
        <v>589404</v>
      </c>
      <c r="B5802" s="51" t="s">
        <v>10602</v>
      </c>
      <c r="C5802" s="37" t="s">
        <v>9240</v>
      </c>
      <c r="D5802" s="37" t="s">
        <v>9260</v>
      </c>
      <c r="E5802" s="35">
        <v>589404</v>
      </c>
      <c r="F5802" s="37" t="s">
        <v>13823</v>
      </c>
      <c r="G5802" s="36" t="s">
        <v>9253</v>
      </c>
      <c r="H5802" s="42">
        <v>6001390.9800000004</v>
      </c>
      <c r="I5802" s="39"/>
      <c r="J5802" s="42">
        <f t="shared" si="223"/>
        <v>6001390.9800000004</v>
      </c>
      <c r="K5802" s="52">
        <v>0</v>
      </c>
      <c r="L5802" s="52">
        <v>100</v>
      </c>
      <c r="M5802" s="51">
        <v>1</v>
      </c>
      <c r="N5802" s="40" t="s">
        <v>11246</v>
      </c>
      <c r="O5802" s="37" t="s">
        <v>11247</v>
      </c>
      <c r="P5802" s="36">
        <v>215</v>
      </c>
      <c r="Q5802" s="37" t="s">
        <v>9262</v>
      </c>
    </row>
    <row r="5803" spans="1:17" ht="15" customHeight="1">
      <c r="A5803" s="35">
        <v>768201</v>
      </c>
      <c r="B5803" s="51" t="s">
        <v>10602</v>
      </c>
      <c r="C5803" s="37" t="s">
        <v>9240</v>
      </c>
      <c r="D5803" s="37" t="s">
        <v>9300</v>
      </c>
      <c r="E5803" s="35">
        <v>768201</v>
      </c>
      <c r="F5803" s="37" t="s">
        <v>13824</v>
      </c>
      <c r="G5803" s="36" t="s">
        <v>9253</v>
      </c>
      <c r="H5803" s="42">
        <v>3093401.61</v>
      </c>
      <c r="I5803" s="39"/>
      <c r="J5803" s="42">
        <f t="shared" si="223"/>
        <v>3093401.61</v>
      </c>
      <c r="K5803" s="52">
        <v>0</v>
      </c>
      <c r="L5803" s="52">
        <v>100</v>
      </c>
      <c r="M5803" s="51">
        <v>1</v>
      </c>
      <c r="N5803" s="40" t="s">
        <v>10939</v>
      </c>
      <c r="O5803" s="37" t="s">
        <v>11045</v>
      </c>
      <c r="P5803" s="36">
        <v>205</v>
      </c>
      <c r="Q5803" s="37" t="s">
        <v>9302</v>
      </c>
    </row>
    <row r="5804" spans="1:17" ht="15" customHeight="1">
      <c r="A5804" s="35">
        <v>340801</v>
      </c>
      <c r="B5804" s="51" t="s">
        <v>10602</v>
      </c>
      <c r="C5804" s="37" t="s">
        <v>9240</v>
      </c>
      <c r="D5804" s="37" t="s">
        <v>9329</v>
      </c>
      <c r="E5804" s="35">
        <v>340801</v>
      </c>
      <c r="F5804" s="37" t="s">
        <v>13825</v>
      </c>
      <c r="G5804" s="36" t="s">
        <v>9253</v>
      </c>
      <c r="H5804" s="42">
        <v>2006746.56</v>
      </c>
      <c r="I5804" s="39"/>
      <c r="J5804" s="42">
        <f t="shared" si="223"/>
        <v>2006746.56</v>
      </c>
      <c r="K5804" s="52">
        <v>0</v>
      </c>
      <c r="L5804" s="52">
        <v>100</v>
      </c>
      <c r="M5804" s="51">
        <v>1</v>
      </c>
      <c r="N5804" s="40" t="s">
        <v>13826</v>
      </c>
      <c r="O5804" s="37" t="s">
        <v>11045</v>
      </c>
      <c r="P5804" s="36">
        <v>201</v>
      </c>
      <c r="Q5804" s="37" t="s">
        <v>9454</v>
      </c>
    </row>
    <row r="5805" spans="1:17" ht="15" customHeight="1">
      <c r="A5805" s="35">
        <v>577308</v>
      </c>
      <c r="B5805" s="51" t="s">
        <v>10602</v>
      </c>
      <c r="C5805" s="37" t="s">
        <v>9240</v>
      </c>
      <c r="D5805" s="37" t="s">
        <v>9658</v>
      </c>
      <c r="E5805" s="35">
        <v>577308</v>
      </c>
      <c r="F5805" s="37" t="s">
        <v>13827</v>
      </c>
      <c r="G5805" s="36" t="s">
        <v>9253</v>
      </c>
      <c r="H5805" s="42">
        <v>15807145.77</v>
      </c>
      <c r="I5805" s="39"/>
      <c r="J5805" s="42">
        <f t="shared" si="223"/>
        <v>15807145.77</v>
      </c>
      <c r="K5805" s="52">
        <v>0</v>
      </c>
      <c r="L5805" s="52">
        <v>100</v>
      </c>
      <c r="M5805" s="51">
        <v>1</v>
      </c>
      <c r="N5805" s="40" t="s">
        <v>13828</v>
      </c>
      <c r="O5805" s="37" t="s">
        <v>13829</v>
      </c>
      <c r="P5805" s="36">
        <v>204</v>
      </c>
      <c r="Q5805" s="37" t="s">
        <v>9248</v>
      </c>
    </row>
    <row r="5806" spans="1:17" ht="15" customHeight="1">
      <c r="A5806" s="35">
        <v>577304</v>
      </c>
      <c r="B5806" s="51" t="s">
        <v>10602</v>
      </c>
      <c r="C5806" s="37" t="s">
        <v>9240</v>
      </c>
      <c r="D5806" s="37" t="s">
        <v>9658</v>
      </c>
      <c r="E5806" s="35">
        <v>577304</v>
      </c>
      <c r="F5806" s="37" t="s">
        <v>7675</v>
      </c>
      <c r="G5806" s="36" t="s">
        <v>9253</v>
      </c>
      <c r="H5806" s="42">
        <v>16966694.16</v>
      </c>
      <c r="I5806" s="39"/>
      <c r="J5806" s="42">
        <f t="shared" si="223"/>
        <v>16966694.16</v>
      </c>
      <c r="K5806" s="52">
        <v>0</v>
      </c>
      <c r="L5806" s="52">
        <v>100</v>
      </c>
      <c r="M5806" s="51">
        <v>1</v>
      </c>
      <c r="N5806" s="40" t="s">
        <v>13830</v>
      </c>
      <c r="O5806" s="37" t="s">
        <v>13831</v>
      </c>
      <c r="P5806" s="36">
        <v>204</v>
      </c>
      <c r="Q5806" s="37" t="s">
        <v>9248</v>
      </c>
    </row>
    <row r="5807" spans="1:17" ht="15" customHeight="1">
      <c r="A5807" s="35">
        <v>380001</v>
      </c>
      <c r="B5807" s="51" t="s">
        <v>10602</v>
      </c>
      <c r="C5807" s="37" t="s">
        <v>9240</v>
      </c>
      <c r="D5807" s="37" t="s">
        <v>9296</v>
      </c>
      <c r="E5807" s="35">
        <v>380001</v>
      </c>
      <c r="F5807" s="37" t="s">
        <v>13832</v>
      </c>
      <c r="G5807" s="36" t="s">
        <v>9253</v>
      </c>
      <c r="H5807" s="42">
        <v>18444143.25</v>
      </c>
      <c r="I5807" s="39"/>
      <c r="J5807" s="42">
        <f t="shared" si="223"/>
        <v>18444143.25</v>
      </c>
      <c r="K5807" s="52">
        <v>0</v>
      </c>
      <c r="L5807" s="52">
        <v>100</v>
      </c>
      <c r="M5807" s="51">
        <v>1</v>
      </c>
      <c r="N5807" s="40" t="s">
        <v>13833</v>
      </c>
      <c r="O5807" s="37" t="s">
        <v>13834</v>
      </c>
      <c r="P5807" s="36">
        <v>202</v>
      </c>
      <c r="Q5807" s="37" t="s">
        <v>9298</v>
      </c>
    </row>
    <row r="5808" spans="1:17" ht="15" customHeight="1">
      <c r="A5808" s="35">
        <v>396502</v>
      </c>
      <c r="B5808" s="51" t="s">
        <v>10602</v>
      </c>
      <c r="C5808" s="37" t="s">
        <v>9240</v>
      </c>
      <c r="D5808" s="37" t="s">
        <v>9296</v>
      </c>
      <c r="E5808" s="35">
        <v>396502</v>
      </c>
      <c r="F5808" s="37" t="s">
        <v>13835</v>
      </c>
      <c r="G5808" s="36" t="s">
        <v>9253</v>
      </c>
      <c r="H5808" s="42">
        <v>19981930.41</v>
      </c>
      <c r="I5808" s="39"/>
      <c r="J5808" s="42">
        <f t="shared" si="223"/>
        <v>19981930.41</v>
      </c>
      <c r="K5808" s="52">
        <v>0</v>
      </c>
      <c r="L5808" s="52">
        <v>100</v>
      </c>
      <c r="M5808" s="51">
        <v>1</v>
      </c>
      <c r="N5808" s="123" t="s">
        <v>13836</v>
      </c>
      <c r="O5808" s="37" t="s">
        <v>13837</v>
      </c>
      <c r="P5808" s="36">
        <v>202</v>
      </c>
      <c r="Q5808" s="37" t="s">
        <v>9298</v>
      </c>
    </row>
    <row r="5809" spans="1:17" ht="15" customHeight="1">
      <c r="A5809" s="35">
        <v>243303</v>
      </c>
      <c r="B5809" s="51" t="s">
        <v>10602</v>
      </c>
      <c r="C5809" s="37" t="s">
        <v>9343</v>
      </c>
      <c r="D5809" s="37" t="s">
        <v>9300</v>
      </c>
      <c r="E5809" s="35">
        <v>243303</v>
      </c>
      <c r="F5809" s="37" t="s">
        <v>13838</v>
      </c>
      <c r="G5809" s="36" t="s">
        <v>9253</v>
      </c>
      <c r="H5809" s="42">
        <v>1607080.41</v>
      </c>
      <c r="I5809" s="39"/>
      <c r="J5809" s="42">
        <f t="shared" si="223"/>
        <v>1607080.41</v>
      </c>
      <c r="K5809" s="52">
        <v>0</v>
      </c>
      <c r="L5809" s="52">
        <v>100</v>
      </c>
      <c r="M5809" s="51">
        <v>1</v>
      </c>
      <c r="N5809" s="40" t="s">
        <v>13839</v>
      </c>
      <c r="O5809" s="37" t="s">
        <v>13840</v>
      </c>
      <c r="P5809" s="36">
        <v>205</v>
      </c>
      <c r="Q5809" s="37" t="s">
        <v>9302</v>
      </c>
    </row>
    <row r="5810" spans="1:17" ht="15" customHeight="1">
      <c r="A5810" s="35">
        <v>514002</v>
      </c>
      <c r="B5810" s="51" t="s">
        <v>10602</v>
      </c>
      <c r="C5810" s="37" t="s">
        <v>9240</v>
      </c>
      <c r="D5810" s="37" t="s">
        <v>9241</v>
      </c>
      <c r="E5810" s="35" t="s">
        <v>13841</v>
      </c>
      <c r="F5810" s="37" t="s">
        <v>13842</v>
      </c>
      <c r="G5810" s="36" t="s">
        <v>9253</v>
      </c>
      <c r="H5810" s="42">
        <v>18651303.449999999</v>
      </c>
      <c r="I5810" s="39"/>
      <c r="J5810" s="42">
        <f t="shared" si="223"/>
        <v>18651303.449999999</v>
      </c>
      <c r="K5810" s="52">
        <v>0</v>
      </c>
      <c r="L5810" s="52">
        <v>100</v>
      </c>
      <c r="M5810" s="51">
        <v>1</v>
      </c>
      <c r="N5810" s="40" t="s">
        <v>13843</v>
      </c>
      <c r="O5810" s="37" t="s">
        <v>13844</v>
      </c>
      <c r="P5810" s="36">
        <v>203</v>
      </c>
      <c r="Q5810" s="37" t="s">
        <v>9385</v>
      </c>
    </row>
    <row r="5811" spans="1:17" ht="15" customHeight="1">
      <c r="A5811" s="35">
        <v>868603</v>
      </c>
      <c r="B5811" s="51" t="s">
        <v>10602</v>
      </c>
      <c r="C5811" s="37" t="s">
        <v>9240</v>
      </c>
      <c r="D5811" s="37" t="s">
        <v>9315</v>
      </c>
      <c r="E5811" s="35">
        <v>868603</v>
      </c>
      <c r="F5811" s="37" t="s">
        <v>13845</v>
      </c>
      <c r="G5811" s="36" t="s">
        <v>9253</v>
      </c>
      <c r="H5811" s="42">
        <v>3098115.54</v>
      </c>
      <c r="I5811" s="39"/>
      <c r="J5811" s="42">
        <f t="shared" si="223"/>
        <v>3098115.54</v>
      </c>
      <c r="K5811" s="52">
        <v>0</v>
      </c>
      <c r="L5811" s="52">
        <v>100</v>
      </c>
      <c r="M5811" s="51">
        <v>1</v>
      </c>
      <c r="N5811" s="40" t="s">
        <v>13826</v>
      </c>
      <c r="O5811" s="37" t="s">
        <v>13846</v>
      </c>
      <c r="P5811" s="36">
        <v>231</v>
      </c>
      <c r="Q5811" s="37" t="s">
        <v>9317</v>
      </c>
    </row>
    <row r="5812" spans="1:17" ht="15" customHeight="1">
      <c r="A5812" s="35">
        <v>264007</v>
      </c>
      <c r="B5812" s="51" t="s">
        <v>10602</v>
      </c>
      <c r="C5812" s="37" t="s">
        <v>9240</v>
      </c>
      <c r="D5812" s="37" t="s">
        <v>9300</v>
      </c>
      <c r="E5812" s="35">
        <v>264007</v>
      </c>
      <c r="F5812" s="37" t="s">
        <v>13847</v>
      </c>
      <c r="G5812" s="36" t="s">
        <v>9253</v>
      </c>
      <c r="H5812" s="42">
        <v>2957416.02</v>
      </c>
      <c r="I5812" s="39"/>
      <c r="J5812" s="42">
        <f t="shared" si="223"/>
        <v>2957416.02</v>
      </c>
      <c r="K5812" s="52">
        <v>0</v>
      </c>
      <c r="L5812" s="52">
        <v>100</v>
      </c>
      <c r="M5812" s="51">
        <v>1</v>
      </c>
      <c r="N5812" s="40" t="s">
        <v>10636</v>
      </c>
      <c r="O5812" s="37" t="s">
        <v>13848</v>
      </c>
      <c r="P5812" s="36">
        <v>205</v>
      </c>
      <c r="Q5812" s="37" t="s">
        <v>9302</v>
      </c>
    </row>
    <row r="5813" spans="1:17" ht="15" customHeight="1">
      <c r="A5813" s="35">
        <v>849501</v>
      </c>
      <c r="B5813" s="51" t="s">
        <v>10602</v>
      </c>
      <c r="C5813" s="37" t="s">
        <v>9240</v>
      </c>
      <c r="D5813" s="37" t="s">
        <v>9241</v>
      </c>
      <c r="E5813" s="35" t="s">
        <v>13849</v>
      </c>
      <c r="F5813" s="37" t="s">
        <v>13850</v>
      </c>
      <c r="G5813" s="36" t="s">
        <v>9253</v>
      </c>
      <c r="H5813" s="42">
        <v>42980490.539999999</v>
      </c>
      <c r="I5813" s="39"/>
      <c r="J5813" s="42">
        <f t="shared" si="223"/>
        <v>42980490.539999999</v>
      </c>
      <c r="K5813" s="52">
        <v>0</v>
      </c>
      <c r="L5813" s="52">
        <v>100</v>
      </c>
      <c r="M5813" s="51">
        <v>1</v>
      </c>
      <c r="N5813" s="40" t="s">
        <v>13706</v>
      </c>
      <c r="O5813" s="37" t="s">
        <v>13707</v>
      </c>
      <c r="P5813" s="36">
        <v>203</v>
      </c>
      <c r="Q5813" s="37" t="s">
        <v>9385</v>
      </c>
    </row>
    <row r="5814" spans="1:17" ht="15" customHeight="1">
      <c r="A5814" s="35">
        <v>920304</v>
      </c>
      <c r="B5814" s="51" t="s">
        <v>9239</v>
      </c>
      <c r="C5814" s="37" t="s">
        <v>9331</v>
      </c>
      <c r="D5814" s="37" t="s">
        <v>9709</v>
      </c>
      <c r="E5814" s="35">
        <v>920304</v>
      </c>
      <c r="F5814" s="37" t="s">
        <v>13851</v>
      </c>
      <c r="G5814" s="36" t="s">
        <v>9253</v>
      </c>
      <c r="H5814" s="42">
        <v>273790.8</v>
      </c>
      <c r="I5814" s="39"/>
      <c r="J5814" s="42">
        <f t="shared" si="223"/>
        <v>273790.8</v>
      </c>
      <c r="K5814" s="52">
        <v>0</v>
      </c>
      <c r="L5814" s="52">
        <v>100</v>
      </c>
      <c r="M5814" s="51"/>
      <c r="N5814" s="40" t="s">
        <v>13852</v>
      </c>
      <c r="O5814" s="37" t="s">
        <v>13853</v>
      </c>
      <c r="P5814" s="36">
        <v>745</v>
      </c>
      <c r="Q5814" s="37" t="s">
        <v>9850</v>
      </c>
    </row>
    <row r="5815" spans="1:17" ht="15" customHeight="1">
      <c r="A5815" s="35">
        <v>389103</v>
      </c>
      <c r="B5815" s="51" t="s">
        <v>10602</v>
      </c>
      <c r="C5815" s="37" t="s">
        <v>9240</v>
      </c>
      <c r="D5815" s="37" t="s">
        <v>9296</v>
      </c>
      <c r="E5815" s="35">
        <v>3891032</v>
      </c>
      <c r="F5815" s="37" t="s">
        <v>13854</v>
      </c>
      <c r="G5815" s="36" t="s">
        <v>9253</v>
      </c>
      <c r="H5815" s="42">
        <v>2751994.44</v>
      </c>
      <c r="I5815" s="39"/>
      <c r="J5815" s="42">
        <f t="shared" si="223"/>
        <v>2751994.44</v>
      </c>
      <c r="K5815" s="52">
        <v>0</v>
      </c>
      <c r="L5815" s="52">
        <v>100</v>
      </c>
      <c r="M5815" s="51">
        <v>1</v>
      </c>
      <c r="N5815" s="40" t="s">
        <v>13855</v>
      </c>
      <c r="O5815" s="37" t="s">
        <v>13856</v>
      </c>
      <c r="P5815" s="36">
        <v>202</v>
      </c>
      <c r="Q5815" s="37" t="s">
        <v>9298</v>
      </c>
    </row>
    <row r="5816" spans="1:17" ht="15" customHeight="1">
      <c r="A5816" s="35">
        <v>973401</v>
      </c>
      <c r="B5816" s="51" t="s">
        <v>10602</v>
      </c>
      <c r="C5816" s="37" t="s">
        <v>9343</v>
      </c>
      <c r="D5816" s="37" t="s">
        <v>9300</v>
      </c>
      <c r="E5816" s="35">
        <v>973401</v>
      </c>
      <c r="F5816" s="37" t="s">
        <v>13857</v>
      </c>
      <c r="G5816" s="36" t="s">
        <v>9253</v>
      </c>
      <c r="H5816" s="42">
        <v>217152</v>
      </c>
      <c r="I5816" s="39"/>
      <c r="J5816" s="42">
        <f t="shared" si="223"/>
        <v>217152</v>
      </c>
      <c r="K5816" s="52">
        <v>0</v>
      </c>
      <c r="L5816" s="52">
        <v>100</v>
      </c>
      <c r="M5816" s="51">
        <v>1</v>
      </c>
      <c r="N5816" s="40" t="s">
        <v>9323</v>
      </c>
      <c r="O5816" s="37" t="s">
        <v>9255</v>
      </c>
      <c r="P5816" s="36">
        <v>205</v>
      </c>
      <c r="Q5816" s="37" t="s">
        <v>9302</v>
      </c>
    </row>
    <row r="5817" spans="1:17" ht="15" customHeight="1">
      <c r="A5817" s="35">
        <v>867106</v>
      </c>
      <c r="B5817" s="51" t="s">
        <v>10602</v>
      </c>
      <c r="C5817" s="37" t="s">
        <v>9240</v>
      </c>
      <c r="D5817" s="37" t="s">
        <v>9383</v>
      </c>
      <c r="E5817" s="35" t="s">
        <v>13858</v>
      </c>
      <c r="F5817" s="37" t="s">
        <v>12745</v>
      </c>
      <c r="G5817" s="36" t="s">
        <v>9253</v>
      </c>
      <c r="H5817" s="42">
        <v>42980490.539999999</v>
      </c>
      <c r="I5817" s="39"/>
      <c r="J5817" s="42">
        <f t="shared" si="223"/>
        <v>42980490.539999999</v>
      </c>
      <c r="K5817" s="52">
        <v>0</v>
      </c>
      <c r="L5817" s="52">
        <v>100</v>
      </c>
      <c r="M5817" s="51">
        <v>1</v>
      </c>
      <c r="N5817" s="40" t="s">
        <v>13859</v>
      </c>
      <c r="O5817" s="37" t="s">
        <v>13860</v>
      </c>
      <c r="P5817" s="36">
        <v>237</v>
      </c>
      <c r="Q5817" s="37" t="s">
        <v>9384</v>
      </c>
    </row>
    <row r="5818" spans="1:17" ht="15" customHeight="1">
      <c r="A5818" s="35">
        <v>293102</v>
      </c>
      <c r="B5818" s="51" t="s">
        <v>10602</v>
      </c>
      <c r="C5818" s="37" t="s">
        <v>9343</v>
      </c>
      <c r="D5818" s="37" t="s">
        <v>9311</v>
      </c>
      <c r="E5818" s="35">
        <v>293102</v>
      </c>
      <c r="F5818" s="37" t="s">
        <v>13861</v>
      </c>
      <c r="G5818" s="36" t="s">
        <v>9253</v>
      </c>
      <c r="H5818" s="42">
        <v>33345000</v>
      </c>
      <c r="I5818" s="39"/>
      <c r="J5818" s="42">
        <f t="shared" si="223"/>
        <v>33345000</v>
      </c>
      <c r="K5818" s="52">
        <v>0</v>
      </c>
      <c r="L5818" s="52">
        <v>100</v>
      </c>
      <c r="M5818" s="51">
        <v>1</v>
      </c>
      <c r="N5818" s="40" t="s">
        <v>13862</v>
      </c>
      <c r="O5818" s="37" t="s">
        <v>13863</v>
      </c>
      <c r="P5818" s="36">
        <v>209</v>
      </c>
      <c r="Q5818" s="37" t="s">
        <v>9312</v>
      </c>
    </row>
    <row r="5819" spans="1:17" ht="15" customHeight="1">
      <c r="A5819" s="35">
        <v>684104</v>
      </c>
      <c r="B5819" s="51" t="s">
        <v>10602</v>
      </c>
      <c r="C5819" s="37" t="s">
        <v>9240</v>
      </c>
      <c r="D5819" s="37" t="s">
        <v>9658</v>
      </c>
      <c r="E5819" s="35" t="s">
        <v>13864</v>
      </c>
      <c r="F5819" s="37" t="s">
        <v>2575</v>
      </c>
      <c r="G5819" s="36" t="s">
        <v>9253</v>
      </c>
      <c r="H5819" s="42">
        <v>10440860.039999999</v>
      </c>
      <c r="I5819" s="39"/>
      <c r="J5819" s="42">
        <f t="shared" si="223"/>
        <v>10440860.039999999</v>
      </c>
      <c r="K5819" s="52">
        <v>0</v>
      </c>
      <c r="L5819" s="52">
        <v>100</v>
      </c>
      <c r="M5819" s="51">
        <v>1</v>
      </c>
      <c r="N5819" s="40" t="s">
        <v>13865</v>
      </c>
      <c r="O5819" s="37" t="s">
        <v>13866</v>
      </c>
      <c r="P5819" s="36">
        <v>204</v>
      </c>
      <c r="Q5819" s="37" t="s">
        <v>9248</v>
      </c>
    </row>
    <row r="5820" spans="1:17" ht="15" customHeight="1">
      <c r="A5820" s="35">
        <v>908869</v>
      </c>
      <c r="B5820" s="51" t="s">
        <v>10602</v>
      </c>
      <c r="C5820" s="37" t="s">
        <v>9251</v>
      </c>
      <c r="D5820" s="37" t="s">
        <v>9314</v>
      </c>
      <c r="E5820" s="35">
        <v>908869</v>
      </c>
      <c r="F5820" s="37" t="s">
        <v>13867</v>
      </c>
      <c r="G5820" s="36" t="s">
        <v>9253</v>
      </c>
      <c r="H5820" s="42">
        <v>430138.8</v>
      </c>
      <c r="I5820" s="39"/>
      <c r="J5820" s="42">
        <f t="shared" si="223"/>
        <v>430138.8</v>
      </c>
      <c r="K5820" s="52">
        <v>0</v>
      </c>
      <c r="L5820" s="52">
        <v>100</v>
      </c>
      <c r="M5820" s="51">
        <v>1</v>
      </c>
      <c r="N5820" s="40" t="s">
        <v>9254</v>
      </c>
      <c r="O5820" s="37" t="s">
        <v>9255</v>
      </c>
      <c r="P5820" s="36">
        <v>706</v>
      </c>
      <c r="Q5820" s="37" t="s">
        <v>9256</v>
      </c>
    </row>
    <row r="5821" spans="1:17" ht="15" customHeight="1">
      <c r="A5821" s="35" t="s">
        <v>13868</v>
      </c>
      <c r="B5821" s="51" t="s">
        <v>10602</v>
      </c>
      <c r="C5821" s="37" t="s">
        <v>9240</v>
      </c>
      <c r="D5821" s="37" t="s">
        <v>9327</v>
      </c>
      <c r="E5821" s="35" t="s">
        <v>13868</v>
      </c>
      <c r="F5821" s="37" t="s">
        <v>13869</v>
      </c>
      <c r="G5821" s="36" t="s">
        <v>9253</v>
      </c>
      <c r="H5821" s="42">
        <v>12500788.949999999</v>
      </c>
      <c r="I5821" s="39"/>
      <c r="J5821" s="42">
        <f t="shared" si="223"/>
        <v>12500788.949999999</v>
      </c>
      <c r="K5821" s="52">
        <v>0</v>
      </c>
      <c r="L5821" s="52">
        <v>100</v>
      </c>
      <c r="M5821" s="51">
        <v>1</v>
      </c>
      <c r="N5821" s="40" t="s">
        <v>13870</v>
      </c>
      <c r="O5821" s="37" t="s">
        <v>11045</v>
      </c>
      <c r="P5821" s="36">
        <v>245</v>
      </c>
      <c r="Q5821" s="37" t="s">
        <v>9328</v>
      </c>
    </row>
    <row r="5822" spans="1:17" ht="15" customHeight="1">
      <c r="A5822" s="35">
        <v>218605</v>
      </c>
      <c r="B5822" s="51" t="s">
        <v>10602</v>
      </c>
      <c r="C5822" s="37" t="s">
        <v>9240</v>
      </c>
      <c r="D5822" s="37" t="s">
        <v>9311</v>
      </c>
      <c r="E5822" s="35">
        <v>218605</v>
      </c>
      <c r="F5822" s="37" t="s">
        <v>13871</v>
      </c>
      <c r="G5822" s="36" t="s">
        <v>9253</v>
      </c>
      <c r="H5822" s="42">
        <v>5198797.8899999997</v>
      </c>
      <c r="I5822" s="39"/>
      <c r="J5822" s="42">
        <f t="shared" si="223"/>
        <v>5198797.8899999997</v>
      </c>
      <c r="K5822" s="52">
        <v>0</v>
      </c>
      <c r="L5822" s="52">
        <v>100</v>
      </c>
      <c r="M5822" s="51">
        <v>1</v>
      </c>
      <c r="N5822" s="40" t="s">
        <v>13872</v>
      </c>
      <c r="O5822" s="37" t="s">
        <v>12107</v>
      </c>
      <c r="P5822" s="36">
        <v>209</v>
      </c>
      <c r="Q5822" s="37" t="s">
        <v>9312</v>
      </c>
    </row>
    <row r="5823" spans="1:17" ht="15" customHeight="1">
      <c r="A5823" s="35">
        <v>424101</v>
      </c>
      <c r="B5823" s="51" t="s">
        <v>10602</v>
      </c>
      <c r="C5823" s="37" t="s">
        <v>9240</v>
      </c>
      <c r="D5823" s="37" t="s">
        <v>9658</v>
      </c>
      <c r="E5823" s="35">
        <v>424101</v>
      </c>
      <c r="F5823" s="37" t="s">
        <v>1786</v>
      </c>
      <c r="G5823" s="36" t="s">
        <v>9253</v>
      </c>
      <c r="H5823" s="42">
        <v>12018428.370000001</v>
      </c>
      <c r="I5823" s="39"/>
      <c r="J5823" s="42">
        <f t="shared" si="223"/>
        <v>12018428.370000001</v>
      </c>
      <c r="K5823" s="52">
        <v>0</v>
      </c>
      <c r="L5823" s="52">
        <v>100</v>
      </c>
      <c r="M5823" s="51">
        <v>1</v>
      </c>
      <c r="N5823" s="40" t="s">
        <v>13873</v>
      </c>
      <c r="O5823" s="37" t="s">
        <v>12107</v>
      </c>
      <c r="P5823" s="36">
        <v>217</v>
      </c>
      <c r="Q5823" s="37" t="s">
        <v>9584</v>
      </c>
    </row>
    <row r="5824" spans="1:17" ht="15" customHeight="1">
      <c r="A5824" s="35">
        <v>902053</v>
      </c>
      <c r="B5824" s="51" t="s">
        <v>10602</v>
      </c>
      <c r="C5824" s="37" t="s">
        <v>9251</v>
      </c>
      <c r="D5824" s="37" t="s">
        <v>9346</v>
      </c>
      <c r="E5824" s="35">
        <v>902053</v>
      </c>
      <c r="F5824" s="37" t="s">
        <v>13874</v>
      </c>
      <c r="G5824" s="36" t="s">
        <v>9253</v>
      </c>
      <c r="H5824" s="42">
        <v>317889</v>
      </c>
      <c r="I5824" s="39"/>
      <c r="J5824" s="42">
        <f t="shared" si="223"/>
        <v>317889</v>
      </c>
      <c r="K5824" s="52">
        <v>0</v>
      </c>
      <c r="L5824" s="52">
        <v>100</v>
      </c>
      <c r="M5824" s="51">
        <v>1</v>
      </c>
      <c r="N5824" s="40" t="s">
        <v>12618</v>
      </c>
      <c r="O5824" s="37" t="s">
        <v>13762</v>
      </c>
      <c r="P5824" s="36">
        <v>706</v>
      </c>
      <c r="Q5824" s="37" t="s">
        <v>9256</v>
      </c>
    </row>
    <row r="5825" spans="1:17" ht="15" customHeight="1">
      <c r="A5825" s="35">
        <v>531002</v>
      </c>
      <c r="B5825" s="51" t="s">
        <v>10602</v>
      </c>
      <c r="C5825" s="37" t="s">
        <v>9240</v>
      </c>
      <c r="D5825" s="37" t="s">
        <v>9241</v>
      </c>
      <c r="E5825" s="35" t="s">
        <v>13875</v>
      </c>
      <c r="F5825" s="37" t="s">
        <v>11901</v>
      </c>
      <c r="G5825" s="36" t="s">
        <v>9253</v>
      </c>
      <c r="H5825" s="42">
        <v>4360668.3899999997</v>
      </c>
      <c r="I5825" s="39"/>
      <c r="J5825" s="42">
        <f t="shared" si="223"/>
        <v>4360668.3899999997</v>
      </c>
      <c r="K5825" s="52">
        <v>0</v>
      </c>
      <c r="L5825" s="52">
        <v>100</v>
      </c>
      <c r="M5825" s="51">
        <v>1</v>
      </c>
      <c r="N5825" s="40" t="s">
        <v>13876</v>
      </c>
      <c r="O5825" s="37" t="s">
        <v>9844</v>
      </c>
      <c r="P5825" s="36">
        <v>203</v>
      </c>
      <c r="Q5825" s="37" t="s">
        <v>9385</v>
      </c>
    </row>
    <row r="5826" spans="1:17" ht="15" customHeight="1">
      <c r="A5826" s="35">
        <v>649601</v>
      </c>
      <c r="B5826" s="51" t="s">
        <v>10602</v>
      </c>
      <c r="C5826" s="37" t="s">
        <v>9240</v>
      </c>
      <c r="D5826" s="37" t="s">
        <v>9260</v>
      </c>
      <c r="E5826" s="35">
        <v>649601</v>
      </c>
      <c r="F5826" s="37" t="s">
        <v>13877</v>
      </c>
      <c r="G5826" s="36" t="s">
        <v>9253</v>
      </c>
      <c r="H5826" s="42">
        <v>5944099.5899999999</v>
      </c>
      <c r="I5826" s="39"/>
      <c r="J5826" s="42">
        <f t="shared" si="223"/>
        <v>5944099.5899999999</v>
      </c>
      <c r="K5826" s="52">
        <v>0</v>
      </c>
      <c r="L5826" s="52">
        <v>100</v>
      </c>
      <c r="M5826" s="51">
        <v>1</v>
      </c>
      <c r="N5826" s="40" t="s">
        <v>13878</v>
      </c>
      <c r="O5826" s="37" t="s">
        <v>13879</v>
      </c>
      <c r="P5826" s="36">
        <v>215</v>
      </c>
      <c r="Q5826" s="37" t="s">
        <v>9262</v>
      </c>
    </row>
    <row r="5827" spans="1:17" ht="15" customHeight="1">
      <c r="A5827" s="35" t="s">
        <v>13880</v>
      </c>
      <c r="B5827" s="51" t="s">
        <v>10602</v>
      </c>
      <c r="C5827" s="37" t="s">
        <v>9240</v>
      </c>
      <c r="D5827" s="37" t="s">
        <v>9327</v>
      </c>
      <c r="E5827" s="35" t="s">
        <v>13880</v>
      </c>
      <c r="F5827" s="37" t="s">
        <v>13881</v>
      </c>
      <c r="G5827" s="36" t="s">
        <v>9253</v>
      </c>
      <c r="H5827" s="42">
        <v>7419579.5700000003</v>
      </c>
      <c r="I5827" s="39"/>
      <c r="J5827" s="42">
        <f t="shared" si="223"/>
        <v>7419579.5700000003</v>
      </c>
      <c r="K5827" s="52">
        <v>0</v>
      </c>
      <c r="L5827" s="52">
        <v>100</v>
      </c>
      <c r="M5827" s="51">
        <v>1</v>
      </c>
      <c r="N5827" s="40" t="s">
        <v>13878</v>
      </c>
      <c r="O5827" s="37" t="s">
        <v>12107</v>
      </c>
      <c r="P5827" s="36">
        <v>245</v>
      </c>
      <c r="Q5827" s="37" t="s">
        <v>9328</v>
      </c>
    </row>
    <row r="5828" spans="1:17" ht="15" customHeight="1">
      <c r="A5828" s="35">
        <v>403001</v>
      </c>
      <c r="B5828" s="51" t="s">
        <v>10602</v>
      </c>
      <c r="C5828" s="37" t="s">
        <v>9240</v>
      </c>
      <c r="D5828" s="37" t="s">
        <v>9296</v>
      </c>
      <c r="E5828" s="35">
        <v>403001</v>
      </c>
      <c r="F5828" s="37" t="s">
        <v>13882</v>
      </c>
      <c r="G5828" s="36" t="s">
        <v>9253</v>
      </c>
      <c r="H5828" s="42">
        <v>4053329.2800000003</v>
      </c>
      <c r="I5828" s="39"/>
      <c r="J5828" s="42">
        <f t="shared" si="223"/>
        <v>4053329.2800000003</v>
      </c>
      <c r="K5828" s="52">
        <v>0</v>
      </c>
      <c r="L5828" s="52">
        <v>100</v>
      </c>
      <c r="M5828" s="51">
        <v>1</v>
      </c>
      <c r="N5828" s="40" t="s">
        <v>13878</v>
      </c>
      <c r="O5828" s="37" t="s">
        <v>12107</v>
      </c>
      <c r="P5828" s="36">
        <v>202</v>
      </c>
      <c r="Q5828" s="37" t="s">
        <v>9298</v>
      </c>
    </row>
    <row r="5829" spans="1:17" ht="15" customHeight="1">
      <c r="A5829" s="35">
        <v>817902</v>
      </c>
      <c r="B5829" s="51" t="s">
        <v>10602</v>
      </c>
      <c r="C5829" s="37" t="s">
        <v>9240</v>
      </c>
      <c r="D5829" s="37" t="s">
        <v>9315</v>
      </c>
      <c r="E5829" s="35">
        <v>817902</v>
      </c>
      <c r="F5829" s="37" t="s">
        <v>13883</v>
      </c>
      <c r="G5829" s="36" t="s">
        <v>9253</v>
      </c>
      <c r="H5829" s="42">
        <v>2179134.36</v>
      </c>
      <c r="I5829" s="39"/>
      <c r="J5829" s="42">
        <f t="shared" ref="J5829:J5892" si="224">H5829</f>
        <v>2179134.36</v>
      </c>
      <c r="K5829" s="52">
        <v>0</v>
      </c>
      <c r="L5829" s="52">
        <v>100</v>
      </c>
      <c r="M5829" s="51">
        <v>1</v>
      </c>
      <c r="N5829" s="40" t="s">
        <v>13878</v>
      </c>
      <c r="O5829" s="37" t="s">
        <v>12107</v>
      </c>
      <c r="P5829" s="36">
        <v>231</v>
      </c>
      <c r="Q5829" s="37" t="s">
        <v>9317</v>
      </c>
    </row>
    <row r="5830" spans="1:17" ht="15" customHeight="1">
      <c r="A5830" s="35">
        <v>623011</v>
      </c>
      <c r="B5830" s="51" t="s">
        <v>10602</v>
      </c>
      <c r="C5830" s="37" t="s">
        <v>9240</v>
      </c>
      <c r="D5830" s="37" t="s">
        <v>9260</v>
      </c>
      <c r="E5830" s="35">
        <v>623011</v>
      </c>
      <c r="F5830" s="37" t="s">
        <v>13884</v>
      </c>
      <c r="G5830" s="36" t="s">
        <v>9253</v>
      </c>
      <c r="H5830" s="42">
        <v>3857822.2800000003</v>
      </c>
      <c r="I5830" s="39"/>
      <c r="J5830" s="42">
        <f t="shared" si="224"/>
        <v>3857822.2800000003</v>
      </c>
      <c r="K5830" s="52">
        <v>0</v>
      </c>
      <c r="L5830" s="52">
        <v>100</v>
      </c>
      <c r="M5830" s="51">
        <v>1</v>
      </c>
      <c r="N5830" s="40" t="s">
        <v>12106</v>
      </c>
      <c r="O5830" s="37" t="s">
        <v>12107</v>
      </c>
      <c r="P5830" s="36">
        <v>215</v>
      </c>
      <c r="Q5830" s="37" t="s">
        <v>9262</v>
      </c>
    </row>
    <row r="5831" spans="1:17" ht="15" customHeight="1">
      <c r="A5831" s="35" t="s">
        <v>927</v>
      </c>
      <c r="B5831" s="51" t="s">
        <v>10602</v>
      </c>
      <c r="C5831" s="37" t="s">
        <v>9240</v>
      </c>
      <c r="D5831" s="37" t="s">
        <v>9327</v>
      </c>
      <c r="E5831" s="35" t="s">
        <v>927</v>
      </c>
      <c r="F5831" s="37" t="s">
        <v>13885</v>
      </c>
      <c r="G5831" s="36" t="s">
        <v>9253</v>
      </c>
      <c r="H5831" s="42">
        <v>8587546.1099999994</v>
      </c>
      <c r="I5831" s="39"/>
      <c r="J5831" s="42">
        <f t="shared" si="224"/>
        <v>8587546.1099999994</v>
      </c>
      <c r="K5831" s="52">
        <v>0</v>
      </c>
      <c r="L5831" s="52">
        <v>100</v>
      </c>
      <c r="M5831" s="51">
        <v>1</v>
      </c>
      <c r="N5831" s="40" t="s">
        <v>13886</v>
      </c>
      <c r="O5831" s="37" t="s">
        <v>12107</v>
      </c>
      <c r="P5831" s="36">
        <v>245</v>
      </c>
      <c r="Q5831" s="37" t="s">
        <v>9328</v>
      </c>
    </row>
    <row r="5832" spans="1:17" ht="15" customHeight="1">
      <c r="A5832" s="35">
        <v>772945</v>
      </c>
      <c r="B5832" s="51" t="s">
        <v>10602</v>
      </c>
      <c r="C5832" s="37" t="s">
        <v>9240</v>
      </c>
      <c r="D5832" s="37" t="s">
        <v>9263</v>
      </c>
      <c r="E5832" s="35">
        <v>772945</v>
      </c>
      <c r="F5832" s="37" t="s">
        <v>13887</v>
      </c>
      <c r="G5832" s="36" t="s">
        <v>9253</v>
      </c>
      <c r="H5832" s="42">
        <v>7615837.71</v>
      </c>
      <c r="I5832" s="39"/>
      <c r="J5832" s="42">
        <f t="shared" si="224"/>
        <v>7615837.71</v>
      </c>
      <c r="K5832" s="52">
        <v>0</v>
      </c>
      <c r="L5832" s="52">
        <v>100</v>
      </c>
      <c r="M5832" s="51">
        <v>1</v>
      </c>
      <c r="N5832" s="40" t="s">
        <v>13886</v>
      </c>
      <c r="O5832" s="37" t="s">
        <v>12107</v>
      </c>
      <c r="P5832" s="36">
        <v>207</v>
      </c>
      <c r="Q5832" s="37" t="s">
        <v>9266</v>
      </c>
    </row>
    <row r="5833" spans="1:17" ht="15" customHeight="1">
      <c r="A5833" s="35">
        <v>908421</v>
      </c>
      <c r="B5833" s="51" t="s">
        <v>10602</v>
      </c>
      <c r="C5833" s="37" t="s">
        <v>10177</v>
      </c>
      <c r="D5833" s="37" t="s">
        <v>10178</v>
      </c>
      <c r="E5833" s="35">
        <v>9084211</v>
      </c>
      <c r="F5833" s="37" t="s">
        <v>13888</v>
      </c>
      <c r="G5833" s="36" t="s">
        <v>9253</v>
      </c>
      <c r="H5833" s="42">
        <v>5398029</v>
      </c>
      <c r="I5833" s="39"/>
      <c r="J5833" s="42">
        <f t="shared" si="224"/>
        <v>5398029</v>
      </c>
      <c r="K5833" s="52">
        <v>0</v>
      </c>
      <c r="L5833" s="52">
        <v>100</v>
      </c>
      <c r="M5833" s="51">
        <v>1</v>
      </c>
      <c r="N5833" s="40" t="s">
        <v>10179</v>
      </c>
      <c r="O5833" s="37" t="s">
        <v>9255</v>
      </c>
      <c r="P5833" s="36">
        <v>747</v>
      </c>
      <c r="Q5833" s="37" t="s">
        <v>10180</v>
      </c>
    </row>
    <row r="5834" spans="1:17" ht="15" customHeight="1">
      <c r="A5834" s="35">
        <v>537303</v>
      </c>
      <c r="B5834" s="51" t="s">
        <v>10602</v>
      </c>
      <c r="C5834" s="37" t="s">
        <v>9240</v>
      </c>
      <c r="D5834" s="37" t="s">
        <v>9260</v>
      </c>
      <c r="E5834" s="35">
        <v>537303</v>
      </c>
      <c r="F5834" s="37" t="s">
        <v>13889</v>
      </c>
      <c r="G5834" s="36" t="s">
        <v>9253</v>
      </c>
      <c r="H5834" s="42">
        <v>7924227.4800000004</v>
      </c>
      <c r="I5834" s="39"/>
      <c r="J5834" s="42">
        <f t="shared" si="224"/>
        <v>7924227.4800000004</v>
      </c>
      <c r="K5834" s="52">
        <v>0</v>
      </c>
      <c r="L5834" s="52">
        <v>100</v>
      </c>
      <c r="M5834" s="51">
        <v>1</v>
      </c>
      <c r="N5834" s="40" t="s">
        <v>12106</v>
      </c>
      <c r="O5834" s="37" t="s">
        <v>12107</v>
      </c>
      <c r="P5834" s="36">
        <v>215</v>
      </c>
      <c r="Q5834" s="37" t="s">
        <v>9262</v>
      </c>
    </row>
    <row r="5835" spans="1:17" ht="15" customHeight="1">
      <c r="A5835" s="35">
        <v>766701</v>
      </c>
      <c r="B5835" s="51" t="s">
        <v>10602</v>
      </c>
      <c r="C5835" s="37" t="s">
        <v>9240</v>
      </c>
      <c r="D5835" s="37" t="s">
        <v>9300</v>
      </c>
      <c r="E5835" s="35">
        <v>766701</v>
      </c>
      <c r="F5835" s="37" t="s">
        <v>6635</v>
      </c>
      <c r="G5835" s="36" t="s">
        <v>9253</v>
      </c>
      <c r="H5835" s="42">
        <v>9774030.2400000002</v>
      </c>
      <c r="I5835" s="39"/>
      <c r="J5835" s="42">
        <f t="shared" si="224"/>
        <v>9774030.2400000002</v>
      </c>
      <c r="K5835" s="52">
        <v>0</v>
      </c>
      <c r="L5835" s="52">
        <v>100</v>
      </c>
      <c r="M5835" s="51">
        <v>1</v>
      </c>
      <c r="N5835" s="40" t="s">
        <v>10939</v>
      </c>
      <c r="O5835" s="37" t="s">
        <v>11045</v>
      </c>
      <c r="P5835" s="36">
        <v>205</v>
      </c>
      <c r="Q5835" s="37" t="s">
        <v>9302</v>
      </c>
    </row>
    <row r="5836" spans="1:17" ht="15" customHeight="1">
      <c r="A5836" s="35">
        <v>487708</v>
      </c>
      <c r="B5836" s="51" t="s">
        <v>10602</v>
      </c>
      <c r="C5836" s="37" t="s">
        <v>9240</v>
      </c>
      <c r="D5836" s="37" t="s">
        <v>9241</v>
      </c>
      <c r="E5836" s="35">
        <v>487708</v>
      </c>
      <c r="F5836" s="37" t="s">
        <v>2169</v>
      </c>
      <c r="G5836" s="36" t="s">
        <v>9253</v>
      </c>
      <c r="H5836" s="42">
        <v>9527038.5600000005</v>
      </c>
      <c r="I5836" s="39"/>
      <c r="J5836" s="42">
        <f t="shared" si="224"/>
        <v>9527038.5600000005</v>
      </c>
      <c r="K5836" s="52">
        <v>0</v>
      </c>
      <c r="L5836" s="52">
        <v>100</v>
      </c>
      <c r="M5836" s="51">
        <v>1</v>
      </c>
      <c r="N5836" s="40" t="s">
        <v>13886</v>
      </c>
      <c r="O5836" s="37" t="s">
        <v>12107</v>
      </c>
      <c r="P5836" s="36">
        <v>203</v>
      </c>
      <c r="Q5836" s="37" t="s">
        <v>9385</v>
      </c>
    </row>
    <row r="5837" spans="1:17" ht="15" customHeight="1">
      <c r="A5837" s="35">
        <v>810123</v>
      </c>
      <c r="B5837" s="51" t="s">
        <v>10602</v>
      </c>
      <c r="C5837" s="37" t="s">
        <v>9240</v>
      </c>
      <c r="D5837" s="37" t="s">
        <v>9263</v>
      </c>
      <c r="E5837" s="35">
        <v>810123</v>
      </c>
      <c r="F5837" s="37" t="s">
        <v>13890</v>
      </c>
      <c r="G5837" s="36" t="s">
        <v>9253</v>
      </c>
      <c r="H5837" s="42">
        <v>9781272.5399999991</v>
      </c>
      <c r="I5837" s="39"/>
      <c r="J5837" s="42">
        <f t="shared" si="224"/>
        <v>9781272.5399999991</v>
      </c>
      <c r="K5837" s="52">
        <v>0</v>
      </c>
      <c r="L5837" s="52">
        <v>100</v>
      </c>
      <c r="M5837" s="51">
        <v>1</v>
      </c>
      <c r="N5837" s="40" t="s">
        <v>13886</v>
      </c>
      <c r="O5837" s="37" t="s">
        <v>12107</v>
      </c>
      <c r="P5837" s="36">
        <v>207</v>
      </c>
      <c r="Q5837" s="37" t="s">
        <v>9266</v>
      </c>
    </row>
    <row r="5838" spans="1:17" ht="15" customHeight="1">
      <c r="A5838" s="35">
        <v>778942</v>
      </c>
      <c r="B5838" s="51" t="s">
        <v>10602</v>
      </c>
      <c r="C5838" s="37" t="s">
        <v>9240</v>
      </c>
      <c r="D5838" s="37" t="s">
        <v>9263</v>
      </c>
      <c r="E5838" s="35">
        <v>778942</v>
      </c>
      <c r="F5838" s="37" t="s">
        <v>13891</v>
      </c>
      <c r="G5838" s="36" t="s">
        <v>9253</v>
      </c>
      <c r="H5838" s="42">
        <v>5184156.51</v>
      </c>
      <c r="I5838" s="39"/>
      <c r="J5838" s="42">
        <f t="shared" si="224"/>
        <v>5184156.51</v>
      </c>
      <c r="K5838" s="52">
        <v>0</v>
      </c>
      <c r="L5838" s="52">
        <v>100</v>
      </c>
      <c r="M5838" s="51">
        <v>1</v>
      </c>
      <c r="N5838" s="40" t="s">
        <v>12106</v>
      </c>
      <c r="O5838" s="37" t="s">
        <v>12107</v>
      </c>
      <c r="P5838" s="36">
        <v>207</v>
      </c>
      <c r="Q5838" s="37" t="s">
        <v>9266</v>
      </c>
    </row>
    <row r="5839" spans="1:17" ht="15" customHeight="1">
      <c r="A5839" s="35">
        <v>536802</v>
      </c>
      <c r="B5839" s="51" t="s">
        <v>10602</v>
      </c>
      <c r="C5839" s="37" t="s">
        <v>9240</v>
      </c>
      <c r="D5839" s="37" t="s">
        <v>9260</v>
      </c>
      <c r="E5839" s="35">
        <v>536802</v>
      </c>
      <c r="F5839" s="37" t="s">
        <v>13892</v>
      </c>
      <c r="G5839" s="36" t="s">
        <v>9253</v>
      </c>
      <c r="H5839" s="42">
        <v>4321332.99</v>
      </c>
      <c r="I5839" s="39"/>
      <c r="J5839" s="42">
        <f t="shared" si="224"/>
        <v>4321332.99</v>
      </c>
      <c r="K5839" s="52">
        <v>0</v>
      </c>
      <c r="L5839" s="52">
        <v>100</v>
      </c>
      <c r="M5839" s="51">
        <v>1</v>
      </c>
      <c r="N5839" s="40" t="s">
        <v>12106</v>
      </c>
      <c r="O5839" s="37" t="s">
        <v>12107</v>
      </c>
      <c r="P5839" s="36">
        <v>215</v>
      </c>
      <c r="Q5839" s="37" t="s">
        <v>9262</v>
      </c>
    </row>
    <row r="5840" spans="1:17" ht="15" customHeight="1">
      <c r="A5840" s="35">
        <v>765401</v>
      </c>
      <c r="B5840" s="51" t="s">
        <v>10602</v>
      </c>
      <c r="C5840" s="37" t="s">
        <v>9240</v>
      </c>
      <c r="D5840" s="37" t="s">
        <v>9300</v>
      </c>
      <c r="E5840" s="35">
        <v>765401</v>
      </c>
      <c r="F5840" s="37" t="s">
        <v>3834</v>
      </c>
      <c r="G5840" s="36" t="s">
        <v>9253</v>
      </c>
      <c r="H5840" s="42">
        <v>7283364.6600000001</v>
      </c>
      <c r="I5840" s="39"/>
      <c r="J5840" s="42">
        <f t="shared" si="224"/>
        <v>7283364.6600000001</v>
      </c>
      <c r="K5840" s="52">
        <v>0</v>
      </c>
      <c r="L5840" s="52">
        <v>100</v>
      </c>
      <c r="M5840" s="51">
        <v>1</v>
      </c>
      <c r="N5840" s="40" t="s">
        <v>10939</v>
      </c>
      <c r="O5840" s="37" t="s">
        <v>11045</v>
      </c>
      <c r="P5840" s="36">
        <v>205</v>
      </c>
      <c r="Q5840" s="37" t="s">
        <v>9302</v>
      </c>
    </row>
    <row r="5841" spans="1:17" ht="15" customHeight="1">
      <c r="A5841" s="35">
        <v>709206</v>
      </c>
      <c r="B5841" s="51" t="s">
        <v>10602</v>
      </c>
      <c r="C5841" s="37" t="s">
        <v>9240</v>
      </c>
      <c r="D5841" s="37" t="s">
        <v>9260</v>
      </c>
      <c r="E5841" s="35">
        <v>709206</v>
      </c>
      <c r="F5841" s="37" t="s">
        <v>13893</v>
      </c>
      <c r="G5841" s="36" t="s">
        <v>9253</v>
      </c>
      <c r="H5841" s="42">
        <v>2867259.33</v>
      </c>
      <c r="I5841" s="39"/>
      <c r="J5841" s="42">
        <f t="shared" si="224"/>
        <v>2867259.33</v>
      </c>
      <c r="K5841" s="52">
        <v>0</v>
      </c>
      <c r="L5841" s="52">
        <v>100</v>
      </c>
      <c r="M5841" s="51">
        <v>1</v>
      </c>
      <c r="N5841" s="40" t="s">
        <v>10939</v>
      </c>
      <c r="O5841" s="37" t="s">
        <v>11045</v>
      </c>
      <c r="P5841" s="36">
        <v>215</v>
      </c>
      <c r="Q5841" s="37" t="s">
        <v>9262</v>
      </c>
    </row>
    <row r="5842" spans="1:17" ht="15" customHeight="1">
      <c r="A5842" s="35">
        <v>662102</v>
      </c>
      <c r="B5842" s="51" t="s">
        <v>10602</v>
      </c>
      <c r="C5842" s="37" t="s">
        <v>9240</v>
      </c>
      <c r="D5842" s="37" t="s">
        <v>9658</v>
      </c>
      <c r="E5842" s="35">
        <v>662102</v>
      </c>
      <c r="F5842" s="37" t="s">
        <v>13894</v>
      </c>
      <c r="G5842" s="36" t="s">
        <v>9253</v>
      </c>
      <c r="H5842" s="42">
        <v>4924912.59</v>
      </c>
      <c r="I5842" s="39"/>
      <c r="J5842" s="42">
        <f t="shared" si="224"/>
        <v>4924912.59</v>
      </c>
      <c r="K5842" s="52">
        <v>0</v>
      </c>
      <c r="L5842" s="52">
        <v>100</v>
      </c>
      <c r="M5842" s="51">
        <v>1</v>
      </c>
      <c r="N5842" s="40" t="s">
        <v>10939</v>
      </c>
      <c r="O5842" s="37" t="s">
        <v>11045</v>
      </c>
      <c r="P5842" s="36">
        <v>204</v>
      </c>
      <c r="Q5842" s="37" t="s">
        <v>9248</v>
      </c>
    </row>
    <row r="5843" spans="1:17" ht="15" customHeight="1">
      <c r="A5843" s="35">
        <v>186201</v>
      </c>
      <c r="B5843" s="51" t="s">
        <v>10602</v>
      </c>
      <c r="C5843" s="37" t="s">
        <v>9240</v>
      </c>
      <c r="D5843" s="37" t="s">
        <v>9311</v>
      </c>
      <c r="E5843" s="35">
        <v>186201</v>
      </c>
      <c r="F5843" s="37" t="s">
        <v>13895</v>
      </c>
      <c r="G5843" s="36" t="s">
        <v>9253</v>
      </c>
      <c r="H5843" s="42">
        <v>6903492.5700000003</v>
      </c>
      <c r="I5843" s="39"/>
      <c r="J5843" s="42">
        <f t="shared" si="224"/>
        <v>6903492.5700000003</v>
      </c>
      <c r="K5843" s="52">
        <v>0</v>
      </c>
      <c r="L5843" s="52">
        <v>100</v>
      </c>
      <c r="M5843" s="51">
        <v>1</v>
      </c>
      <c r="N5843" s="40" t="s">
        <v>10939</v>
      </c>
      <c r="O5843" s="37" t="s">
        <v>11045</v>
      </c>
      <c r="P5843" s="36">
        <v>209</v>
      </c>
      <c r="Q5843" s="37" t="s">
        <v>9312</v>
      </c>
    </row>
    <row r="5844" spans="1:17" ht="15" customHeight="1">
      <c r="A5844" s="35">
        <v>908810</v>
      </c>
      <c r="B5844" s="51" t="s">
        <v>10602</v>
      </c>
      <c r="C5844" s="37" t="s">
        <v>9251</v>
      </c>
      <c r="D5844" s="37" t="s">
        <v>9314</v>
      </c>
      <c r="E5844" s="35">
        <v>908810</v>
      </c>
      <c r="F5844" s="37" t="s">
        <v>13896</v>
      </c>
      <c r="G5844" s="36" t="s">
        <v>9253</v>
      </c>
      <c r="H5844" s="42">
        <v>2808000</v>
      </c>
      <c r="I5844" s="39"/>
      <c r="J5844" s="42">
        <f t="shared" si="224"/>
        <v>2808000</v>
      </c>
      <c r="K5844" s="52">
        <v>0</v>
      </c>
      <c r="L5844" s="52">
        <v>100</v>
      </c>
      <c r="M5844" s="51">
        <v>1</v>
      </c>
      <c r="N5844" s="40" t="s">
        <v>10179</v>
      </c>
      <c r="O5844" s="37" t="s">
        <v>11724</v>
      </c>
      <c r="P5844" s="36">
        <v>706</v>
      </c>
      <c r="Q5844" s="37" t="s">
        <v>9256</v>
      </c>
    </row>
    <row r="5845" spans="1:17" ht="15" customHeight="1">
      <c r="A5845" s="35">
        <v>592203</v>
      </c>
      <c r="B5845" s="51" t="s">
        <v>10602</v>
      </c>
      <c r="C5845" s="37" t="s">
        <v>9240</v>
      </c>
      <c r="D5845" s="37" t="s">
        <v>9260</v>
      </c>
      <c r="E5845" s="35">
        <v>592203</v>
      </c>
      <c r="F5845" s="37" t="s">
        <v>13897</v>
      </c>
      <c r="G5845" s="36" t="s">
        <v>9253</v>
      </c>
      <c r="H5845" s="42">
        <v>6714529.3799999999</v>
      </c>
      <c r="I5845" s="39"/>
      <c r="J5845" s="42">
        <f t="shared" si="224"/>
        <v>6714529.3799999999</v>
      </c>
      <c r="K5845" s="52">
        <v>0</v>
      </c>
      <c r="L5845" s="52">
        <v>100</v>
      </c>
      <c r="M5845" s="51">
        <v>1</v>
      </c>
      <c r="N5845" s="40" t="s">
        <v>11246</v>
      </c>
      <c r="O5845" s="37" t="s">
        <v>11045</v>
      </c>
      <c r="P5845" s="36">
        <v>215</v>
      </c>
      <c r="Q5845" s="37" t="s">
        <v>9262</v>
      </c>
    </row>
    <row r="5846" spans="1:17" ht="15" customHeight="1">
      <c r="A5846" s="35">
        <v>575108</v>
      </c>
      <c r="B5846" s="51" t="s">
        <v>10602</v>
      </c>
      <c r="C5846" s="37" t="s">
        <v>9240</v>
      </c>
      <c r="D5846" s="37" t="s">
        <v>9658</v>
      </c>
      <c r="E5846" s="35">
        <v>575108</v>
      </c>
      <c r="F5846" s="37" t="s">
        <v>13898</v>
      </c>
      <c r="G5846" s="36" t="s">
        <v>9253</v>
      </c>
      <c r="H5846" s="42">
        <v>4554220.32</v>
      </c>
      <c r="I5846" s="39"/>
      <c r="J5846" s="42">
        <f t="shared" si="224"/>
        <v>4554220.32</v>
      </c>
      <c r="K5846" s="52">
        <v>0</v>
      </c>
      <c r="L5846" s="52">
        <v>100</v>
      </c>
      <c r="M5846" s="51">
        <v>1</v>
      </c>
      <c r="N5846" s="40" t="s">
        <v>10939</v>
      </c>
      <c r="O5846" s="37" t="s">
        <v>11045</v>
      </c>
      <c r="P5846" s="36">
        <v>203</v>
      </c>
      <c r="Q5846" s="37" t="s">
        <v>9385</v>
      </c>
    </row>
    <row r="5847" spans="1:17" ht="15" customHeight="1">
      <c r="A5847" s="35">
        <v>602005</v>
      </c>
      <c r="B5847" s="51" t="s">
        <v>10602</v>
      </c>
      <c r="C5847" s="37" t="s">
        <v>9240</v>
      </c>
      <c r="D5847" s="37" t="s">
        <v>9260</v>
      </c>
      <c r="E5847" s="35">
        <v>602005</v>
      </c>
      <c r="F5847" s="37" t="s">
        <v>13899</v>
      </c>
      <c r="G5847" s="36" t="s">
        <v>9253</v>
      </c>
      <c r="H5847" s="42">
        <v>10775923.470000001</v>
      </c>
      <c r="I5847" s="39"/>
      <c r="J5847" s="42">
        <f t="shared" si="224"/>
        <v>10775923.470000001</v>
      </c>
      <c r="K5847" s="52">
        <v>0</v>
      </c>
      <c r="L5847" s="52">
        <v>100</v>
      </c>
      <c r="M5847" s="51">
        <v>1</v>
      </c>
      <c r="N5847" s="40" t="s">
        <v>11246</v>
      </c>
      <c r="O5847" s="37" t="s">
        <v>11045</v>
      </c>
      <c r="P5847" s="36">
        <v>215</v>
      </c>
      <c r="Q5847" s="37" t="s">
        <v>9262</v>
      </c>
    </row>
    <row r="5848" spans="1:17" ht="15" customHeight="1">
      <c r="A5848" s="35">
        <v>224101</v>
      </c>
      <c r="B5848" s="51" t="s">
        <v>10602</v>
      </c>
      <c r="C5848" s="37" t="s">
        <v>9240</v>
      </c>
      <c r="D5848" s="37" t="s">
        <v>9311</v>
      </c>
      <c r="E5848" s="35">
        <v>224101</v>
      </c>
      <c r="F5848" s="37" t="s">
        <v>1397</v>
      </c>
      <c r="G5848" s="36" t="s">
        <v>9253</v>
      </c>
      <c r="H5848" s="42">
        <v>1629663.8670000001</v>
      </c>
      <c r="I5848" s="39"/>
      <c r="J5848" s="42">
        <f t="shared" si="224"/>
        <v>1629663.8670000001</v>
      </c>
      <c r="K5848" s="52">
        <v>0</v>
      </c>
      <c r="L5848" s="52">
        <v>100</v>
      </c>
      <c r="M5848" s="51">
        <v>1</v>
      </c>
      <c r="N5848" s="40" t="s">
        <v>9244</v>
      </c>
      <c r="O5848" s="37" t="s">
        <v>9245</v>
      </c>
      <c r="P5848" s="36">
        <v>209</v>
      </c>
      <c r="Q5848" s="37" t="s">
        <v>9312</v>
      </c>
    </row>
    <row r="5849" spans="1:17" ht="15" customHeight="1">
      <c r="A5849" s="35">
        <v>388905</v>
      </c>
      <c r="B5849" s="51" t="s">
        <v>10602</v>
      </c>
      <c r="C5849" s="37" t="s">
        <v>9240</v>
      </c>
      <c r="D5849" s="37" t="s">
        <v>9296</v>
      </c>
      <c r="E5849" s="35">
        <v>388905</v>
      </c>
      <c r="F5849" s="37" t="s">
        <v>13900</v>
      </c>
      <c r="G5849" s="36" t="s">
        <v>9253</v>
      </c>
      <c r="H5849" s="42">
        <v>4642038.18</v>
      </c>
      <c r="I5849" s="39"/>
      <c r="J5849" s="42">
        <f t="shared" si="224"/>
        <v>4642038.18</v>
      </c>
      <c r="K5849" s="52">
        <v>0</v>
      </c>
      <c r="L5849" s="52">
        <v>100</v>
      </c>
      <c r="M5849" s="51">
        <v>1</v>
      </c>
      <c r="N5849" s="40" t="s">
        <v>13878</v>
      </c>
      <c r="O5849" s="37" t="s">
        <v>12107</v>
      </c>
      <c r="P5849" s="36">
        <v>202</v>
      </c>
      <c r="Q5849" s="37" t="s">
        <v>9298</v>
      </c>
    </row>
    <row r="5850" spans="1:17" ht="15" customHeight="1">
      <c r="A5850" s="35">
        <v>385402</v>
      </c>
      <c r="B5850" s="51" t="s">
        <v>10602</v>
      </c>
      <c r="C5850" s="37" t="s">
        <v>9240</v>
      </c>
      <c r="D5850" s="37" t="s">
        <v>9296</v>
      </c>
      <c r="E5850" s="35">
        <v>385402</v>
      </c>
      <c r="F5850" s="37" t="s">
        <v>13901</v>
      </c>
      <c r="G5850" s="36" t="s">
        <v>9253</v>
      </c>
      <c r="H5850" s="42">
        <v>6995419.4699999997</v>
      </c>
      <c r="I5850" s="39"/>
      <c r="J5850" s="42">
        <f t="shared" si="224"/>
        <v>6995419.4699999997</v>
      </c>
      <c r="K5850" s="52">
        <v>0</v>
      </c>
      <c r="L5850" s="52">
        <v>100</v>
      </c>
      <c r="M5850" s="51">
        <v>1</v>
      </c>
      <c r="N5850" s="40" t="s">
        <v>10636</v>
      </c>
      <c r="O5850" s="37" t="s">
        <v>11045</v>
      </c>
      <c r="P5850" s="36">
        <v>202</v>
      </c>
      <c r="Q5850" s="37" t="s">
        <v>9298</v>
      </c>
    </row>
    <row r="5851" spans="1:17" ht="15" customHeight="1">
      <c r="A5851" s="35">
        <v>575104</v>
      </c>
      <c r="B5851" s="51" t="s">
        <v>10602</v>
      </c>
      <c r="C5851" s="37" t="s">
        <v>9240</v>
      </c>
      <c r="D5851" s="37" t="s">
        <v>9658</v>
      </c>
      <c r="E5851" s="35">
        <v>575104</v>
      </c>
      <c r="F5851" s="37" t="s">
        <v>13902</v>
      </c>
      <c r="G5851" s="36" t="s">
        <v>9253</v>
      </c>
      <c r="H5851" s="42">
        <v>4954941.8100000005</v>
      </c>
      <c r="I5851" s="39"/>
      <c r="J5851" s="42">
        <f t="shared" si="224"/>
        <v>4954941.8100000005</v>
      </c>
      <c r="K5851" s="52">
        <v>0</v>
      </c>
      <c r="L5851" s="52">
        <v>100</v>
      </c>
      <c r="M5851" s="51">
        <v>1</v>
      </c>
      <c r="N5851" s="40" t="s">
        <v>10636</v>
      </c>
      <c r="O5851" s="37" t="s">
        <v>11045</v>
      </c>
      <c r="P5851" s="36">
        <v>203</v>
      </c>
      <c r="Q5851" s="37" t="s">
        <v>9385</v>
      </c>
    </row>
    <row r="5852" spans="1:17" ht="15" customHeight="1">
      <c r="A5852" s="35">
        <v>592002</v>
      </c>
      <c r="B5852" s="51" t="s">
        <v>10602</v>
      </c>
      <c r="C5852" s="37" t="s">
        <v>9240</v>
      </c>
      <c r="D5852" s="37" t="s">
        <v>9260</v>
      </c>
      <c r="E5852" s="35">
        <v>592002</v>
      </c>
      <c r="F5852" s="37" t="s">
        <v>7680</v>
      </c>
      <c r="G5852" s="36" t="s">
        <v>9253</v>
      </c>
      <c r="H5852" s="42">
        <v>8418041.1899999995</v>
      </c>
      <c r="I5852" s="39"/>
      <c r="J5852" s="42">
        <f t="shared" si="224"/>
        <v>8418041.1899999995</v>
      </c>
      <c r="K5852" s="52">
        <v>0</v>
      </c>
      <c r="L5852" s="52">
        <v>100</v>
      </c>
      <c r="M5852" s="51">
        <v>1</v>
      </c>
      <c r="N5852" s="40" t="s">
        <v>11246</v>
      </c>
      <c r="O5852" s="37" t="s">
        <v>11020</v>
      </c>
      <c r="P5852" s="36">
        <v>215</v>
      </c>
      <c r="Q5852" s="37" t="s">
        <v>9262</v>
      </c>
    </row>
    <row r="5853" spans="1:17" ht="15" customHeight="1">
      <c r="A5853" s="35">
        <v>597210</v>
      </c>
      <c r="B5853" s="51" t="s">
        <v>10602</v>
      </c>
      <c r="C5853" s="37" t="s">
        <v>9240</v>
      </c>
      <c r="D5853" s="37" t="s">
        <v>9260</v>
      </c>
      <c r="E5853" s="35">
        <v>597210</v>
      </c>
      <c r="F5853" s="37" t="s">
        <v>2356</v>
      </c>
      <c r="G5853" s="36" t="s">
        <v>9253</v>
      </c>
      <c r="H5853" s="42">
        <v>2551459.9500000002</v>
      </c>
      <c r="I5853" s="39"/>
      <c r="J5853" s="42">
        <f t="shared" si="224"/>
        <v>2551459.9500000002</v>
      </c>
      <c r="K5853" s="52">
        <v>0</v>
      </c>
      <c r="L5853" s="52">
        <v>100</v>
      </c>
      <c r="M5853" s="51">
        <v>1</v>
      </c>
      <c r="N5853" s="40" t="s">
        <v>10636</v>
      </c>
      <c r="O5853" s="37" t="s">
        <v>11045</v>
      </c>
      <c r="P5853" s="36">
        <v>215</v>
      </c>
      <c r="Q5853" s="37" t="s">
        <v>9262</v>
      </c>
    </row>
    <row r="5854" spans="1:17" ht="15" customHeight="1">
      <c r="A5854" s="35">
        <v>398002</v>
      </c>
      <c r="B5854" s="51" t="s">
        <v>10602</v>
      </c>
      <c r="C5854" s="37" t="s">
        <v>9240</v>
      </c>
      <c r="D5854" s="37" t="s">
        <v>9296</v>
      </c>
      <c r="E5854" s="35">
        <v>398002</v>
      </c>
      <c r="F5854" s="37" t="s">
        <v>13903</v>
      </c>
      <c r="G5854" s="36" t="s">
        <v>9253</v>
      </c>
      <c r="H5854" s="42">
        <v>8377579.0800000001</v>
      </c>
      <c r="I5854" s="39"/>
      <c r="J5854" s="42">
        <f t="shared" si="224"/>
        <v>8377579.0800000001</v>
      </c>
      <c r="K5854" s="52">
        <v>0</v>
      </c>
      <c r="L5854" s="52">
        <v>100</v>
      </c>
      <c r="M5854" s="51">
        <v>1</v>
      </c>
      <c r="N5854" s="40" t="s">
        <v>10939</v>
      </c>
      <c r="O5854" s="37" t="s">
        <v>11045</v>
      </c>
      <c r="P5854" s="36">
        <v>202</v>
      </c>
      <c r="Q5854" s="37" t="s">
        <v>9298</v>
      </c>
    </row>
    <row r="5855" spans="1:17" ht="15" customHeight="1">
      <c r="A5855" s="35">
        <v>457502</v>
      </c>
      <c r="B5855" s="51" t="s">
        <v>10602</v>
      </c>
      <c r="C5855" s="37" t="s">
        <v>9240</v>
      </c>
      <c r="D5855" s="37" t="s">
        <v>9241</v>
      </c>
      <c r="E5855" s="35">
        <v>457502</v>
      </c>
      <c r="F5855" s="37" t="s">
        <v>13904</v>
      </c>
      <c r="G5855" s="36" t="s">
        <v>9253</v>
      </c>
      <c r="H5855" s="42">
        <v>16945533.539999999</v>
      </c>
      <c r="I5855" s="39"/>
      <c r="J5855" s="42">
        <f t="shared" si="224"/>
        <v>16945533.539999999</v>
      </c>
      <c r="K5855" s="52">
        <v>0</v>
      </c>
      <c r="L5855" s="52">
        <v>100</v>
      </c>
      <c r="M5855" s="51">
        <v>1</v>
      </c>
      <c r="N5855" s="40" t="s">
        <v>12106</v>
      </c>
      <c r="O5855" s="37" t="s">
        <v>12107</v>
      </c>
      <c r="P5855" s="36">
        <v>203</v>
      </c>
      <c r="Q5855" s="37" t="s">
        <v>9385</v>
      </c>
    </row>
    <row r="5856" spans="1:17" ht="15" customHeight="1">
      <c r="A5856" s="35">
        <v>898807</v>
      </c>
      <c r="B5856" s="51" t="s">
        <v>10602</v>
      </c>
      <c r="C5856" s="37" t="s">
        <v>10177</v>
      </c>
      <c r="D5856" s="37" t="s">
        <v>12259</v>
      </c>
      <c r="E5856" s="35">
        <v>8988073</v>
      </c>
      <c r="F5856" s="37" t="s">
        <v>13905</v>
      </c>
      <c r="G5856" s="36" t="s">
        <v>9253</v>
      </c>
      <c r="H5856" s="42">
        <v>79092</v>
      </c>
      <c r="I5856" s="39"/>
      <c r="J5856" s="42">
        <f t="shared" si="224"/>
        <v>79092</v>
      </c>
      <c r="K5856" s="52">
        <v>0</v>
      </c>
      <c r="L5856" s="52">
        <v>100</v>
      </c>
      <c r="M5856" s="51">
        <v>1</v>
      </c>
      <c r="N5856" s="40" t="s">
        <v>10179</v>
      </c>
      <c r="O5856" s="37" t="s">
        <v>9255</v>
      </c>
      <c r="P5856" s="36">
        <v>747</v>
      </c>
      <c r="Q5856" s="37" t="s">
        <v>10180</v>
      </c>
    </row>
    <row r="5857" spans="1:17" ht="15" customHeight="1">
      <c r="A5857" s="35">
        <v>348502</v>
      </c>
      <c r="B5857" s="51" t="s">
        <v>10602</v>
      </c>
      <c r="C5857" s="37" t="s">
        <v>9240</v>
      </c>
      <c r="D5857" s="37" t="s">
        <v>9241</v>
      </c>
      <c r="E5857" s="35">
        <v>348502</v>
      </c>
      <c r="F5857" s="37" t="s">
        <v>13906</v>
      </c>
      <c r="G5857" s="36" t="s">
        <v>9253</v>
      </c>
      <c r="H5857" s="42">
        <v>16896891.960000001</v>
      </c>
      <c r="I5857" s="39"/>
      <c r="J5857" s="42">
        <f t="shared" si="224"/>
        <v>16896891.960000001</v>
      </c>
      <c r="K5857" s="52">
        <v>0</v>
      </c>
      <c r="L5857" s="52">
        <v>100</v>
      </c>
      <c r="M5857" s="51">
        <v>1</v>
      </c>
      <c r="N5857" s="40" t="s">
        <v>13907</v>
      </c>
      <c r="O5857" s="37" t="s">
        <v>13908</v>
      </c>
      <c r="P5857" s="36">
        <v>203</v>
      </c>
      <c r="Q5857" s="37" t="s">
        <v>9385</v>
      </c>
    </row>
    <row r="5858" spans="1:17" ht="15" customHeight="1">
      <c r="A5858" s="35">
        <v>908889</v>
      </c>
      <c r="B5858" s="51" t="s">
        <v>10602</v>
      </c>
      <c r="C5858" s="37" t="s">
        <v>9251</v>
      </c>
      <c r="D5858" s="37" t="s">
        <v>9314</v>
      </c>
      <c r="E5858" s="35">
        <v>908889</v>
      </c>
      <c r="F5858" s="37" t="s">
        <v>13909</v>
      </c>
      <c r="G5858" s="36" t="s">
        <v>9253</v>
      </c>
      <c r="H5858" s="42">
        <v>1176552</v>
      </c>
      <c r="I5858" s="39"/>
      <c r="J5858" s="42">
        <f t="shared" si="224"/>
        <v>1176552</v>
      </c>
      <c r="K5858" s="52">
        <v>0</v>
      </c>
      <c r="L5858" s="52">
        <v>100</v>
      </c>
      <c r="M5858" s="51">
        <v>1</v>
      </c>
      <c r="N5858" s="40" t="s">
        <v>10179</v>
      </c>
      <c r="O5858" s="37" t="s">
        <v>11724</v>
      </c>
      <c r="P5858" s="36">
        <v>706</v>
      </c>
      <c r="Q5858" s="37" t="s">
        <v>9256</v>
      </c>
    </row>
    <row r="5859" spans="1:17" ht="15" customHeight="1">
      <c r="A5859" s="35">
        <v>908888</v>
      </c>
      <c r="B5859" s="51" t="s">
        <v>10602</v>
      </c>
      <c r="C5859" s="37" t="s">
        <v>9251</v>
      </c>
      <c r="D5859" s="37" t="s">
        <v>9314</v>
      </c>
      <c r="E5859" s="35">
        <v>908888</v>
      </c>
      <c r="F5859" s="37" t="s">
        <v>13910</v>
      </c>
      <c r="G5859" s="36" t="s">
        <v>9253</v>
      </c>
      <c r="H5859" s="42">
        <v>1176552</v>
      </c>
      <c r="I5859" s="39"/>
      <c r="J5859" s="42">
        <f t="shared" si="224"/>
        <v>1176552</v>
      </c>
      <c r="K5859" s="52">
        <v>0</v>
      </c>
      <c r="L5859" s="52">
        <v>100</v>
      </c>
      <c r="M5859" s="51">
        <v>1</v>
      </c>
      <c r="N5859" s="40" t="s">
        <v>10179</v>
      </c>
      <c r="O5859" s="37" t="s">
        <v>11724</v>
      </c>
      <c r="P5859" s="36">
        <v>706</v>
      </c>
      <c r="Q5859" s="37" t="s">
        <v>9256</v>
      </c>
    </row>
    <row r="5860" spans="1:17" ht="15" customHeight="1">
      <c r="A5860" s="35" t="s">
        <v>1990</v>
      </c>
      <c r="B5860" s="51" t="s">
        <v>10602</v>
      </c>
      <c r="C5860" s="37" t="s">
        <v>9240</v>
      </c>
      <c r="D5860" s="37" t="s">
        <v>9327</v>
      </c>
      <c r="E5860" s="35" t="s">
        <v>1990</v>
      </c>
      <c r="F5860" s="37" t="s">
        <v>13911</v>
      </c>
      <c r="G5860" s="36" t="s">
        <v>9253</v>
      </c>
      <c r="H5860" s="42">
        <v>7839216.4500000002</v>
      </c>
      <c r="I5860" s="39"/>
      <c r="J5860" s="42">
        <f t="shared" si="224"/>
        <v>7839216.4500000002</v>
      </c>
      <c r="K5860" s="52">
        <v>0</v>
      </c>
      <c r="L5860" s="52">
        <v>100</v>
      </c>
      <c r="M5860" s="51">
        <v>1</v>
      </c>
      <c r="N5860" s="40" t="s">
        <v>13912</v>
      </c>
      <c r="O5860" s="37" t="s">
        <v>12107</v>
      </c>
      <c r="P5860" s="36">
        <v>245</v>
      </c>
      <c r="Q5860" s="37" t="s">
        <v>9328</v>
      </c>
    </row>
    <row r="5861" spans="1:17" ht="15" customHeight="1">
      <c r="A5861" s="35">
        <v>906140</v>
      </c>
      <c r="B5861" s="51" t="s">
        <v>10602</v>
      </c>
      <c r="C5861" s="37" t="s">
        <v>9251</v>
      </c>
      <c r="D5861" s="37" t="s">
        <v>9257</v>
      </c>
      <c r="E5861" s="35">
        <v>906140</v>
      </c>
      <c r="F5861" s="37" t="s">
        <v>13913</v>
      </c>
      <c r="G5861" s="36" t="s">
        <v>9253</v>
      </c>
      <c r="H5861" s="42">
        <v>129285</v>
      </c>
      <c r="I5861" s="39"/>
      <c r="J5861" s="42">
        <f t="shared" si="224"/>
        <v>129285</v>
      </c>
      <c r="K5861" s="52">
        <v>0</v>
      </c>
      <c r="L5861" s="52">
        <v>100</v>
      </c>
      <c r="M5861" s="51">
        <v>1</v>
      </c>
      <c r="N5861" s="40" t="s">
        <v>10179</v>
      </c>
      <c r="O5861" s="37" t="s">
        <v>11724</v>
      </c>
      <c r="P5861" s="36">
        <v>706</v>
      </c>
      <c r="Q5861" s="37" t="s">
        <v>9256</v>
      </c>
    </row>
    <row r="5862" spans="1:17" ht="15" customHeight="1">
      <c r="A5862" s="35">
        <v>906141</v>
      </c>
      <c r="B5862" s="51" t="s">
        <v>10602</v>
      </c>
      <c r="C5862" s="37" t="s">
        <v>9251</v>
      </c>
      <c r="D5862" s="37" t="s">
        <v>9257</v>
      </c>
      <c r="E5862" s="35">
        <v>906141</v>
      </c>
      <c r="F5862" s="37" t="s">
        <v>13914</v>
      </c>
      <c r="G5862" s="36" t="s">
        <v>9253</v>
      </c>
      <c r="H5862" s="42">
        <v>72855.899999999994</v>
      </c>
      <c r="I5862" s="39"/>
      <c r="J5862" s="42">
        <f t="shared" si="224"/>
        <v>72855.899999999994</v>
      </c>
      <c r="K5862" s="52">
        <v>0</v>
      </c>
      <c r="L5862" s="52">
        <v>100</v>
      </c>
      <c r="M5862" s="51">
        <v>1</v>
      </c>
      <c r="N5862" s="40" t="s">
        <v>10179</v>
      </c>
      <c r="O5862" s="37" t="s">
        <v>11724</v>
      </c>
      <c r="P5862" s="36">
        <v>706</v>
      </c>
      <c r="Q5862" s="37" t="s">
        <v>9256</v>
      </c>
    </row>
    <row r="5863" spans="1:17" ht="15" customHeight="1">
      <c r="A5863" s="35">
        <v>510301</v>
      </c>
      <c r="B5863" s="51" t="s">
        <v>10602</v>
      </c>
      <c r="C5863" s="37" t="s">
        <v>9240</v>
      </c>
      <c r="D5863" s="37" t="s">
        <v>9329</v>
      </c>
      <c r="E5863" s="35">
        <v>510301</v>
      </c>
      <c r="F5863" s="37" t="s">
        <v>13915</v>
      </c>
      <c r="G5863" s="36" t="s">
        <v>9253</v>
      </c>
      <c r="H5863" s="42">
        <v>10726571.699999999</v>
      </c>
      <c r="I5863" s="39"/>
      <c r="J5863" s="42">
        <f t="shared" si="224"/>
        <v>10726571.699999999</v>
      </c>
      <c r="K5863" s="52">
        <v>0</v>
      </c>
      <c r="L5863" s="52">
        <v>100</v>
      </c>
      <c r="M5863" s="51">
        <v>1</v>
      </c>
      <c r="N5863" s="40" t="s">
        <v>13916</v>
      </c>
      <c r="O5863" s="37" t="s">
        <v>13917</v>
      </c>
      <c r="P5863" s="36">
        <v>201</v>
      </c>
      <c r="Q5863" s="37" t="s">
        <v>9454</v>
      </c>
    </row>
    <row r="5864" spans="1:17" ht="15" customHeight="1">
      <c r="A5864" s="35">
        <v>449802</v>
      </c>
      <c r="B5864" s="51" t="s">
        <v>10602</v>
      </c>
      <c r="C5864" s="37" t="s">
        <v>9240</v>
      </c>
      <c r="D5864" s="37" t="s">
        <v>9658</v>
      </c>
      <c r="E5864" s="35">
        <v>449802</v>
      </c>
      <c r="F5864" s="37" t="s">
        <v>7059</v>
      </c>
      <c r="G5864" s="36" t="s">
        <v>9253</v>
      </c>
      <c r="H5864" s="42">
        <v>25970900.412600003</v>
      </c>
      <c r="I5864" s="39"/>
      <c r="J5864" s="42">
        <f t="shared" si="224"/>
        <v>25970900.412600003</v>
      </c>
      <c r="K5864" s="52">
        <v>0</v>
      </c>
      <c r="L5864" s="52">
        <v>100</v>
      </c>
      <c r="M5864" s="51">
        <v>1</v>
      </c>
      <c r="N5864" s="40" t="s">
        <v>13061</v>
      </c>
      <c r="O5864" s="37" t="s">
        <v>10929</v>
      </c>
      <c r="P5864" s="36">
        <v>203</v>
      </c>
      <c r="Q5864" s="37" t="s">
        <v>9385</v>
      </c>
    </row>
    <row r="5865" spans="1:17" ht="15" customHeight="1">
      <c r="A5865" s="35">
        <v>602005</v>
      </c>
      <c r="B5865" s="51" t="s">
        <v>10602</v>
      </c>
      <c r="C5865" s="37" t="s">
        <v>9240</v>
      </c>
      <c r="D5865" s="37" t="s">
        <v>9260</v>
      </c>
      <c r="E5865" s="35">
        <v>6020051</v>
      </c>
      <c r="F5865" s="37" t="s">
        <v>13918</v>
      </c>
      <c r="G5865" s="36" t="s">
        <v>9253</v>
      </c>
      <c r="H5865" s="42">
        <v>21485923.289999999</v>
      </c>
      <c r="I5865" s="39"/>
      <c r="J5865" s="42">
        <f t="shared" si="224"/>
        <v>21485923.289999999</v>
      </c>
      <c r="K5865" s="52">
        <v>0</v>
      </c>
      <c r="L5865" s="52">
        <v>100</v>
      </c>
      <c r="M5865" s="51">
        <v>1</v>
      </c>
      <c r="N5865" s="40" t="s">
        <v>13919</v>
      </c>
      <c r="O5865" s="37" t="s">
        <v>13920</v>
      </c>
      <c r="P5865" s="36">
        <v>215</v>
      </c>
      <c r="Q5865" s="37" t="s">
        <v>9262</v>
      </c>
    </row>
    <row r="5866" spans="1:17" ht="15" customHeight="1">
      <c r="A5866" s="35">
        <v>810209</v>
      </c>
      <c r="B5866" s="51" t="s">
        <v>10602</v>
      </c>
      <c r="C5866" s="37" t="s">
        <v>9240</v>
      </c>
      <c r="D5866" s="37" t="s">
        <v>9263</v>
      </c>
      <c r="E5866" s="35">
        <v>810209</v>
      </c>
      <c r="F5866" s="37" t="s">
        <v>13921</v>
      </c>
      <c r="G5866" s="36" t="s">
        <v>9253</v>
      </c>
      <c r="H5866" s="42">
        <v>7301845.9800000004</v>
      </c>
      <c r="I5866" s="39"/>
      <c r="J5866" s="42">
        <f t="shared" si="224"/>
        <v>7301845.9800000004</v>
      </c>
      <c r="K5866" s="52">
        <v>0</v>
      </c>
      <c r="L5866" s="52">
        <v>100</v>
      </c>
      <c r="M5866" s="51">
        <v>1</v>
      </c>
      <c r="N5866" s="40" t="s">
        <v>13775</v>
      </c>
      <c r="O5866" s="37" t="s">
        <v>13922</v>
      </c>
      <c r="P5866" s="36">
        <v>207</v>
      </c>
      <c r="Q5866" s="37" t="s">
        <v>9266</v>
      </c>
    </row>
    <row r="5867" spans="1:17" ht="15" customHeight="1">
      <c r="A5867" s="35">
        <v>772714</v>
      </c>
      <c r="B5867" s="51" t="s">
        <v>10602</v>
      </c>
      <c r="C5867" s="37" t="s">
        <v>9240</v>
      </c>
      <c r="D5867" s="37" t="s">
        <v>9263</v>
      </c>
      <c r="E5867" s="35">
        <v>772714</v>
      </c>
      <c r="F5867" s="37" t="s">
        <v>13923</v>
      </c>
      <c r="G5867" s="36" t="s">
        <v>9253</v>
      </c>
      <c r="H5867" s="42">
        <v>5280612.4800000004</v>
      </c>
      <c r="I5867" s="39"/>
      <c r="J5867" s="42">
        <f t="shared" si="224"/>
        <v>5280612.4800000004</v>
      </c>
      <c r="K5867" s="52">
        <v>0</v>
      </c>
      <c r="L5867" s="52">
        <v>100</v>
      </c>
      <c r="M5867" s="51">
        <v>1</v>
      </c>
      <c r="N5867" s="40" t="s">
        <v>10939</v>
      </c>
      <c r="O5867" s="37" t="s">
        <v>13924</v>
      </c>
      <c r="P5867" s="36">
        <v>207</v>
      </c>
      <c r="Q5867" s="37" t="s">
        <v>9266</v>
      </c>
    </row>
    <row r="5868" spans="1:17" ht="15" customHeight="1">
      <c r="A5868" s="35">
        <v>565101</v>
      </c>
      <c r="B5868" s="51" t="s">
        <v>10602</v>
      </c>
      <c r="C5868" s="37" t="s">
        <v>9240</v>
      </c>
      <c r="D5868" s="37" t="s">
        <v>9260</v>
      </c>
      <c r="E5868" s="35">
        <v>565101</v>
      </c>
      <c r="F5868" s="37" t="s">
        <v>13925</v>
      </c>
      <c r="G5868" s="36" t="s">
        <v>9253</v>
      </c>
      <c r="H5868" s="42">
        <v>6827036.5800000001</v>
      </c>
      <c r="I5868" s="39"/>
      <c r="J5868" s="42">
        <f t="shared" si="224"/>
        <v>6827036.5800000001</v>
      </c>
      <c r="K5868" s="52">
        <v>0</v>
      </c>
      <c r="L5868" s="52">
        <v>100</v>
      </c>
      <c r="M5868" s="51">
        <v>1</v>
      </c>
      <c r="N5868" s="40" t="s">
        <v>11044</v>
      </c>
      <c r="O5868" s="37" t="s">
        <v>11045</v>
      </c>
      <c r="P5868" s="36">
        <v>215</v>
      </c>
      <c r="Q5868" s="37" t="s">
        <v>9262</v>
      </c>
    </row>
    <row r="5869" spans="1:17" ht="15" customHeight="1">
      <c r="A5869" s="35">
        <v>578111</v>
      </c>
      <c r="B5869" s="51" t="s">
        <v>10602</v>
      </c>
      <c r="C5869" s="37" t="s">
        <v>9240</v>
      </c>
      <c r="D5869" s="37" t="s">
        <v>9260</v>
      </c>
      <c r="E5869" s="35">
        <v>578111</v>
      </c>
      <c r="F5869" s="37" t="s">
        <v>13926</v>
      </c>
      <c r="G5869" s="36" t="s">
        <v>9253</v>
      </c>
      <c r="H5869" s="42">
        <v>4673133.2699999996</v>
      </c>
      <c r="I5869" s="39"/>
      <c r="J5869" s="42">
        <f t="shared" si="224"/>
        <v>4673133.2699999996</v>
      </c>
      <c r="K5869" s="52">
        <v>0</v>
      </c>
      <c r="L5869" s="52">
        <v>100</v>
      </c>
      <c r="M5869" s="51">
        <v>1</v>
      </c>
      <c r="N5869" s="40" t="s">
        <v>13927</v>
      </c>
      <c r="O5869" s="37" t="s">
        <v>13924</v>
      </c>
      <c r="P5869" s="36">
        <v>215</v>
      </c>
      <c r="Q5869" s="37" t="s">
        <v>9262</v>
      </c>
    </row>
    <row r="5870" spans="1:17" ht="15" customHeight="1">
      <c r="A5870" s="35">
        <v>861001</v>
      </c>
      <c r="B5870" s="51" t="s">
        <v>10602</v>
      </c>
      <c r="C5870" s="37" t="s">
        <v>9240</v>
      </c>
      <c r="D5870" s="37" t="s">
        <v>9383</v>
      </c>
      <c r="E5870" s="35">
        <v>861001</v>
      </c>
      <c r="F5870" s="37" t="s">
        <v>13928</v>
      </c>
      <c r="G5870" s="36" t="s">
        <v>9253</v>
      </c>
      <c r="H5870" s="42">
        <v>9673355.6077679228</v>
      </c>
      <c r="I5870" s="39"/>
      <c r="J5870" s="42">
        <f t="shared" si="224"/>
        <v>9673355.6077679228</v>
      </c>
      <c r="K5870" s="52">
        <v>0</v>
      </c>
      <c r="L5870" s="52">
        <v>100</v>
      </c>
      <c r="M5870" s="51">
        <v>1</v>
      </c>
      <c r="N5870" s="40" t="s">
        <v>13929</v>
      </c>
      <c r="O5870" s="37" t="s">
        <v>13930</v>
      </c>
      <c r="P5870" s="36">
        <v>237</v>
      </c>
      <c r="Q5870" s="37" t="s">
        <v>9384</v>
      </c>
    </row>
    <row r="5871" spans="1:17" ht="15" customHeight="1">
      <c r="A5871" s="35">
        <v>454206</v>
      </c>
      <c r="B5871" s="51" t="s">
        <v>10602</v>
      </c>
      <c r="C5871" s="37" t="s">
        <v>9240</v>
      </c>
      <c r="D5871" s="37" t="s">
        <v>9658</v>
      </c>
      <c r="E5871" s="35">
        <v>454206</v>
      </c>
      <c r="F5871" s="37" t="s">
        <v>13931</v>
      </c>
      <c r="G5871" s="36" t="s">
        <v>9253</v>
      </c>
      <c r="H5871" s="42">
        <v>33345000</v>
      </c>
      <c r="I5871" s="39"/>
      <c r="J5871" s="42">
        <f t="shared" si="224"/>
        <v>33345000</v>
      </c>
      <c r="K5871" s="52">
        <v>0</v>
      </c>
      <c r="L5871" s="52">
        <v>100</v>
      </c>
      <c r="M5871" s="51">
        <v>1</v>
      </c>
      <c r="N5871" s="40" t="s">
        <v>13862</v>
      </c>
      <c r="O5871" s="37" t="s">
        <v>13863</v>
      </c>
      <c r="P5871" s="36">
        <v>217</v>
      </c>
      <c r="Q5871" s="37" t="s">
        <v>9584</v>
      </c>
    </row>
    <row r="5872" spans="1:17" ht="15" customHeight="1">
      <c r="A5872" s="35">
        <v>589504</v>
      </c>
      <c r="B5872" s="51" t="s">
        <v>10602</v>
      </c>
      <c r="C5872" s="37" t="s">
        <v>9240</v>
      </c>
      <c r="D5872" s="37" t="s">
        <v>9260</v>
      </c>
      <c r="E5872" s="35">
        <v>589504</v>
      </c>
      <c r="F5872" s="37" t="s">
        <v>13932</v>
      </c>
      <c r="G5872" s="36" t="s">
        <v>9253</v>
      </c>
      <c r="H5872" s="42">
        <v>3886082.46</v>
      </c>
      <c r="I5872" s="39"/>
      <c r="J5872" s="42">
        <f t="shared" si="224"/>
        <v>3886082.46</v>
      </c>
      <c r="K5872" s="52">
        <v>0</v>
      </c>
      <c r="L5872" s="52">
        <v>100</v>
      </c>
      <c r="M5872" s="51">
        <v>1</v>
      </c>
      <c r="N5872" s="40" t="s">
        <v>13933</v>
      </c>
      <c r="O5872" s="37" t="s">
        <v>13396</v>
      </c>
      <c r="P5872" s="36">
        <v>215</v>
      </c>
      <c r="Q5872" s="37" t="s">
        <v>9262</v>
      </c>
    </row>
    <row r="5873" spans="1:17" ht="15" customHeight="1">
      <c r="A5873" s="35">
        <v>810001</v>
      </c>
      <c r="B5873" s="51" t="s">
        <v>10602</v>
      </c>
      <c r="C5873" s="37" t="s">
        <v>9240</v>
      </c>
      <c r="D5873" s="37" t="s">
        <v>9658</v>
      </c>
      <c r="E5873" s="35">
        <v>810001</v>
      </c>
      <c r="F5873" s="37" t="s">
        <v>13934</v>
      </c>
      <c r="G5873" s="36" t="s">
        <v>9253</v>
      </c>
      <c r="H5873" s="42">
        <v>6421537.9800000004</v>
      </c>
      <c r="I5873" s="39"/>
      <c r="J5873" s="42">
        <f t="shared" si="224"/>
        <v>6421537.9800000004</v>
      </c>
      <c r="K5873" s="52">
        <v>0</v>
      </c>
      <c r="L5873" s="52">
        <v>100</v>
      </c>
      <c r="M5873" s="51">
        <v>1</v>
      </c>
      <c r="N5873" s="40" t="s">
        <v>13933</v>
      </c>
      <c r="O5873" s="37" t="s">
        <v>13396</v>
      </c>
      <c r="P5873" s="36">
        <v>245</v>
      </c>
      <c r="Q5873" s="37" t="s">
        <v>9328</v>
      </c>
    </row>
    <row r="5874" spans="1:17" ht="15" customHeight="1">
      <c r="A5874" s="35" t="s">
        <v>13935</v>
      </c>
      <c r="B5874" s="51" t="s">
        <v>10602</v>
      </c>
      <c r="C5874" s="37" t="s">
        <v>9343</v>
      </c>
      <c r="D5874" s="37" t="s">
        <v>10238</v>
      </c>
      <c r="E5874" s="35" t="s">
        <v>13935</v>
      </c>
      <c r="F5874" s="37" t="s">
        <v>13936</v>
      </c>
      <c r="G5874" s="36" t="s">
        <v>9253</v>
      </c>
      <c r="H5874" s="42">
        <v>3338130.51</v>
      </c>
      <c r="I5874" s="39"/>
      <c r="J5874" s="42">
        <f t="shared" si="224"/>
        <v>3338130.51</v>
      </c>
      <c r="K5874" s="52">
        <v>0</v>
      </c>
      <c r="L5874" s="52">
        <v>100</v>
      </c>
      <c r="M5874" s="51">
        <v>1</v>
      </c>
      <c r="N5874" s="40" t="s">
        <v>10956</v>
      </c>
      <c r="O5874" s="37" t="s">
        <v>9844</v>
      </c>
      <c r="P5874" s="36">
        <v>332</v>
      </c>
      <c r="Q5874" s="37" t="s">
        <v>9904</v>
      </c>
    </row>
    <row r="5875" spans="1:17" ht="15" customHeight="1">
      <c r="A5875" s="35">
        <v>584530</v>
      </c>
      <c r="B5875" s="51" t="s">
        <v>10602</v>
      </c>
      <c r="C5875" s="37" t="s">
        <v>9240</v>
      </c>
      <c r="D5875" s="37" t="s">
        <v>9260</v>
      </c>
      <c r="E5875" s="35">
        <v>584530</v>
      </c>
      <c r="F5875" s="37" t="s">
        <v>13937</v>
      </c>
      <c r="G5875" s="36" t="s">
        <v>9253</v>
      </c>
      <c r="H5875" s="42">
        <v>3876892.11</v>
      </c>
      <c r="I5875" s="39"/>
      <c r="J5875" s="42">
        <f t="shared" si="224"/>
        <v>3876892.11</v>
      </c>
      <c r="K5875" s="52">
        <v>0</v>
      </c>
      <c r="L5875" s="52">
        <v>100</v>
      </c>
      <c r="M5875" s="51">
        <v>1</v>
      </c>
      <c r="N5875" s="40" t="s">
        <v>13938</v>
      </c>
      <c r="O5875" s="37" t="s">
        <v>13939</v>
      </c>
      <c r="P5875" s="36">
        <v>215</v>
      </c>
      <c r="Q5875" s="37" t="s">
        <v>9262</v>
      </c>
    </row>
    <row r="5876" spans="1:17" ht="15" customHeight="1">
      <c r="A5876" s="35">
        <v>590311</v>
      </c>
      <c r="B5876" s="51" t="s">
        <v>10602</v>
      </c>
      <c r="C5876" s="37" t="s">
        <v>9240</v>
      </c>
      <c r="D5876" s="37" t="s">
        <v>9260</v>
      </c>
      <c r="E5876" s="35">
        <v>590311</v>
      </c>
      <c r="F5876" s="37" t="s">
        <v>13940</v>
      </c>
      <c r="G5876" s="36" t="s">
        <v>9253</v>
      </c>
      <c r="H5876" s="42">
        <v>5031814.32</v>
      </c>
      <c r="I5876" s="39"/>
      <c r="J5876" s="42">
        <f t="shared" si="224"/>
        <v>5031814.32</v>
      </c>
      <c r="K5876" s="52">
        <v>0</v>
      </c>
      <c r="L5876" s="52">
        <v>100</v>
      </c>
      <c r="M5876" s="51">
        <v>1</v>
      </c>
      <c r="N5876" s="40" t="s">
        <v>13941</v>
      </c>
      <c r="O5876" s="37" t="s">
        <v>13942</v>
      </c>
      <c r="P5876" s="36">
        <v>215</v>
      </c>
      <c r="Q5876" s="37" t="s">
        <v>9262</v>
      </c>
    </row>
    <row r="5877" spans="1:17" ht="15" customHeight="1">
      <c r="A5877" s="35">
        <v>399602</v>
      </c>
      <c r="B5877" s="51" t="s">
        <v>10602</v>
      </c>
      <c r="C5877" s="37" t="s">
        <v>9343</v>
      </c>
      <c r="D5877" s="37" t="s">
        <v>9867</v>
      </c>
      <c r="E5877" s="35">
        <v>399602</v>
      </c>
      <c r="F5877" s="37" t="s">
        <v>13943</v>
      </c>
      <c r="G5877" s="36" t="s">
        <v>9253</v>
      </c>
      <c r="H5877" s="42">
        <v>11934000</v>
      </c>
      <c r="I5877" s="39"/>
      <c r="J5877" s="42">
        <f t="shared" si="224"/>
        <v>11934000</v>
      </c>
      <c r="K5877" s="52">
        <v>0</v>
      </c>
      <c r="L5877" s="52">
        <v>100</v>
      </c>
      <c r="M5877" s="51">
        <v>1</v>
      </c>
      <c r="N5877" s="40" t="s">
        <v>13944</v>
      </c>
      <c r="O5877" s="37" t="s">
        <v>9245</v>
      </c>
      <c r="P5877" s="36">
        <v>302</v>
      </c>
      <c r="Q5877" s="37" t="s">
        <v>9918</v>
      </c>
    </row>
    <row r="5878" spans="1:17" ht="15" customHeight="1">
      <c r="A5878" s="35">
        <v>399502</v>
      </c>
      <c r="B5878" s="51" t="s">
        <v>10602</v>
      </c>
      <c r="C5878" s="37" t="s">
        <v>9343</v>
      </c>
      <c r="D5878" s="37" t="s">
        <v>9867</v>
      </c>
      <c r="E5878" s="35">
        <v>399502</v>
      </c>
      <c r="F5878" s="37" t="s">
        <v>13945</v>
      </c>
      <c r="G5878" s="36" t="s">
        <v>9253</v>
      </c>
      <c r="H5878" s="42">
        <v>5616000</v>
      </c>
      <c r="I5878" s="39"/>
      <c r="J5878" s="42">
        <f t="shared" si="224"/>
        <v>5616000</v>
      </c>
      <c r="K5878" s="52">
        <v>0</v>
      </c>
      <c r="L5878" s="52">
        <v>100</v>
      </c>
      <c r="M5878" s="51">
        <v>1</v>
      </c>
      <c r="N5878" s="40" t="s">
        <v>13946</v>
      </c>
      <c r="O5878" s="37" t="s">
        <v>9245</v>
      </c>
      <c r="P5878" s="36">
        <v>302</v>
      </c>
      <c r="Q5878" s="37" t="s">
        <v>9918</v>
      </c>
    </row>
    <row r="5879" spans="1:17" ht="15" customHeight="1">
      <c r="A5879" s="35">
        <v>905505</v>
      </c>
      <c r="B5879" s="51" t="s">
        <v>10602</v>
      </c>
      <c r="C5879" s="37" t="s">
        <v>9251</v>
      </c>
      <c r="D5879" s="37" t="s">
        <v>9314</v>
      </c>
      <c r="E5879" s="35">
        <v>905505</v>
      </c>
      <c r="F5879" s="37" t="s">
        <v>4559</v>
      </c>
      <c r="G5879" s="36" t="s">
        <v>9253</v>
      </c>
      <c r="H5879" s="42">
        <v>212940</v>
      </c>
      <c r="I5879" s="39"/>
      <c r="J5879" s="42">
        <f t="shared" si="224"/>
        <v>212940</v>
      </c>
      <c r="K5879" s="52">
        <v>0</v>
      </c>
      <c r="L5879" s="52">
        <v>100</v>
      </c>
      <c r="M5879" s="51">
        <v>1</v>
      </c>
      <c r="N5879" s="40" t="s">
        <v>10179</v>
      </c>
      <c r="O5879" s="37" t="s">
        <v>11724</v>
      </c>
      <c r="P5879" s="36">
        <v>706</v>
      </c>
      <c r="Q5879" s="37" t="s">
        <v>9256</v>
      </c>
    </row>
    <row r="5880" spans="1:17" ht="15" customHeight="1">
      <c r="A5880" s="35">
        <v>522202</v>
      </c>
      <c r="B5880" s="51" t="s">
        <v>10602</v>
      </c>
      <c r="C5880" s="37" t="s">
        <v>9240</v>
      </c>
      <c r="D5880" s="37" t="s">
        <v>9658</v>
      </c>
      <c r="E5880" s="35">
        <v>5222021</v>
      </c>
      <c r="F5880" s="37" t="s">
        <v>13947</v>
      </c>
      <c r="G5880" s="36" t="s">
        <v>9253</v>
      </c>
      <c r="H5880" s="42">
        <v>8186188.1400000006</v>
      </c>
      <c r="I5880" s="39"/>
      <c r="J5880" s="42">
        <f t="shared" si="224"/>
        <v>8186188.1400000006</v>
      </c>
      <c r="K5880" s="52">
        <v>0</v>
      </c>
      <c r="L5880" s="52">
        <v>100</v>
      </c>
      <c r="M5880" s="51">
        <v>1</v>
      </c>
      <c r="N5880" s="40" t="s">
        <v>13948</v>
      </c>
      <c r="O5880" s="37" t="s">
        <v>13949</v>
      </c>
      <c r="P5880" s="36">
        <v>203</v>
      </c>
      <c r="Q5880" s="37" t="s">
        <v>9385</v>
      </c>
    </row>
    <row r="5881" spans="1:17" ht="15" customHeight="1">
      <c r="A5881" s="35">
        <v>602005</v>
      </c>
      <c r="B5881" s="51" t="s">
        <v>10602</v>
      </c>
      <c r="C5881" s="37" t="s">
        <v>9240</v>
      </c>
      <c r="D5881" s="37" t="s">
        <v>9260</v>
      </c>
      <c r="E5881" s="35">
        <v>6020052</v>
      </c>
      <c r="F5881" s="37" t="s">
        <v>13950</v>
      </c>
      <c r="G5881" s="36" t="s">
        <v>9253</v>
      </c>
      <c r="H5881" s="42">
        <v>21485923.289999999</v>
      </c>
      <c r="I5881" s="39"/>
      <c r="J5881" s="42">
        <f t="shared" si="224"/>
        <v>21485923.289999999</v>
      </c>
      <c r="K5881" s="52">
        <v>0</v>
      </c>
      <c r="L5881" s="52">
        <v>100</v>
      </c>
      <c r="M5881" s="51">
        <v>1</v>
      </c>
      <c r="N5881" s="40" t="s">
        <v>13951</v>
      </c>
      <c r="O5881" s="37" t="s">
        <v>13920</v>
      </c>
      <c r="P5881" s="36">
        <v>215</v>
      </c>
      <c r="Q5881" s="37" t="s">
        <v>9262</v>
      </c>
    </row>
    <row r="5882" spans="1:17" ht="15" customHeight="1">
      <c r="A5882" s="35">
        <v>903070</v>
      </c>
      <c r="B5882" s="51" t="s">
        <v>10602</v>
      </c>
      <c r="C5882" s="37" t="s">
        <v>9251</v>
      </c>
      <c r="D5882" s="37" t="s">
        <v>9314</v>
      </c>
      <c r="E5882" s="35">
        <v>903070</v>
      </c>
      <c r="F5882" s="37" t="s">
        <v>13952</v>
      </c>
      <c r="G5882" s="36" t="s">
        <v>9253</v>
      </c>
      <c r="H5882" s="42">
        <v>456300</v>
      </c>
      <c r="I5882" s="39"/>
      <c r="J5882" s="42">
        <f t="shared" si="224"/>
        <v>456300</v>
      </c>
      <c r="K5882" s="52">
        <v>0</v>
      </c>
      <c r="L5882" s="52">
        <v>100</v>
      </c>
      <c r="M5882" s="51">
        <v>1</v>
      </c>
      <c r="N5882" s="40" t="s">
        <v>10179</v>
      </c>
      <c r="O5882" s="37" t="s">
        <v>11724</v>
      </c>
      <c r="P5882" s="36">
        <v>706</v>
      </c>
      <c r="Q5882" s="37" t="s">
        <v>9256</v>
      </c>
    </row>
    <row r="5883" spans="1:17" ht="15" customHeight="1">
      <c r="A5883" s="35">
        <v>592102</v>
      </c>
      <c r="B5883" s="51" t="s">
        <v>10602</v>
      </c>
      <c r="C5883" s="37" t="s">
        <v>9240</v>
      </c>
      <c r="D5883" s="37" t="s">
        <v>9260</v>
      </c>
      <c r="E5883" s="35">
        <v>592102</v>
      </c>
      <c r="F5883" s="37" t="s">
        <v>13953</v>
      </c>
      <c r="G5883" s="36" t="s">
        <v>9253</v>
      </c>
      <c r="H5883" s="42">
        <v>6893000.0099999998</v>
      </c>
      <c r="I5883" s="39"/>
      <c r="J5883" s="42">
        <f t="shared" si="224"/>
        <v>6893000.0099999998</v>
      </c>
      <c r="K5883" s="52">
        <v>0</v>
      </c>
      <c r="L5883" s="52">
        <v>100</v>
      </c>
      <c r="M5883" s="51">
        <v>1</v>
      </c>
      <c r="N5883" s="40" t="s">
        <v>13954</v>
      </c>
      <c r="O5883" s="37" t="s">
        <v>13955</v>
      </c>
      <c r="P5883" s="36">
        <v>215</v>
      </c>
      <c r="Q5883" s="37" t="s">
        <v>9262</v>
      </c>
    </row>
    <row r="5884" spans="1:17" ht="15" customHeight="1">
      <c r="A5884" s="35" t="s">
        <v>2248</v>
      </c>
      <c r="B5884" s="51" t="s">
        <v>10602</v>
      </c>
      <c r="C5884" s="37" t="s">
        <v>9240</v>
      </c>
      <c r="D5884" s="37" t="s">
        <v>9327</v>
      </c>
      <c r="E5884" s="35" t="s">
        <v>2248</v>
      </c>
      <c r="F5884" s="37" t="s">
        <v>2249</v>
      </c>
      <c r="G5884" s="36" t="s">
        <v>9253</v>
      </c>
      <c r="H5884" s="42">
        <v>7301845.9800000004</v>
      </c>
      <c r="I5884" s="39"/>
      <c r="J5884" s="42">
        <f t="shared" si="224"/>
        <v>7301845.9800000004</v>
      </c>
      <c r="K5884" s="52">
        <v>0</v>
      </c>
      <c r="L5884" s="52">
        <v>100</v>
      </c>
      <c r="M5884" s="51">
        <v>1</v>
      </c>
      <c r="N5884" s="40" t="s">
        <v>13956</v>
      </c>
      <c r="O5884" s="37" t="s">
        <v>13957</v>
      </c>
      <c r="P5884" s="36">
        <v>245</v>
      </c>
      <c r="Q5884" s="37" t="s">
        <v>9328</v>
      </c>
    </row>
    <row r="5885" spans="1:17" ht="15" customHeight="1">
      <c r="A5885" s="35">
        <v>756903</v>
      </c>
      <c r="B5885" s="51" t="s">
        <v>10602</v>
      </c>
      <c r="C5885" s="37" t="s">
        <v>9240</v>
      </c>
      <c r="D5885" s="37" t="s">
        <v>9247</v>
      </c>
      <c r="E5885" s="35">
        <v>756903</v>
      </c>
      <c r="F5885" s="37" t="s">
        <v>2649</v>
      </c>
      <c r="G5885" s="36" t="s">
        <v>9253</v>
      </c>
      <c r="H5885" s="42">
        <v>1069636.8325499999</v>
      </c>
      <c r="I5885" s="39"/>
      <c r="J5885" s="42">
        <f t="shared" si="224"/>
        <v>1069636.8325499999</v>
      </c>
      <c r="K5885" s="52">
        <v>0</v>
      </c>
      <c r="L5885" s="52">
        <v>100</v>
      </c>
      <c r="M5885" s="51">
        <v>1</v>
      </c>
      <c r="N5885" s="40" t="s">
        <v>10914</v>
      </c>
      <c r="O5885" s="37" t="s">
        <v>9245</v>
      </c>
      <c r="P5885" s="36">
        <v>204</v>
      </c>
      <c r="Q5885" s="37" t="s">
        <v>9248</v>
      </c>
    </row>
    <row r="5886" spans="1:17" ht="15" customHeight="1">
      <c r="A5886" s="35">
        <v>583103</v>
      </c>
      <c r="B5886" s="51" t="s">
        <v>10602</v>
      </c>
      <c r="C5886" s="37" t="s">
        <v>9240</v>
      </c>
      <c r="D5886" s="37" t="s">
        <v>9260</v>
      </c>
      <c r="E5886" s="35">
        <v>583103</v>
      </c>
      <c r="F5886" s="37" t="s">
        <v>4191</v>
      </c>
      <c r="G5886" s="36" t="s">
        <v>9253</v>
      </c>
      <c r="H5886" s="42">
        <v>4594735.4625315005</v>
      </c>
      <c r="I5886" s="39"/>
      <c r="J5886" s="42">
        <f t="shared" si="224"/>
        <v>4594735.4625315005</v>
      </c>
      <c r="K5886" s="52">
        <v>0</v>
      </c>
      <c r="L5886" s="52">
        <v>100</v>
      </c>
      <c r="M5886" s="51">
        <v>1</v>
      </c>
      <c r="N5886" s="40" t="s">
        <v>9684</v>
      </c>
      <c r="O5886" s="37" t="s">
        <v>9844</v>
      </c>
      <c r="P5886" s="36">
        <v>215</v>
      </c>
      <c r="Q5886" s="37" t="s">
        <v>9262</v>
      </c>
    </row>
    <row r="5887" spans="1:17" ht="15" customHeight="1">
      <c r="A5887" s="35">
        <v>542002</v>
      </c>
      <c r="B5887" s="51" t="s">
        <v>10602</v>
      </c>
      <c r="C5887" s="37" t="s">
        <v>9240</v>
      </c>
      <c r="D5887" s="37" t="s">
        <v>9241</v>
      </c>
      <c r="E5887" s="35">
        <v>542002</v>
      </c>
      <c r="F5887" s="37" t="s">
        <v>13958</v>
      </c>
      <c r="G5887" s="36" t="s">
        <v>9253</v>
      </c>
      <c r="H5887" s="42">
        <v>4507914.1384777501</v>
      </c>
      <c r="I5887" s="39"/>
      <c r="J5887" s="42">
        <f t="shared" si="224"/>
        <v>4507914.1384777501</v>
      </c>
      <c r="K5887" s="52">
        <v>0</v>
      </c>
      <c r="L5887" s="52">
        <v>100</v>
      </c>
      <c r="M5887" s="51">
        <v>1</v>
      </c>
      <c r="N5887" s="40" t="s">
        <v>9684</v>
      </c>
      <c r="O5887" s="37" t="s">
        <v>9844</v>
      </c>
      <c r="P5887" s="36">
        <v>203</v>
      </c>
      <c r="Q5887" s="37" t="s">
        <v>9385</v>
      </c>
    </row>
    <row r="5888" spans="1:17" ht="15" customHeight="1">
      <c r="A5888" s="35">
        <v>992507</v>
      </c>
      <c r="B5888" s="51" t="s">
        <v>10602</v>
      </c>
      <c r="C5888" s="37" t="s">
        <v>9355</v>
      </c>
      <c r="D5888" s="37" t="s">
        <v>9356</v>
      </c>
      <c r="E5888" s="35">
        <v>9925071</v>
      </c>
      <c r="F5888" s="37" t="s">
        <v>13959</v>
      </c>
      <c r="G5888" s="36" t="s">
        <v>9253</v>
      </c>
      <c r="H5888" s="42">
        <v>252244702.71000001</v>
      </c>
      <c r="I5888" s="39"/>
      <c r="J5888" s="42">
        <f t="shared" si="224"/>
        <v>252244702.71000001</v>
      </c>
      <c r="K5888" s="52">
        <v>0</v>
      </c>
      <c r="L5888" s="52">
        <v>100</v>
      </c>
      <c r="M5888" s="51">
        <v>1</v>
      </c>
      <c r="N5888" s="40" t="s">
        <v>13960</v>
      </c>
      <c r="O5888" s="37" t="s">
        <v>13961</v>
      </c>
      <c r="P5888" s="36">
        <v>709</v>
      </c>
      <c r="Q5888" s="37" t="s">
        <v>9359</v>
      </c>
    </row>
    <row r="5889" spans="1:17" ht="15" customHeight="1">
      <c r="A5889" s="35">
        <v>524101</v>
      </c>
      <c r="B5889" s="51" t="s">
        <v>10602</v>
      </c>
      <c r="C5889" s="37" t="s">
        <v>9240</v>
      </c>
      <c r="D5889" s="37" t="s">
        <v>9658</v>
      </c>
      <c r="E5889" s="35">
        <v>524101</v>
      </c>
      <c r="F5889" s="37" t="s">
        <v>7990</v>
      </c>
      <c r="G5889" s="36" t="s">
        <v>9253</v>
      </c>
      <c r="H5889" s="42">
        <v>9919434.3300000001</v>
      </c>
      <c r="I5889" s="39"/>
      <c r="J5889" s="42">
        <f t="shared" si="224"/>
        <v>9919434.3300000001</v>
      </c>
      <c r="K5889" s="52">
        <v>0</v>
      </c>
      <c r="L5889" s="52">
        <v>100</v>
      </c>
      <c r="M5889" s="51">
        <v>1</v>
      </c>
      <c r="N5889" s="40" t="s">
        <v>13962</v>
      </c>
      <c r="O5889" s="37" t="s">
        <v>13963</v>
      </c>
      <c r="P5889" s="36">
        <v>203</v>
      </c>
      <c r="Q5889" s="37" t="s">
        <v>9385</v>
      </c>
    </row>
    <row r="5890" spans="1:17" ht="15" customHeight="1">
      <c r="A5890" s="35" t="s">
        <v>13964</v>
      </c>
      <c r="B5890" s="51" t="s">
        <v>10602</v>
      </c>
      <c r="C5890" s="37" t="s">
        <v>9240</v>
      </c>
      <c r="D5890" s="37" t="s">
        <v>9327</v>
      </c>
      <c r="E5890" s="35" t="s">
        <v>13964</v>
      </c>
      <c r="F5890" s="37" t="s">
        <v>13965</v>
      </c>
      <c r="G5890" s="36" t="s">
        <v>9253</v>
      </c>
      <c r="H5890" s="42">
        <v>4536090</v>
      </c>
      <c r="I5890" s="39"/>
      <c r="J5890" s="42">
        <f t="shared" si="224"/>
        <v>4536090</v>
      </c>
      <c r="K5890" s="52">
        <v>0</v>
      </c>
      <c r="L5890" s="52">
        <v>100</v>
      </c>
      <c r="M5890" s="51">
        <v>1</v>
      </c>
      <c r="N5890" s="40" t="s">
        <v>11447</v>
      </c>
      <c r="O5890" s="37" t="s">
        <v>11448</v>
      </c>
      <c r="P5890" s="36">
        <v>245</v>
      </c>
      <c r="Q5890" s="37" t="s">
        <v>9328</v>
      </c>
    </row>
    <row r="5891" spans="1:17" ht="15" customHeight="1">
      <c r="A5891" s="35" t="s">
        <v>1155</v>
      </c>
      <c r="B5891" s="51" t="s">
        <v>10602</v>
      </c>
      <c r="C5891" s="37" t="s">
        <v>9240</v>
      </c>
      <c r="D5891" s="37" t="s">
        <v>11042</v>
      </c>
      <c r="E5891" s="35" t="s">
        <v>1155</v>
      </c>
      <c r="F5891" s="37" t="s">
        <v>1156</v>
      </c>
      <c r="G5891" s="36" t="s">
        <v>9253</v>
      </c>
      <c r="H5891" s="42">
        <v>4443455.25</v>
      </c>
      <c r="I5891" s="39"/>
      <c r="J5891" s="42">
        <f t="shared" si="224"/>
        <v>4443455.25</v>
      </c>
      <c r="K5891" s="52">
        <v>0</v>
      </c>
      <c r="L5891" s="52">
        <v>100</v>
      </c>
      <c r="M5891" s="51">
        <v>1</v>
      </c>
      <c r="N5891" s="40" t="s">
        <v>13938</v>
      </c>
      <c r="O5891" s="37" t="s">
        <v>11972</v>
      </c>
      <c r="P5891" s="36">
        <v>217</v>
      </c>
      <c r="Q5891" s="37" t="s">
        <v>9584</v>
      </c>
    </row>
    <row r="5892" spans="1:17" ht="15" customHeight="1">
      <c r="A5892" s="35">
        <v>882320</v>
      </c>
      <c r="B5892" s="51" t="s">
        <v>10602</v>
      </c>
      <c r="C5892" s="37" t="s">
        <v>9331</v>
      </c>
      <c r="D5892" s="37" t="s">
        <v>9812</v>
      </c>
      <c r="E5892" s="35">
        <v>882320</v>
      </c>
      <c r="F5892" s="37" t="s">
        <v>13966</v>
      </c>
      <c r="G5892" s="36" t="s">
        <v>9253</v>
      </c>
      <c r="H5892" s="42">
        <v>450976.5</v>
      </c>
      <c r="I5892" s="39"/>
      <c r="J5892" s="42">
        <f t="shared" si="224"/>
        <v>450976.5</v>
      </c>
      <c r="K5892" s="52">
        <v>0</v>
      </c>
      <c r="L5892" s="52">
        <v>100</v>
      </c>
      <c r="M5892" s="51">
        <v>1</v>
      </c>
      <c r="N5892" s="40" t="s">
        <v>9333</v>
      </c>
      <c r="O5892" s="37" t="s">
        <v>9255</v>
      </c>
      <c r="P5892" s="36">
        <v>745</v>
      </c>
      <c r="Q5892" s="37" t="s">
        <v>9850</v>
      </c>
    </row>
    <row r="5893" spans="1:17" ht="15" customHeight="1">
      <c r="A5893" s="35">
        <v>434201</v>
      </c>
      <c r="B5893" s="51" t="s">
        <v>10602</v>
      </c>
      <c r="C5893" s="37" t="s">
        <v>9343</v>
      </c>
      <c r="D5893" s="37" t="s">
        <v>9427</v>
      </c>
      <c r="E5893" s="35">
        <v>4342011</v>
      </c>
      <c r="F5893" s="37" t="s">
        <v>13967</v>
      </c>
      <c r="G5893" s="36" t="s">
        <v>9253</v>
      </c>
      <c r="H5893" s="42">
        <v>33345000</v>
      </c>
      <c r="I5893" s="39"/>
      <c r="J5893" s="42">
        <f t="shared" ref="J5893:J5944" si="225">H5893</f>
        <v>33345000</v>
      </c>
      <c r="K5893" s="52">
        <v>0</v>
      </c>
      <c r="L5893" s="52">
        <v>100</v>
      </c>
      <c r="M5893" s="51">
        <v>1</v>
      </c>
      <c r="N5893" s="40" t="s">
        <v>13862</v>
      </c>
      <c r="O5893" s="37" t="s">
        <v>13863</v>
      </c>
      <c r="P5893" s="36">
        <v>217</v>
      </c>
      <c r="Q5893" s="37" t="s">
        <v>9584</v>
      </c>
    </row>
    <row r="5894" spans="1:17" ht="15" customHeight="1">
      <c r="A5894" s="35">
        <v>908881</v>
      </c>
      <c r="B5894" s="51" t="s">
        <v>10602</v>
      </c>
      <c r="C5894" s="37" t="s">
        <v>9251</v>
      </c>
      <c r="D5894" s="37" t="s">
        <v>9314</v>
      </c>
      <c r="E5894" s="35">
        <v>908881</v>
      </c>
      <c r="F5894" s="37" t="s">
        <v>13968</v>
      </c>
      <c r="G5894" s="36" t="s">
        <v>9253</v>
      </c>
      <c r="H5894" s="42">
        <v>156603.33000000002</v>
      </c>
      <c r="I5894" s="39"/>
      <c r="J5894" s="42">
        <f t="shared" si="225"/>
        <v>156603.33000000002</v>
      </c>
      <c r="K5894" s="52">
        <v>0</v>
      </c>
      <c r="L5894" s="52">
        <v>100</v>
      </c>
      <c r="M5894" s="51">
        <v>1</v>
      </c>
      <c r="N5894" s="40" t="s">
        <v>9254</v>
      </c>
      <c r="O5894" s="37" t="s">
        <v>9255</v>
      </c>
      <c r="P5894" s="36">
        <v>706</v>
      </c>
      <c r="Q5894" s="37" t="s">
        <v>9256</v>
      </c>
    </row>
    <row r="5895" spans="1:17" ht="15" customHeight="1">
      <c r="A5895" s="35">
        <v>908881</v>
      </c>
      <c r="B5895" s="51" t="s">
        <v>10602</v>
      </c>
      <c r="C5895" s="37" t="s">
        <v>9251</v>
      </c>
      <c r="D5895" s="37" t="s">
        <v>9314</v>
      </c>
      <c r="E5895" s="35">
        <v>9088811</v>
      </c>
      <c r="F5895" s="37" t="s">
        <v>13969</v>
      </c>
      <c r="G5895" s="36" t="s">
        <v>9253</v>
      </c>
      <c r="H5895" s="42">
        <v>156603.33000000002</v>
      </c>
      <c r="I5895" s="39"/>
      <c r="J5895" s="42">
        <f t="shared" si="225"/>
        <v>156603.33000000002</v>
      </c>
      <c r="K5895" s="52">
        <v>0</v>
      </c>
      <c r="L5895" s="52">
        <v>100</v>
      </c>
      <c r="M5895" s="51">
        <v>1</v>
      </c>
      <c r="N5895" s="40" t="s">
        <v>9254</v>
      </c>
      <c r="O5895" s="37" t="s">
        <v>9255</v>
      </c>
      <c r="P5895" s="36">
        <v>706</v>
      </c>
      <c r="Q5895" s="37" t="s">
        <v>9256</v>
      </c>
    </row>
    <row r="5896" spans="1:17" ht="15" customHeight="1">
      <c r="A5896" s="35">
        <v>977101</v>
      </c>
      <c r="B5896" s="51" t="s">
        <v>10602</v>
      </c>
      <c r="C5896" s="37" t="s">
        <v>9343</v>
      </c>
      <c r="D5896" s="37" t="s">
        <v>9379</v>
      </c>
      <c r="E5896" s="35">
        <v>977101</v>
      </c>
      <c r="F5896" s="37" t="s">
        <v>13970</v>
      </c>
      <c r="G5896" s="36" t="s">
        <v>9253</v>
      </c>
      <c r="H5896" s="42">
        <v>509739.32295</v>
      </c>
      <c r="I5896" s="39"/>
      <c r="J5896" s="42">
        <f t="shared" si="225"/>
        <v>509739.32295</v>
      </c>
      <c r="K5896" s="52">
        <v>0</v>
      </c>
      <c r="L5896" s="52">
        <v>100</v>
      </c>
      <c r="M5896" s="51">
        <v>1</v>
      </c>
      <c r="N5896" s="40" t="s">
        <v>13971</v>
      </c>
      <c r="O5896" s="37" t="s">
        <v>13972</v>
      </c>
      <c r="P5896" s="36">
        <v>204</v>
      </c>
      <c r="Q5896" s="37" t="s">
        <v>9248</v>
      </c>
    </row>
    <row r="5897" spans="1:17" ht="15" customHeight="1">
      <c r="A5897" s="35">
        <v>766301</v>
      </c>
      <c r="B5897" s="51" t="s">
        <v>10602</v>
      </c>
      <c r="C5897" s="37" t="s">
        <v>9240</v>
      </c>
      <c r="D5897" s="37" t="s">
        <v>9300</v>
      </c>
      <c r="E5897" s="35">
        <v>766301</v>
      </c>
      <c r="F5897" s="37" t="s">
        <v>13973</v>
      </c>
      <c r="G5897" s="36" t="s">
        <v>9253</v>
      </c>
      <c r="H5897" s="42">
        <v>16465399.867981352</v>
      </c>
      <c r="I5897" s="39"/>
      <c r="J5897" s="42">
        <f t="shared" si="225"/>
        <v>16465399.867981352</v>
      </c>
      <c r="K5897" s="52">
        <v>0</v>
      </c>
      <c r="L5897" s="52">
        <v>100</v>
      </c>
      <c r="M5897" s="51">
        <v>1</v>
      </c>
      <c r="N5897" s="40" t="s">
        <v>9684</v>
      </c>
      <c r="O5897" s="37" t="s">
        <v>9844</v>
      </c>
      <c r="P5897" s="36">
        <v>205</v>
      </c>
      <c r="Q5897" s="37" t="s">
        <v>9302</v>
      </c>
    </row>
    <row r="5898" spans="1:17" ht="15" customHeight="1">
      <c r="A5898" s="35">
        <v>592402</v>
      </c>
      <c r="B5898" s="51" t="s">
        <v>10602</v>
      </c>
      <c r="C5898" s="37" t="s">
        <v>9240</v>
      </c>
      <c r="D5898" s="37" t="s">
        <v>9260</v>
      </c>
      <c r="E5898" s="35">
        <v>592402</v>
      </c>
      <c r="F5898" s="37" t="s">
        <v>5684</v>
      </c>
      <c r="G5898" s="36" t="s">
        <v>9253</v>
      </c>
      <c r="H5898" s="42">
        <v>10908964.983043414</v>
      </c>
      <c r="I5898" s="39"/>
      <c r="J5898" s="42">
        <f t="shared" si="225"/>
        <v>10908964.983043414</v>
      </c>
      <c r="K5898" s="52">
        <v>0</v>
      </c>
      <c r="L5898" s="52">
        <v>100</v>
      </c>
      <c r="M5898" s="51">
        <v>1</v>
      </c>
      <c r="N5898" s="40" t="s">
        <v>13708</v>
      </c>
      <c r="O5898" s="37" t="s">
        <v>13709</v>
      </c>
      <c r="P5898" s="36">
        <v>215</v>
      </c>
      <c r="Q5898" s="37" t="s">
        <v>9262</v>
      </c>
    </row>
    <row r="5899" spans="1:17" ht="15" customHeight="1">
      <c r="A5899" s="35">
        <v>859001</v>
      </c>
      <c r="B5899" s="51" t="s">
        <v>10602</v>
      </c>
      <c r="C5899" s="37" t="s">
        <v>9240</v>
      </c>
      <c r="D5899" s="37" t="s">
        <v>9383</v>
      </c>
      <c r="E5899" s="35">
        <v>859001</v>
      </c>
      <c r="F5899" s="37" t="s">
        <v>13974</v>
      </c>
      <c r="G5899" s="36" t="s">
        <v>9253</v>
      </c>
      <c r="H5899" s="42">
        <v>6440090.2416684423</v>
      </c>
      <c r="I5899" s="39"/>
      <c r="J5899" s="42">
        <f t="shared" si="225"/>
        <v>6440090.2416684423</v>
      </c>
      <c r="K5899" s="52">
        <v>0</v>
      </c>
      <c r="L5899" s="52">
        <v>100</v>
      </c>
      <c r="M5899" s="51">
        <v>1</v>
      </c>
      <c r="N5899" s="40" t="s">
        <v>9684</v>
      </c>
      <c r="O5899" s="37" t="s">
        <v>10655</v>
      </c>
      <c r="P5899" s="36">
        <v>237</v>
      </c>
      <c r="Q5899" s="37" t="s">
        <v>9384</v>
      </c>
    </row>
    <row r="5900" spans="1:17" ht="15" customHeight="1">
      <c r="A5900" s="35">
        <v>558811</v>
      </c>
      <c r="B5900" s="51" t="s">
        <v>10602</v>
      </c>
      <c r="C5900" s="37" t="s">
        <v>9240</v>
      </c>
      <c r="D5900" s="37" t="s">
        <v>9260</v>
      </c>
      <c r="E5900" s="35">
        <v>558811</v>
      </c>
      <c r="F5900" s="37" t="s">
        <v>13975</v>
      </c>
      <c r="G5900" s="36" t="s">
        <v>9253</v>
      </c>
      <c r="H5900" s="42">
        <v>4631728.8962587491</v>
      </c>
      <c r="I5900" s="39"/>
      <c r="J5900" s="42">
        <f t="shared" si="225"/>
        <v>4631728.8962587491</v>
      </c>
      <c r="K5900" s="52">
        <v>0</v>
      </c>
      <c r="L5900" s="52">
        <v>100</v>
      </c>
      <c r="M5900" s="51">
        <v>1</v>
      </c>
      <c r="N5900" s="40" t="s">
        <v>9684</v>
      </c>
      <c r="O5900" s="37" t="s">
        <v>9844</v>
      </c>
      <c r="P5900" s="36">
        <v>215</v>
      </c>
      <c r="Q5900" s="37" t="s">
        <v>9262</v>
      </c>
    </row>
    <row r="5901" spans="1:17" ht="15" customHeight="1">
      <c r="A5901" s="35">
        <v>567402</v>
      </c>
      <c r="B5901" s="51" t="s">
        <v>10602</v>
      </c>
      <c r="C5901" s="37" t="s">
        <v>9240</v>
      </c>
      <c r="D5901" s="37" t="s">
        <v>9260</v>
      </c>
      <c r="E5901" s="35">
        <v>567402</v>
      </c>
      <c r="F5901" s="37" t="s">
        <v>13976</v>
      </c>
      <c r="G5901" s="36" t="s">
        <v>9253</v>
      </c>
      <c r="H5901" s="42">
        <v>6421003.29</v>
      </c>
      <c r="I5901" s="39"/>
      <c r="J5901" s="42">
        <f t="shared" si="225"/>
        <v>6421003.29</v>
      </c>
      <c r="K5901" s="52">
        <v>0</v>
      </c>
      <c r="L5901" s="52">
        <v>100</v>
      </c>
      <c r="M5901" s="51">
        <v>1</v>
      </c>
      <c r="N5901" s="40" t="s">
        <v>9684</v>
      </c>
      <c r="O5901" s="37" t="s">
        <v>9844</v>
      </c>
      <c r="P5901" s="36">
        <v>215</v>
      </c>
      <c r="Q5901" s="37" t="s">
        <v>9262</v>
      </c>
    </row>
    <row r="5902" spans="1:17" ht="15" customHeight="1">
      <c r="A5902" s="35">
        <v>395202</v>
      </c>
      <c r="B5902" s="51" t="s">
        <v>10602</v>
      </c>
      <c r="C5902" s="37" t="s">
        <v>9240</v>
      </c>
      <c r="D5902" s="37" t="s">
        <v>9296</v>
      </c>
      <c r="E5902" s="35">
        <v>395202</v>
      </c>
      <c r="F5902" s="37" t="s">
        <v>13977</v>
      </c>
      <c r="G5902" s="36" t="s">
        <v>9253</v>
      </c>
      <c r="H5902" s="42">
        <v>8201344.3200000003</v>
      </c>
      <c r="I5902" s="39"/>
      <c r="J5902" s="42">
        <f t="shared" si="225"/>
        <v>8201344.3200000003</v>
      </c>
      <c r="K5902" s="52">
        <v>0</v>
      </c>
      <c r="L5902" s="52">
        <v>100</v>
      </c>
      <c r="M5902" s="51">
        <v>1</v>
      </c>
      <c r="N5902" s="40" t="s">
        <v>13912</v>
      </c>
      <c r="O5902" s="37" t="s">
        <v>13978</v>
      </c>
      <c r="P5902" s="36">
        <v>202</v>
      </c>
      <c r="Q5902" s="37" t="s">
        <v>9298</v>
      </c>
    </row>
    <row r="5903" spans="1:17" ht="15" customHeight="1">
      <c r="A5903" s="35">
        <v>449401</v>
      </c>
      <c r="B5903" s="51" t="s">
        <v>10602</v>
      </c>
      <c r="C5903" s="37" t="s">
        <v>9240</v>
      </c>
      <c r="D5903" s="37" t="s">
        <v>9658</v>
      </c>
      <c r="E5903" s="35">
        <v>449401</v>
      </c>
      <c r="F5903" s="37" t="s">
        <v>13979</v>
      </c>
      <c r="G5903" s="36" t="s">
        <v>9253</v>
      </c>
      <c r="H5903" s="42">
        <v>3088660.77</v>
      </c>
      <c r="I5903" s="39"/>
      <c r="J5903" s="42">
        <f t="shared" si="225"/>
        <v>3088660.77</v>
      </c>
      <c r="K5903" s="52">
        <v>0</v>
      </c>
      <c r="L5903" s="52">
        <v>100</v>
      </c>
      <c r="M5903" s="51">
        <v>1</v>
      </c>
      <c r="N5903" s="40" t="s">
        <v>13980</v>
      </c>
      <c r="O5903" s="37" t="s">
        <v>13981</v>
      </c>
      <c r="P5903" s="36">
        <v>217</v>
      </c>
      <c r="Q5903" s="37" t="s">
        <v>9584</v>
      </c>
    </row>
    <row r="5904" spans="1:17" ht="15" customHeight="1">
      <c r="A5904" s="35">
        <v>814611</v>
      </c>
      <c r="B5904" s="51" t="s">
        <v>10602</v>
      </c>
      <c r="C5904" s="37" t="s">
        <v>9240</v>
      </c>
      <c r="D5904" s="37" t="s">
        <v>9263</v>
      </c>
      <c r="E5904" s="35">
        <v>814611</v>
      </c>
      <c r="F5904" s="37" t="s">
        <v>13982</v>
      </c>
      <c r="G5904" s="36" t="s">
        <v>9253</v>
      </c>
      <c r="H5904" s="42">
        <v>6195546.6299999999</v>
      </c>
      <c r="I5904" s="39"/>
      <c r="J5904" s="42">
        <f t="shared" si="225"/>
        <v>6195546.6299999999</v>
      </c>
      <c r="K5904" s="52">
        <v>0</v>
      </c>
      <c r="L5904" s="52">
        <v>100</v>
      </c>
      <c r="M5904" s="51">
        <v>1</v>
      </c>
      <c r="N5904" s="40" t="s">
        <v>13756</v>
      </c>
      <c r="O5904" s="37" t="s">
        <v>13757</v>
      </c>
      <c r="P5904" s="36">
        <v>207</v>
      </c>
      <c r="Q5904" s="37" t="s">
        <v>9266</v>
      </c>
    </row>
    <row r="5905" spans="1:17" ht="15" customHeight="1">
      <c r="A5905" s="35">
        <v>579930</v>
      </c>
      <c r="B5905" s="51" t="s">
        <v>10602</v>
      </c>
      <c r="C5905" s="37" t="s">
        <v>9240</v>
      </c>
      <c r="D5905" s="37" t="s">
        <v>9260</v>
      </c>
      <c r="E5905" s="35">
        <v>579930</v>
      </c>
      <c r="F5905" s="37" t="s">
        <v>13983</v>
      </c>
      <c r="G5905" s="36" t="s">
        <v>9253</v>
      </c>
      <c r="H5905" s="42">
        <v>3417995.88</v>
      </c>
      <c r="I5905" s="39"/>
      <c r="J5905" s="42">
        <f t="shared" si="225"/>
        <v>3417995.88</v>
      </c>
      <c r="K5905" s="52">
        <v>0</v>
      </c>
      <c r="L5905" s="52">
        <v>100</v>
      </c>
      <c r="M5905" s="51">
        <v>1</v>
      </c>
      <c r="N5905" s="40" t="s">
        <v>13984</v>
      </c>
      <c r="O5905" s="37" t="s">
        <v>11045</v>
      </c>
      <c r="P5905" s="36">
        <v>215</v>
      </c>
      <c r="Q5905" s="37" t="s">
        <v>9262</v>
      </c>
    </row>
    <row r="5906" spans="1:17" ht="15" customHeight="1">
      <c r="A5906" s="35">
        <v>569001</v>
      </c>
      <c r="B5906" s="51" t="s">
        <v>10602</v>
      </c>
      <c r="C5906" s="37" t="s">
        <v>9343</v>
      </c>
      <c r="D5906" s="37" t="s">
        <v>10011</v>
      </c>
      <c r="E5906" s="35">
        <v>569001</v>
      </c>
      <c r="F5906" s="37" t="s">
        <v>4165</v>
      </c>
      <c r="G5906" s="36" t="s">
        <v>9253</v>
      </c>
      <c r="H5906" s="42">
        <v>2462151.5099999998</v>
      </c>
      <c r="I5906" s="39"/>
      <c r="J5906" s="42">
        <f t="shared" si="225"/>
        <v>2462151.5099999998</v>
      </c>
      <c r="K5906" s="52">
        <v>0</v>
      </c>
      <c r="L5906" s="52">
        <v>100</v>
      </c>
      <c r="M5906" s="51">
        <v>1</v>
      </c>
      <c r="N5906" s="40" t="s">
        <v>13985</v>
      </c>
      <c r="O5906" s="37" t="s">
        <v>13986</v>
      </c>
      <c r="P5906" s="36">
        <v>215</v>
      </c>
      <c r="Q5906" s="37" t="s">
        <v>9262</v>
      </c>
    </row>
    <row r="5907" spans="1:17" ht="15" customHeight="1">
      <c r="A5907" s="35">
        <v>578910</v>
      </c>
      <c r="B5907" s="51" t="s">
        <v>10602</v>
      </c>
      <c r="C5907" s="37" t="s">
        <v>9240</v>
      </c>
      <c r="D5907" s="37" t="s">
        <v>9260</v>
      </c>
      <c r="E5907" s="35">
        <v>578910</v>
      </c>
      <c r="F5907" s="37" t="s">
        <v>13987</v>
      </c>
      <c r="G5907" s="36" t="s">
        <v>9253</v>
      </c>
      <c r="H5907" s="42">
        <v>1904331.3721146001</v>
      </c>
      <c r="I5907" s="39"/>
      <c r="J5907" s="42">
        <f t="shared" si="225"/>
        <v>1904331.3721146001</v>
      </c>
      <c r="K5907" s="52">
        <v>0</v>
      </c>
      <c r="L5907" s="52">
        <v>100</v>
      </c>
      <c r="M5907" s="51">
        <v>1</v>
      </c>
      <c r="N5907" s="40" t="s">
        <v>11609</v>
      </c>
      <c r="O5907" s="37" t="s">
        <v>11610</v>
      </c>
      <c r="P5907" s="36">
        <v>215</v>
      </c>
      <c r="Q5907" s="37" t="s">
        <v>9262</v>
      </c>
    </row>
    <row r="5908" spans="1:17" ht="15" customHeight="1">
      <c r="A5908" s="35">
        <v>564211</v>
      </c>
      <c r="B5908" s="51" t="s">
        <v>10602</v>
      </c>
      <c r="C5908" s="37" t="s">
        <v>9240</v>
      </c>
      <c r="D5908" s="37" t="s">
        <v>9260</v>
      </c>
      <c r="E5908" s="35">
        <v>564211</v>
      </c>
      <c r="F5908" s="37" t="s">
        <v>13988</v>
      </c>
      <c r="G5908" s="36" t="s">
        <v>9253</v>
      </c>
      <c r="H5908" s="42">
        <v>5181958.08</v>
      </c>
      <c r="I5908" s="39"/>
      <c r="J5908" s="42">
        <f t="shared" si="225"/>
        <v>5181958.08</v>
      </c>
      <c r="K5908" s="52">
        <v>0</v>
      </c>
      <c r="L5908" s="52">
        <v>100</v>
      </c>
      <c r="M5908" s="51">
        <v>1</v>
      </c>
      <c r="N5908" s="40" t="s">
        <v>13989</v>
      </c>
      <c r="O5908" s="37" t="s">
        <v>12107</v>
      </c>
      <c r="P5908" s="36">
        <v>215</v>
      </c>
      <c r="Q5908" s="37" t="s">
        <v>9262</v>
      </c>
    </row>
    <row r="5909" spans="1:17" ht="15" customHeight="1">
      <c r="A5909" s="35" t="s">
        <v>13990</v>
      </c>
      <c r="B5909" s="51" t="s">
        <v>10602</v>
      </c>
      <c r="C5909" s="37" t="s">
        <v>9240</v>
      </c>
      <c r="D5909" s="37" t="s">
        <v>9327</v>
      </c>
      <c r="E5909" s="35" t="s">
        <v>13990</v>
      </c>
      <c r="F5909" s="37" t="s">
        <v>13991</v>
      </c>
      <c r="G5909" s="36" t="s">
        <v>9253</v>
      </c>
      <c r="H5909" s="42">
        <v>12529355.67</v>
      </c>
      <c r="I5909" s="39"/>
      <c r="J5909" s="42">
        <f t="shared" si="225"/>
        <v>12529355.67</v>
      </c>
      <c r="K5909" s="52">
        <v>0</v>
      </c>
      <c r="L5909" s="52">
        <v>100</v>
      </c>
      <c r="M5909" s="51">
        <v>1</v>
      </c>
      <c r="N5909" s="40" t="s">
        <v>13912</v>
      </c>
      <c r="O5909" s="37" t="s">
        <v>12107</v>
      </c>
      <c r="P5909" s="36">
        <v>245</v>
      </c>
      <c r="Q5909" s="37" t="s">
        <v>9328</v>
      </c>
    </row>
    <row r="5910" spans="1:17" ht="15" customHeight="1">
      <c r="A5910" s="35">
        <v>194202</v>
      </c>
      <c r="B5910" s="51" t="s">
        <v>10602</v>
      </c>
      <c r="C5910" s="37" t="s">
        <v>9240</v>
      </c>
      <c r="D5910" s="37" t="s">
        <v>9311</v>
      </c>
      <c r="E5910" s="35">
        <v>194202</v>
      </c>
      <c r="F5910" s="37" t="s">
        <v>13992</v>
      </c>
      <c r="G5910" s="36" t="s">
        <v>9253</v>
      </c>
      <c r="H5910" s="42">
        <v>5644123.29</v>
      </c>
      <c r="I5910" s="39"/>
      <c r="J5910" s="42">
        <f t="shared" si="225"/>
        <v>5644123.29</v>
      </c>
      <c r="K5910" s="52">
        <v>0</v>
      </c>
      <c r="L5910" s="52">
        <v>100</v>
      </c>
      <c r="M5910" s="51">
        <v>1</v>
      </c>
      <c r="N5910" s="40" t="s">
        <v>13989</v>
      </c>
      <c r="O5910" s="37" t="s">
        <v>13993</v>
      </c>
      <c r="P5910" s="36">
        <v>209</v>
      </c>
      <c r="Q5910" s="37" t="s">
        <v>9312</v>
      </c>
    </row>
    <row r="5911" spans="1:17" ht="15" customHeight="1">
      <c r="A5911" s="35">
        <v>891904</v>
      </c>
      <c r="B5911" s="51" t="s">
        <v>10602</v>
      </c>
      <c r="C5911" s="37" t="s">
        <v>9343</v>
      </c>
      <c r="D5911" s="37" t="s">
        <v>10238</v>
      </c>
      <c r="E5911" s="35">
        <v>891904</v>
      </c>
      <c r="F5911" s="37" t="s">
        <v>13994</v>
      </c>
      <c r="G5911" s="36" t="s">
        <v>9253</v>
      </c>
      <c r="H5911" s="42">
        <v>6169646.3399999999</v>
      </c>
      <c r="I5911" s="39"/>
      <c r="J5911" s="42">
        <f t="shared" si="225"/>
        <v>6169646.3399999999</v>
      </c>
      <c r="K5911" s="52">
        <v>0</v>
      </c>
      <c r="L5911" s="52">
        <v>100</v>
      </c>
      <c r="M5911" s="51">
        <v>1</v>
      </c>
      <c r="N5911" s="40" t="s">
        <v>11479</v>
      </c>
      <c r="O5911" s="37" t="s">
        <v>11480</v>
      </c>
      <c r="P5911" s="36">
        <v>332</v>
      </c>
      <c r="Q5911" s="37" t="s">
        <v>9904</v>
      </c>
    </row>
    <row r="5912" spans="1:17" ht="15" customHeight="1">
      <c r="A5912" s="35">
        <v>313302</v>
      </c>
      <c r="B5912" s="51" t="s">
        <v>10602</v>
      </c>
      <c r="C5912" s="37" t="s">
        <v>9240</v>
      </c>
      <c r="D5912" s="37" t="s">
        <v>9311</v>
      </c>
      <c r="E5912" s="35">
        <v>313302</v>
      </c>
      <c r="F5912" s="37" t="s">
        <v>13995</v>
      </c>
      <c r="G5912" s="36" t="s">
        <v>9253</v>
      </c>
      <c r="H5912" s="42">
        <v>8571026.8800000008</v>
      </c>
      <c r="I5912" s="39"/>
      <c r="J5912" s="42">
        <f t="shared" si="225"/>
        <v>8571026.8800000008</v>
      </c>
      <c r="K5912" s="52">
        <v>0</v>
      </c>
      <c r="L5912" s="52">
        <v>100</v>
      </c>
      <c r="M5912" s="51">
        <v>1</v>
      </c>
      <c r="N5912" s="40" t="s">
        <v>13984</v>
      </c>
      <c r="O5912" s="37" t="s">
        <v>13809</v>
      </c>
      <c r="P5912" s="36">
        <v>209</v>
      </c>
      <c r="Q5912" s="37" t="s">
        <v>9312</v>
      </c>
    </row>
    <row r="5913" spans="1:17" ht="15" customHeight="1">
      <c r="A5913" s="35">
        <v>313302</v>
      </c>
      <c r="B5913" s="51" t="s">
        <v>10602</v>
      </c>
      <c r="C5913" s="37" t="s">
        <v>9240</v>
      </c>
      <c r="D5913" s="37" t="s">
        <v>9311</v>
      </c>
      <c r="E5913" s="35" t="s">
        <v>13996</v>
      </c>
      <c r="F5913" s="37" t="s">
        <v>13997</v>
      </c>
      <c r="G5913" s="36" t="s">
        <v>9253</v>
      </c>
      <c r="H5913" s="42">
        <v>7377837.4800000004</v>
      </c>
      <c r="I5913" s="39"/>
      <c r="J5913" s="42">
        <f t="shared" si="225"/>
        <v>7377837.4800000004</v>
      </c>
      <c r="K5913" s="52">
        <v>0</v>
      </c>
      <c r="L5913" s="52">
        <v>100</v>
      </c>
      <c r="M5913" s="51">
        <v>1</v>
      </c>
      <c r="N5913" s="40" t="s">
        <v>13998</v>
      </c>
      <c r="O5913" s="37" t="s">
        <v>13999</v>
      </c>
      <c r="P5913" s="36">
        <v>209</v>
      </c>
      <c r="Q5913" s="37" t="s">
        <v>9312</v>
      </c>
    </row>
    <row r="5914" spans="1:17" ht="15" customHeight="1">
      <c r="A5914" s="35">
        <v>397903</v>
      </c>
      <c r="B5914" s="51" t="s">
        <v>10602</v>
      </c>
      <c r="C5914" s="37" t="s">
        <v>9240</v>
      </c>
      <c r="D5914" s="37" t="s">
        <v>9296</v>
      </c>
      <c r="E5914" s="35">
        <v>397903</v>
      </c>
      <c r="F5914" s="37" t="s">
        <v>14000</v>
      </c>
      <c r="G5914" s="36" t="s">
        <v>9253</v>
      </c>
      <c r="H5914" s="42">
        <v>3301417.08</v>
      </c>
      <c r="I5914" s="39"/>
      <c r="J5914" s="42">
        <f t="shared" si="225"/>
        <v>3301417.08</v>
      </c>
      <c r="K5914" s="52">
        <v>0</v>
      </c>
      <c r="L5914" s="52">
        <v>100</v>
      </c>
      <c r="M5914" s="51">
        <v>1</v>
      </c>
      <c r="N5914" s="40" t="s">
        <v>13912</v>
      </c>
      <c r="O5914" s="37" t="s">
        <v>12107</v>
      </c>
      <c r="P5914" s="36">
        <v>202</v>
      </c>
      <c r="Q5914" s="37" t="s">
        <v>9298</v>
      </c>
    </row>
    <row r="5915" spans="1:17" ht="15" customHeight="1">
      <c r="A5915" s="35">
        <v>397803</v>
      </c>
      <c r="B5915" s="51" t="s">
        <v>10602</v>
      </c>
      <c r="C5915" s="37" t="s">
        <v>9240</v>
      </c>
      <c r="D5915" s="37" t="s">
        <v>9296</v>
      </c>
      <c r="E5915" s="35">
        <v>397803</v>
      </c>
      <c r="F5915" s="37" t="s">
        <v>14001</v>
      </c>
      <c r="G5915" s="36" t="s">
        <v>9253</v>
      </c>
      <c r="H5915" s="42">
        <v>3521494.08</v>
      </c>
      <c r="I5915" s="39"/>
      <c r="J5915" s="42">
        <f t="shared" si="225"/>
        <v>3521494.08</v>
      </c>
      <c r="K5915" s="52">
        <v>0</v>
      </c>
      <c r="L5915" s="52">
        <v>100</v>
      </c>
      <c r="M5915" s="51">
        <v>1</v>
      </c>
      <c r="N5915" s="40" t="s">
        <v>13912</v>
      </c>
      <c r="O5915" s="37" t="s">
        <v>12107</v>
      </c>
      <c r="P5915" s="36">
        <v>202</v>
      </c>
      <c r="Q5915" s="37" t="s">
        <v>9298</v>
      </c>
    </row>
    <row r="5916" spans="1:17" ht="15" customHeight="1">
      <c r="A5916" s="35">
        <v>405602</v>
      </c>
      <c r="B5916" s="51" t="s">
        <v>10602</v>
      </c>
      <c r="C5916" s="37" t="s">
        <v>9240</v>
      </c>
      <c r="D5916" s="37" t="s">
        <v>9296</v>
      </c>
      <c r="E5916" s="35">
        <v>405602</v>
      </c>
      <c r="F5916" s="37" t="s">
        <v>14002</v>
      </c>
      <c r="G5916" s="36" t="s">
        <v>9253</v>
      </c>
      <c r="H5916" s="42">
        <v>7850139.5700000003</v>
      </c>
      <c r="I5916" s="39"/>
      <c r="J5916" s="42">
        <f t="shared" si="225"/>
        <v>7850139.5700000003</v>
      </c>
      <c r="K5916" s="52">
        <v>0</v>
      </c>
      <c r="L5916" s="52">
        <v>100</v>
      </c>
      <c r="M5916" s="51">
        <v>1</v>
      </c>
      <c r="N5916" s="40" t="s">
        <v>13912</v>
      </c>
      <c r="O5916" s="37" t="s">
        <v>12107</v>
      </c>
      <c r="P5916" s="36">
        <v>202</v>
      </c>
      <c r="Q5916" s="37" t="s">
        <v>9298</v>
      </c>
    </row>
    <row r="5917" spans="1:17" ht="15" customHeight="1">
      <c r="A5917" s="35">
        <v>446303</v>
      </c>
      <c r="B5917" s="51" t="s">
        <v>10602</v>
      </c>
      <c r="C5917" s="37" t="s">
        <v>9343</v>
      </c>
      <c r="D5917" s="37" t="s">
        <v>9427</v>
      </c>
      <c r="E5917" s="35">
        <v>446303</v>
      </c>
      <c r="F5917" s="37" t="s">
        <v>14003</v>
      </c>
      <c r="G5917" s="36" t="s">
        <v>9253</v>
      </c>
      <c r="H5917" s="42">
        <v>3877988.4</v>
      </c>
      <c r="I5917" s="39"/>
      <c r="J5917" s="42">
        <f t="shared" si="225"/>
        <v>3877988.4</v>
      </c>
      <c r="K5917" s="52">
        <v>0</v>
      </c>
      <c r="L5917" s="52">
        <v>100</v>
      </c>
      <c r="M5917" s="51">
        <v>1</v>
      </c>
      <c r="N5917" s="40" t="s">
        <v>14004</v>
      </c>
      <c r="O5917" s="37" t="s">
        <v>14005</v>
      </c>
      <c r="P5917" s="36">
        <v>217</v>
      </c>
      <c r="Q5917" s="37" t="s">
        <v>9584</v>
      </c>
    </row>
    <row r="5918" spans="1:17" ht="15" customHeight="1">
      <c r="A5918" s="35">
        <v>602005</v>
      </c>
      <c r="B5918" s="51" t="s">
        <v>10602</v>
      </c>
      <c r="C5918" s="37" t="s">
        <v>9240</v>
      </c>
      <c r="D5918" s="37" t="s">
        <v>9260</v>
      </c>
      <c r="E5918" s="35">
        <v>6020053</v>
      </c>
      <c r="F5918" s="37" t="s">
        <v>14006</v>
      </c>
      <c r="G5918" s="36" t="s">
        <v>9253</v>
      </c>
      <c r="H5918" s="42">
        <v>13762864.439999999</v>
      </c>
      <c r="I5918" s="39"/>
      <c r="J5918" s="42">
        <f t="shared" si="225"/>
        <v>13762864.439999999</v>
      </c>
      <c r="K5918" s="52">
        <v>0</v>
      </c>
      <c r="L5918" s="52">
        <v>100</v>
      </c>
      <c r="M5918" s="51">
        <v>1</v>
      </c>
      <c r="N5918" s="40" t="s">
        <v>14007</v>
      </c>
      <c r="O5918" s="37" t="s">
        <v>13920</v>
      </c>
      <c r="P5918" s="36">
        <v>215</v>
      </c>
      <c r="Q5918" s="37" t="s">
        <v>9262</v>
      </c>
    </row>
    <row r="5919" spans="1:17" ht="15" customHeight="1">
      <c r="A5919" s="35">
        <v>564121</v>
      </c>
      <c r="B5919" s="51" t="s">
        <v>10602</v>
      </c>
      <c r="C5919" s="37" t="s">
        <v>9240</v>
      </c>
      <c r="D5919" s="37" t="s">
        <v>9260</v>
      </c>
      <c r="E5919" s="35">
        <v>564121</v>
      </c>
      <c r="F5919" s="37" t="s">
        <v>14008</v>
      </c>
      <c r="G5919" s="36" t="s">
        <v>9253</v>
      </c>
      <c r="H5919" s="42">
        <v>10775923.470000001</v>
      </c>
      <c r="I5919" s="39"/>
      <c r="J5919" s="42">
        <f t="shared" si="225"/>
        <v>10775923.470000001</v>
      </c>
      <c r="K5919" s="52">
        <v>0</v>
      </c>
      <c r="L5919" s="52">
        <v>100</v>
      </c>
      <c r="M5919" s="51">
        <v>1</v>
      </c>
      <c r="N5919" s="40" t="s">
        <v>14009</v>
      </c>
      <c r="O5919" s="37" t="s">
        <v>13920</v>
      </c>
      <c r="P5919" s="36">
        <v>215</v>
      </c>
      <c r="Q5919" s="37" t="s">
        <v>9262</v>
      </c>
    </row>
    <row r="5920" spans="1:17" ht="15" customHeight="1">
      <c r="A5920" s="35">
        <v>564121</v>
      </c>
      <c r="B5920" s="51" t="s">
        <v>10602</v>
      </c>
      <c r="C5920" s="37" t="s">
        <v>9240</v>
      </c>
      <c r="D5920" s="37" t="s">
        <v>9260</v>
      </c>
      <c r="E5920" s="35">
        <v>5641211</v>
      </c>
      <c r="F5920" s="37" t="s">
        <v>14010</v>
      </c>
      <c r="G5920" s="36" t="s">
        <v>9253</v>
      </c>
      <c r="H5920" s="42">
        <v>13762864.439999999</v>
      </c>
      <c r="I5920" s="39"/>
      <c r="J5920" s="42">
        <f t="shared" si="225"/>
        <v>13762864.439999999</v>
      </c>
      <c r="K5920" s="52">
        <v>0</v>
      </c>
      <c r="L5920" s="52">
        <v>100</v>
      </c>
      <c r="M5920" s="51">
        <v>1</v>
      </c>
      <c r="N5920" s="40" t="s">
        <v>14007</v>
      </c>
      <c r="O5920" s="37" t="s">
        <v>14011</v>
      </c>
      <c r="P5920" s="36">
        <v>215</v>
      </c>
      <c r="Q5920" s="37" t="s">
        <v>9262</v>
      </c>
    </row>
    <row r="5921" spans="1:17" ht="15" customHeight="1">
      <c r="A5921" s="35">
        <v>692203</v>
      </c>
      <c r="B5921" s="51" t="s">
        <v>10602</v>
      </c>
      <c r="C5921" s="37" t="s">
        <v>9240</v>
      </c>
      <c r="D5921" s="37" t="s">
        <v>9247</v>
      </c>
      <c r="E5921" s="35">
        <v>692203</v>
      </c>
      <c r="F5921" s="37" t="s">
        <v>14012</v>
      </c>
      <c r="G5921" s="36" t="s">
        <v>9253</v>
      </c>
      <c r="H5921" s="42">
        <v>3485919.06</v>
      </c>
      <c r="I5921" s="39"/>
      <c r="J5921" s="42">
        <f t="shared" si="225"/>
        <v>3485919.06</v>
      </c>
      <c r="K5921" s="52">
        <v>0</v>
      </c>
      <c r="L5921" s="52">
        <v>100</v>
      </c>
      <c r="M5921" s="51">
        <v>1</v>
      </c>
      <c r="N5921" s="40" t="s">
        <v>14013</v>
      </c>
      <c r="O5921" s="37" t="s">
        <v>11045</v>
      </c>
      <c r="P5921" s="36">
        <v>204</v>
      </c>
      <c r="Q5921" s="37" t="s">
        <v>9248</v>
      </c>
    </row>
    <row r="5922" spans="1:17" ht="15" customHeight="1">
      <c r="A5922" s="35">
        <v>707703</v>
      </c>
      <c r="B5922" s="51" t="s">
        <v>10602</v>
      </c>
      <c r="C5922" s="37" t="s">
        <v>10480</v>
      </c>
      <c r="D5922" s="37" t="s">
        <v>14014</v>
      </c>
      <c r="E5922" s="35">
        <v>707703</v>
      </c>
      <c r="F5922" s="37" t="s">
        <v>8176</v>
      </c>
      <c r="G5922" s="36" t="s">
        <v>9253</v>
      </c>
      <c r="H5922" s="42">
        <v>5614716.5099999998</v>
      </c>
      <c r="I5922" s="39"/>
      <c r="J5922" s="42">
        <f t="shared" si="225"/>
        <v>5614716.5099999998</v>
      </c>
      <c r="K5922" s="52">
        <v>0</v>
      </c>
      <c r="L5922" s="52">
        <v>100</v>
      </c>
      <c r="M5922" s="51">
        <v>1</v>
      </c>
      <c r="N5922" s="40" t="s">
        <v>14015</v>
      </c>
      <c r="O5922" s="37" t="s">
        <v>14016</v>
      </c>
      <c r="P5922" s="36">
        <v>745</v>
      </c>
      <c r="Q5922" s="37" t="s">
        <v>9850</v>
      </c>
    </row>
    <row r="5923" spans="1:17" ht="15" customHeight="1">
      <c r="A5923" s="35">
        <v>849701</v>
      </c>
      <c r="B5923" s="36" t="s">
        <v>10602</v>
      </c>
      <c r="C5923" s="37" t="s">
        <v>9240</v>
      </c>
      <c r="D5923" s="37" t="s">
        <v>9263</v>
      </c>
      <c r="E5923" s="35">
        <v>8497011</v>
      </c>
      <c r="F5923" s="38" t="s">
        <v>14017</v>
      </c>
      <c r="G5923" s="36" t="s">
        <v>9253</v>
      </c>
      <c r="H5923" s="42">
        <v>13943114.640000001</v>
      </c>
      <c r="I5923" s="39"/>
      <c r="J5923" s="42">
        <f t="shared" si="225"/>
        <v>13943114.640000001</v>
      </c>
      <c r="K5923" s="36">
        <v>0</v>
      </c>
      <c r="L5923" s="36">
        <v>100</v>
      </c>
      <c r="M5923" s="36">
        <v>1</v>
      </c>
      <c r="N5923" s="40" t="s">
        <v>13984</v>
      </c>
      <c r="O5923" s="37" t="s">
        <v>13809</v>
      </c>
      <c r="P5923" s="36">
        <v>207</v>
      </c>
      <c r="Q5923" s="37" t="s">
        <v>9266</v>
      </c>
    </row>
    <row r="5924" spans="1:17" ht="15" customHeight="1">
      <c r="A5924" s="35">
        <v>293501</v>
      </c>
      <c r="B5924" s="36" t="s">
        <v>10602</v>
      </c>
      <c r="C5924" s="37" t="s">
        <v>9343</v>
      </c>
      <c r="D5924" s="37" t="s">
        <v>9311</v>
      </c>
      <c r="E5924" s="35">
        <v>293501</v>
      </c>
      <c r="F5924" s="38" t="s">
        <v>14018</v>
      </c>
      <c r="G5924" s="36" t="s">
        <v>9253</v>
      </c>
      <c r="H5924" s="42">
        <v>7919286.5700000003</v>
      </c>
      <c r="I5924" s="39"/>
      <c r="J5924" s="42">
        <f t="shared" si="225"/>
        <v>7919286.5700000003</v>
      </c>
      <c r="K5924" s="36">
        <v>0</v>
      </c>
      <c r="L5924" s="36">
        <v>100</v>
      </c>
      <c r="M5924" s="36">
        <v>1</v>
      </c>
      <c r="N5924" s="40" t="s">
        <v>14013</v>
      </c>
      <c r="O5924" s="37" t="s">
        <v>11045</v>
      </c>
      <c r="P5924" s="36">
        <v>209</v>
      </c>
      <c r="Q5924" s="37" t="s">
        <v>9312</v>
      </c>
    </row>
    <row r="5925" spans="1:17" ht="15" customHeight="1">
      <c r="A5925" s="35">
        <v>905705</v>
      </c>
      <c r="B5925" s="36" t="s">
        <v>10602</v>
      </c>
      <c r="C5925" s="37" t="s">
        <v>9251</v>
      </c>
      <c r="D5925" s="37" t="s">
        <v>9314</v>
      </c>
      <c r="E5925" s="35">
        <v>905705</v>
      </c>
      <c r="F5925" s="38" t="s">
        <v>14019</v>
      </c>
      <c r="G5925" s="36" t="s">
        <v>9253</v>
      </c>
      <c r="H5925" s="42">
        <v>116715.45600000001</v>
      </c>
      <c r="I5925" s="39"/>
      <c r="J5925" s="42">
        <f t="shared" si="225"/>
        <v>116715.45600000001</v>
      </c>
      <c r="K5925" s="36">
        <v>0</v>
      </c>
      <c r="L5925" s="36">
        <v>100</v>
      </c>
      <c r="M5925" s="36">
        <v>1</v>
      </c>
      <c r="N5925" s="40" t="s">
        <v>9254</v>
      </c>
      <c r="O5925" s="37" t="s">
        <v>9255</v>
      </c>
      <c r="P5925" s="36">
        <v>706</v>
      </c>
      <c r="Q5925" s="37" t="s">
        <v>9256</v>
      </c>
    </row>
    <row r="5926" spans="1:17" ht="14.25" customHeight="1">
      <c r="A5926" s="35">
        <v>906498</v>
      </c>
      <c r="B5926" s="51" t="s">
        <v>10602</v>
      </c>
      <c r="C5926" s="37" t="s">
        <v>9251</v>
      </c>
      <c r="D5926" s="37" t="s">
        <v>9257</v>
      </c>
      <c r="E5926" s="35">
        <v>9064981</v>
      </c>
      <c r="F5926" s="37" t="s">
        <v>14020</v>
      </c>
      <c r="G5926" s="36" t="s">
        <v>9253</v>
      </c>
      <c r="H5926" s="42">
        <v>290160</v>
      </c>
      <c r="I5926" s="39"/>
      <c r="J5926" s="42">
        <f t="shared" si="225"/>
        <v>290160</v>
      </c>
      <c r="K5926" s="52">
        <v>0</v>
      </c>
      <c r="L5926" s="52">
        <v>100</v>
      </c>
      <c r="M5926" s="51">
        <v>1</v>
      </c>
      <c r="N5926" s="40" t="s">
        <v>9254</v>
      </c>
      <c r="O5926" s="37" t="s">
        <v>11724</v>
      </c>
      <c r="P5926" s="36">
        <v>706</v>
      </c>
      <c r="Q5926" s="37" t="s">
        <v>9256</v>
      </c>
    </row>
    <row r="5927" spans="1:17" ht="15" customHeight="1">
      <c r="A5927" s="35">
        <v>559301</v>
      </c>
      <c r="B5927" s="36" t="s">
        <v>10602</v>
      </c>
      <c r="C5927" s="37" t="s">
        <v>9240</v>
      </c>
      <c r="D5927" s="37" t="s">
        <v>9260</v>
      </c>
      <c r="E5927" s="35">
        <v>559301</v>
      </c>
      <c r="F5927" s="38" t="s">
        <v>2247</v>
      </c>
      <c r="G5927" s="36" t="s">
        <v>9253</v>
      </c>
      <c r="H5927" s="42">
        <v>2400840</v>
      </c>
      <c r="I5927" s="39"/>
      <c r="J5927" s="42">
        <f t="shared" si="225"/>
        <v>2400840</v>
      </c>
      <c r="K5927" s="36">
        <v>0</v>
      </c>
      <c r="L5927" s="36">
        <v>100</v>
      </c>
      <c r="M5927" s="36">
        <v>1</v>
      </c>
      <c r="N5927" s="40" t="s">
        <v>9244</v>
      </c>
      <c r="O5927" s="37" t="s">
        <v>12712</v>
      </c>
      <c r="P5927" s="36">
        <v>215</v>
      </c>
      <c r="Q5927" s="37" t="s">
        <v>9262</v>
      </c>
    </row>
    <row r="5928" spans="1:17" ht="15" customHeight="1">
      <c r="A5928" s="35">
        <v>772716</v>
      </c>
      <c r="B5928" s="36" t="s">
        <v>10602</v>
      </c>
      <c r="C5928" s="37" t="s">
        <v>9240</v>
      </c>
      <c r="D5928" s="37" t="s">
        <v>9263</v>
      </c>
      <c r="E5928" s="35" t="s">
        <v>14021</v>
      </c>
      <c r="F5928" s="38" t="s">
        <v>2900</v>
      </c>
      <c r="G5928" s="36" t="s">
        <v>9253</v>
      </c>
      <c r="H5928" s="42">
        <v>3038466.6</v>
      </c>
      <c r="I5928" s="39"/>
      <c r="J5928" s="42">
        <f t="shared" si="225"/>
        <v>3038466.6</v>
      </c>
      <c r="K5928" s="36">
        <v>0</v>
      </c>
      <c r="L5928" s="36">
        <v>100</v>
      </c>
      <c r="M5928" s="36">
        <v>1</v>
      </c>
      <c r="N5928" s="40" t="s">
        <v>9684</v>
      </c>
      <c r="O5928" s="37" t="s">
        <v>14022</v>
      </c>
      <c r="P5928" s="36"/>
      <c r="Q5928" s="37"/>
    </row>
    <row r="5929" spans="1:17" ht="15" customHeight="1">
      <c r="A5929" s="35">
        <v>457102</v>
      </c>
      <c r="B5929" s="36" t="s">
        <v>10602</v>
      </c>
      <c r="C5929" s="37" t="s">
        <v>9240</v>
      </c>
      <c r="D5929" s="37" t="s">
        <v>9241</v>
      </c>
      <c r="E5929" s="35">
        <v>457102</v>
      </c>
      <c r="F5929" s="37" t="s">
        <v>14023</v>
      </c>
      <c r="G5929" s="36" t="s">
        <v>9253</v>
      </c>
      <c r="H5929" s="42">
        <v>5396998.2300000004</v>
      </c>
      <c r="I5929" s="39"/>
      <c r="J5929" s="42">
        <f t="shared" si="225"/>
        <v>5396998.2300000004</v>
      </c>
      <c r="K5929" s="43">
        <v>0</v>
      </c>
      <c r="L5929" s="36">
        <v>100</v>
      </c>
      <c r="M5929" s="36">
        <v>1</v>
      </c>
      <c r="N5929" s="40" t="s">
        <v>14013</v>
      </c>
      <c r="O5929" s="37" t="s">
        <v>11045</v>
      </c>
      <c r="P5929" s="36">
        <v>235</v>
      </c>
      <c r="Q5929" s="37" t="s">
        <v>9246</v>
      </c>
    </row>
    <row r="5930" spans="1:17" ht="15" customHeight="1">
      <c r="A5930" s="35">
        <v>547503</v>
      </c>
      <c r="B5930" s="36" t="s">
        <v>10602</v>
      </c>
      <c r="C5930" s="37" t="s">
        <v>9240</v>
      </c>
      <c r="D5930" s="37" t="s">
        <v>9383</v>
      </c>
      <c r="E5930" s="35">
        <v>547503</v>
      </c>
      <c r="F5930" s="38" t="s">
        <v>14024</v>
      </c>
      <c r="G5930" s="36" t="s">
        <v>9253</v>
      </c>
      <c r="H5930" s="42">
        <v>5504493.1500000004</v>
      </c>
      <c r="I5930" s="39"/>
      <c r="J5930" s="42">
        <f t="shared" si="225"/>
        <v>5504493.1500000004</v>
      </c>
      <c r="K5930" s="43">
        <v>0</v>
      </c>
      <c r="L5930" s="36">
        <v>100</v>
      </c>
      <c r="M5930" s="36">
        <v>1</v>
      </c>
      <c r="N5930" s="40" t="s">
        <v>9684</v>
      </c>
      <c r="O5930" s="37" t="s">
        <v>9844</v>
      </c>
      <c r="P5930" s="36">
        <v>237</v>
      </c>
      <c r="Q5930" s="37" t="s">
        <v>9384</v>
      </c>
    </row>
    <row r="5931" spans="1:17" ht="15" customHeight="1">
      <c r="A5931" s="35">
        <v>399602</v>
      </c>
      <c r="B5931" s="51" t="s">
        <v>10602</v>
      </c>
      <c r="C5931" s="37" t="s">
        <v>9343</v>
      </c>
      <c r="D5931" s="37" t="s">
        <v>9867</v>
      </c>
      <c r="E5931" s="35">
        <v>3996021</v>
      </c>
      <c r="F5931" s="37" t="s">
        <v>14025</v>
      </c>
      <c r="G5931" s="36" t="s">
        <v>9253</v>
      </c>
      <c r="H5931" s="42">
        <v>19350000.539999999</v>
      </c>
      <c r="I5931" s="39"/>
      <c r="J5931" s="42">
        <f t="shared" si="225"/>
        <v>19350000.539999999</v>
      </c>
      <c r="K5931" s="52">
        <v>0</v>
      </c>
      <c r="L5931" s="52">
        <v>100</v>
      </c>
      <c r="M5931" s="51">
        <v>1</v>
      </c>
      <c r="N5931" s="40" t="s">
        <v>14026</v>
      </c>
      <c r="O5931" s="37" t="s">
        <v>14027</v>
      </c>
      <c r="P5931" s="36">
        <v>302</v>
      </c>
      <c r="Q5931" s="37" t="s">
        <v>9918</v>
      </c>
    </row>
    <row r="5932" spans="1:17" ht="15" customHeight="1">
      <c r="A5932" s="35">
        <v>907109</v>
      </c>
      <c r="B5932" s="51" t="s">
        <v>10602</v>
      </c>
      <c r="C5932" s="37" t="s">
        <v>9251</v>
      </c>
      <c r="D5932" s="37" t="s">
        <v>9303</v>
      </c>
      <c r="E5932" s="35">
        <v>907109</v>
      </c>
      <c r="F5932" s="37" t="s">
        <v>14028</v>
      </c>
      <c r="G5932" s="36" t="s">
        <v>9253</v>
      </c>
      <c r="H5932" s="42">
        <v>14035.32</v>
      </c>
      <c r="I5932" s="39"/>
      <c r="J5932" s="42">
        <f t="shared" si="225"/>
        <v>14035.32</v>
      </c>
      <c r="K5932" s="52">
        <v>0</v>
      </c>
      <c r="L5932" s="52">
        <v>100</v>
      </c>
      <c r="M5932" s="51">
        <v>1</v>
      </c>
      <c r="N5932" s="40" t="s">
        <v>9254</v>
      </c>
      <c r="O5932" s="37" t="s">
        <v>9255</v>
      </c>
      <c r="P5932" s="36"/>
      <c r="Q5932" s="37"/>
    </row>
    <row r="5933" spans="1:17" ht="15" customHeight="1">
      <c r="A5933" s="35">
        <v>893821</v>
      </c>
      <c r="B5933" s="51" t="s">
        <v>10602</v>
      </c>
      <c r="C5933" s="37" t="s">
        <v>9348</v>
      </c>
      <c r="D5933" s="37" t="s">
        <v>9349</v>
      </c>
      <c r="E5933" s="35">
        <v>893821</v>
      </c>
      <c r="F5933" s="37" t="s">
        <v>5943</v>
      </c>
      <c r="G5933" s="36" t="s">
        <v>9253</v>
      </c>
      <c r="H5933" s="42">
        <v>149744.79</v>
      </c>
      <c r="I5933" s="39"/>
      <c r="J5933" s="42">
        <f t="shared" si="225"/>
        <v>149744.79</v>
      </c>
      <c r="K5933" s="52">
        <v>0</v>
      </c>
      <c r="L5933" s="52">
        <v>100</v>
      </c>
      <c r="M5933" s="51">
        <v>1</v>
      </c>
      <c r="N5933" s="40" t="s">
        <v>10764</v>
      </c>
      <c r="O5933" s="37" t="s">
        <v>9255</v>
      </c>
      <c r="P5933" s="36"/>
      <c r="Q5933" s="37"/>
    </row>
    <row r="5934" spans="1:17" ht="15" customHeight="1">
      <c r="A5934" s="35">
        <v>893820</v>
      </c>
      <c r="B5934" s="51" t="s">
        <v>10602</v>
      </c>
      <c r="C5934" s="37" t="s">
        <v>9348</v>
      </c>
      <c r="D5934" s="37" t="s">
        <v>9349</v>
      </c>
      <c r="E5934" s="35">
        <v>893820</v>
      </c>
      <c r="F5934" s="37" t="s">
        <v>14029</v>
      </c>
      <c r="G5934" s="36" t="s">
        <v>9253</v>
      </c>
      <c r="H5934" s="42">
        <v>149744.79</v>
      </c>
      <c r="I5934" s="39"/>
      <c r="J5934" s="42">
        <f t="shared" si="225"/>
        <v>149744.79</v>
      </c>
      <c r="K5934" s="52">
        <v>0</v>
      </c>
      <c r="L5934" s="52">
        <v>100</v>
      </c>
      <c r="M5934" s="51">
        <v>1</v>
      </c>
      <c r="N5934" s="40" t="s">
        <v>10764</v>
      </c>
      <c r="O5934" s="37" t="s">
        <v>9255</v>
      </c>
      <c r="P5934" s="36"/>
      <c r="Q5934" s="37"/>
    </row>
    <row r="5935" spans="1:17" ht="15" customHeight="1">
      <c r="A5935" s="35">
        <v>906857</v>
      </c>
      <c r="B5935" s="51" t="s">
        <v>10602</v>
      </c>
      <c r="C5935" s="37" t="s">
        <v>9251</v>
      </c>
      <c r="D5935" s="37" t="s">
        <v>9314</v>
      </c>
      <c r="E5935" s="35">
        <v>906857</v>
      </c>
      <c r="F5935" s="37" t="s">
        <v>14030</v>
      </c>
      <c r="G5935" s="36" t="s">
        <v>9253</v>
      </c>
      <c r="H5935" s="42">
        <v>362700</v>
      </c>
      <c r="I5935" s="39"/>
      <c r="J5935" s="42">
        <f t="shared" si="225"/>
        <v>362700</v>
      </c>
      <c r="K5935" s="52">
        <v>0</v>
      </c>
      <c r="L5935" s="52">
        <v>100</v>
      </c>
      <c r="M5935" s="51">
        <v>1</v>
      </c>
      <c r="N5935" s="40" t="s">
        <v>9254</v>
      </c>
      <c r="O5935" s="37" t="s">
        <v>9255</v>
      </c>
      <c r="P5935" s="36"/>
      <c r="Q5935" s="37"/>
    </row>
    <row r="5936" spans="1:17" ht="15" customHeight="1">
      <c r="A5936" s="35">
        <v>684104</v>
      </c>
      <c r="B5936" s="51" t="s">
        <v>10602</v>
      </c>
      <c r="C5936" s="37" t="s">
        <v>9240</v>
      </c>
      <c r="D5936" s="37" t="s">
        <v>9658</v>
      </c>
      <c r="E5936" s="35">
        <v>684104</v>
      </c>
      <c r="F5936" s="37" t="s">
        <v>14031</v>
      </c>
      <c r="G5936" s="36" t="s">
        <v>9253</v>
      </c>
      <c r="H5936" s="42">
        <v>5659438.5899999999</v>
      </c>
      <c r="I5936" s="39"/>
      <c r="J5936" s="42">
        <f t="shared" si="225"/>
        <v>5659438.5899999999</v>
      </c>
      <c r="K5936" s="52">
        <v>0</v>
      </c>
      <c r="L5936" s="52">
        <v>100</v>
      </c>
      <c r="M5936" s="51">
        <v>1</v>
      </c>
      <c r="N5936" s="40" t="s">
        <v>14013</v>
      </c>
      <c r="O5936" s="37" t="s">
        <v>11045</v>
      </c>
      <c r="P5936" s="36">
        <v>204</v>
      </c>
      <c r="Q5936" s="37" t="s">
        <v>9248</v>
      </c>
    </row>
    <row r="5937" spans="1:17" ht="15" customHeight="1">
      <c r="A5937" s="35">
        <v>218002</v>
      </c>
      <c r="B5937" s="51" t="s">
        <v>10602</v>
      </c>
      <c r="C5937" s="37" t="s">
        <v>9240</v>
      </c>
      <c r="D5937" s="37" t="s">
        <v>9311</v>
      </c>
      <c r="E5937" s="35">
        <v>218002</v>
      </c>
      <c r="F5937" s="37" t="s">
        <v>1378</v>
      </c>
      <c r="G5937" s="36" t="s">
        <v>9253</v>
      </c>
      <c r="H5937" s="42">
        <v>6924021.3900000006</v>
      </c>
      <c r="I5937" s="39"/>
      <c r="J5937" s="42">
        <f t="shared" si="225"/>
        <v>6924021.3900000006</v>
      </c>
      <c r="K5937" s="52">
        <v>0</v>
      </c>
      <c r="L5937" s="52">
        <v>100</v>
      </c>
      <c r="M5937" s="51">
        <v>1</v>
      </c>
      <c r="N5937" s="40" t="s">
        <v>14032</v>
      </c>
      <c r="O5937" s="37" t="s">
        <v>10637</v>
      </c>
      <c r="P5937" s="36"/>
      <c r="Q5937" s="37"/>
    </row>
    <row r="5938" spans="1:17" ht="15" customHeight="1">
      <c r="A5938" s="35">
        <v>982401</v>
      </c>
      <c r="B5938" s="51" t="s">
        <v>10602</v>
      </c>
      <c r="C5938" s="37" t="s">
        <v>9343</v>
      </c>
      <c r="D5938" s="37" t="s">
        <v>10011</v>
      </c>
      <c r="E5938" s="35">
        <v>982401</v>
      </c>
      <c r="F5938" s="37" t="s">
        <v>14033</v>
      </c>
      <c r="G5938" s="36" t="s">
        <v>9253</v>
      </c>
      <c r="H5938" s="42">
        <v>3048372.99</v>
      </c>
      <c r="I5938" s="39"/>
      <c r="J5938" s="42">
        <f t="shared" si="225"/>
        <v>3048372.99</v>
      </c>
      <c r="K5938" s="52">
        <v>0</v>
      </c>
      <c r="L5938" s="52">
        <v>100</v>
      </c>
      <c r="M5938" s="51">
        <v>1</v>
      </c>
      <c r="N5938" s="40" t="s">
        <v>14034</v>
      </c>
      <c r="O5938" s="37" t="s">
        <v>10637</v>
      </c>
      <c r="P5938" s="36"/>
      <c r="Q5938" s="37"/>
    </row>
    <row r="5939" spans="1:17" ht="15" customHeight="1">
      <c r="A5939" s="35">
        <v>398001</v>
      </c>
      <c r="B5939" s="51" t="s">
        <v>10602</v>
      </c>
      <c r="C5939" s="37" t="s">
        <v>9240</v>
      </c>
      <c r="D5939" s="37" t="s">
        <v>9296</v>
      </c>
      <c r="E5939" s="35">
        <v>398001</v>
      </c>
      <c r="F5939" s="37" t="s">
        <v>14035</v>
      </c>
      <c r="G5939" s="36" t="s">
        <v>9253</v>
      </c>
      <c r="H5939" s="42">
        <v>18240968.07</v>
      </c>
      <c r="I5939" s="39"/>
      <c r="J5939" s="42">
        <f t="shared" si="225"/>
        <v>18240968.07</v>
      </c>
      <c r="K5939" s="52">
        <v>0</v>
      </c>
      <c r="L5939" s="52">
        <v>100</v>
      </c>
      <c r="M5939" s="51">
        <v>1</v>
      </c>
      <c r="N5939" s="40" t="s">
        <v>14036</v>
      </c>
      <c r="O5939" s="37" t="s">
        <v>13924</v>
      </c>
      <c r="P5939" s="36"/>
      <c r="Q5939" s="37"/>
    </row>
    <row r="5940" spans="1:17" ht="15" customHeight="1">
      <c r="A5940" s="35">
        <v>482701</v>
      </c>
      <c r="B5940" s="51" t="s">
        <v>10602</v>
      </c>
      <c r="C5940" s="37" t="s">
        <v>9240</v>
      </c>
      <c r="D5940" s="37" t="s">
        <v>9658</v>
      </c>
      <c r="E5940" s="35">
        <v>482701</v>
      </c>
      <c r="F5940" s="37" t="s">
        <v>14037</v>
      </c>
      <c r="G5940" s="36" t="s">
        <v>9253</v>
      </c>
      <c r="H5940" s="42">
        <v>1502434.44</v>
      </c>
      <c r="I5940" s="39"/>
      <c r="J5940" s="42">
        <f t="shared" si="225"/>
        <v>1502434.44</v>
      </c>
      <c r="K5940" s="52">
        <v>0</v>
      </c>
      <c r="L5940" s="52">
        <v>100</v>
      </c>
      <c r="M5940" s="51">
        <v>1</v>
      </c>
      <c r="N5940" s="40" t="s">
        <v>14038</v>
      </c>
      <c r="O5940" s="37" t="s">
        <v>14039</v>
      </c>
      <c r="P5940" s="36"/>
      <c r="Q5940" s="37"/>
    </row>
    <row r="5941" spans="1:17" ht="15" customHeight="1">
      <c r="A5941" s="35">
        <v>893601</v>
      </c>
      <c r="B5941" s="51" t="s">
        <v>10602</v>
      </c>
      <c r="C5941" s="37" t="s">
        <v>9343</v>
      </c>
      <c r="D5941" s="37" t="s">
        <v>9403</v>
      </c>
      <c r="E5941" s="35">
        <v>893601</v>
      </c>
      <c r="F5941" s="37" t="s">
        <v>14040</v>
      </c>
      <c r="G5941" s="36" t="s">
        <v>9253</v>
      </c>
      <c r="H5941" s="42">
        <v>420622.02</v>
      </c>
      <c r="I5941" s="39"/>
      <c r="J5941" s="42">
        <f t="shared" si="225"/>
        <v>420622.02</v>
      </c>
      <c r="K5941" s="52">
        <v>0</v>
      </c>
      <c r="L5941" s="52">
        <v>100</v>
      </c>
      <c r="M5941" s="51">
        <v>1</v>
      </c>
      <c r="N5941" s="40" t="s">
        <v>14041</v>
      </c>
      <c r="O5941" s="37" t="s">
        <v>14042</v>
      </c>
      <c r="P5941" s="36"/>
      <c r="Q5941" s="37"/>
    </row>
    <row r="5942" spans="1:17" ht="15" customHeight="1">
      <c r="A5942" s="35">
        <v>893601</v>
      </c>
      <c r="B5942" s="51" t="s">
        <v>10602</v>
      </c>
      <c r="C5942" s="37" t="s">
        <v>9343</v>
      </c>
      <c r="D5942" s="37" t="s">
        <v>9403</v>
      </c>
      <c r="E5942" s="35">
        <v>8936011</v>
      </c>
      <c r="F5942" s="37" t="s">
        <v>14043</v>
      </c>
      <c r="G5942" s="36" t="s">
        <v>9253</v>
      </c>
      <c r="H5942" s="42">
        <v>350422.02</v>
      </c>
      <c r="I5942" s="39"/>
      <c r="J5942" s="42">
        <f t="shared" si="225"/>
        <v>350422.02</v>
      </c>
      <c r="K5942" s="52">
        <v>0</v>
      </c>
      <c r="L5942" s="52">
        <v>100</v>
      </c>
      <c r="M5942" s="51">
        <v>1</v>
      </c>
      <c r="N5942" s="40" t="s">
        <v>14041</v>
      </c>
      <c r="O5942" s="37" t="s">
        <v>14042</v>
      </c>
      <c r="P5942" s="36"/>
      <c r="Q5942" s="37"/>
    </row>
    <row r="5943" spans="1:17" ht="15" customHeight="1">
      <c r="A5943" s="35">
        <v>891507</v>
      </c>
      <c r="B5943" s="51" t="s">
        <v>10602</v>
      </c>
      <c r="C5943" s="37" t="s">
        <v>9348</v>
      </c>
      <c r="D5943" s="37" t="s">
        <v>14044</v>
      </c>
      <c r="E5943" s="35">
        <v>891507</v>
      </c>
      <c r="F5943" s="37" t="s">
        <v>14045</v>
      </c>
      <c r="G5943" s="36" t="s">
        <v>9253</v>
      </c>
      <c r="H5943" s="42">
        <v>420622.02</v>
      </c>
      <c r="I5943" s="39"/>
      <c r="J5943" s="42">
        <f t="shared" si="225"/>
        <v>420622.02</v>
      </c>
      <c r="K5943" s="52">
        <v>0</v>
      </c>
      <c r="L5943" s="52">
        <v>100</v>
      </c>
      <c r="M5943" s="51">
        <v>1</v>
      </c>
      <c r="N5943" s="40" t="s">
        <v>14041</v>
      </c>
      <c r="O5943" s="37" t="s">
        <v>14042</v>
      </c>
      <c r="P5943" s="36"/>
      <c r="Q5943" s="37"/>
    </row>
    <row r="5944" spans="1:17" ht="15" customHeight="1">
      <c r="A5944" s="35">
        <v>891507</v>
      </c>
      <c r="B5944" s="51" t="s">
        <v>10602</v>
      </c>
      <c r="C5944" s="37" t="s">
        <v>9348</v>
      </c>
      <c r="D5944" s="37" t="s">
        <v>14044</v>
      </c>
      <c r="E5944" s="35">
        <v>8915071</v>
      </c>
      <c r="F5944" s="37" t="s">
        <v>14046</v>
      </c>
      <c r="G5944" s="36" t="s">
        <v>9253</v>
      </c>
      <c r="H5944" s="42">
        <v>350422.02</v>
      </c>
      <c r="I5944" s="39"/>
      <c r="J5944" s="42">
        <f t="shared" si="225"/>
        <v>350422.02</v>
      </c>
      <c r="K5944" s="52">
        <v>0</v>
      </c>
      <c r="L5944" s="52">
        <v>100</v>
      </c>
      <c r="M5944" s="51">
        <v>1</v>
      </c>
      <c r="N5944" s="40" t="s">
        <v>14041</v>
      </c>
      <c r="O5944" s="37" t="s">
        <v>14042</v>
      </c>
      <c r="P5944" s="36"/>
      <c r="Q5944" s="37"/>
    </row>
    <row r="5945" spans="1:17" ht="14.25" customHeight="1">
      <c r="A5945" s="35">
        <v>644920</v>
      </c>
      <c r="B5945" s="51" t="s">
        <v>9239</v>
      </c>
      <c r="C5945" s="37" t="s">
        <v>9240</v>
      </c>
      <c r="D5945" s="37" t="s">
        <v>9260</v>
      </c>
      <c r="E5945" s="35">
        <v>644920</v>
      </c>
      <c r="F5945" s="37" t="s">
        <v>2474</v>
      </c>
      <c r="G5945" s="36" t="s">
        <v>9243</v>
      </c>
      <c r="H5945" s="45">
        <v>35</v>
      </c>
      <c r="I5945" s="39">
        <v>313968.59999999998</v>
      </c>
      <c r="J5945" s="39">
        <f>I5945</f>
        <v>313968.59999999998</v>
      </c>
      <c r="K5945" s="52">
        <v>0</v>
      </c>
      <c r="L5945" s="52">
        <v>100</v>
      </c>
      <c r="M5945" s="51"/>
      <c r="N5945" s="40" t="s">
        <v>9249</v>
      </c>
      <c r="O5945" s="37" t="s">
        <v>9250</v>
      </c>
      <c r="P5945" s="36">
        <v>215</v>
      </c>
      <c r="Q5945" s="37" t="s">
        <v>9262</v>
      </c>
    </row>
    <row r="5946" spans="1:17" ht="15" customHeight="1">
      <c r="A5946" s="35">
        <v>902001</v>
      </c>
      <c r="B5946" s="51" t="s">
        <v>10602</v>
      </c>
      <c r="C5946" s="37" t="s">
        <v>9251</v>
      </c>
      <c r="D5946" s="37" t="s">
        <v>9346</v>
      </c>
      <c r="E5946" s="35">
        <v>902001</v>
      </c>
      <c r="F5946" s="37" t="s">
        <v>14047</v>
      </c>
      <c r="G5946" s="36" t="s">
        <v>9253</v>
      </c>
      <c r="H5946" s="42">
        <v>278000</v>
      </c>
      <c r="I5946" s="39"/>
      <c r="J5946" s="42">
        <f t="shared" ref="J5946:J5948" si="226">H5946</f>
        <v>278000</v>
      </c>
      <c r="K5946" s="52">
        <v>0</v>
      </c>
      <c r="L5946" s="52">
        <v>100</v>
      </c>
      <c r="M5946" s="51">
        <v>1</v>
      </c>
      <c r="N5946" s="40" t="s">
        <v>9254</v>
      </c>
      <c r="O5946" s="37" t="s">
        <v>9255</v>
      </c>
      <c r="P5946" s="36"/>
      <c r="Q5946" s="37"/>
    </row>
    <row r="5947" spans="1:17" ht="15" customHeight="1">
      <c r="A5947" s="35">
        <v>908858</v>
      </c>
      <c r="B5947" s="51" t="s">
        <v>10602</v>
      </c>
      <c r="C5947" s="37" t="s">
        <v>9251</v>
      </c>
      <c r="D5947" s="37" t="s">
        <v>9314</v>
      </c>
      <c r="E5947" s="35">
        <v>908858</v>
      </c>
      <c r="F5947" s="37" t="s">
        <v>14048</v>
      </c>
      <c r="G5947" s="36" t="s">
        <v>9253</v>
      </c>
      <c r="H5947" s="42">
        <v>2814648</v>
      </c>
      <c r="I5947" s="39"/>
      <c r="J5947" s="42">
        <f t="shared" si="226"/>
        <v>2814648</v>
      </c>
      <c r="K5947" s="52">
        <v>0</v>
      </c>
      <c r="L5947" s="52">
        <v>100</v>
      </c>
      <c r="M5947" s="51">
        <v>1</v>
      </c>
      <c r="N5947" s="40" t="s">
        <v>9254</v>
      </c>
      <c r="O5947" s="37" t="s">
        <v>9255</v>
      </c>
      <c r="P5947" s="36"/>
      <c r="Q5947" s="37"/>
    </row>
    <row r="5948" spans="1:17" ht="15" customHeight="1">
      <c r="A5948" s="35">
        <v>908874</v>
      </c>
      <c r="B5948" s="51" t="s">
        <v>10602</v>
      </c>
      <c r="C5948" s="37" t="s">
        <v>9251</v>
      </c>
      <c r="D5948" s="37" t="s">
        <v>9314</v>
      </c>
      <c r="E5948" s="35">
        <v>908874</v>
      </c>
      <c r="F5948" s="37" t="s">
        <v>14049</v>
      </c>
      <c r="G5948" s="36" t="s">
        <v>9253</v>
      </c>
      <c r="H5948" s="42">
        <v>666600</v>
      </c>
      <c r="I5948" s="39"/>
      <c r="J5948" s="42">
        <f t="shared" si="226"/>
        <v>666600</v>
      </c>
      <c r="K5948" s="52">
        <v>0</v>
      </c>
      <c r="L5948" s="52">
        <v>100</v>
      </c>
      <c r="M5948" s="51">
        <v>1</v>
      </c>
      <c r="N5948" s="40" t="s">
        <v>9254</v>
      </c>
      <c r="O5948" s="37" t="s">
        <v>9255</v>
      </c>
      <c r="P5948" s="36"/>
      <c r="Q5948" s="37"/>
    </row>
  </sheetData>
  <autoFilter ref="A7:Q5948"/>
  <mergeCells count="2">
    <mergeCell ref="N1:N4"/>
    <mergeCell ref="C2:F4"/>
  </mergeCells>
  <dataValidations count="1">
    <dataValidation type="list" allowBlank="1" showErrorMessage="1" sqref="H4:H6">
      <formula1>$M$1:$M$4</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13"/>
  <sheetViews>
    <sheetView showGridLines="0" workbookViewId="0">
      <selection activeCell="F14" sqref="F14"/>
    </sheetView>
  </sheetViews>
  <sheetFormatPr baseColWidth="10" defaultRowHeight="15"/>
  <cols>
    <col min="2" max="2" width="34.5703125" customWidth="1"/>
    <col min="5" max="5" width="45.85546875" customWidth="1"/>
    <col min="6" max="6" width="45.42578125" customWidth="1"/>
  </cols>
  <sheetData>
    <row r="1" spans="1:7" ht="25.5">
      <c r="A1" s="71" t="s">
        <v>14050</v>
      </c>
      <c r="B1" s="71" t="s">
        <v>2</v>
      </c>
      <c r="C1" s="71" t="s">
        <v>14051</v>
      </c>
      <c r="D1" s="71" t="s">
        <v>14052</v>
      </c>
      <c r="E1" s="71" t="s">
        <v>3</v>
      </c>
      <c r="F1" s="71" t="s">
        <v>4</v>
      </c>
      <c r="G1" s="71" t="s">
        <v>14053</v>
      </c>
    </row>
    <row r="2" spans="1:7" ht="22.5">
      <c r="A2" s="72">
        <v>10101</v>
      </c>
      <c r="B2" s="73" t="s">
        <v>9827</v>
      </c>
      <c r="C2" s="73" t="s">
        <v>9328</v>
      </c>
      <c r="D2" s="72" t="s">
        <v>14054</v>
      </c>
      <c r="E2" s="72" t="s">
        <v>14055</v>
      </c>
      <c r="F2" s="72" t="s">
        <v>14056</v>
      </c>
      <c r="G2" s="74">
        <v>1702263.25</v>
      </c>
    </row>
    <row r="3" spans="1:7" ht="22.5">
      <c r="A3" s="75">
        <v>10102</v>
      </c>
      <c r="B3" s="76" t="s">
        <v>9826</v>
      </c>
      <c r="C3" s="76" t="s">
        <v>9328</v>
      </c>
      <c r="D3" s="75" t="s">
        <v>14054</v>
      </c>
      <c r="E3" s="75" t="s">
        <v>14055</v>
      </c>
      <c r="F3" s="75" t="s">
        <v>14056</v>
      </c>
      <c r="G3" s="74">
        <v>1702263.25</v>
      </c>
    </row>
    <row r="4" spans="1:7" ht="22.5">
      <c r="A4" s="75">
        <v>10103</v>
      </c>
      <c r="B4" s="76" t="s">
        <v>14057</v>
      </c>
      <c r="C4" s="76" t="s">
        <v>9328</v>
      </c>
      <c r="D4" s="75" t="s">
        <v>14054</v>
      </c>
      <c r="E4" s="75" t="s">
        <v>14055</v>
      </c>
      <c r="F4" s="75" t="s">
        <v>14056</v>
      </c>
      <c r="G4" s="74">
        <v>1702263.25</v>
      </c>
    </row>
    <row r="5" spans="1:7" ht="22.5">
      <c r="A5" s="75">
        <v>10201</v>
      </c>
      <c r="B5" s="76" t="s">
        <v>1061</v>
      </c>
      <c r="C5" s="76" t="s">
        <v>9328</v>
      </c>
      <c r="D5" s="75" t="s">
        <v>14054</v>
      </c>
      <c r="E5" s="75" t="s">
        <v>14055</v>
      </c>
      <c r="F5" s="75" t="s">
        <v>14056</v>
      </c>
      <c r="G5" s="74">
        <v>1006098.72</v>
      </c>
    </row>
    <row r="6" spans="1:7" ht="22.5">
      <c r="A6" s="75">
        <v>10205</v>
      </c>
      <c r="B6" s="76" t="s">
        <v>14058</v>
      </c>
      <c r="C6" s="76" t="s">
        <v>9328</v>
      </c>
      <c r="D6" s="75" t="s">
        <v>14054</v>
      </c>
      <c r="E6" s="75" t="s">
        <v>14055</v>
      </c>
      <c r="F6" s="75" t="s">
        <v>14056</v>
      </c>
      <c r="G6" s="77">
        <v>1006098.72</v>
      </c>
    </row>
    <row r="7" spans="1:7" ht="22.5">
      <c r="A7" s="75">
        <v>10901</v>
      </c>
      <c r="B7" s="76" t="s">
        <v>1067</v>
      </c>
      <c r="C7" s="76" t="s">
        <v>9328</v>
      </c>
      <c r="D7" s="75" t="s">
        <v>14054</v>
      </c>
      <c r="E7" s="75" t="s">
        <v>14055</v>
      </c>
      <c r="F7" s="75" t="s">
        <v>14056</v>
      </c>
      <c r="G7" s="74">
        <v>1060419.75</v>
      </c>
    </row>
    <row r="8" spans="1:7" ht="22.5">
      <c r="A8" s="75">
        <v>11101</v>
      </c>
      <c r="B8" s="76" t="s">
        <v>3992</v>
      </c>
      <c r="C8" s="76" t="s">
        <v>9328</v>
      </c>
      <c r="D8" s="75" t="s">
        <v>14054</v>
      </c>
      <c r="E8" s="75" t="s">
        <v>14055</v>
      </c>
      <c r="F8" s="75" t="s">
        <v>14056</v>
      </c>
      <c r="G8" s="74">
        <v>2497337.04</v>
      </c>
    </row>
    <row r="9" spans="1:7" ht="22.5">
      <c r="A9" s="75">
        <v>11102</v>
      </c>
      <c r="B9" s="76" t="s">
        <v>14059</v>
      </c>
      <c r="C9" s="76" t="s">
        <v>9328</v>
      </c>
      <c r="D9" s="75" t="s">
        <v>14060</v>
      </c>
      <c r="E9" s="75" t="s">
        <v>14055</v>
      </c>
      <c r="F9" s="75" t="s">
        <v>14056</v>
      </c>
      <c r="G9" s="74">
        <v>2497337.04</v>
      </c>
    </row>
    <row r="10" spans="1:7" ht="22.5">
      <c r="A10" s="75">
        <v>11103</v>
      </c>
      <c r="B10" s="76" t="s">
        <v>14061</v>
      </c>
      <c r="C10" s="76" t="s">
        <v>9328</v>
      </c>
      <c r="D10" s="75" t="s">
        <v>14060</v>
      </c>
      <c r="E10" s="75" t="s">
        <v>14055</v>
      </c>
      <c r="F10" s="75" t="s">
        <v>14056</v>
      </c>
      <c r="G10" s="74">
        <v>2497337.04</v>
      </c>
    </row>
    <row r="11" spans="1:7" ht="22.5">
      <c r="A11" s="75">
        <v>11201</v>
      </c>
      <c r="B11" s="76" t="s">
        <v>10490</v>
      </c>
      <c r="C11" s="76" t="s">
        <v>9328</v>
      </c>
      <c r="D11" s="75" t="s">
        <v>14060</v>
      </c>
      <c r="E11" s="75" t="s">
        <v>14055</v>
      </c>
      <c r="F11" s="75" t="s">
        <v>14056</v>
      </c>
      <c r="G11" s="74">
        <v>3226767.72</v>
      </c>
    </row>
    <row r="12" spans="1:7" ht="22.5">
      <c r="A12" s="75">
        <v>11202</v>
      </c>
      <c r="B12" s="76" t="s">
        <v>14062</v>
      </c>
      <c r="C12" s="76" t="s">
        <v>9328</v>
      </c>
      <c r="D12" s="75" t="s">
        <v>14054</v>
      </c>
      <c r="E12" s="75" t="s">
        <v>14055</v>
      </c>
      <c r="F12" s="75" t="s">
        <v>14056</v>
      </c>
      <c r="G12" s="74">
        <v>2806769.7694079997</v>
      </c>
    </row>
    <row r="13" spans="1:7" ht="22.5">
      <c r="A13" s="75">
        <v>11301</v>
      </c>
      <c r="B13" s="76" t="s">
        <v>14063</v>
      </c>
      <c r="C13" s="76" t="s">
        <v>9328</v>
      </c>
      <c r="D13" s="75" t="s">
        <v>14060</v>
      </c>
      <c r="E13" s="75" t="s">
        <v>14055</v>
      </c>
      <c r="F13" s="75" t="s">
        <v>14056</v>
      </c>
      <c r="G13" s="74">
        <v>2806769.7694079997</v>
      </c>
    </row>
    <row r="14" spans="1:7" ht="22.5">
      <c r="A14" s="75">
        <v>11302</v>
      </c>
      <c r="B14" s="76" t="s">
        <v>721</v>
      </c>
      <c r="C14" s="76" t="s">
        <v>9328</v>
      </c>
      <c r="D14" s="75" t="s">
        <v>14054</v>
      </c>
      <c r="E14" s="75" t="s">
        <v>14055</v>
      </c>
      <c r="F14" s="75" t="s">
        <v>14056</v>
      </c>
      <c r="G14" s="74">
        <v>2589799.08</v>
      </c>
    </row>
    <row r="15" spans="1:7" ht="22.5">
      <c r="A15" s="75">
        <v>11303</v>
      </c>
      <c r="B15" s="76" t="s">
        <v>723</v>
      </c>
      <c r="C15" s="76" t="s">
        <v>9328</v>
      </c>
      <c r="D15" s="75" t="s">
        <v>14054</v>
      </c>
      <c r="E15" s="75" t="s">
        <v>14055</v>
      </c>
      <c r="F15" s="75" t="s">
        <v>14056</v>
      </c>
      <c r="G15" s="74">
        <v>1605444.75</v>
      </c>
    </row>
    <row r="16" spans="1:7" ht="22.5">
      <c r="A16" s="75">
        <v>11306</v>
      </c>
      <c r="B16" s="76" t="s">
        <v>13019</v>
      </c>
      <c r="C16" s="76" t="s">
        <v>9328</v>
      </c>
      <c r="D16" s="75" t="s">
        <v>14060</v>
      </c>
      <c r="E16" s="75" t="s">
        <v>14055</v>
      </c>
      <c r="F16" s="75" t="s">
        <v>14056</v>
      </c>
      <c r="G16" s="74">
        <v>1791128.4442022399</v>
      </c>
    </row>
    <row r="17" spans="1:7" ht="22.5">
      <c r="A17" s="75">
        <v>12301</v>
      </c>
      <c r="B17" s="76" t="s">
        <v>14064</v>
      </c>
      <c r="C17" s="76" t="s">
        <v>9328</v>
      </c>
      <c r="D17" s="75" t="s">
        <v>14060</v>
      </c>
      <c r="E17" s="75" t="s">
        <v>14055</v>
      </c>
      <c r="F17" s="75" t="s">
        <v>14056</v>
      </c>
      <c r="G17" s="74">
        <v>2812416.75</v>
      </c>
    </row>
    <row r="18" spans="1:7" ht="22.5">
      <c r="A18" s="75">
        <v>12401</v>
      </c>
      <c r="B18" s="76" t="s">
        <v>10273</v>
      </c>
      <c r="C18" s="76" t="s">
        <v>9328</v>
      </c>
      <c r="D18" s="75" t="s">
        <v>14054</v>
      </c>
      <c r="E18" s="75" t="s">
        <v>14055</v>
      </c>
      <c r="F18" s="75" t="s">
        <v>14056</v>
      </c>
      <c r="G18" s="77">
        <v>3992232.0900000003</v>
      </c>
    </row>
    <row r="19" spans="1:7" ht="22.5">
      <c r="A19" s="75">
        <v>12402</v>
      </c>
      <c r="B19" s="76" t="s">
        <v>10274</v>
      </c>
      <c r="C19" s="76" t="s">
        <v>9328</v>
      </c>
      <c r="D19" s="75" t="s">
        <v>14054</v>
      </c>
      <c r="E19" s="75" t="s">
        <v>14055</v>
      </c>
      <c r="F19" s="75" t="s">
        <v>14056</v>
      </c>
      <c r="G19" s="77">
        <v>3992232.0900000003</v>
      </c>
    </row>
    <row r="20" spans="1:7" ht="22.5">
      <c r="A20" s="75">
        <v>12410</v>
      </c>
      <c r="B20" s="76" t="s">
        <v>10128</v>
      </c>
      <c r="C20" s="76" t="s">
        <v>9328</v>
      </c>
      <c r="D20" s="75" t="s">
        <v>14054</v>
      </c>
      <c r="E20" s="75" t="s">
        <v>14055</v>
      </c>
      <c r="F20" s="75" t="s">
        <v>14056</v>
      </c>
      <c r="G20" s="74">
        <v>3992232.0900000003</v>
      </c>
    </row>
    <row r="21" spans="1:7" ht="22.5">
      <c r="A21" s="75">
        <v>12501</v>
      </c>
      <c r="B21" s="76" t="s">
        <v>9448</v>
      </c>
      <c r="C21" s="76" t="s">
        <v>9328</v>
      </c>
      <c r="D21" s="75" t="s">
        <v>14054</v>
      </c>
      <c r="E21" s="75" t="s">
        <v>14055</v>
      </c>
      <c r="F21" s="75" t="s">
        <v>14056</v>
      </c>
      <c r="G21" s="74">
        <v>3644508.12</v>
      </c>
    </row>
    <row r="22" spans="1:7" ht="22.5">
      <c r="A22" s="75">
        <v>12502</v>
      </c>
      <c r="B22" s="76" t="s">
        <v>10279</v>
      </c>
      <c r="C22" s="76" t="s">
        <v>9328</v>
      </c>
      <c r="D22" s="75" t="s">
        <v>14054</v>
      </c>
      <c r="E22" s="75" t="s">
        <v>14055</v>
      </c>
      <c r="F22" s="75" t="s">
        <v>14056</v>
      </c>
      <c r="G22" s="74">
        <v>4329000</v>
      </c>
    </row>
    <row r="23" spans="1:7" ht="22.5">
      <c r="A23" s="75">
        <v>12503</v>
      </c>
      <c r="B23" s="76" t="s">
        <v>10280</v>
      </c>
      <c r="C23" s="76" t="s">
        <v>9328</v>
      </c>
      <c r="D23" s="75" t="s">
        <v>14054</v>
      </c>
      <c r="E23" s="75" t="s">
        <v>14055</v>
      </c>
      <c r="F23" s="75" t="s">
        <v>14056</v>
      </c>
      <c r="G23" s="77">
        <v>4329000</v>
      </c>
    </row>
    <row r="24" spans="1:7" ht="22.5">
      <c r="A24" s="75">
        <v>13101</v>
      </c>
      <c r="B24" s="76" t="s">
        <v>10270</v>
      </c>
      <c r="C24" s="76" t="s">
        <v>9328</v>
      </c>
      <c r="D24" s="75" t="s">
        <v>14054</v>
      </c>
      <c r="E24" s="75" t="s">
        <v>14055</v>
      </c>
      <c r="F24" s="75" t="s">
        <v>14056</v>
      </c>
      <c r="G24" s="74">
        <v>3235028.61</v>
      </c>
    </row>
    <row r="25" spans="1:7" ht="22.5">
      <c r="A25" s="75">
        <v>13102</v>
      </c>
      <c r="B25" s="76" t="s">
        <v>10267</v>
      </c>
      <c r="C25" s="76" t="s">
        <v>9328</v>
      </c>
      <c r="D25" s="75" t="s">
        <v>14054</v>
      </c>
      <c r="E25" s="75" t="s">
        <v>14055</v>
      </c>
      <c r="F25" s="75" t="s">
        <v>14056</v>
      </c>
      <c r="G25" s="74">
        <v>2134479.75</v>
      </c>
    </row>
    <row r="26" spans="1:7" ht="22.5">
      <c r="A26" s="75">
        <v>13103</v>
      </c>
      <c r="B26" s="76" t="s">
        <v>10271</v>
      </c>
      <c r="C26" s="76" t="s">
        <v>9328</v>
      </c>
      <c r="D26" s="75" t="s">
        <v>14054</v>
      </c>
      <c r="E26" s="75" t="s">
        <v>14055</v>
      </c>
      <c r="F26" s="75" t="s">
        <v>14056</v>
      </c>
      <c r="G26" s="74">
        <v>4329000</v>
      </c>
    </row>
    <row r="27" spans="1:7" ht="22.5">
      <c r="A27" s="75">
        <v>13106</v>
      </c>
      <c r="B27" s="76" t="s">
        <v>10269</v>
      </c>
      <c r="C27" s="76" t="s">
        <v>9328</v>
      </c>
      <c r="D27" s="75" t="s">
        <v>14054</v>
      </c>
      <c r="E27" s="75" t="s">
        <v>14055</v>
      </c>
      <c r="F27" s="75" t="s">
        <v>14056</v>
      </c>
      <c r="G27" s="77">
        <v>1605444.75</v>
      </c>
    </row>
    <row r="28" spans="1:7" ht="22.5">
      <c r="A28" s="75">
        <v>13110</v>
      </c>
      <c r="B28" s="76" t="s">
        <v>492</v>
      </c>
      <c r="C28" s="76" t="s">
        <v>9328</v>
      </c>
      <c r="D28" s="75" t="s">
        <v>14054</v>
      </c>
      <c r="E28" s="75" t="s">
        <v>14055</v>
      </c>
      <c r="F28" s="75" t="s">
        <v>14056</v>
      </c>
      <c r="G28" s="74">
        <v>4814938.92</v>
      </c>
    </row>
    <row r="29" spans="1:7" ht="22.5">
      <c r="A29" s="75">
        <v>16201</v>
      </c>
      <c r="B29" s="76" t="s">
        <v>9574</v>
      </c>
      <c r="C29" s="76" t="s">
        <v>9328</v>
      </c>
      <c r="D29" s="75" t="s">
        <v>14054</v>
      </c>
      <c r="E29" s="75" t="s">
        <v>14055</v>
      </c>
      <c r="F29" s="75" t="s">
        <v>14056</v>
      </c>
      <c r="G29" s="74">
        <v>3444900.6900000004</v>
      </c>
    </row>
    <row r="30" spans="1:7" ht="22.5">
      <c r="A30" s="75">
        <v>17001</v>
      </c>
      <c r="B30" s="76" t="s">
        <v>10275</v>
      </c>
      <c r="C30" s="76" t="s">
        <v>9328</v>
      </c>
      <c r="D30" s="75" t="s">
        <v>14054</v>
      </c>
      <c r="E30" s="75" t="s">
        <v>14055</v>
      </c>
      <c r="F30" s="75" t="s">
        <v>14056</v>
      </c>
      <c r="G30" s="74">
        <v>5424778.9199999999</v>
      </c>
    </row>
    <row r="31" spans="1:7" ht="22.5">
      <c r="A31" s="75">
        <v>17006</v>
      </c>
      <c r="B31" s="76" t="s">
        <v>14065</v>
      </c>
      <c r="C31" s="76" t="s">
        <v>9328</v>
      </c>
      <c r="D31" s="75" t="s">
        <v>14054</v>
      </c>
      <c r="E31" s="75" t="s">
        <v>14055</v>
      </c>
      <c r="F31" s="75" t="s">
        <v>14056</v>
      </c>
      <c r="G31" s="74">
        <v>5849435.2371839993</v>
      </c>
    </row>
    <row r="32" spans="1:7" ht="22.5">
      <c r="A32" s="75">
        <v>17206</v>
      </c>
      <c r="B32" s="76" t="s">
        <v>14066</v>
      </c>
      <c r="C32" s="76" t="s">
        <v>9328</v>
      </c>
      <c r="D32" s="75" t="s">
        <v>14060</v>
      </c>
      <c r="E32" s="75" t="s">
        <v>14055</v>
      </c>
      <c r="F32" s="75" t="s">
        <v>14056</v>
      </c>
      <c r="G32" s="74">
        <v>5948095.2960000001</v>
      </c>
    </row>
    <row r="33" spans="1:7" ht="22.5">
      <c r="A33" s="75">
        <v>17401</v>
      </c>
      <c r="B33" s="76" t="s">
        <v>585</v>
      </c>
      <c r="C33" s="76" t="s">
        <v>9328</v>
      </c>
      <c r="D33" s="75" t="s">
        <v>14060</v>
      </c>
      <c r="E33" s="75" t="s">
        <v>14055</v>
      </c>
      <c r="F33" s="75" t="s">
        <v>14056</v>
      </c>
      <c r="G33" s="77">
        <v>9083818.9199999999</v>
      </c>
    </row>
    <row r="34" spans="1:7" ht="22.5">
      <c r="A34" s="75">
        <v>17601</v>
      </c>
      <c r="B34" s="76" t="s">
        <v>9649</v>
      </c>
      <c r="C34" s="76" t="s">
        <v>9328</v>
      </c>
      <c r="D34" s="75" t="s">
        <v>14060</v>
      </c>
      <c r="E34" s="75" t="s">
        <v>14055</v>
      </c>
      <c r="F34" s="75" t="s">
        <v>14056</v>
      </c>
      <c r="G34" s="74">
        <v>6949378.9199999999</v>
      </c>
    </row>
    <row r="35" spans="1:7" ht="22.5">
      <c r="A35" s="75">
        <v>17701</v>
      </c>
      <c r="B35" s="76" t="s">
        <v>9650</v>
      </c>
      <c r="C35" s="76" t="s">
        <v>9328</v>
      </c>
      <c r="D35" s="75" t="s">
        <v>14060</v>
      </c>
      <c r="E35" s="75" t="s">
        <v>14055</v>
      </c>
      <c r="F35" s="75" t="s">
        <v>14056</v>
      </c>
      <c r="G35" s="74">
        <v>9083818.9199999999</v>
      </c>
    </row>
    <row r="36" spans="1:7" ht="22.5">
      <c r="A36" s="75">
        <v>17801</v>
      </c>
      <c r="B36" s="76" t="s">
        <v>611</v>
      </c>
      <c r="C36" s="76" t="s">
        <v>9328</v>
      </c>
      <c r="D36" s="75" t="s">
        <v>14060</v>
      </c>
      <c r="E36" s="75" t="s">
        <v>14055</v>
      </c>
      <c r="F36" s="75" t="s">
        <v>14056</v>
      </c>
      <c r="G36" s="74">
        <v>9083818.9199999999</v>
      </c>
    </row>
    <row r="37" spans="1:7" ht="22.5">
      <c r="A37" s="75">
        <v>20201</v>
      </c>
      <c r="B37" s="76" t="s">
        <v>504</v>
      </c>
      <c r="C37" s="76" t="s">
        <v>9328</v>
      </c>
      <c r="D37" s="75" t="s">
        <v>14060</v>
      </c>
      <c r="E37" s="75" t="s">
        <v>14055</v>
      </c>
      <c r="F37" s="75" t="s">
        <v>14056</v>
      </c>
      <c r="G37" s="74">
        <v>1655949.75</v>
      </c>
    </row>
    <row r="38" spans="1:7" ht="22.5">
      <c r="A38" s="75">
        <v>20203</v>
      </c>
      <c r="B38" s="76" t="s">
        <v>508</v>
      </c>
      <c r="C38" s="76" t="s">
        <v>9328</v>
      </c>
      <c r="D38" s="75" t="s">
        <v>14060</v>
      </c>
      <c r="E38" s="75" t="s">
        <v>14055</v>
      </c>
      <c r="F38" s="75" t="s">
        <v>14056</v>
      </c>
      <c r="G38" s="74">
        <v>2951442</v>
      </c>
    </row>
    <row r="39" spans="1:7" ht="22.5">
      <c r="A39" s="75">
        <v>20204</v>
      </c>
      <c r="B39" s="76" t="s">
        <v>9739</v>
      </c>
      <c r="C39" s="76" t="s">
        <v>9328</v>
      </c>
      <c r="D39" s="75" t="s">
        <v>14054</v>
      </c>
      <c r="E39" s="75" t="s">
        <v>14055</v>
      </c>
      <c r="F39" s="75" t="s">
        <v>14056</v>
      </c>
      <c r="G39" s="74">
        <v>3265606.5</v>
      </c>
    </row>
    <row r="40" spans="1:7" ht="22.5">
      <c r="A40" s="75">
        <v>20401</v>
      </c>
      <c r="B40" s="76" t="s">
        <v>14067</v>
      </c>
      <c r="C40" s="76" t="s">
        <v>9328</v>
      </c>
      <c r="D40" s="75" t="s">
        <v>14060</v>
      </c>
      <c r="E40" s="75" t="s">
        <v>14055</v>
      </c>
      <c r="F40" s="75" t="s">
        <v>14056</v>
      </c>
      <c r="G40" s="74">
        <v>1984973.76</v>
      </c>
    </row>
    <row r="41" spans="1:7" ht="22.5">
      <c r="A41" s="75">
        <v>20501</v>
      </c>
      <c r="B41" s="76" t="s">
        <v>749</v>
      </c>
      <c r="C41" s="76" t="s">
        <v>9328</v>
      </c>
      <c r="D41" s="75" t="s">
        <v>14060</v>
      </c>
      <c r="E41" s="75" t="s">
        <v>14055</v>
      </c>
      <c r="F41" s="75" t="s">
        <v>14056</v>
      </c>
      <c r="G41" s="74">
        <v>1441186.5</v>
      </c>
    </row>
    <row r="42" spans="1:7" ht="22.5">
      <c r="A42" s="75">
        <v>20601</v>
      </c>
      <c r="B42" s="76" t="s">
        <v>751</v>
      </c>
      <c r="C42" s="76" t="s">
        <v>9328</v>
      </c>
      <c r="D42" s="75" t="s">
        <v>14054</v>
      </c>
      <c r="E42" s="75" t="s">
        <v>14055</v>
      </c>
      <c r="F42" s="75" t="s">
        <v>14056</v>
      </c>
      <c r="G42" s="74">
        <v>1441186.5</v>
      </c>
    </row>
    <row r="43" spans="1:7" ht="22.5">
      <c r="A43" s="75">
        <v>20701</v>
      </c>
      <c r="B43" s="76" t="s">
        <v>14068</v>
      </c>
      <c r="C43" s="76" t="s">
        <v>9328</v>
      </c>
      <c r="D43" s="75" t="s">
        <v>14054</v>
      </c>
      <c r="E43" s="75" t="s">
        <v>14055</v>
      </c>
      <c r="F43" s="75" t="s">
        <v>14056</v>
      </c>
      <c r="G43" s="74">
        <v>2812416.75</v>
      </c>
    </row>
    <row r="44" spans="1:7" ht="22.5">
      <c r="A44" s="75">
        <v>21201</v>
      </c>
      <c r="B44" s="76" t="s">
        <v>761</v>
      </c>
      <c r="C44" s="76" t="s">
        <v>9328</v>
      </c>
      <c r="D44" s="75" t="s">
        <v>14060</v>
      </c>
      <c r="E44" s="75" t="s">
        <v>14055</v>
      </c>
      <c r="F44" s="75" t="s">
        <v>14056</v>
      </c>
      <c r="G44" s="74">
        <v>3935821.89</v>
      </c>
    </row>
    <row r="45" spans="1:7" ht="22.5">
      <c r="A45" s="75">
        <v>21202</v>
      </c>
      <c r="B45" s="76" t="s">
        <v>10391</v>
      </c>
      <c r="C45" s="76" t="s">
        <v>9328</v>
      </c>
      <c r="D45" s="75" t="s">
        <v>14054</v>
      </c>
      <c r="E45" s="75" t="s">
        <v>14055</v>
      </c>
      <c r="F45" s="75" t="s">
        <v>14056</v>
      </c>
      <c r="G45" s="74">
        <v>1318551</v>
      </c>
    </row>
    <row r="46" spans="1:7" ht="22.5">
      <c r="A46" s="75">
        <v>21203</v>
      </c>
      <c r="B46" s="76" t="s">
        <v>10397</v>
      </c>
      <c r="C46" s="76" t="s">
        <v>9328</v>
      </c>
      <c r="D46" s="75" t="s">
        <v>14054</v>
      </c>
      <c r="E46" s="75" t="s">
        <v>14055</v>
      </c>
      <c r="F46" s="75" t="s">
        <v>14056</v>
      </c>
      <c r="G46" s="74">
        <v>1883222.25</v>
      </c>
    </row>
    <row r="47" spans="1:7" ht="22.5">
      <c r="A47" s="75">
        <v>21204</v>
      </c>
      <c r="B47" s="76" t="s">
        <v>10396</v>
      </c>
      <c r="C47" s="76" t="s">
        <v>9328</v>
      </c>
      <c r="D47" s="75" t="s">
        <v>14054</v>
      </c>
      <c r="E47" s="75" t="s">
        <v>14055</v>
      </c>
      <c r="F47" s="75" t="s">
        <v>14056</v>
      </c>
      <c r="G47" s="74">
        <v>2510254.5</v>
      </c>
    </row>
    <row r="48" spans="1:7" ht="22.5">
      <c r="A48" s="75">
        <v>21205</v>
      </c>
      <c r="B48" s="76" t="s">
        <v>10398</v>
      </c>
      <c r="C48" s="76" t="s">
        <v>9328</v>
      </c>
      <c r="D48" s="75" t="s">
        <v>14054</v>
      </c>
      <c r="E48" s="75" t="s">
        <v>14055</v>
      </c>
      <c r="F48" s="75" t="s">
        <v>14056</v>
      </c>
      <c r="G48" s="74">
        <v>1480167</v>
      </c>
    </row>
    <row r="49" spans="1:7" ht="22.5">
      <c r="A49" s="75">
        <v>21206</v>
      </c>
      <c r="B49" s="76" t="s">
        <v>10395</v>
      </c>
      <c r="C49" s="76" t="s">
        <v>9328</v>
      </c>
      <c r="D49" s="75" t="s">
        <v>14054</v>
      </c>
      <c r="E49" s="75" t="s">
        <v>14055</v>
      </c>
      <c r="F49" s="75" t="s">
        <v>14056</v>
      </c>
      <c r="G49" s="74">
        <v>1883222.25</v>
      </c>
    </row>
    <row r="50" spans="1:7" ht="22.5">
      <c r="A50" s="75">
        <v>21207</v>
      </c>
      <c r="B50" s="76" t="s">
        <v>10394</v>
      </c>
      <c r="C50" s="76" t="s">
        <v>9328</v>
      </c>
      <c r="D50" s="75" t="s">
        <v>14054</v>
      </c>
      <c r="E50" s="75" t="s">
        <v>14055</v>
      </c>
      <c r="F50" s="75" t="s">
        <v>14056</v>
      </c>
      <c r="G50" s="74">
        <v>2510254.5</v>
      </c>
    </row>
    <row r="51" spans="1:7" ht="22.5">
      <c r="A51" s="75">
        <v>21208</v>
      </c>
      <c r="B51" s="76" t="s">
        <v>10393</v>
      </c>
      <c r="C51" s="76" t="s">
        <v>9328</v>
      </c>
      <c r="D51" s="75" t="s">
        <v>14054</v>
      </c>
      <c r="E51" s="75" t="s">
        <v>14055</v>
      </c>
      <c r="F51" s="75" t="s">
        <v>14056</v>
      </c>
      <c r="G51" s="74">
        <v>1883222.25</v>
      </c>
    </row>
    <row r="52" spans="1:7" ht="22.5">
      <c r="A52" s="75">
        <v>22105</v>
      </c>
      <c r="B52" s="76" t="s">
        <v>8505</v>
      </c>
      <c r="C52" s="76" t="s">
        <v>9328</v>
      </c>
      <c r="D52" s="75" t="s">
        <v>14060</v>
      </c>
      <c r="E52" s="75" t="s">
        <v>14055</v>
      </c>
      <c r="F52" s="75" t="s">
        <v>14056</v>
      </c>
      <c r="G52" s="77">
        <v>1605444.75</v>
      </c>
    </row>
    <row r="53" spans="1:7" ht="22.5">
      <c r="A53" s="75">
        <v>22201</v>
      </c>
      <c r="B53" s="76" t="s">
        <v>671</v>
      </c>
      <c r="C53" s="76" t="s">
        <v>9328</v>
      </c>
      <c r="D53" s="75" t="s">
        <v>14054</v>
      </c>
      <c r="E53" s="75" t="s">
        <v>14055</v>
      </c>
      <c r="F53" s="75" t="s">
        <v>14069</v>
      </c>
      <c r="G53" s="74">
        <v>1394308.5</v>
      </c>
    </row>
    <row r="54" spans="1:7" ht="22.5">
      <c r="A54" s="75">
        <v>22203</v>
      </c>
      <c r="B54" s="76" t="s">
        <v>14070</v>
      </c>
      <c r="C54" s="76" t="s">
        <v>9328</v>
      </c>
      <c r="D54" s="75" t="s">
        <v>14054</v>
      </c>
      <c r="E54" s="75" t="s">
        <v>14055</v>
      </c>
      <c r="F54" s="75" t="s">
        <v>14056</v>
      </c>
      <c r="G54" s="74">
        <v>1394308.5</v>
      </c>
    </row>
    <row r="55" spans="1:7" ht="22.5">
      <c r="A55" s="75">
        <v>22401</v>
      </c>
      <c r="B55" s="76" t="s">
        <v>675</v>
      </c>
      <c r="C55" s="76" t="s">
        <v>9328</v>
      </c>
      <c r="D55" s="75" t="s">
        <v>14054</v>
      </c>
      <c r="E55" s="75" t="s">
        <v>14055</v>
      </c>
      <c r="F55" s="75" t="s">
        <v>14069</v>
      </c>
      <c r="G55" s="74">
        <v>2644137.21</v>
      </c>
    </row>
    <row r="56" spans="1:7" ht="22.5">
      <c r="A56" s="75">
        <v>23201</v>
      </c>
      <c r="B56" s="76" t="s">
        <v>683</v>
      </c>
      <c r="C56" s="76" t="s">
        <v>9328</v>
      </c>
      <c r="D56" s="75" t="s">
        <v>14054</v>
      </c>
      <c r="E56" s="75" t="s">
        <v>14055</v>
      </c>
      <c r="F56" s="75" t="s">
        <v>14056</v>
      </c>
      <c r="G56" s="74">
        <v>1605444.75</v>
      </c>
    </row>
    <row r="57" spans="1:7" ht="22.5">
      <c r="A57" s="75">
        <v>23402</v>
      </c>
      <c r="B57" s="76" t="s">
        <v>685</v>
      </c>
      <c r="C57" s="76" t="s">
        <v>9328</v>
      </c>
      <c r="D57" s="75" t="s">
        <v>14054</v>
      </c>
      <c r="E57" s="75" t="s">
        <v>14055</v>
      </c>
      <c r="F57" s="75" t="s">
        <v>14056</v>
      </c>
      <c r="G57" s="74">
        <v>1605444.75</v>
      </c>
    </row>
    <row r="58" spans="1:7" ht="22.5">
      <c r="A58" s="75">
        <v>23403</v>
      </c>
      <c r="B58" s="76" t="s">
        <v>687</v>
      </c>
      <c r="C58" s="76" t="s">
        <v>9328</v>
      </c>
      <c r="D58" s="75" t="s">
        <v>14054</v>
      </c>
      <c r="E58" s="75" t="s">
        <v>14055</v>
      </c>
      <c r="F58" s="75" t="s">
        <v>14056</v>
      </c>
      <c r="G58" s="74">
        <v>1605444.75</v>
      </c>
    </row>
    <row r="59" spans="1:7" ht="22.5">
      <c r="A59" s="75">
        <v>23404</v>
      </c>
      <c r="B59" s="76" t="s">
        <v>689</v>
      </c>
      <c r="C59" s="76" t="s">
        <v>9328</v>
      </c>
      <c r="D59" s="75" t="s">
        <v>14054</v>
      </c>
      <c r="E59" s="75" t="s">
        <v>14055</v>
      </c>
      <c r="F59" s="75" t="s">
        <v>14056</v>
      </c>
      <c r="G59" s="74">
        <v>1605444.75</v>
      </c>
    </row>
    <row r="60" spans="1:7" ht="22.5">
      <c r="A60" s="75">
        <v>24201</v>
      </c>
      <c r="B60" s="76" t="s">
        <v>693</v>
      </c>
      <c r="C60" s="76" t="s">
        <v>9328</v>
      </c>
      <c r="D60" s="75" t="s">
        <v>14054</v>
      </c>
      <c r="E60" s="75" t="s">
        <v>14055</v>
      </c>
      <c r="F60" s="75" t="s">
        <v>14056</v>
      </c>
      <c r="G60" s="74">
        <v>1160230.5</v>
      </c>
    </row>
    <row r="61" spans="1:7" ht="22.5">
      <c r="A61" s="75">
        <v>24202</v>
      </c>
      <c r="B61" s="76" t="s">
        <v>695</v>
      </c>
      <c r="C61" s="76" t="s">
        <v>9328</v>
      </c>
      <c r="D61" s="75" t="s">
        <v>14054</v>
      </c>
      <c r="E61" s="75" t="s">
        <v>14055</v>
      </c>
      <c r="F61" s="75" t="s">
        <v>14056</v>
      </c>
      <c r="G61" s="77">
        <v>1343803.5</v>
      </c>
    </row>
    <row r="62" spans="1:7" ht="22.5">
      <c r="A62" s="75">
        <v>24203</v>
      </c>
      <c r="B62" s="76" t="s">
        <v>14071</v>
      </c>
      <c r="C62" s="76" t="s">
        <v>9328</v>
      </c>
      <c r="D62" s="75" t="s">
        <v>14054</v>
      </c>
      <c r="E62" s="75" t="s">
        <v>14055</v>
      </c>
      <c r="F62" s="75" t="s">
        <v>14056</v>
      </c>
      <c r="G62" s="74">
        <v>1343803.5</v>
      </c>
    </row>
    <row r="63" spans="1:7" ht="22.5">
      <c r="A63" s="75">
        <v>24301</v>
      </c>
      <c r="B63" s="76" t="s">
        <v>9561</v>
      </c>
      <c r="C63" s="76" t="s">
        <v>9328</v>
      </c>
      <c r="D63" s="75" t="s">
        <v>14054</v>
      </c>
      <c r="E63" s="75" t="s">
        <v>14055</v>
      </c>
      <c r="F63" s="75" t="s">
        <v>14056</v>
      </c>
      <c r="G63" s="74">
        <v>1185483</v>
      </c>
    </row>
    <row r="64" spans="1:7" ht="22.5">
      <c r="A64" s="75">
        <v>28201</v>
      </c>
      <c r="B64" s="76" t="s">
        <v>786</v>
      </c>
      <c r="C64" s="76" t="s">
        <v>9328</v>
      </c>
      <c r="D64" s="75" t="s">
        <v>14054</v>
      </c>
      <c r="E64" s="75" t="s">
        <v>14055</v>
      </c>
      <c r="F64" s="75" t="s">
        <v>14069</v>
      </c>
      <c r="G64" s="74">
        <v>2173871.04</v>
      </c>
    </row>
    <row r="65" spans="1:7" ht="22.5">
      <c r="A65" s="75">
        <v>28202</v>
      </c>
      <c r="B65" s="76" t="s">
        <v>788</v>
      </c>
      <c r="C65" s="76" t="s">
        <v>9328</v>
      </c>
      <c r="D65" s="75" t="s">
        <v>14054</v>
      </c>
      <c r="E65" s="75" t="s">
        <v>14055</v>
      </c>
      <c r="F65" s="75" t="s">
        <v>14056</v>
      </c>
      <c r="G65" s="74">
        <v>775495.5</v>
      </c>
    </row>
    <row r="66" spans="1:7" ht="22.5">
      <c r="A66" s="75">
        <v>30105</v>
      </c>
      <c r="B66" s="76" t="s">
        <v>810</v>
      </c>
      <c r="C66" s="76" t="s">
        <v>9328</v>
      </c>
      <c r="D66" s="75" t="s">
        <v>14054</v>
      </c>
      <c r="E66" s="75" t="s">
        <v>14055</v>
      </c>
      <c r="F66" s="75" t="s">
        <v>14056</v>
      </c>
      <c r="G66" s="74">
        <v>1655949.75</v>
      </c>
    </row>
    <row r="67" spans="1:7" ht="22.5">
      <c r="A67" s="75">
        <v>30108</v>
      </c>
      <c r="B67" s="76" t="s">
        <v>814</v>
      </c>
      <c r="C67" s="76" t="s">
        <v>9328</v>
      </c>
      <c r="D67" s="75" t="s">
        <v>14060</v>
      </c>
      <c r="E67" s="75" t="s">
        <v>14055</v>
      </c>
      <c r="F67" s="75" t="s">
        <v>14056</v>
      </c>
      <c r="G67" s="74">
        <v>1655949.75</v>
      </c>
    </row>
    <row r="68" spans="1:7" ht="22.5">
      <c r="A68" s="75">
        <v>30208</v>
      </c>
      <c r="B68" s="76" t="s">
        <v>7600</v>
      </c>
      <c r="C68" s="76" t="s">
        <v>9328</v>
      </c>
      <c r="D68" s="75" t="s">
        <v>14060</v>
      </c>
      <c r="E68" s="75" t="s">
        <v>14055</v>
      </c>
      <c r="F68" s="75" t="s">
        <v>14056</v>
      </c>
      <c r="G68" s="74">
        <v>2322381.75</v>
      </c>
    </row>
    <row r="69" spans="1:7" ht="22.5">
      <c r="A69" s="75">
        <v>30214</v>
      </c>
      <c r="B69" s="76" t="s">
        <v>968</v>
      </c>
      <c r="C69" s="76" t="s">
        <v>9328</v>
      </c>
      <c r="D69" s="75" t="s">
        <v>14060</v>
      </c>
      <c r="E69" s="75" t="s">
        <v>14055</v>
      </c>
      <c r="F69" s="75" t="s">
        <v>14056</v>
      </c>
      <c r="G69" s="74">
        <v>2322381.75</v>
      </c>
    </row>
    <row r="70" spans="1:7" ht="22.5">
      <c r="A70" s="75">
        <v>30220</v>
      </c>
      <c r="B70" s="76" t="s">
        <v>980</v>
      </c>
      <c r="C70" s="76" t="s">
        <v>9328</v>
      </c>
      <c r="D70" s="75" t="s">
        <v>14060</v>
      </c>
      <c r="E70" s="75" t="s">
        <v>14055</v>
      </c>
      <c r="F70" s="75" t="s">
        <v>14056</v>
      </c>
      <c r="G70" s="74">
        <v>2322381.75</v>
      </c>
    </row>
    <row r="71" spans="1:7" ht="22.5">
      <c r="A71" s="75">
        <v>30226</v>
      </c>
      <c r="B71" s="76" t="s">
        <v>992</v>
      </c>
      <c r="C71" s="76" t="s">
        <v>9328</v>
      </c>
      <c r="D71" s="75" t="s">
        <v>14060</v>
      </c>
      <c r="E71" s="75" t="s">
        <v>14055</v>
      </c>
      <c r="F71" s="75" t="s">
        <v>14056</v>
      </c>
      <c r="G71" s="77">
        <v>2322381.75</v>
      </c>
    </row>
    <row r="72" spans="1:7" ht="22.5">
      <c r="A72" s="75">
        <v>30301</v>
      </c>
      <c r="B72" s="76" t="s">
        <v>14072</v>
      </c>
      <c r="C72" s="76" t="s">
        <v>9328</v>
      </c>
      <c r="D72" s="75" t="s">
        <v>14060</v>
      </c>
      <c r="E72" s="75" t="s">
        <v>14055</v>
      </c>
      <c r="F72" s="75" t="s">
        <v>14056</v>
      </c>
      <c r="G72" s="77">
        <v>2322381.75</v>
      </c>
    </row>
    <row r="73" spans="1:7" ht="22.5">
      <c r="A73" s="75">
        <v>30404</v>
      </c>
      <c r="B73" s="76" t="s">
        <v>839</v>
      </c>
      <c r="C73" s="76" t="s">
        <v>9328</v>
      </c>
      <c r="D73" s="75" t="s">
        <v>14054</v>
      </c>
      <c r="E73" s="75" t="s">
        <v>14055</v>
      </c>
      <c r="F73" s="75" t="s">
        <v>14056</v>
      </c>
      <c r="G73" s="74">
        <v>3317944.2912000003</v>
      </c>
    </row>
    <row r="74" spans="1:7" ht="22.5">
      <c r="A74" s="75">
        <v>30405</v>
      </c>
      <c r="B74" s="76" t="s">
        <v>841</v>
      </c>
      <c r="C74" s="76" t="s">
        <v>9328</v>
      </c>
      <c r="D74" s="75" t="s">
        <v>14054</v>
      </c>
      <c r="E74" s="75" t="s">
        <v>14055</v>
      </c>
      <c r="F74" s="75" t="s">
        <v>14056</v>
      </c>
      <c r="G74" s="74">
        <v>3178618.4099999997</v>
      </c>
    </row>
    <row r="75" spans="1:7" ht="22.5">
      <c r="A75" s="75">
        <v>30406</v>
      </c>
      <c r="B75" s="76" t="s">
        <v>843</v>
      </c>
      <c r="C75" s="76" t="s">
        <v>9328</v>
      </c>
      <c r="D75" s="75" t="s">
        <v>14054</v>
      </c>
      <c r="E75" s="75" t="s">
        <v>14055</v>
      </c>
      <c r="F75" s="75" t="s">
        <v>14056</v>
      </c>
      <c r="G75" s="74">
        <v>3317944.2912000003</v>
      </c>
    </row>
    <row r="76" spans="1:7" ht="22.5">
      <c r="A76" s="75">
        <v>30409</v>
      </c>
      <c r="B76" s="76" t="s">
        <v>849</v>
      </c>
      <c r="C76" s="76" t="s">
        <v>9328</v>
      </c>
      <c r="D76" s="75" t="s">
        <v>14054</v>
      </c>
      <c r="E76" s="75" t="s">
        <v>14055</v>
      </c>
      <c r="F76" s="75" t="s">
        <v>14056</v>
      </c>
      <c r="G76" s="74">
        <v>3178618.4099999997</v>
      </c>
    </row>
    <row r="77" spans="1:7" ht="22.5">
      <c r="A77" s="75">
        <v>32001</v>
      </c>
      <c r="B77" s="76" t="s">
        <v>1029</v>
      </c>
      <c r="C77" s="76" t="s">
        <v>9328</v>
      </c>
      <c r="D77" s="75" t="s">
        <v>14060</v>
      </c>
      <c r="E77" s="75" t="s">
        <v>14055</v>
      </c>
      <c r="F77" s="75" t="s">
        <v>14056</v>
      </c>
      <c r="G77" s="74">
        <v>1605444.75</v>
      </c>
    </row>
    <row r="78" spans="1:7" ht="22.5">
      <c r="A78" s="75">
        <v>33101</v>
      </c>
      <c r="B78" s="76" t="s">
        <v>1069</v>
      </c>
      <c r="C78" s="76" t="s">
        <v>9328</v>
      </c>
      <c r="D78" s="75" t="s">
        <v>14060</v>
      </c>
      <c r="E78" s="75" t="s">
        <v>14055</v>
      </c>
      <c r="F78" s="75" t="s">
        <v>14056</v>
      </c>
      <c r="G78" s="74">
        <v>352911</v>
      </c>
    </row>
    <row r="79" spans="1:7" ht="22.5">
      <c r="A79" s="75">
        <v>33201</v>
      </c>
      <c r="B79" s="76" t="s">
        <v>10485</v>
      </c>
      <c r="C79" s="76" t="s">
        <v>9328</v>
      </c>
      <c r="D79" s="75" t="s">
        <v>14060</v>
      </c>
      <c r="E79" s="75" t="s">
        <v>14055</v>
      </c>
      <c r="F79" s="75" t="s">
        <v>14056</v>
      </c>
      <c r="G79" s="74">
        <v>1706454.75</v>
      </c>
    </row>
    <row r="80" spans="1:7" ht="22.5">
      <c r="A80" s="75">
        <v>35108</v>
      </c>
      <c r="B80" s="76" t="s">
        <v>10463</v>
      </c>
      <c r="C80" s="76" t="s">
        <v>9328</v>
      </c>
      <c r="D80" s="75" t="s">
        <v>14054</v>
      </c>
      <c r="E80" s="75" t="s">
        <v>14055</v>
      </c>
      <c r="F80" s="75" t="s">
        <v>14056</v>
      </c>
      <c r="G80" s="74">
        <v>1480167</v>
      </c>
    </row>
    <row r="81" spans="1:7" ht="22.5">
      <c r="A81" s="75">
        <v>35501</v>
      </c>
      <c r="B81" s="76" t="s">
        <v>2249</v>
      </c>
      <c r="C81" s="76" t="s">
        <v>9328</v>
      </c>
      <c r="D81" s="75" t="s">
        <v>14054</v>
      </c>
      <c r="E81" s="75" t="s">
        <v>14055</v>
      </c>
      <c r="F81" s="75" t="s">
        <v>14056</v>
      </c>
      <c r="G81" s="74">
        <v>1480167</v>
      </c>
    </row>
    <row r="82" spans="1:7" ht="22.5">
      <c r="A82" s="75">
        <v>36103</v>
      </c>
      <c r="B82" s="76" t="s">
        <v>14073</v>
      </c>
      <c r="C82" s="76" t="s">
        <v>9328</v>
      </c>
      <c r="D82" s="75" t="s">
        <v>14060</v>
      </c>
      <c r="E82" s="75" t="s">
        <v>14055</v>
      </c>
      <c r="F82" s="75" t="s">
        <v>14056</v>
      </c>
      <c r="G82" s="74">
        <v>9009000</v>
      </c>
    </row>
    <row r="83" spans="1:7" ht="22.5">
      <c r="A83" s="75">
        <v>38201</v>
      </c>
      <c r="B83" s="76" t="s">
        <v>9897</v>
      </c>
      <c r="C83" s="76" t="s">
        <v>9328</v>
      </c>
      <c r="D83" s="75" t="s">
        <v>14060</v>
      </c>
      <c r="E83" s="75" t="s">
        <v>14055</v>
      </c>
      <c r="F83" s="75" t="s">
        <v>14056</v>
      </c>
      <c r="G83" s="74">
        <v>1060419.75</v>
      </c>
    </row>
    <row r="84" spans="1:7" ht="22.5">
      <c r="A84" s="75">
        <v>39101</v>
      </c>
      <c r="B84" s="76" t="s">
        <v>14074</v>
      </c>
      <c r="C84" s="76" t="s">
        <v>9328</v>
      </c>
      <c r="D84" s="75" t="s">
        <v>14060</v>
      </c>
      <c r="E84" s="75" t="s">
        <v>14055</v>
      </c>
      <c r="F84" s="75" t="s">
        <v>14056</v>
      </c>
      <c r="G84" s="74">
        <v>4405140.4446720006</v>
      </c>
    </row>
    <row r="85" spans="1:7" ht="22.5">
      <c r="A85" s="75">
        <v>819601</v>
      </c>
      <c r="B85" s="76" t="s">
        <v>14075</v>
      </c>
      <c r="C85" s="76" t="s">
        <v>14076</v>
      </c>
      <c r="D85" s="75" t="s">
        <v>14060</v>
      </c>
      <c r="E85" s="75" t="s">
        <v>14055</v>
      </c>
      <c r="F85" s="75" t="s">
        <v>14077</v>
      </c>
      <c r="G85" s="74">
        <v>20043223.199999999</v>
      </c>
    </row>
    <row r="86" spans="1:7" ht="22.5">
      <c r="A86" s="75">
        <v>849501</v>
      </c>
      <c r="B86" s="76" t="s">
        <v>14078</v>
      </c>
      <c r="C86" s="76" t="s">
        <v>14076</v>
      </c>
      <c r="D86" s="75" t="s">
        <v>14060</v>
      </c>
      <c r="E86" s="75" t="s">
        <v>14055</v>
      </c>
      <c r="F86" s="75" t="s">
        <v>14077</v>
      </c>
      <c r="G86" s="74">
        <v>16300204.800000001</v>
      </c>
    </row>
    <row r="87" spans="1:7" ht="22.5">
      <c r="A87" s="75">
        <v>793103</v>
      </c>
      <c r="B87" s="76" t="s">
        <v>3025</v>
      </c>
      <c r="C87" s="76" t="s">
        <v>14076</v>
      </c>
      <c r="D87" s="75" t="s">
        <v>14060</v>
      </c>
      <c r="E87" s="75" t="s">
        <v>14055</v>
      </c>
      <c r="F87" s="75" t="s">
        <v>14077</v>
      </c>
      <c r="G87" s="74">
        <v>15338492.716800001</v>
      </c>
    </row>
    <row r="88" spans="1:7" ht="22.5">
      <c r="A88" s="75">
        <v>849701</v>
      </c>
      <c r="B88" s="76" t="s">
        <v>14079</v>
      </c>
      <c r="C88" s="76" t="s">
        <v>14076</v>
      </c>
      <c r="D88" s="75" t="s">
        <v>14060</v>
      </c>
      <c r="E88" s="75" t="s">
        <v>14055</v>
      </c>
      <c r="F88" s="75" t="s">
        <v>14077</v>
      </c>
      <c r="G88" s="74">
        <v>14916000</v>
      </c>
    </row>
    <row r="89" spans="1:7" ht="22.5">
      <c r="A89" s="75" t="s">
        <v>14080</v>
      </c>
      <c r="B89" s="76" t="s">
        <v>14081</v>
      </c>
      <c r="C89" s="76" t="s">
        <v>14076</v>
      </c>
      <c r="D89" s="75" t="s">
        <v>14060</v>
      </c>
      <c r="E89" s="75" t="s">
        <v>14055</v>
      </c>
      <c r="F89" s="75" t="s">
        <v>14077</v>
      </c>
      <c r="G89" s="74">
        <v>11410143.360000001</v>
      </c>
    </row>
    <row r="90" spans="1:7" ht="22.5">
      <c r="A90" s="75">
        <v>40727</v>
      </c>
      <c r="B90" s="76" t="s">
        <v>14082</v>
      </c>
      <c r="C90" s="76" t="s">
        <v>9328</v>
      </c>
      <c r="D90" s="75" t="s">
        <v>14060</v>
      </c>
      <c r="E90" s="75" t="s">
        <v>14055</v>
      </c>
      <c r="F90" s="75" t="s">
        <v>14056</v>
      </c>
      <c r="G90" s="74">
        <v>1060419.75</v>
      </c>
    </row>
    <row r="91" spans="1:7" ht="22.5">
      <c r="A91" s="75">
        <v>772909</v>
      </c>
      <c r="B91" s="76" t="s">
        <v>2796</v>
      </c>
      <c r="C91" s="76" t="s">
        <v>14076</v>
      </c>
      <c r="D91" s="75" t="s">
        <v>14060</v>
      </c>
      <c r="E91" s="75" t="s">
        <v>14055</v>
      </c>
      <c r="F91" s="75" t="s">
        <v>14077</v>
      </c>
      <c r="G91" s="74">
        <v>9009000</v>
      </c>
    </row>
    <row r="92" spans="1:7" ht="22.5">
      <c r="A92" s="75">
        <v>42310</v>
      </c>
      <c r="B92" s="76" t="s">
        <v>3339</v>
      </c>
      <c r="C92" s="76" t="s">
        <v>9328</v>
      </c>
      <c r="D92" s="75" t="s">
        <v>14060</v>
      </c>
      <c r="E92" s="75" t="s">
        <v>14055</v>
      </c>
      <c r="F92" s="75" t="s">
        <v>14056</v>
      </c>
      <c r="G92" s="74">
        <v>800748</v>
      </c>
    </row>
    <row r="93" spans="1:7" ht="22.5">
      <c r="A93" s="75">
        <v>42312</v>
      </c>
      <c r="B93" s="76" t="s">
        <v>3341</v>
      </c>
      <c r="C93" s="76" t="s">
        <v>9328</v>
      </c>
      <c r="D93" s="75" t="s">
        <v>14060</v>
      </c>
      <c r="E93" s="75" t="s">
        <v>14055</v>
      </c>
      <c r="F93" s="75" t="s">
        <v>14056</v>
      </c>
      <c r="G93" s="74">
        <v>800748</v>
      </c>
    </row>
    <row r="94" spans="1:7" ht="22.5">
      <c r="A94" s="75">
        <v>42314</v>
      </c>
      <c r="B94" s="76" t="s">
        <v>3560</v>
      </c>
      <c r="C94" s="76" t="s">
        <v>9328</v>
      </c>
      <c r="D94" s="75" t="s">
        <v>14060</v>
      </c>
      <c r="E94" s="75" t="s">
        <v>14055</v>
      </c>
      <c r="F94" s="75" t="s">
        <v>14056</v>
      </c>
      <c r="G94" s="74">
        <v>702263.25</v>
      </c>
    </row>
    <row r="95" spans="1:7" ht="22.5">
      <c r="A95" s="75">
        <v>42315</v>
      </c>
      <c r="B95" s="76" t="s">
        <v>3562</v>
      </c>
      <c r="C95" s="76" t="s">
        <v>9328</v>
      </c>
      <c r="D95" s="75" t="s">
        <v>14060</v>
      </c>
      <c r="E95" s="75" t="s">
        <v>14055</v>
      </c>
      <c r="F95" s="75" t="s">
        <v>14056</v>
      </c>
      <c r="G95" s="74">
        <v>775495.5</v>
      </c>
    </row>
    <row r="96" spans="1:7" ht="22.5">
      <c r="A96" s="75">
        <v>42316</v>
      </c>
      <c r="B96" s="76" t="s">
        <v>3343</v>
      </c>
      <c r="C96" s="76" t="s">
        <v>9328</v>
      </c>
      <c r="D96" s="75" t="s">
        <v>14060</v>
      </c>
      <c r="E96" s="75" t="s">
        <v>14055</v>
      </c>
      <c r="F96" s="75" t="s">
        <v>14056</v>
      </c>
      <c r="G96" s="74">
        <v>867399</v>
      </c>
    </row>
    <row r="97" spans="1:7" ht="22.5">
      <c r="A97" s="75">
        <v>42324</v>
      </c>
      <c r="B97" s="76" t="s">
        <v>9901</v>
      </c>
      <c r="C97" s="76" t="s">
        <v>9328</v>
      </c>
      <c r="D97" s="75" t="s">
        <v>14060</v>
      </c>
      <c r="E97" s="75" t="s">
        <v>14055</v>
      </c>
      <c r="F97" s="75" t="s">
        <v>14056</v>
      </c>
      <c r="G97" s="74">
        <v>702263.25</v>
      </c>
    </row>
    <row r="98" spans="1:7" ht="22.5">
      <c r="A98" s="75">
        <v>43103</v>
      </c>
      <c r="B98" s="76" t="s">
        <v>3329</v>
      </c>
      <c r="C98" s="76" t="s">
        <v>9328</v>
      </c>
      <c r="D98" s="75" t="s">
        <v>14060</v>
      </c>
      <c r="E98" s="75" t="s">
        <v>14055</v>
      </c>
      <c r="F98" s="75" t="s">
        <v>14056</v>
      </c>
      <c r="G98" s="74">
        <v>1283969.2799999998</v>
      </c>
    </row>
    <row r="99" spans="1:7" ht="22.5">
      <c r="A99" s="75">
        <v>43104</v>
      </c>
      <c r="B99" s="76" t="s">
        <v>3331</v>
      </c>
      <c r="C99" s="76" t="s">
        <v>9328</v>
      </c>
      <c r="D99" s="75" t="s">
        <v>14060</v>
      </c>
      <c r="E99" s="75" t="s">
        <v>14055</v>
      </c>
      <c r="F99" s="75" t="s">
        <v>14056</v>
      </c>
      <c r="G99" s="74">
        <v>1085672.25</v>
      </c>
    </row>
    <row r="100" spans="1:7" ht="22.5">
      <c r="A100" s="75">
        <v>43105</v>
      </c>
      <c r="B100" s="76" t="s">
        <v>3556</v>
      </c>
      <c r="C100" s="76" t="s">
        <v>9328</v>
      </c>
      <c r="D100" s="75" t="s">
        <v>14060</v>
      </c>
      <c r="E100" s="75" t="s">
        <v>14055</v>
      </c>
      <c r="F100" s="75" t="s">
        <v>14056</v>
      </c>
      <c r="G100" s="74">
        <v>800748</v>
      </c>
    </row>
    <row r="101" spans="1:7" ht="22.5">
      <c r="A101" s="75">
        <v>776920</v>
      </c>
      <c r="B101" s="76" t="s">
        <v>8645</v>
      </c>
      <c r="C101" s="76" t="s">
        <v>14076</v>
      </c>
      <c r="D101" s="75" t="s">
        <v>14060</v>
      </c>
      <c r="E101" s="75" t="s">
        <v>14055</v>
      </c>
      <c r="F101" s="75" t="s">
        <v>14077</v>
      </c>
      <c r="G101" s="74">
        <v>9009000</v>
      </c>
    </row>
    <row r="102" spans="1:7" ht="22.5">
      <c r="A102" s="75">
        <v>43107</v>
      </c>
      <c r="B102" s="76" t="s">
        <v>3333</v>
      </c>
      <c r="C102" s="76" t="s">
        <v>9328</v>
      </c>
      <c r="D102" s="75" t="s">
        <v>14060</v>
      </c>
      <c r="E102" s="75" t="s">
        <v>14055</v>
      </c>
      <c r="F102" s="75" t="s">
        <v>14056</v>
      </c>
      <c r="G102" s="74">
        <v>1343803.5</v>
      </c>
    </row>
    <row r="103" spans="1:7" ht="22.5">
      <c r="A103" s="75">
        <v>43108</v>
      </c>
      <c r="B103" s="76" t="s">
        <v>3335</v>
      </c>
      <c r="C103" s="76" t="s">
        <v>9328</v>
      </c>
      <c r="D103" s="75" t="s">
        <v>14060</v>
      </c>
      <c r="E103" s="75" t="s">
        <v>14055</v>
      </c>
      <c r="F103" s="75" t="s">
        <v>14056</v>
      </c>
      <c r="G103" s="74">
        <v>1343803.5</v>
      </c>
    </row>
    <row r="104" spans="1:7" ht="22.5">
      <c r="A104" s="75">
        <v>776921</v>
      </c>
      <c r="B104" s="76" t="s">
        <v>8647</v>
      </c>
      <c r="C104" s="76" t="s">
        <v>14076</v>
      </c>
      <c r="D104" s="75" t="s">
        <v>14060</v>
      </c>
      <c r="E104" s="75" t="s">
        <v>14055</v>
      </c>
      <c r="F104" s="75" t="s">
        <v>14077</v>
      </c>
      <c r="G104" s="74">
        <v>9009000</v>
      </c>
    </row>
    <row r="105" spans="1:7" ht="22.5">
      <c r="A105" s="75">
        <v>44102</v>
      </c>
      <c r="B105" s="76" t="s">
        <v>14083</v>
      </c>
      <c r="C105" s="76" t="s">
        <v>9302</v>
      </c>
      <c r="D105" s="75" t="s">
        <v>14060</v>
      </c>
      <c r="E105" s="75" t="s">
        <v>14055</v>
      </c>
      <c r="F105" s="75" t="s">
        <v>14056</v>
      </c>
      <c r="G105" s="74">
        <v>2711406.75</v>
      </c>
    </row>
    <row r="106" spans="1:7" ht="22.5">
      <c r="A106" s="75">
        <v>778921</v>
      </c>
      <c r="B106" s="76" t="s">
        <v>8659</v>
      </c>
      <c r="C106" s="76" t="s">
        <v>14076</v>
      </c>
      <c r="D106" s="75" t="s">
        <v>14060</v>
      </c>
      <c r="E106" s="75" t="s">
        <v>14055</v>
      </c>
      <c r="F106" s="75" t="s">
        <v>14077</v>
      </c>
      <c r="G106" s="74">
        <v>9009000</v>
      </c>
    </row>
    <row r="107" spans="1:7" ht="22.5">
      <c r="A107" s="75">
        <v>44303</v>
      </c>
      <c r="B107" s="76" t="s">
        <v>10295</v>
      </c>
      <c r="C107" s="76" t="s">
        <v>9328</v>
      </c>
      <c r="D107" s="75" t="s">
        <v>14060</v>
      </c>
      <c r="E107" s="75" t="s">
        <v>14055</v>
      </c>
      <c r="F107" s="75" t="s">
        <v>14056</v>
      </c>
      <c r="G107" s="74">
        <v>892651.5</v>
      </c>
    </row>
    <row r="108" spans="1:7" ht="22.5">
      <c r="A108" s="75">
        <v>44304</v>
      </c>
      <c r="B108" s="76" t="s">
        <v>3285</v>
      </c>
      <c r="C108" s="76" t="s">
        <v>9328</v>
      </c>
      <c r="D108" s="75" t="s">
        <v>14060</v>
      </c>
      <c r="E108" s="75" t="s">
        <v>14055</v>
      </c>
      <c r="F108" s="75" t="s">
        <v>14056</v>
      </c>
      <c r="G108" s="74">
        <v>1000057.5</v>
      </c>
    </row>
    <row r="109" spans="1:7" ht="22.5">
      <c r="A109" s="75">
        <v>780920</v>
      </c>
      <c r="B109" s="76" t="s">
        <v>2800</v>
      </c>
      <c r="C109" s="76" t="s">
        <v>14076</v>
      </c>
      <c r="D109" s="75" t="s">
        <v>14060</v>
      </c>
      <c r="E109" s="75" t="s">
        <v>14055</v>
      </c>
      <c r="F109" s="75" t="s">
        <v>14077</v>
      </c>
      <c r="G109" s="74">
        <v>9009000</v>
      </c>
    </row>
    <row r="110" spans="1:7" ht="22.5">
      <c r="A110" s="75">
        <v>780921</v>
      </c>
      <c r="B110" s="76" t="s">
        <v>10557</v>
      </c>
      <c r="C110" s="76" t="s">
        <v>14076</v>
      </c>
      <c r="D110" s="75" t="s">
        <v>14060</v>
      </c>
      <c r="E110" s="75" t="s">
        <v>14055</v>
      </c>
      <c r="F110" s="75" t="s">
        <v>14077</v>
      </c>
      <c r="G110" s="74">
        <v>9009000</v>
      </c>
    </row>
    <row r="111" spans="1:7" ht="22.5">
      <c r="A111" s="75">
        <v>781920</v>
      </c>
      <c r="B111" s="76" t="s">
        <v>10553</v>
      </c>
      <c r="C111" s="76" t="s">
        <v>14076</v>
      </c>
      <c r="D111" s="75" t="s">
        <v>14060</v>
      </c>
      <c r="E111" s="75" t="s">
        <v>14055</v>
      </c>
      <c r="F111" s="75" t="s">
        <v>14077</v>
      </c>
      <c r="G111" s="74">
        <v>9009000</v>
      </c>
    </row>
    <row r="112" spans="1:7" ht="22.5">
      <c r="A112" s="75">
        <v>790920</v>
      </c>
      <c r="B112" s="76" t="s">
        <v>2802</v>
      </c>
      <c r="C112" s="76" t="s">
        <v>14076</v>
      </c>
      <c r="D112" s="75" t="s">
        <v>14060</v>
      </c>
      <c r="E112" s="75" t="s">
        <v>14055</v>
      </c>
      <c r="F112" s="75" t="s">
        <v>14077</v>
      </c>
      <c r="G112" s="74">
        <v>9009000</v>
      </c>
    </row>
    <row r="113" spans="1:7" ht="22.5">
      <c r="A113" s="75">
        <v>792920</v>
      </c>
      <c r="B113" s="76" t="s">
        <v>2811</v>
      </c>
      <c r="C113" s="76" t="s">
        <v>14076</v>
      </c>
      <c r="D113" s="75" t="s">
        <v>14060</v>
      </c>
      <c r="E113" s="75" t="s">
        <v>14055</v>
      </c>
      <c r="F113" s="75" t="s">
        <v>14077</v>
      </c>
      <c r="G113" s="74">
        <v>9009000</v>
      </c>
    </row>
    <row r="114" spans="1:7" ht="22.5">
      <c r="A114" s="75">
        <v>793920</v>
      </c>
      <c r="B114" s="76" t="s">
        <v>9773</v>
      </c>
      <c r="C114" s="76" t="s">
        <v>14076</v>
      </c>
      <c r="D114" s="75" t="s">
        <v>14060</v>
      </c>
      <c r="E114" s="75" t="s">
        <v>14055</v>
      </c>
      <c r="F114" s="75" t="s">
        <v>14077</v>
      </c>
      <c r="G114" s="74">
        <v>9009000</v>
      </c>
    </row>
    <row r="115" spans="1:7" ht="22.5">
      <c r="A115" s="75">
        <v>793921</v>
      </c>
      <c r="B115" s="76" t="s">
        <v>9790</v>
      </c>
      <c r="C115" s="76" t="s">
        <v>14076</v>
      </c>
      <c r="D115" s="75" t="s">
        <v>14060</v>
      </c>
      <c r="E115" s="75" t="s">
        <v>14055</v>
      </c>
      <c r="F115" s="75" t="s">
        <v>14077</v>
      </c>
      <c r="G115" s="74">
        <v>9009000</v>
      </c>
    </row>
    <row r="116" spans="1:7" ht="22.5">
      <c r="A116" s="75">
        <v>796903</v>
      </c>
      <c r="B116" s="76" t="s">
        <v>2786</v>
      </c>
      <c r="C116" s="76" t="s">
        <v>14076</v>
      </c>
      <c r="D116" s="75" t="s">
        <v>14060</v>
      </c>
      <c r="E116" s="75" t="s">
        <v>14055</v>
      </c>
      <c r="F116" s="75" t="s">
        <v>14077</v>
      </c>
      <c r="G116" s="74">
        <v>9009000</v>
      </c>
    </row>
    <row r="117" spans="1:7" ht="22.5">
      <c r="A117" s="75">
        <v>801501</v>
      </c>
      <c r="B117" s="76" t="s">
        <v>10519</v>
      </c>
      <c r="C117" s="76" t="s">
        <v>14076</v>
      </c>
      <c r="D117" s="75" t="s">
        <v>14060</v>
      </c>
      <c r="E117" s="75" t="s">
        <v>14055</v>
      </c>
      <c r="F117" s="75" t="s">
        <v>14077</v>
      </c>
      <c r="G117" s="74">
        <v>9009000</v>
      </c>
    </row>
    <row r="118" spans="1:7" ht="22.5">
      <c r="A118" s="75">
        <v>48301</v>
      </c>
      <c r="B118" s="76" t="s">
        <v>6671</v>
      </c>
      <c r="C118" s="76" t="s">
        <v>9328</v>
      </c>
      <c r="D118" s="75" t="s">
        <v>14060</v>
      </c>
      <c r="E118" s="75" t="s">
        <v>14055</v>
      </c>
      <c r="F118" s="75" t="s">
        <v>14056</v>
      </c>
      <c r="G118" s="74">
        <v>3159565.3436159999</v>
      </c>
    </row>
    <row r="119" spans="1:7" ht="22.5">
      <c r="A119" s="75">
        <v>52001</v>
      </c>
      <c r="B119" s="76" t="s">
        <v>6970</v>
      </c>
      <c r="C119" s="76" t="s">
        <v>9330</v>
      </c>
      <c r="D119" s="75" t="s">
        <v>14060</v>
      </c>
      <c r="E119" s="75" t="s">
        <v>14084</v>
      </c>
      <c r="F119" s="75" t="s">
        <v>14056</v>
      </c>
      <c r="G119" s="74">
        <v>16454877.443347199</v>
      </c>
    </row>
    <row r="120" spans="1:7" ht="22.5">
      <c r="A120" s="75">
        <v>52101</v>
      </c>
      <c r="B120" s="76" t="s">
        <v>1085</v>
      </c>
      <c r="C120" s="76" t="s">
        <v>9391</v>
      </c>
      <c r="D120" s="75" t="s">
        <v>14060</v>
      </c>
      <c r="E120" s="75" t="s">
        <v>14055</v>
      </c>
      <c r="F120" s="75" t="s">
        <v>14056</v>
      </c>
      <c r="G120" s="74">
        <v>1415934</v>
      </c>
    </row>
    <row r="121" spans="1:7" ht="22.5">
      <c r="A121" s="75">
        <v>805126</v>
      </c>
      <c r="B121" s="76" t="s">
        <v>1025</v>
      </c>
      <c r="C121" s="76" t="s">
        <v>14076</v>
      </c>
      <c r="D121" s="75" t="s">
        <v>14060</v>
      </c>
      <c r="E121" s="75" t="s">
        <v>14055</v>
      </c>
      <c r="F121" s="75" t="s">
        <v>14077</v>
      </c>
      <c r="G121" s="74">
        <v>8688607.5949367099</v>
      </c>
    </row>
    <row r="122" spans="1:7" ht="22.5">
      <c r="A122" s="75">
        <v>52301</v>
      </c>
      <c r="B122" s="76" t="s">
        <v>9425</v>
      </c>
      <c r="C122" s="76" t="s">
        <v>9328</v>
      </c>
      <c r="D122" s="75" t="s">
        <v>14060</v>
      </c>
      <c r="E122" s="75" t="s">
        <v>14084</v>
      </c>
      <c r="F122" s="75" t="s">
        <v>14056</v>
      </c>
      <c r="G122" s="74">
        <v>1394308.5</v>
      </c>
    </row>
    <row r="123" spans="1:7" ht="22.5">
      <c r="A123" s="75">
        <v>53113</v>
      </c>
      <c r="B123" s="76" t="s">
        <v>6698</v>
      </c>
      <c r="C123" s="76" t="s">
        <v>9328</v>
      </c>
      <c r="D123" s="75" t="s">
        <v>14060</v>
      </c>
      <c r="E123" s="75" t="s">
        <v>14055</v>
      </c>
      <c r="F123" s="75" t="s">
        <v>14056</v>
      </c>
      <c r="G123" s="74">
        <v>768980.85</v>
      </c>
    </row>
    <row r="124" spans="1:7" ht="22.5">
      <c r="A124" s="75">
        <v>810102</v>
      </c>
      <c r="B124" s="76" t="s">
        <v>3028</v>
      </c>
      <c r="C124" s="76" t="s">
        <v>14076</v>
      </c>
      <c r="D124" s="75" t="s">
        <v>14060</v>
      </c>
      <c r="E124" s="75" t="s">
        <v>14055</v>
      </c>
      <c r="F124" s="75" t="s">
        <v>14077</v>
      </c>
      <c r="G124" s="74">
        <v>8688607.5949367099</v>
      </c>
    </row>
    <row r="125" spans="1:7" ht="22.5">
      <c r="A125" s="75">
        <v>810103</v>
      </c>
      <c r="B125" s="76" t="s">
        <v>3176</v>
      </c>
      <c r="C125" s="76" t="s">
        <v>14076</v>
      </c>
      <c r="D125" s="75" t="s">
        <v>14060</v>
      </c>
      <c r="E125" s="75" t="s">
        <v>14055</v>
      </c>
      <c r="F125" s="75" t="s">
        <v>14077</v>
      </c>
      <c r="G125" s="74">
        <v>8688607.5949367099</v>
      </c>
    </row>
    <row r="126" spans="1:7" ht="22.5">
      <c r="A126" s="75">
        <v>810107</v>
      </c>
      <c r="B126" s="76" t="s">
        <v>3029</v>
      </c>
      <c r="C126" s="76" t="s">
        <v>14076</v>
      </c>
      <c r="D126" s="75" t="s">
        <v>14060</v>
      </c>
      <c r="E126" s="75" t="s">
        <v>14055</v>
      </c>
      <c r="F126" s="75" t="s">
        <v>14077</v>
      </c>
      <c r="G126" s="74">
        <v>8688607.5949367099</v>
      </c>
    </row>
    <row r="127" spans="1:7" ht="22.5">
      <c r="A127" s="75">
        <v>54201</v>
      </c>
      <c r="B127" s="76" t="s">
        <v>9802</v>
      </c>
      <c r="C127" s="76" t="s">
        <v>9328</v>
      </c>
      <c r="D127" s="75" t="s">
        <v>14060</v>
      </c>
      <c r="E127" s="75" t="s">
        <v>14055</v>
      </c>
      <c r="F127" s="75" t="s">
        <v>14056</v>
      </c>
      <c r="G127" s="74">
        <v>2398139.25</v>
      </c>
    </row>
    <row r="128" spans="1:7" ht="22.5">
      <c r="A128" s="75">
        <v>54202</v>
      </c>
      <c r="B128" s="76" t="s">
        <v>9803</v>
      </c>
      <c r="C128" s="76" t="s">
        <v>9328</v>
      </c>
      <c r="D128" s="75" t="s">
        <v>14060</v>
      </c>
      <c r="E128" s="75" t="s">
        <v>14055</v>
      </c>
      <c r="F128" s="75" t="s">
        <v>14056</v>
      </c>
      <c r="G128" s="74">
        <v>1883222.25</v>
      </c>
    </row>
    <row r="129" spans="1:7" ht="22.5">
      <c r="A129" s="75">
        <v>54203</v>
      </c>
      <c r="B129" s="76" t="s">
        <v>9801</v>
      </c>
      <c r="C129" s="76" t="s">
        <v>9328</v>
      </c>
      <c r="D129" s="75" t="s">
        <v>14060</v>
      </c>
      <c r="E129" s="75" t="s">
        <v>14055</v>
      </c>
      <c r="F129" s="75" t="s">
        <v>14056</v>
      </c>
      <c r="G129" s="74">
        <v>1466439</v>
      </c>
    </row>
    <row r="130" spans="1:7" ht="22.5">
      <c r="A130" s="75">
        <v>55101</v>
      </c>
      <c r="B130" s="76" t="s">
        <v>3586</v>
      </c>
      <c r="C130" s="76" t="s">
        <v>9328</v>
      </c>
      <c r="D130" s="75" t="s">
        <v>14060</v>
      </c>
      <c r="E130" s="75" t="s">
        <v>14055</v>
      </c>
      <c r="F130" s="75" t="s">
        <v>14056</v>
      </c>
      <c r="G130" s="74">
        <v>1681202.25</v>
      </c>
    </row>
    <row r="131" spans="1:7" ht="22.5">
      <c r="A131" s="75">
        <v>55102</v>
      </c>
      <c r="B131" s="76" t="s">
        <v>10169</v>
      </c>
      <c r="C131" s="76" t="s">
        <v>9328</v>
      </c>
      <c r="D131" s="75" t="s">
        <v>14060</v>
      </c>
      <c r="E131" s="75" t="s">
        <v>14055</v>
      </c>
      <c r="F131" s="75" t="s">
        <v>14056</v>
      </c>
      <c r="G131" s="74">
        <v>1807464.75</v>
      </c>
    </row>
    <row r="132" spans="1:7" ht="22.5">
      <c r="A132" s="75">
        <v>60101</v>
      </c>
      <c r="B132" s="76" t="s">
        <v>1511</v>
      </c>
      <c r="C132" s="76" t="s">
        <v>14085</v>
      </c>
      <c r="D132" s="75" t="s">
        <v>14060</v>
      </c>
      <c r="E132" s="75" t="s">
        <v>14084</v>
      </c>
      <c r="F132" s="75" t="s">
        <v>14056</v>
      </c>
      <c r="G132" s="74">
        <v>902066.47648713016</v>
      </c>
    </row>
    <row r="133" spans="1:7" ht="22.5">
      <c r="A133" s="75">
        <v>60901</v>
      </c>
      <c r="B133" s="76" t="s">
        <v>1515</v>
      </c>
      <c r="C133" s="76" t="s">
        <v>14085</v>
      </c>
      <c r="D133" s="75" t="s">
        <v>14060</v>
      </c>
      <c r="E133" s="75" t="s">
        <v>14084</v>
      </c>
      <c r="F133" s="75" t="s">
        <v>14056</v>
      </c>
      <c r="G133" s="74">
        <v>394290.46799999999</v>
      </c>
    </row>
    <row r="134" spans="1:7" ht="22.5">
      <c r="A134" s="75">
        <v>60904</v>
      </c>
      <c r="B134" s="76" t="s">
        <v>1521</v>
      </c>
      <c r="C134" s="76" t="s">
        <v>14085</v>
      </c>
      <c r="D134" s="75" t="s">
        <v>14060</v>
      </c>
      <c r="E134" s="75" t="s">
        <v>14084</v>
      </c>
      <c r="F134" s="75" t="s">
        <v>14056</v>
      </c>
      <c r="G134" s="74">
        <v>883348.66932174703</v>
      </c>
    </row>
    <row r="135" spans="1:7" ht="22.5">
      <c r="A135" s="75">
        <v>61001</v>
      </c>
      <c r="B135" s="76" t="s">
        <v>14086</v>
      </c>
      <c r="C135" s="76" t="s">
        <v>14085</v>
      </c>
      <c r="D135" s="75" t="s">
        <v>14060</v>
      </c>
      <c r="E135" s="75" t="s">
        <v>14055</v>
      </c>
      <c r="F135" s="75" t="s">
        <v>14056</v>
      </c>
      <c r="G135" s="74">
        <v>1274970.8399999999</v>
      </c>
    </row>
    <row r="136" spans="1:7" ht="22.5">
      <c r="A136" s="75">
        <v>61002</v>
      </c>
      <c r="B136" s="76" t="s">
        <v>8204</v>
      </c>
      <c r="C136" s="76" t="s">
        <v>14087</v>
      </c>
      <c r="D136" s="75" t="s">
        <v>14060</v>
      </c>
      <c r="E136" s="75" t="s">
        <v>14084</v>
      </c>
      <c r="F136" s="75" t="s">
        <v>14056</v>
      </c>
      <c r="G136" s="74">
        <v>1409611.1563701024</v>
      </c>
    </row>
    <row r="137" spans="1:7" ht="33.75">
      <c r="A137" s="75">
        <v>61302</v>
      </c>
      <c r="B137" s="76" t="s">
        <v>13008</v>
      </c>
      <c r="C137" s="76" t="s">
        <v>14087</v>
      </c>
      <c r="D137" s="75" t="s">
        <v>14060</v>
      </c>
      <c r="E137" s="75" t="s">
        <v>14084</v>
      </c>
      <c r="F137" s="75" t="s">
        <v>14088</v>
      </c>
      <c r="G137" s="74">
        <v>1409611.1563701024</v>
      </c>
    </row>
    <row r="138" spans="1:7" ht="22.5">
      <c r="A138" s="75">
        <v>71002</v>
      </c>
      <c r="B138" s="76" t="s">
        <v>3946</v>
      </c>
      <c r="C138" s="76" t="s">
        <v>14087</v>
      </c>
      <c r="D138" s="75" t="s">
        <v>14060</v>
      </c>
      <c r="E138" s="75" t="s">
        <v>14084</v>
      </c>
      <c r="F138" s="75" t="s">
        <v>14056</v>
      </c>
      <c r="G138" s="74">
        <v>1409611.1563701024</v>
      </c>
    </row>
    <row r="139" spans="1:7" ht="33.75">
      <c r="A139" s="75">
        <v>649701</v>
      </c>
      <c r="B139" s="76" t="s">
        <v>2490</v>
      </c>
      <c r="C139" s="76" t="s">
        <v>14089</v>
      </c>
      <c r="D139" s="75" t="s">
        <v>14060</v>
      </c>
      <c r="E139" s="75" t="s">
        <v>14084</v>
      </c>
      <c r="F139" s="75" t="s">
        <v>14090</v>
      </c>
      <c r="G139" s="74">
        <v>14065637.52</v>
      </c>
    </row>
    <row r="140" spans="1:7" ht="22.5">
      <c r="A140" s="75">
        <v>78203</v>
      </c>
      <c r="B140" s="76" t="s">
        <v>14091</v>
      </c>
      <c r="C140" s="76" t="s">
        <v>9330</v>
      </c>
      <c r="D140" s="75" t="s">
        <v>14060</v>
      </c>
      <c r="E140" s="75" t="s">
        <v>14084</v>
      </c>
      <c r="F140" s="75" t="s">
        <v>14056</v>
      </c>
      <c r="G140" s="74">
        <v>15338492.716800001</v>
      </c>
    </row>
    <row r="141" spans="1:7" ht="22.5">
      <c r="A141" s="75">
        <v>78204</v>
      </c>
      <c r="B141" s="76" t="s">
        <v>10928</v>
      </c>
      <c r="C141" s="76" t="s">
        <v>9330</v>
      </c>
      <c r="D141" s="75" t="s">
        <v>14060</v>
      </c>
      <c r="E141" s="75" t="s">
        <v>14084</v>
      </c>
      <c r="F141" s="75" t="s">
        <v>14056</v>
      </c>
      <c r="G141" s="74">
        <v>15338492.716800001</v>
      </c>
    </row>
    <row r="142" spans="1:7" ht="22.5">
      <c r="A142" s="75">
        <v>78205</v>
      </c>
      <c r="B142" s="76" t="s">
        <v>14092</v>
      </c>
      <c r="C142" s="76" t="s">
        <v>9330</v>
      </c>
      <c r="D142" s="75" t="s">
        <v>14060</v>
      </c>
      <c r="E142" s="75" t="s">
        <v>14084</v>
      </c>
      <c r="F142" s="75" t="s">
        <v>14056</v>
      </c>
      <c r="G142" s="74">
        <v>15338492.716800001</v>
      </c>
    </row>
    <row r="143" spans="1:7" ht="22.5">
      <c r="A143" s="75">
        <v>78206</v>
      </c>
      <c r="B143" s="76" t="s">
        <v>14093</v>
      </c>
      <c r="C143" s="76" t="s">
        <v>9330</v>
      </c>
      <c r="D143" s="75" t="s">
        <v>14060</v>
      </c>
      <c r="E143" s="75" t="s">
        <v>14084</v>
      </c>
      <c r="F143" s="75" t="s">
        <v>14056</v>
      </c>
      <c r="G143" s="74">
        <v>15338492.716800001</v>
      </c>
    </row>
    <row r="144" spans="1:7" ht="22.5">
      <c r="A144" s="75">
        <v>150101</v>
      </c>
      <c r="B144" s="76" t="s">
        <v>14094</v>
      </c>
      <c r="C144" s="76" t="s">
        <v>9302</v>
      </c>
      <c r="D144" s="75" t="s">
        <v>14060</v>
      </c>
      <c r="E144" s="75" t="s">
        <v>14055</v>
      </c>
      <c r="F144" s="75" t="s">
        <v>14056</v>
      </c>
      <c r="G144" s="74">
        <v>266165.25</v>
      </c>
    </row>
    <row r="145" spans="1:7" ht="22.5">
      <c r="A145" s="75">
        <v>168402</v>
      </c>
      <c r="B145" s="76" t="s">
        <v>8564</v>
      </c>
      <c r="C145" s="76" t="s">
        <v>9302</v>
      </c>
      <c r="D145" s="75" t="s">
        <v>14060</v>
      </c>
      <c r="E145" s="75" t="s">
        <v>14084</v>
      </c>
      <c r="F145" s="75" t="s">
        <v>14056</v>
      </c>
      <c r="G145" s="74">
        <v>7207266.7180799991</v>
      </c>
    </row>
    <row r="146" spans="1:7" ht="22.5">
      <c r="A146" s="75">
        <v>180301</v>
      </c>
      <c r="B146" s="76" t="s">
        <v>10161</v>
      </c>
      <c r="C146" s="76" t="s">
        <v>14085</v>
      </c>
      <c r="D146" s="75" t="s">
        <v>14060</v>
      </c>
      <c r="E146" s="75" t="s">
        <v>14084</v>
      </c>
      <c r="F146" s="75" t="s">
        <v>14056</v>
      </c>
      <c r="G146" s="74">
        <v>449299.5</v>
      </c>
    </row>
    <row r="147" spans="1:7" ht="22.5">
      <c r="A147" s="75">
        <v>181101</v>
      </c>
      <c r="B147" s="76" t="s">
        <v>3880</v>
      </c>
      <c r="C147" s="76" t="s">
        <v>9391</v>
      </c>
      <c r="D147" s="75" t="s">
        <v>14060</v>
      </c>
      <c r="E147" s="75" t="s">
        <v>14055</v>
      </c>
      <c r="F147" s="75" t="s">
        <v>14056</v>
      </c>
      <c r="G147" s="74">
        <v>186595.5</v>
      </c>
    </row>
    <row r="148" spans="1:7" ht="22.5">
      <c r="A148" s="75">
        <v>182201</v>
      </c>
      <c r="B148" s="76" t="s">
        <v>11099</v>
      </c>
      <c r="C148" s="76" t="s">
        <v>9391</v>
      </c>
      <c r="D148" s="75" t="s">
        <v>14060</v>
      </c>
      <c r="E148" s="75" t="s">
        <v>14055</v>
      </c>
      <c r="F148" s="75" t="s">
        <v>14056</v>
      </c>
      <c r="G148" s="74">
        <v>297357.72000000003</v>
      </c>
    </row>
    <row r="149" spans="1:7" ht="22.5">
      <c r="A149" s="75">
        <v>182301</v>
      </c>
      <c r="B149" s="76" t="s">
        <v>11058</v>
      </c>
      <c r="C149" s="76" t="s">
        <v>9391</v>
      </c>
      <c r="D149" s="75" t="s">
        <v>14060</v>
      </c>
      <c r="E149" s="75" t="s">
        <v>14055</v>
      </c>
      <c r="F149" s="75" t="s">
        <v>14056</v>
      </c>
      <c r="G149" s="74">
        <v>266165.25</v>
      </c>
    </row>
    <row r="150" spans="1:7" ht="22.5">
      <c r="A150" s="75">
        <v>184101</v>
      </c>
      <c r="B150" s="76" t="s">
        <v>10796</v>
      </c>
      <c r="C150" s="76" t="s">
        <v>14095</v>
      </c>
      <c r="D150" s="75" t="s">
        <v>14060</v>
      </c>
      <c r="E150" s="75" t="s">
        <v>14055</v>
      </c>
      <c r="F150" s="75" t="s">
        <v>14056</v>
      </c>
      <c r="G150" s="74">
        <v>1833141.75</v>
      </c>
    </row>
    <row r="151" spans="1:7" ht="22.5">
      <c r="A151" s="75">
        <v>187104</v>
      </c>
      <c r="B151" s="76" t="s">
        <v>9795</v>
      </c>
      <c r="C151" s="76" t="s">
        <v>14095</v>
      </c>
      <c r="D151" s="75" t="s">
        <v>14060</v>
      </c>
      <c r="E151" s="75" t="s">
        <v>14055</v>
      </c>
      <c r="F151" s="75" t="s">
        <v>14056</v>
      </c>
      <c r="G151" s="74">
        <v>7206320.54208</v>
      </c>
    </row>
    <row r="152" spans="1:7" ht="22.5">
      <c r="A152" s="75">
        <v>187105</v>
      </c>
      <c r="B152" s="76" t="s">
        <v>9793</v>
      </c>
      <c r="C152" s="76" t="s">
        <v>14095</v>
      </c>
      <c r="D152" s="75" t="s">
        <v>14060</v>
      </c>
      <c r="E152" s="75" t="s">
        <v>14055</v>
      </c>
      <c r="F152" s="75" t="s">
        <v>14056</v>
      </c>
      <c r="G152" s="74">
        <v>6021295.6531199999</v>
      </c>
    </row>
    <row r="153" spans="1:7" ht="22.5">
      <c r="A153" s="75">
        <v>187106</v>
      </c>
      <c r="B153" s="76" t="s">
        <v>9794</v>
      </c>
      <c r="C153" s="76" t="s">
        <v>14095</v>
      </c>
      <c r="D153" s="75" t="s">
        <v>14060</v>
      </c>
      <c r="E153" s="75" t="s">
        <v>14055</v>
      </c>
      <c r="F153" s="75" t="s">
        <v>14056</v>
      </c>
      <c r="G153" s="77">
        <v>6021295.6531199999</v>
      </c>
    </row>
    <row r="154" spans="1:7" ht="22.5">
      <c r="A154" s="75">
        <v>187107</v>
      </c>
      <c r="B154" s="76" t="s">
        <v>1306</v>
      </c>
      <c r="C154" s="76" t="s">
        <v>14095</v>
      </c>
      <c r="D154" s="75" t="s">
        <v>14060</v>
      </c>
      <c r="E154" s="75" t="s">
        <v>14055</v>
      </c>
      <c r="F154" s="75" t="s">
        <v>14056</v>
      </c>
      <c r="G154" s="77">
        <v>5132820</v>
      </c>
    </row>
    <row r="155" spans="1:7" ht="22.5">
      <c r="A155" s="75">
        <v>194105</v>
      </c>
      <c r="B155" s="76" t="s">
        <v>8860</v>
      </c>
      <c r="C155" s="76" t="s">
        <v>9391</v>
      </c>
      <c r="D155" s="75" t="s">
        <v>14060</v>
      </c>
      <c r="E155" s="75" t="s">
        <v>14055</v>
      </c>
      <c r="F155" s="75" t="s">
        <v>14056</v>
      </c>
      <c r="G155" s="74">
        <v>1075571.25</v>
      </c>
    </row>
    <row r="156" spans="1:7" ht="22.5">
      <c r="A156" s="75">
        <v>194107</v>
      </c>
      <c r="B156" s="76" t="s">
        <v>8862</v>
      </c>
      <c r="C156" s="76" t="s">
        <v>9391</v>
      </c>
      <c r="D156" s="75" t="s">
        <v>14060</v>
      </c>
      <c r="E156" s="75" t="s">
        <v>14055</v>
      </c>
      <c r="F156" s="75" t="s">
        <v>14056</v>
      </c>
      <c r="G156" s="74">
        <v>1655949.75</v>
      </c>
    </row>
    <row r="157" spans="1:7" ht="22.5">
      <c r="A157" s="75">
        <v>202101</v>
      </c>
      <c r="B157" s="76" t="s">
        <v>1297</v>
      </c>
      <c r="C157" s="76" t="s">
        <v>9391</v>
      </c>
      <c r="D157" s="75" t="s">
        <v>14060</v>
      </c>
      <c r="E157" s="75" t="s">
        <v>14055</v>
      </c>
      <c r="F157" s="75" t="s">
        <v>14056</v>
      </c>
      <c r="G157" s="74">
        <v>1213790.1600000001</v>
      </c>
    </row>
    <row r="158" spans="1:7" ht="22.5">
      <c r="A158" s="75">
        <v>210001</v>
      </c>
      <c r="B158" s="76" t="s">
        <v>1360</v>
      </c>
      <c r="C158" s="76" t="s">
        <v>9391</v>
      </c>
      <c r="D158" s="75" t="s">
        <v>14060</v>
      </c>
      <c r="E158" s="75" t="s">
        <v>14055</v>
      </c>
      <c r="F158" s="75" t="s">
        <v>14056</v>
      </c>
      <c r="G158" s="74">
        <v>71517.454677846137</v>
      </c>
    </row>
    <row r="159" spans="1:7" ht="22.5">
      <c r="A159" s="75">
        <v>210201</v>
      </c>
      <c r="B159" s="76" t="s">
        <v>10436</v>
      </c>
      <c r="C159" s="76" t="s">
        <v>9391</v>
      </c>
      <c r="D159" s="75" t="s">
        <v>14060</v>
      </c>
      <c r="E159" s="75" t="s">
        <v>14055</v>
      </c>
      <c r="F159" s="75" t="s">
        <v>14056</v>
      </c>
      <c r="G159" s="74">
        <v>106908.75</v>
      </c>
    </row>
    <row r="160" spans="1:7" ht="22.5">
      <c r="A160" s="75">
        <v>210203</v>
      </c>
      <c r="B160" s="76" t="s">
        <v>10437</v>
      </c>
      <c r="C160" s="76" t="s">
        <v>9391</v>
      </c>
      <c r="D160" s="75" t="s">
        <v>14060</v>
      </c>
      <c r="E160" s="75" t="s">
        <v>14055</v>
      </c>
      <c r="F160" s="75" t="s">
        <v>14056</v>
      </c>
      <c r="G160" s="77">
        <v>106908.75</v>
      </c>
    </row>
    <row r="161" spans="1:7" ht="22.5">
      <c r="A161" s="75">
        <v>210401</v>
      </c>
      <c r="B161" s="76" t="s">
        <v>10439</v>
      </c>
      <c r="C161" s="76" t="s">
        <v>9391</v>
      </c>
      <c r="D161" s="75" t="s">
        <v>14060</v>
      </c>
      <c r="E161" s="75" t="s">
        <v>14055</v>
      </c>
      <c r="F161" s="75" t="s">
        <v>14056</v>
      </c>
      <c r="G161" s="74">
        <v>1160230.5</v>
      </c>
    </row>
    <row r="162" spans="1:7" ht="22.5">
      <c r="A162" s="75">
        <v>210501</v>
      </c>
      <c r="B162" s="76" t="s">
        <v>10442</v>
      </c>
      <c r="C162" s="76" t="s">
        <v>9391</v>
      </c>
      <c r="D162" s="75" t="s">
        <v>14060</v>
      </c>
      <c r="E162" s="75" t="s">
        <v>14055</v>
      </c>
      <c r="F162" s="75" t="s">
        <v>14056</v>
      </c>
      <c r="G162" s="74">
        <v>1160230.5</v>
      </c>
    </row>
    <row r="163" spans="1:7" ht="22.5">
      <c r="A163" s="75">
        <v>210801</v>
      </c>
      <c r="B163" s="76" t="s">
        <v>10444</v>
      </c>
      <c r="C163" s="76" t="s">
        <v>9391</v>
      </c>
      <c r="D163" s="75" t="s">
        <v>14060</v>
      </c>
      <c r="E163" s="75" t="s">
        <v>14055</v>
      </c>
      <c r="F163" s="75" t="s">
        <v>14056</v>
      </c>
      <c r="G163" s="74">
        <v>1160230.5</v>
      </c>
    </row>
    <row r="164" spans="1:7" ht="22.5">
      <c r="A164" s="75">
        <v>211202</v>
      </c>
      <c r="B164" s="76" t="s">
        <v>1374</v>
      </c>
      <c r="C164" s="76" t="s">
        <v>9391</v>
      </c>
      <c r="D164" s="75" t="s">
        <v>14060</v>
      </c>
      <c r="E164" s="75" t="s">
        <v>14055</v>
      </c>
      <c r="F164" s="75" t="s">
        <v>14056</v>
      </c>
      <c r="G164" s="74">
        <v>2047206.190656</v>
      </c>
    </row>
    <row r="165" spans="1:7" ht="22.5">
      <c r="A165" s="75">
        <v>211203</v>
      </c>
      <c r="B165" s="76" t="s">
        <v>1375</v>
      </c>
      <c r="C165" s="76" t="s">
        <v>9391</v>
      </c>
      <c r="D165" s="75" t="s">
        <v>14060</v>
      </c>
      <c r="E165" s="75" t="s">
        <v>14055</v>
      </c>
      <c r="F165" s="75" t="s">
        <v>14056</v>
      </c>
      <c r="G165" s="74">
        <v>390736.10400000005</v>
      </c>
    </row>
    <row r="166" spans="1:7" ht="22.5">
      <c r="A166" s="75">
        <v>211301</v>
      </c>
      <c r="B166" s="76" t="s">
        <v>1344</v>
      </c>
      <c r="C166" s="76" t="s">
        <v>9391</v>
      </c>
      <c r="D166" s="75" t="s">
        <v>14060</v>
      </c>
      <c r="E166" s="75" t="s">
        <v>14055</v>
      </c>
      <c r="F166" s="75" t="s">
        <v>14056</v>
      </c>
      <c r="G166" s="74">
        <v>1213790.1600000001</v>
      </c>
    </row>
    <row r="167" spans="1:7" ht="22.5">
      <c r="A167" s="75">
        <v>212101</v>
      </c>
      <c r="B167" s="76" t="s">
        <v>12951</v>
      </c>
      <c r="C167" s="76" t="s">
        <v>9391</v>
      </c>
      <c r="D167" s="75" t="s">
        <v>14060</v>
      </c>
      <c r="E167" s="75" t="s">
        <v>14055</v>
      </c>
      <c r="F167" s="75" t="s">
        <v>14056</v>
      </c>
      <c r="G167" s="74">
        <v>186595.5</v>
      </c>
    </row>
    <row r="168" spans="1:7" ht="22.5">
      <c r="A168" s="75">
        <v>212201</v>
      </c>
      <c r="B168" s="76" t="s">
        <v>3884</v>
      </c>
      <c r="C168" s="76" t="s">
        <v>9391</v>
      </c>
      <c r="D168" s="75" t="s">
        <v>14060</v>
      </c>
      <c r="E168" s="75" t="s">
        <v>14084</v>
      </c>
      <c r="F168" s="75" t="s">
        <v>14056</v>
      </c>
      <c r="G168" s="74">
        <v>186595.5</v>
      </c>
    </row>
    <row r="169" spans="1:7" ht="22.5">
      <c r="A169" s="75">
        <v>218001</v>
      </c>
      <c r="B169" s="76" t="s">
        <v>1377</v>
      </c>
      <c r="C169" s="76" t="s">
        <v>9391</v>
      </c>
      <c r="D169" s="75" t="s">
        <v>14060</v>
      </c>
      <c r="E169" s="75" t="s">
        <v>14055</v>
      </c>
      <c r="F169" s="75" t="s">
        <v>14056</v>
      </c>
      <c r="G169" s="74">
        <v>677010.75</v>
      </c>
    </row>
    <row r="170" spans="1:7" ht="22.5">
      <c r="A170" s="75">
        <v>218101</v>
      </c>
      <c r="B170" s="76" t="s">
        <v>1349</v>
      </c>
      <c r="C170" s="76" t="s">
        <v>14085</v>
      </c>
      <c r="D170" s="75" t="s">
        <v>14060</v>
      </c>
      <c r="E170" s="75" t="s">
        <v>14084</v>
      </c>
      <c r="F170" s="75" t="s">
        <v>14056</v>
      </c>
      <c r="G170" s="74">
        <v>449299.5</v>
      </c>
    </row>
    <row r="171" spans="1:7" ht="22.5">
      <c r="A171" s="75">
        <v>218201</v>
      </c>
      <c r="B171" s="76" t="s">
        <v>14096</v>
      </c>
      <c r="C171" s="76" t="s">
        <v>9391</v>
      </c>
      <c r="D171" s="75" t="s">
        <v>14060</v>
      </c>
      <c r="E171" s="75" t="s">
        <v>14055</v>
      </c>
      <c r="F171" s="75" t="s">
        <v>14056</v>
      </c>
      <c r="G171" s="74">
        <v>702263.25</v>
      </c>
    </row>
    <row r="172" spans="1:7" ht="22.5">
      <c r="A172" s="75">
        <v>218304</v>
      </c>
      <c r="B172" s="76" t="s">
        <v>3753</v>
      </c>
      <c r="C172" s="76" t="s">
        <v>14095</v>
      </c>
      <c r="D172" s="75" t="s">
        <v>14060</v>
      </c>
      <c r="E172" s="75" t="s">
        <v>14055</v>
      </c>
      <c r="F172" s="75" t="s">
        <v>14056</v>
      </c>
      <c r="G172" s="74">
        <v>7057988.6783999996</v>
      </c>
    </row>
    <row r="173" spans="1:7" ht="22.5">
      <c r="A173" s="75">
        <v>218405</v>
      </c>
      <c r="B173" s="76" t="s">
        <v>8900</v>
      </c>
      <c r="C173" s="76" t="s">
        <v>9391</v>
      </c>
      <c r="D173" s="75" t="s">
        <v>14060</v>
      </c>
      <c r="E173" s="75" t="s">
        <v>14055</v>
      </c>
      <c r="F173" s="75" t="s">
        <v>14056</v>
      </c>
      <c r="G173" s="74">
        <v>1085672.25</v>
      </c>
    </row>
    <row r="174" spans="1:7" ht="22.5">
      <c r="A174" s="75">
        <v>218406</v>
      </c>
      <c r="B174" s="76" t="s">
        <v>14097</v>
      </c>
      <c r="C174" s="76" t="s">
        <v>9391</v>
      </c>
      <c r="D174" s="75" t="s">
        <v>14060</v>
      </c>
      <c r="E174" s="75" t="s">
        <v>14055</v>
      </c>
      <c r="F174" s="75" t="s">
        <v>14056</v>
      </c>
      <c r="G174" s="74">
        <v>1085672.25</v>
      </c>
    </row>
    <row r="175" spans="1:7" ht="22.5">
      <c r="A175" s="75">
        <v>218407</v>
      </c>
      <c r="B175" s="76" t="s">
        <v>13699</v>
      </c>
      <c r="C175" s="76" t="s">
        <v>9391</v>
      </c>
      <c r="D175" s="75" t="s">
        <v>14060</v>
      </c>
      <c r="E175" s="75" t="s">
        <v>14055</v>
      </c>
      <c r="F175" s="75" t="s">
        <v>14056</v>
      </c>
      <c r="G175" s="74">
        <v>1085672.25</v>
      </c>
    </row>
    <row r="176" spans="1:7" ht="22.5">
      <c r="A176" s="75">
        <v>218914</v>
      </c>
      <c r="B176" s="76" t="s">
        <v>1358</v>
      </c>
      <c r="C176" s="76" t="s">
        <v>9391</v>
      </c>
      <c r="D176" s="75" t="s">
        <v>14060</v>
      </c>
      <c r="E176" s="75" t="s">
        <v>14055</v>
      </c>
      <c r="F176" s="75" t="s">
        <v>14056</v>
      </c>
      <c r="G176" s="74">
        <v>266165.25</v>
      </c>
    </row>
    <row r="177" spans="1:7" ht="22.5">
      <c r="A177" s="75">
        <v>218915</v>
      </c>
      <c r="B177" s="76" t="s">
        <v>1359</v>
      </c>
      <c r="C177" s="76" t="s">
        <v>9391</v>
      </c>
      <c r="D177" s="75" t="s">
        <v>14060</v>
      </c>
      <c r="E177" s="75" t="s">
        <v>14055</v>
      </c>
      <c r="F177" s="75" t="s">
        <v>14056</v>
      </c>
      <c r="G177" s="74">
        <v>702263.25</v>
      </c>
    </row>
    <row r="178" spans="1:7" ht="22.5">
      <c r="A178" s="75">
        <v>219002</v>
      </c>
      <c r="B178" s="76" t="s">
        <v>8904</v>
      </c>
      <c r="C178" s="76" t="s">
        <v>9391</v>
      </c>
      <c r="D178" s="75" t="s">
        <v>14060</v>
      </c>
      <c r="E178" s="75" t="s">
        <v>14055</v>
      </c>
      <c r="F178" s="75" t="s">
        <v>14056</v>
      </c>
      <c r="G178" s="74">
        <v>1480167</v>
      </c>
    </row>
    <row r="179" spans="1:7" ht="22.5">
      <c r="A179" s="75">
        <v>219003</v>
      </c>
      <c r="B179" s="76" t="s">
        <v>1336</v>
      </c>
      <c r="C179" s="76" t="s">
        <v>9391</v>
      </c>
      <c r="D179" s="75" t="s">
        <v>14060</v>
      </c>
      <c r="E179" s="75" t="s">
        <v>14055</v>
      </c>
      <c r="F179" s="75" t="s">
        <v>14056</v>
      </c>
      <c r="G179" s="74">
        <v>677010.75</v>
      </c>
    </row>
    <row r="180" spans="1:7" ht="22.5">
      <c r="A180" s="75">
        <v>219104</v>
      </c>
      <c r="B180" s="76" t="s">
        <v>1337</v>
      </c>
      <c r="C180" s="76" t="s">
        <v>9391</v>
      </c>
      <c r="D180" s="75" t="s">
        <v>14060</v>
      </c>
      <c r="E180" s="75" t="s">
        <v>14055</v>
      </c>
      <c r="F180" s="75" t="s">
        <v>14056</v>
      </c>
      <c r="G180" s="74">
        <v>2297129.25</v>
      </c>
    </row>
    <row r="181" spans="1:7" ht="22.5">
      <c r="A181" s="75">
        <v>219302</v>
      </c>
      <c r="B181" s="76" t="s">
        <v>1347</v>
      </c>
      <c r="C181" s="76" t="s">
        <v>9391</v>
      </c>
      <c r="D181" s="75" t="s">
        <v>14060</v>
      </c>
      <c r="E181" s="75" t="s">
        <v>14055</v>
      </c>
      <c r="F181" s="75" t="s">
        <v>14056</v>
      </c>
      <c r="G181" s="74">
        <v>449299.5</v>
      </c>
    </row>
    <row r="182" spans="1:7" ht="22.5">
      <c r="A182" s="75">
        <v>219303</v>
      </c>
      <c r="B182" s="76" t="s">
        <v>1348</v>
      </c>
      <c r="C182" s="76" t="s">
        <v>9391</v>
      </c>
      <c r="D182" s="75" t="s">
        <v>14060</v>
      </c>
      <c r="E182" s="75" t="s">
        <v>14055</v>
      </c>
      <c r="F182" s="75" t="s">
        <v>14056</v>
      </c>
      <c r="G182" s="74">
        <v>449299.5</v>
      </c>
    </row>
    <row r="183" spans="1:7" ht="22.5">
      <c r="A183" s="75">
        <v>219501</v>
      </c>
      <c r="B183" s="76" t="s">
        <v>1353</v>
      </c>
      <c r="C183" s="76" t="s">
        <v>9391</v>
      </c>
      <c r="D183" s="75" t="s">
        <v>14060</v>
      </c>
      <c r="E183" s="75" t="s">
        <v>14055</v>
      </c>
      <c r="F183" s="75" t="s">
        <v>14056</v>
      </c>
      <c r="G183" s="74">
        <v>1000057.5</v>
      </c>
    </row>
    <row r="184" spans="1:7" ht="22.5">
      <c r="A184" s="75">
        <v>219502</v>
      </c>
      <c r="B184" s="76" t="s">
        <v>1354</v>
      </c>
      <c r="C184" s="76" t="s">
        <v>9391</v>
      </c>
      <c r="D184" s="75" t="s">
        <v>14060</v>
      </c>
      <c r="E184" s="75" t="s">
        <v>14055</v>
      </c>
      <c r="F184" s="75" t="s">
        <v>14056</v>
      </c>
      <c r="G184" s="74">
        <v>1000057.5</v>
      </c>
    </row>
    <row r="185" spans="1:7" ht="22.5">
      <c r="A185" s="75">
        <v>221102</v>
      </c>
      <c r="B185" s="76" t="s">
        <v>3886</v>
      </c>
      <c r="C185" s="76" t="s">
        <v>14085</v>
      </c>
      <c r="D185" s="75" t="s">
        <v>14060</v>
      </c>
      <c r="E185" s="75" t="s">
        <v>14084</v>
      </c>
      <c r="F185" s="75" t="s">
        <v>14056</v>
      </c>
      <c r="G185" s="74">
        <v>548018.25</v>
      </c>
    </row>
    <row r="186" spans="1:7" ht="22.5">
      <c r="A186" s="75">
        <v>221401</v>
      </c>
      <c r="B186" s="76" t="s">
        <v>4026</v>
      </c>
      <c r="C186" s="76" t="s">
        <v>9391</v>
      </c>
      <c r="D186" s="75" t="s">
        <v>14060</v>
      </c>
      <c r="E186" s="75" t="s">
        <v>14055</v>
      </c>
      <c r="F186" s="75" t="s">
        <v>14056</v>
      </c>
      <c r="G186" s="74">
        <v>573270.75</v>
      </c>
    </row>
    <row r="187" spans="1:7" ht="22.5">
      <c r="A187" s="75">
        <v>221402</v>
      </c>
      <c r="B187" s="76" t="s">
        <v>10565</v>
      </c>
      <c r="C187" s="76" t="s">
        <v>9302</v>
      </c>
      <c r="D187" s="75" t="s">
        <v>14060</v>
      </c>
      <c r="E187" s="75" t="s">
        <v>14084</v>
      </c>
      <c r="F187" s="75" t="s">
        <v>14056</v>
      </c>
      <c r="G187" s="74">
        <v>573270.75</v>
      </c>
    </row>
    <row r="188" spans="1:7" ht="22.5">
      <c r="A188" s="75">
        <v>222104</v>
      </c>
      <c r="B188" s="76" t="s">
        <v>1387</v>
      </c>
      <c r="C188" s="76" t="s">
        <v>9391</v>
      </c>
      <c r="D188" s="75" t="s">
        <v>14060</v>
      </c>
      <c r="E188" s="75" t="s">
        <v>14055</v>
      </c>
      <c r="F188" s="75" t="s">
        <v>14056</v>
      </c>
      <c r="G188" s="74">
        <v>573270.75</v>
      </c>
    </row>
    <row r="189" spans="1:7" ht="22.5">
      <c r="A189" s="75">
        <v>222105</v>
      </c>
      <c r="B189" s="76" t="s">
        <v>1388</v>
      </c>
      <c r="C189" s="76" t="s">
        <v>9391</v>
      </c>
      <c r="D189" s="75" t="s">
        <v>14060</v>
      </c>
      <c r="E189" s="75" t="s">
        <v>14055</v>
      </c>
      <c r="F189" s="75" t="s">
        <v>14056</v>
      </c>
      <c r="G189" s="74">
        <v>573270.75</v>
      </c>
    </row>
    <row r="190" spans="1:7" ht="22.5">
      <c r="A190" s="75">
        <v>222107</v>
      </c>
      <c r="B190" s="76" t="s">
        <v>10563</v>
      </c>
      <c r="C190" s="76" t="s">
        <v>9302</v>
      </c>
      <c r="D190" s="75" t="s">
        <v>14060</v>
      </c>
      <c r="E190" s="75" t="s">
        <v>14084</v>
      </c>
      <c r="F190" s="75" t="s">
        <v>14056</v>
      </c>
      <c r="G190" s="74">
        <v>1480167</v>
      </c>
    </row>
    <row r="191" spans="1:7" ht="22.5">
      <c r="A191" s="75">
        <v>223901</v>
      </c>
      <c r="B191" s="76" t="s">
        <v>1395</v>
      </c>
      <c r="C191" s="76" t="s">
        <v>9391</v>
      </c>
      <c r="D191" s="75" t="s">
        <v>14060</v>
      </c>
      <c r="E191" s="75" t="s">
        <v>14055</v>
      </c>
      <c r="F191" s="75" t="s">
        <v>14056</v>
      </c>
      <c r="G191" s="74">
        <v>573270.75</v>
      </c>
    </row>
    <row r="192" spans="1:7" ht="22.5">
      <c r="A192" s="75">
        <v>224203</v>
      </c>
      <c r="B192" s="76" t="s">
        <v>9656</v>
      </c>
      <c r="C192" s="76" t="s">
        <v>9391</v>
      </c>
      <c r="D192" s="75" t="s">
        <v>14060</v>
      </c>
      <c r="E192" s="75" t="s">
        <v>14055</v>
      </c>
      <c r="F192" s="75" t="s">
        <v>14056</v>
      </c>
      <c r="G192" s="74">
        <v>702263.25</v>
      </c>
    </row>
    <row r="193" spans="1:7" ht="22.5">
      <c r="A193" s="75">
        <v>224205</v>
      </c>
      <c r="B193" s="76" t="s">
        <v>14098</v>
      </c>
      <c r="C193" s="76" t="s">
        <v>9391</v>
      </c>
      <c r="D193" s="75" t="s">
        <v>14060</v>
      </c>
      <c r="E193" s="75" t="s">
        <v>14055</v>
      </c>
      <c r="F193" s="75" t="s">
        <v>14056</v>
      </c>
      <c r="G193" s="74">
        <v>702263.25</v>
      </c>
    </row>
    <row r="194" spans="1:7" ht="22.5">
      <c r="A194" s="75">
        <v>225004</v>
      </c>
      <c r="B194" s="76" t="s">
        <v>4047</v>
      </c>
      <c r="C194" s="76" t="s">
        <v>9391</v>
      </c>
      <c r="D194" s="75" t="s">
        <v>14060</v>
      </c>
      <c r="E194" s="75" t="s">
        <v>14055</v>
      </c>
      <c r="F194" s="75" t="s">
        <v>14056</v>
      </c>
      <c r="G194" s="74">
        <v>2058722.25</v>
      </c>
    </row>
    <row r="195" spans="1:7" ht="22.5">
      <c r="A195" s="75">
        <v>225301</v>
      </c>
      <c r="B195" s="76" t="s">
        <v>10053</v>
      </c>
      <c r="C195" s="76" t="s">
        <v>9391</v>
      </c>
      <c r="D195" s="75" t="s">
        <v>14060</v>
      </c>
      <c r="E195" s="75" t="s">
        <v>14055</v>
      </c>
      <c r="F195" s="75" t="s">
        <v>14056</v>
      </c>
      <c r="G195" s="74">
        <v>1505419.5</v>
      </c>
    </row>
    <row r="196" spans="1:7" ht="22.5">
      <c r="A196" s="75">
        <v>225302</v>
      </c>
      <c r="B196" s="76" t="s">
        <v>10052</v>
      </c>
      <c r="C196" s="76" t="s">
        <v>9391</v>
      </c>
      <c r="D196" s="75" t="s">
        <v>14060</v>
      </c>
      <c r="E196" s="75" t="s">
        <v>14055</v>
      </c>
      <c r="F196" s="75" t="s">
        <v>14056</v>
      </c>
      <c r="G196" s="74">
        <v>1505419.5</v>
      </c>
    </row>
    <row r="197" spans="1:7" ht="22.5">
      <c r="A197" s="75">
        <v>226101</v>
      </c>
      <c r="B197" s="76" t="s">
        <v>1408</v>
      </c>
      <c r="C197" s="76" t="s">
        <v>9302</v>
      </c>
      <c r="D197" s="75" t="s">
        <v>14060</v>
      </c>
      <c r="E197" s="75" t="s">
        <v>14084</v>
      </c>
      <c r="F197" s="75" t="s">
        <v>14056</v>
      </c>
      <c r="G197" s="74">
        <v>573270.75</v>
      </c>
    </row>
    <row r="198" spans="1:7" ht="22.5">
      <c r="A198" s="75">
        <v>226203</v>
      </c>
      <c r="B198" s="76" t="s">
        <v>4050</v>
      </c>
      <c r="C198" s="76" t="s">
        <v>9391</v>
      </c>
      <c r="D198" s="75" t="s">
        <v>14060</v>
      </c>
      <c r="E198" s="75" t="s">
        <v>14055</v>
      </c>
      <c r="F198" s="75" t="s">
        <v>14056</v>
      </c>
      <c r="G198" s="74">
        <v>1480167</v>
      </c>
    </row>
    <row r="199" spans="1:7" ht="22.5">
      <c r="A199" s="75">
        <v>226301</v>
      </c>
      <c r="B199" s="76" t="s">
        <v>1412</v>
      </c>
      <c r="C199" s="76" t="s">
        <v>9302</v>
      </c>
      <c r="D199" s="75" t="s">
        <v>14060</v>
      </c>
      <c r="E199" s="75" t="s">
        <v>14084</v>
      </c>
      <c r="F199" s="75" t="s">
        <v>14056</v>
      </c>
      <c r="G199" s="74">
        <v>800748</v>
      </c>
    </row>
    <row r="200" spans="1:7" ht="22.5">
      <c r="A200" s="75">
        <v>226302</v>
      </c>
      <c r="B200" s="76" t="s">
        <v>1413</v>
      </c>
      <c r="C200" s="76" t="s">
        <v>9302</v>
      </c>
      <c r="D200" s="75" t="s">
        <v>14060</v>
      </c>
      <c r="E200" s="75" t="s">
        <v>14084</v>
      </c>
      <c r="F200" s="75" t="s">
        <v>14056</v>
      </c>
      <c r="G200" s="74">
        <v>573270.75</v>
      </c>
    </row>
    <row r="201" spans="1:7" ht="22.5">
      <c r="A201" s="75">
        <v>226303</v>
      </c>
      <c r="B201" s="76" t="s">
        <v>1414</v>
      </c>
      <c r="C201" s="76" t="s">
        <v>9391</v>
      </c>
      <c r="D201" s="75" t="s">
        <v>14060</v>
      </c>
      <c r="E201" s="75" t="s">
        <v>14055</v>
      </c>
      <c r="F201" s="75" t="s">
        <v>14056</v>
      </c>
      <c r="G201" s="74">
        <v>800748</v>
      </c>
    </row>
    <row r="202" spans="1:7" ht="22.5">
      <c r="A202" s="75">
        <v>226304</v>
      </c>
      <c r="B202" s="76" t="s">
        <v>10176</v>
      </c>
      <c r="C202" s="76" t="s">
        <v>9391</v>
      </c>
      <c r="D202" s="75" t="s">
        <v>14060</v>
      </c>
      <c r="E202" s="75" t="s">
        <v>14055</v>
      </c>
      <c r="F202" s="75" t="s">
        <v>14056</v>
      </c>
      <c r="G202" s="74">
        <v>1480167</v>
      </c>
    </row>
    <row r="203" spans="1:7" ht="22.5">
      <c r="A203" s="75">
        <v>226305</v>
      </c>
      <c r="B203" s="76" t="s">
        <v>1415</v>
      </c>
      <c r="C203" s="76" t="s">
        <v>9391</v>
      </c>
      <c r="D203" s="75" t="s">
        <v>14060</v>
      </c>
      <c r="E203" s="75" t="s">
        <v>14055</v>
      </c>
      <c r="F203" s="75" t="s">
        <v>14056</v>
      </c>
      <c r="G203" s="77">
        <v>2058722.25</v>
      </c>
    </row>
    <row r="204" spans="1:7" ht="22.5">
      <c r="A204" s="75">
        <v>226307</v>
      </c>
      <c r="B204" s="76" t="s">
        <v>9934</v>
      </c>
      <c r="C204" s="76" t="s">
        <v>9391</v>
      </c>
      <c r="D204" s="75" t="s">
        <v>14060</v>
      </c>
      <c r="E204" s="75" t="s">
        <v>14055</v>
      </c>
      <c r="F204" s="75" t="s">
        <v>14056</v>
      </c>
      <c r="G204" s="74">
        <v>1394308.5</v>
      </c>
    </row>
    <row r="205" spans="1:7" ht="22.5">
      <c r="A205" s="75">
        <v>226403</v>
      </c>
      <c r="B205" s="76" t="s">
        <v>4052</v>
      </c>
      <c r="C205" s="76" t="s">
        <v>9391</v>
      </c>
      <c r="D205" s="75" t="s">
        <v>14060</v>
      </c>
      <c r="E205" s="75" t="s">
        <v>14055</v>
      </c>
      <c r="F205" s="75" t="s">
        <v>14056</v>
      </c>
      <c r="G205" s="74">
        <v>1480167</v>
      </c>
    </row>
    <row r="206" spans="1:7" ht="22.5">
      <c r="A206" s="75">
        <v>226404</v>
      </c>
      <c r="B206" s="76" t="s">
        <v>4053</v>
      </c>
      <c r="C206" s="76" t="s">
        <v>9391</v>
      </c>
      <c r="D206" s="75" t="s">
        <v>14060</v>
      </c>
      <c r="E206" s="75" t="s">
        <v>14055</v>
      </c>
      <c r="F206" s="75" t="s">
        <v>14056</v>
      </c>
      <c r="G206" s="74">
        <v>1480167</v>
      </c>
    </row>
    <row r="207" spans="1:7" ht="22.5">
      <c r="A207" s="75">
        <v>226405</v>
      </c>
      <c r="B207" s="76" t="s">
        <v>1417</v>
      </c>
      <c r="C207" s="76" t="s">
        <v>9391</v>
      </c>
      <c r="D207" s="75" t="s">
        <v>14060</v>
      </c>
      <c r="E207" s="75" t="s">
        <v>14055</v>
      </c>
      <c r="F207" s="75" t="s">
        <v>14056</v>
      </c>
      <c r="G207" s="77">
        <v>1939761.12</v>
      </c>
    </row>
    <row r="208" spans="1:7" ht="22.5">
      <c r="A208" s="75">
        <v>227001</v>
      </c>
      <c r="B208" s="76" t="s">
        <v>14099</v>
      </c>
      <c r="C208" s="76" t="s">
        <v>9391</v>
      </c>
      <c r="D208" s="75" t="s">
        <v>14060</v>
      </c>
      <c r="E208" s="75" t="s">
        <v>14055</v>
      </c>
      <c r="F208" s="75" t="s">
        <v>14056</v>
      </c>
      <c r="G208" s="74">
        <v>72532.6875</v>
      </c>
    </row>
    <row r="209" spans="1:7" ht="22.5">
      <c r="A209" s="75">
        <v>227101</v>
      </c>
      <c r="B209" s="76" t="s">
        <v>1419</v>
      </c>
      <c r="C209" s="76" t="s">
        <v>9302</v>
      </c>
      <c r="D209" s="75" t="s">
        <v>14060</v>
      </c>
      <c r="E209" s="75" t="s">
        <v>14084</v>
      </c>
      <c r="F209" s="75" t="s">
        <v>14056</v>
      </c>
      <c r="G209" s="74">
        <v>702263.25</v>
      </c>
    </row>
    <row r="210" spans="1:7" ht="22.5">
      <c r="A210" s="75">
        <v>227102</v>
      </c>
      <c r="B210" s="76" t="s">
        <v>1420</v>
      </c>
      <c r="C210" s="76" t="s">
        <v>9302</v>
      </c>
      <c r="D210" s="75" t="s">
        <v>14060</v>
      </c>
      <c r="E210" s="75" t="s">
        <v>14084</v>
      </c>
      <c r="F210" s="75" t="s">
        <v>14056</v>
      </c>
      <c r="G210" s="74">
        <v>702263.25</v>
      </c>
    </row>
    <row r="211" spans="1:7" ht="22.5">
      <c r="A211" s="75">
        <v>230103</v>
      </c>
      <c r="B211" s="76" t="s">
        <v>14100</v>
      </c>
      <c r="C211" s="76" t="s">
        <v>9302</v>
      </c>
      <c r="D211" s="75" t="s">
        <v>14054</v>
      </c>
      <c r="E211" s="75" t="s">
        <v>14055</v>
      </c>
      <c r="F211" s="75" t="s">
        <v>14056</v>
      </c>
      <c r="G211" s="74">
        <v>242286</v>
      </c>
    </row>
    <row r="212" spans="1:7" ht="22.5">
      <c r="A212" s="75">
        <v>232102</v>
      </c>
      <c r="B212" s="76" t="s">
        <v>14101</v>
      </c>
      <c r="C212" s="76" t="s">
        <v>9302</v>
      </c>
      <c r="D212" s="75" t="s">
        <v>14054</v>
      </c>
      <c r="E212" s="75" t="s">
        <v>14055</v>
      </c>
      <c r="F212" s="75" t="s">
        <v>14056</v>
      </c>
      <c r="G212" s="74">
        <v>180180</v>
      </c>
    </row>
    <row r="213" spans="1:7" ht="22.5">
      <c r="A213" s="75">
        <v>241101</v>
      </c>
      <c r="B213" s="76" t="s">
        <v>3888</v>
      </c>
      <c r="C213" s="76" t="s">
        <v>9302</v>
      </c>
      <c r="D213" s="75" t="s">
        <v>14060</v>
      </c>
      <c r="E213" s="75" t="s">
        <v>14084</v>
      </c>
      <c r="F213" s="75" t="s">
        <v>14056</v>
      </c>
      <c r="G213" s="74">
        <v>186595.5</v>
      </c>
    </row>
    <row r="214" spans="1:7" ht="22.5">
      <c r="A214" s="75">
        <v>810619</v>
      </c>
      <c r="B214" s="76" t="s">
        <v>10531</v>
      </c>
      <c r="C214" s="76" t="s">
        <v>14076</v>
      </c>
      <c r="D214" s="75" t="s">
        <v>14060</v>
      </c>
      <c r="E214" s="75" t="s">
        <v>14055</v>
      </c>
      <c r="F214" s="75" t="s">
        <v>14077</v>
      </c>
      <c r="G214" s="74">
        <v>8688607.5949367099</v>
      </c>
    </row>
    <row r="215" spans="1:7" ht="22.5">
      <c r="A215" s="75">
        <v>810831</v>
      </c>
      <c r="B215" s="76" t="s">
        <v>3080</v>
      </c>
      <c r="C215" s="76" t="s">
        <v>14076</v>
      </c>
      <c r="D215" s="75" t="s">
        <v>14060</v>
      </c>
      <c r="E215" s="75" t="s">
        <v>14055</v>
      </c>
      <c r="F215" s="75" t="s">
        <v>14077</v>
      </c>
      <c r="G215" s="74">
        <v>8688607.5949367099</v>
      </c>
    </row>
    <row r="216" spans="1:7" ht="22.5">
      <c r="A216" s="75">
        <v>819702</v>
      </c>
      <c r="B216" s="76" t="s">
        <v>10887</v>
      </c>
      <c r="C216" s="76" t="s">
        <v>14076</v>
      </c>
      <c r="D216" s="75" t="s">
        <v>14060</v>
      </c>
      <c r="E216" s="75" t="s">
        <v>14055</v>
      </c>
      <c r="F216" s="75" t="s">
        <v>14077</v>
      </c>
      <c r="G216" s="74">
        <v>8319352.7999999998</v>
      </c>
    </row>
    <row r="217" spans="1:7" ht="22.5">
      <c r="A217" s="75">
        <v>819703</v>
      </c>
      <c r="B217" s="76" t="s">
        <v>10889</v>
      </c>
      <c r="C217" s="76" t="s">
        <v>14076</v>
      </c>
      <c r="D217" s="75" t="s">
        <v>14060</v>
      </c>
      <c r="E217" s="75" t="s">
        <v>14055</v>
      </c>
      <c r="F217" s="75" t="s">
        <v>14077</v>
      </c>
      <c r="G217" s="74">
        <v>8319352.7999999998</v>
      </c>
    </row>
    <row r="218" spans="1:7" ht="22.5">
      <c r="A218" s="75">
        <v>243110</v>
      </c>
      <c r="B218" s="76" t="s">
        <v>6611</v>
      </c>
      <c r="C218" s="76" t="s">
        <v>9302</v>
      </c>
      <c r="D218" s="75" t="s">
        <v>14060</v>
      </c>
      <c r="E218" s="75" t="s">
        <v>14084</v>
      </c>
      <c r="F218" s="75" t="s">
        <v>14056</v>
      </c>
      <c r="G218" s="74">
        <v>186595.5</v>
      </c>
    </row>
    <row r="219" spans="1:7" ht="22.5">
      <c r="A219" s="75">
        <v>819704</v>
      </c>
      <c r="B219" s="76" t="s">
        <v>10886</v>
      </c>
      <c r="C219" s="76" t="s">
        <v>14076</v>
      </c>
      <c r="D219" s="75" t="s">
        <v>14060</v>
      </c>
      <c r="E219" s="75" t="s">
        <v>14055</v>
      </c>
      <c r="F219" s="75" t="s">
        <v>14077</v>
      </c>
      <c r="G219" s="74">
        <v>8319352.7999999998</v>
      </c>
    </row>
    <row r="220" spans="1:7" ht="33.75">
      <c r="A220" s="75">
        <v>589502</v>
      </c>
      <c r="B220" s="76" t="s">
        <v>2403</v>
      </c>
      <c r="C220" s="76" t="s">
        <v>14089</v>
      </c>
      <c r="D220" s="75" t="s">
        <v>14060</v>
      </c>
      <c r="E220" s="75" t="s">
        <v>14084</v>
      </c>
      <c r="F220" s="75" t="s">
        <v>14090</v>
      </c>
      <c r="G220" s="74">
        <v>11569517.52</v>
      </c>
    </row>
    <row r="221" spans="1:7" ht="22.5">
      <c r="A221" s="75" t="s">
        <v>14102</v>
      </c>
      <c r="B221" s="76" t="s">
        <v>14103</v>
      </c>
      <c r="C221" s="76" t="s">
        <v>14089</v>
      </c>
      <c r="D221" s="75" t="s">
        <v>14060</v>
      </c>
      <c r="E221" s="75" t="s">
        <v>14055</v>
      </c>
      <c r="F221" s="75" t="s">
        <v>14056</v>
      </c>
      <c r="G221" s="74">
        <v>8961619.9199999999</v>
      </c>
    </row>
    <row r="222" spans="1:7" ht="22.5">
      <c r="A222" s="75">
        <v>244101</v>
      </c>
      <c r="B222" s="76" t="s">
        <v>6615</v>
      </c>
      <c r="C222" s="76" t="s">
        <v>9302</v>
      </c>
      <c r="D222" s="75" t="s">
        <v>14060</v>
      </c>
      <c r="E222" s="75" t="s">
        <v>14084</v>
      </c>
      <c r="F222" s="75" t="s">
        <v>14056</v>
      </c>
      <c r="G222" s="74">
        <v>266165.25</v>
      </c>
    </row>
    <row r="223" spans="1:7" ht="22.5">
      <c r="A223" s="75">
        <v>244102</v>
      </c>
      <c r="B223" s="76" t="s">
        <v>7222</v>
      </c>
      <c r="C223" s="76" t="s">
        <v>9302</v>
      </c>
      <c r="D223" s="75" t="s">
        <v>14060</v>
      </c>
      <c r="E223" s="75" t="s">
        <v>14084</v>
      </c>
      <c r="F223" s="75" t="s">
        <v>14056</v>
      </c>
      <c r="G223" s="74">
        <v>352911</v>
      </c>
    </row>
    <row r="224" spans="1:7" ht="22.5">
      <c r="A224" s="75">
        <v>244103</v>
      </c>
      <c r="B224" s="76" t="s">
        <v>6616</v>
      </c>
      <c r="C224" s="76" t="s">
        <v>9302</v>
      </c>
      <c r="D224" s="75" t="s">
        <v>14060</v>
      </c>
      <c r="E224" s="75" t="s">
        <v>14084</v>
      </c>
      <c r="F224" s="75" t="s">
        <v>14056</v>
      </c>
      <c r="G224" s="74">
        <v>702263.25</v>
      </c>
    </row>
    <row r="225" spans="1:7" ht="22.5">
      <c r="A225" s="75">
        <v>250002</v>
      </c>
      <c r="B225" s="76" t="s">
        <v>3890</v>
      </c>
      <c r="C225" s="76" t="s">
        <v>9302</v>
      </c>
      <c r="D225" s="75" t="s">
        <v>14060</v>
      </c>
      <c r="E225" s="75" t="s">
        <v>14084</v>
      </c>
      <c r="F225" s="75" t="s">
        <v>14056</v>
      </c>
      <c r="G225" s="74">
        <v>186595.5</v>
      </c>
    </row>
    <row r="226" spans="1:7" ht="22.5">
      <c r="A226" s="75">
        <v>252001</v>
      </c>
      <c r="B226" s="76" t="s">
        <v>3802</v>
      </c>
      <c r="C226" s="76" t="s">
        <v>9302</v>
      </c>
      <c r="D226" s="75" t="s">
        <v>14060</v>
      </c>
      <c r="E226" s="75" t="s">
        <v>14084</v>
      </c>
      <c r="F226" s="75" t="s">
        <v>14056</v>
      </c>
      <c r="G226" s="74">
        <v>1000057.5</v>
      </c>
    </row>
    <row r="227" spans="1:7" ht="22.5">
      <c r="A227" s="75">
        <v>252002</v>
      </c>
      <c r="B227" s="76" t="s">
        <v>7224</v>
      </c>
      <c r="C227" s="76" t="s">
        <v>9302</v>
      </c>
      <c r="D227" s="75" t="s">
        <v>14060</v>
      </c>
      <c r="E227" s="75" t="s">
        <v>14084</v>
      </c>
      <c r="F227" s="75" t="s">
        <v>14056</v>
      </c>
      <c r="G227" s="74">
        <v>352911</v>
      </c>
    </row>
    <row r="228" spans="1:7" ht="22.5">
      <c r="A228" s="75">
        <v>252501</v>
      </c>
      <c r="B228" s="76" t="s">
        <v>7226</v>
      </c>
      <c r="C228" s="76" t="s">
        <v>9302</v>
      </c>
      <c r="D228" s="75" t="s">
        <v>14060</v>
      </c>
      <c r="E228" s="75" t="s">
        <v>14084</v>
      </c>
      <c r="F228" s="75" t="s">
        <v>14056</v>
      </c>
      <c r="G228" s="74">
        <v>1000057.5</v>
      </c>
    </row>
    <row r="229" spans="1:7" ht="22.5">
      <c r="A229" s="75">
        <v>252506</v>
      </c>
      <c r="B229" s="76" t="s">
        <v>6756</v>
      </c>
      <c r="C229" s="76" t="s">
        <v>9391</v>
      </c>
      <c r="D229" s="75" t="s">
        <v>14060</v>
      </c>
      <c r="E229" s="75" t="s">
        <v>14084</v>
      </c>
      <c r="F229" s="75" t="s">
        <v>14056</v>
      </c>
      <c r="G229" s="74">
        <v>1505419.5</v>
      </c>
    </row>
    <row r="230" spans="1:7" ht="22.5">
      <c r="A230" s="75">
        <v>253401</v>
      </c>
      <c r="B230" s="76" t="s">
        <v>11982</v>
      </c>
      <c r="C230" s="76" t="s">
        <v>9302</v>
      </c>
      <c r="D230" s="75" t="s">
        <v>14060</v>
      </c>
      <c r="E230" s="75" t="s">
        <v>14084</v>
      </c>
      <c r="F230" s="75" t="s">
        <v>14056</v>
      </c>
      <c r="G230" s="74">
        <v>1441186.5</v>
      </c>
    </row>
    <row r="231" spans="1:7" ht="22.5">
      <c r="A231" s="75">
        <v>255001</v>
      </c>
      <c r="B231" s="76" t="s">
        <v>3804</v>
      </c>
      <c r="C231" s="76" t="s">
        <v>14095</v>
      </c>
      <c r="D231" s="75" t="s">
        <v>14060</v>
      </c>
      <c r="E231" s="75" t="s">
        <v>14055</v>
      </c>
      <c r="F231" s="75" t="s">
        <v>14056</v>
      </c>
      <c r="G231" s="74">
        <v>1000057.5</v>
      </c>
    </row>
    <row r="232" spans="1:7" ht="22.5">
      <c r="A232" s="75">
        <v>255002</v>
      </c>
      <c r="B232" s="76" t="s">
        <v>3805</v>
      </c>
      <c r="C232" s="76" t="s">
        <v>9302</v>
      </c>
      <c r="D232" s="75" t="s">
        <v>14060</v>
      </c>
      <c r="E232" s="75" t="s">
        <v>14084</v>
      </c>
      <c r="F232" s="75" t="s">
        <v>14056</v>
      </c>
      <c r="G232" s="74">
        <v>186595.5</v>
      </c>
    </row>
    <row r="233" spans="1:7" ht="22.5">
      <c r="A233" s="75">
        <v>255006</v>
      </c>
      <c r="B233" s="76" t="s">
        <v>7228</v>
      </c>
      <c r="C233" s="76" t="s">
        <v>9391</v>
      </c>
      <c r="D233" s="75" t="s">
        <v>14060</v>
      </c>
      <c r="E233" s="75" t="s">
        <v>14055</v>
      </c>
      <c r="F233" s="75" t="s">
        <v>14056</v>
      </c>
      <c r="G233" s="74">
        <v>186595.5</v>
      </c>
    </row>
    <row r="234" spans="1:7" ht="22.5">
      <c r="A234" s="75">
        <v>255007</v>
      </c>
      <c r="B234" s="76" t="s">
        <v>3801</v>
      </c>
      <c r="C234" s="76" t="s">
        <v>9302</v>
      </c>
      <c r="D234" s="75" t="s">
        <v>14060</v>
      </c>
      <c r="E234" s="75" t="s">
        <v>14084</v>
      </c>
      <c r="F234" s="75" t="s">
        <v>14056</v>
      </c>
      <c r="G234" s="77">
        <v>1043710.1399999999</v>
      </c>
    </row>
    <row r="235" spans="1:7" ht="22.5">
      <c r="A235" s="75">
        <v>255101</v>
      </c>
      <c r="B235" s="76" t="s">
        <v>3808</v>
      </c>
      <c r="C235" s="76" t="s">
        <v>9302</v>
      </c>
      <c r="D235" s="75" t="s">
        <v>14060</v>
      </c>
      <c r="E235" s="75" t="s">
        <v>14084</v>
      </c>
      <c r="F235" s="75" t="s">
        <v>14056</v>
      </c>
      <c r="G235" s="74">
        <v>327658.5</v>
      </c>
    </row>
    <row r="236" spans="1:7" ht="22.5">
      <c r="A236" s="75">
        <v>260101</v>
      </c>
      <c r="B236" s="76" t="s">
        <v>3786</v>
      </c>
      <c r="C236" s="76" t="s">
        <v>9302</v>
      </c>
      <c r="D236" s="75" t="s">
        <v>14060</v>
      </c>
      <c r="E236" s="75" t="s">
        <v>14084</v>
      </c>
      <c r="F236" s="75" t="s">
        <v>14056</v>
      </c>
      <c r="G236" s="74">
        <v>327658.5</v>
      </c>
    </row>
    <row r="237" spans="1:7" ht="22.5">
      <c r="A237" s="75">
        <v>260201</v>
      </c>
      <c r="B237" s="76" t="s">
        <v>3787</v>
      </c>
      <c r="C237" s="76" t="s">
        <v>9391</v>
      </c>
      <c r="D237" s="75" t="s">
        <v>14060</v>
      </c>
      <c r="E237" s="75" t="s">
        <v>14055</v>
      </c>
      <c r="F237" s="75" t="s">
        <v>14056</v>
      </c>
      <c r="G237" s="74">
        <v>327658.5</v>
      </c>
    </row>
    <row r="238" spans="1:7" ht="22.5">
      <c r="A238" s="75">
        <v>260301</v>
      </c>
      <c r="B238" s="76" t="s">
        <v>3789</v>
      </c>
      <c r="C238" s="76" t="s">
        <v>9302</v>
      </c>
      <c r="D238" s="75" t="s">
        <v>14060</v>
      </c>
      <c r="E238" s="75" t="s">
        <v>14084</v>
      </c>
      <c r="F238" s="75" t="s">
        <v>14056</v>
      </c>
      <c r="G238" s="74">
        <v>1100457.9300000002</v>
      </c>
    </row>
    <row r="239" spans="1:7" ht="22.5">
      <c r="A239" s="75">
        <v>261001</v>
      </c>
      <c r="B239" s="76" t="s">
        <v>3891</v>
      </c>
      <c r="C239" s="76" t="s">
        <v>9391</v>
      </c>
      <c r="D239" s="75" t="s">
        <v>14060</v>
      </c>
      <c r="E239" s="75" t="s">
        <v>14055</v>
      </c>
      <c r="F239" s="75" t="s">
        <v>14056</v>
      </c>
      <c r="G239" s="77">
        <v>240912.75</v>
      </c>
    </row>
    <row r="240" spans="1:7" ht="22.5">
      <c r="A240" s="75">
        <v>261002</v>
      </c>
      <c r="B240" s="76" t="s">
        <v>3791</v>
      </c>
      <c r="C240" s="76" t="s">
        <v>9391</v>
      </c>
      <c r="D240" s="75" t="s">
        <v>14060</v>
      </c>
      <c r="E240" s="75" t="s">
        <v>14055</v>
      </c>
      <c r="F240" s="75" t="s">
        <v>14056</v>
      </c>
      <c r="G240" s="74">
        <v>449299.5</v>
      </c>
    </row>
    <row r="241" spans="1:7" ht="22.5">
      <c r="A241" s="75">
        <v>261003</v>
      </c>
      <c r="B241" s="76" t="s">
        <v>3892</v>
      </c>
      <c r="C241" s="76" t="s">
        <v>9391</v>
      </c>
      <c r="D241" s="75" t="s">
        <v>14060</v>
      </c>
      <c r="E241" s="75" t="s">
        <v>14055</v>
      </c>
      <c r="F241" s="75" t="s">
        <v>14056</v>
      </c>
      <c r="G241" s="74">
        <v>240912.75</v>
      </c>
    </row>
    <row r="242" spans="1:7" ht="22.5">
      <c r="A242" s="75">
        <v>262002</v>
      </c>
      <c r="B242" s="76" t="s">
        <v>3793</v>
      </c>
      <c r="C242" s="76" t="s">
        <v>9302</v>
      </c>
      <c r="D242" s="75" t="s">
        <v>14060</v>
      </c>
      <c r="E242" s="75" t="s">
        <v>14084</v>
      </c>
      <c r="F242" s="75" t="s">
        <v>14056</v>
      </c>
      <c r="G242" s="74">
        <v>449299.5</v>
      </c>
    </row>
    <row r="243" spans="1:7" ht="22.5">
      <c r="A243" s="75">
        <v>263101</v>
      </c>
      <c r="B243" s="76" t="s">
        <v>6758</v>
      </c>
      <c r="C243" s="76" t="s">
        <v>9302</v>
      </c>
      <c r="D243" s="75" t="s">
        <v>14060</v>
      </c>
      <c r="E243" s="75" t="s">
        <v>14084</v>
      </c>
      <c r="F243" s="75" t="s">
        <v>14056</v>
      </c>
      <c r="G243" s="74">
        <v>1295888.2200000002</v>
      </c>
    </row>
    <row r="244" spans="1:7" ht="22.5">
      <c r="A244" s="75">
        <v>263102</v>
      </c>
      <c r="B244" s="76" t="s">
        <v>3794</v>
      </c>
      <c r="C244" s="76" t="s">
        <v>9302</v>
      </c>
      <c r="D244" s="75" t="s">
        <v>14060</v>
      </c>
      <c r="E244" s="75" t="s">
        <v>14084</v>
      </c>
      <c r="F244" s="75" t="s">
        <v>14056</v>
      </c>
      <c r="G244" s="74">
        <v>702263.25</v>
      </c>
    </row>
    <row r="245" spans="1:7" ht="22.5">
      <c r="A245" s="75">
        <v>263201</v>
      </c>
      <c r="B245" s="76" t="s">
        <v>6761</v>
      </c>
      <c r="C245" s="76" t="s">
        <v>9302</v>
      </c>
      <c r="D245" s="75" t="s">
        <v>14060</v>
      </c>
      <c r="E245" s="75" t="s">
        <v>14084</v>
      </c>
      <c r="F245" s="75" t="s">
        <v>14056</v>
      </c>
      <c r="G245" s="77">
        <v>1343803.5</v>
      </c>
    </row>
    <row r="246" spans="1:7" ht="22.5">
      <c r="A246" s="75">
        <v>263203</v>
      </c>
      <c r="B246" s="76" t="s">
        <v>6763</v>
      </c>
      <c r="C246" s="76" t="s">
        <v>9302</v>
      </c>
      <c r="D246" s="75" t="s">
        <v>14060</v>
      </c>
      <c r="E246" s="75" t="s">
        <v>14084</v>
      </c>
      <c r="F246" s="75" t="s">
        <v>14056</v>
      </c>
      <c r="G246" s="74">
        <v>800748</v>
      </c>
    </row>
    <row r="247" spans="1:7" ht="22.5">
      <c r="A247" s="75">
        <v>263204</v>
      </c>
      <c r="B247" s="76" t="s">
        <v>9430</v>
      </c>
      <c r="C247" s="76" t="s">
        <v>9302</v>
      </c>
      <c r="D247" s="75" t="s">
        <v>14060</v>
      </c>
      <c r="E247" s="75" t="s">
        <v>14084</v>
      </c>
      <c r="F247" s="75" t="s">
        <v>14056</v>
      </c>
      <c r="G247" s="74">
        <v>1000057.5</v>
      </c>
    </row>
    <row r="248" spans="1:7" ht="22.5">
      <c r="A248" s="75">
        <v>263206</v>
      </c>
      <c r="B248" s="76" t="s">
        <v>9429</v>
      </c>
      <c r="C248" s="76" t="s">
        <v>9302</v>
      </c>
      <c r="D248" s="75" t="s">
        <v>14060</v>
      </c>
      <c r="E248" s="75" t="s">
        <v>14084</v>
      </c>
      <c r="F248" s="75" t="s">
        <v>14056</v>
      </c>
      <c r="G248" s="74">
        <v>702263.25</v>
      </c>
    </row>
    <row r="249" spans="1:7" ht="22.5">
      <c r="A249" s="75">
        <v>270101</v>
      </c>
      <c r="B249" s="76" t="s">
        <v>10045</v>
      </c>
      <c r="C249" s="76" t="s">
        <v>9302</v>
      </c>
      <c r="D249" s="75" t="s">
        <v>14060</v>
      </c>
      <c r="E249" s="75" t="s">
        <v>14084</v>
      </c>
      <c r="F249" s="75" t="s">
        <v>14056</v>
      </c>
      <c r="G249" s="74">
        <v>1124742.6300000001</v>
      </c>
    </row>
    <row r="250" spans="1:7" ht="22.5">
      <c r="A250" s="75">
        <v>272101</v>
      </c>
      <c r="B250" s="76" t="s">
        <v>3893</v>
      </c>
      <c r="C250" s="76" t="s">
        <v>14104</v>
      </c>
      <c r="D250" s="75" t="s">
        <v>14060</v>
      </c>
      <c r="E250" s="75" t="s">
        <v>14084</v>
      </c>
      <c r="F250" s="75" t="s">
        <v>14056</v>
      </c>
      <c r="G250" s="74">
        <v>186595.5</v>
      </c>
    </row>
    <row r="251" spans="1:7" ht="22.5">
      <c r="A251" s="75">
        <v>272102</v>
      </c>
      <c r="B251" s="76" t="s">
        <v>3894</v>
      </c>
      <c r="C251" s="76" t="s">
        <v>9302</v>
      </c>
      <c r="D251" s="75" t="s">
        <v>14060</v>
      </c>
      <c r="E251" s="75" t="s">
        <v>14084</v>
      </c>
      <c r="F251" s="75" t="s">
        <v>14056</v>
      </c>
      <c r="G251" s="74">
        <v>186595.5</v>
      </c>
    </row>
    <row r="252" spans="1:7" ht="22.5">
      <c r="A252" s="75">
        <v>272302</v>
      </c>
      <c r="B252" s="76" t="s">
        <v>3897</v>
      </c>
      <c r="C252" s="76" t="s">
        <v>9302</v>
      </c>
      <c r="D252" s="75" t="s">
        <v>14060</v>
      </c>
      <c r="E252" s="75" t="s">
        <v>14084</v>
      </c>
      <c r="F252" s="75" t="s">
        <v>14056</v>
      </c>
      <c r="G252" s="74">
        <v>266165.25</v>
      </c>
    </row>
    <row r="253" spans="1:7" ht="22.5">
      <c r="A253" s="75">
        <v>272401</v>
      </c>
      <c r="B253" s="76" t="s">
        <v>14105</v>
      </c>
      <c r="C253" s="76" t="s">
        <v>9391</v>
      </c>
      <c r="D253" s="75" t="s">
        <v>14060</v>
      </c>
      <c r="E253" s="75" t="s">
        <v>14055</v>
      </c>
      <c r="F253" s="75" t="s">
        <v>14056</v>
      </c>
      <c r="G253" s="74">
        <v>809280.71801280009</v>
      </c>
    </row>
    <row r="254" spans="1:7" ht="22.5">
      <c r="A254" s="75">
        <v>272402</v>
      </c>
      <c r="B254" s="76" t="s">
        <v>3898</v>
      </c>
      <c r="C254" s="76" t="s">
        <v>9302</v>
      </c>
      <c r="D254" s="75" t="s">
        <v>14060</v>
      </c>
      <c r="E254" s="75" t="s">
        <v>14084</v>
      </c>
      <c r="F254" s="75" t="s">
        <v>14056</v>
      </c>
      <c r="G254" s="74">
        <v>186595.5</v>
      </c>
    </row>
    <row r="255" spans="1:7" ht="22.5">
      <c r="A255" s="75">
        <v>274101</v>
      </c>
      <c r="B255" s="76" t="s">
        <v>3720</v>
      </c>
      <c r="C255" s="76" t="s">
        <v>9302</v>
      </c>
      <c r="D255" s="75" t="s">
        <v>14060</v>
      </c>
      <c r="E255" s="75" t="s">
        <v>14084</v>
      </c>
      <c r="F255" s="75" t="s">
        <v>14056</v>
      </c>
      <c r="G255" s="74">
        <v>573270.75</v>
      </c>
    </row>
    <row r="256" spans="1:7" ht="22.5">
      <c r="A256" s="75">
        <v>274301</v>
      </c>
      <c r="B256" s="76" t="s">
        <v>7239</v>
      </c>
      <c r="C256" s="76" t="s">
        <v>9302</v>
      </c>
      <c r="D256" s="75" t="s">
        <v>14060</v>
      </c>
      <c r="E256" s="75" t="s">
        <v>14084</v>
      </c>
      <c r="F256" s="75" t="s">
        <v>14056</v>
      </c>
      <c r="G256" s="74">
        <v>266165.25</v>
      </c>
    </row>
    <row r="257" spans="1:7" ht="22.5">
      <c r="A257" s="75">
        <v>274302</v>
      </c>
      <c r="B257" s="76" t="s">
        <v>7241</v>
      </c>
      <c r="C257" s="76" t="s">
        <v>9302</v>
      </c>
      <c r="D257" s="75" t="s">
        <v>14060</v>
      </c>
      <c r="E257" s="75" t="s">
        <v>14084</v>
      </c>
      <c r="F257" s="75" t="s">
        <v>14056</v>
      </c>
      <c r="G257" s="74">
        <v>352911</v>
      </c>
    </row>
    <row r="258" spans="1:7" ht="22.5">
      <c r="A258" s="75">
        <v>274901</v>
      </c>
      <c r="B258" s="76" t="s">
        <v>6629</v>
      </c>
      <c r="C258" s="76" t="s">
        <v>9302</v>
      </c>
      <c r="D258" s="75" t="s">
        <v>14060</v>
      </c>
      <c r="E258" s="75" t="s">
        <v>14084</v>
      </c>
      <c r="F258" s="75" t="s">
        <v>14056</v>
      </c>
      <c r="G258" s="74">
        <v>186595.5</v>
      </c>
    </row>
    <row r="259" spans="1:7" ht="22.5">
      <c r="A259" s="75">
        <v>275101</v>
      </c>
      <c r="B259" s="76" t="s">
        <v>3708</v>
      </c>
      <c r="C259" s="76" t="s">
        <v>9302</v>
      </c>
      <c r="D259" s="75" t="s">
        <v>14060</v>
      </c>
      <c r="E259" s="75" t="s">
        <v>14084</v>
      </c>
      <c r="F259" s="75" t="s">
        <v>14056</v>
      </c>
      <c r="G259" s="74">
        <v>449299.5</v>
      </c>
    </row>
    <row r="260" spans="1:7" ht="22.5">
      <c r="A260" s="75">
        <v>275102</v>
      </c>
      <c r="B260" s="76" t="s">
        <v>3709</v>
      </c>
      <c r="C260" s="76" t="s">
        <v>9302</v>
      </c>
      <c r="D260" s="75" t="s">
        <v>14060</v>
      </c>
      <c r="E260" s="75" t="s">
        <v>14084</v>
      </c>
      <c r="F260" s="75" t="s">
        <v>14056</v>
      </c>
      <c r="G260" s="74">
        <v>892651.5</v>
      </c>
    </row>
    <row r="261" spans="1:7" ht="22.5">
      <c r="A261" s="75">
        <v>275103</v>
      </c>
      <c r="B261" s="76" t="s">
        <v>14106</v>
      </c>
      <c r="C261" s="76" t="s">
        <v>9302</v>
      </c>
      <c r="D261" s="75" t="s">
        <v>14060</v>
      </c>
      <c r="E261" s="75" t="s">
        <v>14084</v>
      </c>
      <c r="F261" s="75" t="s">
        <v>14056</v>
      </c>
      <c r="G261" s="74">
        <v>1343803.5</v>
      </c>
    </row>
    <row r="262" spans="1:7" ht="22.5">
      <c r="A262" s="75">
        <v>275104</v>
      </c>
      <c r="B262" s="76" t="s">
        <v>14107</v>
      </c>
      <c r="C262" s="76" t="s">
        <v>9302</v>
      </c>
      <c r="D262" s="75" t="s">
        <v>14060</v>
      </c>
      <c r="E262" s="75" t="s">
        <v>14084</v>
      </c>
      <c r="F262" s="75" t="s">
        <v>14056</v>
      </c>
      <c r="G262" s="74">
        <v>449299.5</v>
      </c>
    </row>
    <row r="263" spans="1:7" ht="22.5">
      <c r="A263" s="75">
        <v>275201</v>
      </c>
      <c r="B263" s="76" t="s">
        <v>6631</v>
      </c>
      <c r="C263" s="76" t="s">
        <v>9302</v>
      </c>
      <c r="D263" s="75" t="s">
        <v>14060</v>
      </c>
      <c r="E263" s="75" t="s">
        <v>14084</v>
      </c>
      <c r="F263" s="75" t="s">
        <v>14056</v>
      </c>
      <c r="G263" s="77">
        <v>186595.5</v>
      </c>
    </row>
    <row r="264" spans="1:7" ht="22.5">
      <c r="A264" s="75">
        <v>275203</v>
      </c>
      <c r="B264" s="76" t="s">
        <v>14108</v>
      </c>
      <c r="C264" s="76" t="s">
        <v>9302</v>
      </c>
      <c r="D264" s="75" t="s">
        <v>14060</v>
      </c>
      <c r="E264" s="75" t="s">
        <v>14084</v>
      </c>
      <c r="F264" s="75" t="s">
        <v>14056</v>
      </c>
      <c r="G264" s="74">
        <v>186595.5</v>
      </c>
    </row>
    <row r="265" spans="1:7" ht="22.5">
      <c r="A265" s="75">
        <v>277101</v>
      </c>
      <c r="B265" s="76" t="s">
        <v>14109</v>
      </c>
      <c r="C265" s="76" t="s">
        <v>9391</v>
      </c>
      <c r="D265" s="75" t="s">
        <v>14060</v>
      </c>
      <c r="E265" s="75" t="s">
        <v>14055</v>
      </c>
      <c r="F265" s="75" t="s">
        <v>14056</v>
      </c>
      <c r="G265" s="74">
        <v>352911</v>
      </c>
    </row>
    <row r="266" spans="1:7" ht="22.5">
      <c r="A266" s="75">
        <v>277201</v>
      </c>
      <c r="B266" s="76" t="s">
        <v>9585</v>
      </c>
      <c r="C266" s="76" t="s">
        <v>9391</v>
      </c>
      <c r="D266" s="75" t="s">
        <v>14060</v>
      </c>
      <c r="E266" s="75" t="s">
        <v>14055</v>
      </c>
      <c r="F266" s="75" t="s">
        <v>14056</v>
      </c>
      <c r="G266" s="74">
        <v>352911</v>
      </c>
    </row>
    <row r="267" spans="1:7" ht="22.5">
      <c r="A267" s="75">
        <v>277301</v>
      </c>
      <c r="B267" s="76" t="s">
        <v>9301</v>
      </c>
      <c r="C267" s="76" t="s">
        <v>14104</v>
      </c>
      <c r="D267" s="75" t="s">
        <v>14060</v>
      </c>
      <c r="E267" s="75" t="s">
        <v>14084</v>
      </c>
      <c r="F267" s="75" t="s">
        <v>14056</v>
      </c>
      <c r="G267" s="74">
        <v>266165.25</v>
      </c>
    </row>
    <row r="268" spans="1:7" ht="22.5">
      <c r="A268" s="75">
        <v>278201</v>
      </c>
      <c r="B268" s="76" t="s">
        <v>14110</v>
      </c>
      <c r="C268" s="76" t="s">
        <v>9302</v>
      </c>
      <c r="D268" s="75" t="s">
        <v>14060</v>
      </c>
      <c r="E268" s="75" t="s">
        <v>14055</v>
      </c>
      <c r="F268" s="75" t="s">
        <v>14056</v>
      </c>
      <c r="G268" s="74">
        <v>266165.25</v>
      </c>
    </row>
    <row r="269" spans="1:7" ht="22.5">
      <c r="A269" s="75">
        <v>280001</v>
      </c>
      <c r="B269" s="76" t="s">
        <v>1478</v>
      </c>
      <c r="C269" s="76" t="s">
        <v>9391</v>
      </c>
      <c r="D269" s="75" t="s">
        <v>14060</v>
      </c>
      <c r="E269" s="75" t="s">
        <v>14055</v>
      </c>
      <c r="F269" s="75" t="s">
        <v>14056</v>
      </c>
      <c r="G269" s="74">
        <v>1635352.95</v>
      </c>
    </row>
    <row r="270" spans="1:7" ht="22.5">
      <c r="A270" s="75">
        <v>282101</v>
      </c>
      <c r="B270" s="76" t="s">
        <v>1472</v>
      </c>
      <c r="C270" s="76" t="s">
        <v>9391</v>
      </c>
      <c r="D270" s="75" t="s">
        <v>14060</v>
      </c>
      <c r="E270" s="75" t="s">
        <v>14055</v>
      </c>
      <c r="F270" s="75" t="s">
        <v>14056</v>
      </c>
      <c r="G270" s="74">
        <v>702263.25</v>
      </c>
    </row>
    <row r="271" spans="1:7" ht="22.5">
      <c r="A271" s="75">
        <v>285103</v>
      </c>
      <c r="B271" s="76" t="s">
        <v>9598</v>
      </c>
      <c r="C271" s="76" t="s">
        <v>9302</v>
      </c>
      <c r="D271" s="75" t="s">
        <v>14060</v>
      </c>
      <c r="E271" s="75" t="s">
        <v>14084</v>
      </c>
      <c r="F271" s="75" t="s">
        <v>14056</v>
      </c>
      <c r="G271" s="74">
        <v>449299.5</v>
      </c>
    </row>
    <row r="272" spans="1:7" ht="22.5">
      <c r="A272" s="75">
        <v>550120</v>
      </c>
      <c r="B272" s="76" t="s">
        <v>7635</v>
      </c>
      <c r="C272" s="76" t="s">
        <v>14089</v>
      </c>
      <c r="D272" s="75" t="s">
        <v>14060</v>
      </c>
      <c r="E272" s="75" t="s">
        <v>14084</v>
      </c>
      <c r="F272" s="75" t="s">
        <v>14056</v>
      </c>
      <c r="G272" s="74">
        <v>7601929.3975679986</v>
      </c>
    </row>
    <row r="273" spans="1:7" ht="22.5">
      <c r="A273" s="75">
        <v>289101</v>
      </c>
      <c r="B273" s="76" t="s">
        <v>3899</v>
      </c>
      <c r="C273" s="76" t="s">
        <v>9391</v>
      </c>
      <c r="D273" s="75" t="s">
        <v>14060</v>
      </c>
      <c r="E273" s="75" t="s">
        <v>14055</v>
      </c>
      <c r="F273" s="75" t="s">
        <v>14056</v>
      </c>
      <c r="G273" s="74">
        <v>186595.5</v>
      </c>
    </row>
    <row r="274" spans="1:7" ht="22.5">
      <c r="A274" s="75">
        <v>289102</v>
      </c>
      <c r="B274" s="76" t="s">
        <v>3900</v>
      </c>
      <c r="C274" s="76" t="s">
        <v>9391</v>
      </c>
      <c r="D274" s="75" t="s">
        <v>14060</v>
      </c>
      <c r="E274" s="75" t="s">
        <v>14055</v>
      </c>
      <c r="F274" s="75" t="s">
        <v>14056</v>
      </c>
      <c r="G274" s="74">
        <v>186595.5</v>
      </c>
    </row>
    <row r="275" spans="1:7" ht="22.5">
      <c r="A275" s="75">
        <v>290201</v>
      </c>
      <c r="B275" s="76" t="s">
        <v>1496</v>
      </c>
      <c r="C275" s="76" t="s">
        <v>9391</v>
      </c>
      <c r="D275" s="75" t="s">
        <v>14060</v>
      </c>
      <c r="E275" s="75" t="s">
        <v>14055</v>
      </c>
      <c r="F275" s="75" t="s">
        <v>14056</v>
      </c>
      <c r="G275" s="74">
        <v>573270.75</v>
      </c>
    </row>
    <row r="276" spans="1:7" ht="22.5">
      <c r="A276" s="75">
        <v>290301</v>
      </c>
      <c r="B276" s="76" t="s">
        <v>1507</v>
      </c>
      <c r="C276" s="76" t="s">
        <v>9302</v>
      </c>
      <c r="D276" s="75" t="s">
        <v>14060</v>
      </c>
      <c r="E276" s="75" t="s">
        <v>14084</v>
      </c>
      <c r="F276" s="75" t="s">
        <v>14056</v>
      </c>
      <c r="G276" s="74">
        <v>892651.5</v>
      </c>
    </row>
    <row r="277" spans="1:7" ht="22.5">
      <c r="A277" s="75">
        <v>290401</v>
      </c>
      <c r="B277" s="76" t="s">
        <v>10266</v>
      </c>
      <c r="C277" s="76" t="s">
        <v>9302</v>
      </c>
      <c r="D277" s="75" t="s">
        <v>14060</v>
      </c>
      <c r="E277" s="75" t="s">
        <v>14084</v>
      </c>
      <c r="F277" s="75" t="s">
        <v>14056</v>
      </c>
      <c r="G277" s="74">
        <v>1352811.9</v>
      </c>
    </row>
    <row r="278" spans="1:7" ht="22.5">
      <c r="A278" s="75">
        <v>291203</v>
      </c>
      <c r="B278" s="76" t="s">
        <v>3901</v>
      </c>
      <c r="C278" s="76" t="s">
        <v>9302</v>
      </c>
      <c r="D278" s="75" t="s">
        <v>14060</v>
      </c>
      <c r="E278" s="75" t="s">
        <v>14084</v>
      </c>
      <c r="F278" s="75" t="s">
        <v>14056</v>
      </c>
      <c r="G278" s="74">
        <v>424047</v>
      </c>
    </row>
    <row r="279" spans="1:7" ht="22.5">
      <c r="A279" s="75">
        <v>291204</v>
      </c>
      <c r="B279" s="76" t="s">
        <v>3902</v>
      </c>
      <c r="C279" s="76" t="s">
        <v>9302</v>
      </c>
      <c r="D279" s="75" t="s">
        <v>14060</v>
      </c>
      <c r="E279" s="75" t="s">
        <v>14084</v>
      </c>
      <c r="F279" s="75" t="s">
        <v>14056</v>
      </c>
      <c r="G279" s="74">
        <v>424047</v>
      </c>
    </row>
    <row r="280" spans="1:7" ht="22.5">
      <c r="A280" s="75">
        <v>293305</v>
      </c>
      <c r="B280" s="76" t="s">
        <v>1483</v>
      </c>
      <c r="C280" s="76" t="s">
        <v>9302</v>
      </c>
      <c r="D280" s="75" t="s">
        <v>14060</v>
      </c>
      <c r="E280" s="75" t="s">
        <v>14084</v>
      </c>
      <c r="F280" s="75" t="s">
        <v>14056</v>
      </c>
      <c r="G280" s="74">
        <v>702263.25</v>
      </c>
    </row>
    <row r="281" spans="1:7" ht="22.5">
      <c r="A281" s="75">
        <v>293306</v>
      </c>
      <c r="B281" s="76" t="s">
        <v>1484</v>
      </c>
      <c r="C281" s="76" t="s">
        <v>9302</v>
      </c>
      <c r="D281" s="75" t="s">
        <v>14060</v>
      </c>
      <c r="E281" s="75" t="s">
        <v>14084</v>
      </c>
      <c r="F281" s="75" t="s">
        <v>14056</v>
      </c>
      <c r="G281" s="74">
        <v>702263.25</v>
      </c>
    </row>
    <row r="282" spans="1:7" ht="22.5">
      <c r="A282" s="75">
        <v>294001</v>
      </c>
      <c r="B282" s="76" t="s">
        <v>1508</v>
      </c>
      <c r="C282" s="76" t="s">
        <v>9391</v>
      </c>
      <c r="D282" s="75" t="s">
        <v>14060</v>
      </c>
      <c r="E282" s="75" t="s">
        <v>14055</v>
      </c>
      <c r="F282" s="75" t="s">
        <v>14056</v>
      </c>
      <c r="G282" s="74">
        <v>266165.25</v>
      </c>
    </row>
    <row r="283" spans="1:7" ht="22.5">
      <c r="A283" s="75">
        <v>294002</v>
      </c>
      <c r="B283" s="76" t="s">
        <v>1509</v>
      </c>
      <c r="C283" s="76" t="s">
        <v>9391</v>
      </c>
      <c r="D283" s="75" t="s">
        <v>14060</v>
      </c>
      <c r="E283" s="75" t="s">
        <v>14055</v>
      </c>
      <c r="F283" s="75" t="s">
        <v>14056</v>
      </c>
      <c r="G283" s="74">
        <v>266165.25</v>
      </c>
    </row>
    <row r="284" spans="1:7" ht="22.5">
      <c r="A284" s="75">
        <v>294401</v>
      </c>
      <c r="B284" s="76" t="s">
        <v>1491</v>
      </c>
      <c r="C284" s="76" t="s">
        <v>9391</v>
      </c>
      <c r="D284" s="75" t="s">
        <v>14060</v>
      </c>
      <c r="E284" s="75" t="s">
        <v>14055</v>
      </c>
      <c r="F284" s="75" t="s">
        <v>14056</v>
      </c>
      <c r="G284" s="74">
        <v>352911</v>
      </c>
    </row>
    <row r="285" spans="1:7" ht="22.5">
      <c r="A285" s="75">
        <v>295101</v>
      </c>
      <c r="B285" s="76" t="s">
        <v>1501</v>
      </c>
      <c r="C285" s="76" t="s">
        <v>9391</v>
      </c>
      <c r="D285" s="75" t="s">
        <v>14060</v>
      </c>
      <c r="E285" s="75" t="s">
        <v>14055</v>
      </c>
      <c r="F285" s="75" t="s">
        <v>14056</v>
      </c>
      <c r="G285" s="74">
        <v>1085672.25</v>
      </c>
    </row>
    <row r="286" spans="1:7" ht="22.5">
      <c r="A286" s="75">
        <v>295602</v>
      </c>
      <c r="B286" s="76" t="s">
        <v>1504</v>
      </c>
      <c r="C286" s="76" t="s">
        <v>9391</v>
      </c>
      <c r="D286" s="75" t="s">
        <v>14060</v>
      </c>
      <c r="E286" s="75" t="s">
        <v>14055</v>
      </c>
      <c r="F286" s="75" t="s">
        <v>14056</v>
      </c>
      <c r="G286" s="74">
        <v>1085672.25</v>
      </c>
    </row>
    <row r="287" spans="1:7" ht="22.5">
      <c r="A287" s="75">
        <v>295604</v>
      </c>
      <c r="B287" s="76" t="s">
        <v>1506</v>
      </c>
      <c r="C287" s="76" t="s">
        <v>9391</v>
      </c>
      <c r="D287" s="75" t="s">
        <v>14060</v>
      </c>
      <c r="E287" s="75" t="s">
        <v>14055</v>
      </c>
      <c r="F287" s="75" t="s">
        <v>14056</v>
      </c>
      <c r="G287" s="74">
        <v>1365429</v>
      </c>
    </row>
    <row r="288" spans="1:7" ht="22.5">
      <c r="A288" s="75">
        <v>300201</v>
      </c>
      <c r="B288" s="76" t="s">
        <v>1493</v>
      </c>
      <c r="C288" s="76" t="s">
        <v>9302</v>
      </c>
      <c r="D288" s="75" t="s">
        <v>14060</v>
      </c>
      <c r="E288" s="75" t="s">
        <v>14084</v>
      </c>
      <c r="F288" s="75" t="s">
        <v>14056</v>
      </c>
      <c r="G288" s="74">
        <v>702263.25</v>
      </c>
    </row>
    <row r="289" spans="1:7" ht="22.5">
      <c r="A289" s="75">
        <v>300202</v>
      </c>
      <c r="B289" s="76" t="s">
        <v>6773</v>
      </c>
      <c r="C289" s="76" t="s">
        <v>9302</v>
      </c>
      <c r="D289" s="75" t="s">
        <v>14060</v>
      </c>
      <c r="E289" s="75" t="s">
        <v>14084</v>
      </c>
      <c r="F289" s="75" t="s">
        <v>14056</v>
      </c>
      <c r="G289" s="74">
        <v>1160230.5</v>
      </c>
    </row>
    <row r="290" spans="1:7" ht="22.5">
      <c r="A290" s="75">
        <v>300401</v>
      </c>
      <c r="B290" s="76" t="s">
        <v>1494</v>
      </c>
      <c r="C290" s="76" t="s">
        <v>9302</v>
      </c>
      <c r="D290" s="75" t="s">
        <v>14060</v>
      </c>
      <c r="E290" s="75" t="s">
        <v>14084</v>
      </c>
      <c r="F290" s="75" t="s">
        <v>14056</v>
      </c>
      <c r="G290" s="74">
        <v>352911</v>
      </c>
    </row>
    <row r="291" spans="1:7" ht="22.5">
      <c r="A291" s="75">
        <v>300402</v>
      </c>
      <c r="B291" s="76" t="s">
        <v>14111</v>
      </c>
      <c r="C291" s="76" t="s">
        <v>9391</v>
      </c>
      <c r="D291" s="75" t="s">
        <v>14060</v>
      </c>
      <c r="E291" s="75" t="s">
        <v>14084</v>
      </c>
      <c r="F291" s="75" t="s">
        <v>14056</v>
      </c>
      <c r="G291" s="74">
        <v>1295888.2200000002</v>
      </c>
    </row>
    <row r="292" spans="1:7" ht="22.5">
      <c r="A292" s="75">
        <v>301105</v>
      </c>
      <c r="B292" s="76" t="s">
        <v>6778</v>
      </c>
      <c r="C292" s="76" t="s">
        <v>9391</v>
      </c>
      <c r="D292" s="75" t="s">
        <v>14060</v>
      </c>
      <c r="E292" s="75" t="s">
        <v>14055</v>
      </c>
      <c r="F292" s="75" t="s">
        <v>14056</v>
      </c>
      <c r="G292" s="74">
        <v>1491691.5</v>
      </c>
    </row>
    <row r="293" spans="1:7" ht="22.5">
      <c r="A293" s="75">
        <v>301109</v>
      </c>
      <c r="B293" s="76" t="s">
        <v>1435</v>
      </c>
      <c r="C293" s="76" t="s">
        <v>9391</v>
      </c>
      <c r="D293" s="75" t="s">
        <v>14060</v>
      </c>
      <c r="E293" s="75" t="s">
        <v>14055</v>
      </c>
      <c r="F293" s="75" t="s">
        <v>14056</v>
      </c>
      <c r="G293" s="74">
        <v>1491691.5</v>
      </c>
    </row>
    <row r="294" spans="1:7" ht="22.5">
      <c r="A294" s="75">
        <v>301201</v>
      </c>
      <c r="B294" s="76" t="s">
        <v>1439</v>
      </c>
      <c r="C294" s="76" t="s">
        <v>9302</v>
      </c>
      <c r="D294" s="75" t="s">
        <v>14060</v>
      </c>
      <c r="E294" s="75" t="s">
        <v>14084</v>
      </c>
      <c r="F294" s="75" t="s">
        <v>14056</v>
      </c>
      <c r="G294" s="74">
        <v>1491691.5</v>
      </c>
    </row>
    <row r="295" spans="1:7" ht="22.5">
      <c r="A295" s="75">
        <v>819706</v>
      </c>
      <c r="B295" s="76" t="s">
        <v>10882</v>
      </c>
      <c r="C295" s="76" t="s">
        <v>14076</v>
      </c>
      <c r="D295" s="75" t="s">
        <v>14060</v>
      </c>
      <c r="E295" s="75" t="s">
        <v>14055</v>
      </c>
      <c r="F295" s="75" t="s">
        <v>14077</v>
      </c>
      <c r="G295" s="74">
        <v>8319352.7999999998</v>
      </c>
    </row>
    <row r="296" spans="1:7" ht="22.5">
      <c r="A296" s="75">
        <v>301401</v>
      </c>
      <c r="B296" s="76" t="s">
        <v>1442</v>
      </c>
      <c r="C296" s="76" t="s">
        <v>9302</v>
      </c>
      <c r="D296" s="75" t="s">
        <v>14060</v>
      </c>
      <c r="E296" s="75" t="s">
        <v>14084</v>
      </c>
      <c r="F296" s="75" t="s">
        <v>14056</v>
      </c>
      <c r="G296" s="74">
        <v>1491691.5</v>
      </c>
    </row>
    <row r="297" spans="1:7" ht="22.5">
      <c r="A297" s="75">
        <v>302001</v>
      </c>
      <c r="B297" s="76" t="s">
        <v>14112</v>
      </c>
      <c r="C297" s="76" t="s">
        <v>9302</v>
      </c>
      <c r="D297" s="75" t="s">
        <v>14060</v>
      </c>
      <c r="E297" s="75" t="s">
        <v>14084</v>
      </c>
      <c r="F297" s="75" t="s">
        <v>14056</v>
      </c>
      <c r="G297" s="74">
        <v>974805</v>
      </c>
    </row>
    <row r="298" spans="1:7" ht="22.5">
      <c r="A298" s="75">
        <v>304101</v>
      </c>
      <c r="B298" s="76" t="s">
        <v>1444</v>
      </c>
      <c r="C298" s="76" t="s">
        <v>9391</v>
      </c>
      <c r="D298" s="75" t="s">
        <v>14060</v>
      </c>
      <c r="E298" s="75" t="s">
        <v>14055</v>
      </c>
      <c r="F298" s="75" t="s">
        <v>14056</v>
      </c>
      <c r="G298" s="74">
        <v>1883222.25</v>
      </c>
    </row>
    <row r="299" spans="1:7" ht="22.5">
      <c r="A299" s="75">
        <v>306001</v>
      </c>
      <c r="B299" s="76" t="s">
        <v>4028</v>
      </c>
      <c r="C299" s="76" t="s">
        <v>9391</v>
      </c>
      <c r="D299" s="75" t="s">
        <v>14060</v>
      </c>
      <c r="E299" s="75" t="s">
        <v>14055</v>
      </c>
      <c r="F299" s="75" t="s">
        <v>14056</v>
      </c>
      <c r="G299" s="77">
        <v>573270.75</v>
      </c>
    </row>
    <row r="300" spans="1:7" ht="22.5">
      <c r="A300" s="75">
        <v>306004</v>
      </c>
      <c r="B300" s="76" t="s">
        <v>4029</v>
      </c>
      <c r="C300" s="76" t="s">
        <v>9391</v>
      </c>
      <c r="D300" s="75" t="s">
        <v>14060</v>
      </c>
      <c r="E300" s="75" t="s">
        <v>14055</v>
      </c>
      <c r="F300" s="75" t="s">
        <v>14056</v>
      </c>
      <c r="G300" s="77">
        <v>573270.75</v>
      </c>
    </row>
    <row r="301" spans="1:7" ht="22.5">
      <c r="A301" s="75">
        <v>306102</v>
      </c>
      <c r="B301" s="76" t="s">
        <v>4030</v>
      </c>
      <c r="C301" s="76" t="s">
        <v>9302</v>
      </c>
      <c r="D301" s="75" t="s">
        <v>14060</v>
      </c>
      <c r="E301" s="75" t="s">
        <v>14084</v>
      </c>
      <c r="F301" s="75" t="s">
        <v>14056</v>
      </c>
      <c r="G301" s="74">
        <v>702263.25</v>
      </c>
    </row>
    <row r="302" spans="1:7" ht="22.5">
      <c r="A302" s="75">
        <v>306201</v>
      </c>
      <c r="B302" s="76" t="s">
        <v>1461</v>
      </c>
      <c r="C302" s="76" t="s">
        <v>9391</v>
      </c>
      <c r="D302" s="75" t="s">
        <v>14060</v>
      </c>
      <c r="E302" s="75" t="s">
        <v>14055</v>
      </c>
      <c r="F302" s="75" t="s">
        <v>14056</v>
      </c>
      <c r="G302" s="74">
        <v>573270.75</v>
      </c>
    </row>
    <row r="303" spans="1:7" ht="22.5">
      <c r="A303" s="75">
        <v>306301</v>
      </c>
      <c r="B303" s="76" t="s">
        <v>1445</v>
      </c>
      <c r="C303" s="76" t="s">
        <v>9391</v>
      </c>
      <c r="D303" s="75" t="s">
        <v>14060</v>
      </c>
      <c r="E303" s="75" t="s">
        <v>14055</v>
      </c>
      <c r="F303" s="75" t="s">
        <v>14056</v>
      </c>
      <c r="G303" s="74">
        <v>800748</v>
      </c>
    </row>
    <row r="304" spans="1:7" ht="22.5">
      <c r="A304" s="75" t="s">
        <v>14113</v>
      </c>
      <c r="B304" s="76" t="s">
        <v>14114</v>
      </c>
      <c r="C304" s="76" t="s">
        <v>14076</v>
      </c>
      <c r="D304" s="75" t="s">
        <v>14060</v>
      </c>
      <c r="E304" s="75" t="s">
        <v>14055</v>
      </c>
      <c r="F304" s="75" t="s">
        <v>14077</v>
      </c>
      <c r="G304" s="74">
        <v>8150102.4000000004</v>
      </c>
    </row>
    <row r="305" spans="1:7" ht="22.5">
      <c r="A305" s="75">
        <v>311101</v>
      </c>
      <c r="B305" s="76" t="s">
        <v>1424</v>
      </c>
      <c r="C305" s="76" t="s">
        <v>9391</v>
      </c>
      <c r="D305" s="75" t="s">
        <v>14060</v>
      </c>
      <c r="E305" s="75" t="s">
        <v>14084</v>
      </c>
      <c r="F305" s="75" t="s">
        <v>14056</v>
      </c>
      <c r="G305" s="74">
        <v>7123189.4975999994</v>
      </c>
    </row>
    <row r="306" spans="1:7" ht="22.5">
      <c r="A306" s="75">
        <v>311102</v>
      </c>
      <c r="B306" s="76" t="s">
        <v>14115</v>
      </c>
      <c r="C306" s="76" t="s">
        <v>9391</v>
      </c>
      <c r="D306" s="75" t="s">
        <v>14060</v>
      </c>
      <c r="E306" s="75" t="s">
        <v>14084</v>
      </c>
      <c r="F306" s="75" t="s">
        <v>14056</v>
      </c>
      <c r="G306" s="74">
        <v>7123189.4975999994</v>
      </c>
    </row>
    <row r="307" spans="1:7" ht="22.5">
      <c r="A307" s="75">
        <v>311301</v>
      </c>
      <c r="B307" s="76" t="s">
        <v>6797</v>
      </c>
      <c r="C307" s="76" t="s">
        <v>9391</v>
      </c>
      <c r="D307" s="75" t="s">
        <v>14060</v>
      </c>
      <c r="E307" s="75" t="s">
        <v>14055</v>
      </c>
      <c r="F307" s="75" t="s">
        <v>14056</v>
      </c>
      <c r="G307" s="74">
        <v>892651.5</v>
      </c>
    </row>
    <row r="308" spans="1:7" ht="22.5">
      <c r="A308" s="75">
        <v>311302</v>
      </c>
      <c r="B308" s="76" t="s">
        <v>1425</v>
      </c>
      <c r="C308" s="76" t="s">
        <v>9391</v>
      </c>
      <c r="D308" s="75" t="s">
        <v>14060</v>
      </c>
      <c r="E308" s="75" t="s">
        <v>14055</v>
      </c>
      <c r="F308" s="75" t="s">
        <v>14056</v>
      </c>
      <c r="G308" s="74">
        <v>892651.5</v>
      </c>
    </row>
    <row r="309" spans="1:7" ht="22.5">
      <c r="A309" s="75">
        <v>313101</v>
      </c>
      <c r="B309" s="76" t="s">
        <v>10158</v>
      </c>
      <c r="C309" s="76" t="s">
        <v>9330</v>
      </c>
      <c r="D309" s="75" t="s">
        <v>14060</v>
      </c>
      <c r="E309" s="75" t="s">
        <v>14084</v>
      </c>
      <c r="F309" s="75" t="s">
        <v>14056</v>
      </c>
      <c r="G309" s="74">
        <v>8883611.6160000004</v>
      </c>
    </row>
    <row r="310" spans="1:7" ht="22.5">
      <c r="A310" s="75">
        <v>313103</v>
      </c>
      <c r="B310" s="76" t="s">
        <v>10157</v>
      </c>
      <c r="C310" s="76" t="s">
        <v>9330</v>
      </c>
      <c r="D310" s="75" t="s">
        <v>14060</v>
      </c>
      <c r="E310" s="75" t="s">
        <v>14084</v>
      </c>
      <c r="F310" s="75" t="s">
        <v>14056</v>
      </c>
      <c r="G310" s="74">
        <v>8883611.6160000004</v>
      </c>
    </row>
    <row r="311" spans="1:7" ht="22.5">
      <c r="A311" s="75">
        <v>313301</v>
      </c>
      <c r="B311" s="76" t="s">
        <v>13637</v>
      </c>
      <c r="C311" s="76" t="s">
        <v>9330</v>
      </c>
      <c r="D311" s="75" t="s">
        <v>14060</v>
      </c>
      <c r="E311" s="75" t="s">
        <v>14084</v>
      </c>
      <c r="F311" s="75" t="s">
        <v>14056</v>
      </c>
      <c r="G311" s="74">
        <v>11817648.48</v>
      </c>
    </row>
    <row r="312" spans="1:7" ht="22.5">
      <c r="A312" s="75">
        <v>313302</v>
      </c>
      <c r="B312" s="76" t="s">
        <v>13995</v>
      </c>
      <c r="C312" s="76" t="s">
        <v>9330</v>
      </c>
      <c r="D312" s="75" t="s">
        <v>14060</v>
      </c>
      <c r="E312" s="75" t="s">
        <v>14084</v>
      </c>
      <c r="F312" s="75" t="s">
        <v>14056</v>
      </c>
      <c r="G312" s="74">
        <v>11817648.48</v>
      </c>
    </row>
    <row r="313" spans="1:7" ht="22.5">
      <c r="A313" s="75">
        <v>313401</v>
      </c>
      <c r="B313" s="76" t="s">
        <v>13677</v>
      </c>
      <c r="C313" s="76" t="s">
        <v>9330</v>
      </c>
      <c r="D313" s="75" t="s">
        <v>14060</v>
      </c>
      <c r="E313" s="75" t="s">
        <v>14084</v>
      </c>
      <c r="F313" s="75" t="s">
        <v>14056</v>
      </c>
      <c r="G313" s="74">
        <v>8883611.6160000004</v>
      </c>
    </row>
    <row r="314" spans="1:7" ht="22.5">
      <c r="A314" s="75">
        <v>314103</v>
      </c>
      <c r="B314" s="76" t="s">
        <v>14116</v>
      </c>
      <c r="C314" s="76" t="s">
        <v>9330</v>
      </c>
      <c r="D314" s="75" t="s">
        <v>14060</v>
      </c>
      <c r="E314" s="75" t="s">
        <v>14084</v>
      </c>
      <c r="F314" s="75" t="s">
        <v>14056</v>
      </c>
      <c r="G314" s="74">
        <v>4775960.0064000003</v>
      </c>
    </row>
    <row r="315" spans="1:7" ht="22.5">
      <c r="A315" s="75">
        <v>314601</v>
      </c>
      <c r="B315" s="76" t="s">
        <v>12965</v>
      </c>
      <c r="C315" s="76" t="s">
        <v>9330</v>
      </c>
      <c r="D315" s="75" t="s">
        <v>14060</v>
      </c>
      <c r="E315" s="75" t="s">
        <v>14084</v>
      </c>
      <c r="F315" s="75" t="s">
        <v>14056</v>
      </c>
      <c r="G315" s="77">
        <v>10937437.4208</v>
      </c>
    </row>
    <row r="316" spans="1:7" ht="22.5">
      <c r="A316" s="75">
        <v>314602</v>
      </c>
      <c r="B316" s="76" t="s">
        <v>4031</v>
      </c>
      <c r="C316" s="76" t="s">
        <v>9330</v>
      </c>
      <c r="D316" s="75" t="s">
        <v>14060</v>
      </c>
      <c r="E316" s="75" t="s">
        <v>14084</v>
      </c>
      <c r="F316" s="75" t="s">
        <v>14056</v>
      </c>
      <c r="G316" s="74">
        <v>10937436.84</v>
      </c>
    </row>
    <row r="317" spans="1:7" ht="22.5">
      <c r="A317" s="75">
        <v>315001</v>
      </c>
      <c r="B317" s="76" t="s">
        <v>1495</v>
      </c>
      <c r="C317" s="76" t="s">
        <v>9330</v>
      </c>
      <c r="D317" s="75" t="s">
        <v>14060</v>
      </c>
      <c r="E317" s="75" t="s">
        <v>14084</v>
      </c>
      <c r="F317" s="75" t="s">
        <v>14056</v>
      </c>
      <c r="G317" s="77">
        <v>13284666.912</v>
      </c>
    </row>
    <row r="318" spans="1:7" ht="22.5">
      <c r="A318" s="75">
        <v>315002</v>
      </c>
      <c r="B318" s="76" t="s">
        <v>10955</v>
      </c>
      <c r="C318" s="76" t="s">
        <v>9330</v>
      </c>
      <c r="D318" s="75" t="s">
        <v>14060</v>
      </c>
      <c r="E318" s="75" t="s">
        <v>14084</v>
      </c>
      <c r="F318" s="75" t="s">
        <v>14056</v>
      </c>
      <c r="G318" s="77">
        <v>16218703.776000001</v>
      </c>
    </row>
    <row r="319" spans="1:7" ht="22.5">
      <c r="A319" s="75">
        <v>315003</v>
      </c>
      <c r="B319" s="76" t="s">
        <v>14117</v>
      </c>
      <c r="C319" s="76" t="s">
        <v>9330</v>
      </c>
      <c r="D319" s="75" t="s">
        <v>14060</v>
      </c>
      <c r="E319" s="75" t="s">
        <v>14084</v>
      </c>
      <c r="F319" s="75" t="s">
        <v>14056</v>
      </c>
      <c r="G319" s="77">
        <v>17098914.835199997</v>
      </c>
    </row>
    <row r="320" spans="1:7" ht="22.5">
      <c r="A320" s="75">
        <v>315105</v>
      </c>
      <c r="B320" s="76" t="s">
        <v>13711</v>
      </c>
      <c r="C320" s="76" t="s">
        <v>9330</v>
      </c>
      <c r="D320" s="75" t="s">
        <v>14060</v>
      </c>
      <c r="E320" s="75" t="s">
        <v>14084</v>
      </c>
      <c r="F320" s="75" t="s">
        <v>14056</v>
      </c>
      <c r="G320" s="74">
        <v>11817648.48</v>
      </c>
    </row>
    <row r="321" spans="1:7" ht="22.5">
      <c r="A321" s="75">
        <v>317101</v>
      </c>
      <c r="B321" s="76" t="s">
        <v>1468</v>
      </c>
      <c r="C321" s="76" t="s">
        <v>9330</v>
      </c>
      <c r="D321" s="75" t="s">
        <v>14060</v>
      </c>
      <c r="E321" s="75" t="s">
        <v>14084</v>
      </c>
      <c r="F321" s="75" t="s">
        <v>14056</v>
      </c>
      <c r="G321" s="74">
        <v>8883611.6160000004</v>
      </c>
    </row>
    <row r="322" spans="1:7" ht="22.5">
      <c r="A322" s="75">
        <v>317102</v>
      </c>
      <c r="B322" s="76" t="s">
        <v>1469</v>
      </c>
      <c r="C322" s="76" t="s">
        <v>9330</v>
      </c>
      <c r="D322" s="75" t="s">
        <v>14060</v>
      </c>
      <c r="E322" s="75" t="s">
        <v>14084</v>
      </c>
      <c r="F322" s="75" t="s">
        <v>14056</v>
      </c>
      <c r="G322" s="74">
        <v>8883611.6160000004</v>
      </c>
    </row>
    <row r="323" spans="1:7" ht="22.5">
      <c r="A323" s="75">
        <v>317202</v>
      </c>
      <c r="B323" s="76" t="s">
        <v>1470</v>
      </c>
      <c r="C323" s="76" t="s">
        <v>9330</v>
      </c>
      <c r="D323" s="75" t="s">
        <v>14060</v>
      </c>
      <c r="E323" s="75" t="s">
        <v>14084</v>
      </c>
      <c r="F323" s="75" t="s">
        <v>14056</v>
      </c>
      <c r="G323" s="74">
        <v>8296804.2431999994</v>
      </c>
    </row>
    <row r="324" spans="1:7" ht="22.5">
      <c r="A324" s="75">
        <v>317304</v>
      </c>
      <c r="B324" s="76" t="s">
        <v>1796</v>
      </c>
      <c r="C324" s="76" t="s">
        <v>9330</v>
      </c>
      <c r="D324" s="75" t="s">
        <v>14060</v>
      </c>
      <c r="E324" s="75" t="s">
        <v>14084</v>
      </c>
      <c r="F324" s="75" t="s">
        <v>14056</v>
      </c>
      <c r="G324" s="74">
        <v>17098914.835199997</v>
      </c>
    </row>
    <row r="325" spans="1:7" ht="22.5">
      <c r="A325" s="75">
        <v>317305</v>
      </c>
      <c r="B325" s="76" t="s">
        <v>1797</v>
      </c>
      <c r="C325" s="76" t="s">
        <v>9330</v>
      </c>
      <c r="D325" s="75" t="s">
        <v>14060</v>
      </c>
      <c r="E325" s="75" t="s">
        <v>14084</v>
      </c>
      <c r="F325" s="75" t="s">
        <v>14056</v>
      </c>
      <c r="G325" s="77">
        <v>17098914.835199997</v>
      </c>
    </row>
    <row r="326" spans="1:7" ht="22.5">
      <c r="A326" s="75">
        <v>317306</v>
      </c>
      <c r="B326" s="76" t="s">
        <v>12836</v>
      </c>
      <c r="C326" s="76" t="s">
        <v>9330</v>
      </c>
      <c r="D326" s="75" t="s">
        <v>14060</v>
      </c>
      <c r="E326" s="75" t="s">
        <v>14084</v>
      </c>
      <c r="F326" s="75" t="s">
        <v>14056</v>
      </c>
      <c r="G326" s="77">
        <v>17098914.835199997</v>
      </c>
    </row>
    <row r="327" spans="1:7" ht="22.5">
      <c r="A327" s="75">
        <v>317307</v>
      </c>
      <c r="B327" s="76" t="s">
        <v>12838</v>
      </c>
      <c r="C327" s="76" t="s">
        <v>9330</v>
      </c>
      <c r="D327" s="75" t="s">
        <v>14060</v>
      </c>
      <c r="E327" s="75" t="s">
        <v>14084</v>
      </c>
      <c r="F327" s="75" t="s">
        <v>14056</v>
      </c>
      <c r="G327" s="77">
        <v>17098914.835199997</v>
      </c>
    </row>
    <row r="328" spans="1:7" ht="22.5">
      <c r="A328" s="75">
        <v>317308</v>
      </c>
      <c r="B328" s="76" t="s">
        <v>14118</v>
      </c>
      <c r="C328" s="76" t="s">
        <v>9330</v>
      </c>
      <c r="D328" s="75" t="s">
        <v>14060</v>
      </c>
      <c r="E328" s="75" t="s">
        <v>14084</v>
      </c>
      <c r="F328" s="75" t="s">
        <v>14056</v>
      </c>
      <c r="G328" s="74">
        <v>17098914.835199997</v>
      </c>
    </row>
    <row r="329" spans="1:7" ht="22.5">
      <c r="A329" s="75">
        <v>317309</v>
      </c>
      <c r="B329" s="76" t="s">
        <v>14119</v>
      </c>
      <c r="C329" s="76" t="s">
        <v>9330</v>
      </c>
      <c r="D329" s="75" t="s">
        <v>14060</v>
      </c>
      <c r="E329" s="75" t="s">
        <v>14084</v>
      </c>
      <c r="F329" s="75" t="s">
        <v>14056</v>
      </c>
      <c r="G329" s="74">
        <v>17098914.835199997</v>
      </c>
    </row>
    <row r="330" spans="1:7" ht="22.5">
      <c r="A330" s="75">
        <v>317310</v>
      </c>
      <c r="B330" s="76" t="s">
        <v>12834</v>
      </c>
      <c r="C330" s="76" t="s">
        <v>9330</v>
      </c>
      <c r="D330" s="75" t="s">
        <v>14060</v>
      </c>
      <c r="E330" s="75" t="s">
        <v>14084</v>
      </c>
      <c r="F330" s="75" t="s">
        <v>14056</v>
      </c>
      <c r="G330" s="74">
        <v>17098914.835199997</v>
      </c>
    </row>
    <row r="331" spans="1:7" ht="22.5">
      <c r="A331" s="75">
        <v>317401</v>
      </c>
      <c r="B331" s="76" t="s">
        <v>1428</v>
      </c>
      <c r="C331" s="76" t="s">
        <v>9391</v>
      </c>
      <c r="D331" s="75" t="s">
        <v>14060</v>
      </c>
      <c r="E331" s="75" t="s">
        <v>14084</v>
      </c>
      <c r="F331" s="75" t="s">
        <v>14056</v>
      </c>
      <c r="G331" s="74">
        <v>5216065.5359999994</v>
      </c>
    </row>
    <row r="332" spans="1:7" ht="22.5">
      <c r="A332" s="75">
        <v>317402</v>
      </c>
      <c r="B332" s="76" t="s">
        <v>1429</v>
      </c>
      <c r="C332" s="76" t="s">
        <v>9330</v>
      </c>
      <c r="D332" s="75" t="s">
        <v>14060</v>
      </c>
      <c r="E332" s="75" t="s">
        <v>14084</v>
      </c>
      <c r="F332" s="75" t="s">
        <v>14056</v>
      </c>
      <c r="G332" s="74">
        <v>5216065.5359999994</v>
      </c>
    </row>
    <row r="333" spans="1:7" ht="22.5">
      <c r="A333" s="75">
        <v>317503</v>
      </c>
      <c r="B333" s="76" t="s">
        <v>6799</v>
      </c>
      <c r="C333" s="76" t="s">
        <v>9330</v>
      </c>
      <c r="D333" s="75" t="s">
        <v>14060</v>
      </c>
      <c r="E333" s="75" t="s">
        <v>14084</v>
      </c>
      <c r="F333" s="75" t="s">
        <v>14056</v>
      </c>
      <c r="G333" s="77">
        <v>16218703.776000001</v>
      </c>
    </row>
    <row r="334" spans="1:7" ht="22.5">
      <c r="A334" s="75">
        <v>317504</v>
      </c>
      <c r="B334" s="76" t="s">
        <v>1457</v>
      </c>
      <c r="C334" s="76" t="s">
        <v>9330</v>
      </c>
      <c r="D334" s="75" t="s">
        <v>14060</v>
      </c>
      <c r="E334" s="75" t="s">
        <v>14084</v>
      </c>
      <c r="F334" s="75" t="s">
        <v>14056</v>
      </c>
      <c r="G334" s="74">
        <v>16218703.776000001</v>
      </c>
    </row>
    <row r="335" spans="1:7" ht="22.5">
      <c r="A335" s="75">
        <v>317505</v>
      </c>
      <c r="B335" s="76" t="s">
        <v>11209</v>
      </c>
      <c r="C335" s="76" t="s">
        <v>9330</v>
      </c>
      <c r="D335" s="75" t="s">
        <v>14060</v>
      </c>
      <c r="E335" s="75" t="s">
        <v>14084</v>
      </c>
      <c r="F335" s="75" t="s">
        <v>14056</v>
      </c>
      <c r="G335" s="74">
        <v>16218703.776000001</v>
      </c>
    </row>
    <row r="336" spans="1:7" ht="22.5">
      <c r="A336" s="75">
        <v>317506</v>
      </c>
      <c r="B336" s="76" t="s">
        <v>11211</v>
      </c>
      <c r="C336" s="76" t="s">
        <v>9330</v>
      </c>
      <c r="D336" s="75" t="s">
        <v>14060</v>
      </c>
      <c r="E336" s="75" t="s">
        <v>14084</v>
      </c>
      <c r="F336" s="75" t="s">
        <v>14056</v>
      </c>
      <c r="G336" s="74">
        <v>16218703.776000001</v>
      </c>
    </row>
    <row r="337" spans="1:7" ht="22.5">
      <c r="A337" s="75">
        <v>317507</v>
      </c>
      <c r="B337" s="76" t="s">
        <v>11200</v>
      </c>
      <c r="C337" s="76" t="s">
        <v>9330</v>
      </c>
      <c r="D337" s="75" t="s">
        <v>14060</v>
      </c>
      <c r="E337" s="75" t="s">
        <v>14084</v>
      </c>
      <c r="F337" s="75" t="s">
        <v>14056</v>
      </c>
      <c r="G337" s="74">
        <v>17074200</v>
      </c>
    </row>
    <row r="338" spans="1:7" ht="22.5">
      <c r="A338" s="75">
        <v>317508</v>
      </c>
      <c r="B338" s="76" t="s">
        <v>14120</v>
      </c>
      <c r="C338" s="76" t="s">
        <v>9330</v>
      </c>
      <c r="D338" s="75" t="s">
        <v>14060</v>
      </c>
      <c r="E338" s="75" t="s">
        <v>14084</v>
      </c>
      <c r="F338" s="75" t="s">
        <v>14056</v>
      </c>
      <c r="G338" s="74">
        <v>16218703.776000001</v>
      </c>
    </row>
    <row r="339" spans="1:7" ht="22.5">
      <c r="A339" s="75">
        <v>317509</v>
      </c>
      <c r="B339" s="76" t="s">
        <v>11204</v>
      </c>
      <c r="C339" s="76" t="s">
        <v>9330</v>
      </c>
      <c r="D339" s="75" t="s">
        <v>14060</v>
      </c>
      <c r="E339" s="75" t="s">
        <v>14084</v>
      </c>
      <c r="F339" s="75" t="s">
        <v>14056</v>
      </c>
      <c r="G339" s="74">
        <v>16218703.776000001</v>
      </c>
    </row>
    <row r="340" spans="1:7" ht="22.5">
      <c r="A340" s="75">
        <v>317510</v>
      </c>
      <c r="B340" s="76" t="s">
        <v>11202</v>
      </c>
      <c r="C340" s="76" t="s">
        <v>9330</v>
      </c>
      <c r="D340" s="75" t="s">
        <v>14060</v>
      </c>
      <c r="E340" s="75" t="s">
        <v>14084</v>
      </c>
      <c r="F340" s="75" t="s">
        <v>14056</v>
      </c>
      <c r="G340" s="74">
        <v>16218703.776000001</v>
      </c>
    </row>
    <row r="341" spans="1:7" ht="22.5">
      <c r="A341" s="75">
        <v>317511</v>
      </c>
      <c r="B341" s="76" t="s">
        <v>11638</v>
      </c>
      <c r="C341" s="76" t="s">
        <v>9330</v>
      </c>
      <c r="D341" s="75" t="s">
        <v>14060</v>
      </c>
      <c r="E341" s="75" t="s">
        <v>14084</v>
      </c>
      <c r="F341" s="75" t="s">
        <v>14056</v>
      </c>
      <c r="G341" s="74">
        <v>16218703.776000001</v>
      </c>
    </row>
    <row r="342" spans="1:7" ht="22.5">
      <c r="A342" s="75">
        <v>319201</v>
      </c>
      <c r="B342" s="76" t="s">
        <v>1471</v>
      </c>
      <c r="C342" s="76" t="s">
        <v>9330</v>
      </c>
      <c r="D342" s="75" t="s">
        <v>14060</v>
      </c>
      <c r="E342" s="75" t="s">
        <v>14084</v>
      </c>
      <c r="F342" s="75" t="s">
        <v>14056</v>
      </c>
      <c r="G342" s="74">
        <v>11817648.48</v>
      </c>
    </row>
    <row r="343" spans="1:7" ht="22.5">
      <c r="A343" s="75">
        <v>319203</v>
      </c>
      <c r="B343" s="76" t="s">
        <v>14121</v>
      </c>
      <c r="C343" s="76" t="s">
        <v>9330</v>
      </c>
      <c r="D343" s="75" t="s">
        <v>14060</v>
      </c>
      <c r="E343" s="75" t="s">
        <v>14084</v>
      </c>
      <c r="F343" s="75" t="s">
        <v>14056</v>
      </c>
      <c r="G343" s="74">
        <v>11817648.48</v>
      </c>
    </row>
    <row r="344" spans="1:7" ht="22.5">
      <c r="A344" s="75">
        <v>319501</v>
      </c>
      <c r="B344" s="76" t="s">
        <v>14122</v>
      </c>
      <c r="C344" s="76" t="s">
        <v>9391</v>
      </c>
      <c r="D344" s="75" t="s">
        <v>14060</v>
      </c>
      <c r="E344" s="75" t="s">
        <v>14055</v>
      </c>
      <c r="F344" s="75" t="s">
        <v>14056</v>
      </c>
      <c r="G344" s="74">
        <v>1000690</v>
      </c>
    </row>
    <row r="345" spans="1:7" ht="22.5">
      <c r="A345" s="75">
        <v>320001</v>
      </c>
      <c r="B345" s="76" t="s">
        <v>10949</v>
      </c>
      <c r="C345" s="76" t="s">
        <v>9330</v>
      </c>
      <c r="D345" s="75" t="s">
        <v>14060</v>
      </c>
      <c r="E345" s="75" t="s">
        <v>14084</v>
      </c>
      <c r="F345" s="75" t="s">
        <v>14056</v>
      </c>
      <c r="G345" s="74">
        <v>14751685.343999999</v>
      </c>
    </row>
    <row r="346" spans="1:7" ht="22.5">
      <c r="A346" s="75">
        <v>320002</v>
      </c>
      <c r="B346" s="76" t="s">
        <v>10947</v>
      </c>
      <c r="C346" s="76" t="s">
        <v>9330</v>
      </c>
      <c r="D346" s="75" t="s">
        <v>14060</v>
      </c>
      <c r="E346" s="75" t="s">
        <v>14084</v>
      </c>
      <c r="F346" s="75" t="s">
        <v>14056</v>
      </c>
      <c r="G346" s="74">
        <v>14751685.343999999</v>
      </c>
    </row>
    <row r="347" spans="1:7" ht="22.5">
      <c r="A347" s="75">
        <v>320003</v>
      </c>
      <c r="B347" s="76" t="s">
        <v>10951</v>
      </c>
      <c r="C347" s="76" t="s">
        <v>9330</v>
      </c>
      <c r="D347" s="75" t="s">
        <v>14060</v>
      </c>
      <c r="E347" s="75" t="s">
        <v>14084</v>
      </c>
      <c r="F347" s="75" t="s">
        <v>14056</v>
      </c>
      <c r="G347" s="74">
        <v>14751685.343999999</v>
      </c>
    </row>
    <row r="348" spans="1:7" ht="22.5">
      <c r="A348" s="75">
        <v>320201</v>
      </c>
      <c r="B348" s="76" t="s">
        <v>11078</v>
      </c>
      <c r="C348" s="76" t="s">
        <v>9330</v>
      </c>
      <c r="D348" s="75" t="s">
        <v>14060</v>
      </c>
      <c r="E348" s="75" t="s">
        <v>14084</v>
      </c>
      <c r="F348" s="75" t="s">
        <v>14056</v>
      </c>
      <c r="G348" s="74">
        <v>11817648.48</v>
      </c>
    </row>
    <row r="349" spans="1:7" ht="22.5">
      <c r="A349" s="75">
        <v>320203</v>
      </c>
      <c r="B349" s="76" t="s">
        <v>13679</v>
      </c>
      <c r="C349" s="76" t="s">
        <v>9330</v>
      </c>
      <c r="D349" s="75" t="s">
        <v>14060</v>
      </c>
      <c r="E349" s="75" t="s">
        <v>14084</v>
      </c>
      <c r="F349" s="75" t="s">
        <v>14056</v>
      </c>
      <c r="G349" s="77">
        <v>11817648.48</v>
      </c>
    </row>
    <row r="350" spans="1:7" ht="22.5">
      <c r="A350" s="75">
        <v>321001</v>
      </c>
      <c r="B350" s="76" t="s">
        <v>1748</v>
      </c>
      <c r="C350" s="76" t="s">
        <v>9330</v>
      </c>
      <c r="D350" s="75" t="s">
        <v>14060</v>
      </c>
      <c r="E350" s="75" t="s">
        <v>14055</v>
      </c>
      <c r="F350" s="75" t="s">
        <v>14056</v>
      </c>
      <c r="G350" s="74">
        <v>11817648.48</v>
      </c>
    </row>
    <row r="351" spans="1:7" ht="22.5">
      <c r="A351" s="75">
        <v>321002</v>
      </c>
      <c r="B351" s="76" t="s">
        <v>1749</v>
      </c>
      <c r="C351" s="76" t="s">
        <v>9330</v>
      </c>
      <c r="D351" s="75" t="s">
        <v>14060</v>
      </c>
      <c r="E351" s="75" t="s">
        <v>14084</v>
      </c>
      <c r="F351" s="75" t="s">
        <v>14056</v>
      </c>
      <c r="G351" s="74">
        <v>11817648.48</v>
      </c>
    </row>
    <row r="352" spans="1:7" ht="22.5">
      <c r="A352" s="75">
        <v>321003</v>
      </c>
      <c r="B352" s="76" t="s">
        <v>1750</v>
      </c>
      <c r="C352" s="76" t="s">
        <v>9330</v>
      </c>
      <c r="D352" s="75" t="s">
        <v>14060</v>
      </c>
      <c r="E352" s="75" t="s">
        <v>14084</v>
      </c>
      <c r="F352" s="75" t="s">
        <v>14056</v>
      </c>
      <c r="G352" s="74">
        <v>11817648.48</v>
      </c>
    </row>
    <row r="353" spans="1:7" ht="22.5">
      <c r="A353" s="75">
        <v>321004</v>
      </c>
      <c r="B353" s="76" t="s">
        <v>1751</v>
      </c>
      <c r="C353" s="76" t="s">
        <v>9330</v>
      </c>
      <c r="D353" s="75" t="s">
        <v>14060</v>
      </c>
      <c r="E353" s="75" t="s">
        <v>14055</v>
      </c>
      <c r="F353" s="75" t="s">
        <v>14056</v>
      </c>
      <c r="G353" s="74">
        <v>11817648.48</v>
      </c>
    </row>
    <row r="354" spans="1:7" ht="22.5">
      <c r="A354" s="75">
        <v>321005</v>
      </c>
      <c r="B354" s="76" t="s">
        <v>1752</v>
      </c>
      <c r="C354" s="76" t="s">
        <v>9330</v>
      </c>
      <c r="D354" s="75" t="s">
        <v>14060</v>
      </c>
      <c r="E354" s="75" t="s">
        <v>14084</v>
      </c>
      <c r="F354" s="75" t="s">
        <v>14056</v>
      </c>
      <c r="G354" s="74">
        <v>11817648.48</v>
      </c>
    </row>
    <row r="355" spans="1:7" ht="22.5">
      <c r="A355" s="75">
        <v>321006</v>
      </c>
      <c r="B355" s="76" t="s">
        <v>1753</v>
      </c>
      <c r="C355" s="76" t="s">
        <v>9330</v>
      </c>
      <c r="D355" s="75" t="s">
        <v>14060</v>
      </c>
      <c r="E355" s="75" t="s">
        <v>14084</v>
      </c>
      <c r="F355" s="75" t="s">
        <v>14056</v>
      </c>
      <c r="G355" s="77">
        <v>11817648.48</v>
      </c>
    </row>
    <row r="356" spans="1:7" ht="22.5">
      <c r="A356" s="75">
        <v>321101</v>
      </c>
      <c r="B356" s="76" t="s">
        <v>14123</v>
      </c>
      <c r="C356" s="76" t="s">
        <v>9330</v>
      </c>
      <c r="D356" s="75" t="s">
        <v>14060</v>
      </c>
      <c r="E356" s="75" t="s">
        <v>14084</v>
      </c>
      <c r="F356" s="75" t="s">
        <v>14056</v>
      </c>
      <c r="G356" s="77">
        <v>6536382.1247999994</v>
      </c>
    </row>
    <row r="357" spans="1:7" ht="22.5">
      <c r="A357" s="75">
        <v>321201</v>
      </c>
      <c r="B357" s="76" t="s">
        <v>1754</v>
      </c>
      <c r="C357" s="76" t="s">
        <v>9330</v>
      </c>
      <c r="D357" s="75" t="s">
        <v>14060</v>
      </c>
      <c r="E357" s="75" t="s">
        <v>14055</v>
      </c>
      <c r="F357" s="75" t="s">
        <v>14056</v>
      </c>
      <c r="G357" s="77">
        <v>14751685.343999999</v>
      </c>
    </row>
    <row r="358" spans="1:7" ht="22.5">
      <c r="A358" s="75">
        <v>321202</v>
      </c>
      <c r="B358" s="76" t="s">
        <v>1755</v>
      </c>
      <c r="C358" s="76" t="s">
        <v>9330</v>
      </c>
      <c r="D358" s="75" t="s">
        <v>14060</v>
      </c>
      <c r="E358" s="75" t="s">
        <v>14084</v>
      </c>
      <c r="F358" s="75" t="s">
        <v>14056</v>
      </c>
      <c r="G358" s="77">
        <v>14751685.343999999</v>
      </c>
    </row>
    <row r="359" spans="1:7" ht="22.5">
      <c r="A359" s="75">
        <v>321203</v>
      </c>
      <c r="B359" s="76" t="s">
        <v>1756</v>
      </c>
      <c r="C359" s="76" t="s">
        <v>9330</v>
      </c>
      <c r="D359" s="75" t="s">
        <v>14060</v>
      </c>
      <c r="E359" s="75" t="s">
        <v>14084</v>
      </c>
      <c r="F359" s="75" t="s">
        <v>14056</v>
      </c>
      <c r="G359" s="77">
        <v>17098914.835199997</v>
      </c>
    </row>
    <row r="360" spans="1:7" ht="22.5">
      <c r="A360" s="75">
        <v>321204</v>
      </c>
      <c r="B360" s="76" t="s">
        <v>10963</v>
      </c>
      <c r="C360" s="76" t="s">
        <v>9330</v>
      </c>
      <c r="D360" s="75" t="s">
        <v>14060</v>
      </c>
      <c r="E360" s="75" t="s">
        <v>14084</v>
      </c>
      <c r="F360" s="75" t="s">
        <v>14056</v>
      </c>
      <c r="G360" s="77">
        <v>17098914.835199997</v>
      </c>
    </row>
    <row r="361" spans="1:7" ht="22.5">
      <c r="A361" s="75">
        <v>321205</v>
      </c>
      <c r="B361" s="76" t="s">
        <v>10964</v>
      </c>
      <c r="C361" s="76" t="s">
        <v>9330</v>
      </c>
      <c r="D361" s="75" t="s">
        <v>14060</v>
      </c>
      <c r="E361" s="75" t="s">
        <v>14084</v>
      </c>
      <c r="F361" s="75" t="s">
        <v>14056</v>
      </c>
      <c r="G361" s="74">
        <v>17098914.835199997</v>
      </c>
    </row>
    <row r="362" spans="1:7" ht="22.5">
      <c r="A362" s="75">
        <v>321301</v>
      </c>
      <c r="B362" s="76" t="s">
        <v>1757</v>
      </c>
      <c r="C362" s="76" t="s">
        <v>9330</v>
      </c>
      <c r="D362" s="75" t="s">
        <v>14060</v>
      </c>
      <c r="E362" s="75" t="s">
        <v>14084</v>
      </c>
      <c r="F362" s="75" t="s">
        <v>14056</v>
      </c>
      <c r="G362" s="77">
        <v>11817648.48</v>
      </c>
    </row>
    <row r="363" spans="1:7" ht="22.5">
      <c r="A363" s="75">
        <v>321302</v>
      </c>
      <c r="B363" s="76" t="s">
        <v>10482</v>
      </c>
      <c r="C363" s="76" t="s">
        <v>9330</v>
      </c>
      <c r="D363" s="75" t="s">
        <v>14060</v>
      </c>
      <c r="E363" s="75" t="s">
        <v>14084</v>
      </c>
      <c r="F363" s="75" t="s">
        <v>14056</v>
      </c>
      <c r="G363" s="77">
        <v>11817648.48</v>
      </c>
    </row>
    <row r="364" spans="1:7" ht="22.5">
      <c r="A364" s="75">
        <v>321303</v>
      </c>
      <c r="B364" s="76" t="s">
        <v>1758</v>
      </c>
      <c r="C364" s="76" t="s">
        <v>9330</v>
      </c>
      <c r="D364" s="75" t="s">
        <v>14060</v>
      </c>
      <c r="E364" s="75" t="s">
        <v>14055</v>
      </c>
      <c r="F364" s="75" t="s">
        <v>14056</v>
      </c>
      <c r="G364" s="77">
        <v>11817648.48</v>
      </c>
    </row>
    <row r="365" spans="1:7" ht="22.5">
      <c r="A365" s="75">
        <v>321304</v>
      </c>
      <c r="B365" s="76" t="s">
        <v>1759</v>
      </c>
      <c r="C365" s="76" t="s">
        <v>9330</v>
      </c>
      <c r="D365" s="75" t="s">
        <v>14060</v>
      </c>
      <c r="E365" s="75" t="s">
        <v>14084</v>
      </c>
      <c r="F365" s="75" t="s">
        <v>14056</v>
      </c>
      <c r="G365" s="74">
        <v>11817648.48</v>
      </c>
    </row>
    <row r="366" spans="1:7" ht="22.5">
      <c r="A366" s="75">
        <v>321401</v>
      </c>
      <c r="B366" s="76" t="s">
        <v>8457</v>
      </c>
      <c r="C366" s="76" t="s">
        <v>9330</v>
      </c>
      <c r="D366" s="75" t="s">
        <v>14060</v>
      </c>
      <c r="E366" s="75" t="s">
        <v>14084</v>
      </c>
      <c r="F366" s="75" t="s">
        <v>14056</v>
      </c>
      <c r="G366" s="74">
        <v>11817648.48</v>
      </c>
    </row>
    <row r="367" spans="1:7" ht="22.5">
      <c r="A367" s="75">
        <v>321501</v>
      </c>
      <c r="B367" s="76" t="s">
        <v>13680</v>
      </c>
      <c r="C367" s="76" t="s">
        <v>9330</v>
      </c>
      <c r="D367" s="75" t="s">
        <v>14060</v>
      </c>
      <c r="E367" s="75" t="s">
        <v>14084</v>
      </c>
      <c r="F367" s="75" t="s">
        <v>14056</v>
      </c>
      <c r="G367" s="77">
        <v>11817648.48</v>
      </c>
    </row>
    <row r="368" spans="1:7" ht="22.5">
      <c r="A368" s="75">
        <v>321601</v>
      </c>
      <c r="B368" s="76" t="s">
        <v>14124</v>
      </c>
      <c r="C368" s="76" t="s">
        <v>9330</v>
      </c>
      <c r="D368" s="75" t="s">
        <v>14060</v>
      </c>
      <c r="E368" s="75" t="s">
        <v>14084</v>
      </c>
      <c r="F368" s="75" t="s">
        <v>14056</v>
      </c>
      <c r="G368" s="77">
        <v>11817648.48</v>
      </c>
    </row>
    <row r="369" spans="1:7" ht="22.5">
      <c r="A369" s="75">
        <v>321701</v>
      </c>
      <c r="B369" s="76" t="s">
        <v>14125</v>
      </c>
      <c r="C369" s="76" t="s">
        <v>9330</v>
      </c>
      <c r="D369" s="75" t="s">
        <v>14060</v>
      </c>
      <c r="E369" s="75" t="s">
        <v>14084</v>
      </c>
      <c r="F369" s="75" t="s">
        <v>14056</v>
      </c>
      <c r="G369" s="74">
        <v>8883611.6160000004</v>
      </c>
    </row>
    <row r="370" spans="1:7" ht="22.5">
      <c r="A370" s="75">
        <v>322101</v>
      </c>
      <c r="B370" s="76" t="s">
        <v>1760</v>
      </c>
      <c r="C370" s="76" t="s">
        <v>9330</v>
      </c>
      <c r="D370" s="75" t="s">
        <v>14060</v>
      </c>
      <c r="E370" s="75" t="s">
        <v>14084</v>
      </c>
      <c r="F370" s="75" t="s">
        <v>14056</v>
      </c>
      <c r="G370" s="77">
        <v>11817648.48</v>
      </c>
    </row>
    <row r="371" spans="1:7" ht="22.5">
      <c r="A371" s="75">
        <v>322102</v>
      </c>
      <c r="B371" s="76" t="s">
        <v>1761</v>
      </c>
      <c r="C371" s="76" t="s">
        <v>9330</v>
      </c>
      <c r="D371" s="75" t="s">
        <v>14060</v>
      </c>
      <c r="E371" s="75" t="s">
        <v>14084</v>
      </c>
      <c r="F371" s="75" t="s">
        <v>14056</v>
      </c>
      <c r="G371" s="74">
        <v>11817648.48</v>
      </c>
    </row>
    <row r="372" spans="1:7" ht="22.5">
      <c r="A372" s="75">
        <v>322201</v>
      </c>
      <c r="B372" s="76" t="s">
        <v>1762</v>
      </c>
      <c r="C372" s="76" t="s">
        <v>9330</v>
      </c>
      <c r="D372" s="75" t="s">
        <v>14060</v>
      </c>
      <c r="E372" s="75" t="s">
        <v>14084</v>
      </c>
      <c r="F372" s="75" t="s">
        <v>14056</v>
      </c>
      <c r="G372" s="77">
        <v>14106197.23392</v>
      </c>
    </row>
    <row r="373" spans="1:7" ht="22.5">
      <c r="A373" s="75">
        <v>322202</v>
      </c>
      <c r="B373" s="76" t="s">
        <v>7867</v>
      </c>
      <c r="C373" s="76" t="s">
        <v>9330</v>
      </c>
      <c r="D373" s="75" t="s">
        <v>14060</v>
      </c>
      <c r="E373" s="75" t="s">
        <v>14084</v>
      </c>
      <c r="F373" s="75" t="s">
        <v>14056</v>
      </c>
      <c r="G373" s="77">
        <v>14106197.23392</v>
      </c>
    </row>
    <row r="374" spans="1:7" ht="22.5">
      <c r="A374" s="75">
        <v>322203</v>
      </c>
      <c r="B374" s="76" t="s">
        <v>1763</v>
      </c>
      <c r="C374" s="76" t="s">
        <v>9330</v>
      </c>
      <c r="D374" s="75" t="s">
        <v>14060</v>
      </c>
      <c r="E374" s="75" t="s">
        <v>14084</v>
      </c>
      <c r="F374" s="75" t="s">
        <v>14056</v>
      </c>
      <c r="G374" s="77">
        <v>14106197.23392</v>
      </c>
    </row>
    <row r="375" spans="1:7" ht="22.5">
      <c r="A375" s="75">
        <v>322801</v>
      </c>
      <c r="B375" s="76" t="s">
        <v>14126</v>
      </c>
      <c r="C375" s="76" t="s">
        <v>9330</v>
      </c>
      <c r="D375" s="75" t="s">
        <v>14060</v>
      </c>
      <c r="E375" s="75" t="s">
        <v>14084</v>
      </c>
      <c r="F375" s="75" t="s">
        <v>14056</v>
      </c>
      <c r="G375" s="74">
        <v>8883611.6160000004</v>
      </c>
    </row>
    <row r="376" spans="1:7" ht="22.5">
      <c r="A376" s="75">
        <v>324101</v>
      </c>
      <c r="B376" s="76" t="s">
        <v>1764</v>
      </c>
      <c r="C376" s="76" t="s">
        <v>9330</v>
      </c>
      <c r="D376" s="75" t="s">
        <v>14060</v>
      </c>
      <c r="E376" s="75" t="s">
        <v>14084</v>
      </c>
      <c r="F376" s="75" t="s">
        <v>14056</v>
      </c>
      <c r="G376" s="74">
        <v>14164877.9712</v>
      </c>
    </row>
    <row r="377" spans="1:7" ht="22.5">
      <c r="A377" s="75">
        <v>324102</v>
      </c>
      <c r="B377" s="76" t="s">
        <v>6974</v>
      </c>
      <c r="C377" s="76" t="s">
        <v>9330</v>
      </c>
      <c r="D377" s="75" t="s">
        <v>14060</v>
      </c>
      <c r="E377" s="75" t="s">
        <v>14084</v>
      </c>
      <c r="F377" s="75" t="s">
        <v>14056</v>
      </c>
      <c r="G377" s="74">
        <v>16454877.443347199</v>
      </c>
    </row>
    <row r="378" spans="1:7" ht="22.5">
      <c r="A378" s="75">
        <v>324103</v>
      </c>
      <c r="B378" s="76" t="s">
        <v>14127</v>
      </c>
      <c r="C378" s="76" t="s">
        <v>9330</v>
      </c>
      <c r="D378" s="75" t="s">
        <v>14060</v>
      </c>
      <c r="E378" s="75" t="s">
        <v>14084</v>
      </c>
      <c r="F378" s="75" t="s">
        <v>14056</v>
      </c>
      <c r="G378" s="74">
        <v>11817648.48</v>
      </c>
    </row>
    <row r="379" spans="1:7" ht="22.5">
      <c r="A379" s="75">
        <v>324104</v>
      </c>
      <c r="B379" s="76" t="s">
        <v>14128</v>
      </c>
      <c r="C379" s="76" t="s">
        <v>9330</v>
      </c>
      <c r="D379" s="75" t="s">
        <v>14060</v>
      </c>
      <c r="E379" s="75" t="s">
        <v>14084</v>
      </c>
      <c r="F379" s="75" t="s">
        <v>14056</v>
      </c>
      <c r="G379" s="74">
        <v>11817648.48</v>
      </c>
    </row>
    <row r="380" spans="1:7" ht="22.5">
      <c r="A380" s="75">
        <v>324105</v>
      </c>
      <c r="B380" s="76" t="s">
        <v>14129</v>
      </c>
      <c r="C380" s="76" t="s">
        <v>9330</v>
      </c>
      <c r="D380" s="75" t="s">
        <v>14060</v>
      </c>
      <c r="E380" s="75" t="s">
        <v>14084</v>
      </c>
      <c r="F380" s="75" t="s">
        <v>14056</v>
      </c>
      <c r="G380" s="74">
        <v>16394745.987840001</v>
      </c>
    </row>
    <row r="381" spans="1:7" ht="22.5">
      <c r="A381" s="75">
        <v>324106</v>
      </c>
      <c r="B381" s="76" t="s">
        <v>14130</v>
      </c>
      <c r="C381" s="76" t="s">
        <v>9330</v>
      </c>
      <c r="D381" s="75" t="s">
        <v>14060</v>
      </c>
      <c r="E381" s="75" t="s">
        <v>14084</v>
      </c>
      <c r="F381" s="75" t="s">
        <v>14056</v>
      </c>
      <c r="G381" s="74">
        <v>16394745.987840001</v>
      </c>
    </row>
    <row r="382" spans="1:7" ht="22.5">
      <c r="A382" s="75">
        <v>324201</v>
      </c>
      <c r="B382" s="76" t="s">
        <v>6978</v>
      </c>
      <c r="C382" s="76" t="s">
        <v>9330</v>
      </c>
      <c r="D382" s="75" t="s">
        <v>14060</v>
      </c>
      <c r="E382" s="75" t="s">
        <v>14084</v>
      </c>
      <c r="F382" s="75" t="s">
        <v>14056</v>
      </c>
      <c r="G382" s="74">
        <v>16394745.987840001</v>
      </c>
    </row>
    <row r="383" spans="1:7" ht="22.5">
      <c r="A383" s="75">
        <v>324202</v>
      </c>
      <c r="B383" s="76" t="s">
        <v>6982</v>
      </c>
      <c r="C383" s="76" t="s">
        <v>9330</v>
      </c>
      <c r="D383" s="75" t="s">
        <v>14060</v>
      </c>
      <c r="E383" s="75" t="s">
        <v>14084</v>
      </c>
      <c r="F383" s="75" t="s">
        <v>14056</v>
      </c>
      <c r="G383" s="74">
        <v>23028004.793823745</v>
      </c>
    </row>
    <row r="384" spans="1:7" ht="22.5">
      <c r="A384" s="75">
        <v>324203</v>
      </c>
      <c r="B384" s="76" t="s">
        <v>14131</v>
      </c>
      <c r="C384" s="76" t="s">
        <v>9330</v>
      </c>
      <c r="D384" s="75" t="s">
        <v>14060</v>
      </c>
      <c r="E384" s="75" t="s">
        <v>14084</v>
      </c>
      <c r="F384" s="75" t="s">
        <v>14056</v>
      </c>
      <c r="G384" s="74">
        <v>16952212.991999999</v>
      </c>
    </row>
    <row r="385" spans="1:7" ht="22.5">
      <c r="A385" s="75">
        <v>324204</v>
      </c>
      <c r="B385" s="76" t="s">
        <v>14132</v>
      </c>
      <c r="C385" s="76" t="s">
        <v>9330</v>
      </c>
      <c r="D385" s="75" t="s">
        <v>14060</v>
      </c>
      <c r="E385" s="75" t="s">
        <v>14084</v>
      </c>
      <c r="F385" s="75" t="s">
        <v>14056</v>
      </c>
      <c r="G385" s="74">
        <v>24039255.155435517</v>
      </c>
    </row>
    <row r="386" spans="1:7" ht="22.5">
      <c r="A386" s="75">
        <v>324205</v>
      </c>
      <c r="B386" s="76" t="s">
        <v>14133</v>
      </c>
      <c r="C386" s="76" t="s">
        <v>9330</v>
      </c>
      <c r="D386" s="75" t="s">
        <v>14060</v>
      </c>
      <c r="E386" s="75" t="s">
        <v>14084</v>
      </c>
      <c r="F386" s="75" t="s">
        <v>14056</v>
      </c>
      <c r="G386" s="74">
        <v>3015540.8220368642</v>
      </c>
    </row>
    <row r="387" spans="1:7" ht="22.5">
      <c r="A387" s="75">
        <v>324206</v>
      </c>
      <c r="B387" s="76" t="s">
        <v>14134</v>
      </c>
      <c r="C387" s="76" t="s">
        <v>9330</v>
      </c>
      <c r="D387" s="75" t="s">
        <v>14060</v>
      </c>
      <c r="E387" s="75" t="s">
        <v>14084</v>
      </c>
      <c r="F387" s="75" t="s">
        <v>14056</v>
      </c>
      <c r="G387" s="74">
        <v>3015540.8220368642</v>
      </c>
    </row>
    <row r="388" spans="1:7" ht="22.5">
      <c r="A388" s="75">
        <v>325101</v>
      </c>
      <c r="B388" s="76" t="s">
        <v>1765</v>
      </c>
      <c r="C388" s="76" t="s">
        <v>9330</v>
      </c>
      <c r="D388" s="75" t="s">
        <v>14060</v>
      </c>
      <c r="E388" s="75" t="s">
        <v>14055</v>
      </c>
      <c r="F388" s="75" t="s">
        <v>14056</v>
      </c>
      <c r="G388" s="74">
        <v>17098914.835199997</v>
      </c>
    </row>
    <row r="389" spans="1:7" ht="22.5">
      <c r="A389" s="75">
        <v>325102</v>
      </c>
      <c r="B389" s="76" t="s">
        <v>1766</v>
      </c>
      <c r="C389" s="76" t="s">
        <v>9330</v>
      </c>
      <c r="D389" s="75" t="s">
        <v>14060</v>
      </c>
      <c r="E389" s="75" t="s">
        <v>14084</v>
      </c>
      <c r="F389" s="75" t="s">
        <v>14056</v>
      </c>
      <c r="G389" s="74">
        <v>17098914.835199997</v>
      </c>
    </row>
    <row r="390" spans="1:7" ht="22.5">
      <c r="A390" s="75">
        <v>325201</v>
      </c>
      <c r="B390" s="76" t="s">
        <v>1767</v>
      </c>
      <c r="C390" s="76" t="s">
        <v>9330</v>
      </c>
      <c r="D390" s="75" t="s">
        <v>14060</v>
      </c>
      <c r="E390" s="75" t="s">
        <v>14055</v>
      </c>
      <c r="F390" s="75" t="s">
        <v>14056</v>
      </c>
      <c r="G390" s="74">
        <v>17098914.835199997</v>
      </c>
    </row>
    <row r="391" spans="1:7" ht="22.5">
      <c r="A391" s="75">
        <v>325202</v>
      </c>
      <c r="B391" s="76" t="s">
        <v>1768</v>
      </c>
      <c r="C391" s="76" t="s">
        <v>9330</v>
      </c>
      <c r="D391" s="75" t="s">
        <v>14060</v>
      </c>
      <c r="E391" s="75" t="s">
        <v>14084</v>
      </c>
      <c r="F391" s="75" t="s">
        <v>14056</v>
      </c>
      <c r="G391" s="74">
        <v>24039255.155435517</v>
      </c>
    </row>
    <row r="392" spans="1:7" ht="22.5">
      <c r="A392" s="75">
        <v>325301</v>
      </c>
      <c r="B392" s="76" t="s">
        <v>1769</v>
      </c>
      <c r="C392" s="76" t="s">
        <v>9330</v>
      </c>
      <c r="D392" s="75" t="s">
        <v>14060</v>
      </c>
      <c r="E392" s="75" t="s">
        <v>14084</v>
      </c>
      <c r="F392" s="75" t="s">
        <v>14056</v>
      </c>
      <c r="G392" s="74">
        <v>19152740.640000001</v>
      </c>
    </row>
    <row r="393" spans="1:7" ht="22.5">
      <c r="A393" s="75">
        <v>325302</v>
      </c>
      <c r="B393" s="76" t="s">
        <v>1770</v>
      </c>
      <c r="C393" s="76" t="s">
        <v>9330</v>
      </c>
      <c r="D393" s="75" t="s">
        <v>14060</v>
      </c>
      <c r="E393" s="75" t="s">
        <v>14084</v>
      </c>
      <c r="F393" s="75" t="s">
        <v>14056</v>
      </c>
      <c r="G393" s="74">
        <v>19152740.640000001</v>
      </c>
    </row>
    <row r="394" spans="1:7" ht="22.5">
      <c r="A394" s="75">
        <v>325303</v>
      </c>
      <c r="B394" s="76" t="s">
        <v>11454</v>
      </c>
      <c r="C394" s="76" t="s">
        <v>9330</v>
      </c>
      <c r="D394" s="75" t="s">
        <v>14060</v>
      </c>
      <c r="E394" s="75" t="s">
        <v>14084</v>
      </c>
      <c r="F394" s="75" t="s">
        <v>14056</v>
      </c>
      <c r="G394" s="74">
        <v>19152740.640000001</v>
      </c>
    </row>
    <row r="395" spans="1:7" ht="22.5">
      <c r="A395" s="75">
        <v>326101</v>
      </c>
      <c r="B395" s="76" t="s">
        <v>14135</v>
      </c>
      <c r="C395" s="76" t="s">
        <v>9330</v>
      </c>
      <c r="D395" s="75" t="s">
        <v>14060</v>
      </c>
      <c r="E395" s="75" t="s">
        <v>14084</v>
      </c>
      <c r="F395" s="75" t="s">
        <v>14056</v>
      </c>
      <c r="G395" s="74">
        <v>20619759.071999997</v>
      </c>
    </row>
    <row r="396" spans="1:7" ht="22.5">
      <c r="A396" s="75">
        <v>332101</v>
      </c>
      <c r="B396" s="76" t="s">
        <v>7872</v>
      </c>
      <c r="C396" s="76" t="s">
        <v>10190</v>
      </c>
      <c r="D396" s="75" t="s">
        <v>14060</v>
      </c>
      <c r="E396" s="75" t="s">
        <v>14055</v>
      </c>
      <c r="F396" s="75" t="s">
        <v>14056</v>
      </c>
      <c r="G396" s="74">
        <v>800748</v>
      </c>
    </row>
    <row r="397" spans="1:7" ht="22.5">
      <c r="A397" s="75">
        <v>332201</v>
      </c>
      <c r="B397" s="76" t="s">
        <v>7876</v>
      </c>
      <c r="C397" s="76" t="s">
        <v>10190</v>
      </c>
      <c r="D397" s="75" t="s">
        <v>14060</v>
      </c>
      <c r="E397" s="75" t="s">
        <v>14055</v>
      </c>
      <c r="F397" s="75" t="s">
        <v>14056</v>
      </c>
      <c r="G397" s="74">
        <v>800748</v>
      </c>
    </row>
    <row r="398" spans="1:7" ht="22.5">
      <c r="A398" s="75">
        <v>332202</v>
      </c>
      <c r="B398" s="76" t="s">
        <v>7879</v>
      </c>
      <c r="C398" s="76" t="s">
        <v>10190</v>
      </c>
      <c r="D398" s="75" t="s">
        <v>14060</v>
      </c>
      <c r="E398" s="75" t="s">
        <v>14055</v>
      </c>
      <c r="F398" s="75" t="s">
        <v>14056</v>
      </c>
      <c r="G398" s="74">
        <v>702263.25</v>
      </c>
    </row>
    <row r="399" spans="1:7" ht="22.5">
      <c r="A399" s="75">
        <v>332203</v>
      </c>
      <c r="B399" s="76" t="s">
        <v>12907</v>
      </c>
      <c r="C399" s="76" t="s">
        <v>10190</v>
      </c>
      <c r="D399" s="75" t="s">
        <v>14060</v>
      </c>
      <c r="E399" s="75" t="s">
        <v>14055</v>
      </c>
      <c r="F399" s="75" t="s">
        <v>14056</v>
      </c>
      <c r="G399" s="74">
        <v>800748</v>
      </c>
    </row>
    <row r="400" spans="1:7" ht="22.5">
      <c r="A400" s="75">
        <v>332206</v>
      </c>
      <c r="B400" s="76" t="s">
        <v>7892</v>
      </c>
      <c r="C400" s="76" t="s">
        <v>10190</v>
      </c>
      <c r="D400" s="75" t="s">
        <v>14060</v>
      </c>
      <c r="E400" s="75" t="s">
        <v>14055</v>
      </c>
      <c r="F400" s="75" t="s">
        <v>14056</v>
      </c>
      <c r="G400" s="74">
        <v>800748</v>
      </c>
    </row>
    <row r="401" spans="1:7" ht="22.5">
      <c r="A401" s="75">
        <v>332401</v>
      </c>
      <c r="B401" s="76" t="s">
        <v>4032</v>
      </c>
      <c r="C401" s="76" t="s">
        <v>9330</v>
      </c>
      <c r="D401" s="75" t="s">
        <v>14060</v>
      </c>
      <c r="E401" s="75" t="s">
        <v>14084</v>
      </c>
      <c r="F401" s="75" t="s">
        <v>14056</v>
      </c>
      <c r="G401" s="74">
        <v>10350630.048</v>
      </c>
    </row>
    <row r="402" spans="1:7" ht="22.5">
      <c r="A402" s="75">
        <v>332501</v>
      </c>
      <c r="B402" s="76" t="s">
        <v>13026</v>
      </c>
      <c r="C402" s="76" t="s">
        <v>9330</v>
      </c>
      <c r="D402" s="75" t="s">
        <v>14060</v>
      </c>
      <c r="E402" s="75" t="s">
        <v>14084</v>
      </c>
      <c r="F402" s="75" t="s">
        <v>14056</v>
      </c>
      <c r="G402" s="74">
        <v>10350630.048</v>
      </c>
    </row>
    <row r="403" spans="1:7" ht="22.5">
      <c r="A403" s="75">
        <v>332601</v>
      </c>
      <c r="B403" s="76" t="s">
        <v>8186</v>
      </c>
      <c r="C403" s="76" t="s">
        <v>14087</v>
      </c>
      <c r="D403" s="75" t="s">
        <v>14060</v>
      </c>
      <c r="E403" s="75" t="s">
        <v>14084</v>
      </c>
      <c r="F403" s="75" t="s">
        <v>14056</v>
      </c>
      <c r="G403" s="74">
        <v>2004925.1904000002</v>
      </c>
    </row>
    <row r="404" spans="1:7" ht="22.5">
      <c r="A404" s="75">
        <v>332703</v>
      </c>
      <c r="B404" s="76" t="s">
        <v>12971</v>
      </c>
      <c r="C404" s="76" t="s">
        <v>9330</v>
      </c>
      <c r="D404" s="75" t="s">
        <v>14060</v>
      </c>
      <c r="E404" s="75" t="s">
        <v>14084</v>
      </c>
      <c r="F404" s="75" t="s">
        <v>14056</v>
      </c>
      <c r="G404" s="74">
        <v>1626423.0248006401</v>
      </c>
    </row>
    <row r="405" spans="1:7" ht="22.5">
      <c r="A405" s="75">
        <v>332704</v>
      </c>
      <c r="B405" s="76" t="s">
        <v>4059</v>
      </c>
      <c r="C405" s="76" t="s">
        <v>9330</v>
      </c>
      <c r="D405" s="75" t="s">
        <v>14060</v>
      </c>
      <c r="E405" s="75" t="s">
        <v>14084</v>
      </c>
      <c r="F405" s="75" t="s">
        <v>14056</v>
      </c>
      <c r="G405" s="74">
        <v>10350630.048</v>
      </c>
    </row>
    <row r="406" spans="1:7" ht="22.5">
      <c r="A406" s="75">
        <v>332801</v>
      </c>
      <c r="B406" s="76" t="s">
        <v>3912</v>
      </c>
      <c r="C406" s="76" t="s">
        <v>9330</v>
      </c>
      <c r="D406" s="75" t="s">
        <v>14060</v>
      </c>
      <c r="E406" s="75" t="s">
        <v>14084</v>
      </c>
      <c r="F406" s="75" t="s">
        <v>14056</v>
      </c>
      <c r="G406" s="74">
        <v>10350630.048</v>
      </c>
    </row>
    <row r="407" spans="1:7" ht="22.5">
      <c r="A407" s="75">
        <v>332901</v>
      </c>
      <c r="B407" s="76" t="s">
        <v>1707</v>
      </c>
      <c r="C407" s="76" t="s">
        <v>9330</v>
      </c>
      <c r="D407" s="75" t="s">
        <v>14060</v>
      </c>
      <c r="E407" s="75" t="s">
        <v>14084</v>
      </c>
      <c r="F407" s="75" t="s">
        <v>14056</v>
      </c>
      <c r="G407" s="74">
        <v>10350630.048</v>
      </c>
    </row>
    <row r="408" spans="1:7" ht="22.5">
      <c r="A408" s="75">
        <v>332902</v>
      </c>
      <c r="B408" s="76" t="s">
        <v>1708</v>
      </c>
      <c r="C408" s="76" t="s">
        <v>9330</v>
      </c>
      <c r="D408" s="75" t="s">
        <v>14060</v>
      </c>
      <c r="E408" s="75" t="s">
        <v>14084</v>
      </c>
      <c r="F408" s="75" t="s">
        <v>14056</v>
      </c>
      <c r="G408" s="74">
        <v>10350630.048</v>
      </c>
    </row>
    <row r="409" spans="1:7" ht="22.5">
      <c r="A409" s="75">
        <v>332903</v>
      </c>
      <c r="B409" s="76" t="s">
        <v>1709</v>
      </c>
      <c r="C409" s="76" t="s">
        <v>9330</v>
      </c>
      <c r="D409" s="75" t="s">
        <v>14060</v>
      </c>
      <c r="E409" s="75" t="s">
        <v>14084</v>
      </c>
      <c r="F409" s="75" t="s">
        <v>14056</v>
      </c>
      <c r="G409" s="74">
        <v>10350630.048</v>
      </c>
    </row>
    <row r="410" spans="1:7" ht="22.5">
      <c r="A410" s="75">
        <v>340201</v>
      </c>
      <c r="B410" s="76" t="s">
        <v>1710</v>
      </c>
      <c r="C410" s="76" t="s">
        <v>9330</v>
      </c>
      <c r="D410" s="75" t="s">
        <v>14060</v>
      </c>
      <c r="E410" s="75" t="s">
        <v>14084</v>
      </c>
      <c r="F410" s="75" t="s">
        <v>14056</v>
      </c>
      <c r="G410" s="74">
        <v>11817648.48</v>
      </c>
    </row>
    <row r="411" spans="1:7" ht="22.5">
      <c r="A411" s="75">
        <v>340202</v>
      </c>
      <c r="B411" s="76" t="s">
        <v>14136</v>
      </c>
      <c r="C411" s="76" t="s">
        <v>9330</v>
      </c>
      <c r="D411" s="75" t="s">
        <v>14060</v>
      </c>
      <c r="E411" s="75" t="s">
        <v>14084</v>
      </c>
      <c r="F411" s="75" t="s">
        <v>14056</v>
      </c>
      <c r="G411" s="74">
        <v>10350630.048</v>
      </c>
    </row>
    <row r="412" spans="1:7" ht="22.5">
      <c r="A412" s="75">
        <v>340301</v>
      </c>
      <c r="B412" s="76" t="s">
        <v>1711</v>
      </c>
      <c r="C412" s="76" t="s">
        <v>9330</v>
      </c>
      <c r="D412" s="75" t="s">
        <v>14060</v>
      </c>
      <c r="E412" s="75" t="s">
        <v>14084</v>
      </c>
      <c r="F412" s="75" t="s">
        <v>14056</v>
      </c>
      <c r="G412" s="74">
        <v>8883611.6160000004</v>
      </c>
    </row>
    <row r="413" spans="1:7" ht="22.5">
      <c r="A413" s="75">
        <v>340302</v>
      </c>
      <c r="B413" s="76" t="s">
        <v>11635</v>
      </c>
      <c r="C413" s="76" t="s">
        <v>9330</v>
      </c>
      <c r="D413" s="75" t="s">
        <v>14060</v>
      </c>
      <c r="E413" s="75" t="s">
        <v>14084</v>
      </c>
      <c r="F413" s="75" t="s">
        <v>14056</v>
      </c>
      <c r="G413" s="74">
        <v>8883611.6160000004</v>
      </c>
    </row>
    <row r="414" spans="1:7" ht="22.5">
      <c r="A414" s="75">
        <v>340401</v>
      </c>
      <c r="B414" s="76" t="s">
        <v>1712</v>
      </c>
      <c r="C414" s="76" t="s">
        <v>9330</v>
      </c>
      <c r="D414" s="75" t="s">
        <v>14060</v>
      </c>
      <c r="E414" s="75" t="s">
        <v>14084</v>
      </c>
      <c r="F414" s="75" t="s">
        <v>14056</v>
      </c>
      <c r="G414" s="77">
        <v>4482556.32</v>
      </c>
    </row>
    <row r="415" spans="1:7" ht="22.5">
      <c r="A415" s="75">
        <v>340501</v>
      </c>
      <c r="B415" s="76" t="s">
        <v>12996</v>
      </c>
      <c r="C415" s="76" t="s">
        <v>14087</v>
      </c>
      <c r="D415" s="75" t="s">
        <v>14060</v>
      </c>
      <c r="E415" s="75" t="s">
        <v>14084</v>
      </c>
      <c r="F415" s="75" t="s">
        <v>14056</v>
      </c>
      <c r="G415" s="77">
        <v>1623868.7827084796</v>
      </c>
    </row>
    <row r="416" spans="1:7" ht="22.5">
      <c r="A416" s="75">
        <v>340502</v>
      </c>
      <c r="B416" s="76" t="s">
        <v>14137</v>
      </c>
      <c r="C416" s="76" t="s">
        <v>9330</v>
      </c>
      <c r="D416" s="75" t="s">
        <v>14060</v>
      </c>
      <c r="E416" s="75" t="s">
        <v>14084</v>
      </c>
      <c r="F416" s="75" t="s">
        <v>14056</v>
      </c>
      <c r="G416" s="74">
        <v>4482556.32</v>
      </c>
    </row>
    <row r="417" spans="1:7" ht="22.5">
      <c r="A417" s="75">
        <v>340601</v>
      </c>
      <c r="B417" s="76" t="s">
        <v>1713</v>
      </c>
      <c r="C417" s="76" t="s">
        <v>9330</v>
      </c>
      <c r="D417" s="75" t="s">
        <v>14060</v>
      </c>
      <c r="E417" s="75" t="s">
        <v>14084</v>
      </c>
      <c r="F417" s="75" t="s">
        <v>14056</v>
      </c>
      <c r="G417" s="74">
        <v>13284666.912</v>
      </c>
    </row>
    <row r="418" spans="1:7" ht="22.5">
      <c r="A418" s="75">
        <v>340602</v>
      </c>
      <c r="B418" s="76" t="s">
        <v>14138</v>
      </c>
      <c r="C418" s="76" t="s">
        <v>9330</v>
      </c>
      <c r="D418" s="75" t="s">
        <v>14060</v>
      </c>
      <c r="E418" s="75" t="s">
        <v>14084</v>
      </c>
      <c r="F418" s="75" t="s">
        <v>14056</v>
      </c>
      <c r="G418" s="74">
        <v>8720609.568</v>
      </c>
    </row>
    <row r="419" spans="1:7" ht="22.5">
      <c r="A419" s="75">
        <v>340701</v>
      </c>
      <c r="B419" s="76" t="s">
        <v>1714</v>
      </c>
      <c r="C419" s="76" t="s">
        <v>9330</v>
      </c>
      <c r="D419" s="75" t="s">
        <v>14060</v>
      </c>
      <c r="E419" s="75" t="s">
        <v>14055</v>
      </c>
      <c r="F419" s="75" t="s">
        <v>14056</v>
      </c>
      <c r="G419" s="74">
        <v>8296804.2431999994</v>
      </c>
    </row>
    <row r="420" spans="1:7" ht="22.5">
      <c r="A420" s="75">
        <v>340702</v>
      </c>
      <c r="B420" s="76" t="s">
        <v>12075</v>
      </c>
      <c r="C420" s="76" t="s">
        <v>9330</v>
      </c>
      <c r="D420" s="75" t="s">
        <v>14060</v>
      </c>
      <c r="E420" s="75" t="s">
        <v>14084</v>
      </c>
      <c r="F420" s="75" t="s">
        <v>14056</v>
      </c>
      <c r="G420" s="77">
        <v>8883611.6160000004</v>
      </c>
    </row>
    <row r="421" spans="1:7" ht="22.5">
      <c r="A421" s="75">
        <v>340703</v>
      </c>
      <c r="B421" s="76" t="s">
        <v>12077</v>
      </c>
      <c r="C421" s="76" t="s">
        <v>9330</v>
      </c>
      <c r="D421" s="75" t="s">
        <v>14060</v>
      </c>
      <c r="E421" s="75" t="s">
        <v>14084</v>
      </c>
      <c r="F421" s="75" t="s">
        <v>14056</v>
      </c>
      <c r="G421" s="77">
        <v>8883611.6160000004</v>
      </c>
    </row>
    <row r="422" spans="1:7" ht="22.5">
      <c r="A422" s="75">
        <v>340801</v>
      </c>
      <c r="B422" s="76" t="s">
        <v>14139</v>
      </c>
      <c r="C422" s="76" t="s">
        <v>9330</v>
      </c>
      <c r="D422" s="75" t="s">
        <v>14060</v>
      </c>
      <c r="E422" s="75" t="s">
        <v>14084</v>
      </c>
      <c r="F422" s="75" t="s">
        <v>14056</v>
      </c>
      <c r="G422" s="77">
        <v>5949574.7520000003</v>
      </c>
    </row>
    <row r="423" spans="1:7" ht="22.5">
      <c r="A423" s="75">
        <v>340901</v>
      </c>
      <c r="B423" s="76" t="s">
        <v>1715</v>
      </c>
      <c r="C423" s="76" t="s">
        <v>9330</v>
      </c>
      <c r="D423" s="75" t="s">
        <v>14060</v>
      </c>
      <c r="E423" s="75" t="s">
        <v>14084</v>
      </c>
      <c r="F423" s="75" t="s">
        <v>14056</v>
      </c>
      <c r="G423" s="77">
        <v>7416593.1840000004</v>
      </c>
    </row>
    <row r="424" spans="1:7" ht="22.5">
      <c r="A424" s="75">
        <v>340902</v>
      </c>
      <c r="B424" s="76" t="s">
        <v>1771</v>
      </c>
      <c r="C424" s="76" t="s">
        <v>9330</v>
      </c>
      <c r="D424" s="75" t="s">
        <v>14060</v>
      </c>
      <c r="E424" s="75" t="s">
        <v>14055</v>
      </c>
      <c r="F424" s="75" t="s">
        <v>14056</v>
      </c>
      <c r="G424" s="77">
        <v>14751685.343999999</v>
      </c>
    </row>
    <row r="425" spans="1:7" ht="22.5">
      <c r="A425" s="75">
        <v>340903</v>
      </c>
      <c r="B425" s="76" t="s">
        <v>1716</v>
      </c>
      <c r="C425" s="76" t="s">
        <v>9330</v>
      </c>
      <c r="D425" s="75" t="s">
        <v>14060</v>
      </c>
      <c r="E425" s="75" t="s">
        <v>14084</v>
      </c>
      <c r="F425" s="75" t="s">
        <v>14056</v>
      </c>
      <c r="G425" s="74">
        <v>21511129.251406081</v>
      </c>
    </row>
    <row r="426" spans="1:7" ht="22.5">
      <c r="A426" s="75">
        <v>340904</v>
      </c>
      <c r="B426" s="76" t="s">
        <v>6986</v>
      </c>
      <c r="C426" s="76" t="s">
        <v>9330</v>
      </c>
      <c r="D426" s="75" t="s">
        <v>14060</v>
      </c>
      <c r="E426" s="75" t="s">
        <v>14084</v>
      </c>
      <c r="F426" s="75" t="s">
        <v>14056</v>
      </c>
      <c r="G426" s="77">
        <v>15338492.716800001</v>
      </c>
    </row>
    <row r="427" spans="1:7" ht="22.5">
      <c r="A427" s="75">
        <v>340905</v>
      </c>
      <c r="B427" s="76" t="s">
        <v>1717</v>
      </c>
      <c r="C427" s="76" t="s">
        <v>9330</v>
      </c>
      <c r="D427" s="75" t="s">
        <v>14060</v>
      </c>
      <c r="E427" s="75" t="s">
        <v>14084</v>
      </c>
      <c r="F427" s="75" t="s">
        <v>14056</v>
      </c>
      <c r="G427" s="74">
        <v>17098914.835199997</v>
      </c>
    </row>
    <row r="428" spans="1:7" ht="22.5">
      <c r="A428" s="75">
        <v>340906</v>
      </c>
      <c r="B428" s="76" t="s">
        <v>1718</v>
      </c>
      <c r="C428" s="76" t="s">
        <v>9330</v>
      </c>
      <c r="D428" s="75" t="s">
        <v>14060</v>
      </c>
      <c r="E428" s="75" t="s">
        <v>14084</v>
      </c>
      <c r="F428" s="75" t="s">
        <v>14056</v>
      </c>
      <c r="G428" s="74">
        <v>15338492.716800001</v>
      </c>
    </row>
    <row r="429" spans="1:7" ht="22.5">
      <c r="A429" s="75">
        <v>340907</v>
      </c>
      <c r="B429" s="76" t="s">
        <v>11124</v>
      </c>
      <c r="C429" s="76" t="s">
        <v>9330</v>
      </c>
      <c r="D429" s="75" t="s">
        <v>14060</v>
      </c>
      <c r="E429" s="75" t="s">
        <v>14084</v>
      </c>
      <c r="F429" s="75" t="s">
        <v>14056</v>
      </c>
      <c r="G429" s="77">
        <v>18983003.347376641</v>
      </c>
    </row>
    <row r="430" spans="1:7" ht="22.5">
      <c r="A430" s="75">
        <v>340908</v>
      </c>
      <c r="B430" s="76" t="s">
        <v>6990</v>
      </c>
      <c r="C430" s="76" t="s">
        <v>9330</v>
      </c>
      <c r="D430" s="75" t="s">
        <v>14060</v>
      </c>
      <c r="E430" s="75" t="s">
        <v>14084</v>
      </c>
      <c r="F430" s="75" t="s">
        <v>14056</v>
      </c>
      <c r="G430" s="77">
        <v>15338492.716800001</v>
      </c>
    </row>
    <row r="431" spans="1:7" ht="22.5">
      <c r="A431" s="75">
        <v>340909</v>
      </c>
      <c r="B431" s="76" t="s">
        <v>1719</v>
      </c>
      <c r="C431" s="76" t="s">
        <v>9330</v>
      </c>
      <c r="D431" s="75" t="s">
        <v>14060</v>
      </c>
      <c r="E431" s="75" t="s">
        <v>14055</v>
      </c>
      <c r="F431" s="75" t="s">
        <v>14056</v>
      </c>
      <c r="G431" s="77">
        <v>15526500</v>
      </c>
    </row>
    <row r="432" spans="1:7" ht="22.5">
      <c r="A432" s="75">
        <v>340910</v>
      </c>
      <c r="B432" s="76" t="s">
        <v>1720</v>
      </c>
      <c r="C432" s="76" t="s">
        <v>9330</v>
      </c>
      <c r="D432" s="75" t="s">
        <v>14060</v>
      </c>
      <c r="E432" s="75" t="s">
        <v>14084</v>
      </c>
      <c r="F432" s="75" t="s">
        <v>14056</v>
      </c>
      <c r="G432" s="77">
        <v>15338492.716800001</v>
      </c>
    </row>
    <row r="433" spans="1:7" ht="22.5">
      <c r="A433" s="75">
        <v>340911</v>
      </c>
      <c r="B433" s="76" t="s">
        <v>14140</v>
      </c>
      <c r="C433" s="76" t="s">
        <v>9330</v>
      </c>
      <c r="D433" s="75" t="s">
        <v>14060</v>
      </c>
      <c r="E433" s="75" t="s">
        <v>14084</v>
      </c>
      <c r="F433" s="75" t="s">
        <v>14056</v>
      </c>
      <c r="G433" s="74">
        <v>15338492.716800001</v>
      </c>
    </row>
    <row r="434" spans="1:7" ht="22.5">
      <c r="A434" s="75">
        <v>341001</v>
      </c>
      <c r="B434" s="76" t="s">
        <v>6995</v>
      </c>
      <c r="C434" s="76" t="s">
        <v>9330</v>
      </c>
      <c r="D434" s="75" t="s">
        <v>14060</v>
      </c>
      <c r="E434" s="75" t="s">
        <v>14084</v>
      </c>
      <c r="F434" s="75" t="s">
        <v>14056</v>
      </c>
      <c r="G434" s="77">
        <v>11398625.635288319</v>
      </c>
    </row>
    <row r="435" spans="1:7" ht="22.5">
      <c r="A435" s="75">
        <v>341101</v>
      </c>
      <c r="B435" s="76" t="s">
        <v>12111</v>
      </c>
      <c r="C435" s="76" t="s">
        <v>9330</v>
      </c>
      <c r="D435" s="75" t="s">
        <v>14060</v>
      </c>
      <c r="E435" s="75" t="s">
        <v>14084</v>
      </c>
      <c r="F435" s="75" t="s">
        <v>14056</v>
      </c>
      <c r="G435" s="74">
        <v>11398625.635288319</v>
      </c>
    </row>
    <row r="436" spans="1:7" ht="22.5">
      <c r="A436" s="75">
        <v>341104</v>
      </c>
      <c r="B436" s="76" t="s">
        <v>14141</v>
      </c>
      <c r="C436" s="76" t="s">
        <v>9330</v>
      </c>
      <c r="D436" s="75" t="s">
        <v>14060</v>
      </c>
      <c r="E436" s="75" t="s">
        <v>14084</v>
      </c>
      <c r="F436" s="75" t="s">
        <v>14056</v>
      </c>
      <c r="G436" s="74">
        <v>12441000</v>
      </c>
    </row>
    <row r="437" spans="1:7" ht="22.5">
      <c r="A437" s="75">
        <v>341105</v>
      </c>
      <c r="B437" s="76" t="s">
        <v>14142</v>
      </c>
      <c r="C437" s="76" t="s">
        <v>9330</v>
      </c>
      <c r="D437" s="75" t="s">
        <v>14060</v>
      </c>
      <c r="E437" s="75" t="s">
        <v>14084</v>
      </c>
      <c r="F437" s="75" t="s">
        <v>14056</v>
      </c>
      <c r="G437" s="77">
        <v>12441000</v>
      </c>
    </row>
    <row r="438" spans="1:7" ht="22.5">
      <c r="A438" s="75">
        <v>341106</v>
      </c>
      <c r="B438" s="76" t="s">
        <v>12109</v>
      </c>
      <c r="C438" s="76" t="s">
        <v>9330</v>
      </c>
      <c r="D438" s="75" t="s">
        <v>14060</v>
      </c>
      <c r="E438" s="75" t="s">
        <v>14084</v>
      </c>
      <c r="F438" s="75" t="s">
        <v>14056</v>
      </c>
      <c r="G438" s="77">
        <v>21234925.916159999</v>
      </c>
    </row>
    <row r="439" spans="1:7" ht="22.5">
      <c r="A439" s="75">
        <v>341107</v>
      </c>
      <c r="B439" s="76" t="s">
        <v>11636</v>
      </c>
      <c r="C439" s="76" t="s">
        <v>9330</v>
      </c>
      <c r="D439" s="75" t="s">
        <v>14060</v>
      </c>
      <c r="E439" s="75" t="s">
        <v>14084</v>
      </c>
      <c r="F439" s="75" t="s">
        <v>14056</v>
      </c>
      <c r="G439" s="77">
        <v>10350630.048</v>
      </c>
    </row>
    <row r="440" spans="1:7" ht="22.5">
      <c r="A440" s="75">
        <v>341201</v>
      </c>
      <c r="B440" s="76" t="s">
        <v>3914</v>
      </c>
      <c r="C440" s="76" t="s">
        <v>14087</v>
      </c>
      <c r="D440" s="75" t="s">
        <v>14060</v>
      </c>
      <c r="E440" s="75" t="s">
        <v>14084</v>
      </c>
      <c r="F440" s="75" t="s">
        <v>14056</v>
      </c>
      <c r="G440" s="77">
        <v>1662834.8379381024</v>
      </c>
    </row>
    <row r="441" spans="1:7" ht="22.5">
      <c r="A441" s="75">
        <v>341202</v>
      </c>
      <c r="B441" s="76" t="s">
        <v>3915</v>
      </c>
      <c r="C441" s="76" t="s">
        <v>9330</v>
      </c>
      <c r="D441" s="75" t="s">
        <v>14060</v>
      </c>
      <c r="E441" s="75" t="s">
        <v>14084</v>
      </c>
      <c r="F441" s="75" t="s">
        <v>14056</v>
      </c>
      <c r="G441" s="77">
        <v>8883611.6160000004</v>
      </c>
    </row>
    <row r="442" spans="1:7" ht="22.5">
      <c r="A442" s="75">
        <v>341203</v>
      </c>
      <c r="B442" s="76" t="s">
        <v>12986</v>
      </c>
      <c r="C442" s="76" t="s">
        <v>9330</v>
      </c>
      <c r="D442" s="75" t="s">
        <v>14060</v>
      </c>
      <c r="E442" s="75" t="s">
        <v>14084</v>
      </c>
      <c r="F442" s="75" t="s">
        <v>14056</v>
      </c>
      <c r="G442" s="77">
        <v>8883611.6160000004</v>
      </c>
    </row>
    <row r="443" spans="1:7" ht="22.5">
      <c r="A443" s="75">
        <v>341204</v>
      </c>
      <c r="B443" s="76" t="s">
        <v>12984</v>
      </c>
      <c r="C443" s="76" t="s">
        <v>9330</v>
      </c>
      <c r="D443" s="75" t="s">
        <v>14060</v>
      </c>
      <c r="E443" s="75" t="s">
        <v>14084</v>
      </c>
      <c r="F443" s="75" t="s">
        <v>14056</v>
      </c>
      <c r="G443" s="77">
        <v>8883611.6160000004</v>
      </c>
    </row>
    <row r="444" spans="1:7" ht="22.5">
      <c r="A444" s="75">
        <v>341205</v>
      </c>
      <c r="B444" s="76" t="s">
        <v>12988</v>
      </c>
      <c r="C444" s="76" t="s">
        <v>9330</v>
      </c>
      <c r="D444" s="75" t="s">
        <v>14060</v>
      </c>
      <c r="E444" s="75" t="s">
        <v>14084</v>
      </c>
      <c r="F444" s="75" t="s">
        <v>14056</v>
      </c>
      <c r="G444" s="74">
        <v>8883611.6160000004</v>
      </c>
    </row>
    <row r="445" spans="1:7" ht="22.5">
      <c r="A445" s="75">
        <v>341301</v>
      </c>
      <c r="B445" s="76" t="s">
        <v>6999</v>
      </c>
      <c r="C445" s="76" t="s">
        <v>9330</v>
      </c>
      <c r="D445" s="75" t="s">
        <v>14060</v>
      </c>
      <c r="E445" s="75" t="s">
        <v>14084</v>
      </c>
      <c r="F445" s="75" t="s">
        <v>14056</v>
      </c>
      <c r="G445" s="74">
        <v>15338492.716800001</v>
      </c>
    </row>
    <row r="446" spans="1:7" ht="22.5">
      <c r="A446" s="75">
        <v>341302</v>
      </c>
      <c r="B446" s="76" t="s">
        <v>7003</v>
      </c>
      <c r="C446" s="76" t="s">
        <v>9330</v>
      </c>
      <c r="D446" s="75" t="s">
        <v>14060</v>
      </c>
      <c r="E446" s="75" t="s">
        <v>14084</v>
      </c>
      <c r="F446" s="75" t="s">
        <v>14056</v>
      </c>
      <c r="G446" s="74">
        <v>15338492.716800001</v>
      </c>
    </row>
    <row r="447" spans="1:7" ht="22.5">
      <c r="A447" s="75">
        <v>341303</v>
      </c>
      <c r="B447" s="76" t="s">
        <v>7005</v>
      </c>
      <c r="C447" s="76" t="s">
        <v>9330</v>
      </c>
      <c r="D447" s="75" t="s">
        <v>14060</v>
      </c>
      <c r="E447" s="75" t="s">
        <v>14084</v>
      </c>
      <c r="F447" s="75" t="s">
        <v>14056</v>
      </c>
      <c r="G447" s="77">
        <v>17164115.654399998</v>
      </c>
    </row>
    <row r="448" spans="1:7" ht="22.5">
      <c r="A448" s="75">
        <v>341401</v>
      </c>
      <c r="B448" s="76" t="s">
        <v>7010</v>
      </c>
      <c r="C448" s="76" t="s">
        <v>9330</v>
      </c>
      <c r="D448" s="75" t="s">
        <v>14060</v>
      </c>
      <c r="E448" s="75" t="s">
        <v>14084</v>
      </c>
      <c r="F448" s="75" t="s">
        <v>14056</v>
      </c>
      <c r="G448" s="74">
        <v>15338492.716800001</v>
      </c>
    </row>
    <row r="449" spans="1:7" ht="22.5">
      <c r="A449" s="75">
        <v>341402</v>
      </c>
      <c r="B449" s="76" t="s">
        <v>7013</v>
      </c>
      <c r="C449" s="76" t="s">
        <v>9330</v>
      </c>
      <c r="D449" s="75" t="s">
        <v>14060</v>
      </c>
      <c r="E449" s="75" t="s">
        <v>14084</v>
      </c>
      <c r="F449" s="75" t="s">
        <v>14056</v>
      </c>
      <c r="G449" s="77">
        <v>15338492.716800001</v>
      </c>
    </row>
    <row r="450" spans="1:7" ht="22.5">
      <c r="A450" s="75">
        <v>341403</v>
      </c>
      <c r="B450" s="76" t="s">
        <v>7015</v>
      </c>
      <c r="C450" s="76" t="s">
        <v>9330</v>
      </c>
      <c r="D450" s="75" t="s">
        <v>14060</v>
      </c>
      <c r="E450" s="75" t="s">
        <v>14084</v>
      </c>
      <c r="F450" s="75" t="s">
        <v>14056</v>
      </c>
      <c r="G450" s="74">
        <v>21511129.251406081</v>
      </c>
    </row>
    <row r="451" spans="1:7" ht="22.5">
      <c r="A451" s="75">
        <v>341501</v>
      </c>
      <c r="B451" s="76" t="s">
        <v>1725</v>
      </c>
      <c r="C451" s="76" t="s">
        <v>9330</v>
      </c>
      <c r="D451" s="75" t="s">
        <v>14060</v>
      </c>
      <c r="E451" s="75" t="s">
        <v>14084</v>
      </c>
      <c r="F451" s="75" t="s">
        <v>14056</v>
      </c>
      <c r="G451" s="74">
        <v>11817648.48</v>
      </c>
    </row>
    <row r="452" spans="1:7" ht="22.5">
      <c r="A452" s="75">
        <v>341502</v>
      </c>
      <c r="B452" s="76" t="s">
        <v>4060</v>
      </c>
      <c r="C452" s="76" t="s">
        <v>9330</v>
      </c>
      <c r="D452" s="75" t="s">
        <v>14060</v>
      </c>
      <c r="E452" s="75" t="s">
        <v>14084</v>
      </c>
      <c r="F452" s="75" t="s">
        <v>14056</v>
      </c>
      <c r="G452" s="74">
        <v>11817648.48</v>
      </c>
    </row>
    <row r="453" spans="1:7" ht="22.5">
      <c r="A453" s="75">
        <v>342101</v>
      </c>
      <c r="B453" s="76" t="s">
        <v>10690</v>
      </c>
      <c r="C453" s="76" t="s">
        <v>9330</v>
      </c>
      <c r="D453" s="75" t="s">
        <v>14060</v>
      </c>
      <c r="E453" s="75" t="s">
        <v>14084</v>
      </c>
      <c r="F453" s="75" t="s">
        <v>14056</v>
      </c>
      <c r="G453" s="77">
        <v>10350630.048</v>
      </c>
    </row>
    <row r="454" spans="1:7" ht="22.5">
      <c r="A454" s="75">
        <v>345001</v>
      </c>
      <c r="B454" s="76" t="s">
        <v>1726</v>
      </c>
      <c r="C454" s="76" t="s">
        <v>14087</v>
      </c>
      <c r="D454" s="75" t="s">
        <v>14060</v>
      </c>
      <c r="E454" s="75" t="s">
        <v>14084</v>
      </c>
      <c r="F454" s="75" t="s">
        <v>14056</v>
      </c>
      <c r="G454" s="74">
        <v>1137519.7782884708</v>
      </c>
    </row>
    <row r="455" spans="1:7" ht="22.5">
      <c r="A455" s="75">
        <v>345002</v>
      </c>
      <c r="B455" s="76" t="s">
        <v>1727</v>
      </c>
      <c r="C455" s="76" t="s">
        <v>14087</v>
      </c>
      <c r="D455" s="75" t="s">
        <v>14060</v>
      </c>
      <c r="E455" s="75" t="s">
        <v>14084</v>
      </c>
      <c r="F455" s="75" t="s">
        <v>14056</v>
      </c>
      <c r="G455" s="77">
        <v>2171248.2000000002</v>
      </c>
    </row>
    <row r="456" spans="1:7" ht="22.5">
      <c r="A456" s="75">
        <v>345101</v>
      </c>
      <c r="B456" s="76" t="s">
        <v>1742</v>
      </c>
      <c r="C456" s="76" t="s">
        <v>9330</v>
      </c>
      <c r="D456" s="75" t="s">
        <v>14060</v>
      </c>
      <c r="E456" s="75" t="s">
        <v>14084</v>
      </c>
      <c r="F456" s="75" t="s">
        <v>14056</v>
      </c>
      <c r="G456" s="74">
        <v>12404455.8528</v>
      </c>
    </row>
    <row r="457" spans="1:7" ht="22.5">
      <c r="A457" s="75">
        <v>345102</v>
      </c>
      <c r="B457" s="76" t="s">
        <v>7018</v>
      </c>
      <c r="C457" s="76" t="s">
        <v>9330</v>
      </c>
      <c r="D457" s="75" t="s">
        <v>14060</v>
      </c>
      <c r="E457" s="75" t="s">
        <v>14084</v>
      </c>
      <c r="F457" s="75" t="s">
        <v>14056</v>
      </c>
      <c r="G457" s="77">
        <v>16454877.443347199</v>
      </c>
    </row>
    <row r="458" spans="1:7" ht="22.5">
      <c r="A458" s="75">
        <v>345201</v>
      </c>
      <c r="B458" s="76" t="s">
        <v>1743</v>
      </c>
      <c r="C458" s="76" t="s">
        <v>9330</v>
      </c>
      <c r="D458" s="75" t="s">
        <v>14060</v>
      </c>
      <c r="E458" s="75" t="s">
        <v>14084</v>
      </c>
      <c r="F458" s="75" t="s">
        <v>14056</v>
      </c>
      <c r="G458" s="77">
        <v>12404455.8528</v>
      </c>
    </row>
    <row r="459" spans="1:7" ht="22.5">
      <c r="A459" s="75">
        <v>345202</v>
      </c>
      <c r="B459" s="76" t="s">
        <v>1744</v>
      </c>
      <c r="C459" s="76" t="s">
        <v>9330</v>
      </c>
      <c r="D459" s="75" t="s">
        <v>14060</v>
      </c>
      <c r="E459" s="75" t="s">
        <v>14084</v>
      </c>
      <c r="F459" s="75" t="s">
        <v>14056</v>
      </c>
      <c r="G459" s="77">
        <v>16454877.443347199</v>
      </c>
    </row>
    <row r="460" spans="1:7" ht="22.5">
      <c r="A460" s="75">
        <v>345203</v>
      </c>
      <c r="B460" s="76" t="s">
        <v>1745</v>
      </c>
      <c r="C460" s="76" t="s">
        <v>9330</v>
      </c>
      <c r="D460" s="75" t="s">
        <v>14060</v>
      </c>
      <c r="E460" s="75" t="s">
        <v>14084</v>
      </c>
      <c r="F460" s="75" t="s">
        <v>14056</v>
      </c>
      <c r="G460" s="77">
        <v>12404455.8528</v>
      </c>
    </row>
    <row r="461" spans="1:7" ht="22.5">
      <c r="A461" s="75">
        <v>345204</v>
      </c>
      <c r="B461" s="76" t="s">
        <v>14143</v>
      </c>
      <c r="C461" s="76" t="s">
        <v>9330</v>
      </c>
      <c r="D461" s="75" t="s">
        <v>14060</v>
      </c>
      <c r="E461" s="75" t="s">
        <v>14084</v>
      </c>
      <c r="F461" s="75" t="s">
        <v>14056</v>
      </c>
      <c r="G461" s="77">
        <v>12404455.8528</v>
      </c>
    </row>
    <row r="462" spans="1:7" ht="22.5">
      <c r="A462" s="75">
        <v>345205</v>
      </c>
      <c r="B462" s="76" t="s">
        <v>11327</v>
      </c>
      <c r="C462" s="76" t="s">
        <v>9330</v>
      </c>
      <c r="D462" s="75" t="s">
        <v>14060</v>
      </c>
      <c r="E462" s="75" t="s">
        <v>14084</v>
      </c>
      <c r="F462" s="75" t="s">
        <v>14056</v>
      </c>
      <c r="G462" s="77">
        <v>15952847.435711998</v>
      </c>
    </row>
    <row r="463" spans="1:7" ht="22.5">
      <c r="A463" s="75">
        <v>345301</v>
      </c>
      <c r="B463" s="76" t="s">
        <v>1746</v>
      </c>
      <c r="C463" s="76" t="s">
        <v>9330</v>
      </c>
      <c r="D463" s="75" t="s">
        <v>14060</v>
      </c>
      <c r="E463" s="75" t="s">
        <v>14084</v>
      </c>
      <c r="F463" s="75" t="s">
        <v>14056</v>
      </c>
      <c r="G463" s="74">
        <v>3564000</v>
      </c>
    </row>
    <row r="464" spans="1:7" ht="22.5">
      <c r="A464" s="75">
        <v>345302</v>
      </c>
      <c r="B464" s="76" t="s">
        <v>7022</v>
      </c>
      <c r="C464" s="76" t="s">
        <v>9330</v>
      </c>
      <c r="D464" s="75" t="s">
        <v>14060</v>
      </c>
      <c r="E464" s="75" t="s">
        <v>14084</v>
      </c>
      <c r="F464" s="75" t="s">
        <v>14056</v>
      </c>
      <c r="G464" s="74">
        <v>16454877.443347199</v>
      </c>
    </row>
    <row r="465" spans="1:7" ht="22.5">
      <c r="A465" s="75">
        <v>345401</v>
      </c>
      <c r="B465" s="76" t="s">
        <v>3916</v>
      </c>
      <c r="C465" s="76" t="s">
        <v>14087</v>
      </c>
      <c r="D465" s="75" t="s">
        <v>14060</v>
      </c>
      <c r="E465" s="75" t="s">
        <v>14084</v>
      </c>
      <c r="F465" s="75" t="s">
        <v>14056</v>
      </c>
      <c r="G465" s="74">
        <v>1662834.8379381024</v>
      </c>
    </row>
    <row r="466" spans="1:7" ht="22.5">
      <c r="A466" s="75">
        <v>345402</v>
      </c>
      <c r="B466" s="76" t="s">
        <v>3917</v>
      </c>
      <c r="C466" s="76" t="s">
        <v>9330</v>
      </c>
      <c r="D466" s="75" t="s">
        <v>14060</v>
      </c>
      <c r="E466" s="75" t="s">
        <v>14084</v>
      </c>
      <c r="F466" s="75" t="s">
        <v>14056</v>
      </c>
      <c r="G466" s="74">
        <v>10350630.048</v>
      </c>
    </row>
    <row r="467" spans="1:7" ht="22.5">
      <c r="A467" s="75">
        <v>345403</v>
      </c>
      <c r="B467" s="76" t="s">
        <v>4061</v>
      </c>
      <c r="C467" s="76" t="s">
        <v>9330</v>
      </c>
      <c r="D467" s="75" t="s">
        <v>14060</v>
      </c>
      <c r="E467" s="75" t="s">
        <v>14084</v>
      </c>
      <c r="F467" s="75" t="s">
        <v>14056</v>
      </c>
      <c r="G467" s="74">
        <v>7090589.0880000005</v>
      </c>
    </row>
    <row r="468" spans="1:7" ht="22.5">
      <c r="A468" s="75">
        <v>345501</v>
      </c>
      <c r="B468" s="76" t="s">
        <v>11016</v>
      </c>
      <c r="C468" s="76" t="s">
        <v>9330</v>
      </c>
      <c r="D468" s="75" t="s">
        <v>14060</v>
      </c>
      <c r="E468" s="75" t="s">
        <v>14084</v>
      </c>
      <c r="F468" s="75" t="s">
        <v>14056</v>
      </c>
      <c r="G468" s="74">
        <v>13284666.912</v>
      </c>
    </row>
    <row r="469" spans="1:7" ht="22.5">
      <c r="A469" s="75">
        <v>345502</v>
      </c>
      <c r="B469" s="76" t="s">
        <v>11018</v>
      </c>
      <c r="C469" s="76" t="s">
        <v>9330</v>
      </c>
      <c r="D469" s="75" t="s">
        <v>14060</v>
      </c>
      <c r="E469" s="75" t="s">
        <v>14084</v>
      </c>
      <c r="F469" s="75" t="s">
        <v>14056</v>
      </c>
      <c r="G469" s="77">
        <v>16454877.443347199</v>
      </c>
    </row>
    <row r="470" spans="1:7" ht="22.5">
      <c r="A470" s="75">
        <v>345503</v>
      </c>
      <c r="B470" s="76" t="s">
        <v>14144</v>
      </c>
      <c r="C470" s="76" t="s">
        <v>9330</v>
      </c>
      <c r="D470" s="75" t="s">
        <v>14060</v>
      </c>
      <c r="E470" s="75" t="s">
        <v>14084</v>
      </c>
      <c r="F470" s="75" t="s">
        <v>14056</v>
      </c>
      <c r="G470" s="74">
        <v>10350630.048</v>
      </c>
    </row>
    <row r="471" spans="1:7" ht="22.5">
      <c r="A471" s="75">
        <v>345504</v>
      </c>
      <c r="B471" s="76" t="s">
        <v>14145</v>
      </c>
      <c r="C471" s="76" t="s">
        <v>9330</v>
      </c>
      <c r="D471" s="75" t="s">
        <v>14060</v>
      </c>
      <c r="E471" s="75" t="s">
        <v>14084</v>
      </c>
      <c r="F471" s="75" t="s">
        <v>14056</v>
      </c>
      <c r="G471" s="74">
        <v>10350630.048</v>
      </c>
    </row>
    <row r="472" spans="1:7" ht="22.5">
      <c r="A472" s="75">
        <v>345601</v>
      </c>
      <c r="B472" s="76" t="s">
        <v>14146</v>
      </c>
      <c r="C472" s="76" t="s">
        <v>9330</v>
      </c>
      <c r="D472" s="75" t="s">
        <v>14060</v>
      </c>
      <c r="E472" s="75" t="s">
        <v>14084</v>
      </c>
      <c r="F472" s="75" t="s">
        <v>14056</v>
      </c>
      <c r="G472" s="77">
        <v>10350630.048</v>
      </c>
    </row>
    <row r="473" spans="1:7" ht="22.5">
      <c r="A473" s="75">
        <v>348001</v>
      </c>
      <c r="B473" s="76" t="s">
        <v>3920</v>
      </c>
      <c r="C473" s="76" t="s">
        <v>9330</v>
      </c>
      <c r="D473" s="75" t="s">
        <v>14060</v>
      </c>
      <c r="E473" s="75" t="s">
        <v>14084</v>
      </c>
      <c r="F473" s="75" t="s">
        <v>14056</v>
      </c>
      <c r="G473" s="77">
        <v>10350630.048</v>
      </c>
    </row>
    <row r="474" spans="1:7" ht="22.5">
      <c r="A474" s="75">
        <v>348002</v>
      </c>
      <c r="B474" s="76" t="s">
        <v>13017</v>
      </c>
      <c r="C474" s="76" t="s">
        <v>9330</v>
      </c>
      <c r="D474" s="75" t="s">
        <v>14060</v>
      </c>
      <c r="E474" s="75" t="s">
        <v>14084</v>
      </c>
      <c r="F474" s="75" t="s">
        <v>14056</v>
      </c>
      <c r="G474" s="77">
        <v>10350630.048</v>
      </c>
    </row>
    <row r="475" spans="1:7" ht="22.5">
      <c r="A475" s="75">
        <v>348101</v>
      </c>
      <c r="B475" s="76" t="s">
        <v>14147</v>
      </c>
      <c r="C475" s="76" t="s">
        <v>9330</v>
      </c>
      <c r="D475" s="75" t="s">
        <v>14060</v>
      </c>
      <c r="E475" s="75" t="s">
        <v>14084</v>
      </c>
      <c r="F475" s="75" t="s">
        <v>14056</v>
      </c>
      <c r="G475" s="77">
        <v>11817648.48</v>
      </c>
    </row>
    <row r="476" spans="1:7" ht="22.5">
      <c r="A476" s="75">
        <v>348102</v>
      </c>
      <c r="B476" s="76" t="s">
        <v>1728</v>
      </c>
      <c r="C476" s="76" t="s">
        <v>9330</v>
      </c>
      <c r="D476" s="75" t="s">
        <v>14060</v>
      </c>
      <c r="E476" s="75" t="s">
        <v>14084</v>
      </c>
      <c r="F476" s="75" t="s">
        <v>14056</v>
      </c>
      <c r="G476" s="77">
        <v>11817648.48</v>
      </c>
    </row>
    <row r="477" spans="1:7" ht="22.5">
      <c r="A477" s="75">
        <v>348202</v>
      </c>
      <c r="B477" s="76" t="s">
        <v>1826</v>
      </c>
      <c r="C477" s="76" t="s">
        <v>9302</v>
      </c>
      <c r="D477" s="75" t="s">
        <v>14060</v>
      </c>
      <c r="E477" s="75" t="s">
        <v>14084</v>
      </c>
      <c r="F477" s="75" t="s">
        <v>14056</v>
      </c>
      <c r="G477" s="77">
        <v>1394308.5</v>
      </c>
    </row>
    <row r="478" spans="1:7" ht="22.5">
      <c r="A478" s="75">
        <v>348203</v>
      </c>
      <c r="B478" s="76" t="s">
        <v>1827</v>
      </c>
      <c r="C478" s="76" t="s">
        <v>9302</v>
      </c>
      <c r="D478" s="75" t="s">
        <v>14060</v>
      </c>
      <c r="E478" s="75" t="s">
        <v>14084</v>
      </c>
      <c r="F478" s="75" t="s">
        <v>14056</v>
      </c>
      <c r="G478" s="77">
        <v>1859345.1821714744</v>
      </c>
    </row>
    <row r="479" spans="1:7" ht="22.5">
      <c r="A479" s="75">
        <v>348204</v>
      </c>
      <c r="B479" s="76" t="s">
        <v>1828</v>
      </c>
      <c r="C479" s="76" t="s">
        <v>9330</v>
      </c>
      <c r="D479" s="75" t="s">
        <v>14060</v>
      </c>
      <c r="E479" s="75" t="s">
        <v>14084</v>
      </c>
      <c r="F479" s="75" t="s">
        <v>14056</v>
      </c>
      <c r="G479" s="74">
        <v>14751685.343999999</v>
      </c>
    </row>
    <row r="480" spans="1:7" ht="22.5">
      <c r="A480" s="75">
        <v>348205</v>
      </c>
      <c r="B480" s="76" t="s">
        <v>1829</v>
      </c>
      <c r="C480" s="76" t="s">
        <v>9330</v>
      </c>
      <c r="D480" s="75" t="s">
        <v>14060</v>
      </c>
      <c r="E480" s="75" t="s">
        <v>14084</v>
      </c>
      <c r="F480" s="75" t="s">
        <v>14056</v>
      </c>
      <c r="G480" s="74">
        <v>14751685.343999999</v>
      </c>
    </row>
    <row r="481" spans="1:7" ht="22.5">
      <c r="A481" s="75">
        <v>348301</v>
      </c>
      <c r="B481" s="76" t="s">
        <v>2051</v>
      </c>
      <c r="C481" s="76" t="s">
        <v>14085</v>
      </c>
      <c r="D481" s="75" t="s">
        <v>14060</v>
      </c>
      <c r="E481" s="75" t="s">
        <v>14084</v>
      </c>
      <c r="F481" s="75" t="s">
        <v>14056</v>
      </c>
      <c r="G481" s="74">
        <v>3015540.8220368642</v>
      </c>
    </row>
    <row r="482" spans="1:7" ht="22.5">
      <c r="A482" s="75">
        <v>348302</v>
      </c>
      <c r="B482" s="76" t="s">
        <v>2052</v>
      </c>
      <c r="C482" s="76" t="s">
        <v>9330</v>
      </c>
      <c r="D482" s="75" t="s">
        <v>14060</v>
      </c>
      <c r="E482" s="75" t="s">
        <v>14084</v>
      </c>
      <c r="F482" s="75" t="s">
        <v>14056</v>
      </c>
      <c r="G482" s="74">
        <v>3015540.8220368642</v>
      </c>
    </row>
    <row r="483" spans="1:7" ht="22.5">
      <c r="A483" s="75">
        <v>348303</v>
      </c>
      <c r="B483" s="76" t="s">
        <v>2053</v>
      </c>
      <c r="C483" s="76" t="s">
        <v>14085</v>
      </c>
      <c r="D483" s="75" t="s">
        <v>14060</v>
      </c>
      <c r="E483" s="75" t="s">
        <v>14084</v>
      </c>
      <c r="F483" s="75" t="s">
        <v>14056</v>
      </c>
      <c r="G483" s="77">
        <v>3015540.8220368642</v>
      </c>
    </row>
    <row r="484" spans="1:7" ht="22.5">
      <c r="A484" s="75">
        <v>348601</v>
      </c>
      <c r="B484" s="76" t="s">
        <v>1830</v>
      </c>
      <c r="C484" s="76" t="s">
        <v>9330</v>
      </c>
      <c r="D484" s="75" t="s">
        <v>14060</v>
      </c>
      <c r="E484" s="75" t="s">
        <v>14084</v>
      </c>
      <c r="F484" s="75" t="s">
        <v>14056</v>
      </c>
      <c r="G484" s="77">
        <v>13578070.598399999</v>
      </c>
    </row>
    <row r="485" spans="1:7" ht="22.5">
      <c r="A485" s="75">
        <v>348602</v>
      </c>
      <c r="B485" s="76" t="s">
        <v>1831</v>
      </c>
      <c r="C485" s="76" t="s">
        <v>9330</v>
      </c>
      <c r="D485" s="75" t="s">
        <v>14060</v>
      </c>
      <c r="E485" s="75" t="s">
        <v>14084</v>
      </c>
      <c r="F485" s="75" t="s">
        <v>14056</v>
      </c>
      <c r="G485" s="77">
        <v>13578070.598399999</v>
      </c>
    </row>
    <row r="486" spans="1:7" ht="22.5">
      <c r="A486" s="75">
        <v>349402</v>
      </c>
      <c r="B486" s="76" t="s">
        <v>1730</v>
      </c>
      <c r="C486" s="76" t="s">
        <v>9330</v>
      </c>
      <c r="D486" s="75" t="s">
        <v>14060</v>
      </c>
      <c r="E486" s="75" t="s">
        <v>14084</v>
      </c>
      <c r="F486" s="75" t="s">
        <v>14056</v>
      </c>
      <c r="G486" s="74">
        <v>13578070.598399999</v>
      </c>
    </row>
    <row r="487" spans="1:7" ht="22.5">
      <c r="A487" s="75">
        <v>370101</v>
      </c>
      <c r="B487" s="76" t="s">
        <v>259</v>
      </c>
      <c r="C487" s="76" t="s">
        <v>14087</v>
      </c>
      <c r="D487" s="75" t="s">
        <v>14060</v>
      </c>
      <c r="E487" s="75" t="s">
        <v>14084</v>
      </c>
      <c r="F487" s="75" t="s">
        <v>14056</v>
      </c>
      <c r="G487" s="74">
        <v>3123120</v>
      </c>
    </row>
    <row r="488" spans="1:7" ht="45">
      <c r="A488" s="75">
        <v>380305</v>
      </c>
      <c r="B488" s="76" t="s">
        <v>14148</v>
      </c>
      <c r="C488" s="76" t="s">
        <v>14149</v>
      </c>
      <c r="D488" s="75" t="s">
        <v>14060</v>
      </c>
      <c r="E488" s="75" t="s">
        <v>14055</v>
      </c>
      <c r="F488" s="75" t="s">
        <v>14150</v>
      </c>
      <c r="G488" s="74">
        <v>10348800</v>
      </c>
    </row>
    <row r="489" spans="1:7" ht="45">
      <c r="A489" s="75">
        <v>380802</v>
      </c>
      <c r="B489" s="76" t="s">
        <v>1540</v>
      </c>
      <c r="C489" s="76" t="s">
        <v>14149</v>
      </c>
      <c r="D489" s="75" t="s">
        <v>14060</v>
      </c>
      <c r="E489" s="75" t="s">
        <v>14055</v>
      </c>
      <c r="F489" s="75" t="s">
        <v>14150</v>
      </c>
      <c r="G489" s="74">
        <v>18596081.433600001</v>
      </c>
    </row>
    <row r="490" spans="1:7" ht="45">
      <c r="A490" s="75">
        <v>380901</v>
      </c>
      <c r="B490" s="76" t="s">
        <v>14151</v>
      </c>
      <c r="C490" s="76" t="s">
        <v>14149</v>
      </c>
      <c r="D490" s="75" t="s">
        <v>14060</v>
      </c>
      <c r="E490" s="75" t="s">
        <v>14055</v>
      </c>
      <c r="F490" s="75" t="s">
        <v>14150</v>
      </c>
      <c r="G490" s="74">
        <v>18596081.433600001</v>
      </c>
    </row>
    <row r="491" spans="1:7" ht="45">
      <c r="A491" s="75">
        <v>380902</v>
      </c>
      <c r="B491" s="76" t="s">
        <v>1541</v>
      </c>
      <c r="C491" s="76" t="s">
        <v>14149</v>
      </c>
      <c r="D491" s="75" t="s">
        <v>14060</v>
      </c>
      <c r="E491" s="75" t="s">
        <v>14055</v>
      </c>
      <c r="F491" s="75" t="s">
        <v>14150</v>
      </c>
      <c r="G491" s="74">
        <v>18596081.433600001</v>
      </c>
    </row>
    <row r="492" spans="1:7" ht="45">
      <c r="A492" s="75">
        <v>380904</v>
      </c>
      <c r="B492" s="76" t="s">
        <v>7728</v>
      </c>
      <c r="C492" s="76" t="s">
        <v>14149</v>
      </c>
      <c r="D492" s="75" t="s">
        <v>14060</v>
      </c>
      <c r="E492" s="75" t="s">
        <v>14055</v>
      </c>
      <c r="F492" s="75" t="s">
        <v>14150</v>
      </c>
      <c r="G492" s="74">
        <v>7172090.1119999997</v>
      </c>
    </row>
    <row r="493" spans="1:7" ht="22.5">
      <c r="A493" s="75">
        <v>381501</v>
      </c>
      <c r="B493" s="76" t="s">
        <v>6840</v>
      </c>
      <c r="C493" s="76" t="s">
        <v>9330</v>
      </c>
      <c r="D493" s="75" t="s">
        <v>14060</v>
      </c>
      <c r="E493" s="75" t="s">
        <v>14084</v>
      </c>
      <c r="F493" s="75" t="s">
        <v>14056</v>
      </c>
      <c r="G493" s="74">
        <v>16055550.719999999</v>
      </c>
    </row>
    <row r="494" spans="1:7" ht="22.5">
      <c r="A494" s="75">
        <v>382101</v>
      </c>
      <c r="B494" s="76" t="s">
        <v>3984</v>
      </c>
      <c r="C494" s="76" t="s">
        <v>14085</v>
      </c>
      <c r="D494" s="75" t="s">
        <v>14060</v>
      </c>
      <c r="E494" s="75" t="s">
        <v>14084</v>
      </c>
      <c r="F494" s="75" t="s">
        <v>14056</v>
      </c>
      <c r="G494" s="74">
        <v>249479.00999999998</v>
      </c>
    </row>
    <row r="495" spans="1:7" ht="22.5">
      <c r="A495" s="75">
        <v>382102</v>
      </c>
      <c r="B495" s="76" t="s">
        <v>3985</v>
      </c>
      <c r="C495" s="76" t="s">
        <v>14085</v>
      </c>
      <c r="D495" s="75" t="s">
        <v>14060</v>
      </c>
      <c r="E495" s="75" t="s">
        <v>14084</v>
      </c>
      <c r="F495" s="75" t="s">
        <v>14056</v>
      </c>
      <c r="G495" s="74">
        <v>612094.23</v>
      </c>
    </row>
    <row r="496" spans="1:7" ht="45">
      <c r="A496" s="75">
        <v>384902</v>
      </c>
      <c r="B496" s="76" t="s">
        <v>1558</v>
      </c>
      <c r="C496" s="76" t="s">
        <v>14149</v>
      </c>
      <c r="D496" s="75" t="s">
        <v>14060</v>
      </c>
      <c r="E496" s="75" t="s">
        <v>14055</v>
      </c>
      <c r="F496" s="75" t="s">
        <v>14150</v>
      </c>
      <c r="G496" s="74">
        <v>1655949.75</v>
      </c>
    </row>
    <row r="497" spans="1:7" ht="22.5">
      <c r="A497" s="75">
        <v>385107</v>
      </c>
      <c r="B497" s="76" t="s">
        <v>10460</v>
      </c>
      <c r="C497" s="76" t="s">
        <v>9328</v>
      </c>
      <c r="D497" s="75" t="s">
        <v>14060</v>
      </c>
      <c r="E497" s="75" t="s">
        <v>14055</v>
      </c>
      <c r="F497" s="75" t="s">
        <v>14056</v>
      </c>
      <c r="G497" s="74">
        <v>5343000</v>
      </c>
    </row>
    <row r="498" spans="1:7" ht="45">
      <c r="A498" s="75">
        <v>385201</v>
      </c>
      <c r="B498" s="76" t="s">
        <v>9894</v>
      </c>
      <c r="C498" s="76" t="s">
        <v>14149</v>
      </c>
      <c r="D498" s="75" t="s">
        <v>14060</v>
      </c>
      <c r="E498" s="75" t="s">
        <v>14055</v>
      </c>
      <c r="F498" s="75" t="s">
        <v>14150</v>
      </c>
      <c r="G498" s="74">
        <v>1085672.25</v>
      </c>
    </row>
    <row r="499" spans="1:7" ht="45">
      <c r="A499" s="75">
        <v>385202</v>
      </c>
      <c r="B499" s="76" t="s">
        <v>9893</v>
      </c>
      <c r="C499" s="76" t="s">
        <v>14149</v>
      </c>
      <c r="D499" s="75" t="s">
        <v>14060</v>
      </c>
      <c r="E499" s="75" t="s">
        <v>14055</v>
      </c>
      <c r="F499" s="75" t="s">
        <v>14150</v>
      </c>
      <c r="G499" s="74">
        <v>1085672.25</v>
      </c>
    </row>
    <row r="500" spans="1:7" ht="45">
      <c r="A500" s="75">
        <v>385203</v>
      </c>
      <c r="B500" s="76" t="s">
        <v>9887</v>
      </c>
      <c r="C500" s="76" t="s">
        <v>14149</v>
      </c>
      <c r="D500" s="75" t="s">
        <v>14060</v>
      </c>
      <c r="E500" s="75" t="s">
        <v>14055</v>
      </c>
      <c r="F500" s="75" t="s">
        <v>14150</v>
      </c>
      <c r="G500" s="74">
        <v>1085672.25</v>
      </c>
    </row>
    <row r="501" spans="1:7" ht="45">
      <c r="A501" s="75">
        <v>385204</v>
      </c>
      <c r="B501" s="76" t="s">
        <v>9886</v>
      </c>
      <c r="C501" s="76" t="s">
        <v>14149</v>
      </c>
      <c r="D501" s="75" t="s">
        <v>14060</v>
      </c>
      <c r="E501" s="75" t="s">
        <v>14055</v>
      </c>
      <c r="F501" s="75" t="s">
        <v>14150</v>
      </c>
      <c r="G501" s="74">
        <v>1085672.25</v>
      </c>
    </row>
    <row r="502" spans="1:7" ht="45">
      <c r="A502" s="75">
        <v>385303</v>
      </c>
      <c r="B502" s="76" t="s">
        <v>9889</v>
      </c>
      <c r="C502" s="76" t="s">
        <v>14149</v>
      </c>
      <c r="D502" s="75" t="s">
        <v>14060</v>
      </c>
      <c r="E502" s="75" t="s">
        <v>14055</v>
      </c>
      <c r="F502" s="75" t="s">
        <v>14150</v>
      </c>
      <c r="G502" s="74">
        <v>800748</v>
      </c>
    </row>
    <row r="503" spans="1:7" ht="45">
      <c r="A503" s="75">
        <v>385304</v>
      </c>
      <c r="B503" s="76" t="s">
        <v>14152</v>
      </c>
      <c r="C503" s="76" t="s">
        <v>14149</v>
      </c>
      <c r="D503" s="75" t="s">
        <v>14060</v>
      </c>
      <c r="E503" s="75" t="s">
        <v>14055</v>
      </c>
      <c r="F503" s="75" t="s">
        <v>14150</v>
      </c>
      <c r="G503" s="77">
        <v>800748</v>
      </c>
    </row>
    <row r="504" spans="1:7" ht="45">
      <c r="A504" s="75">
        <v>385501</v>
      </c>
      <c r="B504" s="76" t="s">
        <v>12827</v>
      </c>
      <c r="C504" s="76" t="s">
        <v>14149</v>
      </c>
      <c r="D504" s="75" t="s">
        <v>14060</v>
      </c>
      <c r="E504" s="75" t="s">
        <v>14055</v>
      </c>
      <c r="F504" s="75" t="s">
        <v>14150</v>
      </c>
      <c r="G504" s="77">
        <v>1185483</v>
      </c>
    </row>
    <row r="505" spans="1:7" ht="45">
      <c r="A505" s="75">
        <v>385801</v>
      </c>
      <c r="B505" s="76" t="s">
        <v>9891</v>
      </c>
      <c r="C505" s="76" t="s">
        <v>14149</v>
      </c>
      <c r="D505" s="75" t="s">
        <v>14060</v>
      </c>
      <c r="E505" s="75" t="s">
        <v>14055</v>
      </c>
      <c r="F505" s="75" t="s">
        <v>14150</v>
      </c>
      <c r="G505" s="74">
        <v>800748</v>
      </c>
    </row>
    <row r="506" spans="1:7" ht="45">
      <c r="A506" s="75">
        <v>385802</v>
      </c>
      <c r="B506" s="76" t="s">
        <v>9892</v>
      </c>
      <c r="C506" s="76" t="s">
        <v>14149</v>
      </c>
      <c r="D506" s="75" t="s">
        <v>14060</v>
      </c>
      <c r="E506" s="75" t="s">
        <v>14055</v>
      </c>
      <c r="F506" s="75" t="s">
        <v>14150</v>
      </c>
      <c r="G506" s="74">
        <v>800748</v>
      </c>
    </row>
    <row r="507" spans="1:7" ht="45">
      <c r="A507" s="75">
        <v>385803</v>
      </c>
      <c r="B507" s="76" t="s">
        <v>14153</v>
      </c>
      <c r="C507" s="76" t="s">
        <v>14149</v>
      </c>
      <c r="D507" s="75" t="s">
        <v>14060</v>
      </c>
      <c r="E507" s="75" t="s">
        <v>14055</v>
      </c>
      <c r="F507" s="75" t="s">
        <v>14150</v>
      </c>
      <c r="G507" s="77">
        <v>800748</v>
      </c>
    </row>
    <row r="508" spans="1:7" ht="45">
      <c r="A508" s="75">
        <v>385901</v>
      </c>
      <c r="B508" s="76" t="s">
        <v>14154</v>
      </c>
      <c r="C508" s="76" t="s">
        <v>14149</v>
      </c>
      <c r="D508" s="75" t="s">
        <v>14060</v>
      </c>
      <c r="E508" s="75" t="s">
        <v>14055</v>
      </c>
      <c r="F508" s="75" t="s">
        <v>14150</v>
      </c>
      <c r="G508" s="77">
        <v>800748</v>
      </c>
    </row>
    <row r="509" spans="1:7" ht="45">
      <c r="A509" s="75">
        <v>385902</v>
      </c>
      <c r="B509" s="76" t="s">
        <v>9885</v>
      </c>
      <c r="C509" s="76" t="s">
        <v>14149</v>
      </c>
      <c r="D509" s="75" t="s">
        <v>14060</v>
      </c>
      <c r="E509" s="75" t="s">
        <v>14055</v>
      </c>
      <c r="F509" s="75" t="s">
        <v>14150</v>
      </c>
      <c r="G509" s="74">
        <v>800748</v>
      </c>
    </row>
    <row r="510" spans="1:7" ht="45">
      <c r="A510" s="75">
        <v>385906</v>
      </c>
      <c r="B510" s="76" t="s">
        <v>14155</v>
      </c>
      <c r="C510" s="76" t="s">
        <v>14149</v>
      </c>
      <c r="D510" s="75" t="s">
        <v>14060</v>
      </c>
      <c r="E510" s="75" t="s">
        <v>14055</v>
      </c>
      <c r="F510" s="75" t="s">
        <v>14150</v>
      </c>
      <c r="G510" s="77">
        <v>1445565.7835520001</v>
      </c>
    </row>
    <row r="511" spans="1:7" ht="45">
      <c r="A511" s="75">
        <v>388701</v>
      </c>
      <c r="B511" s="76" t="s">
        <v>1666</v>
      </c>
      <c r="C511" s="76" t="s">
        <v>14149</v>
      </c>
      <c r="D511" s="75" t="s">
        <v>14060</v>
      </c>
      <c r="E511" s="75" t="s">
        <v>14055</v>
      </c>
      <c r="F511" s="75" t="s">
        <v>14150</v>
      </c>
      <c r="G511" s="74">
        <v>4606714.8357120007</v>
      </c>
    </row>
    <row r="512" spans="1:7" ht="45">
      <c r="A512" s="75">
        <v>388901</v>
      </c>
      <c r="B512" s="76" t="s">
        <v>11612</v>
      </c>
      <c r="C512" s="76" t="s">
        <v>14149</v>
      </c>
      <c r="D512" s="75" t="s">
        <v>14060</v>
      </c>
      <c r="E512" s="75" t="s">
        <v>14055</v>
      </c>
      <c r="F512" s="75" t="s">
        <v>14150</v>
      </c>
      <c r="G512" s="74">
        <v>1085672.25</v>
      </c>
    </row>
    <row r="513" spans="1:7" ht="45">
      <c r="A513" s="75">
        <v>388902</v>
      </c>
      <c r="B513" s="76" t="s">
        <v>11613</v>
      </c>
      <c r="C513" s="76" t="s">
        <v>14149</v>
      </c>
      <c r="D513" s="75" t="s">
        <v>14060</v>
      </c>
      <c r="E513" s="75" t="s">
        <v>14055</v>
      </c>
      <c r="F513" s="75" t="s">
        <v>14150</v>
      </c>
      <c r="G513" s="74">
        <v>1000057.5</v>
      </c>
    </row>
    <row r="514" spans="1:7" ht="22.5">
      <c r="A514" s="75">
        <v>388903</v>
      </c>
      <c r="B514" s="76" t="s">
        <v>9977</v>
      </c>
      <c r="C514" s="76" t="s">
        <v>14149</v>
      </c>
      <c r="D514" s="75" t="s">
        <v>14060</v>
      </c>
      <c r="E514" s="75" t="s">
        <v>14055</v>
      </c>
      <c r="F514" s="75" t="s">
        <v>14056</v>
      </c>
      <c r="G514" s="74">
        <v>1181565.7835520001</v>
      </c>
    </row>
    <row r="515" spans="1:7" ht="22.5">
      <c r="A515" s="75">
        <v>388904</v>
      </c>
      <c r="B515" s="76" t="s">
        <v>9976</v>
      </c>
      <c r="C515" s="76" t="s">
        <v>14149</v>
      </c>
      <c r="D515" s="75" t="s">
        <v>14060</v>
      </c>
      <c r="E515" s="75" t="s">
        <v>14055</v>
      </c>
      <c r="F515" s="75" t="s">
        <v>14056</v>
      </c>
      <c r="G515" s="74">
        <v>1181565.7835520001</v>
      </c>
    </row>
    <row r="516" spans="1:7" ht="45">
      <c r="A516" s="75">
        <v>388905</v>
      </c>
      <c r="B516" s="76" t="s">
        <v>14156</v>
      </c>
      <c r="C516" s="76" t="s">
        <v>14149</v>
      </c>
      <c r="D516" s="75" t="s">
        <v>14060</v>
      </c>
      <c r="E516" s="75" t="s">
        <v>14055</v>
      </c>
      <c r="F516" s="75" t="s">
        <v>14150</v>
      </c>
      <c r="G516" s="74">
        <v>1085672.25</v>
      </c>
    </row>
    <row r="517" spans="1:7" ht="22.5">
      <c r="A517" s="75">
        <v>389103</v>
      </c>
      <c r="B517" s="76" t="s">
        <v>14157</v>
      </c>
      <c r="C517" s="76" t="s">
        <v>14085</v>
      </c>
      <c r="D517" s="75" t="s">
        <v>14060</v>
      </c>
      <c r="E517" s="75" t="s">
        <v>14084</v>
      </c>
      <c r="F517" s="75" t="s">
        <v>14056</v>
      </c>
      <c r="G517" s="74">
        <v>668173.43999999994</v>
      </c>
    </row>
    <row r="518" spans="1:7" ht="22.5">
      <c r="A518" s="75">
        <v>389106</v>
      </c>
      <c r="B518" s="76" t="s">
        <v>7171</v>
      </c>
      <c r="C518" s="76" t="s">
        <v>14085</v>
      </c>
      <c r="D518" s="75" t="s">
        <v>14054</v>
      </c>
      <c r="E518" s="75" t="s">
        <v>14158</v>
      </c>
      <c r="F518" s="75" t="s">
        <v>14159</v>
      </c>
      <c r="G518" s="74">
        <v>1378432</v>
      </c>
    </row>
    <row r="519" spans="1:7" ht="22.5">
      <c r="A519" s="75">
        <v>392804</v>
      </c>
      <c r="B519" s="76" t="s">
        <v>1599</v>
      </c>
      <c r="C519" s="76" t="s">
        <v>14149</v>
      </c>
      <c r="D519" s="75" t="s">
        <v>14060</v>
      </c>
      <c r="E519" s="75" t="s">
        <v>14055</v>
      </c>
      <c r="F519" s="75" t="s">
        <v>14056</v>
      </c>
      <c r="G519" s="77">
        <v>1394308.5</v>
      </c>
    </row>
    <row r="520" spans="1:7" ht="22.5">
      <c r="A520" s="75">
        <v>393201</v>
      </c>
      <c r="B520" s="76" t="s">
        <v>417</v>
      </c>
      <c r="C520" s="76" t="s">
        <v>14149</v>
      </c>
      <c r="D520" s="75" t="s">
        <v>14060</v>
      </c>
      <c r="E520" s="75" t="s">
        <v>14055</v>
      </c>
      <c r="F520" s="75" t="s">
        <v>14056</v>
      </c>
      <c r="G520" s="74">
        <v>1085672.25</v>
      </c>
    </row>
    <row r="521" spans="1:7" ht="22.5">
      <c r="A521" s="75">
        <v>393202</v>
      </c>
      <c r="B521" s="76" t="s">
        <v>418</v>
      </c>
      <c r="C521" s="76" t="s">
        <v>14149</v>
      </c>
      <c r="D521" s="75" t="s">
        <v>14060</v>
      </c>
      <c r="E521" s="75" t="s">
        <v>14055</v>
      </c>
      <c r="F521" s="75" t="s">
        <v>14056</v>
      </c>
      <c r="G521" s="74">
        <v>1085672.25</v>
      </c>
    </row>
    <row r="522" spans="1:7" ht="22.5">
      <c r="A522" s="75">
        <v>393203</v>
      </c>
      <c r="B522" s="76" t="s">
        <v>419</v>
      </c>
      <c r="C522" s="76" t="s">
        <v>14149</v>
      </c>
      <c r="D522" s="75" t="s">
        <v>14060</v>
      </c>
      <c r="E522" s="75" t="s">
        <v>14055</v>
      </c>
      <c r="F522" s="75" t="s">
        <v>14056</v>
      </c>
      <c r="G522" s="74">
        <v>1085672.25</v>
      </c>
    </row>
    <row r="523" spans="1:7" ht="22.5">
      <c r="A523" s="75">
        <v>393204</v>
      </c>
      <c r="B523" s="76" t="s">
        <v>420</v>
      </c>
      <c r="C523" s="76" t="s">
        <v>14149</v>
      </c>
      <c r="D523" s="75" t="s">
        <v>14060</v>
      </c>
      <c r="E523" s="75" t="s">
        <v>14055</v>
      </c>
      <c r="F523" s="75" t="s">
        <v>14056</v>
      </c>
      <c r="G523" s="74">
        <v>1085672.25</v>
      </c>
    </row>
    <row r="524" spans="1:7" ht="22.5">
      <c r="A524" s="75">
        <v>393205</v>
      </c>
      <c r="B524" s="76" t="s">
        <v>14160</v>
      </c>
      <c r="C524" s="76" t="s">
        <v>14149</v>
      </c>
      <c r="D524" s="75" t="s">
        <v>14060</v>
      </c>
      <c r="E524" s="75" t="s">
        <v>14055</v>
      </c>
      <c r="F524" s="75" t="s">
        <v>14056</v>
      </c>
      <c r="G524" s="77">
        <v>1085672.25</v>
      </c>
    </row>
    <row r="525" spans="1:7" ht="22.5">
      <c r="A525" s="75">
        <v>393303</v>
      </c>
      <c r="B525" s="76" t="s">
        <v>1570</v>
      </c>
      <c r="C525" s="76" t="s">
        <v>14149</v>
      </c>
      <c r="D525" s="75" t="s">
        <v>14060</v>
      </c>
      <c r="E525" s="75" t="s">
        <v>14055</v>
      </c>
      <c r="F525" s="75" t="s">
        <v>14056</v>
      </c>
      <c r="G525" s="74">
        <v>548018.25</v>
      </c>
    </row>
    <row r="526" spans="1:7" ht="22.5">
      <c r="A526" s="75">
        <v>393306</v>
      </c>
      <c r="B526" s="76" t="s">
        <v>3487</v>
      </c>
      <c r="C526" s="76" t="s">
        <v>9328</v>
      </c>
      <c r="D526" s="75" t="s">
        <v>14060</v>
      </c>
      <c r="E526" s="75" t="s">
        <v>14055</v>
      </c>
      <c r="F526" s="75" t="s">
        <v>14056</v>
      </c>
      <c r="G526" s="74">
        <v>3440474.1296640001</v>
      </c>
    </row>
    <row r="527" spans="1:7" ht="22.5">
      <c r="A527" s="75">
        <v>393307</v>
      </c>
      <c r="B527" s="76" t="s">
        <v>14161</v>
      </c>
      <c r="C527" s="76" t="s">
        <v>14085</v>
      </c>
      <c r="D527" s="75" t="s">
        <v>14060</v>
      </c>
      <c r="E527" s="75" t="s">
        <v>14084</v>
      </c>
      <c r="F527" s="75" t="s">
        <v>14056</v>
      </c>
      <c r="G527" s="74">
        <v>3014486.3084160001</v>
      </c>
    </row>
    <row r="528" spans="1:7" ht="22.5">
      <c r="A528" s="75">
        <v>393701</v>
      </c>
      <c r="B528" s="76" t="s">
        <v>1637</v>
      </c>
      <c r="C528" s="76" t="s">
        <v>14149</v>
      </c>
      <c r="D528" s="75" t="s">
        <v>14060</v>
      </c>
      <c r="E528" s="75" t="s">
        <v>14055</v>
      </c>
      <c r="F528" s="75" t="s">
        <v>14056</v>
      </c>
      <c r="G528" s="74">
        <v>892651.5</v>
      </c>
    </row>
    <row r="529" spans="1:7" ht="22.5">
      <c r="A529" s="75">
        <v>393804</v>
      </c>
      <c r="B529" s="76" t="s">
        <v>14162</v>
      </c>
      <c r="C529" s="76" t="s">
        <v>14149</v>
      </c>
      <c r="D529" s="75" t="s">
        <v>14060</v>
      </c>
      <c r="E529" s="75" t="s">
        <v>14055</v>
      </c>
      <c r="F529" s="75" t="s">
        <v>14056</v>
      </c>
      <c r="G529" s="74">
        <v>548018.25</v>
      </c>
    </row>
    <row r="530" spans="1:7" ht="22.5">
      <c r="A530" s="75">
        <v>393805</v>
      </c>
      <c r="B530" s="76" t="s">
        <v>14163</v>
      </c>
      <c r="C530" s="76" t="s">
        <v>14149</v>
      </c>
      <c r="D530" s="75" t="s">
        <v>14060</v>
      </c>
      <c r="E530" s="75" t="s">
        <v>14055</v>
      </c>
      <c r="F530" s="75" t="s">
        <v>14056</v>
      </c>
      <c r="G530" s="77">
        <v>3659389</v>
      </c>
    </row>
    <row r="531" spans="1:7" ht="22.5">
      <c r="A531" s="75">
        <v>395301</v>
      </c>
      <c r="B531" s="76" t="s">
        <v>2255</v>
      </c>
      <c r="C531" s="76" t="s">
        <v>14085</v>
      </c>
      <c r="D531" s="75" t="s">
        <v>14060</v>
      </c>
      <c r="E531" s="75" t="s">
        <v>14084</v>
      </c>
      <c r="F531" s="75" t="s">
        <v>14056</v>
      </c>
      <c r="G531" s="74">
        <v>9780122.8800000008</v>
      </c>
    </row>
    <row r="532" spans="1:7" ht="22.5">
      <c r="A532" s="75">
        <v>397201</v>
      </c>
      <c r="B532" s="76" t="s">
        <v>1641</v>
      </c>
      <c r="C532" s="76" t="s">
        <v>14149</v>
      </c>
      <c r="D532" s="75" t="s">
        <v>14060</v>
      </c>
      <c r="E532" s="75" t="s">
        <v>14055</v>
      </c>
      <c r="F532" s="75" t="s">
        <v>14056</v>
      </c>
      <c r="G532" s="74">
        <v>775495.5</v>
      </c>
    </row>
    <row r="533" spans="1:7" ht="22.5">
      <c r="A533" s="75">
        <v>397203</v>
      </c>
      <c r="B533" s="76" t="s">
        <v>1643</v>
      </c>
      <c r="C533" s="76" t="s">
        <v>14149</v>
      </c>
      <c r="D533" s="75" t="s">
        <v>14060</v>
      </c>
      <c r="E533" s="75" t="s">
        <v>14055</v>
      </c>
      <c r="F533" s="75" t="s">
        <v>14056</v>
      </c>
      <c r="G533" s="74">
        <v>892651.5</v>
      </c>
    </row>
    <row r="534" spans="1:7" ht="22.5">
      <c r="A534" s="75">
        <v>397204</v>
      </c>
      <c r="B534" s="76" t="s">
        <v>10164</v>
      </c>
      <c r="C534" s="76" t="s">
        <v>14149</v>
      </c>
      <c r="D534" s="75" t="s">
        <v>14060</v>
      </c>
      <c r="E534" s="75" t="s">
        <v>14055</v>
      </c>
      <c r="F534" s="75" t="s">
        <v>14056</v>
      </c>
      <c r="G534" s="74">
        <v>775495.5</v>
      </c>
    </row>
    <row r="535" spans="1:7" ht="22.5">
      <c r="A535" s="75">
        <v>397301</v>
      </c>
      <c r="B535" s="76" t="s">
        <v>1578</v>
      </c>
      <c r="C535" s="76" t="s">
        <v>14149</v>
      </c>
      <c r="D535" s="75" t="s">
        <v>14060</v>
      </c>
      <c r="E535" s="75" t="s">
        <v>14055</v>
      </c>
      <c r="F535" s="75" t="s">
        <v>14056</v>
      </c>
      <c r="G535" s="74">
        <v>892651.5</v>
      </c>
    </row>
    <row r="536" spans="1:7" ht="22.5">
      <c r="A536" s="75">
        <v>397302</v>
      </c>
      <c r="B536" s="76" t="s">
        <v>1579</v>
      </c>
      <c r="C536" s="76" t="s">
        <v>14149</v>
      </c>
      <c r="D536" s="75" t="s">
        <v>14060</v>
      </c>
      <c r="E536" s="75" t="s">
        <v>14055</v>
      </c>
      <c r="F536" s="75" t="s">
        <v>14056</v>
      </c>
      <c r="G536" s="74">
        <v>892651.5</v>
      </c>
    </row>
    <row r="537" spans="1:7" ht="45">
      <c r="A537" s="75">
        <v>397303</v>
      </c>
      <c r="B537" s="76" t="s">
        <v>1580</v>
      </c>
      <c r="C537" s="76" t="s">
        <v>14149</v>
      </c>
      <c r="D537" s="75" t="s">
        <v>14054</v>
      </c>
      <c r="E537" s="75" t="s">
        <v>14055</v>
      </c>
      <c r="F537" s="75" t="s">
        <v>14150</v>
      </c>
      <c r="G537" s="77">
        <v>1980000</v>
      </c>
    </row>
    <row r="538" spans="1:7" ht="22.5">
      <c r="A538" s="75">
        <v>397304</v>
      </c>
      <c r="B538" s="76" t="s">
        <v>1581</v>
      </c>
      <c r="C538" s="76" t="s">
        <v>14149</v>
      </c>
      <c r="D538" s="75" t="s">
        <v>14060</v>
      </c>
      <c r="E538" s="75" t="s">
        <v>14055</v>
      </c>
      <c r="F538" s="75" t="s">
        <v>14056</v>
      </c>
      <c r="G538" s="74">
        <v>892651.5</v>
      </c>
    </row>
    <row r="539" spans="1:7" ht="22.5">
      <c r="A539" s="75">
        <v>397305</v>
      </c>
      <c r="B539" s="76" t="s">
        <v>1582</v>
      </c>
      <c r="C539" s="76" t="s">
        <v>14149</v>
      </c>
      <c r="D539" s="75" t="s">
        <v>14060</v>
      </c>
      <c r="E539" s="75" t="s">
        <v>14055</v>
      </c>
      <c r="F539" s="75" t="s">
        <v>14056</v>
      </c>
      <c r="G539" s="74">
        <v>892651.5</v>
      </c>
    </row>
    <row r="540" spans="1:7" ht="22.5">
      <c r="A540" s="75">
        <v>397306</v>
      </c>
      <c r="B540" s="76" t="s">
        <v>1583</v>
      </c>
      <c r="C540" s="76" t="s">
        <v>14149</v>
      </c>
      <c r="D540" s="75" t="s">
        <v>14060</v>
      </c>
      <c r="E540" s="75" t="s">
        <v>14055</v>
      </c>
      <c r="F540" s="75" t="s">
        <v>14056</v>
      </c>
      <c r="G540" s="74">
        <v>548018.25</v>
      </c>
    </row>
    <row r="541" spans="1:7" ht="22.5">
      <c r="A541" s="75">
        <v>397307</v>
      </c>
      <c r="B541" s="76" t="s">
        <v>1584</v>
      </c>
      <c r="C541" s="76" t="s">
        <v>14149</v>
      </c>
      <c r="D541" s="75" t="s">
        <v>14060</v>
      </c>
      <c r="E541" s="75" t="s">
        <v>14055</v>
      </c>
      <c r="F541" s="75" t="s">
        <v>14056</v>
      </c>
      <c r="G541" s="74">
        <v>548018.25</v>
      </c>
    </row>
    <row r="542" spans="1:7" ht="22.5">
      <c r="A542" s="75">
        <v>397501</v>
      </c>
      <c r="B542" s="76" t="s">
        <v>1734</v>
      </c>
      <c r="C542" s="76" t="s">
        <v>14149</v>
      </c>
      <c r="D542" s="75" t="s">
        <v>14060</v>
      </c>
      <c r="E542" s="75" t="s">
        <v>14055</v>
      </c>
      <c r="F542" s="75" t="s">
        <v>14056</v>
      </c>
      <c r="G542" s="74">
        <v>974805</v>
      </c>
    </row>
    <row r="543" spans="1:7" ht="22.5">
      <c r="A543" s="75">
        <v>397601</v>
      </c>
      <c r="B543" s="76" t="s">
        <v>1854</v>
      </c>
      <c r="C543" s="76" t="s">
        <v>14149</v>
      </c>
      <c r="D543" s="75" t="s">
        <v>14060</v>
      </c>
      <c r="E543" s="75" t="s">
        <v>14055</v>
      </c>
      <c r="F543" s="75" t="s">
        <v>14056</v>
      </c>
      <c r="G543" s="74">
        <v>892651.5</v>
      </c>
    </row>
    <row r="544" spans="1:7" ht="22.5">
      <c r="A544" s="75">
        <v>397701</v>
      </c>
      <c r="B544" s="76" t="s">
        <v>10165</v>
      </c>
      <c r="C544" s="76" t="s">
        <v>14149</v>
      </c>
      <c r="D544" s="75" t="s">
        <v>14060</v>
      </c>
      <c r="E544" s="75" t="s">
        <v>14055</v>
      </c>
      <c r="F544" s="75" t="s">
        <v>14056</v>
      </c>
      <c r="G544" s="74">
        <v>3440474.1296640001</v>
      </c>
    </row>
    <row r="545" spans="1:7" ht="22.5">
      <c r="A545" s="75">
        <v>397801</v>
      </c>
      <c r="B545" s="76" t="s">
        <v>1585</v>
      </c>
      <c r="C545" s="76" t="s">
        <v>14149</v>
      </c>
      <c r="D545" s="75" t="s">
        <v>14060</v>
      </c>
      <c r="E545" s="75" t="s">
        <v>14055</v>
      </c>
      <c r="F545" s="75" t="s">
        <v>14056</v>
      </c>
      <c r="G545" s="77">
        <v>548018.25</v>
      </c>
    </row>
    <row r="546" spans="1:7" ht="45">
      <c r="A546" s="75">
        <v>397803</v>
      </c>
      <c r="B546" s="76" t="s">
        <v>1587</v>
      </c>
      <c r="C546" s="76" t="s">
        <v>14149</v>
      </c>
      <c r="D546" s="75" t="s">
        <v>14060</v>
      </c>
      <c r="E546" s="75" t="s">
        <v>14055</v>
      </c>
      <c r="F546" s="75" t="s">
        <v>14150</v>
      </c>
      <c r="G546" s="77">
        <v>548018.25</v>
      </c>
    </row>
    <row r="547" spans="1:7" ht="45">
      <c r="A547" s="75">
        <v>397901</v>
      </c>
      <c r="B547" s="76" t="s">
        <v>1588</v>
      </c>
      <c r="C547" s="76" t="s">
        <v>14149</v>
      </c>
      <c r="D547" s="75" t="s">
        <v>14060</v>
      </c>
      <c r="E547" s="75" t="s">
        <v>14055</v>
      </c>
      <c r="F547" s="75" t="s">
        <v>14150</v>
      </c>
      <c r="G547" s="77">
        <v>548018.25</v>
      </c>
    </row>
    <row r="548" spans="1:7" ht="45">
      <c r="A548" s="75">
        <v>397902</v>
      </c>
      <c r="B548" s="76" t="s">
        <v>1589</v>
      </c>
      <c r="C548" s="76" t="s">
        <v>14149</v>
      </c>
      <c r="D548" s="75" t="s">
        <v>14060</v>
      </c>
      <c r="E548" s="75" t="s">
        <v>14055</v>
      </c>
      <c r="F548" s="75" t="s">
        <v>14150</v>
      </c>
      <c r="G548" s="77">
        <v>548018.25</v>
      </c>
    </row>
    <row r="549" spans="1:7" ht="45">
      <c r="A549" s="75">
        <v>397903</v>
      </c>
      <c r="B549" s="76" t="s">
        <v>14164</v>
      </c>
      <c r="C549" s="76" t="s">
        <v>14149</v>
      </c>
      <c r="D549" s="75" t="s">
        <v>14060</v>
      </c>
      <c r="E549" s="75" t="s">
        <v>14055</v>
      </c>
      <c r="F549" s="75" t="s">
        <v>14150</v>
      </c>
      <c r="G549" s="77">
        <v>548018.25</v>
      </c>
    </row>
    <row r="550" spans="1:7" ht="22.5">
      <c r="A550" s="75">
        <v>399201</v>
      </c>
      <c r="B550" s="76" t="s">
        <v>14165</v>
      </c>
      <c r="C550" s="76" t="s">
        <v>14149</v>
      </c>
      <c r="D550" s="75" t="s">
        <v>14060</v>
      </c>
      <c r="E550" s="75" t="s">
        <v>14055</v>
      </c>
      <c r="F550" s="75" t="s">
        <v>14056</v>
      </c>
      <c r="G550" s="77">
        <v>3483744</v>
      </c>
    </row>
    <row r="551" spans="1:7" ht="33.75">
      <c r="A551" s="75">
        <v>399501</v>
      </c>
      <c r="B551" s="76" t="s">
        <v>14166</v>
      </c>
      <c r="C551" s="76" t="s">
        <v>14167</v>
      </c>
      <c r="D551" s="75" t="s">
        <v>14054</v>
      </c>
      <c r="E551" s="75" t="s">
        <v>14168</v>
      </c>
      <c r="F551" s="75" t="s">
        <v>14169</v>
      </c>
      <c r="G551" s="74">
        <v>906722.65381632</v>
      </c>
    </row>
    <row r="552" spans="1:7" ht="33.75">
      <c r="A552" s="75">
        <v>399504</v>
      </c>
      <c r="B552" s="76" t="s">
        <v>14170</v>
      </c>
      <c r="C552" s="76" t="s">
        <v>14167</v>
      </c>
      <c r="D552" s="75" t="s">
        <v>14054</v>
      </c>
      <c r="E552" s="75" t="s">
        <v>14168</v>
      </c>
      <c r="F552" s="75" t="s">
        <v>14169</v>
      </c>
      <c r="G552" s="74">
        <v>1828819.6607999997</v>
      </c>
    </row>
    <row r="553" spans="1:7" ht="33.75">
      <c r="A553" s="75">
        <v>399505</v>
      </c>
      <c r="B553" s="76" t="s">
        <v>14171</v>
      </c>
      <c r="C553" s="76" t="s">
        <v>14167</v>
      </c>
      <c r="D553" s="75" t="s">
        <v>14054</v>
      </c>
      <c r="E553" s="75" t="s">
        <v>14168</v>
      </c>
      <c r="F553" s="75" t="s">
        <v>14169</v>
      </c>
      <c r="G553" s="74">
        <v>2189368.0923417602</v>
      </c>
    </row>
    <row r="554" spans="1:7" ht="45">
      <c r="A554" s="75">
        <v>399902</v>
      </c>
      <c r="B554" s="76" t="s">
        <v>2257</v>
      </c>
      <c r="C554" s="76" t="s">
        <v>14085</v>
      </c>
      <c r="D554" s="75" t="s">
        <v>14054</v>
      </c>
      <c r="E554" s="75" t="s">
        <v>14055</v>
      </c>
      <c r="F554" s="75" t="s">
        <v>14150</v>
      </c>
      <c r="G554" s="74">
        <v>1156597.2</v>
      </c>
    </row>
    <row r="555" spans="1:7" ht="22.5">
      <c r="A555" s="75">
        <v>401002</v>
      </c>
      <c r="B555" s="76" t="s">
        <v>9081</v>
      </c>
      <c r="C555" s="76" t="s">
        <v>14085</v>
      </c>
      <c r="D555" s="75" t="s">
        <v>14060</v>
      </c>
      <c r="E555" s="75" t="s">
        <v>14084</v>
      </c>
      <c r="F555" s="75" t="s">
        <v>14056</v>
      </c>
      <c r="G555" s="77">
        <v>2151600</v>
      </c>
    </row>
    <row r="556" spans="1:7" ht="22.5">
      <c r="A556" s="75">
        <v>401101</v>
      </c>
      <c r="B556" s="76" t="s">
        <v>3986</v>
      </c>
      <c r="C556" s="76" t="s">
        <v>14085</v>
      </c>
      <c r="D556" s="75" t="s">
        <v>14060</v>
      </c>
      <c r="E556" s="75" t="s">
        <v>14084</v>
      </c>
      <c r="F556" s="75" t="s">
        <v>14056</v>
      </c>
      <c r="G556" s="77">
        <v>1525550.8374163196</v>
      </c>
    </row>
    <row r="557" spans="1:7" ht="22.5">
      <c r="A557" s="75">
        <v>401102</v>
      </c>
      <c r="B557" s="76" t="s">
        <v>3987</v>
      </c>
      <c r="C557" s="76" t="s">
        <v>14085</v>
      </c>
      <c r="D557" s="75" t="s">
        <v>14060</v>
      </c>
      <c r="E557" s="75" t="s">
        <v>14084</v>
      </c>
      <c r="F557" s="75" t="s">
        <v>14056</v>
      </c>
      <c r="G557" s="77">
        <v>1525550.8374163196</v>
      </c>
    </row>
    <row r="558" spans="1:7" ht="22.5">
      <c r="A558" s="75">
        <v>402401</v>
      </c>
      <c r="B558" s="76" t="s">
        <v>10226</v>
      </c>
      <c r="C558" s="76" t="s">
        <v>14149</v>
      </c>
      <c r="D558" s="75" t="s">
        <v>14060</v>
      </c>
      <c r="E558" s="75" t="s">
        <v>14084</v>
      </c>
      <c r="F558" s="75" t="s">
        <v>14056</v>
      </c>
      <c r="G558" s="77">
        <v>1510143.36</v>
      </c>
    </row>
    <row r="559" spans="1:7" ht="22.5">
      <c r="A559" s="75">
        <v>403001</v>
      </c>
      <c r="B559" s="76" t="s">
        <v>14172</v>
      </c>
      <c r="C559" s="76" t="s">
        <v>14085</v>
      </c>
      <c r="D559" s="75" t="s">
        <v>14060</v>
      </c>
      <c r="E559" s="75" t="s">
        <v>14084</v>
      </c>
      <c r="F559" s="75" t="s">
        <v>14056</v>
      </c>
      <c r="G559" s="77">
        <v>4613700.96</v>
      </c>
    </row>
    <row r="560" spans="1:7" ht="22.5">
      <c r="A560" s="75">
        <v>405201</v>
      </c>
      <c r="B560" s="76" t="s">
        <v>10657</v>
      </c>
      <c r="C560" s="76" t="s">
        <v>9330</v>
      </c>
      <c r="D560" s="75" t="s">
        <v>14060</v>
      </c>
      <c r="E560" s="75" t="s">
        <v>14084</v>
      </c>
      <c r="F560" s="75" t="s">
        <v>14056</v>
      </c>
      <c r="G560" s="77">
        <v>11817648.48</v>
      </c>
    </row>
    <row r="561" spans="1:7" ht="22.5">
      <c r="A561" s="75">
        <v>405202</v>
      </c>
      <c r="B561" s="76" t="s">
        <v>1772</v>
      </c>
      <c r="C561" s="76" t="s">
        <v>9330</v>
      </c>
      <c r="D561" s="75" t="s">
        <v>14060</v>
      </c>
      <c r="E561" s="75" t="s">
        <v>14084</v>
      </c>
      <c r="F561" s="75" t="s">
        <v>14056</v>
      </c>
      <c r="G561" s="77">
        <v>11817648.48</v>
      </c>
    </row>
    <row r="562" spans="1:7" ht="22.5">
      <c r="A562" s="75">
        <v>405203</v>
      </c>
      <c r="B562" s="76" t="s">
        <v>14173</v>
      </c>
      <c r="C562" s="76" t="s">
        <v>9330</v>
      </c>
      <c r="D562" s="75" t="s">
        <v>14060</v>
      </c>
      <c r="E562" s="75" t="s">
        <v>14084</v>
      </c>
      <c r="F562" s="75" t="s">
        <v>14056</v>
      </c>
      <c r="G562" s="74">
        <v>11817648.48</v>
      </c>
    </row>
    <row r="563" spans="1:7" ht="22.5">
      <c r="A563" s="75">
        <v>405306</v>
      </c>
      <c r="B563" s="76" t="s">
        <v>1617</v>
      </c>
      <c r="C563" s="76" t="s">
        <v>14085</v>
      </c>
      <c r="D563" s="75" t="s">
        <v>14060</v>
      </c>
      <c r="E563" s="75" t="s">
        <v>14084</v>
      </c>
      <c r="F563" s="75" t="s">
        <v>14056</v>
      </c>
      <c r="G563" s="77">
        <v>2271229.29</v>
      </c>
    </row>
    <row r="564" spans="1:7" ht="22.5">
      <c r="A564" s="75">
        <v>405404</v>
      </c>
      <c r="B564" s="76" t="s">
        <v>1619</v>
      </c>
      <c r="C564" s="76" t="s">
        <v>14085</v>
      </c>
      <c r="D564" s="75" t="s">
        <v>14060</v>
      </c>
      <c r="E564" s="75" t="s">
        <v>14084</v>
      </c>
      <c r="F564" s="75" t="s">
        <v>14056</v>
      </c>
      <c r="G564" s="77">
        <v>1212612.3899999999</v>
      </c>
    </row>
    <row r="565" spans="1:7" ht="22.5">
      <c r="A565" s="75">
        <v>405406</v>
      </c>
      <c r="B565" s="76" t="s">
        <v>8626</v>
      </c>
      <c r="C565" s="76" t="s">
        <v>14085</v>
      </c>
      <c r="D565" s="75" t="s">
        <v>14060</v>
      </c>
      <c r="E565" s="75" t="s">
        <v>14084</v>
      </c>
      <c r="F565" s="75" t="s">
        <v>14056</v>
      </c>
      <c r="G565" s="74">
        <v>1352298.4200000002</v>
      </c>
    </row>
    <row r="566" spans="1:7" ht="22.5">
      <c r="A566" s="75">
        <v>406401</v>
      </c>
      <c r="B566" s="76" t="s">
        <v>1606</v>
      </c>
      <c r="C566" s="76" t="s">
        <v>9330</v>
      </c>
      <c r="D566" s="75" t="s">
        <v>14060</v>
      </c>
      <c r="E566" s="75" t="s">
        <v>14084</v>
      </c>
      <c r="F566" s="75" t="s">
        <v>14056</v>
      </c>
      <c r="G566" s="74">
        <v>13284666.912</v>
      </c>
    </row>
    <row r="567" spans="1:7" ht="22.5">
      <c r="A567" s="75">
        <v>406402</v>
      </c>
      <c r="B567" s="76" t="s">
        <v>14174</v>
      </c>
      <c r="C567" s="76" t="s">
        <v>9330</v>
      </c>
      <c r="D567" s="75" t="s">
        <v>14060</v>
      </c>
      <c r="E567" s="75" t="s">
        <v>14084</v>
      </c>
      <c r="F567" s="75" t="s">
        <v>14056</v>
      </c>
      <c r="G567" s="74">
        <v>16454877.443347199</v>
      </c>
    </row>
    <row r="568" spans="1:7" ht="22.5">
      <c r="A568" s="75">
        <v>406501</v>
      </c>
      <c r="B568" s="76" t="s">
        <v>10318</v>
      </c>
      <c r="C568" s="76" t="s">
        <v>14085</v>
      </c>
      <c r="D568" s="75" t="s">
        <v>14060</v>
      </c>
      <c r="E568" s="75" t="s">
        <v>14055</v>
      </c>
      <c r="F568" s="75" t="s">
        <v>14056</v>
      </c>
      <c r="G568" s="74">
        <v>1150835.3999999999</v>
      </c>
    </row>
    <row r="569" spans="1:7" ht="22.5">
      <c r="A569" s="75">
        <v>406601</v>
      </c>
      <c r="B569" s="76" t="s">
        <v>9983</v>
      </c>
      <c r="C569" s="76" t="s">
        <v>14085</v>
      </c>
      <c r="D569" s="75" t="s">
        <v>14060</v>
      </c>
      <c r="E569" s="75" t="s">
        <v>14055</v>
      </c>
      <c r="F569" s="75" t="s">
        <v>14056</v>
      </c>
      <c r="G569" s="74">
        <v>1604527.32</v>
      </c>
    </row>
    <row r="570" spans="1:7" ht="56.25">
      <c r="A570" s="75">
        <v>413101</v>
      </c>
      <c r="B570" s="76" t="s">
        <v>3993</v>
      </c>
      <c r="C570" s="76" t="s">
        <v>14085</v>
      </c>
      <c r="D570" s="75" t="s">
        <v>14060</v>
      </c>
      <c r="E570" s="75" t="s">
        <v>14175</v>
      </c>
      <c r="F570" s="75" t="s">
        <v>14056</v>
      </c>
      <c r="G570" s="74">
        <v>7007197.2402432002</v>
      </c>
    </row>
    <row r="571" spans="1:7" ht="22.5">
      <c r="A571" s="75">
        <v>413201</v>
      </c>
      <c r="B571" s="76" t="s">
        <v>3937</v>
      </c>
      <c r="C571" s="76" t="s">
        <v>14087</v>
      </c>
      <c r="D571" s="75" t="s">
        <v>14060</v>
      </c>
      <c r="E571" s="75" t="s">
        <v>14084</v>
      </c>
      <c r="F571" s="75" t="s">
        <v>14056</v>
      </c>
      <c r="G571" s="77">
        <v>1409611.1563701024</v>
      </c>
    </row>
    <row r="572" spans="1:7" ht="22.5">
      <c r="A572" s="75">
        <v>413202</v>
      </c>
      <c r="B572" s="76" t="s">
        <v>3938</v>
      </c>
      <c r="C572" s="76" t="s">
        <v>14085</v>
      </c>
      <c r="D572" s="75" t="s">
        <v>14060</v>
      </c>
      <c r="E572" s="75" t="s">
        <v>14084</v>
      </c>
      <c r="F572" s="75" t="s">
        <v>14056</v>
      </c>
      <c r="G572" s="77">
        <v>1604527.32</v>
      </c>
    </row>
    <row r="573" spans="1:7" ht="22.5">
      <c r="A573" s="75">
        <v>414201</v>
      </c>
      <c r="B573" s="76" t="s">
        <v>1992</v>
      </c>
      <c r="C573" s="76" t="s">
        <v>14085</v>
      </c>
      <c r="D573" s="75" t="s">
        <v>14060</v>
      </c>
      <c r="E573" s="75" t="s">
        <v>14084</v>
      </c>
      <c r="F573" s="75" t="s">
        <v>14056</v>
      </c>
      <c r="G573" s="77">
        <v>1000057.5</v>
      </c>
    </row>
    <row r="574" spans="1:7" ht="22.5">
      <c r="A574" s="75">
        <v>414301</v>
      </c>
      <c r="B574" s="76" t="s">
        <v>1994</v>
      </c>
      <c r="C574" s="76" t="s">
        <v>14085</v>
      </c>
      <c r="D574" s="75" t="s">
        <v>14060</v>
      </c>
      <c r="E574" s="75" t="s">
        <v>14084</v>
      </c>
      <c r="F574" s="75" t="s">
        <v>14056</v>
      </c>
      <c r="G574" s="74">
        <v>1085672.25</v>
      </c>
    </row>
    <row r="575" spans="1:7" ht="22.5">
      <c r="A575" s="75">
        <v>414401</v>
      </c>
      <c r="B575" s="76" t="s">
        <v>1995</v>
      </c>
      <c r="C575" s="76" t="s">
        <v>14085</v>
      </c>
      <c r="D575" s="75" t="s">
        <v>14060</v>
      </c>
      <c r="E575" s="75" t="s">
        <v>14084</v>
      </c>
      <c r="F575" s="75" t="s">
        <v>14056</v>
      </c>
      <c r="G575" s="77">
        <v>1000057.5</v>
      </c>
    </row>
    <row r="576" spans="1:7" ht="22.5">
      <c r="A576" s="75">
        <v>414501</v>
      </c>
      <c r="B576" s="76" t="s">
        <v>1997</v>
      </c>
      <c r="C576" s="76" t="s">
        <v>14085</v>
      </c>
      <c r="D576" s="75" t="s">
        <v>14060</v>
      </c>
      <c r="E576" s="75" t="s">
        <v>14084</v>
      </c>
      <c r="F576" s="75" t="s">
        <v>14056</v>
      </c>
      <c r="G576" s="77">
        <v>1210735.5</v>
      </c>
    </row>
    <row r="577" spans="1:7" ht="22.5">
      <c r="A577" s="75">
        <v>415102</v>
      </c>
      <c r="B577" s="76" t="s">
        <v>7031</v>
      </c>
      <c r="C577" s="76" t="s">
        <v>14085</v>
      </c>
      <c r="D577" s="75" t="s">
        <v>14060</v>
      </c>
      <c r="E577" s="75" t="s">
        <v>14084</v>
      </c>
      <c r="F577" s="75" t="s">
        <v>14056</v>
      </c>
      <c r="G577" s="74">
        <v>1210735.5</v>
      </c>
    </row>
    <row r="578" spans="1:7" ht="22.5">
      <c r="A578" s="75">
        <v>415103</v>
      </c>
      <c r="B578" s="76" t="s">
        <v>7034</v>
      </c>
      <c r="C578" s="76" t="s">
        <v>14176</v>
      </c>
      <c r="D578" s="75" t="s">
        <v>14060</v>
      </c>
      <c r="E578" s="75" t="s">
        <v>14084</v>
      </c>
      <c r="F578" s="75" t="s">
        <v>14056</v>
      </c>
      <c r="G578" s="74">
        <v>25188706.477440003</v>
      </c>
    </row>
    <row r="579" spans="1:7" ht="22.5">
      <c r="A579" s="75">
        <v>416102</v>
      </c>
      <c r="B579" s="76" t="s">
        <v>2001</v>
      </c>
      <c r="C579" s="76" t="s">
        <v>14085</v>
      </c>
      <c r="D579" s="75" t="s">
        <v>14060</v>
      </c>
      <c r="E579" s="75" t="s">
        <v>14084</v>
      </c>
      <c r="F579" s="75" t="s">
        <v>14056</v>
      </c>
      <c r="G579" s="74">
        <v>1352298.4200000002</v>
      </c>
    </row>
    <row r="580" spans="1:7" ht="22.5">
      <c r="A580" s="75">
        <v>420101</v>
      </c>
      <c r="B580" s="76" t="s">
        <v>1773</v>
      </c>
      <c r="C580" s="76" t="s">
        <v>14085</v>
      </c>
      <c r="D580" s="75" t="s">
        <v>14060</v>
      </c>
      <c r="E580" s="75" t="s">
        <v>14084</v>
      </c>
      <c r="F580" s="75" t="s">
        <v>14056</v>
      </c>
      <c r="G580" s="74">
        <v>1843030.1340000003</v>
      </c>
    </row>
    <row r="581" spans="1:7" ht="22.5">
      <c r="A581" s="75">
        <v>421101</v>
      </c>
      <c r="B581" s="76" t="s">
        <v>12287</v>
      </c>
      <c r="C581" s="76" t="s">
        <v>14085</v>
      </c>
      <c r="D581" s="75" t="s">
        <v>14060</v>
      </c>
      <c r="E581" s="75" t="s">
        <v>14084</v>
      </c>
      <c r="F581" s="75" t="s">
        <v>14056</v>
      </c>
      <c r="G581" s="77">
        <v>1681437.7799999998</v>
      </c>
    </row>
    <row r="582" spans="1:7" ht="22.5">
      <c r="A582" s="75">
        <v>421102</v>
      </c>
      <c r="B582" s="76" t="s">
        <v>12286</v>
      </c>
      <c r="C582" s="76" t="s">
        <v>9330</v>
      </c>
      <c r="D582" s="75" t="s">
        <v>14060</v>
      </c>
      <c r="E582" s="75" t="s">
        <v>14084</v>
      </c>
      <c r="F582" s="75" t="s">
        <v>14056</v>
      </c>
      <c r="G582" s="77">
        <v>11817648.48</v>
      </c>
    </row>
    <row r="583" spans="1:7" ht="22.5">
      <c r="A583" s="75">
        <v>422001</v>
      </c>
      <c r="B583" s="76" t="s">
        <v>4087</v>
      </c>
      <c r="C583" s="76" t="s">
        <v>14085</v>
      </c>
      <c r="D583" s="75" t="s">
        <v>14060</v>
      </c>
      <c r="E583" s="75" t="s">
        <v>14084</v>
      </c>
      <c r="F583" s="75" t="s">
        <v>14056</v>
      </c>
      <c r="G583" s="74">
        <v>501832.98000000004</v>
      </c>
    </row>
    <row r="584" spans="1:7" ht="22.5">
      <c r="A584" s="75">
        <v>422002</v>
      </c>
      <c r="B584" s="76" t="s">
        <v>4088</v>
      </c>
      <c r="C584" s="76" t="s">
        <v>14085</v>
      </c>
      <c r="D584" s="75" t="s">
        <v>14060</v>
      </c>
      <c r="E584" s="75" t="s">
        <v>14084</v>
      </c>
      <c r="F584" s="75" t="s">
        <v>14056</v>
      </c>
      <c r="G584" s="77">
        <v>327658.5</v>
      </c>
    </row>
    <row r="585" spans="1:7" ht="22.5">
      <c r="A585" s="75">
        <v>422003</v>
      </c>
      <c r="B585" s="76" t="s">
        <v>4089</v>
      </c>
      <c r="C585" s="76" t="s">
        <v>14085</v>
      </c>
      <c r="D585" s="75" t="s">
        <v>14060</v>
      </c>
      <c r="E585" s="75" t="s">
        <v>14084</v>
      </c>
      <c r="F585" s="75" t="s">
        <v>14056</v>
      </c>
      <c r="G585" s="77">
        <v>327658.5</v>
      </c>
    </row>
    <row r="586" spans="1:7" ht="22.5">
      <c r="A586" s="75">
        <v>422601</v>
      </c>
      <c r="B586" s="76" t="s">
        <v>3919</v>
      </c>
      <c r="C586" s="76" t="s">
        <v>14085</v>
      </c>
      <c r="D586" s="75" t="s">
        <v>14060</v>
      </c>
      <c r="E586" s="75" t="s">
        <v>14084</v>
      </c>
      <c r="F586" s="75" t="s">
        <v>14056</v>
      </c>
      <c r="G586" s="77">
        <v>424047</v>
      </c>
    </row>
    <row r="587" spans="1:7" ht="22.5">
      <c r="A587" s="75">
        <v>422602</v>
      </c>
      <c r="B587" s="76" t="s">
        <v>4091</v>
      </c>
      <c r="C587" s="76" t="s">
        <v>14085</v>
      </c>
      <c r="D587" s="75" t="s">
        <v>14060</v>
      </c>
      <c r="E587" s="75" t="s">
        <v>14084</v>
      </c>
      <c r="F587" s="75" t="s">
        <v>14056</v>
      </c>
      <c r="G587" s="74">
        <v>327658.5</v>
      </c>
    </row>
    <row r="588" spans="1:7" ht="22.5">
      <c r="A588" s="75">
        <v>423001</v>
      </c>
      <c r="B588" s="76" t="s">
        <v>14177</v>
      </c>
      <c r="C588" s="76" t="s">
        <v>9330</v>
      </c>
      <c r="D588" s="75" t="s">
        <v>14060</v>
      </c>
      <c r="E588" s="75" t="s">
        <v>14084</v>
      </c>
      <c r="F588" s="75" t="s">
        <v>14056</v>
      </c>
      <c r="G588" s="74">
        <v>11817648.48</v>
      </c>
    </row>
    <row r="589" spans="1:7" ht="22.5">
      <c r="A589" s="75">
        <v>423103</v>
      </c>
      <c r="B589" s="76" t="s">
        <v>6811</v>
      </c>
      <c r="C589" s="76" t="s">
        <v>9330</v>
      </c>
      <c r="D589" s="75" t="s">
        <v>14060</v>
      </c>
      <c r="E589" s="75" t="s">
        <v>14084</v>
      </c>
      <c r="F589" s="75" t="s">
        <v>14056</v>
      </c>
      <c r="G589" s="77">
        <v>14751685.343999999</v>
      </c>
    </row>
    <row r="590" spans="1:7" ht="22.5">
      <c r="A590" s="75">
        <v>423104</v>
      </c>
      <c r="B590" s="76" t="s">
        <v>12442</v>
      </c>
      <c r="C590" s="76" t="s">
        <v>9330</v>
      </c>
      <c r="D590" s="75" t="s">
        <v>14060</v>
      </c>
      <c r="E590" s="75" t="s">
        <v>14084</v>
      </c>
      <c r="F590" s="75" t="s">
        <v>14056</v>
      </c>
      <c r="G590" s="74">
        <v>14751685.343999999</v>
      </c>
    </row>
    <row r="591" spans="1:7" ht="22.5">
      <c r="A591" s="75">
        <v>423105</v>
      </c>
      <c r="B591" s="76" t="s">
        <v>1782</v>
      </c>
      <c r="C591" s="76" t="s">
        <v>9330</v>
      </c>
      <c r="D591" s="75" t="s">
        <v>14060</v>
      </c>
      <c r="E591" s="75" t="s">
        <v>14084</v>
      </c>
      <c r="F591" s="75" t="s">
        <v>14056</v>
      </c>
      <c r="G591" s="74">
        <v>14751685.343999999</v>
      </c>
    </row>
    <row r="592" spans="1:7" ht="22.5">
      <c r="A592" s="75">
        <v>423106</v>
      </c>
      <c r="B592" s="76" t="s">
        <v>12441</v>
      </c>
      <c r="C592" s="76" t="s">
        <v>9330</v>
      </c>
      <c r="D592" s="75" t="s">
        <v>14060</v>
      </c>
      <c r="E592" s="75" t="s">
        <v>14084</v>
      </c>
      <c r="F592" s="75" t="s">
        <v>14056</v>
      </c>
      <c r="G592" s="77">
        <v>18983003.347376641</v>
      </c>
    </row>
    <row r="593" spans="1:7" ht="22.5">
      <c r="A593" s="75">
        <v>423107</v>
      </c>
      <c r="B593" s="76" t="s">
        <v>14178</v>
      </c>
      <c r="C593" s="76" t="s">
        <v>9330</v>
      </c>
      <c r="D593" s="75" t="s">
        <v>14060</v>
      </c>
      <c r="E593" s="75" t="s">
        <v>14084</v>
      </c>
      <c r="F593" s="75" t="s">
        <v>14056</v>
      </c>
      <c r="G593" s="77">
        <v>14751685.343999999</v>
      </c>
    </row>
    <row r="594" spans="1:7" ht="22.5">
      <c r="A594" s="75">
        <v>423204</v>
      </c>
      <c r="B594" s="76" t="s">
        <v>1783</v>
      </c>
      <c r="C594" s="76" t="s">
        <v>9330</v>
      </c>
      <c r="D594" s="75" t="s">
        <v>14060</v>
      </c>
      <c r="E594" s="75" t="s">
        <v>14084</v>
      </c>
      <c r="F594" s="75" t="s">
        <v>14056</v>
      </c>
      <c r="G594" s="77">
        <v>13284666.912</v>
      </c>
    </row>
    <row r="595" spans="1:7" ht="22.5">
      <c r="A595" s="75">
        <v>423205</v>
      </c>
      <c r="B595" s="76" t="s">
        <v>1784</v>
      </c>
      <c r="C595" s="76" t="s">
        <v>9330</v>
      </c>
      <c r="D595" s="75" t="s">
        <v>14060</v>
      </c>
      <c r="E595" s="75" t="s">
        <v>14084</v>
      </c>
      <c r="F595" s="75" t="s">
        <v>14056</v>
      </c>
      <c r="G595" s="74">
        <v>14751685.343999999</v>
      </c>
    </row>
    <row r="596" spans="1:7" ht="22.5">
      <c r="A596" s="75">
        <v>423206</v>
      </c>
      <c r="B596" s="76" t="s">
        <v>14179</v>
      </c>
      <c r="C596" s="76" t="s">
        <v>9330</v>
      </c>
      <c r="D596" s="75" t="s">
        <v>14060</v>
      </c>
      <c r="E596" s="75" t="s">
        <v>14084</v>
      </c>
      <c r="F596" s="75" t="s">
        <v>14056</v>
      </c>
      <c r="G596" s="74">
        <v>14751685.343999999</v>
      </c>
    </row>
    <row r="597" spans="1:7" ht="22.5">
      <c r="A597" s="75">
        <v>423207</v>
      </c>
      <c r="B597" s="76" t="s">
        <v>1785</v>
      </c>
      <c r="C597" s="76" t="s">
        <v>14085</v>
      </c>
      <c r="D597" s="75" t="s">
        <v>14060</v>
      </c>
      <c r="E597" s="75" t="s">
        <v>14084</v>
      </c>
      <c r="F597" s="75" t="s">
        <v>14056</v>
      </c>
      <c r="G597" s="74">
        <v>1491691.5</v>
      </c>
    </row>
    <row r="598" spans="1:7" ht="22.5">
      <c r="A598" s="75">
        <v>423305</v>
      </c>
      <c r="B598" s="76" t="s">
        <v>4100</v>
      </c>
      <c r="C598" s="76" t="s">
        <v>14149</v>
      </c>
      <c r="D598" s="75" t="s">
        <v>14054</v>
      </c>
      <c r="E598" s="75" t="s">
        <v>14055</v>
      </c>
      <c r="F598" s="75" t="s">
        <v>14056</v>
      </c>
      <c r="G598" s="74">
        <v>702263.25</v>
      </c>
    </row>
    <row r="599" spans="1:7" ht="22.5">
      <c r="A599" s="75">
        <v>424101</v>
      </c>
      <c r="B599" s="76" t="s">
        <v>1786</v>
      </c>
      <c r="C599" s="76" t="s">
        <v>9330</v>
      </c>
      <c r="D599" s="75" t="s">
        <v>14060</v>
      </c>
      <c r="E599" s="75" t="s">
        <v>14084</v>
      </c>
      <c r="F599" s="75" t="s">
        <v>14056</v>
      </c>
      <c r="G599" s="74">
        <v>16218703.776000001</v>
      </c>
    </row>
    <row r="600" spans="1:7" ht="22.5">
      <c r="A600" s="75">
        <v>424102</v>
      </c>
      <c r="B600" s="76" t="s">
        <v>14180</v>
      </c>
      <c r="C600" s="76" t="s">
        <v>9330</v>
      </c>
      <c r="D600" s="75" t="s">
        <v>14060</v>
      </c>
      <c r="E600" s="75" t="s">
        <v>14084</v>
      </c>
      <c r="F600" s="75" t="s">
        <v>14056</v>
      </c>
      <c r="G600" s="74">
        <v>13578070.598399999</v>
      </c>
    </row>
    <row r="601" spans="1:7" ht="22.5">
      <c r="A601" s="75">
        <v>424103</v>
      </c>
      <c r="B601" s="76" t="s">
        <v>12294</v>
      </c>
      <c r="C601" s="76" t="s">
        <v>9330</v>
      </c>
      <c r="D601" s="75" t="s">
        <v>14060</v>
      </c>
      <c r="E601" s="75" t="s">
        <v>14084</v>
      </c>
      <c r="F601" s="75" t="s">
        <v>14056</v>
      </c>
      <c r="G601" s="77">
        <v>13578070.598399999</v>
      </c>
    </row>
    <row r="602" spans="1:7" ht="22.5">
      <c r="A602" s="75">
        <v>424201</v>
      </c>
      <c r="B602" s="76" t="s">
        <v>7037</v>
      </c>
      <c r="C602" s="76" t="s">
        <v>9330</v>
      </c>
      <c r="D602" s="75" t="s">
        <v>14060</v>
      </c>
      <c r="E602" s="75" t="s">
        <v>14084</v>
      </c>
      <c r="F602" s="75" t="s">
        <v>14056</v>
      </c>
      <c r="G602" s="77">
        <v>17098914.835199997</v>
      </c>
    </row>
    <row r="603" spans="1:7" ht="22.5">
      <c r="A603" s="75">
        <v>424202</v>
      </c>
      <c r="B603" s="76" t="s">
        <v>14181</v>
      </c>
      <c r="C603" s="76" t="s">
        <v>9330</v>
      </c>
      <c r="D603" s="75" t="s">
        <v>14060</v>
      </c>
      <c r="E603" s="75" t="s">
        <v>14084</v>
      </c>
      <c r="F603" s="75" t="s">
        <v>14056</v>
      </c>
      <c r="G603" s="74">
        <v>17098914.835199997</v>
      </c>
    </row>
    <row r="604" spans="1:7" ht="22.5">
      <c r="A604" s="75">
        <v>425102</v>
      </c>
      <c r="B604" s="76" t="s">
        <v>1788</v>
      </c>
      <c r="C604" s="76" t="s">
        <v>9330</v>
      </c>
      <c r="D604" s="75" t="s">
        <v>14060</v>
      </c>
      <c r="E604" s="75" t="s">
        <v>14084</v>
      </c>
      <c r="F604" s="75" t="s">
        <v>14056</v>
      </c>
      <c r="G604" s="74">
        <v>13284666.912</v>
      </c>
    </row>
    <row r="605" spans="1:7" ht="22.5">
      <c r="A605" s="75">
        <v>425201</v>
      </c>
      <c r="B605" s="76" t="s">
        <v>2017</v>
      </c>
      <c r="C605" s="76" t="s">
        <v>9330</v>
      </c>
      <c r="D605" s="75" t="s">
        <v>14060</v>
      </c>
      <c r="E605" s="75" t="s">
        <v>14084</v>
      </c>
      <c r="F605" s="75" t="s">
        <v>14056</v>
      </c>
      <c r="G605" s="74">
        <v>17098914.835199997</v>
      </c>
    </row>
    <row r="606" spans="1:7" ht="22.5">
      <c r="A606" s="75">
        <v>425202</v>
      </c>
      <c r="B606" s="76" t="s">
        <v>2018</v>
      </c>
      <c r="C606" s="76" t="s">
        <v>9330</v>
      </c>
      <c r="D606" s="75" t="s">
        <v>14060</v>
      </c>
      <c r="E606" s="75" t="s">
        <v>14084</v>
      </c>
      <c r="F606" s="75" t="s">
        <v>14056</v>
      </c>
      <c r="G606" s="74">
        <v>17098914.835199997</v>
      </c>
    </row>
    <row r="607" spans="1:7" ht="22.5">
      <c r="A607" s="75">
        <v>425203</v>
      </c>
      <c r="B607" s="76" t="s">
        <v>11220</v>
      </c>
      <c r="C607" s="76" t="s">
        <v>9330</v>
      </c>
      <c r="D607" s="75" t="s">
        <v>14060</v>
      </c>
      <c r="E607" s="75" t="s">
        <v>14084</v>
      </c>
      <c r="F607" s="75" t="s">
        <v>14056</v>
      </c>
      <c r="G607" s="77">
        <v>17098914.835199997</v>
      </c>
    </row>
    <row r="608" spans="1:7" ht="22.5">
      <c r="A608" s="75">
        <v>425302</v>
      </c>
      <c r="B608" s="76" t="s">
        <v>1791</v>
      </c>
      <c r="C608" s="76" t="s">
        <v>9330</v>
      </c>
      <c r="D608" s="75" t="s">
        <v>14060</v>
      </c>
      <c r="E608" s="75" t="s">
        <v>14084</v>
      </c>
      <c r="F608" s="75" t="s">
        <v>14056</v>
      </c>
      <c r="G608" s="74">
        <v>17098914.835199997</v>
      </c>
    </row>
    <row r="609" spans="1:7" ht="22.5">
      <c r="A609" s="75">
        <v>425303</v>
      </c>
      <c r="B609" s="76" t="s">
        <v>11218</v>
      </c>
      <c r="C609" s="76" t="s">
        <v>9330</v>
      </c>
      <c r="D609" s="75" t="s">
        <v>14060</v>
      </c>
      <c r="E609" s="75" t="s">
        <v>14084</v>
      </c>
      <c r="F609" s="75" t="s">
        <v>14056</v>
      </c>
      <c r="G609" s="74">
        <v>17098914.835199997</v>
      </c>
    </row>
    <row r="610" spans="1:7" ht="22.5">
      <c r="A610" s="75">
        <v>425504</v>
      </c>
      <c r="B610" s="76" t="s">
        <v>1793</v>
      </c>
      <c r="C610" s="76" t="s">
        <v>9330</v>
      </c>
      <c r="D610" s="75" t="s">
        <v>14060</v>
      </c>
      <c r="E610" s="75" t="s">
        <v>14084</v>
      </c>
      <c r="F610" s="75" t="s">
        <v>14056</v>
      </c>
      <c r="G610" s="74">
        <v>17098914.835199997</v>
      </c>
    </row>
    <row r="611" spans="1:7" ht="22.5">
      <c r="A611" s="75">
        <v>427101</v>
      </c>
      <c r="B611" s="76" t="s">
        <v>1776</v>
      </c>
      <c r="C611" s="76" t="s">
        <v>14085</v>
      </c>
      <c r="D611" s="75" t="s">
        <v>14060</v>
      </c>
      <c r="E611" s="75" t="s">
        <v>14084</v>
      </c>
      <c r="F611" s="75" t="s">
        <v>14056</v>
      </c>
      <c r="G611" s="74">
        <v>1085672.25</v>
      </c>
    </row>
    <row r="612" spans="1:7" ht="22.5">
      <c r="A612" s="75">
        <v>427402</v>
      </c>
      <c r="B612" s="76" t="s">
        <v>7043</v>
      </c>
      <c r="C612" s="76" t="s">
        <v>9330</v>
      </c>
      <c r="D612" s="75" t="s">
        <v>14060</v>
      </c>
      <c r="E612" s="75" t="s">
        <v>14084</v>
      </c>
      <c r="F612" s="75" t="s">
        <v>14056</v>
      </c>
      <c r="G612" s="74">
        <v>9296006.7974399999</v>
      </c>
    </row>
    <row r="613" spans="1:7" ht="22.5">
      <c r="A613" s="75">
        <v>428201</v>
      </c>
      <c r="B613" s="76" t="s">
        <v>1799</v>
      </c>
      <c r="C613" s="76" t="s">
        <v>14085</v>
      </c>
      <c r="D613" s="75" t="s">
        <v>14060</v>
      </c>
      <c r="E613" s="75" t="s">
        <v>14084</v>
      </c>
      <c r="F613" s="75" t="s">
        <v>14056</v>
      </c>
      <c r="G613" s="77">
        <v>1394308.5</v>
      </c>
    </row>
    <row r="614" spans="1:7" ht="22.5">
      <c r="A614" s="75">
        <v>428202</v>
      </c>
      <c r="B614" s="76" t="s">
        <v>1800</v>
      </c>
      <c r="C614" s="76" t="s">
        <v>9330</v>
      </c>
      <c r="D614" s="75" t="s">
        <v>14060</v>
      </c>
      <c r="E614" s="75" t="s">
        <v>14084</v>
      </c>
      <c r="F614" s="75" t="s">
        <v>14056</v>
      </c>
      <c r="G614" s="74">
        <v>1557335.3399999999</v>
      </c>
    </row>
    <row r="615" spans="1:7" ht="22.5">
      <c r="A615" s="75">
        <v>429103</v>
      </c>
      <c r="B615" s="76" t="s">
        <v>1805</v>
      </c>
      <c r="C615" s="76" t="s">
        <v>14149</v>
      </c>
      <c r="D615" s="75" t="s">
        <v>14060</v>
      </c>
      <c r="E615" s="75" t="s">
        <v>14055</v>
      </c>
      <c r="F615" s="75" t="s">
        <v>14056</v>
      </c>
      <c r="G615" s="74">
        <v>1555924.5</v>
      </c>
    </row>
    <row r="616" spans="1:7" ht="22.5">
      <c r="A616" s="75">
        <v>429401</v>
      </c>
      <c r="B616" s="76" t="s">
        <v>10125</v>
      </c>
      <c r="C616" s="76" t="s">
        <v>14085</v>
      </c>
      <c r="D616" s="75" t="s">
        <v>14060</v>
      </c>
      <c r="E616" s="75" t="s">
        <v>14084</v>
      </c>
      <c r="F616" s="75" t="s">
        <v>14056</v>
      </c>
      <c r="G616" s="74">
        <v>1394308.5</v>
      </c>
    </row>
    <row r="617" spans="1:7" ht="22.5">
      <c r="A617" s="75">
        <v>429402</v>
      </c>
      <c r="B617" s="76" t="s">
        <v>12086</v>
      </c>
      <c r="C617" s="76" t="s">
        <v>14085</v>
      </c>
      <c r="D617" s="75" t="s">
        <v>14060</v>
      </c>
      <c r="E617" s="75" t="s">
        <v>14084</v>
      </c>
      <c r="F617" s="75" t="s">
        <v>14056</v>
      </c>
      <c r="G617" s="74">
        <v>1491691.5</v>
      </c>
    </row>
    <row r="618" spans="1:7" ht="22.5">
      <c r="A618" s="75">
        <v>430102</v>
      </c>
      <c r="B618" s="76" t="s">
        <v>2006</v>
      </c>
      <c r="C618" s="76" t="s">
        <v>14085</v>
      </c>
      <c r="D618" s="75" t="s">
        <v>14060</v>
      </c>
      <c r="E618" s="75" t="s">
        <v>14084</v>
      </c>
      <c r="F618" s="75" t="s">
        <v>14056</v>
      </c>
      <c r="G618" s="74">
        <v>1085672.25</v>
      </c>
    </row>
    <row r="619" spans="1:7" ht="22.5">
      <c r="A619" s="75">
        <v>431001</v>
      </c>
      <c r="B619" s="76" t="s">
        <v>2008</v>
      </c>
      <c r="C619" s="76" t="s">
        <v>14085</v>
      </c>
      <c r="D619" s="75" t="s">
        <v>14060</v>
      </c>
      <c r="E619" s="75" t="s">
        <v>14084</v>
      </c>
      <c r="F619" s="75" t="s">
        <v>14056</v>
      </c>
      <c r="G619" s="74">
        <v>2231793.96</v>
      </c>
    </row>
    <row r="620" spans="1:7" ht="22.5">
      <c r="A620" s="75">
        <v>431003</v>
      </c>
      <c r="B620" s="76" t="s">
        <v>11995</v>
      </c>
      <c r="C620" s="76" t="s">
        <v>14085</v>
      </c>
      <c r="D620" s="75" t="s">
        <v>14060</v>
      </c>
      <c r="E620" s="75" t="s">
        <v>14084</v>
      </c>
      <c r="F620" s="75" t="s">
        <v>14056</v>
      </c>
      <c r="G620" s="74">
        <v>1863619.56</v>
      </c>
    </row>
    <row r="621" spans="1:7" ht="22.5">
      <c r="A621" s="75">
        <v>433101</v>
      </c>
      <c r="B621" s="76" t="s">
        <v>2019</v>
      </c>
      <c r="C621" s="76" t="s">
        <v>14085</v>
      </c>
      <c r="D621" s="75" t="s">
        <v>14060</v>
      </c>
      <c r="E621" s="75" t="s">
        <v>14084</v>
      </c>
      <c r="F621" s="75" t="s">
        <v>14056</v>
      </c>
      <c r="G621" s="74">
        <v>1000057.5</v>
      </c>
    </row>
    <row r="622" spans="1:7" ht="22.5">
      <c r="A622" s="75">
        <v>437101</v>
      </c>
      <c r="B622" s="76" t="s">
        <v>7045</v>
      </c>
      <c r="C622" s="76" t="s">
        <v>14085</v>
      </c>
      <c r="D622" s="75" t="s">
        <v>14060</v>
      </c>
      <c r="E622" s="75" t="s">
        <v>14084</v>
      </c>
      <c r="F622" s="75" t="s">
        <v>14056</v>
      </c>
      <c r="G622" s="74">
        <v>1505419.5</v>
      </c>
    </row>
    <row r="623" spans="1:7" ht="22.5">
      <c r="A623" s="75">
        <v>437102</v>
      </c>
      <c r="B623" s="76" t="s">
        <v>11992</v>
      </c>
      <c r="C623" s="76" t="s">
        <v>14085</v>
      </c>
      <c r="D623" s="75" t="s">
        <v>14060</v>
      </c>
      <c r="E623" s="75" t="s">
        <v>14084</v>
      </c>
      <c r="F623" s="75" t="s">
        <v>14056</v>
      </c>
      <c r="G623" s="74">
        <v>8712098</v>
      </c>
    </row>
    <row r="624" spans="1:7" ht="22.5">
      <c r="A624" s="75">
        <v>438102</v>
      </c>
      <c r="B624" s="76" t="s">
        <v>7049</v>
      </c>
      <c r="C624" s="76" t="s">
        <v>14085</v>
      </c>
      <c r="D624" s="75" t="s">
        <v>14060</v>
      </c>
      <c r="E624" s="75" t="s">
        <v>14084</v>
      </c>
      <c r="F624" s="75" t="s">
        <v>14056</v>
      </c>
      <c r="G624" s="74">
        <v>25188706.477440003</v>
      </c>
    </row>
    <row r="625" spans="1:7" ht="22.5">
      <c r="A625" s="75">
        <v>438301</v>
      </c>
      <c r="B625" s="76" t="s">
        <v>2024</v>
      </c>
      <c r="C625" s="76" t="s">
        <v>14149</v>
      </c>
      <c r="D625" s="75" t="s">
        <v>14060</v>
      </c>
      <c r="E625" s="75" t="s">
        <v>14055</v>
      </c>
      <c r="F625" s="75" t="s">
        <v>14056</v>
      </c>
      <c r="G625" s="74">
        <v>1505419.5</v>
      </c>
    </row>
    <row r="626" spans="1:7" ht="22.5">
      <c r="A626" s="75">
        <v>439301</v>
      </c>
      <c r="B626" s="76" t="s">
        <v>1794</v>
      </c>
      <c r="C626" s="76" t="s">
        <v>14085</v>
      </c>
      <c r="D626" s="75" t="s">
        <v>14060</v>
      </c>
      <c r="E626" s="75" t="s">
        <v>14084</v>
      </c>
      <c r="F626" s="75" t="s">
        <v>14056</v>
      </c>
      <c r="G626" s="74">
        <v>1580192.25</v>
      </c>
    </row>
    <row r="627" spans="1:7" ht="22.5">
      <c r="A627" s="75">
        <v>442101</v>
      </c>
      <c r="B627" s="76" t="s">
        <v>2034</v>
      </c>
      <c r="C627" s="76" t="s">
        <v>14085</v>
      </c>
      <c r="D627" s="75" t="s">
        <v>14060</v>
      </c>
      <c r="E627" s="75" t="s">
        <v>14084</v>
      </c>
      <c r="F627" s="75" t="s">
        <v>14056</v>
      </c>
      <c r="G627" s="74">
        <v>1000057.5</v>
      </c>
    </row>
    <row r="628" spans="1:7" ht="22.5">
      <c r="A628" s="75">
        <v>442401</v>
      </c>
      <c r="B628" s="76" t="s">
        <v>2036</v>
      </c>
      <c r="C628" s="76" t="s">
        <v>14085</v>
      </c>
      <c r="D628" s="75" t="s">
        <v>14060</v>
      </c>
      <c r="E628" s="75" t="s">
        <v>14084</v>
      </c>
      <c r="F628" s="75" t="s">
        <v>14056</v>
      </c>
      <c r="G628" s="74">
        <v>1085672.25</v>
      </c>
    </row>
    <row r="629" spans="1:7" ht="22.5">
      <c r="A629" s="75">
        <v>444001</v>
      </c>
      <c r="B629" s="76" t="s">
        <v>2037</v>
      </c>
      <c r="C629" s="76" t="s">
        <v>14085</v>
      </c>
      <c r="D629" s="75" t="s">
        <v>14060</v>
      </c>
      <c r="E629" s="75" t="s">
        <v>14084</v>
      </c>
      <c r="F629" s="75" t="s">
        <v>14056</v>
      </c>
      <c r="G629" s="74">
        <v>1491691.5</v>
      </c>
    </row>
    <row r="630" spans="1:7" ht="22.5">
      <c r="A630" s="75">
        <v>445101</v>
      </c>
      <c r="B630" s="76" t="s">
        <v>2013</v>
      </c>
      <c r="C630" s="76" t="s">
        <v>14149</v>
      </c>
      <c r="D630" s="75" t="s">
        <v>14060</v>
      </c>
      <c r="E630" s="75" t="s">
        <v>14055</v>
      </c>
      <c r="F630" s="75" t="s">
        <v>14056</v>
      </c>
      <c r="G630" s="77">
        <v>1394308.5</v>
      </c>
    </row>
    <row r="631" spans="1:7" ht="22.5">
      <c r="A631" s="75">
        <v>446101</v>
      </c>
      <c r="B631" s="76" t="s">
        <v>9399</v>
      </c>
      <c r="C631" s="76" t="s">
        <v>14085</v>
      </c>
      <c r="D631" s="75" t="s">
        <v>14060</v>
      </c>
      <c r="E631" s="75" t="s">
        <v>14084</v>
      </c>
      <c r="F631" s="75" t="s">
        <v>14056</v>
      </c>
      <c r="G631" s="74">
        <v>1160230.5</v>
      </c>
    </row>
    <row r="632" spans="1:7" ht="22.5">
      <c r="A632" s="75">
        <v>446201</v>
      </c>
      <c r="B632" s="76" t="s">
        <v>2009</v>
      </c>
      <c r="C632" s="76" t="s">
        <v>14085</v>
      </c>
      <c r="D632" s="75" t="s">
        <v>14060</v>
      </c>
      <c r="E632" s="75" t="s">
        <v>14084</v>
      </c>
      <c r="F632" s="75" t="s">
        <v>14056</v>
      </c>
      <c r="G632" s="74">
        <v>1000057.5</v>
      </c>
    </row>
    <row r="633" spans="1:7" ht="22.5">
      <c r="A633" s="75">
        <v>446301</v>
      </c>
      <c r="B633" s="76" t="s">
        <v>2054</v>
      </c>
      <c r="C633" s="76" t="s">
        <v>14085</v>
      </c>
      <c r="D633" s="75" t="s">
        <v>14060</v>
      </c>
      <c r="E633" s="75" t="s">
        <v>14084</v>
      </c>
      <c r="F633" s="75" t="s">
        <v>14056</v>
      </c>
      <c r="G633" s="74">
        <v>1085672.25</v>
      </c>
    </row>
    <row r="634" spans="1:7" ht="22.5">
      <c r="A634" s="75">
        <v>449201</v>
      </c>
      <c r="B634" s="76" t="s">
        <v>2059</v>
      </c>
      <c r="C634" s="76" t="s">
        <v>14085</v>
      </c>
      <c r="D634" s="75" t="s">
        <v>14060</v>
      </c>
      <c r="E634" s="75" t="s">
        <v>14084</v>
      </c>
      <c r="F634" s="75" t="s">
        <v>14056</v>
      </c>
      <c r="G634" s="74">
        <v>1000057.5</v>
      </c>
    </row>
    <row r="635" spans="1:7" ht="22.5">
      <c r="A635" s="75">
        <v>449702</v>
      </c>
      <c r="B635" s="76" t="s">
        <v>14182</v>
      </c>
      <c r="C635" s="76" t="s">
        <v>14087</v>
      </c>
      <c r="D635" s="75" t="s">
        <v>14054</v>
      </c>
      <c r="E635" s="75" t="s">
        <v>14183</v>
      </c>
      <c r="F635" s="75" t="s">
        <v>14184</v>
      </c>
      <c r="G635" s="74">
        <v>6006000</v>
      </c>
    </row>
    <row r="636" spans="1:7" ht="22.5">
      <c r="A636" s="75">
        <v>450001</v>
      </c>
      <c r="B636" s="76" t="s">
        <v>10130</v>
      </c>
      <c r="C636" s="76" t="s">
        <v>14085</v>
      </c>
      <c r="D636" s="75" t="s">
        <v>14060</v>
      </c>
      <c r="E636" s="75" t="s">
        <v>14084</v>
      </c>
      <c r="F636" s="75" t="s">
        <v>14056</v>
      </c>
      <c r="G636" s="74">
        <v>1085672.25</v>
      </c>
    </row>
    <row r="637" spans="1:7" ht="22.5">
      <c r="A637" s="75">
        <v>450601</v>
      </c>
      <c r="B637" s="76" t="s">
        <v>14185</v>
      </c>
      <c r="C637" s="76" t="s">
        <v>14085</v>
      </c>
      <c r="D637" s="75" t="s">
        <v>14060</v>
      </c>
      <c r="E637" s="75" t="s">
        <v>14084</v>
      </c>
      <c r="F637" s="75" t="s">
        <v>14056</v>
      </c>
      <c r="G637" s="74">
        <v>1193761.8</v>
      </c>
    </row>
    <row r="638" spans="1:7" ht="22.5">
      <c r="A638" s="75">
        <v>451501</v>
      </c>
      <c r="B638" s="76" t="s">
        <v>3923</v>
      </c>
      <c r="C638" s="76" t="s">
        <v>14085</v>
      </c>
      <c r="D638" s="75" t="s">
        <v>14060</v>
      </c>
      <c r="E638" s="75" t="s">
        <v>14084</v>
      </c>
      <c r="F638" s="75" t="s">
        <v>14056</v>
      </c>
      <c r="G638" s="74">
        <v>573270.75</v>
      </c>
    </row>
    <row r="639" spans="1:7" ht="22.5">
      <c r="A639" s="75">
        <v>452502</v>
      </c>
      <c r="B639" s="76" t="s">
        <v>14186</v>
      </c>
      <c r="C639" s="76" t="s">
        <v>14085</v>
      </c>
      <c r="D639" s="75" t="s">
        <v>14060</v>
      </c>
      <c r="E639" s="75" t="s">
        <v>14084</v>
      </c>
      <c r="F639" s="75" t="s">
        <v>14056</v>
      </c>
      <c r="G639" s="74">
        <v>424047</v>
      </c>
    </row>
    <row r="640" spans="1:7" ht="22.5">
      <c r="A640" s="75">
        <v>452601</v>
      </c>
      <c r="B640" s="76" t="s">
        <v>3925</v>
      </c>
      <c r="C640" s="76" t="s">
        <v>14085</v>
      </c>
      <c r="D640" s="75" t="s">
        <v>14060</v>
      </c>
      <c r="E640" s="75" t="s">
        <v>14084</v>
      </c>
      <c r="F640" s="75" t="s">
        <v>14056</v>
      </c>
      <c r="G640" s="74">
        <v>677010.75</v>
      </c>
    </row>
    <row r="641" spans="1:7" ht="22.5">
      <c r="A641" s="75">
        <v>453304</v>
      </c>
      <c r="B641" s="76" t="s">
        <v>2069</v>
      </c>
      <c r="C641" s="76" t="s">
        <v>14085</v>
      </c>
      <c r="D641" s="75" t="s">
        <v>14060</v>
      </c>
      <c r="E641" s="75" t="s">
        <v>14084</v>
      </c>
      <c r="F641" s="75" t="s">
        <v>14056</v>
      </c>
      <c r="G641" s="77">
        <v>1160230.5</v>
      </c>
    </row>
    <row r="642" spans="1:7" ht="22.5">
      <c r="A642" s="75">
        <v>453306</v>
      </c>
      <c r="B642" s="76" t="s">
        <v>2070</v>
      </c>
      <c r="C642" s="76" t="s">
        <v>14085</v>
      </c>
      <c r="D642" s="75" t="s">
        <v>14060</v>
      </c>
      <c r="E642" s="75" t="s">
        <v>14084</v>
      </c>
      <c r="F642" s="75" t="s">
        <v>14056</v>
      </c>
      <c r="G642" s="74">
        <v>1160230.5</v>
      </c>
    </row>
    <row r="643" spans="1:7" ht="22.5">
      <c r="A643" s="75">
        <v>454101</v>
      </c>
      <c r="B643" s="76" t="s">
        <v>2071</v>
      </c>
      <c r="C643" s="76" t="s">
        <v>14085</v>
      </c>
      <c r="D643" s="75" t="s">
        <v>14060</v>
      </c>
      <c r="E643" s="75" t="s">
        <v>14084</v>
      </c>
      <c r="F643" s="75" t="s">
        <v>14056</v>
      </c>
      <c r="G643" s="74">
        <v>1160230.5</v>
      </c>
    </row>
    <row r="644" spans="1:7" ht="22.5">
      <c r="A644" s="75">
        <v>456001</v>
      </c>
      <c r="B644" s="76" t="s">
        <v>7061</v>
      </c>
      <c r="C644" s="76" t="s">
        <v>14085</v>
      </c>
      <c r="D644" s="75" t="s">
        <v>14060</v>
      </c>
      <c r="E644" s="75" t="s">
        <v>14084</v>
      </c>
      <c r="F644" s="75" t="s">
        <v>14056</v>
      </c>
      <c r="G644" s="74">
        <v>1390681.5</v>
      </c>
    </row>
    <row r="645" spans="1:7" ht="22.5">
      <c r="A645" s="75">
        <v>456202</v>
      </c>
      <c r="B645" s="76" t="s">
        <v>2078</v>
      </c>
      <c r="C645" s="76" t="s">
        <v>14085</v>
      </c>
      <c r="D645" s="75" t="s">
        <v>14060</v>
      </c>
      <c r="E645" s="75" t="s">
        <v>14084</v>
      </c>
      <c r="F645" s="75" t="s">
        <v>14056</v>
      </c>
      <c r="G645" s="74">
        <v>2545681.4561714744</v>
      </c>
    </row>
    <row r="646" spans="1:7" ht="22.5">
      <c r="A646" s="75">
        <v>456301</v>
      </c>
      <c r="B646" s="76" t="s">
        <v>2080</v>
      </c>
      <c r="C646" s="76" t="s">
        <v>14085</v>
      </c>
      <c r="D646" s="75" t="s">
        <v>14060</v>
      </c>
      <c r="E646" s="75" t="s">
        <v>14084</v>
      </c>
      <c r="F646" s="75" t="s">
        <v>14056</v>
      </c>
      <c r="G646" s="74">
        <v>1000057.5</v>
      </c>
    </row>
    <row r="647" spans="1:7" ht="22.5">
      <c r="A647" s="75">
        <v>457001</v>
      </c>
      <c r="B647" s="76" t="s">
        <v>7067</v>
      </c>
      <c r="C647" s="76" t="s">
        <v>14085</v>
      </c>
      <c r="D647" s="75" t="s">
        <v>14060</v>
      </c>
      <c r="E647" s="75" t="s">
        <v>14084</v>
      </c>
      <c r="F647" s="75" t="s">
        <v>14056</v>
      </c>
      <c r="G647" s="74">
        <v>1390681.5</v>
      </c>
    </row>
    <row r="648" spans="1:7" ht="22.5">
      <c r="A648" s="75">
        <v>457101</v>
      </c>
      <c r="B648" s="76" t="s">
        <v>2083</v>
      </c>
      <c r="C648" s="76" t="s">
        <v>14085</v>
      </c>
      <c r="D648" s="75" t="s">
        <v>14060</v>
      </c>
      <c r="E648" s="75" t="s">
        <v>14084</v>
      </c>
      <c r="F648" s="75" t="s">
        <v>14056</v>
      </c>
      <c r="G648" s="74">
        <v>1555924.5</v>
      </c>
    </row>
    <row r="649" spans="1:7" ht="22.5">
      <c r="A649" s="75">
        <v>457301</v>
      </c>
      <c r="B649" s="76" t="s">
        <v>7069</v>
      </c>
      <c r="C649" s="76" t="s">
        <v>14085</v>
      </c>
      <c r="D649" s="75" t="s">
        <v>14060</v>
      </c>
      <c r="E649" s="75" t="s">
        <v>14084</v>
      </c>
      <c r="F649" s="75" t="s">
        <v>14056</v>
      </c>
      <c r="G649" s="74">
        <v>6403244.7599999998</v>
      </c>
    </row>
    <row r="650" spans="1:7" ht="22.5">
      <c r="A650" s="75">
        <v>457302</v>
      </c>
      <c r="B650" s="76" t="s">
        <v>7071</v>
      </c>
      <c r="C650" s="76" t="s">
        <v>14176</v>
      </c>
      <c r="D650" s="75" t="s">
        <v>14060</v>
      </c>
      <c r="E650" s="75" t="s">
        <v>14084</v>
      </c>
      <c r="F650" s="75" t="s">
        <v>14056</v>
      </c>
      <c r="G650" s="74">
        <v>25188705.960000001</v>
      </c>
    </row>
    <row r="651" spans="1:7" ht="22.5">
      <c r="A651" s="75">
        <v>457401</v>
      </c>
      <c r="B651" s="76" t="s">
        <v>7075</v>
      </c>
      <c r="C651" s="76" t="s">
        <v>14085</v>
      </c>
      <c r="D651" s="75" t="s">
        <v>14060</v>
      </c>
      <c r="E651" s="75" t="s">
        <v>14084</v>
      </c>
      <c r="F651" s="75" t="s">
        <v>14056</v>
      </c>
      <c r="G651" s="74">
        <v>1555924.5</v>
      </c>
    </row>
    <row r="652" spans="1:7" ht="22.5">
      <c r="A652" s="75">
        <v>457501</v>
      </c>
      <c r="B652" s="76" t="s">
        <v>7080</v>
      </c>
      <c r="C652" s="76" t="s">
        <v>14176</v>
      </c>
      <c r="D652" s="75" t="s">
        <v>14060</v>
      </c>
      <c r="E652" s="75" t="s">
        <v>14084</v>
      </c>
      <c r="F652" s="75" t="s">
        <v>14056</v>
      </c>
      <c r="G652" s="74">
        <v>6403244.7599999998</v>
      </c>
    </row>
    <row r="653" spans="1:7" ht="22.5">
      <c r="A653" s="75">
        <v>457502</v>
      </c>
      <c r="B653" s="76" t="s">
        <v>7082</v>
      </c>
      <c r="C653" s="76" t="s">
        <v>14176</v>
      </c>
      <c r="D653" s="75" t="s">
        <v>14060</v>
      </c>
      <c r="E653" s="75" t="s">
        <v>14084</v>
      </c>
      <c r="F653" s="75" t="s">
        <v>14056</v>
      </c>
      <c r="G653" s="74">
        <v>26867953.199999999</v>
      </c>
    </row>
    <row r="654" spans="1:7" ht="22.5">
      <c r="A654" s="75">
        <v>457601</v>
      </c>
      <c r="B654" s="76" t="s">
        <v>10840</v>
      </c>
      <c r="C654" s="76" t="s">
        <v>14085</v>
      </c>
      <c r="D654" s="75" t="s">
        <v>14060</v>
      </c>
      <c r="E654" s="75" t="s">
        <v>14055</v>
      </c>
      <c r="F654" s="75" t="s">
        <v>14056</v>
      </c>
      <c r="G654" s="74">
        <v>4848264.96</v>
      </c>
    </row>
    <row r="655" spans="1:7" ht="22.5">
      <c r="A655" s="75">
        <v>458101</v>
      </c>
      <c r="B655" s="76" t="s">
        <v>14187</v>
      </c>
      <c r="C655" s="76" t="s">
        <v>14085</v>
      </c>
      <c r="D655" s="75" t="s">
        <v>14060</v>
      </c>
      <c r="E655" s="75" t="s">
        <v>14084</v>
      </c>
      <c r="F655" s="75" t="s">
        <v>14056</v>
      </c>
      <c r="G655" s="74">
        <v>1491691.5</v>
      </c>
    </row>
    <row r="656" spans="1:7" ht="22.5">
      <c r="A656" s="75">
        <v>458401</v>
      </c>
      <c r="B656" s="76" t="s">
        <v>14188</v>
      </c>
      <c r="C656" s="76" t="s">
        <v>14085</v>
      </c>
      <c r="D656" s="75" t="s">
        <v>14060</v>
      </c>
      <c r="E656" s="75" t="s">
        <v>14084</v>
      </c>
      <c r="F656" s="75" t="s">
        <v>14056</v>
      </c>
      <c r="G656" s="74">
        <v>1390681.5</v>
      </c>
    </row>
    <row r="657" spans="1:7" ht="22.5">
      <c r="A657" s="75">
        <v>459101</v>
      </c>
      <c r="B657" s="76" t="s">
        <v>2091</v>
      </c>
      <c r="C657" s="76" t="s">
        <v>14085</v>
      </c>
      <c r="D657" s="75" t="s">
        <v>14060</v>
      </c>
      <c r="E657" s="75" t="s">
        <v>14084</v>
      </c>
      <c r="F657" s="75" t="s">
        <v>14056</v>
      </c>
      <c r="G657" s="74">
        <v>867399</v>
      </c>
    </row>
    <row r="658" spans="1:7" ht="22.5">
      <c r="A658" s="75">
        <v>459301</v>
      </c>
      <c r="B658" s="76" t="s">
        <v>2095</v>
      </c>
      <c r="C658" s="76" t="s">
        <v>14149</v>
      </c>
      <c r="D658" s="75" t="s">
        <v>14060</v>
      </c>
      <c r="E658" s="75" t="s">
        <v>14055</v>
      </c>
      <c r="F658" s="75" t="s">
        <v>14056</v>
      </c>
      <c r="G658" s="74">
        <v>1505419.5</v>
      </c>
    </row>
    <row r="659" spans="1:7" ht="22.5">
      <c r="A659" s="75">
        <v>459501</v>
      </c>
      <c r="B659" s="76" t="s">
        <v>13333</v>
      </c>
      <c r="C659" s="76" t="s">
        <v>14149</v>
      </c>
      <c r="D659" s="75" t="s">
        <v>14060</v>
      </c>
      <c r="E659" s="75" t="s">
        <v>14055</v>
      </c>
      <c r="F659" s="75" t="s">
        <v>14056</v>
      </c>
      <c r="G659" s="74">
        <v>1505419.5</v>
      </c>
    </row>
    <row r="660" spans="1:7" ht="22.5">
      <c r="A660" s="75">
        <v>460103</v>
      </c>
      <c r="B660" s="76" t="s">
        <v>2062</v>
      </c>
      <c r="C660" s="76" t="s">
        <v>14085</v>
      </c>
      <c r="D660" s="75" t="s">
        <v>14060</v>
      </c>
      <c r="E660" s="75" t="s">
        <v>14084</v>
      </c>
      <c r="F660" s="75" t="s">
        <v>14056</v>
      </c>
      <c r="G660" s="74">
        <v>1394308.5</v>
      </c>
    </row>
    <row r="661" spans="1:7" ht="22.5">
      <c r="A661" s="75">
        <v>461301</v>
      </c>
      <c r="B661" s="76" t="s">
        <v>2063</v>
      </c>
      <c r="C661" s="76" t="s">
        <v>14085</v>
      </c>
      <c r="D661" s="75" t="s">
        <v>14060</v>
      </c>
      <c r="E661" s="75" t="s">
        <v>14084</v>
      </c>
      <c r="F661" s="75" t="s">
        <v>14056</v>
      </c>
      <c r="G661" s="74">
        <v>1394308.5</v>
      </c>
    </row>
    <row r="662" spans="1:7" ht="22.5">
      <c r="A662" s="75">
        <v>463201</v>
      </c>
      <c r="B662" s="76" t="s">
        <v>9242</v>
      </c>
      <c r="C662" s="76" t="s">
        <v>14085</v>
      </c>
      <c r="D662" s="75" t="s">
        <v>14054</v>
      </c>
      <c r="E662" s="75" t="s">
        <v>14084</v>
      </c>
      <c r="F662" s="75" t="s">
        <v>14056</v>
      </c>
      <c r="G662" s="74">
        <v>2688247.3200000003</v>
      </c>
    </row>
    <row r="663" spans="1:7" ht="22.5">
      <c r="A663" s="75">
        <v>464001</v>
      </c>
      <c r="B663" s="76" t="s">
        <v>2065</v>
      </c>
      <c r="C663" s="76" t="s">
        <v>14085</v>
      </c>
      <c r="D663" s="75" t="s">
        <v>14060</v>
      </c>
      <c r="E663" s="75" t="s">
        <v>14084</v>
      </c>
      <c r="F663" s="75" t="s">
        <v>14056</v>
      </c>
      <c r="G663" s="74">
        <v>1000057.5</v>
      </c>
    </row>
    <row r="664" spans="1:7" ht="22.5">
      <c r="A664" s="75">
        <v>465101</v>
      </c>
      <c r="B664" s="76" t="s">
        <v>7093</v>
      </c>
      <c r="C664" s="76" t="s">
        <v>14085</v>
      </c>
      <c r="D664" s="75" t="s">
        <v>14060</v>
      </c>
      <c r="E664" s="75" t="s">
        <v>14084</v>
      </c>
      <c r="F664" s="75" t="s">
        <v>14056</v>
      </c>
      <c r="G664" s="74">
        <v>1343803.5</v>
      </c>
    </row>
    <row r="665" spans="1:7" ht="22.5">
      <c r="A665" s="75">
        <v>465201</v>
      </c>
      <c r="B665" s="76" t="s">
        <v>7096</v>
      </c>
      <c r="C665" s="76" t="s">
        <v>14085</v>
      </c>
      <c r="D665" s="75" t="s">
        <v>14060</v>
      </c>
      <c r="E665" s="75" t="s">
        <v>14084</v>
      </c>
      <c r="F665" s="75" t="s">
        <v>14056</v>
      </c>
      <c r="G665" s="74">
        <v>1343803.5</v>
      </c>
    </row>
    <row r="666" spans="1:7" ht="22.5">
      <c r="A666" s="75">
        <v>467001</v>
      </c>
      <c r="B666" s="76" t="s">
        <v>2106</v>
      </c>
      <c r="C666" s="76" t="s">
        <v>14085</v>
      </c>
      <c r="D666" s="75" t="s">
        <v>14060</v>
      </c>
      <c r="E666" s="75" t="s">
        <v>14084</v>
      </c>
      <c r="F666" s="75" t="s">
        <v>14056</v>
      </c>
      <c r="G666" s="74">
        <v>1210735.5</v>
      </c>
    </row>
    <row r="667" spans="1:7" ht="22.5">
      <c r="A667" s="75">
        <v>467901</v>
      </c>
      <c r="B667" s="76" t="s">
        <v>2102</v>
      </c>
      <c r="C667" s="76" t="s">
        <v>14085</v>
      </c>
      <c r="D667" s="75" t="s">
        <v>14060</v>
      </c>
      <c r="E667" s="75" t="s">
        <v>14084</v>
      </c>
      <c r="F667" s="75" t="s">
        <v>14056</v>
      </c>
      <c r="G667" s="74">
        <v>853778.25</v>
      </c>
    </row>
    <row r="668" spans="1:7" ht="22.5">
      <c r="A668" s="75">
        <v>467902</v>
      </c>
      <c r="B668" s="76" t="s">
        <v>9668</v>
      </c>
      <c r="C668" s="76" t="s">
        <v>14085</v>
      </c>
      <c r="D668" s="75" t="s">
        <v>14060</v>
      </c>
      <c r="E668" s="75" t="s">
        <v>14084</v>
      </c>
      <c r="F668" s="75" t="s">
        <v>14056</v>
      </c>
      <c r="G668" s="74">
        <v>1000057.5</v>
      </c>
    </row>
    <row r="669" spans="1:7" ht="22.5">
      <c r="A669" s="75">
        <v>467903</v>
      </c>
      <c r="B669" s="76" t="s">
        <v>2104</v>
      </c>
      <c r="C669" s="76" t="s">
        <v>14085</v>
      </c>
      <c r="D669" s="75" t="s">
        <v>14060</v>
      </c>
      <c r="E669" s="75" t="s">
        <v>14084</v>
      </c>
      <c r="F669" s="75" t="s">
        <v>14056</v>
      </c>
      <c r="G669" s="77">
        <v>867399</v>
      </c>
    </row>
    <row r="670" spans="1:7" ht="22.5">
      <c r="A670" s="75">
        <v>468011</v>
      </c>
      <c r="B670" s="76" t="s">
        <v>7100</v>
      </c>
      <c r="C670" s="76" t="s">
        <v>14085</v>
      </c>
      <c r="D670" s="75" t="s">
        <v>14060</v>
      </c>
      <c r="E670" s="75" t="s">
        <v>14084</v>
      </c>
      <c r="F670" s="75" t="s">
        <v>14056</v>
      </c>
      <c r="G670" s="74">
        <v>1160230.5</v>
      </c>
    </row>
    <row r="671" spans="1:7" ht="22.5">
      <c r="A671" s="75">
        <v>468012</v>
      </c>
      <c r="B671" s="76" t="s">
        <v>7102</v>
      </c>
      <c r="C671" s="76" t="s">
        <v>14085</v>
      </c>
      <c r="D671" s="75" t="s">
        <v>14060</v>
      </c>
      <c r="E671" s="75" t="s">
        <v>14055</v>
      </c>
      <c r="F671" s="75" t="s">
        <v>14056</v>
      </c>
      <c r="G671" s="74">
        <v>1394308.5</v>
      </c>
    </row>
    <row r="672" spans="1:7" ht="22.5">
      <c r="A672" s="75">
        <v>468021</v>
      </c>
      <c r="B672" s="76" t="s">
        <v>10290</v>
      </c>
      <c r="C672" s="76" t="s">
        <v>14085</v>
      </c>
      <c r="D672" s="75" t="s">
        <v>14060</v>
      </c>
      <c r="E672" s="75" t="s">
        <v>14055</v>
      </c>
      <c r="F672" s="75" t="s">
        <v>14056</v>
      </c>
      <c r="G672" s="74">
        <v>1134978</v>
      </c>
    </row>
    <row r="673" spans="1:7" ht="22.5">
      <c r="A673" s="75">
        <v>469401</v>
      </c>
      <c r="B673" s="76" t="s">
        <v>2015</v>
      </c>
      <c r="C673" s="76" t="s">
        <v>14149</v>
      </c>
      <c r="D673" s="75" t="s">
        <v>14060</v>
      </c>
      <c r="E673" s="75" t="s">
        <v>14055</v>
      </c>
      <c r="F673" s="75" t="s">
        <v>14056</v>
      </c>
      <c r="G673" s="74">
        <v>1394308.5</v>
      </c>
    </row>
    <row r="674" spans="1:7" ht="22.5">
      <c r="A674" s="75">
        <v>469702</v>
      </c>
      <c r="B674" s="76" t="s">
        <v>4146</v>
      </c>
      <c r="C674" s="76" t="s">
        <v>14085</v>
      </c>
      <c r="D674" s="75" t="s">
        <v>14060</v>
      </c>
      <c r="E674" s="75" t="s">
        <v>14084</v>
      </c>
      <c r="F674" s="75" t="s">
        <v>14056</v>
      </c>
      <c r="G674" s="74">
        <v>1060419.75</v>
      </c>
    </row>
    <row r="675" spans="1:7" ht="22.5">
      <c r="A675" s="78">
        <v>471102</v>
      </c>
      <c r="B675" s="79" t="s">
        <v>2105</v>
      </c>
      <c r="C675" s="79" t="s">
        <v>14085</v>
      </c>
      <c r="D675" s="75" t="s">
        <v>14060</v>
      </c>
      <c r="E675" s="75" t="s">
        <v>14084</v>
      </c>
      <c r="F675" s="75" t="s">
        <v>14056</v>
      </c>
      <c r="G675" s="74">
        <v>800748</v>
      </c>
    </row>
    <row r="676" spans="1:7" ht="22.5">
      <c r="A676" s="78">
        <v>471110</v>
      </c>
      <c r="B676" s="79" t="s">
        <v>7175</v>
      </c>
      <c r="C676" s="79" t="s">
        <v>14085</v>
      </c>
      <c r="D676" s="75" t="s">
        <v>14060</v>
      </c>
      <c r="E676" s="75" t="s">
        <v>14084</v>
      </c>
      <c r="F676" s="75" t="s">
        <v>14056</v>
      </c>
      <c r="G676" s="74">
        <v>3595813.7931869472</v>
      </c>
    </row>
    <row r="677" spans="1:7" ht="22.5">
      <c r="A677" s="75">
        <v>482401</v>
      </c>
      <c r="B677" s="76" t="s">
        <v>14189</v>
      </c>
      <c r="C677" s="76" t="s">
        <v>14085</v>
      </c>
      <c r="D677" s="75" t="s">
        <v>14060</v>
      </c>
      <c r="E677" s="75" t="s">
        <v>14055</v>
      </c>
      <c r="F677" s="75" t="s">
        <v>14056</v>
      </c>
      <c r="G677" s="74">
        <v>1777016.6464285715</v>
      </c>
    </row>
    <row r="678" spans="1:7" ht="22.5">
      <c r="A678" s="75">
        <v>482501</v>
      </c>
      <c r="B678" s="76" t="s">
        <v>10487</v>
      </c>
      <c r="C678" s="76" t="s">
        <v>14085</v>
      </c>
      <c r="D678" s="75" t="s">
        <v>14060</v>
      </c>
      <c r="E678" s="75" t="s">
        <v>14055</v>
      </c>
      <c r="F678" s="75" t="s">
        <v>14056</v>
      </c>
      <c r="G678" s="74">
        <v>1390844.0464285752</v>
      </c>
    </row>
    <row r="679" spans="1:7" ht="22.5">
      <c r="A679" s="75">
        <v>482601</v>
      </c>
      <c r="B679" s="76" t="s">
        <v>3928</v>
      </c>
      <c r="C679" s="76" t="s">
        <v>14085</v>
      </c>
      <c r="D679" s="75" t="s">
        <v>14060</v>
      </c>
      <c r="E679" s="75" t="s">
        <v>14055</v>
      </c>
      <c r="F679" s="75" t="s">
        <v>14056</v>
      </c>
      <c r="G679" s="77">
        <v>1745585.5999999999</v>
      </c>
    </row>
    <row r="680" spans="1:7" ht="22.5">
      <c r="A680" s="75">
        <v>483101</v>
      </c>
      <c r="B680" s="76" t="s">
        <v>2176</v>
      </c>
      <c r="C680" s="76" t="s">
        <v>14085</v>
      </c>
      <c r="D680" s="75" t="s">
        <v>14060</v>
      </c>
      <c r="E680" s="75" t="s">
        <v>14084</v>
      </c>
      <c r="F680" s="75" t="s">
        <v>14056</v>
      </c>
      <c r="G680" s="74">
        <v>266165.25</v>
      </c>
    </row>
    <row r="681" spans="1:7" ht="22.5">
      <c r="A681" s="75">
        <v>489001</v>
      </c>
      <c r="B681" s="76" t="s">
        <v>14190</v>
      </c>
      <c r="C681" s="76" t="s">
        <v>14095</v>
      </c>
      <c r="D681" s="75" t="s">
        <v>14060</v>
      </c>
      <c r="E681" s="75" t="s">
        <v>14055</v>
      </c>
      <c r="F681" s="75" t="s">
        <v>14056</v>
      </c>
      <c r="G681" s="74">
        <v>1394308.5</v>
      </c>
    </row>
    <row r="682" spans="1:7" ht="22.5">
      <c r="A682" s="75">
        <v>489501</v>
      </c>
      <c r="B682" s="76" t="s">
        <v>2327</v>
      </c>
      <c r="C682" s="76" t="s">
        <v>14085</v>
      </c>
      <c r="D682" s="75" t="s">
        <v>14060</v>
      </c>
      <c r="E682" s="75" t="s">
        <v>14084</v>
      </c>
      <c r="F682" s="75" t="s">
        <v>14056</v>
      </c>
      <c r="G682" s="74">
        <v>2636517</v>
      </c>
    </row>
    <row r="683" spans="1:7" ht="22.5">
      <c r="A683" s="75">
        <v>490201</v>
      </c>
      <c r="B683" s="76" t="s">
        <v>14191</v>
      </c>
      <c r="C683" s="76" t="s">
        <v>14085</v>
      </c>
      <c r="D683" s="75" t="s">
        <v>14060</v>
      </c>
      <c r="E683" s="75" t="s">
        <v>14055</v>
      </c>
      <c r="F683" s="75" t="s">
        <v>14056</v>
      </c>
      <c r="G683" s="74">
        <v>1843030.1340000003</v>
      </c>
    </row>
    <row r="684" spans="1:7" ht="22.5">
      <c r="A684" s="75">
        <v>490401</v>
      </c>
      <c r="B684" s="76" t="s">
        <v>14192</v>
      </c>
      <c r="C684" s="76" t="s">
        <v>14085</v>
      </c>
      <c r="D684" s="75" t="s">
        <v>14060</v>
      </c>
      <c r="E684" s="75" t="s">
        <v>14055</v>
      </c>
      <c r="F684" s="75" t="s">
        <v>14056</v>
      </c>
      <c r="G684" s="74">
        <v>800748</v>
      </c>
    </row>
    <row r="685" spans="1:7" ht="22.5">
      <c r="A685" s="75">
        <v>492201</v>
      </c>
      <c r="B685" s="76" t="s">
        <v>4012</v>
      </c>
      <c r="C685" s="76" t="s">
        <v>14085</v>
      </c>
      <c r="D685" s="75" t="s">
        <v>14060</v>
      </c>
      <c r="E685" s="75" t="s">
        <v>14055</v>
      </c>
      <c r="F685" s="75" t="s">
        <v>14056</v>
      </c>
      <c r="G685" s="77">
        <v>1745585.5999999999</v>
      </c>
    </row>
    <row r="686" spans="1:7" ht="22.5">
      <c r="A686" s="75">
        <v>492301</v>
      </c>
      <c r="B686" s="76" t="s">
        <v>4025</v>
      </c>
      <c r="C686" s="76" t="s">
        <v>14085</v>
      </c>
      <c r="D686" s="75" t="s">
        <v>14060</v>
      </c>
      <c r="E686" s="75" t="s">
        <v>14055</v>
      </c>
      <c r="F686" s="75" t="s">
        <v>14056</v>
      </c>
      <c r="G686" s="77">
        <v>1745585.5999999999</v>
      </c>
    </row>
    <row r="687" spans="1:7" ht="22.5">
      <c r="A687" s="78">
        <v>494001</v>
      </c>
      <c r="B687" s="79" t="s">
        <v>7966</v>
      </c>
      <c r="C687" s="79" t="s">
        <v>14085</v>
      </c>
      <c r="D687" s="75" t="s">
        <v>14060</v>
      </c>
      <c r="E687" s="75" t="s">
        <v>14055</v>
      </c>
      <c r="F687" s="75" t="s">
        <v>14056</v>
      </c>
      <c r="G687" s="77">
        <v>1054344.72</v>
      </c>
    </row>
    <row r="688" spans="1:7" ht="22.5">
      <c r="A688" s="75">
        <v>494005</v>
      </c>
      <c r="B688" s="76" t="s">
        <v>2179</v>
      </c>
      <c r="C688" s="76" t="s">
        <v>14085</v>
      </c>
      <c r="D688" s="75" t="s">
        <v>14060</v>
      </c>
      <c r="E688" s="75" t="s">
        <v>14084</v>
      </c>
      <c r="F688" s="75" t="s">
        <v>14056</v>
      </c>
      <c r="G688" s="74">
        <v>1545779.4</v>
      </c>
    </row>
    <row r="689" spans="1:7" ht="22.5">
      <c r="A689" s="78">
        <v>494301</v>
      </c>
      <c r="B689" s="79" t="s">
        <v>14193</v>
      </c>
      <c r="C689" s="79" t="s">
        <v>14085</v>
      </c>
      <c r="D689" s="75" t="s">
        <v>14060</v>
      </c>
      <c r="E689" s="75" t="s">
        <v>14084</v>
      </c>
      <c r="F689" s="75" t="s">
        <v>14056</v>
      </c>
      <c r="G689" s="77">
        <v>1167583.56</v>
      </c>
    </row>
    <row r="690" spans="1:7" ht="22.5">
      <c r="A690" s="75">
        <v>500101</v>
      </c>
      <c r="B690" s="76" t="s">
        <v>1918</v>
      </c>
      <c r="C690" s="76" t="s">
        <v>14085</v>
      </c>
      <c r="D690" s="75" t="s">
        <v>14060</v>
      </c>
      <c r="E690" s="75" t="s">
        <v>14084</v>
      </c>
      <c r="F690" s="75" t="s">
        <v>14056</v>
      </c>
      <c r="G690" s="77">
        <v>1085672.25</v>
      </c>
    </row>
    <row r="691" spans="1:7" ht="22.5">
      <c r="A691" s="75">
        <v>501001</v>
      </c>
      <c r="B691" s="76" t="s">
        <v>3939</v>
      </c>
      <c r="C691" s="76" t="s">
        <v>14085</v>
      </c>
      <c r="D691" s="75" t="s">
        <v>14060</v>
      </c>
      <c r="E691" s="75" t="s">
        <v>14084</v>
      </c>
      <c r="F691" s="75" t="s">
        <v>14056</v>
      </c>
      <c r="G691" s="74">
        <v>777479.01</v>
      </c>
    </row>
    <row r="692" spans="1:7" ht="22.5">
      <c r="A692" s="75">
        <v>501002</v>
      </c>
      <c r="B692" s="76" t="s">
        <v>8191</v>
      </c>
      <c r="C692" s="76" t="s">
        <v>14087</v>
      </c>
      <c r="D692" s="75" t="s">
        <v>14060</v>
      </c>
      <c r="E692" s="75" t="s">
        <v>14084</v>
      </c>
      <c r="F692" s="75" t="s">
        <v>14056</v>
      </c>
      <c r="G692" s="74">
        <v>1662834.8379381024</v>
      </c>
    </row>
    <row r="693" spans="1:7" ht="22.5">
      <c r="A693" s="75">
        <v>501003</v>
      </c>
      <c r="B693" s="76" t="s">
        <v>4148</v>
      </c>
      <c r="C693" s="76" t="s">
        <v>14085</v>
      </c>
      <c r="D693" s="75" t="s">
        <v>14060</v>
      </c>
      <c r="E693" s="75" t="s">
        <v>14084</v>
      </c>
      <c r="F693" s="75" t="s">
        <v>14056</v>
      </c>
      <c r="G693" s="74">
        <v>1107479.01</v>
      </c>
    </row>
    <row r="694" spans="1:7" ht="22.5">
      <c r="A694" s="75">
        <v>502101</v>
      </c>
      <c r="B694" s="76" t="s">
        <v>1903</v>
      </c>
      <c r="C694" s="76" t="s">
        <v>14085</v>
      </c>
      <c r="D694" s="75" t="s">
        <v>14060</v>
      </c>
      <c r="E694" s="75" t="s">
        <v>14084</v>
      </c>
      <c r="F694" s="75" t="s">
        <v>14056</v>
      </c>
      <c r="G694" s="74">
        <v>2063591.31</v>
      </c>
    </row>
    <row r="695" spans="1:7" ht="22.5">
      <c r="A695" s="75">
        <v>502102</v>
      </c>
      <c r="B695" s="76" t="s">
        <v>4149</v>
      </c>
      <c r="C695" s="76" t="s">
        <v>14085</v>
      </c>
      <c r="D695" s="75" t="s">
        <v>14060</v>
      </c>
      <c r="E695" s="75" t="s">
        <v>14084</v>
      </c>
      <c r="F695" s="75" t="s">
        <v>14056</v>
      </c>
      <c r="G695" s="74">
        <v>2171248.2000000002</v>
      </c>
    </row>
    <row r="696" spans="1:7" ht="22.5">
      <c r="A696" s="75">
        <v>502103</v>
      </c>
      <c r="B696" s="76" t="s">
        <v>4150</v>
      </c>
      <c r="C696" s="76" t="s">
        <v>14085</v>
      </c>
      <c r="D696" s="75" t="s">
        <v>14060</v>
      </c>
      <c r="E696" s="75" t="s">
        <v>14084</v>
      </c>
      <c r="F696" s="75" t="s">
        <v>14056</v>
      </c>
      <c r="G696" s="77">
        <v>1521986.4</v>
      </c>
    </row>
    <row r="697" spans="1:7" ht="22.5">
      <c r="A697" s="75">
        <v>502206</v>
      </c>
      <c r="B697" s="76" t="s">
        <v>1906</v>
      </c>
      <c r="C697" s="76" t="s">
        <v>14085</v>
      </c>
      <c r="D697" s="75" t="s">
        <v>14060</v>
      </c>
      <c r="E697" s="75" t="s">
        <v>14084</v>
      </c>
      <c r="F697" s="75" t="s">
        <v>14056</v>
      </c>
      <c r="G697" s="77">
        <v>1491691.5</v>
      </c>
    </row>
    <row r="698" spans="1:7" ht="22.5">
      <c r="A698" s="75">
        <v>502208</v>
      </c>
      <c r="B698" s="76" t="s">
        <v>1908</v>
      </c>
      <c r="C698" s="76" t="s">
        <v>14085</v>
      </c>
      <c r="D698" s="75" t="s">
        <v>14060</v>
      </c>
      <c r="E698" s="75" t="s">
        <v>14084</v>
      </c>
      <c r="F698" s="75" t="s">
        <v>14056</v>
      </c>
      <c r="G698" s="77">
        <v>1491691.5</v>
      </c>
    </row>
    <row r="699" spans="1:7" ht="22.5">
      <c r="A699" s="75">
        <v>506103</v>
      </c>
      <c r="B699" s="76" t="s">
        <v>1920</v>
      </c>
      <c r="C699" s="76" t="s">
        <v>14085</v>
      </c>
      <c r="D699" s="75" t="s">
        <v>14060</v>
      </c>
      <c r="E699" s="75" t="s">
        <v>14084</v>
      </c>
      <c r="F699" s="75" t="s">
        <v>14056</v>
      </c>
      <c r="G699" s="77">
        <v>1160230.5</v>
      </c>
    </row>
    <row r="700" spans="1:7" ht="22.5">
      <c r="A700" s="75">
        <v>506105</v>
      </c>
      <c r="B700" s="76" t="s">
        <v>1922</v>
      </c>
      <c r="C700" s="76" t="s">
        <v>14085</v>
      </c>
      <c r="D700" s="75" t="s">
        <v>14060</v>
      </c>
      <c r="E700" s="75" t="s">
        <v>14084</v>
      </c>
      <c r="F700" s="75" t="s">
        <v>14056</v>
      </c>
      <c r="G700" s="74">
        <v>1491691.5</v>
      </c>
    </row>
    <row r="701" spans="1:7" ht="22.5">
      <c r="A701" s="75">
        <v>509101</v>
      </c>
      <c r="B701" s="76" t="s">
        <v>14194</v>
      </c>
      <c r="C701" s="76" t="s">
        <v>14087</v>
      </c>
      <c r="D701" s="75" t="s">
        <v>14060</v>
      </c>
      <c r="E701" s="75" t="s">
        <v>14055</v>
      </c>
      <c r="F701" s="75" t="s">
        <v>14056</v>
      </c>
      <c r="G701" s="74">
        <v>2893449.3540479997</v>
      </c>
    </row>
    <row r="702" spans="1:7" ht="22.5">
      <c r="A702" s="75">
        <v>510001</v>
      </c>
      <c r="B702" s="76" t="s">
        <v>1944</v>
      </c>
      <c r="C702" s="76" t="s">
        <v>14085</v>
      </c>
      <c r="D702" s="75" t="s">
        <v>14060</v>
      </c>
      <c r="E702" s="75" t="s">
        <v>14084</v>
      </c>
      <c r="F702" s="75" t="s">
        <v>14056</v>
      </c>
      <c r="G702" s="74">
        <v>1212612.3899999999</v>
      </c>
    </row>
    <row r="703" spans="1:7" ht="22.5">
      <c r="A703" s="75">
        <v>510002</v>
      </c>
      <c r="B703" s="76" t="s">
        <v>1945</v>
      </c>
      <c r="C703" s="76" t="s">
        <v>14085</v>
      </c>
      <c r="D703" s="75" t="s">
        <v>14060</v>
      </c>
      <c r="E703" s="75" t="s">
        <v>14084</v>
      </c>
      <c r="F703" s="75" t="s">
        <v>14056</v>
      </c>
      <c r="G703" s="74">
        <v>2904000</v>
      </c>
    </row>
    <row r="704" spans="1:7" ht="22.5">
      <c r="A704" s="75">
        <v>510003</v>
      </c>
      <c r="B704" s="76" t="s">
        <v>1946</v>
      </c>
      <c r="C704" s="76" t="s">
        <v>14085</v>
      </c>
      <c r="D704" s="75" t="s">
        <v>14060</v>
      </c>
      <c r="E704" s="75" t="s">
        <v>14084</v>
      </c>
      <c r="F704" s="75" t="s">
        <v>14056</v>
      </c>
      <c r="G704" s="74">
        <v>2245331.088</v>
      </c>
    </row>
    <row r="705" spans="1:7" ht="22.5">
      <c r="A705" s="78">
        <v>511601</v>
      </c>
      <c r="B705" s="79" t="s">
        <v>14195</v>
      </c>
      <c r="C705" s="79" t="s">
        <v>14085</v>
      </c>
      <c r="D705" s="75" t="s">
        <v>14060</v>
      </c>
      <c r="E705" s="75" t="s">
        <v>14084</v>
      </c>
      <c r="F705" s="75" t="s">
        <v>14056</v>
      </c>
      <c r="G705" s="74">
        <v>72754.5</v>
      </c>
    </row>
    <row r="706" spans="1:7" ht="22.5">
      <c r="A706" s="75">
        <v>511701</v>
      </c>
      <c r="B706" s="76" t="s">
        <v>3940</v>
      </c>
      <c r="C706" s="76" t="s">
        <v>14085</v>
      </c>
      <c r="D706" s="75" t="s">
        <v>14060</v>
      </c>
      <c r="E706" s="75" t="s">
        <v>14084</v>
      </c>
      <c r="F706" s="75" t="s">
        <v>14056</v>
      </c>
      <c r="G706" s="74">
        <v>573270.75</v>
      </c>
    </row>
    <row r="707" spans="1:7" ht="22.5">
      <c r="A707" s="75">
        <v>511702</v>
      </c>
      <c r="B707" s="76" t="s">
        <v>3941</v>
      </c>
      <c r="C707" s="76" t="s">
        <v>14087</v>
      </c>
      <c r="D707" s="75" t="s">
        <v>14060</v>
      </c>
      <c r="E707" s="75" t="s">
        <v>14084</v>
      </c>
      <c r="F707" s="75" t="s">
        <v>14056</v>
      </c>
      <c r="G707" s="74">
        <v>1409611.1563701024</v>
      </c>
    </row>
    <row r="708" spans="1:7" ht="22.5">
      <c r="A708" s="75">
        <v>511705</v>
      </c>
      <c r="B708" s="76" t="s">
        <v>4119</v>
      </c>
      <c r="C708" s="76" t="s">
        <v>14085</v>
      </c>
      <c r="D708" s="75" t="s">
        <v>14060</v>
      </c>
      <c r="E708" s="75" t="s">
        <v>14084</v>
      </c>
      <c r="F708" s="75" t="s">
        <v>14056</v>
      </c>
      <c r="G708" s="74">
        <v>1134978</v>
      </c>
    </row>
    <row r="709" spans="1:7" ht="22.5">
      <c r="A709" s="75">
        <v>511706</v>
      </c>
      <c r="B709" s="76" t="s">
        <v>14196</v>
      </c>
      <c r="C709" s="76" t="s">
        <v>14085</v>
      </c>
      <c r="D709" s="75" t="s">
        <v>14060</v>
      </c>
      <c r="E709" s="75" t="s">
        <v>14084</v>
      </c>
      <c r="F709" s="75" t="s">
        <v>14056</v>
      </c>
      <c r="G709" s="74">
        <v>677010.75</v>
      </c>
    </row>
    <row r="710" spans="1:7" ht="22.5">
      <c r="A710" s="78">
        <v>512101</v>
      </c>
      <c r="B710" s="79" t="s">
        <v>1951</v>
      </c>
      <c r="C710" s="79" t="s">
        <v>14085</v>
      </c>
      <c r="D710" s="75" t="s">
        <v>14060</v>
      </c>
      <c r="E710" s="75" t="s">
        <v>14084</v>
      </c>
      <c r="F710" s="75" t="s">
        <v>14056</v>
      </c>
      <c r="G710" s="74">
        <v>1934894.6628</v>
      </c>
    </row>
    <row r="711" spans="1:7" ht="22.5">
      <c r="A711" s="78">
        <v>512104</v>
      </c>
      <c r="B711" s="79" t="s">
        <v>7179</v>
      </c>
      <c r="C711" s="79" t="s">
        <v>14085</v>
      </c>
      <c r="D711" s="75" t="s">
        <v>14060</v>
      </c>
      <c r="E711" s="75" t="s">
        <v>14084</v>
      </c>
      <c r="F711" s="75" t="s">
        <v>14056</v>
      </c>
      <c r="G711" s="74">
        <v>3991591</v>
      </c>
    </row>
    <row r="712" spans="1:7" ht="22.5">
      <c r="A712" s="75">
        <v>512503</v>
      </c>
      <c r="B712" s="76" t="s">
        <v>14197</v>
      </c>
      <c r="C712" s="76" t="s">
        <v>14085</v>
      </c>
      <c r="D712" s="75" t="s">
        <v>14060</v>
      </c>
      <c r="E712" s="75" t="s">
        <v>14084</v>
      </c>
      <c r="F712" s="75" t="s">
        <v>14056</v>
      </c>
      <c r="G712" s="74">
        <v>2398139.25</v>
      </c>
    </row>
    <row r="713" spans="1:7" ht="22.5">
      <c r="A713" s="75">
        <v>512505</v>
      </c>
      <c r="B713" s="76" t="s">
        <v>1952</v>
      </c>
      <c r="C713" s="76" t="s">
        <v>14085</v>
      </c>
      <c r="D713" s="75" t="s">
        <v>14060</v>
      </c>
      <c r="E713" s="75" t="s">
        <v>14084</v>
      </c>
      <c r="F713" s="75" t="s">
        <v>14056</v>
      </c>
      <c r="G713" s="77">
        <v>2398139.25</v>
      </c>
    </row>
    <row r="714" spans="1:7" ht="22.5">
      <c r="A714" s="75">
        <v>512601</v>
      </c>
      <c r="B714" s="76" t="s">
        <v>1953</v>
      </c>
      <c r="C714" s="76" t="s">
        <v>14085</v>
      </c>
      <c r="D714" s="75" t="s">
        <v>14060</v>
      </c>
      <c r="E714" s="75" t="s">
        <v>14084</v>
      </c>
      <c r="F714" s="75" t="s">
        <v>14056</v>
      </c>
      <c r="G714" s="77">
        <v>1706454.75</v>
      </c>
    </row>
    <row r="715" spans="1:7" ht="22.5">
      <c r="A715" s="75">
        <v>513201</v>
      </c>
      <c r="B715" s="76" t="s">
        <v>1926</v>
      </c>
      <c r="C715" s="76" t="s">
        <v>14149</v>
      </c>
      <c r="D715" s="75" t="s">
        <v>14060</v>
      </c>
      <c r="E715" s="75" t="s">
        <v>14055</v>
      </c>
      <c r="F715" s="75" t="s">
        <v>14056</v>
      </c>
      <c r="G715" s="77">
        <v>1883222.25</v>
      </c>
    </row>
    <row r="716" spans="1:7" ht="22.5">
      <c r="A716" s="75">
        <v>513601</v>
      </c>
      <c r="B716" s="76" t="s">
        <v>7125</v>
      </c>
      <c r="C716" s="76" t="s">
        <v>14149</v>
      </c>
      <c r="D716" s="75" t="s">
        <v>14060</v>
      </c>
      <c r="E716" s="75" t="s">
        <v>14055</v>
      </c>
      <c r="F716" s="75" t="s">
        <v>14056</v>
      </c>
      <c r="G716" s="77">
        <v>1883222.25</v>
      </c>
    </row>
    <row r="717" spans="1:7" ht="22.5">
      <c r="A717" s="75">
        <v>514001</v>
      </c>
      <c r="B717" s="76" t="s">
        <v>1928</v>
      </c>
      <c r="C717" s="76" t="s">
        <v>14176</v>
      </c>
      <c r="D717" s="75" t="s">
        <v>14060</v>
      </c>
      <c r="E717" s="75" t="s">
        <v>14084</v>
      </c>
      <c r="F717" s="75" t="s">
        <v>14056</v>
      </c>
      <c r="G717" s="74">
        <v>30807387.072000004</v>
      </c>
    </row>
    <row r="718" spans="1:7" ht="22.5">
      <c r="A718" s="75">
        <v>514002</v>
      </c>
      <c r="B718" s="76" t="s">
        <v>14198</v>
      </c>
      <c r="C718" s="76" t="s">
        <v>14176</v>
      </c>
      <c r="D718" s="75" t="s">
        <v>14060</v>
      </c>
      <c r="E718" s="75" t="s">
        <v>14084</v>
      </c>
      <c r="F718" s="75" t="s">
        <v>14056</v>
      </c>
      <c r="G718" s="74">
        <v>37133773.658361599</v>
      </c>
    </row>
    <row r="719" spans="1:7" ht="22.5">
      <c r="A719" s="75">
        <v>514301</v>
      </c>
      <c r="B719" s="76" t="s">
        <v>1929</v>
      </c>
      <c r="C719" s="76" t="s">
        <v>14176</v>
      </c>
      <c r="D719" s="75" t="s">
        <v>14060</v>
      </c>
      <c r="E719" s="75" t="s">
        <v>14084</v>
      </c>
      <c r="F719" s="75" t="s">
        <v>14056</v>
      </c>
      <c r="G719" s="74">
        <v>27263174.399999999</v>
      </c>
    </row>
    <row r="720" spans="1:7" ht="22.5">
      <c r="A720" s="75">
        <v>514302</v>
      </c>
      <c r="B720" s="76" t="s">
        <v>1930</v>
      </c>
      <c r="C720" s="76" t="s">
        <v>14176</v>
      </c>
      <c r="D720" s="75" t="s">
        <v>14060</v>
      </c>
      <c r="E720" s="75" t="s">
        <v>14084</v>
      </c>
      <c r="F720" s="75" t="s">
        <v>14056</v>
      </c>
      <c r="G720" s="77">
        <v>31734912</v>
      </c>
    </row>
    <row r="721" spans="1:7" ht="22.5">
      <c r="A721" s="75">
        <v>516201</v>
      </c>
      <c r="B721" s="76" t="s">
        <v>1933</v>
      </c>
      <c r="C721" s="76" t="s">
        <v>14085</v>
      </c>
      <c r="D721" s="75" t="s">
        <v>14060</v>
      </c>
      <c r="E721" s="75" t="s">
        <v>14084</v>
      </c>
      <c r="F721" s="75" t="s">
        <v>14056</v>
      </c>
      <c r="G721" s="77">
        <v>1706454.75</v>
      </c>
    </row>
    <row r="722" spans="1:7" ht="22.5">
      <c r="A722" s="75">
        <v>516401</v>
      </c>
      <c r="B722" s="76" t="s">
        <v>10222</v>
      </c>
      <c r="C722" s="76" t="s">
        <v>14085</v>
      </c>
      <c r="D722" s="75" t="s">
        <v>14060</v>
      </c>
      <c r="E722" s="75" t="s">
        <v>14084</v>
      </c>
      <c r="F722" s="75" t="s">
        <v>14056</v>
      </c>
      <c r="G722" s="77">
        <v>1185483</v>
      </c>
    </row>
    <row r="723" spans="1:7" ht="22.5">
      <c r="A723" s="75">
        <v>517101</v>
      </c>
      <c r="B723" s="76" t="s">
        <v>1935</v>
      </c>
      <c r="C723" s="76" t="s">
        <v>14085</v>
      </c>
      <c r="D723" s="75" t="s">
        <v>14060</v>
      </c>
      <c r="E723" s="75" t="s">
        <v>14084</v>
      </c>
      <c r="F723" s="75" t="s">
        <v>14056</v>
      </c>
      <c r="G723" s="74">
        <v>1160230.5</v>
      </c>
    </row>
    <row r="724" spans="1:7" ht="22.5">
      <c r="A724" s="75">
        <v>517201</v>
      </c>
      <c r="B724" s="76" t="s">
        <v>1937</v>
      </c>
      <c r="C724" s="76" t="s">
        <v>14176</v>
      </c>
      <c r="D724" s="75" t="s">
        <v>14060</v>
      </c>
      <c r="E724" s="75" t="s">
        <v>14084</v>
      </c>
      <c r="F724" s="75" t="s">
        <v>14056</v>
      </c>
      <c r="G724" s="74">
        <v>4409224.1508480003</v>
      </c>
    </row>
    <row r="725" spans="1:7" ht="22.5">
      <c r="A725" s="75">
        <v>517301</v>
      </c>
      <c r="B725" s="76" t="s">
        <v>7743</v>
      </c>
      <c r="C725" s="76" t="s">
        <v>14176</v>
      </c>
      <c r="D725" s="75" t="s">
        <v>14060</v>
      </c>
      <c r="E725" s="75" t="s">
        <v>14084</v>
      </c>
      <c r="F725" s="75" t="s">
        <v>14056</v>
      </c>
      <c r="G725" s="77">
        <v>30807387.072000004</v>
      </c>
    </row>
    <row r="726" spans="1:7" ht="22.5">
      <c r="A726" s="75">
        <v>517302</v>
      </c>
      <c r="B726" s="76" t="s">
        <v>11250</v>
      </c>
      <c r="C726" s="76" t="s">
        <v>14176</v>
      </c>
      <c r="D726" s="75" t="s">
        <v>14060</v>
      </c>
      <c r="E726" s="75" t="s">
        <v>14084</v>
      </c>
      <c r="F726" s="75" t="s">
        <v>14056</v>
      </c>
      <c r="G726" s="74">
        <v>37133773.658361599</v>
      </c>
    </row>
    <row r="727" spans="1:7" ht="22.5">
      <c r="A727" s="75">
        <v>592002</v>
      </c>
      <c r="B727" s="76" t="s">
        <v>7680</v>
      </c>
      <c r="C727" s="76" t="s">
        <v>14089</v>
      </c>
      <c r="D727" s="75" t="s">
        <v>14060</v>
      </c>
      <c r="E727" s="75" t="s">
        <v>14084</v>
      </c>
      <c r="F727" s="75" t="s">
        <v>14056</v>
      </c>
      <c r="G727" s="74">
        <v>7217033.1621120004</v>
      </c>
    </row>
    <row r="728" spans="1:7" ht="22.5">
      <c r="A728" s="75">
        <v>518501</v>
      </c>
      <c r="B728" s="76" t="s">
        <v>12296</v>
      </c>
      <c r="C728" s="76" t="s">
        <v>14085</v>
      </c>
      <c r="D728" s="75" t="s">
        <v>14060</v>
      </c>
      <c r="E728" s="75" t="s">
        <v>14084</v>
      </c>
      <c r="F728" s="75" t="s">
        <v>14056</v>
      </c>
      <c r="G728" s="74">
        <v>1134978</v>
      </c>
    </row>
    <row r="729" spans="1:7" ht="22.5">
      <c r="A729" s="75">
        <v>518903</v>
      </c>
      <c r="B729" s="76" t="s">
        <v>4308</v>
      </c>
      <c r="C729" s="76" t="s">
        <v>14087</v>
      </c>
      <c r="D729" s="75" t="s">
        <v>14054</v>
      </c>
      <c r="E729" s="75" t="s">
        <v>14084</v>
      </c>
      <c r="F729" s="75" t="s">
        <v>14056</v>
      </c>
      <c r="G729" s="74">
        <v>1324093.32</v>
      </c>
    </row>
    <row r="730" spans="1:7" ht="22.5">
      <c r="A730" s="75">
        <v>519101</v>
      </c>
      <c r="B730" s="76" t="s">
        <v>14199</v>
      </c>
      <c r="C730" s="76" t="s">
        <v>14085</v>
      </c>
      <c r="D730" s="75" t="s">
        <v>14060</v>
      </c>
      <c r="E730" s="75" t="s">
        <v>14084</v>
      </c>
      <c r="F730" s="75" t="s">
        <v>14056</v>
      </c>
      <c r="G730" s="74">
        <v>1390681.5</v>
      </c>
    </row>
    <row r="731" spans="1:7" ht="22.5">
      <c r="A731" s="75">
        <v>519401</v>
      </c>
      <c r="B731" s="76" t="s">
        <v>1942</v>
      </c>
      <c r="C731" s="76" t="s">
        <v>14149</v>
      </c>
      <c r="D731" s="75" t="s">
        <v>14060</v>
      </c>
      <c r="E731" s="75" t="s">
        <v>14055</v>
      </c>
      <c r="F731" s="75" t="s">
        <v>14056</v>
      </c>
      <c r="G731" s="74">
        <v>1369056</v>
      </c>
    </row>
    <row r="732" spans="1:7" ht="22.5">
      <c r="A732" s="75">
        <v>519501</v>
      </c>
      <c r="B732" s="76" t="s">
        <v>10123</v>
      </c>
      <c r="C732" s="76" t="s">
        <v>14085</v>
      </c>
      <c r="D732" s="75" t="s">
        <v>14060</v>
      </c>
      <c r="E732" s="75" t="s">
        <v>14084</v>
      </c>
      <c r="F732" s="75" t="s">
        <v>14056</v>
      </c>
      <c r="G732" s="77">
        <v>1185483</v>
      </c>
    </row>
    <row r="733" spans="1:7" ht="22.5">
      <c r="A733" s="75">
        <v>519601</v>
      </c>
      <c r="B733" s="76" t="s">
        <v>4127</v>
      </c>
      <c r="C733" s="76" t="s">
        <v>14085</v>
      </c>
      <c r="D733" s="75" t="s">
        <v>14060</v>
      </c>
      <c r="E733" s="75" t="s">
        <v>14084</v>
      </c>
      <c r="F733" s="75" t="s">
        <v>14056</v>
      </c>
      <c r="G733" s="74">
        <v>655872.75</v>
      </c>
    </row>
    <row r="734" spans="1:7" ht="22.5">
      <c r="A734" s="75">
        <v>520101</v>
      </c>
      <c r="B734" s="76" t="s">
        <v>1955</v>
      </c>
      <c r="C734" s="76" t="s">
        <v>14085</v>
      </c>
      <c r="D734" s="75" t="s">
        <v>14060</v>
      </c>
      <c r="E734" s="75" t="s">
        <v>14084</v>
      </c>
      <c r="F734" s="75" t="s">
        <v>14056</v>
      </c>
      <c r="G734" s="74">
        <v>1210735.5</v>
      </c>
    </row>
    <row r="735" spans="1:7" ht="22.5">
      <c r="A735" s="75">
        <v>520201</v>
      </c>
      <c r="B735" s="76" t="s">
        <v>9961</v>
      </c>
      <c r="C735" s="76" t="s">
        <v>14085</v>
      </c>
      <c r="D735" s="75" t="s">
        <v>14060</v>
      </c>
      <c r="E735" s="75" t="s">
        <v>14084</v>
      </c>
      <c r="F735" s="75" t="s">
        <v>14056</v>
      </c>
      <c r="G735" s="74">
        <v>1160230.5</v>
      </c>
    </row>
    <row r="736" spans="1:7" ht="22.5">
      <c r="A736" s="75">
        <v>521002</v>
      </c>
      <c r="B736" s="76" t="s">
        <v>12977</v>
      </c>
      <c r="C736" s="76" t="s">
        <v>14087</v>
      </c>
      <c r="D736" s="75" t="s">
        <v>14060</v>
      </c>
      <c r="E736" s="75" t="s">
        <v>14084</v>
      </c>
      <c r="F736" s="75" t="s">
        <v>14056</v>
      </c>
      <c r="G736" s="77">
        <v>1409611.1563701024</v>
      </c>
    </row>
    <row r="737" spans="1:7" ht="22.5">
      <c r="A737" s="75">
        <v>521401</v>
      </c>
      <c r="B737" s="76" t="s">
        <v>4128</v>
      </c>
      <c r="C737" s="76" t="s">
        <v>14085</v>
      </c>
      <c r="D737" s="75" t="s">
        <v>14060</v>
      </c>
      <c r="E737" s="75" t="s">
        <v>14084</v>
      </c>
      <c r="F737" s="75" t="s">
        <v>14056</v>
      </c>
      <c r="G737" s="77">
        <v>1185483</v>
      </c>
    </row>
    <row r="738" spans="1:7" ht="22.5">
      <c r="A738" s="75">
        <v>522201</v>
      </c>
      <c r="B738" s="76" t="s">
        <v>1960</v>
      </c>
      <c r="C738" s="76" t="s">
        <v>14085</v>
      </c>
      <c r="D738" s="75" t="s">
        <v>14060</v>
      </c>
      <c r="E738" s="75" t="s">
        <v>14084</v>
      </c>
      <c r="F738" s="75" t="s">
        <v>14056</v>
      </c>
      <c r="G738" s="74">
        <v>1505419.5</v>
      </c>
    </row>
    <row r="739" spans="1:7" ht="22.5">
      <c r="A739" s="75">
        <v>523101</v>
      </c>
      <c r="B739" s="76" t="s">
        <v>1961</v>
      </c>
      <c r="C739" s="76" t="s">
        <v>14085</v>
      </c>
      <c r="D739" s="75" t="s">
        <v>14060</v>
      </c>
      <c r="E739" s="75" t="s">
        <v>14084</v>
      </c>
      <c r="F739" s="75" t="s">
        <v>14056</v>
      </c>
      <c r="G739" s="74">
        <v>1000057.5</v>
      </c>
    </row>
    <row r="740" spans="1:7" ht="22.5">
      <c r="A740" s="75">
        <v>524002</v>
      </c>
      <c r="B740" s="76" t="s">
        <v>1972</v>
      </c>
      <c r="C740" s="76" t="s">
        <v>14085</v>
      </c>
      <c r="D740" s="75" t="s">
        <v>14060</v>
      </c>
      <c r="E740" s="75" t="s">
        <v>14084</v>
      </c>
      <c r="F740" s="75" t="s">
        <v>14056</v>
      </c>
      <c r="G740" s="74">
        <v>2171248.2000000002</v>
      </c>
    </row>
    <row r="741" spans="1:7" ht="22.5">
      <c r="A741" s="75">
        <v>524003</v>
      </c>
      <c r="B741" s="76" t="s">
        <v>1973</v>
      </c>
      <c r="C741" s="76" t="s">
        <v>14085</v>
      </c>
      <c r="D741" s="75" t="s">
        <v>14060</v>
      </c>
      <c r="E741" s="75" t="s">
        <v>14084</v>
      </c>
      <c r="F741" s="75" t="s">
        <v>14056</v>
      </c>
      <c r="G741" s="74">
        <v>3440474.1296640001</v>
      </c>
    </row>
    <row r="742" spans="1:7" ht="22.5">
      <c r="A742" s="75">
        <v>525101</v>
      </c>
      <c r="B742" s="76" t="s">
        <v>14200</v>
      </c>
      <c r="C742" s="76" t="s">
        <v>14085</v>
      </c>
      <c r="D742" s="75" t="s">
        <v>14060</v>
      </c>
      <c r="E742" s="75" t="s">
        <v>14084</v>
      </c>
      <c r="F742" s="75" t="s">
        <v>14056</v>
      </c>
      <c r="G742" s="74">
        <v>1605444.75</v>
      </c>
    </row>
    <row r="743" spans="1:7" ht="22.5">
      <c r="A743" s="75">
        <v>525203</v>
      </c>
      <c r="B743" s="76" t="s">
        <v>7137</v>
      </c>
      <c r="C743" s="76" t="s">
        <v>14085</v>
      </c>
      <c r="D743" s="75" t="s">
        <v>14060</v>
      </c>
      <c r="E743" s="75" t="s">
        <v>14084</v>
      </c>
      <c r="F743" s="75" t="s">
        <v>14056</v>
      </c>
      <c r="G743" s="74">
        <v>1491691.5</v>
      </c>
    </row>
    <row r="744" spans="1:7" ht="22.5">
      <c r="A744" s="75">
        <v>525301</v>
      </c>
      <c r="B744" s="76" t="s">
        <v>1963</v>
      </c>
      <c r="C744" s="76" t="s">
        <v>14085</v>
      </c>
      <c r="D744" s="75" t="s">
        <v>14054</v>
      </c>
      <c r="E744" s="75" t="s">
        <v>14084</v>
      </c>
      <c r="F744" s="75" t="s">
        <v>14056</v>
      </c>
      <c r="G744" s="74">
        <v>2109227.25</v>
      </c>
    </row>
    <row r="745" spans="1:7" ht="22.5">
      <c r="A745" s="75">
        <v>527101</v>
      </c>
      <c r="B745" s="76" t="s">
        <v>7139</v>
      </c>
      <c r="C745" s="76" t="s">
        <v>14085</v>
      </c>
      <c r="D745" s="75" t="s">
        <v>14060</v>
      </c>
      <c r="E745" s="75" t="s">
        <v>14084</v>
      </c>
      <c r="F745" s="75" t="s">
        <v>14056</v>
      </c>
      <c r="G745" s="74">
        <v>2297129.25</v>
      </c>
    </row>
    <row r="746" spans="1:7" ht="22.5">
      <c r="A746" s="75">
        <v>527201</v>
      </c>
      <c r="B746" s="76" t="s">
        <v>1965</v>
      </c>
      <c r="C746" s="76" t="s">
        <v>14085</v>
      </c>
      <c r="D746" s="75" t="s">
        <v>14060</v>
      </c>
      <c r="E746" s="75" t="s">
        <v>14084</v>
      </c>
      <c r="F746" s="75" t="s">
        <v>14056</v>
      </c>
      <c r="G746" s="77">
        <v>2297129.25</v>
      </c>
    </row>
    <row r="747" spans="1:7" ht="22.5">
      <c r="A747" s="75">
        <v>529401</v>
      </c>
      <c r="B747" s="76" t="s">
        <v>14201</v>
      </c>
      <c r="C747" s="76" t="s">
        <v>14085</v>
      </c>
      <c r="D747" s="75" t="s">
        <v>14060</v>
      </c>
      <c r="E747" s="75" t="s">
        <v>14084</v>
      </c>
      <c r="F747" s="75" t="s">
        <v>14056</v>
      </c>
      <c r="G747" s="77">
        <v>1185483</v>
      </c>
    </row>
    <row r="748" spans="1:7" ht="22.5">
      <c r="A748" s="75">
        <v>529606</v>
      </c>
      <c r="B748" s="76" t="s">
        <v>1974</v>
      </c>
      <c r="C748" s="76" t="s">
        <v>14149</v>
      </c>
      <c r="D748" s="75" t="s">
        <v>14060</v>
      </c>
      <c r="E748" s="75" t="s">
        <v>14055</v>
      </c>
      <c r="F748" s="75" t="s">
        <v>14056</v>
      </c>
      <c r="G748" s="77">
        <v>1505419.5</v>
      </c>
    </row>
    <row r="749" spans="1:7" ht="22.5">
      <c r="A749" s="75">
        <v>529608</v>
      </c>
      <c r="B749" s="76" t="s">
        <v>1976</v>
      </c>
      <c r="C749" s="76" t="s">
        <v>14085</v>
      </c>
      <c r="D749" s="75" t="s">
        <v>14060</v>
      </c>
      <c r="E749" s="75" t="s">
        <v>14084</v>
      </c>
      <c r="F749" s="75" t="s">
        <v>14056</v>
      </c>
      <c r="G749" s="74">
        <v>1505419.5</v>
      </c>
    </row>
    <row r="750" spans="1:7" ht="22.5">
      <c r="A750" s="78">
        <v>530001</v>
      </c>
      <c r="B750" s="79" t="s">
        <v>7187</v>
      </c>
      <c r="C750" s="79" t="s">
        <v>14085</v>
      </c>
      <c r="D750" s="75" t="s">
        <v>14060</v>
      </c>
      <c r="E750" s="75" t="s">
        <v>14084</v>
      </c>
      <c r="F750" s="75" t="s">
        <v>14056</v>
      </c>
      <c r="G750" s="74">
        <v>1343397.6787968001</v>
      </c>
    </row>
    <row r="751" spans="1:7" ht="22.5">
      <c r="A751" s="78">
        <v>530002</v>
      </c>
      <c r="B751" s="79" t="s">
        <v>7191</v>
      </c>
      <c r="C751" s="79" t="s">
        <v>14085</v>
      </c>
      <c r="D751" s="75" t="s">
        <v>14060</v>
      </c>
      <c r="E751" s="75" t="s">
        <v>14084</v>
      </c>
      <c r="F751" s="75" t="s">
        <v>14056</v>
      </c>
      <c r="G751" s="77">
        <v>1485475.2</v>
      </c>
    </row>
    <row r="752" spans="1:7" ht="22.5">
      <c r="A752" s="78">
        <v>530301</v>
      </c>
      <c r="B752" s="79" t="s">
        <v>11900</v>
      </c>
      <c r="C752" s="79" t="s">
        <v>14085</v>
      </c>
      <c r="D752" s="75" t="s">
        <v>14060</v>
      </c>
      <c r="E752" s="75" t="s">
        <v>14084</v>
      </c>
      <c r="F752" s="75" t="s">
        <v>14056</v>
      </c>
      <c r="G752" s="77">
        <v>1811568</v>
      </c>
    </row>
    <row r="753" spans="1:7" ht="22.5">
      <c r="A753" s="78">
        <v>530401</v>
      </c>
      <c r="B753" s="79" t="s">
        <v>11899</v>
      </c>
      <c r="C753" s="79" t="s">
        <v>14085</v>
      </c>
      <c r="D753" s="75" t="s">
        <v>14060</v>
      </c>
      <c r="E753" s="75" t="s">
        <v>14084</v>
      </c>
      <c r="F753" s="75" t="s">
        <v>14056</v>
      </c>
      <c r="G753" s="74">
        <v>2264460</v>
      </c>
    </row>
    <row r="754" spans="1:7" ht="22.5">
      <c r="A754" s="78">
        <v>531001</v>
      </c>
      <c r="B754" s="79" t="s">
        <v>11902</v>
      </c>
      <c r="C754" s="79" t="s">
        <v>14085</v>
      </c>
      <c r="D754" s="75" t="s">
        <v>14060</v>
      </c>
      <c r="E754" s="75" t="s">
        <v>14084</v>
      </c>
      <c r="F754" s="75" t="s">
        <v>14056</v>
      </c>
      <c r="G754" s="77">
        <v>2264460</v>
      </c>
    </row>
    <row r="755" spans="1:7" ht="22.5">
      <c r="A755" s="78">
        <v>531002</v>
      </c>
      <c r="B755" s="79" t="s">
        <v>14202</v>
      </c>
      <c r="C755" s="79" t="s">
        <v>14085</v>
      </c>
      <c r="D755" s="75" t="s">
        <v>14060</v>
      </c>
      <c r="E755" s="75" t="s">
        <v>14084</v>
      </c>
      <c r="F755" s="75" t="s">
        <v>14056</v>
      </c>
      <c r="G755" s="77">
        <v>2564460</v>
      </c>
    </row>
    <row r="756" spans="1:7" ht="22.5">
      <c r="A756" s="78">
        <v>531501</v>
      </c>
      <c r="B756" s="79" t="s">
        <v>11905</v>
      </c>
      <c r="C756" s="79" t="s">
        <v>14085</v>
      </c>
      <c r="D756" s="75" t="s">
        <v>14060</v>
      </c>
      <c r="E756" s="75" t="s">
        <v>14084</v>
      </c>
      <c r="F756" s="75" t="s">
        <v>14056</v>
      </c>
      <c r="G756" s="77">
        <v>2264460</v>
      </c>
    </row>
    <row r="757" spans="1:7" ht="22.5">
      <c r="A757" s="78">
        <v>531601</v>
      </c>
      <c r="B757" s="79" t="s">
        <v>11906</v>
      </c>
      <c r="C757" s="79" t="s">
        <v>14085</v>
      </c>
      <c r="D757" s="75" t="s">
        <v>14060</v>
      </c>
      <c r="E757" s="75" t="s">
        <v>14084</v>
      </c>
      <c r="F757" s="75" t="s">
        <v>14056</v>
      </c>
      <c r="G757" s="74">
        <v>1811568</v>
      </c>
    </row>
    <row r="758" spans="1:7" ht="22.5">
      <c r="A758" s="78">
        <v>534001</v>
      </c>
      <c r="B758" s="79" t="s">
        <v>7196</v>
      </c>
      <c r="C758" s="79" t="s">
        <v>14085</v>
      </c>
      <c r="D758" s="75" t="s">
        <v>14060</v>
      </c>
      <c r="E758" s="75" t="s">
        <v>14084</v>
      </c>
      <c r="F758" s="75" t="s">
        <v>14056</v>
      </c>
      <c r="G758" s="74">
        <v>1702875.42744</v>
      </c>
    </row>
    <row r="759" spans="1:7" ht="22.5">
      <c r="A759" s="78">
        <v>534002</v>
      </c>
      <c r="B759" s="79" t="s">
        <v>14203</v>
      </c>
      <c r="C759" s="79" t="s">
        <v>14085</v>
      </c>
      <c r="D759" s="75" t="s">
        <v>14060</v>
      </c>
      <c r="E759" s="75" t="s">
        <v>14084</v>
      </c>
      <c r="F759" s="75" t="s">
        <v>14056</v>
      </c>
      <c r="G759" s="74">
        <v>1485475.2</v>
      </c>
    </row>
    <row r="760" spans="1:7" ht="22.5">
      <c r="A760" s="78">
        <v>534101</v>
      </c>
      <c r="B760" s="79" t="s">
        <v>11887</v>
      </c>
      <c r="C760" s="79" t="s">
        <v>14085</v>
      </c>
      <c r="D760" s="75" t="s">
        <v>14060</v>
      </c>
      <c r="E760" s="75" t="s">
        <v>14084</v>
      </c>
      <c r="F760" s="75" t="s">
        <v>14056</v>
      </c>
      <c r="G760" s="74">
        <v>1702875.42744</v>
      </c>
    </row>
    <row r="761" spans="1:7" ht="22.5">
      <c r="A761" s="78">
        <v>534301</v>
      </c>
      <c r="B761" s="79" t="s">
        <v>11889</v>
      </c>
      <c r="C761" s="79" t="s">
        <v>14085</v>
      </c>
      <c r="D761" s="75" t="s">
        <v>14060</v>
      </c>
      <c r="E761" s="75" t="s">
        <v>14055</v>
      </c>
      <c r="F761" s="75" t="s">
        <v>14056</v>
      </c>
      <c r="G761" s="74">
        <v>1702875.42744</v>
      </c>
    </row>
    <row r="762" spans="1:7" ht="22.5">
      <c r="A762" s="75">
        <v>535101</v>
      </c>
      <c r="B762" s="76" t="s">
        <v>1809</v>
      </c>
      <c r="C762" s="76" t="s">
        <v>14085</v>
      </c>
      <c r="D762" s="75" t="s">
        <v>14060</v>
      </c>
      <c r="E762" s="75" t="s">
        <v>14084</v>
      </c>
      <c r="F762" s="75" t="s">
        <v>14056</v>
      </c>
      <c r="G762" s="74">
        <v>1702875.42744</v>
      </c>
    </row>
    <row r="763" spans="1:7" ht="22.5">
      <c r="A763" s="78">
        <v>535204</v>
      </c>
      <c r="B763" s="79" t="s">
        <v>1811</v>
      </c>
      <c r="C763" s="79" t="s">
        <v>14085</v>
      </c>
      <c r="D763" s="75" t="s">
        <v>14060</v>
      </c>
      <c r="E763" s="75" t="s">
        <v>14084</v>
      </c>
      <c r="F763" s="75" t="s">
        <v>14056</v>
      </c>
      <c r="G763" s="74">
        <v>1522818</v>
      </c>
    </row>
    <row r="764" spans="1:7" ht="22.5">
      <c r="A764" s="78">
        <v>536001</v>
      </c>
      <c r="B764" s="79" t="s">
        <v>1832</v>
      </c>
      <c r="C764" s="79" t="s">
        <v>14085</v>
      </c>
      <c r="D764" s="75" t="s">
        <v>14060</v>
      </c>
      <c r="E764" s="75" t="s">
        <v>14084</v>
      </c>
      <c r="F764" s="75" t="s">
        <v>14056</v>
      </c>
      <c r="G764" s="74">
        <v>1522818</v>
      </c>
    </row>
    <row r="765" spans="1:7" ht="22.5">
      <c r="A765" s="78">
        <v>536101</v>
      </c>
      <c r="B765" s="79" t="s">
        <v>1834</v>
      </c>
      <c r="C765" s="79" t="s">
        <v>14085</v>
      </c>
      <c r="D765" s="75" t="s">
        <v>14060</v>
      </c>
      <c r="E765" s="75" t="s">
        <v>14084</v>
      </c>
      <c r="F765" s="75" t="s">
        <v>14056</v>
      </c>
      <c r="G765" s="74">
        <v>1522818</v>
      </c>
    </row>
    <row r="766" spans="1:7" ht="22.5">
      <c r="A766" s="78">
        <v>536201</v>
      </c>
      <c r="B766" s="79" t="s">
        <v>1836</v>
      </c>
      <c r="C766" s="79" t="s">
        <v>14085</v>
      </c>
      <c r="D766" s="75" t="s">
        <v>14060</v>
      </c>
      <c r="E766" s="75" t="s">
        <v>14084</v>
      </c>
      <c r="F766" s="75" t="s">
        <v>14056</v>
      </c>
      <c r="G766" s="77">
        <v>1522818</v>
      </c>
    </row>
    <row r="767" spans="1:7" ht="22.5">
      <c r="A767" s="75">
        <v>592102</v>
      </c>
      <c r="B767" s="76" t="s">
        <v>7684</v>
      </c>
      <c r="C767" s="76" t="s">
        <v>14089</v>
      </c>
      <c r="D767" s="75" t="s">
        <v>14060</v>
      </c>
      <c r="E767" s="75" t="s">
        <v>14084</v>
      </c>
      <c r="F767" s="75" t="s">
        <v>14056</v>
      </c>
      <c r="G767" s="77">
        <v>7008658.7914750995</v>
      </c>
    </row>
    <row r="768" spans="1:7" ht="22.5">
      <c r="A768" s="75">
        <v>537001</v>
      </c>
      <c r="B768" s="76" t="s">
        <v>1846</v>
      </c>
      <c r="C768" s="76" t="s">
        <v>9302</v>
      </c>
      <c r="D768" s="75" t="s">
        <v>14060</v>
      </c>
      <c r="E768" s="75" t="s">
        <v>14084</v>
      </c>
      <c r="F768" s="75" t="s">
        <v>14056</v>
      </c>
      <c r="G768" s="74">
        <v>1390681.5</v>
      </c>
    </row>
    <row r="769" spans="1:7" ht="22.5">
      <c r="A769" s="75">
        <v>537002</v>
      </c>
      <c r="B769" s="76" t="s">
        <v>7200</v>
      </c>
      <c r="C769" s="76" t="s">
        <v>9330</v>
      </c>
      <c r="D769" s="75" t="s">
        <v>14060</v>
      </c>
      <c r="E769" s="75" t="s">
        <v>14084</v>
      </c>
      <c r="F769" s="75" t="s">
        <v>14056</v>
      </c>
      <c r="G769" s="77">
        <v>13578070.598399999</v>
      </c>
    </row>
    <row r="770" spans="1:7" ht="45">
      <c r="A770" s="75">
        <v>537003</v>
      </c>
      <c r="B770" s="76" t="s">
        <v>7143</v>
      </c>
      <c r="C770" s="76" t="s">
        <v>14149</v>
      </c>
      <c r="D770" s="75" t="s">
        <v>14060</v>
      </c>
      <c r="E770" s="75" t="s">
        <v>14055</v>
      </c>
      <c r="F770" s="75" t="s">
        <v>14150</v>
      </c>
      <c r="G770" s="77">
        <v>1640682</v>
      </c>
    </row>
    <row r="771" spans="1:7" ht="22.5">
      <c r="A771" s="75">
        <v>537301</v>
      </c>
      <c r="B771" s="76" t="s">
        <v>1847</v>
      </c>
      <c r="C771" s="76" t="s">
        <v>9330</v>
      </c>
      <c r="D771" s="75" t="s">
        <v>14060</v>
      </c>
      <c r="E771" s="75" t="s">
        <v>14084</v>
      </c>
      <c r="F771" s="75" t="s">
        <v>14056</v>
      </c>
      <c r="G771" s="77">
        <v>13578070.598399999</v>
      </c>
    </row>
    <row r="772" spans="1:7" ht="22.5">
      <c r="A772" s="75">
        <v>537302</v>
      </c>
      <c r="B772" s="76" t="s">
        <v>1848</v>
      </c>
      <c r="C772" s="76" t="s">
        <v>9330</v>
      </c>
      <c r="D772" s="75" t="s">
        <v>14060</v>
      </c>
      <c r="E772" s="75" t="s">
        <v>14084</v>
      </c>
      <c r="F772" s="75" t="s">
        <v>14056</v>
      </c>
      <c r="G772" s="77">
        <v>13578070.598399999</v>
      </c>
    </row>
    <row r="773" spans="1:7" ht="22.5">
      <c r="A773" s="75">
        <v>537303</v>
      </c>
      <c r="B773" s="76" t="s">
        <v>1849</v>
      </c>
      <c r="C773" s="76" t="s">
        <v>9330</v>
      </c>
      <c r="D773" s="75" t="s">
        <v>14060</v>
      </c>
      <c r="E773" s="75" t="s">
        <v>14084</v>
      </c>
      <c r="F773" s="75" t="s">
        <v>14056</v>
      </c>
      <c r="G773" s="77">
        <v>13578070.598399999</v>
      </c>
    </row>
    <row r="774" spans="1:7" ht="22.5">
      <c r="A774" s="75">
        <v>537304</v>
      </c>
      <c r="B774" s="76" t="s">
        <v>1850</v>
      </c>
      <c r="C774" s="76" t="s">
        <v>9330</v>
      </c>
      <c r="D774" s="75" t="s">
        <v>14060</v>
      </c>
      <c r="E774" s="75" t="s">
        <v>14084</v>
      </c>
      <c r="F774" s="75" t="s">
        <v>14056</v>
      </c>
      <c r="G774" s="74">
        <v>13578070.598399999</v>
      </c>
    </row>
    <row r="775" spans="1:7" ht="22.5">
      <c r="A775" s="75">
        <v>537305</v>
      </c>
      <c r="B775" s="76" t="s">
        <v>1851</v>
      </c>
      <c r="C775" s="76" t="s">
        <v>9330</v>
      </c>
      <c r="D775" s="75" t="s">
        <v>14060</v>
      </c>
      <c r="E775" s="75" t="s">
        <v>14084</v>
      </c>
      <c r="F775" s="75" t="s">
        <v>14056</v>
      </c>
      <c r="G775" s="74">
        <v>13578070.598399999</v>
      </c>
    </row>
    <row r="776" spans="1:7" ht="22.5">
      <c r="A776" s="75">
        <v>537306</v>
      </c>
      <c r="B776" s="76" t="s">
        <v>1852</v>
      </c>
      <c r="C776" s="76" t="s">
        <v>9330</v>
      </c>
      <c r="D776" s="75" t="s">
        <v>14060</v>
      </c>
      <c r="E776" s="75" t="s">
        <v>14084</v>
      </c>
      <c r="F776" s="75" t="s">
        <v>14056</v>
      </c>
      <c r="G776" s="77">
        <v>13578070.598399999</v>
      </c>
    </row>
    <row r="777" spans="1:7" ht="22.5">
      <c r="A777" s="75">
        <v>537401</v>
      </c>
      <c r="B777" s="76" t="s">
        <v>14204</v>
      </c>
      <c r="C777" s="76" t="s">
        <v>9330</v>
      </c>
      <c r="D777" s="75" t="s">
        <v>14060</v>
      </c>
      <c r="E777" s="75" t="s">
        <v>14084</v>
      </c>
      <c r="F777" s="75" t="s">
        <v>14056</v>
      </c>
      <c r="G777" s="77">
        <v>13578070.598399999</v>
      </c>
    </row>
    <row r="778" spans="1:7" ht="22.5">
      <c r="A778" s="75">
        <v>537402</v>
      </c>
      <c r="B778" s="76" t="s">
        <v>14205</v>
      </c>
      <c r="C778" s="76" t="s">
        <v>9330</v>
      </c>
      <c r="D778" s="75" t="s">
        <v>14060</v>
      </c>
      <c r="E778" s="75" t="s">
        <v>14084</v>
      </c>
      <c r="F778" s="75" t="s">
        <v>14056</v>
      </c>
      <c r="G778" s="77">
        <v>13578070.598399999</v>
      </c>
    </row>
    <row r="779" spans="1:7" ht="22.5">
      <c r="A779" s="75">
        <v>537403</v>
      </c>
      <c r="B779" s="76" t="s">
        <v>14206</v>
      </c>
      <c r="C779" s="76" t="s">
        <v>9330</v>
      </c>
      <c r="D779" s="75" t="s">
        <v>14060</v>
      </c>
      <c r="E779" s="75" t="s">
        <v>14084</v>
      </c>
      <c r="F779" s="75" t="s">
        <v>14056</v>
      </c>
      <c r="G779" s="74">
        <v>13578070.598399999</v>
      </c>
    </row>
    <row r="780" spans="1:7" ht="22.5">
      <c r="A780" s="75">
        <v>540004</v>
      </c>
      <c r="B780" s="76" t="s">
        <v>1866</v>
      </c>
      <c r="C780" s="76" t="s">
        <v>14085</v>
      </c>
      <c r="D780" s="75" t="s">
        <v>14060</v>
      </c>
      <c r="E780" s="75" t="s">
        <v>14084</v>
      </c>
      <c r="F780" s="75" t="s">
        <v>14056</v>
      </c>
      <c r="G780" s="74">
        <v>1000057.5</v>
      </c>
    </row>
    <row r="781" spans="1:7" ht="22.5">
      <c r="A781" s="75">
        <v>540005</v>
      </c>
      <c r="B781" s="76" t="s">
        <v>1867</v>
      </c>
      <c r="C781" s="76" t="s">
        <v>14085</v>
      </c>
      <c r="D781" s="75" t="s">
        <v>14060</v>
      </c>
      <c r="E781" s="75" t="s">
        <v>14084</v>
      </c>
      <c r="F781" s="75" t="s">
        <v>14056</v>
      </c>
      <c r="G781" s="77">
        <v>2171248.2000000002</v>
      </c>
    </row>
    <row r="782" spans="1:7" ht="22.5">
      <c r="A782" s="75">
        <v>540007</v>
      </c>
      <c r="B782" s="76" t="s">
        <v>1868</v>
      </c>
      <c r="C782" s="76" t="s">
        <v>14085</v>
      </c>
      <c r="D782" s="75" t="s">
        <v>14060</v>
      </c>
      <c r="E782" s="75" t="s">
        <v>14084</v>
      </c>
      <c r="F782" s="75" t="s">
        <v>14056</v>
      </c>
      <c r="G782" s="77">
        <v>1679247.098496</v>
      </c>
    </row>
    <row r="783" spans="1:7" ht="22.5">
      <c r="A783" s="75">
        <v>540008</v>
      </c>
      <c r="B783" s="76" t="s">
        <v>1869</v>
      </c>
      <c r="C783" s="76" t="s">
        <v>14085</v>
      </c>
      <c r="D783" s="75" t="s">
        <v>14060</v>
      </c>
      <c r="E783" s="75" t="s">
        <v>14084</v>
      </c>
      <c r="F783" s="75" t="s">
        <v>14056</v>
      </c>
      <c r="G783" s="77">
        <v>2171248.2000000002</v>
      </c>
    </row>
    <row r="784" spans="1:7" ht="22.5">
      <c r="A784" s="75">
        <v>540010</v>
      </c>
      <c r="B784" s="76" t="s">
        <v>1856</v>
      </c>
      <c r="C784" s="76" t="s">
        <v>14085</v>
      </c>
      <c r="D784" s="75" t="s">
        <v>14060</v>
      </c>
      <c r="E784" s="75" t="s">
        <v>14084</v>
      </c>
      <c r="F784" s="75" t="s">
        <v>14056</v>
      </c>
      <c r="G784" s="74">
        <v>1124742.6300000001</v>
      </c>
    </row>
    <row r="785" spans="1:7" ht="22.5">
      <c r="A785" s="75">
        <v>540011</v>
      </c>
      <c r="B785" s="76" t="s">
        <v>12436</v>
      </c>
      <c r="C785" s="76" t="s">
        <v>14085</v>
      </c>
      <c r="D785" s="75" t="s">
        <v>14060</v>
      </c>
      <c r="E785" s="75" t="s">
        <v>14084</v>
      </c>
      <c r="F785" s="75" t="s">
        <v>14056</v>
      </c>
      <c r="G785" s="74">
        <v>2171248.2000000002</v>
      </c>
    </row>
    <row r="786" spans="1:7" ht="22.5">
      <c r="A786" s="75">
        <v>540013</v>
      </c>
      <c r="B786" s="76" t="s">
        <v>1871</v>
      </c>
      <c r="C786" s="76" t="s">
        <v>14085</v>
      </c>
      <c r="D786" s="75" t="s">
        <v>14060</v>
      </c>
      <c r="E786" s="75" t="s">
        <v>14084</v>
      </c>
      <c r="F786" s="75" t="s">
        <v>14056</v>
      </c>
      <c r="G786" s="77">
        <v>1000057.5</v>
      </c>
    </row>
    <row r="787" spans="1:7" ht="22.5">
      <c r="A787" s="75">
        <v>540014</v>
      </c>
      <c r="B787" s="76" t="s">
        <v>12430</v>
      </c>
      <c r="C787" s="76" t="s">
        <v>14085</v>
      </c>
      <c r="D787" s="75" t="s">
        <v>14060</v>
      </c>
      <c r="E787" s="75" t="s">
        <v>14084</v>
      </c>
      <c r="F787" s="75" t="s">
        <v>14056</v>
      </c>
      <c r="G787" s="77">
        <v>2171248.2000000002</v>
      </c>
    </row>
    <row r="788" spans="1:7" ht="22.5">
      <c r="A788" s="75">
        <v>540015</v>
      </c>
      <c r="B788" s="76" t="s">
        <v>4151</v>
      </c>
      <c r="C788" s="76" t="s">
        <v>14085</v>
      </c>
      <c r="D788" s="75" t="s">
        <v>14060</v>
      </c>
      <c r="E788" s="75" t="s">
        <v>14084</v>
      </c>
      <c r="F788" s="75" t="s">
        <v>14056</v>
      </c>
      <c r="G788" s="77">
        <v>1511136</v>
      </c>
    </row>
    <row r="789" spans="1:7" ht="22.5">
      <c r="A789" s="75">
        <v>541101</v>
      </c>
      <c r="B789" s="76" t="s">
        <v>7146</v>
      </c>
      <c r="C789" s="76" t="s">
        <v>14085</v>
      </c>
      <c r="D789" s="75" t="s">
        <v>14060</v>
      </c>
      <c r="E789" s="75" t="s">
        <v>14084</v>
      </c>
      <c r="F789" s="75" t="s">
        <v>14056</v>
      </c>
      <c r="G789" s="74">
        <v>2484658.176</v>
      </c>
    </row>
    <row r="790" spans="1:7" ht="22.5">
      <c r="A790" s="75">
        <v>541102</v>
      </c>
      <c r="B790" s="76" t="s">
        <v>1857</v>
      </c>
      <c r="C790" s="76" t="s">
        <v>14085</v>
      </c>
      <c r="D790" s="75" t="s">
        <v>14060</v>
      </c>
      <c r="E790" s="75" t="s">
        <v>14084</v>
      </c>
      <c r="F790" s="75" t="s">
        <v>14056</v>
      </c>
      <c r="G790" s="74">
        <v>892651.5</v>
      </c>
    </row>
    <row r="791" spans="1:7" ht="22.5">
      <c r="A791" s="75">
        <v>541501</v>
      </c>
      <c r="B791" s="76" t="s">
        <v>7204</v>
      </c>
      <c r="C791" s="76" t="s">
        <v>14085</v>
      </c>
      <c r="D791" s="75" t="s">
        <v>14060</v>
      </c>
      <c r="E791" s="75" t="s">
        <v>14084</v>
      </c>
      <c r="F791" s="75" t="s">
        <v>14056</v>
      </c>
      <c r="G791" s="74">
        <v>800748</v>
      </c>
    </row>
    <row r="792" spans="1:7" ht="22.5">
      <c r="A792" s="75">
        <v>541504</v>
      </c>
      <c r="B792" s="76" t="s">
        <v>7149</v>
      </c>
      <c r="C792" s="76" t="s">
        <v>14085</v>
      </c>
      <c r="D792" s="75" t="s">
        <v>14060</v>
      </c>
      <c r="E792" s="75" t="s">
        <v>14055</v>
      </c>
      <c r="F792" s="75" t="s">
        <v>14056</v>
      </c>
      <c r="G792" s="77">
        <v>6271214.4000000004</v>
      </c>
    </row>
    <row r="793" spans="1:7" ht="22.5">
      <c r="A793" s="75">
        <v>541505</v>
      </c>
      <c r="B793" s="76" t="s">
        <v>1876</v>
      </c>
      <c r="C793" s="76" t="s">
        <v>14085</v>
      </c>
      <c r="D793" s="75" t="s">
        <v>14060</v>
      </c>
      <c r="E793" s="75" t="s">
        <v>14084</v>
      </c>
      <c r="F793" s="75" t="s">
        <v>14056</v>
      </c>
      <c r="G793" s="77">
        <v>6601214.4000000004</v>
      </c>
    </row>
    <row r="794" spans="1:7" ht="22.5">
      <c r="A794" s="75">
        <v>541506</v>
      </c>
      <c r="B794" s="76" t="s">
        <v>1877</v>
      </c>
      <c r="C794" s="76" t="s">
        <v>14085</v>
      </c>
      <c r="D794" s="75" t="s">
        <v>14060</v>
      </c>
      <c r="E794" s="75" t="s">
        <v>14084</v>
      </c>
      <c r="F794" s="75" t="s">
        <v>14056</v>
      </c>
      <c r="G794" s="77">
        <v>6271214.4000000004</v>
      </c>
    </row>
    <row r="795" spans="1:7" ht="22.5">
      <c r="A795" s="75">
        <v>541601</v>
      </c>
      <c r="B795" s="76" t="s">
        <v>1879</v>
      </c>
      <c r="C795" s="76" t="s">
        <v>14085</v>
      </c>
      <c r="D795" s="75" t="s">
        <v>14060</v>
      </c>
      <c r="E795" s="75" t="s">
        <v>14084</v>
      </c>
      <c r="F795" s="75" t="s">
        <v>14056</v>
      </c>
      <c r="G795" s="74">
        <v>1085672.25</v>
      </c>
    </row>
    <row r="796" spans="1:7" ht="22.5">
      <c r="A796" s="75">
        <v>541701</v>
      </c>
      <c r="B796" s="76" t="s">
        <v>1872</v>
      </c>
      <c r="C796" s="76" t="s">
        <v>14085</v>
      </c>
      <c r="D796" s="75" t="s">
        <v>14060</v>
      </c>
      <c r="E796" s="75" t="s">
        <v>14084</v>
      </c>
      <c r="F796" s="75" t="s">
        <v>14056</v>
      </c>
      <c r="G796" s="77">
        <v>1000057.5</v>
      </c>
    </row>
    <row r="797" spans="1:7" ht="22.5">
      <c r="A797" s="75">
        <v>541801</v>
      </c>
      <c r="B797" s="76" t="s">
        <v>1957</v>
      </c>
      <c r="C797" s="76" t="s">
        <v>14085</v>
      </c>
      <c r="D797" s="75" t="s">
        <v>14060</v>
      </c>
      <c r="E797" s="75" t="s">
        <v>14084</v>
      </c>
      <c r="F797" s="75" t="s">
        <v>14056</v>
      </c>
      <c r="G797" s="77">
        <v>1394308.5</v>
      </c>
    </row>
    <row r="798" spans="1:7" ht="22.5">
      <c r="A798" s="75">
        <v>542101</v>
      </c>
      <c r="B798" s="76" t="s">
        <v>7208</v>
      </c>
      <c r="C798" s="76" t="s">
        <v>14085</v>
      </c>
      <c r="D798" s="75" t="s">
        <v>14060</v>
      </c>
      <c r="E798" s="75" t="s">
        <v>14084</v>
      </c>
      <c r="F798" s="75" t="s">
        <v>14056</v>
      </c>
      <c r="G798" s="77">
        <v>1050103.56</v>
      </c>
    </row>
    <row r="799" spans="1:7" ht="22.5">
      <c r="A799" s="75">
        <v>542201</v>
      </c>
      <c r="B799" s="76" t="s">
        <v>4013</v>
      </c>
      <c r="C799" s="76" t="s">
        <v>14085</v>
      </c>
      <c r="D799" s="75" t="s">
        <v>14060</v>
      </c>
      <c r="E799" s="75" t="s">
        <v>14084</v>
      </c>
      <c r="F799" s="75" t="s">
        <v>14056</v>
      </c>
      <c r="G799" s="77">
        <v>605083.71</v>
      </c>
    </row>
    <row r="800" spans="1:7" ht="22.5">
      <c r="A800" s="75">
        <v>542202</v>
      </c>
      <c r="B800" s="76" t="s">
        <v>4014</v>
      </c>
      <c r="C800" s="76" t="s">
        <v>14087</v>
      </c>
      <c r="D800" s="75" t="s">
        <v>14060</v>
      </c>
      <c r="E800" s="75" t="s">
        <v>14084</v>
      </c>
      <c r="F800" s="75" t="s">
        <v>14056</v>
      </c>
      <c r="G800" s="77">
        <v>1409611.1563701024</v>
      </c>
    </row>
    <row r="801" spans="1:7" ht="22.5">
      <c r="A801" s="75">
        <v>542302</v>
      </c>
      <c r="B801" s="76" t="s">
        <v>3929</v>
      </c>
      <c r="C801" s="76" t="s">
        <v>14085</v>
      </c>
      <c r="D801" s="75" t="s">
        <v>14060</v>
      </c>
      <c r="E801" s="75" t="s">
        <v>14084</v>
      </c>
      <c r="F801" s="75" t="s">
        <v>14056</v>
      </c>
      <c r="G801" s="74">
        <v>548018.25</v>
      </c>
    </row>
    <row r="802" spans="1:7" ht="22.5">
      <c r="A802" s="75">
        <v>542303</v>
      </c>
      <c r="B802" s="76" t="s">
        <v>3930</v>
      </c>
      <c r="C802" s="76" t="s">
        <v>14087</v>
      </c>
      <c r="D802" s="75" t="s">
        <v>14060</v>
      </c>
      <c r="E802" s="75" t="s">
        <v>14084</v>
      </c>
      <c r="F802" s="75" t="s">
        <v>14056</v>
      </c>
      <c r="G802" s="74">
        <v>1409611.1563701024</v>
      </c>
    </row>
    <row r="803" spans="1:7" ht="22.5">
      <c r="A803" s="75">
        <v>542402</v>
      </c>
      <c r="B803" s="76" t="s">
        <v>8193</v>
      </c>
      <c r="C803" s="76" t="s">
        <v>14087</v>
      </c>
      <c r="D803" s="75" t="s">
        <v>14060</v>
      </c>
      <c r="E803" s="75" t="s">
        <v>14084</v>
      </c>
      <c r="F803" s="75" t="s">
        <v>14056</v>
      </c>
      <c r="G803" s="77">
        <v>1409611.1563701024</v>
      </c>
    </row>
    <row r="804" spans="1:7" ht="22.5">
      <c r="A804" s="75">
        <v>542801</v>
      </c>
      <c r="B804" s="76" t="s">
        <v>3934</v>
      </c>
      <c r="C804" s="76" t="s">
        <v>14085</v>
      </c>
      <c r="D804" s="75" t="s">
        <v>14060</v>
      </c>
      <c r="E804" s="75" t="s">
        <v>14084</v>
      </c>
      <c r="F804" s="75" t="s">
        <v>14056</v>
      </c>
      <c r="G804" s="77">
        <v>1497780.075</v>
      </c>
    </row>
    <row r="805" spans="1:7" ht="22.5">
      <c r="A805" s="75">
        <v>542802</v>
      </c>
      <c r="B805" s="76" t="s">
        <v>3935</v>
      </c>
      <c r="C805" s="76" t="s">
        <v>14085</v>
      </c>
      <c r="D805" s="75" t="s">
        <v>14060</v>
      </c>
      <c r="E805" s="75" t="s">
        <v>14084</v>
      </c>
      <c r="F805" s="75" t="s">
        <v>14056</v>
      </c>
      <c r="G805" s="74">
        <v>1801431.755570716</v>
      </c>
    </row>
    <row r="806" spans="1:7" ht="22.5">
      <c r="A806" s="75">
        <v>543101</v>
      </c>
      <c r="B806" s="76" t="s">
        <v>1860</v>
      </c>
      <c r="C806" s="76" t="s">
        <v>14085</v>
      </c>
      <c r="D806" s="75" t="s">
        <v>14060</v>
      </c>
      <c r="E806" s="75" t="s">
        <v>14084</v>
      </c>
      <c r="F806" s="75" t="s">
        <v>14056</v>
      </c>
      <c r="G806" s="74">
        <v>777930.12</v>
      </c>
    </row>
    <row r="807" spans="1:7" ht="22.5">
      <c r="A807" s="75">
        <v>543301</v>
      </c>
      <c r="B807" s="76" t="s">
        <v>3658</v>
      </c>
      <c r="C807" s="76" t="s">
        <v>14085</v>
      </c>
      <c r="D807" s="75" t="s">
        <v>14060</v>
      </c>
      <c r="E807" s="75" t="s">
        <v>14084</v>
      </c>
      <c r="F807" s="75" t="s">
        <v>14056</v>
      </c>
      <c r="G807" s="74">
        <v>1394308.5</v>
      </c>
    </row>
    <row r="808" spans="1:7" ht="22.5">
      <c r="A808" s="75">
        <v>543302</v>
      </c>
      <c r="B808" s="76" t="s">
        <v>1821</v>
      </c>
      <c r="C808" s="76" t="s">
        <v>14085</v>
      </c>
      <c r="D808" s="75" t="s">
        <v>14060</v>
      </c>
      <c r="E808" s="75" t="s">
        <v>14084</v>
      </c>
      <c r="F808" s="75" t="s">
        <v>14056</v>
      </c>
      <c r="G808" s="74">
        <v>1000057.5</v>
      </c>
    </row>
    <row r="809" spans="1:7" ht="22.5">
      <c r="A809" s="75">
        <v>544104</v>
      </c>
      <c r="B809" s="76" t="s">
        <v>1881</v>
      </c>
      <c r="C809" s="76" t="s">
        <v>14085</v>
      </c>
      <c r="D809" s="75" t="s">
        <v>14060</v>
      </c>
      <c r="E809" s="75" t="s">
        <v>14084</v>
      </c>
      <c r="F809" s="75" t="s">
        <v>14056</v>
      </c>
      <c r="G809" s="74">
        <v>842684.7</v>
      </c>
    </row>
    <row r="810" spans="1:7" ht="22.5">
      <c r="A810" s="75">
        <v>544106</v>
      </c>
      <c r="B810" s="76" t="s">
        <v>1883</v>
      </c>
      <c r="C810" s="76" t="s">
        <v>14085</v>
      </c>
      <c r="D810" s="75" t="s">
        <v>14060</v>
      </c>
      <c r="E810" s="75" t="s">
        <v>14084</v>
      </c>
      <c r="F810" s="75" t="s">
        <v>14056</v>
      </c>
      <c r="G810" s="74">
        <v>842684.7</v>
      </c>
    </row>
    <row r="811" spans="1:7" ht="22.5">
      <c r="A811" s="75">
        <v>545001</v>
      </c>
      <c r="B811" s="76" t="s">
        <v>1886</v>
      </c>
      <c r="C811" s="76" t="s">
        <v>14085</v>
      </c>
      <c r="D811" s="75" t="s">
        <v>14060</v>
      </c>
      <c r="E811" s="75" t="s">
        <v>14084</v>
      </c>
      <c r="F811" s="75" t="s">
        <v>14056</v>
      </c>
      <c r="G811" s="74">
        <v>1343803.5</v>
      </c>
    </row>
    <row r="812" spans="1:7" ht="22.5">
      <c r="A812" s="75">
        <v>545101</v>
      </c>
      <c r="B812" s="76" t="s">
        <v>4205</v>
      </c>
      <c r="C812" s="76" t="s">
        <v>14085</v>
      </c>
      <c r="D812" s="75" t="s">
        <v>14060</v>
      </c>
      <c r="E812" s="75" t="s">
        <v>14084</v>
      </c>
      <c r="F812" s="75" t="s">
        <v>14056</v>
      </c>
      <c r="G812" s="74">
        <v>702263.25</v>
      </c>
    </row>
    <row r="813" spans="1:7" ht="22.5">
      <c r="A813" s="75">
        <v>546100</v>
      </c>
      <c r="B813" s="76" t="s">
        <v>10473</v>
      </c>
      <c r="C813" s="76" t="s">
        <v>14085</v>
      </c>
      <c r="D813" s="75" t="s">
        <v>14060</v>
      </c>
      <c r="E813" s="75" t="s">
        <v>14084</v>
      </c>
      <c r="F813" s="75" t="s">
        <v>14056</v>
      </c>
      <c r="G813" s="77">
        <v>573270.75</v>
      </c>
    </row>
    <row r="814" spans="1:7" ht="22.5">
      <c r="A814" s="78">
        <v>547401</v>
      </c>
      <c r="B814" s="79" t="s">
        <v>1822</v>
      </c>
      <c r="C814" s="79" t="s">
        <v>14085</v>
      </c>
      <c r="D814" s="75" t="s">
        <v>14060</v>
      </c>
      <c r="E814" s="75" t="s">
        <v>14084</v>
      </c>
      <c r="F814" s="75" t="s">
        <v>14207</v>
      </c>
      <c r="G814" s="74">
        <v>800748</v>
      </c>
    </row>
    <row r="815" spans="1:7" ht="22.5">
      <c r="A815" s="78">
        <v>547403</v>
      </c>
      <c r="B815" s="79" t="s">
        <v>1823</v>
      </c>
      <c r="C815" s="79" t="s">
        <v>14085</v>
      </c>
      <c r="D815" s="75" t="s">
        <v>14060</v>
      </c>
      <c r="E815" s="75" t="s">
        <v>14084</v>
      </c>
      <c r="F815" s="75" t="s">
        <v>14056</v>
      </c>
      <c r="G815" s="74">
        <v>800748</v>
      </c>
    </row>
    <row r="816" spans="1:7" ht="22.5">
      <c r="A816" s="78">
        <v>547404</v>
      </c>
      <c r="B816" s="79" t="s">
        <v>7158</v>
      </c>
      <c r="C816" s="79" t="s">
        <v>14085</v>
      </c>
      <c r="D816" s="75" t="s">
        <v>14060</v>
      </c>
      <c r="E816" s="75" t="s">
        <v>14084</v>
      </c>
      <c r="F816" s="75" t="s">
        <v>14056</v>
      </c>
      <c r="G816" s="77">
        <v>1740907.0799999998</v>
      </c>
    </row>
    <row r="817" spans="1:7" ht="22.5">
      <c r="A817" s="75">
        <v>547503</v>
      </c>
      <c r="B817" s="76" t="s">
        <v>1824</v>
      </c>
      <c r="C817" s="76" t="s">
        <v>14085</v>
      </c>
      <c r="D817" s="75" t="s">
        <v>14060</v>
      </c>
      <c r="E817" s="75" t="s">
        <v>14084</v>
      </c>
      <c r="F817" s="75" t="s">
        <v>14056</v>
      </c>
      <c r="G817" s="74">
        <v>800748</v>
      </c>
    </row>
    <row r="818" spans="1:7" ht="22.5">
      <c r="A818" s="75">
        <v>547505</v>
      </c>
      <c r="B818" s="76" t="s">
        <v>1896</v>
      </c>
      <c r="C818" s="76" t="s">
        <v>14085</v>
      </c>
      <c r="D818" s="75" t="s">
        <v>14060</v>
      </c>
      <c r="E818" s="75" t="s">
        <v>14055</v>
      </c>
      <c r="F818" s="75" t="s">
        <v>14056</v>
      </c>
      <c r="G818" s="74">
        <v>2965604.4</v>
      </c>
    </row>
    <row r="819" spans="1:7" ht="45">
      <c r="A819" s="75">
        <v>549002</v>
      </c>
      <c r="B819" s="76" t="s">
        <v>8395</v>
      </c>
      <c r="C819" s="76" t="s">
        <v>14208</v>
      </c>
      <c r="D819" s="75" t="s">
        <v>14060</v>
      </c>
      <c r="E819" s="75" t="s">
        <v>14055</v>
      </c>
      <c r="F819" s="75" t="s">
        <v>14150</v>
      </c>
      <c r="G819" s="74">
        <v>4564057.3440000005</v>
      </c>
    </row>
    <row r="820" spans="1:7" ht="22.5">
      <c r="A820" s="75">
        <v>549011</v>
      </c>
      <c r="B820" s="76" t="s">
        <v>2261</v>
      </c>
      <c r="C820" s="76" t="s">
        <v>14149</v>
      </c>
      <c r="D820" s="75" t="s">
        <v>14060</v>
      </c>
      <c r="E820" s="75" t="s">
        <v>14055</v>
      </c>
      <c r="F820" s="75" t="s">
        <v>14056</v>
      </c>
      <c r="G820" s="77">
        <v>352911</v>
      </c>
    </row>
    <row r="821" spans="1:7" ht="45">
      <c r="A821" s="75">
        <v>549012</v>
      </c>
      <c r="B821" s="76" t="s">
        <v>2262</v>
      </c>
      <c r="C821" s="76" t="s">
        <v>14208</v>
      </c>
      <c r="D821" s="75" t="s">
        <v>14060</v>
      </c>
      <c r="E821" s="75" t="s">
        <v>14055</v>
      </c>
      <c r="F821" s="75" t="s">
        <v>14150</v>
      </c>
      <c r="G821" s="74">
        <v>1445565.7835520001</v>
      </c>
    </row>
    <row r="822" spans="1:7" ht="22.5">
      <c r="A822" s="75">
        <v>555601</v>
      </c>
      <c r="B822" s="76" t="s">
        <v>14209</v>
      </c>
      <c r="C822" s="76" t="s">
        <v>14089</v>
      </c>
      <c r="D822" s="75" t="s">
        <v>14060</v>
      </c>
      <c r="E822" s="75" t="s">
        <v>14084</v>
      </c>
      <c r="F822" s="75" t="s">
        <v>14056</v>
      </c>
      <c r="G822" s="74">
        <v>6969600</v>
      </c>
    </row>
    <row r="823" spans="1:7" ht="22.5">
      <c r="A823" s="75">
        <v>550202</v>
      </c>
      <c r="B823" s="76" t="s">
        <v>2202</v>
      </c>
      <c r="C823" s="76" t="s">
        <v>14089</v>
      </c>
      <c r="D823" s="75" t="s">
        <v>14060</v>
      </c>
      <c r="E823" s="75" t="s">
        <v>14084</v>
      </c>
      <c r="F823" s="75" t="s">
        <v>14056</v>
      </c>
      <c r="G823" s="74">
        <v>6237000</v>
      </c>
    </row>
    <row r="824" spans="1:7">
      <c r="A824" s="75">
        <v>550104</v>
      </c>
      <c r="B824" s="76" t="s">
        <v>14210</v>
      </c>
      <c r="C824" s="76" t="s">
        <v>14087</v>
      </c>
      <c r="D824" s="75" t="s">
        <v>14054</v>
      </c>
      <c r="E824" s="75" t="s">
        <v>14211</v>
      </c>
      <c r="F824" s="75" t="s">
        <v>14212</v>
      </c>
      <c r="G824" s="74">
        <v>1511136</v>
      </c>
    </row>
    <row r="825" spans="1:7" ht="22.5">
      <c r="A825" s="75">
        <v>555607</v>
      </c>
      <c r="B825" s="76" t="s">
        <v>11051</v>
      </c>
      <c r="C825" s="76" t="s">
        <v>14089</v>
      </c>
      <c r="D825" s="75" t="s">
        <v>14060</v>
      </c>
      <c r="E825" s="75" t="s">
        <v>14084</v>
      </c>
      <c r="F825" s="75" t="s">
        <v>14056</v>
      </c>
      <c r="G825" s="74">
        <v>4798200</v>
      </c>
    </row>
    <row r="826" spans="1:7" ht="22.5">
      <c r="A826" s="75">
        <v>592204</v>
      </c>
      <c r="B826" s="76" t="s">
        <v>4184</v>
      </c>
      <c r="C826" s="76" t="s">
        <v>14089</v>
      </c>
      <c r="D826" s="75" t="s">
        <v>14060</v>
      </c>
      <c r="E826" s="75" t="s">
        <v>14084</v>
      </c>
      <c r="F826" s="75" t="s">
        <v>14056</v>
      </c>
      <c r="G826" s="74">
        <v>3904249.5040032002</v>
      </c>
    </row>
    <row r="827" spans="1:7" ht="22.5">
      <c r="A827" s="75">
        <v>625204</v>
      </c>
      <c r="B827" s="76" t="s">
        <v>2452</v>
      </c>
      <c r="C827" s="76" t="s">
        <v>14089</v>
      </c>
      <c r="D827" s="75" t="s">
        <v>14060</v>
      </c>
      <c r="E827" s="75" t="s">
        <v>14084</v>
      </c>
      <c r="F827" s="75" t="s">
        <v>14056</v>
      </c>
      <c r="G827" s="74">
        <v>3540294.852864</v>
      </c>
    </row>
    <row r="828" spans="1:7" ht="22.5">
      <c r="A828" s="75">
        <v>589403</v>
      </c>
      <c r="B828" s="76" t="s">
        <v>14213</v>
      </c>
      <c r="C828" s="76" t="s">
        <v>14089</v>
      </c>
      <c r="D828" s="75" t="s">
        <v>14060</v>
      </c>
      <c r="E828" s="75" t="s">
        <v>14084</v>
      </c>
      <c r="F828" s="75" t="s">
        <v>14056</v>
      </c>
      <c r="G828" s="74">
        <v>3429331</v>
      </c>
    </row>
    <row r="829" spans="1:7" ht="22.5">
      <c r="A829" s="75">
        <v>571220</v>
      </c>
      <c r="B829" s="76" t="s">
        <v>2310</v>
      </c>
      <c r="C829" s="76" t="s">
        <v>14089</v>
      </c>
      <c r="D829" s="75" t="s">
        <v>14060</v>
      </c>
      <c r="E829" s="75" t="s">
        <v>14055</v>
      </c>
      <c r="F829" s="75" t="s">
        <v>14056</v>
      </c>
      <c r="G829" s="74">
        <v>3217500</v>
      </c>
    </row>
    <row r="830" spans="1:7" ht="22.5">
      <c r="A830" s="75">
        <v>707703</v>
      </c>
      <c r="B830" s="76" t="s">
        <v>8176</v>
      </c>
      <c r="C830" s="76" t="s">
        <v>14089</v>
      </c>
      <c r="D830" s="75" t="s">
        <v>14060</v>
      </c>
      <c r="E830" s="75" t="s">
        <v>14084</v>
      </c>
      <c r="F830" s="75" t="s">
        <v>14056</v>
      </c>
      <c r="G830" s="74">
        <v>3044390.0868399483</v>
      </c>
    </row>
    <row r="831" spans="1:7" ht="22.5">
      <c r="A831" s="75">
        <v>552603</v>
      </c>
      <c r="B831" s="76" t="s">
        <v>8195</v>
      </c>
      <c r="C831" s="76" t="s">
        <v>14087</v>
      </c>
      <c r="D831" s="75" t="s">
        <v>14060</v>
      </c>
      <c r="E831" s="75" t="s">
        <v>14084</v>
      </c>
      <c r="F831" s="75" t="s">
        <v>14056</v>
      </c>
      <c r="G831" s="77">
        <v>1662834.8379381024</v>
      </c>
    </row>
    <row r="832" spans="1:7" ht="22.5">
      <c r="A832" s="75">
        <v>597101</v>
      </c>
      <c r="B832" s="76" t="s">
        <v>2354</v>
      </c>
      <c r="C832" s="76" t="s">
        <v>14089</v>
      </c>
      <c r="D832" s="75" t="s">
        <v>14060</v>
      </c>
      <c r="E832" s="75" t="s">
        <v>14084</v>
      </c>
      <c r="F832" s="75" t="s">
        <v>14056</v>
      </c>
      <c r="G832" s="77">
        <v>2809607.1590399998</v>
      </c>
    </row>
    <row r="833" spans="1:7" ht="22.5">
      <c r="A833" s="75">
        <v>706102</v>
      </c>
      <c r="B833" s="76" t="s">
        <v>2598</v>
      </c>
      <c r="C833" s="76" t="s">
        <v>14089</v>
      </c>
      <c r="D833" s="75" t="s">
        <v>14060</v>
      </c>
      <c r="E833" s="75" t="s">
        <v>14084</v>
      </c>
      <c r="F833" s="75" t="s">
        <v>14056</v>
      </c>
      <c r="G833" s="74">
        <v>2806769.7694079997</v>
      </c>
    </row>
    <row r="834" spans="1:7" ht="22.5">
      <c r="A834" s="75">
        <v>554001</v>
      </c>
      <c r="B834" s="76" t="s">
        <v>2220</v>
      </c>
      <c r="C834" s="76" t="s">
        <v>14089</v>
      </c>
      <c r="D834" s="75" t="s">
        <v>14060</v>
      </c>
      <c r="E834" s="75" t="s">
        <v>14084</v>
      </c>
      <c r="F834" s="75" t="s">
        <v>14056</v>
      </c>
      <c r="G834" s="74">
        <v>2723367.5356799997</v>
      </c>
    </row>
    <row r="835" spans="1:7" ht="22.5">
      <c r="A835" s="75">
        <v>976102</v>
      </c>
      <c r="B835" s="76" t="s">
        <v>14214</v>
      </c>
      <c r="C835" s="76" t="s">
        <v>14089</v>
      </c>
      <c r="D835" s="75" t="s">
        <v>14060</v>
      </c>
      <c r="E835" s="75" t="s">
        <v>14084</v>
      </c>
      <c r="F835" s="75" t="s">
        <v>14056</v>
      </c>
      <c r="G835" s="77">
        <v>2316600</v>
      </c>
    </row>
    <row r="836" spans="1:7" ht="22.5">
      <c r="A836" s="75">
        <v>644301</v>
      </c>
      <c r="B836" s="76" t="s">
        <v>14215</v>
      </c>
      <c r="C836" s="76" t="s">
        <v>14089</v>
      </c>
      <c r="D836" s="75" t="s">
        <v>14060</v>
      </c>
      <c r="E836" s="75" t="s">
        <v>14084</v>
      </c>
      <c r="F836" s="75" t="s">
        <v>14056</v>
      </c>
      <c r="G836" s="77">
        <v>2297129.25</v>
      </c>
    </row>
    <row r="837" spans="1:7" ht="22.5">
      <c r="A837" s="75">
        <v>605101</v>
      </c>
      <c r="B837" s="76" t="s">
        <v>2414</v>
      </c>
      <c r="C837" s="76" t="s">
        <v>14089</v>
      </c>
      <c r="D837" s="75" t="s">
        <v>14060</v>
      </c>
      <c r="E837" s="75" t="s">
        <v>14084</v>
      </c>
      <c r="F837" s="75" t="s">
        <v>14056</v>
      </c>
      <c r="G837" s="74">
        <v>1883222.25</v>
      </c>
    </row>
    <row r="838" spans="1:7" ht="22.5">
      <c r="A838" s="75">
        <v>590501</v>
      </c>
      <c r="B838" s="76" t="s">
        <v>12409</v>
      </c>
      <c r="C838" s="76" t="s">
        <v>14089</v>
      </c>
      <c r="D838" s="75" t="s">
        <v>14060</v>
      </c>
      <c r="E838" s="75" t="s">
        <v>14084</v>
      </c>
      <c r="F838" s="75" t="s">
        <v>14056</v>
      </c>
      <c r="G838" s="74">
        <v>1881552.1371428573</v>
      </c>
    </row>
    <row r="839" spans="1:7" ht="22.5">
      <c r="A839" s="75">
        <v>558730</v>
      </c>
      <c r="B839" s="76" t="s">
        <v>7661</v>
      </c>
      <c r="C839" s="76" t="s">
        <v>14089</v>
      </c>
      <c r="D839" s="75" t="s">
        <v>14060</v>
      </c>
      <c r="E839" s="75" t="s">
        <v>14055</v>
      </c>
      <c r="F839" s="75" t="s">
        <v>14056</v>
      </c>
      <c r="G839" s="74">
        <v>1834542.6</v>
      </c>
    </row>
    <row r="840" spans="1:7" ht="22.5">
      <c r="A840" s="75">
        <v>637301</v>
      </c>
      <c r="B840" s="76" t="s">
        <v>9294</v>
      </c>
      <c r="C840" s="76" t="s">
        <v>14089</v>
      </c>
      <c r="D840" s="75" t="s">
        <v>14060</v>
      </c>
      <c r="E840" s="75" t="s">
        <v>14084</v>
      </c>
      <c r="F840" s="75" t="s">
        <v>14056</v>
      </c>
      <c r="G840" s="74">
        <v>1833141.75</v>
      </c>
    </row>
    <row r="841" spans="1:7" ht="22.5">
      <c r="A841" s="75">
        <v>577301</v>
      </c>
      <c r="B841" s="76" t="s">
        <v>4180</v>
      </c>
      <c r="C841" s="76" t="s">
        <v>14089</v>
      </c>
      <c r="D841" s="75" t="s">
        <v>14060</v>
      </c>
      <c r="E841" s="75" t="s">
        <v>14084</v>
      </c>
      <c r="F841" s="75" t="s">
        <v>14056</v>
      </c>
      <c r="G841" s="77">
        <v>1832717.25</v>
      </c>
    </row>
    <row r="842" spans="1:7" ht="22.5">
      <c r="A842" s="75">
        <v>554002</v>
      </c>
      <c r="B842" s="76" t="s">
        <v>2221</v>
      </c>
      <c r="C842" s="76" t="s">
        <v>14089</v>
      </c>
      <c r="D842" s="75" t="s">
        <v>14060</v>
      </c>
      <c r="E842" s="75" t="s">
        <v>14084</v>
      </c>
      <c r="F842" s="75" t="s">
        <v>14056</v>
      </c>
      <c r="G842" s="74">
        <v>1655949.75</v>
      </c>
    </row>
    <row r="843" spans="1:7" ht="22.5">
      <c r="A843" s="75">
        <v>623011</v>
      </c>
      <c r="B843" s="76" t="s">
        <v>13884</v>
      </c>
      <c r="C843" s="76" t="s">
        <v>14089</v>
      </c>
      <c r="D843" s="75" t="s">
        <v>14060</v>
      </c>
      <c r="E843" s="75" t="s">
        <v>14084</v>
      </c>
      <c r="F843" s="75" t="s">
        <v>14056</v>
      </c>
      <c r="G843" s="74">
        <v>1575971.76</v>
      </c>
    </row>
    <row r="844" spans="1:7" ht="22.5">
      <c r="A844" s="75">
        <v>74102</v>
      </c>
      <c r="B844" s="76" t="s">
        <v>8250</v>
      </c>
      <c r="C844" s="76" t="s">
        <v>14089</v>
      </c>
      <c r="D844" s="75" t="s">
        <v>14060</v>
      </c>
      <c r="E844" s="75" t="s">
        <v>14084</v>
      </c>
      <c r="F844" s="75" t="s">
        <v>14056</v>
      </c>
      <c r="G844" s="74">
        <v>1575007.2024089145</v>
      </c>
    </row>
    <row r="845" spans="1:7" ht="22.5">
      <c r="A845" s="75">
        <v>559220</v>
      </c>
      <c r="B845" s="76" t="s">
        <v>2246</v>
      </c>
      <c r="C845" s="76" t="s">
        <v>14089</v>
      </c>
      <c r="D845" s="75" t="s">
        <v>14060</v>
      </c>
      <c r="E845" s="75" t="s">
        <v>14084</v>
      </c>
      <c r="F845" s="75" t="s">
        <v>14056</v>
      </c>
      <c r="G845" s="74">
        <v>1575007.2024089145</v>
      </c>
    </row>
    <row r="846" spans="1:7" ht="22.5">
      <c r="A846" s="75">
        <v>877816</v>
      </c>
      <c r="B846" s="76" t="s">
        <v>5462</v>
      </c>
      <c r="C846" s="76" t="s">
        <v>14089</v>
      </c>
      <c r="D846" s="75" t="s">
        <v>14060</v>
      </c>
      <c r="E846" s="75" t="s">
        <v>14084</v>
      </c>
      <c r="F846" s="75" t="s">
        <v>14056</v>
      </c>
      <c r="G846" s="77">
        <v>1568160</v>
      </c>
    </row>
    <row r="847" spans="1:7" ht="22.5">
      <c r="A847" s="75">
        <v>620101</v>
      </c>
      <c r="B847" s="76" t="s">
        <v>10260</v>
      </c>
      <c r="C847" s="76" t="s">
        <v>14089</v>
      </c>
      <c r="D847" s="75" t="s">
        <v>14060</v>
      </c>
      <c r="E847" s="75" t="s">
        <v>14084</v>
      </c>
      <c r="F847" s="75" t="s">
        <v>14056</v>
      </c>
      <c r="G847" s="74">
        <v>1563180.564</v>
      </c>
    </row>
    <row r="848" spans="1:7" ht="22.5">
      <c r="A848" s="75">
        <v>536301</v>
      </c>
      <c r="B848" s="76" t="s">
        <v>1837</v>
      </c>
      <c r="C848" s="76" t="s">
        <v>14089</v>
      </c>
      <c r="D848" s="75" t="s">
        <v>14060</v>
      </c>
      <c r="E848" s="75" t="s">
        <v>14084</v>
      </c>
      <c r="F848" s="75" t="s">
        <v>14056</v>
      </c>
      <c r="G848" s="74">
        <v>1522818</v>
      </c>
    </row>
    <row r="849" spans="1:7" ht="22.5">
      <c r="A849" s="75">
        <v>554102</v>
      </c>
      <c r="B849" s="76" t="s">
        <v>2223</v>
      </c>
      <c r="C849" s="76" t="s">
        <v>14089</v>
      </c>
      <c r="D849" s="75" t="s">
        <v>14060</v>
      </c>
      <c r="E849" s="75" t="s">
        <v>14084</v>
      </c>
      <c r="F849" s="75" t="s">
        <v>14056</v>
      </c>
      <c r="G849" s="74">
        <v>1491691.5</v>
      </c>
    </row>
    <row r="850" spans="1:7" ht="22.5">
      <c r="A850" s="75">
        <v>558701</v>
      </c>
      <c r="B850" s="76" t="s">
        <v>2238</v>
      </c>
      <c r="C850" s="76" t="s">
        <v>14089</v>
      </c>
      <c r="D850" s="75" t="s">
        <v>14060</v>
      </c>
      <c r="E850" s="75" t="s">
        <v>14084</v>
      </c>
      <c r="F850" s="75" t="s">
        <v>14056</v>
      </c>
      <c r="G850" s="74">
        <v>1491691.5</v>
      </c>
    </row>
    <row r="851" spans="1:7" ht="22.5">
      <c r="A851" s="75">
        <v>592103</v>
      </c>
      <c r="B851" s="76" t="s">
        <v>10668</v>
      </c>
      <c r="C851" s="76" t="s">
        <v>14089</v>
      </c>
      <c r="D851" s="75" t="s">
        <v>14060</v>
      </c>
      <c r="E851" s="75" t="s">
        <v>14084</v>
      </c>
      <c r="F851" s="75" t="s">
        <v>14056</v>
      </c>
      <c r="G851" s="74">
        <v>1491691.5</v>
      </c>
    </row>
    <row r="852" spans="1:7" ht="22.5">
      <c r="A852" s="75">
        <v>592301</v>
      </c>
      <c r="B852" s="76" t="s">
        <v>2213</v>
      </c>
      <c r="C852" s="76" t="s">
        <v>14089</v>
      </c>
      <c r="D852" s="75" t="s">
        <v>14060</v>
      </c>
      <c r="E852" s="75" t="s">
        <v>14084</v>
      </c>
      <c r="F852" s="75" t="s">
        <v>14056</v>
      </c>
      <c r="G852" s="74">
        <v>1491691.5</v>
      </c>
    </row>
    <row r="853" spans="1:7" ht="22.5">
      <c r="A853" s="75">
        <v>602001</v>
      </c>
      <c r="B853" s="76" t="s">
        <v>4194</v>
      </c>
      <c r="C853" s="76" t="s">
        <v>14089</v>
      </c>
      <c r="D853" s="75" t="s">
        <v>14060</v>
      </c>
      <c r="E853" s="75" t="s">
        <v>14084</v>
      </c>
      <c r="F853" s="75" t="s">
        <v>14056</v>
      </c>
      <c r="G853" s="74">
        <v>1491691.5</v>
      </c>
    </row>
    <row r="854" spans="1:7" ht="22.5">
      <c r="A854" s="75">
        <v>602002</v>
      </c>
      <c r="B854" s="76" t="s">
        <v>13377</v>
      </c>
      <c r="C854" s="76" t="s">
        <v>14089</v>
      </c>
      <c r="D854" s="75" t="s">
        <v>14060</v>
      </c>
      <c r="E854" s="75" t="s">
        <v>14084</v>
      </c>
      <c r="F854" s="75" t="s">
        <v>14056</v>
      </c>
      <c r="G854" s="74">
        <v>1491691.5</v>
      </c>
    </row>
    <row r="855" spans="1:7" ht="22.5">
      <c r="A855" s="75">
        <v>602003</v>
      </c>
      <c r="B855" s="76" t="s">
        <v>2413</v>
      </c>
      <c r="C855" s="76" t="s">
        <v>14089</v>
      </c>
      <c r="D855" s="75" t="s">
        <v>14060</v>
      </c>
      <c r="E855" s="75" t="s">
        <v>14055</v>
      </c>
      <c r="F855" s="75" t="s">
        <v>14056</v>
      </c>
      <c r="G855" s="74">
        <v>1491691.5</v>
      </c>
    </row>
    <row r="856" spans="1:7" ht="22.5">
      <c r="A856" s="75">
        <v>590401</v>
      </c>
      <c r="B856" s="76" t="s">
        <v>11813</v>
      </c>
      <c r="C856" s="76" t="s">
        <v>14089</v>
      </c>
      <c r="D856" s="75" t="s">
        <v>14060</v>
      </c>
      <c r="E856" s="75" t="s">
        <v>14084</v>
      </c>
      <c r="F856" s="75" t="s">
        <v>14056</v>
      </c>
      <c r="G856" s="74">
        <v>1489527.977142863</v>
      </c>
    </row>
    <row r="857" spans="1:7" ht="22.5">
      <c r="A857" s="75">
        <v>877812</v>
      </c>
      <c r="B857" s="76" t="s">
        <v>5459</v>
      </c>
      <c r="C857" s="76" t="s">
        <v>14089</v>
      </c>
      <c r="D857" s="75" t="s">
        <v>14060</v>
      </c>
      <c r="E857" s="75" t="s">
        <v>14084</v>
      </c>
      <c r="F857" s="75" t="s">
        <v>14056</v>
      </c>
      <c r="G857" s="74">
        <v>1442571.4285714286</v>
      </c>
    </row>
    <row r="858" spans="1:7" ht="22.5">
      <c r="A858" s="75">
        <v>595101</v>
      </c>
      <c r="B858" s="76" t="s">
        <v>7690</v>
      </c>
      <c r="C858" s="76" t="s">
        <v>14089</v>
      </c>
      <c r="D858" s="75" t="s">
        <v>14060</v>
      </c>
      <c r="E858" s="75" t="s">
        <v>14084</v>
      </c>
      <c r="F858" s="75" t="s">
        <v>14056</v>
      </c>
      <c r="G858" s="74">
        <v>1394308.5</v>
      </c>
    </row>
    <row r="859" spans="1:7" ht="22.5">
      <c r="A859" s="75">
        <v>609401</v>
      </c>
      <c r="B859" s="76" t="s">
        <v>2415</v>
      </c>
      <c r="C859" s="76" t="s">
        <v>14089</v>
      </c>
      <c r="D859" s="75" t="s">
        <v>14060</v>
      </c>
      <c r="E859" s="75" t="s">
        <v>14084</v>
      </c>
      <c r="F859" s="75" t="s">
        <v>14056</v>
      </c>
      <c r="G859" s="74">
        <v>1394308.5</v>
      </c>
    </row>
    <row r="860" spans="1:7" ht="22.5">
      <c r="A860" s="75">
        <v>518301</v>
      </c>
      <c r="B860" s="76" t="s">
        <v>1940</v>
      </c>
      <c r="C860" s="76" t="s">
        <v>14089</v>
      </c>
      <c r="D860" s="75" t="s">
        <v>14060</v>
      </c>
      <c r="E860" s="75" t="s">
        <v>14084</v>
      </c>
      <c r="F860" s="75" t="s">
        <v>14056</v>
      </c>
      <c r="G860" s="74">
        <v>1390681.5</v>
      </c>
    </row>
    <row r="861" spans="1:7" ht="22.5">
      <c r="A861" s="75">
        <v>567405</v>
      </c>
      <c r="B861" s="76" t="s">
        <v>2297</v>
      </c>
      <c r="C861" s="76" t="s">
        <v>14089</v>
      </c>
      <c r="D861" s="75" t="s">
        <v>14060</v>
      </c>
      <c r="E861" s="75" t="s">
        <v>14084</v>
      </c>
      <c r="F861" s="75" t="s">
        <v>14056</v>
      </c>
      <c r="G861" s="74">
        <v>1390681.5</v>
      </c>
    </row>
    <row r="862" spans="1:7" ht="22.5">
      <c r="A862" s="75">
        <v>553104</v>
      </c>
      <c r="B862" s="76" t="s">
        <v>14216</v>
      </c>
      <c r="C862" s="76" t="s">
        <v>14089</v>
      </c>
      <c r="D862" s="75" t="s">
        <v>14060</v>
      </c>
      <c r="E862" s="75" t="s">
        <v>14084</v>
      </c>
      <c r="F862" s="75" t="s">
        <v>14056</v>
      </c>
      <c r="G862" s="74">
        <v>1355112</v>
      </c>
    </row>
    <row r="863" spans="1:7" ht="22.5">
      <c r="A863" s="75">
        <v>625101</v>
      </c>
      <c r="B863" s="76" t="s">
        <v>2449</v>
      </c>
      <c r="C863" s="76" t="s">
        <v>14089</v>
      </c>
      <c r="D863" s="75" t="s">
        <v>14060</v>
      </c>
      <c r="E863" s="75" t="s">
        <v>14084</v>
      </c>
      <c r="F863" s="75" t="s">
        <v>14056</v>
      </c>
      <c r="G863" s="74">
        <v>1343803.5</v>
      </c>
    </row>
    <row r="864" spans="1:7" ht="22.5">
      <c r="A864" s="75">
        <v>625203</v>
      </c>
      <c r="B864" s="76" t="s">
        <v>2451</v>
      </c>
      <c r="C864" s="76" t="s">
        <v>14089</v>
      </c>
      <c r="D864" s="75" t="s">
        <v>14060</v>
      </c>
      <c r="E864" s="75" t="s">
        <v>14084</v>
      </c>
      <c r="F864" s="75" t="s">
        <v>14056</v>
      </c>
      <c r="G864" s="74">
        <v>1343803.5</v>
      </c>
    </row>
    <row r="865" spans="1:7" ht="22.5">
      <c r="A865" s="75">
        <v>625205</v>
      </c>
      <c r="B865" s="76" t="s">
        <v>2453</v>
      </c>
      <c r="C865" s="76" t="s">
        <v>14089</v>
      </c>
      <c r="D865" s="75" t="s">
        <v>14060</v>
      </c>
      <c r="E865" s="75" t="s">
        <v>14084</v>
      </c>
      <c r="F865" s="75" t="s">
        <v>14056</v>
      </c>
      <c r="G865" s="74">
        <v>1343803.5</v>
      </c>
    </row>
    <row r="866" spans="1:7" ht="22.5">
      <c r="A866" s="75">
        <v>591920</v>
      </c>
      <c r="B866" s="76" t="s">
        <v>2352</v>
      </c>
      <c r="C866" s="76" t="s">
        <v>14089</v>
      </c>
      <c r="D866" s="75" t="s">
        <v>14060</v>
      </c>
      <c r="E866" s="75" t="s">
        <v>14084</v>
      </c>
      <c r="F866" s="75" t="s">
        <v>14056</v>
      </c>
      <c r="G866" s="74">
        <v>1294217.6939999999</v>
      </c>
    </row>
    <row r="867" spans="1:7" ht="22.5">
      <c r="A867" s="75">
        <v>600110</v>
      </c>
      <c r="B867" s="76" t="s">
        <v>2406</v>
      </c>
      <c r="C867" s="76" t="s">
        <v>14089</v>
      </c>
      <c r="D867" s="75" t="s">
        <v>14060</v>
      </c>
      <c r="E867" s="75" t="s">
        <v>14084</v>
      </c>
      <c r="F867" s="75" t="s">
        <v>14056</v>
      </c>
      <c r="G867" s="74">
        <v>1213790.1600000001</v>
      </c>
    </row>
    <row r="868" spans="1:7" ht="22.5">
      <c r="A868" s="75">
        <v>608101</v>
      </c>
      <c r="B868" s="76" t="s">
        <v>2410</v>
      </c>
      <c r="C868" s="76" t="s">
        <v>14089</v>
      </c>
      <c r="D868" s="75" t="s">
        <v>14060</v>
      </c>
      <c r="E868" s="75" t="s">
        <v>14084</v>
      </c>
      <c r="F868" s="75" t="s">
        <v>14056</v>
      </c>
      <c r="G868" s="74">
        <v>1213790.1600000001</v>
      </c>
    </row>
    <row r="869" spans="1:7" ht="22.5">
      <c r="A869" s="75">
        <v>639201</v>
      </c>
      <c r="B869" s="76" t="s">
        <v>10050</v>
      </c>
      <c r="C869" s="76" t="s">
        <v>14089</v>
      </c>
      <c r="D869" s="75" t="s">
        <v>14060</v>
      </c>
      <c r="E869" s="75" t="s">
        <v>14084</v>
      </c>
      <c r="F869" s="75" t="s">
        <v>14056</v>
      </c>
      <c r="G869" s="74">
        <v>1213790.1600000001</v>
      </c>
    </row>
    <row r="870" spans="1:7" ht="22.5">
      <c r="A870" s="75">
        <v>568701</v>
      </c>
      <c r="B870" s="76" t="s">
        <v>2304</v>
      </c>
      <c r="C870" s="76" t="s">
        <v>14089</v>
      </c>
      <c r="D870" s="75" t="s">
        <v>14060</v>
      </c>
      <c r="E870" s="75" t="s">
        <v>14084</v>
      </c>
      <c r="F870" s="75" t="s">
        <v>14056</v>
      </c>
      <c r="G870" s="74">
        <v>1210735.5</v>
      </c>
    </row>
    <row r="871" spans="1:7" ht="22.5">
      <c r="A871" s="75">
        <v>609301</v>
      </c>
      <c r="B871" s="76" t="s">
        <v>9554</v>
      </c>
      <c r="C871" s="76" t="s">
        <v>14089</v>
      </c>
      <c r="D871" s="75" t="s">
        <v>14060</v>
      </c>
      <c r="E871" s="75" t="s">
        <v>14084</v>
      </c>
      <c r="F871" s="75" t="s">
        <v>14056</v>
      </c>
      <c r="G871" s="74">
        <v>1210735.5</v>
      </c>
    </row>
    <row r="872" spans="1:7" ht="22.5">
      <c r="A872" s="75">
        <v>613402</v>
      </c>
      <c r="B872" s="76" t="s">
        <v>2441</v>
      </c>
      <c r="C872" s="76" t="s">
        <v>14089</v>
      </c>
      <c r="D872" s="75" t="s">
        <v>14060</v>
      </c>
      <c r="E872" s="75" t="s">
        <v>14084</v>
      </c>
      <c r="F872" s="75" t="s">
        <v>14056</v>
      </c>
      <c r="G872" s="74">
        <v>1210735.5</v>
      </c>
    </row>
    <row r="873" spans="1:7" ht="22.5">
      <c r="A873" s="75">
        <v>638301</v>
      </c>
      <c r="B873" s="76" t="s">
        <v>10230</v>
      </c>
      <c r="C873" s="76" t="s">
        <v>14089</v>
      </c>
      <c r="D873" s="75" t="s">
        <v>14060</v>
      </c>
      <c r="E873" s="75" t="s">
        <v>14084</v>
      </c>
      <c r="F873" s="75" t="s">
        <v>14056</v>
      </c>
      <c r="G873" s="74">
        <v>1210735.5</v>
      </c>
    </row>
    <row r="874" spans="1:7" ht="22.5">
      <c r="A874" s="75">
        <v>643201</v>
      </c>
      <c r="B874" s="76" t="s">
        <v>13345</v>
      </c>
      <c r="C874" s="76" t="s">
        <v>14089</v>
      </c>
      <c r="D874" s="75" t="s">
        <v>14060</v>
      </c>
      <c r="E874" s="75" t="s">
        <v>14084</v>
      </c>
      <c r="F874" s="75" t="s">
        <v>14056</v>
      </c>
      <c r="G874" s="74">
        <v>1210735.5</v>
      </c>
    </row>
    <row r="875" spans="1:7" ht="22.5">
      <c r="A875" s="75">
        <v>644401</v>
      </c>
      <c r="B875" s="76" t="s">
        <v>11212</v>
      </c>
      <c r="C875" s="76" t="s">
        <v>14089</v>
      </c>
      <c r="D875" s="75" t="s">
        <v>14060</v>
      </c>
      <c r="E875" s="75" t="s">
        <v>14084</v>
      </c>
      <c r="F875" s="75" t="s">
        <v>14056</v>
      </c>
      <c r="G875" s="74">
        <v>1210735.5</v>
      </c>
    </row>
    <row r="876" spans="1:7" ht="22.5">
      <c r="A876" s="75">
        <v>649801</v>
      </c>
      <c r="B876" s="76" t="s">
        <v>2494</v>
      </c>
      <c r="C876" s="76" t="s">
        <v>14089</v>
      </c>
      <c r="D876" s="75" t="s">
        <v>14060</v>
      </c>
      <c r="E876" s="75" t="s">
        <v>14084</v>
      </c>
      <c r="F876" s="75" t="s">
        <v>14056</v>
      </c>
      <c r="G876" s="74">
        <v>1210735.5</v>
      </c>
    </row>
    <row r="877" spans="1:7" ht="22.5">
      <c r="A877" s="75">
        <v>576001</v>
      </c>
      <c r="B877" s="76" t="s">
        <v>12797</v>
      </c>
      <c r="C877" s="76" t="s">
        <v>14104</v>
      </c>
      <c r="D877" s="75" t="s">
        <v>14060</v>
      </c>
      <c r="E877" s="75" t="s">
        <v>14084</v>
      </c>
      <c r="F877" s="75" t="s">
        <v>14056</v>
      </c>
      <c r="G877" s="74">
        <v>1343803.5</v>
      </c>
    </row>
    <row r="878" spans="1:7" ht="22.5">
      <c r="A878" s="75">
        <v>590311</v>
      </c>
      <c r="B878" s="76" t="s">
        <v>13940</v>
      </c>
      <c r="C878" s="76" t="s">
        <v>14089</v>
      </c>
      <c r="D878" s="75" t="s">
        <v>14060</v>
      </c>
      <c r="E878" s="75" t="s">
        <v>14084</v>
      </c>
      <c r="F878" s="75" t="s">
        <v>14056</v>
      </c>
      <c r="G878" s="74">
        <v>1200069</v>
      </c>
    </row>
    <row r="879" spans="1:7" ht="22.5">
      <c r="A879" s="75">
        <v>596101</v>
      </c>
      <c r="B879" s="76" t="s">
        <v>14217</v>
      </c>
      <c r="C879" s="76" t="s">
        <v>14089</v>
      </c>
      <c r="D879" s="75" t="s">
        <v>14060</v>
      </c>
      <c r="E879" s="75" t="s">
        <v>14084</v>
      </c>
      <c r="F879" s="75" t="s">
        <v>14056</v>
      </c>
      <c r="G879" s="74">
        <v>1185483</v>
      </c>
    </row>
    <row r="880" spans="1:7" ht="22.5">
      <c r="A880" s="75">
        <v>644904</v>
      </c>
      <c r="B880" s="76" t="s">
        <v>9987</v>
      </c>
      <c r="C880" s="76" t="s">
        <v>14089</v>
      </c>
      <c r="D880" s="75" t="s">
        <v>14060</v>
      </c>
      <c r="E880" s="75" t="s">
        <v>14055</v>
      </c>
      <c r="F880" s="75" t="s">
        <v>14056</v>
      </c>
      <c r="G880" s="74">
        <v>1185483</v>
      </c>
    </row>
    <row r="881" spans="1:7" ht="22.5">
      <c r="A881" s="75">
        <v>577303</v>
      </c>
      <c r="B881" s="76" t="s">
        <v>2319</v>
      </c>
      <c r="C881" s="76" t="s">
        <v>14104</v>
      </c>
      <c r="D881" s="75" t="s">
        <v>14060</v>
      </c>
      <c r="E881" s="75" t="s">
        <v>14084</v>
      </c>
      <c r="F881" s="75" t="s">
        <v>14056</v>
      </c>
      <c r="G881" s="74">
        <v>1832717.25</v>
      </c>
    </row>
    <row r="882" spans="1:7" ht="22.5">
      <c r="A882" s="75">
        <v>566201</v>
      </c>
      <c r="B882" s="76" t="s">
        <v>2289</v>
      </c>
      <c r="C882" s="76" t="s">
        <v>14089</v>
      </c>
      <c r="D882" s="75" t="s">
        <v>14060</v>
      </c>
      <c r="E882" s="75" t="s">
        <v>14084</v>
      </c>
      <c r="F882" s="75" t="s">
        <v>14056</v>
      </c>
      <c r="G882" s="74">
        <v>1160230.5</v>
      </c>
    </row>
    <row r="883" spans="1:7" ht="22.5">
      <c r="A883" s="75">
        <v>578502</v>
      </c>
      <c r="B883" s="76" t="s">
        <v>2389</v>
      </c>
      <c r="C883" s="76" t="s">
        <v>14089</v>
      </c>
      <c r="D883" s="75" t="s">
        <v>14060</v>
      </c>
      <c r="E883" s="75" t="s">
        <v>14084</v>
      </c>
      <c r="F883" s="75" t="s">
        <v>14056</v>
      </c>
      <c r="G883" s="74">
        <v>1160230.5</v>
      </c>
    </row>
    <row r="884" spans="1:7" ht="22.5">
      <c r="A884" s="75">
        <v>578801</v>
      </c>
      <c r="B884" s="76" t="s">
        <v>2324</v>
      </c>
      <c r="C884" s="76" t="s">
        <v>14089</v>
      </c>
      <c r="D884" s="75" t="s">
        <v>14060</v>
      </c>
      <c r="E884" s="75" t="s">
        <v>14084</v>
      </c>
      <c r="F884" s="75" t="s">
        <v>14056</v>
      </c>
      <c r="G884" s="74">
        <v>1160230.5</v>
      </c>
    </row>
    <row r="885" spans="1:7" ht="22.5">
      <c r="A885" s="75">
        <v>584402</v>
      </c>
      <c r="B885" s="76" t="s">
        <v>2383</v>
      </c>
      <c r="C885" s="76" t="s">
        <v>14089</v>
      </c>
      <c r="D885" s="75" t="s">
        <v>14060</v>
      </c>
      <c r="E885" s="75" t="s">
        <v>14084</v>
      </c>
      <c r="F885" s="75" t="s">
        <v>14056</v>
      </c>
      <c r="G885" s="74">
        <v>1160230.5</v>
      </c>
    </row>
    <row r="886" spans="1:7" ht="22.5">
      <c r="A886" s="75">
        <v>584601</v>
      </c>
      <c r="B886" s="76" t="s">
        <v>2384</v>
      </c>
      <c r="C886" s="76" t="s">
        <v>14089</v>
      </c>
      <c r="D886" s="75" t="s">
        <v>14060</v>
      </c>
      <c r="E886" s="75" t="s">
        <v>14084</v>
      </c>
      <c r="F886" s="75" t="s">
        <v>14056</v>
      </c>
      <c r="G886" s="74">
        <v>1160230.5</v>
      </c>
    </row>
    <row r="887" spans="1:7" ht="22.5">
      <c r="A887" s="75">
        <v>597920</v>
      </c>
      <c r="B887" s="76" t="s">
        <v>2387</v>
      </c>
      <c r="C887" s="76" t="s">
        <v>14089</v>
      </c>
      <c r="D887" s="75" t="s">
        <v>14060</v>
      </c>
      <c r="E887" s="75" t="s">
        <v>14084</v>
      </c>
      <c r="F887" s="75" t="s">
        <v>14056</v>
      </c>
      <c r="G887" s="74">
        <v>1160230.5</v>
      </c>
    </row>
    <row r="888" spans="1:7" ht="22.5">
      <c r="A888" s="75">
        <v>609402</v>
      </c>
      <c r="B888" s="76" t="s">
        <v>4195</v>
      </c>
      <c r="C888" s="76" t="s">
        <v>14089</v>
      </c>
      <c r="D888" s="75" t="s">
        <v>14054</v>
      </c>
      <c r="E888" s="75" t="s">
        <v>14084</v>
      </c>
      <c r="F888" s="75" t="s">
        <v>14056</v>
      </c>
      <c r="G888" s="74">
        <v>1160230.5</v>
      </c>
    </row>
    <row r="889" spans="1:7" ht="22.5">
      <c r="A889" s="75">
        <v>635201</v>
      </c>
      <c r="B889" s="76" t="s">
        <v>9735</v>
      </c>
      <c r="C889" s="76" t="s">
        <v>14089</v>
      </c>
      <c r="D889" s="75" t="s">
        <v>14060</v>
      </c>
      <c r="E889" s="75" t="s">
        <v>14084</v>
      </c>
      <c r="F889" s="75" t="s">
        <v>14056</v>
      </c>
      <c r="G889" s="74">
        <v>1160230.5</v>
      </c>
    </row>
    <row r="890" spans="1:7" ht="22.5">
      <c r="A890" s="75">
        <v>570503</v>
      </c>
      <c r="B890" s="76" t="s">
        <v>4170</v>
      </c>
      <c r="C890" s="76" t="s">
        <v>14089</v>
      </c>
      <c r="D890" s="75" t="s">
        <v>14060</v>
      </c>
      <c r="E890" s="75" t="s">
        <v>14084</v>
      </c>
      <c r="F890" s="75" t="s">
        <v>14056</v>
      </c>
      <c r="G890" s="74">
        <v>1134978</v>
      </c>
    </row>
    <row r="891" spans="1:7" ht="22.5">
      <c r="A891" s="75">
        <v>579101</v>
      </c>
      <c r="B891" s="76" t="s">
        <v>4187</v>
      </c>
      <c r="C891" s="76" t="s">
        <v>14089</v>
      </c>
      <c r="D891" s="75" t="s">
        <v>14060</v>
      </c>
      <c r="E891" s="75" t="s">
        <v>14084</v>
      </c>
      <c r="F891" s="75" t="s">
        <v>14056</v>
      </c>
      <c r="G891" s="74">
        <v>1134978</v>
      </c>
    </row>
    <row r="892" spans="1:7" ht="22.5">
      <c r="A892" s="75">
        <v>579102</v>
      </c>
      <c r="B892" s="76" t="s">
        <v>14218</v>
      </c>
      <c r="C892" s="76" t="s">
        <v>14089</v>
      </c>
      <c r="D892" s="75" t="s">
        <v>14060</v>
      </c>
      <c r="E892" s="75" t="s">
        <v>14084</v>
      </c>
      <c r="F892" s="75" t="s">
        <v>14056</v>
      </c>
      <c r="G892" s="74">
        <v>1134978</v>
      </c>
    </row>
    <row r="893" spans="1:7" ht="22.5">
      <c r="A893" s="75">
        <v>592202</v>
      </c>
      <c r="B893" s="76" t="s">
        <v>4183</v>
      </c>
      <c r="C893" s="76" t="s">
        <v>14089</v>
      </c>
      <c r="D893" s="75" t="s">
        <v>14060</v>
      </c>
      <c r="E893" s="75" t="s">
        <v>14084</v>
      </c>
      <c r="F893" s="75" t="s">
        <v>14056</v>
      </c>
      <c r="G893" s="74">
        <v>1134978</v>
      </c>
    </row>
    <row r="894" spans="1:7" ht="22.5">
      <c r="A894" s="75">
        <v>550102</v>
      </c>
      <c r="B894" s="76" t="s">
        <v>10168</v>
      </c>
      <c r="C894" s="76" t="s">
        <v>14089</v>
      </c>
      <c r="D894" s="75" t="s">
        <v>14060</v>
      </c>
      <c r="E894" s="75" t="s">
        <v>14084</v>
      </c>
      <c r="F894" s="75" t="s">
        <v>14056</v>
      </c>
      <c r="G894" s="74">
        <v>1085672.25</v>
      </c>
    </row>
    <row r="895" spans="1:7" ht="22.5">
      <c r="A895" s="75">
        <v>558101</v>
      </c>
      <c r="B895" s="76" t="s">
        <v>2232</v>
      </c>
      <c r="C895" s="76" t="s">
        <v>14089</v>
      </c>
      <c r="D895" s="75" t="s">
        <v>14060</v>
      </c>
      <c r="E895" s="75" t="s">
        <v>14084</v>
      </c>
      <c r="F895" s="75" t="s">
        <v>14056</v>
      </c>
      <c r="G895" s="74">
        <v>1085672.25</v>
      </c>
    </row>
    <row r="896" spans="1:7" ht="22.5">
      <c r="A896" s="75">
        <v>568201</v>
      </c>
      <c r="B896" s="76" t="s">
        <v>2302</v>
      </c>
      <c r="C896" s="76" t="s">
        <v>14089</v>
      </c>
      <c r="D896" s="75" t="s">
        <v>14060</v>
      </c>
      <c r="E896" s="75" t="s">
        <v>14084</v>
      </c>
      <c r="F896" s="75" t="s">
        <v>14056</v>
      </c>
      <c r="G896" s="74">
        <v>1085672.25</v>
      </c>
    </row>
    <row r="897" spans="1:7" ht="22.5">
      <c r="A897" s="75">
        <v>583230</v>
      </c>
      <c r="B897" s="76" t="s">
        <v>9306</v>
      </c>
      <c r="C897" s="76" t="s">
        <v>14089</v>
      </c>
      <c r="D897" s="75" t="s">
        <v>14060</v>
      </c>
      <c r="E897" s="75" t="s">
        <v>14084</v>
      </c>
      <c r="F897" s="75" t="s">
        <v>14056</v>
      </c>
      <c r="G897" s="74">
        <v>1085672.25</v>
      </c>
    </row>
    <row r="898" spans="1:7" ht="22.5">
      <c r="A898" s="75">
        <v>592101</v>
      </c>
      <c r="B898" s="76" t="s">
        <v>14219</v>
      </c>
      <c r="C898" s="76" t="s">
        <v>14089</v>
      </c>
      <c r="D898" s="75" t="s">
        <v>14060</v>
      </c>
      <c r="E898" s="75" t="s">
        <v>14084</v>
      </c>
      <c r="F898" s="75" t="s">
        <v>14056</v>
      </c>
      <c r="G898" s="74">
        <v>1085672.25</v>
      </c>
    </row>
    <row r="899" spans="1:7" ht="22.5">
      <c r="A899" s="75">
        <v>612101</v>
      </c>
      <c r="B899" s="76" t="s">
        <v>11106</v>
      </c>
      <c r="C899" s="76" t="s">
        <v>14089</v>
      </c>
      <c r="D899" s="75" t="s">
        <v>14060</v>
      </c>
      <c r="E899" s="75" t="s">
        <v>14084</v>
      </c>
      <c r="F899" s="75" t="s">
        <v>14056</v>
      </c>
      <c r="G899" s="74">
        <v>1085672.25</v>
      </c>
    </row>
    <row r="900" spans="1:7" ht="22.5">
      <c r="A900" s="75">
        <v>631010</v>
      </c>
      <c r="B900" s="76" t="s">
        <v>2427</v>
      </c>
      <c r="C900" s="76" t="s">
        <v>14089</v>
      </c>
      <c r="D900" s="75" t="s">
        <v>14060</v>
      </c>
      <c r="E900" s="75" t="s">
        <v>14084</v>
      </c>
      <c r="F900" s="75" t="s">
        <v>14056</v>
      </c>
      <c r="G900" s="74">
        <v>1085672.25</v>
      </c>
    </row>
    <row r="901" spans="1:7" ht="22.5">
      <c r="A901" s="75">
        <v>584101</v>
      </c>
      <c r="B901" s="76" t="s">
        <v>2373</v>
      </c>
      <c r="C901" s="76" t="s">
        <v>14104</v>
      </c>
      <c r="D901" s="75" t="s">
        <v>14060</v>
      </c>
      <c r="E901" s="75" t="s">
        <v>14084</v>
      </c>
      <c r="F901" s="75" t="s">
        <v>14056</v>
      </c>
      <c r="G901" s="74">
        <v>702263.25</v>
      </c>
    </row>
    <row r="902" spans="1:7" ht="22.5">
      <c r="A902" s="75">
        <v>631011</v>
      </c>
      <c r="B902" s="76" t="s">
        <v>2428</v>
      </c>
      <c r="C902" s="76" t="s">
        <v>14089</v>
      </c>
      <c r="D902" s="75" t="s">
        <v>14060</v>
      </c>
      <c r="E902" s="75" t="s">
        <v>14084</v>
      </c>
      <c r="F902" s="75" t="s">
        <v>14056</v>
      </c>
      <c r="G902" s="74">
        <v>1085672.25</v>
      </c>
    </row>
    <row r="903" spans="1:7" ht="22.5">
      <c r="A903" s="75">
        <v>649803</v>
      </c>
      <c r="B903" s="76" t="s">
        <v>11650</v>
      </c>
      <c r="C903" s="76" t="s">
        <v>14089</v>
      </c>
      <c r="D903" s="75" t="s">
        <v>14060</v>
      </c>
      <c r="E903" s="75" t="s">
        <v>14084</v>
      </c>
      <c r="F903" s="75" t="s">
        <v>14056</v>
      </c>
      <c r="G903" s="74">
        <v>1085672.25</v>
      </c>
    </row>
    <row r="904" spans="1:7" ht="22.5">
      <c r="A904" s="75">
        <v>597202</v>
      </c>
      <c r="B904" s="76" t="s">
        <v>11655</v>
      </c>
      <c r="C904" s="76" t="s">
        <v>14089</v>
      </c>
      <c r="D904" s="75" t="s">
        <v>14060</v>
      </c>
      <c r="E904" s="75" t="s">
        <v>14084</v>
      </c>
      <c r="F904" s="75" t="s">
        <v>14056</v>
      </c>
      <c r="G904" s="74">
        <v>1050807.84864</v>
      </c>
    </row>
    <row r="905" spans="1:7" ht="22.5">
      <c r="A905" s="75">
        <v>553102</v>
      </c>
      <c r="B905" s="76" t="s">
        <v>4160</v>
      </c>
      <c r="C905" s="76" t="s">
        <v>14089</v>
      </c>
      <c r="D905" s="75" t="s">
        <v>14060</v>
      </c>
      <c r="E905" s="75" t="s">
        <v>14084</v>
      </c>
      <c r="F905" s="75" t="s">
        <v>14056</v>
      </c>
      <c r="G905" s="74">
        <v>1000057.5</v>
      </c>
    </row>
    <row r="906" spans="1:7" ht="22.5">
      <c r="A906" s="75">
        <v>558720</v>
      </c>
      <c r="B906" s="76" t="s">
        <v>4161</v>
      </c>
      <c r="C906" s="76" t="s">
        <v>14089</v>
      </c>
      <c r="D906" s="75" t="s">
        <v>14060</v>
      </c>
      <c r="E906" s="75" t="s">
        <v>14084</v>
      </c>
      <c r="F906" s="75" t="s">
        <v>14056</v>
      </c>
      <c r="G906" s="74">
        <v>1000057.5</v>
      </c>
    </row>
    <row r="907" spans="1:7" ht="22.5">
      <c r="A907" s="75">
        <v>558740</v>
      </c>
      <c r="B907" s="76" t="s">
        <v>14220</v>
      </c>
      <c r="C907" s="76" t="s">
        <v>14089</v>
      </c>
      <c r="D907" s="75" t="s">
        <v>14060</v>
      </c>
      <c r="E907" s="75" t="s">
        <v>14084</v>
      </c>
      <c r="F907" s="75" t="s">
        <v>14056</v>
      </c>
      <c r="G907" s="74">
        <v>1000057.5</v>
      </c>
    </row>
    <row r="908" spans="1:7" ht="22.5">
      <c r="A908" s="75">
        <v>558801</v>
      </c>
      <c r="B908" s="76" t="s">
        <v>9989</v>
      </c>
      <c r="C908" s="76" t="s">
        <v>14089</v>
      </c>
      <c r="D908" s="75" t="s">
        <v>14060</v>
      </c>
      <c r="E908" s="75" t="s">
        <v>14084</v>
      </c>
      <c r="F908" s="75" t="s">
        <v>14056</v>
      </c>
      <c r="G908" s="77">
        <v>1000057.5</v>
      </c>
    </row>
    <row r="909" spans="1:7" ht="22.5">
      <c r="A909" s="75">
        <v>562101</v>
      </c>
      <c r="B909" s="76" t="s">
        <v>2266</v>
      </c>
      <c r="C909" s="76" t="s">
        <v>14089</v>
      </c>
      <c r="D909" s="75" t="s">
        <v>14060</v>
      </c>
      <c r="E909" s="75" t="s">
        <v>14084</v>
      </c>
      <c r="F909" s="75" t="s">
        <v>14056</v>
      </c>
      <c r="G909" s="74">
        <v>1000057.5</v>
      </c>
    </row>
    <row r="910" spans="1:7" ht="22.5">
      <c r="A910" s="75">
        <v>571210</v>
      </c>
      <c r="B910" s="76" t="s">
        <v>2309</v>
      </c>
      <c r="C910" s="76" t="s">
        <v>14089</v>
      </c>
      <c r="D910" s="75" t="s">
        <v>14060</v>
      </c>
      <c r="E910" s="75" t="s">
        <v>14084</v>
      </c>
      <c r="F910" s="75" t="s">
        <v>14056</v>
      </c>
      <c r="G910" s="74">
        <v>1000057.5</v>
      </c>
    </row>
    <row r="911" spans="1:7" ht="22.5">
      <c r="A911" s="75">
        <v>574202</v>
      </c>
      <c r="B911" s="76" t="s">
        <v>4178</v>
      </c>
      <c r="C911" s="76" t="s">
        <v>14089</v>
      </c>
      <c r="D911" s="75" t="s">
        <v>14060</v>
      </c>
      <c r="E911" s="75" t="s">
        <v>14084</v>
      </c>
      <c r="F911" s="75" t="s">
        <v>14056</v>
      </c>
      <c r="G911" s="74">
        <v>1000057.5</v>
      </c>
    </row>
    <row r="912" spans="1:7" ht="22.5">
      <c r="A912" s="75">
        <v>575202</v>
      </c>
      <c r="B912" s="76" t="s">
        <v>9596</v>
      </c>
      <c r="C912" s="76" t="s">
        <v>14089</v>
      </c>
      <c r="D912" s="75" t="s">
        <v>14060</v>
      </c>
      <c r="E912" s="75" t="s">
        <v>14084</v>
      </c>
      <c r="F912" s="75" t="s">
        <v>14056</v>
      </c>
      <c r="G912" s="74">
        <v>1000057.5</v>
      </c>
    </row>
    <row r="913" spans="1:7" ht="22.5">
      <c r="A913" s="75">
        <v>575203</v>
      </c>
      <c r="B913" s="76" t="s">
        <v>2314</v>
      </c>
      <c r="C913" s="76" t="s">
        <v>14089</v>
      </c>
      <c r="D913" s="75" t="s">
        <v>14060</v>
      </c>
      <c r="E913" s="75" t="s">
        <v>14084</v>
      </c>
      <c r="F913" s="75" t="s">
        <v>14056</v>
      </c>
      <c r="G913" s="74">
        <v>1000057.5</v>
      </c>
    </row>
    <row r="914" spans="1:7" ht="22.5">
      <c r="A914" s="75">
        <v>576060</v>
      </c>
      <c r="B914" s="76" t="s">
        <v>2316</v>
      </c>
      <c r="C914" s="76" t="s">
        <v>14089</v>
      </c>
      <c r="D914" s="75" t="s">
        <v>14060</v>
      </c>
      <c r="E914" s="75" t="s">
        <v>14084</v>
      </c>
      <c r="F914" s="75" t="s">
        <v>14056</v>
      </c>
      <c r="G914" s="74">
        <v>1000057.5</v>
      </c>
    </row>
    <row r="915" spans="1:7" ht="22.5">
      <c r="A915" s="75">
        <v>578101</v>
      </c>
      <c r="B915" s="76" t="s">
        <v>9388</v>
      </c>
      <c r="C915" s="76" t="s">
        <v>14089</v>
      </c>
      <c r="D915" s="75" t="s">
        <v>14060</v>
      </c>
      <c r="E915" s="75" t="s">
        <v>14084</v>
      </c>
      <c r="F915" s="75" t="s">
        <v>14056</v>
      </c>
      <c r="G915" s="74">
        <v>1000057.5</v>
      </c>
    </row>
    <row r="916" spans="1:7" ht="22.5">
      <c r="A916" s="75">
        <v>579930</v>
      </c>
      <c r="B916" s="76" t="s">
        <v>2317</v>
      </c>
      <c r="C916" s="76" t="s">
        <v>14089</v>
      </c>
      <c r="D916" s="75" t="s">
        <v>14060</v>
      </c>
      <c r="E916" s="75" t="s">
        <v>14084</v>
      </c>
      <c r="F916" s="75" t="s">
        <v>14056</v>
      </c>
      <c r="G916" s="77">
        <v>1000057.5</v>
      </c>
    </row>
    <row r="917" spans="1:7" ht="22.5">
      <c r="A917" s="75">
        <v>584303</v>
      </c>
      <c r="B917" s="76" t="s">
        <v>2379</v>
      </c>
      <c r="C917" s="76" t="s">
        <v>14089</v>
      </c>
      <c r="D917" s="75" t="s">
        <v>14060</v>
      </c>
      <c r="E917" s="75" t="s">
        <v>14084</v>
      </c>
      <c r="F917" s="75" t="s">
        <v>14056</v>
      </c>
      <c r="G917" s="77">
        <v>1000057.5</v>
      </c>
    </row>
    <row r="918" spans="1:7" ht="22.5">
      <c r="A918" s="75">
        <v>590301</v>
      </c>
      <c r="B918" s="76" t="s">
        <v>2308</v>
      </c>
      <c r="C918" s="76" t="s">
        <v>14089</v>
      </c>
      <c r="D918" s="75" t="s">
        <v>14060</v>
      </c>
      <c r="E918" s="75" t="s">
        <v>14084</v>
      </c>
      <c r="F918" s="75" t="s">
        <v>14056</v>
      </c>
      <c r="G918" s="77">
        <v>1000057.5</v>
      </c>
    </row>
    <row r="919" spans="1:7" ht="22.5">
      <c r="A919" s="75">
        <v>614910</v>
      </c>
      <c r="B919" s="76" t="s">
        <v>9804</v>
      </c>
      <c r="C919" s="76" t="s">
        <v>14089</v>
      </c>
      <c r="D919" s="75" t="s">
        <v>14060</v>
      </c>
      <c r="E919" s="75" t="s">
        <v>14084</v>
      </c>
      <c r="F919" s="75" t="s">
        <v>14056</v>
      </c>
      <c r="G919" s="74">
        <v>1000057.5</v>
      </c>
    </row>
    <row r="920" spans="1:7" ht="22.5">
      <c r="A920" s="75">
        <v>623001</v>
      </c>
      <c r="B920" s="76" t="s">
        <v>2444</v>
      </c>
      <c r="C920" s="76" t="s">
        <v>14089</v>
      </c>
      <c r="D920" s="75" t="s">
        <v>14060</v>
      </c>
      <c r="E920" s="75" t="s">
        <v>14084</v>
      </c>
      <c r="F920" s="75" t="s">
        <v>14056</v>
      </c>
      <c r="G920" s="74">
        <v>1000057.5</v>
      </c>
    </row>
    <row r="921" spans="1:7" ht="33.75">
      <c r="A921" s="75">
        <v>649804</v>
      </c>
      <c r="B921" s="76" t="s">
        <v>2492</v>
      </c>
      <c r="C921" s="76" t="s">
        <v>14089</v>
      </c>
      <c r="D921" s="75" t="s">
        <v>14060</v>
      </c>
      <c r="E921" s="75" t="s">
        <v>14084</v>
      </c>
      <c r="F921" s="75" t="s">
        <v>14090</v>
      </c>
      <c r="G921" s="74">
        <v>1000057.5</v>
      </c>
    </row>
    <row r="922" spans="1:7" ht="22.5">
      <c r="A922" s="75">
        <v>639301</v>
      </c>
      <c r="B922" s="76" t="s">
        <v>10049</v>
      </c>
      <c r="C922" s="76" t="s">
        <v>14089</v>
      </c>
      <c r="D922" s="75" t="s">
        <v>14060</v>
      </c>
      <c r="E922" s="75" t="s">
        <v>14084</v>
      </c>
      <c r="F922" s="75" t="s">
        <v>14056</v>
      </c>
      <c r="G922" s="74">
        <v>975114.55800000008</v>
      </c>
    </row>
    <row r="923" spans="1:7" ht="22.5">
      <c r="A923" s="75">
        <v>578201</v>
      </c>
      <c r="B923" s="76" t="s">
        <v>2339</v>
      </c>
      <c r="C923" s="76" t="s">
        <v>14089</v>
      </c>
      <c r="D923" s="75" t="s">
        <v>14060</v>
      </c>
      <c r="E923" s="75" t="s">
        <v>14084</v>
      </c>
      <c r="F923" s="75" t="s">
        <v>14056</v>
      </c>
      <c r="G923" s="74">
        <v>974805</v>
      </c>
    </row>
    <row r="924" spans="1:7" ht="22.5">
      <c r="A924" s="75">
        <v>592303</v>
      </c>
      <c r="B924" s="76" t="s">
        <v>4192</v>
      </c>
      <c r="C924" s="76" t="s">
        <v>14089</v>
      </c>
      <c r="D924" s="75" t="s">
        <v>14060</v>
      </c>
      <c r="E924" s="75" t="s">
        <v>14084</v>
      </c>
      <c r="F924" s="75" t="s">
        <v>14056</v>
      </c>
      <c r="G924" s="74">
        <v>974805</v>
      </c>
    </row>
    <row r="925" spans="1:7" ht="22.5">
      <c r="A925" s="75">
        <v>600201</v>
      </c>
      <c r="B925" s="76" t="s">
        <v>2407</v>
      </c>
      <c r="C925" s="76" t="s">
        <v>14089</v>
      </c>
      <c r="D925" s="75" t="s">
        <v>14060</v>
      </c>
      <c r="E925" s="75" t="s">
        <v>14084</v>
      </c>
      <c r="F925" s="75" t="s">
        <v>14056</v>
      </c>
      <c r="G925" s="74">
        <v>974805</v>
      </c>
    </row>
    <row r="926" spans="1:7" ht="22.5">
      <c r="A926" s="75">
        <v>570101</v>
      </c>
      <c r="B926" s="76" t="s">
        <v>4168</v>
      </c>
      <c r="C926" s="76" t="s">
        <v>14089</v>
      </c>
      <c r="D926" s="75" t="s">
        <v>14060</v>
      </c>
      <c r="E926" s="75" t="s">
        <v>14084</v>
      </c>
      <c r="F926" s="75" t="s">
        <v>14056</v>
      </c>
      <c r="G926" s="74">
        <v>892651.5</v>
      </c>
    </row>
    <row r="927" spans="1:7" ht="22.5">
      <c r="A927" s="75">
        <v>596102</v>
      </c>
      <c r="B927" s="76" t="s">
        <v>14221</v>
      </c>
      <c r="C927" s="76" t="s">
        <v>14089</v>
      </c>
      <c r="D927" s="75" t="s">
        <v>14060</v>
      </c>
      <c r="E927" s="75" t="s">
        <v>14084</v>
      </c>
      <c r="F927" s="75" t="s">
        <v>14056</v>
      </c>
      <c r="G927" s="74">
        <v>892651.5</v>
      </c>
    </row>
    <row r="928" spans="1:7" ht="22.5">
      <c r="A928" s="75">
        <v>597910</v>
      </c>
      <c r="B928" s="76" t="s">
        <v>2358</v>
      </c>
      <c r="C928" s="76" t="s">
        <v>14089</v>
      </c>
      <c r="D928" s="75" t="s">
        <v>14060</v>
      </c>
      <c r="E928" s="75" t="s">
        <v>14084</v>
      </c>
      <c r="F928" s="75" t="s">
        <v>14056</v>
      </c>
      <c r="G928" s="74">
        <v>892651.5</v>
      </c>
    </row>
    <row r="929" spans="1:7" ht="22.5">
      <c r="A929" s="75">
        <v>552201</v>
      </c>
      <c r="B929" s="76" t="s">
        <v>4157</v>
      </c>
      <c r="C929" s="76" t="s">
        <v>14089</v>
      </c>
      <c r="D929" s="75" t="s">
        <v>14060</v>
      </c>
      <c r="E929" s="75" t="s">
        <v>14084</v>
      </c>
      <c r="F929" s="75" t="s">
        <v>14056</v>
      </c>
      <c r="G929" s="74">
        <v>867399</v>
      </c>
    </row>
    <row r="930" spans="1:7" ht="22.5">
      <c r="A930" s="75">
        <v>563101</v>
      </c>
      <c r="B930" s="76" t="s">
        <v>9309</v>
      </c>
      <c r="C930" s="76" t="s">
        <v>14089</v>
      </c>
      <c r="D930" s="75" t="s">
        <v>14060</v>
      </c>
      <c r="E930" s="75" t="s">
        <v>14084</v>
      </c>
      <c r="F930" s="75" t="s">
        <v>14056</v>
      </c>
      <c r="G930" s="74">
        <v>867399</v>
      </c>
    </row>
    <row r="931" spans="1:7" ht="22.5">
      <c r="A931" s="75">
        <v>563102</v>
      </c>
      <c r="B931" s="76" t="s">
        <v>9308</v>
      </c>
      <c r="C931" s="76" t="s">
        <v>14089</v>
      </c>
      <c r="D931" s="75" t="s">
        <v>14060</v>
      </c>
      <c r="E931" s="75" t="s">
        <v>14084</v>
      </c>
      <c r="F931" s="75" t="s">
        <v>14056</v>
      </c>
      <c r="G931" s="74">
        <v>867399</v>
      </c>
    </row>
    <row r="932" spans="1:7" ht="22.5">
      <c r="A932" s="75">
        <v>595103</v>
      </c>
      <c r="B932" s="76" t="s">
        <v>4208</v>
      </c>
      <c r="C932" s="76" t="s">
        <v>14104</v>
      </c>
      <c r="D932" s="75" t="s">
        <v>14060</v>
      </c>
      <c r="E932" s="75" t="s">
        <v>14084</v>
      </c>
      <c r="F932" s="75" t="s">
        <v>14056</v>
      </c>
      <c r="G932" s="74">
        <v>1185483</v>
      </c>
    </row>
    <row r="933" spans="1:7" ht="22.5">
      <c r="A933" s="75">
        <v>563301</v>
      </c>
      <c r="B933" s="76" t="s">
        <v>4164</v>
      </c>
      <c r="C933" s="76" t="s">
        <v>14089</v>
      </c>
      <c r="D933" s="75" t="s">
        <v>14060</v>
      </c>
      <c r="E933" s="75" t="s">
        <v>14084</v>
      </c>
      <c r="F933" s="75" t="s">
        <v>14056</v>
      </c>
      <c r="G933" s="74">
        <v>867399</v>
      </c>
    </row>
    <row r="934" spans="1:7" ht="22.5">
      <c r="A934" s="75">
        <v>643101</v>
      </c>
      <c r="B934" s="76" t="s">
        <v>13347</v>
      </c>
      <c r="C934" s="76" t="s">
        <v>14089</v>
      </c>
      <c r="D934" s="75" t="s">
        <v>14060</v>
      </c>
      <c r="E934" s="75" t="s">
        <v>14084</v>
      </c>
      <c r="F934" s="75" t="s">
        <v>14056</v>
      </c>
      <c r="G934" s="74">
        <v>867399</v>
      </c>
    </row>
    <row r="935" spans="1:7" ht="22.5">
      <c r="A935" s="75">
        <v>892001</v>
      </c>
      <c r="B935" s="76" t="s">
        <v>8004</v>
      </c>
      <c r="C935" s="76" t="s">
        <v>14089</v>
      </c>
      <c r="D935" s="75" t="s">
        <v>14060</v>
      </c>
      <c r="E935" s="75" t="s">
        <v>14222</v>
      </c>
      <c r="F935" s="75" t="s">
        <v>14223</v>
      </c>
      <c r="G935" s="74">
        <v>846780</v>
      </c>
    </row>
    <row r="936" spans="1:7" ht="22.5">
      <c r="A936" s="75">
        <v>597104</v>
      </c>
      <c r="B936" s="76" t="s">
        <v>2355</v>
      </c>
      <c r="C936" s="76" t="s">
        <v>14104</v>
      </c>
      <c r="D936" s="75" t="s">
        <v>14060</v>
      </c>
      <c r="E936" s="75" t="s">
        <v>14084</v>
      </c>
      <c r="F936" s="75" t="s">
        <v>14056</v>
      </c>
      <c r="G936" s="74">
        <v>1933709.9294117647</v>
      </c>
    </row>
    <row r="937" spans="1:7" ht="22.5">
      <c r="A937" s="75">
        <v>550201</v>
      </c>
      <c r="B937" s="76" t="s">
        <v>2201</v>
      </c>
      <c r="C937" s="76" t="s">
        <v>14089</v>
      </c>
      <c r="D937" s="75" t="s">
        <v>14060</v>
      </c>
      <c r="E937" s="75" t="s">
        <v>14084</v>
      </c>
      <c r="F937" s="75" t="s">
        <v>14056</v>
      </c>
      <c r="G937" s="74">
        <v>800748</v>
      </c>
    </row>
    <row r="938" spans="1:7" ht="22.5">
      <c r="A938" s="75">
        <v>551202</v>
      </c>
      <c r="B938" s="76" t="s">
        <v>2209</v>
      </c>
      <c r="C938" s="76" t="s">
        <v>14089</v>
      </c>
      <c r="D938" s="75" t="s">
        <v>14060</v>
      </c>
      <c r="E938" s="75" t="s">
        <v>14055</v>
      </c>
      <c r="F938" s="75" t="s">
        <v>14056</v>
      </c>
      <c r="G938" s="74">
        <v>800748</v>
      </c>
    </row>
    <row r="939" spans="1:7" ht="22.5">
      <c r="A939" s="75">
        <v>553101</v>
      </c>
      <c r="B939" s="76" t="s">
        <v>2239</v>
      </c>
      <c r="C939" s="76" t="s">
        <v>14089</v>
      </c>
      <c r="D939" s="75" t="s">
        <v>14060</v>
      </c>
      <c r="E939" s="75" t="s">
        <v>14084</v>
      </c>
      <c r="F939" s="75" t="s">
        <v>14056</v>
      </c>
      <c r="G939" s="74">
        <v>800748</v>
      </c>
    </row>
    <row r="940" spans="1:7" ht="22.5">
      <c r="A940" s="75">
        <v>597940</v>
      </c>
      <c r="B940" s="76" t="s">
        <v>2604</v>
      </c>
      <c r="C940" s="76" t="s">
        <v>14104</v>
      </c>
      <c r="D940" s="75" t="s">
        <v>14060</v>
      </c>
      <c r="E940" s="75" t="s">
        <v>14084</v>
      </c>
      <c r="F940" s="75" t="s">
        <v>14056</v>
      </c>
      <c r="G940" s="74">
        <v>1394308.5</v>
      </c>
    </row>
    <row r="941" spans="1:7" ht="22.5">
      <c r="A941" s="75">
        <v>597941</v>
      </c>
      <c r="B941" s="76" t="s">
        <v>2605</v>
      </c>
      <c r="C941" s="76" t="s">
        <v>14104</v>
      </c>
      <c r="D941" s="75" t="s">
        <v>14060</v>
      </c>
      <c r="E941" s="75" t="s">
        <v>14084</v>
      </c>
      <c r="F941" s="75" t="s">
        <v>14056</v>
      </c>
      <c r="G941" s="74">
        <v>1555924.5</v>
      </c>
    </row>
    <row r="942" spans="1:7" ht="22.5">
      <c r="A942" s="75">
        <v>557001</v>
      </c>
      <c r="B942" s="76" t="s">
        <v>2240</v>
      </c>
      <c r="C942" s="76" t="s">
        <v>14089</v>
      </c>
      <c r="D942" s="75" t="s">
        <v>14060</v>
      </c>
      <c r="E942" s="75" t="s">
        <v>14084</v>
      </c>
      <c r="F942" s="75" t="s">
        <v>14056</v>
      </c>
      <c r="G942" s="74">
        <v>800748</v>
      </c>
    </row>
    <row r="943" spans="1:7" ht="22.5">
      <c r="A943" s="75">
        <v>590101</v>
      </c>
      <c r="B943" s="76" t="s">
        <v>10163</v>
      </c>
      <c r="C943" s="76" t="s">
        <v>14089</v>
      </c>
      <c r="D943" s="75" t="s">
        <v>14060</v>
      </c>
      <c r="E943" s="75" t="s">
        <v>14084</v>
      </c>
      <c r="F943" s="75" t="s">
        <v>14056</v>
      </c>
      <c r="G943" s="74">
        <v>800748</v>
      </c>
    </row>
    <row r="944" spans="1:7" ht="22.5">
      <c r="A944" s="75">
        <v>592201</v>
      </c>
      <c r="B944" s="76" t="s">
        <v>2312</v>
      </c>
      <c r="C944" s="76" t="s">
        <v>14089</v>
      </c>
      <c r="D944" s="75" t="s">
        <v>14060</v>
      </c>
      <c r="E944" s="75" t="s">
        <v>14084</v>
      </c>
      <c r="F944" s="75" t="s">
        <v>14056</v>
      </c>
      <c r="G944" s="74">
        <v>800748</v>
      </c>
    </row>
    <row r="945" spans="1:7" ht="22.5">
      <c r="A945" s="75">
        <v>613401</v>
      </c>
      <c r="B945" s="76" t="s">
        <v>2440</v>
      </c>
      <c r="C945" s="76" t="s">
        <v>14089</v>
      </c>
      <c r="D945" s="75" t="s">
        <v>14060</v>
      </c>
      <c r="E945" s="75" t="s">
        <v>14084</v>
      </c>
      <c r="F945" s="75" t="s">
        <v>14056</v>
      </c>
      <c r="G945" s="74">
        <v>800748</v>
      </c>
    </row>
    <row r="946" spans="1:7" ht="22.5">
      <c r="A946" s="75">
        <v>559101</v>
      </c>
      <c r="B946" s="76" t="s">
        <v>2245</v>
      </c>
      <c r="C946" s="76" t="s">
        <v>14089</v>
      </c>
      <c r="D946" s="75" t="s">
        <v>14060</v>
      </c>
      <c r="E946" s="75" t="s">
        <v>14084</v>
      </c>
      <c r="F946" s="75" t="s">
        <v>14056</v>
      </c>
      <c r="G946" s="74">
        <v>775495.5</v>
      </c>
    </row>
    <row r="947" spans="1:7" ht="22.5">
      <c r="A947" s="75">
        <v>601101</v>
      </c>
      <c r="B947" s="76" t="s">
        <v>8199</v>
      </c>
      <c r="C947" s="76" t="s">
        <v>14087</v>
      </c>
      <c r="D947" s="75" t="s">
        <v>14060</v>
      </c>
      <c r="E947" s="75" t="s">
        <v>14084</v>
      </c>
      <c r="F947" s="75" t="s">
        <v>14056</v>
      </c>
      <c r="G947" s="74">
        <v>1943459.854088576</v>
      </c>
    </row>
    <row r="948" spans="1:7" ht="22.5">
      <c r="A948" s="75">
        <v>573101</v>
      </c>
      <c r="B948" s="76" t="s">
        <v>4172</v>
      </c>
      <c r="C948" s="76" t="s">
        <v>14089</v>
      </c>
      <c r="D948" s="75" t="s">
        <v>14060</v>
      </c>
      <c r="E948" s="75" t="s">
        <v>14084</v>
      </c>
      <c r="F948" s="75" t="s">
        <v>14056</v>
      </c>
      <c r="G948" s="74">
        <v>775495.5</v>
      </c>
    </row>
    <row r="949" spans="1:7" ht="22.5">
      <c r="A949" s="75">
        <v>573201</v>
      </c>
      <c r="B949" s="76" t="s">
        <v>4173</v>
      </c>
      <c r="C949" s="76" t="s">
        <v>14089</v>
      </c>
      <c r="D949" s="75" t="s">
        <v>14060</v>
      </c>
      <c r="E949" s="75" t="s">
        <v>14084</v>
      </c>
      <c r="F949" s="75" t="s">
        <v>14056</v>
      </c>
      <c r="G949" s="74">
        <v>775495.5</v>
      </c>
    </row>
    <row r="950" spans="1:7" ht="22.5">
      <c r="A950" s="75">
        <v>573301</v>
      </c>
      <c r="B950" s="76" t="s">
        <v>4174</v>
      </c>
      <c r="C950" s="76" t="s">
        <v>14089</v>
      </c>
      <c r="D950" s="75" t="s">
        <v>14060</v>
      </c>
      <c r="E950" s="75" t="s">
        <v>14084</v>
      </c>
      <c r="F950" s="75" t="s">
        <v>14056</v>
      </c>
      <c r="G950" s="74">
        <v>775495.5</v>
      </c>
    </row>
    <row r="951" spans="1:7" ht="22.5">
      <c r="A951" s="75">
        <v>583101</v>
      </c>
      <c r="B951" s="76" t="s">
        <v>4189</v>
      </c>
      <c r="C951" s="76" t="s">
        <v>14089</v>
      </c>
      <c r="D951" s="75" t="s">
        <v>14060</v>
      </c>
      <c r="E951" s="75" t="s">
        <v>14084</v>
      </c>
      <c r="F951" s="75" t="s">
        <v>14056</v>
      </c>
      <c r="G951" s="74">
        <v>775495.5</v>
      </c>
    </row>
    <row r="952" spans="1:7" ht="22.5">
      <c r="A952" s="75">
        <v>583103</v>
      </c>
      <c r="B952" s="76" t="s">
        <v>4191</v>
      </c>
      <c r="C952" s="76" t="s">
        <v>14089</v>
      </c>
      <c r="D952" s="75" t="s">
        <v>14060</v>
      </c>
      <c r="E952" s="75" t="s">
        <v>14084</v>
      </c>
      <c r="F952" s="75" t="s">
        <v>14056</v>
      </c>
      <c r="G952" s="74">
        <v>775495.5</v>
      </c>
    </row>
    <row r="953" spans="1:7" ht="22.5">
      <c r="A953" s="75">
        <v>598001</v>
      </c>
      <c r="B953" s="76" t="s">
        <v>4185</v>
      </c>
      <c r="C953" s="76" t="s">
        <v>14089</v>
      </c>
      <c r="D953" s="75" t="s">
        <v>14060</v>
      </c>
      <c r="E953" s="75" t="s">
        <v>14084</v>
      </c>
      <c r="F953" s="75" t="s">
        <v>14056</v>
      </c>
      <c r="G953" s="74">
        <v>775495.5</v>
      </c>
    </row>
    <row r="954" spans="1:7" ht="22.5">
      <c r="A954" s="75">
        <v>981905</v>
      </c>
      <c r="B954" s="76" t="s">
        <v>4198</v>
      </c>
      <c r="C954" s="76" t="s">
        <v>14089</v>
      </c>
      <c r="D954" s="75" t="s">
        <v>14060</v>
      </c>
      <c r="E954" s="75" t="s">
        <v>14084</v>
      </c>
      <c r="F954" s="75" t="s">
        <v>14056</v>
      </c>
      <c r="G954" s="74">
        <v>761855.25</v>
      </c>
    </row>
    <row r="955" spans="1:7" ht="22.5">
      <c r="A955" s="75">
        <v>243302</v>
      </c>
      <c r="B955" s="76" t="s">
        <v>10235</v>
      </c>
      <c r="C955" s="76" t="s">
        <v>14089</v>
      </c>
      <c r="D955" s="75" t="s">
        <v>14060</v>
      </c>
      <c r="E955" s="75" t="s">
        <v>14084</v>
      </c>
      <c r="F955" s="75" t="s">
        <v>14056</v>
      </c>
      <c r="G955" s="74">
        <v>702263.25</v>
      </c>
    </row>
    <row r="956" spans="1:7" ht="22.5">
      <c r="A956" s="75">
        <v>576061</v>
      </c>
      <c r="B956" s="76" t="s">
        <v>9575</v>
      </c>
      <c r="C956" s="76" t="s">
        <v>14089</v>
      </c>
      <c r="D956" s="75" t="s">
        <v>14060</v>
      </c>
      <c r="E956" s="75" t="s">
        <v>14084</v>
      </c>
      <c r="F956" s="75" t="s">
        <v>14056</v>
      </c>
      <c r="G956" s="74">
        <v>702263.25</v>
      </c>
    </row>
    <row r="957" spans="1:7" ht="22.5">
      <c r="A957" s="75">
        <v>578901</v>
      </c>
      <c r="B957" s="76" t="s">
        <v>2351</v>
      </c>
      <c r="C957" s="76" t="s">
        <v>14089</v>
      </c>
      <c r="D957" s="75" t="s">
        <v>14060</v>
      </c>
      <c r="E957" s="75" t="s">
        <v>14084</v>
      </c>
      <c r="F957" s="75" t="s">
        <v>14056</v>
      </c>
      <c r="G957" s="74">
        <v>702263.25</v>
      </c>
    </row>
    <row r="958" spans="1:7" ht="22.5">
      <c r="A958" s="75">
        <v>584102</v>
      </c>
      <c r="B958" s="76" t="s">
        <v>2374</v>
      </c>
      <c r="C958" s="76" t="s">
        <v>14089</v>
      </c>
      <c r="D958" s="75" t="s">
        <v>14060</v>
      </c>
      <c r="E958" s="75" t="s">
        <v>14084</v>
      </c>
      <c r="F958" s="75" t="s">
        <v>14056</v>
      </c>
      <c r="G958" s="74">
        <v>702263.25</v>
      </c>
    </row>
    <row r="959" spans="1:7" ht="22.5">
      <c r="A959" s="75">
        <v>629301</v>
      </c>
      <c r="B959" s="76" t="s">
        <v>10155</v>
      </c>
      <c r="C959" s="76" t="s">
        <v>14089</v>
      </c>
      <c r="D959" s="75" t="s">
        <v>14060</v>
      </c>
      <c r="E959" s="75" t="s">
        <v>14084</v>
      </c>
      <c r="F959" s="75" t="s">
        <v>14056</v>
      </c>
      <c r="G959" s="74">
        <v>702263.25</v>
      </c>
    </row>
    <row r="960" spans="1:7" ht="22.5">
      <c r="A960" s="75">
        <v>633201</v>
      </c>
      <c r="B960" s="76" t="s">
        <v>9664</v>
      </c>
      <c r="C960" s="76" t="s">
        <v>14089</v>
      </c>
      <c r="D960" s="75" t="s">
        <v>14060</v>
      </c>
      <c r="E960" s="75" t="s">
        <v>14084</v>
      </c>
      <c r="F960" s="75" t="s">
        <v>14056</v>
      </c>
      <c r="G960" s="74">
        <v>702263.25</v>
      </c>
    </row>
    <row r="961" spans="1:7" ht="22.5">
      <c r="A961" s="75">
        <v>610101</v>
      </c>
      <c r="B961" s="76" t="s">
        <v>2419</v>
      </c>
      <c r="C961" s="76" t="s">
        <v>14104</v>
      </c>
      <c r="D961" s="75" t="s">
        <v>14060</v>
      </c>
      <c r="E961" s="75" t="s">
        <v>14084</v>
      </c>
      <c r="F961" s="75" t="s">
        <v>14056</v>
      </c>
      <c r="G961" s="74">
        <v>352911</v>
      </c>
    </row>
    <row r="962" spans="1:7" ht="22.5">
      <c r="A962" s="75">
        <v>639601</v>
      </c>
      <c r="B962" s="76" t="s">
        <v>10160</v>
      </c>
      <c r="C962" s="76" t="s">
        <v>14089</v>
      </c>
      <c r="D962" s="75" t="s">
        <v>14060</v>
      </c>
      <c r="E962" s="75" t="s">
        <v>14084</v>
      </c>
      <c r="F962" s="75" t="s">
        <v>14056</v>
      </c>
      <c r="G962" s="74">
        <v>702263.25</v>
      </c>
    </row>
    <row r="963" spans="1:7" ht="22.5">
      <c r="A963" s="75">
        <v>640001</v>
      </c>
      <c r="B963" s="76" t="s">
        <v>12822</v>
      </c>
      <c r="C963" s="76" t="s">
        <v>14089</v>
      </c>
      <c r="D963" s="75" t="s">
        <v>14060</v>
      </c>
      <c r="E963" s="75" t="s">
        <v>14084</v>
      </c>
      <c r="F963" s="75" t="s">
        <v>14056</v>
      </c>
      <c r="G963" s="74">
        <v>702263.25</v>
      </c>
    </row>
    <row r="964" spans="1:7" ht="22.5">
      <c r="A964" s="75">
        <v>552605</v>
      </c>
      <c r="B964" s="76" t="s">
        <v>7639</v>
      </c>
      <c r="C964" s="76" t="s">
        <v>14089</v>
      </c>
      <c r="D964" s="75" t="s">
        <v>14060</v>
      </c>
      <c r="E964" s="75" t="s">
        <v>14084</v>
      </c>
      <c r="F964" s="75" t="s">
        <v>14056</v>
      </c>
      <c r="G964" s="74">
        <v>677010.75</v>
      </c>
    </row>
    <row r="965" spans="1:7" ht="22.5">
      <c r="A965" s="75">
        <v>563321</v>
      </c>
      <c r="B965" s="76" t="s">
        <v>14224</v>
      </c>
      <c r="C965" s="76" t="s">
        <v>14089</v>
      </c>
      <c r="D965" s="75" t="s">
        <v>14060</v>
      </c>
      <c r="E965" s="75" t="s">
        <v>14084</v>
      </c>
      <c r="F965" s="75" t="s">
        <v>14056</v>
      </c>
      <c r="G965" s="74">
        <v>677010.75</v>
      </c>
    </row>
    <row r="966" spans="1:7" ht="22.5">
      <c r="A966" s="75">
        <v>892909</v>
      </c>
      <c r="B966" s="76" t="s">
        <v>14225</v>
      </c>
      <c r="C966" s="76" t="s">
        <v>14089</v>
      </c>
      <c r="D966" s="75" t="s">
        <v>14060</v>
      </c>
      <c r="E966" s="75" t="s">
        <v>14055</v>
      </c>
      <c r="F966" s="75" t="s">
        <v>14056</v>
      </c>
      <c r="G966" s="74">
        <v>657675.75878399995</v>
      </c>
    </row>
    <row r="967" spans="1:7" ht="22.5">
      <c r="A967" s="75">
        <v>964901</v>
      </c>
      <c r="B967" s="76" t="s">
        <v>10012</v>
      </c>
      <c r="C967" s="76" t="s">
        <v>14089</v>
      </c>
      <c r="D967" s="75" t="s">
        <v>14060</v>
      </c>
      <c r="E967" s="75" t="s">
        <v>14055</v>
      </c>
      <c r="F967" s="75" t="s">
        <v>14056</v>
      </c>
      <c r="G967" s="74">
        <v>612865.44000000006</v>
      </c>
    </row>
    <row r="968" spans="1:7" ht="22.5">
      <c r="A968" s="75">
        <v>711301</v>
      </c>
      <c r="B968" s="76" t="s">
        <v>3977</v>
      </c>
      <c r="C968" s="76" t="s">
        <v>14089</v>
      </c>
      <c r="D968" s="75" t="s">
        <v>14060</v>
      </c>
      <c r="E968" s="75" t="s">
        <v>14084</v>
      </c>
      <c r="F968" s="75" t="s">
        <v>14056</v>
      </c>
      <c r="G968" s="74">
        <v>582451.31999999995</v>
      </c>
    </row>
    <row r="969" spans="1:7" ht="22.5">
      <c r="A969" s="75">
        <v>243303</v>
      </c>
      <c r="B969" s="76" t="s">
        <v>14226</v>
      </c>
      <c r="C969" s="76" t="s">
        <v>14089</v>
      </c>
      <c r="D969" s="75" t="s">
        <v>14060</v>
      </c>
      <c r="E969" s="75" t="s">
        <v>14084</v>
      </c>
      <c r="F969" s="75" t="s">
        <v>14056</v>
      </c>
      <c r="G969" s="74">
        <v>573270.75</v>
      </c>
    </row>
    <row r="970" spans="1:7" ht="22.5">
      <c r="A970" s="75">
        <v>552601</v>
      </c>
      <c r="B970" s="76" t="s">
        <v>3949</v>
      </c>
      <c r="C970" s="76" t="s">
        <v>14089</v>
      </c>
      <c r="D970" s="75" t="s">
        <v>14060</v>
      </c>
      <c r="E970" s="75" t="s">
        <v>14084</v>
      </c>
      <c r="F970" s="75" t="s">
        <v>14056</v>
      </c>
      <c r="G970" s="74">
        <v>573270.75</v>
      </c>
    </row>
    <row r="971" spans="1:7" ht="22.5">
      <c r="A971" s="75">
        <v>552606</v>
      </c>
      <c r="B971" s="76" t="s">
        <v>3951</v>
      </c>
      <c r="C971" s="76" t="s">
        <v>14089</v>
      </c>
      <c r="D971" s="75" t="s">
        <v>14060</v>
      </c>
      <c r="E971" s="75" t="s">
        <v>14084</v>
      </c>
      <c r="F971" s="75" t="s">
        <v>14056</v>
      </c>
      <c r="G971" s="74">
        <v>573270.75</v>
      </c>
    </row>
    <row r="972" spans="1:7" ht="22.5">
      <c r="A972" s="75">
        <v>561101</v>
      </c>
      <c r="B972" s="76" t="s">
        <v>2265</v>
      </c>
      <c r="C972" s="76" t="s">
        <v>14089</v>
      </c>
      <c r="D972" s="75" t="s">
        <v>14060</v>
      </c>
      <c r="E972" s="75" t="s">
        <v>14084</v>
      </c>
      <c r="F972" s="75" t="s">
        <v>14056</v>
      </c>
      <c r="G972" s="74">
        <v>573270.75</v>
      </c>
    </row>
    <row r="973" spans="1:7" ht="22.5">
      <c r="A973" s="75">
        <v>561102</v>
      </c>
      <c r="B973" s="76" t="s">
        <v>4162</v>
      </c>
      <c r="C973" s="76" t="s">
        <v>14089</v>
      </c>
      <c r="D973" s="75" t="s">
        <v>14060</v>
      </c>
      <c r="E973" s="75" t="s">
        <v>14084</v>
      </c>
      <c r="F973" s="75" t="s">
        <v>14056</v>
      </c>
      <c r="G973" s="74">
        <v>573270.75</v>
      </c>
    </row>
    <row r="974" spans="1:7" ht="22.5">
      <c r="A974" s="75">
        <v>563401</v>
      </c>
      <c r="B974" s="76" t="s">
        <v>3955</v>
      </c>
      <c r="C974" s="76" t="s">
        <v>14089</v>
      </c>
      <c r="D974" s="75" t="s">
        <v>14060</v>
      </c>
      <c r="E974" s="75" t="s">
        <v>14084</v>
      </c>
      <c r="F974" s="75" t="s">
        <v>14056</v>
      </c>
      <c r="G974" s="74">
        <v>573270.75</v>
      </c>
    </row>
    <row r="975" spans="1:7" ht="22.5">
      <c r="A975" s="75">
        <v>600112</v>
      </c>
      <c r="B975" s="76" t="s">
        <v>4193</v>
      </c>
      <c r="C975" s="76" t="s">
        <v>14089</v>
      </c>
      <c r="D975" s="75" t="s">
        <v>14060</v>
      </c>
      <c r="E975" s="75" t="s">
        <v>14084</v>
      </c>
      <c r="F975" s="75" t="s">
        <v>14056</v>
      </c>
      <c r="G975" s="74">
        <v>573270.75</v>
      </c>
    </row>
    <row r="976" spans="1:7" ht="22.5">
      <c r="A976" s="75">
        <v>614101</v>
      </c>
      <c r="B976" s="76" t="s">
        <v>9389</v>
      </c>
      <c r="C976" s="76" t="s">
        <v>14089</v>
      </c>
      <c r="D976" s="75" t="s">
        <v>14060</v>
      </c>
      <c r="E976" s="75" t="s">
        <v>14084</v>
      </c>
      <c r="F976" s="75" t="s">
        <v>14056</v>
      </c>
      <c r="G976" s="74">
        <v>573270.75</v>
      </c>
    </row>
    <row r="977" spans="1:7" ht="22.5">
      <c r="A977" s="75">
        <v>622101</v>
      </c>
      <c r="B977" s="76" t="s">
        <v>9657</v>
      </c>
      <c r="C977" s="76" t="s">
        <v>14089</v>
      </c>
      <c r="D977" s="75" t="s">
        <v>14060</v>
      </c>
      <c r="E977" s="75" t="s">
        <v>14084</v>
      </c>
      <c r="F977" s="75" t="s">
        <v>14056</v>
      </c>
      <c r="G977" s="74">
        <v>573270.75</v>
      </c>
    </row>
    <row r="978" spans="1:7" ht="22.5">
      <c r="A978" s="75">
        <v>638101</v>
      </c>
      <c r="B978" s="76" t="s">
        <v>14227</v>
      </c>
      <c r="C978" s="76" t="s">
        <v>14089</v>
      </c>
      <c r="D978" s="75" t="s">
        <v>14060</v>
      </c>
      <c r="E978" s="75" t="s">
        <v>14084</v>
      </c>
      <c r="F978" s="75" t="s">
        <v>14056</v>
      </c>
      <c r="G978" s="74">
        <v>573270.75</v>
      </c>
    </row>
    <row r="979" spans="1:7" ht="22.5">
      <c r="A979" s="75">
        <v>569002</v>
      </c>
      <c r="B979" s="76" t="s">
        <v>4166</v>
      </c>
      <c r="C979" s="76" t="s">
        <v>14089</v>
      </c>
      <c r="D979" s="75" t="s">
        <v>14060</v>
      </c>
      <c r="E979" s="75" t="s">
        <v>14084</v>
      </c>
      <c r="F979" s="75" t="s">
        <v>14056</v>
      </c>
      <c r="G979" s="74">
        <v>548018.25</v>
      </c>
    </row>
    <row r="980" spans="1:7" ht="22.5">
      <c r="A980" s="75">
        <v>573501</v>
      </c>
      <c r="B980" s="76" t="s">
        <v>3958</v>
      </c>
      <c r="C980" s="76" t="s">
        <v>14089</v>
      </c>
      <c r="D980" s="75" t="s">
        <v>14060</v>
      </c>
      <c r="E980" s="75" t="s">
        <v>14055</v>
      </c>
      <c r="F980" s="75" t="s">
        <v>14056</v>
      </c>
      <c r="G980" s="74">
        <v>548018.25</v>
      </c>
    </row>
    <row r="981" spans="1:7" ht="22.5">
      <c r="A981" s="75">
        <v>583203</v>
      </c>
      <c r="B981" s="76" t="s">
        <v>14228</v>
      </c>
      <c r="C981" s="76" t="s">
        <v>14089</v>
      </c>
      <c r="D981" s="75" t="s">
        <v>14060</v>
      </c>
      <c r="E981" s="75" t="s">
        <v>14084</v>
      </c>
      <c r="F981" s="75" t="s">
        <v>14056</v>
      </c>
      <c r="G981" s="74">
        <v>548018.25</v>
      </c>
    </row>
    <row r="982" spans="1:7" ht="22.5">
      <c r="A982" s="75">
        <v>611102</v>
      </c>
      <c r="B982" s="76" t="s">
        <v>3968</v>
      </c>
      <c r="C982" s="76" t="s">
        <v>14089</v>
      </c>
      <c r="D982" s="75" t="s">
        <v>14060</v>
      </c>
      <c r="E982" s="75" t="s">
        <v>14084</v>
      </c>
      <c r="F982" s="75" t="s">
        <v>14056</v>
      </c>
      <c r="G982" s="74">
        <v>548018.25</v>
      </c>
    </row>
    <row r="983" spans="1:7" ht="22.5">
      <c r="A983" s="75">
        <v>621201</v>
      </c>
      <c r="B983" s="76" t="s">
        <v>10486</v>
      </c>
      <c r="C983" s="76" t="s">
        <v>14089</v>
      </c>
      <c r="D983" s="75" t="s">
        <v>14060</v>
      </c>
      <c r="E983" s="75" t="s">
        <v>14055</v>
      </c>
      <c r="F983" s="75" t="s">
        <v>14056</v>
      </c>
      <c r="G983" s="74">
        <v>548018.25</v>
      </c>
    </row>
    <row r="984" spans="1:7" ht="22.5">
      <c r="A984" s="75">
        <v>630201</v>
      </c>
      <c r="B984" s="76" t="s">
        <v>10499</v>
      </c>
      <c r="C984" s="76" t="s">
        <v>14089</v>
      </c>
      <c r="D984" s="75" t="s">
        <v>14060</v>
      </c>
      <c r="E984" s="75" t="s">
        <v>14055</v>
      </c>
      <c r="F984" s="75" t="s">
        <v>14056</v>
      </c>
      <c r="G984" s="74">
        <v>548018.25</v>
      </c>
    </row>
    <row r="985" spans="1:7" ht="22.5">
      <c r="A985" s="75">
        <v>629102</v>
      </c>
      <c r="B985" s="76" t="s">
        <v>2425</v>
      </c>
      <c r="C985" s="76" t="s">
        <v>14087</v>
      </c>
      <c r="D985" s="75" t="s">
        <v>14054</v>
      </c>
      <c r="E985" s="75" t="s">
        <v>14084</v>
      </c>
      <c r="F985" s="75" t="s">
        <v>14056</v>
      </c>
      <c r="G985" s="74">
        <v>338526.54000000004</v>
      </c>
    </row>
    <row r="986" spans="1:7" ht="22.5">
      <c r="A986" s="75">
        <v>631301</v>
      </c>
      <c r="B986" s="76" t="s">
        <v>2429</v>
      </c>
      <c r="C986" s="76" t="s">
        <v>14089</v>
      </c>
      <c r="D986" s="75" t="s">
        <v>14060</v>
      </c>
      <c r="E986" s="75" t="s">
        <v>14084</v>
      </c>
      <c r="F986" s="75" t="s">
        <v>14056</v>
      </c>
      <c r="G986" s="74">
        <v>548018.25</v>
      </c>
    </row>
    <row r="987" spans="1:7" ht="22.5">
      <c r="A987" s="75">
        <v>631302</v>
      </c>
      <c r="B987" s="76" t="s">
        <v>14229</v>
      </c>
      <c r="C987" s="76" t="s">
        <v>14089</v>
      </c>
      <c r="D987" s="75" t="s">
        <v>14060</v>
      </c>
      <c r="E987" s="75" t="s">
        <v>14084</v>
      </c>
      <c r="F987" s="75" t="s">
        <v>14056</v>
      </c>
      <c r="G987" s="74">
        <v>548018.25</v>
      </c>
    </row>
    <row r="988" spans="1:7" ht="22.5">
      <c r="A988" s="75">
        <v>589110</v>
      </c>
      <c r="B988" s="76" t="s">
        <v>2392</v>
      </c>
      <c r="C988" s="76" t="s">
        <v>14089</v>
      </c>
      <c r="D988" s="75" t="s">
        <v>14060</v>
      </c>
      <c r="E988" s="75" t="s">
        <v>14084</v>
      </c>
      <c r="F988" s="75" t="s">
        <v>14056</v>
      </c>
      <c r="G988" s="74">
        <v>490522.62600000005</v>
      </c>
    </row>
    <row r="989" spans="1:7" ht="22.5">
      <c r="A989" s="75">
        <v>580110</v>
      </c>
      <c r="B989" s="76" t="s">
        <v>2360</v>
      </c>
      <c r="C989" s="76" t="s">
        <v>14089</v>
      </c>
      <c r="D989" s="75" t="s">
        <v>14060</v>
      </c>
      <c r="E989" s="75" t="s">
        <v>14084</v>
      </c>
      <c r="F989" s="75" t="s">
        <v>14056</v>
      </c>
      <c r="G989" s="74">
        <v>449299.5</v>
      </c>
    </row>
    <row r="990" spans="1:7" ht="22.5">
      <c r="A990" s="75">
        <v>613101</v>
      </c>
      <c r="B990" s="76" t="s">
        <v>2455</v>
      </c>
      <c r="C990" s="76" t="s">
        <v>14089</v>
      </c>
      <c r="D990" s="75" t="s">
        <v>14060</v>
      </c>
      <c r="E990" s="75" t="s">
        <v>14084</v>
      </c>
      <c r="F990" s="75" t="s">
        <v>14056</v>
      </c>
      <c r="G990" s="74">
        <v>449299.5</v>
      </c>
    </row>
    <row r="991" spans="1:7" ht="22.5">
      <c r="A991" s="75">
        <v>623002</v>
      </c>
      <c r="B991" s="76" t="s">
        <v>2445</v>
      </c>
      <c r="C991" s="76" t="s">
        <v>14089</v>
      </c>
      <c r="D991" s="75" t="s">
        <v>14060</v>
      </c>
      <c r="E991" s="75" t="s">
        <v>14084</v>
      </c>
      <c r="F991" s="75" t="s">
        <v>14056</v>
      </c>
      <c r="G991" s="74">
        <v>449299.5</v>
      </c>
    </row>
    <row r="992" spans="1:7" ht="22.5">
      <c r="A992" s="75">
        <v>626101</v>
      </c>
      <c r="B992" s="76" t="s">
        <v>9882</v>
      </c>
      <c r="C992" s="76" t="s">
        <v>14089</v>
      </c>
      <c r="D992" s="75" t="s">
        <v>14060</v>
      </c>
      <c r="E992" s="75" t="s">
        <v>14084</v>
      </c>
      <c r="F992" s="75" t="s">
        <v>14056</v>
      </c>
      <c r="G992" s="74">
        <v>449299.5</v>
      </c>
    </row>
    <row r="993" spans="1:7" ht="22.5">
      <c r="A993" s="75">
        <v>632101</v>
      </c>
      <c r="B993" s="76" t="s">
        <v>10194</v>
      </c>
      <c r="C993" s="76" t="s">
        <v>14089</v>
      </c>
      <c r="D993" s="75" t="s">
        <v>14060</v>
      </c>
      <c r="E993" s="75" t="s">
        <v>14084</v>
      </c>
      <c r="F993" s="75" t="s">
        <v>14056</v>
      </c>
      <c r="G993" s="74">
        <v>449299.5</v>
      </c>
    </row>
    <row r="994" spans="1:7" ht="22.5">
      <c r="A994" s="75">
        <v>634001</v>
      </c>
      <c r="B994" s="76" t="s">
        <v>10231</v>
      </c>
      <c r="C994" s="76" t="s">
        <v>14089</v>
      </c>
      <c r="D994" s="75" t="s">
        <v>14060</v>
      </c>
      <c r="E994" s="75" t="s">
        <v>14084</v>
      </c>
      <c r="F994" s="75" t="s">
        <v>14056</v>
      </c>
      <c r="G994" s="74">
        <v>449299.5</v>
      </c>
    </row>
    <row r="995" spans="1:7" ht="22.5">
      <c r="A995" s="75">
        <v>582301</v>
      </c>
      <c r="B995" s="76" t="s">
        <v>3959</v>
      </c>
      <c r="C995" s="76" t="s">
        <v>14089</v>
      </c>
      <c r="D995" s="75" t="s">
        <v>14060</v>
      </c>
      <c r="E995" s="75" t="s">
        <v>14084</v>
      </c>
      <c r="F995" s="75" t="s">
        <v>14056</v>
      </c>
      <c r="G995" s="74">
        <v>424047</v>
      </c>
    </row>
    <row r="996" spans="1:7" ht="22.5">
      <c r="A996" s="75">
        <v>582401</v>
      </c>
      <c r="B996" s="76" t="s">
        <v>3960</v>
      </c>
      <c r="C996" s="76" t="s">
        <v>14089</v>
      </c>
      <c r="D996" s="75" t="s">
        <v>14060</v>
      </c>
      <c r="E996" s="75" t="s">
        <v>14084</v>
      </c>
      <c r="F996" s="75" t="s">
        <v>14056</v>
      </c>
      <c r="G996" s="74">
        <v>424047</v>
      </c>
    </row>
    <row r="997" spans="1:7" ht="22.5">
      <c r="A997" s="75">
        <v>630101</v>
      </c>
      <c r="B997" s="76" t="s">
        <v>10498</v>
      </c>
      <c r="C997" s="76" t="s">
        <v>14089</v>
      </c>
      <c r="D997" s="75" t="s">
        <v>14060</v>
      </c>
      <c r="E997" s="75" t="s">
        <v>14055</v>
      </c>
      <c r="F997" s="75" t="s">
        <v>14056</v>
      </c>
      <c r="G997" s="74">
        <v>424047</v>
      </c>
    </row>
    <row r="998" spans="1:7" ht="22.5">
      <c r="A998" s="75">
        <v>608201</v>
      </c>
      <c r="B998" s="76" t="s">
        <v>2411</v>
      </c>
      <c r="C998" s="76" t="s">
        <v>14089</v>
      </c>
      <c r="D998" s="75" t="s">
        <v>14060</v>
      </c>
      <c r="E998" s="75" t="s">
        <v>14084</v>
      </c>
      <c r="F998" s="75" t="s">
        <v>14056</v>
      </c>
      <c r="G998" s="74">
        <v>362811.24</v>
      </c>
    </row>
    <row r="999" spans="1:7" ht="22.5">
      <c r="A999" s="75">
        <v>286101</v>
      </c>
      <c r="B999" s="76" t="s">
        <v>1474</v>
      </c>
      <c r="C999" s="76" t="s">
        <v>14089</v>
      </c>
      <c r="D999" s="75" t="s">
        <v>14060</v>
      </c>
      <c r="E999" s="75" t="s">
        <v>14084</v>
      </c>
      <c r="F999" s="75" t="s">
        <v>14056</v>
      </c>
      <c r="G999" s="74">
        <v>352911</v>
      </c>
    </row>
    <row r="1000" spans="1:7" ht="22.5">
      <c r="A1000" s="75">
        <v>549013</v>
      </c>
      <c r="B1000" s="76" t="s">
        <v>2263</v>
      </c>
      <c r="C1000" s="76" t="s">
        <v>14089</v>
      </c>
      <c r="D1000" s="75" t="s">
        <v>14060</v>
      </c>
      <c r="E1000" s="75" t="s">
        <v>14084</v>
      </c>
      <c r="F1000" s="75" t="s">
        <v>14056</v>
      </c>
      <c r="G1000" s="74">
        <v>352911</v>
      </c>
    </row>
    <row r="1001" spans="1:7" ht="22.5">
      <c r="A1001" s="75">
        <v>717301</v>
      </c>
      <c r="B1001" s="76" t="s">
        <v>2628</v>
      </c>
      <c r="C1001" s="76" t="s">
        <v>14089</v>
      </c>
      <c r="D1001" s="75" t="s">
        <v>14060</v>
      </c>
      <c r="E1001" s="75" t="s">
        <v>14084</v>
      </c>
      <c r="F1001" s="75" t="s">
        <v>14056</v>
      </c>
      <c r="G1001" s="74">
        <v>352911</v>
      </c>
    </row>
    <row r="1002" spans="1:7" ht="22.5">
      <c r="A1002" s="75">
        <v>639101</v>
      </c>
      <c r="B1002" s="76" t="s">
        <v>2432</v>
      </c>
      <c r="C1002" s="76" t="s">
        <v>14087</v>
      </c>
      <c r="D1002" s="75" t="s">
        <v>14054</v>
      </c>
      <c r="E1002" s="75" t="s">
        <v>14084</v>
      </c>
      <c r="F1002" s="75" t="s">
        <v>14056</v>
      </c>
      <c r="G1002" s="74">
        <v>1295853.2991360002</v>
      </c>
    </row>
    <row r="1003" spans="1:7" ht="22.5">
      <c r="A1003" s="75">
        <v>586101</v>
      </c>
      <c r="B1003" s="76" t="s">
        <v>2371</v>
      </c>
      <c r="C1003" s="76" t="s">
        <v>14089</v>
      </c>
      <c r="D1003" s="75" t="s">
        <v>14060</v>
      </c>
      <c r="E1003" s="75" t="s">
        <v>14084</v>
      </c>
      <c r="F1003" s="75" t="s">
        <v>14056</v>
      </c>
      <c r="G1003" s="74">
        <v>327658.5</v>
      </c>
    </row>
    <row r="1004" spans="1:7" ht="22.5">
      <c r="A1004" s="75">
        <v>586102</v>
      </c>
      <c r="B1004" s="76" t="s">
        <v>2372</v>
      </c>
      <c r="C1004" s="76" t="s">
        <v>14089</v>
      </c>
      <c r="D1004" s="75" t="s">
        <v>14060</v>
      </c>
      <c r="E1004" s="75" t="s">
        <v>14084</v>
      </c>
      <c r="F1004" s="75" t="s">
        <v>14056</v>
      </c>
      <c r="G1004" s="74">
        <v>327658.5</v>
      </c>
    </row>
    <row r="1005" spans="1:7" ht="22.5">
      <c r="A1005" s="75">
        <v>601102</v>
      </c>
      <c r="B1005" s="76" t="s">
        <v>3961</v>
      </c>
      <c r="C1005" s="76" t="s">
        <v>14089</v>
      </c>
      <c r="D1005" s="75" t="s">
        <v>14060</v>
      </c>
      <c r="E1005" s="75" t="s">
        <v>14084</v>
      </c>
      <c r="F1005" s="75" t="s">
        <v>14056</v>
      </c>
      <c r="G1005" s="74">
        <v>327658.5</v>
      </c>
    </row>
    <row r="1006" spans="1:7" ht="22.5">
      <c r="A1006" s="75">
        <v>601501</v>
      </c>
      <c r="B1006" s="76" t="s">
        <v>3964</v>
      </c>
      <c r="C1006" s="76" t="s">
        <v>14089</v>
      </c>
      <c r="D1006" s="75" t="s">
        <v>14060</v>
      </c>
      <c r="E1006" s="75" t="s">
        <v>14084</v>
      </c>
      <c r="F1006" s="75" t="s">
        <v>14056</v>
      </c>
      <c r="G1006" s="74">
        <v>327658.5</v>
      </c>
    </row>
    <row r="1007" spans="1:7" ht="22.5">
      <c r="A1007" s="75">
        <v>609101</v>
      </c>
      <c r="B1007" s="76" t="s">
        <v>10508</v>
      </c>
      <c r="C1007" s="76" t="s">
        <v>14089</v>
      </c>
      <c r="D1007" s="75" t="s">
        <v>14060</v>
      </c>
      <c r="E1007" s="75" t="s">
        <v>14055</v>
      </c>
      <c r="F1007" s="75" t="s">
        <v>14056</v>
      </c>
      <c r="G1007" s="74">
        <v>327658.5</v>
      </c>
    </row>
    <row r="1008" spans="1:7" ht="22.5">
      <c r="A1008" s="75">
        <v>619101</v>
      </c>
      <c r="B1008" s="76" t="s">
        <v>10506</v>
      </c>
      <c r="C1008" s="76" t="s">
        <v>14089</v>
      </c>
      <c r="D1008" s="75" t="s">
        <v>14060</v>
      </c>
      <c r="E1008" s="75" t="s">
        <v>14055</v>
      </c>
      <c r="F1008" s="75" t="s">
        <v>14056</v>
      </c>
      <c r="G1008" s="74">
        <v>327658.5</v>
      </c>
    </row>
    <row r="1009" spans="1:7" ht="22.5">
      <c r="A1009" s="75">
        <v>649300</v>
      </c>
      <c r="B1009" s="76" t="s">
        <v>9449</v>
      </c>
      <c r="C1009" s="76" t="s">
        <v>14089</v>
      </c>
      <c r="D1009" s="75" t="s">
        <v>14060</v>
      </c>
      <c r="E1009" s="75" t="s">
        <v>14084</v>
      </c>
      <c r="F1009" s="75" t="s">
        <v>14056</v>
      </c>
      <c r="G1009" s="74">
        <v>327658.5</v>
      </c>
    </row>
    <row r="1010" spans="1:7" ht="22.5">
      <c r="A1010" s="75">
        <v>581010</v>
      </c>
      <c r="B1010" s="76" t="s">
        <v>2363</v>
      </c>
      <c r="C1010" s="76" t="s">
        <v>14089</v>
      </c>
      <c r="D1010" s="75" t="s">
        <v>14060</v>
      </c>
      <c r="E1010" s="75" t="s">
        <v>14084</v>
      </c>
      <c r="F1010" s="75" t="s">
        <v>14056</v>
      </c>
      <c r="G1010" s="74">
        <v>266165.25</v>
      </c>
    </row>
    <row r="1011" spans="1:7" ht="22.5">
      <c r="A1011" s="75">
        <v>583201</v>
      </c>
      <c r="B1011" s="76" t="s">
        <v>10087</v>
      </c>
      <c r="C1011" s="76" t="s">
        <v>14089</v>
      </c>
      <c r="D1011" s="75" t="s">
        <v>14060</v>
      </c>
      <c r="E1011" s="75" t="s">
        <v>14084</v>
      </c>
      <c r="F1011" s="75" t="s">
        <v>14056</v>
      </c>
      <c r="G1011" s="74">
        <v>266165.25</v>
      </c>
    </row>
    <row r="1012" spans="1:7" ht="22.5">
      <c r="A1012" s="75">
        <v>584201</v>
      </c>
      <c r="B1012" s="76" t="s">
        <v>10464</v>
      </c>
      <c r="C1012" s="76" t="s">
        <v>14089</v>
      </c>
      <c r="D1012" s="75" t="s">
        <v>14060</v>
      </c>
      <c r="E1012" s="75" t="s">
        <v>14055</v>
      </c>
      <c r="F1012" s="75" t="s">
        <v>14056</v>
      </c>
      <c r="G1012" s="74">
        <v>266165.25</v>
      </c>
    </row>
    <row r="1013" spans="1:7" ht="22.5">
      <c r="A1013" s="75">
        <v>584701</v>
      </c>
      <c r="B1013" s="76" t="s">
        <v>2365</v>
      </c>
      <c r="C1013" s="76" t="s">
        <v>14089</v>
      </c>
      <c r="D1013" s="75" t="s">
        <v>14060</v>
      </c>
      <c r="E1013" s="75" t="s">
        <v>14055</v>
      </c>
      <c r="F1013" s="75" t="s">
        <v>14056</v>
      </c>
      <c r="G1013" s="74">
        <v>266165.25</v>
      </c>
    </row>
    <row r="1014" spans="1:7" ht="22.5">
      <c r="A1014" s="75">
        <v>585010</v>
      </c>
      <c r="B1014" s="76" t="s">
        <v>2367</v>
      </c>
      <c r="C1014" s="76" t="s">
        <v>14089</v>
      </c>
      <c r="D1014" s="75" t="s">
        <v>14060</v>
      </c>
      <c r="E1014" s="75" t="s">
        <v>14084</v>
      </c>
      <c r="F1014" s="75" t="s">
        <v>14056</v>
      </c>
      <c r="G1014" s="74">
        <v>266165.25</v>
      </c>
    </row>
    <row r="1015" spans="1:7" ht="22.5">
      <c r="A1015" s="75">
        <v>589120</v>
      </c>
      <c r="B1015" s="76" t="s">
        <v>2393</v>
      </c>
      <c r="C1015" s="76" t="s">
        <v>14089</v>
      </c>
      <c r="D1015" s="75" t="s">
        <v>14060</v>
      </c>
      <c r="E1015" s="75" t="s">
        <v>14084</v>
      </c>
      <c r="F1015" s="75" t="s">
        <v>14056</v>
      </c>
      <c r="G1015" s="77">
        <v>266165.25</v>
      </c>
    </row>
    <row r="1016" spans="1:7" ht="22.5">
      <c r="A1016" s="75">
        <v>619202</v>
      </c>
      <c r="B1016" s="76" t="s">
        <v>2457</v>
      </c>
      <c r="C1016" s="76" t="s">
        <v>14089</v>
      </c>
      <c r="D1016" s="75" t="s">
        <v>14060</v>
      </c>
      <c r="E1016" s="75" t="s">
        <v>14084</v>
      </c>
      <c r="F1016" s="75" t="s">
        <v>14056</v>
      </c>
      <c r="G1016" s="74">
        <v>266165.25</v>
      </c>
    </row>
    <row r="1017" spans="1:7" ht="22.5">
      <c r="A1017" s="75">
        <v>637101</v>
      </c>
      <c r="B1017" s="76" t="s">
        <v>9978</v>
      </c>
      <c r="C1017" s="76" t="s">
        <v>14089</v>
      </c>
      <c r="D1017" s="75" t="s">
        <v>14060</v>
      </c>
      <c r="E1017" s="75" t="s">
        <v>14084</v>
      </c>
      <c r="F1017" s="75" t="s">
        <v>14056</v>
      </c>
      <c r="G1017" s="74">
        <v>266165.25</v>
      </c>
    </row>
    <row r="1018" spans="1:7" ht="22.5">
      <c r="A1018" s="75">
        <v>637201</v>
      </c>
      <c r="B1018" s="76" t="s">
        <v>9982</v>
      </c>
      <c r="C1018" s="76" t="s">
        <v>14089</v>
      </c>
      <c r="D1018" s="75" t="s">
        <v>14060</v>
      </c>
      <c r="E1018" s="75" t="s">
        <v>14084</v>
      </c>
      <c r="F1018" s="75" t="s">
        <v>14056</v>
      </c>
      <c r="G1018" s="74">
        <v>266165.25</v>
      </c>
    </row>
    <row r="1019" spans="1:7" ht="22.5">
      <c r="A1019" s="75">
        <v>649802</v>
      </c>
      <c r="B1019" s="76" t="s">
        <v>2495</v>
      </c>
      <c r="C1019" s="76" t="s">
        <v>14149</v>
      </c>
      <c r="D1019" s="75" t="s">
        <v>14060</v>
      </c>
      <c r="E1019" s="75" t="s">
        <v>14055</v>
      </c>
      <c r="F1019" s="75" t="s">
        <v>14056</v>
      </c>
      <c r="G1019" s="74">
        <v>1210735.5</v>
      </c>
    </row>
    <row r="1020" spans="1:7" ht="22.5">
      <c r="A1020" s="75">
        <v>644101</v>
      </c>
      <c r="B1020" s="76" t="s">
        <v>9387</v>
      </c>
      <c r="C1020" s="76" t="s">
        <v>14089</v>
      </c>
      <c r="D1020" s="75" t="s">
        <v>14060</v>
      </c>
      <c r="E1020" s="75" t="s">
        <v>14084</v>
      </c>
      <c r="F1020" s="75" t="s">
        <v>14056</v>
      </c>
      <c r="G1020" s="74">
        <v>266165.25</v>
      </c>
    </row>
    <row r="1021" spans="1:7" ht="22.5">
      <c r="A1021" s="75">
        <v>649100</v>
      </c>
      <c r="B1021" s="76" t="s">
        <v>2475</v>
      </c>
      <c r="C1021" s="76" t="s">
        <v>14089</v>
      </c>
      <c r="D1021" s="75" t="s">
        <v>14060</v>
      </c>
      <c r="E1021" s="75" t="s">
        <v>14084</v>
      </c>
      <c r="F1021" s="75" t="s">
        <v>14056</v>
      </c>
      <c r="G1021" s="74">
        <v>266165.25</v>
      </c>
    </row>
    <row r="1022" spans="1:7" ht="22.5">
      <c r="A1022" s="75">
        <v>582101</v>
      </c>
      <c r="B1022" s="76" t="s">
        <v>4186</v>
      </c>
      <c r="C1022" s="76" t="s">
        <v>14089</v>
      </c>
      <c r="D1022" s="75" t="s">
        <v>14060</v>
      </c>
      <c r="E1022" s="75" t="s">
        <v>14084</v>
      </c>
      <c r="F1022" s="75" t="s">
        <v>14056</v>
      </c>
      <c r="G1022" s="74">
        <v>240912.75</v>
      </c>
    </row>
    <row r="1023" spans="1:7" ht="22.5">
      <c r="A1023" s="75">
        <v>651201</v>
      </c>
      <c r="B1023" s="76" t="s">
        <v>3978</v>
      </c>
      <c r="C1023" s="76" t="s">
        <v>14104</v>
      </c>
      <c r="D1023" s="75" t="s">
        <v>14060</v>
      </c>
      <c r="E1023" s="75" t="s">
        <v>14084</v>
      </c>
      <c r="F1023" s="75" t="s">
        <v>14056</v>
      </c>
      <c r="G1023" s="74">
        <v>573270.75</v>
      </c>
    </row>
    <row r="1024" spans="1:7" ht="22.5">
      <c r="A1024" s="75">
        <v>651202</v>
      </c>
      <c r="B1024" s="76" t="s">
        <v>4152</v>
      </c>
      <c r="C1024" s="76" t="s">
        <v>14104</v>
      </c>
      <c r="D1024" s="75" t="s">
        <v>14060</v>
      </c>
      <c r="E1024" s="75" t="s">
        <v>14084</v>
      </c>
      <c r="F1024" s="75" t="s">
        <v>14056</v>
      </c>
      <c r="G1024" s="74">
        <v>677010.75</v>
      </c>
    </row>
    <row r="1025" spans="1:7" ht="22.5">
      <c r="A1025" s="75">
        <v>651203</v>
      </c>
      <c r="B1025" s="76" t="s">
        <v>12979</v>
      </c>
      <c r="C1025" s="76" t="s">
        <v>14087</v>
      </c>
      <c r="D1025" s="75" t="s">
        <v>14054</v>
      </c>
      <c r="E1025" s="75" t="s">
        <v>14084</v>
      </c>
      <c r="F1025" s="75" t="s">
        <v>14056</v>
      </c>
      <c r="G1025" s="74">
        <v>249479.00999999998</v>
      </c>
    </row>
    <row r="1026" spans="1:7" ht="22.5">
      <c r="A1026" s="75">
        <v>652101</v>
      </c>
      <c r="B1026" s="76" t="s">
        <v>2520</v>
      </c>
      <c r="C1026" s="76" t="s">
        <v>14104</v>
      </c>
      <c r="D1026" s="75" t="s">
        <v>14060</v>
      </c>
      <c r="E1026" s="75" t="s">
        <v>14084</v>
      </c>
      <c r="F1026" s="75" t="s">
        <v>14056</v>
      </c>
      <c r="G1026" s="74">
        <v>1000057.5</v>
      </c>
    </row>
    <row r="1027" spans="1:7" ht="22.5">
      <c r="A1027" s="75">
        <v>652102</v>
      </c>
      <c r="B1027" s="76" t="s">
        <v>8112</v>
      </c>
      <c r="C1027" s="76" t="s">
        <v>14104</v>
      </c>
      <c r="D1027" s="75" t="s">
        <v>14060</v>
      </c>
      <c r="E1027" s="75" t="s">
        <v>14084</v>
      </c>
      <c r="F1027" s="75" t="s">
        <v>14056</v>
      </c>
      <c r="G1027" s="74">
        <v>1000057.5</v>
      </c>
    </row>
    <row r="1028" spans="1:7" ht="22.5">
      <c r="A1028" s="75">
        <v>652201</v>
      </c>
      <c r="B1028" s="76" t="s">
        <v>2521</v>
      </c>
      <c r="C1028" s="76" t="s">
        <v>14104</v>
      </c>
      <c r="D1028" s="75" t="s">
        <v>14060</v>
      </c>
      <c r="E1028" s="75" t="s">
        <v>14084</v>
      </c>
      <c r="F1028" s="75" t="s">
        <v>14056</v>
      </c>
      <c r="G1028" s="74">
        <v>677010.75</v>
      </c>
    </row>
    <row r="1029" spans="1:7" ht="22.5">
      <c r="A1029" s="75">
        <v>652301</v>
      </c>
      <c r="B1029" s="76" t="s">
        <v>8027</v>
      </c>
      <c r="C1029" s="76" t="s">
        <v>14104</v>
      </c>
      <c r="D1029" s="75" t="s">
        <v>14060</v>
      </c>
      <c r="E1029" s="75" t="s">
        <v>14084</v>
      </c>
      <c r="F1029" s="75" t="s">
        <v>14056</v>
      </c>
      <c r="G1029" s="74">
        <v>1000057.5</v>
      </c>
    </row>
    <row r="1030" spans="1:7" ht="22.5">
      <c r="A1030" s="75">
        <v>652302</v>
      </c>
      <c r="B1030" s="76" t="s">
        <v>8031</v>
      </c>
      <c r="C1030" s="76" t="s">
        <v>14104</v>
      </c>
      <c r="D1030" s="75" t="s">
        <v>14060</v>
      </c>
      <c r="E1030" s="75" t="s">
        <v>14084</v>
      </c>
      <c r="F1030" s="75" t="s">
        <v>14056</v>
      </c>
      <c r="G1030" s="74">
        <v>1593944.3520000002</v>
      </c>
    </row>
    <row r="1031" spans="1:7" ht="22.5">
      <c r="A1031" s="75">
        <v>652403</v>
      </c>
      <c r="B1031" s="76" t="s">
        <v>14230</v>
      </c>
      <c r="C1031" s="76" t="s">
        <v>14104</v>
      </c>
      <c r="D1031" s="75" t="s">
        <v>14060</v>
      </c>
      <c r="E1031" s="75" t="s">
        <v>14084</v>
      </c>
      <c r="F1031" s="75" t="s">
        <v>14056</v>
      </c>
      <c r="G1031" s="74">
        <v>1881552.1371428573</v>
      </c>
    </row>
    <row r="1032" spans="1:7" ht="22.5">
      <c r="A1032" s="75">
        <v>652410</v>
      </c>
      <c r="B1032" s="76" t="s">
        <v>9884</v>
      </c>
      <c r="C1032" s="76" t="s">
        <v>14104</v>
      </c>
      <c r="D1032" s="75" t="s">
        <v>14060</v>
      </c>
      <c r="E1032" s="75" t="s">
        <v>14084</v>
      </c>
      <c r="F1032" s="75" t="s">
        <v>14056</v>
      </c>
      <c r="G1032" s="74">
        <v>449299.5</v>
      </c>
    </row>
    <row r="1033" spans="1:7" ht="22.5">
      <c r="A1033" s="75">
        <v>652701</v>
      </c>
      <c r="B1033" s="76" t="s">
        <v>14231</v>
      </c>
      <c r="C1033" s="76" t="s">
        <v>14104</v>
      </c>
      <c r="D1033" s="75" t="s">
        <v>14060</v>
      </c>
      <c r="E1033" s="75" t="s">
        <v>14084</v>
      </c>
      <c r="F1033" s="75" t="s">
        <v>14056</v>
      </c>
      <c r="G1033" s="74">
        <v>1495221</v>
      </c>
    </row>
    <row r="1034" spans="1:7" ht="22.5">
      <c r="A1034" s="75">
        <v>652702</v>
      </c>
      <c r="B1034" s="76" t="s">
        <v>4209</v>
      </c>
      <c r="C1034" s="76" t="s">
        <v>14104</v>
      </c>
      <c r="D1034" s="75" t="s">
        <v>14060</v>
      </c>
      <c r="E1034" s="75" t="s">
        <v>14084</v>
      </c>
      <c r="F1034" s="75" t="s">
        <v>14056</v>
      </c>
      <c r="G1034" s="74">
        <v>702263.25</v>
      </c>
    </row>
    <row r="1035" spans="1:7" ht="22.5">
      <c r="A1035" s="75">
        <v>652801</v>
      </c>
      <c r="B1035" s="76" t="s">
        <v>2524</v>
      </c>
      <c r="C1035" s="76" t="s">
        <v>14104</v>
      </c>
      <c r="D1035" s="75" t="s">
        <v>14060</v>
      </c>
      <c r="E1035" s="75" t="s">
        <v>14084</v>
      </c>
      <c r="F1035" s="75" t="s">
        <v>14056</v>
      </c>
      <c r="G1035" s="74">
        <v>1085672.25</v>
      </c>
    </row>
    <row r="1036" spans="1:7" ht="22.5">
      <c r="A1036" s="75">
        <v>652802</v>
      </c>
      <c r="B1036" s="76" t="s">
        <v>8119</v>
      </c>
      <c r="C1036" s="76" t="s">
        <v>14104</v>
      </c>
      <c r="D1036" s="75" t="s">
        <v>14060</v>
      </c>
      <c r="E1036" s="75" t="s">
        <v>14084</v>
      </c>
      <c r="F1036" s="75" t="s">
        <v>14056</v>
      </c>
      <c r="G1036" s="74">
        <v>1000057.5</v>
      </c>
    </row>
    <row r="1037" spans="1:7" ht="22.5">
      <c r="A1037" s="75">
        <v>652901</v>
      </c>
      <c r="B1037" s="76" t="s">
        <v>9986</v>
      </c>
      <c r="C1037" s="76" t="s">
        <v>14104</v>
      </c>
      <c r="D1037" s="75" t="s">
        <v>14060</v>
      </c>
      <c r="E1037" s="75" t="s">
        <v>14084</v>
      </c>
      <c r="F1037" s="75" t="s">
        <v>14056</v>
      </c>
      <c r="G1037" s="74">
        <v>892651.5</v>
      </c>
    </row>
    <row r="1038" spans="1:7" ht="22.5">
      <c r="A1038" s="75">
        <v>652902</v>
      </c>
      <c r="B1038" s="76" t="s">
        <v>8122</v>
      </c>
      <c r="C1038" s="76" t="s">
        <v>14104</v>
      </c>
      <c r="D1038" s="75" t="s">
        <v>14060</v>
      </c>
      <c r="E1038" s="75" t="s">
        <v>14084</v>
      </c>
      <c r="F1038" s="75" t="s">
        <v>14056</v>
      </c>
      <c r="G1038" s="74">
        <v>892651.5</v>
      </c>
    </row>
    <row r="1039" spans="1:7" ht="22.5">
      <c r="A1039" s="75">
        <v>657001</v>
      </c>
      <c r="B1039" s="76" t="s">
        <v>2527</v>
      </c>
      <c r="C1039" s="76" t="s">
        <v>14104</v>
      </c>
      <c r="D1039" s="75" t="s">
        <v>14060</v>
      </c>
      <c r="E1039" s="75" t="s">
        <v>14084</v>
      </c>
      <c r="F1039" s="75" t="s">
        <v>14056</v>
      </c>
      <c r="G1039" s="74">
        <v>548018.25</v>
      </c>
    </row>
    <row r="1040" spans="1:7" ht="22.5">
      <c r="A1040" s="75">
        <v>657801</v>
      </c>
      <c r="B1040" s="76" t="s">
        <v>2529</v>
      </c>
      <c r="C1040" s="76" t="s">
        <v>14104</v>
      </c>
      <c r="D1040" s="75" t="s">
        <v>14060</v>
      </c>
      <c r="E1040" s="75" t="s">
        <v>14084</v>
      </c>
      <c r="F1040" s="75" t="s">
        <v>14056</v>
      </c>
      <c r="G1040" s="74">
        <v>775495.5</v>
      </c>
    </row>
    <row r="1041" spans="1:7" ht="22.5">
      <c r="A1041" s="75">
        <v>659101</v>
      </c>
      <c r="B1041" s="76" t="s">
        <v>13071</v>
      </c>
      <c r="C1041" s="76" t="s">
        <v>14104</v>
      </c>
      <c r="D1041" s="75" t="s">
        <v>14060</v>
      </c>
      <c r="E1041" s="75" t="s">
        <v>14084</v>
      </c>
      <c r="F1041" s="75" t="s">
        <v>14056</v>
      </c>
      <c r="G1041" s="74">
        <v>174729.75</v>
      </c>
    </row>
    <row r="1042" spans="1:7" ht="22.5">
      <c r="A1042" s="75">
        <v>659510</v>
      </c>
      <c r="B1042" s="76" t="s">
        <v>14232</v>
      </c>
      <c r="C1042" s="76" t="s">
        <v>14104</v>
      </c>
      <c r="D1042" s="75" t="s">
        <v>14060</v>
      </c>
      <c r="E1042" s="75" t="s">
        <v>14084</v>
      </c>
      <c r="F1042" s="75" t="s">
        <v>14056</v>
      </c>
      <c r="G1042" s="74">
        <v>775495.5</v>
      </c>
    </row>
    <row r="1043" spans="1:7" ht="22.5">
      <c r="A1043" s="75">
        <v>661110</v>
      </c>
      <c r="B1043" s="76" t="s">
        <v>3979</v>
      </c>
      <c r="C1043" s="76" t="s">
        <v>14104</v>
      </c>
      <c r="D1043" s="75" t="s">
        <v>14060</v>
      </c>
      <c r="E1043" s="75" t="s">
        <v>14084</v>
      </c>
      <c r="F1043" s="75" t="s">
        <v>14056</v>
      </c>
      <c r="G1043" s="74">
        <v>573270.75</v>
      </c>
    </row>
    <row r="1044" spans="1:7" ht="22.5">
      <c r="A1044" s="75">
        <v>661120</v>
      </c>
      <c r="B1044" s="76" t="s">
        <v>4153</v>
      </c>
      <c r="C1044" s="76" t="s">
        <v>14104</v>
      </c>
      <c r="D1044" s="75" t="s">
        <v>14060</v>
      </c>
      <c r="E1044" s="75" t="s">
        <v>14084</v>
      </c>
      <c r="F1044" s="75" t="s">
        <v>14056</v>
      </c>
      <c r="G1044" s="74">
        <v>677010.75</v>
      </c>
    </row>
    <row r="1045" spans="1:7" ht="22.5">
      <c r="A1045" s="75">
        <v>662104</v>
      </c>
      <c r="B1045" s="76" t="s">
        <v>14233</v>
      </c>
      <c r="C1045" s="76" t="s">
        <v>14104</v>
      </c>
      <c r="D1045" s="75" t="s">
        <v>14060</v>
      </c>
      <c r="E1045" s="75" t="s">
        <v>14084</v>
      </c>
      <c r="F1045" s="75" t="s">
        <v>14056</v>
      </c>
      <c r="G1045" s="74">
        <v>677010.75</v>
      </c>
    </row>
    <row r="1046" spans="1:7" ht="22.5">
      <c r="A1046" s="75">
        <v>662201</v>
      </c>
      <c r="B1046" s="76" t="s">
        <v>4211</v>
      </c>
      <c r="C1046" s="76" t="s">
        <v>14104</v>
      </c>
      <c r="D1046" s="75" t="s">
        <v>14060</v>
      </c>
      <c r="E1046" s="75" t="s">
        <v>14084</v>
      </c>
      <c r="F1046" s="75" t="s">
        <v>14056</v>
      </c>
      <c r="G1046" s="74">
        <v>677010.75</v>
      </c>
    </row>
    <row r="1047" spans="1:7" ht="22.5">
      <c r="A1047" s="75">
        <v>662202</v>
      </c>
      <c r="B1047" s="76" t="s">
        <v>8044</v>
      </c>
      <c r="C1047" s="76" t="s">
        <v>14104</v>
      </c>
      <c r="D1047" s="75" t="s">
        <v>14060</v>
      </c>
      <c r="E1047" s="75" t="s">
        <v>14084</v>
      </c>
      <c r="F1047" s="75" t="s">
        <v>14056</v>
      </c>
      <c r="G1047" s="74">
        <v>677010.75</v>
      </c>
    </row>
    <row r="1048" spans="1:7" ht="22.5">
      <c r="A1048" s="75">
        <v>662204</v>
      </c>
      <c r="B1048" s="76" t="s">
        <v>14234</v>
      </c>
      <c r="C1048" s="76" t="s">
        <v>14104</v>
      </c>
      <c r="D1048" s="75" t="s">
        <v>14060</v>
      </c>
      <c r="E1048" s="75" t="s">
        <v>14084</v>
      </c>
      <c r="F1048" s="75" t="s">
        <v>14056</v>
      </c>
      <c r="G1048" s="74">
        <v>677010.75</v>
      </c>
    </row>
    <row r="1049" spans="1:7" ht="22.5">
      <c r="A1049" s="75">
        <v>664002</v>
      </c>
      <c r="B1049" s="76" t="s">
        <v>8128</v>
      </c>
      <c r="C1049" s="76" t="s">
        <v>14104</v>
      </c>
      <c r="D1049" s="75" t="s">
        <v>14060</v>
      </c>
      <c r="E1049" s="75" t="s">
        <v>14055</v>
      </c>
      <c r="F1049" s="75" t="s">
        <v>14056</v>
      </c>
      <c r="G1049" s="74">
        <v>1160230.5</v>
      </c>
    </row>
    <row r="1050" spans="1:7" ht="22.5">
      <c r="A1050" s="75">
        <v>665001</v>
      </c>
      <c r="B1050" s="76" t="s">
        <v>14235</v>
      </c>
      <c r="C1050" s="76" t="s">
        <v>14104</v>
      </c>
      <c r="D1050" s="75" t="s">
        <v>14060</v>
      </c>
      <c r="E1050" s="75" t="s">
        <v>14055</v>
      </c>
      <c r="F1050" s="75" t="s">
        <v>14056</v>
      </c>
      <c r="G1050" s="74">
        <v>1000057.5</v>
      </c>
    </row>
    <row r="1051" spans="1:7" ht="22.5">
      <c r="A1051" s="75">
        <v>665002</v>
      </c>
      <c r="B1051" s="76" t="s">
        <v>14236</v>
      </c>
      <c r="C1051" s="76" t="s">
        <v>14104</v>
      </c>
      <c r="D1051" s="75" t="s">
        <v>14060</v>
      </c>
      <c r="E1051" s="75" t="s">
        <v>14055</v>
      </c>
      <c r="F1051" s="75" t="s">
        <v>14056</v>
      </c>
      <c r="G1051" s="74">
        <v>1160230.5</v>
      </c>
    </row>
    <row r="1052" spans="1:7" ht="22.5">
      <c r="A1052" s="75">
        <v>666101</v>
      </c>
      <c r="B1052" s="76" t="s">
        <v>14237</v>
      </c>
      <c r="C1052" s="76" t="s">
        <v>14104</v>
      </c>
      <c r="D1052" s="75" t="s">
        <v>14060</v>
      </c>
      <c r="E1052" s="75" t="s">
        <v>14084</v>
      </c>
      <c r="F1052" s="75" t="s">
        <v>14056</v>
      </c>
      <c r="G1052" s="74">
        <v>702263.25</v>
      </c>
    </row>
    <row r="1053" spans="1:7" ht="22.5">
      <c r="A1053" s="75">
        <v>666210</v>
      </c>
      <c r="B1053" s="76" t="s">
        <v>2545</v>
      </c>
      <c r="C1053" s="76" t="s">
        <v>14104</v>
      </c>
      <c r="D1053" s="75" t="s">
        <v>14060</v>
      </c>
      <c r="E1053" s="75" t="s">
        <v>14084</v>
      </c>
      <c r="F1053" s="75" t="s">
        <v>14056</v>
      </c>
      <c r="G1053" s="74">
        <v>1085672.25</v>
      </c>
    </row>
    <row r="1054" spans="1:7" ht="22.5">
      <c r="A1054" s="75">
        <v>667101</v>
      </c>
      <c r="B1054" s="76" t="s">
        <v>2541</v>
      </c>
      <c r="C1054" s="76" t="s">
        <v>14104</v>
      </c>
      <c r="D1054" s="75" t="s">
        <v>14060</v>
      </c>
      <c r="E1054" s="75" t="s">
        <v>14084</v>
      </c>
      <c r="F1054" s="75" t="s">
        <v>14056</v>
      </c>
      <c r="G1054" s="74">
        <v>449299.5</v>
      </c>
    </row>
    <row r="1055" spans="1:7" ht="22.5">
      <c r="A1055" s="75">
        <v>601301</v>
      </c>
      <c r="B1055" s="76" t="s">
        <v>14238</v>
      </c>
      <c r="C1055" s="76" t="s">
        <v>14089</v>
      </c>
      <c r="D1055" s="75" t="s">
        <v>14060</v>
      </c>
      <c r="E1055" s="75" t="s">
        <v>14084</v>
      </c>
      <c r="F1055" s="75" t="s">
        <v>14056</v>
      </c>
      <c r="G1055" s="74">
        <v>240912.75</v>
      </c>
    </row>
    <row r="1056" spans="1:7" ht="22.5">
      <c r="A1056" s="75">
        <v>671201</v>
      </c>
      <c r="B1056" s="76" t="s">
        <v>3980</v>
      </c>
      <c r="C1056" s="76" t="s">
        <v>14104</v>
      </c>
      <c r="D1056" s="75" t="s">
        <v>14060</v>
      </c>
      <c r="E1056" s="75" t="s">
        <v>14084</v>
      </c>
      <c r="F1056" s="75" t="s">
        <v>14056</v>
      </c>
      <c r="G1056" s="74">
        <v>240912.75</v>
      </c>
    </row>
    <row r="1057" spans="1:7" ht="22.5">
      <c r="A1057" s="75">
        <v>671202</v>
      </c>
      <c r="B1057" s="76" t="s">
        <v>3981</v>
      </c>
      <c r="C1057" s="76" t="s">
        <v>14104</v>
      </c>
      <c r="D1057" s="75" t="s">
        <v>14060</v>
      </c>
      <c r="E1057" s="75" t="s">
        <v>14084</v>
      </c>
      <c r="F1057" s="75" t="s">
        <v>14056</v>
      </c>
      <c r="G1057" s="74">
        <v>240912.75</v>
      </c>
    </row>
    <row r="1058" spans="1:7" ht="22.5">
      <c r="A1058" s="75">
        <v>673101</v>
      </c>
      <c r="B1058" s="76" t="s">
        <v>2556</v>
      </c>
      <c r="C1058" s="76" t="s">
        <v>14104</v>
      </c>
      <c r="D1058" s="75" t="s">
        <v>14060</v>
      </c>
      <c r="E1058" s="75" t="s">
        <v>14084</v>
      </c>
      <c r="F1058" s="75" t="s">
        <v>14056</v>
      </c>
      <c r="G1058" s="74">
        <v>266165.25</v>
      </c>
    </row>
    <row r="1059" spans="1:7" ht="22.5">
      <c r="A1059" s="75">
        <v>673201</v>
      </c>
      <c r="B1059" s="76" t="s">
        <v>2558</v>
      </c>
      <c r="C1059" s="76" t="s">
        <v>14104</v>
      </c>
      <c r="D1059" s="75" t="s">
        <v>14060</v>
      </c>
      <c r="E1059" s="75" t="s">
        <v>14084</v>
      </c>
      <c r="F1059" s="75" t="s">
        <v>14056</v>
      </c>
      <c r="G1059" s="74">
        <v>831227.31375552004</v>
      </c>
    </row>
    <row r="1060" spans="1:7" ht="22.5">
      <c r="A1060" s="75">
        <v>674004</v>
      </c>
      <c r="B1060" s="76" t="s">
        <v>10580</v>
      </c>
      <c r="C1060" s="76" t="s">
        <v>14104</v>
      </c>
      <c r="D1060" s="75" t="s">
        <v>14060</v>
      </c>
      <c r="E1060" s="75" t="s">
        <v>14084</v>
      </c>
      <c r="F1060" s="75" t="s">
        <v>14056</v>
      </c>
      <c r="G1060" s="74">
        <v>702263.25</v>
      </c>
    </row>
    <row r="1061" spans="1:7" ht="22.5">
      <c r="A1061" s="75">
        <v>674101</v>
      </c>
      <c r="B1061" s="76" t="s">
        <v>10216</v>
      </c>
      <c r="C1061" s="76" t="s">
        <v>14104</v>
      </c>
      <c r="D1061" s="75" t="s">
        <v>14060</v>
      </c>
      <c r="E1061" s="75" t="s">
        <v>14084</v>
      </c>
      <c r="F1061" s="75" t="s">
        <v>14056</v>
      </c>
      <c r="G1061" s="74">
        <v>548018.25</v>
      </c>
    </row>
    <row r="1062" spans="1:7" ht="22.5">
      <c r="A1062" s="75">
        <v>674103</v>
      </c>
      <c r="B1062" s="76" t="s">
        <v>10215</v>
      </c>
      <c r="C1062" s="76" t="s">
        <v>14104</v>
      </c>
      <c r="D1062" s="75" t="s">
        <v>14060</v>
      </c>
      <c r="E1062" s="75" t="s">
        <v>14084</v>
      </c>
      <c r="F1062" s="75" t="s">
        <v>14056</v>
      </c>
      <c r="G1062" s="74">
        <v>548018.25</v>
      </c>
    </row>
    <row r="1063" spans="1:7" ht="22.5">
      <c r="A1063" s="75">
        <v>675103</v>
      </c>
      <c r="B1063" s="76" t="s">
        <v>2563</v>
      </c>
      <c r="C1063" s="76" t="s">
        <v>14104</v>
      </c>
      <c r="D1063" s="75" t="s">
        <v>14060</v>
      </c>
      <c r="E1063" s="75" t="s">
        <v>14084</v>
      </c>
      <c r="F1063" s="75" t="s">
        <v>14056</v>
      </c>
      <c r="G1063" s="74">
        <v>548018.25</v>
      </c>
    </row>
    <row r="1064" spans="1:7" ht="22.5">
      <c r="A1064" s="75">
        <v>676101</v>
      </c>
      <c r="B1064" s="76" t="s">
        <v>2565</v>
      </c>
      <c r="C1064" s="76" t="s">
        <v>14104</v>
      </c>
      <c r="D1064" s="75" t="s">
        <v>14060</v>
      </c>
      <c r="E1064" s="75" t="s">
        <v>14084</v>
      </c>
      <c r="F1064" s="75" t="s">
        <v>14056</v>
      </c>
      <c r="G1064" s="74">
        <v>327658.5</v>
      </c>
    </row>
    <row r="1065" spans="1:7" ht="22.5">
      <c r="A1065" s="75">
        <v>680101</v>
      </c>
      <c r="B1065" s="76" t="s">
        <v>2653</v>
      </c>
      <c r="C1065" s="76" t="s">
        <v>14104</v>
      </c>
      <c r="D1065" s="75" t="s">
        <v>14060</v>
      </c>
      <c r="E1065" s="75" t="s">
        <v>14084</v>
      </c>
      <c r="F1065" s="75" t="s">
        <v>14056</v>
      </c>
      <c r="G1065" s="74">
        <v>775495.5</v>
      </c>
    </row>
    <row r="1066" spans="1:7" ht="22.5">
      <c r="A1066" s="75">
        <v>681101</v>
      </c>
      <c r="B1066" s="76" t="s">
        <v>10484</v>
      </c>
      <c r="C1066" s="76" t="s">
        <v>14104</v>
      </c>
      <c r="D1066" s="75" t="s">
        <v>14060</v>
      </c>
      <c r="E1066" s="75" t="s">
        <v>14084</v>
      </c>
      <c r="F1066" s="75" t="s">
        <v>14056</v>
      </c>
      <c r="G1066" s="74">
        <v>573270.75</v>
      </c>
    </row>
    <row r="1067" spans="1:7" ht="22.5">
      <c r="A1067" s="75">
        <v>681102</v>
      </c>
      <c r="B1067" s="76" t="s">
        <v>8144</v>
      </c>
      <c r="C1067" s="76" t="s">
        <v>14104</v>
      </c>
      <c r="D1067" s="75" t="s">
        <v>14060</v>
      </c>
      <c r="E1067" s="75" t="s">
        <v>14084</v>
      </c>
      <c r="F1067" s="75" t="s">
        <v>14056</v>
      </c>
      <c r="G1067" s="74">
        <v>677010.75</v>
      </c>
    </row>
    <row r="1068" spans="1:7" ht="22.5">
      <c r="A1068" s="75">
        <v>681103</v>
      </c>
      <c r="B1068" s="76" t="s">
        <v>10491</v>
      </c>
      <c r="C1068" s="76" t="s">
        <v>14104</v>
      </c>
      <c r="D1068" s="75" t="s">
        <v>14060</v>
      </c>
      <c r="E1068" s="75" t="s">
        <v>14084</v>
      </c>
      <c r="F1068" s="75" t="s">
        <v>14056</v>
      </c>
      <c r="G1068" s="77">
        <v>677010.75</v>
      </c>
    </row>
    <row r="1069" spans="1:7" ht="22.5">
      <c r="A1069" s="75">
        <v>681104</v>
      </c>
      <c r="B1069" s="76" t="s">
        <v>14239</v>
      </c>
      <c r="C1069" s="76" t="s">
        <v>14104</v>
      </c>
      <c r="D1069" s="75" t="s">
        <v>14060</v>
      </c>
      <c r="E1069" s="75" t="s">
        <v>14084</v>
      </c>
      <c r="F1069" s="75" t="s">
        <v>14056</v>
      </c>
      <c r="G1069" s="74">
        <v>677010.75</v>
      </c>
    </row>
    <row r="1070" spans="1:7" ht="22.5">
      <c r="A1070" s="75">
        <v>681105</v>
      </c>
      <c r="B1070" s="76" t="s">
        <v>4199</v>
      </c>
      <c r="C1070" s="76" t="s">
        <v>14104</v>
      </c>
      <c r="D1070" s="75" t="s">
        <v>14060</v>
      </c>
      <c r="E1070" s="75" t="s">
        <v>14084</v>
      </c>
      <c r="F1070" s="75" t="s">
        <v>14056</v>
      </c>
      <c r="G1070" s="74">
        <v>603080.28</v>
      </c>
    </row>
    <row r="1071" spans="1:7" ht="22.5">
      <c r="A1071" s="75">
        <v>681201</v>
      </c>
      <c r="B1071" s="76" t="s">
        <v>8146</v>
      </c>
      <c r="C1071" s="76" t="s">
        <v>14104</v>
      </c>
      <c r="D1071" s="75" t="s">
        <v>14060</v>
      </c>
      <c r="E1071" s="75" t="s">
        <v>14084</v>
      </c>
      <c r="F1071" s="75" t="s">
        <v>14056</v>
      </c>
      <c r="G1071" s="74">
        <v>449299.5</v>
      </c>
    </row>
    <row r="1072" spans="1:7" ht="22.5">
      <c r="A1072" s="75">
        <v>682101</v>
      </c>
      <c r="B1072" s="76" t="s">
        <v>8150</v>
      </c>
      <c r="C1072" s="76" t="s">
        <v>14104</v>
      </c>
      <c r="D1072" s="75" t="s">
        <v>14060</v>
      </c>
      <c r="E1072" s="75" t="s">
        <v>14084</v>
      </c>
      <c r="F1072" s="75" t="s">
        <v>14056</v>
      </c>
      <c r="G1072" s="74">
        <v>892651.5</v>
      </c>
    </row>
    <row r="1073" spans="1:7" ht="22.5">
      <c r="A1073" s="75">
        <v>682302</v>
      </c>
      <c r="B1073" s="76" t="s">
        <v>8156</v>
      </c>
      <c r="C1073" s="76" t="s">
        <v>14104</v>
      </c>
      <c r="D1073" s="75" t="s">
        <v>14060</v>
      </c>
      <c r="E1073" s="75" t="s">
        <v>14084</v>
      </c>
      <c r="F1073" s="75" t="s">
        <v>14056</v>
      </c>
      <c r="G1073" s="74">
        <v>449299.5</v>
      </c>
    </row>
    <row r="1074" spans="1:7" ht="22.5">
      <c r="A1074" s="75">
        <v>682401</v>
      </c>
      <c r="B1074" s="76" t="s">
        <v>2550</v>
      </c>
      <c r="C1074" s="76" t="s">
        <v>14104</v>
      </c>
      <c r="D1074" s="75" t="s">
        <v>14060</v>
      </c>
      <c r="E1074" s="75" t="s">
        <v>14084</v>
      </c>
      <c r="F1074" s="75" t="s">
        <v>14056</v>
      </c>
      <c r="G1074" s="74">
        <v>1000057.5</v>
      </c>
    </row>
    <row r="1075" spans="1:7" ht="22.5">
      <c r="A1075" s="75">
        <v>682402</v>
      </c>
      <c r="B1075" s="76" t="s">
        <v>2551</v>
      </c>
      <c r="C1075" s="76" t="s">
        <v>14104</v>
      </c>
      <c r="D1075" s="75" t="s">
        <v>14060</v>
      </c>
      <c r="E1075" s="75" t="s">
        <v>14084</v>
      </c>
      <c r="F1075" s="75" t="s">
        <v>14056</v>
      </c>
      <c r="G1075" s="74">
        <v>1000057.5</v>
      </c>
    </row>
    <row r="1076" spans="1:7" ht="22.5">
      <c r="A1076" s="75">
        <v>682403</v>
      </c>
      <c r="B1076" s="76" t="s">
        <v>8158</v>
      </c>
      <c r="C1076" s="76" t="s">
        <v>14104</v>
      </c>
      <c r="D1076" s="75" t="s">
        <v>14060</v>
      </c>
      <c r="E1076" s="75" t="s">
        <v>14084</v>
      </c>
      <c r="F1076" s="75" t="s">
        <v>14056</v>
      </c>
      <c r="G1076" s="74">
        <v>1000057.5</v>
      </c>
    </row>
    <row r="1077" spans="1:7" ht="22.5">
      <c r="A1077" s="75">
        <v>682404</v>
      </c>
      <c r="B1077" s="76" t="s">
        <v>8160</v>
      </c>
      <c r="C1077" s="76" t="s">
        <v>14104</v>
      </c>
      <c r="D1077" s="75" t="s">
        <v>14060</v>
      </c>
      <c r="E1077" s="75" t="s">
        <v>14084</v>
      </c>
      <c r="F1077" s="75" t="s">
        <v>14056</v>
      </c>
      <c r="G1077" s="74">
        <v>892651.5</v>
      </c>
    </row>
    <row r="1078" spans="1:7" ht="22.5">
      <c r="A1078" s="75">
        <v>682510</v>
      </c>
      <c r="B1078" s="76" t="s">
        <v>8162</v>
      </c>
      <c r="C1078" s="76" t="s">
        <v>14104</v>
      </c>
      <c r="D1078" s="75" t="s">
        <v>14060</v>
      </c>
      <c r="E1078" s="75" t="s">
        <v>14084</v>
      </c>
      <c r="F1078" s="75" t="s">
        <v>14056</v>
      </c>
      <c r="G1078" s="77">
        <v>892651.5</v>
      </c>
    </row>
    <row r="1079" spans="1:7" ht="22.5">
      <c r="A1079" s="75">
        <v>683101</v>
      </c>
      <c r="B1079" s="76" t="s">
        <v>2574</v>
      </c>
      <c r="C1079" s="76" t="s">
        <v>14104</v>
      </c>
      <c r="D1079" s="75" t="s">
        <v>14060</v>
      </c>
      <c r="E1079" s="75" t="s">
        <v>14084</v>
      </c>
      <c r="F1079" s="75" t="s">
        <v>14056</v>
      </c>
      <c r="G1079" s="77">
        <v>1394308.5</v>
      </c>
    </row>
    <row r="1080" spans="1:7" ht="22.5">
      <c r="A1080" s="75">
        <v>684003</v>
      </c>
      <c r="B1080" s="76" t="s">
        <v>8054</v>
      </c>
      <c r="C1080" s="76" t="s">
        <v>14104</v>
      </c>
      <c r="D1080" s="75" t="s">
        <v>14060</v>
      </c>
      <c r="E1080" s="75" t="s">
        <v>14084</v>
      </c>
      <c r="F1080" s="75" t="s">
        <v>14056</v>
      </c>
      <c r="G1080" s="74">
        <v>2175360.66</v>
      </c>
    </row>
    <row r="1081" spans="1:7" ht="22.5">
      <c r="A1081" s="75">
        <v>684020</v>
      </c>
      <c r="B1081" s="76" t="s">
        <v>8166</v>
      </c>
      <c r="C1081" s="76" t="s">
        <v>14104</v>
      </c>
      <c r="D1081" s="75" t="s">
        <v>14060</v>
      </c>
      <c r="E1081" s="75" t="s">
        <v>14084</v>
      </c>
      <c r="F1081" s="75" t="s">
        <v>14056</v>
      </c>
      <c r="G1081" s="74">
        <v>2175360.66</v>
      </c>
    </row>
    <row r="1082" spans="1:7" ht="22.5">
      <c r="A1082" s="75">
        <v>684103</v>
      </c>
      <c r="B1082" s="76" t="s">
        <v>8058</v>
      </c>
      <c r="C1082" s="76" t="s">
        <v>14104</v>
      </c>
      <c r="D1082" s="75" t="s">
        <v>14060</v>
      </c>
      <c r="E1082" s="75" t="s">
        <v>14084</v>
      </c>
      <c r="F1082" s="75" t="s">
        <v>14056</v>
      </c>
      <c r="G1082" s="77">
        <v>1555924.5</v>
      </c>
    </row>
    <row r="1083" spans="1:7" ht="22.5">
      <c r="A1083" s="75">
        <v>685102</v>
      </c>
      <c r="B1083" s="76" t="s">
        <v>2576</v>
      </c>
      <c r="C1083" s="76" t="s">
        <v>14104</v>
      </c>
      <c r="D1083" s="75" t="s">
        <v>14060</v>
      </c>
      <c r="E1083" s="75" t="s">
        <v>14084</v>
      </c>
      <c r="F1083" s="75" t="s">
        <v>14056</v>
      </c>
      <c r="G1083" s="74">
        <v>1394308.5</v>
      </c>
    </row>
    <row r="1084" spans="1:7" ht="22.5">
      <c r="A1084" s="75">
        <v>686102</v>
      </c>
      <c r="B1084" s="76" t="s">
        <v>10063</v>
      </c>
      <c r="C1084" s="76" t="s">
        <v>14104</v>
      </c>
      <c r="D1084" s="75" t="s">
        <v>14060</v>
      </c>
      <c r="E1084" s="75" t="s">
        <v>14084</v>
      </c>
      <c r="F1084" s="75" t="s">
        <v>14056</v>
      </c>
      <c r="G1084" s="74">
        <v>2053811.76</v>
      </c>
    </row>
    <row r="1085" spans="1:7" ht="22.5">
      <c r="A1085" s="75">
        <v>686110</v>
      </c>
      <c r="B1085" s="76" t="s">
        <v>14240</v>
      </c>
      <c r="C1085" s="76" t="s">
        <v>14104</v>
      </c>
      <c r="D1085" s="75" t="s">
        <v>14060</v>
      </c>
      <c r="E1085" s="75" t="s">
        <v>14055</v>
      </c>
      <c r="F1085" s="75" t="s">
        <v>14056</v>
      </c>
      <c r="G1085" s="74">
        <v>1842632.0026903462</v>
      </c>
    </row>
    <row r="1086" spans="1:7" ht="22.5">
      <c r="A1086" s="75">
        <v>687001</v>
      </c>
      <c r="B1086" s="76" t="s">
        <v>10062</v>
      </c>
      <c r="C1086" s="76" t="s">
        <v>14104</v>
      </c>
      <c r="D1086" s="75" t="s">
        <v>14060</v>
      </c>
      <c r="E1086" s="75" t="s">
        <v>14084</v>
      </c>
      <c r="F1086" s="75" t="s">
        <v>14056</v>
      </c>
      <c r="G1086" s="74">
        <v>1883222.25</v>
      </c>
    </row>
    <row r="1087" spans="1:7" ht="22.5">
      <c r="A1087" s="75">
        <v>688101</v>
      </c>
      <c r="B1087" s="76" t="s">
        <v>2326</v>
      </c>
      <c r="C1087" s="76" t="s">
        <v>14104</v>
      </c>
      <c r="D1087" s="75" t="s">
        <v>14060</v>
      </c>
      <c r="E1087" s="75" t="s">
        <v>14084</v>
      </c>
      <c r="F1087" s="75" t="s">
        <v>14056</v>
      </c>
      <c r="G1087" s="74">
        <v>2297129.25</v>
      </c>
    </row>
    <row r="1088" spans="1:7" ht="22.5">
      <c r="A1088" s="75">
        <v>690103</v>
      </c>
      <c r="B1088" s="76" t="s">
        <v>2552</v>
      </c>
      <c r="C1088" s="76" t="s">
        <v>14104</v>
      </c>
      <c r="D1088" s="75" t="s">
        <v>14060</v>
      </c>
      <c r="E1088" s="75" t="s">
        <v>14084</v>
      </c>
      <c r="F1088" s="75" t="s">
        <v>14056</v>
      </c>
      <c r="G1088" s="74">
        <v>1562376.75</v>
      </c>
    </row>
    <row r="1089" spans="1:7" ht="22.5">
      <c r="A1089" s="75">
        <v>815301</v>
      </c>
      <c r="B1089" s="76" t="s">
        <v>10888</v>
      </c>
      <c r="C1089" s="76" t="s">
        <v>14076</v>
      </c>
      <c r="D1089" s="75" t="s">
        <v>14060</v>
      </c>
      <c r="E1089" s="75" t="s">
        <v>14055</v>
      </c>
      <c r="F1089" s="75" t="s">
        <v>14077</v>
      </c>
      <c r="G1089" s="74">
        <v>8062210.2000000002</v>
      </c>
    </row>
    <row r="1090" spans="1:7" ht="22.5">
      <c r="A1090" s="75">
        <v>691201</v>
      </c>
      <c r="B1090" s="76" t="s">
        <v>8168</v>
      </c>
      <c r="C1090" s="76" t="s">
        <v>14104</v>
      </c>
      <c r="D1090" s="75" t="s">
        <v>14060</v>
      </c>
      <c r="E1090" s="75" t="s">
        <v>14084</v>
      </c>
      <c r="F1090" s="75" t="s">
        <v>14056</v>
      </c>
      <c r="G1090" s="74">
        <v>702263.25</v>
      </c>
    </row>
    <row r="1091" spans="1:7" ht="22.5">
      <c r="A1091" s="75">
        <v>691202</v>
      </c>
      <c r="B1091" s="76" t="s">
        <v>8170</v>
      </c>
      <c r="C1091" s="76" t="s">
        <v>14104</v>
      </c>
      <c r="D1091" s="75" t="s">
        <v>14060</v>
      </c>
      <c r="E1091" s="75" t="s">
        <v>14084</v>
      </c>
      <c r="F1091" s="75" t="s">
        <v>14056</v>
      </c>
      <c r="G1091" s="74">
        <v>1160230.5</v>
      </c>
    </row>
    <row r="1092" spans="1:7" ht="22.5">
      <c r="A1092" s="75">
        <v>691301</v>
      </c>
      <c r="B1092" s="76" t="s">
        <v>9455</v>
      </c>
      <c r="C1092" s="76" t="s">
        <v>14104</v>
      </c>
      <c r="D1092" s="75" t="s">
        <v>14060</v>
      </c>
      <c r="E1092" s="75" t="s">
        <v>14084</v>
      </c>
      <c r="F1092" s="75" t="s">
        <v>14056</v>
      </c>
      <c r="G1092" s="74">
        <v>449299.5</v>
      </c>
    </row>
    <row r="1093" spans="1:7" ht="22.5">
      <c r="A1093" s="75">
        <v>691302</v>
      </c>
      <c r="B1093" s="76" t="s">
        <v>8172</v>
      </c>
      <c r="C1093" s="76" t="s">
        <v>14104</v>
      </c>
      <c r="D1093" s="75" t="s">
        <v>14060</v>
      </c>
      <c r="E1093" s="75" t="s">
        <v>14084</v>
      </c>
      <c r="F1093" s="75" t="s">
        <v>14056</v>
      </c>
      <c r="G1093" s="74">
        <v>1030152.5519999999</v>
      </c>
    </row>
    <row r="1094" spans="1:7" ht="22.5">
      <c r="A1094" s="75">
        <v>691901</v>
      </c>
      <c r="B1094" s="76" t="s">
        <v>10281</v>
      </c>
      <c r="C1094" s="76" t="s">
        <v>14085</v>
      </c>
      <c r="D1094" s="75" t="s">
        <v>14060</v>
      </c>
      <c r="E1094" s="75" t="s">
        <v>14084</v>
      </c>
      <c r="F1094" s="75" t="s">
        <v>14056</v>
      </c>
      <c r="G1094" s="74">
        <v>702263.25</v>
      </c>
    </row>
    <row r="1095" spans="1:7" ht="22.5">
      <c r="A1095" s="75">
        <v>692201</v>
      </c>
      <c r="B1095" s="76" t="s">
        <v>2549</v>
      </c>
      <c r="C1095" s="76" t="s">
        <v>14104</v>
      </c>
      <c r="D1095" s="75" t="s">
        <v>14060</v>
      </c>
      <c r="E1095" s="75" t="s">
        <v>14084</v>
      </c>
      <c r="F1095" s="75" t="s">
        <v>14056</v>
      </c>
      <c r="G1095" s="74">
        <v>702263.25</v>
      </c>
    </row>
    <row r="1096" spans="1:7" ht="22.5">
      <c r="A1096" s="75">
        <v>692204</v>
      </c>
      <c r="B1096" s="76" t="s">
        <v>12859</v>
      </c>
      <c r="C1096" s="76" t="s">
        <v>14104</v>
      </c>
      <c r="D1096" s="75" t="s">
        <v>14060</v>
      </c>
      <c r="E1096" s="75" t="s">
        <v>14084</v>
      </c>
      <c r="F1096" s="75" t="s">
        <v>14056</v>
      </c>
      <c r="G1096" s="74">
        <v>1160230.5</v>
      </c>
    </row>
    <row r="1097" spans="1:7" ht="22.5">
      <c r="A1097" s="75">
        <v>694101</v>
      </c>
      <c r="B1097" s="76" t="s">
        <v>2569</v>
      </c>
      <c r="C1097" s="76" t="s">
        <v>14104</v>
      </c>
      <c r="D1097" s="75" t="s">
        <v>14060</v>
      </c>
      <c r="E1097" s="75" t="s">
        <v>14084</v>
      </c>
      <c r="F1097" s="75" t="s">
        <v>14056</v>
      </c>
      <c r="G1097" s="74">
        <v>800748</v>
      </c>
    </row>
    <row r="1098" spans="1:7" ht="22.5">
      <c r="A1098" s="75">
        <v>694102</v>
      </c>
      <c r="B1098" s="76" t="s">
        <v>14241</v>
      </c>
      <c r="C1098" s="76" t="s">
        <v>14104</v>
      </c>
      <c r="D1098" s="75" t="s">
        <v>14060</v>
      </c>
      <c r="E1098" s="75" t="s">
        <v>14084</v>
      </c>
      <c r="F1098" s="75" t="s">
        <v>14056</v>
      </c>
      <c r="G1098" s="74">
        <v>800748</v>
      </c>
    </row>
    <row r="1099" spans="1:7" ht="22.5">
      <c r="A1099" s="75">
        <v>694901</v>
      </c>
      <c r="B1099" s="76" t="s">
        <v>8071</v>
      </c>
      <c r="C1099" s="76" t="s">
        <v>14104</v>
      </c>
      <c r="D1099" s="75" t="s">
        <v>14060</v>
      </c>
      <c r="E1099" s="75" t="s">
        <v>14084</v>
      </c>
      <c r="F1099" s="75" t="s">
        <v>14056</v>
      </c>
      <c r="G1099" s="74">
        <v>1394308.5</v>
      </c>
    </row>
    <row r="1100" spans="1:7" ht="22.5">
      <c r="A1100" s="75">
        <v>698003</v>
      </c>
      <c r="B1100" s="76" t="s">
        <v>8174</v>
      </c>
      <c r="C1100" s="76" t="s">
        <v>14104</v>
      </c>
      <c r="D1100" s="75" t="s">
        <v>14060</v>
      </c>
      <c r="E1100" s="75" t="s">
        <v>14084</v>
      </c>
      <c r="F1100" s="75" t="s">
        <v>14056</v>
      </c>
      <c r="G1100" s="74">
        <v>449299.5</v>
      </c>
    </row>
    <row r="1101" spans="1:7" ht="22.5">
      <c r="A1101" s="75">
        <v>699101</v>
      </c>
      <c r="B1101" s="76" t="s">
        <v>14242</v>
      </c>
      <c r="C1101" s="76" t="s">
        <v>14104</v>
      </c>
      <c r="D1101" s="75" t="s">
        <v>14060</v>
      </c>
      <c r="E1101" s="75" t="s">
        <v>14084</v>
      </c>
      <c r="F1101" s="75" t="s">
        <v>14056</v>
      </c>
      <c r="G1101" s="74">
        <v>38405.25</v>
      </c>
    </row>
    <row r="1102" spans="1:7" ht="22.5">
      <c r="A1102" s="75">
        <v>699602</v>
      </c>
      <c r="B1102" s="76" t="s">
        <v>9558</v>
      </c>
      <c r="C1102" s="76" t="s">
        <v>14104</v>
      </c>
      <c r="D1102" s="75" t="s">
        <v>14060</v>
      </c>
      <c r="E1102" s="75" t="s">
        <v>14084</v>
      </c>
      <c r="F1102" s="75" t="s">
        <v>14056</v>
      </c>
      <c r="G1102" s="74">
        <v>266165.25</v>
      </c>
    </row>
    <row r="1103" spans="1:7" ht="22.5">
      <c r="A1103" s="75">
        <v>699702</v>
      </c>
      <c r="B1103" s="76" t="s">
        <v>9563</v>
      </c>
      <c r="C1103" s="76" t="s">
        <v>14104</v>
      </c>
      <c r="D1103" s="75" t="s">
        <v>14060</v>
      </c>
      <c r="E1103" s="75" t="s">
        <v>14084</v>
      </c>
      <c r="F1103" s="75" t="s">
        <v>14056</v>
      </c>
      <c r="G1103" s="74">
        <v>266165.25</v>
      </c>
    </row>
    <row r="1104" spans="1:7" ht="22.5">
      <c r="A1104" s="75">
        <v>701301</v>
      </c>
      <c r="B1104" s="76" t="s">
        <v>2585</v>
      </c>
      <c r="C1104" s="76" t="s">
        <v>14104</v>
      </c>
      <c r="D1104" s="75" t="s">
        <v>14060</v>
      </c>
      <c r="E1104" s="75" t="s">
        <v>14084</v>
      </c>
      <c r="F1104" s="75" t="s">
        <v>14056</v>
      </c>
      <c r="G1104" s="74">
        <v>266165.25</v>
      </c>
    </row>
    <row r="1105" spans="1:7" ht="22.5">
      <c r="A1105" s="75">
        <v>701410</v>
      </c>
      <c r="B1105" s="76" t="s">
        <v>2586</v>
      </c>
      <c r="C1105" s="76" t="s">
        <v>14104</v>
      </c>
      <c r="D1105" s="75" t="s">
        <v>14060</v>
      </c>
      <c r="E1105" s="75" t="s">
        <v>14084</v>
      </c>
      <c r="F1105" s="75" t="s">
        <v>14056</v>
      </c>
      <c r="G1105" s="77">
        <v>573270.75</v>
      </c>
    </row>
    <row r="1106" spans="1:7" ht="22.5">
      <c r="A1106" s="75">
        <v>701420</v>
      </c>
      <c r="B1106" s="76" t="s">
        <v>2587</v>
      </c>
      <c r="C1106" s="76" t="s">
        <v>14104</v>
      </c>
      <c r="D1106" s="75" t="s">
        <v>14060</v>
      </c>
      <c r="E1106" s="75" t="s">
        <v>14084</v>
      </c>
      <c r="F1106" s="75" t="s">
        <v>14056</v>
      </c>
      <c r="G1106" s="74">
        <v>449299.5</v>
      </c>
    </row>
    <row r="1107" spans="1:7" ht="22.5">
      <c r="A1107" s="75">
        <v>701430</v>
      </c>
      <c r="B1107" s="76" t="s">
        <v>9299</v>
      </c>
      <c r="C1107" s="76" t="s">
        <v>14104</v>
      </c>
      <c r="D1107" s="75" t="s">
        <v>14060</v>
      </c>
      <c r="E1107" s="75" t="s">
        <v>14084</v>
      </c>
      <c r="F1107" s="75" t="s">
        <v>14056</v>
      </c>
      <c r="G1107" s="74">
        <v>598128.96</v>
      </c>
    </row>
    <row r="1108" spans="1:7" ht="22.5">
      <c r="A1108" s="75">
        <v>702401</v>
      </c>
      <c r="B1108" s="76" t="s">
        <v>3975</v>
      </c>
      <c r="C1108" s="76" t="s">
        <v>14104</v>
      </c>
      <c r="D1108" s="75" t="s">
        <v>14060</v>
      </c>
      <c r="E1108" s="75" t="s">
        <v>14084</v>
      </c>
      <c r="F1108" s="75" t="s">
        <v>14056</v>
      </c>
      <c r="G1108" s="74">
        <v>186595.5</v>
      </c>
    </row>
    <row r="1109" spans="1:7" ht="22.5">
      <c r="A1109" s="75">
        <v>703301</v>
      </c>
      <c r="B1109" s="76" t="s">
        <v>2588</v>
      </c>
      <c r="C1109" s="76" t="s">
        <v>14104</v>
      </c>
      <c r="D1109" s="75" t="s">
        <v>14060</v>
      </c>
      <c r="E1109" s="75" t="s">
        <v>14084</v>
      </c>
      <c r="F1109" s="75" t="s">
        <v>14056</v>
      </c>
      <c r="G1109" s="77">
        <v>573270.75</v>
      </c>
    </row>
    <row r="1110" spans="1:7" ht="22.5">
      <c r="A1110" s="75">
        <v>703302</v>
      </c>
      <c r="B1110" s="76" t="s">
        <v>9597</v>
      </c>
      <c r="C1110" s="76" t="s">
        <v>14104</v>
      </c>
      <c r="D1110" s="75" t="s">
        <v>14060</v>
      </c>
      <c r="E1110" s="75" t="s">
        <v>14084</v>
      </c>
      <c r="F1110" s="75" t="s">
        <v>14056</v>
      </c>
      <c r="G1110" s="74">
        <v>449299.5</v>
      </c>
    </row>
    <row r="1111" spans="1:7" ht="22.5">
      <c r="A1111" s="75">
        <v>704001</v>
      </c>
      <c r="B1111" s="76" t="s">
        <v>2594</v>
      </c>
      <c r="C1111" s="76" t="s">
        <v>14104</v>
      </c>
      <c r="D1111" s="75" t="s">
        <v>14060</v>
      </c>
      <c r="E1111" s="75" t="s">
        <v>14084</v>
      </c>
      <c r="F1111" s="75" t="s">
        <v>14056</v>
      </c>
      <c r="G1111" s="74">
        <v>1451909.3160000001</v>
      </c>
    </row>
    <row r="1112" spans="1:7" ht="22.5">
      <c r="A1112" s="75">
        <v>704002</v>
      </c>
      <c r="B1112" s="76" t="s">
        <v>14243</v>
      </c>
      <c r="C1112" s="76" t="s">
        <v>14104</v>
      </c>
      <c r="D1112" s="75" t="s">
        <v>14060</v>
      </c>
      <c r="E1112" s="75" t="s">
        <v>14055</v>
      </c>
      <c r="F1112" s="75" t="s">
        <v>14056</v>
      </c>
      <c r="G1112" s="74">
        <v>1451909.3160000001</v>
      </c>
    </row>
    <row r="1113" spans="1:7" ht="22.5">
      <c r="A1113" s="75">
        <v>705110</v>
      </c>
      <c r="B1113" s="76" t="s">
        <v>2607</v>
      </c>
      <c r="C1113" s="76" t="s">
        <v>14104</v>
      </c>
      <c r="D1113" s="75" t="s">
        <v>14060</v>
      </c>
      <c r="E1113" s="75" t="s">
        <v>14084</v>
      </c>
      <c r="F1113" s="75" t="s">
        <v>14056</v>
      </c>
      <c r="G1113" s="74">
        <v>702263.25</v>
      </c>
    </row>
    <row r="1114" spans="1:7" ht="22.5">
      <c r="A1114" s="75">
        <v>705210</v>
      </c>
      <c r="B1114" s="76" t="s">
        <v>2608</v>
      </c>
      <c r="C1114" s="76" t="s">
        <v>14104</v>
      </c>
      <c r="D1114" s="75" t="s">
        <v>14060</v>
      </c>
      <c r="E1114" s="75" t="s">
        <v>14084</v>
      </c>
      <c r="F1114" s="75" t="s">
        <v>14056</v>
      </c>
      <c r="G1114" s="74">
        <v>449299.5</v>
      </c>
    </row>
    <row r="1115" spans="1:7" ht="22.5">
      <c r="A1115" s="75">
        <v>705301</v>
      </c>
      <c r="B1115" s="76" t="s">
        <v>2609</v>
      </c>
      <c r="C1115" s="76" t="s">
        <v>14104</v>
      </c>
      <c r="D1115" s="75" t="s">
        <v>14060</v>
      </c>
      <c r="E1115" s="75" t="s">
        <v>14084</v>
      </c>
      <c r="F1115" s="75" t="s">
        <v>14056</v>
      </c>
      <c r="G1115" s="74">
        <v>892651.5</v>
      </c>
    </row>
    <row r="1116" spans="1:7" ht="22.5">
      <c r="A1116" s="75">
        <v>705302</v>
      </c>
      <c r="B1116" s="76" t="s">
        <v>2610</v>
      </c>
      <c r="C1116" s="76" t="s">
        <v>14104</v>
      </c>
      <c r="D1116" s="75" t="s">
        <v>14060</v>
      </c>
      <c r="E1116" s="75" t="s">
        <v>14084</v>
      </c>
      <c r="F1116" s="75" t="s">
        <v>14056</v>
      </c>
      <c r="G1116" s="77">
        <v>1210735.5</v>
      </c>
    </row>
    <row r="1117" spans="1:7" ht="22.5">
      <c r="A1117" s="75">
        <v>705303</v>
      </c>
      <c r="B1117" s="76" t="s">
        <v>2611</v>
      </c>
      <c r="C1117" s="76" t="s">
        <v>14104</v>
      </c>
      <c r="D1117" s="75" t="s">
        <v>14060</v>
      </c>
      <c r="E1117" s="75" t="s">
        <v>14084</v>
      </c>
      <c r="F1117" s="75" t="s">
        <v>14056</v>
      </c>
      <c r="G1117" s="77">
        <v>1060419.75</v>
      </c>
    </row>
    <row r="1118" spans="1:7" ht="22.5">
      <c r="A1118" s="75">
        <v>621101</v>
      </c>
      <c r="B1118" s="76" t="s">
        <v>10502</v>
      </c>
      <c r="C1118" s="76" t="s">
        <v>14089</v>
      </c>
      <c r="D1118" s="75" t="s">
        <v>14060</v>
      </c>
      <c r="E1118" s="75" t="s">
        <v>14055</v>
      </c>
      <c r="F1118" s="75" t="s">
        <v>14056</v>
      </c>
      <c r="G1118" s="74">
        <v>240912.75</v>
      </c>
    </row>
    <row r="1119" spans="1:7" ht="22.5">
      <c r="A1119" s="75">
        <v>706103</v>
      </c>
      <c r="B1119" s="76" t="s">
        <v>2599</v>
      </c>
      <c r="C1119" s="76" t="s">
        <v>14104</v>
      </c>
      <c r="D1119" s="75" t="s">
        <v>14060</v>
      </c>
      <c r="E1119" s="75" t="s">
        <v>14084</v>
      </c>
      <c r="F1119" s="75" t="s">
        <v>14056</v>
      </c>
      <c r="G1119" s="74">
        <v>3410148.4559999998</v>
      </c>
    </row>
    <row r="1120" spans="1:7" ht="22.5">
      <c r="A1120" s="75">
        <v>706104</v>
      </c>
      <c r="B1120" s="76" t="s">
        <v>10641</v>
      </c>
      <c r="C1120" s="76" t="s">
        <v>14104</v>
      </c>
      <c r="D1120" s="75" t="s">
        <v>14060</v>
      </c>
      <c r="E1120" s="75" t="s">
        <v>14084</v>
      </c>
      <c r="F1120" s="75" t="s">
        <v>14056</v>
      </c>
      <c r="G1120" s="74">
        <v>1655949.75</v>
      </c>
    </row>
    <row r="1121" spans="1:7" ht="22.5">
      <c r="A1121" s="75">
        <v>707701</v>
      </c>
      <c r="B1121" s="76" t="s">
        <v>2612</v>
      </c>
      <c r="C1121" s="76" t="s">
        <v>14104</v>
      </c>
      <c r="D1121" s="75" t="s">
        <v>14060</v>
      </c>
      <c r="E1121" s="75" t="s">
        <v>14084</v>
      </c>
      <c r="F1121" s="75" t="s">
        <v>14056</v>
      </c>
      <c r="G1121" s="74">
        <v>1343803.5</v>
      </c>
    </row>
    <row r="1122" spans="1:7" ht="22.5">
      <c r="A1122" s="75">
        <v>707702</v>
      </c>
      <c r="B1122" s="76" t="s">
        <v>2613</v>
      </c>
      <c r="C1122" s="76" t="s">
        <v>14104</v>
      </c>
      <c r="D1122" s="75" t="s">
        <v>14060</v>
      </c>
      <c r="E1122" s="75" t="s">
        <v>14084</v>
      </c>
      <c r="F1122" s="75" t="s">
        <v>14056</v>
      </c>
      <c r="G1122" s="74">
        <v>1343803.5</v>
      </c>
    </row>
    <row r="1123" spans="1:7" ht="22.5">
      <c r="A1123" s="75">
        <v>611101</v>
      </c>
      <c r="B1123" s="76" t="s">
        <v>3967</v>
      </c>
      <c r="C1123" s="76" t="s">
        <v>14089</v>
      </c>
      <c r="D1123" s="75" t="s">
        <v>14060</v>
      </c>
      <c r="E1123" s="75" t="s">
        <v>14084</v>
      </c>
      <c r="F1123" s="75" t="s">
        <v>14056</v>
      </c>
      <c r="G1123" s="74">
        <v>186595.5</v>
      </c>
    </row>
    <row r="1124" spans="1:7" ht="22.5">
      <c r="A1124" s="75">
        <v>707930</v>
      </c>
      <c r="B1124" s="76" t="s">
        <v>10404</v>
      </c>
      <c r="C1124" s="76" t="s">
        <v>14104</v>
      </c>
      <c r="D1124" s="75" t="s">
        <v>14060</v>
      </c>
      <c r="E1124" s="75" t="s">
        <v>14084</v>
      </c>
      <c r="F1124" s="75" t="s">
        <v>14056</v>
      </c>
      <c r="G1124" s="74">
        <v>2042508.4679999999</v>
      </c>
    </row>
    <row r="1125" spans="1:7" ht="22.5">
      <c r="A1125" s="75">
        <v>709102</v>
      </c>
      <c r="B1125" s="76" t="s">
        <v>2603</v>
      </c>
      <c r="C1125" s="76" t="s">
        <v>14104</v>
      </c>
      <c r="D1125" s="75" t="s">
        <v>14060</v>
      </c>
      <c r="E1125" s="75" t="s">
        <v>14084</v>
      </c>
      <c r="F1125" s="75" t="s">
        <v>14056</v>
      </c>
      <c r="G1125" s="74">
        <v>186595.5</v>
      </c>
    </row>
    <row r="1126" spans="1:7" ht="22.5">
      <c r="A1126" s="75">
        <v>709203</v>
      </c>
      <c r="B1126" s="76" t="s">
        <v>2616</v>
      </c>
      <c r="C1126" s="76" t="s">
        <v>14104</v>
      </c>
      <c r="D1126" s="75" t="s">
        <v>14060</v>
      </c>
      <c r="E1126" s="75" t="s">
        <v>14084</v>
      </c>
      <c r="F1126" s="75" t="s">
        <v>14056</v>
      </c>
      <c r="G1126" s="74">
        <v>702263.25</v>
      </c>
    </row>
    <row r="1127" spans="1:7" ht="22.5">
      <c r="A1127" s="75">
        <v>710101</v>
      </c>
      <c r="B1127" s="76" t="s">
        <v>2589</v>
      </c>
      <c r="C1127" s="76" t="s">
        <v>14104</v>
      </c>
      <c r="D1127" s="75" t="s">
        <v>14060</v>
      </c>
      <c r="E1127" s="75" t="s">
        <v>14084</v>
      </c>
      <c r="F1127" s="75" t="s">
        <v>14056</v>
      </c>
      <c r="G1127" s="74">
        <v>266165.25</v>
      </c>
    </row>
    <row r="1128" spans="1:7" ht="22.5">
      <c r="A1128" s="75">
        <v>710921</v>
      </c>
      <c r="B1128" s="76" t="s">
        <v>2626</v>
      </c>
      <c r="C1128" s="76" t="s">
        <v>14104</v>
      </c>
      <c r="D1128" s="75" t="s">
        <v>14060</v>
      </c>
      <c r="E1128" s="75" t="s">
        <v>14084</v>
      </c>
      <c r="F1128" s="75" t="s">
        <v>14056</v>
      </c>
      <c r="G1128" s="74">
        <v>712352.52</v>
      </c>
    </row>
    <row r="1129" spans="1:7" ht="22.5">
      <c r="A1129" s="75">
        <v>711001</v>
      </c>
      <c r="B1129" s="76" t="s">
        <v>4202</v>
      </c>
      <c r="C1129" s="76" t="s">
        <v>14104</v>
      </c>
      <c r="D1129" s="75" t="s">
        <v>14060</v>
      </c>
      <c r="E1129" s="75" t="s">
        <v>14055</v>
      </c>
      <c r="F1129" s="75" t="s">
        <v>14056</v>
      </c>
      <c r="G1129" s="74">
        <v>411824.91428571427</v>
      </c>
    </row>
    <row r="1130" spans="1:7" ht="22.5">
      <c r="A1130" s="75">
        <v>711110</v>
      </c>
      <c r="B1130" s="76" t="s">
        <v>3976</v>
      </c>
      <c r="C1130" s="76" t="s">
        <v>14104</v>
      </c>
      <c r="D1130" s="75" t="s">
        <v>14060</v>
      </c>
      <c r="E1130" s="75" t="s">
        <v>14084</v>
      </c>
      <c r="F1130" s="75" t="s">
        <v>14056</v>
      </c>
      <c r="G1130" s="77">
        <v>186595.5</v>
      </c>
    </row>
    <row r="1131" spans="1:7" ht="22.5">
      <c r="A1131" s="75">
        <v>711130</v>
      </c>
      <c r="B1131" s="76" t="s">
        <v>10497</v>
      </c>
      <c r="C1131" s="76" t="s">
        <v>14104</v>
      </c>
      <c r="D1131" s="75" t="s">
        <v>14060</v>
      </c>
      <c r="E1131" s="75" t="s">
        <v>14084</v>
      </c>
      <c r="F1131" s="75" t="s">
        <v>14056</v>
      </c>
      <c r="G1131" s="74">
        <v>186595.5</v>
      </c>
    </row>
    <row r="1132" spans="1:7" ht="22.5">
      <c r="A1132" s="75">
        <v>613102</v>
      </c>
      <c r="B1132" s="76" t="s">
        <v>2439</v>
      </c>
      <c r="C1132" s="76" t="s">
        <v>14089</v>
      </c>
      <c r="D1132" s="75" t="s">
        <v>14060</v>
      </c>
      <c r="E1132" s="75" t="s">
        <v>14084</v>
      </c>
      <c r="F1132" s="75" t="s">
        <v>14056</v>
      </c>
      <c r="G1132" s="77">
        <v>186595.5</v>
      </c>
    </row>
    <row r="1133" spans="1:7" ht="22.5">
      <c r="A1133" s="75">
        <v>712001</v>
      </c>
      <c r="B1133" s="76" t="s">
        <v>2627</v>
      </c>
      <c r="C1133" s="76" t="s">
        <v>14104</v>
      </c>
      <c r="D1133" s="75" t="s">
        <v>14060</v>
      </c>
      <c r="E1133" s="75" t="s">
        <v>14084</v>
      </c>
      <c r="F1133" s="75" t="s">
        <v>14056</v>
      </c>
      <c r="G1133" s="74">
        <v>186595.5</v>
      </c>
    </row>
    <row r="1134" spans="1:7" ht="22.5">
      <c r="A1134" s="75">
        <v>712002</v>
      </c>
      <c r="B1134" s="76" t="s">
        <v>8081</v>
      </c>
      <c r="C1134" s="76" t="s">
        <v>14104</v>
      </c>
      <c r="D1134" s="75" t="s">
        <v>14060</v>
      </c>
      <c r="E1134" s="75" t="s">
        <v>14084</v>
      </c>
      <c r="F1134" s="75" t="s">
        <v>14056</v>
      </c>
      <c r="G1134" s="77">
        <v>712352.52</v>
      </c>
    </row>
    <row r="1135" spans="1:7" ht="22.5">
      <c r="A1135" s="75">
        <v>712003</v>
      </c>
      <c r="B1135" s="76" t="s">
        <v>9959</v>
      </c>
      <c r="C1135" s="76" t="s">
        <v>14104</v>
      </c>
      <c r="D1135" s="75" t="s">
        <v>14060</v>
      </c>
      <c r="E1135" s="75" t="s">
        <v>14084</v>
      </c>
      <c r="F1135" s="75" t="s">
        <v>14056</v>
      </c>
      <c r="G1135" s="74">
        <v>266165.25</v>
      </c>
    </row>
    <row r="1136" spans="1:7" ht="22.5">
      <c r="A1136" s="75">
        <v>712401</v>
      </c>
      <c r="B1136" s="76" t="s">
        <v>2637</v>
      </c>
      <c r="C1136" s="76" t="s">
        <v>14104</v>
      </c>
      <c r="D1136" s="75" t="s">
        <v>14060</v>
      </c>
      <c r="E1136" s="75" t="s">
        <v>14084</v>
      </c>
      <c r="F1136" s="75" t="s">
        <v>14056</v>
      </c>
      <c r="G1136" s="74">
        <v>1917997.95</v>
      </c>
    </row>
    <row r="1137" spans="1:7" ht="22.5">
      <c r="A1137" s="75">
        <v>713101</v>
      </c>
      <c r="B1137" s="76" t="s">
        <v>2638</v>
      </c>
      <c r="C1137" s="76" t="s">
        <v>14104</v>
      </c>
      <c r="D1137" s="75" t="s">
        <v>14060</v>
      </c>
      <c r="E1137" s="75" t="s">
        <v>14084</v>
      </c>
      <c r="F1137" s="75" t="s">
        <v>14056</v>
      </c>
      <c r="G1137" s="74">
        <v>702787.8</v>
      </c>
    </row>
    <row r="1138" spans="1:7" ht="22.5">
      <c r="A1138" s="75">
        <v>713401</v>
      </c>
      <c r="B1138" s="76" t="s">
        <v>2631</v>
      </c>
      <c r="C1138" s="76" t="s">
        <v>14104</v>
      </c>
      <c r="D1138" s="75" t="s">
        <v>14060</v>
      </c>
      <c r="E1138" s="75" t="s">
        <v>14084</v>
      </c>
      <c r="F1138" s="75" t="s">
        <v>14056</v>
      </c>
      <c r="G1138" s="74">
        <v>394290.46799999999</v>
      </c>
    </row>
    <row r="1139" spans="1:7" ht="22.5">
      <c r="A1139" s="75">
        <v>713501</v>
      </c>
      <c r="B1139" s="76" t="s">
        <v>2632</v>
      </c>
      <c r="C1139" s="76" t="s">
        <v>14104</v>
      </c>
      <c r="D1139" s="75" t="s">
        <v>14060</v>
      </c>
      <c r="E1139" s="75" t="s">
        <v>14084</v>
      </c>
      <c r="F1139" s="75" t="s">
        <v>14056</v>
      </c>
      <c r="G1139" s="74">
        <v>526245.72</v>
      </c>
    </row>
    <row r="1140" spans="1:7" ht="22.5">
      <c r="A1140" s="75">
        <v>714002</v>
      </c>
      <c r="B1140" s="76" t="s">
        <v>9594</v>
      </c>
      <c r="C1140" s="76" t="s">
        <v>14104</v>
      </c>
      <c r="D1140" s="75" t="s">
        <v>14060</v>
      </c>
      <c r="E1140" s="75" t="s">
        <v>14084</v>
      </c>
      <c r="F1140" s="75" t="s">
        <v>14056</v>
      </c>
      <c r="G1140" s="74">
        <v>449299.5</v>
      </c>
    </row>
    <row r="1141" spans="1:7" ht="22.5">
      <c r="A1141" s="75">
        <v>715001</v>
      </c>
      <c r="B1141" s="76" t="s">
        <v>14244</v>
      </c>
      <c r="C1141" s="76" t="s">
        <v>14104</v>
      </c>
      <c r="D1141" s="75" t="s">
        <v>14060</v>
      </c>
      <c r="E1141" s="75" t="s">
        <v>14084</v>
      </c>
      <c r="F1141" s="75" t="s">
        <v>14056</v>
      </c>
      <c r="G1141" s="74">
        <v>352911</v>
      </c>
    </row>
    <row r="1142" spans="1:7" ht="22.5">
      <c r="A1142" s="75">
        <v>715004</v>
      </c>
      <c r="B1142" s="76" t="s">
        <v>2640</v>
      </c>
      <c r="C1142" s="76" t="s">
        <v>14104</v>
      </c>
      <c r="D1142" s="75" t="s">
        <v>14060</v>
      </c>
      <c r="E1142" s="75" t="s">
        <v>14084</v>
      </c>
      <c r="F1142" s="75" t="s">
        <v>14056</v>
      </c>
      <c r="G1142" s="74">
        <v>573270.75</v>
      </c>
    </row>
    <row r="1143" spans="1:7" ht="22.5">
      <c r="A1143" s="75">
        <v>642101</v>
      </c>
      <c r="B1143" s="76" t="s">
        <v>14245</v>
      </c>
      <c r="C1143" s="76" t="s">
        <v>14089</v>
      </c>
      <c r="D1143" s="75" t="s">
        <v>14060</v>
      </c>
      <c r="E1143" s="75" t="s">
        <v>14084</v>
      </c>
      <c r="F1143" s="75" t="s">
        <v>14056</v>
      </c>
      <c r="G1143" s="74">
        <v>186595.5</v>
      </c>
    </row>
    <row r="1144" spans="1:7" ht="22.5">
      <c r="A1144" s="75">
        <v>717920</v>
      </c>
      <c r="B1144" s="76" t="s">
        <v>2625</v>
      </c>
      <c r="C1144" s="76" t="s">
        <v>14104</v>
      </c>
      <c r="D1144" s="75" t="s">
        <v>14060</v>
      </c>
      <c r="E1144" s="75" t="s">
        <v>14084</v>
      </c>
      <c r="F1144" s="75" t="s">
        <v>14056</v>
      </c>
      <c r="G1144" s="74">
        <v>578149.44000000006</v>
      </c>
    </row>
    <row r="1145" spans="1:7" ht="22.5">
      <c r="A1145" s="75">
        <v>718101</v>
      </c>
      <c r="B1145" s="76" t="s">
        <v>14246</v>
      </c>
      <c r="C1145" s="76" t="s">
        <v>14104</v>
      </c>
      <c r="D1145" s="75" t="s">
        <v>14060</v>
      </c>
      <c r="E1145" s="75" t="s">
        <v>14084</v>
      </c>
      <c r="F1145" s="75" t="s">
        <v>14056</v>
      </c>
      <c r="G1145" s="74">
        <v>186595.5</v>
      </c>
    </row>
    <row r="1146" spans="1:7" ht="22.5">
      <c r="A1146" s="75">
        <v>718102</v>
      </c>
      <c r="B1146" s="76" t="s">
        <v>10156</v>
      </c>
      <c r="C1146" s="76" t="s">
        <v>14104</v>
      </c>
      <c r="D1146" s="75" t="s">
        <v>14060</v>
      </c>
      <c r="E1146" s="75" t="s">
        <v>14084</v>
      </c>
      <c r="F1146" s="75" t="s">
        <v>14056</v>
      </c>
      <c r="G1146" s="74">
        <v>186595.5</v>
      </c>
    </row>
    <row r="1147" spans="1:7" ht="22.5">
      <c r="A1147" s="75">
        <v>756910</v>
      </c>
      <c r="B1147" s="76" t="s">
        <v>2661</v>
      </c>
      <c r="C1147" s="76" t="s">
        <v>14104</v>
      </c>
      <c r="D1147" s="75" t="s">
        <v>14060</v>
      </c>
      <c r="E1147" s="75" t="s">
        <v>14084</v>
      </c>
      <c r="F1147" s="75" t="s">
        <v>14056</v>
      </c>
      <c r="G1147" s="74">
        <v>266165.25</v>
      </c>
    </row>
    <row r="1148" spans="1:7" ht="22.5">
      <c r="A1148" s="75">
        <v>760102</v>
      </c>
      <c r="B1148" s="76" t="s">
        <v>9447</v>
      </c>
      <c r="C1148" s="76" t="s">
        <v>9302</v>
      </c>
      <c r="D1148" s="75" t="s">
        <v>14060</v>
      </c>
      <c r="E1148" s="75" t="s">
        <v>14055</v>
      </c>
      <c r="F1148" s="75" t="s">
        <v>14056</v>
      </c>
      <c r="G1148" s="74">
        <v>775495.5</v>
      </c>
    </row>
    <row r="1149" spans="1:7" ht="22.5">
      <c r="A1149" s="75">
        <v>760901</v>
      </c>
      <c r="B1149" s="76" t="s">
        <v>7251</v>
      </c>
      <c r="C1149" s="76" t="s">
        <v>9302</v>
      </c>
      <c r="D1149" s="75" t="s">
        <v>14060</v>
      </c>
      <c r="E1149" s="75" t="s">
        <v>14084</v>
      </c>
      <c r="F1149" s="75" t="s">
        <v>14056</v>
      </c>
      <c r="G1149" s="77">
        <v>775495.5</v>
      </c>
    </row>
    <row r="1150" spans="1:7" ht="22.5">
      <c r="A1150" s="75">
        <v>760902</v>
      </c>
      <c r="B1150" s="76" t="s">
        <v>3849</v>
      </c>
      <c r="C1150" s="76" t="s">
        <v>9302</v>
      </c>
      <c r="D1150" s="75" t="s">
        <v>14060</v>
      </c>
      <c r="E1150" s="75" t="s">
        <v>14084</v>
      </c>
      <c r="F1150" s="75" t="s">
        <v>14056</v>
      </c>
      <c r="G1150" s="74">
        <v>702263.25</v>
      </c>
    </row>
    <row r="1151" spans="1:7" ht="22.5">
      <c r="A1151" s="75">
        <v>761101</v>
      </c>
      <c r="B1151" s="76" t="s">
        <v>3995</v>
      </c>
      <c r="C1151" s="76" t="s">
        <v>9391</v>
      </c>
      <c r="D1151" s="75" t="s">
        <v>14060</v>
      </c>
      <c r="E1151" s="75" t="s">
        <v>14055</v>
      </c>
      <c r="F1151" s="75" t="s">
        <v>14056</v>
      </c>
      <c r="G1151" s="74">
        <v>240912.75</v>
      </c>
    </row>
    <row r="1152" spans="1:7" ht="22.5">
      <c r="A1152" s="75">
        <v>761102</v>
      </c>
      <c r="B1152" s="76" t="s">
        <v>3996</v>
      </c>
      <c r="C1152" s="76" t="s">
        <v>9302</v>
      </c>
      <c r="D1152" s="75" t="s">
        <v>14060</v>
      </c>
      <c r="E1152" s="75" t="s">
        <v>14084</v>
      </c>
      <c r="F1152" s="75" t="s">
        <v>14056</v>
      </c>
      <c r="G1152" s="77">
        <v>1745566.35</v>
      </c>
    </row>
    <row r="1153" spans="1:7" ht="22.5">
      <c r="A1153" s="75">
        <v>761201</v>
      </c>
      <c r="B1153" s="76" t="s">
        <v>3831</v>
      </c>
      <c r="C1153" s="76" t="s">
        <v>9302</v>
      </c>
      <c r="D1153" s="75" t="s">
        <v>14060</v>
      </c>
      <c r="E1153" s="75" t="s">
        <v>14084</v>
      </c>
      <c r="F1153" s="75" t="s">
        <v>14056</v>
      </c>
      <c r="G1153" s="74">
        <v>186595.5</v>
      </c>
    </row>
    <row r="1154" spans="1:7" ht="22.5">
      <c r="A1154" s="75">
        <v>761301</v>
      </c>
      <c r="B1154" s="76" t="s">
        <v>13087</v>
      </c>
      <c r="C1154" s="76" t="s">
        <v>9302</v>
      </c>
      <c r="D1154" s="75" t="s">
        <v>14060</v>
      </c>
      <c r="E1154" s="75" t="s">
        <v>14055</v>
      </c>
      <c r="F1154" s="75" t="s">
        <v>14056</v>
      </c>
      <c r="G1154" s="74">
        <v>1917997.95</v>
      </c>
    </row>
    <row r="1155" spans="1:7" ht="22.5">
      <c r="A1155" s="75">
        <v>762101</v>
      </c>
      <c r="B1155" s="76" t="s">
        <v>7253</v>
      </c>
      <c r="C1155" s="76" t="s">
        <v>9302</v>
      </c>
      <c r="D1155" s="75" t="s">
        <v>14060</v>
      </c>
      <c r="E1155" s="75" t="s">
        <v>14084</v>
      </c>
      <c r="F1155" s="75" t="s">
        <v>14056</v>
      </c>
      <c r="G1155" s="74">
        <v>449299.5</v>
      </c>
    </row>
    <row r="1156" spans="1:7" ht="22.5">
      <c r="A1156" s="75">
        <v>762102</v>
      </c>
      <c r="B1156" s="76" t="s">
        <v>10232</v>
      </c>
      <c r="C1156" s="76" t="s">
        <v>9302</v>
      </c>
      <c r="D1156" s="75" t="s">
        <v>14060</v>
      </c>
      <c r="E1156" s="75" t="s">
        <v>14084</v>
      </c>
      <c r="F1156" s="75" t="s">
        <v>14056</v>
      </c>
      <c r="G1156" s="74">
        <v>449299.5</v>
      </c>
    </row>
    <row r="1157" spans="1:7" ht="22.5">
      <c r="A1157" s="75">
        <v>762103</v>
      </c>
      <c r="B1157" s="76" t="s">
        <v>7255</v>
      </c>
      <c r="C1157" s="76" t="s">
        <v>9302</v>
      </c>
      <c r="D1157" s="75" t="s">
        <v>14060</v>
      </c>
      <c r="E1157" s="75" t="s">
        <v>14084</v>
      </c>
      <c r="F1157" s="75" t="s">
        <v>14056</v>
      </c>
      <c r="G1157" s="74">
        <v>702263.25</v>
      </c>
    </row>
    <row r="1158" spans="1:7" ht="22.5">
      <c r="A1158" s="75">
        <v>762104</v>
      </c>
      <c r="B1158" s="76" t="s">
        <v>10233</v>
      </c>
      <c r="C1158" s="76" t="s">
        <v>9302</v>
      </c>
      <c r="D1158" s="75" t="s">
        <v>14060</v>
      </c>
      <c r="E1158" s="75" t="s">
        <v>14084</v>
      </c>
      <c r="F1158" s="75" t="s">
        <v>14056</v>
      </c>
      <c r="G1158" s="74">
        <v>702263.25</v>
      </c>
    </row>
    <row r="1159" spans="1:7" ht="22.5">
      <c r="A1159" s="75">
        <v>763101</v>
      </c>
      <c r="B1159" s="76" t="s">
        <v>7259</v>
      </c>
      <c r="C1159" s="76" t="s">
        <v>9302</v>
      </c>
      <c r="D1159" s="75" t="s">
        <v>14060</v>
      </c>
      <c r="E1159" s="75" t="s">
        <v>14084</v>
      </c>
      <c r="F1159" s="75" t="s">
        <v>14056</v>
      </c>
      <c r="G1159" s="74">
        <v>1160230.5</v>
      </c>
    </row>
    <row r="1160" spans="1:7" ht="22.5">
      <c r="A1160" s="75">
        <v>763102</v>
      </c>
      <c r="B1160" s="76" t="s">
        <v>11530</v>
      </c>
      <c r="C1160" s="76" t="s">
        <v>9302</v>
      </c>
      <c r="D1160" s="75" t="s">
        <v>14060</v>
      </c>
      <c r="E1160" s="75" t="s">
        <v>14084</v>
      </c>
      <c r="F1160" s="75" t="s">
        <v>14056</v>
      </c>
      <c r="G1160" s="74">
        <v>1160230.5</v>
      </c>
    </row>
    <row r="1161" spans="1:7" ht="22.5">
      <c r="A1161" s="75">
        <v>763103</v>
      </c>
      <c r="B1161" s="76" t="s">
        <v>3818</v>
      </c>
      <c r="C1161" s="76" t="s">
        <v>9302</v>
      </c>
      <c r="D1161" s="75" t="s">
        <v>14060</v>
      </c>
      <c r="E1161" s="75" t="s">
        <v>14084</v>
      </c>
      <c r="F1161" s="75" t="s">
        <v>14056</v>
      </c>
      <c r="G1161" s="74">
        <v>1160230.5</v>
      </c>
    </row>
    <row r="1162" spans="1:7" ht="22.5">
      <c r="A1162" s="75">
        <v>763104</v>
      </c>
      <c r="B1162" s="76" t="s">
        <v>14247</v>
      </c>
      <c r="C1162" s="76" t="s">
        <v>9302</v>
      </c>
      <c r="D1162" s="75" t="s">
        <v>14060</v>
      </c>
      <c r="E1162" s="75" t="s">
        <v>14084</v>
      </c>
      <c r="F1162" s="75" t="s">
        <v>14056</v>
      </c>
      <c r="G1162" s="74">
        <v>1160230.5</v>
      </c>
    </row>
    <row r="1163" spans="1:7" ht="22.5">
      <c r="A1163" s="75">
        <v>763901</v>
      </c>
      <c r="B1163" s="76" t="s">
        <v>6633</v>
      </c>
      <c r="C1163" s="76" t="s">
        <v>9302</v>
      </c>
      <c r="D1163" s="75" t="s">
        <v>14060</v>
      </c>
      <c r="E1163" s="75" t="s">
        <v>14084</v>
      </c>
      <c r="F1163" s="75" t="s">
        <v>14056</v>
      </c>
      <c r="G1163" s="74">
        <v>1000057.5</v>
      </c>
    </row>
    <row r="1164" spans="1:7" ht="22.5">
      <c r="A1164" s="75">
        <v>763902</v>
      </c>
      <c r="B1164" s="76" t="s">
        <v>3832</v>
      </c>
      <c r="C1164" s="76" t="s">
        <v>9302</v>
      </c>
      <c r="D1164" s="75" t="s">
        <v>14060</v>
      </c>
      <c r="E1164" s="75" t="s">
        <v>14084</v>
      </c>
      <c r="F1164" s="75" t="s">
        <v>14056</v>
      </c>
      <c r="G1164" s="74">
        <v>1000057.5</v>
      </c>
    </row>
    <row r="1165" spans="1:7" ht="22.5">
      <c r="A1165" s="75">
        <v>763903</v>
      </c>
      <c r="B1165" s="76" t="s">
        <v>11953</v>
      </c>
      <c r="C1165" s="76" t="s">
        <v>9302</v>
      </c>
      <c r="D1165" s="75" t="s">
        <v>14060</v>
      </c>
      <c r="E1165" s="75" t="s">
        <v>14084</v>
      </c>
      <c r="F1165" s="75" t="s">
        <v>14056</v>
      </c>
      <c r="G1165" s="74">
        <v>1160230.5</v>
      </c>
    </row>
    <row r="1166" spans="1:7" ht="22.5">
      <c r="A1166" s="75">
        <v>764101</v>
      </c>
      <c r="B1166" s="76" t="s">
        <v>11528</v>
      </c>
      <c r="C1166" s="76" t="s">
        <v>9302</v>
      </c>
      <c r="D1166" s="75" t="s">
        <v>14060</v>
      </c>
      <c r="E1166" s="75" t="s">
        <v>14084</v>
      </c>
      <c r="F1166" s="75" t="s">
        <v>14056</v>
      </c>
      <c r="G1166" s="74">
        <v>1883222.25</v>
      </c>
    </row>
    <row r="1167" spans="1:7" ht="22.5">
      <c r="A1167" s="75">
        <v>764301</v>
      </c>
      <c r="B1167" s="76" t="s">
        <v>7261</v>
      </c>
      <c r="C1167" s="76" t="s">
        <v>9302</v>
      </c>
      <c r="D1167" s="75" t="s">
        <v>14060</v>
      </c>
      <c r="E1167" s="75" t="s">
        <v>14084</v>
      </c>
      <c r="F1167" s="75" t="s">
        <v>14056</v>
      </c>
      <c r="G1167" s="74">
        <v>1491691.5</v>
      </c>
    </row>
    <row r="1168" spans="1:7" ht="22.5">
      <c r="A1168" s="75">
        <v>764302</v>
      </c>
      <c r="B1168" s="76" t="s">
        <v>3820</v>
      </c>
      <c r="C1168" s="76" t="s">
        <v>9302</v>
      </c>
      <c r="D1168" s="75" t="s">
        <v>14060</v>
      </c>
      <c r="E1168" s="75" t="s">
        <v>14084</v>
      </c>
      <c r="F1168" s="75" t="s">
        <v>14056</v>
      </c>
      <c r="G1168" s="74">
        <v>1655949.75</v>
      </c>
    </row>
    <row r="1169" spans="1:7" ht="22.5">
      <c r="A1169" s="75">
        <v>764303</v>
      </c>
      <c r="B1169" s="76" t="s">
        <v>3821</v>
      </c>
      <c r="C1169" s="76" t="s">
        <v>9302</v>
      </c>
      <c r="D1169" s="75" t="s">
        <v>14060</v>
      </c>
      <c r="E1169" s="75" t="s">
        <v>14084</v>
      </c>
      <c r="F1169" s="75" t="s">
        <v>14056</v>
      </c>
      <c r="G1169" s="74">
        <v>1655949.75</v>
      </c>
    </row>
    <row r="1170" spans="1:7" ht="22.5">
      <c r="A1170" s="75">
        <v>764304</v>
      </c>
      <c r="B1170" s="76" t="s">
        <v>11228</v>
      </c>
      <c r="C1170" s="76" t="s">
        <v>9302</v>
      </c>
      <c r="D1170" s="75" t="s">
        <v>14060</v>
      </c>
      <c r="E1170" s="75" t="s">
        <v>14084</v>
      </c>
      <c r="F1170" s="75" t="s">
        <v>14056</v>
      </c>
      <c r="G1170" s="74">
        <v>1933727.25</v>
      </c>
    </row>
    <row r="1171" spans="1:7" ht="22.5">
      <c r="A1171" s="75">
        <v>764305</v>
      </c>
      <c r="B1171" s="76" t="s">
        <v>3823</v>
      </c>
      <c r="C1171" s="76" t="s">
        <v>9302</v>
      </c>
      <c r="D1171" s="75" t="s">
        <v>14060</v>
      </c>
      <c r="E1171" s="75" t="s">
        <v>14084</v>
      </c>
      <c r="F1171" s="75" t="s">
        <v>14056</v>
      </c>
      <c r="G1171" s="74">
        <v>2297129.25</v>
      </c>
    </row>
    <row r="1172" spans="1:7" ht="22.5">
      <c r="A1172" s="75">
        <v>764402</v>
      </c>
      <c r="B1172" s="76" t="s">
        <v>7265</v>
      </c>
      <c r="C1172" s="76" t="s">
        <v>9302</v>
      </c>
      <c r="D1172" s="75" t="s">
        <v>14060</v>
      </c>
      <c r="E1172" s="75" t="s">
        <v>14084</v>
      </c>
      <c r="F1172" s="75" t="s">
        <v>14056</v>
      </c>
      <c r="G1172" s="74">
        <v>2297129.25</v>
      </c>
    </row>
    <row r="1173" spans="1:7" ht="22.5">
      <c r="A1173" s="75">
        <v>765101</v>
      </c>
      <c r="B1173" s="76" t="s">
        <v>7267</v>
      </c>
      <c r="C1173" s="76" t="s">
        <v>9302</v>
      </c>
      <c r="D1173" s="75" t="s">
        <v>14060</v>
      </c>
      <c r="E1173" s="75" t="s">
        <v>14084</v>
      </c>
      <c r="F1173" s="75" t="s">
        <v>14056</v>
      </c>
      <c r="G1173" s="74">
        <v>1085672.25</v>
      </c>
    </row>
    <row r="1174" spans="1:7" ht="22.5">
      <c r="A1174" s="75">
        <v>765105</v>
      </c>
      <c r="B1174" s="76" t="s">
        <v>7269</v>
      </c>
      <c r="C1174" s="76" t="s">
        <v>9302</v>
      </c>
      <c r="D1174" s="75" t="s">
        <v>14060</v>
      </c>
      <c r="E1174" s="75" t="s">
        <v>14084</v>
      </c>
      <c r="F1174" s="75" t="s">
        <v>14056</v>
      </c>
      <c r="G1174" s="74">
        <v>1210735.5</v>
      </c>
    </row>
    <row r="1175" spans="1:7" ht="22.5">
      <c r="A1175" s="75">
        <v>765301</v>
      </c>
      <c r="B1175" s="76" t="s">
        <v>11153</v>
      </c>
      <c r="C1175" s="76" t="s">
        <v>9302</v>
      </c>
      <c r="D1175" s="75" t="s">
        <v>14060</v>
      </c>
      <c r="E1175" s="75" t="s">
        <v>14055</v>
      </c>
      <c r="F1175" s="75" t="s">
        <v>14056</v>
      </c>
      <c r="G1175" s="74">
        <v>1491691.5</v>
      </c>
    </row>
    <row r="1176" spans="1:7" ht="22.5">
      <c r="A1176" s="75">
        <v>765302</v>
      </c>
      <c r="B1176" s="76" t="s">
        <v>6813</v>
      </c>
      <c r="C1176" s="76" t="s">
        <v>9302</v>
      </c>
      <c r="D1176" s="75" t="s">
        <v>14060</v>
      </c>
      <c r="E1176" s="75" t="s">
        <v>14055</v>
      </c>
      <c r="F1176" s="75" t="s">
        <v>14056</v>
      </c>
      <c r="G1176" s="77">
        <v>1491691.5</v>
      </c>
    </row>
    <row r="1177" spans="1:7" ht="22.5">
      <c r="A1177" s="75">
        <v>766101</v>
      </c>
      <c r="B1177" s="76" t="s">
        <v>9878</v>
      </c>
      <c r="C1177" s="76" t="s">
        <v>9302</v>
      </c>
      <c r="D1177" s="75" t="s">
        <v>14060</v>
      </c>
      <c r="E1177" s="75" t="s">
        <v>14084</v>
      </c>
      <c r="F1177" s="75" t="s">
        <v>14056</v>
      </c>
      <c r="G1177" s="80">
        <v>991663.4</v>
      </c>
    </row>
    <row r="1178" spans="1:7" ht="22.5">
      <c r="A1178" s="75">
        <v>766201</v>
      </c>
      <c r="B1178" s="76" t="s">
        <v>7273</v>
      </c>
      <c r="C1178" s="76" t="s">
        <v>9302</v>
      </c>
      <c r="D1178" s="75" t="s">
        <v>14060</v>
      </c>
      <c r="E1178" s="75" t="s">
        <v>14055</v>
      </c>
      <c r="F1178" s="75" t="s">
        <v>14056</v>
      </c>
      <c r="G1178" s="77">
        <v>1917997.95</v>
      </c>
    </row>
    <row r="1179" spans="1:7" ht="22.5">
      <c r="A1179" s="75">
        <v>766202</v>
      </c>
      <c r="B1179" s="76" t="s">
        <v>7277</v>
      </c>
      <c r="C1179" s="76" t="s">
        <v>9302</v>
      </c>
      <c r="D1179" s="75" t="s">
        <v>14060</v>
      </c>
      <c r="E1179" s="75" t="s">
        <v>14084</v>
      </c>
      <c r="F1179" s="75" t="s">
        <v>14056</v>
      </c>
      <c r="G1179" s="77">
        <v>1160230.5</v>
      </c>
    </row>
    <row r="1180" spans="1:7" ht="22.5">
      <c r="A1180" s="75">
        <v>766301</v>
      </c>
      <c r="B1180" s="76" t="s">
        <v>3824</v>
      </c>
      <c r="C1180" s="76" t="s">
        <v>9302</v>
      </c>
      <c r="D1180" s="75" t="s">
        <v>14060</v>
      </c>
      <c r="E1180" s="75" t="s">
        <v>14055</v>
      </c>
      <c r="F1180" s="75" t="s">
        <v>14056</v>
      </c>
      <c r="G1180" s="77">
        <v>2350945.9378943997</v>
      </c>
    </row>
    <row r="1181" spans="1:7" ht="22.5">
      <c r="A1181" s="75">
        <v>766302</v>
      </c>
      <c r="B1181" s="76" t="s">
        <v>3825</v>
      </c>
      <c r="C1181" s="76" t="s">
        <v>9302</v>
      </c>
      <c r="D1181" s="75" t="s">
        <v>14060</v>
      </c>
      <c r="E1181" s="75" t="s">
        <v>14055</v>
      </c>
      <c r="F1181" s="75" t="s">
        <v>14056</v>
      </c>
      <c r="G1181" s="74">
        <v>1917997.95</v>
      </c>
    </row>
    <row r="1182" spans="1:7" ht="22.5">
      <c r="A1182" s="75">
        <v>766403</v>
      </c>
      <c r="B1182" s="76" t="s">
        <v>3826</v>
      </c>
      <c r="C1182" s="76" t="s">
        <v>9302</v>
      </c>
      <c r="D1182" s="75" t="s">
        <v>14060</v>
      </c>
      <c r="E1182" s="75" t="s">
        <v>14055</v>
      </c>
      <c r="F1182" s="75" t="s">
        <v>14056</v>
      </c>
      <c r="G1182" s="74">
        <v>1917997.95</v>
      </c>
    </row>
    <row r="1183" spans="1:7" ht="22.5">
      <c r="A1183" s="75">
        <v>766501</v>
      </c>
      <c r="B1183" s="76" t="s">
        <v>11409</v>
      </c>
      <c r="C1183" s="76" t="s">
        <v>9302</v>
      </c>
      <c r="D1183" s="75" t="s">
        <v>14060</v>
      </c>
      <c r="E1183" s="75" t="s">
        <v>14084</v>
      </c>
      <c r="F1183" s="75" t="s">
        <v>14056</v>
      </c>
      <c r="G1183" s="77">
        <v>1343803.5</v>
      </c>
    </row>
    <row r="1184" spans="1:7" ht="22.5">
      <c r="A1184" s="75">
        <v>766601</v>
      </c>
      <c r="B1184" s="76" t="s">
        <v>7283</v>
      </c>
      <c r="C1184" s="76" t="s">
        <v>9302</v>
      </c>
      <c r="D1184" s="75" t="s">
        <v>14060</v>
      </c>
      <c r="E1184" s="75" t="s">
        <v>14084</v>
      </c>
      <c r="F1184" s="75" t="s">
        <v>14056</v>
      </c>
      <c r="G1184" s="74">
        <v>1394308.5</v>
      </c>
    </row>
    <row r="1185" spans="1:7" ht="22.5">
      <c r="A1185" s="75">
        <v>766602</v>
      </c>
      <c r="B1185" s="76" t="s">
        <v>14248</v>
      </c>
      <c r="C1185" s="76" t="s">
        <v>9302</v>
      </c>
      <c r="D1185" s="75" t="s">
        <v>14060</v>
      </c>
      <c r="E1185" s="75" t="s">
        <v>14055</v>
      </c>
      <c r="F1185" s="75" t="s">
        <v>14056</v>
      </c>
      <c r="G1185" s="74">
        <v>2467854.84</v>
      </c>
    </row>
    <row r="1186" spans="1:7" ht="22.5">
      <c r="A1186" s="75">
        <v>766603</v>
      </c>
      <c r="B1186" s="76" t="s">
        <v>11407</v>
      </c>
      <c r="C1186" s="76" t="s">
        <v>9302</v>
      </c>
      <c r="D1186" s="75" t="s">
        <v>14060</v>
      </c>
      <c r="E1186" s="75" t="s">
        <v>14084</v>
      </c>
      <c r="F1186" s="75" t="s">
        <v>14056</v>
      </c>
      <c r="G1186" s="74">
        <v>1343803.5</v>
      </c>
    </row>
    <row r="1187" spans="1:7" ht="22.5">
      <c r="A1187" s="75">
        <v>766604</v>
      </c>
      <c r="B1187" s="76" t="s">
        <v>11405</v>
      </c>
      <c r="C1187" s="76" t="s">
        <v>9302</v>
      </c>
      <c r="D1187" s="75" t="s">
        <v>14060</v>
      </c>
      <c r="E1187" s="75" t="s">
        <v>14084</v>
      </c>
      <c r="F1187" s="75" t="s">
        <v>14056</v>
      </c>
      <c r="G1187" s="74">
        <v>1343803.5</v>
      </c>
    </row>
    <row r="1188" spans="1:7" ht="22.5">
      <c r="A1188" s="75">
        <v>766605</v>
      </c>
      <c r="B1188" s="76" t="s">
        <v>10384</v>
      </c>
      <c r="C1188" s="76" t="s">
        <v>9302</v>
      </c>
      <c r="D1188" s="75" t="s">
        <v>14060</v>
      </c>
      <c r="E1188" s="75" t="s">
        <v>14084</v>
      </c>
      <c r="F1188" s="75" t="s">
        <v>14056</v>
      </c>
      <c r="G1188" s="74">
        <v>1085672.25</v>
      </c>
    </row>
    <row r="1189" spans="1:7" ht="22.5">
      <c r="A1189" s="75">
        <v>766606</v>
      </c>
      <c r="B1189" s="76" t="s">
        <v>7286</v>
      </c>
      <c r="C1189" s="76" t="s">
        <v>9302</v>
      </c>
      <c r="D1189" s="75" t="s">
        <v>14060</v>
      </c>
      <c r="E1189" s="75" t="s">
        <v>14084</v>
      </c>
      <c r="F1189" s="75" t="s">
        <v>14056</v>
      </c>
      <c r="G1189" s="77">
        <v>1343803.5</v>
      </c>
    </row>
    <row r="1190" spans="1:7" ht="22.5">
      <c r="A1190" s="75">
        <v>766607</v>
      </c>
      <c r="B1190" s="76" t="s">
        <v>14249</v>
      </c>
      <c r="C1190" s="76" t="s">
        <v>9302</v>
      </c>
      <c r="D1190" s="75" t="s">
        <v>14060</v>
      </c>
      <c r="E1190" s="75" t="s">
        <v>14084</v>
      </c>
      <c r="F1190" s="75" t="s">
        <v>14056</v>
      </c>
      <c r="G1190" s="74">
        <v>1343803.5</v>
      </c>
    </row>
    <row r="1191" spans="1:7" ht="22.5">
      <c r="A1191" s="75">
        <v>766701</v>
      </c>
      <c r="B1191" s="76" t="s">
        <v>6635</v>
      </c>
      <c r="C1191" s="76" t="s">
        <v>9302</v>
      </c>
      <c r="D1191" s="75" t="s">
        <v>14060</v>
      </c>
      <c r="E1191" s="75" t="s">
        <v>14084</v>
      </c>
      <c r="F1191" s="75" t="s">
        <v>14056</v>
      </c>
      <c r="G1191" s="74">
        <v>2183021.2280448</v>
      </c>
    </row>
    <row r="1192" spans="1:7" ht="22.5">
      <c r="A1192" s="75">
        <v>766901</v>
      </c>
      <c r="B1192" s="76" t="s">
        <v>9413</v>
      </c>
      <c r="C1192" s="76" t="s">
        <v>9302</v>
      </c>
      <c r="D1192" s="75" t="s">
        <v>14060</v>
      </c>
      <c r="E1192" s="75" t="s">
        <v>14055</v>
      </c>
      <c r="F1192" s="75" t="s">
        <v>14056</v>
      </c>
      <c r="G1192" s="74">
        <v>573270.75</v>
      </c>
    </row>
    <row r="1193" spans="1:7" ht="22.5">
      <c r="A1193" s="75">
        <v>766902</v>
      </c>
      <c r="B1193" s="76" t="s">
        <v>9875</v>
      </c>
      <c r="C1193" s="76" t="s">
        <v>9302</v>
      </c>
      <c r="D1193" s="75" t="s">
        <v>14060</v>
      </c>
      <c r="E1193" s="75" t="s">
        <v>14055</v>
      </c>
      <c r="F1193" s="75" t="s">
        <v>14056</v>
      </c>
      <c r="G1193" s="74">
        <v>892651.5</v>
      </c>
    </row>
    <row r="1194" spans="1:7" ht="22.5">
      <c r="A1194" s="75">
        <v>767201</v>
      </c>
      <c r="B1194" s="76" t="s">
        <v>9788</v>
      </c>
      <c r="C1194" s="76" t="s">
        <v>9302</v>
      </c>
      <c r="D1194" s="75" t="s">
        <v>14060</v>
      </c>
      <c r="E1194" s="75" t="s">
        <v>14084</v>
      </c>
      <c r="F1194" s="75" t="s">
        <v>14056</v>
      </c>
      <c r="G1194" s="74">
        <v>800748</v>
      </c>
    </row>
    <row r="1195" spans="1:7" ht="22.5">
      <c r="A1195" s="75">
        <v>767202</v>
      </c>
      <c r="B1195" s="76" t="s">
        <v>7292</v>
      </c>
      <c r="C1195" s="76" t="s">
        <v>9302</v>
      </c>
      <c r="D1195" s="75" t="s">
        <v>14060</v>
      </c>
      <c r="E1195" s="75" t="s">
        <v>14084</v>
      </c>
      <c r="F1195" s="75" t="s">
        <v>14056</v>
      </c>
      <c r="G1195" s="74">
        <v>677010.75</v>
      </c>
    </row>
    <row r="1196" spans="1:7" ht="22.5">
      <c r="A1196" s="75">
        <v>767203</v>
      </c>
      <c r="B1196" s="76" t="s">
        <v>7294</v>
      </c>
      <c r="C1196" s="76" t="s">
        <v>9302</v>
      </c>
      <c r="D1196" s="75" t="s">
        <v>14060</v>
      </c>
      <c r="E1196" s="75" t="s">
        <v>14055</v>
      </c>
      <c r="F1196" s="75" t="s">
        <v>14056</v>
      </c>
      <c r="G1196" s="74">
        <v>1210735.5</v>
      </c>
    </row>
    <row r="1197" spans="1:7" ht="22.5">
      <c r="A1197" s="75">
        <v>767301</v>
      </c>
      <c r="B1197" s="76" t="s">
        <v>9754</v>
      </c>
      <c r="C1197" s="76" t="s">
        <v>9302</v>
      </c>
      <c r="D1197" s="75" t="s">
        <v>14060</v>
      </c>
      <c r="E1197" s="75" t="s">
        <v>14055</v>
      </c>
      <c r="F1197" s="75" t="s">
        <v>14056</v>
      </c>
      <c r="G1197" s="77">
        <v>1000057.5</v>
      </c>
    </row>
    <row r="1198" spans="1:7" ht="22.5">
      <c r="A1198" s="75">
        <v>767302</v>
      </c>
      <c r="B1198" s="76" t="s">
        <v>9753</v>
      </c>
      <c r="C1198" s="76" t="s">
        <v>9302</v>
      </c>
      <c r="D1198" s="75" t="s">
        <v>14060</v>
      </c>
      <c r="E1198" s="75" t="s">
        <v>14055</v>
      </c>
      <c r="F1198" s="75" t="s">
        <v>14056</v>
      </c>
      <c r="G1198" s="77">
        <v>1000057.5</v>
      </c>
    </row>
    <row r="1199" spans="1:7" ht="22.5">
      <c r="A1199" s="75">
        <v>767303</v>
      </c>
      <c r="B1199" s="76" t="s">
        <v>9752</v>
      </c>
      <c r="C1199" s="76" t="s">
        <v>9302</v>
      </c>
      <c r="D1199" s="75" t="s">
        <v>14060</v>
      </c>
      <c r="E1199" s="75" t="s">
        <v>14055</v>
      </c>
      <c r="F1199" s="75" t="s">
        <v>14056</v>
      </c>
      <c r="G1199" s="77">
        <v>1931464.9200000002</v>
      </c>
    </row>
    <row r="1200" spans="1:7" ht="22.5">
      <c r="A1200" s="75">
        <v>767304</v>
      </c>
      <c r="B1200" s="76" t="s">
        <v>9751</v>
      </c>
      <c r="C1200" s="76" t="s">
        <v>9302</v>
      </c>
      <c r="D1200" s="75" t="s">
        <v>14060</v>
      </c>
      <c r="E1200" s="75" t="s">
        <v>14055</v>
      </c>
      <c r="F1200" s="75" t="s">
        <v>14056</v>
      </c>
      <c r="G1200" s="77">
        <v>1917997.95</v>
      </c>
    </row>
    <row r="1201" spans="1:7" ht="22.5">
      <c r="A1201" s="75">
        <v>767401</v>
      </c>
      <c r="B1201" s="76" t="s">
        <v>14250</v>
      </c>
      <c r="C1201" s="76" t="s">
        <v>9302</v>
      </c>
      <c r="D1201" s="75" t="s">
        <v>14060</v>
      </c>
      <c r="E1201" s="75" t="s">
        <v>14055</v>
      </c>
      <c r="F1201" s="75" t="s">
        <v>14056</v>
      </c>
      <c r="G1201" s="77">
        <v>1917997.95</v>
      </c>
    </row>
    <row r="1202" spans="1:7" ht="22.5">
      <c r="A1202" s="75">
        <v>767402</v>
      </c>
      <c r="B1202" s="76" t="s">
        <v>7296</v>
      </c>
      <c r="C1202" s="76" t="s">
        <v>9302</v>
      </c>
      <c r="D1202" s="75" t="s">
        <v>14060</v>
      </c>
      <c r="E1202" s="75" t="s">
        <v>14055</v>
      </c>
      <c r="F1202" s="75" t="s">
        <v>14056</v>
      </c>
      <c r="G1202" s="77">
        <v>1917997.95</v>
      </c>
    </row>
    <row r="1203" spans="1:7" ht="22.5">
      <c r="A1203" s="75">
        <v>767403</v>
      </c>
      <c r="B1203" s="76" t="s">
        <v>7298</v>
      </c>
      <c r="C1203" s="76" t="s">
        <v>9302</v>
      </c>
      <c r="D1203" s="75" t="s">
        <v>14060</v>
      </c>
      <c r="E1203" s="75" t="s">
        <v>14055</v>
      </c>
      <c r="F1203" s="75" t="s">
        <v>14056</v>
      </c>
      <c r="G1203" s="77">
        <v>1917997.95</v>
      </c>
    </row>
    <row r="1204" spans="1:7" ht="22.5">
      <c r="A1204" s="75">
        <v>767501</v>
      </c>
      <c r="B1204" s="76" t="s">
        <v>7302</v>
      </c>
      <c r="C1204" s="76" t="s">
        <v>9302</v>
      </c>
      <c r="D1204" s="75" t="s">
        <v>14060</v>
      </c>
      <c r="E1204" s="75" t="s">
        <v>14055</v>
      </c>
      <c r="F1204" s="75" t="s">
        <v>14056</v>
      </c>
      <c r="G1204" s="74">
        <v>1917997.95</v>
      </c>
    </row>
    <row r="1205" spans="1:7" ht="22.5">
      <c r="A1205" s="75">
        <v>767502</v>
      </c>
      <c r="B1205" s="76" t="s">
        <v>9750</v>
      </c>
      <c r="C1205" s="76" t="s">
        <v>9302</v>
      </c>
      <c r="D1205" s="75" t="s">
        <v>14060</v>
      </c>
      <c r="E1205" s="75" t="s">
        <v>14055</v>
      </c>
      <c r="F1205" s="75" t="s">
        <v>14056</v>
      </c>
      <c r="G1205" s="74">
        <v>1917997.95</v>
      </c>
    </row>
    <row r="1206" spans="1:7" ht="22.5">
      <c r="A1206" s="75">
        <v>767503</v>
      </c>
      <c r="B1206" s="76" t="s">
        <v>3844</v>
      </c>
      <c r="C1206" s="76" t="s">
        <v>9302</v>
      </c>
      <c r="D1206" s="75" t="s">
        <v>14060</v>
      </c>
      <c r="E1206" s="75" t="s">
        <v>14055</v>
      </c>
      <c r="F1206" s="75" t="s">
        <v>14056</v>
      </c>
      <c r="G1206" s="74">
        <v>1917997.95</v>
      </c>
    </row>
    <row r="1207" spans="1:7" ht="22.5">
      <c r="A1207" s="75">
        <v>767601</v>
      </c>
      <c r="B1207" s="76" t="s">
        <v>9785</v>
      </c>
      <c r="C1207" s="76" t="s">
        <v>9302</v>
      </c>
      <c r="D1207" s="75" t="s">
        <v>14060</v>
      </c>
      <c r="E1207" s="75" t="s">
        <v>14055</v>
      </c>
      <c r="F1207" s="75" t="s">
        <v>14056</v>
      </c>
      <c r="G1207" s="74">
        <v>1630485.12</v>
      </c>
    </row>
    <row r="1208" spans="1:7" ht="22.5">
      <c r="A1208" s="75">
        <v>767602</v>
      </c>
      <c r="B1208" s="76" t="s">
        <v>7304</v>
      </c>
      <c r="C1208" s="76" t="s">
        <v>9302</v>
      </c>
      <c r="D1208" s="75" t="s">
        <v>14060</v>
      </c>
      <c r="E1208" s="75" t="s">
        <v>14055</v>
      </c>
      <c r="F1208" s="75" t="s">
        <v>14056</v>
      </c>
      <c r="G1208" s="74">
        <v>1917997.95</v>
      </c>
    </row>
    <row r="1209" spans="1:7" ht="22.5">
      <c r="A1209" s="75">
        <v>767603</v>
      </c>
      <c r="B1209" s="76" t="s">
        <v>7306</v>
      </c>
      <c r="C1209" s="76" t="s">
        <v>9302</v>
      </c>
      <c r="D1209" s="75" t="s">
        <v>14060</v>
      </c>
      <c r="E1209" s="75" t="s">
        <v>14055</v>
      </c>
      <c r="F1209" s="75" t="s">
        <v>14056</v>
      </c>
      <c r="G1209" s="74">
        <v>1506215.04</v>
      </c>
    </row>
    <row r="1210" spans="1:7" ht="22.5">
      <c r="A1210" s="75">
        <v>767701</v>
      </c>
      <c r="B1210" s="76" t="s">
        <v>7308</v>
      </c>
      <c r="C1210" s="76" t="s">
        <v>9302</v>
      </c>
      <c r="D1210" s="75" t="s">
        <v>14060</v>
      </c>
      <c r="E1210" s="75" t="s">
        <v>14055</v>
      </c>
      <c r="F1210" s="75" t="s">
        <v>14056</v>
      </c>
      <c r="G1210" s="74">
        <v>1083139.2</v>
      </c>
    </row>
    <row r="1211" spans="1:7" ht="22.5">
      <c r="A1211" s="75">
        <v>767702</v>
      </c>
      <c r="B1211" s="76" t="s">
        <v>9762</v>
      </c>
      <c r="C1211" s="76" t="s">
        <v>9302</v>
      </c>
      <c r="D1211" s="75" t="s">
        <v>14060</v>
      </c>
      <c r="E1211" s="75" t="s">
        <v>14055</v>
      </c>
      <c r="F1211" s="75" t="s">
        <v>14056</v>
      </c>
      <c r="G1211" s="74">
        <v>1256618.8800000001</v>
      </c>
    </row>
    <row r="1212" spans="1:7" ht="22.5">
      <c r="A1212" s="75">
        <v>767703</v>
      </c>
      <c r="B1212" s="76" t="s">
        <v>9763</v>
      </c>
      <c r="C1212" s="76" t="s">
        <v>9302</v>
      </c>
      <c r="D1212" s="75" t="s">
        <v>14060</v>
      </c>
      <c r="E1212" s="75" t="s">
        <v>14055</v>
      </c>
      <c r="F1212" s="75" t="s">
        <v>14056</v>
      </c>
      <c r="G1212" s="74">
        <v>1917997.95</v>
      </c>
    </row>
    <row r="1213" spans="1:7" ht="22.5">
      <c r="A1213" s="75">
        <v>767705</v>
      </c>
      <c r="B1213" s="76" t="s">
        <v>6637</v>
      </c>
      <c r="C1213" s="76" t="s">
        <v>9302</v>
      </c>
      <c r="D1213" s="75" t="s">
        <v>14060</v>
      </c>
      <c r="E1213" s="75" t="s">
        <v>14084</v>
      </c>
      <c r="F1213" s="75" t="s">
        <v>14056</v>
      </c>
      <c r="G1213" s="74">
        <v>1931464.9200000002</v>
      </c>
    </row>
    <row r="1214" spans="1:7" ht="22.5">
      <c r="A1214" s="75">
        <v>767706</v>
      </c>
      <c r="B1214" s="76" t="s">
        <v>11167</v>
      </c>
      <c r="C1214" s="76" t="s">
        <v>9302</v>
      </c>
      <c r="D1214" s="75" t="s">
        <v>14060</v>
      </c>
      <c r="E1214" s="75" t="s">
        <v>14084</v>
      </c>
      <c r="F1214" s="75" t="s">
        <v>14056</v>
      </c>
      <c r="G1214" s="74">
        <v>1917997.95</v>
      </c>
    </row>
    <row r="1215" spans="1:7" ht="22.5">
      <c r="A1215" s="75">
        <v>767801</v>
      </c>
      <c r="B1215" s="76" t="s">
        <v>3845</v>
      </c>
      <c r="C1215" s="76" t="s">
        <v>9302</v>
      </c>
      <c r="D1215" s="75" t="s">
        <v>14060</v>
      </c>
      <c r="E1215" s="75" t="s">
        <v>14084</v>
      </c>
      <c r="F1215" s="75" t="s">
        <v>14056</v>
      </c>
      <c r="G1215" s="77">
        <v>1931464.9200000002</v>
      </c>
    </row>
    <row r="1216" spans="1:7" ht="22.5">
      <c r="A1216" s="75">
        <v>767802</v>
      </c>
      <c r="B1216" s="76" t="s">
        <v>14251</v>
      </c>
      <c r="C1216" s="76" t="s">
        <v>9302</v>
      </c>
      <c r="D1216" s="75" t="s">
        <v>14060</v>
      </c>
      <c r="E1216" s="75" t="s">
        <v>14055</v>
      </c>
      <c r="F1216" s="75" t="s">
        <v>14056</v>
      </c>
      <c r="G1216" s="77">
        <v>1931464.9200000002</v>
      </c>
    </row>
    <row r="1217" spans="1:7" ht="22.5">
      <c r="A1217" s="75">
        <v>767904</v>
      </c>
      <c r="B1217" s="76" t="s">
        <v>7316</v>
      </c>
      <c r="C1217" s="76" t="s">
        <v>9302</v>
      </c>
      <c r="D1217" s="75" t="s">
        <v>14060</v>
      </c>
      <c r="E1217" s="75" t="s">
        <v>14055</v>
      </c>
      <c r="F1217" s="75" t="s">
        <v>14056</v>
      </c>
      <c r="G1217" s="77">
        <v>1472720.04</v>
      </c>
    </row>
    <row r="1218" spans="1:7" ht="22.5">
      <c r="A1218" s="75">
        <v>767908</v>
      </c>
      <c r="B1218" s="76" t="s">
        <v>9761</v>
      </c>
      <c r="C1218" s="76" t="s">
        <v>9302</v>
      </c>
      <c r="D1218" s="75" t="s">
        <v>14060</v>
      </c>
      <c r="E1218" s="75" t="s">
        <v>14055</v>
      </c>
      <c r="F1218" s="75" t="s">
        <v>14056</v>
      </c>
      <c r="G1218" s="74">
        <v>1510143.36</v>
      </c>
    </row>
    <row r="1219" spans="1:7" ht="22.5">
      <c r="A1219" s="75">
        <v>768101</v>
      </c>
      <c r="B1219" s="76" t="s">
        <v>7323</v>
      </c>
      <c r="C1219" s="76" t="s">
        <v>9302</v>
      </c>
      <c r="D1219" s="75" t="s">
        <v>14060</v>
      </c>
      <c r="E1219" s="75" t="s">
        <v>14055</v>
      </c>
      <c r="F1219" s="75" t="s">
        <v>14056</v>
      </c>
      <c r="G1219" s="77">
        <v>1256618.8800000001</v>
      </c>
    </row>
    <row r="1220" spans="1:7" ht="22.5">
      <c r="A1220" s="75">
        <v>768110</v>
      </c>
      <c r="B1220" s="76" t="s">
        <v>3729</v>
      </c>
      <c r="C1220" s="76" t="s">
        <v>9302</v>
      </c>
      <c r="D1220" s="75" t="s">
        <v>14060</v>
      </c>
      <c r="E1220" s="75" t="s">
        <v>14055</v>
      </c>
      <c r="F1220" s="75" t="s">
        <v>14056</v>
      </c>
      <c r="G1220" s="74">
        <v>1931464.9200000002</v>
      </c>
    </row>
    <row r="1221" spans="1:7" ht="22.5">
      <c r="A1221" s="75">
        <v>768301</v>
      </c>
      <c r="B1221" s="76" t="s">
        <v>9745</v>
      </c>
      <c r="C1221" s="76" t="s">
        <v>9302</v>
      </c>
      <c r="D1221" s="75" t="s">
        <v>14060</v>
      </c>
      <c r="E1221" s="75" t="s">
        <v>14055</v>
      </c>
      <c r="F1221" s="75" t="s">
        <v>14056</v>
      </c>
      <c r="G1221" s="74">
        <v>1917997.95</v>
      </c>
    </row>
    <row r="1222" spans="1:7" ht="22.5">
      <c r="A1222" s="75">
        <v>768302</v>
      </c>
      <c r="B1222" s="76" t="s">
        <v>9744</v>
      </c>
      <c r="C1222" s="76" t="s">
        <v>9302</v>
      </c>
      <c r="D1222" s="75" t="s">
        <v>14060</v>
      </c>
      <c r="E1222" s="75" t="s">
        <v>14055</v>
      </c>
      <c r="F1222" s="75" t="s">
        <v>14056</v>
      </c>
      <c r="G1222" s="74">
        <v>702263.25</v>
      </c>
    </row>
    <row r="1223" spans="1:7" ht="22.5">
      <c r="A1223" s="75">
        <v>768401</v>
      </c>
      <c r="B1223" s="76" t="s">
        <v>9760</v>
      </c>
      <c r="C1223" s="76" t="s">
        <v>9302</v>
      </c>
      <c r="D1223" s="75" t="s">
        <v>14060</v>
      </c>
      <c r="E1223" s="75" t="s">
        <v>14055</v>
      </c>
      <c r="F1223" s="75" t="s">
        <v>14056</v>
      </c>
      <c r="G1223" s="74">
        <v>1085672.25</v>
      </c>
    </row>
    <row r="1224" spans="1:7" ht="22.5">
      <c r="A1224" s="75">
        <v>768701</v>
      </c>
      <c r="B1224" s="76" t="s">
        <v>7325</v>
      </c>
      <c r="C1224" s="76" t="s">
        <v>9302</v>
      </c>
      <c r="D1224" s="75" t="s">
        <v>14060</v>
      </c>
      <c r="E1224" s="75" t="s">
        <v>14084</v>
      </c>
      <c r="F1224" s="75" t="s">
        <v>14056</v>
      </c>
      <c r="G1224" s="74">
        <v>702263.25</v>
      </c>
    </row>
    <row r="1225" spans="1:7" ht="22.5">
      <c r="A1225" s="75">
        <v>768702</v>
      </c>
      <c r="B1225" s="76" t="s">
        <v>3837</v>
      </c>
      <c r="C1225" s="76" t="s">
        <v>9302</v>
      </c>
      <c r="D1225" s="75" t="s">
        <v>14060</v>
      </c>
      <c r="E1225" s="75" t="s">
        <v>14055</v>
      </c>
      <c r="F1225" s="75" t="s">
        <v>14056</v>
      </c>
      <c r="G1225" s="74">
        <v>702263.25</v>
      </c>
    </row>
    <row r="1226" spans="1:7" ht="22.5">
      <c r="A1226" s="75">
        <v>768801</v>
      </c>
      <c r="B1226" s="76" t="s">
        <v>3838</v>
      </c>
      <c r="C1226" s="76" t="s">
        <v>9302</v>
      </c>
      <c r="D1226" s="75" t="s">
        <v>14060</v>
      </c>
      <c r="E1226" s="75" t="s">
        <v>14084</v>
      </c>
      <c r="F1226" s="75" t="s">
        <v>14056</v>
      </c>
      <c r="G1226" s="77">
        <v>1000057.5</v>
      </c>
    </row>
    <row r="1227" spans="1:7" ht="22.5">
      <c r="A1227" s="75">
        <v>815302</v>
      </c>
      <c r="B1227" s="76" t="s">
        <v>10883</v>
      </c>
      <c r="C1227" s="76" t="s">
        <v>14076</v>
      </c>
      <c r="D1227" s="75" t="s">
        <v>14060</v>
      </c>
      <c r="E1227" s="75" t="s">
        <v>14055</v>
      </c>
      <c r="F1227" s="75" t="s">
        <v>14077</v>
      </c>
      <c r="G1227" s="74">
        <v>8062210.2000000002</v>
      </c>
    </row>
    <row r="1228" spans="1:7" ht="22.5">
      <c r="A1228" s="75">
        <v>815303</v>
      </c>
      <c r="B1228" s="76" t="s">
        <v>10885</v>
      </c>
      <c r="C1228" s="76" t="s">
        <v>14076</v>
      </c>
      <c r="D1228" s="75" t="s">
        <v>14060</v>
      </c>
      <c r="E1228" s="75" t="s">
        <v>14055</v>
      </c>
      <c r="F1228" s="75" t="s">
        <v>14077</v>
      </c>
      <c r="G1228" s="77">
        <v>8062210.2000000002</v>
      </c>
    </row>
    <row r="1229" spans="1:7" ht="22.5">
      <c r="A1229" s="75">
        <v>815304</v>
      </c>
      <c r="B1229" s="76" t="s">
        <v>10884</v>
      </c>
      <c r="C1229" s="76" t="s">
        <v>14076</v>
      </c>
      <c r="D1229" s="75" t="s">
        <v>14060</v>
      </c>
      <c r="E1229" s="75" t="s">
        <v>14055</v>
      </c>
      <c r="F1229" s="75" t="s">
        <v>14077</v>
      </c>
      <c r="G1229" s="74">
        <v>8062210.2000000002</v>
      </c>
    </row>
    <row r="1230" spans="1:7" ht="22.5">
      <c r="A1230" s="75">
        <v>810905</v>
      </c>
      <c r="B1230" s="76" t="s">
        <v>3100</v>
      </c>
      <c r="C1230" s="76" t="s">
        <v>14076</v>
      </c>
      <c r="D1230" s="75" t="s">
        <v>14060</v>
      </c>
      <c r="E1230" s="75" t="s">
        <v>14055</v>
      </c>
      <c r="F1230" s="75" t="s">
        <v>14077</v>
      </c>
      <c r="G1230" s="74">
        <v>7986000</v>
      </c>
    </row>
    <row r="1231" spans="1:7" ht="22.5">
      <c r="A1231" s="75">
        <v>810915</v>
      </c>
      <c r="B1231" s="76" t="s">
        <v>9727</v>
      </c>
      <c r="C1231" s="76" t="s">
        <v>14076</v>
      </c>
      <c r="D1231" s="75" t="s">
        <v>14060</v>
      </c>
      <c r="E1231" s="75" t="s">
        <v>14055</v>
      </c>
      <c r="F1231" s="75" t="s">
        <v>14077</v>
      </c>
      <c r="G1231" s="74">
        <v>7986000</v>
      </c>
    </row>
    <row r="1232" spans="1:7" ht="22.5">
      <c r="A1232" s="75">
        <v>810916</v>
      </c>
      <c r="B1232" s="76" t="s">
        <v>3105</v>
      </c>
      <c r="C1232" s="76" t="s">
        <v>14076</v>
      </c>
      <c r="D1232" s="75" t="s">
        <v>14060</v>
      </c>
      <c r="E1232" s="75" t="s">
        <v>14055</v>
      </c>
      <c r="F1232" s="75" t="s">
        <v>14077</v>
      </c>
      <c r="G1232" s="74">
        <v>7986000</v>
      </c>
    </row>
    <row r="1233" spans="1:7" ht="22.5">
      <c r="A1233" s="75">
        <v>808204</v>
      </c>
      <c r="B1233" s="76" t="s">
        <v>11133</v>
      </c>
      <c r="C1233" s="76" t="s">
        <v>14076</v>
      </c>
      <c r="D1233" s="75" t="s">
        <v>14060</v>
      </c>
      <c r="E1233" s="75" t="s">
        <v>14055</v>
      </c>
      <c r="F1233" s="75" t="s">
        <v>14077</v>
      </c>
      <c r="G1233" s="74">
        <v>7579572</v>
      </c>
    </row>
    <row r="1234" spans="1:7" ht="22.5">
      <c r="A1234" s="75">
        <v>812402</v>
      </c>
      <c r="B1234" s="76" t="s">
        <v>3196</v>
      </c>
      <c r="C1234" s="76" t="s">
        <v>14076</v>
      </c>
      <c r="D1234" s="75" t="s">
        <v>14060</v>
      </c>
      <c r="E1234" s="75" t="s">
        <v>14055</v>
      </c>
      <c r="F1234" s="75" t="s">
        <v>14077</v>
      </c>
      <c r="G1234" s="74">
        <v>7579572</v>
      </c>
    </row>
    <row r="1235" spans="1:7" ht="22.5">
      <c r="A1235" s="75">
        <v>818701</v>
      </c>
      <c r="B1235" s="76" t="s">
        <v>10896</v>
      </c>
      <c r="C1235" s="76" t="s">
        <v>14076</v>
      </c>
      <c r="D1235" s="75" t="s">
        <v>14060</v>
      </c>
      <c r="E1235" s="75" t="s">
        <v>14055</v>
      </c>
      <c r="F1235" s="75" t="s">
        <v>14077</v>
      </c>
      <c r="G1235" s="74">
        <v>6754199.0999999996</v>
      </c>
    </row>
    <row r="1236" spans="1:7" ht="22.5">
      <c r="A1236" s="75">
        <v>818702</v>
      </c>
      <c r="B1236" s="76" t="s">
        <v>8838</v>
      </c>
      <c r="C1236" s="76" t="s">
        <v>14076</v>
      </c>
      <c r="D1236" s="75" t="s">
        <v>14060</v>
      </c>
      <c r="E1236" s="75" t="s">
        <v>14055</v>
      </c>
      <c r="F1236" s="75" t="s">
        <v>14077</v>
      </c>
      <c r="G1236" s="74">
        <v>6754199.0999999996</v>
      </c>
    </row>
    <row r="1237" spans="1:7" ht="22.5">
      <c r="A1237" s="75">
        <v>818703</v>
      </c>
      <c r="B1237" s="76" t="s">
        <v>10897</v>
      </c>
      <c r="C1237" s="76" t="s">
        <v>14076</v>
      </c>
      <c r="D1237" s="75" t="s">
        <v>14060</v>
      </c>
      <c r="E1237" s="75" t="s">
        <v>14055</v>
      </c>
      <c r="F1237" s="75" t="s">
        <v>14077</v>
      </c>
      <c r="G1237" s="74">
        <v>6754199.0999999996</v>
      </c>
    </row>
    <row r="1238" spans="1:7" ht="22.5">
      <c r="A1238" s="75">
        <v>818704</v>
      </c>
      <c r="B1238" s="76" t="s">
        <v>10894</v>
      </c>
      <c r="C1238" s="76" t="s">
        <v>14076</v>
      </c>
      <c r="D1238" s="75" t="s">
        <v>14060</v>
      </c>
      <c r="E1238" s="75" t="s">
        <v>14055</v>
      </c>
      <c r="F1238" s="75" t="s">
        <v>14077</v>
      </c>
      <c r="G1238" s="77">
        <v>6754199.0999999996</v>
      </c>
    </row>
    <row r="1239" spans="1:7" ht="22.5">
      <c r="A1239" s="75">
        <v>815503</v>
      </c>
      <c r="B1239" s="76" t="s">
        <v>10881</v>
      </c>
      <c r="C1239" s="76" t="s">
        <v>14076</v>
      </c>
      <c r="D1239" s="75" t="s">
        <v>14060</v>
      </c>
      <c r="E1239" s="75" t="s">
        <v>14055</v>
      </c>
      <c r="F1239" s="75" t="s">
        <v>14077</v>
      </c>
      <c r="G1239" s="77">
        <v>6750460.2000000002</v>
      </c>
    </row>
    <row r="1240" spans="1:7" ht="22.5">
      <c r="A1240" s="75">
        <v>815504</v>
      </c>
      <c r="B1240" s="76" t="s">
        <v>10879</v>
      </c>
      <c r="C1240" s="76" t="s">
        <v>14076</v>
      </c>
      <c r="D1240" s="75" t="s">
        <v>14060</v>
      </c>
      <c r="E1240" s="75" t="s">
        <v>14055</v>
      </c>
      <c r="F1240" s="75" t="s">
        <v>14077</v>
      </c>
      <c r="G1240" s="77">
        <v>6750460.2000000002</v>
      </c>
    </row>
    <row r="1241" spans="1:7" ht="22.5">
      <c r="A1241" s="75">
        <v>815505</v>
      </c>
      <c r="B1241" s="76" t="s">
        <v>10880</v>
      </c>
      <c r="C1241" s="76" t="s">
        <v>14076</v>
      </c>
      <c r="D1241" s="75" t="s">
        <v>14060</v>
      </c>
      <c r="E1241" s="75" t="s">
        <v>14055</v>
      </c>
      <c r="F1241" s="75" t="s">
        <v>14077</v>
      </c>
      <c r="G1241" s="77">
        <v>6750460.2000000002</v>
      </c>
    </row>
    <row r="1242" spans="1:7" ht="22.5">
      <c r="A1242" s="75">
        <v>770930</v>
      </c>
      <c r="B1242" s="76" t="s">
        <v>10256</v>
      </c>
      <c r="C1242" s="76" t="s">
        <v>9328</v>
      </c>
      <c r="D1242" s="75" t="s">
        <v>14054</v>
      </c>
      <c r="E1242" s="75" t="s">
        <v>14055</v>
      </c>
      <c r="F1242" s="75" t="s">
        <v>14056</v>
      </c>
      <c r="G1242" s="74">
        <v>3931689.96</v>
      </c>
    </row>
    <row r="1243" spans="1:7" ht="22.5">
      <c r="A1243" s="75">
        <v>770931</v>
      </c>
      <c r="B1243" s="76" t="s">
        <v>10257</v>
      </c>
      <c r="C1243" s="76" t="s">
        <v>9328</v>
      </c>
      <c r="D1243" s="75" t="s">
        <v>14054</v>
      </c>
      <c r="E1243" s="75" t="s">
        <v>14055</v>
      </c>
      <c r="F1243" s="75" t="s">
        <v>14056</v>
      </c>
      <c r="G1243" s="74">
        <v>3931689.96</v>
      </c>
    </row>
    <row r="1244" spans="1:7" ht="22.5">
      <c r="A1244" s="75">
        <v>770932</v>
      </c>
      <c r="B1244" s="76" t="s">
        <v>3008</v>
      </c>
      <c r="C1244" s="76" t="s">
        <v>9328</v>
      </c>
      <c r="D1244" s="75" t="s">
        <v>14060</v>
      </c>
      <c r="E1244" s="75" t="s">
        <v>14055</v>
      </c>
      <c r="F1244" s="75" t="s">
        <v>14056</v>
      </c>
      <c r="G1244" s="74">
        <v>2170978.92</v>
      </c>
    </row>
    <row r="1245" spans="1:7" ht="22.5">
      <c r="A1245" s="75">
        <v>815506</v>
      </c>
      <c r="B1245" s="76" t="s">
        <v>8826</v>
      </c>
      <c r="C1245" s="76" t="s">
        <v>14076</v>
      </c>
      <c r="D1245" s="75" t="s">
        <v>14060</v>
      </c>
      <c r="E1245" s="75" t="s">
        <v>14055</v>
      </c>
      <c r="F1245" s="75" t="s">
        <v>14077</v>
      </c>
      <c r="G1245" s="74">
        <v>6750460.2000000002</v>
      </c>
    </row>
    <row r="1246" spans="1:7" ht="22.5">
      <c r="A1246" s="75">
        <v>778202</v>
      </c>
      <c r="B1246" s="76" t="s">
        <v>2685</v>
      </c>
      <c r="C1246" s="76" t="s">
        <v>14076</v>
      </c>
      <c r="D1246" s="75" t="s">
        <v>14060</v>
      </c>
      <c r="E1246" s="75" t="s">
        <v>14055</v>
      </c>
      <c r="F1246" s="75" t="s">
        <v>14077</v>
      </c>
      <c r="G1246" s="74">
        <v>6360713.7000000002</v>
      </c>
    </row>
    <row r="1247" spans="1:7" ht="22.5">
      <c r="A1247" s="75">
        <v>778203</v>
      </c>
      <c r="B1247" s="76" t="s">
        <v>9669</v>
      </c>
      <c r="C1247" s="76" t="s">
        <v>14076</v>
      </c>
      <c r="D1247" s="75" t="s">
        <v>14060</v>
      </c>
      <c r="E1247" s="75" t="s">
        <v>14055</v>
      </c>
      <c r="F1247" s="75" t="s">
        <v>14077</v>
      </c>
      <c r="G1247" s="74">
        <v>6360713.7000000002</v>
      </c>
    </row>
    <row r="1248" spans="1:7" ht="22.5">
      <c r="A1248" s="75">
        <v>778901</v>
      </c>
      <c r="B1248" s="76" t="s">
        <v>10077</v>
      </c>
      <c r="C1248" s="76" t="s">
        <v>14076</v>
      </c>
      <c r="D1248" s="75" t="s">
        <v>14060</v>
      </c>
      <c r="E1248" s="75" t="s">
        <v>14055</v>
      </c>
      <c r="F1248" s="75" t="s">
        <v>14077</v>
      </c>
      <c r="G1248" s="77">
        <v>6360713.7000000002</v>
      </c>
    </row>
    <row r="1249" spans="1:7" ht="22.5">
      <c r="A1249" s="75">
        <v>778902</v>
      </c>
      <c r="B1249" s="76" t="s">
        <v>3411</v>
      </c>
      <c r="C1249" s="76" t="s">
        <v>14076</v>
      </c>
      <c r="D1249" s="75" t="s">
        <v>14060</v>
      </c>
      <c r="E1249" s="75" t="s">
        <v>14055</v>
      </c>
      <c r="F1249" s="75" t="s">
        <v>14077</v>
      </c>
      <c r="G1249" s="77">
        <v>6360713.7000000002</v>
      </c>
    </row>
    <row r="1250" spans="1:7" ht="22.5">
      <c r="A1250" s="75">
        <v>778911</v>
      </c>
      <c r="B1250" s="76" t="s">
        <v>3405</v>
      </c>
      <c r="C1250" s="76" t="s">
        <v>14076</v>
      </c>
      <c r="D1250" s="75" t="s">
        <v>14060</v>
      </c>
      <c r="E1250" s="75" t="s">
        <v>14055</v>
      </c>
      <c r="F1250" s="75" t="s">
        <v>14077</v>
      </c>
      <c r="G1250" s="77">
        <v>6360713.7000000002</v>
      </c>
    </row>
    <row r="1251" spans="1:7" ht="22.5">
      <c r="A1251" s="75">
        <v>779203</v>
      </c>
      <c r="B1251" s="76" t="s">
        <v>8665</v>
      </c>
      <c r="C1251" s="76" t="s">
        <v>14076</v>
      </c>
      <c r="D1251" s="75" t="s">
        <v>14060</v>
      </c>
      <c r="E1251" s="75" t="s">
        <v>14055</v>
      </c>
      <c r="F1251" s="75" t="s">
        <v>14077</v>
      </c>
      <c r="G1251" s="77">
        <v>6360713.7000000002</v>
      </c>
    </row>
    <row r="1252" spans="1:7" ht="22.5">
      <c r="A1252" s="75">
        <v>779301</v>
      </c>
      <c r="B1252" s="76" t="s">
        <v>2745</v>
      </c>
      <c r="C1252" s="76" t="s">
        <v>14076</v>
      </c>
      <c r="D1252" s="75" t="s">
        <v>14060</v>
      </c>
      <c r="E1252" s="75" t="s">
        <v>14055</v>
      </c>
      <c r="F1252" s="75" t="s">
        <v>14077</v>
      </c>
      <c r="G1252" s="74">
        <v>6360713.7000000002</v>
      </c>
    </row>
    <row r="1253" spans="1:7" ht="22.5">
      <c r="A1253" s="75">
        <v>780101</v>
      </c>
      <c r="B1253" s="76" t="s">
        <v>2690</v>
      </c>
      <c r="C1253" s="76" t="s">
        <v>14076</v>
      </c>
      <c r="D1253" s="75" t="s">
        <v>14060</v>
      </c>
      <c r="E1253" s="75" t="s">
        <v>14055</v>
      </c>
      <c r="F1253" s="75" t="s">
        <v>14077</v>
      </c>
      <c r="G1253" s="74">
        <v>6360713.7000000002</v>
      </c>
    </row>
    <row r="1254" spans="1:7" ht="22.5">
      <c r="A1254" s="75">
        <v>780201</v>
      </c>
      <c r="B1254" s="76" t="s">
        <v>2691</v>
      </c>
      <c r="C1254" s="76" t="s">
        <v>14076</v>
      </c>
      <c r="D1254" s="75" t="s">
        <v>14060</v>
      </c>
      <c r="E1254" s="75" t="s">
        <v>14055</v>
      </c>
      <c r="F1254" s="75" t="s">
        <v>14077</v>
      </c>
      <c r="G1254" s="74">
        <v>6360713.7000000002</v>
      </c>
    </row>
    <row r="1255" spans="1:7" ht="22.5">
      <c r="A1255" s="75">
        <v>780401</v>
      </c>
      <c r="B1255" s="76" t="s">
        <v>3415</v>
      </c>
      <c r="C1255" s="76" t="s">
        <v>14076</v>
      </c>
      <c r="D1255" s="75" t="s">
        <v>14060</v>
      </c>
      <c r="E1255" s="75" t="s">
        <v>14055</v>
      </c>
      <c r="F1255" s="75" t="s">
        <v>14077</v>
      </c>
      <c r="G1255" s="77">
        <v>6360713.7000000002</v>
      </c>
    </row>
    <row r="1256" spans="1:7" ht="22.5">
      <c r="A1256" s="75">
        <v>780402</v>
      </c>
      <c r="B1256" s="76" t="s">
        <v>3416</v>
      </c>
      <c r="C1256" s="76" t="s">
        <v>14076</v>
      </c>
      <c r="D1256" s="75" t="s">
        <v>14060</v>
      </c>
      <c r="E1256" s="75" t="s">
        <v>14055</v>
      </c>
      <c r="F1256" s="75" t="s">
        <v>14077</v>
      </c>
      <c r="G1256" s="77">
        <v>6360713.7000000002</v>
      </c>
    </row>
    <row r="1257" spans="1:7" ht="22.5">
      <c r="A1257" s="75">
        <v>783202</v>
      </c>
      <c r="B1257" s="76" t="s">
        <v>2692</v>
      </c>
      <c r="C1257" s="76" t="s">
        <v>14076</v>
      </c>
      <c r="D1257" s="75" t="s">
        <v>14060</v>
      </c>
      <c r="E1257" s="75" t="s">
        <v>14055</v>
      </c>
      <c r="F1257" s="75" t="s">
        <v>14077</v>
      </c>
      <c r="G1257" s="77">
        <v>6360713.7000000002</v>
      </c>
    </row>
    <row r="1258" spans="1:7" ht="22.5">
      <c r="A1258" s="75">
        <v>818010</v>
      </c>
      <c r="B1258" s="76" t="s">
        <v>8829</v>
      </c>
      <c r="C1258" s="76" t="s">
        <v>14076</v>
      </c>
      <c r="D1258" s="75" t="s">
        <v>14060</v>
      </c>
      <c r="E1258" s="75" t="s">
        <v>14055</v>
      </c>
      <c r="F1258" s="75" t="s">
        <v>14077</v>
      </c>
      <c r="G1258" s="74">
        <v>6360713.7000000002</v>
      </c>
    </row>
    <row r="1259" spans="1:7" ht="22.5">
      <c r="A1259" s="75">
        <v>818020</v>
      </c>
      <c r="B1259" s="76" t="s">
        <v>11159</v>
      </c>
      <c r="C1259" s="76" t="s">
        <v>14076</v>
      </c>
      <c r="D1259" s="75" t="s">
        <v>14060</v>
      </c>
      <c r="E1259" s="75" t="s">
        <v>14055</v>
      </c>
      <c r="F1259" s="75" t="s">
        <v>14077</v>
      </c>
      <c r="G1259" s="77">
        <v>6360713.7000000002</v>
      </c>
    </row>
    <row r="1260" spans="1:7" ht="22.5">
      <c r="A1260" s="75">
        <v>818101</v>
      </c>
      <c r="B1260" s="76" t="s">
        <v>11160</v>
      </c>
      <c r="C1260" s="76" t="s">
        <v>14076</v>
      </c>
      <c r="D1260" s="75" t="s">
        <v>14060</v>
      </c>
      <c r="E1260" s="75" t="s">
        <v>14055</v>
      </c>
      <c r="F1260" s="75" t="s">
        <v>14077</v>
      </c>
      <c r="G1260" s="74">
        <v>6360713.7000000002</v>
      </c>
    </row>
    <row r="1261" spans="1:7" ht="22.5">
      <c r="A1261" s="75">
        <v>815102</v>
      </c>
      <c r="B1261" s="76" t="s">
        <v>11158</v>
      </c>
      <c r="C1261" s="76" t="s">
        <v>14076</v>
      </c>
      <c r="D1261" s="75" t="s">
        <v>14060</v>
      </c>
      <c r="E1261" s="75" t="s">
        <v>14055</v>
      </c>
      <c r="F1261" s="75" t="s">
        <v>14077</v>
      </c>
      <c r="G1261" s="74">
        <v>6329710.2000000002</v>
      </c>
    </row>
    <row r="1262" spans="1:7" ht="22.5">
      <c r="A1262" s="75">
        <v>815103</v>
      </c>
      <c r="B1262" s="76" t="s">
        <v>11155</v>
      </c>
      <c r="C1262" s="76" t="s">
        <v>14076</v>
      </c>
      <c r="D1262" s="75" t="s">
        <v>14060</v>
      </c>
      <c r="E1262" s="75" t="s">
        <v>14055</v>
      </c>
      <c r="F1262" s="75" t="s">
        <v>14077</v>
      </c>
      <c r="G1262" s="74">
        <v>6329710.2000000002</v>
      </c>
    </row>
    <row r="1263" spans="1:7" ht="22.5">
      <c r="A1263" s="75">
        <v>815201</v>
      </c>
      <c r="B1263" s="76" t="s">
        <v>3165</v>
      </c>
      <c r="C1263" s="76" t="s">
        <v>14076</v>
      </c>
      <c r="D1263" s="75" t="s">
        <v>14060</v>
      </c>
      <c r="E1263" s="75" t="s">
        <v>14055</v>
      </c>
      <c r="F1263" s="75" t="s">
        <v>14077</v>
      </c>
      <c r="G1263" s="74">
        <v>6329710.2000000002</v>
      </c>
    </row>
    <row r="1264" spans="1:7" ht="22.5">
      <c r="A1264" s="75">
        <v>815401</v>
      </c>
      <c r="B1264" s="76" t="s">
        <v>11151</v>
      </c>
      <c r="C1264" s="76" t="s">
        <v>14076</v>
      </c>
      <c r="D1264" s="75" t="s">
        <v>14060</v>
      </c>
      <c r="E1264" s="75" t="s">
        <v>14055</v>
      </c>
      <c r="F1264" s="75" t="s">
        <v>14077</v>
      </c>
      <c r="G1264" s="74">
        <v>6255460.2000000002</v>
      </c>
    </row>
    <row r="1265" spans="1:7" ht="22.5">
      <c r="A1265" s="75">
        <v>815403</v>
      </c>
      <c r="B1265" s="76" t="s">
        <v>8820</v>
      </c>
      <c r="C1265" s="76" t="s">
        <v>14076</v>
      </c>
      <c r="D1265" s="75" t="s">
        <v>14060</v>
      </c>
      <c r="E1265" s="75" t="s">
        <v>14055</v>
      </c>
      <c r="F1265" s="75" t="s">
        <v>14077</v>
      </c>
      <c r="G1265" s="74">
        <v>6255460.2000000002</v>
      </c>
    </row>
    <row r="1266" spans="1:7" ht="22.5">
      <c r="A1266" s="75">
        <v>815404</v>
      </c>
      <c r="B1266" s="76" t="s">
        <v>8824</v>
      </c>
      <c r="C1266" s="76" t="s">
        <v>14076</v>
      </c>
      <c r="D1266" s="75" t="s">
        <v>14060</v>
      </c>
      <c r="E1266" s="75" t="s">
        <v>14055</v>
      </c>
      <c r="F1266" s="75" t="s">
        <v>14077</v>
      </c>
      <c r="G1266" s="77">
        <v>6255460.2000000002</v>
      </c>
    </row>
    <row r="1267" spans="1:7" ht="22.5">
      <c r="A1267" s="75">
        <v>815405</v>
      </c>
      <c r="B1267" s="76" t="s">
        <v>11154</v>
      </c>
      <c r="C1267" s="76" t="s">
        <v>14076</v>
      </c>
      <c r="D1267" s="75" t="s">
        <v>14060</v>
      </c>
      <c r="E1267" s="75" t="s">
        <v>14055</v>
      </c>
      <c r="F1267" s="75" t="s">
        <v>14077</v>
      </c>
      <c r="G1267" s="74">
        <v>6255460.2000000002</v>
      </c>
    </row>
    <row r="1268" spans="1:7" ht="22.5">
      <c r="A1268" s="75">
        <v>815406</v>
      </c>
      <c r="B1268" s="76" t="s">
        <v>11157</v>
      </c>
      <c r="C1268" s="76" t="s">
        <v>14076</v>
      </c>
      <c r="D1268" s="75" t="s">
        <v>14060</v>
      </c>
      <c r="E1268" s="75" t="s">
        <v>14055</v>
      </c>
      <c r="F1268" s="75" t="s">
        <v>14077</v>
      </c>
      <c r="G1268" s="74">
        <v>6255460.2000000002</v>
      </c>
    </row>
    <row r="1269" spans="1:7" ht="22.5">
      <c r="A1269" s="75">
        <v>787701</v>
      </c>
      <c r="B1269" s="76" t="s">
        <v>14252</v>
      </c>
      <c r="C1269" s="76" t="s">
        <v>14076</v>
      </c>
      <c r="D1269" s="75" t="s">
        <v>14060</v>
      </c>
      <c r="E1269" s="75" t="s">
        <v>14055</v>
      </c>
      <c r="F1269" s="75" t="s">
        <v>14077</v>
      </c>
      <c r="G1269" s="77">
        <v>4348606.5480000004</v>
      </c>
    </row>
    <row r="1270" spans="1:7" ht="22.5">
      <c r="A1270" s="75">
        <v>770920</v>
      </c>
      <c r="B1270" s="76" t="s">
        <v>9443</v>
      </c>
      <c r="C1270" s="76" t="s">
        <v>14076</v>
      </c>
      <c r="D1270" s="75" t="s">
        <v>14060</v>
      </c>
      <c r="E1270" s="75" t="s">
        <v>14055</v>
      </c>
      <c r="F1270" s="75" t="s">
        <v>14077</v>
      </c>
      <c r="G1270" s="74">
        <v>4191638.88</v>
      </c>
    </row>
    <row r="1271" spans="1:7" ht="22.5">
      <c r="A1271" s="75">
        <v>802101</v>
      </c>
      <c r="B1271" s="76" t="s">
        <v>4062</v>
      </c>
      <c r="C1271" s="76" t="s">
        <v>14076</v>
      </c>
      <c r="D1271" s="75" t="s">
        <v>14060</v>
      </c>
      <c r="E1271" s="75" t="s">
        <v>14055</v>
      </c>
      <c r="F1271" s="75" t="s">
        <v>14077</v>
      </c>
      <c r="G1271" s="77">
        <v>3958173.7411764706</v>
      </c>
    </row>
    <row r="1272" spans="1:7" ht="22.5">
      <c r="A1272" s="75">
        <v>802201</v>
      </c>
      <c r="B1272" s="76" t="s">
        <v>13086</v>
      </c>
      <c r="C1272" s="76" t="s">
        <v>14076</v>
      </c>
      <c r="D1272" s="75" t="s">
        <v>14060</v>
      </c>
      <c r="E1272" s="75" t="s">
        <v>14055</v>
      </c>
      <c r="F1272" s="75" t="s">
        <v>14077</v>
      </c>
      <c r="G1272" s="77">
        <v>3958173.7411764706</v>
      </c>
    </row>
    <row r="1273" spans="1:7" ht="22.5">
      <c r="A1273" s="75">
        <v>802301</v>
      </c>
      <c r="B1273" s="76" t="s">
        <v>13084</v>
      </c>
      <c r="C1273" s="76" t="s">
        <v>14076</v>
      </c>
      <c r="D1273" s="75" t="s">
        <v>14060</v>
      </c>
      <c r="E1273" s="75" t="s">
        <v>14055</v>
      </c>
      <c r="F1273" s="75" t="s">
        <v>14077</v>
      </c>
      <c r="G1273" s="77">
        <v>3958173.7411764706</v>
      </c>
    </row>
    <row r="1274" spans="1:7" ht="67.5">
      <c r="A1274" s="75">
        <v>774001</v>
      </c>
      <c r="B1274" s="76" t="s">
        <v>3997</v>
      </c>
      <c r="C1274" s="76" t="s">
        <v>14085</v>
      </c>
      <c r="D1274" s="75" t="s">
        <v>14060</v>
      </c>
      <c r="E1274" s="4" t="s">
        <v>14253</v>
      </c>
      <c r="F1274" s="75" t="s">
        <v>14056</v>
      </c>
      <c r="G1274" s="74">
        <v>8855197.5600000005</v>
      </c>
    </row>
    <row r="1275" spans="1:7" ht="22.5">
      <c r="A1275" s="75">
        <v>774002</v>
      </c>
      <c r="B1275" s="76" t="s">
        <v>13001</v>
      </c>
      <c r="C1275" s="76" t="s">
        <v>14087</v>
      </c>
      <c r="D1275" s="75" t="s">
        <v>14060</v>
      </c>
      <c r="E1275" s="75" t="s">
        <v>14084</v>
      </c>
      <c r="F1275" s="75" t="s">
        <v>14056</v>
      </c>
      <c r="G1275" s="74">
        <v>1917997.95</v>
      </c>
    </row>
    <row r="1276" spans="1:7">
      <c r="A1276" s="75">
        <v>774911</v>
      </c>
      <c r="B1276" s="76" t="s">
        <v>12961</v>
      </c>
      <c r="C1276" s="76" t="s">
        <v>14087</v>
      </c>
      <c r="D1276" s="75" t="s">
        <v>14054</v>
      </c>
      <c r="E1276" s="75" t="s">
        <v>14211</v>
      </c>
      <c r="F1276" s="75" t="s">
        <v>14212</v>
      </c>
      <c r="G1276" s="74">
        <v>1917997.95</v>
      </c>
    </row>
    <row r="1277" spans="1:7" ht="22.5">
      <c r="A1277" s="75">
        <v>774912</v>
      </c>
      <c r="B1277" s="76" t="s">
        <v>14254</v>
      </c>
      <c r="C1277" s="76" t="s">
        <v>9328</v>
      </c>
      <c r="D1277" s="75" t="s">
        <v>14060</v>
      </c>
      <c r="E1277" s="75" t="s">
        <v>14084</v>
      </c>
      <c r="F1277" s="75" t="s">
        <v>14056</v>
      </c>
      <c r="G1277" s="74">
        <v>1675886.0828160001</v>
      </c>
    </row>
    <row r="1278" spans="1:7" ht="22.5">
      <c r="A1278" s="75">
        <v>804101</v>
      </c>
      <c r="B1278" s="76" t="s">
        <v>12439</v>
      </c>
      <c r="C1278" s="76" t="s">
        <v>14076</v>
      </c>
      <c r="D1278" s="75" t="s">
        <v>14060</v>
      </c>
      <c r="E1278" s="75" t="s">
        <v>14055</v>
      </c>
      <c r="F1278" s="75" t="s">
        <v>14077</v>
      </c>
      <c r="G1278" s="74">
        <v>3958173.7411764706</v>
      </c>
    </row>
    <row r="1279" spans="1:7" ht="22.5">
      <c r="A1279" s="75">
        <v>804303</v>
      </c>
      <c r="B1279" s="76" t="s">
        <v>8672</v>
      </c>
      <c r="C1279" s="76" t="s">
        <v>14076</v>
      </c>
      <c r="D1279" s="75" t="s">
        <v>14060</v>
      </c>
      <c r="E1279" s="75" t="s">
        <v>14055</v>
      </c>
      <c r="F1279" s="75" t="s">
        <v>14077</v>
      </c>
      <c r="G1279" s="74">
        <v>3958173.7411764706</v>
      </c>
    </row>
    <row r="1280" spans="1:7" ht="22.5">
      <c r="A1280" s="75">
        <v>804304</v>
      </c>
      <c r="B1280" s="76" t="s">
        <v>4072</v>
      </c>
      <c r="C1280" s="76" t="s">
        <v>14076</v>
      </c>
      <c r="D1280" s="75" t="s">
        <v>14060</v>
      </c>
      <c r="E1280" s="75" t="s">
        <v>14055</v>
      </c>
      <c r="F1280" s="75" t="s">
        <v>14077</v>
      </c>
      <c r="G1280" s="74">
        <v>3958173.7411764706</v>
      </c>
    </row>
    <row r="1281" spans="1:7" ht="22.5">
      <c r="A1281" s="75">
        <v>807104</v>
      </c>
      <c r="B1281" s="76" t="s">
        <v>10831</v>
      </c>
      <c r="C1281" s="76" t="s">
        <v>14076</v>
      </c>
      <c r="D1281" s="75" t="s">
        <v>14060</v>
      </c>
      <c r="E1281" s="75" t="s">
        <v>14055</v>
      </c>
      <c r="F1281" s="75" t="s">
        <v>14077</v>
      </c>
      <c r="G1281" s="74">
        <v>3958173.7411764706</v>
      </c>
    </row>
    <row r="1282" spans="1:7" ht="22.5">
      <c r="A1282" s="75">
        <v>807203</v>
      </c>
      <c r="B1282" s="76" t="s">
        <v>4073</v>
      </c>
      <c r="C1282" s="76" t="s">
        <v>14076</v>
      </c>
      <c r="D1282" s="75" t="s">
        <v>14060</v>
      </c>
      <c r="E1282" s="75" t="s">
        <v>14055</v>
      </c>
      <c r="F1282" s="75" t="s">
        <v>14077</v>
      </c>
      <c r="G1282" s="74">
        <v>3958173.7411764706</v>
      </c>
    </row>
    <row r="1283" spans="1:7" ht="22.5">
      <c r="A1283" s="75">
        <v>807204</v>
      </c>
      <c r="B1283" s="76" t="s">
        <v>10834</v>
      </c>
      <c r="C1283" s="76" t="s">
        <v>14076</v>
      </c>
      <c r="D1283" s="75" t="s">
        <v>14060</v>
      </c>
      <c r="E1283" s="75" t="s">
        <v>14055</v>
      </c>
      <c r="F1283" s="75" t="s">
        <v>14077</v>
      </c>
      <c r="G1283" s="74">
        <v>3958173.7411764706</v>
      </c>
    </row>
    <row r="1284" spans="1:7" ht="22.5">
      <c r="A1284" s="75">
        <v>808112</v>
      </c>
      <c r="B1284" s="76" t="s">
        <v>12081</v>
      </c>
      <c r="C1284" s="76" t="s">
        <v>14076</v>
      </c>
      <c r="D1284" s="75" t="s">
        <v>14060</v>
      </c>
      <c r="E1284" s="75" t="s">
        <v>14055</v>
      </c>
      <c r="F1284" s="75" t="s">
        <v>14077</v>
      </c>
      <c r="G1284" s="74">
        <v>3958173.7411764706</v>
      </c>
    </row>
    <row r="1285" spans="1:7" ht="22.5">
      <c r="A1285" s="75">
        <v>808202</v>
      </c>
      <c r="B1285" s="76" t="s">
        <v>12083</v>
      </c>
      <c r="C1285" s="76" t="s">
        <v>14076</v>
      </c>
      <c r="D1285" s="75" t="s">
        <v>14060</v>
      </c>
      <c r="E1285" s="75" t="s">
        <v>14055</v>
      </c>
      <c r="F1285" s="75" t="s">
        <v>14077</v>
      </c>
      <c r="G1285" s="74">
        <v>3958173.7411764706</v>
      </c>
    </row>
    <row r="1286" spans="1:7" ht="22.5">
      <c r="A1286" s="75">
        <v>812302</v>
      </c>
      <c r="B1286" s="76" t="s">
        <v>4082</v>
      </c>
      <c r="C1286" s="76" t="s">
        <v>14076</v>
      </c>
      <c r="D1286" s="75" t="s">
        <v>14060</v>
      </c>
      <c r="E1286" s="75" t="s">
        <v>14055</v>
      </c>
      <c r="F1286" s="75" t="s">
        <v>14077</v>
      </c>
      <c r="G1286" s="74">
        <v>3958173.7411764706</v>
      </c>
    </row>
    <row r="1287" spans="1:7" ht="22.5">
      <c r="A1287" s="75">
        <v>818302</v>
      </c>
      <c r="B1287" s="76" t="s">
        <v>13381</v>
      </c>
      <c r="C1287" s="76" t="s">
        <v>14076</v>
      </c>
      <c r="D1287" s="75" t="s">
        <v>14060</v>
      </c>
      <c r="E1287" s="75" t="s">
        <v>14055</v>
      </c>
      <c r="F1287" s="75" t="s">
        <v>14077</v>
      </c>
      <c r="G1287" s="74">
        <v>3958173.7411764706</v>
      </c>
    </row>
    <row r="1288" spans="1:7" ht="22.5">
      <c r="A1288" s="75">
        <v>818606</v>
      </c>
      <c r="B1288" s="76" t="s">
        <v>12704</v>
      </c>
      <c r="C1288" s="76" t="s">
        <v>14076</v>
      </c>
      <c r="D1288" s="75" t="s">
        <v>14060</v>
      </c>
      <c r="E1288" s="75" t="s">
        <v>14055</v>
      </c>
      <c r="F1288" s="75" t="s">
        <v>14077</v>
      </c>
      <c r="G1288" s="74">
        <v>3958173.7411764706</v>
      </c>
    </row>
    <row r="1289" spans="1:7" ht="22.5">
      <c r="A1289" s="75">
        <v>819310</v>
      </c>
      <c r="B1289" s="76" t="s">
        <v>8776</v>
      </c>
      <c r="C1289" s="76" t="s">
        <v>14076</v>
      </c>
      <c r="D1289" s="75" t="s">
        <v>14060</v>
      </c>
      <c r="E1289" s="75" t="s">
        <v>14055</v>
      </c>
      <c r="F1289" s="75" t="s">
        <v>14077</v>
      </c>
      <c r="G1289" s="74">
        <v>3958173.7411764706</v>
      </c>
    </row>
    <row r="1290" spans="1:7" ht="22.5">
      <c r="A1290" s="75">
        <v>776930</v>
      </c>
      <c r="B1290" s="76" t="s">
        <v>7614</v>
      </c>
      <c r="C1290" s="76" t="s">
        <v>9330</v>
      </c>
      <c r="D1290" s="75" t="s">
        <v>14060</v>
      </c>
      <c r="E1290" s="75" t="s">
        <v>14084</v>
      </c>
      <c r="F1290" s="75" t="s">
        <v>14056</v>
      </c>
      <c r="G1290" s="74">
        <v>2487967.6799999997</v>
      </c>
    </row>
    <row r="1291" spans="1:7" ht="22.5">
      <c r="A1291" s="75">
        <v>776931</v>
      </c>
      <c r="B1291" s="76" t="s">
        <v>7616</v>
      </c>
      <c r="C1291" s="76" t="s">
        <v>9328</v>
      </c>
      <c r="D1291" s="75" t="s">
        <v>14060</v>
      </c>
      <c r="E1291" s="75" t="s">
        <v>14055</v>
      </c>
      <c r="F1291" s="75" t="s">
        <v>14056</v>
      </c>
      <c r="G1291" s="74">
        <v>1655949.75</v>
      </c>
    </row>
    <row r="1292" spans="1:7" ht="22.5">
      <c r="A1292" s="75">
        <v>835501</v>
      </c>
      <c r="B1292" s="76" t="s">
        <v>12900</v>
      </c>
      <c r="C1292" s="76" t="s">
        <v>14076</v>
      </c>
      <c r="D1292" s="75" t="s">
        <v>14060</v>
      </c>
      <c r="E1292" s="75" t="s">
        <v>14055</v>
      </c>
      <c r="F1292" s="75" t="s">
        <v>14077</v>
      </c>
      <c r="G1292" s="77">
        <v>3958173.7411764706</v>
      </c>
    </row>
    <row r="1293" spans="1:7" ht="22.5">
      <c r="A1293" s="75">
        <v>799602</v>
      </c>
      <c r="B1293" s="76" t="s">
        <v>11180</v>
      </c>
      <c r="C1293" s="76" t="s">
        <v>14076</v>
      </c>
      <c r="D1293" s="75" t="s">
        <v>14060</v>
      </c>
      <c r="E1293" s="75" t="s">
        <v>14055</v>
      </c>
      <c r="F1293" s="75" t="s">
        <v>14077</v>
      </c>
      <c r="G1293" s="74">
        <v>3926409.8823529417</v>
      </c>
    </row>
    <row r="1294" spans="1:7" ht="22.5">
      <c r="A1294" s="75">
        <v>802601</v>
      </c>
      <c r="B1294" s="76" t="s">
        <v>13083</v>
      </c>
      <c r="C1294" s="76" t="s">
        <v>14076</v>
      </c>
      <c r="D1294" s="75" t="s">
        <v>14060</v>
      </c>
      <c r="E1294" s="75" t="s">
        <v>14055</v>
      </c>
      <c r="F1294" s="75" t="s">
        <v>14077</v>
      </c>
      <c r="G1294" s="74">
        <v>3926409.8823529417</v>
      </c>
    </row>
    <row r="1295" spans="1:7" ht="22.5">
      <c r="A1295" s="75">
        <v>806103</v>
      </c>
      <c r="B1295" s="76" t="s">
        <v>11507</v>
      </c>
      <c r="C1295" s="76" t="s">
        <v>14076</v>
      </c>
      <c r="D1295" s="75" t="s">
        <v>14060</v>
      </c>
      <c r="E1295" s="75" t="s">
        <v>14055</v>
      </c>
      <c r="F1295" s="75" t="s">
        <v>14077</v>
      </c>
      <c r="G1295" s="77">
        <v>3926409.8823529417</v>
      </c>
    </row>
    <row r="1296" spans="1:7" ht="22.5">
      <c r="A1296" s="75">
        <v>806104</v>
      </c>
      <c r="B1296" s="76" t="s">
        <v>8760</v>
      </c>
      <c r="C1296" s="76" t="s">
        <v>14076</v>
      </c>
      <c r="D1296" s="75" t="s">
        <v>14060</v>
      </c>
      <c r="E1296" s="75" t="s">
        <v>14055</v>
      </c>
      <c r="F1296" s="75" t="s">
        <v>14077</v>
      </c>
      <c r="G1296" s="74">
        <v>3926409.8823529417</v>
      </c>
    </row>
    <row r="1297" spans="1:7" ht="22.5">
      <c r="A1297" s="75">
        <v>807103</v>
      </c>
      <c r="B1297" s="76" t="s">
        <v>10832</v>
      </c>
      <c r="C1297" s="76" t="s">
        <v>14076</v>
      </c>
      <c r="D1297" s="75" t="s">
        <v>14060</v>
      </c>
      <c r="E1297" s="75" t="s">
        <v>14055</v>
      </c>
      <c r="F1297" s="75" t="s">
        <v>14077</v>
      </c>
      <c r="G1297" s="74">
        <v>3926409.8823529417</v>
      </c>
    </row>
    <row r="1298" spans="1:7" ht="22.5">
      <c r="A1298" s="75">
        <v>807603</v>
      </c>
      <c r="B1298" s="76" t="s">
        <v>10829</v>
      </c>
      <c r="C1298" s="76" t="s">
        <v>14076</v>
      </c>
      <c r="D1298" s="75" t="s">
        <v>14060</v>
      </c>
      <c r="E1298" s="75" t="s">
        <v>14055</v>
      </c>
      <c r="F1298" s="75" t="s">
        <v>14077</v>
      </c>
      <c r="G1298" s="74">
        <v>3926409.8823529417</v>
      </c>
    </row>
    <row r="1299" spans="1:7" ht="22.5">
      <c r="A1299" s="75">
        <v>807604</v>
      </c>
      <c r="B1299" s="76" t="s">
        <v>4075</v>
      </c>
      <c r="C1299" s="76" t="s">
        <v>14076</v>
      </c>
      <c r="D1299" s="75" t="s">
        <v>14060</v>
      </c>
      <c r="E1299" s="75" t="s">
        <v>14055</v>
      </c>
      <c r="F1299" s="75" t="s">
        <v>14077</v>
      </c>
      <c r="G1299" s="74">
        <v>3926409.8823529417</v>
      </c>
    </row>
    <row r="1300" spans="1:7" ht="22.5">
      <c r="A1300" s="75">
        <v>808062</v>
      </c>
      <c r="B1300" s="76" t="s">
        <v>4077</v>
      </c>
      <c r="C1300" s="76" t="s">
        <v>14076</v>
      </c>
      <c r="D1300" s="75" t="s">
        <v>14060</v>
      </c>
      <c r="E1300" s="75" t="s">
        <v>14055</v>
      </c>
      <c r="F1300" s="75" t="s">
        <v>14077</v>
      </c>
      <c r="G1300" s="74">
        <v>3926409.8823529417</v>
      </c>
    </row>
    <row r="1301" spans="1:7" ht="22.5">
      <c r="A1301" s="75">
        <v>808602</v>
      </c>
      <c r="B1301" s="76" t="s">
        <v>4081</v>
      </c>
      <c r="C1301" s="76" t="s">
        <v>14076</v>
      </c>
      <c r="D1301" s="75" t="s">
        <v>14060</v>
      </c>
      <c r="E1301" s="75" t="s">
        <v>14055</v>
      </c>
      <c r="F1301" s="75" t="s">
        <v>14077</v>
      </c>
      <c r="G1301" s="74">
        <v>3926409.8823529417</v>
      </c>
    </row>
    <row r="1302" spans="1:7" ht="22.5">
      <c r="A1302" s="75">
        <v>808604</v>
      </c>
      <c r="B1302" s="76" t="s">
        <v>11061</v>
      </c>
      <c r="C1302" s="76" t="s">
        <v>14076</v>
      </c>
      <c r="D1302" s="75" t="s">
        <v>14060</v>
      </c>
      <c r="E1302" s="75" t="s">
        <v>14055</v>
      </c>
      <c r="F1302" s="75" t="s">
        <v>14077</v>
      </c>
      <c r="G1302" s="74">
        <v>3926409.8823529417</v>
      </c>
    </row>
    <row r="1303" spans="1:7" ht="22.5">
      <c r="A1303" s="75">
        <v>814504</v>
      </c>
      <c r="B1303" s="76" t="s">
        <v>8766</v>
      </c>
      <c r="C1303" s="76" t="s">
        <v>14076</v>
      </c>
      <c r="D1303" s="75" t="s">
        <v>14060</v>
      </c>
      <c r="E1303" s="75" t="s">
        <v>14055</v>
      </c>
      <c r="F1303" s="75" t="s">
        <v>14077</v>
      </c>
      <c r="G1303" s="74">
        <v>3926409.8823529417</v>
      </c>
    </row>
    <row r="1304" spans="1:7" ht="22.5">
      <c r="A1304" s="75">
        <v>814505</v>
      </c>
      <c r="B1304" s="76" t="s">
        <v>11262</v>
      </c>
      <c r="C1304" s="76" t="s">
        <v>14076</v>
      </c>
      <c r="D1304" s="75" t="s">
        <v>14060</v>
      </c>
      <c r="E1304" s="75" t="s">
        <v>14055</v>
      </c>
      <c r="F1304" s="75" t="s">
        <v>14077</v>
      </c>
      <c r="G1304" s="74">
        <v>3926409.8823529417</v>
      </c>
    </row>
    <row r="1305" spans="1:7" ht="22.5">
      <c r="A1305" s="75">
        <v>814705</v>
      </c>
      <c r="B1305" s="76" t="s">
        <v>11134</v>
      </c>
      <c r="C1305" s="76" t="s">
        <v>14076</v>
      </c>
      <c r="D1305" s="75" t="s">
        <v>14060</v>
      </c>
      <c r="E1305" s="75" t="s">
        <v>14055</v>
      </c>
      <c r="F1305" s="75" t="s">
        <v>14077</v>
      </c>
      <c r="G1305" s="74">
        <v>3926409.8823529417</v>
      </c>
    </row>
    <row r="1306" spans="1:7" ht="22.5">
      <c r="A1306" s="75">
        <v>814707</v>
      </c>
      <c r="B1306" s="76" t="s">
        <v>11136</v>
      </c>
      <c r="C1306" s="76" t="s">
        <v>14076</v>
      </c>
      <c r="D1306" s="75" t="s">
        <v>14060</v>
      </c>
      <c r="E1306" s="75" t="s">
        <v>14055</v>
      </c>
      <c r="F1306" s="75" t="s">
        <v>14077</v>
      </c>
      <c r="G1306" s="74">
        <v>3926409.8823529417</v>
      </c>
    </row>
    <row r="1307" spans="1:7" ht="22.5">
      <c r="A1307" s="75">
        <v>814708</v>
      </c>
      <c r="B1307" s="76" t="s">
        <v>4083</v>
      </c>
      <c r="C1307" s="76" t="s">
        <v>14076</v>
      </c>
      <c r="D1307" s="75" t="s">
        <v>14060</v>
      </c>
      <c r="E1307" s="75" t="s">
        <v>14055</v>
      </c>
      <c r="F1307" s="75" t="s">
        <v>14077</v>
      </c>
      <c r="G1307" s="74">
        <v>3926409.8823529417</v>
      </c>
    </row>
    <row r="1308" spans="1:7" ht="22.5">
      <c r="A1308" s="75">
        <v>814712</v>
      </c>
      <c r="B1308" s="76" t="s">
        <v>10791</v>
      </c>
      <c r="C1308" s="76" t="s">
        <v>14076</v>
      </c>
      <c r="D1308" s="75" t="s">
        <v>14060</v>
      </c>
      <c r="E1308" s="75" t="s">
        <v>14055</v>
      </c>
      <c r="F1308" s="75" t="s">
        <v>14077</v>
      </c>
      <c r="G1308" s="74">
        <v>3926409.8823529417</v>
      </c>
    </row>
    <row r="1309" spans="1:7" ht="22.5">
      <c r="A1309" s="75">
        <v>814722</v>
      </c>
      <c r="B1309" s="76" t="s">
        <v>10790</v>
      </c>
      <c r="C1309" s="76" t="s">
        <v>14076</v>
      </c>
      <c r="D1309" s="75" t="s">
        <v>14060</v>
      </c>
      <c r="E1309" s="75" t="s">
        <v>14055</v>
      </c>
      <c r="F1309" s="75" t="s">
        <v>14077</v>
      </c>
      <c r="G1309" s="74">
        <v>3926409.8823529417</v>
      </c>
    </row>
    <row r="1310" spans="1:7" ht="22.5">
      <c r="A1310" s="75">
        <v>814723</v>
      </c>
      <c r="B1310" s="76" t="s">
        <v>11617</v>
      </c>
      <c r="C1310" s="76" t="s">
        <v>14076</v>
      </c>
      <c r="D1310" s="75" t="s">
        <v>14060</v>
      </c>
      <c r="E1310" s="75" t="s">
        <v>14055</v>
      </c>
      <c r="F1310" s="75" t="s">
        <v>14077</v>
      </c>
      <c r="G1310" s="74">
        <v>3926409.8823529417</v>
      </c>
    </row>
    <row r="1311" spans="1:7" ht="22.5">
      <c r="A1311" s="75">
        <v>814724</v>
      </c>
      <c r="B1311" s="76" t="s">
        <v>11132</v>
      </c>
      <c r="C1311" s="76" t="s">
        <v>14076</v>
      </c>
      <c r="D1311" s="75" t="s">
        <v>14060</v>
      </c>
      <c r="E1311" s="75" t="s">
        <v>14055</v>
      </c>
      <c r="F1311" s="75" t="s">
        <v>14077</v>
      </c>
      <c r="G1311" s="74">
        <v>3926409.8823529417</v>
      </c>
    </row>
    <row r="1312" spans="1:7" ht="22.5">
      <c r="A1312" s="75">
        <v>814726</v>
      </c>
      <c r="B1312" s="76" t="s">
        <v>11131</v>
      </c>
      <c r="C1312" s="76" t="s">
        <v>14076</v>
      </c>
      <c r="D1312" s="75" t="s">
        <v>14060</v>
      </c>
      <c r="E1312" s="75" t="s">
        <v>14055</v>
      </c>
      <c r="F1312" s="75" t="s">
        <v>14077</v>
      </c>
      <c r="G1312" s="77">
        <v>3926409.8823529417</v>
      </c>
    </row>
    <row r="1313" spans="1:7" ht="22.5">
      <c r="A1313" s="75">
        <v>773003</v>
      </c>
      <c r="B1313" s="76" t="s">
        <v>14255</v>
      </c>
      <c r="C1313" s="76" t="s">
        <v>14076</v>
      </c>
      <c r="D1313" s="75" t="s">
        <v>14060</v>
      </c>
      <c r="E1313" s="75" t="s">
        <v>14055</v>
      </c>
      <c r="F1313" s="75" t="s">
        <v>14077</v>
      </c>
      <c r="G1313" s="74">
        <v>3842699.9060999998</v>
      </c>
    </row>
    <row r="1314" spans="1:7" ht="22.5">
      <c r="A1314" s="75">
        <v>784117</v>
      </c>
      <c r="B1314" s="76" t="s">
        <v>14256</v>
      </c>
      <c r="C1314" s="76" t="s">
        <v>14076</v>
      </c>
      <c r="D1314" s="75" t="s">
        <v>14060</v>
      </c>
      <c r="E1314" s="75" t="s">
        <v>14055</v>
      </c>
      <c r="F1314" s="75" t="s">
        <v>14077</v>
      </c>
      <c r="G1314" s="74">
        <v>3842117.3613588479</v>
      </c>
    </row>
    <row r="1315" spans="1:7" ht="22.5">
      <c r="A1315" s="75">
        <v>791401</v>
      </c>
      <c r="B1315" s="76" t="s">
        <v>12047</v>
      </c>
      <c r="C1315" s="76" t="s">
        <v>14076</v>
      </c>
      <c r="D1315" s="75" t="s">
        <v>14060</v>
      </c>
      <c r="E1315" s="75" t="s">
        <v>14055</v>
      </c>
      <c r="F1315" s="75" t="s">
        <v>14077</v>
      </c>
      <c r="G1315" s="74">
        <v>3799462.7582999999</v>
      </c>
    </row>
    <row r="1316" spans="1:7" ht="22.5">
      <c r="A1316" s="75">
        <v>791702</v>
      </c>
      <c r="B1316" s="76" t="s">
        <v>4068</v>
      </c>
      <c r="C1316" s="76" t="s">
        <v>14076</v>
      </c>
      <c r="D1316" s="75" t="s">
        <v>14060</v>
      </c>
      <c r="E1316" s="75" t="s">
        <v>14055</v>
      </c>
      <c r="F1316" s="75" t="s">
        <v>14077</v>
      </c>
      <c r="G1316" s="74">
        <v>3799462.7582999999</v>
      </c>
    </row>
    <row r="1317" spans="1:7" ht="22.5">
      <c r="A1317" s="75">
        <v>787501</v>
      </c>
      <c r="B1317" s="76" t="s">
        <v>14257</v>
      </c>
      <c r="C1317" s="76" t="s">
        <v>14076</v>
      </c>
      <c r="D1317" s="75" t="s">
        <v>14060</v>
      </c>
      <c r="E1317" s="75" t="s">
        <v>14055</v>
      </c>
      <c r="F1317" s="75" t="s">
        <v>14077</v>
      </c>
      <c r="G1317" s="74">
        <v>3786364.2959999996</v>
      </c>
    </row>
    <row r="1318" spans="1:7" ht="22.5">
      <c r="A1318" s="75">
        <v>793950</v>
      </c>
      <c r="B1318" s="76" t="s">
        <v>9787</v>
      </c>
      <c r="C1318" s="76" t="s">
        <v>14076</v>
      </c>
      <c r="D1318" s="75" t="s">
        <v>14060</v>
      </c>
      <c r="E1318" s="75" t="s">
        <v>14055</v>
      </c>
      <c r="F1318" s="75" t="s">
        <v>14077</v>
      </c>
      <c r="G1318" s="77">
        <v>3705000</v>
      </c>
    </row>
    <row r="1319" spans="1:7" ht="22.5">
      <c r="A1319" s="75">
        <v>814721</v>
      </c>
      <c r="B1319" s="76" t="s">
        <v>14258</v>
      </c>
      <c r="C1319" s="76" t="s">
        <v>14076</v>
      </c>
      <c r="D1319" s="75" t="s">
        <v>14060</v>
      </c>
      <c r="E1319" s="75" t="s">
        <v>14084</v>
      </c>
      <c r="F1319" s="75" t="s">
        <v>14077</v>
      </c>
      <c r="G1319" s="77">
        <v>3643633.7128108172</v>
      </c>
    </row>
    <row r="1320" spans="1:7" ht="22.5">
      <c r="A1320" s="75">
        <v>770201</v>
      </c>
      <c r="B1320" s="76" t="s">
        <v>9442</v>
      </c>
      <c r="C1320" s="76" t="s">
        <v>14076</v>
      </c>
      <c r="D1320" s="75" t="s">
        <v>14060</v>
      </c>
      <c r="E1320" s="75" t="s">
        <v>14055</v>
      </c>
      <c r="F1320" s="75" t="s">
        <v>14077</v>
      </c>
      <c r="G1320" s="77">
        <v>3606171.36</v>
      </c>
    </row>
    <row r="1321" spans="1:7" ht="22.5">
      <c r="A1321" s="75">
        <v>770301</v>
      </c>
      <c r="B1321" s="76" t="s">
        <v>9441</v>
      </c>
      <c r="C1321" s="76" t="s">
        <v>14076</v>
      </c>
      <c r="D1321" s="75" t="s">
        <v>14060</v>
      </c>
      <c r="E1321" s="75" t="s">
        <v>14055</v>
      </c>
      <c r="F1321" s="75" t="s">
        <v>14077</v>
      </c>
      <c r="G1321" s="77">
        <v>3606171.36</v>
      </c>
    </row>
    <row r="1322" spans="1:7" ht="22.5">
      <c r="A1322" s="75">
        <v>770302</v>
      </c>
      <c r="B1322" s="76" t="s">
        <v>9440</v>
      </c>
      <c r="C1322" s="76" t="s">
        <v>14076</v>
      </c>
      <c r="D1322" s="75" t="s">
        <v>14060</v>
      </c>
      <c r="E1322" s="75" t="s">
        <v>14055</v>
      </c>
      <c r="F1322" s="75" t="s">
        <v>14077</v>
      </c>
      <c r="G1322" s="74">
        <v>3606171.36</v>
      </c>
    </row>
    <row r="1323" spans="1:7" ht="22.5">
      <c r="A1323" s="75">
        <v>770501</v>
      </c>
      <c r="B1323" s="76" t="s">
        <v>9444</v>
      </c>
      <c r="C1323" s="76" t="s">
        <v>14076</v>
      </c>
      <c r="D1323" s="75" t="s">
        <v>14060</v>
      </c>
      <c r="E1323" s="75" t="s">
        <v>14055</v>
      </c>
      <c r="F1323" s="75" t="s">
        <v>14077</v>
      </c>
      <c r="G1323" s="74">
        <v>3606171.36</v>
      </c>
    </row>
    <row r="1324" spans="1:7" ht="22.5">
      <c r="A1324" s="75">
        <v>778955</v>
      </c>
      <c r="B1324" s="76" t="s">
        <v>825</v>
      </c>
      <c r="C1324" s="76" t="s">
        <v>9328</v>
      </c>
      <c r="D1324" s="75" t="s">
        <v>14060</v>
      </c>
      <c r="E1324" s="75" t="s">
        <v>14055</v>
      </c>
      <c r="F1324" s="75" t="s">
        <v>14056</v>
      </c>
      <c r="G1324" s="77">
        <v>8688607.5949367099</v>
      </c>
    </row>
    <row r="1325" spans="1:7" ht="22.5">
      <c r="A1325" s="75">
        <v>778964</v>
      </c>
      <c r="B1325" s="76" t="s">
        <v>9281</v>
      </c>
      <c r="C1325" s="76" t="s">
        <v>9328</v>
      </c>
      <c r="D1325" s="75" t="s">
        <v>14060</v>
      </c>
      <c r="E1325" s="75" t="s">
        <v>14055</v>
      </c>
      <c r="F1325" s="75" t="s">
        <v>14056</v>
      </c>
      <c r="G1325" s="74">
        <v>4409224.1508480003</v>
      </c>
    </row>
    <row r="1326" spans="1:7" ht="22.5">
      <c r="A1326" s="75">
        <v>778967</v>
      </c>
      <c r="B1326" s="76" t="s">
        <v>9285</v>
      </c>
      <c r="C1326" s="76" t="s">
        <v>9328</v>
      </c>
      <c r="D1326" s="75" t="s">
        <v>14060</v>
      </c>
      <c r="E1326" s="75" t="s">
        <v>14055</v>
      </c>
      <c r="F1326" s="75" t="s">
        <v>14056</v>
      </c>
      <c r="G1326" s="74">
        <v>3057876.5880959998</v>
      </c>
    </row>
    <row r="1327" spans="1:7" ht="22.5">
      <c r="A1327" s="75">
        <v>770601</v>
      </c>
      <c r="B1327" s="76" t="s">
        <v>9439</v>
      </c>
      <c r="C1327" s="76" t="s">
        <v>14076</v>
      </c>
      <c r="D1327" s="75" t="s">
        <v>14060</v>
      </c>
      <c r="E1327" s="75" t="s">
        <v>14055</v>
      </c>
      <c r="F1327" s="75" t="s">
        <v>14077</v>
      </c>
      <c r="G1327" s="74">
        <v>3606171.36</v>
      </c>
    </row>
    <row r="1328" spans="1:7" ht="22.5">
      <c r="A1328" s="75">
        <v>770701</v>
      </c>
      <c r="B1328" s="76" t="s">
        <v>9436</v>
      </c>
      <c r="C1328" s="76" t="s">
        <v>14076</v>
      </c>
      <c r="D1328" s="75" t="s">
        <v>14060</v>
      </c>
      <c r="E1328" s="75" t="s">
        <v>14055</v>
      </c>
      <c r="F1328" s="75" t="s">
        <v>14077</v>
      </c>
      <c r="G1328" s="74">
        <v>3606171.36</v>
      </c>
    </row>
    <row r="1329" spans="1:7" ht="22.5">
      <c r="A1329" s="75">
        <v>812301</v>
      </c>
      <c r="B1329" s="76" t="s">
        <v>3194</v>
      </c>
      <c r="C1329" s="76" t="s">
        <v>14076</v>
      </c>
      <c r="D1329" s="75" t="s">
        <v>14060</v>
      </c>
      <c r="E1329" s="75" t="s">
        <v>14055</v>
      </c>
      <c r="F1329" s="75" t="s">
        <v>14077</v>
      </c>
      <c r="G1329" s="77">
        <v>3388349.25</v>
      </c>
    </row>
    <row r="1330" spans="1:7" ht="22.5">
      <c r="A1330" s="75">
        <v>812401</v>
      </c>
      <c r="B1330" s="76" t="s">
        <v>3195</v>
      </c>
      <c r="C1330" s="76" t="s">
        <v>14076</v>
      </c>
      <c r="D1330" s="75" t="s">
        <v>14060</v>
      </c>
      <c r="E1330" s="75" t="s">
        <v>14055</v>
      </c>
      <c r="F1330" s="75" t="s">
        <v>14077</v>
      </c>
      <c r="G1330" s="77">
        <v>3388349.25</v>
      </c>
    </row>
    <row r="1331" spans="1:7" ht="22.5">
      <c r="A1331" s="75">
        <v>812503</v>
      </c>
      <c r="B1331" s="76" t="s">
        <v>3508</v>
      </c>
      <c r="C1331" s="76" t="s">
        <v>14076</v>
      </c>
      <c r="D1331" s="75" t="s">
        <v>14060</v>
      </c>
      <c r="E1331" s="75" t="s">
        <v>14055</v>
      </c>
      <c r="F1331" s="75" t="s">
        <v>14077</v>
      </c>
      <c r="G1331" s="74">
        <v>3388349.25</v>
      </c>
    </row>
    <row r="1332" spans="1:7" ht="22.5">
      <c r="A1332" s="75">
        <v>812504</v>
      </c>
      <c r="B1332" s="76" t="s">
        <v>3509</v>
      </c>
      <c r="C1332" s="76" t="s">
        <v>14076</v>
      </c>
      <c r="D1332" s="75" t="s">
        <v>14060</v>
      </c>
      <c r="E1332" s="75" t="s">
        <v>14055</v>
      </c>
      <c r="F1332" s="75" t="s">
        <v>14077</v>
      </c>
      <c r="G1332" s="74">
        <v>3388349.25</v>
      </c>
    </row>
    <row r="1333" spans="1:7" ht="22.5">
      <c r="A1333" s="75">
        <v>812601</v>
      </c>
      <c r="B1333" s="76" t="s">
        <v>10524</v>
      </c>
      <c r="C1333" s="76" t="s">
        <v>14076</v>
      </c>
      <c r="D1333" s="75" t="s">
        <v>14060</v>
      </c>
      <c r="E1333" s="75" t="s">
        <v>14055</v>
      </c>
      <c r="F1333" s="75" t="s">
        <v>14077</v>
      </c>
      <c r="G1333" s="74">
        <v>3388349.25</v>
      </c>
    </row>
    <row r="1334" spans="1:7" ht="22.5">
      <c r="A1334" s="75">
        <v>812602</v>
      </c>
      <c r="B1334" s="76" t="s">
        <v>3510</v>
      </c>
      <c r="C1334" s="76" t="s">
        <v>14076</v>
      </c>
      <c r="D1334" s="75" t="s">
        <v>14060</v>
      </c>
      <c r="E1334" s="75" t="s">
        <v>14055</v>
      </c>
      <c r="F1334" s="75" t="s">
        <v>14077</v>
      </c>
      <c r="G1334" s="77">
        <v>3388349.25</v>
      </c>
    </row>
    <row r="1335" spans="1:7" ht="22.5">
      <c r="A1335" s="75">
        <v>812909</v>
      </c>
      <c r="B1335" s="76" t="s">
        <v>3514</v>
      </c>
      <c r="C1335" s="76" t="s">
        <v>14076</v>
      </c>
      <c r="D1335" s="75" t="s">
        <v>14060</v>
      </c>
      <c r="E1335" s="75" t="s">
        <v>14055</v>
      </c>
      <c r="F1335" s="75" t="s">
        <v>14077</v>
      </c>
      <c r="G1335" s="74">
        <v>3388349.25</v>
      </c>
    </row>
    <row r="1336" spans="1:7" ht="22.5">
      <c r="A1336" s="75">
        <v>772101</v>
      </c>
      <c r="B1336" s="76" t="s">
        <v>2678</v>
      </c>
      <c r="C1336" s="76" t="s">
        <v>14076</v>
      </c>
      <c r="D1336" s="75" t="s">
        <v>14060</v>
      </c>
      <c r="E1336" s="75" t="s">
        <v>14055</v>
      </c>
      <c r="F1336" s="75" t="s">
        <v>14077</v>
      </c>
      <c r="G1336" s="74">
        <v>3314099.25</v>
      </c>
    </row>
    <row r="1337" spans="1:7" ht="22.5">
      <c r="A1337" s="75">
        <v>779945</v>
      </c>
      <c r="B1337" s="76" t="s">
        <v>9277</v>
      </c>
      <c r="C1337" s="76" t="s">
        <v>9328</v>
      </c>
      <c r="D1337" s="75" t="s">
        <v>14060</v>
      </c>
      <c r="E1337" s="75" t="s">
        <v>14055</v>
      </c>
      <c r="F1337" s="75" t="s">
        <v>14056</v>
      </c>
      <c r="G1337" s="74">
        <v>3978000</v>
      </c>
    </row>
    <row r="1338" spans="1:7" ht="22.5">
      <c r="A1338" s="75">
        <v>779958</v>
      </c>
      <c r="B1338" s="76" t="s">
        <v>1006</v>
      </c>
      <c r="C1338" s="76" t="s">
        <v>9328</v>
      </c>
      <c r="D1338" s="75" t="s">
        <v>14060</v>
      </c>
      <c r="E1338" s="75" t="s">
        <v>14055</v>
      </c>
      <c r="F1338" s="75" t="s">
        <v>14056</v>
      </c>
      <c r="G1338" s="77">
        <v>7654109</v>
      </c>
    </row>
    <row r="1339" spans="1:7" ht="22.5">
      <c r="A1339" s="75">
        <v>772104</v>
      </c>
      <c r="B1339" s="76" t="s">
        <v>2680</v>
      </c>
      <c r="C1339" s="76" t="s">
        <v>14076</v>
      </c>
      <c r="D1339" s="75" t="s">
        <v>14060</v>
      </c>
      <c r="E1339" s="75" t="s">
        <v>14055</v>
      </c>
      <c r="F1339" s="75" t="s">
        <v>14077</v>
      </c>
      <c r="G1339" s="77">
        <v>3314099.25</v>
      </c>
    </row>
    <row r="1340" spans="1:7" ht="22.5">
      <c r="A1340" s="75">
        <v>772105</v>
      </c>
      <c r="B1340" s="76" t="s">
        <v>3015</v>
      </c>
      <c r="C1340" s="76" t="s">
        <v>14076</v>
      </c>
      <c r="D1340" s="75" t="s">
        <v>14060</v>
      </c>
      <c r="E1340" s="75" t="s">
        <v>14055</v>
      </c>
      <c r="F1340" s="75" t="s">
        <v>14077</v>
      </c>
      <c r="G1340" s="74">
        <v>3314099.25</v>
      </c>
    </row>
    <row r="1341" spans="1:7" ht="22.5">
      <c r="A1341" s="75">
        <v>772203</v>
      </c>
      <c r="B1341" s="76" t="s">
        <v>2681</v>
      </c>
      <c r="C1341" s="76" t="s">
        <v>14076</v>
      </c>
      <c r="D1341" s="75" t="s">
        <v>14060</v>
      </c>
      <c r="E1341" s="75" t="s">
        <v>14055</v>
      </c>
      <c r="F1341" s="75" t="s">
        <v>14077</v>
      </c>
      <c r="G1341" s="77">
        <v>3314099.25</v>
      </c>
    </row>
    <row r="1342" spans="1:7" ht="22.5">
      <c r="A1342" s="75">
        <v>772304</v>
      </c>
      <c r="B1342" s="76" t="s">
        <v>2735</v>
      </c>
      <c r="C1342" s="76" t="s">
        <v>14076</v>
      </c>
      <c r="D1342" s="75" t="s">
        <v>14060</v>
      </c>
      <c r="E1342" s="75" t="s">
        <v>14055</v>
      </c>
      <c r="F1342" s="75" t="s">
        <v>14077</v>
      </c>
      <c r="G1342" s="77">
        <v>3314099.25</v>
      </c>
    </row>
    <row r="1343" spans="1:7" ht="22.5">
      <c r="A1343" s="75">
        <v>772306</v>
      </c>
      <c r="B1343" s="76" t="s">
        <v>2737</v>
      </c>
      <c r="C1343" s="76" t="s">
        <v>14076</v>
      </c>
      <c r="D1343" s="75" t="s">
        <v>14060</v>
      </c>
      <c r="E1343" s="75" t="s">
        <v>14055</v>
      </c>
      <c r="F1343" s="75" t="s">
        <v>14077</v>
      </c>
      <c r="G1343" s="77">
        <v>3314099.25</v>
      </c>
    </row>
    <row r="1344" spans="1:7" ht="22.5">
      <c r="A1344" s="75">
        <v>772403</v>
      </c>
      <c r="B1344" s="76" t="s">
        <v>3397</v>
      </c>
      <c r="C1344" s="76" t="s">
        <v>14076</v>
      </c>
      <c r="D1344" s="75" t="s">
        <v>14060</v>
      </c>
      <c r="E1344" s="75" t="s">
        <v>14055</v>
      </c>
      <c r="F1344" s="75" t="s">
        <v>14077</v>
      </c>
      <c r="G1344" s="77">
        <v>3314099.25</v>
      </c>
    </row>
    <row r="1345" spans="1:7" ht="22.5">
      <c r="A1345" s="75">
        <v>772405</v>
      </c>
      <c r="B1345" s="76" t="s">
        <v>3399</v>
      </c>
      <c r="C1345" s="76" t="s">
        <v>14076</v>
      </c>
      <c r="D1345" s="75" t="s">
        <v>14060</v>
      </c>
      <c r="E1345" s="75" t="s">
        <v>14055</v>
      </c>
      <c r="F1345" s="75" t="s">
        <v>14077</v>
      </c>
      <c r="G1345" s="77">
        <v>3314099.25</v>
      </c>
    </row>
    <row r="1346" spans="1:7" ht="22.5">
      <c r="A1346" s="75">
        <v>772903</v>
      </c>
      <c r="B1346" s="76" t="s">
        <v>3401</v>
      </c>
      <c r="C1346" s="76" t="s">
        <v>14076</v>
      </c>
      <c r="D1346" s="75" t="s">
        <v>14060</v>
      </c>
      <c r="E1346" s="75" t="s">
        <v>14055</v>
      </c>
      <c r="F1346" s="75" t="s">
        <v>14077</v>
      </c>
      <c r="G1346" s="74">
        <v>3314099.25</v>
      </c>
    </row>
    <row r="1347" spans="1:7" ht="22.5">
      <c r="A1347" s="75">
        <v>772905</v>
      </c>
      <c r="B1347" s="76" t="s">
        <v>2908</v>
      </c>
      <c r="C1347" s="76" t="s">
        <v>14076</v>
      </c>
      <c r="D1347" s="75" t="s">
        <v>14060</v>
      </c>
      <c r="E1347" s="75" t="s">
        <v>14055</v>
      </c>
      <c r="F1347" s="75" t="s">
        <v>14077</v>
      </c>
      <c r="G1347" s="74">
        <v>3314099.25</v>
      </c>
    </row>
    <row r="1348" spans="1:7" ht="22.5">
      <c r="A1348" s="75">
        <v>776901</v>
      </c>
      <c r="B1348" s="76" t="s">
        <v>9125</v>
      </c>
      <c r="C1348" s="76" t="s">
        <v>14076</v>
      </c>
      <c r="D1348" s="75" t="s">
        <v>14060</v>
      </c>
      <c r="E1348" s="75" t="s">
        <v>14055</v>
      </c>
      <c r="F1348" s="75" t="s">
        <v>14077</v>
      </c>
      <c r="G1348" s="74">
        <v>3314099.25</v>
      </c>
    </row>
    <row r="1349" spans="1:7" ht="22.5">
      <c r="A1349" s="75">
        <v>778103</v>
      </c>
      <c r="B1349" s="76" t="s">
        <v>9595</v>
      </c>
      <c r="C1349" s="76" t="s">
        <v>14076</v>
      </c>
      <c r="D1349" s="75" t="s">
        <v>14060</v>
      </c>
      <c r="E1349" s="75" t="s">
        <v>14055</v>
      </c>
      <c r="F1349" s="75" t="s">
        <v>14077</v>
      </c>
      <c r="G1349" s="77">
        <v>3314099.25</v>
      </c>
    </row>
    <row r="1350" spans="1:7" ht="22.5">
      <c r="A1350" s="75">
        <v>778104</v>
      </c>
      <c r="B1350" s="76" t="s">
        <v>3016</v>
      </c>
      <c r="C1350" s="76" t="s">
        <v>14259</v>
      </c>
      <c r="D1350" s="75" t="s">
        <v>14060</v>
      </c>
      <c r="E1350" s="75" t="s">
        <v>14055</v>
      </c>
      <c r="F1350" s="75" t="s">
        <v>14077</v>
      </c>
      <c r="G1350" s="74">
        <v>3314099.25</v>
      </c>
    </row>
    <row r="1351" spans="1:7" ht="22.5">
      <c r="A1351" s="75">
        <v>778301</v>
      </c>
      <c r="B1351" s="76" t="s">
        <v>9593</v>
      </c>
      <c r="C1351" s="76" t="s">
        <v>14076</v>
      </c>
      <c r="D1351" s="75" t="s">
        <v>14060</v>
      </c>
      <c r="E1351" s="75" t="s">
        <v>14055</v>
      </c>
      <c r="F1351" s="75" t="s">
        <v>14077</v>
      </c>
      <c r="G1351" s="74">
        <v>3314099.25</v>
      </c>
    </row>
    <row r="1352" spans="1:7" ht="22.5">
      <c r="A1352" s="75">
        <v>778302</v>
      </c>
      <c r="B1352" s="76" t="s">
        <v>2740</v>
      </c>
      <c r="C1352" s="76" t="s">
        <v>14076</v>
      </c>
      <c r="D1352" s="75" t="s">
        <v>14060</v>
      </c>
      <c r="E1352" s="75" t="s">
        <v>14055</v>
      </c>
      <c r="F1352" s="75" t="s">
        <v>14077</v>
      </c>
      <c r="G1352" s="74">
        <v>3314099.25</v>
      </c>
    </row>
    <row r="1353" spans="1:7" ht="22.5">
      <c r="A1353" s="75">
        <v>778303</v>
      </c>
      <c r="B1353" s="76" t="s">
        <v>2741</v>
      </c>
      <c r="C1353" s="76" t="s">
        <v>14076</v>
      </c>
      <c r="D1353" s="75" t="s">
        <v>14060</v>
      </c>
      <c r="E1353" s="75" t="s">
        <v>14055</v>
      </c>
      <c r="F1353" s="75" t="s">
        <v>14077</v>
      </c>
      <c r="G1353" s="74">
        <v>3314099.25</v>
      </c>
    </row>
    <row r="1354" spans="1:7" ht="22.5">
      <c r="A1354" s="75">
        <v>780931</v>
      </c>
      <c r="B1354" s="76" t="s">
        <v>1013</v>
      </c>
      <c r="C1354" s="76" t="s">
        <v>9328</v>
      </c>
      <c r="D1354" s="75" t="s">
        <v>14060</v>
      </c>
      <c r="E1354" s="75" t="s">
        <v>14055</v>
      </c>
      <c r="F1354" s="75" t="s">
        <v>14056</v>
      </c>
      <c r="G1354" s="74">
        <v>1883222.25</v>
      </c>
    </row>
    <row r="1355" spans="1:7" ht="22.5">
      <c r="A1355" s="75">
        <v>780932</v>
      </c>
      <c r="B1355" s="76" t="s">
        <v>1014</v>
      </c>
      <c r="C1355" s="76" t="s">
        <v>9328</v>
      </c>
      <c r="D1355" s="75" t="s">
        <v>14060</v>
      </c>
      <c r="E1355" s="75" t="s">
        <v>14055</v>
      </c>
      <c r="F1355" s="75" t="s">
        <v>14056</v>
      </c>
      <c r="G1355" s="74">
        <v>1555924.5</v>
      </c>
    </row>
    <row r="1356" spans="1:7" ht="22.5">
      <c r="A1356" s="75">
        <v>778304</v>
      </c>
      <c r="B1356" s="76" t="s">
        <v>2742</v>
      </c>
      <c r="C1356" s="76" t="s">
        <v>14076</v>
      </c>
      <c r="D1356" s="75" t="s">
        <v>14060</v>
      </c>
      <c r="E1356" s="75" t="s">
        <v>14055</v>
      </c>
      <c r="F1356" s="75" t="s">
        <v>14077</v>
      </c>
      <c r="G1356" s="74">
        <v>3314099.25</v>
      </c>
    </row>
    <row r="1357" spans="1:7" ht="22.5">
      <c r="A1357" s="75">
        <v>778305</v>
      </c>
      <c r="B1357" s="76" t="s">
        <v>2743</v>
      </c>
      <c r="C1357" s="76" t="s">
        <v>14259</v>
      </c>
      <c r="D1357" s="75" t="s">
        <v>14060</v>
      </c>
      <c r="E1357" s="75" t="s">
        <v>14055</v>
      </c>
      <c r="F1357" s="75" t="s">
        <v>14077</v>
      </c>
      <c r="G1357" s="77">
        <v>3314099.25</v>
      </c>
    </row>
    <row r="1358" spans="1:7" ht="22.5">
      <c r="A1358" s="75">
        <v>778306</v>
      </c>
      <c r="B1358" s="76" t="s">
        <v>2744</v>
      </c>
      <c r="C1358" s="76" t="s">
        <v>14076</v>
      </c>
      <c r="D1358" s="75" t="s">
        <v>14060</v>
      </c>
      <c r="E1358" s="75" t="s">
        <v>14055</v>
      </c>
      <c r="F1358" s="75" t="s">
        <v>14077</v>
      </c>
      <c r="G1358" s="77">
        <v>3314099.25</v>
      </c>
    </row>
    <row r="1359" spans="1:7" ht="22.5">
      <c r="A1359" s="75">
        <v>778403</v>
      </c>
      <c r="B1359" s="76" t="s">
        <v>14260</v>
      </c>
      <c r="C1359" s="76" t="s">
        <v>14076</v>
      </c>
      <c r="D1359" s="75" t="s">
        <v>14060</v>
      </c>
      <c r="E1359" s="75" t="s">
        <v>14055</v>
      </c>
      <c r="F1359" s="75" t="s">
        <v>14077</v>
      </c>
      <c r="G1359" s="77">
        <v>3314099.25</v>
      </c>
    </row>
    <row r="1360" spans="1:7" ht="22.5">
      <c r="A1360" s="75">
        <v>778405</v>
      </c>
      <c r="B1360" s="76" t="s">
        <v>9591</v>
      </c>
      <c r="C1360" s="76" t="s">
        <v>14076</v>
      </c>
      <c r="D1360" s="75" t="s">
        <v>14060</v>
      </c>
      <c r="E1360" s="75" t="s">
        <v>14055</v>
      </c>
      <c r="F1360" s="75" t="s">
        <v>14077</v>
      </c>
      <c r="G1360" s="77">
        <v>3314099.25</v>
      </c>
    </row>
    <row r="1361" spans="1:7" ht="22.5">
      <c r="A1361" s="75">
        <v>778912</v>
      </c>
      <c r="B1361" s="76" t="s">
        <v>9673</v>
      </c>
      <c r="C1361" s="76" t="s">
        <v>14076</v>
      </c>
      <c r="D1361" s="75" t="s">
        <v>14060</v>
      </c>
      <c r="E1361" s="75" t="s">
        <v>14055</v>
      </c>
      <c r="F1361" s="75" t="s">
        <v>14077</v>
      </c>
      <c r="G1361" s="77">
        <v>3314099.25</v>
      </c>
    </row>
    <row r="1362" spans="1:7" ht="22.5">
      <c r="A1362" s="75">
        <v>779131</v>
      </c>
      <c r="B1362" s="76" t="s">
        <v>1740</v>
      </c>
      <c r="C1362" s="76" t="s">
        <v>14076</v>
      </c>
      <c r="D1362" s="75" t="s">
        <v>14060</v>
      </c>
      <c r="E1362" s="75" t="s">
        <v>14055</v>
      </c>
      <c r="F1362" s="75" t="s">
        <v>14077</v>
      </c>
      <c r="G1362" s="74">
        <v>3314099.25</v>
      </c>
    </row>
    <row r="1363" spans="1:7" ht="22.5">
      <c r="A1363" s="75">
        <v>779201</v>
      </c>
      <c r="B1363" s="76" t="s">
        <v>2689</v>
      </c>
      <c r="C1363" s="76" t="s">
        <v>14076</v>
      </c>
      <c r="D1363" s="75" t="s">
        <v>14060</v>
      </c>
      <c r="E1363" s="75" t="s">
        <v>14055</v>
      </c>
      <c r="F1363" s="75" t="s">
        <v>14077</v>
      </c>
      <c r="G1363" s="74">
        <v>3314099.25</v>
      </c>
    </row>
    <row r="1364" spans="1:7" ht="22.5">
      <c r="A1364" s="75">
        <v>779404</v>
      </c>
      <c r="B1364" s="76" t="s">
        <v>3406</v>
      </c>
      <c r="C1364" s="76" t="s">
        <v>14076</v>
      </c>
      <c r="D1364" s="75" t="s">
        <v>14060</v>
      </c>
      <c r="E1364" s="75" t="s">
        <v>14055</v>
      </c>
      <c r="F1364" s="75" t="s">
        <v>14077</v>
      </c>
      <c r="G1364" s="74">
        <v>3314099.25</v>
      </c>
    </row>
    <row r="1365" spans="1:7" ht="22.5">
      <c r="A1365" s="75">
        <v>779901</v>
      </c>
      <c r="B1365" s="76" t="s">
        <v>9581</v>
      </c>
      <c r="C1365" s="76" t="s">
        <v>14076</v>
      </c>
      <c r="D1365" s="75" t="s">
        <v>14060</v>
      </c>
      <c r="E1365" s="75" t="s">
        <v>14055</v>
      </c>
      <c r="F1365" s="75" t="s">
        <v>14077</v>
      </c>
      <c r="G1365" s="74">
        <v>3314099.25</v>
      </c>
    </row>
    <row r="1366" spans="1:7" ht="22.5">
      <c r="A1366" s="75">
        <v>780403</v>
      </c>
      <c r="B1366" s="76" t="s">
        <v>3417</v>
      </c>
      <c r="C1366" s="76" t="s">
        <v>14076</v>
      </c>
      <c r="D1366" s="75" t="s">
        <v>14060</v>
      </c>
      <c r="E1366" s="75" t="s">
        <v>14055</v>
      </c>
      <c r="F1366" s="75" t="s">
        <v>14077</v>
      </c>
      <c r="G1366" s="74">
        <v>3314099.25</v>
      </c>
    </row>
    <row r="1367" spans="1:7" ht="22.5">
      <c r="A1367" s="75">
        <v>780901</v>
      </c>
      <c r="B1367" s="76" t="s">
        <v>3418</v>
      </c>
      <c r="C1367" s="76" t="s">
        <v>14076</v>
      </c>
      <c r="D1367" s="75" t="s">
        <v>14060</v>
      </c>
      <c r="E1367" s="75" t="s">
        <v>14055</v>
      </c>
      <c r="F1367" s="75" t="s">
        <v>14077</v>
      </c>
      <c r="G1367" s="74">
        <v>3314099.25</v>
      </c>
    </row>
    <row r="1368" spans="1:7" ht="22.5">
      <c r="A1368" s="75">
        <v>780902</v>
      </c>
      <c r="B1368" s="76" t="s">
        <v>10032</v>
      </c>
      <c r="C1368" s="76" t="s">
        <v>14076</v>
      </c>
      <c r="D1368" s="75" t="s">
        <v>14060</v>
      </c>
      <c r="E1368" s="75" t="s">
        <v>14055</v>
      </c>
      <c r="F1368" s="75" t="s">
        <v>14077</v>
      </c>
      <c r="G1368" s="74">
        <v>3314099.25</v>
      </c>
    </row>
    <row r="1369" spans="1:7" ht="22.5">
      <c r="A1369" s="75">
        <v>781202</v>
      </c>
      <c r="B1369" s="76" t="s">
        <v>2705</v>
      </c>
      <c r="C1369" s="76" t="s">
        <v>14076</v>
      </c>
      <c r="D1369" s="75" t="s">
        <v>14060</v>
      </c>
      <c r="E1369" s="75" t="s">
        <v>14055</v>
      </c>
      <c r="F1369" s="75" t="s">
        <v>14077</v>
      </c>
      <c r="G1369" s="74">
        <v>3314099.25</v>
      </c>
    </row>
    <row r="1370" spans="1:7" ht="22.5">
      <c r="A1370" s="75">
        <v>781301</v>
      </c>
      <c r="B1370" s="76" t="s">
        <v>2761</v>
      </c>
      <c r="C1370" s="76" t="s">
        <v>14076</v>
      </c>
      <c r="D1370" s="75" t="s">
        <v>14060</v>
      </c>
      <c r="E1370" s="75" t="s">
        <v>14055</v>
      </c>
      <c r="F1370" s="75" t="s">
        <v>14077</v>
      </c>
      <c r="G1370" s="74">
        <v>3314099.25</v>
      </c>
    </row>
    <row r="1371" spans="1:7" ht="22.5">
      <c r="A1371" s="75">
        <v>781302</v>
      </c>
      <c r="B1371" s="76" t="s">
        <v>10552</v>
      </c>
      <c r="C1371" s="76" t="s">
        <v>14076</v>
      </c>
      <c r="D1371" s="75" t="s">
        <v>14060</v>
      </c>
      <c r="E1371" s="75" t="s">
        <v>14055</v>
      </c>
      <c r="F1371" s="75" t="s">
        <v>14077</v>
      </c>
      <c r="G1371" s="74">
        <v>3314099.25</v>
      </c>
    </row>
    <row r="1372" spans="1:7" ht="22.5">
      <c r="A1372" s="75">
        <v>781304</v>
      </c>
      <c r="B1372" s="76" t="s">
        <v>2763</v>
      </c>
      <c r="C1372" s="76" t="s">
        <v>14076</v>
      </c>
      <c r="D1372" s="75" t="s">
        <v>14060</v>
      </c>
      <c r="E1372" s="75" t="s">
        <v>14055</v>
      </c>
      <c r="F1372" s="75" t="s">
        <v>14077</v>
      </c>
      <c r="G1372" s="77">
        <v>3314099.25</v>
      </c>
    </row>
    <row r="1373" spans="1:7" ht="22.5">
      <c r="A1373" s="75">
        <v>781401</v>
      </c>
      <c r="B1373" s="76" t="s">
        <v>2764</v>
      </c>
      <c r="C1373" s="76" t="s">
        <v>14076</v>
      </c>
      <c r="D1373" s="75" t="s">
        <v>14060</v>
      </c>
      <c r="E1373" s="75" t="s">
        <v>14055</v>
      </c>
      <c r="F1373" s="75" t="s">
        <v>14077</v>
      </c>
      <c r="G1373" s="77">
        <v>3314099.25</v>
      </c>
    </row>
    <row r="1374" spans="1:7" ht="22.5">
      <c r="A1374" s="75">
        <v>781930</v>
      </c>
      <c r="B1374" s="76" t="s">
        <v>14261</v>
      </c>
      <c r="C1374" s="76" t="s">
        <v>9328</v>
      </c>
      <c r="D1374" s="75" t="s">
        <v>14060</v>
      </c>
      <c r="E1374" s="75" t="s">
        <v>14055</v>
      </c>
      <c r="F1374" s="75" t="s">
        <v>14056</v>
      </c>
      <c r="G1374" s="74">
        <v>2347776.1971840002</v>
      </c>
    </row>
    <row r="1375" spans="1:7" ht="22.5">
      <c r="A1375" s="75">
        <v>781901</v>
      </c>
      <c r="B1375" s="76" t="s">
        <v>2973</v>
      </c>
      <c r="C1375" s="76" t="s">
        <v>14076</v>
      </c>
      <c r="D1375" s="75" t="s">
        <v>14060</v>
      </c>
      <c r="E1375" s="75" t="s">
        <v>14055</v>
      </c>
      <c r="F1375" s="75" t="s">
        <v>14077</v>
      </c>
      <c r="G1375" s="74">
        <v>3314099.25</v>
      </c>
    </row>
    <row r="1376" spans="1:7" ht="22.5">
      <c r="A1376" s="75">
        <v>782211</v>
      </c>
      <c r="B1376" s="76" t="s">
        <v>2748</v>
      </c>
      <c r="C1376" s="76" t="s">
        <v>14076</v>
      </c>
      <c r="D1376" s="75" t="s">
        <v>14060</v>
      </c>
      <c r="E1376" s="75" t="s">
        <v>14055</v>
      </c>
      <c r="F1376" s="75" t="s">
        <v>14077</v>
      </c>
      <c r="G1376" s="74">
        <v>3314099.25</v>
      </c>
    </row>
    <row r="1377" spans="1:7" ht="22.5">
      <c r="A1377" s="75">
        <v>782213</v>
      </c>
      <c r="B1377" s="76" t="s">
        <v>2749</v>
      </c>
      <c r="C1377" s="76" t="s">
        <v>14076</v>
      </c>
      <c r="D1377" s="75" t="s">
        <v>14060</v>
      </c>
      <c r="E1377" s="75" t="s">
        <v>14055</v>
      </c>
      <c r="F1377" s="75" t="s">
        <v>14077</v>
      </c>
      <c r="G1377" s="74">
        <v>3314099.25</v>
      </c>
    </row>
    <row r="1378" spans="1:7" ht="22.5">
      <c r="A1378" s="75">
        <v>782221</v>
      </c>
      <c r="B1378" s="76" t="s">
        <v>2750</v>
      </c>
      <c r="C1378" s="76" t="s">
        <v>14076</v>
      </c>
      <c r="D1378" s="75" t="s">
        <v>14060</v>
      </c>
      <c r="E1378" s="75" t="s">
        <v>14055</v>
      </c>
      <c r="F1378" s="75" t="s">
        <v>14077</v>
      </c>
      <c r="G1378" s="77">
        <v>3314099.25</v>
      </c>
    </row>
    <row r="1379" spans="1:7" ht="22.5">
      <c r="A1379" s="75">
        <v>782223</v>
      </c>
      <c r="B1379" s="76" t="s">
        <v>2751</v>
      </c>
      <c r="C1379" s="76" t="s">
        <v>14076</v>
      </c>
      <c r="D1379" s="75" t="s">
        <v>14060</v>
      </c>
      <c r="E1379" s="75" t="s">
        <v>14055</v>
      </c>
      <c r="F1379" s="75" t="s">
        <v>14077</v>
      </c>
      <c r="G1379" s="74">
        <v>3314099.25</v>
      </c>
    </row>
    <row r="1380" spans="1:7" ht="22.5">
      <c r="A1380" s="75">
        <v>782341</v>
      </c>
      <c r="B1380" s="76" t="s">
        <v>3408</v>
      </c>
      <c r="C1380" s="76" t="s">
        <v>14076</v>
      </c>
      <c r="D1380" s="75" t="s">
        <v>14060</v>
      </c>
      <c r="E1380" s="75" t="s">
        <v>14055</v>
      </c>
      <c r="F1380" s="75" t="s">
        <v>14077</v>
      </c>
      <c r="G1380" s="77">
        <v>3314099.25</v>
      </c>
    </row>
    <row r="1381" spans="1:7" ht="22.5">
      <c r="A1381" s="75">
        <v>786902</v>
      </c>
      <c r="B1381" s="76" t="s">
        <v>10150</v>
      </c>
      <c r="C1381" s="76" t="s">
        <v>14076</v>
      </c>
      <c r="D1381" s="75" t="s">
        <v>14060</v>
      </c>
      <c r="E1381" s="75" t="s">
        <v>14055</v>
      </c>
      <c r="F1381" s="75" t="s">
        <v>14077</v>
      </c>
      <c r="G1381" s="74">
        <v>3314099.25</v>
      </c>
    </row>
    <row r="1382" spans="1:7" ht="22.5">
      <c r="A1382" s="75">
        <v>792901</v>
      </c>
      <c r="B1382" s="76" t="s">
        <v>3434</v>
      </c>
      <c r="C1382" s="76" t="s">
        <v>14076</v>
      </c>
      <c r="D1382" s="75" t="s">
        <v>14060</v>
      </c>
      <c r="E1382" s="75" t="s">
        <v>14055</v>
      </c>
      <c r="F1382" s="75" t="s">
        <v>14077</v>
      </c>
      <c r="G1382" s="74">
        <v>3314099.25</v>
      </c>
    </row>
    <row r="1383" spans="1:7" ht="22.5">
      <c r="A1383" s="75">
        <v>793901</v>
      </c>
      <c r="B1383" s="76" t="s">
        <v>3438</v>
      </c>
      <c r="C1383" s="76" t="s">
        <v>14076</v>
      </c>
      <c r="D1383" s="75" t="s">
        <v>14060</v>
      </c>
      <c r="E1383" s="75" t="s">
        <v>14055</v>
      </c>
      <c r="F1383" s="75" t="s">
        <v>14077</v>
      </c>
      <c r="G1383" s="74">
        <v>3314099.25</v>
      </c>
    </row>
    <row r="1384" spans="1:7" ht="22.5">
      <c r="A1384" s="75">
        <v>796301</v>
      </c>
      <c r="B1384" s="76" t="s">
        <v>3387</v>
      </c>
      <c r="C1384" s="76" t="s">
        <v>14076</v>
      </c>
      <c r="D1384" s="75" t="s">
        <v>14060</v>
      </c>
      <c r="E1384" s="75" t="s">
        <v>14055</v>
      </c>
      <c r="F1384" s="75" t="s">
        <v>14077</v>
      </c>
      <c r="G1384" s="74">
        <v>3314099.25</v>
      </c>
    </row>
    <row r="1385" spans="1:7" ht="22.5">
      <c r="A1385" s="75">
        <v>799401</v>
      </c>
      <c r="B1385" s="76" t="s">
        <v>8788</v>
      </c>
      <c r="C1385" s="76" t="s">
        <v>14076</v>
      </c>
      <c r="D1385" s="75" t="s">
        <v>14060</v>
      </c>
      <c r="E1385" s="75" t="s">
        <v>14055</v>
      </c>
      <c r="F1385" s="75" t="s">
        <v>14077</v>
      </c>
      <c r="G1385" s="74">
        <v>3314099.25</v>
      </c>
    </row>
    <row r="1386" spans="1:7" ht="22.5">
      <c r="A1386" s="75">
        <v>808041</v>
      </c>
      <c r="B1386" s="76" t="s">
        <v>10301</v>
      </c>
      <c r="C1386" s="76" t="s">
        <v>14076</v>
      </c>
      <c r="D1386" s="75" t="s">
        <v>14060</v>
      </c>
      <c r="E1386" s="75" t="s">
        <v>14055</v>
      </c>
      <c r="F1386" s="75" t="s">
        <v>14077</v>
      </c>
      <c r="G1386" s="74">
        <v>3314099.25</v>
      </c>
    </row>
    <row r="1387" spans="1:7" ht="22.5">
      <c r="A1387" s="75">
        <v>812801</v>
      </c>
      <c r="B1387" s="76" t="s">
        <v>3512</v>
      </c>
      <c r="C1387" s="76" t="s">
        <v>14076</v>
      </c>
      <c r="D1387" s="75" t="s">
        <v>14060</v>
      </c>
      <c r="E1387" s="75" t="s">
        <v>14055</v>
      </c>
      <c r="F1387" s="75" t="s">
        <v>14077</v>
      </c>
      <c r="G1387" s="74">
        <v>3314099.25</v>
      </c>
    </row>
    <row r="1388" spans="1:7" ht="22.5">
      <c r="A1388" s="75">
        <v>812802</v>
      </c>
      <c r="B1388" s="76" t="s">
        <v>3513</v>
      </c>
      <c r="C1388" s="76" t="s">
        <v>14076</v>
      </c>
      <c r="D1388" s="75" t="s">
        <v>14060</v>
      </c>
      <c r="E1388" s="75" t="s">
        <v>14055</v>
      </c>
      <c r="F1388" s="75" t="s">
        <v>14077</v>
      </c>
      <c r="G1388" s="74">
        <v>3314099.25</v>
      </c>
    </row>
    <row r="1389" spans="1:7" ht="22.5">
      <c r="A1389" s="75">
        <v>820101</v>
      </c>
      <c r="B1389" s="76" t="s">
        <v>3488</v>
      </c>
      <c r="C1389" s="76" t="s">
        <v>14076</v>
      </c>
      <c r="D1389" s="75" t="s">
        <v>14060</v>
      </c>
      <c r="E1389" s="75" t="s">
        <v>14055</v>
      </c>
      <c r="F1389" s="75" t="s">
        <v>14077</v>
      </c>
      <c r="G1389" s="74">
        <v>3314099.25</v>
      </c>
    </row>
    <row r="1390" spans="1:7" ht="22.5">
      <c r="A1390" s="75">
        <v>821101</v>
      </c>
      <c r="B1390" s="76" t="s">
        <v>3489</v>
      </c>
      <c r="C1390" s="76" t="s">
        <v>14076</v>
      </c>
      <c r="D1390" s="75" t="s">
        <v>14060</v>
      </c>
      <c r="E1390" s="75" t="s">
        <v>14055</v>
      </c>
      <c r="F1390" s="75" t="s">
        <v>14077</v>
      </c>
      <c r="G1390" s="74">
        <v>3314099.25</v>
      </c>
    </row>
    <row r="1391" spans="1:7" ht="22.5">
      <c r="A1391" s="75">
        <v>821102</v>
      </c>
      <c r="B1391" s="76" t="s">
        <v>3490</v>
      </c>
      <c r="C1391" s="76" t="s">
        <v>14076</v>
      </c>
      <c r="D1391" s="75" t="s">
        <v>14060</v>
      </c>
      <c r="E1391" s="75" t="s">
        <v>14055</v>
      </c>
      <c r="F1391" s="75" t="s">
        <v>14077</v>
      </c>
      <c r="G1391" s="74">
        <v>3314099.25</v>
      </c>
    </row>
    <row r="1392" spans="1:7" ht="22.5">
      <c r="A1392" s="75">
        <v>821901</v>
      </c>
      <c r="B1392" s="76" t="s">
        <v>3455</v>
      </c>
      <c r="C1392" s="76" t="s">
        <v>14076</v>
      </c>
      <c r="D1392" s="75" t="s">
        <v>14060</v>
      </c>
      <c r="E1392" s="75" t="s">
        <v>14055</v>
      </c>
      <c r="F1392" s="75" t="s">
        <v>14077</v>
      </c>
      <c r="G1392" s="74">
        <v>3314099.25</v>
      </c>
    </row>
    <row r="1393" spans="1:7" ht="22.5">
      <c r="A1393" s="75">
        <v>822201</v>
      </c>
      <c r="B1393" s="76" t="s">
        <v>9131</v>
      </c>
      <c r="C1393" s="76" t="s">
        <v>14076</v>
      </c>
      <c r="D1393" s="75" t="s">
        <v>14060</v>
      </c>
      <c r="E1393" s="75" t="s">
        <v>14055</v>
      </c>
      <c r="F1393" s="75" t="s">
        <v>14077</v>
      </c>
      <c r="G1393" s="74">
        <v>3314099.25</v>
      </c>
    </row>
    <row r="1394" spans="1:7" ht="22.5">
      <c r="A1394" s="75">
        <v>824213</v>
      </c>
      <c r="B1394" s="76" t="s">
        <v>8796</v>
      </c>
      <c r="C1394" s="76" t="s">
        <v>14076</v>
      </c>
      <c r="D1394" s="75" t="s">
        <v>14060</v>
      </c>
      <c r="E1394" s="75" t="s">
        <v>14055</v>
      </c>
      <c r="F1394" s="75" t="s">
        <v>14077</v>
      </c>
      <c r="G1394" s="74">
        <v>3314099.25</v>
      </c>
    </row>
    <row r="1395" spans="1:7" ht="22.5">
      <c r="A1395" s="75">
        <v>825501</v>
      </c>
      <c r="B1395" s="76" t="s">
        <v>10585</v>
      </c>
      <c r="C1395" s="76" t="s">
        <v>14076</v>
      </c>
      <c r="D1395" s="75" t="s">
        <v>14060</v>
      </c>
      <c r="E1395" s="75" t="s">
        <v>14055</v>
      </c>
      <c r="F1395" s="75" t="s">
        <v>14077</v>
      </c>
      <c r="G1395" s="74">
        <v>3314099.25</v>
      </c>
    </row>
    <row r="1396" spans="1:7" ht="22.5">
      <c r="A1396" s="75">
        <v>827901</v>
      </c>
      <c r="B1396" s="76" t="s">
        <v>10038</v>
      </c>
      <c r="C1396" s="76" t="s">
        <v>14076</v>
      </c>
      <c r="D1396" s="75" t="s">
        <v>14060</v>
      </c>
      <c r="E1396" s="75" t="s">
        <v>14055</v>
      </c>
      <c r="F1396" s="75" t="s">
        <v>14077</v>
      </c>
      <c r="G1396" s="74">
        <v>3314099.25</v>
      </c>
    </row>
    <row r="1397" spans="1:7" ht="22.5">
      <c r="A1397" s="75">
        <v>828501</v>
      </c>
      <c r="B1397" s="76" t="s">
        <v>3474</v>
      </c>
      <c r="C1397" s="76" t="s">
        <v>14076</v>
      </c>
      <c r="D1397" s="75" t="s">
        <v>14060</v>
      </c>
      <c r="E1397" s="75" t="s">
        <v>14055</v>
      </c>
      <c r="F1397" s="75" t="s">
        <v>14077</v>
      </c>
      <c r="G1397" s="74">
        <v>3314099.25</v>
      </c>
    </row>
    <row r="1398" spans="1:7" ht="22.5">
      <c r="A1398" s="75">
        <v>828910</v>
      </c>
      <c r="B1398" s="76" t="s">
        <v>3527</v>
      </c>
      <c r="C1398" s="76" t="s">
        <v>14076</v>
      </c>
      <c r="D1398" s="75" t="s">
        <v>14060</v>
      </c>
      <c r="E1398" s="75" t="s">
        <v>14055</v>
      </c>
      <c r="F1398" s="75" t="s">
        <v>14077</v>
      </c>
      <c r="G1398" s="74">
        <v>3314099.25</v>
      </c>
    </row>
    <row r="1399" spans="1:7" ht="22.5">
      <c r="A1399" s="75">
        <v>829121</v>
      </c>
      <c r="B1399" s="76" t="s">
        <v>9377</v>
      </c>
      <c r="C1399" s="76" t="s">
        <v>14076</v>
      </c>
      <c r="D1399" s="75" t="s">
        <v>14060</v>
      </c>
      <c r="E1399" s="75" t="s">
        <v>14055</v>
      </c>
      <c r="F1399" s="75" t="s">
        <v>14077</v>
      </c>
      <c r="G1399" s="74">
        <v>3314099.25</v>
      </c>
    </row>
    <row r="1400" spans="1:7" ht="22.5">
      <c r="A1400" s="75">
        <v>829125</v>
      </c>
      <c r="B1400" s="76" t="s">
        <v>9375</v>
      </c>
      <c r="C1400" s="76" t="s">
        <v>14076</v>
      </c>
      <c r="D1400" s="75" t="s">
        <v>14060</v>
      </c>
      <c r="E1400" s="75" t="s">
        <v>14055</v>
      </c>
      <c r="F1400" s="75" t="s">
        <v>14077</v>
      </c>
      <c r="G1400" s="74">
        <v>3314099.25</v>
      </c>
    </row>
    <row r="1401" spans="1:7" ht="22.5">
      <c r="A1401" s="75">
        <v>829901</v>
      </c>
      <c r="B1401" s="76" t="s">
        <v>10312</v>
      </c>
      <c r="C1401" s="76" t="s">
        <v>14076</v>
      </c>
      <c r="D1401" s="75" t="s">
        <v>14060</v>
      </c>
      <c r="E1401" s="75" t="s">
        <v>14055</v>
      </c>
      <c r="F1401" s="75" t="s">
        <v>14077</v>
      </c>
      <c r="G1401" s="74">
        <v>3314099.25</v>
      </c>
    </row>
    <row r="1402" spans="1:7" ht="22.5">
      <c r="A1402" s="75">
        <v>831307</v>
      </c>
      <c r="B1402" s="76" t="s">
        <v>3230</v>
      </c>
      <c r="C1402" s="76" t="s">
        <v>14076</v>
      </c>
      <c r="D1402" s="75" t="s">
        <v>14060</v>
      </c>
      <c r="E1402" s="75" t="s">
        <v>14055</v>
      </c>
      <c r="F1402" s="75" t="s">
        <v>14077</v>
      </c>
      <c r="G1402" s="74">
        <v>3314099.25</v>
      </c>
    </row>
    <row r="1403" spans="1:7" ht="22.5">
      <c r="A1403" s="75">
        <v>862003</v>
      </c>
      <c r="B1403" s="76" t="s">
        <v>3763</v>
      </c>
      <c r="C1403" s="76" t="s">
        <v>14076</v>
      </c>
      <c r="D1403" s="75" t="s">
        <v>14060</v>
      </c>
      <c r="E1403" s="75" t="s">
        <v>14055</v>
      </c>
      <c r="F1403" s="75" t="s">
        <v>14077</v>
      </c>
      <c r="G1403" s="74">
        <v>3314099.25</v>
      </c>
    </row>
    <row r="1404" spans="1:7" ht="22.5">
      <c r="A1404" s="75">
        <v>301303</v>
      </c>
      <c r="B1404" s="76" t="s">
        <v>1440</v>
      </c>
      <c r="C1404" s="76" t="s">
        <v>14076</v>
      </c>
      <c r="D1404" s="75" t="s">
        <v>14060</v>
      </c>
      <c r="E1404" s="75" t="s">
        <v>14055</v>
      </c>
      <c r="F1404" s="75" t="s">
        <v>14077</v>
      </c>
      <c r="G1404" s="74">
        <v>3223550.1386879995</v>
      </c>
    </row>
    <row r="1405" spans="1:7" ht="22.5">
      <c r="A1405" s="75">
        <v>783914</v>
      </c>
      <c r="B1405" s="76" t="s">
        <v>14262</v>
      </c>
      <c r="C1405" s="76" t="s">
        <v>14076</v>
      </c>
      <c r="D1405" s="75" t="s">
        <v>14060</v>
      </c>
      <c r="E1405" s="75" t="s">
        <v>14055</v>
      </c>
      <c r="F1405" s="75" t="s">
        <v>14077</v>
      </c>
      <c r="G1405" s="74">
        <v>3223550.1386879995</v>
      </c>
    </row>
    <row r="1406" spans="1:7" ht="22.5">
      <c r="A1406" s="75">
        <v>793930</v>
      </c>
      <c r="B1406" s="76" t="s">
        <v>828</v>
      </c>
      <c r="C1406" s="76" t="s">
        <v>14076</v>
      </c>
      <c r="D1406" s="75" t="s">
        <v>14060</v>
      </c>
      <c r="E1406" s="75" t="s">
        <v>14055</v>
      </c>
      <c r="F1406" s="75" t="s">
        <v>14077</v>
      </c>
      <c r="G1406" s="74">
        <v>3215101.5</v>
      </c>
    </row>
    <row r="1407" spans="1:7" ht="22.5">
      <c r="A1407" s="75">
        <v>53302</v>
      </c>
      <c r="B1407" s="76" t="s">
        <v>14263</v>
      </c>
      <c r="C1407" s="76" t="s">
        <v>14076</v>
      </c>
      <c r="D1407" s="75" t="s">
        <v>14060</v>
      </c>
      <c r="E1407" s="75" t="s">
        <v>14055</v>
      </c>
      <c r="F1407" s="75" t="s">
        <v>14077</v>
      </c>
      <c r="G1407" s="74">
        <v>3162246.9436799996</v>
      </c>
    </row>
    <row r="1408" spans="1:7" ht="22.5">
      <c r="A1408" s="75">
        <v>787201</v>
      </c>
      <c r="B1408" s="76" t="s">
        <v>14264</v>
      </c>
      <c r="C1408" s="76" t="s">
        <v>14076</v>
      </c>
      <c r="D1408" s="75" t="s">
        <v>14060</v>
      </c>
      <c r="E1408" s="75" t="s">
        <v>14055</v>
      </c>
      <c r="F1408" s="75" t="s">
        <v>14077</v>
      </c>
      <c r="G1408" s="74">
        <v>2837575.8840000005</v>
      </c>
    </row>
    <row r="1409" spans="1:7" ht="22.5">
      <c r="A1409" s="75">
        <v>787301</v>
      </c>
      <c r="B1409" s="76" t="s">
        <v>14265</v>
      </c>
      <c r="C1409" s="76" t="s">
        <v>14076</v>
      </c>
      <c r="D1409" s="75" t="s">
        <v>14060</v>
      </c>
      <c r="E1409" s="75" t="s">
        <v>14055</v>
      </c>
      <c r="F1409" s="75" t="s">
        <v>14077</v>
      </c>
      <c r="G1409" s="74">
        <v>2837575.8840000005</v>
      </c>
    </row>
    <row r="1410" spans="1:7" ht="22.5">
      <c r="A1410" s="75">
        <v>786101</v>
      </c>
      <c r="B1410" s="76" t="s">
        <v>12071</v>
      </c>
      <c r="C1410" s="76" t="s">
        <v>9330</v>
      </c>
      <c r="D1410" s="75" t="s">
        <v>14060</v>
      </c>
      <c r="E1410" s="75" t="s">
        <v>14084</v>
      </c>
      <c r="F1410" s="75" t="s">
        <v>14056</v>
      </c>
      <c r="G1410" s="74">
        <v>11398625.039999999</v>
      </c>
    </row>
    <row r="1411" spans="1:7" ht="22.5">
      <c r="A1411" s="75">
        <v>793935</v>
      </c>
      <c r="B1411" s="76" t="s">
        <v>830</v>
      </c>
      <c r="C1411" s="76" t="s">
        <v>14076</v>
      </c>
      <c r="D1411" s="75" t="s">
        <v>14060</v>
      </c>
      <c r="E1411" s="75" t="s">
        <v>14055</v>
      </c>
      <c r="F1411" s="75" t="s">
        <v>14077</v>
      </c>
      <c r="G1411" s="74">
        <v>2812416.75</v>
      </c>
    </row>
    <row r="1412" spans="1:7" ht="22.5">
      <c r="A1412" s="75">
        <v>793940</v>
      </c>
      <c r="B1412" s="76" t="s">
        <v>832</v>
      </c>
      <c r="C1412" s="76" t="s">
        <v>14076</v>
      </c>
      <c r="D1412" s="75" t="s">
        <v>14060</v>
      </c>
      <c r="E1412" s="75" t="s">
        <v>14055</v>
      </c>
      <c r="F1412" s="75" t="s">
        <v>14077</v>
      </c>
      <c r="G1412" s="74">
        <v>2812416.75</v>
      </c>
    </row>
    <row r="1413" spans="1:7" ht="22.5">
      <c r="A1413" s="75">
        <v>793944</v>
      </c>
      <c r="B1413" s="76" t="s">
        <v>834</v>
      </c>
      <c r="C1413" s="76" t="s">
        <v>14076</v>
      </c>
      <c r="D1413" s="75" t="s">
        <v>14060</v>
      </c>
      <c r="E1413" s="75" t="s">
        <v>14055</v>
      </c>
      <c r="F1413" s="75" t="s">
        <v>14077</v>
      </c>
      <c r="G1413" s="74">
        <v>2812416.75</v>
      </c>
    </row>
    <row r="1414" spans="1:7" ht="22.5">
      <c r="A1414" s="75">
        <v>812200</v>
      </c>
      <c r="B1414" s="76" t="s">
        <v>3193</v>
      </c>
      <c r="C1414" s="76" t="s">
        <v>14076</v>
      </c>
      <c r="D1414" s="75" t="s">
        <v>14060</v>
      </c>
      <c r="E1414" s="75" t="s">
        <v>14055</v>
      </c>
      <c r="F1414" s="75" t="s">
        <v>14077</v>
      </c>
      <c r="G1414" s="74">
        <v>2615888.2200000002</v>
      </c>
    </row>
    <row r="1415" spans="1:7" ht="22.5">
      <c r="A1415" s="75">
        <v>793932</v>
      </c>
      <c r="B1415" s="76" t="s">
        <v>829</v>
      </c>
      <c r="C1415" s="76" t="s">
        <v>14076</v>
      </c>
      <c r="D1415" s="75" t="s">
        <v>14060</v>
      </c>
      <c r="E1415" s="75" t="s">
        <v>14055</v>
      </c>
      <c r="F1415" s="75" t="s">
        <v>14077</v>
      </c>
      <c r="G1415" s="74">
        <v>2535507</v>
      </c>
    </row>
    <row r="1416" spans="1:7" ht="22.5">
      <c r="A1416" s="75">
        <v>793937</v>
      </c>
      <c r="B1416" s="76" t="s">
        <v>831</v>
      </c>
      <c r="C1416" s="76" t="s">
        <v>14076</v>
      </c>
      <c r="D1416" s="75" t="s">
        <v>14060</v>
      </c>
      <c r="E1416" s="75" t="s">
        <v>14055</v>
      </c>
      <c r="F1416" s="75" t="s">
        <v>14077</v>
      </c>
      <c r="G1416" s="74">
        <v>2535507</v>
      </c>
    </row>
    <row r="1417" spans="1:7" ht="22.5">
      <c r="A1417" s="75">
        <v>793942</v>
      </c>
      <c r="B1417" s="76" t="s">
        <v>833</v>
      </c>
      <c r="C1417" s="76" t="s">
        <v>14076</v>
      </c>
      <c r="D1417" s="75" t="s">
        <v>14060</v>
      </c>
      <c r="E1417" s="75" t="s">
        <v>14055</v>
      </c>
      <c r="F1417" s="75" t="s">
        <v>14077</v>
      </c>
      <c r="G1417" s="74">
        <v>2535507</v>
      </c>
    </row>
    <row r="1418" spans="1:7" ht="22.5">
      <c r="A1418" s="75">
        <v>793946</v>
      </c>
      <c r="B1418" s="76" t="s">
        <v>835</v>
      </c>
      <c r="C1418" s="76" t="s">
        <v>14076</v>
      </c>
      <c r="D1418" s="75" t="s">
        <v>14060</v>
      </c>
      <c r="E1418" s="75" t="s">
        <v>14055</v>
      </c>
      <c r="F1418" s="75" t="s">
        <v>14077</v>
      </c>
      <c r="G1418" s="74">
        <v>2535507</v>
      </c>
    </row>
    <row r="1419" spans="1:7" ht="22.5">
      <c r="A1419" s="75">
        <v>836405</v>
      </c>
      <c r="B1419" s="76" t="s">
        <v>8780</v>
      </c>
      <c r="C1419" s="76" t="s">
        <v>14076</v>
      </c>
      <c r="D1419" s="75" t="s">
        <v>14060</v>
      </c>
      <c r="E1419" s="75" t="s">
        <v>14055</v>
      </c>
      <c r="F1419" s="75" t="s">
        <v>14077</v>
      </c>
      <c r="G1419" s="74">
        <v>2493931.3344000001</v>
      </c>
    </row>
    <row r="1420" spans="1:7" ht="22.5">
      <c r="A1420" s="75">
        <v>787401</v>
      </c>
      <c r="B1420" s="76" t="s">
        <v>14266</v>
      </c>
      <c r="C1420" s="76" t="s">
        <v>14076</v>
      </c>
      <c r="D1420" s="75" t="s">
        <v>14060</v>
      </c>
      <c r="E1420" s="75" t="s">
        <v>14055</v>
      </c>
      <c r="F1420" s="75" t="s">
        <v>14077</v>
      </c>
      <c r="G1420" s="74">
        <v>2484658.176</v>
      </c>
    </row>
    <row r="1421" spans="1:7" ht="22.5">
      <c r="A1421" s="75">
        <v>772511</v>
      </c>
      <c r="B1421" s="76" t="s">
        <v>2829</v>
      </c>
      <c r="C1421" s="76" t="s">
        <v>14076</v>
      </c>
      <c r="D1421" s="75" t="s">
        <v>14060</v>
      </c>
      <c r="E1421" s="75" t="s">
        <v>14055</v>
      </c>
      <c r="F1421" s="75" t="s">
        <v>14077</v>
      </c>
      <c r="G1421" s="74">
        <v>2349230.4726</v>
      </c>
    </row>
    <row r="1422" spans="1:7" ht="22.5">
      <c r="A1422" s="75">
        <v>772512</v>
      </c>
      <c r="B1422" s="76" t="s">
        <v>2830</v>
      </c>
      <c r="C1422" s="76" t="s">
        <v>14076</v>
      </c>
      <c r="D1422" s="75" t="s">
        <v>14060</v>
      </c>
      <c r="E1422" s="75" t="s">
        <v>14055</v>
      </c>
      <c r="F1422" s="75" t="s">
        <v>14077</v>
      </c>
      <c r="G1422" s="74">
        <v>2349230.4726</v>
      </c>
    </row>
    <row r="1423" spans="1:7" ht="22.5">
      <c r="A1423" s="75">
        <v>810907</v>
      </c>
      <c r="B1423" s="76" t="s">
        <v>9726</v>
      </c>
      <c r="C1423" s="76" t="s">
        <v>14076</v>
      </c>
      <c r="D1423" s="75" t="s">
        <v>14060</v>
      </c>
      <c r="E1423" s="75" t="s">
        <v>14055</v>
      </c>
      <c r="F1423" s="75" t="s">
        <v>14077</v>
      </c>
      <c r="G1423" s="74">
        <v>2347634.25</v>
      </c>
    </row>
    <row r="1424" spans="1:7" ht="22.5">
      <c r="A1424" s="75">
        <v>772506</v>
      </c>
      <c r="B1424" s="76" t="s">
        <v>2791</v>
      </c>
      <c r="C1424" s="76" t="s">
        <v>14076</v>
      </c>
      <c r="D1424" s="75" t="s">
        <v>14060</v>
      </c>
      <c r="E1424" s="75" t="s">
        <v>14055</v>
      </c>
      <c r="F1424" s="75" t="s">
        <v>14077</v>
      </c>
      <c r="G1424" s="74">
        <v>2331942.5976</v>
      </c>
    </row>
    <row r="1425" spans="1:7" ht="22.5">
      <c r="A1425" s="75">
        <v>772507</v>
      </c>
      <c r="B1425" s="76" t="s">
        <v>9874</v>
      </c>
      <c r="C1425" s="76" t="s">
        <v>14076</v>
      </c>
      <c r="D1425" s="75" t="s">
        <v>14060</v>
      </c>
      <c r="E1425" s="75" t="s">
        <v>14055</v>
      </c>
      <c r="F1425" s="75" t="s">
        <v>14077</v>
      </c>
      <c r="G1425" s="74">
        <v>2331942.5976</v>
      </c>
    </row>
    <row r="1426" spans="1:7" ht="22.5">
      <c r="A1426" s="75">
        <v>772509</v>
      </c>
      <c r="B1426" s="76" t="s">
        <v>2827</v>
      </c>
      <c r="C1426" s="76" t="s">
        <v>14076</v>
      </c>
      <c r="D1426" s="75" t="s">
        <v>14060</v>
      </c>
      <c r="E1426" s="75" t="s">
        <v>14055</v>
      </c>
      <c r="F1426" s="75" t="s">
        <v>14077</v>
      </c>
      <c r="G1426" s="74">
        <v>2331942.5976</v>
      </c>
    </row>
    <row r="1427" spans="1:7" ht="22.5">
      <c r="A1427" s="75">
        <v>54101</v>
      </c>
      <c r="B1427" s="76" t="s">
        <v>3576</v>
      </c>
      <c r="C1427" s="76" t="s">
        <v>14076</v>
      </c>
      <c r="D1427" s="75" t="s">
        <v>14060</v>
      </c>
      <c r="E1427" s="75" t="s">
        <v>14055</v>
      </c>
      <c r="F1427" s="75" t="s">
        <v>14077</v>
      </c>
      <c r="G1427" s="74">
        <v>2297129.25</v>
      </c>
    </row>
    <row r="1428" spans="1:7" ht="22.5">
      <c r="A1428" s="75">
        <v>776932</v>
      </c>
      <c r="B1428" s="76" t="s">
        <v>8649</v>
      </c>
      <c r="C1428" s="76" t="s">
        <v>14076</v>
      </c>
      <c r="D1428" s="75" t="s">
        <v>14060</v>
      </c>
      <c r="E1428" s="75" t="s">
        <v>14055</v>
      </c>
      <c r="F1428" s="75" t="s">
        <v>14077</v>
      </c>
      <c r="G1428" s="74">
        <v>2297129.25</v>
      </c>
    </row>
    <row r="1429" spans="1:7" ht="22.5">
      <c r="A1429" s="75">
        <v>800401</v>
      </c>
      <c r="B1429" s="76" t="s">
        <v>10116</v>
      </c>
      <c r="C1429" s="76" t="s">
        <v>14076</v>
      </c>
      <c r="D1429" s="75" t="s">
        <v>14060</v>
      </c>
      <c r="E1429" s="75" t="s">
        <v>14055</v>
      </c>
      <c r="F1429" s="75" t="s">
        <v>14077</v>
      </c>
      <c r="G1429" s="74">
        <v>2289873.2999999998</v>
      </c>
    </row>
    <row r="1430" spans="1:7" ht="22.5">
      <c r="A1430" s="75">
        <v>800402</v>
      </c>
      <c r="B1430" s="76" t="s">
        <v>3499</v>
      </c>
      <c r="C1430" s="76" t="s">
        <v>14076</v>
      </c>
      <c r="D1430" s="75" t="s">
        <v>14060</v>
      </c>
      <c r="E1430" s="75" t="s">
        <v>14055</v>
      </c>
      <c r="F1430" s="75" t="s">
        <v>14077</v>
      </c>
      <c r="G1430" s="74">
        <v>2289873.2999999998</v>
      </c>
    </row>
    <row r="1431" spans="1:7" ht="22.5">
      <c r="A1431" s="75">
        <v>786930</v>
      </c>
      <c r="B1431" s="76" t="s">
        <v>10121</v>
      </c>
      <c r="C1431" s="76" t="s">
        <v>9328</v>
      </c>
      <c r="D1431" s="75" t="s">
        <v>14060</v>
      </c>
      <c r="E1431" s="75" t="s">
        <v>14055</v>
      </c>
      <c r="F1431" s="75" t="s">
        <v>14056</v>
      </c>
      <c r="G1431" s="74">
        <v>800748</v>
      </c>
    </row>
    <row r="1432" spans="1:7" ht="22.5">
      <c r="A1432" s="75">
        <v>786931</v>
      </c>
      <c r="B1432" s="76" t="s">
        <v>10153</v>
      </c>
      <c r="C1432" s="76" t="s">
        <v>9328</v>
      </c>
      <c r="D1432" s="75" t="s">
        <v>14060</v>
      </c>
      <c r="E1432" s="75" t="s">
        <v>14055</v>
      </c>
      <c r="F1432" s="75" t="s">
        <v>14056</v>
      </c>
      <c r="G1432" s="74">
        <v>974805</v>
      </c>
    </row>
    <row r="1433" spans="1:7" ht="22.5">
      <c r="A1433" s="75">
        <v>786935</v>
      </c>
      <c r="B1433" s="76" t="s">
        <v>10120</v>
      </c>
      <c r="C1433" s="76" t="s">
        <v>9328</v>
      </c>
      <c r="D1433" s="75" t="s">
        <v>14060</v>
      </c>
      <c r="E1433" s="75" t="s">
        <v>14055</v>
      </c>
      <c r="F1433" s="75" t="s">
        <v>14056</v>
      </c>
      <c r="G1433" s="74">
        <v>702263.25</v>
      </c>
    </row>
    <row r="1434" spans="1:7" ht="22.5">
      <c r="A1434" s="75">
        <v>786936</v>
      </c>
      <c r="B1434" s="76" t="s">
        <v>10152</v>
      </c>
      <c r="C1434" s="76" t="s">
        <v>9328</v>
      </c>
      <c r="D1434" s="75" t="s">
        <v>14060</v>
      </c>
      <c r="E1434" s="75" t="s">
        <v>14055</v>
      </c>
      <c r="F1434" s="75" t="s">
        <v>14056</v>
      </c>
      <c r="G1434" s="74">
        <v>800748</v>
      </c>
    </row>
    <row r="1435" spans="1:7" ht="22.5">
      <c r="A1435" s="75">
        <v>803401</v>
      </c>
      <c r="B1435" s="76" t="s">
        <v>4004</v>
      </c>
      <c r="C1435" s="76" t="s">
        <v>14076</v>
      </c>
      <c r="D1435" s="75" t="s">
        <v>14060</v>
      </c>
      <c r="E1435" s="75" t="s">
        <v>14055</v>
      </c>
      <c r="F1435" s="75" t="s">
        <v>14077</v>
      </c>
      <c r="G1435" s="74">
        <v>2289873.2999999998</v>
      </c>
    </row>
    <row r="1436" spans="1:7" ht="22.5">
      <c r="A1436" s="75">
        <v>822101</v>
      </c>
      <c r="B1436" s="76" t="s">
        <v>3503</v>
      </c>
      <c r="C1436" s="76" t="s">
        <v>14076</v>
      </c>
      <c r="D1436" s="75" t="s">
        <v>14060</v>
      </c>
      <c r="E1436" s="75" t="s">
        <v>14055</v>
      </c>
      <c r="F1436" s="75" t="s">
        <v>14077</v>
      </c>
      <c r="G1436" s="77">
        <v>2289873.2999999998</v>
      </c>
    </row>
    <row r="1437" spans="1:7" ht="22.5">
      <c r="A1437" s="75">
        <v>823301</v>
      </c>
      <c r="B1437" s="76" t="s">
        <v>3532</v>
      </c>
      <c r="C1437" s="76" t="s">
        <v>14076</v>
      </c>
      <c r="D1437" s="75" t="s">
        <v>14060</v>
      </c>
      <c r="E1437" s="75" t="s">
        <v>14055</v>
      </c>
      <c r="F1437" s="75" t="s">
        <v>14077</v>
      </c>
      <c r="G1437" s="77">
        <v>2289873.2999999998</v>
      </c>
    </row>
    <row r="1438" spans="1:7" ht="22.5">
      <c r="A1438" s="75">
        <v>823303</v>
      </c>
      <c r="B1438" s="76" t="s">
        <v>3533</v>
      </c>
      <c r="C1438" s="76" t="s">
        <v>14076</v>
      </c>
      <c r="D1438" s="75" t="s">
        <v>14060</v>
      </c>
      <c r="E1438" s="75" t="s">
        <v>14055</v>
      </c>
      <c r="F1438" s="75" t="s">
        <v>14077</v>
      </c>
      <c r="G1438" s="74">
        <v>2289873.2999999998</v>
      </c>
    </row>
    <row r="1439" spans="1:7" ht="22.5">
      <c r="A1439" s="75">
        <v>823311</v>
      </c>
      <c r="B1439" s="76" t="s">
        <v>9368</v>
      </c>
      <c r="C1439" s="76" t="s">
        <v>14076</v>
      </c>
      <c r="D1439" s="75" t="s">
        <v>14060</v>
      </c>
      <c r="E1439" s="75" t="s">
        <v>14055</v>
      </c>
      <c r="F1439" s="75" t="s">
        <v>14077</v>
      </c>
      <c r="G1439" s="74">
        <v>2289873.2999999998</v>
      </c>
    </row>
    <row r="1440" spans="1:7" ht="22.5">
      <c r="A1440" s="75">
        <v>824215</v>
      </c>
      <c r="B1440" s="76" t="s">
        <v>3466</v>
      </c>
      <c r="C1440" s="76" t="s">
        <v>14076</v>
      </c>
      <c r="D1440" s="75" t="s">
        <v>14060</v>
      </c>
      <c r="E1440" s="75" t="s">
        <v>14055</v>
      </c>
      <c r="F1440" s="75" t="s">
        <v>14077</v>
      </c>
      <c r="G1440" s="74">
        <v>2289873.2999999998</v>
      </c>
    </row>
    <row r="1441" spans="1:7" ht="22.5">
      <c r="A1441" s="75">
        <v>824321</v>
      </c>
      <c r="B1441" s="76" t="s">
        <v>9372</v>
      </c>
      <c r="C1441" s="76" t="s">
        <v>14076</v>
      </c>
      <c r="D1441" s="75" t="s">
        <v>14060</v>
      </c>
      <c r="E1441" s="75" t="s">
        <v>14055</v>
      </c>
      <c r="F1441" s="75" t="s">
        <v>14077</v>
      </c>
      <c r="G1441" s="74">
        <v>2289873.2999999998</v>
      </c>
    </row>
    <row r="1442" spans="1:7" ht="22.5">
      <c r="A1442" s="75">
        <v>824601</v>
      </c>
      <c r="B1442" s="76" t="s">
        <v>9926</v>
      </c>
      <c r="C1442" s="76" t="s">
        <v>14076</v>
      </c>
      <c r="D1442" s="75" t="s">
        <v>14060</v>
      </c>
      <c r="E1442" s="75" t="s">
        <v>14055</v>
      </c>
      <c r="F1442" s="75" t="s">
        <v>14077</v>
      </c>
      <c r="G1442" s="74">
        <v>2289873.2999999998</v>
      </c>
    </row>
    <row r="1443" spans="1:7" ht="22.5">
      <c r="A1443" s="75">
        <v>824611</v>
      </c>
      <c r="B1443" s="76" t="s">
        <v>9925</v>
      </c>
      <c r="C1443" s="76" t="s">
        <v>14076</v>
      </c>
      <c r="D1443" s="75" t="s">
        <v>14060</v>
      </c>
      <c r="E1443" s="75" t="s">
        <v>14055</v>
      </c>
      <c r="F1443" s="75" t="s">
        <v>14077</v>
      </c>
      <c r="G1443" s="74">
        <v>2289873.2999999998</v>
      </c>
    </row>
    <row r="1444" spans="1:7" ht="22.5">
      <c r="A1444" s="75">
        <v>790301</v>
      </c>
      <c r="B1444" s="76" t="s">
        <v>2753</v>
      </c>
      <c r="C1444" s="76" t="s">
        <v>9302</v>
      </c>
      <c r="D1444" s="75" t="s">
        <v>14060</v>
      </c>
      <c r="E1444" s="75" t="s">
        <v>14055</v>
      </c>
      <c r="F1444" s="75" t="s">
        <v>14056</v>
      </c>
      <c r="G1444" s="77">
        <v>424047</v>
      </c>
    </row>
    <row r="1445" spans="1:7" ht="22.5">
      <c r="A1445" s="75">
        <v>825301</v>
      </c>
      <c r="B1445" s="76" t="s">
        <v>9326</v>
      </c>
      <c r="C1445" s="76" t="s">
        <v>14076</v>
      </c>
      <c r="D1445" s="75" t="s">
        <v>14060</v>
      </c>
      <c r="E1445" s="75" t="s">
        <v>14055</v>
      </c>
      <c r="F1445" s="75" t="s">
        <v>14077</v>
      </c>
      <c r="G1445" s="74">
        <v>2289873.2999999998</v>
      </c>
    </row>
    <row r="1446" spans="1:7" ht="22.5">
      <c r="A1446" s="75">
        <v>825306</v>
      </c>
      <c r="B1446" s="76" t="s">
        <v>9724</v>
      </c>
      <c r="C1446" s="76" t="s">
        <v>14076</v>
      </c>
      <c r="D1446" s="75" t="s">
        <v>14060</v>
      </c>
      <c r="E1446" s="75" t="s">
        <v>14055</v>
      </c>
      <c r="F1446" s="75" t="s">
        <v>14077</v>
      </c>
      <c r="G1446" s="74">
        <v>2289873.2999999998</v>
      </c>
    </row>
    <row r="1447" spans="1:7" ht="22.5">
      <c r="A1447" s="75">
        <v>825307</v>
      </c>
      <c r="B1447" s="76" t="s">
        <v>9318</v>
      </c>
      <c r="C1447" s="76" t="s">
        <v>14076</v>
      </c>
      <c r="D1447" s="75" t="s">
        <v>14060</v>
      </c>
      <c r="E1447" s="75" t="s">
        <v>14055</v>
      </c>
      <c r="F1447" s="75" t="s">
        <v>14077</v>
      </c>
      <c r="G1447" s="74">
        <v>2289873.2999999998</v>
      </c>
    </row>
    <row r="1448" spans="1:7" ht="22.5">
      <c r="A1448" s="75">
        <v>827902</v>
      </c>
      <c r="B1448" s="76" t="s">
        <v>10037</v>
      </c>
      <c r="C1448" s="76" t="s">
        <v>14076</v>
      </c>
      <c r="D1448" s="75" t="s">
        <v>14060</v>
      </c>
      <c r="E1448" s="75" t="s">
        <v>14055</v>
      </c>
      <c r="F1448" s="75" t="s">
        <v>14077</v>
      </c>
      <c r="G1448" s="74">
        <v>2289873.2999999998</v>
      </c>
    </row>
    <row r="1449" spans="1:7" ht="22.5">
      <c r="A1449" s="75">
        <v>827910</v>
      </c>
      <c r="B1449" s="76" t="s">
        <v>10030</v>
      </c>
      <c r="C1449" s="76" t="s">
        <v>14076</v>
      </c>
      <c r="D1449" s="75" t="s">
        <v>14060</v>
      </c>
      <c r="E1449" s="75" t="s">
        <v>14055</v>
      </c>
      <c r="F1449" s="75" t="s">
        <v>14077</v>
      </c>
      <c r="G1449" s="74">
        <v>2289873.2999999998</v>
      </c>
    </row>
    <row r="1450" spans="1:7" ht="22.5">
      <c r="A1450" s="75">
        <v>829910</v>
      </c>
      <c r="B1450" s="76" t="s">
        <v>10138</v>
      </c>
      <c r="C1450" s="76" t="s">
        <v>14076</v>
      </c>
      <c r="D1450" s="75" t="s">
        <v>14060</v>
      </c>
      <c r="E1450" s="75" t="s">
        <v>14055</v>
      </c>
      <c r="F1450" s="75" t="s">
        <v>14077</v>
      </c>
      <c r="G1450" s="74">
        <v>2289873.2999999998</v>
      </c>
    </row>
    <row r="1451" spans="1:7" ht="22.5">
      <c r="A1451" s="75">
        <v>829912</v>
      </c>
      <c r="B1451" s="76" t="s">
        <v>10136</v>
      </c>
      <c r="C1451" s="76" t="s">
        <v>14076</v>
      </c>
      <c r="D1451" s="75" t="s">
        <v>14060</v>
      </c>
      <c r="E1451" s="75" t="s">
        <v>14055</v>
      </c>
      <c r="F1451" s="75" t="s">
        <v>14077</v>
      </c>
      <c r="G1451" s="74">
        <v>2289873.2999999998</v>
      </c>
    </row>
    <row r="1452" spans="1:7" ht="22.5">
      <c r="A1452" s="75">
        <v>833101</v>
      </c>
      <c r="B1452" s="76" t="s">
        <v>10225</v>
      </c>
      <c r="C1452" s="76" t="s">
        <v>14076</v>
      </c>
      <c r="D1452" s="75" t="s">
        <v>14060</v>
      </c>
      <c r="E1452" s="75" t="s">
        <v>14055</v>
      </c>
      <c r="F1452" s="75" t="s">
        <v>14077</v>
      </c>
      <c r="G1452" s="74">
        <v>2289873.2999999998</v>
      </c>
    </row>
    <row r="1453" spans="1:7" ht="22.5">
      <c r="A1453" s="75">
        <v>834203</v>
      </c>
      <c r="B1453" s="76" t="s">
        <v>10311</v>
      </c>
      <c r="C1453" s="76" t="s">
        <v>14076</v>
      </c>
      <c r="D1453" s="75" t="s">
        <v>14060</v>
      </c>
      <c r="E1453" s="75" t="s">
        <v>14055</v>
      </c>
      <c r="F1453" s="75" t="s">
        <v>14077</v>
      </c>
      <c r="G1453" s="74">
        <v>2289873.2999999998</v>
      </c>
    </row>
    <row r="1454" spans="1:7" ht="22.5">
      <c r="A1454" s="75">
        <v>834601</v>
      </c>
      <c r="B1454" s="76" t="s">
        <v>14267</v>
      </c>
      <c r="C1454" s="76" t="s">
        <v>14076</v>
      </c>
      <c r="D1454" s="75" t="s">
        <v>14060</v>
      </c>
      <c r="E1454" s="75" t="s">
        <v>14055</v>
      </c>
      <c r="F1454" s="75" t="s">
        <v>14077</v>
      </c>
      <c r="G1454" s="74">
        <v>2289873.2999999998</v>
      </c>
    </row>
    <row r="1455" spans="1:7" ht="22.5">
      <c r="A1455" s="75">
        <v>862320</v>
      </c>
      <c r="B1455" s="76" t="s">
        <v>3665</v>
      </c>
      <c r="C1455" s="76" t="s">
        <v>14076</v>
      </c>
      <c r="D1455" s="75" t="s">
        <v>14060</v>
      </c>
      <c r="E1455" s="75" t="s">
        <v>14055</v>
      </c>
      <c r="F1455" s="75" t="s">
        <v>14077</v>
      </c>
      <c r="G1455" s="74">
        <v>2289873.2999999998</v>
      </c>
    </row>
    <row r="1456" spans="1:7" ht="22.5">
      <c r="A1456" s="75">
        <v>862351</v>
      </c>
      <c r="B1456" s="76" t="s">
        <v>3670</v>
      </c>
      <c r="C1456" s="76" t="s">
        <v>14076</v>
      </c>
      <c r="D1456" s="75" t="s">
        <v>14060</v>
      </c>
      <c r="E1456" s="75" t="s">
        <v>14055</v>
      </c>
      <c r="F1456" s="75" t="s">
        <v>14077</v>
      </c>
      <c r="G1456" s="74">
        <v>2289873.2999999998</v>
      </c>
    </row>
    <row r="1457" spans="1:7" ht="22.5">
      <c r="A1457" s="75">
        <v>770401</v>
      </c>
      <c r="B1457" s="76" t="s">
        <v>10259</v>
      </c>
      <c r="C1457" s="76" t="s">
        <v>14259</v>
      </c>
      <c r="D1457" s="75" t="s">
        <v>14060</v>
      </c>
      <c r="E1457" s="75" t="s">
        <v>14055</v>
      </c>
      <c r="F1457" s="75" t="s">
        <v>14077</v>
      </c>
      <c r="G1457" s="74">
        <v>2281623.2999999998</v>
      </c>
    </row>
    <row r="1458" spans="1:7" ht="22.5">
      <c r="A1458" s="75">
        <v>770402</v>
      </c>
      <c r="B1458" s="76" t="s">
        <v>10258</v>
      </c>
      <c r="C1458" s="76" t="s">
        <v>14259</v>
      </c>
      <c r="D1458" s="75" t="s">
        <v>14060</v>
      </c>
      <c r="E1458" s="75" t="s">
        <v>14055</v>
      </c>
      <c r="F1458" s="75" t="s">
        <v>14077</v>
      </c>
      <c r="G1458" s="74">
        <v>2281623.2999999998</v>
      </c>
    </row>
    <row r="1459" spans="1:7" ht="22.5">
      <c r="A1459" s="75">
        <v>786102</v>
      </c>
      <c r="B1459" s="76" t="s">
        <v>10151</v>
      </c>
      <c r="C1459" s="76" t="s">
        <v>14076</v>
      </c>
      <c r="D1459" s="75" t="s">
        <v>14060</v>
      </c>
      <c r="E1459" s="75" t="s">
        <v>14055</v>
      </c>
      <c r="F1459" s="75" t="s">
        <v>14077</v>
      </c>
      <c r="G1459" s="74">
        <v>2281623.2999999998</v>
      </c>
    </row>
    <row r="1460" spans="1:7" ht="22.5">
      <c r="A1460" s="75">
        <v>786201</v>
      </c>
      <c r="B1460" s="76" t="s">
        <v>10117</v>
      </c>
      <c r="C1460" s="76" t="s">
        <v>14076</v>
      </c>
      <c r="D1460" s="75" t="s">
        <v>14060</v>
      </c>
      <c r="E1460" s="75" t="s">
        <v>14055</v>
      </c>
      <c r="F1460" s="75" t="s">
        <v>14077</v>
      </c>
      <c r="G1460" s="74">
        <v>2281623.2999999998</v>
      </c>
    </row>
    <row r="1461" spans="1:7" ht="22.5">
      <c r="A1461" s="75">
        <v>786202</v>
      </c>
      <c r="B1461" s="76" t="s">
        <v>10146</v>
      </c>
      <c r="C1461" s="76" t="s">
        <v>14076</v>
      </c>
      <c r="D1461" s="75" t="s">
        <v>14060</v>
      </c>
      <c r="E1461" s="75" t="s">
        <v>14055</v>
      </c>
      <c r="F1461" s="75" t="s">
        <v>14077</v>
      </c>
      <c r="G1461" s="74">
        <v>2281623.2999999998</v>
      </c>
    </row>
    <row r="1462" spans="1:7" ht="22.5">
      <c r="A1462" s="75">
        <v>786301</v>
      </c>
      <c r="B1462" s="76" t="s">
        <v>10114</v>
      </c>
      <c r="C1462" s="76" t="s">
        <v>14076</v>
      </c>
      <c r="D1462" s="75" t="s">
        <v>14060</v>
      </c>
      <c r="E1462" s="75" t="s">
        <v>14055</v>
      </c>
      <c r="F1462" s="75" t="s">
        <v>14077</v>
      </c>
      <c r="G1462" s="74">
        <v>2281623.2999999998</v>
      </c>
    </row>
    <row r="1463" spans="1:7" ht="22.5">
      <c r="A1463" s="75">
        <v>786302</v>
      </c>
      <c r="B1463" s="76" t="s">
        <v>10145</v>
      </c>
      <c r="C1463" s="76" t="s">
        <v>14076</v>
      </c>
      <c r="D1463" s="75" t="s">
        <v>14060</v>
      </c>
      <c r="E1463" s="75" t="s">
        <v>14055</v>
      </c>
      <c r="F1463" s="75" t="s">
        <v>14077</v>
      </c>
      <c r="G1463" s="74">
        <v>2281623.2999999998</v>
      </c>
    </row>
    <row r="1464" spans="1:7" ht="22.5">
      <c r="A1464" s="75">
        <v>786401</v>
      </c>
      <c r="B1464" s="76" t="s">
        <v>12072</v>
      </c>
      <c r="C1464" s="76" t="s">
        <v>14076</v>
      </c>
      <c r="D1464" s="75" t="s">
        <v>14060</v>
      </c>
      <c r="E1464" s="75" t="s">
        <v>14055</v>
      </c>
      <c r="F1464" s="75" t="s">
        <v>14077</v>
      </c>
      <c r="G1464" s="74">
        <v>2281623.2999999998</v>
      </c>
    </row>
    <row r="1465" spans="1:7" ht="22.5">
      <c r="A1465" s="75">
        <v>786402</v>
      </c>
      <c r="B1465" s="76" t="s">
        <v>10154</v>
      </c>
      <c r="C1465" s="76" t="s">
        <v>14076</v>
      </c>
      <c r="D1465" s="75" t="s">
        <v>14060</v>
      </c>
      <c r="E1465" s="75" t="s">
        <v>14055</v>
      </c>
      <c r="F1465" s="75" t="s">
        <v>14077</v>
      </c>
      <c r="G1465" s="74">
        <v>2281623.2999999998</v>
      </c>
    </row>
    <row r="1466" spans="1:7" ht="22.5">
      <c r="A1466" s="75">
        <v>786901</v>
      </c>
      <c r="B1466" s="76" t="s">
        <v>12069</v>
      </c>
      <c r="C1466" s="76" t="s">
        <v>14076</v>
      </c>
      <c r="D1466" s="75" t="s">
        <v>14060</v>
      </c>
      <c r="E1466" s="75" t="s">
        <v>14055</v>
      </c>
      <c r="F1466" s="75" t="s">
        <v>14077</v>
      </c>
      <c r="G1466" s="74">
        <v>2281623.2999999998</v>
      </c>
    </row>
    <row r="1467" spans="1:7" ht="22.5">
      <c r="A1467" s="75">
        <v>786911</v>
      </c>
      <c r="B1467" s="76" t="s">
        <v>10149</v>
      </c>
      <c r="C1467" s="76" t="s">
        <v>14076</v>
      </c>
      <c r="D1467" s="75" t="s">
        <v>14060</v>
      </c>
      <c r="E1467" s="75" t="s">
        <v>14055</v>
      </c>
      <c r="F1467" s="75" t="s">
        <v>14077</v>
      </c>
      <c r="G1467" s="74">
        <v>2281623.2999999998</v>
      </c>
    </row>
    <row r="1468" spans="1:7" ht="22.5">
      <c r="A1468" s="75">
        <v>790302</v>
      </c>
      <c r="B1468" s="76" t="s">
        <v>2754</v>
      </c>
      <c r="C1468" s="76" t="s">
        <v>14076</v>
      </c>
      <c r="D1468" s="75" t="s">
        <v>14060</v>
      </c>
      <c r="E1468" s="75" t="s">
        <v>14055</v>
      </c>
      <c r="F1468" s="75" t="s">
        <v>14077</v>
      </c>
      <c r="G1468" s="74">
        <v>2281623.2999999998</v>
      </c>
    </row>
    <row r="1469" spans="1:7" ht="22.5">
      <c r="A1469" s="75">
        <v>790401</v>
      </c>
      <c r="B1469" s="76" t="s">
        <v>9749</v>
      </c>
      <c r="C1469" s="76" t="s">
        <v>14076</v>
      </c>
      <c r="D1469" s="75" t="s">
        <v>14060</v>
      </c>
      <c r="E1469" s="75" t="s">
        <v>14055</v>
      </c>
      <c r="F1469" s="75" t="s">
        <v>14077</v>
      </c>
      <c r="G1469" s="77">
        <v>2281623.2999999998</v>
      </c>
    </row>
    <row r="1470" spans="1:7" ht="22.5">
      <c r="A1470" s="75">
        <v>790402</v>
      </c>
      <c r="B1470" s="76" t="s">
        <v>3420</v>
      </c>
      <c r="C1470" s="76" t="s">
        <v>14076</v>
      </c>
      <c r="D1470" s="75" t="s">
        <v>14060</v>
      </c>
      <c r="E1470" s="75" t="s">
        <v>14055</v>
      </c>
      <c r="F1470" s="75" t="s">
        <v>14077</v>
      </c>
      <c r="G1470" s="74">
        <v>2281623.2999999998</v>
      </c>
    </row>
    <row r="1471" spans="1:7" ht="22.5">
      <c r="A1471" s="75">
        <v>790703</v>
      </c>
      <c r="B1471" s="76" t="s">
        <v>2975</v>
      </c>
      <c r="C1471" s="76" t="s">
        <v>14076</v>
      </c>
      <c r="D1471" s="75" t="s">
        <v>14060</v>
      </c>
      <c r="E1471" s="75" t="s">
        <v>14055</v>
      </c>
      <c r="F1471" s="75" t="s">
        <v>14077</v>
      </c>
      <c r="G1471" s="74">
        <v>2281623.2999999998</v>
      </c>
    </row>
    <row r="1472" spans="1:7" ht="22.5">
      <c r="A1472" s="75">
        <v>780502</v>
      </c>
      <c r="B1472" s="76" t="s">
        <v>10561</v>
      </c>
      <c r="C1472" s="76" t="s">
        <v>14076</v>
      </c>
      <c r="D1472" s="75" t="s">
        <v>14060</v>
      </c>
      <c r="E1472" s="75" t="s">
        <v>14055</v>
      </c>
      <c r="F1472" s="75" t="s">
        <v>14077</v>
      </c>
      <c r="G1472" s="74">
        <v>2238089.8320000004</v>
      </c>
    </row>
    <row r="1473" spans="1:7" ht="22.5">
      <c r="A1473" s="75">
        <v>812700</v>
      </c>
      <c r="B1473" s="76" t="s">
        <v>10525</v>
      </c>
      <c r="C1473" s="76" t="s">
        <v>14076</v>
      </c>
      <c r="D1473" s="75" t="s">
        <v>14060</v>
      </c>
      <c r="E1473" s="75" t="s">
        <v>14055</v>
      </c>
      <c r="F1473" s="75" t="s">
        <v>14077</v>
      </c>
      <c r="G1473" s="74">
        <v>2214373.92</v>
      </c>
    </row>
    <row r="1474" spans="1:7" ht="22.5">
      <c r="A1474" s="75">
        <v>814711</v>
      </c>
      <c r="B1474" s="76" t="s">
        <v>14268</v>
      </c>
      <c r="C1474" s="76" t="s">
        <v>14076</v>
      </c>
      <c r="D1474" s="75" t="s">
        <v>14060</v>
      </c>
      <c r="E1474" s="75" t="s">
        <v>14084</v>
      </c>
      <c r="F1474" s="75" t="s">
        <v>14077</v>
      </c>
      <c r="G1474" s="74">
        <v>2178571.2232337855</v>
      </c>
    </row>
    <row r="1475" spans="1:7" ht="22.5">
      <c r="A1475" s="75">
        <v>780501</v>
      </c>
      <c r="B1475" s="76" t="s">
        <v>2835</v>
      </c>
      <c r="C1475" s="76" t="s">
        <v>14076</v>
      </c>
      <c r="D1475" s="75" t="s">
        <v>14060</v>
      </c>
      <c r="E1475" s="75" t="s">
        <v>14055</v>
      </c>
      <c r="F1475" s="75" t="s">
        <v>14077</v>
      </c>
      <c r="G1475" s="74">
        <v>2176351.7226</v>
      </c>
    </row>
    <row r="1476" spans="1:7" ht="22.5">
      <c r="A1476" s="75">
        <v>778501</v>
      </c>
      <c r="B1476" s="76" t="s">
        <v>8654</v>
      </c>
      <c r="C1476" s="76" t="s">
        <v>14076</v>
      </c>
      <c r="D1476" s="75" t="s">
        <v>14060</v>
      </c>
      <c r="E1476" s="75" t="s">
        <v>14055</v>
      </c>
      <c r="F1476" s="75" t="s">
        <v>14077</v>
      </c>
      <c r="G1476" s="74">
        <v>2141775.9726</v>
      </c>
    </row>
    <row r="1477" spans="1:7" ht="22.5">
      <c r="A1477" s="75">
        <v>782401</v>
      </c>
      <c r="B1477" s="76" t="s">
        <v>2836</v>
      </c>
      <c r="C1477" s="76" t="s">
        <v>14076</v>
      </c>
      <c r="D1477" s="75" t="s">
        <v>14060</v>
      </c>
      <c r="E1477" s="75" t="s">
        <v>14055</v>
      </c>
      <c r="F1477" s="75" t="s">
        <v>14077</v>
      </c>
      <c r="G1477" s="74">
        <v>2141775.9726</v>
      </c>
    </row>
    <row r="1478" spans="1:7" ht="22.5">
      <c r="A1478" s="75">
        <v>837503</v>
      </c>
      <c r="B1478" s="76" t="s">
        <v>3269</v>
      </c>
      <c r="C1478" s="76" t="s">
        <v>14076</v>
      </c>
      <c r="D1478" s="75" t="s">
        <v>14060</v>
      </c>
      <c r="E1478" s="75" t="s">
        <v>14055</v>
      </c>
      <c r="F1478" s="75" t="s">
        <v>14077</v>
      </c>
      <c r="G1478" s="74">
        <v>2134479.75</v>
      </c>
    </row>
    <row r="1479" spans="1:7" ht="22.5">
      <c r="A1479" s="75">
        <v>781501</v>
      </c>
      <c r="B1479" s="76" t="s">
        <v>2809</v>
      </c>
      <c r="C1479" s="76" t="s">
        <v>14076</v>
      </c>
      <c r="D1479" s="75" t="s">
        <v>14060</v>
      </c>
      <c r="E1479" s="75" t="s">
        <v>14055</v>
      </c>
      <c r="F1479" s="75" t="s">
        <v>14077</v>
      </c>
      <c r="G1479" s="74">
        <v>2089912.3476</v>
      </c>
    </row>
    <row r="1480" spans="1:7" ht="22.5">
      <c r="A1480" s="75">
        <v>782402</v>
      </c>
      <c r="B1480" s="76" t="s">
        <v>2837</v>
      </c>
      <c r="C1480" s="76" t="s">
        <v>14076</v>
      </c>
      <c r="D1480" s="75" t="s">
        <v>14060</v>
      </c>
      <c r="E1480" s="75" t="s">
        <v>14055</v>
      </c>
      <c r="F1480" s="75" t="s">
        <v>14077</v>
      </c>
      <c r="G1480" s="74">
        <v>2089912.3476</v>
      </c>
    </row>
    <row r="1481" spans="1:7" ht="22.5">
      <c r="A1481" s="75">
        <v>793716</v>
      </c>
      <c r="B1481" s="76" t="s">
        <v>2987</v>
      </c>
      <c r="C1481" s="76" t="s">
        <v>14076</v>
      </c>
      <c r="D1481" s="75" t="s">
        <v>14060</v>
      </c>
      <c r="E1481" s="75" t="s">
        <v>14055</v>
      </c>
      <c r="F1481" s="75" t="s">
        <v>14077</v>
      </c>
      <c r="G1481" s="74">
        <v>2063120.4</v>
      </c>
    </row>
    <row r="1482" spans="1:7" ht="22.5">
      <c r="A1482" s="75">
        <v>793718</v>
      </c>
      <c r="B1482" s="76" t="s">
        <v>2989</v>
      </c>
      <c r="C1482" s="76" t="s">
        <v>14076</v>
      </c>
      <c r="D1482" s="75" t="s">
        <v>14060</v>
      </c>
      <c r="E1482" s="75" t="s">
        <v>14055</v>
      </c>
      <c r="F1482" s="75" t="s">
        <v>14077</v>
      </c>
      <c r="G1482" s="74">
        <v>2063120.4</v>
      </c>
    </row>
    <row r="1483" spans="1:7" ht="22.5">
      <c r="A1483" s="75">
        <v>791501</v>
      </c>
      <c r="B1483" s="76" t="s">
        <v>2846</v>
      </c>
      <c r="C1483" s="76" t="s">
        <v>14076</v>
      </c>
      <c r="D1483" s="75" t="s">
        <v>14060</v>
      </c>
      <c r="E1483" s="75" t="s">
        <v>14055</v>
      </c>
      <c r="F1483" s="75" t="s">
        <v>14077</v>
      </c>
      <c r="G1483" s="77">
        <v>1978771.7070000002</v>
      </c>
    </row>
    <row r="1484" spans="1:7" ht="22.5">
      <c r="A1484" s="75">
        <v>791502</v>
      </c>
      <c r="B1484" s="76" t="s">
        <v>9732</v>
      </c>
      <c r="C1484" s="76" t="s">
        <v>14076</v>
      </c>
      <c r="D1484" s="75" t="s">
        <v>14060</v>
      </c>
      <c r="E1484" s="75" t="s">
        <v>14055</v>
      </c>
      <c r="F1484" s="75" t="s">
        <v>14077</v>
      </c>
      <c r="G1484" s="74">
        <v>1978771.7070000002</v>
      </c>
    </row>
    <row r="1485" spans="1:7" ht="22.5">
      <c r="A1485" s="75">
        <v>791503</v>
      </c>
      <c r="B1485" s="76" t="s">
        <v>2847</v>
      </c>
      <c r="C1485" s="76" t="s">
        <v>14076</v>
      </c>
      <c r="D1485" s="75" t="s">
        <v>14060</v>
      </c>
      <c r="E1485" s="75" t="s">
        <v>14055</v>
      </c>
      <c r="F1485" s="75" t="s">
        <v>14077</v>
      </c>
      <c r="G1485" s="77">
        <v>1978771.7070000002</v>
      </c>
    </row>
    <row r="1486" spans="1:7" ht="22.5">
      <c r="A1486" s="75">
        <v>786502</v>
      </c>
      <c r="B1486" s="76" t="s">
        <v>10148</v>
      </c>
      <c r="C1486" s="76" t="s">
        <v>14076</v>
      </c>
      <c r="D1486" s="75" t="s">
        <v>14060</v>
      </c>
      <c r="E1486" s="75" t="s">
        <v>14055</v>
      </c>
      <c r="F1486" s="75" t="s">
        <v>14077</v>
      </c>
      <c r="G1486" s="74">
        <v>1961483.8320000002</v>
      </c>
    </row>
    <row r="1487" spans="1:7" ht="22.5">
      <c r="A1487" s="75">
        <v>786921</v>
      </c>
      <c r="B1487" s="76" t="s">
        <v>10147</v>
      </c>
      <c r="C1487" s="76" t="s">
        <v>14076</v>
      </c>
      <c r="D1487" s="75" t="s">
        <v>14060</v>
      </c>
      <c r="E1487" s="75" t="s">
        <v>14055</v>
      </c>
      <c r="F1487" s="75" t="s">
        <v>14077</v>
      </c>
      <c r="G1487" s="74">
        <v>1960304.2799999998</v>
      </c>
    </row>
    <row r="1488" spans="1:7" ht="22.5">
      <c r="A1488" s="75">
        <v>772102</v>
      </c>
      <c r="B1488" s="76" t="s">
        <v>2679</v>
      </c>
      <c r="C1488" s="76" t="s">
        <v>14076</v>
      </c>
      <c r="D1488" s="75" t="s">
        <v>14060</v>
      </c>
      <c r="E1488" s="75" t="s">
        <v>14055</v>
      </c>
      <c r="F1488" s="75" t="s">
        <v>14077</v>
      </c>
      <c r="G1488" s="74">
        <v>1917997.95</v>
      </c>
    </row>
    <row r="1489" spans="1:7" ht="22.5">
      <c r="A1489" s="75">
        <v>775104</v>
      </c>
      <c r="B1489" s="76" t="s">
        <v>10389</v>
      </c>
      <c r="C1489" s="76" t="s">
        <v>14076</v>
      </c>
      <c r="D1489" s="75" t="s">
        <v>14060</v>
      </c>
      <c r="E1489" s="75" t="s">
        <v>14055</v>
      </c>
      <c r="F1489" s="75" t="s">
        <v>14077</v>
      </c>
      <c r="G1489" s="74">
        <v>1917997.95</v>
      </c>
    </row>
    <row r="1490" spans="1:7" ht="22.5">
      <c r="A1490" s="75">
        <v>783806</v>
      </c>
      <c r="B1490" s="76" t="s">
        <v>8727</v>
      </c>
      <c r="C1490" s="76" t="s">
        <v>14076</v>
      </c>
      <c r="D1490" s="75" t="s">
        <v>14060</v>
      </c>
      <c r="E1490" s="75" t="s">
        <v>14055</v>
      </c>
      <c r="F1490" s="75" t="s">
        <v>14077</v>
      </c>
      <c r="G1490" s="74">
        <v>1917997.95</v>
      </c>
    </row>
    <row r="1491" spans="1:7" ht="22.5">
      <c r="A1491" s="75">
        <v>784116</v>
      </c>
      <c r="B1491" s="76" t="s">
        <v>14269</v>
      </c>
      <c r="C1491" s="76" t="s">
        <v>14076</v>
      </c>
      <c r="D1491" s="75" t="s">
        <v>14060</v>
      </c>
      <c r="E1491" s="75" t="s">
        <v>14055</v>
      </c>
      <c r="F1491" s="75" t="s">
        <v>14077</v>
      </c>
      <c r="G1491" s="74">
        <v>1917997.95</v>
      </c>
    </row>
    <row r="1492" spans="1:7" ht="22.5">
      <c r="A1492" s="75">
        <v>786002</v>
      </c>
      <c r="B1492" s="76" t="s">
        <v>14270</v>
      </c>
      <c r="C1492" s="76" t="s">
        <v>14076</v>
      </c>
      <c r="D1492" s="75" t="s">
        <v>14060</v>
      </c>
      <c r="E1492" s="75" t="s">
        <v>14055</v>
      </c>
      <c r="F1492" s="75" t="s">
        <v>14077</v>
      </c>
      <c r="G1492" s="74">
        <v>1917997.95</v>
      </c>
    </row>
    <row r="1493" spans="1:7" ht="22.5">
      <c r="A1493" s="75">
        <v>786501</v>
      </c>
      <c r="B1493" s="76" t="s">
        <v>10119</v>
      </c>
      <c r="C1493" s="76" t="s">
        <v>14076</v>
      </c>
      <c r="D1493" s="75" t="s">
        <v>14060</v>
      </c>
      <c r="E1493" s="75" t="s">
        <v>14055</v>
      </c>
      <c r="F1493" s="75" t="s">
        <v>14077</v>
      </c>
      <c r="G1493" s="74">
        <v>1909620.2070000002</v>
      </c>
    </row>
    <row r="1494" spans="1:7" ht="22.5">
      <c r="A1494" s="75">
        <v>862007</v>
      </c>
      <c r="B1494" s="76" t="s">
        <v>3616</v>
      </c>
      <c r="C1494" s="76" t="s">
        <v>14076</v>
      </c>
      <c r="D1494" s="75" t="s">
        <v>14060</v>
      </c>
      <c r="E1494" s="75" t="s">
        <v>14055</v>
      </c>
      <c r="F1494" s="75" t="s">
        <v>14077</v>
      </c>
      <c r="G1494" s="74">
        <v>1894032.8778762291</v>
      </c>
    </row>
    <row r="1495" spans="1:7" ht="22.5">
      <c r="A1495" s="75">
        <v>827103</v>
      </c>
      <c r="B1495" s="76" t="s">
        <v>3477</v>
      </c>
      <c r="C1495" s="76" t="s">
        <v>14076</v>
      </c>
      <c r="D1495" s="75" t="s">
        <v>14060</v>
      </c>
      <c r="E1495" s="75" t="s">
        <v>14055</v>
      </c>
      <c r="F1495" s="75" t="s">
        <v>14077</v>
      </c>
      <c r="G1495" s="74">
        <v>1883222.25</v>
      </c>
    </row>
    <row r="1496" spans="1:7" ht="22.5">
      <c r="A1496" s="75">
        <v>793501</v>
      </c>
      <c r="B1496" s="76" t="s">
        <v>9774</v>
      </c>
      <c r="C1496" s="76" t="s">
        <v>14076</v>
      </c>
      <c r="D1496" s="75" t="s">
        <v>14060</v>
      </c>
      <c r="E1496" s="75" t="s">
        <v>14055</v>
      </c>
      <c r="F1496" s="75" t="s">
        <v>14077</v>
      </c>
      <c r="G1496" s="74">
        <v>1681437.7799999998</v>
      </c>
    </row>
    <row r="1497" spans="1:7" ht="22.5">
      <c r="A1497" s="75">
        <v>804501</v>
      </c>
      <c r="B1497" s="76" t="s">
        <v>14271</v>
      </c>
      <c r="C1497" s="76" t="s">
        <v>14076</v>
      </c>
      <c r="D1497" s="75" t="s">
        <v>14060</v>
      </c>
      <c r="E1497" s="75" t="s">
        <v>14055</v>
      </c>
      <c r="F1497" s="75" t="s">
        <v>14077</v>
      </c>
      <c r="G1497" s="74">
        <v>1675886.0828160001</v>
      </c>
    </row>
    <row r="1498" spans="1:7" ht="22.5">
      <c r="A1498" s="75">
        <v>804600</v>
      </c>
      <c r="B1498" s="76" t="s">
        <v>14272</v>
      </c>
      <c r="C1498" s="76" t="s">
        <v>14076</v>
      </c>
      <c r="D1498" s="75" t="s">
        <v>14060</v>
      </c>
      <c r="E1498" s="75" t="s">
        <v>14055</v>
      </c>
      <c r="F1498" s="75" t="s">
        <v>14077</v>
      </c>
      <c r="G1498" s="74">
        <v>1675886.0828160001</v>
      </c>
    </row>
    <row r="1499" spans="1:7" ht="22.5">
      <c r="A1499" s="75">
        <v>804200</v>
      </c>
      <c r="B1499" s="76" t="s">
        <v>14273</v>
      </c>
      <c r="C1499" s="76" t="s">
        <v>14076</v>
      </c>
      <c r="D1499" s="75" t="s">
        <v>14060</v>
      </c>
      <c r="E1499" s="75" t="s">
        <v>14055</v>
      </c>
      <c r="F1499" s="75" t="s">
        <v>14077</v>
      </c>
      <c r="G1499" s="74">
        <v>1674993.5655955097</v>
      </c>
    </row>
    <row r="1500" spans="1:7" ht="22.5">
      <c r="A1500" s="75">
        <v>776933</v>
      </c>
      <c r="B1500" s="76" t="s">
        <v>8652</v>
      </c>
      <c r="C1500" s="76" t="s">
        <v>14076</v>
      </c>
      <c r="D1500" s="75" t="s">
        <v>14060</v>
      </c>
      <c r="E1500" s="75" t="s">
        <v>14055</v>
      </c>
      <c r="F1500" s="75" t="s">
        <v>14077</v>
      </c>
      <c r="G1500" s="74">
        <v>1655949.75</v>
      </c>
    </row>
    <row r="1501" spans="1:7" ht="22.5">
      <c r="A1501" s="75">
        <v>783704</v>
      </c>
      <c r="B1501" s="76" t="s">
        <v>2945</v>
      </c>
      <c r="C1501" s="76" t="s">
        <v>14076</v>
      </c>
      <c r="D1501" s="75" t="s">
        <v>14060</v>
      </c>
      <c r="E1501" s="75" t="s">
        <v>14055</v>
      </c>
      <c r="F1501" s="75" t="s">
        <v>14077</v>
      </c>
      <c r="G1501" s="74">
        <v>1655949.75</v>
      </c>
    </row>
    <row r="1502" spans="1:7" ht="22.5">
      <c r="A1502" s="75">
        <v>783708</v>
      </c>
      <c r="B1502" s="76" t="s">
        <v>10587</v>
      </c>
      <c r="C1502" s="76" t="s">
        <v>14076</v>
      </c>
      <c r="D1502" s="75" t="s">
        <v>14060</v>
      </c>
      <c r="E1502" s="75" t="s">
        <v>14055</v>
      </c>
      <c r="F1502" s="75" t="s">
        <v>14077</v>
      </c>
      <c r="G1502" s="74">
        <v>1655949.75</v>
      </c>
    </row>
    <row r="1503" spans="1:7" ht="22.5">
      <c r="A1503" s="75">
        <v>793952</v>
      </c>
      <c r="B1503" s="76" t="s">
        <v>9786</v>
      </c>
      <c r="C1503" s="76" t="s">
        <v>14076</v>
      </c>
      <c r="D1503" s="75" t="s">
        <v>14060</v>
      </c>
      <c r="E1503" s="75" t="s">
        <v>14055</v>
      </c>
      <c r="F1503" s="75" t="s">
        <v>14077</v>
      </c>
      <c r="G1503" s="74">
        <v>1655949.75</v>
      </c>
    </row>
    <row r="1504" spans="1:7" ht="22.5">
      <c r="A1504" s="75">
        <v>862311</v>
      </c>
      <c r="B1504" s="76" t="s">
        <v>12308</v>
      </c>
      <c r="C1504" s="76" t="s">
        <v>14076</v>
      </c>
      <c r="D1504" s="75" t="s">
        <v>14060</v>
      </c>
      <c r="E1504" s="75" t="s">
        <v>14055</v>
      </c>
      <c r="F1504" s="75" t="s">
        <v>14077</v>
      </c>
      <c r="G1504" s="77">
        <v>1580192.25</v>
      </c>
    </row>
    <row r="1505" spans="1:7" ht="22.5">
      <c r="A1505" s="75">
        <v>793502</v>
      </c>
      <c r="B1505" s="76" t="s">
        <v>2858</v>
      </c>
      <c r="C1505" s="76" t="s">
        <v>14076</v>
      </c>
      <c r="D1505" s="75" t="s">
        <v>14060</v>
      </c>
      <c r="E1505" s="75" t="s">
        <v>14055</v>
      </c>
      <c r="F1505" s="75" t="s">
        <v>14077</v>
      </c>
      <c r="G1505" s="77">
        <v>1557335.3399999999</v>
      </c>
    </row>
    <row r="1506" spans="1:7" ht="22.5">
      <c r="A1506" s="75">
        <v>795502</v>
      </c>
      <c r="B1506" s="76" t="s">
        <v>2861</v>
      </c>
      <c r="C1506" s="76" t="s">
        <v>14076</v>
      </c>
      <c r="D1506" s="75" t="s">
        <v>14060</v>
      </c>
      <c r="E1506" s="75" t="s">
        <v>14055</v>
      </c>
      <c r="F1506" s="75" t="s">
        <v>14077</v>
      </c>
      <c r="G1506" s="74">
        <v>1557335.3399999999</v>
      </c>
    </row>
    <row r="1507" spans="1:7" ht="22.5">
      <c r="A1507" s="75">
        <v>812100</v>
      </c>
      <c r="B1507" s="76" t="s">
        <v>3192</v>
      </c>
      <c r="C1507" s="76" t="s">
        <v>14076</v>
      </c>
      <c r="D1507" s="75" t="s">
        <v>14060</v>
      </c>
      <c r="E1507" s="75" t="s">
        <v>14055</v>
      </c>
      <c r="F1507" s="75" t="s">
        <v>14077</v>
      </c>
      <c r="G1507" s="74">
        <v>1553284.26</v>
      </c>
    </row>
    <row r="1508" spans="1:7" ht="22.5">
      <c r="A1508" s="75">
        <v>785501</v>
      </c>
      <c r="B1508" s="76" t="s">
        <v>10096</v>
      </c>
      <c r="C1508" s="76" t="s">
        <v>14076</v>
      </c>
      <c r="D1508" s="75" t="s">
        <v>14060</v>
      </c>
      <c r="E1508" s="75" t="s">
        <v>14055</v>
      </c>
      <c r="F1508" s="75" t="s">
        <v>14077</v>
      </c>
      <c r="G1508" s="74">
        <v>1505419.5</v>
      </c>
    </row>
    <row r="1509" spans="1:7" ht="22.5">
      <c r="A1509" s="75">
        <v>791703</v>
      </c>
      <c r="B1509" s="76" t="s">
        <v>4069</v>
      </c>
      <c r="C1509" s="76" t="s">
        <v>14076</v>
      </c>
      <c r="D1509" s="75" t="s">
        <v>14060</v>
      </c>
      <c r="E1509" s="75" t="s">
        <v>14055</v>
      </c>
      <c r="F1509" s="75" t="s">
        <v>14077</v>
      </c>
      <c r="G1509" s="74">
        <v>1505419.5</v>
      </c>
    </row>
    <row r="1510" spans="1:7" ht="22.5">
      <c r="A1510" s="75">
        <v>841801</v>
      </c>
      <c r="B1510" s="76" t="s">
        <v>12487</v>
      </c>
      <c r="C1510" s="76" t="s">
        <v>14076</v>
      </c>
      <c r="D1510" s="75" t="s">
        <v>14060</v>
      </c>
      <c r="E1510" s="75" t="s">
        <v>14055</v>
      </c>
      <c r="F1510" s="75" t="s">
        <v>14077</v>
      </c>
      <c r="G1510" s="74">
        <v>1505419.5</v>
      </c>
    </row>
    <row r="1511" spans="1:7" ht="22.5">
      <c r="A1511" s="75">
        <v>772912</v>
      </c>
      <c r="B1511" s="76" t="s">
        <v>11403</v>
      </c>
      <c r="C1511" s="76" t="s">
        <v>14076</v>
      </c>
      <c r="D1511" s="75" t="s">
        <v>14060</v>
      </c>
      <c r="E1511" s="75" t="s">
        <v>14055</v>
      </c>
      <c r="F1511" s="75" t="s">
        <v>14077</v>
      </c>
      <c r="G1511" s="74">
        <v>1491691.5</v>
      </c>
    </row>
    <row r="1512" spans="1:7" ht="22.5">
      <c r="A1512" s="75">
        <v>810908</v>
      </c>
      <c r="B1512" s="76" t="s">
        <v>3180</v>
      </c>
      <c r="C1512" s="76" t="s">
        <v>14076</v>
      </c>
      <c r="D1512" s="75" t="s">
        <v>14060</v>
      </c>
      <c r="E1512" s="75" t="s">
        <v>14055</v>
      </c>
      <c r="F1512" s="75" t="s">
        <v>14077</v>
      </c>
      <c r="G1512" s="77">
        <v>1491691.5</v>
      </c>
    </row>
    <row r="1513" spans="1:7" ht="22.5">
      <c r="A1513" s="75">
        <v>824202</v>
      </c>
      <c r="B1513" s="76" t="s">
        <v>9370</v>
      </c>
      <c r="C1513" s="76" t="s">
        <v>14076</v>
      </c>
      <c r="D1513" s="75" t="s">
        <v>14060</v>
      </c>
      <c r="E1513" s="75" t="s">
        <v>14055</v>
      </c>
      <c r="F1513" s="75" t="s">
        <v>14077</v>
      </c>
      <c r="G1513" s="74">
        <v>1491691.5</v>
      </c>
    </row>
    <row r="1514" spans="1:7" ht="22.5">
      <c r="A1514" s="75">
        <v>826100</v>
      </c>
      <c r="B1514" s="76" t="s">
        <v>9828</v>
      </c>
      <c r="C1514" s="76" t="s">
        <v>14076</v>
      </c>
      <c r="D1514" s="75" t="s">
        <v>14060</v>
      </c>
      <c r="E1514" s="75" t="s">
        <v>14055</v>
      </c>
      <c r="F1514" s="75" t="s">
        <v>14077</v>
      </c>
      <c r="G1514" s="74">
        <v>1491691.5</v>
      </c>
    </row>
    <row r="1515" spans="1:7" ht="22.5">
      <c r="A1515" s="75">
        <v>827102</v>
      </c>
      <c r="B1515" s="76" t="s">
        <v>3476</v>
      </c>
      <c r="C1515" s="76" t="s">
        <v>14076</v>
      </c>
      <c r="D1515" s="75" t="s">
        <v>14060</v>
      </c>
      <c r="E1515" s="75" t="s">
        <v>14055</v>
      </c>
      <c r="F1515" s="75" t="s">
        <v>14077</v>
      </c>
      <c r="G1515" s="74">
        <v>1491691.5</v>
      </c>
    </row>
    <row r="1516" spans="1:7" ht="22.5">
      <c r="A1516" s="75">
        <v>770101</v>
      </c>
      <c r="B1516" s="76" t="s">
        <v>9434</v>
      </c>
      <c r="C1516" s="76" t="s">
        <v>14076</v>
      </c>
      <c r="D1516" s="75" t="s">
        <v>14060</v>
      </c>
      <c r="E1516" s="75" t="s">
        <v>14055</v>
      </c>
      <c r="F1516" s="75" t="s">
        <v>14077</v>
      </c>
      <c r="G1516" s="74">
        <v>1489649.6339999998</v>
      </c>
    </row>
    <row r="1517" spans="1:7" ht="22.5">
      <c r="A1517" s="75">
        <v>862002</v>
      </c>
      <c r="B1517" s="76" t="s">
        <v>12481</v>
      </c>
      <c r="C1517" s="76" t="s">
        <v>14076</v>
      </c>
      <c r="D1517" s="75" t="s">
        <v>14060</v>
      </c>
      <c r="E1517" s="75" t="s">
        <v>14055</v>
      </c>
      <c r="F1517" s="75" t="s">
        <v>14077</v>
      </c>
      <c r="G1517" s="74">
        <v>1466261.4720053584</v>
      </c>
    </row>
    <row r="1518" spans="1:7" ht="22.5">
      <c r="A1518" s="75">
        <v>777801</v>
      </c>
      <c r="B1518" s="76" t="s">
        <v>14274</v>
      </c>
      <c r="C1518" s="76" t="s">
        <v>14076</v>
      </c>
      <c r="D1518" s="75" t="s">
        <v>14060</v>
      </c>
      <c r="E1518" s="75" t="s">
        <v>14055</v>
      </c>
      <c r="F1518" s="75" t="s">
        <v>14077</v>
      </c>
      <c r="G1518" s="74">
        <v>1460245.91328</v>
      </c>
    </row>
    <row r="1519" spans="1:7" ht="22.5">
      <c r="A1519" s="75">
        <v>772705</v>
      </c>
      <c r="B1519" s="76" t="s">
        <v>2891</v>
      </c>
      <c r="C1519" s="76" t="s">
        <v>14076</v>
      </c>
      <c r="D1519" s="75" t="s">
        <v>14060</v>
      </c>
      <c r="E1519" s="75" t="s">
        <v>14055</v>
      </c>
      <c r="F1519" s="75" t="s">
        <v>14077</v>
      </c>
      <c r="G1519" s="74">
        <v>1425198.7200000002</v>
      </c>
    </row>
    <row r="1520" spans="1:7" ht="22.5">
      <c r="A1520" s="75">
        <v>52102</v>
      </c>
      <c r="B1520" s="76" t="s">
        <v>14275</v>
      </c>
      <c r="C1520" s="76" t="s">
        <v>14076</v>
      </c>
      <c r="D1520" s="75" t="s">
        <v>14060</v>
      </c>
      <c r="E1520" s="75" t="s">
        <v>14055</v>
      </c>
      <c r="F1520" s="75" t="s">
        <v>14077</v>
      </c>
      <c r="G1520" s="74">
        <v>1415934</v>
      </c>
    </row>
    <row r="1521" spans="1:7" ht="22.5">
      <c r="A1521" s="75">
        <v>832101</v>
      </c>
      <c r="B1521" s="76" t="s">
        <v>14276</v>
      </c>
      <c r="C1521" s="76" t="s">
        <v>14076</v>
      </c>
      <c r="D1521" s="75" t="s">
        <v>14060</v>
      </c>
      <c r="E1521" s="75" t="s">
        <v>14055</v>
      </c>
      <c r="F1521" s="75" t="s">
        <v>14077</v>
      </c>
      <c r="G1521" s="74">
        <v>1409611.1563701024</v>
      </c>
    </row>
    <row r="1522" spans="1:7" ht="22.5">
      <c r="A1522" s="75">
        <v>780702</v>
      </c>
      <c r="B1522" s="76" t="s">
        <v>10559</v>
      </c>
      <c r="C1522" s="76" t="s">
        <v>14076</v>
      </c>
      <c r="D1522" s="75" t="s">
        <v>14060</v>
      </c>
      <c r="E1522" s="75" t="s">
        <v>14055</v>
      </c>
      <c r="F1522" s="75" t="s">
        <v>14077</v>
      </c>
      <c r="G1522" s="74">
        <v>1394308.5</v>
      </c>
    </row>
    <row r="1523" spans="1:7" ht="22.5">
      <c r="A1523" s="75">
        <v>793910</v>
      </c>
      <c r="B1523" s="76" t="s">
        <v>2812</v>
      </c>
      <c r="C1523" s="76" t="s">
        <v>14076</v>
      </c>
      <c r="D1523" s="75" t="s">
        <v>14060</v>
      </c>
      <c r="E1523" s="75" t="s">
        <v>14055</v>
      </c>
      <c r="F1523" s="75" t="s">
        <v>14077</v>
      </c>
      <c r="G1523" s="74">
        <v>1394308.5</v>
      </c>
    </row>
    <row r="1524" spans="1:7" ht="22.5">
      <c r="A1524" s="75">
        <v>813101</v>
      </c>
      <c r="B1524" s="76" t="s">
        <v>3160</v>
      </c>
      <c r="C1524" s="76" t="s">
        <v>14076</v>
      </c>
      <c r="D1524" s="75" t="s">
        <v>14060</v>
      </c>
      <c r="E1524" s="75" t="s">
        <v>14055</v>
      </c>
      <c r="F1524" s="75" t="s">
        <v>14077</v>
      </c>
      <c r="G1524" s="74">
        <v>1394308.5</v>
      </c>
    </row>
    <row r="1525" spans="1:7" ht="22.5">
      <c r="A1525" s="75">
        <v>813103</v>
      </c>
      <c r="B1525" s="76" t="s">
        <v>3162</v>
      </c>
      <c r="C1525" s="76" t="s">
        <v>14076</v>
      </c>
      <c r="D1525" s="75" t="s">
        <v>14060</v>
      </c>
      <c r="E1525" s="75" t="s">
        <v>14055</v>
      </c>
      <c r="F1525" s="75" t="s">
        <v>14077</v>
      </c>
      <c r="G1525" s="74">
        <v>1394308.5</v>
      </c>
    </row>
    <row r="1526" spans="1:7" ht="22.5">
      <c r="A1526" s="75">
        <v>812912</v>
      </c>
      <c r="B1526" s="76" t="s">
        <v>13092</v>
      </c>
      <c r="C1526" s="76" t="s">
        <v>14076</v>
      </c>
      <c r="D1526" s="75" t="s">
        <v>14060</v>
      </c>
      <c r="E1526" s="75" t="s">
        <v>14055</v>
      </c>
      <c r="F1526" s="75" t="s">
        <v>14077</v>
      </c>
      <c r="G1526" s="74">
        <v>1390681.5</v>
      </c>
    </row>
    <row r="1527" spans="1:7" ht="22.5">
      <c r="A1527" s="75">
        <v>837601</v>
      </c>
      <c r="B1527" s="76" t="s">
        <v>3270</v>
      </c>
      <c r="C1527" s="76" t="s">
        <v>14076</v>
      </c>
      <c r="D1527" s="75" t="s">
        <v>14060</v>
      </c>
      <c r="E1527" s="75" t="s">
        <v>14055</v>
      </c>
      <c r="F1527" s="75" t="s">
        <v>14077</v>
      </c>
      <c r="G1527" s="74">
        <v>1390681.5</v>
      </c>
    </row>
    <row r="1528" spans="1:7" ht="22.5">
      <c r="A1528" s="75">
        <v>798106</v>
      </c>
      <c r="B1528" s="76" t="s">
        <v>10098</v>
      </c>
      <c r="C1528" s="76" t="s">
        <v>14076</v>
      </c>
      <c r="D1528" s="75" t="s">
        <v>14060</v>
      </c>
      <c r="E1528" s="75" t="s">
        <v>14055</v>
      </c>
      <c r="F1528" s="75" t="s">
        <v>14077</v>
      </c>
      <c r="G1528" s="74">
        <v>1365429</v>
      </c>
    </row>
    <row r="1529" spans="1:7" ht="22.5">
      <c r="A1529" s="75">
        <v>841501</v>
      </c>
      <c r="B1529" s="76" t="s">
        <v>10576</v>
      </c>
      <c r="C1529" s="76" t="s">
        <v>14076</v>
      </c>
      <c r="D1529" s="75" t="s">
        <v>14060</v>
      </c>
      <c r="E1529" s="75" t="s">
        <v>14055</v>
      </c>
      <c r="F1529" s="75" t="s">
        <v>14077</v>
      </c>
      <c r="G1529" s="74">
        <v>1352298.4200000002</v>
      </c>
    </row>
    <row r="1530" spans="1:7" ht="22.5">
      <c r="A1530" s="75">
        <v>772513</v>
      </c>
      <c r="B1530" s="76" t="s">
        <v>2794</v>
      </c>
      <c r="C1530" s="76" t="s">
        <v>14076</v>
      </c>
      <c r="D1530" s="75" t="s">
        <v>14060</v>
      </c>
      <c r="E1530" s="75" t="s">
        <v>14055</v>
      </c>
      <c r="F1530" s="75" t="s">
        <v>14077</v>
      </c>
      <c r="G1530" s="74">
        <v>1343803.5</v>
      </c>
    </row>
    <row r="1531" spans="1:7" ht="22.5">
      <c r="A1531" s="75">
        <v>783703</v>
      </c>
      <c r="B1531" s="76" t="s">
        <v>2944</v>
      </c>
      <c r="C1531" s="76" t="s">
        <v>14076</v>
      </c>
      <c r="D1531" s="75" t="s">
        <v>14060</v>
      </c>
      <c r="E1531" s="75" t="s">
        <v>14055</v>
      </c>
      <c r="F1531" s="75" t="s">
        <v>14077</v>
      </c>
      <c r="G1531" s="74">
        <v>1343803.5</v>
      </c>
    </row>
    <row r="1532" spans="1:7" ht="22.5">
      <c r="A1532" s="75">
        <v>783707</v>
      </c>
      <c r="B1532" s="76" t="s">
        <v>10586</v>
      </c>
      <c r="C1532" s="76" t="s">
        <v>14076</v>
      </c>
      <c r="D1532" s="75" t="s">
        <v>14060</v>
      </c>
      <c r="E1532" s="75" t="s">
        <v>14055</v>
      </c>
      <c r="F1532" s="75" t="s">
        <v>14077</v>
      </c>
      <c r="G1532" s="74">
        <v>1343803.5</v>
      </c>
    </row>
    <row r="1533" spans="1:7" ht="22.5">
      <c r="A1533" s="75">
        <v>792501</v>
      </c>
      <c r="B1533" s="76" t="s">
        <v>9782</v>
      </c>
      <c r="C1533" s="76" t="s">
        <v>14076</v>
      </c>
      <c r="D1533" s="75" t="s">
        <v>14060</v>
      </c>
      <c r="E1533" s="75" t="s">
        <v>14055</v>
      </c>
      <c r="F1533" s="75" t="s">
        <v>14077</v>
      </c>
      <c r="G1533" s="74">
        <v>1343803.5</v>
      </c>
    </row>
    <row r="1534" spans="1:7" ht="22.5">
      <c r="A1534" s="75">
        <v>793804</v>
      </c>
      <c r="B1534" s="76" t="s">
        <v>2993</v>
      </c>
      <c r="C1534" s="76" t="s">
        <v>14076</v>
      </c>
      <c r="D1534" s="75" t="s">
        <v>14060</v>
      </c>
      <c r="E1534" s="75" t="s">
        <v>14055</v>
      </c>
      <c r="F1534" s="75" t="s">
        <v>14077</v>
      </c>
      <c r="G1534" s="74">
        <v>1343803.5</v>
      </c>
    </row>
    <row r="1535" spans="1:7" ht="22.5">
      <c r="A1535" s="75">
        <v>818401</v>
      </c>
      <c r="B1535" s="76" t="s">
        <v>11150</v>
      </c>
      <c r="C1535" s="76" t="s">
        <v>14076</v>
      </c>
      <c r="D1535" s="75" t="s">
        <v>14060</v>
      </c>
      <c r="E1535" s="75" t="s">
        <v>14055</v>
      </c>
      <c r="F1535" s="75" t="s">
        <v>14077</v>
      </c>
      <c r="G1535" s="74">
        <v>1343803.5</v>
      </c>
    </row>
    <row r="1536" spans="1:7" ht="22.5">
      <c r="A1536" s="75">
        <v>795604</v>
      </c>
      <c r="B1536" s="76" t="s">
        <v>2998</v>
      </c>
      <c r="C1536" s="76" t="s">
        <v>14076</v>
      </c>
      <c r="D1536" s="75" t="s">
        <v>14060</v>
      </c>
      <c r="E1536" s="75" t="s">
        <v>14055</v>
      </c>
      <c r="F1536" s="75" t="s">
        <v>14077</v>
      </c>
      <c r="G1536" s="74">
        <v>1318551</v>
      </c>
    </row>
    <row r="1537" spans="1:7" ht="22.5">
      <c r="A1537" s="75">
        <v>770702</v>
      </c>
      <c r="B1537" s="76" t="s">
        <v>9435</v>
      </c>
      <c r="C1537" s="76" t="s">
        <v>14076</v>
      </c>
      <c r="D1537" s="75" t="s">
        <v>14060</v>
      </c>
      <c r="E1537" s="75" t="s">
        <v>14055</v>
      </c>
      <c r="F1537" s="75" t="s">
        <v>14077</v>
      </c>
      <c r="G1537" s="74">
        <v>1295888.2200000002</v>
      </c>
    </row>
    <row r="1538" spans="1:7" ht="22.5">
      <c r="A1538" s="75">
        <v>828302</v>
      </c>
      <c r="B1538" s="76" t="s">
        <v>10403</v>
      </c>
      <c r="C1538" s="76" t="s">
        <v>14076</v>
      </c>
      <c r="D1538" s="75" t="s">
        <v>14060</v>
      </c>
      <c r="E1538" s="75" t="s">
        <v>14055</v>
      </c>
      <c r="F1538" s="75" t="s">
        <v>14077</v>
      </c>
      <c r="G1538" s="77">
        <v>1270109.412</v>
      </c>
    </row>
    <row r="1539" spans="1:7" ht="22.5">
      <c r="A1539" s="75">
        <v>814503</v>
      </c>
      <c r="B1539" s="76" t="s">
        <v>3150</v>
      </c>
      <c r="C1539" s="76" t="s">
        <v>14076</v>
      </c>
      <c r="D1539" s="75" t="s">
        <v>14060</v>
      </c>
      <c r="E1539" s="75" t="s">
        <v>14055</v>
      </c>
      <c r="F1539" s="75" t="s">
        <v>14077</v>
      </c>
      <c r="G1539" s="74">
        <v>1257750</v>
      </c>
    </row>
    <row r="1540" spans="1:7" ht="22.5">
      <c r="A1540" s="75">
        <v>836201</v>
      </c>
      <c r="B1540" s="76" t="s">
        <v>9371</v>
      </c>
      <c r="C1540" s="76" t="s">
        <v>14076</v>
      </c>
      <c r="D1540" s="75" t="s">
        <v>14060</v>
      </c>
      <c r="E1540" s="75" t="s">
        <v>14055</v>
      </c>
      <c r="F1540" s="75" t="s">
        <v>14077</v>
      </c>
      <c r="G1540" s="74">
        <v>1232497.5</v>
      </c>
    </row>
    <row r="1541" spans="1:7" ht="22.5">
      <c r="A1541" s="75">
        <v>793710</v>
      </c>
      <c r="B1541" s="76" t="s">
        <v>9780</v>
      </c>
      <c r="C1541" s="76" t="s">
        <v>14076</v>
      </c>
      <c r="D1541" s="75" t="s">
        <v>14060</v>
      </c>
      <c r="E1541" s="75" t="s">
        <v>14055</v>
      </c>
      <c r="F1541" s="75" t="s">
        <v>14077</v>
      </c>
      <c r="G1541" s="74">
        <v>1210735.5</v>
      </c>
    </row>
    <row r="1542" spans="1:7" ht="22.5">
      <c r="A1542" s="75">
        <v>811213</v>
      </c>
      <c r="B1542" s="76" t="s">
        <v>3191</v>
      </c>
      <c r="C1542" s="76" t="s">
        <v>14076</v>
      </c>
      <c r="D1542" s="75" t="s">
        <v>14060</v>
      </c>
      <c r="E1542" s="75" t="s">
        <v>14055</v>
      </c>
      <c r="F1542" s="75" t="s">
        <v>14077</v>
      </c>
      <c r="G1542" s="74">
        <v>1210735.5</v>
      </c>
    </row>
    <row r="1543" spans="1:7" ht="22.5">
      <c r="A1543" s="75">
        <v>840801</v>
      </c>
      <c r="B1543" s="76" t="s">
        <v>10315</v>
      </c>
      <c r="C1543" s="76" t="s">
        <v>14076</v>
      </c>
      <c r="D1543" s="75" t="s">
        <v>14060</v>
      </c>
      <c r="E1543" s="75" t="s">
        <v>14055</v>
      </c>
      <c r="F1543" s="75" t="s">
        <v>14077</v>
      </c>
      <c r="G1543" s="74">
        <v>1210735.5</v>
      </c>
    </row>
    <row r="1544" spans="1:7" ht="22.5">
      <c r="A1544" s="75">
        <v>795603</v>
      </c>
      <c r="B1544" s="76" t="s">
        <v>2997</v>
      </c>
      <c r="C1544" s="76" t="s">
        <v>14076</v>
      </c>
      <c r="D1544" s="75" t="s">
        <v>14060</v>
      </c>
      <c r="E1544" s="75" t="s">
        <v>14055</v>
      </c>
      <c r="F1544" s="75" t="s">
        <v>14077</v>
      </c>
      <c r="G1544" s="74">
        <v>1185483</v>
      </c>
    </row>
    <row r="1545" spans="1:7" ht="22.5">
      <c r="A1545" s="75">
        <v>798501</v>
      </c>
      <c r="B1545" s="76" t="s">
        <v>8738</v>
      </c>
      <c r="C1545" s="76" t="s">
        <v>14076</v>
      </c>
      <c r="D1545" s="75" t="s">
        <v>14060</v>
      </c>
      <c r="E1545" s="75" t="s">
        <v>14055</v>
      </c>
      <c r="F1545" s="75" t="s">
        <v>14077</v>
      </c>
      <c r="G1545" s="74">
        <v>1185483</v>
      </c>
    </row>
    <row r="1546" spans="1:7" ht="22.5">
      <c r="A1546" s="75">
        <v>836202</v>
      </c>
      <c r="B1546" s="76" t="s">
        <v>9374</v>
      </c>
      <c r="C1546" s="76" t="s">
        <v>14076</v>
      </c>
      <c r="D1546" s="75" t="s">
        <v>14060</v>
      </c>
      <c r="E1546" s="75" t="s">
        <v>14055</v>
      </c>
      <c r="F1546" s="75" t="s">
        <v>14077</v>
      </c>
      <c r="G1546" s="74">
        <v>1181992.5</v>
      </c>
    </row>
    <row r="1547" spans="1:7" ht="22.5">
      <c r="A1547" s="75">
        <v>776804</v>
      </c>
      <c r="B1547" s="76" t="s">
        <v>4065</v>
      </c>
      <c r="C1547" s="76" t="s">
        <v>14076</v>
      </c>
      <c r="D1547" s="75" t="s">
        <v>14060</v>
      </c>
      <c r="E1547" s="75" t="s">
        <v>14055</v>
      </c>
      <c r="F1547" s="75" t="s">
        <v>14077</v>
      </c>
      <c r="G1547" s="74">
        <v>1160230.5</v>
      </c>
    </row>
    <row r="1548" spans="1:7" ht="22.5">
      <c r="A1548" s="75">
        <v>793305</v>
      </c>
      <c r="B1548" s="76" t="s">
        <v>2772</v>
      </c>
      <c r="C1548" s="76" t="s">
        <v>14076</v>
      </c>
      <c r="D1548" s="75" t="s">
        <v>14060</v>
      </c>
      <c r="E1548" s="75" t="s">
        <v>14055</v>
      </c>
      <c r="F1548" s="75" t="s">
        <v>14077</v>
      </c>
      <c r="G1548" s="74">
        <v>1160230.5</v>
      </c>
    </row>
    <row r="1549" spans="1:7" ht="22.5">
      <c r="A1549" s="75">
        <v>793306</v>
      </c>
      <c r="B1549" s="76" t="s">
        <v>9769</v>
      </c>
      <c r="C1549" s="76" t="s">
        <v>14076</v>
      </c>
      <c r="D1549" s="75" t="s">
        <v>14060</v>
      </c>
      <c r="E1549" s="75" t="s">
        <v>14055</v>
      </c>
      <c r="F1549" s="75" t="s">
        <v>14077</v>
      </c>
      <c r="G1549" s="74">
        <v>1160230.5</v>
      </c>
    </row>
    <row r="1550" spans="1:7" ht="22.5">
      <c r="A1550" s="75">
        <v>793307</v>
      </c>
      <c r="B1550" s="76" t="s">
        <v>2774</v>
      </c>
      <c r="C1550" s="76" t="s">
        <v>14076</v>
      </c>
      <c r="D1550" s="75" t="s">
        <v>14060</v>
      </c>
      <c r="E1550" s="75" t="s">
        <v>14055</v>
      </c>
      <c r="F1550" s="75" t="s">
        <v>14077</v>
      </c>
      <c r="G1550" s="74">
        <v>1160230.5</v>
      </c>
    </row>
    <row r="1551" spans="1:7" ht="22.5">
      <c r="A1551" s="75">
        <v>795204</v>
      </c>
      <c r="B1551" s="76" t="s">
        <v>2778</v>
      </c>
      <c r="C1551" s="76" t="s">
        <v>14076</v>
      </c>
      <c r="D1551" s="75" t="s">
        <v>14060</v>
      </c>
      <c r="E1551" s="75" t="s">
        <v>14055</v>
      </c>
      <c r="F1551" s="75" t="s">
        <v>14077</v>
      </c>
      <c r="G1551" s="74">
        <v>1160230.5</v>
      </c>
    </row>
    <row r="1552" spans="1:7" ht="22.5">
      <c r="A1552" s="75">
        <v>796905</v>
      </c>
      <c r="B1552" s="76" t="s">
        <v>3009</v>
      </c>
      <c r="C1552" s="76" t="s">
        <v>14076</v>
      </c>
      <c r="D1552" s="75" t="s">
        <v>14060</v>
      </c>
      <c r="E1552" s="75" t="s">
        <v>14055</v>
      </c>
      <c r="F1552" s="75" t="s">
        <v>14077</v>
      </c>
      <c r="G1552" s="74">
        <v>1160230.5</v>
      </c>
    </row>
    <row r="1553" spans="1:7" ht="22.5">
      <c r="A1553" s="75">
        <v>798502</v>
      </c>
      <c r="B1553" s="76" t="s">
        <v>3211</v>
      </c>
      <c r="C1553" s="76" t="s">
        <v>14076</v>
      </c>
      <c r="D1553" s="75" t="s">
        <v>14060</v>
      </c>
      <c r="E1553" s="75" t="s">
        <v>14055</v>
      </c>
      <c r="F1553" s="75" t="s">
        <v>14077</v>
      </c>
      <c r="G1553" s="74">
        <v>1160230.5</v>
      </c>
    </row>
    <row r="1554" spans="1:7" ht="22.5">
      <c r="A1554" s="75">
        <v>804803</v>
      </c>
      <c r="B1554" s="76" t="s">
        <v>14277</v>
      </c>
      <c r="C1554" s="76" t="s">
        <v>14076</v>
      </c>
      <c r="D1554" s="75" t="s">
        <v>14060</v>
      </c>
      <c r="E1554" s="75" t="s">
        <v>14055</v>
      </c>
      <c r="F1554" s="75" t="s">
        <v>14077</v>
      </c>
      <c r="G1554" s="74">
        <v>1160230.5</v>
      </c>
    </row>
    <row r="1555" spans="1:7" ht="22.5">
      <c r="A1555" s="75">
        <v>806102</v>
      </c>
      <c r="B1555" s="76" t="s">
        <v>3129</v>
      </c>
      <c r="C1555" s="76" t="s">
        <v>14076</v>
      </c>
      <c r="D1555" s="75" t="s">
        <v>14060</v>
      </c>
      <c r="E1555" s="75" t="s">
        <v>14055</v>
      </c>
      <c r="F1555" s="75" t="s">
        <v>14077</v>
      </c>
      <c r="G1555" s="74">
        <v>1160230.5</v>
      </c>
    </row>
    <row r="1556" spans="1:7" ht="22.5">
      <c r="A1556" s="75">
        <v>778703</v>
      </c>
      <c r="B1556" s="76" t="s">
        <v>2928</v>
      </c>
      <c r="C1556" s="76" t="s">
        <v>14076</v>
      </c>
      <c r="D1556" s="75" t="s">
        <v>14060</v>
      </c>
      <c r="E1556" s="75" t="s">
        <v>14055</v>
      </c>
      <c r="F1556" s="75" t="s">
        <v>14077</v>
      </c>
      <c r="G1556" s="74">
        <v>1134978</v>
      </c>
    </row>
    <row r="1557" spans="1:7" ht="22.5">
      <c r="A1557" s="75">
        <v>798405</v>
      </c>
      <c r="B1557" s="76" t="s">
        <v>3446</v>
      </c>
      <c r="C1557" s="76" t="s">
        <v>14076</v>
      </c>
      <c r="D1557" s="75" t="s">
        <v>14060</v>
      </c>
      <c r="E1557" s="75" t="s">
        <v>14055</v>
      </c>
      <c r="F1557" s="75" t="s">
        <v>14077</v>
      </c>
      <c r="G1557" s="74">
        <v>1134978</v>
      </c>
    </row>
    <row r="1558" spans="1:7" ht="22.5">
      <c r="A1558" s="75">
        <v>818501</v>
      </c>
      <c r="B1558" s="76" t="s">
        <v>11161</v>
      </c>
      <c r="C1558" s="76" t="s">
        <v>14076</v>
      </c>
      <c r="D1558" s="75" t="s">
        <v>14060</v>
      </c>
      <c r="E1558" s="75" t="s">
        <v>14055</v>
      </c>
      <c r="F1558" s="75" t="s">
        <v>14077</v>
      </c>
      <c r="G1558" s="74">
        <v>1134978</v>
      </c>
    </row>
    <row r="1559" spans="1:7" ht="22.5">
      <c r="A1559" s="75">
        <v>813104</v>
      </c>
      <c r="B1559" s="76" t="s">
        <v>3163</v>
      </c>
      <c r="C1559" s="76" t="s">
        <v>14076</v>
      </c>
      <c r="D1559" s="75" t="s">
        <v>14060</v>
      </c>
      <c r="E1559" s="75" t="s">
        <v>14055</v>
      </c>
      <c r="F1559" s="75" t="s">
        <v>14077</v>
      </c>
      <c r="G1559" s="74">
        <v>1121074.5</v>
      </c>
    </row>
    <row r="1560" spans="1:7" ht="22.5">
      <c r="A1560" s="75">
        <v>814101</v>
      </c>
      <c r="B1560" s="76" t="s">
        <v>3164</v>
      </c>
      <c r="C1560" s="76" t="s">
        <v>14076</v>
      </c>
      <c r="D1560" s="75" t="s">
        <v>14060</v>
      </c>
      <c r="E1560" s="75" t="s">
        <v>14055</v>
      </c>
      <c r="F1560" s="75" t="s">
        <v>14077</v>
      </c>
      <c r="G1560" s="74">
        <v>1121074.5</v>
      </c>
    </row>
    <row r="1561" spans="1:7" ht="22.5">
      <c r="A1561" s="75">
        <v>814502</v>
      </c>
      <c r="B1561" s="76" t="s">
        <v>3149</v>
      </c>
      <c r="C1561" s="76" t="s">
        <v>14076</v>
      </c>
      <c r="D1561" s="75" t="s">
        <v>14060</v>
      </c>
      <c r="E1561" s="75" t="s">
        <v>14055</v>
      </c>
      <c r="F1561" s="75" t="s">
        <v>14077</v>
      </c>
      <c r="G1561" s="74">
        <v>1121074.5</v>
      </c>
    </row>
    <row r="1562" spans="1:7" ht="22.5">
      <c r="A1562" s="75">
        <v>814908</v>
      </c>
      <c r="B1562" s="76" t="s">
        <v>11206</v>
      </c>
      <c r="C1562" s="76" t="s">
        <v>14076</v>
      </c>
      <c r="D1562" s="75" t="s">
        <v>14060</v>
      </c>
      <c r="E1562" s="75" t="s">
        <v>14055</v>
      </c>
      <c r="F1562" s="75" t="s">
        <v>14077</v>
      </c>
      <c r="G1562" s="74">
        <v>1121074.5</v>
      </c>
    </row>
    <row r="1563" spans="1:7" ht="22.5">
      <c r="A1563" s="75">
        <v>818602</v>
      </c>
      <c r="B1563" s="76" t="s">
        <v>11207</v>
      </c>
      <c r="C1563" s="76" t="s">
        <v>14076</v>
      </c>
      <c r="D1563" s="75" t="s">
        <v>14060</v>
      </c>
      <c r="E1563" s="75" t="s">
        <v>14055</v>
      </c>
      <c r="F1563" s="75" t="s">
        <v>14077</v>
      </c>
      <c r="G1563" s="74">
        <v>1121074.5</v>
      </c>
    </row>
    <row r="1564" spans="1:7" ht="22.5">
      <c r="A1564" s="75">
        <v>824201</v>
      </c>
      <c r="B1564" s="76" t="s">
        <v>3462</v>
      </c>
      <c r="C1564" s="76" t="s">
        <v>14076</v>
      </c>
      <c r="D1564" s="75" t="s">
        <v>14060</v>
      </c>
      <c r="E1564" s="75" t="s">
        <v>14055</v>
      </c>
      <c r="F1564" s="75" t="s">
        <v>14077</v>
      </c>
      <c r="G1564" s="74">
        <v>1121074.5</v>
      </c>
    </row>
    <row r="1565" spans="1:7" ht="22.5">
      <c r="A1565" s="75">
        <v>862328</v>
      </c>
      <c r="B1565" s="76" t="s">
        <v>3668</v>
      </c>
      <c r="C1565" s="76" t="s">
        <v>14259</v>
      </c>
      <c r="D1565" s="75" t="s">
        <v>14060</v>
      </c>
      <c r="E1565" s="75" t="s">
        <v>14055</v>
      </c>
      <c r="F1565" s="75" t="s">
        <v>14077</v>
      </c>
      <c r="G1565" s="74">
        <v>1095822</v>
      </c>
    </row>
    <row r="1566" spans="1:7" ht="22.5">
      <c r="A1566" s="75">
        <v>691110</v>
      </c>
      <c r="B1566" s="76" t="s">
        <v>2546</v>
      </c>
      <c r="C1566" s="76" t="s">
        <v>14076</v>
      </c>
      <c r="D1566" s="75" t="s">
        <v>14060</v>
      </c>
      <c r="E1566" s="75" t="s">
        <v>14055</v>
      </c>
      <c r="F1566" s="75" t="s">
        <v>14077</v>
      </c>
      <c r="G1566" s="74">
        <v>1085672.25</v>
      </c>
    </row>
    <row r="1567" spans="1:7" ht="22.5">
      <c r="A1567" s="75">
        <v>772806</v>
      </c>
      <c r="B1567" s="76" t="s">
        <v>2904</v>
      </c>
      <c r="C1567" s="76" t="s">
        <v>14076</v>
      </c>
      <c r="D1567" s="75" t="s">
        <v>14060</v>
      </c>
      <c r="E1567" s="75" t="s">
        <v>14055</v>
      </c>
      <c r="F1567" s="75" t="s">
        <v>14077</v>
      </c>
      <c r="G1567" s="74">
        <v>1085672.25</v>
      </c>
    </row>
    <row r="1568" spans="1:7" ht="22.5">
      <c r="A1568" s="75">
        <v>772808</v>
      </c>
      <c r="B1568" s="76" t="s">
        <v>2906</v>
      </c>
      <c r="C1568" s="76" t="s">
        <v>14076</v>
      </c>
      <c r="D1568" s="75" t="s">
        <v>14060</v>
      </c>
      <c r="E1568" s="75" t="s">
        <v>14055</v>
      </c>
      <c r="F1568" s="75" t="s">
        <v>14077</v>
      </c>
      <c r="G1568" s="74">
        <v>1085672.25</v>
      </c>
    </row>
    <row r="1569" spans="1:7" ht="22.5">
      <c r="A1569" s="75">
        <v>776805</v>
      </c>
      <c r="B1569" s="76" t="s">
        <v>4066</v>
      </c>
      <c r="C1569" s="76" t="s">
        <v>14076</v>
      </c>
      <c r="D1569" s="75" t="s">
        <v>14060</v>
      </c>
      <c r="E1569" s="75" t="s">
        <v>14055</v>
      </c>
      <c r="F1569" s="75" t="s">
        <v>14077</v>
      </c>
      <c r="G1569" s="74">
        <v>1085672.25</v>
      </c>
    </row>
    <row r="1570" spans="1:7" ht="22.5">
      <c r="A1570" s="75">
        <v>791701</v>
      </c>
      <c r="B1570" s="76" t="s">
        <v>2976</v>
      </c>
      <c r="C1570" s="76" t="s">
        <v>14076</v>
      </c>
      <c r="D1570" s="75" t="s">
        <v>14060</v>
      </c>
      <c r="E1570" s="75" t="s">
        <v>14055</v>
      </c>
      <c r="F1570" s="75" t="s">
        <v>14077</v>
      </c>
      <c r="G1570" s="74">
        <v>1085672.25</v>
      </c>
    </row>
    <row r="1571" spans="1:7" ht="22.5">
      <c r="A1571" s="75">
        <v>791704</v>
      </c>
      <c r="B1571" s="76" t="s">
        <v>14278</v>
      </c>
      <c r="C1571" s="76" t="s">
        <v>14076</v>
      </c>
      <c r="D1571" s="75" t="s">
        <v>14060</v>
      </c>
      <c r="E1571" s="75" t="s">
        <v>14055</v>
      </c>
      <c r="F1571" s="75" t="s">
        <v>14077</v>
      </c>
      <c r="G1571" s="74">
        <v>1085672.25</v>
      </c>
    </row>
    <row r="1572" spans="1:7" ht="22.5">
      <c r="A1572" s="75">
        <v>792302</v>
      </c>
      <c r="B1572" s="76" t="s">
        <v>9765</v>
      </c>
      <c r="C1572" s="76" t="s">
        <v>14076</v>
      </c>
      <c r="D1572" s="75" t="s">
        <v>14060</v>
      </c>
      <c r="E1572" s="75" t="s">
        <v>14055</v>
      </c>
      <c r="F1572" s="75" t="s">
        <v>14077</v>
      </c>
      <c r="G1572" s="74">
        <v>1085672.25</v>
      </c>
    </row>
    <row r="1573" spans="1:7" ht="22.5">
      <c r="A1573" s="75">
        <v>793708</v>
      </c>
      <c r="B1573" s="76" t="s">
        <v>11185</v>
      </c>
      <c r="C1573" s="76" t="s">
        <v>14076</v>
      </c>
      <c r="D1573" s="75" t="s">
        <v>14060</v>
      </c>
      <c r="E1573" s="75" t="s">
        <v>14055</v>
      </c>
      <c r="F1573" s="75" t="s">
        <v>14077</v>
      </c>
      <c r="G1573" s="74">
        <v>1085672.25</v>
      </c>
    </row>
    <row r="1574" spans="1:7" ht="22.5">
      <c r="A1574" s="75">
        <v>793709</v>
      </c>
      <c r="B1574" s="76" t="s">
        <v>9779</v>
      </c>
      <c r="C1574" s="76" t="s">
        <v>14076</v>
      </c>
      <c r="D1574" s="75" t="s">
        <v>14060</v>
      </c>
      <c r="E1574" s="75" t="s">
        <v>14055</v>
      </c>
      <c r="F1574" s="75" t="s">
        <v>14077</v>
      </c>
      <c r="G1574" s="74">
        <v>1085672.25</v>
      </c>
    </row>
    <row r="1575" spans="1:7" ht="22.5">
      <c r="A1575" s="75">
        <v>793711</v>
      </c>
      <c r="B1575" s="76" t="s">
        <v>9778</v>
      </c>
      <c r="C1575" s="76" t="s">
        <v>14076</v>
      </c>
      <c r="D1575" s="75" t="s">
        <v>14060</v>
      </c>
      <c r="E1575" s="75" t="s">
        <v>14055</v>
      </c>
      <c r="F1575" s="75" t="s">
        <v>14077</v>
      </c>
      <c r="G1575" s="74">
        <v>1085672.25</v>
      </c>
    </row>
    <row r="1576" spans="1:7" ht="22.5">
      <c r="A1576" s="75">
        <v>795203</v>
      </c>
      <c r="B1576" s="76" t="s">
        <v>2777</v>
      </c>
      <c r="C1576" s="76" t="s">
        <v>14076</v>
      </c>
      <c r="D1576" s="75" t="s">
        <v>14060</v>
      </c>
      <c r="E1576" s="75" t="s">
        <v>14055</v>
      </c>
      <c r="F1576" s="75" t="s">
        <v>14077</v>
      </c>
      <c r="G1576" s="74">
        <v>1085672.25</v>
      </c>
    </row>
    <row r="1577" spans="1:7" ht="22.5">
      <c r="A1577" s="75">
        <v>795602</v>
      </c>
      <c r="B1577" s="76" t="s">
        <v>2996</v>
      </c>
      <c r="C1577" s="76" t="s">
        <v>14076</v>
      </c>
      <c r="D1577" s="75" t="s">
        <v>14060</v>
      </c>
      <c r="E1577" s="75" t="s">
        <v>14055</v>
      </c>
      <c r="F1577" s="75" t="s">
        <v>14077</v>
      </c>
      <c r="G1577" s="74">
        <v>1085672.25</v>
      </c>
    </row>
    <row r="1578" spans="1:7" ht="22.5">
      <c r="A1578" s="75">
        <v>40715</v>
      </c>
      <c r="B1578" s="76" t="s">
        <v>9642</v>
      </c>
      <c r="C1578" s="76" t="s">
        <v>14076</v>
      </c>
      <c r="D1578" s="75" t="s">
        <v>14060</v>
      </c>
      <c r="E1578" s="75" t="s">
        <v>14055</v>
      </c>
      <c r="F1578" s="75" t="s">
        <v>14077</v>
      </c>
      <c r="G1578" s="74">
        <v>1060419.75</v>
      </c>
    </row>
    <row r="1579" spans="1:7" ht="22.5">
      <c r="A1579" s="75">
        <v>40717</v>
      </c>
      <c r="B1579" s="76" t="s">
        <v>9643</v>
      </c>
      <c r="C1579" s="76" t="s">
        <v>14076</v>
      </c>
      <c r="D1579" s="75" t="s">
        <v>14060</v>
      </c>
      <c r="E1579" s="75" t="s">
        <v>14055</v>
      </c>
      <c r="F1579" s="75" t="s">
        <v>14077</v>
      </c>
      <c r="G1579" s="74">
        <v>1060419.75</v>
      </c>
    </row>
    <row r="1580" spans="1:7" ht="22.5">
      <c r="A1580" s="75">
        <v>40721</v>
      </c>
      <c r="B1580" s="76" t="s">
        <v>9640</v>
      </c>
      <c r="C1580" s="76" t="s">
        <v>14076</v>
      </c>
      <c r="D1580" s="75" t="s">
        <v>14060</v>
      </c>
      <c r="E1580" s="75" t="s">
        <v>14055</v>
      </c>
      <c r="F1580" s="75" t="s">
        <v>14077</v>
      </c>
      <c r="G1580" s="74">
        <v>1060419.75</v>
      </c>
    </row>
    <row r="1581" spans="1:7" ht="22.5">
      <c r="A1581" s="75">
        <v>40725</v>
      </c>
      <c r="B1581" s="76" t="s">
        <v>9638</v>
      </c>
      <c r="C1581" s="76" t="s">
        <v>14076</v>
      </c>
      <c r="D1581" s="75" t="s">
        <v>14060</v>
      </c>
      <c r="E1581" s="75" t="s">
        <v>14055</v>
      </c>
      <c r="F1581" s="75" t="s">
        <v>14077</v>
      </c>
      <c r="G1581" s="74">
        <v>1060419.75</v>
      </c>
    </row>
    <row r="1582" spans="1:7" ht="22.5">
      <c r="A1582" s="75">
        <v>793210</v>
      </c>
      <c r="B1582" s="76" t="s">
        <v>2717</v>
      </c>
      <c r="C1582" s="76" t="s">
        <v>14076</v>
      </c>
      <c r="D1582" s="75" t="s">
        <v>14060</v>
      </c>
      <c r="E1582" s="75" t="s">
        <v>14055</v>
      </c>
      <c r="F1582" s="75" t="s">
        <v>14077</v>
      </c>
      <c r="G1582" s="74">
        <v>1060419.75</v>
      </c>
    </row>
    <row r="1583" spans="1:7" ht="22.5">
      <c r="A1583" s="75">
        <v>798401</v>
      </c>
      <c r="B1583" s="76" t="s">
        <v>3442</v>
      </c>
      <c r="C1583" s="76" t="s">
        <v>14076</v>
      </c>
      <c r="D1583" s="75" t="s">
        <v>14060</v>
      </c>
      <c r="E1583" s="75" t="s">
        <v>14055</v>
      </c>
      <c r="F1583" s="75" t="s">
        <v>14077</v>
      </c>
      <c r="G1583" s="74">
        <v>1060419.75</v>
      </c>
    </row>
    <row r="1584" spans="1:7" ht="22.5">
      <c r="A1584" s="75">
        <v>798403</v>
      </c>
      <c r="B1584" s="76" t="s">
        <v>3444</v>
      </c>
      <c r="C1584" s="76" t="s">
        <v>14076</v>
      </c>
      <c r="D1584" s="75" t="s">
        <v>14060</v>
      </c>
      <c r="E1584" s="75" t="s">
        <v>14055</v>
      </c>
      <c r="F1584" s="75" t="s">
        <v>14077</v>
      </c>
      <c r="G1584" s="74">
        <v>1060419.75</v>
      </c>
    </row>
    <row r="1585" spans="1:7" ht="22.5">
      <c r="A1585" s="75">
        <v>779701</v>
      </c>
      <c r="B1585" s="76" t="s">
        <v>9578</v>
      </c>
      <c r="C1585" s="76" t="s">
        <v>14076</v>
      </c>
      <c r="D1585" s="75" t="s">
        <v>14060</v>
      </c>
      <c r="E1585" s="75" t="s">
        <v>14055</v>
      </c>
      <c r="F1585" s="75" t="s">
        <v>14077</v>
      </c>
      <c r="G1585" s="74">
        <v>1000057.5</v>
      </c>
    </row>
    <row r="1586" spans="1:7" ht="22.5">
      <c r="A1586" s="75">
        <v>779801</v>
      </c>
      <c r="B1586" s="76" t="s">
        <v>9576</v>
      </c>
      <c r="C1586" s="76" t="s">
        <v>14076</v>
      </c>
      <c r="D1586" s="75" t="s">
        <v>14060</v>
      </c>
      <c r="E1586" s="75" t="s">
        <v>14055</v>
      </c>
      <c r="F1586" s="75" t="s">
        <v>14077</v>
      </c>
      <c r="G1586" s="74">
        <v>1000057.5</v>
      </c>
    </row>
    <row r="1587" spans="1:7" ht="22.5">
      <c r="A1587" s="75">
        <v>782513</v>
      </c>
      <c r="B1587" s="76" t="s">
        <v>2935</v>
      </c>
      <c r="C1587" s="76" t="s">
        <v>14076</v>
      </c>
      <c r="D1587" s="75" t="s">
        <v>14060</v>
      </c>
      <c r="E1587" s="75" t="s">
        <v>14055</v>
      </c>
      <c r="F1587" s="75" t="s">
        <v>14077</v>
      </c>
      <c r="G1587" s="74">
        <v>1000057.5</v>
      </c>
    </row>
    <row r="1588" spans="1:7" ht="22.5">
      <c r="A1588" s="75">
        <v>793202</v>
      </c>
      <c r="B1588" s="76" t="s">
        <v>9775</v>
      </c>
      <c r="C1588" s="76" t="s">
        <v>14076</v>
      </c>
      <c r="D1588" s="75" t="s">
        <v>14060</v>
      </c>
      <c r="E1588" s="75" t="s">
        <v>14055</v>
      </c>
      <c r="F1588" s="75" t="s">
        <v>14077</v>
      </c>
      <c r="G1588" s="74">
        <v>1000057.5</v>
      </c>
    </row>
    <row r="1589" spans="1:7" ht="22.5">
      <c r="A1589" s="75">
        <v>793203</v>
      </c>
      <c r="B1589" s="76" t="s">
        <v>9789</v>
      </c>
      <c r="C1589" s="76" t="s">
        <v>14076</v>
      </c>
      <c r="D1589" s="75" t="s">
        <v>14060</v>
      </c>
      <c r="E1589" s="75" t="s">
        <v>14055</v>
      </c>
      <c r="F1589" s="75" t="s">
        <v>14077</v>
      </c>
      <c r="G1589" s="74">
        <v>1000057.5</v>
      </c>
    </row>
    <row r="1590" spans="1:7" ht="22.5">
      <c r="A1590" s="75">
        <v>793204</v>
      </c>
      <c r="B1590" s="76" t="s">
        <v>2714</v>
      </c>
      <c r="C1590" s="76" t="s">
        <v>14076</v>
      </c>
      <c r="D1590" s="75" t="s">
        <v>14060</v>
      </c>
      <c r="E1590" s="75" t="s">
        <v>14055</v>
      </c>
      <c r="F1590" s="75" t="s">
        <v>14077</v>
      </c>
      <c r="G1590" s="74">
        <v>1000057.5</v>
      </c>
    </row>
    <row r="1591" spans="1:7" ht="22.5">
      <c r="A1591" s="75">
        <v>793205</v>
      </c>
      <c r="B1591" s="76" t="s">
        <v>9764</v>
      </c>
      <c r="C1591" s="76" t="s">
        <v>14076</v>
      </c>
      <c r="D1591" s="75" t="s">
        <v>14060</v>
      </c>
      <c r="E1591" s="75" t="s">
        <v>14055</v>
      </c>
      <c r="F1591" s="75" t="s">
        <v>14077</v>
      </c>
      <c r="G1591" s="74">
        <v>1000057.5</v>
      </c>
    </row>
    <row r="1592" spans="1:7" ht="22.5">
      <c r="A1592" s="75">
        <v>793601</v>
      </c>
      <c r="B1592" s="76" t="s">
        <v>9771</v>
      </c>
      <c r="C1592" s="76" t="s">
        <v>14076</v>
      </c>
      <c r="D1592" s="75" t="s">
        <v>14060</v>
      </c>
      <c r="E1592" s="75" t="s">
        <v>14055</v>
      </c>
      <c r="F1592" s="75" t="s">
        <v>14077</v>
      </c>
      <c r="G1592" s="74">
        <v>1000057.5</v>
      </c>
    </row>
    <row r="1593" spans="1:7" ht="22.5">
      <c r="A1593" s="75">
        <v>795102</v>
      </c>
      <c r="B1593" s="76" t="s">
        <v>2719</v>
      </c>
      <c r="C1593" s="76" t="s">
        <v>14076</v>
      </c>
      <c r="D1593" s="75" t="s">
        <v>14060</v>
      </c>
      <c r="E1593" s="75" t="s">
        <v>14055</v>
      </c>
      <c r="F1593" s="75" t="s">
        <v>14077</v>
      </c>
      <c r="G1593" s="74">
        <v>1000057.5</v>
      </c>
    </row>
    <row r="1594" spans="1:7" ht="22.5">
      <c r="A1594" s="75">
        <v>797503</v>
      </c>
      <c r="B1594" s="76" t="s">
        <v>3206</v>
      </c>
      <c r="C1594" s="76" t="s">
        <v>14076</v>
      </c>
      <c r="D1594" s="75" t="s">
        <v>14060</v>
      </c>
      <c r="E1594" s="75" t="s">
        <v>14055</v>
      </c>
      <c r="F1594" s="75" t="s">
        <v>14077</v>
      </c>
      <c r="G1594" s="74">
        <v>1000057.5</v>
      </c>
    </row>
    <row r="1595" spans="1:7" ht="22.5">
      <c r="A1595" s="75">
        <v>798601</v>
      </c>
      <c r="B1595" s="76" t="s">
        <v>3212</v>
      </c>
      <c r="C1595" s="76" t="s">
        <v>14076</v>
      </c>
      <c r="D1595" s="75" t="s">
        <v>14060</v>
      </c>
      <c r="E1595" s="75" t="s">
        <v>14055</v>
      </c>
      <c r="F1595" s="75" t="s">
        <v>14077</v>
      </c>
      <c r="G1595" s="74">
        <v>1000057.5</v>
      </c>
    </row>
    <row r="1596" spans="1:7" ht="22.5">
      <c r="A1596" s="75">
        <v>799704</v>
      </c>
      <c r="B1596" s="76" t="s">
        <v>3001</v>
      </c>
      <c r="C1596" s="76" t="s">
        <v>14076</v>
      </c>
      <c r="D1596" s="75" t="s">
        <v>14060</v>
      </c>
      <c r="E1596" s="75" t="s">
        <v>14055</v>
      </c>
      <c r="F1596" s="75" t="s">
        <v>14077</v>
      </c>
      <c r="G1596" s="74">
        <v>1000057.5</v>
      </c>
    </row>
    <row r="1597" spans="1:7" ht="22.5">
      <c r="A1597" s="75">
        <v>806101</v>
      </c>
      <c r="B1597" s="76" t="s">
        <v>3128</v>
      </c>
      <c r="C1597" s="76" t="s">
        <v>14076</v>
      </c>
      <c r="D1597" s="75" t="s">
        <v>14060</v>
      </c>
      <c r="E1597" s="75" t="s">
        <v>14055</v>
      </c>
      <c r="F1597" s="75" t="s">
        <v>14077</v>
      </c>
      <c r="G1597" s="74">
        <v>1000057.5</v>
      </c>
    </row>
    <row r="1598" spans="1:7" ht="22.5">
      <c r="A1598" s="75">
        <v>807502</v>
      </c>
      <c r="B1598" s="76" t="s">
        <v>9421</v>
      </c>
      <c r="C1598" s="76" t="s">
        <v>14076</v>
      </c>
      <c r="D1598" s="75" t="s">
        <v>14060</v>
      </c>
      <c r="E1598" s="75" t="s">
        <v>14055</v>
      </c>
      <c r="F1598" s="75" t="s">
        <v>14077</v>
      </c>
      <c r="G1598" s="74">
        <v>1000057.5</v>
      </c>
    </row>
    <row r="1599" spans="1:7" ht="22.5">
      <c r="A1599" s="75">
        <v>807602</v>
      </c>
      <c r="B1599" s="76" t="s">
        <v>3138</v>
      </c>
      <c r="C1599" s="76" t="s">
        <v>14076</v>
      </c>
      <c r="D1599" s="75" t="s">
        <v>14060</v>
      </c>
      <c r="E1599" s="75" t="s">
        <v>14055</v>
      </c>
      <c r="F1599" s="75" t="s">
        <v>14077</v>
      </c>
      <c r="G1599" s="74">
        <v>1000057.5</v>
      </c>
    </row>
    <row r="1600" spans="1:7" ht="22.5">
      <c r="A1600" s="75">
        <v>840601</v>
      </c>
      <c r="B1600" s="76" t="s">
        <v>10316</v>
      </c>
      <c r="C1600" s="76" t="s">
        <v>14076</v>
      </c>
      <c r="D1600" s="75" t="s">
        <v>14060</v>
      </c>
      <c r="E1600" s="75" t="s">
        <v>14055</v>
      </c>
      <c r="F1600" s="75" t="s">
        <v>14077</v>
      </c>
      <c r="G1600" s="74">
        <v>1000057.5</v>
      </c>
    </row>
    <row r="1601" spans="1:7" ht="22.5">
      <c r="A1601" s="75">
        <v>840301</v>
      </c>
      <c r="B1601" s="76" t="s">
        <v>13350</v>
      </c>
      <c r="C1601" s="76" t="s">
        <v>14076</v>
      </c>
      <c r="D1601" s="75" t="s">
        <v>14060</v>
      </c>
      <c r="E1601" s="75" t="s">
        <v>14055</v>
      </c>
      <c r="F1601" s="75" t="s">
        <v>14077</v>
      </c>
      <c r="G1601" s="74">
        <v>997023.06</v>
      </c>
    </row>
    <row r="1602" spans="1:7" ht="22.5">
      <c r="A1602" s="75">
        <v>841701</v>
      </c>
      <c r="B1602" s="76" t="s">
        <v>10575</v>
      </c>
      <c r="C1602" s="76" t="s">
        <v>14076</v>
      </c>
      <c r="D1602" s="75" t="s">
        <v>14060</v>
      </c>
      <c r="E1602" s="75" t="s">
        <v>14055</v>
      </c>
      <c r="F1602" s="75" t="s">
        <v>14077</v>
      </c>
      <c r="G1602" s="74">
        <v>997023.06</v>
      </c>
    </row>
    <row r="1603" spans="1:7" ht="22.5">
      <c r="A1603" s="75">
        <v>841101</v>
      </c>
      <c r="B1603" s="76" t="s">
        <v>10577</v>
      </c>
      <c r="C1603" s="76" t="s">
        <v>14076</v>
      </c>
      <c r="D1603" s="75" t="s">
        <v>14060</v>
      </c>
      <c r="E1603" s="75" t="s">
        <v>14055</v>
      </c>
      <c r="F1603" s="75" t="s">
        <v>14077</v>
      </c>
      <c r="G1603" s="74">
        <v>985836.85200000007</v>
      </c>
    </row>
    <row r="1604" spans="1:7" ht="22.5">
      <c r="A1604" s="75">
        <v>793201</v>
      </c>
      <c r="B1604" s="76" t="s">
        <v>2711</v>
      </c>
      <c r="C1604" s="76" t="s">
        <v>14076</v>
      </c>
      <c r="D1604" s="75" t="s">
        <v>14060</v>
      </c>
      <c r="E1604" s="75" t="s">
        <v>14055</v>
      </c>
      <c r="F1604" s="75" t="s">
        <v>14077</v>
      </c>
      <c r="G1604" s="77">
        <v>974805</v>
      </c>
    </row>
    <row r="1605" spans="1:7" ht="22.5">
      <c r="A1605" s="75">
        <v>793206</v>
      </c>
      <c r="B1605" s="76" t="s">
        <v>9784</v>
      </c>
      <c r="C1605" s="76" t="s">
        <v>14076</v>
      </c>
      <c r="D1605" s="75" t="s">
        <v>14060</v>
      </c>
      <c r="E1605" s="75" t="s">
        <v>14055</v>
      </c>
      <c r="F1605" s="75" t="s">
        <v>14077</v>
      </c>
      <c r="G1605" s="74">
        <v>974805</v>
      </c>
    </row>
    <row r="1606" spans="1:7" ht="22.5">
      <c r="A1606" s="75">
        <v>777301</v>
      </c>
      <c r="B1606" s="76" t="s">
        <v>14279</v>
      </c>
      <c r="C1606" s="76" t="s">
        <v>14076</v>
      </c>
      <c r="D1606" s="75" t="s">
        <v>14060</v>
      </c>
      <c r="E1606" s="75" t="s">
        <v>14055</v>
      </c>
      <c r="F1606" s="75" t="s">
        <v>14077</v>
      </c>
      <c r="G1606" s="74">
        <v>970590.64607999998</v>
      </c>
    </row>
    <row r="1607" spans="1:7" ht="22.5">
      <c r="A1607" s="75">
        <v>837603</v>
      </c>
      <c r="B1607" s="76" t="s">
        <v>3272</v>
      </c>
      <c r="C1607" s="76" t="s">
        <v>14076</v>
      </c>
      <c r="D1607" s="75" t="s">
        <v>14060</v>
      </c>
      <c r="E1607" s="75" t="s">
        <v>14055</v>
      </c>
      <c r="F1607" s="75" t="s">
        <v>14077</v>
      </c>
      <c r="G1607" s="74">
        <v>955061.25</v>
      </c>
    </row>
    <row r="1608" spans="1:7" ht="22.5">
      <c r="A1608" s="75">
        <v>837605</v>
      </c>
      <c r="B1608" s="76" t="s">
        <v>3274</v>
      </c>
      <c r="C1608" s="76" t="s">
        <v>14076</v>
      </c>
      <c r="D1608" s="75" t="s">
        <v>14060</v>
      </c>
      <c r="E1608" s="75" t="s">
        <v>14055</v>
      </c>
      <c r="F1608" s="75" t="s">
        <v>14077</v>
      </c>
      <c r="G1608" s="74">
        <v>955061.25</v>
      </c>
    </row>
    <row r="1609" spans="1:7" ht="22.5">
      <c r="A1609" s="75">
        <v>841001</v>
      </c>
      <c r="B1609" s="76" t="s">
        <v>2919</v>
      </c>
      <c r="C1609" s="76" t="s">
        <v>14076</v>
      </c>
      <c r="D1609" s="75" t="s">
        <v>14060</v>
      </c>
      <c r="E1609" s="75" t="s">
        <v>14055</v>
      </c>
      <c r="F1609" s="75" t="s">
        <v>14077</v>
      </c>
      <c r="G1609" s="74">
        <v>955061.25</v>
      </c>
    </row>
    <row r="1610" spans="1:7" ht="22.5">
      <c r="A1610" s="75">
        <v>862326</v>
      </c>
      <c r="B1610" s="76" t="s">
        <v>3667</v>
      </c>
      <c r="C1610" s="76" t="s">
        <v>14259</v>
      </c>
      <c r="D1610" s="75" t="s">
        <v>14060</v>
      </c>
      <c r="E1610" s="75" t="s">
        <v>14055</v>
      </c>
      <c r="F1610" s="75" t="s">
        <v>14077</v>
      </c>
      <c r="G1610" s="74">
        <v>955061.25</v>
      </c>
    </row>
    <row r="1611" spans="1:7" ht="22.5">
      <c r="A1611" s="75">
        <v>825304</v>
      </c>
      <c r="B1611" s="76" t="s">
        <v>3470</v>
      </c>
      <c r="C1611" s="76" t="s">
        <v>14076</v>
      </c>
      <c r="D1611" s="75" t="s">
        <v>14060</v>
      </c>
      <c r="E1611" s="75" t="s">
        <v>14055</v>
      </c>
      <c r="F1611" s="75" t="s">
        <v>14077</v>
      </c>
      <c r="G1611" s="74">
        <v>904556.25</v>
      </c>
    </row>
    <row r="1612" spans="1:7" ht="22.5">
      <c r="A1612" s="75">
        <v>825305</v>
      </c>
      <c r="B1612" s="76" t="s">
        <v>3471</v>
      </c>
      <c r="C1612" s="76" t="s">
        <v>14076</v>
      </c>
      <c r="D1612" s="75" t="s">
        <v>14060</v>
      </c>
      <c r="E1612" s="75" t="s">
        <v>14055</v>
      </c>
      <c r="F1612" s="75" t="s">
        <v>14077</v>
      </c>
      <c r="G1612" s="74">
        <v>904556.25</v>
      </c>
    </row>
    <row r="1613" spans="1:7" ht="22.5">
      <c r="A1613" s="75">
        <v>843601</v>
      </c>
      <c r="B1613" s="76" t="s">
        <v>9713</v>
      </c>
      <c r="C1613" s="76" t="s">
        <v>14076</v>
      </c>
      <c r="D1613" s="75" t="s">
        <v>14060</v>
      </c>
      <c r="E1613" s="75" t="s">
        <v>14055</v>
      </c>
      <c r="F1613" s="75" t="s">
        <v>14077</v>
      </c>
      <c r="G1613" s="74">
        <v>894373.91999999993</v>
      </c>
    </row>
    <row r="1614" spans="1:7" ht="22.5">
      <c r="A1614" s="75">
        <v>40719</v>
      </c>
      <c r="B1614" s="76" t="s">
        <v>9641</v>
      </c>
      <c r="C1614" s="76" t="s">
        <v>14076</v>
      </c>
      <c r="D1614" s="75" t="s">
        <v>14060</v>
      </c>
      <c r="E1614" s="75" t="s">
        <v>14055</v>
      </c>
      <c r="F1614" s="75" t="s">
        <v>14077</v>
      </c>
      <c r="G1614" s="74">
        <v>892651.5</v>
      </c>
    </row>
    <row r="1615" spans="1:7" ht="22.5">
      <c r="A1615" s="75">
        <v>44301</v>
      </c>
      <c r="B1615" s="76" t="s">
        <v>8617</v>
      </c>
      <c r="C1615" s="76" t="s">
        <v>14076</v>
      </c>
      <c r="D1615" s="75" t="s">
        <v>14060</v>
      </c>
      <c r="E1615" s="75" t="s">
        <v>14055</v>
      </c>
      <c r="F1615" s="75" t="s">
        <v>14077</v>
      </c>
      <c r="G1615" s="74">
        <v>892651.5</v>
      </c>
    </row>
    <row r="1616" spans="1:7" ht="22.5">
      <c r="A1616" s="75">
        <v>44512</v>
      </c>
      <c r="B1616" s="76" t="s">
        <v>3291</v>
      </c>
      <c r="C1616" s="76" t="s">
        <v>14076</v>
      </c>
      <c r="D1616" s="75" t="s">
        <v>14060</v>
      </c>
      <c r="E1616" s="75" t="s">
        <v>14055</v>
      </c>
      <c r="F1616" s="75" t="s">
        <v>14077</v>
      </c>
      <c r="G1616" s="74">
        <v>892651.5</v>
      </c>
    </row>
    <row r="1617" spans="1:7" ht="22.5">
      <c r="A1617" s="75">
        <v>44516</v>
      </c>
      <c r="B1617" s="76" t="s">
        <v>3295</v>
      </c>
      <c r="C1617" s="76" t="s">
        <v>14076</v>
      </c>
      <c r="D1617" s="75" t="s">
        <v>14060</v>
      </c>
      <c r="E1617" s="75" t="s">
        <v>14055</v>
      </c>
      <c r="F1617" s="75" t="s">
        <v>14077</v>
      </c>
      <c r="G1617" s="74">
        <v>892651.5</v>
      </c>
    </row>
    <row r="1618" spans="1:7" ht="22.5">
      <c r="A1618" s="75">
        <v>780301</v>
      </c>
      <c r="B1618" s="76" t="s">
        <v>10033</v>
      </c>
      <c r="C1618" s="76" t="s">
        <v>14076</v>
      </c>
      <c r="D1618" s="75" t="s">
        <v>14060</v>
      </c>
      <c r="E1618" s="75" t="s">
        <v>14055</v>
      </c>
      <c r="F1618" s="75" t="s">
        <v>14077</v>
      </c>
      <c r="G1618" s="74">
        <v>892651.5</v>
      </c>
    </row>
    <row r="1619" spans="1:7" ht="22.5">
      <c r="A1619" s="75">
        <v>785201</v>
      </c>
      <c r="B1619" s="76" t="s">
        <v>10095</v>
      </c>
      <c r="C1619" s="76" t="s">
        <v>14076</v>
      </c>
      <c r="D1619" s="75" t="s">
        <v>14060</v>
      </c>
      <c r="E1619" s="75" t="s">
        <v>14055</v>
      </c>
      <c r="F1619" s="75" t="s">
        <v>14077</v>
      </c>
      <c r="G1619" s="74">
        <v>892651.5</v>
      </c>
    </row>
    <row r="1620" spans="1:7" ht="22.5">
      <c r="A1620" s="75">
        <v>791201</v>
      </c>
      <c r="B1620" s="76" t="s">
        <v>9734</v>
      </c>
      <c r="C1620" s="76" t="s">
        <v>14076</v>
      </c>
      <c r="D1620" s="75" t="s">
        <v>14060</v>
      </c>
      <c r="E1620" s="75" t="s">
        <v>14055</v>
      </c>
      <c r="F1620" s="75" t="s">
        <v>14077</v>
      </c>
      <c r="G1620" s="74">
        <v>892651.5</v>
      </c>
    </row>
    <row r="1621" spans="1:7" ht="22.5">
      <c r="A1621" s="75">
        <v>791901</v>
      </c>
      <c r="B1621" s="76" t="s">
        <v>3431</v>
      </c>
      <c r="C1621" s="76" t="s">
        <v>14076</v>
      </c>
      <c r="D1621" s="75" t="s">
        <v>14060</v>
      </c>
      <c r="E1621" s="75" t="s">
        <v>14055</v>
      </c>
      <c r="F1621" s="75" t="s">
        <v>14077</v>
      </c>
      <c r="G1621" s="74">
        <v>892651.5</v>
      </c>
    </row>
    <row r="1622" spans="1:7" ht="22.5">
      <c r="A1622" s="75">
        <v>792201</v>
      </c>
      <c r="B1622" s="76" t="s">
        <v>9766</v>
      </c>
      <c r="C1622" s="76" t="s">
        <v>14076</v>
      </c>
      <c r="D1622" s="75" t="s">
        <v>14060</v>
      </c>
      <c r="E1622" s="75" t="s">
        <v>14055</v>
      </c>
      <c r="F1622" s="75" t="s">
        <v>14077</v>
      </c>
      <c r="G1622" s="74">
        <v>892651.5</v>
      </c>
    </row>
    <row r="1623" spans="1:7" ht="22.5">
      <c r="A1623" s="75">
        <v>792601</v>
      </c>
      <c r="B1623" s="76" t="s">
        <v>14280</v>
      </c>
      <c r="C1623" s="76" t="s">
        <v>14076</v>
      </c>
      <c r="D1623" s="75" t="s">
        <v>14060</v>
      </c>
      <c r="E1623" s="75" t="s">
        <v>14055</v>
      </c>
      <c r="F1623" s="75" t="s">
        <v>14077</v>
      </c>
      <c r="G1623" s="74">
        <v>892651.5</v>
      </c>
    </row>
    <row r="1624" spans="1:7" ht="22.5">
      <c r="A1624" s="75">
        <v>793403</v>
      </c>
      <c r="B1624" s="76" t="s">
        <v>9781</v>
      </c>
      <c r="C1624" s="76" t="s">
        <v>14076</v>
      </c>
      <c r="D1624" s="75" t="s">
        <v>14060</v>
      </c>
      <c r="E1624" s="75" t="s">
        <v>14055</v>
      </c>
      <c r="F1624" s="75" t="s">
        <v>14077</v>
      </c>
      <c r="G1624" s="74">
        <v>892651.5</v>
      </c>
    </row>
    <row r="1625" spans="1:7" ht="22.5">
      <c r="A1625" s="75">
        <v>793911</v>
      </c>
      <c r="B1625" s="76" t="s">
        <v>9772</v>
      </c>
      <c r="C1625" s="76" t="s">
        <v>14076</v>
      </c>
      <c r="D1625" s="75" t="s">
        <v>14060</v>
      </c>
      <c r="E1625" s="75" t="s">
        <v>14055</v>
      </c>
      <c r="F1625" s="75" t="s">
        <v>14077</v>
      </c>
      <c r="G1625" s="74">
        <v>892651.5</v>
      </c>
    </row>
    <row r="1626" spans="1:7" ht="22.5">
      <c r="A1626" s="75">
        <v>793912</v>
      </c>
      <c r="B1626" s="76" t="s">
        <v>2814</v>
      </c>
      <c r="C1626" s="76" t="s">
        <v>14076</v>
      </c>
      <c r="D1626" s="75" t="s">
        <v>14060</v>
      </c>
      <c r="E1626" s="75" t="s">
        <v>14055</v>
      </c>
      <c r="F1626" s="75" t="s">
        <v>14077</v>
      </c>
      <c r="G1626" s="74">
        <v>892651.5</v>
      </c>
    </row>
    <row r="1627" spans="1:7" ht="22.5">
      <c r="A1627" s="75">
        <v>795101</v>
      </c>
      <c r="B1627" s="76" t="s">
        <v>2718</v>
      </c>
      <c r="C1627" s="76" t="s">
        <v>14076</v>
      </c>
      <c r="D1627" s="75" t="s">
        <v>14060</v>
      </c>
      <c r="E1627" s="75" t="s">
        <v>14055</v>
      </c>
      <c r="F1627" s="75" t="s">
        <v>14077</v>
      </c>
      <c r="G1627" s="74">
        <v>892651.5</v>
      </c>
    </row>
    <row r="1628" spans="1:7" ht="22.5">
      <c r="A1628" s="75">
        <v>798102</v>
      </c>
      <c r="B1628" s="76" t="s">
        <v>3208</v>
      </c>
      <c r="C1628" s="76" t="s">
        <v>14076</v>
      </c>
      <c r="D1628" s="75" t="s">
        <v>14060</v>
      </c>
      <c r="E1628" s="75" t="s">
        <v>14055</v>
      </c>
      <c r="F1628" s="75" t="s">
        <v>14077</v>
      </c>
      <c r="G1628" s="74">
        <v>892651.5</v>
      </c>
    </row>
    <row r="1629" spans="1:7" ht="22.5">
      <c r="A1629" s="75">
        <v>799804</v>
      </c>
      <c r="B1629" s="76" t="s">
        <v>3003</v>
      </c>
      <c r="C1629" s="76" t="s">
        <v>14076</v>
      </c>
      <c r="D1629" s="75" t="s">
        <v>14060</v>
      </c>
      <c r="E1629" s="75" t="s">
        <v>14055</v>
      </c>
      <c r="F1629" s="75" t="s">
        <v>14077</v>
      </c>
      <c r="G1629" s="74">
        <v>892651.5</v>
      </c>
    </row>
    <row r="1630" spans="1:7" ht="22.5">
      <c r="A1630" s="75">
        <v>800102</v>
      </c>
      <c r="B1630" s="76" t="s">
        <v>3117</v>
      </c>
      <c r="C1630" s="76" t="s">
        <v>14076</v>
      </c>
      <c r="D1630" s="75" t="s">
        <v>14060</v>
      </c>
      <c r="E1630" s="75" t="s">
        <v>14055</v>
      </c>
      <c r="F1630" s="75" t="s">
        <v>14077</v>
      </c>
      <c r="G1630" s="74">
        <v>892651.5</v>
      </c>
    </row>
    <row r="1631" spans="1:7" ht="22.5">
      <c r="A1631" s="75">
        <v>800202</v>
      </c>
      <c r="B1631" s="76" t="s">
        <v>3118</v>
      </c>
      <c r="C1631" s="76" t="s">
        <v>14076</v>
      </c>
      <c r="D1631" s="75" t="s">
        <v>14060</v>
      </c>
      <c r="E1631" s="75" t="s">
        <v>14055</v>
      </c>
      <c r="F1631" s="75" t="s">
        <v>14077</v>
      </c>
      <c r="G1631" s="77">
        <v>892651.5</v>
      </c>
    </row>
    <row r="1632" spans="1:7" ht="22.5">
      <c r="A1632" s="75">
        <v>800602</v>
      </c>
      <c r="B1632" s="76" t="s">
        <v>3124</v>
      </c>
      <c r="C1632" s="76" t="s">
        <v>14076</v>
      </c>
      <c r="D1632" s="75" t="s">
        <v>14060</v>
      </c>
      <c r="E1632" s="75" t="s">
        <v>14055</v>
      </c>
      <c r="F1632" s="75" t="s">
        <v>14077</v>
      </c>
      <c r="G1632" s="74">
        <v>892651.5</v>
      </c>
    </row>
    <row r="1633" spans="1:7" ht="22.5">
      <c r="A1633" s="75">
        <v>807706</v>
      </c>
      <c r="B1633" s="76" t="s">
        <v>3140</v>
      </c>
      <c r="C1633" s="76" t="s">
        <v>14076</v>
      </c>
      <c r="D1633" s="75" t="s">
        <v>14060</v>
      </c>
      <c r="E1633" s="75" t="s">
        <v>14055</v>
      </c>
      <c r="F1633" s="75" t="s">
        <v>14077</v>
      </c>
      <c r="G1633" s="74">
        <v>892651.5</v>
      </c>
    </row>
    <row r="1634" spans="1:7" ht="22.5">
      <c r="A1634" s="75">
        <v>841601</v>
      </c>
      <c r="B1634" s="76" t="s">
        <v>10313</v>
      </c>
      <c r="C1634" s="76" t="s">
        <v>14076</v>
      </c>
      <c r="D1634" s="75" t="s">
        <v>14060</v>
      </c>
      <c r="E1634" s="75" t="s">
        <v>14055</v>
      </c>
      <c r="F1634" s="75" t="s">
        <v>14077</v>
      </c>
      <c r="G1634" s="74">
        <v>892651.5</v>
      </c>
    </row>
    <row r="1635" spans="1:7" ht="22.5">
      <c r="A1635" s="75">
        <v>43109</v>
      </c>
      <c r="B1635" s="76" t="s">
        <v>3337</v>
      </c>
      <c r="C1635" s="76" t="s">
        <v>14076</v>
      </c>
      <c r="D1635" s="75" t="s">
        <v>14060</v>
      </c>
      <c r="E1635" s="75" t="s">
        <v>14055</v>
      </c>
      <c r="F1635" s="75" t="s">
        <v>14077</v>
      </c>
      <c r="G1635" s="77">
        <v>867399</v>
      </c>
    </row>
    <row r="1636" spans="1:7" ht="22.5">
      <c r="A1636" s="75">
        <v>44519</v>
      </c>
      <c r="B1636" s="76" t="s">
        <v>3542</v>
      </c>
      <c r="C1636" s="76" t="s">
        <v>14076</v>
      </c>
      <c r="D1636" s="75" t="s">
        <v>14060</v>
      </c>
      <c r="E1636" s="75" t="s">
        <v>14055</v>
      </c>
      <c r="F1636" s="75" t="s">
        <v>14077</v>
      </c>
      <c r="G1636" s="77">
        <v>867399</v>
      </c>
    </row>
    <row r="1637" spans="1:7" ht="22.5">
      <c r="A1637" s="75">
        <v>775106</v>
      </c>
      <c r="B1637" s="76" t="s">
        <v>8633</v>
      </c>
      <c r="C1637" s="76" t="s">
        <v>14076</v>
      </c>
      <c r="D1637" s="75" t="s">
        <v>14060</v>
      </c>
      <c r="E1637" s="75" t="s">
        <v>14055</v>
      </c>
      <c r="F1637" s="75" t="s">
        <v>14077</v>
      </c>
      <c r="G1637" s="74">
        <v>867399</v>
      </c>
    </row>
    <row r="1638" spans="1:7" ht="22.5">
      <c r="A1638" s="75">
        <v>778701</v>
      </c>
      <c r="B1638" s="76" t="s">
        <v>8656</v>
      </c>
      <c r="C1638" s="76" t="s">
        <v>14076</v>
      </c>
      <c r="D1638" s="75" t="s">
        <v>14060</v>
      </c>
      <c r="E1638" s="75" t="s">
        <v>14055</v>
      </c>
      <c r="F1638" s="75" t="s">
        <v>14077</v>
      </c>
      <c r="G1638" s="74">
        <v>867399</v>
      </c>
    </row>
    <row r="1639" spans="1:7" ht="22.5">
      <c r="A1639" s="75">
        <v>780701</v>
      </c>
      <c r="B1639" s="76" t="s">
        <v>2931</v>
      </c>
      <c r="C1639" s="76" t="s">
        <v>14076</v>
      </c>
      <c r="D1639" s="75" t="s">
        <v>14060</v>
      </c>
      <c r="E1639" s="75" t="s">
        <v>14055</v>
      </c>
      <c r="F1639" s="75" t="s">
        <v>14077</v>
      </c>
      <c r="G1639" s="74">
        <v>867399</v>
      </c>
    </row>
    <row r="1640" spans="1:7" ht="22.5">
      <c r="A1640" s="75">
        <v>782523</v>
      </c>
      <c r="B1640" s="76" t="s">
        <v>2937</v>
      </c>
      <c r="C1640" s="76" t="s">
        <v>14076</v>
      </c>
      <c r="D1640" s="75" t="s">
        <v>14060</v>
      </c>
      <c r="E1640" s="75" t="s">
        <v>14055</v>
      </c>
      <c r="F1640" s="75" t="s">
        <v>14077</v>
      </c>
      <c r="G1640" s="74">
        <v>867399</v>
      </c>
    </row>
    <row r="1641" spans="1:7" ht="22.5">
      <c r="A1641" s="75">
        <v>785301</v>
      </c>
      <c r="B1641" s="76" t="s">
        <v>10094</v>
      </c>
      <c r="C1641" s="76" t="s">
        <v>14076</v>
      </c>
      <c r="D1641" s="75" t="s">
        <v>14060</v>
      </c>
      <c r="E1641" s="75" t="s">
        <v>14055</v>
      </c>
      <c r="F1641" s="75" t="s">
        <v>14077</v>
      </c>
      <c r="G1641" s="74">
        <v>867399</v>
      </c>
    </row>
    <row r="1642" spans="1:7" ht="22.5">
      <c r="A1642" s="75">
        <v>793301</v>
      </c>
      <c r="B1642" s="76" t="s">
        <v>2768</v>
      </c>
      <c r="C1642" s="76" t="s">
        <v>14076</v>
      </c>
      <c r="D1642" s="75" t="s">
        <v>14060</v>
      </c>
      <c r="E1642" s="75" t="s">
        <v>14055</v>
      </c>
      <c r="F1642" s="75" t="s">
        <v>14077</v>
      </c>
      <c r="G1642" s="74">
        <v>867399</v>
      </c>
    </row>
    <row r="1643" spans="1:7" ht="22.5">
      <c r="A1643" s="75">
        <v>793302</v>
      </c>
      <c r="B1643" s="76" t="s">
        <v>9768</v>
      </c>
      <c r="C1643" s="76" t="s">
        <v>14076</v>
      </c>
      <c r="D1643" s="75" t="s">
        <v>14060</v>
      </c>
      <c r="E1643" s="75" t="s">
        <v>14055</v>
      </c>
      <c r="F1643" s="75" t="s">
        <v>14077</v>
      </c>
      <c r="G1643" s="74">
        <v>867399</v>
      </c>
    </row>
    <row r="1644" spans="1:7" ht="22.5">
      <c r="A1644" s="75">
        <v>793303</v>
      </c>
      <c r="B1644" s="76" t="s">
        <v>9770</v>
      </c>
      <c r="C1644" s="76" t="s">
        <v>14076</v>
      </c>
      <c r="D1644" s="75" t="s">
        <v>14060</v>
      </c>
      <c r="E1644" s="75" t="s">
        <v>14055</v>
      </c>
      <c r="F1644" s="75" t="s">
        <v>14077</v>
      </c>
      <c r="G1644" s="74">
        <v>867399</v>
      </c>
    </row>
    <row r="1645" spans="1:7" ht="22.5">
      <c r="A1645" s="75">
        <v>793304</v>
      </c>
      <c r="B1645" s="76" t="s">
        <v>9767</v>
      </c>
      <c r="C1645" s="76" t="s">
        <v>14076</v>
      </c>
      <c r="D1645" s="75" t="s">
        <v>14060</v>
      </c>
      <c r="E1645" s="75" t="s">
        <v>14055</v>
      </c>
      <c r="F1645" s="75" t="s">
        <v>14077</v>
      </c>
      <c r="G1645" s="74">
        <v>867399</v>
      </c>
    </row>
    <row r="1646" spans="1:7" ht="22.5">
      <c r="A1646" s="75">
        <v>793405</v>
      </c>
      <c r="B1646" s="76" t="s">
        <v>3436</v>
      </c>
      <c r="C1646" s="76" t="s">
        <v>14076</v>
      </c>
      <c r="D1646" s="75" t="s">
        <v>14060</v>
      </c>
      <c r="E1646" s="75" t="s">
        <v>14055</v>
      </c>
      <c r="F1646" s="75" t="s">
        <v>14077</v>
      </c>
      <c r="G1646" s="74">
        <v>867399</v>
      </c>
    </row>
    <row r="1647" spans="1:7" ht="22.5">
      <c r="A1647" s="75">
        <v>793801</v>
      </c>
      <c r="B1647" s="76" t="s">
        <v>2991</v>
      </c>
      <c r="C1647" s="76" t="s">
        <v>14076</v>
      </c>
      <c r="D1647" s="75" t="s">
        <v>14060</v>
      </c>
      <c r="E1647" s="75" t="s">
        <v>14055</v>
      </c>
      <c r="F1647" s="75" t="s">
        <v>14077</v>
      </c>
      <c r="G1647" s="74">
        <v>867399</v>
      </c>
    </row>
    <row r="1648" spans="1:7" ht="22.5">
      <c r="A1648" s="75">
        <v>795202</v>
      </c>
      <c r="B1648" s="76" t="s">
        <v>2776</v>
      </c>
      <c r="C1648" s="76" t="s">
        <v>14076</v>
      </c>
      <c r="D1648" s="75" t="s">
        <v>14060</v>
      </c>
      <c r="E1648" s="75" t="s">
        <v>14055</v>
      </c>
      <c r="F1648" s="75" t="s">
        <v>14077</v>
      </c>
      <c r="G1648" s="74">
        <v>867399</v>
      </c>
    </row>
    <row r="1649" spans="1:7" ht="22.5">
      <c r="A1649" s="75">
        <v>798602</v>
      </c>
      <c r="B1649" s="76" t="s">
        <v>3213</v>
      </c>
      <c r="C1649" s="76" t="s">
        <v>14076</v>
      </c>
      <c r="D1649" s="75" t="s">
        <v>14060</v>
      </c>
      <c r="E1649" s="75" t="s">
        <v>14055</v>
      </c>
      <c r="F1649" s="75" t="s">
        <v>14077</v>
      </c>
      <c r="G1649" s="74">
        <v>867399</v>
      </c>
    </row>
    <row r="1650" spans="1:7" ht="22.5">
      <c r="A1650" s="75">
        <v>799204</v>
      </c>
      <c r="B1650" s="76" t="s">
        <v>2781</v>
      </c>
      <c r="C1650" s="76" t="s">
        <v>14076</v>
      </c>
      <c r="D1650" s="75" t="s">
        <v>14060</v>
      </c>
      <c r="E1650" s="75" t="s">
        <v>14055</v>
      </c>
      <c r="F1650" s="75" t="s">
        <v>14077</v>
      </c>
      <c r="G1650" s="74">
        <v>867399</v>
      </c>
    </row>
    <row r="1651" spans="1:7" ht="22.5">
      <c r="A1651" s="75">
        <v>799301</v>
      </c>
      <c r="B1651" s="76" t="s">
        <v>3448</v>
      </c>
      <c r="C1651" s="76" t="s">
        <v>14076</v>
      </c>
      <c r="D1651" s="75" t="s">
        <v>14060</v>
      </c>
      <c r="E1651" s="75" t="s">
        <v>14055</v>
      </c>
      <c r="F1651" s="75" t="s">
        <v>14077</v>
      </c>
      <c r="G1651" s="74">
        <v>867399</v>
      </c>
    </row>
    <row r="1652" spans="1:7" ht="22.5">
      <c r="A1652" s="75">
        <v>799703</v>
      </c>
      <c r="B1652" s="76" t="s">
        <v>3000</v>
      </c>
      <c r="C1652" s="76" t="s">
        <v>14076</v>
      </c>
      <c r="D1652" s="75" t="s">
        <v>14060</v>
      </c>
      <c r="E1652" s="75" t="s">
        <v>14055</v>
      </c>
      <c r="F1652" s="75" t="s">
        <v>14077</v>
      </c>
      <c r="G1652" s="74">
        <v>867399</v>
      </c>
    </row>
    <row r="1653" spans="1:7" ht="22.5">
      <c r="A1653" s="75">
        <v>840501</v>
      </c>
      <c r="B1653" s="76" t="s">
        <v>10581</v>
      </c>
      <c r="C1653" s="76" t="s">
        <v>14076</v>
      </c>
      <c r="D1653" s="75" t="s">
        <v>14060</v>
      </c>
      <c r="E1653" s="75" t="s">
        <v>14055</v>
      </c>
      <c r="F1653" s="75" t="s">
        <v>14077</v>
      </c>
      <c r="G1653" s="74">
        <v>866168.82</v>
      </c>
    </row>
    <row r="1654" spans="1:7" ht="22.5">
      <c r="A1654" s="75">
        <v>843201</v>
      </c>
      <c r="B1654" s="76" t="s">
        <v>9720</v>
      </c>
      <c r="C1654" s="76" t="s">
        <v>14076</v>
      </c>
      <c r="D1654" s="75" t="s">
        <v>14060</v>
      </c>
      <c r="E1654" s="75" t="s">
        <v>14055</v>
      </c>
      <c r="F1654" s="75" t="s">
        <v>14077</v>
      </c>
      <c r="G1654" s="74">
        <v>866168.82</v>
      </c>
    </row>
    <row r="1655" spans="1:7" ht="22.5">
      <c r="A1655" s="75">
        <v>843901</v>
      </c>
      <c r="B1655" s="76" t="s">
        <v>9718</v>
      </c>
      <c r="C1655" s="76" t="s">
        <v>14076</v>
      </c>
      <c r="D1655" s="75" t="s">
        <v>14060</v>
      </c>
      <c r="E1655" s="75" t="s">
        <v>14055</v>
      </c>
      <c r="F1655" s="75" t="s">
        <v>14077</v>
      </c>
      <c r="G1655" s="74">
        <v>866168.82</v>
      </c>
    </row>
    <row r="1656" spans="1:7" ht="22.5">
      <c r="A1656" s="75">
        <v>819401</v>
      </c>
      <c r="B1656" s="76" t="s">
        <v>3253</v>
      </c>
      <c r="C1656" s="76" t="s">
        <v>14076</v>
      </c>
      <c r="D1656" s="75" t="s">
        <v>14060</v>
      </c>
      <c r="E1656" s="75" t="s">
        <v>14055</v>
      </c>
      <c r="F1656" s="75" t="s">
        <v>14077</v>
      </c>
      <c r="G1656" s="74">
        <v>845217.75</v>
      </c>
    </row>
    <row r="1657" spans="1:7" ht="22.5">
      <c r="A1657" s="75">
        <v>819402</v>
      </c>
      <c r="B1657" s="76" t="s">
        <v>3254</v>
      </c>
      <c r="C1657" s="76" t="s">
        <v>14076</v>
      </c>
      <c r="D1657" s="75" t="s">
        <v>14060</v>
      </c>
      <c r="E1657" s="75" t="s">
        <v>14055</v>
      </c>
      <c r="F1657" s="75" t="s">
        <v>14077</v>
      </c>
      <c r="G1657" s="74">
        <v>845217.75</v>
      </c>
    </row>
    <row r="1658" spans="1:7" ht="22.5">
      <c r="A1658" s="75">
        <v>805106</v>
      </c>
      <c r="B1658" s="76" t="s">
        <v>1015</v>
      </c>
      <c r="C1658" s="76" t="s">
        <v>9328</v>
      </c>
      <c r="D1658" s="75" t="s">
        <v>14060</v>
      </c>
      <c r="E1658" s="75" t="s">
        <v>14055</v>
      </c>
      <c r="F1658" s="75" t="s">
        <v>14056</v>
      </c>
      <c r="G1658" s="74">
        <v>6381138.9742847998</v>
      </c>
    </row>
    <row r="1659" spans="1:7" ht="22.5">
      <c r="A1659" s="75">
        <v>805109</v>
      </c>
      <c r="B1659" s="76" t="s">
        <v>1017</v>
      </c>
      <c r="C1659" s="76" t="s">
        <v>9328</v>
      </c>
      <c r="D1659" s="75" t="s">
        <v>14060</v>
      </c>
      <c r="E1659" s="75" t="s">
        <v>14055</v>
      </c>
      <c r="F1659" s="75" t="s">
        <v>14056</v>
      </c>
      <c r="G1659" s="74">
        <v>1441186.5</v>
      </c>
    </row>
    <row r="1660" spans="1:7" ht="22.5">
      <c r="A1660" s="75">
        <v>805115</v>
      </c>
      <c r="B1660" s="76" t="s">
        <v>1019</v>
      </c>
      <c r="C1660" s="76" t="s">
        <v>9328</v>
      </c>
      <c r="D1660" s="75" t="s">
        <v>14060</v>
      </c>
      <c r="E1660" s="75" t="s">
        <v>14055</v>
      </c>
      <c r="F1660" s="75" t="s">
        <v>14056</v>
      </c>
      <c r="G1660" s="74">
        <v>2058722.25</v>
      </c>
    </row>
    <row r="1661" spans="1:7" ht="22.5">
      <c r="A1661" s="75">
        <v>805118</v>
      </c>
      <c r="B1661" s="76" t="s">
        <v>1022</v>
      </c>
      <c r="C1661" s="76" t="s">
        <v>9328</v>
      </c>
      <c r="D1661" s="75" t="s">
        <v>14060</v>
      </c>
      <c r="E1661" s="75" t="s">
        <v>14055</v>
      </c>
      <c r="F1661" s="75" t="s">
        <v>14056</v>
      </c>
      <c r="G1661" s="74">
        <v>1441186.5</v>
      </c>
    </row>
    <row r="1662" spans="1:7" ht="22.5">
      <c r="A1662" s="75">
        <v>805124</v>
      </c>
      <c r="B1662" s="76" t="s">
        <v>1024</v>
      </c>
      <c r="C1662" s="76" t="s">
        <v>9328</v>
      </c>
      <c r="D1662" s="75" t="s">
        <v>14060</v>
      </c>
      <c r="E1662" s="75" t="s">
        <v>14055</v>
      </c>
      <c r="F1662" s="75" t="s">
        <v>14056</v>
      </c>
      <c r="G1662" s="74">
        <v>2083974.75</v>
      </c>
    </row>
    <row r="1663" spans="1:7" ht="22.5">
      <c r="A1663" s="75">
        <v>814501</v>
      </c>
      <c r="B1663" s="76" t="s">
        <v>3148</v>
      </c>
      <c r="C1663" s="76" t="s">
        <v>14076</v>
      </c>
      <c r="D1663" s="75" t="s">
        <v>14060</v>
      </c>
      <c r="E1663" s="75" t="s">
        <v>14055</v>
      </c>
      <c r="F1663" s="75" t="s">
        <v>14077</v>
      </c>
      <c r="G1663" s="74">
        <v>819965.25</v>
      </c>
    </row>
    <row r="1664" spans="1:7" ht="22.5">
      <c r="A1664" s="75">
        <v>805128</v>
      </c>
      <c r="B1664" s="76" t="s">
        <v>1026</v>
      </c>
      <c r="C1664" s="76" t="s">
        <v>9328</v>
      </c>
      <c r="D1664" s="75" t="s">
        <v>14060</v>
      </c>
      <c r="E1664" s="75" t="s">
        <v>14055</v>
      </c>
      <c r="F1664" s="75" t="s">
        <v>14056</v>
      </c>
      <c r="G1664" s="74">
        <v>2083974.75</v>
      </c>
    </row>
    <row r="1665" spans="1:7" ht="22.5">
      <c r="A1665" s="75">
        <v>805129</v>
      </c>
      <c r="B1665" s="76" t="s">
        <v>1027</v>
      </c>
      <c r="C1665" s="76" t="s">
        <v>9328</v>
      </c>
      <c r="D1665" s="75" t="s">
        <v>14060</v>
      </c>
      <c r="E1665" s="75" t="s">
        <v>14055</v>
      </c>
      <c r="F1665" s="75" t="s">
        <v>14056</v>
      </c>
      <c r="G1665" s="74">
        <v>8688607.5949367099</v>
      </c>
    </row>
    <row r="1666" spans="1:7" ht="22.5">
      <c r="A1666" s="75">
        <v>814727</v>
      </c>
      <c r="B1666" s="76" t="s">
        <v>3154</v>
      </c>
      <c r="C1666" s="76" t="s">
        <v>14076</v>
      </c>
      <c r="D1666" s="75" t="s">
        <v>14060</v>
      </c>
      <c r="E1666" s="75" t="s">
        <v>14055</v>
      </c>
      <c r="F1666" s="75" t="s">
        <v>14077</v>
      </c>
      <c r="G1666" s="77">
        <v>819965.25</v>
      </c>
    </row>
    <row r="1667" spans="1:7" ht="22.5">
      <c r="A1667" s="75">
        <v>814907</v>
      </c>
      <c r="B1667" s="76" t="s">
        <v>3155</v>
      </c>
      <c r="C1667" s="76" t="s">
        <v>14076</v>
      </c>
      <c r="D1667" s="75" t="s">
        <v>14060</v>
      </c>
      <c r="E1667" s="75" t="s">
        <v>14055</v>
      </c>
      <c r="F1667" s="75" t="s">
        <v>14077</v>
      </c>
      <c r="G1667" s="77">
        <v>819965.25</v>
      </c>
    </row>
    <row r="1668" spans="1:7" ht="22.5">
      <c r="A1668" s="75">
        <v>817203</v>
      </c>
      <c r="B1668" s="76" t="s">
        <v>13091</v>
      </c>
      <c r="C1668" s="76" t="s">
        <v>14076</v>
      </c>
      <c r="D1668" s="75" t="s">
        <v>14060</v>
      </c>
      <c r="E1668" s="75" t="s">
        <v>14055</v>
      </c>
      <c r="F1668" s="75" t="s">
        <v>14077</v>
      </c>
      <c r="G1668" s="74">
        <v>819965.25</v>
      </c>
    </row>
    <row r="1669" spans="1:7" ht="22.5">
      <c r="A1669" s="75">
        <v>817901</v>
      </c>
      <c r="B1669" s="76" t="s">
        <v>13090</v>
      </c>
      <c r="C1669" s="76" t="s">
        <v>14076</v>
      </c>
      <c r="D1669" s="75" t="s">
        <v>14060</v>
      </c>
      <c r="E1669" s="75" t="s">
        <v>14055</v>
      </c>
      <c r="F1669" s="75" t="s">
        <v>14077</v>
      </c>
      <c r="G1669" s="77">
        <v>819965.25</v>
      </c>
    </row>
    <row r="1670" spans="1:7" ht="22.5">
      <c r="A1670" s="75">
        <v>818604</v>
      </c>
      <c r="B1670" s="76" t="s">
        <v>3158</v>
      </c>
      <c r="C1670" s="76" t="s">
        <v>14076</v>
      </c>
      <c r="D1670" s="75" t="s">
        <v>14060</v>
      </c>
      <c r="E1670" s="75" t="s">
        <v>14055</v>
      </c>
      <c r="F1670" s="75" t="s">
        <v>14077</v>
      </c>
      <c r="G1670" s="77">
        <v>819965.25</v>
      </c>
    </row>
    <row r="1671" spans="1:7" ht="22.5">
      <c r="A1671" s="75">
        <v>836301</v>
      </c>
      <c r="B1671" s="76" t="s">
        <v>3243</v>
      </c>
      <c r="C1671" s="76" t="s">
        <v>14076</v>
      </c>
      <c r="D1671" s="75" t="s">
        <v>14060</v>
      </c>
      <c r="E1671" s="75" t="s">
        <v>14055</v>
      </c>
      <c r="F1671" s="75" t="s">
        <v>14077</v>
      </c>
      <c r="G1671" s="77">
        <v>819965.25</v>
      </c>
    </row>
    <row r="1672" spans="1:7" ht="22.5">
      <c r="A1672" s="75">
        <v>44401</v>
      </c>
      <c r="B1672" s="76" t="s">
        <v>3287</v>
      </c>
      <c r="C1672" s="76" t="s">
        <v>14076</v>
      </c>
      <c r="D1672" s="75" t="s">
        <v>14060</v>
      </c>
      <c r="E1672" s="75" t="s">
        <v>14055</v>
      </c>
      <c r="F1672" s="75" t="s">
        <v>14077</v>
      </c>
      <c r="G1672" s="74">
        <v>800748</v>
      </c>
    </row>
    <row r="1673" spans="1:7" ht="22.5">
      <c r="A1673" s="75">
        <v>44518</v>
      </c>
      <c r="B1673" s="76" t="s">
        <v>3540</v>
      </c>
      <c r="C1673" s="76" t="s">
        <v>14076</v>
      </c>
      <c r="D1673" s="75" t="s">
        <v>14060</v>
      </c>
      <c r="E1673" s="75" t="s">
        <v>14055</v>
      </c>
      <c r="F1673" s="75" t="s">
        <v>14077</v>
      </c>
      <c r="G1673" s="74">
        <v>800748</v>
      </c>
    </row>
    <row r="1674" spans="1:7" ht="22.5">
      <c r="A1674" s="75">
        <v>44520</v>
      </c>
      <c r="B1674" s="76" t="s">
        <v>3297</v>
      </c>
      <c r="C1674" s="76" t="s">
        <v>14076</v>
      </c>
      <c r="D1674" s="75" t="s">
        <v>14060</v>
      </c>
      <c r="E1674" s="75" t="s">
        <v>14055</v>
      </c>
      <c r="F1674" s="75" t="s">
        <v>14077</v>
      </c>
      <c r="G1674" s="74">
        <v>800748</v>
      </c>
    </row>
    <row r="1675" spans="1:7" ht="22.5">
      <c r="A1675" s="75">
        <v>44523</v>
      </c>
      <c r="B1675" s="76" t="s">
        <v>3299</v>
      </c>
      <c r="C1675" s="76" t="s">
        <v>14076</v>
      </c>
      <c r="D1675" s="75" t="s">
        <v>14060</v>
      </c>
      <c r="E1675" s="75" t="s">
        <v>14055</v>
      </c>
      <c r="F1675" s="75" t="s">
        <v>14077</v>
      </c>
      <c r="G1675" s="74">
        <v>800748</v>
      </c>
    </row>
    <row r="1676" spans="1:7" ht="22.5">
      <c r="A1676" s="75">
        <v>44527</v>
      </c>
      <c r="B1676" s="76" t="s">
        <v>3303</v>
      </c>
      <c r="C1676" s="76" t="s">
        <v>14076</v>
      </c>
      <c r="D1676" s="75" t="s">
        <v>14060</v>
      </c>
      <c r="E1676" s="75" t="s">
        <v>14055</v>
      </c>
      <c r="F1676" s="75" t="s">
        <v>14077</v>
      </c>
      <c r="G1676" s="74">
        <v>800748</v>
      </c>
    </row>
    <row r="1677" spans="1:7" ht="22.5">
      <c r="A1677" s="75">
        <v>775401</v>
      </c>
      <c r="B1677" s="76" t="s">
        <v>9701</v>
      </c>
      <c r="C1677" s="76" t="s">
        <v>14076</v>
      </c>
      <c r="D1677" s="75" t="s">
        <v>14060</v>
      </c>
      <c r="E1677" s="75" t="s">
        <v>14055</v>
      </c>
      <c r="F1677" s="75" t="s">
        <v>14077</v>
      </c>
      <c r="G1677" s="74">
        <v>800748</v>
      </c>
    </row>
    <row r="1678" spans="1:7" ht="22.5">
      <c r="A1678" s="75">
        <v>778601</v>
      </c>
      <c r="B1678" s="76" t="s">
        <v>14281</v>
      </c>
      <c r="C1678" s="76" t="s">
        <v>14076</v>
      </c>
      <c r="D1678" s="75" t="s">
        <v>14060</v>
      </c>
      <c r="E1678" s="75" t="s">
        <v>14055</v>
      </c>
      <c r="F1678" s="75" t="s">
        <v>14077</v>
      </c>
      <c r="G1678" s="74">
        <v>800748</v>
      </c>
    </row>
    <row r="1679" spans="1:7" ht="22.5">
      <c r="A1679" s="75">
        <v>779601</v>
      </c>
      <c r="B1679" s="76" t="s">
        <v>9577</v>
      </c>
      <c r="C1679" s="76" t="s">
        <v>14076</v>
      </c>
      <c r="D1679" s="75" t="s">
        <v>14060</v>
      </c>
      <c r="E1679" s="75" t="s">
        <v>14055</v>
      </c>
      <c r="F1679" s="75" t="s">
        <v>14077</v>
      </c>
      <c r="G1679" s="74">
        <v>800748</v>
      </c>
    </row>
    <row r="1680" spans="1:7" ht="22.5">
      <c r="A1680" s="75">
        <v>781702</v>
      </c>
      <c r="B1680" s="76" t="s">
        <v>8702</v>
      </c>
      <c r="C1680" s="76" t="s">
        <v>14076</v>
      </c>
      <c r="D1680" s="75" t="s">
        <v>14060</v>
      </c>
      <c r="E1680" s="75" t="s">
        <v>14055</v>
      </c>
      <c r="F1680" s="75" t="s">
        <v>14077</v>
      </c>
      <c r="G1680" s="74">
        <v>800748</v>
      </c>
    </row>
    <row r="1681" spans="1:7" ht="22.5">
      <c r="A1681" s="75">
        <v>790932</v>
      </c>
      <c r="B1681" s="76" t="s">
        <v>3021</v>
      </c>
      <c r="C1681" s="76" t="s">
        <v>14076</v>
      </c>
      <c r="D1681" s="75" t="s">
        <v>14060</v>
      </c>
      <c r="E1681" s="75" t="s">
        <v>14055</v>
      </c>
      <c r="F1681" s="75" t="s">
        <v>14077</v>
      </c>
      <c r="G1681" s="74">
        <v>800748</v>
      </c>
    </row>
    <row r="1682" spans="1:7" ht="22.5">
      <c r="A1682" s="75">
        <v>791402</v>
      </c>
      <c r="B1682" s="76" t="s">
        <v>3428</v>
      </c>
      <c r="C1682" s="76" t="s">
        <v>14076</v>
      </c>
      <c r="D1682" s="75" t="s">
        <v>14060</v>
      </c>
      <c r="E1682" s="75" t="s">
        <v>14055</v>
      </c>
      <c r="F1682" s="75" t="s">
        <v>14077</v>
      </c>
      <c r="G1682" s="74">
        <v>800748</v>
      </c>
    </row>
    <row r="1683" spans="1:7" ht="22.5">
      <c r="A1683" s="75">
        <v>791404</v>
      </c>
      <c r="B1683" s="76" t="s">
        <v>3429</v>
      </c>
      <c r="C1683" s="76" t="s">
        <v>14076</v>
      </c>
      <c r="D1683" s="75" t="s">
        <v>14060</v>
      </c>
      <c r="E1683" s="75" t="s">
        <v>14055</v>
      </c>
      <c r="F1683" s="75" t="s">
        <v>14077</v>
      </c>
      <c r="G1683" s="74">
        <v>800748</v>
      </c>
    </row>
    <row r="1684" spans="1:7" ht="22.5">
      <c r="A1684" s="75">
        <v>792301</v>
      </c>
      <c r="B1684" s="76" t="s">
        <v>2767</v>
      </c>
      <c r="C1684" s="76" t="s">
        <v>14076</v>
      </c>
      <c r="D1684" s="75" t="s">
        <v>14060</v>
      </c>
      <c r="E1684" s="75" t="s">
        <v>14055</v>
      </c>
      <c r="F1684" s="75" t="s">
        <v>14077</v>
      </c>
      <c r="G1684" s="74">
        <v>800748</v>
      </c>
    </row>
    <row r="1685" spans="1:7" ht="22.5">
      <c r="A1685" s="75">
        <v>793707</v>
      </c>
      <c r="B1685" s="76" t="s">
        <v>9777</v>
      </c>
      <c r="C1685" s="76" t="s">
        <v>14076</v>
      </c>
      <c r="D1685" s="75" t="s">
        <v>14060</v>
      </c>
      <c r="E1685" s="75" t="s">
        <v>14055</v>
      </c>
      <c r="F1685" s="75" t="s">
        <v>14077</v>
      </c>
      <c r="G1685" s="74">
        <v>800748</v>
      </c>
    </row>
    <row r="1686" spans="1:7" ht="22.5">
      <c r="A1686" s="75">
        <v>795201</v>
      </c>
      <c r="B1686" s="76" t="s">
        <v>2775</v>
      </c>
      <c r="C1686" s="76" t="s">
        <v>14076</v>
      </c>
      <c r="D1686" s="75" t="s">
        <v>14060</v>
      </c>
      <c r="E1686" s="75" t="s">
        <v>14055</v>
      </c>
      <c r="F1686" s="75" t="s">
        <v>14077</v>
      </c>
      <c r="G1686" s="74">
        <v>800748</v>
      </c>
    </row>
    <row r="1687" spans="1:7" ht="22.5">
      <c r="A1687" s="75">
        <v>795601</v>
      </c>
      <c r="B1687" s="76" t="s">
        <v>2995</v>
      </c>
      <c r="C1687" s="76" t="s">
        <v>14076</v>
      </c>
      <c r="D1687" s="75" t="s">
        <v>14060</v>
      </c>
      <c r="E1687" s="75" t="s">
        <v>14055</v>
      </c>
      <c r="F1687" s="75" t="s">
        <v>14077</v>
      </c>
      <c r="G1687" s="74">
        <v>800748</v>
      </c>
    </row>
    <row r="1688" spans="1:7" ht="22.5">
      <c r="A1688" s="75">
        <v>798701</v>
      </c>
      <c r="B1688" s="76" t="s">
        <v>3214</v>
      </c>
      <c r="C1688" s="76" t="s">
        <v>14076</v>
      </c>
      <c r="D1688" s="75" t="s">
        <v>14060</v>
      </c>
      <c r="E1688" s="75" t="s">
        <v>14055</v>
      </c>
      <c r="F1688" s="75" t="s">
        <v>14077</v>
      </c>
      <c r="G1688" s="74">
        <v>800748</v>
      </c>
    </row>
    <row r="1689" spans="1:7" ht="22.5">
      <c r="A1689" s="75">
        <v>799302</v>
      </c>
      <c r="B1689" s="76" t="s">
        <v>9740</v>
      </c>
      <c r="C1689" s="76" t="s">
        <v>14076</v>
      </c>
      <c r="D1689" s="75" t="s">
        <v>14060</v>
      </c>
      <c r="E1689" s="75" t="s">
        <v>14055</v>
      </c>
      <c r="F1689" s="75" t="s">
        <v>14077</v>
      </c>
      <c r="G1689" s="77">
        <v>800748</v>
      </c>
    </row>
    <row r="1690" spans="1:7" ht="22.5">
      <c r="A1690" s="75">
        <v>799601</v>
      </c>
      <c r="B1690" s="76" t="s">
        <v>9737</v>
      </c>
      <c r="C1690" s="76" t="s">
        <v>14076</v>
      </c>
      <c r="D1690" s="75" t="s">
        <v>14060</v>
      </c>
      <c r="E1690" s="75" t="s">
        <v>14055</v>
      </c>
      <c r="F1690" s="75" t="s">
        <v>14077</v>
      </c>
      <c r="G1690" s="74">
        <v>800748</v>
      </c>
    </row>
    <row r="1691" spans="1:7" ht="22.5">
      <c r="A1691" s="75">
        <v>799701</v>
      </c>
      <c r="B1691" s="76" t="s">
        <v>3215</v>
      </c>
      <c r="C1691" s="76" t="s">
        <v>14076</v>
      </c>
      <c r="D1691" s="75" t="s">
        <v>14060</v>
      </c>
      <c r="E1691" s="75" t="s">
        <v>14055</v>
      </c>
      <c r="F1691" s="75" t="s">
        <v>14077</v>
      </c>
      <c r="G1691" s="74">
        <v>800748</v>
      </c>
    </row>
    <row r="1692" spans="1:7" ht="22.5">
      <c r="A1692" s="75">
        <v>799803</v>
      </c>
      <c r="B1692" s="76" t="s">
        <v>3002</v>
      </c>
      <c r="C1692" s="76" t="s">
        <v>14076</v>
      </c>
      <c r="D1692" s="75" t="s">
        <v>14060</v>
      </c>
      <c r="E1692" s="75" t="s">
        <v>14055</v>
      </c>
      <c r="F1692" s="75" t="s">
        <v>14077</v>
      </c>
      <c r="G1692" s="74">
        <v>800748</v>
      </c>
    </row>
    <row r="1693" spans="1:7" ht="22.5">
      <c r="A1693" s="75">
        <v>800501</v>
      </c>
      <c r="B1693" s="76" t="s">
        <v>12073</v>
      </c>
      <c r="C1693" s="76" t="s">
        <v>14076</v>
      </c>
      <c r="D1693" s="75" t="s">
        <v>14060</v>
      </c>
      <c r="E1693" s="75" t="s">
        <v>14055</v>
      </c>
      <c r="F1693" s="75" t="s">
        <v>14077</v>
      </c>
      <c r="G1693" s="77">
        <v>800748</v>
      </c>
    </row>
    <row r="1694" spans="1:7" ht="22.5">
      <c r="A1694" s="75">
        <v>801101</v>
      </c>
      <c r="B1694" s="76" t="s">
        <v>10521</v>
      </c>
      <c r="C1694" s="76" t="s">
        <v>14076</v>
      </c>
      <c r="D1694" s="75" t="s">
        <v>14060</v>
      </c>
      <c r="E1694" s="75" t="s">
        <v>14055</v>
      </c>
      <c r="F1694" s="75" t="s">
        <v>14077</v>
      </c>
      <c r="G1694" s="74">
        <v>800748</v>
      </c>
    </row>
    <row r="1695" spans="1:7" ht="22.5">
      <c r="A1695" s="75">
        <v>801201</v>
      </c>
      <c r="B1695" s="76" t="s">
        <v>10522</v>
      </c>
      <c r="C1695" s="76" t="s">
        <v>14076</v>
      </c>
      <c r="D1695" s="75" t="s">
        <v>14060</v>
      </c>
      <c r="E1695" s="75" t="s">
        <v>14055</v>
      </c>
      <c r="F1695" s="75" t="s">
        <v>14077</v>
      </c>
      <c r="G1695" s="77">
        <v>800748</v>
      </c>
    </row>
    <row r="1696" spans="1:7" ht="22.5">
      <c r="A1696" s="75">
        <v>801301</v>
      </c>
      <c r="B1696" s="76" t="s">
        <v>10520</v>
      </c>
      <c r="C1696" s="76" t="s">
        <v>14076</v>
      </c>
      <c r="D1696" s="75" t="s">
        <v>14060</v>
      </c>
      <c r="E1696" s="75" t="s">
        <v>14055</v>
      </c>
      <c r="F1696" s="75" t="s">
        <v>14077</v>
      </c>
      <c r="G1696" s="77">
        <v>800748</v>
      </c>
    </row>
    <row r="1697" spans="1:7" ht="22.5">
      <c r="A1697" s="75">
        <v>801600</v>
      </c>
      <c r="B1697" s="76" t="s">
        <v>10518</v>
      </c>
      <c r="C1697" s="76" t="s">
        <v>14076</v>
      </c>
      <c r="D1697" s="75" t="s">
        <v>14060</v>
      </c>
      <c r="E1697" s="75" t="s">
        <v>14055</v>
      </c>
      <c r="F1697" s="75" t="s">
        <v>14077</v>
      </c>
      <c r="G1697" s="74">
        <v>800748</v>
      </c>
    </row>
    <row r="1698" spans="1:7" ht="22.5">
      <c r="A1698" s="75">
        <v>814410</v>
      </c>
      <c r="B1698" s="76" t="s">
        <v>9808</v>
      </c>
      <c r="C1698" s="76" t="s">
        <v>14076</v>
      </c>
      <c r="D1698" s="75" t="s">
        <v>14060</v>
      </c>
      <c r="E1698" s="75" t="s">
        <v>14055</v>
      </c>
      <c r="F1698" s="75" t="s">
        <v>14077</v>
      </c>
      <c r="G1698" s="74">
        <v>787107.75</v>
      </c>
    </row>
    <row r="1699" spans="1:7" ht="22.5">
      <c r="A1699" s="75">
        <v>817201</v>
      </c>
      <c r="B1699" s="76" t="s">
        <v>8790</v>
      </c>
      <c r="C1699" s="76" t="s">
        <v>14076</v>
      </c>
      <c r="D1699" s="75" t="s">
        <v>14060</v>
      </c>
      <c r="E1699" s="75" t="s">
        <v>14055</v>
      </c>
      <c r="F1699" s="75" t="s">
        <v>14077</v>
      </c>
      <c r="G1699" s="74">
        <v>787107.75</v>
      </c>
    </row>
    <row r="1700" spans="1:7" ht="22.5">
      <c r="A1700" s="75">
        <v>817202</v>
      </c>
      <c r="B1700" s="76" t="s">
        <v>3518</v>
      </c>
      <c r="C1700" s="76" t="s">
        <v>14076</v>
      </c>
      <c r="D1700" s="75" t="s">
        <v>14060</v>
      </c>
      <c r="E1700" s="75" t="s">
        <v>14055</v>
      </c>
      <c r="F1700" s="75" t="s">
        <v>14077</v>
      </c>
      <c r="G1700" s="74">
        <v>787107.75</v>
      </c>
    </row>
    <row r="1701" spans="1:7" ht="22.5">
      <c r="A1701" s="75">
        <v>817204</v>
      </c>
      <c r="B1701" s="76" t="s">
        <v>8792</v>
      </c>
      <c r="C1701" s="76" t="s">
        <v>14076</v>
      </c>
      <c r="D1701" s="75" t="s">
        <v>14060</v>
      </c>
      <c r="E1701" s="75" t="s">
        <v>14055</v>
      </c>
      <c r="F1701" s="75" t="s">
        <v>14077</v>
      </c>
      <c r="G1701" s="74">
        <v>787107.75</v>
      </c>
    </row>
    <row r="1702" spans="1:7" ht="22.5">
      <c r="A1702" s="75">
        <v>810101</v>
      </c>
      <c r="B1702" s="76" t="s">
        <v>3175</v>
      </c>
      <c r="C1702" s="76" t="s">
        <v>9328</v>
      </c>
      <c r="D1702" s="75" t="s">
        <v>14060</v>
      </c>
      <c r="E1702" s="75" t="s">
        <v>14055</v>
      </c>
      <c r="F1702" s="75" t="s">
        <v>14056</v>
      </c>
      <c r="G1702" s="74">
        <v>4134000</v>
      </c>
    </row>
    <row r="1703" spans="1:7" ht="22.5">
      <c r="A1703" s="75">
        <v>817208</v>
      </c>
      <c r="B1703" s="76" t="s">
        <v>3170</v>
      </c>
      <c r="C1703" s="76" t="s">
        <v>14076</v>
      </c>
      <c r="D1703" s="75" t="s">
        <v>14060</v>
      </c>
      <c r="E1703" s="75" t="s">
        <v>14055</v>
      </c>
      <c r="F1703" s="75" t="s">
        <v>14077</v>
      </c>
      <c r="G1703" s="74">
        <v>787107.75</v>
      </c>
    </row>
    <row r="1704" spans="1:7" ht="22.5">
      <c r="A1704" s="75">
        <v>818305</v>
      </c>
      <c r="B1704" s="76" t="s">
        <v>10523</v>
      </c>
      <c r="C1704" s="76" t="s">
        <v>14076</v>
      </c>
      <c r="D1704" s="75" t="s">
        <v>14060</v>
      </c>
      <c r="E1704" s="75" t="s">
        <v>14055</v>
      </c>
      <c r="F1704" s="75" t="s">
        <v>14077</v>
      </c>
      <c r="G1704" s="77">
        <v>787107.75</v>
      </c>
    </row>
    <row r="1705" spans="1:7" ht="22.5">
      <c r="A1705" s="75">
        <v>810106</v>
      </c>
      <c r="B1705" s="76" t="s">
        <v>3177</v>
      </c>
      <c r="C1705" s="76" t="s">
        <v>9328</v>
      </c>
      <c r="D1705" s="75" t="s">
        <v>14060</v>
      </c>
      <c r="E1705" s="75" t="s">
        <v>14055</v>
      </c>
      <c r="F1705" s="75" t="s">
        <v>14056</v>
      </c>
      <c r="G1705" s="74">
        <v>4134000</v>
      </c>
    </row>
    <row r="1706" spans="1:7" ht="22.5">
      <c r="A1706" s="75">
        <v>819701</v>
      </c>
      <c r="B1706" s="76" t="s">
        <v>3174</v>
      </c>
      <c r="C1706" s="76" t="s">
        <v>14076</v>
      </c>
      <c r="D1706" s="75" t="s">
        <v>14060</v>
      </c>
      <c r="E1706" s="75" t="s">
        <v>14055</v>
      </c>
      <c r="F1706" s="75" t="s">
        <v>14077</v>
      </c>
      <c r="G1706" s="74">
        <v>787107.75</v>
      </c>
    </row>
    <row r="1707" spans="1:7" ht="22.5">
      <c r="A1707" s="75">
        <v>810108</v>
      </c>
      <c r="B1707" s="76" t="s">
        <v>10543</v>
      </c>
      <c r="C1707" s="76" t="s">
        <v>9328</v>
      </c>
      <c r="D1707" s="75" t="s">
        <v>14060</v>
      </c>
      <c r="E1707" s="75" t="s">
        <v>14055</v>
      </c>
      <c r="F1707" s="75" t="s">
        <v>14056</v>
      </c>
      <c r="G1707" s="74">
        <v>1210735.5</v>
      </c>
    </row>
    <row r="1708" spans="1:7" ht="22.5">
      <c r="A1708" s="75">
        <v>810109</v>
      </c>
      <c r="B1708" s="76" t="s">
        <v>10544</v>
      </c>
      <c r="C1708" s="76" t="s">
        <v>9328</v>
      </c>
      <c r="D1708" s="75" t="s">
        <v>14060</v>
      </c>
      <c r="E1708" s="75" t="s">
        <v>14055</v>
      </c>
      <c r="F1708" s="75" t="s">
        <v>14056</v>
      </c>
      <c r="G1708" s="74">
        <v>2083974.75</v>
      </c>
    </row>
    <row r="1709" spans="1:7" ht="22.5">
      <c r="A1709" s="75">
        <v>810111</v>
      </c>
      <c r="B1709" s="76" t="s">
        <v>3031</v>
      </c>
      <c r="C1709" s="76" t="s">
        <v>9328</v>
      </c>
      <c r="D1709" s="75" t="s">
        <v>14060</v>
      </c>
      <c r="E1709" s="75" t="s">
        <v>14055</v>
      </c>
      <c r="F1709" s="75" t="s">
        <v>14056</v>
      </c>
      <c r="G1709" s="74">
        <v>2083974.75</v>
      </c>
    </row>
    <row r="1710" spans="1:7" ht="22.5">
      <c r="A1710" s="75">
        <v>810203</v>
      </c>
      <c r="B1710" s="76" t="s">
        <v>3033</v>
      </c>
      <c r="C1710" s="76" t="s">
        <v>9328</v>
      </c>
      <c r="D1710" s="75" t="s">
        <v>14060</v>
      </c>
      <c r="E1710" s="75" t="s">
        <v>14055</v>
      </c>
      <c r="F1710" s="75" t="s">
        <v>14056</v>
      </c>
      <c r="G1710" s="77">
        <v>1605444.75</v>
      </c>
    </row>
    <row r="1711" spans="1:7" ht="22.5">
      <c r="A1711" s="75">
        <v>810304</v>
      </c>
      <c r="B1711" s="76" t="s">
        <v>3035</v>
      </c>
      <c r="C1711" s="76" t="s">
        <v>9328</v>
      </c>
      <c r="D1711" s="75" t="s">
        <v>14060</v>
      </c>
      <c r="E1711" s="75" t="s">
        <v>14055</v>
      </c>
      <c r="F1711" s="75" t="s">
        <v>14056</v>
      </c>
      <c r="G1711" s="74">
        <v>2083974.75</v>
      </c>
    </row>
    <row r="1712" spans="1:7" ht="22.5">
      <c r="A1712" s="75">
        <v>810306</v>
      </c>
      <c r="B1712" s="76" t="s">
        <v>3036</v>
      </c>
      <c r="C1712" s="76" t="s">
        <v>9328</v>
      </c>
      <c r="D1712" s="75" t="s">
        <v>14060</v>
      </c>
      <c r="E1712" s="75" t="s">
        <v>14055</v>
      </c>
      <c r="F1712" s="75" t="s">
        <v>14056</v>
      </c>
      <c r="G1712" s="74">
        <v>16696680</v>
      </c>
    </row>
    <row r="1713" spans="1:7" ht="22.5">
      <c r="A1713" s="75">
        <v>810405</v>
      </c>
      <c r="B1713" s="76" t="s">
        <v>13127</v>
      </c>
      <c r="C1713" s="76" t="s">
        <v>9328</v>
      </c>
      <c r="D1713" s="75" t="s">
        <v>14060</v>
      </c>
      <c r="E1713" s="75" t="s">
        <v>14055</v>
      </c>
      <c r="F1713" s="75" t="s">
        <v>14056</v>
      </c>
      <c r="G1713" s="74">
        <v>1605444.75</v>
      </c>
    </row>
    <row r="1714" spans="1:7" ht="22.5">
      <c r="A1714" s="75">
        <v>810411</v>
      </c>
      <c r="B1714" s="76" t="s">
        <v>10535</v>
      </c>
      <c r="C1714" s="76" t="s">
        <v>9328</v>
      </c>
      <c r="D1714" s="75" t="s">
        <v>14060</v>
      </c>
      <c r="E1714" s="75" t="s">
        <v>14055</v>
      </c>
      <c r="F1714" s="75" t="s">
        <v>14056</v>
      </c>
      <c r="G1714" s="77">
        <v>2297129.25</v>
      </c>
    </row>
    <row r="1715" spans="1:7" ht="22.5">
      <c r="A1715" s="75">
        <v>810508</v>
      </c>
      <c r="B1715" s="76" t="s">
        <v>10536</v>
      </c>
      <c r="C1715" s="76" t="s">
        <v>9328</v>
      </c>
      <c r="D1715" s="75" t="s">
        <v>14060</v>
      </c>
      <c r="E1715" s="75" t="s">
        <v>14055</v>
      </c>
      <c r="F1715" s="75" t="s">
        <v>14056</v>
      </c>
      <c r="G1715" s="77">
        <v>1210735.5</v>
      </c>
    </row>
    <row r="1716" spans="1:7" ht="22.5">
      <c r="A1716" s="75">
        <v>810514</v>
      </c>
      <c r="B1716" s="76" t="s">
        <v>10537</v>
      </c>
      <c r="C1716" s="76" t="s">
        <v>9328</v>
      </c>
      <c r="D1716" s="75" t="s">
        <v>14060</v>
      </c>
      <c r="E1716" s="75" t="s">
        <v>14055</v>
      </c>
      <c r="F1716" s="75" t="s">
        <v>14077</v>
      </c>
      <c r="G1716" s="77">
        <v>17760600</v>
      </c>
    </row>
    <row r="1717" spans="1:7" ht="22.5">
      <c r="A1717" s="75">
        <v>810518</v>
      </c>
      <c r="B1717" s="76" t="s">
        <v>13131</v>
      </c>
      <c r="C1717" s="76" t="s">
        <v>9328</v>
      </c>
      <c r="D1717" s="75" t="s">
        <v>14060</v>
      </c>
      <c r="E1717" s="75" t="s">
        <v>14055</v>
      </c>
      <c r="F1717" s="75" t="s">
        <v>14077</v>
      </c>
      <c r="G1717" s="77">
        <v>22037876.889600001</v>
      </c>
    </row>
    <row r="1718" spans="1:7" ht="22.5">
      <c r="A1718" s="75">
        <v>810520</v>
      </c>
      <c r="B1718" s="76" t="s">
        <v>14282</v>
      </c>
      <c r="C1718" s="76" t="s">
        <v>9328</v>
      </c>
      <c r="D1718" s="75" t="s">
        <v>14060</v>
      </c>
      <c r="E1718" s="75" t="s">
        <v>14055</v>
      </c>
      <c r="F1718" s="75" t="s">
        <v>14056</v>
      </c>
      <c r="G1718" s="74">
        <v>8688607.5949367099</v>
      </c>
    </row>
    <row r="1719" spans="1:7" ht="22.5">
      <c r="A1719" s="75">
        <v>810522</v>
      </c>
      <c r="B1719" s="76" t="s">
        <v>10534</v>
      </c>
      <c r="C1719" s="76" t="s">
        <v>9328</v>
      </c>
      <c r="D1719" s="75" t="s">
        <v>14060</v>
      </c>
      <c r="E1719" s="75" t="s">
        <v>14055</v>
      </c>
      <c r="F1719" s="75" t="s">
        <v>14056</v>
      </c>
      <c r="G1719" s="74">
        <v>22037876.889600001</v>
      </c>
    </row>
    <row r="1720" spans="1:7" ht="22.5">
      <c r="A1720" s="75">
        <v>810605</v>
      </c>
      <c r="B1720" s="76" t="s">
        <v>13140</v>
      </c>
      <c r="C1720" s="76" t="s">
        <v>9328</v>
      </c>
      <c r="D1720" s="75" t="s">
        <v>14060</v>
      </c>
      <c r="E1720" s="75" t="s">
        <v>14055</v>
      </c>
      <c r="F1720" s="75" t="s">
        <v>14056</v>
      </c>
      <c r="G1720" s="74">
        <v>1605444.75</v>
      </c>
    </row>
    <row r="1721" spans="1:7" ht="22.5">
      <c r="A1721" s="75">
        <v>810613</v>
      </c>
      <c r="B1721" s="76" t="s">
        <v>3057</v>
      </c>
      <c r="C1721" s="76" t="s">
        <v>9328</v>
      </c>
      <c r="D1721" s="75" t="s">
        <v>14060</v>
      </c>
      <c r="E1721" s="75" t="s">
        <v>14055</v>
      </c>
      <c r="F1721" s="75" t="s">
        <v>14056</v>
      </c>
      <c r="G1721" s="74">
        <v>16696680</v>
      </c>
    </row>
    <row r="1722" spans="1:7" ht="22.5">
      <c r="A1722" s="75">
        <v>810616</v>
      </c>
      <c r="B1722" s="76" t="s">
        <v>10539</v>
      </c>
      <c r="C1722" s="76" t="s">
        <v>9328</v>
      </c>
      <c r="D1722" s="75" t="s">
        <v>14060</v>
      </c>
      <c r="E1722" s="75" t="s">
        <v>14055</v>
      </c>
      <c r="F1722" s="75" t="s">
        <v>14056</v>
      </c>
      <c r="G1722" s="74">
        <v>2297129.25</v>
      </c>
    </row>
    <row r="1723" spans="1:7" ht="22.5">
      <c r="A1723" s="75">
        <v>824203</v>
      </c>
      <c r="B1723" s="76" t="s">
        <v>3464</v>
      </c>
      <c r="C1723" s="76" t="s">
        <v>14076</v>
      </c>
      <c r="D1723" s="75" t="s">
        <v>14060</v>
      </c>
      <c r="E1723" s="75" t="s">
        <v>14055</v>
      </c>
      <c r="F1723" s="75" t="s">
        <v>14077</v>
      </c>
      <c r="G1723" s="74">
        <v>787107.75</v>
      </c>
    </row>
    <row r="1724" spans="1:7" ht="22.5">
      <c r="A1724" s="75">
        <v>810817</v>
      </c>
      <c r="B1724" s="76" t="s">
        <v>10538</v>
      </c>
      <c r="C1724" s="76" t="s">
        <v>9328</v>
      </c>
      <c r="D1724" s="75" t="s">
        <v>14060</v>
      </c>
      <c r="E1724" s="75" t="s">
        <v>14055</v>
      </c>
      <c r="F1724" s="75" t="s">
        <v>14056</v>
      </c>
      <c r="G1724" s="74">
        <v>1210735.5</v>
      </c>
    </row>
    <row r="1725" spans="1:7" ht="22.5">
      <c r="A1725" s="75">
        <v>810821</v>
      </c>
      <c r="B1725" s="76" t="s">
        <v>3075</v>
      </c>
      <c r="C1725" s="76" t="s">
        <v>9328</v>
      </c>
      <c r="D1725" s="75" t="s">
        <v>14060</v>
      </c>
      <c r="E1725" s="75" t="s">
        <v>14055</v>
      </c>
      <c r="F1725" s="75" t="s">
        <v>14056</v>
      </c>
      <c r="G1725" s="74">
        <v>2083974.75</v>
      </c>
    </row>
    <row r="1726" spans="1:7" ht="22.5">
      <c r="A1726" s="75">
        <v>810825</v>
      </c>
      <c r="B1726" s="76" t="s">
        <v>13120</v>
      </c>
      <c r="C1726" s="76" t="s">
        <v>9328</v>
      </c>
      <c r="D1726" s="75" t="s">
        <v>14060</v>
      </c>
      <c r="E1726" s="75" t="s">
        <v>14055</v>
      </c>
      <c r="F1726" s="75" t="s">
        <v>14056</v>
      </c>
      <c r="G1726" s="74">
        <v>1210735.5</v>
      </c>
    </row>
    <row r="1727" spans="1:7" ht="22.5">
      <c r="A1727" s="75">
        <v>828401</v>
      </c>
      <c r="B1727" s="76" t="s">
        <v>3491</v>
      </c>
      <c r="C1727" s="76" t="s">
        <v>14259</v>
      </c>
      <c r="D1727" s="75" t="s">
        <v>14060</v>
      </c>
      <c r="E1727" s="75" t="s">
        <v>14055</v>
      </c>
      <c r="F1727" s="75" t="s">
        <v>14077</v>
      </c>
      <c r="G1727" s="74">
        <v>787107.75</v>
      </c>
    </row>
    <row r="1728" spans="1:7" ht="22.5">
      <c r="A1728" s="75">
        <v>810838</v>
      </c>
      <c r="B1728" s="76" t="s">
        <v>10526</v>
      </c>
      <c r="C1728" s="76" t="s">
        <v>9328</v>
      </c>
      <c r="D1728" s="75" t="s">
        <v>14060</v>
      </c>
      <c r="E1728" s="75" t="s">
        <v>14055</v>
      </c>
      <c r="F1728" s="75" t="s">
        <v>14056</v>
      </c>
      <c r="G1728" s="74">
        <v>2636517</v>
      </c>
    </row>
    <row r="1729" spans="1:7" ht="22.5">
      <c r="A1729" s="75">
        <v>810850</v>
      </c>
      <c r="B1729" s="76" t="s">
        <v>13110</v>
      </c>
      <c r="C1729" s="76" t="s">
        <v>9328</v>
      </c>
      <c r="D1729" s="75" t="s">
        <v>14060</v>
      </c>
      <c r="E1729" s="75" t="s">
        <v>14055</v>
      </c>
      <c r="F1729" s="75" t="s">
        <v>14056</v>
      </c>
      <c r="G1729" s="74">
        <v>2083974.75</v>
      </c>
    </row>
    <row r="1730" spans="1:7" ht="22.5">
      <c r="A1730" s="75">
        <v>828402</v>
      </c>
      <c r="B1730" s="76" t="s">
        <v>10387</v>
      </c>
      <c r="C1730" s="76" t="s">
        <v>14259</v>
      </c>
      <c r="D1730" s="75" t="s">
        <v>14060</v>
      </c>
      <c r="E1730" s="75" t="s">
        <v>14055</v>
      </c>
      <c r="F1730" s="75" t="s">
        <v>14077</v>
      </c>
      <c r="G1730" s="74">
        <v>787107.75</v>
      </c>
    </row>
    <row r="1731" spans="1:7" ht="22.5">
      <c r="A1731" s="75">
        <v>837501</v>
      </c>
      <c r="B1731" s="76" t="s">
        <v>3267</v>
      </c>
      <c r="C1731" s="76" t="s">
        <v>14076</v>
      </c>
      <c r="D1731" s="75" t="s">
        <v>14060</v>
      </c>
      <c r="E1731" s="75" t="s">
        <v>14055</v>
      </c>
      <c r="F1731" s="75" t="s">
        <v>14077</v>
      </c>
      <c r="G1731" s="74">
        <v>787107.75</v>
      </c>
    </row>
    <row r="1732" spans="1:7" ht="22.5">
      <c r="A1732" s="75">
        <v>837502</v>
      </c>
      <c r="B1732" s="76" t="s">
        <v>3268</v>
      </c>
      <c r="C1732" s="76" t="s">
        <v>14076</v>
      </c>
      <c r="D1732" s="75" t="s">
        <v>14060</v>
      </c>
      <c r="E1732" s="75" t="s">
        <v>14055</v>
      </c>
      <c r="F1732" s="75" t="s">
        <v>14077</v>
      </c>
      <c r="G1732" s="74">
        <v>787107.75</v>
      </c>
    </row>
    <row r="1733" spans="1:7" ht="22.5">
      <c r="A1733" s="75">
        <v>810910</v>
      </c>
      <c r="B1733" s="76" t="s">
        <v>3103</v>
      </c>
      <c r="C1733" s="76" t="s">
        <v>9328</v>
      </c>
      <c r="D1733" s="75" t="s">
        <v>14060</v>
      </c>
      <c r="E1733" s="75" t="s">
        <v>14055</v>
      </c>
      <c r="F1733" s="75" t="s">
        <v>14056</v>
      </c>
      <c r="G1733" s="74">
        <v>7986000</v>
      </c>
    </row>
    <row r="1734" spans="1:7" ht="22.5">
      <c r="A1734" s="75">
        <v>862312</v>
      </c>
      <c r="B1734" s="76" t="s">
        <v>3623</v>
      </c>
      <c r="C1734" s="76" t="s">
        <v>14076</v>
      </c>
      <c r="D1734" s="75" t="s">
        <v>14060</v>
      </c>
      <c r="E1734" s="75" t="s">
        <v>14055</v>
      </c>
      <c r="F1734" s="75" t="s">
        <v>14077</v>
      </c>
      <c r="G1734" s="74">
        <v>787107.75</v>
      </c>
    </row>
    <row r="1735" spans="1:7" ht="22.5">
      <c r="A1735" s="75">
        <v>862324</v>
      </c>
      <c r="B1735" s="76" t="s">
        <v>3666</v>
      </c>
      <c r="C1735" s="76" t="s">
        <v>14259</v>
      </c>
      <c r="D1735" s="75" t="s">
        <v>14060</v>
      </c>
      <c r="E1735" s="75" t="s">
        <v>14055</v>
      </c>
      <c r="F1735" s="75" t="s">
        <v>14077</v>
      </c>
      <c r="G1735" s="74">
        <v>787107.75</v>
      </c>
    </row>
    <row r="1736" spans="1:7" ht="22.5">
      <c r="A1736" s="75">
        <v>843101</v>
      </c>
      <c r="B1736" s="76" t="s">
        <v>9716</v>
      </c>
      <c r="C1736" s="76" t="s">
        <v>14076</v>
      </c>
      <c r="D1736" s="75" t="s">
        <v>14060</v>
      </c>
      <c r="E1736" s="75" t="s">
        <v>14055</v>
      </c>
      <c r="F1736" s="75" t="s">
        <v>14077</v>
      </c>
      <c r="G1736" s="74">
        <v>784374.03</v>
      </c>
    </row>
    <row r="1737" spans="1:7" ht="22.5">
      <c r="A1737" s="75">
        <v>843301</v>
      </c>
      <c r="B1737" s="76" t="s">
        <v>9719</v>
      </c>
      <c r="C1737" s="76" t="s">
        <v>14076</v>
      </c>
      <c r="D1737" s="75" t="s">
        <v>14060</v>
      </c>
      <c r="E1737" s="75" t="s">
        <v>14055</v>
      </c>
      <c r="F1737" s="75" t="s">
        <v>14077</v>
      </c>
      <c r="G1737" s="74">
        <v>784374.03</v>
      </c>
    </row>
    <row r="1738" spans="1:7" ht="22.5">
      <c r="A1738" s="75">
        <v>843701</v>
      </c>
      <c r="B1738" s="76" t="s">
        <v>9715</v>
      </c>
      <c r="C1738" s="76" t="s">
        <v>14076</v>
      </c>
      <c r="D1738" s="75" t="s">
        <v>14060</v>
      </c>
      <c r="E1738" s="75" t="s">
        <v>14055</v>
      </c>
      <c r="F1738" s="75" t="s">
        <v>14077</v>
      </c>
      <c r="G1738" s="74">
        <v>784374.03</v>
      </c>
    </row>
    <row r="1739" spans="1:7" ht="22.5">
      <c r="A1739" s="75">
        <v>843801</v>
      </c>
      <c r="B1739" s="76" t="s">
        <v>9712</v>
      </c>
      <c r="C1739" s="76" t="s">
        <v>14076</v>
      </c>
      <c r="D1739" s="75" t="s">
        <v>14060</v>
      </c>
      <c r="E1739" s="75" t="s">
        <v>14055</v>
      </c>
      <c r="F1739" s="75" t="s">
        <v>14077</v>
      </c>
      <c r="G1739" s="74">
        <v>784374.03</v>
      </c>
    </row>
    <row r="1740" spans="1:7" ht="22.5">
      <c r="A1740" s="75">
        <v>794501</v>
      </c>
      <c r="B1740" s="76" t="s">
        <v>2848</v>
      </c>
      <c r="C1740" s="76" t="s">
        <v>14076</v>
      </c>
      <c r="D1740" s="75" t="s">
        <v>14060</v>
      </c>
      <c r="E1740" s="75" t="s">
        <v>14055</v>
      </c>
      <c r="F1740" s="75" t="s">
        <v>14077</v>
      </c>
      <c r="G1740" s="77">
        <v>778593.61800000002</v>
      </c>
    </row>
    <row r="1741" spans="1:7" ht="22.5">
      <c r="A1741" s="75">
        <v>794502</v>
      </c>
      <c r="B1741" s="76" t="s">
        <v>2849</v>
      </c>
      <c r="C1741" s="76" t="s">
        <v>14076</v>
      </c>
      <c r="D1741" s="75" t="s">
        <v>14060</v>
      </c>
      <c r="E1741" s="75" t="s">
        <v>14055</v>
      </c>
      <c r="F1741" s="75" t="s">
        <v>14077</v>
      </c>
      <c r="G1741" s="77">
        <v>778593.61800000002</v>
      </c>
    </row>
    <row r="1742" spans="1:7" ht="22.5">
      <c r="A1742" s="75">
        <v>775105</v>
      </c>
      <c r="B1742" s="76" t="s">
        <v>14283</v>
      </c>
      <c r="C1742" s="76" t="s">
        <v>14076</v>
      </c>
      <c r="D1742" s="75" t="s">
        <v>14060</v>
      </c>
      <c r="E1742" s="75" t="s">
        <v>14055</v>
      </c>
      <c r="F1742" s="75" t="s">
        <v>14077</v>
      </c>
      <c r="G1742" s="77">
        <v>775495.5</v>
      </c>
    </row>
    <row r="1743" spans="1:7" ht="22.5">
      <c r="A1743" s="75">
        <v>781201</v>
      </c>
      <c r="B1743" s="76" t="s">
        <v>2704</v>
      </c>
      <c r="C1743" s="76" t="s">
        <v>14076</v>
      </c>
      <c r="D1743" s="75" t="s">
        <v>14060</v>
      </c>
      <c r="E1743" s="75" t="s">
        <v>14055</v>
      </c>
      <c r="F1743" s="75" t="s">
        <v>14077</v>
      </c>
      <c r="G1743" s="74">
        <v>775495.5</v>
      </c>
    </row>
    <row r="1744" spans="1:7" ht="22.5">
      <c r="A1744" s="75">
        <v>792401</v>
      </c>
      <c r="B1744" s="76" t="s">
        <v>3433</v>
      </c>
      <c r="C1744" s="76" t="s">
        <v>14076</v>
      </c>
      <c r="D1744" s="75" t="s">
        <v>14060</v>
      </c>
      <c r="E1744" s="75" t="s">
        <v>14055</v>
      </c>
      <c r="F1744" s="75" t="s">
        <v>14077</v>
      </c>
      <c r="G1744" s="74">
        <v>775495.5</v>
      </c>
    </row>
    <row r="1745" spans="1:7" ht="22.5">
      <c r="A1745" s="75">
        <v>793902</v>
      </c>
      <c r="B1745" s="76" t="s">
        <v>2994</v>
      </c>
      <c r="C1745" s="76" t="s">
        <v>14076</v>
      </c>
      <c r="D1745" s="75" t="s">
        <v>14060</v>
      </c>
      <c r="E1745" s="75" t="s">
        <v>14055</v>
      </c>
      <c r="F1745" s="75" t="s">
        <v>14077</v>
      </c>
      <c r="G1745" s="74">
        <v>775495.5</v>
      </c>
    </row>
    <row r="1746" spans="1:7" ht="22.5">
      <c r="A1746" s="75">
        <v>798201</v>
      </c>
      <c r="B1746" s="76" t="s">
        <v>3209</v>
      </c>
      <c r="C1746" s="76" t="s">
        <v>14076</v>
      </c>
      <c r="D1746" s="75" t="s">
        <v>14060</v>
      </c>
      <c r="E1746" s="75" t="s">
        <v>14055</v>
      </c>
      <c r="F1746" s="75" t="s">
        <v>14077</v>
      </c>
      <c r="G1746" s="77">
        <v>775495.5</v>
      </c>
    </row>
    <row r="1747" spans="1:7" ht="22.5">
      <c r="A1747" s="75">
        <v>800101</v>
      </c>
      <c r="B1747" s="76" t="s">
        <v>10118</v>
      </c>
      <c r="C1747" s="76" t="s">
        <v>14076</v>
      </c>
      <c r="D1747" s="75" t="s">
        <v>14060</v>
      </c>
      <c r="E1747" s="75" t="s">
        <v>14055</v>
      </c>
      <c r="F1747" s="75" t="s">
        <v>14077</v>
      </c>
      <c r="G1747" s="77">
        <v>775495.5</v>
      </c>
    </row>
    <row r="1748" spans="1:7" ht="22.5">
      <c r="A1748" s="75">
        <v>53114</v>
      </c>
      <c r="B1748" s="76" t="s">
        <v>12922</v>
      </c>
      <c r="C1748" s="76" t="s">
        <v>14076</v>
      </c>
      <c r="D1748" s="75" t="s">
        <v>14060</v>
      </c>
      <c r="E1748" s="75" t="s">
        <v>14055</v>
      </c>
      <c r="F1748" s="75" t="s">
        <v>14077</v>
      </c>
      <c r="G1748" s="77">
        <v>768980.85</v>
      </c>
    </row>
    <row r="1749" spans="1:7" ht="22.5">
      <c r="A1749" s="75">
        <v>837606</v>
      </c>
      <c r="B1749" s="76" t="s">
        <v>3275</v>
      </c>
      <c r="C1749" s="76" t="s">
        <v>14076</v>
      </c>
      <c r="D1749" s="75" t="s">
        <v>14060</v>
      </c>
      <c r="E1749" s="75" t="s">
        <v>14055</v>
      </c>
      <c r="F1749" s="75" t="s">
        <v>14077</v>
      </c>
      <c r="G1749" s="74">
        <v>761855.25</v>
      </c>
    </row>
    <row r="1750" spans="1:7" ht="22.5">
      <c r="A1750" s="75">
        <v>837607</v>
      </c>
      <c r="B1750" s="76" t="s">
        <v>3276</v>
      </c>
      <c r="C1750" s="76" t="s">
        <v>14076</v>
      </c>
      <c r="D1750" s="75" t="s">
        <v>14060</v>
      </c>
      <c r="E1750" s="75" t="s">
        <v>14055</v>
      </c>
      <c r="F1750" s="75" t="s">
        <v>14077</v>
      </c>
      <c r="G1750" s="74">
        <v>761855.25</v>
      </c>
    </row>
    <row r="1751" spans="1:7" ht="22.5">
      <c r="A1751" s="75">
        <v>796401</v>
      </c>
      <c r="B1751" s="76" t="s">
        <v>3388</v>
      </c>
      <c r="C1751" s="76" t="s">
        <v>14076</v>
      </c>
      <c r="D1751" s="75" t="s">
        <v>14060</v>
      </c>
      <c r="E1751" s="75" t="s">
        <v>14055</v>
      </c>
      <c r="F1751" s="75" t="s">
        <v>14077</v>
      </c>
      <c r="G1751" s="74">
        <v>734502.12</v>
      </c>
    </row>
    <row r="1752" spans="1:7" ht="22.5">
      <c r="A1752" s="75">
        <v>818201</v>
      </c>
      <c r="B1752" s="76" t="s">
        <v>3216</v>
      </c>
      <c r="C1752" s="76" t="s">
        <v>14076</v>
      </c>
      <c r="D1752" s="75" t="s">
        <v>14060</v>
      </c>
      <c r="E1752" s="75" t="s">
        <v>14055</v>
      </c>
      <c r="F1752" s="75" t="s">
        <v>14077</v>
      </c>
      <c r="G1752" s="74">
        <v>707372.25</v>
      </c>
    </row>
    <row r="1753" spans="1:7" ht="22.5">
      <c r="A1753" s="75">
        <v>829911</v>
      </c>
      <c r="B1753" s="76" t="s">
        <v>3395</v>
      </c>
      <c r="C1753" s="76" t="s">
        <v>14259</v>
      </c>
      <c r="D1753" s="75" t="s">
        <v>14060</v>
      </c>
      <c r="E1753" s="75" t="s">
        <v>14055</v>
      </c>
      <c r="F1753" s="75" t="s">
        <v>14077</v>
      </c>
      <c r="G1753" s="74">
        <v>707372.25</v>
      </c>
    </row>
    <row r="1754" spans="1:7" ht="22.5">
      <c r="A1754" s="75">
        <v>830301</v>
      </c>
      <c r="B1754" s="76" t="s">
        <v>10124</v>
      </c>
      <c r="C1754" s="76" t="s">
        <v>14259</v>
      </c>
      <c r="D1754" s="75" t="s">
        <v>14060</v>
      </c>
      <c r="E1754" s="75" t="s">
        <v>14055</v>
      </c>
      <c r="F1754" s="75" t="s">
        <v>14077</v>
      </c>
      <c r="G1754" s="74">
        <v>707372.25</v>
      </c>
    </row>
    <row r="1755" spans="1:7" ht="22.5">
      <c r="A1755" s="75">
        <v>837602</v>
      </c>
      <c r="B1755" s="76" t="s">
        <v>3271</v>
      </c>
      <c r="C1755" s="76" t="s">
        <v>14076</v>
      </c>
      <c r="D1755" s="75" t="s">
        <v>14060</v>
      </c>
      <c r="E1755" s="75" t="s">
        <v>14055</v>
      </c>
      <c r="F1755" s="75" t="s">
        <v>14077</v>
      </c>
      <c r="G1755" s="74">
        <v>707372.25</v>
      </c>
    </row>
    <row r="1756" spans="1:7" ht="22.5">
      <c r="A1756" s="75">
        <v>837604</v>
      </c>
      <c r="B1756" s="76" t="s">
        <v>3273</v>
      </c>
      <c r="C1756" s="76" t="s">
        <v>14076</v>
      </c>
      <c r="D1756" s="75" t="s">
        <v>14060</v>
      </c>
      <c r="E1756" s="75" t="s">
        <v>14055</v>
      </c>
      <c r="F1756" s="75" t="s">
        <v>14077</v>
      </c>
      <c r="G1756" s="74">
        <v>707372.25</v>
      </c>
    </row>
    <row r="1757" spans="1:7" ht="22.5">
      <c r="A1757" s="75">
        <v>837608</v>
      </c>
      <c r="B1757" s="76" t="s">
        <v>3277</v>
      </c>
      <c r="C1757" s="76" t="s">
        <v>14076</v>
      </c>
      <c r="D1757" s="75" t="s">
        <v>14060</v>
      </c>
      <c r="E1757" s="75" t="s">
        <v>14055</v>
      </c>
      <c r="F1757" s="75" t="s">
        <v>14077</v>
      </c>
      <c r="G1757" s="74">
        <v>707372.25</v>
      </c>
    </row>
    <row r="1758" spans="1:7" ht="22.5">
      <c r="A1758" s="75">
        <v>837609</v>
      </c>
      <c r="B1758" s="76" t="s">
        <v>3278</v>
      </c>
      <c r="C1758" s="76" t="s">
        <v>14076</v>
      </c>
      <c r="D1758" s="75" t="s">
        <v>14060</v>
      </c>
      <c r="E1758" s="75" t="s">
        <v>14055</v>
      </c>
      <c r="F1758" s="75" t="s">
        <v>14077</v>
      </c>
      <c r="G1758" s="77">
        <v>707372.25</v>
      </c>
    </row>
    <row r="1759" spans="1:7" ht="22.5">
      <c r="A1759" s="75">
        <v>838501</v>
      </c>
      <c r="B1759" s="76" t="s">
        <v>10583</v>
      </c>
      <c r="C1759" s="76" t="s">
        <v>14076</v>
      </c>
      <c r="D1759" s="75" t="s">
        <v>14060</v>
      </c>
      <c r="E1759" s="75" t="s">
        <v>14055</v>
      </c>
      <c r="F1759" s="75" t="s">
        <v>14077</v>
      </c>
      <c r="G1759" s="74">
        <v>707372.25</v>
      </c>
    </row>
    <row r="1760" spans="1:7" ht="22.5">
      <c r="A1760" s="75">
        <v>838502</v>
      </c>
      <c r="B1760" s="76" t="s">
        <v>3279</v>
      </c>
      <c r="C1760" s="76" t="s">
        <v>14076</v>
      </c>
      <c r="D1760" s="75" t="s">
        <v>14060</v>
      </c>
      <c r="E1760" s="75" t="s">
        <v>14055</v>
      </c>
      <c r="F1760" s="75" t="s">
        <v>14077</v>
      </c>
      <c r="G1760" s="74">
        <v>707372.25</v>
      </c>
    </row>
    <row r="1761" spans="1:7" ht="22.5">
      <c r="A1761" s="75">
        <v>839101</v>
      </c>
      <c r="B1761" s="76" t="s">
        <v>3283</v>
      </c>
      <c r="C1761" s="76" t="s">
        <v>14076</v>
      </c>
      <c r="D1761" s="75" t="s">
        <v>14060</v>
      </c>
      <c r="E1761" s="75" t="s">
        <v>14055</v>
      </c>
      <c r="F1761" s="75" t="s">
        <v>14077</v>
      </c>
      <c r="G1761" s="74">
        <v>707372.25</v>
      </c>
    </row>
    <row r="1762" spans="1:7" ht="22.5">
      <c r="A1762" s="75">
        <v>840001</v>
      </c>
      <c r="B1762" s="76" t="s">
        <v>2720</v>
      </c>
      <c r="C1762" s="76" t="s">
        <v>14076</v>
      </c>
      <c r="D1762" s="75" t="s">
        <v>14060</v>
      </c>
      <c r="E1762" s="75" t="s">
        <v>14055</v>
      </c>
      <c r="F1762" s="75" t="s">
        <v>14077</v>
      </c>
      <c r="G1762" s="74">
        <v>707372.25</v>
      </c>
    </row>
    <row r="1763" spans="1:7" ht="22.5">
      <c r="A1763" s="75">
        <v>840003</v>
      </c>
      <c r="B1763" s="76" t="s">
        <v>14284</v>
      </c>
      <c r="C1763" s="76" t="s">
        <v>14076</v>
      </c>
      <c r="D1763" s="75" t="s">
        <v>14060</v>
      </c>
      <c r="E1763" s="75" t="s">
        <v>14055</v>
      </c>
      <c r="F1763" s="75" t="s">
        <v>14077</v>
      </c>
      <c r="G1763" s="77">
        <v>707372.25</v>
      </c>
    </row>
    <row r="1764" spans="1:7" ht="22.5">
      <c r="A1764" s="75">
        <v>841202</v>
      </c>
      <c r="B1764" s="76" t="s">
        <v>2922</v>
      </c>
      <c r="C1764" s="76" t="s">
        <v>14076</v>
      </c>
      <c r="D1764" s="75" t="s">
        <v>14060</v>
      </c>
      <c r="E1764" s="75" t="s">
        <v>14055</v>
      </c>
      <c r="F1764" s="75" t="s">
        <v>14077</v>
      </c>
      <c r="G1764" s="77">
        <v>707372.25</v>
      </c>
    </row>
    <row r="1765" spans="1:7" ht="22.5">
      <c r="A1765" s="75">
        <v>40729</v>
      </c>
      <c r="B1765" s="76" t="s">
        <v>9639</v>
      </c>
      <c r="C1765" s="76" t="s">
        <v>14076</v>
      </c>
      <c r="D1765" s="75" t="s">
        <v>14060</v>
      </c>
      <c r="E1765" s="75" t="s">
        <v>14055</v>
      </c>
      <c r="F1765" s="75" t="s">
        <v>14077</v>
      </c>
      <c r="G1765" s="77">
        <v>702263.25</v>
      </c>
    </row>
    <row r="1766" spans="1:7" ht="22.5">
      <c r="A1766" s="75">
        <v>43106</v>
      </c>
      <c r="B1766" s="76" t="s">
        <v>9896</v>
      </c>
      <c r="C1766" s="76" t="s">
        <v>14076</v>
      </c>
      <c r="D1766" s="75" t="s">
        <v>14060</v>
      </c>
      <c r="E1766" s="75" t="s">
        <v>14055</v>
      </c>
      <c r="F1766" s="75" t="s">
        <v>14077</v>
      </c>
      <c r="G1766" s="74">
        <v>702263.25</v>
      </c>
    </row>
    <row r="1767" spans="1:7" ht="22.5">
      <c r="A1767" s="75">
        <v>772708</v>
      </c>
      <c r="B1767" s="76" t="s">
        <v>11414</v>
      </c>
      <c r="C1767" s="76" t="s">
        <v>14076</v>
      </c>
      <c r="D1767" s="75" t="s">
        <v>14060</v>
      </c>
      <c r="E1767" s="75" t="s">
        <v>14055</v>
      </c>
      <c r="F1767" s="75" t="s">
        <v>14077</v>
      </c>
      <c r="G1767" s="77">
        <v>702263.25</v>
      </c>
    </row>
    <row r="1768" spans="1:7" ht="22.5">
      <c r="A1768" s="75">
        <v>772713</v>
      </c>
      <c r="B1768" s="76" t="s">
        <v>14285</v>
      </c>
      <c r="C1768" s="76" t="s">
        <v>14076</v>
      </c>
      <c r="D1768" s="75" t="s">
        <v>14060</v>
      </c>
      <c r="E1768" s="75" t="s">
        <v>14055</v>
      </c>
      <c r="F1768" s="75" t="s">
        <v>14077</v>
      </c>
      <c r="G1768" s="74">
        <v>702263.25</v>
      </c>
    </row>
    <row r="1769" spans="1:7" ht="22.5">
      <c r="A1769" s="75">
        <v>772804</v>
      </c>
      <c r="B1769" s="76" t="s">
        <v>2903</v>
      </c>
      <c r="C1769" s="76" t="s">
        <v>14076</v>
      </c>
      <c r="D1769" s="75" t="s">
        <v>14060</v>
      </c>
      <c r="E1769" s="75" t="s">
        <v>14055</v>
      </c>
      <c r="F1769" s="75" t="s">
        <v>14077</v>
      </c>
      <c r="G1769" s="74">
        <v>702263.25</v>
      </c>
    </row>
    <row r="1770" spans="1:7" ht="22.5">
      <c r="A1770" s="75">
        <v>781502</v>
      </c>
      <c r="B1770" s="76" t="s">
        <v>2850</v>
      </c>
      <c r="C1770" s="76" t="s">
        <v>14076</v>
      </c>
      <c r="D1770" s="75" t="s">
        <v>14060</v>
      </c>
      <c r="E1770" s="75" t="s">
        <v>14055</v>
      </c>
      <c r="F1770" s="75" t="s">
        <v>14077</v>
      </c>
      <c r="G1770" s="77">
        <v>702263.25</v>
      </c>
    </row>
    <row r="1771" spans="1:7" ht="22.5">
      <c r="A1771" s="75">
        <v>781601</v>
      </c>
      <c r="B1771" s="76" t="s">
        <v>2852</v>
      </c>
      <c r="C1771" s="76" t="s">
        <v>14076</v>
      </c>
      <c r="D1771" s="75" t="s">
        <v>14060</v>
      </c>
      <c r="E1771" s="75" t="s">
        <v>14055</v>
      </c>
      <c r="F1771" s="75" t="s">
        <v>14077</v>
      </c>
      <c r="G1771" s="74">
        <v>702263.25</v>
      </c>
    </row>
    <row r="1772" spans="1:7" ht="22.5">
      <c r="A1772" s="75">
        <v>781703</v>
      </c>
      <c r="B1772" s="76" t="s">
        <v>2970</v>
      </c>
      <c r="C1772" s="76" t="s">
        <v>14076</v>
      </c>
      <c r="D1772" s="75" t="s">
        <v>14060</v>
      </c>
      <c r="E1772" s="75" t="s">
        <v>14055</v>
      </c>
      <c r="F1772" s="75" t="s">
        <v>14077</v>
      </c>
      <c r="G1772" s="74">
        <v>702263.25</v>
      </c>
    </row>
    <row r="1773" spans="1:7" ht="22.5">
      <c r="A1773" s="75">
        <v>782511</v>
      </c>
      <c r="B1773" s="76" t="s">
        <v>2934</v>
      </c>
      <c r="C1773" s="76" t="s">
        <v>14076</v>
      </c>
      <c r="D1773" s="75" t="s">
        <v>14060</v>
      </c>
      <c r="E1773" s="75" t="s">
        <v>14055</v>
      </c>
      <c r="F1773" s="75" t="s">
        <v>14077</v>
      </c>
      <c r="G1773" s="74">
        <v>702263.25</v>
      </c>
    </row>
    <row r="1774" spans="1:7" ht="22.5">
      <c r="A1774" s="75">
        <v>782541</v>
      </c>
      <c r="B1774" s="76" t="s">
        <v>13382</v>
      </c>
      <c r="C1774" s="76" t="s">
        <v>14076</v>
      </c>
      <c r="D1774" s="75" t="s">
        <v>14060</v>
      </c>
      <c r="E1774" s="75" t="s">
        <v>14055</v>
      </c>
      <c r="F1774" s="75" t="s">
        <v>14077</v>
      </c>
      <c r="G1774" s="77">
        <v>702263.25</v>
      </c>
    </row>
    <row r="1775" spans="1:7" ht="22.5">
      <c r="A1775" s="75">
        <v>785101</v>
      </c>
      <c r="B1775" s="76" t="s">
        <v>10091</v>
      </c>
      <c r="C1775" s="76" t="s">
        <v>14076</v>
      </c>
      <c r="D1775" s="75" t="s">
        <v>14060</v>
      </c>
      <c r="E1775" s="75" t="s">
        <v>14055</v>
      </c>
      <c r="F1775" s="75" t="s">
        <v>14077</v>
      </c>
      <c r="G1775" s="74">
        <v>702263.25</v>
      </c>
    </row>
    <row r="1776" spans="1:7" ht="22.5">
      <c r="A1776" s="75">
        <v>785401</v>
      </c>
      <c r="B1776" s="76" t="s">
        <v>10097</v>
      </c>
      <c r="C1776" s="76" t="s">
        <v>14076</v>
      </c>
      <c r="D1776" s="75" t="s">
        <v>14060</v>
      </c>
      <c r="E1776" s="75" t="s">
        <v>14055</v>
      </c>
      <c r="F1776" s="75" t="s">
        <v>14077</v>
      </c>
      <c r="G1776" s="74">
        <v>702263.25</v>
      </c>
    </row>
    <row r="1777" spans="1:7" ht="22.5">
      <c r="A1777" s="75">
        <v>786701</v>
      </c>
      <c r="B1777" s="76" t="s">
        <v>10110</v>
      </c>
      <c r="C1777" s="76" t="s">
        <v>14076</v>
      </c>
      <c r="D1777" s="75" t="s">
        <v>14060</v>
      </c>
      <c r="E1777" s="75" t="s">
        <v>14055</v>
      </c>
      <c r="F1777" s="75" t="s">
        <v>14077</v>
      </c>
      <c r="G1777" s="74">
        <v>702263.25</v>
      </c>
    </row>
    <row r="1778" spans="1:7" ht="22.5">
      <c r="A1778" s="75">
        <v>790501</v>
      </c>
      <c r="B1778" s="76" t="s">
        <v>9755</v>
      </c>
      <c r="C1778" s="76" t="s">
        <v>14076</v>
      </c>
      <c r="D1778" s="75" t="s">
        <v>14060</v>
      </c>
      <c r="E1778" s="75" t="s">
        <v>14055</v>
      </c>
      <c r="F1778" s="75" t="s">
        <v>14077</v>
      </c>
      <c r="G1778" s="77">
        <v>702263.25</v>
      </c>
    </row>
    <row r="1779" spans="1:7" ht="22.5">
      <c r="A1779" s="75">
        <v>792101</v>
      </c>
      <c r="B1779" s="76" t="s">
        <v>9756</v>
      </c>
      <c r="C1779" s="76" t="s">
        <v>14076</v>
      </c>
      <c r="D1779" s="75" t="s">
        <v>14060</v>
      </c>
      <c r="E1779" s="75" t="s">
        <v>14055</v>
      </c>
      <c r="F1779" s="75" t="s">
        <v>14077</v>
      </c>
      <c r="G1779" s="77">
        <v>702263.25</v>
      </c>
    </row>
    <row r="1780" spans="1:7" ht="22.5">
      <c r="A1780" s="75">
        <v>793101</v>
      </c>
      <c r="B1780" s="76" t="s">
        <v>2710</v>
      </c>
      <c r="C1780" s="76" t="s">
        <v>14076</v>
      </c>
      <c r="D1780" s="75" t="s">
        <v>14060</v>
      </c>
      <c r="E1780" s="75" t="s">
        <v>14055</v>
      </c>
      <c r="F1780" s="75" t="s">
        <v>14077</v>
      </c>
      <c r="G1780" s="77">
        <v>702263.25</v>
      </c>
    </row>
    <row r="1781" spans="1:7" ht="22.5">
      <c r="A1781" s="75">
        <v>793802</v>
      </c>
      <c r="B1781" s="76" t="s">
        <v>2992</v>
      </c>
      <c r="C1781" s="76" t="s">
        <v>14076</v>
      </c>
      <c r="D1781" s="75" t="s">
        <v>14060</v>
      </c>
      <c r="E1781" s="75" t="s">
        <v>14055</v>
      </c>
      <c r="F1781" s="75" t="s">
        <v>14077</v>
      </c>
      <c r="G1781" s="77">
        <v>702263.25</v>
      </c>
    </row>
    <row r="1782" spans="1:7" ht="22.5">
      <c r="A1782" s="75">
        <v>794604</v>
      </c>
      <c r="B1782" s="76" t="s">
        <v>2962</v>
      </c>
      <c r="C1782" s="76" t="s">
        <v>14076</v>
      </c>
      <c r="D1782" s="75" t="s">
        <v>14060</v>
      </c>
      <c r="E1782" s="75" t="s">
        <v>14055</v>
      </c>
      <c r="F1782" s="75" t="s">
        <v>14077</v>
      </c>
      <c r="G1782" s="77">
        <v>702263.25</v>
      </c>
    </row>
    <row r="1783" spans="1:7" ht="22.5">
      <c r="A1783" s="75">
        <v>796101</v>
      </c>
      <c r="B1783" s="76" t="s">
        <v>14286</v>
      </c>
      <c r="C1783" s="76" t="s">
        <v>14076</v>
      </c>
      <c r="D1783" s="75" t="s">
        <v>14060</v>
      </c>
      <c r="E1783" s="75" t="s">
        <v>14055</v>
      </c>
      <c r="F1783" s="75" t="s">
        <v>14077</v>
      </c>
      <c r="G1783" s="74">
        <v>702263.25</v>
      </c>
    </row>
    <row r="1784" spans="1:7" ht="22.5">
      <c r="A1784" s="75">
        <v>796201</v>
      </c>
      <c r="B1784" s="76" t="s">
        <v>2729</v>
      </c>
      <c r="C1784" s="76" t="s">
        <v>14076</v>
      </c>
      <c r="D1784" s="75" t="s">
        <v>14060</v>
      </c>
      <c r="E1784" s="75" t="s">
        <v>14055</v>
      </c>
      <c r="F1784" s="75" t="s">
        <v>14077</v>
      </c>
      <c r="G1784" s="77">
        <v>702263.25</v>
      </c>
    </row>
    <row r="1785" spans="1:7" ht="22.5">
      <c r="A1785" s="75">
        <v>796500</v>
      </c>
      <c r="B1785" s="76" t="s">
        <v>9997</v>
      </c>
      <c r="C1785" s="76" t="s">
        <v>14076</v>
      </c>
      <c r="D1785" s="75" t="s">
        <v>14060</v>
      </c>
      <c r="E1785" s="75" t="s">
        <v>14055</v>
      </c>
      <c r="F1785" s="75" t="s">
        <v>14077</v>
      </c>
      <c r="G1785" s="77">
        <v>702263.25</v>
      </c>
    </row>
    <row r="1786" spans="1:7" ht="22.5">
      <c r="A1786" s="75">
        <v>796902</v>
      </c>
      <c r="B1786" s="76" t="s">
        <v>2820</v>
      </c>
      <c r="C1786" s="76" t="s">
        <v>14076</v>
      </c>
      <c r="D1786" s="75" t="s">
        <v>14060</v>
      </c>
      <c r="E1786" s="75" t="s">
        <v>14055</v>
      </c>
      <c r="F1786" s="75" t="s">
        <v>14077</v>
      </c>
      <c r="G1786" s="77">
        <v>702263.25</v>
      </c>
    </row>
    <row r="1787" spans="1:7" ht="22.5">
      <c r="A1787" s="75">
        <v>798101</v>
      </c>
      <c r="B1787" s="76" t="s">
        <v>3207</v>
      </c>
      <c r="C1787" s="76" t="s">
        <v>14076</v>
      </c>
      <c r="D1787" s="75" t="s">
        <v>14060</v>
      </c>
      <c r="E1787" s="75" t="s">
        <v>14055</v>
      </c>
      <c r="F1787" s="75" t="s">
        <v>14077</v>
      </c>
      <c r="G1787" s="77">
        <v>702263.25</v>
      </c>
    </row>
    <row r="1788" spans="1:7" ht="22.5">
      <c r="A1788" s="75">
        <v>798801</v>
      </c>
      <c r="B1788" s="76" t="s">
        <v>2999</v>
      </c>
      <c r="C1788" s="76" t="s">
        <v>14076</v>
      </c>
      <c r="D1788" s="75" t="s">
        <v>14060</v>
      </c>
      <c r="E1788" s="75" t="s">
        <v>14055</v>
      </c>
      <c r="F1788" s="75" t="s">
        <v>14077</v>
      </c>
      <c r="G1788" s="77">
        <v>702263.25</v>
      </c>
    </row>
    <row r="1789" spans="1:7" ht="22.5">
      <c r="A1789" s="75">
        <v>800802</v>
      </c>
      <c r="B1789" s="76" t="s">
        <v>3127</v>
      </c>
      <c r="C1789" s="76" t="s">
        <v>14076</v>
      </c>
      <c r="D1789" s="75" t="s">
        <v>14060</v>
      </c>
      <c r="E1789" s="75" t="s">
        <v>14055</v>
      </c>
      <c r="F1789" s="75" t="s">
        <v>14077</v>
      </c>
      <c r="G1789" s="77">
        <v>702263.25</v>
      </c>
    </row>
    <row r="1790" spans="1:7" ht="22.5">
      <c r="A1790" s="75">
        <v>807601</v>
      </c>
      <c r="B1790" s="76" t="s">
        <v>3137</v>
      </c>
      <c r="C1790" s="76" t="s">
        <v>14076</v>
      </c>
      <c r="D1790" s="75" t="s">
        <v>14060</v>
      </c>
      <c r="E1790" s="75" t="s">
        <v>14055</v>
      </c>
      <c r="F1790" s="75" t="s">
        <v>14077</v>
      </c>
      <c r="G1790" s="74">
        <v>702263.25</v>
      </c>
    </row>
    <row r="1791" spans="1:7" ht="22.5">
      <c r="A1791" s="75">
        <v>808031</v>
      </c>
      <c r="B1791" s="76" t="s">
        <v>10302</v>
      </c>
      <c r="C1791" s="76" t="s">
        <v>14076</v>
      </c>
      <c r="D1791" s="75" t="s">
        <v>14060</v>
      </c>
      <c r="E1791" s="75" t="s">
        <v>14055</v>
      </c>
      <c r="F1791" s="75" t="s">
        <v>14077</v>
      </c>
      <c r="G1791" s="74">
        <v>702263.25</v>
      </c>
    </row>
    <row r="1792" spans="1:7" ht="22.5">
      <c r="A1792" s="75">
        <v>862310</v>
      </c>
      <c r="B1792" s="76" t="s">
        <v>14287</v>
      </c>
      <c r="C1792" s="76" t="s">
        <v>14076</v>
      </c>
      <c r="D1792" s="75" t="s">
        <v>14060</v>
      </c>
      <c r="E1792" s="75" t="s">
        <v>14055</v>
      </c>
      <c r="F1792" s="75" t="s">
        <v>14077</v>
      </c>
      <c r="G1792" s="74">
        <v>700586.37</v>
      </c>
    </row>
    <row r="1793" spans="1:7" ht="22.5">
      <c r="A1793" s="75">
        <v>864103</v>
      </c>
      <c r="B1793" s="76" t="s">
        <v>11036</v>
      </c>
      <c r="C1793" s="76" t="s">
        <v>14076</v>
      </c>
      <c r="D1793" s="75" t="s">
        <v>14060</v>
      </c>
      <c r="E1793" s="75" t="s">
        <v>14055</v>
      </c>
      <c r="F1793" s="75" t="s">
        <v>14077</v>
      </c>
      <c r="G1793" s="74">
        <v>700586.37</v>
      </c>
    </row>
    <row r="1794" spans="1:7" ht="22.5">
      <c r="A1794" s="75">
        <v>864201</v>
      </c>
      <c r="B1794" s="76" t="s">
        <v>11025</v>
      </c>
      <c r="C1794" s="76" t="s">
        <v>14076</v>
      </c>
      <c r="D1794" s="75" t="s">
        <v>14060</v>
      </c>
      <c r="E1794" s="75" t="s">
        <v>14055</v>
      </c>
      <c r="F1794" s="75" t="s">
        <v>14077</v>
      </c>
      <c r="G1794" s="74">
        <v>700586.37</v>
      </c>
    </row>
    <row r="1795" spans="1:7" ht="22.5">
      <c r="A1795" s="75">
        <v>864202</v>
      </c>
      <c r="B1795" s="76" t="s">
        <v>11026</v>
      </c>
      <c r="C1795" s="76" t="s">
        <v>14076</v>
      </c>
      <c r="D1795" s="75" t="s">
        <v>14060</v>
      </c>
      <c r="E1795" s="75" t="s">
        <v>14055</v>
      </c>
      <c r="F1795" s="75" t="s">
        <v>14077</v>
      </c>
      <c r="G1795" s="74">
        <v>700586.37</v>
      </c>
    </row>
    <row r="1796" spans="1:7" ht="22.5">
      <c r="A1796" s="75">
        <v>935303</v>
      </c>
      <c r="B1796" s="76" t="s">
        <v>10550</v>
      </c>
      <c r="C1796" s="76" t="s">
        <v>14076</v>
      </c>
      <c r="D1796" s="75" t="s">
        <v>14060</v>
      </c>
      <c r="E1796" s="75" t="s">
        <v>14055</v>
      </c>
      <c r="F1796" s="75" t="s">
        <v>14077</v>
      </c>
      <c r="G1796" s="77">
        <v>700351.14600000007</v>
      </c>
    </row>
    <row r="1797" spans="1:7" ht="22.5">
      <c r="A1797" s="75">
        <v>819331</v>
      </c>
      <c r="B1797" s="76" t="s">
        <v>3525</v>
      </c>
      <c r="C1797" s="76" t="s">
        <v>14076</v>
      </c>
      <c r="D1797" s="75" t="s">
        <v>14060</v>
      </c>
      <c r="E1797" s="75" t="s">
        <v>14055</v>
      </c>
      <c r="F1797" s="75" t="s">
        <v>14077</v>
      </c>
      <c r="G1797" s="77">
        <v>682119.75</v>
      </c>
    </row>
    <row r="1798" spans="1:7" ht="22.5">
      <c r="A1798" s="75">
        <v>829115</v>
      </c>
      <c r="B1798" s="76" t="s">
        <v>9376</v>
      </c>
      <c r="C1798" s="76" t="s">
        <v>14076</v>
      </c>
      <c r="D1798" s="75" t="s">
        <v>14060</v>
      </c>
      <c r="E1798" s="75" t="s">
        <v>14055</v>
      </c>
      <c r="F1798" s="75" t="s">
        <v>14077</v>
      </c>
      <c r="G1798" s="77">
        <v>682119.75</v>
      </c>
    </row>
    <row r="1799" spans="1:7" ht="22.5">
      <c r="A1799" s="75">
        <v>935304</v>
      </c>
      <c r="B1799" s="76" t="s">
        <v>10548</v>
      </c>
      <c r="C1799" s="76" t="s">
        <v>14076</v>
      </c>
      <c r="D1799" s="75" t="s">
        <v>14060</v>
      </c>
      <c r="E1799" s="75" t="s">
        <v>14055</v>
      </c>
      <c r="F1799" s="75" t="s">
        <v>14077</v>
      </c>
      <c r="G1799" s="74">
        <v>678571.14600000007</v>
      </c>
    </row>
    <row r="1800" spans="1:7" ht="22.5">
      <c r="A1800" s="75">
        <v>807403</v>
      </c>
      <c r="B1800" s="76" t="s">
        <v>3530</v>
      </c>
      <c r="C1800" s="76" t="s">
        <v>14076</v>
      </c>
      <c r="D1800" s="75" t="s">
        <v>14060</v>
      </c>
      <c r="E1800" s="75" t="s">
        <v>14055</v>
      </c>
      <c r="F1800" s="75" t="s">
        <v>14077</v>
      </c>
      <c r="G1800" s="74">
        <v>677010.75</v>
      </c>
    </row>
    <row r="1801" spans="1:7" ht="22.5">
      <c r="A1801" s="75">
        <v>808061</v>
      </c>
      <c r="B1801" s="76" t="s">
        <v>10299</v>
      </c>
      <c r="C1801" s="76" t="s">
        <v>14076</v>
      </c>
      <c r="D1801" s="75" t="s">
        <v>14060</v>
      </c>
      <c r="E1801" s="75" t="s">
        <v>14055</v>
      </c>
      <c r="F1801" s="75" t="s">
        <v>14077</v>
      </c>
      <c r="G1801" s="77">
        <v>666411.24</v>
      </c>
    </row>
    <row r="1802" spans="1:7" ht="22.5">
      <c r="A1802" s="75">
        <v>819101</v>
      </c>
      <c r="B1802" s="76" t="s">
        <v>8209</v>
      </c>
      <c r="C1802" s="76" t="s">
        <v>14076</v>
      </c>
      <c r="D1802" s="75" t="s">
        <v>14060</v>
      </c>
      <c r="E1802" s="75" t="s">
        <v>14055</v>
      </c>
      <c r="F1802" s="75" t="s">
        <v>14077</v>
      </c>
      <c r="G1802" s="74">
        <v>666411.24</v>
      </c>
    </row>
    <row r="1803" spans="1:7" ht="22.5">
      <c r="A1803" s="75">
        <v>831203</v>
      </c>
      <c r="B1803" s="76" t="s">
        <v>3222</v>
      </c>
      <c r="C1803" s="76" t="s">
        <v>14076</v>
      </c>
      <c r="D1803" s="75" t="s">
        <v>14060</v>
      </c>
      <c r="E1803" s="75" t="s">
        <v>14055</v>
      </c>
      <c r="F1803" s="75" t="s">
        <v>14077</v>
      </c>
      <c r="G1803" s="74">
        <v>666411.24</v>
      </c>
    </row>
    <row r="1804" spans="1:7" ht="22.5">
      <c r="A1804" s="75">
        <v>831311</v>
      </c>
      <c r="B1804" s="76" t="s">
        <v>3233</v>
      </c>
      <c r="C1804" s="76" t="s">
        <v>14076</v>
      </c>
      <c r="D1804" s="75" t="s">
        <v>14060</v>
      </c>
      <c r="E1804" s="75" t="s">
        <v>14055</v>
      </c>
      <c r="F1804" s="75" t="s">
        <v>14077</v>
      </c>
      <c r="G1804" s="74">
        <v>666411.24</v>
      </c>
    </row>
    <row r="1805" spans="1:7" ht="22.5">
      <c r="A1805" s="75">
        <v>833001</v>
      </c>
      <c r="B1805" s="76" t="s">
        <v>9135</v>
      </c>
      <c r="C1805" s="76" t="s">
        <v>14259</v>
      </c>
      <c r="D1805" s="75" t="s">
        <v>14060</v>
      </c>
      <c r="E1805" s="75" t="s">
        <v>14055</v>
      </c>
      <c r="F1805" s="75" t="s">
        <v>14077</v>
      </c>
      <c r="G1805" s="74">
        <v>666411.24</v>
      </c>
    </row>
    <row r="1806" spans="1:7" ht="22.5">
      <c r="A1806" s="75">
        <v>834501</v>
      </c>
      <c r="B1806" s="76" t="s">
        <v>12483</v>
      </c>
      <c r="C1806" s="76" t="s">
        <v>14076</v>
      </c>
      <c r="D1806" s="75" t="s">
        <v>14060</v>
      </c>
      <c r="E1806" s="75" t="s">
        <v>14055</v>
      </c>
      <c r="F1806" s="75" t="s">
        <v>14077</v>
      </c>
      <c r="G1806" s="74">
        <v>666411.24</v>
      </c>
    </row>
    <row r="1807" spans="1:7" ht="22.5">
      <c r="A1807" s="75">
        <v>834910</v>
      </c>
      <c r="B1807" s="76" t="s">
        <v>9974</v>
      </c>
      <c r="C1807" s="76" t="s">
        <v>14076</v>
      </c>
      <c r="D1807" s="75" t="s">
        <v>14060</v>
      </c>
      <c r="E1807" s="75" t="s">
        <v>14055</v>
      </c>
      <c r="F1807" s="75" t="s">
        <v>14077</v>
      </c>
      <c r="G1807" s="74">
        <v>666411.24</v>
      </c>
    </row>
    <row r="1808" spans="1:7" ht="22.5">
      <c r="A1808" s="75">
        <v>834920</v>
      </c>
      <c r="B1808" s="76" t="s">
        <v>9975</v>
      </c>
      <c r="C1808" s="76" t="s">
        <v>14076</v>
      </c>
      <c r="D1808" s="75" t="s">
        <v>14060</v>
      </c>
      <c r="E1808" s="75" t="s">
        <v>14055</v>
      </c>
      <c r="F1808" s="75" t="s">
        <v>14077</v>
      </c>
      <c r="G1808" s="74">
        <v>666411.24</v>
      </c>
    </row>
    <row r="1809" spans="1:7" ht="22.5">
      <c r="A1809" s="75">
        <v>834930</v>
      </c>
      <c r="B1809" s="76" t="s">
        <v>9973</v>
      </c>
      <c r="C1809" s="76" t="s">
        <v>14076</v>
      </c>
      <c r="D1809" s="75" t="s">
        <v>14060</v>
      </c>
      <c r="E1809" s="75" t="s">
        <v>14055</v>
      </c>
      <c r="F1809" s="75" t="s">
        <v>14077</v>
      </c>
      <c r="G1809" s="74">
        <v>666411.24</v>
      </c>
    </row>
    <row r="1810" spans="1:7" ht="22.5">
      <c r="A1810" s="75">
        <v>935305</v>
      </c>
      <c r="B1810" s="76" t="s">
        <v>3380</v>
      </c>
      <c r="C1810" s="76" t="s">
        <v>14076</v>
      </c>
      <c r="D1810" s="75" t="s">
        <v>14060</v>
      </c>
      <c r="E1810" s="75" t="s">
        <v>14055</v>
      </c>
      <c r="F1810" s="75" t="s">
        <v>14077</v>
      </c>
      <c r="G1810" s="74">
        <v>648318.72600000014</v>
      </c>
    </row>
    <row r="1811" spans="1:7" ht="22.5">
      <c r="A1811" s="75">
        <v>935306</v>
      </c>
      <c r="B1811" s="76" t="s">
        <v>10547</v>
      </c>
      <c r="C1811" s="76" t="s">
        <v>14076</v>
      </c>
      <c r="D1811" s="75" t="s">
        <v>14060</v>
      </c>
      <c r="E1811" s="75" t="s">
        <v>14055</v>
      </c>
      <c r="F1811" s="75" t="s">
        <v>14077</v>
      </c>
      <c r="G1811" s="74">
        <v>648318.72600000014</v>
      </c>
    </row>
    <row r="1812" spans="1:7" ht="22.5">
      <c r="A1812" s="75">
        <v>935307</v>
      </c>
      <c r="B1812" s="76" t="s">
        <v>10549</v>
      </c>
      <c r="C1812" s="76" t="s">
        <v>14076</v>
      </c>
      <c r="D1812" s="75" t="s">
        <v>14060</v>
      </c>
      <c r="E1812" s="75" t="s">
        <v>14055</v>
      </c>
      <c r="F1812" s="75" t="s">
        <v>14077</v>
      </c>
      <c r="G1812" s="74">
        <v>648318.72600000014</v>
      </c>
    </row>
    <row r="1813" spans="1:7" ht="22.5">
      <c r="A1813" s="75">
        <v>835100</v>
      </c>
      <c r="B1813" s="76" t="s">
        <v>10479</v>
      </c>
      <c r="C1813" s="76" t="s">
        <v>14076</v>
      </c>
      <c r="D1813" s="75" t="s">
        <v>14060</v>
      </c>
      <c r="E1813" s="75" t="s">
        <v>14055</v>
      </c>
      <c r="F1813" s="75" t="s">
        <v>14077</v>
      </c>
      <c r="G1813" s="74">
        <v>641114.76</v>
      </c>
    </row>
    <row r="1814" spans="1:7" ht="22.5">
      <c r="A1814" s="75">
        <v>843401</v>
      </c>
      <c r="B1814" s="76" t="s">
        <v>14288</v>
      </c>
      <c r="C1814" s="76" t="s">
        <v>14076</v>
      </c>
      <c r="D1814" s="75" t="s">
        <v>14060</v>
      </c>
      <c r="E1814" s="75" t="s">
        <v>14055</v>
      </c>
      <c r="F1814" s="75" t="s">
        <v>14077</v>
      </c>
      <c r="G1814" s="74">
        <v>640299.33000000007</v>
      </c>
    </row>
    <row r="1815" spans="1:7" ht="22.5">
      <c r="A1815" s="75">
        <v>831401</v>
      </c>
      <c r="B1815" s="76" t="s">
        <v>3664</v>
      </c>
      <c r="C1815" s="76" t="s">
        <v>14076</v>
      </c>
      <c r="D1815" s="75" t="s">
        <v>14060</v>
      </c>
      <c r="E1815" s="75" t="s">
        <v>14084</v>
      </c>
      <c r="F1815" s="75" t="s">
        <v>14077</v>
      </c>
      <c r="G1815" s="74">
        <v>635096.36889599997</v>
      </c>
    </row>
    <row r="1816" spans="1:7" ht="22.5">
      <c r="A1816" s="75">
        <v>814703</v>
      </c>
      <c r="B1816" s="76" t="s">
        <v>3153</v>
      </c>
      <c r="C1816" s="76" t="s">
        <v>14076</v>
      </c>
      <c r="D1816" s="75" t="s">
        <v>14060</v>
      </c>
      <c r="E1816" s="75" t="s">
        <v>14055</v>
      </c>
      <c r="F1816" s="75" t="s">
        <v>14077</v>
      </c>
      <c r="G1816" s="74">
        <v>627958.5</v>
      </c>
    </row>
    <row r="1817" spans="1:7" ht="22.5">
      <c r="A1817" s="75">
        <v>819520</v>
      </c>
      <c r="B1817" s="76" t="s">
        <v>3262</v>
      </c>
      <c r="C1817" s="76" t="s">
        <v>14076</v>
      </c>
      <c r="D1817" s="75" t="s">
        <v>14060</v>
      </c>
      <c r="E1817" s="75" t="s">
        <v>14055</v>
      </c>
      <c r="F1817" s="75" t="s">
        <v>14077</v>
      </c>
      <c r="G1817" s="74">
        <v>627958.5</v>
      </c>
    </row>
    <row r="1818" spans="1:7" ht="22.5">
      <c r="A1818" s="75">
        <v>831202</v>
      </c>
      <c r="B1818" s="76" t="s">
        <v>9984</v>
      </c>
      <c r="C1818" s="76" t="s">
        <v>14076</v>
      </c>
      <c r="D1818" s="75" t="s">
        <v>14060</v>
      </c>
      <c r="E1818" s="75" t="s">
        <v>14055</v>
      </c>
      <c r="F1818" s="75" t="s">
        <v>14077</v>
      </c>
      <c r="G1818" s="77">
        <v>627958.5</v>
      </c>
    </row>
    <row r="1819" spans="1:7" ht="22.5">
      <c r="A1819" s="75">
        <v>838505</v>
      </c>
      <c r="B1819" s="76" t="s">
        <v>3280</v>
      </c>
      <c r="C1819" s="76" t="s">
        <v>14076</v>
      </c>
      <c r="D1819" s="75" t="s">
        <v>14060</v>
      </c>
      <c r="E1819" s="75" t="s">
        <v>14055</v>
      </c>
      <c r="F1819" s="75" t="s">
        <v>14077</v>
      </c>
      <c r="G1819" s="74">
        <v>627958.5</v>
      </c>
    </row>
    <row r="1820" spans="1:7" ht="22.5">
      <c r="A1820" s="75">
        <v>862001</v>
      </c>
      <c r="B1820" s="76" t="s">
        <v>10307</v>
      </c>
      <c r="C1820" s="76" t="s">
        <v>14076</v>
      </c>
      <c r="D1820" s="75" t="s">
        <v>14060</v>
      </c>
      <c r="E1820" s="75" t="s">
        <v>14055</v>
      </c>
      <c r="F1820" s="75" t="s">
        <v>14077</v>
      </c>
      <c r="G1820" s="77">
        <v>627958.5</v>
      </c>
    </row>
    <row r="1821" spans="1:7" ht="22.5">
      <c r="A1821" s="75">
        <v>862004</v>
      </c>
      <c r="B1821" s="76" t="s">
        <v>14289</v>
      </c>
      <c r="C1821" s="76" t="s">
        <v>14076</v>
      </c>
      <c r="D1821" s="75" t="s">
        <v>14060</v>
      </c>
      <c r="E1821" s="75" t="s">
        <v>14055</v>
      </c>
      <c r="F1821" s="75" t="s">
        <v>14077</v>
      </c>
      <c r="G1821" s="77">
        <v>627958.5</v>
      </c>
    </row>
    <row r="1822" spans="1:7" ht="22.5">
      <c r="A1822" s="75">
        <v>862806</v>
      </c>
      <c r="B1822" s="76" t="s">
        <v>3680</v>
      </c>
      <c r="C1822" s="76" t="s">
        <v>14076</v>
      </c>
      <c r="D1822" s="75" t="s">
        <v>14060</v>
      </c>
      <c r="E1822" s="75" t="s">
        <v>14055</v>
      </c>
      <c r="F1822" s="75" t="s">
        <v>14077</v>
      </c>
      <c r="G1822" s="77">
        <v>627958.5</v>
      </c>
    </row>
    <row r="1823" spans="1:7" ht="22.5">
      <c r="A1823" s="75">
        <v>862807</v>
      </c>
      <c r="B1823" s="76" t="s">
        <v>3681</v>
      </c>
      <c r="C1823" s="76" t="s">
        <v>14076</v>
      </c>
      <c r="D1823" s="75" t="s">
        <v>14060</v>
      </c>
      <c r="E1823" s="75" t="s">
        <v>14055</v>
      </c>
      <c r="F1823" s="75" t="s">
        <v>14077</v>
      </c>
      <c r="G1823" s="77">
        <v>627958.5</v>
      </c>
    </row>
    <row r="1824" spans="1:7" ht="22.5">
      <c r="A1824" s="75">
        <v>778105</v>
      </c>
      <c r="B1824" s="76" t="s">
        <v>3017</v>
      </c>
      <c r="C1824" s="76" t="s">
        <v>14259</v>
      </c>
      <c r="D1824" s="75" t="s">
        <v>14060</v>
      </c>
      <c r="E1824" s="75" t="s">
        <v>14055</v>
      </c>
      <c r="F1824" s="75" t="s">
        <v>14077</v>
      </c>
      <c r="G1824" s="77">
        <v>612094.23</v>
      </c>
    </row>
    <row r="1825" spans="1:7" ht="22.5">
      <c r="A1825" s="75">
        <v>840101</v>
      </c>
      <c r="B1825" s="76" t="s">
        <v>14290</v>
      </c>
      <c r="C1825" s="76" t="s">
        <v>14076</v>
      </c>
      <c r="D1825" s="75" t="s">
        <v>14060</v>
      </c>
      <c r="E1825" s="75" t="s">
        <v>14055</v>
      </c>
      <c r="F1825" s="75" t="s">
        <v>14077</v>
      </c>
      <c r="G1825" s="74">
        <v>612094.23</v>
      </c>
    </row>
    <row r="1826" spans="1:7" ht="22.5">
      <c r="A1826" s="75">
        <v>843501</v>
      </c>
      <c r="B1826" s="76" t="s">
        <v>9717</v>
      </c>
      <c r="C1826" s="76" t="s">
        <v>14076</v>
      </c>
      <c r="D1826" s="75" t="s">
        <v>14060</v>
      </c>
      <c r="E1826" s="75" t="s">
        <v>14055</v>
      </c>
      <c r="F1826" s="75" t="s">
        <v>14077</v>
      </c>
      <c r="G1826" s="74">
        <v>612094.23</v>
      </c>
    </row>
    <row r="1827" spans="1:7" ht="22.5">
      <c r="A1827" s="75">
        <v>820401</v>
      </c>
      <c r="B1827" s="76" t="s">
        <v>10048</v>
      </c>
      <c r="C1827" s="76" t="s">
        <v>14085</v>
      </c>
      <c r="D1827" s="75" t="s">
        <v>14060</v>
      </c>
      <c r="E1827" s="75" t="s">
        <v>14084</v>
      </c>
      <c r="F1827" s="75" t="s">
        <v>14056</v>
      </c>
      <c r="G1827" s="77">
        <v>548018.25</v>
      </c>
    </row>
    <row r="1828" spans="1:7" ht="22.5">
      <c r="A1828" s="75">
        <v>828310</v>
      </c>
      <c r="B1828" s="76" t="s">
        <v>3595</v>
      </c>
      <c r="C1828" s="76" t="s">
        <v>14259</v>
      </c>
      <c r="D1828" s="75" t="s">
        <v>14060</v>
      </c>
      <c r="E1828" s="75" t="s">
        <v>14055</v>
      </c>
      <c r="F1828" s="75" t="s">
        <v>14077</v>
      </c>
      <c r="G1828" s="74">
        <v>602706</v>
      </c>
    </row>
    <row r="1829" spans="1:7" ht="22.5">
      <c r="A1829" s="75">
        <v>840400</v>
      </c>
      <c r="B1829" s="76" t="s">
        <v>10314</v>
      </c>
      <c r="C1829" s="76" t="s">
        <v>14076</v>
      </c>
      <c r="D1829" s="75" t="s">
        <v>14060</v>
      </c>
      <c r="E1829" s="75" t="s">
        <v>14055</v>
      </c>
      <c r="F1829" s="75" t="s">
        <v>14077</v>
      </c>
      <c r="G1829" s="74">
        <v>602706</v>
      </c>
    </row>
    <row r="1830" spans="1:7" ht="22.5">
      <c r="A1830" s="75">
        <v>770902</v>
      </c>
      <c r="B1830" s="76" t="s">
        <v>9445</v>
      </c>
      <c r="C1830" s="76" t="s">
        <v>14076</v>
      </c>
      <c r="D1830" s="75" t="s">
        <v>14060</v>
      </c>
      <c r="E1830" s="75" t="s">
        <v>14055</v>
      </c>
      <c r="F1830" s="75" t="s">
        <v>14077</v>
      </c>
      <c r="G1830" s="74">
        <v>600816.54600000009</v>
      </c>
    </row>
    <row r="1831" spans="1:7" ht="22.5">
      <c r="A1831" s="75">
        <v>46103</v>
      </c>
      <c r="B1831" s="76" t="s">
        <v>3305</v>
      </c>
      <c r="C1831" s="76" t="s">
        <v>14076</v>
      </c>
      <c r="D1831" s="75" t="s">
        <v>14060</v>
      </c>
      <c r="E1831" s="75" t="s">
        <v>14055</v>
      </c>
      <c r="F1831" s="75" t="s">
        <v>14077</v>
      </c>
      <c r="G1831" s="74">
        <v>573270.75</v>
      </c>
    </row>
    <row r="1832" spans="1:7" ht="22.5">
      <c r="A1832" s="75">
        <v>243301</v>
      </c>
      <c r="B1832" s="76" t="s">
        <v>10234</v>
      </c>
      <c r="C1832" s="76" t="s">
        <v>14076</v>
      </c>
      <c r="D1832" s="75" t="s">
        <v>14060</v>
      </c>
      <c r="E1832" s="75" t="s">
        <v>14055</v>
      </c>
      <c r="F1832" s="75" t="s">
        <v>14077</v>
      </c>
      <c r="G1832" s="74">
        <v>573270.75</v>
      </c>
    </row>
    <row r="1833" spans="1:7" ht="22.5">
      <c r="A1833" s="75">
        <v>822104</v>
      </c>
      <c r="B1833" s="76" t="s">
        <v>3504</v>
      </c>
      <c r="C1833" s="76" t="s">
        <v>14085</v>
      </c>
      <c r="D1833" s="75" t="s">
        <v>14060</v>
      </c>
      <c r="E1833" s="75" t="s">
        <v>14084</v>
      </c>
      <c r="F1833" s="75" t="s">
        <v>14056</v>
      </c>
      <c r="G1833" s="77">
        <v>461321.25</v>
      </c>
    </row>
    <row r="1834" spans="1:7" ht="22.5">
      <c r="A1834" s="75">
        <v>822106</v>
      </c>
      <c r="B1834" s="76" t="s">
        <v>3506</v>
      </c>
      <c r="C1834" s="76" t="s">
        <v>14085</v>
      </c>
      <c r="D1834" s="75" t="s">
        <v>14060</v>
      </c>
      <c r="E1834" s="75" t="s">
        <v>14084</v>
      </c>
      <c r="F1834" s="75" t="s">
        <v>14056</v>
      </c>
      <c r="G1834" s="74">
        <v>541749</v>
      </c>
    </row>
    <row r="1835" spans="1:7" ht="22.5">
      <c r="A1835" s="75">
        <v>772907</v>
      </c>
      <c r="B1835" s="76" t="s">
        <v>2910</v>
      </c>
      <c r="C1835" s="76" t="s">
        <v>14076</v>
      </c>
      <c r="D1835" s="75" t="s">
        <v>14060</v>
      </c>
      <c r="E1835" s="75" t="s">
        <v>14055</v>
      </c>
      <c r="F1835" s="75" t="s">
        <v>14077</v>
      </c>
      <c r="G1835" s="74">
        <v>573270.75</v>
      </c>
    </row>
    <row r="1836" spans="1:7" ht="22.5">
      <c r="A1836" s="75">
        <v>778101</v>
      </c>
      <c r="B1836" s="76" t="s">
        <v>9592</v>
      </c>
      <c r="C1836" s="76" t="s">
        <v>14259</v>
      </c>
      <c r="D1836" s="75" t="s">
        <v>14060</v>
      </c>
      <c r="E1836" s="75" t="s">
        <v>14055</v>
      </c>
      <c r="F1836" s="75" t="s">
        <v>14077</v>
      </c>
      <c r="G1836" s="74">
        <v>573270.75</v>
      </c>
    </row>
    <row r="1837" spans="1:7" ht="22.5">
      <c r="A1837" s="75">
        <v>781701</v>
      </c>
      <c r="B1837" s="76" t="s">
        <v>10551</v>
      </c>
      <c r="C1837" s="76" t="s">
        <v>14076</v>
      </c>
      <c r="D1837" s="75" t="s">
        <v>14060</v>
      </c>
      <c r="E1837" s="75" t="s">
        <v>14055</v>
      </c>
      <c r="F1837" s="75" t="s">
        <v>14077</v>
      </c>
      <c r="G1837" s="74">
        <v>573270.75</v>
      </c>
    </row>
    <row r="1838" spans="1:7" ht="22.5">
      <c r="A1838" s="75">
        <v>781801</v>
      </c>
      <c r="B1838" s="76" t="s">
        <v>2972</v>
      </c>
      <c r="C1838" s="76" t="s">
        <v>14076</v>
      </c>
      <c r="D1838" s="75" t="s">
        <v>14060</v>
      </c>
      <c r="E1838" s="75" t="s">
        <v>14055</v>
      </c>
      <c r="F1838" s="75" t="s">
        <v>14077</v>
      </c>
      <c r="G1838" s="74">
        <v>573270.75</v>
      </c>
    </row>
    <row r="1839" spans="1:7" ht="22.5">
      <c r="A1839" s="75">
        <v>785801</v>
      </c>
      <c r="B1839" s="76" t="s">
        <v>10092</v>
      </c>
      <c r="C1839" s="76" t="s">
        <v>14076</v>
      </c>
      <c r="D1839" s="75" t="s">
        <v>14060</v>
      </c>
      <c r="E1839" s="75" t="s">
        <v>14055</v>
      </c>
      <c r="F1839" s="75" t="s">
        <v>14077</v>
      </c>
      <c r="G1839" s="74">
        <v>573270.75</v>
      </c>
    </row>
    <row r="1840" spans="1:7" ht="22.5">
      <c r="A1840" s="75">
        <v>791301</v>
      </c>
      <c r="B1840" s="76" t="s">
        <v>2766</v>
      </c>
      <c r="C1840" s="76" t="s">
        <v>14076</v>
      </c>
      <c r="D1840" s="75" t="s">
        <v>14060</v>
      </c>
      <c r="E1840" s="75" t="s">
        <v>14055</v>
      </c>
      <c r="F1840" s="75" t="s">
        <v>14077</v>
      </c>
      <c r="G1840" s="74">
        <v>573270.75</v>
      </c>
    </row>
    <row r="1841" spans="1:7" ht="22.5">
      <c r="A1841" s="75">
        <v>794603</v>
      </c>
      <c r="B1841" s="76" t="s">
        <v>2961</v>
      </c>
      <c r="C1841" s="76" t="s">
        <v>14076</v>
      </c>
      <c r="D1841" s="75" t="s">
        <v>14060</v>
      </c>
      <c r="E1841" s="75" t="s">
        <v>14055</v>
      </c>
      <c r="F1841" s="75" t="s">
        <v>14077</v>
      </c>
      <c r="G1841" s="74">
        <v>573270.75</v>
      </c>
    </row>
    <row r="1842" spans="1:7" ht="22.5">
      <c r="A1842" s="75">
        <v>796600</v>
      </c>
      <c r="B1842" s="76" t="s">
        <v>9995</v>
      </c>
      <c r="C1842" s="76" t="s">
        <v>14076</v>
      </c>
      <c r="D1842" s="75" t="s">
        <v>14060</v>
      </c>
      <c r="E1842" s="75" t="s">
        <v>14055</v>
      </c>
      <c r="F1842" s="75" t="s">
        <v>14077</v>
      </c>
      <c r="G1842" s="74">
        <v>573270.75</v>
      </c>
    </row>
    <row r="1843" spans="1:7" ht="22.5">
      <c r="A1843" s="75">
        <v>796700</v>
      </c>
      <c r="B1843" s="76" t="s">
        <v>2871</v>
      </c>
      <c r="C1843" s="76" t="s">
        <v>14076</v>
      </c>
      <c r="D1843" s="75" t="s">
        <v>14060</v>
      </c>
      <c r="E1843" s="75" t="s">
        <v>14055</v>
      </c>
      <c r="F1843" s="75" t="s">
        <v>14077</v>
      </c>
      <c r="G1843" s="77">
        <v>573270.75</v>
      </c>
    </row>
    <row r="1844" spans="1:7" ht="22.5">
      <c r="A1844" s="75">
        <v>797403</v>
      </c>
      <c r="B1844" s="76" t="s">
        <v>3425</v>
      </c>
      <c r="C1844" s="76" t="s">
        <v>14076</v>
      </c>
      <c r="D1844" s="75" t="s">
        <v>14060</v>
      </c>
      <c r="E1844" s="75" t="s">
        <v>14055</v>
      </c>
      <c r="F1844" s="75" t="s">
        <v>14077</v>
      </c>
      <c r="G1844" s="74">
        <v>573270.75</v>
      </c>
    </row>
    <row r="1845" spans="1:7" ht="22.5">
      <c r="A1845" s="75">
        <v>797404</v>
      </c>
      <c r="B1845" s="76" t="s">
        <v>3426</v>
      </c>
      <c r="C1845" s="76" t="s">
        <v>14076</v>
      </c>
      <c r="D1845" s="75" t="s">
        <v>14060</v>
      </c>
      <c r="E1845" s="75" t="s">
        <v>14055</v>
      </c>
      <c r="F1845" s="75" t="s">
        <v>14077</v>
      </c>
      <c r="G1845" s="74">
        <v>573270.75</v>
      </c>
    </row>
    <row r="1846" spans="1:7" ht="22.5">
      <c r="A1846" s="75">
        <v>797502</v>
      </c>
      <c r="B1846" s="76" t="s">
        <v>3201</v>
      </c>
      <c r="C1846" s="76" t="s">
        <v>14076</v>
      </c>
      <c r="D1846" s="75" t="s">
        <v>14060</v>
      </c>
      <c r="E1846" s="75" t="s">
        <v>14055</v>
      </c>
      <c r="F1846" s="75" t="s">
        <v>14077</v>
      </c>
      <c r="G1846" s="74">
        <v>573270.75</v>
      </c>
    </row>
    <row r="1847" spans="1:7" ht="22.5">
      <c r="A1847" s="75">
        <v>798302</v>
      </c>
      <c r="B1847" s="76" t="s">
        <v>2779</v>
      </c>
      <c r="C1847" s="76" t="s">
        <v>14076</v>
      </c>
      <c r="D1847" s="75" t="s">
        <v>14060</v>
      </c>
      <c r="E1847" s="75" t="s">
        <v>14055</v>
      </c>
      <c r="F1847" s="75" t="s">
        <v>14077</v>
      </c>
      <c r="G1847" s="74">
        <v>573270.75</v>
      </c>
    </row>
    <row r="1848" spans="1:7" ht="22.5">
      <c r="A1848" s="75">
        <v>799203</v>
      </c>
      <c r="B1848" s="76" t="s">
        <v>9759</v>
      </c>
      <c r="C1848" s="76" t="s">
        <v>14076</v>
      </c>
      <c r="D1848" s="75" t="s">
        <v>14060</v>
      </c>
      <c r="E1848" s="75" t="s">
        <v>14055</v>
      </c>
      <c r="F1848" s="75" t="s">
        <v>14077</v>
      </c>
      <c r="G1848" s="74">
        <v>573270.75</v>
      </c>
    </row>
    <row r="1849" spans="1:7" ht="22.5">
      <c r="A1849" s="75">
        <v>804301</v>
      </c>
      <c r="B1849" s="76" t="s">
        <v>3501</v>
      </c>
      <c r="C1849" s="76" t="s">
        <v>14076</v>
      </c>
      <c r="D1849" s="75" t="s">
        <v>14060</v>
      </c>
      <c r="E1849" s="75" t="s">
        <v>14055</v>
      </c>
      <c r="F1849" s="75" t="s">
        <v>14077</v>
      </c>
      <c r="G1849" s="74">
        <v>573270.75</v>
      </c>
    </row>
    <row r="1850" spans="1:7" ht="22.5">
      <c r="A1850" s="75">
        <v>807001</v>
      </c>
      <c r="B1850" s="76" t="s">
        <v>3130</v>
      </c>
      <c r="C1850" s="76" t="s">
        <v>14076</v>
      </c>
      <c r="D1850" s="75" t="s">
        <v>14060</v>
      </c>
      <c r="E1850" s="75" t="s">
        <v>14055</v>
      </c>
      <c r="F1850" s="75" t="s">
        <v>14077</v>
      </c>
      <c r="G1850" s="77">
        <v>573270.75</v>
      </c>
    </row>
    <row r="1851" spans="1:7" ht="22.5">
      <c r="A1851" s="75">
        <v>807401</v>
      </c>
      <c r="B1851" s="76" t="s">
        <v>9423</v>
      </c>
      <c r="C1851" s="76" t="s">
        <v>14076</v>
      </c>
      <c r="D1851" s="75" t="s">
        <v>14060</v>
      </c>
      <c r="E1851" s="75" t="s">
        <v>14055</v>
      </c>
      <c r="F1851" s="75" t="s">
        <v>14077</v>
      </c>
      <c r="G1851" s="74">
        <v>573270.75</v>
      </c>
    </row>
    <row r="1852" spans="1:7" ht="22.5">
      <c r="A1852" s="75">
        <v>807801</v>
      </c>
      <c r="B1852" s="76" t="s">
        <v>3141</v>
      </c>
      <c r="C1852" s="76" t="s">
        <v>14076</v>
      </c>
      <c r="D1852" s="75" t="s">
        <v>14060</v>
      </c>
      <c r="E1852" s="75" t="s">
        <v>14055</v>
      </c>
      <c r="F1852" s="75" t="s">
        <v>14077</v>
      </c>
      <c r="G1852" s="74">
        <v>573270.75</v>
      </c>
    </row>
    <row r="1853" spans="1:7" ht="22.5">
      <c r="A1853" s="75">
        <v>825101</v>
      </c>
      <c r="B1853" s="76" t="s">
        <v>14291</v>
      </c>
      <c r="C1853" s="76" t="s">
        <v>14076</v>
      </c>
      <c r="D1853" s="75" t="s">
        <v>14060</v>
      </c>
      <c r="E1853" s="75" t="s">
        <v>14055</v>
      </c>
      <c r="F1853" s="75" t="s">
        <v>14077</v>
      </c>
      <c r="G1853" s="77">
        <v>573270.75</v>
      </c>
    </row>
    <row r="1854" spans="1:7" ht="22.5">
      <c r="A1854" s="75">
        <v>825401</v>
      </c>
      <c r="B1854" s="76" t="s">
        <v>9728</v>
      </c>
      <c r="C1854" s="76" t="s">
        <v>14076</v>
      </c>
      <c r="D1854" s="75" t="s">
        <v>14060</v>
      </c>
      <c r="E1854" s="75" t="s">
        <v>14055</v>
      </c>
      <c r="F1854" s="75" t="s">
        <v>14077</v>
      </c>
      <c r="G1854" s="77">
        <v>573270.75</v>
      </c>
    </row>
    <row r="1855" spans="1:7" ht="22.5">
      <c r="A1855" s="75">
        <v>772103</v>
      </c>
      <c r="B1855" s="76" t="s">
        <v>3014</v>
      </c>
      <c r="C1855" s="76" t="s">
        <v>14076</v>
      </c>
      <c r="D1855" s="75" t="s">
        <v>14060</v>
      </c>
      <c r="E1855" s="75" t="s">
        <v>14055</v>
      </c>
      <c r="F1855" s="75" t="s">
        <v>14077</v>
      </c>
      <c r="G1855" s="74">
        <v>548018.25</v>
      </c>
    </row>
    <row r="1856" spans="1:7" ht="22.5">
      <c r="A1856" s="75">
        <v>776204</v>
      </c>
      <c r="B1856" s="76" t="s">
        <v>14292</v>
      </c>
      <c r="C1856" s="76" t="s">
        <v>14076</v>
      </c>
      <c r="D1856" s="75" t="s">
        <v>14060</v>
      </c>
      <c r="E1856" s="75" t="s">
        <v>14055</v>
      </c>
      <c r="F1856" s="75" t="s">
        <v>14077</v>
      </c>
      <c r="G1856" s="77">
        <v>548018.25</v>
      </c>
    </row>
    <row r="1857" spans="1:7" ht="22.5">
      <c r="A1857" s="75">
        <v>782521</v>
      </c>
      <c r="B1857" s="76" t="s">
        <v>2936</v>
      </c>
      <c r="C1857" s="76" t="s">
        <v>14076</v>
      </c>
      <c r="D1857" s="75" t="s">
        <v>14060</v>
      </c>
      <c r="E1857" s="75" t="s">
        <v>14055</v>
      </c>
      <c r="F1857" s="75" t="s">
        <v>14077</v>
      </c>
      <c r="G1857" s="74">
        <v>548018.25</v>
      </c>
    </row>
    <row r="1858" spans="1:7" ht="22.5">
      <c r="A1858" s="75">
        <v>791601</v>
      </c>
      <c r="B1858" s="76" t="s">
        <v>9733</v>
      </c>
      <c r="C1858" s="76" t="s">
        <v>14076</v>
      </c>
      <c r="D1858" s="75" t="s">
        <v>14060</v>
      </c>
      <c r="E1858" s="75" t="s">
        <v>14055</v>
      </c>
      <c r="F1858" s="75" t="s">
        <v>14077</v>
      </c>
      <c r="G1858" s="74">
        <v>548018.25</v>
      </c>
    </row>
    <row r="1859" spans="1:7" ht="22.5">
      <c r="A1859" s="75">
        <v>792102</v>
      </c>
      <c r="B1859" s="76" t="s">
        <v>2694</v>
      </c>
      <c r="C1859" s="76" t="s">
        <v>14076</v>
      </c>
      <c r="D1859" s="75" t="s">
        <v>14060</v>
      </c>
      <c r="E1859" s="75" t="s">
        <v>14055</v>
      </c>
      <c r="F1859" s="75" t="s">
        <v>14077</v>
      </c>
      <c r="G1859" s="74">
        <v>548018.25</v>
      </c>
    </row>
    <row r="1860" spans="1:7" ht="22.5">
      <c r="A1860" s="75">
        <v>792103</v>
      </c>
      <c r="B1860" s="76" t="s">
        <v>9757</v>
      </c>
      <c r="C1860" s="76" t="s">
        <v>14076</v>
      </c>
      <c r="D1860" s="75" t="s">
        <v>14060</v>
      </c>
      <c r="E1860" s="75" t="s">
        <v>14055</v>
      </c>
      <c r="F1860" s="75" t="s">
        <v>14077</v>
      </c>
      <c r="G1860" s="77">
        <v>548018.25</v>
      </c>
    </row>
    <row r="1861" spans="1:7" ht="22.5">
      <c r="A1861" s="75">
        <v>794204</v>
      </c>
      <c r="B1861" s="76" t="s">
        <v>2758</v>
      </c>
      <c r="C1861" s="76" t="s">
        <v>14076</v>
      </c>
      <c r="D1861" s="75" t="s">
        <v>14060</v>
      </c>
      <c r="E1861" s="75" t="s">
        <v>14055</v>
      </c>
      <c r="F1861" s="75" t="s">
        <v>14077</v>
      </c>
      <c r="G1861" s="77">
        <v>548018.25</v>
      </c>
    </row>
    <row r="1862" spans="1:7" ht="22.5">
      <c r="A1862" s="75">
        <v>797300</v>
      </c>
      <c r="B1862" s="76" t="s">
        <v>9741</v>
      </c>
      <c r="C1862" s="76" t="s">
        <v>14076</v>
      </c>
      <c r="D1862" s="75" t="s">
        <v>14060</v>
      </c>
      <c r="E1862" s="75" t="s">
        <v>14055</v>
      </c>
      <c r="F1862" s="75" t="s">
        <v>14077</v>
      </c>
      <c r="G1862" s="74">
        <v>548018.25</v>
      </c>
    </row>
    <row r="1863" spans="1:7" ht="22.5">
      <c r="A1863" s="75">
        <v>797401</v>
      </c>
      <c r="B1863" s="76" t="s">
        <v>3423</v>
      </c>
      <c r="C1863" s="76" t="s">
        <v>14076</v>
      </c>
      <c r="D1863" s="75" t="s">
        <v>14060</v>
      </c>
      <c r="E1863" s="75" t="s">
        <v>14055</v>
      </c>
      <c r="F1863" s="75" t="s">
        <v>14077</v>
      </c>
      <c r="G1863" s="74">
        <v>548018.25</v>
      </c>
    </row>
    <row r="1864" spans="1:7" ht="22.5">
      <c r="A1864" s="75">
        <v>797402</v>
      </c>
      <c r="B1864" s="76" t="s">
        <v>3424</v>
      </c>
      <c r="C1864" s="76" t="s">
        <v>14076</v>
      </c>
      <c r="D1864" s="75" t="s">
        <v>14060</v>
      </c>
      <c r="E1864" s="75" t="s">
        <v>14055</v>
      </c>
      <c r="F1864" s="75" t="s">
        <v>14077</v>
      </c>
      <c r="G1864" s="74">
        <v>548018.25</v>
      </c>
    </row>
    <row r="1865" spans="1:7" ht="22.5">
      <c r="A1865" s="75">
        <v>808051</v>
      </c>
      <c r="B1865" s="76" t="s">
        <v>10305</v>
      </c>
      <c r="C1865" s="76" t="s">
        <v>14076</v>
      </c>
      <c r="D1865" s="75" t="s">
        <v>14060</v>
      </c>
      <c r="E1865" s="75" t="s">
        <v>14055</v>
      </c>
      <c r="F1865" s="75" t="s">
        <v>14077</v>
      </c>
      <c r="G1865" s="74">
        <v>548018.25</v>
      </c>
    </row>
    <row r="1866" spans="1:7" ht="22.5">
      <c r="A1866" s="75">
        <v>821201</v>
      </c>
      <c r="B1866" s="76" t="s">
        <v>10102</v>
      </c>
      <c r="C1866" s="76" t="s">
        <v>14076</v>
      </c>
      <c r="D1866" s="75" t="s">
        <v>14060</v>
      </c>
      <c r="E1866" s="75" t="s">
        <v>14055</v>
      </c>
      <c r="F1866" s="75" t="s">
        <v>14077</v>
      </c>
      <c r="G1866" s="74">
        <v>548018.25</v>
      </c>
    </row>
    <row r="1867" spans="1:7" ht="22.5">
      <c r="A1867" s="75">
        <v>823401</v>
      </c>
      <c r="B1867" s="76" t="s">
        <v>10214</v>
      </c>
      <c r="C1867" s="76" t="s">
        <v>14076</v>
      </c>
      <c r="D1867" s="75" t="s">
        <v>14060</v>
      </c>
      <c r="E1867" s="75" t="s">
        <v>14055</v>
      </c>
      <c r="F1867" s="75" t="s">
        <v>14077</v>
      </c>
      <c r="G1867" s="74">
        <v>548018.25</v>
      </c>
    </row>
    <row r="1868" spans="1:7" ht="22.5">
      <c r="A1868" s="75">
        <v>828350</v>
      </c>
      <c r="B1868" s="76" t="s">
        <v>3599</v>
      </c>
      <c r="C1868" s="76" t="s">
        <v>14259</v>
      </c>
      <c r="D1868" s="75" t="s">
        <v>14060</v>
      </c>
      <c r="E1868" s="75" t="s">
        <v>14055</v>
      </c>
      <c r="F1868" s="75" t="s">
        <v>14077</v>
      </c>
      <c r="G1868" s="74">
        <v>541749</v>
      </c>
    </row>
    <row r="1869" spans="1:7" ht="22.5">
      <c r="A1869" s="75">
        <v>828403</v>
      </c>
      <c r="B1869" s="76" t="s">
        <v>3493</v>
      </c>
      <c r="C1869" s="76" t="s">
        <v>14259</v>
      </c>
      <c r="D1869" s="75" t="s">
        <v>14060</v>
      </c>
      <c r="E1869" s="75" t="s">
        <v>14055</v>
      </c>
      <c r="F1869" s="75" t="s">
        <v>14077</v>
      </c>
      <c r="G1869" s="74">
        <v>541749</v>
      </c>
    </row>
    <row r="1870" spans="1:7" ht="22.5">
      <c r="A1870" s="75">
        <v>831450</v>
      </c>
      <c r="B1870" s="76" t="s">
        <v>10100</v>
      </c>
      <c r="C1870" s="76" t="s">
        <v>14076</v>
      </c>
      <c r="D1870" s="75" t="s">
        <v>14060</v>
      </c>
      <c r="E1870" s="75" t="s">
        <v>14055</v>
      </c>
      <c r="F1870" s="75" t="s">
        <v>14077</v>
      </c>
      <c r="G1870" s="77">
        <v>541749</v>
      </c>
    </row>
    <row r="1871" spans="1:7" ht="22.5">
      <c r="A1871" s="75">
        <v>862010</v>
      </c>
      <c r="B1871" s="76" t="s">
        <v>10310</v>
      </c>
      <c r="C1871" s="76" t="s">
        <v>14076</v>
      </c>
      <c r="D1871" s="75" t="s">
        <v>14060</v>
      </c>
      <c r="E1871" s="75" t="s">
        <v>14055</v>
      </c>
      <c r="F1871" s="75" t="s">
        <v>14077</v>
      </c>
      <c r="G1871" s="77">
        <v>541749</v>
      </c>
    </row>
    <row r="1872" spans="1:7" ht="22.5">
      <c r="A1872" s="75">
        <v>862804</v>
      </c>
      <c r="B1872" s="76" t="s">
        <v>3678</v>
      </c>
      <c r="C1872" s="76" t="s">
        <v>14076</v>
      </c>
      <c r="D1872" s="75" t="s">
        <v>14060</v>
      </c>
      <c r="E1872" s="75" t="s">
        <v>14055</v>
      </c>
      <c r="F1872" s="75" t="s">
        <v>14077</v>
      </c>
      <c r="G1872" s="74">
        <v>541749</v>
      </c>
    </row>
    <row r="1873" spans="1:7" ht="22.5">
      <c r="A1873" s="75">
        <v>862805</v>
      </c>
      <c r="B1873" s="76" t="s">
        <v>3679</v>
      </c>
      <c r="C1873" s="76" t="s">
        <v>14076</v>
      </c>
      <c r="D1873" s="75" t="s">
        <v>14060</v>
      </c>
      <c r="E1873" s="75" t="s">
        <v>14055</v>
      </c>
      <c r="F1873" s="75" t="s">
        <v>14077</v>
      </c>
      <c r="G1873" s="74">
        <v>541749</v>
      </c>
    </row>
    <row r="1874" spans="1:7" ht="22.5">
      <c r="A1874" s="75">
        <v>834202</v>
      </c>
      <c r="B1874" s="76" t="s">
        <v>13593</v>
      </c>
      <c r="C1874" s="76" t="s">
        <v>14076</v>
      </c>
      <c r="D1874" s="75" t="s">
        <v>14060</v>
      </c>
      <c r="E1874" s="75" t="s">
        <v>14055</v>
      </c>
      <c r="F1874" s="75" t="s">
        <v>14077</v>
      </c>
      <c r="G1874" s="77">
        <v>516496.5</v>
      </c>
    </row>
    <row r="1875" spans="1:7" ht="22.5">
      <c r="A1875" s="75">
        <v>862009</v>
      </c>
      <c r="B1875" s="76" t="s">
        <v>10308</v>
      </c>
      <c r="C1875" s="76" t="s">
        <v>14076</v>
      </c>
      <c r="D1875" s="75" t="s">
        <v>14060</v>
      </c>
      <c r="E1875" s="75" t="s">
        <v>14055</v>
      </c>
      <c r="F1875" s="75" t="s">
        <v>14077</v>
      </c>
      <c r="G1875" s="77">
        <v>516496.5</v>
      </c>
    </row>
    <row r="1876" spans="1:7" ht="22.5">
      <c r="A1876" s="75">
        <v>840201</v>
      </c>
      <c r="B1876" s="76" t="s">
        <v>10573</v>
      </c>
      <c r="C1876" s="76" t="s">
        <v>14076</v>
      </c>
      <c r="D1876" s="75" t="s">
        <v>14060</v>
      </c>
      <c r="E1876" s="75" t="s">
        <v>14055</v>
      </c>
      <c r="F1876" s="75" t="s">
        <v>14077</v>
      </c>
      <c r="G1876" s="77">
        <v>501832.98000000004</v>
      </c>
    </row>
    <row r="1877" spans="1:7" ht="22.5">
      <c r="A1877" s="75">
        <v>818301</v>
      </c>
      <c r="B1877" s="76" t="s">
        <v>2695</v>
      </c>
      <c r="C1877" s="76" t="s">
        <v>14076</v>
      </c>
      <c r="D1877" s="75" t="s">
        <v>14060</v>
      </c>
      <c r="E1877" s="75" t="s">
        <v>14055</v>
      </c>
      <c r="F1877" s="75" t="s">
        <v>14077</v>
      </c>
      <c r="G1877" s="77">
        <v>461321.25</v>
      </c>
    </row>
    <row r="1878" spans="1:7" ht="22.5">
      <c r="A1878" s="75">
        <v>824301</v>
      </c>
      <c r="B1878" s="76" t="s">
        <v>9373</v>
      </c>
      <c r="C1878" s="76" t="s">
        <v>14076</v>
      </c>
      <c r="D1878" s="75" t="s">
        <v>14060</v>
      </c>
      <c r="E1878" s="75" t="s">
        <v>14055</v>
      </c>
      <c r="F1878" s="75" t="s">
        <v>14077</v>
      </c>
      <c r="G1878" s="77">
        <v>461321.25</v>
      </c>
    </row>
    <row r="1879" spans="1:7" ht="22.5">
      <c r="A1879" s="75">
        <v>828404</v>
      </c>
      <c r="B1879" s="76" t="s">
        <v>3494</v>
      </c>
      <c r="C1879" s="76" t="s">
        <v>14259</v>
      </c>
      <c r="D1879" s="75" t="s">
        <v>14060</v>
      </c>
      <c r="E1879" s="75" t="s">
        <v>14055</v>
      </c>
      <c r="F1879" s="75" t="s">
        <v>14077</v>
      </c>
      <c r="G1879" s="77">
        <v>461321.25</v>
      </c>
    </row>
    <row r="1880" spans="1:7" ht="22.5">
      <c r="A1880" s="75">
        <v>829111</v>
      </c>
      <c r="B1880" s="76" t="s">
        <v>9378</v>
      </c>
      <c r="C1880" s="76" t="s">
        <v>14076</v>
      </c>
      <c r="D1880" s="75" t="s">
        <v>14060</v>
      </c>
      <c r="E1880" s="75" t="s">
        <v>14055</v>
      </c>
      <c r="F1880" s="75" t="s">
        <v>14077</v>
      </c>
      <c r="G1880" s="74">
        <v>461321.25</v>
      </c>
    </row>
    <row r="1881" spans="1:7" ht="22.5">
      <c r="A1881" s="75">
        <v>831306</v>
      </c>
      <c r="B1881" s="76" t="s">
        <v>3229</v>
      </c>
      <c r="C1881" s="76" t="s">
        <v>14076</v>
      </c>
      <c r="D1881" s="75" t="s">
        <v>14060</v>
      </c>
      <c r="E1881" s="75" t="s">
        <v>14055</v>
      </c>
      <c r="F1881" s="75" t="s">
        <v>14077</v>
      </c>
      <c r="G1881" s="77">
        <v>461321.25</v>
      </c>
    </row>
    <row r="1882" spans="1:7" ht="22.5">
      <c r="A1882" s="75">
        <v>836001</v>
      </c>
      <c r="B1882" s="76" t="s">
        <v>3263</v>
      </c>
      <c r="C1882" s="76" t="s">
        <v>14076</v>
      </c>
      <c r="D1882" s="75" t="s">
        <v>14060</v>
      </c>
      <c r="E1882" s="75" t="s">
        <v>14055</v>
      </c>
      <c r="F1882" s="75" t="s">
        <v>14077</v>
      </c>
      <c r="G1882" s="74">
        <v>461321.25</v>
      </c>
    </row>
    <row r="1883" spans="1:7" ht="22.5">
      <c r="A1883" s="75">
        <v>862008</v>
      </c>
      <c r="B1883" s="76" t="s">
        <v>10309</v>
      </c>
      <c r="C1883" s="76" t="s">
        <v>14076</v>
      </c>
      <c r="D1883" s="75" t="s">
        <v>14060</v>
      </c>
      <c r="E1883" s="75" t="s">
        <v>14055</v>
      </c>
      <c r="F1883" s="75" t="s">
        <v>14077</v>
      </c>
      <c r="G1883" s="74">
        <v>461321.25</v>
      </c>
    </row>
    <row r="1884" spans="1:7" ht="22.5">
      <c r="A1884" s="75">
        <v>864203</v>
      </c>
      <c r="B1884" s="76" t="s">
        <v>11033</v>
      </c>
      <c r="C1884" s="76" t="s">
        <v>14076</v>
      </c>
      <c r="D1884" s="75" t="s">
        <v>14060</v>
      </c>
      <c r="E1884" s="75" t="s">
        <v>14055</v>
      </c>
      <c r="F1884" s="75" t="s">
        <v>14077</v>
      </c>
      <c r="G1884" s="74">
        <v>461321.25</v>
      </c>
    </row>
    <row r="1885" spans="1:7" ht="22.5">
      <c r="A1885" s="75">
        <v>772710</v>
      </c>
      <c r="B1885" s="76" t="s">
        <v>9876</v>
      </c>
      <c r="C1885" s="76" t="s">
        <v>14076</v>
      </c>
      <c r="D1885" s="75" t="s">
        <v>14060</v>
      </c>
      <c r="E1885" s="75" t="s">
        <v>14055</v>
      </c>
      <c r="F1885" s="75" t="s">
        <v>14077</v>
      </c>
      <c r="G1885" s="74">
        <v>449299.5</v>
      </c>
    </row>
    <row r="1886" spans="1:7" ht="22.5">
      <c r="A1886" s="75">
        <v>776803</v>
      </c>
      <c r="B1886" s="76" t="s">
        <v>2913</v>
      </c>
      <c r="C1886" s="76" t="s">
        <v>14076</v>
      </c>
      <c r="D1886" s="75" t="s">
        <v>14060</v>
      </c>
      <c r="E1886" s="75" t="s">
        <v>14055</v>
      </c>
      <c r="F1886" s="75" t="s">
        <v>14077</v>
      </c>
      <c r="G1886" s="74">
        <v>449299.5</v>
      </c>
    </row>
    <row r="1887" spans="1:7" ht="22.5">
      <c r="A1887" s="75">
        <v>777701</v>
      </c>
      <c r="B1887" s="76" t="s">
        <v>9342</v>
      </c>
      <c r="C1887" s="76" t="s">
        <v>14076</v>
      </c>
      <c r="D1887" s="75" t="s">
        <v>14060</v>
      </c>
      <c r="E1887" s="75" t="s">
        <v>14055</v>
      </c>
      <c r="F1887" s="75" t="s">
        <v>14077</v>
      </c>
      <c r="G1887" s="74">
        <v>449299.5</v>
      </c>
    </row>
    <row r="1888" spans="1:7" ht="22.5">
      <c r="A1888" s="75">
        <v>777902</v>
      </c>
      <c r="B1888" s="76" t="s">
        <v>3363</v>
      </c>
      <c r="C1888" s="76" t="s">
        <v>14076</v>
      </c>
      <c r="D1888" s="75" t="s">
        <v>14060</v>
      </c>
      <c r="E1888" s="75" t="s">
        <v>14055</v>
      </c>
      <c r="F1888" s="75" t="s">
        <v>14077</v>
      </c>
      <c r="G1888" s="74">
        <v>449299.5</v>
      </c>
    </row>
    <row r="1889" spans="1:7" ht="22.5">
      <c r="A1889" s="75">
        <v>778702</v>
      </c>
      <c r="B1889" s="76" t="s">
        <v>9588</v>
      </c>
      <c r="C1889" s="76" t="s">
        <v>14076</v>
      </c>
      <c r="D1889" s="75" t="s">
        <v>14060</v>
      </c>
      <c r="E1889" s="75" t="s">
        <v>14055</v>
      </c>
      <c r="F1889" s="75" t="s">
        <v>14077</v>
      </c>
      <c r="G1889" s="74">
        <v>449299.5</v>
      </c>
    </row>
    <row r="1890" spans="1:7" ht="22.5">
      <c r="A1890" s="75">
        <v>785601</v>
      </c>
      <c r="B1890" s="76" t="s">
        <v>10093</v>
      </c>
      <c r="C1890" s="76" t="s">
        <v>14076</v>
      </c>
      <c r="D1890" s="75" t="s">
        <v>14060</v>
      </c>
      <c r="E1890" s="75" t="s">
        <v>14055</v>
      </c>
      <c r="F1890" s="75" t="s">
        <v>14077</v>
      </c>
      <c r="G1890" s="74">
        <v>449299.5</v>
      </c>
    </row>
    <row r="1891" spans="1:7" ht="22.5">
      <c r="A1891" s="75">
        <v>786601</v>
      </c>
      <c r="B1891" s="76" t="s">
        <v>10112</v>
      </c>
      <c r="C1891" s="76" t="s">
        <v>14076</v>
      </c>
      <c r="D1891" s="75" t="s">
        <v>14060</v>
      </c>
      <c r="E1891" s="75" t="s">
        <v>14055</v>
      </c>
      <c r="F1891" s="75" t="s">
        <v>14077</v>
      </c>
      <c r="G1891" s="74">
        <v>449299.5</v>
      </c>
    </row>
    <row r="1892" spans="1:7" ht="22.5">
      <c r="A1892" s="75">
        <v>790201</v>
      </c>
      <c r="B1892" s="76" t="s">
        <v>9747</v>
      </c>
      <c r="C1892" s="76" t="s">
        <v>14076</v>
      </c>
      <c r="D1892" s="75" t="s">
        <v>14060</v>
      </c>
      <c r="E1892" s="75" t="s">
        <v>14055</v>
      </c>
      <c r="F1892" s="75" t="s">
        <v>14077</v>
      </c>
      <c r="G1892" s="77">
        <v>449299.5</v>
      </c>
    </row>
    <row r="1893" spans="1:7" ht="22.5">
      <c r="A1893" s="75">
        <v>792902</v>
      </c>
      <c r="B1893" s="76" t="s">
        <v>2978</v>
      </c>
      <c r="C1893" s="76" t="s">
        <v>14076</v>
      </c>
      <c r="D1893" s="75" t="s">
        <v>14060</v>
      </c>
      <c r="E1893" s="75" t="s">
        <v>14055</v>
      </c>
      <c r="F1893" s="75" t="s">
        <v>14077</v>
      </c>
      <c r="G1893" s="74">
        <v>449299.5</v>
      </c>
    </row>
    <row r="1894" spans="1:7" ht="22.5">
      <c r="A1894" s="75">
        <v>794101</v>
      </c>
      <c r="B1894" s="76" t="s">
        <v>2702</v>
      </c>
      <c r="C1894" s="76" t="s">
        <v>14076</v>
      </c>
      <c r="D1894" s="75" t="s">
        <v>14060</v>
      </c>
      <c r="E1894" s="75" t="s">
        <v>14055</v>
      </c>
      <c r="F1894" s="75" t="s">
        <v>14077</v>
      </c>
      <c r="G1894" s="74">
        <v>449299.5</v>
      </c>
    </row>
    <row r="1895" spans="1:7" ht="22.5">
      <c r="A1895" s="75">
        <v>797701</v>
      </c>
      <c r="B1895" s="76" t="s">
        <v>2963</v>
      </c>
      <c r="C1895" s="76" t="s">
        <v>14076</v>
      </c>
      <c r="D1895" s="75" t="s">
        <v>14060</v>
      </c>
      <c r="E1895" s="75" t="s">
        <v>14055</v>
      </c>
      <c r="F1895" s="75" t="s">
        <v>14077</v>
      </c>
      <c r="G1895" s="74">
        <v>449299.5</v>
      </c>
    </row>
    <row r="1896" spans="1:7" ht="22.5">
      <c r="A1896" s="75">
        <v>799201</v>
      </c>
      <c r="B1896" s="76" t="s">
        <v>2759</v>
      </c>
      <c r="C1896" s="76" t="s">
        <v>14076</v>
      </c>
      <c r="D1896" s="75" t="s">
        <v>14060</v>
      </c>
      <c r="E1896" s="75" t="s">
        <v>14055</v>
      </c>
      <c r="F1896" s="75" t="s">
        <v>14077</v>
      </c>
      <c r="G1896" s="74">
        <v>449299.5</v>
      </c>
    </row>
    <row r="1897" spans="1:7" ht="22.5">
      <c r="A1897" s="75">
        <v>799202</v>
      </c>
      <c r="B1897" s="76" t="s">
        <v>2760</v>
      </c>
      <c r="C1897" s="76" t="s">
        <v>14076</v>
      </c>
      <c r="D1897" s="75" t="s">
        <v>14060</v>
      </c>
      <c r="E1897" s="75" t="s">
        <v>14055</v>
      </c>
      <c r="F1897" s="75" t="s">
        <v>14077</v>
      </c>
      <c r="G1897" s="74">
        <v>449299.5</v>
      </c>
    </row>
    <row r="1898" spans="1:7" ht="22.5">
      <c r="A1898" s="75">
        <v>799503</v>
      </c>
      <c r="B1898" s="76" t="s">
        <v>2805</v>
      </c>
      <c r="C1898" s="76" t="s">
        <v>14076</v>
      </c>
      <c r="D1898" s="75" t="s">
        <v>14060</v>
      </c>
      <c r="E1898" s="75" t="s">
        <v>14055</v>
      </c>
      <c r="F1898" s="75" t="s">
        <v>14077</v>
      </c>
      <c r="G1898" s="74">
        <v>449299.5</v>
      </c>
    </row>
    <row r="1899" spans="1:7" ht="22.5">
      <c r="A1899" s="75">
        <v>800601</v>
      </c>
      <c r="B1899" s="76" t="s">
        <v>10113</v>
      </c>
      <c r="C1899" s="76" t="s">
        <v>14076</v>
      </c>
      <c r="D1899" s="75" t="s">
        <v>14060</v>
      </c>
      <c r="E1899" s="75" t="s">
        <v>14055</v>
      </c>
      <c r="F1899" s="75" t="s">
        <v>14077</v>
      </c>
      <c r="G1899" s="74">
        <v>449299.5</v>
      </c>
    </row>
    <row r="1900" spans="1:7" ht="22.5">
      <c r="A1900" s="75">
        <v>801700</v>
      </c>
      <c r="B1900" s="76" t="s">
        <v>10517</v>
      </c>
      <c r="C1900" s="76" t="s">
        <v>14076</v>
      </c>
      <c r="D1900" s="75" t="s">
        <v>14060</v>
      </c>
      <c r="E1900" s="75" t="s">
        <v>14055</v>
      </c>
      <c r="F1900" s="75" t="s">
        <v>14077</v>
      </c>
      <c r="G1900" s="74">
        <v>449299.5</v>
      </c>
    </row>
    <row r="1901" spans="1:7" ht="22.5">
      <c r="A1901" s="75">
        <v>804302</v>
      </c>
      <c r="B1901" s="76" t="s">
        <v>3502</v>
      </c>
      <c r="C1901" s="76" t="s">
        <v>14076</v>
      </c>
      <c r="D1901" s="75" t="s">
        <v>14060</v>
      </c>
      <c r="E1901" s="75" t="s">
        <v>14055</v>
      </c>
      <c r="F1901" s="75" t="s">
        <v>14077</v>
      </c>
      <c r="G1901" s="74">
        <v>449299.5</v>
      </c>
    </row>
    <row r="1902" spans="1:7" ht="22.5">
      <c r="A1902" s="75">
        <v>831451</v>
      </c>
      <c r="B1902" s="76" t="s">
        <v>10101</v>
      </c>
      <c r="C1902" s="76" t="s">
        <v>14149</v>
      </c>
      <c r="D1902" s="75" t="s">
        <v>14060</v>
      </c>
      <c r="E1902" s="75" t="s">
        <v>14055</v>
      </c>
      <c r="F1902" s="75" t="s">
        <v>14056</v>
      </c>
      <c r="G1902" s="74">
        <v>516496.5</v>
      </c>
    </row>
    <row r="1903" spans="1:7" ht="22.5">
      <c r="A1903" s="75">
        <v>807402</v>
      </c>
      <c r="B1903" s="76" t="s">
        <v>3529</v>
      </c>
      <c r="C1903" s="76" t="s">
        <v>14076</v>
      </c>
      <c r="D1903" s="75" t="s">
        <v>14060</v>
      </c>
      <c r="E1903" s="75" t="s">
        <v>14055</v>
      </c>
      <c r="F1903" s="75" t="s">
        <v>14077</v>
      </c>
      <c r="G1903" s="74">
        <v>449299.5</v>
      </c>
    </row>
    <row r="1904" spans="1:7" ht="22.5">
      <c r="A1904" s="75">
        <v>808071</v>
      </c>
      <c r="B1904" s="76" t="s">
        <v>10298</v>
      </c>
      <c r="C1904" s="76" t="s">
        <v>14076</v>
      </c>
      <c r="D1904" s="75" t="s">
        <v>14060</v>
      </c>
      <c r="E1904" s="75" t="s">
        <v>14055</v>
      </c>
      <c r="F1904" s="75" t="s">
        <v>14077</v>
      </c>
      <c r="G1904" s="74">
        <v>449299.5</v>
      </c>
    </row>
    <row r="1905" spans="1:7" ht="22.5">
      <c r="A1905" s="75">
        <v>808073</v>
      </c>
      <c r="B1905" s="76" t="s">
        <v>10297</v>
      </c>
      <c r="C1905" s="76" t="s">
        <v>14076</v>
      </c>
      <c r="D1905" s="75" t="s">
        <v>14060</v>
      </c>
      <c r="E1905" s="75" t="s">
        <v>14055</v>
      </c>
      <c r="F1905" s="75" t="s">
        <v>14077</v>
      </c>
      <c r="G1905" s="74">
        <v>449299.5</v>
      </c>
    </row>
    <row r="1906" spans="1:7" ht="22.5">
      <c r="A1906" s="75">
        <v>808101</v>
      </c>
      <c r="B1906" s="76" t="s">
        <v>3244</v>
      </c>
      <c r="C1906" s="76" t="s">
        <v>14076</v>
      </c>
      <c r="D1906" s="75" t="s">
        <v>14060</v>
      </c>
      <c r="E1906" s="75" t="s">
        <v>14055</v>
      </c>
      <c r="F1906" s="75" t="s">
        <v>14077</v>
      </c>
      <c r="G1906" s="77">
        <v>449299.5</v>
      </c>
    </row>
    <row r="1907" spans="1:7" ht="22.5">
      <c r="A1907" s="75">
        <v>808201</v>
      </c>
      <c r="B1907" s="76" t="s">
        <v>3245</v>
      </c>
      <c r="C1907" s="76" t="s">
        <v>14076</v>
      </c>
      <c r="D1907" s="75" t="s">
        <v>14060</v>
      </c>
      <c r="E1907" s="75" t="s">
        <v>14055</v>
      </c>
      <c r="F1907" s="75" t="s">
        <v>14077</v>
      </c>
      <c r="G1907" s="77">
        <v>449299.5</v>
      </c>
    </row>
    <row r="1908" spans="1:7" ht="22.5">
      <c r="A1908" s="75">
        <v>808601</v>
      </c>
      <c r="B1908" s="76" t="s">
        <v>3246</v>
      </c>
      <c r="C1908" s="76" t="s">
        <v>14076</v>
      </c>
      <c r="D1908" s="75" t="s">
        <v>14060</v>
      </c>
      <c r="E1908" s="75" t="s">
        <v>14055</v>
      </c>
      <c r="F1908" s="75" t="s">
        <v>14077</v>
      </c>
      <c r="G1908" s="74">
        <v>449299.5</v>
      </c>
    </row>
    <row r="1909" spans="1:7" ht="22.5">
      <c r="A1909" s="75">
        <v>832102</v>
      </c>
      <c r="B1909" s="76" t="s">
        <v>12967</v>
      </c>
      <c r="C1909" s="76" t="s">
        <v>14087</v>
      </c>
      <c r="D1909" s="75" t="s">
        <v>14060</v>
      </c>
      <c r="E1909" s="75" t="s">
        <v>14084</v>
      </c>
      <c r="F1909" s="75" t="s">
        <v>14056</v>
      </c>
      <c r="G1909" s="74">
        <v>1917997.95</v>
      </c>
    </row>
    <row r="1910" spans="1:7" ht="22.5">
      <c r="A1910" s="75">
        <v>770802</v>
      </c>
      <c r="B1910" s="76" t="s">
        <v>9438</v>
      </c>
      <c r="C1910" s="76" t="s">
        <v>14076</v>
      </c>
      <c r="D1910" s="75" t="s">
        <v>14060</v>
      </c>
      <c r="E1910" s="75" t="s">
        <v>14055</v>
      </c>
      <c r="F1910" s="75" t="s">
        <v>14077</v>
      </c>
      <c r="G1910" s="74">
        <v>438344.28</v>
      </c>
    </row>
    <row r="1911" spans="1:7" ht="22.5">
      <c r="A1911" s="75">
        <v>830101</v>
      </c>
      <c r="B1911" s="76" t="s">
        <v>10167</v>
      </c>
      <c r="C1911" s="76" t="s">
        <v>14076</v>
      </c>
      <c r="D1911" s="75" t="s">
        <v>14060</v>
      </c>
      <c r="E1911" s="75" t="s">
        <v>14055</v>
      </c>
      <c r="F1911" s="75" t="s">
        <v>14077</v>
      </c>
      <c r="G1911" s="77">
        <v>436068.75</v>
      </c>
    </row>
    <row r="1912" spans="1:7" ht="22.5">
      <c r="A1912" s="75">
        <v>833901</v>
      </c>
      <c r="B1912" s="76" t="s">
        <v>3251</v>
      </c>
      <c r="C1912" s="76" t="s">
        <v>14085</v>
      </c>
      <c r="D1912" s="75" t="s">
        <v>14060</v>
      </c>
      <c r="E1912" s="75" t="s">
        <v>14084</v>
      </c>
      <c r="F1912" s="75" t="s">
        <v>14056</v>
      </c>
      <c r="G1912" s="74">
        <v>541749</v>
      </c>
    </row>
    <row r="1913" spans="1:7" ht="22.5">
      <c r="A1913" s="75">
        <v>831461</v>
      </c>
      <c r="B1913" s="76" t="s">
        <v>10099</v>
      </c>
      <c r="C1913" s="76" t="s">
        <v>14076</v>
      </c>
      <c r="D1913" s="75" t="s">
        <v>14060</v>
      </c>
      <c r="E1913" s="75" t="s">
        <v>14055</v>
      </c>
      <c r="F1913" s="75" t="s">
        <v>14077</v>
      </c>
      <c r="G1913" s="77">
        <v>436068.75</v>
      </c>
    </row>
    <row r="1914" spans="1:7" ht="22.5">
      <c r="A1914" s="75">
        <v>831902</v>
      </c>
      <c r="B1914" s="76" t="s">
        <v>14293</v>
      </c>
      <c r="C1914" s="76" t="s">
        <v>14076</v>
      </c>
      <c r="D1914" s="75" t="s">
        <v>14060</v>
      </c>
      <c r="E1914" s="75" t="s">
        <v>14055</v>
      </c>
      <c r="F1914" s="75" t="s">
        <v>14077</v>
      </c>
      <c r="G1914" s="74">
        <v>436068.75</v>
      </c>
    </row>
    <row r="1915" spans="1:7" ht="22.5">
      <c r="A1915" s="75">
        <v>778801</v>
      </c>
      <c r="B1915" s="76" t="s">
        <v>9586</v>
      </c>
      <c r="C1915" s="76" t="s">
        <v>14076</v>
      </c>
      <c r="D1915" s="75" t="s">
        <v>14060</v>
      </c>
      <c r="E1915" s="75" t="s">
        <v>14055</v>
      </c>
      <c r="F1915" s="75" t="s">
        <v>14077</v>
      </c>
      <c r="G1915" s="77">
        <v>424047</v>
      </c>
    </row>
    <row r="1916" spans="1:7" ht="22.5">
      <c r="A1916" s="75">
        <v>794203</v>
      </c>
      <c r="B1916" s="76" t="s">
        <v>2757</v>
      </c>
      <c r="C1916" s="76" t="s">
        <v>14076</v>
      </c>
      <c r="D1916" s="75" t="s">
        <v>14060</v>
      </c>
      <c r="E1916" s="75" t="s">
        <v>14055</v>
      </c>
      <c r="F1916" s="75" t="s">
        <v>14077</v>
      </c>
      <c r="G1916" s="74">
        <v>424047</v>
      </c>
    </row>
    <row r="1917" spans="1:7" ht="22.5">
      <c r="A1917" s="75">
        <v>794602</v>
      </c>
      <c r="B1917" s="76" t="s">
        <v>2960</v>
      </c>
      <c r="C1917" s="76" t="s">
        <v>14076</v>
      </c>
      <c r="D1917" s="75" t="s">
        <v>14060</v>
      </c>
      <c r="E1917" s="75" t="s">
        <v>14055</v>
      </c>
      <c r="F1917" s="75" t="s">
        <v>14077</v>
      </c>
      <c r="G1917" s="74">
        <v>424047</v>
      </c>
    </row>
    <row r="1918" spans="1:7" ht="22.5">
      <c r="A1918" s="75">
        <v>800301</v>
      </c>
      <c r="B1918" s="76" t="s">
        <v>10115</v>
      </c>
      <c r="C1918" s="76" t="s">
        <v>14076</v>
      </c>
      <c r="D1918" s="75" t="s">
        <v>14060</v>
      </c>
      <c r="E1918" s="75" t="s">
        <v>14055</v>
      </c>
      <c r="F1918" s="75" t="s">
        <v>14077</v>
      </c>
      <c r="G1918" s="74">
        <v>424047</v>
      </c>
    </row>
    <row r="1919" spans="1:7" ht="22.5">
      <c r="A1919" s="75">
        <v>935302</v>
      </c>
      <c r="B1919" s="76" t="s">
        <v>3378</v>
      </c>
      <c r="C1919" s="76" t="s">
        <v>14076</v>
      </c>
      <c r="D1919" s="75" t="s">
        <v>14060</v>
      </c>
      <c r="E1919" s="75" t="s">
        <v>14055</v>
      </c>
      <c r="F1919" s="75" t="s">
        <v>14077</v>
      </c>
      <c r="G1919" s="74">
        <v>419182.23599999998</v>
      </c>
    </row>
    <row r="1920" spans="1:7" ht="22.5">
      <c r="A1920" s="75">
        <v>801800</v>
      </c>
      <c r="B1920" s="76" t="s">
        <v>10515</v>
      </c>
      <c r="C1920" s="76" t="s">
        <v>14076</v>
      </c>
      <c r="D1920" s="75" t="s">
        <v>14060</v>
      </c>
      <c r="E1920" s="75" t="s">
        <v>14055</v>
      </c>
      <c r="F1920" s="75" t="s">
        <v>14077</v>
      </c>
      <c r="G1920" s="77">
        <v>365974.75199999998</v>
      </c>
    </row>
    <row r="1921" spans="1:7" ht="22.5">
      <c r="A1921" s="75">
        <v>823307</v>
      </c>
      <c r="B1921" s="76" t="s">
        <v>3247</v>
      </c>
      <c r="C1921" s="76" t="s">
        <v>14076</v>
      </c>
      <c r="D1921" s="75" t="s">
        <v>14060</v>
      </c>
      <c r="E1921" s="75" t="s">
        <v>14055</v>
      </c>
      <c r="F1921" s="75" t="s">
        <v>14077</v>
      </c>
      <c r="G1921" s="74">
        <v>360954.75</v>
      </c>
    </row>
    <row r="1922" spans="1:7" ht="22.5">
      <c r="A1922" s="75">
        <v>828351</v>
      </c>
      <c r="B1922" s="76" t="s">
        <v>10405</v>
      </c>
      <c r="C1922" s="76" t="s">
        <v>14259</v>
      </c>
      <c r="D1922" s="75" t="s">
        <v>14060</v>
      </c>
      <c r="E1922" s="75" t="s">
        <v>14055</v>
      </c>
      <c r="F1922" s="75" t="s">
        <v>14077</v>
      </c>
      <c r="G1922" s="74">
        <v>360954.75</v>
      </c>
    </row>
    <row r="1923" spans="1:7" ht="22.5">
      <c r="A1923" s="75">
        <v>831305</v>
      </c>
      <c r="B1923" s="76" t="s">
        <v>3228</v>
      </c>
      <c r="C1923" s="76" t="s">
        <v>14076</v>
      </c>
      <c r="D1923" s="75" t="s">
        <v>14060</v>
      </c>
      <c r="E1923" s="75" t="s">
        <v>14055</v>
      </c>
      <c r="F1923" s="75" t="s">
        <v>14077</v>
      </c>
      <c r="G1923" s="74">
        <v>360954.75</v>
      </c>
    </row>
    <row r="1924" spans="1:7" ht="22.5">
      <c r="A1924" s="75">
        <v>831308</v>
      </c>
      <c r="B1924" s="76" t="s">
        <v>9367</v>
      </c>
      <c r="C1924" s="76" t="s">
        <v>14076</v>
      </c>
      <c r="D1924" s="75" t="s">
        <v>14060</v>
      </c>
      <c r="E1924" s="75" t="s">
        <v>14055</v>
      </c>
      <c r="F1924" s="75" t="s">
        <v>14077</v>
      </c>
      <c r="G1924" s="74">
        <v>360954.75</v>
      </c>
    </row>
    <row r="1925" spans="1:7" ht="22.5">
      <c r="A1925" s="75">
        <v>831309</v>
      </c>
      <c r="B1925" s="76" t="s">
        <v>9366</v>
      </c>
      <c r="C1925" s="76" t="s">
        <v>14076</v>
      </c>
      <c r="D1925" s="75" t="s">
        <v>14060</v>
      </c>
      <c r="E1925" s="75" t="s">
        <v>14055</v>
      </c>
      <c r="F1925" s="75" t="s">
        <v>14077</v>
      </c>
      <c r="G1925" s="74">
        <v>360954.75</v>
      </c>
    </row>
    <row r="1926" spans="1:7" ht="22.5">
      <c r="A1926" s="75">
        <v>831402</v>
      </c>
      <c r="B1926" s="76" t="s">
        <v>3235</v>
      </c>
      <c r="C1926" s="76" t="s">
        <v>14076</v>
      </c>
      <c r="D1926" s="75" t="s">
        <v>14060</v>
      </c>
      <c r="E1926" s="75" t="s">
        <v>14055</v>
      </c>
      <c r="F1926" s="75" t="s">
        <v>14077</v>
      </c>
      <c r="G1926" s="74">
        <v>360954.75</v>
      </c>
    </row>
    <row r="1927" spans="1:7" ht="22.5">
      <c r="A1927" s="75">
        <v>831471</v>
      </c>
      <c r="B1927" s="76" t="s">
        <v>3240</v>
      </c>
      <c r="C1927" s="76" t="s">
        <v>14076</v>
      </c>
      <c r="D1927" s="75" t="s">
        <v>14060</v>
      </c>
      <c r="E1927" s="75" t="s">
        <v>14055</v>
      </c>
      <c r="F1927" s="75" t="s">
        <v>14077</v>
      </c>
      <c r="G1927" s="74">
        <v>360954.75</v>
      </c>
    </row>
    <row r="1928" spans="1:7" ht="22.5">
      <c r="A1928" s="75">
        <v>831905</v>
      </c>
      <c r="B1928" s="76" t="s">
        <v>10228</v>
      </c>
      <c r="C1928" s="76" t="s">
        <v>14076</v>
      </c>
      <c r="D1928" s="75" t="s">
        <v>14060</v>
      </c>
      <c r="E1928" s="75" t="s">
        <v>14055</v>
      </c>
      <c r="F1928" s="75" t="s">
        <v>14077</v>
      </c>
      <c r="G1928" s="74">
        <v>360954.75</v>
      </c>
    </row>
    <row r="1929" spans="1:7" ht="22.5">
      <c r="A1929" s="75">
        <v>834940</v>
      </c>
      <c r="B1929" s="76" t="s">
        <v>9971</v>
      </c>
      <c r="C1929" s="76" t="s">
        <v>14076</v>
      </c>
      <c r="D1929" s="75" t="s">
        <v>14060</v>
      </c>
      <c r="E1929" s="75" t="s">
        <v>14055</v>
      </c>
      <c r="F1929" s="75" t="s">
        <v>14077</v>
      </c>
      <c r="G1929" s="74">
        <v>360954.75</v>
      </c>
    </row>
    <row r="1930" spans="1:7" ht="22.5">
      <c r="A1930" s="75">
        <v>834950</v>
      </c>
      <c r="B1930" s="76" t="s">
        <v>9972</v>
      </c>
      <c r="C1930" s="76" t="s">
        <v>14076</v>
      </c>
      <c r="D1930" s="75" t="s">
        <v>14060</v>
      </c>
      <c r="E1930" s="75" t="s">
        <v>14055</v>
      </c>
      <c r="F1930" s="75" t="s">
        <v>14077</v>
      </c>
      <c r="G1930" s="74">
        <v>360954.75</v>
      </c>
    </row>
    <row r="1931" spans="1:7" ht="22.5">
      <c r="A1931" s="75">
        <v>839903</v>
      </c>
      <c r="B1931" s="76" t="s">
        <v>10141</v>
      </c>
      <c r="C1931" s="76" t="s">
        <v>14259</v>
      </c>
      <c r="D1931" s="75" t="s">
        <v>14060</v>
      </c>
      <c r="E1931" s="75" t="s">
        <v>14055</v>
      </c>
      <c r="F1931" s="75" t="s">
        <v>14077</v>
      </c>
      <c r="G1931" s="74">
        <v>360954.75</v>
      </c>
    </row>
    <row r="1932" spans="1:7" ht="22.5">
      <c r="A1932" s="75">
        <v>839908</v>
      </c>
      <c r="B1932" s="76" t="s">
        <v>10133</v>
      </c>
      <c r="C1932" s="76" t="s">
        <v>14076</v>
      </c>
      <c r="D1932" s="75" t="s">
        <v>14060</v>
      </c>
      <c r="E1932" s="75" t="s">
        <v>14055</v>
      </c>
      <c r="F1932" s="75" t="s">
        <v>14077</v>
      </c>
      <c r="G1932" s="74">
        <v>360954.75</v>
      </c>
    </row>
    <row r="1933" spans="1:7" ht="22.5">
      <c r="A1933" s="75">
        <v>861202</v>
      </c>
      <c r="B1933" s="76" t="s">
        <v>3697</v>
      </c>
      <c r="C1933" s="76" t="s">
        <v>14259</v>
      </c>
      <c r="D1933" s="75" t="s">
        <v>14060</v>
      </c>
      <c r="E1933" s="75" t="s">
        <v>14055</v>
      </c>
      <c r="F1933" s="75" t="s">
        <v>14077</v>
      </c>
      <c r="G1933" s="74">
        <v>360954.75</v>
      </c>
    </row>
    <row r="1934" spans="1:7" ht="22.5">
      <c r="A1934" s="75">
        <v>306401</v>
      </c>
      <c r="B1934" s="76" t="s">
        <v>1447</v>
      </c>
      <c r="C1934" s="76" t="s">
        <v>14076</v>
      </c>
      <c r="D1934" s="75" t="s">
        <v>14060</v>
      </c>
      <c r="E1934" s="75" t="s">
        <v>14055</v>
      </c>
      <c r="F1934" s="75" t="s">
        <v>14077</v>
      </c>
      <c r="G1934" s="74">
        <v>352911</v>
      </c>
    </row>
    <row r="1935" spans="1:7" ht="22.5">
      <c r="A1935" s="75">
        <v>776802</v>
      </c>
      <c r="B1935" s="76" t="s">
        <v>9123</v>
      </c>
      <c r="C1935" s="76" t="s">
        <v>14076</v>
      </c>
      <c r="D1935" s="75" t="s">
        <v>14060</v>
      </c>
      <c r="E1935" s="75" t="s">
        <v>14055</v>
      </c>
      <c r="F1935" s="75" t="s">
        <v>14077</v>
      </c>
      <c r="G1935" s="74">
        <v>352911</v>
      </c>
    </row>
    <row r="1936" spans="1:7" ht="22.5">
      <c r="A1936" s="75">
        <v>778102</v>
      </c>
      <c r="B1936" s="76" t="s">
        <v>2683</v>
      </c>
      <c r="C1936" s="76" t="s">
        <v>14259</v>
      </c>
      <c r="D1936" s="75" t="s">
        <v>14060</v>
      </c>
      <c r="E1936" s="75" t="s">
        <v>14055</v>
      </c>
      <c r="F1936" s="75" t="s">
        <v>14077</v>
      </c>
      <c r="G1936" s="74">
        <v>352911</v>
      </c>
    </row>
    <row r="1937" spans="1:7" ht="22.5">
      <c r="A1937" s="75">
        <v>779902</v>
      </c>
      <c r="B1937" s="76" t="s">
        <v>9580</v>
      </c>
      <c r="C1937" s="76" t="s">
        <v>14076</v>
      </c>
      <c r="D1937" s="75" t="s">
        <v>14060</v>
      </c>
      <c r="E1937" s="75" t="s">
        <v>14055</v>
      </c>
      <c r="F1937" s="75" t="s">
        <v>14077</v>
      </c>
      <c r="G1937" s="74">
        <v>352911</v>
      </c>
    </row>
    <row r="1938" spans="1:7" ht="22.5">
      <c r="A1938" s="75">
        <v>780801</v>
      </c>
      <c r="B1938" s="76" t="s">
        <v>10031</v>
      </c>
      <c r="C1938" s="76" t="s">
        <v>14076</v>
      </c>
      <c r="D1938" s="75" t="s">
        <v>14060</v>
      </c>
      <c r="E1938" s="75" t="s">
        <v>14055</v>
      </c>
      <c r="F1938" s="75" t="s">
        <v>14077</v>
      </c>
      <c r="G1938" s="74">
        <v>352911</v>
      </c>
    </row>
    <row r="1939" spans="1:7" ht="22.5">
      <c r="A1939" s="75">
        <v>781704</v>
      </c>
      <c r="B1939" s="76" t="s">
        <v>2971</v>
      </c>
      <c r="C1939" s="76" t="s">
        <v>14076</v>
      </c>
      <c r="D1939" s="75" t="s">
        <v>14060</v>
      </c>
      <c r="E1939" s="75" t="s">
        <v>14055</v>
      </c>
      <c r="F1939" s="75" t="s">
        <v>14077</v>
      </c>
      <c r="G1939" s="74">
        <v>352911</v>
      </c>
    </row>
    <row r="1940" spans="1:7" ht="22.5">
      <c r="A1940" s="75">
        <v>781802</v>
      </c>
      <c r="B1940" s="76" t="s">
        <v>10449</v>
      </c>
      <c r="C1940" s="76" t="s">
        <v>14076</v>
      </c>
      <c r="D1940" s="75" t="s">
        <v>14060</v>
      </c>
      <c r="E1940" s="75" t="s">
        <v>14055</v>
      </c>
      <c r="F1940" s="75" t="s">
        <v>14077</v>
      </c>
      <c r="G1940" s="74">
        <v>352911</v>
      </c>
    </row>
    <row r="1941" spans="1:7" ht="22.5">
      <c r="A1941" s="75">
        <v>781902</v>
      </c>
      <c r="B1941" s="76" t="s">
        <v>10555</v>
      </c>
      <c r="C1941" s="76" t="s">
        <v>14076</v>
      </c>
      <c r="D1941" s="75" t="s">
        <v>14060</v>
      </c>
      <c r="E1941" s="75" t="s">
        <v>14055</v>
      </c>
      <c r="F1941" s="75" t="s">
        <v>14077</v>
      </c>
      <c r="G1941" s="74">
        <v>352911</v>
      </c>
    </row>
    <row r="1942" spans="1:7" ht="22.5">
      <c r="A1942" s="75">
        <v>783801</v>
      </c>
      <c r="B1942" s="76" t="s">
        <v>14294</v>
      </c>
      <c r="C1942" s="76" t="s">
        <v>14076</v>
      </c>
      <c r="D1942" s="75" t="s">
        <v>14060</v>
      </c>
      <c r="E1942" s="75" t="s">
        <v>14055</v>
      </c>
      <c r="F1942" s="75" t="s">
        <v>14077</v>
      </c>
      <c r="G1942" s="77">
        <v>352911</v>
      </c>
    </row>
    <row r="1943" spans="1:7" ht="22.5">
      <c r="A1943" s="75">
        <v>783802</v>
      </c>
      <c r="B1943" s="76" t="s">
        <v>8725</v>
      </c>
      <c r="C1943" s="76" t="s">
        <v>14076</v>
      </c>
      <c r="D1943" s="75" t="s">
        <v>14060</v>
      </c>
      <c r="E1943" s="75" t="s">
        <v>14055</v>
      </c>
      <c r="F1943" s="75" t="s">
        <v>14077</v>
      </c>
      <c r="G1943" s="74">
        <v>352911</v>
      </c>
    </row>
    <row r="1944" spans="1:7" ht="22.5">
      <c r="A1944" s="75">
        <v>783803</v>
      </c>
      <c r="B1944" s="76" t="s">
        <v>14295</v>
      </c>
      <c r="C1944" s="76" t="s">
        <v>14076</v>
      </c>
      <c r="D1944" s="75" t="s">
        <v>14060</v>
      </c>
      <c r="E1944" s="75" t="s">
        <v>14055</v>
      </c>
      <c r="F1944" s="75" t="s">
        <v>14077</v>
      </c>
      <c r="G1944" s="74">
        <v>352911</v>
      </c>
    </row>
    <row r="1945" spans="1:7" ht="22.5">
      <c r="A1945" s="75">
        <v>783804</v>
      </c>
      <c r="B1945" s="76" t="s">
        <v>14296</v>
      </c>
      <c r="C1945" s="76" t="s">
        <v>14076</v>
      </c>
      <c r="D1945" s="75" t="s">
        <v>14060</v>
      </c>
      <c r="E1945" s="75" t="s">
        <v>14055</v>
      </c>
      <c r="F1945" s="75" t="s">
        <v>14077</v>
      </c>
      <c r="G1945" s="74">
        <v>352911</v>
      </c>
    </row>
    <row r="1946" spans="1:7" ht="22.5">
      <c r="A1946" s="75">
        <v>783911</v>
      </c>
      <c r="B1946" s="76" t="s">
        <v>14297</v>
      </c>
      <c r="C1946" s="76" t="s">
        <v>14076</v>
      </c>
      <c r="D1946" s="75" t="s">
        <v>14060</v>
      </c>
      <c r="E1946" s="75" t="s">
        <v>14055</v>
      </c>
      <c r="F1946" s="75" t="s">
        <v>14077</v>
      </c>
      <c r="G1946" s="74">
        <v>352911</v>
      </c>
    </row>
    <row r="1947" spans="1:7" ht="22.5">
      <c r="A1947" s="75">
        <v>783912</v>
      </c>
      <c r="B1947" s="76" t="s">
        <v>14298</v>
      </c>
      <c r="C1947" s="76" t="s">
        <v>14076</v>
      </c>
      <c r="D1947" s="75" t="s">
        <v>14060</v>
      </c>
      <c r="E1947" s="75" t="s">
        <v>14055</v>
      </c>
      <c r="F1947" s="75" t="s">
        <v>14077</v>
      </c>
      <c r="G1947" s="74">
        <v>352911</v>
      </c>
    </row>
    <row r="1948" spans="1:7" ht="22.5">
      <c r="A1948" s="75">
        <v>786702</v>
      </c>
      <c r="B1948" s="76" t="s">
        <v>10132</v>
      </c>
      <c r="C1948" s="76" t="s">
        <v>14076</v>
      </c>
      <c r="D1948" s="75" t="s">
        <v>14060</v>
      </c>
      <c r="E1948" s="75" t="s">
        <v>14055</v>
      </c>
      <c r="F1948" s="75" t="s">
        <v>14077</v>
      </c>
      <c r="G1948" s="74">
        <v>352911</v>
      </c>
    </row>
    <row r="1949" spans="1:7" ht="22.5">
      <c r="A1949" s="75">
        <v>786801</v>
      </c>
      <c r="B1949" s="76" t="s">
        <v>10111</v>
      </c>
      <c r="C1949" s="76" t="s">
        <v>14076</v>
      </c>
      <c r="D1949" s="75" t="s">
        <v>14060</v>
      </c>
      <c r="E1949" s="75" t="s">
        <v>14055</v>
      </c>
      <c r="F1949" s="75" t="s">
        <v>14077</v>
      </c>
      <c r="G1949" s="74">
        <v>352911</v>
      </c>
    </row>
    <row r="1950" spans="1:7" ht="22.5">
      <c r="A1950" s="75">
        <v>786802</v>
      </c>
      <c r="B1950" s="76" t="s">
        <v>2884</v>
      </c>
      <c r="C1950" s="76" t="s">
        <v>14076</v>
      </c>
      <c r="D1950" s="75" t="s">
        <v>14060</v>
      </c>
      <c r="E1950" s="75" t="s">
        <v>14055</v>
      </c>
      <c r="F1950" s="75" t="s">
        <v>14077</v>
      </c>
      <c r="G1950" s="74">
        <v>352911</v>
      </c>
    </row>
    <row r="1951" spans="1:7" ht="22.5">
      <c r="A1951" s="75">
        <v>786910</v>
      </c>
      <c r="B1951" s="76" t="s">
        <v>12068</v>
      </c>
      <c r="C1951" s="76" t="s">
        <v>14076</v>
      </c>
      <c r="D1951" s="75" t="s">
        <v>14060</v>
      </c>
      <c r="E1951" s="75" t="s">
        <v>14055</v>
      </c>
      <c r="F1951" s="75" t="s">
        <v>14077</v>
      </c>
      <c r="G1951" s="74">
        <v>352911</v>
      </c>
    </row>
    <row r="1952" spans="1:7" ht="22.5">
      <c r="A1952" s="75">
        <v>787101</v>
      </c>
      <c r="B1952" s="76" t="s">
        <v>9881</v>
      </c>
      <c r="C1952" s="76" t="s">
        <v>14076</v>
      </c>
      <c r="D1952" s="75" t="s">
        <v>14060</v>
      </c>
      <c r="E1952" s="75" t="s">
        <v>14055</v>
      </c>
      <c r="F1952" s="75" t="s">
        <v>14077</v>
      </c>
      <c r="G1952" s="74">
        <v>352911</v>
      </c>
    </row>
    <row r="1953" spans="1:7" ht="22.5">
      <c r="A1953" s="75">
        <v>790704</v>
      </c>
      <c r="B1953" s="76" t="s">
        <v>2956</v>
      </c>
      <c r="C1953" s="76" t="s">
        <v>14076</v>
      </c>
      <c r="D1953" s="75" t="s">
        <v>14060</v>
      </c>
      <c r="E1953" s="75" t="s">
        <v>14055</v>
      </c>
      <c r="F1953" s="75" t="s">
        <v>14077</v>
      </c>
      <c r="G1953" s="77">
        <v>352911</v>
      </c>
    </row>
    <row r="1954" spans="1:7" ht="22.5">
      <c r="A1954" s="75">
        <v>790901</v>
      </c>
      <c r="B1954" s="76" t="s">
        <v>3421</v>
      </c>
      <c r="C1954" s="76" t="s">
        <v>14076</v>
      </c>
      <c r="D1954" s="75" t="s">
        <v>14060</v>
      </c>
      <c r="E1954" s="75" t="s">
        <v>14055</v>
      </c>
      <c r="F1954" s="75" t="s">
        <v>14077</v>
      </c>
      <c r="G1954" s="77">
        <v>352911</v>
      </c>
    </row>
    <row r="1955" spans="1:7" ht="22.5">
      <c r="A1955" s="75">
        <v>792801</v>
      </c>
      <c r="B1955" s="76" t="s">
        <v>9758</v>
      </c>
      <c r="C1955" s="76" t="s">
        <v>14076</v>
      </c>
      <c r="D1955" s="75" t="s">
        <v>14060</v>
      </c>
      <c r="E1955" s="75" t="s">
        <v>14055</v>
      </c>
      <c r="F1955" s="75" t="s">
        <v>14077</v>
      </c>
      <c r="G1955" s="74">
        <v>352911</v>
      </c>
    </row>
    <row r="1956" spans="1:7" ht="22.5">
      <c r="A1956" s="75">
        <v>794601</v>
      </c>
      <c r="B1956" s="76" t="s">
        <v>2959</v>
      </c>
      <c r="C1956" s="76" t="s">
        <v>14076</v>
      </c>
      <c r="D1956" s="75" t="s">
        <v>14060</v>
      </c>
      <c r="E1956" s="75" t="s">
        <v>14055</v>
      </c>
      <c r="F1956" s="75" t="s">
        <v>14077</v>
      </c>
      <c r="G1956" s="74">
        <v>352911</v>
      </c>
    </row>
    <row r="1957" spans="1:7" ht="22.5">
      <c r="A1957" s="75">
        <v>796800</v>
      </c>
      <c r="B1957" s="76" t="s">
        <v>2872</v>
      </c>
      <c r="C1957" s="76" t="s">
        <v>14076</v>
      </c>
      <c r="D1957" s="75" t="s">
        <v>14060</v>
      </c>
      <c r="E1957" s="75" t="s">
        <v>14055</v>
      </c>
      <c r="F1957" s="75" t="s">
        <v>14077</v>
      </c>
      <c r="G1957" s="77">
        <v>352911</v>
      </c>
    </row>
    <row r="1958" spans="1:7" ht="22.5">
      <c r="A1958" s="75">
        <v>797100</v>
      </c>
      <c r="B1958" s="76" t="s">
        <v>9742</v>
      </c>
      <c r="C1958" s="76" t="s">
        <v>14076</v>
      </c>
      <c r="D1958" s="75" t="s">
        <v>14060</v>
      </c>
      <c r="E1958" s="75" t="s">
        <v>14055</v>
      </c>
      <c r="F1958" s="75" t="s">
        <v>14077</v>
      </c>
      <c r="G1958" s="74">
        <v>352911</v>
      </c>
    </row>
    <row r="1959" spans="1:7" ht="22.5">
      <c r="A1959" s="75">
        <v>797200</v>
      </c>
      <c r="B1959" s="76" t="s">
        <v>9743</v>
      </c>
      <c r="C1959" s="76" t="s">
        <v>14076</v>
      </c>
      <c r="D1959" s="75" t="s">
        <v>14060</v>
      </c>
      <c r="E1959" s="75" t="s">
        <v>14055</v>
      </c>
      <c r="F1959" s="75" t="s">
        <v>14077</v>
      </c>
      <c r="G1959" s="74">
        <v>352911</v>
      </c>
    </row>
    <row r="1960" spans="1:7" ht="22.5">
      <c r="A1960" s="75">
        <v>797601</v>
      </c>
      <c r="B1960" s="76" t="s">
        <v>3202</v>
      </c>
      <c r="C1960" s="76" t="s">
        <v>14076</v>
      </c>
      <c r="D1960" s="75" t="s">
        <v>14060</v>
      </c>
      <c r="E1960" s="75" t="s">
        <v>14055</v>
      </c>
      <c r="F1960" s="75" t="s">
        <v>14077</v>
      </c>
      <c r="G1960" s="74">
        <v>352911</v>
      </c>
    </row>
    <row r="1961" spans="1:7" ht="22.5">
      <c r="A1961" s="75">
        <v>799100</v>
      </c>
      <c r="B1961" s="76" t="s">
        <v>9738</v>
      </c>
      <c r="C1961" s="76" t="s">
        <v>14076</v>
      </c>
      <c r="D1961" s="75" t="s">
        <v>14060</v>
      </c>
      <c r="E1961" s="75" t="s">
        <v>14055</v>
      </c>
      <c r="F1961" s="75" t="s">
        <v>14077</v>
      </c>
      <c r="G1961" s="77">
        <v>352911</v>
      </c>
    </row>
    <row r="1962" spans="1:7" ht="22.5">
      <c r="A1962" s="75">
        <v>800701</v>
      </c>
      <c r="B1962" s="76" t="s">
        <v>12064</v>
      </c>
      <c r="C1962" s="76" t="s">
        <v>14076</v>
      </c>
      <c r="D1962" s="75" t="s">
        <v>14060</v>
      </c>
      <c r="E1962" s="75" t="s">
        <v>14055</v>
      </c>
      <c r="F1962" s="75" t="s">
        <v>14077</v>
      </c>
      <c r="G1962" s="74">
        <v>352911</v>
      </c>
    </row>
    <row r="1963" spans="1:7" ht="22.5">
      <c r="A1963" s="75">
        <v>800801</v>
      </c>
      <c r="B1963" s="76" t="s">
        <v>12065</v>
      </c>
      <c r="C1963" s="76" t="s">
        <v>14076</v>
      </c>
      <c r="D1963" s="75" t="s">
        <v>14060</v>
      </c>
      <c r="E1963" s="75" t="s">
        <v>14055</v>
      </c>
      <c r="F1963" s="75" t="s">
        <v>14077</v>
      </c>
      <c r="G1963" s="77">
        <v>352911</v>
      </c>
    </row>
    <row r="1964" spans="1:7" ht="22.5">
      <c r="A1964" s="75">
        <v>801401</v>
      </c>
      <c r="B1964" s="76" t="s">
        <v>10516</v>
      </c>
      <c r="C1964" s="76" t="s">
        <v>14076</v>
      </c>
      <c r="D1964" s="75" t="s">
        <v>14060</v>
      </c>
      <c r="E1964" s="75" t="s">
        <v>14055</v>
      </c>
      <c r="F1964" s="75" t="s">
        <v>14077</v>
      </c>
      <c r="G1964" s="74">
        <v>352911</v>
      </c>
    </row>
    <row r="1965" spans="1:7" ht="22.5">
      <c r="A1965" s="75">
        <v>803101</v>
      </c>
      <c r="B1965" s="76" t="s">
        <v>4002</v>
      </c>
      <c r="C1965" s="76" t="s">
        <v>14076</v>
      </c>
      <c r="D1965" s="75" t="s">
        <v>14060</v>
      </c>
      <c r="E1965" s="75" t="s">
        <v>14055</v>
      </c>
      <c r="F1965" s="75" t="s">
        <v>14077</v>
      </c>
      <c r="G1965" s="77">
        <v>352911</v>
      </c>
    </row>
    <row r="1966" spans="1:7" ht="22.5">
      <c r="A1966" s="75">
        <v>803201</v>
      </c>
      <c r="B1966" s="76" t="s">
        <v>4003</v>
      </c>
      <c r="C1966" s="76" t="s">
        <v>14076</v>
      </c>
      <c r="D1966" s="75" t="s">
        <v>14060</v>
      </c>
      <c r="E1966" s="75" t="s">
        <v>14055</v>
      </c>
      <c r="F1966" s="75" t="s">
        <v>14077</v>
      </c>
      <c r="G1966" s="74">
        <v>352911</v>
      </c>
    </row>
    <row r="1967" spans="1:7" ht="22.5">
      <c r="A1967" s="75">
        <v>803301</v>
      </c>
      <c r="B1967" s="76" t="s">
        <v>10504</v>
      </c>
      <c r="C1967" s="76" t="s">
        <v>14259</v>
      </c>
      <c r="D1967" s="75" t="s">
        <v>14060</v>
      </c>
      <c r="E1967" s="75" t="s">
        <v>14055</v>
      </c>
      <c r="F1967" s="75" t="s">
        <v>14077</v>
      </c>
      <c r="G1967" s="77">
        <v>352911</v>
      </c>
    </row>
    <row r="1968" spans="1:7" ht="22.5">
      <c r="A1968" s="75">
        <v>803501</v>
      </c>
      <c r="B1968" s="76" t="s">
        <v>4005</v>
      </c>
      <c r="C1968" s="76" t="s">
        <v>14259</v>
      </c>
      <c r="D1968" s="75" t="s">
        <v>14060</v>
      </c>
      <c r="E1968" s="75" t="s">
        <v>14055</v>
      </c>
      <c r="F1968" s="75" t="s">
        <v>14077</v>
      </c>
      <c r="G1968" s="77">
        <v>352911</v>
      </c>
    </row>
    <row r="1969" spans="1:7" ht="22.5">
      <c r="A1969" s="75">
        <v>803601</v>
      </c>
      <c r="B1969" s="76" t="s">
        <v>4006</v>
      </c>
      <c r="C1969" s="76" t="s">
        <v>14076</v>
      </c>
      <c r="D1969" s="75" t="s">
        <v>14060</v>
      </c>
      <c r="E1969" s="75" t="s">
        <v>14055</v>
      </c>
      <c r="F1969" s="75" t="s">
        <v>14077</v>
      </c>
      <c r="G1969" s="77">
        <v>352911</v>
      </c>
    </row>
    <row r="1970" spans="1:7" ht="22.5">
      <c r="A1970" s="75">
        <v>803701</v>
      </c>
      <c r="B1970" s="76" t="s">
        <v>4007</v>
      </c>
      <c r="C1970" s="76" t="s">
        <v>14259</v>
      </c>
      <c r="D1970" s="75" t="s">
        <v>14060</v>
      </c>
      <c r="E1970" s="75" t="s">
        <v>14055</v>
      </c>
      <c r="F1970" s="75" t="s">
        <v>14077</v>
      </c>
      <c r="G1970" s="77">
        <v>352911</v>
      </c>
    </row>
    <row r="1971" spans="1:7" ht="22.5">
      <c r="A1971" s="75">
        <v>803801</v>
      </c>
      <c r="B1971" s="76" t="s">
        <v>4008</v>
      </c>
      <c r="C1971" s="76" t="s">
        <v>14076</v>
      </c>
      <c r="D1971" s="75" t="s">
        <v>14060</v>
      </c>
      <c r="E1971" s="75" t="s">
        <v>14055</v>
      </c>
      <c r="F1971" s="75" t="s">
        <v>14077</v>
      </c>
      <c r="G1971" s="77">
        <v>352911</v>
      </c>
    </row>
    <row r="1972" spans="1:7" ht="22.5">
      <c r="A1972" s="75">
        <v>808011</v>
      </c>
      <c r="B1972" s="76" t="s">
        <v>10303</v>
      </c>
      <c r="C1972" s="76" t="s">
        <v>14076</v>
      </c>
      <c r="D1972" s="75" t="s">
        <v>14060</v>
      </c>
      <c r="E1972" s="75" t="s">
        <v>14055</v>
      </c>
      <c r="F1972" s="75" t="s">
        <v>14077</v>
      </c>
      <c r="G1972" s="77">
        <v>352911</v>
      </c>
    </row>
    <row r="1973" spans="1:7" ht="22.5">
      <c r="A1973" s="75">
        <v>808021</v>
      </c>
      <c r="B1973" s="76" t="s">
        <v>10304</v>
      </c>
      <c r="C1973" s="76" t="s">
        <v>14076</v>
      </c>
      <c r="D1973" s="75" t="s">
        <v>14060</v>
      </c>
      <c r="E1973" s="75" t="s">
        <v>14055</v>
      </c>
      <c r="F1973" s="75" t="s">
        <v>14077</v>
      </c>
      <c r="G1973" s="74">
        <v>352911</v>
      </c>
    </row>
    <row r="1974" spans="1:7" ht="22.5">
      <c r="A1974" s="75">
        <v>823201</v>
      </c>
      <c r="B1974" s="76" t="s">
        <v>10210</v>
      </c>
      <c r="C1974" s="76" t="s">
        <v>14076</v>
      </c>
      <c r="D1974" s="75" t="s">
        <v>14060</v>
      </c>
      <c r="E1974" s="75" t="s">
        <v>14055</v>
      </c>
      <c r="F1974" s="75" t="s">
        <v>14077</v>
      </c>
      <c r="G1974" s="74">
        <v>352911</v>
      </c>
    </row>
    <row r="1975" spans="1:7" ht="22.5">
      <c r="A1975" s="75">
        <v>770801</v>
      </c>
      <c r="B1975" s="76" t="s">
        <v>9437</v>
      </c>
      <c r="C1975" s="76" t="s">
        <v>14076</v>
      </c>
      <c r="D1975" s="75" t="s">
        <v>14060</v>
      </c>
      <c r="E1975" s="75" t="s">
        <v>14055</v>
      </c>
      <c r="F1975" s="75" t="s">
        <v>14077</v>
      </c>
      <c r="G1975" s="74">
        <v>338526.54000000004</v>
      </c>
    </row>
    <row r="1976" spans="1:7" ht="22.5">
      <c r="A1976" s="75">
        <v>770901</v>
      </c>
      <c r="B1976" s="76" t="s">
        <v>9446</v>
      </c>
      <c r="C1976" s="76" t="s">
        <v>14076</v>
      </c>
      <c r="D1976" s="75" t="s">
        <v>14060</v>
      </c>
      <c r="E1976" s="75" t="s">
        <v>14055</v>
      </c>
      <c r="F1976" s="75" t="s">
        <v>14077</v>
      </c>
      <c r="G1976" s="77">
        <v>338526.54000000004</v>
      </c>
    </row>
    <row r="1977" spans="1:7" ht="22.5">
      <c r="A1977" s="75">
        <v>831101</v>
      </c>
      <c r="B1977" s="76" t="s">
        <v>9363</v>
      </c>
      <c r="C1977" s="76" t="s">
        <v>14076</v>
      </c>
      <c r="D1977" s="75" t="s">
        <v>14060</v>
      </c>
      <c r="E1977" s="75" t="s">
        <v>14055</v>
      </c>
      <c r="F1977" s="75" t="s">
        <v>14077</v>
      </c>
      <c r="G1977" s="77">
        <v>335702.25</v>
      </c>
    </row>
    <row r="1978" spans="1:7" ht="22.5">
      <c r="A1978" s="75">
        <v>839901</v>
      </c>
      <c r="B1978" s="76" t="s">
        <v>10137</v>
      </c>
      <c r="C1978" s="76" t="s">
        <v>14076</v>
      </c>
      <c r="D1978" s="75" t="s">
        <v>14060</v>
      </c>
      <c r="E1978" s="75" t="s">
        <v>14055</v>
      </c>
      <c r="F1978" s="75" t="s">
        <v>14077</v>
      </c>
      <c r="G1978" s="74">
        <v>335702.25</v>
      </c>
    </row>
    <row r="1979" spans="1:7" ht="22.5">
      <c r="A1979" s="75">
        <v>839902</v>
      </c>
      <c r="B1979" s="76" t="s">
        <v>10140</v>
      </c>
      <c r="C1979" s="76" t="s">
        <v>14259</v>
      </c>
      <c r="D1979" s="75" t="s">
        <v>14060</v>
      </c>
      <c r="E1979" s="75" t="s">
        <v>14055</v>
      </c>
      <c r="F1979" s="75" t="s">
        <v>14077</v>
      </c>
      <c r="G1979" s="77">
        <v>335702.25</v>
      </c>
    </row>
    <row r="1980" spans="1:7" ht="22.5">
      <c r="A1980" s="75">
        <v>839907</v>
      </c>
      <c r="B1980" s="76" t="s">
        <v>10135</v>
      </c>
      <c r="C1980" s="76" t="s">
        <v>14259</v>
      </c>
      <c r="D1980" s="75" t="s">
        <v>14060</v>
      </c>
      <c r="E1980" s="75" t="s">
        <v>14055</v>
      </c>
      <c r="F1980" s="75" t="s">
        <v>14077</v>
      </c>
      <c r="G1980" s="74">
        <v>335702.25</v>
      </c>
    </row>
    <row r="1981" spans="1:7" ht="22.5">
      <c r="A1981" s="75">
        <v>850101</v>
      </c>
      <c r="B1981" s="76" t="s">
        <v>10261</v>
      </c>
      <c r="C1981" s="76" t="s">
        <v>14085</v>
      </c>
      <c r="D1981" s="75" t="s">
        <v>14060</v>
      </c>
      <c r="E1981" s="75" t="s">
        <v>14055</v>
      </c>
      <c r="F1981" s="75" t="s">
        <v>14056</v>
      </c>
      <c r="G1981" s="77">
        <v>1840662.6479999998</v>
      </c>
    </row>
    <row r="1982" spans="1:7" ht="22.5">
      <c r="A1982" s="75">
        <v>851101</v>
      </c>
      <c r="B1982" s="76" t="s">
        <v>8213</v>
      </c>
      <c r="C1982" s="76" t="s">
        <v>14087</v>
      </c>
      <c r="D1982" s="75" t="s">
        <v>14060</v>
      </c>
      <c r="E1982" s="75" t="s">
        <v>14084</v>
      </c>
      <c r="F1982" s="75" t="s">
        <v>14056</v>
      </c>
      <c r="G1982" s="77">
        <v>1163834.6227199999</v>
      </c>
    </row>
    <row r="1983" spans="1:7" ht="22.5">
      <c r="A1983" s="75">
        <v>851102</v>
      </c>
      <c r="B1983" s="76" t="s">
        <v>8217</v>
      </c>
      <c r="C1983" s="76" t="s">
        <v>14087</v>
      </c>
      <c r="D1983" s="75" t="s">
        <v>14060</v>
      </c>
      <c r="E1983" s="75" t="s">
        <v>14084</v>
      </c>
      <c r="F1983" s="75" t="s">
        <v>14056</v>
      </c>
      <c r="G1983" s="74">
        <v>1283465.2471601875</v>
      </c>
    </row>
    <row r="1984" spans="1:7" ht="22.5">
      <c r="A1984" s="75">
        <v>851201</v>
      </c>
      <c r="B1984" s="76" t="s">
        <v>4024</v>
      </c>
      <c r="C1984" s="76" t="s">
        <v>14085</v>
      </c>
      <c r="D1984" s="75" t="s">
        <v>14060</v>
      </c>
      <c r="E1984" s="75" t="s">
        <v>14055</v>
      </c>
      <c r="F1984" s="75" t="s">
        <v>14056</v>
      </c>
      <c r="G1984" s="77">
        <v>643364.03999999992</v>
      </c>
    </row>
    <row r="1985" spans="1:7" ht="22.5">
      <c r="A1985" s="78">
        <v>851301</v>
      </c>
      <c r="B1985" s="79" t="s">
        <v>8228</v>
      </c>
      <c r="C1985" s="79" t="s">
        <v>14085</v>
      </c>
      <c r="D1985" s="75" t="s">
        <v>14060</v>
      </c>
      <c r="E1985" s="75" t="s">
        <v>14084</v>
      </c>
      <c r="F1985" s="75" t="s">
        <v>14056</v>
      </c>
      <c r="G1985" s="74">
        <v>1510123.56</v>
      </c>
    </row>
    <row r="1986" spans="1:7" ht="22.5">
      <c r="A1986" s="75">
        <v>853103</v>
      </c>
      <c r="B1986" s="76" t="s">
        <v>7566</v>
      </c>
      <c r="C1986" s="76" t="s">
        <v>14095</v>
      </c>
      <c r="D1986" s="75" t="s">
        <v>14060</v>
      </c>
      <c r="E1986" s="75" t="s">
        <v>14055</v>
      </c>
      <c r="F1986" s="75" t="s">
        <v>14056</v>
      </c>
      <c r="G1986" s="74">
        <v>13040163.84</v>
      </c>
    </row>
    <row r="1987" spans="1:7" ht="22.5">
      <c r="A1987" s="75">
        <v>853104</v>
      </c>
      <c r="B1987" s="76" t="s">
        <v>7570</v>
      </c>
      <c r="C1987" s="76" t="s">
        <v>14095</v>
      </c>
      <c r="D1987" s="75" t="s">
        <v>14060</v>
      </c>
      <c r="E1987" s="75" t="s">
        <v>14055</v>
      </c>
      <c r="F1987" s="75" t="s">
        <v>14056</v>
      </c>
      <c r="G1987" s="77">
        <v>10135467.34464</v>
      </c>
    </row>
    <row r="1988" spans="1:7" ht="22.5">
      <c r="A1988" s="75">
        <v>853202</v>
      </c>
      <c r="B1988" s="76" t="s">
        <v>13605</v>
      </c>
      <c r="C1988" s="76" t="s">
        <v>14095</v>
      </c>
      <c r="D1988" s="75" t="s">
        <v>14060</v>
      </c>
      <c r="E1988" s="75" t="s">
        <v>14055</v>
      </c>
      <c r="F1988" s="75" t="s">
        <v>14056</v>
      </c>
      <c r="G1988" s="74">
        <v>18658310.711039998</v>
      </c>
    </row>
    <row r="1989" spans="1:7" ht="22.5">
      <c r="A1989" s="78">
        <v>854101</v>
      </c>
      <c r="B1989" s="79" t="s">
        <v>2509</v>
      </c>
      <c r="C1989" s="79" t="s">
        <v>14085</v>
      </c>
      <c r="D1989" s="75" t="s">
        <v>14060</v>
      </c>
      <c r="E1989" s="75" t="s">
        <v>14055</v>
      </c>
      <c r="F1989" s="75" t="s">
        <v>14056</v>
      </c>
      <c r="G1989" s="77">
        <v>1698186.6</v>
      </c>
    </row>
    <row r="1990" spans="1:7" ht="22.5">
      <c r="A1990" s="78">
        <v>854102</v>
      </c>
      <c r="B1990" s="79" t="s">
        <v>2510</v>
      </c>
      <c r="C1990" s="79" t="s">
        <v>14085</v>
      </c>
      <c r="D1990" s="75" t="s">
        <v>14060</v>
      </c>
      <c r="E1990" s="75" t="s">
        <v>14055</v>
      </c>
      <c r="F1990" s="75" t="s">
        <v>14056</v>
      </c>
      <c r="G1990" s="77">
        <v>1071647.28</v>
      </c>
    </row>
    <row r="1991" spans="1:7" ht="22.5">
      <c r="A1991" s="75">
        <v>854201</v>
      </c>
      <c r="B1991" s="76" t="s">
        <v>2511</v>
      </c>
      <c r="C1991" s="76" t="s">
        <v>14095</v>
      </c>
      <c r="D1991" s="75" t="s">
        <v>14060</v>
      </c>
      <c r="E1991" s="75" t="s">
        <v>14055</v>
      </c>
      <c r="F1991" s="75" t="s">
        <v>14056</v>
      </c>
      <c r="G1991" s="77">
        <v>1070569.5</v>
      </c>
    </row>
    <row r="1992" spans="1:7" ht="22.5">
      <c r="A1992" s="75">
        <v>857102</v>
      </c>
      <c r="B1992" s="76" t="s">
        <v>7577</v>
      </c>
      <c r="C1992" s="76" t="s">
        <v>14095</v>
      </c>
      <c r="D1992" s="75" t="s">
        <v>14060</v>
      </c>
      <c r="E1992" s="75" t="s">
        <v>14055</v>
      </c>
      <c r="F1992" s="75" t="s">
        <v>14056</v>
      </c>
      <c r="G1992" s="77">
        <v>12594353.238720002</v>
      </c>
    </row>
    <row r="1993" spans="1:7" ht="22.5">
      <c r="A1993" s="75">
        <v>857201</v>
      </c>
      <c r="B1993" s="76" t="s">
        <v>7581</v>
      </c>
      <c r="C1993" s="76" t="s">
        <v>14095</v>
      </c>
      <c r="D1993" s="75" t="s">
        <v>14060</v>
      </c>
      <c r="E1993" s="75" t="s">
        <v>14055</v>
      </c>
      <c r="F1993" s="75" t="s">
        <v>14056</v>
      </c>
      <c r="G1993" s="74">
        <v>7191650.35776</v>
      </c>
    </row>
    <row r="1994" spans="1:7" ht="22.5">
      <c r="A1994" s="75">
        <v>857202</v>
      </c>
      <c r="B1994" s="76" t="s">
        <v>11261</v>
      </c>
      <c r="C1994" s="76" t="s">
        <v>14095</v>
      </c>
      <c r="D1994" s="75" t="s">
        <v>14060</v>
      </c>
      <c r="E1994" s="75" t="s">
        <v>14055</v>
      </c>
      <c r="F1994" s="75" t="s">
        <v>14056</v>
      </c>
      <c r="G1994" s="74">
        <v>7757743.4879999999</v>
      </c>
    </row>
    <row r="1995" spans="1:7" ht="22.5">
      <c r="A1995" s="75">
        <v>857204</v>
      </c>
      <c r="B1995" s="76" t="s">
        <v>11260</v>
      </c>
      <c r="C1995" s="76" t="s">
        <v>14095</v>
      </c>
      <c r="D1995" s="75" t="s">
        <v>14060</v>
      </c>
      <c r="E1995" s="75" t="s">
        <v>14055</v>
      </c>
      <c r="F1995" s="75" t="s">
        <v>14056</v>
      </c>
      <c r="G1995" s="77">
        <v>5818307.6159999995</v>
      </c>
    </row>
    <row r="1996" spans="1:7" ht="22.5">
      <c r="A1996" s="75">
        <v>858101</v>
      </c>
      <c r="B1996" s="76" t="s">
        <v>3641</v>
      </c>
      <c r="C1996" s="76" t="s">
        <v>14085</v>
      </c>
      <c r="D1996" s="75" t="s">
        <v>14060</v>
      </c>
      <c r="E1996" s="75" t="s">
        <v>14084</v>
      </c>
      <c r="F1996" s="75" t="s">
        <v>14056</v>
      </c>
      <c r="G1996" s="77">
        <v>360954.75</v>
      </c>
    </row>
    <row r="1997" spans="1:7" ht="22.5">
      <c r="A1997" s="75">
        <v>858403</v>
      </c>
      <c r="B1997" s="76" t="s">
        <v>12734</v>
      </c>
      <c r="C1997" s="76" t="s">
        <v>14095</v>
      </c>
      <c r="D1997" s="75" t="s">
        <v>14060</v>
      </c>
      <c r="E1997" s="75" t="s">
        <v>14055</v>
      </c>
      <c r="F1997" s="75" t="s">
        <v>14056</v>
      </c>
      <c r="G1997" s="74">
        <v>4356000</v>
      </c>
    </row>
    <row r="1998" spans="1:7" ht="22.5">
      <c r="A1998" s="75">
        <v>858701</v>
      </c>
      <c r="B1998" s="76" t="s">
        <v>3756</v>
      </c>
      <c r="C1998" s="76" t="s">
        <v>14095</v>
      </c>
      <c r="D1998" s="75" t="s">
        <v>14060</v>
      </c>
      <c r="E1998" s="75" t="s">
        <v>14055</v>
      </c>
      <c r="F1998" s="75" t="s">
        <v>14056</v>
      </c>
      <c r="G1998" s="74">
        <v>6021295.6531199999</v>
      </c>
    </row>
    <row r="1999" spans="1:7" ht="22.5">
      <c r="A1999" s="75">
        <v>859002</v>
      </c>
      <c r="B1999" s="76" t="s">
        <v>12102</v>
      </c>
      <c r="C1999" s="76" t="s">
        <v>14095</v>
      </c>
      <c r="D1999" s="75" t="s">
        <v>14060</v>
      </c>
      <c r="E1999" s="75" t="s">
        <v>14055</v>
      </c>
      <c r="F1999" s="75" t="s">
        <v>14056</v>
      </c>
      <c r="G1999" s="74">
        <v>7650998.784</v>
      </c>
    </row>
    <row r="2000" spans="1:7" ht="22.5">
      <c r="A2000" s="75">
        <v>859402</v>
      </c>
      <c r="B2000" s="76" t="s">
        <v>14299</v>
      </c>
      <c r="C2000" s="76" t="s">
        <v>14095</v>
      </c>
      <c r="D2000" s="75" t="s">
        <v>14060</v>
      </c>
      <c r="E2000" s="75" t="s">
        <v>14055</v>
      </c>
      <c r="F2000" s="75" t="s">
        <v>14056</v>
      </c>
      <c r="G2000" s="74">
        <v>335702.25</v>
      </c>
    </row>
    <row r="2001" spans="1:7" ht="22.5">
      <c r="A2001" s="75">
        <v>860102</v>
      </c>
      <c r="B2001" s="76" t="s">
        <v>12952</v>
      </c>
      <c r="C2001" s="76" t="s">
        <v>14085</v>
      </c>
      <c r="D2001" s="75" t="s">
        <v>14060</v>
      </c>
      <c r="E2001" s="75" t="s">
        <v>14084</v>
      </c>
      <c r="F2001" s="75" t="s">
        <v>14056</v>
      </c>
      <c r="G2001" s="77">
        <v>126145.5</v>
      </c>
    </row>
    <row r="2002" spans="1:7" ht="22.5">
      <c r="A2002" s="75">
        <v>861001</v>
      </c>
      <c r="B2002" s="76" t="s">
        <v>7583</v>
      </c>
      <c r="C2002" s="76" t="s">
        <v>14095</v>
      </c>
      <c r="D2002" s="75" t="s">
        <v>14060</v>
      </c>
      <c r="E2002" s="75" t="s">
        <v>14055</v>
      </c>
      <c r="F2002" s="75" t="s">
        <v>14077</v>
      </c>
      <c r="G2002" s="77">
        <v>34703136.019199997</v>
      </c>
    </row>
    <row r="2003" spans="1:7" ht="22.5">
      <c r="A2003" s="78">
        <v>861101</v>
      </c>
      <c r="B2003" s="79" t="s">
        <v>3612</v>
      </c>
      <c r="C2003" s="79" t="s">
        <v>14085</v>
      </c>
      <c r="D2003" s="75" t="s">
        <v>14060</v>
      </c>
      <c r="E2003" s="75" t="s">
        <v>14084</v>
      </c>
      <c r="F2003" s="75" t="s">
        <v>14056</v>
      </c>
      <c r="G2003" s="74">
        <v>1670567.2394400002</v>
      </c>
    </row>
    <row r="2004" spans="1:7" ht="22.5">
      <c r="A2004" s="78">
        <v>861102</v>
      </c>
      <c r="B2004" s="79" t="s">
        <v>12424</v>
      </c>
      <c r="C2004" s="79" t="s">
        <v>14085</v>
      </c>
      <c r="D2004" s="75" t="s">
        <v>14060</v>
      </c>
      <c r="E2004" s="75" t="s">
        <v>14084</v>
      </c>
      <c r="F2004" s="75" t="s">
        <v>14056</v>
      </c>
      <c r="G2004" s="74">
        <v>2101868.8400000017</v>
      </c>
    </row>
    <row r="2005" spans="1:7" ht="22.5">
      <c r="A2005" s="75">
        <v>861103</v>
      </c>
      <c r="B2005" s="76" t="s">
        <v>3759</v>
      </c>
      <c r="C2005" s="76" t="s">
        <v>14085</v>
      </c>
      <c r="D2005" s="75" t="s">
        <v>14060</v>
      </c>
      <c r="E2005" s="75" t="s">
        <v>14084</v>
      </c>
      <c r="F2005" s="75" t="s">
        <v>14056</v>
      </c>
      <c r="G2005" s="74">
        <v>1124742.6300000001</v>
      </c>
    </row>
    <row r="2006" spans="1:7" ht="22.5">
      <c r="A2006" s="78">
        <v>861104</v>
      </c>
      <c r="B2006" s="79" t="s">
        <v>12426</v>
      </c>
      <c r="C2006" s="79" t="s">
        <v>14085</v>
      </c>
      <c r="D2006" s="75" t="s">
        <v>14060</v>
      </c>
      <c r="E2006" s="75" t="s">
        <v>14055</v>
      </c>
      <c r="F2006" s="75" t="s">
        <v>14056</v>
      </c>
      <c r="G2006" s="77">
        <v>1569991.9999999998</v>
      </c>
    </row>
    <row r="2007" spans="1:7" ht="22.5">
      <c r="A2007" s="75">
        <v>794202</v>
      </c>
      <c r="B2007" s="76" t="s">
        <v>2756</v>
      </c>
      <c r="C2007" s="76" t="s">
        <v>14076</v>
      </c>
      <c r="D2007" s="75" t="s">
        <v>14060</v>
      </c>
      <c r="E2007" s="75" t="s">
        <v>14055</v>
      </c>
      <c r="F2007" s="75" t="s">
        <v>14077</v>
      </c>
      <c r="G2007" s="74">
        <v>327658.5</v>
      </c>
    </row>
    <row r="2008" spans="1:7" ht="22.5">
      <c r="A2008" s="75">
        <v>797501</v>
      </c>
      <c r="B2008" s="76" t="s">
        <v>3200</v>
      </c>
      <c r="C2008" s="76" t="s">
        <v>14076</v>
      </c>
      <c r="D2008" s="75" t="s">
        <v>14060</v>
      </c>
      <c r="E2008" s="75" t="s">
        <v>14055</v>
      </c>
      <c r="F2008" s="75" t="s">
        <v>14077</v>
      </c>
      <c r="G2008" s="74">
        <v>327658.5</v>
      </c>
    </row>
    <row r="2009" spans="1:7" ht="22.5">
      <c r="A2009" s="75">
        <v>861203</v>
      </c>
      <c r="B2009" s="76" t="s">
        <v>3698</v>
      </c>
      <c r="C2009" s="76" t="s">
        <v>14085</v>
      </c>
      <c r="D2009" s="75" t="s">
        <v>14060</v>
      </c>
      <c r="E2009" s="75" t="s">
        <v>14084</v>
      </c>
      <c r="F2009" s="75" t="s">
        <v>14056</v>
      </c>
      <c r="G2009" s="74">
        <v>247171.32</v>
      </c>
    </row>
    <row r="2010" spans="1:7" ht="33.75">
      <c r="A2010" s="78">
        <v>861401</v>
      </c>
      <c r="B2010" s="79" t="s">
        <v>4019</v>
      </c>
      <c r="C2010" s="79" t="s">
        <v>14085</v>
      </c>
      <c r="D2010" s="75" t="s">
        <v>14060</v>
      </c>
      <c r="E2010" s="75" t="s">
        <v>14300</v>
      </c>
      <c r="F2010" s="75" t="s">
        <v>14301</v>
      </c>
      <c r="G2010" s="77">
        <v>79540.5</v>
      </c>
    </row>
    <row r="2011" spans="1:7" ht="33.75">
      <c r="A2011" s="78">
        <v>861402</v>
      </c>
      <c r="B2011" s="79" t="s">
        <v>4020</v>
      </c>
      <c r="C2011" s="79" t="s">
        <v>14085</v>
      </c>
      <c r="D2011" s="75" t="s">
        <v>14060</v>
      </c>
      <c r="E2011" s="75" t="s">
        <v>14300</v>
      </c>
      <c r="F2011" s="75" t="s">
        <v>14301</v>
      </c>
      <c r="G2011" s="74">
        <v>83518.5</v>
      </c>
    </row>
    <row r="2012" spans="1:7" ht="33.75">
      <c r="A2012" s="78">
        <v>861403</v>
      </c>
      <c r="B2012" s="79" t="s">
        <v>4021</v>
      </c>
      <c r="C2012" s="79" t="s">
        <v>14085</v>
      </c>
      <c r="D2012" s="75" t="s">
        <v>14060</v>
      </c>
      <c r="E2012" s="75" t="s">
        <v>14300</v>
      </c>
      <c r="F2012" s="75" t="s">
        <v>14301</v>
      </c>
      <c r="G2012" s="77">
        <v>89661</v>
      </c>
    </row>
    <row r="2013" spans="1:7" ht="33.75">
      <c r="A2013" s="78">
        <v>861411</v>
      </c>
      <c r="B2013" s="79" t="s">
        <v>3760</v>
      </c>
      <c r="C2013" s="79" t="s">
        <v>14085</v>
      </c>
      <c r="D2013" s="75" t="s">
        <v>14060</v>
      </c>
      <c r="E2013" s="75" t="s">
        <v>14168</v>
      </c>
      <c r="F2013" s="75" t="s">
        <v>14169</v>
      </c>
      <c r="G2013" s="77">
        <v>1679247.098496</v>
      </c>
    </row>
    <row r="2014" spans="1:7" ht="22.5">
      <c r="A2014" s="75">
        <v>797802</v>
      </c>
      <c r="B2014" s="76" t="s">
        <v>2965</v>
      </c>
      <c r="C2014" s="76" t="s">
        <v>14076</v>
      </c>
      <c r="D2014" s="75" t="s">
        <v>14060</v>
      </c>
      <c r="E2014" s="75" t="s">
        <v>14055</v>
      </c>
      <c r="F2014" s="75" t="s">
        <v>14077</v>
      </c>
      <c r="G2014" s="74">
        <v>327658.5</v>
      </c>
    </row>
    <row r="2015" spans="1:7" ht="22.5">
      <c r="A2015" s="75">
        <v>790930</v>
      </c>
      <c r="B2015" s="76" t="s">
        <v>3019</v>
      </c>
      <c r="C2015" s="76" t="s">
        <v>14076</v>
      </c>
      <c r="D2015" s="75" t="s">
        <v>14060</v>
      </c>
      <c r="E2015" s="75" t="s">
        <v>14055</v>
      </c>
      <c r="F2015" s="75" t="s">
        <v>14077</v>
      </c>
      <c r="G2015" s="74">
        <v>316633.28399999999</v>
      </c>
    </row>
    <row r="2016" spans="1:7" ht="22.5">
      <c r="A2016" s="75">
        <v>935301</v>
      </c>
      <c r="B2016" s="76" t="s">
        <v>3377</v>
      </c>
      <c r="C2016" s="76" t="s">
        <v>14076</v>
      </c>
      <c r="D2016" s="75" t="s">
        <v>14060</v>
      </c>
      <c r="E2016" s="75" t="s">
        <v>14055</v>
      </c>
      <c r="F2016" s="75" t="s">
        <v>14077</v>
      </c>
      <c r="G2016" s="77">
        <v>316633.28399999999</v>
      </c>
    </row>
    <row r="2017" spans="1:7" ht="22.5">
      <c r="A2017" s="75">
        <v>831205</v>
      </c>
      <c r="B2017" s="76" t="s">
        <v>3224</v>
      </c>
      <c r="C2017" s="76" t="s">
        <v>14076</v>
      </c>
      <c r="D2017" s="75" t="s">
        <v>14060</v>
      </c>
      <c r="E2017" s="75" t="s">
        <v>14055</v>
      </c>
      <c r="F2017" s="75" t="s">
        <v>14077</v>
      </c>
      <c r="G2017" s="74">
        <v>288346.5</v>
      </c>
    </row>
    <row r="2018" spans="1:7" ht="22.5">
      <c r="A2018" s="75">
        <v>831303</v>
      </c>
      <c r="B2018" s="76" t="s">
        <v>9364</v>
      </c>
      <c r="C2018" s="76" t="s">
        <v>14076</v>
      </c>
      <c r="D2018" s="75" t="s">
        <v>14060</v>
      </c>
      <c r="E2018" s="75" t="s">
        <v>14055</v>
      </c>
      <c r="F2018" s="75" t="s">
        <v>14077</v>
      </c>
      <c r="G2018" s="74">
        <v>288346.5</v>
      </c>
    </row>
    <row r="2019" spans="1:7" ht="22.5">
      <c r="A2019" s="75">
        <v>831304</v>
      </c>
      <c r="B2019" s="76" t="s">
        <v>9365</v>
      </c>
      <c r="C2019" s="76" t="s">
        <v>14076</v>
      </c>
      <c r="D2019" s="75" t="s">
        <v>14060</v>
      </c>
      <c r="E2019" s="75" t="s">
        <v>14055</v>
      </c>
      <c r="F2019" s="75" t="s">
        <v>14077</v>
      </c>
      <c r="G2019" s="77">
        <v>288346.5</v>
      </c>
    </row>
    <row r="2020" spans="1:7" ht="22.5">
      <c r="A2020" s="75">
        <v>839909</v>
      </c>
      <c r="B2020" s="76" t="s">
        <v>10134</v>
      </c>
      <c r="C2020" s="76" t="s">
        <v>14076</v>
      </c>
      <c r="D2020" s="75" t="s">
        <v>14060</v>
      </c>
      <c r="E2020" s="75" t="s">
        <v>14055</v>
      </c>
      <c r="F2020" s="75" t="s">
        <v>14077</v>
      </c>
      <c r="G2020" s="74">
        <v>288346.5</v>
      </c>
    </row>
    <row r="2021" spans="1:7" ht="22.5">
      <c r="A2021" s="75">
        <v>862701</v>
      </c>
      <c r="B2021" s="76" t="s">
        <v>3373</v>
      </c>
      <c r="C2021" s="76" t="s">
        <v>14259</v>
      </c>
      <c r="D2021" s="75" t="s">
        <v>14060</v>
      </c>
      <c r="E2021" s="75" t="s">
        <v>14055</v>
      </c>
      <c r="F2021" s="75" t="s">
        <v>14077</v>
      </c>
      <c r="G2021" s="74">
        <v>288346.5</v>
      </c>
    </row>
    <row r="2022" spans="1:7" ht="22.5">
      <c r="A2022" s="75">
        <v>862703</v>
      </c>
      <c r="B2022" s="76" t="s">
        <v>3374</v>
      </c>
      <c r="C2022" s="76" t="s">
        <v>14259</v>
      </c>
      <c r="D2022" s="75" t="s">
        <v>14060</v>
      </c>
      <c r="E2022" s="75" t="s">
        <v>14055</v>
      </c>
      <c r="F2022" s="75" t="s">
        <v>14077</v>
      </c>
      <c r="G2022" s="74">
        <v>288346.5</v>
      </c>
    </row>
    <row r="2023" spans="1:7" ht="22.5">
      <c r="A2023" s="75">
        <v>862101</v>
      </c>
      <c r="B2023" s="76" t="s">
        <v>3620</v>
      </c>
      <c r="C2023" s="76" t="s">
        <v>14085</v>
      </c>
      <c r="D2023" s="75" t="s">
        <v>14060</v>
      </c>
      <c r="E2023" s="75" t="s">
        <v>14055</v>
      </c>
      <c r="F2023" s="75" t="s">
        <v>14056</v>
      </c>
      <c r="G2023" s="74">
        <v>740208.54600000009</v>
      </c>
    </row>
    <row r="2024" spans="1:7" ht="22.5">
      <c r="A2024" s="75">
        <v>862104</v>
      </c>
      <c r="B2024" s="76" t="s">
        <v>6966</v>
      </c>
      <c r="C2024" s="76" t="s">
        <v>14085</v>
      </c>
      <c r="D2024" s="75" t="s">
        <v>14060</v>
      </c>
      <c r="E2024" s="75" t="s">
        <v>14055</v>
      </c>
      <c r="F2024" s="75" t="s">
        <v>14056</v>
      </c>
      <c r="G2024" s="74">
        <v>627958.5</v>
      </c>
    </row>
    <row r="2025" spans="1:7" ht="22.5">
      <c r="A2025" s="75">
        <v>243104</v>
      </c>
      <c r="B2025" s="76" t="s">
        <v>10223</v>
      </c>
      <c r="C2025" s="76" t="s">
        <v>14076</v>
      </c>
      <c r="D2025" s="75" t="s">
        <v>14060</v>
      </c>
      <c r="E2025" s="75" t="s">
        <v>14055</v>
      </c>
      <c r="F2025" s="75" t="s">
        <v>14077</v>
      </c>
      <c r="G2025" s="74">
        <v>266165.25</v>
      </c>
    </row>
    <row r="2026" spans="1:7" ht="22.5">
      <c r="A2026" s="75">
        <v>787801</v>
      </c>
      <c r="B2026" s="76" t="s">
        <v>9879</v>
      </c>
      <c r="C2026" s="76" t="s">
        <v>14076</v>
      </c>
      <c r="D2026" s="75" t="s">
        <v>14060</v>
      </c>
      <c r="E2026" s="75" t="s">
        <v>14055</v>
      </c>
      <c r="F2026" s="75" t="s">
        <v>14077</v>
      </c>
      <c r="G2026" s="74">
        <v>266165.25</v>
      </c>
    </row>
    <row r="2027" spans="1:7" ht="22.5">
      <c r="A2027" s="75">
        <v>790601</v>
      </c>
      <c r="B2027" s="76" t="s">
        <v>9746</v>
      </c>
      <c r="C2027" s="76" t="s">
        <v>14076</v>
      </c>
      <c r="D2027" s="75" t="s">
        <v>14060</v>
      </c>
      <c r="E2027" s="75" t="s">
        <v>14055</v>
      </c>
      <c r="F2027" s="75" t="s">
        <v>14077</v>
      </c>
      <c r="G2027" s="74">
        <v>266165.25</v>
      </c>
    </row>
    <row r="2028" spans="1:7" ht="22.5">
      <c r="A2028" s="75">
        <v>790801</v>
      </c>
      <c r="B2028" s="76" t="s">
        <v>2957</v>
      </c>
      <c r="C2028" s="76" t="s">
        <v>14076</v>
      </c>
      <c r="D2028" s="75" t="s">
        <v>14060</v>
      </c>
      <c r="E2028" s="75" t="s">
        <v>14055</v>
      </c>
      <c r="F2028" s="75" t="s">
        <v>14077</v>
      </c>
      <c r="G2028" s="74">
        <v>266165.25</v>
      </c>
    </row>
    <row r="2029" spans="1:7" ht="22.5">
      <c r="A2029" s="75">
        <v>790902</v>
      </c>
      <c r="B2029" s="76" t="s">
        <v>2958</v>
      </c>
      <c r="C2029" s="76" t="s">
        <v>14076</v>
      </c>
      <c r="D2029" s="75" t="s">
        <v>14060</v>
      </c>
      <c r="E2029" s="75" t="s">
        <v>14055</v>
      </c>
      <c r="F2029" s="75" t="s">
        <v>14077</v>
      </c>
      <c r="G2029" s="74">
        <v>266165.25</v>
      </c>
    </row>
    <row r="2030" spans="1:7" ht="22.5">
      <c r="A2030" s="75">
        <v>790931</v>
      </c>
      <c r="B2030" s="76" t="s">
        <v>3020</v>
      </c>
      <c r="C2030" s="76" t="s">
        <v>14076</v>
      </c>
      <c r="D2030" s="75" t="s">
        <v>14060</v>
      </c>
      <c r="E2030" s="75" t="s">
        <v>14055</v>
      </c>
      <c r="F2030" s="75" t="s">
        <v>14077</v>
      </c>
      <c r="G2030" s="74">
        <v>266165.25</v>
      </c>
    </row>
    <row r="2031" spans="1:7" ht="22.5">
      <c r="A2031" s="75">
        <v>794201</v>
      </c>
      <c r="B2031" s="76" t="s">
        <v>2755</v>
      </c>
      <c r="C2031" s="76" t="s">
        <v>14076</v>
      </c>
      <c r="D2031" s="75" t="s">
        <v>14060</v>
      </c>
      <c r="E2031" s="75" t="s">
        <v>14055</v>
      </c>
      <c r="F2031" s="75" t="s">
        <v>14077</v>
      </c>
      <c r="G2031" s="74">
        <v>266165.25</v>
      </c>
    </row>
    <row r="2032" spans="1:7" ht="22.5">
      <c r="A2032" s="75">
        <v>797603</v>
      </c>
      <c r="B2032" s="76" t="s">
        <v>3204</v>
      </c>
      <c r="C2032" s="76" t="s">
        <v>14076</v>
      </c>
      <c r="D2032" s="75" t="s">
        <v>14060</v>
      </c>
      <c r="E2032" s="75" t="s">
        <v>14055</v>
      </c>
      <c r="F2032" s="75" t="s">
        <v>14077</v>
      </c>
      <c r="G2032" s="74">
        <v>266165.25</v>
      </c>
    </row>
    <row r="2033" spans="1:7" ht="22.5">
      <c r="A2033" s="75">
        <v>862510</v>
      </c>
      <c r="B2033" s="76" t="s">
        <v>12490</v>
      </c>
      <c r="C2033" s="76" t="s">
        <v>14095</v>
      </c>
      <c r="D2033" s="75" t="s">
        <v>14060</v>
      </c>
      <c r="E2033" s="75" t="s">
        <v>14055</v>
      </c>
      <c r="F2033" s="75" t="s">
        <v>14056</v>
      </c>
      <c r="G2033" s="74">
        <v>461321.25</v>
      </c>
    </row>
    <row r="2034" spans="1:7" ht="33.75">
      <c r="A2034" s="75">
        <v>862601</v>
      </c>
      <c r="B2034" s="76" t="s">
        <v>14302</v>
      </c>
      <c r="C2034" s="76" t="s">
        <v>14303</v>
      </c>
      <c r="D2034" s="75" t="s">
        <v>14054</v>
      </c>
      <c r="E2034" s="75" t="s">
        <v>14055</v>
      </c>
      <c r="F2034" s="75" t="s">
        <v>14304</v>
      </c>
      <c r="G2034" s="74">
        <v>2316246.2400000002</v>
      </c>
    </row>
    <row r="2035" spans="1:7" ht="22.5">
      <c r="A2035" s="75">
        <v>797801</v>
      </c>
      <c r="B2035" s="76" t="s">
        <v>2964</v>
      </c>
      <c r="C2035" s="76" t="s">
        <v>14076</v>
      </c>
      <c r="D2035" s="75" t="s">
        <v>14060</v>
      </c>
      <c r="E2035" s="75" t="s">
        <v>14055</v>
      </c>
      <c r="F2035" s="75" t="s">
        <v>14077</v>
      </c>
      <c r="G2035" s="74">
        <v>266165.25</v>
      </c>
    </row>
    <row r="2036" spans="1:7" ht="22.5">
      <c r="A2036" s="75">
        <v>797803</v>
      </c>
      <c r="B2036" s="76" t="s">
        <v>2966</v>
      </c>
      <c r="C2036" s="76" t="s">
        <v>14076</v>
      </c>
      <c r="D2036" s="75" t="s">
        <v>14060</v>
      </c>
      <c r="E2036" s="75" t="s">
        <v>14055</v>
      </c>
      <c r="F2036" s="75" t="s">
        <v>14077</v>
      </c>
      <c r="G2036" s="74">
        <v>266165.25</v>
      </c>
    </row>
    <row r="2037" spans="1:7" ht="22.5">
      <c r="A2037" s="75">
        <v>797902</v>
      </c>
      <c r="B2037" s="76" t="s">
        <v>3024</v>
      </c>
      <c r="C2037" s="76" t="s">
        <v>14076</v>
      </c>
      <c r="D2037" s="75" t="s">
        <v>14060</v>
      </c>
      <c r="E2037" s="75" t="s">
        <v>14055</v>
      </c>
      <c r="F2037" s="75" t="s">
        <v>14077</v>
      </c>
      <c r="G2037" s="74">
        <v>266165.25</v>
      </c>
    </row>
    <row r="2038" spans="1:7" ht="22.5">
      <c r="A2038" s="75">
        <v>800201</v>
      </c>
      <c r="B2038" s="76" t="s">
        <v>10122</v>
      </c>
      <c r="C2038" s="76" t="s">
        <v>14076</v>
      </c>
      <c r="D2038" s="75" t="s">
        <v>14060</v>
      </c>
      <c r="E2038" s="75" t="s">
        <v>14055</v>
      </c>
      <c r="F2038" s="75" t="s">
        <v>14077</v>
      </c>
      <c r="G2038" s="74">
        <v>266165.25</v>
      </c>
    </row>
    <row r="2039" spans="1:7" ht="22.5">
      <c r="A2039" s="75">
        <v>831481</v>
      </c>
      <c r="B2039" s="76" t="s">
        <v>12056</v>
      </c>
      <c r="C2039" s="76" t="s">
        <v>14076</v>
      </c>
      <c r="D2039" s="75" t="s">
        <v>14060</v>
      </c>
      <c r="E2039" s="75" t="s">
        <v>14055</v>
      </c>
      <c r="F2039" s="75" t="s">
        <v>14077</v>
      </c>
      <c r="G2039" s="74">
        <v>263094</v>
      </c>
    </row>
    <row r="2040" spans="1:7" ht="22.5">
      <c r="A2040" s="75">
        <v>839906</v>
      </c>
      <c r="B2040" s="76" t="s">
        <v>10139</v>
      </c>
      <c r="C2040" s="76" t="s">
        <v>14259</v>
      </c>
      <c r="D2040" s="75" t="s">
        <v>14060</v>
      </c>
      <c r="E2040" s="75" t="s">
        <v>14055</v>
      </c>
      <c r="F2040" s="75" t="s">
        <v>14077</v>
      </c>
      <c r="G2040" s="74">
        <v>263094</v>
      </c>
    </row>
    <row r="2041" spans="1:7" ht="22.5">
      <c r="A2041" s="75">
        <v>862702</v>
      </c>
      <c r="B2041" s="76" t="s">
        <v>3766</v>
      </c>
      <c r="C2041" s="76" t="s">
        <v>14259</v>
      </c>
      <c r="D2041" s="75" t="s">
        <v>14060</v>
      </c>
      <c r="E2041" s="75" t="s">
        <v>14055</v>
      </c>
      <c r="F2041" s="75" t="s">
        <v>14077</v>
      </c>
      <c r="G2041" s="74">
        <v>263094</v>
      </c>
    </row>
    <row r="2042" spans="1:7" ht="22.5">
      <c r="A2042" s="75">
        <v>243102</v>
      </c>
      <c r="B2042" s="76" t="s">
        <v>7220</v>
      </c>
      <c r="C2042" s="76" t="s">
        <v>14076</v>
      </c>
      <c r="D2042" s="75" t="s">
        <v>14060</v>
      </c>
      <c r="E2042" s="75" t="s">
        <v>14055</v>
      </c>
      <c r="F2042" s="75" t="s">
        <v>14077</v>
      </c>
      <c r="G2042" s="74">
        <v>240912.75</v>
      </c>
    </row>
    <row r="2043" spans="1:7" ht="22.5">
      <c r="A2043" s="75">
        <v>863101</v>
      </c>
      <c r="B2043" s="76" t="s">
        <v>11065</v>
      </c>
      <c r="C2043" s="76" t="s">
        <v>14085</v>
      </c>
      <c r="D2043" s="75" t="s">
        <v>14060</v>
      </c>
      <c r="E2043" s="75" t="s">
        <v>14084</v>
      </c>
      <c r="F2043" s="75" t="s">
        <v>14056</v>
      </c>
      <c r="G2043" s="74">
        <v>412047.24</v>
      </c>
    </row>
    <row r="2044" spans="1:7" ht="33.75">
      <c r="A2044" s="75">
        <v>863102</v>
      </c>
      <c r="B2044" s="76" t="s">
        <v>11064</v>
      </c>
      <c r="C2044" s="76" t="s">
        <v>14104</v>
      </c>
      <c r="D2044" s="75" t="s">
        <v>14060</v>
      </c>
      <c r="E2044" s="75" t="s">
        <v>14084</v>
      </c>
      <c r="F2044" s="75" t="s">
        <v>14305</v>
      </c>
      <c r="G2044" s="74">
        <v>93492.75</v>
      </c>
    </row>
    <row r="2045" spans="1:7" ht="33.75">
      <c r="A2045" s="75">
        <v>863103</v>
      </c>
      <c r="B2045" s="76" t="s">
        <v>11069</v>
      </c>
      <c r="C2045" s="76" t="s">
        <v>14104</v>
      </c>
      <c r="D2045" s="75" t="s">
        <v>14060</v>
      </c>
      <c r="E2045" s="75" t="s">
        <v>14084</v>
      </c>
      <c r="F2045" s="75" t="s">
        <v>14305</v>
      </c>
      <c r="G2045" s="74">
        <v>126145.5</v>
      </c>
    </row>
    <row r="2046" spans="1:7" ht="33.75">
      <c r="A2046" s="75">
        <v>863104</v>
      </c>
      <c r="B2046" s="76" t="s">
        <v>11070</v>
      </c>
      <c r="C2046" s="76" t="s">
        <v>14104</v>
      </c>
      <c r="D2046" s="75" t="s">
        <v>14060</v>
      </c>
      <c r="E2046" s="75" t="s">
        <v>14084</v>
      </c>
      <c r="F2046" s="75" t="s">
        <v>14305</v>
      </c>
      <c r="G2046" s="74">
        <v>178503</v>
      </c>
    </row>
    <row r="2047" spans="1:7" ht="33.75">
      <c r="A2047" s="75">
        <v>863105</v>
      </c>
      <c r="B2047" s="76" t="s">
        <v>11068</v>
      </c>
      <c r="C2047" s="76" t="s">
        <v>14104</v>
      </c>
      <c r="D2047" s="75" t="s">
        <v>14060</v>
      </c>
      <c r="E2047" s="75" t="s">
        <v>14084</v>
      </c>
      <c r="F2047" s="75" t="s">
        <v>14305</v>
      </c>
      <c r="G2047" s="74">
        <v>203755.5</v>
      </c>
    </row>
    <row r="2048" spans="1:7" ht="22.5">
      <c r="A2048" s="75">
        <v>864102</v>
      </c>
      <c r="B2048" s="76" t="s">
        <v>11035</v>
      </c>
      <c r="C2048" s="76" t="s">
        <v>14085</v>
      </c>
      <c r="D2048" s="75" t="s">
        <v>14060</v>
      </c>
      <c r="E2048" s="75" t="s">
        <v>14084</v>
      </c>
      <c r="F2048" s="75" t="s">
        <v>14056</v>
      </c>
      <c r="G2048" s="74">
        <v>360954.75</v>
      </c>
    </row>
    <row r="2049" spans="1:7" ht="22.5">
      <c r="A2049" s="75">
        <v>243103</v>
      </c>
      <c r="B2049" s="76" t="s">
        <v>6610</v>
      </c>
      <c r="C2049" s="76" t="s">
        <v>14076</v>
      </c>
      <c r="D2049" s="75" t="s">
        <v>14060</v>
      </c>
      <c r="E2049" s="75" t="s">
        <v>14055</v>
      </c>
      <c r="F2049" s="75" t="s">
        <v>14077</v>
      </c>
      <c r="G2049" s="74">
        <v>240912.75</v>
      </c>
    </row>
    <row r="2050" spans="1:7" ht="22.5">
      <c r="A2050" s="75">
        <v>864104</v>
      </c>
      <c r="B2050" s="76" t="s">
        <v>11037</v>
      </c>
      <c r="C2050" s="76" t="s">
        <v>14085</v>
      </c>
      <c r="D2050" s="75" t="s">
        <v>14060</v>
      </c>
      <c r="E2050" s="75" t="s">
        <v>14084</v>
      </c>
      <c r="F2050" s="75" t="s">
        <v>14056</v>
      </c>
      <c r="G2050" s="74">
        <v>627958.5</v>
      </c>
    </row>
    <row r="2051" spans="1:7" ht="22.5">
      <c r="A2051" s="75">
        <v>864105</v>
      </c>
      <c r="B2051" s="76" t="s">
        <v>9637</v>
      </c>
      <c r="C2051" s="76" t="s">
        <v>14095</v>
      </c>
      <c r="D2051" s="75" t="s">
        <v>14060</v>
      </c>
      <c r="E2051" s="75" t="s">
        <v>14055</v>
      </c>
      <c r="F2051" s="75" t="s">
        <v>14056</v>
      </c>
      <c r="G2051" s="74">
        <v>787107.75</v>
      </c>
    </row>
    <row r="2052" spans="1:7" ht="22.5">
      <c r="A2052" s="75">
        <v>799702</v>
      </c>
      <c r="B2052" s="76" t="s">
        <v>2967</v>
      </c>
      <c r="C2052" s="76" t="s">
        <v>14076</v>
      </c>
      <c r="D2052" s="75" t="s">
        <v>14060</v>
      </c>
      <c r="E2052" s="75" t="s">
        <v>14055</v>
      </c>
      <c r="F2052" s="75" t="s">
        <v>14077</v>
      </c>
      <c r="G2052" s="74">
        <v>240912.75</v>
      </c>
    </row>
    <row r="2053" spans="1:7" ht="22.5">
      <c r="A2053" s="75">
        <v>862006</v>
      </c>
      <c r="B2053" s="76" t="s">
        <v>10306</v>
      </c>
      <c r="C2053" s="76" t="s">
        <v>14076</v>
      </c>
      <c r="D2053" s="75" t="s">
        <v>14060</v>
      </c>
      <c r="E2053" s="75" t="s">
        <v>14055</v>
      </c>
      <c r="F2053" s="75" t="s">
        <v>14077</v>
      </c>
      <c r="G2053" s="74">
        <v>203755.5</v>
      </c>
    </row>
    <row r="2054" spans="1:7" ht="22.5">
      <c r="A2054" s="75">
        <v>243101</v>
      </c>
      <c r="B2054" s="76" t="s">
        <v>10224</v>
      </c>
      <c r="C2054" s="76" t="s">
        <v>14076</v>
      </c>
      <c r="D2054" s="75" t="s">
        <v>14060</v>
      </c>
      <c r="E2054" s="75" t="s">
        <v>14055</v>
      </c>
      <c r="F2054" s="75" t="s">
        <v>14077</v>
      </c>
      <c r="G2054" s="74">
        <v>186595.5</v>
      </c>
    </row>
    <row r="2055" spans="1:7" ht="22.5">
      <c r="A2055" s="75">
        <v>864204</v>
      </c>
      <c r="B2055" s="76" t="s">
        <v>11032</v>
      </c>
      <c r="C2055" s="76" t="s">
        <v>14085</v>
      </c>
      <c r="D2055" s="75" t="s">
        <v>14060</v>
      </c>
      <c r="E2055" s="75" t="s">
        <v>14084</v>
      </c>
      <c r="F2055" s="75" t="s">
        <v>14056</v>
      </c>
      <c r="G2055" s="74">
        <v>541749</v>
      </c>
    </row>
    <row r="2056" spans="1:7" ht="22.5">
      <c r="A2056" s="75">
        <v>864205</v>
      </c>
      <c r="B2056" s="76" t="s">
        <v>11034</v>
      </c>
      <c r="C2056" s="76" t="s">
        <v>14085</v>
      </c>
      <c r="D2056" s="75" t="s">
        <v>14060</v>
      </c>
      <c r="E2056" s="75" t="s">
        <v>14084</v>
      </c>
      <c r="F2056" s="75" t="s">
        <v>14056</v>
      </c>
      <c r="G2056" s="74">
        <v>787107.75</v>
      </c>
    </row>
    <row r="2057" spans="1:7" ht="22.5">
      <c r="A2057" s="75">
        <v>865101</v>
      </c>
      <c r="B2057" s="76" t="s">
        <v>9393</v>
      </c>
      <c r="C2057" s="76" t="s">
        <v>14085</v>
      </c>
      <c r="D2057" s="75" t="s">
        <v>14060</v>
      </c>
      <c r="E2057" s="75" t="s">
        <v>14084</v>
      </c>
      <c r="F2057" s="75" t="s">
        <v>14056</v>
      </c>
      <c r="G2057" s="74">
        <v>178503</v>
      </c>
    </row>
    <row r="2058" spans="1:7" ht="22.5">
      <c r="A2058" s="75">
        <v>865102</v>
      </c>
      <c r="B2058" s="76" t="s">
        <v>9395</v>
      </c>
      <c r="C2058" s="76" t="s">
        <v>14085</v>
      </c>
      <c r="D2058" s="75" t="s">
        <v>14060</v>
      </c>
      <c r="E2058" s="75" t="s">
        <v>14084</v>
      </c>
      <c r="F2058" s="75" t="s">
        <v>14056</v>
      </c>
      <c r="G2058" s="74">
        <v>203755.5</v>
      </c>
    </row>
    <row r="2059" spans="1:7" ht="22.5">
      <c r="A2059" s="75">
        <v>865201</v>
      </c>
      <c r="B2059" s="76" t="s">
        <v>14306</v>
      </c>
      <c r="C2059" s="76" t="s">
        <v>14085</v>
      </c>
      <c r="D2059" s="75" t="s">
        <v>14060</v>
      </c>
      <c r="E2059" s="75" t="s">
        <v>14084</v>
      </c>
      <c r="F2059" s="75" t="s">
        <v>14056</v>
      </c>
      <c r="G2059" s="74">
        <v>360954.75</v>
      </c>
    </row>
    <row r="2060" spans="1:7" ht="22.5">
      <c r="A2060" s="75">
        <v>865202</v>
      </c>
      <c r="B2060" s="76" t="s">
        <v>3710</v>
      </c>
      <c r="C2060" s="76" t="s">
        <v>14085</v>
      </c>
      <c r="D2060" s="75" t="s">
        <v>14060</v>
      </c>
      <c r="E2060" s="75" t="s">
        <v>14084</v>
      </c>
      <c r="F2060" s="75" t="s">
        <v>14056</v>
      </c>
      <c r="G2060" s="74">
        <v>360954.75</v>
      </c>
    </row>
    <row r="2061" spans="1:7" ht="22.5">
      <c r="A2061" s="75">
        <v>865203</v>
      </c>
      <c r="B2061" s="76" t="s">
        <v>9394</v>
      </c>
      <c r="C2061" s="76" t="s">
        <v>14085</v>
      </c>
      <c r="D2061" s="75" t="s">
        <v>14060</v>
      </c>
      <c r="E2061" s="75" t="s">
        <v>14055</v>
      </c>
      <c r="F2061" s="75" t="s">
        <v>14056</v>
      </c>
      <c r="G2061" s="74">
        <v>541749</v>
      </c>
    </row>
    <row r="2062" spans="1:7" ht="22.5">
      <c r="A2062" s="75">
        <v>865204</v>
      </c>
      <c r="B2062" s="76" t="s">
        <v>3712</v>
      </c>
      <c r="C2062" s="76" t="s">
        <v>14085</v>
      </c>
      <c r="D2062" s="75" t="s">
        <v>14060</v>
      </c>
      <c r="E2062" s="75" t="s">
        <v>14084</v>
      </c>
      <c r="F2062" s="75" t="s">
        <v>14056</v>
      </c>
      <c r="G2062" s="74">
        <v>707372.25</v>
      </c>
    </row>
    <row r="2063" spans="1:7" ht="22.5">
      <c r="A2063" s="75">
        <v>865205</v>
      </c>
      <c r="B2063" s="76" t="s">
        <v>14307</v>
      </c>
      <c r="C2063" s="76" t="s">
        <v>14085</v>
      </c>
      <c r="D2063" s="75" t="s">
        <v>14060</v>
      </c>
      <c r="E2063" s="75" t="s">
        <v>14084</v>
      </c>
      <c r="F2063" s="75" t="s">
        <v>14056</v>
      </c>
      <c r="G2063" s="74">
        <v>707372.25</v>
      </c>
    </row>
    <row r="2064" spans="1:7" ht="22.5">
      <c r="A2064" s="75">
        <v>865206</v>
      </c>
      <c r="B2064" s="76" t="s">
        <v>14308</v>
      </c>
      <c r="C2064" s="76" t="s">
        <v>14085</v>
      </c>
      <c r="D2064" s="75" t="s">
        <v>14060</v>
      </c>
      <c r="E2064" s="75" t="s">
        <v>14084</v>
      </c>
      <c r="F2064" s="75" t="s">
        <v>14056</v>
      </c>
      <c r="G2064" s="74">
        <v>541749</v>
      </c>
    </row>
    <row r="2065" spans="1:7" ht="22.5">
      <c r="A2065" s="75">
        <v>865207</v>
      </c>
      <c r="B2065" s="76" t="s">
        <v>3713</v>
      </c>
      <c r="C2065" s="76" t="s">
        <v>14085</v>
      </c>
      <c r="D2065" s="75" t="s">
        <v>14060</v>
      </c>
      <c r="E2065" s="75" t="s">
        <v>14084</v>
      </c>
      <c r="F2065" s="75" t="s">
        <v>14056</v>
      </c>
      <c r="G2065" s="74">
        <v>627958.5</v>
      </c>
    </row>
    <row r="2066" spans="1:7" ht="22.5">
      <c r="A2066" s="75">
        <v>865208</v>
      </c>
      <c r="B2066" s="76" t="s">
        <v>9400</v>
      </c>
      <c r="C2066" s="76" t="s">
        <v>14095</v>
      </c>
      <c r="D2066" s="75" t="s">
        <v>14060</v>
      </c>
      <c r="E2066" s="75" t="s">
        <v>14055</v>
      </c>
      <c r="F2066" s="75" t="s">
        <v>14056</v>
      </c>
      <c r="G2066" s="74">
        <v>1070569.5</v>
      </c>
    </row>
    <row r="2067" spans="1:7" ht="22.5">
      <c r="A2067" s="75">
        <v>866101</v>
      </c>
      <c r="B2067" s="76" t="s">
        <v>10040</v>
      </c>
      <c r="C2067" s="76" t="s">
        <v>14095</v>
      </c>
      <c r="D2067" s="75" t="s">
        <v>14060</v>
      </c>
      <c r="E2067" s="75" t="s">
        <v>14055</v>
      </c>
      <c r="F2067" s="75" t="s">
        <v>14056</v>
      </c>
      <c r="G2067" s="74">
        <v>461321.25</v>
      </c>
    </row>
    <row r="2068" spans="1:7" ht="22.5">
      <c r="A2068" s="75">
        <v>866102</v>
      </c>
      <c r="B2068" s="76" t="s">
        <v>10043</v>
      </c>
      <c r="C2068" s="76" t="s">
        <v>14095</v>
      </c>
      <c r="D2068" s="75" t="s">
        <v>14060</v>
      </c>
      <c r="E2068" s="75" t="s">
        <v>14055</v>
      </c>
      <c r="F2068" s="75" t="s">
        <v>14056</v>
      </c>
      <c r="G2068" s="74">
        <v>787107.75</v>
      </c>
    </row>
    <row r="2069" spans="1:7" ht="22.5">
      <c r="A2069" s="75">
        <v>866103</v>
      </c>
      <c r="B2069" s="76" t="s">
        <v>10042</v>
      </c>
      <c r="C2069" s="76" t="s">
        <v>14095</v>
      </c>
      <c r="D2069" s="75" t="s">
        <v>14060</v>
      </c>
      <c r="E2069" s="75" t="s">
        <v>14055</v>
      </c>
      <c r="F2069" s="75" t="s">
        <v>14056</v>
      </c>
      <c r="G2069" s="74">
        <v>904556.25</v>
      </c>
    </row>
    <row r="2070" spans="1:7" ht="22.5">
      <c r="A2070" s="75">
        <v>866104</v>
      </c>
      <c r="B2070" s="76" t="s">
        <v>10041</v>
      </c>
      <c r="C2070" s="76" t="s">
        <v>14095</v>
      </c>
      <c r="D2070" s="75" t="s">
        <v>14060</v>
      </c>
      <c r="E2070" s="75" t="s">
        <v>14055</v>
      </c>
      <c r="F2070" s="75" t="s">
        <v>14056</v>
      </c>
      <c r="G2070" s="74">
        <v>1181992.5</v>
      </c>
    </row>
    <row r="2071" spans="1:7" ht="22.5">
      <c r="A2071" s="75">
        <v>866110</v>
      </c>
      <c r="B2071" s="76" t="s">
        <v>14309</v>
      </c>
      <c r="C2071" s="76" t="s">
        <v>14095</v>
      </c>
      <c r="D2071" s="75" t="s">
        <v>14060</v>
      </c>
      <c r="E2071" s="75" t="s">
        <v>14055</v>
      </c>
      <c r="F2071" s="75" t="s">
        <v>14056</v>
      </c>
      <c r="G2071" s="74">
        <v>1579158.504</v>
      </c>
    </row>
    <row r="2072" spans="1:7" ht="22.5">
      <c r="A2072" s="75">
        <v>866201</v>
      </c>
      <c r="B2072" s="76" t="s">
        <v>10039</v>
      </c>
      <c r="C2072" s="76" t="s">
        <v>14095</v>
      </c>
      <c r="D2072" s="75" t="s">
        <v>14060</v>
      </c>
      <c r="E2072" s="75" t="s">
        <v>14055</v>
      </c>
      <c r="F2072" s="75" t="s">
        <v>14056</v>
      </c>
      <c r="G2072" s="74">
        <v>541749</v>
      </c>
    </row>
    <row r="2073" spans="1:7" ht="22.5">
      <c r="A2073" s="75">
        <v>866202</v>
      </c>
      <c r="B2073" s="76" t="s">
        <v>3653</v>
      </c>
      <c r="C2073" s="76" t="s">
        <v>14095</v>
      </c>
      <c r="D2073" s="75" t="s">
        <v>14060</v>
      </c>
      <c r="E2073" s="75" t="s">
        <v>14055</v>
      </c>
      <c r="F2073" s="75" t="s">
        <v>14056</v>
      </c>
      <c r="G2073" s="74">
        <v>845217.75</v>
      </c>
    </row>
    <row r="2074" spans="1:7" ht="22.5">
      <c r="A2074" s="75">
        <v>866203</v>
      </c>
      <c r="B2074" s="76" t="s">
        <v>3654</v>
      </c>
      <c r="C2074" s="76" t="s">
        <v>14095</v>
      </c>
      <c r="D2074" s="75" t="s">
        <v>14060</v>
      </c>
      <c r="E2074" s="75" t="s">
        <v>14055</v>
      </c>
      <c r="F2074" s="75" t="s">
        <v>14056</v>
      </c>
      <c r="G2074" s="74">
        <v>955061.25</v>
      </c>
    </row>
    <row r="2075" spans="1:7" ht="22.5">
      <c r="A2075" s="75">
        <v>866204</v>
      </c>
      <c r="B2075" s="76" t="s">
        <v>3655</v>
      </c>
      <c r="C2075" s="76" t="s">
        <v>14095</v>
      </c>
      <c r="D2075" s="75" t="s">
        <v>14060</v>
      </c>
      <c r="E2075" s="75" t="s">
        <v>14055</v>
      </c>
      <c r="F2075" s="75" t="s">
        <v>14056</v>
      </c>
      <c r="G2075" s="74">
        <v>1232497.5</v>
      </c>
    </row>
    <row r="2076" spans="1:7" ht="22.5">
      <c r="A2076" s="75">
        <v>866205</v>
      </c>
      <c r="B2076" s="76" t="s">
        <v>3732</v>
      </c>
      <c r="C2076" s="76" t="s">
        <v>14095</v>
      </c>
      <c r="D2076" s="75" t="s">
        <v>14060</v>
      </c>
      <c r="E2076" s="75" t="s">
        <v>14055</v>
      </c>
      <c r="F2076" s="75" t="s">
        <v>14056</v>
      </c>
      <c r="G2076" s="74">
        <v>702263</v>
      </c>
    </row>
    <row r="2077" spans="1:7" ht="22.5">
      <c r="A2077" s="75">
        <v>866401</v>
      </c>
      <c r="B2077" s="76" t="s">
        <v>3735</v>
      </c>
      <c r="C2077" s="76" t="s">
        <v>14095</v>
      </c>
      <c r="D2077" s="75" t="s">
        <v>14060</v>
      </c>
      <c r="E2077" s="75" t="s">
        <v>14055</v>
      </c>
      <c r="F2077" s="75" t="s">
        <v>14056</v>
      </c>
      <c r="G2077" s="74">
        <v>707372.25</v>
      </c>
    </row>
    <row r="2078" spans="1:7" ht="22.5">
      <c r="A2078" s="75">
        <v>867001</v>
      </c>
      <c r="B2078" s="76" t="s">
        <v>3659</v>
      </c>
      <c r="C2078" s="76" t="s">
        <v>14095</v>
      </c>
      <c r="D2078" s="75" t="s">
        <v>14060</v>
      </c>
      <c r="E2078" s="75" t="s">
        <v>14055</v>
      </c>
      <c r="F2078" s="75" t="s">
        <v>14056</v>
      </c>
      <c r="G2078" s="74">
        <v>541749</v>
      </c>
    </row>
    <row r="2079" spans="1:7" ht="22.5">
      <c r="A2079" s="75">
        <v>867002</v>
      </c>
      <c r="B2079" s="76" t="s">
        <v>3660</v>
      </c>
      <c r="C2079" s="76" t="s">
        <v>14095</v>
      </c>
      <c r="D2079" s="75" t="s">
        <v>14060</v>
      </c>
      <c r="E2079" s="75" t="s">
        <v>14055</v>
      </c>
      <c r="F2079" s="75" t="s">
        <v>14056</v>
      </c>
      <c r="G2079" s="74">
        <v>627958.5</v>
      </c>
    </row>
    <row r="2080" spans="1:7" ht="22.5">
      <c r="A2080" s="75">
        <v>867003</v>
      </c>
      <c r="B2080" s="76" t="s">
        <v>10452</v>
      </c>
      <c r="C2080" s="76" t="s">
        <v>14095</v>
      </c>
      <c r="D2080" s="75" t="s">
        <v>14060</v>
      </c>
      <c r="E2080" s="75" t="s">
        <v>14055</v>
      </c>
      <c r="F2080" s="75" t="s">
        <v>14056</v>
      </c>
      <c r="G2080" s="74">
        <v>787107.75</v>
      </c>
    </row>
    <row r="2081" spans="1:7" ht="22.5">
      <c r="A2081" s="75">
        <v>867101</v>
      </c>
      <c r="B2081" s="76" t="s">
        <v>3736</v>
      </c>
      <c r="C2081" s="76" t="s">
        <v>14095</v>
      </c>
      <c r="D2081" s="75" t="s">
        <v>14060</v>
      </c>
      <c r="E2081" s="75" t="s">
        <v>14055</v>
      </c>
      <c r="F2081" s="75" t="s">
        <v>14056</v>
      </c>
      <c r="G2081" s="74">
        <v>461321.25</v>
      </c>
    </row>
    <row r="2082" spans="1:7" ht="22.5">
      <c r="A2082" s="75">
        <v>867102</v>
      </c>
      <c r="B2082" s="76" t="s">
        <v>3737</v>
      </c>
      <c r="C2082" s="76" t="s">
        <v>14095</v>
      </c>
      <c r="D2082" s="75" t="s">
        <v>14060</v>
      </c>
      <c r="E2082" s="75" t="s">
        <v>14055</v>
      </c>
      <c r="F2082" s="75" t="s">
        <v>14056</v>
      </c>
      <c r="G2082" s="74">
        <v>1472223.7200000002</v>
      </c>
    </row>
    <row r="2083" spans="1:7" ht="22.5">
      <c r="A2083" s="75">
        <v>867103</v>
      </c>
      <c r="B2083" s="76" t="s">
        <v>10453</v>
      </c>
      <c r="C2083" s="76" t="s">
        <v>14095</v>
      </c>
      <c r="D2083" s="75" t="s">
        <v>14060</v>
      </c>
      <c r="E2083" s="75" t="s">
        <v>14055</v>
      </c>
      <c r="F2083" s="75" t="s">
        <v>14056</v>
      </c>
      <c r="G2083" s="74">
        <v>1070569.5</v>
      </c>
    </row>
    <row r="2084" spans="1:7" ht="22.5">
      <c r="A2084" s="75">
        <v>867104</v>
      </c>
      <c r="B2084" s="76" t="s">
        <v>12750</v>
      </c>
      <c r="C2084" s="76" t="s">
        <v>14095</v>
      </c>
      <c r="D2084" s="75" t="s">
        <v>14060</v>
      </c>
      <c r="E2084" s="75" t="s">
        <v>14055</v>
      </c>
      <c r="F2084" s="75" t="s">
        <v>14056</v>
      </c>
      <c r="G2084" s="77">
        <v>1257750</v>
      </c>
    </row>
    <row r="2085" spans="1:7" ht="22.5">
      <c r="A2085" s="75">
        <v>867105</v>
      </c>
      <c r="B2085" s="76" t="s">
        <v>3663</v>
      </c>
      <c r="C2085" s="76" t="s">
        <v>14095</v>
      </c>
      <c r="D2085" s="75" t="s">
        <v>14060</v>
      </c>
      <c r="E2085" s="75" t="s">
        <v>14055</v>
      </c>
      <c r="F2085" s="75" t="s">
        <v>14056</v>
      </c>
      <c r="G2085" s="74">
        <v>4356000</v>
      </c>
    </row>
    <row r="2086" spans="1:7" ht="22.5">
      <c r="A2086" s="75">
        <v>867106</v>
      </c>
      <c r="B2086" s="76" t="s">
        <v>12745</v>
      </c>
      <c r="C2086" s="76" t="s">
        <v>14095</v>
      </c>
      <c r="D2086" s="75" t="s">
        <v>14060</v>
      </c>
      <c r="E2086" s="75" t="s">
        <v>14055</v>
      </c>
      <c r="F2086" s="75" t="s">
        <v>14056</v>
      </c>
      <c r="G2086" s="74">
        <v>38859055.065599993</v>
      </c>
    </row>
    <row r="2087" spans="1:7" ht="22.5">
      <c r="A2087" s="75">
        <v>867107</v>
      </c>
      <c r="B2087" s="76" t="s">
        <v>8802</v>
      </c>
      <c r="C2087" s="76" t="s">
        <v>14095</v>
      </c>
      <c r="D2087" s="75" t="s">
        <v>14060</v>
      </c>
      <c r="E2087" s="75" t="s">
        <v>14055</v>
      </c>
      <c r="F2087" s="75" t="s">
        <v>14056</v>
      </c>
      <c r="G2087" s="74">
        <v>1121074.5</v>
      </c>
    </row>
    <row r="2088" spans="1:7" ht="22.5">
      <c r="A2088" s="75">
        <v>867108</v>
      </c>
      <c r="B2088" s="76" t="s">
        <v>4245</v>
      </c>
      <c r="C2088" s="76" t="s">
        <v>14095</v>
      </c>
      <c r="D2088" s="75" t="s">
        <v>14060</v>
      </c>
      <c r="E2088" s="75" t="s">
        <v>14055</v>
      </c>
      <c r="F2088" s="75" t="s">
        <v>14056</v>
      </c>
      <c r="G2088" s="74">
        <v>12184403.088</v>
      </c>
    </row>
    <row r="2089" spans="1:7" ht="22.5">
      <c r="A2089" s="75">
        <v>867201</v>
      </c>
      <c r="B2089" s="76" t="s">
        <v>3740</v>
      </c>
      <c r="C2089" s="76" t="s">
        <v>14095</v>
      </c>
      <c r="D2089" s="75" t="s">
        <v>14060</v>
      </c>
      <c r="E2089" s="75" t="s">
        <v>14055</v>
      </c>
      <c r="F2089" s="75" t="s">
        <v>14056</v>
      </c>
      <c r="G2089" s="74">
        <v>787107.75</v>
      </c>
    </row>
    <row r="2090" spans="1:7" ht="22.5">
      <c r="A2090" s="75">
        <v>867202</v>
      </c>
      <c r="B2090" s="76" t="s">
        <v>3741</v>
      </c>
      <c r="C2090" s="76" t="s">
        <v>14095</v>
      </c>
      <c r="D2090" s="75" t="s">
        <v>14060</v>
      </c>
      <c r="E2090" s="75" t="s">
        <v>14055</v>
      </c>
      <c r="F2090" s="75" t="s">
        <v>14056</v>
      </c>
      <c r="G2090" s="74">
        <v>904556.25</v>
      </c>
    </row>
    <row r="2091" spans="1:7" ht="22.5">
      <c r="A2091" s="75">
        <v>867203</v>
      </c>
      <c r="B2091" s="76" t="s">
        <v>3742</v>
      </c>
      <c r="C2091" s="76" t="s">
        <v>14095</v>
      </c>
      <c r="D2091" s="75" t="s">
        <v>14060</v>
      </c>
      <c r="E2091" s="75" t="s">
        <v>14055</v>
      </c>
      <c r="F2091" s="75" t="s">
        <v>14056</v>
      </c>
      <c r="G2091" s="74">
        <v>1121074.5</v>
      </c>
    </row>
    <row r="2092" spans="1:7" ht="22.5">
      <c r="A2092" s="75">
        <v>867501</v>
      </c>
      <c r="B2092" s="76" t="s">
        <v>14310</v>
      </c>
      <c r="C2092" s="76" t="s">
        <v>14095</v>
      </c>
      <c r="D2092" s="75" t="s">
        <v>14060</v>
      </c>
      <c r="E2092" s="75" t="s">
        <v>14055</v>
      </c>
      <c r="F2092" s="75" t="s">
        <v>14056</v>
      </c>
      <c r="G2092" s="74">
        <v>1583389.5</v>
      </c>
    </row>
    <row r="2093" spans="1:7" ht="22.5">
      <c r="A2093" s="75">
        <v>868101</v>
      </c>
      <c r="B2093" s="76" t="s">
        <v>3682</v>
      </c>
      <c r="C2093" s="76" t="s">
        <v>14085</v>
      </c>
      <c r="D2093" s="75" t="s">
        <v>14060</v>
      </c>
      <c r="E2093" s="75" t="s">
        <v>14084</v>
      </c>
      <c r="F2093" s="75" t="s">
        <v>14056</v>
      </c>
      <c r="G2093" s="74">
        <v>360954.75</v>
      </c>
    </row>
    <row r="2094" spans="1:7" ht="22.5">
      <c r="A2094" s="75">
        <v>868102</v>
      </c>
      <c r="B2094" s="76" t="s">
        <v>3771</v>
      </c>
      <c r="C2094" s="76" t="s">
        <v>14085</v>
      </c>
      <c r="D2094" s="75" t="s">
        <v>14060</v>
      </c>
      <c r="E2094" s="75" t="s">
        <v>14084</v>
      </c>
      <c r="F2094" s="75" t="s">
        <v>14056</v>
      </c>
      <c r="G2094" s="74">
        <v>516496.5</v>
      </c>
    </row>
    <row r="2095" spans="1:7" ht="22.5">
      <c r="A2095" s="78">
        <v>868103</v>
      </c>
      <c r="B2095" s="79" t="s">
        <v>11093</v>
      </c>
      <c r="C2095" s="79" t="s">
        <v>14085</v>
      </c>
      <c r="D2095" s="75" t="s">
        <v>14060</v>
      </c>
      <c r="E2095" s="75" t="s">
        <v>14084</v>
      </c>
      <c r="F2095" s="75" t="s">
        <v>14056</v>
      </c>
      <c r="G2095" s="74">
        <v>436068.75</v>
      </c>
    </row>
    <row r="2096" spans="1:7" ht="22.5">
      <c r="A2096" s="78">
        <v>868104</v>
      </c>
      <c r="B2096" s="79" t="s">
        <v>11094</v>
      </c>
      <c r="C2096" s="79" t="s">
        <v>14085</v>
      </c>
      <c r="D2096" s="75" t="s">
        <v>14060</v>
      </c>
      <c r="E2096" s="75" t="s">
        <v>14084</v>
      </c>
      <c r="F2096" s="75" t="s">
        <v>14056</v>
      </c>
      <c r="G2096" s="74">
        <v>602706</v>
      </c>
    </row>
    <row r="2097" spans="1:7" ht="22.5">
      <c r="A2097" s="75">
        <v>868310</v>
      </c>
      <c r="B2097" s="76" t="s">
        <v>11177</v>
      </c>
      <c r="C2097" s="76" t="s">
        <v>14095</v>
      </c>
      <c r="D2097" s="75" t="s">
        <v>14060</v>
      </c>
      <c r="E2097" s="75" t="s">
        <v>14055</v>
      </c>
      <c r="F2097" s="75" t="s">
        <v>14056</v>
      </c>
      <c r="G2097" s="74">
        <v>9167177.8353995141</v>
      </c>
    </row>
    <row r="2098" spans="1:7" ht="22.5">
      <c r="A2098" s="75">
        <v>868311</v>
      </c>
      <c r="B2098" s="76" t="s">
        <v>11178</v>
      </c>
      <c r="C2098" s="76" t="s">
        <v>14095</v>
      </c>
      <c r="D2098" s="75" t="s">
        <v>14060</v>
      </c>
      <c r="E2098" s="75" t="s">
        <v>14055</v>
      </c>
      <c r="F2098" s="75" t="s">
        <v>14056</v>
      </c>
      <c r="G2098" s="74">
        <v>9167177.8353995141</v>
      </c>
    </row>
    <row r="2099" spans="1:7" ht="22.5">
      <c r="A2099" s="75">
        <v>868312</v>
      </c>
      <c r="B2099" s="76" t="s">
        <v>11170</v>
      </c>
      <c r="C2099" s="76" t="s">
        <v>14095</v>
      </c>
      <c r="D2099" s="75" t="s">
        <v>14060</v>
      </c>
      <c r="E2099" s="75" t="s">
        <v>14055</v>
      </c>
      <c r="F2099" s="75" t="s">
        <v>14056</v>
      </c>
      <c r="G2099" s="74">
        <v>7396210.2603836628</v>
      </c>
    </row>
    <row r="2100" spans="1:7" ht="22.5">
      <c r="A2100" s="75">
        <v>868313</v>
      </c>
      <c r="B2100" s="76" t="s">
        <v>11171</v>
      </c>
      <c r="C2100" s="76" t="s">
        <v>14095</v>
      </c>
      <c r="D2100" s="75" t="s">
        <v>14060</v>
      </c>
      <c r="E2100" s="75" t="s">
        <v>14055</v>
      </c>
      <c r="F2100" s="75" t="s">
        <v>14056</v>
      </c>
      <c r="G2100" s="74">
        <v>7396210.2603836628</v>
      </c>
    </row>
    <row r="2101" spans="1:7" ht="22.5">
      <c r="A2101" s="75">
        <v>868314</v>
      </c>
      <c r="B2101" s="76" t="s">
        <v>14311</v>
      </c>
      <c r="C2101" s="76" t="s">
        <v>14095</v>
      </c>
      <c r="D2101" s="75" t="s">
        <v>14060</v>
      </c>
      <c r="E2101" s="75" t="s">
        <v>14055</v>
      </c>
      <c r="F2101" s="75" t="s">
        <v>14056</v>
      </c>
      <c r="G2101" s="74">
        <v>8727100.8000000007</v>
      </c>
    </row>
    <row r="2102" spans="1:7" ht="22.5">
      <c r="A2102" s="75">
        <v>868315</v>
      </c>
      <c r="B2102" s="76" t="s">
        <v>7592</v>
      </c>
      <c r="C2102" s="76" t="s">
        <v>14095</v>
      </c>
      <c r="D2102" s="75" t="s">
        <v>14060</v>
      </c>
      <c r="E2102" s="75" t="s">
        <v>14055</v>
      </c>
      <c r="F2102" s="75" t="s">
        <v>14056</v>
      </c>
      <c r="G2102" s="74">
        <v>8727100.8000000007</v>
      </c>
    </row>
    <row r="2103" spans="1:7" ht="22.5">
      <c r="A2103" s="75">
        <v>868316</v>
      </c>
      <c r="B2103" s="76" t="s">
        <v>14312</v>
      </c>
      <c r="C2103" s="76" t="s">
        <v>14095</v>
      </c>
      <c r="D2103" s="75" t="s">
        <v>14060</v>
      </c>
      <c r="E2103" s="75" t="s">
        <v>14055</v>
      </c>
      <c r="F2103" s="75" t="s">
        <v>14056</v>
      </c>
      <c r="G2103" s="74">
        <v>8607820.6268904954</v>
      </c>
    </row>
    <row r="2104" spans="1:7" ht="22.5">
      <c r="A2104" s="75">
        <v>868401</v>
      </c>
      <c r="B2104" s="76" t="s">
        <v>9860</v>
      </c>
      <c r="C2104" s="76" t="s">
        <v>14095</v>
      </c>
      <c r="D2104" s="75" t="s">
        <v>14060</v>
      </c>
      <c r="E2104" s="75" t="s">
        <v>14055</v>
      </c>
      <c r="F2104" s="75" t="s">
        <v>14056</v>
      </c>
      <c r="G2104" s="74">
        <v>627958.5</v>
      </c>
    </row>
    <row r="2105" spans="1:7" ht="22.5">
      <c r="A2105" s="75">
        <v>868402</v>
      </c>
      <c r="B2105" s="76" t="s">
        <v>9861</v>
      </c>
      <c r="C2105" s="76" t="s">
        <v>14095</v>
      </c>
      <c r="D2105" s="75" t="s">
        <v>14060</v>
      </c>
      <c r="E2105" s="75" t="s">
        <v>14055</v>
      </c>
      <c r="F2105" s="75" t="s">
        <v>14056</v>
      </c>
      <c r="G2105" s="74">
        <v>787107.75</v>
      </c>
    </row>
    <row r="2106" spans="1:7" ht="22.5">
      <c r="A2106" s="75">
        <v>868403</v>
      </c>
      <c r="B2106" s="76" t="s">
        <v>9859</v>
      </c>
      <c r="C2106" s="76" t="s">
        <v>14095</v>
      </c>
      <c r="D2106" s="75" t="s">
        <v>14060</v>
      </c>
      <c r="E2106" s="75" t="s">
        <v>14055</v>
      </c>
      <c r="F2106" s="75" t="s">
        <v>14056</v>
      </c>
      <c r="G2106" s="74">
        <v>845217.75</v>
      </c>
    </row>
    <row r="2107" spans="1:7" ht="22.5">
      <c r="A2107" s="75">
        <v>868501</v>
      </c>
      <c r="B2107" s="76" t="s">
        <v>9863</v>
      </c>
      <c r="C2107" s="76" t="s">
        <v>14095</v>
      </c>
      <c r="D2107" s="75" t="s">
        <v>14060</v>
      </c>
      <c r="E2107" s="75" t="s">
        <v>14055</v>
      </c>
      <c r="F2107" s="75" t="s">
        <v>14056</v>
      </c>
      <c r="G2107" s="74">
        <v>682119.75</v>
      </c>
    </row>
    <row r="2108" spans="1:7" ht="22.5">
      <c r="A2108" s="75">
        <v>868502</v>
      </c>
      <c r="B2108" s="76" t="s">
        <v>9864</v>
      </c>
      <c r="C2108" s="76" t="s">
        <v>14095</v>
      </c>
      <c r="D2108" s="75" t="s">
        <v>14060</v>
      </c>
      <c r="E2108" s="75" t="s">
        <v>14055</v>
      </c>
      <c r="F2108" s="75" t="s">
        <v>14056</v>
      </c>
      <c r="G2108" s="74">
        <v>904556.25</v>
      </c>
    </row>
    <row r="2109" spans="1:7" ht="22.5">
      <c r="A2109" s="75">
        <v>868503</v>
      </c>
      <c r="B2109" s="76" t="s">
        <v>9862</v>
      </c>
      <c r="C2109" s="76" t="s">
        <v>14095</v>
      </c>
      <c r="D2109" s="75" t="s">
        <v>14060</v>
      </c>
      <c r="E2109" s="75" t="s">
        <v>14055</v>
      </c>
      <c r="F2109" s="75" t="s">
        <v>14056</v>
      </c>
      <c r="G2109" s="74">
        <v>1095822</v>
      </c>
    </row>
    <row r="2110" spans="1:7" ht="22.5">
      <c r="A2110" s="75">
        <v>868504</v>
      </c>
      <c r="B2110" s="76" t="s">
        <v>9857</v>
      </c>
      <c r="C2110" s="76" t="s">
        <v>14095</v>
      </c>
      <c r="D2110" s="75" t="s">
        <v>14060</v>
      </c>
      <c r="E2110" s="75" t="s">
        <v>14055</v>
      </c>
      <c r="F2110" s="75" t="s">
        <v>14056</v>
      </c>
      <c r="G2110" s="74">
        <v>541749</v>
      </c>
    </row>
    <row r="2111" spans="1:7" ht="22.5">
      <c r="A2111" s="75">
        <v>868505</v>
      </c>
      <c r="B2111" s="76" t="s">
        <v>9858</v>
      </c>
      <c r="C2111" s="76" t="s">
        <v>14095</v>
      </c>
      <c r="D2111" s="75" t="s">
        <v>14060</v>
      </c>
      <c r="E2111" s="75" t="s">
        <v>14055</v>
      </c>
      <c r="F2111" s="75" t="s">
        <v>14056</v>
      </c>
      <c r="G2111" s="74">
        <v>602706</v>
      </c>
    </row>
    <row r="2112" spans="1:7" ht="22.5">
      <c r="A2112" s="75">
        <v>868506</v>
      </c>
      <c r="B2112" s="76" t="s">
        <v>9856</v>
      </c>
      <c r="C2112" s="76" t="s">
        <v>14095</v>
      </c>
      <c r="D2112" s="75" t="s">
        <v>14060</v>
      </c>
      <c r="E2112" s="75" t="s">
        <v>14055</v>
      </c>
      <c r="F2112" s="75" t="s">
        <v>14056</v>
      </c>
      <c r="G2112" s="74">
        <v>707372.25</v>
      </c>
    </row>
    <row r="2113" spans="1:7" ht="22.5">
      <c r="A2113" s="75">
        <v>868507</v>
      </c>
      <c r="B2113" s="76" t="s">
        <v>9854</v>
      </c>
      <c r="C2113" s="76" t="s">
        <v>14095</v>
      </c>
      <c r="D2113" s="75" t="s">
        <v>14060</v>
      </c>
      <c r="E2113" s="75" t="s">
        <v>14055</v>
      </c>
      <c r="F2113" s="75" t="s">
        <v>14056</v>
      </c>
      <c r="G2113" s="74">
        <v>360954.75</v>
      </c>
    </row>
    <row r="2114" spans="1:7" ht="22.5">
      <c r="A2114" s="75">
        <v>868510</v>
      </c>
      <c r="B2114" s="76" t="s">
        <v>9855</v>
      </c>
      <c r="C2114" s="76" t="s">
        <v>14095</v>
      </c>
      <c r="D2114" s="75" t="s">
        <v>14060</v>
      </c>
      <c r="E2114" s="75" t="s">
        <v>14055</v>
      </c>
      <c r="F2114" s="75" t="s">
        <v>14056</v>
      </c>
      <c r="G2114" s="74">
        <v>1045317</v>
      </c>
    </row>
    <row r="2115" spans="1:7" ht="22.5">
      <c r="A2115" s="75">
        <v>869101</v>
      </c>
      <c r="B2115" s="76" t="s">
        <v>3644</v>
      </c>
      <c r="C2115" s="76" t="s">
        <v>14085</v>
      </c>
      <c r="D2115" s="75" t="s">
        <v>14060</v>
      </c>
      <c r="E2115" s="75" t="s">
        <v>14084</v>
      </c>
      <c r="F2115" s="75" t="s">
        <v>14056</v>
      </c>
      <c r="G2115" s="77">
        <v>541749</v>
      </c>
    </row>
    <row r="2116" spans="1:7" ht="22.5">
      <c r="A2116" s="75">
        <v>869102</v>
      </c>
      <c r="B2116" s="76" t="s">
        <v>3645</v>
      </c>
      <c r="C2116" s="76" t="s">
        <v>14085</v>
      </c>
      <c r="D2116" s="75" t="s">
        <v>14060</v>
      </c>
      <c r="E2116" s="75" t="s">
        <v>14084</v>
      </c>
      <c r="F2116" s="75" t="s">
        <v>14056</v>
      </c>
      <c r="G2116" s="74">
        <v>707372.25</v>
      </c>
    </row>
    <row r="2117" spans="1:7" ht="22.5">
      <c r="A2117" s="75">
        <v>869103</v>
      </c>
      <c r="B2117" s="76" t="s">
        <v>3646</v>
      </c>
      <c r="C2117" s="76" t="s">
        <v>14085</v>
      </c>
      <c r="D2117" s="75" t="s">
        <v>14060</v>
      </c>
      <c r="E2117" s="75" t="s">
        <v>14084</v>
      </c>
      <c r="F2117" s="75" t="s">
        <v>14056</v>
      </c>
      <c r="G2117" s="74">
        <v>627958.5</v>
      </c>
    </row>
    <row r="2118" spans="1:7" ht="22.5">
      <c r="A2118" s="75">
        <v>869401</v>
      </c>
      <c r="B2118" s="76" t="s">
        <v>14313</v>
      </c>
      <c r="C2118" s="76" t="s">
        <v>14085</v>
      </c>
      <c r="D2118" s="75" t="s">
        <v>14060</v>
      </c>
      <c r="E2118" s="75" t="s">
        <v>14055</v>
      </c>
      <c r="F2118" s="75" t="s">
        <v>14056</v>
      </c>
      <c r="G2118" s="77">
        <v>1833141.75</v>
      </c>
    </row>
    <row r="2119" spans="1:7" ht="22.5">
      <c r="A2119" s="78">
        <v>869501</v>
      </c>
      <c r="B2119" s="79" t="s">
        <v>14314</v>
      </c>
      <c r="C2119" s="79" t="s">
        <v>14085</v>
      </c>
      <c r="D2119" s="75" t="s">
        <v>14060</v>
      </c>
      <c r="E2119" s="75" t="s">
        <v>14055</v>
      </c>
      <c r="F2119" s="75" t="s">
        <v>14056</v>
      </c>
      <c r="G2119" s="74">
        <v>784374.03</v>
      </c>
    </row>
    <row r="2120" spans="1:7" ht="22.5">
      <c r="A2120" s="75">
        <v>869601</v>
      </c>
      <c r="B2120" s="76" t="s">
        <v>3694</v>
      </c>
      <c r="C2120" s="76" t="s">
        <v>14085</v>
      </c>
      <c r="D2120" s="75" t="s">
        <v>14060</v>
      </c>
      <c r="E2120" s="75" t="s">
        <v>14084</v>
      </c>
      <c r="F2120" s="75" t="s">
        <v>14056</v>
      </c>
      <c r="G2120" s="74">
        <v>904556.25</v>
      </c>
    </row>
    <row r="2121" spans="1:7">
      <c r="A2121" s="75">
        <v>870001</v>
      </c>
      <c r="B2121" s="76" t="s">
        <v>5472</v>
      </c>
      <c r="C2121" s="76" t="s">
        <v>14315</v>
      </c>
      <c r="D2121" s="75" t="s">
        <v>14060</v>
      </c>
      <c r="E2121" s="75" t="s">
        <v>14211</v>
      </c>
      <c r="F2121" s="75" t="s">
        <v>14212</v>
      </c>
      <c r="G2121" s="74">
        <v>41856.75</v>
      </c>
    </row>
    <row r="2122" spans="1:7">
      <c r="A2122" s="75">
        <v>870002</v>
      </c>
      <c r="B2122" s="76" t="s">
        <v>14316</v>
      </c>
      <c r="C2122" s="76" t="s">
        <v>14317</v>
      </c>
      <c r="D2122" s="75" t="s">
        <v>14060</v>
      </c>
      <c r="E2122" s="75" t="s">
        <v>14211</v>
      </c>
      <c r="F2122" s="75" t="s">
        <v>14212</v>
      </c>
      <c r="G2122" s="74">
        <v>69097.05</v>
      </c>
    </row>
    <row r="2123" spans="1:7">
      <c r="A2123" s="75">
        <v>870003</v>
      </c>
      <c r="B2123" s="76" t="s">
        <v>5473</v>
      </c>
      <c r="C2123" s="76" t="s">
        <v>14315</v>
      </c>
      <c r="D2123" s="75" t="s">
        <v>14060</v>
      </c>
      <c r="E2123" s="75" t="s">
        <v>14211</v>
      </c>
      <c r="F2123" s="75" t="s">
        <v>14212</v>
      </c>
      <c r="G2123" s="74">
        <v>28226.25</v>
      </c>
    </row>
    <row r="2124" spans="1:7">
      <c r="A2124" s="75">
        <v>870004</v>
      </c>
      <c r="B2124" s="76" t="s">
        <v>5474</v>
      </c>
      <c r="C2124" s="76" t="s">
        <v>14315</v>
      </c>
      <c r="D2124" s="75" t="s">
        <v>14060</v>
      </c>
      <c r="E2124" s="75" t="s">
        <v>14211</v>
      </c>
      <c r="F2124" s="75" t="s">
        <v>14212</v>
      </c>
      <c r="G2124" s="74">
        <v>38454</v>
      </c>
    </row>
    <row r="2125" spans="1:7">
      <c r="A2125" s="75">
        <v>870005</v>
      </c>
      <c r="B2125" s="76" t="s">
        <v>14318</v>
      </c>
      <c r="C2125" s="76" t="s">
        <v>14315</v>
      </c>
      <c r="D2125" s="75" t="s">
        <v>14060</v>
      </c>
      <c r="E2125" s="75" t="s">
        <v>14211</v>
      </c>
      <c r="F2125" s="75" t="s">
        <v>14212</v>
      </c>
      <c r="G2125" s="74">
        <v>54824.25</v>
      </c>
    </row>
    <row r="2126" spans="1:7">
      <c r="A2126" s="75">
        <v>870006</v>
      </c>
      <c r="B2126" s="76" t="s">
        <v>9818</v>
      </c>
      <c r="C2126" s="76" t="s">
        <v>14315</v>
      </c>
      <c r="D2126" s="75" t="s">
        <v>14060</v>
      </c>
      <c r="E2126" s="75" t="s">
        <v>14211</v>
      </c>
      <c r="F2126" s="75" t="s">
        <v>14212</v>
      </c>
      <c r="G2126" s="74">
        <v>54824.25</v>
      </c>
    </row>
    <row r="2127" spans="1:7">
      <c r="A2127" s="75">
        <v>870007</v>
      </c>
      <c r="B2127" s="76" t="s">
        <v>9820</v>
      </c>
      <c r="C2127" s="76" t="s">
        <v>14315</v>
      </c>
      <c r="D2127" s="75" t="s">
        <v>14060</v>
      </c>
      <c r="E2127" s="75" t="s">
        <v>14211</v>
      </c>
      <c r="F2127" s="75" t="s">
        <v>14212</v>
      </c>
      <c r="G2127" s="74">
        <v>54824.25</v>
      </c>
    </row>
    <row r="2128" spans="1:7">
      <c r="A2128" s="75">
        <v>870101</v>
      </c>
      <c r="B2128" s="76" t="s">
        <v>5475</v>
      </c>
      <c r="C2128" s="76" t="s">
        <v>14315</v>
      </c>
      <c r="D2128" s="75" t="s">
        <v>14060</v>
      </c>
      <c r="E2128" s="75" t="s">
        <v>14211</v>
      </c>
      <c r="F2128" s="75" t="s">
        <v>14212</v>
      </c>
      <c r="G2128" s="74">
        <v>38454</v>
      </c>
    </row>
    <row r="2129" spans="1:7">
      <c r="A2129" s="75">
        <v>870102</v>
      </c>
      <c r="B2129" s="76" t="s">
        <v>5476</v>
      </c>
      <c r="C2129" s="76" t="s">
        <v>14315</v>
      </c>
      <c r="D2129" s="75" t="s">
        <v>14060</v>
      </c>
      <c r="E2129" s="75" t="s">
        <v>14211</v>
      </c>
      <c r="F2129" s="75" t="s">
        <v>14212</v>
      </c>
      <c r="G2129" s="74">
        <v>38688</v>
      </c>
    </row>
    <row r="2130" spans="1:7" ht="22.5">
      <c r="A2130" s="75">
        <v>870103</v>
      </c>
      <c r="B2130" s="76" t="s">
        <v>14319</v>
      </c>
      <c r="C2130" s="76" t="s">
        <v>14315</v>
      </c>
      <c r="D2130" s="75" t="s">
        <v>14060</v>
      </c>
      <c r="E2130" s="75" t="s">
        <v>14055</v>
      </c>
      <c r="F2130" s="75" t="s">
        <v>14056</v>
      </c>
      <c r="G2130" s="74">
        <v>38688</v>
      </c>
    </row>
    <row r="2131" spans="1:7">
      <c r="A2131" s="75">
        <v>870104</v>
      </c>
      <c r="B2131" s="76" t="s">
        <v>14320</v>
      </c>
      <c r="C2131" s="76" t="s">
        <v>14315</v>
      </c>
      <c r="D2131" s="75" t="s">
        <v>14060</v>
      </c>
      <c r="E2131" s="75" t="s">
        <v>14211</v>
      </c>
      <c r="F2131" s="75" t="s">
        <v>14212</v>
      </c>
      <c r="G2131" s="74">
        <v>38454</v>
      </c>
    </row>
    <row r="2132" spans="1:7">
      <c r="A2132" s="75">
        <v>870105</v>
      </c>
      <c r="B2132" s="76" t="s">
        <v>5477</v>
      </c>
      <c r="C2132" s="76" t="s">
        <v>14315</v>
      </c>
      <c r="D2132" s="75" t="s">
        <v>14060</v>
      </c>
      <c r="E2132" s="75" t="s">
        <v>14211</v>
      </c>
      <c r="F2132" s="75" t="s">
        <v>14212</v>
      </c>
      <c r="G2132" s="74">
        <v>38454</v>
      </c>
    </row>
    <row r="2133" spans="1:7">
      <c r="A2133" s="75">
        <v>870107</v>
      </c>
      <c r="B2133" s="76" t="s">
        <v>5478</v>
      </c>
      <c r="C2133" s="76" t="s">
        <v>14315</v>
      </c>
      <c r="D2133" s="75" t="s">
        <v>14060</v>
      </c>
      <c r="E2133" s="75" t="s">
        <v>14211</v>
      </c>
      <c r="F2133" s="75" t="s">
        <v>14212</v>
      </c>
      <c r="G2133" s="74">
        <v>38454</v>
      </c>
    </row>
    <row r="2134" spans="1:7">
      <c r="A2134" s="75">
        <v>870108</v>
      </c>
      <c r="B2134" s="76" t="s">
        <v>5479</v>
      </c>
      <c r="C2134" s="76" t="s">
        <v>14315</v>
      </c>
      <c r="D2134" s="75" t="s">
        <v>14060</v>
      </c>
      <c r="E2134" s="75" t="s">
        <v>14211</v>
      </c>
      <c r="F2134" s="75" t="s">
        <v>14212</v>
      </c>
      <c r="G2134" s="74">
        <v>38688</v>
      </c>
    </row>
    <row r="2135" spans="1:7">
      <c r="A2135" s="75">
        <v>870112</v>
      </c>
      <c r="B2135" s="76" t="s">
        <v>5480</v>
      </c>
      <c r="C2135" s="76" t="s">
        <v>14315</v>
      </c>
      <c r="D2135" s="75" t="s">
        <v>14060</v>
      </c>
      <c r="E2135" s="75" t="s">
        <v>14211</v>
      </c>
      <c r="F2135" s="75" t="s">
        <v>14212</v>
      </c>
      <c r="G2135" s="74">
        <v>38454</v>
      </c>
    </row>
    <row r="2136" spans="1:7">
      <c r="A2136" s="75">
        <v>870113</v>
      </c>
      <c r="B2136" s="76" t="s">
        <v>5481</v>
      </c>
      <c r="C2136" s="76" t="s">
        <v>14315</v>
      </c>
      <c r="D2136" s="75" t="s">
        <v>14060</v>
      </c>
      <c r="E2136" s="75" t="s">
        <v>14211</v>
      </c>
      <c r="F2136" s="75" t="s">
        <v>14212</v>
      </c>
      <c r="G2136" s="74">
        <v>38688</v>
      </c>
    </row>
    <row r="2137" spans="1:7">
      <c r="A2137" s="75">
        <v>870131</v>
      </c>
      <c r="B2137" s="76" t="s">
        <v>5482</v>
      </c>
      <c r="C2137" s="76" t="s">
        <v>14315</v>
      </c>
      <c r="D2137" s="75" t="s">
        <v>14060</v>
      </c>
      <c r="E2137" s="75" t="s">
        <v>14211</v>
      </c>
      <c r="F2137" s="75" t="s">
        <v>14212</v>
      </c>
      <c r="G2137" s="74">
        <v>38688</v>
      </c>
    </row>
    <row r="2138" spans="1:7">
      <c r="A2138" s="75">
        <v>870601</v>
      </c>
      <c r="B2138" s="76" t="s">
        <v>5483</v>
      </c>
      <c r="C2138" s="76" t="s">
        <v>14315</v>
      </c>
      <c r="D2138" s="75" t="s">
        <v>14060</v>
      </c>
      <c r="E2138" s="75" t="s">
        <v>14211</v>
      </c>
      <c r="F2138" s="75" t="s">
        <v>14212</v>
      </c>
      <c r="G2138" s="74">
        <v>42861</v>
      </c>
    </row>
    <row r="2139" spans="1:7">
      <c r="A2139" s="75">
        <v>870602</v>
      </c>
      <c r="B2139" s="76" t="s">
        <v>5484</v>
      </c>
      <c r="C2139" s="76" t="s">
        <v>14315</v>
      </c>
      <c r="D2139" s="75" t="s">
        <v>14060</v>
      </c>
      <c r="E2139" s="75" t="s">
        <v>14211</v>
      </c>
      <c r="F2139" s="75" t="s">
        <v>14212</v>
      </c>
      <c r="G2139" s="74">
        <v>42861</v>
      </c>
    </row>
    <row r="2140" spans="1:7">
      <c r="A2140" s="75">
        <v>871010</v>
      </c>
      <c r="B2140" s="76" t="s">
        <v>5485</v>
      </c>
      <c r="C2140" s="76" t="s">
        <v>14315</v>
      </c>
      <c r="D2140" s="75" t="s">
        <v>14060</v>
      </c>
      <c r="E2140" s="75" t="s">
        <v>14211</v>
      </c>
      <c r="F2140" s="75" t="s">
        <v>14212</v>
      </c>
      <c r="G2140" s="74">
        <v>46907.25</v>
      </c>
    </row>
    <row r="2141" spans="1:7">
      <c r="A2141" s="75">
        <v>871019</v>
      </c>
      <c r="B2141" s="76" t="s">
        <v>5486</v>
      </c>
      <c r="C2141" s="76" t="s">
        <v>14315</v>
      </c>
      <c r="D2141" s="75" t="s">
        <v>14060</v>
      </c>
      <c r="E2141" s="75" t="s">
        <v>14211</v>
      </c>
      <c r="F2141" s="75" t="s">
        <v>14212</v>
      </c>
      <c r="G2141" s="74">
        <v>46907.25</v>
      </c>
    </row>
    <row r="2142" spans="1:7">
      <c r="A2142" s="75">
        <v>871020</v>
      </c>
      <c r="B2142" s="76" t="s">
        <v>5487</v>
      </c>
      <c r="C2142" s="76" t="s">
        <v>14315</v>
      </c>
      <c r="D2142" s="75" t="s">
        <v>14060</v>
      </c>
      <c r="E2142" s="75" t="s">
        <v>14211</v>
      </c>
      <c r="F2142" s="75" t="s">
        <v>14212</v>
      </c>
      <c r="G2142" s="74">
        <v>45912.75</v>
      </c>
    </row>
    <row r="2143" spans="1:7">
      <c r="A2143" s="75">
        <v>871030</v>
      </c>
      <c r="B2143" s="76" t="s">
        <v>5488</v>
      </c>
      <c r="C2143" s="76" t="s">
        <v>14315</v>
      </c>
      <c r="D2143" s="75" t="s">
        <v>14060</v>
      </c>
      <c r="E2143" s="75" t="s">
        <v>14211</v>
      </c>
      <c r="F2143" s="75" t="s">
        <v>14212</v>
      </c>
      <c r="G2143" s="74">
        <v>45912.75</v>
      </c>
    </row>
    <row r="2144" spans="1:7">
      <c r="A2144" s="75">
        <v>871040</v>
      </c>
      <c r="B2144" s="76" t="s">
        <v>5489</v>
      </c>
      <c r="C2144" s="76" t="s">
        <v>14315</v>
      </c>
      <c r="D2144" s="75" t="s">
        <v>14060</v>
      </c>
      <c r="E2144" s="75" t="s">
        <v>14211</v>
      </c>
      <c r="F2144" s="75" t="s">
        <v>14212</v>
      </c>
      <c r="G2144" s="74">
        <v>57213</v>
      </c>
    </row>
    <row r="2145" spans="1:7">
      <c r="A2145" s="75">
        <v>871050</v>
      </c>
      <c r="B2145" s="76" t="s">
        <v>5490</v>
      </c>
      <c r="C2145" s="76" t="s">
        <v>14315</v>
      </c>
      <c r="D2145" s="75" t="s">
        <v>14060</v>
      </c>
      <c r="E2145" s="75" t="s">
        <v>14211</v>
      </c>
      <c r="F2145" s="75" t="s">
        <v>14212</v>
      </c>
      <c r="G2145" s="74">
        <v>46185.75</v>
      </c>
    </row>
    <row r="2146" spans="1:7">
      <c r="A2146" s="75">
        <v>871070</v>
      </c>
      <c r="B2146" s="76" t="s">
        <v>14321</v>
      </c>
      <c r="C2146" s="76" t="s">
        <v>14315</v>
      </c>
      <c r="D2146" s="75" t="s">
        <v>14060</v>
      </c>
      <c r="E2146" s="75" t="s">
        <v>14211</v>
      </c>
      <c r="F2146" s="75" t="s">
        <v>14212</v>
      </c>
      <c r="G2146" s="74">
        <v>163546.5</v>
      </c>
    </row>
    <row r="2147" spans="1:7">
      <c r="A2147" s="75">
        <v>871091</v>
      </c>
      <c r="B2147" s="76" t="s">
        <v>5496</v>
      </c>
      <c r="C2147" s="76" t="s">
        <v>14315</v>
      </c>
      <c r="D2147" s="75" t="s">
        <v>14060</v>
      </c>
      <c r="E2147" s="75" t="s">
        <v>14211</v>
      </c>
      <c r="F2147" s="75" t="s">
        <v>14212</v>
      </c>
      <c r="G2147" s="74">
        <v>35441.25</v>
      </c>
    </row>
    <row r="2148" spans="1:7">
      <c r="A2148" s="75">
        <v>871111</v>
      </c>
      <c r="B2148" s="76" t="s">
        <v>5497</v>
      </c>
      <c r="C2148" s="76" t="s">
        <v>14315</v>
      </c>
      <c r="D2148" s="75" t="s">
        <v>14060</v>
      </c>
      <c r="E2148" s="75" t="s">
        <v>14211</v>
      </c>
      <c r="F2148" s="75" t="s">
        <v>14212</v>
      </c>
      <c r="G2148" s="74">
        <v>40287</v>
      </c>
    </row>
    <row r="2149" spans="1:7">
      <c r="A2149" s="75">
        <v>871112</v>
      </c>
      <c r="B2149" s="76" t="s">
        <v>5498</v>
      </c>
      <c r="C2149" s="76" t="s">
        <v>14315</v>
      </c>
      <c r="D2149" s="75" t="s">
        <v>14060</v>
      </c>
      <c r="E2149" s="75" t="s">
        <v>14211</v>
      </c>
      <c r="F2149" s="75" t="s">
        <v>14212</v>
      </c>
      <c r="G2149" s="74">
        <v>36806.25</v>
      </c>
    </row>
    <row r="2150" spans="1:7">
      <c r="A2150" s="75">
        <v>871121</v>
      </c>
      <c r="B2150" s="76" t="s">
        <v>9813</v>
      </c>
      <c r="C2150" s="76" t="s">
        <v>14315</v>
      </c>
      <c r="D2150" s="75" t="s">
        <v>14060</v>
      </c>
      <c r="E2150" s="75" t="s">
        <v>14211</v>
      </c>
      <c r="F2150" s="75" t="s">
        <v>14212</v>
      </c>
      <c r="G2150" s="74">
        <v>40287</v>
      </c>
    </row>
    <row r="2151" spans="1:7">
      <c r="A2151" s="75">
        <v>871129</v>
      </c>
      <c r="B2151" s="76" t="s">
        <v>5500</v>
      </c>
      <c r="C2151" s="76" t="s">
        <v>14315</v>
      </c>
      <c r="D2151" s="75" t="s">
        <v>14060</v>
      </c>
      <c r="E2151" s="75" t="s">
        <v>14211</v>
      </c>
      <c r="F2151" s="75" t="s">
        <v>14212</v>
      </c>
      <c r="G2151" s="74">
        <v>36806.25</v>
      </c>
    </row>
    <row r="2152" spans="1:7">
      <c r="A2152" s="75">
        <v>872002</v>
      </c>
      <c r="B2152" s="76" t="s">
        <v>5504</v>
      </c>
      <c r="C2152" s="76" t="s">
        <v>14315</v>
      </c>
      <c r="D2152" s="75" t="s">
        <v>14060</v>
      </c>
      <c r="E2152" s="75" t="s">
        <v>14211</v>
      </c>
      <c r="F2152" s="75" t="s">
        <v>14212</v>
      </c>
      <c r="G2152" s="74">
        <v>47521.5</v>
      </c>
    </row>
    <row r="2153" spans="1:7">
      <c r="A2153" s="75">
        <v>872011</v>
      </c>
      <c r="B2153" s="76" t="s">
        <v>5505</v>
      </c>
      <c r="C2153" s="76" t="s">
        <v>14315</v>
      </c>
      <c r="D2153" s="75" t="s">
        <v>14060</v>
      </c>
      <c r="E2153" s="75" t="s">
        <v>14211</v>
      </c>
      <c r="F2153" s="75" t="s">
        <v>14212</v>
      </c>
      <c r="G2153" s="74">
        <v>63082.5</v>
      </c>
    </row>
    <row r="2154" spans="1:7">
      <c r="A2154" s="75">
        <v>873002</v>
      </c>
      <c r="B2154" s="76" t="s">
        <v>5513</v>
      </c>
      <c r="C2154" s="76" t="s">
        <v>14315</v>
      </c>
      <c r="D2154" s="75" t="s">
        <v>14060</v>
      </c>
      <c r="E2154" s="75" t="s">
        <v>14211</v>
      </c>
      <c r="F2154" s="75" t="s">
        <v>14212</v>
      </c>
      <c r="G2154" s="74">
        <v>135534.75</v>
      </c>
    </row>
    <row r="2155" spans="1:7">
      <c r="A2155" s="75">
        <v>873004</v>
      </c>
      <c r="B2155" s="76" t="s">
        <v>5514</v>
      </c>
      <c r="C2155" s="76" t="s">
        <v>14315</v>
      </c>
      <c r="D2155" s="75" t="s">
        <v>14060</v>
      </c>
      <c r="E2155" s="75" t="s">
        <v>14211</v>
      </c>
      <c r="F2155" s="75" t="s">
        <v>14212</v>
      </c>
      <c r="G2155" s="74">
        <v>28723.5</v>
      </c>
    </row>
    <row r="2156" spans="1:7">
      <c r="A2156" s="75">
        <v>873111</v>
      </c>
      <c r="B2156" s="76" t="s">
        <v>5515</v>
      </c>
      <c r="C2156" s="76" t="s">
        <v>14315</v>
      </c>
      <c r="D2156" s="75" t="s">
        <v>14060</v>
      </c>
      <c r="E2156" s="75" t="s">
        <v>14211</v>
      </c>
      <c r="F2156" s="75" t="s">
        <v>14212</v>
      </c>
      <c r="G2156" s="74">
        <v>37225.5</v>
      </c>
    </row>
    <row r="2157" spans="1:7">
      <c r="A2157" s="75">
        <v>873112</v>
      </c>
      <c r="B2157" s="76" t="s">
        <v>5516</v>
      </c>
      <c r="C2157" s="76" t="s">
        <v>14315</v>
      </c>
      <c r="D2157" s="75" t="s">
        <v>14060</v>
      </c>
      <c r="E2157" s="75" t="s">
        <v>14211</v>
      </c>
      <c r="F2157" s="75" t="s">
        <v>14212</v>
      </c>
      <c r="G2157" s="74">
        <v>28723.5</v>
      </c>
    </row>
    <row r="2158" spans="1:7">
      <c r="A2158" s="75">
        <v>873121</v>
      </c>
      <c r="B2158" s="76" t="s">
        <v>5517</v>
      </c>
      <c r="C2158" s="76" t="s">
        <v>14315</v>
      </c>
      <c r="D2158" s="75" t="s">
        <v>14060</v>
      </c>
      <c r="E2158" s="75" t="s">
        <v>14211</v>
      </c>
      <c r="F2158" s="75" t="s">
        <v>14212</v>
      </c>
      <c r="G2158" s="74">
        <v>37225.5</v>
      </c>
    </row>
    <row r="2159" spans="1:7">
      <c r="A2159" s="75">
        <v>873122</v>
      </c>
      <c r="B2159" s="76" t="s">
        <v>5518</v>
      </c>
      <c r="C2159" s="76" t="s">
        <v>14315</v>
      </c>
      <c r="D2159" s="75" t="s">
        <v>14060</v>
      </c>
      <c r="E2159" s="75" t="s">
        <v>14211</v>
      </c>
      <c r="F2159" s="75" t="s">
        <v>14212</v>
      </c>
      <c r="G2159" s="74">
        <v>28723.5</v>
      </c>
    </row>
    <row r="2160" spans="1:7">
      <c r="A2160" s="75">
        <v>873204</v>
      </c>
      <c r="B2160" s="76" t="s">
        <v>5520</v>
      </c>
      <c r="C2160" s="76" t="s">
        <v>14315</v>
      </c>
      <c r="D2160" s="75" t="s">
        <v>14060</v>
      </c>
      <c r="E2160" s="75" t="s">
        <v>14211</v>
      </c>
      <c r="F2160" s="75" t="s">
        <v>14212</v>
      </c>
      <c r="G2160" s="74">
        <v>37225.5</v>
      </c>
    </row>
    <row r="2161" spans="1:7">
      <c r="A2161" s="75">
        <v>873205</v>
      </c>
      <c r="B2161" s="76" t="s">
        <v>5521</v>
      </c>
      <c r="C2161" s="76" t="s">
        <v>14315</v>
      </c>
      <c r="D2161" s="75" t="s">
        <v>14060</v>
      </c>
      <c r="E2161" s="75" t="s">
        <v>14211</v>
      </c>
      <c r="F2161" s="75" t="s">
        <v>14212</v>
      </c>
      <c r="G2161" s="74">
        <v>28723.5</v>
      </c>
    </row>
    <row r="2162" spans="1:7">
      <c r="A2162" s="75">
        <v>873206</v>
      </c>
      <c r="B2162" s="76" t="s">
        <v>5522</v>
      </c>
      <c r="C2162" s="76" t="s">
        <v>14315</v>
      </c>
      <c r="D2162" s="75" t="s">
        <v>14060</v>
      </c>
      <c r="E2162" s="75" t="s">
        <v>14211</v>
      </c>
      <c r="F2162" s="75" t="s">
        <v>14212</v>
      </c>
      <c r="G2162" s="74">
        <v>28723.5</v>
      </c>
    </row>
    <row r="2163" spans="1:7">
      <c r="A2163" s="75">
        <v>873210</v>
      </c>
      <c r="B2163" s="76" t="s">
        <v>5523</v>
      </c>
      <c r="C2163" s="76" t="s">
        <v>14315</v>
      </c>
      <c r="D2163" s="75" t="s">
        <v>14060</v>
      </c>
      <c r="E2163" s="75" t="s">
        <v>14211</v>
      </c>
      <c r="F2163" s="75" t="s">
        <v>14212</v>
      </c>
      <c r="G2163" s="74">
        <v>28723.5</v>
      </c>
    </row>
    <row r="2164" spans="1:7" ht="22.5">
      <c r="A2164" s="75">
        <v>873302</v>
      </c>
      <c r="B2164" s="76" t="s">
        <v>14322</v>
      </c>
      <c r="C2164" s="76" t="s">
        <v>14315</v>
      </c>
      <c r="D2164" s="75" t="s">
        <v>14060</v>
      </c>
      <c r="E2164" s="75" t="s">
        <v>14055</v>
      </c>
      <c r="F2164" s="75" t="s">
        <v>14056</v>
      </c>
      <c r="G2164" s="74">
        <v>41895.75</v>
      </c>
    </row>
    <row r="2165" spans="1:7">
      <c r="A2165" s="75">
        <v>873311</v>
      </c>
      <c r="B2165" s="76" t="s">
        <v>9823</v>
      </c>
      <c r="C2165" s="76" t="s">
        <v>14315</v>
      </c>
      <c r="D2165" s="75" t="s">
        <v>14060</v>
      </c>
      <c r="E2165" s="75" t="s">
        <v>14211</v>
      </c>
      <c r="F2165" s="75" t="s">
        <v>14212</v>
      </c>
      <c r="G2165" s="74">
        <v>46819.5</v>
      </c>
    </row>
    <row r="2166" spans="1:7">
      <c r="A2166" s="75">
        <v>873312</v>
      </c>
      <c r="B2166" s="76" t="s">
        <v>9819</v>
      </c>
      <c r="C2166" s="76" t="s">
        <v>14315</v>
      </c>
      <c r="D2166" s="75" t="s">
        <v>14060</v>
      </c>
      <c r="E2166" s="75" t="s">
        <v>14211</v>
      </c>
      <c r="F2166" s="75" t="s">
        <v>14212</v>
      </c>
      <c r="G2166" s="74">
        <v>54567.48</v>
      </c>
    </row>
    <row r="2167" spans="1:7">
      <c r="A2167" s="75">
        <v>873313</v>
      </c>
      <c r="B2167" s="76" t="s">
        <v>9816</v>
      </c>
      <c r="C2167" s="76" t="s">
        <v>14315</v>
      </c>
      <c r="D2167" s="75" t="s">
        <v>14060</v>
      </c>
      <c r="E2167" s="75" t="s">
        <v>14211</v>
      </c>
      <c r="F2167" s="75" t="s">
        <v>14212</v>
      </c>
      <c r="G2167" s="74">
        <v>37225.5</v>
      </c>
    </row>
    <row r="2168" spans="1:7">
      <c r="A2168" s="75">
        <v>873314</v>
      </c>
      <c r="B2168" s="76" t="s">
        <v>9822</v>
      </c>
      <c r="C2168" s="76" t="s">
        <v>14315</v>
      </c>
      <c r="D2168" s="75" t="s">
        <v>14060</v>
      </c>
      <c r="E2168" s="75" t="s">
        <v>14211</v>
      </c>
      <c r="F2168" s="75" t="s">
        <v>14212</v>
      </c>
      <c r="G2168" s="74">
        <v>37225.5</v>
      </c>
    </row>
    <row r="2169" spans="1:7">
      <c r="A2169" s="75">
        <v>873333</v>
      </c>
      <c r="B2169" s="76" t="s">
        <v>9817</v>
      </c>
      <c r="C2169" s="76" t="s">
        <v>14315</v>
      </c>
      <c r="D2169" s="75" t="s">
        <v>14060</v>
      </c>
      <c r="E2169" s="75" t="s">
        <v>14211</v>
      </c>
      <c r="F2169" s="75" t="s">
        <v>14212</v>
      </c>
      <c r="G2169" s="74">
        <v>28723.5</v>
      </c>
    </row>
    <row r="2170" spans="1:7">
      <c r="A2170" s="75">
        <v>873335</v>
      </c>
      <c r="B2170" s="76" t="s">
        <v>5530</v>
      </c>
      <c r="C2170" s="76" t="s">
        <v>14315</v>
      </c>
      <c r="D2170" s="75" t="s">
        <v>14060</v>
      </c>
      <c r="E2170" s="75" t="s">
        <v>14211</v>
      </c>
      <c r="F2170" s="75" t="s">
        <v>14212</v>
      </c>
      <c r="G2170" s="74">
        <v>28723.5</v>
      </c>
    </row>
    <row r="2171" spans="1:7">
      <c r="A2171" s="75">
        <v>873411</v>
      </c>
      <c r="B2171" s="76" t="s">
        <v>9821</v>
      </c>
      <c r="C2171" s="76" t="s">
        <v>14315</v>
      </c>
      <c r="D2171" s="75" t="s">
        <v>14060</v>
      </c>
      <c r="E2171" s="75" t="s">
        <v>14211</v>
      </c>
      <c r="F2171" s="75" t="s">
        <v>14212</v>
      </c>
      <c r="G2171" s="74">
        <v>35441.25</v>
      </c>
    </row>
    <row r="2172" spans="1:7">
      <c r="A2172" s="75">
        <v>873412</v>
      </c>
      <c r="B2172" s="76" t="s">
        <v>5532</v>
      </c>
      <c r="C2172" s="76" t="s">
        <v>14315</v>
      </c>
      <c r="D2172" s="75" t="s">
        <v>14060</v>
      </c>
      <c r="E2172" s="75" t="s">
        <v>14211</v>
      </c>
      <c r="F2172" s="75" t="s">
        <v>14212</v>
      </c>
      <c r="G2172" s="74">
        <v>16458</v>
      </c>
    </row>
    <row r="2173" spans="1:7">
      <c r="A2173" s="75">
        <v>873420</v>
      </c>
      <c r="B2173" s="76" t="s">
        <v>9815</v>
      </c>
      <c r="C2173" s="76" t="s">
        <v>14315</v>
      </c>
      <c r="D2173" s="75" t="s">
        <v>14060</v>
      </c>
      <c r="E2173" s="75" t="s">
        <v>14211</v>
      </c>
      <c r="F2173" s="75" t="s">
        <v>14212</v>
      </c>
      <c r="G2173" s="74">
        <v>37225.5</v>
      </c>
    </row>
    <row r="2174" spans="1:7">
      <c r="A2174" s="75">
        <v>873422</v>
      </c>
      <c r="B2174" s="76" t="s">
        <v>5534</v>
      </c>
      <c r="C2174" s="76" t="s">
        <v>14315</v>
      </c>
      <c r="D2174" s="75" t="s">
        <v>14060</v>
      </c>
      <c r="E2174" s="75" t="s">
        <v>14211</v>
      </c>
      <c r="F2174" s="75" t="s">
        <v>14212</v>
      </c>
      <c r="G2174" s="74">
        <v>16458</v>
      </c>
    </row>
    <row r="2175" spans="1:7">
      <c r="A2175" s="75">
        <v>873423</v>
      </c>
      <c r="B2175" s="76" t="s">
        <v>5535</v>
      </c>
      <c r="C2175" s="76" t="s">
        <v>14315</v>
      </c>
      <c r="D2175" s="75" t="s">
        <v>14060</v>
      </c>
      <c r="E2175" s="75" t="s">
        <v>14211</v>
      </c>
      <c r="F2175" s="75" t="s">
        <v>14212</v>
      </c>
      <c r="G2175" s="74">
        <v>47580</v>
      </c>
    </row>
    <row r="2176" spans="1:7">
      <c r="A2176" s="75">
        <v>873431</v>
      </c>
      <c r="B2176" s="76" t="s">
        <v>9814</v>
      </c>
      <c r="C2176" s="76" t="s">
        <v>14315</v>
      </c>
      <c r="D2176" s="75" t="s">
        <v>14060</v>
      </c>
      <c r="E2176" s="75" t="s">
        <v>14211</v>
      </c>
      <c r="F2176" s="75" t="s">
        <v>14212</v>
      </c>
      <c r="G2176" s="77">
        <v>28723.5</v>
      </c>
    </row>
    <row r="2177" spans="1:7">
      <c r="A2177" s="75">
        <v>873443</v>
      </c>
      <c r="B2177" s="76" t="s">
        <v>5537</v>
      </c>
      <c r="C2177" s="76" t="s">
        <v>14315</v>
      </c>
      <c r="D2177" s="75" t="s">
        <v>14060</v>
      </c>
      <c r="E2177" s="75" t="s">
        <v>14211</v>
      </c>
      <c r="F2177" s="75" t="s">
        <v>14212</v>
      </c>
      <c r="G2177" s="74">
        <v>16458</v>
      </c>
    </row>
    <row r="2178" spans="1:7">
      <c r="A2178" s="75">
        <v>873444</v>
      </c>
      <c r="B2178" s="76" t="s">
        <v>9810</v>
      </c>
      <c r="C2178" s="76" t="s">
        <v>14315</v>
      </c>
      <c r="D2178" s="75" t="s">
        <v>14060</v>
      </c>
      <c r="E2178" s="75" t="s">
        <v>14211</v>
      </c>
      <c r="F2178" s="75" t="s">
        <v>14212</v>
      </c>
      <c r="G2178" s="77">
        <v>16458</v>
      </c>
    </row>
    <row r="2179" spans="1:7" ht="22.5">
      <c r="A2179" s="75">
        <v>873501</v>
      </c>
      <c r="B2179" s="76" t="s">
        <v>5541</v>
      </c>
      <c r="C2179" s="76" t="s">
        <v>14085</v>
      </c>
      <c r="D2179" s="75" t="s">
        <v>14060</v>
      </c>
      <c r="E2179" s="75" t="s">
        <v>14084</v>
      </c>
      <c r="F2179" s="75" t="s">
        <v>14056</v>
      </c>
      <c r="G2179" s="77">
        <v>355241.04000000004</v>
      </c>
    </row>
    <row r="2180" spans="1:7">
      <c r="A2180" s="75">
        <v>876802</v>
      </c>
      <c r="B2180" s="76" t="s">
        <v>5545</v>
      </c>
      <c r="C2180" s="76" t="s">
        <v>14317</v>
      </c>
      <c r="D2180" s="75" t="s">
        <v>14060</v>
      </c>
      <c r="E2180" s="75" t="s">
        <v>14211</v>
      </c>
      <c r="F2180" s="75" t="s">
        <v>14212</v>
      </c>
      <c r="G2180" s="77">
        <v>142545</v>
      </c>
    </row>
    <row r="2181" spans="1:7" ht="22.5">
      <c r="A2181" s="75">
        <v>877602</v>
      </c>
      <c r="B2181" s="76" t="s">
        <v>12775</v>
      </c>
      <c r="C2181" s="76" t="s">
        <v>14085</v>
      </c>
      <c r="D2181" s="75" t="s">
        <v>14060</v>
      </c>
      <c r="E2181" s="75" t="s">
        <v>14084</v>
      </c>
      <c r="F2181" s="75" t="s">
        <v>14056</v>
      </c>
      <c r="G2181" s="74">
        <v>2359500</v>
      </c>
    </row>
    <row r="2182" spans="1:7" ht="22.5">
      <c r="A2182" s="75">
        <v>649805</v>
      </c>
      <c r="B2182" s="76" t="s">
        <v>2497</v>
      </c>
      <c r="C2182" s="76" t="s">
        <v>14089</v>
      </c>
      <c r="D2182" s="75" t="s">
        <v>14060</v>
      </c>
      <c r="E2182" s="75" t="s">
        <v>14084</v>
      </c>
      <c r="F2182" s="75" t="s">
        <v>14056</v>
      </c>
      <c r="G2182" s="77">
        <v>186595.5</v>
      </c>
    </row>
    <row r="2183" spans="1:7" ht="22.5">
      <c r="A2183" s="75">
        <v>670101</v>
      </c>
      <c r="B2183" s="76" t="s">
        <v>2554</v>
      </c>
      <c r="C2183" s="76" t="s">
        <v>14089</v>
      </c>
      <c r="D2183" s="75" t="s">
        <v>14060</v>
      </c>
      <c r="E2183" s="75" t="s">
        <v>14055</v>
      </c>
      <c r="F2183" s="75" t="s">
        <v>14056</v>
      </c>
      <c r="G2183" s="74">
        <v>186595.5</v>
      </c>
    </row>
    <row r="2184" spans="1:7" ht="22.5">
      <c r="A2184" s="75">
        <v>877815</v>
      </c>
      <c r="B2184" s="76" t="s">
        <v>5461</v>
      </c>
      <c r="C2184" s="76" t="s">
        <v>14085</v>
      </c>
      <c r="D2184" s="75" t="s">
        <v>14060</v>
      </c>
      <c r="E2184" s="75" t="s">
        <v>14084</v>
      </c>
      <c r="F2184" s="75" t="s">
        <v>14056</v>
      </c>
      <c r="G2184" s="74">
        <v>1152387.3826271999</v>
      </c>
    </row>
    <row r="2185" spans="1:7" ht="22.5">
      <c r="A2185" s="75">
        <v>559210</v>
      </c>
      <c r="B2185" s="76" t="s">
        <v>14323</v>
      </c>
      <c r="C2185" s="76" t="s">
        <v>14089</v>
      </c>
      <c r="D2185" s="75" t="s">
        <v>14060</v>
      </c>
      <c r="E2185" s="75" t="s">
        <v>14084</v>
      </c>
      <c r="F2185" s="75" t="s">
        <v>14056</v>
      </c>
      <c r="G2185" s="74">
        <v>174729.75</v>
      </c>
    </row>
    <row r="2186" spans="1:7" ht="22.5">
      <c r="A2186" s="75">
        <v>877871</v>
      </c>
      <c r="B2186" s="76" t="s">
        <v>5468</v>
      </c>
      <c r="C2186" s="76" t="s">
        <v>14089</v>
      </c>
      <c r="D2186" s="75" t="s">
        <v>14060</v>
      </c>
      <c r="E2186" s="75" t="s">
        <v>14222</v>
      </c>
      <c r="F2186" s="75" t="s">
        <v>14223</v>
      </c>
      <c r="G2186" s="77">
        <v>149370</v>
      </c>
    </row>
    <row r="2187" spans="1:7" ht="22.5">
      <c r="A2187" s="75">
        <v>586301</v>
      </c>
      <c r="B2187" s="76" t="s">
        <v>10286</v>
      </c>
      <c r="C2187" s="76" t="s">
        <v>14089</v>
      </c>
      <c r="D2187" s="75" t="s">
        <v>14060</v>
      </c>
      <c r="E2187" s="75" t="s">
        <v>14084</v>
      </c>
      <c r="F2187" s="75" t="s">
        <v>14056</v>
      </c>
      <c r="G2187" s="74">
        <v>127178.27290080002</v>
      </c>
    </row>
    <row r="2188" spans="1:7" ht="22.5">
      <c r="A2188" s="75">
        <v>877861</v>
      </c>
      <c r="B2188" s="76" t="s">
        <v>5465</v>
      </c>
      <c r="C2188" s="76" t="s">
        <v>14089</v>
      </c>
      <c r="D2188" s="75" t="s">
        <v>14060</v>
      </c>
      <c r="E2188" s="75" t="s">
        <v>14084</v>
      </c>
      <c r="F2188" s="75" t="s">
        <v>14056</v>
      </c>
      <c r="G2188" s="74">
        <v>110391.996</v>
      </c>
    </row>
    <row r="2189" spans="1:7" ht="22.5">
      <c r="A2189" s="75">
        <v>877862</v>
      </c>
      <c r="B2189" s="76" t="s">
        <v>5466</v>
      </c>
      <c r="C2189" s="76" t="s">
        <v>14089</v>
      </c>
      <c r="D2189" s="75" t="s">
        <v>14060</v>
      </c>
      <c r="E2189" s="75" t="s">
        <v>14084</v>
      </c>
      <c r="F2189" s="75" t="s">
        <v>14056</v>
      </c>
      <c r="G2189" s="77">
        <v>110391.996</v>
      </c>
    </row>
    <row r="2190" spans="1:7" ht="45">
      <c r="A2190" s="75">
        <v>878903</v>
      </c>
      <c r="B2190" s="76" t="s">
        <v>194</v>
      </c>
      <c r="C2190" s="76" t="s">
        <v>14149</v>
      </c>
      <c r="D2190" s="75" t="s">
        <v>14060</v>
      </c>
      <c r="E2190" s="75" t="s">
        <v>14055</v>
      </c>
      <c r="F2190" s="75" t="s">
        <v>14150</v>
      </c>
      <c r="G2190" s="77">
        <v>345247.18799999997</v>
      </c>
    </row>
    <row r="2191" spans="1:7">
      <c r="A2191" s="75">
        <v>879111</v>
      </c>
      <c r="B2191" s="76" t="s">
        <v>5392</v>
      </c>
      <c r="C2191" s="76" t="s">
        <v>14324</v>
      </c>
      <c r="D2191" s="75" t="s">
        <v>14060</v>
      </c>
      <c r="E2191" s="75" t="s">
        <v>14211</v>
      </c>
      <c r="F2191" s="75" t="s">
        <v>14212</v>
      </c>
      <c r="G2191" s="74">
        <v>432907.19999999995</v>
      </c>
    </row>
    <row r="2192" spans="1:7" ht="22.5">
      <c r="A2192" s="75">
        <v>879112</v>
      </c>
      <c r="B2192" s="76" t="s">
        <v>5393</v>
      </c>
      <c r="C2192" s="76" t="s">
        <v>14324</v>
      </c>
      <c r="D2192" s="75" t="s">
        <v>14060</v>
      </c>
      <c r="E2192" s="75" t="s">
        <v>14325</v>
      </c>
      <c r="F2192" s="75" t="s">
        <v>14212</v>
      </c>
      <c r="G2192" s="74">
        <v>811411.91999999993</v>
      </c>
    </row>
    <row r="2193" spans="1:7" ht="22.5">
      <c r="A2193" s="75">
        <v>879113</v>
      </c>
      <c r="B2193" s="76" t="s">
        <v>9338</v>
      </c>
      <c r="C2193" s="76" t="s">
        <v>14324</v>
      </c>
      <c r="D2193" s="75" t="s">
        <v>14060</v>
      </c>
      <c r="E2193" s="75" t="s">
        <v>14325</v>
      </c>
      <c r="F2193" s="75" t="s">
        <v>14212</v>
      </c>
      <c r="G2193" s="77">
        <v>811411.91999999993</v>
      </c>
    </row>
    <row r="2194" spans="1:7">
      <c r="A2194" s="75">
        <v>879116</v>
      </c>
      <c r="B2194" s="76" t="s">
        <v>5396</v>
      </c>
      <c r="C2194" s="76" t="s">
        <v>14324</v>
      </c>
      <c r="D2194" s="75" t="s">
        <v>14060</v>
      </c>
      <c r="E2194" s="75" t="s">
        <v>14211</v>
      </c>
      <c r="F2194" s="75" t="s">
        <v>14212</v>
      </c>
      <c r="G2194" s="77">
        <v>300715.69862399995</v>
      </c>
    </row>
    <row r="2195" spans="1:7">
      <c r="A2195" s="75">
        <v>879121</v>
      </c>
      <c r="B2195" s="76" t="s">
        <v>5397</v>
      </c>
      <c r="C2195" s="76" t="s">
        <v>14324</v>
      </c>
      <c r="D2195" s="75" t="s">
        <v>14060</v>
      </c>
      <c r="E2195" s="75" t="s">
        <v>14211</v>
      </c>
      <c r="F2195" s="75" t="s">
        <v>14212</v>
      </c>
      <c r="G2195" s="77">
        <v>369230.4</v>
      </c>
    </row>
    <row r="2196" spans="1:7">
      <c r="A2196" s="75">
        <v>879122</v>
      </c>
      <c r="B2196" s="76" t="s">
        <v>9337</v>
      </c>
      <c r="C2196" s="76" t="s">
        <v>14324</v>
      </c>
      <c r="D2196" s="75" t="s">
        <v>14060</v>
      </c>
      <c r="E2196" s="75" t="s">
        <v>14211</v>
      </c>
      <c r="F2196" s="75" t="s">
        <v>14212</v>
      </c>
      <c r="G2196" s="77">
        <v>300715.69862399995</v>
      </c>
    </row>
    <row r="2197" spans="1:7">
      <c r="A2197" s="75">
        <v>879131</v>
      </c>
      <c r="B2197" s="76" t="s">
        <v>5399</v>
      </c>
      <c r="C2197" s="76" t="s">
        <v>14324</v>
      </c>
      <c r="D2197" s="75" t="s">
        <v>14060</v>
      </c>
      <c r="E2197" s="75" t="s">
        <v>14211</v>
      </c>
      <c r="F2197" s="75" t="s">
        <v>14212</v>
      </c>
      <c r="G2197" s="77">
        <v>475140.59999999992</v>
      </c>
    </row>
    <row r="2198" spans="1:7" ht="22.5">
      <c r="A2198" s="75">
        <v>879132</v>
      </c>
      <c r="B2198" s="76" t="s">
        <v>380</v>
      </c>
      <c r="C2198" s="76" t="s">
        <v>14324</v>
      </c>
      <c r="D2198" s="75" t="s">
        <v>14060</v>
      </c>
      <c r="E2198" s="75" t="s">
        <v>14211</v>
      </c>
      <c r="F2198" s="75" t="s">
        <v>14056</v>
      </c>
      <c r="G2198" s="77">
        <v>207723.75</v>
      </c>
    </row>
    <row r="2199" spans="1:7">
      <c r="A2199" s="75">
        <v>879150</v>
      </c>
      <c r="B2199" s="76" t="s">
        <v>5401</v>
      </c>
      <c r="C2199" s="76" t="s">
        <v>14324</v>
      </c>
      <c r="D2199" s="75" t="s">
        <v>14060</v>
      </c>
      <c r="E2199" s="75" t="s">
        <v>14211</v>
      </c>
      <c r="F2199" s="75" t="s">
        <v>14212</v>
      </c>
      <c r="G2199" s="77">
        <v>450608.39999999991</v>
      </c>
    </row>
    <row r="2200" spans="1:7">
      <c r="A2200" s="75">
        <v>879161</v>
      </c>
      <c r="B2200" s="76" t="s">
        <v>5402</v>
      </c>
      <c r="C2200" s="76" t="s">
        <v>14324</v>
      </c>
      <c r="D2200" s="75" t="s">
        <v>14060</v>
      </c>
      <c r="E2200" s="75" t="s">
        <v>14211</v>
      </c>
      <c r="F2200" s="75" t="s">
        <v>14212</v>
      </c>
      <c r="G2200" s="77">
        <v>403147.79999999993</v>
      </c>
    </row>
    <row r="2201" spans="1:7">
      <c r="A2201" s="75">
        <v>879162</v>
      </c>
      <c r="B2201" s="76" t="s">
        <v>5403</v>
      </c>
      <c r="C2201" s="76" t="s">
        <v>14324</v>
      </c>
      <c r="D2201" s="75" t="s">
        <v>14060</v>
      </c>
      <c r="E2201" s="75" t="s">
        <v>14211</v>
      </c>
      <c r="F2201" s="75" t="s">
        <v>14212</v>
      </c>
      <c r="G2201" s="77">
        <v>403147.79999999993</v>
      </c>
    </row>
    <row r="2202" spans="1:7">
      <c r="A2202" s="75">
        <v>879201</v>
      </c>
      <c r="B2202" s="76" t="s">
        <v>9339</v>
      </c>
      <c r="C2202" s="76" t="s">
        <v>14324</v>
      </c>
      <c r="D2202" s="75" t="s">
        <v>14060</v>
      </c>
      <c r="E2202" s="75" t="s">
        <v>14211</v>
      </c>
      <c r="F2202" s="75" t="s">
        <v>14212</v>
      </c>
      <c r="G2202" s="77">
        <v>403147.79999999993</v>
      </c>
    </row>
    <row r="2203" spans="1:7">
      <c r="A2203" s="75">
        <v>879205</v>
      </c>
      <c r="B2203" s="76" t="s">
        <v>9340</v>
      </c>
      <c r="C2203" s="76" t="s">
        <v>14324</v>
      </c>
      <c r="D2203" s="75" t="s">
        <v>14060</v>
      </c>
      <c r="E2203" s="75" t="s">
        <v>14211</v>
      </c>
      <c r="F2203" s="75" t="s">
        <v>14212</v>
      </c>
      <c r="G2203" s="77">
        <v>214236</v>
      </c>
    </row>
    <row r="2204" spans="1:7">
      <c r="A2204" s="75">
        <v>879301</v>
      </c>
      <c r="B2204" s="76" t="s">
        <v>5406</v>
      </c>
      <c r="C2204" s="76" t="s">
        <v>14324</v>
      </c>
      <c r="D2204" s="75" t="s">
        <v>14060</v>
      </c>
      <c r="E2204" s="75" t="s">
        <v>14211</v>
      </c>
      <c r="F2204" s="75" t="s">
        <v>14212</v>
      </c>
      <c r="G2204" s="77">
        <v>450608.39999999991</v>
      </c>
    </row>
    <row r="2205" spans="1:7">
      <c r="A2205" s="75">
        <v>879391</v>
      </c>
      <c r="B2205" s="76" t="s">
        <v>10729</v>
      </c>
      <c r="C2205" s="76" t="s">
        <v>14324</v>
      </c>
      <c r="D2205" s="75" t="s">
        <v>14060</v>
      </c>
      <c r="E2205" s="75" t="s">
        <v>14211</v>
      </c>
      <c r="F2205" s="75" t="s">
        <v>14212</v>
      </c>
      <c r="G2205" s="74">
        <v>450608.39999999991</v>
      </c>
    </row>
    <row r="2206" spans="1:7">
      <c r="A2206" s="75">
        <v>879410</v>
      </c>
      <c r="B2206" s="76" t="s">
        <v>5411</v>
      </c>
      <c r="C2206" s="76" t="s">
        <v>14324</v>
      </c>
      <c r="D2206" s="75" t="s">
        <v>14060</v>
      </c>
      <c r="E2206" s="75" t="s">
        <v>14211</v>
      </c>
      <c r="F2206" s="75" t="s">
        <v>14212</v>
      </c>
      <c r="G2206" s="74">
        <v>510542.99999999994</v>
      </c>
    </row>
    <row r="2207" spans="1:7">
      <c r="A2207" s="75">
        <v>879420</v>
      </c>
      <c r="B2207" s="76" t="s">
        <v>5413</v>
      </c>
      <c r="C2207" s="76" t="s">
        <v>14324</v>
      </c>
      <c r="D2207" s="75" t="s">
        <v>14060</v>
      </c>
      <c r="E2207" s="75" t="s">
        <v>14211</v>
      </c>
      <c r="F2207" s="75" t="s">
        <v>14212</v>
      </c>
      <c r="G2207" s="77">
        <v>593049.59999999998</v>
      </c>
    </row>
    <row r="2208" spans="1:7">
      <c r="A2208" s="75">
        <v>879430</v>
      </c>
      <c r="B2208" s="76" t="s">
        <v>5415</v>
      </c>
      <c r="C2208" s="76" t="s">
        <v>14324</v>
      </c>
      <c r="D2208" s="75" t="s">
        <v>14060</v>
      </c>
      <c r="E2208" s="75" t="s">
        <v>14211</v>
      </c>
      <c r="F2208" s="75" t="s">
        <v>14212</v>
      </c>
      <c r="G2208" s="77">
        <v>617962.93224652798</v>
      </c>
    </row>
    <row r="2209" spans="1:7">
      <c r="A2209" s="75">
        <v>879431</v>
      </c>
      <c r="B2209" s="76" t="s">
        <v>14326</v>
      </c>
      <c r="C2209" s="76" t="s">
        <v>14324</v>
      </c>
      <c r="D2209" s="75" t="s">
        <v>14060</v>
      </c>
      <c r="E2209" s="75" t="s">
        <v>14211</v>
      </c>
      <c r="F2209" s="75" t="s">
        <v>14212</v>
      </c>
      <c r="G2209" s="77">
        <v>854637.0930266974</v>
      </c>
    </row>
    <row r="2210" spans="1:7">
      <c r="A2210" s="75">
        <v>879460</v>
      </c>
      <c r="B2210" s="76" t="s">
        <v>5420</v>
      </c>
      <c r="C2210" s="76" t="s">
        <v>14324</v>
      </c>
      <c r="D2210" s="75" t="s">
        <v>14060</v>
      </c>
      <c r="E2210" s="75" t="s">
        <v>14211</v>
      </c>
      <c r="F2210" s="75" t="s">
        <v>14212</v>
      </c>
      <c r="G2210" s="77">
        <v>435114.49343999999</v>
      </c>
    </row>
    <row r="2211" spans="1:7">
      <c r="A2211" s="75">
        <v>879510</v>
      </c>
      <c r="B2211" s="76" t="s">
        <v>5421</v>
      </c>
      <c r="C2211" s="76" t="s">
        <v>14324</v>
      </c>
      <c r="D2211" s="75" t="s">
        <v>14060</v>
      </c>
      <c r="E2211" s="75" t="s">
        <v>14211</v>
      </c>
      <c r="F2211" s="75" t="s">
        <v>14212</v>
      </c>
      <c r="G2211" s="77">
        <v>300715.69862399995</v>
      </c>
    </row>
    <row r="2212" spans="1:7">
      <c r="A2212" s="75">
        <v>879520</v>
      </c>
      <c r="B2212" s="76" t="s">
        <v>5422</v>
      </c>
      <c r="C2212" s="76" t="s">
        <v>14324</v>
      </c>
      <c r="D2212" s="75" t="s">
        <v>14060</v>
      </c>
      <c r="E2212" s="75" t="s">
        <v>14211</v>
      </c>
      <c r="F2212" s="75" t="s">
        <v>14212</v>
      </c>
      <c r="G2212" s="74">
        <v>300715.69862399995</v>
      </c>
    </row>
    <row r="2213" spans="1:7">
      <c r="A2213" s="75">
        <v>879522</v>
      </c>
      <c r="B2213" s="76" t="s">
        <v>5423</v>
      </c>
      <c r="C2213" s="76" t="s">
        <v>14324</v>
      </c>
      <c r="D2213" s="75" t="s">
        <v>14060</v>
      </c>
      <c r="E2213" s="75" t="s">
        <v>14211</v>
      </c>
      <c r="F2213" s="75" t="s">
        <v>14212</v>
      </c>
      <c r="G2213" s="74">
        <v>451281.6</v>
      </c>
    </row>
    <row r="2214" spans="1:7">
      <c r="A2214" s="75">
        <v>879523</v>
      </c>
      <c r="B2214" s="76" t="s">
        <v>5424</v>
      </c>
      <c r="C2214" s="76" t="s">
        <v>14324</v>
      </c>
      <c r="D2214" s="75" t="s">
        <v>14060</v>
      </c>
      <c r="E2214" s="75" t="s">
        <v>14211</v>
      </c>
      <c r="F2214" s="75" t="s">
        <v>14212</v>
      </c>
      <c r="G2214" s="74">
        <v>451281.6</v>
      </c>
    </row>
    <row r="2215" spans="1:7">
      <c r="A2215" s="75">
        <v>879901</v>
      </c>
      <c r="B2215" s="76" t="s">
        <v>14327</v>
      </c>
      <c r="C2215" s="76" t="s">
        <v>14324</v>
      </c>
      <c r="D2215" s="75" t="s">
        <v>14054</v>
      </c>
      <c r="E2215" s="75" t="s">
        <v>14211</v>
      </c>
      <c r="F2215" s="75" t="s">
        <v>14212</v>
      </c>
      <c r="G2215" s="77">
        <v>2681600.0639999998</v>
      </c>
    </row>
    <row r="2216" spans="1:7">
      <c r="A2216" s="75">
        <v>879910</v>
      </c>
      <c r="B2216" s="76" t="s">
        <v>5448</v>
      </c>
      <c r="C2216" s="76" t="s">
        <v>14324</v>
      </c>
      <c r="D2216" s="75" t="s">
        <v>14060</v>
      </c>
      <c r="E2216" s="75" t="s">
        <v>14211</v>
      </c>
      <c r="F2216" s="75" t="s">
        <v>14212</v>
      </c>
      <c r="G2216" s="77">
        <v>670032</v>
      </c>
    </row>
    <row r="2217" spans="1:7">
      <c r="A2217" s="75">
        <v>879990</v>
      </c>
      <c r="B2217" s="76" t="s">
        <v>5450</v>
      </c>
      <c r="C2217" s="76" t="s">
        <v>14324</v>
      </c>
      <c r="D2217" s="75" t="s">
        <v>14060</v>
      </c>
      <c r="E2217" s="75" t="s">
        <v>14211</v>
      </c>
      <c r="F2217" s="75" t="s">
        <v>14212</v>
      </c>
      <c r="G2217" s="74">
        <v>417479.04000000004</v>
      </c>
    </row>
    <row r="2218" spans="1:7">
      <c r="A2218" s="75">
        <v>881131</v>
      </c>
      <c r="B2218" s="76" t="s">
        <v>5326</v>
      </c>
      <c r="C2218" s="76" t="s">
        <v>14328</v>
      </c>
      <c r="D2218" s="75" t="s">
        <v>14060</v>
      </c>
      <c r="E2218" s="75" t="s">
        <v>14211</v>
      </c>
      <c r="F2218" s="75" t="s">
        <v>14212</v>
      </c>
      <c r="G2218" s="77">
        <v>46751.25</v>
      </c>
    </row>
    <row r="2219" spans="1:7">
      <c r="A2219" s="75">
        <v>881132</v>
      </c>
      <c r="B2219" s="76" t="s">
        <v>5327</v>
      </c>
      <c r="C2219" s="76" t="s">
        <v>14328</v>
      </c>
      <c r="D2219" s="75" t="s">
        <v>14060</v>
      </c>
      <c r="E2219" s="75" t="s">
        <v>14211</v>
      </c>
      <c r="F2219" s="75" t="s">
        <v>14212</v>
      </c>
      <c r="G2219" s="74">
        <v>46751.25</v>
      </c>
    </row>
    <row r="2220" spans="1:7">
      <c r="A2220" s="75">
        <v>881141</v>
      </c>
      <c r="B2220" s="76" t="s">
        <v>5328</v>
      </c>
      <c r="C2220" s="76" t="s">
        <v>14328</v>
      </c>
      <c r="D2220" s="75" t="s">
        <v>14060</v>
      </c>
      <c r="E2220" s="75" t="s">
        <v>14211</v>
      </c>
      <c r="F2220" s="75" t="s">
        <v>14212</v>
      </c>
      <c r="G2220" s="74">
        <v>46751.25</v>
      </c>
    </row>
    <row r="2221" spans="1:7">
      <c r="A2221" s="75">
        <v>881151</v>
      </c>
      <c r="B2221" s="76" t="s">
        <v>14329</v>
      </c>
      <c r="C2221" s="76" t="s">
        <v>14328</v>
      </c>
      <c r="D2221" s="75" t="s">
        <v>14060</v>
      </c>
      <c r="E2221" s="75" t="s">
        <v>14211</v>
      </c>
      <c r="F2221" s="75" t="s">
        <v>14212</v>
      </c>
      <c r="G2221" s="77">
        <v>421654.99199999997</v>
      </c>
    </row>
    <row r="2222" spans="1:7">
      <c r="A2222" s="75">
        <v>881201</v>
      </c>
      <c r="B2222" s="76" t="s">
        <v>10248</v>
      </c>
      <c r="C2222" s="76" t="s">
        <v>14328</v>
      </c>
      <c r="D2222" s="75" t="s">
        <v>14060</v>
      </c>
      <c r="E2222" s="75" t="s">
        <v>14211</v>
      </c>
      <c r="F2222" s="75" t="s">
        <v>14212</v>
      </c>
      <c r="G2222" s="74">
        <v>84869.4</v>
      </c>
    </row>
    <row r="2223" spans="1:7" ht="45">
      <c r="A2223" s="81">
        <v>881202</v>
      </c>
      <c r="B2223" s="82" t="s">
        <v>5663</v>
      </c>
      <c r="C2223" s="82" t="s">
        <v>14330</v>
      </c>
      <c r="D2223" s="75" t="s">
        <v>14060</v>
      </c>
      <c r="E2223" s="75" t="s">
        <v>14331</v>
      </c>
      <c r="F2223" s="75" t="s">
        <v>14332</v>
      </c>
      <c r="G2223" s="74">
        <v>456654</v>
      </c>
    </row>
    <row r="2224" spans="1:7" ht="45">
      <c r="A2224" s="81">
        <v>881205</v>
      </c>
      <c r="B2224" s="82" t="s">
        <v>5666</v>
      </c>
      <c r="C2224" s="82" t="s">
        <v>14330</v>
      </c>
      <c r="D2224" s="75" t="s">
        <v>14060</v>
      </c>
      <c r="E2224" s="75" t="s">
        <v>14331</v>
      </c>
      <c r="F2224" s="75" t="s">
        <v>14332</v>
      </c>
      <c r="G2224" s="77">
        <v>539748</v>
      </c>
    </row>
    <row r="2225" spans="1:7" ht="45">
      <c r="A2225" s="81">
        <v>881208</v>
      </c>
      <c r="B2225" s="82" t="s">
        <v>14333</v>
      </c>
      <c r="C2225" s="82" t="s">
        <v>14330</v>
      </c>
      <c r="D2225" s="75" t="s">
        <v>14060</v>
      </c>
      <c r="E2225" s="75" t="s">
        <v>14334</v>
      </c>
      <c r="F2225" s="75" t="s">
        <v>14332</v>
      </c>
      <c r="G2225" s="74">
        <v>860864.4</v>
      </c>
    </row>
    <row r="2226" spans="1:7" ht="45">
      <c r="A2226" s="81">
        <v>881210</v>
      </c>
      <c r="B2226" s="82" t="s">
        <v>5668</v>
      </c>
      <c r="C2226" s="82" t="s">
        <v>14330</v>
      </c>
      <c r="D2226" s="75" t="s">
        <v>14054</v>
      </c>
      <c r="E2226" s="75" t="s">
        <v>14331</v>
      </c>
      <c r="F2226" s="75" t="s">
        <v>14332</v>
      </c>
      <c r="G2226" s="74">
        <v>422400</v>
      </c>
    </row>
    <row r="2227" spans="1:7">
      <c r="A2227" s="75">
        <v>881211</v>
      </c>
      <c r="B2227" s="76" t="s">
        <v>5325</v>
      </c>
      <c r="C2227" s="76" t="s">
        <v>14328</v>
      </c>
      <c r="D2227" s="75" t="s">
        <v>14060</v>
      </c>
      <c r="E2227" s="75" t="s">
        <v>14211</v>
      </c>
      <c r="F2227" s="75" t="s">
        <v>14212</v>
      </c>
      <c r="G2227" s="74">
        <v>73642.8</v>
      </c>
    </row>
    <row r="2228" spans="1:7">
      <c r="A2228" s="75">
        <v>881301</v>
      </c>
      <c r="B2228" s="76" t="s">
        <v>5333</v>
      </c>
      <c r="C2228" s="76" t="s">
        <v>14328</v>
      </c>
      <c r="D2228" s="75" t="s">
        <v>14060</v>
      </c>
      <c r="E2228" s="75" t="s">
        <v>14211</v>
      </c>
      <c r="F2228" s="75" t="s">
        <v>14212</v>
      </c>
      <c r="G2228" s="77">
        <v>58870.5</v>
      </c>
    </row>
    <row r="2229" spans="1:7">
      <c r="A2229" s="75">
        <v>881302</v>
      </c>
      <c r="B2229" s="76" t="s">
        <v>14335</v>
      </c>
      <c r="C2229" s="76" t="s">
        <v>14328</v>
      </c>
      <c r="D2229" s="75" t="s">
        <v>14060</v>
      </c>
      <c r="E2229" s="75" t="s">
        <v>14211</v>
      </c>
      <c r="F2229" s="75" t="s">
        <v>14212</v>
      </c>
      <c r="G2229" s="74">
        <v>100503</v>
      </c>
    </row>
    <row r="2230" spans="1:7">
      <c r="A2230" s="75">
        <v>881305</v>
      </c>
      <c r="B2230" s="76" t="s">
        <v>5335</v>
      </c>
      <c r="C2230" s="76" t="s">
        <v>14328</v>
      </c>
      <c r="D2230" s="75" t="s">
        <v>14060</v>
      </c>
      <c r="E2230" s="75" t="s">
        <v>14211</v>
      </c>
      <c r="F2230" s="75" t="s">
        <v>14212</v>
      </c>
      <c r="G2230" s="74">
        <v>124093.2</v>
      </c>
    </row>
    <row r="2231" spans="1:7">
      <c r="A2231" s="75">
        <v>881306</v>
      </c>
      <c r="B2231" s="76" t="s">
        <v>10249</v>
      </c>
      <c r="C2231" s="76" t="s">
        <v>14328</v>
      </c>
      <c r="D2231" s="75" t="s">
        <v>14060</v>
      </c>
      <c r="E2231" s="75" t="s">
        <v>14211</v>
      </c>
      <c r="F2231" s="75" t="s">
        <v>14212</v>
      </c>
      <c r="G2231" s="77">
        <v>78262.8</v>
      </c>
    </row>
    <row r="2232" spans="1:7">
      <c r="A2232" s="75">
        <v>881313</v>
      </c>
      <c r="B2232" s="76" t="s">
        <v>14336</v>
      </c>
      <c r="C2232" s="76" t="s">
        <v>14328</v>
      </c>
      <c r="D2232" s="75" t="s">
        <v>14060</v>
      </c>
      <c r="E2232" s="75" t="s">
        <v>14211</v>
      </c>
      <c r="F2232" s="75" t="s">
        <v>14212</v>
      </c>
      <c r="G2232" s="77">
        <v>75009.792000000001</v>
      </c>
    </row>
    <row r="2233" spans="1:7">
      <c r="A2233" s="75">
        <v>881318</v>
      </c>
      <c r="B2233" s="76" t="s">
        <v>14337</v>
      </c>
      <c r="C2233" s="76" t="s">
        <v>14328</v>
      </c>
      <c r="D2233" s="75" t="s">
        <v>14060</v>
      </c>
      <c r="E2233" s="75" t="s">
        <v>14211</v>
      </c>
      <c r="F2233" s="75" t="s">
        <v>14212</v>
      </c>
      <c r="G2233" s="77">
        <v>75009.792000000001</v>
      </c>
    </row>
    <row r="2234" spans="1:7">
      <c r="A2234" s="75">
        <v>881320</v>
      </c>
      <c r="B2234" s="76" t="s">
        <v>14338</v>
      </c>
      <c r="C2234" s="76" t="s">
        <v>14328</v>
      </c>
      <c r="D2234" s="75" t="s">
        <v>14060</v>
      </c>
      <c r="E2234" s="75" t="s">
        <v>14211</v>
      </c>
      <c r="F2234" s="75" t="s">
        <v>14212</v>
      </c>
      <c r="G2234" s="77">
        <v>75009.792000000001</v>
      </c>
    </row>
    <row r="2235" spans="1:7">
      <c r="A2235" s="75">
        <v>881332</v>
      </c>
      <c r="B2235" s="76" t="s">
        <v>10246</v>
      </c>
      <c r="C2235" s="76" t="s">
        <v>14328</v>
      </c>
      <c r="D2235" s="75" t="s">
        <v>14060</v>
      </c>
      <c r="E2235" s="75" t="s">
        <v>14211</v>
      </c>
      <c r="F2235" s="75" t="s">
        <v>14212</v>
      </c>
      <c r="G2235" s="77">
        <v>94710</v>
      </c>
    </row>
    <row r="2236" spans="1:7">
      <c r="A2236" s="75">
        <v>881360</v>
      </c>
      <c r="B2236" s="76" t="s">
        <v>5340</v>
      </c>
      <c r="C2236" s="76" t="s">
        <v>14339</v>
      </c>
      <c r="D2236" s="75" t="s">
        <v>14060</v>
      </c>
      <c r="E2236" s="75" t="s">
        <v>14211</v>
      </c>
      <c r="F2236" s="75" t="s">
        <v>14212</v>
      </c>
      <c r="G2236" s="74">
        <v>217971.6</v>
      </c>
    </row>
    <row r="2237" spans="1:7">
      <c r="A2237" s="75">
        <v>881362</v>
      </c>
      <c r="B2237" s="76" t="s">
        <v>10247</v>
      </c>
      <c r="C2237" s="76" t="s">
        <v>14339</v>
      </c>
      <c r="D2237" s="75" t="s">
        <v>14060</v>
      </c>
      <c r="E2237" s="75" t="s">
        <v>14211</v>
      </c>
      <c r="F2237" s="75" t="s">
        <v>14212</v>
      </c>
      <c r="G2237" s="77">
        <v>267115.2</v>
      </c>
    </row>
    <row r="2238" spans="1:7">
      <c r="A2238" s="75">
        <v>881401</v>
      </c>
      <c r="B2238" s="76" t="s">
        <v>5951</v>
      </c>
      <c r="C2238" s="76" t="s">
        <v>14328</v>
      </c>
      <c r="D2238" s="75" t="s">
        <v>14060</v>
      </c>
      <c r="E2238" s="75" t="s">
        <v>14211</v>
      </c>
      <c r="F2238" s="75" t="s">
        <v>14212</v>
      </c>
      <c r="G2238" s="77">
        <v>141530.4</v>
      </c>
    </row>
    <row r="2239" spans="1:7">
      <c r="A2239" s="75">
        <v>881402</v>
      </c>
      <c r="B2239" s="76" t="s">
        <v>5954</v>
      </c>
      <c r="C2239" s="76" t="s">
        <v>14328</v>
      </c>
      <c r="D2239" s="75" t="s">
        <v>14060</v>
      </c>
      <c r="E2239" s="75" t="s">
        <v>14211</v>
      </c>
      <c r="F2239" s="75" t="s">
        <v>14212</v>
      </c>
      <c r="G2239" s="74">
        <v>110880</v>
      </c>
    </row>
    <row r="2240" spans="1:7">
      <c r="A2240" s="75">
        <v>881501</v>
      </c>
      <c r="B2240" s="76" t="s">
        <v>5344</v>
      </c>
      <c r="C2240" s="76" t="s">
        <v>14328</v>
      </c>
      <c r="D2240" s="75" t="s">
        <v>14060</v>
      </c>
      <c r="E2240" s="75" t="s">
        <v>14211</v>
      </c>
      <c r="F2240" s="75" t="s">
        <v>14212</v>
      </c>
      <c r="G2240" s="74">
        <v>94710</v>
      </c>
    </row>
    <row r="2241" spans="1:7">
      <c r="A2241" s="75">
        <v>881502</v>
      </c>
      <c r="B2241" s="76" t="s">
        <v>5345</v>
      </c>
      <c r="C2241" s="76" t="s">
        <v>14328</v>
      </c>
      <c r="D2241" s="75" t="s">
        <v>14060</v>
      </c>
      <c r="E2241" s="75" t="s">
        <v>14211</v>
      </c>
      <c r="F2241" s="75" t="s">
        <v>14212</v>
      </c>
      <c r="G2241" s="74">
        <v>121704</v>
      </c>
    </row>
    <row r="2242" spans="1:7">
      <c r="A2242" s="75">
        <v>881510</v>
      </c>
      <c r="B2242" s="76" t="s">
        <v>10241</v>
      </c>
      <c r="C2242" s="76" t="s">
        <v>14328</v>
      </c>
      <c r="D2242" s="75" t="s">
        <v>14060</v>
      </c>
      <c r="E2242" s="75" t="s">
        <v>14211</v>
      </c>
      <c r="F2242" s="75" t="s">
        <v>14212</v>
      </c>
      <c r="G2242" s="77">
        <v>46751.25</v>
      </c>
    </row>
    <row r="2243" spans="1:7">
      <c r="A2243" s="75">
        <v>881511</v>
      </c>
      <c r="B2243" s="76" t="s">
        <v>5347</v>
      </c>
      <c r="C2243" s="76" t="s">
        <v>14339</v>
      </c>
      <c r="D2243" s="75" t="s">
        <v>14060</v>
      </c>
      <c r="E2243" s="75" t="s">
        <v>14211</v>
      </c>
      <c r="F2243" s="75" t="s">
        <v>14212</v>
      </c>
      <c r="G2243" s="77">
        <v>217971.6</v>
      </c>
    </row>
    <row r="2244" spans="1:7">
      <c r="A2244" s="75">
        <v>881521</v>
      </c>
      <c r="B2244" s="76" t="s">
        <v>14340</v>
      </c>
      <c r="C2244" s="76" t="s">
        <v>14328</v>
      </c>
      <c r="D2244" s="75" t="s">
        <v>14060</v>
      </c>
      <c r="E2244" s="75" t="s">
        <v>14211</v>
      </c>
      <c r="F2244" s="75" t="s">
        <v>14212</v>
      </c>
      <c r="G2244" s="77">
        <v>75009.792000000001</v>
      </c>
    </row>
    <row r="2245" spans="1:7">
      <c r="A2245" s="75">
        <v>881601</v>
      </c>
      <c r="B2245" s="76" t="s">
        <v>5349</v>
      </c>
      <c r="C2245" s="76" t="s">
        <v>14328</v>
      </c>
      <c r="D2245" s="75" t="s">
        <v>14060</v>
      </c>
      <c r="E2245" s="75" t="s">
        <v>14211</v>
      </c>
      <c r="F2245" s="75" t="s">
        <v>14212</v>
      </c>
      <c r="G2245" s="74">
        <v>58870.5</v>
      </c>
    </row>
    <row r="2246" spans="1:7">
      <c r="A2246" s="75">
        <v>881602</v>
      </c>
      <c r="B2246" s="76" t="s">
        <v>5351</v>
      </c>
      <c r="C2246" s="76" t="s">
        <v>14328</v>
      </c>
      <c r="D2246" s="75" t="s">
        <v>14060</v>
      </c>
      <c r="E2246" s="75" t="s">
        <v>14211</v>
      </c>
      <c r="F2246" s="75" t="s">
        <v>14212</v>
      </c>
      <c r="G2246" s="77">
        <v>58870.5</v>
      </c>
    </row>
    <row r="2247" spans="1:7">
      <c r="A2247" s="75">
        <v>881610</v>
      </c>
      <c r="B2247" s="76" t="s">
        <v>5352</v>
      </c>
      <c r="C2247" s="76" t="s">
        <v>14328</v>
      </c>
      <c r="D2247" s="75" t="s">
        <v>14060</v>
      </c>
      <c r="E2247" s="75" t="s">
        <v>14211</v>
      </c>
      <c r="F2247" s="75" t="s">
        <v>14212</v>
      </c>
      <c r="G2247" s="77">
        <v>54824.25</v>
      </c>
    </row>
    <row r="2248" spans="1:7">
      <c r="A2248" s="75">
        <v>881611</v>
      </c>
      <c r="B2248" s="76" t="s">
        <v>5353</v>
      </c>
      <c r="C2248" s="76" t="s">
        <v>14328</v>
      </c>
      <c r="D2248" s="75" t="s">
        <v>14054</v>
      </c>
      <c r="E2248" s="75" t="s">
        <v>14211</v>
      </c>
      <c r="F2248" s="75" t="s">
        <v>14212</v>
      </c>
      <c r="G2248" s="74">
        <v>84453.6</v>
      </c>
    </row>
    <row r="2249" spans="1:7">
      <c r="A2249" s="75">
        <v>881612</v>
      </c>
      <c r="B2249" s="76" t="s">
        <v>14341</v>
      </c>
      <c r="C2249" s="76" t="s">
        <v>14328</v>
      </c>
      <c r="D2249" s="75" t="s">
        <v>14060</v>
      </c>
      <c r="E2249" s="75" t="s">
        <v>14211</v>
      </c>
      <c r="F2249" s="75" t="s">
        <v>14212</v>
      </c>
      <c r="G2249" s="74">
        <v>89189.1</v>
      </c>
    </row>
    <row r="2250" spans="1:7">
      <c r="A2250" s="75">
        <v>881613</v>
      </c>
      <c r="B2250" s="76" t="s">
        <v>5354</v>
      </c>
      <c r="C2250" s="76" t="s">
        <v>14328</v>
      </c>
      <c r="D2250" s="75" t="s">
        <v>14060</v>
      </c>
      <c r="E2250" s="75" t="s">
        <v>14211</v>
      </c>
      <c r="F2250" s="75" t="s">
        <v>14212</v>
      </c>
      <c r="G2250" s="74">
        <v>61234.47</v>
      </c>
    </row>
    <row r="2251" spans="1:7">
      <c r="A2251" s="75">
        <v>881620</v>
      </c>
      <c r="B2251" s="76" t="s">
        <v>5356</v>
      </c>
      <c r="C2251" s="76" t="s">
        <v>14328</v>
      </c>
      <c r="D2251" s="75" t="s">
        <v>14060</v>
      </c>
      <c r="E2251" s="75" t="s">
        <v>14211</v>
      </c>
      <c r="F2251" s="75" t="s">
        <v>14212</v>
      </c>
      <c r="G2251" s="74">
        <v>54824.25</v>
      </c>
    </row>
    <row r="2252" spans="1:7">
      <c r="A2252" s="75">
        <v>881621</v>
      </c>
      <c r="B2252" s="76" t="s">
        <v>5355</v>
      </c>
      <c r="C2252" s="76" t="s">
        <v>14328</v>
      </c>
      <c r="D2252" s="75" t="s">
        <v>14060</v>
      </c>
      <c r="E2252" s="75" t="s">
        <v>14211</v>
      </c>
      <c r="F2252" s="75" t="s">
        <v>14212</v>
      </c>
      <c r="G2252" s="74">
        <v>61234.47</v>
      </c>
    </row>
    <row r="2253" spans="1:7">
      <c r="A2253" s="75">
        <v>881622</v>
      </c>
      <c r="B2253" s="76" t="s">
        <v>5357</v>
      </c>
      <c r="C2253" s="76" t="s">
        <v>14328</v>
      </c>
      <c r="D2253" s="75" t="s">
        <v>14060</v>
      </c>
      <c r="E2253" s="75" t="s">
        <v>14211</v>
      </c>
      <c r="F2253" s="75" t="s">
        <v>14212</v>
      </c>
      <c r="G2253" s="74">
        <v>61234.47</v>
      </c>
    </row>
    <row r="2254" spans="1:7">
      <c r="A2254" s="75">
        <v>881630</v>
      </c>
      <c r="B2254" s="76" t="s">
        <v>5359</v>
      </c>
      <c r="C2254" s="76" t="s">
        <v>14328</v>
      </c>
      <c r="D2254" s="75" t="s">
        <v>14060</v>
      </c>
      <c r="E2254" s="75" t="s">
        <v>14211</v>
      </c>
      <c r="F2254" s="75" t="s">
        <v>14212</v>
      </c>
      <c r="G2254" s="74">
        <v>54824.25</v>
      </c>
    </row>
    <row r="2255" spans="1:7">
      <c r="A2255" s="75">
        <v>881640</v>
      </c>
      <c r="B2255" s="76" t="s">
        <v>5360</v>
      </c>
      <c r="C2255" s="76" t="s">
        <v>14328</v>
      </c>
      <c r="D2255" s="75" t="s">
        <v>14054</v>
      </c>
      <c r="E2255" s="75" t="s">
        <v>14211</v>
      </c>
      <c r="F2255" s="75" t="s">
        <v>14212</v>
      </c>
      <c r="G2255" s="74">
        <v>84453.6</v>
      </c>
    </row>
    <row r="2256" spans="1:7">
      <c r="A2256" s="75">
        <v>881701</v>
      </c>
      <c r="B2256" s="76" t="s">
        <v>5361</v>
      </c>
      <c r="C2256" s="76" t="s">
        <v>14328</v>
      </c>
      <c r="D2256" s="75" t="s">
        <v>14060</v>
      </c>
      <c r="E2256" s="75" t="s">
        <v>14211</v>
      </c>
      <c r="F2256" s="75" t="s">
        <v>14212</v>
      </c>
      <c r="G2256" s="77">
        <v>75009.792000000001</v>
      </c>
    </row>
    <row r="2257" spans="1:7">
      <c r="A2257" s="75">
        <v>882112</v>
      </c>
      <c r="B2257" s="76" t="s">
        <v>6060</v>
      </c>
      <c r="C2257" s="76" t="s">
        <v>14339</v>
      </c>
      <c r="D2257" s="75" t="s">
        <v>14060</v>
      </c>
      <c r="E2257" s="75" t="s">
        <v>14211</v>
      </c>
      <c r="F2257" s="75" t="s">
        <v>14212</v>
      </c>
      <c r="G2257" s="74">
        <v>348543.36</v>
      </c>
    </row>
    <row r="2258" spans="1:7">
      <c r="A2258" s="75">
        <v>882132</v>
      </c>
      <c r="B2258" s="76" t="s">
        <v>10243</v>
      </c>
      <c r="C2258" s="76" t="s">
        <v>14339</v>
      </c>
      <c r="D2258" s="75" t="s">
        <v>14060</v>
      </c>
      <c r="E2258" s="75" t="s">
        <v>14211</v>
      </c>
      <c r="F2258" s="75" t="s">
        <v>14212</v>
      </c>
      <c r="G2258" s="74">
        <v>348543.36</v>
      </c>
    </row>
    <row r="2259" spans="1:7">
      <c r="A2259" s="75">
        <v>882203</v>
      </c>
      <c r="B2259" s="76" t="s">
        <v>5366</v>
      </c>
      <c r="C2259" s="76" t="s">
        <v>14339</v>
      </c>
      <c r="D2259" s="75" t="s">
        <v>14060</v>
      </c>
      <c r="E2259" s="75" t="s">
        <v>14211</v>
      </c>
      <c r="F2259" s="75" t="s">
        <v>14212</v>
      </c>
      <c r="G2259" s="74">
        <v>266255.56077310082</v>
      </c>
    </row>
    <row r="2260" spans="1:7">
      <c r="A2260" s="75">
        <v>882212</v>
      </c>
      <c r="B2260" s="76" t="s">
        <v>5367</v>
      </c>
      <c r="C2260" s="76" t="s">
        <v>14339</v>
      </c>
      <c r="D2260" s="75" t="s">
        <v>14060</v>
      </c>
      <c r="E2260" s="75" t="s">
        <v>14211</v>
      </c>
      <c r="F2260" s="75" t="s">
        <v>14212</v>
      </c>
      <c r="G2260" s="74">
        <v>342341.67805643519</v>
      </c>
    </row>
    <row r="2261" spans="1:7">
      <c r="A2261" s="75">
        <v>882222</v>
      </c>
      <c r="B2261" s="76" t="s">
        <v>5368</v>
      </c>
      <c r="C2261" s="76" t="s">
        <v>14339</v>
      </c>
      <c r="D2261" s="75" t="s">
        <v>14060</v>
      </c>
      <c r="E2261" s="75" t="s">
        <v>14211</v>
      </c>
      <c r="F2261" s="75" t="s">
        <v>14212</v>
      </c>
      <c r="G2261" s="74">
        <v>191657.66399999999</v>
      </c>
    </row>
    <row r="2262" spans="1:7">
      <c r="A2262" s="75">
        <v>882232</v>
      </c>
      <c r="B2262" s="76" t="s">
        <v>5369</v>
      </c>
      <c r="C2262" s="76" t="s">
        <v>14339</v>
      </c>
      <c r="D2262" s="75" t="s">
        <v>14060</v>
      </c>
      <c r="E2262" s="75" t="s">
        <v>14211</v>
      </c>
      <c r="F2262" s="75" t="s">
        <v>14212</v>
      </c>
      <c r="G2262" s="74">
        <v>191657.66399999999</v>
      </c>
    </row>
    <row r="2263" spans="1:7">
      <c r="A2263" s="75">
        <v>882242</v>
      </c>
      <c r="B2263" s="76" t="s">
        <v>5370</v>
      </c>
      <c r="C2263" s="76" t="s">
        <v>14339</v>
      </c>
      <c r="D2263" s="75" t="s">
        <v>14054</v>
      </c>
      <c r="E2263" s="75" t="s">
        <v>14211</v>
      </c>
      <c r="F2263" s="75" t="s">
        <v>14212</v>
      </c>
      <c r="G2263" s="74">
        <v>191657.66399999999</v>
      </c>
    </row>
    <row r="2264" spans="1:7">
      <c r="A2264" s="75">
        <v>882252</v>
      </c>
      <c r="B2264" s="76" t="s">
        <v>5371</v>
      </c>
      <c r="C2264" s="76" t="s">
        <v>14339</v>
      </c>
      <c r="D2264" s="75" t="s">
        <v>14060</v>
      </c>
      <c r="E2264" s="75" t="s">
        <v>14211</v>
      </c>
      <c r="F2264" s="75" t="s">
        <v>14212</v>
      </c>
      <c r="G2264" s="74">
        <v>342341.67805643519</v>
      </c>
    </row>
    <row r="2265" spans="1:7">
      <c r="A2265" s="75">
        <v>882262</v>
      </c>
      <c r="B2265" s="76" t="s">
        <v>5372</v>
      </c>
      <c r="C2265" s="76" t="s">
        <v>14339</v>
      </c>
      <c r="D2265" s="75" t="s">
        <v>14060</v>
      </c>
      <c r="E2265" s="75" t="s">
        <v>14211</v>
      </c>
      <c r="F2265" s="75" t="s">
        <v>14212</v>
      </c>
      <c r="G2265" s="74">
        <v>280649.35415860999</v>
      </c>
    </row>
    <row r="2266" spans="1:7">
      <c r="A2266" s="75">
        <v>882282</v>
      </c>
      <c r="B2266" s="76" t="s">
        <v>14342</v>
      </c>
      <c r="C2266" s="76" t="s">
        <v>14339</v>
      </c>
      <c r="D2266" s="75" t="s">
        <v>14060</v>
      </c>
      <c r="E2266" s="75" t="s">
        <v>14211</v>
      </c>
      <c r="F2266" s="75" t="s">
        <v>14212</v>
      </c>
      <c r="G2266" s="74">
        <v>217971.6</v>
      </c>
    </row>
    <row r="2267" spans="1:7">
      <c r="A2267" s="75">
        <v>882292</v>
      </c>
      <c r="B2267" s="76" t="s">
        <v>5374</v>
      </c>
      <c r="C2267" s="76" t="s">
        <v>14339</v>
      </c>
      <c r="D2267" s="75" t="s">
        <v>14060</v>
      </c>
      <c r="E2267" s="75" t="s">
        <v>14211</v>
      </c>
      <c r="F2267" s="75" t="s">
        <v>14212</v>
      </c>
      <c r="G2267" s="74">
        <v>348543.36</v>
      </c>
    </row>
    <row r="2268" spans="1:7">
      <c r="A2268" s="75">
        <v>882294</v>
      </c>
      <c r="B2268" s="76" t="s">
        <v>10244</v>
      </c>
      <c r="C2268" s="76" t="s">
        <v>14339</v>
      </c>
      <c r="D2268" s="75" t="s">
        <v>14060</v>
      </c>
      <c r="E2268" s="75" t="s">
        <v>14211</v>
      </c>
      <c r="F2268" s="75" t="s">
        <v>14212</v>
      </c>
      <c r="G2268" s="74">
        <v>348543.36</v>
      </c>
    </row>
    <row r="2269" spans="1:7">
      <c r="A2269" s="75">
        <v>882296</v>
      </c>
      <c r="B2269" s="76" t="s">
        <v>14343</v>
      </c>
      <c r="C2269" s="76" t="s">
        <v>14339</v>
      </c>
      <c r="D2269" s="75" t="s">
        <v>14060</v>
      </c>
      <c r="E2269" s="75" t="s">
        <v>14211</v>
      </c>
      <c r="F2269" s="75" t="s">
        <v>14212</v>
      </c>
      <c r="G2269" s="74">
        <v>217971.6</v>
      </c>
    </row>
    <row r="2270" spans="1:7">
      <c r="A2270" s="75">
        <v>882307</v>
      </c>
      <c r="B2270" s="76" t="s">
        <v>6062</v>
      </c>
      <c r="C2270" s="76" t="s">
        <v>14339</v>
      </c>
      <c r="D2270" s="75" t="s">
        <v>14060</v>
      </c>
      <c r="E2270" s="75" t="s">
        <v>14211</v>
      </c>
      <c r="F2270" s="75" t="s">
        <v>14212</v>
      </c>
      <c r="G2270" s="74">
        <v>348543.36</v>
      </c>
    </row>
    <row r="2271" spans="1:7">
      <c r="A2271" s="75">
        <v>882308</v>
      </c>
      <c r="B2271" s="76" t="s">
        <v>6065</v>
      </c>
      <c r="C2271" s="76" t="s">
        <v>14339</v>
      </c>
      <c r="D2271" s="75" t="s">
        <v>14060</v>
      </c>
      <c r="E2271" s="75" t="s">
        <v>14211</v>
      </c>
      <c r="F2271" s="75" t="s">
        <v>14212</v>
      </c>
      <c r="G2271" s="74">
        <v>291789.696</v>
      </c>
    </row>
    <row r="2272" spans="1:7">
      <c r="A2272" s="75">
        <v>882309</v>
      </c>
      <c r="B2272" s="76" t="s">
        <v>6068</v>
      </c>
      <c r="C2272" s="76" t="s">
        <v>14339</v>
      </c>
      <c r="D2272" s="75" t="s">
        <v>14054</v>
      </c>
      <c r="E2272" s="75" t="s">
        <v>14211</v>
      </c>
      <c r="F2272" s="75" t="s">
        <v>14212</v>
      </c>
      <c r="G2272" s="74">
        <v>291789.696</v>
      </c>
    </row>
    <row r="2273" spans="1:7">
      <c r="A2273" s="75">
        <v>882316</v>
      </c>
      <c r="B2273" s="76" t="s">
        <v>6069</v>
      </c>
      <c r="C2273" s="76" t="s">
        <v>14339</v>
      </c>
      <c r="D2273" s="75" t="s">
        <v>14054</v>
      </c>
      <c r="E2273" s="75" t="s">
        <v>14211</v>
      </c>
      <c r="F2273" s="75" t="s">
        <v>14212</v>
      </c>
      <c r="G2273" s="74">
        <v>348543.36</v>
      </c>
    </row>
    <row r="2274" spans="1:7">
      <c r="A2274" s="75">
        <v>882317</v>
      </c>
      <c r="B2274" s="76" t="s">
        <v>6070</v>
      </c>
      <c r="C2274" s="76" t="s">
        <v>14339</v>
      </c>
      <c r="D2274" s="75" t="s">
        <v>14060</v>
      </c>
      <c r="E2274" s="75" t="s">
        <v>14211</v>
      </c>
      <c r="F2274" s="75" t="s">
        <v>14212</v>
      </c>
      <c r="G2274" s="74">
        <v>291789.696</v>
      </c>
    </row>
    <row r="2275" spans="1:7">
      <c r="A2275" s="75">
        <v>882318</v>
      </c>
      <c r="B2275" s="76" t="s">
        <v>14344</v>
      </c>
      <c r="C2275" s="76" t="s">
        <v>14339</v>
      </c>
      <c r="D2275" s="75" t="s">
        <v>14054</v>
      </c>
      <c r="E2275" s="75" t="s">
        <v>14211</v>
      </c>
      <c r="F2275" s="75" t="s">
        <v>14212</v>
      </c>
      <c r="G2275" s="74">
        <v>224452.8</v>
      </c>
    </row>
    <row r="2276" spans="1:7">
      <c r="A2276" s="75">
        <v>882390</v>
      </c>
      <c r="B2276" s="76" t="s">
        <v>14345</v>
      </c>
      <c r="C2276" s="76" t="s">
        <v>14339</v>
      </c>
      <c r="D2276" s="75" t="s">
        <v>14054</v>
      </c>
      <c r="E2276" s="75" t="s">
        <v>14211</v>
      </c>
      <c r="F2276" s="75" t="s">
        <v>14212</v>
      </c>
      <c r="G2276" s="74">
        <v>348543.36</v>
      </c>
    </row>
    <row r="2277" spans="1:7">
      <c r="A2277" s="75">
        <v>882840</v>
      </c>
      <c r="B2277" s="76" t="s">
        <v>14346</v>
      </c>
      <c r="C2277" s="76" t="s">
        <v>14339</v>
      </c>
      <c r="D2277" s="75" t="s">
        <v>14060</v>
      </c>
      <c r="E2277" s="75" t="s">
        <v>14211</v>
      </c>
      <c r="F2277" s="75" t="s">
        <v>14212</v>
      </c>
      <c r="G2277" s="74">
        <v>348543.36</v>
      </c>
    </row>
    <row r="2278" spans="1:7">
      <c r="A2278" s="75">
        <v>883101</v>
      </c>
      <c r="B2278" s="76" t="s">
        <v>5560</v>
      </c>
      <c r="C2278" s="76" t="s">
        <v>14347</v>
      </c>
      <c r="D2278" s="75" t="s">
        <v>14060</v>
      </c>
      <c r="E2278" s="75" t="s">
        <v>14211</v>
      </c>
      <c r="F2278" s="75" t="s">
        <v>14212</v>
      </c>
      <c r="G2278" s="74">
        <v>679411.91999999993</v>
      </c>
    </row>
    <row r="2279" spans="1:7">
      <c r="A2279" s="75">
        <v>883102</v>
      </c>
      <c r="B2279" s="76" t="s">
        <v>5561</v>
      </c>
      <c r="C2279" s="76" t="s">
        <v>14347</v>
      </c>
      <c r="D2279" s="75" t="s">
        <v>14060</v>
      </c>
      <c r="E2279" s="75" t="s">
        <v>14211</v>
      </c>
      <c r="F2279" s="75" t="s">
        <v>14212</v>
      </c>
      <c r="G2279" s="74">
        <v>679411.91999999993</v>
      </c>
    </row>
    <row r="2280" spans="1:7">
      <c r="A2280" s="75">
        <v>883103</v>
      </c>
      <c r="B2280" s="76" t="s">
        <v>5562</v>
      </c>
      <c r="C2280" s="76" t="s">
        <v>14347</v>
      </c>
      <c r="D2280" s="75" t="s">
        <v>14060</v>
      </c>
      <c r="E2280" s="75" t="s">
        <v>14211</v>
      </c>
      <c r="F2280" s="75" t="s">
        <v>14212</v>
      </c>
      <c r="G2280" s="74">
        <v>679411.91999999993</v>
      </c>
    </row>
    <row r="2281" spans="1:7">
      <c r="A2281" s="75">
        <v>883105</v>
      </c>
      <c r="B2281" s="76" t="s">
        <v>5565</v>
      </c>
      <c r="C2281" s="76" t="s">
        <v>14347</v>
      </c>
      <c r="D2281" s="75" t="s">
        <v>14060</v>
      </c>
      <c r="E2281" s="75" t="s">
        <v>14211</v>
      </c>
      <c r="F2281" s="75" t="s">
        <v>14212</v>
      </c>
      <c r="G2281" s="74">
        <v>679411.91999999993</v>
      </c>
    </row>
    <row r="2282" spans="1:7">
      <c r="A2282" s="75">
        <v>883108</v>
      </c>
      <c r="B2282" s="76" t="s">
        <v>5569</v>
      </c>
      <c r="C2282" s="76" t="s">
        <v>14347</v>
      </c>
      <c r="D2282" s="75" t="s">
        <v>14060</v>
      </c>
      <c r="E2282" s="75" t="s">
        <v>14211</v>
      </c>
      <c r="F2282" s="75" t="s">
        <v>14212</v>
      </c>
      <c r="G2282" s="74">
        <v>679411.91999999993</v>
      </c>
    </row>
    <row r="2283" spans="1:7">
      <c r="A2283" s="75">
        <v>883109</v>
      </c>
      <c r="B2283" s="76" t="s">
        <v>5571</v>
      </c>
      <c r="C2283" s="76" t="s">
        <v>14347</v>
      </c>
      <c r="D2283" s="75" t="s">
        <v>14060</v>
      </c>
      <c r="E2283" s="75" t="s">
        <v>14211</v>
      </c>
      <c r="F2283" s="75" t="s">
        <v>14212</v>
      </c>
      <c r="G2283" s="74">
        <v>679411.91999999993</v>
      </c>
    </row>
    <row r="2284" spans="1:7">
      <c r="A2284" s="75">
        <v>883110</v>
      </c>
      <c r="B2284" s="76" t="s">
        <v>5572</v>
      </c>
      <c r="C2284" s="76" t="s">
        <v>14347</v>
      </c>
      <c r="D2284" s="75" t="s">
        <v>14060</v>
      </c>
      <c r="E2284" s="75" t="s">
        <v>14211</v>
      </c>
      <c r="F2284" s="75" t="s">
        <v>14212</v>
      </c>
      <c r="G2284" s="77">
        <v>679411.91999999993</v>
      </c>
    </row>
    <row r="2285" spans="1:7">
      <c r="A2285" s="75">
        <v>883111</v>
      </c>
      <c r="B2285" s="76" t="s">
        <v>5573</v>
      </c>
      <c r="C2285" s="76" t="s">
        <v>14347</v>
      </c>
      <c r="D2285" s="75" t="s">
        <v>14060</v>
      </c>
      <c r="E2285" s="75" t="s">
        <v>14211</v>
      </c>
      <c r="F2285" s="75" t="s">
        <v>14212</v>
      </c>
      <c r="G2285" s="77">
        <v>679411.91999999993</v>
      </c>
    </row>
    <row r="2286" spans="1:7">
      <c r="A2286" s="75">
        <v>883210</v>
      </c>
      <c r="B2286" s="76" t="s">
        <v>5575</v>
      </c>
      <c r="C2286" s="76" t="s">
        <v>14347</v>
      </c>
      <c r="D2286" s="75" t="s">
        <v>14060</v>
      </c>
      <c r="E2286" s="75" t="s">
        <v>14211</v>
      </c>
      <c r="F2286" s="75" t="s">
        <v>14212</v>
      </c>
      <c r="G2286" s="77">
        <v>679411.91999999993</v>
      </c>
    </row>
    <row r="2287" spans="1:7" ht="22.5">
      <c r="A2287" s="75">
        <v>883211</v>
      </c>
      <c r="B2287" s="76" t="s">
        <v>5576</v>
      </c>
      <c r="C2287" s="76" t="s">
        <v>14347</v>
      </c>
      <c r="D2287" s="75" t="s">
        <v>14060</v>
      </c>
      <c r="E2287" s="75" t="s">
        <v>14325</v>
      </c>
      <c r="F2287" s="75" t="s">
        <v>14212</v>
      </c>
      <c r="G2287" s="77">
        <v>811411.91999999993</v>
      </c>
    </row>
    <row r="2288" spans="1:7">
      <c r="A2288" s="75">
        <v>883220</v>
      </c>
      <c r="B2288" s="76" t="s">
        <v>5577</v>
      </c>
      <c r="C2288" s="76" t="s">
        <v>14347</v>
      </c>
      <c r="D2288" s="75" t="s">
        <v>14060</v>
      </c>
      <c r="E2288" s="75" t="s">
        <v>14211</v>
      </c>
      <c r="F2288" s="75" t="s">
        <v>14212</v>
      </c>
      <c r="G2288" s="77">
        <v>679411.91999999993</v>
      </c>
    </row>
    <row r="2289" spans="1:7" ht="22.5">
      <c r="A2289" s="75">
        <v>883221</v>
      </c>
      <c r="B2289" s="76" t="s">
        <v>5578</v>
      </c>
      <c r="C2289" s="76" t="s">
        <v>14347</v>
      </c>
      <c r="D2289" s="75" t="s">
        <v>14060</v>
      </c>
      <c r="E2289" s="75" t="s">
        <v>14325</v>
      </c>
      <c r="F2289" s="75" t="s">
        <v>14212</v>
      </c>
      <c r="G2289" s="77">
        <v>811411.91999999993</v>
      </c>
    </row>
    <row r="2290" spans="1:7">
      <c r="A2290" s="75">
        <v>883230</v>
      </c>
      <c r="B2290" s="76" t="s">
        <v>5579</v>
      </c>
      <c r="C2290" s="76" t="s">
        <v>14347</v>
      </c>
      <c r="D2290" s="75" t="s">
        <v>14060</v>
      </c>
      <c r="E2290" s="75" t="s">
        <v>14211</v>
      </c>
      <c r="F2290" s="75" t="s">
        <v>14212</v>
      </c>
      <c r="G2290" s="77">
        <v>679411.91999999993</v>
      </c>
    </row>
    <row r="2291" spans="1:7" ht="22.5">
      <c r="A2291" s="75">
        <v>883231</v>
      </c>
      <c r="B2291" s="76" t="s">
        <v>5580</v>
      </c>
      <c r="C2291" s="76" t="s">
        <v>14347</v>
      </c>
      <c r="D2291" s="75" t="s">
        <v>14060</v>
      </c>
      <c r="E2291" s="75" t="s">
        <v>14325</v>
      </c>
      <c r="F2291" s="75" t="s">
        <v>14212</v>
      </c>
      <c r="G2291" s="77">
        <v>811411.91999999993</v>
      </c>
    </row>
    <row r="2292" spans="1:7">
      <c r="A2292" s="75">
        <v>883232</v>
      </c>
      <c r="B2292" s="76" t="s">
        <v>5581</v>
      </c>
      <c r="C2292" s="76" t="s">
        <v>14347</v>
      </c>
      <c r="D2292" s="75" t="s">
        <v>14060</v>
      </c>
      <c r="E2292" s="75" t="s">
        <v>14211</v>
      </c>
      <c r="F2292" s="75" t="s">
        <v>14212</v>
      </c>
      <c r="G2292" s="77">
        <v>679411.91999999993</v>
      </c>
    </row>
    <row r="2293" spans="1:7" ht="22.5">
      <c r="A2293" s="75">
        <v>883233</v>
      </c>
      <c r="B2293" s="76" t="s">
        <v>5582</v>
      </c>
      <c r="C2293" s="76" t="s">
        <v>14347</v>
      </c>
      <c r="D2293" s="75" t="s">
        <v>14060</v>
      </c>
      <c r="E2293" s="75" t="s">
        <v>14325</v>
      </c>
      <c r="F2293" s="75" t="s">
        <v>14212</v>
      </c>
      <c r="G2293" s="77">
        <v>811411.91999999993</v>
      </c>
    </row>
    <row r="2294" spans="1:7">
      <c r="A2294" s="75">
        <v>883234</v>
      </c>
      <c r="B2294" s="76" t="s">
        <v>5583</v>
      </c>
      <c r="C2294" s="76" t="s">
        <v>14347</v>
      </c>
      <c r="D2294" s="75" t="s">
        <v>14060</v>
      </c>
      <c r="E2294" s="75" t="s">
        <v>14211</v>
      </c>
      <c r="F2294" s="75" t="s">
        <v>14212</v>
      </c>
      <c r="G2294" s="74">
        <v>679411.91999999993</v>
      </c>
    </row>
    <row r="2295" spans="1:7" ht="22.5">
      <c r="A2295" s="75">
        <v>883235</v>
      </c>
      <c r="B2295" s="76" t="s">
        <v>5584</v>
      </c>
      <c r="C2295" s="76" t="s">
        <v>14347</v>
      </c>
      <c r="D2295" s="75" t="s">
        <v>14060</v>
      </c>
      <c r="E2295" s="75" t="s">
        <v>14325</v>
      </c>
      <c r="F2295" s="75" t="s">
        <v>14212</v>
      </c>
      <c r="G2295" s="77">
        <v>811411.91999999993</v>
      </c>
    </row>
    <row r="2296" spans="1:7">
      <c r="A2296" s="75">
        <v>883301</v>
      </c>
      <c r="B2296" s="76" t="s">
        <v>5586</v>
      </c>
      <c r="C2296" s="76" t="s">
        <v>14347</v>
      </c>
      <c r="D2296" s="75" t="s">
        <v>14060</v>
      </c>
      <c r="E2296" s="75" t="s">
        <v>14211</v>
      </c>
      <c r="F2296" s="75" t="s">
        <v>14212</v>
      </c>
      <c r="G2296" s="77">
        <v>679411.91999999993</v>
      </c>
    </row>
    <row r="2297" spans="1:7">
      <c r="A2297" s="75">
        <v>883341</v>
      </c>
      <c r="B2297" s="76" t="s">
        <v>5589</v>
      </c>
      <c r="C2297" s="76" t="s">
        <v>14347</v>
      </c>
      <c r="D2297" s="75" t="s">
        <v>14060</v>
      </c>
      <c r="E2297" s="75" t="s">
        <v>14211</v>
      </c>
      <c r="F2297" s="75" t="s">
        <v>14212</v>
      </c>
      <c r="G2297" s="74">
        <v>1201200</v>
      </c>
    </row>
    <row r="2298" spans="1:7">
      <c r="A2298" s="75">
        <v>883351</v>
      </c>
      <c r="B2298" s="76" t="s">
        <v>5590</v>
      </c>
      <c r="C2298" s="76" t="s">
        <v>14347</v>
      </c>
      <c r="D2298" s="75" t="s">
        <v>14060</v>
      </c>
      <c r="E2298" s="75" t="s">
        <v>14211</v>
      </c>
      <c r="F2298" s="75" t="s">
        <v>14212</v>
      </c>
      <c r="G2298" s="77">
        <v>679411.91999999993</v>
      </c>
    </row>
    <row r="2299" spans="1:7">
      <c r="A2299" s="75">
        <v>883401</v>
      </c>
      <c r="B2299" s="76" t="s">
        <v>5592</v>
      </c>
      <c r="C2299" s="76" t="s">
        <v>14347</v>
      </c>
      <c r="D2299" s="75" t="s">
        <v>14060</v>
      </c>
      <c r="E2299" s="75" t="s">
        <v>14211</v>
      </c>
      <c r="F2299" s="75" t="s">
        <v>14212</v>
      </c>
      <c r="G2299" s="77">
        <v>679411.91999999993</v>
      </c>
    </row>
    <row r="2300" spans="1:7">
      <c r="A2300" s="75">
        <v>883430</v>
      </c>
      <c r="B2300" s="76" t="s">
        <v>5593</v>
      </c>
      <c r="C2300" s="76" t="s">
        <v>14347</v>
      </c>
      <c r="D2300" s="75" t="s">
        <v>14060</v>
      </c>
      <c r="E2300" s="75" t="s">
        <v>14211</v>
      </c>
      <c r="F2300" s="75" t="s">
        <v>14212</v>
      </c>
      <c r="G2300" s="77">
        <v>679411.91999999993</v>
      </c>
    </row>
    <row r="2301" spans="1:7">
      <c r="A2301" s="75">
        <v>883434</v>
      </c>
      <c r="B2301" s="76" t="s">
        <v>10455</v>
      </c>
      <c r="C2301" s="76" t="s">
        <v>14347</v>
      </c>
      <c r="D2301" s="75" t="s">
        <v>14060</v>
      </c>
      <c r="E2301" s="75" t="s">
        <v>14211</v>
      </c>
      <c r="F2301" s="75" t="s">
        <v>14212</v>
      </c>
      <c r="G2301" s="77">
        <v>679411.91999999993</v>
      </c>
    </row>
    <row r="2302" spans="1:7">
      <c r="A2302" s="75">
        <v>883435</v>
      </c>
      <c r="B2302" s="76" t="s">
        <v>5595</v>
      </c>
      <c r="C2302" s="76" t="s">
        <v>14347</v>
      </c>
      <c r="D2302" s="75" t="s">
        <v>14060</v>
      </c>
      <c r="E2302" s="75" t="s">
        <v>14211</v>
      </c>
      <c r="F2302" s="75" t="s">
        <v>14212</v>
      </c>
      <c r="G2302" s="77">
        <v>1358823.8399999999</v>
      </c>
    </row>
    <row r="2303" spans="1:7">
      <c r="A2303" s="75">
        <v>883440</v>
      </c>
      <c r="B2303" s="76" t="s">
        <v>5597</v>
      </c>
      <c r="C2303" s="76" t="s">
        <v>14347</v>
      </c>
      <c r="D2303" s="75" t="s">
        <v>14060</v>
      </c>
      <c r="E2303" s="75" t="s">
        <v>14211</v>
      </c>
      <c r="F2303" s="75" t="s">
        <v>14212</v>
      </c>
      <c r="G2303" s="77">
        <v>679411.91999999993</v>
      </c>
    </row>
    <row r="2304" spans="1:7">
      <c r="A2304" s="75">
        <v>883511</v>
      </c>
      <c r="B2304" s="76" t="s">
        <v>5602</v>
      </c>
      <c r="C2304" s="76" t="s">
        <v>14347</v>
      </c>
      <c r="D2304" s="75" t="s">
        <v>14060</v>
      </c>
      <c r="E2304" s="75" t="s">
        <v>14211</v>
      </c>
      <c r="F2304" s="75" t="s">
        <v>14212</v>
      </c>
      <c r="G2304" s="77">
        <v>679411.91999999993</v>
      </c>
    </row>
    <row r="2305" spans="1:7">
      <c r="A2305" s="75">
        <v>883512</v>
      </c>
      <c r="B2305" s="76" t="s">
        <v>5603</v>
      </c>
      <c r="C2305" s="76" t="s">
        <v>14347</v>
      </c>
      <c r="D2305" s="75" t="s">
        <v>14060</v>
      </c>
      <c r="E2305" s="75" t="s">
        <v>14211</v>
      </c>
      <c r="F2305" s="75" t="s">
        <v>14212</v>
      </c>
      <c r="G2305" s="74">
        <v>679411.91999999993</v>
      </c>
    </row>
    <row r="2306" spans="1:7">
      <c r="A2306" s="75">
        <v>883521</v>
      </c>
      <c r="B2306" s="76" t="s">
        <v>5605</v>
      </c>
      <c r="C2306" s="76" t="s">
        <v>14347</v>
      </c>
      <c r="D2306" s="75" t="s">
        <v>14060</v>
      </c>
      <c r="E2306" s="75" t="s">
        <v>14211</v>
      </c>
      <c r="F2306" s="75" t="s">
        <v>14212</v>
      </c>
      <c r="G2306" s="74">
        <v>679411.91999999993</v>
      </c>
    </row>
    <row r="2307" spans="1:7">
      <c r="A2307" s="75">
        <v>883522</v>
      </c>
      <c r="B2307" s="76" t="s">
        <v>5606</v>
      </c>
      <c r="C2307" s="76" t="s">
        <v>14347</v>
      </c>
      <c r="D2307" s="75" t="s">
        <v>14060</v>
      </c>
      <c r="E2307" s="75" t="s">
        <v>14211</v>
      </c>
      <c r="F2307" s="75" t="s">
        <v>14212</v>
      </c>
      <c r="G2307" s="77">
        <v>679411.91999999993</v>
      </c>
    </row>
    <row r="2308" spans="1:7">
      <c r="A2308" s="75">
        <v>883545</v>
      </c>
      <c r="B2308" s="76" t="s">
        <v>5608</v>
      </c>
      <c r="C2308" s="76" t="s">
        <v>14347</v>
      </c>
      <c r="D2308" s="75" t="s">
        <v>14060</v>
      </c>
      <c r="E2308" s="75" t="s">
        <v>14211</v>
      </c>
      <c r="F2308" s="75" t="s">
        <v>14212</v>
      </c>
      <c r="G2308" s="77">
        <v>679411.91999999993</v>
      </c>
    </row>
    <row r="2309" spans="1:7">
      <c r="A2309" s="75">
        <v>883560</v>
      </c>
      <c r="B2309" s="76" t="s">
        <v>5609</v>
      </c>
      <c r="C2309" s="76" t="s">
        <v>14347</v>
      </c>
      <c r="D2309" s="75" t="s">
        <v>14060</v>
      </c>
      <c r="E2309" s="75" t="s">
        <v>14211</v>
      </c>
      <c r="F2309" s="75" t="s">
        <v>14212</v>
      </c>
      <c r="G2309" s="77">
        <v>679411.91999999993</v>
      </c>
    </row>
    <row r="2310" spans="1:7">
      <c r="A2310" s="75">
        <v>883590</v>
      </c>
      <c r="B2310" s="76" t="s">
        <v>14348</v>
      </c>
      <c r="C2310" s="76" t="s">
        <v>14347</v>
      </c>
      <c r="D2310" s="75" t="s">
        <v>14060</v>
      </c>
      <c r="E2310" s="75" t="s">
        <v>14211</v>
      </c>
      <c r="F2310" s="75" t="s">
        <v>14212</v>
      </c>
      <c r="G2310" s="74">
        <v>2402400</v>
      </c>
    </row>
    <row r="2311" spans="1:7">
      <c r="A2311" s="75">
        <v>883901</v>
      </c>
      <c r="B2311" s="76" t="s">
        <v>5611</v>
      </c>
      <c r="C2311" s="76" t="s">
        <v>14347</v>
      </c>
      <c r="D2311" s="75" t="s">
        <v>14060</v>
      </c>
      <c r="E2311" s="75" t="s">
        <v>14211</v>
      </c>
      <c r="F2311" s="75" t="s">
        <v>14212</v>
      </c>
      <c r="G2311" s="77">
        <v>2402400</v>
      </c>
    </row>
    <row r="2312" spans="1:7">
      <c r="A2312" s="75">
        <v>883902</v>
      </c>
      <c r="B2312" s="76" t="s">
        <v>14349</v>
      </c>
      <c r="C2312" s="76" t="s">
        <v>14347</v>
      </c>
      <c r="D2312" s="75" t="s">
        <v>14060</v>
      </c>
      <c r="E2312" s="75" t="s">
        <v>14211</v>
      </c>
      <c r="F2312" s="75" t="s">
        <v>14212</v>
      </c>
      <c r="G2312" s="77">
        <v>679411.91999999993</v>
      </c>
    </row>
    <row r="2313" spans="1:7">
      <c r="A2313" s="75">
        <v>883903</v>
      </c>
      <c r="B2313" s="76" t="s">
        <v>14350</v>
      </c>
      <c r="C2313" s="76" t="s">
        <v>14347</v>
      </c>
      <c r="D2313" s="75" t="s">
        <v>14060</v>
      </c>
      <c r="E2313" s="75" t="s">
        <v>14211</v>
      </c>
      <c r="F2313" s="75" t="s">
        <v>14212</v>
      </c>
      <c r="G2313" s="77">
        <v>815010.24</v>
      </c>
    </row>
    <row r="2314" spans="1:7">
      <c r="A2314" s="75">
        <v>883908</v>
      </c>
      <c r="B2314" s="76" t="s">
        <v>10920</v>
      </c>
      <c r="C2314" s="76" t="s">
        <v>14347</v>
      </c>
      <c r="D2314" s="75" t="s">
        <v>14060</v>
      </c>
      <c r="E2314" s="75" t="s">
        <v>14211</v>
      </c>
      <c r="F2314" s="75" t="s">
        <v>14212</v>
      </c>
      <c r="G2314" s="74">
        <v>1358823.8399999999</v>
      </c>
    </row>
    <row r="2315" spans="1:7">
      <c r="A2315" s="75">
        <v>883909</v>
      </c>
      <c r="B2315" s="76" t="s">
        <v>5614</v>
      </c>
      <c r="C2315" s="76" t="s">
        <v>14347</v>
      </c>
      <c r="D2315" s="75" t="s">
        <v>14060</v>
      </c>
      <c r="E2315" s="75" t="s">
        <v>14211</v>
      </c>
      <c r="F2315" s="75" t="s">
        <v>14212</v>
      </c>
      <c r="G2315" s="74">
        <v>1358823.8399999999</v>
      </c>
    </row>
    <row r="2316" spans="1:7">
      <c r="A2316" s="75">
        <v>883911</v>
      </c>
      <c r="B2316" s="76" t="s">
        <v>14351</v>
      </c>
      <c r="C2316" s="76" t="s">
        <v>14347</v>
      </c>
      <c r="D2316" s="75" t="s">
        <v>14060</v>
      </c>
      <c r="E2316" s="75" t="s">
        <v>14211</v>
      </c>
      <c r="F2316" s="75" t="s">
        <v>14212</v>
      </c>
      <c r="G2316" s="74">
        <v>679411.91999999993</v>
      </c>
    </row>
    <row r="2317" spans="1:7">
      <c r="A2317" s="75">
        <v>890201</v>
      </c>
      <c r="B2317" s="76" t="s">
        <v>14352</v>
      </c>
      <c r="C2317" s="76" t="s">
        <v>14353</v>
      </c>
      <c r="D2317" s="75" t="s">
        <v>14354</v>
      </c>
      <c r="E2317" s="75" t="s">
        <v>14355</v>
      </c>
      <c r="F2317" s="75" t="s">
        <v>14356</v>
      </c>
      <c r="G2317" s="74">
        <v>118800</v>
      </c>
    </row>
    <row r="2318" spans="1:7">
      <c r="A2318" s="75">
        <v>890202</v>
      </c>
      <c r="B2318" s="76" t="s">
        <v>5723</v>
      </c>
      <c r="C2318" s="76" t="s">
        <v>14357</v>
      </c>
      <c r="D2318" s="75" t="s">
        <v>14354</v>
      </c>
      <c r="E2318" s="75" t="s">
        <v>14355</v>
      </c>
      <c r="F2318" s="75" t="s">
        <v>14356</v>
      </c>
      <c r="G2318" s="74">
        <v>196114.65914605715</v>
      </c>
    </row>
    <row r="2319" spans="1:7">
      <c r="A2319" s="75">
        <v>890208</v>
      </c>
      <c r="B2319" s="76" t="s">
        <v>14358</v>
      </c>
      <c r="C2319" s="76" t="s">
        <v>14357</v>
      </c>
      <c r="D2319" s="75" t="s">
        <v>14354</v>
      </c>
      <c r="E2319" s="75" t="s">
        <v>14355</v>
      </c>
      <c r="F2319" s="75" t="s">
        <v>14356</v>
      </c>
      <c r="G2319" s="77">
        <v>44248.28571428571</v>
      </c>
    </row>
    <row r="2320" spans="1:7">
      <c r="A2320" s="75">
        <v>890211</v>
      </c>
      <c r="B2320" s="76" t="s">
        <v>14359</v>
      </c>
      <c r="C2320" s="76" t="s">
        <v>14353</v>
      </c>
      <c r="D2320" s="75" t="s">
        <v>14354</v>
      </c>
      <c r="E2320" s="75" t="s">
        <v>14355</v>
      </c>
      <c r="F2320" s="75" t="s">
        <v>14356</v>
      </c>
      <c r="G2320" s="74">
        <v>37065.599999999999</v>
      </c>
    </row>
    <row r="2321" spans="1:7">
      <c r="A2321" s="75">
        <v>890226</v>
      </c>
      <c r="B2321" s="76" t="s">
        <v>5734</v>
      </c>
      <c r="C2321" s="76" t="s">
        <v>14353</v>
      </c>
      <c r="D2321" s="75" t="s">
        <v>14354</v>
      </c>
      <c r="E2321" s="75" t="s">
        <v>14355</v>
      </c>
      <c r="F2321" s="75" t="s">
        <v>14356</v>
      </c>
      <c r="G2321" s="77">
        <v>196114.65914605715</v>
      </c>
    </row>
    <row r="2322" spans="1:7" ht="45">
      <c r="A2322" s="75">
        <v>890227</v>
      </c>
      <c r="B2322" s="76" t="s">
        <v>14360</v>
      </c>
      <c r="C2322" s="76" t="s">
        <v>14353</v>
      </c>
      <c r="D2322" s="75" t="s">
        <v>14354</v>
      </c>
      <c r="E2322" s="75" t="s">
        <v>14055</v>
      </c>
      <c r="F2322" s="75" t="s">
        <v>14150</v>
      </c>
      <c r="G2322" s="74">
        <v>441257.1428571429</v>
      </c>
    </row>
    <row r="2323" spans="1:7" ht="45">
      <c r="A2323" s="75">
        <v>890228</v>
      </c>
      <c r="B2323" s="76" t="s">
        <v>5735</v>
      </c>
      <c r="C2323" s="76" t="s">
        <v>14353</v>
      </c>
      <c r="D2323" s="75" t="s">
        <v>14354</v>
      </c>
      <c r="E2323" s="75" t="s">
        <v>14055</v>
      </c>
      <c r="F2323" s="75" t="s">
        <v>14150</v>
      </c>
      <c r="G2323" s="74">
        <v>196114.65914605715</v>
      </c>
    </row>
    <row r="2324" spans="1:7" ht="45">
      <c r="A2324" s="75">
        <v>890230</v>
      </c>
      <c r="B2324" s="76" t="s">
        <v>5738</v>
      </c>
      <c r="C2324" s="76" t="s">
        <v>14353</v>
      </c>
      <c r="D2324" s="75" t="s">
        <v>14354</v>
      </c>
      <c r="E2324" s="75" t="s">
        <v>14055</v>
      </c>
      <c r="F2324" s="75" t="s">
        <v>14150</v>
      </c>
      <c r="G2324" s="77">
        <v>196114.65914605715</v>
      </c>
    </row>
    <row r="2325" spans="1:7">
      <c r="A2325" s="75">
        <v>890233</v>
      </c>
      <c r="B2325" s="76" t="s">
        <v>5740</v>
      </c>
      <c r="C2325" s="76" t="s">
        <v>14353</v>
      </c>
      <c r="D2325" s="75" t="s">
        <v>14354</v>
      </c>
      <c r="E2325" s="75" t="s">
        <v>14355</v>
      </c>
      <c r="F2325" s="75" t="s">
        <v>14356</v>
      </c>
      <c r="G2325" s="77">
        <v>196114.65914605715</v>
      </c>
    </row>
    <row r="2326" spans="1:7">
      <c r="A2326" s="75">
        <v>890235</v>
      </c>
      <c r="B2326" s="76" t="s">
        <v>5742</v>
      </c>
      <c r="C2326" s="76" t="s">
        <v>14353</v>
      </c>
      <c r="D2326" s="75" t="s">
        <v>14354</v>
      </c>
      <c r="E2326" s="75" t="s">
        <v>14355</v>
      </c>
      <c r="F2326" s="75" t="s">
        <v>14356</v>
      </c>
      <c r="G2326" s="77">
        <v>196114.65914605715</v>
      </c>
    </row>
    <row r="2327" spans="1:7">
      <c r="A2327" s="75">
        <v>890236</v>
      </c>
      <c r="B2327" s="76" t="s">
        <v>6541</v>
      </c>
      <c r="C2327" s="76" t="s">
        <v>14353</v>
      </c>
      <c r="D2327" s="75" t="s">
        <v>14354</v>
      </c>
      <c r="E2327" s="75" t="s">
        <v>14355</v>
      </c>
      <c r="F2327" s="75" t="s">
        <v>14356</v>
      </c>
      <c r="G2327" s="74">
        <v>155929.69618285715</v>
      </c>
    </row>
    <row r="2328" spans="1:7" ht="22.5">
      <c r="A2328" s="75">
        <v>890238</v>
      </c>
      <c r="B2328" s="76" t="s">
        <v>14361</v>
      </c>
      <c r="C2328" s="76" t="s">
        <v>14353</v>
      </c>
      <c r="D2328" s="75" t="s">
        <v>14060</v>
      </c>
      <c r="E2328" s="75" t="s">
        <v>14055</v>
      </c>
      <c r="F2328" s="75" t="s">
        <v>14056</v>
      </c>
      <c r="G2328" s="74">
        <v>196114.65914605715</v>
      </c>
    </row>
    <row r="2329" spans="1:7">
      <c r="A2329" s="75">
        <v>890239</v>
      </c>
      <c r="B2329" s="76" t="s">
        <v>12685</v>
      </c>
      <c r="C2329" s="76" t="s">
        <v>14353</v>
      </c>
      <c r="D2329" s="75" t="s">
        <v>14354</v>
      </c>
      <c r="E2329" s="75" t="s">
        <v>14355</v>
      </c>
      <c r="F2329" s="75" t="s">
        <v>14356</v>
      </c>
      <c r="G2329" s="74">
        <v>196114.65914605715</v>
      </c>
    </row>
    <row r="2330" spans="1:7" ht="45">
      <c r="A2330" s="75">
        <v>890240</v>
      </c>
      <c r="B2330" s="76" t="s">
        <v>5746</v>
      </c>
      <c r="C2330" s="76" t="s">
        <v>14353</v>
      </c>
      <c r="D2330" s="75" t="s">
        <v>14354</v>
      </c>
      <c r="E2330" s="75" t="s">
        <v>14055</v>
      </c>
      <c r="F2330" s="75" t="s">
        <v>14150</v>
      </c>
      <c r="G2330" s="74">
        <v>196114.65914605715</v>
      </c>
    </row>
    <row r="2331" spans="1:7">
      <c r="A2331" s="75">
        <v>890242</v>
      </c>
      <c r="B2331" s="76" t="s">
        <v>5748</v>
      </c>
      <c r="C2331" s="76" t="s">
        <v>14353</v>
      </c>
      <c r="D2331" s="75" t="s">
        <v>14354</v>
      </c>
      <c r="E2331" s="75" t="s">
        <v>14355</v>
      </c>
      <c r="F2331" s="75" t="s">
        <v>14356</v>
      </c>
      <c r="G2331" s="74">
        <v>196114.65914605715</v>
      </c>
    </row>
    <row r="2332" spans="1:7">
      <c r="A2332" s="75">
        <v>890246</v>
      </c>
      <c r="B2332" s="76" t="s">
        <v>5751</v>
      </c>
      <c r="C2332" s="76" t="s">
        <v>14353</v>
      </c>
      <c r="D2332" s="75" t="s">
        <v>14354</v>
      </c>
      <c r="E2332" s="75" t="s">
        <v>14355</v>
      </c>
      <c r="F2332" s="75" t="s">
        <v>14356</v>
      </c>
      <c r="G2332" s="74">
        <v>155929.69618285715</v>
      </c>
    </row>
    <row r="2333" spans="1:7">
      <c r="A2333" s="75">
        <v>890250</v>
      </c>
      <c r="B2333" s="76" t="s">
        <v>5756</v>
      </c>
      <c r="C2333" s="76" t="s">
        <v>14353</v>
      </c>
      <c r="D2333" s="75" t="s">
        <v>14354</v>
      </c>
      <c r="E2333" s="75" t="s">
        <v>14355</v>
      </c>
      <c r="F2333" s="75" t="s">
        <v>14356</v>
      </c>
      <c r="G2333" s="74">
        <v>196114.65914605715</v>
      </c>
    </row>
    <row r="2334" spans="1:7">
      <c r="A2334" s="75">
        <v>890266</v>
      </c>
      <c r="B2334" s="76" t="s">
        <v>14362</v>
      </c>
      <c r="C2334" s="76" t="s">
        <v>14353</v>
      </c>
      <c r="D2334" s="75" t="s">
        <v>14354</v>
      </c>
      <c r="E2334" s="75" t="s">
        <v>14355</v>
      </c>
      <c r="F2334" s="75" t="s">
        <v>14356</v>
      </c>
      <c r="G2334" s="74">
        <v>196114.65914605715</v>
      </c>
    </row>
    <row r="2335" spans="1:7">
      <c r="A2335" s="75">
        <v>890273</v>
      </c>
      <c r="B2335" s="76" t="s">
        <v>5771</v>
      </c>
      <c r="C2335" s="76" t="s">
        <v>14353</v>
      </c>
      <c r="D2335" s="75" t="s">
        <v>14354</v>
      </c>
      <c r="E2335" s="75" t="s">
        <v>14355</v>
      </c>
      <c r="F2335" s="75" t="s">
        <v>14356</v>
      </c>
      <c r="G2335" s="74">
        <v>196114.65914605715</v>
      </c>
    </row>
    <row r="2336" spans="1:7">
      <c r="A2336" s="75">
        <v>890274</v>
      </c>
      <c r="B2336" s="76" t="s">
        <v>5772</v>
      </c>
      <c r="C2336" s="76" t="s">
        <v>14353</v>
      </c>
      <c r="D2336" s="75" t="s">
        <v>14354</v>
      </c>
      <c r="E2336" s="75" t="s">
        <v>14355</v>
      </c>
      <c r="F2336" s="75" t="s">
        <v>14356</v>
      </c>
      <c r="G2336" s="74">
        <v>196114.28571428574</v>
      </c>
    </row>
    <row r="2337" spans="1:7">
      <c r="A2337" s="75">
        <v>890280</v>
      </c>
      <c r="B2337" s="76" t="s">
        <v>5775</v>
      </c>
      <c r="C2337" s="76" t="s">
        <v>14353</v>
      </c>
      <c r="D2337" s="75" t="s">
        <v>14354</v>
      </c>
      <c r="E2337" s="75" t="s">
        <v>14355</v>
      </c>
      <c r="F2337" s="75" t="s">
        <v>14356</v>
      </c>
      <c r="G2337" s="74">
        <v>196114.65914605715</v>
      </c>
    </row>
    <row r="2338" spans="1:7">
      <c r="A2338" s="75">
        <v>890282</v>
      </c>
      <c r="B2338" s="76" t="s">
        <v>5778</v>
      </c>
      <c r="C2338" s="76" t="s">
        <v>14353</v>
      </c>
      <c r="D2338" s="75" t="s">
        <v>14354</v>
      </c>
      <c r="E2338" s="75" t="s">
        <v>14355</v>
      </c>
      <c r="F2338" s="75" t="s">
        <v>14356</v>
      </c>
      <c r="G2338" s="74">
        <v>155929.69618285715</v>
      </c>
    </row>
    <row r="2339" spans="1:7">
      <c r="A2339" s="75">
        <v>890294</v>
      </c>
      <c r="B2339" s="76" t="s">
        <v>5789</v>
      </c>
      <c r="C2339" s="76" t="s">
        <v>14353</v>
      </c>
      <c r="D2339" s="75" t="s">
        <v>14354</v>
      </c>
      <c r="E2339" s="75" t="s">
        <v>14355</v>
      </c>
      <c r="F2339" s="75" t="s">
        <v>14356</v>
      </c>
      <c r="G2339" s="74">
        <v>196114.65914605715</v>
      </c>
    </row>
    <row r="2340" spans="1:7" ht="45">
      <c r="A2340" s="75">
        <v>890302</v>
      </c>
      <c r="B2340" s="76" t="s">
        <v>5790</v>
      </c>
      <c r="C2340" s="76" t="s">
        <v>14353</v>
      </c>
      <c r="D2340" s="75" t="s">
        <v>14354</v>
      </c>
      <c r="E2340" s="75" t="s">
        <v>14055</v>
      </c>
      <c r="F2340" s="75" t="s">
        <v>14150</v>
      </c>
      <c r="G2340" s="74">
        <v>101954.28812297144</v>
      </c>
    </row>
    <row r="2341" spans="1:7">
      <c r="A2341" s="75">
        <v>890305</v>
      </c>
      <c r="B2341" s="76" t="s">
        <v>14363</v>
      </c>
      <c r="C2341" s="76" t="s">
        <v>14353</v>
      </c>
      <c r="D2341" s="75" t="s">
        <v>14354</v>
      </c>
      <c r="E2341" s="75" t="s">
        <v>14355</v>
      </c>
      <c r="F2341" s="75" t="s">
        <v>14356</v>
      </c>
      <c r="G2341" s="74">
        <v>55681.371428571438</v>
      </c>
    </row>
    <row r="2342" spans="1:7" ht="45">
      <c r="A2342" s="75">
        <v>890311</v>
      </c>
      <c r="B2342" s="76" t="s">
        <v>14364</v>
      </c>
      <c r="C2342" s="76" t="s">
        <v>14353</v>
      </c>
      <c r="D2342" s="75" t="s">
        <v>14354</v>
      </c>
      <c r="E2342" s="75" t="s">
        <v>14055</v>
      </c>
      <c r="F2342" s="75" t="s">
        <v>14150</v>
      </c>
      <c r="G2342" s="74">
        <v>37065.599999999999</v>
      </c>
    </row>
    <row r="2343" spans="1:7">
      <c r="A2343" s="75">
        <v>890326</v>
      </c>
      <c r="B2343" s="76" t="s">
        <v>5798</v>
      </c>
      <c r="C2343" s="76" t="s">
        <v>14353</v>
      </c>
      <c r="D2343" s="75" t="s">
        <v>14354</v>
      </c>
      <c r="E2343" s="75" t="s">
        <v>14355</v>
      </c>
      <c r="F2343" s="75" t="s">
        <v>14356</v>
      </c>
      <c r="G2343" s="74">
        <v>101954.28812297144</v>
      </c>
    </row>
    <row r="2344" spans="1:7" ht="45">
      <c r="A2344" s="75">
        <v>890327</v>
      </c>
      <c r="B2344" s="76" t="s">
        <v>14365</v>
      </c>
      <c r="C2344" s="76" t="s">
        <v>14353</v>
      </c>
      <c r="D2344" s="75" t="s">
        <v>14354</v>
      </c>
      <c r="E2344" s="75" t="s">
        <v>14055</v>
      </c>
      <c r="F2344" s="75" t="s">
        <v>14150</v>
      </c>
      <c r="G2344" s="74">
        <v>101954.28812297144</v>
      </c>
    </row>
    <row r="2345" spans="1:7" ht="45">
      <c r="A2345" s="75">
        <v>890328</v>
      </c>
      <c r="B2345" s="76" t="s">
        <v>5799</v>
      </c>
      <c r="C2345" s="76" t="s">
        <v>14353</v>
      </c>
      <c r="D2345" s="75" t="s">
        <v>14354</v>
      </c>
      <c r="E2345" s="75" t="s">
        <v>14055</v>
      </c>
      <c r="F2345" s="75" t="s">
        <v>14150</v>
      </c>
      <c r="G2345" s="74">
        <v>101954.28812297144</v>
      </c>
    </row>
    <row r="2346" spans="1:7" ht="45">
      <c r="A2346" s="75">
        <v>890330</v>
      </c>
      <c r="B2346" s="76" t="s">
        <v>5802</v>
      </c>
      <c r="C2346" s="76" t="s">
        <v>14353</v>
      </c>
      <c r="D2346" s="75" t="s">
        <v>14354</v>
      </c>
      <c r="E2346" s="75" t="s">
        <v>14055</v>
      </c>
      <c r="F2346" s="75" t="s">
        <v>14150</v>
      </c>
      <c r="G2346" s="74">
        <v>101954.28812297144</v>
      </c>
    </row>
    <row r="2347" spans="1:7">
      <c r="A2347" s="75">
        <v>890333</v>
      </c>
      <c r="B2347" s="76" t="s">
        <v>5805</v>
      </c>
      <c r="C2347" s="76" t="s">
        <v>14353</v>
      </c>
      <c r="D2347" s="75" t="s">
        <v>14354</v>
      </c>
      <c r="E2347" s="75" t="s">
        <v>14355</v>
      </c>
      <c r="F2347" s="75" t="s">
        <v>14356</v>
      </c>
      <c r="G2347" s="74">
        <v>101954.28812297144</v>
      </c>
    </row>
    <row r="2348" spans="1:7">
      <c r="A2348" s="75">
        <v>890335</v>
      </c>
      <c r="B2348" s="76" t="s">
        <v>5807</v>
      </c>
      <c r="C2348" s="76" t="s">
        <v>14353</v>
      </c>
      <c r="D2348" s="75" t="s">
        <v>14354</v>
      </c>
      <c r="E2348" s="75" t="s">
        <v>14355</v>
      </c>
      <c r="F2348" s="75" t="s">
        <v>14356</v>
      </c>
      <c r="G2348" s="74">
        <v>101954.28812297144</v>
      </c>
    </row>
    <row r="2349" spans="1:7">
      <c r="A2349" s="75">
        <v>890336</v>
      </c>
      <c r="B2349" s="76" t="s">
        <v>6546</v>
      </c>
      <c r="C2349" s="76" t="s">
        <v>14353</v>
      </c>
      <c r="D2349" s="75" t="s">
        <v>14354</v>
      </c>
      <c r="E2349" s="75" t="s">
        <v>14355</v>
      </c>
      <c r="F2349" s="75" t="s">
        <v>14356</v>
      </c>
      <c r="G2349" s="74">
        <v>101954.28812297144</v>
      </c>
    </row>
    <row r="2350" spans="1:7" ht="22.5">
      <c r="A2350" s="75">
        <v>890338</v>
      </c>
      <c r="B2350" s="76" t="s">
        <v>14366</v>
      </c>
      <c r="C2350" s="76" t="s">
        <v>14353</v>
      </c>
      <c r="D2350" s="75" t="s">
        <v>14060</v>
      </c>
      <c r="E2350" s="75" t="s">
        <v>14055</v>
      </c>
      <c r="F2350" s="75" t="s">
        <v>14056</v>
      </c>
      <c r="G2350" s="74">
        <v>101954.28812297144</v>
      </c>
    </row>
    <row r="2351" spans="1:7">
      <c r="A2351" s="75">
        <v>890339</v>
      </c>
      <c r="B2351" s="76" t="s">
        <v>12699</v>
      </c>
      <c r="C2351" s="76" t="s">
        <v>14353</v>
      </c>
      <c r="D2351" s="75" t="s">
        <v>14354</v>
      </c>
      <c r="E2351" s="75" t="s">
        <v>14355</v>
      </c>
      <c r="F2351" s="75" t="s">
        <v>14356</v>
      </c>
      <c r="G2351" s="74">
        <v>101954.28812297144</v>
      </c>
    </row>
    <row r="2352" spans="1:7" ht="45">
      <c r="A2352" s="75">
        <v>890340</v>
      </c>
      <c r="B2352" s="76" t="s">
        <v>5811</v>
      </c>
      <c r="C2352" s="76" t="s">
        <v>14353</v>
      </c>
      <c r="D2352" s="75" t="s">
        <v>14354</v>
      </c>
      <c r="E2352" s="75" t="s">
        <v>14055</v>
      </c>
      <c r="F2352" s="75" t="s">
        <v>14150</v>
      </c>
      <c r="G2352" s="74">
        <v>101954.28812297144</v>
      </c>
    </row>
    <row r="2353" spans="1:7">
      <c r="A2353" s="75">
        <v>890342</v>
      </c>
      <c r="B2353" s="76" t="s">
        <v>5813</v>
      </c>
      <c r="C2353" s="76" t="s">
        <v>14353</v>
      </c>
      <c r="D2353" s="75" t="s">
        <v>14354</v>
      </c>
      <c r="E2353" s="75" t="s">
        <v>14355</v>
      </c>
      <c r="F2353" s="75" t="s">
        <v>14356</v>
      </c>
      <c r="G2353" s="74">
        <v>101954.28812297144</v>
      </c>
    </row>
    <row r="2354" spans="1:7">
      <c r="A2354" s="75">
        <v>890346</v>
      </c>
      <c r="B2354" s="76" t="s">
        <v>5816</v>
      </c>
      <c r="C2354" s="76" t="s">
        <v>14353</v>
      </c>
      <c r="D2354" s="75" t="s">
        <v>14354</v>
      </c>
      <c r="E2354" s="75" t="s">
        <v>14355</v>
      </c>
      <c r="F2354" s="75" t="s">
        <v>14356</v>
      </c>
      <c r="G2354" s="74">
        <v>101954.28812297144</v>
      </c>
    </row>
    <row r="2355" spans="1:7">
      <c r="A2355" s="75">
        <v>890350</v>
      </c>
      <c r="B2355" s="76" t="s">
        <v>5821</v>
      </c>
      <c r="C2355" s="76" t="s">
        <v>14353</v>
      </c>
      <c r="D2355" s="75" t="s">
        <v>14354</v>
      </c>
      <c r="E2355" s="75" t="s">
        <v>14355</v>
      </c>
      <c r="F2355" s="75" t="s">
        <v>14356</v>
      </c>
      <c r="G2355" s="74">
        <v>101954.28812297144</v>
      </c>
    </row>
    <row r="2356" spans="1:7">
      <c r="A2356" s="75">
        <v>890366</v>
      </c>
      <c r="B2356" s="76" t="s">
        <v>14367</v>
      </c>
      <c r="C2356" s="76" t="s">
        <v>14353</v>
      </c>
      <c r="D2356" s="75" t="s">
        <v>14354</v>
      </c>
      <c r="E2356" s="75" t="s">
        <v>14355</v>
      </c>
      <c r="F2356" s="75" t="s">
        <v>14356</v>
      </c>
      <c r="G2356" s="74">
        <v>101954.9142857143</v>
      </c>
    </row>
    <row r="2357" spans="1:7">
      <c r="A2357" s="75">
        <v>890373</v>
      </c>
      <c r="B2357" s="76" t="s">
        <v>5836</v>
      </c>
      <c r="C2357" s="76" t="s">
        <v>14353</v>
      </c>
      <c r="D2357" s="75" t="s">
        <v>14354</v>
      </c>
      <c r="E2357" s="75" t="s">
        <v>14355</v>
      </c>
      <c r="F2357" s="75" t="s">
        <v>14356</v>
      </c>
      <c r="G2357" s="74">
        <v>101954.28812297144</v>
      </c>
    </row>
    <row r="2358" spans="1:7">
      <c r="A2358" s="75">
        <v>890374</v>
      </c>
      <c r="B2358" s="76" t="s">
        <v>5837</v>
      </c>
      <c r="C2358" s="76" t="s">
        <v>14353</v>
      </c>
      <c r="D2358" s="75" t="s">
        <v>14354</v>
      </c>
      <c r="E2358" s="75" t="s">
        <v>14355</v>
      </c>
      <c r="F2358" s="75" t="s">
        <v>14356</v>
      </c>
      <c r="G2358" s="74">
        <v>101954.28812297144</v>
      </c>
    </row>
    <row r="2359" spans="1:7">
      <c r="A2359" s="75">
        <v>890380</v>
      </c>
      <c r="B2359" s="76" t="s">
        <v>5840</v>
      </c>
      <c r="C2359" s="76" t="s">
        <v>14353</v>
      </c>
      <c r="D2359" s="75" t="s">
        <v>14354</v>
      </c>
      <c r="E2359" s="75" t="s">
        <v>14355</v>
      </c>
      <c r="F2359" s="75" t="s">
        <v>14356</v>
      </c>
      <c r="G2359" s="74">
        <v>101954.28812297144</v>
      </c>
    </row>
    <row r="2360" spans="1:7">
      <c r="A2360" s="75">
        <v>890382</v>
      </c>
      <c r="B2360" s="76" t="s">
        <v>5843</v>
      </c>
      <c r="C2360" s="76" t="s">
        <v>14353</v>
      </c>
      <c r="D2360" s="75" t="s">
        <v>14354</v>
      </c>
      <c r="E2360" s="75" t="s">
        <v>14355</v>
      </c>
      <c r="F2360" s="75" t="s">
        <v>14356</v>
      </c>
      <c r="G2360" s="74">
        <v>101954.28812297144</v>
      </c>
    </row>
    <row r="2361" spans="1:7">
      <c r="A2361" s="75">
        <v>890394</v>
      </c>
      <c r="B2361" s="76" t="s">
        <v>5854</v>
      </c>
      <c r="C2361" s="76" t="s">
        <v>14353</v>
      </c>
      <c r="D2361" s="75" t="s">
        <v>14354</v>
      </c>
      <c r="E2361" s="75" t="s">
        <v>14355</v>
      </c>
      <c r="F2361" s="75" t="s">
        <v>14356</v>
      </c>
      <c r="G2361" s="74">
        <v>101954.28812297144</v>
      </c>
    </row>
    <row r="2362" spans="1:7">
      <c r="A2362" s="75">
        <v>890401</v>
      </c>
      <c r="B2362" s="76" t="s">
        <v>6198</v>
      </c>
      <c r="C2362" s="76" t="s">
        <v>14368</v>
      </c>
      <c r="D2362" s="75" t="s">
        <v>14054</v>
      </c>
      <c r="E2362" s="75" t="s">
        <v>14355</v>
      </c>
      <c r="F2362" s="75" t="s">
        <v>14356</v>
      </c>
      <c r="G2362" s="74">
        <v>62982.857142857145</v>
      </c>
    </row>
    <row r="2363" spans="1:7">
      <c r="A2363" s="75">
        <v>890402</v>
      </c>
      <c r="B2363" s="76" t="s">
        <v>128</v>
      </c>
      <c r="C2363" s="76" t="s">
        <v>14368</v>
      </c>
      <c r="D2363" s="75" t="s">
        <v>14054</v>
      </c>
      <c r="E2363" s="75" t="s">
        <v>14355</v>
      </c>
      <c r="F2363" s="75" t="s">
        <v>14356</v>
      </c>
      <c r="G2363" s="74">
        <v>94474.285714285725</v>
      </c>
    </row>
    <row r="2364" spans="1:7" ht="22.5">
      <c r="A2364" s="75">
        <v>890403</v>
      </c>
      <c r="B2364" s="76" t="s">
        <v>14369</v>
      </c>
      <c r="C2364" s="76" t="s">
        <v>14368</v>
      </c>
      <c r="D2364" s="75" t="s">
        <v>14054</v>
      </c>
      <c r="E2364" s="75" t="s">
        <v>14055</v>
      </c>
      <c r="F2364" s="75" t="s">
        <v>14056</v>
      </c>
      <c r="G2364" s="74">
        <v>154440</v>
      </c>
    </row>
    <row r="2365" spans="1:7">
      <c r="A2365" s="75">
        <v>890406</v>
      </c>
      <c r="B2365" s="76" t="s">
        <v>14370</v>
      </c>
      <c r="C2365" s="76" t="s">
        <v>14368</v>
      </c>
      <c r="D2365" s="75" t="s">
        <v>14054</v>
      </c>
      <c r="E2365" s="75" t="s">
        <v>14355</v>
      </c>
      <c r="F2365" s="75" t="s">
        <v>14356</v>
      </c>
      <c r="G2365" s="74">
        <v>34254</v>
      </c>
    </row>
    <row r="2366" spans="1:7">
      <c r="A2366" s="75">
        <v>890408</v>
      </c>
      <c r="B2366" s="76" t="s">
        <v>6195</v>
      </c>
      <c r="C2366" s="76" t="s">
        <v>14368</v>
      </c>
      <c r="D2366" s="75" t="s">
        <v>14054</v>
      </c>
      <c r="E2366" s="75" t="s">
        <v>14355</v>
      </c>
      <c r="F2366" s="75" t="s">
        <v>14356</v>
      </c>
      <c r="G2366" s="74">
        <v>34508.571428571435</v>
      </c>
    </row>
    <row r="2367" spans="1:7">
      <c r="A2367" s="75">
        <v>890409</v>
      </c>
      <c r="B2367" s="76" t="s">
        <v>11720</v>
      </c>
      <c r="C2367" s="76" t="s">
        <v>14368</v>
      </c>
      <c r="D2367" s="75" t="s">
        <v>14054</v>
      </c>
      <c r="E2367" s="75" t="s">
        <v>14355</v>
      </c>
      <c r="F2367" s="75" t="s">
        <v>14356</v>
      </c>
      <c r="G2367" s="74">
        <v>34508.571428571435</v>
      </c>
    </row>
    <row r="2368" spans="1:7">
      <c r="A2368" s="75">
        <v>890410</v>
      </c>
      <c r="B2368" s="76" t="s">
        <v>14371</v>
      </c>
      <c r="C2368" s="76" t="s">
        <v>14368</v>
      </c>
      <c r="D2368" s="75" t="s">
        <v>14054</v>
      </c>
      <c r="E2368" s="75" t="s">
        <v>14355</v>
      </c>
      <c r="F2368" s="75" t="s">
        <v>14356</v>
      </c>
      <c r="G2368" s="74">
        <v>34254</v>
      </c>
    </row>
    <row r="2369" spans="1:7">
      <c r="A2369" s="75">
        <v>890411</v>
      </c>
      <c r="B2369" s="76" t="s">
        <v>14372</v>
      </c>
      <c r="C2369" s="76" t="s">
        <v>14368</v>
      </c>
      <c r="D2369" s="75" t="s">
        <v>14054</v>
      </c>
      <c r="E2369" s="75" t="s">
        <v>14355</v>
      </c>
      <c r="F2369" s="75" t="s">
        <v>14356</v>
      </c>
      <c r="G2369" s="74">
        <v>34254</v>
      </c>
    </row>
    <row r="2370" spans="1:7">
      <c r="A2370" s="75">
        <v>890412</v>
      </c>
      <c r="B2370" s="76" t="s">
        <v>14373</v>
      </c>
      <c r="C2370" s="76" t="s">
        <v>14368</v>
      </c>
      <c r="D2370" s="75" t="s">
        <v>14054</v>
      </c>
      <c r="E2370" s="75" t="s">
        <v>14355</v>
      </c>
      <c r="F2370" s="75" t="s">
        <v>14356</v>
      </c>
      <c r="G2370" s="74">
        <v>34508.571428571435</v>
      </c>
    </row>
    <row r="2371" spans="1:7">
      <c r="A2371" s="75">
        <v>890426</v>
      </c>
      <c r="B2371" s="76" t="s">
        <v>6199</v>
      </c>
      <c r="C2371" s="76" t="s">
        <v>14368</v>
      </c>
      <c r="D2371" s="75" t="s">
        <v>14054</v>
      </c>
      <c r="E2371" s="75" t="s">
        <v>14355</v>
      </c>
      <c r="F2371" s="75" t="s">
        <v>14356</v>
      </c>
      <c r="G2371" s="74">
        <v>94474.285714285725</v>
      </c>
    </row>
    <row r="2372" spans="1:7">
      <c r="A2372" s="75">
        <v>890427</v>
      </c>
      <c r="B2372" s="76" t="s">
        <v>14374</v>
      </c>
      <c r="C2372" s="76" t="s">
        <v>14368</v>
      </c>
      <c r="D2372" s="75" t="s">
        <v>14054</v>
      </c>
      <c r="E2372" s="75" t="s">
        <v>14355</v>
      </c>
      <c r="F2372" s="75" t="s">
        <v>14356</v>
      </c>
      <c r="G2372" s="74">
        <v>441257.1428571429</v>
      </c>
    </row>
    <row r="2373" spans="1:7">
      <c r="A2373" s="75">
        <v>890428</v>
      </c>
      <c r="B2373" s="76" t="s">
        <v>6201</v>
      </c>
      <c r="C2373" s="76" t="s">
        <v>14368</v>
      </c>
      <c r="D2373" s="75" t="s">
        <v>14054</v>
      </c>
      <c r="E2373" s="75" t="s">
        <v>14355</v>
      </c>
      <c r="F2373" s="75" t="s">
        <v>14356</v>
      </c>
      <c r="G2373" s="74">
        <v>94474.285714285725</v>
      </c>
    </row>
    <row r="2374" spans="1:7">
      <c r="A2374" s="75">
        <v>890430</v>
      </c>
      <c r="B2374" s="76" t="s">
        <v>6204</v>
      </c>
      <c r="C2374" s="76" t="s">
        <v>14368</v>
      </c>
      <c r="D2374" s="75" t="s">
        <v>14054</v>
      </c>
      <c r="E2374" s="75" t="s">
        <v>14355</v>
      </c>
      <c r="F2374" s="75" t="s">
        <v>14356</v>
      </c>
      <c r="G2374" s="74">
        <v>94474.285714285725</v>
      </c>
    </row>
    <row r="2375" spans="1:7">
      <c r="A2375" s="75">
        <v>890433</v>
      </c>
      <c r="B2375" s="76" t="s">
        <v>6207</v>
      </c>
      <c r="C2375" s="76" t="s">
        <v>14368</v>
      </c>
      <c r="D2375" s="75" t="s">
        <v>14054</v>
      </c>
      <c r="E2375" s="75" t="s">
        <v>14355</v>
      </c>
      <c r="F2375" s="75" t="s">
        <v>14356</v>
      </c>
      <c r="G2375" s="77">
        <v>62982.857142857145</v>
      </c>
    </row>
    <row r="2376" spans="1:7">
      <c r="A2376" s="75">
        <v>890435</v>
      </c>
      <c r="B2376" s="76" t="s">
        <v>14375</v>
      </c>
      <c r="C2376" s="76" t="s">
        <v>14368</v>
      </c>
      <c r="D2376" s="75" t="s">
        <v>14054</v>
      </c>
      <c r="E2376" s="75" t="s">
        <v>14355</v>
      </c>
      <c r="F2376" s="75" t="s">
        <v>14356</v>
      </c>
      <c r="G2376" s="74">
        <v>62982.857142857145</v>
      </c>
    </row>
    <row r="2377" spans="1:7">
      <c r="A2377" s="75">
        <v>890436</v>
      </c>
      <c r="B2377" s="76" t="s">
        <v>6208</v>
      </c>
      <c r="C2377" s="76" t="s">
        <v>14368</v>
      </c>
      <c r="D2377" s="75" t="s">
        <v>14054</v>
      </c>
      <c r="E2377" s="75" t="s">
        <v>14355</v>
      </c>
      <c r="F2377" s="75" t="s">
        <v>14356</v>
      </c>
      <c r="G2377" s="77">
        <v>62982.857142857145</v>
      </c>
    </row>
    <row r="2378" spans="1:7">
      <c r="A2378" s="75">
        <v>890438</v>
      </c>
      <c r="B2378" s="76" t="s">
        <v>6210</v>
      </c>
      <c r="C2378" s="76" t="s">
        <v>14368</v>
      </c>
      <c r="D2378" s="75" t="s">
        <v>14054</v>
      </c>
      <c r="E2378" s="75" t="s">
        <v>14355</v>
      </c>
      <c r="F2378" s="75" t="s">
        <v>14356</v>
      </c>
      <c r="G2378" s="74">
        <v>62982.857142857145</v>
      </c>
    </row>
    <row r="2379" spans="1:7">
      <c r="A2379" s="75">
        <v>890439</v>
      </c>
      <c r="B2379" s="76" t="s">
        <v>14376</v>
      </c>
      <c r="C2379" s="76" t="s">
        <v>14368</v>
      </c>
      <c r="D2379" s="75" t="s">
        <v>14054</v>
      </c>
      <c r="E2379" s="75" t="s">
        <v>14355</v>
      </c>
      <c r="F2379" s="75" t="s">
        <v>14356</v>
      </c>
      <c r="G2379" s="74">
        <v>62982.857142857145</v>
      </c>
    </row>
    <row r="2380" spans="1:7">
      <c r="A2380" s="75">
        <v>890440</v>
      </c>
      <c r="B2380" s="76" t="s">
        <v>6212</v>
      </c>
      <c r="C2380" s="76" t="s">
        <v>14368</v>
      </c>
      <c r="D2380" s="75" t="s">
        <v>14054</v>
      </c>
      <c r="E2380" s="75" t="s">
        <v>14355</v>
      </c>
      <c r="F2380" s="75" t="s">
        <v>14356</v>
      </c>
      <c r="G2380" s="74">
        <v>62982.857142857145</v>
      </c>
    </row>
    <row r="2381" spans="1:7">
      <c r="A2381" s="75">
        <v>890442</v>
      </c>
      <c r="B2381" s="76" t="s">
        <v>6216</v>
      </c>
      <c r="C2381" s="76" t="s">
        <v>14368</v>
      </c>
      <c r="D2381" s="75" t="s">
        <v>14054</v>
      </c>
      <c r="E2381" s="75" t="s">
        <v>14355</v>
      </c>
      <c r="F2381" s="75" t="s">
        <v>14356</v>
      </c>
      <c r="G2381" s="77">
        <v>62982.857142857145</v>
      </c>
    </row>
    <row r="2382" spans="1:7">
      <c r="A2382" s="75">
        <v>890446</v>
      </c>
      <c r="B2382" s="76" t="s">
        <v>6220</v>
      </c>
      <c r="C2382" s="76" t="s">
        <v>14368</v>
      </c>
      <c r="D2382" s="75" t="s">
        <v>14054</v>
      </c>
      <c r="E2382" s="75" t="s">
        <v>14355</v>
      </c>
      <c r="F2382" s="75" t="s">
        <v>14356</v>
      </c>
      <c r="G2382" s="77">
        <v>62982.857142857145</v>
      </c>
    </row>
    <row r="2383" spans="1:7">
      <c r="A2383" s="75">
        <v>890450</v>
      </c>
      <c r="B2383" s="76" t="s">
        <v>6226</v>
      </c>
      <c r="C2383" s="76" t="s">
        <v>14368</v>
      </c>
      <c r="D2383" s="75" t="s">
        <v>14054</v>
      </c>
      <c r="E2383" s="75" t="s">
        <v>14355</v>
      </c>
      <c r="F2383" s="75" t="s">
        <v>14356</v>
      </c>
      <c r="G2383" s="77">
        <v>62982.857142857145</v>
      </c>
    </row>
    <row r="2384" spans="1:7">
      <c r="A2384" s="75">
        <v>890454</v>
      </c>
      <c r="B2384" s="76" t="s">
        <v>14377</v>
      </c>
      <c r="C2384" s="76" t="s">
        <v>14368</v>
      </c>
      <c r="D2384" s="75" t="s">
        <v>14054</v>
      </c>
      <c r="E2384" s="75" t="s">
        <v>14355</v>
      </c>
      <c r="F2384" s="75" t="s">
        <v>14356</v>
      </c>
      <c r="G2384" s="77">
        <v>62982.857142857145</v>
      </c>
    </row>
    <row r="2385" spans="1:7">
      <c r="A2385" s="75">
        <v>890466</v>
      </c>
      <c r="B2385" s="76" t="s">
        <v>6228</v>
      </c>
      <c r="C2385" s="76" t="s">
        <v>14368</v>
      </c>
      <c r="D2385" s="75" t="s">
        <v>14054</v>
      </c>
      <c r="E2385" s="75" t="s">
        <v>14355</v>
      </c>
      <c r="F2385" s="75" t="s">
        <v>14356</v>
      </c>
      <c r="G2385" s="74">
        <v>62982.857142857145</v>
      </c>
    </row>
    <row r="2386" spans="1:7">
      <c r="A2386" s="75">
        <v>890468</v>
      </c>
      <c r="B2386" s="76" t="s">
        <v>6231</v>
      </c>
      <c r="C2386" s="76" t="s">
        <v>14368</v>
      </c>
      <c r="D2386" s="75" t="s">
        <v>14054</v>
      </c>
      <c r="E2386" s="75" t="s">
        <v>14355</v>
      </c>
      <c r="F2386" s="75" t="s">
        <v>14356</v>
      </c>
      <c r="G2386" s="77">
        <v>62982.857142857145</v>
      </c>
    </row>
    <row r="2387" spans="1:7">
      <c r="A2387" s="75">
        <v>890471</v>
      </c>
      <c r="B2387" s="76" t="s">
        <v>6233</v>
      </c>
      <c r="C2387" s="76" t="s">
        <v>14368</v>
      </c>
      <c r="D2387" s="75" t="s">
        <v>14054</v>
      </c>
      <c r="E2387" s="75" t="s">
        <v>14355</v>
      </c>
      <c r="F2387" s="75" t="s">
        <v>14356</v>
      </c>
      <c r="G2387" s="77">
        <v>62982.857142857145</v>
      </c>
    </row>
    <row r="2388" spans="1:7">
      <c r="A2388" s="75">
        <v>890473</v>
      </c>
      <c r="B2388" s="76" t="s">
        <v>6234</v>
      </c>
      <c r="C2388" s="76" t="s">
        <v>14368</v>
      </c>
      <c r="D2388" s="75" t="s">
        <v>14054</v>
      </c>
      <c r="E2388" s="75" t="s">
        <v>14355</v>
      </c>
      <c r="F2388" s="75" t="s">
        <v>14356</v>
      </c>
      <c r="G2388" s="74">
        <v>62982.857142857145</v>
      </c>
    </row>
    <row r="2389" spans="1:7">
      <c r="A2389" s="75">
        <v>890474</v>
      </c>
      <c r="B2389" s="76" t="s">
        <v>6240</v>
      </c>
      <c r="C2389" s="76" t="s">
        <v>14368</v>
      </c>
      <c r="D2389" s="75" t="s">
        <v>14054</v>
      </c>
      <c r="E2389" s="75" t="s">
        <v>14355</v>
      </c>
      <c r="F2389" s="75" t="s">
        <v>14356</v>
      </c>
      <c r="G2389" s="77">
        <v>62982.857142857145</v>
      </c>
    </row>
    <row r="2390" spans="1:7">
      <c r="A2390" s="75">
        <v>890480</v>
      </c>
      <c r="B2390" s="76" t="s">
        <v>6242</v>
      </c>
      <c r="C2390" s="76" t="s">
        <v>14368</v>
      </c>
      <c r="D2390" s="75" t="s">
        <v>14054</v>
      </c>
      <c r="E2390" s="75" t="s">
        <v>14355</v>
      </c>
      <c r="F2390" s="75" t="s">
        <v>14356</v>
      </c>
      <c r="G2390" s="74">
        <v>62982.857142857145</v>
      </c>
    </row>
    <row r="2391" spans="1:7">
      <c r="A2391" s="75">
        <v>890482</v>
      </c>
      <c r="B2391" s="76" t="s">
        <v>6251</v>
      </c>
      <c r="C2391" s="76" t="s">
        <v>14368</v>
      </c>
      <c r="D2391" s="75" t="s">
        <v>14054</v>
      </c>
      <c r="E2391" s="75" t="s">
        <v>14355</v>
      </c>
      <c r="F2391" s="75" t="s">
        <v>14356</v>
      </c>
      <c r="G2391" s="74">
        <v>62982.857142857145</v>
      </c>
    </row>
    <row r="2392" spans="1:7">
      <c r="A2392" s="75">
        <v>890486</v>
      </c>
      <c r="B2392" s="76" t="s">
        <v>14378</v>
      </c>
      <c r="C2392" s="76" t="s">
        <v>14368</v>
      </c>
      <c r="D2392" s="75" t="s">
        <v>14054</v>
      </c>
      <c r="E2392" s="75" t="s">
        <v>14355</v>
      </c>
      <c r="F2392" s="75" t="s">
        <v>14356</v>
      </c>
      <c r="G2392" s="74">
        <v>612857.14285714296</v>
      </c>
    </row>
    <row r="2393" spans="1:7">
      <c r="A2393" s="75">
        <v>890494</v>
      </c>
      <c r="B2393" s="76" t="s">
        <v>14379</v>
      </c>
      <c r="C2393" s="76" t="s">
        <v>14368</v>
      </c>
      <c r="D2393" s="75" t="s">
        <v>14054</v>
      </c>
      <c r="E2393" s="75" t="s">
        <v>14355</v>
      </c>
      <c r="F2393" s="75" t="s">
        <v>14356</v>
      </c>
      <c r="G2393" s="74">
        <v>38006.571428571435</v>
      </c>
    </row>
    <row r="2394" spans="1:7" ht="22.5">
      <c r="A2394" s="75">
        <v>890502</v>
      </c>
      <c r="B2394" s="76" t="s">
        <v>14380</v>
      </c>
      <c r="C2394" s="76" t="s">
        <v>14368</v>
      </c>
      <c r="D2394" s="75" t="s">
        <v>14060</v>
      </c>
      <c r="E2394" s="75" t="s">
        <v>14055</v>
      </c>
      <c r="F2394" s="75" t="s">
        <v>14056</v>
      </c>
      <c r="G2394" s="74">
        <v>277200</v>
      </c>
    </row>
    <row r="2395" spans="1:7">
      <c r="A2395" s="75">
        <v>890602</v>
      </c>
      <c r="B2395" s="76" t="s">
        <v>6252</v>
      </c>
      <c r="C2395" s="76" t="s">
        <v>14368</v>
      </c>
      <c r="D2395" s="75" t="s">
        <v>14381</v>
      </c>
      <c r="E2395" s="75" t="s">
        <v>14355</v>
      </c>
      <c r="F2395" s="75" t="s">
        <v>14356</v>
      </c>
      <c r="G2395" s="74">
        <v>29435.25</v>
      </c>
    </row>
    <row r="2396" spans="1:7">
      <c r="A2396" s="75">
        <v>890606</v>
      </c>
      <c r="B2396" s="76" t="s">
        <v>14382</v>
      </c>
      <c r="C2396" s="76" t="s">
        <v>14368</v>
      </c>
      <c r="D2396" s="75" t="s">
        <v>14381</v>
      </c>
      <c r="E2396" s="75" t="s">
        <v>14355</v>
      </c>
      <c r="F2396" s="75" t="s">
        <v>14356</v>
      </c>
      <c r="G2396" s="77">
        <v>24156</v>
      </c>
    </row>
    <row r="2397" spans="1:7">
      <c r="A2397" s="75">
        <v>890611</v>
      </c>
      <c r="B2397" s="76" t="s">
        <v>5688</v>
      </c>
      <c r="C2397" s="76" t="s">
        <v>14368</v>
      </c>
      <c r="D2397" s="75" t="s">
        <v>14381</v>
      </c>
      <c r="E2397" s="75" t="s">
        <v>14355</v>
      </c>
      <c r="F2397" s="75" t="s">
        <v>14356</v>
      </c>
      <c r="G2397" s="74">
        <v>24156</v>
      </c>
    </row>
    <row r="2398" spans="1:7" ht="22.5">
      <c r="A2398" s="75">
        <v>890701</v>
      </c>
      <c r="B2398" s="76" t="s">
        <v>5</v>
      </c>
      <c r="C2398" s="76" t="s">
        <v>9463</v>
      </c>
      <c r="D2398" s="75" t="s">
        <v>14383</v>
      </c>
      <c r="E2398" s="75" t="s">
        <v>14384</v>
      </c>
      <c r="F2398" s="75" t="s">
        <v>14385</v>
      </c>
      <c r="G2398" s="74">
        <v>79200.000000000015</v>
      </c>
    </row>
    <row r="2399" spans="1:7" ht="22.5">
      <c r="A2399" s="75">
        <v>890702</v>
      </c>
      <c r="B2399" s="76" t="s">
        <v>6125</v>
      </c>
      <c r="C2399" s="76" t="s">
        <v>9463</v>
      </c>
      <c r="D2399" s="75" t="s">
        <v>14383</v>
      </c>
      <c r="E2399" s="75" t="s">
        <v>14384</v>
      </c>
      <c r="F2399" s="75" t="s">
        <v>14385</v>
      </c>
      <c r="G2399" s="74">
        <v>122571.42857142859</v>
      </c>
    </row>
    <row r="2400" spans="1:7" ht="22.5">
      <c r="A2400" s="75">
        <v>877863</v>
      </c>
      <c r="B2400" s="76" t="s">
        <v>5467</v>
      </c>
      <c r="C2400" s="76" t="s">
        <v>14089</v>
      </c>
      <c r="D2400" s="75" t="s">
        <v>14060</v>
      </c>
      <c r="E2400" s="75" t="s">
        <v>14084</v>
      </c>
      <c r="F2400" s="75" t="s">
        <v>14056</v>
      </c>
      <c r="G2400" s="74">
        <v>110391.996</v>
      </c>
    </row>
    <row r="2401" spans="1:7" ht="22.5">
      <c r="A2401" s="75">
        <v>877802</v>
      </c>
      <c r="B2401" s="76" t="s">
        <v>14386</v>
      </c>
      <c r="C2401" s="76" t="s">
        <v>14089</v>
      </c>
      <c r="D2401" s="75" t="s">
        <v>14060</v>
      </c>
      <c r="E2401" s="75" t="s">
        <v>14055</v>
      </c>
      <c r="F2401" s="75" t="s">
        <v>14056</v>
      </c>
      <c r="G2401" s="74">
        <v>106850.25</v>
      </c>
    </row>
    <row r="2402" spans="1:7" ht="45">
      <c r="A2402" s="81">
        <v>894102</v>
      </c>
      <c r="B2402" s="82" t="s">
        <v>43</v>
      </c>
      <c r="C2402" s="82" t="s">
        <v>14330</v>
      </c>
      <c r="D2402" s="75" t="s">
        <v>14060</v>
      </c>
      <c r="E2402" s="75" t="s">
        <v>14331</v>
      </c>
      <c r="F2402" s="75" t="s">
        <v>14150</v>
      </c>
      <c r="G2402" s="74">
        <v>170611.50520719361</v>
      </c>
    </row>
    <row r="2403" spans="1:7" ht="45">
      <c r="A2403" s="81">
        <v>895001</v>
      </c>
      <c r="B2403" s="82" t="s">
        <v>9919</v>
      </c>
      <c r="C2403" s="82" t="s">
        <v>14330</v>
      </c>
      <c r="D2403" s="75" t="s">
        <v>14060</v>
      </c>
      <c r="E2403" s="75" t="s">
        <v>14331</v>
      </c>
      <c r="F2403" s="75" t="s">
        <v>14150</v>
      </c>
      <c r="G2403" s="74">
        <v>257485.53599999999</v>
      </c>
    </row>
    <row r="2404" spans="1:7" ht="45">
      <c r="A2404" s="81">
        <v>895004</v>
      </c>
      <c r="B2404" s="82" t="s">
        <v>5676</v>
      </c>
      <c r="C2404" s="82" t="s">
        <v>14330</v>
      </c>
      <c r="D2404" s="75" t="s">
        <v>14060</v>
      </c>
      <c r="E2404" s="75" t="s">
        <v>14331</v>
      </c>
      <c r="F2404" s="75" t="s">
        <v>14150</v>
      </c>
      <c r="G2404" s="74">
        <v>257485.53599999999</v>
      </c>
    </row>
    <row r="2405" spans="1:7">
      <c r="A2405" s="75">
        <v>895100</v>
      </c>
      <c r="B2405" s="76" t="s">
        <v>5677</v>
      </c>
      <c r="C2405" s="76" t="s">
        <v>14085</v>
      </c>
      <c r="D2405" s="75" t="s">
        <v>14054</v>
      </c>
      <c r="E2405" s="75" t="s">
        <v>14211</v>
      </c>
      <c r="F2405" s="75" t="s">
        <v>14212</v>
      </c>
      <c r="G2405" s="74">
        <v>34230.430080000006</v>
      </c>
    </row>
    <row r="2406" spans="1:7" ht="45">
      <c r="A2406" s="81">
        <v>896101</v>
      </c>
      <c r="B2406" s="82" t="s">
        <v>9921</v>
      </c>
      <c r="C2406" s="82" t="s">
        <v>14330</v>
      </c>
      <c r="D2406" s="75" t="s">
        <v>14060</v>
      </c>
      <c r="E2406" s="75" t="s">
        <v>14331</v>
      </c>
      <c r="F2406" s="75" t="s">
        <v>14150</v>
      </c>
      <c r="G2406" s="74">
        <v>279673.37188876804</v>
      </c>
    </row>
    <row r="2407" spans="1:7">
      <c r="A2407" s="83">
        <v>898002</v>
      </c>
      <c r="B2407" s="76" t="s">
        <v>5120</v>
      </c>
      <c r="C2407" s="76" t="s">
        <v>10177</v>
      </c>
      <c r="D2407" s="75" t="s">
        <v>14054</v>
      </c>
      <c r="E2407" s="75" t="s">
        <v>14387</v>
      </c>
      <c r="F2407" s="75" t="s">
        <v>14388</v>
      </c>
      <c r="G2407" s="74">
        <v>68765.600879999998</v>
      </c>
    </row>
    <row r="2408" spans="1:7">
      <c r="A2408" s="83">
        <v>898003</v>
      </c>
      <c r="B2408" s="76" t="s">
        <v>5121</v>
      </c>
      <c r="C2408" s="76" t="s">
        <v>10177</v>
      </c>
      <c r="D2408" s="75" t="s">
        <v>14054</v>
      </c>
      <c r="E2408" s="75" t="s">
        <v>14387</v>
      </c>
      <c r="F2408" s="75" t="s">
        <v>14388</v>
      </c>
      <c r="G2408" s="74">
        <v>68765.600879999998</v>
      </c>
    </row>
    <row r="2409" spans="1:7">
      <c r="A2409" s="83">
        <v>898004</v>
      </c>
      <c r="B2409" s="76" t="s">
        <v>5122</v>
      </c>
      <c r="C2409" s="76" t="s">
        <v>10177</v>
      </c>
      <c r="D2409" s="75" t="s">
        <v>14054</v>
      </c>
      <c r="E2409" s="75" t="s">
        <v>14387</v>
      </c>
      <c r="F2409" s="75" t="s">
        <v>14388</v>
      </c>
      <c r="G2409" s="74">
        <v>1062534</v>
      </c>
    </row>
    <row r="2410" spans="1:7">
      <c r="A2410" s="83">
        <v>898015</v>
      </c>
      <c r="B2410" s="76" t="s">
        <v>14389</v>
      </c>
      <c r="C2410" s="76" t="s">
        <v>10177</v>
      </c>
      <c r="D2410" s="75" t="s">
        <v>14054</v>
      </c>
      <c r="E2410" s="75" t="s">
        <v>14387</v>
      </c>
      <c r="F2410" s="75" t="s">
        <v>14388</v>
      </c>
      <c r="G2410" s="74">
        <v>90698.52</v>
      </c>
    </row>
    <row r="2411" spans="1:7">
      <c r="A2411" s="83">
        <v>898019</v>
      </c>
      <c r="B2411" s="76" t="s">
        <v>14390</v>
      </c>
      <c r="C2411" s="76" t="s">
        <v>10177</v>
      </c>
      <c r="D2411" s="75" t="s">
        <v>14054</v>
      </c>
      <c r="E2411" s="75" t="s">
        <v>14387</v>
      </c>
      <c r="F2411" s="75" t="s">
        <v>14388</v>
      </c>
      <c r="G2411" s="74">
        <v>90698.52</v>
      </c>
    </row>
    <row r="2412" spans="1:7">
      <c r="A2412" s="83">
        <v>898303</v>
      </c>
      <c r="B2412" s="76" t="s">
        <v>5135</v>
      </c>
      <c r="C2412" s="76" t="s">
        <v>10177</v>
      </c>
      <c r="D2412" s="75" t="s">
        <v>14054</v>
      </c>
      <c r="E2412" s="75" t="s">
        <v>14387</v>
      </c>
      <c r="F2412" s="75" t="s">
        <v>14388</v>
      </c>
      <c r="G2412" s="77">
        <v>368425.2</v>
      </c>
    </row>
    <row r="2413" spans="1:7">
      <c r="A2413" s="83">
        <v>898804</v>
      </c>
      <c r="B2413" s="76" t="s">
        <v>14391</v>
      </c>
      <c r="C2413" s="76" t="s">
        <v>10177</v>
      </c>
      <c r="D2413" s="75" t="s">
        <v>14054</v>
      </c>
      <c r="E2413" s="75" t="s">
        <v>14387</v>
      </c>
      <c r="F2413" s="75" t="s">
        <v>14388</v>
      </c>
      <c r="G2413" s="74">
        <v>1062534</v>
      </c>
    </row>
    <row r="2414" spans="1:7">
      <c r="A2414" s="83">
        <v>898807</v>
      </c>
      <c r="B2414" s="76" t="s">
        <v>14392</v>
      </c>
      <c r="C2414" s="76" t="s">
        <v>10177</v>
      </c>
      <c r="D2414" s="75" t="s">
        <v>14054</v>
      </c>
      <c r="E2414" s="75" t="s">
        <v>14387</v>
      </c>
      <c r="F2414" s="75" t="s">
        <v>14388</v>
      </c>
      <c r="G2414" s="74">
        <v>1257055.8</v>
      </c>
    </row>
    <row r="2415" spans="1:7">
      <c r="A2415" s="83">
        <v>898808</v>
      </c>
      <c r="B2415" s="76" t="s">
        <v>14393</v>
      </c>
      <c r="C2415" s="76" t="s">
        <v>10177</v>
      </c>
      <c r="D2415" s="75" t="s">
        <v>14054</v>
      </c>
      <c r="E2415" s="75" t="s">
        <v>14387</v>
      </c>
      <c r="F2415" s="75" t="s">
        <v>14388</v>
      </c>
      <c r="G2415" s="74">
        <v>867424.8</v>
      </c>
    </row>
    <row r="2416" spans="1:7">
      <c r="A2416" s="83">
        <v>898809</v>
      </c>
      <c r="B2416" s="76" t="s">
        <v>14394</v>
      </c>
      <c r="C2416" s="76" t="s">
        <v>10177</v>
      </c>
      <c r="D2416" s="75" t="s">
        <v>14054</v>
      </c>
      <c r="E2416" s="75" t="s">
        <v>14387</v>
      </c>
      <c r="F2416" s="75" t="s">
        <v>14388</v>
      </c>
      <c r="G2416" s="74">
        <v>626373</v>
      </c>
    </row>
    <row r="2417" spans="1:7">
      <c r="A2417" s="83">
        <v>898812</v>
      </c>
      <c r="B2417" s="76" t="s">
        <v>14395</v>
      </c>
      <c r="C2417" s="76" t="s">
        <v>10177</v>
      </c>
      <c r="D2417" s="75" t="s">
        <v>14054</v>
      </c>
      <c r="E2417" s="75" t="s">
        <v>14387</v>
      </c>
      <c r="F2417" s="75" t="s">
        <v>14388</v>
      </c>
      <c r="G2417" s="74">
        <v>1161045.6000000001</v>
      </c>
    </row>
    <row r="2418" spans="1:7">
      <c r="A2418" s="75">
        <v>901002</v>
      </c>
      <c r="B2418" s="76" t="s">
        <v>14396</v>
      </c>
      <c r="C2418" s="76" t="s">
        <v>9251</v>
      </c>
      <c r="D2418" s="75" t="s">
        <v>14054</v>
      </c>
      <c r="E2418" s="75" t="s">
        <v>14387</v>
      </c>
      <c r="F2418" s="75" t="s">
        <v>14388</v>
      </c>
      <c r="G2418" s="74">
        <v>31999.5</v>
      </c>
    </row>
    <row r="2419" spans="1:7">
      <c r="A2419" s="75">
        <v>901007</v>
      </c>
      <c r="B2419" s="76" t="s">
        <v>14397</v>
      </c>
      <c r="C2419" s="76" t="s">
        <v>9251</v>
      </c>
      <c r="D2419" s="75" t="s">
        <v>14054</v>
      </c>
      <c r="E2419" s="75" t="s">
        <v>14387</v>
      </c>
      <c r="F2419" s="75" t="s">
        <v>14388</v>
      </c>
      <c r="G2419" s="77">
        <v>660450.64800000004</v>
      </c>
    </row>
    <row r="2420" spans="1:7">
      <c r="A2420" s="75">
        <v>901101</v>
      </c>
      <c r="B2420" s="76" t="s">
        <v>14398</v>
      </c>
      <c r="C2420" s="76" t="s">
        <v>9251</v>
      </c>
      <c r="D2420" s="75" t="s">
        <v>14054</v>
      </c>
      <c r="E2420" s="75" t="s">
        <v>14387</v>
      </c>
      <c r="F2420" s="75" t="s">
        <v>14388</v>
      </c>
      <c r="G2420" s="74">
        <v>11378.25</v>
      </c>
    </row>
    <row r="2421" spans="1:7">
      <c r="A2421" s="75">
        <v>901102</v>
      </c>
      <c r="B2421" s="76" t="s">
        <v>4345</v>
      </c>
      <c r="C2421" s="76" t="s">
        <v>9251</v>
      </c>
      <c r="D2421" s="75" t="s">
        <v>14054</v>
      </c>
      <c r="E2421" s="75" t="s">
        <v>14387</v>
      </c>
      <c r="F2421" s="75" t="s">
        <v>14388</v>
      </c>
      <c r="G2421" s="74">
        <v>16292.25</v>
      </c>
    </row>
    <row r="2422" spans="1:7">
      <c r="A2422" s="75">
        <v>901103</v>
      </c>
      <c r="B2422" s="76" t="s">
        <v>12722</v>
      </c>
      <c r="C2422" s="76" t="s">
        <v>9251</v>
      </c>
      <c r="D2422" s="75" t="s">
        <v>14054</v>
      </c>
      <c r="E2422" s="75" t="s">
        <v>14387</v>
      </c>
      <c r="F2422" s="75" t="s">
        <v>14388</v>
      </c>
      <c r="G2422" s="74">
        <v>5586.75</v>
      </c>
    </row>
    <row r="2423" spans="1:7">
      <c r="A2423" s="75">
        <v>901104</v>
      </c>
      <c r="B2423" s="76" t="s">
        <v>14399</v>
      </c>
      <c r="C2423" s="76" t="s">
        <v>9251</v>
      </c>
      <c r="D2423" s="75" t="s">
        <v>14054</v>
      </c>
      <c r="E2423" s="75" t="s">
        <v>14387</v>
      </c>
      <c r="F2423" s="75" t="s">
        <v>14388</v>
      </c>
      <c r="G2423" s="74">
        <v>9330.75</v>
      </c>
    </row>
    <row r="2424" spans="1:7">
      <c r="A2424" s="75">
        <v>901107</v>
      </c>
      <c r="B2424" s="76" t="s">
        <v>4346</v>
      </c>
      <c r="C2424" s="76" t="s">
        <v>9251</v>
      </c>
      <c r="D2424" s="75" t="s">
        <v>14054</v>
      </c>
      <c r="E2424" s="75" t="s">
        <v>14387</v>
      </c>
      <c r="F2424" s="75" t="s">
        <v>14388</v>
      </c>
      <c r="G2424" s="77">
        <v>5811</v>
      </c>
    </row>
    <row r="2425" spans="1:7">
      <c r="A2425" s="75">
        <v>901109</v>
      </c>
      <c r="B2425" s="76" t="s">
        <v>4348</v>
      </c>
      <c r="C2425" s="76" t="s">
        <v>9251</v>
      </c>
      <c r="D2425" s="75" t="s">
        <v>14054</v>
      </c>
      <c r="E2425" s="75" t="s">
        <v>14387</v>
      </c>
      <c r="F2425" s="75" t="s">
        <v>14388</v>
      </c>
      <c r="G2425" s="77">
        <v>22308</v>
      </c>
    </row>
    <row r="2426" spans="1:7">
      <c r="A2426" s="75">
        <v>901206</v>
      </c>
      <c r="B2426" s="76" t="s">
        <v>4349</v>
      </c>
      <c r="C2426" s="76" t="s">
        <v>9251</v>
      </c>
      <c r="D2426" s="75" t="s">
        <v>14054</v>
      </c>
      <c r="E2426" s="75" t="s">
        <v>14387</v>
      </c>
      <c r="F2426" s="75" t="s">
        <v>14388</v>
      </c>
      <c r="G2426" s="77">
        <v>12402</v>
      </c>
    </row>
    <row r="2427" spans="1:7">
      <c r="A2427" s="75">
        <v>901208</v>
      </c>
      <c r="B2427" s="76" t="s">
        <v>14400</v>
      </c>
      <c r="C2427" s="76" t="s">
        <v>9251</v>
      </c>
      <c r="D2427" s="75" t="s">
        <v>14054</v>
      </c>
      <c r="E2427" s="75" t="s">
        <v>14387</v>
      </c>
      <c r="F2427" s="75" t="s">
        <v>14388</v>
      </c>
      <c r="G2427" s="77">
        <v>26510.25</v>
      </c>
    </row>
    <row r="2428" spans="1:7">
      <c r="A2428" s="75">
        <v>901209</v>
      </c>
      <c r="B2428" s="76" t="s">
        <v>14401</v>
      </c>
      <c r="C2428" s="76" t="s">
        <v>9251</v>
      </c>
      <c r="D2428" s="75" t="s">
        <v>14054</v>
      </c>
      <c r="E2428" s="75" t="s">
        <v>14387</v>
      </c>
      <c r="F2428" s="75" t="s">
        <v>14388</v>
      </c>
      <c r="G2428" s="77">
        <v>24258</v>
      </c>
    </row>
    <row r="2429" spans="1:7">
      <c r="A2429" s="75">
        <v>901212</v>
      </c>
      <c r="B2429" s="76" t="s">
        <v>4353</v>
      </c>
      <c r="C2429" s="76" t="s">
        <v>9251</v>
      </c>
      <c r="D2429" s="75" t="s">
        <v>14054</v>
      </c>
      <c r="E2429" s="75" t="s">
        <v>14387</v>
      </c>
      <c r="F2429" s="75" t="s">
        <v>14388</v>
      </c>
      <c r="G2429" s="74">
        <v>86775</v>
      </c>
    </row>
    <row r="2430" spans="1:7">
      <c r="A2430" s="75">
        <v>901213</v>
      </c>
      <c r="B2430" s="76" t="s">
        <v>4354</v>
      </c>
      <c r="C2430" s="76" t="s">
        <v>9251</v>
      </c>
      <c r="D2430" s="75" t="s">
        <v>14054</v>
      </c>
      <c r="E2430" s="75" t="s">
        <v>14387</v>
      </c>
      <c r="F2430" s="75" t="s">
        <v>14388</v>
      </c>
      <c r="G2430" s="74">
        <v>22161.75</v>
      </c>
    </row>
    <row r="2431" spans="1:7">
      <c r="A2431" s="75">
        <v>901214</v>
      </c>
      <c r="B2431" s="76" t="s">
        <v>14402</v>
      </c>
      <c r="C2431" s="76" t="s">
        <v>9251</v>
      </c>
      <c r="D2431" s="75" t="s">
        <v>14054</v>
      </c>
      <c r="E2431" s="75" t="s">
        <v>14387</v>
      </c>
      <c r="F2431" s="75" t="s">
        <v>14388</v>
      </c>
      <c r="G2431" s="74">
        <v>69429.75</v>
      </c>
    </row>
    <row r="2432" spans="1:7">
      <c r="A2432" s="75">
        <v>901215</v>
      </c>
      <c r="B2432" s="76" t="s">
        <v>14403</v>
      </c>
      <c r="C2432" s="76" t="s">
        <v>9251</v>
      </c>
      <c r="D2432" s="75" t="s">
        <v>14054</v>
      </c>
      <c r="E2432" s="75" t="s">
        <v>14387</v>
      </c>
      <c r="F2432" s="75" t="s">
        <v>14388</v>
      </c>
      <c r="G2432" s="74">
        <v>52094.25</v>
      </c>
    </row>
    <row r="2433" spans="1:7">
      <c r="A2433" s="75">
        <v>901217</v>
      </c>
      <c r="B2433" s="76" t="s">
        <v>14404</v>
      </c>
      <c r="C2433" s="76" t="s">
        <v>9251</v>
      </c>
      <c r="D2433" s="75" t="s">
        <v>14054</v>
      </c>
      <c r="E2433" s="75" t="s">
        <v>14387</v>
      </c>
      <c r="F2433" s="75" t="s">
        <v>14388</v>
      </c>
      <c r="G2433" s="74">
        <v>27524.25</v>
      </c>
    </row>
    <row r="2434" spans="1:7">
      <c r="A2434" s="75">
        <v>901218</v>
      </c>
      <c r="B2434" s="76" t="s">
        <v>14405</v>
      </c>
      <c r="C2434" s="76" t="s">
        <v>9251</v>
      </c>
      <c r="D2434" s="75" t="s">
        <v>14054</v>
      </c>
      <c r="E2434" s="75" t="s">
        <v>14387</v>
      </c>
      <c r="F2434" s="75" t="s">
        <v>14388</v>
      </c>
      <c r="G2434" s="74">
        <v>234173.65714285718</v>
      </c>
    </row>
    <row r="2435" spans="1:7">
      <c r="A2435" s="75">
        <v>901221</v>
      </c>
      <c r="B2435" s="76" t="s">
        <v>14406</v>
      </c>
      <c r="C2435" s="76" t="s">
        <v>9251</v>
      </c>
      <c r="D2435" s="75" t="s">
        <v>14054</v>
      </c>
      <c r="E2435" s="75" t="s">
        <v>14387</v>
      </c>
      <c r="F2435" s="75" t="s">
        <v>14388</v>
      </c>
      <c r="G2435" s="74">
        <v>59280</v>
      </c>
    </row>
    <row r="2436" spans="1:7">
      <c r="A2436" s="75">
        <v>901223</v>
      </c>
      <c r="B2436" s="76" t="s">
        <v>14407</v>
      </c>
      <c r="C2436" s="76" t="s">
        <v>9251</v>
      </c>
      <c r="D2436" s="75" t="s">
        <v>14054</v>
      </c>
      <c r="E2436" s="75" t="s">
        <v>14387</v>
      </c>
      <c r="F2436" s="75" t="s">
        <v>14388</v>
      </c>
      <c r="G2436" s="74">
        <v>88890.75</v>
      </c>
    </row>
    <row r="2437" spans="1:7">
      <c r="A2437" s="75">
        <v>901230</v>
      </c>
      <c r="B2437" s="76" t="s">
        <v>14408</v>
      </c>
      <c r="C2437" s="76" t="s">
        <v>9251</v>
      </c>
      <c r="D2437" s="75" t="s">
        <v>14054</v>
      </c>
      <c r="E2437" s="75" t="s">
        <v>14387</v>
      </c>
      <c r="F2437" s="75" t="s">
        <v>14388</v>
      </c>
      <c r="G2437" s="74">
        <v>81987.75</v>
      </c>
    </row>
    <row r="2438" spans="1:7">
      <c r="A2438" s="75">
        <v>901232</v>
      </c>
      <c r="B2438" s="76" t="s">
        <v>14409</v>
      </c>
      <c r="C2438" s="76" t="s">
        <v>9251</v>
      </c>
      <c r="D2438" s="75" t="s">
        <v>14054</v>
      </c>
      <c r="E2438" s="75" t="s">
        <v>14387</v>
      </c>
      <c r="F2438" s="75" t="s">
        <v>14388</v>
      </c>
      <c r="G2438" s="74">
        <v>36484.5</v>
      </c>
    </row>
    <row r="2439" spans="1:7">
      <c r="A2439" s="75">
        <v>901233</v>
      </c>
      <c r="B2439" s="76" t="s">
        <v>14410</v>
      </c>
      <c r="C2439" s="76" t="s">
        <v>9251</v>
      </c>
      <c r="D2439" s="75" t="s">
        <v>14054</v>
      </c>
      <c r="E2439" s="75" t="s">
        <v>14387</v>
      </c>
      <c r="F2439" s="75" t="s">
        <v>14388</v>
      </c>
      <c r="G2439" s="74">
        <v>74090.25</v>
      </c>
    </row>
    <row r="2440" spans="1:7">
      <c r="A2440" s="75">
        <v>901236</v>
      </c>
      <c r="B2440" s="76" t="s">
        <v>14411</v>
      </c>
      <c r="C2440" s="76" t="s">
        <v>9251</v>
      </c>
      <c r="D2440" s="75" t="s">
        <v>14054</v>
      </c>
      <c r="E2440" s="75" t="s">
        <v>14387</v>
      </c>
      <c r="F2440" s="75" t="s">
        <v>14388</v>
      </c>
      <c r="G2440" s="74">
        <v>56364.75</v>
      </c>
    </row>
    <row r="2441" spans="1:7">
      <c r="A2441" s="75">
        <v>901304</v>
      </c>
      <c r="B2441" s="76" t="s">
        <v>4373</v>
      </c>
      <c r="C2441" s="76" t="s">
        <v>9251</v>
      </c>
      <c r="D2441" s="75" t="s">
        <v>14054</v>
      </c>
      <c r="E2441" s="75" t="s">
        <v>14387</v>
      </c>
      <c r="F2441" s="75" t="s">
        <v>14388</v>
      </c>
      <c r="G2441" s="74">
        <v>13482.42324</v>
      </c>
    </row>
    <row r="2442" spans="1:7">
      <c r="A2442" s="75">
        <v>901305</v>
      </c>
      <c r="B2442" s="76" t="s">
        <v>14412</v>
      </c>
      <c r="C2442" s="76" t="s">
        <v>9251</v>
      </c>
      <c r="D2442" s="75" t="s">
        <v>14054</v>
      </c>
      <c r="E2442" s="75" t="s">
        <v>14387</v>
      </c>
      <c r="F2442" s="75" t="s">
        <v>14388</v>
      </c>
      <c r="G2442" s="74">
        <v>6035.25</v>
      </c>
    </row>
    <row r="2443" spans="1:7">
      <c r="A2443" s="75">
        <v>901311</v>
      </c>
      <c r="B2443" s="76" t="s">
        <v>14413</v>
      </c>
      <c r="C2443" s="76" t="s">
        <v>9251</v>
      </c>
      <c r="D2443" s="75" t="s">
        <v>14054</v>
      </c>
      <c r="E2443" s="75" t="s">
        <v>14387</v>
      </c>
      <c r="F2443" s="75" t="s">
        <v>14388</v>
      </c>
      <c r="G2443" s="74">
        <v>177728.31647999998</v>
      </c>
    </row>
    <row r="2444" spans="1:7">
      <c r="A2444" s="75">
        <v>901314</v>
      </c>
      <c r="B2444" s="76" t="s">
        <v>14414</v>
      </c>
      <c r="C2444" s="76" t="s">
        <v>9251</v>
      </c>
      <c r="D2444" s="75" t="s">
        <v>14054</v>
      </c>
      <c r="E2444" s="75" t="s">
        <v>14387</v>
      </c>
      <c r="F2444" s="75" t="s">
        <v>14388</v>
      </c>
      <c r="G2444" s="74">
        <v>400428</v>
      </c>
    </row>
    <row r="2445" spans="1:7">
      <c r="A2445" s="75">
        <v>901321</v>
      </c>
      <c r="B2445" s="76" t="s">
        <v>14415</v>
      </c>
      <c r="C2445" s="76" t="s">
        <v>9251</v>
      </c>
      <c r="D2445" s="75" t="s">
        <v>14054</v>
      </c>
      <c r="E2445" s="75" t="s">
        <v>14387</v>
      </c>
      <c r="F2445" s="75" t="s">
        <v>14388</v>
      </c>
      <c r="G2445" s="74">
        <v>30868.5</v>
      </c>
    </row>
    <row r="2446" spans="1:7">
      <c r="A2446" s="75">
        <v>902003</v>
      </c>
      <c r="B2446" s="76" t="s">
        <v>14416</v>
      </c>
      <c r="C2446" s="76" t="s">
        <v>9251</v>
      </c>
      <c r="D2446" s="75" t="s">
        <v>14054</v>
      </c>
      <c r="E2446" s="75" t="s">
        <v>14387</v>
      </c>
      <c r="F2446" s="75" t="s">
        <v>14388</v>
      </c>
      <c r="G2446" s="74">
        <v>601308.7080000001</v>
      </c>
    </row>
    <row r="2447" spans="1:7">
      <c r="A2447" s="75">
        <v>902006</v>
      </c>
      <c r="B2447" s="76" t="s">
        <v>14417</v>
      </c>
      <c r="C2447" s="76" t="s">
        <v>9251</v>
      </c>
      <c r="D2447" s="75" t="s">
        <v>14054</v>
      </c>
      <c r="E2447" s="75" t="s">
        <v>14387</v>
      </c>
      <c r="F2447" s="75" t="s">
        <v>14388</v>
      </c>
      <c r="G2447" s="77">
        <v>239282.47200000001</v>
      </c>
    </row>
    <row r="2448" spans="1:7">
      <c r="A2448" s="75">
        <v>902010</v>
      </c>
      <c r="B2448" s="76" t="s">
        <v>14418</v>
      </c>
      <c r="C2448" s="76" t="s">
        <v>9251</v>
      </c>
      <c r="D2448" s="75" t="s">
        <v>14054</v>
      </c>
      <c r="E2448" s="75" t="s">
        <v>14387</v>
      </c>
      <c r="F2448" s="75" t="s">
        <v>14388</v>
      </c>
      <c r="G2448" s="77">
        <v>182914.28571428574</v>
      </c>
    </row>
    <row r="2449" spans="1:7">
      <c r="A2449" s="75">
        <v>902011</v>
      </c>
      <c r="B2449" s="76" t="s">
        <v>14419</v>
      </c>
      <c r="C2449" s="76" t="s">
        <v>9251</v>
      </c>
      <c r="D2449" s="75" t="s">
        <v>14054</v>
      </c>
      <c r="E2449" s="75" t="s">
        <v>14387</v>
      </c>
      <c r="F2449" s="75" t="s">
        <v>14388</v>
      </c>
      <c r="G2449" s="77">
        <v>188090.75999999998</v>
      </c>
    </row>
    <row r="2450" spans="1:7">
      <c r="A2450" s="75">
        <v>902012</v>
      </c>
      <c r="B2450" s="76" t="s">
        <v>14420</v>
      </c>
      <c r="C2450" s="76" t="s">
        <v>9251</v>
      </c>
      <c r="D2450" s="75" t="s">
        <v>14054</v>
      </c>
      <c r="E2450" s="75" t="s">
        <v>14387</v>
      </c>
      <c r="F2450" s="75" t="s">
        <v>14388</v>
      </c>
      <c r="G2450" s="74">
        <v>203991.21599999999</v>
      </c>
    </row>
    <row r="2451" spans="1:7">
      <c r="A2451" s="75">
        <v>902014</v>
      </c>
      <c r="B2451" s="76" t="s">
        <v>4388</v>
      </c>
      <c r="C2451" s="76" t="s">
        <v>9251</v>
      </c>
      <c r="D2451" s="75" t="s">
        <v>14054</v>
      </c>
      <c r="E2451" s="75" t="s">
        <v>14387</v>
      </c>
      <c r="F2451" s="75" t="s">
        <v>14388</v>
      </c>
      <c r="G2451" s="77">
        <v>127979.28</v>
      </c>
    </row>
    <row r="2452" spans="1:7">
      <c r="A2452" s="75">
        <v>902016</v>
      </c>
      <c r="B2452" s="76" t="s">
        <v>14421</v>
      </c>
      <c r="C2452" s="76" t="s">
        <v>9251</v>
      </c>
      <c r="D2452" s="75" t="s">
        <v>14054</v>
      </c>
      <c r="E2452" s="75" t="s">
        <v>14387</v>
      </c>
      <c r="F2452" s="75" t="s">
        <v>14388</v>
      </c>
      <c r="G2452" s="74">
        <v>176262.372</v>
      </c>
    </row>
    <row r="2453" spans="1:7">
      <c r="A2453" s="75">
        <v>902017</v>
      </c>
      <c r="B2453" s="76" t="s">
        <v>12058</v>
      </c>
      <c r="C2453" s="76" t="s">
        <v>9251</v>
      </c>
      <c r="D2453" s="75" t="s">
        <v>14054</v>
      </c>
      <c r="E2453" s="75" t="s">
        <v>14387</v>
      </c>
      <c r="F2453" s="75" t="s">
        <v>14388</v>
      </c>
      <c r="G2453" s="74">
        <v>176262.372</v>
      </c>
    </row>
    <row r="2454" spans="1:7">
      <c r="A2454" s="75">
        <v>902018</v>
      </c>
      <c r="B2454" s="76" t="s">
        <v>4391</v>
      </c>
      <c r="C2454" s="76" t="s">
        <v>9251</v>
      </c>
      <c r="D2454" s="75" t="s">
        <v>14054</v>
      </c>
      <c r="E2454" s="75" t="s">
        <v>14387</v>
      </c>
      <c r="F2454" s="75" t="s">
        <v>14388</v>
      </c>
      <c r="G2454" s="74">
        <v>127979.28</v>
      </c>
    </row>
    <row r="2455" spans="1:7">
      <c r="A2455" s="75">
        <v>902019</v>
      </c>
      <c r="B2455" s="76" t="s">
        <v>14422</v>
      </c>
      <c r="C2455" s="76" t="s">
        <v>9251</v>
      </c>
      <c r="D2455" s="75" t="s">
        <v>14054</v>
      </c>
      <c r="E2455" s="75" t="s">
        <v>14387</v>
      </c>
      <c r="F2455" s="75" t="s">
        <v>14388</v>
      </c>
      <c r="G2455" s="74">
        <v>137674.68</v>
      </c>
    </row>
    <row r="2456" spans="1:7">
      <c r="A2456" s="75">
        <v>902020</v>
      </c>
      <c r="B2456" s="76" t="s">
        <v>12057</v>
      </c>
      <c r="C2456" s="76" t="s">
        <v>9251</v>
      </c>
      <c r="D2456" s="75" t="s">
        <v>14054</v>
      </c>
      <c r="E2456" s="75" t="s">
        <v>14387</v>
      </c>
      <c r="F2456" s="75" t="s">
        <v>14388</v>
      </c>
      <c r="G2456" s="74">
        <v>203991.21599999999</v>
      </c>
    </row>
    <row r="2457" spans="1:7">
      <c r="A2457" s="75">
        <v>902021</v>
      </c>
      <c r="B2457" s="76" t="s">
        <v>4394</v>
      </c>
      <c r="C2457" s="76" t="s">
        <v>9251</v>
      </c>
      <c r="D2457" s="75" t="s">
        <v>14054</v>
      </c>
      <c r="E2457" s="75" t="s">
        <v>14387</v>
      </c>
      <c r="F2457" s="75" t="s">
        <v>14388</v>
      </c>
      <c r="G2457" s="77">
        <v>181303.97999999998</v>
      </c>
    </row>
    <row r="2458" spans="1:7">
      <c r="A2458" s="75">
        <v>902022</v>
      </c>
      <c r="B2458" s="76" t="s">
        <v>14423</v>
      </c>
      <c r="C2458" s="76" t="s">
        <v>9251</v>
      </c>
      <c r="D2458" s="75" t="s">
        <v>14054</v>
      </c>
      <c r="E2458" s="75" t="s">
        <v>14387</v>
      </c>
      <c r="F2458" s="75" t="s">
        <v>14388</v>
      </c>
      <c r="G2458" s="74">
        <v>178395.36</v>
      </c>
    </row>
    <row r="2459" spans="1:7">
      <c r="A2459" s="75">
        <v>902023</v>
      </c>
      <c r="B2459" s="76" t="s">
        <v>14424</v>
      </c>
      <c r="C2459" s="76" t="s">
        <v>9251</v>
      </c>
      <c r="D2459" s="75" t="s">
        <v>14054</v>
      </c>
      <c r="E2459" s="75" t="s">
        <v>14387</v>
      </c>
      <c r="F2459" s="75" t="s">
        <v>14388</v>
      </c>
      <c r="G2459" s="74">
        <v>203991.21599999999</v>
      </c>
    </row>
    <row r="2460" spans="1:7">
      <c r="A2460" s="75">
        <v>902024</v>
      </c>
      <c r="B2460" s="76" t="s">
        <v>14425</v>
      </c>
      <c r="C2460" s="76" t="s">
        <v>9251</v>
      </c>
      <c r="D2460" s="75" t="s">
        <v>14054</v>
      </c>
      <c r="E2460" s="75" t="s">
        <v>14387</v>
      </c>
      <c r="F2460" s="75" t="s">
        <v>14388</v>
      </c>
      <c r="G2460" s="74">
        <v>11417.25</v>
      </c>
    </row>
    <row r="2461" spans="1:7">
      <c r="A2461" s="75">
        <v>902031</v>
      </c>
      <c r="B2461" s="76" t="s">
        <v>14426</v>
      </c>
      <c r="C2461" s="76" t="s">
        <v>9251</v>
      </c>
      <c r="D2461" s="75" t="s">
        <v>14054</v>
      </c>
      <c r="E2461" s="75" t="s">
        <v>14387</v>
      </c>
      <c r="F2461" s="75" t="s">
        <v>14388</v>
      </c>
      <c r="G2461" s="74">
        <v>20943</v>
      </c>
    </row>
    <row r="2462" spans="1:7">
      <c r="A2462" s="75">
        <v>902039</v>
      </c>
      <c r="B2462" s="76" t="s">
        <v>14427</v>
      </c>
      <c r="C2462" s="76" t="s">
        <v>9251</v>
      </c>
      <c r="D2462" s="75" t="s">
        <v>14054</v>
      </c>
      <c r="E2462" s="75" t="s">
        <v>14387</v>
      </c>
      <c r="F2462" s="75" t="s">
        <v>14388</v>
      </c>
      <c r="G2462" s="74">
        <v>264296.60400000005</v>
      </c>
    </row>
    <row r="2463" spans="1:7">
      <c r="A2463" s="75">
        <v>902041</v>
      </c>
      <c r="B2463" s="76" t="s">
        <v>14428</v>
      </c>
      <c r="C2463" s="76" t="s">
        <v>9251</v>
      </c>
      <c r="D2463" s="75" t="s">
        <v>14054</v>
      </c>
      <c r="E2463" s="75" t="s">
        <v>14387</v>
      </c>
      <c r="F2463" s="75" t="s">
        <v>14388</v>
      </c>
      <c r="G2463" s="74">
        <v>16458000</v>
      </c>
    </row>
    <row r="2464" spans="1:7">
      <c r="A2464" s="75">
        <v>902045</v>
      </c>
      <c r="B2464" s="76" t="s">
        <v>14429</v>
      </c>
      <c r="C2464" s="76" t="s">
        <v>9251</v>
      </c>
      <c r="D2464" s="75" t="s">
        <v>14054</v>
      </c>
      <c r="E2464" s="75" t="s">
        <v>14387</v>
      </c>
      <c r="F2464" s="75" t="s">
        <v>14388</v>
      </c>
      <c r="G2464" s="74">
        <v>14654.25</v>
      </c>
    </row>
    <row r="2465" spans="1:7">
      <c r="A2465" s="75">
        <v>902049</v>
      </c>
      <c r="B2465" s="76" t="s">
        <v>14430</v>
      </c>
      <c r="C2465" s="76" t="s">
        <v>9251</v>
      </c>
      <c r="D2465" s="75" t="s">
        <v>14054</v>
      </c>
      <c r="E2465" s="75" t="s">
        <v>14387</v>
      </c>
      <c r="F2465" s="75" t="s">
        <v>14388</v>
      </c>
      <c r="G2465" s="74">
        <v>18300.75</v>
      </c>
    </row>
    <row r="2466" spans="1:7">
      <c r="A2466" s="75">
        <v>902101</v>
      </c>
      <c r="B2466" s="76" t="s">
        <v>12862</v>
      </c>
      <c r="C2466" s="76" t="s">
        <v>9251</v>
      </c>
      <c r="D2466" s="75" t="s">
        <v>14054</v>
      </c>
      <c r="E2466" s="75" t="s">
        <v>14387</v>
      </c>
      <c r="F2466" s="75" t="s">
        <v>14388</v>
      </c>
      <c r="G2466" s="74">
        <v>10871.25</v>
      </c>
    </row>
    <row r="2467" spans="1:7">
      <c r="A2467" s="75">
        <v>902102</v>
      </c>
      <c r="B2467" s="76" t="s">
        <v>14431</v>
      </c>
      <c r="C2467" s="76" t="s">
        <v>9251</v>
      </c>
      <c r="D2467" s="75" t="s">
        <v>14054</v>
      </c>
      <c r="E2467" s="75" t="s">
        <v>14387</v>
      </c>
      <c r="F2467" s="75" t="s">
        <v>14388</v>
      </c>
      <c r="G2467" s="74">
        <v>32964.36</v>
      </c>
    </row>
    <row r="2468" spans="1:7">
      <c r="A2468" s="75">
        <v>902104</v>
      </c>
      <c r="B2468" s="76" t="s">
        <v>14432</v>
      </c>
      <c r="C2468" s="76" t="s">
        <v>9251</v>
      </c>
      <c r="D2468" s="75" t="s">
        <v>14054</v>
      </c>
      <c r="E2468" s="75" t="s">
        <v>14387</v>
      </c>
      <c r="F2468" s="75" t="s">
        <v>14388</v>
      </c>
      <c r="G2468" s="74">
        <v>57768.75</v>
      </c>
    </row>
    <row r="2469" spans="1:7">
      <c r="A2469" s="75">
        <v>902106</v>
      </c>
      <c r="B2469" s="76" t="s">
        <v>4818</v>
      </c>
      <c r="C2469" s="76" t="s">
        <v>9251</v>
      </c>
      <c r="D2469" s="75" t="s">
        <v>14054</v>
      </c>
      <c r="E2469" s="75" t="s">
        <v>14387</v>
      </c>
      <c r="F2469" s="75" t="s">
        <v>14388</v>
      </c>
      <c r="G2469" s="77">
        <v>163270.53599999999</v>
      </c>
    </row>
    <row r="2470" spans="1:7">
      <c r="A2470" s="75">
        <v>902107</v>
      </c>
      <c r="B2470" s="76" t="s">
        <v>12026</v>
      </c>
      <c r="C2470" s="76" t="s">
        <v>9251</v>
      </c>
      <c r="D2470" s="75" t="s">
        <v>14054</v>
      </c>
      <c r="E2470" s="75" t="s">
        <v>14387</v>
      </c>
      <c r="F2470" s="75" t="s">
        <v>14388</v>
      </c>
      <c r="G2470" s="77">
        <v>75624.12</v>
      </c>
    </row>
    <row r="2471" spans="1:7">
      <c r="A2471" s="75">
        <v>902109</v>
      </c>
      <c r="B2471" s="76" t="s">
        <v>14433</v>
      </c>
      <c r="C2471" s="76" t="s">
        <v>9251</v>
      </c>
      <c r="D2471" s="75" t="s">
        <v>14054</v>
      </c>
      <c r="E2471" s="75" t="s">
        <v>14387</v>
      </c>
      <c r="F2471" s="75" t="s">
        <v>14388</v>
      </c>
      <c r="G2471" s="77">
        <v>166760.88</v>
      </c>
    </row>
    <row r="2472" spans="1:7">
      <c r="A2472" s="75">
        <v>902110</v>
      </c>
      <c r="B2472" s="76" t="s">
        <v>14434</v>
      </c>
      <c r="C2472" s="76" t="s">
        <v>9251</v>
      </c>
      <c r="D2472" s="75" t="s">
        <v>14054</v>
      </c>
      <c r="E2472" s="75" t="s">
        <v>14387</v>
      </c>
      <c r="F2472" s="75" t="s">
        <v>14388</v>
      </c>
      <c r="G2472" s="74">
        <v>65928.72</v>
      </c>
    </row>
    <row r="2473" spans="1:7">
      <c r="A2473" s="75">
        <v>902111</v>
      </c>
      <c r="B2473" s="76" t="s">
        <v>14435</v>
      </c>
      <c r="C2473" s="76" t="s">
        <v>9251</v>
      </c>
      <c r="D2473" s="75" t="s">
        <v>14054</v>
      </c>
      <c r="E2473" s="75" t="s">
        <v>14387</v>
      </c>
      <c r="F2473" s="75" t="s">
        <v>14388</v>
      </c>
      <c r="G2473" s="74">
        <v>5479.5</v>
      </c>
    </row>
    <row r="2474" spans="1:7">
      <c r="A2474" s="75">
        <v>902115</v>
      </c>
      <c r="B2474" s="76" t="s">
        <v>11932</v>
      </c>
      <c r="C2474" s="76" t="s">
        <v>9251</v>
      </c>
      <c r="D2474" s="75" t="s">
        <v>14054</v>
      </c>
      <c r="E2474" s="75" t="s">
        <v>14387</v>
      </c>
      <c r="F2474" s="75" t="s">
        <v>14388</v>
      </c>
      <c r="G2474" s="74">
        <v>63989.64</v>
      </c>
    </row>
    <row r="2475" spans="1:7">
      <c r="A2475" s="75">
        <v>902121</v>
      </c>
      <c r="B2475" s="76" t="s">
        <v>4410</v>
      </c>
      <c r="C2475" s="76" t="s">
        <v>9251</v>
      </c>
      <c r="D2475" s="75" t="s">
        <v>14054</v>
      </c>
      <c r="E2475" s="75" t="s">
        <v>14387</v>
      </c>
      <c r="F2475" s="75" t="s">
        <v>14388</v>
      </c>
      <c r="G2475" s="74">
        <v>6659.25</v>
      </c>
    </row>
    <row r="2476" spans="1:7">
      <c r="A2476" s="75">
        <v>902204</v>
      </c>
      <c r="B2476" s="76" t="s">
        <v>14436</v>
      </c>
      <c r="C2476" s="76" t="s">
        <v>9251</v>
      </c>
      <c r="D2476" s="75" t="s">
        <v>14054</v>
      </c>
      <c r="E2476" s="75" t="s">
        <v>14387</v>
      </c>
      <c r="F2476" s="75" t="s">
        <v>14388</v>
      </c>
      <c r="G2476" s="74">
        <v>11232000</v>
      </c>
    </row>
    <row r="2477" spans="1:7">
      <c r="A2477" s="75">
        <v>902205</v>
      </c>
      <c r="B2477" s="76" t="s">
        <v>14437</v>
      </c>
      <c r="C2477" s="76" t="s">
        <v>9251</v>
      </c>
      <c r="D2477" s="75" t="s">
        <v>14054</v>
      </c>
      <c r="E2477" s="75" t="s">
        <v>14387</v>
      </c>
      <c r="F2477" s="75" t="s">
        <v>14388</v>
      </c>
      <c r="G2477" s="74">
        <v>11232000</v>
      </c>
    </row>
    <row r="2478" spans="1:7">
      <c r="A2478" s="75">
        <v>902206</v>
      </c>
      <c r="B2478" s="76" t="s">
        <v>14438</v>
      </c>
      <c r="C2478" s="76" t="s">
        <v>9251</v>
      </c>
      <c r="D2478" s="75" t="s">
        <v>14054</v>
      </c>
      <c r="E2478" s="75" t="s">
        <v>14387</v>
      </c>
      <c r="F2478" s="75" t="s">
        <v>14388</v>
      </c>
      <c r="G2478" s="74">
        <v>7349.76</v>
      </c>
    </row>
    <row r="2479" spans="1:7">
      <c r="A2479" s="75">
        <v>902209</v>
      </c>
      <c r="B2479" s="76" t="s">
        <v>14439</v>
      </c>
      <c r="C2479" s="76" t="s">
        <v>9251</v>
      </c>
      <c r="D2479" s="75" t="s">
        <v>14054</v>
      </c>
      <c r="E2479" s="75" t="s">
        <v>14387</v>
      </c>
      <c r="F2479" s="75" t="s">
        <v>14388</v>
      </c>
      <c r="G2479" s="74">
        <v>20026.5</v>
      </c>
    </row>
    <row r="2480" spans="1:7">
      <c r="A2480" s="75">
        <v>902210</v>
      </c>
      <c r="B2480" s="76" t="s">
        <v>14440</v>
      </c>
      <c r="C2480" s="76" t="s">
        <v>9251</v>
      </c>
      <c r="D2480" s="75" t="s">
        <v>14054</v>
      </c>
      <c r="E2480" s="75" t="s">
        <v>14387</v>
      </c>
      <c r="F2480" s="75" t="s">
        <v>14388</v>
      </c>
      <c r="G2480" s="77">
        <v>21479.25</v>
      </c>
    </row>
    <row r="2481" spans="1:7">
      <c r="A2481" s="75">
        <v>902211</v>
      </c>
      <c r="B2481" s="76" t="s">
        <v>4414</v>
      </c>
      <c r="C2481" s="76" t="s">
        <v>9251</v>
      </c>
      <c r="D2481" s="75" t="s">
        <v>14054</v>
      </c>
      <c r="E2481" s="75" t="s">
        <v>14387</v>
      </c>
      <c r="F2481" s="75" t="s">
        <v>14388</v>
      </c>
      <c r="G2481" s="77">
        <v>11115000</v>
      </c>
    </row>
    <row r="2482" spans="1:7">
      <c r="A2482" s="75">
        <v>902213</v>
      </c>
      <c r="B2482" s="76" t="s">
        <v>4415</v>
      </c>
      <c r="C2482" s="76" t="s">
        <v>9251</v>
      </c>
      <c r="D2482" s="75" t="s">
        <v>14054</v>
      </c>
      <c r="E2482" s="75" t="s">
        <v>14387</v>
      </c>
      <c r="F2482" s="75" t="s">
        <v>14388</v>
      </c>
      <c r="G2482" s="74">
        <v>15444000</v>
      </c>
    </row>
    <row r="2483" spans="1:7">
      <c r="A2483" s="75">
        <v>902214</v>
      </c>
      <c r="B2483" s="76" t="s">
        <v>14441</v>
      </c>
      <c r="C2483" s="76" t="s">
        <v>9251</v>
      </c>
      <c r="D2483" s="75" t="s">
        <v>14054</v>
      </c>
      <c r="E2483" s="75" t="s">
        <v>14387</v>
      </c>
      <c r="F2483" s="75" t="s">
        <v>14388</v>
      </c>
      <c r="G2483" s="74">
        <v>12294.75</v>
      </c>
    </row>
    <row r="2484" spans="1:7">
      <c r="A2484" s="75">
        <v>902215</v>
      </c>
      <c r="B2484" s="76" t="s">
        <v>14442</v>
      </c>
      <c r="C2484" s="76" t="s">
        <v>9251</v>
      </c>
      <c r="D2484" s="75" t="s">
        <v>14054</v>
      </c>
      <c r="E2484" s="75" t="s">
        <v>14387</v>
      </c>
      <c r="F2484" s="75" t="s">
        <v>14388</v>
      </c>
      <c r="G2484" s="74">
        <v>6035.25</v>
      </c>
    </row>
    <row r="2485" spans="1:7">
      <c r="A2485" s="75">
        <v>902217</v>
      </c>
      <c r="B2485" s="76" t="s">
        <v>14443</v>
      </c>
      <c r="C2485" s="76" t="s">
        <v>9251</v>
      </c>
      <c r="D2485" s="75" t="s">
        <v>14054</v>
      </c>
      <c r="E2485" s="75" t="s">
        <v>14387</v>
      </c>
      <c r="F2485" s="75" t="s">
        <v>14388</v>
      </c>
      <c r="G2485" s="74">
        <v>7322.25</v>
      </c>
    </row>
    <row r="2486" spans="1:7">
      <c r="A2486" s="75">
        <v>902218</v>
      </c>
      <c r="B2486" s="76" t="s">
        <v>4418</v>
      </c>
      <c r="C2486" s="76" t="s">
        <v>9251</v>
      </c>
      <c r="D2486" s="75" t="s">
        <v>14054</v>
      </c>
      <c r="E2486" s="75" t="s">
        <v>14387</v>
      </c>
      <c r="F2486" s="75" t="s">
        <v>14388</v>
      </c>
      <c r="G2486" s="74">
        <v>18057000</v>
      </c>
    </row>
    <row r="2487" spans="1:7">
      <c r="A2487" s="75">
        <v>902219</v>
      </c>
      <c r="B2487" s="76" t="s">
        <v>14444</v>
      </c>
      <c r="C2487" s="76" t="s">
        <v>9251</v>
      </c>
      <c r="D2487" s="75" t="s">
        <v>14054</v>
      </c>
      <c r="E2487" s="75" t="s">
        <v>14387</v>
      </c>
      <c r="F2487" s="75" t="s">
        <v>14388</v>
      </c>
      <c r="G2487" s="77">
        <v>18252000</v>
      </c>
    </row>
    <row r="2488" spans="1:7">
      <c r="A2488" s="75">
        <v>902220</v>
      </c>
      <c r="B2488" s="76" t="s">
        <v>14445</v>
      </c>
      <c r="C2488" s="76" t="s">
        <v>9251</v>
      </c>
      <c r="D2488" s="75" t="s">
        <v>14054</v>
      </c>
      <c r="E2488" s="75" t="s">
        <v>14387</v>
      </c>
      <c r="F2488" s="75" t="s">
        <v>14388</v>
      </c>
      <c r="G2488" s="77">
        <v>5596.5</v>
      </c>
    </row>
    <row r="2489" spans="1:7">
      <c r="A2489" s="75">
        <v>902223</v>
      </c>
      <c r="B2489" s="76" t="s">
        <v>14446</v>
      </c>
      <c r="C2489" s="76" t="s">
        <v>9251</v>
      </c>
      <c r="D2489" s="75" t="s">
        <v>14054</v>
      </c>
      <c r="E2489" s="75" t="s">
        <v>14387</v>
      </c>
      <c r="F2489" s="75" t="s">
        <v>14388</v>
      </c>
      <c r="G2489" s="74">
        <v>5830.5</v>
      </c>
    </row>
    <row r="2490" spans="1:7">
      <c r="A2490" s="75">
        <v>903005</v>
      </c>
      <c r="B2490" s="76" t="s">
        <v>14447</v>
      </c>
      <c r="C2490" s="76" t="s">
        <v>9251</v>
      </c>
      <c r="D2490" s="75" t="s">
        <v>14054</v>
      </c>
      <c r="E2490" s="75" t="s">
        <v>14387</v>
      </c>
      <c r="F2490" s="75" t="s">
        <v>14388</v>
      </c>
      <c r="G2490" s="74">
        <v>14907.75</v>
      </c>
    </row>
    <row r="2491" spans="1:7">
      <c r="A2491" s="75">
        <v>903006</v>
      </c>
      <c r="B2491" s="76" t="s">
        <v>13491</v>
      </c>
      <c r="C2491" s="76" t="s">
        <v>9251</v>
      </c>
      <c r="D2491" s="75" t="s">
        <v>14054</v>
      </c>
      <c r="E2491" s="75" t="s">
        <v>14387</v>
      </c>
      <c r="F2491" s="75" t="s">
        <v>14388</v>
      </c>
      <c r="G2491" s="74">
        <v>47887.519679999998</v>
      </c>
    </row>
    <row r="2492" spans="1:7">
      <c r="A2492" s="75">
        <v>903008</v>
      </c>
      <c r="B2492" s="76" t="s">
        <v>14448</v>
      </c>
      <c r="C2492" s="76" t="s">
        <v>9251</v>
      </c>
      <c r="D2492" s="75" t="s">
        <v>14054</v>
      </c>
      <c r="E2492" s="75" t="s">
        <v>14387</v>
      </c>
      <c r="F2492" s="75" t="s">
        <v>14388</v>
      </c>
      <c r="G2492" s="74">
        <v>269726.02799999999</v>
      </c>
    </row>
    <row r="2493" spans="1:7">
      <c r="A2493" s="75">
        <v>903011</v>
      </c>
      <c r="B2493" s="76" t="s">
        <v>4823</v>
      </c>
      <c r="C2493" s="76" t="s">
        <v>9251</v>
      </c>
      <c r="D2493" s="75" t="s">
        <v>14054</v>
      </c>
      <c r="E2493" s="75" t="s">
        <v>14387</v>
      </c>
      <c r="F2493" s="75" t="s">
        <v>14388</v>
      </c>
      <c r="G2493" s="74">
        <v>181110.07199999999</v>
      </c>
    </row>
    <row r="2494" spans="1:7">
      <c r="A2494" s="75">
        <v>903016</v>
      </c>
      <c r="B2494" s="76" t="s">
        <v>4422</v>
      </c>
      <c r="C2494" s="76" t="s">
        <v>9251</v>
      </c>
      <c r="D2494" s="75" t="s">
        <v>14054</v>
      </c>
      <c r="E2494" s="75" t="s">
        <v>14387</v>
      </c>
      <c r="F2494" s="75" t="s">
        <v>14388</v>
      </c>
      <c r="G2494" s="74">
        <v>31482.75</v>
      </c>
    </row>
    <row r="2495" spans="1:7">
      <c r="A2495" s="75">
        <v>903021</v>
      </c>
      <c r="B2495" s="76" t="s">
        <v>14449</v>
      </c>
      <c r="C2495" s="76" t="s">
        <v>9251</v>
      </c>
      <c r="D2495" s="75" t="s">
        <v>14054</v>
      </c>
      <c r="E2495" s="75" t="s">
        <v>14387</v>
      </c>
      <c r="F2495" s="75" t="s">
        <v>14388</v>
      </c>
      <c r="G2495" s="74">
        <v>58172.4</v>
      </c>
    </row>
    <row r="2496" spans="1:7">
      <c r="A2496" s="75">
        <v>903025</v>
      </c>
      <c r="B2496" s="76" t="s">
        <v>14450</v>
      </c>
      <c r="C2496" s="76" t="s">
        <v>9251</v>
      </c>
      <c r="D2496" s="75" t="s">
        <v>14054</v>
      </c>
      <c r="E2496" s="75" t="s">
        <v>14387</v>
      </c>
      <c r="F2496" s="75" t="s">
        <v>14388</v>
      </c>
      <c r="G2496" s="74">
        <v>120222.96</v>
      </c>
    </row>
    <row r="2497" spans="1:7">
      <c r="A2497" s="75">
        <v>903026</v>
      </c>
      <c r="B2497" s="76" t="s">
        <v>14451</v>
      </c>
      <c r="C2497" s="76" t="s">
        <v>9251</v>
      </c>
      <c r="D2497" s="75" t="s">
        <v>14054</v>
      </c>
      <c r="E2497" s="75" t="s">
        <v>14387</v>
      </c>
      <c r="F2497" s="75" t="s">
        <v>14388</v>
      </c>
      <c r="G2497" s="74">
        <v>57768.75</v>
      </c>
    </row>
    <row r="2498" spans="1:7">
      <c r="A2498" s="75">
        <v>903027</v>
      </c>
      <c r="B2498" s="76" t="s">
        <v>14452</v>
      </c>
      <c r="C2498" s="76" t="s">
        <v>9251</v>
      </c>
      <c r="D2498" s="75" t="s">
        <v>14054</v>
      </c>
      <c r="E2498" s="75" t="s">
        <v>14387</v>
      </c>
      <c r="F2498" s="75" t="s">
        <v>14388</v>
      </c>
      <c r="G2498" s="77">
        <v>26666.25</v>
      </c>
    </row>
    <row r="2499" spans="1:7">
      <c r="A2499" s="75">
        <v>903031</v>
      </c>
      <c r="B2499" s="76" t="s">
        <v>14453</v>
      </c>
      <c r="C2499" s="76" t="s">
        <v>9251</v>
      </c>
      <c r="D2499" s="75" t="s">
        <v>14054</v>
      </c>
      <c r="E2499" s="75" t="s">
        <v>14387</v>
      </c>
      <c r="F2499" s="75" t="s">
        <v>14388</v>
      </c>
      <c r="G2499" s="74">
        <v>64959.18</v>
      </c>
    </row>
    <row r="2500" spans="1:7">
      <c r="A2500" s="75">
        <v>903033</v>
      </c>
      <c r="B2500" s="76" t="s">
        <v>14454</v>
      </c>
      <c r="C2500" s="76" t="s">
        <v>9251</v>
      </c>
      <c r="D2500" s="75" t="s">
        <v>14054</v>
      </c>
      <c r="E2500" s="75" t="s">
        <v>14387</v>
      </c>
      <c r="F2500" s="75" t="s">
        <v>14388</v>
      </c>
      <c r="G2500" s="77">
        <v>74266.763999999996</v>
      </c>
    </row>
    <row r="2501" spans="1:7">
      <c r="A2501" s="75">
        <v>903034</v>
      </c>
      <c r="B2501" s="76" t="s">
        <v>14455</v>
      </c>
      <c r="C2501" s="76" t="s">
        <v>9251</v>
      </c>
      <c r="D2501" s="75" t="s">
        <v>14054</v>
      </c>
      <c r="E2501" s="75" t="s">
        <v>14387</v>
      </c>
      <c r="F2501" s="75" t="s">
        <v>14388</v>
      </c>
      <c r="G2501" s="74">
        <v>74266.763999999996</v>
      </c>
    </row>
    <row r="2502" spans="1:7">
      <c r="A2502" s="75">
        <v>903035</v>
      </c>
      <c r="B2502" s="76" t="s">
        <v>14456</v>
      </c>
      <c r="C2502" s="76" t="s">
        <v>9251</v>
      </c>
      <c r="D2502" s="75" t="s">
        <v>14054</v>
      </c>
      <c r="E2502" s="75" t="s">
        <v>14387</v>
      </c>
      <c r="F2502" s="75" t="s">
        <v>14388</v>
      </c>
      <c r="G2502" s="74">
        <v>114902.12448</v>
      </c>
    </row>
    <row r="2503" spans="1:7">
      <c r="A2503" s="75">
        <v>903036</v>
      </c>
      <c r="B2503" s="76" t="s">
        <v>14457</v>
      </c>
      <c r="C2503" s="76" t="s">
        <v>9251</v>
      </c>
      <c r="D2503" s="75" t="s">
        <v>14054</v>
      </c>
      <c r="E2503" s="75" t="s">
        <v>14387</v>
      </c>
      <c r="F2503" s="75" t="s">
        <v>14388</v>
      </c>
      <c r="G2503" s="74">
        <v>92300.207999999999</v>
      </c>
    </row>
    <row r="2504" spans="1:7">
      <c r="A2504" s="75">
        <v>903040</v>
      </c>
      <c r="B2504" s="76" t="s">
        <v>14458</v>
      </c>
      <c r="C2504" s="76" t="s">
        <v>9251</v>
      </c>
      <c r="D2504" s="75" t="s">
        <v>14054</v>
      </c>
      <c r="E2504" s="75" t="s">
        <v>14387</v>
      </c>
      <c r="F2504" s="75" t="s">
        <v>14388</v>
      </c>
      <c r="G2504" s="74">
        <v>93075.839999999997</v>
      </c>
    </row>
    <row r="2505" spans="1:7">
      <c r="A2505" s="75">
        <v>903041</v>
      </c>
      <c r="B2505" s="76" t="s">
        <v>14459</v>
      </c>
      <c r="C2505" s="76" t="s">
        <v>9251</v>
      </c>
      <c r="D2505" s="75" t="s">
        <v>14054</v>
      </c>
      <c r="E2505" s="75" t="s">
        <v>14387</v>
      </c>
      <c r="F2505" s="75" t="s">
        <v>14388</v>
      </c>
      <c r="G2505" s="77">
        <v>92300.207999999999</v>
      </c>
    </row>
    <row r="2506" spans="1:7">
      <c r="A2506" s="75">
        <v>903042</v>
      </c>
      <c r="B2506" s="76" t="s">
        <v>4429</v>
      </c>
      <c r="C2506" s="76" t="s">
        <v>9251</v>
      </c>
      <c r="D2506" s="75" t="s">
        <v>14054</v>
      </c>
      <c r="E2506" s="75" t="s">
        <v>14387</v>
      </c>
      <c r="F2506" s="75" t="s">
        <v>14388</v>
      </c>
      <c r="G2506" s="74">
        <v>172965.93599999999</v>
      </c>
    </row>
    <row r="2507" spans="1:7">
      <c r="A2507" s="75">
        <v>903044</v>
      </c>
      <c r="B2507" s="76" t="s">
        <v>4430</v>
      </c>
      <c r="C2507" s="76" t="s">
        <v>9251</v>
      </c>
      <c r="D2507" s="75" t="s">
        <v>14054</v>
      </c>
      <c r="E2507" s="75" t="s">
        <v>14387</v>
      </c>
      <c r="F2507" s="75" t="s">
        <v>14388</v>
      </c>
      <c r="G2507" s="74">
        <v>25749.75</v>
      </c>
    </row>
    <row r="2508" spans="1:7">
      <c r="A2508" s="75">
        <v>903046</v>
      </c>
      <c r="B2508" s="76" t="s">
        <v>14460</v>
      </c>
      <c r="C2508" s="76" t="s">
        <v>9251</v>
      </c>
      <c r="D2508" s="75" t="s">
        <v>14054</v>
      </c>
      <c r="E2508" s="75" t="s">
        <v>14387</v>
      </c>
      <c r="F2508" s="75" t="s">
        <v>14388</v>
      </c>
      <c r="G2508" s="74">
        <v>57768.75</v>
      </c>
    </row>
    <row r="2509" spans="1:7">
      <c r="A2509" s="75">
        <v>903103</v>
      </c>
      <c r="B2509" s="76" t="s">
        <v>14461</v>
      </c>
      <c r="C2509" s="76" t="s">
        <v>9251</v>
      </c>
      <c r="D2509" s="75" t="s">
        <v>14054</v>
      </c>
      <c r="E2509" s="75" t="s">
        <v>14387</v>
      </c>
      <c r="F2509" s="75" t="s">
        <v>14388</v>
      </c>
      <c r="G2509" s="74">
        <v>58172.4</v>
      </c>
    </row>
    <row r="2510" spans="1:7">
      <c r="A2510" s="75">
        <v>903104</v>
      </c>
      <c r="B2510" s="76" t="s">
        <v>14462</v>
      </c>
      <c r="C2510" s="76" t="s">
        <v>9251</v>
      </c>
      <c r="D2510" s="75" t="s">
        <v>14054</v>
      </c>
      <c r="E2510" s="75" t="s">
        <v>14387</v>
      </c>
      <c r="F2510" s="75" t="s">
        <v>14388</v>
      </c>
      <c r="G2510" s="74">
        <v>230750.52000000002</v>
      </c>
    </row>
    <row r="2511" spans="1:7">
      <c r="A2511" s="75">
        <v>903105</v>
      </c>
      <c r="B2511" s="76" t="s">
        <v>4434</v>
      </c>
      <c r="C2511" s="76" t="s">
        <v>9251</v>
      </c>
      <c r="D2511" s="75" t="s">
        <v>14054</v>
      </c>
      <c r="E2511" s="75" t="s">
        <v>14387</v>
      </c>
      <c r="F2511" s="75" t="s">
        <v>14388</v>
      </c>
      <c r="G2511" s="74">
        <v>45210.75</v>
      </c>
    </row>
    <row r="2512" spans="1:7">
      <c r="A2512" s="75">
        <v>903106</v>
      </c>
      <c r="B2512" s="76" t="s">
        <v>13388</v>
      </c>
      <c r="C2512" s="76" t="s">
        <v>9251</v>
      </c>
      <c r="D2512" s="75" t="s">
        <v>14054</v>
      </c>
      <c r="E2512" s="75" t="s">
        <v>14387</v>
      </c>
      <c r="F2512" s="75" t="s">
        <v>14388</v>
      </c>
      <c r="G2512" s="74">
        <v>719786.49600000004</v>
      </c>
    </row>
    <row r="2513" spans="1:7">
      <c r="A2513" s="75">
        <v>903109</v>
      </c>
      <c r="B2513" s="76" t="s">
        <v>14463</v>
      </c>
      <c r="C2513" s="76" t="s">
        <v>9251</v>
      </c>
      <c r="D2513" s="75" t="s">
        <v>14054</v>
      </c>
      <c r="E2513" s="75" t="s">
        <v>14387</v>
      </c>
      <c r="F2513" s="75" t="s">
        <v>14388</v>
      </c>
      <c r="G2513" s="74">
        <v>139613.76000000001</v>
      </c>
    </row>
    <row r="2514" spans="1:7">
      <c r="A2514" s="75">
        <v>903111</v>
      </c>
      <c r="B2514" s="76" t="s">
        <v>14464</v>
      </c>
      <c r="C2514" s="76" t="s">
        <v>9251</v>
      </c>
      <c r="D2514" s="75" t="s">
        <v>14054</v>
      </c>
      <c r="E2514" s="75" t="s">
        <v>14387</v>
      </c>
      <c r="F2514" s="75" t="s">
        <v>14388</v>
      </c>
      <c r="G2514" s="74">
        <v>36806.25</v>
      </c>
    </row>
    <row r="2515" spans="1:7">
      <c r="A2515" s="75">
        <v>903113</v>
      </c>
      <c r="B2515" s="76" t="s">
        <v>14465</v>
      </c>
      <c r="C2515" s="76" t="s">
        <v>9251</v>
      </c>
      <c r="D2515" s="75" t="s">
        <v>14054</v>
      </c>
      <c r="E2515" s="75" t="s">
        <v>14387</v>
      </c>
      <c r="F2515" s="75" t="s">
        <v>14388</v>
      </c>
      <c r="G2515" s="77">
        <v>75624.12</v>
      </c>
    </row>
    <row r="2516" spans="1:7">
      <c r="A2516" s="75">
        <v>903401</v>
      </c>
      <c r="B2516" s="76" t="s">
        <v>4843</v>
      </c>
      <c r="C2516" s="76" t="s">
        <v>9251</v>
      </c>
      <c r="D2516" s="75" t="s">
        <v>14054</v>
      </c>
      <c r="E2516" s="75" t="s">
        <v>14387</v>
      </c>
      <c r="F2516" s="75" t="s">
        <v>14388</v>
      </c>
      <c r="G2516" s="74">
        <v>49834.356000000007</v>
      </c>
    </row>
    <row r="2517" spans="1:7">
      <c r="A2517" s="75">
        <v>903402</v>
      </c>
      <c r="B2517" s="76" t="s">
        <v>13365</v>
      </c>
      <c r="C2517" s="76" t="s">
        <v>9251</v>
      </c>
      <c r="D2517" s="75" t="s">
        <v>14054</v>
      </c>
      <c r="E2517" s="75" t="s">
        <v>14387</v>
      </c>
      <c r="F2517" s="75" t="s">
        <v>14388</v>
      </c>
      <c r="G2517" s="74">
        <v>46537.919999999998</v>
      </c>
    </row>
    <row r="2518" spans="1:7">
      <c r="A2518" s="75">
        <v>903406</v>
      </c>
      <c r="B2518" s="76" t="s">
        <v>14466</v>
      </c>
      <c r="C2518" s="76" t="s">
        <v>9251</v>
      </c>
      <c r="D2518" s="75" t="s">
        <v>14054</v>
      </c>
      <c r="E2518" s="75" t="s">
        <v>14387</v>
      </c>
      <c r="F2518" s="75" t="s">
        <v>14388</v>
      </c>
      <c r="G2518" s="74">
        <v>63726</v>
      </c>
    </row>
    <row r="2519" spans="1:7">
      <c r="A2519" s="75">
        <v>903411</v>
      </c>
      <c r="B2519" s="76" t="s">
        <v>14467</v>
      </c>
      <c r="C2519" s="76" t="s">
        <v>9251</v>
      </c>
      <c r="D2519" s="75" t="s">
        <v>14054</v>
      </c>
      <c r="E2519" s="75" t="s">
        <v>14387</v>
      </c>
      <c r="F2519" s="75" t="s">
        <v>14388</v>
      </c>
      <c r="G2519" s="74">
        <v>172578.12</v>
      </c>
    </row>
    <row r="2520" spans="1:7">
      <c r="A2520" s="75">
        <v>903412</v>
      </c>
      <c r="B2520" s="76" t="s">
        <v>14468</v>
      </c>
      <c r="C2520" s="76" t="s">
        <v>9251</v>
      </c>
      <c r="D2520" s="75" t="s">
        <v>14054</v>
      </c>
      <c r="E2520" s="75" t="s">
        <v>14387</v>
      </c>
      <c r="F2520" s="75" t="s">
        <v>14388</v>
      </c>
      <c r="G2520" s="74">
        <v>87258.6</v>
      </c>
    </row>
    <row r="2521" spans="1:7">
      <c r="A2521" s="75">
        <v>903417</v>
      </c>
      <c r="B2521" s="76" t="s">
        <v>14469</v>
      </c>
      <c r="C2521" s="76" t="s">
        <v>9251</v>
      </c>
      <c r="D2521" s="75" t="s">
        <v>14054</v>
      </c>
      <c r="E2521" s="75" t="s">
        <v>14387</v>
      </c>
      <c r="F2521" s="75" t="s">
        <v>14388</v>
      </c>
      <c r="G2521" s="74">
        <v>65928.72</v>
      </c>
    </row>
    <row r="2522" spans="1:7">
      <c r="A2522" s="75">
        <v>903419</v>
      </c>
      <c r="B2522" s="76" t="s">
        <v>14470</v>
      </c>
      <c r="C2522" s="76" t="s">
        <v>9251</v>
      </c>
      <c r="D2522" s="75" t="s">
        <v>14054</v>
      </c>
      <c r="E2522" s="75" t="s">
        <v>14387</v>
      </c>
      <c r="F2522" s="75" t="s">
        <v>14388</v>
      </c>
      <c r="G2522" s="74">
        <v>81441.36</v>
      </c>
    </row>
    <row r="2523" spans="1:7">
      <c r="A2523" s="75">
        <v>903420</v>
      </c>
      <c r="B2523" s="76" t="s">
        <v>14471</v>
      </c>
      <c r="C2523" s="76" t="s">
        <v>9251</v>
      </c>
      <c r="D2523" s="75" t="s">
        <v>14054</v>
      </c>
      <c r="E2523" s="75" t="s">
        <v>14387</v>
      </c>
      <c r="F2523" s="75" t="s">
        <v>14388</v>
      </c>
      <c r="G2523" s="74">
        <v>25457.25</v>
      </c>
    </row>
    <row r="2524" spans="1:7">
      <c r="A2524" s="75">
        <v>903423</v>
      </c>
      <c r="B2524" s="76" t="s">
        <v>14472</v>
      </c>
      <c r="C2524" s="76" t="s">
        <v>9251</v>
      </c>
      <c r="D2524" s="75" t="s">
        <v>14054</v>
      </c>
      <c r="E2524" s="75" t="s">
        <v>14387</v>
      </c>
      <c r="F2524" s="75" t="s">
        <v>14388</v>
      </c>
      <c r="G2524" s="74">
        <v>104710.32</v>
      </c>
    </row>
    <row r="2525" spans="1:7">
      <c r="A2525" s="75">
        <v>903426</v>
      </c>
      <c r="B2525" s="76" t="s">
        <v>14473</v>
      </c>
      <c r="C2525" s="76" t="s">
        <v>9251</v>
      </c>
      <c r="D2525" s="75" t="s">
        <v>14054</v>
      </c>
      <c r="E2525" s="75" t="s">
        <v>14387</v>
      </c>
      <c r="F2525" s="75" t="s">
        <v>14388</v>
      </c>
      <c r="G2525" s="74">
        <v>38112.75</v>
      </c>
    </row>
    <row r="2526" spans="1:7">
      <c r="A2526" s="75">
        <v>903428</v>
      </c>
      <c r="B2526" s="76" t="s">
        <v>11929</v>
      </c>
      <c r="C2526" s="76" t="s">
        <v>9251</v>
      </c>
      <c r="D2526" s="75" t="s">
        <v>14054</v>
      </c>
      <c r="E2526" s="75" t="s">
        <v>14387</v>
      </c>
      <c r="F2526" s="75" t="s">
        <v>14388</v>
      </c>
      <c r="G2526" s="74">
        <v>53324.7</v>
      </c>
    </row>
    <row r="2527" spans="1:7">
      <c r="A2527" s="75">
        <v>903431</v>
      </c>
      <c r="B2527" s="76" t="s">
        <v>14474</v>
      </c>
      <c r="C2527" s="76" t="s">
        <v>9251</v>
      </c>
      <c r="D2527" s="75" t="s">
        <v>14054</v>
      </c>
      <c r="E2527" s="75" t="s">
        <v>14387</v>
      </c>
      <c r="F2527" s="75" t="s">
        <v>14388</v>
      </c>
      <c r="G2527" s="74">
        <v>148533.52799999999</v>
      </c>
    </row>
    <row r="2528" spans="1:7">
      <c r="A2528" s="75">
        <v>903433</v>
      </c>
      <c r="B2528" s="76" t="s">
        <v>14475</v>
      </c>
      <c r="C2528" s="76" t="s">
        <v>9251</v>
      </c>
      <c r="D2528" s="75" t="s">
        <v>14054</v>
      </c>
      <c r="E2528" s="75" t="s">
        <v>14387</v>
      </c>
      <c r="F2528" s="75" t="s">
        <v>14388</v>
      </c>
      <c r="G2528" s="74">
        <v>141358.93200000003</v>
      </c>
    </row>
    <row r="2529" spans="1:7">
      <c r="A2529" s="75">
        <v>903434</v>
      </c>
      <c r="B2529" s="76" t="s">
        <v>14476</v>
      </c>
      <c r="C2529" s="76" t="s">
        <v>9251</v>
      </c>
      <c r="D2529" s="75" t="s">
        <v>14054</v>
      </c>
      <c r="E2529" s="75" t="s">
        <v>14387</v>
      </c>
      <c r="F2529" s="75" t="s">
        <v>14388</v>
      </c>
      <c r="G2529" s="74">
        <v>292909.66847999999</v>
      </c>
    </row>
    <row r="2530" spans="1:7">
      <c r="A2530" s="75">
        <v>903435</v>
      </c>
      <c r="B2530" s="76" t="s">
        <v>14477</v>
      </c>
      <c r="C2530" s="76" t="s">
        <v>9251</v>
      </c>
      <c r="D2530" s="75" t="s">
        <v>14054</v>
      </c>
      <c r="E2530" s="75" t="s">
        <v>14387</v>
      </c>
      <c r="F2530" s="75" t="s">
        <v>14388</v>
      </c>
      <c r="G2530" s="74">
        <v>215424.03167999996</v>
      </c>
    </row>
    <row r="2531" spans="1:7">
      <c r="A2531" s="75">
        <v>903439</v>
      </c>
      <c r="B2531" s="76" t="s">
        <v>14478</v>
      </c>
      <c r="C2531" s="76" t="s">
        <v>9251</v>
      </c>
      <c r="D2531" s="75" t="s">
        <v>14054</v>
      </c>
      <c r="E2531" s="75" t="s">
        <v>14387</v>
      </c>
      <c r="F2531" s="75" t="s">
        <v>14388</v>
      </c>
      <c r="G2531" s="74">
        <v>76518</v>
      </c>
    </row>
    <row r="2532" spans="1:7">
      <c r="A2532" s="75">
        <v>903503</v>
      </c>
      <c r="B2532" s="76" t="s">
        <v>14479</v>
      </c>
      <c r="C2532" s="76" t="s">
        <v>9251</v>
      </c>
      <c r="D2532" s="75" t="s">
        <v>14054</v>
      </c>
      <c r="E2532" s="75" t="s">
        <v>14387</v>
      </c>
      <c r="F2532" s="75" t="s">
        <v>14388</v>
      </c>
      <c r="G2532" s="74">
        <v>40121.25</v>
      </c>
    </row>
    <row r="2533" spans="1:7">
      <c r="A2533" s="75">
        <v>903602</v>
      </c>
      <c r="B2533" s="76" t="s">
        <v>4445</v>
      </c>
      <c r="C2533" s="76" t="s">
        <v>9251</v>
      </c>
      <c r="D2533" s="75" t="s">
        <v>14054</v>
      </c>
      <c r="E2533" s="75" t="s">
        <v>14387</v>
      </c>
      <c r="F2533" s="75" t="s">
        <v>14388</v>
      </c>
      <c r="G2533" s="74">
        <v>17998.5</v>
      </c>
    </row>
    <row r="2534" spans="1:7">
      <c r="A2534" s="75">
        <v>903603</v>
      </c>
      <c r="B2534" s="76" t="s">
        <v>14480</v>
      </c>
      <c r="C2534" s="76" t="s">
        <v>9251</v>
      </c>
      <c r="D2534" s="75" t="s">
        <v>14054</v>
      </c>
      <c r="E2534" s="75" t="s">
        <v>14387</v>
      </c>
      <c r="F2534" s="75" t="s">
        <v>14388</v>
      </c>
      <c r="G2534" s="74">
        <v>40628.25</v>
      </c>
    </row>
    <row r="2535" spans="1:7">
      <c r="A2535" s="75">
        <v>903604</v>
      </c>
      <c r="B2535" s="76" t="s">
        <v>4447</v>
      </c>
      <c r="C2535" s="76" t="s">
        <v>9251</v>
      </c>
      <c r="D2535" s="75" t="s">
        <v>14054</v>
      </c>
      <c r="E2535" s="75" t="s">
        <v>14387</v>
      </c>
      <c r="F2535" s="75" t="s">
        <v>14388</v>
      </c>
      <c r="G2535" s="74">
        <v>63755.25</v>
      </c>
    </row>
    <row r="2536" spans="1:7">
      <c r="A2536" s="75">
        <v>903605</v>
      </c>
      <c r="B2536" s="76" t="s">
        <v>14481</v>
      </c>
      <c r="C2536" s="76" t="s">
        <v>9251</v>
      </c>
      <c r="D2536" s="75" t="s">
        <v>14054</v>
      </c>
      <c r="E2536" s="75" t="s">
        <v>14387</v>
      </c>
      <c r="F2536" s="75" t="s">
        <v>14388</v>
      </c>
      <c r="G2536" s="74">
        <v>42432</v>
      </c>
    </row>
    <row r="2537" spans="1:7">
      <c r="A2537" s="75">
        <v>903608</v>
      </c>
      <c r="B2537" s="76" t="s">
        <v>4849</v>
      </c>
      <c r="C2537" s="76" t="s">
        <v>9251</v>
      </c>
      <c r="D2537" s="75" t="s">
        <v>14054</v>
      </c>
      <c r="E2537" s="75" t="s">
        <v>14387</v>
      </c>
      <c r="F2537" s="75" t="s">
        <v>14388</v>
      </c>
      <c r="G2537" s="74">
        <v>98893.079999999987</v>
      </c>
    </row>
    <row r="2538" spans="1:7">
      <c r="A2538" s="75">
        <v>903701</v>
      </c>
      <c r="B2538" s="76" t="s">
        <v>4850</v>
      </c>
      <c r="C2538" s="76" t="s">
        <v>9251</v>
      </c>
      <c r="D2538" s="75" t="s">
        <v>14054</v>
      </c>
      <c r="E2538" s="75" t="s">
        <v>14387</v>
      </c>
      <c r="F2538" s="75" t="s">
        <v>14388</v>
      </c>
      <c r="G2538" s="74">
        <v>360862.78800000006</v>
      </c>
    </row>
    <row r="2539" spans="1:7">
      <c r="A2539" s="75">
        <v>903702</v>
      </c>
      <c r="B2539" s="76" t="s">
        <v>14482</v>
      </c>
      <c r="C2539" s="76" t="s">
        <v>9251</v>
      </c>
      <c r="D2539" s="75" t="s">
        <v>14054</v>
      </c>
      <c r="E2539" s="75" t="s">
        <v>14387</v>
      </c>
      <c r="F2539" s="75" t="s">
        <v>14388</v>
      </c>
      <c r="G2539" s="74">
        <v>437456.44800000003</v>
      </c>
    </row>
    <row r="2540" spans="1:7">
      <c r="A2540" s="75">
        <v>903703</v>
      </c>
      <c r="B2540" s="76" t="s">
        <v>14483</v>
      </c>
      <c r="C2540" s="76" t="s">
        <v>9251</v>
      </c>
      <c r="D2540" s="75" t="s">
        <v>14054</v>
      </c>
      <c r="E2540" s="75" t="s">
        <v>14387</v>
      </c>
      <c r="F2540" s="75" t="s">
        <v>14388</v>
      </c>
      <c r="G2540" s="74">
        <v>63726</v>
      </c>
    </row>
    <row r="2541" spans="1:7">
      <c r="A2541" s="75">
        <v>903704</v>
      </c>
      <c r="B2541" s="76" t="s">
        <v>14484</v>
      </c>
      <c r="C2541" s="76" t="s">
        <v>9251</v>
      </c>
      <c r="D2541" s="75" t="s">
        <v>14054</v>
      </c>
      <c r="E2541" s="75" t="s">
        <v>14387</v>
      </c>
      <c r="F2541" s="75" t="s">
        <v>14388</v>
      </c>
      <c r="G2541" s="74">
        <v>1301122.68</v>
      </c>
    </row>
    <row r="2542" spans="1:7">
      <c r="A2542" s="75">
        <v>903706</v>
      </c>
      <c r="B2542" s="76" t="s">
        <v>14485</v>
      </c>
      <c r="C2542" s="76" t="s">
        <v>9251</v>
      </c>
      <c r="D2542" s="75" t="s">
        <v>14054</v>
      </c>
      <c r="E2542" s="75" t="s">
        <v>14387</v>
      </c>
      <c r="F2542" s="75" t="s">
        <v>14388</v>
      </c>
      <c r="G2542" s="74">
        <v>88890.75</v>
      </c>
    </row>
    <row r="2543" spans="1:7">
      <c r="A2543" s="75">
        <v>903707</v>
      </c>
      <c r="B2543" s="76" t="s">
        <v>14486</v>
      </c>
      <c r="C2543" s="76" t="s">
        <v>9251</v>
      </c>
      <c r="D2543" s="75" t="s">
        <v>14054</v>
      </c>
      <c r="E2543" s="75" t="s">
        <v>14387</v>
      </c>
      <c r="F2543" s="75" t="s">
        <v>14388</v>
      </c>
      <c r="G2543" s="74">
        <v>395960.13599999994</v>
      </c>
    </row>
    <row r="2544" spans="1:7">
      <c r="A2544" s="75">
        <v>903708</v>
      </c>
      <c r="B2544" s="76" t="s">
        <v>4854</v>
      </c>
      <c r="C2544" s="76" t="s">
        <v>9251</v>
      </c>
      <c r="D2544" s="75" t="s">
        <v>14054</v>
      </c>
      <c r="E2544" s="75" t="s">
        <v>14387</v>
      </c>
      <c r="F2544" s="75" t="s">
        <v>14388</v>
      </c>
      <c r="G2544" s="74">
        <v>437068.63199999998</v>
      </c>
    </row>
    <row r="2545" spans="1:7">
      <c r="A2545" s="75">
        <v>903801</v>
      </c>
      <c r="B2545" s="76" t="s">
        <v>14487</v>
      </c>
      <c r="C2545" s="76" t="s">
        <v>9251</v>
      </c>
      <c r="D2545" s="75" t="s">
        <v>14054</v>
      </c>
      <c r="E2545" s="75" t="s">
        <v>14387</v>
      </c>
      <c r="F2545" s="75" t="s">
        <v>14388</v>
      </c>
      <c r="G2545" s="74">
        <v>6464.25</v>
      </c>
    </row>
    <row r="2546" spans="1:7">
      <c r="A2546" s="75">
        <v>903802</v>
      </c>
      <c r="B2546" s="76" t="s">
        <v>14488</v>
      </c>
      <c r="C2546" s="76" t="s">
        <v>9251</v>
      </c>
      <c r="D2546" s="75" t="s">
        <v>14054</v>
      </c>
      <c r="E2546" s="75" t="s">
        <v>14387</v>
      </c>
      <c r="F2546" s="75" t="s">
        <v>14388</v>
      </c>
      <c r="G2546" s="74">
        <v>6522.75</v>
      </c>
    </row>
    <row r="2547" spans="1:7">
      <c r="A2547" s="75">
        <v>903803</v>
      </c>
      <c r="B2547" s="76" t="s">
        <v>14489</v>
      </c>
      <c r="C2547" s="76" t="s">
        <v>9251</v>
      </c>
      <c r="D2547" s="75" t="s">
        <v>14054</v>
      </c>
      <c r="E2547" s="75" t="s">
        <v>14387</v>
      </c>
      <c r="F2547" s="75" t="s">
        <v>14388</v>
      </c>
      <c r="G2547" s="74">
        <v>5811</v>
      </c>
    </row>
    <row r="2548" spans="1:7">
      <c r="A2548" s="75">
        <v>903805</v>
      </c>
      <c r="B2548" s="76" t="s">
        <v>14490</v>
      </c>
      <c r="C2548" s="76" t="s">
        <v>9251</v>
      </c>
      <c r="D2548" s="75" t="s">
        <v>14054</v>
      </c>
      <c r="E2548" s="75" t="s">
        <v>14387</v>
      </c>
      <c r="F2548" s="75" t="s">
        <v>14388</v>
      </c>
      <c r="G2548" s="74">
        <v>12080.25</v>
      </c>
    </row>
    <row r="2549" spans="1:7">
      <c r="A2549" s="75">
        <v>903806</v>
      </c>
      <c r="B2549" s="76" t="s">
        <v>14491</v>
      </c>
      <c r="C2549" s="76" t="s">
        <v>9251</v>
      </c>
      <c r="D2549" s="75" t="s">
        <v>14054</v>
      </c>
      <c r="E2549" s="75" t="s">
        <v>14387</v>
      </c>
      <c r="F2549" s="75" t="s">
        <v>14388</v>
      </c>
      <c r="G2549" s="74">
        <v>11592.75</v>
      </c>
    </row>
    <row r="2550" spans="1:7">
      <c r="A2550" s="75">
        <v>903809</v>
      </c>
      <c r="B2550" s="76" t="s">
        <v>4456</v>
      </c>
      <c r="C2550" s="76" t="s">
        <v>9251</v>
      </c>
      <c r="D2550" s="75" t="s">
        <v>14054</v>
      </c>
      <c r="E2550" s="75" t="s">
        <v>14387</v>
      </c>
      <c r="F2550" s="75" t="s">
        <v>14388</v>
      </c>
      <c r="G2550" s="74">
        <v>9798.75</v>
      </c>
    </row>
    <row r="2551" spans="1:7">
      <c r="A2551" s="75">
        <v>903810</v>
      </c>
      <c r="B2551" s="76" t="s">
        <v>14492</v>
      </c>
      <c r="C2551" s="76" t="s">
        <v>9251</v>
      </c>
      <c r="D2551" s="75" t="s">
        <v>14054</v>
      </c>
      <c r="E2551" s="75" t="s">
        <v>14387</v>
      </c>
      <c r="F2551" s="75" t="s">
        <v>14388</v>
      </c>
      <c r="G2551" s="74">
        <v>6727.5</v>
      </c>
    </row>
    <row r="2552" spans="1:7">
      <c r="A2552" s="75">
        <v>903811</v>
      </c>
      <c r="B2552" s="76" t="s">
        <v>14493</v>
      </c>
      <c r="C2552" s="76" t="s">
        <v>9251</v>
      </c>
      <c r="D2552" s="75" t="s">
        <v>14054</v>
      </c>
      <c r="E2552" s="75" t="s">
        <v>14387</v>
      </c>
      <c r="F2552" s="75" t="s">
        <v>14388</v>
      </c>
      <c r="G2552" s="74">
        <v>6454.5</v>
      </c>
    </row>
    <row r="2553" spans="1:7">
      <c r="A2553" s="75">
        <v>903812</v>
      </c>
      <c r="B2553" s="76" t="s">
        <v>14494</v>
      </c>
      <c r="C2553" s="76" t="s">
        <v>9251</v>
      </c>
      <c r="D2553" s="75" t="s">
        <v>14054</v>
      </c>
      <c r="E2553" s="75" t="s">
        <v>14387</v>
      </c>
      <c r="F2553" s="75" t="s">
        <v>14388</v>
      </c>
      <c r="G2553" s="74">
        <v>25749.75</v>
      </c>
    </row>
    <row r="2554" spans="1:7">
      <c r="A2554" s="75">
        <v>903813</v>
      </c>
      <c r="B2554" s="76" t="s">
        <v>14495</v>
      </c>
      <c r="C2554" s="76" t="s">
        <v>9251</v>
      </c>
      <c r="D2554" s="75" t="s">
        <v>14054</v>
      </c>
      <c r="E2554" s="75" t="s">
        <v>14387</v>
      </c>
      <c r="F2554" s="75" t="s">
        <v>14388</v>
      </c>
      <c r="G2554" s="74">
        <v>5596.5</v>
      </c>
    </row>
    <row r="2555" spans="1:7">
      <c r="A2555" s="75">
        <v>903814</v>
      </c>
      <c r="B2555" s="76" t="s">
        <v>14496</v>
      </c>
      <c r="C2555" s="76" t="s">
        <v>9251</v>
      </c>
      <c r="D2555" s="75" t="s">
        <v>14054</v>
      </c>
      <c r="E2555" s="75" t="s">
        <v>14387</v>
      </c>
      <c r="F2555" s="75" t="s">
        <v>14388</v>
      </c>
      <c r="G2555" s="74">
        <v>5372.25</v>
      </c>
    </row>
    <row r="2556" spans="1:7">
      <c r="A2556" s="75">
        <v>903815</v>
      </c>
      <c r="B2556" s="76" t="s">
        <v>14497</v>
      </c>
      <c r="C2556" s="76" t="s">
        <v>9251</v>
      </c>
      <c r="D2556" s="75" t="s">
        <v>14054</v>
      </c>
      <c r="E2556" s="75" t="s">
        <v>14387</v>
      </c>
      <c r="F2556" s="75" t="s">
        <v>14388</v>
      </c>
      <c r="G2556" s="77">
        <v>10754.25</v>
      </c>
    </row>
    <row r="2557" spans="1:7">
      <c r="A2557" s="75">
        <v>903817</v>
      </c>
      <c r="B2557" s="76" t="s">
        <v>14498</v>
      </c>
      <c r="C2557" s="76" t="s">
        <v>9251</v>
      </c>
      <c r="D2557" s="75" t="s">
        <v>14054</v>
      </c>
      <c r="E2557" s="75" t="s">
        <v>14387</v>
      </c>
      <c r="F2557" s="75" t="s">
        <v>14388</v>
      </c>
      <c r="G2557" s="74">
        <v>46770.75</v>
      </c>
    </row>
    <row r="2558" spans="1:7">
      <c r="A2558" s="75">
        <v>903818</v>
      </c>
      <c r="B2558" s="76" t="s">
        <v>4463</v>
      </c>
      <c r="C2558" s="76" t="s">
        <v>9251</v>
      </c>
      <c r="D2558" s="75" t="s">
        <v>14054</v>
      </c>
      <c r="E2558" s="75" t="s">
        <v>14387</v>
      </c>
      <c r="F2558" s="75" t="s">
        <v>14388</v>
      </c>
      <c r="G2558" s="74">
        <v>8609.25</v>
      </c>
    </row>
    <row r="2559" spans="1:7">
      <c r="A2559" s="75">
        <v>903820</v>
      </c>
      <c r="B2559" s="76" t="s">
        <v>14499</v>
      </c>
      <c r="C2559" s="76" t="s">
        <v>9251</v>
      </c>
      <c r="D2559" s="75" t="s">
        <v>14054</v>
      </c>
      <c r="E2559" s="75" t="s">
        <v>14387</v>
      </c>
      <c r="F2559" s="75" t="s">
        <v>14388</v>
      </c>
      <c r="G2559" s="74">
        <v>59514</v>
      </c>
    </row>
    <row r="2560" spans="1:7">
      <c r="A2560" s="75">
        <v>903821</v>
      </c>
      <c r="B2560" s="76" t="s">
        <v>14500</v>
      </c>
      <c r="C2560" s="76" t="s">
        <v>9251</v>
      </c>
      <c r="D2560" s="75" t="s">
        <v>14054</v>
      </c>
      <c r="E2560" s="75" t="s">
        <v>14387</v>
      </c>
      <c r="F2560" s="75" t="s">
        <v>14388</v>
      </c>
      <c r="G2560" s="74">
        <v>14547</v>
      </c>
    </row>
    <row r="2561" spans="1:7">
      <c r="A2561" s="75">
        <v>903823</v>
      </c>
      <c r="B2561" s="76" t="s">
        <v>4466</v>
      </c>
      <c r="C2561" s="76" t="s">
        <v>9251</v>
      </c>
      <c r="D2561" s="75" t="s">
        <v>14054</v>
      </c>
      <c r="E2561" s="75" t="s">
        <v>14387</v>
      </c>
      <c r="F2561" s="75" t="s">
        <v>14388</v>
      </c>
      <c r="G2561" s="74">
        <v>13776.75</v>
      </c>
    </row>
    <row r="2562" spans="1:7">
      <c r="A2562" s="75">
        <v>903824</v>
      </c>
      <c r="B2562" s="76" t="s">
        <v>14501</v>
      </c>
      <c r="C2562" s="76" t="s">
        <v>9251</v>
      </c>
      <c r="D2562" s="75" t="s">
        <v>14054</v>
      </c>
      <c r="E2562" s="75" t="s">
        <v>14387</v>
      </c>
      <c r="F2562" s="75" t="s">
        <v>14388</v>
      </c>
      <c r="G2562" s="74">
        <v>6093.75</v>
      </c>
    </row>
    <row r="2563" spans="1:7">
      <c r="A2563" s="75">
        <v>903826</v>
      </c>
      <c r="B2563" s="76" t="s">
        <v>14502</v>
      </c>
      <c r="C2563" s="76" t="s">
        <v>9251</v>
      </c>
      <c r="D2563" s="75" t="s">
        <v>14054</v>
      </c>
      <c r="E2563" s="75" t="s">
        <v>14387</v>
      </c>
      <c r="F2563" s="75" t="s">
        <v>14388</v>
      </c>
      <c r="G2563" s="74">
        <v>5430.75</v>
      </c>
    </row>
    <row r="2564" spans="1:7">
      <c r="A2564" s="75">
        <v>903827</v>
      </c>
      <c r="B2564" s="76" t="s">
        <v>14503</v>
      </c>
      <c r="C2564" s="76" t="s">
        <v>9251</v>
      </c>
      <c r="D2564" s="75" t="s">
        <v>14054</v>
      </c>
      <c r="E2564" s="75" t="s">
        <v>14387</v>
      </c>
      <c r="F2564" s="75" t="s">
        <v>14388</v>
      </c>
      <c r="G2564" s="74">
        <v>5430.75</v>
      </c>
    </row>
    <row r="2565" spans="1:7">
      <c r="A2565" s="75">
        <v>903828</v>
      </c>
      <c r="B2565" s="76" t="s">
        <v>14504</v>
      </c>
      <c r="C2565" s="76" t="s">
        <v>9251</v>
      </c>
      <c r="D2565" s="75" t="s">
        <v>14054</v>
      </c>
      <c r="E2565" s="75" t="s">
        <v>14387</v>
      </c>
      <c r="F2565" s="75" t="s">
        <v>14388</v>
      </c>
      <c r="G2565" s="74">
        <v>11212.5</v>
      </c>
    </row>
    <row r="2566" spans="1:7">
      <c r="A2566" s="75">
        <v>903830</v>
      </c>
      <c r="B2566" s="76" t="s">
        <v>4856</v>
      </c>
      <c r="C2566" s="76" t="s">
        <v>9251</v>
      </c>
      <c r="D2566" s="75" t="s">
        <v>14054</v>
      </c>
      <c r="E2566" s="75" t="s">
        <v>14387</v>
      </c>
      <c r="F2566" s="75" t="s">
        <v>14388</v>
      </c>
      <c r="G2566" s="77">
        <v>7663.5</v>
      </c>
    </row>
    <row r="2567" spans="1:7">
      <c r="A2567" s="75">
        <v>903832</v>
      </c>
      <c r="B2567" s="76" t="s">
        <v>14505</v>
      </c>
      <c r="C2567" s="76" t="s">
        <v>9251</v>
      </c>
      <c r="D2567" s="75" t="s">
        <v>14054</v>
      </c>
      <c r="E2567" s="75" t="s">
        <v>14387</v>
      </c>
      <c r="F2567" s="75" t="s">
        <v>14388</v>
      </c>
      <c r="G2567" s="74">
        <v>32740.5</v>
      </c>
    </row>
    <row r="2568" spans="1:7">
      <c r="A2568" s="75">
        <v>903833</v>
      </c>
      <c r="B2568" s="76" t="s">
        <v>4471</v>
      </c>
      <c r="C2568" s="76" t="s">
        <v>9251</v>
      </c>
      <c r="D2568" s="75" t="s">
        <v>14054</v>
      </c>
      <c r="E2568" s="75" t="s">
        <v>14387</v>
      </c>
      <c r="F2568" s="75" t="s">
        <v>14388</v>
      </c>
      <c r="G2568" s="74">
        <v>7419.75</v>
      </c>
    </row>
    <row r="2569" spans="1:7">
      <c r="A2569" s="75">
        <v>903834</v>
      </c>
      <c r="B2569" s="76" t="s">
        <v>4857</v>
      </c>
      <c r="C2569" s="76" t="s">
        <v>9251</v>
      </c>
      <c r="D2569" s="75" t="s">
        <v>14054</v>
      </c>
      <c r="E2569" s="75" t="s">
        <v>14387</v>
      </c>
      <c r="F2569" s="75" t="s">
        <v>14388</v>
      </c>
      <c r="G2569" s="74">
        <v>89271</v>
      </c>
    </row>
    <row r="2570" spans="1:7">
      <c r="A2570" s="75">
        <v>903835</v>
      </c>
      <c r="B2570" s="76" t="s">
        <v>14506</v>
      </c>
      <c r="C2570" s="76" t="s">
        <v>9251</v>
      </c>
      <c r="D2570" s="75" t="s">
        <v>14054</v>
      </c>
      <c r="E2570" s="75" t="s">
        <v>14387</v>
      </c>
      <c r="F2570" s="75" t="s">
        <v>14388</v>
      </c>
      <c r="G2570" s="74">
        <v>7605</v>
      </c>
    </row>
    <row r="2571" spans="1:7">
      <c r="A2571" s="75">
        <v>903836</v>
      </c>
      <c r="B2571" s="76" t="s">
        <v>14507</v>
      </c>
      <c r="C2571" s="76" t="s">
        <v>9251</v>
      </c>
      <c r="D2571" s="75" t="s">
        <v>14054</v>
      </c>
      <c r="E2571" s="75" t="s">
        <v>14387</v>
      </c>
      <c r="F2571" s="75" t="s">
        <v>14388</v>
      </c>
      <c r="G2571" s="74">
        <v>15434.25</v>
      </c>
    </row>
    <row r="2572" spans="1:7">
      <c r="A2572" s="75">
        <v>903838</v>
      </c>
      <c r="B2572" s="76" t="s">
        <v>14508</v>
      </c>
      <c r="C2572" s="76" t="s">
        <v>9251</v>
      </c>
      <c r="D2572" s="75" t="s">
        <v>14054</v>
      </c>
      <c r="E2572" s="75" t="s">
        <v>14387</v>
      </c>
      <c r="F2572" s="75" t="s">
        <v>14388</v>
      </c>
      <c r="G2572" s="74">
        <v>19032</v>
      </c>
    </row>
    <row r="2573" spans="1:7">
      <c r="A2573" s="75">
        <v>903839</v>
      </c>
      <c r="B2573" s="76" t="s">
        <v>4476</v>
      </c>
      <c r="C2573" s="76" t="s">
        <v>9251</v>
      </c>
      <c r="D2573" s="75" t="s">
        <v>14054</v>
      </c>
      <c r="E2573" s="75" t="s">
        <v>14387</v>
      </c>
      <c r="F2573" s="75" t="s">
        <v>14388</v>
      </c>
      <c r="G2573" s="74">
        <v>24745.5</v>
      </c>
    </row>
    <row r="2574" spans="1:7">
      <c r="A2574" s="75">
        <v>903840</v>
      </c>
      <c r="B2574" s="76" t="s">
        <v>4477</v>
      </c>
      <c r="C2574" s="76" t="s">
        <v>9251</v>
      </c>
      <c r="D2574" s="75" t="s">
        <v>14054</v>
      </c>
      <c r="E2574" s="75" t="s">
        <v>14387</v>
      </c>
      <c r="F2574" s="75" t="s">
        <v>14388</v>
      </c>
      <c r="G2574" s="74">
        <v>6093.75</v>
      </c>
    </row>
    <row r="2575" spans="1:7">
      <c r="A2575" s="75">
        <v>903841</v>
      </c>
      <c r="B2575" s="76" t="s">
        <v>14509</v>
      </c>
      <c r="C2575" s="76" t="s">
        <v>9251</v>
      </c>
      <c r="D2575" s="75" t="s">
        <v>14054</v>
      </c>
      <c r="E2575" s="75" t="s">
        <v>14387</v>
      </c>
      <c r="F2575" s="75" t="s">
        <v>14388</v>
      </c>
      <c r="G2575" s="74">
        <v>6035.25</v>
      </c>
    </row>
    <row r="2576" spans="1:7">
      <c r="A2576" s="75">
        <v>903842</v>
      </c>
      <c r="B2576" s="76" t="s">
        <v>14510</v>
      </c>
      <c r="C2576" s="76" t="s">
        <v>9251</v>
      </c>
      <c r="D2576" s="75" t="s">
        <v>14054</v>
      </c>
      <c r="E2576" s="75" t="s">
        <v>14387</v>
      </c>
      <c r="F2576" s="75" t="s">
        <v>14388</v>
      </c>
      <c r="G2576" s="74">
        <v>19578</v>
      </c>
    </row>
    <row r="2577" spans="1:7">
      <c r="A2577" s="75">
        <v>903843</v>
      </c>
      <c r="B2577" s="76" t="s">
        <v>4480</v>
      </c>
      <c r="C2577" s="76" t="s">
        <v>9251</v>
      </c>
      <c r="D2577" s="75" t="s">
        <v>14054</v>
      </c>
      <c r="E2577" s="75" t="s">
        <v>14387</v>
      </c>
      <c r="F2577" s="75" t="s">
        <v>14388</v>
      </c>
      <c r="G2577" s="74">
        <v>16721.25</v>
      </c>
    </row>
    <row r="2578" spans="1:7">
      <c r="A2578" s="75">
        <v>903844</v>
      </c>
      <c r="B2578" s="76" t="s">
        <v>14511</v>
      </c>
      <c r="C2578" s="76" t="s">
        <v>9251</v>
      </c>
      <c r="D2578" s="75" t="s">
        <v>14054</v>
      </c>
      <c r="E2578" s="75" t="s">
        <v>14387</v>
      </c>
      <c r="F2578" s="75" t="s">
        <v>14388</v>
      </c>
      <c r="G2578" s="74">
        <v>30117.790559999998</v>
      </c>
    </row>
    <row r="2579" spans="1:7">
      <c r="A2579" s="75">
        <v>903846</v>
      </c>
      <c r="B2579" s="76" t="s">
        <v>4483</v>
      </c>
      <c r="C2579" s="76" t="s">
        <v>9251</v>
      </c>
      <c r="D2579" s="75" t="s">
        <v>14054</v>
      </c>
      <c r="E2579" s="75" t="s">
        <v>14387</v>
      </c>
      <c r="F2579" s="75" t="s">
        <v>14388</v>
      </c>
      <c r="G2579" s="74">
        <v>33579</v>
      </c>
    </row>
    <row r="2580" spans="1:7">
      <c r="A2580" s="75">
        <v>903847</v>
      </c>
      <c r="B2580" s="76" t="s">
        <v>4484</v>
      </c>
      <c r="C2580" s="76" t="s">
        <v>9251</v>
      </c>
      <c r="D2580" s="75" t="s">
        <v>14054</v>
      </c>
      <c r="E2580" s="75" t="s">
        <v>14387</v>
      </c>
      <c r="F2580" s="75" t="s">
        <v>14388</v>
      </c>
      <c r="G2580" s="74">
        <v>13425.75</v>
      </c>
    </row>
    <row r="2581" spans="1:7">
      <c r="A2581" s="75">
        <v>903848</v>
      </c>
      <c r="B2581" s="76" t="s">
        <v>14512</v>
      </c>
      <c r="C2581" s="76" t="s">
        <v>9251</v>
      </c>
      <c r="D2581" s="75" t="s">
        <v>14054</v>
      </c>
      <c r="E2581" s="75" t="s">
        <v>14387</v>
      </c>
      <c r="F2581" s="75" t="s">
        <v>14388</v>
      </c>
      <c r="G2581" s="74">
        <v>39536.25</v>
      </c>
    </row>
    <row r="2582" spans="1:7">
      <c r="A2582" s="75">
        <v>903849</v>
      </c>
      <c r="B2582" s="76" t="s">
        <v>14513</v>
      </c>
      <c r="C2582" s="76" t="s">
        <v>9251</v>
      </c>
      <c r="D2582" s="75" t="s">
        <v>14054</v>
      </c>
      <c r="E2582" s="75" t="s">
        <v>14387</v>
      </c>
      <c r="F2582" s="75" t="s">
        <v>14388</v>
      </c>
      <c r="G2582" s="77">
        <v>34963.5</v>
      </c>
    </row>
    <row r="2583" spans="1:7">
      <c r="A2583" s="75">
        <v>903850</v>
      </c>
      <c r="B2583" s="76" t="s">
        <v>14514</v>
      </c>
      <c r="C2583" s="76" t="s">
        <v>9251</v>
      </c>
      <c r="D2583" s="75" t="s">
        <v>14054</v>
      </c>
      <c r="E2583" s="75" t="s">
        <v>14387</v>
      </c>
      <c r="F2583" s="75" t="s">
        <v>14388</v>
      </c>
      <c r="G2583" s="74">
        <v>31794.75</v>
      </c>
    </row>
    <row r="2584" spans="1:7">
      <c r="A2584" s="75">
        <v>903851</v>
      </c>
      <c r="B2584" s="76" t="s">
        <v>14515</v>
      </c>
      <c r="C2584" s="76" t="s">
        <v>9251</v>
      </c>
      <c r="D2584" s="75" t="s">
        <v>14054</v>
      </c>
      <c r="E2584" s="75" t="s">
        <v>14387</v>
      </c>
      <c r="F2584" s="75" t="s">
        <v>14388</v>
      </c>
      <c r="G2584" s="74">
        <v>40121.25</v>
      </c>
    </row>
    <row r="2585" spans="1:7">
      <c r="A2585" s="75">
        <v>903852</v>
      </c>
      <c r="B2585" s="76" t="s">
        <v>14516</v>
      </c>
      <c r="C2585" s="76" t="s">
        <v>9251</v>
      </c>
      <c r="D2585" s="75" t="s">
        <v>14054</v>
      </c>
      <c r="E2585" s="75" t="s">
        <v>14387</v>
      </c>
      <c r="F2585" s="75" t="s">
        <v>14388</v>
      </c>
      <c r="G2585" s="74">
        <v>40121.25</v>
      </c>
    </row>
    <row r="2586" spans="1:7">
      <c r="A2586" s="75">
        <v>903853</v>
      </c>
      <c r="B2586" s="76" t="s">
        <v>14517</v>
      </c>
      <c r="C2586" s="76" t="s">
        <v>9251</v>
      </c>
      <c r="D2586" s="75" t="s">
        <v>14054</v>
      </c>
      <c r="E2586" s="75" t="s">
        <v>14387</v>
      </c>
      <c r="F2586" s="75" t="s">
        <v>14388</v>
      </c>
      <c r="G2586" s="74">
        <v>40121.25</v>
      </c>
    </row>
    <row r="2587" spans="1:7">
      <c r="A2587" s="75">
        <v>903854</v>
      </c>
      <c r="B2587" s="76" t="s">
        <v>14518</v>
      </c>
      <c r="C2587" s="76" t="s">
        <v>9251</v>
      </c>
      <c r="D2587" s="75" t="s">
        <v>14054</v>
      </c>
      <c r="E2587" s="75" t="s">
        <v>14387</v>
      </c>
      <c r="F2587" s="75" t="s">
        <v>14388</v>
      </c>
      <c r="G2587" s="74">
        <v>14547</v>
      </c>
    </row>
    <row r="2588" spans="1:7">
      <c r="A2588" s="75">
        <v>903855</v>
      </c>
      <c r="B2588" s="76" t="s">
        <v>14519</v>
      </c>
      <c r="C2588" s="76" t="s">
        <v>9251</v>
      </c>
      <c r="D2588" s="75" t="s">
        <v>14054</v>
      </c>
      <c r="E2588" s="75" t="s">
        <v>14387</v>
      </c>
      <c r="F2588" s="75" t="s">
        <v>14388</v>
      </c>
      <c r="G2588" s="74">
        <v>25208.04</v>
      </c>
    </row>
    <row r="2589" spans="1:7">
      <c r="A2589" s="75">
        <v>903856</v>
      </c>
      <c r="B2589" s="76" t="s">
        <v>14520</v>
      </c>
      <c r="C2589" s="76" t="s">
        <v>9251</v>
      </c>
      <c r="D2589" s="75" t="s">
        <v>14054</v>
      </c>
      <c r="E2589" s="75" t="s">
        <v>14387</v>
      </c>
      <c r="F2589" s="75" t="s">
        <v>14388</v>
      </c>
      <c r="G2589" s="74">
        <v>7146.75</v>
      </c>
    </row>
    <row r="2590" spans="1:7">
      <c r="A2590" s="75">
        <v>903857</v>
      </c>
      <c r="B2590" s="76" t="s">
        <v>14521</v>
      </c>
      <c r="C2590" s="76" t="s">
        <v>9251</v>
      </c>
      <c r="D2590" s="75" t="s">
        <v>14054</v>
      </c>
      <c r="E2590" s="75" t="s">
        <v>14387</v>
      </c>
      <c r="F2590" s="75" t="s">
        <v>14388</v>
      </c>
      <c r="G2590" s="77">
        <v>7146.75</v>
      </c>
    </row>
    <row r="2591" spans="1:7">
      <c r="A2591" s="75">
        <v>903859</v>
      </c>
      <c r="B2591" s="76" t="s">
        <v>14522</v>
      </c>
      <c r="C2591" s="76" t="s">
        <v>9251</v>
      </c>
      <c r="D2591" s="75" t="s">
        <v>14054</v>
      </c>
      <c r="E2591" s="75" t="s">
        <v>14387</v>
      </c>
      <c r="F2591" s="75" t="s">
        <v>14388</v>
      </c>
      <c r="G2591" s="74">
        <v>16321.5</v>
      </c>
    </row>
    <row r="2592" spans="1:7">
      <c r="A2592" s="75">
        <v>903860</v>
      </c>
      <c r="B2592" s="76" t="s">
        <v>14523</v>
      </c>
      <c r="C2592" s="76" t="s">
        <v>9251</v>
      </c>
      <c r="D2592" s="75" t="s">
        <v>14054</v>
      </c>
      <c r="E2592" s="75" t="s">
        <v>14387</v>
      </c>
      <c r="F2592" s="75" t="s">
        <v>14388</v>
      </c>
      <c r="G2592" s="74">
        <v>15648.75</v>
      </c>
    </row>
    <row r="2593" spans="1:7">
      <c r="A2593" s="75">
        <v>903861</v>
      </c>
      <c r="B2593" s="76" t="s">
        <v>14524</v>
      </c>
      <c r="C2593" s="76" t="s">
        <v>9251</v>
      </c>
      <c r="D2593" s="75" t="s">
        <v>14054</v>
      </c>
      <c r="E2593" s="75" t="s">
        <v>14387</v>
      </c>
      <c r="F2593" s="75" t="s">
        <v>14388</v>
      </c>
      <c r="G2593" s="74">
        <v>12265.5</v>
      </c>
    </row>
    <row r="2594" spans="1:7">
      <c r="A2594" s="75">
        <v>903862</v>
      </c>
      <c r="B2594" s="76" t="s">
        <v>14525</v>
      </c>
      <c r="C2594" s="76" t="s">
        <v>9251</v>
      </c>
      <c r="D2594" s="75" t="s">
        <v>14054</v>
      </c>
      <c r="E2594" s="75" t="s">
        <v>14387</v>
      </c>
      <c r="F2594" s="75" t="s">
        <v>14388</v>
      </c>
      <c r="G2594" s="74">
        <v>6035.25</v>
      </c>
    </row>
    <row r="2595" spans="1:7">
      <c r="A2595" s="75">
        <v>903863</v>
      </c>
      <c r="B2595" s="76" t="s">
        <v>4501</v>
      </c>
      <c r="C2595" s="76" t="s">
        <v>9251</v>
      </c>
      <c r="D2595" s="75" t="s">
        <v>14054</v>
      </c>
      <c r="E2595" s="75" t="s">
        <v>14387</v>
      </c>
      <c r="F2595" s="75" t="s">
        <v>14388</v>
      </c>
      <c r="G2595" s="74">
        <v>6035.25</v>
      </c>
    </row>
    <row r="2596" spans="1:7">
      <c r="A2596" s="75">
        <v>903864</v>
      </c>
      <c r="B2596" s="76" t="s">
        <v>14526</v>
      </c>
      <c r="C2596" s="76" t="s">
        <v>9251</v>
      </c>
      <c r="D2596" s="75" t="s">
        <v>14054</v>
      </c>
      <c r="E2596" s="75" t="s">
        <v>14387</v>
      </c>
      <c r="F2596" s="75" t="s">
        <v>14388</v>
      </c>
      <c r="G2596" s="74">
        <v>11622</v>
      </c>
    </row>
    <row r="2597" spans="1:7">
      <c r="A2597" s="75">
        <v>903865</v>
      </c>
      <c r="B2597" s="76" t="s">
        <v>4503</v>
      </c>
      <c r="C2597" s="76" t="s">
        <v>9251</v>
      </c>
      <c r="D2597" s="75" t="s">
        <v>14054</v>
      </c>
      <c r="E2597" s="75" t="s">
        <v>14387</v>
      </c>
      <c r="F2597" s="75" t="s">
        <v>14388</v>
      </c>
      <c r="G2597" s="74">
        <v>11144.25</v>
      </c>
    </row>
    <row r="2598" spans="1:7">
      <c r="A2598" s="75">
        <v>903866</v>
      </c>
      <c r="B2598" s="76" t="s">
        <v>14527</v>
      </c>
      <c r="C2598" s="76" t="s">
        <v>9251</v>
      </c>
      <c r="D2598" s="75" t="s">
        <v>14054</v>
      </c>
      <c r="E2598" s="75" t="s">
        <v>14387</v>
      </c>
      <c r="F2598" s="75" t="s">
        <v>14388</v>
      </c>
      <c r="G2598" s="74">
        <v>8833.5</v>
      </c>
    </row>
    <row r="2599" spans="1:7">
      <c r="A2599" s="75">
        <v>903867</v>
      </c>
      <c r="B2599" s="76" t="s">
        <v>14528</v>
      </c>
      <c r="C2599" s="76" t="s">
        <v>9251</v>
      </c>
      <c r="D2599" s="75" t="s">
        <v>14054</v>
      </c>
      <c r="E2599" s="75" t="s">
        <v>14387</v>
      </c>
      <c r="F2599" s="75" t="s">
        <v>14388</v>
      </c>
      <c r="G2599" s="74">
        <v>8833.5</v>
      </c>
    </row>
    <row r="2600" spans="1:7">
      <c r="A2600" s="75">
        <v>903868</v>
      </c>
      <c r="B2600" s="76" t="s">
        <v>4506</v>
      </c>
      <c r="C2600" s="76" t="s">
        <v>9251</v>
      </c>
      <c r="D2600" s="75" t="s">
        <v>14054</v>
      </c>
      <c r="E2600" s="75" t="s">
        <v>14387</v>
      </c>
      <c r="F2600" s="75" t="s">
        <v>14388</v>
      </c>
      <c r="G2600" s="74">
        <v>10081.5</v>
      </c>
    </row>
    <row r="2601" spans="1:7">
      <c r="A2601" s="75">
        <v>903869</v>
      </c>
      <c r="B2601" s="76" t="s">
        <v>14529</v>
      </c>
      <c r="C2601" s="76" t="s">
        <v>9251</v>
      </c>
      <c r="D2601" s="75" t="s">
        <v>14054</v>
      </c>
      <c r="E2601" s="75" t="s">
        <v>14387</v>
      </c>
      <c r="F2601" s="75" t="s">
        <v>14388</v>
      </c>
      <c r="G2601" s="74">
        <v>8911.5</v>
      </c>
    </row>
    <row r="2602" spans="1:7">
      <c r="A2602" s="75">
        <v>904101</v>
      </c>
      <c r="B2602" s="76" t="s">
        <v>14530</v>
      </c>
      <c r="C2602" s="76" t="s">
        <v>9251</v>
      </c>
      <c r="D2602" s="75" t="s">
        <v>14054</v>
      </c>
      <c r="E2602" s="75" t="s">
        <v>14387</v>
      </c>
      <c r="F2602" s="75" t="s">
        <v>14388</v>
      </c>
      <c r="G2602" s="74">
        <v>79150.5</v>
      </c>
    </row>
    <row r="2603" spans="1:7">
      <c r="A2603" s="75">
        <v>904103</v>
      </c>
      <c r="B2603" s="76" t="s">
        <v>14531</v>
      </c>
      <c r="C2603" s="76" t="s">
        <v>9251</v>
      </c>
      <c r="D2603" s="75" t="s">
        <v>14054</v>
      </c>
      <c r="E2603" s="75" t="s">
        <v>14387</v>
      </c>
      <c r="F2603" s="75" t="s">
        <v>14388</v>
      </c>
      <c r="G2603" s="77">
        <v>63989.64</v>
      </c>
    </row>
    <row r="2604" spans="1:7">
      <c r="A2604" s="75">
        <v>904104</v>
      </c>
      <c r="B2604" s="76" t="s">
        <v>14532</v>
      </c>
      <c r="C2604" s="76" t="s">
        <v>9251</v>
      </c>
      <c r="D2604" s="75" t="s">
        <v>14054</v>
      </c>
      <c r="E2604" s="75" t="s">
        <v>14387</v>
      </c>
      <c r="F2604" s="75" t="s">
        <v>14388</v>
      </c>
      <c r="G2604" s="74">
        <v>53917.5</v>
      </c>
    </row>
    <row r="2605" spans="1:7">
      <c r="A2605" s="75">
        <v>904105</v>
      </c>
      <c r="B2605" s="76" t="s">
        <v>14533</v>
      </c>
      <c r="C2605" s="76" t="s">
        <v>9251</v>
      </c>
      <c r="D2605" s="75" t="s">
        <v>14054</v>
      </c>
      <c r="E2605" s="75" t="s">
        <v>14387</v>
      </c>
      <c r="F2605" s="75" t="s">
        <v>14388</v>
      </c>
      <c r="G2605" s="74">
        <v>53976</v>
      </c>
    </row>
    <row r="2606" spans="1:7">
      <c r="A2606" s="75">
        <v>904106</v>
      </c>
      <c r="B2606" s="76" t="s">
        <v>14534</v>
      </c>
      <c r="C2606" s="76" t="s">
        <v>9251</v>
      </c>
      <c r="D2606" s="75" t="s">
        <v>14054</v>
      </c>
      <c r="E2606" s="75" t="s">
        <v>14387</v>
      </c>
      <c r="F2606" s="75" t="s">
        <v>14388</v>
      </c>
      <c r="G2606" s="74">
        <v>442094.25</v>
      </c>
    </row>
    <row r="2607" spans="1:7">
      <c r="A2607" s="75">
        <v>904107</v>
      </c>
      <c r="B2607" s="76" t="s">
        <v>14535</v>
      </c>
      <c r="C2607" s="76" t="s">
        <v>9251</v>
      </c>
      <c r="D2607" s="75" t="s">
        <v>14054</v>
      </c>
      <c r="E2607" s="75" t="s">
        <v>14387</v>
      </c>
      <c r="F2607" s="75" t="s">
        <v>14388</v>
      </c>
      <c r="G2607" s="74">
        <v>56442.75</v>
      </c>
    </row>
    <row r="2608" spans="1:7">
      <c r="A2608" s="75">
        <v>904108</v>
      </c>
      <c r="B2608" s="76" t="s">
        <v>14536</v>
      </c>
      <c r="C2608" s="76" t="s">
        <v>9251</v>
      </c>
      <c r="D2608" s="75" t="s">
        <v>14054</v>
      </c>
      <c r="E2608" s="75" t="s">
        <v>14387</v>
      </c>
      <c r="F2608" s="75" t="s">
        <v>14388</v>
      </c>
      <c r="G2608" s="74">
        <v>44284.5</v>
      </c>
    </row>
    <row r="2609" spans="1:7">
      <c r="A2609" s="75">
        <v>904109</v>
      </c>
      <c r="B2609" s="76" t="s">
        <v>14537</v>
      </c>
      <c r="C2609" s="76" t="s">
        <v>9251</v>
      </c>
      <c r="D2609" s="75" t="s">
        <v>14054</v>
      </c>
      <c r="E2609" s="75" t="s">
        <v>14387</v>
      </c>
      <c r="F2609" s="75" t="s">
        <v>14388</v>
      </c>
      <c r="G2609" s="74">
        <v>56267.25</v>
      </c>
    </row>
    <row r="2610" spans="1:7">
      <c r="A2610" s="75">
        <v>904201</v>
      </c>
      <c r="B2610" s="76" t="s">
        <v>14538</v>
      </c>
      <c r="C2610" s="76" t="s">
        <v>9251</v>
      </c>
      <c r="D2610" s="75" t="s">
        <v>14054</v>
      </c>
      <c r="E2610" s="75" t="s">
        <v>14387</v>
      </c>
      <c r="F2610" s="75" t="s">
        <v>14388</v>
      </c>
      <c r="G2610" s="77">
        <v>65139.75</v>
      </c>
    </row>
    <row r="2611" spans="1:7">
      <c r="A2611" s="75">
        <v>904501</v>
      </c>
      <c r="B2611" s="76" t="s">
        <v>4525</v>
      </c>
      <c r="C2611" s="76" t="s">
        <v>9251</v>
      </c>
      <c r="D2611" s="75" t="s">
        <v>14054</v>
      </c>
      <c r="E2611" s="75" t="s">
        <v>14387</v>
      </c>
      <c r="F2611" s="75" t="s">
        <v>14388</v>
      </c>
      <c r="G2611" s="74">
        <v>50914.28571428571</v>
      </c>
    </row>
    <row r="2612" spans="1:7">
      <c r="A2612" s="75">
        <v>904503</v>
      </c>
      <c r="B2612" s="76" t="s">
        <v>4526</v>
      </c>
      <c r="C2612" s="76" t="s">
        <v>9251</v>
      </c>
      <c r="D2612" s="75" t="s">
        <v>14054</v>
      </c>
      <c r="E2612" s="75" t="s">
        <v>14387</v>
      </c>
      <c r="F2612" s="75" t="s">
        <v>14388</v>
      </c>
      <c r="G2612" s="74">
        <v>48057.75</v>
      </c>
    </row>
    <row r="2613" spans="1:7">
      <c r="A2613" s="75">
        <v>904508</v>
      </c>
      <c r="B2613" s="76" t="s">
        <v>14539</v>
      </c>
      <c r="C2613" s="76" t="s">
        <v>9251</v>
      </c>
      <c r="D2613" s="75" t="s">
        <v>14054</v>
      </c>
      <c r="E2613" s="75" t="s">
        <v>14387</v>
      </c>
      <c r="F2613" s="75" t="s">
        <v>14388</v>
      </c>
      <c r="G2613" s="74">
        <v>29172</v>
      </c>
    </row>
    <row r="2614" spans="1:7">
      <c r="A2614" s="75">
        <v>904509</v>
      </c>
      <c r="B2614" s="76" t="s">
        <v>14540</v>
      </c>
      <c r="C2614" s="76" t="s">
        <v>9251</v>
      </c>
      <c r="D2614" s="75" t="s">
        <v>14054</v>
      </c>
      <c r="E2614" s="75" t="s">
        <v>14387</v>
      </c>
      <c r="F2614" s="75" t="s">
        <v>14388</v>
      </c>
      <c r="G2614" s="74">
        <v>53508</v>
      </c>
    </row>
    <row r="2615" spans="1:7">
      <c r="A2615" s="75">
        <v>904510</v>
      </c>
      <c r="B2615" s="76" t="s">
        <v>4528</v>
      </c>
      <c r="C2615" s="76" t="s">
        <v>9251</v>
      </c>
      <c r="D2615" s="75" t="s">
        <v>14054</v>
      </c>
      <c r="E2615" s="75" t="s">
        <v>14387</v>
      </c>
      <c r="F2615" s="75" t="s">
        <v>14388</v>
      </c>
      <c r="G2615" s="74">
        <v>48672</v>
      </c>
    </row>
    <row r="2616" spans="1:7">
      <c r="A2616" s="75">
        <v>904601</v>
      </c>
      <c r="B2616" s="76" t="s">
        <v>4530</v>
      </c>
      <c r="C2616" s="76" t="s">
        <v>9251</v>
      </c>
      <c r="D2616" s="75" t="s">
        <v>14054</v>
      </c>
      <c r="E2616" s="75" t="s">
        <v>14387</v>
      </c>
      <c r="F2616" s="75" t="s">
        <v>14388</v>
      </c>
      <c r="G2616" s="74">
        <v>50563.5</v>
      </c>
    </row>
    <row r="2617" spans="1:7">
      <c r="A2617" s="75">
        <v>904602</v>
      </c>
      <c r="B2617" s="76" t="s">
        <v>4531</v>
      </c>
      <c r="C2617" s="76" t="s">
        <v>9251</v>
      </c>
      <c r="D2617" s="75" t="s">
        <v>14054</v>
      </c>
      <c r="E2617" s="75" t="s">
        <v>14387</v>
      </c>
      <c r="F2617" s="75" t="s">
        <v>14388</v>
      </c>
      <c r="G2617" s="74">
        <v>62419.5</v>
      </c>
    </row>
    <row r="2618" spans="1:7">
      <c r="A2618" s="75">
        <v>904702</v>
      </c>
      <c r="B2618" s="76" t="s">
        <v>4532</v>
      </c>
      <c r="C2618" s="76" t="s">
        <v>9251</v>
      </c>
      <c r="D2618" s="75" t="s">
        <v>14054</v>
      </c>
      <c r="E2618" s="75" t="s">
        <v>14387</v>
      </c>
      <c r="F2618" s="75" t="s">
        <v>14388</v>
      </c>
      <c r="G2618" s="74">
        <v>98104.5</v>
      </c>
    </row>
    <row r="2619" spans="1:7">
      <c r="A2619" s="75">
        <v>904703</v>
      </c>
      <c r="B2619" s="76" t="s">
        <v>14541</v>
      </c>
      <c r="C2619" s="76" t="s">
        <v>9251</v>
      </c>
      <c r="D2619" s="75" t="s">
        <v>14054</v>
      </c>
      <c r="E2619" s="75" t="s">
        <v>14387</v>
      </c>
      <c r="F2619" s="75" t="s">
        <v>14388</v>
      </c>
      <c r="G2619" s="74">
        <v>231114</v>
      </c>
    </row>
    <row r="2620" spans="1:7">
      <c r="A2620" s="75">
        <v>904704</v>
      </c>
      <c r="B2620" s="76" t="s">
        <v>14542</v>
      </c>
      <c r="C2620" s="76" t="s">
        <v>9251</v>
      </c>
      <c r="D2620" s="75" t="s">
        <v>14054</v>
      </c>
      <c r="E2620" s="75" t="s">
        <v>14387</v>
      </c>
      <c r="F2620" s="75" t="s">
        <v>14388</v>
      </c>
      <c r="G2620" s="74">
        <v>47209.5</v>
      </c>
    </row>
    <row r="2621" spans="1:7">
      <c r="A2621" s="75">
        <v>904706</v>
      </c>
      <c r="B2621" s="76" t="s">
        <v>4875</v>
      </c>
      <c r="C2621" s="76" t="s">
        <v>9251</v>
      </c>
      <c r="D2621" s="75" t="s">
        <v>14054</v>
      </c>
      <c r="E2621" s="75" t="s">
        <v>14387</v>
      </c>
      <c r="F2621" s="75" t="s">
        <v>14388</v>
      </c>
      <c r="G2621" s="74">
        <v>107618.94</v>
      </c>
    </row>
    <row r="2622" spans="1:7">
      <c r="A2622" s="75">
        <v>904708</v>
      </c>
      <c r="B2622" s="76" t="s">
        <v>10824</v>
      </c>
      <c r="C2622" s="76" t="s">
        <v>9251</v>
      </c>
      <c r="D2622" s="75" t="s">
        <v>14054</v>
      </c>
      <c r="E2622" s="75" t="s">
        <v>14387</v>
      </c>
      <c r="F2622" s="75" t="s">
        <v>14388</v>
      </c>
      <c r="G2622" s="74">
        <v>1546222.3920000002</v>
      </c>
    </row>
    <row r="2623" spans="1:7">
      <c r="A2623" s="75">
        <v>904801</v>
      </c>
      <c r="B2623" s="76" t="s">
        <v>4878</v>
      </c>
      <c r="C2623" s="76" t="s">
        <v>9251</v>
      </c>
      <c r="D2623" s="75" t="s">
        <v>14054</v>
      </c>
      <c r="E2623" s="75" t="s">
        <v>14387</v>
      </c>
      <c r="F2623" s="75" t="s">
        <v>14388</v>
      </c>
      <c r="G2623" s="74">
        <v>104516.41200000001</v>
      </c>
    </row>
    <row r="2624" spans="1:7">
      <c r="A2624" s="75">
        <v>904804</v>
      </c>
      <c r="B2624" s="76" t="s">
        <v>12854</v>
      </c>
      <c r="C2624" s="76" t="s">
        <v>9251</v>
      </c>
      <c r="D2624" s="75" t="s">
        <v>14054</v>
      </c>
      <c r="E2624" s="75" t="s">
        <v>14387</v>
      </c>
      <c r="F2624" s="75" t="s">
        <v>14388</v>
      </c>
      <c r="G2624" s="74">
        <v>116344.8</v>
      </c>
    </row>
    <row r="2625" spans="1:7">
      <c r="A2625" s="75">
        <v>904805</v>
      </c>
      <c r="B2625" s="76" t="s">
        <v>14543</v>
      </c>
      <c r="C2625" s="76" t="s">
        <v>9251</v>
      </c>
      <c r="D2625" s="75" t="s">
        <v>14054</v>
      </c>
      <c r="E2625" s="75" t="s">
        <v>14387</v>
      </c>
      <c r="F2625" s="75" t="s">
        <v>14388</v>
      </c>
      <c r="G2625" s="74">
        <v>41535</v>
      </c>
    </row>
    <row r="2626" spans="1:7">
      <c r="A2626" s="75">
        <v>904806</v>
      </c>
      <c r="B2626" s="76" t="s">
        <v>14544</v>
      </c>
      <c r="C2626" s="76" t="s">
        <v>9251</v>
      </c>
      <c r="D2626" s="75" t="s">
        <v>14054</v>
      </c>
      <c r="E2626" s="75" t="s">
        <v>14387</v>
      </c>
      <c r="F2626" s="75" t="s">
        <v>14388</v>
      </c>
      <c r="G2626" s="77">
        <v>127422.75</v>
      </c>
    </row>
    <row r="2627" spans="1:7">
      <c r="A2627" s="75">
        <v>904807</v>
      </c>
      <c r="B2627" s="76" t="s">
        <v>14545</v>
      </c>
      <c r="C2627" s="76" t="s">
        <v>9251</v>
      </c>
      <c r="D2627" s="75" t="s">
        <v>14054</v>
      </c>
      <c r="E2627" s="75" t="s">
        <v>14387</v>
      </c>
      <c r="F2627" s="75" t="s">
        <v>14388</v>
      </c>
      <c r="G2627" s="74">
        <v>63989.64</v>
      </c>
    </row>
    <row r="2628" spans="1:7">
      <c r="A2628" s="75">
        <v>904808</v>
      </c>
      <c r="B2628" s="76" t="s">
        <v>4882</v>
      </c>
      <c r="C2628" s="76" t="s">
        <v>9251</v>
      </c>
      <c r="D2628" s="75" t="s">
        <v>14054</v>
      </c>
      <c r="E2628" s="75" t="s">
        <v>14387</v>
      </c>
      <c r="F2628" s="75" t="s">
        <v>14388</v>
      </c>
      <c r="G2628" s="74">
        <v>283105.68</v>
      </c>
    </row>
    <row r="2629" spans="1:7">
      <c r="A2629" s="75">
        <v>904809</v>
      </c>
      <c r="B2629" s="76" t="s">
        <v>14546</v>
      </c>
      <c r="C2629" s="76" t="s">
        <v>9251</v>
      </c>
      <c r="D2629" s="75" t="s">
        <v>14054</v>
      </c>
      <c r="E2629" s="75" t="s">
        <v>14387</v>
      </c>
      <c r="F2629" s="75" t="s">
        <v>14388</v>
      </c>
      <c r="G2629" s="77">
        <v>53508</v>
      </c>
    </row>
    <row r="2630" spans="1:7">
      <c r="A2630" s="75">
        <v>904811</v>
      </c>
      <c r="B2630" s="76" t="s">
        <v>14547</v>
      </c>
      <c r="C2630" s="76" t="s">
        <v>9251</v>
      </c>
      <c r="D2630" s="75" t="s">
        <v>14054</v>
      </c>
      <c r="E2630" s="75" t="s">
        <v>14387</v>
      </c>
      <c r="F2630" s="75" t="s">
        <v>14388</v>
      </c>
      <c r="G2630" s="74">
        <v>112466.64</v>
      </c>
    </row>
    <row r="2631" spans="1:7">
      <c r="A2631" s="75">
        <v>904901</v>
      </c>
      <c r="B2631" s="76" t="s">
        <v>14548</v>
      </c>
      <c r="C2631" s="76" t="s">
        <v>9251</v>
      </c>
      <c r="D2631" s="75" t="s">
        <v>14054</v>
      </c>
      <c r="E2631" s="75" t="s">
        <v>14387</v>
      </c>
      <c r="F2631" s="75" t="s">
        <v>14388</v>
      </c>
      <c r="G2631" s="74">
        <v>138644.22</v>
      </c>
    </row>
    <row r="2632" spans="1:7">
      <c r="A2632" s="75">
        <v>904902</v>
      </c>
      <c r="B2632" s="76" t="s">
        <v>14549</v>
      </c>
      <c r="C2632" s="76" t="s">
        <v>9251</v>
      </c>
      <c r="D2632" s="75" t="s">
        <v>14054</v>
      </c>
      <c r="E2632" s="75" t="s">
        <v>14387</v>
      </c>
      <c r="F2632" s="75" t="s">
        <v>14388</v>
      </c>
      <c r="G2632" s="74">
        <v>46780.5</v>
      </c>
    </row>
    <row r="2633" spans="1:7">
      <c r="A2633" s="75">
        <v>904904</v>
      </c>
      <c r="B2633" s="76" t="s">
        <v>14550</v>
      </c>
      <c r="C2633" s="76" t="s">
        <v>9251</v>
      </c>
      <c r="D2633" s="75" t="s">
        <v>14054</v>
      </c>
      <c r="E2633" s="75" t="s">
        <v>14387</v>
      </c>
      <c r="F2633" s="75" t="s">
        <v>14388</v>
      </c>
      <c r="G2633" s="74">
        <v>60381.75</v>
      </c>
    </row>
    <row r="2634" spans="1:7">
      <c r="A2634" s="75">
        <v>904912</v>
      </c>
      <c r="B2634" s="76" t="s">
        <v>4540</v>
      </c>
      <c r="C2634" s="76" t="s">
        <v>9251</v>
      </c>
      <c r="D2634" s="75" t="s">
        <v>14054</v>
      </c>
      <c r="E2634" s="75" t="s">
        <v>14387</v>
      </c>
      <c r="F2634" s="75" t="s">
        <v>14388</v>
      </c>
      <c r="G2634" s="74">
        <v>103905.75</v>
      </c>
    </row>
    <row r="2635" spans="1:7">
      <c r="A2635" s="75">
        <v>904920</v>
      </c>
      <c r="B2635" s="76" t="s">
        <v>4541</v>
      </c>
      <c r="C2635" s="76" t="s">
        <v>9251</v>
      </c>
      <c r="D2635" s="75" t="s">
        <v>14054</v>
      </c>
      <c r="E2635" s="75" t="s">
        <v>14387</v>
      </c>
      <c r="F2635" s="75" t="s">
        <v>14388</v>
      </c>
      <c r="G2635" s="74">
        <v>69429.75</v>
      </c>
    </row>
    <row r="2636" spans="1:7">
      <c r="A2636" s="75">
        <v>904921</v>
      </c>
      <c r="B2636" s="76" t="s">
        <v>14551</v>
      </c>
      <c r="C2636" s="76" t="s">
        <v>9251</v>
      </c>
      <c r="D2636" s="75" t="s">
        <v>14054</v>
      </c>
      <c r="E2636" s="75" t="s">
        <v>14387</v>
      </c>
      <c r="F2636" s="75" t="s">
        <v>14388</v>
      </c>
      <c r="G2636" s="74">
        <v>31073.25</v>
      </c>
    </row>
    <row r="2637" spans="1:7">
      <c r="A2637" s="75">
        <v>904922</v>
      </c>
      <c r="B2637" s="76" t="s">
        <v>14552</v>
      </c>
      <c r="C2637" s="76" t="s">
        <v>9251</v>
      </c>
      <c r="D2637" s="75" t="s">
        <v>14054</v>
      </c>
      <c r="E2637" s="75" t="s">
        <v>14387</v>
      </c>
      <c r="F2637" s="75" t="s">
        <v>14388</v>
      </c>
      <c r="G2637" s="77">
        <v>31794.75</v>
      </c>
    </row>
    <row r="2638" spans="1:7">
      <c r="A2638" s="75">
        <v>904924</v>
      </c>
      <c r="B2638" s="76" t="s">
        <v>14553</v>
      </c>
      <c r="C2638" s="76" t="s">
        <v>9251</v>
      </c>
      <c r="D2638" s="75" t="s">
        <v>14054</v>
      </c>
      <c r="E2638" s="75" t="s">
        <v>14387</v>
      </c>
      <c r="F2638" s="75" t="s">
        <v>14388</v>
      </c>
      <c r="G2638" s="74">
        <v>34086</v>
      </c>
    </row>
    <row r="2639" spans="1:7">
      <c r="A2639" s="75">
        <v>904925</v>
      </c>
      <c r="B2639" s="76" t="s">
        <v>14554</v>
      </c>
      <c r="C2639" s="76" t="s">
        <v>9251</v>
      </c>
      <c r="D2639" s="75" t="s">
        <v>14054</v>
      </c>
      <c r="E2639" s="75" t="s">
        <v>14387</v>
      </c>
      <c r="F2639" s="75" t="s">
        <v>14388</v>
      </c>
      <c r="G2639" s="74">
        <v>36718.5</v>
      </c>
    </row>
    <row r="2640" spans="1:7">
      <c r="A2640" s="75">
        <v>905201</v>
      </c>
      <c r="B2640" s="76" t="s">
        <v>14555</v>
      </c>
      <c r="C2640" s="76" t="s">
        <v>9251</v>
      </c>
      <c r="D2640" s="75" t="s">
        <v>14054</v>
      </c>
      <c r="E2640" s="75" t="s">
        <v>14387</v>
      </c>
      <c r="F2640" s="75" t="s">
        <v>14388</v>
      </c>
      <c r="G2640" s="74">
        <v>43104.75</v>
      </c>
    </row>
    <row r="2641" spans="1:7">
      <c r="A2641" s="75">
        <v>905210</v>
      </c>
      <c r="B2641" s="76" t="s">
        <v>14556</v>
      </c>
      <c r="C2641" s="76" t="s">
        <v>9251</v>
      </c>
      <c r="D2641" s="75" t="s">
        <v>14054</v>
      </c>
      <c r="E2641" s="75" t="s">
        <v>14387</v>
      </c>
      <c r="F2641" s="75" t="s">
        <v>14388</v>
      </c>
      <c r="G2641" s="74">
        <v>99086.987999999983</v>
      </c>
    </row>
    <row r="2642" spans="1:7">
      <c r="A2642" s="75">
        <v>905213</v>
      </c>
      <c r="B2642" s="76" t="s">
        <v>14557</v>
      </c>
      <c r="C2642" s="76" t="s">
        <v>9251</v>
      </c>
      <c r="D2642" s="75" t="s">
        <v>14054</v>
      </c>
      <c r="E2642" s="75" t="s">
        <v>14387</v>
      </c>
      <c r="F2642" s="75" t="s">
        <v>14388</v>
      </c>
      <c r="G2642" s="74">
        <v>43621.5</v>
      </c>
    </row>
    <row r="2643" spans="1:7">
      <c r="A2643" s="75">
        <v>905216</v>
      </c>
      <c r="B2643" s="76" t="s">
        <v>14558</v>
      </c>
      <c r="C2643" s="76" t="s">
        <v>9251</v>
      </c>
      <c r="D2643" s="75" t="s">
        <v>14054</v>
      </c>
      <c r="E2643" s="75" t="s">
        <v>14387</v>
      </c>
      <c r="F2643" s="75" t="s">
        <v>14388</v>
      </c>
      <c r="G2643" s="74">
        <v>12975</v>
      </c>
    </row>
    <row r="2644" spans="1:7">
      <c r="A2644" s="75">
        <v>905302</v>
      </c>
      <c r="B2644" s="76" t="s">
        <v>14559</v>
      </c>
      <c r="C2644" s="76" t="s">
        <v>9251</v>
      </c>
      <c r="D2644" s="75" t="s">
        <v>14054</v>
      </c>
      <c r="E2644" s="75" t="s">
        <v>14387</v>
      </c>
      <c r="F2644" s="75" t="s">
        <v>14388</v>
      </c>
      <c r="G2644" s="77">
        <v>36718.5</v>
      </c>
    </row>
    <row r="2645" spans="1:7">
      <c r="A2645" s="75">
        <v>905306</v>
      </c>
      <c r="B2645" s="76" t="s">
        <v>14560</v>
      </c>
      <c r="C2645" s="76" t="s">
        <v>9251</v>
      </c>
      <c r="D2645" s="75" t="s">
        <v>14054</v>
      </c>
      <c r="E2645" s="75" t="s">
        <v>14387</v>
      </c>
      <c r="F2645" s="75" t="s">
        <v>14388</v>
      </c>
      <c r="G2645" s="74">
        <v>135541.69200000001</v>
      </c>
    </row>
    <row r="2646" spans="1:7">
      <c r="A2646" s="75">
        <v>905310</v>
      </c>
      <c r="B2646" s="76" t="s">
        <v>14561</v>
      </c>
      <c r="C2646" s="76" t="s">
        <v>9251</v>
      </c>
      <c r="D2646" s="75" t="s">
        <v>14054</v>
      </c>
      <c r="E2646" s="75" t="s">
        <v>14387</v>
      </c>
      <c r="F2646" s="75" t="s">
        <v>14388</v>
      </c>
      <c r="G2646" s="74">
        <v>336788.57142857148</v>
      </c>
    </row>
    <row r="2647" spans="1:7">
      <c r="A2647" s="75">
        <v>905312</v>
      </c>
      <c r="B2647" s="76" t="s">
        <v>14562</v>
      </c>
      <c r="C2647" s="76" t="s">
        <v>9251</v>
      </c>
      <c r="D2647" s="75" t="s">
        <v>14054</v>
      </c>
      <c r="E2647" s="75" t="s">
        <v>14387</v>
      </c>
      <c r="F2647" s="75" t="s">
        <v>14388</v>
      </c>
      <c r="G2647" s="74">
        <v>13650</v>
      </c>
    </row>
    <row r="2648" spans="1:7">
      <c r="A2648" s="75">
        <v>905502</v>
      </c>
      <c r="B2648" s="76" t="s">
        <v>14563</v>
      </c>
      <c r="C2648" s="76" t="s">
        <v>9251</v>
      </c>
      <c r="D2648" s="75" t="s">
        <v>14054</v>
      </c>
      <c r="E2648" s="75" t="s">
        <v>14387</v>
      </c>
      <c r="F2648" s="75" t="s">
        <v>14388</v>
      </c>
      <c r="G2648" s="74">
        <v>190611.56400000001</v>
      </c>
    </row>
    <row r="2649" spans="1:7">
      <c r="A2649" s="75">
        <v>905605</v>
      </c>
      <c r="B2649" s="76" t="s">
        <v>14564</v>
      </c>
      <c r="C2649" s="76" t="s">
        <v>9251</v>
      </c>
      <c r="D2649" s="75" t="s">
        <v>14054</v>
      </c>
      <c r="E2649" s="75" t="s">
        <v>14387</v>
      </c>
      <c r="F2649" s="75" t="s">
        <v>14388</v>
      </c>
      <c r="G2649" s="77">
        <v>11113</v>
      </c>
    </row>
    <row r="2650" spans="1:7">
      <c r="A2650" s="75">
        <v>905706</v>
      </c>
      <c r="B2650" s="76" t="s">
        <v>14565</v>
      </c>
      <c r="C2650" s="76" t="s">
        <v>9251</v>
      </c>
      <c r="D2650" s="75" t="s">
        <v>14054</v>
      </c>
      <c r="E2650" s="75" t="s">
        <v>14387</v>
      </c>
      <c r="F2650" s="75" t="s">
        <v>14388</v>
      </c>
      <c r="G2650" s="74">
        <v>23907</v>
      </c>
    </row>
    <row r="2651" spans="1:7">
      <c r="A2651" s="75">
        <v>905709</v>
      </c>
      <c r="B2651" s="76" t="s">
        <v>14566</v>
      </c>
      <c r="C2651" s="76" t="s">
        <v>9251</v>
      </c>
      <c r="D2651" s="75" t="s">
        <v>14054</v>
      </c>
      <c r="E2651" s="75" t="s">
        <v>14387</v>
      </c>
      <c r="F2651" s="75" t="s">
        <v>14388</v>
      </c>
      <c r="G2651" s="77">
        <v>117896.064</v>
      </c>
    </row>
    <row r="2652" spans="1:7">
      <c r="A2652" s="75">
        <v>905717</v>
      </c>
      <c r="B2652" s="76" t="s">
        <v>14567</v>
      </c>
      <c r="C2652" s="76" t="s">
        <v>9251</v>
      </c>
      <c r="D2652" s="75" t="s">
        <v>14054</v>
      </c>
      <c r="E2652" s="75" t="s">
        <v>14387</v>
      </c>
      <c r="F2652" s="75" t="s">
        <v>14388</v>
      </c>
      <c r="G2652" s="74">
        <v>28128.75</v>
      </c>
    </row>
    <row r="2653" spans="1:7">
      <c r="A2653" s="75">
        <v>905725</v>
      </c>
      <c r="B2653" s="76" t="s">
        <v>14568</v>
      </c>
      <c r="C2653" s="76" t="s">
        <v>9251</v>
      </c>
      <c r="D2653" s="75" t="s">
        <v>14054</v>
      </c>
      <c r="E2653" s="75" t="s">
        <v>14387</v>
      </c>
      <c r="F2653" s="75" t="s">
        <v>14388</v>
      </c>
      <c r="G2653" s="77">
        <v>28128.75</v>
      </c>
    </row>
    <row r="2654" spans="1:7">
      <c r="A2654" s="75">
        <v>905727</v>
      </c>
      <c r="B2654" s="76" t="s">
        <v>14569</v>
      </c>
      <c r="C2654" s="76" t="s">
        <v>9251</v>
      </c>
      <c r="D2654" s="75" t="s">
        <v>14054</v>
      </c>
      <c r="E2654" s="75" t="s">
        <v>14387</v>
      </c>
      <c r="F2654" s="75" t="s">
        <v>14388</v>
      </c>
      <c r="G2654" s="74">
        <v>62913.450600000004</v>
      </c>
    </row>
    <row r="2655" spans="1:7">
      <c r="A2655" s="75">
        <v>905731</v>
      </c>
      <c r="B2655" s="76" t="s">
        <v>14570</v>
      </c>
      <c r="C2655" s="76" t="s">
        <v>9251</v>
      </c>
      <c r="D2655" s="75" t="s">
        <v>14054</v>
      </c>
      <c r="E2655" s="75" t="s">
        <v>14387</v>
      </c>
      <c r="F2655" s="75" t="s">
        <v>14388</v>
      </c>
      <c r="G2655" s="74">
        <v>111497.1</v>
      </c>
    </row>
    <row r="2656" spans="1:7">
      <c r="A2656" s="75">
        <v>905760</v>
      </c>
      <c r="B2656" s="76" t="s">
        <v>14571</v>
      </c>
      <c r="C2656" s="76" t="s">
        <v>9251</v>
      </c>
      <c r="D2656" s="75" t="s">
        <v>14054</v>
      </c>
      <c r="E2656" s="75" t="s">
        <v>14387</v>
      </c>
      <c r="F2656" s="75" t="s">
        <v>14388</v>
      </c>
      <c r="G2656" s="74">
        <v>114405.72</v>
      </c>
    </row>
    <row r="2657" spans="1:7">
      <c r="A2657" s="75">
        <v>906001</v>
      </c>
      <c r="B2657" s="76" t="s">
        <v>14572</v>
      </c>
      <c r="C2657" s="76" t="s">
        <v>9251</v>
      </c>
      <c r="D2657" s="75" t="s">
        <v>14054</v>
      </c>
      <c r="E2657" s="75" t="s">
        <v>14387</v>
      </c>
      <c r="F2657" s="75" t="s">
        <v>14388</v>
      </c>
      <c r="G2657" s="74">
        <v>57768.75</v>
      </c>
    </row>
    <row r="2658" spans="1:7">
      <c r="A2658" s="75">
        <v>906008</v>
      </c>
      <c r="B2658" s="76" t="s">
        <v>14573</v>
      </c>
      <c r="C2658" s="76" t="s">
        <v>9251</v>
      </c>
      <c r="D2658" s="75" t="s">
        <v>14054</v>
      </c>
      <c r="E2658" s="75" t="s">
        <v>14387</v>
      </c>
      <c r="F2658" s="75" t="s">
        <v>14388</v>
      </c>
      <c r="G2658" s="77">
        <v>190029.84000000003</v>
      </c>
    </row>
    <row r="2659" spans="1:7">
      <c r="A2659" s="75">
        <v>906012</v>
      </c>
      <c r="B2659" s="76" t="s">
        <v>14574</v>
      </c>
      <c r="C2659" s="76" t="s">
        <v>9251</v>
      </c>
      <c r="D2659" s="75" t="s">
        <v>14054</v>
      </c>
      <c r="E2659" s="75" t="s">
        <v>14387</v>
      </c>
      <c r="F2659" s="75" t="s">
        <v>14388</v>
      </c>
      <c r="G2659" s="74">
        <v>112466.64</v>
      </c>
    </row>
    <row r="2660" spans="1:7">
      <c r="A2660" s="75">
        <v>906019</v>
      </c>
      <c r="B2660" s="76" t="s">
        <v>14575</v>
      </c>
      <c r="C2660" s="76" t="s">
        <v>9251</v>
      </c>
      <c r="D2660" s="75" t="s">
        <v>14054</v>
      </c>
      <c r="E2660" s="75" t="s">
        <v>14387</v>
      </c>
      <c r="F2660" s="75" t="s">
        <v>14388</v>
      </c>
      <c r="G2660" s="74">
        <v>74090.25</v>
      </c>
    </row>
    <row r="2661" spans="1:7">
      <c r="A2661" s="75">
        <v>906020</v>
      </c>
      <c r="B2661" s="76" t="s">
        <v>14576</v>
      </c>
      <c r="C2661" s="76" t="s">
        <v>9251</v>
      </c>
      <c r="D2661" s="75" t="s">
        <v>14054</v>
      </c>
      <c r="E2661" s="75" t="s">
        <v>14387</v>
      </c>
      <c r="F2661" s="75" t="s">
        <v>14388</v>
      </c>
      <c r="G2661" s="74">
        <v>74090.25</v>
      </c>
    </row>
    <row r="2662" spans="1:7">
      <c r="A2662" s="75">
        <v>906023</v>
      </c>
      <c r="B2662" s="76" t="s">
        <v>14577</v>
      </c>
      <c r="C2662" s="76" t="s">
        <v>9251</v>
      </c>
      <c r="D2662" s="75" t="s">
        <v>14054</v>
      </c>
      <c r="E2662" s="75" t="s">
        <v>14387</v>
      </c>
      <c r="F2662" s="75" t="s">
        <v>14388</v>
      </c>
      <c r="G2662" s="74">
        <v>58451.25</v>
      </c>
    </row>
    <row r="2663" spans="1:7">
      <c r="A2663" s="75">
        <v>906024</v>
      </c>
      <c r="B2663" s="76" t="s">
        <v>14578</v>
      </c>
      <c r="C2663" s="76" t="s">
        <v>9251</v>
      </c>
      <c r="D2663" s="75" t="s">
        <v>14054</v>
      </c>
      <c r="E2663" s="75" t="s">
        <v>14387</v>
      </c>
      <c r="F2663" s="75" t="s">
        <v>14388</v>
      </c>
      <c r="G2663" s="74">
        <v>97923.54</v>
      </c>
    </row>
    <row r="2664" spans="1:7">
      <c r="A2664" s="75">
        <v>906035</v>
      </c>
      <c r="B2664" s="76" t="s">
        <v>14579</v>
      </c>
      <c r="C2664" s="76" t="s">
        <v>9251</v>
      </c>
      <c r="D2664" s="75" t="s">
        <v>14054</v>
      </c>
      <c r="E2664" s="75" t="s">
        <v>14387</v>
      </c>
      <c r="F2664" s="75" t="s">
        <v>14388</v>
      </c>
      <c r="G2664" s="74">
        <v>59280</v>
      </c>
    </row>
    <row r="2665" spans="1:7">
      <c r="A2665" s="75">
        <v>906039</v>
      </c>
      <c r="B2665" s="76" t="s">
        <v>14580</v>
      </c>
      <c r="C2665" s="76" t="s">
        <v>9251</v>
      </c>
      <c r="D2665" s="75" t="s">
        <v>14054</v>
      </c>
      <c r="E2665" s="75" t="s">
        <v>14387</v>
      </c>
      <c r="F2665" s="75" t="s">
        <v>14388</v>
      </c>
      <c r="G2665" s="74">
        <v>61152</v>
      </c>
    </row>
    <row r="2666" spans="1:7">
      <c r="A2666" s="75">
        <v>906040</v>
      </c>
      <c r="B2666" s="76" t="s">
        <v>14581</v>
      </c>
      <c r="C2666" s="76" t="s">
        <v>9251</v>
      </c>
      <c r="D2666" s="75" t="s">
        <v>14054</v>
      </c>
      <c r="E2666" s="75" t="s">
        <v>14387</v>
      </c>
      <c r="F2666" s="75" t="s">
        <v>14388</v>
      </c>
      <c r="G2666" s="74">
        <v>53147.25</v>
      </c>
    </row>
    <row r="2667" spans="1:7">
      <c r="A2667" s="75">
        <v>906102</v>
      </c>
      <c r="B2667" s="76" t="s">
        <v>14582</v>
      </c>
      <c r="C2667" s="76" t="s">
        <v>9251</v>
      </c>
      <c r="D2667" s="75" t="s">
        <v>14054</v>
      </c>
      <c r="E2667" s="75" t="s">
        <v>14387</v>
      </c>
      <c r="F2667" s="75" t="s">
        <v>14388</v>
      </c>
      <c r="G2667" s="74">
        <v>767100.04800000007</v>
      </c>
    </row>
    <row r="2668" spans="1:7">
      <c r="A2668" s="75">
        <v>906107</v>
      </c>
      <c r="B2668" s="76" t="s">
        <v>14583</v>
      </c>
      <c r="C2668" s="76" t="s">
        <v>9251</v>
      </c>
      <c r="D2668" s="75" t="s">
        <v>14054</v>
      </c>
      <c r="E2668" s="75" t="s">
        <v>14387</v>
      </c>
      <c r="F2668" s="75" t="s">
        <v>14388</v>
      </c>
      <c r="G2668" s="74">
        <v>101828.76000000001</v>
      </c>
    </row>
    <row r="2669" spans="1:7">
      <c r="A2669" s="75">
        <v>906112</v>
      </c>
      <c r="B2669" s="76" t="s">
        <v>14584</v>
      </c>
      <c r="C2669" s="76" t="s">
        <v>9251</v>
      </c>
      <c r="D2669" s="75" t="s">
        <v>14054</v>
      </c>
      <c r="E2669" s="75" t="s">
        <v>14387</v>
      </c>
      <c r="F2669" s="75" t="s">
        <v>14388</v>
      </c>
      <c r="G2669" s="74">
        <v>433190.47200000001</v>
      </c>
    </row>
    <row r="2670" spans="1:7">
      <c r="A2670" s="75">
        <v>906118</v>
      </c>
      <c r="B2670" s="76" t="s">
        <v>14585</v>
      </c>
      <c r="C2670" s="76" t="s">
        <v>9251</v>
      </c>
      <c r="D2670" s="75" t="s">
        <v>14054</v>
      </c>
      <c r="E2670" s="75" t="s">
        <v>14387</v>
      </c>
      <c r="F2670" s="75" t="s">
        <v>14388</v>
      </c>
      <c r="G2670" s="74">
        <v>153187.32</v>
      </c>
    </row>
    <row r="2671" spans="1:7">
      <c r="A2671" s="75">
        <v>906119</v>
      </c>
      <c r="B2671" s="76" t="s">
        <v>14586</v>
      </c>
      <c r="C2671" s="76" t="s">
        <v>9251</v>
      </c>
      <c r="D2671" s="75" t="s">
        <v>14054</v>
      </c>
      <c r="E2671" s="75" t="s">
        <v>14387</v>
      </c>
      <c r="F2671" s="75" t="s">
        <v>14388</v>
      </c>
      <c r="G2671" s="74">
        <v>176456.28</v>
      </c>
    </row>
    <row r="2672" spans="1:7">
      <c r="A2672" s="75">
        <v>906126</v>
      </c>
      <c r="B2672" s="76" t="s">
        <v>14587</v>
      </c>
      <c r="C2672" s="76" t="s">
        <v>9251</v>
      </c>
      <c r="D2672" s="75" t="s">
        <v>14054</v>
      </c>
      <c r="E2672" s="75" t="s">
        <v>14387</v>
      </c>
      <c r="F2672" s="75" t="s">
        <v>14388</v>
      </c>
      <c r="G2672" s="74">
        <v>234240.864</v>
      </c>
    </row>
    <row r="2673" spans="1:7">
      <c r="A2673" s="75">
        <v>906127</v>
      </c>
      <c r="B2673" s="76" t="s">
        <v>14588</v>
      </c>
      <c r="C2673" s="76" t="s">
        <v>9251</v>
      </c>
      <c r="D2673" s="75" t="s">
        <v>14054</v>
      </c>
      <c r="E2673" s="75" t="s">
        <v>14387</v>
      </c>
      <c r="F2673" s="75" t="s">
        <v>14388</v>
      </c>
      <c r="G2673" s="74">
        <v>211954.28571428574</v>
      </c>
    </row>
    <row r="2674" spans="1:7">
      <c r="A2674" s="75">
        <v>906129</v>
      </c>
      <c r="B2674" s="76" t="s">
        <v>14589</v>
      </c>
      <c r="C2674" s="76" t="s">
        <v>9251</v>
      </c>
      <c r="D2674" s="75" t="s">
        <v>14054</v>
      </c>
      <c r="E2674" s="75" t="s">
        <v>14387</v>
      </c>
      <c r="F2674" s="75" t="s">
        <v>14388</v>
      </c>
      <c r="G2674" s="74">
        <v>485760</v>
      </c>
    </row>
    <row r="2675" spans="1:7">
      <c r="A2675" s="75">
        <v>906131</v>
      </c>
      <c r="B2675" s="76" t="s">
        <v>14590</v>
      </c>
      <c r="C2675" s="76" t="s">
        <v>9251</v>
      </c>
      <c r="D2675" s="75" t="s">
        <v>14054</v>
      </c>
      <c r="E2675" s="75" t="s">
        <v>14387</v>
      </c>
      <c r="F2675" s="75" t="s">
        <v>14388</v>
      </c>
      <c r="G2675" s="74">
        <v>159531.42857142858</v>
      </c>
    </row>
    <row r="2676" spans="1:7">
      <c r="A2676" s="75">
        <v>906205</v>
      </c>
      <c r="B2676" s="76" t="s">
        <v>14591</v>
      </c>
      <c r="C2676" s="76" t="s">
        <v>9251</v>
      </c>
      <c r="D2676" s="75" t="s">
        <v>14054</v>
      </c>
      <c r="E2676" s="75" t="s">
        <v>14387</v>
      </c>
      <c r="F2676" s="75" t="s">
        <v>14388</v>
      </c>
      <c r="G2676" s="77">
        <v>75428.571428571435</v>
      </c>
    </row>
    <row r="2677" spans="1:7">
      <c r="A2677" s="75">
        <v>906206</v>
      </c>
      <c r="B2677" s="76" t="s">
        <v>14592</v>
      </c>
      <c r="C2677" s="76" t="s">
        <v>9251</v>
      </c>
      <c r="D2677" s="75" t="s">
        <v>14054</v>
      </c>
      <c r="E2677" s="75" t="s">
        <v>14387</v>
      </c>
      <c r="F2677" s="75" t="s">
        <v>14388</v>
      </c>
      <c r="G2677" s="74">
        <v>75428.571428571435</v>
      </c>
    </row>
    <row r="2678" spans="1:7">
      <c r="A2678" s="75">
        <v>906207</v>
      </c>
      <c r="B2678" s="76" t="s">
        <v>14593</v>
      </c>
      <c r="C2678" s="76" t="s">
        <v>9251</v>
      </c>
      <c r="D2678" s="75" t="s">
        <v>14054</v>
      </c>
      <c r="E2678" s="75" t="s">
        <v>14387</v>
      </c>
      <c r="F2678" s="75" t="s">
        <v>14388</v>
      </c>
      <c r="G2678" s="74">
        <v>58451.25</v>
      </c>
    </row>
    <row r="2679" spans="1:7">
      <c r="A2679" s="75">
        <v>906208</v>
      </c>
      <c r="B2679" s="76" t="s">
        <v>14594</v>
      </c>
      <c r="C2679" s="76" t="s">
        <v>9251</v>
      </c>
      <c r="D2679" s="75" t="s">
        <v>14054</v>
      </c>
      <c r="E2679" s="75" t="s">
        <v>14387</v>
      </c>
      <c r="F2679" s="75" t="s">
        <v>14388</v>
      </c>
      <c r="G2679" s="74">
        <v>58451.25</v>
      </c>
    </row>
    <row r="2680" spans="1:7">
      <c r="A2680" s="75">
        <v>906209</v>
      </c>
      <c r="B2680" s="76" t="s">
        <v>14595</v>
      </c>
      <c r="C2680" s="76" t="s">
        <v>9251</v>
      </c>
      <c r="D2680" s="75" t="s">
        <v>14054</v>
      </c>
      <c r="E2680" s="75" t="s">
        <v>14387</v>
      </c>
      <c r="F2680" s="75" t="s">
        <v>14388</v>
      </c>
      <c r="G2680" s="74">
        <v>65198.25</v>
      </c>
    </row>
    <row r="2681" spans="1:7">
      <c r="A2681" s="75">
        <v>906212</v>
      </c>
      <c r="B2681" s="76" t="s">
        <v>14596</v>
      </c>
      <c r="C2681" s="76" t="s">
        <v>9251</v>
      </c>
      <c r="D2681" s="75" t="s">
        <v>14054</v>
      </c>
      <c r="E2681" s="75" t="s">
        <v>14387</v>
      </c>
      <c r="F2681" s="75" t="s">
        <v>14388</v>
      </c>
      <c r="G2681" s="74">
        <v>92211.42857142858</v>
      </c>
    </row>
    <row r="2682" spans="1:7">
      <c r="A2682" s="75">
        <v>906218</v>
      </c>
      <c r="B2682" s="76" t="s">
        <v>14597</v>
      </c>
      <c r="C2682" s="76" t="s">
        <v>9251</v>
      </c>
      <c r="D2682" s="75" t="s">
        <v>14054</v>
      </c>
      <c r="E2682" s="75" t="s">
        <v>14387</v>
      </c>
      <c r="F2682" s="75" t="s">
        <v>14388</v>
      </c>
      <c r="G2682" s="74">
        <v>51831</v>
      </c>
    </row>
    <row r="2683" spans="1:7">
      <c r="A2683" s="75">
        <v>906219</v>
      </c>
      <c r="B2683" s="76" t="s">
        <v>14598</v>
      </c>
      <c r="C2683" s="76" t="s">
        <v>9251</v>
      </c>
      <c r="D2683" s="75" t="s">
        <v>14054</v>
      </c>
      <c r="E2683" s="75" t="s">
        <v>14387</v>
      </c>
      <c r="F2683" s="75" t="s">
        <v>14388</v>
      </c>
      <c r="G2683" s="74">
        <v>50563.5</v>
      </c>
    </row>
    <row r="2684" spans="1:7">
      <c r="A2684" s="75">
        <v>906220</v>
      </c>
      <c r="B2684" s="76" t="s">
        <v>14599</v>
      </c>
      <c r="C2684" s="76" t="s">
        <v>9251</v>
      </c>
      <c r="D2684" s="75" t="s">
        <v>14054</v>
      </c>
      <c r="E2684" s="75" t="s">
        <v>14387</v>
      </c>
      <c r="F2684" s="75" t="s">
        <v>14388</v>
      </c>
      <c r="G2684" s="74">
        <v>55185</v>
      </c>
    </row>
    <row r="2685" spans="1:7">
      <c r="A2685" s="75">
        <v>906221</v>
      </c>
      <c r="B2685" s="76" t="s">
        <v>14600</v>
      </c>
      <c r="C2685" s="76" t="s">
        <v>9251</v>
      </c>
      <c r="D2685" s="75" t="s">
        <v>14054</v>
      </c>
      <c r="E2685" s="75" t="s">
        <v>14387</v>
      </c>
      <c r="F2685" s="75" t="s">
        <v>14388</v>
      </c>
      <c r="G2685" s="74">
        <v>50563.5</v>
      </c>
    </row>
    <row r="2686" spans="1:7">
      <c r="A2686" s="75">
        <v>906222</v>
      </c>
      <c r="B2686" s="76" t="s">
        <v>14601</v>
      </c>
      <c r="C2686" s="76" t="s">
        <v>9251</v>
      </c>
      <c r="D2686" s="75" t="s">
        <v>14054</v>
      </c>
      <c r="E2686" s="75" t="s">
        <v>14387</v>
      </c>
      <c r="F2686" s="75" t="s">
        <v>14388</v>
      </c>
      <c r="G2686" s="74">
        <v>50563.5</v>
      </c>
    </row>
    <row r="2687" spans="1:7">
      <c r="A2687" s="75">
        <v>906223</v>
      </c>
      <c r="B2687" s="76" t="s">
        <v>14602</v>
      </c>
      <c r="C2687" s="76" t="s">
        <v>9251</v>
      </c>
      <c r="D2687" s="75" t="s">
        <v>14054</v>
      </c>
      <c r="E2687" s="75" t="s">
        <v>14387</v>
      </c>
      <c r="F2687" s="75" t="s">
        <v>14388</v>
      </c>
      <c r="G2687" s="74">
        <v>53508</v>
      </c>
    </row>
    <row r="2688" spans="1:7">
      <c r="A2688" s="75">
        <v>906225</v>
      </c>
      <c r="B2688" s="76" t="s">
        <v>14603</v>
      </c>
      <c r="C2688" s="76" t="s">
        <v>9251</v>
      </c>
      <c r="D2688" s="75" t="s">
        <v>14054</v>
      </c>
      <c r="E2688" s="75" t="s">
        <v>14387</v>
      </c>
      <c r="F2688" s="75" t="s">
        <v>14388</v>
      </c>
      <c r="G2688" s="74">
        <v>71340.75</v>
      </c>
    </row>
    <row r="2689" spans="1:7">
      <c r="A2689" s="75">
        <v>906226</v>
      </c>
      <c r="B2689" s="76" t="s">
        <v>14604</v>
      </c>
      <c r="C2689" s="76" t="s">
        <v>9251</v>
      </c>
      <c r="D2689" s="75" t="s">
        <v>14054</v>
      </c>
      <c r="E2689" s="75" t="s">
        <v>14387</v>
      </c>
      <c r="F2689" s="75" t="s">
        <v>14388</v>
      </c>
      <c r="G2689" s="74">
        <v>51831</v>
      </c>
    </row>
    <row r="2690" spans="1:7">
      <c r="A2690" s="75">
        <v>906228</v>
      </c>
      <c r="B2690" s="76" t="s">
        <v>14605</v>
      </c>
      <c r="C2690" s="76" t="s">
        <v>9251</v>
      </c>
      <c r="D2690" s="75" t="s">
        <v>14054</v>
      </c>
      <c r="E2690" s="75" t="s">
        <v>14387</v>
      </c>
      <c r="F2690" s="75" t="s">
        <v>14388</v>
      </c>
      <c r="G2690" s="74">
        <v>41535</v>
      </c>
    </row>
    <row r="2691" spans="1:7">
      <c r="A2691" s="75">
        <v>906229</v>
      </c>
      <c r="B2691" s="76" t="s">
        <v>14606</v>
      </c>
      <c r="C2691" s="76" t="s">
        <v>9251</v>
      </c>
      <c r="D2691" s="75" t="s">
        <v>14054</v>
      </c>
      <c r="E2691" s="75" t="s">
        <v>14387</v>
      </c>
      <c r="F2691" s="75" t="s">
        <v>14388</v>
      </c>
      <c r="G2691" s="74">
        <v>46575.75</v>
      </c>
    </row>
    <row r="2692" spans="1:7">
      <c r="A2692" s="75">
        <v>906230</v>
      </c>
      <c r="B2692" s="76" t="s">
        <v>14607</v>
      </c>
      <c r="C2692" s="76" t="s">
        <v>9251</v>
      </c>
      <c r="D2692" s="75" t="s">
        <v>14054</v>
      </c>
      <c r="E2692" s="75" t="s">
        <v>14387</v>
      </c>
      <c r="F2692" s="75" t="s">
        <v>14388</v>
      </c>
      <c r="G2692" s="74">
        <v>41535</v>
      </c>
    </row>
    <row r="2693" spans="1:7">
      <c r="A2693" s="75">
        <v>906231</v>
      </c>
      <c r="B2693" s="76" t="s">
        <v>14608</v>
      </c>
      <c r="C2693" s="76" t="s">
        <v>9251</v>
      </c>
      <c r="D2693" s="75" t="s">
        <v>14054</v>
      </c>
      <c r="E2693" s="75" t="s">
        <v>14387</v>
      </c>
      <c r="F2693" s="75" t="s">
        <v>14388</v>
      </c>
      <c r="G2693" s="74">
        <v>75474.75</v>
      </c>
    </row>
    <row r="2694" spans="1:7">
      <c r="A2694" s="75">
        <v>906232</v>
      </c>
      <c r="B2694" s="76" t="s">
        <v>14609</v>
      </c>
      <c r="C2694" s="76" t="s">
        <v>9251</v>
      </c>
      <c r="D2694" s="75" t="s">
        <v>14054</v>
      </c>
      <c r="E2694" s="75" t="s">
        <v>14387</v>
      </c>
      <c r="F2694" s="75" t="s">
        <v>14388</v>
      </c>
      <c r="G2694" s="74">
        <v>50563.5</v>
      </c>
    </row>
    <row r="2695" spans="1:7">
      <c r="A2695" s="75">
        <v>906233</v>
      </c>
      <c r="B2695" s="76" t="s">
        <v>14610</v>
      </c>
      <c r="C2695" s="76" t="s">
        <v>9251</v>
      </c>
      <c r="D2695" s="75" t="s">
        <v>14054</v>
      </c>
      <c r="E2695" s="75" t="s">
        <v>14387</v>
      </c>
      <c r="F2695" s="75" t="s">
        <v>14388</v>
      </c>
      <c r="G2695" s="74">
        <v>927849.78</v>
      </c>
    </row>
    <row r="2696" spans="1:7">
      <c r="A2696" s="75">
        <v>906241</v>
      </c>
      <c r="B2696" s="76" t="s">
        <v>14611</v>
      </c>
      <c r="C2696" s="76" t="s">
        <v>9251</v>
      </c>
      <c r="D2696" s="75" t="s">
        <v>14054</v>
      </c>
      <c r="E2696" s="75" t="s">
        <v>14387</v>
      </c>
      <c r="F2696" s="75" t="s">
        <v>14388</v>
      </c>
      <c r="G2696" s="74">
        <v>56101.5</v>
      </c>
    </row>
    <row r="2697" spans="1:7">
      <c r="A2697" s="75">
        <v>906243</v>
      </c>
      <c r="B2697" s="76" t="s">
        <v>14612</v>
      </c>
      <c r="C2697" s="76" t="s">
        <v>9251</v>
      </c>
      <c r="D2697" s="75" t="s">
        <v>14054</v>
      </c>
      <c r="E2697" s="75" t="s">
        <v>14387</v>
      </c>
      <c r="F2697" s="75" t="s">
        <v>14388</v>
      </c>
      <c r="G2697" s="74">
        <v>65198.25</v>
      </c>
    </row>
    <row r="2698" spans="1:7">
      <c r="A2698" s="75">
        <v>906245</v>
      </c>
      <c r="B2698" s="76" t="s">
        <v>14613</v>
      </c>
      <c r="C2698" s="76" t="s">
        <v>9251</v>
      </c>
      <c r="D2698" s="75" t="s">
        <v>14054</v>
      </c>
      <c r="E2698" s="75" t="s">
        <v>14387</v>
      </c>
      <c r="F2698" s="75" t="s">
        <v>14388</v>
      </c>
      <c r="G2698" s="74">
        <v>67867.8</v>
      </c>
    </row>
    <row r="2699" spans="1:7">
      <c r="A2699" s="75">
        <v>906247</v>
      </c>
      <c r="B2699" s="76" t="s">
        <v>14614</v>
      </c>
      <c r="C2699" s="76" t="s">
        <v>9251</v>
      </c>
      <c r="D2699" s="75" t="s">
        <v>14054</v>
      </c>
      <c r="E2699" s="75" t="s">
        <v>14387</v>
      </c>
      <c r="F2699" s="75" t="s">
        <v>14388</v>
      </c>
      <c r="G2699" s="74">
        <v>27699.75</v>
      </c>
    </row>
    <row r="2700" spans="1:7">
      <c r="A2700" s="75">
        <v>906248</v>
      </c>
      <c r="B2700" s="76" t="s">
        <v>14615</v>
      </c>
      <c r="C2700" s="76" t="s">
        <v>9251</v>
      </c>
      <c r="D2700" s="75" t="s">
        <v>14054</v>
      </c>
      <c r="E2700" s="75" t="s">
        <v>14387</v>
      </c>
      <c r="F2700" s="75" t="s">
        <v>14388</v>
      </c>
      <c r="G2700" s="74">
        <v>53147.25</v>
      </c>
    </row>
    <row r="2701" spans="1:7">
      <c r="A2701" s="75">
        <v>906249</v>
      </c>
      <c r="B2701" s="76" t="s">
        <v>14616</v>
      </c>
      <c r="C2701" s="76" t="s">
        <v>9251</v>
      </c>
      <c r="D2701" s="75" t="s">
        <v>14054</v>
      </c>
      <c r="E2701" s="75" t="s">
        <v>14387</v>
      </c>
      <c r="F2701" s="75" t="s">
        <v>14388</v>
      </c>
      <c r="G2701" s="74">
        <v>46146.75</v>
      </c>
    </row>
    <row r="2702" spans="1:7">
      <c r="A2702" s="75">
        <v>906250</v>
      </c>
      <c r="B2702" s="76" t="s">
        <v>14617</v>
      </c>
      <c r="C2702" s="76" t="s">
        <v>9251</v>
      </c>
      <c r="D2702" s="75" t="s">
        <v>14054</v>
      </c>
      <c r="E2702" s="75" t="s">
        <v>14387</v>
      </c>
      <c r="F2702" s="75" t="s">
        <v>14388</v>
      </c>
      <c r="G2702" s="77">
        <v>244822.5</v>
      </c>
    </row>
    <row r="2703" spans="1:7">
      <c r="A2703" s="75">
        <v>906303</v>
      </c>
      <c r="B2703" s="76" t="s">
        <v>14618</v>
      </c>
      <c r="C2703" s="76" t="s">
        <v>9251</v>
      </c>
      <c r="D2703" s="75" t="s">
        <v>14054</v>
      </c>
      <c r="E2703" s="75" t="s">
        <v>14387</v>
      </c>
      <c r="F2703" s="75" t="s">
        <v>14388</v>
      </c>
      <c r="G2703" s="74">
        <v>86872.5</v>
      </c>
    </row>
    <row r="2704" spans="1:7">
      <c r="A2704" s="75">
        <v>906304</v>
      </c>
      <c r="B2704" s="76" t="s">
        <v>14619</v>
      </c>
      <c r="C2704" s="76" t="s">
        <v>9251</v>
      </c>
      <c r="D2704" s="75" t="s">
        <v>14054</v>
      </c>
      <c r="E2704" s="75" t="s">
        <v>14387</v>
      </c>
      <c r="F2704" s="75" t="s">
        <v>14388</v>
      </c>
      <c r="G2704" s="74">
        <v>31297.5</v>
      </c>
    </row>
    <row r="2705" spans="1:7">
      <c r="A2705" s="75">
        <v>906305</v>
      </c>
      <c r="B2705" s="76" t="s">
        <v>14620</v>
      </c>
      <c r="C2705" s="76" t="s">
        <v>9251</v>
      </c>
      <c r="D2705" s="75" t="s">
        <v>14054</v>
      </c>
      <c r="E2705" s="75" t="s">
        <v>14387</v>
      </c>
      <c r="F2705" s="75" t="s">
        <v>14388</v>
      </c>
      <c r="G2705" s="77">
        <v>293226.68571428576</v>
      </c>
    </row>
    <row r="2706" spans="1:7">
      <c r="A2706" s="75">
        <v>906308</v>
      </c>
      <c r="B2706" s="76" t="s">
        <v>14621</v>
      </c>
      <c r="C2706" s="76" t="s">
        <v>9251</v>
      </c>
      <c r="D2706" s="75" t="s">
        <v>14054</v>
      </c>
      <c r="E2706" s="75" t="s">
        <v>14387</v>
      </c>
      <c r="F2706" s="75" t="s">
        <v>14388</v>
      </c>
      <c r="G2706" s="77">
        <v>430475.76</v>
      </c>
    </row>
    <row r="2707" spans="1:7">
      <c r="A2707" s="75">
        <v>906314</v>
      </c>
      <c r="B2707" s="76" t="s">
        <v>14622</v>
      </c>
      <c r="C2707" s="76" t="s">
        <v>9251</v>
      </c>
      <c r="D2707" s="75" t="s">
        <v>14054</v>
      </c>
      <c r="E2707" s="75" t="s">
        <v>14387</v>
      </c>
      <c r="F2707" s="75" t="s">
        <v>14388</v>
      </c>
      <c r="G2707" s="74">
        <v>57164.25</v>
      </c>
    </row>
    <row r="2708" spans="1:7">
      <c r="A2708" s="75">
        <v>906317</v>
      </c>
      <c r="B2708" s="76" t="s">
        <v>14623</v>
      </c>
      <c r="C2708" s="76" t="s">
        <v>9251</v>
      </c>
      <c r="D2708" s="75" t="s">
        <v>14054</v>
      </c>
      <c r="E2708" s="75" t="s">
        <v>14387</v>
      </c>
      <c r="F2708" s="75" t="s">
        <v>14388</v>
      </c>
      <c r="G2708" s="74">
        <v>47638.5</v>
      </c>
    </row>
    <row r="2709" spans="1:7">
      <c r="A2709" s="75">
        <v>906318</v>
      </c>
      <c r="B2709" s="76" t="s">
        <v>14624</v>
      </c>
      <c r="C2709" s="76" t="s">
        <v>9251</v>
      </c>
      <c r="D2709" s="75" t="s">
        <v>14054</v>
      </c>
      <c r="E2709" s="75" t="s">
        <v>14387</v>
      </c>
      <c r="F2709" s="75" t="s">
        <v>14388</v>
      </c>
      <c r="G2709" s="74">
        <v>50563.5</v>
      </c>
    </row>
    <row r="2710" spans="1:7">
      <c r="A2710" s="75">
        <v>906319</v>
      </c>
      <c r="B2710" s="76" t="s">
        <v>14625</v>
      </c>
      <c r="C2710" s="76" t="s">
        <v>9251</v>
      </c>
      <c r="D2710" s="75" t="s">
        <v>14054</v>
      </c>
      <c r="E2710" s="75" t="s">
        <v>14387</v>
      </c>
      <c r="F2710" s="75" t="s">
        <v>14388</v>
      </c>
      <c r="G2710" s="74">
        <v>324795.90000000002</v>
      </c>
    </row>
    <row r="2711" spans="1:7">
      <c r="A2711" s="75">
        <v>906327</v>
      </c>
      <c r="B2711" s="76" t="s">
        <v>14626</v>
      </c>
      <c r="C2711" s="76" t="s">
        <v>9251</v>
      </c>
      <c r="D2711" s="75" t="s">
        <v>14054</v>
      </c>
      <c r="E2711" s="75" t="s">
        <v>14387</v>
      </c>
      <c r="F2711" s="75" t="s">
        <v>14388</v>
      </c>
      <c r="G2711" s="74">
        <v>25281.75</v>
      </c>
    </row>
    <row r="2712" spans="1:7">
      <c r="A2712" s="75">
        <v>906329</v>
      </c>
      <c r="B2712" s="76" t="s">
        <v>14627</v>
      </c>
      <c r="C2712" s="76" t="s">
        <v>9251</v>
      </c>
      <c r="D2712" s="75" t="s">
        <v>14054</v>
      </c>
      <c r="E2712" s="75" t="s">
        <v>14387</v>
      </c>
      <c r="F2712" s="75" t="s">
        <v>14388</v>
      </c>
      <c r="G2712" s="77">
        <v>71464.793399999995</v>
      </c>
    </row>
    <row r="2713" spans="1:7">
      <c r="A2713" s="75">
        <v>906401</v>
      </c>
      <c r="B2713" s="76" t="s">
        <v>14628</v>
      </c>
      <c r="C2713" s="76" t="s">
        <v>9251</v>
      </c>
      <c r="D2713" s="75" t="s">
        <v>14054</v>
      </c>
      <c r="E2713" s="75" t="s">
        <v>14387</v>
      </c>
      <c r="F2713" s="75" t="s">
        <v>14388</v>
      </c>
      <c r="G2713" s="77">
        <v>546432.74399999995</v>
      </c>
    </row>
    <row r="2714" spans="1:7">
      <c r="A2714" s="75">
        <v>906406</v>
      </c>
      <c r="B2714" s="76" t="s">
        <v>14629</v>
      </c>
      <c r="C2714" s="76" t="s">
        <v>9251</v>
      </c>
      <c r="D2714" s="75" t="s">
        <v>14054</v>
      </c>
      <c r="E2714" s="75" t="s">
        <v>14387</v>
      </c>
      <c r="F2714" s="75" t="s">
        <v>14388</v>
      </c>
      <c r="G2714" s="74">
        <v>109843.5</v>
      </c>
    </row>
    <row r="2715" spans="1:7">
      <c r="A2715" s="75">
        <v>906408</v>
      </c>
      <c r="B2715" s="76" t="s">
        <v>14630</v>
      </c>
      <c r="C2715" s="76" t="s">
        <v>9251</v>
      </c>
      <c r="D2715" s="75" t="s">
        <v>14054</v>
      </c>
      <c r="E2715" s="75" t="s">
        <v>14387</v>
      </c>
      <c r="F2715" s="75" t="s">
        <v>14388</v>
      </c>
      <c r="G2715" s="74">
        <v>62838.75</v>
      </c>
    </row>
    <row r="2716" spans="1:7">
      <c r="A2716" s="75">
        <v>906409</v>
      </c>
      <c r="B2716" s="76" t="s">
        <v>14631</v>
      </c>
      <c r="C2716" s="76" t="s">
        <v>9251</v>
      </c>
      <c r="D2716" s="75" t="s">
        <v>14054</v>
      </c>
      <c r="E2716" s="75" t="s">
        <v>14387</v>
      </c>
      <c r="F2716" s="75" t="s">
        <v>14388</v>
      </c>
      <c r="G2716" s="77">
        <v>62955.75</v>
      </c>
    </row>
    <row r="2717" spans="1:7">
      <c r="A2717" s="75">
        <v>906411</v>
      </c>
      <c r="B2717" s="76" t="s">
        <v>14632</v>
      </c>
      <c r="C2717" s="76" t="s">
        <v>9251</v>
      </c>
      <c r="D2717" s="75" t="s">
        <v>14054</v>
      </c>
      <c r="E2717" s="75" t="s">
        <v>14387</v>
      </c>
      <c r="F2717" s="75" t="s">
        <v>14388</v>
      </c>
      <c r="G2717" s="74">
        <v>41535</v>
      </c>
    </row>
    <row r="2718" spans="1:7">
      <c r="A2718" s="75">
        <v>906413</v>
      </c>
      <c r="B2718" s="76" t="s">
        <v>14633</v>
      </c>
      <c r="C2718" s="76" t="s">
        <v>9251</v>
      </c>
      <c r="D2718" s="75" t="s">
        <v>14054</v>
      </c>
      <c r="E2718" s="75" t="s">
        <v>14387</v>
      </c>
      <c r="F2718" s="75" t="s">
        <v>14388</v>
      </c>
      <c r="G2718" s="74">
        <v>70648.5</v>
      </c>
    </row>
    <row r="2719" spans="1:7">
      <c r="A2719" s="75">
        <v>906415</v>
      </c>
      <c r="B2719" s="76" t="s">
        <v>14634</v>
      </c>
      <c r="C2719" s="76" t="s">
        <v>9251</v>
      </c>
      <c r="D2719" s="75" t="s">
        <v>14054</v>
      </c>
      <c r="E2719" s="75" t="s">
        <v>14387</v>
      </c>
      <c r="F2719" s="75" t="s">
        <v>14388</v>
      </c>
      <c r="G2719" s="74">
        <v>108956.25</v>
      </c>
    </row>
    <row r="2720" spans="1:7">
      <c r="A2720" s="75">
        <v>906417</v>
      </c>
      <c r="B2720" s="76" t="s">
        <v>14635</v>
      </c>
      <c r="C2720" s="76" t="s">
        <v>9251</v>
      </c>
      <c r="D2720" s="75" t="s">
        <v>14054</v>
      </c>
      <c r="E2720" s="75" t="s">
        <v>14387</v>
      </c>
      <c r="F2720" s="75" t="s">
        <v>14388</v>
      </c>
      <c r="G2720" s="77">
        <v>29425.5</v>
      </c>
    </row>
    <row r="2721" spans="1:7">
      <c r="A2721" s="75">
        <v>906419</v>
      </c>
      <c r="B2721" s="76" t="s">
        <v>14636</v>
      </c>
      <c r="C2721" s="76" t="s">
        <v>9251</v>
      </c>
      <c r="D2721" s="75" t="s">
        <v>14054</v>
      </c>
      <c r="E2721" s="75" t="s">
        <v>14387</v>
      </c>
      <c r="F2721" s="75" t="s">
        <v>14388</v>
      </c>
      <c r="G2721" s="74">
        <v>1225498.56</v>
      </c>
    </row>
    <row r="2722" spans="1:7">
      <c r="A2722" s="75">
        <v>906422</v>
      </c>
      <c r="B2722" s="76" t="s">
        <v>14637</v>
      </c>
      <c r="C2722" s="76" t="s">
        <v>9251</v>
      </c>
      <c r="D2722" s="75" t="s">
        <v>14054</v>
      </c>
      <c r="E2722" s="75" t="s">
        <v>14387</v>
      </c>
      <c r="F2722" s="75" t="s">
        <v>14388</v>
      </c>
      <c r="G2722" s="74">
        <v>173569.5</v>
      </c>
    </row>
    <row r="2723" spans="1:7">
      <c r="A2723" s="75">
        <v>906423</v>
      </c>
      <c r="B2723" s="76" t="s">
        <v>14638</v>
      </c>
      <c r="C2723" s="76" t="s">
        <v>9251</v>
      </c>
      <c r="D2723" s="75" t="s">
        <v>14054</v>
      </c>
      <c r="E2723" s="75" t="s">
        <v>14387</v>
      </c>
      <c r="F2723" s="75" t="s">
        <v>14388</v>
      </c>
      <c r="G2723" s="74">
        <v>173569.5</v>
      </c>
    </row>
    <row r="2724" spans="1:7">
      <c r="A2724" s="75">
        <v>906425</v>
      </c>
      <c r="B2724" s="76" t="s">
        <v>14639</v>
      </c>
      <c r="C2724" s="76" t="s">
        <v>9251</v>
      </c>
      <c r="D2724" s="75" t="s">
        <v>14054</v>
      </c>
      <c r="E2724" s="75" t="s">
        <v>14387</v>
      </c>
      <c r="F2724" s="75" t="s">
        <v>14388</v>
      </c>
      <c r="G2724" s="74">
        <v>215424.03167999996</v>
      </c>
    </row>
    <row r="2725" spans="1:7">
      <c r="A2725" s="75">
        <v>906426</v>
      </c>
      <c r="B2725" s="76" t="s">
        <v>14640</v>
      </c>
      <c r="C2725" s="76" t="s">
        <v>9251</v>
      </c>
      <c r="D2725" s="75" t="s">
        <v>14054</v>
      </c>
      <c r="E2725" s="75" t="s">
        <v>14387</v>
      </c>
      <c r="F2725" s="75" t="s">
        <v>14388</v>
      </c>
      <c r="G2725" s="74">
        <v>215424.03167999996</v>
      </c>
    </row>
    <row r="2726" spans="1:7">
      <c r="A2726" s="75">
        <v>906429</v>
      </c>
      <c r="B2726" s="76" t="s">
        <v>14641</v>
      </c>
      <c r="C2726" s="76" t="s">
        <v>9251</v>
      </c>
      <c r="D2726" s="75" t="s">
        <v>14054</v>
      </c>
      <c r="E2726" s="75" t="s">
        <v>14387</v>
      </c>
      <c r="F2726" s="75" t="s">
        <v>14388</v>
      </c>
      <c r="G2726" s="74">
        <v>87258.6</v>
      </c>
    </row>
    <row r="2727" spans="1:7">
      <c r="A2727" s="75">
        <v>906430</v>
      </c>
      <c r="B2727" s="76" t="s">
        <v>14642</v>
      </c>
      <c r="C2727" s="76" t="s">
        <v>9251</v>
      </c>
      <c r="D2727" s="75" t="s">
        <v>14054</v>
      </c>
      <c r="E2727" s="75" t="s">
        <v>14387</v>
      </c>
      <c r="F2727" s="75" t="s">
        <v>14388</v>
      </c>
      <c r="G2727" s="74">
        <v>59387.25</v>
      </c>
    </row>
    <row r="2728" spans="1:7">
      <c r="A2728" s="75">
        <v>906434</v>
      </c>
      <c r="B2728" s="76" t="s">
        <v>14643</v>
      </c>
      <c r="C2728" s="76" t="s">
        <v>9251</v>
      </c>
      <c r="D2728" s="75" t="s">
        <v>14054</v>
      </c>
      <c r="E2728" s="75" t="s">
        <v>14387</v>
      </c>
      <c r="F2728" s="75" t="s">
        <v>14388</v>
      </c>
      <c r="G2728" s="74">
        <v>60381.75</v>
      </c>
    </row>
    <row r="2729" spans="1:7">
      <c r="A2729" s="75">
        <v>906438</v>
      </c>
      <c r="B2729" s="76" t="s">
        <v>14644</v>
      </c>
      <c r="C2729" s="76" t="s">
        <v>9251</v>
      </c>
      <c r="D2729" s="75" t="s">
        <v>14054</v>
      </c>
      <c r="E2729" s="75" t="s">
        <v>14387</v>
      </c>
      <c r="F2729" s="75" t="s">
        <v>14388</v>
      </c>
      <c r="G2729" s="77">
        <v>57768.75</v>
      </c>
    </row>
    <row r="2730" spans="1:7">
      <c r="A2730" s="75">
        <v>906440</v>
      </c>
      <c r="B2730" s="76" t="s">
        <v>14645</v>
      </c>
      <c r="C2730" s="76" t="s">
        <v>9251</v>
      </c>
      <c r="D2730" s="75" t="s">
        <v>14054</v>
      </c>
      <c r="E2730" s="75" t="s">
        <v>14387</v>
      </c>
      <c r="F2730" s="75" t="s">
        <v>14388</v>
      </c>
      <c r="G2730" s="74">
        <v>60381.75</v>
      </c>
    </row>
    <row r="2731" spans="1:7">
      <c r="A2731" s="75">
        <v>906444</v>
      </c>
      <c r="B2731" s="76" t="s">
        <v>14646</v>
      </c>
      <c r="C2731" s="76" t="s">
        <v>9251</v>
      </c>
      <c r="D2731" s="75" t="s">
        <v>14054</v>
      </c>
      <c r="E2731" s="75" t="s">
        <v>14387</v>
      </c>
      <c r="F2731" s="75" t="s">
        <v>14388</v>
      </c>
      <c r="G2731" s="77">
        <v>114017.90399999999</v>
      </c>
    </row>
    <row r="2732" spans="1:7">
      <c r="A2732" s="75">
        <v>906447</v>
      </c>
      <c r="B2732" s="76" t="s">
        <v>14647</v>
      </c>
      <c r="C2732" s="76" t="s">
        <v>9251</v>
      </c>
      <c r="D2732" s="75" t="s">
        <v>14054</v>
      </c>
      <c r="E2732" s="75" t="s">
        <v>14387</v>
      </c>
      <c r="F2732" s="75" t="s">
        <v>14388</v>
      </c>
      <c r="G2732" s="74">
        <v>273410.28000000003</v>
      </c>
    </row>
    <row r="2733" spans="1:7">
      <c r="A2733" s="75">
        <v>906453</v>
      </c>
      <c r="B2733" s="76" t="s">
        <v>14648</v>
      </c>
      <c r="C2733" s="76" t="s">
        <v>9251</v>
      </c>
      <c r="D2733" s="75" t="s">
        <v>14054</v>
      </c>
      <c r="E2733" s="75" t="s">
        <v>14387</v>
      </c>
      <c r="F2733" s="75" t="s">
        <v>14388</v>
      </c>
      <c r="G2733" s="77">
        <v>65198.25</v>
      </c>
    </row>
    <row r="2734" spans="1:7">
      <c r="A2734" s="75">
        <v>906454</v>
      </c>
      <c r="B2734" s="76" t="s">
        <v>14649</v>
      </c>
      <c r="C2734" s="76" t="s">
        <v>9251</v>
      </c>
      <c r="D2734" s="75" t="s">
        <v>14054</v>
      </c>
      <c r="E2734" s="75" t="s">
        <v>14387</v>
      </c>
      <c r="F2734" s="75" t="s">
        <v>14388</v>
      </c>
      <c r="G2734" s="74">
        <v>59387.25</v>
      </c>
    </row>
    <row r="2735" spans="1:7">
      <c r="A2735" s="75">
        <v>906455</v>
      </c>
      <c r="B2735" s="76" t="s">
        <v>14650</v>
      </c>
      <c r="C2735" s="76" t="s">
        <v>9251</v>
      </c>
      <c r="D2735" s="75" t="s">
        <v>14054</v>
      </c>
      <c r="E2735" s="75" t="s">
        <v>14387</v>
      </c>
      <c r="F2735" s="75" t="s">
        <v>14388</v>
      </c>
      <c r="G2735" s="74">
        <v>67867.8</v>
      </c>
    </row>
    <row r="2736" spans="1:7">
      <c r="A2736" s="75">
        <v>906456</v>
      </c>
      <c r="B2736" s="76" t="s">
        <v>14651</v>
      </c>
      <c r="C2736" s="76" t="s">
        <v>9251</v>
      </c>
      <c r="D2736" s="75" t="s">
        <v>14054</v>
      </c>
      <c r="E2736" s="75" t="s">
        <v>14387</v>
      </c>
      <c r="F2736" s="75" t="s">
        <v>14388</v>
      </c>
      <c r="G2736" s="77">
        <v>54054</v>
      </c>
    </row>
    <row r="2737" spans="1:7">
      <c r="A2737" s="75">
        <v>906458</v>
      </c>
      <c r="B2737" s="76" t="s">
        <v>14652</v>
      </c>
      <c r="C2737" s="76" t="s">
        <v>9251</v>
      </c>
      <c r="D2737" s="75" t="s">
        <v>14054</v>
      </c>
      <c r="E2737" s="75" t="s">
        <v>14387</v>
      </c>
      <c r="F2737" s="75" t="s">
        <v>14388</v>
      </c>
      <c r="G2737" s="74">
        <v>63726</v>
      </c>
    </row>
    <row r="2738" spans="1:7">
      <c r="A2738" s="75">
        <v>906463</v>
      </c>
      <c r="B2738" s="76" t="s">
        <v>14653</v>
      </c>
      <c r="C2738" s="76" t="s">
        <v>9251</v>
      </c>
      <c r="D2738" s="75" t="s">
        <v>14054</v>
      </c>
      <c r="E2738" s="75" t="s">
        <v>14387</v>
      </c>
      <c r="F2738" s="75" t="s">
        <v>14388</v>
      </c>
      <c r="G2738" s="74">
        <v>71214</v>
      </c>
    </row>
    <row r="2739" spans="1:7">
      <c r="A2739" s="75">
        <v>906502</v>
      </c>
      <c r="B2739" s="76" t="s">
        <v>14654</v>
      </c>
      <c r="C2739" s="76" t="s">
        <v>9251</v>
      </c>
      <c r="D2739" s="75" t="s">
        <v>14054</v>
      </c>
      <c r="E2739" s="75" t="s">
        <v>14387</v>
      </c>
      <c r="F2739" s="75" t="s">
        <v>14388</v>
      </c>
      <c r="G2739" s="77">
        <v>3166259.3600000003</v>
      </c>
    </row>
    <row r="2740" spans="1:7">
      <c r="A2740" s="75">
        <v>906602</v>
      </c>
      <c r="B2740" s="76" t="s">
        <v>14655</v>
      </c>
      <c r="C2740" s="76" t="s">
        <v>9251</v>
      </c>
      <c r="D2740" s="75" t="s">
        <v>14054</v>
      </c>
      <c r="E2740" s="75" t="s">
        <v>14387</v>
      </c>
      <c r="F2740" s="75" t="s">
        <v>14388</v>
      </c>
      <c r="G2740" s="74">
        <v>83079.75</v>
      </c>
    </row>
    <row r="2741" spans="1:7">
      <c r="A2741" s="75">
        <v>906603</v>
      </c>
      <c r="B2741" s="76" t="s">
        <v>14656</v>
      </c>
      <c r="C2741" s="76" t="s">
        <v>9251</v>
      </c>
      <c r="D2741" s="75" t="s">
        <v>14054</v>
      </c>
      <c r="E2741" s="75" t="s">
        <v>14387</v>
      </c>
      <c r="F2741" s="75" t="s">
        <v>14388</v>
      </c>
      <c r="G2741" s="74">
        <v>53069.25</v>
      </c>
    </row>
    <row r="2742" spans="1:7">
      <c r="A2742" s="75">
        <v>906604</v>
      </c>
      <c r="B2742" s="76" t="s">
        <v>14657</v>
      </c>
      <c r="C2742" s="76" t="s">
        <v>9251</v>
      </c>
      <c r="D2742" s="75" t="s">
        <v>14054</v>
      </c>
      <c r="E2742" s="75" t="s">
        <v>14387</v>
      </c>
      <c r="F2742" s="75" t="s">
        <v>14388</v>
      </c>
      <c r="G2742" s="74">
        <v>83079.75</v>
      </c>
    </row>
    <row r="2743" spans="1:7">
      <c r="A2743" s="75">
        <v>906605</v>
      </c>
      <c r="B2743" s="76" t="s">
        <v>14658</v>
      </c>
      <c r="C2743" s="76" t="s">
        <v>9251</v>
      </c>
      <c r="D2743" s="75" t="s">
        <v>14054</v>
      </c>
      <c r="E2743" s="75" t="s">
        <v>14387</v>
      </c>
      <c r="F2743" s="75" t="s">
        <v>14388</v>
      </c>
      <c r="G2743" s="74">
        <v>83079.75</v>
      </c>
    </row>
    <row r="2744" spans="1:7">
      <c r="A2744" s="75">
        <v>906606</v>
      </c>
      <c r="B2744" s="76" t="s">
        <v>14659</v>
      </c>
      <c r="C2744" s="76" t="s">
        <v>9251</v>
      </c>
      <c r="D2744" s="75" t="s">
        <v>14054</v>
      </c>
      <c r="E2744" s="75" t="s">
        <v>14387</v>
      </c>
      <c r="F2744" s="75" t="s">
        <v>14388</v>
      </c>
      <c r="G2744" s="74">
        <v>101413.88399999999</v>
      </c>
    </row>
    <row r="2745" spans="1:7">
      <c r="A2745" s="75">
        <v>906610</v>
      </c>
      <c r="B2745" s="76" t="s">
        <v>14660</v>
      </c>
      <c r="C2745" s="76" t="s">
        <v>9251</v>
      </c>
      <c r="D2745" s="75" t="s">
        <v>14054</v>
      </c>
      <c r="E2745" s="75" t="s">
        <v>14387</v>
      </c>
      <c r="F2745" s="75" t="s">
        <v>14388</v>
      </c>
      <c r="G2745" s="74">
        <v>83079.75</v>
      </c>
    </row>
    <row r="2746" spans="1:7">
      <c r="A2746" s="75">
        <v>906611</v>
      </c>
      <c r="B2746" s="76" t="s">
        <v>14661</v>
      </c>
      <c r="C2746" s="76" t="s">
        <v>9251</v>
      </c>
      <c r="D2746" s="75" t="s">
        <v>14054</v>
      </c>
      <c r="E2746" s="75" t="s">
        <v>14387</v>
      </c>
      <c r="F2746" s="75" t="s">
        <v>14388</v>
      </c>
      <c r="G2746" s="77">
        <v>83079.75</v>
      </c>
    </row>
    <row r="2747" spans="1:7">
      <c r="A2747" s="75">
        <v>906620</v>
      </c>
      <c r="B2747" s="76" t="s">
        <v>14662</v>
      </c>
      <c r="C2747" s="76" t="s">
        <v>9251</v>
      </c>
      <c r="D2747" s="75" t="s">
        <v>14054</v>
      </c>
      <c r="E2747" s="75" t="s">
        <v>14387</v>
      </c>
      <c r="F2747" s="75" t="s">
        <v>14388</v>
      </c>
      <c r="G2747" s="74">
        <v>56039.411999999997</v>
      </c>
    </row>
    <row r="2748" spans="1:7">
      <c r="A2748" s="75">
        <v>906621</v>
      </c>
      <c r="B2748" s="76" t="s">
        <v>14663</v>
      </c>
      <c r="C2748" s="76" t="s">
        <v>9251</v>
      </c>
      <c r="D2748" s="75" t="s">
        <v>14054</v>
      </c>
      <c r="E2748" s="75" t="s">
        <v>14387</v>
      </c>
      <c r="F2748" s="75" t="s">
        <v>14388</v>
      </c>
      <c r="G2748" s="74">
        <v>130500.08399999999</v>
      </c>
    </row>
    <row r="2749" spans="1:7">
      <c r="A2749" s="75">
        <v>906624</v>
      </c>
      <c r="B2749" s="76" t="s">
        <v>14664</v>
      </c>
      <c r="C2749" s="76" t="s">
        <v>9251</v>
      </c>
      <c r="D2749" s="75" t="s">
        <v>14054</v>
      </c>
      <c r="E2749" s="75" t="s">
        <v>14387</v>
      </c>
      <c r="F2749" s="75" t="s">
        <v>14388</v>
      </c>
      <c r="G2749" s="74">
        <v>93075.839999999997</v>
      </c>
    </row>
    <row r="2750" spans="1:7">
      <c r="A2750" s="75">
        <v>906625</v>
      </c>
      <c r="B2750" s="76" t="s">
        <v>14665</v>
      </c>
      <c r="C2750" s="76" t="s">
        <v>9251</v>
      </c>
      <c r="D2750" s="75" t="s">
        <v>14054</v>
      </c>
      <c r="E2750" s="75" t="s">
        <v>14387</v>
      </c>
      <c r="F2750" s="75" t="s">
        <v>14388</v>
      </c>
      <c r="G2750" s="74">
        <v>34251.75</v>
      </c>
    </row>
    <row r="2751" spans="1:7">
      <c r="A2751" s="75">
        <v>906711</v>
      </c>
      <c r="B2751" s="76" t="s">
        <v>14666</v>
      </c>
      <c r="C2751" s="76" t="s">
        <v>9251</v>
      </c>
      <c r="D2751" s="75" t="s">
        <v>14054</v>
      </c>
      <c r="E2751" s="75" t="s">
        <v>14387</v>
      </c>
      <c r="F2751" s="75" t="s">
        <v>14388</v>
      </c>
      <c r="G2751" s="74">
        <v>639896.4</v>
      </c>
    </row>
    <row r="2752" spans="1:7">
      <c r="A2752" s="75">
        <v>906714</v>
      </c>
      <c r="B2752" s="76" t="s">
        <v>14667</v>
      </c>
      <c r="C2752" s="76" t="s">
        <v>9251</v>
      </c>
      <c r="D2752" s="75" t="s">
        <v>14054</v>
      </c>
      <c r="E2752" s="75" t="s">
        <v>14387</v>
      </c>
      <c r="F2752" s="75" t="s">
        <v>14388</v>
      </c>
      <c r="G2752" s="77">
        <v>182273.52000000002</v>
      </c>
    </row>
    <row r="2753" spans="1:7">
      <c r="A2753" s="75">
        <v>906738</v>
      </c>
      <c r="B2753" s="76" t="s">
        <v>14668</v>
      </c>
      <c r="C2753" s="76" t="s">
        <v>9251</v>
      </c>
      <c r="D2753" s="75" t="s">
        <v>14054</v>
      </c>
      <c r="E2753" s="75" t="s">
        <v>14387</v>
      </c>
      <c r="F2753" s="75" t="s">
        <v>14388</v>
      </c>
      <c r="G2753" s="74">
        <v>605574.68400000001</v>
      </c>
    </row>
    <row r="2754" spans="1:7">
      <c r="A2754" s="75">
        <v>906744</v>
      </c>
      <c r="B2754" s="76" t="s">
        <v>14669</v>
      </c>
      <c r="C2754" s="76" t="s">
        <v>9251</v>
      </c>
      <c r="D2754" s="75" t="s">
        <v>14054</v>
      </c>
      <c r="E2754" s="75" t="s">
        <v>14387</v>
      </c>
      <c r="F2754" s="75" t="s">
        <v>14388</v>
      </c>
      <c r="G2754" s="74">
        <v>299791.46340000001</v>
      </c>
    </row>
    <row r="2755" spans="1:7">
      <c r="A2755" s="75">
        <v>906808</v>
      </c>
      <c r="B2755" s="76" t="s">
        <v>14670</v>
      </c>
      <c r="C2755" s="76" t="s">
        <v>9251</v>
      </c>
      <c r="D2755" s="75" t="s">
        <v>14054</v>
      </c>
      <c r="E2755" s="75" t="s">
        <v>14387</v>
      </c>
      <c r="F2755" s="75" t="s">
        <v>14388</v>
      </c>
      <c r="G2755" s="74">
        <v>77054.25</v>
      </c>
    </row>
    <row r="2756" spans="1:7">
      <c r="A2756" s="75">
        <v>906809</v>
      </c>
      <c r="B2756" s="76" t="s">
        <v>14671</v>
      </c>
      <c r="C2756" s="76" t="s">
        <v>9251</v>
      </c>
      <c r="D2756" s="75" t="s">
        <v>14054</v>
      </c>
      <c r="E2756" s="75" t="s">
        <v>14387</v>
      </c>
      <c r="F2756" s="75" t="s">
        <v>14388</v>
      </c>
      <c r="G2756" s="74">
        <v>79201.722600000008</v>
      </c>
    </row>
    <row r="2757" spans="1:7">
      <c r="A2757" s="75">
        <v>906810</v>
      </c>
      <c r="B2757" s="76" t="s">
        <v>14672</v>
      </c>
      <c r="C2757" s="76" t="s">
        <v>9251</v>
      </c>
      <c r="D2757" s="75" t="s">
        <v>14054</v>
      </c>
      <c r="E2757" s="75" t="s">
        <v>14387</v>
      </c>
      <c r="F2757" s="75" t="s">
        <v>14388</v>
      </c>
      <c r="G2757" s="74">
        <v>98893.079999999987</v>
      </c>
    </row>
    <row r="2758" spans="1:7">
      <c r="A2758" s="75">
        <v>906811</v>
      </c>
      <c r="B2758" s="76" t="s">
        <v>14673</v>
      </c>
      <c r="C2758" s="76" t="s">
        <v>9251</v>
      </c>
      <c r="D2758" s="75" t="s">
        <v>14054</v>
      </c>
      <c r="E2758" s="75" t="s">
        <v>14387</v>
      </c>
      <c r="F2758" s="75" t="s">
        <v>14388</v>
      </c>
      <c r="G2758" s="74">
        <v>282330.04799999995</v>
      </c>
    </row>
    <row r="2759" spans="1:7">
      <c r="A2759" s="75">
        <v>906812</v>
      </c>
      <c r="B2759" s="76" t="s">
        <v>14674</v>
      </c>
      <c r="C2759" s="76" t="s">
        <v>9251</v>
      </c>
      <c r="D2759" s="75" t="s">
        <v>14054</v>
      </c>
      <c r="E2759" s="75" t="s">
        <v>14387</v>
      </c>
      <c r="F2759" s="75" t="s">
        <v>14388</v>
      </c>
      <c r="G2759" s="74">
        <v>50534.25</v>
      </c>
    </row>
    <row r="2760" spans="1:7">
      <c r="A2760" s="75">
        <v>906813</v>
      </c>
      <c r="B2760" s="76" t="s">
        <v>14675</v>
      </c>
      <c r="C2760" s="76" t="s">
        <v>9251</v>
      </c>
      <c r="D2760" s="75" t="s">
        <v>14054</v>
      </c>
      <c r="E2760" s="75" t="s">
        <v>14387</v>
      </c>
      <c r="F2760" s="75" t="s">
        <v>14388</v>
      </c>
      <c r="G2760" s="74">
        <v>119835.144</v>
      </c>
    </row>
    <row r="2761" spans="1:7">
      <c r="A2761" s="75">
        <v>906815</v>
      </c>
      <c r="B2761" s="76" t="s">
        <v>14676</v>
      </c>
      <c r="C2761" s="76" t="s">
        <v>9251</v>
      </c>
      <c r="D2761" s="75" t="s">
        <v>14054</v>
      </c>
      <c r="E2761" s="75" t="s">
        <v>14387</v>
      </c>
      <c r="F2761" s="75" t="s">
        <v>14388</v>
      </c>
      <c r="G2761" s="74">
        <v>15039</v>
      </c>
    </row>
    <row r="2762" spans="1:7">
      <c r="A2762" s="75">
        <v>906817</v>
      </c>
      <c r="B2762" s="76" t="s">
        <v>14677</v>
      </c>
      <c r="C2762" s="76" t="s">
        <v>9251</v>
      </c>
      <c r="D2762" s="75" t="s">
        <v>14054</v>
      </c>
      <c r="E2762" s="75" t="s">
        <v>14387</v>
      </c>
      <c r="F2762" s="75" t="s">
        <v>14388</v>
      </c>
      <c r="G2762" s="74">
        <v>15039</v>
      </c>
    </row>
    <row r="2763" spans="1:7">
      <c r="A2763" s="75">
        <v>906823</v>
      </c>
      <c r="B2763" s="76" t="s">
        <v>14678</v>
      </c>
      <c r="C2763" s="76" t="s">
        <v>9251</v>
      </c>
      <c r="D2763" s="75" t="s">
        <v>14054</v>
      </c>
      <c r="E2763" s="75" t="s">
        <v>14387</v>
      </c>
      <c r="F2763" s="75" t="s">
        <v>14388</v>
      </c>
      <c r="G2763" s="74">
        <v>299587.86</v>
      </c>
    </row>
    <row r="2764" spans="1:7">
      <c r="A2764" s="75">
        <v>906825</v>
      </c>
      <c r="B2764" s="76" t="s">
        <v>14679</v>
      </c>
      <c r="C2764" s="76" t="s">
        <v>9251</v>
      </c>
      <c r="D2764" s="75" t="s">
        <v>14054</v>
      </c>
      <c r="E2764" s="75" t="s">
        <v>14387</v>
      </c>
      <c r="F2764" s="75" t="s">
        <v>14388</v>
      </c>
      <c r="G2764" s="74">
        <v>186105.14208000002</v>
      </c>
    </row>
    <row r="2765" spans="1:7">
      <c r="A2765" s="75">
        <v>906827</v>
      </c>
      <c r="B2765" s="76" t="s">
        <v>14680</v>
      </c>
      <c r="C2765" s="76" t="s">
        <v>9251</v>
      </c>
      <c r="D2765" s="75" t="s">
        <v>14054</v>
      </c>
      <c r="E2765" s="75" t="s">
        <v>14387</v>
      </c>
      <c r="F2765" s="75" t="s">
        <v>14388</v>
      </c>
      <c r="G2765" s="74">
        <v>52084.5</v>
      </c>
    </row>
    <row r="2766" spans="1:7">
      <c r="A2766" s="75">
        <v>906829</v>
      </c>
      <c r="B2766" s="76" t="s">
        <v>14681</v>
      </c>
      <c r="C2766" s="76" t="s">
        <v>9251</v>
      </c>
      <c r="D2766" s="75" t="s">
        <v>14054</v>
      </c>
      <c r="E2766" s="75" t="s">
        <v>14387</v>
      </c>
      <c r="F2766" s="75" t="s">
        <v>14388</v>
      </c>
      <c r="G2766" s="74">
        <v>52084.5</v>
      </c>
    </row>
    <row r="2767" spans="1:7">
      <c r="A2767" s="75">
        <v>906832</v>
      </c>
      <c r="B2767" s="76" t="s">
        <v>14682</v>
      </c>
      <c r="C2767" s="76" t="s">
        <v>9251</v>
      </c>
      <c r="D2767" s="75" t="s">
        <v>14054</v>
      </c>
      <c r="E2767" s="75" t="s">
        <v>14387</v>
      </c>
      <c r="F2767" s="75" t="s">
        <v>14388</v>
      </c>
      <c r="G2767" s="74">
        <v>52084.5</v>
      </c>
    </row>
    <row r="2768" spans="1:7">
      <c r="A2768" s="75">
        <v>906834</v>
      </c>
      <c r="B2768" s="76" t="s">
        <v>14683</v>
      </c>
      <c r="C2768" s="76" t="s">
        <v>9251</v>
      </c>
      <c r="D2768" s="75" t="s">
        <v>14054</v>
      </c>
      <c r="E2768" s="75" t="s">
        <v>14387</v>
      </c>
      <c r="F2768" s="75" t="s">
        <v>14388</v>
      </c>
      <c r="G2768" s="74">
        <v>77951.016000000003</v>
      </c>
    </row>
    <row r="2769" spans="1:7">
      <c r="A2769" s="75">
        <v>906836</v>
      </c>
      <c r="B2769" s="76" t="s">
        <v>14684</v>
      </c>
      <c r="C2769" s="76" t="s">
        <v>9251</v>
      </c>
      <c r="D2769" s="75" t="s">
        <v>14054</v>
      </c>
      <c r="E2769" s="75" t="s">
        <v>14387</v>
      </c>
      <c r="F2769" s="75" t="s">
        <v>14388</v>
      </c>
      <c r="G2769" s="74">
        <v>37147.5</v>
      </c>
    </row>
    <row r="2770" spans="1:7">
      <c r="A2770" s="75">
        <v>906837</v>
      </c>
      <c r="B2770" s="76" t="s">
        <v>14685</v>
      </c>
      <c r="C2770" s="76" t="s">
        <v>9251</v>
      </c>
      <c r="D2770" s="75" t="s">
        <v>14054</v>
      </c>
      <c r="E2770" s="75" t="s">
        <v>14387</v>
      </c>
      <c r="F2770" s="75" t="s">
        <v>14388</v>
      </c>
      <c r="G2770" s="74">
        <v>79300.615680000017</v>
      </c>
    </row>
    <row r="2771" spans="1:7">
      <c r="A2771" s="75">
        <v>906901</v>
      </c>
      <c r="B2771" s="76" t="s">
        <v>13369</v>
      </c>
      <c r="C2771" s="76" t="s">
        <v>9251</v>
      </c>
      <c r="D2771" s="75" t="s">
        <v>14054</v>
      </c>
      <c r="E2771" s="75" t="s">
        <v>14387</v>
      </c>
      <c r="F2771" s="75" t="s">
        <v>14388</v>
      </c>
      <c r="G2771" s="74">
        <v>9038.25</v>
      </c>
    </row>
    <row r="2772" spans="1:7">
      <c r="A2772" s="75">
        <v>906903</v>
      </c>
      <c r="B2772" s="76" t="s">
        <v>14686</v>
      </c>
      <c r="C2772" s="76" t="s">
        <v>9251</v>
      </c>
      <c r="D2772" s="75" t="s">
        <v>14054</v>
      </c>
      <c r="E2772" s="75" t="s">
        <v>14387</v>
      </c>
      <c r="F2772" s="75" t="s">
        <v>14388</v>
      </c>
      <c r="G2772" s="74">
        <v>11436.75</v>
      </c>
    </row>
    <row r="2773" spans="1:7">
      <c r="A2773" s="75">
        <v>906904</v>
      </c>
      <c r="B2773" s="76" t="s">
        <v>14687</v>
      </c>
      <c r="C2773" s="76" t="s">
        <v>9251</v>
      </c>
      <c r="D2773" s="75" t="s">
        <v>14054</v>
      </c>
      <c r="E2773" s="75" t="s">
        <v>14387</v>
      </c>
      <c r="F2773" s="75" t="s">
        <v>14388</v>
      </c>
      <c r="G2773" s="74">
        <v>120222.96</v>
      </c>
    </row>
    <row r="2774" spans="1:7">
      <c r="A2774" s="75">
        <v>906906</v>
      </c>
      <c r="B2774" s="76" t="s">
        <v>14688</v>
      </c>
      <c r="C2774" s="76" t="s">
        <v>9251</v>
      </c>
      <c r="D2774" s="75" t="s">
        <v>14054</v>
      </c>
      <c r="E2774" s="75" t="s">
        <v>14387</v>
      </c>
      <c r="F2774" s="75" t="s">
        <v>14388</v>
      </c>
      <c r="G2774" s="74">
        <v>52084.5</v>
      </c>
    </row>
    <row r="2775" spans="1:7">
      <c r="A2775" s="75">
        <v>906908</v>
      </c>
      <c r="B2775" s="76" t="s">
        <v>14689</v>
      </c>
      <c r="C2775" s="76" t="s">
        <v>9251</v>
      </c>
      <c r="D2775" s="75" t="s">
        <v>14054</v>
      </c>
      <c r="E2775" s="75" t="s">
        <v>14387</v>
      </c>
      <c r="F2775" s="75" t="s">
        <v>14388</v>
      </c>
      <c r="G2775" s="74">
        <v>52084.5</v>
      </c>
    </row>
    <row r="2776" spans="1:7">
      <c r="A2776" s="75">
        <v>906910</v>
      </c>
      <c r="B2776" s="76" t="s">
        <v>14690</v>
      </c>
      <c r="C2776" s="76" t="s">
        <v>9251</v>
      </c>
      <c r="D2776" s="75" t="s">
        <v>14054</v>
      </c>
      <c r="E2776" s="75" t="s">
        <v>14387</v>
      </c>
      <c r="F2776" s="75" t="s">
        <v>14388</v>
      </c>
      <c r="G2776" s="74">
        <v>59494.5</v>
      </c>
    </row>
    <row r="2777" spans="1:7">
      <c r="A2777" s="75">
        <v>906913</v>
      </c>
      <c r="B2777" s="76" t="s">
        <v>14691</v>
      </c>
      <c r="C2777" s="76" t="s">
        <v>9251</v>
      </c>
      <c r="D2777" s="75" t="s">
        <v>14054</v>
      </c>
      <c r="E2777" s="75" t="s">
        <v>14387</v>
      </c>
      <c r="F2777" s="75" t="s">
        <v>14388</v>
      </c>
      <c r="G2777" s="74">
        <v>30059.25</v>
      </c>
    </row>
    <row r="2778" spans="1:7">
      <c r="A2778" s="75">
        <v>906915</v>
      </c>
      <c r="B2778" s="76" t="s">
        <v>14692</v>
      </c>
      <c r="C2778" s="76" t="s">
        <v>9251</v>
      </c>
      <c r="D2778" s="75" t="s">
        <v>14054</v>
      </c>
      <c r="E2778" s="75" t="s">
        <v>14387</v>
      </c>
      <c r="F2778" s="75" t="s">
        <v>14388</v>
      </c>
      <c r="G2778" s="74">
        <v>12177.75</v>
      </c>
    </row>
    <row r="2779" spans="1:7">
      <c r="A2779" s="75">
        <v>907002</v>
      </c>
      <c r="B2779" s="76" t="s">
        <v>4735</v>
      </c>
      <c r="C2779" s="76" t="s">
        <v>9251</v>
      </c>
      <c r="D2779" s="75" t="s">
        <v>14054</v>
      </c>
      <c r="E2779" s="75" t="s">
        <v>14387</v>
      </c>
      <c r="F2779" s="75" t="s">
        <v>14388</v>
      </c>
      <c r="G2779" s="74">
        <v>5811</v>
      </c>
    </row>
    <row r="2780" spans="1:7">
      <c r="A2780" s="75">
        <v>907003</v>
      </c>
      <c r="B2780" s="76" t="s">
        <v>12648</v>
      </c>
      <c r="C2780" s="76" t="s">
        <v>9251</v>
      </c>
      <c r="D2780" s="75" t="s">
        <v>14054</v>
      </c>
      <c r="E2780" s="75" t="s">
        <v>14387</v>
      </c>
      <c r="F2780" s="75" t="s">
        <v>14388</v>
      </c>
      <c r="G2780" s="74">
        <v>9038.25</v>
      </c>
    </row>
    <row r="2781" spans="1:7">
      <c r="A2781" s="75">
        <v>907004</v>
      </c>
      <c r="B2781" s="76" t="s">
        <v>14693</v>
      </c>
      <c r="C2781" s="76" t="s">
        <v>9251</v>
      </c>
      <c r="D2781" s="75" t="s">
        <v>14054</v>
      </c>
      <c r="E2781" s="75" t="s">
        <v>14387</v>
      </c>
      <c r="F2781" s="75" t="s">
        <v>14388</v>
      </c>
      <c r="G2781" s="77">
        <v>16292.25</v>
      </c>
    </row>
    <row r="2782" spans="1:7">
      <c r="A2782" s="75">
        <v>907005</v>
      </c>
      <c r="B2782" s="76" t="s">
        <v>14694</v>
      </c>
      <c r="C2782" s="76" t="s">
        <v>9251</v>
      </c>
      <c r="D2782" s="75" t="s">
        <v>14054</v>
      </c>
      <c r="E2782" s="75" t="s">
        <v>14387</v>
      </c>
      <c r="F2782" s="75" t="s">
        <v>14388</v>
      </c>
      <c r="G2782" s="74">
        <v>6093.75</v>
      </c>
    </row>
    <row r="2783" spans="1:7">
      <c r="A2783" s="75">
        <v>907006</v>
      </c>
      <c r="B2783" s="76" t="s">
        <v>4737</v>
      </c>
      <c r="C2783" s="76" t="s">
        <v>9251</v>
      </c>
      <c r="D2783" s="75" t="s">
        <v>14054</v>
      </c>
      <c r="E2783" s="75" t="s">
        <v>14387</v>
      </c>
      <c r="F2783" s="75" t="s">
        <v>14388</v>
      </c>
      <c r="G2783" s="74">
        <v>11583</v>
      </c>
    </row>
    <row r="2784" spans="1:7">
      <c r="A2784" s="75">
        <v>907007</v>
      </c>
      <c r="B2784" s="76" t="s">
        <v>14695</v>
      </c>
      <c r="C2784" s="76" t="s">
        <v>9251</v>
      </c>
      <c r="D2784" s="75" t="s">
        <v>14054</v>
      </c>
      <c r="E2784" s="75" t="s">
        <v>14387</v>
      </c>
      <c r="F2784" s="75" t="s">
        <v>14388</v>
      </c>
      <c r="G2784" s="74">
        <v>7146.75</v>
      </c>
    </row>
    <row r="2785" spans="1:7">
      <c r="A2785" s="75">
        <v>907009</v>
      </c>
      <c r="B2785" s="76" t="s">
        <v>14696</v>
      </c>
      <c r="C2785" s="76" t="s">
        <v>9251</v>
      </c>
      <c r="D2785" s="75" t="s">
        <v>14054</v>
      </c>
      <c r="E2785" s="75" t="s">
        <v>14387</v>
      </c>
      <c r="F2785" s="75" t="s">
        <v>14388</v>
      </c>
      <c r="G2785" s="74">
        <v>25749.75</v>
      </c>
    </row>
    <row r="2786" spans="1:7">
      <c r="A2786" s="75">
        <v>907103</v>
      </c>
      <c r="B2786" s="76" t="s">
        <v>14697</v>
      </c>
      <c r="C2786" s="76" t="s">
        <v>9251</v>
      </c>
      <c r="D2786" s="75" t="s">
        <v>14054</v>
      </c>
      <c r="E2786" s="75" t="s">
        <v>14387</v>
      </c>
      <c r="F2786" s="75" t="s">
        <v>14388</v>
      </c>
      <c r="G2786" s="77">
        <v>219612.44447999998</v>
      </c>
    </row>
    <row r="2787" spans="1:7">
      <c r="A2787" s="75">
        <v>907104</v>
      </c>
      <c r="B2787" s="76" t="s">
        <v>11192</v>
      </c>
      <c r="C2787" s="76" t="s">
        <v>9251</v>
      </c>
      <c r="D2787" s="75" t="s">
        <v>14054</v>
      </c>
      <c r="E2787" s="75" t="s">
        <v>14387</v>
      </c>
      <c r="F2787" s="75" t="s">
        <v>14388</v>
      </c>
      <c r="G2787" s="77">
        <v>11037</v>
      </c>
    </row>
    <row r="2788" spans="1:7">
      <c r="A2788" s="75">
        <v>907106</v>
      </c>
      <c r="B2788" s="76" t="s">
        <v>14698</v>
      </c>
      <c r="C2788" s="76" t="s">
        <v>9251</v>
      </c>
      <c r="D2788" s="75" t="s">
        <v>14054</v>
      </c>
      <c r="E2788" s="75" t="s">
        <v>14387</v>
      </c>
      <c r="F2788" s="75" t="s">
        <v>14388</v>
      </c>
      <c r="G2788" s="74">
        <v>7380.75</v>
      </c>
    </row>
    <row r="2789" spans="1:7">
      <c r="A2789" s="75">
        <v>907107</v>
      </c>
      <c r="B2789" s="76" t="s">
        <v>14699</v>
      </c>
      <c r="C2789" s="76" t="s">
        <v>9251</v>
      </c>
      <c r="D2789" s="75" t="s">
        <v>14054</v>
      </c>
      <c r="E2789" s="75" t="s">
        <v>14387</v>
      </c>
      <c r="F2789" s="75" t="s">
        <v>14388</v>
      </c>
      <c r="G2789" s="77">
        <v>48477</v>
      </c>
    </row>
    <row r="2790" spans="1:7">
      <c r="A2790" s="75">
        <v>907201</v>
      </c>
      <c r="B2790" s="76" t="s">
        <v>14700</v>
      </c>
      <c r="C2790" s="76" t="s">
        <v>9251</v>
      </c>
      <c r="D2790" s="75" t="s">
        <v>14054</v>
      </c>
      <c r="E2790" s="75" t="s">
        <v>14387</v>
      </c>
      <c r="F2790" s="75" t="s">
        <v>14388</v>
      </c>
      <c r="G2790" s="77">
        <v>26954.400000000001</v>
      </c>
    </row>
    <row r="2791" spans="1:7">
      <c r="A2791" s="75">
        <v>908404</v>
      </c>
      <c r="B2791" s="76" t="s">
        <v>14701</v>
      </c>
      <c r="C2791" s="76" t="s">
        <v>9251</v>
      </c>
      <c r="D2791" s="75" t="s">
        <v>14054</v>
      </c>
      <c r="E2791" s="75" t="s">
        <v>14387</v>
      </c>
      <c r="F2791" s="75" t="s">
        <v>14388</v>
      </c>
      <c r="G2791" s="74">
        <v>754302.12</v>
      </c>
    </row>
    <row r="2792" spans="1:7">
      <c r="A2792" s="75">
        <v>908411</v>
      </c>
      <c r="B2792" s="76" t="s">
        <v>4741</v>
      </c>
      <c r="C2792" s="76" t="s">
        <v>9251</v>
      </c>
      <c r="D2792" s="75" t="s">
        <v>14054</v>
      </c>
      <c r="E2792" s="75" t="s">
        <v>14387</v>
      </c>
      <c r="F2792" s="75" t="s">
        <v>14388</v>
      </c>
      <c r="G2792" s="74">
        <v>692251.56</v>
      </c>
    </row>
    <row r="2793" spans="1:7">
      <c r="A2793" s="75">
        <v>908412</v>
      </c>
      <c r="B2793" s="76" t="s">
        <v>14702</v>
      </c>
      <c r="C2793" s="76" t="s">
        <v>9251</v>
      </c>
      <c r="D2793" s="75" t="s">
        <v>14054</v>
      </c>
      <c r="E2793" s="75" t="s">
        <v>14387</v>
      </c>
      <c r="F2793" s="75" t="s">
        <v>14388</v>
      </c>
      <c r="G2793" s="74">
        <v>824274.75</v>
      </c>
    </row>
    <row r="2794" spans="1:7">
      <c r="A2794" s="75">
        <v>911003</v>
      </c>
      <c r="B2794" s="76" t="s">
        <v>10568</v>
      </c>
      <c r="C2794" s="76" t="s">
        <v>9251</v>
      </c>
      <c r="D2794" s="75" t="s">
        <v>14054</v>
      </c>
      <c r="E2794" s="75" t="s">
        <v>14703</v>
      </c>
      <c r="F2794" s="75" t="s">
        <v>14704</v>
      </c>
      <c r="G2794" s="77">
        <v>37259.422200000001</v>
      </c>
    </row>
    <row r="2795" spans="1:7">
      <c r="A2795" s="75">
        <v>911004</v>
      </c>
      <c r="B2795" s="76" t="s">
        <v>14705</v>
      </c>
      <c r="C2795" s="76" t="s">
        <v>9251</v>
      </c>
      <c r="D2795" s="75" t="s">
        <v>14054</v>
      </c>
      <c r="E2795" s="75" t="s">
        <v>14387</v>
      </c>
      <c r="F2795" s="75" t="s">
        <v>14388</v>
      </c>
      <c r="G2795" s="74">
        <v>64603.5</v>
      </c>
    </row>
    <row r="2796" spans="1:7">
      <c r="A2796" s="75">
        <v>911005</v>
      </c>
      <c r="B2796" s="76" t="s">
        <v>14706</v>
      </c>
      <c r="C2796" s="76" t="s">
        <v>9251</v>
      </c>
      <c r="D2796" s="75" t="s">
        <v>14054</v>
      </c>
      <c r="E2796" s="75" t="s">
        <v>14387</v>
      </c>
      <c r="F2796" s="75" t="s">
        <v>14388</v>
      </c>
      <c r="G2796" s="74">
        <v>103740.78</v>
      </c>
    </row>
    <row r="2797" spans="1:7">
      <c r="A2797" s="75">
        <v>911008</v>
      </c>
      <c r="B2797" s="76" t="s">
        <v>14707</v>
      </c>
      <c r="C2797" s="76" t="s">
        <v>9251</v>
      </c>
      <c r="D2797" s="75" t="s">
        <v>14054</v>
      </c>
      <c r="E2797" s="75" t="s">
        <v>14387</v>
      </c>
      <c r="F2797" s="75" t="s">
        <v>14388</v>
      </c>
      <c r="G2797" s="74">
        <v>28957.5</v>
      </c>
    </row>
    <row r="2798" spans="1:7">
      <c r="A2798" s="75">
        <v>911018</v>
      </c>
      <c r="B2798" s="76" t="s">
        <v>14708</v>
      </c>
      <c r="C2798" s="76" t="s">
        <v>9251</v>
      </c>
      <c r="D2798" s="75" t="s">
        <v>14054</v>
      </c>
      <c r="E2798" s="75" t="s">
        <v>14387</v>
      </c>
      <c r="F2798" s="75" t="s">
        <v>14388</v>
      </c>
      <c r="G2798" s="77">
        <v>10587.3768</v>
      </c>
    </row>
    <row r="2799" spans="1:7">
      <c r="A2799" s="75">
        <v>911103</v>
      </c>
      <c r="B2799" s="76" t="s">
        <v>14709</v>
      </c>
      <c r="C2799" s="76" t="s">
        <v>9251</v>
      </c>
      <c r="D2799" s="75" t="s">
        <v>14054</v>
      </c>
      <c r="E2799" s="75" t="s">
        <v>14703</v>
      </c>
      <c r="F2799" s="75" t="s">
        <v>14704</v>
      </c>
      <c r="G2799" s="74">
        <v>407858.88</v>
      </c>
    </row>
    <row r="2800" spans="1:7">
      <c r="A2800" s="75">
        <v>911105</v>
      </c>
      <c r="B2800" s="76" t="s">
        <v>5300</v>
      </c>
      <c r="C2800" s="76" t="s">
        <v>9251</v>
      </c>
      <c r="D2800" s="75" t="s">
        <v>14054</v>
      </c>
      <c r="E2800" s="75" t="s">
        <v>14703</v>
      </c>
      <c r="F2800" s="75" t="s">
        <v>14704</v>
      </c>
      <c r="G2800" s="74">
        <v>92444.352000000014</v>
      </c>
    </row>
    <row r="2801" spans="1:7">
      <c r="A2801" s="75">
        <v>911107</v>
      </c>
      <c r="B2801" s="76" t="s">
        <v>14710</v>
      </c>
      <c r="C2801" s="76" t="s">
        <v>9251</v>
      </c>
      <c r="D2801" s="75" t="s">
        <v>14054</v>
      </c>
      <c r="E2801" s="75" t="s">
        <v>14703</v>
      </c>
      <c r="F2801" s="75" t="s">
        <v>14704</v>
      </c>
      <c r="G2801" s="77">
        <v>685181.6399999999</v>
      </c>
    </row>
    <row r="2802" spans="1:7">
      <c r="A2802" s="75">
        <v>911110</v>
      </c>
      <c r="B2802" s="76" t="s">
        <v>14711</v>
      </c>
      <c r="C2802" s="76" t="s">
        <v>9251</v>
      </c>
      <c r="D2802" s="75" t="s">
        <v>14054</v>
      </c>
      <c r="E2802" s="75" t="s">
        <v>14703</v>
      </c>
      <c r="F2802" s="75" t="s">
        <v>14704</v>
      </c>
      <c r="G2802" s="74">
        <v>722132.26800000004</v>
      </c>
    </row>
    <row r="2803" spans="1:7">
      <c r="A2803" s="75">
        <v>911111</v>
      </c>
      <c r="B2803" s="76" t="s">
        <v>5305</v>
      </c>
      <c r="C2803" s="76" t="s">
        <v>9251</v>
      </c>
      <c r="D2803" s="75" t="s">
        <v>14054</v>
      </c>
      <c r="E2803" s="75" t="s">
        <v>14703</v>
      </c>
      <c r="F2803" s="75" t="s">
        <v>14704</v>
      </c>
      <c r="G2803" s="74">
        <v>73189.116000000009</v>
      </c>
    </row>
    <row r="2804" spans="1:7">
      <c r="A2804" s="75">
        <v>911113</v>
      </c>
      <c r="B2804" s="76" t="s">
        <v>14712</v>
      </c>
      <c r="C2804" s="76" t="s">
        <v>9251</v>
      </c>
      <c r="D2804" s="75" t="s">
        <v>14054</v>
      </c>
      <c r="E2804" s="75" t="s">
        <v>14703</v>
      </c>
      <c r="F2804" s="75" t="s">
        <v>14704</v>
      </c>
      <c r="G2804" s="77">
        <v>290109.86400000006</v>
      </c>
    </row>
    <row r="2805" spans="1:7">
      <c r="A2805" s="75">
        <v>911115</v>
      </c>
      <c r="B2805" s="76" t="s">
        <v>14713</v>
      </c>
      <c r="C2805" s="76" t="s">
        <v>9251</v>
      </c>
      <c r="D2805" s="75" t="s">
        <v>14054</v>
      </c>
      <c r="E2805" s="75" t="s">
        <v>14703</v>
      </c>
      <c r="F2805" s="75" t="s">
        <v>14704</v>
      </c>
      <c r="G2805" s="77">
        <v>98060.82</v>
      </c>
    </row>
    <row r="2806" spans="1:7">
      <c r="A2806" s="75">
        <v>911116</v>
      </c>
      <c r="B2806" s="76" t="s">
        <v>14714</v>
      </c>
      <c r="C2806" s="76" t="s">
        <v>9251</v>
      </c>
      <c r="D2806" s="75" t="s">
        <v>14054</v>
      </c>
      <c r="E2806" s="75" t="s">
        <v>14703</v>
      </c>
      <c r="F2806" s="75" t="s">
        <v>14704</v>
      </c>
      <c r="G2806" s="77">
        <v>436258.68000000005</v>
      </c>
    </row>
    <row r="2807" spans="1:7">
      <c r="A2807" s="75">
        <v>911201</v>
      </c>
      <c r="B2807" s="76" t="s">
        <v>14715</v>
      </c>
      <c r="C2807" s="76" t="s">
        <v>9251</v>
      </c>
      <c r="D2807" s="75" t="s">
        <v>14054</v>
      </c>
      <c r="E2807" s="75" t="s">
        <v>14703</v>
      </c>
      <c r="F2807" s="75" t="s">
        <v>14704</v>
      </c>
      <c r="G2807" s="77">
        <v>1922374.74</v>
      </c>
    </row>
    <row r="2808" spans="1:7">
      <c r="A2808" s="75">
        <v>911203</v>
      </c>
      <c r="B2808" s="76" t="s">
        <v>14716</v>
      </c>
      <c r="C2808" s="76" t="s">
        <v>9251</v>
      </c>
      <c r="D2808" s="75" t="s">
        <v>14054</v>
      </c>
      <c r="E2808" s="75" t="s">
        <v>14703</v>
      </c>
      <c r="F2808" s="75" t="s">
        <v>14704</v>
      </c>
      <c r="G2808" s="77">
        <v>7433191.6825478394</v>
      </c>
    </row>
    <row r="2809" spans="1:7">
      <c r="A2809" s="75">
        <v>911302</v>
      </c>
      <c r="B2809" s="76" t="s">
        <v>6716</v>
      </c>
      <c r="C2809" s="76" t="s">
        <v>9251</v>
      </c>
      <c r="D2809" s="75" t="s">
        <v>14054</v>
      </c>
      <c r="E2809" s="75" t="s">
        <v>14703</v>
      </c>
      <c r="F2809" s="75" t="s">
        <v>14704</v>
      </c>
      <c r="G2809" s="77">
        <v>3423043.0079999999</v>
      </c>
    </row>
    <row r="2810" spans="1:7">
      <c r="A2810" s="75">
        <v>911401</v>
      </c>
      <c r="B2810" s="76" t="s">
        <v>14717</v>
      </c>
      <c r="C2810" s="76" t="s">
        <v>9251</v>
      </c>
      <c r="D2810" s="75" t="s">
        <v>14054</v>
      </c>
      <c r="E2810" s="75" t="s">
        <v>14703</v>
      </c>
      <c r="F2810" s="75" t="s">
        <v>14704</v>
      </c>
      <c r="G2810" s="74">
        <v>290109.86400000006</v>
      </c>
    </row>
    <row r="2811" spans="1:7">
      <c r="A2811" s="75">
        <v>912001</v>
      </c>
      <c r="B2811" s="76" t="s">
        <v>5316</v>
      </c>
      <c r="C2811" s="76" t="s">
        <v>9251</v>
      </c>
      <c r="D2811" s="75" t="s">
        <v>14054</v>
      </c>
      <c r="E2811" s="75" t="s">
        <v>14703</v>
      </c>
      <c r="F2811" s="75" t="s">
        <v>14704</v>
      </c>
      <c r="G2811" s="74">
        <v>155789.568</v>
      </c>
    </row>
    <row r="2812" spans="1:7">
      <c r="A2812" s="75">
        <v>912002</v>
      </c>
      <c r="B2812" s="76" t="s">
        <v>5318</v>
      </c>
      <c r="C2812" s="76" t="s">
        <v>9251</v>
      </c>
      <c r="D2812" s="75" t="s">
        <v>14054</v>
      </c>
      <c r="E2812" s="75" t="s">
        <v>14703</v>
      </c>
      <c r="F2812" s="75" t="s">
        <v>14704</v>
      </c>
      <c r="G2812" s="74">
        <v>155789.568</v>
      </c>
    </row>
    <row r="2813" spans="1:7">
      <c r="A2813" s="75">
        <v>912003</v>
      </c>
      <c r="B2813" s="76" t="s">
        <v>5320</v>
      </c>
      <c r="C2813" s="76" t="s">
        <v>9251</v>
      </c>
      <c r="D2813" s="75" t="s">
        <v>14054</v>
      </c>
      <c r="E2813" s="75" t="s">
        <v>14703</v>
      </c>
      <c r="F2813" s="75" t="s">
        <v>14704</v>
      </c>
      <c r="G2813" s="74">
        <v>155789.568</v>
      </c>
    </row>
    <row r="2814" spans="1:7">
      <c r="A2814" s="75">
        <v>912005</v>
      </c>
      <c r="B2814" s="76" t="s">
        <v>5322</v>
      </c>
      <c r="C2814" s="76" t="s">
        <v>9251</v>
      </c>
      <c r="D2814" s="75" t="s">
        <v>14054</v>
      </c>
      <c r="E2814" s="75" t="s">
        <v>14703</v>
      </c>
      <c r="F2814" s="75" t="s">
        <v>14704</v>
      </c>
      <c r="G2814" s="74">
        <v>155789.568</v>
      </c>
    </row>
    <row r="2815" spans="1:7">
      <c r="A2815" s="75">
        <v>920208</v>
      </c>
      <c r="B2815" s="76" t="s">
        <v>5622</v>
      </c>
      <c r="C2815" s="76" t="s">
        <v>9709</v>
      </c>
      <c r="D2815" s="75" t="s">
        <v>14054</v>
      </c>
      <c r="E2815" s="75" t="s">
        <v>14211</v>
      </c>
      <c r="F2815" s="75" t="s">
        <v>14212</v>
      </c>
      <c r="G2815" s="74">
        <v>2310162.8254848002</v>
      </c>
    </row>
    <row r="2816" spans="1:7">
      <c r="A2816" s="75">
        <v>920214</v>
      </c>
      <c r="B2816" s="76" t="s">
        <v>10086</v>
      </c>
      <c r="C2816" s="76" t="s">
        <v>9709</v>
      </c>
      <c r="D2816" s="75" t="s">
        <v>14054</v>
      </c>
      <c r="E2816" s="75" t="s">
        <v>14211</v>
      </c>
      <c r="F2816" s="75" t="s">
        <v>14212</v>
      </c>
      <c r="G2816" s="74">
        <v>11648720.621999998</v>
      </c>
    </row>
    <row r="2817" spans="1:7">
      <c r="A2817" s="75">
        <v>920215</v>
      </c>
      <c r="B2817" s="76" t="s">
        <v>14718</v>
      </c>
      <c r="C2817" s="76" t="s">
        <v>9709</v>
      </c>
      <c r="D2817" s="75" t="s">
        <v>14054</v>
      </c>
      <c r="E2817" s="75" t="s">
        <v>14211</v>
      </c>
      <c r="F2817" s="75" t="s">
        <v>14212</v>
      </c>
      <c r="G2817" s="74">
        <v>2339615.9820000003</v>
      </c>
    </row>
    <row r="2818" spans="1:7">
      <c r="A2818" s="75">
        <v>920301</v>
      </c>
      <c r="B2818" s="76" t="s">
        <v>10083</v>
      </c>
      <c r="C2818" s="76" t="s">
        <v>9709</v>
      </c>
      <c r="D2818" s="75" t="s">
        <v>14054</v>
      </c>
      <c r="E2818" s="75" t="s">
        <v>14211</v>
      </c>
      <c r="F2818" s="75" t="s">
        <v>14212</v>
      </c>
      <c r="G2818" s="74">
        <v>745814.652</v>
      </c>
    </row>
    <row r="2819" spans="1:7">
      <c r="A2819" s="75">
        <v>920302</v>
      </c>
      <c r="B2819" s="76" t="s">
        <v>14719</v>
      </c>
      <c r="C2819" s="76" t="s">
        <v>9709</v>
      </c>
      <c r="D2819" s="75" t="s">
        <v>14054</v>
      </c>
      <c r="E2819" s="75" t="s">
        <v>14211</v>
      </c>
      <c r="F2819" s="75" t="s">
        <v>14212</v>
      </c>
      <c r="G2819" s="74">
        <v>801390.15</v>
      </c>
    </row>
    <row r="2820" spans="1:7">
      <c r="A2820" s="75">
        <v>920304</v>
      </c>
      <c r="B2820" s="76" t="s">
        <v>13851</v>
      </c>
      <c r="C2820" s="76" t="s">
        <v>9709</v>
      </c>
      <c r="D2820" s="75" t="s">
        <v>14054</v>
      </c>
      <c r="E2820" s="75" t="s">
        <v>14211</v>
      </c>
      <c r="F2820" s="75" t="s">
        <v>14212</v>
      </c>
      <c r="G2820" s="74">
        <v>1165858.9139999999</v>
      </c>
    </row>
    <row r="2821" spans="1:7">
      <c r="A2821" s="75">
        <v>920406</v>
      </c>
      <c r="B2821" s="76" t="s">
        <v>5626</v>
      </c>
      <c r="C2821" s="76" t="s">
        <v>9709</v>
      </c>
      <c r="D2821" s="75" t="s">
        <v>14054</v>
      </c>
      <c r="E2821" s="75" t="s">
        <v>14211</v>
      </c>
      <c r="F2821" s="75" t="s">
        <v>14212</v>
      </c>
      <c r="G2821" s="74">
        <v>3047670.3840000005</v>
      </c>
    </row>
    <row r="2822" spans="1:7">
      <c r="A2822" s="75">
        <v>920407</v>
      </c>
      <c r="B2822" s="76" t="s">
        <v>8445</v>
      </c>
      <c r="C2822" s="76" t="s">
        <v>9709</v>
      </c>
      <c r="D2822" s="75" t="s">
        <v>14054</v>
      </c>
      <c r="E2822" s="75" t="s">
        <v>14211</v>
      </c>
      <c r="F2822" s="75" t="s">
        <v>14212</v>
      </c>
      <c r="G2822" s="74">
        <v>4194279.54</v>
      </c>
    </row>
    <row r="2823" spans="1:7">
      <c r="A2823" s="75">
        <v>920408</v>
      </c>
      <c r="B2823" s="76" t="s">
        <v>9866</v>
      </c>
      <c r="C2823" s="76" t="s">
        <v>9709</v>
      </c>
      <c r="D2823" s="75" t="s">
        <v>14054</v>
      </c>
      <c r="E2823" s="75" t="s">
        <v>14211</v>
      </c>
      <c r="F2823" s="75" t="s">
        <v>14212</v>
      </c>
      <c r="G2823" s="74">
        <v>4194279.54</v>
      </c>
    </row>
    <row r="2824" spans="1:7">
      <c r="A2824" s="75">
        <v>920410</v>
      </c>
      <c r="B2824" s="76" t="s">
        <v>5627</v>
      </c>
      <c r="C2824" s="76" t="s">
        <v>9709</v>
      </c>
      <c r="D2824" s="75" t="s">
        <v>14054</v>
      </c>
      <c r="E2824" s="75" t="s">
        <v>14211</v>
      </c>
      <c r="F2824" s="75" t="s">
        <v>14212</v>
      </c>
      <c r="G2824" s="74">
        <v>1421271.5220000001</v>
      </c>
    </row>
    <row r="2825" spans="1:7">
      <c r="A2825" s="75">
        <v>920503</v>
      </c>
      <c r="B2825" s="76" t="s">
        <v>5628</v>
      </c>
      <c r="C2825" s="76" t="s">
        <v>9709</v>
      </c>
      <c r="D2825" s="75" t="s">
        <v>14054</v>
      </c>
      <c r="E2825" s="75" t="s">
        <v>14211</v>
      </c>
      <c r="F2825" s="75" t="s">
        <v>14212</v>
      </c>
      <c r="G2825" s="74">
        <v>2438334.5579999997</v>
      </c>
    </row>
    <row r="2826" spans="1:7">
      <c r="A2826" s="75">
        <v>920505</v>
      </c>
      <c r="B2826" s="76" t="s">
        <v>12020</v>
      </c>
      <c r="C2826" s="76" t="s">
        <v>9709</v>
      </c>
      <c r="D2826" s="75" t="s">
        <v>14054</v>
      </c>
      <c r="E2826" s="75" t="s">
        <v>14211</v>
      </c>
      <c r="F2826" s="75" t="s">
        <v>14212</v>
      </c>
      <c r="G2826" s="74">
        <v>5313000</v>
      </c>
    </row>
    <row r="2827" spans="1:7">
      <c r="A2827" s="75">
        <v>920607</v>
      </c>
      <c r="B2827" s="76" t="s">
        <v>5633</v>
      </c>
      <c r="C2827" s="76" t="s">
        <v>9709</v>
      </c>
      <c r="D2827" s="75" t="s">
        <v>14054</v>
      </c>
      <c r="E2827" s="75" t="s">
        <v>14211</v>
      </c>
      <c r="F2827" s="75" t="s">
        <v>14212</v>
      </c>
      <c r="G2827" s="74">
        <v>1187576.94</v>
      </c>
    </row>
    <row r="2828" spans="1:7">
      <c r="A2828" s="75">
        <v>920608</v>
      </c>
      <c r="B2828" s="76" t="s">
        <v>5634</v>
      </c>
      <c r="C2828" s="76" t="s">
        <v>9709</v>
      </c>
      <c r="D2828" s="75" t="s">
        <v>14054</v>
      </c>
      <c r="E2828" s="75" t="s">
        <v>14211</v>
      </c>
      <c r="F2828" s="75" t="s">
        <v>14212</v>
      </c>
      <c r="G2828" s="74">
        <v>1187576.94</v>
      </c>
    </row>
    <row r="2829" spans="1:7">
      <c r="A2829" s="75">
        <v>920702</v>
      </c>
      <c r="B2829" s="76" t="s">
        <v>5635</v>
      </c>
      <c r="C2829" s="76" t="s">
        <v>9709</v>
      </c>
      <c r="D2829" s="75" t="s">
        <v>14054</v>
      </c>
      <c r="E2829" s="75" t="s">
        <v>14211</v>
      </c>
      <c r="F2829" s="75" t="s">
        <v>14212</v>
      </c>
      <c r="G2829" s="74">
        <v>1364776.1160000002</v>
      </c>
    </row>
    <row r="2830" spans="1:7">
      <c r="A2830" s="75">
        <v>920809</v>
      </c>
      <c r="B2830" s="76" t="s">
        <v>5642</v>
      </c>
      <c r="C2830" s="76" t="s">
        <v>9709</v>
      </c>
      <c r="D2830" s="75" t="s">
        <v>14054</v>
      </c>
      <c r="E2830" s="75" t="s">
        <v>14211</v>
      </c>
      <c r="F2830" s="75" t="s">
        <v>14212</v>
      </c>
      <c r="G2830" s="74">
        <v>546156.66599999997</v>
      </c>
    </row>
    <row r="2831" spans="1:7">
      <c r="A2831" s="75">
        <v>920811</v>
      </c>
      <c r="B2831" s="76" t="s">
        <v>9711</v>
      </c>
      <c r="C2831" s="76" t="s">
        <v>9709</v>
      </c>
      <c r="D2831" s="75" t="s">
        <v>14054</v>
      </c>
      <c r="E2831" s="75" t="s">
        <v>14211</v>
      </c>
      <c r="F2831" s="75" t="s">
        <v>14212</v>
      </c>
      <c r="G2831" s="74">
        <v>1130321.0160000001</v>
      </c>
    </row>
    <row r="2832" spans="1:7">
      <c r="A2832" s="75">
        <v>920901</v>
      </c>
      <c r="B2832" s="76" t="s">
        <v>5645</v>
      </c>
      <c r="C2832" s="76" t="s">
        <v>9709</v>
      </c>
      <c r="D2832" s="75" t="s">
        <v>14054</v>
      </c>
      <c r="E2832" s="75" t="s">
        <v>14211</v>
      </c>
      <c r="F2832" s="75" t="s">
        <v>14212</v>
      </c>
      <c r="G2832" s="74">
        <v>780365.85</v>
      </c>
    </row>
    <row r="2833" spans="1:7">
      <c r="A2833" s="75">
        <v>920902</v>
      </c>
      <c r="B2833" s="76" t="s">
        <v>5646</v>
      </c>
      <c r="C2833" s="76" t="s">
        <v>9709</v>
      </c>
      <c r="D2833" s="75" t="s">
        <v>14054</v>
      </c>
      <c r="E2833" s="75" t="s">
        <v>14211</v>
      </c>
      <c r="F2833" s="75" t="s">
        <v>14212</v>
      </c>
      <c r="G2833" s="74">
        <v>780365.85</v>
      </c>
    </row>
    <row r="2834" spans="1:7">
      <c r="A2834" s="75">
        <v>920903</v>
      </c>
      <c r="B2834" s="76" t="s">
        <v>5647</v>
      </c>
      <c r="C2834" s="76" t="s">
        <v>9709</v>
      </c>
      <c r="D2834" s="75" t="s">
        <v>14054</v>
      </c>
      <c r="E2834" s="75" t="s">
        <v>14211</v>
      </c>
      <c r="F2834" s="75" t="s">
        <v>14212</v>
      </c>
      <c r="G2834" s="74">
        <v>780365.85</v>
      </c>
    </row>
    <row r="2835" spans="1:7">
      <c r="A2835" s="75">
        <v>920904</v>
      </c>
      <c r="B2835" s="76" t="s">
        <v>14720</v>
      </c>
      <c r="C2835" s="76" t="s">
        <v>9709</v>
      </c>
      <c r="D2835" s="75" t="s">
        <v>14054</v>
      </c>
      <c r="E2835" s="75" t="s">
        <v>14211</v>
      </c>
      <c r="F2835" s="75" t="s">
        <v>14212</v>
      </c>
      <c r="G2835" s="74">
        <v>780365.85</v>
      </c>
    </row>
    <row r="2836" spans="1:7">
      <c r="A2836" s="75">
        <v>921301</v>
      </c>
      <c r="B2836" s="76" t="s">
        <v>14721</v>
      </c>
      <c r="C2836" s="76" t="s">
        <v>9709</v>
      </c>
      <c r="D2836" s="75" t="s">
        <v>14054</v>
      </c>
      <c r="E2836" s="75" t="s">
        <v>14211</v>
      </c>
      <c r="F2836" s="75" t="s">
        <v>14212</v>
      </c>
      <c r="G2836" s="74">
        <v>4194279.54</v>
      </c>
    </row>
    <row r="2837" spans="1:7" ht="45">
      <c r="A2837" s="81">
        <v>933601</v>
      </c>
      <c r="B2837" s="82" t="s">
        <v>5708</v>
      </c>
      <c r="C2837" s="82" t="s">
        <v>14722</v>
      </c>
      <c r="D2837" s="75" t="s">
        <v>14060</v>
      </c>
      <c r="E2837" s="75" t="s">
        <v>14331</v>
      </c>
      <c r="F2837" s="75" t="s">
        <v>14150</v>
      </c>
      <c r="G2837" s="77">
        <v>148331.86367999998</v>
      </c>
    </row>
    <row r="2838" spans="1:7" ht="22.5">
      <c r="A2838" s="75">
        <v>935001</v>
      </c>
      <c r="B2838" s="76" t="s">
        <v>10027</v>
      </c>
      <c r="C2838" s="76" t="s">
        <v>14085</v>
      </c>
      <c r="D2838" s="75" t="s">
        <v>14054</v>
      </c>
      <c r="E2838" s="75" t="s">
        <v>14723</v>
      </c>
      <c r="F2838" s="75" t="s">
        <v>14159</v>
      </c>
      <c r="G2838" s="74">
        <v>97503.12000000001</v>
      </c>
    </row>
    <row r="2839" spans="1:7" ht="22.5">
      <c r="A2839" s="75">
        <v>786602</v>
      </c>
      <c r="B2839" s="76" t="s">
        <v>10142</v>
      </c>
      <c r="C2839" s="76" t="s">
        <v>14259</v>
      </c>
      <c r="D2839" s="75" t="s">
        <v>14060</v>
      </c>
      <c r="E2839" s="75" t="s">
        <v>14055</v>
      </c>
      <c r="F2839" s="75" t="s">
        <v>14077</v>
      </c>
      <c r="G2839" s="77">
        <v>186595.5</v>
      </c>
    </row>
    <row r="2840" spans="1:7" ht="22.5">
      <c r="A2840" s="75">
        <v>790101</v>
      </c>
      <c r="B2840" s="76" t="s">
        <v>9748</v>
      </c>
      <c r="C2840" s="76" t="s">
        <v>14076</v>
      </c>
      <c r="D2840" s="75" t="s">
        <v>14060</v>
      </c>
      <c r="E2840" s="75" t="s">
        <v>14055</v>
      </c>
      <c r="F2840" s="75" t="s">
        <v>14077</v>
      </c>
      <c r="G2840" s="74">
        <v>186595.5</v>
      </c>
    </row>
    <row r="2841" spans="1:7" ht="22.5">
      <c r="A2841" s="75">
        <v>790933</v>
      </c>
      <c r="B2841" s="76" t="s">
        <v>3022</v>
      </c>
      <c r="C2841" s="76" t="s">
        <v>14076</v>
      </c>
      <c r="D2841" s="75" t="s">
        <v>14060</v>
      </c>
      <c r="E2841" s="75" t="s">
        <v>14055</v>
      </c>
      <c r="F2841" s="75" t="s">
        <v>14077</v>
      </c>
      <c r="G2841" s="77">
        <v>186595.5</v>
      </c>
    </row>
    <row r="2842" spans="1:7" ht="22.5">
      <c r="A2842" s="75">
        <v>861201</v>
      </c>
      <c r="B2842" s="76" t="s">
        <v>3614</v>
      </c>
      <c r="C2842" s="76" t="s">
        <v>14259</v>
      </c>
      <c r="D2842" s="75" t="s">
        <v>14060</v>
      </c>
      <c r="E2842" s="75" t="s">
        <v>14055</v>
      </c>
      <c r="F2842" s="75" t="s">
        <v>14077</v>
      </c>
      <c r="G2842" s="77">
        <v>178503</v>
      </c>
    </row>
    <row r="2843" spans="1:7" ht="22.5">
      <c r="A2843" s="75">
        <v>862801</v>
      </c>
      <c r="B2843" s="76" t="s">
        <v>12480</v>
      </c>
      <c r="C2843" s="76" t="s">
        <v>14076</v>
      </c>
      <c r="D2843" s="75" t="s">
        <v>14060</v>
      </c>
      <c r="E2843" s="75" t="s">
        <v>14055</v>
      </c>
      <c r="F2843" s="75" t="s">
        <v>14077</v>
      </c>
      <c r="G2843" s="77">
        <v>178503</v>
      </c>
    </row>
    <row r="2844" spans="1:7" ht="22.5">
      <c r="A2844" s="75">
        <v>829400</v>
      </c>
      <c r="B2844" s="76" t="s">
        <v>10010</v>
      </c>
      <c r="C2844" s="76" t="s">
        <v>14076</v>
      </c>
      <c r="D2844" s="75" t="s">
        <v>14060</v>
      </c>
      <c r="E2844" s="75" t="s">
        <v>14055</v>
      </c>
      <c r="F2844" s="75" t="s">
        <v>14077</v>
      </c>
      <c r="G2844" s="74">
        <v>69561.36</v>
      </c>
    </row>
    <row r="2845" spans="1:7" ht="22.5">
      <c r="A2845" s="75">
        <v>829500</v>
      </c>
      <c r="B2845" s="76" t="s">
        <v>10008</v>
      </c>
      <c r="C2845" s="76" t="s">
        <v>14076</v>
      </c>
      <c r="D2845" s="75" t="s">
        <v>14060</v>
      </c>
      <c r="E2845" s="75" t="s">
        <v>14055</v>
      </c>
      <c r="F2845" s="75" t="s">
        <v>14077</v>
      </c>
      <c r="G2845" s="74">
        <v>69561.36</v>
      </c>
    </row>
    <row r="2846" spans="1:7" ht="22.5">
      <c r="A2846" s="75">
        <v>935401</v>
      </c>
      <c r="B2846" s="76" t="s">
        <v>10554</v>
      </c>
      <c r="C2846" s="76" t="s">
        <v>14085</v>
      </c>
      <c r="D2846" s="75" t="s">
        <v>14060</v>
      </c>
      <c r="E2846" s="75" t="s">
        <v>14055</v>
      </c>
      <c r="F2846" s="75" t="s">
        <v>14056</v>
      </c>
      <c r="G2846" s="74">
        <v>97503.12000000001</v>
      </c>
    </row>
    <row r="2847" spans="1:7" ht="22.5">
      <c r="A2847" s="75">
        <v>935701</v>
      </c>
      <c r="B2847" s="76" t="s">
        <v>14724</v>
      </c>
      <c r="C2847" s="76" t="s">
        <v>14085</v>
      </c>
      <c r="D2847" s="75" t="s">
        <v>14054</v>
      </c>
      <c r="E2847" s="75" t="s">
        <v>14723</v>
      </c>
      <c r="F2847" s="75" t="s">
        <v>14159</v>
      </c>
      <c r="G2847" s="74">
        <v>97503.12000000001</v>
      </c>
    </row>
    <row r="2848" spans="1:7" ht="22.5">
      <c r="A2848" s="75">
        <v>935901</v>
      </c>
      <c r="B2848" s="76" t="s">
        <v>14725</v>
      </c>
      <c r="C2848" s="76" t="s">
        <v>14085</v>
      </c>
      <c r="D2848" s="75" t="s">
        <v>14054</v>
      </c>
      <c r="E2848" s="75" t="s">
        <v>14055</v>
      </c>
      <c r="F2848" s="75" t="s">
        <v>14056</v>
      </c>
      <c r="G2848" s="74">
        <v>291574.8</v>
      </c>
    </row>
    <row r="2849" spans="1:7" ht="22.5">
      <c r="A2849" s="75">
        <v>936801</v>
      </c>
      <c r="B2849" s="76" t="s">
        <v>10029</v>
      </c>
      <c r="C2849" s="76" t="s">
        <v>14085</v>
      </c>
      <c r="D2849" s="75" t="s">
        <v>14060</v>
      </c>
      <c r="E2849" s="75" t="s">
        <v>14055</v>
      </c>
      <c r="F2849" s="75" t="s">
        <v>14056</v>
      </c>
      <c r="G2849" s="74">
        <v>273763.70999999996</v>
      </c>
    </row>
    <row r="2850" spans="1:7" ht="22.5">
      <c r="A2850" s="75">
        <v>939402</v>
      </c>
      <c r="B2850" s="76" t="s">
        <v>5717</v>
      </c>
      <c r="C2850" s="76" t="s">
        <v>14726</v>
      </c>
      <c r="D2850" s="75" t="s">
        <v>14054</v>
      </c>
      <c r="E2850" s="75" t="s">
        <v>14222</v>
      </c>
      <c r="F2850" s="75" t="s">
        <v>14223</v>
      </c>
      <c r="G2850" s="77">
        <v>8745.75</v>
      </c>
    </row>
    <row r="2851" spans="1:7" ht="22.5">
      <c r="A2851" s="75">
        <v>960101</v>
      </c>
      <c r="B2851" s="76" t="s">
        <v>14727</v>
      </c>
      <c r="C2851" s="76" t="s">
        <v>9391</v>
      </c>
      <c r="D2851" s="75" t="s">
        <v>14060</v>
      </c>
      <c r="E2851" s="75" t="s">
        <v>14055</v>
      </c>
      <c r="F2851" s="75" t="s">
        <v>14056</v>
      </c>
      <c r="G2851" s="74">
        <v>775762.68</v>
      </c>
    </row>
    <row r="2852" spans="1:7" ht="22.5">
      <c r="A2852" s="75">
        <v>960401</v>
      </c>
      <c r="B2852" s="76" t="s">
        <v>14728</v>
      </c>
      <c r="C2852" s="76" t="s">
        <v>14085</v>
      </c>
      <c r="D2852" s="75" t="s">
        <v>14060</v>
      </c>
      <c r="E2852" s="75" t="s">
        <v>14055</v>
      </c>
      <c r="F2852" s="75" t="s">
        <v>14056</v>
      </c>
      <c r="G2852" s="74">
        <v>143539.44</v>
      </c>
    </row>
    <row r="2853" spans="1:7" ht="22.5">
      <c r="A2853" s="75">
        <v>961400</v>
      </c>
      <c r="B2853" s="76" t="s">
        <v>9380</v>
      </c>
      <c r="C2853" s="76" t="s">
        <v>14085</v>
      </c>
      <c r="D2853" s="75" t="s">
        <v>14054</v>
      </c>
      <c r="E2853" s="75" t="s">
        <v>14222</v>
      </c>
      <c r="F2853" s="75" t="s">
        <v>14223</v>
      </c>
      <c r="G2853" s="74">
        <v>40755</v>
      </c>
    </row>
    <row r="2854" spans="1:7" ht="22.5">
      <c r="A2854" s="75">
        <v>961601</v>
      </c>
      <c r="B2854" s="76" t="s">
        <v>10023</v>
      </c>
      <c r="C2854" s="76" t="s">
        <v>14085</v>
      </c>
      <c r="D2854" s="75" t="s">
        <v>14060</v>
      </c>
      <c r="E2854" s="75" t="s">
        <v>14723</v>
      </c>
      <c r="F2854" s="75" t="s">
        <v>14159</v>
      </c>
      <c r="G2854" s="74">
        <v>26694.36</v>
      </c>
    </row>
    <row r="2855" spans="1:7" ht="22.5">
      <c r="A2855" s="75">
        <v>962300</v>
      </c>
      <c r="B2855" s="76" t="s">
        <v>10285</v>
      </c>
      <c r="C2855" s="76" t="s">
        <v>14085</v>
      </c>
      <c r="D2855" s="75" t="s">
        <v>14060</v>
      </c>
      <c r="E2855" s="75" t="s">
        <v>14084</v>
      </c>
      <c r="F2855" s="75" t="s">
        <v>14056</v>
      </c>
      <c r="G2855" s="77">
        <v>29152.5</v>
      </c>
    </row>
    <row r="2856" spans="1:7" ht="33.75">
      <c r="A2856" s="75">
        <v>963301</v>
      </c>
      <c r="B2856" s="76" t="s">
        <v>9999</v>
      </c>
      <c r="C2856" s="76" t="s">
        <v>14085</v>
      </c>
      <c r="D2856" s="75" t="s">
        <v>14054</v>
      </c>
      <c r="E2856" s="75" t="s">
        <v>14168</v>
      </c>
      <c r="F2856" s="75" t="s">
        <v>14169</v>
      </c>
      <c r="G2856" s="74">
        <v>218950.3121844994</v>
      </c>
    </row>
    <row r="2857" spans="1:7" ht="22.5">
      <c r="A2857" s="75">
        <v>963801</v>
      </c>
      <c r="B2857" s="76" t="s">
        <v>10108</v>
      </c>
      <c r="C2857" s="76" t="s">
        <v>14085</v>
      </c>
      <c r="D2857" s="75" t="s">
        <v>14060</v>
      </c>
      <c r="E2857" s="75" t="s">
        <v>14084</v>
      </c>
      <c r="F2857" s="75" t="s">
        <v>14056</v>
      </c>
      <c r="G2857" s="74">
        <v>640299.33000000007</v>
      </c>
    </row>
    <row r="2858" spans="1:7" ht="22.5">
      <c r="A2858" s="75">
        <v>964101</v>
      </c>
      <c r="B2858" s="76" t="s">
        <v>14729</v>
      </c>
      <c r="C2858" s="76" t="s">
        <v>14085</v>
      </c>
      <c r="D2858" s="75" t="s">
        <v>14054</v>
      </c>
      <c r="E2858" s="75" t="s">
        <v>14723</v>
      </c>
      <c r="F2858" s="75" t="s">
        <v>14159</v>
      </c>
      <c r="G2858" s="74">
        <v>284213.15999999997</v>
      </c>
    </row>
    <row r="2859" spans="1:7" ht="22.5">
      <c r="A2859" s="75">
        <v>641201</v>
      </c>
      <c r="B2859" s="76" t="s">
        <v>4263</v>
      </c>
      <c r="C2859" s="76" t="s">
        <v>14089</v>
      </c>
      <c r="D2859" s="75" t="s">
        <v>14060</v>
      </c>
      <c r="E2859" s="75" t="s">
        <v>14084</v>
      </c>
      <c r="F2859" s="75" t="s">
        <v>14056</v>
      </c>
      <c r="G2859" s="74">
        <v>36036</v>
      </c>
    </row>
    <row r="2860" spans="1:7" ht="33.75">
      <c r="A2860" s="75">
        <v>965201</v>
      </c>
      <c r="B2860" s="76" t="s">
        <v>5897</v>
      </c>
      <c r="C2860" s="76" t="s">
        <v>14726</v>
      </c>
      <c r="D2860" s="75" t="s">
        <v>14060</v>
      </c>
      <c r="E2860" s="75" t="s">
        <v>14168</v>
      </c>
      <c r="F2860" s="75" t="s">
        <v>14169</v>
      </c>
      <c r="G2860" s="74">
        <v>13991.25</v>
      </c>
    </row>
    <row r="2861" spans="1:7" ht="22.5">
      <c r="A2861" s="78">
        <v>965203</v>
      </c>
      <c r="B2861" s="79" t="s">
        <v>14730</v>
      </c>
      <c r="C2861" s="79" t="s">
        <v>14085</v>
      </c>
      <c r="D2861" s="75" t="s">
        <v>14060</v>
      </c>
      <c r="E2861" s="75" t="s">
        <v>14084</v>
      </c>
      <c r="F2861" s="75" t="s">
        <v>14056</v>
      </c>
      <c r="G2861" s="77">
        <v>13991.25</v>
      </c>
    </row>
    <row r="2862" spans="1:7" ht="33.75">
      <c r="A2862" s="75">
        <v>965301</v>
      </c>
      <c r="B2862" s="76" t="s">
        <v>10000</v>
      </c>
      <c r="C2862" s="76" t="s">
        <v>14726</v>
      </c>
      <c r="D2862" s="75" t="s">
        <v>14060</v>
      </c>
      <c r="E2862" s="75" t="s">
        <v>14168</v>
      </c>
      <c r="F2862" s="75" t="s">
        <v>14169</v>
      </c>
      <c r="G2862" s="74">
        <v>12714000</v>
      </c>
    </row>
    <row r="2863" spans="1:7" ht="22.5">
      <c r="A2863" s="75">
        <v>965901</v>
      </c>
      <c r="B2863" s="76" t="s">
        <v>9992</v>
      </c>
      <c r="C2863" s="76" t="s">
        <v>14085</v>
      </c>
      <c r="D2863" s="75" t="s">
        <v>14060</v>
      </c>
      <c r="E2863" s="75" t="s">
        <v>14084</v>
      </c>
      <c r="F2863" s="75" t="s">
        <v>14056</v>
      </c>
      <c r="G2863" s="74">
        <v>7566</v>
      </c>
    </row>
    <row r="2864" spans="1:7" ht="22.5">
      <c r="A2864" s="75">
        <v>965902</v>
      </c>
      <c r="B2864" s="76" t="s">
        <v>9994</v>
      </c>
      <c r="C2864" s="76" t="s">
        <v>14085</v>
      </c>
      <c r="D2864" s="75" t="s">
        <v>14060</v>
      </c>
      <c r="E2864" s="75" t="s">
        <v>14084</v>
      </c>
      <c r="F2864" s="75" t="s">
        <v>14056</v>
      </c>
      <c r="G2864" s="74">
        <v>13133.25</v>
      </c>
    </row>
    <row r="2865" spans="1:7" ht="22.5">
      <c r="A2865" s="75">
        <v>970101</v>
      </c>
      <c r="B2865" s="76" t="s">
        <v>9407</v>
      </c>
      <c r="C2865" s="76" t="s">
        <v>9391</v>
      </c>
      <c r="D2865" s="75" t="s">
        <v>14060</v>
      </c>
      <c r="E2865" s="75" t="s">
        <v>14055</v>
      </c>
      <c r="F2865" s="75" t="s">
        <v>14731</v>
      </c>
      <c r="G2865" s="74">
        <v>150927.47999999998</v>
      </c>
    </row>
    <row r="2866" spans="1:7" ht="22.5">
      <c r="A2866" s="75">
        <v>970401</v>
      </c>
      <c r="B2866" s="76" t="s">
        <v>9405</v>
      </c>
      <c r="C2866" s="76" t="s">
        <v>14085</v>
      </c>
      <c r="D2866" s="75" t="s">
        <v>14060</v>
      </c>
      <c r="E2866" s="75" t="s">
        <v>14055</v>
      </c>
      <c r="F2866" s="75" t="s">
        <v>14056</v>
      </c>
      <c r="G2866" s="74">
        <v>1383638.7836028794</v>
      </c>
    </row>
    <row r="2867" spans="1:7" ht="22.5">
      <c r="A2867" s="75">
        <v>971501</v>
      </c>
      <c r="B2867" s="76" t="s">
        <v>14732</v>
      </c>
      <c r="C2867" s="76" t="s">
        <v>14085</v>
      </c>
      <c r="D2867" s="75" t="s">
        <v>14060</v>
      </c>
      <c r="E2867" s="75" t="s">
        <v>14084</v>
      </c>
      <c r="F2867" s="75" t="s">
        <v>14056</v>
      </c>
      <c r="G2867" s="74">
        <v>40695</v>
      </c>
    </row>
    <row r="2868" spans="1:7" ht="22.5">
      <c r="A2868" s="75">
        <v>971601</v>
      </c>
      <c r="B2868" s="76" t="s">
        <v>14733</v>
      </c>
      <c r="C2868" s="76" t="s">
        <v>14085</v>
      </c>
      <c r="D2868" s="75" t="s">
        <v>14060</v>
      </c>
      <c r="E2868" s="75" t="s">
        <v>14084</v>
      </c>
      <c r="F2868" s="75" t="s">
        <v>14056</v>
      </c>
      <c r="G2868" s="77">
        <v>563391.97200000007</v>
      </c>
    </row>
    <row r="2869" spans="1:7" ht="22.5">
      <c r="A2869" s="75">
        <v>972101</v>
      </c>
      <c r="B2869" s="76" t="s">
        <v>14734</v>
      </c>
      <c r="C2869" s="76" t="s">
        <v>14085</v>
      </c>
      <c r="D2869" s="75" t="s">
        <v>14060</v>
      </c>
      <c r="E2869" s="75" t="s">
        <v>14055</v>
      </c>
      <c r="F2869" s="75" t="s">
        <v>14056</v>
      </c>
      <c r="G2869" s="77">
        <v>140695</v>
      </c>
    </row>
    <row r="2870" spans="1:7" ht="22.5">
      <c r="A2870" s="75">
        <v>972601</v>
      </c>
      <c r="B2870" s="76" t="s">
        <v>9408</v>
      </c>
      <c r="C2870" s="76" t="s">
        <v>14104</v>
      </c>
      <c r="D2870" s="75" t="s">
        <v>14060</v>
      </c>
      <c r="E2870" s="75" t="s">
        <v>14084</v>
      </c>
      <c r="F2870" s="75" t="s">
        <v>14056</v>
      </c>
      <c r="G2870" s="74">
        <v>604826.24399999995</v>
      </c>
    </row>
    <row r="2871" spans="1:7" ht="22.5">
      <c r="A2871" s="75">
        <v>973201</v>
      </c>
      <c r="B2871" s="76" t="s">
        <v>14735</v>
      </c>
      <c r="C2871" s="76" t="s">
        <v>14085</v>
      </c>
      <c r="D2871" s="75" t="s">
        <v>14060</v>
      </c>
      <c r="E2871" s="75" t="s">
        <v>14055</v>
      </c>
      <c r="F2871" s="75" t="s">
        <v>14056</v>
      </c>
      <c r="G2871" s="74">
        <v>40695</v>
      </c>
    </row>
    <row r="2872" spans="1:7" ht="22.5">
      <c r="A2872" s="75">
        <v>973701</v>
      </c>
      <c r="B2872" s="76" t="s">
        <v>10109</v>
      </c>
      <c r="C2872" s="76" t="s">
        <v>9391</v>
      </c>
      <c r="D2872" s="75" t="s">
        <v>14060</v>
      </c>
      <c r="E2872" s="75" t="s">
        <v>14084</v>
      </c>
      <c r="F2872" s="75" t="s">
        <v>14056</v>
      </c>
      <c r="G2872" s="77">
        <v>190047</v>
      </c>
    </row>
    <row r="2873" spans="1:7" ht="22.5">
      <c r="A2873" s="75">
        <v>569001</v>
      </c>
      <c r="B2873" s="76" t="s">
        <v>4165</v>
      </c>
      <c r="C2873" s="76" t="s">
        <v>14089</v>
      </c>
      <c r="D2873" s="75" t="s">
        <v>14060</v>
      </c>
      <c r="E2873" s="75" t="s">
        <v>14084</v>
      </c>
      <c r="F2873" s="75" t="s">
        <v>14056</v>
      </c>
      <c r="G2873" s="77">
        <v>30137.25</v>
      </c>
    </row>
    <row r="2874" spans="1:7" ht="22.5">
      <c r="A2874" s="75">
        <v>579501</v>
      </c>
      <c r="B2874" s="76" t="s">
        <v>9731</v>
      </c>
      <c r="C2874" s="76" t="s">
        <v>14089</v>
      </c>
      <c r="D2874" s="75" t="s">
        <v>14060</v>
      </c>
      <c r="E2874" s="75" t="s">
        <v>14084</v>
      </c>
      <c r="F2874" s="75" t="s">
        <v>14056</v>
      </c>
      <c r="G2874" s="77">
        <v>17140.5</v>
      </c>
    </row>
    <row r="2875" spans="1:7" ht="22.5">
      <c r="A2875" s="75">
        <v>981101</v>
      </c>
      <c r="B2875" s="76" t="s">
        <v>10106</v>
      </c>
      <c r="C2875" s="76" t="s">
        <v>14085</v>
      </c>
      <c r="D2875" s="75" t="s">
        <v>14060</v>
      </c>
      <c r="E2875" s="75" t="s">
        <v>14055</v>
      </c>
      <c r="F2875" s="75" t="s">
        <v>14056</v>
      </c>
      <c r="G2875" s="77">
        <v>70602.84</v>
      </c>
    </row>
    <row r="2876" spans="1:7" ht="22.5">
      <c r="A2876" s="75">
        <v>981201</v>
      </c>
      <c r="B2876" s="76" t="s">
        <v>1346</v>
      </c>
      <c r="C2876" s="76" t="s">
        <v>14085</v>
      </c>
      <c r="D2876" s="75" t="s">
        <v>14060</v>
      </c>
      <c r="E2876" s="75" t="s">
        <v>14084</v>
      </c>
      <c r="F2876" s="75" t="s">
        <v>14056</v>
      </c>
      <c r="G2876" s="77">
        <v>56696.25</v>
      </c>
    </row>
    <row r="2877" spans="1:7" ht="22.5">
      <c r="A2877" s="75">
        <v>981301</v>
      </c>
      <c r="B2877" s="76" t="s">
        <v>14736</v>
      </c>
      <c r="C2877" s="76" t="s">
        <v>14085</v>
      </c>
      <c r="D2877" s="75" t="s">
        <v>14060</v>
      </c>
      <c r="E2877" s="75" t="s">
        <v>14084</v>
      </c>
      <c r="F2877" s="75" t="s">
        <v>14056</v>
      </c>
      <c r="G2877" s="77">
        <v>372542.016</v>
      </c>
    </row>
    <row r="2878" spans="1:7" ht="22.5">
      <c r="A2878" s="75">
        <v>981601</v>
      </c>
      <c r="B2878" s="76" t="s">
        <v>14737</v>
      </c>
      <c r="C2878" s="76" t="s">
        <v>14085</v>
      </c>
      <c r="D2878" s="75" t="s">
        <v>14060</v>
      </c>
      <c r="E2878" s="75" t="s">
        <v>14084</v>
      </c>
      <c r="F2878" s="75" t="s">
        <v>14056</v>
      </c>
      <c r="G2878" s="77">
        <v>486625.92</v>
      </c>
    </row>
    <row r="2879" spans="1:7" ht="22.5">
      <c r="A2879" s="75">
        <v>599401</v>
      </c>
      <c r="B2879" s="76" t="s">
        <v>14738</v>
      </c>
      <c r="C2879" s="76" t="s">
        <v>14089</v>
      </c>
      <c r="D2879" s="75" t="s">
        <v>14060</v>
      </c>
      <c r="E2879" s="75" t="s">
        <v>14084</v>
      </c>
      <c r="F2879" s="75" t="s">
        <v>14056</v>
      </c>
      <c r="G2879" s="77">
        <v>17140.5</v>
      </c>
    </row>
    <row r="2880" spans="1:7" ht="22.5">
      <c r="A2880" s="75">
        <v>982201</v>
      </c>
      <c r="B2880" s="76" t="s">
        <v>14739</v>
      </c>
      <c r="C2880" s="76" t="s">
        <v>14085</v>
      </c>
      <c r="D2880" s="75" t="s">
        <v>14060</v>
      </c>
      <c r="E2880" s="75" t="s">
        <v>14055</v>
      </c>
      <c r="F2880" s="75" t="s">
        <v>14056</v>
      </c>
      <c r="G2880" s="74">
        <v>552576.94272000005</v>
      </c>
    </row>
    <row r="2881" spans="1:7" ht="22.5">
      <c r="A2881" s="75">
        <v>982401</v>
      </c>
      <c r="B2881" s="76" t="s">
        <v>14033</v>
      </c>
      <c r="C2881" s="76" t="s">
        <v>14085</v>
      </c>
      <c r="D2881" s="75" t="s">
        <v>14060</v>
      </c>
      <c r="E2881" s="75" t="s">
        <v>14055</v>
      </c>
      <c r="F2881" s="75" t="s">
        <v>14056</v>
      </c>
      <c r="G2881" s="74">
        <v>124180.05600000001</v>
      </c>
    </row>
    <row r="2882" spans="1:7" ht="22.5">
      <c r="A2882" s="75">
        <v>982601</v>
      </c>
      <c r="B2882" s="76" t="s">
        <v>14740</v>
      </c>
      <c r="C2882" s="76" t="s">
        <v>14085</v>
      </c>
      <c r="D2882" s="75" t="s">
        <v>14060</v>
      </c>
      <c r="E2882" s="75" t="s">
        <v>14055</v>
      </c>
      <c r="F2882" s="75" t="s">
        <v>14056</v>
      </c>
      <c r="G2882" s="74">
        <v>423805.3248</v>
      </c>
    </row>
    <row r="2883" spans="1:7" ht="22.5">
      <c r="A2883" s="75">
        <v>982701</v>
      </c>
      <c r="B2883" s="76" t="s">
        <v>10105</v>
      </c>
      <c r="C2883" s="76" t="s">
        <v>14085</v>
      </c>
      <c r="D2883" s="75" t="s">
        <v>14060</v>
      </c>
      <c r="E2883" s="75" t="s">
        <v>14055</v>
      </c>
      <c r="F2883" s="75" t="s">
        <v>14056</v>
      </c>
      <c r="G2883" s="74">
        <v>70602.84</v>
      </c>
    </row>
    <row r="2884" spans="1:7" ht="22.5">
      <c r="A2884" s="75">
        <v>982801</v>
      </c>
      <c r="B2884" s="76" t="s">
        <v>10103</v>
      </c>
      <c r="C2884" s="76" t="s">
        <v>14085</v>
      </c>
      <c r="D2884" s="75" t="s">
        <v>14060</v>
      </c>
      <c r="E2884" s="75" t="s">
        <v>14055</v>
      </c>
      <c r="F2884" s="75" t="s">
        <v>14056</v>
      </c>
      <c r="G2884" s="74">
        <v>70602.84</v>
      </c>
    </row>
    <row r="2885" spans="1:7" ht="22.5">
      <c r="A2885" s="75">
        <v>982901</v>
      </c>
      <c r="B2885" s="76" t="s">
        <v>10104</v>
      </c>
      <c r="C2885" s="76" t="s">
        <v>14085</v>
      </c>
      <c r="D2885" s="75" t="s">
        <v>14060</v>
      </c>
      <c r="E2885" s="75" t="s">
        <v>14055</v>
      </c>
      <c r="F2885" s="75" t="s">
        <v>14056</v>
      </c>
      <c r="G2885" s="74">
        <v>70602.84</v>
      </c>
    </row>
    <row r="2886" spans="1:7" ht="33.75">
      <c r="A2886" s="75">
        <v>992102</v>
      </c>
      <c r="B2886" s="76" t="s">
        <v>14741</v>
      </c>
      <c r="C2886" s="76" t="s">
        <v>14726</v>
      </c>
      <c r="D2886" s="75" t="s">
        <v>14060</v>
      </c>
      <c r="E2886" s="75" t="s">
        <v>14742</v>
      </c>
      <c r="F2886" s="75" t="s">
        <v>14169</v>
      </c>
      <c r="G2886" s="74">
        <v>118284.67200000002</v>
      </c>
    </row>
    <row r="2887" spans="1:7" ht="22.5">
      <c r="A2887" s="75">
        <v>998701</v>
      </c>
      <c r="B2887" s="76" t="s">
        <v>6653</v>
      </c>
      <c r="C2887" s="76" t="s">
        <v>14743</v>
      </c>
      <c r="D2887" s="75" t="s">
        <v>14060</v>
      </c>
      <c r="E2887" s="75" t="s">
        <v>14222</v>
      </c>
      <c r="F2887" s="75" t="s">
        <v>14223</v>
      </c>
      <c r="G2887" s="77">
        <v>343200</v>
      </c>
    </row>
    <row r="2888" spans="1:7" ht="22.5">
      <c r="A2888" s="75">
        <v>998702</v>
      </c>
      <c r="B2888" s="76" t="s">
        <v>6657</v>
      </c>
      <c r="C2888" s="76" t="s">
        <v>14743</v>
      </c>
      <c r="D2888" s="75" t="s">
        <v>14060</v>
      </c>
      <c r="E2888" s="75" t="s">
        <v>14222</v>
      </c>
      <c r="F2888" s="75" t="s">
        <v>14223</v>
      </c>
      <c r="G2888" s="77">
        <v>211200</v>
      </c>
    </row>
    <row r="2889" spans="1:7" ht="22.5">
      <c r="A2889" s="75" t="s">
        <v>34</v>
      </c>
      <c r="B2889" s="76" t="s">
        <v>11696</v>
      </c>
      <c r="C2889" s="76" t="s">
        <v>14744</v>
      </c>
      <c r="D2889" s="75" t="s">
        <v>14381</v>
      </c>
      <c r="E2889" s="75" t="s">
        <v>14745</v>
      </c>
      <c r="F2889" s="75" t="s">
        <v>14385</v>
      </c>
      <c r="G2889" s="77">
        <v>1440598</v>
      </c>
    </row>
    <row r="2890" spans="1:7" ht="22.5">
      <c r="A2890" s="75" t="s">
        <v>14</v>
      </c>
      <c r="B2890" s="76" t="s">
        <v>11705</v>
      </c>
      <c r="C2890" s="76" t="s">
        <v>14744</v>
      </c>
      <c r="D2890" s="75" t="s">
        <v>14381</v>
      </c>
      <c r="E2890" s="75" t="s">
        <v>14745</v>
      </c>
      <c r="F2890" s="75" t="s">
        <v>14385</v>
      </c>
      <c r="G2890" s="77">
        <v>2087261</v>
      </c>
    </row>
    <row r="2891" spans="1:7" ht="22.5">
      <c r="A2891" s="75" t="s">
        <v>19</v>
      </c>
      <c r="B2891" s="76" t="s">
        <v>14746</v>
      </c>
      <c r="C2891" s="76" t="s">
        <v>11679</v>
      </c>
      <c r="D2891" s="75" t="s">
        <v>14381</v>
      </c>
      <c r="E2891" s="75" t="s">
        <v>14745</v>
      </c>
      <c r="F2891" s="75" t="s">
        <v>14385</v>
      </c>
      <c r="G2891" s="74">
        <v>520963.87199999997</v>
      </c>
    </row>
    <row r="2892" spans="1:7" ht="22.5">
      <c r="A2892" s="75" t="s">
        <v>10</v>
      </c>
      <c r="B2892" s="76" t="s">
        <v>14747</v>
      </c>
      <c r="C2892" s="76" t="s">
        <v>11679</v>
      </c>
      <c r="D2892" s="75" t="s">
        <v>14381</v>
      </c>
      <c r="E2892" s="75" t="s">
        <v>14745</v>
      </c>
      <c r="F2892" s="75" t="s">
        <v>14385</v>
      </c>
      <c r="G2892" s="77">
        <v>428562.42</v>
      </c>
    </row>
    <row r="2893" spans="1:7" ht="22.5">
      <c r="A2893" s="75" t="s">
        <v>14748</v>
      </c>
      <c r="B2893" s="76" t="s">
        <v>14749</v>
      </c>
      <c r="C2893" s="76" t="s">
        <v>11679</v>
      </c>
      <c r="D2893" s="75" t="s">
        <v>14381</v>
      </c>
      <c r="E2893" s="75" t="s">
        <v>14745</v>
      </c>
      <c r="F2893" s="75" t="s">
        <v>14385</v>
      </c>
      <c r="G2893" s="74">
        <v>249389.712</v>
      </c>
    </row>
    <row r="2894" spans="1:7" ht="45">
      <c r="A2894" s="75" t="s">
        <v>14750</v>
      </c>
      <c r="B2894" s="76" t="s">
        <v>14751</v>
      </c>
      <c r="C2894" s="76" t="s">
        <v>14085</v>
      </c>
      <c r="D2894" s="75" t="s">
        <v>14054</v>
      </c>
      <c r="E2894" s="75" t="s">
        <v>14055</v>
      </c>
      <c r="F2894" s="75" t="s">
        <v>14150</v>
      </c>
      <c r="G2894" s="74">
        <v>2005740</v>
      </c>
    </row>
    <row r="2895" spans="1:7" ht="22.5">
      <c r="A2895" s="75">
        <v>976201</v>
      </c>
      <c r="B2895" s="76" t="s">
        <v>14752</v>
      </c>
      <c r="C2895" s="76" t="s">
        <v>14089</v>
      </c>
      <c r="D2895" s="75" t="s">
        <v>14060</v>
      </c>
      <c r="E2895" s="75" t="s">
        <v>14084</v>
      </c>
      <c r="F2895" s="75" t="s">
        <v>14056</v>
      </c>
      <c r="G2895" s="74">
        <v>17140.5</v>
      </c>
    </row>
    <row r="2896" spans="1:7" ht="22.5">
      <c r="A2896" s="75" t="s">
        <v>6393</v>
      </c>
      <c r="B2896" s="76" t="s">
        <v>10328</v>
      </c>
      <c r="C2896" s="76" t="s">
        <v>9463</v>
      </c>
      <c r="D2896" s="75" t="s">
        <v>14383</v>
      </c>
      <c r="E2896" s="75" t="s">
        <v>14745</v>
      </c>
      <c r="F2896" s="75" t="s">
        <v>14385</v>
      </c>
      <c r="G2896" s="74">
        <v>61043</v>
      </c>
    </row>
    <row r="2897" spans="1:7" ht="22.5">
      <c r="A2897" s="75" t="s">
        <v>6131</v>
      </c>
      <c r="B2897" s="76" t="s">
        <v>10321</v>
      </c>
      <c r="C2897" s="76" t="s">
        <v>9463</v>
      </c>
      <c r="D2897" s="75" t="s">
        <v>14383</v>
      </c>
      <c r="E2897" s="75" t="s">
        <v>14745</v>
      </c>
      <c r="F2897" s="75" t="s">
        <v>14385</v>
      </c>
      <c r="G2897" s="74">
        <v>168500</v>
      </c>
    </row>
    <row r="2898" spans="1:7" ht="22.5">
      <c r="A2898" s="75">
        <v>839600</v>
      </c>
      <c r="B2898" s="76" t="s">
        <v>10004</v>
      </c>
      <c r="C2898" s="76" t="s">
        <v>14076</v>
      </c>
      <c r="D2898" s="75" t="s">
        <v>14060</v>
      </c>
      <c r="E2898" s="75" t="s">
        <v>14055</v>
      </c>
      <c r="F2898" s="75" t="s">
        <v>14077</v>
      </c>
      <c r="G2898" s="74">
        <v>69561.36</v>
      </c>
    </row>
    <row r="2899" spans="1:7" ht="22.5">
      <c r="A2899" s="75">
        <v>839700</v>
      </c>
      <c r="B2899" s="76" t="s">
        <v>10003</v>
      </c>
      <c r="C2899" s="76" t="s">
        <v>14076</v>
      </c>
      <c r="D2899" s="75" t="s">
        <v>14060</v>
      </c>
      <c r="E2899" s="75" t="s">
        <v>14055</v>
      </c>
      <c r="F2899" s="75" t="s">
        <v>14077</v>
      </c>
      <c r="G2899" s="74">
        <v>69561.36</v>
      </c>
    </row>
    <row r="2900" spans="1:7">
      <c r="A2900" s="75" t="s">
        <v>14753</v>
      </c>
      <c r="B2900" s="76" t="s">
        <v>14754</v>
      </c>
      <c r="C2900" s="76" t="s">
        <v>14324</v>
      </c>
      <c r="D2900" s="75" t="s">
        <v>14054</v>
      </c>
      <c r="E2900" s="75" t="s">
        <v>14211</v>
      </c>
      <c r="F2900" s="75" t="s">
        <v>14212</v>
      </c>
      <c r="G2900" s="74">
        <v>2681600.0639999998</v>
      </c>
    </row>
    <row r="2901" spans="1:7">
      <c r="A2901" s="75" t="s">
        <v>14755</v>
      </c>
      <c r="B2901" s="76" t="s">
        <v>14756</v>
      </c>
      <c r="C2901" s="76" t="s">
        <v>14324</v>
      </c>
      <c r="D2901" s="75" t="s">
        <v>14054</v>
      </c>
      <c r="E2901" s="75" t="s">
        <v>14211</v>
      </c>
      <c r="F2901" s="75" t="s">
        <v>14212</v>
      </c>
      <c r="G2901" s="74">
        <v>2681600.0639999998</v>
      </c>
    </row>
    <row r="2902" spans="1:7">
      <c r="A2902" s="75" t="s">
        <v>14757</v>
      </c>
      <c r="B2902" s="76" t="s">
        <v>14758</v>
      </c>
      <c r="C2902" s="76" t="s">
        <v>14324</v>
      </c>
      <c r="D2902" s="75" t="s">
        <v>14054</v>
      </c>
      <c r="E2902" s="75" t="s">
        <v>14211</v>
      </c>
      <c r="F2902" s="75" t="s">
        <v>14212</v>
      </c>
      <c r="G2902" s="74">
        <v>2681600.0639999998</v>
      </c>
    </row>
    <row r="2903" spans="1:7">
      <c r="A2903" s="75" t="s">
        <v>14759</v>
      </c>
      <c r="B2903" s="76" t="s">
        <v>14760</v>
      </c>
      <c r="C2903" s="76" t="s">
        <v>14324</v>
      </c>
      <c r="D2903" s="75" t="s">
        <v>14054</v>
      </c>
      <c r="E2903" s="75" t="s">
        <v>14211</v>
      </c>
      <c r="F2903" s="75" t="s">
        <v>14212</v>
      </c>
      <c r="G2903" s="74">
        <v>2681600.0639999998</v>
      </c>
    </row>
    <row r="2904" spans="1:7">
      <c r="A2904" s="75" t="s">
        <v>14761</v>
      </c>
      <c r="B2904" s="76" t="s">
        <v>14762</v>
      </c>
      <c r="C2904" s="76" t="s">
        <v>14324</v>
      </c>
      <c r="D2904" s="75" t="s">
        <v>14054</v>
      </c>
      <c r="E2904" s="75" t="s">
        <v>14211</v>
      </c>
      <c r="F2904" s="75" t="s">
        <v>14212</v>
      </c>
      <c r="G2904" s="77">
        <v>2681600.0639999998</v>
      </c>
    </row>
    <row r="2905" spans="1:7">
      <c r="A2905" s="75" t="s">
        <v>14763</v>
      </c>
      <c r="B2905" s="76" t="s">
        <v>14764</v>
      </c>
      <c r="C2905" s="76" t="s">
        <v>14324</v>
      </c>
      <c r="D2905" s="75" t="s">
        <v>14054</v>
      </c>
      <c r="E2905" s="75" t="s">
        <v>14211</v>
      </c>
      <c r="F2905" s="75" t="s">
        <v>14212</v>
      </c>
      <c r="G2905" s="77">
        <v>2681600.0639999998</v>
      </c>
    </row>
    <row r="2906" spans="1:7">
      <c r="A2906" s="75" t="s">
        <v>14765</v>
      </c>
      <c r="B2906" s="76" t="s">
        <v>14766</v>
      </c>
      <c r="C2906" s="76" t="s">
        <v>14324</v>
      </c>
      <c r="D2906" s="75" t="s">
        <v>14054</v>
      </c>
      <c r="E2906" s="75" t="s">
        <v>14211</v>
      </c>
      <c r="F2906" s="75" t="s">
        <v>14212</v>
      </c>
      <c r="G2906" s="77">
        <v>2681600.0639999998</v>
      </c>
    </row>
    <row r="2907" spans="1:7">
      <c r="A2907" s="75" t="s">
        <v>14767</v>
      </c>
      <c r="B2907" s="76" t="s">
        <v>14768</v>
      </c>
      <c r="C2907" s="76" t="s">
        <v>14324</v>
      </c>
      <c r="D2907" s="75" t="s">
        <v>14054</v>
      </c>
      <c r="E2907" s="75" t="s">
        <v>14211</v>
      </c>
      <c r="F2907" s="75" t="s">
        <v>14212</v>
      </c>
      <c r="G2907" s="77">
        <v>2681600.0639999998</v>
      </c>
    </row>
    <row r="2908" spans="1:7">
      <c r="A2908" s="75" t="s">
        <v>14769</v>
      </c>
      <c r="B2908" s="76" t="s">
        <v>14770</v>
      </c>
      <c r="C2908" s="76" t="s">
        <v>9251</v>
      </c>
      <c r="D2908" s="75" t="s">
        <v>14054</v>
      </c>
      <c r="E2908" s="75" t="s">
        <v>14387</v>
      </c>
      <c r="F2908" s="75" t="s">
        <v>14388</v>
      </c>
      <c r="G2908" s="77">
        <v>27368.25</v>
      </c>
    </row>
    <row r="2909" spans="1:7">
      <c r="A2909" s="75" t="s">
        <v>14771</v>
      </c>
      <c r="B2909" s="76" t="s">
        <v>14772</v>
      </c>
      <c r="C2909" s="76" t="s">
        <v>9251</v>
      </c>
      <c r="D2909" s="75" t="s">
        <v>14054</v>
      </c>
      <c r="E2909" s="75" t="s">
        <v>14387</v>
      </c>
      <c r="F2909" s="75" t="s">
        <v>14388</v>
      </c>
      <c r="G2909" s="77">
        <v>37557</v>
      </c>
    </row>
    <row r="2910" spans="1:7">
      <c r="A2910" s="75" t="s">
        <v>14773</v>
      </c>
      <c r="B2910" s="76" t="s">
        <v>14774</v>
      </c>
      <c r="C2910" s="76" t="s">
        <v>9251</v>
      </c>
      <c r="D2910" s="75" t="s">
        <v>14054</v>
      </c>
      <c r="E2910" s="75" t="s">
        <v>14387</v>
      </c>
      <c r="F2910" s="75" t="s">
        <v>14388</v>
      </c>
      <c r="G2910" s="74">
        <v>25194</v>
      </c>
    </row>
    <row r="2911" spans="1:7">
      <c r="A2911" s="75" t="s">
        <v>14775</v>
      </c>
      <c r="B2911" s="76" t="s">
        <v>14776</v>
      </c>
      <c r="C2911" s="76" t="s">
        <v>9251</v>
      </c>
      <c r="D2911" s="75" t="s">
        <v>14054</v>
      </c>
      <c r="E2911" s="75" t="s">
        <v>14387</v>
      </c>
      <c r="F2911" s="75" t="s">
        <v>14388</v>
      </c>
      <c r="G2911" s="74">
        <v>5011.5</v>
      </c>
    </row>
    <row r="2912" spans="1:7">
      <c r="A2912" s="75" t="s">
        <v>14777</v>
      </c>
      <c r="B2912" s="76" t="s">
        <v>14778</v>
      </c>
      <c r="C2912" s="76" t="s">
        <v>9251</v>
      </c>
      <c r="D2912" s="75" t="s">
        <v>14054</v>
      </c>
      <c r="E2912" s="75" t="s">
        <v>14387</v>
      </c>
      <c r="F2912" s="75" t="s">
        <v>14388</v>
      </c>
      <c r="G2912" s="74">
        <v>10081.5</v>
      </c>
    </row>
    <row r="2913" spans="1:7">
      <c r="A2913" s="75" t="s">
        <v>14779</v>
      </c>
      <c r="B2913" s="76" t="s">
        <v>14780</v>
      </c>
      <c r="C2913" s="76" t="s">
        <v>9251</v>
      </c>
      <c r="D2913" s="75" t="s">
        <v>14054</v>
      </c>
      <c r="E2913" s="75" t="s">
        <v>14387</v>
      </c>
      <c r="F2913" s="75" t="s">
        <v>14388</v>
      </c>
      <c r="G2913" s="74">
        <v>19295.25</v>
      </c>
    </row>
  </sheetData>
  <conditionalFormatting sqref="A2">
    <cfRule type="duplicateValues" dxfId="130" priority="18"/>
    <cfRule type="duplicateValues" dxfId="129" priority="19"/>
    <cfRule type="duplicateValues" dxfId="128" priority="20"/>
  </conditionalFormatting>
  <conditionalFormatting sqref="A3:A2899">
    <cfRule type="duplicateValues" dxfId="127" priority="24"/>
    <cfRule type="duplicateValues" dxfId="126" priority="25"/>
    <cfRule type="duplicateValues" dxfId="125" priority="26"/>
  </conditionalFormatting>
  <conditionalFormatting sqref="A2310:A2874">
    <cfRule type="duplicateValues" dxfId="124" priority="23"/>
  </conditionalFormatting>
  <conditionalFormatting sqref="A2900:A2910">
    <cfRule type="duplicateValues" dxfId="123" priority="14"/>
    <cfRule type="duplicateValues" dxfId="122" priority="15"/>
    <cfRule type="duplicateValues" dxfId="121" priority="16"/>
    <cfRule type="duplicateValues" dxfId="120" priority="17"/>
  </conditionalFormatting>
  <conditionalFormatting sqref="A2911">
    <cfRule type="duplicateValues" dxfId="119" priority="11"/>
    <cfRule type="duplicateValues" dxfId="118" priority="12"/>
    <cfRule type="duplicateValues" dxfId="117" priority="13"/>
  </conditionalFormatting>
  <conditionalFormatting sqref="A2912">
    <cfRule type="duplicateValues" dxfId="116" priority="7"/>
    <cfRule type="duplicateValues" dxfId="115" priority="8"/>
    <cfRule type="duplicateValues" dxfId="114" priority="9"/>
  </conditionalFormatting>
  <conditionalFormatting sqref="A2913">
    <cfRule type="duplicateValues" dxfId="113" priority="2"/>
    <cfRule type="duplicateValues" dxfId="112" priority="3"/>
    <cfRule type="duplicateValues" dxfId="111" priority="4"/>
  </conditionalFormatting>
  <conditionalFormatting sqref="A2569:B2899 A2568 A2:B2567">
    <cfRule type="duplicateValues" dxfId="110" priority="22"/>
  </conditionalFormatting>
  <conditionalFormatting sqref="A2911:B2911">
    <cfRule type="duplicateValues" dxfId="109" priority="10"/>
  </conditionalFormatting>
  <conditionalFormatting sqref="A2912:B2912">
    <cfRule type="duplicateValues" dxfId="108" priority="6"/>
  </conditionalFormatting>
  <conditionalFormatting sqref="A2913:B2913">
    <cfRule type="duplicateValues" dxfId="107" priority="1"/>
  </conditionalFormatting>
  <conditionalFormatting sqref="A1:F1">
    <cfRule type="duplicateValues" dxfId="106" priority="27"/>
  </conditionalFormatting>
  <conditionalFormatting sqref="B2900:B2910">
    <cfRule type="duplicateValues" dxfId="105" priority="21"/>
  </conditionalFormatting>
  <conditionalFormatting sqref="G1">
    <cfRule type="duplicateValues" dxfId="104" priority="5"/>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07"/>
  <sheetViews>
    <sheetView showGridLines="0" workbookViewId="0">
      <selection activeCell="E2" sqref="E2"/>
    </sheetView>
  </sheetViews>
  <sheetFormatPr baseColWidth="10" defaultColWidth="12.42578125" defaultRowHeight="12.75"/>
  <cols>
    <col min="1" max="1" width="12.42578125" style="85"/>
    <col min="2" max="2" width="40.28515625" style="85" customWidth="1"/>
    <col min="3" max="3" width="16.85546875" style="85" customWidth="1"/>
    <col min="4" max="4" width="80.85546875" style="85" customWidth="1"/>
    <col min="5" max="6" width="20.5703125" style="85" customWidth="1"/>
    <col min="7" max="7" width="98.7109375" style="92" customWidth="1"/>
    <col min="8" max="16384" width="12.42578125" style="85"/>
  </cols>
  <sheetData>
    <row r="1" spans="1:8" ht="43.5" customHeight="1">
      <c r="A1" s="373" t="s">
        <v>14781</v>
      </c>
      <c r="B1" s="373"/>
      <c r="C1" s="373"/>
      <c r="D1" s="373"/>
      <c r="E1" s="373"/>
      <c r="F1" s="373"/>
      <c r="G1" s="374"/>
      <c r="H1" s="84"/>
    </row>
    <row r="2" spans="1:8" ht="19.5" customHeight="1">
      <c r="A2" s="86" t="s">
        <v>14782</v>
      </c>
      <c r="B2" s="86" t="s">
        <v>14783</v>
      </c>
      <c r="C2" s="86" t="s">
        <v>14784</v>
      </c>
      <c r="D2" s="87" t="s">
        <v>14785</v>
      </c>
      <c r="E2" s="87" t="s">
        <v>14786</v>
      </c>
      <c r="F2" s="87" t="s">
        <v>14787</v>
      </c>
      <c r="G2" s="87" t="s">
        <v>3</v>
      </c>
    </row>
    <row r="3" spans="1:8" ht="25.5">
      <c r="A3" s="88" t="s">
        <v>14788</v>
      </c>
      <c r="B3" s="88" t="s">
        <v>14789</v>
      </c>
      <c r="C3" s="93">
        <v>452301</v>
      </c>
      <c r="D3" s="89" t="s">
        <v>7940</v>
      </c>
      <c r="E3" s="90">
        <v>3323700</v>
      </c>
      <c r="F3" s="90"/>
      <c r="G3" s="91" t="s">
        <v>14790</v>
      </c>
    </row>
    <row r="4" spans="1:8">
      <c r="A4" s="88" t="s">
        <v>14791</v>
      </c>
      <c r="B4" s="88" t="s">
        <v>10028</v>
      </c>
      <c r="C4" s="93">
        <v>869501</v>
      </c>
      <c r="D4" s="89" t="s">
        <v>14792</v>
      </c>
      <c r="E4" s="90">
        <v>80200</v>
      </c>
      <c r="F4" s="90"/>
      <c r="G4" s="91"/>
    </row>
    <row r="5" spans="1:8">
      <c r="A5" s="88" t="s">
        <v>14793</v>
      </c>
      <c r="B5" s="88" t="s">
        <v>10765</v>
      </c>
      <c r="C5" s="93">
        <v>931001</v>
      </c>
      <c r="D5" s="89" t="s">
        <v>5697</v>
      </c>
      <c r="E5" s="90">
        <v>35100</v>
      </c>
      <c r="F5" s="90"/>
      <c r="G5" s="91"/>
    </row>
    <row r="6" spans="1:8" ht="25.5">
      <c r="A6" s="88" t="s">
        <v>14788</v>
      </c>
      <c r="B6" s="88" t="s">
        <v>14789</v>
      </c>
      <c r="C6" s="93">
        <v>441302</v>
      </c>
      <c r="D6" s="89" t="s">
        <v>7909</v>
      </c>
      <c r="E6" s="90">
        <v>1536400</v>
      </c>
      <c r="F6" s="90"/>
      <c r="G6" s="91" t="s">
        <v>14790</v>
      </c>
    </row>
    <row r="7" spans="1:8">
      <c r="A7" s="88" t="s">
        <v>14794</v>
      </c>
      <c r="B7" s="88" t="s">
        <v>9385</v>
      </c>
      <c r="C7" s="93">
        <v>512104</v>
      </c>
      <c r="D7" s="89" t="s">
        <v>7179</v>
      </c>
      <c r="E7" s="90">
        <v>10956800</v>
      </c>
      <c r="F7" s="90"/>
      <c r="G7" s="91"/>
    </row>
    <row r="8" spans="1:8">
      <c r="A8" s="88" t="s">
        <v>14795</v>
      </c>
      <c r="B8" s="88" t="s">
        <v>14796</v>
      </c>
      <c r="C8" s="93">
        <v>895001</v>
      </c>
      <c r="D8" s="89" t="s">
        <v>9919</v>
      </c>
      <c r="E8" s="90">
        <v>723900</v>
      </c>
      <c r="F8" s="90"/>
      <c r="G8" s="91"/>
    </row>
    <row r="9" spans="1:8">
      <c r="A9" s="88" t="s">
        <v>14797</v>
      </c>
      <c r="B9" s="88" t="s">
        <v>9850</v>
      </c>
      <c r="C9" s="93">
        <v>881202</v>
      </c>
      <c r="D9" s="89" t="s">
        <v>5663</v>
      </c>
      <c r="E9" s="90">
        <v>336200</v>
      </c>
      <c r="F9" s="90"/>
      <c r="G9" s="91"/>
    </row>
    <row r="10" spans="1:8">
      <c r="A10" s="88" t="s">
        <v>14798</v>
      </c>
      <c r="B10" s="88" t="s">
        <v>9335</v>
      </c>
      <c r="C10" s="93">
        <v>879111</v>
      </c>
      <c r="D10" s="89" t="s">
        <v>5392</v>
      </c>
      <c r="E10" s="90">
        <v>764000</v>
      </c>
      <c r="F10" s="90"/>
      <c r="G10" s="91"/>
    </row>
    <row r="11" spans="1:8">
      <c r="A11" s="88" t="s">
        <v>14795</v>
      </c>
      <c r="B11" s="88" t="s">
        <v>14796</v>
      </c>
      <c r="C11" s="93">
        <v>881210</v>
      </c>
      <c r="D11" s="89" t="s">
        <v>5668</v>
      </c>
      <c r="E11" s="90">
        <v>2160400</v>
      </c>
      <c r="F11" s="90"/>
      <c r="G11" s="91"/>
    </row>
    <row r="12" spans="1:8" ht="25.5">
      <c r="A12" s="88" t="s">
        <v>14788</v>
      </c>
      <c r="B12" s="88" t="s">
        <v>14789</v>
      </c>
      <c r="C12" s="93">
        <v>452305</v>
      </c>
      <c r="D12" s="89" t="s">
        <v>14799</v>
      </c>
      <c r="E12" s="90">
        <v>3323700</v>
      </c>
      <c r="F12" s="90"/>
      <c r="G12" s="91" t="s">
        <v>14790</v>
      </c>
    </row>
    <row r="13" spans="1:8">
      <c r="A13" s="88" t="s">
        <v>14797</v>
      </c>
      <c r="B13" s="88" t="s">
        <v>9850</v>
      </c>
      <c r="C13" s="93">
        <v>881302</v>
      </c>
      <c r="D13" s="89" t="s">
        <v>14335</v>
      </c>
      <c r="E13" s="90">
        <v>354900</v>
      </c>
      <c r="F13" s="90"/>
      <c r="G13" s="91"/>
    </row>
    <row r="14" spans="1:8">
      <c r="A14" s="88" t="s">
        <v>14798</v>
      </c>
      <c r="B14" s="88" t="s">
        <v>9335</v>
      </c>
      <c r="C14" s="93">
        <v>879420</v>
      </c>
      <c r="D14" s="89" t="s">
        <v>5413</v>
      </c>
      <c r="E14" s="90">
        <v>1046700</v>
      </c>
      <c r="F14" s="90"/>
      <c r="G14" s="91"/>
    </row>
    <row r="15" spans="1:8">
      <c r="A15" s="88" t="s">
        <v>14800</v>
      </c>
      <c r="B15" s="88" t="s">
        <v>9256</v>
      </c>
      <c r="C15" s="93">
        <v>903706</v>
      </c>
      <c r="D15" s="89" t="s">
        <v>4449</v>
      </c>
      <c r="E15" s="90">
        <v>248021</v>
      </c>
      <c r="F15" s="90" t="s">
        <v>14801</v>
      </c>
      <c r="G15" s="91"/>
    </row>
    <row r="16" spans="1:8">
      <c r="A16" s="88" t="s">
        <v>14800</v>
      </c>
      <c r="B16" s="88" t="s">
        <v>9256</v>
      </c>
      <c r="C16" s="93">
        <v>903426</v>
      </c>
      <c r="D16" s="89" t="s">
        <v>4439</v>
      </c>
      <c r="E16" s="90">
        <v>81688</v>
      </c>
      <c r="F16" s="90" t="s">
        <v>14801</v>
      </c>
      <c r="G16" s="91"/>
    </row>
    <row r="17" spans="1:7">
      <c r="A17" s="88" t="s">
        <v>14800</v>
      </c>
      <c r="B17" s="88" t="s">
        <v>9256</v>
      </c>
      <c r="C17" s="93">
        <v>903818</v>
      </c>
      <c r="D17" s="89" t="s">
        <v>4463</v>
      </c>
      <c r="E17" s="90">
        <v>34044</v>
      </c>
      <c r="F17" s="90" t="s">
        <v>14801</v>
      </c>
      <c r="G17" s="91"/>
    </row>
    <row r="18" spans="1:7">
      <c r="A18" s="88" t="s">
        <v>14800</v>
      </c>
      <c r="B18" s="88" t="s">
        <v>9256</v>
      </c>
      <c r="C18" s="93">
        <v>904904</v>
      </c>
      <c r="D18" s="89" t="s">
        <v>4539</v>
      </c>
      <c r="E18" s="90">
        <v>83327</v>
      </c>
      <c r="F18" s="90" t="s">
        <v>14801</v>
      </c>
      <c r="G18" s="91"/>
    </row>
    <row r="19" spans="1:7">
      <c r="A19" s="88" t="s">
        <v>14797</v>
      </c>
      <c r="B19" s="88" t="s">
        <v>9850</v>
      </c>
      <c r="C19" s="93">
        <v>883522</v>
      </c>
      <c r="D19" s="89" t="s">
        <v>5606</v>
      </c>
      <c r="E19" s="90">
        <v>1570200</v>
      </c>
      <c r="F19" s="90"/>
      <c r="G19" s="91"/>
    </row>
    <row r="20" spans="1:7" ht="25.5">
      <c r="A20" s="88" t="s">
        <v>14791</v>
      </c>
      <c r="B20" s="88" t="s">
        <v>10028</v>
      </c>
      <c r="C20" s="93">
        <v>965901</v>
      </c>
      <c r="D20" s="89" t="s">
        <v>9992</v>
      </c>
      <c r="E20" s="90">
        <v>1984600</v>
      </c>
      <c r="F20" s="90"/>
      <c r="G20" s="91" t="s">
        <v>14790</v>
      </c>
    </row>
    <row r="21" spans="1:7">
      <c r="A21" s="88" t="s">
        <v>14800</v>
      </c>
      <c r="B21" s="88" t="s">
        <v>9256</v>
      </c>
      <c r="C21" s="93">
        <v>902210</v>
      </c>
      <c r="D21" s="89" t="s">
        <v>10075</v>
      </c>
      <c r="E21" s="90">
        <v>27687</v>
      </c>
      <c r="F21" s="90" t="s">
        <v>14801</v>
      </c>
      <c r="G21" s="91"/>
    </row>
    <row r="22" spans="1:7">
      <c r="A22" s="88" t="s">
        <v>14797</v>
      </c>
      <c r="B22" s="88" t="s">
        <v>9850</v>
      </c>
      <c r="C22" s="93">
        <v>883101</v>
      </c>
      <c r="D22" s="89" t="s">
        <v>5560</v>
      </c>
      <c r="E22" s="90">
        <v>996199</v>
      </c>
      <c r="F22" s="90" t="s">
        <v>14801</v>
      </c>
      <c r="G22" s="91"/>
    </row>
    <row r="23" spans="1:7">
      <c r="A23" s="88" t="s">
        <v>14798</v>
      </c>
      <c r="B23" s="88" t="s">
        <v>9335</v>
      </c>
      <c r="C23" s="93">
        <v>879301</v>
      </c>
      <c r="D23" s="89" t="s">
        <v>5406</v>
      </c>
      <c r="E23" s="90">
        <v>795300</v>
      </c>
      <c r="F23" s="90"/>
      <c r="G23" s="91"/>
    </row>
    <row r="24" spans="1:7">
      <c r="A24" s="88" t="s">
        <v>14800</v>
      </c>
      <c r="B24" s="88" t="s">
        <v>9256</v>
      </c>
      <c r="C24" s="93">
        <v>903815</v>
      </c>
      <c r="D24" s="89" t="s">
        <v>4461</v>
      </c>
      <c r="E24" s="90">
        <v>27775</v>
      </c>
      <c r="F24" s="90" t="s">
        <v>14801</v>
      </c>
      <c r="G24" s="91"/>
    </row>
    <row r="25" spans="1:7">
      <c r="A25" s="88" t="s">
        <v>14800</v>
      </c>
      <c r="B25" s="88" t="s">
        <v>9256</v>
      </c>
      <c r="C25" s="93">
        <v>903026</v>
      </c>
      <c r="D25" s="89" t="s">
        <v>4425</v>
      </c>
      <c r="E25" s="90">
        <v>74869</v>
      </c>
      <c r="F25" s="90" t="s">
        <v>14801</v>
      </c>
      <c r="G25" s="91"/>
    </row>
    <row r="26" spans="1:7" ht="25.5">
      <c r="A26" s="88" t="s">
        <v>14802</v>
      </c>
      <c r="B26" s="88" t="s">
        <v>9328</v>
      </c>
      <c r="C26" s="93">
        <v>53114</v>
      </c>
      <c r="D26" s="89" t="s">
        <v>12922</v>
      </c>
      <c r="E26" s="90">
        <v>3817300</v>
      </c>
      <c r="F26" s="90"/>
      <c r="G26" s="91" t="s">
        <v>14790</v>
      </c>
    </row>
    <row r="27" spans="1:7">
      <c r="A27" s="88" t="s">
        <v>14797</v>
      </c>
      <c r="B27" s="88" t="s">
        <v>9850</v>
      </c>
      <c r="C27" s="93">
        <v>883230</v>
      </c>
      <c r="D27" s="89" t="s">
        <v>5579</v>
      </c>
      <c r="E27" s="90">
        <v>1038872</v>
      </c>
      <c r="F27" s="90" t="s">
        <v>14801</v>
      </c>
      <c r="G27" s="91"/>
    </row>
    <row r="28" spans="1:7">
      <c r="A28" s="88" t="s">
        <v>14795</v>
      </c>
      <c r="B28" s="88" t="s">
        <v>14796</v>
      </c>
      <c r="C28" s="93">
        <v>895101</v>
      </c>
      <c r="D28" s="89" t="s">
        <v>5677</v>
      </c>
      <c r="E28" s="90">
        <v>75000</v>
      </c>
      <c r="F28" s="90"/>
      <c r="G28" s="91"/>
    </row>
    <row r="29" spans="1:7">
      <c r="A29" s="88" t="s">
        <v>14798</v>
      </c>
      <c r="B29" s="88" t="s">
        <v>9335</v>
      </c>
      <c r="C29" s="93">
        <v>871121</v>
      </c>
      <c r="D29" s="89" t="s">
        <v>9813</v>
      </c>
      <c r="E29" s="90">
        <v>109800</v>
      </c>
      <c r="F29" s="90"/>
      <c r="G29" s="91"/>
    </row>
    <row r="30" spans="1:7">
      <c r="A30" s="88" t="s">
        <v>14800</v>
      </c>
      <c r="B30" s="88" t="s">
        <v>9256</v>
      </c>
      <c r="C30" s="93">
        <v>903895</v>
      </c>
      <c r="D30" s="89" t="s">
        <v>4517</v>
      </c>
      <c r="E30" s="90">
        <v>16193</v>
      </c>
      <c r="F30" s="90" t="s">
        <v>14801</v>
      </c>
      <c r="G30" s="91"/>
    </row>
    <row r="31" spans="1:7">
      <c r="A31" s="88" t="s">
        <v>14797</v>
      </c>
      <c r="B31" s="88" t="s">
        <v>9850</v>
      </c>
      <c r="C31" s="93">
        <v>881332</v>
      </c>
      <c r="D31" s="89" t="s">
        <v>10246</v>
      </c>
      <c r="E31" s="90">
        <v>215000</v>
      </c>
      <c r="F31" s="90"/>
      <c r="G31" s="91"/>
    </row>
    <row r="32" spans="1:7">
      <c r="A32" s="88" t="s">
        <v>14800</v>
      </c>
      <c r="B32" s="88" t="s">
        <v>9256</v>
      </c>
      <c r="C32" s="93">
        <v>903868</v>
      </c>
      <c r="D32" s="89" t="s">
        <v>4506</v>
      </c>
      <c r="E32" s="90">
        <v>21125</v>
      </c>
      <c r="F32" s="90" t="s">
        <v>14801</v>
      </c>
      <c r="G32" s="91"/>
    </row>
    <row r="33" spans="1:7" ht="25.5">
      <c r="A33" s="88" t="s">
        <v>14803</v>
      </c>
      <c r="B33" s="88" t="s">
        <v>10013</v>
      </c>
      <c r="C33" s="93">
        <v>573201</v>
      </c>
      <c r="D33" s="89" t="s">
        <v>4173</v>
      </c>
      <c r="E33" s="90">
        <v>1536400</v>
      </c>
      <c r="F33" s="90"/>
      <c r="G33" s="91" t="s">
        <v>14790</v>
      </c>
    </row>
    <row r="34" spans="1:7">
      <c r="A34" s="88" t="s">
        <v>14791</v>
      </c>
      <c r="B34" s="88" t="s">
        <v>10028</v>
      </c>
      <c r="C34" s="93">
        <v>992990</v>
      </c>
      <c r="D34" s="89" t="s">
        <v>14804</v>
      </c>
      <c r="E34" s="90">
        <v>730321</v>
      </c>
      <c r="F34" s="90" t="s">
        <v>14801</v>
      </c>
      <c r="G34" s="91"/>
    </row>
    <row r="35" spans="1:7">
      <c r="A35" s="88" t="s">
        <v>14797</v>
      </c>
      <c r="B35" s="88" t="s">
        <v>9850</v>
      </c>
      <c r="C35" s="93">
        <v>881201</v>
      </c>
      <c r="D35" s="89" t="s">
        <v>10248</v>
      </c>
      <c r="E35" s="90">
        <v>154605</v>
      </c>
      <c r="F35" s="90" t="s">
        <v>14801</v>
      </c>
      <c r="G35" s="91"/>
    </row>
    <row r="36" spans="1:7">
      <c r="A36" s="88" t="s">
        <v>14805</v>
      </c>
      <c r="B36" s="88" t="s">
        <v>9262</v>
      </c>
      <c r="C36" s="93">
        <v>592401</v>
      </c>
      <c r="D36" s="89" t="s">
        <v>7686</v>
      </c>
      <c r="E36" s="90">
        <v>13627900</v>
      </c>
      <c r="F36" s="90" t="s">
        <v>14801</v>
      </c>
      <c r="G36" s="91"/>
    </row>
    <row r="37" spans="1:7">
      <c r="A37" s="88" t="s">
        <v>14800</v>
      </c>
      <c r="B37" s="88" t="s">
        <v>9256</v>
      </c>
      <c r="C37" s="93">
        <v>907106</v>
      </c>
      <c r="D37" s="89" t="s">
        <v>4740</v>
      </c>
      <c r="E37" s="90">
        <v>19977</v>
      </c>
      <c r="F37" s="90" t="s">
        <v>14801</v>
      </c>
      <c r="G37" s="91"/>
    </row>
    <row r="38" spans="1:7">
      <c r="A38" s="88" t="s">
        <v>14800</v>
      </c>
      <c r="B38" s="88" t="s">
        <v>9256</v>
      </c>
      <c r="C38" s="93">
        <v>903841</v>
      </c>
      <c r="D38" s="89" t="s">
        <v>4478</v>
      </c>
      <c r="E38" s="90">
        <v>16171</v>
      </c>
      <c r="F38" s="90" t="s">
        <v>14801</v>
      </c>
      <c r="G38" s="91"/>
    </row>
    <row r="39" spans="1:7">
      <c r="A39" s="88" t="s">
        <v>14800</v>
      </c>
      <c r="B39" s="88" t="s">
        <v>9256</v>
      </c>
      <c r="C39" s="93">
        <v>903859</v>
      </c>
      <c r="D39" s="89" t="s">
        <v>4498</v>
      </c>
      <c r="E39" s="90">
        <v>37904</v>
      </c>
      <c r="F39" s="90" t="s">
        <v>14801</v>
      </c>
      <c r="G39" s="91"/>
    </row>
    <row r="40" spans="1:7">
      <c r="A40" s="88" t="s">
        <v>14798</v>
      </c>
      <c r="B40" s="88" t="s">
        <v>9335</v>
      </c>
      <c r="C40" s="93">
        <v>879201</v>
      </c>
      <c r="D40" s="89" t="s">
        <v>9339</v>
      </c>
      <c r="E40" s="90">
        <v>711500</v>
      </c>
      <c r="F40" s="90"/>
      <c r="G40" s="91"/>
    </row>
    <row r="41" spans="1:7">
      <c r="A41" s="88" t="s">
        <v>14798</v>
      </c>
      <c r="B41" s="88" t="s">
        <v>9335</v>
      </c>
      <c r="C41" s="93">
        <v>879430</v>
      </c>
      <c r="D41" s="89" t="s">
        <v>5415</v>
      </c>
      <c r="E41" s="90">
        <v>1046700</v>
      </c>
      <c r="F41" s="90"/>
      <c r="G41" s="91"/>
    </row>
    <row r="42" spans="1:7">
      <c r="A42" s="88" t="s">
        <v>14797</v>
      </c>
      <c r="B42" s="88" t="s">
        <v>9850</v>
      </c>
      <c r="C42" s="93">
        <v>882317</v>
      </c>
      <c r="D42" s="89" t="s">
        <v>6070</v>
      </c>
      <c r="E42" s="90">
        <v>232100</v>
      </c>
      <c r="F42" s="90"/>
      <c r="G42" s="91"/>
    </row>
    <row r="43" spans="1:7">
      <c r="A43" s="88" t="s">
        <v>14798</v>
      </c>
      <c r="B43" s="88" t="s">
        <v>9335</v>
      </c>
      <c r="C43" s="93">
        <v>879131</v>
      </c>
      <c r="D43" s="89" t="s">
        <v>5399</v>
      </c>
      <c r="E43" s="90">
        <v>838500</v>
      </c>
      <c r="F43" s="90"/>
      <c r="G43" s="91"/>
    </row>
    <row r="44" spans="1:7">
      <c r="A44" s="88" t="s">
        <v>14800</v>
      </c>
      <c r="B44" s="88" t="s">
        <v>9256</v>
      </c>
      <c r="C44" s="93">
        <v>898101</v>
      </c>
      <c r="D44" s="89" t="s">
        <v>5126</v>
      </c>
      <c r="E44" s="90">
        <v>161900</v>
      </c>
      <c r="F44" s="90"/>
      <c r="G44" s="91"/>
    </row>
    <row r="45" spans="1:7">
      <c r="A45" s="88" t="s">
        <v>14800</v>
      </c>
      <c r="B45" s="88" t="s">
        <v>9256</v>
      </c>
      <c r="C45" s="93">
        <v>902045</v>
      </c>
      <c r="D45" s="89" t="s">
        <v>4398</v>
      </c>
      <c r="E45" s="90">
        <v>55200</v>
      </c>
      <c r="F45" s="90"/>
      <c r="G45" s="91"/>
    </row>
    <row r="46" spans="1:7">
      <c r="A46" s="88" t="s">
        <v>14797</v>
      </c>
      <c r="B46" s="88" t="s">
        <v>9850</v>
      </c>
      <c r="C46" s="93">
        <v>881401</v>
      </c>
      <c r="D46" s="89" t="s">
        <v>5951</v>
      </c>
      <c r="E46" s="90">
        <v>187300</v>
      </c>
      <c r="F46" s="90"/>
      <c r="G46" s="91"/>
    </row>
    <row r="47" spans="1:7">
      <c r="A47" s="88" t="s">
        <v>14797</v>
      </c>
      <c r="B47" s="88" t="s">
        <v>9850</v>
      </c>
      <c r="C47" s="93">
        <v>883512</v>
      </c>
      <c r="D47" s="89" t="s">
        <v>5603</v>
      </c>
      <c r="E47" s="90">
        <v>1284566</v>
      </c>
      <c r="F47" s="90" t="s">
        <v>14801</v>
      </c>
      <c r="G47" s="91"/>
    </row>
    <row r="48" spans="1:7">
      <c r="A48" s="88" t="s">
        <v>14800</v>
      </c>
      <c r="B48" s="88" t="s">
        <v>9256</v>
      </c>
      <c r="C48" s="93">
        <v>903703</v>
      </c>
      <c r="D48" s="89" t="s">
        <v>4448</v>
      </c>
      <c r="E48" s="90">
        <v>142180</v>
      </c>
      <c r="F48" s="90" t="s">
        <v>14801</v>
      </c>
      <c r="G48" s="91"/>
    </row>
    <row r="49" spans="1:7">
      <c r="A49" s="88" t="s">
        <v>14806</v>
      </c>
      <c r="B49" s="88" t="s">
        <v>10017</v>
      </c>
      <c r="C49" s="93">
        <v>998702</v>
      </c>
      <c r="D49" s="89" t="s">
        <v>6657</v>
      </c>
      <c r="E49" s="90">
        <v>186900</v>
      </c>
      <c r="F49" s="90"/>
      <c r="G49" s="91"/>
    </row>
    <row r="50" spans="1:7">
      <c r="A50" s="88" t="s">
        <v>14797</v>
      </c>
      <c r="B50" s="88" t="s">
        <v>9850</v>
      </c>
      <c r="C50" s="93">
        <v>883434</v>
      </c>
      <c r="D50" s="89" t="s">
        <v>10455</v>
      </c>
      <c r="E50" s="90">
        <v>3924200</v>
      </c>
      <c r="F50" s="90"/>
      <c r="G50" s="91"/>
    </row>
    <row r="51" spans="1:7">
      <c r="A51" s="88" t="s">
        <v>14800</v>
      </c>
      <c r="B51" s="88" t="s">
        <v>9256</v>
      </c>
      <c r="C51" s="93">
        <v>908890</v>
      </c>
      <c r="D51" s="89" t="s">
        <v>14807</v>
      </c>
      <c r="E51" s="90">
        <v>226013</v>
      </c>
      <c r="F51" s="90" t="s">
        <v>14801</v>
      </c>
      <c r="G51" s="91"/>
    </row>
    <row r="52" spans="1:7">
      <c r="A52" s="88" t="s">
        <v>14800</v>
      </c>
      <c r="B52" s="88" t="s">
        <v>9256</v>
      </c>
      <c r="C52" s="93">
        <v>906249</v>
      </c>
      <c r="D52" s="89" t="s">
        <v>9259</v>
      </c>
      <c r="E52" s="90">
        <v>90722</v>
      </c>
      <c r="F52" s="90" t="s">
        <v>14801</v>
      </c>
      <c r="G52" s="91"/>
    </row>
    <row r="53" spans="1:7" ht="25.5">
      <c r="A53" s="88" t="s">
        <v>14794</v>
      </c>
      <c r="B53" s="88" t="s">
        <v>9385</v>
      </c>
      <c r="C53" s="93">
        <v>865101</v>
      </c>
      <c r="D53" s="89" t="s">
        <v>9393</v>
      </c>
      <c r="E53" s="90">
        <v>1114900</v>
      </c>
      <c r="F53" s="90"/>
      <c r="G53" s="91" t="s">
        <v>14808</v>
      </c>
    </row>
    <row r="54" spans="1:7">
      <c r="A54" s="88" t="s">
        <v>14800</v>
      </c>
      <c r="B54" s="88" t="s">
        <v>9256</v>
      </c>
      <c r="C54" s="93">
        <v>901236</v>
      </c>
      <c r="D54" s="89" t="s">
        <v>4372</v>
      </c>
      <c r="E54" s="90">
        <v>69198</v>
      </c>
      <c r="F54" s="90" t="s">
        <v>14801</v>
      </c>
      <c r="G54" s="91"/>
    </row>
    <row r="55" spans="1:7">
      <c r="A55" s="88" t="s">
        <v>14800</v>
      </c>
      <c r="B55" s="88" t="s">
        <v>9256</v>
      </c>
      <c r="C55" s="93">
        <v>902209</v>
      </c>
      <c r="D55" s="89" t="s">
        <v>14809</v>
      </c>
      <c r="E55" s="90">
        <v>27687</v>
      </c>
      <c r="F55" s="90" t="s">
        <v>14801</v>
      </c>
      <c r="G55" s="91"/>
    </row>
    <row r="56" spans="1:7">
      <c r="A56" s="88" t="s">
        <v>14800</v>
      </c>
      <c r="B56" s="88" t="s">
        <v>9256</v>
      </c>
      <c r="C56" s="93">
        <v>906610</v>
      </c>
      <c r="D56" s="89" t="s">
        <v>4653</v>
      </c>
      <c r="E56" s="90">
        <v>73241</v>
      </c>
      <c r="F56" s="90" t="s">
        <v>14801</v>
      </c>
      <c r="G56" s="91"/>
    </row>
    <row r="57" spans="1:7">
      <c r="A57" s="88" t="s">
        <v>14800</v>
      </c>
      <c r="B57" s="88" t="s">
        <v>9256</v>
      </c>
      <c r="C57" s="93">
        <v>904902</v>
      </c>
      <c r="D57" s="89" t="s">
        <v>4869</v>
      </c>
      <c r="E57" s="90">
        <v>83327</v>
      </c>
      <c r="F57" s="90" t="s">
        <v>14801</v>
      </c>
      <c r="G57" s="91"/>
    </row>
    <row r="58" spans="1:7">
      <c r="A58" s="88" t="s">
        <v>14798</v>
      </c>
      <c r="B58" s="88" t="s">
        <v>9335</v>
      </c>
      <c r="C58" s="93">
        <v>871040</v>
      </c>
      <c r="D58" s="89" t="s">
        <v>5489</v>
      </c>
      <c r="E58" s="90">
        <v>154000</v>
      </c>
      <c r="F58" s="90"/>
      <c r="G58" s="91"/>
    </row>
    <row r="59" spans="1:7">
      <c r="A59" s="88" t="s">
        <v>14810</v>
      </c>
      <c r="B59" s="88" t="s">
        <v>9908</v>
      </c>
      <c r="C59" s="93">
        <v>939403</v>
      </c>
      <c r="D59" s="89" t="s">
        <v>5719</v>
      </c>
      <c r="E59" s="90">
        <v>35100</v>
      </c>
      <c r="F59" s="90"/>
      <c r="G59" s="91"/>
    </row>
    <row r="60" spans="1:7">
      <c r="A60" s="88" t="s">
        <v>14798</v>
      </c>
      <c r="B60" s="88" t="s">
        <v>9335</v>
      </c>
      <c r="C60" s="93">
        <v>873420</v>
      </c>
      <c r="D60" s="89" t="s">
        <v>9815</v>
      </c>
      <c r="E60" s="90">
        <v>104064</v>
      </c>
      <c r="F60" s="90" t="s">
        <v>14801</v>
      </c>
      <c r="G60" s="91"/>
    </row>
    <row r="61" spans="1:7">
      <c r="A61" s="88" t="s">
        <v>14798</v>
      </c>
      <c r="B61" s="88" t="s">
        <v>9335</v>
      </c>
      <c r="C61" s="93">
        <v>879910</v>
      </c>
      <c r="D61" s="89" t="s">
        <v>5448</v>
      </c>
      <c r="E61" s="90">
        <v>1108500</v>
      </c>
      <c r="F61" s="90"/>
      <c r="G61" s="91"/>
    </row>
    <row r="62" spans="1:7">
      <c r="A62" s="88" t="s">
        <v>14800</v>
      </c>
      <c r="B62" s="88" t="s">
        <v>9256</v>
      </c>
      <c r="C62" s="93">
        <v>906317</v>
      </c>
      <c r="D62" s="89" t="s">
        <v>10071</v>
      </c>
      <c r="E62" s="90">
        <v>113782</v>
      </c>
      <c r="F62" s="90" t="s">
        <v>14801</v>
      </c>
      <c r="G62" s="91"/>
    </row>
    <row r="63" spans="1:7">
      <c r="A63" s="88" t="s">
        <v>14797</v>
      </c>
      <c r="B63" s="88" t="s">
        <v>9850</v>
      </c>
      <c r="C63" s="93">
        <v>881141</v>
      </c>
      <c r="D63" s="89" t="s">
        <v>5328</v>
      </c>
      <c r="E63" s="90">
        <v>182700</v>
      </c>
      <c r="F63" s="90"/>
      <c r="G63" s="91"/>
    </row>
    <row r="64" spans="1:7" ht="25.5">
      <c r="A64" s="88" t="s">
        <v>14811</v>
      </c>
      <c r="B64" s="88" t="s">
        <v>9246</v>
      </c>
      <c r="C64" s="93">
        <v>454207</v>
      </c>
      <c r="D64" s="89" t="s">
        <v>9661</v>
      </c>
      <c r="E64" s="90">
        <v>3569800</v>
      </c>
      <c r="F64" s="90"/>
      <c r="G64" s="91" t="s">
        <v>14790</v>
      </c>
    </row>
    <row r="65" spans="1:7">
      <c r="A65" s="88" t="s">
        <v>14800</v>
      </c>
      <c r="B65" s="88" t="s">
        <v>9256</v>
      </c>
      <c r="C65" s="93">
        <v>902049</v>
      </c>
      <c r="D65" s="89" t="s">
        <v>4400</v>
      </c>
      <c r="E65" s="90">
        <v>36229</v>
      </c>
      <c r="F65" s="90" t="s">
        <v>14801</v>
      </c>
      <c r="G65" s="91"/>
    </row>
    <row r="66" spans="1:7">
      <c r="A66" s="88" t="s">
        <v>14800</v>
      </c>
      <c r="B66" s="88" t="s">
        <v>9256</v>
      </c>
      <c r="C66" s="93">
        <v>904921</v>
      </c>
      <c r="D66" s="89" t="s">
        <v>4542</v>
      </c>
      <c r="E66" s="90">
        <v>63443</v>
      </c>
      <c r="F66" s="90" t="s">
        <v>14801</v>
      </c>
      <c r="G66" s="91"/>
    </row>
    <row r="67" spans="1:7">
      <c r="A67" s="88" t="s">
        <v>14795</v>
      </c>
      <c r="B67" s="88" t="s">
        <v>14796</v>
      </c>
      <c r="C67" s="93">
        <v>933601</v>
      </c>
      <c r="D67" s="89" t="s">
        <v>5708</v>
      </c>
      <c r="E67" s="90">
        <v>92600</v>
      </c>
      <c r="F67" s="90"/>
      <c r="G67" s="91"/>
    </row>
    <row r="68" spans="1:7">
      <c r="A68" s="88" t="s">
        <v>14800</v>
      </c>
      <c r="B68" s="88" t="s">
        <v>9256</v>
      </c>
      <c r="C68" s="93">
        <v>903864</v>
      </c>
      <c r="D68" s="89" t="s">
        <v>4502</v>
      </c>
      <c r="E68" s="90">
        <v>31707</v>
      </c>
      <c r="F68" s="90" t="s">
        <v>14801</v>
      </c>
      <c r="G68" s="91"/>
    </row>
    <row r="69" spans="1:7">
      <c r="A69" s="88" t="s">
        <v>14800</v>
      </c>
      <c r="B69" s="88" t="s">
        <v>9256</v>
      </c>
      <c r="C69" s="93">
        <v>906913</v>
      </c>
      <c r="D69" s="89" t="s">
        <v>4728</v>
      </c>
      <c r="E69" s="90">
        <v>38957</v>
      </c>
      <c r="F69" s="90" t="s">
        <v>14801</v>
      </c>
      <c r="G69" s="91"/>
    </row>
    <row r="70" spans="1:7" ht="25.5">
      <c r="A70" s="88" t="s">
        <v>14812</v>
      </c>
      <c r="B70" s="88" t="s">
        <v>9312</v>
      </c>
      <c r="C70" s="93">
        <v>219501</v>
      </c>
      <c r="D70" s="89" t="s">
        <v>1353</v>
      </c>
      <c r="E70" s="90">
        <v>3323700</v>
      </c>
      <c r="F70" s="90"/>
      <c r="G70" s="91" t="s">
        <v>14790</v>
      </c>
    </row>
    <row r="71" spans="1:7">
      <c r="A71" s="88" t="s">
        <v>14797</v>
      </c>
      <c r="B71" s="88" t="s">
        <v>9850</v>
      </c>
      <c r="C71" s="93">
        <v>883210</v>
      </c>
      <c r="D71" s="89" t="s">
        <v>5575</v>
      </c>
      <c r="E71" s="90">
        <v>1038872</v>
      </c>
      <c r="F71" s="90" t="s">
        <v>14801</v>
      </c>
      <c r="G71" s="91"/>
    </row>
    <row r="72" spans="1:7">
      <c r="A72" s="88" t="s">
        <v>14813</v>
      </c>
      <c r="B72" s="88" t="s">
        <v>9352</v>
      </c>
      <c r="C72" s="93">
        <v>937001</v>
      </c>
      <c r="D72" s="89" t="s">
        <v>5709</v>
      </c>
      <c r="E72" s="90">
        <v>35100</v>
      </c>
      <c r="F72" s="90"/>
      <c r="G72" s="91"/>
    </row>
    <row r="73" spans="1:7" ht="25.5">
      <c r="A73" s="88" t="s">
        <v>14798</v>
      </c>
      <c r="B73" s="88" t="s">
        <v>9335</v>
      </c>
      <c r="C73" s="93">
        <v>61002</v>
      </c>
      <c r="D73" s="89" t="s">
        <v>8204</v>
      </c>
      <c r="E73" s="90">
        <v>880800</v>
      </c>
      <c r="F73" s="90"/>
      <c r="G73" s="91" t="s">
        <v>14808</v>
      </c>
    </row>
    <row r="74" spans="1:7">
      <c r="A74" s="88" t="s">
        <v>14800</v>
      </c>
      <c r="B74" s="88" t="s">
        <v>9256</v>
      </c>
      <c r="C74" s="93">
        <v>903817</v>
      </c>
      <c r="D74" s="89" t="s">
        <v>4462</v>
      </c>
      <c r="E74" s="90">
        <v>31921</v>
      </c>
      <c r="F74" s="90" t="s">
        <v>14801</v>
      </c>
      <c r="G74" s="91"/>
    </row>
    <row r="75" spans="1:7">
      <c r="A75" s="88" t="s">
        <v>14800</v>
      </c>
      <c r="B75" s="88" t="s">
        <v>9256</v>
      </c>
      <c r="C75" s="93">
        <v>903866</v>
      </c>
      <c r="D75" s="89" t="s">
        <v>4504</v>
      </c>
      <c r="E75" s="90">
        <v>30996</v>
      </c>
      <c r="F75" s="90" t="s">
        <v>14801</v>
      </c>
      <c r="G75" s="91"/>
    </row>
    <row r="76" spans="1:7">
      <c r="A76" s="88" t="s">
        <v>14800</v>
      </c>
      <c r="B76" s="88" t="s">
        <v>9256</v>
      </c>
      <c r="C76" s="93">
        <v>903867</v>
      </c>
      <c r="D76" s="89" t="s">
        <v>4505</v>
      </c>
      <c r="E76" s="90">
        <v>30996</v>
      </c>
      <c r="F76" s="90" t="s">
        <v>14801</v>
      </c>
      <c r="G76" s="91"/>
    </row>
    <row r="77" spans="1:7">
      <c r="A77" s="88" t="s">
        <v>14797</v>
      </c>
      <c r="B77" s="88" t="s">
        <v>9850</v>
      </c>
      <c r="C77" s="93">
        <v>883909</v>
      </c>
      <c r="D77" s="89" t="s">
        <v>5614</v>
      </c>
      <c r="E77" s="90">
        <v>3139400</v>
      </c>
      <c r="F77" s="90"/>
      <c r="G77" s="91"/>
    </row>
    <row r="78" spans="1:7">
      <c r="A78" s="88" t="s">
        <v>14797</v>
      </c>
      <c r="B78" s="88" t="s">
        <v>9850</v>
      </c>
      <c r="C78" s="93">
        <v>881610</v>
      </c>
      <c r="D78" s="89" t="s">
        <v>5352</v>
      </c>
      <c r="E78" s="90">
        <v>191600</v>
      </c>
      <c r="F78" s="90"/>
      <c r="G78" s="91"/>
    </row>
    <row r="79" spans="1:7" ht="25.5">
      <c r="A79" s="88" t="s">
        <v>14814</v>
      </c>
      <c r="B79" s="88" t="s">
        <v>9248</v>
      </c>
      <c r="C79" s="93">
        <v>684003</v>
      </c>
      <c r="D79" s="89" t="s">
        <v>8054</v>
      </c>
      <c r="E79" s="90">
        <v>3569800</v>
      </c>
      <c r="F79" s="90"/>
      <c r="G79" s="91" t="s">
        <v>14790</v>
      </c>
    </row>
    <row r="80" spans="1:7">
      <c r="A80" s="88" t="s">
        <v>14797</v>
      </c>
      <c r="B80" s="88" t="s">
        <v>9850</v>
      </c>
      <c r="C80" s="93">
        <v>882318</v>
      </c>
      <c r="D80" s="89" t="s">
        <v>6071</v>
      </c>
      <c r="E80" s="90">
        <v>576700</v>
      </c>
      <c r="F80" s="90"/>
      <c r="G80" s="91"/>
    </row>
    <row r="81" spans="1:7">
      <c r="A81" s="88" t="s">
        <v>14800</v>
      </c>
      <c r="B81" s="88" t="s">
        <v>9256</v>
      </c>
      <c r="C81" s="93">
        <v>911107</v>
      </c>
      <c r="D81" s="89" t="s">
        <v>5302</v>
      </c>
      <c r="E81" s="90">
        <v>591800</v>
      </c>
      <c r="F81" s="90"/>
      <c r="G81" s="91"/>
    </row>
    <row r="82" spans="1:7">
      <c r="A82" s="88" t="s">
        <v>14815</v>
      </c>
      <c r="B82" s="88" t="s">
        <v>9359</v>
      </c>
      <c r="C82" s="93">
        <v>992505</v>
      </c>
      <c r="D82" s="89" t="s">
        <v>9064</v>
      </c>
      <c r="E82" s="90">
        <v>869100</v>
      </c>
      <c r="F82" s="90"/>
      <c r="G82" s="91"/>
    </row>
    <row r="83" spans="1:7" ht="25.5">
      <c r="A83" s="88" t="s">
        <v>14794</v>
      </c>
      <c r="B83" s="88" t="s">
        <v>9385</v>
      </c>
      <c r="C83" s="93">
        <v>860101</v>
      </c>
      <c r="D83" s="89" t="s">
        <v>12974</v>
      </c>
      <c r="E83" s="90">
        <v>554300</v>
      </c>
      <c r="F83" s="90"/>
      <c r="G83" s="91" t="s">
        <v>14816</v>
      </c>
    </row>
    <row r="84" spans="1:7">
      <c r="A84" s="88" t="s">
        <v>14800</v>
      </c>
      <c r="B84" s="88" t="s">
        <v>9256</v>
      </c>
      <c r="C84" s="93">
        <v>903883</v>
      </c>
      <c r="D84" s="89" t="s">
        <v>10081</v>
      </c>
      <c r="E84" s="90">
        <v>22900</v>
      </c>
      <c r="F84" s="90"/>
      <c r="G84" s="91"/>
    </row>
    <row r="85" spans="1:7">
      <c r="A85" s="88" t="s">
        <v>14797</v>
      </c>
      <c r="B85" s="88" t="s">
        <v>9850</v>
      </c>
      <c r="C85" s="93">
        <v>883440</v>
      </c>
      <c r="D85" s="89" t="s">
        <v>5597</v>
      </c>
      <c r="E85" s="90">
        <v>1038872</v>
      </c>
      <c r="F85" s="90" t="s">
        <v>14801</v>
      </c>
      <c r="G85" s="91"/>
    </row>
    <row r="86" spans="1:7">
      <c r="A86" s="88" t="s">
        <v>14800</v>
      </c>
      <c r="B86" s="88" t="s">
        <v>9256</v>
      </c>
      <c r="C86" s="93">
        <v>904912</v>
      </c>
      <c r="D86" s="89" t="s">
        <v>4540</v>
      </c>
      <c r="E86" s="90">
        <v>121556</v>
      </c>
      <c r="F86" s="90" t="s">
        <v>14801</v>
      </c>
      <c r="G86" s="91"/>
    </row>
    <row r="87" spans="1:7">
      <c r="A87" s="88" t="s">
        <v>14800</v>
      </c>
      <c r="B87" s="88" t="s">
        <v>9256</v>
      </c>
      <c r="C87" s="93">
        <v>903437</v>
      </c>
      <c r="D87" s="89" t="s">
        <v>4848</v>
      </c>
      <c r="E87" s="90">
        <v>179804</v>
      </c>
      <c r="F87" s="90" t="s">
        <v>14801</v>
      </c>
      <c r="G87" s="91"/>
    </row>
    <row r="88" spans="1:7">
      <c r="A88" s="88" t="s">
        <v>14800</v>
      </c>
      <c r="B88" s="88" t="s">
        <v>9256</v>
      </c>
      <c r="C88" s="93">
        <v>906039</v>
      </c>
      <c r="D88" s="89" t="s">
        <v>10678</v>
      </c>
      <c r="E88" s="90">
        <v>152842</v>
      </c>
      <c r="F88" s="90" t="s">
        <v>14801</v>
      </c>
      <c r="G88" s="91"/>
    </row>
    <row r="89" spans="1:7" ht="25.5">
      <c r="A89" s="88" t="s">
        <v>14817</v>
      </c>
      <c r="B89" s="88" t="s">
        <v>9266</v>
      </c>
      <c r="C89" s="93">
        <v>817204</v>
      </c>
      <c r="D89" s="89" t="s">
        <v>8792</v>
      </c>
      <c r="E89" s="90">
        <v>3323700</v>
      </c>
      <c r="F89" s="90"/>
      <c r="G89" s="91" t="s">
        <v>14790</v>
      </c>
    </row>
    <row r="90" spans="1:7" ht="25.5">
      <c r="A90" s="88" t="s">
        <v>14794</v>
      </c>
      <c r="B90" s="88" t="s">
        <v>9385</v>
      </c>
      <c r="C90" s="93">
        <v>530001</v>
      </c>
      <c r="D90" s="89" t="s">
        <v>7187</v>
      </c>
      <c r="E90" s="90">
        <v>1984600</v>
      </c>
      <c r="F90" s="90"/>
      <c r="G90" s="91" t="s">
        <v>14790</v>
      </c>
    </row>
    <row r="91" spans="1:7">
      <c r="A91" s="88" t="s">
        <v>14815</v>
      </c>
      <c r="B91" s="88" t="s">
        <v>9359</v>
      </c>
      <c r="C91" s="93">
        <v>992504</v>
      </c>
      <c r="D91" s="89" t="s">
        <v>9063</v>
      </c>
      <c r="E91" s="90">
        <v>869100</v>
      </c>
      <c r="F91" s="90"/>
      <c r="G91" s="91"/>
    </row>
    <row r="92" spans="1:7" ht="25.5">
      <c r="A92" s="88" t="s">
        <v>14817</v>
      </c>
      <c r="B92" s="88" t="s">
        <v>9266</v>
      </c>
      <c r="C92" s="93">
        <v>814725</v>
      </c>
      <c r="D92" s="89" t="s">
        <v>8770</v>
      </c>
      <c r="E92" s="90">
        <v>3569800</v>
      </c>
      <c r="F92" s="90"/>
      <c r="G92" s="91" t="s">
        <v>14790</v>
      </c>
    </row>
    <row r="93" spans="1:7">
      <c r="A93" s="88" t="s">
        <v>14818</v>
      </c>
      <c r="B93" s="88" t="s">
        <v>9246</v>
      </c>
      <c r="C93" s="93">
        <v>438402</v>
      </c>
      <c r="D93" s="89" t="s">
        <v>14819</v>
      </c>
      <c r="E93" s="90">
        <v>17821100</v>
      </c>
      <c r="F93" s="90" t="s">
        <v>14801</v>
      </c>
      <c r="G93" s="91"/>
    </row>
    <row r="94" spans="1:7">
      <c r="A94" s="88" t="s">
        <v>14798</v>
      </c>
      <c r="B94" s="88" t="s">
        <v>9335</v>
      </c>
      <c r="C94" s="93">
        <v>879901</v>
      </c>
      <c r="D94" s="89" t="s">
        <v>14327</v>
      </c>
      <c r="E94" s="90">
        <v>2254474</v>
      </c>
      <c r="F94" s="90" t="s">
        <v>14801</v>
      </c>
      <c r="G94" s="91"/>
    </row>
    <row r="95" spans="1:7" ht="25.5">
      <c r="A95" s="88" t="s">
        <v>14794</v>
      </c>
      <c r="B95" s="88" t="s">
        <v>9385</v>
      </c>
      <c r="C95" s="93">
        <v>534001</v>
      </c>
      <c r="D95" s="89" t="s">
        <v>7196</v>
      </c>
      <c r="E95" s="90">
        <v>1536400</v>
      </c>
      <c r="F95" s="90"/>
      <c r="G95" s="91" t="s">
        <v>14790</v>
      </c>
    </row>
    <row r="96" spans="1:7" ht="25.5">
      <c r="A96" s="88" t="s">
        <v>14802</v>
      </c>
      <c r="B96" s="88" t="s">
        <v>9328</v>
      </c>
      <c r="C96" s="93">
        <v>38201</v>
      </c>
      <c r="D96" s="89" t="s">
        <v>1039</v>
      </c>
      <c r="E96" s="90">
        <v>5221200</v>
      </c>
      <c r="F96" s="90"/>
      <c r="G96" s="91" t="s">
        <v>14820</v>
      </c>
    </row>
    <row r="97" spans="1:7">
      <c r="A97" s="88" t="s">
        <v>14800</v>
      </c>
      <c r="B97" s="88" t="s">
        <v>9256</v>
      </c>
      <c r="C97" s="93">
        <v>906208</v>
      </c>
      <c r="D97" s="89" t="s">
        <v>14821</v>
      </c>
      <c r="E97" s="90">
        <v>178864</v>
      </c>
      <c r="F97" s="90" t="s">
        <v>14801</v>
      </c>
      <c r="G97" s="91"/>
    </row>
    <row r="98" spans="1:7">
      <c r="A98" s="88" t="s">
        <v>14791</v>
      </c>
      <c r="B98" s="88" t="s">
        <v>10028</v>
      </c>
      <c r="C98" s="93">
        <v>965902</v>
      </c>
      <c r="D98" s="89" t="s">
        <v>9994</v>
      </c>
      <c r="E98" s="90">
        <v>32500</v>
      </c>
      <c r="F98" s="90"/>
      <c r="G98" s="91"/>
    </row>
    <row r="99" spans="1:7" ht="25.5">
      <c r="A99" s="88" t="s">
        <v>14817</v>
      </c>
      <c r="B99" s="88" t="s">
        <v>9266</v>
      </c>
      <c r="C99" s="93">
        <v>814724</v>
      </c>
      <c r="D99" s="89" t="s">
        <v>11132</v>
      </c>
      <c r="E99" s="90">
        <v>3817300</v>
      </c>
      <c r="F99" s="90"/>
      <c r="G99" s="91" t="s">
        <v>14790</v>
      </c>
    </row>
    <row r="100" spans="1:7" ht="25.5">
      <c r="A100" s="88" t="s">
        <v>14822</v>
      </c>
      <c r="B100" s="88" t="s">
        <v>9386</v>
      </c>
      <c r="C100" s="93">
        <v>863105</v>
      </c>
      <c r="D100" s="89" t="s">
        <v>11068</v>
      </c>
      <c r="E100" s="90">
        <v>554300</v>
      </c>
      <c r="F100" s="90"/>
      <c r="G100" s="91" t="s">
        <v>14816</v>
      </c>
    </row>
    <row r="101" spans="1:7">
      <c r="A101" s="88" t="s">
        <v>14800</v>
      </c>
      <c r="B101" s="88" t="s">
        <v>9256</v>
      </c>
      <c r="C101" s="93">
        <v>906225</v>
      </c>
      <c r="D101" s="89" t="s">
        <v>10069</v>
      </c>
      <c r="E101" s="90">
        <v>128270</v>
      </c>
      <c r="F101" s="90" t="s">
        <v>14801</v>
      </c>
      <c r="G101" s="91"/>
    </row>
    <row r="102" spans="1:7">
      <c r="A102" s="88" t="s">
        <v>14793</v>
      </c>
      <c r="B102" s="88" t="s">
        <v>10765</v>
      </c>
      <c r="C102" s="93">
        <v>893805</v>
      </c>
      <c r="D102" s="89" t="s">
        <v>5935</v>
      </c>
      <c r="E102" s="90">
        <v>215000</v>
      </c>
      <c r="F102" s="90"/>
      <c r="G102" s="91"/>
    </row>
    <row r="103" spans="1:7">
      <c r="A103" s="88" t="s">
        <v>14800</v>
      </c>
      <c r="B103" s="88" t="s">
        <v>9256</v>
      </c>
      <c r="C103" s="93">
        <v>903856</v>
      </c>
      <c r="D103" s="89" t="s">
        <v>4494</v>
      </c>
      <c r="E103" s="90">
        <v>13081</v>
      </c>
      <c r="F103" s="90" t="s">
        <v>14801</v>
      </c>
      <c r="G103" s="91"/>
    </row>
    <row r="104" spans="1:7" ht="25.5">
      <c r="A104" s="88" t="s">
        <v>14812</v>
      </c>
      <c r="B104" s="88" t="s">
        <v>9312</v>
      </c>
      <c r="C104" s="93">
        <v>219302</v>
      </c>
      <c r="D104" s="89" t="s">
        <v>1347</v>
      </c>
      <c r="E104" s="90">
        <v>1984600</v>
      </c>
      <c r="F104" s="90"/>
      <c r="G104" s="91" t="s">
        <v>14790</v>
      </c>
    </row>
    <row r="105" spans="1:7" ht="25.5">
      <c r="A105" s="88" t="s">
        <v>14823</v>
      </c>
      <c r="B105" s="88" t="s">
        <v>9386</v>
      </c>
      <c r="C105" s="93">
        <v>869401</v>
      </c>
      <c r="D105" s="89" t="s">
        <v>14824</v>
      </c>
      <c r="E105" s="90">
        <v>655200</v>
      </c>
      <c r="F105" s="90"/>
      <c r="G105" s="91" t="s">
        <v>14808</v>
      </c>
    </row>
    <row r="106" spans="1:7" ht="25.5">
      <c r="A106" s="88" t="s">
        <v>14822</v>
      </c>
      <c r="B106" s="88" t="s">
        <v>9386</v>
      </c>
      <c r="C106" s="93">
        <v>864105</v>
      </c>
      <c r="D106" s="89" t="s">
        <v>9637</v>
      </c>
      <c r="E106" s="90">
        <v>1984600</v>
      </c>
      <c r="F106" s="90"/>
      <c r="G106" s="91" t="s">
        <v>14790</v>
      </c>
    </row>
    <row r="107" spans="1:7">
      <c r="A107" s="88" t="s">
        <v>14797</v>
      </c>
      <c r="B107" s="88" t="s">
        <v>9850</v>
      </c>
      <c r="C107" s="93">
        <v>881620</v>
      </c>
      <c r="D107" s="89" t="s">
        <v>5356</v>
      </c>
      <c r="E107" s="90">
        <v>191600</v>
      </c>
      <c r="F107" s="90"/>
      <c r="G107" s="91"/>
    </row>
    <row r="108" spans="1:7">
      <c r="A108" s="88" t="s">
        <v>14800</v>
      </c>
      <c r="B108" s="88" t="s">
        <v>9256</v>
      </c>
      <c r="C108" s="93">
        <v>903843</v>
      </c>
      <c r="D108" s="89" t="s">
        <v>4480</v>
      </c>
      <c r="E108" s="90">
        <v>40282</v>
      </c>
      <c r="F108" s="90" t="s">
        <v>14801</v>
      </c>
      <c r="G108" s="91"/>
    </row>
    <row r="109" spans="1:7" ht="25.5">
      <c r="A109" s="88" t="s">
        <v>14812</v>
      </c>
      <c r="B109" s="88" t="s">
        <v>9312</v>
      </c>
      <c r="C109" s="93">
        <v>219303</v>
      </c>
      <c r="D109" s="89" t="s">
        <v>1348</v>
      </c>
      <c r="E109" s="90">
        <v>1984600</v>
      </c>
      <c r="F109" s="90"/>
      <c r="G109" s="91" t="s">
        <v>14790</v>
      </c>
    </row>
    <row r="110" spans="1:7" ht="25.5">
      <c r="A110" s="88" t="s">
        <v>14805</v>
      </c>
      <c r="B110" s="88" t="s">
        <v>9262</v>
      </c>
      <c r="C110" s="93">
        <v>602001</v>
      </c>
      <c r="D110" s="89" t="s">
        <v>4194</v>
      </c>
      <c r="E110" s="90">
        <v>4074200</v>
      </c>
      <c r="F110" s="90"/>
      <c r="G110" s="91" t="s">
        <v>14790</v>
      </c>
    </row>
    <row r="111" spans="1:7">
      <c r="A111" s="88" t="s">
        <v>14800</v>
      </c>
      <c r="B111" s="88" t="s">
        <v>9256</v>
      </c>
      <c r="C111" s="93">
        <v>903705</v>
      </c>
      <c r="D111" s="89" t="s">
        <v>4852</v>
      </c>
      <c r="E111" s="90">
        <v>1615397</v>
      </c>
      <c r="F111" s="90" t="s">
        <v>14801</v>
      </c>
      <c r="G111" s="91"/>
    </row>
    <row r="112" spans="1:7" ht="25.5">
      <c r="A112" s="88" t="s">
        <v>14825</v>
      </c>
      <c r="B112" s="88" t="s">
        <v>11755</v>
      </c>
      <c r="C112" s="93">
        <v>864101</v>
      </c>
      <c r="D112" s="89" t="s">
        <v>11040</v>
      </c>
      <c r="E112" s="90">
        <v>1114900</v>
      </c>
      <c r="F112" s="90"/>
      <c r="G112" s="91" t="s">
        <v>14808</v>
      </c>
    </row>
    <row r="113" spans="1:7">
      <c r="A113" s="88" t="s">
        <v>14798</v>
      </c>
      <c r="B113" s="88" t="s">
        <v>9335</v>
      </c>
      <c r="C113" s="93">
        <v>873501</v>
      </c>
      <c r="D113" s="89" t="s">
        <v>5541</v>
      </c>
      <c r="E113" s="90">
        <v>232100</v>
      </c>
      <c r="F113" s="90"/>
      <c r="G113" s="91"/>
    </row>
    <row r="114" spans="1:7">
      <c r="A114" s="88" t="s">
        <v>14797</v>
      </c>
      <c r="B114" s="88" t="s">
        <v>9850</v>
      </c>
      <c r="C114" s="93">
        <v>881701</v>
      </c>
      <c r="D114" s="89" t="s">
        <v>5361</v>
      </c>
      <c r="E114" s="90">
        <v>690600</v>
      </c>
      <c r="F114" s="90"/>
      <c r="G114" s="91"/>
    </row>
    <row r="115" spans="1:7" ht="25.5">
      <c r="A115" s="88" t="s">
        <v>14822</v>
      </c>
      <c r="B115" s="88" t="s">
        <v>9386</v>
      </c>
      <c r="C115" s="93">
        <v>867203</v>
      </c>
      <c r="D115" s="89" t="s">
        <v>3742</v>
      </c>
      <c r="E115" s="90">
        <v>4074200</v>
      </c>
      <c r="F115" s="90"/>
      <c r="G115" s="91" t="s">
        <v>14790</v>
      </c>
    </row>
    <row r="116" spans="1:7">
      <c r="A116" s="88" t="s">
        <v>14797</v>
      </c>
      <c r="B116" s="88" t="s">
        <v>9850</v>
      </c>
      <c r="C116" s="93">
        <v>881601</v>
      </c>
      <c r="D116" s="89" t="s">
        <v>5349</v>
      </c>
      <c r="E116" s="90">
        <v>182700</v>
      </c>
      <c r="F116" s="90"/>
      <c r="G116" s="91"/>
    </row>
    <row r="117" spans="1:7">
      <c r="A117" s="88" t="s">
        <v>14797</v>
      </c>
      <c r="B117" s="88" t="s">
        <v>9850</v>
      </c>
      <c r="C117" s="93">
        <v>881317</v>
      </c>
      <c r="D117" s="89" t="s">
        <v>8000</v>
      </c>
      <c r="E117" s="90">
        <v>3144900</v>
      </c>
      <c r="F117" s="90" t="s">
        <v>14801</v>
      </c>
      <c r="G117" s="91"/>
    </row>
    <row r="118" spans="1:7">
      <c r="A118" s="88" t="s">
        <v>14797</v>
      </c>
      <c r="B118" s="88" t="s">
        <v>9850</v>
      </c>
      <c r="C118" s="93">
        <v>883231</v>
      </c>
      <c r="D118" s="89" t="s">
        <v>5580</v>
      </c>
      <c r="E118" s="90">
        <v>3924200</v>
      </c>
      <c r="F118" s="90"/>
      <c r="G118" s="91"/>
    </row>
    <row r="119" spans="1:7" ht="25.5">
      <c r="A119" s="88" t="s">
        <v>14822</v>
      </c>
      <c r="B119" s="88" t="s">
        <v>9386</v>
      </c>
      <c r="C119" s="93">
        <v>867202</v>
      </c>
      <c r="D119" s="89" t="s">
        <v>3741</v>
      </c>
      <c r="E119" s="90">
        <v>1984600</v>
      </c>
      <c r="F119" s="90"/>
      <c r="G119" s="91" t="s">
        <v>14790</v>
      </c>
    </row>
    <row r="120" spans="1:7" ht="25.5">
      <c r="A120" s="88" t="s">
        <v>14826</v>
      </c>
      <c r="B120" s="88" t="s">
        <v>9341</v>
      </c>
      <c r="C120" s="93">
        <v>388902</v>
      </c>
      <c r="D120" s="89" t="s">
        <v>11613</v>
      </c>
      <c r="E120" s="90">
        <v>3323700</v>
      </c>
      <c r="F120" s="90"/>
      <c r="G120" s="91" t="s">
        <v>14790</v>
      </c>
    </row>
    <row r="121" spans="1:7" ht="25.5">
      <c r="A121" s="88" t="s">
        <v>14814</v>
      </c>
      <c r="B121" s="88" t="s">
        <v>9248</v>
      </c>
      <c r="C121" s="93">
        <v>707702</v>
      </c>
      <c r="D121" s="89" t="s">
        <v>2613</v>
      </c>
      <c r="E121" s="90">
        <v>3569800</v>
      </c>
      <c r="F121" s="90"/>
      <c r="G121" s="91" t="s">
        <v>14790</v>
      </c>
    </row>
    <row r="122" spans="1:7">
      <c r="A122" s="88" t="s">
        <v>14797</v>
      </c>
      <c r="B122" s="88" t="s">
        <v>9850</v>
      </c>
      <c r="C122" s="93">
        <v>881306</v>
      </c>
      <c r="D122" s="89" t="s">
        <v>10249</v>
      </c>
      <c r="E122" s="90">
        <v>183966</v>
      </c>
      <c r="F122" s="90" t="s">
        <v>14801</v>
      </c>
      <c r="G122" s="91"/>
    </row>
    <row r="123" spans="1:7" ht="25.5">
      <c r="A123" s="88" t="s">
        <v>14825</v>
      </c>
      <c r="B123" s="88" t="s">
        <v>11755</v>
      </c>
      <c r="C123" s="93">
        <v>852201</v>
      </c>
      <c r="D123" s="89" t="s">
        <v>2503</v>
      </c>
      <c r="E123" s="90">
        <v>2490900</v>
      </c>
      <c r="F123" s="90"/>
      <c r="G123" s="91" t="s">
        <v>14790</v>
      </c>
    </row>
    <row r="124" spans="1:7">
      <c r="A124" s="88" t="s">
        <v>14800</v>
      </c>
      <c r="B124" s="88" t="s">
        <v>9256</v>
      </c>
      <c r="C124" s="93">
        <v>906207</v>
      </c>
      <c r="D124" s="89" t="s">
        <v>14827</v>
      </c>
      <c r="E124" s="90">
        <v>161900</v>
      </c>
      <c r="F124" s="90"/>
      <c r="G124" s="91"/>
    </row>
    <row r="125" spans="1:7">
      <c r="A125" s="88" t="s">
        <v>14797</v>
      </c>
      <c r="B125" s="88" t="s">
        <v>9850</v>
      </c>
      <c r="C125" s="93">
        <v>883401</v>
      </c>
      <c r="D125" s="89" t="s">
        <v>5592</v>
      </c>
      <c r="E125" s="90">
        <v>1038872</v>
      </c>
      <c r="F125" s="90" t="s">
        <v>14801</v>
      </c>
      <c r="G125" s="91"/>
    </row>
    <row r="126" spans="1:7">
      <c r="A126" s="88" t="s">
        <v>14798</v>
      </c>
      <c r="B126" s="88" t="s">
        <v>9335</v>
      </c>
      <c r="C126" s="93">
        <v>873333</v>
      </c>
      <c r="D126" s="89" t="s">
        <v>9817</v>
      </c>
      <c r="E126" s="90">
        <v>77000</v>
      </c>
      <c r="F126" s="90"/>
      <c r="G126" s="91"/>
    </row>
    <row r="127" spans="1:7" ht="25.5">
      <c r="A127" s="88" t="s">
        <v>14814</v>
      </c>
      <c r="B127" s="88" t="s">
        <v>9248</v>
      </c>
      <c r="C127" s="93">
        <v>665001</v>
      </c>
      <c r="D127" s="89" t="s">
        <v>2533</v>
      </c>
      <c r="E127" s="90">
        <v>1984600</v>
      </c>
      <c r="F127" s="90"/>
      <c r="G127" s="91" t="s">
        <v>14790</v>
      </c>
    </row>
    <row r="128" spans="1:7" ht="25.5">
      <c r="A128" s="88" t="s">
        <v>14798</v>
      </c>
      <c r="B128" s="88" t="s">
        <v>9335</v>
      </c>
      <c r="C128" s="93">
        <v>851102</v>
      </c>
      <c r="D128" s="89" t="s">
        <v>8217</v>
      </c>
      <c r="E128" s="90">
        <v>880800</v>
      </c>
      <c r="F128" s="90"/>
      <c r="G128" s="91" t="s">
        <v>14808</v>
      </c>
    </row>
    <row r="129" spans="1:7">
      <c r="A129" s="88" t="s">
        <v>14800</v>
      </c>
      <c r="B129" s="88" t="s">
        <v>9256</v>
      </c>
      <c r="C129" s="93">
        <v>903839</v>
      </c>
      <c r="D129" s="89" t="s">
        <v>4476</v>
      </c>
      <c r="E129" s="90">
        <v>100897</v>
      </c>
      <c r="F129" s="90" t="s">
        <v>14801</v>
      </c>
      <c r="G129" s="91"/>
    </row>
    <row r="130" spans="1:7">
      <c r="A130" s="88" t="s">
        <v>14798</v>
      </c>
      <c r="B130" s="88" t="s">
        <v>9335</v>
      </c>
      <c r="C130" s="93">
        <v>873210</v>
      </c>
      <c r="D130" s="89" t="s">
        <v>5523</v>
      </c>
      <c r="E130" s="90">
        <v>77000</v>
      </c>
      <c r="F130" s="90"/>
      <c r="G130" s="91"/>
    </row>
    <row r="131" spans="1:7">
      <c r="A131" s="88" t="s">
        <v>14800</v>
      </c>
      <c r="B131" s="88" t="s">
        <v>9256</v>
      </c>
      <c r="C131" s="93">
        <v>908832</v>
      </c>
      <c r="D131" s="89" t="s">
        <v>10619</v>
      </c>
      <c r="E131" s="90">
        <v>583714</v>
      </c>
      <c r="F131" s="90" t="s">
        <v>14801</v>
      </c>
      <c r="G131" s="91"/>
    </row>
    <row r="132" spans="1:7">
      <c r="A132" s="88" t="s">
        <v>14797</v>
      </c>
      <c r="B132" s="88" t="s">
        <v>9850</v>
      </c>
      <c r="C132" s="93">
        <v>881301</v>
      </c>
      <c r="D132" s="89" t="s">
        <v>5333</v>
      </c>
      <c r="E132" s="90">
        <v>182700</v>
      </c>
      <c r="F132" s="90"/>
      <c r="G132" s="91"/>
    </row>
    <row r="133" spans="1:7">
      <c r="A133" s="88" t="s">
        <v>14800</v>
      </c>
      <c r="B133" s="88" t="s">
        <v>9256</v>
      </c>
      <c r="C133" s="93">
        <v>903707</v>
      </c>
      <c r="D133" s="89" t="s">
        <v>4853</v>
      </c>
      <c r="E133" s="90">
        <v>395142</v>
      </c>
      <c r="F133" s="90" t="s">
        <v>14801</v>
      </c>
      <c r="G133" s="91"/>
    </row>
    <row r="134" spans="1:7">
      <c r="A134" s="88" t="s">
        <v>14795</v>
      </c>
      <c r="B134" s="88" t="s">
        <v>14796</v>
      </c>
      <c r="C134" s="93">
        <v>894102</v>
      </c>
      <c r="D134" s="89" t="s">
        <v>43</v>
      </c>
      <c r="E134" s="90">
        <v>441400</v>
      </c>
      <c r="F134" s="90"/>
      <c r="G134" s="91"/>
    </row>
    <row r="135" spans="1:7">
      <c r="A135" s="88" t="s">
        <v>14798</v>
      </c>
      <c r="B135" s="88" t="s">
        <v>9335</v>
      </c>
      <c r="C135" s="93">
        <v>873411</v>
      </c>
      <c r="D135" s="89" t="s">
        <v>9821</v>
      </c>
      <c r="E135" s="90">
        <v>69464</v>
      </c>
      <c r="F135" s="90" t="s">
        <v>14801</v>
      </c>
      <c r="G135" s="91"/>
    </row>
    <row r="136" spans="1:7" ht="25.5">
      <c r="A136" s="88" t="s">
        <v>14794</v>
      </c>
      <c r="B136" s="88" t="s">
        <v>9385</v>
      </c>
      <c r="C136" s="93">
        <v>547401</v>
      </c>
      <c r="D136" s="89" t="s">
        <v>1822</v>
      </c>
      <c r="E136" s="90">
        <v>2490900</v>
      </c>
      <c r="F136" s="90"/>
      <c r="G136" s="91" t="s">
        <v>14790</v>
      </c>
    </row>
    <row r="137" spans="1:7">
      <c r="A137" s="88" t="s">
        <v>14828</v>
      </c>
      <c r="B137" s="88" t="s">
        <v>14829</v>
      </c>
      <c r="C137" s="93">
        <v>360101</v>
      </c>
      <c r="D137" s="89" t="s">
        <v>4287</v>
      </c>
      <c r="E137" s="90">
        <v>2336900</v>
      </c>
      <c r="F137" s="90"/>
      <c r="G137" s="91"/>
    </row>
    <row r="138" spans="1:7">
      <c r="A138" s="88" t="s">
        <v>14797</v>
      </c>
      <c r="B138" s="88" t="s">
        <v>9850</v>
      </c>
      <c r="C138" s="93">
        <v>883221</v>
      </c>
      <c r="D138" s="89" t="s">
        <v>5578</v>
      </c>
      <c r="E138" s="90">
        <v>3924200</v>
      </c>
      <c r="F138" s="90"/>
      <c r="G138" s="91"/>
    </row>
    <row r="139" spans="1:7" ht="25.5">
      <c r="A139" s="88" t="s">
        <v>14814</v>
      </c>
      <c r="B139" s="88" t="s">
        <v>9248</v>
      </c>
      <c r="C139" s="93">
        <v>662201</v>
      </c>
      <c r="D139" s="89" t="s">
        <v>4211</v>
      </c>
      <c r="E139" s="90">
        <v>1536400</v>
      </c>
      <c r="F139" s="90"/>
      <c r="G139" s="91" t="s">
        <v>14790</v>
      </c>
    </row>
    <row r="140" spans="1:7">
      <c r="A140" s="88" t="s">
        <v>14797</v>
      </c>
      <c r="B140" s="88" t="s">
        <v>9850</v>
      </c>
      <c r="C140" s="93">
        <v>881305</v>
      </c>
      <c r="D140" s="89" t="s">
        <v>5335</v>
      </c>
      <c r="E140" s="90">
        <v>274767</v>
      </c>
      <c r="F140" s="90" t="s">
        <v>14801</v>
      </c>
      <c r="G140" s="91"/>
    </row>
    <row r="141" spans="1:7" ht="25.5">
      <c r="A141" s="88" t="s">
        <v>14802</v>
      </c>
      <c r="B141" s="88" t="s">
        <v>9328</v>
      </c>
      <c r="C141" s="93">
        <v>39001</v>
      </c>
      <c r="D141" s="89" t="s">
        <v>14830</v>
      </c>
      <c r="E141" s="90">
        <v>4074200</v>
      </c>
      <c r="F141" s="90"/>
      <c r="G141" s="91" t="s">
        <v>14790</v>
      </c>
    </row>
    <row r="142" spans="1:7" ht="25.5">
      <c r="A142" s="88" t="s">
        <v>14794</v>
      </c>
      <c r="B142" s="88" t="s">
        <v>9385</v>
      </c>
      <c r="C142" s="93">
        <v>471102</v>
      </c>
      <c r="D142" s="89" t="s">
        <v>2105</v>
      </c>
      <c r="E142" s="90">
        <v>1984600</v>
      </c>
      <c r="F142" s="90"/>
      <c r="G142" s="91" t="s">
        <v>14790</v>
      </c>
    </row>
    <row r="143" spans="1:7">
      <c r="A143" s="88" t="s">
        <v>14798</v>
      </c>
      <c r="B143" s="88" t="s">
        <v>9335</v>
      </c>
      <c r="C143" s="93">
        <v>879161</v>
      </c>
      <c r="D143" s="89" t="s">
        <v>5402</v>
      </c>
      <c r="E143" s="90">
        <v>838500</v>
      </c>
      <c r="F143" s="90"/>
      <c r="G143" s="91"/>
    </row>
    <row r="144" spans="1:7">
      <c r="A144" s="88" t="s">
        <v>14797</v>
      </c>
      <c r="B144" s="88" t="s">
        <v>9850</v>
      </c>
      <c r="C144" s="93">
        <v>883521</v>
      </c>
      <c r="D144" s="89" t="s">
        <v>5605</v>
      </c>
      <c r="E144" s="90">
        <v>1284566</v>
      </c>
      <c r="F144" s="90" t="s">
        <v>14801</v>
      </c>
      <c r="G144" s="91"/>
    </row>
    <row r="145" spans="1:7" ht="25.5">
      <c r="A145" s="88" t="s">
        <v>14826</v>
      </c>
      <c r="B145" s="88" t="s">
        <v>9341</v>
      </c>
      <c r="C145" s="93">
        <v>388901</v>
      </c>
      <c r="D145" s="89" t="s">
        <v>11612</v>
      </c>
      <c r="E145" s="90">
        <v>2490900</v>
      </c>
      <c r="F145" s="90"/>
      <c r="G145" s="91" t="s">
        <v>14790</v>
      </c>
    </row>
    <row r="146" spans="1:7">
      <c r="A146" s="88" t="s">
        <v>14800</v>
      </c>
      <c r="B146" s="88" t="s">
        <v>9256</v>
      </c>
      <c r="C146" s="93">
        <v>903016</v>
      </c>
      <c r="D146" s="89" t="s">
        <v>4422</v>
      </c>
      <c r="E146" s="90">
        <v>83361</v>
      </c>
      <c r="F146" s="90" t="s">
        <v>14801</v>
      </c>
      <c r="G146" s="91"/>
    </row>
    <row r="147" spans="1:7">
      <c r="A147" s="88" t="s">
        <v>14797</v>
      </c>
      <c r="B147" s="88" t="s">
        <v>9850</v>
      </c>
      <c r="C147" s="93">
        <v>882308</v>
      </c>
      <c r="D147" s="89" t="s">
        <v>6065</v>
      </c>
      <c r="E147" s="90">
        <v>232100</v>
      </c>
      <c r="F147" s="90"/>
      <c r="G147" s="91"/>
    </row>
    <row r="148" spans="1:7">
      <c r="A148" s="88" t="s">
        <v>14831</v>
      </c>
      <c r="B148" s="88" t="s">
        <v>9904</v>
      </c>
      <c r="C148" s="93">
        <v>861411</v>
      </c>
      <c r="D148" s="89" t="s">
        <v>3760</v>
      </c>
      <c r="E148" s="90">
        <v>650100</v>
      </c>
      <c r="F148" s="90"/>
      <c r="G148" s="91"/>
    </row>
    <row r="149" spans="1:7" ht="25.5">
      <c r="A149" s="88" t="s">
        <v>14814</v>
      </c>
      <c r="B149" s="88" t="s">
        <v>9248</v>
      </c>
      <c r="C149" s="93">
        <v>705302</v>
      </c>
      <c r="D149" s="89" t="s">
        <v>2610</v>
      </c>
      <c r="E149" s="90">
        <v>1984600</v>
      </c>
      <c r="F149" s="90"/>
      <c r="G149" s="91" t="s">
        <v>14790</v>
      </c>
    </row>
    <row r="150" spans="1:7">
      <c r="A150" s="88" t="s">
        <v>14800</v>
      </c>
      <c r="B150" s="88" t="s">
        <v>9256</v>
      </c>
      <c r="C150" s="93">
        <v>903604</v>
      </c>
      <c r="D150" s="89" t="s">
        <v>4447</v>
      </c>
      <c r="E150" s="90">
        <v>82627</v>
      </c>
      <c r="F150" s="90" t="s">
        <v>14801</v>
      </c>
      <c r="G150" s="91"/>
    </row>
    <row r="151" spans="1:7" ht="25.5">
      <c r="A151" s="88" t="s">
        <v>14832</v>
      </c>
      <c r="B151" s="88" t="s">
        <v>9317</v>
      </c>
      <c r="C151" s="93">
        <v>823303</v>
      </c>
      <c r="D151" s="89" t="s">
        <v>3533</v>
      </c>
      <c r="E151" s="90">
        <v>3323700</v>
      </c>
      <c r="F151" s="90"/>
      <c r="G151" s="91" t="s">
        <v>14790</v>
      </c>
    </row>
    <row r="152" spans="1:7">
      <c r="A152" s="88" t="s">
        <v>14798</v>
      </c>
      <c r="B152" s="88" t="s">
        <v>9335</v>
      </c>
      <c r="C152" s="93">
        <v>879205</v>
      </c>
      <c r="D152" s="89" t="s">
        <v>9340</v>
      </c>
      <c r="E152" s="90">
        <v>170100</v>
      </c>
      <c r="F152" s="90"/>
      <c r="G152" s="91"/>
    </row>
    <row r="153" spans="1:7">
      <c r="A153" s="88" t="s">
        <v>14797</v>
      </c>
      <c r="B153" s="88" t="s">
        <v>9850</v>
      </c>
      <c r="C153" s="93">
        <v>881602</v>
      </c>
      <c r="D153" s="89" t="s">
        <v>5351</v>
      </c>
      <c r="E153" s="90">
        <v>182700</v>
      </c>
      <c r="F153" s="90"/>
      <c r="G153" s="91"/>
    </row>
    <row r="154" spans="1:7" ht="25.5">
      <c r="A154" s="88" t="s">
        <v>14817</v>
      </c>
      <c r="B154" s="88" t="s">
        <v>9266</v>
      </c>
      <c r="C154" s="93">
        <v>814731</v>
      </c>
      <c r="D154" s="89" t="s">
        <v>14833</v>
      </c>
      <c r="E154" s="90">
        <v>3569800</v>
      </c>
      <c r="F154" s="90"/>
      <c r="G154" s="91" t="s">
        <v>14790</v>
      </c>
    </row>
    <row r="155" spans="1:7">
      <c r="A155" s="88" t="s">
        <v>14797</v>
      </c>
      <c r="B155" s="88" t="s">
        <v>9850</v>
      </c>
      <c r="C155" s="93">
        <v>881205</v>
      </c>
      <c r="D155" s="89" t="s">
        <v>5666</v>
      </c>
      <c r="E155" s="90">
        <v>1227700</v>
      </c>
      <c r="F155" s="90"/>
      <c r="G155" s="91"/>
    </row>
    <row r="156" spans="1:7">
      <c r="A156" s="88" t="s">
        <v>14834</v>
      </c>
      <c r="B156" s="88" t="s">
        <v>14835</v>
      </c>
      <c r="C156" s="93">
        <v>399501</v>
      </c>
      <c r="D156" s="89" t="s">
        <v>6098</v>
      </c>
      <c r="E156" s="90">
        <v>83300</v>
      </c>
      <c r="F156" s="90"/>
      <c r="G156" s="91"/>
    </row>
    <row r="157" spans="1:7" ht="25.5">
      <c r="A157" s="88" t="s">
        <v>14805</v>
      </c>
      <c r="B157" s="88" t="s">
        <v>9262</v>
      </c>
      <c r="C157" s="93">
        <v>576061</v>
      </c>
      <c r="D157" s="89" t="s">
        <v>9575</v>
      </c>
      <c r="E157" s="90">
        <v>3817300</v>
      </c>
      <c r="F157" s="90"/>
      <c r="G157" s="91" t="s">
        <v>14790</v>
      </c>
    </row>
    <row r="158" spans="1:7" ht="25.5">
      <c r="A158" s="88" t="s">
        <v>14805</v>
      </c>
      <c r="B158" s="88" t="s">
        <v>9262</v>
      </c>
      <c r="C158" s="93">
        <v>602002</v>
      </c>
      <c r="D158" s="89" t="s">
        <v>13377</v>
      </c>
      <c r="E158" s="90">
        <v>3817300</v>
      </c>
      <c r="F158" s="90"/>
      <c r="G158" s="91" t="s">
        <v>14790</v>
      </c>
    </row>
    <row r="159" spans="1:7">
      <c r="A159" s="88" t="s">
        <v>14800</v>
      </c>
      <c r="B159" s="88" t="s">
        <v>9256</v>
      </c>
      <c r="C159" s="93">
        <v>898807</v>
      </c>
      <c r="D159" s="89" t="s">
        <v>5181</v>
      </c>
      <c r="E159" s="90">
        <v>293661</v>
      </c>
      <c r="F159" s="90" t="s">
        <v>14801</v>
      </c>
      <c r="G159" s="91"/>
    </row>
    <row r="160" spans="1:7">
      <c r="A160" s="88" t="s">
        <v>14798</v>
      </c>
      <c r="B160" s="88" t="s">
        <v>9335</v>
      </c>
      <c r="C160" s="93">
        <v>879520</v>
      </c>
      <c r="D160" s="89" t="s">
        <v>5422</v>
      </c>
      <c r="E160" s="90">
        <v>651600</v>
      </c>
      <c r="F160" s="90"/>
      <c r="G160" s="91"/>
    </row>
    <row r="161" spans="1:7">
      <c r="A161" s="88" t="s">
        <v>14800</v>
      </c>
      <c r="B161" s="88" t="s">
        <v>9256</v>
      </c>
      <c r="C161" s="93">
        <v>903801</v>
      </c>
      <c r="D161" s="89" t="s">
        <v>4450</v>
      </c>
      <c r="E161" s="90">
        <v>21464</v>
      </c>
      <c r="F161" s="90" t="s">
        <v>14801</v>
      </c>
      <c r="G161" s="91"/>
    </row>
    <row r="162" spans="1:7" ht="25.5">
      <c r="A162" s="88" t="s">
        <v>14818</v>
      </c>
      <c r="B162" s="88" t="s">
        <v>9246</v>
      </c>
      <c r="C162" s="93">
        <v>541701</v>
      </c>
      <c r="D162" s="89" t="s">
        <v>1872</v>
      </c>
      <c r="E162" s="90">
        <v>2490900</v>
      </c>
      <c r="F162" s="90"/>
      <c r="G162" s="91" t="s">
        <v>14790</v>
      </c>
    </row>
    <row r="163" spans="1:7" ht="25.5">
      <c r="A163" s="88" t="s">
        <v>14802</v>
      </c>
      <c r="B163" s="88" t="s">
        <v>9328</v>
      </c>
      <c r="C163" s="93">
        <v>385107</v>
      </c>
      <c r="D163" s="89" t="s">
        <v>10460</v>
      </c>
      <c r="E163" s="90">
        <v>7455600</v>
      </c>
      <c r="F163" s="90"/>
      <c r="G163" s="91" t="s">
        <v>14820</v>
      </c>
    </row>
    <row r="164" spans="1:7">
      <c r="A164" s="88" t="s">
        <v>14800</v>
      </c>
      <c r="B164" s="88" t="s">
        <v>9256</v>
      </c>
      <c r="C164" s="93">
        <v>903439</v>
      </c>
      <c r="D164" s="89" t="s">
        <v>4441</v>
      </c>
      <c r="E164" s="90">
        <v>139104</v>
      </c>
      <c r="F164" s="90" t="s">
        <v>14801</v>
      </c>
      <c r="G164" s="91"/>
    </row>
    <row r="165" spans="1:7">
      <c r="A165" s="88" t="s">
        <v>14794</v>
      </c>
      <c r="B165" s="88" t="s">
        <v>9385</v>
      </c>
      <c r="C165" s="93">
        <v>861401</v>
      </c>
      <c r="D165" s="89" t="s">
        <v>4019</v>
      </c>
      <c r="E165" s="90">
        <v>239400</v>
      </c>
      <c r="F165" s="90"/>
      <c r="G165" s="91"/>
    </row>
    <row r="166" spans="1:7">
      <c r="A166" s="88" t="s">
        <v>14800</v>
      </c>
      <c r="B166" s="88" t="s">
        <v>9256</v>
      </c>
      <c r="C166" s="93">
        <v>906915</v>
      </c>
      <c r="D166" s="89" t="s">
        <v>4730</v>
      </c>
      <c r="E166" s="90">
        <v>25256</v>
      </c>
      <c r="F166" s="90" t="s">
        <v>14801</v>
      </c>
      <c r="G166" s="91"/>
    </row>
    <row r="167" spans="1:7">
      <c r="A167" s="88" t="s">
        <v>14800</v>
      </c>
      <c r="B167" s="88" t="s">
        <v>9256</v>
      </c>
      <c r="C167" s="93">
        <v>902207</v>
      </c>
      <c r="D167" s="89" t="s">
        <v>14836</v>
      </c>
      <c r="E167" s="90">
        <v>31831</v>
      </c>
      <c r="F167" s="90" t="s">
        <v>14801</v>
      </c>
      <c r="G167" s="91"/>
    </row>
    <row r="168" spans="1:7">
      <c r="A168" s="88" t="s">
        <v>14798</v>
      </c>
      <c r="B168" s="88" t="s">
        <v>9335</v>
      </c>
      <c r="C168" s="93">
        <v>873204</v>
      </c>
      <c r="D168" s="89" t="s">
        <v>5520</v>
      </c>
      <c r="E168" s="90">
        <v>99900</v>
      </c>
      <c r="F168" s="90"/>
      <c r="G168" s="91"/>
    </row>
    <row r="169" spans="1:7" ht="25.5">
      <c r="A169" s="88" t="s">
        <v>14817</v>
      </c>
      <c r="B169" s="88" t="s">
        <v>9266</v>
      </c>
      <c r="C169" s="93">
        <v>53303</v>
      </c>
      <c r="D169" s="89" t="s">
        <v>14837</v>
      </c>
      <c r="E169" s="90">
        <v>3744600</v>
      </c>
      <c r="F169" s="90"/>
      <c r="G169" s="91" t="s">
        <v>14820</v>
      </c>
    </row>
    <row r="170" spans="1:7">
      <c r="A170" s="88" t="s">
        <v>14828</v>
      </c>
      <c r="B170" s="88" t="s">
        <v>14829</v>
      </c>
      <c r="C170" s="93">
        <v>876120</v>
      </c>
      <c r="D170" s="89" t="s">
        <v>14838</v>
      </c>
      <c r="E170" s="90">
        <v>1098100</v>
      </c>
      <c r="F170" s="90"/>
      <c r="G170" s="91"/>
    </row>
    <row r="171" spans="1:7">
      <c r="A171" s="88" t="s">
        <v>14798</v>
      </c>
      <c r="B171" s="88" t="s">
        <v>9335</v>
      </c>
      <c r="C171" s="93">
        <v>871010</v>
      </c>
      <c r="D171" s="89" t="s">
        <v>5485</v>
      </c>
      <c r="E171" s="90">
        <v>126400</v>
      </c>
      <c r="F171" s="90"/>
      <c r="G171" s="91"/>
    </row>
    <row r="172" spans="1:7" ht="25.5">
      <c r="A172" s="88" t="s">
        <v>14794</v>
      </c>
      <c r="B172" s="88" t="s">
        <v>9385</v>
      </c>
      <c r="C172" s="93">
        <v>540014</v>
      </c>
      <c r="D172" s="89" t="s">
        <v>12430</v>
      </c>
      <c r="E172" s="90">
        <v>2181400</v>
      </c>
      <c r="F172" s="90"/>
      <c r="G172" s="91" t="s">
        <v>14790</v>
      </c>
    </row>
    <row r="173" spans="1:7">
      <c r="A173" s="88" t="s">
        <v>14797</v>
      </c>
      <c r="B173" s="88" t="s">
        <v>9850</v>
      </c>
      <c r="C173" s="93">
        <v>883102</v>
      </c>
      <c r="D173" s="89" t="s">
        <v>5561</v>
      </c>
      <c r="E173" s="90">
        <v>1038872</v>
      </c>
      <c r="F173" s="90" t="s">
        <v>14801</v>
      </c>
      <c r="G173" s="91"/>
    </row>
    <row r="174" spans="1:7" ht="25.5">
      <c r="A174" s="88" t="s">
        <v>14815</v>
      </c>
      <c r="B174" s="88" t="s">
        <v>9359</v>
      </c>
      <c r="C174" s="93">
        <v>549004</v>
      </c>
      <c r="D174" s="89" t="s">
        <v>2258</v>
      </c>
      <c r="E174" s="90">
        <v>1984600</v>
      </c>
      <c r="F174" s="90"/>
      <c r="G174" s="91" t="s">
        <v>14790</v>
      </c>
    </row>
    <row r="175" spans="1:7" ht="25.5">
      <c r="A175" s="88" t="s">
        <v>14814</v>
      </c>
      <c r="B175" s="88" t="s">
        <v>9248</v>
      </c>
      <c r="C175" s="93">
        <v>685102</v>
      </c>
      <c r="D175" s="89" t="s">
        <v>2576</v>
      </c>
      <c r="E175" s="90">
        <v>3569800</v>
      </c>
      <c r="F175" s="90"/>
      <c r="G175" s="91" t="s">
        <v>14790</v>
      </c>
    </row>
    <row r="176" spans="1:7">
      <c r="A176" s="88" t="s">
        <v>14800</v>
      </c>
      <c r="B176" s="88" t="s">
        <v>9256</v>
      </c>
      <c r="C176" s="93">
        <v>906406</v>
      </c>
      <c r="D176" s="89" t="s">
        <v>4610</v>
      </c>
      <c r="E176" s="90">
        <v>159824</v>
      </c>
      <c r="F176" s="90" t="s">
        <v>14801</v>
      </c>
      <c r="G176" s="91"/>
    </row>
    <row r="177" spans="1:7" ht="25.5">
      <c r="A177" s="88" t="s">
        <v>14817</v>
      </c>
      <c r="B177" s="88" t="s">
        <v>9266</v>
      </c>
      <c r="C177" s="93">
        <v>836302</v>
      </c>
      <c r="D177" s="89" t="s">
        <v>8778</v>
      </c>
      <c r="E177" s="90">
        <v>2490900</v>
      </c>
      <c r="F177" s="90"/>
      <c r="G177" s="91" t="s">
        <v>14790</v>
      </c>
    </row>
    <row r="178" spans="1:7">
      <c r="A178" s="88" t="s">
        <v>14800</v>
      </c>
      <c r="B178" s="88" t="s">
        <v>9256</v>
      </c>
      <c r="C178" s="93">
        <v>903803</v>
      </c>
      <c r="D178" s="89" t="s">
        <v>4452</v>
      </c>
      <c r="E178" s="90">
        <v>44563</v>
      </c>
      <c r="F178" s="90" t="s">
        <v>14801</v>
      </c>
      <c r="G178" s="91"/>
    </row>
    <row r="179" spans="1:7">
      <c r="A179" s="88" t="s">
        <v>14797</v>
      </c>
      <c r="B179" s="88" t="s">
        <v>9850</v>
      </c>
      <c r="C179" s="93">
        <v>883220</v>
      </c>
      <c r="D179" s="89" t="s">
        <v>5577</v>
      </c>
      <c r="E179" s="90">
        <v>1038872</v>
      </c>
      <c r="F179" s="90" t="s">
        <v>14801</v>
      </c>
      <c r="G179" s="91"/>
    </row>
    <row r="180" spans="1:7" ht="25.5">
      <c r="A180" s="88" t="s">
        <v>14814</v>
      </c>
      <c r="B180" s="88" t="s">
        <v>9248</v>
      </c>
      <c r="C180" s="93">
        <v>672001</v>
      </c>
      <c r="D180" s="89" t="s">
        <v>2555</v>
      </c>
      <c r="E180" s="90">
        <v>1114900</v>
      </c>
      <c r="F180" s="90"/>
      <c r="G180" s="91" t="s">
        <v>14808</v>
      </c>
    </row>
    <row r="181" spans="1:7">
      <c r="A181" s="88" t="s">
        <v>14800</v>
      </c>
      <c r="B181" s="88" t="s">
        <v>9256</v>
      </c>
      <c r="C181" s="93">
        <v>908859</v>
      </c>
      <c r="D181" s="89" t="s">
        <v>14839</v>
      </c>
      <c r="E181" s="90">
        <v>1092559</v>
      </c>
      <c r="F181" s="90" t="s">
        <v>14801</v>
      </c>
      <c r="G181" s="91"/>
    </row>
    <row r="182" spans="1:7" ht="25.5">
      <c r="A182" s="88" t="s">
        <v>14826</v>
      </c>
      <c r="B182" s="88" t="s">
        <v>9341</v>
      </c>
      <c r="C182" s="93">
        <v>388904</v>
      </c>
      <c r="D182" s="89" t="s">
        <v>9976</v>
      </c>
      <c r="E182" s="90">
        <v>2490900</v>
      </c>
      <c r="F182" s="90"/>
      <c r="G182" s="91" t="s">
        <v>14790</v>
      </c>
    </row>
    <row r="183" spans="1:7" ht="25.5">
      <c r="A183" s="88" t="s">
        <v>14817</v>
      </c>
      <c r="B183" s="88" t="s">
        <v>9266</v>
      </c>
      <c r="C183" s="93">
        <v>815103</v>
      </c>
      <c r="D183" s="89" t="s">
        <v>11155</v>
      </c>
      <c r="E183" s="90">
        <v>4508200</v>
      </c>
      <c r="F183" s="90"/>
      <c r="G183" s="91" t="s">
        <v>14820</v>
      </c>
    </row>
    <row r="184" spans="1:7">
      <c r="A184" s="88" t="s">
        <v>14800</v>
      </c>
      <c r="B184" s="88" t="s">
        <v>9256</v>
      </c>
      <c r="C184" s="93">
        <v>903043</v>
      </c>
      <c r="D184" s="89" t="s">
        <v>11285</v>
      </c>
      <c r="E184" s="90">
        <v>208748</v>
      </c>
      <c r="F184" s="90" t="s">
        <v>14801</v>
      </c>
      <c r="G184" s="91"/>
    </row>
    <row r="185" spans="1:7">
      <c r="A185" s="88" t="s">
        <v>14800</v>
      </c>
      <c r="B185" s="88" t="s">
        <v>9256</v>
      </c>
      <c r="C185" s="93">
        <v>906603</v>
      </c>
      <c r="D185" s="89" t="s">
        <v>4649</v>
      </c>
      <c r="E185" s="90">
        <v>133910</v>
      </c>
      <c r="F185" s="90" t="s">
        <v>14801</v>
      </c>
      <c r="G185" s="91"/>
    </row>
    <row r="186" spans="1:7" ht="25.5">
      <c r="A186" s="88" t="s">
        <v>14817</v>
      </c>
      <c r="B186" s="88" t="s">
        <v>9266</v>
      </c>
      <c r="C186" s="93">
        <v>793501</v>
      </c>
      <c r="D186" s="89" t="s">
        <v>9774</v>
      </c>
      <c r="E186" s="90">
        <v>4074200</v>
      </c>
      <c r="F186" s="90"/>
      <c r="G186" s="91" t="s">
        <v>14790</v>
      </c>
    </row>
    <row r="187" spans="1:7">
      <c r="A187" s="88" t="s">
        <v>14800</v>
      </c>
      <c r="B187" s="88" t="s">
        <v>9256</v>
      </c>
      <c r="C187" s="93">
        <v>906440</v>
      </c>
      <c r="D187" s="89" t="s">
        <v>13162</v>
      </c>
      <c r="E187" s="90">
        <v>76063</v>
      </c>
      <c r="F187" s="90" t="s">
        <v>14801</v>
      </c>
      <c r="G187" s="91"/>
    </row>
    <row r="188" spans="1:7">
      <c r="A188" s="88" t="s">
        <v>14798</v>
      </c>
      <c r="B188" s="88" t="s">
        <v>9335</v>
      </c>
      <c r="C188" s="93">
        <v>879122</v>
      </c>
      <c r="D188" s="89" t="s">
        <v>9337</v>
      </c>
      <c r="E188" s="90">
        <v>838500</v>
      </c>
      <c r="F188" s="90"/>
      <c r="G188" s="91"/>
    </row>
    <row r="189" spans="1:7" ht="25.5">
      <c r="A189" s="88" t="s">
        <v>14798</v>
      </c>
      <c r="B189" s="88" t="s">
        <v>9335</v>
      </c>
      <c r="C189" s="93">
        <v>385920</v>
      </c>
      <c r="D189" s="89" t="s">
        <v>11436</v>
      </c>
      <c r="E189" s="90">
        <v>2181400</v>
      </c>
      <c r="F189" s="90"/>
      <c r="G189" s="91" t="s">
        <v>14790</v>
      </c>
    </row>
    <row r="190" spans="1:7">
      <c r="A190" s="88" t="s">
        <v>14840</v>
      </c>
      <c r="B190" s="88" t="s">
        <v>14841</v>
      </c>
      <c r="C190" s="93">
        <v>549801</v>
      </c>
      <c r="D190" s="89" t="s">
        <v>6113</v>
      </c>
      <c r="E190" s="90">
        <v>641700</v>
      </c>
      <c r="F190" s="90"/>
      <c r="G190" s="91"/>
    </row>
    <row r="191" spans="1:7" ht="25.5">
      <c r="A191" s="88" t="s">
        <v>14794</v>
      </c>
      <c r="B191" s="88" t="s">
        <v>9385</v>
      </c>
      <c r="C191" s="93">
        <v>518801</v>
      </c>
      <c r="D191" s="89" t="s">
        <v>12060</v>
      </c>
      <c r="E191" s="90">
        <v>3569800</v>
      </c>
      <c r="F191" s="90"/>
      <c r="G191" s="91" t="s">
        <v>14790</v>
      </c>
    </row>
    <row r="192" spans="1:7">
      <c r="A192" s="88" t="s">
        <v>14800</v>
      </c>
      <c r="B192" s="88" t="s">
        <v>9256</v>
      </c>
      <c r="C192" s="93">
        <v>906417</v>
      </c>
      <c r="D192" s="89" t="s">
        <v>4615</v>
      </c>
      <c r="E192" s="90">
        <v>132558</v>
      </c>
      <c r="F192" s="90" t="s">
        <v>14801</v>
      </c>
      <c r="G192" s="91"/>
    </row>
    <row r="193" spans="1:7" ht="25.5">
      <c r="A193" s="88" t="s">
        <v>14794</v>
      </c>
      <c r="B193" s="88" t="s">
        <v>9385</v>
      </c>
      <c r="C193" s="93">
        <v>64101</v>
      </c>
      <c r="D193" s="89" t="s">
        <v>6735</v>
      </c>
      <c r="E193" s="90">
        <v>3817300</v>
      </c>
      <c r="F193" s="90"/>
      <c r="G193" s="91" t="s">
        <v>14790</v>
      </c>
    </row>
    <row r="194" spans="1:7" ht="25.5">
      <c r="A194" s="88" t="s">
        <v>14817</v>
      </c>
      <c r="B194" s="88" t="s">
        <v>9266</v>
      </c>
      <c r="C194" s="93">
        <v>44304</v>
      </c>
      <c r="D194" s="89" t="s">
        <v>3285</v>
      </c>
      <c r="E194" s="90">
        <v>1984600</v>
      </c>
      <c r="F194" s="90"/>
      <c r="G194" s="91" t="s">
        <v>14790</v>
      </c>
    </row>
    <row r="195" spans="1:7" ht="25.5">
      <c r="A195" s="88" t="s">
        <v>14822</v>
      </c>
      <c r="B195" s="88" t="s">
        <v>9386</v>
      </c>
      <c r="C195" s="93">
        <v>867001</v>
      </c>
      <c r="D195" s="89" t="s">
        <v>3659</v>
      </c>
      <c r="E195" s="90">
        <v>1984600</v>
      </c>
      <c r="F195" s="90"/>
      <c r="G195" s="91" t="s">
        <v>14790</v>
      </c>
    </row>
    <row r="196" spans="1:7">
      <c r="A196" s="88" t="s">
        <v>14800</v>
      </c>
      <c r="B196" s="88" t="s">
        <v>9256</v>
      </c>
      <c r="C196" s="93">
        <v>906611</v>
      </c>
      <c r="D196" s="89" t="s">
        <v>4654</v>
      </c>
      <c r="E196" s="90">
        <v>107671</v>
      </c>
      <c r="F196" s="90" t="s">
        <v>14801</v>
      </c>
      <c r="G196" s="91"/>
    </row>
    <row r="197" spans="1:7">
      <c r="A197" s="88" t="s">
        <v>14800</v>
      </c>
      <c r="B197" s="88" t="s">
        <v>9256</v>
      </c>
      <c r="C197" s="93">
        <v>903876</v>
      </c>
      <c r="D197" s="89" t="s">
        <v>4512</v>
      </c>
      <c r="E197" s="90">
        <v>20442</v>
      </c>
      <c r="F197" s="90" t="s">
        <v>14801</v>
      </c>
      <c r="G197" s="91"/>
    </row>
    <row r="198" spans="1:7">
      <c r="A198" s="88" t="s">
        <v>14800</v>
      </c>
      <c r="B198" s="88" t="s">
        <v>9256</v>
      </c>
      <c r="C198" s="93">
        <v>906910</v>
      </c>
      <c r="D198" s="89" t="s">
        <v>4727</v>
      </c>
      <c r="E198" s="90">
        <v>57601</v>
      </c>
      <c r="F198" s="90" t="s">
        <v>14801</v>
      </c>
      <c r="G198" s="91"/>
    </row>
    <row r="199" spans="1:7">
      <c r="A199" s="88" t="s">
        <v>14798</v>
      </c>
      <c r="B199" s="88" t="s">
        <v>9335</v>
      </c>
      <c r="C199" s="93">
        <v>873431</v>
      </c>
      <c r="D199" s="89" t="s">
        <v>9814</v>
      </c>
      <c r="E199" s="90">
        <v>77000</v>
      </c>
      <c r="F199" s="90"/>
      <c r="G199" s="91"/>
    </row>
    <row r="200" spans="1:7" ht="25.5">
      <c r="A200" s="88" t="s">
        <v>14814</v>
      </c>
      <c r="B200" s="88" t="s">
        <v>9248</v>
      </c>
      <c r="C200" s="93">
        <v>681105</v>
      </c>
      <c r="D200" s="89" t="s">
        <v>4199</v>
      </c>
      <c r="E200" s="90">
        <v>655200</v>
      </c>
      <c r="F200" s="90"/>
      <c r="G200" s="91" t="s">
        <v>14808</v>
      </c>
    </row>
    <row r="201" spans="1:7">
      <c r="A201" s="88" t="s">
        <v>14800</v>
      </c>
      <c r="B201" s="88" t="s">
        <v>9256</v>
      </c>
      <c r="C201" s="93">
        <v>903816</v>
      </c>
      <c r="D201" s="89" t="s">
        <v>10454</v>
      </c>
      <c r="E201" s="90">
        <v>31895</v>
      </c>
      <c r="F201" s="90" t="s">
        <v>14801</v>
      </c>
      <c r="G201" s="91"/>
    </row>
    <row r="202" spans="1:7" ht="25.5">
      <c r="A202" s="88" t="s">
        <v>14812</v>
      </c>
      <c r="B202" s="88" t="s">
        <v>9312</v>
      </c>
      <c r="C202" s="93">
        <v>282101</v>
      </c>
      <c r="D202" s="89" t="s">
        <v>1472</v>
      </c>
      <c r="E202" s="90">
        <v>1984600</v>
      </c>
      <c r="F202" s="90"/>
      <c r="G202" s="91" t="s">
        <v>14790</v>
      </c>
    </row>
    <row r="203" spans="1:7" ht="25.5">
      <c r="A203" s="88" t="s">
        <v>14818</v>
      </c>
      <c r="B203" s="88" t="s">
        <v>9246</v>
      </c>
      <c r="C203" s="93">
        <v>431002</v>
      </c>
      <c r="D203" s="89" t="s">
        <v>4102</v>
      </c>
      <c r="E203" s="90">
        <v>2181400</v>
      </c>
      <c r="F203" s="90"/>
      <c r="G203" s="91" t="s">
        <v>14790</v>
      </c>
    </row>
    <row r="204" spans="1:7">
      <c r="A204" s="88" t="s">
        <v>14800</v>
      </c>
      <c r="B204" s="88" t="s">
        <v>9256</v>
      </c>
      <c r="C204" s="93">
        <v>903842</v>
      </c>
      <c r="D204" s="89" t="s">
        <v>4479</v>
      </c>
      <c r="E204" s="90">
        <v>40282</v>
      </c>
      <c r="F204" s="90" t="s">
        <v>14801</v>
      </c>
      <c r="G204" s="91"/>
    </row>
    <row r="205" spans="1:7">
      <c r="A205" s="88" t="s">
        <v>14797</v>
      </c>
      <c r="B205" s="88" t="s">
        <v>9850</v>
      </c>
      <c r="C205" s="93">
        <v>882112</v>
      </c>
      <c r="D205" s="89" t="s">
        <v>6060</v>
      </c>
      <c r="E205" s="90">
        <v>232100</v>
      </c>
      <c r="F205" s="90"/>
      <c r="G205" s="91"/>
    </row>
    <row r="206" spans="1:7">
      <c r="A206" s="88" t="s">
        <v>14800</v>
      </c>
      <c r="B206" s="88" t="s">
        <v>9256</v>
      </c>
      <c r="C206" s="93">
        <v>907107</v>
      </c>
      <c r="D206" s="89" t="s">
        <v>10663</v>
      </c>
      <c r="E206" s="90">
        <v>24200</v>
      </c>
      <c r="F206" s="90"/>
      <c r="G206" s="91"/>
    </row>
    <row r="207" spans="1:7">
      <c r="A207" s="88" t="s">
        <v>14800</v>
      </c>
      <c r="B207" s="88" t="s">
        <v>9256</v>
      </c>
      <c r="C207" s="93">
        <v>901217</v>
      </c>
      <c r="D207" s="89" t="s">
        <v>12543</v>
      </c>
      <c r="E207" s="90">
        <v>114439</v>
      </c>
      <c r="F207" s="90" t="s">
        <v>14801</v>
      </c>
      <c r="G207" s="91"/>
    </row>
    <row r="208" spans="1:7" ht="25.5">
      <c r="A208" s="88" t="s">
        <v>14814</v>
      </c>
      <c r="B208" s="88" t="s">
        <v>9248</v>
      </c>
      <c r="C208" s="93">
        <v>665002</v>
      </c>
      <c r="D208" s="89" t="s">
        <v>8130</v>
      </c>
      <c r="E208" s="90">
        <v>1114900</v>
      </c>
      <c r="F208" s="90"/>
      <c r="G208" s="91" t="s">
        <v>14808</v>
      </c>
    </row>
    <row r="209" spans="1:7" ht="25.5">
      <c r="A209" s="88" t="s">
        <v>14817</v>
      </c>
      <c r="B209" s="88" t="s">
        <v>9266</v>
      </c>
      <c r="C209" s="93">
        <v>793303</v>
      </c>
      <c r="D209" s="89" t="s">
        <v>9770</v>
      </c>
      <c r="E209" s="90">
        <v>2490900</v>
      </c>
      <c r="F209" s="90"/>
      <c r="G209" s="91" t="s">
        <v>14790</v>
      </c>
    </row>
    <row r="210" spans="1:7">
      <c r="A210" s="88" t="s">
        <v>14800</v>
      </c>
      <c r="B210" s="88" t="s">
        <v>9256</v>
      </c>
      <c r="C210" s="93">
        <v>901304</v>
      </c>
      <c r="D210" s="89" t="s">
        <v>4373</v>
      </c>
      <c r="E210" s="90">
        <v>55549</v>
      </c>
      <c r="F210" s="90" t="s">
        <v>14801</v>
      </c>
      <c r="G210" s="91"/>
    </row>
    <row r="211" spans="1:7">
      <c r="A211" s="88" t="s">
        <v>14802</v>
      </c>
      <c r="B211" s="88" t="s">
        <v>9328</v>
      </c>
      <c r="C211" s="93">
        <v>53103</v>
      </c>
      <c r="D211" s="89" t="s">
        <v>6682</v>
      </c>
      <c r="E211" s="90">
        <v>165500</v>
      </c>
      <c r="F211" s="90"/>
      <c r="G211" s="91"/>
    </row>
    <row r="212" spans="1:7" ht="25.5">
      <c r="A212" s="88" t="s">
        <v>14817</v>
      </c>
      <c r="B212" s="88" t="s">
        <v>9266</v>
      </c>
      <c r="C212" s="93">
        <v>814712</v>
      </c>
      <c r="D212" s="89" t="s">
        <v>10791</v>
      </c>
      <c r="E212" s="90">
        <v>3817300</v>
      </c>
      <c r="F212" s="90"/>
      <c r="G212" s="91" t="s">
        <v>14790</v>
      </c>
    </row>
    <row r="213" spans="1:7" ht="25.5">
      <c r="A213" s="88" t="s">
        <v>14817</v>
      </c>
      <c r="B213" s="88" t="s">
        <v>9266</v>
      </c>
      <c r="C213" s="93">
        <v>836301</v>
      </c>
      <c r="D213" s="89" t="s">
        <v>3243</v>
      </c>
      <c r="E213" s="90">
        <v>3817300</v>
      </c>
      <c r="F213" s="90"/>
      <c r="G213" s="91" t="s">
        <v>14790</v>
      </c>
    </row>
    <row r="214" spans="1:7" ht="25.5">
      <c r="A214" s="88" t="s">
        <v>14822</v>
      </c>
      <c r="B214" s="88" t="s">
        <v>9386</v>
      </c>
      <c r="C214" s="93">
        <v>867201</v>
      </c>
      <c r="D214" s="89" t="s">
        <v>3740</v>
      </c>
      <c r="E214" s="90">
        <v>1984600</v>
      </c>
      <c r="F214" s="90"/>
      <c r="G214" s="91" t="s">
        <v>14790</v>
      </c>
    </row>
    <row r="215" spans="1:7" ht="25.5">
      <c r="A215" s="88" t="s">
        <v>14794</v>
      </c>
      <c r="B215" s="88" t="s">
        <v>9385</v>
      </c>
      <c r="C215" s="93">
        <v>540013</v>
      </c>
      <c r="D215" s="89" t="s">
        <v>1871</v>
      </c>
      <c r="E215" s="90">
        <v>2181400</v>
      </c>
      <c r="F215" s="90"/>
      <c r="G215" s="91" t="s">
        <v>14790</v>
      </c>
    </row>
    <row r="216" spans="1:7">
      <c r="A216" s="88" t="s">
        <v>14798</v>
      </c>
      <c r="B216" s="88" t="s">
        <v>9335</v>
      </c>
      <c r="C216" s="93">
        <v>879523</v>
      </c>
      <c r="D216" s="89" t="s">
        <v>5424</v>
      </c>
      <c r="E216" s="90">
        <v>651600</v>
      </c>
      <c r="F216" s="90"/>
      <c r="G216" s="91"/>
    </row>
    <row r="217" spans="1:7" ht="25.5">
      <c r="A217" s="88" t="s">
        <v>14814</v>
      </c>
      <c r="B217" s="88" t="s">
        <v>9248</v>
      </c>
      <c r="C217" s="93">
        <v>681201</v>
      </c>
      <c r="D217" s="89" t="s">
        <v>8146</v>
      </c>
      <c r="E217" s="90">
        <v>655200</v>
      </c>
      <c r="F217" s="90"/>
      <c r="G217" s="91" t="s">
        <v>14808</v>
      </c>
    </row>
    <row r="218" spans="1:7">
      <c r="A218" s="88" t="s">
        <v>14795</v>
      </c>
      <c r="B218" s="88" t="s">
        <v>14796</v>
      </c>
      <c r="C218" s="93">
        <v>389301</v>
      </c>
      <c r="D218" s="89" t="s">
        <v>9164</v>
      </c>
      <c r="E218" s="90">
        <v>1844929</v>
      </c>
      <c r="F218" s="90" t="s">
        <v>14801</v>
      </c>
      <c r="G218" s="91"/>
    </row>
    <row r="219" spans="1:7" ht="25.5">
      <c r="A219" s="88" t="s">
        <v>14817</v>
      </c>
      <c r="B219" s="88" t="s">
        <v>9266</v>
      </c>
      <c r="C219" s="93">
        <v>815405</v>
      </c>
      <c r="D219" s="89" t="s">
        <v>11154</v>
      </c>
      <c r="E219" s="90">
        <v>4508200</v>
      </c>
      <c r="F219" s="90"/>
      <c r="G219" s="91" t="s">
        <v>14820</v>
      </c>
    </row>
    <row r="220" spans="1:7">
      <c r="A220" s="88" t="s">
        <v>14800</v>
      </c>
      <c r="B220" s="88" t="s">
        <v>9256</v>
      </c>
      <c r="C220" s="93">
        <v>903105</v>
      </c>
      <c r="D220" s="89" t="s">
        <v>4434</v>
      </c>
      <c r="E220" s="90">
        <v>69076</v>
      </c>
      <c r="F220" s="90" t="s">
        <v>14801</v>
      </c>
      <c r="G220" s="91"/>
    </row>
    <row r="221" spans="1:7">
      <c r="A221" s="88" t="s">
        <v>14800</v>
      </c>
      <c r="B221" s="88" t="s">
        <v>9256</v>
      </c>
      <c r="C221" s="93">
        <v>904105</v>
      </c>
      <c r="D221" s="89" t="s">
        <v>4521</v>
      </c>
      <c r="E221" s="90">
        <v>97034</v>
      </c>
      <c r="F221" s="90" t="s">
        <v>14801</v>
      </c>
      <c r="G221" s="91"/>
    </row>
    <row r="222" spans="1:7">
      <c r="A222" s="88" t="s">
        <v>14800</v>
      </c>
      <c r="B222" s="88" t="s">
        <v>9256</v>
      </c>
      <c r="C222" s="93">
        <v>903809</v>
      </c>
      <c r="D222" s="89" t="s">
        <v>4456</v>
      </c>
      <c r="E222" s="90">
        <v>15276</v>
      </c>
      <c r="F222" s="90" t="s">
        <v>14801</v>
      </c>
      <c r="G222" s="91"/>
    </row>
    <row r="223" spans="1:7">
      <c r="A223" s="88" t="s">
        <v>14800</v>
      </c>
      <c r="B223" s="88" t="s">
        <v>9256</v>
      </c>
      <c r="C223" s="93">
        <v>904508</v>
      </c>
      <c r="D223" s="89" t="s">
        <v>4527</v>
      </c>
      <c r="E223" s="90">
        <v>52294</v>
      </c>
      <c r="F223" s="90" t="s">
        <v>14801</v>
      </c>
      <c r="G223" s="91"/>
    </row>
    <row r="224" spans="1:7" ht="25.5">
      <c r="A224" s="88" t="s">
        <v>14825</v>
      </c>
      <c r="B224" s="88" t="s">
        <v>11755</v>
      </c>
      <c r="C224" s="93">
        <v>864201</v>
      </c>
      <c r="D224" s="89" t="s">
        <v>11025</v>
      </c>
      <c r="E224" s="90">
        <v>2181400</v>
      </c>
      <c r="F224" s="90"/>
      <c r="G224" s="91" t="s">
        <v>14790</v>
      </c>
    </row>
    <row r="225" spans="1:7" ht="25.5">
      <c r="A225" s="88" t="s">
        <v>14817</v>
      </c>
      <c r="B225" s="88" t="s">
        <v>9266</v>
      </c>
      <c r="C225" s="93">
        <v>818302</v>
      </c>
      <c r="D225" s="89" t="s">
        <v>13381</v>
      </c>
      <c r="E225" s="90">
        <v>2181400</v>
      </c>
      <c r="F225" s="90"/>
      <c r="G225" s="91" t="s">
        <v>14790</v>
      </c>
    </row>
    <row r="226" spans="1:7">
      <c r="A226" s="88" t="s">
        <v>14798</v>
      </c>
      <c r="B226" s="88" t="s">
        <v>9335</v>
      </c>
      <c r="C226" s="93">
        <v>871030</v>
      </c>
      <c r="D226" s="89" t="s">
        <v>5488</v>
      </c>
      <c r="E226" s="90">
        <v>123900</v>
      </c>
      <c r="F226" s="90"/>
      <c r="G226" s="91"/>
    </row>
    <row r="227" spans="1:7">
      <c r="A227" s="88" t="s">
        <v>14800</v>
      </c>
      <c r="B227" s="88" t="s">
        <v>9256</v>
      </c>
      <c r="C227" s="93">
        <v>898803</v>
      </c>
      <c r="D227" s="89" t="s">
        <v>4333</v>
      </c>
      <c r="E227" s="90">
        <v>969153</v>
      </c>
      <c r="F227" s="90" t="s">
        <v>14801</v>
      </c>
      <c r="G227" s="91"/>
    </row>
    <row r="228" spans="1:7">
      <c r="A228" s="88" t="s">
        <v>14798</v>
      </c>
      <c r="B228" s="88" t="s">
        <v>9335</v>
      </c>
      <c r="C228" s="93">
        <v>879510</v>
      </c>
      <c r="D228" s="89" t="s">
        <v>5421</v>
      </c>
      <c r="E228" s="90">
        <v>651600</v>
      </c>
      <c r="F228" s="90"/>
      <c r="G228" s="91"/>
    </row>
    <row r="229" spans="1:7" ht="25.5">
      <c r="A229" s="88" t="s">
        <v>14817</v>
      </c>
      <c r="B229" s="88" t="s">
        <v>9266</v>
      </c>
      <c r="C229" s="93">
        <v>793711</v>
      </c>
      <c r="D229" s="89" t="s">
        <v>9778</v>
      </c>
      <c r="E229" s="90">
        <v>3817300</v>
      </c>
      <c r="F229" s="90"/>
      <c r="G229" s="91" t="s">
        <v>14790</v>
      </c>
    </row>
    <row r="230" spans="1:7" ht="25.5">
      <c r="A230" s="88" t="s">
        <v>14817</v>
      </c>
      <c r="B230" s="88" t="s">
        <v>9266</v>
      </c>
      <c r="C230" s="93">
        <v>795604</v>
      </c>
      <c r="D230" s="89" t="s">
        <v>2998</v>
      </c>
      <c r="E230" s="90">
        <v>3817300</v>
      </c>
      <c r="F230" s="90"/>
      <c r="G230" s="91" t="s">
        <v>14790</v>
      </c>
    </row>
    <row r="231" spans="1:7">
      <c r="A231" s="88" t="s">
        <v>14800</v>
      </c>
      <c r="B231" s="88" t="s">
        <v>9256</v>
      </c>
      <c r="C231" s="93">
        <v>903813</v>
      </c>
      <c r="D231" s="89" t="s">
        <v>4459</v>
      </c>
      <c r="E231" s="90">
        <v>13885</v>
      </c>
      <c r="F231" s="90" t="s">
        <v>14801</v>
      </c>
      <c r="G231" s="91"/>
    </row>
    <row r="232" spans="1:7">
      <c r="A232" s="88" t="s">
        <v>14842</v>
      </c>
      <c r="B232" s="88" t="s">
        <v>11679</v>
      </c>
      <c r="C232" s="93">
        <v>912002</v>
      </c>
      <c r="D232" s="89" t="s">
        <v>5318</v>
      </c>
      <c r="E232" s="90">
        <v>122300</v>
      </c>
      <c r="F232" s="90"/>
      <c r="G232" s="91"/>
    </row>
    <row r="233" spans="1:7" ht="25.5">
      <c r="A233" s="88" t="s">
        <v>14818</v>
      </c>
      <c r="B233" s="88" t="s">
        <v>9246</v>
      </c>
      <c r="C233" s="93">
        <v>471110</v>
      </c>
      <c r="D233" s="89" t="s">
        <v>7175</v>
      </c>
      <c r="E233" s="90">
        <v>1984600</v>
      </c>
      <c r="F233" s="90"/>
      <c r="G233" s="91" t="s">
        <v>14790</v>
      </c>
    </row>
    <row r="234" spans="1:7" ht="25.5">
      <c r="A234" s="88" t="s">
        <v>14817</v>
      </c>
      <c r="B234" s="88" t="s">
        <v>9266</v>
      </c>
      <c r="C234" s="93">
        <v>814504</v>
      </c>
      <c r="D234" s="89" t="s">
        <v>8766</v>
      </c>
      <c r="E234" s="90">
        <v>3744600</v>
      </c>
      <c r="F234" s="90"/>
      <c r="G234" s="91" t="s">
        <v>14820</v>
      </c>
    </row>
    <row r="235" spans="1:7" ht="25.5">
      <c r="A235" s="88" t="s">
        <v>14794</v>
      </c>
      <c r="B235" s="88" t="s">
        <v>9385</v>
      </c>
      <c r="C235" s="93">
        <v>545001</v>
      </c>
      <c r="D235" s="89" t="s">
        <v>1886</v>
      </c>
      <c r="E235" s="90">
        <v>2490900</v>
      </c>
      <c r="F235" s="90"/>
      <c r="G235" s="91" t="s">
        <v>14790</v>
      </c>
    </row>
    <row r="236" spans="1:7" ht="25.5">
      <c r="A236" s="88" t="s">
        <v>14843</v>
      </c>
      <c r="B236" s="88" t="s">
        <v>14844</v>
      </c>
      <c r="C236" s="93">
        <v>352101</v>
      </c>
      <c r="D236" s="89" t="s">
        <v>383</v>
      </c>
      <c r="E236" s="90">
        <v>7455600</v>
      </c>
      <c r="F236" s="90"/>
      <c r="G236" s="91" t="s">
        <v>14820</v>
      </c>
    </row>
    <row r="237" spans="1:7">
      <c r="A237" s="88" t="s">
        <v>14800</v>
      </c>
      <c r="B237" s="88" t="s">
        <v>9256</v>
      </c>
      <c r="C237" s="93">
        <v>903603</v>
      </c>
      <c r="D237" s="89" t="s">
        <v>4446</v>
      </c>
      <c r="E237" s="90">
        <v>23760</v>
      </c>
      <c r="F237" s="90" t="s">
        <v>14801</v>
      </c>
      <c r="G237" s="91"/>
    </row>
    <row r="238" spans="1:7" ht="25.5">
      <c r="A238" s="88" t="s">
        <v>14805</v>
      </c>
      <c r="B238" s="88" t="s">
        <v>9262</v>
      </c>
      <c r="C238" s="93">
        <v>640001</v>
      </c>
      <c r="D238" s="89" t="s">
        <v>2472</v>
      </c>
      <c r="E238" s="90">
        <v>1536400</v>
      </c>
      <c r="F238" s="90"/>
      <c r="G238" s="91" t="s">
        <v>14790</v>
      </c>
    </row>
    <row r="239" spans="1:7">
      <c r="A239" s="88" t="s">
        <v>14800</v>
      </c>
      <c r="B239" s="88" t="s">
        <v>9256</v>
      </c>
      <c r="C239" s="93">
        <v>903833</v>
      </c>
      <c r="D239" s="89" t="s">
        <v>4471</v>
      </c>
      <c r="E239" s="90">
        <v>20423</v>
      </c>
      <c r="F239" s="90" t="s">
        <v>14801</v>
      </c>
      <c r="G239" s="91"/>
    </row>
    <row r="240" spans="1:7" ht="25.5">
      <c r="A240" s="88" t="s">
        <v>14832</v>
      </c>
      <c r="B240" s="88" t="s">
        <v>9317</v>
      </c>
      <c r="C240" s="93">
        <v>828910</v>
      </c>
      <c r="D240" s="89" t="s">
        <v>3527</v>
      </c>
      <c r="E240" s="90">
        <v>3323700</v>
      </c>
      <c r="F240" s="90"/>
      <c r="G240" s="91" t="s">
        <v>14790</v>
      </c>
    </row>
    <row r="241" spans="1:7">
      <c r="A241" s="88" t="s">
        <v>14800</v>
      </c>
      <c r="B241" s="88" t="s">
        <v>9256</v>
      </c>
      <c r="C241" s="93">
        <v>906466</v>
      </c>
      <c r="D241" s="89" t="s">
        <v>4628</v>
      </c>
      <c r="E241" s="90">
        <v>110434</v>
      </c>
      <c r="F241" s="90" t="s">
        <v>14801</v>
      </c>
      <c r="G241" s="91"/>
    </row>
    <row r="242" spans="1:7">
      <c r="A242" s="88" t="s">
        <v>14800</v>
      </c>
      <c r="B242" s="88" t="s">
        <v>9256</v>
      </c>
      <c r="C242" s="93">
        <v>907008</v>
      </c>
      <c r="D242" s="89" t="s">
        <v>14845</v>
      </c>
      <c r="E242" s="90">
        <v>8973</v>
      </c>
      <c r="F242" s="90" t="s">
        <v>14801</v>
      </c>
      <c r="G242" s="91"/>
    </row>
    <row r="243" spans="1:7" ht="25.5">
      <c r="A243" s="88" t="s">
        <v>14822</v>
      </c>
      <c r="B243" s="88" t="s">
        <v>9386</v>
      </c>
      <c r="C243" s="93">
        <v>857201</v>
      </c>
      <c r="D243" s="89" t="s">
        <v>7581</v>
      </c>
      <c r="E243" s="90">
        <v>4508200</v>
      </c>
      <c r="F243" s="90"/>
      <c r="G243" s="91" t="s">
        <v>14820</v>
      </c>
    </row>
    <row r="244" spans="1:7">
      <c r="A244" s="88" t="s">
        <v>14800</v>
      </c>
      <c r="B244" s="88" t="s">
        <v>9256</v>
      </c>
      <c r="C244" s="93">
        <v>906908</v>
      </c>
      <c r="D244" s="89" t="s">
        <v>4726</v>
      </c>
      <c r="E244" s="90">
        <v>108206</v>
      </c>
      <c r="F244" s="90" t="s">
        <v>14801</v>
      </c>
      <c r="G244" s="91"/>
    </row>
    <row r="245" spans="1:7">
      <c r="A245" s="88" t="s">
        <v>14800</v>
      </c>
      <c r="B245" s="88" t="s">
        <v>9256</v>
      </c>
      <c r="C245" s="93">
        <v>901221</v>
      </c>
      <c r="D245" s="89" t="s">
        <v>4366</v>
      </c>
      <c r="E245" s="90">
        <v>76827</v>
      </c>
      <c r="F245" s="90" t="s">
        <v>14801</v>
      </c>
      <c r="G245" s="91"/>
    </row>
    <row r="246" spans="1:7">
      <c r="A246" s="88" t="s">
        <v>14800</v>
      </c>
      <c r="B246" s="88" t="s">
        <v>9256</v>
      </c>
      <c r="C246" s="93">
        <v>906129</v>
      </c>
      <c r="D246" s="89" t="s">
        <v>10682</v>
      </c>
      <c r="E246" s="90">
        <v>96978</v>
      </c>
      <c r="F246" s="90" t="s">
        <v>14801</v>
      </c>
      <c r="G246" s="91"/>
    </row>
    <row r="247" spans="1:7" ht="25.5">
      <c r="A247" s="88" t="s">
        <v>14822</v>
      </c>
      <c r="B247" s="88" t="s">
        <v>9386</v>
      </c>
      <c r="C247" s="93">
        <v>867002</v>
      </c>
      <c r="D247" s="89" t="s">
        <v>3660</v>
      </c>
      <c r="E247" s="90">
        <v>1984600</v>
      </c>
      <c r="F247" s="90"/>
      <c r="G247" s="91" t="s">
        <v>14790</v>
      </c>
    </row>
    <row r="248" spans="1:7" ht="25.5">
      <c r="A248" s="88" t="s">
        <v>14814</v>
      </c>
      <c r="B248" s="88" t="s">
        <v>9248</v>
      </c>
      <c r="C248" s="93">
        <v>682404</v>
      </c>
      <c r="D248" s="89" t="s">
        <v>8160</v>
      </c>
      <c r="E248" s="90">
        <v>3569800</v>
      </c>
      <c r="F248" s="90"/>
      <c r="G248" s="91" t="s">
        <v>14790</v>
      </c>
    </row>
    <row r="249" spans="1:7">
      <c r="A249" s="88" t="s">
        <v>14800</v>
      </c>
      <c r="B249" s="88" t="s">
        <v>9256</v>
      </c>
      <c r="C249" s="93">
        <v>906906</v>
      </c>
      <c r="D249" s="89" t="s">
        <v>4725</v>
      </c>
      <c r="E249" s="90">
        <v>107503</v>
      </c>
      <c r="F249" s="90" t="s">
        <v>14801</v>
      </c>
      <c r="G249" s="91"/>
    </row>
    <row r="250" spans="1:7">
      <c r="A250" s="88" t="s">
        <v>14800</v>
      </c>
      <c r="B250" s="88" t="s">
        <v>9256</v>
      </c>
      <c r="C250" s="93">
        <v>907009</v>
      </c>
      <c r="D250" s="89" t="s">
        <v>4738</v>
      </c>
      <c r="E250" s="90">
        <v>33372</v>
      </c>
      <c r="F250" s="90" t="s">
        <v>14801</v>
      </c>
      <c r="G250" s="91"/>
    </row>
    <row r="251" spans="1:7" ht="25.5">
      <c r="A251" s="88" t="s">
        <v>14822</v>
      </c>
      <c r="B251" s="88" t="s">
        <v>9386</v>
      </c>
      <c r="C251" s="93">
        <v>864202</v>
      </c>
      <c r="D251" s="89" t="s">
        <v>11026</v>
      </c>
      <c r="E251" s="90">
        <v>880800</v>
      </c>
      <c r="F251" s="90"/>
      <c r="G251" s="91" t="s">
        <v>14808</v>
      </c>
    </row>
    <row r="252" spans="1:7">
      <c r="A252" s="88" t="s">
        <v>14797</v>
      </c>
      <c r="B252" s="88" t="s">
        <v>9850</v>
      </c>
      <c r="C252" s="93">
        <v>881319</v>
      </c>
      <c r="D252" s="89" t="s">
        <v>8002</v>
      </c>
      <c r="E252" s="90">
        <v>3144900</v>
      </c>
      <c r="F252" s="90" t="s">
        <v>14801</v>
      </c>
      <c r="G252" s="91"/>
    </row>
    <row r="253" spans="1:7" ht="25.5">
      <c r="A253" s="88" t="s">
        <v>14805</v>
      </c>
      <c r="B253" s="88" t="s">
        <v>9262</v>
      </c>
      <c r="C253" s="93">
        <v>597104</v>
      </c>
      <c r="D253" s="89" t="s">
        <v>2355</v>
      </c>
      <c r="E253" s="90">
        <v>3817300</v>
      </c>
      <c r="F253" s="90"/>
      <c r="G253" s="91" t="s">
        <v>14790</v>
      </c>
    </row>
    <row r="254" spans="1:7" ht="25.5">
      <c r="A254" s="88" t="s">
        <v>14822</v>
      </c>
      <c r="B254" s="88" t="s">
        <v>9386</v>
      </c>
      <c r="C254" s="93">
        <v>864203</v>
      </c>
      <c r="D254" s="89" t="s">
        <v>11033</v>
      </c>
      <c r="E254" s="90">
        <v>880800</v>
      </c>
      <c r="F254" s="90"/>
      <c r="G254" s="91" t="s">
        <v>14808</v>
      </c>
    </row>
    <row r="255" spans="1:7">
      <c r="A255" s="88" t="s">
        <v>14798</v>
      </c>
      <c r="B255" s="88" t="s">
        <v>9335</v>
      </c>
      <c r="C255" s="93">
        <v>879410</v>
      </c>
      <c r="D255" s="89" t="s">
        <v>5411</v>
      </c>
      <c r="E255" s="90">
        <v>900900</v>
      </c>
      <c r="F255" s="90"/>
      <c r="G255" s="91"/>
    </row>
    <row r="256" spans="1:7" ht="25.5">
      <c r="A256" s="88" t="s">
        <v>14832</v>
      </c>
      <c r="B256" s="88" t="s">
        <v>9317</v>
      </c>
      <c r="C256" s="93">
        <v>828404</v>
      </c>
      <c r="D256" s="89" t="s">
        <v>3494</v>
      </c>
      <c r="E256" s="90">
        <v>1536400</v>
      </c>
      <c r="F256" s="90"/>
      <c r="G256" s="91" t="s">
        <v>14790</v>
      </c>
    </row>
    <row r="257" spans="1:7" ht="25.5">
      <c r="A257" s="88" t="s">
        <v>14794</v>
      </c>
      <c r="B257" s="88" t="s">
        <v>9385</v>
      </c>
      <c r="C257" s="93">
        <v>864104</v>
      </c>
      <c r="D257" s="89" t="s">
        <v>11037</v>
      </c>
      <c r="E257" s="90">
        <v>1536400</v>
      </c>
      <c r="F257" s="90"/>
      <c r="G257" s="91" t="s">
        <v>14790</v>
      </c>
    </row>
    <row r="258" spans="1:7" ht="25.5">
      <c r="A258" s="88" t="s">
        <v>14822</v>
      </c>
      <c r="B258" s="88" t="s">
        <v>9386</v>
      </c>
      <c r="C258" s="93">
        <v>853104</v>
      </c>
      <c r="D258" s="89" t="s">
        <v>7570</v>
      </c>
      <c r="E258" s="90">
        <v>3744600</v>
      </c>
      <c r="F258" s="90"/>
      <c r="G258" s="91" t="s">
        <v>14820</v>
      </c>
    </row>
    <row r="259" spans="1:7">
      <c r="A259" s="88" t="s">
        <v>14798</v>
      </c>
      <c r="B259" s="88" t="s">
        <v>9335</v>
      </c>
      <c r="C259" s="93">
        <v>871020</v>
      </c>
      <c r="D259" s="89" t="s">
        <v>5487</v>
      </c>
      <c r="E259" s="90">
        <v>123900</v>
      </c>
      <c r="F259" s="90"/>
      <c r="G259" s="91"/>
    </row>
    <row r="260" spans="1:7" ht="25.5">
      <c r="A260" s="88" t="s">
        <v>14825</v>
      </c>
      <c r="B260" s="88" t="s">
        <v>11755</v>
      </c>
      <c r="C260" s="93">
        <v>413101</v>
      </c>
      <c r="D260" s="89" t="s">
        <v>3993</v>
      </c>
      <c r="E260" s="90">
        <v>1114900</v>
      </c>
      <c r="F260" s="90"/>
      <c r="G260" s="91" t="s">
        <v>14808</v>
      </c>
    </row>
    <row r="261" spans="1:7">
      <c r="A261" s="88" t="s">
        <v>14800</v>
      </c>
      <c r="B261" s="88" t="s">
        <v>9256</v>
      </c>
      <c r="C261" s="93">
        <v>903111</v>
      </c>
      <c r="D261" s="89" t="s">
        <v>4435</v>
      </c>
      <c r="E261" s="90">
        <v>111668</v>
      </c>
      <c r="F261" s="90" t="s">
        <v>14801</v>
      </c>
      <c r="G261" s="91"/>
    </row>
    <row r="262" spans="1:7">
      <c r="A262" s="88" t="s">
        <v>14800</v>
      </c>
      <c r="B262" s="88" t="s">
        <v>9256</v>
      </c>
      <c r="C262" s="93">
        <v>904107</v>
      </c>
      <c r="D262" s="89" t="s">
        <v>4522</v>
      </c>
      <c r="E262" s="90">
        <v>111665</v>
      </c>
      <c r="F262" s="90" t="s">
        <v>14801</v>
      </c>
      <c r="G262" s="91"/>
    </row>
    <row r="263" spans="1:7" ht="25.5">
      <c r="A263" s="88" t="s">
        <v>14822</v>
      </c>
      <c r="B263" s="88" t="s">
        <v>9386</v>
      </c>
      <c r="C263" s="93">
        <v>858403</v>
      </c>
      <c r="D263" s="89" t="s">
        <v>12734</v>
      </c>
      <c r="E263" s="90">
        <v>4074200</v>
      </c>
      <c r="F263" s="90"/>
      <c r="G263" s="91" t="s">
        <v>14790</v>
      </c>
    </row>
    <row r="264" spans="1:7">
      <c r="A264" s="88" t="s">
        <v>14800</v>
      </c>
      <c r="B264" s="88" t="s">
        <v>9256</v>
      </c>
      <c r="C264" s="93">
        <v>911116</v>
      </c>
      <c r="D264" s="89" t="s">
        <v>14846</v>
      </c>
      <c r="E264" s="90">
        <v>591800</v>
      </c>
      <c r="F264" s="90"/>
      <c r="G264" s="91"/>
    </row>
    <row r="265" spans="1:7">
      <c r="A265" s="88" t="s">
        <v>14798</v>
      </c>
      <c r="B265" s="88" t="s">
        <v>9335</v>
      </c>
      <c r="C265" s="93">
        <v>873412</v>
      </c>
      <c r="D265" s="89" t="s">
        <v>5532</v>
      </c>
      <c r="E265" s="90">
        <v>45200</v>
      </c>
      <c r="F265" s="90"/>
      <c r="G265" s="91"/>
    </row>
    <row r="266" spans="1:7" ht="25.5">
      <c r="A266" s="88" t="s">
        <v>14817</v>
      </c>
      <c r="B266" s="88" t="s">
        <v>9266</v>
      </c>
      <c r="C266" s="93">
        <v>770701</v>
      </c>
      <c r="D266" s="89" t="s">
        <v>9436</v>
      </c>
      <c r="E266" s="90">
        <v>2490900</v>
      </c>
      <c r="F266" s="90"/>
      <c r="G266" s="91" t="s">
        <v>14790</v>
      </c>
    </row>
    <row r="267" spans="1:7" ht="25.5">
      <c r="A267" s="88" t="s">
        <v>14794</v>
      </c>
      <c r="B267" s="88" t="s">
        <v>9385</v>
      </c>
      <c r="C267" s="93">
        <v>860102</v>
      </c>
      <c r="D267" s="89" t="s">
        <v>12952</v>
      </c>
      <c r="E267" s="90">
        <v>554300</v>
      </c>
      <c r="F267" s="90"/>
      <c r="G267" s="91" t="s">
        <v>14816</v>
      </c>
    </row>
    <row r="268" spans="1:7" ht="25.5">
      <c r="A268" s="88" t="s">
        <v>14847</v>
      </c>
      <c r="B268" s="88" t="s">
        <v>9302</v>
      </c>
      <c r="C268" s="93">
        <v>226309</v>
      </c>
      <c r="D268" s="89" t="s">
        <v>1416</v>
      </c>
      <c r="E268" s="90">
        <v>3569800</v>
      </c>
      <c r="F268" s="90"/>
      <c r="G268" s="91" t="s">
        <v>14790</v>
      </c>
    </row>
    <row r="269" spans="1:7" ht="25.5">
      <c r="A269" s="88" t="s">
        <v>14814</v>
      </c>
      <c r="B269" s="88" t="s">
        <v>9248</v>
      </c>
      <c r="C269" s="93">
        <v>684020</v>
      </c>
      <c r="D269" s="89" t="s">
        <v>8166</v>
      </c>
      <c r="E269" s="90">
        <v>3569800</v>
      </c>
      <c r="F269" s="90"/>
      <c r="G269" s="91" t="s">
        <v>14790</v>
      </c>
    </row>
    <row r="270" spans="1:7" ht="25.5">
      <c r="A270" s="88" t="s">
        <v>14817</v>
      </c>
      <c r="B270" s="88" t="s">
        <v>9266</v>
      </c>
      <c r="C270" s="93">
        <v>815404</v>
      </c>
      <c r="D270" s="89" t="s">
        <v>8824</v>
      </c>
      <c r="E270" s="90">
        <v>4508200</v>
      </c>
      <c r="F270" s="90"/>
      <c r="G270" s="91" t="s">
        <v>14820</v>
      </c>
    </row>
    <row r="271" spans="1:7">
      <c r="A271" s="88" t="s">
        <v>14800</v>
      </c>
      <c r="B271" s="88" t="s">
        <v>9256</v>
      </c>
      <c r="C271" s="93">
        <v>903702</v>
      </c>
      <c r="D271" s="89" t="s">
        <v>4851</v>
      </c>
      <c r="E271" s="90">
        <v>436552</v>
      </c>
      <c r="F271" s="90" t="s">
        <v>14801</v>
      </c>
      <c r="G271" s="91"/>
    </row>
    <row r="272" spans="1:7">
      <c r="A272" s="88" t="s">
        <v>14797</v>
      </c>
      <c r="B272" s="88" t="s">
        <v>9850</v>
      </c>
      <c r="C272" s="93">
        <v>881132</v>
      </c>
      <c r="D272" s="89" t="s">
        <v>5327</v>
      </c>
      <c r="E272" s="90">
        <v>199368</v>
      </c>
      <c r="F272" s="90" t="s">
        <v>14801</v>
      </c>
      <c r="G272" s="91"/>
    </row>
    <row r="273" spans="1:7" ht="25.5">
      <c r="A273" s="88" t="s">
        <v>14794</v>
      </c>
      <c r="B273" s="88" t="s">
        <v>9385</v>
      </c>
      <c r="C273" s="93">
        <v>864102</v>
      </c>
      <c r="D273" s="89" t="s">
        <v>11035</v>
      </c>
      <c r="E273" s="90">
        <v>1114900</v>
      </c>
      <c r="F273" s="90"/>
      <c r="G273" s="91" t="s">
        <v>14808</v>
      </c>
    </row>
    <row r="274" spans="1:7">
      <c r="A274" s="88" t="s">
        <v>14800</v>
      </c>
      <c r="B274" s="88" t="s">
        <v>9256</v>
      </c>
      <c r="C274" s="93">
        <v>903044</v>
      </c>
      <c r="D274" s="89" t="s">
        <v>4430</v>
      </c>
      <c r="E274" s="90">
        <v>101185</v>
      </c>
      <c r="F274" s="90" t="s">
        <v>14801</v>
      </c>
      <c r="G274" s="91"/>
    </row>
    <row r="275" spans="1:7">
      <c r="A275" s="88" t="s">
        <v>14798</v>
      </c>
      <c r="B275" s="88" t="s">
        <v>9335</v>
      </c>
      <c r="C275" s="93">
        <v>870108</v>
      </c>
      <c r="D275" s="89" t="s">
        <v>5479</v>
      </c>
      <c r="E275" s="90">
        <v>99900</v>
      </c>
      <c r="F275" s="90"/>
      <c r="G275" s="91"/>
    </row>
    <row r="276" spans="1:7">
      <c r="A276" s="88" t="s">
        <v>14800</v>
      </c>
      <c r="B276" s="88" t="s">
        <v>9256</v>
      </c>
      <c r="C276" s="93">
        <v>901235</v>
      </c>
      <c r="D276" s="89" t="s">
        <v>14848</v>
      </c>
      <c r="E276" s="90">
        <v>75320</v>
      </c>
      <c r="F276" s="90" t="s">
        <v>14801</v>
      </c>
      <c r="G276" s="91"/>
    </row>
    <row r="277" spans="1:7" ht="25.5">
      <c r="A277" s="88" t="s">
        <v>14788</v>
      </c>
      <c r="B277" s="88" t="s">
        <v>14789</v>
      </c>
      <c r="C277" s="93">
        <v>451302</v>
      </c>
      <c r="D277" s="89" t="s">
        <v>7929</v>
      </c>
      <c r="E277" s="90">
        <v>3323700</v>
      </c>
      <c r="F277" s="90"/>
      <c r="G277" s="91" t="s">
        <v>14790</v>
      </c>
    </row>
    <row r="278" spans="1:7" ht="25.5">
      <c r="A278" s="88" t="s">
        <v>14832</v>
      </c>
      <c r="B278" s="88" t="s">
        <v>9317</v>
      </c>
      <c r="C278" s="93">
        <v>799401</v>
      </c>
      <c r="D278" s="89" t="s">
        <v>8788</v>
      </c>
      <c r="E278" s="90">
        <v>3323700</v>
      </c>
      <c r="F278" s="90"/>
      <c r="G278" s="91" t="s">
        <v>14790</v>
      </c>
    </row>
    <row r="279" spans="1:7" ht="25.5">
      <c r="A279" s="88" t="s">
        <v>14832</v>
      </c>
      <c r="B279" s="88" t="s">
        <v>9317</v>
      </c>
      <c r="C279" s="93">
        <v>829125</v>
      </c>
      <c r="D279" s="89" t="s">
        <v>3484</v>
      </c>
      <c r="E279" s="90">
        <v>3323700</v>
      </c>
      <c r="F279" s="90"/>
      <c r="G279" s="91" t="s">
        <v>14790</v>
      </c>
    </row>
    <row r="280" spans="1:7" ht="25.5">
      <c r="A280" s="88" t="s">
        <v>14817</v>
      </c>
      <c r="B280" s="88" t="s">
        <v>9266</v>
      </c>
      <c r="C280" s="93">
        <v>770501</v>
      </c>
      <c r="D280" s="89" t="s">
        <v>9444</v>
      </c>
      <c r="E280" s="90">
        <v>2490900</v>
      </c>
      <c r="F280" s="90"/>
      <c r="G280" s="91" t="s">
        <v>14790</v>
      </c>
    </row>
    <row r="281" spans="1:7" ht="25.5">
      <c r="A281" s="88" t="s">
        <v>14843</v>
      </c>
      <c r="B281" s="88" t="s">
        <v>14844</v>
      </c>
      <c r="C281" s="93">
        <v>361605</v>
      </c>
      <c r="D281" s="89" t="s">
        <v>382</v>
      </c>
      <c r="E281" s="90">
        <v>7455600</v>
      </c>
      <c r="F281" s="90"/>
      <c r="G281" s="91" t="s">
        <v>14820</v>
      </c>
    </row>
    <row r="282" spans="1:7">
      <c r="A282" s="88" t="s">
        <v>14800</v>
      </c>
      <c r="B282" s="88" t="s">
        <v>9256</v>
      </c>
      <c r="C282" s="93">
        <v>903835</v>
      </c>
      <c r="D282" s="89" t="s">
        <v>4472</v>
      </c>
      <c r="E282" s="90">
        <v>21613</v>
      </c>
      <c r="F282" s="90" t="s">
        <v>14801</v>
      </c>
      <c r="G282" s="91"/>
    </row>
    <row r="283" spans="1:7">
      <c r="A283" s="88" t="s">
        <v>14800</v>
      </c>
      <c r="B283" s="88" t="s">
        <v>9256</v>
      </c>
      <c r="C283" s="93">
        <v>904108</v>
      </c>
      <c r="D283" s="89" t="s">
        <v>4523</v>
      </c>
      <c r="E283" s="90">
        <v>85439</v>
      </c>
      <c r="F283" s="90" t="s">
        <v>14801</v>
      </c>
      <c r="G283" s="91"/>
    </row>
    <row r="284" spans="1:7">
      <c r="A284" s="88" t="s">
        <v>14800</v>
      </c>
      <c r="B284" s="88" t="s">
        <v>9256</v>
      </c>
      <c r="C284" s="93">
        <v>903822</v>
      </c>
      <c r="D284" s="89" t="s">
        <v>12613</v>
      </c>
      <c r="E284" s="90">
        <v>184132</v>
      </c>
      <c r="F284" s="90" t="s">
        <v>14801</v>
      </c>
      <c r="G284" s="91"/>
    </row>
    <row r="285" spans="1:7">
      <c r="A285" s="88" t="s">
        <v>14797</v>
      </c>
      <c r="B285" s="88" t="s">
        <v>9850</v>
      </c>
      <c r="C285" s="93">
        <v>881402</v>
      </c>
      <c r="D285" s="89" t="s">
        <v>5954</v>
      </c>
      <c r="E285" s="90">
        <v>146800</v>
      </c>
      <c r="F285" s="90"/>
      <c r="G285" s="91"/>
    </row>
    <row r="286" spans="1:7">
      <c r="A286" s="88" t="s">
        <v>14798</v>
      </c>
      <c r="B286" s="88" t="s">
        <v>9335</v>
      </c>
      <c r="C286" s="93">
        <v>874133</v>
      </c>
      <c r="D286" s="89" t="s">
        <v>4315</v>
      </c>
      <c r="E286" s="90">
        <v>1505200</v>
      </c>
      <c r="F286" s="90"/>
      <c r="G286" s="91"/>
    </row>
    <row r="287" spans="1:7" ht="25.5">
      <c r="A287" s="88" t="s">
        <v>14817</v>
      </c>
      <c r="B287" s="88" t="s">
        <v>9266</v>
      </c>
      <c r="C287" s="93">
        <v>780501</v>
      </c>
      <c r="D287" s="89" t="s">
        <v>2835</v>
      </c>
      <c r="E287" s="90">
        <v>3569800</v>
      </c>
      <c r="F287" s="90"/>
      <c r="G287" s="91" t="s">
        <v>14790</v>
      </c>
    </row>
    <row r="288" spans="1:7" ht="25.5">
      <c r="A288" s="88" t="s">
        <v>14817</v>
      </c>
      <c r="B288" s="88" t="s">
        <v>9266</v>
      </c>
      <c r="C288" s="93">
        <v>806104</v>
      </c>
      <c r="D288" s="89" t="s">
        <v>8760</v>
      </c>
      <c r="E288" s="90">
        <v>4074200</v>
      </c>
      <c r="F288" s="90"/>
      <c r="G288" s="91" t="s">
        <v>14790</v>
      </c>
    </row>
    <row r="289" spans="1:7" ht="25.5">
      <c r="A289" s="88" t="s">
        <v>14805</v>
      </c>
      <c r="B289" s="88" t="s">
        <v>9262</v>
      </c>
      <c r="C289" s="93">
        <v>597101</v>
      </c>
      <c r="D289" s="89" t="s">
        <v>2354</v>
      </c>
      <c r="E289" s="90">
        <v>2181400</v>
      </c>
      <c r="F289" s="90"/>
      <c r="G289" s="91" t="s">
        <v>14790</v>
      </c>
    </row>
    <row r="290" spans="1:7">
      <c r="A290" s="88" t="s">
        <v>14800</v>
      </c>
      <c r="B290" s="88" t="s">
        <v>9256</v>
      </c>
      <c r="C290" s="93">
        <v>903027</v>
      </c>
      <c r="D290" s="89" t="s">
        <v>4426</v>
      </c>
      <c r="E290" s="90">
        <v>76044</v>
      </c>
      <c r="F290" s="90" t="s">
        <v>14801</v>
      </c>
      <c r="G290" s="91"/>
    </row>
    <row r="291" spans="1:7">
      <c r="A291" s="88" t="s">
        <v>14800</v>
      </c>
      <c r="B291" s="88" t="s">
        <v>9256</v>
      </c>
      <c r="C291" s="93">
        <v>911021</v>
      </c>
      <c r="D291" s="89" t="s">
        <v>5290</v>
      </c>
      <c r="E291" s="90">
        <v>65000</v>
      </c>
      <c r="F291" s="90"/>
      <c r="G291" s="91"/>
    </row>
    <row r="292" spans="1:7">
      <c r="A292" s="88" t="s">
        <v>14800</v>
      </c>
      <c r="B292" s="88" t="s">
        <v>9256</v>
      </c>
      <c r="C292" s="93">
        <v>903427</v>
      </c>
      <c r="D292" s="89" t="s">
        <v>14849</v>
      </c>
      <c r="E292" s="90">
        <v>53348</v>
      </c>
      <c r="F292" s="90" t="s">
        <v>14801</v>
      </c>
      <c r="G292" s="91"/>
    </row>
    <row r="293" spans="1:7">
      <c r="A293" s="88" t="s">
        <v>14800</v>
      </c>
      <c r="B293" s="88" t="s">
        <v>9256</v>
      </c>
      <c r="C293" s="93">
        <v>901223</v>
      </c>
      <c r="D293" s="89" t="s">
        <v>11949</v>
      </c>
      <c r="E293" s="90">
        <v>135178</v>
      </c>
      <c r="F293" s="90" t="s">
        <v>14801</v>
      </c>
      <c r="G293" s="91"/>
    </row>
    <row r="294" spans="1:7" ht="25.5">
      <c r="A294" s="88" t="s">
        <v>14822</v>
      </c>
      <c r="B294" s="88" t="s">
        <v>9386</v>
      </c>
      <c r="C294" s="93">
        <v>867003</v>
      </c>
      <c r="D294" s="89" t="s">
        <v>10452</v>
      </c>
      <c r="E294" s="90">
        <v>1984600</v>
      </c>
      <c r="F294" s="90"/>
      <c r="G294" s="91" t="s">
        <v>14790</v>
      </c>
    </row>
    <row r="295" spans="1:7">
      <c r="A295" s="88" t="s">
        <v>14798</v>
      </c>
      <c r="B295" s="88" t="s">
        <v>9335</v>
      </c>
      <c r="C295" s="93">
        <v>872002</v>
      </c>
      <c r="D295" s="89" t="s">
        <v>5504</v>
      </c>
      <c r="E295" s="90">
        <v>128000</v>
      </c>
      <c r="F295" s="90"/>
      <c r="G295" s="91"/>
    </row>
    <row r="296" spans="1:7" ht="25.5">
      <c r="A296" s="88" t="s">
        <v>14850</v>
      </c>
      <c r="B296" s="88" t="s">
        <v>14851</v>
      </c>
      <c r="C296" s="93">
        <v>385120</v>
      </c>
      <c r="D296" s="89" t="s">
        <v>14852</v>
      </c>
      <c r="E296" s="90">
        <v>4508200</v>
      </c>
      <c r="F296" s="90"/>
      <c r="G296" s="91" t="s">
        <v>14820</v>
      </c>
    </row>
    <row r="297" spans="1:7">
      <c r="A297" s="88" t="s">
        <v>14794</v>
      </c>
      <c r="B297" s="88" t="s">
        <v>9385</v>
      </c>
      <c r="C297" s="93">
        <v>862601</v>
      </c>
      <c r="D297" s="89" t="s">
        <v>4222</v>
      </c>
      <c r="E297" s="90">
        <v>1923119</v>
      </c>
      <c r="F297" s="90" t="s">
        <v>14801</v>
      </c>
      <c r="G297" s="91"/>
    </row>
    <row r="298" spans="1:7">
      <c r="A298" s="88" t="s">
        <v>14800</v>
      </c>
      <c r="B298" s="88" t="s">
        <v>9256</v>
      </c>
      <c r="C298" s="93">
        <v>906841</v>
      </c>
      <c r="D298" s="89" t="s">
        <v>4715</v>
      </c>
      <c r="E298" s="90">
        <v>180623</v>
      </c>
      <c r="F298" s="90" t="s">
        <v>14801</v>
      </c>
      <c r="G298" s="91"/>
    </row>
    <row r="299" spans="1:7" ht="25.5">
      <c r="A299" s="88" t="s">
        <v>14814</v>
      </c>
      <c r="B299" s="88" t="s">
        <v>9248</v>
      </c>
      <c r="C299" s="93">
        <v>690103</v>
      </c>
      <c r="D299" s="89" t="s">
        <v>2552</v>
      </c>
      <c r="E299" s="90">
        <v>655200</v>
      </c>
      <c r="F299" s="90"/>
      <c r="G299" s="91" t="s">
        <v>14808</v>
      </c>
    </row>
    <row r="300" spans="1:7" ht="25.5">
      <c r="A300" s="88" t="s">
        <v>14794</v>
      </c>
      <c r="B300" s="88" t="s">
        <v>9385</v>
      </c>
      <c r="C300" s="93">
        <v>311301</v>
      </c>
      <c r="D300" s="89" t="s">
        <v>6797</v>
      </c>
      <c r="E300" s="90">
        <v>3817300</v>
      </c>
      <c r="F300" s="90"/>
      <c r="G300" s="91" t="s">
        <v>14790</v>
      </c>
    </row>
    <row r="301" spans="1:7" ht="25.5">
      <c r="A301" s="88" t="s">
        <v>14805</v>
      </c>
      <c r="B301" s="88" t="s">
        <v>9262</v>
      </c>
      <c r="C301" s="93">
        <v>592103</v>
      </c>
      <c r="D301" s="89" t="s">
        <v>10668</v>
      </c>
      <c r="E301" s="90">
        <v>3323700</v>
      </c>
      <c r="F301" s="90"/>
      <c r="G301" s="91" t="s">
        <v>14790</v>
      </c>
    </row>
    <row r="302" spans="1:7" ht="25.5">
      <c r="A302" s="88" t="s">
        <v>14822</v>
      </c>
      <c r="B302" s="88" t="s">
        <v>9386</v>
      </c>
      <c r="C302" s="93">
        <v>864204</v>
      </c>
      <c r="D302" s="89" t="s">
        <v>11032</v>
      </c>
      <c r="E302" s="90">
        <v>2181400</v>
      </c>
      <c r="F302" s="90"/>
      <c r="G302" s="91" t="s">
        <v>14790</v>
      </c>
    </row>
    <row r="303" spans="1:7">
      <c r="A303" s="88" t="s">
        <v>14800</v>
      </c>
      <c r="B303" s="88" t="s">
        <v>9256</v>
      </c>
      <c r="C303" s="93">
        <v>904503</v>
      </c>
      <c r="D303" s="89" t="s">
        <v>4526</v>
      </c>
      <c r="E303" s="90">
        <v>123160</v>
      </c>
      <c r="F303" s="90" t="s">
        <v>14801</v>
      </c>
      <c r="G303" s="91"/>
    </row>
    <row r="304" spans="1:7" ht="25.5">
      <c r="A304" s="88" t="s">
        <v>14802</v>
      </c>
      <c r="B304" s="88" t="s">
        <v>9328</v>
      </c>
      <c r="C304" s="93">
        <v>30208</v>
      </c>
      <c r="D304" s="89" t="s">
        <v>7600</v>
      </c>
      <c r="E304" s="90">
        <v>3744600</v>
      </c>
      <c r="F304" s="90"/>
      <c r="G304" s="91" t="s">
        <v>14820</v>
      </c>
    </row>
    <row r="305" spans="1:7">
      <c r="A305" s="88" t="s">
        <v>14795</v>
      </c>
      <c r="B305" s="88" t="s">
        <v>14796</v>
      </c>
      <c r="C305" s="93">
        <v>894402</v>
      </c>
      <c r="D305" s="89" t="s">
        <v>42</v>
      </c>
      <c r="E305" s="90">
        <v>376539</v>
      </c>
      <c r="F305" s="90" t="s">
        <v>14801</v>
      </c>
      <c r="G305" s="91"/>
    </row>
    <row r="306" spans="1:7">
      <c r="A306" s="88" t="s">
        <v>14800</v>
      </c>
      <c r="B306" s="88" t="s">
        <v>9256</v>
      </c>
      <c r="C306" s="93">
        <v>906812</v>
      </c>
      <c r="D306" s="89" t="s">
        <v>4667</v>
      </c>
      <c r="E306" s="90">
        <v>128664</v>
      </c>
      <c r="F306" s="90" t="s">
        <v>14801</v>
      </c>
      <c r="G306" s="91"/>
    </row>
    <row r="307" spans="1:7" ht="25.5">
      <c r="A307" s="88" t="s">
        <v>14818</v>
      </c>
      <c r="B307" s="88" t="s">
        <v>9246</v>
      </c>
      <c r="C307" s="93">
        <v>530002</v>
      </c>
      <c r="D307" s="89" t="s">
        <v>7191</v>
      </c>
      <c r="E307" s="90">
        <v>1984600</v>
      </c>
      <c r="F307" s="90"/>
      <c r="G307" s="91" t="s">
        <v>14790</v>
      </c>
    </row>
    <row r="308" spans="1:7">
      <c r="A308" s="88" t="s">
        <v>14800</v>
      </c>
      <c r="B308" s="88" t="s">
        <v>9256</v>
      </c>
      <c r="C308" s="93">
        <v>903805</v>
      </c>
      <c r="D308" s="89" t="s">
        <v>4454</v>
      </c>
      <c r="E308" s="90">
        <v>42162</v>
      </c>
      <c r="F308" s="90" t="s">
        <v>14801</v>
      </c>
      <c r="G308" s="91"/>
    </row>
    <row r="309" spans="1:7">
      <c r="A309" s="88" t="s">
        <v>14798</v>
      </c>
      <c r="B309" s="88" t="s">
        <v>9335</v>
      </c>
      <c r="C309" s="93">
        <v>873206</v>
      </c>
      <c r="D309" s="89" t="s">
        <v>5522</v>
      </c>
      <c r="E309" s="90">
        <v>77000</v>
      </c>
      <c r="F309" s="90"/>
      <c r="G309" s="91"/>
    </row>
    <row r="310" spans="1:7">
      <c r="A310" s="88" t="s">
        <v>14853</v>
      </c>
      <c r="B310" s="88" t="s">
        <v>9330</v>
      </c>
      <c r="C310" s="93">
        <v>345202</v>
      </c>
      <c r="D310" s="89" t="s">
        <v>1744</v>
      </c>
      <c r="E310" s="90">
        <v>6332597</v>
      </c>
      <c r="F310" s="90" t="s">
        <v>14801</v>
      </c>
      <c r="G310" s="91"/>
    </row>
    <row r="311" spans="1:7">
      <c r="A311" s="88" t="s">
        <v>14800</v>
      </c>
      <c r="B311" s="88" t="s">
        <v>9256</v>
      </c>
      <c r="C311" s="93">
        <v>906223</v>
      </c>
      <c r="D311" s="89" t="s">
        <v>11915</v>
      </c>
      <c r="E311" s="90">
        <v>128377</v>
      </c>
      <c r="F311" s="90" t="s">
        <v>14801</v>
      </c>
      <c r="G311" s="91"/>
    </row>
    <row r="312" spans="1:7" ht="25.5">
      <c r="A312" s="88" t="s">
        <v>14818</v>
      </c>
      <c r="B312" s="88" t="s">
        <v>9246</v>
      </c>
      <c r="C312" s="93">
        <v>434001</v>
      </c>
      <c r="D312" s="89" t="s">
        <v>4103</v>
      </c>
      <c r="E312" s="90">
        <v>3569800</v>
      </c>
      <c r="F312" s="90"/>
      <c r="G312" s="91" t="s">
        <v>14790</v>
      </c>
    </row>
    <row r="313" spans="1:7">
      <c r="A313" s="88" t="s">
        <v>14800</v>
      </c>
      <c r="B313" s="88" t="s">
        <v>9256</v>
      </c>
      <c r="C313" s="93">
        <v>906340</v>
      </c>
      <c r="D313" s="89" t="s">
        <v>4608</v>
      </c>
      <c r="E313" s="90">
        <v>79126</v>
      </c>
      <c r="F313" s="90" t="s">
        <v>14801</v>
      </c>
      <c r="G313" s="91"/>
    </row>
    <row r="314" spans="1:7">
      <c r="A314" s="88" t="s">
        <v>14797</v>
      </c>
      <c r="B314" s="88" t="s">
        <v>9850</v>
      </c>
      <c r="C314" s="93">
        <v>881511</v>
      </c>
      <c r="D314" s="89" t="s">
        <v>5347</v>
      </c>
      <c r="E314" s="90">
        <v>247200</v>
      </c>
      <c r="F314" s="90"/>
      <c r="G314" s="91"/>
    </row>
    <row r="315" spans="1:7">
      <c r="A315" s="88" t="s">
        <v>14800</v>
      </c>
      <c r="B315" s="88" t="s">
        <v>9256</v>
      </c>
      <c r="C315" s="93">
        <v>906209</v>
      </c>
      <c r="D315" s="89" t="s">
        <v>12518</v>
      </c>
      <c r="E315" s="90">
        <v>115900</v>
      </c>
      <c r="F315" s="90" t="s">
        <v>14801</v>
      </c>
      <c r="G315" s="91"/>
    </row>
    <row r="316" spans="1:7" ht="25.5">
      <c r="A316" s="88" t="s">
        <v>14847</v>
      </c>
      <c r="B316" s="88" t="s">
        <v>9302</v>
      </c>
      <c r="C316" s="93">
        <v>263101</v>
      </c>
      <c r="D316" s="89" t="s">
        <v>6758</v>
      </c>
      <c r="E316" s="90">
        <v>4074200</v>
      </c>
      <c r="F316" s="90"/>
      <c r="G316" s="91" t="s">
        <v>14790</v>
      </c>
    </row>
    <row r="317" spans="1:7" ht="25.5">
      <c r="A317" s="88" t="s">
        <v>14794</v>
      </c>
      <c r="B317" s="88" t="s">
        <v>9385</v>
      </c>
      <c r="C317" s="93">
        <v>405503</v>
      </c>
      <c r="D317" s="89" t="s">
        <v>14854</v>
      </c>
      <c r="E317" s="90">
        <v>4074200</v>
      </c>
      <c r="F317" s="90"/>
      <c r="G317" s="91" t="s">
        <v>14790</v>
      </c>
    </row>
    <row r="318" spans="1:7" ht="25.5">
      <c r="A318" s="88" t="s">
        <v>14817</v>
      </c>
      <c r="B318" s="88" t="s">
        <v>9266</v>
      </c>
      <c r="C318" s="93">
        <v>814705</v>
      </c>
      <c r="D318" s="89" t="s">
        <v>11134</v>
      </c>
      <c r="E318" s="90">
        <v>4074200</v>
      </c>
      <c r="F318" s="90"/>
      <c r="G318" s="91" t="s">
        <v>14790</v>
      </c>
    </row>
    <row r="319" spans="1:7">
      <c r="A319" s="88" t="s">
        <v>14800</v>
      </c>
      <c r="B319" s="88" t="s">
        <v>9256</v>
      </c>
      <c r="C319" s="93">
        <v>901107</v>
      </c>
      <c r="D319" s="89" t="s">
        <v>4346</v>
      </c>
      <c r="E319" s="90">
        <v>13418</v>
      </c>
      <c r="F319" s="90" t="s">
        <v>14801</v>
      </c>
      <c r="G319" s="91"/>
    </row>
    <row r="320" spans="1:7">
      <c r="A320" s="88" t="s">
        <v>14797</v>
      </c>
      <c r="B320" s="88" t="s">
        <v>9850</v>
      </c>
      <c r="C320" s="93">
        <v>881630</v>
      </c>
      <c r="D320" s="89" t="s">
        <v>5359</v>
      </c>
      <c r="E320" s="90">
        <v>191600</v>
      </c>
      <c r="F320" s="90"/>
      <c r="G320" s="91"/>
    </row>
    <row r="321" spans="1:7">
      <c r="A321" s="88" t="s">
        <v>14797</v>
      </c>
      <c r="B321" s="88" t="s">
        <v>9850</v>
      </c>
      <c r="C321" s="93">
        <v>882132</v>
      </c>
      <c r="D321" s="89" t="s">
        <v>10243</v>
      </c>
      <c r="E321" s="90">
        <v>576700</v>
      </c>
      <c r="F321" s="90"/>
      <c r="G321" s="91"/>
    </row>
    <row r="322" spans="1:7">
      <c r="A322" s="88" t="s">
        <v>14797</v>
      </c>
      <c r="B322" s="88" t="s">
        <v>9850</v>
      </c>
      <c r="C322" s="93">
        <v>883109</v>
      </c>
      <c r="D322" s="89" t="s">
        <v>5571</v>
      </c>
      <c r="E322" s="90">
        <v>872196</v>
      </c>
      <c r="F322" s="90" t="s">
        <v>14801</v>
      </c>
      <c r="G322" s="91"/>
    </row>
    <row r="323" spans="1:7">
      <c r="A323" s="88" t="s">
        <v>14798</v>
      </c>
      <c r="B323" s="88" t="s">
        <v>9335</v>
      </c>
      <c r="C323" s="93">
        <v>873422</v>
      </c>
      <c r="D323" s="89" t="s">
        <v>5534</v>
      </c>
      <c r="E323" s="90">
        <v>45200</v>
      </c>
      <c r="F323" s="90"/>
      <c r="G323" s="91"/>
    </row>
    <row r="324" spans="1:7">
      <c r="A324" s="88" t="s">
        <v>14800</v>
      </c>
      <c r="B324" s="88" t="s">
        <v>9256</v>
      </c>
      <c r="C324" s="93">
        <v>908433</v>
      </c>
      <c r="D324" s="89" t="s">
        <v>5278</v>
      </c>
      <c r="E324" s="90">
        <v>2557844</v>
      </c>
      <c r="F324" s="90" t="s">
        <v>14801</v>
      </c>
      <c r="G324" s="91"/>
    </row>
    <row r="325" spans="1:7">
      <c r="A325" s="88" t="s">
        <v>14800</v>
      </c>
      <c r="B325" s="88" t="s">
        <v>9256</v>
      </c>
      <c r="C325" s="93">
        <v>903065</v>
      </c>
      <c r="D325" s="89" t="s">
        <v>4433</v>
      </c>
      <c r="E325" s="90">
        <v>116835</v>
      </c>
      <c r="F325" s="90" t="s">
        <v>14801</v>
      </c>
      <c r="G325" s="91"/>
    </row>
    <row r="326" spans="1:7">
      <c r="A326" s="88" t="s">
        <v>14800</v>
      </c>
      <c r="B326" s="88" t="s">
        <v>9256</v>
      </c>
      <c r="C326" s="93">
        <v>906605</v>
      </c>
      <c r="D326" s="89" t="s">
        <v>4651</v>
      </c>
      <c r="E326" s="90">
        <v>107671</v>
      </c>
      <c r="F326" s="90" t="s">
        <v>14801</v>
      </c>
      <c r="G326" s="91"/>
    </row>
    <row r="327" spans="1:7">
      <c r="A327" s="88" t="s">
        <v>14800</v>
      </c>
      <c r="B327" s="88" t="s">
        <v>9256</v>
      </c>
      <c r="C327" s="93">
        <v>898003</v>
      </c>
      <c r="D327" s="89" t="s">
        <v>14855</v>
      </c>
      <c r="E327" s="90">
        <v>95800</v>
      </c>
      <c r="F327" s="90"/>
      <c r="G327" s="91"/>
    </row>
    <row r="328" spans="1:7" ht="25.5">
      <c r="A328" s="88" t="s">
        <v>14817</v>
      </c>
      <c r="B328" s="88" t="s">
        <v>9266</v>
      </c>
      <c r="C328" s="93">
        <v>815104</v>
      </c>
      <c r="D328" s="89" t="s">
        <v>11156</v>
      </c>
      <c r="E328" s="90">
        <v>4508200</v>
      </c>
      <c r="F328" s="90"/>
      <c r="G328" s="91" t="s">
        <v>14820</v>
      </c>
    </row>
    <row r="329" spans="1:7" ht="25.5">
      <c r="A329" s="88" t="s">
        <v>14853</v>
      </c>
      <c r="B329" s="88" t="s">
        <v>9330</v>
      </c>
      <c r="C329" s="93">
        <v>345102</v>
      </c>
      <c r="D329" s="89" t="s">
        <v>7018</v>
      </c>
      <c r="E329" s="90">
        <v>3744600</v>
      </c>
      <c r="F329" s="90"/>
      <c r="G329" s="91" t="s">
        <v>14820</v>
      </c>
    </row>
    <row r="330" spans="1:7" ht="25.5">
      <c r="A330" s="88" t="s">
        <v>14853</v>
      </c>
      <c r="B330" s="88" t="s">
        <v>9330</v>
      </c>
      <c r="C330" s="93">
        <v>345302</v>
      </c>
      <c r="D330" s="89" t="s">
        <v>7022</v>
      </c>
      <c r="E330" s="90">
        <v>3744600</v>
      </c>
      <c r="F330" s="90"/>
      <c r="G330" s="91" t="s">
        <v>14820</v>
      </c>
    </row>
    <row r="331" spans="1:7" ht="25.5">
      <c r="A331" s="88" t="s">
        <v>14805</v>
      </c>
      <c r="B331" s="88" t="s">
        <v>9262</v>
      </c>
      <c r="C331" s="93">
        <v>605112</v>
      </c>
      <c r="D331" s="89" t="s">
        <v>7698</v>
      </c>
      <c r="E331" s="90">
        <v>3744600</v>
      </c>
      <c r="F331" s="90"/>
      <c r="G331" s="91" t="s">
        <v>14820</v>
      </c>
    </row>
    <row r="332" spans="1:7">
      <c r="A332" s="88" t="s">
        <v>14800</v>
      </c>
      <c r="B332" s="88" t="s">
        <v>9256</v>
      </c>
      <c r="C332" s="93">
        <v>906442</v>
      </c>
      <c r="D332" s="89" t="s">
        <v>4621</v>
      </c>
      <c r="E332" s="90">
        <v>82494</v>
      </c>
      <c r="F332" s="90" t="s">
        <v>14801</v>
      </c>
      <c r="G332" s="91"/>
    </row>
    <row r="333" spans="1:7" ht="25.5">
      <c r="A333" s="88" t="s">
        <v>14805</v>
      </c>
      <c r="B333" s="88" t="s">
        <v>9262</v>
      </c>
      <c r="C333" s="93">
        <v>592204</v>
      </c>
      <c r="D333" s="89" t="s">
        <v>4184</v>
      </c>
      <c r="E333" s="90">
        <v>2490900</v>
      </c>
      <c r="F333" s="90"/>
      <c r="G333" s="91" t="s">
        <v>14790</v>
      </c>
    </row>
    <row r="334" spans="1:7">
      <c r="A334" s="88" t="s">
        <v>14800</v>
      </c>
      <c r="B334" s="88" t="s">
        <v>9256</v>
      </c>
      <c r="C334" s="93">
        <v>902208</v>
      </c>
      <c r="D334" s="89" t="s">
        <v>14856</v>
      </c>
      <c r="E334" s="90">
        <v>27687</v>
      </c>
      <c r="F334" s="90" t="s">
        <v>14801</v>
      </c>
      <c r="G334" s="91"/>
    </row>
    <row r="335" spans="1:7" ht="25.5">
      <c r="A335" s="88" t="s">
        <v>14802</v>
      </c>
      <c r="B335" s="88" t="s">
        <v>9328</v>
      </c>
      <c r="C335" s="93">
        <v>17401</v>
      </c>
      <c r="D335" s="89" t="s">
        <v>585</v>
      </c>
      <c r="E335" s="90">
        <v>3744600</v>
      </c>
      <c r="F335" s="90"/>
      <c r="G335" s="91" t="s">
        <v>14820</v>
      </c>
    </row>
    <row r="336" spans="1:7" ht="25.5">
      <c r="A336" s="88" t="s">
        <v>14843</v>
      </c>
      <c r="B336" s="88" t="s">
        <v>14844</v>
      </c>
      <c r="C336" s="93">
        <v>363201</v>
      </c>
      <c r="D336" s="89" t="s">
        <v>11140</v>
      </c>
      <c r="E336" s="90">
        <v>7455600</v>
      </c>
      <c r="F336" s="90"/>
      <c r="G336" s="91" t="s">
        <v>14820</v>
      </c>
    </row>
    <row r="337" spans="1:7" ht="25.5">
      <c r="A337" s="88" t="s">
        <v>14805</v>
      </c>
      <c r="B337" s="88" t="s">
        <v>9262</v>
      </c>
      <c r="C337" s="93">
        <v>637301</v>
      </c>
      <c r="D337" s="89" t="s">
        <v>2467</v>
      </c>
      <c r="E337" s="90">
        <v>1114900</v>
      </c>
      <c r="F337" s="90"/>
      <c r="G337" s="91" t="s">
        <v>14808</v>
      </c>
    </row>
    <row r="338" spans="1:7">
      <c r="A338" s="88" t="s">
        <v>14797</v>
      </c>
      <c r="B338" s="88" t="s">
        <v>9850</v>
      </c>
      <c r="C338" s="93">
        <v>882298</v>
      </c>
      <c r="D338" s="89" t="s">
        <v>5965</v>
      </c>
      <c r="E338" s="90">
        <v>245700</v>
      </c>
      <c r="F338" s="90"/>
      <c r="G338" s="91"/>
    </row>
    <row r="339" spans="1:7">
      <c r="A339" s="88" t="s">
        <v>14800</v>
      </c>
      <c r="B339" s="88" t="s">
        <v>9256</v>
      </c>
      <c r="C339" s="93">
        <v>906834</v>
      </c>
      <c r="D339" s="89" t="s">
        <v>4998</v>
      </c>
      <c r="E339" s="90">
        <v>77790</v>
      </c>
      <c r="F339" s="90" t="s">
        <v>14801</v>
      </c>
      <c r="G339" s="91"/>
    </row>
    <row r="340" spans="1:7" ht="25.5">
      <c r="A340" s="88" t="s">
        <v>14818</v>
      </c>
      <c r="B340" s="88" t="s">
        <v>9246</v>
      </c>
      <c r="C340" s="93">
        <v>531001</v>
      </c>
      <c r="D340" s="89" t="s">
        <v>11902</v>
      </c>
      <c r="E340" s="90">
        <v>1984600</v>
      </c>
      <c r="F340" s="90"/>
      <c r="G340" s="91" t="s">
        <v>14790</v>
      </c>
    </row>
    <row r="341" spans="1:7" ht="25.5">
      <c r="A341" s="88" t="s">
        <v>14812</v>
      </c>
      <c r="B341" s="88" t="s">
        <v>9312</v>
      </c>
      <c r="C341" s="93">
        <v>227101</v>
      </c>
      <c r="D341" s="89" t="s">
        <v>1419</v>
      </c>
      <c r="E341" s="90">
        <v>1984600</v>
      </c>
      <c r="F341" s="90"/>
      <c r="G341" s="91" t="s">
        <v>14790</v>
      </c>
    </row>
    <row r="342" spans="1:7" ht="25.5">
      <c r="A342" s="88" t="s">
        <v>14817</v>
      </c>
      <c r="B342" s="88" t="s">
        <v>9266</v>
      </c>
      <c r="C342" s="93">
        <v>780701</v>
      </c>
      <c r="D342" s="89" t="s">
        <v>2931</v>
      </c>
      <c r="E342" s="90">
        <v>3569800</v>
      </c>
      <c r="F342" s="90"/>
      <c r="G342" s="91" t="s">
        <v>14790</v>
      </c>
    </row>
    <row r="343" spans="1:7">
      <c r="A343" s="88" t="s">
        <v>14800</v>
      </c>
      <c r="B343" s="88" t="s">
        <v>9256</v>
      </c>
      <c r="C343" s="93">
        <v>906040</v>
      </c>
      <c r="D343" s="89" t="s">
        <v>10677</v>
      </c>
      <c r="E343" s="90">
        <v>149540</v>
      </c>
      <c r="F343" s="90" t="s">
        <v>14801</v>
      </c>
      <c r="G343" s="91"/>
    </row>
    <row r="344" spans="1:7">
      <c r="A344" s="88" t="s">
        <v>14797</v>
      </c>
      <c r="B344" s="88" t="s">
        <v>9850</v>
      </c>
      <c r="C344" s="93">
        <v>881510</v>
      </c>
      <c r="D344" s="89" t="s">
        <v>10241</v>
      </c>
      <c r="E344" s="90">
        <v>182700</v>
      </c>
      <c r="F344" s="90"/>
      <c r="G344" s="91"/>
    </row>
    <row r="345" spans="1:7">
      <c r="A345" s="88" t="s">
        <v>14800</v>
      </c>
      <c r="B345" s="88" t="s">
        <v>9256</v>
      </c>
      <c r="C345" s="93">
        <v>904602</v>
      </c>
      <c r="D345" s="89" t="s">
        <v>4531</v>
      </c>
      <c r="E345" s="90">
        <v>111422</v>
      </c>
      <c r="F345" s="90" t="s">
        <v>14801</v>
      </c>
      <c r="G345" s="91"/>
    </row>
    <row r="346" spans="1:7">
      <c r="A346" s="88" t="s">
        <v>14822</v>
      </c>
      <c r="B346" s="88" t="s">
        <v>9386</v>
      </c>
      <c r="C346" s="93">
        <v>863102</v>
      </c>
      <c r="D346" s="89" t="s">
        <v>11064</v>
      </c>
      <c r="E346" s="90">
        <v>241000</v>
      </c>
      <c r="F346" s="90"/>
      <c r="G346" s="91"/>
    </row>
    <row r="347" spans="1:7" ht="25.5">
      <c r="A347" s="88" t="s">
        <v>14794</v>
      </c>
      <c r="B347" s="88" t="s">
        <v>9385</v>
      </c>
      <c r="C347" s="93">
        <v>39203</v>
      </c>
      <c r="D347" s="89" t="s">
        <v>13965</v>
      </c>
      <c r="E347" s="90">
        <v>5221200</v>
      </c>
      <c r="F347" s="90"/>
      <c r="G347" s="91" t="s">
        <v>14820</v>
      </c>
    </row>
    <row r="348" spans="1:7">
      <c r="A348" s="88" t="s">
        <v>14800</v>
      </c>
      <c r="B348" s="88" t="s">
        <v>9256</v>
      </c>
      <c r="C348" s="93">
        <v>906825</v>
      </c>
      <c r="D348" s="89" t="s">
        <v>4668</v>
      </c>
      <c r="E348" s="90">
        <v>230430</v>
      </c>
      <c r="F348" s="90" t="s">
        <v>14801</v>
      </c>
      <c r="G348" s="91"/>
    </row>
    <row r="349" spans="1:7">
      <c r="A349" s="88" t="s">
        <v>14800</v>
      </c>
      <c r="B349" s="88" t="s">
        <v>9256</v>
      </c>
      <c r="C349" s="93">
        <v>907002</v>
      </c>
      <c r="D349" s="89" t="s">
        <v>4735</v>
      </c>
      <c r="E349" s="90">
        <v>18502</v>
      </c>
      <c r="F349" s="90" t="s">
        <v>14801</v>
      </c>
      <c r="G349" s="91"/>
    </row>
    <row r="350" spans="1:7" ht="25.5">
      <c r="A350" s="88" t="s">
        <v>14818</v>
      </c>
      <c r="B350" s="88" t="s">
        <v>9246</v>
      </c>
      <c r="C350" s="93">
        <v>457301</v>
      </c>
      <c r="D350" s="89" t="s">
        <v>7069</v>
      </c>
      <c r="E350" s="90">
        <v>4074200</v>
      </c>
      <c r="F350" s="90"/>
      <c r="G350" s="91" t="s">
        <v>14790</v>
      </c>
    </row>
    <row r="351" spans="1:7" ht="25.5">
      <c r="A351" s="88" t="s">
        <v>14805</v>
      </c>
      <c r="B351" s="88" t="s">
        <v>9262</v>
      </c>
      <c r="C351" s="93">
        <v>571210</v>
      </c>
      <c r="D351" s="89" t="s">
        <v>2309</v>
      </c>
      <c r="E351" s="90">
        <v>2181400</v>
      </c>
      <c r="F351" s="90"/>
      <c r="G351" s="91" t="s">
        <v>14790</v>
      </c>
    </row>
    <row r="352" spans="1:7" ht="25.5">
      <c r="A352" s="88" t="s">
        <v>14822</v>
      </c>
      <c r="B352" s="88" t="s">
        <v>9386</v>
      </c>
      <c r="C352" s="93">
        <v>867103</v>
      </c>
      <c r="D352" s="89" t="s">
        <v>10453</v>
      </c>
      <c r="E352" s="90">
        <v>4074200</v>
      </c>
      <c r="F352" s="90"/>
      <c r="G352" s="91" t="s">
        <v>14790</v>
      </c>
    </row>
    <row r="353" spans="1:7" ht="25.5">
      <c r="A353" s="88" t="s">
        <v>14822</v>
      </c>
      <c r="B353" s="88" t="s">
        <v>9386</v>
      </c>
      <c r="C353" s="93">
        <v>867104</v>
      </c>
      <c r="D353" s="89" t="s">
        <v>12750</v>
      </c>
      <c r="E353" s="90">
        <v>4074200</v>
      </c>
      <c r="F353" s="90"/>
      <c r="G353" s="91" t="s">
        <v>14790</v>
      </c>
    </row>
    <row r="354" spans="1:7">
      <c r="A354" s="88" t="s">
        <v>14800</v>
      </c>
      <c r="B354" s="88" t="s">
        <v>9256</v>
      </c>
      <c r="C354" s="93">
        <v>908413</v>
      </c>
      <c r="D354" s="89" t="s">
        <v>13777</v>
      </c>
      <c r="E354" s="90">
        <v>2250500</v>
      </c>
      <c r="F354" s="90"/>
      <c r="G354" s="91"/>
    </row>
    <row r="355" spans="1:7" ht="25.5">
      <c r="A355" s="88" t="s">
        <v>14798</v>
      </c>
      <c r="B355" s="88" t="s">
        <v>9335</v>
      </c>
      <c r="C355" s="93">
        <v>601101</v>
      </c>
      <c r="D355" s="89" t="s">
        <v>8199</v>
      </c>
      <c r="E355" s="90">
        <v>1114900</v>
      </c>
      <c r="F355" s="90"/>
      <c r="G355" s="91" t="s">
        <v>14808</v>
      </c>
    </row>
    <row r="356" spans="1:7" ht="25.5">
      <c r="A356" s="88" t="s">
        <v>14794</v>
      </c>
      <c r="B356" s="88" t="s">
        <v>9385</v>
      </c>
      <c r="C356" s="93">
        <v>864103</v>
      </c>
      <c r="D356" s="89" t="s">
        <v>11036</v>
      </c>
      <c r="E356" s="90">
        <v>1114900</v>
      </c>
      <c r="F356" s="90"/>
      <c r="G356" s="91" t="s">
        <v>14808</v>
      </c>
    </row>
    <row r="357" spans="1:7" ht="25.5">
      <c r="A357" s="88" t="s">
        <v>14826</v>
      </c>
      <c r="B357" s="88" t="s">
        <v>9341</v>
      </c>
      <c r="C357" s="93">
        <v>401102</v>
      </c>
      <c r="D357" s="89" t="s">
        <v>3987</v>
      </c>
      <c r="E357" s="90">
        <v>1984600</v>
      </c>
      <c r="F357" s="90"/>
      <c r="G357" s="91" t="s">
        <v>14790</v>
      </c>
    </row>
    <row r="358" spans="1:7" ht="25.5">
      <c r="A358" s="88" t="s">
        <v>14794</v>
      </c>
      <c r="B358" s="88" t="s">
        <v>9385</v>
      </c>
      <c r="C358" s="93">
        <v>494001</v>
      </c>
      <c r="D358" s="89" t="s">
        <v>7966</v>
      </c>
      <c r="E358" s="90">
        <v>1984600</v>
      </c>
      <c r="F358" s="90"/>
      <c r="G358" s="91" t="s">
        <v>14790</v>
      </c>
    </row>
    <row r="359" spans="1:7" ht="25.5">
      <c r="A359" s="88" t="s">
        <v>14834</v>
      </c>
      <c r="B359" s="88" t="s">
        <v>14835</v>
      </c>
      <c r="C359" s="93">
        <v>549002</v>
      </c>
      <c r="D359" s="89" t="s">
        <v>8395</v>
      </c>
      <c r="E359" s="90">
        <v>1984600</v>
      </c>
      <c r="F359" s="90"/>
      <c r="G359" s="91" t="s">
        <v>14790</v>
      </c>
    </row>
    <row r="360" spans="1:7" ht="25.5">
      <c r="A360" s="88" t="s">
        <v>14814</v>
      </c>
      <c r="B360" s="88" t="s">
        <v>9248</v>
      </c>
      <c r="C360" s="93">
        <v>705301</v>
      </c>
      <c r="D360" s="89" t="s">
        <v>2609</v>
      </c>
      <c r="E360" s="90">
        <v>1984600</v>
      </c>
      <c r="F360" s="90"/>
      <c r="G360" s="91" t="s">
        <v>14790</v>
      </c>
    </row>
    <row r="361" spans="1:7">
      <c r="A361" s="88" t="s">
        <v>14800</v>
      </c>
      <c r="B361" s="88" t="s">
        <v>9256</v>
      </c>
      <c r="C361" s="93">
        <v>904702</v>
      </c>
      <c r="D361" s="89" t="s">
        <v>4532</v>
      </c>
      <c r="E361" s="90">
        <v>127143</v>
      </c>
      <c r="F361" s="90" t="s">
        <v>14801</v>
      </c>
      <c r="G361" s="91"/>
    </row>
    <row r="362" spans="1:7">
      <c r="A362" s="88" t="s">
        <v>14800</v>
      </c>
      <c r="B362" s="88" t="s">
        <v>9256</v>
      </c>
      <c r="C362" s="93">
        <v>906456</v>
      </c>
      <c r="D362" s="89" t="s">
        <v>4625</v>
      </c>
      <c r="E362" s="90">
        <v>139419</v>
      </c>
      <c r="F362" s="90" t="s">
        <v>14801</v>
      </c>
      <c r="G362" s="91"/>
    </row>
    <row r="363" spans="1:7">
      <c r="A363" s="88" t="s">
        <v>14800</v>
      </c>
      <c r="B363" s="88" t="s">
        <v>9256</v>
      </c>
      <c r="C363" s="93">
        <v>906463</v>
      </c>
      <c r="D363" s="89" t="s">
        <v>4627</v>
      </c>
      <c r="E363" s="90">
        <v>92293</v>
      </c>
      <c r="F363" s="90" t="s">
        <v>14801</v>
      </c>
      <c r="G363" s="91"/>
    </row>
    <row r="364" spans="1:7">
      <c r="A364" s="88" t="s">
        <v>14800</v>
      </c>
      <c r="B364" s="88" t="s">
        <v>9256</v>
      </c>
      <c r="C364" s="93">
        <v>901230</v>
      </c>
      <c r="D364" s="89" t="s">
        <v>9909</v>
      </c>
      <c r="E364" s="90">
        <v>106256</v>
      </c>
      <c r="F364" s="90" t="s">
        <v>14801</v>
      </c>
      <c r="G364" s="91"/>
    </row>
    <row r="365" spans="1:7">
      <c r="A365" s="88" t="s">
        <v>14800</v>
      </c>
      <c r="B365" s="88" t="s">
        <v>9256</v>
      </c>
      <c r="C365" s="93">
        <v>904920</v>
      </c>
      <c r="D365" s="89" t="s">
        <v>4541</v>
      </c>
      <c r="E365" s="90">
        <v>114823</v>
      </c>
      <c r="F365" s="90" t="s">
        <v>14801</v>
      </c>
      <c r="G365" s="91"/>
    </row>
    <row r="366" spans="1:7">
      <c r="A366" s="88" t="s">
        <v>14834</v>
      </c>
      <c r="B366" s="88" t="s">
        <v>14835</v>
      </c>
      <c r="C366" s="93">
        <v>399804</v>
      </c>
      <c r="D366" s="89" t="s">
        <v>14857</v>
      </c>
      <c r="E366" s="90">
        <v>3228738</v>
      </c>
      <c r="F366" s="90" t="s">
        <v>14801</v>
      </c>
      <c r="G366" s="91"/>
    </row>
    <row r="367" spans="1:7">
      <c r="A367" s="88" t="s">
        <v>14800</v>
      </c>
      <c r="B367" s="88" t="s">
        <v>9256</v>
      </c>
      <c r="C367" s="93">
        <v>906453</v>
      </c>
      <c r="D367" s="89" t="s">
        <v>4622</v>
      </c>
      <c r="E367" s="90">
        <v>142212</v>
      </c>
      <c r="F367" s="90" t="s">
        <v>14801</v>
      </c>
      <c r="G367" s="91"/>
    </row>
    <row r="368" spans="1:7">
      <c r="A368" s="88" t="s">
        <v>14800</v>
      </c>
      <c r="B368" s="88" t="s">
        <v>9256</v>
      </c>
      <c r="C368" s="93">
        <v>906430</v>
      </c>
      <c r="D368" s="89" t="s">
        <v>4618</v>
      </c>
      <c r="E368" s="90">
        <v>141776</v>
      </c>
      <c r="F368" s="90" t="s">
        <v>14801</v>
      </c>
      <c r="G368" s="91"/>
    </row>
    <row r="369" spans="1:7" ht="25.5">
      <c r="A369" s="88" t="s">
        <v>14794</v>
      </c>
      <c r="B369" s="88" t="s">
        <v>9385</v>
      </c>
      <c r="C369" s="93">
        <v>311302</v>
      </c>
      <c r="D369" s="89" t="s">
        <v>1425</v>
      </c>
      <c r="E369" s="90">
        <v>3817300</v>
      </c>
      <c r="F369" s="90"/>
      <c r="G369" s="91" t="s">
        <v>14790</v>
      </c>
    </row>
    <row r="370" spans="1:7" ht="25.5">
      <c r="A370" s="88" t="s">
        <v>14814</v>
      </c>
      <c r="B370" s="88" t="s">
        <v>9248</v>
      </c>
      <c r="C370" s="93">
        <v>684103</v>
      </c>
      <c r="D370" s="89" t="s">
        <v>8058</v>
      </c>
      <c r="E370" s="90">
        <v>3817300</v>
      </c>
      <c r="F370" s="90"/>
      <c r="G370" s="91" t="s">
        <v>14790</v>
      </c>
    </row>
    <row r="371" spans="1:7" ht="25.5">
      <c r="A371" s="88" t="s">
        <v>14817</v>
      </c>
      <c r="B371" s="88" t="s">
        <v>9266</v>
      </c>
      <c r="C371" s="93">
        <v>814601</v>
      </c>
      <c r="D371" s="89" t="s">
        <v>3151</v>
      </c>
      <c r="E371" s="90">
        <v>3817300</v>
      </c>
      <c r="F371" s="90"/>
      <c r="G371" s="91" t="s">
        <v>14790</v>
      </c>
    </row>
    <row r="372" spans="1:7" ht="25.5">
      <c r="A372" s="88" t="s">
        <v>14817</v>
      </c>
      <c r="B372" s="88" t="s">
        <v>9266</v>
      </c>
      <c r="C372" s="93">
        <v>786701</v>
      </c>
      <c r="D372" s="89" t="s">
        <v>10110</v>
      </c>
      <c r="E372" s="90">
        <v>1114900</v>
      </c>
      <c r="F372" s="90"/>
      <c r="G372" s="91" t="s">
        <v>14808</v>
      </c>
    </row>
    <row r="373" spans="1:7">
      <c r="A373" s="88" t="s">
        <v>14797</v>
      </c>
      <c r="B373" s="88" t="s">
        <v>9850</v>
      </c>
      <c r="C373" s="93">
        <v>881502</v>
      </c>
      <c r="D373" s="89" t="s">
        <v>5345</v>
      </c>
      <c r="E373" s="90">
        <v>154500</v>
      </c>
      <c r="F373" s="90"/>
      <c r="G373" s="91"/>
    </row>
    <row r="374" spans="1:7">
      <c r="A374" s="88" t="s">
        <v>14797</v>
      </c>
      <c r="B374" s="88" t="s">
        <v>9850</v>
      </c>
      <c r="C374" s="93">
        <v>883908</v>
      </c>
      <c r="D374" s="89" t="s">
        <v>10920</v>
      </c>
      <c r="E374" s="90">
        <v>3139400</v>
      </c>
      <c r="F374" s="90"/>
      <c r="G374" s="91"/>
    </row>
    <row r="375" spans="1:7">
      <c r="A375" s="88" t="s">
        <v>14828</v>
      </c>
      <c r="B375" s="88" t="s">
        <v>14829</v>
      </c>
      <c r="C375" s="93">
        <v>876110</v>
      </c>
      <c r="D375" s="89" t="s">
        <v>4319</v>
      </c>
      <c r="E375" s="90">
        <v>587100</v>
      </c>
      <c r="F375" s="90"/>
      <c r="G375" s="91"/>
    </row>
    <row r="376" spans="1:7" ht="25.5">
      <c r="A376" s="88" t="s">
        <v>14802</v>
      </c>
      <c r="B376" s="88" t="s">
        <v>9328</v>
      </c>
      <c r="C376" s="93">
        <v>13101</v>
      </c>
      <c r="D376" s="89" t="s">
        <v>10270</v>
      </c>
      <c r="E376" s="90">
        <v>3744600</v>
      </c>
      <c r="F376" s="90"/>
      <c r="G376" s="91" t="s">
        <v>14820</v>
      </c>
    </row>
    <row r="377" spans="1:7">
      <c r="A377" s="88" t="s">
        <v>14828</v>
      </c>
      <c r="B377" s="88" t="s">
        <v>14829</v>
      </c>
      <c r="C377" s="93">
        <v>876122</v>
      </c>
      <c r="D377" s="89" t="s">
        <v>8399</v>
      </c>
      <c r="E377" s="90">
        <v>285200</v>
      </c>
      <c r="F377" s="90"/>
      <c r="G377" s="91"/>
    </row>
    <row r="378" spans="1:7" ht="25.5">
      <c r="A378" s="88" t="s">
        <v>14822</v>
      </c>
      <c r="B378" s="88" t="s">
        <v>9386</v>
      </c>
      <c r="C378" s="93">
        <v>864205</v>
      </c>
      <c r="D378" s="89" t="s">
        <v>11034</v>
      </c>
      <c r="E378" s="90">
        <v>880800</v>
      </c>
      <c r="F378" s="90"/>
      <c r="G378" s="91" t="s">
        <v>14808</v>
      </c>
    </row>
    <row r="379" spans="1:7">
      <c r="A379" s="88" t="s">
        <v>14800</v>
      </c>
      <c r="B379" s="88" t="s">
        <v>9256</v>
      </c>
      <c r="C379" s="93">
        <v>906127</v>
      </c>
      <c r="D379" s="89" t="s">
        <v>14858</v>
      </c>
      <c r="E379" s="90">
        <v>96978</v>
      </c>
      <c r="F379" s="90" t="s">
        <v>14801</v>
      </c>
      <c r="G379" s="91"/>
    </row>
    <row r="380" spans="1:7">
      <c r="A380" s="88" t="s">
        <v>14800</v>
      </c>
      <c r="B380" s="88" t="s">
        <v>9256</v>
      </c>
      <c r="C380" s="93">
        <v>911003</v>
      </c>
      <c r="D380" s="89" t="s">
        <v>10568</v>
      </c>
      <c r="E380" s="90">
        <v>73612</v>
      </c>
      <c r="F380" s="90" t="s">
        <v>14801</v>
      </c>
      <c r="G380" s="91"/>
    </row>
    <row r="381" spans="1:7" ht="25.5">
      <c r="A381" s="88" t="s">
        <v>14817</v>
      </c>
      <c r="B381" s="88" t="s">
        <v>9266</v>
      </c>
      <c r="C381" s="93">
        <v>815302</v>
      </c>
      <c r="D381" s="89" t="s">
        <v>10883</v>
      </c>
      <c r="E381" s="90">
        <v>4508200</v>
      </c>
      <c r="F381" s="90"/>
      <c r="G381" s="91" t="s">
        <v>14820</v>
      </c>
    </row>
    <row r="382" spans="1:7">
      <c r="A382" s="88" t="s">
        <v>14800</v>
      </c>
      <c r="B382" s="88" t="s">
        <v>9256</v>
      </c>
      <c r="C382" s="93">
        <v>903028</v>
      </c>
      <c r="D382" s="89" t="s">
        <v>14859</v>
      </c>
      <c r="E382" s="90">
        <v>51447</v>
      </c>
      <c r="F382" s="90" t="s">
        <v>14801</v>
      </c>
      <c r="G382" s="91"/>
    </row>
    <row r="383" spans="1:7" ht="25.5">
      <c r="A383" s="88" t="s">
        <v>14817</v>
      </c>
      <c r="B383" s="88" t="s">
        <v>9266</v>
      </c>
      <c r="C383" s="93">
        <v>799703</v>
      </c>
      <c r="D383" s="89" t="s">
        <v>3000</v>
      </c>
      <c r="E383" s="90">
        <v>3569800</v>
      </c>
      <c r="F383" s="90"/>
      <c r="G383" s="91" t="s">
        <v>14790</v>
      </c>
    </row>
    <row r="384" spans="1:7" ht="25.5">
      <c r="A384" s="88" t="s">
        <v>14817</v>
      </c>
      <c r="B384" s="88" t="s">
        <v>9266</v>
      </c>
      <c r="C384" s="93">
        <v>805128</v>
      </c>
      <c r="D384" s="89" t="s">
        <v>1026</v>
      </c>
      <c r="E384" s="90">
        <v>3569800</v>
      </c>
      <c r="F384" s="90"/>
      <c r="G384" s="91" t="s">
        <v>14790</v>
      </c>
    </row>
    <row r="385" spans="1:7">
      <c r="A385" s="88" t="s">
        <v>14800</v>
      </c>
      <c r="B385" s="88" t="s">
        <v>9256</v>
      </c>
      <c r="C385" s="93">
        <v>903854</v>
      </c>
      <c r="D385" s="89" t="s">
        <v>4492</v>
      </c>
      <c r="E385" s="90">
        <v>23583</v>
      </c>
      <c r="F385" s="90" t="s">
        <v>14801</v>
      </c>
      <c r="G385" s="91"/>
    </row>
    <row r="386" spans="1:7">
      <c r="A386" s="88" t="s">
        <v>14797</v>
      </c>
      <c r="B386" s="88" t="s">
        <v>9850</v>
      </c>
      <c r="C386" s="93">
        <v>883903</v>
      </c>
      <c r="D386" s="89" t="s">
        <v>14350</v>
      </c>
      <c r="E386" s="90">
        <v>1973741</v>
      </c>
      <c r="F386" s="90" t="s">
        <v>14801</v>
      </c>
      <c r="G386" s="91"/>
    </row>
    <row r="387" spans="1:7">
      <c r="A387" s="88" t="s">
        <v>14800</v>
      </c>
      <c r="B387" s="88" t="s">
        <v>9256</v>
      </c>
      <c r="C387" s="93">
        <v>903846</v>
      </c>
      <c r="D387" s="89" t="s">
        <v>4483</v>
      </c>
      <c r="E387" s="90">
        <v>43518</v>
      </c>
      <c r="F387" s="90" t="s">
        <v>14801</v>
      </c>
      <c r="G387" s="91"/>
    </row>
    <row r="388" spans="1:7">
      <c r="A388" s="88" t="s">
        <v>14795</v>
      </c>
      <c r="B388" s="88" t="s">
        <v>14796</v>
      </c>
      <c r="C388" s="93">
        <v>378301</v>
      </c>
      <c r="D388" s="89" t="s">
        <v>4273</v>
      </c>
      <c r="E388" s="90">
        <v>2523700</v>
      </c>
      <c r="F388" s="90"/>
      <c r="G388" s="91"/>
    </row>
    <row r="389" spans="1:7" ht="25.5">
      <c r="A389" s="88" t="s">
        <v>14794</v>
      </c>
      <c r="B389" s="88" t="s">
        <v>9385</v>
      </c>
      <c r="C389" s="93">
        <v>540004</v>
      </c>
      <c r="D389" s="89" t="s">
        <v>1866</v>
      </c>
      <c r="E389" s="90">
        <v>2490900</v>
      </c>
      <c r="F389" s="90"/>
      <c r="G389" s="91" t="s">
        <v>14790</v>
      </c>
    </row>
    <row r="390" spans="1:7">
      <c r="A390" s="88" t="s">
        <v>14800</v>
      </c>
      <c r="B390" s="88" t="s">
        <v>9256</v>
      </c>
      <c r="C390" s="93">
        <v>908873</v>
      </c>
      <c r="D390" s="89" t="s">
        <v>14860</v>
      </c>
      <c r="E390" s="90">
        <v>310819</v>
      </c>
      <c r="F390" s="90" t="s">
        <v>14801</v>
      </c>
      <c r="G390" s="91"/>
    </row>
    <row r="391" spans="1:7">
      <c r="A391" s="88" t="s">
        <v>14798</v>
      </c>
      <c r="B391" s="88" t="s">
        <v>9335</v>
      </c>
      <c r="C391" s="93">
        <v>873313</v>
      </c>
      <c r="D391" s="89" t="s">
        <v>9816</v>
      </c>
      <c r="E391" s="90">
        <v>106247</v>
      </c>
      <c r="F391" s="90" t="s">
        <v>14801</v>
      </c>
      <c r="G391" s="91"/>
    </row>
    <row r="392" spans="1:7">
      <c r="A392" s="88" t="s">
        <v>14800</v>
      </c>
      <c r="B392" s="88" t="s">
        <v>9256</v>
      </c>
      <c r="C392" s="93">
        <v>903828</v>
      </c>
      <c r="D392" s="89" t="s">
        <v>4470</v>
      </c>
      <c r="E392" s="90">
        <v>19127</v>
      </c>
      <c r="F392" s="90" t="s">
        <v>14801</v>
      </c>
      <c r="G392" s="91"/>
    </row>
    <row r="393" spans="1:7">
      <c r="A393" s="88" t="s">
        <v>14797</v>
      </c>
      <c r="B393" s="88" t="s">
        <v>9850</v>
      </c>
      <c r="C393" s="93">
        <v>883211</v>
      </c>
      <c r="D393" s="89" t="s">
        <v>5576</v>
      </c>
      <c r="E393" s="90">
        <v>852851</v>
      </c>
      <c r="F393" s="90" t="s">
        <v>14801</v>
      </c>
      <c r="G393" s="91"/>
    </row>
    <row r="394" spans="1:7">
      <c r="A394" s="88" t="s">
        <v>14800</v>
      </c>
      <c r="B394" s="88" t="s">
        <v>9256</v>
      </c>
      <c r="C394" s="93">
        <v>903810</v>
      </c>
      <c r="D394" s="89" t="s">
        <v>14861</v>
      </c>
      <c r="E394" s="90">
        <v>23542</v>
      </c>
      <c r="F394" s="90" t="s">
        <v>14801</v>
      </c>
      <c r="G394" s="91"/>
    </row>
    <row r="395" spans="1:7">
      <c r="A395" s="88" t="s">
        <v>14798</v>
      </c>
      <c r="B395" s="88" t="s">
        <v>9335</v>
      </c>
      <c r="C395" s="93">
        <v>879112</v>
      </c>
      <c r="D395" s="89" t="s">
        <v>5393</v>
      </c>
      <c r="E395" s="90">
        <v>838500</v>
      </c>
      <c r="F395" s="90"/>
      <c r="G395" s="91"/>
    </row>
    <row r="396" spans="1:7" ht="25.5">
      <c r="A396" s="88" t="s">
        <v>14828</v>
      </c>
      <c r="B396" s="88" t="s">
        <v>14829</v>
      </c>
      <c r="C396" s="93">
        <v>851101</v>
      </c>
      <c r="D396" s="89" t="s">
        <v>8213</v>
      </c>
      <c r="E396" s="90">
        <v>880800</v>
      </c>
      <c r="F396" s="90"/>
      <c r="G396" s="91" t="s">
        <v>14808</v>
      </c>
    </row>
    <row r="397" spans="1:7">
      <c r="A397" s="88" t="s">
        <v>14800</v>
      </c>
      <c r="B397" s="88" t="s">
        <v>9256</v>
      </c>
      <c r="C397" s="93">
        <v>906454</v>
      </c>
      <c r="D397" s="89" t="s">
        <v>9417</v>
      </c>
      <c r="E397" s="90">
        <v>117876</v>
      </c>
      <c r="F397" s="90" t="s">
        <v>14801</v>
      </c>
      <c r="G397" s="91"/>
    </row>
    <row r="398" spans="1:7" ht="25.5">
      <c r="A398" s="88" t="s">
        <v>14812</v>
      </c>
      <c r="B398" s="88" t="s">
        <v>9312</v>
      </c>
      <c r="C398" s="93">
        <v>300202</v>
      </c>
      <c r="D398" s="89" t="s">
        <v>6773</v>
      </c>
      <c r="E398" s="90">
        <v>3323700</v>
      </c>
      <c r="F398" s="90"/>
      <c r="G398" s="91" t="s">
        <v>14790</v>
      </c>
    </row>
    <row r="399" spans="1:7" ht="25.5">
      <c r="A399" s="88" t="s">
        <v>14817</v>
      </c>
      <c r="B399" s="88" t="s">
        <v>9266</v>
      </c>
      <c r="C399" s="93">
        <v>780301</v>
      </c>
      <c r="D399" s="89" t="s">
        <v>2747</v>
      </c>
      <c r="E399" s="90">
        <v>3323700</v>
      </c>
      <c r="F399" s="90"/>
      <c r="G399" s="91" t="s">
        <v>14790</v>
      </c>
    </row>
    <row r="400" spans="1:7" ht="25.5">
      <c r="A400" s="88" t="s">
        <v>14832</v>
      </c>
      <c r="B400" s="88" t="s">
        <v>9317</v>
      </c>
      <c r="C400" s="93">
        <v>793901</v>
      </c>
      <c r="D400" s="89" t="s">
        <v>3438</v>
      </c>
      <c r="E400" s="90">
        <v>3323700</v>
      </c>
      <c r="F400" s="90"/>
      <c r="G400" s="91" t="s">
        <v>14790</v>
      </c>
    </row>
    <row r="401" spans="1:7">
      <c r="A401" s="88" t="s">
        <v>14800</v>
      </c>
      <c r="B401" s="88" t="s">
        <v>9256</v>
      </c>
      <c r="C401" s="93">
        <v>906836</v>
      </c>
      <c r="D401" s="89" t="s">
        <v>10024</v>
      </c>
      <c r="E401" s="90">
        <v>48143</v>
      </c>
      <c r="F401" s="90" t="s">
        <v>14801</v>
      </c>
      <c r="G401" s="91"/>
    </row>
    <row r="402" spans="1:7">
      <c r="A402" s="88" t="s">
        <v>14805</v>
      </c>
      <c r="B402" s="88" t="s">
        <v>9262</v>
      </c>
      <c r="C402" s="93">
        <v>602005</v>
      </c>
      <c r="D402" s="89" t="s">
        <v>7720</v>
      </c>
      <c r="E402" s="90">
        <v>1844929</v>
      </c>
      <c r="F402" s="90" t="s">
        <v>14801</v>
      </c>
      <c r="G402" s="91"/>
    </row>
    <row r="403" spans="1:7">
      <c r="A403" s="88" t="s">
        <v>14798</v>
      </c>
      <c r="B403" s="88" t="s">
        <v>9335</v>
      </c>
      <c r="C403" s="93">
        <v>879990</v>
      </c>
      <c r="D403" s="89" t="s">
        <v>5450</v>
      </c>
      <c r="E403" s="90">
        <v>690600</v>
      </c>
      <c r="F403" s="90"/>
      <c r="G403" s="91"/>
    </row>
    <row r="404" spans="1:7">
      <c r="A404" s="88" t="s">
        <v>14797</v>
      </c>
      <c r="B404" s="88" t="s">
        <v>9850</v>
      </c>
      <c r="C404" s="93">
        <v>881211</v>
      </c>
      <c r="D404" s="89" t="s">
        <v>5331</v>
      </c>
      <c r="E404" s="90">
        <v>167100</v>
      </c>
      <c r="F404" s="90"/>
      <c r="G404" s="91"/>
    </row>
    <row r="405" spans="1:7">
      <c r="A405" s="88" t="s">
        <v>14800</v>
      </c>
      <c r="B405" s="88" t="s">
        <v>9256</v>
      </c>
      <c r="C405" s="93">
        <v>908885</v>
      </c>
      <c r="D405" s="89" t="s">
        <v>11472</v>
      </c>
      <c r="E405" s="90">
        <v>350973</v>
      </c>
      <c r="F405" s="90" t="s">
        <v>14801</v>
      </c>
      <c r="G405" s="91"/>
    </row>
    <row r="406" spans="1:7" ht="25.5">
      <c r="A406" s="88" t="s">
        <v>14818</v>
      </c>
      <c r="B406" s="88" t="s">
        <v>9246</v>
      </c>
      <c r="C406" s="93">
        <v>446604</v>
      </c>
      <c r="D406" s="89" t="s">
        <v>14862</v>
      </c>
      <c r="E406" s="90">
        <v>4074200</v>
      </c>
      <c r="F406" s="90"/>
      <c r="G406" s="91" t="s">
        <v>14790</v>
      </c>
    </row>
    <row r="407" spans="1:7" ht="25.5">
      <c r="A407" s="88" t="s">
        <v>14818</v>
      </c>
      <c r="B407" s="88" t="s">
        <v>9246</v>
      </c>
      <c r="C407" s="93">
        <v>457101</v>
      </c>
      <c r="D407" s="89" t="s">
        <v>2083</v>
      </c>
      <c r="E407" s="90">
        <v>4074200</v>
      </c>
      <c r="F407" s="90"/>
      <c r="G407" s="91" t="s">
        <v>14790</v>
      </c>
    </row>
    <row r="408" spans="1:7" ht="25.5">
      <c r="A408" s="88" t="s">
        <v>14794</v>
      </c>
      <c r="B408" s="88" t="s">
        <v>9385</v>
      </c>
      <c r="C408" s="93">
        <v>518902</v>
      </c>
      <c r="D408" s="89" t="s">
        <v>11769</v>
      </c>
      <c r="E408" s="90">
        <v>4074200</v>
      </c>
      <c r="F408" s="90"/>
      <c r="G408" s="91" t="s">
        <v>14790</v>
      </c>
    </row>
    <row r="409" spans="1:7" ht="25.5">
      <c r="A409" s="88" t="s">
        <v>14805</v>
      </c>
      <c r="B409" s="88" t="s">
        <v>9262</v>
      </c>
      <c r="C409" s="93">
        <v>555721</v>
      </c>
      <c r="D409" s="89" t="s">
        <v>7653</v>
      </c>
      <c r="E409" s="90">
        <v>4074200</v>
      </c>
      <c r="F409" s="90"/>
      <c r="G409" s="91" t="s">
        <v>14790</v>
      </c>
    </row>
    <row r="410" spans="1:7" ht="25.5">
      <c r="A410" s="88" t="s">
        <v>14847</v>
      </c>
      <c r="B410" s="88" t="s">
        <v>9302</v>
      </c>
      <c r="C410" s="93">
        <v>766201</v>
      </c>
      <c r="D410" s="89" t="s">
        <v>7273</v>
      </c>
      <c r="E410" s="90">
        <v>4074200</v>
      </c>
      <c r="F410" s="90"/>
      <c r="G410" s="91" t="s">
        <v>14790</v>
      </c>
    </row>
    <row r="411" spans="1:7">
      <c r="A411" s="88" t="s">
        <v>14800</v>
      </c>
      <c r="B411" s="88" t="s">
        <v>9256</v>
      </c>
      <c r="C411" s="93">
        <v>906914</v>
      </c>
      <c r="D411" s="89" t="s">
        <v>4729</v>
      </c>
      <c r="E411" s="90">
        <v>17327</v>
      </c>
      <c r="F411" s="90" t="s">
        <v>14801</v>
      </c>
      <c r="G411" s="91"/>
    </row>
    <row r="412" spans="1:7">
      <c r="A412" s="88" t="s">
        <v>14817</v>
      </c>
      <c r="B412" s="88" t="s">
        <v>9266</v>
      </c>
      <c r="C412" s="93">
        <v>992301</v>
      </c>
      <c r="D412" s="89" t="s">
        <v>2677</v>
      </c>
      <c r="E412" s="90">
        <v>239400</v>
      </c>
      <c r="F412" s="90"/>
      <c r="G412" s="91"/>
    </row>
    <row r="413" spans="1:7">
      <c r="A413" s="88" t="s">
        <v>14800</v>
      </c>
      <c r="B413" s="88" t="s">
        <v>9256</v>
      </c>
      <c r="C413" s="93">
        <v>902104</v>
      </c>
      <c r="D413" s="89" t="s">
        <v>4406</v>
      </c>
      <c r="E413" s="90">
        <v>94008</v>
      </c>
      <c r="F413" s="90" t="s">
        <v>14801</v>
      </c>
      <c r="G413" s="91"/>
    </row>
    <row r="414" spans="1:7" ht="25.5">
      <c r="A414" s="88" t="s">
        <v>14818</v>
      </c>
      <c r="B414" s="88" t="s">
        <v>9246</v>
      </c>
      <c r="C414" s="93">
        <v>423305</v>
      </c>
      <c r="D414" s="89" t="s">
        <v>4100</v>
      </c>
      <c r="E414" s="90">
        <v>4508200</v>
      </c>
      <c r="F414" s="90"/>
      <c r="G414" s="91" t="s">
        <v>14820</v>
      </c>
    </row>
    <row r="415" spans="1:7" ht="25.5">
      <c r="A415" s="88" t="s">
        <v>14814</v>
      </c>
      <c r="B415" s="88" t="s">
        <v>9248</v>
      </c>
      <c r="C415" s="93">
        <v>652101</v>
      </c>
      <c r="D415" s="89" t="s">
        <v>2520</v>
      </c>
      <c r="E415" s="90">
        <v>1984600</v>
      </c>
      <c r="F415" s="90"/>
      <c r="G415" s="91" t="s">
        <v>14790</v>
      </c>
    </row>
    <row r="416" spans="1:7" ht="25.5">
      <c r="A416" s="88" t="s">
        <v>14817</v>
      </c>
      <c r="B416" s="88" t="s">
        <v>9266</v>
      </c>
      <c r="C416" s="93">
        <v>774002</v>
      </c>
      <c r="D416" s="89" t="s">
        <v>13001</v>
      </c>
      <c r="E416" s="90">
        <v>880800</v>
      </c>
      <c r="F416" s="90"/>
      <c r="G416" s="91" t="s">
        <v>14808</v>
      </c>
    </row>
    <row r="417" spans="1:7">
      <c r="A417" s="88" t="s">
        <v>14795</v>
      </c>
      <c r="B417" s="88" t="s">
        <v>14796</v>
      </c>
      <c r="C417" s="93">
        <v>894101</v>
      </c>
      <c r="D417" s="89" t="s">
        <v>8929</v>
      </c>
      <c r="E417" s="90">
        <v>688100</v>
      </c>
      <c r="F417" s="90"/>
      <c r="G417" s="91"/>
    </row>
    <row r="418" spans="1:7">
      <c r="A418" s="88" t="s">
        <v>14797</v>
      </c>
      <c r="B418" s="88" t="s">
        <v>9850</v>
      </c>
      <c r="C418" s="93">
        <v>881314</v>
      </c>
      <c r="D418" s="89" t="s">
        <v>7998</v>
      </c>
      <c r="E418" s="90">
        <v>3144900</v>
      </c>
      <c r="F418" s="90" t="s">
        <v>14801</v>
      </c>
      <c r="G418" s="91"/>
    </row>
    <row r="419" spans="1:7">
      <c r="A419" s="88" t="s">
        <v>14803</v>
      </c>
      <c r="B419" s="88" t="s">
        <v>10013</v>
      </c>
      <c r="C419" s="93">
        <v>592403</v>
      </c>
      <c r="D419" s="89" t="s">
        <v>14863</v>
      </c>
      <c r="E419" s="90">
        <v>15710700</v>
      </c>
      <c r="F419" s="90"/>
      <c r="G419" s="91"/>
    </row>
    <row r="420" spans="1:7">
      <c r="A420" s="88" t="s">
        <v>14798</v>
      </c>
      <c r="B420" s="88" t="s">
        <v>9335</v>
      </c>
      <c r="C420" s="93">
        <v>879460</v>
      </c>
      <c r="D420" s="89" t="s">
        <v>5420</v>
      </c>
      <c r="E420" s="90">
        <v>711500</v>
      </c>
      <c r="F420" s="90"/>
      <c r="G420" s="91"/>
    </row>
    <row r="421" spans="1:7">
      <c r="A421" s="88" t="s">
        <v>14800</v>
      </c>
      <c r="B421" s="88" t="s">
        <v>9256</v>
      </c>
      <c r="C421" s="93">
        <v>908316</v>
      </c>
      <c r="D421" s="89" t="s">
        <v>5008</v>
      </c>
      <c r="E421" s="90">
        <v>421459</v>
      </c>
      <c r="F421" s="90" t="s">
        <v>14801</v>
      </c>
      <c r="G421" s="91"/>
    </row>
    <row r="422" spans="1:7" ht="25.5">
      <c r="A422" s="88" t="s">
        <v>14788</v>
      </c>
      <c r="B422" s="88" t="s">
        <v>14789</v>
      </c>
      <c r="C422" s="93">
        <v>452401</v>
      </c>
      <c r="D422" s="89" t="s">
        <v>4139</v>
      </c>
      <c r="E422" s="90">
        <v>1536400</v>
      </c>
      <c r="F422" s="90"/>
      <c r="G422" s="91" t="s">
        <v>14790</v>
      </c>
    </row>
    <row r="423" spans="1:7">
      <c r="A423" s="88" t="s">
        <v>14798</v>
      </c>
      <c r="B423" s="88" t="s">
        <v>9335</v>
      </c>
      <c r="C423" s="93">
        <v>873205</v>
      </c>
      <c r="D423" s="89" t="s">
        <v>5521</v>
      </c>
      <c r="E423" s="90">
        <v>77000</v>
      </c>
      <c r="F423" s="90"/>
      <c r="G423" s="91"/>
    </row>
    <row r="424" spans="1:7">
      <c r="A424" s="88" t="s">
        <v>14800</v>
      </c>
      <c r="B424" s="88" t="s">
        <v>9256</v>
      </c>
      <c r="C424" s="93">
        <v>904101</v>
      </c>
      <c r="D424" s="89" t="s">
        <v>10825</v>
      </c>
      <c r="E424" s="90">
        <v>153050</v>
      </c>
      <c r="F424" s="90" t="s">
        <v>14801</v>
      </c>
      <c r="G424" s="91"/>
    </row>
    <row r="425" spans="1:7" ht="25.5">
      <c r="A425" s="88" t="s">
        <v>14832</v>
      </c>
      <c r="B425" s="88" t="s">
        <v>9317</v>
      </c>
      <c r="C425" s="93">
        <v>42314</v>
      </c>
      <c r="D425" s="89" t="s">
        <v>3560</v>
      </c>
      <c r="E425" s="90">
        <v>2181400</v>
      </c>
      <c r="F425" s="90"/>
      <c r="G425" s="91" t="s">
        <v>14790</v>
      </c>
    </row>
    <row r="426" spans="1:7" ht="25.5">
      <c r="A426" s="88" t="s">
        <v>14818</v>
      </c>
      <c r="B426" s="88" t="s">
        <v>9246</v>
      </c>
      <c r="C426" s="93">
        <v>467001</v>
      </c>
      <c r="D426" s="89" t="s">
        <v>2106</v>
      </c>
      <c r="E426" s="90">
        <v>2181400</v>
      </c>
      <c r="F426" s="90"/>
      <c r="G426" s="91" t="s">
        <v>14790</v>
      </c>
    </row>
    <row r="427" spans="1:7" ht="25.5">
      <c r="A427" s="88" t="s">
        <v>14794</v>
      </c>
      <c r="B427" s="88" t="s">
        <v>9385</v>
      </c>
      <c r="C427" s="93">
        <v>540015</v>
      </c>
      <c r="D427" s="89" t="s">
        <v>4151</v>
      </c>
      <c r="E427" s="90">
        <v>2181400</v>
      </c>
      <c r="F427" s="90"/>
      <c r="G427" s="91" t="s">
        <v>14790</v>
      </c>
    </row>
    <row r="428" spans="1:7" ht="25.5">
      <c r="A428" s="88" t="s">
        <v>14832</v>
      </c>
      <c r="B428" s="88" t="s">
        <v>9317</v>
      </c>
      <c r="C428" s="93">
        <v>829115</v>
      </c>
      <c r="D428" s="89" t="s">
        <v>3482</v>
      </c>
      <c r="E428" s="90">
        <v>3817300</v>
      </c>
      <c r="F428" s="90"/>
      <c r="G428" s="91" t="s">
        <v>14790</v>
      </c>
    </row>
    <row r="429" spans="1:7" ht="25.5">
      <c r="A429" s="88" t="s">
        <v>14794</v>
      </c>
      <c r="B429" s="88" t="s">
        <v>9385</v>
      </c>
      <c r="C429" s="93">
        <v>865102</v>
      </c>
      <c r="D429" s="89" t="s">
        <v>9395</v>
      </c>
      <c r="E429" s="90">
        <v>2181400</v>
      </c>
      <c r="F429" s="90"/>
      <c r="G429" s="91" t="s">
        <v>14790</v>
      </c>
    </row>
    <row r="430" spans="1:7" ht="25.5">
      <c r="A430" s="88" t="s">
        <v>14853</v>
      </c>
      <c r="B430" s="88" t="s">
        <v>9330</v>
      </c>
      <c r="C430" s="93">
        <v>52001</v>
      </c>
      <c r="D430" s="89" t="s">
        <v>6970</v>
      </c>
      <c r="E430" s="90">
        <v>3817300</v>
      </c>
      <c r="F430" s="90"/>
      <c r="G430" s="91" t="s">
        <v>14790</v>
      </c>
    </row>
    <row r="431" spans="1:7" ht="25.5">
      <c r="A431" s="88" t="s">
        <v>14805</v>
      </c>
      <c r="B431" s="88" t="s">
        <v>9262</v>
      </c>
      <c r="C431" s="93">
        <v>602003</v>
      </c>
      <c r="D431" s="89" t="s">
        <v>2413</v>
      </c>
      <c r="E431" s="90">
        <v>3817300</v>
      </c>
      <c r="F431" s="90"/>
      <c r="G431" s="91" t="s">
        <v>14790</v>
      </c>
    </row>
    <row r="432" spans="1:7" ht="25.5">
      <c r="A432" s="88" t="s">
        <v>14817</v>
      </c>
      <c r="B432" s="88" t="s">
        <v>9266</v>
      </c>
      <c r="C432" s="93">
        <v>793718</v>
      </c>
      <c r="D432" s="89" t="s">
        <v>2989</v>
      </c>
      <c r="E432" s="90">
        <v>3817300</v>
      </c>
      <c r="F432" s="90"/>
      <c r="G432" s="91" t="s">
        <v>14790</v>
      </c>
    </row>
    <row r="433" spans="1:7">
      <c r="A433" s="88" t="s">
        <v>14797</v>
      </c>
      <c r="B433" s="88" t="s">
        <v>9850</v>
      </c>
      <c r="C433" s="93">
        <v>881501</v>
      </c>
      <c r="D433" s="89" t="s">
        <v>5344</v>
      </c>
      <c r="E433" s="90">
        <v>215000</v>
      </c>
      <c r="F433" s="90"/>
      <c r="G433" s="91"/>
    </row>
    <row r="434" spans="1:7">
      <c r="A434" s="88" t="s">
        <v>14800</v>
      </c>
      <c r="B434" s="88" t="s">
        <v>9256</v>
      </c>
      <c r="C434" s="93">
        <v>907004</v>
      </c>
      <c r="D434" s="89" t="s">
        <v>4736</v>
      </c>
      <c r="E434" s="90">
        <v>21115</v>
      </c>
      <c r="F434" s="90" t="s">
        <v>14801</v>
      </c>
      <c r="G434" s="91"/>
    </row>
    <row r="435" spans="1:7">
      <c r="A435" s="88" t="s">
        <v>14795</v>
      </c>
      <c r="B435" s="88" t="s">
        <v>14796</v>
      </c>
      <c r="C435" s="93">
        <v>895003</v>
      </c>
      <c r="D435" s="89" t="s">
        <v>4283</v>
      </c>
      <c r="E435" s="90">
        <v>366905</v>
      </c>
      <c r="F435" s="90" t="s">
        <v>14801</v>
      </c>
      <c r="G435" s="91"/>
    </row>
    <row r="436" spans="1:7">
      <c r="A436" s="88" t="s">
        <v>14797</v>
      </c>
      <c r="B436" s="88" t="s">
        <v>9850</v>
      </c>
      <c r="C436" s="93">
        <v>882840</v>
      </c>
      <c r="D436" s="89" t="s">
        <v>14346</v>
      </c>
      <c r="E436" s="90">
        <v>576700</v>
      </c>
      <c r="F436" s="90"/>
      <c r="G436" s="91"/>
    </row>
    <row r="437" spans="1:7" ht="25.5">
      <c r="A437" s="88" t="s">
        <v>14802</v>
      </c>
      <c r="B437" s="88" t="s">
        <v>9328</v>
      </c>
      <c r="C437" s="93">
        <v>17001</v>
      </c>
      <c r="D437" s="89" t="s">
        <v>10275</v>
      </c>
      <c r="E437" s="90">
        <v>3744600</v>
      </c>
      <c r="F437" s="90"/>
      <c r="G437" s="91" t="s">
        <v>14820</v>
      </c>
    </row>
    <row r="438" spans="1:7" ht="25.5">
      <c r="A438" s="88" t="s">
        <v>14802</v>
      </c>
      <c r="B438" s="88" t="s">
        <v>9328</v>
      </c>
      <c r="C438" s="93">
        <v>30214</v>
      </c>
      <c r="D438" s="89" t="s">
        <v>968</v>
      </c>
      <c r="E438" s="90">
        <v>3744600</v>
      </c>
      <c r="F438" s="90"/>
      <c r="G438" s="91" t="s">
        <v>14820</v>
      </c>
    </row>
    <row r="439" spans="1:7" ht="25.5">
      <c r="A439" s="88" t="s">
        <v>14822</v>
      </c>
      <c r="B439" s="88" t="s">
        <v>9386</v>
      </c>
      <c r="C439" s="93">
        <v>868311</v>
      </c>
      <c r="D439" s="89" t="s">
        <v>11178</v>
      </c>
      <c r="E439" s="90">
        <v>3744600</v>
      </c>
      <c r="F439" s="90"/>
      <c r="G439" s="91" t="s">
        <v>14820</v>
      </c>
    </row>
    <row r="440" spans="1:7">
      <c r="A440" s="88" t="s">
        <v>14800</v>
      </c>
      <c r="B440" s="88" t="s">
        <v>9256</v>
      </c>
      <c r="C440" s="93">
        <v>906602</v>
      </c>
      <c r="D440" s="89" t="s">
        <v>4648</v>
      </c>
      <c r="E440" s="90">
        <v>107671</v>
      </c>
      <c r="F440" s="90" t="s">
        <v>14801</v>
      </c>
      <c r="G440" s="91"/>
    </row>
    <row r="441" spans="1:7" ht="25.5">
      <c r="A441" s="88" t="s">
        <v>14818</v>
      </c>
      <c r="B441" s="88" t="s">
        <v>9246</v>
      </c>
      <c r="C441" s="93">
        <v>456001</v>
      </c>
      <c r="D441" s="89" t="s">
        <v>7061</v>
      </c>
      <c r="E441" s="90">
        <v>2490900</v>
      </c>
      <c r="F441" s="90"/>
      <c r="G441" s="91" t="s">
        <v>14790</v>
      </c>
    </row>
    <row r="442" spans="1:7" ht="25.5">
      <c r="A442" s="88" t="s">
        <v>14798</v>
      </c>
      <c r="B442" s="88" t="s">
        <v>9335</v>
      </c>
      <c r="C442" s="93">
        <v>550202</v>
      </c>
      <c r="D442" s="89" t="s">
        <v>2202</v>
      </c>
      <c r="E442" s="90">
        <v>2490900</v>
      </c>
      <c r="F442" s="90"/>
      <c r="G442" s="91" t="s">
        <v>14790</v>
      </c>
    </row>
    <row r="443" spans="1:7" ht="25.5">
      <c r="A443" s="88" t="s">
        <v>14805</v>
      </c>
      <c r="B443" s="88" t="s">
        <v>9262</v>
      </c>
      <c r="C443" s="93">
        <v>598001</v>
      </c>
      <c r="D443" s="89" t="s">
        <v>4185</v>
      </c>
      <c r="E443" s="90">
        <v>2490900</v>
      </c>
      <c r="F443" s="90"/>
      <c r="G443" s="91" t="s">
        <v>14790</v>
      </c>
    </row>
    <row r="444" spans="1:7" ht="25.5">
      <c r="A444" s="88" t="s">
        <v>14817</v>
      </c>
      <c r="B444" s="88" t="s">
        <v>9266</v>
      </c>
      <c r="C444" s="93">
        <v>807603</v>
      </c>
      <c r="D444" s="89" t="s">
        <v>10829</v>
      </c>
      <c r="E444" s="90">
        <v>2490900</v>
      </c>
      <c r="F444" s="90"/>
      <c r="G444" s="91" t="s">
        <v>14790</v>
      </c>
    </row>
    <row r="445" spans="1:7" ht="25.5">
      <c r="A445" s="88" t="s">
        <v>14802</v>
      </c>
      <c r="B445" s="88" t="s">
        <v>9328</v>
      </c>
      <c r="C445" s="93">
        <v>805106</v>
      </c>
      <c r="D445" s="89" t="s">
        <v>1015</v>
      </c>
      <c r="E445" s="90">
        <v>7455600</v>
      </c>
      <c r="F445" s="90"/>
      <c r="G445" s="91" t="s">
        <v>14820</v>
      </c>
    </row>
    <row r="446" spans="1:7">
      <c r="A446" s="88" t="s">
        <v>14797</v>
      </c>
      <c r="B446" s="88" t="s">
        <v>9850</v>
      </c>
      <c r="C446" s="93">
        <v>882222</v>
      </c>
      <c r="D446" s="89" t="s">
        <v>5368</v>
      </c>
      <c r="E446" s="90">
        <v>576700</v>
      </c>
      <c r="F446" s="90"/>
      <c r="G446" s="91"/>
    </row>
    <row r="447" spans="1:7">
      <c r="A447" s="88" t="s">
        <v>14800</v>
      </c>
      <c r="B447" s="88" t="s">
        <v>9256</v>
      </c>
      <c r="C447" s="93">
        <v>902214</v>
      </c>
      <c r="D447" s="89" t="s">
        <v>4416</v>
      </c>
      <c r="E447" s="90">
        <v>15934</v>
      </c>
      <c r="F447" s="90" t="s">
        <v>14801</v>
      </c>
      <c r="G447" s="91"/>
    </row>
    <row r="448" spans="1:7">
      <c r="A448" s="88" t="s">
        <v>14800</v>
      </c>
      <c r="B448" s="88" t="s">
        <v>9256</v>
      </c>
      <c r="C448" s="93">
        <v>906606</v>
      </c>
      <c r="D448" s="89" t="s">
        <v>4652</v>
      </c>
      <c r="E448" s="90">
        <v>107671</v>
      </c>
      <c r="F448" s="90" t="s">
        <v>14801</v>
      </c>
      <c r="G448" s="91"/>
    </row>
    <row r="449" spans="1:7" ht="25.5">
      <c r="A449" s="88" t="s">
        <v>14822</v>
      </c>
      <c r="B449" s="88" t="s">
        <v>9386</v>
      </c>
      <c r="C449" s="93">
        <v>862006</v>
      </c>
      <c r="D449" s="89" t="s">
        <v>10306</v>
      </c>
      <c r="E449" s="90">
        <v>1114900</v>
      </c>
      <c r="F449" s="90"/>
      <c r="G449" s="91" t="s">
        <v>14808</v>
      </c>
    </row>
    <row r="450" spans="1:7">
      <c r="A450" s="88" t="s">
        <v>14800</v>
      </c>
      <c r="B450" s="88" t="s">
        <v>9256</v>
      </c>
      <c r="C450" s="93">
        <v>906241</v>
      </c>
      <c r="D450" s="89" t="s">
        <v>10869</v>
      </c>
      <c r="E450" s="90">
        <v>106423</v>
      </c>
      <c r="F450" s="90" t="s">
        <v>14801</v>
      </c>
      <c r="G450" s="91"/>
    </row>
    <row r="451" spans="1:7">
      <c r="A451" s="88" t="s">
        <v>14797</v>
      </c>
      <c r="B451" s="88" t="s">
        <v>9850</v>
      </c>
      <c r="C451" s="93">
        <v>883105</v>
      </c>
      <c r="D451" s="89" t="s">
        <v>5565</v>
      </c>
      <c r="E451" s="90">
        <v>954539</v>
      </c>
      <c r="F451" s="90" t="s">
        <v>14801</v>
      </c>
      <c r="G451" s="91"/>
    </row>
    <row r="452" spans="1:7" ht="25.5">
      <c r="A452" s="88" t="s">
        <v>14826</v>
      </c>
      <c r="B452" s="88" t="s">
        <v>9341</v>
      </c>
      <c r="C452" s="93">
        <v>404001</v>
      </c>
      <c r="D452" s="89" t="s">
        <v>6805</v>
      </c>
      <c r="E452" s="90">
        <v>3569800</v>
      </c>
      <c r="F452" s="90"/>
      <c r="G452" s="91" t="s">
        <v>14790</v>
      </c>
    </row>
    <row r="453" spans="1:7" ht="25.5">
      <c r="A453" s="88" t="s">
        <v>14814</v>
      </c>
      <c r="B453" s="88" t="s">
        <v>9248</v>
      </c>
      <c r="C453" s="93">
        <v>652102</v>
      </c>
      <c r="D453" s="89" t="s">
        <v>8112</v>
      </c>
      <c r="E453" s="90">
        <v>3569800</v>
      </c>
      <c r="F453" s="90"/>
      <c r="G453" s="91" t="s">
        <v>14790</v>
      </c>
    </row>
    <row r="454" spans="1:7" ht="25.5">
      <c r="A454" s="88" t="s">
        <v>14847</v>
      </c>
      <c r="B454" s="88" t="s">
        <v>9302</v>
      </c>
      <c r="C454" s="93">
        <v>765105</v>
      </c>
      <c r="D454" s="89" t="s">
        <v>7269</v>
      </c>
      <c r="E454" s="90">
        <v>3569800</v>
      </c>
      <c r="F454" s="90"/>
      <c r="G454" s="91" t="s">
        <v>14790</v>
      </c>
    </row>
    <row r="455" spans="1:7">
      <c r="A455" s="88" t="s">
        <v>14798</v>
      </c>
      <c r="B455" s="88" t="s">
        <v>9335</v>
      </c>
      <c r="C455" s="93">
        <v>871111</v>
      </c>
      <c r="D455" s="89" t="s">
        <v>5497</v>
      </c>
      <c r="E455" s="90">
        <v>109800</v>
      </c>
      <c r="F455" s="90"/>
      <c r="G455" s="91"/>
    </row>
    <row r="456" spans="1:7">
      <c r="A456" s="88" t="s">
        <v>14828</v>
      </c>
      <c r="B456" s="88" t="s">
        <v>14829</v>
      </c>
      <c r="C456" s="93">
        <v>876121</v>
      </c>
      <c r="D456" s="89" t="s">
        <v>14864</v>
      </c>
      <c r="E456" s="90">
        <v>1571300</v>
      </c>
      <c r="F456" s="90"/>
      <c r="G456" s="91"/>
    </row>
    <row r="457" spans="1:7">
      <c r="A457" s="88" t="s">
        <v>14798</v>
      </c>
      <c r="B457" s="88" t="s">
        <v>9335</v>
      </c>
      <c r="C457" s="93">
        <v>870602</v>
      </c>
      <c r="D457" s="89" t="s">
        <v>5484</v>
      </c>
      <c r="E457" s="90">
        <v>115500</v>
      </c>
      <c r="F457" s="90"/>
      <c r="G457" s="91"/>
    </row>
    <row r="458" spans="1:7">
      <c r="A458" s="88" t="s">
        <v>14800</v>
      </c>
      <c r="B458" s="88" t="s">
        <v>9256</v>
      </c>
      <c r="C458" s="93">
        <v>906604</v>
      </c>
      <c r="D458" s="89" t="s">
        <v>4650</v>
      </c>
      <c r="E458" s="90">
        <v>107671</v>
      </c>
      <c r="F458" s="90" t="s">
        <v>14801</v>
      </c>
      <c r="G458" s="91"/>
    </row>
    <row r="459" spans="1:7">
      <c r="A459" s="88" t="s">
        <v>14798</v>
      </c>
      <c r="B459" s="88" t="s">
        <v>9335</v>
      </c>
      <c r="C459" s="93">
        <v>873122</v>
      </c>
      <c r="D459" s="89" t="s">
        <v>5518</v>
      </c>
      <c r="E459" s="90">
        <v>77000</v>
      </c>
      <c r="F459" s="90"/>
      <c r="G459" s="91"/>
    </row>
    <row r="460" spans="1:7">
      <c r="A460" s="88" t="s">
        <v>14797</v>
      </c>
      <c r="B460" s="88" t="s">
        <v>9850</v>
      </c>
      <c r="C460" s="93">
        <v>882307</v>
      </c>
      <c r="D460" s="89" t="s">
        <v>6062</v>
      </c>
      <c r="E460" s="90">
        <v>576700</v>
      </c>
      <c r="F460" s="90"/>
      <c r="G460" s="91"/>
    </row>
    <row r="461" spans="1:7">
      <c r="A461" s="88" t="s">
        <v>14800</v>
      </c>
      <c r="B461" s="88" t="s">
        <v>9256</v>
      </c>
      <c r="C461" s="93">
        <v>906206</v>
      </c>
      <c r="D461" s="89" t="s">
        <v>12790</v>
      </c>
      <c r="E461" s="90">
        <v>121047</v>
      </c>
      <c r="F461" s="90" t="s">
        <v>14801</v>
      </c>
      <c r="G461" s="91"/>
    </row>
    <row r="462" spans="1:7">
      <c r="A462" s="88" t="s">
        <v>14800</v>
      </c>
      <c r="B462" s="88" t="s">
        <v>9256</v>
      </c>
      <c r="C462" s="93">
        <v>903066</v>
      </c>
      <c r="D462" s="89" t="s">
        <v>11358</v>
      </c>
      <c r="E462" s="90">
        <v>190531</v>
      </c>
      <c r="F462" s="90" t="s">
        <v>14801</v>
      </c>
      <c r="G462" s="91"/>
    </row>
    <row r="463" spans="1:7">
      <c r="A463" s="88" t="s">
        <v>14797</v>
      </c>
      <c r="B463" s="88" t="s">
        <v>9850</v>
      </c>
      <c r="C463" s="93">
        <v>881621</v>
      </c>
      <c r="D463" s="89" t="s">
        <v>5357</v>
      </c>
      <c r="E463" s="90">
        <v>191600</v>
      </c>
      <c r="F463" s="90"/>
      <c r="G463" s="91"/>
    </row>
    <row r="464" spans="1:7" ht="25.5">
      <c r="A464" s="88" t="s">
        <v>14802</v>
      </c>
      <c r="B464" s="88" t="s">
        <v>9328</v>
      </c>
      <c r="C464" s="93">
        <v>30229</v>
      </c>
      <c r="D464" s="89" t="s">
        <v>996</v>
      </c>
      <c r="E464" s="90">
        <v>4508200</v>
      </c>
      <c r="F464" s="90"/>
      <c r="G464" s="91" t="s">
        <v>14820</v>
      </c>
    </row>
    <row r="465" spans="1:7" ht="25.5">
      <c r="A465" s="88" t="s">
        <v>14802</v>
      </c>
      <c r="B465" s="88" t="s">
        <v>9328</v>
      </c>
      <c r="C465" s="93">
        <v>395010</v>
      </c>
      <c r="D465" s="89" t="s">
        <v>91</v>
      </c>
      <c r="E465" s="90">
        <v>4508200</v>
      </c>
      <c r="F465" s="90"/>
      <c r="G465" s="91" t="s">
        <v>14820</v>
      </c>
    </row>
    <row r="466" spans="1:7" ht="25.5">
      <c r="A466" s="88" t="s">
        <v>14817</v>
      </c>
      <c r="B466" s="88" t="s">
        <v>9266</v>
      </c>
      <c r="C466" s="93">
        <v>849501</v>
      </c>
      <c r="D466" s="89" t="s">
        <v>14865</v>
      </c>
      <c r="E466" s="90">
        <v>4508200</v>
      </c>
      <c r="F466" s="90"/>
      <c r="G466" s="91" t="s">
        <v>14820</v>
      </c>
    </row>
    <row r="467" spans="1:7">
      <c r="A467" s="88" t="s">
        <v>14800</v>
      </c>
      <c r="B467" s="88" t="s">
        <v>9256</v>
      </c>
      <c r="C467" s="93">
        <v>904506</v>
      </c>
      <c r="D467" s="89" t="s">
        <v>12271</v>
      </c>
      <c r="E467" s="90">
        <v>477954</v>
      </c>
      <c r="F467" s="90" t="s">
        <v>14801</v>
      </c>
      <c r="G467" s="91"/>
    </row>
    <row r="468" spans="1:7" ht="25.5">
      <c r="A468" s="88" t="s">
        <v>14788</v>
      </c>
      <c r="B468" s="88" t="s">
        <v>14789</v>
      </c>
      <c r="C468" s="93">
        <v>482301</v>
      </c>
      <c r="D468" s="89" t="s">
        <v>11295</v>
      </c>
      <c r="E468" s="90">
        <v>1114900</v>
      </c>
      <c r="F468" s="90"/>
      <c r="G468" s="91" t="s">
        <v>14808</v>
      </c>
    </row>
    <row r="469" spans="1:7" ht="25.5">
      <c r="A469" s="88" t="s">
        <v>14817</v>
      </c>
      <c r="B469" s="88" t="s">
        <v>9266</v>
      </c>
      <c r="C469" s="93">
        <v>839101</v>
      </c>
      <c r="D469" s="89" t="s">
        <v>3283</v>
      </c>
      <c r="E469" s="90">
        <v>1114900</v>
      </c>
      <c r="F469" s="90"/>
      <c r="G469" s="91" t="s">
        <v>14808</v>
      </c>
    </row>
    <row r="470" spans="1:7" ht="25.5">
      <c r="A470" s="88" t="s">
        <v>14818</v>
      </c>
      <c r="B470" s="88" t="s">
        <v>9246</v>
      </c>
      <c r="C470" s="93">
        <v>429405</v>
      </c>
      <c r="D470" s="89" t="s">
        <v>4101</v>
      </c>
      <c r="E470" s="90">
        <v>3323700</v>
      </c>
      <c r="F470" s="90"/>
      <c r="G470" s="91" t="s">
        <v>14790</v>
      </c>
    </row>
    <row r="471" spans="1:7" ht="25.5">
      <c r="A471" s="88" t="s">
        <v>14794</v>
      </c>
      <c r="B471" s="88" t="s">
        <v>9385</v>
      </c>
      <c r="C471" s="93">
        <v>512101</v>
      </c>
      <c r="D471" s="89" t="s">
        <v>1951</v>
      </c>
      <c r="E471" s="90">
        <v>3323700</v>
      </c>
      <c r="F471" s="90"/>
      <c r="G471" s="91" t="s">
        <v>14790</v>
      </c>
    </row>
    <row r="472" spans="1:7">
      <c r="A472" s="88" t="s">
        <v>14805</v>
      </c>
      <c r="B472" s="88" t="s">
        <v>9262</v>
      </c>
      <c r="C472" s="93">
        <v>592002</v>
      </c>
      <c r="D472" s="89" t="s">
        <v>7680</v>
      </c>
      <c r="E472" s="90">
        <v>793200</v>
      </c>
      <c r="F472" s="90"/>
      <c r="G472" s="91"/>
    </row>
    <row r="473" spans="1:7">
      <c r="A473" s="88" t="s">
        <v>14797</v>
      </c>
      <c r="B473" s="88" t="s">
        <v>9850</v>
      </c>
      <c r="C473" s="93">
        <v>883911</v>
      </c>
      <c r="D473" s="89" t="s">
        <v>14351</v>
      </c>
      <c r="E473" s="90">
        <v>3302984</v>
      </c>
      <c r="F473" s="90" t="s">
        <v>14801</v>
      </c>
      <c r="G473" s="91"/>
    </row>
    <row r="474" spans="1:7">
      <c r="A474" s="88" t="s">
        <v>14794</v>
      </c>
      <c r="B474" s="88" t="s">
        <v>9385</v>
      </c>
      <c r="C474" s="93">
        <v>389103</v>
      </c>
      <c r="D474" s="89" t="s">
        <v>14157</v>
      </c>
      <c r="E474" s="90">
        <v>729600</v>
      </c>
      <c r="F474" s="90"/>
      <c r="G474" s="91"/>
    </row>
    <row r="475" spans="1:7" ht="25.5">
      <c r="A475" s="88" t="s">
        <v>14834</v>
      </c>
      <c r="B475" s="88" t="s">
        <v>14835</v>
      </c>
      <c r="C475" s="93">
        <v>549012</v>
      </c>
      <c r="D475" s="89" t="s">
        <v>2262</v>
      </c>
      <c r="E475" s="90">
        <v>2490900</v>
      </c>
      <c r="F475" s="90"/>
      <c r="G475" s="91" t="s">
        <v>14790</v>
      </c>
    </row>
    <row r="476" spans="1:7" ht="25.5">
      <c r="A476" s="88" t="s">
        <v>14817</v>
      </c>
      <c r="B476" s="88" t="s">
        <v>9266</v>
      </c>
      <c r="C476" s="93">
        <v>770301</v>
      </c>
      <c r="D476" s="89" t="s">
        <v>9441</v>
      </c>
      <c r="E476" s="90">
        <v>2181400</v>
      </c>
      <c r="F476" s="90"/>
      <c r="G476" s="91" t="s">
        <v>14790</v>
      </c>
    </row>
    <row r="477" spans="1:7">
      <c r="A477" s="88" t="s">
        <v>14800</v>
      </c>
      <c r="B477" s="88" t="s">
        <v>9256</v>
      </c>
      <c r="C477" s="93">
        <v>904511</v>
      </c>
      <c r="D477" s="89" t="s">
        <v>4529</v>
      </c>
      <c r="E477" s="90">
        <v>932556</v>
      </c>
      <c r="F477" s="90" t="s">
        <v>14801</v>
      </c>
      <c r="G477" s="91"/>
    </row>
    <row r="478" spans="1:7">
      <c r="A478" s="88" t="s">
        <v>14800</v>
      </c>
      <c r="B478" s="88" t="s">
        <v>9256</v>
      </c>
      <c r="C478" s="93">
        <v>903823</v>
      </c>
      <c r="D478" s="89" t="s">
        <v>4466</v>
      </c>
      <c r="E478" s="90">
        <v>25702</v>
      </c>
      <c r="F478" s="90" t="s">
        <v>14801</v>
      </c>
      <c r="G478" s="91"/>
    </row>
    <row r="479" spans="1:7">
      <c r="A479" s="88" t="s">
        <v>14798</v>
      </c>
      <c r="B479" s="88" t="s">
        <v>9335</v>
      </c>
      <c r="C479" s="93">
        <v>879421</v>
      </c>
      <c r="D479" s="89" t="s">
        <v>5414</v>
      </c>
      <c r="E479" s="90">
        <v>711500</v>
      </c>
      <c r="F479" s="90"/>
      <c r="G479" s="91"/>
    </row>
    <row r="480" spans="1:7">
      <c r="A480" s="88" t="s">
        <v>14798</v>
      </c>
      <c r="B480" s="88" t="s">
        <v>9335</v>
      </c>
      <c r="C480" s="93">
        <v>873335</v>
      </c>
      <c r="D480" s="89" t="s">
        <v>5530</v>
      </c>
      <c r="E480" s="90">
        <v>77000</v>
      </c>
      <c r="F480" s="90"/>
      <c r="G480" s="91"/>
    </row>
    <row r="481" spans="1:7">
      <c r="A481" s="88" t="s">
        <v>14798</v>
      </c>
      <c r="B481" s="88" t="s">
        <v>9335</v>
      </c>
      <c r="C481" s="93">
        <v>873312</v>
      </c>
      <c r="D481" s="89" t="s">
        <v>9819</v>
      </c>
      <c r="E481" s="90">
        <v>99900</v>
      </c>
      <c r="F481" s="90"/>
      <c r="G481" s="91"/>
    </row>
    <row r="482" spans="1:7" ht="25.5">
      <c r="A482" s="88" t="s">
        <v>14818</v>
      </c>
      <c r="B482" s="88" t="s">
        <v>9246</v>
      </c>
      <c r="C482" s="93">
        <v>459101</v>
      </c>
      <c r="D482" s="89" t="s">
        <v>2091</v>
      </c>
      <c r="E482" s="90">
        <v>2490900</v>
      </c>
      <c r="F482" s="90"/>
      <c r="G482" s="91" t="s">
        <v>14790</v>
      </c>
    </row>
    <row r="483" spans="1:7" ht="25.5">
      <c r="A483" s="88" t="s">
        <v>14794</v>
      </c>
      <c r="B483" s="88" t="s">
        <v>9385</v>
      </c>
      <c r="C483" s="93">
        <v>545101</v>
      </c>
      <c r="D483" s="89" t="s">
        <v>4205</v>
      </c>
      <c r="E483" s="90">
        <v>2490900</v>
      </c>
      <c r="F483" s="90"/>
      <c r="G483" s="91" t="s">
        <v>14790</v>
      </c>
    </row>
    <row r="484" spans="1:7" ht="25.5">
      <c r="A484" s="88" t="s">
        <v>14817</v>
      </c>
      <c r="B484" s="88" t="s">
        <v>9266</v>
      </c>
      <c r="C484" s="93">
        <v>793301</v>
      </c>
      <c r="D484" s="89" t="s">
        <v>2768</v>
      </c>
      <c r="E484" s="90">
        <v>2490900</v>
      </c>
      <c r="F484" s="90"/>
      <c r="G484" s="91" t="s">
        <v>14790</v>
      </c>
    </row>
    <row r="485" spans="1:7" ht="25.5">
      <c r="A485" s="88" t="s">
        <v>14817</v>
      </c>
      <c r="B485" s="88" t="s">
        <v>9266</v>
      </c>
      <c r="C485" s="93">
        <v>824301</v>
      </c>
      <c r="D485" s="89" t="s">
        <v>9373</v>
      </c>
      <c r="E485" s="90">
        <v>2490900</v>
      </c>
      <c r="F485" s="90"/>
      <c r="G485" s="91" t="s">
        <v>14790</v>
      </c>
    </row>
    <row r="486" spans="1:7" ht="25.5">
      <c r="A486" s="88" t="s">
        <v>14853</v>
      </c>
      <c r="B486" s="88" t="s">
        <v>9330</v>
      </c>
      <c r="C486" s="93">
        <v>340401</v>
      </c>
      <c r="D486" s="89" t="s">
        <v>1712</v>
      </c>
      <c r="E486" s="90">
        <v>880800</v>
      </c>
      <c r="F486" s="90"/>
      <c r="G486" s="91" t="s">
        <v>14808</v>
      </c>
    </row>
    <row r="487" spans="1:7">
      <c r="A487" s="88" t="s">
        <v>14810</v>
      </c>
      <c r="B487" s="88" t="s">
        <v>9908</v>
      </c>
      <c r="C487" s="93">
        <v>939402</v>
      </c>
      <c r="D487" s="89" t="s">
        <v>5717</v>
      </c>
      <c r="E487" s="90">
        <v>22900</v>
      </c>
      <c r="F487" s="90"/>
      <c r="G487" s="91"/>
    </row>
    <row r="488" spans="1:7">
      <c r="A488" s="88" t="s">
        <v>14822</v>
      </c>
      <c r="B488" s="88" t="s">
        <v>9386</v>
      </c>
      <c r="C488" s="93">
        <v>863104</v>
      </c>
      <c r="D488" s="89" t="s">
        <v>11070</v>
      </c>
      <c r="E488" s="90">
        <v>241000</v>
      </c>
      <c r="F488" s="90"/>
      <c r="G488" s="91"/>
    </row>
    <row r="489" spans="1:7" ht="25.5">
      <c r="A489" s="88" t="s">
        <v>14822</v>
      </c>
      <c r="B489" s="88" t="s">
        <v>9386</v>
      </c>
      <c r="C489" s="93">
        <v>865203</v>
      </c>
      <c r="D489" s="89" t="s">
        <v>9394</v>
      </c>
      <c r="E489" s="90">
        <v>1114900</v>
      </c>
      <c r="F489" s="90"/>
      <c r="G489" s="91" t="s">
        <v>14808</v>
      </c>
    </row>
    <row r="490" spans="1:7" ht="25.5">
      <c r="A490" s="88" t="s">
        <v>14795</v>
      </c>
      <c r="B490" s="88" t="s">
        <v>14796</v>
      </c>
      <c r="C490" s="93">
        <v>378606</v>
      </c>
      <c r="D490" s="89" t="s">
        <v>7848</v>
      </c>
      <c r="E490" s="90">
        <v>4074200</v>
      </c>
      <c r="F490" s="90"/>
      <c r="G490" s="91" t="s">
        <v>14790</v>
      </c>
    </row>
    <row r="491" spans="1:7" ht="25.5">
      <c r="A491" s="88" t="s">
        <v>14826</v>
      </c>
      <c r="B491" s="88" t="s">
        <v>9341</v>
      </c>
      <c r="C491" s="93">
        <v>405101</v>
      </c>
      <c r="D491" s="89" t="s">
        <v>1613</v>
      </c>
      <c r="E491" s="90">
        <v>4074200</v>
      </c>
      <c r="F491" s="90"/>
      <c r="G491" s="91" t="s">
        <v>14790</v>
      </c>
    </row>
    <row r="492" spans="1:7" ht="25.5">
      <c r="A492" s="88" t="s">
        <v>14847</v>
      </c>
      <c r="B492" s="88" t="s">
        <v>9302</v>
      </c>
      <c r="C492" s="93">
        <v>766603</v>
      </c>
      <c r="D492" s="89" t="s">
        <v>11407</v>
      </c>
      <c r="E492" s="90">
        <v>4074200</v>
      </c>
      <c r="F492" s="90"/>
      <c r="G492" s="91" t="s">
        <v>14790</v>
      </c>
    </row>
    <row r="493" spans="1:7" ht="25.5">
      <c r="A493" s="88" t="s">
        <v>14822</v>
      </c>
      <c r="B493" s="88" t="s">
        <v>9386</v>
      </c>
      <c r="C493" s="93">
        <v>862326</v>
      </c>
      <c r="D493" s="89" t="s">
        <v>3667</v>
      </c>
      <c r="E493" s="90">
        <v>4074200</v>
      </c>
      <c r="F493" s="90"/>
      <c r="G493" s="91" t="s">
        <v>14790</v>
      </c>
    </row>
    <row r="494" spans="1:7" ht="25.5">
      <c r="A494" s="88" t="s">
        <v>14822</v>
      </c>
      <c r="B494" s="88" t="s">
        <v>9386</v>
      </c>
      <c r="C494" s="93">
        <v>867004</v>
      </c>
      <c r="D494" s="89" t="s">
        <v>3662</v>
      </c>
      <c r="E494" s="90">
        <v>4074200</v>
      </c>
      <c r="F494" s="90"/>
      <c r="G494" s="91" t="s">
        <v>14790</v>
      </c>
    </row>
    <row r="495" spans="1:7" ht="25.5">
      <c r="A495" s="88" t="s">
        <v>14822</v>
      </c>
      <c r="B495" s="88" t="s">
        <v>9386</v>
      </c>
      <c r="C495" s="93">
        <v>867107</v>
      </c>
      <c r="D495" s="89" t="s">
        <v>8802</v>
      </c>
      <c r="E495" s="90">
        <v>4074200</v>
      </c>
      <c r="F495" s="90"/>
      <c r="G495" s="91" t="s">
        <v>14790</v>
      </c>
    </row>
    <row r="496" spans="1:7">
      <c r="A496" s="88" t="s">
        <v>14800</v>
      </c>
      <c r="B496" s="88" t="s">
        <v>9256</v>
      </c>
      <c r="C496" s="93">
        <v>906408</v>
      </c>
      <c r="D496" s="89" t="s">
        <v>4611</v>
      </c>
      <c r="E496" s="90">
        <v>120785</v>
      </c>
      <c r="F496" s="90" t="s">
        <v>14801</v>
      </c>
      <c r="G496" s="91"/>
    </row>
    <row r="497" spans="1:7">
      <c r="A497" s="88" t="s">
        <v>14800</v>
      </c>
      <c r="B497" s="88" t="s">
        <v>9256</v>
      </c>
      <c r="C497" s="93">
        <v>902048</v>
      </c>
      <c r="D497" s="89" t="s">
        <v>4399</v>
      </c>
      <c r="E497" s="90">
        <v>73146</v>
      </c>
      <c r="F497" s="90" t="s">
        <v>14801</v>
      </c>
      <c r="G497" s="91"/>
    </row>
    <row r="498" spans="1:7">
      <c r="A498" s="88" t="s">
        <v>14800</v>
      </c>
      <c r="B498" s="88" t="s">
        <v>9256</v>
      </c>
      <c r="C498" s="93">
        <v>906458</v>
      </c>
      <c r="D498" s="89" t="s">
        <v>4626</v>
      </c>
      <c r="E498" s="90">
        <v>82589</v>
      </c>
      <c r="F498" s="90" t="s">
        <v>14801</v>
      </c>
      <c r="G498" s="91"/>
    </row>
    <row r="499" spans="1:7">
      <c r="A499" s="88" t="s">
        <v>14800</v>
      </c>
      <c r="B499" s="88" t="s">
        <v>9256</v>
      </c>
      <c r="C499" s="93">
        <v>908411</v>
      </c>
      <c r="D499" s="89" t="s">
        <v>4741</v>
      </c>
      <c r="E499" s="90">
        <v>630300</v>
      </c>
      <c r="F499" s="90"/>
      <c r="G499" s="91"/>
    </row>
    <row r="500" spans="1:7" ht="25.5">
      <c r="A500" s="88" t="s">
        <v>14817</v>
      </c>
      <c r="B500" s="88" t="s">
        <v>9266</v>
      </c>
      <c r="C500" s="93">
        <v>44303</v>
      </c>
      <c r="D500" s="89" t="s">
        <v>10295</v>
      </c>
      <c r="E500" s="90">
        <v>1984600</v>
      </c>
      <c r="F500" s="90"/>
      <c r="G500" s="91" t="s">
        <v>14790</v>
      </c>
    </row>
    <row r="501" spans="1:7" ht="25.5">
      <c r="A501" s="88" t="s">
        <v>14794</v>
      </c>
      <c r="B501" s="88" t="s">
        <v>9385</v>
      </c>
      <c r="C501" s="93">
        <v>494005</v>
      </c>
      <c r="D501" s="89" t="s">
        <v>2179</v>
      </c>
      <c r="E501" s="90">
        <v>1984600</v>
      </c>
      <c r="F501" s="90"/>
      <c r="G501" s="91" t="s">
        <v>14790</v>
      </c>
    </row>
    <row r="502" spans="1:7" ht="25.5">
      <c r="A502" s="88" t="s">
        <v>14794</v>
      </c>
      <c r="B502" s="88" t="s">
        <v>9385</v>
      </c>
      <c r="C502" s="93">
        <v>544104</v>
      </c>
      <c r="D502" s="89" t="s">
        <v>1881</v>
      </c>
      <c r="E502" s="90">
        <v>2490900</v>
      </c>
      <c r="F502" s="90"/>
      <c r="G502" s="91" t="s">
        <v>14790</v>
      </c>
    </row>
    <row r="503" spans="1:7">
      <c r="A503" s="88" t="s">
        <v>14798</v>
      </c>
      <c r="B503" s="88" t="s">
        <v>9335</v>
      </c>
      <c r="C503" s="93">
        <v>871070</v>
      </c>
      <c r="D503" s="89" t="s">
        <v>14321</v>
      </c>
      <c r="E503" s="90">
        <v>208200</v>
      </c>
      <c r="F503" s="90"/>
      <c r="G503" s="91"/>
    </row>
    <row r="504" spans="1:7">
      <c r="A504" s="88" t="s">
        <v>14800</v>
      </c>
      <c r="B504" s="88" t="s">
        <v>9256</v>
      </c>
      <c r="C504" s="93">
        <v>906517</v>
      </c>
      <c r="D504" s="89" t="s">
        <v>4643</v>
      </c>
      <c r="E504" s="90">
        <v>302948</v>
      </c>
      <c r="F504" s="90" t="s">
        <v>14801</v>
      </c>
      <c r="G504" s="91"/>
    </row>
    <row r="505" spans="1:7">
      <c r="A505" s="88" t="s">
        <v>14797</v>
      </c>
      <c r="B505" s="88" t="s">
        <v>9850</v>
      </c>
      <c r="C505" s="93">
        <v>883235</v>
      </c>
      <c r="D505" s="89" t="s">
        <v>5584</v>
      </c>
      <c r="E505" s="90">
        <v>3924200</v>
      </c>
      <c r="F505" s="90"/>
      <c r="G505" s="91"/>
    </row>
    <row r="506" spans="1:7">
      <c r="A506" s="88" t="s">
        <v>14800</v>
      </c>
      <c r="B506" s="88" t="s">
        <v>9256</v>
      </c>
      <c r="C506" s="93">
        <v>904924</v>
      </c>
      <c r="D506" s="89" t="s">
        <v>4544</v>
      </c>
      <c r="E506" s="90">
        <v>62500</v>
      </c>
      <c r="F506" s="90" t="s">
        <v>14801</v>
      </c>
      <c r="G506" s="91"/>
    </row>
    <row r="507" spans="1:7">
      <c r="A507" s="88" t="s">
        <v>14800</v>
      </c>
      <c r="B507" s="88" t="s">
        <v>9256</v>
      </c>
      <c r="C507" s="93">
        <v>906835</v>
      </c>
      <c r="D507" s="89" t="s">
        <v>4714</v>
      </c>
      <c r="E507" s="90">
        <v>73416</v>
      </c>
      <c r="F507" s="90" t="s">
        <v>14801</v>
      </c>
      <c r="G507" s="91"/>
    </row>
    <row r="508" spans="1:7">
      <c r="A508" s="88" t="s">
        <v>14800</v>
      </c>
      <c r="B508" s="88" t="s">
        <v>9256</v>
      </c>
      <c r="C508" s="93">
        <v>903046</v>
      </c>
      <c r="D508" s="89" t="s">
        <v>4431</v>
      </c>
      <c r="E508" s="90">
        <v>94625</v>
      </c>
      <c r="F508" s="90" t="s">
        <v>14801</v>
      </c>
      <c r="G508" s="91"/>
    </row>
    <row r="509" spans="1:7">
      <c r="A509" s="88" t="s">
        <v>14800</v>
      </c>
      <c r="B509" s="88" t="s">
        <v>9256</v>
      </c>
      <c r="C509" s="93">
        <v>903838</v>
      </c>
      <c r="D509" s="89" t="s">
        <v>4475</v>
      </c>
      <c r="E509" s="90">
        <v>33363</v>
      </c>
      <c r="F509" s="90" t="s">
        <v>14801</v>
      </c>
      <c r="G509" s="91"/>
    </row>
    <row r="510" spans="1:7">
      <c r="A510" s="88" t="s">
        <v>14798</v>
      </c>
      <c r="B510" s="88" t="s">
        <v>9335</v>
      </c>
      <c r="C510" s="93">
        <v>879391</v>
      </c>
      <c r="D510" s="89" t="s">
        <v>10729</v>
      </c>
      <c r="E510" s="90">
        <v>1046700</v>
      </c>
      <c r="F510" s="90"/>
      <c r="G510" s="91"/>
    </row>
    <row r="511" spans="1:7" ht="25.5">
      <c r="A511" s="88" t="s">
        <v>14802</v>
      </c>
      <c r="B511" s="88" t="s">
        <v>9328</v>
      </c>
      <c r="C511" s="93">
        <v>22201</v>
      </c>
      <c r="D511" s="89" t="s">
        <v>671</v>
      </c>
      <c r="E511" s="90">
        <v>3817300</v>
      </c>
      <c r="F511" s="90"/>
      <c r="G511" s="91" t="s">
        <v>14790</v>
      </c>
    </row>
    <row r="512" spans="1:7" ht="25.5">
      <c r="A512" s="88" t="s">
        <v>14812</v>
      </c>
      <c r="B512" s="88" t="s">
        <v>9312</v>
      </c>
      <c r="C512" s="93">
        <v>219504</v>
      </c>
      <c r="D512" s="89" t="s">
        <v>1356</v>
      </c>
      <c r="E512" s="90">
        <v>3817300</v>
      </c>
      <c r="F512" s="90"/>
      <c r="G512" s="91" t="s">
        <v>14790</v>
      </c>
    </row>
    <row r="513" spans="1:7" ht="25.5">
      <c r="A513" s="88" t="s">
        <v>14794</v>
      </c>
      <c r="B513" s="88" t="s">
        <v>9385</v>
      </c>
      <c r="C513" s="93">
        <v>510301</v>
      </c>
      <c r="D513" s="89" t="s">
        <v>4115</v>
      </c>
      <c r="E513" s="90">
        <v>3817300</v>
      </c>
      <c r="F513" s="90"/>
      <c r="G513" s="91" t="s">
        <v>14790</v>
      </c>
    </row>
    <row r="514" spans="1:7" ht="25.5">
      <c r="A514" s="88" t="s">
        <v>14805</v>
      </c>
      <c r="B514" s="88" t="s">
        <v>9262</v>
      </c>
      <c r="C514" s="93">
        <v>574201</v>
      </c>
      <c r="D514" s="89" t="s">
        <v>4177</v>
      </c>
      <c r="E514" s="90">
        <v>3817300</v>
      </c>
      <c r="F514" s="90"/>
      <c r="G514" s="91" t="s">
        <v>14790</v>
      </c>
    </row>
    <row r="515" spans="1:7" ht="25.5">
      <c r="A515" s="88" t="s">
        <v>14817</v>
      </c>
      <c r="B515" s="88" t="s">
        <v>9266</v>
      </c>
      <c r="C515" s="93">
        <v>793502</v>
      </c>
      <c r="D515" s="89" t="s">
        <v>2858</v>
      </c>
      <c r="E515" s="90">
        <v>3817300</v>
      </c>
      <c r="F515" s="90"/>
      <c r="G515" s="91" t="s">
        <v>14790</v>
      </c>
    </row>
    <row r="516" spans="1:7" ht="25.5">
      <c r="A516" s="88" t="s">
        <v>14817</v>
      </c>
      <c r="B516" s="88" t="s">
        <v>9266</v>
      </c>
      <c r="C516" s="93">
        <v>814726</v>
      </c>
      <c r="D516" s="89" t="s">
        <v>11131</v>
      </c>
      <c r="E516" s="90">
        <v>3817300</v>
      </c>
      <c r="F516" s="90"/>
      <c r="G516" s="91" t="s">
        <v>14790</v>
      </c>
    </row>
    <row r="517" spans="1:7" ht="25.5">
      <c r="A517" s="88" t="s">
        <v>14822</v>
      </c>
      <c r="B517" s="88" t="s">
        <v>9386</v>
      </c>
      <c r="C517" s="93">
        <v>858701</v>
      </c>
      <c r="D517" s="89" t="s">
        <v>3756</v>
      </c>
      <c r="E517" s="90">
        <v>3817300</v>
      </c>
      <c r="F517" s="90"/>
      <c r="G517" s="91" t="s">
        <v>14790</v>
      </c>
    </row>
    <row r="518" spans="1:7">
      <c r="A518" s="88" t="s">
        <v>14797</v>
      </c>
      <c r="B518" s="88" t="s">
        <v>9850</v>
      </c>
      <c r="C518" s="93">
        <v>883103</v>
      </c>
      <c r="D518" s="89" t="s">
        <v>5562</v>
      </c>
      <c r="E518" s="90">
        <v>1038872</v>
      </c>
      <c r="F518" s="90" t="s">
        <v>14801</v>
      </c>
      <c r="G518" s="91"/>
    </row>
    <row r="519" spans="1:7">
      <c r="A519" s="88" t="s">
        <v>14800</v>
      </c>
      <c r="B519" s="88" t="s">
        <v>9256</v>
      </c>
      <c r="C519" s="93">
        <v>906205</v>
      </c>
      <c r="D519" s="89" t="s">
        <v>10456</v>
      </c>
      <c r="E519" s="90">
        <v>108520</v>
      </c>
      <c r="F519" s="90" t="s">
        <v>14801</v>
      </c>
      <c r="G519" s="91"/>
    </row>
    <row r="520" spans="1:7">
      <c r="A520" s="88" t="s">
        <v>14800</v>
      </c>
      <c r="B520" s="88" t="s">
        <v>9256</v>
      </c>
      <c r="C520" s="93">
        <v>903110</v>
      </c>
      <c r="D520" s="89" t="s">
        <v>14866</v>
      </c>
      <c r="E520" s="90">
        <v>120638</v>
      </c>
      <c r="F520" s="90" t="s">
        <v>14801</v>
      </c>
      <c r="G520" s="91"/>
    </row>
    <row r="521" spans="1:7">
      <c r="A521" s="88" t="s">
        <v>14797</v>
      </c>
      <c r="B521" s="88" t="s">
        <v>9850</v>
      </c>
      <c r="C521" s="93">
        <v>883232</v>
      </c>
      <c r="D521" s="89" t="s">
        <v>5581</v>
      </c>
      <c r="E521" s="90">
        <v>806998</v>
      </c>
      <c r="F521" s="90" t="s">
        <v>14801</v>
      </c>
      <c r="G521" s="91"/>
    </row>
    <row r="522" spans="1:7" ht="25.5">
      <c r="A522" s="88" t="s">
        <v>14802</v>
      </c>
      <c r="B522" s="88" t="s">
        <v>9328</v>
      </c>
      <c r="C522" s="93">
        <v>13110</v>
      </c>
      <c r="D522" s="89" t="s">
        <v>492</v>
      </c>
      <c r="E522" s="90">
        <v>3744600</v>
      </c>
      <c r="F522" s="90"/>
      <c r="G522" s="91" t="s">
        <v>14820</v>
      </c>
    </row>
    <row r="523" spans="1:7" ht="25.5">
      <c r="A523" s="88" t="s">
        <v>14794</v>
      </c>
      <c r="B523" s="88" t="s">
        <v>9385</v>
      </c>
      <c r="C523" s="93">
        <v>53301</v>
      </c>
      <c r="D523" s="89" t="s">
        <v>14867</v>
      </c>
      <c r="E523" s="90">
        <v>3744600</v>
      </c>
      <c r="F523" s="90"/>
      <c r="G523" s="91" t="s">
        <v>14820</v>
      </c>
    </row>
    <row r="524" spans="1:7" ht="25.5">
      <c r="A524" s="88" t="s">
        <v>14853</v>
      </c>
      <c r="B524" s="88" t="s">
        <v>9330</v>
      </c>
      <c r="C524" s="93">
        <v>324102</v>
      </c>
      <c r="D524" s="89" t="s">
        <v>6974</v>
      </c>
      <c r="E524" s="90">
        <v>3744600</v>
      </c>
      <c r="F524" s="90"/>
      <c r="G524" s="91" t="s">
        <v>14820</v>
      </c>
    </row>
    <row r="525" spans="1:7">
      <c r="A525" s="88" t="s">
        <v>14800</v>
      </c>
      <c r="B525" s="88" t="s">
        <v>9256</v>
      </c>
      <c r="C525" s="93">
        <v>906409</v>
      </c>
      <c r="D525" s="89" t="s">
        <v>4612</v>
      </c>
      <c r="E525" s="90">
        <v>120785</v>
      </c>
      <c r="F525" s="90" t="s">
        <v>14801</v>
      </c>
      <c r="G525" s="91"/>
    </row>
    <row r="526" spans="1:7">
      <c r="A526" s="88" t="s">
        <v>14800</v>
      </c>
      <c r="B526" s="88" t="s">
        <v>9256</v>
      </c>
      <c r="C526" s="93">
        <v>906829</v>
      </c>
      <c r="D526" s="89" t="s">
        <v>4670</v>
      </c>
      <c r="E526" s="90">
        <v>67501</v>
      </c>
      <c r="F526" s="90" t="s">
        <v>14801</v>
      </c>
      <c r="G526" s="91"/>
    </row>
    <row r="527" spans="1:7">
      <c r="A527" s="88" t="s">
        <v>14868</v>
      </c>
      <c r="B527" s="88" t="s">
        <v>9410</v>
      </c>
      <c r="C527" s="93">
        <v>935304</v>
      </c>
      <c r="D527" s="89" t="s">
        <v>10548</v>
      </c>
      <c r="E527" s="90">
        <v>128000</v>
      </c>
      <c r="F527" s="90"/>
      <c r="G527" s="91"/>
    </row>
    <row r="528" spans="1:7">
      <c r="A528" s="88" t="s">
        <v>14798</v>
      </c>
      <c r="B528" s="88" t="s">
        <v>9335</v>
      </c>
      <c r="C528" s="93">
        <v>873443</v>
      </c>
      <c r="D528" s="89" t="s">
        <v>5537</v>
      </c>
      <c r="E528" s="90">
        <v>45200</v>
      </c>
      <c r="F528" s="90"/>
      <c r="G528" s="91"/>
    </row>
    <row r="529" spans="1:7" ht="25.5">
      <c r="A529" s="88" t="s">
        <v>14794</v>
      </c>
      <c r="B529" s="88" t="s">
        <v>9385</v>
      </c>
      <c r="C529" s="93">
        <v>541102</v>
      </c>
      <c r="D529" s="89" t="s">
        <v>1857</v>
      </c>
      <c r="E529" s="90">
        <v>2181400</v>
      </c>
      <c r="F529" s="90"/>
      <c r="G529" s="91" t="s">
        <v>14790</v>
      </c>
    </row>
    <row r="530" spans="1:7" ht="25.5">
      <c r="A530" s="88" t="s">
        <v>14817</v>
      </c>
      <c r="B530" s="88" t="s">
        <v>9266</v>
      </c>
      <c r="C530" s="93">
        <v>837605</v>
      </c>
      <c r="D530" s="89" t="s">
        <v>3274</v>
      </c>
      <c r="E530" s="90">
        <v>2181400</v>
      </c>
      <c r="F530" s="90"/>
      <c r="G530" s="91" t="s">
        <v>14790</v>
      </c>
    </row>
    <row r="531" spans="1:7" ht="25.5">
      <c r="A531" s="88" t="s">
        <v>14794</v>
      </c>
      <c r="B531" s="88" t="s">
        <v>9385</v>
      </c>
      <c r="C531" s="93">
        <v>423301</v>
      </c>
      <c r="D531" s="89" t="s">
        <v>4097</v>
      </c>
      <c r="E531" s="90">
        <v>3569800</v>
      </c>
      <c r="F531" s="90"/>
      <c r="G531" s="91" t="s">
        <v>14790</v>
      </c>
    </row>
    <row r="532" spans="1:7" ht="25.5">
      <c r="A532" s="88" t="s">
        <v>14794</v>
      </c>
      <c r="B532" s="88" t="s">
        <v>9385</v>
      </c>
      <c r="C532" s="93">
        <v>518501</v>
      </c>
      <c r="D532" s="89" t="s">
        <v>14869</v>
      </c>
      <c r="E532" s="90">
        <v>3569800</v>
      </c>
      <c r="F532" s="90"/>
      <c r="G532" s="91" t="s">
        <v>14790</v>
      </c>
    </row>
    <row r="533" spans="1:7" ht="25.5">
      <c r="A533" s="88" t="s">
        <v>14847</v>
      </c>
      <c r="B533" s="88" t="s">
        <v>9302</v>
      </c>
      <c r="C533" s="93">
        <v>763902</v>
      </c>
      <c r="D533" s="89" t="s">
        <v>3832</v>
      </c>
      <c r="E533" s="90">
        <v>3569800</v>
      </c>
      <c r="F533" s="90"/>
      <c r="G533" s="91" t="s">
        <v>14790</v>
      </c>
    </row>
    <row r="534" spans="1:7" ht="25.5">
      <c r="A534" s="88" t="s">
        <v>14817</v>
      </c>
      <c r="B534" s="88" t="s">
        <v>9266</v>
      </c>
      <c r="C534" s="93">
        <v>793203</v>
      </c>
      <c r="D534" s="89" t="s">
        <v>9789</v>
      </c>
      <c r="E534" s="90">
        <v>3569800</v>
      </c>
      <c r="F534" s="90"/>
      <c r="G534" s="91" t="s">
        <v>14790</v>
      </c>
    </row>
    <row r="535" spans="1:7" ht="25.5">
      <c r="A535" s="88" t="s">
        <v>14817</v>
      </c>
      <c r="B535" s="88" t="s">
        <v>9266</v>
      </c>
      <c r="C535" s="93">
        <v>795102</v>
      </c>
      <c r="D535" s="89" t="s">
        <v>2719</v>
      </c>
      <c r="E535" s="90">
        <v>3569800</v>
      </c>
      <c r="F535" s="90"/>
      <c r="G535" s="91" t="s">
        <v>14790</v>
      </c>
    </row>
    <row r="536" spans="1:7" ht="25.5">
      <c r="A536" s="88" t="s">
        <v>14825</v>
      </c>
      <c r="B536" s="88" t="s">
        <v>11755</v>
      </c>
      <c r="C536" s="93">
        <v>854502</v>
      </c>
      <c r="D536" s="89" t="s">
        <v>2516</v>
      </c>
      <c r="E536" s="90">
        <v>3569800</v>
      </c>
      <c r="F536" s="90"/>
      <c r="G536" s="91" t="s">
        <v>14790</v>
      </c>
    </row>
    <row r="537" spans="1:7">
      <c r="A537" s="88" t="s">
        <v>14800</v>
      </c>
      <c r="B537" s="88" t="s">
        <v>9256</v>
      </c>
      <c r="C537" s="93">
        <v>906243</v>
      </c>
      <c r="D537" s="89" t="s">
        <v>9549</v>
      </c>
      <c r="E537" s="90">
        <v>132200</v>
      </c>
      <c r="F537" s="90"/>
      <c r="G537" s="91"/>
    </row>
    <row r="538" spans="1:7">
      <c r="A538" s="88" t="s">
        <v>14797</v>
      </c>
      <c r="B538" s="88" t="s">
        <v>9850</v>
      </c>
      <c r="C538" s="93">
        <v>883511</v>
      </c>
      <c r="D538" s="89" t="s">
        <v>5602</v>
      </c>
      <c r="E538" s="90">
        <v>755311</v>
      </c>
      <c r="F538" s="90" t="s">
        <v>14801</v>
      </c>
      <c r="G538" s="91"/>
    </row>
    <row r="539" spans="1:7">
      <c r="A539" s="88" t="s">
        <v>14800</v>
      </c>
      <c r="B539" s="88" t="s">
        <v>9256</v>
      </c>
      <c r="C539" s="93">
        <v>904806</v>
      </c>
      <c r="D539" s="89" t="s">
        <v>4537</v>
      </c>
      <c r="E539" s="90">
        <v>165140</v>
      </c>
      <c r="F539" s="90" t="s">
        <v>14801</v>
      </c>
      <c r="G539" s="91"/>
    </row>
    <row r="540" spans="1:7">
      <c r="A540" s="88" t="s">
        <v>14800</v>
      </c>
      <c r="B540" s="88" t="s">
        <v>9256</v>
      </c>
      <c r="C540" s="93">
        <v>903022</v>
      </c>
      <c r="D540" s="89" t="s">
        <v>4423</v>
      </c>
      <c r="E540" s="90">
        <v>175971</v>
      </c>
      <c r="F540" s="90" t="s">
        <v>14801</v>
      </c>
      <c r="G540" s="91"/>
    </row>
    <row r="541" spans="1:7">
      <c r="A541" s="88" t="s">
        <v>14800</v>
      </c>
      <c r="B541" s="88" t="s">
        <v>9256</v>
      </c>
      <c r="C541" s="93">
        <v>906041</v>
      </c>
      <c r="D541" s="89" t="s">
        <v>10676</v>
      </c>
      <c r="E541" s="90">
        <v>206041</v>
      </c>
      <c r="F541" s="90" t="s">
        <v>14801</v>
      </c>
      <c r="G541" s="91"/>
    </row>
    <row r="542" spans="1:7">
      <c r="A542" s="88" t="s">
        <v>14797</v>
      </c>
      <c r="B542" s="88" t="s">
        <v>9850</v>
      </c>
      <c r="C542" s="93">
        <v>882296</v>
      </c>
      <c r="D542" s="89" t="s">
        <v>5376</v>
      </c>
      <c r="E542" s="90">
        <v>232100</v>
      </c>
      <c r="F542" s="90"/>
      <c r="G542" s="91"/>
    </row>
    <row r="543" spans="1:7">
      <c r="A543" s="88" t="s">
        <v>14795</v>
      </c>
      <c r="B543" s="88" t="s">
        <v>14796</v>
      </c>
      <c r="C543" s="93">
        <v>378901</v>
      </c>
      <c r="D543" s="89" t="s">
        <v>112</v>
      </c>
      <c r="E543" s="90">
        <v>2523700</v>
      </c>
      <c r="F543" s="90"/>
      <c r="G543" s="91"/>
    </row>
    <row r="544" spans="1:7">
      <c r="A544" s="88" t="s">
        <v>14800</v>
      </c>
      <c r="B544" s="88" t="s">
        <v>9256</v>
      </c>
      <c r="C544" s="93">
        <v>903106</v>
      </c>
      <c r="D544" s="89" t="s">
        <v>13388</v>
      </c>
      <c r="E544" s="90">
        <v>718298</v>
      </c>
      <c r="F544" s="90" t="s">
        <v>14801</v>
      </c>
      <c r="G544" s="91"/>
    </row>
    <row r="545" spans="1:7" ht="25.5">
      <c r="A545" s="88" t="s">
        <v>14817</v>
      </c>
      <c r="B545" s="88" t="s">
        <v>9266</v>
      </c>
      <c r="C545" s="93">
        <v>797101</v>
      </c>
      <c r="D545" s="89" t="s">
        <v>3198</v>
      </c>
      <c r="E545" s="90">
        <v>1114900</v>
      </c>
      <c r="F545" s="90"/>
      <c r="G545" s="91" t="s">
        <v>14808</v>
      </c>
    </row>
    <row r="546" spans="1:7" ht="25.5">
      <c r="A546" s="88" t="s">
        <v>14817</v>
      </c>
      <c r="B546" s="88" t="s">
        <v>9266</v>
      </c>
      <c r="C546" s="93">
        <v>836001</v>
      </c>
      <c r="D546" s="89" t="s">
        <v>3263</v>
      </c>
      <c r="E546" s="90">
        <v>1114900</v>
      </c>
      <c r="F546" s="90"/>
      <c r="G546" s="91" t="s">
        <v>14808</v>
      </c>
    </row>
    <row r="547" spans="1:7" ht="25.5">
      <c r="A547" s="88" t="s">
        <v>14822</v>
      </c>
      <c r="B547" s="88" t="s">
        <v>9386</v>
      </c>
      <c r="C547" s="93">
        <v>862007</v>
      </c>
      <c r="D547" s="89" t="s">
        <v>3616</v>
      </c>
      <c r="E547" s="90">
        <v>1114900</v>
      </c>
      <c r="F547" s="90"/>
      <c r="G547" s="91" t="s">
        <v>14808</v>
      </c>
    </row>
    <row r="548" spans="1:7">
      <c r="A548" s="88" t="s">
        <v>14828</v>
      </c>
      <c r="B548" s="88" t="s">
        <v>14829</v>
      </c>
      <c r="C548" s="93">
        <v>872202</v>
      </c>
      <c r="D548" s="89" t="s">
        <v>84</v>
      </c>
      <c r="E548" s="90">
        <v>1003000</v>
      </c>
      <c r="F548" s="90"/>
      <c r="G548" s="91"/>
    </row>
    <row r="549" spans="1:7" ht="25.5">
      <c r="A549" s="88" t="s">
        <v>14788</v>
      </c>
      <c r="B549" s="88" t="s">
        <v>14789</v>
      </c>
      <c r="C549" s="93">
        <v>511001</v>
      </c>
      <c r="D549" s="89" t="s">
        <v>4117</v>
      </c>
      <c r="E549" s="90">
        <v>3323700</v>
      </c>
      <c r="F549" s="90"/>
      <c r="G549" s="91" t="s">
        <v>14790</v>
      </c>
    </row>
    <row r="550" spans="1:7" ht="25.5">
      <c r="A550" s="88" t="s">
        <v>14805</v>
      </c>
      <c r="B550" s="88" t="s">
        <v>9262</v>
      </c>
      <c r="C550" s="93">
        <v>625203</v>
      </c>
      <c r="D550" s="89" t="s">
        <v>2451</v>
      </c>
      <c r="E550" s="90">
        <v>3323700</v>
      </c>
      <c r="F550" s="90"/>
      <c r="G550" s="91" t="s">
        <v>14790</v>
      </c>
    </row>
    <row r="551" spans="1:7" ht="25.5">
      <c r="A551" s="88" t="s">
        <v>14817</v>
      </c>
      <c r="B551" s="88" t="s">
        <v>9266</v>
      </c>
      <c r="C551" s="93">
        <v>780920</v>
      </c>
      <c r="D551" s="89" t="s">
        <v>2800</v>
      </c>
      <c r="E551" s="90">
        <v>3323700</v>
      </c>
      <c r="F551" s="90"/>
      <c r="G551" s="91" t="s">
        <v>14790</v>
      </c>
    </row>
    <row r="552" spans="1:7" ht="25.5">
      <c r="A552" s="88" t="s">
        <v>14817</v>
      </c>
      <c r="B552" s="88" t="s">
        <v>9266</v>
      </c>
      <c r="C552" s="93">
        <v>798405</v>
      </c>
      <c r="D552" s="89" t="s">
        <v>3446</v>
      </c>
      <c r="E552" s="90">
        <v>3323700</v>
      </c>
      <c r="F552" s="90"/>
      <c r="G552" s="91" t="s">
        <v>14790</v>
      </c>
    </row>
    <row r="553" spans="1:7" ht="25.5">
      <c r="A553" s="88" t="s">
        <v>14817</v>
      </c>
      <c r="B553" s="88" t="s">
        <v>9266</v>
      </c>
      <c r="C553" s="93">
        <v>814707</v>
      </c>
      <c r="D553" s="89" t="s">
        <v>11136</v>
      </c>
      <c r="E553" s="90">
        <v>3323700</v>
      </c>
      <c r="F553" s="90"/>
      <c r="G553" s="91" t="s">
        <v>14790</v>
      </c>
    </row>
    <row r="554" spans="1:7" ht="25.5">
      <c r="A554" s="88" t="s">
        <v>14822</v>
      </c>
      <c r="B554" s="88" t="s">
        <v>9386</v>
      </c>
      <c r="C554" s="93">
        <v>866101</v>
      </c>
      <c r="D554" s="89" t="s">
        <v>10040</v>
      </c>
      <c r="E554" s="90">
        <v>3323700</v>
      </c>
      <c r="F554" s="90"/>
      <c r="G554" s="91" t="s">
        <v>14790</v>
      </c>
    </row>
    <row r="555" spans="1:7" ht="25.5">
      <c r="A555" s="88" t="s">
        <v>14842</v>
      </c>
      <c r="B555" s="88" t="s">
        <v>11679</v>
      </c>
      <c r="C555" s="93">
        <v>974101</v>
      </c>
      <c r="D555" s="89" t="s">
        <v>14870</v>
      </c>
      <c r="E555" s="90">
        <v>3323700</v>
      </c>
      <c r="F555" s="90"/>
      <c r="G555" s="91" t="s">
        <v>14790</v>
      </c>
    </row>
    <row r="556" spans="1:7" ht="25.5">
      <c r="A556" s="88" t="s">
        <v>14847</v>
      </c>
      <c r="B556" s="88" t="s">
        <v>9302</v>
      </c>
      <c r="C556" s="93">
        <v>222106</v>
      </c>
      <c r="D556" s="89" t="s">
        <v>10564</v>
      </c>
      <c r="E556" s="90">
        <v>2490900</v>
      </c>
      <c r="F556" s="90"/>
      <c r="G556" s="91" t="s">
        <v>14790</v>
      </c>
    </row>
    <row r="557" spans="1:7" ht="25.5">
      <c r="A557" s="88" t="s">
        <v>14826</v>
      </c>
      <c r="B557" s="88" t="s">
        <v>9341</v>
      </c>
      <c r="C557" s="93">
        <v>388903</v>
      </c>
      <c r="D557" s="89" t="s">
        <v>9977</v>
      </c>
      <c r="E557" s="90">
        <v>2490900</v>
      </c>
      <c r="F557" s="90"/>
      <c r="G557" s="91" t="s">
        <v>14790</v>
      </c>
    </row>
    <row r="558" spans="1:7" ht="25.5">
      <c r="A558" s="88" t="s">
        <v>14840</v>
      </c>
      <c r="B558" s="88" t="s">
        <v>14841</v>
      </c>
      <c r="C558" s="93">
        <v>549013</v>
      </c>
      <c r="D558" s="89" t="s">
        <v>2263</v>
      </c>
      <c r="E558" s="90">
        <v>2490900</v>
      </c>
      <c r="F558" s="90"/>
      <c r="G558" s="91" t="s">
        <v>14790</v>
      </c>
    </row>
    <row r="559" spans="1:7" ht="25.5">
      <c r="A559" s="88" t="s">
        <v>14805</v>
      </c>
      <c r="B559" s="88" t="s">
        <v>9262</v>
      </c>
      <c r="C559" s="93">
        <v>559101</v>
      </c>
      <c r="D559" s="89" t="s">
        <v>2245</v>
      </c>
      <c r="E559" s="90">
        <v>2490900</v>
      </c>
      <c r="F559" s="90"/>
      <c r="G559" s="91" t="s">
        <v>14790</v>
      </c>
    </row>
    <row r="560" spans="1:7" ht="25.5">
      <c r="A560" s="88" t="s">
        <v>14817</v>
      </c>
      <c r="B560" s="88" t="s">
        <v>9266</v>
      </c>
      <c r="C560" s="93">
        <v>770702</v>
      </c>
      <c r="D560" s="89" t="s">
        <v>9435</v>
      </c>
      <c r="E560" s="90">
        <v>2490900</v>
      </c>
      <c r="F560" s="90"/>
      <c r="G560" s="91" t="s">
        <v>14790</v>
      </c>
    </row>
    <row r="561" spans="1:7" ht="25.5">
      <c r="A561" s="88" t="s">
        <v>14817</v>
      </c>
      <c r="B561" s="88" t="s">
        <v>9266</v>
      </c>
      <c r="C561" s="93">
        <v>807604</v>
      </c>
      <c r="D561" s="89" t="s">
        <v>4075</v>
      </c>
      <c r="E561" s="90">
        <v>2490900</v>
      </c>
      <c r="F561" s="90"/>
      <c r="G561" s="91" t="s">
        <v>14790</v>
      </c>
    </row>
    <row r="562" spans="1:7" ht="25.5">
      <c r="A562" s="88" t="s">
        <v>14794</v>
      </c>
      <c r="B562" s="88" t="s">
        <v>9385</v>
      </c>
      <c r="C562" s="93">
        <v>389105</v>
      </c>
      <c r="D562" s="89" t="s">
        <v>14871</v>
      </c>
      <c r="E562" s="90">
        <v>1984600</v>
      </c>
      <c r="F562" s="90"/>
      <c r="G562" s="91" t="s">
        <v>14790</v>
      </c>
    </row>
    <row r="563" spans="1:7" ht="25.5">
      <c r="A563" s="88" t="s">
        <v>14814</v>
      </c>
      <c r="B563" s="88" t="s">
        <v>9248</v>
      </c>
      <c r="C563" s="93">
        <v>652302</v>
      </c>
      <c r="D563" s="89" t="s">
        <v>8031</v>
      </c>
      <c r="E563" s="90">
        <v>1984600</v>
      </c>
      <c r="F563" s="90"/>
      <c r="G563" s="91" t="s">
        <v>14790</v>
      </c>
    </row>
    <row r="564" spans="1:7" ht="25.5">
      <c r="A564" s="88" t="s">
        <v>14814</v>
      </c>
      <c r="B564" s="88" t="s">
        <v>9248</v>
      </c>
      <c r="C564" s="93">
        <v>669201</v>
      </c>
      <c r="D564" s="89" t="s">
        <v>2536</v>
      </c>
      <c r="E564" s="90">
        <v>1984600</v>
      </c>
      <c r="F564" s="90"/>
      <c r="G564" s="91" t="s">
        <v>14790</v>
      </c>
    </row>
    <row r="565" spans="1:7" ht="25.5">
      <c r="A565" s="88" t="s">
        <v>14832</v>
      </c>
      <c r="B565" s="88" t="s">
        <v>9317</v>
      </c>
      <c r="C565" s="93">
        <v>829901</v>
      </c>
      <c r="D565" s="89" t="s">
        <v>10312</v>
      </c>
      <c r="E565" s="90">
        <v>1984600</v>
      </c>
      <c r="F565" s="90"/>
      <c r="G565" s="91" t="s">
        <v>14790</v>
      </c>
    </row>
    <row r="566" spans="1:7">
      <c r="A566" s="88" t="s">
        <v>14798</v>
      </c>
      <c r="B566" s="88" t="s">
        <v>9335</v>
      </c>
      <c r="C566" s="93">
        <v>887002</v>
      </c>
      <c r="D566" s="89" t="s">
        <v>14872</v>
      </c>
      <c r="E566" s="90">
        <v>493225</v>
      </c>
      <c r="F566" s="90" t="s">
        <v>14801</v>
      </c>
      <c r="G566" s="91"/>
    </row>
    <row r="567" spans="1:7">
      <c r="A567" s="88" t="s">
        <v>14800</v>
      </c>
      <c r="B567" s="88" t="s">
        <v>9256</v>
      </c>
      <c r="C567" s="93">
        <v>906321</v>
      </c>
      <c r="D567" s="89" t="s">
        <v>14873</v>
      </c>
      <c r="E567" s="90">
        <v>114979</v>
      </c>
      <c r="F567" s="90" t="s">
        <v>14801</v>
      </c>
      <c r="G567" s="91"/>
    </row>
    <row r="568" spans="1:7">
      <c r="A568" s="88" t="s">
        <v>14800</v>
      </c>
      <c r="B568" s="88" t="s">
        <v>9256</v>
      </c>
      <c r="C568" s="93">
        <v>911111</v>
      </c>
      <c r="D568" s="89" t="s">
        <v>5305</v>
      </c>
      <c r="E568" s="90">
        <v>96483</v>
      </c>
      <c r="F568" s="90" t="s">
        <v>14801</v>
      </c>
      <c r="G568" s="91"/>
    </row>
    <row r="569" spans="1:7">
      <c r="A569" s="88" t="s">
        <v>14814</v>
      </c>
      <c r="B569" s="88" t="s">
        <v>9248</v>
      </c>
      <c r="C569" s="93">
        <v>673201</v>
      </c>
      <c r="D569" s="89" t="s">
        <v>2558</v>
      </c>
      <c r="E569" s="90">
        <v>160800</v>
      </c>
      <c r="F569" s="90"/>
      <c r="G569" s="91"/>
    </row>
    <row r="570" spans="1:7">
      <c r="A570" s="88" t="s">
        <v>14800</v>
      </c>
      <c r="B570" s="88" t="s">
        <v>9256</v>
      </c>
      <c r="C570" s="93">
        <v>906714</v>
      </c>
      <c r="D570" s="89" t="s">
        <v>4661</v>
      </c>
      <c r="E570" s="90">
        <v>130251</v>
      </c>
      <c r="F570" s="90" t="s">
        <v>14801</v>
      </c>
      <c r="G570" s="91"/>
    </row>
    <row r="571" spans="1:7">
      <c r="A571" s="88" t="s">
        <v>14800</v>
      </c>
      <c r="B571" s="88" t="s">
        <v>9256</v>
      </c>
      <c r="C571" s="93">
        <v>903062</v>
      </c>
      <c r="D571" s="89" t="s">
        <v>4432</v>
      </c>
      <c r="E571" s="90">
        <v>160023</v>
      </c>
      <c r="F571" s="90" t="s">
        <v>14801</v>
      </c>
      <c r="G571" s="91"/>
    </row>
    <row r="572" spans="1:7">
      <c r="A572" s="88" t="s">
        <v>14828</v>
      </c>
      <c r="B572" s="88" t="s">
        <v>14829</v>
      </c>
      <c r="C572" s="93">
        <v>360102</v>
      </c>
      <c r="D572" s="89" t="s">
        <v>4288</v>
      </c>
      <c r="E572" s="90">
        <v>2336900</v>
      </c>
      <c r="F572" s="90"/>
      <c r="G572" s="91"/>
    </row>
    <row r="573" spans="1:7">
      <c r="A573" s="88" t="s">
        <v>14800</v>
      </c>
      <c r="B573" s="88" t="s">
        <v>9256</v>
      </c>
      <c r="C573" s="93">
        <v>908856</v>
      </c>
      <c r="D573" s="89" t="s">
        <v>4771</v>
      </c>
      <c r="E573" s="90">
        <v>190732</v>
      </c>
      <c r="F573" s="90" t="s">
        <v>14801</v>
      </c>
      <c r="G573" s="91"/>
    </row>
    <row r="574" spans="1:7">
      <c r="A574" s="88" t="s">
        <v>14800</v>
      </c>
      <c r="B574" s="88" t="s">
        <v>9256</v>
      </c>
      <c r="C574" s="93">
        <v>906492</v>
      </c>
      <c r="D574" s="89" t="s">
        <v>4636</v>
      </c>
      <c r="E574" s="90">
        <v>216988</v>
      </c>
      <c r="F574" s="90" t="s">
        <v>14801</v>
      </c>
      <c r="G574" s="91"/>
    </row>
    <row r="575" spans="1:7">
      <c r="A575" s="88" t="s">
        <v>14800</v>
      </c>
      <c r="B575" s="88" t="s">
        <v>9256</v>
      </c>
      <c r="C575" s="93">
        <v>906827</v>
      </c>
      <c r="D575" s="89" t="s">
        <v>4669</v>
      </c>
      <c r="E575" s="90">
        <v>67501</v>
      </c>
      <c r="F575" s="90" t="s">
        <v>14801</v>
      </c>
      <c r="G575" s="91"/>
    </row>
    <row r="576" spans="1:7">
      <c r="A576" s="88" t="s">
        <v>14800</v>
      </c>
      <c r="B576" s="88" t="s">
        <v>9256</v>
      </c>
      <c r="C576" s="93">
        <v>906415</v>
      </c>
      <c r="D576" s="89" t="s">
        <v>4614</v>
      </c>
      <c r="E576" s="90">
        <v>110512</v>
      </c>
      <c r="F576" s="90" t="s">
        <v>14801</v>
      </c>
      <c r="G576" s="91"/>
    </row>
    <row r="577" spans="1:7">
      <c r="A577" s="88" t="s">
        <v>14800</v>
      </c>
      <c r="B577" s="88" t="s">
        <v>9256</v>
      </c>
      <c r="C577" s="93">
        <v>902011</v>
      </c>
      <c r="D577" s="89" t="s">
        <v>4386</v>
      </c>
      <c r="E577" s="90">
        <v>355898</v>
      </c>
      <c r="F577" s="90" t="s">
        <v>14801</v>
      </c>
      <c r="G577" s="91"/>
    </row>
    <row r="578" spans="1:7">
      <c r="A578" s="88" t="s">
        <v>14800</v>
      </c>
      <c r="B578" s="88" t="s">
        <v>9256</v>
      </c>
      <c r="C578" s="93">
        <v>903704</v>
      </c>
      <c r="D578" s="89" t="s">
        <v>10615</v>
      </c>
      <c r="E578" s="90">
        <v>1298433</v>
      </c>
      <c r="F578" s="90" t="s">
        <v>14801</v>
      </c>
      <c r="G578" s="91"/>
    </row>
    <row r="579" spans="1:7" ht="25.5">
      <c r="A579" s="88" t="s">
        <v>14818</v>
      </c>
      <c r="B579" s="88" t="s">
        <v>9246</v>
      </c>
      <c r="C579" s="93">
        <v>438101</v>
      </c>
      <c r="D579" s="89" t="s">
        <v>7047</v>
      </c>
      <c r="E579" s="90">
        <v>4508200</v>
      </c>
      <c r="F579" s="90"/>
      <c r="G579" s="91" t="s">
        <v>14820</v>
      </c>
    </row>
    <row r="580" spans="1:7" ht="25.5">
      <c r="A580" s="88" t="s">
        <v>14817</v>
      </c>
      <c r="B580" s="88" t="s">
        <v>9266</v>
      </c>
      <c r="C580" s="93">
        <v>818010</v>
      </c>
      <c r="D580" s="89" t="s">
        <v>8829</v>
      </c>
      <c r="E580" s="90">
        <v>4508200</v>
      </c>
      <c r="F580" s="90"/>
      <c r="G580" s="91" t="s">
        <v>14820</v>
      </c>
    </row>
    <row r="581" spans="1:7" ht="25.5">
      <c r="A581" s="88" t="s">
        <v>14817</v>
      </c>
      <c r="B581" s="88" t="s">
        <v>9266</v>
      </c>
      <c r="C581" s="93">
        <v>818101</v>
      </c>
      <c r="D581" s="89" t="s">
        <v>11160</v>
      </c>
      <c r="E581" s="90">
        <v>4508200</v>
      </c>
      <c r="F581" s="90"/>
      <c r="G581" s="91" t="s">
        <v>14820</v>
      </c>
    </row>
    <row r="582" spans="1:7">
      <c r="A582" s="88" t="s">
        <v>14800</v>
      </c>
      <c r="B582" s="88" t="s">
        <v>9256</v>
      </c>
      <c r="C582" s="93">
        <v>906219</v>
      </c>
      <c r="D582" s="89" t="s">
        <v>10073</v>
      </c>
      <c r="E582" s="90">
        <v>126268</v>
      </c>
      <c r="F582" s="90" t="s">
        <v>14801</v>
      </c>
      <c r="G582" s="91"/>
    </row>
    <row r="583" spans="1:7">
      <c r="A583" s="88" t="s">
        <v>14800</v>
      </c>
      <c r="B583" s="88" t="s">
        <v>9256</v>
      </c>
      <c r="C583" s="93">
        <v>906482</v>
      </c>
      <c r="D583" s="89" t="s">
        <v>4634</v>
      </c>
      <c r="E583" s="90">
        <v>114439</v>
      </c>
      <c r="F583" s="90" t="s">
        <v>14801</v>
      </c>
      <c r="G583" s="91"/>
    </row>
    <row r="584" spans="1:7">
      <c r="A584" s="88" t="s">
        <v>14800</v>
      </c>
      <c r="B584" s="88" t="s">
        <v>9256</v>
      </c>
      <c r="C584" s="93">
        <v>904509</v>
      </c>
      <c r="D584" s="89" t="s">
        <v>4866</v>
      </c>
      <c r="E584" s="90">
        <v>98062</v>
      </c>
      <c r="F584" s="90" t="s">
        <v>14801</v>
      </c>
      <c r="G584" s="91"/>
    </row>
    <row r="585" spans="1:7" ht="25.5">
      <c r="A585" s="88" t="s">
        <v>14812</v>
      </c>
      <c r="B585" s="88" t="s">
        <v>9312</v>
      </c>
      <c r="C585" s="93">
        <v>182501</v>
      </c>
      <c r="D585" s="89" t="s">
        <v>3358</v>
      </c>
      <c r="E585" s="90">
        <v>1114900</v>
      </c>
      <c r="F585" s="90"/>
      <c r="G585" s="91" t="s">
        <v>14808</v>
      </c>
    </row>
    <row r="586" spans="1:7">
      <c r="A586" s="88" t="s">
        <v>14800</v>
      </c>
      <c r="B586" s="88" t="s">
        <v>9256</v>
      </c>
      <c r="C586" s="93">
        <v>906858</v>
      </c>
      <c r="D586" s="89" t="s">
        <v>14874</v>
      </c>
      <c r="E586" s="90">
        <v>168225</v>
      </c>
      <c r="F586" s="90" t="s">
        <v>14801</v>
      </c>
      <c r="G586" s="91"/>
    </row>
    <row r="587" spans="1:7">
      <c r="A587" s="88" t="s">
        <v>14800</v>
      </c>
      <c r="B587" s="88" t="s">
        <v>9256</v>
      </c>
      <c r="C587" s="93">
        <v>906832</v>
      </c>
      <c r="D587" s="89" t="s">
        <v>4671</v>
      </c>
      <c r="E587" s="90">
        <v>67501</v>
      </c>
      <c r="F587" s="90" t="s">
        <v>14801</v>
      </c>
      <c r="G587" s="91"/>
    </row>
    <row r="588" spans="1:7" ht="25.5">
      <c r="A588" s="88" t="s">
        <v>14798</v>
      </c>
      <c r="B588" s="88" t="s">
        <v>9335</v>
      </c>
      <c r="C588" s="93">
        <v>501002</v>
      </c>
      <c r="D588" s="89" t="s">
        <v>8191</v>
      </c>
      <c r="E588" s="90">
        <v>880800</v>
      </c>
      <c r="F588" s="90"/>
      <c r="G588" s="91" t="s">
        <v>14808</v>
      </c>
    </row>
    <row r="589" spans="1:7" ht="25.5">
      <c r="A589" s="88" t="s">
        <v>14817</v>
      </c>
      <c r="B589" s="88" t="s">
        <v>9266</v>
      </c>
      <c r="C589" s="93">
        <v>42310</v>
      </c>
      <c r="D589" s="89" t="s">
        <v>3339</v>
      </c>
      <c r="E589" s="90">
        <v>2181400</v>
      </c>
      <c r="F589" s="90"/>
      <c r="G589" s="91" t="s">
        <v>14790</v>
      </c>
    </row>
    <row r="590" spans="1:7" ht="25.5">
      <c r="A590" s="88" t="s">
        <v>14817</v>
      </c>
      <c r="B590" s="88" t="s">
        <v>9266</v>
      </c>
      <c r="C590" s="93">
        <v>42312</v>
      </c>
      <c r="D590" s="89" t="s">
        <v>3341</v>
      </c>
      <c r="E590" s="90">
        <v>2181400</v>
      </c>
      <c r="F590" s="90"/>
      <c r="G590" s="91" t="s">
        <v>14790</v>
      </c>
    </row>
    <row r="591" spans="1:7" ht="25.5">
      <c r="A591" s="88" t="s">
        <v>14822</v>
      </c>
      <c r="B591" s="88" t="s">
        <v>9386</v>
      </c>
      <c r="C591" s="93">
        <v>86001</v>
      </c>
      <c r="D591" s="89" t="s">
        <v>8553</v>
      </c>
      <c r="E591" s="90">
        <v>3323700</v>
      </c>
      <c r="F591" s="90"/>
      <c r="G591" s="91" t="s">
        <v>14790</v>
      </c>
    </row>
    <row r="592" spans="1:7" ht="25.5">
      <c r="A592" s="88" t="s">
        <v>14798</v>
      </c>
      <c r="B592" s="88" t="s">
        <v>9335</v>
      </c>
      <c r="C592" s="93">
        <v>552603</v>
      </c>
      <c r="D592" s="89" t="s">
        <v>8195</v>
      </c>
      <c r="E592" s="90">
        <v>2181400</v>
      </c>
      <c r="F592" s="90"/>
      <c r="G592" s="91" t="s">
        <v>14790</v>
      </c>
    </row>
    <row r="593" spans="1:7" ht="25.5">
      <c r="A593" s="88" t="s">
        <v>14847</v>
      </c>
      <c r="B593" s="88" t="s">
        <v>9302</v>
      </c>
      <c r="C593" s="93">
        <v>766901</v>
      </c>
      <c r="D593" s="89" t="s">
        <v>9413</v>
      </c>
      <c r="E593" s="90">
        <v>2181400</v>
      </c>
      <c r="F593" s="90"/>
      <c r="G593" s="91" t="s">
        <v>14790</v>
      </c>
    </row>
    <row r="594" spans="1:7" ht="25.5">
      <c r="A594" s="88" t="s">
        <v>14847</v>
      </c>
      <c r="B594" s="88" t="s">
        <v>9302</v>
      </c>
      <c r="C594" s="93">
        <v>768701</v>
      </c>
      <c r="D594" s="89" t="s">
        <v>7325</v>
      </c>
      <c r="E594" s="90">
        <v>2181400</v>
      </c>
      <c r="F594" s="90"/>
      <c r="G594" s="91" t="s">
        <v>14790</v>
      </c>
    </row>
    <row r="595" spans="1:7">
      <c r="A595" s="88" t="s">
        <v>14800</v>
      </c>
      <c r="B595" s="88" t="s">
        <v>9256</v>
      </c>
      <c r="C595" s="93">
        <v>906218</v>
      </c>
      <c r="D595" s="89" t="s">
        <v>10074</v>
      </c>
      <c r="E595" s="90">
        <v>93561</v>
      </c>
      <c r="F595" s="90" t="s">
        <v>14801</v>
      </c>
      <c r="G595" s="91"/>
    </row>
    <row r="596" spans="1:7">
      <c r="A596" s="88" t="s">
        <v>14798</v>
      </c>
      <c r="B596" s="88" t="s">
        <v>9335</v>
      </c>
      <c r="C596" s="93">
        <v>873121</v>
      </c>
      <c r="D596" s="89" t="s">
        <v>5517</v>
      </c>
      <c r="E596" s="90">
        <v>99900</v>
      </c>
      <c r="F596" s="90"/>
      <c r="G596" s="91"/>
    </row>
    <row r="597" spans="1:7" ht="25.5">
      <c r="A597" s="88" t="s">
        <v>14826</v>
      </c>
      <c r="B597" s="88" t="s">
        <v>9341</v>
      </c>
      <c r="C597" s="93">
        <v>395205</v>
      </c>
      <c r="D597" s="89" t="s">
        <v>8937</v>
      </c>
      <c r="E597" s="90">
        <v>7455600</v>
      </c>
      <c r="F597" s="90"/>
      <c r="G597" s="91" t="s">
        <v>14820</v>
      </c>
    </row>
    <row r="598" spans="1:7">
      <c r="A598" s="88" t="s">
        <v>14800</v>
      </c>
      <c r="B598" s="88" t="s">
        <v>9256</v>
      </c>
      <c r="C598" s="93">
        <v>901101</v>
      </c>
      <c r="D598" s="89" t="s">
        <v>4344</v>
      </c>
      <c r="E598" s="90">
        <v>16762</v>
      </c>
      <c r="F598" s="90" t="s">
        <v>14801</v>
      </c>
      <c r="G598" s="91"/>
    </row>
    <row r="599" spans="1:7">
      <c r="A599" s="88" t="s">
        <v>14800</v>
      </c>
      <c r="B599" s="88" t="s">
        <v>9256</v>
      </c>
      <c r="C599" s="93">
        <v>901237</v>
      </c>
      <c r="D599" s="89" t="s">
        <v>14875</v>
      </c>
      <c r="E599" s="90">
        <v>99900</v>
      </c>
      <c r="F599" s="90"/>
      <c r="G599" s="91"/>
    </row>
    <row r="600" spans="1:7">
      <c r="A600" s="88" t="s">
        <v>14815</v>
      </c>
      <c r="B600" s="88" t="s">
        <v>9359</v>
      </c>
      <c r="C600" s="93">
        <v>992509</v>
      </c>
      <c r="D600" s="89" t="s">
        <v>9066</v>
      </c>
      <c r="E600" s="90">
        <v>220575</v>
      </c>
      <c r="F600" s="90" t="s">
        <v>14801</v>
      </c>
      <c r="G600" s="91"/>
    </row>
    <row r="601" spans="1:7">
      <c r="A601" s="88" t="s">
        <v>14800</v>
      </c>
      <c r="B601" s="88" t="s">
        <v>9256</v>
      </c>
      <c r="C601" s="93">
        <v>902205</v>
      </c>
      <c r="D601" s="89" t="s">
        <v>14437</v>
      </c>
      <c r="E601" s="90">
        <v>10022</v>
      </c>
      <c r="F601" s="90" t="s">
        <v>14801</v>
      </c>
      <c r="G601" s="91"/>
    </row>
    <row r="602" spans="1:7">
      <c r="A602" s="88" t="s">
        <v>14800</v>
      </c>
      <c r="B602" s="88" t="s">
        <v>9256</v>
      </c>
      <c r="C602" s="93">
        <v>903821</v>
      </c>
      <c r="D602" s="89" t="s">
        <v>4465</v>
      </c>
      <c r="E602" s="90">
        <v>26716</v>
      </c>
      <c r="F602" s="90" t="s">
        <v>14801</v>
      </c>
      <c r="G602" s="91"/>
    </row>
    <row r="603" spans="1:7" ht="25.5">
      <c r="A603" s="88" t="s">
        <v>14794</v>
      </c>
      <c r="B603" s="88" t="s">
        <v>9385</v>
      </c>
      <c r="C603" s="93">
        <v>389101</v>
      </c>
      <c r="D603" s="89" t="s">
        <v>2250</v>
      </c>
      <c r="E603" s="90">
        <v>1984600</v>
      </c>
      <c r="F603" s="90"/>
      <c r="G603" s="91" t="s">
        <v>14790</v>
      </c>
    </row>
    <row r="604" spans="1:7">
      <c r="A604" s="88" t="s">
        <v>14800</v>
      </c>
      <c r="B604" s="88" t="s">
        <v>9256</v>
      </c>
      <c r="C604" s="93">
        <v>904601</v>
      </c>
      <c r="D604" s="89" t="s">
        <v>4530</v>
      </c>
      <c r="E604" s="90">
        <v>90654</v>
      </c>
      <c r="F604" s="90" t="s">
        <v>14801</v>
      </c>
      <c r="G604" s="91"/>
    </row>
    <row r="605" spans="1:7" ht="25.5">
      <c r="A605" s="88" t="s">
        <v>14794</v>
      </c>
      <c r="B605" s="88" t="s">
        <v>9385</v>
      </c>
      <c r="C605" s="93">
        <v>68901</v>
      </c>
      <c r="D605" s="89" t="s">
        <v>6750</v>
      </c>
      <c r="E605" s="90">
        <v>4074200</v>
      </c>
      <c r="F605" s="90"/>
      <c r="G605" s="91" t="s">
        <v>14790</v>
      </c>
    </row>
    <row r="606" spans="1:7" ht="25.5">
      <c r="A606" s="88" t="s">
        <v>14795</v>
      </c>
      <c r="B606" s="88" t="s">
        <v>14796</v>
      </c>
      <c r="C606" s="93">
        <v>378902</v>
      </c>
      <c r="D606" s="89" t="s">
        <v>4293</v>
      </c>
      <c r="E606" s="90">
        <v>4074200</v>
      </c>
      <c r="F606" s="90"/>
      <c r="G606" s="91" t="s">
        <v>14790</v>
      </c>
    </row>
    <row r="607" spans="1:7" ht="25.5">
      <c r="A607" s="88" t="s">
        <v>14826</v>
      </c>
      <c r="B607" s="88" t="s">
        <v>9341</v>
      </c>
      <c r="C607" s="93">
        <v>402301</v>
      </c>
      <c r="D607" s="89" t="s">
        <v>1612</v>
      </c>
      <c r="E607" s="90">
        <v>4074200</v>
      </c>
      <c r="F607" s="90"/>
      <c r="G607" s="91" t="s">
        <v>14790</v>
      </c>
    </row>
    <row r="608" spans="1:7" ht="25.5">
      <c r="A608" s="88" t="s">
        <v>14826</v>
      </c>
      <c r="B608" s="88" t="s">
        <v>9341</v>
      </c>
      <c r="C608" s="93">
        <v>404401</v>
      </c>
      <c r="D608" s="89" t="s">
        <v>6808</v>
      </c>
      <c r="E608" s="90">
        <v>4074200</v>
      </c>
      <c r="F608" s="90"/>
      <c r="G608" s="91" t="s">
        <v>14790</v>
      </c>
    </row>
    <row r="609" spans="1:7" ht="25.5">
      <c r="A609" s="88" t="s">
        <v>14794</v>
      </c>
      <c r="B609" s="88" t="s">
        <v>9385</v>
      </c>
      <c r="C609" s="93">
        <v>405406</v>
      </c>
      <c r="D609" s="89" t="s">
        <v>8626</v>
      </c>
      <c r="E609" s="90">
        <v>4074200</v>
      </c>
      <c r="F609" s="90"/>
      <c r="G609" s="91" t="s">
        <v>14790</v>
      </c>
    </row>
    <row r="610" spans="1:7" ht="25.5">
      <c r="A610" s="88" t="s">
        <v>14818</v>
      </c>
      <c r="B610" s="88" t="s">
        <v>9246</v>
      </c>
      <c r="C610" s="93">
        <v>457302</v>
      </c>
      <c r="D610" s="89" t="s">
        <v>7071</v>
      </c>
      <c r="E610" s="90">
        <v>4074200</v>
      </c>
      <c r="F610" s="90"/>
      <c r="G610" s="91" t="s">
        <v>14790</v>
      </c>
    </row>
    <row r="611" spans="1:7" ht="25.5">
      <c r="A611" s="88" t="s">
        <v>14794</v>
      </c>
      <c r="B611" s="88" t="s">
        <v>9385</v>
      </c>
      <c r="C611" s="93">
        <v>541504</v>
      </c>
      <c r="D611" s="89" t="s">
        <v>7149</v>
      </c>
      <c r="E611" s="90">
        <v>4074200</v>
      </c>
      <c r="F611" s="90"/>
      <c r="G611" s="91" t="s">
        <v>14790</v>
      </c>
    </row>
    <row r="612" spans="1:7" ht="25.5">
      <c r="A612" s="88" t="s">
        <v>14817</v>
      </c>
      <c r="B612" s="88" t="s">
        <v>9266</v>
      </c>
      <c r="C612" s="93">
        <v>806103</v>
      </c>
      <c r="D612" s="89" t="s">
        <v>11507</v>
      </c>
      <c r="E612" s="90">
        <v>4074200</v>
      </c>
      <c r="F612" s="90"/>
      <c r="G612" s="91" t="s">
        <v>14790</v>
      </c>
    </row>
    <row r="613" spans="1:7">
      <c r="A613" s="88" t="s">
        <v>14800</v>
      </c>
      <c r="B613" s="88" t="s">
        <v>9256</v>
      </c>
      <c r="C613" s="93">
        <v>908802</v>
      </c>
      <c r="D613" s="89" t="s">
        <v>10618</v>
      </c>
      <c r="E613" s="90">
        <v>1624827</v>
      </c>
      <c r="F613" s="90" t="s">
        <v>14801</v>
      </c>
      <c r="G613" s="91"/>
    </row>
    <row r="614" spans="1:7">
      <c r="A614" s="88" t="s">
        <v>14800</v>
      </c>
      <c r="B614" s="88" t="s">
        <v>9256</v>
      </c>
      <c r="C614" s="93">
        <v>911015</v>
      </c>
      <c r="D614" s="89" t="s">
        <v>5287</v>
      </c>
      <c r="E614" s="90">
        <v>36100</v>
      </c>
      <c r="F614" s="90"/>
      <c r="G614" s="91"/>
    </row>
    <row r="615" spans="1:7">
      <c r="A615" s="88" t="s">
        <v>14800</v>
      </c>
      <c r="B615" s="88" t="s">
        <v>9256</v>
      </c>
      <c r="C615" s="93">
        <v>906481</v>
      </c>
      <c r="D615" s="89" t="s">
        <v>4633</v>
      </c>
      <c r="E615" s="90">
        <v>102518</v>
      </c>
      <c r="F615" s="90" t="s">
        <v>14801</v>
      </c>
      <c r="G615" s="91"/>
    </row>
    <row r="616" spans="1:7">
      <c r="A616" s="88" t="s">
        <v>14800</v>
      </c>
      <c r="B616" s="88" t="s">
        <v>9256</v>
      </c>
      <c r="C616" s="93">
        <v>906029</v>
      </c>
      <c r="D616" s="89" t="s">
        <v>11624</v>
      </c>
      <c r="E616" s="90">
        <v>114212</v>
      </c>
      <c r="F616" s="90" t="s">
        <v>14801</v>
      </c>
      <c r="G616" s="91"/>
    </row>
    <row r="617" spans="1:7">
      <c r="A617" s="88" t="s">
        <v>14798</v>
      </c>
      <c r="B617" s="88" t="s">
        <v>9335</v>
      </c>
      <c r="C617" s="93">
        <v>872011</v>
      </c>
      <c r="D617" s="89" t="s">
        <v>5505</v>
      </c>
      <c r="E617" s="90">
        <v>169700</v>
      </c>
      <c r="F617" s="90"/>
      <c r="G617" s="91"/>
    </row>
    <row r="618" spans="1:7" ht="25.5">
      <c r="A618" s="88" t="s">
        <v>14817</v>
      </c>
      <c r="B618" s="88" t="s">
        <v>9266</v>
      </c>
      <c r="C618" s="93">
        <v>44516</v>
      </c>
      <c r="D618" s="89" t="s">
        <v>3295</v>
      </c>
      <c r="E618" s="90">
        <v>1984600</v>
      </c>
      <c r="F618" s="90"/>
      <c r="G618" s="91" t="s">
        <v>14790</v>
      </c>
    </row>
    <row r="619" spans="1:7" ht="25.5">
      <c r="A619" s="88" t="s">
        <v>14818</v>
      </c>
      <c r="B619" s="88" t="s">
        <v>9246</v>
      </c>
      <c r="C619" s="93">
        <v>531002</v>
      </c>
      <c r="D619" s="89" t="s">
        <v>11901</v>
      </c>
      <c r="E619" s="90">
        <v>1984600</v>
      </c>
      <c r="F619" s="90"/>
      <c r="G619" s="91" t="s">
        <v>14790</v>
      </c>
    </row>
    <row r="620" spans="1:7" ht="25.5">
      <c r="A620" s="88" t="s">
        <v>14817</v>
      </c>
      <c r="B620" s="88" t="s">
        <v>9266</v>
      </c>
      <c r="C620" s="93">
        <v>782641</v>
      </c>
      <c r="D620" s="89" t="s">
        <v>2917</v>
      </c>
      <c r="E620" s="90">
        <v>1984600</v>
      </c>
      <c r="F620" s="90"/>
      <c r="G620" s="91" t="s">
        <v>14790</v>
      </c>
    </row>
    <row r="621" spans="1:7" ht="25.5">
      <c r="A621" s="88" t="s">
        <v>14832</v>
      </c>
      <c r="B621" s="88" t="s">
        <v>9317</v>
      </c>
      <c r="C621" s="93">
        <v>822101</v>
      </c>
      <c r="D621" s="89" t="s">
        <v>3503</v>
      </c>
      <c r="E621" s="90">
        <v>1984600</v>
      </c>
      <c r="F621" s="90"/>
      <c r="G621" s="91" t="s">
        <v>14790</v>
      </c>
    </row>
    <row r="622" spans="1:7">
      <c r="A622" s="88" t="s">
        <v>14788</v>
      </c>
      <c r="B622" s="88" t="s">
        <v>14789</v>
      </c>
      <c r="C622" s="93">
        <v>960801</v>
      </c>
      <c r="D622" s="89" t="s">
        <v>4112</v>
      </c>
      <c r="E622" s="90">
        <v>232100</v>
      </c>
      <c r="F622" s="90"/>
      <c r="G622" s="91"/>
    </row>
    <row r="623" spans="1:7">
      <c r="A623" s="88" t="s">
        <v>14800</v>
      </c>
      <c r="B623" s="88" t="s">
        <v>9256</v>
      </c>
      <c r="C623" s="93">
        <v>904704</v>
      </c>
      <c r="D623" s="89" t="s">
        <v>4533</v>
      </c>
      <c r="E623" s="90">
        <v>283203</v>
      </c>
      <c r="F623" s="90" t="s">
        <v>14801</v>
      </c>
      <c r="G623" s="91"/>
    </row>
    <row r="624" spans="1:7" ht="25.5">
      <c r="A624" s="88" t="s">
        <v>14814</v>
      </c>
      <c r="B624" s="88" t="s">
        <v>9248</v>
      </c>
      <c r="C624" s="93">
        <v>682302</v>
      </c>
      <c r="D624" s="89" t="s">
        <v>8156</v>
      </c>
      <c r="E624" s="90">
        <v>655200</v>
      </c>
      <c r="F624" s="90"/>
      <c r="G624" s="91" t="s">
        <v>14808</v>
      </c>
    </row>
    <row r="625" spans="1:7">
      <c r="A625" s="88" t="s">
        <v>14797</v>
      </c>
      <c r="B625" s="88" t="s">
        <v>9850</v>
      </c>
      <c r="C625" s="93">
        <v>883233</v>
      </c>
      <c r="D625" s="89" t="s">
        <v>5582</v>
      </c>
      <c r="E625" s="90">
        <v>3924200</v>
      </c>
      <c r="F625" s="90"/>
      <c r="G625" s="91"/>
    </row>
    <row r="626" spans="1:7">
      <c r="A626" s="88" t="s">
        <v>14797</v>
      </c>
      <c r="B626" s="88" t="s">
        <v>9850</v>
      </c>
      <c r="C626" s="93">
        <v>883110</v>
      </c>
      <c r="D626" s="89" t="s">
        <v>5572</v>
      </c>
      <c r="E626" s="90">
        <v>651341</v>
      </c>
      <c r="F626" s="90" t="s">
        <v>14801</v>
      </c>
      <c r="G626" s="91"/>
    </row>
    <row r="627" spans="1:7">
      <c r="A627" s="88" t="s">
        <v>14797</v>
      </c>
      <c r="B627" s="88" t="s">
        <v>9850</v>
      </c>
      <c r="C627" s="93">
        <v>883111</v>
      </c>
      <c r="D627" s="89" t="s">
        <v>5573</v>
      </c>
      <c r="E627" s="90">
        <v>651341</v>
      </c>
      <c r="F627" s="90" t="s">
        <v>14801</v>
      </c>
      <c r="G627" s="91"/>
    </row>
    <row r="628" spans="1:7">
      <c r="A628" s="88" t="s">
        <v>14800</v>
      </c>
      <c r="B628" s="88" t="s">
        <v>9256</v>
      </c>
      <c r="C628" s="93">
        <v>904925</v>
      </c>
      <c r="D628" s="89" t="s">
        <v>4545</v>
      </c>
      <c r="E628" s="90">
        <v>62500</v>
      </c>
      <c r="F628" s="90" t="s">
        <v>14801</v>
      </c>
      <c r="G628" s="91"/>
    </row>
    <row r="629" spans="1:7">
      <c r="A629" s="88" t="s">
        <v>14798</v>
      </c>
      <c r="B629" s="88" t="s">
        <v>9335</v>
      </c>
      <c r="C629" s="93">
        <v>870001</v>
      </c>
      <c r="D629" s="89" t="s">
        <v>5472</v>
      </c>
      <c r="E629" s="90">
        <v>113000</v>
      </c>
      <c r="F629" s="90"/>
      <c r="G629" s="91"/>
    </row>
    <row r="630" spans="1:7">
      <c r="A630" s="88" t="s">
        <v>14798</v>
      </c>
      <c r="B630" s="88" t="s">
        <v>9335</v>
      </c>
      <c r="C630" s="93">
        <v>874910</v>
      </c>
      <c r="D630" s="89" t="s">
        <v>8238</v>
      </c>
      <c r="E630" s="90">
        <v>299200</v>
      </c>
      <c r="F630" s="90"/>
      <c r="G630" s="91"/>
    </row>
    <row r="631" spans="1:7" ht="25.5">
      <c r="A631" s="88" t="s">
        <v>14817</v>
      </c>
      <c r="B631" s="88" t="s">
        <v>9266</v>
      </c>
      <c r="C631" s="93">
        <v>791301</v>
      </c>
      <c r="D631" s="89" t="s">
        <v>2766</v>
      </c>
      <c r="E631" s="90">
        <v>2490900</v>
      </c>
      <c r="F631" s="90"/>
      <c r="G631" s="91" t="s">
        <v>14790</v>
      </c>
    </row>
    <row r="632" spans="1:7">
      <c r="A632" s="88" t="s">
        <v>14798</v>
      </c>
      <c r="B632" s="88" t="s">
        <v>9335</v>
      </c>
      <c r="C632" s="93">
        <v>879113</v>
      </c>
      <c r="D632" s="89" t="s">
        <v>9338</v>
      </c>
      <c r="E632" s="90">
        <v>960200</v>
      </c>
      <c r="F632" s="90"/>
      <c r="G632" s="91"/>
    </row>
    <row r="633" spans="1:7">
      <c r="A633" s="88" t="s">
        <v>14828</v>
      </c>
      <c r="B633" s="88" t="s">
        <v>14829</v>
      </c>
      <c r="C633" s="93">
        <v>373406</v>
      </c>
      <c r="D633" s="89" t="s">
        <v>4292</v>
      </c>
      <c r="E633" s="90">
        <v>2549800</v>
      </c>
      <c r="F633" s="90"/>
      <c r="G633" s="91"/>
    </row>
    <row r="634" spans="1:7" ht="25.5">
      <c r="A634" s="88" t="s">
        <v>14843</v>
      </c>
      <c r="B634" s="88" t="s">
        <v>14844</v>
      </c>
      <c r="C634" s="93">
        <v>376101</v>
      </c>
      <c r="D634" s="89" t="s">
        <v>1705</v>
      </c>
      <c r="E634" s="90">
        <v>3817300</v>
      </c>
      <c r="F634" s="90"/>
      <c r="G634" s="91" t="s">
        <v>14790</v>
      </c>
    </row>
    <row r="635" spans="1:7" ht="25.5">
      <c r="A635" s="88" t="s">
        <v>14794</v>
      </c>
      <c r="B635" s="88" t="s">
        <v>9385</v>
      </c>
      <c r="C635" s="93">
        <v>405502</v>
      </c>
      <c r="D635" s="89" t="s">
        <v>1623</v>
      </c>
      <c r="E635" s="90">
        <v>3817300</v>
      </c>
      <c r="F635" s="90"/>
      <c r="G635" s="91" t="s">
        <v>14790</v>
      </c>
    </row>
    <row r="636" spans="1:7" ht="25.5">
      <c r="A636" s="88" t="s">
        <v>14817</v>
      </c>
      <c r="B636" s="88" t="s">
        <v>9266</v>
      </c>
      <c r="C636" s="93">
        <v>772511</v>
      </c>
      <c r="D636" s="89" t="s">
        <v>2829</v>
      </c>
      <c r="E636" s="90">
        <v>3817300</v>
      </c>
      <c r="F636" s="90"/>
      <c r="G636" s="91" t="s">
        <v>14790</v>
      </c>
    </row>
    <row r="637" spans="1:7" ht="25.5">
      <c r="A637" s="88" t="s">
        <v>14817</v>
      </c>
      <c r="B637" s="88" t="s">
        <v>9266</v>
      </c>
      <c r="C637" s="93">
        <v>798502</v>
      </c>
      <c r="D637" s="89" t="s">
        <v>3211</v>
      </c>
      <c r="E637" s="90">
        <v>3817300</v>
      </c>
      <c r="F637" s="90"/>
      <c r="G637" s="91" t="s">
        <v>14790</v>
      </c>
    </row>
    <row r="638" spans="1:7" ht="25.5">
      <c r="A638" s="88" t="s">
        <v>14817</v>
      </c>
      <c r="B638" s="88" t="s">
        <v>9266</v>
      </c>
      <c r="C638" s="93">
        <v>849003</v>
      </c>
      <c r="D638" s="89" t="s">
        <v>8742</v>
      </c>
      <c r="E638" s="90">
        <v>3817300</v>
      </c>
      <c r="F638" s="90"/>
      <c r="G638" s="91" t="s">
        <v>14790</v>
      </c>
    </row>
    <row r="639" spans="1:7" ht="25.5">
      <c r="A639" s="88" t="s">
        <v>14825</v>
      </c>
      <c r="B639" s="88" t="s">
        <v>11755</v>
      </c>
      <c r="C639" s="93">
        <v>854101</v>
      </c>
      <c r="D639" s="89" t="s">
        <v>2509</v>
      </c>
      <c r="E639" s="90">
        <v>3817300</v>
      </c>
      <c r="F639" s="90"/>
      <c r="G639" s="91" t="s">
        <v>14790</v>
      </c>
    </row>
    <row r="640" spans="1:7" ht="25.5">
      <c r="A640" s="88" t="s">
        <v>14825</v>
      </c>
      <c r="B640" s="88" t="s">
        <v>11755</v>
      </c>
      <c r="C640" s="93">
        <v>854201</v>
      </c>
      <c r="D640" s="89" t="s">
        <v>2511</v>
      </c>
      <c r="E640" s="90">
        <v>3817300</v>
      </c>
      <c r="F640" s="90"/>
      <c r="G640" s="91" t="s">
        <v>14790</v>
      </c>
    </row>
    <row r="641" spans="1:7">
      <c r="A641" s="88" t="s">
        <v>14800</v>
      </c>
      <c r="B641" s="88" t="s">
        <v>9256</v>
      </c>
      <c r="C641" s="93">
        <v>906626</v>
      </c>
      <c r="D641" s="89" t="s">
        <v>4657</v>
      </c>
      <c r="E641" s="90">
        <v>200473</v>
      </c>
      <c r="F641" s="90" t="s">
        <v>14801</v>
      </c>
      <c r="G641" s="91"/>
    </row>
    <row r="642" spans="1:7">
      <c r="A642" s="88" t="s">
        <v>14800</v>
      </c>
      <c r="B642" s="88" t="s">
        <v>9256</v>
      </c>
      <c r="C642" s="93">
        <v>905727</v>
      </c>
      <c r="D642" s="89" t="s">
        <v>4561</v>
      </c>
      <c r="E642" s="90">
        <v>230783</v>
      </c>
      <c r="F642" s="90" t="s">
        <v>14801</v>
      </c>
      <c r="G642" s="91"/>
    </row>
    <row r="643" spans="1:7">
      <c r="A643" s="88" t="s">
        <v>14795</v>
      </c>
      <c r="B643" s="88" t="s">
        <v>14796</v>
      </c>
      <c r="C643" s="93">
        <v>378604</v>
      </c>
      <c r="D643" s="89" t="s">
        <v>7844</v>
      </c>
      <c r="E643" s="90">
        <v>2523700</v>
      </c>
      <c r="F643" s="90"/>
      <c r="G643" s="91"/>
    </row>
    <row r="644" spans="1:7">
      <c r="A644" s="88" t="s">
        <v>14798</v>
      </c>
      <c r="B644" s="88" t="s">
        <v>9335</v>
      </c>
      <c r="C644" s="93">
        <v>873303</v>
      </c>
      <c r="D644" s="89" t="s">
        <v>14876</v>
      </c>
      <c r="E644" s="90">
        <v>106219</v>
      </c>
      <c r="F644" s="90" t="s">
        <v>14801</v>
      </c>
      <c r="G644" s="91"/>
    </row>
    <row r="645" spans="1:7">
      <c r="A645" s="88" t="s">
        <v>14800</v>
      </c>
      <c r="B645" s="88" t="s">
        <v>9256</v>
      </c>
      <c r="C645" s="93">
        <v>906491</v>
      </c>
      <c r="D645" s="89" t="s">
        <v>14877</v>
      </c>
      <c r="E645" s="90">
        <v>1878083</v>
      </c>
      <c r="F645" s="90" t="s">
        <v>14801</v>
      </c>
      <c r="G645" s="91"/>
    </row>
    <row r="646" spans="1:7">
      <c r="A646" s="88" t="s">
        <v>14797</v>
      </c>
      <c r="B646" s="88" t="s">
        <v>9850</v>
      </c>
      <c r="C646" s="93">
        <v>883108</v>
      </c>
      <c r="D646" s="89" t="s">
        <v>5569</v>
      </c>
      <c r="E646" s="90">
        <v>938868</v>
      </c>
      <c r="F646" s="90" t="s">
        <v>14801</v>
      </c>
      <c r="G646" s="91"/>
    </row>
    <row r="647" spans="1:7">
      <c r="A647" s="88" t="s">
        <v>14797</v>
      </c>
      <c r="B647" s="88" t="s">
        <v>9850</v>
      </c>
      <c r="C647" s="93">
        <v>882212</v>
      </c>
      <c r="D647" s="89" t="s">
        <v>5367</v>
      </c>
      <c r="E647" s="90">
        <v>576700</v>
      </c>
      <c r="F647" s="90"/>
      <c r="G647" s="91"/>
    </row>
    <row r="648" spans="1:7" ht="25.5">
      <c r="A648" s="88" t="s">
        <v>14802</v>
      </c>
      <c r="B648" s="88" t="s">
        <v>9328</v>
      </c>
      <c r="C648" s="93">
        <v>15101</v>
      </c>
      <c r="D648" s="89" t="s">
        <v>9569</v>
      </c>
      <c r="E648" s="90">
        <v>3744600</v>
      </c>
      <c r="F648" s="90"/>
      <c r="G648" s="91" t="s">
        <v>14820</v>
      </c>
    </row>
    <row r="649" spans="1:7" ht="25.5">
      <c r="A649" s="88" t="s">
        <v>14802</v>
      </c>
      <c r="B649" s="88" t="s">
        <v>9328</v>
      </c>
      <c r="C649" s="93">
        <v>30211</v>
      </c>
      <c r="D649" s="89" t="s">
        <v>12119</v>
      </c>
      <c r="E649" s="90">
        <v>3744600</v>
      </c>
      <c r="F649" s="90"/>
      <c r="G649" s="91" t="s">
        <v>14820</v>
      </c>
    </row>
    <row r="650" spans="1:7" ht="25.5">
      <c r="A650" s="88" t="s">
        <v>14812</v>
      </c>
      <c r="B650" s="88" t="s">
        <v>9312</v>
      </c>
      <c r="C650" s="93">
        <v>194107</v>
      </c>
      <c r="D650" s="89" t="s">
        <v>8862</v>
      </c>
      <c r="E650" s="90">
        <v>3744600</v>
      </c>
      <c r="F650" s="90"/>
      <c r="G650" s="91" t="s">
        <v>14820</v>
      </c>
    </row>
    <row r="651" spans="1:7" ht="25.5">
      <c r="A651" s="88" t="s">
        <v>14847</v>
      </c>
      <c r="B651" s="88" t="s">
        <v>9302</v>
      </c>
      <c r="C651" s="93">
        <v>765302</v>
      </c>
      <c r="D651" s="89" t="s">
        <v>6813</v>
      </c>
      <c r="E651" s="90">
        <v>3744600</v>
      </c>
      <c r="F651" s="90"/>
      <c r="G651" s="91" t="s">
        <v>14820</v>
      </c>
    </row>
    <row r="652" spans="1:7" ht="25.5">
      <c r="A652" s="88" t="s">
        <v>14817</v>
      </c>
      <c r="B652" s="88" t="s">
        <v>9266</v>
      </c>
      <c r="C652" s="93">
        <v>814908</v>
      </c>
      <c r="D652" s="89" t="s">
        <v>11206</v>
      </c>
      <c r="E652" s="90">
        <v>3744600</v>
      </c>
      <c r="F652" s="90"/>
      <c r="G652" s="91" t="s">
        <v>14820</v>
      </c>
    </row>
    <row r="653" spans="1:7" ht="25.5">
      <c r="A653" s="88" t="s">
        <v>14832</v>
      </c>
      <c r="B653" s="88" t="s">
        <v>9317</v>
      </c>
      <c r="C653" s="93">
        <v>824203</v>
      </c>
      <c r="D653" s="89" t="s">
        <v>3464</v>
      </c>
      <c r="E653" s="90">
        <v>3744600</v>
      </c>
      <c r="F653" s="90"/>
      <c r="G653" s="91" t="s">
        <v>14820</v>
      </c>
    </row>
    <row r="654" spans="1:7" ht="25.5">
      <c r="A654" s="88" t="s">
        <v>14788</v>
      </c>
      <c r="B654" s="88" t="s">
        <v>14789</v>
      </c>
      <c r="C654" s="93">
        <v>511102</v>
      </c>
      <c r="D654" s="89" t="s">
        <v>7970</v>
      </c>
      <c r="E654" s="90">
        <v>2490900</v>
      </c>
      <c r="F654" s="90"/>
      <c r="G654" s="91" t="s">
        <v>14790</v>
      </c>
    </row>
    <row r="655" spans="1:7" ht="25.5">
      <c r="A655" s="88" t="s">
        <v>14794</v>
      </c>
      <c r="B655" s="88" t="s">
        <v>9385</v>
      </c>
      <c r="C655" s="93">
        <v>547403</v>
      </c>
      <c r="D655" s="89" t="s">
        <v>1823</v>
      </c>
      <c r="E655" s="90">
        <v>2490900</v>
      </c>
      <c r="F655" s="90"/>
      <c r="G655" s="91" t="s">
        <v>14790</v>
      </c>
    </row>
    <row r="656" spans="1:7" ht="25.5">
      <c r="A656" s="88" t="s">
        <v>14794</v>
      </c>
      <c r="B656" s="88" t="s">
        <v>9385</v>
      </c>
      <c r="C656" s="93">
        <v>547505</v>
      </c>
      <c r="D656" s="89" t="s">
        <v>1896</v>
      </c>
      <c r="E656" s="90">
        <v>2490900</v>
      </c>
      <c r="F656" s="90"/>
      <c r="G656" s="91" t="s">
        <v>14790</v>
      </c>
    </row>
    <row r="657" spans="1:7" ht="25.5">
      <c r="A657" s="88" t="s">
        <v>14815</v>
      </c>
      <c r="B657" s="88" t="s">
        <v>9359</v>
      </c>
      <c r="C657" s="93">
        <v>549011</v>
      </c>
      <c r="D657" s="89" t="s">
        <v>2261</v>
      </c>
      <c r="E657" s="90">
        <v>2490900</v>
      </c>
      <c r="F657" s="90"/>
      <c r="G657" s="91" t="s">
        <v>14790</v>
      </c>
    </row>
    <row r="658" spans="1:7" ht="25.5">
      <c r="A658" s="88" t="s">
        <v>14805</v>
      </c>
      <c r="B658" s="88" t="s">
        <v>9262</v>
      </c>
      <c r="C658" s="93">
        <v>580050</v>
      </c>
      <c r="D658" s="89" t="s">
        <v>4188</v>
      </c>
      <c r="E658" s="90">
        <v>2490900</v>
      </c>
      <c r="F658" s="90"/>
      <c r="G658" s="91" t="s">
        <v>14790</v>
      </c>
    </row>
    <row r="659" spans="1:7" ht="25.5">
      <c r="A659" s="88" t="s">
        <v>14805</v>
      </c>
      <c r="B659" s="88" t="s">
        <v>9262</v>
      </c>
      <c r="C659" s="93">
        <v>612101</v>
      </c>
      <c r="D659" s="89" t="s">
        <v>2420</v>
      </c>
      <c r="E659" s="90">
        <v>2490900</v>
      </c>
      <c r="F659" s="90"/>
      <c r="G659" s="91" t="s">
        <v>14790</v>
      </c>
    </row>
    <row r="660" spans="1:7" ht="25.5">
      <c r="A660" s="88" t="s">
        <v>14805</v>
      </c>
      <c r="B660" s="88" t="s">
        <v>9262</v>
      </c>
      <c r="C660" s="93">
        <v>623001</v>
      </c>
      <c r="D660" s="89" t="s">
        <v>2444</v>
      </c>
      <c r="E660" s="90">
        <v>2490900</v>
      </c>
      <c r="F660" s="90"/>
      <c r="G660" s="91" t="s">
        <v>14790</v>
      </c>
    </row>
    <row r="661" spans="1:7" ht="25.5">
      <c r="A661" s="88" t="s">
        <v>14805</v>
      </c>
      <c r="B661" s="88" t="s">
        <v>9262</v>
      </c>
      <c r="C661" s="93">
        <v>632101</v>
      </c>
      <c r="D661" s="89" t="s">
        <v>2462</v>
      </c>
      <c r="E661" s="90">
        <v>2490900</v>
      </c>
      <c r="F661" s="90"/>
      <c r="G661" s="91" t="s">
        <v>14790</v>
      </c>
    </row>
    <row r="662" spans="1:7" ht="25.5">
      <c r="A662" s="88" t="s">
        <v>14802</v>
      </c>
      <c r="B662" s="88" t="s">
        <v>9328</v>
      </c>
      <c r="C662" s="93">
        <v>44205</v>
      </c>
      <c r="D662" s="89" t="s">
        <v>657</v>
      </c>
      <c r="E662" s="90">
        <v>7455600</v>
      </c>
      <c r="F662" s="90"/>
      <c r="G662" s="91" t="s">
        <v>14820</v>
      </c>
    </row>
    <row r="663" spans="1:7" ht="25.5">
      <c r="A663" s="88" t="s">
        <v>14802</v>
      </c>
      <c r="B663" s="88" t="s">
        <v>9328</v>
      </c>
      <c r="C663" s="93">
        <v>44208</v>
      </c>
      <c r="D663" s="89" t="s">
        <v>8840</v>
      </c>
      <c r="E663" s="90">
        <v>7455600</v>
      </c>
      <c r="F663" s="90"/>
      <c r="G663" s="91" t="s">
        <v>14820</v>
      </c>
    </row>
    <row r="664" spans="1:7" ht="25.5">
      <c r="A664" s="88" t="s">
        <v>14843</v>
      </c>
      <c r="B664" s="88" t="s">
        <v>14844</v>
      </c>
      <c r="C664" s="93">
        <v>351101</v>
      </c>
      <c r="D664" s="89" t="s">
        <v>6846</v>
      </c>
      <c r="E664" s="90">
        <v>7455600</v>
      </c>
      <c r="F664" s="90"/>
      <c r="G664" s="91" t="s">
        <v>14820</v>
      </c>
    </row>
    <row r="665" spans="1:7" ht="25.5">
      <c r="A665" s="88" t="s">
        <v>14843</v>
      </c>
      <c r="B665" s="88" t="s">
        <v>14844</v>
      </c>
      <c r="C665" s="93">
        <v>351401</v>
      </c>
      <c r="D665" s="89" t="s">
        <v>6852</v>
      </c>
      <c r="E665" s="90">
        <v>7455600</v>
      </c>
      <c r="F665" s="90"/>
      <c r="G665" s="91" t="s">
        <v>14820</v>
      </c>
    </row>
    <row r="666" spans="1:7" ht="25.5">
      <c r="A666" s="88" t="s">
        <v>14828</v>
      </c>
      <c r="B666" s="88" t="s">
        <v>14829</v>
      </c>
      <c r="C666" s="93">
        <v>351403</v>
      </c>
      <c r="D666" s="89" t="s">
        <v>8262</v>
      </c>
      <c r="E666" s="90">
        <v>7455600</v>
      </c>
      <c r="F666" s="90"/>
      <c r="G666" s="91" t="s">
        <v>14820</v>
      </c>
    </row>
    <row r="667" spans="1:7" ht="25.5">
      <c r="A667" s="88" t="s">
        <v>14843</v>
      </c>
      <c r="B667" s="88" t="s">
        <v>14844</v>
      </c>
      <c r="C667" s="93">
        <v>351801</v>
      </c>
      <c r="D667" s="89" t="s">
        <v>14878</v>
      </c>
      <c r="E667" s="90">
        <v>7455600</v>
      </c>
      <c r="F667" s="90"/>
      <c r="G667" s="91" t="s">
        <v>14820</v>
      </c>
    </row>
    <row r="668" spans="1:7" ht="25.5">
      <c r="A668" s="88" t="s">
        <v>14843</v>
      </c>
      <c r="B668" s="88" t="s">
        <v>14844</v>
      </c>
      <c r="C668" s="93">
        <v>352001</v>
      </c>
      <c r="D668" s="89" t="s">
        <v>11164</v>
      </c>
      <c r="E668" s="90">
        <v>7455600</v>
      </c>
      <c r="F668" s="90"/>
      <c r="G668" s="91" t="s">
        <v>14820</v>
      </c>
    </row>
    <row r="669" spans="1:7" ht="25.5">
      <c r="A669" s="88" t="s">
        <v>14828</v>
      </c>
      <c r="B669" s="88" t="s">
        <v>14829</v>
      </c>
      <c r="C669" s="93">
        <v>352003</v>
      </c>
      <c r="D669" s="89" t="s">
        <v>8264</v>
      </c>
      <c r="E669" s="90">
        <v>7455600</v>
      </c>
      <c r="F669" s="90"/>
      <c r="G669" s="91" t="s">
        <v>14820</v>
      </c>
    </row>
    <row r="670" spans="1:7" ht="25.5">
      <c r="A670" s="88" t="s">
        <v>14828</v>
      </c>
      <c r="B670" s="88" t="s">
        <v>14829</v>
      </c>
      <c r="C670" s="93">
        <v>352103</v>
      </c>
      <c r="D670" s="89" t="s">
        <v>8268</v>
      </c>
      <c r="E670" s="90">
        <v>7455600</v>
      </c>
      <c r="F670" s="90"/>
      <c r="G670" s="91" t="s">
        <v>14820</v>
      </c>
    </row>
    <row r="671" spans="1:7" ht="25.5">
      <c r="A671" s="88" t="s">
        <v>14843</v>
      </c>
      <c r="B671" s="88" t="s">
        <v>14844</v>
      </c>
      <c r="C671" s="93">
        <v>352201</v>
      </c>
      <c r="D671" s="89" t="s">
        <v>6827</v>
      </c>
      <c r="E671" s="90">
        <v>7455600</v>
      </c>
      <c r="F671" s="90"/>
      <c r="G671" s="91" t="s">
        <v>14820</v>
      </c>
    </row>
    <row r="672" spans="1:7" ht="25.5">
      <c r="A672" s="88" t="s">
        <v>14828</v>
      </c>
      <c r="B672" s="88" t="s">
        <v>14829</v>
      </c>
      <c r="C672" s="93">
        <v>352303</v>
      </c>
      <c r="D672" s="89" t="s">
        <v>14879</v>
      </c>
      <c r="E672" s="90">
        <v>7455600</v>
      </c>
      <c r="F672" s="90"/>
      <c r="G672" s="91" t="s">
        <v>14820</v>
      </c>
    </row>
    <row r="673" spans="1:7" ht="25.5">
      <c r="A673" s="88" t="s">
        <v>14843</v>
      </c>
      <c r="B673" s="88" t="s">
        <v>14844</v>
      </c>
      <c r="C673" s="93">
        <v>352504</v>
      </c>
      <c r="D673" s="89" t="s">
        <v>11146</v>
      </c>
      <c r="E673" s="90">
        <v>7455600</v>
      </c>
      <c r="F673" s="90"/>
      <c r="G673" s="91" t="s">
        <v>14820</v>
      </c>
    </row>
    <row r="674" spans="1:7" ht="25.5">
      <c r="A674" s="88" t="s">
        <v>14843</v>
      </c>
      <c r="B674" s="88" t="s">
        <v>14844</v>
      </c>
      <c r="C674" s="93">
        <v>352507</v>
      </c>
      <c r="D674" s="89" t="s">
        <v>11144</v>
      </c>
      <c r="E674" s="90">
        <v>7455600</v>
      </c>
      <c r="F674" s="90"/>
      <c r="G674" s="91" t="s">
        <v>14820</v>
      </c>
    </row>
    <row r="675" spans="1:7" ht="25.5">
      <c r="A675" s="88" t="s">
        <v>14828</v>
      </c>
      <c r="B675" s="88" t="s">
        <v>14829</v>
      </c>
      <c r="C675" s="93">
        <v>353003</v>
      </c>
      <c r="D675" s="89" t="s">
        <v>14880</v>
      </c>
      <c r="E675" s="90">
        <v>7455600</v>
      </c>
      <c r="F675" s="90"/>
      <c r="G675" s="91" t="s">
        <v>14820</v>
      </c>
    </row>
    <row r="676" spans="1:7" ht="25.5">
      <c r="A676" s="88" t="s">
        <v>14828</v>
      </c>
      <c r="B676" s="88" t="s">
        <v>14829</v>
      </c>
      <c r="C676" s="93">
        <v>355102</v>
      </c>
      <c r="D676" s="89" t="s">
        <v>14881</v>
      </c>
      <c r="E676" s="90">
        <v>7455600</v>
      </c>
      <c r="F676" s="90"/>
      <c r="G676" s="91" t="s">
        <v>14820</v>
      </c>
    </row>
    <row r="677" spans="1:7" ht="25.5">
      <c r="A677" s="88" t="s">
        <v>14843</v>
      </c>
      <c r="B677" s="88" t="s">
        <v>14844</v>
      </c>
      <c r="C677" s="93">
        <v>355204</v>
      </c>
      <c r="D677" s="89" t="s">
        <v>6865</v>
      </c>
      <c r="E677" s="90">
        <v>7455600</v>
      </c>
      <c r="F677" s="90"/>
      <c r="G677" s="91" t="s">
        <v>14820</v>
      </c>
    </row>
    <row r="678" spans="1:7" ht="25.5">
      <c r="A678" s="88" t="s">
        <v>14828</v>
      </c>
      <c r="B678" s="88" t="s">
        <v>14829</v>
      </c>
      <c r="C678" s="93">
        <v>355205</v>
      </c>
      <c r="D678" s="89" t="s">
        <v>14882</v>
      </c>
      <c r="E678" s="90">
        <v>7455600</v>
      </c>
      <c r="F678" s="90"/>
      <c r="G678" s="91" t="s">
        <v>14820</v>
      </c>
    </row>
    <row r="679" spans="1:7" ht="25.5">
      <c r="A679" s="88" t="s">
        <v>14843</v>
      </c>
      <c r="B679" s="88" t="s">
        <v>14844</v>
      </c>
      <c r="C679" s="93">
        <v>356102</v>
      </c>
      <c r="D679" s="89" t="s">
        <v>13068</v>
      </c>
      <c r="E679" s="90">
        <v>7455600</v>
      </c>
      <c r="F679" s="90"/>
      <c r="G679" s="91" t="s">
        <v>14820</v>
      </c>
    </row>
    <row r="680" spans="1:7" ht="25.5">
      <c r="A680" s="88" t="s">
        <v>14843</v>
      </c>
      <c r="B680" s="88" t="s">
        <v>14844</v>
      </c>
      <c r="C680" s="93">
        <v>356201</v>
      </c>
      <c r="D680" s="89" t="s">
        <v>9699</v>
      </c>
      <c r="E680" s="90">
        <v>7455600</v>
      </c>
      <c r="F680" s="90"/>
      <c r="G680" s="91" t="s">
        <v>14820</v>
      </c>
    </row>
    <row r="681" spans="1:7" ht="25.5">
      <c r="A681" s="88" t="s">
        <v>14843</v>
      </c>
      <c r="B681" s="88" t="s">
        <v>14844</v>
      </c>
      <c r="C681" s="93">
        <v>356203</v>
      </c>
      <c r="D681" s="89" t="s">
        <v>11128</v>
      </c>
      <c r="E681" s="90">
        <v>7455600</v>
      </c>
      <c r="F681" s="90"/>
      <c r="G681" s="91" t="s">
        <v>14820</v>
      </c>
    </row>
    <row r="682" spans="1:7" ht="25.5">
      <c r="A682" s="88" t="s">
        <v>14828</v>
      </c>
      <c r="B682" s="88" t="s">
        <v>14829</v>
      </c>
      <c r="C682" s="93">
        <v>358710</v>
      </c>
      <c r="D682" s="89" t="s">
        <v>14883</v>
      </c>
      <c r="E682" s="90">
        <v>7455600</v>
      </c>
      <c r="F682" s="90"/>
      <c r="G682" s="91" t="s">
        <v>14820</v>
      </c>
    </row>
    <row r="683" spans="1:7" ht="25.5">
      <c r="A683" s="88" t="s">
        <v>14828</v>
      </c>
      <c r="B683" s="88" t="s">
        <v>14829</v>
      </c>
      <c r="C683" s="93">
        <v>358904</v>
      </c>
      <c r="D683" s="89" t="s">
        <v>8285</v>
      </c>
      <c r="E683" s="90">
        <v>7455600</v>
      </c>
      <c r="F683" s="90"/>
      <c r="G683" s="91" t="s">
        <v>14820</v>
      </c>
    </row>
    <row r="684" spans="1:7" ht="25.5">
      <c r="A684" s="88" t="s">
        <v>14843</v>
      </c>
      <c r="B684" s="88" t="s">
        <v>14844</v>
      </c>
      <c r="C684" s="93">
        <v>361601</v>
      </c>
      <c r="D684" s="89" t="s">
        <v>13169</v>
      </c>
      <c r="E684" s="90">
        <v>7455600</v>
      </c>
      <c r="F684" s="90"/>
      <c r="G684" s="91" t="s">
        <v>14820</v>
      </c>
    </row>
    <row r="685" spans="1:7" ht="25.5">
      <c r="A685" s="88" t="s">
        <v>14843</v>
      </c>
      <c r="B685" s="88" t="s">
        <v>14844</v>
      </c>
      <c r="C685" s="93">
        <v>361602</v>
      </c>
      <c r="D685" s="89" t="s">
        <v>13171</v>
      </c>
      <c r="E685" s="90">
        <v>7455600</v>
      </c>
      <c r="F685" s="90"/>
      <c r="G685" s="91" t="s">
        <v>14820</v>
      </c>
    </row>
    <row r="686" spans="1:7" ht="25.5">
      <c r="A686" s="88" t="s">
        <v>14843</v>
      </c>
      <c r="B686" s="88" t="s">
        <v>14844</v>
      </c>
      <c r="C686" s="93">
        <v>361801</v>
      </c>
      <c r="D686" s="89" t="s">
        <v>385</v>
      </c>
      <c r="E686" s="90">
        <v>7455600</v>
      </c>
      <c r="F686" s="90"/>
      <c r="G686" s="91" t="s">
        <v>14820</v>
      </c>
    </row>
    <row r="687" spans="1:7" ht="25.5">
      <c r="A687" s="88" t="s">
        <v>14843</v>
      </c>
      <c r="B687" s="88" t="s">
        <v>14844</v>
      </c>
      <c r="C687" s="93">
        <v>361803</v>
      </c>
      <c r="D687" s="89" t="s">
        <v>13257</v>
      </c>
      <c r="E687" s="90">
        <v>7455600</v>
      </c>
      <c r="F687" s="90"/>
      <c r="G687" s="91" t="s">
        <v>14820</v>
      </c>
    </row>
    <row r="688" spans="1:7" ht="25.5">
      <c r="A688" s="88" t="s">
        <v>14843</v>
      </c>
      <c r="B688" s="88" t="s">
        <v>14844</v>
      </c>
      <c r="C688" s="93">
        <v>361901</v>
      </c>
      <c r="D688" s="89" t="s">
        <v>13177</v>
      </c>
      <c r="E688" s="90">
        <v>7455600</v>
      </c>
      <c r="F688" s="90"/>
      <c r="G688" s="91" t="s">
        <v>14820</v>
      </c>
    </row>
    <row r="689" spans="1:7" ht="25.5">
      <c r="A689" s="88" t="s">
        <v>14843</v>
      </c>
      <c r="B689" s="88" t="s">
        <v>14844</v>
      </c>
      <c r="C689" s="93">
        <v>361903</v>
      </c>
      <c r="D689" s="89" t="s">
        <v>13248</v>
      </c>
      <c r="E689" s="90">
        <v>7455600</v>
      </c>
      <c r="F689" s="90"/>
      <c r="G689" s="91" t="s">
        <v>14820</v>
      </c>
    </row>
    <row r="690" spans="1:7" ht="25.5">
      <c r="A690" s="88" t="s">
        <v>14843</v>
      </c>
      <c r="B690" s="88" t="s">
        <v>14844</v>
      </c>
      <c r="C690" s="93">
        <v>361904</v>
      </c>
      <c r="D690" s="89" t="s">
        <v>13250</v>
      </c>
      <c r="E690" s="90">
        <v>7455600</v>
      </c>
      <c r="F690" s="90"/>
      <c r="G690" s="91" t="s">
        <v>14820</v>
      </c>
    </row>
    <row r="691" spans="1:7" ht="25.5">
      <c r="A691" s="88" t="s">
        <v>14843</v>
      </c>
      <c r="B691" s="88" t="s">
        <v>14844</v>
      </c>
      <c r="C691" s="93">
        <v>361909</v>
      </c>
      <c r="D691" s="89" t="s">
        <v>13181</v>
      </c>
      <c r="E691" s="90">
        <v>7455600</v>
      </c>
      <c r="F691" s="90"/>
      <c r="G691" s="91" t="s">
        <v>14820</v>
      </c>
    </row>
    <row r="692" spans="1:7" ht="25.5">
      <c r="A692" s="88" t="s">
        <v>14843</v>
      </c>
      <c r="B692" s="88" t="s">
        <v>14844</v>
      </c>
      <c r="C692" s="93">
        <v>361923</v>
      </c>
      <c r="D692" s="89" t="s">
        <v>13279</v>
      </c>
      <c r="E692" s="90">
        <v>7455600</v>
      </c>
      <c r="F692" s="90"/>
      <c r="G692" s="91" t="s">
        <v>14820</v>
      </c>
    </row>
    <row r="693" spans="1:7" ht="25.5">
      <c r="A693" s="88" t="s">
        <v>14843</v>
      </c>
      <c r="B693" s="88" t="s">
        <v>14844</v>
      </c>
      <c r="C693" s="93">
        <v>373201</v>
      </c>
      <c r="D693" s="89" t="s">
        <v>1689</v>
      </c>
      <c r="E693" s="90">
        <v>7455600</v>
      </c>
      <c r="F693" s="90"/>
      <c r="G693" s="91" t="s">
        <v>14820</v>
      </c>
    </row>
    <row r="694" spans="1:7" ht="25.5">
      <c r="A694" s="88" t="s">
        <v>14843</v>
      </c>
      <c r="B694" s="88" t="s">
        <v>14844</v>
      </c>
      <c r="C694" s="93">
        <v>373405</v>
      </c>
      <c r="D694" s="89" t="s">
        <v>14884</v>
      </c>
      <c r="E694" s="90">
        <v>7455600</v>
      </c>
      <c r="F694" s="90"/>
      <c r="G694" s="91" t="s">
        <v>14820</v>
      </c>
    </row>
    <row r="695" spans="1:7" ht="25.5">
      <c r="A695" s="88" t="s">
        <v>14843</v>
      </c>
      <c r="B695" s="88" t="s">
        <v>14844</v>
      </c>
      <c r="C695" s="93">
        <v>373601</v>
      </c>
      <c r="D695" s="89" t="s">
        <v>1692</v>
      </c>
      <c r="E695" s="90">
        <v>7455600</v>
      </c>
      <c r="F695" s="90"/>
      <c r="G695" s="91" t="s">
        <v>14820</v>
      </c>
    </row>
    <row r="696" spans="1:7" ht="25.5">
      <c r="A696" s="88" t="s">
        <v>14843</v>
      </c>
      <c r="B696" s="88" t="s">
        <v>14844</v>
      </c>
      <c r="C696" s="93">
        <v>379001</v>
      </c>
      <c r="D696" s="89" t="s">
        <v>13689</v>
      </c>
      <c r="E696" s="90">
        <v>7455600</v>
      </c>
      <c r="F696" s="90"/>
      <c r="G696" s="91" t="s">
        <v>14820</v>
      </c>
    </row>
    <row r="697" spans="1:7" ht="25.5">
      <c r="A697" s="88" t="s">
        <v>14828</v>
      </c>
      <c r="B697" s="88" t="s">
        <v>14829</v>
      </c>
      <c r="C697" s="93">
        <v>379003</v>
      </c>
      <c r="D697" s="89" t="s">
        <v>8331</v>
      </c>
      <c r="E697" s="90">
        <v>7455600</v>
      </c>
      <c r="F697" s="90"/>
      <c r="G697" s="91" t="s">
        <v>14820</v>
      </c>
    </row>
    <row r="698" spans="1:7" ht="25.5">
      <c r="A698" s="88" t="s">
        <v>14802</v>
      </c>
      <c r="B698" s="88" t="s">
        <v>9328</v>
      </c>
      <c r="C698" s="93">
        <v>383108</v>
      </c>
      <c r="D698" s="89" t="s">
        <v>515</v>
      </c>
      <c r="E698" s="90">
        <v>7455600</v>
      </c>
      <c r="F698" s="90"/>
      <c r="G698" s="91" t="s">
        <v>14820</v>
      </c>
    </row>
    <row r="699" spans="1:7" ht="25.5">
      <c r="A699" s="88" t="s">
        <v>14802</v>
      </c>
      <c r="B699" s="88" t="s">
        <v>9328</v>
      </c>
      <c r="C699" s="93">
        <v>383110</v>
      </c>
      <c r="D699" s="89" t="s">
        <v>14885</v>
      </c>
      <c r="E699" s="90">
        <v>7455600</v>
      </c>
      <c r="F699" s="90"/>
      <c r="G699" s="91" t="s">
        <v>14820</v>
      </c>
    </row>
    <row r="700" spans="1:7" ht="25.5">
      <c r="A700" s="88" t="s">
        <v>14802</v>
      </c>
      <c r="B700" s="88" t="s">
        <v>9328</v>
      </c>
      <c r="C700" s="93">
        <v>385402</v>
      </c>
      <c r="D700" s="89" t="s">
        <v>13901</v>
      </c>
      <c r="E700" s="90">
        <v>7455600</v>
      </c>
      <c r="F700" s="90"/>
      <c r="G700" s="91" t="s">
        <v>14820</v>
      </c>
    </row>
    <row r="701" spans="1:7" ht="25.5">
      <c r="A701" s="88" t="s">
        <v>14843</v>
      </c>
      <c r="B701" s="88" t="s">
        <v>14844</v>
      </c>
      <c r="C701" s="93">
        <v>392620</v>
      </c>
      <c r="D701" s="89" t="s">
        <v>14886</v>
      </c>
      <c r="E701" s="90">
        <v>7455600</v>
      </c>
      <c r="F701" s="90"/>
      <c r="G701" s="91" t="s">
        <v>14820</v>
      </c>
    </row>
    <row r="702" spans="1:7" ht="25.5">
      <c r="A702" s="88" t="s">
        <v>14834</v>
      </c>
      <c r="B702" s="88" t="s">
        <v>14835</v>
      </c>
      <c r="C702" s="93">
        <v>395301</v>
      </c>
      <c r="D702" s="89" t="s">
        <v>2255</v>
      </c>
      <c r="E702" s="90">
        <v>4074200</v>
      </c>
      <c r="F702" s="90"/>
      <c r="G702" s="91" t="s">
        <v>14790</v>
      </c>
    </row>
    <row r="703" spans="1:7" ht="25.5">
      <c r="A703" s="88" t="s">
        <v>14802</v>
      </c>
      <c r="B703" s="88" t="s">
        <v>9328</v>
      </c>
      <c r="C703" s="93">
        <v>805910</v>
      </c>
      <c r="D703" s="89" t="s">
        <v>10600</v>
      </c>
      <c r="E703" s="90">
        <v>7455600</v>
      </c>
      <c r="F703" s="90"/>
      <c r="G703" s="91" t="s">
        <v>14820</v>
      </c>
    </row>
    <row r="704" spans="1:7" ht="25.5">
      <c r="A704" s="88" t="s">
        <v>14802</v>
      </c>
      <c r="B704" s="88" t="s">
        <v>9328</v>
      </c>
      <c r="C704" s="93">
        <v>810205</v>
      </c>
      <c r="D704" s="89" t="s">
        <v>3034</v>
      </c>
      <c r="E704" s="90">
        <v>7455600</v>
      </c>
      <c r="F704" s="90"/>
      <c r="G704" s="91" t="s">
        <v>14820</v>
      </c>
    </row>
    <row r="705" spans="1:7" ht="25.5">
      <c r="A705" s="88" t="s">
        <v>14802</v>
      </c>
      <c r="B705" s="88" t="s">
        <v>9328</v>
      </c>
      <c r="C705" s="93">
        <v>810211</v>
      </c>
      <c r="D705" s="89" t="s">
        <v>14887</v>
      </c>
      <c r="E705" s="90">
        <v>7455600</v>
      </c>
      <c r="F705" s="90"/>
      <c r="G705" s="91" t="s">
        <v>14820</v>
      </c>
    </row>
    <row r="706" spans="1:7">
      <c r="A706" s="88" t="s">
        <v>14800</v>
      </c>
      <c r="B706" s="88" t="s">
        <v>9256</v>
      </c>
      <c r="C706" s="93">
        <v>908805</v>
      </c>
      <c r="D706" s="89" t="s">
        <v>12789</v>
      </c>
      <c r="E706" s="90">
        <v>677078</v>
      </c>
      <c r="F706" s="90" t="s">
        <v>14801</v>
      </c>
      <c r="G706" s="91"/>
    </row>
    <row r="707" spans="1:7">
      <c r="A707" s="88" t="s">
        <v>14800</v>
      </c>
      <c r="B707" s="88" t="s">
        <v>9256</v>
      </c>
      <c r="C707" s="93">
        <v>908448</v>
      </c>
      <c r="D707" s="89" t="s">
        <v>14888</v>
      </c>
      <c r="E707" s="90">
        <v>411588</v>
      </c>
      <c r="F707" s="90" t="s">
        <v>14801</v>
      </c>
      <c r="G707" s="91"/>
    </row>
    <row r="708" spans="1:7">
      <c r="A708" s="88" t="s">
        <v>14800</v>
      </c>
      <c r="B708" s="88" t="s">
        <v>9256</v>
      </c>
      <c r="C708" s="93">
        <v>906502</v>
      </c>
      <c r="D708" s="89" t="s">
        <v>4638</v>
      </c>
      <c r="E708" s="90">
        <v>3702000</v>
      </c>
      <c r="F708" s="90"/>
      <c r="G708" s="91"/>
    </row>
    <row r="709" spans="1:7">
      <c r="A709" s="88" t="s">
        <v>14800</v>
      </c>
      <c r="B709" s="88" t="s">
        <v>9256</v>
      </c>
      <c r="C709" s="93">
        <v>903862</v>
      </c>
      <c r="D709" s="89" t="s">
        <v>4500</v>
      </c>
      <c r="E709" s="90">
        <v>13204</v>
      </c>
      <c r="F709" s="90" t="s">
        <v>14801</v>
      </c>
      <c r="G709" s="91"/>
    </row>
    <row r="710" spans="1:7">
      <c r="A710" s="88" t="s">
        <v>14800</v>
      </c>
      <c r="B710" s="88" t="s">
        <v>9256</v>
      </c>
      <c r="C710" s="93">
        <v>908806</v>
      </c>
      <c r="D710" s="89" t="s">
        <v>11914</v>
      </c>
      <c r="E710" s="90">
        <v>350827</v>
      </c>
      <c r="F710" s="90" t="s">
        <v>14801</v>
      </c>
      <c r="G710" s="91"/>
    </row>
    <row r="711" spans="1:7">
      <c r="A711" s="88" t="s">
        <v>14800</v>
      </c>
      <c r="B711" s="88" t="s">
        <v>9256</v>
      </c>
      <c r="C711" s="93">
        <v>860205</v>
      </c>
      <c r="D711" s="89" t="s">
        <v>5929</v>
      </c>
      <c r="E711" s="90">
        <v>53600</v>
      </c>
      <c r="F711" s="90"/>
      <c r="G711" s="91"/>
    </row>
    <row r="712" spans="1:7">
      <c r="A712" s="88" t="s">
        <v>14822</v>
      </c>
      <c r="B712" s="88" t="s">
        <v>9386</v>
      </c>
      <c r="C712" s="93">
        <v>853001</v>
      </c>
      <c r="D712" s="89" t="s">
        <v>13614</v>
      </c>
      <c r="E712" s="90">
        <v>7248902</v>
      </c>
      <c r="F712" s="90" t="s">
        <v>14801</v>
      </c>
      <c r="G712" s="91"/>
    </row>
    <row r="713" spans="1:7" ht="25.5">
      <c r="A713" s="88" t="s">
        <v>14889</v>
      </c>
      <c r="B713" s="88" t="s">
        <v>9385</v>
      </c>
      <c r="C713" s="93">
        <v>973801</v>
      </c>
      <c r="D713" s="89" t="s">
        <v>14890</v>
      </c>
      <c r="E713" s="90">
        <v>655200</v>
      </c>
      <c r="F713" s="90"/>
      <c r="G713" s="91" t="s">
        <v>14808</v>
      </c>
    </row>
    <row r="714" spans="1:7" ht="25.5">
      <c r="A714" s="88" t="s">
        <v>14794</v>
      </c>
      <c r="B714" s="88" t="s">
        <v>9385</v>
      </c>
      <c r="C714" s="93">
        <v>514001</v>
      </c>
      <c r="D714" s="89" t="s">
        <v>1928</v>
      </c>
      <c r="E714" s="90">
        <v>3569800</v>
      </c>
      <c r="F714" s="90"/>
      <c r="G714" s="91" t="s">
        <v>14790</v>
      </c>
    </row>
    <row r="715" spans="1:7" ht="25.5">
      <c r="A715" s="88" t="s">
        <v>14847</v>
      </c>
      <c r="B715" s="88" t="s">
        <v>9302</v>
      </c>
      <c r="C715" s="93">
        <v>768801</v>
      </c>
      <c r="D715" s="89" t="s">
        <v>3838</v>
      </c>
      <c r="E715" s="90">
        <v>3569800</v>
      </c>
      <c r="F715" s="90"/>
      <c r="G715" s="91" t="s">
        <v>14790</v>
      </c>
    </row>
    <row r="716" spans="1:7" ht="25.5">
      <c r="A716" s="88" t="s">
        <v>14817</v>
      </c>
      <c r="B716" s="88" t="s">
        <v>9266</v>
      </c>
      <c r="C716" s="93">
        <v>793204</v>
      </c>
      <c r="D716" s="89" t="s">
        <v>2714</v>
      </c>
      <c r="E716" s="90">
        <v>3569800</v>
      </c>
      <c r="F716" s="90"/>
      <c r="G716" s="91" t="s">
        <v>14790</v>
      </c>
    </row>
    <row r="717" spans="1:7">
      <c r="A717" s="88" t="s">
        <v>14822</v>
      </c>
      <c r="B717" s="88" t="s">
        <v>9386</v>
      </c>
      <c r="C717" s="93">
        <v>863103</v>
      </c>
      <c r="D717" s="89" t="s">
        <v>11069</v>
      </c>
      <c r="E717" s="90">
        <v>144700</v>
      </c>
      <c r="F717" s="90"/>
      <c r="G717" s="91"/>
    </row>
    <row r="718" spans="1:7">
      <c r="A718" s="88" t="s">
        <v>14800</v>
      </c>
      <c r="B718" s="88" t="s">
        <v>9256</v>
      </c>
      <c r="C718" s="93">
        <v>904913</v>
      </c>
      <c r="D718" s="89" t="s">
        <v>10058</v>
      </c>
      <c r="E718" s="90">
        <v>121556</v>
      </c>
      <c r="F718" s="90" t="s">
        <v>14801</v>
      </c>
      <c r="G718" s="91"/>
    </row>
    <row r="719" spans="1:7">
      <c r="A719" s="88" t="s">
        <v>14800</v>
      </c>
      <c r="B719" s="88" t="s">
        <v>9256</v>
      </c>
      <c r="C719" s="93">
        <v>911019</v>
      </c>
      <c r="D719" s="89" t="s">
        <v>5289</v>
      </c>
      <c r="E719" s="90">
        <v>53600</v>
      </c>
      <c r="F719" s="90"/>
      <c r="G719" s="91"/>
    </row>
    <row r="720" spans="1:7">
      <c r="A720" s="88" t="s">
        <v>14797</v>
      </c>
      <c r="B720" s="88" t="s">
        <v>9850</v>
      </c>
      <c r="C720" s="93">
        <v>881360</v>
      </c>
      <c r="D720" s="89" t="s">
        <v>5340</v>
      </c>
      <c r="E720" s="90">
        <v>187300</v>
      </c>
      <c r="F720" s="90"/>
      <c r="G720" s="91"/>
    </row>
    <row r="721" spans="1:7">
      <c r="A721" s="88" t="s">
        <v>14843</v>
      </c>
      <c r="B721" s="88" t="s">
        <v>14844</v>
      </c>
      <c r="C721" s="93">
        <v>355203</v>
      </c>
      <c r="D721" s="89" t="s">
        <v>14891</v>
      </c>
      <c r="E721" s="90">
        <v>6784995</v>
      </c>
      <c r="F721" s="90" t="s">
        <v>14801</v>
      </c>
      <c r="G721" s="91"/>
    </row>
    <row r="722" spans="1:7">
      <c r="A722" s="88" t="s">
        <v>14800</v>
      </c>
      <c r="B722" s="88" t="s">
        <v>9256</v>
      </c>
      <c r="C722" s="93">
        <v>906221</v>
      </c>
      <c r="D722" s="89" t="s">
        <v>11918</v>
      </c>
      <c r="E722" s="90">
        <v>92837</v>
      </c>
      <c r="F722" s="90" t="s">
        <v>14801</v>
      </c>
      <c r="G722" s="91"/>
    </row>
    <row r="723" spans="1:7">
      <c r="A723" s="88" t="s">
        <v>14797</v>
      </c>
      <c r="B723" s="88" t="s">
        <v>9850</v>
      </c>
      <c r="C723" s="93">
        <v>882309</v>
      </c>
      <c r="D723" s="89" t="s">
        <v>6068</v>
      </c>
      <c r="E723" s="90">
        <v>232100</v>
      </c>
      <c r="F723" s="90"/>
      <c r="G723" s="91"/>
    </row>
    <row r="724" spans="1:7">
      <c r="A724" s="88" t="s">
        <v>14828</v>
      </c>
      <c r="B724" s="88" t="s">
        <v>14829</v>
      </c>
      <c r="C724" s="93">
        <v>351103</v>
      </c>
      <c r="D724" s="89" t="s">
        <v>8254</v>
      </c>
      <c r="E724" s="90">
        <v>6697134</v>
      </c>
      <c r="F724" s="90" t="s">
        <v>14801</v>
      </c>
      <c r="G724" s="91"/>
    </row>
    <row r="725" spans="1:7">
      <c r="A725" s="88" t="s">
        <v>14828</v>
      </c>
      <c r="B725" s="88" t="s">
        <v>14829</v>
      </c>
      <c r="C725" s="93">
        <v>351501</v>
      </c>
      <c r="D725" s="89" t="s">
        <v>14892</v>
      </c>
      <c r="E725" s="90">
        <v>6697134</v>
      </c>
      <c r="F725" s="90" t="s">
        <v>14801</v>
      </c>
      <c r="G725" s="91"/>
    </row>
    <row r="726" spans="1:7">
      <c r="A726" s="88" t="s">
        <v>14800</v>
      </c>
      <c r="B726" s="88" t="s">
        <v>9256</v>
      </c>
      <c r="C726" s="93">
        <v>904805</v>
      </c>
      <c r="D726" s="89" t="s">
        <v>4534</v>
      </c>
      <c r="E726" s="90">
        <v>104290</v>
      </c>
      <c r="F726" s="90" t="s">
        <v>14801</v>
      </c>
      <c r="G726" s="91"/>
    </row>
    <row r="727" spans="1:7" ht="25.5">
      <c r="A727" s="88" t="s">
        <v>14814</v>
      </c>
      <c r="B727" s="88" t="s">
        <v>9248</v>
      </c>
      <c r="C727" s="93">
        <v>706102</v>
      </c>
      <c r="D727" s="89" t="s">
        <v>2598</v>
      </c>
      <c r="E727" s="90">
        <v>3323700</v>
      </c>
      <c r="F727" s="90"/>
      <c r="G727" s="91" t="s">
        <v>14790</v>
      </c>
    </row>
    <row r="728" spans="1:7" ht="25.5">
      <c r="A728" s="88" t="s">
        <v>14814</v>
      </c>
      <c r="B728" s="88" t="s">
        <v>9248</v>
      </c>
      <c r="C728" s="93">
        <v>715003</v>
      </c>
      <c r="D728" s="89" t="s">
        <v>2639</v>
      </c>
      <c r="E728" s="90">
        <v>3323700</v>
      </c>
      <c r="F728" s="90"/>
      <c r="G728" s="91" t="s">
        <v>14790</v>
      </c>
    </row>
    <row r="729" spans="1:7" ht="25.5">
      <c r="A729" s="88" t="s">
        <v>14847</v>
      </c>
      <c r="B729" s="88" t="s">
        <v>9302</v>
      </c>
      <c r="C729" s="93">
        <v>767203</v>
      </c>
      <c r="D729" s="89" t="s">
        <v>7294</v>
      </c>
      <c r="E729" s="90">
        <v>3323700</v>
      </c>
      <c r="F729" s="90"/>
      <c r="G729" s="91" t="s">
        <v>14790</v>
      </c>
    </row>
    <row r="730" spans="1:7" ht="25.5">
      <c r="A730" s="88" t="s">
        <v>14817</v>
      </c>
      <c r="B730" s="88" t="s">
        <v>9266</v>
      </c>
      <c r="C730" s="93">
        <v>778501</v>
      </c>
      <c r="D730" s="89" t="s">
        <v>8654</v>
      </c>
      <c r="E730" s="90">
        <v>3323700</v>
      </c>
      <c r="F730" s="90"/>
      <c r="G730" s="91" t="s">
        <v>14790</v>
      </c>
    </row>
    <row r="731" spans="1:7" ht="25.5">
      <c r="A731" s="88" t="s">
        <v>14817</v>
      </c>
      <c r="B731" s="88" t="s">
        <v>9266</v>
      </c>
      <c r="C731" s="93">
        <v>795204</v>
      </c>
      <c r="D731" s="89" t="s">
        <v>2778</v>
      </c>
      <c r="E731" s="90">
        <v>3323700</v>
      </c>
      <c r="F731" s="90"/>
      <c r="G731" s="91" t="s">
        <v>14790</v>
      </c>
    </row>
    <row r="732" spans="1:7" ht="25.5">
      <c r="A732" s="88" t="s">
        <v>14817</v>
      </c>
      <c r="B732" s="88" t="s">
        <v>9266</v>
      </c>
      <c r="C732" s="93">
        <v>798101</v>
      </c>
      <c r="D732" s="89" t="s">
        <v>3207</v>
      </c>
      <c r="E732" s="90">
        <v>3323700</v>
      </c>
      <c r="F732" s="90"/>
      <c r="G732" s="91" t="s">
        <v>14790</v>
      </c>
    </row>
    <row r="733" spans="1:7" ht="25.5">
      <c r="A733" s="88" t="s">
        <v>14832</v>
      </c>
      <c r="B733" s="88" t="s">
        <v>9317</v>
      </c>
      <c r="C733" s="93">
        <v>823311</v>
      </c>
      <c r="D733" s="89" t="s">
        <v>8794</v>
      </c>
      <c r="E733" s="90">
        <v>3323700</v>
      </c>
      <c r="F733" s="90"/>
      <c r="G733" s="91" t="s">
        <v>14790</v>
      </c>
    </row>
    <row r="734" spans="1:7" ht="25.5">
      <c r="A734" s="88" t="s">
        <v>14832</v>
      </c>
      <c r="B734" s="88" t="s">
        <v>9317</v>
      </c>
      <c r="C734" s="93">
        <v>825306</v>
      </c>
      <c r="D734" s="89" t="s">
        <v>3472</v>
      </c>
      <c r="E734" s="90">
        <v>3323700</v>
      </c>
      <c r="F734" s="90"/>
      <c r="G734" s="91" t="s">
        <v>14790</v>
      </c>
    </row>
    <row r="735" spans="1:7">
      <c r="A735" s="88" t="s">
        <v>14800</v>
      </c>
      <c r="B735" s="88" t="s">
        <v>9256</v>
      </c>
      <c r="C735" s="93">
        <v>901209</v>
      </c>
      <c r="D735" s="89" t="s">
        <v>12546</v>
      </c>
      <c r="E735" s="90">
        <v>89500</v>
      </c>
      <c r="F735" s="90"/>
      <c r="G735" s="91"/>
    </row>
    <row r="736" spans="1:7">
      <c r="A736" s="88" t="s">
        <v>14815</v>
      </c>
      <c r="B736" s="88" t="s">
        <v>9359</v>
      </c>
      <c r="C736" s="93">
        <v>992511</v>
      </c>
      <c r="D736" s="89" t="s">
        <v>9067</v>
      </c>
      <c r="E736" s="90">
        <v>220575</v>
      </c>
      <c r="F736" s="90" t="s">
        <v>14801</v>
      </c>
      <c r="G736" s="91"/>
    </row>
    <row r="737" spans="1:7">
      <c r="A737" s="88" t="s">
        <v>14800</v>
      </c>
      <c r="B737" s="88" t="s">
        <v>9256</v>
      </c>
      <c r="C737" s="93">
        <v>901305</v>
      </c>
      <c r="D737" s="89" t="s">
        <v>4374</v>
      </c>
      <c r="E737" s="90">
        <v>21900</v>
      </c>
      <c r="F737" s="90"/>
      <c r="G737" s="91"/>
    </row>
    <row r="738" spans="1:7">
      <c r="A738" s="88" t="s">
        <v>14800</v>
      </c>
      <c r="B738" s="88" t="s">
        <v>9256</v>
      </c>
      <c r="C738" s="93">
        <v>902213</v>
      </c>
      <c r="D738" s="89" t="s">
        <v>4415</v>
      </c>
      <c r="E738" s="90">
        <v>9550</v>
      </c>
      <c r="F738" s="90" t="s">
        <v>14801</v>
      </c>
      <c r="G738" s="91"/>
    </row>
    <row r="739" spans="1:7">
      <c r="A739" s="88" t="s">
        <v>14794</v>
      </c>
      <c r="B739" s="88" t="s">
        <v>9385</v>
      </c>
      <c r="C739" s="93">
        <v>389002</v>
      </c>
      <c r="D739" s="89" t="s">
        <v>1591</v>
      </c>
      <c r="E739" s="90">
        <v>729600</v>
      </c>
      <c r="F739" s="90"/>
      <c r="G739" s="91"/>
    </row>
    <row r="740" spans="1:7">
      <c r="A740" s="88" t="s">
        <v>14828</v>
      </c>
      <c r="B740" s="88" t="s">
        <v>14829</v>
      </c>
      <c r="C740" s="93">
        <v>372301</v>
      </c>
      <c r="D740" s="89" t="s">
        <v>4290</v>
      </c>
      <c r="E740" s="90">
        <v>1313100</v>
      </c>
      <c r="F740" s="90"/>
      <c r="G740" s="91"/>
    </row>
    <row r="741" spans="1:7" ht="25.5">
      <c r="A741" s="88" t="s">
        <v>14818</v>
      </c>
      <c r="B741" s="88" t="s">
        <v>9246</v>
      </c>
      <c r="C741" s="93">
        <v>434102</v>
      </c>
      <c r="D741" s="89" t="s">
        <v>4105</v>
      </c>
      <c r="E741" s="90">
        <v>2181400</v>
      </c>
      <c r="F741" s="90"/>
      <c r="G741" s="91" t="s">
        <v>14790</v>
      </c>
    </row>
    <row r="742" spans="1:7" ht="25.5">
      <c r="A742" s="88" t="s">
        <v>14817</v>
      </c>
      <c r="B742" s="88" t="s">
        <v>9266</v>
      </c>
      <c r="C742" s="93">
        <v>807104</v>
      </c>
      <c r="D742" s="89" t="s">
        <v>10831</v>
      </c>
      <c r="E742" s="90">
        <v>2181400</v>
      </c>
      <c r="F742" s="90"/>
      <c r="G742" s="91" t="s">
        <v>14790</v>
      </c>
    </row>
    <row r="743" spans="1:7">
      <c r="A743" s="88" t="s">
        <v>14800</v>
      </c>
      <c r="B743" s="88" t="s">
        <v>9256</v>
      </c>
      <c r="C743" s="93">
        <v>906324</v>
      </c>
      <c r="D743" s="89" t="s">
        <v>14893</v>
      </c>
      <c r="E743" s="90">
        <v>653130</v>
      </c>
      <c r="F743" s="90" t="s">
        <v>14801</v>
      </c>
      <c r="G743" s="91"/>
    </row>
    <row r="744" spans="1:7">
      <c r="A744" s="88" t="s">
        <v>14800</v>
      </c>
      <c r="B744" s="88" t="s">
        <v>9256</v>
      </c>
      <c r="C744" s="93">
        <v>906302</v>
      </c>
      <c r="D744" s="89" t="s">
        <v>13156</v>
      </c>
      <c r="E744" s="90">
        <v>3238574</v>
      </c>
      <c r="F744" s="90" t="s">
        <v>14801</v>
      </c>
      <c r="G744" s="91"/>
    </row>
    <row r="745" spans="1:7">
      <c r="A745" s="88" t="s">
        <v>14798</v>
      </c>
      <c r="B745" s="88" t="s">
        <v>9335</v>
      </c>
      <c r="C745" s="93">
        <v>873004</v>
      </c>
      <c r="D745" s="89" t="s">
        <v>5514</v>
      </c>
      <c r="E745" s="90">
        <v>77000</v>
      </c>
      <c r="F745" s="90"/>
      <c r="G745" s="91"/>
    </row>
    <row r="746" spans="1:7">
      <c r="A746" s="88" t="s">
        <v>14868</v>
      </c>
      <c r="B746" s="88" t="s">
        <v>9410</v>
      </c>
      <c r="C746" s="93">
        <v>936801</v>
      </c>
      <c r="D746" s="89" t="s">
        <v>3159</v>
      </c>
      <c r="E746" s="90">
        <v>160800</v>
      </c>
      <c r="F746" s="90"/>
      <c r="G746" s="91"/>
    </row>
    <row r="747" spans="1:7">
      <c r="A747" s="88" t="s">
        <v>14800</v>
      </c>
      <c r="B747" s="88" t="s">
        <v>9256</v>
      </c>
      <c r="C747" s="93">
        <v>903844</v>
      </c>
      <c r="D747" s="89" t="s">
        <v>4481</v>
      </c>
      <c r="E747" s="90">
        <v>72843</v>
      </c>
      <c r="F747" s="90" t="s">
        <v>14801</v>
      </c>
      <c r="G747" s="91"/>
    </row>
    <row r="748" spans="1:7">
      <c r="A748" s="88" t="s">
        <v>14798</v>
      </c>
      <c r="B748" s="88" t="s">
        <v>9335</v>
      </c>
      <c r="C748" s="93">
        <v>871050</v>
      </c>
      <c r="D748" s="89" t="s">
        <v>5490</v>
      </c>
      <c r="E748" s="90">
        <v>120300</v>
      </c>
      <c r="F748" s="90"/>
      <c r="G748" s="91"/>
    </row>
    <row r="749" spans="1:7">
      <c r="A749" s="88" t="s">
        <v>14800</v>
      </c>
      <c r="B749" s="88" t="s">
        <v>9256</v>
      </c>
      <c r="C749" s="93">
        <v>906318</v>
      </c>
      <c r="D749" s="89" t="s">
        <v>10070</v>
      </c>
      <c r="E749" s="90">
        <v>113782</v>
      </c>
      <c r="F749" s="90" t="s">
        <v>14801</v>
      </c>
      <c r="G749" s="91"/>
    </row>
    <row r="750" spans="1:7">
      <c r="A750" s="88" t="s">
        <v>14800</v>
      </c>
      <c r="B750" s="88" t="s">
        <v>9256</v>
      </c>
      <c r="C750" s="93">
        <v>903847</v>
      </c>
      <c r="D750" s="89" t="s">
        <v>4484</v>
      </c>
      <c r="E750" s="90">
        <v>40537</v>
      </c>
      <c r="F750" s="90" t="s">
        <v>14801</v>
      </c>
      <c r="G750" s="91"/>
    </row>
    <row r="751" spans="1:7">
      <c r="A751" s="88" t="s">
        <v>14894</v>
      </c>
      <c r="B751" s="88" t="s">
        <v>12584</v>
      </c>
      <c r="C751" s="93">
        <v>965201</v>
      </c>
      <c r="D751" s="89" t="s">
        <v>5897</v>
      </c>
      <c r="E751" s="90">
        <v>38400</v>
      </c>
      <c r="F751" s="90"/>
      <c r="G751" s="91"/>
    </row>
    <row r="752" spans="1:7">
      <c r="A752" s="88" t="s">
        <v>14797</v>
      </c>
      <c r="B752" s="88" t="s">
        <v>9850</v>
      </c>
      <c r="C752" s="93">
        <v>882252</v>
      </c>
      <c r="D752" s="89" t="s">
        <v>5371</v>
      </c>
      <c r="E752" s="90">
        <v>232100</v>
      </c>
      <c r="F752" s="90"/>
      <c r="G752" s="91"/>
    </row>
    <row r="753" spans="1:7">
      <c r="A753" s="88" t="s">
        <v>14800</v>
      </c>
      <c r="B753" s="88" t="s">
        <v>9256</v>
      </c>
      <c r="C753" s="93">
        <v>906030</v>
      </c>
      <c r="D753" s="89" t="s">
        <v>11623</v>
      </c>
      <c r="E753" s="90">
        <v>75080</v>
      </c>
      <c r="F753" s="90" t="s">
        <v>14801</v>
      </c>
      <c r="G753" s="91"/>
    </row>
    <row r="754" spans="1:7">
      <c r="A754" s="88" t="s">
        <v>14800</v>
      </c>
      <c r="B754" s="88" t="s">
        <v>9256</v>
      </c>
      <c r="C754" s="93">
        <v>906842</v>
      </c>
      <c r="D754" s="89" t="s">
        <v>4716</v>
      </c>
      <c r="E754" s="90">
        <v>131780</v>
      </c>
      <c r="F754" s="90" t="s">
        <v>14801</v>
      </c>
      <c r="G754" s="91"/>
    </row>
    <row r="755" spans="1:7">
      <c r="A755" s="88" t="s">
        <v>14805</v>
      </c>
      <c r="B755" s="88" t="s">
        <v>9262</v>
      </c>
      <c r="C755" s="93">
        <v>644920</v>
      </c>
      <c r="D755" s="89" t="s">
        <v>2474</v>
      </c>
      <c r="E755" s="90">
        <v>880800</v>
      </c>
      <c r="F755" s="90"/>
      <c r="G755" s="91"/>
    </row>
    <row r="756" spans="1:7" ht="25.5">
      <c r="A756" s="88" t="s">
        <v>14794</v>
      </c>
      <c r="B756" s="88" t="s">
        <v>9385</v>
      </c>
      <c r="C756" s="93">
        <v>861102</v>
      </c>
      <c r="D756" s="89" t="s">
        <v>12424</v>
      </c>
      <c r="E756" s="90">
        <v>880800</v>
      </c>
      <c r="F756" s="90"/>
      <c r="G756" s="91" t="s">
        <v>14808</v>
      </c>
    </row>
    <row r="757" spans="1:7" ht="25.5">
      <c r="A757" s="88" t="s">
        <v>14803</v>
      </c>
      <c r="B757" s="88" t="s">
        <v>10013</v>
      </c>
      <c r="C757" s="93">
        <v>563101</v>
      </c>
      <c r="D757" s="89" t="s">
        <v>4163</v>
      </c>
      <c r="E757" s="90">
        <v>1536400</v>
      </c>
      <c r="F757" s="90"/>
      <c r="G757" s="91" t="s">
        <v>14790</v>
      </c>
    </row>
    <row r="758" spans="1:7" ht="25.5">
      <c r="A758" s="88" t="s">
        <v>14817</v>
      </c>
      <c r="B758" s="88" t="s">
        <v>9266</v>
      </c>
      <c r="C758" s="93">
        <v>790302</v>
      </c>
      <c r="D758" s="89" t="s">
        <v>2754</v>
      </c>
      <c r="E758" s="90">
        <v>1536400</v>
      </c>
      <c r="F758" s="90"/>
      <c r="G758" s="91" t="s">
        <v>14790</v>
      </c>
    </row>
    <row r="759" spans="1:7" ht="25.5">
      <c r="A759" s="88" t="s">
        <v>14817</v>
      </c>
      <c r="B759" s="88" t="s">
        <v>9266</v>
      </c>
      <c r="C759" s="93">
        <v>794201</v>
      </c>
      <c r="D759" s="89" t="s">
        <v>2755</v>
      </c>
      <c r="E759" s="90">
        <v>1536400</v>
      </c>
      <c r="F759" s="90"/>
      <c r="G759" s="91" t="s">
        <v>14790</v>
      </c>
    </row>
    <row r="760" spans="1:7" ht="25.5">
      <c r="A760" s="88" t="s">
        <v>14817</v>
      </c>
      <c r="B760" s="88" t="s">
        <v>9266</v>
      </c>
      <c r="C760" s="93">
        <v>833001</v>
      </c>
      <c r="D760" s="89" t="s">
        <v>9135</v>
      </c>
      <c r="E760" s="90">
        <v>1536400</v>
      </c>
      <c r="F760" s="90"/>
      <c r="G760" s="91" t="s">
        <v>14790</v>
      </c>
    </row>
    <row r="761" spans="1:7">
      <c r="A761" s="88" t="s">
        <v>14791</v>
      </c>
      <c r="B761" s="88" t="s">
        <v>10028</v>
      </c>
      <c r="C761" s="93">
        <v>990204</v>
      </c>
      <c r="D761" s="89" t="s">
        <v>12385</v>
      </c>
      <c r="E761" s="90">
        <v>17000</v>
      </c>
      <c r="F761" s="90"/>
      <c r="G761" s="91"/>
    </row>
    <row r="762" spans="1:7">
      <c r="A762" s="88" t="s">
        <v>14800</v>
      </c>
      <c r="B762" s="88" t="s">
        <v>9256</v>
      </c>
      <c r="C762" s="93">
        <v>908421</v>
      </c>
      <c r="D762" s="89" t="s">
        <v>12191</v>
      </c>
      <c r="E762" s="90">
        <v>610578</v>
      </c>
      <c r="F762" s="90" t="s">
        <v>14801</v>
      </c>
      <c r="G762" s="91"/>
    </row>
    <row r="763" spans="1:7">
      <c r="A763" s="88" t="s">
        <v>14803</v>
      </c>
      <c r="B763" s="88" t="s">
        <v>10013</v>
      </c>
      <c r="C763" s="93">
        <v>579501</v>
      </c>
      <c r="D763" s="89" t="s">
        <v>4262</v>
      </c>
      <c r="E763" s="90">
        <v>47500</v>
      </c>
      <c r="F763" s="90"/>
      <c r="G763" s="91"/>
    </row>
    <row r="764" spans="1:7">
      <c r="A764" s="88" t="s">
        <v>14800</v>
      </c>
      <c r="B764" s="88" t="s">
        <v>9256</v>
      </c>
      <c r="C764" s="93">
        <v>902206</v>
      </c>
      <c r="D764" s="89" t="s">
        <v>4412</v>
      </c>
      <c r="E764" s="90">
        <v>8794</v>
      </c>
      <c r="F764" s="90" t="s">
        <v>14801</v>
      </c>
      <c r="G764" s="91"/>
    </row>
    <row r="765" spans="1:7" ht="25.5">
      <c r="A765" s="88" t="s">
        <v>14895</v>
      </c>
      <c r="B765" s="88" t="s">
        <v>14896</v>
      </c>
      <c r="C765" s="93">
        <v>263204</v>
      </c>
      <c r="D765" s="89" t="s">
        <v>9430</v>
      </c>
      <c r="E765" s="90">
        <v>1984600</v>
      </c>
      <c r="F765" s="90"/>
      <c r="G765" s="91" t="s">
        <v>14790</v>
      </c>
    </row>
    <row r="766" spans="1:7" ht="25.5">
      <c r="A766" s="88" t="s">
        <v>14818</v>
      </c>
      <c r="B766" s="88" t="s">
        <v>9246</v>
      </c>
      <c r="C766" s="93">
        <v>441301</v>
      </c>
      <c r="D766" s="89" t="s">
        <v>4108</v>
      </c>
      <c r="E766" s="90">
        <v>1984600</v>
      </c>
      <c r="F766" s="90"/>
      <c r="G766" s="91" t="s">
        <v>14790</v>
      </c>
    </row>
    <row r="767" spans="1:7" ht="25.5">
      <c r="A767" s="88" t="s">
        <v>14794</v>
      </c>
      <c r="B767" s="88" t="s">
        <v>9385</v>
      </c>
      <c r="C767" s="93">
        <v>540102</v>
      </c>
      <c r="D767" s="89" t="s">
        <v>13628</v>
      </c>
      <c r="E767" s="90">
        <v>1984600</v>
      </c>
      <c r="F767" s="90"/>
      <c r="G767" s="91" t="s">
        <v>14790</v>
      </c>
    </row>
    <row r="768" spans="1:7" ht="25.5">
      <c r="A768" s="88" t="s">
        <v>14814</v>
      </c>
      <c r="B768" s="88" t="s">
        <v>9248</v>
      </c>
      <c r="C768" s="93">
        <v>664001</v>
      </c>
      <c r="D768" s="89" t="s">
        <v>2532</v>
      </c>
      <c r="E768" s="90">
        <v>1984600</v>
      </c>
      <c r="F768" s="90"/>
      <c r="G768" s="91" t="s">
        <v>14790</v>
      </c>
    </row>
    <row r="769" spans="1:7" ht="25.5">
      <c r="A769" s="88" t="s">
        <v>14814</v>
      </c>
      <c r="B769" s="88" t="s">
        <v>9248</v>
      </c>
      <c r="C769" s="93">
        <v>704003</v>
      </c>
      <c r="D769" s="89" t="s">
        <v>2596</v>
      </c>
      <c r="E769" s="90">
        <v>1984600</v>
      </c>
      <c r="F769" s="90"/>
      <c r="G769" s="91" t="s">
        <v>14790</v>
      </c>
    </row>
    <row r="770" spans="1:7" ht="25.5">
      <c r="A770" s="88" t="s">
        <v>14817</v>
      </c>
      <c r="B770" s="88" t="s">
        <v>9266</v>
      </c>
      <c r="C770" s="93">
        <v>814706</v>
      </c>
      <c r="D770" s="89" t="s">
        <v>11135</v>
      </c>
      <c r="E770" s="90">
        <v>1984600</v>
      </c>
      <c r="F770" s="90"/>
      <c r="G770" s="91" t="s">
        <v>14790</v>
      </c>
    </row>
    <row r="771" spans="1:7" ht="25.5">
      <c r="A771" s="88" t="s">
        <v>14832</v>
      </c>
      <c r="B771" s="88" t="s">
        <v>9317</v>
      </c>
      <c r="C771" s="93">
        <v>819331</v>
      </c>
      <c r="D771" s="89" t="s">
        <v>3525</v>
      </c>
      <c r="E771" s="90">
        <v>1984600</v>
      </c>
      <c r="F771" s="90"/>
      <c r="G771" s="91" t="s">
        <v>14790</v>
      </c>
    </row>
    <row r="772" spans="1:7" ht="25.5">
      <c r="A772" s="88" t="s">
        <v>14832</v>
      </c>
      <c r="B772" s="88" t="s">
        <v>9317</v>
      </c>
      <c r="C772" s="93">
        <v>829111</v>
      </c>
      <c r="D772" s="89" t="s">
        <v>3481</v>
      </c>
      <c r="E772" s="90">
        <v>1984600</v>
      </c>
      <c r="F772" s="90"/>
      <c r="G772" s="91" t="s">
        <v>14790</v>
      </c>
    </row>
    <row r="773" spans="1:7" ht="25.5">
      <c r="A773" s="88" t="s">
        <v>14832</v>
      </c>
      <c r="B773" s="88" t="s">
        <v>9317</v>
      </c>
      <c r="C773" s="93">
        <v>829121</v>
      </c>
      <c r="D773" s="89" t="s">
        <v>3483</v>
      </c>
      <c r="E773" s="90">
        <v>1984600</v>
      </c>
      <c r="F773" s="90"/>
      <c r="G773" s="91" t="s">
        <v>14790</v>
      </c>
    </row>
    <row r="774" spans="1:7" ht="25.5">
      <c r="A774" s="88" t="s">
        <v>14817</v>
      </c>
      <c r="B774" s="88" t="s">
        <v>9266</v>
      </c>
      <c r="C774" s="93">
        <v>834950</v>
      </c>
      <c r="D774" s="89" t="s">
        <v>9972</v>
      </c>
      <c r="E774" s="90">
        <v>1984600</v>
      </c>
      <c r="F774" s="90"/>
      <c r="G774" s="91" t="s">
        <v>14790</v>
      </c>
    </row>
    <row r="775" spans="1:7" ht="25.5">
      <c r="A775" s="88" t="s">
        <v>14822</v>
      </c>
      <c r="B775" s="88" t="s">
        <v>9386</v>
      </c>
      <c r="C775" s="93">
        <v>862003</v>
      </c>
      <c r="D775" s="89" t="s">
        <v>3763</v>
      </c>
      <c r="E775" s="90">
        <v>1984600</v>
      </c>
      <c r="F775" s="90"/>
      <c r="G775" s="91" t="s">
        <v>14790</v>
      </c>
    </row>
    <row r="776" spans="1:7">
      <c r="A776" s="88" t="s">
        <v>14842</v>
      </c>
      <c r="B776" s="88" t="s">
        <v>11679</v>
      </c>
      <c r="C776" s="93">
        <v>912005</v>
      </c>
      <c r="D776" s="89" t="s">
        <v>5322</v>
      </c>
      <c r="E776" s="90">
        <v>74375</v>
      </c>
      <c r="F776" s="90" t="s">
        <v>14801</v>
      </c>
      <c r="G776" s="91"/>
    </row>
    <row r="777" spans="1:7">
      <c r="A777" s="88" t="s">
        <v>14797</v>
      </c>
      <c r="B777" s="88" t="s">
        <v>9850</v>
      </c>
      <c r="C777" s="93">
        <v>881611</v>
      </c>
      <c r="D777" s="89" t="s">
        <v>5353</v>
      </c>
      <c r="E777" s="90">
        <v>191600</v>
      </c>
      <c r="F777" s="90"/>
      <c r="G777" s="91"/>
    </row>
    <row r="778" spans="1:7">
      <c r="A778" s="88" t="s">
        <v>14800</v>
      </c>
      <c r="B778" s="88" t="s">
        <v>9256</v>
      </c>
      <c r="C778" s="93">
        <v>906462</v>
      </c>
      <c r="D778" s="89" t="s">
        <v>10742</v>
      </c>
      <c r="E778" s="90">
        <v>112400</v>
      </c>
      <c r="F778" s="90"/>
      <c r="G778" s="91"/>
    </row>
    <row r="779" spans="1:7">
      <c r="A779" s="88" t="s">
        <v>14800</v>
      </c>
      <c r="B779" s="88" t="s">
        <v>9256</v>
      </c>
      <c r="C779" s="93">
        <v>904720</v>
      </c>
      <c r="D779" s="89" t="s">
        <v>4877</v>
      </c>
      <c r="E779" s="90">
        <v>524150</v>
      </c>
      <c r="F779" s="90" t="s">
        <v>14801</v>
      </c>
      <c r="G779" s="91"/>
    </row>
    <row r="780" spans="1:7">
      <c r="A780" s="88" t="s">
        <v>14800</v>
      </c>
      <c r="B780" s="88" t="s">
        <v>9256</v>
      </c>
      <c r="C780" s="93">
        <v>906333</v>
      </c>
      <c r="D780" s="89" t="s">
        <v>13076</v>
      </c>
      <c r="E780" s="90">
        <v>359966</v>
      </c>
      <c r="F780" s="90" t="s">
        <v>14801</v>
      </c>
      <c r="G780" s="91"/>
    </row>
    <row r="781" spans="1:7">
      <c r="A781" s="88" t="s">
        <v>14800</v>
      </c>
      <c r="B781" s="88" t="s">
        <v>9256</v>
      </c>
      <c r="C781" s="93">
        <v>906232</v>
      </c>
      <c r="D781" s="89" t="s">
        <v>4586</v>
      </c>
      <c r="E781" s="90">
        <v>154645</v>
      </c>
      <c r="F781" s="90" t="s">
        <v>14801</v>
      </c>
      <c r="G781" s="91"/>
    </row>
    <row r="782" spans="1:7">
      <c r="A782" s="88" t="s">
        <v>14828</v>
      </c>
      <c r="B782" s="88" t="s">
        <v>14829</v>
      </c>
      <c r="C782" s="93">
        <v>351203</v>
      </c>
      <c r="D782" s="89" t="s">
        <v>8258</v>
      </c>
      <c r="E782" s="90">
        <v>5654279</v>
      </c>
      <c r="F782" s="90" t="s">
        <v>14801</v>
      </c>
      <c r="G782" s="91"/>
    </row>
    <row r="783" spans="1:7">
      <c r="A783" s="88" t="s">
        <v>14843</v>
      </c>
      <c r="B783" s="88" t="s">
        <v>14844</v>
      </c>
      <c r="C783" s="93">
        <v>379002</v>
      </c>
      <c r="D783" s="89" t="s">
        <v>14897</v>
      </c>
      <c r="E783" s="90">
        <v>5654279</v>
      </c>
      <c r="F783" s="90" t="s">
        <v>14801</v>
      </c>
      <c r="G783" s="91"/>
    </row>
    <row r="784" spans="1:7">
      <c r="A784" s="88" t="s">
        <v>14843</v>
      </c>
      <c r="B784" s="88" t="s">
        <v>14844</v>
      </c>
      <c r="C784" s="93">
        <v>355105</v>
      </c>
      <c r="D784" s="89" t="s">
        <v>14898</v>
      </c>
      <c r="E784" s="90">
        <v>5654162</v>
      </c>
      <c r="F784" s="90" t="s">
        <v>14801</v>
      </c>
      <c r="G784" s="91"/>
    </row>
    <row r="785" spans="1:7">
      <c r="A785" s="88" t="s">
        <v>14800</v>
      </c>
      <c r="B785" s="88" t="s">
        <v>9256</v>
      </c>
      <c r="C785" s="93">
        <v>906422</v>
      </c>
      <c r="D785" s="89" t="s">
        <v>12031</v>
      </c>
      <c r="E785" s="90">
        <v>224946</v>
      </c>
      <c r="F785" s="90" t="s">
        <v>14801</v>
      </c>
      <c r="G785" s="91"/>
    </row>
    <row r="786" spans="1:7" ht="25.5">
      <c r="A786" s="88" t="s">
        <v>14832</v>
      </c>
      <c r="B786" s="88" t="s">
        <v>9317</v>
      </c>
      <c r="C786" s="93">
        <v>790901</v>
      </c>
      <c r="D786" s="89" t="s">
        <v>3421</v>
      </c>
      <c r="E786" s="90">
        <v>1114900</v>
      </c>
      <c r="F786" s="90"/>
      <c r="G786" s="91" t="s">
        <v>14808</v>
      </c>
    </row>
    <row r="787" spans="1:7" ht="25.5">
      <c r="A787" s="88" t="s">
        <v>14817</v>
      </c>
      <c r="B787" s="88" t="s">
        <v>9266</v>
      </c>
      <c r="C787" s="93">
        <v>793601</v>
      </c>
      <c r="D787" s="89" t="s">
        <v>2859</v>
      </c>
      <c r="E787" s="90">
        <v>1536400</v>
      </c>
      <c r="F787" s="90"/>
      <c r="G787" s="91" t="s">
        <v>14790</v>
      </c>
    </row>
    <row r="788" spans="1:7" ht="25.5">
      <c r="A788" s="88" t="s">
        <v>14817</v>
      </c>
      <c r="B788" s="88" t="s">
        <v>9266</v>
      </c>
      <c r="C788" s="93">
        <v>797201</v>
      </c>
      <c r="D788" s="89" t="s">
        <v>3199</v>
      </c>
      <c r="E788" s="90">
        <v>1114900</v>
      </c>
      <c r="F788" s="90"/>
      <c r="G788" s="91" t="s">
        <v>14808</v>
      </c>
    </row>
    <row r="789" spans="1:7">
      <c r="A789" s="88" t="s">
        <v>14788</v>
      </c>
      <c r="B789" s="88" t="s">
        <v>14789</v>
      </c>
      <c r="C789" s="93">
        <v>893901</v>
      </c>
      <c r="D789" s="89" t="s">
        <v>14899</v>
      </c>
      <c r="E789" s="90">
        <v>928374</v>
      </c>
      <c r="F789" s="90" t="s">
        <v>14801</v>
      </c>
      <c r="G789" s="91"/>
    </row>
    <row r="790" spans="1:7">
      <c r="A790" s="88" t="s">
        <v>14800</v>
      </c>
      <c r="B790" s="88" t="s">
        <v>9256</v>
      </c>
      <c r="C790" s="93">
        <v>906843</v>
      </c>
      <c r="D790" s="89" t="s">
        <v>4717</v>
      </c>
      <c r="E790" s="90">
        <v>131779</v>
      </c>
      <c r="F790" s="90" t="s">
        <v>14801</v>
      </c>
      <c r="G790" s="91"/>
    </row>
    <row r="791" spans="1:7">
      <c r="A791" s="88" t="s">
        <v>14800</v>
      </c>
      <c r="B791" s="88" t="s">
        <v>9256</v>
      </c>
      <c r="C791" s="93">
        <v>906263</v>
      </c>
      <c r="D791" s="89" t="s">
        <v>14900</v>
      </c>
      <c r="E791" s="90">
        <v>166931</v>
      </c>
      <c r="F791" s="90" t="s">
        <v>14801</v>
      </c>
      <c r="G791" s="91"/>
    </row>
    <row r="792" spans="1:7">
      <c r="A792" s="88" t="s">
        <v>14803</v>
      </c>
      <c r="B792" s="88" t="s">
        <v>10013</v>
      </c>
      <c r="C792" s="93">
        <v>579401</v>
      </c>
      <c r="D792" s="89" t="s">
        <v>4261</v>
      </c>
      <c r="E792" s="90">
        <v>47500</v>
      </c>
      <c r="F792" s="90"/>
      <c r="G792" s="91"/>
    </row>
    <row r="793" spans="1:7">
      <c r="A793" s="88" t="s">
        <v>14800</v>
      </c>
      <c r="B793" s="88" t="s">
        <v>9256</v>
      </c>
      <c r="C793" s="93">
        <v>911205</v>
      </c>
      <c r="D793" s="89" t="s">
        <v>14901</v>
      </c>
      <c r="E793" s="90">
        <v>1831500</v>
      </c>
      <c r="F793" s="90"/>
      <c r="G793" s="91"/>
    </row>
    <row r="794" spans="1:7">
      <c r="A794" s="88" t="s">
        <v>14800</v>
      </c>
      <c r="B794" s="88" t="s">
        <v>9256</v>
      </c>
      <c r="C794" s="93">
        <v>902204</v>
      </c>
      <c r="D794" s="89" t="s">
        <v>4411</v>
      </c>
      <c r="E794" s="90">
        <v>6657</v>
      </c>
      <c r="F794" s="90" t="s">
        <v>14801</v>
      </c>
      <c r="G794" s="91"/>
    </row>
    <row r="795" spans="1:7">
      <c r="A795" s="88" t="s">
        <v>14800</v>
      </c>
      <c r="B795" s="88" t="s">
        <v>9256</v>
      </c>
      <c r="C795" s="93">
        <v>906625</v>
      </c>
      <c r="D795" s="89" t="s">
        <v>4656</v>
      </c>
      <c r="E795" s="90">
        <v>44390</v>
      </c>
      <c r="F795" s="90" t="s">
        <v>14801</v>
      </c>
      <c r="G795" s="91"/>
    </row>
    <row r="796" spans="1:7">
      <c r="A796" s="88" t="s">
        <v>14794</v>
      </c>
      <c r="B796" s="88" t="s">
        <v>9385</v>
      </c>
      <c r="C796" s="93">
        <v>862602</v>
      </c>
      <c r="D796" s="89" t="s">
        <v>4224</v>
      </c>
      <c r="E796" s="90">
        <v>1805172</v>
      </c>
      <c r="F796" s="90" t="s">
        <v>14801</v>
      </c>
      <c r="G796" s="91"/>
    </row>
    <row r="797" spans="1:7">
      <c r="A797" s="88" t="s">
        <v>14800</v>
      </c>
      <c r="B797" s="88" t="s">
        <v>9256</v>
      </c>
      <c r="C797" s="93">
        <v>908420</v>
      </c>
      <c r="D797" s="89" t="s">
        <v>14902</v>
      </c>
      <c r="E797" s="90">
        <v>2701100</v>
      </c>
      <c r="F797" s="90"/>
      <c r="G797" s="91"/>
    </row>
    <row r="798" spans="1:7">
      <c r="A798" s="88" t="s">
        <v>14798</v>
      </c>
      <c r="B798" s="88" t="s">
        <v>9335</v>
      </c>
      <c r="C798" s="93">
        <v>877603</v>
      </c>
      <c r="D798" s="89" t="s">
        <v>8417</v>
      </c>
      <c r="E798" s="90">
        <v>1789469</v>
      </c>
      <c r="F798" s="90" t="s">
        <v>14801</v>
      </c>
      <c r="G798" s="91"/>
    </row>
    <row r="799" spans="1:7">
      <c r="A799" s="88" t="s">
        <v>14797</v>
      </c>
      <c r="B799" s="88" t="s">
        <v>9850</v>
      </c>
      <c r="C799" s="93">
        <v>882203</v>
      </c>
      <c r="D799" s="89" t="s">
        <v>5366</v>
      </c>
      <c r="E799" s="90">
        <v>232100</v>
      </c>
      <c r="F799" s="90"/>
      <c r="G799" s="91"/>
    </row>
    <row r="800" spans="1:7">
      <c r="A800" s="88" t="s">
        <v>14800</v>
      </c>
      <c r="B800" s="88" t="s">
        <v>9256</v>
      </c>
      <c r="C800" s="93">
        <v>911016</v>
      </c>
      <c r="D800" s="89" t="s">
        <v>14903</v>
      </c>
      <c r="E800" s="90">
        <v>36100</v>
      </c>
      <c r="F800" s="90"/>
      <c r="G800" s="91"/>
    </row>
    <row r="801" spans="1:7">
      <c r="A801" s="88" t="s">
        <v>14800</v>
      </c>
      <c r="B801" s="88" t="s">
        <v>9256</v>
      </c>
      <c r="C801" s="93">
        <v>906418</v>
      </c>
      <c r="D801" s="89" t="s">
        <v>4616</v>
      </c>
      <c r="E801" s="90">
        <v>134748</v>
      </c>
      <c r="F801" s="90" t="s">
        <v>14801</v>
      </c>
      <c r="G801" s="91"/>
    </row>
    <row r="802" spans="1:7" ht="25.5">
      <c r="A802" s="88" t="s">
        <v>14794</v>
      </c>
      <c r="B802" s="88" t="s">
        <v>9385</v>
      </c>
      <c r="C802" s="93">
        <v>494004</v>
      </c>
      <c r="D802" s="89" t="s">
        <v>2178</v>
      </c>
      <c r="E802" s="90">
        <v>2181400</v>
      </c>
      <c r="F802" s="90"/>
      <c r="G802" s="91" t="s">
        <v>14790</v>
      </c>
    </row>
    <row r="803" spans="1:7">
      <c r="A803" s="88" t="s">
        <v>14800</v>
      </c>
      <c r="B803" s="88" t="s">
        <v>9256</v>
      </c>
      <c r="C803" s="93">
        <v>901213</v>
      </c>
      <c r="D803" s="89" t="s">
        <v>4354</v>
      </c>
      <c r="E803" s="90">
        <v>74691</v>
      </c>
      <c r="F803" s="90" t="s">
        <v>14801</v>
      </c>
      <c r="G803" s="91"/>
    </row>
    <row r="804" spans="1:7" ht="25.5">
      <c r="A804" s="88" t="s">
        <v>14802</v>
      </c>
      <c r="B804" s="88" t="s">
        <v>9328</v>
      </c>
      <c r="C804" s="93">
        <v>17601</v>
      </c>
      <c r="D804" s="89" t="s">
        <v>9649</v>
      </c>
      <c r="E804" s="90">
        <v>5221200</v>
      </c>
      <c r="F804" s="90"/>
      <c r="G804" s="91" t="s">
        <v>14820</v>
      </c>
    </row>
    <row r="805" spans="1:7" ht="25.5">
      <c r="A805" s="88" t="s">
        <v>14802</v>
      </c>
      <c r="B805" s="88" t="s">
        <v>9328</v>
      </c>
      <c r="C805" s="93">
        <v>36101</v>
      </c>
      <c r="D805" s="89" t="s">
        <v>1000</v>
      </c>
      <c r="E805" s="90">
        <v>5221200</v>
      </c>
      <c r="F805" s="90"/>
      <c r="G805" s="91" t="s">
        <v>14820</v>
      </c>
    </row>
    <row r="806" spans="1:7" ht="25.5">
      <c r="A806" s="88" t="s">
        <v>14802</v>
      </c>
      <c r="B806" s="88" t="s">
        <v>9328</v>
      </c>
      <c r="C806" s="93">
        <v>36103</v>
      </c>
      <c r="D806" s="89" t="s">
        <v>13587</v>
      </c>
      <c r="E806" s="90">
        <v>5221200</v>
      </c>
      <c r="F806" s="90"/>
      <c r="G806" s="91" t="s">
        <v>14820</v>
      </c>
    </row>
    <row r="807" spans="1:7" ht="25.5">
      <c r="A807" s="88" t="s">
        <v>14843</v>
      </c>
      <c r="B807" s="88" t="s">
        <v>14844</v>
      </c>
      <c r="C807" s="93">
        <v>358902</v>
      </c>
      <c r="D807" s="89" t="s">
        <v>14904</v>
      </c>
      <c r="E807" s="90">
        <v>5221200</v>
      </c>
      <c r="F807" s="90"/>
      <c r="G807" s="91" t="s">
        <v>14820</v>
      </c>
    </row>
    <row r="808" spans="1:7" ht="25.5">
      <c r="A808" s="88" t="s">
        <v>14843</v>
      </c>
      <c r="B808" s="88" t="s">
        <v>14844</v>
      </c>
      <c r="C808" s="93">
        <v>373105</v>
      </c>
      <c r="D808" s="89" t="s">
        <v>14905</v>
      </c>
      <c r="E808" s="90">
        <v>5221200</v>
      </c>
      <c r="F808" s="90"/>
      <c r="G808" s="91" t="s">
        <v>14820</v>
      </c>
    </row>
    <row r="809" spans="1:7" ht="25.5">
      <c r="A809" s="88" t="s">
        <v>14826</v>
      </c>
      <c r="B809" s="88" t="s">
        <v>9341</v>
      </c>
      <c r="C809" s="93">
        <v>383406</v>
      </c>
      <c r="D809" s="89" t="s">
        <v>1680</v>
      </c>
      <c r="E809" s="90">
        <v>5221200</v>
      </c>
      <c r="F809" s="90"/>
      <c r="G809" s="91" t="s">
        <v>14820</v>
      </c>
    </row>
    <row r="810" spans="1:7" ht="25.5">
      <c r="A810" s="88" t="s">
        <v>14826</v>
      </c>
      <c r="B810" s="88" t="s">
        <v>9341</v>
      </c>
      <c r="C810" s="93">
        <v>383408</v>
      </c>
      <c r="D810" s="89" t="s">
        <v>6932</v>
      </c>
      <c r="E810" s="90">
        <v>5221200</v>
      </c>
      <c r="F810" s="90"/>
      <c r="G810" s="91" t="s">
        <v>14820</v>
      </c>
    </row>
    <row r="811" spans="1:7" ht="25.5">
      <c r="A811" s="88" t="s">
        <v>14826</v>
      </c>
      <c r="B811" s="88" t="s">
        <v>9341</v>
      </c>
      <c r="C811" s="93">
        <v>384401</v>
      </c>
      <c r="D811" s="89" t="s">
        <v>1656</v>
      </c>
      <c r="E811" s="90">
        <v>5221200</v>
      </c>
      <c r="F811" s="90"/>
      <c r="G811" s="91" t="s">
        <v>14820</v>
      </c>
    </row>
    <row r="812" spans="1:7" ht="25.5">
      <c r="A812" s="88" t="s">
        <v>14826</v>
      </c>
      <c r="B812" s="88" t="s">
        <v>9341</v>
      </c>
      <c r="C812" s="93">
        <v>395220</v>
      </c>
      <c r="D812" s="89" t="s">
        <v>8381</v>
      </c>
      <c r="E812" s="90">
        <v>4074200</v>
      </c>
      <c r="F812" s="90"/>
      <c r="G812" s="91" t="s">
        <v>14790</v>
      </c>
    </row>
    <row r="813" spans="1:7" ht="25.5">
      <c r="A813" s="88" t="s">
        <v>14818</v>
      </c>
      <c r="B813" s="88" t="s">
        <v>9246</v>
      </c>
      <c r="C813" s="93">
        <v>424103</v>
      </c>
      <c r="D813" s="89" t="s">
        <v>12294</v>
      </c>
      <c r="E813" s="90">
        <v>5221200</v>
      </c>
      <c r="F813" s="90"/>
      <c r="G813" s="91" t="s">
        <v>14820</v>
      </c>
    </row>
    <row r="814" spans="1:7" ht="25.5">
      <c r="A814" s="88" t="s">
        <v>14818</v>
      </c>
      <c r="B814" s="88" t="s">
        <v>9246</v>
      </c>
      <c r="C814" s="93">
        <v>424201</v>
      </c>
      <c r="D814" s="89" t="s">
        <v>7037</v>
      </c>
      <c r="E814" s="90">
        <v>5221200</v>
      </c>
      <c r="F814" s="90"/>
      <c r="G814" s="91" t="s">
        <v>14820</v>
      </c>
    </row>
    <row r="815" spans="1:7" ht="25.5">
      <c r="A815" s="88" t="s">
        <v>14818</v>
      </c>
      <c r="B815" s="88" t="s">
        <v>9246</v>
      </c>
      <c r="C815" s="93">
        <v>425801</v>
      </c>
      <c r="D815" s="89" t="s">
        <v>14906</v>
      </c>
      <c r="E815" s="90">
        <v>5221200</v>
      </c>
      <c r="F815" s="90"/>
      <c r="G815" s="91" t="s">
        <v>14820</v>
      </c>
    </row>
    <row r="816" spans="1:7" ht="25.5">
      <c r="A816" s="88" t="s">
        <v>14818</v>
      </c>
      <c r="B816" s="88" t="s">
        <v>9246</v>
      </c>
      <c r="C816" s="93">
        <v>439001</v>
      </c>
      <c r="D816" s="89" t="s">
        <v>12007</v>
      </c>
      <c r="E816" s="90">
        <v>5221200</v>
      </c>
      <c r="F816" s="90"/>
      <c r="G816" s="91" t="s">
        <v>14820</v>
      </c>
    </row>
    <row r="817" spans="1:7" ht="25.5">
      <c r="A817" s="88" t="s">
        <v>14818</v>
      </c>
      <c r="B817" s="88" t="s">
        <v>9246</v>
      </c>
      <c r="C817" s="93">
        <v>439002</v>
      </c>
      <c r="D817" s="89" t="s">
        <v>7052</v>
      </c>
      <c r="E817" s="90">
        <v>5221200</v>
      </c>
      <c r="F817" s="90"/>
      <c r="G817" s="91" t="s">
        <v>14820</v>
      </c>
    </row>
    <row r="818" spans="1:7" ht="25.5">
      <c r="A818" s="88" t="s">
        <v>14818</v>
      </c>
      <c r="B818" s="88" t="s">
        <v>9246</v>
      </c>
      <c r="C818" s="93">
        <v>439003</v>
      </c>
      <c r="D818" s="89" t="s">
        <v>7055</v>
      </c>
      <c r="E818" s="90">
        <v>5221200</v>
      </c>
      <c r="F818" s="90"/>
      <c r="G818" s="91" t="s">
        <v>14820</v>
      </c>
    </row>
    <row r="819" spans="1:7" ht="25.5">
      <c r="A819" s="88" t="s">
        <v>14818</v>
      </c>
      <c r="B819" s="88" t="s">
        <v>9246</v>
      </c>
      <c r="C819" s="93">
        <v>439301</v>
      </c>
      <c r="D819" s="89" t="s">
        <v>1794</v>
      </c>
      <c r="E819" s="90">
        <v>5221200</v>
      </c>
      <c r="F819" s="90"/>
      <c r="G819" s="91" t="s">
        <v>14820</v>
      </c>
    </row>
    <row r="820" spans="1:7" ht="25.5">
      <c r="A820" s="88" t="s">
        <v>14794</v>
      </c>
      <c r="B820" s="88" t="s">
        <v>9385</v>
      </c>
      <c r="C820" s="93">
        <v>517301</v>
      </c>
      <c r="D820" s="89" t="s">
        <v>7743</v>
      </c>
      <c r="E820" s="90">
        <v>5221200</v>
      </c>
      <c r="F820" s="90"/>
      <c r="G820" s="91" t="s">
        <v>14820</v>
      </c>
    </row>
    <row r="821" spans="1:7" ht="25.5">
      <c r="A821" s="88" t="s">
        <v>14805</v>
      </c>
      <c r="B821" s="88" t="s">
        <v>9262</v>
      </c>
      <c r="C821" s="93">
        <v>565101</v>
      </c>
      <c r="D821" s="89" t="s">
        <v>2278</v>
      </c>
      <c r="E821" s="90">
        <v>5221200</v>
      </c>
      <c r="F821" s="90"/>
      <c r="G821" s="91" t="s">
        <v>14820</v>
      </c>
    </row>
    <row r="822" spans="1:7" ht="25.5">
      <c r="A822" s="88" t="s">
        <v>14802</v>
      </c>
      <c r="B822" s="88" t="s">
        <v>9328</v>
      </c>
      <c r="C822" s="93">
        <v>805126</v>
      </c>
      <c r="D822" s="89" t="s">
        <v>1025</v>
      </c>
      <c r="E822" s="90">
        <v>5221200</v>
      </c>
      <c r="F822" s="90"/>
      <c r="G822" s="91" t="s">
        <v>14820</v>
      </c>
    </row>
    <row r="823" spans="1:7" ht="25.5">
      <c r="A823" s="88" t="s">
        <v>14832</v>
      </c>
      <c r="B823" s="88" t="s">
        <v>9317</v>
      </c>
      <c r="C823" s="93">
        <v>827103</v>
      </c>
      <c r="D823" s="89" t="s">
        <v>3477</v>
      </c>
      <c r="E823" s="90">
        <v>5221200</v>
      </c>
      <c r="F823" s="90"/>
      <c r="G823" s="91" t="s">
        <v>14820</v>
      </c>
    </row>
    <row r="824" spans="1:7">
      <c r="A824" s="88" t="s">
        <v>14798</v>
      </c>
      <c r="B824" s="88" t="s">
        <v>9335</v>
      </c>
      <c r="C824" s="93">
        <v>879121</v>
      </c>
      <c r="D824" s="89" t="s">
        <v>5397</v>
      </c>
      <c r="E824" s="90">
        <v>651600</v>
      </c>
      <c r="F824" s="90"/>
      <c r="G824" s="91"/>
    </row>
    <row r="825" spans="1:7">
      <c r="A825" s="88" t="s">
        <v>14800</v>
      </c>
      <c r="B825" s="88" t="s">
        <v>9256</v>
      </c>
      <c r="C825" s="93">
        <v>903042</v>
      </c>
      <c r="D825" s="89" t="s">
        <v>4429</v>
      </c>
      <c r="E825" s="90">
        <v>172608</v>
      </c>
      <c r="F825" s="90" t="s">
        <v>14801</v>
      </c>
      <c r="G825" s="91"/>
    </row>
    <row r="826" spans="1:7">
      <c r="A826" s="88" t="s">
        <v>14800</v>
      </c>
      <c r="B826" s="88" t="s">
        <v>9256</v>
      </c>
      <c r="C826" s="93">
        <v>902024</v>
      </c>
      <c r="D826" s="89" t="s">
        <v>4395</v>
      </c>
      <c r="E826" s="90">
        <v>47886</v>
      </c>
      <c r="F826" s="90" t="s">
        <v>14801</v>
      </c>
      <c r="G826" s="91"/>
    </row>
    <row r="827" spans="1:7">
      <c r="A827" s="88" t="s">
        <v>14800</v>
      </c>
      <c r="B827" s="88" t="s">
        <v>9256</v>
      </c>
      <c r="C827" s="93">
        <v>903861</v>
      </c>
      <c r="D827" s="89" t="s">
        <v>9829</v>
      </c>
      <c r="E827" s="90">
        <v>67701</v>
      </c>
      <c r="F827" s="90" t="s">
        <v>14801</v>
      </c>
      <c r="G827" s="91"/>
    </row>
    <row r="828" spans="1:7">
      <c r="A828" s="88" t="s">
        <v>14800</v>
      </c>
      <c r="B828" s="88" t="s">
        <v>9256</v>
      </c>
      <c r="C828" s="93">
        <v>904801</v>
      </c>
      <c r="D828" s="89" t="s">
        <v>4878</v>
      </c>
      <c r="E828" s="90">
        <v>204924</v>
      </c>
      <c r="F828" s="90" t="s">
        <v>14801</v>
      </c>
      <c r="G828" s="91"/>
    </row>
    <row r="829" spans="1:7">
      <c r="A829" s="88" t="s">
        <v>14798</v>
      </c>
      <c r="B829" s="88" t="s">
        <v>9335</v>
      </c>
      <c r="C829" s="93">
        <v>873112</v>
      </c>
      <c r="D829" s="89" t="s">
        <v>5516</v>
      </c>
      <c r="E829" s="90">
        <v>77000</v>
      </c>
      <c r="F829" s="90"/>
      <c r="G829" s="91"/>
    </row>
    <row r="830" spans="1:7">
      <c r="A830" s="88" t="s">
        <v>14800</v>
      </c>
      <c r="B830" s="88" t="s">
        <v>9256</v>
      </c>
      <c r="C830" s="93">
        <v>904922</v>
      </c>
      <c r="D830" s="89" t="s">
        <v>4543</v>
      </c>
      <c r="E830" s="90">
        <v>62500</v>
      </c>
      <c r="F830" s="90" t="s">
        <v>14801</v>
      </c>
      <c r="G830" s="91"/>
    </row>
    <row r="831" spans="1:7" ht="25.5">
      <c r="A831" s="88" t="s">
        <v>14818</v>
      </c>
      <c r="B831" s="88" t="s">
        <v>9246</v>
      </c>
      <c r="C831" s="93">
        <v>459401</v>
      </c>
      <c r="D831" s="89" t="s">
        <v>2097</v>
      </c>
      <c r="E831" s="90">
        <v>2490900</v>
      </c>
      <c r="F831" s="90"/>
      <c r="G831" s="91" t="s">
        <v>14790</v>
      </c>
    </row>
    <row r="832" spans="1:7" ht="25.5">
      <c r="A832" s="88" t="s">
        <v>14818</v>
      </c>
      <c r="B832" s="88" t="s">
        <v>9246</v>
      </c>
      <c r="C832" s="93">
        <v>465201</v>
      </c>
      <c r="D832" s="89" t="s">
        <v>7096</v>
      </c>
      <c r="E832" s="90">
        <v>2490900</v>
      </c>
      <c r="F832" s="90"/>
      <c r="G832" s="91" t="s">
        <v>14790</v>
      </c>
    </row>
    <row r="833" spans="1:7" ht="25.5">
      <c r="A833" s="88" t="s">
        <v>14818</v>
      </c>
      <c r="B833" s="88" t="s">
        <v>9246</v>
      </c>
      <c r="C833" s="93">
        <v>541702</v>
      </c>
      <c r="D833" s="89" t="s">
        <v>1873</v>
      </c>
      <c r="E833" s="90">
        <v>2490900</v>
      </c>
      <c r="F833" s="90"/>
      <c r="G833" s="91" t="s">
        <v>14790</v>
      </c>
    </row>
    <row r="834" spans="1:7" ht="25.5">
      <c r="A834" s="88" t="s">
        <v>14794</v>
      </c>
      <c r="B834" s="88" t="s">
        <v>9385</v>
      </c>
      <c r="C834" s="93">
        <v>542102</v>
      </c>
      <c r="D834" s="89" t="s">
        <v>7154</v>
      </c>
      <c r="E834" s="90">
        <v>2490900</v>
      </c>
      <c r="F834" s="90"/>
      <c r="G834" s="91" t="s">
        <v>14790</v>
      </c>
    </row>
    <row r="835" spans="1:7" ht="25.5">
      <c r="A835" s="88" t="s">
        <v>14794</v>
      </c>
      <c r="B835" s="88" t="s">
        <v>9385</v>
      </c>
      <c r="C835" s="93">
        <v>544105</v>
      </c>
      <c r="D835" s="89" t="s">
        <v>1882</v>
      </c>
      <c r="E835" s="90">
        <v>2490900</v>
      </c>
      <c r="F835" s="90"/>
      <c r="G835" s="91" t="s">
        <v>14790</v>
      </c>
    </row>
    <row r="836" spans="1:7" ht="25.5">
      <c r="A836" s="88" t="s">
        <v>14794</v>
      </c>
      <c r="B836" s="88" t="s">
        <v>9385</v>
      </c>
      <c r="C836" s="93">
        <v>547701</v>
      </c>
      <c r="D836" s="89" t="s">
        <v>13471</v>
      </c>
      <c r="E836" s="90">
        <v>2490900</v>
      </c>
      <c r="F836" s="90"/>
      <c r="G836" s="91" t="s">
        <v>14790</v>
      </c>
    </row>
    <row r="837" spans="1:7" ht="25.5">
      <c r="A837" s="88" t="s">
        <v>14840</v>
      </c>
      <c r="B837" s="88" t="s">
        <v>14841</v>
      </c>
      <c r="C837" s="93">
        <v>549005</v>
      </c>
      <c r="D837" s="89" t="s">
        <v>2259</v>
      </c>
      <c r="E837" s="90">
        <v>2490900</v>
      </c>
      <c r="F837" s="90"/>
      <c r="G837" s="91" t="s">
        <v>14790</v>
      </c>
    </row>
    <row r="838" spans="1:7" ht="25.5">
      <c r="A838" s="88" t="s">
        <v>14817</v>
      </c>
      <c r="B838" s="88" t="s">
        <v>9266</v>
      </c>
      <c r="C838" s="93">
        <v>793304</v>
      </c>
      <c r="D838" s="89" t="s">
        <v>9767</v>
      </c>
      <c r="E838" s="90">
        <v>2490900</v>
      </c>
      <c r="F838" s="90"/>
      <c r="G838" s="91" t="s">
        <v>14790</v>
      </c>
    </row>
    <row r="839" spans="1:7" ht="25.5">
      <c r="A839" s="88" t="s">
        <v>14817</v>
      </c>
      <c r="B839" s="88" t="s">
        <v>9266</v>
      </c>
      <c r="C839" s="93">
        <v>795202</v>
      </c>
      <c r="D839" s="89" t="s">
        <v>2776</v>
      </c>
      <c r="E839" s="90">
        <v>2490900</v>
      </c>
      <c r="F839" s="90"/>
      <c r="G839" s="91" t="s">
        <v>14790</v>
      </c>
    </row>
    <row r="840" spans="1:7" ht="25.5">
      <c r="A840" s="88" t="s">
        <v>14817</v>
      </c>
      <c r="B840" s="88" t="s">
        <v>9266</v>
      </c>
      <c r="C840" s="93">
        <v>841701</v>
      </c>
      <c r="D840" s="89" t="s">
        <v>2863</v>
      </c>
      <c r="E840" s="90">
        <v>2490900</v>
      </c>
      <c r="F840" s="90"/>
      <c r="G840" s="91" t="s">
        <v>14790</v>
      </c>
    </row>
    <row r="841" spans="1:7">
      <c r="A841" s="88" t="s">
        <v>14800</v>
      </c>
      <c r="B841" s="88" t="s">
        <v>9256</v>
      </c>
      <c r="C841" s="93">
        <v>906423</v>
      </c>
      <c r="D841" s="89" t="s">
        <v>12030</v>
      </c>
      <c r="E841" s="90">
        <v>224946</v>
      </c>
      <c r="F841" s="90" t="s">
        <v>14801</v>
      </c>
      <c r="G841" s="91"/>
    </row>
    <row r="842" spans="1:7">
      <c r="A842" s="88" t="s">
        <v>14797</v>
      </c>
      <c r="B842" s="88" t="s">
        <v>9850</v>
      </c>
      <c r="C842" s="93">
        <v>881131</v>
      </c>
      <c r="D842" s="89" t="s">
        <v>5326</v>
      </c>
      <c r="E842" s="90">
        <v>182700</v>
      </c>
      <c r="F842" s="90"/>
      <c r="G842" s="91"/>
    </row>
    <row r="843" spans="1:7">
      <c r="A843" s="88" t="s">
        <v>14797</v>
      </c>
      <c r="B843" s="88" t="s">
        <v>9850</v>
      </c>
      <c r="C843" s="93">
        <v>881362</v>
      </c>
      <c r="D843" s="89" t="s">
        <v>10247</v>
      </c>
      <c r="E843" s="90">
        <v>182700</v>
      </c>
      <c r="F843" s="90"/>
      <c r="G843" s="91"/>
    </row>
    <row r="844" spans="1:7">
      <c r="A844" s="88" t="s">
        <v>14800</v>
      </c>
      <c r="B844" s="88" t="s">
        <v>9256</v>
      </c>
      <c r="C844" s="93">
        <v>911013</v>
      </c>
      <c r="D844" s="89" t="s">
        <v>5286</v>
      </c>
      <c r="E844" s="90">
        <v>158931</v>
      </c>
      <c r="F844" s="90" t="s">
        <v>14801</v>
      </c>
      <c r="G844" s="91"/>
    </row>
    <row r="845" spans="1:7">
      <c r="A845" s="88" t="s">
        <v>14812</v>
      </c>
      <c r="B845" s="88" t="s">
        <v>9312</v>
      </c>
      <c r="C845" s="93">
        <v>180302</v>
      </c>
      <c r="D845" s="89" t="s">
        <v>7748</v>
      </c>
      <c r="E845" s="90">
        <v>92600</v>
      </c>
      <c r="F845" s="90"/>
      <c r="G845" s="91"/>
    </row>
    <row r="846" spans="1:7">
      <c r="A846" s="88" t="s">
        <v>14800</v>
      </c>
      <c r="B846" s="88" t="s">
        <v>9256</v>
      </c>
      <c r="C846" s="93">
        <v>906468</v>
      </c>
      <c r="D846" s="89" t="s">
        <v>4960</v>
      </c>
      <c r="E846" s="90">
        <v>613294</v>
      </c>
      <c r="F846" s="90" t="s">
        <v>14801</v>
      </c>
      <c r="G846" s="91"/>
    </row>
    <row r="847" spans="1:7">
      <c r="A847" s="88" t="s">
        <v>14800</v>
      </c>
      <c r="B847" s="88" t="s">
        <v>9256</v>
      </c>
      <c r="C847" s="93">
        <v>902018</v>
      </c>
      <c r="D847" s="89" t="s">
        <v>4391</v>
      </c>
      <c r="E847" s="90">
        <v>124812</v>
      </c>
      <c r="F847" s="90" t="s">
        <v>14801</v>
      </c>
      <c r="G847" s="91"/>
    </row>
    <row r="848" spans="1:7">
      <c r="A848" s="88" t="s">
        <v>14800</v>
      </c>
      <c r="B848" s="88" t="s">
        <v>9256</v>
      </c>
      <c r="C848" s="93">
        <v>906441</v>
      </c>
      <c r="D848" s="89" t="s">
        <v>14907</v>
      </c>
      <c r="E848" s="90">
        <v>82494</v>
      </c>
      <c r="F848" s="90" t="s">
        <v>14801</v>
      </c>
      <c r="G848" s="91"/>
    </row>
    <row r="849" spans="1:7">
      <c r="A849" s="88" t="s">
        <v>14798</v>
      </c>
      <c r="B849" s="88" t="s">
        <v>9335</v>
      </c>
      <c r="C849" s="93">
        <v>879431</v>
      </c>
      <c r="D849" s="89" t="s">
        <v>14326</v>
      </c>
      <c r="E849" s="90">
        <v>321200</v>
      </c>
      <c r="F849" s="90"/>
      <c r="G849" s="91"/>
    </row>
    <row r="850" spans="1:7">
      <c r="A850" s="88" t="s">
        <v>14800</v>
      </c>
      <c r="B850" s="88" t="s">
        <v>9256</v>
      </c>
      <c r="C850" s="93">
        <v>904807</v>
      </c>
      <c r="D850" s="89" t="s">
        <v>4881</v>
      </c>
      <c r="E850" s="90">
        <v>76060</v>
      </c>
      <c r="F850" s="90" t="s">
        <v>14801</v>
      </c>
      <c r="G850" s="91"/>
    </row>
    <row r="851" spans="1:7">
      <c r="A851" s="88" t="s">
        <v>14797</v>
      </c>
      <c r="B851" s="88" t="s">
        <v>9850</v>
      </c>
      <c r="C851" s="93">
        <v>881613</v>
      </c>
      <c r="D851" s="89" t="s">
        <v>5355</v>
      </c>
      <c r="E851" s="90">
        <v>191600</v>
      </c>
      <c r="F851" s="90"/>
      <c r="G851" s="91"/>
    </row>
    <row r="852" spans="1:7">
      <c r="A852" s="88" t="s">
        <v>14800</v>
      </c>
      <c r="B852" s="88" t="s">
        <v>9256</v>
      </c>
      <c r="C852" s="93">
        <v>911017</v>
      </c>
      <c r="D852" s="89" t="s">
        <v>5288</v>
      </c>
      <c r="E852" s="90">
        <v>20100</v>
      </c>
      <c r="F852" s="90"/>
      <c r="G852" s="91"/>
    </row>
    <row r="853" spans="1:7">
      <c r="A853" s="88" t="s">
        <v>14806</v>
      </c>
      <c r="B853" s="88" t="s">
        <v>10017</v>
      </c>
      <c r="C853" s="93">
        <v>998701</v>
      </c>
      <c r="D853" s="89" t="s">
        <v>6653</v>
      </c>
      <c r="E853" s="90">
        <v>79100</v>
      </c>
      <c r="F853" s="90"/>
      <c r="G853" s="91"/>
    </row>
    <row r="854" spans="1:7">
      <c r="A854" s="88" t="s">
        <v>14788</v>
      </c>
      <c r="B854" s="88" t="s">
        <v>14789</v>
      </c>
      <c r="C854" s="93">
        <v>970201</v>
      </c>
      <c r="D854" s="89" t="s">
        <v>4113</v>
      </c>
      <c r="E854" s="90">
        <v>232100</v>
      </c>
      <c r="F854" s="90"/>
      <c r="G854" s="91"/>
    </row>
    <row r="855" spans="1:7">
      <c r="A855" s="88" t="s">
        <v>14826</v>
      </c>
      <c r="B855" s="88" t="s">
        <v>9341</v>
      </c>
      <c r="C855" s="93">
        <v>385720</v>
      </c>
      <c r="D855" s="89" t="s">
        <v>14908</v>
      </c>
      <c r="E855" s="90">
        <v>925900</v>
      </c>
      <c r="F855" s="90"/>
      <c r="G855" s="91"/>
    </row>
    <row r="856" spans="1:7" ht="25.5">
      <c r="A856" s="88" t="s">
        <v>14788</v>
      </c>
      <c r="B856" s="88" t="s">
        <v>14789</v>
      </c>
      <c r="C856" s="93">
        <v>452502</v>
      </c>
      <c r="D856" s="89" t="s">
        <v>14186</v>
      </c>
      <c r="E856" s="90">
        <v>1536400</v>
      </c>
      <c r="F856" s="90"/>
      <c r="G856" s="91" t="s">
        <v>14790</v>
      </c>
    </row>
    <row r="857" spans="1:7" ht="25.5">
      <c r="A857" s="88" t="s">
        <v>14814</v>
      </c>
      <c r="B857" s="88" t="s">
        <v>9248</v>
      </c>
      <c r="C857" s="93">
        <v>705110</v>
      </c>
      <c r="D857" s="89" t="s">
        <v>2607</v>
      </c>
      <c r="E857" s="90">
        <v>1536400</v>
      </c>
      <c r="F857" s="90"/>
      <c r="G857" s="91" t="s">
        <v>14790</v>
      </c>
    </row>
    <row r="858" spans="1:7">
      <c r="A858" s="88" t="s">
        <v>14798</v>
      </c>
      <c r="B858" s="88" t="s">
        <v>9335</v>
      </c>
      <c r="C858" s="93">
        <v>870107</v>
      </c>
      <c r="D858" s="89" t="s">
        <v>5478</v>
      </c>
      <c r="E858" s="90">
        <v>99900</v>
      </c>
      <c r="F858" s="90"/>
      <c r="G858" s="91"/>
    </row>
    <row r="859" spans="1:7" ht="25.5">
      <c r="A859" s="88" t="s">
        <v>14817</v>
      </c>
      <c r="B859" s="88" t="s">
        <v>9266</v>
      </c>
      <c r="C859" s="93">
        <v>786501</v>
      </c>
      <c r="D859" s="89" t="s">
        <v>10119</v>
      </c>
      <c r="E859" s="90">
        <v>1114900</v>
      </c>
      <c r="F859" s="90"/>
      <c r="G859" s="91" t="s">
        <v>14808</v>
      </c>
    </row>
    <row r="860" spans="1:7">
      <c r="A860" s="88" t="s">
        <v>14797</v>
      </c>
      <c r="B860" s="88" t="s">
        <v>9850</v>
      </c>
      <c r="C860" s="93">
        <v>883351</v>
      </c>
      <c r="D860" s="89" t="s">
        <v>5590</v>
      </c>
      <c r="E860" s="90">
        <v>1143192</v>
      </c>
      <c r="F860" s="90" t="s">
        <v>14801</v>
      </c>
      <c r="G860" s="91"/>
    </row>
    <row r="861" spans="1:7">
      <c r="A861" s="88" t="s">
        <v>14797</v>
      </c>
      <c r="B861" s="88" t="s">
        <v>9850</v>
      </c>
      <c r="C861" s="93">
        <v>881130</v>
      </c>
      <c r="D861" s="89" t="s">
        <v>5325</v>
      </c>
      <c r="E861" s="90">
        <v>182700</v>
      </c>
      <c r="F861" s="90"/>
      <c r="G861" s="91"/>
    </row>
    <row r="862" spans="1:7">
      <c r="A862" s="88" t="s">
        <v>14814</v>
      </c>
      <c r="B862" s="88" t="s">
        <v>9248</v>
      </c>
      <c r="C862" s="93">
        <v>699101</v>
      </c>
      <c r="D862" s="89" t="s">
        <v>14909</v>
      </c>
      <c r="E862" s="90">
        <v>87400</v>
      </c>
      <c r="F862" s="90"/>
      <c r="G862" s="91"/>
    </row>
    <row r="863" spans="1:7">
      <c r="A863" s="88" t="s">
        <v>14800</v>
      </c>
      <c r="B863" s="88" t="s">
        <v>9256</v>
      </c>
      <c r="C863" s="93">
        <v>906134</v>
      </c>
      <c r="D863" s="89" t="s">
        <v>10763</v>
      </c>
      <c r="E863" s="90">
        <v>266742</v>
      </c>
      <c r="F863" s="90" t="s">
        <v>14801</v>
      </c>
      <c r="G863" s="91"/>
    </row>
    <row r="864" spans="1:7">
      <c r="A864" s="88" t="s">
        <v>14800</v>
      </c>
      <c r="B864" s="88" t="s">
        <v>9256</v>
      </c>
      <c r="C864" s="93">
        <v>902035</v>
      </c>
      <c r="D864" s="89" t="s">
        <v>4397</v>
      </c>
      <c r="E864" s="90">
        <v>155923</v>
      </c>
      <c r="F864" s="90" t="s">
        <v>14801</v>
      </c>
      <c r="G864" s="91"/>
    </row>
    <row r="865" spans="1:7" ht="25.5">
      <c r="A865" s="88" t="s">
        <v>14802</v>
      </c>
      <c r="B865" s="88" t="s">
        <v>9328</v>
      </c>
      <c r="C865" s="93">
        <v>15409</v>
      </c>
      <c r="D865" s="89" t="s">
        <v>9624</v>
      </c>
      <c r="E865" s="90">
        <v>4508200</v>
      </c>
      <c r="F865" s="90"/>
      <c r="G865" s="91" t="s">
        <v>14820</v>
      </c>
    </row>
    <row r="866" spans="1:7" ht="25.5">
      <c r="A866" s="88" t="s">
        <v>14802</v>
      </c>
      <c r="B866" s="88" t="s">
        <v>9328</v>
      </c>
      <c r="C866" s="93">
        <v>17501</v>
      </c>
      <c r="D866" s="89" t="s">
        <v>9633</v>
      </c>
      <c r="E866" s="90">
        <v>4508200</v>
      </c>
      <c r="F866" s="90"/>
      <c r="G866" s="91" t="s">
        <v>14820</v>
      </c>
    </row>
    <row r="867" spans="1:7" ht="25.5">
      <c r="A867" s="88" t="s">
        <v>14802</v>
      </c>
      <c r="B867" s="88" t="s">
        <v>9328</v>
      </c>
      <c r="C867" s="93">
        <v>17509</v>
      </c>
      <c r="D867" s="89" t="s">
        <v>9651</v>
      </c>
      <c r="E867" s="90">
        <v>4508200</v>
      </c>
      <c r="F867" s="90"/>
      <c r="G867" s="91" t="s">
        <v>14820</v>
      </c>
    </row>
    <row r="868" spans="1:7" ht="25.5">
      <c r="A868" s="88" t="s">
        <v>14802</v>
      </c>
      <c r="B868" s="88" t="s">
        <v>9328</v>
      </c>
      <c r="C868" s="93">
        <v>30216</v>
      </c>
      <c r="D868" s="89" t="s">
        <v>12124</v>
      </c>
      <c r="E868" s="90">
        <v>4508200</v>
      </c>
      <c r="F868" s="90"/>
      <c r="G868" s="91" t="s">
        <v>14820</v>
      </c>
    </row>
    <row r="869" spans="1:7" ht="25.5">
      <c r="A869" s="88" t="s">
        <v>14802</v>
      </c>
      <c r="B869" s="88" t="s">
        <v>9328</v>
      </c>
      <c r="C869" s="93">
        <v>35202</v>
      </c>
      <c r="D869" s="89" t="s">
        <v>466</v>
      </c>
      <c r="E869" s="90">
        <v>4508200</v>
      </c>
      <c r="F869" s="90"/>
      <c r="G869" s="91" t="s">
        <v>14820</v>
      </c>
    </row>
    <row r="870" spans="1:7" ht="25.5">
      <c r="A870" s="88" t="s">
        <v>14802</v>
      </c>
      <c r="B870" s="88" t="s">
        <v>9328</v>
      </c>
      <c r="C870" s="93">
        <v>39003</v>
      </c>
      <c r="D870" s="89" t="s">
        <v>1043</v>
      </c>
      <c r="E870" s="90">
        <v>4508200</v>
      </c>
      <c r="F870" s="90"/>
      <c r="G870" s="91" t="s">
        <v>14820</v>
      </c>
    </row>
    <row r="871" spans="1:7" ht="25.5">
      <c r="A871" s="88" t="s">
        <v>14802</v>
      </c>
      <c r="B871" s="88" t="s">
        <v>9328</v>
      </c>
      <c r="C871" s="93">
        <v>395104</v>
      </c>
      <c r="D871" s="89" t="s">
        <v>14910</v>
      </c>
      <c r="E871" s="90">
        <v>4508200</v>
      </c>
      <c r="F871" s="90"/>
      <c r="G871" s="91" t="s">
        <v>14820</v>
      </c>
    </row>
    <row r="872" spans="1:7" ht="25.5">
      <c r="A872" s="88" t="s">
        <v>14798</v>
      </c>
      <c r="B872" s="88" t="s">
        <v>9335</v>
      </c>
      <c r="C872" s="93">
        <v>395302</v>
      </c>
      <c r="D872" s="89" t="s">
        <v>14911</v>
      </c>
      <c r="E872" s="90">
        <v>4508200</v>
      </c>
      <c r="F872" s="90"/>
      <c r="G872" s="91" t="s">
        <v>14820</v>
      </c>
    </row>
    <row r="873" spans="1:7" ht="25.5">
      <c r="A873" s="88" t="s">
        <v>14794</v>
      </c>
      <c r="B873" s="88" t="s">
        <v>9385</v>
      </c>
      <c r="C873" s="93">
        <v>423206</v>
      </c>
      <c r="D873" s="89" t="s">
        <v>14179</v>
      </c>
      <c r="E873" s="90">
        <v>4508200</v>
      </c>
      <c r="F873" s="90"/>
      <c r="G873" s="91" t="s">
        <v>14820</v>
      </c>
    </row>
    <row r="874" spans="1:7" ht="25.5">
      <c r="A874" s="88" t="s">
        <v>14818</v>
      </c>
      <c r="B874" s="88" t="s">
        <v>9246</v>
      </c>
      <c r="C874" s="93">
        <v>438102</v>
      </c>
      <c r="D874" s="89" t="s">
        <v>7049</v>
      </c>
      <c r="E874" s="90">
        <v>4508200</v>
      </c>
      <c r="F874" s="90"/>
      <c r="G874" s="91" t="s">
        <v>14820</v>
      </c>
    </row>
    <row r="875" spans="1:7" ht="25.5">
      <c r="A875" s="88" t="s">
        <v>14818</v>
      </c>
      <c r="B875" s="88" t="s">
        <v>9246</v>
      </c>
      <c r="C875" s="93">
        <v>457102</v>
      </c>
      <c r="D875" s="89" t="s">
        <v>14912</v>
      </c>
      <c r="E875" s="90">
        <v>4508200</v>
      </c>
      <c r="F875" s="90"/>
      <c r="G875" s="91" t="s">
        <v>14820</v>
      </c>
    </row>
    <row r="876" spans="1:7" ht="25.5">
      <c r="A876" s="88" t="s">
        <v>14818</v>
      </c>
      <c r="B876" s="88" t="s">
        <v>9246</v>
      </c>
      <c r="C876" s="93">
        <v>458301</v>
      </c>
      <c r="D876" s="89" t="s">
        <v>2090</v>
      </c>
      <c r="E876" s="90">
        <v>4508200</v>
      </c>
      <c r="F876" s="90"/>
      <c r="G876" s="91" t="s">
        <v>14820</v>
      </c>
    </row>
    <row r="877" spans="1:7" ht="25.5">
      <c r="A877" s="88" t="s">
        <v>14818</v>
      </c>
      <c r="B877" s="88" t="s">
        <v>9246</v>
      </c>
      <c r="C877" s="93">
        <v>458302</v>
      </c>
      <c r="D877" s="89" t="s">
        <v>7091</v>
      </c>
      <c r="E877" s="90">
        <v>4508200</v>
      </c>
      <c r="F877" s="90"/>
      <c r="G877" s="91" t="s">
        <v>14820</v>
      </c>
    </row>
    <row r="878" spans="1:7" ht="25.5">
      <c r="A878" s="88" t="s">
        <v>14818</v>
      </c>
      <c r="B878" s="88" t="s">
        <v>9246</v>
      </c>
      <c r="C878" s="93">
        <v>458401</v>
      </c>
      <c r="D878" s="89" t="s">
        <v>14188</v>
      </c>
      <c r="E878" s="90">
        <v>4508200</v>
      </c>
      <c r="F878" s="90"/>
      <c r="G878" s="91" t="s">
        <v>14820</v>
      </c>
    </row>
    <row r="879" spans="1:7" ht="25.5">
      <c r="A879" s="88" t="s">
        <v>14818</v>
      </c>
      <c r="B879" s="88" t="s">
        <v>9246</v>
      </c>
      <c r="C879" s="93">
        <v>485001</v>
      </c>
      <c r="D879" s="89" t="s">
        <v>2151</v>
      </c>
      <c r="E879" s="90">
        <v>4508200</v>
      </c>
      <c r="F879" s="90"/>
      <c r="G879" s="91" t="s">
        <v>14820</v>
      </c>
    </row>
    <row r="880" spans="1:7" ht="25.5">
      <c r="A880" s="88" t="s">
        <v>14818</v>
      </c>
      <c r="B880" s="88" t="s">
        <v>9246</v>
      </c>
      <c r="C880" s="93">
        <v>485004</v>
      </c>
      <c r="D880" s="89" t="s">
        <v>6939</v>
      </c>
      <c r="E880" s="90">
        <v>4508200</v>
      </c>
      <c r="F880" s="90"/>
      <c r="G880" s="91" t="s">
        <v>14820</v>
      </c>
    </row>
    <row r="881" spans="1:7" ht="25.5">
      <c r="A881" s="88" t="s">
        <v>14818</v>
      </c>
      <c r="B881" s="88" t="s">
        <v>9246</v>
      </c>
      <c r="C881" s="93">
        <v>527201</v>
      </c>
      <c r="D881" s="89" t="s">
        <v>1965</v>
      </c>
      <c r="E881" s="90">
        <v>4508200</v>
      </c>
      <c r="F881" s="90"/>
      <c r="G881" s="91" t="s">
        <v>14820</v>
      </c>
    </row>
    <row r="882" spans="1:7" ht="25.5">
      <c r="A882" s="88" t="s">
        <v>14805</v>
      </c>
      <c r="B882" s="88" t="s">
        <v>9262</v>
      </c>
      <c r="C882" s="93">
        <v>577307</v>
      </c>
      <c r="D882" s="89" t="s">
        <v>10206</v>
      </c>
      <c r="E882" s="90">
        <v>4508200</v>
      </c>
      <c r="F882" s="90"/>
      <c r="G882" s="91" t="s">
        <v>14820</v>
      </c>
    </row>
    <row r="883" spans="1:7" ht="25.5">
      <c r="A883" s="88" t="s">
        <v>14817</v>
      </c>
      <c r="B883" s="88" t="s">
        <v>9266</v>
      </c>
      <c r="C883" s="93">
        <v>772909</v>
      </c>
      <c r="D883" s="89" t="s">
        <v>2796</v>
      </c>
      <c r="E883" s="90">
        <v>4508200</v>
      </c>
      <c r="F883" s="90"/>
      <c r="G883" s="91" t="s">
        <v>14820</v>
      </c>
    </row>
    <row r="884" spans="1:7" ht="25.5">
      <c r="A884" s="88" t="s">
        <v>14802</v>
      </c>
      <c r="B884" s="88" t="s">
        <v>9328</v>
      </c>
      <c r="C884" s="93">
        <v>779944</v>
      </c>
      <c r="D884" s="89" t="s">
        <v>9280</v>
      </c>
      <c r="E884" s="90">
        <v>4508200</v>
      </c>
      <c r="F884" s="90"/>
      <c r="G884" s="91" t="s">
        <v>14820</v>
      </c>
    </row>
    <row r="885" spans="1:7" ht="25.5">
      <c r="A885" s="88" t="s">
        <v>14817</v>
      </c>
      <c r="B885" s="88" t="s">
        <v>9266</v>
      </c>
      <c r="C885" s="93">
        <v>793921</v>
      </c>
      <c r="D885" s="89" t="s">
        <v>9790</v>
      </c>
      <c r="E885" s="90">
        <v>4508200</v>
      </c>
      <c r="F885" s="90"/>
      <c r="G885" s="91" t="s">
        <v>14820</v>
      </c>
    </row>
    <row r="886" spans="1:7" ht="25.5">
      <c r="A886" s="88" t="s">
        <v>14802</v>
      </c>
      <c r="B886" s="88" t="s">
        <v>9328</v>
      </c>
      <c r="C886" s="93">
        <v>810203</v>
      </c>
      <c r="D886" s="89" t="s">
        <v>3033</v>
      </c>
      <c r="E886" s="90">
        <v>7455600</v>
      </c>
      <c r="F886" s="90"/>
      <c r="G886" s="91" t="s">
        <v>14820</v>
      </c>
    </row>
    <row r="887" spans="1:7" ht="25.5">
      <c r="A887" s="88" t="s">
        <v>14802</v>
      </c>
      <c r="B887" s="88" t="s">
        <v>9328</v>
      </c>
      <c r="C887" s="93">
        <v>810628</v>
      </c>
      <c r="D887" s="89" t="s">
        <v>3063</v>
      </c>
      <c r="E887" s="90">
        <v>4508200</v>
      </c>
      <c r="F887" s="90"/>
      <c r="G887" s="91" t="s">
        <v>14820</v>
      </c>
    </row>
    <row r="888" spans="1:7" ht="25.5">
      <c r="A888" s="88" t="s">
        <v>14817</v>
      </c>
      <c r="B888" s="88" t="s">
        <v>9266</v>
      </c>
      <c r="C888" s="93">
        <v>812913</v>
      </c>
      <c r="D888" s="89" t="s">
        <v>3197</v>
      </c>
      <c r="E888" s="90">
        <v>4508200</v>
      </c>
      <c r="F888" s="90"/>
      <c r="G888" s="91" t="s">
        <v>14820</v>
      </c>
    </row>
    <row r="889" spans="1:7" ht="25.5">
      <c r="A889" s="88" t="s">
        <v>14817</v>
      </c>
      <c r="B889" s="88" t="s">
        <v>9266</v>
      </c>
      <c r="C889" s="93">
        <v>814505</v>
      </c>
      <c r="D889" s="89" t="s">
        <v>11262</v>
      </c>
      <c r="E889" s="90">
        <v>4508200</v>
      </c>
      <c r="F889" s="90"/>
      <c r="G889" s="91" t="s">
        <v>14820</v>
      </c>
    </row>
    <row r="890" spans="1:7" ht="25.5">
      <c r="A890" s="88" t="s">
        <v>14817</v>
      </c>
      <c r="B890" s="88" t="s">
        <v>9266</v>
      </c>
      <c r="C890" s="93">
        <v>815102</v>
      </c>
      <c r="D890" s="89" t="s">
        <v>11158</v>
      </c>
      <c r="E890" s="90">
        <v>4508200</v>
      </c>
      <c r="F890" s="90"/>
      <c r="G890" s="91" t="s">
        <v>14820</v>
      </c>
    </row>
    <row r="891" spans="1:7" ht="25.5">
      <c r="A891" s="88" t="s">
        <v>14817</v>
      </c>
      <c r="B891" s="88" t="s">
        <v>9266</v>
      </c>
      <c r="C891" s="93">
        <v>815504</v>
      </c>
      <c r="D891" s="89" t="s">
        <v>10879</v>
      </c>
      <c r="E891" s="90">
        <v>4508200</v>
      </c>
      <c r="F891" s="90"/>
      <c r="G891" s="91" t="s">
        <v>14820</v>
      </c>
    </row>
    <row r="892" spans="1:7" ht="25.5">
      <c r="A892" s="88" t="s">
        <v>14817</v>
      </c>
      <c r="B892" s="88" t="s">
        <v>9266</v>
      </c>
      <c r="C892" s="93">
        <v>815505</v>
      </c>
      <c r="D892" s="89" t="s">
        <v>10880</v>
      </c>
      <c r="E892" s="90">
        <v>4508200</v>
      </c>
      <c r="F892" s="90"/>
      <c r="G892" s="91" t="s">
        <v>14820</v>
      </c>
    </row>
    <row r="893" spans="1:7" ht="25.5">
      <c r="A893" s="88" t="s">
        <v>14817</v>
      </c>
      <c r="B893" s="88" t="s">
        <v>9266</v>
      </c>
      <c r="C893" s="93">
        <v>815506</v>
      </c>
      <c r="D893" s="89" t="s">
        <v>8826</v>
      </c>
      <c r="E893" s="90">
        <v>4508200</v>
      </c>
      <c r="F893" s="90"/>
      <c r="G893" s="91" t="s">
        <v>14820</v>
      </c>
    </row>
    <row r="894" spans="1:7" ht="25.5">
      <c r="A894" s="88" t="s">
        <v>14817</v>
      </c>
      <c r="B894" s="88" t="s">
        <v>9266</v>
      </c>
      <c r="C894" s="93">
        <v>818020</v>
      </c>
      <c r="D894" s="89" t="s">
        <v>11159</v>
      </c>
      <c r="E894" s="90">
        <v>4508200</v>
      </c>
      <c r="F894" s="90"/>
      <c r="G894" s="91" t="s">
        <v>14820</v>
      </c>
    </row>
    <row r="895" spans="1:7" ht="25.5">
      <c r="A895" s="88" t="s">
        <v>14817</v>
      </c>
      <c r="B895" s="88" t="s">
        <v>9266</v>
      </c>
      <c r="C895" s="93">
        <v>818306</v>
      </c>
      <c r="D895" s="89" t="s">
        <v>3171</v>
      </c>
      <c r="E895" s="90">
        <v>4508200</v>
      </c>
      <c r="F895" s="90"/>
      <c r="G895" s="91" t="s">
        <v>14820</v>
      </c>
    </row>
    <row r="896" spans="1:7" ht="25.5">
      <c r="A896" s="88" t="s">
        <v>14817</v>
      </c>
      <c r="B896" s="88" t="s">
        <v>9266</v>
      </c>
      <c r="C896" s="93">
        <v>818401</v>
      </c>
      <c r="D896" s="89" t="s">
        <v>8834</v>
      </c>
      <c r="E896" s="90">
        <v>4508200</v>
      </c>
      <c r="F896" s="90"/>
      <c r="G896" s="91" t="s">
        <v>14820</v>
      </c>
    </row>
    <row r="897" spans="1:7" ht="25.5">
      <c r="A897" s="88" t="s">
        <v>14817</v>
      </c>
      <c r="B897" s="88" t="s">
        <v>9266</v>
      </c>
      <c r="C897" s="93">
        <v>818501</v>
      </c>
      <c r="D897" s="89" t="s">
        <v>3172</v>
      </c>
      <c r="E897" s="90">
        <v>4508200</v>
      </c>
      <c r="F897" s="90"/>
      <c r="G897" s="91" t="s">
        <v>14820</v>
      </c>
    </row>
    <row r="898" spans="1:7" ht="25.5">
      <c r="A898" s="88" t="s">
        <v>14817</v>
      </c>
      <c r="B898" s="88" t="s">
        <v>9266</v>
      </c>
      <c r="C898" s="93">
        <v>818601</v>
      </c>
      <c r="D898" s="89" t="s">
        <v>3173</v>
      </c>
      <c r="E898" s="90">
        <v>4508200</v>
      </c>
      <c r="F898" s="90"/>
      <c r="G898" s="91" t="s">
        <v>14820</v>
      </c>
    </row>
    <row r="899" spans="1:7" ht="25.5">
      <c r="A899" s="88" t="s">
        <v>14817</v>
      </c>
      <c r="B899" s="88" t="s">
        <v>9266</v>
      </c>
      <c r="C899" s="93">
        <v>818701</v>
      </c>
      <c r="D899" s="89" t="s">
        <v>10896</v>
      </c>
      <c r="E899" s="90">
        <v>4508200</v>
      </c>
      <c r="F899" s="90"/>
      <c r="G899" s="91" t="s">
        <v>14820</v>
      </c>
    </row>
    <row r="900" spans="1:7" ht="25.5">
      <c r="A900" s="88" t="s">
        <v>14817</v>
      </c>
      <c r="B900" s="88" t="s">
        <v>9266</v>
      </c>
      <c r="C900" s="93">
        <v>818702</v>
      </c>
      <c r="D900" s="89" t="s">
        <v>8838</v>
      </c>
      <c r="E900" s="90">
        <v>4508200</v>
      </c>
      <c r="F900" s="90"/>
      <c r="G900" s="91" t="s">
        <v>14820</v>
      </c>
    </row>
    <row r="901" spans="1:7" ht="25.5">
      <c r="A901" s="88" t="s">
        <v>14817</v>
      </c>
      <c r="B901" s="88" t="s">
        <v>9266</v>
      </c>
      <c r="C901" s="93">
        <v>819702</v>
      </c>
      <c r="D901" s="89" t="s">
        <v>10887</v>
      </c>
      <c r="E901" s="90">
        <v>4508200</v>
      </c>
      <c r="F901" s="90"/>
      <c r="G901" s="91" t="s">
        <v>14820</v>
      </c>
    </row>
    <row r="902" spans="1:7" ht="25.5">
      <c r="A902" s="88" t="s">
        <v>14832</v>
      </c>
      <c r="B902" s="88" t="s">
        <v>9317</v>
      </c>
      <c r="C902" s="93">
        <v>824213</v>
      </c>
      <c r="D902" s="89" t="s">
        <v>8796</v>
      </c>
      <c r="E902" s="90">
        <v>4508200</v>
      </c>
      <c r="F902" s="90"/>
      <c r="G902" s="91" t="s">
        <v>14820</v>
      </c>
    </row>
    <row r="903" spans="1:7" ht="25.5">
      <c r="A903" s="88" t="s">
        <v>14817</v>
      </c>
      <c r="B903" s="88" t="s">
        <v>9266</v>
      </c>
      <c r="C903" s="93">
        <v>849513</v>
      </c>
      <c r="D903" s="89" t="s">
        <v>12814</v>
      </c>
      <c r="E903" s="90">
        <v>4508200</v>
      </c>
      <c r="F903" s="90"/>
      <c r="G903" s="91" t="s">
        <v>14820</v>
      </c>
    </row>
    <row r="904" spans="1:7" ht="25.5">
      <c r="A904" s="88" t="s">
        <v>14913</v>
      </c>
      <c r="B904" s="88" t="s">
        <v>9384</v>
      </c>
      <c r="C904" s="93">
        <v>857101</v>
      </c>
      <c r="D904" s="89" t="s">
        <v>7573</v>
      </c>
      <c r="E904" s="90">
        <v>4508200</v>
      </c>
      <c r="F904" s="90"/>
      <c r="G904" s="91" t="s">
        <v>14820</v>
      </c>
    </row>
    <row r="905" spans="1:7" ht="25.5">
      <c r="A905" s="88" t="s">
        <v>14822</v>
      </c>
      <c r="B905" s="88" t="s">
        <v>9386</v>
      </c>
      <c r="C905" s="93">
        <v>857102</v>
      </c>
      <c r="D905" s="89" t="s">
        <v>7577</v>
      </c>
      <c r="E905" s="90">
        <v>4508200</v>
      </c>
      <c r="F905" s="90"/>
      <c r="G905" s="91" t="s">
        <v>14820</v>
      </c>
    </row>
    <row r="906" spans="1:7" ht="25.5">
      <c r="A906" s="88" t="s">
        <v>14822</v>
      </c>
      <c r="B906" s="88" t="s">
        <v>9386</v>
      </c>
      <c r="C906" s="93">
        <v>857202</v>
      </c>
      <c r="D906" s="89" t="s">
        <v>11261</v>
      </c>
      <c r="E906" s="90">
        <v>4508200</v>
      </c>
      <c r="F906" s="90"/>
      <c r="G906" s="91" t="s">
        <v>14820</v>
      </c>
    </row>
    <row r="907" spans="1:7" ht="25.5">
      <c r="A907" s="88" t="s">
        <v>14822</v>
      </c>
      <c r="B907" s="88" t="s">
        <v>9386</v>
      </c>
      <c r="C907" s="93">
        <v>857203</v>
      </c>
      <c r="D907" s="89" t="s">
        <v>4244</v>
      </c>
      <c r="E907" s="90">
        <v>4508200</v>
      </c>
      <c r="F907" s="90"/>
      <c r="G907" s="91" t="s">
        <v>14820</v>
      </c>
    </row>
    <row r="908" spans="1:7" ht="25.5">
      <c r="A908" s="88" t="s">
        <v>14822</v>
      </c>
      <c r="B908" s="88" t="s">
        <v>9386</v>
      </c>
      <c r="C908" s="93">
        <v>857204</v>
      </c>
      <c r="D908" s="89" t="s">
        <v>11260</v>
      </c>
      <c r="E908" s="90">
        <v>4508200</v>
      </c>
      <c r="F908" s="90"/>
      <c r="G908" s="91" t="s">
        <v>14820</v>
      </c>
    </row>
    <row r="909" spans="1:7">
      <c r="A909" s="88" t="s">
        <v>14868</v>
      </c>
      <c r="B909" s="88" t="s">
        <v>9410</v>
      </c>
      <c r="C909" s="93">
        <v>935301</v>
      </c>
      <c r="D909" s="89" t="s">
        <v>3377</v>
      </c>
      <c r="E909" s="90">
        <v>85900</v>
      </c>
      <c r="F909" s="90"/>
      <c r="G909" s="91"/>
    </row>
    <row r="910" spans="1:7" ht="25.5">
      <c r="A910" s="88" t="s">
        <v>14818</v>
      </c>
      <c r="B910" s="88" t="s">
        <v>9246</v>
      </c>
      <c r="C910" s="93">
        <v>454205</v>
      </c>
      <c r="D910" s="89" t="s">
        <v>7950</v>
      </c>
      <c r="E910" s="90">
        <v>880800</v>
      </c>
      <c r="F910" s="90"/>
      <c r="G910" s="91" t="s">
        <v>14808</v>
      </c>
    </row>
    <row r="911" spans="1:7" ht="25.5">
      <c r="A911" s="88" t="s">
        <v>14814</v>
      </c>
      <c r="B911" s="88" t="s">
        <v>9248</v>
      </c>
      <c r="C911" s="93">
        <v>712003</v>
      </c>
      <c r="D911" s="89" t="s">
        <v>9959</v>
      </c>
      <c r="E911" s="90">
        <v>880800</v>
      </c>
      <c r="F911" s="90"/>
      <c r="G911" s="91" t="s">
        <v>14808</v>
      </c>
    </row>
    <row r="912" spans="1:7">
      <c r="A912" s="88" t="s">
        <v>14797</v>
      </c>
      <c r="B912" s="88" t="s">
        <v>9850</v>
      </c>
      <c r="C912" s="93">
        <v>881622</v>
      </c>
      <c r="D912" s="89" t="s">
        <v>5358</v>
      </c>
      <c r="E912" s="90">
        <v>182700</v>
      </c>
      <c r="F912" s="90"/>
      <c r="G912" s="91"/>
    </row>
    <row r="913" spans="1:7">
      <c r="A913" s="88" t="s">
        <v>14800</v>
      </c>
      <c r="B913" s="88" t="s">
        <v>9256</v>
      </c>
      <c r="C913" s="93">
        <v>906830</v>
      </c>
      <c r="D913" s="89" t="s">
        <v>4994</v>
      </c>
      <c r="E913" s="90">
        <v>398462</v>
      </c>
      <c r="F913" s="90" t="s">
        <v>14801</v>
      </c>
      <c r="G913" s="91"/>
    </row>
    <row r="914" spans="1:7" ht="25.5">
      <c r="A914" s="88" t="s">
        <v>14818</v>
      </c>
      <c r="B914" s="88" t="s">
        <v>9246</v>
      </c>
      <c r="C914" s="93">
        <v>431001</v>
      </c>
      <c r="D914" s="89" t="s">
        <v>2008</v>
      </c>
      <c r="E914" s="90">
        <v>2181400</v>
      </c>
      <c r="F914" s="90"/>
      <c r="G914" s="91" t="s">
        <v>14790</v>
      </c>
    </row>
    <row r="915" spans="1:7" ht="25.5">
      <c r="A915" s="88" t="s">
        <v>14818</v>
      </c>
      <c r="B915" s="88" t="s">
        <v>9246</v>
      </c>
      <c r="C915" s="93">
        <v>434103</v>
      </c>
      <c r="D915" s="89" t="s">
        <v>4106</v>
      </c>
      <c r="E915" s="90">
        <v>2181400</v>
      </c>
      <c r="F915" s="90"/>
      <c r="G915" s="91" t="s">
        <v>14790</v>
      </c>
    </row>
    <row r="916" spans="1:7" ht="25.5">
      <c r="A916" s="88" t="s">
        <v>14818</v>
      </c>
      <c r="B916" s="88" t="s">
        <v>9246</v>
      </c>
      <c r="C916" s="93">
        <v>434501</v>
      </c>
      <c r="D916" s="89" t="s">
        <v>4107</v>
      </c>
      <c r="E916" s="90">
        <v>2181400</v>
      </c>
      <c r="F916" s="90"/>
      <c r="G916" s="91" t="s">
        <v>14790</v>
      </c>
    </row>
    <row r="917" spans="1:7" ht="25.5">
      <c r="A917" s="88" t="s">
        <v>14818</v>
      </c>
      <c r="B917" s="88" t="s">
        <v>9246</v>
      </c>
      <c r="C917" s="93">
        <v>446101</v>
      </c>
      <c r="D917" s="89" t="s">
        <v>9399</v>
      </c>
      <c r="E917" s="90">
        <v>2181400</v>
      </c>
      <c r="F917" s="90"/>
      <c r="G917" s="91" t="s">
        <v>14790</v>
      </c>
    </row>
    <row r="918" spans="1:7" ht="25.5">
      <c r="A918" s="88" t="s">
        <v>14818</v>
      </c>
      <c r="B918" s="88" t="s">
        <v>9246</v>
      </c>
      <c r="C918" s="93">
        <v>449001</v>
      </c>
      <c r="D918" s="89" t="s">
        <v>14914</v>
      </c>
      <c r="E918" s="90">
        <v>2181400</v>
      </c>
      <c r="F918" s="90"/>
      <c r="G918" s="91" t="s">
        <v>14790</v>
      </c>
    </row>
    <row r="919" spans="1:7" ht="25.5">
      <c r="A919" s="88" t="s">
        <v>14798</v>
      </c>
      <c r="B919" s="88" t="s">
        <v>9335</v>
      </c>
      <c r="C919" s="93">
        <v>542402</v>
      </c>
      <c r="D919" s="89" t="s">
        <v>8193</v>
      </c>
      <c r="E919" s="90">
        <v>2181400</v>
      </c>
      <c r="F919" s="90"/>
      <c r="G919" s="91" t="s">
        <v>14790</v>
      </c>
    </row>
    <row r="920" spans="1:7" ht="25.5">
      <c r="A920" s="88" t="s">
        <v>14805</v>
      </c>
      <c r="B920" s="88" t="s">
        <v>9262</v>
      </c>
      <c r="C920" s="93">
        <v>609402</v>
      </c>
      <c r="D920" s="89" t="s">
        <v>4195</v>
      </c>
      <c r="E920" s="90">
        <v>2181400</v>
      </c>
      <c r="F920" s="90"/>
      <c r="G920" s="91" t="s">
        <v>14790</v>
      </c>
    </row>
    <row r="921" spans="1:7" ht="25.5">
      <c r="A921" s="88" t="s">
        <v>14805</v>
      </c>
      <c r="B921" s="88" t="s">
        <v>9262</v>
      </c>
      <c r="C921" s="93">
        <v>625104</v>
      </c>
      <c r="D921" s="89" t="s">
        <v>2450</v>
      </c>
      <c r="E921" s="90">
        <v>2181400</v>
      </c>
      <c r="F921" s="90"/>
      <c r="G921" s="91" t="s">
        <v>14790</v>
      </c>
    </row>
    <row r="922" spans="1:7" ht="25.5">
      <c r="A922" s="88" t="s">
        <v>14817</v>
      </c>
      <c r="B922" s="88" t="s">
        <v>9266</v>
      </c>
      <c r="C922" s="93">
        <v>794601</v>
      </c>
      <c r="D922" s="89" t="s">
        <v>2959</v>
      </c>
      <c r="E922" s="90">
        <v>2181400</v>
      </c>
      <c r="F922" s="90"/>
      <c r="G922" s="91" t="s">
        <v>14790</v>
      </c>
    </row>
    <row r="923" spans="1:7" ht="25.5">
      <c r="A923" s="88" t="s">
        <v>14817</v>
      </c>
      <c r="B923" s="88" t="s">
        <v>9266</v>
      </c>
      <c r="C923" s="93">
        <v>797502</v>
      </c>
      <c r="D923" s="89" t="s">
        <v>3201</v>
      </c>
      <c r="E923" s="90">
        <v>2181400</v>
      </c>
      <c r="F923" s="90"/>
      <c r="G923" s="91" t="s">
        <v>14790</v>
      </c>
    </row>
    <row r="924" spans="1:7" ht="25.5">
      <c r="A924" s="88" t="s">
        <v>14817</v>
      </c>
      <c r="B924" s="88" t="s">
        <v>9266</v>
      </c>
      <c r="C924" s="93">
        <v>799702</v>
      </c>
      <c r="D924" s="89" t="s">
        <v>2967</v>
      </c>
      <c r="E924" s="90">
        <v>2181400</v>
      </c>
      <c r="F924" s="90"/>
      <c r="G924" s="91" t="s">
        <v>14790</v>
      </c>
    </row>
    <row r="925" spans="1:7" ht="25.5">
      <c r="A925" s="88" t="s">
        <v>14817</v>
      </c>
      <c r="B925" s="88" t="s">
        <v>9266</v>
      </c>
      <c r="C925" s="93">
        <v>837601</v>
      </c>
      <c r="D925" s="89" t="s">
        <v>3270</v>
      </c>
      <c r="E925" s="90">
        <v>2181400</v>
      </c>
      <c r="F925" s="90"/>
      <c r="G925" s="91" t="s">
        <v>14790</v>
      </c>
    </row>
    <row r="926" spans="1:7" ht="25.5">
      <c r="A926" s="88" t="s">
        <v>14817</v>
      </c>
      <c r="B926" s="88" t="s">
        <v>9266</v>
      </c>
      <c r="C926" s="93">
        <v>841001</v>
      </c>
      <c r="D926" s="89" t="s">
        <v>2919</v>
      </c>
      <c r="E926" s="90">
        <v>2181400</v>
      </c>
      <c r="F926" s="90"/>
      <c r="G926" s="91" t="s">
        <v>14790</v>
      </c>
    </row>
    <row r="927" spans="1:7" ht="25.5">
      <c r="A927" s="88" t="s">
        <v>14822</v>
      </c>
      <c r="B927" s="88" t="s">
        <v>9386</v>
      </c>
      <c r="C927" s="93">
        <v>862324</v>
      </c>
      <c r="D927" s="89" t="s">
        <v>3666</v>
      </c>
      <c r="E927" s="90">
        <v>2181400</v>
      </c>
      <c r="F927" s="90"/>
      <c r="G927" s="91" t="s">
        <v>14790</v>
      </c>
    </row>
    <row r="928" spans="1:7">
      <c r="A928" s="88" t="s">
        <v>14828</v>
      </c>
      <c r="B928" s="88" t="s">
        <v>14829</v>
      </c>
      <c r="C928" s="93">
        <v>351303</v>
      </c>
      <c r="D928" s="89" t="s">
        <v>8260</v>
      </c>
      <c r="E928" s="90">
        <v>4262600</v>
      </c>
      <c r="F928" s="90"/>
      <c r="G928" s="91"/>
    </row>
    <row r="929" spans="1:7">
      <c r="A929" s="88" t="s">
        <v>14800</v>
      </c>
      <c r="B929" s="88" t="s">
        <v>9256</v>
      </c>
      <c r="C929" s="93">
        <v>903869</v>
      </c>
      <c r="D929" s="89" t="s">
        <v>9310</v>
      </c>
      <c r="E929" s="90">
        <v>15331</v>
      </c>
      <c r="F929" s="90" t="s">
        <v>14801</v>
      </c>
      <c r="G929" s="91"/>
    </row>
    <row r="930" spans="1:7">
      <c r="A930" s="88" t="s">
        <v>14800</v>
      </c>
      <c r="B930" s="88" t="s">
        <v>9256</v>
      </c>
      <c r="C930" s="93">
        <v>906052</v>
      </c>
      <c r="D930" s="89" t="s">
        <v>14915</v>
      </c>
      <c r="E930" s="90">
        <v>2115834</v>
      </c>
      <c r="F930" s="90" t="s">
        <v>14801</v>
      </c>
      <c r="G930" s="91"/>
    </row>
    <row r="931" spans="1:7">
      <c r="A931" s="88" t="s">
        <v>14800</v>
      </c>
      <c r="B931" s="88" t="s">
        <v>9256</v>
      </c>
      <c r="C931" s="93">
        <v>903612</v>
      </c>
      <c r="D931" s="89" t="s">
        <v>5945</v>
      </c>
      <c r="E931" s="90">
        <v>324514</v>
      </c>
      <c r="F931" s="90" t="s">
        <v>14801</v>
      </c>
      <c r="G931" s="91"/>
    </row>
    <row r="932" spans="1:7">
      <c r="A932" s="88" t="s">
        <v>14800</v>
      </c>
      <c r="B932" s="88" t="s">
        <v>9256</v>
      </c>
      <c r="C932" s="93">
        <v>906304</v>
      </c>
      <c r="D932" s="89" t="s">
        <v>4599</v>
      </c>
      <c r="E932" s="90">
        <v>90720</v>
      </c>
      <c r="F932" s="90" t="s">
        <v>14801</v>
      </c>
      <c r="G932" s="91"/>
    </row>
    <row r="933" spans="1:7">
      <c r="A933" s="88" t="s">
        <v>14800</v>
      </c>
      <c r="B933" s="88" t="s">
        <v>9256</v>
      </c>
      <c r="C933" s="93">
        <v>903824</v>
      </c>
      <c r="D933" s="89" t="s">
        <v>4467</v>
      </c>
      <c r="E933" s="90">
        <v>16230</v>
      </c>
      <c r="F933" s="90" t="s">
        <v>14801</v>
      </c>
      <c r="G933" s="91"/>
    </row>
    <row r="934" spans="1:7">
      <c r="A934" s="88" t="s">
        <v>14800</v>
      </c>
      <c r="B934" s="88" t="s">
        <v>9256</v>
      </c>
      <c r="C934" s="93">
        <v>906329</v>
      </c>
      <c r="D934" s="89" t="s">
        <v>9258</v>
      </c>
      <c r="E934" s="90">
        <v>63160</v>
      </c>
      <c r="F934" s="90" t="s">
        <v>14801</v>
      </c>
      <c r="G934" s="91"/>
    </row>
    <row r="935" spans="1:7">
      <c r="A935" s="88" t="s">
        <v>14828</v>
      </c>
      <c r="B935" s="88" t="s">
        <v>14829</v>
      </c>
      <c r="C935" s="93">
        <v>373412</v>
      </c>
      <c r="D935" s="89" t="s">
        <v>14916</v>
      </c>
      <c r="E935" s="90">
        <v>4164143</v>
      </c>
      <c r="F935" s="90" t="s">
        <v>14801</v>
      </c>
      <c r="G935" s="91"/>
    </row>
    <row r="936" spans="1:7">
      <c r="A936" s="88" t="s">
        <v>14800</v>
      </c>
      <c r="B936" s="88" t="s">
        <v>9256</v>
      </c>
      <c r="C936" s="93">
        <v>908809</v>
      </c>
      <c r="D936" s="89" t="s">
        <v>4767</v>
      </c>
      <c r="E936" s="90">
        <v>692413</v>
      </c>
      <c r="F936" s="90" t="s">
        <v>14801</v>
      </c>
      <c r="G936" s="91"/>
    </row>
    <row r="937" spans="1:7">
      <c r="A937" s="88" t="s">
        <v>14797</v>
      </c>
      <c r="B937" s="88" t="s">
        <v>9850</v>
      </c>
      <c r="C937" s="93">
        <v>883234</v>
      </c>
      <c r="D937" s="89" t="s">
        <v>5583</v>
      </c>
      <c r="E937" s="90">
        <v>2064273</v>
      </c>
      <c r="F937" s="90" t="s">
        <v>14801</v>
      </c>
      <c r="G937" s="91"/>
    </row>
    <row r="938" spans="1:7">
      <c r="A938" s="88" t="s">
        <v>14800</v>
      </c>
      <c r="B938" s="88" t="s">
        <v>9256</v>
      </c>
      <c r="C938" s="93">
        <v>903608</v>
      </c>
      <c r="D938" s="89" t="s">
        <v>4849</v>
      </c>
      <c r="E938" s="90">
        <v>95979</v>
      </c>
      <c r="F938" s="90" t="s">
        <v>14801</v>
      </c>
      <c r="G938" s="91"/>
    </row>
    <row r="939" spans="1:7">
      <c r="A939" s="88" t="s">
        <v>14800</v>
      </c>
      <c r="B939" s="88" t="s">
        <v>9256</v>
      </c>
      <c r="C939" s="93">
        <v>904510</v>
      </c>
      <c r="D939" s="89" t="s">
        <v>4528</v>
      </c>
      <c r="E939" s="90">
        <v>88662</v>
      </c>
      <c r="F939" s="90" t="s">
        <v>14801</v>
      </c>
      <c r="G939" s="91"/>
    </row>
    <row r="940" spans="1:7" ht="25.5">
      <c r="A940" s="88" t="s">
        <v>14802</v>
      </c>
      <c r="B940" s="88" t="s">
        <v>9328</v>
      </c>
      <c r="C940" s="93">
        <v>20502</v>
      </c>
      <c r="D940" s="89" t="s">
        <v>14917</v>
      </c>
      <c r="E940" s="90">
        <v>4074200</v>
      </c>
      <c r="F940" s="90"/>
      <c r="G940" s="91" t="s">
        <v>14790</v>
      </c>
    </row>
    <row r="941" spans="1:7" ht="25.5">
      <c r="A941" s="88" t="s">
        <v>14802</v>
      </c>
      <c r="B941" s="88" t="s">
        <v>9328</v>
      </c>
      <c r="C941" s="93">
        <v>22401</v>
      </c>
      <c r="D941" s="89" t="s">
        <v>675</v>
      </c>
      <c r="E941" s="90">
        <v>4074200</v>
      </c>
      <c r="F941" s="90"/>
      <c r="G941" s="91" t="s">
        <v>14790</v>
      </c>
    </row>
    <row r="942" spans="1:7" ht="25.5">
      <c r="A942" s="88" t="s">
        <v>14802</v>
      </c>
      <c r="B942" s="88" t="s">
        <v>9328</v>
      </c>
      <c r="C942" s="93">
        <v>22402</v>
      </c>
      <c r="D942" s="89" t="s">
        <v>677</v>
      </c>
      <c r="E942" s="90">
        <v>4074200</v>
      </c>
      <c r="F942" s="90"/>
      <c r="G942" s="91" t="s">
        <v>14790</v>
      </c>
    </row>
    <row r="943" spans="1:7" ht="25.5">
      <c r="A943" s="88" t="s">
        <v>14802</v>
      </c>
      <c r="B943" s="88" t="s">
        <v>9328</v>
      </c>
      <c r="C943" s="93">
        <v>39002</v>
      </c>
      <c r="D943" s="89" t="s">
        <v>11779</v>
      </c>
      <c r="E943" s="90">
        <v>4074200</v>
      </c>
      <c r="F943" s="90"/>
      <c r="G943" s="91" t="s">
        <v>14790</v>
      </c>
    </row>
    <row r="944" spans="1:7" ht="25.5">
      <c r="A944" s="88" t="s">
        <v>14794</v>
      </c>
      <c r="B944" s="88" t="s">
        <v>9385</v>
      </c>
      <c r="C944" s="93">
        <v>65101</v>
      </c>
      <c r="D944" s="89" t="s">
        <v>6737</v>
      </c>
      <c r="E944" s="90">
        <v>4074200</v>
      </c>
      <c r="F944" s="90"/>
      <c r="G944" s="91" t="s">
        <v>14790</v>
      </c>
    </row>
    <row r="945" spans="1:7" ht="25.5">
      <c r="A945" s="88" t="s">
        <v>14794</v>
      </c>
      <c r="B945" s="88" t="s">
        <v>9385</v>
      </c>
      <c r="C945" s="93">
        <v>65201</v>
      </c>
      <c r="D945" s="89" t="s">
        <v>6742</v>
      </c>
      <c r="E945" s="90">
        <v>4074200</v>
      </c>
      <c r="F945" s="90"/>
      <c r="G945" s="91" t="s">
        <v>14790</v>
      </c>
    </row>
    <row r="946" spans="1:7" ht="25.5">
      <c r="A946" s="88" t="s">
        <v>14794</v>
      </c>
      <c r="B946" s="88" t="s">
        <v>9385</v>
      </c>
      <c r="C946" s="93">
        <v>68101</v>
      </c>
      <c r="D946" s="89" t="s">
        <v>6747</v>
      </c>
      <c r="E946" s="90">
        <v>4074200</v>
      </c>
      <c r="F946" s="90"/>
      <c r="G946" s="91" t="s">
        <v>14790</v>
      </c>
    </row>
    <row r="947" spans="1:7" ht="25.5">
      <c r="A947" s="88" t="s">
        <v>14812</v>
      </c>
      <c r="B947" s="88" t="s">
        <v>9312</v>
      </c>
      <c r="C947" s="93">
        <v>183103</v>
      </c>
      <c r="D947" s="89" t="s">
        <v>1296</v>
      </c>
      <c r="E947" s="90">
        <v>4074200</v>
      </c>
      <c r="F947" s="90"/>
      <c r="G947" s="91" t="s">
        <v>14790</v>
      </c>
    </row>
    <row r="948" spans="1:7" ht="25.5">
      <c r="A948" s="88" t="s">
        <v>14812</v>
      </c>
      <c r="B948" s="88" t="s">
        <v>9312</v>
      </c>
      <c r="C948" s="93">
        <v>186202</v>
      </c>
      <c r="D948" s="89" t="s">
        <v>1305</v>
      </c>
      <c r="E948" s="90">
        <v>4074200</v>
      </c>
      <c r="F948" s="90"/>
      <c r="G948" s="91" t="s">
        <v>14790</v>
      </c>
    </row>
    <row r="949" spans="1:7" ht="25.5">
      <c r="A949" s="88" t="s">
        <v>14812</v>
      </c>
      <c r="B949" s="88" t="s">
        <v>9312</v>
      </c>
      <c r="C949" s="93">
        <v>252506</v>
      </c>
      <c r="D949" s="89" t="s">
        <v>6756</v>
      </c>
      <c r="E949" s="90">
        <v>4074200</v>
      </c>
      <c r="F949" s="90"/>
      <c r="G949" s="91" t="s">
        <v>14790</v>
      </c>
    </row>
    <row r="950" spans="1:7" ht="25.5">
      <c r="A950" s="88" t="s">
        <v>14847</v>
      </c>
      <c r="B950" s="88" t="s">
        <v>9302</v>
      </c>
      <c r="C950" s="93">
        <v>263201</v>
      </c>
      <c r="D950" s="89" t="s">
        <v>6761</v>
      </c>
      <c r="E950" s="90">
        <v>4074200</v>
      </c>
      <c r="F950" s="90"/>
      <c r="G950" s="91" t="s">
        <v>14790</v>
      </c>
    </row>
    <row r="951" spans="1:7" ht="25.5">
      <c r="A951" s="88" t="s">
        <v>14853</v>
      </c>
      <c r="B951" s="88" t="s">
        <v>9330</v>
      </c>
      <c r="C951" s="93">
        <v>340903</v>
      </c>
      <c r="D951" s="89" t="s">
        <v>1716</v>
      </c>
      <c r="E951" s="90">
        <v>4074200</v>
      </c>
      <c r="F951" s="90"/>
      <c r="G951" s="91" t="s">
        <v>14790</v>
      </c>
    </row>
    <row r="952" spans="1:7" ht="25.5">
      <c r="A952" s="88" t="s">
        <v>14853</v>
      </c>
      <c r="B952" s="88" t="s">
        <v>9330</v>
      </c>
      <c r="C952" s="93">
        <v>340909</v>
      </c>
      <c r="D952" s="89" t="s">
        <v>1719</v>
      </c>
      <c r="E952" s="90">
        <v>4074200</v>
      </c>
      <c r="F952" s="90"/>
      <c r="G952" s="91" t="s">
        <v>14790</v>
      </c>
    </row>
    <row r="953" spans="1:7" ht="25.5">
      <c r="A953" s="88" t="s">
        <v>14853</v>
      </c>
      <c r="B953" s="88" t="s">
        <v>9330</v>
      </c>
      <c r="C953" s="93">
        <v>340910</v>
      </c>
      <c r="D953" s="89" t="s">
        <v>1720</v>
      </c>
      <c r="E953" s="90">
        <v>4074200</v>
      </c>
      <c r="F953" s="90"/>
      <c r="G953" s="91" t="s">
        <v>14790</v>
      </c>
    </row>
    <row r="954" spans="1:7" ht="25.5">
      <c r="A954" s="88" t="s">
        <v>14843</v>
      </c>
      <c r="B954" s="88" t="s">
        <v>14844</v>
      </c>
      <c r="C954" s="93">
        <v>371202</v>
      </c>
      <c r="D954" s="89" t="s">
        <v>1686</v>
      </c>
      <c r="E954" s="90">
        <v>4074200</v>
      </c>
      <c r="F954" s="90"/>
      <c r="G954" s="91" t="s">
        <v>14790</v>
      </c>
    </row>
    <row r="955" spans="1:7" ht="25.5">
      <c r="A955" s="88" t="s">
        <v>14843</v>
      </c>
      <c r="B955" s="88" t="s">
        <v>14844</v>
      </c>
      <c r="C955" s="93">
        <v>371203</v>
      </c>
      <c r="D955" s="89" t="s">
        <v>11352</v>
      </c>
      <c r="E955" s="90">
        <v>4074200</v>
      </c>
      <c r="F955" s="90"/>
      <c r="G955" s="91" t="s">
        <v>14790</v>
      </c>
    </row>
    <row r="956" spans="1:7" ht="25.5">
      <c r="A956" s="88" t="s">
        <v>14795</v>
      </c>
      <c r="B956" s="88" t="s">
        <v>14796</v>
      </c>
      <c r="C956" s="93">
        <v>378601</v>
      </c>
      <c r="D956" s="89" t="s">
        <v>14918</v>
      </c>
      <c r="E956" s="90">
        <v>4074200</v>
      </c>
      <c r="F956" s="90"/>
      <c r="G956" s="91" t="s">
        <v>14790</v>
      </c>
    </row>
    <row r="957" spans="1:7" ht="25.5">
      <c r="A957" s="88" t="s">
        <v>14795</v>
      </c>
      <c r="B957" s="88" t="s">
        <v>14796</v>
      </c>
      <c r="C957" s="93">
        <v>378602</v>
      </c>
      <c r="D957" s="89" t="s">
        <v>14919</v>
      </c>
      <c r="E957" s="90">
        <v>4074200</v>
      </c>
      <c r="F957" s="90"/>
      <c r="G957" s="91" t="s">
        <v>14790</v>
      </c>
    </row>
    <row r="958" spans="1:7" ht="25.5">
      <c r="A958" s="88" t="s">
        <v>14795</v>
      </c>
      <c r="B958" s="88" t="s">
        <v>14796</v>
      </c>
      <c r="C958" s="93">
        <v>378607</v>
      </c>
      <c r="D958" s="89" t="s">
        <v>14920</v>
      </c>
      <c r="E958" s="90">
        <v>4074200</v>
      </c>
      <c r="F958" s="90"/>
      <c r="G958" s="91" t="s">
        <v>14790</v>
      </c>
    </row>
    <row r="959" spans="1:7" ht="25.5">
      <c r="A959" s="88" t="s">
        <v>14826</v>
      </c>
      <c r="B959" s="88" t="s">
        <v>9341</v>
      </c>
      <c r="C959" s="93">
        <v>381801</v>
      </c>
      <c r="D959" s="89" t="s">
        <v>1545</v>
      </c>
      <c r="E959" s="90">
        <v>4074200</v>
      </c>
      <c r="F959" s="90"/>
      <c r="G959" s="91" t="s">
        <v>14790</v>
      </c>
    </row>
    <row r="960" spans="1:7" ht="25.5">
      <c r="A960" s="88" t="s">
        <v>14826</v>
      </c>
      <c r="B960" s="88" t="s">
        <v>9341</v>
      </c>
      <c r="C960" s="93">
        <v>383801</v>
      </c>
      <c r="D960" s="89" t="s">
        <v>279</v>
      </c>
      <c r="E960" s="90">
        <v>4074200</v>
      </c>
      <c r="F960" s="90"/>
      <c r="G960" s="91" t="s">
        <v>14790</v>
      </c>
    </row>
    <row r="961" spans="1:7" ht="25.5">
      <c r="A961" s="88" t="s">
        <v>14826</v>
      </c>
      <c r="B961" s="88" t="s">
        <v>9341</v>
      </c>
      <c r="C961" s="93">
        <v>383802</v>
      </c>
      <c r="D961" s="89" t="s">
        <v>280</v>
      </c>
      <c r="E961" s="90">
        <v>4074200</v>
      </c>
      <c r="F961" s="90"/>
      <c r="G961" s="91" t="s">
        <v>14790</v>
      </c>
    </row>
    <row r="962" spans="1:7" ht="25.5">
      <c r="A962" s="88" t="s">
        <v>14826</v>
      </c>
      <c r="B962" s="88" t="s">
        <v>9341</v>
      </c>
      <c r="C962" s="93">
        <v>384801</v>
      </c>
      <c r="D962" s="89" t="s">
        <v>1556</v>
      </c>
      <c r="E962" s="90">
        <v>4074200</v>
      </c>
      <c r="F962" s="90"/>
      <c r="G962" s="91" t="s">
        <v>14790</v>
      </c>
    </row>
    <row r="963" spans="1:7" ht="25.5">
      <c r="A963" s="88" t="s">
        <v>14826</v>
      </c>
      <c r="B963" s="88" t="s">
        <v>9341</v>
      </c>
      <c r="C963" s="93">
        <v>385201</v>
      </c>
      <c r="D963" s="89" t="s">
        <v>9894</v>
      </c>
      <c r="E963" s="90">
        <v>4074200</v>
      </c>
      <c r="F963" s="90"/>
      <c r="G963" s="91" t="s">
        <v>14790</v>
      </c>
    </row>
    <row r="964" spans="1:7" ht="25.5">
      <c r="A964" s="88" t="s">
        <v>14834</v>
      </c>
      <c r="B964" s="88" t="s">
        <v>14835</v>
      </c>
      <c r="C964" s="93">
        <v>392702</v>
      </c>
      <c r="D964" s="89" t="s">
        <v>10090</v>
      </c>
      <c r="E964" s="90">
        <v>4074200</v>
      </c>
      <c r="F964" s="90"/>
      <c r="G964" s="91" t="s">
        <v>14790</v>
      </c>
    </row>
    <row r="965" spans="1:7" ht="25.5">
      <c r="A965" s="88" t="s">
        <v>14826</v>
      </c>
      <c r="B965" s="88" t="s">
        <v>9341</v>
      </c>
      <c r="C965" s="93">
        <v>392803</v>
      </c>
      <c r="D965" s="89" t="s">
        <v>7739</v>
      </c>
      <c r="E965" s="90">
        <v>4074200</v>
      </c>
      <c r="F965" s="90"/>
      <c r="G965" s="91" t="s">
        <v>14790</v>
      </c>
    </row>
    <row r="966" spans="1:7" ht="25.5">
      <c r="A966" s="88" t="s">
        <v>14826</v>
      </c>
      <c r="B966" s="88" t="s">
        <v>9341</v>
      </c>
      <c r="C966" s="93">
        <v>395213</v>
      </c>
      <c r="D966" s="89" t="s">
        <v>14921</v>
      </c>
      <c r="E966" s="90">
        <v>4074200</v>
      </c>
      <c r="F966" s="90"/>
      <c r="G966" s="91" t="s">
        <v>14790</v>
      </c>
    </row>
    <row r="967" spans="1:7" ht="25.5">
      <c r="A967" s="88" t="s">
        <v>14826</v>
      </c>
      <c r="B967" s="88" t="s">
        <v>9341</v>
      </c>
      <c r="C967" s="93">
        <v>395214</v>
      </c>
      <c r="D967" s="89" t="s">
        <v>9685</v>
      </c>
      <c r="E967" s="90">
        <v>4074200</v>
      </c>
      <c r="F967" s="90"/>
      <c r="G967" s="91" t="s">
        <v>14790</v>
      </c>
    </row>
    <row r="968" spans="1:7" ht="25.5">
      <c r="A968" s="88" t="s">
        <v>14826</v>
      </c>
      <c r="B968" s="88" t="s">
        <v>9341</v>
      </c>
      <c r="C968" s="93">
        <v>404003</v>
      </c>
      <c r="D968" s="89" t="s">
        <v>10662</v>
      </c>
      <c r="E968" s="90">
        <v>4074200</v>
      </c>
      <c r="F968" s="90"/>
      <c r="G968" s="91" t="s">
        <v>14790</v>
      </c>
    </row>
    <row r="969" spans="1:7" ht="25.5">
      <c r="A969" s="88" t="s">
        <v>14853</v>
      </c>
      <c r="B969" s="88" t="s">
        <v>9330</v>
      </c>
      <c r="C969" s="93">
        <v>405201</v>
      </c>
      <c r="D969" s="89" t="s">
        <v>10657</v>
      </c>
      <c r="E969" s="90">
        <v>4074200</v>
      </c>
      <c r="F969" s="90"/>
      <c r="G969" s="91" t="s">
        <v>14790</v>
      </c>
    </row>
    <row r="970" spans="1:7" ht="25.5">
      <c r="A970" s="88" t="s">
        <v>14794</v>
      </c>
      <c r="B970" s="88" t="s">
        <v>9385</v>
      </c>
      <c r="C970" s="93">
        <v>405304</v>
      </c>
      <c r="D970" s="89" t="s">
        <v>11594</v>
      </c>
      <c r="E970" s="90">
        <v>4074200</v>
      </c>
      <c r="F970" s="90"/>
      <c r="G970" s="91" t="s">
        <v>14790</v>
      </c>
    </row>
    <row r="971" spans="1:7" ht="25.5">
      <c r="A971" s="88" t="s">
        <v>14794</v>
      </c>
      <c r="B971" s="88" t="s">
        <v>9385</v>
      </c>
      <c r="C971" s="93">
        <v>405306</v>
      </c>
      <c r="D971" s="89" t="s">
        <v>1617</v>
      </c>
      <c r="E971" s="90">
        <v>4074200</v>
      </c>
      <c r="F971" s="90"/>
      <c r="G971" s="91" t="s">
        <v>14790</v>
      </c>
    </row>
    <row r="972" spans="1:7" ht="25.5">
      <c r="A972" s="88" t="s">
        <v>14794</v>
      </c>
      <c r="B972" s="88" t="s">
        <v>9385</v>
      </c>
      <c r="C972" s="93">
        <v>405404</v>
      </c>
      <c r="D972" s="89" t="s">
        <v>1619</v>
      </c>
      <c r="E972" s="90">
        <v>4074200</v>
      </c>
      <c r="F972" s="90"/>
      <c r="G972" s="91" t="s">
        <v>14790</v>
      </c>
    </row>
    <row r="973" spans="1:7" ht="25.5">
      <c r="A973" s="88" t="s">
        <v>14794</v>
      </c>
      <c r="B973" s="88" t="s">
        <v>9385</v>
      </c>
      <c r="C973" s="93">
        <v>405405</v>
      </c>
      <c r="D973" s="89" t="s">
        <v>1620</v>
      </c>
      <c r="E973" s="90">
        <v>4074200</v>
      </c>
      <c r="F973" s="90"/>
      <c r="G973" s="91" t="s">
        <v>14790</v>
      </c>
    </row>
    <row r="974" spans="1:7" ht="25.5">
      <c r="A974" s="88" t="s">
        <v>14794</v>
      </c>
      <c r="B974" s="88" t="s">
        <v>9385</v>
      </c>
      <c r="C974" s="93">
        <v>405407</v>
      </c>
      <c r="D974" s="89" t="s">
        <v>6934</v>
      </c>
      <c r="E974" s="90">
        <v>4074200</v>
      </c>
      <c r="F974" s="90"/>
      <c r="G974" s="91" t="s">
        <v>14790</v>
      </c>
    </row>
    <row r="975" spans="1:7" ht="25.5">
      <c r="A975" s="88" t="s">
        <v>14794</v>
      </c>
      <c r="B975" s="88" t="s">
        <v>9385</v>
      </c>
      <c r="C975" s="93">
        <v>405411</v>
      </c>
      <c r="D975" s="89" t="s">
        <v>11604</v>
      </c>
      <c r="E975" s="90">
        <v>4074200</v>
      </c>
      <c r="F975" s="90"/>
      <c r="G975" s="91" t="s">
        <v>14790</v>
      </c>
    </row>
    <row r="976" spans="1:7" ht="25.5">
      <c r="A976" s="88" t="s">
        <v>14794</v>
      </c>
      <c r="B976" s="88" t="s">
        <v>9385</v>
      </c>
      <c r="C976" s="93">
        <v>405412</v>
      </c>
      <c r="D976" s="89" t="s">
        <v>11601</v>
      </c>
      <c r="E976" s="90">
        <v>4074200</v>
      </c>
      <c r="F976" s="90"/>
      <c r="G976" s="91" t="s">
        <v>14790</v>
      </c>
    </row>
    <row r="977" spans="1:7" ht="25.5">
      <c r="A977" s="88" t="s">
        <v>14818</v>
      </c>
      <c r="B977" s="88" t="s">
        <v>9246</v>
      </c>
      <c r="C977" s="93">
        <v>423104</v>
      </c>
      <c r="D977" s="89" t="s">
        <v>12442</v>
      </c>
      <c r="E977" s="90">
        <v>4074200</v>
      </c>
      <c r="F977" s="90"/>
      <c r="G977" s="91" t="s">
        <v>14790</v>
      </c>
    </row>
    <row r="978" spans="1:7" ht="25.5">
      <c r="A978" s="88" t="s">
        <v>14794</v>
      </c>
      <c r="B978" s="88" t="s">
        <v>9385</v>
      </c>
      <c r="C978" s="93">
        <v>427402</v>
      </c>
      <c r="D978" s="89" t="s">
        <v>7043</v>
      </c>
      <c r="E978" s="90">
        <v>4074200</v>
      </c>
      <c r="F978" s="90"/>
      <c r="G978" s="91" t="s">
        <v>14790</v>
      </c>
    </row>
    <row r="979" spans="1:7" ht="25.5">
      <c r="A979" s="88" t="s">
        <v>14794</v>
      </c>
      <c r="B979" s="88" t="s">
        <v>9385</v>
      </c>
      <c r="C979" s="93">
        <v>429401</v>
      </c>
      <c r="D979" s="89" t="s">
        <v>10125</v>
      </c>
      <c r="E979" s="90">
        <v>4074200</v>
      </c>
      <c r="F979" s="90"/>
      <c r="G979" s="91" t="s">
        <v>14790</v>
      </c>
    </row>
    <row r="980" spans="1:7" ht="25.5">
      <c r="A980" s="88" t="s">
        <v>14818</v>
      </c>
      <c r="B980" s="88" t="s">
        <v>9246</v>
      </c>
      <c r="C980" s="93">
        <v>429602</v>
      </c>
      <c r="D980" s="89" t="s">
        <v>14922</v>
      </c>
      <c r="E980" s="90">
        <v>4074200</v>
      </c>
      <c r="F980" s="90"/>
      <c r="G980" s="91" t="s">
        <v>14790</v>
      </c>
    </row>
    <row r="981" spans="1:7" ht="25.5">
      <c r="A981" s="88" t="s">
        <v>14818</v>
      </c>
      <c r="B981" s="88" t="s">
        <v>9246</v>
      </c>
      <c r="C981" s="93">
        <v>438203</v>
      </c>
      <c r="D981" s="89" t="s">
        <v>12014</v>
      </c>
      <c r="E981" s="90">
        <v>4074200</v>
      </c>
      <c r="F981" s="90"/>
      <c r="G981" s="91" t="s">
        <v>14790</v>
      </c>
    </row>
    <row r="982" spans="1:7" ht="25.5">
      <c r="A982" s="88" t="s">
        <v>14818</v>
      </c>
      <c r="B982" s="88" t="s">
        <v>9246</v>
      </c>
      <c r="C982" s="93">
        <v>446602</v>
      </c>
      <c r="D982" s="89" t="s">
        <v>14923</v>
      </c>
      <c r="E982" s="90">
        <v>4074200</v>
      </c>
      <c r="F982" s="90"/>
      <c r="G982" s="91" t="s">
        <v>14790</v>
      </c>
    </row>
    <row r="983" spans="1:7" ht="25.5">
      <c r="A983" s="88" t="s">
        <v>14818</v>
      </c>
      <c r="B983" s="88" t="s">
        <v>9246</v>
      </c>
      <c r="C983" s="93">
        <v>446603</v>
      </c>
      <c r="D983" s="89" t="s">
        <v>14924</v>
      </c>
      <c r="E983" s="90">
        <v>4074200</v>
      </c>
      <c r="F983" s="90"/>
      <c r="G983" s="91" t="s">
        <v>14790</v>
      </c>
    </row>
    <row r="984" spans="1:7" ht="25.5">
      <c r="A984" s="88" t="s">
        <v>14794</v>
      </c>
      <c r="B984" s="88" t="s">
        <v>9385</v>
      </c>
      <c r="C984" s="93">
        <v>449502</v>
      </c>
      <c r="D984" s="89" t="s">
        <v>13062</v>
      </c>
      <c r="E984" s="90">
        <v>4074200</v>
      </c>
      <c r="F984" s="90"/>
      <c r="G984" s="91" t="s">
        <v>14790</v>
      </c>
    </row>
    <row r="985" spans="1:7" ht="25.5">
      <c r="A985" s="88" t="s">
        <v>14818</v>
      </c>
      <c r="B985" s="88" t="s">
        <v>9246</v>
      </c>
      <c r="C985" s="93">
        <v>457001</v>
      </c>
      <c r="D985" s="89" t="s">
        <v>7067</v>
      </c>
      <c r="E985" s="90">
        <v>4074200</v>
      </c>
      <c r="F985" s="90"/>
      <c r="G985" s="91" t="s">
        <v>14790</v>
      </c>
    </row>
    <row r="986" spans="1:7" ht="25.5">
      <c r="A986" s="88" t="s">
        <v>14818</v>
      </c>
      <c r="B986" s="88" t="s">
        <v>9246</v>
      </c>
      <c r="C986" s="93">
        <v>457002</v>
      </c>
      <c r="D986" s="89" t="s">
        <v>14925</v>
      </c>
      <c r="E986" s="90">
        <v>4074200</v>
      </c>
      <c r="F986" s="90"/>
      <c r="G986" s="91" t="s">
        <v>14790</v>
      </c>
    </row>
    <row r="987" spans="1:7" ht="25.5">
      <c r="A987" s="88" t="s">
        <v>14818</v>
      </c>
      <c r="B987" s="88" t="s">
        <v>9246</v>
      </c>
      <c r="C987" s="93">
        <v>457501</v>
      </c>
      <c r="D987" s="89" t="s">
        <v>7080</v>
      </c>
      <c r="E987" s="90">
        <v>4074200</v>
      </c>
      <c r="F987" s="90"/>
      <c r="G987" s="91" t="s">
        <v>14790</v>
      </c>
    </row>
    <row r="988" spans="1:7" ht="25.5">
      <c r="A988" s="88" t="s">
        <v>14818</v>
      </c>
      <c r="B988" s="88" t="s">
        <v>9246</v>
      </c>
      <c r="C988" s="93">
        <v>457502</v>
      </c>
      <c r="D988" s="89" t="s">
        <v>7082</v>
      </c>
      <c r="E988" s="90">
        <v>4074200</v>
      </c>
      <c r="F988" s="90"/>
      <c r="G988" s="91" t="s">
        <v>14790</v>
      </c>
    </row>
    <row r="989" spans="1:7" ht="25.5">
      <c r="A989" s="88" t="s">
        <v>14818</v>
      </c>
      <c r="B989" s="88" t="s">
        <v>9246</v>
      </c>
      <c r="C989" s="93">
        <v>457601</v>
      </c>
      <c r="D989" s="89" t="s">
        <v>10840</v>
      </c>
      <c r="E989" s="90">
        <v>4074200</v>
      </c>
      <c r="F989" s="90"/>
      <c r="G989" s="91" t="s">
        <v>14790</v>
      </c>
    </row>
    <row r="990" spans="1:7" ht="25.5">
      <c r="A990" s="88" t="s">
        <v>14818</v>
      </c>
      <c r="B990" s="88" t="s">
        <v>9246</v>
      </c>
      <c r="C990" s="93">
        <v>457602</v>
      </c>
      <c r="D990" s="89" t="s">
        <v>7085</v>
      </c>
      <c r="E990" s="90">
        <v>4074200</v>
      </c>
      <c r="F990" s="90"/>
      <c r="G990" s="91" t="s">
        <v>14790</v>
      </c>
    </row>
    <row r="991" spans="1:7" ht="25.5">
      <c r="A991" s="88" t="s">
        <v>14818</v>
      </c>
      <c r="B991" s="88" t="s">
        <v>9246</v>
      </c>
      <c r="C991" s="93">
        <v>458402</v>
      </c>
      <c r="D991" s="89" t="s">
        <v>14926</v>
      </c>
      <c r="E991" s="90">
        <v>4074200</v>
      </c>
      <c r="F991" s="90"/>
      <c r="G991" s="91" t="s">
        <v>14790</v>
      </c>
    </row>
    <row r="992" spans="1:7" ht="25.5">
      <c r="A992" s="88" t="s">
        <v>14818</v>
      </c>
      <c r="B992" s="88" t="s">
        <v>9246</v>
      </c>
      <c r="C992" s="93">
        <v>486701</v>
      </c>
      <c r="D992" s="89" t="s">
        <v>7110</v>
      </c>
      <c r="E992" s="90">
        <v>4074200</v>
      </c>
      <c r="F992" s="90"/>
      <c r="G992" s="91" t="s">
        <v>14790</v>
      </c>
    </row>
    <row r="993" spans="1:7" ht="25.5">
      <c r="A993" s="88" t="s">
        <v>14794</v>
      </c>
      <c r="B993" s="88" t="s">
        <v>9385</v>
      </c>
      <c r="C993" s="93">
        <v>502206</v>
      </c>
      <c r="D993" s="89" t="s">
        <v>1906</v>
      </c>
      <c r="E993" s="90">
        <v>4074200</v>
      </c>
      <c r="F993" s="90"/>
      <c r="G993" s="91" t="s">
        <v>14790</v>
      </c>
    </row>
    <row r="994" spans="1:7" ht="25.5">
      <c r="A994" s="88" t="s">
        <v>14794</v>
      </c>
      <c r="B994" s="88" t="s">
        <v>9385</v>
      </c>
      <c r="C994" s="93">
        <v>518401</v>
      </c>
      <c r="D994" s="89" t="s">
        <v>14927</v>
      </c>
      <c r="E994" s="90">
        <v>4074200</v>
      </c>
      <c r="F994" s="90"/>
      <c r="G994" s="91" t="s">
        <v>14790</v>
      </c>
    </row>
    <row r="995" spans="1:7" ht="25.5">
      <c r="A995" s="88" t="s">
        <v>14794</v>
      </c>
      <c r="B995" s="88" t="s">
        <v>9385</v>
      </c>
      <c r="C995" s="93">
        <v>518903</v>
      </c>
      <c r="D995" s="89" t="s">
        <v>4308</v>
      </c>
      <c r="E995" s="90">
        <v>4074200</v>
      </c>
      <c r="F995" s="90"/>
      <c r="G995" s="91" t="s">
        <v>14790</v>
      </c>
    </row>
    <row r="996" spans="1:7" ht="25.5">
      <c r="A996" s="88" t="s">
        <v>14794</v>
      </c>
      <c r="B996" s="88" t="s">
        <v>9385</v>
      </c>
      <c r="C996" s="93">
        <v>519503</v>
      </c>
      <c r="D996" s="89" t="s">
        <v>14928</v>
      </c>
      <c r="E996" s="90">
        <v>4074200</v>
      </c>
      <c r="F996" s="90"/>
      <c r="G996" s="91" t="s">
        <v>14790</v>
      </c>
    </row>
    <row r="997" spans="1:7" ht="25.5">
      <c r="A997" s="88" t="s">
        <v>14818</v>
      </c>
      <c r="B997" s="88" t="s">
        <v>9246</v>
      </c>
      <c r="C997" s="93">
        <v>522201</v>
      </c>
      <c r="D997" s="89" t="s">
        <v>1960</v>
      </c>
      <c r="E997" s="90">
        <v>4074200</v>
      </c>
      <c r="F997" s="90"/>
      <c r="G997" s="91" t="s">
        <v>14790</v>
      </c>
    </row>
    <row r="998" spans="1:7" ht="25.5">
      <c r="A998" s="88" t="s">
        <v>14818</v>
      </c>
      <c r="B998" s="88" t="s">
        <v>9246</v>
      </c>
      <c r="C998" s="93">
        <v>537003</v>
      </c>
      <c r="D998" s="89" t="s">
        <v>7143</v>
      </c>
      <c r="E998" s="90">
        <v>4074200</v>
      </c>
      <c r="F998" s="90"/>
      <c r="G998" s="91" t="s">
        <v>14790</v>
      </c>
    </row>
    <row r="999" spans="1:7" ht="25.5">
      <c r="A999" s="88" t="s">
        <v>14794</v>
      </c>
      <c r="B999" s="88" t="s">
        <v>9385</v>
      </c>
      <c r="C999" s="93">
        <v>537301</v>
      </c>
      <c r="D999" s="89" t="s">
        <v>1847</v>
      </c>
      <c r="E999" s="90">
        <v>4074200</v>
      </c>
      <c r="F999" s="90"/>
      <c r="G999" s="91" t="s">
        <v>14790</v>
      </c>
    </row>
    <row r="1000" spans="1:7" ht="25.5">
      <c r="A1000" s="88" t="s">
        <v>14794</v>
      </c>
      <c r="B1000" s="88" t="s">
        <v>9385</v>
      </c>
      <c r="C1000" s="93">
        <v>537306</v>
      </c>
      <c r="D1000" s="89" t="s">
        <v>1852</v>
      </c>
      <c r="E1000" s="90">
        <v>4074200</v>
      </c>
      <c r="F1000" s="90"/>
      <c r="G1000" s="91" t="s">
        <v>14790</v>
      </c>
    </row>
    <row r="1001" spans="1:7" ht="25.5">
      <c r="A1001" s="88" t="s">
        <v>14794</v>
      </c>
      <c r="B1001" s="88" t="s">
        <v>9385</v>
      </c>
      <c r="C1001" s="93">
        <v>541505</v>
      </c>
      <c r="D1001" s="89" t="s">
        <v>1876</v>
      </c>
      <c r="E1001" s="90">
        <v>4074200</v>
      </c>
      <c r="F1001" s="90"/>
      <c r="G1001" s="91" t="s">
        <v>14790</v>
      </c>
    </row>
    <row r="1002" spans="1:7" ht="25.5">
      <c r="A1002" s="88" t="s">
        <v>14794</v>
      </c>
      <c r="B1002" s="88" t="s">
        <v>9385</v>
      </c>
      <c r="C1002" s="93">
        <v>541506</v>
      </c>
      <c r="D1002" s="89" t="s">
        <v>1877</v>
      </c>
      <c r="E1002" s="90">
        <v>4074200</v>
      </c>
      <c r="F1002" s="90"/>
      <c r="G1002" s="91" t="s">
        <v>14790</v>
      </c>
    </row>
    <row r="1003" spans="1:7" ht="25.5">
      <c r="A1003" s="88" t="s">
        <v>14794</v>
      </c>
      <c r="B1003" s="88" t="s">
        <v>9385</v>
      </c>
      <c r="C1003" s="93">
        <v>541507</v>
      </c>
      <c r="D1003" s="89" t="s">
        <v>1878</v>
      </c>
      <c r="E1003" s="90">
        <v>4074200</v>
      </c>
      <c r="F1003" s="90"/>
      <c r="G1003" s="91" t="s">
        <v>14790</v>
      </c>
    </row>
    <row r="1004" spans="1:7" ht="25.5">
      <c r="A1004" s="88" t="s">
        <v>14805</v>
      </c>
      <c r="B1004" s="88" t="s">
        <v>9262</v>
      </c>
      <c r="C1004" s="93">
        <v>551102</v>
      </c>
      <c r="D1004" s="89" t="s">
        <v>14929</v>
      </c>
      <c r="E1004" s="90">
        <v>4074200</v>
      </c>
      <c r="F1004" s="90"/>
      <c r="G1004" s="91" t="s">
        <v>14790</v>
      </c>
    </row>
    <row r="1005" spans="1:7" ht="25.5">
      <c r="A1005" s="88" t="s">
        <v>14805</v>
      </c>
      <c r="B1005" s="88" t="s">
        <v>9262</v>
      </c>
      <c r="C1005" s="93">
        <v>555103</v>
      </c>
      <c r="D1005" s="89" t="s">
        <v>7647</v>
      </c>
      <c r="E1005" s="90">
        <v>4074200</v>
      </c>
      <c r="F1005" s="90"/>
      <c r="G1005" s="91" t="s">
        <v>14790</v>
      </c>
    </row>
    <row r="1006" spans="1:7" ht="25.5">
      <c r="A1006" s="88" t="s">
        <v>14805</v>
      </c>
      <c r="B1006" s="88" t="s">
        <v>9262</v>
      </c>
      <c r="C1006" s="93">
        <v>555702</v>
      </c>
      <c r="D1006" s="89" t="s">
        <v>11462</v>
      </c>
      <c r="E1006" s="90">
        <v>4074200</v>
      </c>
      <c r="F1006" s="90"/>
      <c r="G1006" s="91" t="s">
        <v>14790</v>
      </c>
    </row>
    <row r="1007" spans="1:7" ht="25.5">
      <c r="A1007" s="88" t="s">
        <v>14805</v>
      </c>
      <c r="B1007" s="88" t="s">
        <v>9262</v>
      </c>
      <c r="C1007" s="93">
        <v>555703</v>
      </c>
      <c r="D1007" s="89" t="s">
        <v>11464</v>
      </c>
      <c r="E1007" s="90">
        <v>4074200</v>
      </c>
      <c r="F1007" s="90"/>
      <c r="G1007" s="91" t="s">
        <v>14790</v>
      </c>
    </row>
    <row r="1008" spans="1:7" ht="25.5">
      <c r="A1008" s="88" t="s">
        <v>14805</v>
      </c>
      <c r="B1008" s="88" t="s">
        <v>9262</v>
      </c>
      <c r="C1008" s="93">
        <v>558720</v>
      </c>
      <c r="D1008" s="89" t="s">
        <v>4161</v>
      </c>
      <c r="E1008" s="90">
        <v>4074200</v>
      </c>
      <c r="F1008" s="90"/>
      <c r="G1008" s="91" t="s">
        <v>14790</v>
      </c>
    </row>
    <row r="1009" spans="1:7" ht="25.5">
      <c r="A1009" s="88" t="s">
        <v>14805</v>
      </c>
      <c r="B1009" s="88" t="s">
        <v>9262</v>
      </c>
      <c r="C1009" s="93">
        <v>567401</v>
      </c>
      <c r="D1009" s="89" t="s">
        <v>13609</v>
      </c>
      <c r="E1009" s="90">
        <v>4074200</v>
      </c>
      <c r="F1009" s="90"/>
      <c r="G1009" s="91" t="s">
        <v>14790</v>
      </c>
    </row>
    <row r="1010" spans="1:7" ht="25.5">
      <c r="A1010" s="88" t="s">
        <v>14805</v>
      </c>
      <c r="B1010" s="88" t="s">
        <v>9262</v>
      </c>
      <c r="C1010" s="93">
        <v>567405</v>
      </c>
      <c r="D1010" s="89" t="s">
        <v>2297</v>
      </c>
      <c r="E1010" s="90">
        <v>4074200</v>
      </c>
      <c r="F1010" s="90"/>
      <c r="G1010" s="91" t="s">
        <v>14790</v>
      </c>
    </row>
    <row r="1011" spans="1:7" ht="25.5">
      <c r="A1011" s="88" t="s">
        <v>14805</v>
      </c>
      <c r="B1011" s="88" t="s">
        <v>9262</v>
      </c>
      <c r="C1011" s="93">
        <v>599110</v>
      </c>
      <c r="D1011" s="89" t="s">
        <v>1902</v>
      </c>
      <c r="E1011" s="90">
        <v>4074200</v>
      </c>
      <c r="F1011" s="90"/>
      <c r="G1011" s="91" t="s">
        <v>14790</v>
      </c>
    </row>
    <row r="1012" spans="1:7" ht="25.5">
      <c r="A1012" s="88" t="s">
        <v>14805</v>
      </c>
      <c r="B1012" s="88" t="s">
        <v>9262</v>
      </c>
      <c r="C1012" s="93">
        <v>613402</v>
      </c>
      <c r="D1012" s="89" t="s">
        <v>2441</v>
      </c>
      <c r="E1012" s="90">
        <v>4074200</v>
      </c>
      <c r="F1012" s="90"/>
      <c r="G1012" s="91" t="s">
        <v>14790</v>
      </c>
    </row>
    <row r="1013" spans="1:7" ht="25.5">
      <c r="A1013" s="88" t="s">
        <v>14805</v>
      </c>
      <c r="B1013" s="88" t="s">
        <v>9262</v>
      </c>
      <c r="C1013" s="93">
        <v>614910</v>
      </c>
      <c r="D1013" s="89" t="s">
        <v>9804</v>
      </c>
      <c r="E1013" s="90">
        <v>4074200</v>
      </c>
      <c r="F1013" s="90"/>
      <c r="G1013" s="91" t="s">
        <v>14790</v>
      </c>
    </row>
    <row r="1014" spans="1:7" ht="25.5">
      <c r="A1014" s="88" t="s">
        <v>14805</v>
      </c>
      <c r="B1014" s="88" t="s">
        <v>9262</v>
      </c>
      <c r="C1014" s="93">
        <v>649501</v>
      </c>
      <c r="D1014" s="89" t="s">
        <v>2487</v>
      </c>
      <c r="E1014" s="90">
        <v>4074200</v>
      </c>
      <c r="F1014" s="90"/>
      <c r="G1014" s="91" t="s">
        <v>14790</v>
      </c>
    </row>
    <row r="1015" spans="1:7" ht="25.5">
      <c r="A1015" s="88" t="s">
        <v>14805</v>
      </c>
      <c r="B1015" s="88" t="s">
        <v>9262</v>
      </c>
      <c r="C1015" s="93">
        <v>649701</v>
      </c>
      <c r="D1015" s="89" t="s">
        <v>2490</v>
      </c>
      <c r="E1015" s="90">
        <v>4074200</v>
      </c>
      <c r="F1015" s="90"/>
      <c r="G1015" s="91" t="s">
        <v>14790</v>
      </c>
    </row>
    <row r="1016" spans="1:7" ht="25.5">
      <c r="A1016" s="88" t="s">
        <v>14814</v>
      </c>
      <c r="B1016" s="88" t="s">
        <v>9248</v>
      </c>
      <c r="C1016" s="93">
        <v>686001</v>
      </c>
      <c r="D1016" s="89" t="s">
        <v>8060</v>
      </c>
      <c r="E1016" s="90">
        <v>4074200</v>
      </c>
      <c r="F1016" s="90"/>
      <c r="G1016" s="91" t="s">
        <v>14790</v>
      </c>
    </row>
    <row r="1017" spans="1:7" ht="25.5">
      <c r="A1017" s="88" t="s">
        <v>14814</v>
      </c>
      <c r="B1017" s="88" t="s">
        <v>9248</v>
      </c>
      <c r="C1017" s="93">
        <v>686011</v>
      </c>
      <c r="D1017" s="89" t="s">
        <v>8064</v>
      </c>
      <c r="E1017" s="90">
        <v>4074200</v>
      </c>
      <c r="F1017" s="90"/>
      <c r="G1017" s="91" t="s">
        <v>14790</v>
      </c>
    </row>
    <row r="1018" spans="1:7" ht="25.5">
      <c r="A1018" s="88" t="s">
        <v>14814</v>
      </c>
      <c r="B1018" s="88" t="s">
        <v>9248</v>
      </c>
      <c r="C1018" s="93">
        <v>686102</v>
      </c>
      <c r="D1018" s="89" t="s">
        <v>10063</v>
      </c>
      <c r="E1018" s="90">
        <v>4074200</v>
      </c>
      <c r="F1018" s="90"/>
      <c r="G1018" s="91" t="s">
        <v>14790</v>
      </c>
    </row>
    <row r="1019" spans="1:7" ht="25.5">
      <c r="A1019" s="88" t="s">
        <v>14814</v>
      </c>
      <c r="B1019" s="88" t="s">
        <v>9248</v>
      </c>
      <c r="C1019" s="93">
        <v>715007</v>
      </c>
      <c r="D1019" s="89" t="s">
        <v>8085</v>
      </c>
      <c r="E1019" s="90">
        <v>4074200</v>
      </c>
      <c r="F1019" s="90"/>
      <c r="G1019" s="91" t="s">
        <v>14790</v>
      </c>
    </row>
    <row r="1020" spans="1:7" ht="25.5">
      <c r="A1020" s="88" t="s">
        <v>14847</v>
      </c>
      <c r="B1020" s="88" t="s">
        <v>9302</v>
      </c>
      <c r="C1020" s="93">
        <v>763101</v>
      </c>
      <c r="D1020" s="89" t="s">
        <v>7259</v>
      </c>
      <c r="E1020" s="90">
        <v>4074200</v>
      </c>
      <c r="F1020" s="90"/>
      <c r="G1020" s="91" t="s">
        <v>14790</v>
      </c>
    </row>
    <row r="1021" spans="1:7" ht="25.5">
      <c r="A1021" s="88" t="s">
        <v>14847</v>
      </c>
      <c r="B1021" s="88" t="s">
        <v>9302</v>
      </c>
      <c r="C1021" s="93">
        <v>766601</v>
      </c>
      <c r="D1021" s="89" t="s">
        <v>7283</v>
      </c>
      <c r="E1021" s="90">
        <v>4074200</v>
      </c>
      <c r="F1021" s="90"/>
      <c r="G1021" s="91" t="s">
        <v>14790</v>
      </c>
    </row>
    <row r="1022" spans="1:7" ht="25.5">
      <c r="A1022" s="88" t="s">
        <v>14817</v>
      </c>
      <c r="B1022" s="88" t="s">
        <v>9266</v>
      </c>
      <c r="C1022" s="93">
        <v>785501</v>
      </c>
      <c r="D1022" s="89" t="s">
        <v>2853</v>
      </c>
      <c r="E1022" s="90">
        <v>4074200</v>
      </c>
      <c r="F1022" s="90"/>
      <c r="G1022" s="91" t="s">
        <v>14790</v>
      </c>
    </row>
    <row r="1023" spans="1:7" ht="25.5">
      <c r="A1023" s="88" t="s">
        <v>14817</v>
      </c>
      <c r="B1023" s="88" t="s">
        <v>9266</v>
      </c>
      <c r="C1023" s="93">
        <v>791503</v>
      </c>
      <c r="D1023" s="89" t="s">
        <v>2847</v>
      </c>
      <c r="E1023" s="90">
        <v>4074200</v>
      </c>
      <c r="F1023" s="90"/>
      <c r="G1023" s="91" t="s">
        <v>14790</v>
      </c>
    </row>
    <row r="1024" spans="1:7" ht="25.5">
      <c r="A1024" s="88" t="s">
        <v>14817</v>
      </c>
      <c r="B1024" s="88" t="s">
        <v>9266</v>
      </c>
      <c r="C1024" s="93">
        <v>812504</v>
      </c>
      <c r="D1024" s="89" t="s">
        <v>3509</v>
      </c>
      <c r="E1024" s="90">
        <v>4074200</v>
      </c>
      <c r="F1024" s="90"/>
      <c r="G1024" s="91" t="s">
        <v>14790</v>
      </c>
    </row>
    <row r="1025" spans="1:7" ht="25.5">
      <c r="A1025" s="88" t="s">
        <v>14822</v>
      </c>
      <c r="B1025" s="88" t="s">
        <v>9386</v>
      </c>
      <c r="C1025" s="93">
        <v>862311</v>
      </c>
      <c r="D1025" s="89" t="s">
        <v>12308</v>
      </c>
      <c r="E1025" s="90">
        <v>4074200</v>
      </c>
      <c r="F1025" s="90"/>
      <c r="G1025" s="91" t="s">
        <v>14790</v>
      </c>
    </row>
    <row r="1026" spans="1:7" ht="25.5">
      <c r="A1026" s="88" t="s">
        <v>14822</v>
      </c>
      <c r="B1026" s="88" t="s">
        <v>9386</v>
      </c>
      <c r="C1026" s="93">
        <v>862315</v>
      </c>
      <c r="D1026" s="89" t="s">
        <v>14930</v>
      </c>
      <c r="E1026" s="90">
        <v>4074200</v>
      </c>
      <c r="F1026" s="90"/>
      <c r="G1026" s="91" t="s">
        <v>14790</v>
      </c>
    </row>
    <row r="1027" spans="1:7" ht="25.5">
      <c r="A1027" s="88" t="s">
        <v>14822</v>
      </c>
      <c r="B1027" s="88" t="s">
        <v>9386</v>
      </c>
      <c r="C1027" s="93">
        <v>862355</v>
      </c>
      <c r="D1027" s="89" t="s">
        <v>3674</v>
      </c>
      <c r="E1027" s="90">
        <v>4074200</v>
      </c>
      <c r="F1027" s="90"/>
      <c r="G1027" s="91" t="s">
        <v>14790</v>
      </c>
    </row>
    <row r="1028" spans="1:7" ht="25.5">
      <c r="A1028" s="88" t="s">
        <v>14822</v>
      </c>
      <c r="B1028" s="88" t="s">
        <v>9386</v>
      </c>
      <c r="C1028" s="93">
        <v>866202</v>
      </c>
      <c r="D1028" s="89" t="s">
        <v>3653</v>
      </c>
      <c r="E1028" s="90">
        <v>4074200</v>
      </c>
      <c r="F1028" s="90"/>
      <c r="G1028" s="91" t="s">
        <v>14790</v>
      </c>
    </row>
    <row r="1029" spans="1:7" ht="25.5">
      <c r="A1029" s="88" t="s">
        <v>14822</v>
      </c>
      <c r="B1029" s="88" t="s">
        <v>9386</v>
      </c>
      <c r="C1029" s="93">
        <v>866203</v>
      </c>
      <c r="D1029" s="89" t="s">
        <v>3654</v>
      </c>
      <c r="E1029" s="90">
        <v>4074200</v>
      </c>
      <c r="F1029" s="90"/>
      <c r="G1029" s="91" t="s">
        <v>14790</v>
      </c>
    </row>
    <row r="1030" spans="1:7" ht="25.5">
      <c r="A1030" s="88" t="s">
        <v>14822</v>
      </c>
      <c r="B1030" s="88" t="s">
        <v>9386</v>
      </c>
      <c r="C1030" s="93">
        <v>867108</v>
      </c>
      <c r="D1030" s="89" t="s">
        <v>4245</v>
      </c>
      <c r="E1030" s="90">
        <v>4074200</v>
      </c>
      <c r="F1030" s="90"/>
      <c r="G1030" s="91" t="s">
        <v>14790</v>
      </c>
    </row>
    <row r="1031" spans="1:7">
      <c r="A1031" s="88" t="s">
        <v>14800</v>
      </c>
      <c r="B1031" s="88" t="s">
        <v>9256</v>
      </c>
      <c r="C1031" s="93">
        <v>906469</v>
      </c>
      <c r="D1031" s="89" t="s">
        <v>4961</v>
      </c>
      <c r="E1031" s="90">
        <v>813836</v>
      </c>
      <c r="F1031" s="90" t="s">
        <v>14801</v>
      </c>
      <c r="G1031" s="91"/>
    </row>
    <row r="1032" spans="1:7">
      <c r="A1032" s="88" t="s">
        <v>14800</v>
      </c>
      <c r="B1032" s="88" t="s">
        <v>9256</v>
      </c>
      <c r="C1032" s="93">
        <v>908807</v>
      </c>
      <c r="D1032" s="89" t="s">
        <v>14931</v>
      </c>
      <c r="E1032" s="90">
        <v>450979</v>
      </c>
      <c r="F1032" s="90" t="s">
        <v>14801</v>
      </c>
      <c r="G1032" s="91"/>
    </row>
    <row r="1033" spans="1:7">
      <c r="A1033" s="88" t="s">
        <v>14800</v>
      </c>
      <c r="B1033" s="88" t="s">
        <v>9256</v>
      </c>
      <c r="C1033" s="93">
        <v>904501</v>
      </c>
      <c r="D1033" s="89" t="s">
        <v>4525</v>
      </c>
      <c r="E1033" s="90">
        <v>133646</v>
      </c>
      <c r="F1033" s="90" t="s">
        <v>14801</v>
      </c>
      <c r="G1033" s="91"/>
    </row>
    <row r="1034" spans="1:7">
      <c r="A1034" s="88" t="s">
        <v>14800</v>
      </c>
      <c r="B1034" s="88" t="s">
        <v>9256</v>
      </c>
      <c r="C1034" s="93">
        <v>906525</v>
      </c>
      <c r="D1034" s="89" t="s">
        <v>4645</v>
      </c>
      <c r="E1034" s="90">
        <v>444400</v>
      </c>
      <c r="F1034" s="90"/>
      <c r="G1034" s="91"/>
    </row>
    <row r="1035" spans="1:7" ht="25.5">
      <c r="A1035" s="88" t="s">
        <v>14794</v>
      </c>
      <c r="B1035" s="88" t="s">
        <v>9385</v>
      </c>
      <c r="C1035" s="93">
        <v>332401</v>
      </c>
      <c r="D1035" s="89" t="s">
        <v>4032</v>
      </c>
      <c r="E1035" s="90">
        <v>1984600</v>
      </c>
      <c r="F1035" s="90"/>
      <c r="G1035" s="91" t="s">
        <v>14790</v>
      </c>
    </row>
    <row r="1036" spans="1:7" ht="25.5">
      <c r="A1036" s="88" t="s">
        <v>14794</v>
      </c>
      <c r="B1036" s="88" t="s">
        <v>9385</v>
      </c>
      <c r="C1036" s="93">
        <v>389104</v>
      </c>
      <c r="D1036" s="89" t="s">
        <v>14932</v>
      </c>
      <c r="E1036" s="90">
        <v>1984600</v>
      </c>
      <c r="F1036" s="90"/>
      <c r="G1036" s="91" t="s">
        <v>14790</v>
      </c>
    </row>
    <row r="1037" spans="1:7" ht="25.5">
      <c r="A1037" s="88" t="s">
        <v>14825</v>
      </c>
      <c r="B1037" s="88" t="s">
        <v>11755</v>
      </c>
      <c r="C1037" s="93">
        <v>401002</v>
      </c>
      <c r="D1037" s="89" t="s">
        <v>9081</v>
      </c>
      <c r="E1037" s="90">
        <v>1984600</v>
      </c>
      <c r="F1037" s="90"/>
      <c r="G1037" s="91" t="s">
        <v>14790</v>
      </c>
    </row>
    <row r="1038" spans="1:7" ht="25.5">
      <c r="A1038" s="88" t="s">
        <v>14818</v>
      </c>
      <c r="B1038" s="88" t="s">
        <v>9246</v>
      </c>
      <c r="C1038" s="93">
        <v>497302</v>
      </c>
      <c r="D1038" s="89" t="s">
        <v>14933</v>
      </c>
      <c r="E1038" s="90">
        <v>1984600</v>
      </c>
      <c r="F1038" s="90"/>
      <c r="G1038" s="91" t="s">
        <v>14790</v>
      </c>
    </row>
    <row r="1039" spans="1:7" ht="25.5">
      <c r="A1039" s="88" t="s">
        <v>14818</v>
      </c>
      <c r="B1039" s="88" t="s">
        <v>9246</v>
      </c>
      <c r="C1039" s="93">
        <v>541703</v>
      </c>
      <c r="D1039" s="89" t="s">
        <v>1858</v>
      </c>
      <c r="E1039" s="90">
        <v>1984600</v>
      </c>
      <c r="F1039" s="90"/>
      <c r="G1039" s="91" t="s">
        <v>14790</v>
      </c>
    </row>
    <row r="1040" spans="1:7" ht="25.5">
      <c r="A1040" s="88" t="s">
        <v>14814</v>
      </c>
      <c r="B1040" s="88" t="s">
        <v>9248</v>
      </c>
      <c r="C1040" s="93">
        <v>652301</v>
      </c>
      <c r="D1040" s="89" t="s">
        <v>8027</v>
      </c>
      <c r="E1040" s="90">
        <v>1984600</v>
      </c>
      <c r="F1040" s="90"/>
      <c r="G1040" s="91" t="s">
        <v>14790</v>
      </c>
    </row>
    <row r="1041" spans="1:7" ht="25.5">
      <c r="A1041" s="88" t="s">
        <v>14817</v>
      </c>
      <c r="B1041" s="88" t="s">
        <v>9266</v>
      </c>
      <c r="C1041" s="93">
        <v>778801</v>
      </c>
      <c r="D1041" s="89" t="s">
        <v>2914</v>
      </c>
      <c r="E1041" s="90">
        <v>1984600</v>
      </c>
      <c r="F1041" s="90"/>
      <c r="G1041" s="91" t="s">
        <v>14790</v>
      </c>
    </row>
    <row r="1042" spans="1:7" ht="25.5">
      <c r="A1042" s="88" t="s">
        <v>14817</v>
      </c>
      <c r="B1042" s="88" t="s">
        <v>9266</v>
      </c>
      <c r="C1042" s="93">
        <v>786401</v>
      </c>
      <c r="D1042" s="89" t="s">
        <v>12072</v>
      </c>
      <c r="E1042" s="90">
        <v>1984600</v>
      </c>
      <c r="F1042" s="90"/>
      <c r="G1042" s="91" t="s">
        <v>14790</v>
      </c>
    </row>
    <row r="1043" spans="1:7" ht="25.5">
      <c r="A1043" s="88" t="s">
        <v>14817</v>
      </c>
      <c r="B1043" s="88" t="s">
        <v>9266</v>
      </c>
      <c r="C1043" s="93">
        <v>793101</v>
      </c>
      <c r="D1043" s="89" t="s">
        <v>2710</v>
      </c>
      <c r="E1043" s="90">
        <v>1984600</v>
      </c>
      <c r="F1043" s="90"/>
      <c r="G1043" s="91" t="s">
        <v>14790</v>
      </c>
    </row>
    <row r="1044" spans="1:7" ht="25.5">
      <c r="A1044" s="88" t="s">
        <v>14817</v>
      </c>
      <c r="B1044" s="88" t="s">
        <v>9266</v>
      </c>
      <c r="C1044" s="93">
        <v>793802</v>
      </c>
      <c r="D1044" s="89" t="s">
        <v>2992</v>
      </c>
      <c r="E1044" s="90">
        <v>1984600</v>
      </c>
      <c r="F1044" s="90"/>
      <c r="G1044" s="91" t="s">
        <v>14790</v>
      </c>
    </row>
    <row r="1045" spans="1:7" ht="25.5">
      <c r="A1045" s="88" t="s">
        <v>14832</v>
      </c>
      <c r="B1045" s="88" t="s">
        <v>9317</v>
      </c>
      <c r="C1045" s="93">
        <v>808041</v>
      </c>
      <c r="D1045" s="89" t="s">
        <v>10301</v>
      </c>
      <c r="E1045" s="90">
        <v>1984600</v>
      </c>
      <c r="F1045" s="90"/>
      <c r="G1045" s="91" t="s">
        <v>14790</v>
      </c>
    </row>
    <row r="1046" spans="1:7" ht="25.5">
      <c r="A1046" s="88" t="s">
        <v>14817</v>
      </c>
      <c r="B1046" s="88" t="s">
        <v>9266</v>
      </c>
      <c r="C1046" s="93">
        <v>808077</v>
      </c>
      <c r="D1046" s="89" t="s">
        <v>10300</v>
      </c>
      <c r="E1046" s="90">
        <v>1984600</v>
      </c>
      <c r="F1046" s="90"/>
      <c r="G1046" s="91" t="s">
        <v>14790</v>
      </c>
    </row>
    <row r="1047" spans="1:7" ht="25.5">
      <c r="A1047" s="88" t="s">
        <v>14817</v>
      </c>
      <c r="B1047" s="88" t="s">
        <v>9266</v>
      </c>
      <c r="C1047" s="93">
        <v>822104</v>
      </c>
      <c r="D1047" s="89" t="s">
        <v>3504</v>
      </c>
      <c r="E1047" s="90">
        <v>1984600</v>
      </c>
      <c r="F1047" s="90"/>
      <c r="G1047" s="91" t="s">
        <v>14790</v>
      </c>
    </row>
    <row r="1048" spans="1:7" ht="25.5">
      <c r="A1048" s="88" t="s">
        <v>14794</v>
      </c>
      <c r="B1048" s="88" t="s">
        <v>9385</v>
      </c>
      <c r="C1048" s="93">
        <v>834930</v>
      </c>
      <c r="D1048" s="89" t="s">
        <v>9973</v>
      </c>
      <c r="E1048" s="90">
        <v>1984600</v>
      </c>
      <c r="F1048" s="90"/>
      <c r="G1048" s="91" t="s">
        <v>14790</v>
      </c>
    </row>
    <row r="1049" spans="1:7" ht="25.5">
      <c r="A1049" s="88" t="s">
        <v>14817</v>
      </c>
      <c r="B1049" s="88" t="s">
        <v>9266</v>
      </c>
      <c r="C1049" s="93">
        <v>834940</v>
      </c>
      <c r="D1049" s="89" t="s">
        <v>9971</v>
      </c>
      <c r="E1049" s="90">
        <v>1984600</v>
      </c>
      <c r="F1049" s="90"/>
      <c r="G1049" s="91" t="s">
        <v>14790</v>
      </c>
    </row>
    <row r="1050" spans="1:7">
      <c r="A1050" s="88" t="s">
        <v>14800</v>
      </c>
      <c r="B1050" s="88" t="s">
        <v>9256</v>
      </c>
      <c r="C1050" s="93">
        <v>906230</v>
      </c>
      <c r="D1050" s="89" t="s">
        <v>10066</v>
      </c>
      <c r="E1050" s="90">
        <v>101190</v>
      </c>
      <c r="F1050" s="90" t="s">
        <v>14801</v>
      </c>
      <c r="G1050" s="91"/>
    </row>
    <row r="1051" spans="1:7">
      <c r="A1051" s="88" t="s">
        <v>14797</v>
      </c>
      <c r="B1051" s="88" t="s">
        <v>9850</v>
      </c>
      <c r="C1051" s="93">
        <v>883390</v>
      </c>
      <c r="D1051" s="89" t="s">
        <v>5591</v>
      </c>
      <c r="E1051" s="90">
        <v>3924200</v>
      </c>
      <c r="F1051" s="90"/>
      <c r="G1051" s="91"/>
    </row>
    <row r="1052" spans="1:7">
      <c r="A1052" s="88" t="s">
        <v>14797</v>
      </c>
      <c r="B1052" s="88" t="s">
        <v>9850</v>
      </c>
      <c r="C1052" s="93">
        <v>883442</v>
      </c>
      <c r="D1052" s="89" t="s">
        <v>5600</v>
      </c>
      <c r="E1052" s="90">
        <v>3924200</v>
      </c>
      <c r="F1052" s="90"/>
      <c r="G1052" s="91"/>
    </row>
    <row r="1053" spans="1:7">
      <c r="A1053" s="88" t="s">
        <v>14797</v>
      </c>
      <c r="B1053" s="88" t="s">
        <v>9850</v>
      </c>
      <c r="C1053" s="93">
        <v>883112</v>
      </c>
      <c r="D1053" s="89" t="s">
        <v>5574</v>
      </c>
      <c r="E1053" s="90">
        <v>3924200</v>
      </c>
      <c r="F1053" s="90"/>
      <c r="G1053" s="91"/>
    </row>
    <row r="1054" spans="1:7">
      <c r="A1054" s="88" t="s">
        <v>14797</v>
      </c>
      <c r="B1054" s="88" t="s">
        <v>9850</v>
      </c>
      <c r="C1054" s="93">
        <v>883443</v>
      </c>
      <c r="D1054" s="89" t="s">
        <v>5601</v>
      </c>
      <c r="E1054" s="90">
        <v>3924200</v>
      </c>
      <c r="F1054" s="90"/>
      <c r="G1054" s="91"/>
    </row>
    <row r="1055" spans="1:7">
      <c r="A1055" s="88" t="s">
        <v>14797</v>
      </c>
      <c r="B1055" s="88" t="s">
        <v>9850</v>
      </c>
      <c r="C1055" s="93">
        <v>883701</v>
      </c>
      <c r="D1055" s="89" t="s">
        <v>14934</v>
      </c>
      <c r="E1055" s="90">
        <v>3924200</v>
      </c>
      <c r="F1055" s="90"/>
      <c r="G1055" s="91"/>
    </row>
    <row r="1056" spans="1:7">
      <c r="A1056" s="88" t="s">
        <v>14800</v>
      </c>
      <c r="B1056" s="88" t="s">
        <v>9256</v>
      </c>
      <c r="C1056" s="93">
        <v>906250</v>
      </c>
      <c r="D1056" s="89" t="s">
        <v>10617</v>
      </c>
      <c r="E1056" s="90">
        <v>637000</v>
      </c>
      <c r="F1056" s="90"/>
      <c r="G1056" s="91"/>
    </row>
    <row r="1057" spans="1:7">
      <c r="A1057" s="88" t="s">
        <v>14800</v>
      </c>
      <c r="B1057" s="88" t="s">
        <v>9256</v>
      </c>
      <c r="C1057" s="93">
        <v>906911</v>
      </c>
      <c r="D1057" s="89" t="s">
        <v>14935</v>
      </c>
      <c r="E1057" s="90">
        <v>19025</v>
      </c>
      <c r="F1057" s="90" t="s">
        <v>14801</v>
      </c>
      <c r="G1057" s="91"/>
    </row>
    <row r="1058" spans="1:7">
      <c r="A1058" s="88" t="s">
        <v>14800</v>
      </c>
      <c r="B1058" s="88" t="s">
        <v>9256</v>
      </c>
      <c r="C1058" s="93">
        <v>904705</v>
      </c>
      <c r="D1058" s="89" t="s">
        <v>4874</v>
      </c>
      <c r="E1058" s="90">
        <v>133649</v>
      </c>
      <c r="F1058" s="90" t="s">
        <v>14801</v>
      </c>
      <c r="G1058" s="91"/>
    </row>
    <row r="1059" spans="1:7">
      <c r="A1059" s="88" t="s">
        <v>14800</v>
      </c>
      <c r="B1059" s="88" t="s">
        <v>9256</v>
      </c>
      <c r="C1059" s="93">
        <v>902221</v>
      </c>
      <c r="D1059" s="89" t="s">
        <v>14936</v>
      </c>
      <c r="E1059" s="90">
        <v>15500</v>
      </c>
      <c r="F1059" s="90"/>
      <c r="G1059" s="91"/>
    </row>
    <row r="1060" spans="1:7">
      <c r="A1060" s="88" t="s">
        <v>14828</v>
      </c>
      <c r="B1060" s="88" t="s">
        <v>14829</v>
      </c>
      <c r="C1060" s="93">
        <v>360202</v>
      </c>
      <c r="D1060" s="89" t="s">
        <v>14937</v>
      </c>
      <c r="E1060" s="90">
        <v>3849339</v>
      </c>
      <c r="F1060" s="90" t="s">
        <v>14801</v>
      </c>
      <c r="G1060" s="91"/>
    </row>
    <row r="1061" spans="1:7">
      <c r="A1061" s="88" t="s">
        <v>14800</v>
      </c>
      <c r="B1061" s="88" t="s">
        <v>9256</v>
      </c>
      <c r="C1061" s="93">
        <v>906401</v>
      </c>
      <c r="D1061" s="89" t="s">
        <v>4950</v>
      </c>
      <c r="E1061" s="90">
        <v>545303</v>
      </c>
      <c r="F1061" s="90" t="s">
        <v>14801</v>
      </c>
      <c r="G1061" s="91"/>
    </row>
    <row r="1062" spans="1:7" ht="25.5">
      <c r="A1062" s="88" t="s">
        <v>14802</v>
      </c>
      <c r="B1062" s="88" t="s">
        <v>9328</v>
      </c>
      <c r="C1062" s="93">
        <v>22203</v>
      </c>
      <c r="D1062" s="89" t="s">
        <v>14070</v>
      </c>
      <c r="E1062" s="90">
        <v>3817300</v>
      </c>
      <c r="F1062" s="90"/>
      <c r="G1062" s="91" t="s">
        <v>14790</v>
      </c>
    </row>
    <row r="1063" spans="1:7" ht="25.5">
      <c r="A1063" s="88" t="s">
        <v>14802</v>
      </c>
      <c r="B1063" s="88" t="s">
        <v>9328</v>
      </c>
      <c r="C1063" s="93">
        <v>25001</v>
      </c>
      <c r="D1063" s="89" t="s">
        <v>784</v>
      </c>
      <c r="E1063" s="90">
        <v>3817300</v>
      </c>
      <c r="F1063" s="90"/>
      <c r="G1063" s="91" t="s">
        <v>14790</v>
      </c>
    </row>
    <row r="1064" spans="1:7" ht="25.5">
      <c r="A1064" s="88" t="s">
        <v>14802</v>
      </c>
      <c r="B1064" s="88" t="s">
        <v>9328</v>
      </c>
      <c r="C1064" s="93">
        <v>34223</v>
      </c>
      <c r="D1064" s="89" t="s">
        <v>14938</v>
      </c>
      <c r="E1064" s="90">
        <v>3817300</v>
      </c>
      <c r="F1064" s="90"/>
      <c r="G1064" s="91" t="s">
        <v>14790</v>
      </c>
    </row>
    <row r="1065" spans="1:7" ht="25.5">
      <c r="A1065" s="88" t="s">
        <v>14802</v>
      </c>
      <c r="B1065" s="88" t="s">
        <v>9328</v>
      </c>
      <c r="C1065" s="93">
        <v>34412</v>
      </c>
      <c r="D1065" s="89" t="s">
        <v>940</v>
      </c>
      <c r="E1065" s="90">
        <v>3817300</v>
      </c>
      <c r="F1065" s="90"/>
      <c r="G1065" s="91" t="s">
        <v>14790</v>
      </c>
    </row>
    <row r="1066" spans="1:7" ht="25.5">
      <c r="A1066" s="88" t="s">
        <v>14794</v>
      </c>
      <c r="B1066" s="88" t="s">
        <v>9385</v>
      </c>
      <c r="C1066" s="93">
        <v>64102</v>
      </c>
      <c r="D1066" s="89" t="s">
        <v>10746</v>
      </c>
      <c r="E1066" s="90">
        <v>3817300</v>
      </c>
      <c r="F1066" s="90"/>
      <c r="G1066" s="91" t="s">
        <v>14790</v>
      </c>
    </row>
    <row r="1067" spans="1:7" ht="25.5">
      <c r="A1067" s="88" t="s">
        <v>14812</v>
      </c>
      <c r="B1067" s="88" t="s">
        <v>9312</v>
      </c>
      <c r="C1067" s="93">
        <v>218302</v>
      </c>
      <c r="D1067" s="89" t="s">
        <v>3752</v>
      </c>
      <c r="E1067" s="90">
        <v>3817300</v>
      </c>
      <c r="F1067" s="90"/>
      <c r="G1067" s="91" t="s">
        <v>14790</v>
      </c>
    </row>
    <row r="1068" spans="1:7" ht="25.5">
      <c r="A1068" s="88" t="s">
        <v>14812</v>
      </c>
      <c r="B1068" s="88" t="s">
        <v>9312</v>
      </c>
      <c r="C1068" s="93">
        <v>218603</v>
      </c>
      <c r="D1068" s="89" t="s">
        <v>14939</v>
      </c>
      <c r="E1068" s="90">
        <v>3817300</v>
      </c>
      <c r="F1068" s="90"/>
      <c r="G1068" s="91" t="s">
        <v>14790</v>
      </c>
    </row>
    <row r="1069" spans="1:7" ht="25.5">
      <c r="A1069" s="88" t="s">
        <v>14794</v>
      </c>
      <c r="B1069" s="88" t="s">
        <v>9385</v>
      </c>
      <c r="C1069" s="93">
        <v>317401</v>
      </c>
      <c r="D1069" s="89" t="s">
        <v>1428</v>
      </c>
      <c r="E1069" s="90">
        <v>3817300</v>
      </c>
      <c r="F1069" s="90"/>
      <c r="G1069" s="91" t="s">
        <v>14790</v>
      </c>
    </row>
    <row r="1070" spans="1:7" ht="25.5">
      <c r="A1070" s="88" t="s">
        <v>14853</v>
      </c>
      <c r="B1070" s="88" t="s">
        <v>9330</v>
      </c>
      <c r="C1070" s="93">
        <v>341101</v>
      </c>
      <c r="D1070" s="89" t="s">
        <v>12111</v>
      </c>
      <c r="E1070" s="90">
        <v>3817300</v>
      </c>
      <c r="F1070" s="90"/>
      <c r="G1070" s="91" t="s">
        <v>14790</v>
      </c>
    </row>
    <row r="1071" spans="1:7" ht="25.5">
      <c r="A1071" s="88" t="s">
        <v>14853</v>
      </c>
      <c r="B1071" s="88" t="s">
        <v>9330</v>
      </c>
      <c r="C1071" s="93">
        <v>341105</v>
      </c>
      <c r="D1071" s="89" t="s">
        <v>14142</v>
      </c>
      <c r="E1071" s="90">
        <v>3817300</v>
      </c>
      <c r="F1071" s="90"/>
      <c r="G1071" s="91" t="s">
        <v>14790</v>
      </c>
    </row>
    <row r="1072" spans="1:7" ht="25.5">
      <c r="A1072" s="88" t="s">
        <v>14853</v>
      </c>
      <c r="B1072" s="88" t="s">
        <v>9330</v>
      </c>
      <c r="C1072" s="93">
        <v>341301</v>
      </c>
      <c r="D1072" s="89" t="s">
        <v>6999</v>
      </c>
      <c r="E1072" s="90">
        <v>3817300</v>
      </c>
      <c r="F1072" s="90"/>
      <c r="G1072" s="91" t="s">
        <v>14790</v>
      </c>
    </row>
    <row r="1073" spans="1:7" ht="25.5">
      <c r="A1073" s="88" t="s">
        <v>14795</v>
      </c>
      <c r="B1073" s="88" t="s">
        <v>14796</v>
      </c>
      <c r="C1073" s="93">
        <v>378001</v>
      </c>
      <c r="D1073" s="89" t="s">
        <v>4270</v>
      </c>
      <c r="E1073" s="90">
        <v>3817300</v>
      </c>
      <c r="F1073" s="90"/>
      <c r="G1073" s="91" t="s">
        <v>14790</v>
      </c>
    </row>
    <row r="1074" spans="1:7" ht="25.5">
      <c r="A1074" s="88" t="s">
        <v>14843</v>
      </c>
      <c r="B1074" s="88" t="s">
        <v>14844</v>
      </c>
      <c r="C1074" s="93">
        <v>378101</v>
      </c>
      <c r="D1074" s="89" t="s">
        <v>14940</v>
      </c>
      <c r="E1074" s="90">
        <v>3817300</v>
      </c>
      <c r="F1074" s="90"/>
      <c r="G1074" s="91" t="s">
        <v>14790</v>
      </c>
    </row>
    <row r="1075" spans="1:7" ht="25.5">
      <c r="A1075" s="88" t="s">
        <v>14795</v>
      </c>
      <c r="B1075" s="88" t="s">
        <v>14796</v>
      </c>
      <c r="C1075" s="93">
        <v>378102</v>
      </c>
      <c r="D1075" s="89" t="s">
        <v>4271</v>
      </c>
      <c r="E1075" s="90">
        <v>3817300</v>
      </c>
      <c r="F1075" s="90"/>
      <c r="G1075" s="91" t="s">
        <v>14790</v>
      </c>
    </row>
    <row r="1076" spans="1:7" ht="25.5">
      <c r="A1076" s="88" t="s">
        <v>14795</v>
      </c>
      <c r="B1076" s="88" t="s">
        <v>14796</v>
      </c>
      <c r="C1076" s="93">
        <v>378701</v>
      </c>
      <c r="D1076" s="89" t="s">
        <v>6930</v>
      </c>
      <c r="E1076" s="90">
        <v>3817300</v>
      </c>
      <c r="F1076" s="90"/>
      <c r="G1076" s="91" t="s">
        <v>14790</v>
      </c>
    </row>
    <row r="1077" spans="1:7" ht="25.5">
      <c r="A1077" s="88" t="s">
        <v>14850</v>
      </c>
      <c r="B1077" s="88" t="s">
        <v>14851</v>
      </c>
      <c r="C1077" s="93">
        <v>380105</v>
      </c>
      <c r="D1077" s="89" t="s">
        <v>511</v>
      </c>
      <c r="E1077" s="90">
        <v>3817300</v>
      </c>
      <c r="F1077" s="90"/>
      <c r="G1077" s="91" t="s">
        <v>14790</v>
      </c>
    </row>
    <row r="1078" spans="1:7" ht="25.5">
      <c r="A1078" s="88" t="s">
        <v>14802</v>
      </c>
      <c r="B1078" s="88" t="s">
        <v>9328</v>
      </c>
      <c r="C1078" s="93">
        <v>395018</v>
      </c>
      <c r="D1078" s="89" t="s">
        <v>242</v>
      </c>
      <c r="E1078" s="90">
        <v>3817300</v>
      </c>
      <c r="F1078" s="90"/>
      <c r="G1078" s="91" t="s">
        <v>14790</v>
      </c>
    </row>
    <row r="1079" spans="1:7" ht="25.5">
      <c r="A1079" s="88" t="s">
        <v>14794</v>
      </c>
      <c r="B1079" s="88" t="s">
        <v>9385</v>
      </c>
      <c r="C1079" s="93">
        <v>402101</v>
      </c>
      <c r="D1079" s="89" t="s">
        <v>3988</v>
      </c>
      <c r="E1079" s="90">
        <v>3817300</v>
      </c>
      <c r="F1079" s="90"/>
      <c r="G1079" s="91" t="s">
        <v>14790</v>
      </c>
    </row>
    <row r="1080" spans="1:7" ht="25.5">
      <c r="A1080" s="88" t="s">
        <v>14847</v>
      </c>
      <c r="B1080" s="88" t="s">
        <v>9302</v>
      </c>
      <c r="C1080" s="93">
        <v>402601</v>
      </c>
      <c r="D1080" s="89" t="s">
        <v>1533</v>
      </c>
      <c r="E1080" s="90">
        <v>3817300</v>
      </c>
      <c r="F1080" s="90"/>
      <c r="G1080" s="91" t="s">
        <v>14790</v>
      </c>
    </row>
    <row r="1081" spans="1:7" ht="25.5">
      <c r="A1081" s="88" t="s">
        <v>14788</v>
      </c>
      <c r="B1081" s="88" t="s">
        <v>14789</v>
      </c>
      <c r="C1081" s="93">
        <v>428101</v>
      </c>
      <c r="D1081" s="89" t="s">
        <v>4240</v>
      </c>
      <c r="E1081" s="90">
        <v>3817300</v>
      </c>
      <c r="F1081" s="90"/>
      <c r="G1081" s="91" t="s">
        <v>14790</v>
      </c>
    </row>
    <row r="1082" spans="1:7" ht="25.5">
      <c r="A1082" s="88" t="s">
        <v>14818</v>
      </c>
      <c r="B1082" s="88" t="s">
        <v>9246</v>
      </c>
      <c r="C1082" s="93">
        <v>446303</v>
      </c>
      <c r="D1082" s="89" t="s">
        <v>2056</v>
      </c>
      <c r="E1082" s="90">
        <v>3817300</v>
      </c>
      <c r="F1082" s="90"/>
      <c r="G1082" s="91" t="s">
        <v>14790</v>
      </c>
    </row>
    <row r="1083" spans="1:7" ht="25.5">
      <c r="A1083" s="88" t="s">
        <v>14818</v>
      </c>
      <c r="B1083" s="88" t="s">
        <v>9246</v>
      </c>
      <c r="C1083" s="93">
        <v>460104</v>
      </c>
      <c r="D1083" s="89" t="s">
        <v>12103</v>
      </c>
      <c r="E1083" s="90">
        <v>3817300</v>
      </c>
      <c r="F1083" s="90"/>
      <c r="G1083" s="91" t="s">
        <v>14790</v>
      </c>
    </row>
    <row r="1084" spans="1:7" ht="25.5">
      <c r="A1084" s="88" t="s">
        <v>14794</v>
      </c>
      <c r="B1084" s="88" t="s">
        <v>9385</v>
      </c>
      <c r="C1084" s="93">
        <v>512301</v>
      </c>
      <c r="D1084" s="89" t="s">
        <v>4120</v>
      </c>
      <c r="E1084" s="90">
        <v>3817300</v>
      </c>
      <c r="F1084" s="90"/>
      <c r="G1084" s="91" t="s">
        <v>14790</v>
      </c>
    </row>
    <row r="1085" spans="1:7" ht="25.5">
      <c r="A1085" s="88" t="s">
        <v>14794</v>
      </c>
      <c r="B1085" s="88" t="s">
        <v>9385</v>
      </c>
      <c r="C1085" s="93">
        <v>529401</v>
      </c>
      <c r="D1085" s="89" t="s">
        <v>4131</v>
      </c>
      <c r="E1085" s="90">
        <v>3817300</v>
      </c>
      <c r="F1085" s="90"/>
      <c r="G1085" s="91" t="s">
        <v>14790</v>
      </c>
    </row>
    <row r="1086" spans="1:7" ht="25.5">
      <c r="A1086" s="88" t="s">
        <v>14805</v>
      </c>
      <c r="B1086" s="88" t="s">
        <v>9262</v>
      </c>
      <c r="C1086" s="93">
        <v>574202</v>
      </c>
      <c r="D1086" s="89" t="s">
        <v>4178</v>
      </c>
      <c r="E1086" s="90">
        <v>3817300</v>
      </c>
      <c r="F1086" s="90"/>
      <c r="G1086" s="91" t="s">
        <v>14790</v>
      </c>
    </row>
    <row r="1087" spans="1:7" ht="25.5">
      <c r="A1087" s="88" t="s">
        <v>14805</v>
      </c>
      <c r="B1087" s="88" t="s">
        <v>9262</v>
      </c>
      <c r="C1087" s="93">
        <v>574203</v>
      </c>
      <c r="D1087" s="89" t="s">
        <v>7707</v>
      </c>
      <c r="E1087" s="90">
        <v>3817300</v>
      </c>
      <c r="F1087" s="90"/>
      <c r="G1087" s="91" t="s">
        <v>14790</v>
      </c>
    </row>
    <row r="1088" spans="1:7" ht="25.5">
      <c r="A1088" s="88" t="s">
        <v>14805</v>
      </c>
      <c r="B1088" s="88" t="s">
        <v>9262</v>
      </c>
      <c r="C1088" s="93">
        <v>577301</v>
      </c>
      <c r="D1088" s="89" t="s">
        <v>4180</v>
      </c>
      <c r="E1088" s="90">
        <v>3817300</v>
      </c>
      <c r="F1088" s="90"/>
      <c r="G1088" s="91" t="s">
        <v>14790</v>
      </c>
    </row>
    <row r="1089" spans="1:7" ht="25.5">
      <c r="A1089" s="88" t="s">
        <v>14805</v>
      </c>
      <c r="B1089" s="88" t="s">
        <v>9262</v>
      </c>
      <c r="C1089" s="93">
        <v>578901</v>
      </c>
      <c r="D1089" s="89" t="s">
        <v>2351</v>
      </c>
      <c r="E1089" s="90">
        <v>3817300</v>
      </c>
      <c r="F1089" s="90"/>
      <c r="G1089" s="91" t="s">
        <v>14790</v>
      </c>
    </row>
    <row r="1090" spans="1:7" ht="25.5">
      <c r="A1090" s="88" t="s">
        <v>14805</v>
      </c>
      <c r="B1090" s="88" t="s">
        <v>9262</v>
      </c>
      <c r="C1090" s="93">
        <v>597210</v>
      </c>
      <c r="D1090" s="89" t="s">
        <v>2356</v>
      </c>
      <c r="E1090" s="90">
        <v>3817300</v>
      </c>
      <c r="F1090" s="90"/>
      <c r="G1090" s="91" t="s">
        <v>14790</v>
      </c>
    </row>
    <row r="1091" spans="1:7" ht="25.5">
      <c r="A1091" s="88" t="s">
        <v>14805</v>
      </c>
      <c r="B1091" s="88" t="s">
        <v>9262</v>
      </c>
      <c r="C1091" s="93">
        <v>643201</v>
      </c>
      <c r="D1091" s="89" t="s">
        <v>2478</v>
      </c>
      <c r="E1091" s="90">
        <v>3817300</v>
      </c>
      <c r="F1091" s="90"/>
      <c r="G1091" s="91" t="s">
        <v>14790</v>
      </c>
    </row>
    <row r="1092" spans="1:7" ht="25.5">
      <c r="A1092" s="88" t="s">
        <v>14814</v>
      </c>
      <c r="B1092" s="88" t="s">
        <v>9248</v>
      </c>
      <c r="C1092" s="93">
        <v>704203</v>
      </c>
      <c r="D1092" s="89" t="s">
        <v>14941</v>
      </c>
      <c r="E1092" s="90">
        <v>3817300</v>
      </c>
      <c r="F1092" s="90"/>
      <c r="G1092" s="91" t="s">
        <v>14790</v>
      </c>
    </row>
    <row r="1093" spans="1:7" ht="25.5">
      <c r="A1093" s="88" t="s">
        <v>14847</v>
      </c>
      <c r="B1093" s="88" t="s">
        <v>9302</v>
      </c>
      <c r="C1093" s="93">
        <v>768101</v>
      </c>
      <c r="D1093" s="89" t="s">
        <v>7323</v>
      </c>
      <c r="E1093" s="90">
        <v>3817300</v>
      </c>
      <c r="F1093" s="90"/>
      <c r="G1093" s="91" t="s">
        <v>14790</v>
      </c>
    </row>
    <row r="1094" spans="1:7" ht="25.5">
      <c r="A1094" s="88" t="s">
        <v>14817</v>
      </c>
      <c r="B1094" s="88" t="s">
        <v>9266</v>
      </c>
      <c r="C1094" s="93">
        <v>772704</v>
      </c>
      <c r="D1094" s="89" t="s">
        <v>2890</v>
      </c>
      <c r="E1094" s="90">
        <v>3817300</v>
      </c>
      <c r="F1094" s="90"/>
      <c r="G1094" s="91" t="s">
        <v>14790</v>
      </c>
    </row>
    <row r="1095" spans="1:7" ht="25.5">
      <c r="A1095" s="88" t="s">
        <v>14817</v>
      </c>
      <c r="B1095" s="88" t="s">
        <v>9266</v>
      </c>
      <c r="C1095" s="93">
        <v>772714</v>
      </c>
      <c r="D1095" s="89" t="s">
        <v>2898</v>
      </c>
      <c r="E1095" s="90">
        <v>3817300</v>
      </c>
      <c r="F1095" s="90"/>
      <c r="G1095" s="91" t="s">
        <v>14790</v>
      </c>
    </row>
    <row r="1096" spans="1:7" ht="25.5">
      <c r="A1096" s="88" t="s">
        <v>14817</v>
      </c>
      <c r="B1096" s="88" t="s">
        <v>9266</v>
      </c>
      <c r="C1096" s="93">
        <v>772715</v>
      </c>
      <c r="D1096" s="89" t="s">
        <v>2899</v>
      </c>
      <c r="E1096" s="90">
        <v>3817300</v>
      </c>
      <c r="F1096" s="90"/>
      <c r="G1096" s="91" t="s">
        <v>14790</v>
      </c>
    </row>
    <row r="1097" spans="1:7" ht="25.5">
      <c r="A1097" s="88" t="s">
        <v>14825</v>
      </c>
      <c r="B1097" s="88" t="s">
        <v>11755</v>
      </c>
      <c r="C1097" s="93">
        <v>776102</v>
      </c>
      <c r="D1097" s="89" t="s">
        <v>9091</v>
      </c>
      <c r="E1097" s="90">
        <v>3817300</v>
      </c>
      <c r="F1097" s="90"/>
      <c r="G1097" s="91" t="s">
        <v>14790</v>
      </c>
    </row>
    <row r="1098" spans="1:7" ht="25.5">
      <c r="A1098" s="88" t="s">
        <v>14825</v>
      </c>
      <c r="B1098" s="88" t="s">
        <v>11755</v>
      </c>
      <c r="C1098" s="93">
        <v>776921</v>
      </c>
      <c r="D1098" s="89" t="s">
        <v>8647</v>
      </c>
      <c r="E1098" s="90">
        <v>3817300</v>
      </c>
      <c r="F1098" s="90"/>
      <c r="G1098" s="91" t="s">
        <v>14790</v>
      </c>
    </row>
    <row r="1099" spans="1:7" ht="25.5">
      <c r="A1099" s="88" t="s">
        <v>14802</v>
      </c>
      <c r="B1099" s="88" t="s">
        <v>9328</v>
      </c>
      <c r="C1099" s="93">
        <v>776933</v>
      </c>
      <c r="D1099" s="89" t="s">
        <v>8652</v>
      </c>
      <c r="E1099" s="90">
        <v>3817300</v>
      </c>
      <c r="F1099" s="90"/>
      <c r="G1099" s="91" t="s">
        <v>14790</v>
      </c>
    </row>
    <row r="1100" spans="1:7" ht="25.5">
      <c r="A1100" s="88" t="s">
        <v>14817</v>
      </c>
      <c r="B1100" s="88" t="s">
        <v>9266</v>
      </c>
      <c r="C1100" s="93">
        <v>782541</v>
      </c>
      <c r="D1100" s="89" t="s">
        <v>13382</v>
      </c>
      <c r="E1100" s="90">
        <v>3817300</v>
      </c>
      <c r="F1100" s="90"/>
      <c r="G1100" s="91" t="s">
        <v>14790</v>
      </c>
    </row>
    <row r="1101" spans="1:7" ht="25.5">
      <c r="A1101" s="88" t="s">
        <v>14817</v>
      </c>
      <c r="B1101" s="88" t="s">
        <v>9266</v>
      </c>
      <c r="C1101" s="93">
        <v>782543</v>
      </c>
      <c r="D1101" s="89" t="s">
        <v>10592</v>
      </c>
      <c r="E1101" s="90">
        <v>3817300</v>
      </c>
      <c r="F1101" s="90"/>
      <c r="G1101" s="91" t="s">
        <v>14790</v>
      </c>
    </row>
    <row r="1102" spans="1:7" ht="25.5">
      <c r="A1102" s="88" t="s">
        <v>14817</v>
      </c>
      <c r="B1102" s="88" t="s">
        <v>9266</v>
      </c>
      <c r="C1102" s="93">
        <v>783203</v>
      </c>
      <c r="D1102" s="89" t="s">
        <v>14942</v>
      </c>
      <c r="E1102" s="90">
        <v>3817300</v>
      </c>
      <c r="F1102" s="90"/>
      <c r="G1102" s="91" t="s">
        <v>14790</v>
      </c>
    </row>
    <row r="1103" spans="1:7" ht="25.5">
      <c r="A1103" s="88" t="s">
        <v>14817</v>
      </c>
      <c r="B1103" s="88" t="s">
        <v>9266</v>
      </c>
      <c r="C1103" s="93">
        <v>783504</v>
      </c>
      <c r="D1103" s="89" t="s">
        <v>8720</v>
      </c>
      <c r="E1103" s="90">
        <v>3817300</v>
      </c>
      <c r="F1103" s="90"/>
      <c r="G1103" s="91" t="s">
        <v>14790</v>
      </c>
    </row>
    <row r="1104" spans="1:7" ht="25.5">
      <c r="A1104" s="88" t="s">
        <v>14817</v>
      </c>
      <c r="B1104" s="88" t="s">
        <v>9266</v>
      </c>
      <c r="C1104" s="93">
        <v>783704</v>
      </c>
      <c r="D1104" s="89" t="s">
        <v>2945</v>
      </c>
      <c r="E1104" s="90">
        <v>3817300</v>
      </c>
      <c r="F1104" s="90"/>
      <c r="G1104" s="91" t="s">
        <v>14790</v>
      </c>
    </row>
    <row r="1105" spans="1:7" ht="25.5">
      <c r="A1105" s="88" t="s">
        <v>14817</v>
      </c>
      <c r="B1105" s="88" t="s">
        <v>9266</v>
      </c>
      <c r="C1105" s="93">
        <v>783705</v>
      </c>
      <c r="D1105" s="89" t="s">
        <v>10584</v>
      </c>
      <c r="E1105" s="90">
        <v>3817300</v>
      </c>
      <c r="F1105" s="90"/>
      <c r="G1105" s="91" t="s">
        <v>14790</v>
      </c>
    </row>
    <row r="1106" spans="1:7" ht="25.5">
      <c r="A1106" s="88" t="s">
        <v>14817</v>
      </c>
      <c r="B1106" s="88" t="s">
        <v>9266</v>
      </c>
      <c r="C1106" s="93">
        <v>783706</v>
      </c>
      <c r="D1106" s="89" t="s">
        <v>8723</v>
      </c>
      <c r="E1106" s="90">
        <v>3817300</v>
      </c>
      <c r="F1106" s="90"/>
      <c r="G1106" s="91" t="s">
        <v>14790</v>
      </c>
    </row>
    <row r="1107" spans="1:7" ht="25.5">
      <c r="A1107" s="88" t="s">
        <v>14817</v>
      </c>
      <c r="B1107" s="88" t="s">
        <v>9266</v>
      </c>
      <c r="C1107" s="93">
        <v>783708</v>
      </c>
      <c r="D1107" s="89" t="s">
        <v>10587</v>
      </c>
      <c r="E1107" s="90">
        <v>3817300</v>
      </c>
      <c r="F1107" s="90"/>
      <c r="G1107" s="91" t="s">
        <v>14790</v>
      </c>
    </row>
    <row r="1108" spans="1:7" ht="25.5">
      <c r="A1108" s="88" t="s">
        <v>14817</v>
      </c>
      <c r="B1108" s="88" t="s">
        <v>9266</v>
      </c>
      <c r="C1108" s="93">
        <v>783913</v>
      </c>
      <c r="D1108" s="89" t="s">
        <v>14943</v>
      </c>
      <c r="E1108" s="90">
        <v>3817300</v>
      </c>
      <c r="F1108" s="90"/>
      <c r="G1108" s="91" t="s">
        <v>14790</v>
      </c>
    </row>
    <row r="1109" spans="1:7" ht="25.5">
      <c r="A1109" s="88" t="s">
        <v>14817</v>
      </c>
      <c r="B1109" s="88" t="s">
        <v>9266</v>
      </c>
      <c r="C1109" s="93">
        <v>791501</v>
      </c>
      <c r="D1109" s="89" t="s">
        <v>2846</v>
      </c>
      <c r="E1109" s="90">
        <v>3817300</v>
      </c>
      <c r="F1109" s="90"/>
      <c r="G1109" s="91" t="s">
        <v>14790</v>
      </c>
    </row>
    <row r="1110" spans="1:7" ht="25.5">
      <c r="A1110" s="88" t="s">
        <v>14817</v>
      </c>
      <c r="B1110" s="88" t="s">
        <v>9266</v>
      </c>
      <c r="C1110" s="93">
        <v>791704</v>
      </c>
      <c r="D1110" s="89" t="s">
        <v>14278</v>
      </c>
      <c r="E1110" s="90">
        <v>3817300</v>
      </c>
      <c r="F1110" s="90"/>
      <c r="G1110" s="91" t="s">
        <v>14790</v>
      </c>
    </row>
    <row r="1111" spans="1:7" ht="25.5">
      <c r="A1111" s="88" t="s">
        <v>14817</v>
      </c>
      <c r="B1111" s="88" t="s">
        <v>9266</v>
      </c>
      <c r="C1111" s="93">
        <v>793707</v>
      </c>
      <c r="D1111" s="89" t="s">
        <v>9777</v>
      </c>
      <c r="E1111" s="90">
        <v>3817300</v>
      </c>
      <c r="F1111" s="90"/>
      <c r="G1111" s="91" t="s">
        <v>14790</v>
      </c>
    </row>
    <row r="1112" spans="1:7" ht="25.5">
      <c r="A1112" s="88" t="s">
        <v>14817</v>
      </c>
      <c r="B1112" s="88" t="s">
        <v>9266</v>
      </c>
      <c r="C1112" s="93">
        <v>793920</v>
      </c>
      <c r="D1112" s="89" t="s">
        <v>9773</v>
      </c>
      <c r="E1112" s="90">
        <v>3817300</v>
      </c>
      <c r="F1112" s="90"/>
      <c r="G1112" s="91" t="s">
        <v>14790</v>
      </c>
    </row>
    <row r="1113" spans="1:7" ht="25.5">
      <c r="A1113" s="88" t="s">
        <v>14817</v>
      </c>
      <c r="B1113" s="88" t="s">
        <v>9266</v>
      </c>
      <c r="C1113" s="93">
        <v>795602</v>
      </c>
      <c r="D1113" s="89" t="s">
        <v>2996</v>
      </c>
      <c r="E1113" s="90">
        <v>3817300</v>
      </c>
      <c r="F1113" s="90"/>
      <c r="G1113" s="91" t="s">
        <v>14790</v>
      </c>
    </row>
    <row r="1114" spans="1:7" ht="25.5">
      <c r="A1114" s="88" t="s">
        <v>14802</v>
      </c>
      <c r="B1114" s="88" t="s">
        <v>9328</v>
      </c>
      <c r="C1114" s="93">
        <v>810207</v>
      </c>
      <c r="D1114" s="89" t="s">
        <v>10541</v>
      </c>
      <c r="E1114" s="90">
        <v>3817300</v>
      </c>
      <c r="F1114" s="90"/>
      <c r="G1114" s="91" t="s">
        <v>14790</v>
      </c>
    </row>
    <row r="1115" spans="1:7" ht="25.5">
      <c r="A1115" s="88" t="s">
        <v>14802</v>
      </c>
      <c r="B1115" s="88" t="s">
        <v>9328</v>
      </c>
      <c r="C1115" s="93">
        <v>810209</v>
      </c>
      <c r="D1115" s="89" t="s">
        <v>7623</v>
      </c>
      <c r="E1115" s="90">
        <v>3817300</v>
      </c>
      <c r="F1115" s="90"/>
      <c r="G1115" s="91" t="s">
        <v>14790</v>
      </c>
    </row>
    <row r="1116" spans="1:7" ht="25.5">
      <c r="A1116" s="88" t="s">
        <v>14802</v>
      </c>
      <c r="B1116" s="88" t="s">
        <v>9328</v>
      </c>
      <c r="C1116" s="93">
        <v>810508</v>
      </c>
      <c r="D1116" s="89" t="s">
        <v>10536</v>
      </c>
      <c r="E1116" s="90">
        <v>3817300</v>
      </c>
      <c r="F1116" s="90"/>
      <c r="G1116" s="91" t="s">
        <v>14790</v>
      </c>
    </row>
    <row r="1117" spans="1:7" ht="25.5">
      <c r="A1117" s="88" t="s">
        <v>14802</v>
      </c>
      <c r="B1117" s="88" t="s">
        <v>9328</v>
      </c>
      <c r="C1117" s="93">
        <v>810516</v>
      </c>
      <c r="D1117" s="89" t="s">
        <v>3041</v>
      </c>
      <c r="E1117" s="90">
        <v>3817300</v>
      </c>
      <c r="F1117" s="90"/>
      <c r="G1117" s="91" t="s">
        <v>14790</v>
      </c>
    </row>
    <row r="1118" spans="1:7" ht="25.5">
      <c r="A1118" s="88" t="s">
        <v>14817</v>
      </c>
      <c r="B1118" s="88" t="s">
        <v>9266</v>
      </c>
      <c r="C1118" s="93">
        <v>811202</v>
      </c>
      <c r="D1118" s="89" t="s">
        <v>3182</v>
      </c>
      <c r="E1118" s="90">
        <v>3817300</v>
      </c>
      <c r="F1118" s="90"/>
      <c r="G1118" s="91" t="s">
        <v>14790</v>
      </c>
    </row>
    <row r="1119" spans="1:7" ht="25.5">
      <c r="A1119" s="88" t="s">
        <v>14817</v>
      </c>
      <c r="B1119" s="88" t="s">
        <v>9266</v>
      </c>
      <c r="C1119" s="93">
        <v>814102</v>
      </c>
      <c r="D1119" s="89" t="s">
        <v>12709</v>
      </c>
      <c r="E1119" s="90">
        <v>3817300</v>
      </c>
      <c r="F1119" s="90"/>
      <c r="G1119" s="91" t="s">
        <v>14790</v>
      </c>
    </row>
    <row r="1120" spans="1:7" ht="25.5">
      <c r="A1120" s="88" t="s">
        <v>14817</v>
      </c>
      <c r="B1120" s="88" t="s">
        <v>9266</v>
      </c>
      <c r="C1120" s="93">
        <v>814602</v>
      </c>
      <c r="D1120" s="89" t="s">
        <v>3152</v>
      </c>
      <c r="E1120" s="90">
        <v>3817300</v>
      </c>
      <c r="F1120" s="90"/>
      <c r="G1120" s="91" t="s">
        <v>14790</v>
      </c>
    </row>
    <row r="1121" spans="1:7" ht="25.5">
      <c r="A1121" s="88" t="s">
        <v>14817</v>
      </c>
      <c r="B1121" s="88" t="s">
        <v>9266</v>
      </c>
      <c r="C1121" s="93">
        <v>814703</v>
      </c>
      <c r="D1121" s="89" t="s">
        <v>3153</v>
      </c>
      <c r="E1121" s="90">
        <v>1984600</v>
      </c>
      <c r="F1121" s="90"/>
      <c r="G1121" s="91" t="s">
        <v>14790</v>
      </c>
    </row>
    <row r="1122" spans="1:7" ht="25.5">
      <c r="A1122" s="88" t="s">
        <v>14817</v>
      </c>
      <c r="B1122" s="88" t="s">
        <v>9266</v>
      </c>
      <c r="C1122" s="93">
        <v>814711</v>
      </c>
      <c r="D1122" s="89" t="s">
        <v>14268</v>
      </c>
      <c r="E1122" s="90">
        <v>3817300</v>
      </c>
      <c r="F1122" s="90"/>
      <c r="G1122" s="91" t="s">
        <v>14790</v>
      </c>
    </row>
    <row r="1123" spans="1:7" ht="25.5">
      <c r="A1123" s="88" t="s">
        <v>14817</v>
      </c>
      <c r="B1123" s="88" t="s">
        <v>9266</v>
      </c>
      <c r="C1123" s="93">
        <v>814721</v>
      </c>
      <c r="D1123" s="89" t="s">
        <v>14258</v>
      </c>
      <c r="E1123" s="90">
        <v>3817300</v>
      </c>
      <c r="F1123" s="90"/>
      <c r="G1123" s="91" t="s">
        <v>14790</v>
      </c>
    </row>
    <row r="1124" spans="1:7" ht="25.5">
      <c r="A1124" s="88" t="s">
        <v>14817</v>
      </c>
      <c r="B1124" s="88" t="s">
        <v>9266</v>
      </c>
      <c r="C1124" s="93">
        <v>817201</v>
      </c>
      <c r="D1124" s="89" t="s">
        <v>8790</v>
      </c>
      <c r="E1124" s="90">
        <v>3817300</v>
      </c>
      <c r="F1124" s="90"/>
      <c r="G1124" s="91" t="s">
        <v>14790</v>
      </c>
    </row>
    <row r="1125" spans="1:7" ht="25.5">
      <c r="A1125" s="88" t="s">
        <v>14817</v>
      </c>
      <c r="B1125" s="88" t="s">
        <v>9266</v>
      </c>
      <c r="C1125" s="93">
        <v>818202</v>
      </c>
      <c r="D1125" s="89" t="s">
        <v>3217</v>
      </c>
      <c r="E1125" s="90">
        <v>3817300</v>
      </c>
      <c r="F1125" s="90"/>
      <c r="G1125" s="91" t="s">
        <v>14790</v>
      </c>
    </row>
    <row r="1126" spans="1:7" ht="25.5">
      <c r="A1126" s="88" t="s">
        <v>14817</v>
      </c>
      <c r="B1126" s="88" t="s">
        <v>9266</v>
      </c>
      <c r="C1126" s="93">
        <v>819520</v>
      </c>
      <c r="D1126" s="89" t="s">
        <v>3262</v>
      </c>
      <c r="E1126" s="90">
        <v>3817300</v>
      </c>
      <c r="F1126" s="90"/>
      <c r="G1126" s="91" t="s">
        <v>14790</v>
      </c>
    </row>
    <row r="1127" spans="1:7" ht="25.5">
      <c r="A1127" s="88" t="s">
        <v>14832</v>
      </c>
      <c r="B1127" s="88" t="s">
        <v>9317</v>
      </c>
      <c r="C1127" s="93">
        <v>825301</v>
      </c>
      <c r="D1127" s="89" t="s">
        <v>14944</v>
      </c>
      <c r="E1127" s="90">
        <v>3817300</v>
      </c>
      <c r="F1127" s="90"/>
      <c r="G1127" s="91" t="s">
        <v>14790</v>
      </c>
    </row>
    <row r="1128" spans="1:7" ht="25.5">
      <c r="A1128" s="88" t="s">
        <v>14817</v>
      </c>
      <c r="B1128" s="88" t="s">
        <v>9266</v>
      </c>
      <c r="C1128" s="93">
        <v>837607</v>
      </c>
      <c r="D1128" s="89" t="s">
        <v>3276</v>
      </c>
      <c r="E1128" s="90">
        <v>3817300</v>
      </c>
      <c r="F1128" s="90"/>
      <c r="G1128" s="91" t="s">
        <v>14790</v>
      </c>
    </row>
    <row r="1129" spans="1:7" ht="25.5">
      <c r="A1129" s="88" t="s">
        <v>14817</v>
      </c>
      <c r="B1129" s="88" t="s">
        <v>9266</v>
      </c>
      <c r="C1129" s="93">
        <v>841801</v>
      </c>
      <c r="D1129" s="89" t="s">
        <v>9140</v>
      </c>
      <c r="E1129" s="90">
        <v>3817300</v>
      </c>
      <c r="F1129" s="90"/>
      <c r="G1129" s="91" t="s">
        <v>14790</v>
      </c>
    </row>
    <row r="1130" spans="1:7" ht="25.5">
      <c r="A1130" s="88" t="s">
        <v>14817</v>
      </c>
      <c r="B1130" s="88" t="s">
        <v>9266</v>
      </c>
      <c r="C1130" s="93">
        <v>849701</v>
      </c>
      <c r="D1130" s="89" t="s">
        <v>14079</v>
      </c>
      <c r="E1130" s="90">
        <v>4508200</v>
      </c>
      <c r="F1130" s="90"/>
      <c r="G1130" s="91" t="s">
        <v>14820</v>
      </c>
    </row>
    <row r="1131" spans="1:7" ht="25.5">
      <c r="A1131" s="88" t="s">
        <v>14913</v>
      </c>
      <c r="B1131" s="88" t="s">
        <v>9384</v>
      </c>
      <c r="C1131" s="93">
        <v>853401</v>
      </c>
      <c r="D1131" s="89" t="s">
        <v>11532</v>
      </c>
      <c r="E1131" s="90">
        <v>3817300</v>
      </c>
      <c r="F1131" s="90"/>
      <c r="G1131" s="91" t="s">
        <v>14790</v>
      </c>
    </row>
    <row r="1132" spans="1:7" ht="25.5">
      <c r="A1132" s="88" t="s">
        <v>14825</v>
      </c>
      <c r="B1132" s="88" t="s">
        <v>11755</v>
      </c>
      <c r="C1132" s="93">
        <v>854102</v>
      </c>
      <c r="D1132" s="89" t="s">
        <v>2510</v>
      </c>
      <c r="E1132" s="90">
        <v>3817300</v>
      </c>
      <c r="F1132" s="90"/>
      <c r="G1132" s="91" t="s">
        <v>14790</v>
      </c>
    </row>
    <row r="1133" spans="1:7" ht="25.5">
      <c r="A1133" s="88" t="s">
        <v>14825</v>
      </c>
      <c r="B1133" s="88" t="s">
        <v>11755</v>
      </c>
      <c r="C1133" s="93">
        <v>854301</v>
      </c>
      <c r="D1133" s="89" t="s">
        <v>2513</v>
      </c>
      <c r="E1133" s="90">
        <v>3817300</v>
      </c>
      <c r="F1133" s="90"/>
      <c r="G1133" s="91" t="s">
        <v>14790</v>
      </c>
    </row>
    <row r="1134" spans="1:7" ht="25.5">
      <c r="A1134" s="88" t="s">
        <v>14825</v>
      </c>
      <c r="B1134" s="88" t="s">
        <v>11755</v>
      </c>
      <c r="C1134" s="93">
        <v>854701</v>
      </c>
      <c r="D1134" s="89" t="s">
        <v>14945</v>
      </c>
      <c r="E1134" s="90">
        <v>3817300</v>
      </c>
      <c r="F1134" s="90"/>
      <c r="G1134" s="91" t="s">
        <v>14790</v>
      </c>
    </row>
    <row r="1135" spans="1:7" ht="25.5">
      <c r="A1135" s="88" t="s">
        <v>14853</v>
      </c>
      <c r="B1135" s="88" t="s">
        <v>9330</v>
      </c>
      <c r="C1135" s="93">
        <v>974201</v>
      </c>
      <c r="D1135" s="89" t="s">
        <v>14946</v>
      </c>
      <c r="E1135" s="90">
        <v>3817300</v>
      </c>
      <c r="F1135" s="90"/>
      <c r="G1135" s="91" t="s">
        <v>14790</v>
      </c>
    </row>
    <row r="1136" spans="1:7">
      <c r="A1136" s="88" t="s">
        <v>14802</v>
      </c>
      <c r="B1136" s="88" t="s">
        <v>9328</v>
      </c>
      <c r="C1136" s="93">
        <v>385112</v>
      </c>
      <c r="D1136" s="89" t="s">
        <v>14947</v>
      </c>
      <c r="E1136" s="90">
        <v>3813359</v>
      </c>
      <c r="F1136" s="90" t="s">
        <v>14801</v>
      </c>
      <c r="G1136" s="91"/>
    </row>
    <row r="1137" spans="1:7">
      <c r="A1137" s="88" t="s">
        <v>14818</v>
      </c>
      <c r="B1137" s="88" t="s">
        <v>9246</v>
      </c>
      <c r="C1137" s="93">
        <v>454206</v>
      </c>
      <c r="D1137" s="89" t="s">
        <v>7954</v>
      </c>
      <c r="E1137" s="90">
        <v>3813359</v>
      </c>
      <c r="F1137" s="90" t="s">
        <v>14801</v>
      </c>
      <c r="G1137" s="91"/>
    </row>
    <row r="1138" spans="1:7">
      <c r="A1138" s="88" t="s">
        <v>14817</v>
      </c>
      <c r="B1138" s="88" t="s">
        <v>9266</v>
      </c>
      <c r="C1138" s="93">
        <v>817902</v>
      </c>
      <c r="D1138" s="89" t="s">
        <v>14948</v>
      </c>
      <c r="E1138" s="90">
        <v>3813359</v>
      </c>
      <c r="F1138" s="90" t="s">
        <v>14801</v>
      </c>
      <c r="G1138" s="91"/>
    </row>
    <row r="1139" spans="1:7">
      <c r="A1139" s="88" t="s">
        <v>14800</v>
      </c>
      <c r="B1139" s="88" t="s">
        <v>9256</v>
      </c>
      <c r="C1139" s="93">
        <v>906818</v>
      </c>
      <c r="D1139" s="89" t="s">
        <v>11911</v>
      </c>
      <c r="E1139" s="90">
        <v>423221</v>
      </c>
      <c r="F1139" s="90" t="s">
        <v>14801</v>
      </c>
      <c r="G1139" s="91"/>
    </row>
    <row r="1140" spans="1:7">
      <c r="A1140" s="88" t="s">
        <v>14798</v>
      </c>
      <c r="B1140" s="88" t="s">
        <v>14949</v>
      </c>
      <c r="C1140" s="93">
        <v>870131</v>
      </c>
      <c r="D1140" s="89" t="s">
        <v>5482</v>
      </c>
      <c r="E1140" s="90">
        <v>99900</v>
      </c>
      <c r="F1140" s="90"/>
      <c r="G1140" s="91"/>
    </row>
    <row r="1141" spans="1:7">
      <c r="A1141" s="88" t="s">
        <v>14800</v>
      </c>
      <c r="B1141" s="88" t="s">
        <v>9256</v>
      </c>
      <c r="C1141" s="93">
        <v>898004</v>
      </c>
      <c r="D1141" s="89" t="s">
        <v>5122</v>
      </c>
      <c r="E1141" s="90">
        <v>105600</v>
      </c>
      <c r="F1141" s="90"/>
      <c r="G1141" s="91"/>
    </row>
    <row r="1142" spans="1:7">
      <c r="A1142" s="88" t="s">
        <v>14788</v>
      </c>
      <c r="B1142" s="88" t="s">
        <v>14789</v>
      </c>
      <c r="C1142" s="93">
        <v>881312</v>
      </c>
      <c r="D1142" s="89" t="s">
        <v>7996</v>
      </c>
      <c r="E1142" s="90">
        <v>3764078</v>
      </c>
      <c r="F1142" s="90" t="s">
        <v>14801</v>
      </c>
      <c r="G1142" s="91"/>
    </row>
    <row r="1143" spans="1:7">
      <c r="A1143" s="88" t="s">
        <v>14800</v>
      </c>
      <c r="B1143" s="88" t="s">
        <v>9256</v>
      </c>
      <c r="C1143" s="93">
        <v>906222</v>
      </c>
      <c r="D1143" s="89" t="s">
        <v>11916</v>
      </c>
      <c r="E1143" s="90">
        <v>113782</v>
      </c>
      <c r="F1143" s="90" t="s">
        <v>14801</v>
      </c>
      <c r="G1143" s="91"/>
    </row>
    <row r="1144" spans="1:7" ht="25.5">
      <c r="A1144" s="88" t="s">
        <v>14802</v>
      </c>
      <c r="B1144" s="88" t="s">
        <v>9328</v>
      </c>
      <c r="C1144" s="93">
        <v>11307</v>
      </c>
      <c r="D1144" s="89" t="s">
        <v>8479</v>
      </c>
      <c r="E1144" s="90">
        <v>3744600</v>
      </c>
      <c r="F1144" s="90"/>
      <c r="G1144" s="91" t="s">
        <v>14820</v>
      </c>
    </row>
    <row r="1145" spans="1:7" ht="25.5">
      <c r="A1145" s="88" t="s">
        <v>14802</v>
      </c>
      <c r="B1145" s="88" t="s">
        <v>9328</v>
      </c>
      <c r="C1145" s="93">
        <v>12401</v>
      </c>
      <c r="D1145" s="89" t="s">
        <v>10273</v>
      </c>
      <c r="E1145" s="90">
        <v>3744600</v>
      </c>
      <c r="F1145" s="90"/>
      <c r="G1145" s="91" t="s">
        <v>14820</v>
      </c>
    </row>
    <row r="1146" spans="1:7" ht="25.5">
      <c r="A1146" s="88" t="s">
        <v>14802</v>
      </c>
      <c r="B1146" s="88" t="s">
        <v>9328</v>
      </c>
      <c r="C1146" s="93">
        <v>17201</v>
      </c>
      <c r="D1146" s="89" t="s">
        <v>9605</v>
      </c>
      <c r="E1146" s="90">
        <v>3744600</v>
      </c>
      <c r="F1146" s="90"/>
      <c r="G1146" s="91" t="s">
        <v>14820</v>
      </c>
    </row>
    <row r="1147" spans="1:7" ht="25.5">
      <c r="A1147" s="88" t="s">
        <v>14802</v>
      </c>
      <c r="B1147" s="88" t="s">
        <v>9328</v>
      </c>
      <c r="C1147" s="93">
        <v>17202</v>
      </c>
      <c r="D1147" s="89" t="s">
        <v>9604</v>
      </c>
      <c r="E1147" s="90">
        <v>3744600</v>
      </c>
      <c r="F1147" s="90"/>
      <c r="G1147" s="91" t="s">
        <v>14820</v>
      </c>
    </row>
    <row r="1148" spans="1:7" ht="25.5">
      <c r="A1148" s="88" t="s">
        <v>14802</v>
      </c>
      <c r="B1148" s="88" t="s">
        <v>9328</v>
      </c>
      <c r="C1148" s="93">
        <v>17209</v>
      </c>
      <c r="D1148" s="89" t="s">
        <v>747</v>
      </c>
      <c r="E1148" s="90">
        <v>3744600</v>
      </c>
      <c r="F1148" s="90"/>
      <c r="G1148" s="91" t="s">
        <v>14820</v>
      </c>
    </row>
    <row r="1149" spans="1:7" ht="25.5">
      <c r="A1149" s="88" t="s">
        <v>14802</v>
      </c>
      <c r="B1149" s="88" t="s">
        <v>9328</v>
      </c>
      <c r="C1149" s="93">
        <v>21101</v>
      </c>
      <c r="D1149" s="89" t="s">
        <v>10419</v>
      </c>
      <c r="E1149" s="90">
        <v>3744600</v>
      </c>
      <c r="F1149" s="90"/>
      <c r="G1149" s="91" t="s">
        <v>14820</v>
      </c>
    </row>
    <row r="1150" spans="1:7" ht="25.5">
      <c r="A1150" s="88" t="s">
        <v>14802</v>
      </c>
      <c r="B1150" s="88" t="s">
        <v>9328</v>
      </c>
      <c r="C1150" s="93">
        <v>21206</v>
      </c>
      <c r="D1150" s="89" t="s">
        <v>10395</v>
      </c>
      <c r="E1150" s="90">
        <v>3744600</v>
      </c>
      <c r="F1150" s="90"/>
      <c r="G1150" s="91" t="s">
        <v>14820</v>
      </c>
    </row>
    <row r="1151" spans="1:7" ht="25.5">
      <c r="A1151" s="88" t="s">
        <v>14802</v>
      </c>
      <c r="B1151" s="88" t="s">
        <v>9328</v>
      </c>
      <c r="C1151" s="93">
        <v>30105</v>
      </c>
      <c r="D1151" s="89" t="s">
        <v>810</v>
      </c>
      <c r="E1151" s="90">
        <v>3744600</v>
      </c>
      <c r="F1151" s="90"/>
      <c r="G1151" s="91" t="s">
        <v>14820</v>
      </c>
    </row>
    <row r="1152" spans="1:7" ht="25.5">
      <c r="A1152" s="88" t="s">
        <v>14802</v>
      </c>
      <c r="B1152" s="88" t="s">
        <v>9328</v>
      </c>
      <c r="C1152" s="93">
        <v>30108</v>
      </c>
      <c r="D1152" s="89" t="s">
        <v>814</v>
      </c>
      <c r="E1152" s="90">
        <v>3744600</v>
      </c>
      <c r="F1152" s="90"/>
      <c r="G1152" s="91" t="s">
        <v>14820</v>
      </c>
    </row>
    <row r="1153" spans="1:7" ht="25.5">
      <c r="A1153" s="88" t="s">
        <v>14802</v>
      </c>
      <c r="B1153" s="88" t="s">
        <v>9328</v>
      </c>
      <c r="C1153" s="93">
        <v>30223</v>
      </c>
      <c r="D1153" s="89" t="s">
        <v>986</v>
      </c>
      <c r="E1153" s="90">
        <v>3744600</v>
      </c>
      <c r="F1153" s="90"/>
      <c r="G1153" s="91" t="s">
        <v>14820</v>
      </c>
    </row>
    <row r="1154" spans="1:7" ht="25.5">
      <c r="A1154" s="88" t="s">
        <v>14802</v>
      </c>
      <c r="B1154" s="88" t="s">
        <v>9328</v>
      </c>
      <c r="C1154" s="93">
        <v>30226</v>
      </c>
      <c r="D1154" s="89" t="s">
        <v>992</v>
      </c>
      <c r="E1154" s="90">
        <v>3744600</v>
      </c>
      <c r="F1154" s="90"/>
      <c r="G1154" s="91" t="s">
        <v>14820</v>
      </c>
    </row>
    <row r="1155" spans="1:7" ht="25.5">
      <c r="A1155" s="88" t="s">
        <v>14802</v>
      </c>
      <c r="B1155" s="88" t="s">
        <v>9328</v>
      </c>
      <c r="C1155" s="93">
        <v>30404</v>
      </c>
      <c r="D1155" s="89" t="s">
        <v>839</v>
      </c>
      <c r="E1155" s="90">
        <v>3744600</v>
      </c>
      <c r="F1155" s="90"/>
      <c r="G1155" s="91" t="s">
        <v>14820</v>
      </c>
    </row>
    <row r="1156" spans="1:7" ht="25.5">
      <c r="A1156" s="88" t="s">
        <v>14802</v>
      </c>
      <c r="B1156" s="88" t="s">
        <v>9328</v>
      </c>
      <c r="C1156" s="93">
        <v>35501</v>
      </c>
      <c r="D1156" s="89" t="s">
        <v>2249</v>
      </c>
      <c r="E1156" s="90">
        <v>3744600</v>
      </c>
      <c r="F1156" s="90"/>
      <c r="G1156" s="91" t="s">
        <v>14820</v>
      </c>
    </row>
    <row r="1157" spans="1:7" ht="25.5">
      <c r="A1157" s="88" t="s">
        <v>14802</v>
      </c>
      <c r="B1157" s="88" t="s">
        <v>9328</v>
      </c>
      <c r="C1157" s="93">
        <v>55102</v>
      </c>
      <c r="D1157" s="89" t="s">
        <v>10169</v>
      </c>
      <c r="E1157" s="90">
        <v>3744600</v>
      </c>
      <c r="F1157" s="90"/>
      <c r="G1157" s="91" t="s">
        <v>14820</v>
      </c>
    </row>
    <row r="1158" spans="1:7" ht="25.5">
      <c r="A1158" s="88" t="s">
        <v>14822</v>
      </c>
      <c r="B1158" s="88" t="s">
        <v>9386</v>
      </c>
      <c r="C1158" s="93">
        <v>187104</v>
      </c>
      <c r="D1158" s="89" t="s">
        <v>9795</v>
      </c>
      <c r="E1158" s="90">
        <v>3744600</v>
      </c>
      <c r="F1158" s="90"/>
      <c r="G1158" s="91" t="s">
        <v>14820</v>
      </c>
    </row>
    <row r="1159" spans="1:7" ht="25.5">
      <c r="A1159" s="88" t="s">
        <v>14812</v>
      </c>
      <c r="B1159" s="88" t="s">
        <v>9312</v>
      </c>
      <c r="C1159" s="93">
        <v>187107</v>
      </c>
      <c r="D1159" s="89" t="s">
        <v>1306</v>
      </c>
      <c r="E1159" s="90">
        <v>3744600</v>
      </c>
      <c r="F1159" s="90"/>
      <c r="G1159" s="91" t="s">
        <v>14820</v>
      </c>
    </row>
    <row r="1160" spans="1:7" ht="25.5">
      <c r="A1160" s="88" t="s">
        <v>14812</v>
      </c>
      <c r="B1160" s="88" t="s">
        <v>9312</v>
      </c>
      <c r="C1160" s="93">
        <v>218002</v>
      </c>
      <c r="D1160" s="89" t="s">
        <v>1378</v>
      </c>
      <c r="E1160" s="90">
        <v>3744600</v>
      </c>
      <c r="F1160" s="90"/>
      <c r="G1160" s="91" t="s">
        <v>14820</v>
      </c>
    </row>
    <row r="1161" spans="1:7" ht="25.5">
      <c r="A1161" s="88" t="s">
        <v>14812</v>
      </c>
      <c r="B1161" s="88" t="s">
        <v>9312</v>
      </c>
      <c r="C1161" s="93">
        <v>218306</v>
      </c>
      <c r="D1161" s="89" t="s">
        <v>11225</v>
      </c>
      <c r="E1161" s="90">
        <v>3744600</v>
      </c>
      <c r="F1161" s="90"/>
      <c r="G1161" s="91" t="s">
        <v>14820</v>
      </c>
    </row>
    <row r="1162" spans="1:7" ht="25.5">
      <c r="A1162" s="88" t="s">
        <v>14847</v>
      </c>
      <c r="B1162" s="88" t="s">
        <v>9302</v>
      </c>
      <c r="C1162" s="93">
        <v>223903</v>
      </c>
      <c r="D1162" s="89" t="s">
        <v>4044</v>
      </c>
      <c r="E1162" s="90">
        <v>3744600</v>
      </c>
      <c r="F1162" s="90"/>
      <c r="G1162" s="91" t="s">
        <v>14820</v>
      </c>
    </row>
    <row r="1163" spans="1:7" ht="25.5">
      <c r="A1163" s="88" t="s">
        <v>14812</v>
      </c>
      <c r="B1163" s="88" t="s">
        <v>9312</v>
      </c>
      <c r="C1163" s="93">
        <v>226203</v>
      </c>
      <c r="D1163" s="89" t="s">
        <v>4050</v>
      </c>
      <c r="E1163" s="90">
        <v>3744600</v>
      </c>
      <c r="F1163" s="90"/>
      <c r="G1163" s="91" t="s">
        <v>14820</v>
      </c>
    </row>
    <row r="1164" spans="1:7" ht="25.5">
      <c r="A1164" s="88" t="s">
        <v>14812</v>
      </c>
      <c r="B1164" s="88" t="s">
        <v>9312</v>
      </c>
      <c r="C1164" s="93">
        <v>226204</v>
      </c>
      <c r="D1164" s="89" t="s">
        <v>4051</v>
      </c>
      <c r="E1164" s="90">
        <v>3744600</v>
      </c>
      <c r="F1164" s="90"/>
      <c r="G1164" s="91" t="s">
        <v>14820</v>
      </c>
    </row>
    <row r="1165" spans="1:7" ht="25.5">
      <c r="A1165" s="88" t="s">
        <v>14812</v>
      </c>
      <c r="B1165" s="88" t="s">
        <v>9312</v>
      </c>
      <c r="C1165" s="93">
        <v>226304</v>
      </c>
      <c r="D1165" s="89" t="s">
        <v>10176</v>
      </c>
      <c r="E1165" s="90">
        <v>3744600</v>
      </c>
      <c r="F1165" s="90"/>
      <c r="G1165" s="91" t="s">
        <v>14820</v>
      </c>
    </row>
    <row r="1166" spans="1:7" ht="25.5">
      <c r="A1166" s="88" t="s">
        <v>14853</v>
      </c>
      <c r="B1166" s="88" t="s">
        <v>9330</v>
      </c>
      <c r="C1166" s="93">
        <v>324201</v>
      </c>
      <c r="D1166" s="89" t="s">
        <v>6978</v>
      </c>
      <c r="E1166" s="90">
        <v>3744600</v>
      </c>
      <c r="F1166" s="90"/>
      <c r="G1166" s="91" t="s">
        <v>14820</v>
      </c>
    </row>
    <row r="1167" spans="1:7" ht="25.5">
      <c r="A1167" s="88" t="s">
        <v>14853</v>
      </c>
      <c r="B1167" s="88" t="s">
        <v>9330</v>
      </c>
      <c r="C1167" s="93">
        <v>324202</v>
      </c>
      <c r="D1167" s="89" t="s">
        <v>6982</v>
      </c>
      <c r="E1167" s="90">
        <v>3744600</v>
      </c>
      <c r="F1167" s="90"/>
      <c r="G1167" s="91" t="s">
        <v>14820</v>
      </c>
    </row>
    <row r="1168" spans="1:7" ht="25.5">
      <c r="A1168" s="88" t="s">
        <v>14818</v>
      </c>
      <c r="B1168" s="88" t="s">
        <v>9246</v>
      </c>
      <c r="C1168" s="93">
        <v>486201</v>
      </c>
      <c r="D1168" s="89" t="s">
        <v>7108</v>
      </c>
      <c r="E1168" s="90">
        <v>3744600</v>
      </c>
      <c r="F1168" s="90"/>
      <c r="G1168" s="91" t="s">
        <v>14820</v>
      </c>
    </row>
    <row r="1169" spans="1:7" ht="25.5">
      <c r="A1169" s="88" t="s">
        <v>14818</v>
      </c>
      <c r="B1169" s="88" t="s">
        <v>9246</v>
      </c>
      <c r="C1169" s="93">
        <v>486202</v>
      </c>
      <c r="D1169" s="89" t="s">
        <v>6943</v>
      </c>
      <c r="E1169" s="90">
        <v>3744600</v>
      </c>
      <c r="F1169" s="90"/>
      <c r="G1169" s="91" t="s">
        <v>14820</v>
      </c>
    </row>
    <row r="1170" spans="1:7" ht="25.5">
      <c r="A1170" s="88" t="s">
        <v>14794</v>
      </c>
      <c r="B1170" s="88" t="s">
        <v>9385</v>
      </c>
      <c r="C1170" s="93">
        <v>514302</v>
      </c>
      <c r="D1170" s="89" t="s">
        <v>1930</v>
      </c>
      <c r="E1170" s="90">
        <v>3744600</v>
      </c>
      <c r="F1170" s="90"/>
      <c r="G1170" s="91" t="s">
        <v>14820</v>
      </c>
    </row>
    <row r="1171" spans="1:7" ht="25.5">
      <c r="A1171" s="88" t="s">
        <v>14794</v>
      </c>
      <c r="B1171" s="88" t="s">
        <v>9385</v>
      </c>
      <c r="C1171" s="93">
        <v>518301</v>
      </c>
      <c r="D1171" s="89" t="s">
        <v>1940</v>
      </c>
      <c r="E1171" s="90">
        <v>3744600</v>
      </c>
      <c r="F1171" s="90"/>
      <c r="G1171" s="91" t="s">
        <v>14820</v>
      </c>
    </row>
    <row r="1172" spans="1:7" ht="25.5">
      <c r="A1172" s="88" t="s">
        <v>14805</v>
      </c>
      <c r="B1172" s="88" t="s">
        <v>9262</v>
      </c>
      <c r="C1172" s="93">
        <v>605101</v>
      </c>
      <c r="D1172" s="89" t="s">
        <v>2414</v>
      </c>
      <c r="E1172" s="90">
        <v>3744600</v>
      </c>
      <c r="F1172" s="90"/>
      <c r="G1172" s="91" t="s">
        <v>14820</v>
      </c>
    </row>
    <row r="1173" spans="1:7" ht="25.5">
      <c r="A1173" s="88" t="s">
        <v>14805</v>
      </c>
      <c r="B1173" s="88" t="s">
        <v>9262</v>
      </c>
      <c r="C1173" s="93">
        <v>605111</v>
      </c>
      <c r="D1173" s="89" t="s">
        <v>7694</v>
      </c>
      <c r="E1173" s="90">
        <v>3744600</v>
      </c>
      <c r="F1173" s="90"/>
      <c r="G1173" s="91" t="s">
        <v>14820</v>
      </c>
    </row>
    <row r="1174" spans="1:7" ht="25.5">
      <c r="A1174" s="88" t="s">
        <v>14847</v>
      </c>
      <c r="B1174" s="88" t="s">
        <v>9302</v>
      </c>
      <c r="C1174" s="93">
        <v>766903</v>
      </c>
      <c r="D1174" s="89" t="s">
        <v>7288</v>
      </c>
      <c r="E1174" s="90">
        <v>3744600</v>
      </c>
      <c r="F1174" s="90"/>
      <c r="G1174" s="91" t="s">
        <v>14820</v>
      </c>
    </row>
    <row r="1175" spans="1:7" ht="25.5">
      <c r="A1175" s="88" t="s">
        <v>14817</v>
      </c>
      <c r="B1175" s="88" t="s">
        <v>9266</v>
      </c>
      <c r="C1175" s="93">
        <v>778922</v>
      </c>
      <c r="D1175" s="89" t="s">
        <v>8661</v>
      </c>
      <c r="E1175" s="90">
        <v>3744600</v>
      </c>
      <c r="F1175" s="90"/>
      <c r="G1175" s="91" t="s">
        <v>14820</v>
      </c>
    </row>
    <row r="1176" spans="1:7" ht="25.5">
      <c r="A1176" s="88" t="s">
        <v>14802</v>
      </c>
      <c r="B1176" s="88" t="s">
        <v>9328</v>
      </c>
      <c r="C1176" s="93">
        <v>810109</v>
      </c>
      <c r="D1176" s="89" t="s">
        <v>10544</v>
      </c>
      <c r="E1176" s="90">
        <v>3744600</v>
      </c>
      <c r="F1176" s="90"/>
      <c r="G1176" s="91" t="s">
        <v>14820</v>
      </c>
    </row>
    <row r="1177" spans="1:7" ht="25.5">
      <c r="A1177" s="88" t="s">
        <v>14802</v>
      </c>
      <c r="B1177" s="88" t="s">
        <v>9328</v>
      </c>
      <c r="C1177" s="93">
        <v>810111</v>
      </c>
      <c r="D1177" s="89" t="s">
        <v>3031</v>
      </c>
      <c r="E1177" s="90">
        <v>3744600</v>
      </c>
      <c r="F1177" s="90"/>
      <c r="G1177" s="91" t="s">
        <v>14820</v>
      </c>
    </row>
    <row r="1178" spans="1:7" ht="25.5">
      <c r="A1178" s="88" t="s">
        <v>14802</v>
      </c>
      <c r="B1178" s="88" t="s">
        <v>9328</v>
      </c>
      <c r="C1178" s="93">
        <v>810306</v>
      </c>
      <c r="D1178" s="89" t="s">
        <v>3036</v>
      </c>
      <c r="E1178" s="90">
        <v>3744600</v>
      </c>
      <c r="F1178" s="90"/>
      <c r="G1178" s="91" t="s">
        <v>14820</v>
      </c>
    </row>
    <row r="1179" spans="1:7" ht="25.5">
      <c r="A1179" s="88" t="s">
        <v>14802</v>
      </c>
      <c r="B1179" s="88" t="s">
        <v>9328</v>
      </c>
      <c r="C1179" s="93">
        <v>810522</v>
      </c>
      <c r="D1179" s="89" t="s">
        <v>3045</v>
      </c>
      <c r="E1179" s="90">
        <v>3744600</v>
      </c>
      <c r="F1179" s="90"/>
      <c r="G1179" s="91" t="s">
        <v>14820</v>
      </c>
    </row>
    <row r="1180" spans="1:7" ht="25.5">
      <c r="A1180" s="88" t="s">
        <v>14802</v>
      </c>
      <c r="B1180" s="88" t="s">
        <v>9328</v>
      </c>
      <c r="C1180" s="93">
        <v>810821</v>
      </c>
      <c r="D1180" s="89" t="s">
        <v>3075</v>
      </c>
      <c r="E1180" s="90">
        <v>3744600</v>
      </c>
      <c r="F1180" s="90"/>
      <c r="G1180" s="91" t="s">
        <v>14820</v>
      </c>
    </row>
    <row r="1181" spans="1:7" ht="25.5">
      <c r="A1181" s="88" t="s">
        <v>14802</v>
      </c>
      <c r="B1181" s="88" t="s">
        <v>9328</v>
      </c>
      <c r="C1181" s="93">
        <v>810823</v>
      </c>
      <c r="D1181" s="89" t="s">
        <v>3076</v>
      </c>
      <c r="E1181" s="90">
        <v>3744600</v>
      </c>
      <c r="F1181" s="90"/>
      <c r="G1181" s="91" t="s">
        <v>14820</v>
      </c>
    </row>
    <row r="1182" spans="1:7" ht="25.5">
      <c r="A1182" s="88" t="s">
        <v>14802</v>
      </c>
      <c r="B1182" s="88" t="s">
        <v>9328</v>
      </c>
      <c r="C1182" s="93">
        <v>810827</v>
      </c>
      <c r="D1182" s="89" t="s">
        <v>3078</v>
      </c>
      <c r="E1182" s="90">
        <v>3744600</v>
      </c>
      <c r="F1182" s="90"/>
      <c r="G1182" s="91" t="s">
        <v>14820</v>
      </c>
    </row>
    <row r="1183" spans="1:7" ht="25.5">
      <c r="A1183" s="88" t="s">
        <v>14802</v>
      </c>
      <c r="B1183" s="88" t="s">
        <v>9328</v>
      </c>
      <c r="C1183" s="93">
        <v>810838</v>
      </c>
      <c r="D1183" s="89" t="s">
        <v>10526</v>
      </c>
      <c r="E1183" s="90">
        <v>3744600</v>
      </c>
      <c r="F1183" s="90"/>
      <c r="G1183" s="91" t="s">
        <v>14820</v>
      </c>
    </row>
    <row r="1184" spans="1:7" ht="25.5">
      <c r="A1184" s="88" t="s">
        <v>14802</v>
      </c>
      <c r="B1184" s="88" t="s">
        <v>9328</v>
      </c>
      <c r="C1184" s="93">
        <v>810841</v>
      </c>
      <c r="D1184" s="89" t="s">
        <v>13101</v>
      </c>
      <c r="E1184" s="90">
        <v>3744600</v>
      </c>
      <c r="F1184" s="90"/>
      <c r="G1184" s="91" t="s">
        <v>14820</v>
      </c>
    </row>
    <row r="1185" spans="1:7" ht="25.5">
      <c r="A1185" s="88" t="s">
        <v>14802</v>
      </c>
      <c r="B1185" s="88" t="s">
        <v>9328</v>
      </c>
      <c r="C1185" s="93">
        <v>810850</v>
      </c>
      <c r="D1185" s="89" t="s">
        <v>13110</v>
      </c>
      <c r="E1185" s="90">
        <v>3744600</v>
      </c>
      <c r="F1185" s="90"/>
      <c r="G1185" s="91" t="s">
        <v>14820</v>
      </c>
    </row>
    <row r="1186" spans="1:7" ht="25.5">
      <c r="A1186" s="88" t="s">
        <v>14817</v>
      </c>
      <c r="B1186" s="88" t="s">
        <v>9266</v>
      </c>
      <c r="C1186" s="93">
        <v>812201</v>
      </c>
      <c r="D1186" s="89" t="s">
        <v>3193</v>
      </c>
      <c r="E1186" s="90">
        <v>3744600</v>
      </c>
      <c r="F1186" s="90"/>
      <c r="G1186" s="91" t="s">
        <v>14820</v>
      </c>
    </row>
    <row r="1187" spans="1:7" ht="25.5">
      <c r="A1187" s="88" t="s">
        <v>14817</v>
      </c>
      <c r="B1187" s="88" t="s">
        <v>9266</v>
      </c>
      <c r="C1187" s="93">
        <v>814502</v>
      </c>
      <c r="D1187" s="89" t="s">
        <v>3149</v>
      </c>
      <c r="E1187" s="90">
        <v>3744600</v>
      </c>
      <c r="F1187" s="90"/>
      <c r="G1187" s="91" t="s">
        <v>14820</v>
      </c>
    </row>
    <row r="1188" spans="1:7" ht="25.5">
      <c r="A1188" s="88" t="s">
        <v>14832</v>
      </c>
      <c r="B1188" s="88" t="s">
        <v>9317</v>
      </c>
      <c r="C1188" s="93">
        <v>824201</v>
      </c>
      <c r="D1188" s="89" t="s">
        <v>3462</v>
      </c>
      <c r="E1188" s="90">
        <v>3744600</v>
      </c>
      <c r="F1188" s="90"/>
      <c r="G1188" s="91" t="s">
        <v>14820</v>
      </c>
    </row>
    <row r="1189" spans="1:7" ht="25.5">
      <c r="A1189" s="88" t="s">
        <v>14832</v>
      </c>
      <c r="B1189" s="88" t="s">
        <v>9317</v>
      </c>
      <c r="C1189" s="93">
        <v>824211</v>
      </c>
      <c r="D1189" s="89" t="s">
        <v>3465</v>
      </c>
      <c r="E1189" s="90">
        <v>3744600</v>
      </c>
      <c r="F1189" s="90"/>
      <c r="G1189" s="91" t="s">
        <v>14820</v>
      </c>
    </row>
    <row r="1190" spans="1:7" ht="25.5">
      <c r="A1190" s="88" t="s">
        <v>14832</v>
      </c>
      <c r="B1190" s="88" t="s">
        <v>9317</v>
      </c>
      <c r="C1190" s="93">
        <v>827102</v>
      </c>
      <c r="D1190" s="89" t="s">
        <v>3476</v>
      </c>
      <c r="E1190" s="90">
        <v>3744600</v>
      </c>
      <c r="F1190" s="90"/>
      <c r="G1190" s="91" t="s">
        <v>14820</v>
      </c>
    </row>
    <row r="1191" spans="1:7" ht="25.5">
      <c r="A1191" s="88" t="s">
        <v>14817</v>
      </c>
      <c r="B1191" s="88" t="s">
        <v>9266</v>
      </c>
      <c r="C1191" s="93">
        <v>836201</v>
      </c>
      <c r="D1191" s="89" t="s">
        <v>3265</v>
      </c>
      <c r="E1191" s="90">
        <v>3744600</v>
      </c>
      <c r="F1191" s="90"/>
      <c r="G1191" s="91" t="s">
        <v>14820</v>
      </c>
    </row>
    <row r="1192" spans="1:7" ht="25.5">
      <c r="A1192" s="88" t="s">
        <v>14817</v>
      </c>
      <c r="B1192" s="88" t="s">
        <v>9266</v>
      </c>
      <c r="C1192" s="93">
        <v>849512</v>
      </c>
      <c r="D1192" s="89" t="s">
        <v>8754</v>
      </c>
      <c r="E1192" s="90">
        <v>4508200</v>
      </c>
      <c r="F1192" s="90"/>
      <c r="G1192" s="91" t="s">
        <v>14820</v>
      </c>
    </row>
    <row r="1193" spans="1:7" ht="25.5">
      <c r="A1193" s="88" t="s">
        <v>14822</v>
      </c>
      <c r="B1193" s="88" t="s">
        <v>9386</v>
      </c>
      <c r="C1193" s="93">
        <v>853103</v>
      </c>
      <c r="D1193" s="89" t="s">
        <v>7566</v>
      </c>
      <c r="E1193" s="90">
        <v>3744600</v>
      </c>
      <c r="F1193" s="90"/>
      <c r="G1193" s="91" t="s">
        <v>14820</v>
      </c>
    </row>
    <row r="1194" spans="1:7" ht="25.5">
      <c r="A1194" s="88" t="s">
        <v>14822</v>
      </c>
      <c r="B1194" s="88" t="s">
        <v>9386</v>
      </c>
      <c r="C1194" s="93">
        <v>858405</v>
      </c>
      <c r="D1194" s="89" t="s">
        <v>14950</v>
      </c>
      <c r="E1194" s="90">
        <v>3744600</v>
      </c>
      <c r="F1194" s="90"/>
      <c r="G1194" s="91" t="s">
        <v>14820</v>
      </c>
    </row>
    <row r="1195" spans="1:7" ht="25.5">
      <c r="A1195" s="88" t="s">
        <v>14822</v>
      </c>
      <c r="B1195" s="88" t="s">
        <v>9386</v>
      </c>
      <c r="C1195" s="93">
        <v>862328</v>
      </c>
      <c r="D1195" s="89" t="s">
        <v>3668</v>
      </c>
      <c r="E1195" s="90">
        <v>3744600</v>
      </c>
      <c r="F1195" s="90"/>
      <c r="G1195" s="91" t="s">
        <v>14820</v>
      </c>
    </row>
    <row r="1196" spans="1:7" ht="25.5">
      <c r="A1196" s="88" t="s">
        <v>14822</v>
      </c>
      <c r="B1196" s="88" t="s">
        <v>9386</v>
      </c>
      <c r="C1196" s="93">
        <v>862329</v>
      </c>
      <c r="D1196" s="89" t="s">
        <v>3669</v>
      </c>
      <c r="E1196" s="90">
        <v>3744600</v>
      </c>
      <c r="F1196" s="90"/>
      <c r="G1196" s="91" t="s">
        <v>14820</v>
      </c>
    </row>
    <row r="1197" spans="1:7" ht="25.5">
      <c r="A1197" s="88" t="s">
        <v>14822</v>
      </c>
      <c r="B1197" s="88" t="s">
        <v>9386</v>
      </c>
      <c r="C1197" s="93">
        <v>862804</v>
      </c>
      <c r="D1197" s="89" t="s">
        <v>3678</v>
      </c>
      <c r="E1197" s="90">
        <v>3744600</v>
      </c>
      <c r="F1197" s="90"/>
      <c r="G1197" s="91" t="s">
        <v>14820</v>
      </c>
    </row>
    <row r="1198" spans="1:7" ht="25.5">
      <c r="A1198" s="88" t="s">
        <v>14822</v>
      </c>
      <c r="B1198" s="88" t="s">
        <v>9386</v>
      </c>
      <c r="C1198" s="93">
        <v>867106</v>
      </c>
      <c r="D1198" s="89" t="s">
        <v>12745</v>
      </c>
      <c r="E1198" s="90">
        <v>3744600</v>
      </c>
      <c r="F1198" s="90"/>
      <c r="G1198" s="91" t="s">
        <v>14820</v>
      </c>
    </row>
    <row r="1199" spans="1:7" ht="25.5">
      <c r="A1199" s="88" t="s">
        <v>14822</v>
      </c>
      <c r="B1199" s="88" t="s">
        <v>9386</v>
      </c>
      <c r="C1199" s="93">
        <v>868310</v>
      </c>
      <c r="D1199" s="89" t="s">
        <v>11177</v>
      </c>
      <c r="E1199" s="90">
        <v>3744600</v>
      </c>
      <c r="F1199" s="90"/>
      <c r="G1199" s="91" t="s">
        <v>14820</v>
      </c>
    </row>
    <row r="1200" spans="1:7">
      <c r="A1200" s="88" t="s">
        <v>14800</v>
      </c>
      <c r="B1200" s="88" t="s">
        <v>9256</v>
      </c>
      <c r="C1200" s="93">
        <v>906501</v>
      </c>
      <c r="D1200" s="89" t="s">
        <v>4637</v>
      </c>
      <c r="E1200" s="90">
        <v>1008600</v>
      </c>
      <c r="F1200" s="90"/>
      <c r="G1200" s="91"/>
    </row>
    <row r="1201" spans="1:7">
      <c r="A1201" s="88" t="s">
        <v>14800</v>
      </c>
      <c r="B1201" s="88" t="s">
        <v>9256</v>
      </c>
      <c r="C1201" s="93">
        <v>903812</v>
      </c>
      <c r="D1201" s="89" t="s">
        <v>4458</v>
      </c>
      <c r="E1201" s="90">
        <v>117918</v>
      </c>
      <c r="F1201" s="90" t="s">
        <v>14801</v>
      </c>
      <c r="G1201" s="91"/>
    </row>
    <row r="1202" spans="1:7">
      <c r="A1202" s="88" t="s">
        <v>14800</v>
      </c>
      <c r="B1202" s="88" t="s">
        <v>9256</v>
      </c>
      <c r="C1202" s="93">
        <v>906220</v>
      </c>
      <c r="D1202" s="89" t="s">
        <v>10072</v>
      </c>
      <c r="E1202" s="90">
        <v>114003</v>
      </c>
      <c r="F1202" s="90" t="s">
        <v>14801</v>
      </c>
      <c r="G1202" s="91"/>
    </row>
    <row r="1203" spans="1:7">
      <c r="A1203" s="88" t="s">
        <v>14800</v>
      </c>
      <c r="B1203" s="88" t="s">
        <v>9256</v>
      </c>
      <c r="C1203" s="93">
        <v>906231</v>
      </c>
      <c r="D1203" s="89" t="s">
        <v>11882</v>
      </c>
      <c r="E1203" s="90">
        <v>101190</v>
      </c>
      <c r="F1203" s="90" t="s">
        <v>14801</v>
      </c>
      <c r="G1203" s="91"/>
    </row>
    <row r="1204" spans="1:7">
      <c r="A1204" s="88" t="s">
        <v>14843</v>
      </c>
      <c r="B1204" s="88" t="s">
        <v>14844</v>
      </c>
      <c r="C1204" s="93">
        <v>355104</v>
      </c>
      <c r="D1204" s="89" t="s">
        <v>6831</v>
      </c>
      <c r="E1204" s="90">
        <v>3611400</v>
      </c>
      <c r="F1204" s="90"/>
      <c r="G1204" s="91"/>
    </row>
    <row r="1205" spans="1:7" ht="25.5">
      <c r="A1205" s="88" t="s">
        <v>14794</v>
      </c>
      <c r="B1205" s="88" t="s">
        <v>9385</v>
      </c>
      <c r="C1205" s="93">
        <v>62001</v>
      </c>
      <c r="D1205" s="89" t="s">
        <v>6726</v>
      </c>
      <c r="E1205" s="90">
        <v>3569800</v>
      </c>
      <c r="F1205" s="90"/>
      <c r="G1205" s="91" t="s">
        <v>14790</v>
      </c>
    </row>
    <row r="1206" spans="1:7" ht="25.5">
      <c r="A1206" s="88" t="s">
        <v>14847</v>
      </c>
      <c r="B1206" s="88" t="s">
        <v>9302</v>
      </c>
      <c r="C1206" s="93">
        <v>223901</v>
      </c>
      <c r="D1206" s="89" t="s">
        <v>1395</v>
      </c>
      <c r="E1206" s="90">
        <v>3569800</v>
      </c>
      <c r="F1206" s="90"/>
      <c r="G1206" s="91" t="s">
        <v>14790</v>
      </c>
    </row>
    <row r="1207" spans="1:7" ht="25.5">
      <c r="A1207" s="88" t="s">
        <v>14847</v>
      </c>
      <c r="B1207" s="88" t="s">
        <v>9302</v>
      </c>
      <c r="C1207" s="93">
        <v>226307</v>
      </c>
      <c r="D1207" s="89" t="s">
        <v>9934</v>
      </c>
      <c r="E1207" s="90">
        <v>3569800</v>
      </c>
      <c r="F1207" s="90"/>
      <c r="G1207" s="91" t="s">
        <v>14790</v>
      </c>
    </row>
    <row r="1208" spans="1:7" ht="25.5">
      <c r="A1208" s="88" t="s">
        <v>14826</v>
      </c>
      <c r="B1208" s="88" t="s">
        <v>9341</v>
      </c>
      <c r="C1208" s="93">
        <v>385902</v>
      </c>
      <c r="D1208" s="89" t="s">
        <v>9885</v>
      </c>
      <c r="E1208" s="90">
        <v>3569800</v>
      </c>
      <c r="F1208" s="90"/>
      <c r="G1208" s="91" t="s">
        <v>14790</v>
      </c>
    </row>
    <row r="1209" spans="1:7" ht="25.5">
      <c r="A1209" s="88" t="s">
        <v>14818</v>
      </c>
      <c r="B1209" s="88" t="s">
        <v>9246</v>
      </c>
      <c r="C1209" s="93">
        <v>434201</v>
      </c>
      <c r="D1209" s="89" t="s">
        <v>7906</v>
      </c>
      <c r="E1209" s="90">
        <v>3569800</v>
      </c>
      <c r="F1209" s="90"/>
      <c r="G1209" s="91" t="s">
        <v>14790</v>
      </c>
    </row>
    <row r="1210" spans="1:7" ht="25.5">
      <c r="A1210" s="88" t="s">
        <v>14818</v>
      </c>
      <c r="B1210" s="88" t="s">
        <v>9246</v>
      </c>
      <c r="C1210" s="93">
        <v>453002</v>
      </c>
      <c r="D1210" s="89" t="s">
        <v>14951</v>
      </c>
      <c r="E1210" s="90">
        <v>3569800</v>
      </c>
      <c r="F1210" s="90"/>
      <c r="G1210" s="91" t="s">
        <v>14790</v>
      </c>
    </row>
    <row r="1211" spans="1:7" ht="25.5">
      <c r="A1211" s="88" t="s">
        <v>14818</v>
      </c>
      <c r="B1211" s="88" t="s">
        <v>9246</v>
      </c>
      <c r="C1211" s="93">
        <v>454203</v>
      </c>
      <c r="D1211" s="89" t="s">
        <v>7948</v>
      </c>
      <c r="E1211" s="90">
        <v>3569800</v>
      </c>
      <c r="F1211" s="90"/>
      <c r="G1211" s="91" t="s">
        <v>14790</v>
      </c>
    </row>
    <row r="1212" spans="1:7" ht="25.5">
      <c r="A1212" s="88" t="s">
        <v>14818</v>
      </c>
      <c r="B1212" s="88" t="s">
        <v>9246</v>
      </c>
      <c r="C1212" s="93">
        <v>454210</v>
      </c>
      <c r="D1212" s="89" t="s">
        <v>14952</v>
      </c>
      <c r="E1212" s="90">
        <v>3569800</v>
      </c>
      <c r="F1212" s="90"/>
      <c r="G1212" s="91" t="s">
        <v>14790</v>
      </c>
    </row>
    <row r="1213" spans="1:7" ht="25.5">
      <c r="A1213" s="88" t="s">
        <v>14818</v>
      </c>
      <c r="B1213" s="88" t="s">
        <v>9246</v>
      </c>
      <c r="C1213" s="93">
        <v>469702</v>
      </c>
      <c r="D1213" s="89" t="s">
        <v>4146</v>
      </c>
      <c r="E1213" s="90">
        <v>3569800</v>
      </c>
      <c r="F1213" s="90"/>
      <c r="G1213" s="91" t="s">
        <v>14790</v>
      </c>
    </row>
    <row r="1214" spans="1:7" ht="25.5">
      <c r="A1214" s="88" t="s">
        <v>14794</v>
      </c>
      <c r="B1214" s="88" t="s">
        <v>9385</v>
      </c>
      <c r="C1214" s="93">
        <v>497303</v>
      </c>
      <c r="D1214" s="89" t="s">
        <v>2184</v>
      </c>
      <c r="E1214" s="90">
        <v>3569800</v>
      </c>
      <c r="F1214" s="90"/>
      <c r="G1214" s="91" t="s">
        <v>14790</v>
      </c>
    </row>
    <row r="1215" spans="1:7" ht="25.5">
      <c r="A1215" s="88" t="s">
        <v>14794</v>
      </c>
      <c r="B1215" s="88" t="s">
        <v>9385</v>
      </c>
      <c r="C1215" s="93">
        <v>514004</v>
      </c>
      <c r="D1215" s="89" t="s">
        <v>14953</v>
      </c>
      <c r="E1215" s="90">
        <v>3569800</v>
      </c>
      <c r="F1215" s="90"/>
      <c r="G1215" s="91" t="s">
        <v>14790</v>
      </c>
    </row>
    <row r="1216" spans="1:7" ht="25.5">
      <c r="A1216" s="88" t="s">
        <v>14805</v>
      </c>
      <c r="B1216" s="88" t="s">
        <v>9262</v>
      </c>
      <c r="C1216" s="93">
        <v>555606</v>
      </c>
      <c r="D1216" s="89" t="s">
        <v>2231</v>
      </c>
      <c r="E1216" s="90">
        <v>3569800</v>
      </c>
      <c r="F1216" s="90"/>
      <c r="G1216" s="91" t="s">
        <v>14790</v>
      </c>
    </row>
    <row r="1217" spans="1:7" ht="25.5">
      <c r="A1217" s="88" t="s">
        <v>14805</v>
      </c>
      <c r="B1217" s="88" t="s">
        <v>9262</v>
      </c>
      <c r="C1217" s="93">
        <v>555607</v>
      </c>
      <c r="D1217" s="89" t="s">
        <v>11051</v>
      </c>
      <c r="E1217" s="90">
        <v>3569800</v>
      </c>
      <c r="F1217" s="90"/>
      <c r="G1217" s="91" t="s">
        <v>14790</v>
      </c>
    </row>
    <row r="1218" spans="1:7" ht="25.5">
      <c r="A1218" s="88" t="s">
        <v>14805</v>
      </c>
      <c r="B1218" s="88" t="s">
        <v>9262</v>
      </c>
      <c r="C1218" s="93">
        <v>555608</v>
      </c>
      <c r="D1218" s="89" t="s">
        <v>7649</v>
      </c>
      <c r="E1218" s="90">
        <v>3569800</v>
      </c>
      <c r="F1218" s="90"/>
      <c r="G1218" s="91" t="s">
        <v>14790</v>
      </c>
    </row>
    <row r="1219" spans="1:7" ht="25.5">
      <c r="A1219" s="88" t="s">
        <v>14805</v>
      </c>
      <c r="B1219" s="88" t="s">
        <v>9262</v>
      </c>
      <c r="C1219" s="93">
        <v>597105</v>
      </c>
      <c r="D1219" s="89" t="s">
        <v>14954</v>
      </c>
      <c r="E1219" s="90">
        <v>3569800</v>
      </c>
      <c r="F1219" s="90"/>
      <c r="G1219" s="91" t="s">
        <v>14790</v>
      </c>
    </row>
    <row r="1220" spans="1:7" ht="25.5">
      <c r="A1220" s="88" t="s">
        <v>14805</v>
      </c>
      <c r="B1220" s="88" t="s">
        <v>9262</v>
      </c>
      <c r="C1220" s="93">
        <v>597940</v>
      </c>
      <c r="D1220" s="89" t="s">
        <v>2604</v>
      </c>
      <c r="E1220" s="90">
        <v>3569800</v>
      </c>
      <c r="F1220" s="90"/>
      <c r="G1220" s="91" t="s">
        <v>14790</v>
      </c>
    </row>
    <row r="1221" spans="1:7" ht="25.5">
      <c r="A1221" s="88" t="s">
        <v>14805</v>
      </c>
      <c r="B1221" s="88" t="s">
        <v>9262</v>
      </c>
      <c r="C1221" s="93">
        <v>597990</v>
      </c>
      <c r="D1221" s="89" t="s">
        <v>11110</v>
      </c>
      <c r="E1221" s="90">
        <v>3569800</v>
      </c>
      <c r="F1221" s="90"/>
      <c r="G1221" s="91" t="s">
        <v>14790</v>
      </c>
    </row>
    <row r="1222" spans="1:7" ht="25.5">
      <c r="A1222" s="88" t="s">
        <v>14814</v>
      </c>
      <c r="B1222" s="88" t="s">
        <v>9248</v>
      </c>
      <c r="C1222" s="93">
        <v>682401</v>
      </c>
      <c r="D1222" s="89" t="s">
        <v>2550</v>
      </c>
      <c r="E1222" s="90">
        <v>3569800</v>
      </c>
      <c r="F1222" s="90"/>
      <c r="G1222" s="91" t="s">
        <v>14790</v>
      </c>
    </row>
    <row r="1223" spans="1:7" ht="25.5">
      <c r="A1223" s="88" t="s">
        <v>14814</v>
      </c>
      <c r="B1223" s="88" t="s">
        <v>9248</v>
      </c>
      <c r="C1223" s="93">
        <v>682402</v>
      </c>
      <c r="D1223" s="89" t="s">
        <v>2551</v>
      </c>
      <c r="E1223" s="90">
        <v>3569800</v>
      </c>
      <c r="F1223" s="90"/>
      <c r="G1223" s="91" t="s">
        <v>14790</v>
      </c>
    </row>
    <row r="1224" spans="1:7" ht="25.5">
      <c r="A1224" s="88" t="s">
        <v>14814</v>
      </c>
      <c r="B1224" s="88" t="s">
        <v>9248</v>
      </c>
      <c r="C1224" s="93">
        <v>682403</v>
      </c>
      <c r="D1224" s="89" t="s">
        <v>8158</v>
      </c>
      <c r="E1224" s="90">
        <v>3569800</v>
      </c>
      <c r="F1224" s="90"/>
      <c r="G1224" s="91" t="s">
        <v>14790</v>
      </c>
    </row>
    <row r="1225" spans="1:7" ht="25.5">
      <c r="A1225" s="88" t="s">
        <v>14814</v>
      </c>
      <c r="B1225" s="88" t="s">
        <v>9248</v>
      </c>
      <c r="C1225" s="93">
        <v>683101</v>
      </c>
      <c r="D1225" s="89" t="s">
        <v>2574</v>
      </c>
      <c r="E1225" s="90">
        <v>3569800</v>
      </c>
      <c r="F1225" s="90"/>
      <c r="G1225" s="91" t="s">
        <v>14790</v>
      </c>
    </row>
    <row r="1226" spans="1:7" ht="25.5">
      <c r="A1226" s="88" t="s">
        <v>14814</v>
      </c>
      <c r="B1226" s="88" t="s">
        <v>9248</v>
      </c>
      <c r="C1226" s="93">
        <v>684104</v>
      </c>
      <c r="D1226" s="89" t="s">
        <v>2575</v>
      </c>
      <c r="E1226" s="90">
        <v>3569800</v>
      </c>
      <c r="F1226" s="90"/>
      <c r="G1226" s="91" t="s">
        <v>14790</v>
      </c>
    </row>
    <row r="1227" spans="1:7" ht="25.5">
      <c r="A1227" s="88" t="s">
        <v>14814</v>
      </c>
      <c r="B1227" s="88" t="s">
        <v>9248</v>
      </c>
      <c r="C1227" s="93">
        <v>707301</v>
      </c>
      <c r="D1227" s="89" t="s">
        <v>2621</v>
      </c>
      <c r="E1227" s="90">
        <v>3569800</v>
      </c>
      <c r="F1227" s="90"/>
      <c r="G1227" s="91" t="s">
        <v>14790</v>
      </c>
    </row>
    <row r="1228" spans="1:7" ht="25.5">
      <c r="A1228" s="88" t="s">
        <v>14814</v>
      </c>
      <c r="B1228" s="88" t="s">
        <v>9248</v>
      </c>
      <c r="C1228" s="93">
        <v>707503</v>
      </c>
      <c r="D1228" s="89" t="s">
        <v>14955</v>
      </c>
      <c r="E1228" s="90">
        <v>3569800</v>
      </c>
      <c r="F1228" s="90"/>
      <c r="G1228" s="91" t="s">
        <v>14790</v>
      </c>
    </row>
    <row r="1229" spans="1:7" ht="25.5">
      <c r="A1229" s="88" t="s">
        <v>14847</v>
      </c>
      <c r="B1229" s="88" t="s">
        <v>9302</v>
      </c>
      <c r="C1229" s="93">
        <v>763102</v>
      </c>
      <c r="D1229" s="89" t="s">
        <v>11530</v>
      </c>
      <c r="E1229" s="90">
        <v>3569800</v>
      </c>
      <c r="F1229" s="90"/>
      <c r="G1229" s="91" t="s">
        <v>14790</v>
      </c>
    </row>
    <row r="1230" spans="1:7" ht="25.5">
      <c r="A1230" s="88" t="s">
        <v>14847</v>
      </c>
      <c r="B1230" s="88" t="s">
        <v>9302</v>
      </c>
      <c r="C1230" s="93">
        <v>764301</v>
      </c>
      <c r="D1230" s="89" t="s">
        <v>7261</v>
      </c>
      <c r="E1230" s="90">
        <v>3569800</v>
      </c>
      <c r="F1230" s="90"/>
      <c r="G1230" s="91" t="s">
        <v>14790</v>
      </c>
    </row>
    <row r="1231" spans="1:7" ht="25.5">
      <c r="A1231" s="88" t="s">
        <v>14825</v>
      </c>
      <c r="B1231" s="88" t="s">
        <v>11755</v>
      </c>
      <c r="C1231" s="93">
        <v>776902</v>
      </c>
      <c r="D1231" s="89" t="s">
        <v>9127</v>
      </c>
      <c r="E1231" s="90">
        <v>3569800</v>
      </c>
      <c r="F1231" s="90"/>
      <c r="G1231" s="91" t="s">
        <v>14790</v>
      </c>
    </row>
    <row r="1232" spans="1:7" ht="25.5">
      <c r="A1232" s="88" t="s">
        <v>14817</v>
      </c>
      <c r="B1232" s="88" t="s">
        <v>9266</v>
      </c>
      <c r="C1232" s="93">
        <v>777701</v>
      </c>
      <c r="D1232" s="89" t="s">
        <v>3362</v>
      </c>
      <c r="E1232" s="90">
        <v>3569800</v>
      </c>
      <c r="F1232" s="90"/>
      <c r="G1232" s="91" t="s">
        <v>14790</v>
      </c>
    </row>
    <row r="1233" spans="1:7" ht="25.5">
      <c r="A1233" s="88" t="s">
        <v>14817</v>
      </c>
      <c r="B1233" s="88" t="s">
        <v>9266</v>
      </c>
      <c r="C1233" s="93">
        <v>780402</v>
      </c>
      <c r="D1233" s="89" t="s">
        <v>3416</v>
      </c>
      <c r="E1233" s="90">
        <v>3569800</v>
      </c>
      <c r="F1233" s="90"/>
      <c r="G1233" s="91" t="s">
        <v>14790</v>
      </c>
    </row>
    <row r="1234" spans="1:7" ht="25.5">
      <c r="A1234" s="88" t="s">
        <v>14817</v>
      </c>
      <c r="B1234" s="88" t="s">
        <v>9266</v>
      </c>
      <c r="C1234" s="93">
        <v>780404</v>
      </c>
      <c r="D1234" s="89" t="s">
        <v>14956</v>
      </c>
      <c r="E1234" s="90">
        <v>3569800</v>
      </c>
      <c r="F1234" s="90"/>
      <c r="G1234" s="91" t="s">
        <v>14790</v>
      </c>
    </row>
    <row r="1235" spans="1:7" ht="25.5">
      <c r="A1235" s="88" t="s">
        <v>14817</v>
      </c>
      <c r="B1235" s="88" t="s">
        <v>9266</v>
      </c>
      <c r="C1235" s="93">
        <v>780502</v>
      </c>
      <c r="D1235" s="89" t="s">
        <v>10561</v>
      </c>
      <c r="E1235" s="90">
        <v>3569800</v>
      </c>
      <c r="F1235" s="90"/>
      <c r="G1235" s="91" t="s">
        <v>14790</v>
      </c>
    </row>
    <row r="1236" spans="1:7" ht="25.5">
      <c r="A1236" s="88" t="s">
        <v>14817</v>
      </c>
      <c r="B1236" s="88" t="s">
        <v>9266</v>
      </c>
      <c r="C1236" s="93">
        <v>780503</v>
      </c>
      <c r="D1236" s="89" t="s">
        <v>10556</v>
      </c>
      <c r="E1236" s="90">
        <v>3569800</v>
      </c>
      <c r="F1236" s="90"/>
      <c r="G1236" s="91" t="s">
        <v>14790</v>
      </c>
    </row>
    <row r="1237" spans="1:7" ht="25.5">
      <c r="A1237" s="88" t="s">
        <v>14817</v>
      </c>
      <c r="B1237" s="88" t="s">
        <v>9266</v>
      </c>
      <c r="C1237" s="93">
        <v>780702</v>
      </c>
      <c r="D1237" s="89" t="s">
        <v>10559</v>
      </c>
      <c r="E1237" s="90">
        <v>3569800</v>
      </c>
      <c r="F1237" s="90"/>
      <c r="G1237" s="91" t="s">
        <v>14790</v>
      </c>
    </row>
    <row r="1238" spans="1:7" ht="25.5">
      <c r="A1238" s="88" t="s">
        <v>14802</v>
      </c>
      <c r="B1238" s="88" t="s">
        <v>9328</v>
      </c>
      <c r="C1238" s="93">
        <v>780932</v>
      </c>
      <c r="D1238" s="89" t="s">
        <v>1014</v>
      </c>
      <c r="E1238" s="90">
        <v>3569800</v>
      </c>
      <c r="F1238" s="90"/>
      <c r="G1238" s="91" t="s">
        <v>14790</v>
      </c>
    </row>
    <row r="1239" spans="1:7" ht="25.5">
      <c r="A1239" s="88" t="s">
        <v>14817</v>
      </c>
      <c r="B1239" s="88" t="s">
        <v>9266</v>
      </c>
      <c r="C1239" s="93">
        <v>781703</v>
      </c>
      <c r="D1239" s="89" t="s">
        <v>2970</v>
      </c>
      <c r="E1239" s="90">
        <v>3569800</v>
      </c>
      <c r="F1239" s="90"/>
      <c r="G1239" s="91" t="s">
        <v>14790</v>
      </c>
    </row>
    <row r="1240" spans="1:7" ht="25.5">
      <c r="A1240" s="88" t="s">
        <v>14817</v>
      </c>
      <c r="B1240" s="88" t="s">
        <v>9266</v>
      </c>
      <c r="C1240" s="93">
        <v>785201</v>
      </c>
      <c r="D1240" s="89" t="s">
        <v>2707</v>
      </c>
      <c r="E1240" s="90">
        <v>3569800</v>
      </c>
      <c r="F1240" s="90"/>
      <c r="G1240" s="91" t="s">
        <v>14790</v>
      </c>
    </row>
    <row r="1241" spans="1:7" ht="25.5">
      <c r="A1241" s="88" t="s">
        <v>14817</v>
      </c>
      <c r="B1241" s="88" t="s">
        <v>9266</v>
      </c>
      <c r="C1241" s="93">
        <v>791701</v>
      </c>
      <c r="D1241" s="89" t="s">
        <v>2976</v>
      </c>
      <c r="E1241" s="90">
        <v>3569800</v>
      </c>
      <c r="F1241" s="90"/>
      <c r="G1241" s="91" t="s">
        <v>14790</v>
      </c>
    </row>
    <row r="1242" spans="1:7" ht="25.5">
      <c r="A1242" s="88" t="s">
        <v>14817</v>
      </c>
      <c r="B1242" s="88" t="s">
        <v>9266</v>
      </c>
      <c r="C1242" s="93">
        <v>793201</v>
      </c>
      <c r="D1242" s="89" t="s">
        <v>2711</v>
      </c>
      <c r="E1242" s="90">
        <v>3569800</v>
      </c>
      <c r="F1242" s="90"/>
      <c r="G1242" s="91" t="s">
        <v>14790</v>
      </c>
    </row>
    <row r="1243" spans="1:7" ht="25.5">
      <c r="A1243" s="88" t="s">
        <v>14817</v>
      </c>
      <c r="B1243" s="88" t="s">
        <v>9266</v>
      </c>
      <c r="C1243" s="93">
        <v>793202</v>
      </c>
      <c r="D1243" s="89" t="s">
        <v>9775</v>
      </c>
      <c r="E1243" s="90">
        <v>3569800</v>
      </c>
      <c r="F1243" s="90"/>
      <c r="G1243" s="91" t="s">
        <v>14790</v>
      </c>
    </row>
    <row r="1244" spans="1:7" ht="25.5">
      <c r="A1244" s="88" t="s">
        <v>14817</v>
      </c>
      <c r="B1244" s="88" t="s">
        <v>9266</v>
      </c>
      <c r="C1244" s="93">
        <v>793205</v>
      </c>
      <c r="D1244" s="89" t="s">
        <v>9764</v>
      </c>
      <c r="E1244" s="90">
        <v>3569800</v>
      </c>
      <c r="F1244" s="90"/>
      <c r="G1244" s="91" t="s">
        <v>14790</v>
      </c>
    </row>
    <row r="1245" spans="1:7" ht="25.5">
      <c r="A1245" s="88" t="s">
        <v>14817</v>
      </c>
      <c r="B1245" s="88" t="s">
        <v>9266</v>
      </c>
      <c r="C1245" s="93">
        <v>799204</v>
      </c>
      <c r="D1245" s="89" t="s">
        <v>2781</v>
      </c>
      <c r="E1245" s="90">
        <v>3569800</v>
      </c>
      <c r="F1245" s="90"/>
      <c r="G1245" s="91" t="s">
        <v>14790</v>
      </c>
    </row>
    <row r="1246" spans="1:7" ht="25.5">
      <c r="A1246" s="88" t="s">
        <v>14817</v>
      </c>
      <c r="B1246" s="88" t="s">
        <v>9266</v>
      </c>
      <c r="C1246" s="93">
        <v>799704</v>
      </c>
      <c r="D1246" s="89" t="s">
        <v>3001</v>
      </c>
      <c r="E1246" s="90">
        <v>3569800</v>
      </c>
      <c r="F1246" s="90"/>
      <c r="G1246" s="91" t="s">
        <v>14790</v>
      </c>
    </row>
    <row r="1247" spans="1:7" ht="25.5">
      <c r="A1247" s="88" t="s">
        <v>14817</v>
      </c>
      <c r="B1247" s="88" t="s">
        <v>9266</v>
      </c>
      <c r="C1247" s="93">
        <v>815301</v>
      </c>
      <c r="D1247" s="89" t="s">
        <v>10888</v>
      </c>
      <c r="E1247" s="90">
        <v>3569800</v>
      </c>
      <c r="F1247" s="90"/>
      <c r="G1247" s="91" t="s">
        <v>14790</v>
      </c>
    </row>
    <row r="1248" spans="1:7" ht="25.5">
      <c r="A1248" s="88" t="s">
        <v>14817</v>
      </c>
      <c r="B1248" s="88" t="s">
        <v>9266</v>
      </c>
      <c r="C1248" s="93">
        <v>818602</v>
      </c>
      <c r="D1248" s="89" t="s">
        <v>11207</v>
      </c>
      <c r="E1248" s="90">
        <v>3569800</v>
      </c>
      <c r="F1248" s="90"/>
      <c r="G1248" s="91" t="s">
        <v>14790</v>
      </c>
    </row>
    <row r="1249" spans="1:7" ht="25.5">
      <c r="A1249" s="88" t="s">
        <v>14832</v>
      </c>
      <c r="B1249" s="88" t="s">
        <v>9317</v>
      </c>
      <c r="C1249" s="93">
        <v>827902</v>
      </c>
      <c r="D1249" s="89" t="s">
        <v>3479</v>
      </c>
      <c r="E1249" s="90">
        <v>3569800</v>
      </c>
      <c r="F1249" s="90"/>
      <c r="G1249" s="91" t="s">
        <v>14790</v>
      </c>
    </row>
    <row r="1250" spans="1:7" ht="25.5">
      <c r="A1250" s="88" t="s">
        <v>14832</v>
      </c>
      <c r="B1250" s="88" t="s">
        <v>9317</v>
      </c>
      <c r="C1250" s="93">
        <v>828401</v>
      </c>
      <c r="D1250" s="89" t="s">
        <v>3491</v>
      </c>
      <c r="E1250" s="90">
        <v>3569800</v>
      </c>
      <c r="F1250" s="90"/>
      <c r="G1250" s="91" t="s">
        <v>14790</v>
      </c>
    </row>
    <row r="1251" spans="1:7" ht="25.5">
      <c r="A1251" s="88" t="s">
        <v>14817</v>
      </c>
      <c r="B1251" s="88" t="s">
        <v>9266</v>
      </c>
      <c r="C1251" s="93">
        <v>838601</v>
      </c>
      <c r="D1251" s="89" t="s">
        <v>3281</v>
      </c>
      <c r="E1251" s="90">
        <v>3569800</v>
      </c>
      <c r="F1251" s="90"/>
      <c r="G1251" s="91" t="s">
        <v>14790</v>
      </c>
    </row>
    <row r="1252" spans="1:7" ht="25.5">
      <c r="A1252" s="88" t="s">
        <v>14825</v>
      </c>
      <c r="B1252" s="88" t="s">
        <v>11755</v>
      </c>
      <c r="C1252" s="93">
        <v>854103</v>
      </c>
      <c r="D1252" s="89" t="s">
        <v>11523</v>
      </c>
      <c r="E1252" s="90">
        <v>3569800</v>
      </c>
      <c r="F1252" s="90"/>
      <c r="G1252" s="91" t="s">
        <v>14790</v>
      </c>
    </row>
    <row r="1253" spans="1:7" ht="25.5">
      <c r="A1253" s="88" t="s">
        <v>14825</v>
      </c>
      <c r="B1253" s="88" t="s">
        <v>11755</v>
      </c>
      <c r="C1253" s="93">
        <v>854202</v>
      </c>
      <c r="D1253" s="89" t="s">
        <v>2512</v>
      </c>
      <c r="E1253" s="90">
        <v>3569800</v>
      </c>
      <c r="F1253" s="90"/>
      <c r="G1253" s="91" t="s">
        <v>14790</v>
      </c>
    </row>
    <row r="1254" spans="1:7" ht="25.5">
      <c r="A1254" s="88" t="s">
        <v>14825</v>
      </c>
      <c r="B1254" s="88" t="s">
        <v>11755</v>
      </c>
      <c r="C1254" s="93">
        <v>854203</v>
      </c>
      <c r="D1254" s="89" t="s">
        <v>11524</v>
      </c>
      <c r="E1254" s="90">
        <v>3569800</v>
      </c>
      <c r="F1254" s="90"/>
      <c r="G1254" s="91" t="s">
        <v>14790</v>
      </c>
    </row>
    <row r="1255" spans="1:7" ht="25.5">
      <c r="A1255" s="88" t="s">
        <v>14825</v>
      </c>
      <c r="B1255" s="88" t="s">
        <v>11755</v>
      </c>
      <c r="C1255" s="93">
        <v>854501</v>
      </c>
      <c r="D1255" s="89" t="s">
        <v>14957</v>
      </c>
      <c r="E1255" s="90">
        <v>3569800</v>
      </c>
      <c r="F1255" s="90"/>
      <c r="G1255" s="91" t="s">
        <v>14790</v>
      </c>
    </row>
    <row r="1256" spans="1:7" ht="25.5">
      <c r="A1256" s="88" t="s">
        <v>14825</v>
      </c>
      <c r="B1256" s="88" t="s">
        <v>11755</v>
      </c>
      <c r="C1256" s="93">
        <v>854601</v>
      </c>
      <c r="D1256" s="89" t="s">
        <v>2517</v>
      </c>
      <c r="E1256" s="90">
        <v>3569800</v>
      </c>
      <c r="F1256" s="90"/>
      <c r="G1256" s="91" t="s">
        <v>14790</v>
      </c>
    </row>
    <row r="1257" spans="1:7">
      <c r="A1257" s="88" t="s">
        <v>14800</v>
      </c>
      <c r="B1257" s="88" t="s">
        <v>9256</v>
      </c>
      <c r="C1257" s="93">
        <v>906526</v>
      </c>
      <c r="D1257" s="89" t="s">
        <v>4646</v>
      </c>
      <c r="E1257" s="90">
        <v>444400</v>
      </c>
      <c r="F1257" s="90"/>
      <c r="G1257" s="91"/>
    </row>
    <row r="1258" spans="1:7">
      <c r="A1258" s="88" t="s">
        <v>14800</v>
      </c>
      <c r="B1258" s="88" t="s">
        <v>9256</v>
      </c>
      <c r="C1258" s="93">
        <v>906837</v>
      </c>
      <c r="D1258" s="89" t="s">
        <v>11795</v>
      </c>
      <c r="E1258" s="90">
        <v>84497</v>
      </c>
      <c r="F1258" s="90" t="s">
        <v>14801</v>
      </c>
      <c r="G1258" s="91"/>
    </row>
    <row r="1259" spans="1:7">
      <c r="A1259" s="88" t="s">
        <v>14826</v>
      </c>
      <c r="B1259" s="88" t="s">
        <v>9341</v>
      </c>
      <c r="C1259" s="93">
        <v>385207</v>
      </c>
      <c r="D1259" s="89" t="s">
        <v>8346</v>
      </c>
      <c r="E1259" s="90">
        <v>1762798</v>
      </c>
      <c r="F1259" s="90" t="s">
        <v>14801</v>
      </c>
      <c r="G1259" s="91"/>
    </row>
    <row r="1260" spans="1:7" ht="25.5">
      <c r="A1260" s="88" t="s">
        <v>14817</v>
      </c>
      <c r="B1260" s="88" t="s">
        <v>9266</v>
      </c>
      <c r="C1260" s="93">
        <v>790902</v>
      </c>
      <c r="D1260" s="89" t="s">
        <v>2958</v>
      </c>
      <c r="E1260" s="90">
        <v>880800</v>
      </c>
      <c r="F1260" s="90"/>
      <c r="G1260" s="91" t="s">
        <v>14808</v>
      </c>
    </row>
    <row r="1261" spans="1:7">
      <c r="A1261" s="88" t="s">
        <v>14797</v>
      </c>
      <c r="B1261" s="88" t="s">
        <v>9850</v>
      </c>
      <c r="C1261" s="93">
        <v>883436</v>
      </c>
      <c r="D1261" s="89" t="s">
        <v>5596</v>
      </c>
      <c r="E1261" s="90">
        <v>3501322</v>
      </c>
      <c r="F1261" s="90" t="s">
        <v>14801</v>
      </c>
      <c r="G1261" s="91"/>
    </row>
    <row r="1262" spans="1:7">
      <c r="A1262" s="88" t="s">
        <v>14798</v>
      </c>
      <c r="B1262" s="88" t="s">
        <v>9335</v>
      </c>
      <c r="C1262" s="93">
        <v>871181</v>
      </c>
      <c r="D1262" s="89" t="s">
        <v>5501</v>
      </c>
      <c r="E1262" s="90">
        <v>72900</v>
      </c>
      <c r="F1262" s="90"/>
      <c r="G1262" s="91"/>
    </row>
    <row r="1263" spans="1:7">
      <c r="A1263" s="88" t="s">
        <v>14800</v>
      </c>
      <c r="B1263" s="88" t="s">
        <v>9256</v>
      </c>
      <c r="C1263" s="93">
        <v>901210</v>
      </c>
      <c r="D1263" s="89" t="s">
        <v>12545</v>
      </c>
      <c r="E1263" s="90">
        <v>61400</v>
      </c>
      <c r="F1263" s="90"/>
      <c r="G1263" s="91"/>
    </row>
    <row r="1264" spans="1:7">
      <c r="A1264" s="88" t="s">
        <v>14800</v>
      </c>
      <c r="B1264" s="88" t="s">
        <v>9256</v>
      </c>
      <c r="C1264" s="93">
        <v>901212</v>
      </c>
      <c r="D1264" s="89" t="s">
        <v>4353</v>
      </c>
      <c r="E1264" s="90">
        <v>112461</v>
      </c>
      <c r="F1264" s="90" t="s">
        <v>14801</v>
      </c>
      <c r="G1264" s="91"/>
    </row>
    <row r="1265" spans="1:7">
      <c r="A1265" s="88" t="s">
        <v>14798</v>
      </c>
      <c r="B1265" s="88" t="s">
        <v>9335</v>
      </c>
      <c r="C1265" s="93">
        <v>873002</v>
      </c>
      <c r="D1265" s="89" t="s">
        <v>5513</v>
      </c>
      <c r="E1265" s="90">
        <v>347700</v>
      </c>
      <c r="F1265" s="90"/>
      <c r="G1265" s="91"/>
    </row>
    <row r="1266" spans="1:7">
      <c r="A1266" s="88" t="s">
        <v>14826</v>
      </c>
      <c r="B1266" s="88" t="s">
        <v>9341</v>
      </c>
      <c r="C1266" s="93">
        <v>380904</v>
      </c>
      <c r="D1266" s="89" t="s">
        <v>7728</v>
      </c>
      <c r="E1266" s="90">
        <v>3446155</v>
      </c>
      <c r="F1266" s="90" t="s">
        <v>14801</v>
      </c>
      <c r="G1266" s="91"/>
    </row>
    <row r="1267" spans="1:7">
      <c r="A1267" s="88" t="s">
        <v>14826</v>
      </c>
      <c r="B1267" s="88" t="s">
        <v>9341</v>
      </c>
      <c r="C1267" s="93">
        <v>383414</v>
      </c>
      <c r="D1267" s="89" t="s">
        <v>14958</v>
      </c>
      <c r="E1267" s="90">
        <v>3446155</v>
      </c>
      <c r="F1267" s="90" t="s">
        <v>14801</v>
      </c>
      <c r="G1267" s="91"/>
    </row>
    <row r="1268" spans="1:7">
      <c r="A1268" s="88" t="s">
        <v>14817</v>
      </c>
      <c r="B1268" s="88" t="s">
        <v>9266</v>
      </c>
      <c r="C1268" s="93">
        <v>834401</v>
      </c>
      <c r="D1268" s="89" t="s">
        <v>2667</v>
      </c>
      <c r="E1268" s="90">
        <v>3446155</v>
      </c>
      <c r="F1268" s="90" t="s">
        <v>14801</v>
      </c>
      <c r="G1268" s="91"/>
    </row>
    <row r="1269" spans="1:7">
      <c r="A1269" s="88" t="s">
        <v>14800</v>
      </c>
      <c r="B1269" s="88" t="s">
        <v>9256</v>
      </c>
      <c r="C1269" s="93">
        <v>904812</v>
      </c>
      <c r="D1269" s="89" t="s">
        <v>12617</v>
      </c>
      <c r="E1269" s="90">
        <v>76048</v>
      </c>
      <c r="F1269" s="90" t="s">
        <v>14801</v>
      </c>
      <c r="G1269" s="91"/>
    </row>
    <row r="1270" spans="1:7">
      <c r="A1270" s="88" t="s">
        <v>14800</v>
      </c>
      <c r="B1270" s="88" t="s">
        <v>9256</v>
      </c>
      <c r="C1270" s="93">
        <v>902072</v>
      </c>
      <c r="D1270" s="89" t="s">
        <v>4403</v>
      </c>
      <c r="E1270" s="90">
        <v>179813</v>
      </c>
      <c r="F1270" s="90" t="s">
        <v>14801</v>
      </c>
      <c r="G1270" s="91"/>
    </row>
    <row r="1271" spans="1:7">
      <c r="A1271" s="88" t="s">
        <v>14828</v>
      </c>
      <c r="B1271" s="88" t="s">
        <v>14829</v>
      </c>
      <c r="C1271" s="93">
        <v>395080</v>
      </c>
      <c r="D1271" s="89" t="s">
        <v>14959</v>
      </c>
      <c r="E1271" s="90">
        <v>1699300</v>
      </c>
      <c r="F1271" s="90"/>
      <c r="G1271" s="91"/>
    </row>
    <row r="1272" spans="1:7">
      <c r="A1272" s="88" t="s">
        <v>14800</v>
      </c>
      <c r="B1272" s="88" t="s">
        <v>9256</v>
      </c>
      <c r="C1272" s="93">
        <v>902010</v>
      </c>
      <c r="D1272" s="89" t="s">
        <v>14960</v>
      </c>
      <c r="E1272" s="90">
        <v>187702</v>
      </c>
      <c r="F1272" s="90" t="s">
        <v>14801</v>
      </c>
      <c r="G1272" s="91"/>
    </row>
    <row r="1273" spans="1:7">
      <c r="A1273" s="88" t="s">
        <v>14800</v>
      </c>
      <c r="B1273" s="88" t="s">
        <v>9256</v>
      </c>
      <c r="C1273" s="93">
        <v>906851</v>
      </c>
      <c r="D1273" s="89" t="s">
        <v>4719</v>
      </c>
      <c r="E1273" s="90">
        <v>124643</v>
      </c>
      <c r="F1273" s="90" t="s">
        <v>14801</v>
      </c>
      <c r="G1273" s="91"/>
    </row>
    <row r="1274" spans="1:7">
      <c r="A1274" s="88" t="s">
        <v>14797</v>
      </c>
      <c r="B1274" s="88" t="s">
        <v>9850</v>
      </c>
      <c r="C1274" s="93">
        <v>883104</v>
      </c>
      <c r="D1274" s="89" t="s">
        <v>5563</v>
      </c>
      <c r="E1274" s="90">
        <v>3348092</v>
      </c>
      <c r="F1274" s="90" t="s">
        <v>14801</v>
      </c>
      <c r="G1274" s="91"/>
    </row>
    <row r="1275" spans="1:7">
      <c r="A1275" s="88" t="s">
        <v>14797</v>
      </c>
      <c r="B1275" s="88" t="s">
        <v>9850</v>
      </c>
      <c r="C1275" s="93">
        <v>883106</v>
      </c>
      <c r="D1275" s="89" t="s">
        <v>5566</v>
      </c>
      <c r="E1275" s="90">
        <v>3348092</v>
      </c>
      <c r="F1275" s="90" t="s">
        <v>14801</v>
      </c>
      <c r="G1275" s="91"/>
    </row>
    <row r="1276" spans="1:7">
      <c r="A1276" s="88" t="s">
        <v>14797</v>
      </c>
      <c r="B1276" s="88" t="s">
        <v>9850</v>
      </c>
      <c r="C1276" s="93">
        <v>883107</v>
      </c>
      <c r="D1276" s="89" t="s">
        <v>5568</v>
      </c>
      <c r="E1276" s="90">
        <v>3348092</v>
      </c>
      <c r="F1276" s="90" t="s">
        <v>14801</v>
      </c>
      <c r="G1276" s="91"/>
    </row>
    <row r="1277" spans="1:7" ht="25.5">
      <c r="A1277" s="88" t="s">
        <v>14794</v>
      </c>
      <c r="B1277" s="88" t="s">
        <v>9385</v>
      </c>
      <c r="C1277" s="93">
        <v>332601</v>
      </c>
      <c r="D1277" s="89" t="s">
        <v>8186</v>
      </c>
      <c r="E1277" s="90">
        <v>1114900</v>
      </c>
      <c r="F1277" s="90"/>
      <c r="G1277" s="91" t="s">
        <v>14808</v>
      </c>
    </row>
    <row r="1278" spans="1:7" ht="25.5">
      <c r="A1278" s="88" t="s">
        <v>14794</v>
      </c>
      <c r="B1278" s="88" t="s">
        <v>9385</v>
      </c>
      <c r="C1278" s="93">
        <v>535204</v>
      </c>
      <c r="D1278" s="89" t="s">
        <v>1811</v>
      </c>
      <c r="E1278" s="90">
        <v>1114900</v>
      </c>
      <c r="F1278" s="90"/>
      <c r="G1278" s="91" t="s">
        <v>14808</v>
      </c>
    </row>
    <row r="1279" spans="1:7" ht="25.5">
      <c r="A1279" s="88" t="s">
        <v>14794</v>
      </c>
      <c r="B1279" s="88" t="s">
        <v>9385</v>
      </c>
      <c r="C1279" s="93">
        <v>542101</v>
      </c>
      <c r="D1279" s="89" t="s">
        <v>7208</v>
      </c>
      <c r="E1279" s="90">
        <v>1114900</v>
      </c>
      <c r="F1279" s="90"/>
      <c r="G1279" s="91" t="s">
        <v>14808</v>
      </c>
    </row>
    <row r="1280" spans="1:7" ht="25.5">
      <c r="A1280" s="88" t="s">
        <v>14817</v>
      </c>
      <c r="B1280" s="88" t="s">
        <v>9266</v>
      </c>
      <c r="C1280" s="93">
        <v>770101</v>
      </c>
      <c r="D1280" s="89" t="s">
        <v>2662</v>
      </c>
      <c r="E1280" s="90">
        <v>1114900</v>
      </c>
      <c r="F1280" s="90"/>
      <c r="G1280" s="91" t="s">
        <v>14808</v>
      </c>
    </row>
    <row r="1281" spans="1:7" ht="25.5">
      <c r="A1281" s="88" t="s">
        <v>14817</v>
      </c>
      <c r="B1281" s="88" t="s">
        <v>9266</v>
      </c>
      <c r="C1281" s="93">
        <v>770802</v>
      </c>
      <c r="D1281" s="89" t="s">
        <v>9438</v>
      </c>
      <c r="E1281" s="90">
        <v>1114900</v>
      </c>
      <c r="F1281" s="90"/>
      <c r="G1281" s="91" t="s">
        <v>14808</v>
      </c>
    </row>
    <row r="1282" spans="1:7" ht="25.5">
      <c r="A1282" s="88" t="s">
        <v>14817</v>
      </c>
      <c r="B1282" s="88" t="s">
        <v>9266</v>
      </c>
      <c r="C1282" s="93">
        <v>786101</v>
      </c>
      <c r="D1282" s="89" t="s">
        <v>12071</v>
      </c>
      <c r="E1282" s="90">
        <v>1114900</v>
      </c>
      <c r="F1282" s="90"/>
      <c r="G1282" s="91" t="s">
        <v>14808</v>
      </c>
    </row>
    <row r="1283" spans="1:7" ht="25.5">
      <c r="A1283" s="88" t="s">
        <v>14817</v>
      </c>
      <c r="B1283" s="88" t="s">
        <v>9266</v>
      </c>
      <c r="C1283" s="93">
        <v>786801</v>
      </c>
      <c r="D1283" s="89" t="s">
        <v>10111</v>
      </c>
      <c r="E1283" s="90">
        <v>1114900</v>
      </c>
      <c r="F1283" s="90"/>
      <c r="G1283" s="91" t="s">
        <v>14808</v>
      </c>
    </row>
    <row r="1284" spans="1:7" ht="25.5">
      <c r="A1284" s="88" t="s">
        <v>14817</v>
      </c>
      <c r="B1284" s="88" t="s">
        <v>9266</v>
      </c>
      <c r="C1284" s="93">
        <v>808071</v>
      </c>
      <c r="D1284" s="89" t="s">
        <v>10298</v>
      </c>
      <c r="E1284" s="90">
        <v>1114900</v>
      </c>
      <c r="F1284" s="90"/>
      <c r="G1284" s="91" t="s">
        <v>14808</v>
      </c>
    </row>
    <row r="1285" spans="1:7" ht="25.5">
      <c r="A1285" s="88" t="s">
        <v>14822</v>
      </c>
      <c r="B1285" s="88" t="s">
        <v>9386</v>
      </c>
      <c r="C1285" s="93">
        <v>862004</v>
      </c>
      <c r="D1285" s="89" t="s">
        <v>3764</v>
      </c>
      <c r="E1285" s="90">
        <v>1114900</v>
      </c>
      <c r="F1285" s="90"/>
      <c r="G1285" s="91" t="s">
        <v>14808</v>
      </c>
    </row>
    <row r="1286" spans="1:7" ht="25.5">
      <c r="A1286" s="88" t="s">
        <v>14822</v>
      </c>
      <c r="B1286" s="88" t="s">
        <v>9386</v>
      </c>
      <c r="C1286" s="93">
        <v>862803</v>
      </c>
      <c r="D1286" s="89" t="s">
        <v>3677</v>
      </c>
      <c r="E1286" s="90">
        <v>1114900</v>
      </c>
      <c r="F1286" s="90"/>
      <c r="G1286" s="91" t="s">
        <v>14808</v>
      </c>
    </row>
    <row r="1287" spans="1:7" ht="25.5">
      <c r="A1287" s="88" t="s">
        <v>14822</v>
      </c>
      <c r="B1287" s="88" t="s">
        <v>9386</v>
      </c>
      <c r="C1287" s="93">
        <v>865201</v>
      </c>
      <c r="D1287" s="89" t="s">
        <v>14306</v>
      </c>
      <c r="E1287" s="90">
        <v>1114900</v>
      </c>
      <c r="F1287" s="90"/>
      <c r="G1287" s="91" t="s">
        <v>14808</v>
      </c>
    </row>
    <row r="1288" spans="1:7" ht="25.5">
      <c r="A1288" s="88" t="s">
        <v>14802</v>
      </c>
      <c r="B1288" s="88" t="s">
        <v>9328</v>
      </c>
      <c r="C1288" s="93">
        <v>11302</v>
      </c>
      <c r="D1288" s="89" t="s">
        <v>721</v>
      </c>
      <c r="E1288" s="90">
        <v>3323700</v>
      </c>
      <c r="F1288" s="90"/>
      <c r="G1288" s="91" t="s">
        <v>14790</v>
      </c>
    </row>
    <row r="1289" spans="1:7" ht="25.5">
      <c r="A1289" s="88" t="s">
        <v>14802</v>
      </c>
      <c r="B1289" s="88" t="s">
        <v>9328</v>
      </c>
      <c r="C1289" s="93">
        <v>39701</v>
      </c>
      <c r="D1289" s="89" t="s">
        <v>1049</v>
      </c>
      <c r="E1289" s="90">
        <v>3323700</v>
      </c>
      <c r="F1289" s="90"/>
      <c r="G1289" s="91" t="s">
        <v>14790</v>
      </c>
    </row>
    <row r="1290" spans="1:7" ht="25.5">
      <c r="A1290" s="88" t="s">
        <v>14817</v>
      </c>
      <c r="B1290" s="88" t="s">
        <v>9266</v>
      </c>
      <c r="C1290" s="93">
        <v>40722</v>
      </c>
      <c r="D1290" s="89" t="s">
        <v>14961</v>
      </c>
      <c r="E1290" s="90">
        <v>3323700</v>
      </c>
      <c r="F1290" s="90"/>
      <c r="G1290" s="91" t="s">
        <v>14790</v>
      </c>
    </row>
    <row r="1291" spans="1:7" ht="25.5">
      <c r="A1291" s="88" t="s">
        <v>14817</v>
      </c>
      <c r="B1291" s="88" t="s">
        <v>9266</v>
      </c>
      <c r="C1291" s="93">
        <v>40725</v>
      </c>
      <c r="D1291" s="89" t="s">
        <v>9638</v>
      </c>
      <c r="E1291" s="90">
        <v>3323700</v>
      </c>
      <c r="F1291" s="90"/>
      <c r="G1291" s="91" t="s">
        <v>14790</v>
      </c>
    </row>
    <row r="1292" spans="1:7" ht="25.5">
      <c r="A1292" s="88" t="s">
        <v>14794</v>
      </c>
      <c r="B1292" s="88" t="s">
        <v>9385</v>
      </c>
      <c r="C1292" s="93">
        <v>60902</v>
      </c>
      <c r="D1292" s="89" t="s">
        <v>1517</v>
      </c>
      <c r="E1292" s="90">
        <v>3323700</v>
      </c>
      <c r="F1292" s="90"/>
      <c r="G1292" s="91" t="s">
        <v>14790</v>
      </c>
    </row>
    <row r="1293" spans="1:7" ht="25.5">
      <c r="A1293" s="88" t="s">
        <v>14812</v>
      </c>
      <c r="B1293" s="88" t="s">
        <v>9312</v>
      </c>
      <c r="C1293" s="93">
        <v>60903</v>
      </c>
      <c r="D1293" s="89" t="s">
        <v>1519</v>
      </c>
      <c r="E1293" s="90">
        <v>3323700</v>
      </c>
      <c r="F1293" s="90"/>
      <c r="G1293" s="91" t="s">
        <v>14790</v>
      </c>
    </row>
    <row r="1294" spans="1:7" ht="25.5">
      <c r="A1294" s="88" t="s">
        <v>14812</v>
      </c>
      <c r="B1294" s="88" t="s">
        <v>9312</v>
      </c>
      <c r="C1294" s="93">
        <v>225301</v>
      </c>
      <c r="D1294" s="89" t="s">
        <v>10053</v>
      </c>
      <c r="E1294" s="90">
        <v>3323700</v>
      </c>
      <c r="F1294" s="90"/>
      <c r="G1294" s="91" t="s">
        <v>14790</v>
      </c>
    </row>
    <row r="1295" spans="1:7" ht="25.5">
      <c r="A1295" s="88" t="s">
        <v>14812</v>
      </c>
      <c r="B1295" s="88" t="s">
        <v>9312</v>
      </c>
      <c r="C1295" s="93">
        <v>225302</v>
      </c>
      <c r="D1295" s="89" t="s">
        <v>10052</v>
      </c>
      <c r="E1295" s="90">
        <v>3323700</v>
      </c>
      <c r="F1295" s="90"/>
      <c r="G1295" s="91" t="s">
        <v>14790</v>
      </c>
    </row>
    <row r="1296" spans="1:7" ht="25.5">
      <c r="A1296" s="88" t="s">
        <v>14853</v>
      </c>
      <c r="B1296" s="88" t="s">
        <v>9330</v>
      </c>
      <c r="C1296" s="93">
        <v>321303</v>
      </c>
      <c r="D1296" s="89" t="s">
        <v>1758</v>
      </c>
      <c r="E1296" s="90">
        <v>3323700</v>
      </c>
      <c r="F1296" s="90"/>
      <c r="G1296" s="91" t="s">
        <v>14790</v>
      </c>
    </row>
    <row r="1297" spans="1:7" ht="25.5">
      <c r="A1297" s="88" t="s">
        <v>14826</v>
      </c>
      <c r="B1297" s="88" t="s">
        <v>9341</v>
      </c>
      <c r="C1297" s="93">
        <v>380801</v>
      </c>
      <c r="D1297" s="89" t="s">
        <v>14962</v>
      </c>
      <c r="E1297" s="90">
        <v>3323700</v>
      </c>
      <c r="F1297" s="90"/>
      <c r="G1297" s="91" t="s">
        <v>14790</v>
      </c>
    </row>
    <row r="1298" spans="1:7" ht="25.5">
      <c r="A1298" s="88" t="s">
        <v>14826</v>
      </c>
      <c r="B1298" s="88" t="s">
        <v>9341</v>
      </c>
      <c r="C1298" s="93">
        <v>380802</v>
      </c>
      <c r="D1298" s="89" t="s">
        <v>1540</v>
      </c>
      <c r="E1298" s="90">
        <v>3323700</v>
      </c>
      <c r="F1298" s="90"/>
      <c r="G1298" s="91" t="s">
        <v>14790</v>
      </c>
    </row>
    <row r="1299" spans="1:7" ht="25.5">
      <c r="A1299" s="88" t="s">
        <v>14798</v>
      </c>
      <c r="B1299" s="88" t="s">
        <v>9335</v>
      </c>
      <c r="C1299" s="93">
        <v>380803</v>
      </c>
      <c r="D1299" s="89" t="s">
        <v>14963</v>
      </c>
      <c r="E1299" s="90">
        <v>3323700</v>
      </c>
      <c r="F1299" s="90"/>
      <c r="G1299" s="91" t="s">
        <v>14790</v>
      </c>
    </row>
    <row r="1300" spans="1:7" ht="25.5">
      <c r="A1300" s="88" t="s">
        <v>14826</v>
      </c>
      <c r="B1300" s="88" t="s">
        <v>9341</v>
      </c>
      <c r="C1300" s="93">
        <v>380901</v>
      </c>
      <c r="D1300" s="89" t="s">
        <v>14151</v>
      </c>
      <c r="E1300" s="90">
        <v>3323700</v>
      </c>
      <c r="F1300" s="90"/>
      <c r="G1300" s="91" t="s">
        <v>14790</v>
      </c>
    </row>
    <row r="1301" spans="1:7" ht="25.5">
      <c r="A1301" s="88" t="s">
        <v>14826</v>
      </c>
      <c r="B1301" s="88" t="s">
        <v>9341</v>
      </c>
      <c r="C1301" s="93">
        <v>380902</v>
      </c>
      <c r="D1301" s="89" t="s">
        <v>1541</v>
      </c>
      <c r="E1301" s="90">
        <v>3323700</v>
      </c>
      <c r="F1301" s="90"/>
      <c r="G1301" s="91" t="s">
        <v>14790</v>
      </c>
    </row>
    <row r="1302" spans="1:7" ht="25.5">
      <c r="A1302" s="88" t="s">
        <v>14826</v>
      </c>
      <c r="B1302" s="88" t="s">
        <v>9341</v>
      </c>
      <c r="C1302" s="93">
        <v>380903</v>
      </c>
      <c r="D1302" s="89" t="s">
        <v>1542</v>
      </c>
      <c r="E1302" s="90">
        <v>3323700</v>
      </c>
      <c r="F1302" s="90"/>
      <c r="G1302" s="91" t="s">
        <v>14790</v>
      </c>
    </row>
    <row r="1303" spans="1:7" ht="25.5">
      <c r="A1303" s="88" t="s">
        <v>14826</v>
      </c>
      <c r="B1303" s="88" t="s">
        <v>9341</v>
      </c>
      <c r="C1303" s="93">
        <v>385905</v>
      </c>
      <c r="D1303" s="89" t="s">
        <v>14964</v>
      </c>
      <c r="E1303" s="90">
        <v>3323700</v>
      </c>
      <c r="F1303" s="90"/>
      <c r="G1303" s="91" t="s">
        <v>14790</v>
      </c>
    </row>
    <row r="1304" spans="1:7" ht="25.5">
      <c r="A1304" s="88" t="s">
        <v>14818</v>
      </c>
      <c r="B1304" s="88" t="s">
        <v>9246</v>
      </c>
      <c r="C1304" s="93">
        <v>429601</v>
      </c>
      <c r="D1304" s="89" t="s">
        <v>14965</v>
      </c>
      <c r="E1304" s="90">
        <v>3323700</v>
      </c>
      <c r="F1304" s="90"/>
      <c r="G1304" s="91" t="s">
        <v>14790</v>
      </c>
    </row>
    <row r="1305" spans="1:7" ht="25.5">
      <c r="A1305" s="88" t="s">
        <v>14818</v>
      </c>
      <c r="B1305" s="88" t="s">
        <v>9246</v>
      </c>
      <c r="C1305" s="93">
        <v>437101</v>
      </c>
      <c r="D1305" s="89" t="s">
        <v>7045</v>
      </c>
      <c r="E1305" s="90">
        <v>3323700</v>
      </c>
      <c r="F1305" s="90"/>
      <c r="G1305" s="91" t="s">
        <v>14790</v>
      </c>
    </row>
    <row r="1306" spans="1:7" ht="25.5">
      <c r="A1306" s="88" t="s">
        <v>14818</v>
      </c>
      <c r="B1306" s="88" t="s">
        <v>9246</v>
      </c>
      <c r="C1306" s="93">
        <v>437102</v>
      </c>
      <c r="D1306" s="89" t="s">
        <v>11992</v>
      </c>
      <c r="E1306" s="90">
        <v>3323700</v>
      </c>
      <c r="F1306" s="90"/>
      <c r="G1306" s="91" t="s">
        <v>14790</v>
      </c>
    </row>
    <row r="1307" spans="1:7" ht="25.5">
      <c r="A1307" s="88" t="s">
        <v>14818</v>
      </c>
      <c r="B1307" s="88" t="s">
        <v>9246</v>
      </c>
      <c r="C1307" s="93">
        <v>438303</v>
      </c>
      <c r="D1307" s="89" t="s">
        <v>2026</v>
      </c>
      <c r="E1307" s="90">
        <v>3323700</v>
      </c>
      <c r="F1307" s="90"/>
      <c r="G1307" s="91" t="s">
        <v>14790</v>
      </c>
    </row>
    <row r="1308" spans="1:7" ht="25.5">
      <c r="A1308" s="88" t="s">
        <v>14818</v>
      </c>
      <c r="B1308" s="88" t="s">
        <v>9246</v>
      </c>
      <c r="C1308" s="93">
        <v>439202</v>
      </c>
      <c r="D1308" s="89" t="s">
        <v>11234</v>
      </c>
      <c r="E1308" s="90">
        <v>3323700</v>
      </c>
      <c r="F1308" s="90"/>
      <c r="G1308" s="91" t="s">
        <v>14790</v>
      </c>
    </row>
    <row r="1309" spans="1:7" ht="25.5">
      <c r="A1309" s="88" t="s">
        <v>14788</v>
      </c>
      <c r="B1309" s="88" t="s">
        <v>14789</v>
      </c>
      <c r="C1309" s="93">
        <v>441304</v>
      </c>
      <c r="D1309" s="89" t="s">
        <v>14966</v>
      </c>
      <c r="E1309" s="90">
        <v>3323700</v>
      </c>
      <c r="F1309" s="90"/>
      <c r="G1309" s="91" t="s">
        <v>14790</v>
      </c>
    </row>
    <row r="1310" spans="1:7" ht="25.5">
      <c r="A1310" s="88" t="s">
        <v>14818</v>
      </c>
      <c r="B1310" s="88" t="s">
        <v>9246</v>
      </c>
      <c r="C1310" s="93">
        <v>449301</v>
      </c>
      <c r="D1310" s="89" t="s">
        <v>7927</v>
      </c>
      <c r="E1310" s="90">
        <v>3323700</v>
      </c>
      <c r="F1310" s="90"/>
      <c r="G1310" s="91" t="s">
        <v>14790</v>
      </c>
    </row>
    <row r="1311" spans="1:7" ht="25.5">
      <c r="A1311" s="88" t="s">
        <v>14818</v>
      </c>
      <c r="B1311" s="88" t="s">
        <v>9246</v>
      </c>
      <c r="C1311" s="93">
        <v>449401</v>
      </c>
      <c r="D1311" s="89" t="s">
        <v>14967</v>
      </c>
      <c r="E1311" s="90">
        <v>3323700</v>
      </c>
      <c r="F1311" s="90"/>
      <c r="G1311" s="91" t="s">
        <v>14790</v>
      </c>
    </row>
    <row r="1312" spans="1:7" ht="25.5">
      <c r="A1312" s="88" t="s">
        <v>14788</v>
      </c>
      <c r="B1312" s="88" t="s">
        <v>14789</v>
      </c>
      <c r="C1312" s="93">
        <v>451201</v>
      </c>
      <c r="D1312" s="89" t="s">
        <v>4109</v>
      </c>
      <c r="E1312" s="90">
        <v>3323700</v>
      </c>
      <c r="F1312" s="90"/>
      <c r="G1312" s="91" t="s">
        <v>14790</v>
      </c>
    </row>
    <row r="1313" spans="1:7" ht="25.5">
      <c r="A1313" s="88" t="s">
        <v>14794</v>
      </c>
      <c r="B1313" s="88" t="s">
        <v>9385</v>
      </c>
      <c r="C1313" s="93">
        <v>451303</v>
      </c>
      <c r="D1313" s="89" t="s">
        <v>7933</v>
      </c>
      <c r="E1313" s="90">
        <v>3323700</v>
      </c>
      <c r="F1313" s="90"/>
      <c r="G1313" s="91" t="s">
        <v>14790</v>
      </c>
    </row>
    <row r="1314" spans="1:7" ht="25.5">
      <c r="A1314" s="88" t="s">
        <v>14788</v>
      </c>
      <c r="B1314" s="88" t="s">
        <v>14789</v>
      </c>
      <c r="C1314" s="93">
        <v>452201</v>
      </c>
      <c r="D1314" s="89" t="s">
        <v>4136</v>
      </c>
      <c r="E1314" s="90">
        <v>3323700</v>
      </c>
      <c r="F1314" s="90"/>
      <c r="G1314" s="91" t="s">
        <v>14790</v>
      </c>
    </row>
    <row r="1315" spans="1:7" ht="25.5">
      <c r="A1315" s="88" t="s">
        <v>14788</v>
      </c>
      <c r="B1315" s="88" t="s">
        <v>14789</v>
      </c>
      <c r="C1315" s="93">
        <v>452303</v>
      </c>
      <c r="D1315" s="89" t="s">
        <v>7944</v>
      </c>
      <c r="E1315" s="90">
        <v>3323700</v>
      </c>
      <c r="F1315" s="90"/>
      <c r="G1315" s="91" t="s">
        <v>14790</v>
      </c>
    </row>
    <row r="1316" spans="1:7" ht="25.5">
      <c r="A1316" s="88" t="s">
        <v>14788</v>
      </c>
      <c r="B1316" s="88" t="s">
        <v>14789</v>
      </c>
      <c r="C1316" s="93">
        <v>452304</v>
      </c>
      <c r="D1316" s="89" t="s">
        <v>4137</v>
      </c>
      <c r="E1316" s="90">
        <v>3323700</v>
      </c>
      <c r="F1316" s="90"/>
      <c r="G1316" s="91" t="s">
        <v>14790</v>
      </c>
    </row>
    <row r="1317" spans="1:7" ht="25.5">
      <c r="A1317" s="88" t="s">
        <v>14818</v>
      </c>
      <c r="B1317" s="88" t="s">
        <v>9246</v>
      </c>
      <c r="C1317" s="93">
        <v>468501</v>
      </c>
      <c r="D1317" s="89" t="s">
        <v>14968</v>
      </c>
      <c r="E1317" s="90">
        <v>3323700</v>
      </c>
      <c r="F1317" s="90"/>
      <c r="G1317" s="91" t="s">
        <v>14790</v>
      </c>
    </row>
    <row r="1318" spans="1:7" ht="25.5">
      <c r="A1318" s="88" t="s">
        <v>14818</v>
      </c>
      <c r="B1318" s="88" t="s">
        <v>9246</v>
      </c>
      <c r="C1318" s="93">
        <v>480101</v>
      </c>
      <c r="D1318" s="89" t="s">
        <v>2156</v>
      </c>
      <c r="E1318" s="90">
        <v>3323700</v>
      </c>
      <c r="F1318" s="90"/>
      <c r="G1318" s="91" t="s">
        <v>14790</v>
      </c>
    </row>
    <row r="1319" spans="1:7" ht="25.5">
      <c r="A1319" s="88" t="s">
        <v>14805</v>
      </c>
      <c r="B1319" s="88" t="s">
        <v>9262</v>
      </c>
      <c r="C1319" s="93">
        <v>550104</v>
      </c>
      <c r="D1319" s="89" t="s">
        <v>2214</v>
      </c>
      <c r="E1319" s="90">
        <v>3323700</v>
      </c>
      <c r="F1319" s="90"/>
      <c r="G1319" s="91" t="s">
        <v>14790</v>
      </c>
    </row>
    <row r="1320" spans="1:7" ht="25.5">
      <c r="A1320" s="88" t="s">
        <v>14805</v>
      </c>
      <c r="B1320" s="88" t="s">
        <v>9262</v>
      </c>
      <c r="C1320" s="93">
        <v>562101</v>
      </c>
      <c r="D1320" s="89" t="s">
        <v>2266</v>
      </c>
      <c r="E1320" s="90">
        <v>3323700</v>
      </c>
      <c r="F1320" s="90"/>
      <c r="G1320" s="91" t="s">
        <v>14790</v>
      </c>
    </row>
    <row r="1321" spans="1:7" ht="25.5">
      <c r="A1321" s="88" t="s">
        <v>14805</v>
      </c>
      <c r="B1321" s="88" t="s">
        <v>9262</v>
      </c>
      <c r="C1321" s="93">
        <v>590201</v>
      </c>
      <c r="D1321" s="89" t="s">
        <v>2307</v>
      </c>
      <c r="E1321" s="90">
        <v>3323700</v>
      </c>
      <c r="F1321" s="90"/>
      <c r="G1321" s="91" t="s">
        <v>14790</v>
      </c>
    </row>
    <row r="1322" spans="1:7" ht="25.5">
      <c r="A1322" s="88" t="s">
        <v>14805</v>
      </c>
      <c r="B1322" s="88" t="s">
        <v>9262</v>
      </c>
      <c r="C1322" s="93">
        <v>590311</v>
      </c>
      <c r="D1322" s="89" t="s">
        <v>13940</v>
      </c>
      <c r="E1322" s="90">
        <v>3323700</v>
      </c>
      <c r="F1322" s="90"/>
      <c r="G1322" s="91" t="s">
        <v>14790</v>
      </c>
    </row>
    <row r="1323" spans="1:7" ht="25.5">
      <c r="A1323" s="88" t="s">
        <v>14805</v>
      </c>
      <c r="B1323" s="88" t="s">
        <v>9262</v>
      </c>
      <c r="C1323" s="93">
        <v>592102</v>
      </c>
      <c r="D1323" s="89" t="s">
        <v>7684</v>
      </c>
      <c r="E1323" s="90">
        <v>3323700</v>
      </c>
      <c r="F1323" s="90"/>
      <c r="G1323" s="91" t="s">
        <v>14790</v>
      </c>
    </row>
    <row r="1324" spans="1:7" ht="25.5">
      <c r="A1324" s="88" t="s">
        <v>14805</v>
      </c>
      <c r="B1324" s="88" t="s">
        <v>9262</v>
      </c>
      <c r="C1324" s="93">
        <v>592303</v>
      </c>
      <c r="D1324" s="89" t="s">
        <v>4192</v>
      </c>
      <c r="E1324" s="90">
        <v>3323700</v>
      </c>
      <c r="F1324" s="90"/>
      <c r="G1324" s="91" t="s">
        <v>14790</v>
      </c>
    </row>
    <row r="1325" spans="1:7" ht="25.5">
      <c r="A1325" s="88" t="s">
        <v>14805</v>
      </c>
      <c r="B1325" s="88" t="s">
        <v>9262</v>
      </c>
      <c r="C1325" s="93">
        <v>643101</v>
      </c>
      <c r="D1325" s="89" t="s">
        <v>2477</v>
      </c>
      <c r="E1325" s="90">
        <v>3323700</v>
      </c>
      <c r="F1325" s="90"/>
      <c r="G1325" s="91" t="s">
        <v>14790</v>
      </c>
    </row>
    <row r="1326" spans="1:7" ht="25.5">
      <c r="A1326" s="88" t="s">
        <v>14814</v>
      </c>
      <c r="B1326" s="88" t="s">
        <v>9248</v>
      </c>
      <c r="C1326" s="93">
        <v>669901</v>
      </c>
      <c r="D1326" s="89" t="s">
        <v>2543</v>
      </c>
      <c r="E1326" s="90">
        <v>3323700</v>
      </c>
      <c r="F1326" s="90"/>
      <c r="G1326" s="91" t="s">
        <v>14790</v>
      </c>
    </row>
    <row r="1327" spans="1:7" ht="25.5">
      <c r="A1327" s="88" t="s">
        <v>14847</v>
      </c>
      <c r="B1327" s="88" t="s">
        <v>9302</v>
      </c>
      <c r="C1327" s="93">
        <v>766403</v>
      </c>
      <c r="D1327" s="89" t="s">
        <v>3826</v>
      </c>
      <c r="E1327" s="90">
        <v>3323700</v>
      </c>
      <c r="F1327" s="90"/>
      <c r="G1327" s="91" t="s">
        <v>14790</v>
      </c>
    </row>
    <row r="1328" spans="1:7" ht="25.5">
      <c r="A1328" s="88" t="s">
        <v>14847</v>
      </c>
      <c r="B1328" s="88" t="s">
        <v>9302</v>
      </c>
      <c r="C1328" s="93">
        <v>767201</v>
      </c>
      <c r="D1328" s="89" t="s">
        <v>9788</v>
      </c>
      <c r="E1328" s="90">
        <v>3323700</v>
      </c>
      <c r="F1328" s="90"/>
      <c r="G1328" s="91" t="s">
        <v>14790</v>
      </c>
    </row>
    <row r="1329" spans="1:7" ht="25.5">
      <c r="A1329" s="88" t="s">
        <v>14847</v>
      </c>
      <c r="B1329" s="88" t="s">
        <v>9302</v>
      </c>
      <c r="C1329" s="93">
        <v>767401</v>
      </c>
      <c r="D1329" s="89" t="s">
        <v>14250</v>
      </c>
      <c r="E1329" s="90">
        <v>3323700</v>
      </c>
      <c r="F1329" s="90"/>
      <c r="G1329" s="91" t="s">
        <v>14790</v>
      </c>
    </row>
    <row r="1330" spans="1:7" ht="25.5">
      <c r="A1330" s="88" t="s">
        <v>14847</v>
      </c>
      <c r="B1330" s="88" t="s">
        <v>9302</v>
      </c>
      <c r="C1330" s="93">
        <v>767601</v>
      </c>
      <c r="D1330" s="89" t="s">
        <v>9785</v>
      </c>
      <c r="E1330" s="90">
        <v>3323700</v>
      </c>
      <c r="F1330" s="90"/>
      <c r="G1330" s="91" t="s">
        <v>14790</v>
      </c>
    </row>
    <row r="1331" spans="1:7" ht="25.5">
      <c r="A1331" s="88" t="s">
        <v>14847</v>
      </c>
      <c r="B1331" s="88" t="s">
        <v>9302</v>
      </c>
      <c r="C1331" s="93">
        <v>767602</v>
      </c>
      <c r="D1331" s="89" t="s">
        <v>7304</v>
      </c>
      <c r="E1331" s="90">
        <v>3323700</v>
      </c>
      <c r="F1331" s="90"/>
      <c r="G1331" s="91" t="s">
        <v>14790</v>
      </c>
    </row>
    <row r="1332" spans="1:7" ht="25.5">
      <c r="A1332" s="88" t="s">
        <v>14847</v>
      </c>
      <c r="B1332" s="88" t="s">
        <v>9302</v>
      </c>
      <c r="C1332" s="93">
        <v>767703</v>
      </c>
      <c r="D1332" s="89" t="s">
        <v>9763</v>
      </c>
      <c r="E1332" s="90">
        <v>3323700</v>
      </c>
      <c r="F1332" s="90"/>
      <c r="G1332" s="91" t="s">
        <v>14790</v>
      </c>
    </row>
    <row r="1333" spans="1:7" ht="25.5">
      <c r="A1333" s="88" t="s">
        <v>14847</v>
      </c>
      <c r="B1333" s="88" t="s">
        <v>9302</v>
      </c>
      <c r="C1333" s="93">
        <v>767901</v>
      </c>
      <c r="D1333" s="89" t="s">
        <v>11189</v>
      </c>
      <c r="E1333" s="90">
        <v>3323700</v>
      </c>
      <c r="F1333" s="90"/>
      <c r="G1333" s="91" t="s">
        <v>14790</v>
      </c>
    </row>
    <row r="1334" spans="1:7" ht="25.5">
      <c r="A1334" s="88" t="s">
        <v>14802</v>
      </c>
      <c r="B1334" s="88" t="s">
        <v>9328</v>
      </c>
      <c r="C1334" s="93">
        <v>778955</v>
      </c>
      <c r="D1334" s="89" t="s">
        <v>825</v>
      </c>
      <c r="E1334" s="90">
        <v>3323700</v>
      </c>
      <c r="F1334" s="90"/>
      <c r="G1334" s="91" t="s">
        <v>14790</v>
      </c>
    </row>
    <row r="1335" spans="1:7" ht="25.5">
      <c r="A1335" s="88" t="s">
        <v>14817</v>
      </c>
      <c r="B1335" s="88" t="s">
        <v>9266</v>
      </c>
      <c r="C1335" s="93">
        <v>780201</v>
      </c>
      <c r="D1335" s="89" t="s">
        <v>2691</v>
      </c>
      <c r="E1335" s="90">
        <v>3323700</v>
      </c>
      <c r="F1335" s="90"/>
      <c r="G1335" s="91" t="s">
        <v>14790</v>
      </c>
    </row>
    <row r="1336" spans="1:7" ht="25.5">
      <c r="A1336" s="88" t="s">
        <v>14817</v>
      </c>
      <c r="B1336" s="88" t="s">
        <v>9266</v>
      </c>
      <c r="C1336" s="93">
        <v>780921</v>
      </c>
      <c r="D1336" s="89" t="s">
        <v>10557</v>
      </c>
      <c r="E1336" s="90">
        <v>3323700</v>
      </c>
      <c r="F1336" s="90"/>
      <c r="G1336" s="91" t="s">
        <v>14790</v>
      </c>
    </row>
    <row r="1337" spans="1:7" ht="25.5">
      <c r="A1337" s="88" t="s">
        <v>14817</v>
      </c>
      <c r="B1337" s="88" t="s">
        <v>9266</v>
      </c>
      <c r="C1337" s="93">
        <v>782404</v>
      </c>
      <c r="D1337" s="89" t="s">
        <v>2834</v>
      </c>
      <c r="E1337" s="90">
        <v>3323700</v>
      </c>
      <c r="F1337" s="90"/>
      <c r="G1337" s="91" t="s">
        <v>14790</v>
      </c>
    </row>
    <row r="1338" spans="1:7" ht="25.5">
      <c r="A1338" s="88" t="s">
        <v>14817</v>
      </c>
      <c r="B1338" s="88" t="s">
        <v>9266</v>
      </c>
      <c r="C1338" s="93">
        <v>783306</v>
      </c>
      <c r="D1338" s="89" t="s">
        <v>14969</v>
      </c>
      <c r="E1338" s="90">
        <v>3323700</v>
      </c>
      <c r="F1338" s="90"/>
      <c r="G1338" s="91" t="s">
        <v>14790</v>
      </c>
    </row>
    <row r="1339" spans="1:7" ht="25.5">
      <c r="A1339" s="88" t="s">
        <v>14817</v>
      </c>
      <c r="B1339" s="88" t="s">
        <v>9266</v>
      </c>
      <c r="C1339" s="93">
        <v>787501</v>
      </c>
      <c r="D1339" s="89" t="s">
        <v>14970</v>
      </c>
      <c r="E1339" s="90">
        <v>3323700</v>
      </c>
      <c r="F1339" s="90"/>
      <c r="G1339" s="91" t="s">
        <v>14790</v>
      </c>
    </row>
    <row r="1340" spans="1:7" ht="25.5">
      <c r="A1340" s="88" t="s">
        <v>14832</v>
      </c>
      <c r="B1340" s="88" t="s">
        <v>9317</v>
      </c>
      <c r="C1340" s="93">
        <v>792901</v>
      </c>
      <c r="D1340" s="89" t="s">
        <v>3434</v>
      </c>
      <c r="E1340" s="90">
        <v>3323700</v>
      </c>
      <c r="F1340" s="90"/>
      <c r="G1340" s="91" t="s">
        <v>14790</v>
      </c>
    </row>
    <row r="1341" spans="1:7" ht="25.5">
      <c r="A1341" s="88" t="s">
        <v>14817</v>
      </c>
      <c r="B1341" s="88" t="s">
        <v>9266</v>
      </c>
      <c r="C1341" s="93">
        <v>793307</v>
      </c>
      <c r="D1341" s="89" t="s">
        <v>2774</v>
      </c>
      <c r="E1341" s="90">
        <v>3323700</v>
      </c>
      <c r="F1341" s="90"/>
      <c r="G1341" s="91" t="s">
        <v>14790</v>
      </c>
    </row>
    <row r="1342" spans="1:7" ht="25.5">
      <c r="A1342" s="88" t="s">
        <v>14802</v>
      </c>
      <c r="B1342" s="88" t="s">
        <v>9328</v>
      </c>
      <c r="C1342" s="93">
        <v>793952</v>
      </c>
      <c r="D1342" s="89" t="s">
        <v>9786</v>
      </c>
      <c r="E1342" s="90">
        <v>3323700</v>
      </c>
      <c r="F1342" s="90"/>
      <c r="G1342" s="91" t="s">
        <v>14790</v>
      </c>
    </row>
    <row r="1343" spans="1:7" ht="25.5">
      <c r="A1343" s="88" t="s">
        <v>14817</v>
      </c>
      <c r="B1343" s="88" t="s">
        <v>9266</v>
      </c>
      <c r="C1343" s="93">
        <v>795601</v>
      </c>
      <c r="D1343" s="89" t="s">
        <v>2995</v>
      </c>
      <c r="E1343" s="90">
        <v>3323700</v>
      </c>
      <c r="F1343" s="90"/>
      <c r="G1343" s="91" t="s">
        <v>14790</v>
      </c>
    </row>
    <row r="1344" spans="1:7" ht="25.5">
      <c r="A1344" s="88" t="s">
        <v>14817</v>
      </c>
      <c r="B1344" s="88" t="s">
        <v>9266</v>
      </c>
      <c r="C1344" s="93">
        <v>799101</v>
      </c>
      <c r="D1344" s="89" t="s">
        <v>3205</v>
      </c>
      <c r="E1344" s="90">
        <v>3323700</v>
      </c>
      <c r="F1344" s="90"/>
      <c r="G1344" s="91" t="s">
        <v>14790</v>
      </c>
    </row>
    <row r="1345" spans="1:7" ht="25.5">
      <c r="A1345" s="88" t="s">
        <v>14817</v>
      </c>
      <c r="B1345" s="88" t="s">
        <v>9266</v>
      </c>
      <c r="C1345" s="93">
        <v>799602</v>
      </c>
      <c r="D1345" s="89" t="s">
        <v>11180</v>
      </c>
      <c r="E1345" s="90">
        <v>3323700</v>
      </c>
      <c r="F1345" s="90"/>
      <c r="G1345" s="91" t="s">
        <v>14790</v>
      </c>
    </row>
    <row r="1346" spans="1:7" ht="25.5">
      <c r="A1346" s="88" t="s">
        <v>14817</v>
      </c>
      <c r="B1346" s="88" t="s">
        <v>9266</v>
      </c>
      <c r="C1346" s="93">
        <v>807103</v>
      </c>
      <c r="D1346" s="89" t="s">
        <v>10832</v>
      </c>
      <c r="E1346" s="90">
        <v>3323700</v>
      </c>
      <c r="F1346" s="90"/>
      <c r="G1346" s="91" t="s">
        <v>14790</v>
      </c>
    </row>
    <row r="1347" spans="1:7" ht="25.5">
      <c r="A1347" s="88" t="s">
        <v>14817</v>
      </c>
      <c r="B1347" s="88" t="s">
        <v>9266</v>
      </c>
      <c r="C1347" s="93">
        <v>807202</v>
      </c>
      <c r="D1347" s="89" t="s">
        <v>3134</v>
      </c>
      <c r="E1347" s="90">
        <v>3323700</v>
      </c>
      <c r="F1347" s="90"/>
      <c r="G1347" s="91" t="s">
        <v>14790</v>
      </c>
    </row>
    <row r="1348" spans="1:7" ht="25.5">
      <c r="A1348" s="88" t="s">
        <v>14832</v>
      </c>
      <c r="B1348" s="88" t="s">
        <v>9317</v>
      </c>
      <c r="C1348" s="93">
        <v>807302</v>
      </c>
      <c r="D1348" s="89" t="s">
        <v>3309</v>
      </c>
      <c r="E1348" s="90">
        <v>3323700</v>
      </c>
      <c r="F1348" s="90"/>
      <c r="G1348" s="91" t="s">
        <v>14790</v>
      </c>
    </row>
    <row r="1349" spans="1:7" ht="25.5">
      <c r="A1349" s="88" t="s">
        <v>14817</v>
      </c>
      <c r="B1349" s="88" t="s">
        <v>9266</v>
      </c>
      <c r="C1349" s="93">
        <v>807501</v>
      </c>
      <c r="D1349" s="89" t="s">
        <v>9422</v>
      </c>
      <c r="E1349" s="90">
        <v>3323700</v>
      </c>
      <c r="F1349" s="90"/>
      <c r="G1349" s="91" t="s">
        <v>14790</v>
      </c>
    </row>
    <row r="1350" spans="1:7" ht="25.5">
      <c r="A1350" s="88" t="s">
        <v>14817</v>
      </c>
      <c r="B1350" s="88" t="s">
        <v>9266</v>
      </c>
      <c r="C1350" s="93">
        <v>807502</v>
      </c>
      <c r="D1350" s="89" t="s">
        <v>9421</v>
      </c>
      <c r="E1350" s="90">
        <v>3323700</v>
      </c>
      <c r="F1350" s="90"/>
      <c r="G1350" s="91" t="s">
        <v>14790</v>
      </c>
    </row>
    <row r="1351" spans="1:7" ht="25.5">
      <c r="A1351" s="88" t="s">
        <v>14817</v>
      </c>
      <c r="B1351" s="88" t="s">
        <v>9266</v>
      </c>
      <c r="C1351" s="93">
        <v>807503</v>
      </c>
      <c r="D1351" s="89" t="s">
        <v>10827</v>
      </c>
      <c r="E1351" s="90">
        <v>3323700</v>
      </c>
      <c r="F1351" s="90"/>
      <c r="G1351" s="91" t="s">
        <v>14790</v>
      </c>
    </row>
    <row r="1352" spans="1:7" ht="25.5">
      <c r="A1352" s="88" t="s">
        <v>14817</v>
      </c>
      <c r="B1352" s="88" t="s">
        <v>9266</v>
      </c>
      <c r="C1352" s="93">
        <v>807705</v>
      </c>
      <c r="D1352" s="89" t="s">
        <v>3139</v>
      </c>
      <c r="E1352" s="90">
        <v>3323700</v>
      </c>
      <c r="F1352" s="90"/>
      <c r="G1352" s="91" t="s">
        <v>14790</v>
      </c>
    </row>
    <row r="1353" spans="1:7" ht="25.5">
      <c r="A1353" s="88" t="s">
        <v>14817</v>
      </c>
      <c r="B1353" s="88" t="s">
        <v>9266</v>
      </c>
      <c r="C1353" s="93">
        <v>807801</v>
      </c>
      <c r="D1353" s="89" t="s">
        <v>3141</v>
      </c>
      <c r="E1353" s="90">
        <v>3323700</v>
      </c>
      <c r="F1353" s="90"/>
      <c r="G1353" s="91" t="s">
        <v>14790</v>
      </c>
    </row>
    <row r="1354" spans="1:7" ht="25.5">
      <c r="A1354" s="88" t="s">
        <v>14817</v>
      </c>
      <c r="B1354" s="88" t="s">
        <v>9266</v>
      </c>
      <c r="C1354" s="93">
        <v>814221</v>
      </c>
      <c r="D1354" s="89" t="s">
        <v>12886</v>
      </c>
      <c r="E1354" s="90">
        <v>3323700</v>
      </c>
      <c r="F1354" s="90"/>
      <c r="G1354" s="91" t="s">
        <v>14790</v>
      </c>
    </row>
    <row r="1355" spans="1:7" ht="25.5">
      <c r="A1355" s="88" t="s">
        <v>14817</v>
      </c>
      <c r="B1355" s="88" t="s">
        <v>9266</v>
      </c>
      <c r="C1355" s="93">
        <v>814607</v>
      </c>
      <c r="D1355" s="89" t="s">
        <v>14971</v>
      </c>
      <c r="E1355" s="90">
        <v>3323700</v>
      </c>
      <c r="F1355" s="90"/>
      <c r="G1355" s="91" t="s">
        <v>14790</v>
      </c>
    </row>
    <row r="1356" spans="1:7" ht="25.5">
      <c r="A1356" s="88" t="s">
        <v>14817</v>
      </c>
      <c r="B1356" s="88" t="s">
        <v>9266</v>
      </c>
      <c r="C1356" s="93">
        <v>814907</v>
      </c>
      <c r="D1356" s="89" t="s">
        <v>3155</v>
      </c>
      <c r="E1356" s="90">
        <v>3323700</v>
      </c>
      <c r="F1356" s="90"/>
      <c r="G1356" s="91" t="s">
        <v>14790</v>
      </c>
    </row>
    <row r="1357" spans="1:7" ht="25.5">
      <c r="A1357" s="88" t="s">
        <v>14817</v>
      </c>
      <c r="B1357" s="88" t="s">
        <v>9266</v>
      </c>
      <c r="C1357" s="93">
        <v>817206</v>
      </c>
      <c r="D1357" s="89" t="s">
        <v>3524</v>
      </c>
      <c r="E1357" s="90">
        <v>3323700</v>
      </c>
      <c r="F1357" s="90"/>
      <c r="G1357" s="91" t="s">
        <v>14790</v>
      </c>
    </row>
    <row r="1358" spans="1:7" ht="25.5">
      <c r="A1358" s="88" t="s">
        <v>14817</v>
      </c>
      <c r="B1358" s="88" t="s">
        <v>9266</v>
      </c>
      <c r="C1358" s="93">
        <v>818604</v>
      </c>
      <c r="D1358" s="89" t="s">
        <v>3158</v>
      </c>
      <c r="E1358" s="90">
        <v>3323700</v>
      </c>
      <c r="F1358" s="90"/>
      <c r="G1358" s="91" t="s">
        <v>14790</v>
      </c>
    </row>
    <row r="1359" spans="1:7" ht="25.5">
      <c r="A1359" s="88" t="s">
        <v>14817</v>
      </c>
      <c r="B1359" s="88" t="s">
        <v>9266</v>
      </c>
      <c r="C1359" s="93">
        <v>819310</v>
      </c>
      <c r="D1359" s="89" t="s">
        <v>8776</v>
      </c>
      <c r="E1359" s="90">
        <v>3323700</v>
      </c>
      <c r="F1359" s="90"/>
      <c r="G1359" s="91" t="s">
        <v>14790</v>
      </c>
    </row>
    <row r="1360" spans="1:7" ht="25.5">
      <c r="A1360" s="88" t="s">
        <v>14817</v>
      </c>
      <c r="B1360" s="88" t="s">
        <v>9266</v>
      </c>
      <c r="C1360" s="93">
        <v>831207</v>
      </c>
      <c r="D1360" s="89" t="s">
        <v>12889</v>
      </c>
      <c r="E1360" s="90">
        <v>3323700</v>
      </c>
      <c r="F1360" s="90"/>
      <c r="G1360" s="91" t="s">
        <v>14790</v>
      </c>
    </row>
    <row r="1361" spans="1:7" ht="25.5">
      <c r="A1361" s="88" t="s">
        <v>14822</v>
      </c>
      <c r="B1361" s="88" t="s">
        <v>9386</v>
      </c>
      <c r="C1361" s="93">
        <v>865207</v>
      </c>
      <c r="D1361" s="89" t="s">
        <v>3713</v>
      </c>
      <c r="E1361" s="90">
        <v>3323700</v>
      </c>
      <c r="F1361" s="90"/>
      <c r="G1361" s="91" t="s">
        <v>14790</v>
      </c>
    </row>
    <row r="1362" spans="1:7" ht="25.5">
      <c r="A1362" s="88" t="s">
        <v>14822</v>
      </c>
      <c r="B1362" s="88" t="s">
        <v>9386</v>
      </c>
      <c r="C1362" s="93">
        <v>866102</v>
      </c>
      <c r="D1362" s="89" t="s">
        <v>10043</v>
      </c>
      <c r="E1362" s="90">
        <v>3323700</v>
      </c>
      <c r="F1362" s="90"/>
      <c r="G1362" s="91" t="s">
        <v>14790</v>
      </c>
    </row>
    <row r="1363" spans="1:7" ht="25.5">
      <c r="A1363" s="88" t="s">
        <v>14822</v>
      </c>
      <c r="B1363" s="88" t="s">
        <v>9386</v>
      </c>
      <c r="C1363" s="93">
        <v>867101</v>
      </c>
      <c r="D1363" s="89" t="s">
        <v>3736</v>
      </c>
      <c r="E1363" s="90">
        <v>3323700</v>
      </c>
      <c r="F1363" s="90"/>
      <c r="G1363" s="91" t="s">
        <v>14790</v>
      </c>
    </row>
    <row r="1364" spans="1:7" ht="25.5">
      <c r="A1364" s="88" t="s">
        <v>14822</v>
      </c>
      <c r="B1364" s="88" t="s">
        <v>9386</v>
      </c>
      <c r="C1364" s="93">
        <v>867102</v>
      </c>
      <c r="D1364" s="89" t="s">
        <v>3737</v>
      </c>
      <c r="E1364" s="90">
        <v>3323700</v>
      </c>
      <c r="F1364" s="90"/>
      <c r="G1364" s="91" t="s">
        <v>14790</v>
      </c>
    </row>
    <row r="1365" spans="1:7" ht="25.5">
      <c r="A1365" s="88" t="s">
        <v>14803</v>
      </c>
      <c r="B1365" s="88" t="s">
        <v>10013</v>
      </c>
      <c r="C1365" s="93">
        <v>981905</v>
      </c>
      <c r="D1365" s="89" t="s">
        <v>4198</v>
      </c>
      <c r="E1365" s="90">
        <v>3323700</v>
      </c>
      <c r="F1365" s="90"/>
      <c r="G1365" s="91" t="s">
        <v>14790</v>
      </c>
    </row>
    <row r="1366" spans="1:7">
      <c r="A1366" s="88" t="s">
        <v>14800</v>
      </c>
      <c r="B1366" s="88" t="s">
        <v>9256</v>
      </c>
      <c r="C1366" s="93">
        <v>903863</v>
      </c>
      <c r="D1366" s="89" t="s">
        <v>4501</v>
      </c>
      <c r="E1366" s="90">
        <v>12040</v>
      </c>
      <c r="F1366" s="90" t="s">
        <v>14801</v>
      </c>
      <c r="G1366" s="91"/>
    </row>
    <row r="1367" spans="1:7">
      <c r="A1367" s="88" t="s">
        <v>14798</v>
      </c>
      <c r="B1367" s="88" t="s">
        <v>9335</v>
      </c>
      <c r="C1367" s="93">
        <v>870601</v>
      </c>
      <c r="D1367" s="89" t="s">
        <v>5483</v>
      </c>
      <c r="E1367" s="90">
        <v>115500</v>
      </c>
      <c r="F1367" s="90"/>
      <c r="G1367" s="91"/>
    </row>
    <row r="1368" spans="1:7">
      <c r="A1368" s="88" t="s">
        <v>14800</v>
      </c>
      <c r="B1368" s="88" t="s">
        <v>9256</v>
      </c>
      <c r="C1368" s="93">
        <v>902033</v>
      </c>
      <c r="D1368" s="89" t="s">
        <v>4396</v>
      </c>
      <c r="E1368" s="90">
        <v>115829</v>
      </c>
      <c r="F1368" s="90" t="s">
        <v>14801</v>
      </c>
      <c r="G1368" s="91"/>
    </row>
    <row r="1369" spans="1:7">
      <c r="A1369" s="88" t="s">
        <v>14794</v>
      </c>
      <c r="B1369" s="88" t="s">
        <v>9385</v>
      </c>
      <c r="C1369" s="93">
        <v>449802</v>
      </c>
      <c r="D1369" s="89" t="s">
        <v>7059</v>
      </c>
      <c r="E1369" s="90">
        <v>3228738</v>
      </c>
      <c r="F1369" s="90" t="s">
        <v>14801</v>
      </c>
      <c r="G1369" s="91"/>
    </row>
    <row r="1370" spans="1:7">
      <c r="A1370" s="88" t="s">
        <v>14798</v>
      </c>
      <c r="B1370" s="88" t="s">
        <v>9335</v>
      </c>
      <c r="C1370" s="93">
        <v>871019</v>
      </c>
      <c r="D1370" s="89" t="s">
        <v>5486</v>
      </c>
      <c r="E1370" s="90">
        <v>123900</v>
      </c>
      <c r="F1370" s="90"/>
      <c r="G1370" s="91"/>
    </row>
    <row r="1371" spans="1:7">
      <c r="A1371" s="88" t="s">
        <v>14800</v>
      </c>
      <c r="B1371" s="88" t="s">
        <v>9256</v>
      </c>
      <c r="C1371" s="93">
        <v>903811</v>
      </c>
      <c r="D1371" s="89" t="s">
        <v>4457</v>
      </c>
      <c r="E1371" s="90">
        <v>38620</v>
      </c>
      <c r="F1371" s="90" t="s">
        <v>14801</v>
      </c>
      <c r="G1371" s="91"/>
    </row>
    <row r="1372" spans="1:7">
      <c r="A1372" s="88" t="s">
        <v>14798</v>
      </c>
      <c r="B1372" s="88" t="s">
        <v>14949</v>
      </c>
      <c r="C1372" s="93">
        <v>870101</v>
      </c>
      <c r="D1372" s="89" t="s">
        <v>5475</v>
      </c>
      <c r="E1372" s="90">
        <v>99900</v>
      </c>
      <c r="F1372" s="90"/>
      <c r="G1372" s="91"/>
    </row>
    <row r="1373" spans="1:7">
      <c r="A1373" s="88" t="s">
        <v>14800</v>
      </c>
      <c r="B1373" s="88" t="s">
        <v>9256</v>
      </c>
      <c r="C1373" s="93">
        <v>902017</v>
      </c>
      <c r="D1373" s="89" t="s">
        <v>12058</v>
      </c>
      <c r="E1373" s="90">
        <v>175898</v>
      </c>
      <c r="F1373" s="90" t="s">
        <v>14801</v>
      </c>
      <c r="G1373" s="91"/>
    </row>
    <row r="1374" spans="1:7">
      <c r="A1374" s="88" t="s">
        <v>14822</v>
      </c>
      <c r="B1374" s="88" t="s">
        <v>9386</v>
      </c>
      <c r="C1374" s="93">
        <v>867302</v>
      </c>
      <c r="D1374" s="89" t="s">
        <v>14972</v>
      </c>
      <c r="E1374" s="90">
        <v>3144900</v>
      </c>
      <c r="F1374" s="90" t="s">
        <v>14801</v>
      </c>
      <c r="G1374" s="91"/>
    </row>
    <row r="1375" spans="1:7">
      <c r="A1375" s="88" t="s">
        <v>14797</v>
      </c>
      <c r="B1375" s="88" t="s">
        <v>9850</v>
      </c>
      <c r="C1375" s="93">
        <v>883545</v>
      </c>
      <c r="D1375" s="89" t="s">
        <v>5608</v>
      </c>
      <c r="E1375" s="90">
        <v>3139400</v>
      </c>
      <c r="F1375" s="90"/>
      <c r="G1375" s="91"/>
    </row>
    <row r="1376" spans="1:7">
      <c r="A1376" s="88" t="s">
        <v>14798</v>
      </c>
      <c r="B1376" s="88" t="s">
        <v>9335</v>
      </c>
      <c r="C1376" s="93">
        <v>879116</v>
      </c>
      <c r="D1376" s="89" t="s">
        <v>5396</v>
      </c>
      <c r="E1376" s="90">
        <v>447600</v>
      </c>
      <c r="F1376" s="90"/>
      <c r="G1376" s="91"/>
    </row>
    <row r="1377" spans="1:7">
      <c r="A1377" s="88" t="s">
        <v>14815</v>
      </c>
      <c r="B1377" s="88" t="s">
        <v>9359</v>
      </c>
      <c r="C1377" s="93">
        <v>992502</v>
      </c>
      <c r="D1377" s="89" t="s">
        <v>9062</v>
      </c>
      <c r="E1377" s="90">
        <v>385700</v>
      </c>
      <c r="F1377" s="90"/>
      <c r="G1377" s="91"/>
    </row>
    <row r="1378" spans="1:7">
      <c r="A1378" s="88" t="s">
        <v>14800</v>
      </c>
      <c r="B1378" s="88" t="s">
        <v>9256</v>
      </c>
      <c r="C1378" s="93">
        <v>905202</v>
      </c>
      <c r="D1378" s="89" t="s">
        <v>13385</v>
      </c>
      <c r="E1378" s="90">
        <v>439261</v>
      </c>
      <c r="F1378" s="90" t="s">
        <v>14801</v>
      </c>
      <c r="G1378" s="91"/>
    </row>
    <row r="1379" spans="1:7" ht="25.5">
      <c r="A1379" s="88" t="s">
        <v>14788</v>
      </c>
      <c r="B1379" s="88" t="s">
        <v>14789</v>
      </c>
      <c r="C1379" s="93">
        <v>441303</v>
      </c>
      <c r="D1379" s="89" t="s">
        <v>7917</v>
      </c>
      <c r="E1379" s="90">
        <v>1536400</v>
      </c>
      <c r="F1379" s="90"/>
      <c r="G1379" s="91" t="s">
        <v>14790</v>
      </c>
    </row>
    <row r="1380" spans="1:7" ht="25.5">
      <c r="A1380" s="88" t="s">
        <v>14794</v>
      </c>
      <c r="B1380" s="88" t="s">
        <v>9385</v>
      </c>
      <c r="C1380" s="93">
        <v>534101</v>
      </c>
      <c r="D1380" s="89" t="s">
        <v>11887</v>
      </c>
      <c r="E1380" s="90">
        <v>1536400</v>
      </c>
      <c r="F1380" s="90"/>
      <c r="G1380" s="91" t="s">
        <v>14790</v>
      </c>
    </row>
    <row r="1381" spans="1:7" ht="25.5">
      <c r="A1381" s="88" t="s">
        <v>14803</v>
      </c>
      <c r="B1381" s="88" t="s">
        <v>10013</v>
      </c>
      <c r="C1381" s="93">
        <v>563102</v>
      </c>
      <c r="D1381" s="89" t="s">
        <v>7663</v>
      </c>
      <c r="E1381" s="90">
        <v>1536400</v>
      </c>
      <c r="F1381" s="90"/>
      <c r="G1381" s="91" t="s">
        <v>14790</v>
      </c>
    </row>
    <row r="1382" spans="1:7" ht="25.5">
      <c r="A1382" s="88" t="s">
        <v>14814</v>
      </c>
      <c r="B1382" s="88" t="s">
        <v>9248</v>
      </c>
      <c r="C1382" s="93">
        <v>705210</v>
      </c>
      <c r="D1382" s="89" t="s">
        <v>2608</v>
      </c>
      <c r="E1382" s="90">
        <v>1536400</v>
      </c>
      <c r="F1382" s="90"/>
      <c r="G1382" s="91" t="s">
        <v>14790</v>
      </c>
    </row>
    <row r="1383" spans="1:7" ht="25.5">
      <c r="A1383" s="88" t="s">
        <v>14817</v>
      </c>
      <c r="B1383" s="88" t="s">
        <v>9266</v>
      </c>
      <c r="C1383" s="93">
        <v>790201</v>
      </c>
      <c r="D1383" s="89" t="s">
        <v>2699</v>
      </c>
      <c r="E1383" s="90">
        <v>1536400</v>
      </c>
      <c r="F1383" s="90"/>
      <c r="G1383" s="91" t="s">
        <v>14790</v>
      </c>
    </row>
    <row r="1384" spans="1:7" ht="25.5">
      <c r="A1384" s="88" t="s">
        <v>14817</v>
      </c>
      <c r="B1384" s="88" t="s">
        <v>9266</v>
      </c>
      <c r="C1384" s="93">
        <v>793902</v>
      </c>
      <c r="D1384" s="89" t="s">
        <v>2994</v>
      </c>
      <c r="E1384" s="90">
        <v>2181400</v>
      </c>
      <c r="F1384" s="90"/>
      <c r="G1384" s="91" t="s">
        <v>14790</v>
      </c>
    </row>
    <row r="1385" spans="1:7" ht="25.5">
      <c r="A1385" s="88" t="s">
        <v>14817</v>
      </c>
      <c r="B1385" s="88" t="s">
        <v>9266</v>
      </c>
      <c r="C1385" s="93">
        <v>794203</v>
      </c>
      <c r="D1385" s="89" t="s">
        <v>2757</v>
      </c>
      <c r="E1385" s="90">
        <v>1536400</v>
      </c>
      <c r="F1385" s="90"/>
      <c r="G1385" s="91" t="s">
        <v>14790</v>
      </c>
    </row>
    <row r="1386" spans="1:7" ht="25.5">
      <c r="A1386" s="88" t="s">
        <v>14817</v>
      </c>
      <c r="B1386" s="88" t="s">
        <v>9266</v>
      </c>
      <c r="C1386" s="93">
        <v>834202</v>
      </c>
      <c r="D1386" s="89" t="s">
        <v>13593</v>
      </c>
      <c r="E1386" s="90">
        <v>1536400</v>
      </c>
      <c r="F1386" s="90"/>
      <c r="G1386" s="91" t="s">
        <v>14790</v>
      </c>
    </row>
    <row r="1387" spans="1:7" ht="25.5">
      <c r="A1387" s="88" t="s">
        <v>14825</v>
      </c>
      <c r="B1387" s="88" t="s">
        <v>11755</v>
      </c>
      <c r="C1387" s="93">
        <v>864106</v>
      </c>
      <c r="D1387" s="89" t="s">
        <v>14973</v>
      </c>
      <c r="E1387" s="90">
        <v>2181400</v>
      </c>
      <c r="F1387" s="90"/>
      <c r="G1387" s="91" t="s">
        <v>14790</v>
      </c>
    </row>
    <row r="1388" spans="1:7" ht="25.5">
      <c r="A1388" s="88" t="s">
        <v>14822</v>
      </c>
      <c r="B1388" s="88" t="s">
        <v>9386</v>
      </c>
      <c r="C1388" s="93">
        <v>868312</v>
      </c>
      <c r="D1388" s="89" t="s">
        <v>11170</v>
      </c>
      <c r="E1388" s="90">
        <v>1536400</v>
      </c>
      <c r="F1388" s="90"/>
      <c r="G1388" s="91" t="s">
        <v>14790</v>
      </c>
    </row>
    <row r="1389" spans="1:7">
      <c r="A1389" s="88" t="s">
        <v>14800</v>
      </c>
      <c r="B1389" s="88" t="s">
        <v>9256</v>
      </c>
      <c r="C1389" s="93">
        <v>911105</v>
      </c>
      <c r="D1389" s="89" t="s">
        <v>5300</v>
      </c>
      <c r="E1389" s="90">
        <v>98900</v>
      </c>
      <c r="F1389" s="90"/>
      <c r="G1389" s="91"/>
    </row>
    <row r="1390" spans="1:7">
      <c r="A1390" s="88" t="s">
        <v>14797</v>
      </c>
      <c r="B1390" s="88" t="s">
        <v>9850</v>
      </c>
      <c r="C1390" s="93">
        <v>881612</v>
      </c>
      <c r="D1390" s="89" t="s">
        <v>5354</v>
      </c>
      <c r="E1390" s="90">
        <v>191600</v>
      </c>
      <c r="F1390" s="90"/>
      <c r="G1390" s="91"/>
    </row>
    <row r="1391" spans="1:7">
      <c r="A1391" s="88" t="s">
        <v>14828</v>
      </c>
      <c r="B1391" s="88" t="s">
        <v>14829</v>
      </c>
      <c r="C1391" s="93">
        <v>395024</v>
      </c>
      <c r="D1391" s="89" t="s">
        <v>8369</v>
      </c>
      <c r="E1391" s="90">
        <v>1699300</v>
      </c>
      <c r="F1391" s="90"/>
      <c r="G1391" s="91"/>
    </row>
    <row r="1392" spans="1:7">
      <c r="A1392" s="88" t="s">
        <v>14810</v>
      </c>
      <c r="B1392" s="88" t="s">
        <v>9908</v>
      </c>
      <c r="C1392" s="93">
        <v>939401</v>
      </c>
      <c r="D1392" s="89" t="s">
        <v>14974</v>
      </c>
      <c r="E1392" s="90">
        <v>35100</v>
      </c>
      <c r="F1392" s="90"/>
      <c r="G1392" s="91"/>
    </row>
    <row r="1393" spans="1:7">
      <c r="A1393" s="88" t="s">
        <v>14843</v>
      </c>
      <c r="B1393" s="88" t="s">
        <v>14844</v>
      </c>
      <c r="C1393" s="93">
        <v>399601</v>
      </c>
      <c r="D1393" s="89" t="s">
        <v>6396</v>
      </c>
      <c r="E1393" s="90">
        <v>379400</v>
      </c>
      <c r="F1393" s="90"/>
      <c r="G1393" s="91"/>
    </row>
    <row r="1394" spans="1:7">
      <c r="A1394" s="88" t="s">
        <v>14818</v>
      </c>
      <c r="B1394" s="88" t="s">
        <v>9246</v>
      </c>
      <c r="C1394" s="93">
        <v>524102</v>
      </c>
      <c r="D1394" s="89" t="s">
        <v>14975</v>
      </c>
      <c r="E1394" s="90">
        <v>3019429</v>
      </c>
      <c r="F1394" s="90" t="s">
        <v>14801</v>
      </c>
      <c r="G1394" s="91"/>
    </row>
    <row r="1395" spans="1:7">
      <c r="A1395" s="88" t="s">
        <v>14817</v>
      </c>
      <c r="B1395" s="88" t="s">
        <v>9266</v>
      </c>
      <c r="C1395" s="93">
        <v>815304</v>
      </c>
      <c r="D1395" s="89" t="s">
        <v>10884</v>
      </c>
      <c r="E1395" s="90">
        <v>3019429</v>
      </c>
      <c r="F1395" s="90" t="s">
        <v>14801</v>
      </c>
      <c r="G1395" s="91"/>
    </row>
    <row r="1396" spans="1:7">
      <c r="A1396" s="88" t="s">
        <v>14800</v>
      </c>
      <c r="B1396" s="88" t="s">
        <v>9256</v>
      </c>
      <c r="C1396" s="93">
        <v>905201</v>
      </c>
      <c r="D1396" s="89" t="s">
        <v>4548</v>
      </c>
      <c r="E1396" s="90">
        <v>100268</v>
      </c>
      <c r="F1396" s="90" t="s">
        <v>14801</v>
      </c>
      <c r="G1396" s="91"/>
    </row>
    <row r="1397" spans="1:7">
      <c r="A1397" s="88" t="s">
        <v>14800</v>
      </c>
      <c r="B1397" s="88" t="s">
        <v>9256</v>
      </c>
      <c r="C1397" s="93">
        <v>901206</v>
      </c>
      <c r="D1397" s="89" t="s">
        <v>4349</v>
      </c>
      <c r="E1397" s="90">
        <v>82700</v>
      </c>
      <c r="F1397" s="90" t="s">
        <v>14801</v>
      </c>
      <c r="G1397" s="91"/>
    </row>
    <row r="1398" spans="1:7">
      <c r="A1398" s="88" t="s">
        <v>14798</v>
      </c>
      <c r="B1398" s="88" t="s">
        <v>9335</v>
      </c>
      <c r="C1398" s="93">
        <v>873444</v>
      </c>
      <c r="D1398" s="89" t="s">
        <v>9810</v>
      </c>
      <c r="E1398" s="90">
        <v>40700</v>
      </c>
      <c r="F1398" s="90"/>
      <c r="G1398" s="91"/>
    </row>
    <row r="1399" spans="1:7">
      <c r="A1399" s="88" t="s">
        <v>14800</v>
      </c>
      <c r="B1399" s="88" t="s">
        <v>9256</v>
      </c>
      <c r="C1399" s="93">
        <v>906497</v>
      </c>
      <c r="D1399" s="89" t="s">
        <v>13641</v>
      </c>
      <c r="E1399" s="90">
        <v>493626</v>
      </c>
      <c r="F1399" s="90" t="s">
        <v>14801</v>
      </c>
      <c r="G1399" s="91"/>
    </row>
    <row r="1400" spans="1:7">
      <c r="A1400" s="88" t="s">
        <v>14800</v>
      </c>
      <c r="B1400" s="88" t="s">
        <v>9256</v>
      </c>
      <c r="C1400" s="93">
        <v>903021</v>
      </c>
      <c r="D1400" s="89" t="s">
        <v>4824</v>
      </c>
      <c r="E1400" s="90">
        <v>59225</v>
      </c>
      <c r="F1400" s="90" t="s">
        <v>14801</v>
      </c>
      <c r="G1400" s="91"/>
    </row>
    <row r="1401" spans="1:7">
      <c r="A1401" s="88" t="s">
        <v>14843</v>
      </c>
      <c r="B1401" s="88" t="s">
        <v>14844</v>
      </c>
      <c r="C1401" s="93">
        <v>358901</v>
      </c>
      <c r="D1401" s="89" t="s">
        <v>6907</v>
      </c>
      <c r="E1401" s="90">
        <v>2883900</v>
      </c>
      <c r="F1401" s="90"/>
      <c r="G1401" s="91"/>
    </row>
    <row r="1402" spans="1:7">
      <c r="A1402" s="88" t="s">
        <v>14828</v>
      </c>
      <c r="B1402" s="88" t="s">
        <v>14829</v>
      </c>
      <c r="C1402" s="93">
        <v>358903</v>
      </c>
      <c r="D1402" s="89" t="s">
        <v>8283</v>
      </c>
      <c r="E1402" s="90">
        <v>2883900</v>
      </c>
      <c r="F1402" s="90"/>
      <c r="G1402" s="91"/>
    </row>
    <row r="1403" spans="1:7">
      <c r="A1403" s="88" t="s">
        <v>14800</v>
      </c>
      <c r="B1403" s="88" t="s">
        <v>9256</v>
      </c>
      <c r="C1403" s="93">
        <v>906488</v>
      </c>
      <c r="D1403" s="89" t="s">
        <v>14976</v>
      </c>
      <c r="E1403" s="90">
        <v>2879727</v>
      </c>
      <c r="F1403" s="90" t="s">
        <v>14801</v>
      </c>
      <c r="G1403" s="91"/>
    </row>
    <row r="1404" spans="1:7">
      <c r="A1404" s="88" t="s">
        <v>14800</v>
      </c>
      <c r="B1404" s="88" t="s">
        <v>9256</v>
      </c>
      <c r="C1404" s="93">
        <v>908813</v>
      </c>
      <c r="D1404" s="89" t="s">
        <v>14977</v>
      </c>
      <c r="E1404" s="90">
        <v>1435542</v>
      </c>
      <c r="F1404" s="90" t="s">
        <v>14801</v>
      </c>
      <c r="G1404" s="91"/>
    </row>
    <row r="1405" spans="1:7">
      <c r="A1405" s="88" t="s">
        <v>14800</v>
      </c>
      <c r="B1405" s="88" t="s">
        <v>9256</v>
      </c>
      <c r="C1405" s="93">
        <v>906228</v>
      </c>
      <c r="D1405" s="89" t="s">
        <v>10068</v>
      </c>
      <c r="E1405" s="90">
        <v>101190</v>
      </c>
      <c r="F1405" s="90" t="s">
        <v>14801</v>
      </c>
      <c r="G1405" s="91"/>
    </row>
    <row r="1406" spans="1:7">
      <c r="A1406" s="88" t="s">
        <v>14800</v>
      </c>
      <c r="B1406" s="88" t="s">
        <v>9256</v>
      </c>
      <c r="C1406" s="93">
        <v>904104</v>
      </c>
      <c r="D1406" s="89" t="s">
        <v>4520</v>
      </c>
      <c r="E1406" s="90">
        <v>97141</v>
      </c>
      <c r="F1406" s="90" t="s">
        <v>14801</v>
      </c>
      <c r="G1406" s="91"/>
    </row>
    <row r="1407" spans="1:7">
      <c r="A1407" s="88" t="s">
        <v>14818</v>
      </c>
      <c r="B1407" s="88" t="s">
        <v>9246</v>
      </c>
      <c r="C1407" s="93">
        <v>523202</v>
      </c>
      <c r="D1407" s="89" t="s">
        <v>14978</v>
      </c>
      <c r="E1407" s="90">
        <v>2811457</v>
      </c>
      <c r="F1407" s="90" t="s">
        <v>14801</v>
      </c>
      <c r="G1407" s="91"/>
    </row>
    <row r="1408" spans="1:7">
      <c r="A1408" s="88" t="s">
        <v>14818</v>
      </c>
      <c r="B1408" s="88" t="s">
        <v>9246</v>
      </c>
      <c r="C1408" s="93">
        <v>524101</v>
      </c>
      <c r="D1408" s="89" t="s">
        <v>7990</v>
      </c>
      <c r="E1408" s="90">
        <v>2811457</v>
      </c>
      <c r="F1408" s="90" t="s">
        <v>14801</v>
      </c>
      <c r="G1408" s="91"/>
    </row>
    <row r="1409" spans="1:7">
      <c r="A1409" s="88" t="s">
        <v>14800</v>
      </c>
      <c r="B1409" s="88" t="s">
        <v>9256</v>
      </c>
      <c r="C1409" s="93">
        <v>908441</v>
      </c>
      <c r="D1409" s="89" t="s">
        <v>4759</v>
      </c>
      <c r="E1409" s="90">
        <v>310662</v>
      </c>
      <c r="F1409" s="90" t="s">
        <v>14801</v>
      </c>
      <c r="G1409" s="91"/>
    </row>
    <row r="1410" spans="1:7">
      <c r="A1410" s="88" t="s">
        <v>14798</v>
      </c>
      <c r="B1410" s="88" t="s">
        <v>9335</v>
      </c>
      <c r="C1410" s="93">
        <v>345002</v>
      </c>
      <c r="D1410" s="89" t="s">
        <v>1727</v>
      </c>
      <c r="E1410" s="90">
        <v>139500</v>
      </c>
      <c r="F1410" s="90"/>
      <c r="G1410" s="91"/>
    </row>
    <row r="1411" spans="1:7">
      <c r="A1411" s="88" t="s">
        <v>14797</v>
      </c>
      <c r="B1411" s="88" t="s">
        <v>9850</v>
      </c>
      <c r="C1411" s="93">
        <v>882316</v>
      </c>
      <c r="D1411" s="89" t="s">
        <v>6069</v>
      </c>
      <c r="E1411" s="90">
        <v>232100</v>
      </c>
      <c r="F1411" s="90"/>
      <c r="G1411" s="91"/>
    </row>
    <row r="1412" spans="1:7">
      <c r="A1412" s="88" t="s">
        <v>14800</v>
      </c>
      <c r="B1412" s="88" t="s">
        <v>9256</v>
      </c>
      <c r="C1412" s="93">
        <v>906485</v>
      </c>
      <c r="D1412" s="89" t="s">
        <v>14979</v>
      </c>
      <c r="E1412" s="90">
        <v>173892</v>
      </c>
      <c r="F1412" s="90" t="s">
        <v>14801</v>
      </c>
      <c r="G1412" s="91"/>
    </row>
    <row r="1413" spans="1:7">
      <c r="A1413" s="88" t="s">
        <v>14800</v>
      </c>
      <c r="B1413" s="88" t="s">
        <v>9256</v>
      </c>
      <c r="C1413" s="93">
        <v>905736</v>
      </c>
      <c r="D1413" s="89" t="s">
        <v>11498</v>
      </c>
      <c r="E1413" s="90">
        <v>461708</v>
      </c>
      <c r="F1413" s="90" t="s">
        <v>14801</v>
      </c>
      <c r="G1413" s="91"/>
    </row>
    <row r="1414" spans="1:7">
      <c r="A1414" s="88" t="s">
        <v>14803</v>
      </c>
      <c r="B1414" s="88" t="s">
        <v>10013</v>
      </c>
      <c r="C1414" s="93">
        <v>586301</v>
      </c>
      <c r="D1414" s="89" t="s">
        <v>4241</v>
      </c>
      <c r="E1414" s="90">
        <v>83800</v>
      </c>
      <c r="F1414" s="90"/>
      <c r="G1414" s="91"/>
    </row>
    <row r="1415" spans="1:7">
      <c r="A1415" s="88" t="s">
        <v>14800</v>
      </c>
      <c r="B1415" s="88" t="s">
        <v>9256</v>
      </c>
      <c r="C1415" s="93">
        <v>906470</v>
      </c>
      <c r="D1415" s="89" t="s">
        <v>4962</v>
      </c>
      <c r="E1415" s="90">
        <v>916132</v>
      </c>
      <c r="F1415" s="90" t="s">
        <v>14801</v>
      </c>
      <c r="G1415" s="91"/>
    </row>
    <row r="1416" spans="1:7">
      <c r="A1416" s="88" t="s">
        <v>14798</v>
      </c>
      <c r="B1416" s="88" t="s">
        <v>9335</v>
      </c>
      <c r="C1416" s="93">
        <v>871060</v>
      </c>
      <c r="D1416" s="89" t="s">
        <v>5491</v>
      </c>
      <c r="E1416" s="90">
        <v>161300</v>
      </c>
      <c r="F1416" s="90"/>
      <c r="G1416" s="91"/>
    </row>
    <row r="1417" spans="1:7">
      <c r="A1417" s="88" t="s">
        <v>14850</v>
      </c>
      <c r="B1417" s="88" t="s">
        <v>14851</v>
      </c>
      <c r="C1417" s="93">
        <v>385220</v>
      </c>
      <c r="D1417" s="89" t="s">
        <v>14980</v>
      </c>
      <c r="E1417" s="90">
        <v>2725863</v>
      </c>
      <c r="F1417" s="90" t="s">
        <v>14801</v>
      </c>
      <c r="G1417" s="91"/>
    </row>
    <row r="1418" spans="1:7">
      <c r="A1418" s="88" t="s">
        <v>14800</v>
      </c>
      <c r="B1418" s="88" t="s">
        <v>9256</v>
      </c>
      <c r="C1418" s="93">
        <v>906216</v>
      </c>
      <c r="D1418" s="89" t="s">
        <v>12355</v>
      </c>
      <c r="E1418" s="90">
        <v>180779</v>
      </c>
      <c r="F1418" s="90" t="s">
        <v>14801</v>
      </c>
      <c r="G1418" s="91"/>
    </row>
    <row r="1419" spans="1:7">
      <c r="A1419" s="88" t="s">
        <v>14800</v>
      </c>
      <c r="B1419" s="88" t="s">
        <v>9256</v>
      </c>
      <c r="C1419" s="93">
        <v>906131</v>
      </c>
      <c r="D1419" s="89" t="s">
        <v>10671</v>
      </c>
      <c r="E1419" s="90">
        <v>74062</v>
      </c>
      <c r="F1419" s="90" t="s">
        <v>14801</v>
      </c>
      <c r="G1419" s="91"/>
    </row>
    <row r="1420" spans="1:7">
      <c r="A1420" s="88" t="s">
        <v>14800</v>
      </c>
      <c r="B1420" s="88" t="s">
        <v>9256</v>
      </c>
      <c r="C1420" s="93">
        <v>902019</v>
      </c>
      <c r="D1420" s="89" t="s">
        <v>4392</v>
      </c>
      <c r="E1420" s="90">
        <v>126747</v>
      </c>
      <c r="F1420" s="90" t="s">
        <v>14801</v>
      </c>
      <c r="G1420" s="91"/>
    </row>
    <row r="1421" spans="1:7">
      <c r="A1421" s="88" t="s">
        <v>14798</v>
      </c>
      <c r="B1421" s="88" t="s">
        <v>9335</v>
      </c>
      <c r="C1421" s="93">
        <v>876241</v>
      </c>
      <c r="D1421" s="89" t="s">
        <v>4325</v>
      </c>
      <c r="E1421" s="90">
        <v>265000</v>
      </c>
      <c r="F1421" s="90"/>
      <c r="G1421" s="91"/>
    </row>
    <row r="1422" spans="1:7">
      <c r="A1422" s="88" t="s">
        <v>14800</v>
      </c>
      <c r="B1422" s="88" t="s">
        <v>9256</v>
      </c>
      <c r="C1422" s="93">
        <v>902012</v>
      </c>
      <c r="D1422" s="89" t="s">
        <v>4387</v>
      </c>
      <c r="E1422" s="90">
        <v>203569</v>
      </c>
      <c r="F1422" s="90" t="s">
        <v>14801</v>
      </c>
      <c r="G1422" s="91"/>
    </row>
    <row r="1423" spans="1:7" ht="25.5">
      <c r="A1423" s="88" t="s">
        <v>14817</v>
      </c>
      <c r="B1423" s="88" t="s">
        <v>9266</v>
      </c>
      <c r="C1423" s="93">
        <v>770901</v>
      </c>
      <c r="D1423" s="89" t="s">
        <v>9446</v>
      </c>
      <c r="E1423" s="90">
        <v>1114900</v>
      </c>
      <c r="F1423" s="90"/>
      <c r="G1423" s="91" t="s">
        <v>14808</v>
      </c>
    </row>
    <row r="1424" spans="1:7" ht="25.5">
      <c r="A1424" s="88" t="s">
        <v>14794</v>
      </c>
      <c r="B1424" s="88" t="s">
        <v>9385</v>
      </c>
      <c r="C1424" s="93">
        <v>861104</v>
      </c>
      <c r="D1424" s="89" t="s">
        <v>12426</v>
      </c>
      <c r="E1424" s="90">
        <v>880800</v>
      </c>
      <c r="F1424" s="90"/>
      <c r="G1424" s="91" t="s">
        <v>14808</v>
      </c>
    </row>
    <row r="1425" spans="1:7" ht="25.5">
      <c r="A1425" s="88" t="s">
        <v>14822</v>
      </c>
      <c r="B1425" s="88" t="s">
        <v>9386</v>
      </c>
      <c r="C1425" s="93">
        <v>868603</v>
      </c>
      <c r="D1425" s="89" t="s">
        <v>3768</v>
      </c>
      <c r="E1425" s="90">
        <v>880800</v>
      </c>
      <c r="F1425" s="90"/>
      <c r="G1425" s="91" t="s">
        <v>14808</v>
      </c>
    </row>
    <row r="1426" spans="1:7">
      <c r="A1426" s="88" t="s">
        <v>14800</v>
      </c>
      <c r="B1426" s="88" t="s">
        <v>9256</v>
      </c>
      <c r="C1426" s="93">
        <v>902039</v>
      </c>
      <c r="D1426" s="89" t="s">
        <v>4813</v>
      </c>
      <c r="E1426" s="90">
        <v>263750</v>
      </c>
      <c r="F1426" s="90" t="s">
        <v>14801</v>
      </c>
      <c r="G1426" s="91"/>
    </row>
    <row r="1427" spans="1:7">
      <c r="A1427" s="88" t="s">
        <v>14798</v>
      </c>
      <c r="B1427" s="88" t="s">
        <v>9335</v>
      </c>
      <c r="C1427" s="93">
        <v>871091</v>
      </c>
      <c r="D1427" s="89" t="s">
        <v>5496</v>
      </c>
      <c r="E1427" s="90">
        <v>84900</v>
      </c>
      <c r="F1427" s="90"/>
      <c r="G1427" s="91"/>
    </row>
    <row r="1428" spans="1:7" ht="25.5">
      <c r="A1428" s="88" t="s">
        <v>14814</v>
      </c>
      <c r="B1428" s="88" t="s">
        <v>9248</v>
      </c>
      <c r="C1428" s="93">
        <v>718102</v>
      </c>
      <c r="D1428" s="89" t="s">
        <v>10156</v>
      </c>
      <c r="E1428" s="90">
        <v>655200</v>
      </c>
      <c r="F1428" s="90"/>
      <c r="G1428" s="91" t="s">
        <v>14808</v>
      </c>
    </row>
    <row r="1429" spans="1:7">
      <c r="A1429" s="88" t="s">
        <v>14800</v>
      </c>
      <c r="B1429" s="88" t="s">
        <v>9256</v>
      </c>
      <c r="C1429" s="93">
        <v>904809</v>
      </c>
      <c r="D1429" s="89" t="s">
        <v>4538</v>
      </c>
      <c r="E1429" s="90">
        <v>100539</v>
      </c>
      <c r="F1429" s="90" t="s">
        <v>14801</v>
      </c>
      <c r="G1429" s="91"/>
    </row>
    <row r="1430" spans="1:7">
      <c r="A1430" s="88" t="s">
        <v>14800</v>
      </c>
      <c r="B1430" s="88" t="s">
        <v>9256</v>
      </c>
      <c r="C1430" s="93">
        <v>904808</v>
      </c>
      <c r="D1430" s="89" t="s">
        <v>4882</v>
      </c>
      <c r="E1430" s="90">
        <v>123118</v>
      </c>
      <c r="F1430" s="90" t="s">
        <v>14801</v>
      </c>
      <c r="G1430" s="91"/>
    </row>
    <row r="1431" spans="1:7">
      <c r="A1431" s="88" t="s">
        <v>14797</v>
      </c>
      <c r="B1431" s="88" t="s">
        <v>9850</v>
      </c>
      <c r="C1431" s="93">
        <v>883902</v>
      </c>
      <c r="D1431" s="89" t="s">
        <v>14349</v>
      </c>
      <c r="E1431" s="90">
        <v>1282933</v>
      </c>
      <c r="F1431" s="90" t="s">
        <v>14801</v>
      </c>
      <c r="G1431" s="91"/>
    </row>
    <row r="1432" spans="1:7">
      <c r="A1432" s="88" t="s">
        <v>14850</v>
      </c>
      <c r="B1432" s="88" t="s">
        <v>14851</v>
      </c>
      <c r="C1432" s="93">
        <v>380206</v>
      </c>
      <c r="D1432" s="89" t="s">
        <v>14981</v>
      </c>
      <c r="E1432" s="90">
        <v>2558554</v>
      </c>
      <c r="F1432" s="90" t="s">
        <v>14801</v>
      </c>
      <c r="G1432" s="91"/>
    </row>
    <row r="1433" spans="1:7">
      <c r="A1433" s="88" t="s">
        <v>14826</v>
      </c>
      <c r="B1433" s="88" t="s">
        <v>9341</v>
      </c>
      <c r="C1433" s="93">
        <v>395062</v>
      </c>
      <c r="D1433" s="89" t="s">
        <v>14982</v>
      </c>
      <c r="E1433" s="90">
        <v>2558554</v>
      </c>
      <c r="F1433" s="90" t="s">
        <v>14801</v>
      </c>
      <c r="G1433" s="91"/>
    </row>
    <row r="1434" spans="1:7">
      <c r="A1434" s="88" t="s">
        <v>14826</v>
      </c>
      <c r="B1434" s="88" t="s">
        <v>9341</v>
      </c>
      <c r="C1434" s="93">
        <v>395063</v>
      </c>
      <c r="D1434" s="89" t="s">
        <v>14983</v>
      </c>
      <c r="E1434" s="90">
        <v>2558554</v>
      </c>
      <c r="F1434" s="90" t="s">
        <v>14801</v>
      </c>
      <c r="G1434" s="91"/>
    </row>
    <row r="1435" spans="1:7">
      <c r="A1435" s="88" t="s">
        <v>14800</v>
      </c>
      <c r="B1435" s="88" t="s">
        <v>9256</v>
      </c>
      <c r="C1435" s="93">
        <v>904005</v>
      </c>
      <c r="D1435" s="89" t="s">
        <v>4860</v>
      </c>
      <c r="E1435" s="90">
        <v>134596</v>
      </c>
      <c r="F1435" s="90" t="s">
        <v>14801</v>
      </c>
      <c r="G1435" s="91"/>
    </row>
    <row r="1436" spans="1:7">
      <c r="A1436" s="88" t="s">
        <v>14802</v>
      </c>
      <c r="B1436" s="88" t="s">
        <v>9328</v>
      </c>
      <c r="C1436" s="93">
        <v>34315</v>
      </c>
      <c r="D1436" s="89" t="s">
        <v>888</v>
      </c>
      <c r="E1436" s="90">
        <v>2554577</v>
      </c>
      <c r="F1436" s="90" t="s">
        <v>14801</v>
      </c>
      <c r="G1436" s="91"/>
    </row>
    <row r="1437" spans="1:7">
      <c r="A1437" s="88" t="s">
        <v>14828</v>
      </c>
      <c r="B1437" s="88" t="s">
        <v>14829</v>
      </c>
      <c r="C1437" s="93">
        <v>372201</v>
      </c>
      <c r="D1437" s="89" t="s">
        <v>14984</v>
      </c>
      <c r="E1437" s="90">
        <v>2549800</v>
      </c>
      <c r="F1437" s="90"/>
      <c r="G1437" s="91"/>
    </row>
    <row r="1438" spans="1:7">
      <c r="A1438" s="88" t="s">
        <v>14828</v>
      </c>
      <c r="B1438" s="88" t="s">
        <v>14829</v>
      </c>
      <c r="C1438" s="93">
        <v>372302</v>
      </c>
      <c r="D1438" s="89" t="s">
        <v>8326</v>
      </c>
      <c r="E1438" s="90">
        <v>1313100</v>
      </c>
      <c r="F1438" s="90"/>
      <c r="G1438" s="91"/>
    </row>
    <row r="1439" spans="1:7">
      <c r="A1439" s="88" t="s">
        <v>14843</v>
      </c>
      <c r="B1439" s="88" t="s">
        <v>14844</v>
      </c>
      <c r="C1439" s="93">
        <v>372801</v>
      </c>
      <c r="D1439" s="89" t="s">
        <v>14985</v>
      </c>
      <c r="E1439" s="90">
        <v>2549800</v>
      </c>
      <c r="F1439" s="90"/>
      <c r="G1439" s="91"/>
    </row>
    <row r="1440" spans="1:7">
      <c r="A1440" s="88" t="s">
        <v>14828</v>
      </c>
      <c r="B1440" s="88" t="s">
        <v>14829</v>
      </c>
      <c r="C1440" s="93">
        <v>373409</v>
      </c>
      <c r="D1440" s="89" t="s">
        <v>14986</v>
      </c>
      <c r="E1440" s="90">
        <v>2549800</v>
      </c>
      <c r="F1440" s="90"/>
      <c r="G1440" s="91"/>
    </row>
    <row r="1441" spans="1:7">
      <c r="A1441" s="88" t="s">
        <v>14795</v>
      </c>
      <c r="B1441" s="88" t="s">
        <v>14796</v>
      </c>
      <c r="C1441" s="93">
        <v>378201</v>
      </c>
      <c r="D1441" s="89" t="s">
        <v>4272</v>
      </c>
      <c r="E1441" s="90">
        <v>2523700</v>
      </c>
      <c r="F1441" s="90"/>
      <c r="G1441" s="91"/>
    </row>
    <row r="1442" spans="1:7">
      <c r="A1442" s="88" t="s">
        <v>14795</v>
      </c>
      <c r="B1442" s="88" t="s">
        <v>14796</v>
      </c>
      <c r="C1442" s="93">
        <v>378401</v>
      </c>
      <c r="D1442" s="89" t="s">
        <v>7835</v>
      </c>
      <c r="E1442" s="90">
        <v>2523700</v>
      </c>
      <c r="F1442" s="90"/>
      <c r="G1442" s="91"/>
    </row>
    <row r="1443" spans="1:7">
      <c r="A1443" s="88" t="s">
        <v>14795</v>
      </c>
      <c r="B1443" s="88" t="s">
        <v>14796</v>
      </c>
      <c r="C1443" s="93">
        <v>398101</v>
      </c>
      <c r="D1443" s="89" t="s">
        <v>14987</v>
      </c>
      <c r="E1443" s="90">
        <v>2523700</v>
      </c>
      <c r="F1443" s="90"/>
      <c r="G1443" s="91"/>
    </row>
    <row r="1444" spans="1:7">
      <c r="A1444" s="88" t="s">
        <v>14800</v>
      </c>
      <c r="B1444" s="88" t="s">
        <v>9256</v>
      </c>
      <c r="C1444" s="93">
        <v>911201</v>
      </c>
      <c r="D1444" s="89" t="s">
        <v>14988</v>
      </c>
      <c r="E1444" s="90">
        <v>1831500</v>
      </c>
      <c r="F1444" s="90"/>
      <c r="G1444" s="91"/>
    </row>
    <row r="1445" spans="1:7">
      <c r="A1445" s="88" t="s">
        <v>14800</v>
      </c>
      <c r="B1445" s="88" t="s">
        <v>9256</v>
      </c>
      <c r="C1445" s="93">
        <v>902014</v>
      </c>
      <c r="D1445" s="89" t="s">
        <v>4388</v>
      </c>
      <c r="E1445" s="90">
        <v>124812</v>
      </c>
      <c r="F1445" s="90" t="s">
        <v>14801</v>
      </c>
      <c r="G1445" s="91"/>
    </row>
    <row r="1446" spans="1:7">
      <c r="A1446" s="88" t="s">
        <v>14800</v>
      </c>
      <c r="B1446" s="88" t="s">
        <v>9256</v>
      </c>
      <c r="C1446" s="93">
        <v>906247</v>
      </c>
      <c r="D1446" s="89" t="s">
        <v>10626</v>
      </c>
      <c r="E1446" s="90">
        <v>50864</v>
      </c>
      <c r="F1446" s="90" t="s">
        <v>14801</v>
      </c>
      <c r="G1446" s="91"/>
    </row>
    <row r="1447" spans="1:7">
      <c r="A1447" s="88" t="s">
        <v>14794</v>
      </c>
      <c r="B1447" s="88" t="s">
        <v>9385</v>
      </c>
      <c r="C1447" s="93">
        <v>960401</v>
      </c>
      <c r="D1447" s="89" t="s">
        <v>1430</v>
      </c>
      <c r="E1447" s="90">
        <v>191600</v>
      </c>
      <c r="F1447" s="90"/>
      <c r="G1447" s="91"/>
    </row>
    <row r="1448" spans="1:7" ht="25.5">
      <c r="A1448" s="88" t="s">
        <v>14817</v>
      </c>
      <c r="B1448" s="88" t="s">
        <v>9266</v>
      </c>
      <c r="C1448" s="93">
        <v>40715</v>
      </c>
      <c r="D1448" s="89" t="s">
        <v>9642</v>
      </c>
      <c r="E1448" s="90">
        <v>2490900</v>
      </c>
      <c r="F1448" s="90"/>
      <c r="G1448" s="91" t="s">
        <v>14790</v>
      </c>
    </row>
    <row r="1449" spans="1:7" ht="25.5">
      <c r="A1449" s="88" t="s">
        <v>14817</v>
      </c>
      <c r="B1449" s="88" t="s">
        <v>9266</v>
      </c>
      <c r="C1449" s="93">
        <v>40716</v>
      </c>
      <c r="D1449" s="89" t="s">
        <v>11014</v>
      </c>
      <c r="E1449" s="90">
        <v>2490900</v>
      </c>
      <c r="F1449" s="90"/>
      <c r="G1449" s="91" t="s">
        <v>14790</v>
      </c>
    </row>
    <row r="1450" spans="1:7" ht="25.5">
      <c r="A1450" s="88" t="s">
        <v>14832</v>
      </c>
      <c r="B1450" s="88" t="s">
        <v>9317</v>
      </c>
      <c r="C1450" s="93">
        <v>42315</v>
      </c>
      <c r="D1450" s="89" t="s">
        <v>3562</v>
      </c>
      <c r="E1450" s="90">
        <v>2490900</v>
      </c>
      <c r="F1450" s="90"/>
      <c r="G1450" s="91" t="s">
        <v>14790</v>
      </c>
    </row>
    <row r="1451" spans="1:7" ht="25.5">
      <c r="A1451" s="88" t="s">
        <v>14812</v>
      </c>
      <c r="B1451" s="88" t="s">
        <v>9312</v>
      </c>
      <c r="C1451" s="93">
        <v>67001</v>
      </c>
      <c r="D1451" s="89" t="s">
        <v>6744</v>
      </c>
      <c r="E1451" s="90">
        <v>2490900</v>
      </c>
      <c r="F1451" s="90"/>
      <c r="G1451" s="91" t="s">
        <v>14790</v>
      </c>
    </row>
    <row r="1452" spans="1:7" ht="25.5">
      <c r="A1452" s="88" t="s">
        <v>14825</v>
      </c>
      <c r="B1452" s="88" t="s">
        <v>11755</v>
      </c>
      <c r="C1452" s="93">
        <v>67201</v>
      </c>
      <c r="D1452" s="89" t="s">
        <v>1528</v>
      </c>
      <c r="E1452" s="90">
        <v>2490900</v>
      </c>
      <c r="F1452" s="90"/>
      <c r="G1452" s="91" t="s">
        <v>14790</v>
      </c>
    </row>
    <row r="1453" spans="1:7" ht="25.5">
      <c r="A1453" s="88" t="s">
        <v>14812</v>
      </c>
      <c r="B1453" s="88" t="s">
        <v>9312</v>
      </c>
      <c r="C1453" s="93">
        <v>225002</v>
      </c>
      <c r="D1453" s="89" t="s">
        <v>4046</v>
      </c>
      <c r="E1453" s="90">
        <v>2490900</v>
      </c>
      <c r="F1453" s="90"/>
      <c r="G1453" s="91" t="s">
        <v>14790</v>
      </c>
    </row>
    <row r="1454" spans="1:7" ht="25.5">
      <c r="A1454" s="88" t="s">
        <v>14812</v>
      </c>
      <c r="B1454" s="88" t="s">
        <v>9312</v>
      </c>
      <c r="C1454" s="93">
        <v>225004</v>
      </c>
      <c r="D1454" s="89" t="s">
        <v>4047</v>
      </c>
      <c r="E1454" s="90">
        <v>2490900</v>
      </c>
      <c r="F1454" s="90"/>
      <c r="G1454" s="91" t="s">
        <v>14790</v>
      </c>
    </row>
    <row r="1455" spans="1:7" ht="25.5">
      <c r="A1455" s="88" t="s">
        <v>14812</v>
      </c>
      <c r="B1455" s="88" t="s">
        <v>9312</v>
      </c>
      <c r="C1455" s="93">
        <v>226303</v>
      </c>
      <c r="D1455" s="89" t="s">
        <v>1414</v>
      </c>
      <c r="E1455" s="90">
        <v>2490900</v>
      </c>
      <c r="F1455" s="90"/>
      <c r="G1455" s="91" t="s">
        <v>14790</v>
      </c>
    </row>
    <row r="1456" spans="1:7" ht="25.5">
      <c r="A1456" s="88" t="s">
        <v>14853</v>
      </c>
      <c r="B1456" s="88" t="s">
        <v>9330</v>
      </c>
      <c r="C1456" s="93">
        <v>340902</v>
      </c>
      <c r="D1456" s="89" t="s">
        <v>1771</v>
      </c>
      <c r="E1456" s="90">
        <v>2490900</v>
      </c>
      <c r="F1456" s="90"/>
      <c r="G1456" s="91" t="s">
        <v>14790</v>
      </c>
    </row>
    <row r="1457" spans="1:7" ht="25.5">
      <c r="A1457" s="88" t="s">
        <v>14853</v>
      </c>
      <c r="B1457" s="88" t="s">
        <v>9330</v>
      </c>
      <c r="C1457" s="93">
        <v>340904</v>
      </c>
      <c r="D1457" s="89" t="s">
        <v>6986</v>
      </c>
      <c r="E1457" s="90">
        <v>2490900</v>
      </c>
      <c r="F1457" s="90"/>
      <c r="G1457" s="91" t="s">
        <v>14790</v>
      </c>
    </row>
    <row r="1458" spans="1:7" ht="25.5">
      <c r="A1458" s="88" t="s">
        <v>14794</v>
      </c>
      <c r="B1458" s="88" t="s">
        <v>9385</v>
      </c>
      <c r="C1458" s="93">
        <v>341201</v>
      </c>
      <c r="D1458" s="89" t="s">
        <v>3914</v>
      </c>
      <c r="E1458" s="90">
        <v>2490900</v>
      </c>
      <c r="F1458" s="90"/>
      <c r="G1458" s="91" t="s">
        <v>14790</v>
      </c>
    </row>
    <row r="1459" spans="1:7" ht="25.5">
      <c r="A1459" s="88" t="s">
        <v>14853</v>
      </c>
      <c r="B1459" s="88" t="s">
        <v>9330</v>
      </c>
      <c r="C1459" s="93">
        <v>348001</v>
      </c>
      <c r="D1459" s="89" t="s">
        <v>3920</v>
      </c>
      <c r="E1459" s="90">
        <v>2490900</v>
      </c>
      <c r="F1459" s="90"/>
      <c r="G1459" s="91" t="s">
        <v>14790</v>
      </c>
    </row>
    <row r="1460" spans="1:7" ht="25.5">
      <c r="A1460" s="88" t="s">
        <v>14826</v>
      </c>
      <c r="B1460" s="88" t="s">
        <v>9341</v>
      </c>
      <c r="C1460" s="93">
        <v>385601</v>
      </c>
      <c r="D1460" s="89" t="s">
        <v>14989</v>
      </c>
      <c r="E1460" s="90">
        <v>2490900</v>
      </c>
      <c r="F1460" s="90"/>
      <c r="G1460" s="91" t="s">
        <v>14790</v>
      </c>
    </row>
    <row r="1461" spans="1:7" ht="25.5">
      <c r="A1461" s="88" t="s">
        <v>14826</v>
      </c>
      <c r="B1461" s="88" t="s">
        <v>9341</v>
      </c>
      <c r="C1461" s="93">
        <v>397203</v>
      </c>
      <c r="D1461" s="89" t="s">
        <v>1643</v>
      </c>
      <c r="E1461" s="90">
        <v>2490900</v>
      </c>
      <c r="F1461" s="90"/>
      <c r="G1461" s="91" t="s">
        <v>14790</v>
      </c>
    </row>
    <row r="1462" spans="1:7" ht="25.5">
      <c r="A1462" s="88" t="s">
        <v>14794</v>
      </c>
      <c r="B1462" s="88" t="s">
        <v>9385</v>
      </c>
      <c r="C1462" s="93">
        <v>414501</v>
      </c>
      <c r="D1462" s="89" t="s">
        <v>1997</v>
      </c>
      <c r="E1462" s="90">
        <v>2490900</v>
      </c>
      <c r="F1462" s="90"/>
      <c r="G1462" s="91" t="s">
        <v>14790</v>
      </c>
    </row>
    <row r="1463" spans="1:7" ht="25.5">
      <c r="A1463" s="88" t="s">
        <v>14794</v>
      </c>
      <c r="B1463" s="88" t="s">
        <v>9385</v>
      </c>
      <c r="C1463" s="93">
        <v>415102</v>
      </c>
      <c r="D1463" s="89" t="s">
        <v>7031</v>
      </c>
      <c r="E1463" s="90">
        <v>2490900</v>
      </c>
      <c r="F1463" s="90"/>
      <c r="G1463" s="91" t="s">
        <v>14790</v>
      </c>
    </row>
    <row r="1464" spans="1:7" ht="25.5">
      <c r="A1464" s="88" t="s">
        <v>14794</v>
      </c>
      <c r="B1464" s="88" t="s">
        <v>9385</v>
      </c>
      <c r="C1464" s="93">
        <v>415103</v>
      </c>
      <c r="D1464" s="89" t="s">
        <v>7034</v>
      </c>
      <c r="E1464" s="90">
        <v>2490900</v>
      </c>
      <c r="F1464" s="90"/>
      <c r="G1464" s="91" t="s">
        <v>14790</v>
      </c>
    </row>
    <row r="1465" spans="1:7" ht="25.5">
      <c r="A1465" s="88" t="s">
        <v>14794</v>
      </c>
      <c r="B1465" s="88" t="s">
        <v>9385</v>
      </c>
      <c r="C1465" s="93">
        <v>416102</v>
      </c>
      <c r="D1465" s="89" t="s">
        <v>2001</v>
      </c>
      <c r="E1465" s="90">
        <v>2490900</v>
      </c>
      <c r="F1465" s="90"/>
      <c r="G1465" s="91" t="s">
        <v>14790</v>
      </c>
    </row>
    <row r="1466" spans="1:7" ht="25.5">
      <c r="A1466" s="88" t="s">
        <v>14818</v>
      </c>
      <c r="B1466" s="88" t="s">
        <v>9246</v>
      </c>
      <c r="C1466" s="93">
        <v>453101</v>
      </c>
      <c r="D1466" s="89" t="s">
        <v>14990</v>
      </c>
      <c r="E1466" s="90">
        <v>2490900</v>
      </c>
      <c r="F1466" s="90"/>
      <c r="G1466" s="91" t="s">
        <v>14790</v>
      </c>
    </row>
    <row r="1467" spans="1:7" ht="25.5">
      <c r="A1467" s="88" t="s">
        <v>14818</v>
      </c>
      <c r="B1467" s="88" t="s">
        <v>9246</v>
      </c>
      <c r="C1467" s="93">
        <v>456102</v>
      </c>
      <c r="D1467" s="89" t="s">
        <v>2122</v>
      </c>
      <c r="E1467" s="90">
        <v>2490900</v>
      </c>
      <c r="F1467" s="90"/>
      <c r="G1467" s="91" t="s">
        <v>14790</v>
      </c>
    </row>
    <row r="1468" spans="1:7" ht="25.5">
      <c r="A1468" s="88" t="s">
        <v>14818</v>
      </c>
      <c r="B1468" s="88" t="s">
        <v>9246</v>
      </c>
      <c r="C1468" s="93">
        <v>456202</v>
      </c>
      <c r="D1468" s="89" t="s">
        <v>2078</v>
      </c>
      <c r="E1468" s="90">
        <v>2490900</v>
      </c>
      <c r="F1468" s="90"/>
      <c r="G1468" s="91" t="s">
        <v>14790</v>
      </c>
    </row>
    <row r="1469" spans="1:7" ht="25.5">
      <c r="A1469" s="88" t="s">
        <v>14818</v>
      </c>
      <c r="B1469" s="88" t="s">
        <v>9246</v>
      </c>
      <c r="C1469" s="93">
        <v>456203</v>
      </c>
      <c r="D1469" s="89" t="s">
        <v>2079</v>
      </c>
      <c r="E1469" s="90">
        <v>2490900</v>
      </c>
      <c r="F1469" s="90"/>
      <c r="G1469" s="91" t="s">
        <v>14790</v>
      </c>
    </row>
    <row r="1470" spans="1:7" ht="25.5">
      <c r="A1470" s="88" t="s">
        <v>14818</v>
      </c>
      <c r="B1470" s="88" t="s">
        <v>9246</v>
      </c>
      <c r="C1470" s="93">
        <v>459102</v>
      </c>
      <c r="D1470" s="89" t="s">
        <v>2092</v>
      </c>
      <c r="E1470" s="90">
        <v>2490900</v>
      </c>
      <c r="F1470" s="90"/>
      <c r="G1470" s="91" t="s">
        <v>14790</v>
      </c>
    </row>
    <row r="1471" spans="1:7" ht="25.5">
      <c r="A1471" s="88" t="s">
        <v>14818</v>
      </c>
      <c r="B1471" s="88" t="s">
        <v>9246</v>
      </c>
      <c r="C1471" s="93">
        <v>459301</v>
      </c>
      <c r="D1471" s="89" t="s">
        <v>2095</v>
      </c>
      <c r="E1471" s="90">
        <v>2490900</v>
      </c>
      <c r="F1471" s="90"/>
      <c r="G1471" s="91" t="s">
        <v>14790</v>
      </c>
    </row>
    <row r="1472" spans="1:7" ht="25.5">
      <c r="A1472" s="88" t="s">
        <v>14818</v>
      </c>
      <c r="B1472" s="88" t="s">
        <v>9246</v>
      </c>
      <c r="C1472" s="93">
        <v>459302</v>
      </c>
      <c r="D1472" s="89" t="s">
        <v>2096</v>
      </c>
      <c r="E1472" s="90">
        <v>2490900</v>
      </c>
      <c r="F1472" s="90"/>
      <c r="G1472" s="91" t="s">
        <v>14790</v>
      </c>
    </row>
    <row r="1473" spans="1:7" ht="25.5">
      <c r="A1473" s="88" t="s">
        <v>14818</v>
      </c>
      <c r="B1473" s="88" t="s">
        <v>9246</v>
      </c>
      <c r="C1473" s="93">
        <v>459402</v>
      </c>
      <c r="D1473" s="89" t="s">
        <v>2098</v>
      </c>
      <c r="E1473" s="90">
        <v>2490900</v>
      </c>
      <c r="F1473" s="90"/>
      <c r="G1473" s="91" t="s">
        <v>14790</v>
      </c>
    </row>
    <row r="1474" spans="1:7" ht="25.5">
      <c r="A1474" s="88" t="s">
        <v>14818</v>
      </c>
      <c r="B1474" s="88" t="s">
        <v>9246</v>
      </c>
      <c r="C1474" s="93">
        <v>459501</v>
      </c>
      <c r="D1474" s="89" t="s">
        <v>13333</v>
      </c>
      <c r="E1474" s="90">
        <v>2490900</v>
      </c>
      <c r="F1474" s="90"/>
      <c r="G1474" s="91" t="s">
        <v>14790</v>
      </c>
    </row>
    <row r="1475" spans="1:7" ht="25.5">
      <c r="A1475" s="88" t="s">
        <v>14818</v>
      </c>
      <c r="B1475" s="88" t="s">
        <v>9246</v>
      </c>
      <c r="C1475" s="93">
        <v>459504</v>
      </c>
      <c r="D1475" s="89" t="s">
        <v>14991</v>
      </c>
      <c r="E1475" s="90">
        <v>2490900</v>
      </c>
      <c r="F1475" s="90"/>
      <c r="G1475" s="91" t="s">
        <v>14790</v>
      </c>
    </row>
    <row r="1476" spans="1:7" ht="25.5">
      <c r="A1476" s="88" t="s">
        <v>14818</v>
      </c>
      <c r="B1476" s="88" t="s">
        <v>9246</v>
      </c>
      <c r="C1476" s="93">
        <v>461301</v>
      </c>
      <c r="D1476" s="89" t="s">
        <v>2063</v>
      </c>
      <c r="E1476" s="90">
        <v>2490900</v>
      </c>
      <c r="F1476" s="90"/>
      <c r="G1476" s="91" t="s">
        <v>14790</v>
      </c>
    </row>
    <row r="1477" spans="1:7" ht="25.5">
      <c r="A1477" s="88" t="s">
        <v>14794</v>
      </c>
      <c r="B1477" s="88" t="s">
        <v>9385</v>
      </c>
      <c r="C1477" s="93">
        <v>461302</v>
      </c>
      <c r="D1477" s="89" t="s">
        <v>2064</v>
      </c>
      <c r="E1477" s="90">
        <v>2490900</v>
      </c>
      <c r="F1477" s="90"/>
      <c r="G1477" s="91" t="s">
        <v>14790</v>
      </c>
    </row>
    <row r="1478" spans="1:7" ht="25.5">
      <c r="A1478" s="88" t="s">
        <v>14818</v>
      </c>
      <c r="B1478" s="88" t="s">
        <v>9246</v>
      </c>
      <c r="C1478" s="93">
        <v>464001</v>
      </c>
      <c r="D1478" s="89" t="s">
        <v>2065</v>
      </c>
      <c r="E1478" s="90">
        <v>2490900</v>
      </c>
      <c r="F1478" s="90"/>
      <c r="G1478" s="91" t="s">
        <v>14790</v>
      </c>
    </row>
    <row r="1479" spans="1:7" ht="25.5">
      <c r="A1479" s="88" t="s">
        <v>14818</v>
      </c>
      <c r="B1479" s="88" t="s">
        <v>9246</v>
      </c>
      <c r="C1479" s="93">
        <v>464003</v>
      </c>
      <c r="D1479" s="89" t="s">
        <v>2100</v>
      </c>
      <c r="E1479" s="90">
        <v>2490900</v>
      </c>
      <c r="F1479" s="90"/>
      <c r="G1479" s="91" t="s">
        <v>14790</v>
      </c>
    </row>
    <row r="1480" spans="1:7" ht="25.5">
      <c r="A1480" s="88" t="s">
        <v>14818</v>
      </c>
      <c r="B1480" s="88" t="s">
        <v>9246</v>
      </c>
      <c r="C1480" s="93">
        <v>465101</v>
      </c>
      <c r="D1480" s="89" t="s">
        <v>7093</v>
      </c>
      <c r="E1480" s="90">
        <v>2490900</v>
      </c>
      <c r="F1480" s="90"/>
      <c r="G1480" s="91" t="s">
        <v>14790</v>
      </c>
    </row>
    <row r="1481" spans="1:7" ht="25.5">
      <c r="A1481" s="88" t="s">
        <v>14818</v>
      </c>
      <c r="B1481" s="88" t="s">
        <v>9246</v>
      </c>
      <c r="C1481" s="93">
        <v>468001</v>
      </c>
      <c r="D1481" s="89" t="s">
        <v>7402</v>
      </c>
      <c r="E1481" s="90">
        <v>4074200</v>
      </c>
      <c r="F1481" s="90"/>
      <c r="G1481" s="91" t="s">
        <v>14790</v>
      </c>
    </row>
    <row r="1482" spans="1:7" ht="25.5">
      <c r="A1482" s="88" t="s">
        <v>14794</v>
      </c>
      <c r="B1482" s="88" t="s">
        <v>9385</v>
      </c>
      <c r="C1482" s="93">
        <v>501003</v>
      </c>
      <c r="D1482" s="89" t="s">
        <v>4148</v>
      </c>
      <c r="E1482" s="90">
        <v>2490900</v>
      </c>
      <c r="F1482" s="90"/>
      <c r="G1482" s="91" t="s">
        <v>14790</v>
      </c>
    </row>
    <row r="1483" spans="1:7" ht="25.5">
      <c r="A1483" s="88" t="s">
        <v>14794</v>
      </c>
      <c r="B1483" s="88" t="s">
        <v>9385</v>
      </c>
      <c r="C1483" s="93">
        <v>529301</v>
      </c>
      <c r="D1483" s="89" t="s">
        <v>4130</v>
      </c>
      <c r="E1483" s="90">
        <v>2490900</v>
      </c>
      <c r="F1483" s="90"/>
      <c r="G1483" s="91" t="s">
        <v>14790</v>
      </c>
    </row>
    <row r="1484" spans="1:7" ht="25.5">
      <c r="A1484" s="88" t="s">
        <v>14794</v>
      </c>
      <c r="B1484" s="88" t="s">
        <v>9385</v>
      </c>
      <c r="C1484" s="93">
        <v>535001</v>
      </c>
      <c r="D1484" s="89" t="s">
        <v>1807</v>
      </c>
      <c r="E1484" s="90">
        <v>2490900</v>
      </c>
      <c r="F1484" s="90"/>
      <c r="G1484" s="91" t="s">
        <v>14790</v>
      </c>
    </row>
    <row r="1485" spans="1:7" ht="25.5">
      <c r="A1485" s="88" t="s">
        <v>14794</v>
      </c>
      <c r="B1485" s="88" t="s">
        <v>9385</v>
      </c>
      <c r="C1485" s="93">
        <v>535101</v>
      </c>
      <c r="D1485" s="89" t="s">
        <v>1809</v>
      </c>
      <c r="E1485" s="90">
        <v>2490900</v>
      </c>
      <c r="F1485" s="90"/>
      <c r="G1485" s="91" t="s">
        <v>14790</v>
      </c>
    </row>
    <row r="1486" spans="1:7" ht="25.5">
      <c r="A1486" s="88" t="s">
        <v>14794</v>
      </c>
      <c r="B1486" s="88" t="s">
        <v>9385</v>
      </c>
      <c r="C1486" s="93">
        <v>536803</v>
      </c>
      <c r="D1486" s="89" t="s">
        <v>1815</v>
      </c>
      <c r="E1486" s="90">
        <v>2490900</v>
      </c>
      <c r="F1486" s="90"/>
      <c r="G1486" s="91" t="s">
        <v>14790</v>
      </c>
    </row>
    <row r="1487" spans="1:7" ht="25.5">
      <c r="A1487" s="88" t="s">
        <v>14818</v>
      </c>
      <c r="B1487" s="88" t="s">
        <v>9246</v>
      </c>
      <c r="C1487" s="93">
        <v>542304</v>
      </c>
      <c r="D1487" s="89" t="s">
        <v>3931</v>
      </c>
      <c r="E1487" s="90">
        <v>2490900</v>
      </c>
      <c r="F1487" s="90"/>
      <c r="G1487" s="91" t="s">
        <v>14790</v>
      </c>
    </row>
    <row r="1488" spans="1:7" ht="25.5">
      <c r="A1488" s="88" t="s">
        <v>14818</v>
      </c>
      <c r="B1488" s="88" t="s">
        <v>9246</v>
      </c>
      <c r="C1488" s="93">
        <v>544106</v>
      </c>
      <c r="D1488" s="89" t="s">
        <v>1883</v>
      </c>
      <c r="E1488" s="90">
        <v>2490900</v>
      </c>
      <c r="F1488" s="90"/>
      <c r="G1488" s="91" t="s">
        <v>14790</v>
      </c>
    </row>
    <row r="1489" spans="1:7" ht="25.5">
      <c r="A1489" s="88" t="s">
        <v>14818</v>
      </c>
      <c r="B1489" s="88" t="s">
        <v>9246</v>
      </c>
      <c r="C1489" s="93">
        <v>544107</v>
      </c>
      <c r="D1489" s="89" t="s">
        <v>1884</v>
      </c>
      <c r="E1489" s="90">
        <v>2490900</v>
      </c>
      <c r="F1489" s="90"/>
      <c r="G1489" s="91" t="s">
        <v>14790</v>
      </c>
    </row>
    <row r="1490" spans="1:7" ht="25.5">
      <c r="A1490" s="88" t="s">
        <v>14794</v>
      </c>
      <c r="B1490" s="88" t="s">
        <v>9385</v>
      </c>
      <c r="C1490" s="93">
        <v>546201</v>
      </c>
      <c r="D1490" s="89" t="s">
        <v>1864</v>
      </c>
      <c r="E1490" s="90">
        <v>2490900</v>
      </c>
      <c r="F1490" s="90"/>
      <c r="G1490" s="91" t="s">
        <v>14790</v>
      </c>
    </row>
    <row r="1491" spans="1:7" ht="25.5">
      <c r="A1491" s="88" t="s">
        <v>14794</v>
      </c>
      <c r="B1491" s="88" t="s">
        <v>9385</v>
      </c>
      <c r="C1491" s="93">
        <v>547404</v>
      </c>
      <c r="D1491" s="89" t="s">
        <v>7158</v>
      </c>
      <c r="E1491" s="90">
        <v>2490900</v>
      </c>
      <c r="F1491" s="90"/>
      <c r="G1491" s="91" t="s">
        <v>14790</v>
      </c>
    </row>
    <row r="1492" spans="1:7" ht="25.5">
      <c r="A1492" s="88" t="s">
        <v>14794</v>
      </c>
      <c r="B1492" s="88" t="s">
        <v>9385</v>
      </c>
      <c r="C1492" s="93">
        <v>549201</v>
      </c>
      <c r="D1492" s="89" t="s">
        <v>10126</v>
      </c>
      <c r="E1492" s="90">
        <v>2490900</v>
      </c>
      <c r="F1492" s="90"/>
      <c r="G1492" s="91" t="s">
        <v>14790</v>
      </c>
    </row>
    <row r="1493" spans="1:7" ht="25.5">
      <c r="A1493" s="88" t="s">
        <v>14805</v>
      </c>
      <c r="B1493" s="88" t="s">
        <v>9262</v>
      </c>
      <c r="C1493" s="93">
        <v>569002</v>
      </c>
      <c r="D1493" s="89" t="s">
        <v>4166</v>
      </c>
      <c r="E1493" s="90">
        <v>2490900</v>
      </c>
      <c r="F1493" s="90"/>
      <c r="G1493" s="91" t="s">
        <v>14790</v>
      </c>
    </row>
    <row r="1494" spans="1:7" ht="25.5">
      <c r="A1494" s="88" t="s">
        <v>14803</v>
      </c>
      <c r="B1494" s="88" t="s">
        <v>10013</v>
      </c>
      <c r="C1494" s="93">
        <v>573301</v>
      </c>
      <c r="D1494" s="89" t="s">
        <v>4174</v>
      </c>
      <c r="E1494" s="90">
        <v>2490900</v>
      </c>
      <c r="F1494" s="90"/>
      <c r="G1494" s="91" t="s">
        <v>14790</v>
      </c>
    </row>
    <row r="1495" spans="1:7" ht="25.5">
      <c r="A1495" s="88" t="s">
        <v>14803</v>
      </c>
      <c r="B1495" s="88" t="s">
        <v>10013</v>
      </c>
      <c r="C1495" s="93">
        <v>573302</v>
      </c>
      <c r="D1495" s="89" t="s">
        <v>4175</v>
      </c>
      <c r="E1495" s="90">
        <v>2490900</v>
      </c>
      <c r="F1495" s="90"/>
      <c r="G1495" s="91" t="s">
        <v>14790</v>
      </c>
    </row>
    <row r="1496" spans="1:7" ht="25.5">
      <c r="A1496" s="88" t="s">
        <v>14805</v>
      </c>
      <c r="B1496" s="88" t="s">
        <v>9262</v>
      </c>
      <c r="C1496" s="93">
        <v>583103</v>
      </c>
      <c r="D1496" s="89" t="s">
        <v>4191</v>
      </c>
      <c r="E1496" s="90">
        <v>2490900</v>
      </c>
      <c r="F1496" s="90"/>
      <c r="G1496" s="91" t="s">
        <v>14790</v>
      </c>
    </row>
    <row r="1497" spans="1:7" ht="25.5">
      <c r="A1497" s="88" t="s">
        <v>14805</v>
      </c>
      <c r="B1497" s="88" t="s">
        <v>9262</v>
      </c>
      <c r="C1497" s="93">
        <v>586102</v>
      </c>
      <c r="D1497" s="89" t="s">
        <v>2372</v>
      </c>
      <c r="E1497" s="90">
        <v>2490900</v>
      </c>
      <c r="F1497" s="90"/>
      <c r="G1497" s="91" t="s">
        <v>14790</v>
      </c>
    </row>
    <row r="1498" spans="1:7" ht="25.5">
      <c r="A1498" s="88" t="s">
        <v>14805</v>
      </c>
      <c r="B1498" s="88" t="s">
        <v>9262</v>
      </c>
      <c r="C1498" s="93">
        <v>625101</v>
      </c>
      <c r="D1498" s="89" t="s">
        <v>2449</v>
      </c>
      <c r="E1498" s="90">
        <v>2490900</v>
      </c>
      <c r="F1498" s="90"/>
      <c r="G1498" s="91" t="s">
        <v>14790</v>
      </c>
    </row>
    <row r="1499" spans="1:7" ht="25.5">
      <c r="A1499" s="88" t="s">
        <v>14805</v>
      </c>
      <c r="B1499" s="88" t="s">
        <v>9262</v>
      </c>
      <c r="C1499" s="93">
        <v>631010</v>
      </c>
      <c r="D1499" s="89" t="s">
        <v>2427</v>
      </c>
      <c r="E1499" s="90">
        <v>2490900</v>
      </c>
      <c r="F1499" s="90"/>
      <c r="G1499" s="91" t="s">
        <v>14790</v>
      </c>
    </row>
    <row r="1500" spans="1:7" ht="25.5">
      <c r="A1500" s="88" t="s">
        <v>14805</v>
      </c>
      <c r="B1500" s="88" t="s">
        <v>9262</v>
      </c>
      <c r="C1500" s="93">
        <v>631301</v>
      </c>
      <c r="D1500" s="89" t="s">
        <v>2429</v>
      </c>
      <c r="E1500" s="90">
        <v>2490900</v>
      </c>
      <c r="F1500" s="90"/>
      <c r="G1500" s="91" t="s">
        <v>14790</v>
      </c>
    </row>
    <row r="1501" spans="1:7" ht="25.5">
      <c r="A1501" s="88" t="s">
        <v>14805</v>
      </c>
      <c r="B1501" s="88" t="s">
        <v>9262</v>
      </c>
      <c r="C1501" s="93">
        <v>635201</v>
      </c>
      <c r="D1501" s="89" t="s">
        <v>2460</v>
      </c>
      <c r="E1501" s="90">
        <v>2490900</v>
      </c>
      <c r="F1501" s="90"/>
      <c r="G1501" s="91" t="s">
        <v>14790</v>
      </c>
    </row>
    <row r="1502" spans="1:7" ht="25.5">
      <c r="A1502" s="88" t="s">
        <v>14814</v>
      </c>
      <c r="B1502" s="88" t="s">
        <v>9248</v>
      </c>
      <c r="C1502" s="93">
        <v>652901</v>
      </c>
      <c r="D1502" s="89" t="s">
        <v>9986</v>
      </c>
      <c r="E1502" s="90">
        <v>2490900</v>
      </c>
      <c r="F1502" s="90"/>
      <c r="G1502" s="91" t="s">
        <v>14790</v>
      </c>
    </row>
    <row r="1503" spans="1:7" ht="25.5">
      <c r="A1503" s="88" t="s">
        <v>14814</v>
      </c>
      <c r="B1503" s="88" t="s">
        <v>9248</v>
      </c>
      <c r="C1503" s="93">
        <v>691103</v>
      </c>
      <c r="D1503" s="89" t="s">
        <v>14992</v>
      </c>
      <c r="E1503" s="90">
        <v>2490900</v>
      </c>
      <c r="F1503" s="90"/>
      <c r="G1503" s="91" t="s">
        <v>14790</v>
      </c>
    </row>
    <row r="1504" spans="1:7" ht="25.5">
      <c r="A1504" s="88" t="s">
        <v>14814</v>
      </c>
      <c r="B1504" s="88" t="s">
        <v>9248</v>
      </c>
      <c r="C1504" s="93">
        <v>691110</v>
      </c>
      <c r="D1504" s="89" t="s">
        <v>2546</v>
      </c>
      <c r="E1504" s="90">
        <v>2490900</v>
      </c>
      <c r="F1504" s="90"/>
      <c r="G1504" s="91" t="s">
        <v>14790</v>
      </c>
    </row>
    <row r="1505" spans="1:7" ht="25.5">
      <c r="A1505" s="88" t="s">
        <v>14817</v>
      </c>
      <c r="B1505" s="88" t="s">
        <v>9266</v>
      </c>
      <c r="C1505" s="93">
        <v>770931</v>
      </c>
      <c r="D1505" s="89" t="s">
        <v>10257</v>
      </c>
      <c r="E1505" s="90">
        <v>2490900</v>
      </c>
      <c r="F1505" s="90"/>
      <c r="G1505" s="91" t="s">
        <v>14790</v>
      </c>
    </row>
    <row r="1506" spans="1:7" ht="25.5">
      <c r="A1506" s="88" t="s">
        <v>14817</v>
      </c>
      <c r="B1506" s="88" t="s">
        <v>9266</v>
      </c>
      <c r="C1506" s="93">
        <v>770934</v>
      </c>
      <c r="D1506" s="89" t="s">
        <v>7607</v>
      </c>
      <c r="E1506" s="90">
        <v>2490900</v>
      </c>
      <c r="F1506" s="90"/>
      <c r="G1506" s="91" t="s">
        <v>14790</v>
      </c>
    </row>
    <row r="1507" spans="1:7" ht="25.5">
      <c r="A1507" s="88" t="s">
        <v>14825</v>
      </c>
      <c r="B1507" s="88" t="s">
        <v>11755</v>
      </c>
      <c r="C1507" s="93">
        <v>776503</v>
      </c>
      <c r="D1507" s="89" t="s">
        <v>8641</v>
      </c>
      <c r="E1507" s="90">
        <v>2490900</v>
      </c>
      <c r="F1507" s="90"/>
      <c r="G1507" s="91" t="s">
        <v>14790</v>
      </c>
    </row>
    <row r="1508" spans="1:7" ht="25.5">
      <c r="A1508" s="88" t="s">
        <v>14817</v>
      </c>
      <c r="B1508" s="88" t="s">
        <v>9266</v>
      </c>
      <c r="C1508" s="93">
        <v>778104</v>
      </c>
      <c r="D1508" s="89" t="s">
        <v>3016</v>
      </c>
      <c r="E1508" s="90">
        <v>2490900</v>
      </c>
      <c r="F1508" s="90"/>
      <c r="G1508" s="91" t="s">
        <v>14790</v>
      </c>
    </row>
    <row r="1509" spans="1:7" ht="25.5">
      <c r="A1509" s="88" t="s">
        <v>14817</v>
      </c>
      <c r="B1509" s="88" t="s">
        <v>9266</v>
      </c>
      <c r="C1509" s="93">
        <v>778701</v>
      </c>
      <c r="D1509" s="89" t="s">
        <v>8656</v>
      </c>
      <c r="E1509" s="90">
        <v>2490900</v>
      </c>
      <c r="F1509" s="90"/>
      <c r="G1509" s="91" t="s">
        <v>14790</v>
      </c>
    </row>
    <row r="1510" spans="1:7" ht="25.5">
      <c r="A1510" s="88" t="s">
        <v>14817</v>
      </c>
      <c r="B1510" s="88" t="s">
        <v>9266</v>
      </c>
      <c r="C1510" s="93">
        <v>778703</v>
      </c>
      <c r="D1510" s="89" t="s">
        <v>2928</v>
      </c>
      <c r="E1510" s="90">
        <v>2490900</v>
      </c>
      <c r="F1510" s="90"/>
      <c r="G1510" s="91" t="s">
        <v>14790</v>
      </c>
    </row>
    <row r="1511" spans="1:7" ht="25.5">
      <c r="A1511" s="88" t="s">
        <v>14817</v>
      </c>
      <c r="B1511" s="88" t="s">
        <v>9266</v>
      </c>
      <c r="C1511" s="93">
        <v>779131</v>
      </c>
      <c r="D1511" s="89" t="s">
        <v>1740</v>
      </c>
      <c r="E1511" s="90">
        <v>2490900</v>
      </c>
      <c r="F1511" s="90"/>
      <c r="G1511" s="91" t="s">
        <v>14790</v>
      </c>
    </row>
    <row r="1512" spans="1:7" ht="25.5">
      <c r="A1512" s="88" t="s">
        <v>14817</v>
      </c>
      <c r="B1512" s="88" t="s">
        <v>9266</v>
      </c>
      <c r="C1512" s="93">
        <v>780403</v>
      </c>
      <c r="D1512" s="89" t="s">
        <v>3417</v>
      </c>
      <c r="E1512" s="90">
        <v>2490900</v>
      </c>
      <c r="F1512" s="90"/>
      <c r="G1512" s="91" t="s">
        <v>14790</v>
      </c>
    </row>
    <row r="1513" spans="1:7" ht="25.5">
      <c r="A1513" s="88" t="s">
        <v>14817</v>
      </c>
      <c r="B1513" s="88" t="s">
        <v>9266</v>
      </c>
      <c r="C1513" s="93">
        <v>782104</v>
      </c>
      <c r="D1513" s="89" t="s">
        <v>2688</v>
      </c>
      <c r="E1513" s="90">
        <v>2490900</v>
      </c>
      <c r="F1513" s="90"/>
      <c r="G1513" s="91" t="s">
        <v>14790</v>
      </c>
    </row>
    <row r="1514" spans="1:7" ht="25.5">
      <c r="A1514" s="88" t="s">
        <v>14817</v>
      </c>
      <c r="B1514" s="88" t="s">
        <v>9266</v>
      </c>
      <c r="C1514" s="93">
        <v>782401</v>
      </c>
      <c r="D1514" s="89" t="s">
        <v>2836</v>
      </c>
      <c r="E1514" s="90">
        <v>2490900</v>
      </c>
      <c r="F1514" s="90"/>
      <c r="G1514" s="91" t="s">
        <v>14790</v>
      </c>
    </row>
    <row r="1515" spans="1:7" ht="25.5">
      <c r="A1515" s="88" t="s">
        <v>14817</v>
      </c>
      <c r="B1515" s="88" t="s">
        <v>9266</v>
      </c>
      <c r="C1515" s="93">
        <v>783202</v>
      </c>
      <c r="D1515" s="89" t="s">
        <v>2692</v>
      </c>
      <c r="E1515" s="90">
        <v>2490900</v>
      </c>
      <c r="F1515" s="90"/>
      <c r="G1515" s="91" t="s">
        <v>14790</v>
      </c>
    </row>
    <row r="1516" spans="1:7" ht="25.5">
      <c r="A1516" s="88" t="s">
        <v>14817</v>
      </c>
      <c r="B1516" s="88" t="s">
        <v>9266</v>
      </c>
      <c r="C1516" s="93">
        <v>787701</v>
      </c>
      <c r="D1516" s="89" t="s">
        <v>14993</v>
      </c>
      <c r="E1516" s="90">
        <v>2490900</v>
      </c>
      <c r="F1516" s="90"/>
      <c r="G1516" s="91" t="s">
        <v>14790</v>
      </c>
    </row>
    <row r="1517" spans="1:7" ht="25.5">
      <c r="A1517" s="88" t="s">
        <v>14817</v>
      </c>
      <c r="B1517" s="88" t="s">
        <v>9266</v>
      </c>
      <c r="C1517" s="93">
        <v>793302</v>
      </c>
      <c r="D1517" s="89" t="s">
        <v>9768</v>
      </c>
      <c r="E1517" s="90">
        <v>2490900</v>
      </c>
      <c r="F1517" s="90"/>
      <c r="G1517" s="91" t="s">
        <v>14790</v>
      </c>
    </row>
    <row r="1518" spans="1:7" ht="25.5">
      <c r="A1518" s="88" t="s">
        <v>14817</v>
      </c>
      <c r="B1518" s="88" t="s">
        <v>9266</v>
      </c>
      <c r="C1518" s="93">
        <v>796501</v>
      </c>
      <c r="D1518" s="89" t="s">
        <v>2819</v>
      </c>
      <c r="E1518" s="90">
        <v>2490900</v>
      </c>
      <c r="F1518" s="90"/>
      <c r="G1518" s="91" t="s">
        <v>14790</v>
      </c>
    </row>
    <row r="1519" spans="1:7" ht="25.5">
      <c r="A1519" s="88" t="s">
        <v>14817</v>
      </c>
      <c r="B1519" s="88" t="s">
        <v>9266</v>
      </c>
      <c r="C1519" s="93">
        <v>796601</v>
      </c>
      <c r="D1519" s="89" t="s">
        <v>2870</v>
      </c>
      <c r="E1519" s="90">
        <v>2490900</v>
      </c>
      <c r="F1519" s="90"/>
      <c r="G1519" s="91" t="s">
        <v>14790</v>
      </c>
    </row>
    <row r="1520" spans="1:7" ht="25.5">
      <c r="A1520" s="88" t="s">
        <v>14817</v>
      </c>
      <c r="B1520" s="88" t="s">
        <v>9266</v>
      </c>
      <c r="C1520" s="93">
        <v>804301</v>
      </c>
      <c r="D1520" s="89" t="s">
        <v>3501</v>
      </c>
      <c r="E1520" s="90">
        <v>3323700</v>
      </c>
      <c r="F1520" s="90"/>
      <c r="G1520" s="91" t="s">
        <v>14790</v>
      </c>
    </row>
    <row r="1521" spans="1:7" ht="25.5">
      <c r="A1521" s="88" t="s">
        <v>14817</v>
      </c>
      <c r="B1521" s="88" t="s">
        <v>9266</v>
      </c>
      <c r="C1521" s="93">
        <v>804302</v>
      </c>
      <c r="D1521" s="89" t="s">
        <v>3502</v>
      </c>
      <c r="E1521" s="90">
        <v>2490900</v>
      </c>
      <c r="F1521" s="90"/>
      <c r="G1521" s="91" t="s">
        <v>14790</v>
      </c>
    </row>
    <row r="1522" spans="1:7" ht="25.5">
      <c r="A1522" s="88" t="s">
        <v>14817</v>
      </c>
      <c r="B1522" s="88" t="s">
        <v>9266</v>
      </c>
      <c r="C1522" s="93">
        <v>807601</v>
      </c>
      <c r="D1522" s="89" t="s">
        <v>3137</v>
      </c>
      <c r="E1522" s="90">
        <v>2490900</v>
      </c>
      <c r="F1522" s="90"/>
      <c r="G1522" s="91" t="s">
        <v>14790</v>
      </c>
    </row>
    <row r="1523" spans="1:7" ht="25.5">
      <c r="A1523" s="88" t="s">
        <v>14817</v>
      </c>
      <c r="B1523" s="88" t="s">
        <v>9266</v>
      </c>
      <c r="C1523" s="93">
        <v>807602</v>
      </c>
      <c r="D1523" s="89" t="s">
        <v>3138</v>
      </c>
      <c r="E1523" s="90">
        <v>2490900</v>
      </c>
      <c r="F1523" s="90"/>
      <c r="G1523" s="91" t="s">
        <v>14790</v>
      </c>
    </row>
    <row r="1524" spans="1:7" ht="25.5">
      <c r="A1524" s="88" t="s">
        <v>14832</v>
      </c>
      <c r="B1524" s="88" t="s">
        <v>9317</v>
      </c>
      <c r="C1524" s="93">
        <v>812802</v>
      </c>
      <c r="D1524" s="89" t="s">
        <v>3513</v>
      </c>
      <c r="E1524" s="90">
        <v>2490900</v>
      </c>
      <c r="F1524" s="90"/>
      <c r="G1524" s="91" t="s">
        <v>14790</v>
      </c>
    </row>
    <row r="1525" spans="1:7" ht="25.5">
      <c r="A1525" s="88" t="s">
        <v>14817</v>
      </c>
      <c r="B1525" s="88" t="s">
        <v>9266</v>
      </c>
      <c r="C1525" s="93">
        <v>814410</v>
      </c>
      <c r="D1525" s="89" t="s">
        <v>9808</v>
      </c>
      <c r="E1525" s="90">
        <v>2490900</v>
      </c>
      <c r="F1525" s="90"/>
      <c r="G1525" s="91" t="s">
        <v>14790</v>
      </c>
    </row>
    <row r="1526" spans="1:7" ht="25.5">
      <c r="A1526" s="88" t="s">
        <v>14817</v>
      </c>
      <c r="B1526" s="88" t="s">
        <v>9266</v>
      </c>
      <c r="C1526" s="93">
        <v>814420</v>
      </c>
      <c r="D1526" s="89" t="s">
        <v>9807</v>
      </c>
      <c r="E1526" s="90">
        <v>2490900</v>
      </c>
      <c r="F1526" s="90"/>
      <c r="G1526" s="91" t="s">
        <v>14790</v>
      </c>
    </row>
    <row r="1527" spans="1:7" ht="25.5">
      <c r="A1527" s="88" t="s">
        <v>14817</v>
      </c>
      <c r="B1527" s="88" t="s">
        <v>9266</v>
      </c>
      <c r="C1527" s="93">
        <v>817202</v>
      </c>
      <c r="D1527" s="89" t="s">
        <v>3518</v>
      </c>
      <c r="E1527" s="90">
        <v>2490900</v>
      </c>
      <c r="F1527" s="90"/>
      <c r="G1527" s="91" t="s">
        <v>14790</v>
      </c>
    </row>
    <row r="1528" spans="1:7" ht="25.5">
      <c r="A1528" s="88" t="s">
        <v>14817</v>
      </c>
      <c r="B1528" s="88" t="s">
        <v>9266</v>
      </c>
      <c r="C1528" s="93">
        <v>818305</v>
      </c>
      <c r="D1528" s="89" t="s">
        <v>10523</v>
      </c>
      <c r="E1528" s="90">
        <v>2490900</v>
      </c>
      <c r="F1528" s="90"/>
      <c r="G1528" s="91" t="s">
        <v>14790</v>
      </c>
    </row>
    <row r="1529" spans="1:7" ht="25.5">
      <c r="A1529" s="88" t="s">
        <v>14817</v>
      </c>
      <c r="B1529" s="88" t="s">
        <v>9266</v>
      </c>
      <c r="C1529" s="93">
        <v>819403</v>
      </c>
      <c r="D1529" s="89" t="s">
        <v>11252</v>
      </c>
      <c r="E1529" s="90">
        <v>2490900</v>
      </c>
      <c r="F1529" s="90"/>
      <c r="G1529" s="91" t="s">
        <v>14790</v>
      </c>
    </row>
    <row r="1530" spans="1:7" ht="25.5">
      <c r="A1530" s="88" t="s">
        <v>14832</v>
      </c>
      <c r="B1530" s="88" t="s">
        <v>9317</v>
      </c>
      <c r="C1530" s="93">
        <v>824202</v>
      </c>
      <c r="D1530" s="89" t="s">
        <v>3463</v>
      </c>
      <c r="E1530" s="90">
        <v>2490900</v>
      </c>
      <c r="F1530" s="90"/>
      <c r="G1530" s="91" t="s">
        <v>14790</v>
      </c>
    </row>
    <row r="1531" spans="1:7" ht="25.5">
      <c r="A1531" s="88" t="s">
        <v>14832</v>
      </c>
      <c r="B1531" s="88" t="s">
        <v>9317</v>
      </c>
      <c r="C1531" s="93">
        <v>824321</v>
      </c>
      <c r="D1531" s="89" t="s">
        <v>8798</v>
      </c>
      <c r="E1531" s="90">
        <v>3323700</v>
      </c>
      <c r="F1531" s="90"/>
      <c r="G1531" s="91" t="s">
        <v>14790</v>
      </c>
    </row>
    <row r="1532" spans="1:7" ht="25.5">
      <c r="A1532" s="88" t="s">
        <v>14817</v>
      </c>
      <c r="B1532" s="88" t="s">
        <v>9266</v>
      </c>
      <c r="C1532" s="93">
        <v>836202</v>
      </c>
      <c r="D1532" s="89" t="s">
        <v>3266</v>
      </c>
      <c r="E1532" s="90">
        <v>2490900</v>
      </c>
      <c r="F1532" s="90"/>
      <c r="G1532" s="91" t="s">
        <v>14790</v>
      </c>
    </row>
    <row r="1533" spans="1:7" ht="25.5">
      <c r="A1533" s="88" t="s">
        <v>14817</v>
      </c>
      <c r="B1533" s="88" t="s">
        <v>9266</v>
      </c>
      <c r="C1533" s="93">
        <v>838502</v>
      </c>
      <c r="D1533" s="89" t="s">
        <v>3279</v>
      </c>
      <c r="E1533" s="90">
        <v>2490900</v>
      </c>
      <c r="F1533" s="90"/>
      <c r="G1533" s="91" t="s">
        <v>14790</v>
      </c>
    </row>
    <row r="1534" spans="1:7" ht="25.5">
      <c r="A1534" s="88" t="s">
        <v>14825</v>
      </c>
      <c r="B1534" s="88" t="s">
        <v>11755</v>
      </c>
      <c r="C1534" s="93">
        <v>852003</v>
      </c>
      <c r="D1534" s="89" t="s">
        <v>2501</v>
      </c>
      <c r="E1534" s="90">
        <v>2490900</v>
      </c>
      <c r="F1534" s="90"/>
      <c r="G1534" s="91" t="s">
        <v>14790</v>
      </c>
    </row>
    <row r="1535" spans="1:7" ht="25.5">
      <c r="A1535" s="88" t="s">
        <v>14825</v>
      </c>
      <c r="B1535" s="88" t="s">
        <v>11755</v>
      </c>
      <c r="C1535" s="93">
        <v>852202</v>
      </c>
      <c r="D1535" s="89" t="s">
        <v>11084</v>
      </c>
      <c r="E1535" s="90">
        <v>2490900</v>
      </c>
      <c r="F1535" s="90"/>
      <c r="G1535" s="91" t="s">
        <v>14790</v>
      </c>
    </row>
    <row r="1536" spans="1:7" ht="25.5">
      <c r="A1536" s="88" t="s">
        <v>14825</v>
      </c>
      <c r="B1536" s="88" t="s">
        <v>11755</v>
      </c>
      <c r="C1536" s="93">
        <v>852301</v>
      </c>
      <c r="D1536" s="89" t="s">
        <v>2504</v>
      </c>
      <c r="E1536" s="90">
        <v>2490900</v>
      </c>
      <c r="F1536" s="90"/>
      <c r="G1536" s="91" t="s">
        <v>14790</v>
      </c>
    </row>
    <row r="1537" spans="1:7" ht="25.5">
      <c r="A1537" s="88" t="s">
        <v>14794</v>
      </c>
      <c r="B1537" s="88" t="s">
        <v>9385</v>
      </c>
      <c r="C1537" s="93">
        <v>978201</v>
      </c>
      <c r="D1537" s="89" t="s">
        <v>14994</v>
      </c>
      <c r="E1537" s="90">
        <v>2490900</v>
      </c>
      <c r="F1537" s="90"/>
      <c r="G1537" s="91" t="s">
        <v>14790</v>
      </c>
    </row>
    <row r="1538" spans="1:7">
      <c r="A1538" s="88" t="s">
        <v>14800</v>
      </c>
      <c r="B1538" s="88" t="s">
        <v>9256</v>
      </c>
      <c r="C1538" s="93">
        <v>906421</v>
      </c>
      <c r="D1538" s="89" t="s">
        <v>14995</v>
      </c>
      <c r="E1538" s="90">
        <v>414079</v>
      </c>
      <c r="F1538" s="90" t="s">
        <v>14801</v>
      </c>
      <c r="G1538" s="91"/>
    </row>
    <row r="1539" spans="1:7">
      <c r="A1539" s="88" t="s">
        <v>14868</v>
      </c>
      <c r="B1539" s="88" t="s">
        <v>9410</v>
      </c>
      <c r="C1539" s="93">
        <v>839601</v>
      </c>
      <c r="D1539" s="89" t="s">
        <v>6058</v>
      </c>
      <c r="E1539" s="90">
        <v>29700</v>
      </c>
      <c r="F1539" s="90"/>
      <c r="G1539" s="91"/>
    </row>
    <row r="1540" spans="1:7">
      <c r="A1540" s="88" t="s">
        <v>14798</v>
      </c>
      <c r="B1540" s="88" t="s">
        <v>9335</v>
      </c>
      <c r="C1540" s="93">
        <v>873111</v>
      </c>
      <c r="D1540" s="89" t="s">
        <v>5515</v>
      </c>
      <c r="E1540" s="90">
        <v>99900</v>
      </c>
      <c r="F1540" s="90"/>
      <c r="G1540" s="91"/>
    </row>
    <row r="1541" spans="1:7">
      <c r="A1541" s="88" t="s">
        <v>14800</v>
      </c>
      <c r="B1541" s="88" t="s">
        <v>9256</v>
      </c>
      <c r="C1541" s="93">
        <v>903852</v>
      </c>
      <c r="D1541" s="89" t="s">
        <v>4490</v>
      </c>
      <c r="E1541" s="90">
        <v>68371</v>
      </c>
      <c r="F1541" s="90" t="s">
        <v>14801</v>
      </c>
      <c r="G1541" s="91"/>
    </row>
    <row r="1542" spans="1:7">
      <c r="A1542" s="88" t="s">
        <v>14800</v>
      </c>
      <c r="B1542" s="88" t="s">
        <v>9256</v>
      </c>
      <c r="C1542" s="93">
        <v>901222</v>
      </c>
      <c r="D1542" s="89" t="s">
        <v>14996</v>
      </c>
      <c r="E1542" s="90">
        <v>108300</v>
      </c>
      <c r="F1542" s="90"/>
      <c r="G1542" s="91"/>
    </row>
    <row r="1543" spans="1:7">
      <c r="A1543" s="88" t="s">
        <v>14803</v>
      </c>
      <c r="B1543" s="88" t="s">
        <v>10013</v>
      </c>
      <c r="C1543" s="93">
        <v>961601</v>
      </c>
      <c r="D1543" s="89" t="s">
        <v>10023</v>
      </c>
      <c r="E1543" s="90">
        <v>47500</v>
      </c>
      <c r="F1543" s="90"/>
      <c r="G1543" s="91"/>
    </row>
    <row r="1544" spans="1:7">
      <c r="A1544" s="88" t="s">
        <v>14800</v>
      </c>
      <c r="B1544" s="88" t="s">
        <v>9256</v>
      </c>
      <c r="C1544" s="93">
        <v>903436</v>
      </c>
      <c r="D1544" s="89" t="s">
        <v>14997</v>
      </c>
      <c r="E1544" s="90">
        <v>87938</v>
      </c>
      <c r="F1544" s="90" t="s">
        <v>14801</v>
      </c>
      <c r="G1544" s="91"/>
    </row>
    <row r="1545" spans="1:7">
      <c r="A1545" s="88" t="s">
        <v>14800</v>
      </c>
      <c r="B1545" s="88" t="s">
        <v>9256</v>
      </c>
      <c r="C1545" s="93">
        <v>902223</v>
      </c>
      <c r="D1545" s="89" t="s">
        <v>9791</v>
      </c>
      <c r="E1545" s="90">
        <v>21962</v>
      </c>
      <c r="F1545" s="90" t="s">
        <v>14801</v>
      </c>
      <c r="G1545" s="91"/>
    </row>
    <row r="1546" spans="1:7">
      <c r="A1546" s="88" t="s">
        <v>14800</v>
      </c>
      <c r="B1546" s="88" t="s">
        <v>9256</v>
      </c>
      <c r="C1546" s="93">
        <v>901002</v>
      </c>
      <c r="D1546" s="89" t="s">
        <v>13163</v>
      </c>
      <c r="E1546" s="90">
        <v>41472</v>
      </c>
      <c r="F1546" s="90" t="s">
        <v>14801</v>
      </c>
      <c r="G1546" s="91"/>
    </row>
    <row r="1547" spans="1:7">
      <c r="A1547" s="88" t="s">
        <v>14828</v>
      </c>
      <c r="B1547" s="88" t="s">
        <v>14829</v>
      </c>
      <c r="C1547" s="93">
        <v>360104</v>
      </c>
      <c r="D1547" s="89" t="s">
        <v>8292</v>
      </c>
      <c r="E1547" s="90">
        <v>2336900</v>
      </c>
      <c r="F1547" s="90"/>
      <c r="G1547" s="91"/>
    </row>
    <row r="1548" spans="1:7">
      <c r="A1548" s="88" t="s">
        <v>14828</v>
      </c>
      <c r="B1548" s="88" t="s">
        <v>14829</v>
      </c>
      <c r="C1548" s="93">
        <v>360105</v>
      </c>
      <c r="D1548" s="89" t="s">
        <v>8297</v>
      </c>
      <c r="E1548" s="90">
        <v>2336900</v>
      </c>
      <c r="F1548" s="90"/>
      <c r="G1548" s="91"/>
    </row>
    <row r="1549" spans="1:7">
      <c r="A1549" s="88" t="s">
        <v>14828</v>
      </c>
      <c r="B1549" s="88" t="s">
        <v>14829</v>
      </c>
      <c r="C1549" s="93">
        <v>360106</v>
      </c>
      <c r="D1549" s="89" t="s">
        <v>8302</v>
      </c>
      <c r="E1549" s="90">
        <v>2336900</v>
      </c>
      <c r="F1549" s="90"/>
      <c r="G1549" s="91"/>
    </row>
    <row r="1550" spans="1:7">
      <c r="A1550" s="88" t="s">
        <v>14828</v>
      </c>
      <c r="B1550" s="88" t="s">
        <v>14829</v>
      </c>
      <c r="C1550" s="93">
        <v>360201</v>
      </c>
      <c r="D1550" s="89" t="s">
        <v>4289</v>
      </c>
      <c r="E1550" s="90">
        <v>2336900</v>
      </c>
      <c r="F1550" s="90"/>
      <c r="G1550" s="91"/>
    </row>
    <row r="1551" spans="1:7">
      <c r="A1551" s="88" t="s">
        <v>14828</v>
      </c>
      <c r="B1551" s="88" t="s">
        <v>14829</v>
      </c>
      <c r="C1551" s="93">
        <v>360501</v>
      </c>
      <c r="D1551" s="89" t="s">
        <v>8310</v>
      </c>
      <c r="E1551" s="90">
        <v>2336900</v>
      </c>
      <c r="F1551" s="90"/>
      <c r="G1551" s="91"/>
    </row>
    <row r="1552" spans="1:7">
      <c r="A1552" s="88" t="s">
        <v>14795</v>
      </c>
      <c r="B1552" s="88" t="s">
        <v>14796</v>
      </c>
      <c r="C1552" s="93">
        <v>395001</v>
      </c>
      <c r="D1552" s="89" t="s">
        <v>14998</v>
      </c>
      <c r="E1552" s="90">
        <v>2336900</v>
      </c>
      <c r="F1552" s="90"/>
      <c r="G1552" s="91"/>
    </row>
    <row r="1553" spans="1:7">
      <c r="A1553" s="88" t="s">
        <v>14802</v>
      </c>
      <c r="B1553" s="88" t="s">
        <v>9328</v>
      </c>
      <c r="C1553" s="93">
        <v>48203</v>
      </c>
      <c r="D1553" s="89" t="s">
        <v>14999</v>
      </c>
      <c r="E1553" s="90">
        <v>165500</v>
      </c>
      <c r="F1553" s="90"/>
      <c r="G1553" s="91"/>
    </row>
    <row r="1554" spans="1:7">
      <c r="A1554" s="88" t="s">
        <v>14802</v>
      </c>
      <c r="B1554" s="88" t="s">
        <v>9328</v>
      </c>
      <c r="C1554" s="93">
        <v>53202</v>
      </c>
      <c r="D1554" s="89" t="s">
        <v>3566</v>
      </c>
      <c r="E1554" s="90">
        <v>165500</v>
      </c>
      <c r="F1554" s="90"/>
      <c r="G1554" s="91"/>
    </row>
    <row r="1555" spans="1:7">
      <c r="A1555" s="88" t="s">
        <v>14800</v>
      </c>
      <c r="B1555" s="88" t="s">
        <v>9256</v>
      </c>
      <c r="C1555" s="93">
        <v>906001</v>
      </c>
      <c r="D1555" s="89" t="s">
        <v>10567</v>
      </c>
      <c r="E1555" s="90">
        <v>88707</v>
      </c>
      <c r="F1555" s="90" t="s">
        <v>14801</v>
      </c>
      <c r="G1555" s="91"/>
    </row>
    <row r="1556" spans="1:7">
      <c r="A1556" s="88" t="s">
        <v>14842</v>
      </c>
      <c r="B1556" s="88" t="s">
        <v>11679</v>
      </c>
      <c r="C1556" s="93">
        <v>912003</v>
      </c>
      <c r="D1556" s="89" t="s">
        <v>5320</v>
      </c>
      <c r="E1556" s="90">
        <v>74375</v>
      </c>
      <c r="F1556" s="90" t="s">
        <v>14801</v>
      </c>
      <c r="G1556" s="91"/>
    </row>
    <row r="1557" spans="1:7">
      <c r="A1557" s="88" t="s">
        <v>14798</v>
      </c>
      <c r="B1557" s="88" t="s">
        <v>9335</v>
      </c>
      <c r="C1557" s="93">
        <v>876231</v>
      </c>
      <c r="D1557" s="89" t="s">
        <v>15000</v>
      </c>
      <c r="E1557" s="90">
        <v>2300900</v>
      </c>
      <c r="F1557" s="90"/>
      <c r="G1557" s="91"/>
    </row>
    <row r="1558" spans="1:7">
      <c r="A1558" s="88" t="s">
        <v>14800</v>
      </c>
      <c r="B1558" s="88" t="s">
        <v>9256</v>
      </c>
      <c r="C1558" s="93">
        <v>906332</v>
      </c>
      <c r="D1558" s="89" t="s">
        <v>15001</v>
      </c>
      <c r="E1558" s="90">
        <v>94724</v>
      </c>
      <c r="F1558" s="90" t="s">
        <v>14801</v>
      </c>
      <c r="G1558" s="91"/>
    </row>
    <row r="1559" spans="1:7">
      <c r="A1559" s="88" t="s">
        <v>15002</v>
      </c>
      <c r="B1559" s="88" t="s">
        <v>11683</v>
      </c>
      <c r="C1559" s="93" t="s">
        <v>14</v>
      </c>
      <c r="D1559" s="89" t="s">
        <v>15</v>
      </c>
      <c r="E1559" s="90">
        <v>2269200</v>
      </c>
      <c r="F1559" s="90"/>
      <c r="G1559" s="91"/>
    </row>
    <row r="1560" spans="1:7">
      <c r="A1560" s="88" t="s">
        <v>14800</v>
      </c>
      <c r="B1560" s="88" t="s">
        <v>9256</v>
      </c>
      <c r="C1560" s="93">
        <v>906432</v>
      </c>
      <c r="D1560" s="89" t="s">
        <v>9923</v>
      </c>
      <c r="E1560" s="90">
        <v>174400</v>
      </c>
      <c r="F1560" s="90"/>
      <c r="G1560" s="91"/>
    </row>
    <row r="1561" spans="1:7">
      <c r="A1561" s="88" t="s">
        <v>14868</v>
      </c>
      <c r="B1561" s="88" t="s">
        <v>9410</v>
      </c>
      <c r="C1561" s="93">
        <v>935302</v>
      </c>
      <c r="D1561" s="89" t="s">
        <v>3378</v>
      </c>
      <c r="E1561" s="90">
        <v>160800</v>
      </c>
      <c r="F1561" s="90"/>
      <c r="G1561" s="91"/>
    </row>
    <row r="1562" spans="1:7" ht="25.5">
      <c r="A1562" s="88" t="s">
        <v>14812</v>
      </c>
      <c r="B1562" s="88" t="s">
        <v>9312</v>
      </c>
      <c r="C1562" s="93">
        <v>219003</v>
      </c>
      <c r="D1562" s="89" t="s">
        <v>1336</v>
      </c>
      <c r="E1562" s="90">
        <v>1114900</v>
      </c>
      <c r="F1562" s="90"/>
      <c r="G1562" s="91" t="s">
        <v>14808</v>
      </c>
    </row>
    <row r="1563" spans="1:7" ht="25.5">
      <c r="A1563" s="88" t="s">
        <v>14814</v>
      </c>
      <c r="B1563" s="88" t="s">
        <v>9248</v>
      </c>
      <c r="C1563" s="93">
        <v>662202</v>
      </c>
      <c r="D1563" s="89" t="s">
        <v>8044</v>
      </c>
      <c r="E1563" s="90">
        <v>1114900</v>
      </c>
      <c r="F1563" s="90"/>
      <c r="G1563" s="91" t="s">
        <v>14808</v>
      </c>
    </row>
    <row r="1564" spans="1:7" ht="25.5">
      <c r="A1564" s="88" t="s">
        <v>14817</v>
      </c>
      <c r="B1564" s="88" t="s">
        <v>9266</v>
      </c>
      <c r="C1564" s="93">
        <v>770801</v>
      </c>
      <c r="D1564" s="89" t="s">
        <v>9437</v>
      </c>
      <c r="E1564" s="90">
        <v>1114900</v>
      </c>
      <c r="F1564" s="90"/>
      <c r="G1564" s="91" t="s">
        <v>14808</v>
      </c>
    </row>
    <row r="1565" spans="1:7" ht="25.5">
      <c r="A1565" s="88" t="s">
        <v>14817</v>
      </c>
      <c r="B1565" s="88" t="s">
        <v>9266</v>
      </c>
      <c r="C1565" s="93">
        <v>790402</v>
      </c>
      <c r="D1565" s="89" t="s">
        <v>3420</v>
      </c>
      <c r="E1565" s="90">
        <v>1114900</v>
      </c>
      <c r="F1565" s="90"/>
      <c r="G1565" s="91" t="s">
        <v>14808</v>
      </c>
    </row>
    <row r="1566" spans="1:7" ht="25.5">
      <c r="A1566" s="88" t="s">
        <v>14817</v>
      </c>
      <c r="B1566" s="88" t="s">
        <v>9266</v>
      </c>
      <c r="C1566" s="93">
        <v>814911</v>
      </c>
      <c r="D1566" s="89" t="s">
        <v>12885</v>
      </c>
      <c r="E1566" s="90">
        <v>1114900</v>
      </c>
      <c r="F1566" s="90"/>
      <c r="G1566" s="91" t="s">
        <v>14808</v>
      </c>
    </row>
    <row r="1567" spans="1:7" ht="25.5">
      <c r="A1567" s="88" t="s">
        <v>14817</v>
      </c>
      <c r="B1567" s="88" t="s">
        <v>9266</v>
      </c>
      <c r="C1567" s="93">
        <v>819401</v>
      </c>
      <c r="D1567" s="89" t="s">
        <v>3253</v>
      </c>
      <c r="E1567" s="90">
        <v>1114900</v>
      </c>
      <c r="F1567" s="90"/>
      <c r="G1567" s="91" t="s">
        <v>14808</v>
      </c>
    </row>
    <row r="1568" spans="1:7" ht="25.5">
      <c r="A1568" s="88" t="s">
        <v>14817</v>
      </c>
      <c r="B1568" s="88" t="s">
        <v>9266</v>
      </c>
      <c r="C1568" s="93">
        <v>838505</v>
      </c>
      <c r="D1568" s="89" t="s">
        <v>3280</v>
      </c>
      <c r="E1568" s="90">
        <v>1114900</v>
      </c>
      <c r="F1568" s="90"/>
      <c r="G1568" s="91" t="s">
        <v>14808</v>
      </c>
    </row>
    <row r="1569" spans="1:7" ht="25.5">
      <c r="A1569" s="88" t="s">
        <v>14825</v>
      </c>
      <c r="B1569" s="88" t="s">
        <v>11755</v>
      </c>
      <c r="C1569" s="93">
        <v>852101</v>
      </c>
      <c r="D1569" s="89" t="s">
        <v>2502</v>
      </c>
      <c r="E1569" s="90">
        <v>1114900</v>
      </c>
      <c r="F1569" s="90"/>
      <c r="G1569" s="91" t="s">
        <v>14808</v>
      </c>
    </row>
    <row r="1570" spans="1:7" ht="25.5">
      <c r="A1570" s="88" t="s">
        <v>14822</v>
      </c>
      <c r="B1570" s="88" t="s">
        <v>9386</v>
      </c>
      <c r="C1570" s="93">
        <v>865210</v>
      </c>
      <c r="D1570" s="89" t="s">
        <v>3767</v>
      </c>
      <c r="E1570" s="90">
        <v>2181400</v>
      </c>
      <c r="F1570" s="90"/>
      <c r="G1570" s="91" t="s">
        <v>14790</v>
      </c>
    </row>
    <row r="1571" spans="1:7" ht="25.5">
      <c r="A1571" s="88" t="s">
        <v>14889</v>
      </c>
      <c r="B1571" s="88" t="s">
        <v>9385</v>
      </c>
      <c r="C1571" s="93">
        <v>974301</v>
      </c>
      <c r="D1571" s="89" t="s">
        <v>1741</v>
      </c>
      <c r="E1571" s="90">
        <v>1114900</v>
      </c>
      <c r="F1571" s="90"/>
      <c r="G1571" s="91" t="s">
        <v>14808</v>
      </c>
    </row>
    <row r="1572" spans="1:7">
      <c r="A1572" s="88" t="s">
        <v>14800</v>
      </c>
      <c r="B1572" s="88" t="s">
        <v>9256</v>
      </c>
      <c r="C1572" s="93">
        <v>906229</v>
      </c>
      <c r="D1572" s="89" t="s">
        <v>10067</v>
      </c>
      <c r="E1572" s="90">
        <v>101190</v>
      </c>
      <c r="F1572" s="90" t="s">
        <v>14801</v>
      </c>
      <c r="G1572" s="91"/>
    </row>
    <row r="1573" spans="1:7">
      <c r="A1573" s="88" t="s">
        <v>14797</v>
      </c>
      <c r="B1573" s="88" t="s">
        <v>9850</v>
      </c>
      <c r="C1573" s="93">
        <v>881112</v>
      </c>
      <c r="D1573" s="89" t="s">
        <v>10252</v>
      </c>
      <c r="E1573" s="90">
        <v>185300</v>
      </c>
      <c r="F1573" s="90"/>
      <c r="G1573" s="91"/>
    </row>
    <row r="1574" spans="1:7">
      <c r="A1574" s="88" t="s">
        <v>14800</v>
      </c>
      <c r="B1574" s="88" t="s">
        <v>9256</v>
      </c>
      <c r="C1574" s="93">
        <v>906414</v>
      </c>
      <c r="D1574" s="89" t="s">
        <v>4613</v>
      </c>
      <c r="E1574" s="90">
        <v>122300</v>
      </c>
      <c r="F1574" s="90"/>
      <c r="G1574" s="91"/>
    </row>
    <row r="1575" spans="1:7">
      <c r="A1575" s="88" t="s">
        <v>14800</v>
      </c>
      <c r="B1575" s="88" t="s">
        <v>9256</v>
      </c>
      <c r="C1575" s="93">
        <v>906486</v>
      </c>
      <c r="D1575" s="89" t="s">
        <v>13622</v>
      </c>
      <c r="E1575" s="90">
        <v>182800</v>
      </c>
      <c r="F1575" s="90" t="s">
        <v>14801</v>
      </c>
      <c r="G1575" s="91"/>
    </row>
    <row r="1576" spans="1:7">
      <c r="A1576" s="88" t="s">
        <v>14800</v>
      </c>
      <c r="B1576" s="88" t="s">
        <v>9256</v>
      </c>
      <c r="C1576" s="93">
        <v>908338</v>
      </c>
      <c r="D1576" s="89" t="s">
        <v>13355</v>
      </c>
      <c r="E1576" s="90">
        <v>729419</v>
      </c>
      <c r="F1576" s="90" t="s">
        <v>14801</v>
      </c>
      <c r="G1576" s="91"/>
    </row>
    <row r="1577" spans="1:7">
      <c r="A1577" s="88" t="s">
        <v>14815</v>
      </c>
      <c r="B1577" s="88" t="s">
        <v>9359</v>
      </c>
      <c r="C1577" s="93">
        <v>992801</v>
      </c>
      <c r="D1577" s="89" t="s">
        <v>15003</v>
      </c>
      <c r="E1577" s="90">
        <v>312236</v>
      </c>
      <c r="F1577" s="90" t="s">
        <v>14801</v>
      </c>
      <c r="G1577" s="91"/>
    </row>
    <row r="1578" spans="1:7" ht="25.5">
      <c r="A1578" s="88" t="s">
        <v>14817</v>
      </c>
      <c r="B1578" s="88" t="s">
        <v>9266</v>
      </c>
      <c r="C1578" s="93">
        <v>42325</v>
      </c>
      <c r="D1578" s="89" t="s">
        <v>15004</v>
      </c>
      <c r="E1578" s="90">
        <v>2181400</v>
      </c>
      <c r="F1578" s="90"/>
      <c r="G1578" s="91" t="s">
        <v>14790</v>
      </c>
    </row>
    <row r="1579" spans="1:7" ht="25.5">
      <c r="A1579" s="88" t="s">
        <v>14825</v>
      </c>
      <c r="B1579" s="88" t="s">
        <v>11755</v>
      </c>
      <c r="C1579" s="93">
        <v>61001</v>
      </c>
      <c r="D1579" s="89" t="s">
        <v>3906</v>
      </c>
      <c r="E1579" s="90">
        <v>2181400</v>
      </c>
      <c r="F1579" s="90"/>
      <c r="G1579" s="91" t="s">
        <v>14790</v>
      </c>
    </row>
    <row r="1580" spans="1:7" ht="25.5">
      <c r="A1580" s="88" t="s">
        <v>14822</v>
      </c>
      <c r="B1580" s="88" t="s">
        <v>9386</v>
      </c>
      <c r="C1580" s="93">
        <v>86002</v>
      </c>
      <c r="D1580" s="89" t="s">
        <v>1172</v>
      </c>
      <c r="E1580" s="90">
        <v>2181400</v>
      </c>
      <c r="F1580" s="90"/>
      <c r="G1580" s="91" t="s">
        <v>14790</v>
      </c>
    </row>
    <row r="1581" spans="1:7" ht="25.5">
      <c r="A1581" s="88" t="s">
        <v>14847</v>
      </c>
      <c r="B1581" s="88" t="s">
        <v>9302</v>
      </c>
      <c r="C1581" s="93">
        <v>222108</v>
      </c>
      <c r="D1581" s="89" t="s">
        <v>1389</v>
      </c>
      <c r="E1581" s="90">
        <v>2181400</v>
      </c>
      <c r="F1581" s="90"/>
      <c r="G1581" s="91" t="s">
        <v>14790</v>
      </c>
    </row>
    <row r="1582" spans="1:7" ht="25.5">
      <c r="A1582" s="88" t="s">
        <v>14825</v>
      </c>
      <c r="B1582" s="88" t="s">
        <v>11755</v>
      </c>
      <c r="C1582" s="93">
        <v>274201</v>
      </c>
      <c r="D1582" s="89" t="s">
        <v>9589</v>
      </c>
      <c r="E1582" s="90">
        <v>2181400</v>
      </c>
      <c r="F1582" s="90"/>
      <c r="G1582" s="91" t="s">
        <v>14790</v>
      </c>
    </row>
    <row r="1583" spans="1:7" ht="25.5">
      <c r="A1583" s="88" t="s">
        <v>14853</v>
      </c>
      <c r="B1583" s="88" t="s">
        <v>9330</v>
      </c>
      <c r="C1583" s="93">
        <v>332703</v>
      </c>
      <c r="D1583" s="89" t="s">
        <v>12971</v>
      </c>
      <c r="E1583" s="90">
        <v>2181400</v>
      </c>
      <c r="F1583" s="90"/>
      <c r="G1583" s="91" t="s">
        <v>14790</v>
      </c>
    </row>
    <row r="1584" spans="1:7" ht="25.5">
      <c r="A1584" s="88" t="s">
        <v>14853</v>
      </c>
      <c r="B1584" s="88" t="s">
        <v>9330</v>
      </c>
      <c r="C1584" s="93">
        <v>341104</v>
      </c>
      <c r="D1584" s="89" t="s">
        <v>14141</v>
      </c>
      <c r="E1584" s="90">
        <v>2181400</v>
      </c>
      <c r="F1584" s="90"/>
      <c r="G1584" s="91" t="s">
        <v>14790</v>
      </c>
    </row>
    <row r="1585" spans="1:7" ht="25.5">
      <c r="A1585" s="88" t="s">
        <v>14853</v>
      </c>
      <c r="B1585" s="88" t="s">
        <v>9330</v>
      </c>
      <c r="C1585" s="93">
        <v>341106</v>
      </c>
      <c r="D1585" s="89" t="s">
        <v>12109</v>
      </c>
      <c r="E1585" s="90">
        <v>2181400</v>
      </c>
      <c r="F1585" s="90"/>
      <c r="G1585" s="91" t="s">
        <v>14790</v>
      </c>
    </row>
    <row r="1586" spans="1:7" ht="25.5">
      <c r="A1586" s="88" t="s">
        <v>14853</v>
      </c>
      <c r="B1586" s="88" t="s">
        <v>9330</v>
      </c>
      <c r="C1586" s="93">
        <v>341204</v>
      </c>
      <c r="D1586" s="89" t="s">
        <v>12984</v>
      </c>
      <c r="E1586" s="90">
        <v>2181400</v>
      </c>
      <c r="F1586" s="90"/>
      <c r="G1586" s="91" t="s">
        <v>14790</v>
      </c>
    </row>
    <row r="1587" spans="1:7" ht="25.5">
      <c r="A1587" s="88" t="s">
        <v>14853</v>
      </c>
      <c r="B1587" s="88" t="s">
        <v>9330</v>
      </c>
      <c r="C1587" s="93">
        <v>341303</v>
      </c>
      <c r="D1587" s="89" t="s">
        <v>7005</v>
      </c>
      <c r="E1587" s="90">
        <v>2181400</v>
      </c>
      <c r="F1587" s="90"/>
      <c r="G1587" s="91" t="s">
        <v>14790</v>
      </c>
    </row>
    <row r="1588" spans="1:7" ht="25.5">
      <c r="A1588" s="88" t="s">
        <v>14826</v>
      </c>
      <c r="B1588" s="88" t="s">
        <v>9341</v>
      </c>
      <c r="C1588" s="93">
        <v>385801</v>
      </c>
      <c r="D1588" s="89" t="s">
        <v>9891</v>
      </c>
      <c r="E1588" s="90">
        <v>2181400</v>
      </c>
      <c r="F1588" s="90"/>
      <c r="G1588" s="91" t="s">
        <v>14790</v>
      </c>
    </row>
    <row r="1589" spans="1:7" ht="25.5">
      <c r="A1589" s="88" t="s">
        <v>14826</v>
      </c>
      <c r="B1589" s="88" t="s">
        <v>9341</v>
      </c>
      <c r="C1589" s="93">
        <v>385802</v>
      </c>
      <c r="D1589" s="89" t="s">
        <v>9892</v>
      </c>
      <c r="E1589" s="90">
        <v>2181400</v>
      </c>
      <c r="F1589" s="90"/>
      <c r="G1589" s="91" t="s">
        <v>14790</v>
      </c>
    </row>
    <row r="1590" spans="1:7" ht="25.5">
      <c r="A1590" s="88" t="s">
        <v>14826</v>
      </c>
      <c r="B1590" s="88" t="s">
        <v>9341</v>
      </c>
      <c r="C1590" s="93">
        <v>385803</v>
      </c>
      <c r="D1590" s="89" t="s">
        <v>15005</v>
      </c>
      <c r="E1590" s="90">
        <v>2181400</v>
      </c>
      <c r="F1590" s="90"/>
      <c r="G1590" s="91" t="s">
        <v>14790</v>
      </c>
    </row>
    <row r="1591" spans="1:7" ht="25.5">
      <c r="A1591" s="88" t="s">
        <v>14826</v>
      </c>
      <c r="B1591" s="88" t="s">
        <v>9341</v>
      </c>
      <c r="C1591" s="93">
        <v>385901</v>
      </c>
      <c r="D1591" s="89" t="s">
        <v>14154</v>
      </c>
      <c r="E1591" s="90">
        <v>2181400</v>
      </c>
      <c r="F1591" s="90"/>
      <c r="G1591" s="91" t="s">
        <v>14790</v>
      </c>
    </row>
    <row r="1592" spans="1:7" ht="25.5">
      <c r="A1592" s="88" t="s">
        <v>14826</v>
      </c>
      <c r="B1592" s="88" t="s">
        <v>9341</v>
      </c>
      <c r="C1592" s="93">
        <v>397301</v>
      </c>
      <c r="D1592" s="89" t="s">
        <v>1578</v>
      </c>
      <c r="E1592" s="90">
        <v>2181400</v>
      </c>
      <c r="F1592" s="90"/>
      <c r="G1592" s="91" t="s">
        <v>14790</v>
      </c>
    </row>
    <row r="1593" spans="1:7" ht="25.5">
      <c r="A1593" s="88" t="s">
        <v>14818</v>
      </c>
      <c r="B1593" s="88" t="s">
        <v>9246</v>
      </c>
      <c r="C1593" s="93">
        <v>423302</v>
      </c>
      <c r="D1593" s="89" t="s">
        <v>4098</v>
      </c>
      <c r="E1593" s="90">
        <v>2181400</v>
      </c>
      <c r="F1593" s="90"/>
      <c r="G1593" s="91" t="s">
        <v>14790</v>
      </c>
    </row>
    <row r="1594" spans="1:7" ht="25.5">
      <c r="A1594" s="88" t="s">
        <v>14794</v>
      </c>
      <c r="B1594" s="88" t="s">
        <v>9385</v>
      </c>
      <c r="C1594" s="93">
        <v>423308</v>
      </c>
      <c r="D1594" s="89" t="s">
        <v>15006</v>
      </c>
      <c r="E1594" s="90">
        <v>2181400</v>
      </c>
      <c r="F1594" s="90"/>
      <c r="G1594" s="91" t="s">
        <v>14790</v>
      </c>
    </row>
    <row r="1595" spans="1:7" ht="25.5">
      <c r="A1595" s="88" t="s">
        <v>14794</v>
      </c>
      <c r="B1595" s="88" t="s">
        <v>9385</v>
      </c>
      <c r="C1595" s="93">
        <v>423309</v>
      </c>
      <c r="D1595" s="89" t="s">
        <v>15007</v>
      </c>
      <c r="E1595" s="90">
        <v>2181400</v>
      </c>
      <c r="F1595" s="90"/>
      <c r="G1595" s="91" t="s">
        <v>14790</v>
      </c>
    </row>
    <row r="1596" spans="1:7" ht="25.5">
      <c r="A1596" s="88" t="s">
        <v>14818</v>
      </c>
      <c r="B1596" s="88" t="s">
        <v>9246</v>
      </c>
      <c r="C1596" s="93">
        <v>431003</v>
      </c>
      <c r="D1596" s="89" t="s">
        <v>11995</v>
      </c>
      <c r="E1596" s="90">
        <v>2181400</v>
      </c>
      <c r="F1596" s="90"/>
      <c r="G1596" s="91" t="s">
        <v>14790</v>
      </c>
    </row>
    <row r="1597" spans="1:7" ht="25.5">
      <c r="A1597" s="88" t="s">
        <v>14818</v>
      </c>
      <c r="B1597" s="88" t="s">
        <v>9246</v>
      </c>
      <c r="C1597" s="93">
        <v>434101</v>
      </c>
      <c r="D1597" s="89" t="s">
        <v>4104</v>
      </c>
      <c r="E1597" s="90">
        <v>2181400</v>
      </c>
      <c r="F1597" s="90"/>
      <c r="G1597" s="91" t="s">
        <v>14790</v>
      </c>
    </row>
    <row r="1598" spans="1:7" ht="25.5">
      <c r="A1598" s="88" t="s">
        <v>14818</v>
      </c>
      <c r="B1598" s="88" t="s">
        <v>9246</v>
      </c>
      <c r="C1598" s="93">
        <v>441502</v>
      </c>
      <c r="D1598" s="89" t="s">
        <v>3922</v>
      </c>
      <c r="E1598" s="90">
        <v>2181400</v>
      </c>
      <c r="F1598" s="90"/>
      <c r="G1598" s="91" t="s">
        <v>14790</v>
      </c>
    </row>
    <row r="1599" spans="1:7" ht="25.5">
      <c r="A1599" s="88" t="s">
        <v>14818</v>
      </c>
      <c r="B1599" s="88" t="s">
        <v>9246</v>
      </c>
      <c r="C1599" s="93">
        <v>444101</v>
      </c>
      <c r="D1599" s="89" t="s">
        <v>2039</v>
      </c>
      <c r="E1599" s="90">
        <v>2181400</v>
      </c>
      <c r="F1599" s="90"/>
      <c r="G1599" s="91" t="s">
        <v>14790</v>
      </c>
    </row>
    <row r="1600" spans="1:7" ht="25.5">
      <c r="A1600" s="88" t="s">
        <v>14818</v>
      </c>
      <c r="B1600" s="88" t="s">
        <v>9246</v>
      </c>
      <c r="C1600" s="93">
        <v>444201</v>
      </c>
      <c r="D1600" s="89" t="s">
        <v>2041</v>
      </c>
      <c r="E1600" s="90">
        <v>2181400</v>
      </c>
      <c r="F1600" s="90"/>
      <c r="G1600" s="91" t="s">
        <v>14790</v>
      </c>
    </row>
    <row r="1601" spans="1:7" ht="25.5">
      <c r="A1601" s="88" t="s">
        <v>14818</v>
      </c>
      <c r="B1601" s="88" t="s">
        <v>9246</v>
      </c>
      <c r="C1601" s="93">
        <v>444305</v>
      </c>
      <c r="D1601" s="89" t="s">
        <v>7923</v>
      </c>
      <c r="E1601" s="90">
        <v>2181400</v>
      </c>
      <c r="F1601" s="90"/>
      <c r="G1601" s="91" t="s">
        <v>14790</v>
      </c>
    </row>
    <row r="1602" spans="1:7" ht="25.5">
      <c r="A1602" s="88" t="s">
        <v>14818</v>
      </c>
      <c r="B1602" s="88" t="s">
        <v>9246</v>
      </c>
      <c r="C1602" s="93">
        <v>454209</v>
      </c>
      <c r="D1602" s="89" t="s">
        <v>15008</v>
      </c>
      <c r="E1602" s="90">
        <v>2181400</v>
      </c>
      <c r="F1602" s="90"/>
      <c r="G1602" s="91" t="s">
        <v>14790</v>
      </c>
    </row>
    <row r="1603" spans="1:7" ht="25.5">
      <c r="A1603" s="88" t="s">
        <v>14818</v>
      </c>
      <c r="B1603" s="88" t="s">
        <v>9246</v>
      </c>
      <c r="C1603" s="93">
        <v>467002</v>
      </c>
      <c r="D1603" s="89" t="s">
        <v>2107</v>
      </c>
      <c r="E1603" s="90">
        <v>2181400</v>
      </c>
      <c r="F1603" s="90"/>
      <c r="G1603" s="91" t="s">
        <v>14790</v>
      </c>
    </row>
    <row r="1604" spans="1:7" ht="25.5">
      <c r="A1604" s="88" t="s">
        <v>14818</v>
      </c>
      <c r="B1604" s="88" t="s">
        <v>9246</v>
      </c>
      <c r="C1604" s="93">
        <v>468020</v>
      </c>
      <c r="D1604" s="89" t="s">
        <v>15009</v>
      </c>
      <c r="E1604" s="90">
        <v>2181400</v>
      </c>
      <c r="F1604" s="90"/>
      <c r="G1604" s="91" t="s">
        <v>14790</v>
      </c>
    </row>
    <row r="1605" spans="1:7" ht="25.5">
      <c r="A1605" s="88" t="s">
        <v>14818</v>
      </c>
      <c r="B1605" s="88" t="s">
        <v>9246</v>
      </c>
      <c r="C1605" s="93">
        <v>468021</v>
      </c>
      <c r="D1605" s="89" t="s">
        <v>10290</v>
      </c>
      <c r="E1605" s="90">
        <v>2181400</v>
      </c>
      <c r="F1605" s="90"/>
      <c r="G1605" s="91" t="s">
        <v>14790</v>
      </c>
    </row>
    <row r="1606" spans="1:7" ht="25.5">
      <c r="A1606" s="88" t="s">
        <v>14818</v>
      </c>
      <c r="B1606" s="88" t="s">
        <v>9246</v>
      </c>
      <c r="C1606" s="93">
        <v>487101</v>
      </c>
      <c r="D1606" s="89" t="s">
        <v>2158</v>
      </c>
      <c r="E1606" s="90">
        <v>2181400</v>
      </c>
      <c r="F1606" s="90"/>
      <c r="G1606" s="91" t="s">
        <v>14790</v>
      </c>
    </row>
    <row r="1607" spans="1:7" ht="25.5">
      <c r="A1607" s="88" t="s">
        <v>14794</v>
      </c>
      <c r="B1607" s="88" t="s">
        <v>9385</v>
      </c>
      <c r="C1607" s="93">
        <v>501001</v>
      </c>
      <c r="D1607" s="89" t="s">
        <v>3939</v>
      </c>
      <c r="E1607" s="90">
        <v>2181400</v>
      </c>
      <c r="F1607" s="90"/>
      <c r="G1607" s="91" t="s">
        <v>14790</v>
      </c>
    </row>
    <row r="1608" spans="1:7" ht="25.5">
      <c r="A1608" s="88" t="s">
        <v>14794</v>
      </c>
      <c r="B1608" s="88" t="s">
        <v>9385</v>
      </c>
      <c r="C1608" s="93">
        <v>502101</v>
      </c>
      <c r="D1608" s="89" t="s">
        <v>1903</v>
      </c>
      <c r="E1608" s="90">
        <v>2181400</v>
      </c>
      <c r="F1608" s="90"/>
      <c r="G1608" s="91" t="s">
        <v>14790</v>
      </c>
    </row>
    <row r="1609" spans="1:7" ht="25.5">
      <c r="A1609" s="88" t="s">
        <v>14794</v>
      </c>
      <c r="B1609" s="88" t="s">
        <v>9385</v>
      </c>
      <c r="C1609" s="93">
        <v>510005</v>
      </c>
      <c r="D1609" s="89" t="s">
        <v>1948</v>
      </c>
      <c r="E1609" s="90">
        <v>2181400</v>
      </c>
      <c r="F1609" s="90"/>
      <c r="G1609" s="91" t="s">
        <v>14790</v>
      </c>
    </row>
    <row r="1610" spans="1:7" ht="25.5">
      <c r="A1610" s="88" t="s">
        <v>14788</v>
      </c>
      <c r="B1610" s="88" t="s">
        <v>14789</v>
      </c>
      <c r="C1610" s="93">
        <v>511707</v>
      </c>
      <c r="D1610" s="89" t="s">
        <v>15010</v>
      </c>
      <c r="E1610" s="90">
        <v>2181400</v>
      </c>
      <c r="F1610" s="90"/>
      <c r="G1610" s="91" t="s">
        <v>14790</v>
      </c>
    </row>
    <row r="1611" spans="1:7" ht="25.5">
      <c r="A1611" s="88" t="s">
        <v>14794</v>
      </c>
      <c r="B1611" s="88" t="s">
        <v>9385</v>
      </c>
      <c r="C1611" s="93">
        <v>521004</v>
      </c>
      <c r="D1611" s="89" t="s">
        <v>15011</v>
      </c>
      <c r="E1611" s="90">
        <v>2181400</v>
      </c>
      <c r="F1611" s="90"/>
      <c r="G1611" s="91" t="s">
        <v>14790</v>
      </c>
    </row>
    <row r="1612" spans="1:7" ht="25.5">
      <c r="A1612" s="88" t="s">
        <v>14794</v>
      </c>
      <c r="B1612" s="88" t="s">
        <v>9385</v>
      </c>
      <c r="C1612" s="93">
        <v>540007</v>
      </c>
      <c r="D1612" s="89" t="s">
        <v>1868</v>
      </c>
      <c r="E1612" s="90">
        <v>2181400</v>
      </c>
      <c r="F1612" s="90"/>
      <c r="G1612" s="91" t="s">
        <v>14790</v>
      </c>
    </row>
    <row r="1613" spans="1:7" ht="25.5">
      <c r="A1613" s="88" t="s">
        <v>14794</v>
      </c>
      <c r="B1613" s="88" t="s">
        <v>9385</v>
      </c>
      <c r="C1613" s="93">
        <v>540008</v>
      </c>
      <c r="D1613" s="89" t="s">
        <v>1869</v>
      </c>
      <c r="E1613" s="90">
        <v>2181400</v>
      </c>
      <c r="F1613" s="90"/>
      <c r="G1613" s="91" t="s">
        <v>14790</v>
      </c>
    </row>
    <row r="1614" spans="1:7" ht="25.5">
      <c r="A1614" s="88" t="s">
        <v>14818</v>
      </c>
      <c r="B1614" s="88" t="s">
        <v>9246</v>
      </c>
      <c r="C1614" s="93">
        <v>541101</v>
      </c>
      <c r="D1614" s="89" t="s">
        <v>7146</v>
      </c>
      <c r="E1614" s="90">
        <v>2181400</v>
      </c>
      <c r="F1614" s="90"/>
      <c r="G1614" s="91" t="s">
        <v>14790</v>
      </c>
    </row>
    <row r="1615" spans="1:7" ht="25.5">
      <c r="A1615" s="88" t="s">
        <v>14794</v>
      </c>
      <c r="B1615" s="88" t="s">
        <v>9385</v>
      </c>
      <c r="C1615" s="93">
        <v>542403</v>
      </c>
      <c r="D1615" s="89" t="s">
        <v>3933</v>
      </c>
      <c r="E1615" s="90">
        <v>2181400</v>
      </c>
      <c r="F1615" s="90"/>
      <c r="G1615" s="91" t="s">
        <v>14790</v>
      </c>
    </row>
    <row r="1616" spans="1:7" ht="25.5">
      <c r="A1616" s="88" t="s">
        <v>14803</v>
      </c>
      <c r="B1616" s="88" t="s">
        <v>10013</v>
      </c>
      <c r="C1616" s="93">
        <v>570101</v>
      </c>
      <c r="D1616" s="89" t="s">
        <v>4168</v>
      </c>
      <c r="E1616" s="90">
        <v>2181400</v>
      </c>
      <c r="F1616" s="90"/>
      <c r="G1616" s="91" t="s">
        <v>14790</v>
      </c>
    </row>
    <row r="1617" spans="1:7" ht="25.5">
      <c r="A1617" s="88" t="s">
        <v>14805</v>
      </c>
      <c r="B1617" s="88" t="s">
        <v>9262</v>
      </c>
      <c r="C1617" s="93">
        <v>571220</v>
      </c>
      <c r="D1617" s="89" t="s">
        <v>2310</v>
      </c>
      <c r="E1617" s="90">
        <v>2181400</v>
      </c>
      <c r="F1617" s="90"/>
      <c r="G1617" s="91" t="s">
        <v>14790</v>
      </c>
    </row>
    <row r="1618" spans="1:7" ht="25.5">
      <c r="A1618" s="88" t="s">
        <v>14805</v>
      </c>
      <c r="B1618" s="88" t="s">
        <v>9262</v>
      </c>
      <c r="C1618" s="93">
        <v>578101</v>
      </c>
      <c r="D1618" s="89" t="s">
        <v>9388</v>
      </c>
      <c r="E1618" s="90">
        <v>2181400</v>
      </c>
      <c r="F1618" s="90"/>
      <c r="G1618" s="91" t="s">
        <v>14790</v>
      </c>
    </row>
    <row r="1619" spans="1:7" ht="25.5">
      <c r="A1619" s="88" t="s">
        <v>14805</v>
      </c>
      <c r="B1619" s="88" t="s">
        <v>9262</v>
      </c>
      <c r="C1619" s="93">
        <v>609101</v>
      </c>
      <c r="D1619" s="89" t="s">
        <v>2418</v>
      </c>
      <c r="E1619" s="90">
        <v>2181400</v>
      </c>
      <c r="F1619" s="90"/>
      <c r="G1619" s="91" t="s">
        <v>14790</v>
      </c>
    </row>
    <row r="1620" spans="1:7" ht="25.5">
      <c r="A1620" s="88" t="s">
        <v>14805</v>
      </c>
      <c r="B1620" s="88" t="s">
        <v>9262</v>
      </c>
      <c r="C1620" s="93">
        <v>609401</v>
      </c>
      <c r="D1620" s="89" t="s">
        <v>2415</v>
      </c>
      <c r="E1620" s="90">
        <v>2181400</v>
      </c>
      <c r="F1620" s="90"/>
      <c r="G1620" s="91" t="s">
        <v>14790</v>
      </c>
    </row>
    <row r="1621" spans="1:7" ht="25.5">
      <c r="A1621" s="88" t="s">
        <v>14847</v>
      </c>
      <c r="B1621" s="88" t="s">
        <v>9302</v>
      </c>
      <c r="C1621" s="93">
        <v>760902</v>
      </c>
      <c r="D1621" s="89" t="s">
        <v>3849</v>
      </c>
      <c r="E1621" s="90">
        <v>2181400</v>
      </c>
      <c r="F1621" s="90"/>
      <c r="G1621" s="91" t="s">
        <v>14790</v>
      </c>
    </row>
    <row r="1622" spans="1:7" ht="25.5">
      <c r="A1622" s="88" t="s">
        <v>14847</v>
      </c>
      <c r="B1622" s="88" t="s">
        <v>9302</v>
      </c>
      <c r="C1622" s="93">
        <v>764302</v>
      </c>
      <c r="D1622" s="89" t="s">
        <v>3820</v>
      </c>
      <c r="E1622" s="90">
        <v>2181400</v>
      </c>
      <c r="F1622" s="90"/>
      <c r="G1622" s="91" t="s">
        <v>14790</v>
      </c>
    </row>
    <row r="1623" spans="1:7" ht="25.5">
      <c r="A1623" s="88" t="s">
        <v>14817</v>
      </c>
      <c r="B1623" s="88" t="s">
        <v>9266</v>
      </c>
      <c r="C1623" s="93">
        <v>770201</v>
      </c>
      <c r="D1623" s="89" t="s">
        <v>2663</v>
      </c>
      <c r="E1623" s="90">
        <v>2181400</v>
      </c>
      <c r="F1623" s="90"/>
      <c r="G1623" s="91" t="s">
        <v>14790</v>
      </c>
    </row>
    <row r="1624" spans="1:7" ht="25.5">
      <c r="A1624" s="88" t="s">
        <v>14817</v>
      </c>
      <c r="B1624" s="88" t="s">
        <v>9266</v>
      </c>
      <c r="C1624" s="93">
        <v>770302</v>
      </c>
      <c r="D1624" s="89" t="s">
        <v>9440</v>
      </c>
      <c r="E1624" s="90">
        <v>2181400</v>
      </c>
      <c r="F1624" s="90"/>
      <c r="G1624" s="91" t="s">
        <v>14790</v>
      </c>
    </row>
    <row r="1625" spans="1:7" ht="25.5">
      <c r="A1625" s="88" t="s">
        <v>14817</v>
      </c>
      <c r="B1625" s="88" t="s">
        <v>9266</v>
      </c>
      <c r="C1625" s="93">
        <v>770920</v>
      </c>
      <c r="D1625" s="89" t="s">
        <v>9443</v>
      </c>
      <c r="E1625" s="90">
        <v>2181400</v>
      </c>
      <c r="F1625" s="90"/>
      <c r="G1625" s="91" t="s">
        <v>14790</v>
      </c>
    </row>
    <row r="1626" spans="1:7" ht="25.5">
      <c r="A1626" s="88" t="s">
        <v>14825</v>
      </c>
      <c r="B1626" s="88" t="s">
        <v>11755</v>
      </c>
      <c r="C1626" s="93">
        <v>776105</v>
      </c>
      <c r="D1626" s="89" t="s">
        <v>9098</v>
      </c>
      <c r="E1626" s="90">
        <v>2181400</v>
      </c>
      <c r="F1626" s="90"/>
      <c r="G1626" s="91" t="s">
        <v>14790</v>
      </c>
    </row>
    <row r="1627" spans="1:7" ht="25.5">
      <c r="A1627" s="88" t="s">
        <v>14825</v>
      </c>
      <c r="B1627" s="88" t="s">
        <v>11755</v>
      </c>
      <c r="C1627" s="93">
        <v>776203</v>
      </c>
      <c r="D1627" s="89" t="s">
        <v>8638</v>
      </c>
      <c r="E1627" s="90">
        <v>2181400</v>
      </c>
      <c r="F1627" s="90"/>
      <c r="G1627" s="91" t="s">
        <v>14790</v>
      </c>
    </row>
    <row r="1628" spans="1:7" ht="25.5">
      <c r="A1628" s="88" t="s">
        <v>14817</v>
      </c>
      <c r="B1628" s="88" t="s">
        <v>9266</v>
      </c>
      <c r="C1628" s="93">
        <v>776501</v>
      </c>
      <c r="D1628" s="89" t="s">
        <v>9113</v>
      </c>
      <c r="E1628" s="90">
        <v>2181400</v>
      </c>
      <c r="F1628" s="90"/>
      <c r="G1628" s="91" t="s">
        <v>14790</v>
      </c>
    </row>
    <row r="1629" spans="1:7" ht="25.5">
      <c r="A1629" s="88" t="s">
        <v>14825</v>
      </c>
      <c r="B1629" s="88" t="s">
        <v>11755</v>
      </c>
      <c r="C1629" s="93">
        <v>776702</v>
      </c>
      <c r="D1629" s="89" t="s">
        <v>8643</v>
      </c>
      <c r="E1629" s="90">
        <v>2181400</v>
      </c>
      <c r="F1629" s="90"/>
      <c r="G1629" s="91" t="s">
        <v>14790</v>
      </c>
    </row>
    <row r="1630" spans="1:7" ht="25.5">
      <c r="A1630" s="88" t="s">
        <v>14817</v>
      </c>
      <c r="B1630" s="88" t="s">
        <v>9266</v>
      </c>
      <c r="C1630" s="93">
        <v>780101</v>
      </c>
      <c r="D1630" s="89" t="s">
        <v>2690</v>
      </c>
      <c r="E1630" s="90">
        <v>2181400</v>
      </c>
      <c r="F1630" s="90"/>
      <c r="G1630" s="91" t="s">
        <v>14790</v>
      </c>
    </row>
    <row r="1631" spans="1:7" ht="25.5">
      <c r="A1631" s="88" t="s">
        <v>14817</v>
      </c>
      <c r="B1631" s="88" t="s">
        <v>9266</v>
      </c>
      <c r="C1631" s="93">
        <v>780601</v>
      </c>
      <c r="D1631" s="89" t="s">
        <v>2930</v>
      </c>
      <c r="E1631" s="90">
        <v>2181400</v>
      </c>
      <c r="F1631" s="90"/>
      <c r="G1631" s="91" t="s">
        <v>14790</v>
      </c>
    </row>
    <row r="1632" spans="1:7" ht="25.5">
      <c r="A1632" s="88" t="s">
        <v>14817</v>
      </c>
      <c r="B1632" s="88" t="s">
        <v>9266</v>
      </c>
      <c r="C1632" s="93">
        <v>780801</v>
      </c>
      <c r="D1632" s="89" t="s">
        <v>2932</v>
      </c>
      <c r="E1632" s="90">
        <v>2181400</v>
      </c>
      <c r="F1632" s="90"/>
      <c r="G1632" s="91" t="s">
        <v>14790</v>
      </c>
    </row>
    <row r="1633" spans="1:7" ht="25.5">
      <c r="A1633" s="88" t="s">
        <v>14832</v>
      </c>
      <c r="B1633" s="88" t="s">
        <v>9317</v>
      </c>
      <c r="C1633" s="93">
        <v>780901</v>
      </c>
      <c r="D1633" s="89" t="s">
        <v>3418</v>
      </c>
      <c r="E1633" s="90">
        <v>2181400</v>
      </c>
      <c r="F1633" s="90"/>
      <c r="G1633" s="91" t="s">
        <v>14790</v>
      </c>
    </row>
    <row r="1634" spans="1:7" ht="25.5">
      <c r="A1634" s="88" t="s">
        <v>14817</v>
      </c>
      <c r="B1634" s="88" t="s">
        <v>9266</v>
      </c>
      <c r="C1634" s="93">
        <v>780902</v>
      </c>
      <c r="D1634" s="89" t="s">
        <v>10032</v>
      </c>
      <c r="E1634" s="90">
        <v>2181400</v>
      </c>
      <c r="F1634" s="90"/>
      <c r="G1634" s="91" t="s">
        <v>14790</v>
      </c>
    </row>
    <row r="1635" spans="1:7" ht="25.5">
      <c r="A1635" s="88" t="s">
        <v>14817</v>
      </c>
      <c r="B1635" s="88" t="s">
        <v>9266</v>
      </c>
      <c r="C1635" s="93">
        <v>781301</v>
      </c>
      <c r="D1635" s="89" t="s">
        <v>2761</v>
      </c>
      <c r="E1635" s="90">
        <v>2181400</v>
      </c>
      <c r="F1635" s="90"/>
      <c r="G1635" s="91" t="s">
        <v>14790</v>
      </c>
    </row>
    <row r="1636" spans="1:7" ht="25.5">
      <c r="A1636" s="88" t="s">
        <v>14817</v>
      </c>
      <c r="B1636" s="88" t="s">
        <v>9266</v>
      </c>
      <c r="C1636" s="93">
        <v>781501</v>
      </c>
      <c r="D1636" s="89" t="s">
        <v>2809</v>
      </c>
      <c r="E1636" s="90">
        <v>2181400</v>
      </c>
      <c r="F1636" s="90"/>
      <c r="G1636" s="91" t="s">
        <v>14790</v>
      </c>
    </row>
    <row r="1637" spans="1:7" ht="25.5">
      <c r="A1637" s="88" t="s">
        <v>14817</v>
      </c>
      <c r="B1637" s="88" t="s">
        <v>9266</v>
      </c>
      <c r="C1637" s="93">
        <v>781701</v>
      </c>
      <c r="D1637" s="89" t="s">
        <v>10551</v>
      </c>
      <c r="E1637" s="90">
        <v>2181400</v>
      </c>
      <c r="F1637" s="90"/>
      <c r="G1637" s="91" t="s">
        <v>14790</v>
      </c>
    </row>
    <row r="1638" spans="1:7" ht="25.5">
      <c r="A1638" s="88" t="s">
        <v>14817</v>
      </c>
      <c r="B1638" s="88" t="s">
        <v>9266</v>
      </c>
      <c r="C1638" s="93">
        <v>781702</v>
      </c>
      <c r="D1638" s="89" t="s">
        <v>8702</v>
      </c>
      <c r="E1638" s="90">
        <v>2181400</v>
      </c>
      <c r="F1638" s="90"/>
      <c r="G1638" s="91" t="s">
        <v>14790</v>
      </c>
    </row>
    <row r="1639" spans="1:7" ht="25.5">
      <c r="A1639" s="88" t="s">
        <v>14817</v>
      </c>
      <c r="B1639" s="88" t="s">
        <v>9266</v>
      </c>
      <c r="C1639" s="93">
        <v>781801</v>
      </c>
      <c r="D1639" s="89" t="s">
        <v>2972</v>
      </c>
      <c r="E1639" s="90">
        <v>2181400</v>
      </c>
      <c r="F1639" s="90"/>
      <c r="G1639" s="91" t="s">
        <v>14790</v>
      </c>
    </row>
    <row r="1640" spans="1:7" ht="25.5">
      <c r="A1640" s="88" t="s">
        <v>14817</v>
      </c>
      <c r="B1640" s="88" t="s">
        <v>9266</v>
      </c>
      <c r="C1640" s="93">
        <v>786502</v>
      </c>
      <c r="D1640" s="89" t="s">
        <v>10148</v>
      </c>
      <c r="E1640" s="90">
        <v>2181400</v>
      </c>
      <c r="F1640" s="90"/>
      <c r="G1640" s="91" t="s">
        <v>14790</v>
      </c>
    </row>
    <row r="1641" spans="1:7" ht="25.5">
      <c r="A1641" s="88" t="s">
        <v>14817</v>
      </c>
      <c r="B1641" s="88" t="s">
        <v>9266</v>
      </c>
      <c r="C1641" s="93">
        <v>786702</v>
      </c>
      <c r="D1641" s="89" t="s">
        <v>10132</v>
      </c>
      <c r="E1641" s="90">
        <v>2181400</v>
      </c>
      <c r="F1641" s="90"/>
      <c r="G1641" s="91" t="s">
        <v>14790</v>
      </c>
    </row>
    <row r="1642" spans="1:7" ht="25.5">
      <c r="A1642" s="88" t="s">
        <v>14817</v>
      </c>
      <c r="B1642" s="88" t="s">
        <v>9266</v>
      </c>
      <c r="C1642" s="93">
        <v>793715</v>
      </c>
      <c r="D1642" s="89" t="s">
        <v>2986</v>
      </c>
      <c r="E1642" s="90">
        <v>2181400</v>
      </c>
      <c r="F1642" s="90"/>
      <c r="G1642" s="91" t="s">
        <v>14790</v>
      </c>
    </row>
    <row r="1643" spans="1:7" ht="25.5">
      <c r="A1643" s="88" t="s">
        <v>14817</v>
      </c>
      <c r="B1643" s="88" t="s">
        <v>9266</v>
      </c>
      <c r="C1643" s="93">
        <v>793719</v>
      </c>
      <c r="D1643" s="89" t="s">
        <v>2990</v>
      </c>
      <c r="E1643" s="90">
        <v>2181400</v>
      </c>
      <c r="F1643" s="90"/>
      <c r="G1643" s="91" t="s">
        <v>14790</v>
      </c>
    </row>
    <row r="1644" spans="1:7" ht="25.5">
      <c r="A1644" s="88" t="s">
        <v>14817</v>
      </c>
      <c r="B1644" s="88" t="s">
        <v>9266</v>
      </c>
      <c r="C1644" s="93">
        <v>793804</v>
      </c>
      <c r="D1644" s="89" t="s">
        <v>2993</v>
      </c>
      <c r="E1644" s="90">
        <v>2181400</v>
      </c>
      <c r="F1644" s="90"/>
      <c r="G1644" s="91" t="s">
        <v>14790</v>
      </c>
    </row>
    <row r="1645" spans="1:7" ht="25.5">
      <c r="A1645" s="88" t="s">
        <v>14817</v>
      </c>
      <c r="B1645" s="88" t="s">
        <v>9266</v>
      </c>
      <c r="C1645" s="93">
        <v>796201</v>
      </c>
      <c r="D1645" s="89" t="s">
        <v>2729</v>
      </c>
      <c r="E1645" s="90">
        <v>2181400</v>
      </c>
      <c r="F1645" s="90"/>
      <c r="G1645" s="91" t="s">
        <v>14790</v>
      </c>
    </row>
    <row r="1646" spans="1:7" ht="25.5">
      <c r="A1646" s="88" t="s">
        <v>14817</v>
      </c>
      <c r="B1646" s="88" t="s">
        <v>9266</v>
      </c>
      <c r="C1646" s="93">
        <v>798302</v>
      </c>
      <c r="D1646" s="89" t="s">
        <v>2779</v>
      </c>
      <c r="E1646" s="90">
        <v>2181400</v>
      </c>
      <c r="F1646" s="90"/>
      <c r="G1646" s="91" t="s">
        <v>14790</v>
      </c>
    </row>
    <row r="1647" spans="1:7" ht="25.5">
      <c r="A1647" s="88" t="s">
        <v>14817</v>
      </c>
      <c r="B1647" s="88" t="s">
        <v>9266</v>
      </c>
      <c r="C1647" s="93">
        <v>799807</v>
      </c>
      <c r="D1647" s="89" t="s">
        <v>3004</v>
      </c>
      <c r="E1647" s="90">
        <v>2181400</v>
      </c>
      <c r="F1647" s="90"/>
      <c r="G1647" s="91" t="s">
        <v>14790</v>
      </c>
    </row>
    <row r="1648" spans="1:7" ht="25.5">
      <c r="A1648" s="88" t="s">
        <v>14817</v>
      </c>
      <c r="B1648" s="88" t="s">
        <v>9266</v>
      </c>
      <c r="C1648" s="93">
        <v>801101</v>
      </c>
      <c r="D1648" s="89" t="s">
        <v>10521</v>
      </c>
      <c r="E1648" s="90">
        <v>1114900</v>
      </c>
      <c r="F1648" s="90"/>
      <c r="G1648" s="91" t="s">
        <v>14808</v>
      </c>
    </row>
    <row r="1649" spans="1:7" ht="25.5">
      <c r="A1649" s="88" t="s">
        <v>14817</v>
      </c>
      <c r="B1649" s="88" t="s">
        <v>9266</v>
      </c>
      <c r="C1649" s="93">
        <v>807101</v>
      </c>
      <c r="D1649" s="89" t="s">
        <v>3131</v>
      </c>
      <c r="E1649" s="90">
        <v>2181400</v>
      </c>
      <c r="F1649" s="90"/>
      <c r="G1649" s="91" t="s">
        <v>14790</v>
      </c>
    </row>
    <row r="1650" spans="1:7" ht="25.5">
      <c r="A1650" s="88" t="s">
        <v>14817</v>
      </c>
      <c r="B1650" s="88" t="s">
        <v>9266</v>
      </c>
      <c r="C1650" s="93">
        <v>808031</v>
      </c>
      <c r="D1650" s="89" t="s">
        <v>10302</v>
      </c>
      <c r="E1650" s="90">
        <v>2181400</v>
      </c>
      <c r="F1650" s="90"/>
      <c r="G1650" s="91" t="s">
        <v>14790</v>
      </c>
    </row>
    <row r="1651" spans="1:7" ht="25.5">
      <c r="A1651" s="88" t="s">
        <v>14817</v>
      </c>
      <c r="B1651" s="88" t="s">
        <v>9266</v>
      </c>
      <c r="C1651" s="93">
        <v>808051</v>
      </c>
      <c r="D1651" s="89" t="s">
        <v>10305</v>
      </c>
      <c r="E1651" s="90">
        <v>2181400</v>
      </c>
      <c r="F1651" s="90"/>
      <c r="G1651" s="91" t="s">
        <v>14790</v>
      </c>
    </row>
    <row r="1652" spans="1:7" ht="25.5">
      <c r="A1652" s="88" t="s">
        <v>14817</v>
      </c>
      <c r="B1652" s="88" t="s">
        <v>9266</v>
      </c>
      <c r="C1652" s="93">
        <v>812401</v>
      </c>
      <c r="D1652" s="89" t="s">
        <v>3195</v>
      </c>
      <c r="E1652" s="90">
        <v>2181400</v>
      </c>
      <c r="F1652" s="90"/>
      <c r="G1652" s="91" t="s">
        <v>14790</v>
      </c>
    </row>
    <row r="1653" spans="1:7" ht="25.5">
      <c r="A1653" s="88" t="s">
        <v>14817</v>
      </c>
      <c r="B1653" s="88" t="s">
        <v>9266</v>
      </c>
      <c r="C1653" s="93">
        <v>814909</v>
      </c>
      <c r="D1653" s="89" t="s">
        <v>8772</v>
      </c>
      <c r="E1653" s="90">
        <v>2181400</v>
      </c>
      <c r="F1653" s="90"/>
      <c r="G1653" s="91" t="s">
        <v>14790</v>
      </c>
    </row>
    <row r="1654" spans="1:7" ht="25.5">
      <c r="A1654" s="88" t="s">
        <v>14817</v>
      </c>
      <c r="B1654" s="88" t="s">
        <v>9266</v>
      </c>
      <c r="C1654" s="93">
        <v>818607</v>
      </c>
      <c r="D1654" s="89" t="s">
        <v>12706</v>
      </c>
      <c r="E1654" s="90">
        <v>2181400</v>
      </c>
      <c r="F1654" s="90"/>
      <c r="G1654" s="91" t="s">
        <v>14790</v>
      </c>
    </row>
    <row r="1655" spans="1:7" ht="25.5">
      <c r="A1655" s="88" t="s">
        <v>14817</v>
      </c>
      <c r="B1655" s="88" t="s">
        <v>9266</v>
      </c>
      <c r="C1655" s="93">
        <v>818608</v>
      </c>
      <c r="D1655" s="89" t="s">
        <v>12705</v>
      </c>
      <c r="E1655" s="90">
        <v>2181400</v>
      </c>
      <c r="F1655" s="90"/>
      <c r="G1655" s="91" t="s">
        <v>14790</v>
      </c>
    </row>
    <row r="1656" spans="1:7" ht="25.5">
      <c r="A1656" s="88" t="s">
        <v>14817</v>
      </c>
      <c r="B1656" s="88" t="s">
        <v>9266</v>
      </c>
      <c r="C1656" s="93">
        <v>819601</v>
      </c>
      <c r="D1656" s="89" t="s">
        <v>14075</v>
      </c>
      <c r="E1656" s="90">
        <v>2181400</v>
      </c>
      <c r="F1656" s="90"/>
      <c r="G1656" s="91" t="s">
        <v>14790</v>
      </c>
    </row>
    <row r="1657" spans="1:7" ht="25.5">
      <c r="A1657" s="88" t="s">
        <v>14832</v>
      </c>
      <c r="B1657" s="88" t="s">
        <v>9317</v>
      </c>
      <c r="C1657" s="93">
        <v>827901</v>
      </c>
      <c r="D1657" s="89" t="s">
        <v>3478</v>
      </c>
      <c r="E1657" s="90">
        <v>2181400</v>
      </c>
      <c r="F1657" s="90"/>
      <c r="G1657" s="91" t="s">
        <v>14790</v>
      </c>
    </row>
    <row r="1658" spans="1:7" ht="25.5">
      <c r="A1658" s="88" t="s">
        <v>14847</v>
      </c>
      <c r="B1658" s="88" t="s">
        <v>9302</v>
      </c>
      <c r="C1658" s="93">
        <v>830231</v>
      </c>
      <c r="D1658" s="89" t="s">
        <v>3828</v>
      </c>
      <c r="E1658" s="90">
        <v>2181400</v>
      </c>
      <c r="F1658" s="90"/>
      <c r="G1658" s="91" t="s">
        <v>14790</v>
      </c>
    </row>
    <row r="1659" spans="1:7" ht="25.5">
      <c r="A1659" s="88" t="s">
        <v>14817</v>
      </c>
      <c r="B1659" s="88" t="s">
        <v>9266</v>
      </c>
      <c r="C1659" s="93">
        <v>837603</v>
      </c>
      <c r="D1659" s="89" t="s">
        <v>3272</v>
      </c>
      <c r="E1659" s="90">
        <v>2181400</v>
      </c>
      <c r="F1659" s="90"/>
      <c r="G1659" s="91" t="s">
        <v>14790</v>
      </c>
    </row>
    <row r="1660" spans="1:7" ht="25.5">
      <c r="A1660" s="88" t="s">
        <v>14817</v>
      </c>
      <c r="B1660" s="88" t="s">
        <v>9266</v>
      </c>
      <c r="C1660" s="93">
        <v>837606</v>
      </c>
      <c r="D1660" s="89" t="s">
        <v>3275</v>
      </c>
      <c r="E1660" s="90">
        <v>2181400</v>
      </c>
      <c r="F1660" s="90"/>
      <c r="G1660" s="91" t="s">
        <v>14790</v>
      </c>
    </row>
    <row r="1661" spans="1:7" ht="25.5">
      <c r="A1661" s="88" t="s">
        <v>14817</v>
      </c>
      <c r="B1661" s="88" t="s">
        <v>9266</v>
      </c>
      <c r="C1661" s="93">
        <v>838830</v>
      </c>
      <c r="D1661" s="89" t="s">
        <v>3282</v>
      </c>
      <c r="E1661" s="90">
        <v>2181400</v>
      </c>
      <c r="F1661" s="90"/>
      <c r="G1661" s="91" t="s">
        <v>14790</v>
      </c>
    </row>
    <row r="1662" spans="1:7" ht="25.5">
      <c r="A1662" s="88" t="s">
        <v>14817</v>
      </c>
      <c r="B1662" s="88" t="s">
        <v>9266</v>
      </c>
      <c r="C1662" s="93">
        <v>841002</v>
      </c>
      <c r="D1662" s="89" t="s">
        <v>15012</v>
      </c>
      <c r="E1662" s="90">
        <v>2181400</v>
      </c>
      <c r="F1662" s="90"/>
      <c r="G1662" s="91" t="s">
        <v>14790</v>
      </c>
    </row>
    <row r="1663" spans="1:7" ht="25.5">
      <c r="A1663" s="88" t="s">
        <v>14817</v>
      </c>
      <c r="B1663" s="88" t="s">
        <v>9266</v>
      </c>
      <c r="C1663" s="93">
        <v>841501</v>
      </c>
      <c r="D1663" s="89" t="s">
        <v>2925</v>
      </c>
      <c r="E1663" s="90">
        <v>2181400</v>
      </c>
      <c r="F1663" s="90"/>
      <c r="G1663" s="91" t="s">
        <v>14790</v>
      </c>
    </row>
    <row r="1664" spans="1:7" ht="25.5">
      <c r="A1664" s="88" t="s">
        <v>14817</v>
      </c>
      <c r="B1664" s="88" t="s">
        <v>9266</v>
      </c>
      <c r="C1664" s="93">
        <v>843601</v>
      </c>
      <c r="D1664" s="89" t="s">
        <v>2843</v>
      </c>
      <c r="E1664" s="90">
        <v>2181400</v>
      </c>
      <c r="F1664" s="90"/>
      <c r="G1664" s="91" t="s">
        <v>14790</v>
      </c>
    </row>
    <row r="1665" spans="1:7" ht="25.5">
      <c r="A1665" s="88" t="s">
        <v>14817</v>
      </c>
      <c r="B1665" s="88" t="s">
        <v>9266</v>
      </c>
      <c r="C1665" s="93">
        <v>843701</v>
      </c>
      <c r="D1665" s="89" t="s">
        <v>2926</v>
      </c>
      <c r="E1665" s="90">
        <v>2181400</v>
      </c>
      <c r="F1665" s="90"/>
      <c r="G1665" s="91" t="s">
        <v>14790</v>
      </c>
    </row>
    <row r="1666" spans="1:7" ht="25.5">
      <c r="A1666" s="88" t="s">
        <v>14817</v>
      </c>
      <c r="B1666" s="88" t="s">
        <v>9266</v>
      </c>
      <c r="C1666" s="93">
        <v>843901</v>
      </c>
      <c r="D1666" s="89" t="s">
        <v>2801</v>
      </c>
      <c r="E1666" s="90">
        <v>2181400</v>
      </c>
      <c r="F1666" s="90"/>
      <c r="G1666" s="91" t="s">
        <v>14790</v>
      </c>
    </row>
    <row r="1667" spans="1:7" ht="25.5">
      <c r="A1667" s="88" t="s">
        <v>14822</v>
      </c>
      <c r="B1667" s="88" t="s">
        <v>9386</v>
      </c>
      <c r="C1667" s="93">
        <v>865202</v>
      </c>
      <c r="D1667" s="89" t="s">
        <v>3710</v>
      </c>
      <c r="E1667" s="90">
        <v>2181400</v>
      </c>
      <c r="F1667" s="90"/>
      <c r="G1667" s="91" t="s">
        <v>14790</v>
      </c>
    </row>
    <row r="1668" spans="1:7" ht="25.5">
      <c r="A1668" s="88" t="s">
        <v>14822</v>
      </c>
      <c r="B1668" s="88" t="s">
        <v>9386</v>
      </c>
      <c r="C1668" s="93">
        <v>865205</v>
      </c>
      <c r="D1668" s="89" t="s">
        <v>14307</v>
      </c>
      <c r="E1668" s="90">
        <v>2181400</v>
      </c>
      <c r="F1668" s="90"/>
      <c r="G1668" s="91" t="s">
        <v>14790</v>
      </c>
    </row>
    <row r="1669" spans="1:7" ht="25.5">
      <c r="A1669" s="88" t="s">
        <v>14822</v>
      </c>
      <c r="B1669" s="88" t="s">
        <v>9386</v>
      </c>
      <c r="C1669" s="93">
        <v>866201</v>
      </c>
      <c r="D1669" s="89" t="s">
        <v>10039</v>
      </c>
      <c r="E1669" s="90">
        <v>3323700</v>
      </c>
      <c r="F1669" s="90"/>
      <c r="G1669" s="91" t="s">
        <v>14790</v>
      </c>
    </row>
    <row r="1670" spans="1:7" ht="25.5">
      <c r="A1670" s="88" t="s">
        <v>14822</v>
      </c>
      <c r="B1670" s="88" t="s">
        <v>9386</v>
      </c>
      <c r="C1670" s="93">
        <v>867501</v>
      </c>
      <c r="D1670" s="89" t="s">
        <v>15013</v>
      </c>
      <c r="E1670" s="90">
        <v>2181400</v>
      </c>
      <c r="F1670" s="90"/>
      <c r="G1670" s="91" t="s">
        <v>14790</v>
      </c>
    </row>
    <row r="1671" spans="1:7">
      <c r="A1671" s="88" t="s">
        <v>14800</v>
      </c>
      <c r="B1671" s="88" t="s">
        <v>9256</v>
      </c>
      <c r="C1671" s="93">
        <v>903701</v>
      </c>
      <c r="D1671" s="89" t="s">
        <v>4850</v>
      </c>
      <c r="E1671" s="90">
        <v>360116</v>
      </c>
      <c r="F1671" s="90" t="s">
        <v>14801</v>
      </c>
      <c r="G1671" s="91"/>
    </row>
    <row r="1672" spans="1:7">
      <c r="A1672" s="88" t="s">
        <v>14825</v>
      </c>
      <c r="B1672" s="88" t="s">
        <v>11755</v>
      </c>
      <c r="C1672" s="93">
        <v>854002</v>
      </c>
      <c r="D1672" s="89" t="s">
        <v>2508</v>
      </c>
      <c r="E1672" s="90">
        <v>2149682</v>
      </c>
      <c r="F1672" s="90" t="s">
        <v>14801</v>
      </c>
      <c r="G1672" s="91"/>
    </row>
    <row r="1673" spans="1:7">
      <c r="A1673" s="88" t="s">
        <v>14800</v>
      </c>
      <c r="B1673" s="88" t="s">
        <v>9256</v>
      </c>
      <c r="C1673" s="93">
        <v>902059</v>
      </c>
      <c r="D1673" s="89" t="s">
        <v>4401</v>
      </c>
      <c r="E1673" s="90">
        <v>267509</v>
      </c>
      <c r="F1673" s="90" t="s">
        <v>14801</v>
      </c>
      <c r="G1673" s="91"/>
    </row>
    <row r="1674" spans="1:7">
      <c r="A1674" s="88" t="s">
        <v>14800</v>
      </c>
      <c r="B1674" s="88" t="s">
        <v>9256</v>
      </c>
      <c r="C1674" s="93">
        <v>902007</v>
      </c>
      <c r="D1674" s="89" t="s">
        <v>4804</v>
      </c>
      <c r="E1674" s="90">
        <v>112461</v>
      </c>
      <c r="F1674" s="90" t="s">
        <v>14801</v>
      </c>
      <c r="G1674" s="91"/>
    </row>
    <row r="1675" spans="1:7">
      <c r="A1675" s="88" t="s">
        <v>14798</v>
      </c>
      <c r="B1675" s="88" t="s">
        <v>9335</v>
      </c>
      <c r="C1675" s="93">
        <v>879162</v>
      </c>
      <c r="D1675" s="89" t="s">
        <v>5403</v>
      </c>
      <c r="E1675" s="90">
        <v>711500</v>
      </c>
      <c r="F1675" s="90"/>
      <c r="G1675" s="91"/>
    </row>
    <row r="1676" spans="1:7">
      <c r="A1676" s="88" t="s">
        <v>14800</v>
      </c>
      <c r="B1676" s="88" t="s">
        <v>9256</v>
      </c>
      <c r="C1676" s="93">
        <v>903440</v>
      </c>
      <c r="D1676" s="89" t="s">
        <v>4442</v>
      </c>
      <c r="E1676" s="90">
        <v>303343</v>
      </c>
      <c r="F1676" s="90" t="s">
        <v>14801</v>
      </c>
      <c r="G1676" s="91"/>
    </row>
    <row r="1677" spans="1:7">
      <c r="A1677" s="88" t="s">
        <v>14800</v>
      </c>
      <c r="B1677" s="88" t="s">
        <v>9256</v>
      </c>
      <c r="C1677" s="93">
        <v>906337</v>
      </c>
      <c r="D1677" s="89" t="s">
        <v>13528</v>
      </c>
      <c r="E1677" s="90">
        <v>528572</v>
      </c>
      <c r="F1677" s="90" t="s">
        <v>14801</v>
      </c>
      <c r="G1677" s="91"/>
    </row>
    <row r="1678" spans="1:7">
      <c r="A1678" s="88" t="s">
        <v>14818</v>
      </c>
      <c r="B1678" s="88" t="s">
        <v>9246</v>
      </c>
      <c r="C1678" s="93">
        <v>422004</v>
      </c>
      <c r="D1678" s="89" t="s">
        <v>4090</v>
      </c>
      <c r="E1678" s="90">
        <v>2106989</v>
      </c>
      <c r="F1678" s="90" t="s">
        <v>14801</v>
      </c>
      <c r="G1678" s="91"/>
    </row>
    <row r="1679" spans="1:7">
      <c r="A1679" s="88" t="s">
        <v>14802</v>
      </c>
      <c r="B1679" s="88" t="s">
        <v>9328</v>
      </c>
      <c r="C1679" s="93">
        <v>778942</v>
      </c>
      <c r="D1679" s="89" t="s">
        <v>13891</v>
      </c>
      <c r="E1679" s="90">
        <v>2106989</v>
      </c>
      <c r="F1679" s="90" t="s">
        <v>14801</v>
      </c>
      <c r="G1679" s="91"/>
    </row>
    <row r="1680" spans="1:7">
      <c r="A1680" s="88" t="s">
        <v>14800</v>
      </c>
      <c r="B1680" s="88" t="s">
        <v>9256</v>
      </c>
      <c r="C1680" s="93">
        <v>906212</v>
      </c>
      <c r="D1680" s="89" t="s">
        <v>12359</v>
      </c>
      <c r="E1680" s="90">
        <v>100178</v>
      </c>
      <c r="F1680" s="90" t="s">
        <v>14801</v>
      </c>
      <c r="G1680" s="91"/>
    </row>
    <row r="1681" spans="1:7">
      <c r="A1681" s="88" t="s">
        <v>14798</v>
      </c>
      <c r="B1681" s="88" t="s">
        <v>9335</v>
      </c>
      <c r="C1681" s="93">
        <v>387301</v>
      </c>
      <c r="D1681" s="89" t="s">
        <v>4300</v>
      </c>
      <c r="E1681" s="90">
        <v>2103100</v>
      </c>
      <c r="F1681" s="90"/>
      <c r="G1681" s="91"/>
    </row>
    <row r="1682" spans="1:7">
      <c r="A1682" s="88" t="s">
        <v>14894</v>
      </c>
      <c r="B1682" s="88" t="s">
        <v>12584</v>
      </c>
      <c r="C1682" s="93">
        <v>977101</v>
      </c>
      <c r="D1682" s="89" t="s">
        <v>13970</v>
      </c>
      <c r="E1682" s="90">
        <v>87400</v>
      </c>
      <c r="F1682" s="90"/>
      <c r="G1682" s="91"/>
    </row>
    <row r="1683" spans="1:7">
      <c r="A1683" s="88" t="s">
        <v>14797</v>
      </c>
      <c r="B1683" s="88" t="s">
        <v>9850</v>
      </c>
      <c r="C1683" s="93">
        <v>883901</v>
      </c>
      <c r="D1683" s="89" t="s">
        <v>5611</v>
      </c>
      <c r="E1683" s="90">
        <v>2097177</v>
      </c>
      <c r="F1683" s="90" t="s">
        <v>14801</v>
      </c>
      <c r="G1683" s="91"/>
    </row>
    <row r="1684" spans="1:7">
      <c r="A1684" s="88" t="s">
        <v>14800</v>
      </c>
      <c r="B1684" s="88" t="s">
        <v>9256</v>
      </c>
      <c r="C1684" s="93">
        <v>906128</v>
      </c>
      <c r="D1684" s="89" t="s">
        <v>15014</v>
      </c>
      <c r="E1684" s="90">
        <v>139500</v>
      </c>
      <c r="F1684" s="90"/>
      <c r="G1684" s="91"/>
    </row>
    <row r="1685" spans="1:7">
      <c r="A1685" s="88" t="s">
        <v>14800</v>
      </c>
      <c r="B1685" s="88" t="s">
        <v>9256</v>
      </c>
      <c r="C1685" s="93">
        <v>904605</v>
      </c>
      <c r="D1685" s="89" t="s">
        <v>4873</v>
      </c>
      <c r="E1685" s="90">
        <v>189742</v>
      </c>
      <c r="F1685" s="90" t="s">
        <v>14801</v>
      </c>
      <c r="G1685" s="91"/>
    </row>
    <row r="1686" spans="1:7">
      <c r="A1686" s="88" t="s">
        <v>14800</v>
      </c>
      <c r="B1686" s="88" t="s">
        <v>9256</v>
      </c>
      <c r="C1686" s="93">
        <v>901001</v>
      </c>
      <c r="D1686" s="89" t="s">
        <v>15015</v>
      </c>
      <c r="E1686" s="90">
        <v>35647</v>
      </c>
      <c r="F1686" s="90" t="s">
        <v>14801</v>
      </c>
      <c r="G1686" s="91"/>
    </row>
    <row r="1687" spans="1:7">
      <c r="A1687" s="88" t="s">
        <v>14800</v>
      </c>
      <c r="B1687" s="88" t="s">
        <v>9256</v>
      </c>
      <c r="C1687" s="93">
        <v>904802</v>
      </c>
      <c r="D1687" s="89" t="s">
        <v>13364</v>
      </c>
      <c r="E1687" s="90">
        <v>1014945</v>
      </c>
      <c r="F1687" s="90" t="s">
        <v>14801</v>
      </c>
      <c r="G1687" s="91"/>
    </row>
    <row r="1688" spans="1:7">
      <c r="A1688" s="88" t="s">
        <v>14828</v>
      </c>
      <c r="B1688" s="88" t="s">
        <v>14829</v>
      </c>
      <c r="C1688" s="93">
        <v>372401</v>
      </c>
      <c r="D1688" s="89" t="s">
        <v>15016</v>
      </c>
      <c r="E1688" s="90">
        <v>2029800</v>
      </c>
      <c r="F1688" s="90"/>
      <c r="G1688" s="91"/>
    </row>
    <row r="1689" spans="1:7">
      <c r="A1689" s="88" t="s">
        <v>14828</v>
      </c>
      <c r="B1689" s="88" t="s">
        <v>14829</v>
      </c>
      <c r="C1689" s="93">
        <v>372402</v>
      </c>
      <c r="D1689" s="89" t="s">
        <v>4291</v>
      </c>
      <c r="E1689" s="90">
        <v>2029800</v>
      </c>
      <c r="F1689" s="90"/>
      <c r="G1689" s="91"/>
    </row>
    <row r="1690" spans="1:7">
      <c r="A1690" s="88" t="s">
        <v>14800</v>
      </c>
      <c r="B1690" s="88" t="s">
        <v>9256</v>
      </c>
      <c r="C1690" s="93">
        <v>901218</v>
      </c>
      <c r="D1690" s="89" t="s">
        <v>10375</v>
      </c>
      <c r="E1690" s="90">
        <v>143916</v>
      </c>
      <c r="F1690" s="90" t="s">
        <v>14801</v>
      </c>
      <c r="G1690" s="91"/>
    </row>
    <row r="1691" spans="1:7">
      <c r="A1691" s="88" t="s">
        <v>14800</v>
      </c>
      <c r="B1691" s="88" t="s">
        <v>9256</v>
      </c>
      <c r="C1691" s="93">
        <v>906215</v>
      </c>
      <c r="D1691" s="89" t="s">
        <v>12356</v>
      </c>
      <c r="E1691" s="90">
        <v>100178</v>
      </c>
      <c r="F1691" s="90" t="s">
        <v>14801</v>
      </c>
      <c r="G1691" s="91"/>
    </row>
    <row r="1692" spans="1:7">
      <c r="A1692" s="88" t="s">
        <v>14800</v>
      </c>
      <c r="B1692" s="88" t="s">
        <v>9256</v>
      </c>
      <c r="C1692" s="93">
        <v>902211</v>
      </c>
      <c r="D1692" s="89" t="s">
        <v>4414</v>
      </c>
      <c r="E1692" s="90">
        <v>4533</v>
      </c>
      <c r="F1692" s="90" t="s">
        <v>14801</v>
      </c>
      <c r="G1692" s="91"/>
    </row>
    <row r="1693" spans="1:7">
      <c r="A1693" s="88" t="s">
        <v>14797</v>
      </c>
      <c r="B1693" s="88" t="s">
        <v>9850</v>
      </c>
      <c r="C1693" s="93">
        <v>883301</v>
      </c>
      <c r="D1693" s="89" t="s">
        <v>5586</v>
      </c>
      <c r="E1693" s="90">
        <v>996199</v>
      </c>
      <c r="F1693" s="90" t="s">
        <v>14801</v>
      </c>
      <c r="G1693" s="91"/>
    </row>
    <row r="1694" spans="1:7">
      <c r="A1694" s="88" t="s">
        <v>14800</v>
      </c>
      <c r="B1694" s="88" t="s">
        <v>9256</v>
      </c>
      <c r="C1694" s="93">
        <v>906627</v>
      </c>
      <c r="D1694" s="89" t="s">
        <v>4981</v>
      </c>
      <c r="E1694" s="90">
        <v>220520</v>
      </c>
      <c r="F1694" s="90" t="s">
        <v>14801</v>
      </c>
      <c r="G1694" s="91"/>
    </row>
    <row r="1695" spans="1:7" ht="25.5">
      <c r="A1695" s="88" t="s">
        <v>14817</v>
      </c>
      <c r="B1695" s="88" t="s">
        <v>9266</v>
      </c>
      <c r="C1695" s="93">
        <v>41201</v>
      </c>
      <c r="D1695" s="89" t="s">
        <v>3863</v>
      </c>
      <c r="E1695" s="90">
        <v>1984600</v>
      </c>
      <c r="F1695" s="90"/>
      <c r="G1695" s="91" t="s">
        <v>14790</v>
      </c>
    </row>
    <row r="1696" spans="1:7" ht="25.5">
      <c r="A1696" s="88" t="s">
        <v>14817</v>
      </c>
      <c r="B1696" s="88" t="s">
        <v>9266</v>
      </c>
      <c r="C1696" s="93">
        <v>44512</v>
      </c>
      <c r="D1696" s="89" t="s">
        <v>3291</v>
      </c>
      <c r="E1696" s="90">
        <v>1984600</v>
      </c>
      <c r="F1696" s="90"/>
      <c r="G1696" s="91" t="s">
        <v>14790</v>
      </c>
    </row>
    <row r="1697" spans="1:7" ht="25.5">
      <c r="A1697" s="88" t="s">
        <v>14817</v>
      </c>
      <c r="B1697" s="88" t="s">
        <v>9266</v>
      </c>
      <c r="C1697" s="93">
        <v>44514</v>
      </c>
      <c r="D1697" s="89" t="s">
        <v>3293</v>
      </c>
      <c r="E1697" s="90">
        <v>1984600</v>
      </c>
      <c r="F1697" s="90"/>
      <c r="G1697" s="91" t="s">
        <v>14790</v>
      </c>
    </row>
    <row r="1698" spans="1:7" ht="25.5">
      <c r="A1698" s="88" t="s">
        <v>14817</v>
      </c>
      <c r="B1698" s="88" t="s">
        <v>9266</v>
      </c>
      <c r="C1698" s="93">
        <v>44517</v>
      </c>
      <c r="D1698" s="89" t="s">
        <v>12469</v>
      </c>
      <c r="E1698" s="90">
        <v>1984600</v>
      </c>
      <c r="F1698" s="90"/>
      <c r="G1698" s="91" t="s">
        <v>14790</v>
      </c>
    </row>
    <row r="1699" spans="1:7" ht="25.5">
      <c r="A1699" s="88" t="s">
        <v>14832</v>
      </c>
      <c r="B1699" s="88" t="s">
        <v>9317</v>
      </c>
      <c r="C1699" s="93">
        <v>44518</v>
      </c>
      <c r="D1699" s="89" t="s">
        <v>3540</v>
      </c>
      <c r="E1699" s="90">
        <v>1984600</v>
      </c>
      <c r="F1699" s="90"/>
      <c r="G1699" s="91" t="s">
        <v>14790</v>
      </c>
    </row>
    <row r="1700" spans="1:7" ht="25.5">
      <c r="A1700" s="88" t="s">
        <v>14817</v>
      </c>
      <c r="B1700" s="88" t="s">
        <v>9266</v>
      </c>
      <c r="C1700" s="93">
        <v>44523</v>
      </c>
      <c r="D1700" s="89" t="s">
        <v>3299</v>
      </c>
      <c r="E1700" s="90">
        <v>1984600</v>
      </c>
      <c r="F1700" s="90"/>
      <c r="G1700" s="91" t="s">
        <v>14790</v>
      </c>
    </row>
    <row r="1701" spans="1:7" ht="25.5">
      <c r="A1701" s="88" t="s">
        <v>14817</v>
      </c>
      <c r="B1701" s="88" t="s">
        <v>9266</v>
      </c>
      <c r="C1701" s="93">
        <v>44525</v>
      </c>
      <c r="D1701" s="89" t="s">
        <v>3301</v>
      </c>
      <c r="E1701" s="90">
        <v>1984600</v>
      </c>
      <c r="F1701" s="90"/>
      <c r="G1701" s="91" t="s">
        <v>14790</v>
      </c>
    </row>
    <row r="1702" spans="1:7" ht="25.5">
      <c r="A1702" s="88" t="s">
        <v>14817</v>
      </c>
      <c r="B1702" s="88" t="s">
        <v>9266</v>
      </c>
      <c r="C1702" s="93">
        <v>46103</v>
      </c>
      <c r="D1702" s="89" t="s">
        <v>3305</v>
      </c>
      <c r="E1702" s="90">
        <v>1984600</v>
      </c>
      <c r="F1702" s="90"/>
      <c r="G1702" s="91" t="s">
        <v>14790</v>
      </c>
    </row>
    <row r="1703" spans="1:7" ht="25.5">
      <c r="A1703" s="88" t="s">
        <v>14812</v>
      </c>
      <c r="B1703" s="88" t="s">
        <v>9312</v>
      </c>
      <c r="C1703" s="93">
        <v>182101</v>
      </c>
      <c r="D1703" s="89" t="s">
        <v>8846</v>
      </c>
      <c r="E1703" s="90">
        <v>1984600</v>
      </c>
      <c r="F1703" s="90"/>
      <c r="G1703" s="91" t="s">
        <v>14790</v>
      </c>
    </row>
    <row r="1704" spans="1:7" ht="25.5">
      <c r="A1704" s="88" t="s">
        <v>14812</v>
      </c>
      <c r="B1704" s="88" t="s">
        <v>9312</v>
      </c>
      <c r="C1704" s="93">
        <v>221101</v>
      </c>
      <c r="D1704" s="89" t="s">
        <v>3885</v>
      </c>
      <c r="E1704" s="90">
        <v>1984600</v>
      </c>
      <c r="F1704" s="90"/>
      <c r="G1704" s="91" t="s">
        <v>14790</v>
      </c>
    </row>
    <row r="1705" spans="1:7" ht="25.5">
      <c r="A1705" s="88" t="s">
        <v>14812</v>
      </c>
      <c r="B1705" s="88" t="s">
        <v>9312</v>
      </c>
      <c r="C1705" s="93">
        <v>221102</v>
      </c>
      <c r="D1705" s="89" t="s">
        <v>3886</v>
      </c>
      <c r="E1705" s="90">
        <v>1984600</v>
      </c>
      <c r="F1705" s="90"/>
      <c r="G1705" s="91" t="s">
        <v>14790</v>
      </c>
    </row>
    <row r="1706" spans="1:7" ht="25.5">
      <c r="A1706" s="88" t="s">
        <v>14812</v>
      </c>
      <c r="B1706" s="88" t="s">
        <v>9312</v>
      </c>
      <c r="C1706" s="93">
        <v>221103</v>
      </c>
      <c r="D1706" s="89" t="s">
        <v>3887</v>
      </c>
      <c r="E1706" s="90">
        <v>1984600</v>
      </c>
      <c r="F1706" s="90"/>
      <c r="G1706" s="91" t="s">
        <v>14790</v>
      </c>
    </row>
    <row r="1707" spans="1:7" ht="25.5">
      <c r="A1707" s="88" t="s">
        <v>14812</v>
      </c>
      <c r="B1707" s="88" t="s">
        <v>9312</v>
      </c>
      <c r="C1707" s="93">
        <v>225003</v>
      </c>
      <c r="D1707" s="89" t="s">
        <v>10175</v>
      </c>
      <c r="E1707" s="90">
        <v>1984600</v>
      </c>
      <c r="F1707" s="90"/>
      <c r="G1707" s="91" t="s">
        <v>14790</v>
      </c>
    </row>
    <row r="1708" spans="1:7" ht="25.5">
      <c r="A1708" s="88" t="s">
        <v>14826</v>
      </c>
      <c r="B1708" s="88" t="s">
        <v>9341</v>
      </c>
      <c r="C1708" s="93">
        <v>382102</v>
      </c>
      <c r="D1708" s="89" t="s">
        <v>3985</v>
      </c>
      <c r="E1708" s="90">
        <v>1984600</v>
      </c>
      <c r="F1708" s="90"/>
      <c r="G1708" s="91" t="s">
        <v>14790</v>
      </c>
    </row>
    <row r="1709" spans="1:7" ht="25.5">
      <c r="A1709" s="88" t="s">
        <v>14794</v>
      </c>
      <c r="B1709" s="88" t="s">
        <v>9385</v>
      </c>
      <c r="C1709" s="93">
        <v>389106</v>
      </c>
      <c r="D1709" s="89" t="s">
        <v>7171</v>
      </c>
      <c r="E1709" s="90">
        <v>1984600</v>
      </c>
      <c r="F1709" s="90"/>
      <c r="G1709" s="91" t="s">
        <v>14790</v>
      </c>
    </row>
    <row r="1710" spans="1:7" ht="25.5">
      <c r="A1710" s="88" t="s">
        <v>14794</v>
      </c>
      <c r="B1710" s="88" t="s">
        <v>9385</v>
      </c>
      <c r="C1710" s="93">
        <v>402201</v>
      </c>
      <c r="D1710" s="89" t="s">
        <v>3990</v>
      </c>
      <c r="E1710" s="90">
        <v>1984600</v>
      </c>
      <c r="F1710" s="90"/>
      <c r="G1710" s="91" t="s">
        <v>14790</v>
      </c>
    </row>
    <row r="1711" spans="1:7" ht="25.5">
      <c r="A1711" s="88" t="s">
        <v>14818</v>
      </c>
      <c r="B1711" s="88" t="s">
        <v>9246</v>
      </c>
      <c r="C1711" s="93">
        <v>423304</v>
      </c>
      <c r="D1711" s="89" t="s">
        <v>4099</v>
      </c>
      <c r="E1711" s="90">
        <v>1984600</v>
      </c>
      <c r="F1711" s="90"/>
      <c r="G1711" s="91" t="s">
        <v>14790</v>
      </c>
    </row>
    <row r="1712" spans="1:7" ht="25.5">
      <c r="A1712" s="88" t="s">
        <v>14818</v>
      </c>
      <c r="B1712" s="88" t="s">
        <v>9246</v>
      </c>
      <c r="C1712" s="93">
        <v>423306</v>
      </c>
      <c r="D1712" s="89" t="s">
        <v>10596</v>
      </c>
      <c r="E1712" s="90">
        <v>1984600</v>
      </c>
      <c r="F1712" s="90"/>
      <c r="G1712" s="91" t="s">
        <v>14790</v>
      </c>
    </row>
    <row r="1713" spans="1:7" ht="25.5">
      <c r="A1713" s="88" t="s">
        <v>14818</v>
      </c>
      <c r="B1713" s="88" t="s">
        <v>9246</v>
      </c>
      <c r="C1713" s="93">
        <v>429301</v>
      </c>
      <c r="D1713" s="89" t="s">
        <v>7901</v>
      </c>
      <c r="E1713" s="90">
        <v>1984600</v>
      </c>
      <c r="F1713" s="90"/>
      <c r="G1713" s="91" t="s">
        <v>14790</v>
      </c>
    </row>
    <row r="1714" spans="1:7" ht="25.5">
      <c r="A1714" s="88" t="s">
        <v>14818</v>
      </c>
      <c r="B1714" s="88" t="s">
        <v>9246</v>
      </c>
      <c r="C1714" s="93">
        <v>429501</v>
      </c>
      <c r="D1714" s="89" t="s">
        <v>13771</v>
      </c>
      <c r="E1714" s="90">
        <v>1984600</v>
      </c>
      <c r="F1714" s="90"/>
      <c r="G1714" s="91" t="s">
        <v>14790</v>
      </c>
    </row>
    <row r="1715" spans="1:7" ht="25.5">
      <c r="A1715" s="88" t="s">
        <v>14818</v>
      </c>
      <c r="B1715" s="88" t="s">
        <v>9246</v>
      </c>
      <c r="C1715" s="93">
        <v>442202</v>
      </c>
      <c r="D1715" s="89" t="s">
        <v>15017</v>
      </c>
      <c r="E1715" s="90">
        <v>1984600</v>
      </c>
      <c r="F1715" s="90"/>
      <c r="G1715" s="91" t="s">
        <v>14790</v>
      </c>
    </row>
    <row r="1716" spans="1:7" ht="25.5">
      <c r="A1716" s="88" t="s">
        <v>14788</v>
      </c>
      <c r="B1716" s="88" t="s">
        <v>14789</v>
      </c>
      <c r="C1716" s="93">
        <v>482201</v>
      </c>
      <c r="D1716" s="89" t="s">
        <v>4096</v>
      </c>
      <c r="E1716" s="90">
        <v>1984600</v>
      </c>
      <c r="F1716" s="90"/>
      <c r="G1716" s="91" t="s">
        <v>14790</v>
      </c>
    </row>
    <row r="1717" spans="1:7" ht="25.5">
      <c r="A1717" s="88" t="s">
        <v>14794</v>
      </c>
      <c r="B1717" s="88" t="s">
        <v>9385</v>
      </c>
      <c r="C1717" s="93">
        <v>494201</v>
      </c>
      <c r="D1717" s="89" t="s">
        <v>15018</v>
      </c>
      <c r="E1717" s="90">
        <v>1984600</v>
      </c>
      <c r="F1717" s="90"/>
      <c r="G1717" s="91" t="s">
        <v>14790</v>
      </c>
    </row>
    <row r="1718" spans="1:7" ht="25.5">
      <c r="A1718" s="88" t="s">
        <v>14818</v>
      </c>
      <c r="B1718" s="88" t="s">
        <v>9246</v>
      </c>
      <c r="C1718" s="93">
        <v>530003</v>
      </c>
      <c r="D1718" s="89" t="s">
        <v>15019</v>
      </c>
      <c r="E1718" s="90">
        <v>1984600</v>
      </c>
      <c r="F1718" s="90"/>
      <c r="G1718" s="91" t="s">
        <v>14790</v>
      </c>
    </row>
    <row r="1719" spans="1:7" ht="25.5">
      <c r="A1719" s="88" t="s">
        <v>14794</v>
      </c>
      <c r="B1719" s="88" t="s">
        <v>9385</v>
      </c>
      <c r="C1719" s="93">
        <v>530301</v>
      </c>
      <c r="D1719" s="89" t="s">
        <v>11900</v>
      </c>
      <c r="E1719" s="90">
        <v>1984600</v>
      </c>
      <c r="F1719" s="90"/>
      <c r="G1719" s="91" t="s">
        <v>14790</v>
      </c>
    </row>
    <row r="1720" spans="1:7" ht="25.5">
      <c r="A1720" s="88" t="s">
        <v>14794</v>
      </c>
      <c r="B1720" s="88" t="s">
        <v>9385</v>
      </c>
      <c r="C1720" s="93">
        <v>530601</v>
      </c>
      <c r="D1720" s="89" t="s">
        <v>11883</v>
      </c>
      <c r="E1720" s="90">
        <v>1984600</v>
      </c>
      <c r="F1720" s="90"/>
      <c r="G1720" s="91" t="s">
        <v>14790</v>
      </c>
    </row>
    <row r="1721" spans="1:7" ht="25.5">
      <c r="A1721" s="88" t="s">
        <v>14818</v>
      </c>
      <c r="B1721" s="88" t="s">
        <v>9246</v>
      </c>
      <c r="C1721" s="93">
        <v>530602</v>
      </c>
      <c r="D1721" s="89" t="s">
        <v>15020</v>
      </c>
      <c r="E1721" s="90">
        <v>1984600</v>
      </c>
      <c r="F1721" s="90"/>
      <c r="G1721" s="91" t="s">
        <v>14790</v>
      </c>
    </row>
    <row r="1722" spans="1:7" ht="25.5">
      <c r="A1722" s="88" t="s">
        <v>14818</v>
      </c>
      <c r="B1722" s="88" t="s">
        <v>9246</v>
      </c>
      <c r="C1722" s="93">
        <v>531502</v>
      </c>
      <c r="D1722" s="89" t="s">
        <v>15021</v>
      </c>
      <c r="E1722" s="90">
        <v>1984600</v>
      </c>
      <c r="F1722" s="90"/>
      <c r="G1722" s="91" t="s">
        <v>14790</v>
      </c>
    </row>
    <row r="1723" spans="1:7" ht="25.5">
      <c r="A1723" s="88" t="s">
        <v>14794</v>
      </c>
      <c r="B1723" s="88" t="s">
        <v>9385</v>
      </c>
      <c r="C1723" s="93">
        <v>531601</v>
      </c>
      <c r="D1723" s="89" t="s">
        <v>11906</v>
      </c>
      <c r="E1723" s="90">
        <v>1984600</v>
      </c>
      <c r="F1723" s="90"/>
      <c r="G1723" s="91" t="s">
        <v>14790</v>
      </c>
    </row>
    <row r="1724" spans="1:7" ht="25.5">
      <c r="A1724" s="88" t="s">
        <v>14794</v>
      </c>
      <c r="B1724" s="88" t="s">
        <v>9385</v>
      </c>
      <c r="C1724" s="93">
        <v>531701</v>
      </c>
      <c r="D1724" s="89" t="s">
        <v>11904</v>
      </c>
      <c r="E1724" s="90">
        <v>1984600</v>
      </c>
      <c r="F1724" s="90"/>
      <c r="G1724" s="91" t="s">
        <v>14790</v>
      </c>
    </row>
    <row r="1725" spans="1:7" ht="25.5">
      <c r="A1725" s="88" t="s">
        <v>14818</v>
      </c>
      <c r="B1725" s="88" t="s">
        <v>9246</v>
      </c>
      <c r="C1725" s="93">
        <v>542302</v>
      </c>
      <c r="D1725" s="89" t="s">
        <v>3929</v>
      </c>
      <c r="E1725" s="90">
        <v>1984600</v>
      </c>
      <c r="F1725" s="90"/>
      <c r="G1725" s="91" t="s">
        <v>14790</v>
      </c>
    </row>
    <row r="1726" spans="1:7" ht="25.5">
      <c r="A1726" s="88" t="s">
        <v>14818</v>
      </c>
      <c r="B1726" s="88" t="s">
        <v>9246</v>
      </c>
      <c r="C1726" s="93">
        <v>542303</v>
      </c>
      <c r="D1726" s="89" t="s">
        <v>3930</v>
      </c>
      <c r="E1726" s="90">
        <v>1984600</v>
      </c>
      <c r="F1726" s="90"/>
      <c r="G1726" s="91" t="s">
        <v>14790</v>
      </c>
    </row>
    <row r="1727" spans="1:7" ht="25.5">
      <c r="A1727" s="88" t="s">
        <v>14794</v>
      </c>
      <c r="B1727" s="88" t="s">
        <v>9385</v>
      </c>
      <c r="C1727" s="93">
        <v>547702</v>
      </c>
      <c r="D1727" s="89" t="s">
        <v>15022</v>
      </c>
      <c r="E1727" s="90">
        <v>1984600</v>
      </c>
      <c r="F1727" s="90"/>
      <c r="G1727" s="91" t="s">
        <v>14790</v>
      </c>
    </row>
    <row r="1728" spans="1:7" ht="25.5">
      <c r="A1728" s="88" t="s">
        <v>14805</v>
      </c>
      <c r="B1728" s="88" t="s">
        <v>9262</v>
      </c>
      <c r="C1728" s="93">
        <v>601201</v>
      </c>
      <c r="D1728" s="89" t="s">
        <v>3962</v>
      </c>
      <c r="E1728" s="90">
        <v>1984600</v>
      </c>
      <c r="F1728" s="90"/>
      <c r="G1728" s="91" t="s">
        <v>14790</v>
      </c>
    </row>
    <row r="1729" spans="1:7" ht="25.5">
      <c r="A1729" s="88" t="s">
        <v>14805</v>
      </c>
      <c r="B1729" s="88" t="s">
        <v>9262</v>
      </c>
      <c r="C1729" s="93">
        <v>649101</v>
      </c>
      <c r="D1729" s="89" t="s">
        <v>2475</v>
      </c>
      <c r="E1729" s="90">
        <v>1984600</v>
      </c>
      <c r="F1729" s="90"/>
      <c r="G1729" s="91" t="s">
        <v>14790</v>
      </c>
    </row>
    <row r="1730" spans="1:7" ht="25.5">
      <c r="A1730" s="88" t="s">
        <v>14814</v>
      </c>
      <c r="B1730" s="88" t="s">
        <v>9248</v>
      </c>
      <c r="C1730" s="93">
        <v>652103</v>
      </c>
      <c r="D1730" s="89" t="s">
        <v>15023</v>
      </c>
      <c r="E1730" s="90">
        <v>1984600</v>
      </c>
      <c r="F1730" s="90"/>
      <c r="G1730" s="91" t="s">
        <v>14790</v>
      </c>
    </row>
    <row r="1731" spans="1:7" ht="25.5">
      <c r="A1731" s="88" t="s">
        <v>14814</v>
      </c>
      <c r="B1731" s="88" t="s">
        <v>9248</v>
      </c>
      <c r="C1731" s="93">
        <v>652201</v>
      </c>
      <c r="D1731" s="89" t="s">
        <v>2521</v>
      </c>
      <c r="E1731" s="90">
        <v>1984600</v>
      </c>
      <c r="F1731" s="90"/>
      <c r="G1731" s="91" t="s">
        <v>14790</v>
      </c>
    </row>
    <row r="1732" spans="1:7" ht="25.5">
      <c r="A1732" s="88" t="s">
        <v>14814</v>
      </c>
      <c r="B1732" s="88" t="s">
        <v>9248</v>
      </c>
      <c r="C1732" s="93">
        <v>652304</v>
      </c>
      <c r="D1732" s="89" t="s">
        <v>8035</v>
      </c>
      <c r="E1732" s="90">
        <v>1984600</v>
      </c>
      <c r="F1732" s="90"/>
      <c r="G1732" s="91" t="s">
        <v>14790</v>
      </c>
    </row>
    <row r="1733" spans="1:7" ht="25.5">
      <c r="A1733" s="88" t="s">
        <v>14814</v>
      </c>
      <c r="B1733" s="88" t="s">
        <v>9248</v>
      </c>
      <c r="C1733" s="93">
        <v>652305</v>
      </c>
      <c r="D1733" s="89" t="s">
        <v>2526</v>
      </c>
      <c r="E1733" s="90">
        <v>1984600</v>
      </c>
      <c r="F1733" s="90"/>
      <c r="G1733" s="91" t="s">
        <v>14790</v>
      </c>
    </row>
    <row r="1734" spans="1:7" ht="25.5">
      <c r="A1734" s="88" t="s">
        <v>14814</v>
      </c>
      <c r="B1734" s="88" t="s">
        <v>9248</v>
      </c>
      <c r="C1734" s="93">
        <v>652401</v>
      </c>
      <c r="D1734" s="89" t="s">
        <v>2523</v>
      </c>
      <c r="E1734" s="90">
        <v>1984600</v>
      </c>
      <c r="F1734" s="90"/>
      <c r="G1734" s="91" t="s">
        <v>14790</v>
      </c>
    </row>
    <row r="1735" spans="1:7" ht="25.5">
      <c r="A1735" s="88" t="s">
        <v>14814</v>
      </c>
      <c r="B1735" s="88" t="s">
        <v>9248</v>
      </c>
      <c r="C1735" s="93">
        <v>652801</v>
      </c>
      <c r="D1735" s="89" t="s">
        <v>2524</v>
      </c>
      <c r="E1735" s="90">
        <v>1984600</v>
      </c>
      <c r="F1735" s="90"/>
      <c r="G1735" s="91" t="s">
        <v>14790</v>
      </c>
    </row>
    <row r="1736" spans="1:7" ht="25.5">
      <c r="A1736" s="88" t="s">
        <v>14814</v>
      </c>
      <c r="B1736" s="88" t="s">
        <v>9248</v>
      </c>
      <c r="C1736" s="93">
        <v>653101</v>
      </c>
      <c r="D1736" s="89" t="s">
        <v>2525</v>
      </c>
      <c r="E1736" s="90">
        <v>1984600</v>
      </c>
      <c r="F1736" s="90"/>
      <c r="G1736" s="91" t="s">
        <v>14790</v>
      </c>
    </row>
    <row r="1737" spans="1:7" ht="25.5">
      <c r="A1737" s="88" t="s">
        <v>14814</v>
      </c>
      <c r="B1737" s="88" t="s">
        <v>9248</v>
      </c>
      <c r="C1737" s="93">
        <v>655101</v>
      </c>
      <c r="D1737" s="89" t="s">
        <v>8039</v>
      </c>
      <c r="E1737" s="90">
        <v>1984600</v>
      </c>
      <c r="F1737" s="90"/>
      <c r="G1737" s="91" t="s">
        <v>14790</v>
      </c>
    </row>
    <row r="1738" spans="1:7" ht="25.5">
      <c r="A1738" s="88" t="s">
        <v>14814</v>
      </c>
      <c r="B1738" s="88" t="s">
        <v>9248</v>
      </c>
      <c r="C1738" s="93">
        <v>655102</v>
      </c>
      <c r="D1738" s="89" t="s">
        <v>11429</v>
      </c>
      <c r="E1738" s="90">
        <v>1984600</v>
      </c>
      <c r="F1738" s="90"/>
      <c r="G1738" s="91" t="s">
        <v>14790</v>
      </c>
    </row>
    <row r="1739" spans="1:7" ht="25.5">
      <c r="A1739" s="88" t="s">
        <v>14814</v>
      </c>
      <c r="B1739" s="88" t="s">
        <v>9248</v>
      </c>
      <c r="C1739" s="93">
        <v>657803</v>
      </c>
      <c r="D1739" s="89" t="s">
        <v>2530</v>
      </c>
      <c r="E1739" s="90">
        <v>1984600</v>
      </c>
      <c r="F1739" s="90"/>
      <c r="G1739" s="91" t="s">
        <v>14790</v>
      </c>
    </row>
    <row r="1740" spans="1:7" ht="25.5">
      <c r="A1740" s="88" t="s">
        <v>14814</v>
      </c>
      <c r="B1740" s="88" t="s">
        <v>9248</v>
      </c>
      <c r="C1740" s="93">
        <v>669101</v>
      </c>
      <c r="D1740" s="89" t="s">
        <v>2535</v>
      </c>
      <c r="E1740" s="90">
        <v>1984600</v>
      </c>
      <c r="F1740" s="90"/>
      <c r="G1740" s="91" t="s">
        <v>14790</v>
      </c>
    </row>
    <row r="1741" spans="1:7" ht="25.5">
      <c r="A1741" s="88" t="s">
        <v>14814</v>
      </c>
      <c r="B1741" s="88" t="s">
        <v>9248</v>
      </c>
      <c r="C1741" s="93">
        <v>669202</v>
      </c>
      <c r="D1741" s="89" t="s">
        <v>15024</v>
      </c>
      <c r="E1741" s="90">
        <v>1984600</v>
      </c>
      <c r="F1741" s="90"/>
      <c r="G1741" s="91" t="s">
        <v>14790</v>
      </c>
    </row>
    <row r="1742" spans="1:7" ht="25.5">
      <c r="A1742" s="88" t="s">
        <v>14847</v>
      </c>
      <c r="B1742" s="88" t="s">
        <v>9302</v>
      </c>
      <c r="C1742" s="93">
        <v>760103</v>
      </c>
      <c r="D1742" s="89" t="s">
        <v>7249</v>
      </c>
      <c r="E1742" s="90">
        <v>1984600</v>
      </c>
      <c r="F1742" s="90"/>
      <c r="G1742" s="91" t="s">
        <v>14790</v>
      </c>
    </row>
    <row r="1743" spans="1:7" ht="25.5">
      <c r="A1743" s="88" t="s">
        <v>14847</v>
      </c>
      <c r="B1743" s="88" t="s">
        <v>9302</v>
      </c>
      <c r="C1743" s="93">
        <v>762103</v>
      </c>
      <c r="D1743" s="89" t="s">
        <v>7255</v>
      </c>
      <c r="E1743" s="90">
        <v>1984600</v>
      </c>
      <c r="F1743" s="90"/>
      <c r="G1743" s="91" t="s">
        <v>14790</v>
      </c>
    </row>
    <row r="1744" spans="1:7" ht="25.5">
      <c r="A1744" s="88" t="s">
        <v>14817</v>
      </c>
      <c r="B1744" s="88" t="s">
        <v>9266</v>
      </c>
      <c r="C1744" s="93">
        <v>777902</v>
      </c>
      <c r="D1744" s="89" t="s">
        <v>3363</v>
      </c>
      <c r="E1744" s="90">
        <v>1984600</v>
      </c>
      <c r="F1744" s="90"/>
      <c r="G1744" s="91" t="s">
        <v>14790</v>
      </c>
    </row>
    <row r="1745" spans="1:7" ht="25.5">
      <c r="A1745" s="88" t="s">
        <v>14817</v>
      </c>
      <c r="B1745" s="88" t="s">
        <v>9266</v>
      </c>
      <c r="C1745" s="93">
        <v>778101</v>
      </c>
      <c r="D1745" s="89" t="s">
        <v>9592</v>
      </c>
      <c r="E1745" s="90">
        <v>1984600</v>
      </c>
      <c r="F1745" s="90"/>
      <c r="G1745" s="91" t="s">
        <v>14790</v>
      </c>
    </row>
    <row r="1746" spans="1:7" ht="25.5">
      <c r="A1746" s="88" t="s">
        <v>14817</v>
      </c>
      <c r="B1746" s="88" t="s">
        <v>9266</v>
      </c>
      <c r="C1746" s="93">
        <v>778102</v>
      </c>
      <c r="D1746" s="89" t="s">
        <v>2683</v>
      </c>
      <c r="E1746" s="90">
        <v>1984600</v>
      </c>
      <c r="F1746" s="90"/>
      <c r="G1746" s="91" t="s">
        <v>14790</v>
      </c>
    </row>
    <row r="1747" spans="1:7" ht="25.5">
      <c r="A1747" s="88" t="s">
        <v>14817</v>
      </c>
      <c r="B1747" s="88" t="s">
        <v>9266</v>
      </c>
      <c r="C1747" s="93">
        <v>778203</v>
      </c>
      <c r="D1747" s="89" t="s">
        <v>9669</v>
      </c>
      <c r="E1747" s="90">
        <v>1984600</v>
      </c>
      <c r="F1747" s="90"/>
      <c r="G1747" s="91" t="s">
        <v>14790</v>
      </c>
    </row>
    <row r="1748" spans="1:7" ht="25.5">
      <c r="A1748" s="88" t="s">
        <v>14817</v>
      </c>
      <c r="B1748" s="88" t="s">
        <v>9266</v>
      </c>
      <c r="C1748" s="93">
        <v>778921</v>
      </c>
      <c r="D1748" s="89" t="s">
        <v>8659</v>
      </c>
      <c r="E1748" s="90">
        <v>1984600</v>
      </c>
      <c r="F1748" s="90"/>
      <c r="G1748" s="91" t="s">
        <v>14790</v>
      </c>
    </row>
    <row r="1749" spans="1:7" ht="25.5">
      <c r="A1749" s="88" t="s">
        <v>14817</v>
      </c>
      <c r="B1749" s="88" t="s">
        <v>9266</v>
      </c>
      <c r="C1749" s="93">
        <v>785101</v>
      </c>
      <c r="D1749" s="89" t="s">
        <v>2706</v>
      </c>
      <c r="E1749" s="90">
        <v>1984600</v>
      </c>
      <c r="F1749" s="90"/>
      <c r="G1749" s="91" t="s">
        <v>14790</v>
      </c>
    </row>
    <row r="1750" spans="1:7" ht="25.5">
      <c r="A1750" s="88" t="s">
        <v>14832</v>
      </c>
      <c r="B1750" s="88" t="s">
        <v>9317</v>
      </c>
      <c r="C1750" s="93">
        <v>786902</v>
      </c>
      <c r="D1750" s="89" t="s">
        <v>10150</v>
      </c>
      <c r="E1750" s="90">
        <v>1536400</v>
      </c>
      <c r="F1750" s="90"/>
      <c r="G1750" s="91" t="s">
        <v>14790</v>
      </c>
    </row>
    <row r="1751" spans="1:7" ht="25.5">
      <c r="A1751" s="88" t="s">
        <v>14817</v>
      </c>
      <c r="B1751" s="88" t="s">
        <v>9266</v>
      </c>
      <c r="C1751" s="93">
        <v>792301</v>
      </c>
      <c r="D1751" s="89" t="s">
        <v>2767</v>
      </c>
      <c r="E1751" s="90">
        <v>1984600</v>
      </c>
      <c r="F1751" s="90"/>
      <c r="G1751" s="91" t="s">
        <v>14790</v>
      </c>
    </row>
    <row r="1752" spans="1:7" ht="25.5">
      <c r="A1752" s="88" t="s">
        <v>14817</v>
      </c>
      <c r="B1752" s="88" t="s">
        <v>9266</v>
      </c>
      <c r="C1752" s="93">
        <v>793103</v>
      </c>
      <c r="D1752" s="89" t="s">
        <v>3025</v>
      </c>
      <c r="E1752" s="90">
        <v>1984600</v>
      </c>
      <c r="F1752" s="90"/>
      <c r="G1752" s="91" t="s">
        <v>14790</v>
      </c>
    </row>
    <row r="1753" spans="1:7" ht="25.5">
      <c r="A1753" s="88" t="s">
        <v>14817</v>
      </c>
      <c r="B1753" s="88" t="s">
        <v>9266</v>
      </c>
      <c r="C1753" s="93">
        <v>793206</v>
      </c>
      <c r="D1753" s="89" t="s">
        <v>9784</v>
      </c>
      <c r="E1753" s="90">
        <v>1984600</v>
      </c>
      <c r="F1753" s="90"/>
      <c r="G1753" s="91" t="s">
        <v>14790</v>
      </c>
    </row>
    <row r="1754" spans="1:7" ht="25.5">
      <c r="A1754" s="88" t="s">
        <v>14817</v>
      </c>
      <c r="B1754" s="88" t="s">
        <v>9266</v>
      </c>
      <c r="C1754" s="93">
        <v>795101</v>
      </c>
      <c r="D1754" s="89" t="s">
        <v>2718</v>
      </c>
      <c r="E1754" s="90">
        <v>1984600</v>
      </c>
      <c r="F1754" s="90"/>
      <c r="G1754" s="91" t="s">
        <v>14790</v>
      </c>
    </row>
    <row r="1755" spans="1:7" ht="25.5">
      <c r="A1755" s="88" t="s">
        <v>14817</v>
      </c>
      <c r="B1755" s="88" t="s">
        <v>9266</v>
      </c>
      <c r="C1755" s="93">
        <v>795201</v>
      </c>
      <c r="D1755" s="89" t="s">
        <v>2775</v>
      </c>
      <c r="E1755" s="90">
        <v>1984600</v>
      </c>
      <c r="F1755" s="90"/>
      <c r="G1755" s="91" t="s">
        <v>14790</v>
      </c>
    </row>
    <row r="1756" spans="1:7" ht="25.5">
      <c r="A1756" s="88" t="s">
        <v>14817</v>
      </c>
      <c r="B1756" s="88" t="s">
        <v>9266</v>
      </c>
      <c r="C1756" s="93">
        <v>797404</v>
      </c>
      <c r="D1756" s="89" t="s">
        <v>3426</v>
      </c>
      <c r="E1756" s="90">
        <v>1984600</v>
      </c>
      <c r="F1756" s="90"/>
      <c r="G1756" s="91" t="s">
        <v>14790</v>
      </c>
    </row>
    <row r="1757" spans="1:7" ht="25.5">
      <c r="A1757" s="88" t="s">
        <v>14817</v>
      </c>
      <c r="B1757" s="88" t="s">
        <v>9266</v>
      </c>
      <c r="C1757" s="93">
        <v>799804</v>
      </c>
      <c r="D1757" s="89" t="s">
        <v>3003</v>
      </c>
      <c r="E1757" s="90">
        <v>1984600</v>
      </c>
      <c r="F1757" s="90"/>
      <c r="G1757" s="91" t="s">
        <v>14790</v>
      </c>
    </row>
    <row r="1758" spans="1:7" ht="25.5">
      <c r="A1758" s="88" t="s">
        <v>14817</v>
      </c>
      <c r="B1758" s="88" t="s">
        <v>9266</v>
      </c>
      <c r="C1758" s="93">
        <v>801601</v>
      </c>
      <c r="D1758" s="89" t="s">
        <v>3113</v>
      </c>
      <c r="E1758" s="90">
        <v>1984600</v>
      </c>
      <c r="F1758" s="90"/>
      <c r="G1758" s="91" t="s">
        <v>14790</v>
      </c>
    </row>
    <row r="1759" spans="1:7" ht="25.5">
      <c r="A1759" s="88" t="s">
        <v>14817</v>
      </c>
      <c r="B1759" s="88" t="s">
        <v>9266</v>
      </c>
      <c r="C1759" s="93">
        <v>804201</v>
      </c>
      <c r="D1759" s="89" t="s">
        <v>15025</v>
      </c>
      <c r="E1759" s="90">
        <v>1984600</v>
      </c>
      <c r="F1759" s="90"/>
      <c r="G1759" s="91" t="s">
        <v>14790</v>
      </c>
    </row>
    <row r="1760" spans="1:7" ht="25.5">
      <c r="A1760" s="88" t="s">
        <v>14817</v>
      </c>
      <c r="B1760" s="88" t="s">
        <v>9266</v>
      </c>
      <c r="C1760" s="93">
        <v>804601</v>
      </c>
      <c r="D1760" s="89" t="s">
        <v>15026</v>
      </c>
      <c r="E1760" s="90">
        <v>1984600</v>
      </c>
      <c r="F1760" s="90"/>
      <c r="G1760" s="91" t="s">
        <v>14790</v>
      </c>
    </row>
    <row r="1761" spans="1:7" ht="25.5">
      <c r="A1761" s="88" t="s">
        <v>14817</v>
      </c>
      <c r="B1761" s="88" t="s">
        <v>9266</v>
      </c>
      <c r="C1761" s="93">
        <v>807401</v>
      </c>
      <c r="D1761" s="89" t="s">
        <v>9423</v>
      </c>
      <c r="E1761" s="90">
        <v>1984600</v>
      </c>
      <c r="F1761" s="90"/>
      <c r="G1761" s="91" t="s">
        <v>14790</v>
      </c>
    </row>
    <row r="1762" spans="1:7" ht="25.5">
      <c r="A1762" s="88" t="s">
        <v>14817</v>
      </c>
      <c r="B1762" s="88" t="s">
        <v>9266</v>
      </c>
      <c r="C1762" s="93">
        <v>807403</v>
      </c>
      <c r="D1762" s="89" t="s">
        <v>3530</v>
      </c>
      <c r="E1762" s="90">
        <v>1984600</v>
      </c>
      <c r="F1762" s="90"/>
      <c r="G1762" s="91" t="s">
        <v>14790</v>
      </c>
    </row>
    <row r="1763" spans="1:7" ht="25.5">
      <c r="A1763" s="88" t="s">
        <v>14817</v>
      </c>
      <c r="B1763" s="88" t="s">
        <v>9266</v>
      </c>
      <c r="C1763" s="93">
        <v>808011</v>
      </c>
      <c r="D1763" s="89" t="s">
        <v>10303</v>
      </c>
      <c r="E1763" s="90">
        <v>1984600</v>
      </c>
      <c r="F1763" s="90"/>
      <c r="G1763" s="91" t="s">
        <v>14790</v>
      </c>
    </row>
    <row r="1764" spans="1:7" ht="25.5">
      <c r="A1764" s="88" t="s">
        <v>14817</v>
      </c>
      <c r="B1764" s="88" t="s">
        <v>9266</v>
      </c>
      <c r="C1764" s="93">
        <v>808075</v>
      </c>
      <c r="D1764" s="89" t="s">
        <v>10296</v>
      </c>
      <c r="E1764" s="90">
        <v>1984600</v>
      </c>
      <c r="F1764" s="90"/>
      <c r="G1764" s="91" t="s">
        <v>14790</v>
      </c>
    </row>
    <row r="1765" spans="1:7" ht="25.5">
      <c r="A1765" s="88" t="s">
        <v>14817</v>
      </c>
      <c r="B1765" s="88" t="s">
        <v>9266</v>
      </c>
      <c r="C1765" s="93">
        <v>808602</v>
      </c>
      <c r="D1765" s="89" t="s">
        <v>4081</v>
      </c>
      <c r="E1765" s="90">
        <v>1984600</v>
      </c>
      <c r="F1765" s="90"/>
      <c r="G1765" s="91" t="s">
        <v>14790</v>
      </c>
    </row>
    <row r="1766" spans="1:7" ht="25.5">
      <c r="A1766" s="88" t="s">
        <v>14832</v>
      </c>
      <c r="B1766" s="88" t="s">
        <v>9317</v>
      </c>
      <c r="C1766" s="93">
        <v>812801</v>
      </c>
      <c r="D1766" s="89" t="s">
        <v>3512</v>
      </c>
      <c r="E1766" s="90">
        <v>1984600</v>
      </c>
      <c r="F1766" s="90"/>
      <c r="G1766" s="91" t="s">
        <v>14790</v>
      </c>
    </row>
    <row r="1767" spans="1:7" ht="25.5">
      <c r="A1767" s="88" t="s">
        <v>14817</v>
      </c>
      <c r="B1767" s="88" t="s">
        <v>9266</v>
      </c>
      <c r="C1767" s="93">
        <v>818301</v>
      </c>
      <c r="D1767" s="89" t="s">
        <v>2695</v>
      </c>
      <c r="E1767" s="90">
        <v>2490900</v>
      </c>
      <c r="F1767" s="90"/>
      <c r="G1767" s="91" t="s">
        <v>14790</v>
      </c>
    </row>
    <row r="1768" spans="1:7" ht="25.5">
      <c r="A1768" s="88" t="s">
        <v>14817</v>
      </c>
      <c r="B1768" s="88" t="s">
        <v>9266</v>
      </c>
      <c r="C1768" s="93">
        <v>818609</v>
      </c>
      <c r="D1768" s="89" t="s">
        <v>12888</v>
      </c>
      <c r="E1768" s="90">
        <v>1984600</v>
      </c>
      <c r="F1768" s="90"/>
      <c r="G1768" s="91" t="s">
        <v>14790</v>
      </c>
    </row>
    <row r="1769" spans="1:7" ht="25.5">
      <c r="A1769" s="88" t="s">
        <v>14832</v>
      </c>
      <c r="B1769" s="88" t="s">
        <v>9317</v>
      </c>
      <c r="C1769" s="93">
        <v>819332</v>
      </c>
      <c r="D1769" s="89" t="s">
        <v>3526</v>
      </c>
      <c r="E1769" s="90">
        <v>1984600</v>
      </c>
      <c r="F1769" s="90"/>
      <c r="G1769" s="91" t="s">
        <v>14790</v>
      </c>
    </row>
    <row r="1770" spans="1:7" ht="25.5">
      <c r="A1770" s="88" t="s">
        <v>14832</v>
      </c>
      <c r="B1770" s="88" t="s">
        <v>9317</v>
      </c>
      <c r="C1770" s="93">
        <v>821201</v>
      </c>
      <c r="D1770" s="89" t="s">
        <v>3535</v>
      </c>
      <c r="E1770" s="90">
        <v>1984600</v>
      </c>
      <c r="F1770" s="90"/>
      <c r="G1770" s="91" t="s">
        <v>14790</v>
      </c>
    </row>
    <row r="1771" spans="1:7" ht="25.5">
      <c r="A1771" s="88" t="s">
        <v>14832</v>
      </c>
      <c r="B1771" s="88" t="s">
        <v>9317</v>
      </c>
      <c r="C1771" s="93">
        <v>824101</v>
      </c>
      <c r="D1771" s="89" t="s">
        <v>3457</v>
      </c>
      <c r="E1771" s="90">
        <v>1984600</v>
      </c>
      <c r="F1771" s="90"/>
      <c r="G1771" s="91" t="s">
        <v>14790</v>
      </c>
    </row>
    <row r="1772" spans="1:7" ht="25.5">
      <c r="A1772" s="88" t="s">
        <v>14817</v>
      </c>
      <c r="B1772" s="88" t="s">
        <v>9266</v>
      </c>
      <c r="C1772" s="93">
        <v>834910</v>
      </c>
      <c r="D1772" s="89" t="s">
        <v>9974</v>
      </c>
      <c r="E1772" s="90">
        <v>1984600</v>
      </c>
      <c r="F1772" s="90"/>
      <c r="G1772" s="91" t="s">
        <v>14790</v>
      </c>
    </row>
    <row r="1773" spans="1:7" ht="25.5">
      <c r="A1773" s="88" t="s">
        <v>14794</v>
      </c>
      <c r="B1773" s="88" t="s">
        <v>9385</v>
      </c>
      <c r="C1773" s="93">
        <v>839906</v>
      </c>
      <c r="D1773" s="89" t="s">
        <v>10139</v>
      </c>
      <c r="E1773" s="90">
        <v>1984600</v>
      </c>
      <c r="F1773" s="90"/>
      <c r="G1773" s="91" t="s">
        <v>14790</v>
      </c>
    </row>
    <row r="1774" spans="1:7" ht="25.5">
      <c r="A1774" s="88" t="s">
        <v>14822</v>
      </c>
      <c r="B1774" s="88" t="s">
        <v>9386</v>
      </c>
      <c r="C1774" s="93">
        <v>862009</v>
      </c>
      <c r="D1774" s="89" t="s">
        <v>3618</v>
      </c>
      <c r="E1774" s="90">
        <v>1984600</v>
      </c>
      <c r="F1774" s="90"/>
      <c r="G1774" s="91" t="s">
        <v>14790</v>
      </c>
    </row>
    <row r="1775" spans="1:7" ht="25.5">
      <c r="A1775" s="88" t="s">
        <v>14794</v>
      </c>
      <c r="B1775" s="88" t="s">
        <v>9385</v>
      </c>
      <c r="C1775" s="93">
        <v>862103</v>
      </c>
      <c r="D1775" s="89" t="s">
        <v>2199</v>
      </c>
      <c r="E1775" s="90">
        <v>1984600</v>
      </c>
      <c r="F1775" s="90"/>
      <c r="G1775" s="91" t="s">
        <v>14790</v>
      </c>
    </row>
    <row r="1776" spans="1:7" ht="25.5">
      <c r="A1776" s="88" t="s">
        <v>14822</v>
      </c>
      <c r="B1776" s="88" t="s">
        <v>9386</v>
      </c>
      <c r="C1776" s="93">
        <v>862104</v>
      </c>
      <c r="D1776" s="89" t="s">
        <v>6966</v>
      </c>
      <c r="E1776" s="90">
        <v>1984600</v>
      </c>
      <c r="F1776" s="90"/>
      <c r="G1776" s="91" t="s">
        <v>14790</v>
      </c>
    </row>
    <row r="1777" spans="1:7" ht="25.5">
      <c r="A1777" s="88" t="s">
        <v>14822</v>
      </c>
      <c r="B1777" s="88" t="s">
        <v>9386</v>
      </c>
      <c r="C1777" s="93">
        <v>862310</v>
      </c>
      <c r="D1777" s="89" t="s">
        <v>14287</v>
      </c>
      <c r="E1777" s="90">
        <v>1984600</v>
      </c>
      <c r="F1777" s="90"/>
      <c r="G1777" s="91" t="s">
        <v>14790</v>
      </c>
    </row>
    <row r="1778" spans="1:7" ht="25.5">
      <c r="A1778" s="88" t="s">
        <v>14822</v>
      </c>
      <c r="B1778" s="88" t="s">
        <v>9386</v>
      </c>
      <c r="C1778" s="93">
        <v>862313</v>
      </c>
      <c r="D1778" s="89" t="s">
        <v>15027</v>
      </c>
      <c r="E1778" s="90">
        <v>1984600</v>
      </c>
      <c r="F1778" s="90"/>
      <c r="G1778" s="91" t="s">
        <v>14790</v>
      </c>
    </row>
    <row r="1779" spans="1:7" ht="25.5">
      <c r="A1779" s="88" t="s">
        <v>14822</v>
      </c>
      <c r="B1779" s="88" t="s">
        <v>9386</v>
      </c>
      <c r="C1779" s="93">
        <v>867301</v>
      </c>
      <c r="D1779" s="89" t="s">
        <v>3743</v>
      </c>
      <c r="E1779" s="90">
        <v>1984600</v>
      </c>
      <c r="F1779" s="90"/>
      <c r="G1779" s="91" t="s">
        <v>14790</v>
      </c>
    </row>
    <row r="1780" spans="1:7" ht="25.5">
      <c r="A1780" s="88" t="s">
        <v>14794</v>
      </c>
      <c r="B1780" s="88" t="s">
        <v>9385</v>
      </c>
      <c r="C1780" s="93">
        <v>540010</v>
      </c>
      <c r="D1780" s="89" t="s">
        <v>1856</v>
      </c>
      <c r="E1780" s="90">
        <v>655200</v>
      </c>
      <c r="F1780" s="90"/>
      <c r="G1780" s="91" t="s">
        <v>14808</v>
      </c>
    </row>
    <row r="1781" spans="1:7" ht="25.5">
      <c r="A1781" s="88" t="s">
        <v>14814</v>
      </c>
      <c r="B1781" s="88" t="s">
        <v>9248</v>
      </c>
      <c r="C1781" s="93">
        <v>711110</v>
      </c>
      <c r="D1781" s="89" t="s">
        <v>3976</v>
      </c>
      <c r="E1781" s="90">
        <v>655200</v>
      </c>
      <c r="F1781" s="90"/>
      <c r="G1781" s="91" t="s">
        <v>14808</v>
      </c>
    </row>
    <row r="1782" spans="1:7" ht="25.5">
      <c r="A1782" s="88" t="s">
        <v>14817</v>
      </c>
      <c r="B1782" s="88" t="s">
        <v>9266</v>
      </c>
      <c r="C1782" s="93">
        <v>831101</v>
      </c>
      <c r="D1782" s="89" t="s">
        <v>3221</v>
      </c>
      <c r="E1782" s="90">
        <v>655200</v>
      </c>
      <c r="F1782" s="90"/>
      <c r="G1782" s="91" t="s">
        <v>14808</v>
      </c>
    </row>
    <row r="1783" spans="1:7" ht="25.5">
      <c r="A1783" s="88" t="s">
        <v>14794</v>
      </c>
      <c r="B1783" s="88" t="s">
        <v>9385</v>
      </c>
      <c r="C1783" s="93">
        <v>861201</v>
      </c>
      <c r="D1783" s="89" t="s">
        <v>3614</v>
      </c>
      <c r="E1783" s="90">
        <v>655200</v>
      </c>
      <c r="F1783" s="90"/>
      <c r="G1783" s="91" t="s">
        <v>14808</v>
      </c>
    </row>
    <row r="1784" spans="1:7" ht="25.5">
      <c r="A1784" s="88" t="s">
        <v>14794</v>
      </c>
      <c r="B1784" s="88" t="s">
        <v>9385</v>
      </c>
      <c r="C1784" s="93">
        <v>861202</v>
      </c>
      <c r="D1784" s="89" t="s">
        <v>3697</v>
      </c>
      <c r="E1784" s="90">
        <v>655200</v>
      </c>
      <c r="F1784" s="90"/>
      <c r="G1784" s="91" t="s">
        <v>14808</v>
      </c>
    </row>
    <row r="1785" spans="1:7">
      <c r="A1785" s="88" t="s">
        <v>14800</v>
      </c>
      <c r="B1785" s="88" t="s">
        <v>9256</v>
      </c>
      <c r="C1785" s="93">
        <v>903850</v>
      </c>
      <c r="D1785" s="89" t="s">
        <v>9965</v>
      </c>
      <c r="E1785" s="90">
        <v>69770</v>
      </c>
      <c r="F1785" s="90" t="s">
        <v>14801</v>
      </c>
      <c r="G1785" s="91"/>
    </row>
    <row r="1786" spans="1:7">
      <c r="A1786" s="88" t="s">
        <v>14826</v>
      </c>
      <c r="B1786" s="88" t="s">
        <v>9341</v>
      </c>
      <c r="C1786" s="93">
        <v>395306</v>
      </c>
      <c r="D1786" s="89" t="s">
        <v>15028</v>
      </c>
      <c r="E1786" s="90">
        <v>895500</v>
      </c>
      <c r="F1786" s="90"/>
      <c r="G1786" s="91"/>
    </row>
    <row r="1787" spans="1:7">
      <c r="A1787" s="88" t="s">
        <v>14800</v>
      </c>
      <c r="B1787" s="88" t="s">
        <v>9256</v>
      </c>
      <c r="C1787" s="93">
        <v>906130</v>
      </c>
      <c r="D1787" s="89" t="s">
        <v>15029</v>
      </c>
      <c r="E1787" s="90">
        <v>107556</v>
      </c>
      <c r="F1787" s="90" t="s">
        <v>14801</v>
      </c>
      <c r="G1787" s="91"/>
    </row>
    <row r="1788" spans="1:7">
      <c r="A1788" s="88" t="s">
        <v>14800</v>
      </c>
      <c r="B1788" s="88" t="s">
        <v>9256</v>
      </c>
      <c r="C1788" s="93">
        <v>902220</v>
      </c>
      <c r="D1788" s="89" t="s">
        <v>4420</v>
      </c>
      <c r="E1788" s="90">
        <v>15966</v>
      </c>
      <c r="F1788" s="90" t="s">
        <v>14801</v>
      </c>
      <c r="G1788" s="91"/>
    </row>
    <row r="1789" spans="1:7">
      <c r="A1789" s="88" t="s">
        <v>14800</v>
      </c>
      <c r="B1789" s="88" t="s">
        <v>9256</v>
      </c>
      <c r="C1789" s="93">
        <v>902016</v>
      </c>
      <c r="D1789" s="89" t="s">
        <v>4389</v>
      </c>
      <c r="E1789" s="90">
        <v>106530</v>
      </c>
      <c r="F1789" s="90" t="s">
        <v>14801</v>
      </c>
      <c r="G1789" s="91"/>
    </row>
    <row r="1790" spans="1:7">
      <c r="A1790" s="88" t="s">
        <v>14800</v>
      </c>
      <c r="B1790" s="88" t="s">
        <v>9256</v>
      </c>
      <c r="C1790" s="93">
        <v>903003</v>
      </c>
      <c r="D1790" s="89" t="s">
        <v>4820</v>
      </c>
      <c r="E1790" s="90">
        <v>90699</v>
      </c>
      <c r="F1790" s="90" t="s">
        <v>14801</v>
      </c>
      <c r="G1790" s="91"/>
    </row>
    <row r="1791" spans="1:7">
      <c r="A1791" s="88" t="s">
        <v>14868</v>
      </c>
      <c r="B1791" s="88" t="s">
        <v>9410</v>
      </c>
      <c r="C1791" s="93">
        <v>935401</v>
      </c>
      <c r="D1791" s="89" t="s">
        <v>3381</v>
      </c>
      <c r="E1791" s="90">
        <v>85900</v>
      </c>
      <c r="F1791" s="90"/>
      <c r="G1791" s="91"/>
    </row>
    <row r="1792" spans="1:7">
      <c r="A1792" s="88" t="s">
        <v>14800</v>
      </c>
      <c r="B1792" s="88" t="s">
        <v>9256</v>
      </c>
      <c r="C1792" s="93">
        <v>905410</v>
      </c>
      <c r="D1792" s="89" t="s">
        <v>10627</v>
      </c>
      <c r="E1792" s="90">
        <v>104390</v>
      </c>
      <c r="F1792" s="90" t="s">
        <v>14801</v>
      </c>
      <c r="G1792" s="91"/>
    </row>
    <row r="1793" spans="1:7">
      <c r="A1793" s="88" t="s">
        <v>14800</v>
      </c>
      <c r="B1793" s="88" t="s">
        <v>9256</v>
      </c>
      <c r="C1793" s="93">
        <v>903438</v>
      </c>
      <c r="D1793" s="89" t="s">
        <v>15030</v>
      </c>
      <c r="E1793" s="90">
        <v>117100</v>
      </c>
      <c r="F1793" s="90"/>
      <c r="G1793" s="91"/>
    </row>
    <row r="1794" spans="1:7">
      <c r="A1794" s="88" t="s">
        <v>14842</v>
      </c>
      <c r="B1794" s="88" t="s">
        <v>11679</v>
      </c>
      <c r="C1794" s="93">
        <v>912001</v>
      </c>
      <c r="D1794" s="89" t="s">
        <v>5316</v>
      </c>
      <c r="E1794" s="90">
        <v>74327</v>
      </c>
      <c r="F1794" s="90" t="s">
        <v>14801</v>
      </c>
      <c r="G1794" s="91"/>
    </row>
    <row r="1795" spans="1:7">
      <c r="A1795" s="88" t="s">
        <v>14850</v>
      </c>
      <c r="B1795" s="88" t="s">
        <v>14851</v>
      </c>
      <c r="C1795" s="93">
        <v>385401</v>
      </c>
      <c r="D1795" s="89" t="s">
        <v>15031</v>
      </c>
      <c r="E1795" s="90">
        <v>3941300</v>
      </c>
      <c r="F1795" s="90"/>
      <c r="G1795" s="91"/>
    </row>
    <row r="1796" spans="1:7">
      <c r="A1796" s="88" t="s">
        <v>14798</v>
      </c>
      <c r="B1796" s="88" t="s">
        <v>9335</v>
      </c>
      <c r="C1796" s="93">
        <v>873423</v>
      </c>
      <c r="D1796" s="89" t="s">
        <v>5535</v>
      </c>
      <c r="E1796" s="90">
        <v>115500</v>
      </c>
      <c r="F1796" s="90"/>
      <c r="G1796" s="91"/>
    </row>
    <row r="1797" spans="1:7">
      <c r="A1797" s="88" t="s">
        <v>14802</v>
      </c>
      <c r="B1797" s="88" t="s">
        <v>9328</v>
      </c>
      <c r="C1797" s="93">
        <v>810854</v>
      </c>
      <c r="D1797" s="89" t="s">
        <v>15032</v>
      </c>
      <c r="E1797" s="90">
        <v>1844929</v>
      </c>
      <c r="F1797" s="90" t="s">
        <v>14801</v>
      </c>
      <c r="G1797" s="91"/>
    </row>
    <row r="1798" spans="1:7">
      <c r="A1798" s="88" t="s">
        <v>14794</v>
      </c>
      <c r="B1798" s="88" t="s">
        <v>9385</v>
      </c>
      <c r="C1798" s="93">
        <v>380703</v>
      </c>
      <c r="D1798" s="89" t="s">
        <v>1653</v>
      </c>
      <c r="E1798" s="90">
        <v>1843584</v>
      </c>
      <c r="F1798" s="90" t="s">
        <v>14801</v>
      </c>
      <c r="G1798" s="91"/>
    </row>
    <row r="1799" spans="1:7">
      <c r="A1799" s="88" t="s">
        <v>14826</v>
      </c>
      <c r="B1799" s="88" t="s">
        <v>9341</v>
      </c>
      <c r="C1799" s="93">
        <v>395309</v>
      </c>
      <c r="D1799" s="89" t="s">
        <v>15033</v>
      </c>
      <c r="E1799" s="90">
        <v>1843584</v>
      </c>
      <c r="F1799" s="90" t="s">
        <v>14801</v>
      </c>
      <c r="G1799" s="91"/>
    </row>
    <row r="1800" spans="1:7">
      <c r="A1800" s="88" t="s">
        <v>14800</v>
      </c>
      <c r="B1800" s="88" t="s">
        <v>9256</v>
      </c>
      <c r="C1800" s="93">
        <v>902106</v>
      </c>
      <c r="D1800" s="89" t="s">
        <v>4818</v>
      </c>
      <c r="E1800" s="90">
        <v>153603</v>
      </c>
      <c r="F1800" s="90" t="s">
        <v>14801</v>
      </c>
      <c r="G1800" s="91"/>
    </row>
    <row r="1801" spans="1:7">
      <c r="A1801" s="88" t="s">
        <v>14800</v>
      </c>
      <c r="B1801" s="88" t="s">
        <v>9256</v>
      </c>
      <c r="C1801" s="93">
        <v>906301</v>
      </c>
      <c r="D1801" s="89" t="s">
        <v>13376</v>
      </c>
      <c r="E1801" s="90">
        <v>101580</v>
      </c>
      <c r="F1801" s="90" t="s">
        <v>14801</v>
      </c>
      <c r="G1801" s="91"/>
    </row>
    <row r="1802" spans="1:7">
      <c r="A1802" s="88" t="s">
        <v>14798</v>
      </c>
      <c r="B1802" s="88" t="s">
        <v>9335</v>
      </c>
      <c r="C1802" s="93">
        <v>876132</v>
      </c>
      <c r="D1802" s="89" t="s">
        <v>15034</v>
      </c>
      <c r="E1802" s="90">
        <v>911900</v>
      </c>
      <c r="F1802" s="90"/>
      <c r="G1802" s="91"/>
    </row>
    <row r="1803" spans="1:7">
      <c r="A1803" s="88" t="s">
        <v>14826</v>
      </c>
      <c r="B1803" s="88" t="s">
        <v>9341</v>
      </c>
      <c r="C1803" s="93">
        <v>399001</v>
      </c>
      <c r="D1803" s="89" t="s">
        <v>1531</v>
      </c>
      <c r="E1803" s="90">
        <v>1799298</v>
      </c>
      <c r="F1803" s="90" t="s">
        <v>14801</v>
      </c>
      <c r="G1803" s="91"/>
    </row>
    <row r="1804" spans="1:7">
      <c r="A1804" s="88" t="s">
        <v>14800</v>
      </c>
      <c r="B1804" s="88" t="s">
        <v>9256</v>
      </c>
      <c r="C1804" s="93">
        <v>906211</v>
      </c>
      <c r="D1804" s="89" t="s">
        <v>15035</v>
      </c>
      <c r="E1804" s="90">
        <v>892113</v>
      </c>
      <c r="F1804" s="90" t="s">
        <v>14801</v>
      </c>
      <c r="G1804" s="91"/>
    </row>
    <row r="1805" spans="1:7">
      <c r="A1805" s="88" t="s">
        <v>14800</v>
      </c>
      <c r="B1805" s="88" t="s">
        <v>9256</v>
      </c>
      <c r="C1805" s="93">
        <v>902034</v>
      </c>
      <c r="D1805" s="89" t="s">
        <v>4810</v>
      </c>
      <c r="E1805" s="90">
        <v>127431</v>
      </c>
      <c r="F1805" s="90" t="s">
        <v>14801</v>
      </c>
      <c r="G1805" s="91"/>
    </row>
    <row r="1806" spans="1:7">
      <c r="A1806" s="88" t="s">
        <v>14826</v>
      </c>
      <c r="B1806" s="88" t="s">
        <v>9341</v>
      </c>
      <c r="C1806" s="93">
        <v>385208</v>
      </c>
      <c r="D1806" s="89" t="s">
        <v>15036</v>
      </c>
      <c r="E1806" s="90">
        <v>1762798</v>
      </c>
      <c r="F1806" s="90" t="s">
        <v>14801</v>
      </c>
      <c r="G1806" s="91"/>
    </row>
    <row r="1807" spans="1:7">
      <c r="A1807" s="88" t="s">
        <v>14826</v>
      </c>
      <c r="B1807" s="88" t="s">
        <v>9341</v>
      </c>
      <c r="C1807" s="93">
        <v>385521</v>
      </c>
      <c r="D1807" s="89" t="s">
        <v>8354</v>
      </c>
      <c r="E1807" s="90">
        <v>1762798</v>
      </c>
      <c r="F1807" s="90" t="s">
        <v>14801</v>
      </c>
      <c r="G1807" s="91"/>
    </row>
    <row r="1808" spans="1:7" ht="25.5">
      <c r="A1808" s="88" t="s">
        <v>14794</v>
      </c>
      <c r="B1808" s="88" t="s">
        <v>9385</v>
      </c>
      <c r="C1808" s="93">
        <v>261001</v>
      </c>
      <c r="D1808" s="89" t="s">
        <v>3891</v>
      </c>
      <c r="E1808" s="90">
        <v>880800</v>
      </c>
      <c r="F1808" s="90"/>
      <c r="G1808" s="91" t="s">
        <v>14808</v>
      </c>
    </row>
    <row r="1809" spans="1:7" ht="25.5">
      <c r="A1809" s="88" t="s">
        <v>14818</v>
      </c>
      <c r="B1809" s="88" t="s">
        <v>9246</v>
      </c>
      <c r="C1809" s="93">
        <v>490401</v>
      </c>
      <c r="D1809" s="89" t="s">
        <v>6947</v>
      </c>
      <c r="E1809" s="90">
        <v>880800</v>
      </c>
      <c r="F1809" s="90"/>
      <c r="G1809" s="91" t="s">
        <v>14808</v>
      </c>
    </row>
    <row r="1810" spans="1:7" ht="25.5">
      <c r="A1810" s="88" t="s">
        <v>14817</v>
      </c>
      <c r="B1810" s="88" t="s">
        <v>9266</v>
      </c>
      <c r="C1810" s="93">
        <v>774911</v>
      </c>
      <c r="D1810" s="89" t="s">
        <v>12961</v>
      </c>
      <c r="E1810" s="90">
        <v>880800</v>
      </c>
      <c r="F1810" s="90"/>
      <c r="G1810" s="91" t="s">
        <v>14808</v>
      </c>
    </row>
    <row r="1811" spans="1:7" ht="25.5">
      <c r="A1811" s="88" t="s">
        <v>14817</v>
      </c>
      <c r="B1811" s="88" t="s">
        <v>9266</v>
      </c>
      <c r="C1811" s="93">
        <v>800602</v>
      </c>
      <c r="D1811" s="89" t="s">
        <v>3124</v>
      </c>
      <c r="E1811" s="90">
        <v>1984600</v>
      </c>
      <c r="F1811" s="90"/>
      <c r="G1811" s="91" t="s">
        <v>14790</v>
      </c>
    </row>
    <row r="1812" spans="1:7" ht="25.5">
      <c r="A1812" s="88" t="s">
        <v>14817</v>
      </c>
      <c r="B1812" s="88" t="s">
        <v>9266</v>
      </c>
      <c r="C1812" s="93">
        <v>841101</v>
      </c>
      <c r="D1812" s="89" t="s">
        <v>10577</v>
      </c>
      <c r="E1812" s="90">
        <v>880800</v>
      </c>
      <c r="F1812" s="90"/>
      <c r="G1812" s="91" t="s">
        <v>14808</v>
      </c>
    </row>
    <row r="1813" spans="1:7">
      <c r="A1813" s="88" t="s">
        <v>14798</v>
      </c>
      <c r="B1813" s="88" t="s">
        <v>9335</v>
      </c>
      <c r="C1813" s="93">
        <v>879522</v>
      </c>
      <c r="D1813" s="89" t="s">
        <v>5423</v>
      </c>
      <c r="E1813" s="90">
        <v>251400</v>
      </c>
      <c r="F1813" s="90"/>
      <c r="G1813" s="91"/>
    </row>
    <row r="1814" spans="1:7">
      <c r="A1814" s="88" t="s">
        <v>14800</v>
      </c>
      <c r="B1814" s="88" t="s">
        <v>9256</v>
      </c>
      <c r="C1814" s="93">
        <v>908811</v>
      </c>
      <c r="D1814" s="89" t="s">
        <v>15037</v>
      </c>
      <c r="E1814" s="90">
        <v>583501</v>
      </c>
      <c r="F1814" s="90" t="s">
        <v>14801</v>
      </c>
      <c r="G1814" s="91"/>
    </row>
    <row r="1815" spans="1:7">
      <c r="A1815" s="88" t="s">
        <v>14797</v>
      </c>
      <c r="B1815" s="88" t="s">
        <v>9850</v>
      </c>
      <c r="C1815" s="93">
        <v>881410</v>
      </c>
      <c r="D1815" s="89" t="s">
        <v>5955</v>
      </c>
      <c r="E1815" s="90">
        <v>192500</v>
      </c>
      <c r="F1815" s="90"/>
      <c r="G1815" s="91"/>
    </row>
    <row r="1816" spans="1:7">
      <c r="A1816" s="88" t="s">
        <v>14797</v>
      </c>
      <c r="B1816" s="88" t="s">
        <v>9850</v>
      </c>
      <c r="C1816" s="93">
        <v>882262</v>
      </c>
      <c r="D1816" s="89" t="s">
        <v>5372</v>
      </c>
      <c r="E1816" s="90">
        <v>576700</v>
      </c>
      <c r="F1816" s="90"/>
      <c r="G1816" s="91"/>
    </row>
    <row r="1817" spans="1:7">
      <c r="A1817" s="88" t="s">
        <v>14800</v>
      </c>
      <c r="B1817" s="88" t="s">
        <v>9256</v>
      </c>
      <c r="C1817" s="93">
        <v>904103</v>
      </c>
      <c r="D1817" s="89" t="s">
        <v>4519</v>
      </c>
      <c r="E1817" s="90">
        <v>71751</v>
      </c>
      <c r="F1817" s="90" t="s">
        <v>14801</v>
      </c>
      <c r="G1817" s="91"/>
    </row>
    <row r="1818" spans="1:7">
      <c r="A1818" s="88" t="s">
        <v>14826</v>
      </c>
      <c r="B1818" s="88" t="s">
        <v>9341</v>
      </c>
      <c r="C1818" s="93">
        <v>399101</v>
      </c>
      <c r="D1818" s="89" t="s">
        <v>15038</v>
      </c>
      <c r="E1818" s="90">
        <v>1719474</v>
      </c>
      <c r="F1818" s="90" t="s">
        <v>14801</v>
      </c>
      <c r="G1818" s="91"/>
    </row>
    <row r="1819" spans="1:7">
      <c r="A1819" s="88" t="s">
        <v>14826</v>
      </c>
      <c r="B1819" s="88" t="s">
        <v>9341</v>
      </c>
      <c r="C1819" s="93">
        <v>395060</v>
      </c>
      <c r="D1819" s="89" t="s">
        <v>4304</v>
      </c>
      <c r="E1819" s="90">
        <v>1699300</v>
      </c>
      <c r="F1819" s="90"/>
      <c r="G1819" s="91"/>
    </row>
    <row r="1820" spans="1:7">
      <c r="A1820" s="88" t="s">
        <v>14826</v>
      </c>
      <c r="B1820" s="88" t="s">
        <v>9341</v>
      </c>
      <c r="C1820" s="93">
        <v>395061</v>
      </c>
      <c r="D1820" s="89" t="s">
        <v>8377</v>
      </c>
      <c r="E1820" s="90">
        <v>1699300</v>
      </c>
      <c r="F1820" s="90"/>
      <c r="G1820" s="91"/>
    </row>
    <row r="1821" spans="1:7">
      <c r="A1821" s="88" t="s">
        <v>14828</v>
      </c>
      <c r="B1821" s="88" t="s">
        <v>14829</v>
      </c>
      <c r="C1821" s="93">
        <v>395030</v>
      </c>
      <c r="D1821" s="89" t="s">
        <v>4302</v>
      </c>
      <c r="E1821" s="90">
        <v>1699300</v>
      </c>
      <c r="F1821" s="90"/>
      <c r="G1821" s="91"/>
    </row>
    <row r="1822" spans="1:7">
      <c r="A1822" s="88" t="s">
        <v>14828</v>
      </c>
      <c r="B1822" s="88" t="s">
        <v>14829</v>
      </c>
      <c r="C1822" s="93">
        <v>395031</v>
      </c>
      <c r="D1822" s="89" t="s">
        <v>8375</v>
      </c>
      <c r="E1822" s="90">
        <v>1699300</v>
      </c>
      <c r="F1822" s="90"/>
      <c r="G1822" s="91"/>
    </row>
    <row r="1823" spans="1:7">
      <c r="A1823" s="88" t="s">
        <v>14828</v>
      </c>
      <c r="B1823" s="88" t="s">
        <v>14829</v>
      </c>
      <c r="C1823" s="93">
        <v>395081</v>
      </c>
      <c r="D1823" s="89" t="s">
        <v>8379</v>
      </c>
      <c r="E1823" s="90">
        <v>1699300</v>
      </c>
      <c r="F1823" s="90"/>
      <c r="G1823" s="91"/>
    </row>
    <row r="1824" spans="1:7">
      <c r="A1824" s="88" t="s">
        <v>14800</v>
      </c>
      <c r="B1824" s="88" t="s">
        <v>9256</v>
      </c>
      <c r="C1824" s="93">
        <v>906498</v>
      </c>
      <c r="D1824" s="89" t="s">
        <v>15039</v>
      </c>
      <c r="E1824" s="90">
        <v>1693424</v>
      </c>
      <c r="F1824" s="90" t="s">
        <v>14801</v>
      </c>
      <c r="G1824" s="91"/>
    </row>
    <row r="1825" spans="1:7">
      <c r="A1825" s="88" t="s">
        <v>14850</v>
      </c>
      <c r="B1825" s="88" t="s">
        <v>14851</v>
      </c>
      <c r="C1825" s="93">
        <v>380111</v>
      </c>
      <c r="D1825" s="89" t="s">
        <v>15040</v>
      </c>
      <c r="E1825" s="90">
        <v>842600</v>
      </c>
      <c r="F1825" s="90"/>
      <c r="G1825" s="91"/>
    </row>
    <row r="1826" spans="1:7">
      <c r="A1826" s="88" t="s">
        <v>14818</v>
      </c>
      <c r="B1826" s="88" t="s">
        <v>9246</v>
      </c>
      <c r="C1826" s="93">
        <v>454301</v>
      </c>
      <c r="D1826" s="89" t="s">
        <v>7957</v>
      </c>
      <c r="E1826" s="90">
        <v>1678569</v>
      </c>
      <c r="F1826" s="90" t="s">
        <v>14801</v>
      </c>
      <c r="G1826" s="91"/>
    </row>
    <row r="1827" spans="1:7">
      <c r="A1827" s="88" t="s">
        <v>14794</v>
      </c>
      <c r="B1827" s="88" t="s">
        <v>9385</v>
      </c>
      <c r="C1827" s="93">
        <v>543303</v>
      </c>
      <c r="D1827" s="89" t="s">
        <v>15041</v>
      </c>
      <c r="E1827" s="90">
        <v>1678569</v>
      </c>
      <c r="F1827" s="90" t="s">
        <v>14801</v>
      </c>
      <c r="G1827" s="91"/>
    </row>
    <row r="1828" spans="1:7">
      <c r="A1828" s="88" t="s">
        <v>14802</v>
      </c>
      <c r="B1828" s="88" t="s">
        <v>9328</v>
      </c>
      <c r="C1828" s="93">
        <v>778967</v>
      </c>
      <c r="D1828" s="89" t="s">
        <v>15042</v>
      </c>
      <c r="E1828" s="90">
        <v>1678569</v>
      </c>
      <c r="F1828" s="90" t="s">
        <v>14801</v>
      </c>
      <c r="G1828" s="91"/>
    </row>
    <row r="1829" spans="1:7">
      <c r="A1829" s="88" t="s">
        <v>14802</v>
      </c>
      <c r="B1829" s="88" t="s">
        <v>9328</v>
      </c>
      <c r="C1829" s="93">
        <v>819002</v>
      </c>
      <c r="D1829" s="89" t="s">
        <v>7628</v>
      </c>
      <c r="E1829" s="90">
        <v>1678569</v>
      </c>
      <c r="F1829" s="90" t="s">
        <v>14801</v>
      </c>
      <c r="G1829" s="91"/>
    </row>
    <row r="1830" spans="1:7">
      <c r="A1830" s="88" t="s">
        <v>14802</v>
      </c>
      <c r="B1830" s="88" t="s">
        <v>9328</v>
      </c>
      <c r="C1830" s="93">
        <v>819010</v>
      </c>
      <c r="D1830" s="89" t="s">
        <v>15043</v>
      </c>
      <c r="E1830" s="90">
        <v>1678569</v>
      </c>
      <c r="F1830" s="90" t="s">
        <v>14801</v>
      </c>
      <c r="G1830" s="91"/>
    </row>
    <row r="1831" spans="1:7">
      <c r="A1831" s="88" t="s">
        <v>14798</v>
      </c>
      <c r="B1831" s="88" t="s">
        <v>9335</v>
      </c>
      <c r="C1831" s="93">
        <v>879150</v>
      </c>
      <c r="D1831" s="89" t="s">
        <v>5401</v>
      </c>
      <c r="E1831" s="90">
        <v>838500</v>
      </c>
      <c r="F1831" s="90"/>
      <c r="G1831" s="91"/>
    </row>
    <row r="1832" spans="1:7">
      <c r="A1832" s="88" t="s">
        <v>14800</v>
      </c>
      <c r="B1832" s="88" t="s">
        <v>9256</v>
      </c>
      <c r="C1832" s="93">
        <v>902037</v>
      </c>
      <c r="D1832" s="89" t="s">
        <v>4812</v>
      </c>
      <c r="E1832" s="90">
        <v>208407</v>
      </c>
      <c r="F1832" s="90" t="s">
        <v>14801</v>
      </c>
      <c r="G1832" s="91"/>
    </row>
    <row r="1833" spans="1:7">
      <c r="A1833" s="88" t="s">
        <v>14868</v>
      </c>
      <c r="B1833" s="88" t="s">
        <v>9410</v>
      </c>
      <c r="C1833" s="93">
        <v>971201</v>
      </c>
      <c r="D1833" s="89" t="s">
        <v>3383</v>
      </c>
      <c r="E1833" s="90">
        <v>128000</v>
      </c>
      <c r="F1833" s="90"/>
      <c r="G1833" s="91"/>
    </row>
    <row r="1834" spans="1:7">
      <c r="A1834" s="88" t="s">
        <v>14800</v>
      </c>
      <c r="B1834" s="88" t="s">
        <v>9256</v>
      </c>
      <c r="C1834" s="93">
        <v>906738</v>
      </c>
      <c r="D1834" s="89" t="s">
        <v>4664</v>
      </c>
      <c r="E1834" s="90">
        <v>415963</v>
      </c>
      <c r="F1834" s="90" t="s">
        <v>14801</v>
      </c>
      <c r="G1834" s="91"/>
    </row>
    <row r="1835" spans="1:7">
      <c r="A1835" s="88" t="s">
        <v>14800</v>
      </c>
      <c r="B1835" s="88" t="s">
        <v>9256</v>
      </c>
      <c r="C1835" s="93">
        <v>906455</v>
      </c>
      <c r="D1835" s="89" t="s">
        <v>4624</v>
      </c>
      <c r="E1835" s="90">
        <v>117888</v>
      </c>
      <c r="F1835" s="90" t="s">
        <v>14801</v>
      </c>
      <c r="G1835" s="91"/>
    </row>
    <row r="1836" spans="1:7">
      <c r="A1836" s="88" t="s">
        <v>14800</v>
      </c>
      <c r="B1836" s="88" t="s">
        <v>9256</v>
      </c>
      <c r="C1836" s="93">
        <v>903067</v>
      </c>
      <c r="D1836" s="89" t="s">
        <v>15044</v>
      </c>
      <c r="E1836" s="90">
        <v>410815</v>
      </c>
      <c r="F1836" s="90" t="s">
        <v>14801</v>
      </c>
      <c r="G1836" s="91"/>
    </row>
    <row r="1837" spans="1:7">
      <c r="A1837" s="88" t="s">
        <v>14800</v>
      </c>
      <c r="B1837" s="88" t="s">
        <v>9256</v>
      </c>
      <c r="C1837" s="93">
        <v>906256</v>
      </c>
      <c r="D1837" s="89" t="s">
        <v>15045</v>
      </c>
      <c r="E1837" s="90">
        <v>68046</v>
      </c>
      <c r="F1837" s="90" t="s">
        <v>14801</v>
      </c>
      <c r="G1837" s="91"/>
    </row>
    <row r="1838" spans="1:7">
      <c r="A1838" s="88" t="s">
        <v>14788</v>
      </c>
      <c r="B1838" s="88" t="s">
        <v>14789</v>
      </c>
      <c r="C1838" s="93">
        <v>970101</v>
      </c>
      <c r="D1838" s="89" t="s">
        <v>15046</v>
      </c>
      <c r="E1838" s="90">
        <v>232100</v>
      </c>
      <c r="F1838" s="90"/>
      <c r="G1838" s="91"/>
    </row>
    <row r="1839" spans="1:7">
      <c r="A1839" s="88" t="s">
        <v>14800</v>
      </c>
      <c r="B1839" s="88" t="s">
        <v>9256</v>
      </c>
      <c r="C1839" s="93">
        <v>911018</v>
      </c>
      <c r="D1839" s="89" t="s">
        <v>15047</v>
      </c>
      <c r="E1839" s="90">
        <v>20100</v>
      </c>
      <c r="F1839" s="90"/>
      <c r="G1839" s="91"/>
    </row>
    <row r="1840" spans="1:7">
      <c r="A1840" s="88" t="s">
        <v>14800</v>
      </c>
      <c r="B1840" s="88" t="s">
        <v>9256</v>
      </c>
      <c r="C1840" s="93">
        <v>906813</v>
      </c>
      <c r="D1840" s="89" t="s">
        <v>4985</v>
      </c>
      <c r="E1840" s="90">
        <v>178198</v>
      </c>
      <c r="F1840" s="90" t="s">
        <v>14801</v>
      </c>
      <c r="G1840" s="91"/>
    </row>
    <row r="1841" spans="1:7">
      <c r="A1841" s="88" t="s">
        <v>14800</v>
      </c>
      <c r="B1841" s="88" t="s">
        <v>9256</v>
      </c>
      <c r="C1841" s="93">
        <v>907201</v>
      </c>
      <c r="D1841" s="89" t="s">
        <v>15048</v>
      </c>
      <c r="E1841" s="90">
        <v>98811</v>
      </c>
      <c r="F1841" s="90" t="s">
        <v>14801</v>
      </c>
      <c r="G1841" s="91"/>
    </row>
    <row r="1842" spans="1:7">
      <c r="A1842" s="88" t="s">
        <v>14828</v>
      </c>
      <c r="B1842" s="88" t="s">
        <v>14829</v>
      </c>
      <c r="C1842" s="93">
        <v>876123</v>
      </c>
      <c r="D1842" s="89" t="s">
        <v>8402</v>
      </c>
      <c r="E1842" s="90">
        <v>1571300</v>
      </c>
      <c r="F1842" s="90"/>
      <c r="G1842" s="91"/>
    </row>
    <row r="1843" spans="1:7">
      <c r="A1843" s="88" t="s">
        <v>14798</v>
      </c>
      <c r="B1843" s="88" t="s">
        <v>9335</v>
      </c>
      <c r="C1843" s="93">
        <v>876222</v>
      </c>
      <c r="D1843" s="89" t="s">
        <v>15049</v>
      </c>
      <c r="E1843" s="90">
        <v>1571300</v>
      </c>
      <c r="F1843" s="90"/>
      <c r="G1843" s="91"/>
    </row>
    <row r="1844" spans="1:7">
      <c r="A1844" s="88" t="s">
        <v>14800</v>
      </c>
      <c r="B1844" s="88" t="s">
        <v>9256</v>
      </c>
      <c r="C1844" s="93">
        <v>906806</v>
      </c>
      <c r="D1844" s="89" t="s">
        <v>4666</v>
      </c>
      <c r="E1844" s="90">
        <v>194904</v>
      </c>
      <c r="F1844" s="90" t="s">
        <v>14801</v>
      </c>
      <c r="G1844" s="91"/>
    </row>
    <row r="1845" spans="1:7">
      <c r="A1845" s="88" t="s">
        <v>14800</v>
      </c>
      <c r="B1845" s="88" t="s">
        <v>9256</v>
      </c>
      <c r="C1845" s="93">
        <v>903301</v>
      </c>
      <c r="D1845" s="89" t="s">
        <v>12022</v>
      </c>
      <c r="E1845" s="90">
        <v>42000</v>
      </c>
      <c r="F1845" s="90"/>
      <c r="G1845" s="91"/>
    </row>
    <row r="1846" spans="1:7">
      <c r="A1846" s="88" t="s">
        <v>14800</v>
      </c>
      <c r="B1846" s="88" t="s">
        <v>9256</v>
      </c>
      <c r="C1846" s="93">
        <v>908872</v>
      </c>
      <c r="D1846" s="89" t="s">
        <v>15050</v>
      </c>
      <c r="E1846" s="90">
        <v>517944</v>
      </c>
      <c r="F1846" s="90" t="s">
        <v>14801</v>
      </c>
      <c r="G1846" s="91"/>
    </row>
    <row r="1847" spans="1:7">
      <c r="A1847" s="88" t="s">
        <v>14815</v>
      </c>
      <c r="B1847" s="88" t="s">
        <v>9359</v>
      </c>
      <c r="C1847" s="93">
        <v>992508</v>
      </c>
      <c r="D1847" s="89" t="s">
        <v>9065</v>
      </c>
      <c r="E1847" s="90">
        <v>774601</v>
      </c>
      <c r="F1847" s="90" t="s">
        <v>14801</v>
      </c>
      <c r="G1847" s="91"/>
    </row>
    <row r="1848" spans="1:7">
      <c r="A1848" s="88" t="s">
        <v>14800</v>
      </c>
      <c r="B1848" s="88" t="s">
        <v>9256</v>
      </c>
      <c r="C1848" s="93">
        <v>904708</v>
      </c>
      <c r="D1848" s="89" t="s">
        <v>10824</v>
      </c>
      <c r="E1848" s="90">
        <v>1543025</v>
      </c>
      <c r="F1848" s="90" t="s">
        <v>14801</v>
      </c>
      <c r="G1848" s="91"/>
    </row>
    <row r="1849" spans="1:7" ht="25.5">
      <c r="A1849" s="88" t="s">
        <v>14817</v>
      </c>
      <c r="B1849" s="88" t="s">
        <v>9266</v>
      </c>
      <c r="C1849" s="93">
        <v>40729</v>
      </c>
      <c r="D1849" s="89" t="s">
        <v>9639</v>
      </c>
      <c r="E1849" s="90">
        <v>1536400</v>
      </c>
      <c r="F1849" s="90"/>
      <c r="G1849" s="91" t="s">
        <v>14790</v>
      </c>
    </row>
    <row r="1850" spans="1:7" ht="25.5">
      <c r="A1850" s="88" t="s">
        <v>14812</v>
      </c>
      <c r="B1850" s="88" t="s">
        <v>9312</v>
      </c>
      <c r="C1850" s="93">
        <v>183101</v>
      </c>
      <c r="D1850" s="89" t="s">
        <v>8848</v>
      </c>
      <c r="E1850" s="90">
        <v>1536400</v>
      </c>
      <c r="F1850" s="90"/>
      <c r="G1850" s="91" t="s">
        <v>14790</v>
      </c>
    </row>
    <row r="1851" spans="1:7" ht="25.5">
      <c r="A1851" s="88" t="s">
        <v>14847</v>
      </c>
      <c r="B1851" s="88" t="s">
        <v>9302</v>
      </c>
      <c r="C1851" s="93">
        <v>225001</v>
      </c>
      <c r="D1851" s="89" t="s">
        <v>1405</v>
      </c>
      <c r="E1851" s="90">
        <v>1536400</v>
      </c>
      <c r="F1851" s="90"/>
      <c r="G1851" s="91" t="s">
        <v>14790</v>
      </c>
    </row>
    <row r="1852" spans="1:7" ht="25.5">
      <c r="A1852" s="88" t="s">
        <v>14822</v>
      </c>
      <c r="B1852" s="88" t="s">
        <v>9386</v>
      </c>
      <c r="C1852" s="93">
        <v>275501</v>
      </c>
      <c r="D1852" s="89" t="s">
        <v>3726</v>
      </c>
      <c r="E1852" s="90">
        <v>1536400</v>
      </c>
      <c r="F1852" s="90"/>
      <c r="G1852" s="91" t="s">
        <v>14790</v>
      </c>
    </row>
    <row r="1853" spans="1:7" ht="25.5">
      <c r="A1853" s="88" t="s">
        <v>14853</v>
      </c>
      <c r="B1853" s="88" t="s">
        <v>9330</v>
      </c>
      <c r="C1853" s="93">
        <v>340201</v>
      </c>
      <c r="D1853" s="89" t="s">
        <v>1710</v>
      </c>
      <c r="E1853" s="90">
        <v>1536400</v>
      </c>
      <c r="F1853" s="90"/>
      <c r="G1853" s="91" t="s">
        <v>14790</v>
      </c>
    </row>
    <row r="1854" spans="1:7" ht="25.5">
      <c r="A1854" s="88" t="s">
        <v>14853</v>
      </c>
      <c r="B1854" s="88" t="s">
        <v>9330</v>
      </c>
      <c r="C1854" s="93">
        <v>340301</v>
      </c>
      <c r="D1854" s="89" t="s">
        <v>1711</v>
      </c>
      <c r="E1854" s="90">
        <v>1536400</v>
      </c>
      <c r="F1854" s="90"/>
      <c r="G1854" s="91" t="s">
        <v>14790</v>
      </c>
    </row>
    <row r="1855" spans="1:7" ht="25.5">
      <c r="A1855" s="88" t="s">
        <v>14818</v>
      </c>
      <c r="B1855" s="88" t="s">
        <v>9246</v>
      </c>
      <c r="C1855" s="93">
        <v>429209</v>
      </c>
      <c r="D1855" s="89" t="s">
        <v>7898</v>
      </c>
      <c r="E1855" s="90">
        <v>1536400</v>
      </c>
      <c r="F1855" s="90"/>
      <c r="G1855" s="91" t="s">
        <v>14790</v>
      </c>
    </row>
    <row r="1856" spans="1:7" ht="25.5">
      <c r="A1856" s="88" t="s">
        <v>14818</v>
      </c>
      <c r="B1856" s="88" t="s">
        <v>9246</v>
      </c>
      <c r="C1856" s="93">
        <v>442201</v>
      </c>
      <c r="D1856" s="89" t="s">
        <v>7920</v>
      </c>
      <c r="E1856" s="90">
        <v>1536400</v>
      </c>
      <c r="F1856" s="90"/>
      <c r="G1856" s="91" t="s">
        <v>14790</v>
      </c>
    </row>
    <row r="1857" spans="1:7" ht="25.5">
      <c r="A1857" s="88" t="s">
        <v>14788</v>
      </c>
      <c r="B1857" s="88" t="s">
        <v>14789</v>
      </c>
      <c r="C1857" s="93">
        <v>451306</v>
      </c>
      <c r="D1857" s="89" t="s">
        <v>7936</v>
      </c>
      <c r="E1857" s="90">
        <v>1536400</v>
      </c>
      <c r="F1857" s="90"/>
      <c r="G1857" s="91" t="s">
        <v>14790</v>
      </c>
    </row>
    <row r="1858" spans="1:7" ht="25.5">
      <c r="A1858" s="88" t="s">
        <v>14788</v>
      </c>
      <c r="B1858" s="88" t="s">
        <v>14789</v>
      </c>
      <c r="C1858" s="93">
        <v>451308</v>
      </c>
      <c r="D1858" s="89" t="s">
        <v>15051</v>
      </c>
      <c r="E1858" s="90">
        <v>1536400</v>
      </c>
      <c r="F1858" s="90"/>
      <c r="G1858" s="91" t="s">
        <v>14790</v>
      </c>
    </row>
    <row r="1859" spans="1:7" ht="25.5">
      <c r="A1859" s="88" t="s">
        <v>14788</v>
      </c>
      <c r="B1859" s="88" t="s">
        <v>14789</v>
      </c>
      <c r="C1859" s="93">
        <v>451310</v>
      </c>
      <c r="D1859" s="89" t="s">
        <v>15052</v>
      </c>
      <c r="E1859" s="90">
        <v>1536400</v>
      </c>
      <c r="F1859" s="90"/>
      <c r="G1859" s="91" t="s">
        <v>14790</v>
      </c>
    </row>
    <row r="1860" spans="1:7" ht="25.5">
      <c r="A1860" s="88" t="s">
        <v>14818</v>
      </c>
      <c r="B1860" s="88" t="s">
        <v>9246</v>
      </c>
      <c r="C1860" s="93">
        <v>454208</v>
      </c>
      <c r="D1860" s="89" t="s">
        <v>9659</v>
      </c>
      <c r="E1860" s="90">
        <v>1536400</v>
      </c>
      <c r="F1860" s="90"/>
      <c r="G1860" s="91" t="s">
        <v>14790</v>
      </c>
    </row>
    <row r="1861" spans="1:7" ht="25.5">
      <c r="A1861" s="88" t="s">
        <v>14788</v>
      </c>
      <c r="B1861" s="88" t="s">
        <v>14789</v>
      </c>
      <c r="C1861" s="93">
        <v>482401</v>
      </c>
      <c r="D1861" s="89" t="s">
        <v>15053</v>
      </c>
      <c r="E1861" s="90">
        <v>1536400</v>
      </c>
      <c r="F1861" s="90"/>
      <c r="G1861" s="91" t="s">
        <v>14790</v>
      </c>
    </row>
    <row r="1862" spans="1:7" ht="25.5">
      <c r="A1862" s="88" t="s">
        <v>14794</v>
      </c>
      <c r="B1862" s="88" t="s">
        <v>9385</v>
      </c>
      <c r="C1862" s="93">
        <v>499401</v>
      </c>
      <c r="D1862" s="89" t="s">
        <v>2195</v>
      </c>
      <c r="E1862" s="90">
        <v>1536400</v>
      </c>
      <c r="F1862" s="90"/>
      <c r="G1862" s="91" t="s">
        <v>14790</v>
      </c>
    </row>
    <row r="1863" spans="1:7" ht="25.5">
      <c r="A1863" s="88" t="s">
        <v>14794</v>
      </c>
      <c r="B1863" s="88" t="s">
        <v>9385</v>
      </c>
      <c r="C1863" s="93">
        <v>534002</v>
      </c>
      <c r="D1863" s="89" t="s">
        <v>1806</v>
      </c>
      <c r="E1863" s="90">
        <v>1536400</v>
      </c>
      <c r="F1863" s="90"/>
      <c r="G1863" s="91" t="s">
        <v>14790</v>
      </c>
    </row>
    <row r="1864" spans="1:7" ht="25.5">
      <c r="A1864" s="88" t="s">
        <v>14794</v>
      </c>
      <c r="B1864" s="88" t="s">
        <v>9385</v>
      </c>
      <c r="C1864" s="93">
        <v>534301</v>
      </c>
      <c r="D1864" s="89" t="s">
        <v>11889</v>
      </c>
      <c r="E1864" s="90">
        <v>1536400</v>
      </c>
      <c r="F1864" s="90"/>
      <c r="G1864" s="91" t="s">
        <v>14790</v>
      </c>
    </row>
    <row r="1865" spans="1:7" ht="25.5">
      <c r="A1865" s="88" t="s">
        <v>14788</v>
      </c>
      <c r="B1865" s="88" t="s">
        <v>14789</v>
      </c>
      <c r="C1865" s="93">
        <v>542901</v>
      </c>
      <c r="D1865" s="89" t="s">
        <v>12946</v>
      </c>
      <c r="E1865" s="90">
        <v>1536400</v>
      </c>
      <c r="F1865" s="90"/>
      <c r="G1865" s="91" t="s">
        <v>14790</v>
      </c>
    </row>
    <row r="1866" spans="1:7" ht="25.5">
      <c r="A1866" s="88" t="s">
        <v>14805</v>
      </c>
      <c r="B1866" s="88" t="s">
        <v>9262</v>
      </c>
      <c r="C1866" s="93">
        <v>583203</v>
      </c>
      <c r="D1866" s="89" t="s">
        <v>14228</v>
      </c>
      <c r="E1866" s="90">
        <v>1536400</v>
      </c>
      <c r="F1866" s="90"/>
      <c r="G1866" s="91" t="s">
        <v>14790</v>
      </c>
    </row>
    <row r="1867" spans="1:7" ht="25.5">
      <c r="A1867" s="88" t="s">
        <v>14805</v>
      </c>
      <c r="B1867" s="88" t="s">
        <v>9262</v>
      </c>
      <c r="C1867" s="93">
        <v>620101</v>
      </c>
      <c r="D1867" s="89" t="s">
        <v>2423</v>
      </c>
      <c r="E1867" s="90">
        <v>1536400</v>
      </c>
      <c r="F1867" s="90"/>
      <c r="G1867" s="91" t="s">
        <v>14790</v>
      </c>
    </row>
    <row r="1868" spans="1:7" ht="25.5">
      <c r="A1868" s="88" t="s">
        <v>14814</v>
      </c>
      <c r="B1868" s="88" t="s">
        <v>9248</v>
      </c>
      <c r="C1868" s="93">
        <v>662101</v>
      </c>
      <c r="D1868" s="89" t="s">
        <v>13391</v>
      </c>
      <c r="E1868" s="90">
        <v>1536400</v>
      </c>
      <c r="F1868" s="90"/>
      <c r="G1868" s="91" t="s">
        <v>14790</v>
      </c>
    </row>
    <row r="1869" spans="1:7" ht="25.5">
      <c r="A1869" s="88" t="s">
        <v>14814</v>
      </c>
      <c r="B1869" s="88" t="s">
        <v>9248</v>
      </c>
      <c r="C1869" s="93">
        <v>662103</v>
      </c>
      <c r="D1869" s="89" t="s">
        <v>15054</v>
      </c>
      <c r="E1869" s="90">
        <v>1536400</v>
      </c>
      <c r="F1869" s="90"/>
      <c r="G1869" s="91" t="s">
        <v>14790</v>
      </c>
    </row>
    <row r="1870" spans="1:7" ht="25.5">
      <c r="A1870" s="88" t="s">
        <v>14814</v>
      </c>
      <c r="B1870" s="88" t="s">
        <v>9248</v>
      </c>
      <c r="C1870" s="93">
        <v>703302</v>
      </c>
      <c r="D1870" s="89" t="s">
        <v>9597</v>
      </c>
      <c r="E1870" s="90">
        <v>1536400</v>
      </c>
      <c r="F1870" s="90"/>
      <c r="G1870" s="91" t="s">
        <v>14790</v>
      </c>
    </row>
    <row r="1871" spans="1:7" ht="25.5">
      <c r="A1871" s="88" t="s">
        <v>14814</v>
      </c>
      <c r="B1871" s="88" t="s">
        <v>9248</v>
      </c>
      <c r="C1871" s="93">
        <v>709203</v>
      </c>
      <c r="D1871" s="89" t="s">
        <v>2616</v>
      </c>
      <c r="E1871" s="90">
        <v>1536400</v>
      </c>
      <c r="F1871" s="90"/>
      <c r="G1871" s="91" t="s">
        <v>14790</v>
      </c>
    </row>
    <row r="1872" spans="1:7" ht="25.5">
      <c r="A1872" s="88" t="s">
        <v>14847</v>
      </c>
      <c r="B1872" s="88" t="s">
        <v>9302</v>
      </c>
      <c r="C1872" s="93">
        <v>768401</v>
      </c>
      <c r="D1872" s="89" t="s">
        <v>9760</v>
      </c>
      <c r="E1872" s="90">
        <v>1536400</v>
      </c>
      <c r="F1872" s="90"/>
      <c r="G1872" s="91" t="s">
        <v>14790</v>
      </c>
    </row>
    <row r="1873" spans="1:7" ht="25.5">
      <c r="A1873" s="88" t="s">
        <v>14817</v>
      </c>
      <c r="B1873" s="88" t="s">
        <v>9266</v>
      </c>
      <c r="C1873" s="93">
        <v>781601</v>
      </c>
      <c r="D1873" s="89" t="s">
        <v>2852</v>
      </c>
      <c r="E1873" s="90">
        <v>1536400</v>
      </c>
      <c r="F1873" s="90"/>
      <c r="G1873" s="91" t="s">
        <v>14790</v>
      </c>
    </row>
    <row r="1874" spans="1:7" ht="25.5">
      <c r="A1874" s="88" t="s">
        <v>14832</v>
      </c>
      <c r="B1874" s="88" t="s">
        <v>9317</v>
      </c>
      <c r="C1874" s="93">
        <v>786901</v>
      </c>
      <c r="D1874" s="89" t="s">
        <v>12069</v>
      </c>
      <c r="E1874" s="90">
        <v>1536400</v>
      </c>
      <c r="F1874" s="90"/>
      <c r="G1874" s="91" t="s">
        <v>14790</v>
      </c>
    </row>
    <row r="1875" spans="1:7" ht="25.5">
      <c r="A1875" s="88" t="s">
        <v>14817</v>
      </c>
      <c r="B1875" s="88" t="s">
        <v>9266</v>
      </c>
      <c r="C1875" s="93">
        <v>790704</v>
      </c>
      <c r="D1875" s="89" t="s">
        <v>2956</v>
      </c>
      <c r="E1875" s="90">
        <v>1536400</v>
      </c>
      <c r="F1875" s="90"/>
      <c r="G1875" s="91" t="s">
        <v>14790</v>
      </c>
    </row>
    <row r="1876" spans="1:7" ht="25.5">
      <c r="A1876" s="88" t="s">
        <v>14817</v>
      </c>
      <c r="B1876" s="88" t="s">
        <v>9266</v>
      </c>
      <c r="C1876" s="93">
        <v>790801</v>
      </c>
      <c r="D1876" s="89" t="s">
        <v>2957</v>
      </c>
      <c r="E1876" s="90">
        <v>1536400</v>
      </c>
      <c r="F1876" s="90"/>
      <c r="G1876" s="91" t="s">
        <v>14790</v>
      </c>
    </row>
    <row r="1877" spans="1:7" ht="25.5">
      <c r="A1877" s="88" t="s">
        <v>14817</v>
      </c>
      <c r="B1877" s="88" t="s">
        <v>9266</v>
      </c>
      <c r="C1877" s="93">
        <v>792902</v>
      </c>
      <c r="D1877" s="89" t="s">
        <v>2978</v>
      </c>
      <c r="E1877" s="90">
        <v>1984600</v>
      </c>
      <c r="F1877" s="90"/>
      <c r="G1877" s="91" t="s">
        <v>14790</v>
      </c>
    </row>
    <row r="1878" spans="1:7" ht="25.5">
      <c r="A1878" s="88" t="s">
        <v>14817</v>
      </c>
      <c r="B1878" s="88" t="s">
        <v>9266</v>
      </c>
      <c r="C1878" s="93">
        <v>794101</v>
      </c>
      <c r="D1878" s="89" t="s">
        <v>2702</v>
      </c>
      <c r="E1878" s="90">
        <v>1536400</v>
      </c>
      <c r="F1878" s="90"/>
      <c r="G1878" s="91" t="s">
        <v>14790</v>
      </c>
    </row>
    <row r="1879" spans="1:7" ht="25.5">
      <c r="A1879" s="88" t="s">
        <v>14817</v>
      </c>
      <c r="B1879" s="88" t="s">
        <v>9266</v>
      </c>
      <c r="C1879" s="93">
        <v>794202</v>
      </c>
      <c r="D1879" s="89" t="s">
        <v>2756</v>
      </c>
      <c r="E1879" s="90">
        <v>1536400</v>
      </c>
      <c r="F1879" s="90"/>
      <c r="G1879" s="91" t="s">
        <v>14790</v>
      </c>
    </row>
    <row r="1880" spans="1:7" ht="25.5">
      <c r="A1880" s="88" t="s">
        <v>14817</v>
      </c>
      <c r="B1880" s="88" t="s">
        <v>9266</v>
      </c>
      <c r="C1880" s="93">
        <v>797801</v>
      </c>
      <c r="D1880" s="89" t="s">
        <v>2964</v>
      </c>
      <c r="E1880" s="90">
        <v>1536400</v>
      </c>
      <c r="F1880" s="90"/>
      <c r="G1880" s="91" t="s">
        <v>14790</v>
      </c>
    </row>
    <row r="1881" spans="1:7" ht="25.5">
      <c r="A1881" s="88" t="s">
        <v>14817</v>
      </c>
      <c r="B1881" s="88" t="s">
        <v>9266</v>
      </c>
      <c r="C1881" s="93">
        <v>800702</v>
      </c>
      <c r="D1881" s="89" t="s">
        <v>3126</v>
      </c>
      <c r="E1881" s="90">
        <v>1536400</v>
      </c>
      <c r="F1881" s="90"/>
      <c r="G1881" s="91" t="s">
        <v>14790</v>
      </c>
    </row>
    <row r="1882" spans="1:7" ht="25.5">
      <c r="A1882" s="88" t="s">
        <v>14817</v>
      </c>
      <c r="B1882" s="88" t="s">
        <v>9266</v>
      </c>
      <c r="C1882" s="93">
        <v>801701</v>
      </c>
      <c r="D1882" s="89" t="s">
        <v>3114</v>
      </c>
      <c r="E1882" s="90">
        <v>1536400</v>
      </c>
      <c r="F1882" s="90"/>
      <c r="G1882" s="91" t="s">
        <v>14790</v>
      </c>
    </row>
    <row r="1883" spans="1:7" ht="25.5">
      <c r="A1883" s="88" t="s">
        <v>14817</v>
      </c>
      <c r="B1883" s="88" t="s">
        <v>9266</v>
      </c>
      <c r="C1883" s="93">
        <v>801801</v>
      </c>
      <c r="D1883" s="89" t="s">
        <v>3115</v>
      </c>
      <c r="E1883" s="90">
        <v>1114900</v>
      </c>
      <c r="F1883" s="90"/>
      <c r="G1883" s="91" t="s">
        <v>14808</v>
      </c>
    </row>
    <row r="1884" spans="1:7" ht="25.5">
      <c r="A1884" s="88" t="s">
        <v>14817</v>
      </c>
      <c r="B1884" s="88" t="s">
        <v>9266</v>
      </c>
      <c r="C1884" s="93">
        <v>802701</v>
      </c>
      <c r="D1884" s="89" t="s">
        <v>13088</v>
      </c>
      <c r="E1884" s="90">
        <v>1536400</v>
      </c>
      <c r="F1884" s="90"/>
      <c r="G1884" s="91" t="s">
        <v>14790</v>
      </c>
    </row>
    <row r="1885" spans="1:7" ht="25.5">
      <c r="A1885" s="88" t="s">
        <v>14817</v>
      </c>
      <c r="B1885" s="88" t="s">
        <v>9266</v>
      </c>
      <c r="C1885" s="93">
        <v>807803</v>
      </c>
      <c r="D1885" s="89" t="s">
        <v>3143</v>
      </c>
      <c r="E1885" s="90">
        <v>1984600</v>
      </c>
      <c r="F1885" s="90"/>
      <c r="G1885" s="91" t="s">
        <v>14790</v>
      </c>
    </row>
    <row r="1886" spans="1:7" ht="25.5">
      <c r="A1886" s="88" t="s">
        <v>14817</v>
      </c>
      <c r="B1886" s="88" t="s">
        <v>9266</v>
      </c>
      <c r="C1886" s="93">
        <v>808101</v>
      </c>
      <c r="D1886" s="89" t="s">
        <v>3244</v>
      </c>
      <c r="E1886" s="90">
        <v>1536400</v>
      </c>
      <c r="F1886" s="90"/>
      <c r="G1886" s="91" t="s">
        <v>14790</v>
      </c>
    </row>
    <row r="1887" spans="1:7" ht="25.5">
      <c r="A1887" s="88" t="s">
        <v>14817</v>
      </c>
      <c r="B1887" s="88" t="s">
        <v>9266</v>
      </c>
      <c r="C1887" s="93">
        <v>808201</v>
      </c>
      <c r="D1887" s="89" t="s">
        <v>3245</v>
      </c>
      <c r="E1887" s="90">
        <v>1536400</v>
      </c>
      <c r="F1887" s="90"/>
      <c r="G1887" s="91" t="s">
        <v>14790</v>
      </c>
    </row>
    <row r="1888" spans="1:7" ht="25.5">
      <c r="A1888" s="88" t="s">
        <v>14817</v>
      </c>
      <c r="B1888" s="88" t="s">
        <v>9266</v>
      </c>
      <c r="C1888" s="93">
        <v>818603</v>
      </c>
      <c r="D1888" s="89" t="s">
        <v>9990</v>
      </c>
      <c r="E1888" s="90">
        <v>1536400</v>
      </c>
      <c r="F1888" s="90"/>
      <c r="G1888" s="91" t="s">
        <v>14790</v>
      </c>
    </row>
    <row r="1889" spans="1:7" ht="25.5">
      <c r="A1889" s="88" t="s">
        <v>14832</v>
      </c>
      <c r="B1889" s="88" t="s">
        <v>9317</v>
      </c>
      <c r="C1889" s="93">
        <v>822201</v>
      </c>
      <c r="D1889" s="89" t="s">
        <v>9131</v>
      </c>
      <c r="E1889" s="90">
        <v>1536400</v>
      </c>
      <c r="F1889" s="90"/>
      <c r="G1889" s="91" t="s">
        <v>14790</v>
      </c>
    </row>
    <row r="1890" spans="1:7" ht="25.5">
      <c r="A1890" s="88" t="s">
        <v>14832</v>
      </c>
      <c r="B1890" s="88" t="s">
        <v>9317</v>
      </c>
      <c r="C1890" s="93">
        <v>823301</v>
      </c>
      <c r="D1890" s="89" t="s">
        <v>3532</v>
      </c>
      <c r="E1890" s="90">
        <v>1984600</v>
      </c>
      <c r="F1890" s="90"/>
      <c r="G1890" s="91" t="s">
        <v>14790</v>
      </c>
    </row>
    <row r="1891" spans="1:7" ht="25.5">
      <c r="A1891" s="88" t="s">
        <v>14817</v>
      </c>
      <c r="B1891" s="88" t="s">
        <v>9266</v>
      </c>
      <c r="C1891" s="93">
        <v>827104</v>
      </c>
      <c r="D1891" s="89" t="s">
        <v>3538</v>
      </c>
      <c r="E1891" s="90">
        <v>1536400</v>
      </c>
      <c r="F1891" s="90"/>
      <c r="G1891" s="91" t="s">
        <v>14790</v>
      </c>
    </row>
    <row r="1892" spans="1:7" ht="25.5">
      <c r="A1892" s="88" t="s">
        <v>14817</v>
      </c>
      <c r="B1892" s="88" t="s">
        <v>9266</v>
      </c>
      <c r="C1892" s="93">
        <v>831450</v>
      </c>
      <c r="D1892" s="89" t="s">
        <v>10100</v>
      </c>
      <c r="E1892" s="90">
        <v>1536400</v>
      </c>
      <c r="F1892" s="90"/>
      <c r="G1892" s="91" t="s">
        <v>14790</v>
      </c>
    </row>
    <row r="1893" spans="1:7" ht="25.5">
      <c r="A1893" s="88" t="s">
        <v>14817</v>
      </c>
      <c r="B1893" s="88" t="s">
        <v>9266</v>
      </c>
      <c r="C1893" s="93">
        <v>831471</v>
      </c>
      <c r="D1893" s="89" t="s">
        <v>3240</v>
      </c>
      <c r="E1893" s="90">
        <v>1536400</v>
      </c>
      <c r="F1893" s="90"/>
      <c r="G1893" s="91" t="s">
        <v>14790</v>
      </c>
    </row>
    <row r="1894" spans="1:7" ht="25.5">
      <c r="A1894" s="88" t="s">
        <v>14817</v>
      </c>
      <c r="B1894" s="88" t="s">
        <v>9266</v>
      </c>
      <c r="C1894" s="93">
        <v>831481</v>
      </c>
      <c r="D1894" s="89" t="s">
        <v>12056</v>
      </c>
      <c r="E1894" s="90">
        <v>1536400</v>
      </c>
      <c r="F1894" s="90"/>
      <c r="G1894" s="91" t="s">
        <v>14790</v>
      </c>
    </row>
    <row r="1895" spans="1:7" ht="25.5">
      <c r="A1895" s="88" t="s">
        <v>14825</v>
      </c>
      <c r="B1895" s="88" t="s">
        <v>11755</v>
      </c>
      <c r="C1895" s="93">
        <v>833002</v>
      </c>
      <c r="D1895" s="89" t="s">
        <v>9138</v>
      </c>
      <c r="E1895" s="90">
        <v>1536400</v>
      </c>
      <c r="F1895" s="90"/>
      <c r="G1895" s="91" t="s">
        <v>14790</v>
      </c>
    </row>
    <row r="1896" spans="1:7" ht="25.5">
      <c r="A1896" s="88" t="s">
        <v>14832</v>
      </c>
      <c r="B1896" s="88" t="s">
        <v>9317</v>
      </c>
      <c r="C1896" s="93">
        <v>833101</v>
      </c>
      <c r="D1896" s="89" t="s">
        <v>10225</v>
      </c>
      <c r="E1896" s="90">
        <v>1536400</v>
      </c>
      <c r="F1896" s="90"/>
      <c r="G1896" s="91" t="s">
        <v>14790</v>
      </c>
    </row>
    <row r="1897" spans="1:7" ht="25.5">
      <c r="A1897" s="88" t="s">
        <v>14817</v>
      </c>
      <c r="B1897" s="88" t="s">
        <v>9266</v>
      </c>
      <c r="C1897" s="93">
        <v>835101</v>
      </c>
      <c r="D1897" s="89" t="s">
        <v>3252</v>
      </c>
      <c r="E1897" s="90">
        <v>1536400</v>
      </c>
      <c r="F1897" s="90"/>
      <c r="G1897" s="91" t="s">
        <v>14790</v>
      </c>
    </row>
    <row r="1898" spans="1:7" ht="25.5">
      <c r="A1898" s="88" t="s">
        <v>14817</v>
      </c>
      <c r="B1898" s="88" t="s">
        <v>9266</v>
      </c>
      <c r="C1898" s="93">
        <v>835501</v>
      </c>
      <c r="D1898" s="89" t="s">
        <v>15055</v>
      </c>
      <c r="E1898" s="90">
        <v>1536400</v>
      </c>
      <c r="F1898" s="90"/>
      <c r="G1898" s="91" t="s">
        <v>14790</v>
      </c>
    </row>
    <row r="1899" spans="1:7" ht="25.5">
      <c r="A1899" s="88" t="s">
        <v>14817</v>
      </c>
      <c r="B1899" s="88" t="s">
        <v>9266</v>
      </c>
      <c r="C1899" s="93">
        <v>839907</v>
      </c>
      <c r="D1899" s="89" t="s">
        <v>10135</v>
      </c>
      <c r="E1899" s="90">
        <v>1536400</v>
      </c>
      <c r="F1899" s="90"/>
      <c r="G1899" s="91" t="s">
        <v>14790</v>
      </c>
    </row>
    <row r="1900" spans="1:7" ht="25.5">
      <c r="A1900" s="88" t="s">
        <v>14817</v>
      </c>
      <c r="B1900" s="88" t="s">
        <v>9266</v>
      </c>
      <c r="C1900" s="93">
        <v>839908</v>
      </c>
      <c r="D1900" s="89" t="s">
        <v>10133</v>
      </c>
      <c r="E1900" s="90">
        <v>1536400</v>
      </c>
      <c r="F1900" s="90"/>
      <c r="G1900" s="91" t="s">
        <v>14790</v>
      </c>
    </row>
    <row r="1901" spans="1:7" ht="25.5">
      <c r="A1901" s="88" t="s">
        <v>14817</v>
      </c>
      <c r="B1901" s="88" t="s">
        <v>9266</v>
      </c>
      <c r="C1901" s="93">
        <v>839909</v>
      </c>
      <c r="D1901" s="89" t="s">
        <v>10134</v>
      </c>
      <c r="E1901" s="90">
        <v>1536400</v>
      </c>
      <c r="F1901" s="90"/>
      <c r="G1901" s="91" t="s">
        <v>14790</v>
      </c>
    </row>
    <row r="1902" spans="1:7" ht="25.5">
      <c r="A1902" s="88" t="s">
        <v>14817</v>
      </c>
      <c r="B1902" s="88" t="s">
        <v>9266</v>
      </c>
      <c r="C1902" s="93">
        <v>840001</v>
      </c>
      <c r="D1902" s="89" t="s">
        <v>2720</v>
      </c>
      <c r="E1902" s="90">
        <v>1536400</v>
      </c>
      <c r="F1902" s="90"/>
      <c r="G1902" s="91" t="s">
        <v>14790</v>
      </c>
    </row>
    <row r="1903" spans="1:7" ht="25.5">
      <c r="A1903" s="88" t="s">
        <v>14822</v>
      </c>
      <c r="B1903" s="88" t="s">
        <v>9386</v>
      </c>
      <c r="C1903" s="93">
        <v>862802</v>
      </c>
      <c r="D1903" s="89" t="s">
        <v>3676</v>
      </c>
      <c r="E1903" s="90">
        <v>1536400</v>
      </c>
      <c r="F1903" s="90"/>
      <c r="G1903" s="91" t="s">
        <v>14790</v>
      </c>
    </row>
    <row r="1904" spans="1:7" ht="25.5">
      <c r="A1904" s="88" t="s">
        <v>14822</v>
      </c>
      <c r="B1904" s="88" t="s">
        <v>9386</v>
      </c>
      <c r="C1904" s="93">
        <v>866701</v>
      </c>
      <c r="D1904" s="89" t="s">
        <v>3656</v>
      </c>
      <c r="E1904" s="90">
        <v>1536400</v>
      </c>
      <c r="F1904" s="90"/>
      <c r="G1904" s="91" t="s">
        <v>14790</v>
      </c>
    </row>
    <row r="1905" spans="1:7">
      <c r="A1905" s="88" t="s">
        <v>14800</v>
      </c>
      <c r="B1905" s="88" t="s">
        <v>9256</v>
      </c>
      <c r="C1905" s="93">
        <v>906271</v>
      </c>
      <c r="D1905" s="89" t="s">
        <v>15056</v>
      </c>
      <c r="E1905" s="90">
        <v>34122</v>
      </c>
      <c r="F1905" s="90" t="s">
        <v>14801</v>
      </c>
      <c r="G1905" s="91"/>
    </row>
    <row r="1906" spans="1:7">
      <c r="A1906" s="88" t="s">
        <v>14800</v>
      </c>
      <c r="B1906" s="88" t="s">
        <v>9256</v>
      </c>
      <c r="C1906" s="93">
        <v>905502</v>
      </c>
      <c r="D1906" s="89" t="s">
        <v>4556</v>
      </c>
      <c r="E1906" s="90">
        <v>190217</v>
      </c>
      <c r="F1906" s="90" t="s">
        <v>14801</v>
      </c>
      <c r="G1906" s="91"/>
    </row>
    <row r="1907" spans="1:7">
      <c r="A1907" s="88" t="s">
        <v>14798</v>
      </c>
      <c r="B1907" s="88" t="s">
        <v>9335</v>
      </c>
      <c r="C1907" s="93">
        <v>875101</v>
      </c>
      <c r="D1907" s="89" t="s">
        <v>4316</v>
      </c>
      <c r="E1907" s="90">
        <v>1505722</v>
      </c>
      <c r="F1907" s="90" t="s">
        <v>14801</v>
      </c>
      <c r="G1907" s="91"/>
    </row>
    <row r="1908" spans="1:7">
      <c r="A1908" s="88" t="s">
        <v>14802</v>
      </c>
      <c r="B1908" s="88" t="s">
        <v>9328</v>
      </c>
      <c r="C1908" s="93">
        <v>874112</v>
      </c>
      <c r="D1908" s="89" t="s">
        <v>15057</v>
      </c>
      <c r="E1908" s="90">
        <v>1505200</v>
      </c>
      <c r="F1908" s="90"/>
      <c r="G1908" s="91"/>
    </row>
    <row r="1909" spans="1:7">
      <c r="A1909" s="88" t="s">
        <v>14800</v>
      </c>
      <c r="B1909" s="88" t="s">
        <v>9256</v>
      </c>
      <c r="C1909" s="93">
        <v>908328</v>
      </c>
      <c r="D1909" s="89" t="s">
        <v>11987</v>
      </c>
      <c r="E1909" s="90">
        <v>1502197</v>
      </c>
      <c r="F1909" s="90" t="s">
        <v>14801</v>
      </c>
      <c r="G1909" s="91"/>
    </row>
    <row r="1910" spans="1:7">
      <c r="A1910" s="88" t="s">
        <v>14800</v>
      </c>
      <c r="B1910" s="88" t="s">
        <v>9256</v>
      </c>
      <c r="C1910" s="93">
        <v>906213</v>
      </c>
      <c r="D1910" s="89" t="s">
        <v>12358</v>
      </c>
      <c r="E1910" s="90">
        <v>166417</v>
      </c>
      <c r="F1910" s="90" t="s">
        <v>14801</v>
      </c>
      <c r="G1910" s="91"/>
    </row>
    <row r="1911" spans="1:7">
      <c r="A1911" s="88" t="s">
        <v>14802</v>
      </c>
      <c r="B1911" s="88" t="s">
        <v>9328</v>
      </c>
      <c r="C1911" s="93">
        <v>819004</v>
      </c>
      <c r="D1911" s="89" t="s">
        <v>13598</v>
      </c>
      <c r="E1911" s="90">
        <v>744833</v>
      </c>
      <c r="F1911" s="90" t="s">
        <v>14801</v>
      </c>
      <c r="G1911" s="91"/>
    </row>
    <row r="1912" spans="1:7">
      <c r="A1912" s="88" t="s">
        <v>14788</v>
      </c>
      <c r="B1912" s="88" t="s">
        <v>14789</v>
      </c>
      <c r="C1912" s="93">
        <v>893905</v>
      </c>
      <c r="D1912" s="89" t="s">
        <v>8017</v>
      </c>
      <c r="E1912" s="90">
        <v>1457376</v>
      </c>
      <c r="F1912" s="90" t="s">
        <v>14801</v>
      </c>
      <c r="G1912" s="91"/>
    </row>
    <row r="1913" spans="1:7">
      <c r="A1913" s="88" t="s">
        <v>14800</v>
      </c>
      <c r="B1913" s="88" t="s">
        <v>9256</v>
      </c>
      <c r="C1913" s="93">
        <v>903013</v>
      </c>
      <c r="D1913" s="89" t="s">
        <v>15058</v>
      </c>
      <c r="E1913" s="90">
        <v>143600</v>
      </c>
      <c r="F1913" s="90"/>
      <c r="G1913" s="91"/>
    </row>
    <row r="1914" spans="1:7">
      <c r="A1914" s="88" t="s">
        <v>14847</v>
      </c>
      <c r="B1914" s="88" t="s">
        <v>9302</v>
      </c>
      <c r="C1914" s="93">
        <v>222109</v>
      </c>
      <c r="D1914" s="89" t="s">
        <v>1390</v>
      </c>
      <c r="E1914" s="90">
        <v>1416148</v>
      </c>
      <c r="F1914" s="90" t="s">
        <v>14801</v>
      </c>
      <c r="G1914" s="91"/>
    </row>
    <row r="1915" spans="1:7">
      <c r="A1915" s="88" t="s">
        <v>14795</v>
      </c>
      <c r="B1915" s="88" t="s">
        <v>14796</v>
      </c>
      <c r="C1915" s="93">
        <v>386301</v>
      </c>
      <c r="D1915" s="89" t="s">
        <v>15059</v>
      </c>
      <c r="E1915" s="90">
        <v>1414600</v>
      </c>
      <c r="F1915" s="90"/>
      <c r="G1915" s="91"/>
    </row>
    <row r="1916" spans="1:7">
      <c r="A1916" s="88" t="s">
        <v>14800</v>
      </c>
      <c r="B1916" s="88" t="s">
        <v>9256</v>
      </c>
      <c r="C1916" s="93">
        <v>905503</v>
      </c>
      <c r="D1916" s="89" t="s">
        <v>4557</v>
      </c>
      <c r="E1916" s="90">
        <v>231658</v>
      </c>
      <c r="F1916" s="90" t="s">
        <v>14801</v>
      </c>
      <c r="G1916" s="91"/>
    </row>
    <row r="1917" spans="1:7">
      <c r="A1917" s="88" t="s">
        <v>14814</v>
      </c>
      <c r="B1917" s="88" t="s">
        <v>9248</v>
      </c>
      <c r="C1917" s="93">
        <v>673101</v>
      </c>
      <c r="D1917" s="89" t="s">
        <v>2556</v>
      </c>
      <c r="E1917" s="90">
        <v>96800</v>
      </c>
      <c r="F1917" s="90"/>
      <c r="G1917" s="91"/>
    </row>
    <row r="1918" spans="1:7">
      <c r="A1918" s="88" t="s">
        <v>14800</v>
      </c>
      <c r="B1918" s="88" t="s">
        <v>9256</v>
      </c>
      <c r="C1918" s="93">
        <v>906503</v>
      </c>
      <c r="D1918" s="89" t="s">
        <v>4639</v>
      </c>
      <c r="E1918" s="90">
        <v>440300</v>
      </c>
      <c r="F1918" s="90"/>
      <c r="G1918" s="91"/>
    </row>
    <row r="1919" spans="1:7">
      <c r="A1919" s="88" t="s">
        <v>14800</v>
      </c>
      <c r="B1919" s="88" t="s">
        <v>9256</v>
      </c>
      <c r="C1919" s="93">
        <v>906233</v>
      </c>
      <c r="D1919" s="89" t="s">
        <v>4934</v>
      </c>
      <c r="E1919" s="90">
        <v>131200</v>
      </c>
      <c r="F1919" s="90"/>
      <c r="G1919" s="91"/>
    </row>
    <row r="1920" spans="1:7" ht="25.5">
      <c r="A1920" s="88" t="s">
        <v>14794</v>
      </c>
      <c r="B1920" s="88" t="s">
        <v>9385</v>
      </c>
      <c r="C1920" s="93">
        <v>543101</v>
      </c>
      <c r="D1920" s="89" t="s">
        <v>1860</v>
      </c>
      <c r="E1920" s="90">
        <v>655200</v>
      </c>
      <c r="F1920" s="90"/>
      <c r="G1920" s="91" t="s">
        <v>14808</v>
      </c>
    </row>
    <row r="1921" spans="1:7" ht="25.5">
      <c r="A1921" s="88" t="s">
        <v>14814</v>
      </c>
      <c r="B1921" s="88" t="s">
        <v>9248</v>
      </c>
      <c r="C1921" s="93">
        <v>671201</v>
      </c>
      <c r="D1921" s="89" t="s">
        <v>3980</v>
      </c>
      <c r="E1921" s="90">
        <v>655200</v>
      </c>
      <c r="F1921" s="90"/>
      <c r="G1921" s="91" t="s">
        <v>14808</v>
      </c>
    </row>
    <row r="1922" spans="1:7">
      <c r="A1922" s="88" t="s">
        <v>14826</v>
      </c>
      <c r="B1922" s="88" t="s">
        <v>9341</v>
      </c>
      <c r="C1922" s="93">
        <v>383412</v>
      </c>
      <c r="D1922" s="89" t="s">
        <v>15060</v>
      </c>
      <c r="E1922" s="90">
        <v>1299247</v>
      </c>
      <c r="F1922" s="90" t="s">
        <v>14801</v>
      </c>
      <c r="G1922" s="91"/>
    </row>
    <row r="1923" spans="1:7">
      <c r="A1923" s="88" t="s">
        <v>14797</v>
      </c>
      <c r="B1923" s="88" t="s">
        <v>9850</v>
      </c>
      <c r="C1923" s="93">
        <v>883341</v>
      </c>
      <c r="D1923" s="89" t="s">
        <v>5589</v>
      </c>
      <c r="E1923" s="90">
        <v>1284566</v>
      </c>
      <c r="F1923" s="90" t="s">
        <v>14801</v>
      </c>
      <c r="G1923" s="91"/>
    </row>
    <row r="1924" spans="1:7">
      <c r="A1924" s="88" t="s">
        <v>14797</v>
      </c>
      <c r="B1924" s="88" t="s">
        <v>9850</v>
      </c>
      <c r="C1924" s="93">
        <v>883430</v>
      </c>
      <c r="D1924" s="89" t="s">
        <v>5593</v>
      </c>
      <c r="E1924" s="90">
        <v>1284566</v>
      </c>
      <c r="F1924" s="90" t="s">
        <v>14801</v>
      </c>
      <c r="G1924" s="91"/>
    </row>
    <row r="1925" spans="1:7">
      <c r="A1925" s="88" t="s">
        <v>14800</v>
      </c>
      <c r="B1925" s="88" t="s">
        <v>9256</v>
      </c>
      <c r="C1925" s="93">
        <v>904109</v>
      </c>
      <c r="D1925" s="89" t="s">
        <v>4524</v>
      </c>
      <c r="E1925" s="90">
        <v>85439</v>
      </c>
      <c r="F1925" s="90" t="s">
        <v>14801</v>
      </c>
      <c r="G1925" s="91"/>
    </row>
    <row r="1926" spans="1:7">
      <c r="A1926" s="88" t="s">
        <v>14800</v>
      </c>
      <c r="B1926" s="88" t="s">
        <v>9256</v>
      </c>
      <c r="C1926" s="93">
        <v>906126</v>
      </c>
      <c r="D1926" s="89" t="s">
        <v>10684</v>
      </c>
      <c r="E1926" s="90">
        <v>141571</v>
      </c>
      <c r="F1926" s="90" t="s">
        <v>14801</v>
      </c>
      <c r="G1926" s="91"/>
    </row>
    <row r="1927" spans="1:7">
      <c r="A1927" s="88" t="s">
        <v>14800</v>
      </c>
      <c r="B1927" s="88" t="s">
        <v>9256</v>
      </c>
      <c r="C1927" s="93">
        <v>906620</v>
      </c>
      <c r="D1927" s="89" t="s">
        <v>4655</v>
      </c>
      <c r="E1927" s="90">
        <v>53023</v>
      </c>
      <c r="F1927" s="90" t="s">
        <v>14801</v>
      </c>
      <c r="G1927" s="91"/>
    </row>
    <row r="1928" spans="1:7">
      <c r="A1928" s="88" t="s">
        <v>14800</v>
      </c>
      <c r="B1928" s="88" t="s">
        <v>9256</v>
      </c>
      <c r="C1928" s="93">
        <v>908342</v>
      </c>
      <c r="D1928" s="89" t="s">
        <v>5018</v>
      </c>
      <c r="E1928" s="90">
        <v>1252056</v>
      </c>
      <c r="F1928" s="90" t="s">
        <v>14801</v>
      </c>
      <c r="G1928" s="91"/>
    </row>
    <row r="1929" spans="1:7">
      <c r="A1929" s="88" t="s">
        <v>14800</v>
      </c>
      <c r="B1929" s="88" t="s">
        <v>9256</v>
      </c>
      <c r="C1929" s="93">
        <v>905301</v>
      </c>
      <c r="D1929" s="89" t="s">
        <v>15061</v>
      </c>
      <c r="E1929" s="90">
        <v>412905</v>
      </c>
      <c r="F1929" s="90" t="s">
        <v>14801</v>
      </c>
      <c r="G1929" s="91"/>
    </row>
    <row r="1930" spans="1:7">
      <c r="A1930" s="88" t="s">
        <v>14800</v>
      </c>
      <c r="B1930" s="88" t="s">
        <v>9256</v>
      </c>
      <c r="C1930" s="93">
        <v>905739</v>
      </c>
      <c r="D1930" s="89" t="s">
        <v>11424</v>
      </c>
      <c r="E1930" s="90">
        <v>410377</v>
      </c>
      <c r="F1930" s="90" t="s">
        <v>14801</v>
      </c>
      <c r="G1930" s="91"/>
    </row>
    <row r="1931" spans="1:7">
      <c r="A1931" s="88" t="s">
        <v>15062</v>
      </c>
      <c r="B1931" s="88" t="s">
        <v>11697</v>
      </c>
      <c r="C1931" s="93" t="s">
        <v>34</v>
      </c>
      <c r="D1931" s="89" t="s">
        <v>35</v>
      </c>
      <c r="E1931" s="90">
        <v>1220400</v>
      </c>
      <c r="F1931" s="90"/>
      <c r="G1931" s="91"/>
    </row>
    <row r="1932" spans="1:7">
      <c r="A1932" s="88" t="s">
        <v>14794</v>
      </c>
      <c r="B1932" s="88" t="s">
        <v>9385</v>
      </c>
      <c r="C1932" s="93">
        <v>861403</v>
      </c>
      <c r="D1932" s="89" t="s">
        <v>4021</v>
      </c>
      <c r="E1932" s="90">
        <v>239400</v>
      </c>
      <c r="F1932" s="90"/>
      <c r="G1932" s="91"/>
    </row>
    <row r="1933" spans="1:7">
      <c r="A1933" s="88" t="s">
        <v>14800</v>
      </c>
      <c r="B1933" s="88" t="s">
        <v>9256</v>
      </c>
      <c r="C1933" s="93">
        <v>905206</v>
      </c>
      <c r="D1933" s="89" t="s">
        <v>4549</v>
      </c>
      <c r="E1933" s="90">
        <v>99274</v>
      </c>
      <c r="F1933" s="90" t="s">
        <v>14801</v>
      </c>
      <c r="G1933" s="91"/>
    </row>
    <row r="1934" spans="1:7">
      <c r="A1934" s="88" t="s">
        <v>14791</v>
      </c>
      <c r="B1934" s="88" t="s">
        <v>10028</v>
      </c>
      <c r="C1934" s="93">
        <v>965301</v>
      </c>
      <c r="D1934" s="89" t="s">
        <v>10000</v>
      </c>
      <c r="E1934" s="90">
        <v>38400</v>
      </c>
      <c r="F1934" s="90"/>
      <c r="G1934" s="91"/>
    </row>
    <row r="1935" spans="1:7">
      <c r="A1935" s="88" t="s">
        <v>14800</v>
      </c>
      <c r="B1935" s="88" t="s">
        <v>9256</v>
      </c>
      <c r="C1935" s="93">
        <v>906811</v>
      </c>
      <c r="D1935" s="89" t="s">
        <v>4984</v>
      </c>
      <c r="E1935" s="90">
        <v>296916</v>
      </c>
      <c r="F1935" s="90" t="s">
        <v>14801</v>
      </c>
      <c r="G1935" s="91"/>
    </row>
    <row r="1936" spans="1:7">
      <c r="A1936" s="88" t="s">
        <v>14800</v>
      </c>
      <c r="B1936" s="88" t="s">
        <v>9256</v>
      </c>
      <c r="C1936" s="93">
        <v>911103</v>
      </c>
      <c r="D1936" s="89" t="s">
        <v>15063</v>
      </c>
      <c r="E1936" s="90">
        <v>98900</v>
      </c>
      <c r="F1936" s="90"/>
      <c r="G1936" s="91"/>
    </row>
    <row r="1937" spans="1:7">
      <c r="A1937" s="88" t="s">
        <v>14800</v>
      </c>
      <c r="B1937" s="88" t="s">
        <v>9256</v>
      </c>
      <c r="C1937" s="93">
        <v>906770</v>
      </c>
      <c r="D1937" s="89" t="s">
        <v>15064</v>
      </c>
      <c r="E1937" s="90">
        <v>1183162</v>
      </c>
      <c r="F1937" s="90" t="s">
        <v>14801</v>
      </c>
      <c r="G1937" s="91"/>
    </row>
    <row r="1938" spans="1:7">
      <c r="A1938" s="88" t="s">
        <v>14800</v>
      </c>
      <c r="B1938" s="88" t="s">
        <v>9256</v>
      </c>
      <c r="C1938" s="93">
        <v>901007</v>
      </c>
      <c r="D1938" s="89" t="s">
        <v>15065</v>
      </c>
      <c r="E1938" s="90">
        <v>391465</v>
      </c>
      <c r="F1938" s="90" t="s">
        <v>14801</v>
      </c>
      <c r="G1938" s="91"/>
    </row>
    <row r="1939" spans="1:7">
      <c r="A1939" s="88" t="s">
        <v>14794</v>
      </c>
      <c r="B1939" s="88" t="s">
        <v>9385</v>
      </c>
      <c r="C1939" s="93">
        <v>975901</v>
      </c>
      <c r="D1939" s="89" t="s">
        <v>15066</v>
      </c>
      <c r="E1939" s="90">
        <v>1166413</v>
      </c>
      <c r="F1939" s="90" t="s">
        <v>14801</v>
      </c>
      <c r="G1939" s="91"/>
    </row>
    <row r="1940" spans="1:7">
      <c r="A1940" s="88" t="s">
        <v>14800</v>
      </c>
      <c r="B1940" s="88" t="s">
        <v>9256</v>
      </c>
      <c r="C1940" s="93">
        <v>902224</v>
      </c>
      <c r="D1940" s="89" t="s">
        <v>4421</v>
      </c>
      <c r="E1940" s="90">
        <v>20790</v>
      </c>
      <c r="F1940" s="90" t="s">
        <v>14801</v>
      </c>
      <c r="G1940" s="91"/>
    </row>
    <row r="1941" spans="1:7">
      <c r="A1941" s="88" t="s">
        <v>14800</v>
      </c>
      <c r="B1941" s="88" t="s">
        <v>9256</v>
      </c>
      <c r="C1941" s="93">
        <v>906248</v>
      </c>
      <c r="D1941" s="89" t="s">
        <v>9295</v>
      </c>
      <c r="E1941" s="90">
        <v>72300</v>
      </c>
      <c r="F1941" s="90"/>
      <c r="G1941" s="91"/>
    </row>
    <row r="1942" spans="1:7">
      <c r="A1942" s="88" t="s">
        <v>14794</v>
      </c>
      <c r="B1942" s="88" t="s">
        <v>9385</v>
      </c>
      <c r="C1942" s="93">
        <v>861402</v>
      </c>
      <c r="D1942" s="89" t="s">
        <v>4020</v>
      </c>
      <c r="E1942" s="90">
        <v>239400</v>
      </c>
      <c r="F1942" s="90"/>
      <c r="G1942" s="91"/>
    </row>
    <row r="1943" spans="1:7">
      <c r="A1943" s="88" t="s">
        <v>14800</v>
      </c>
      <c r="B1943" s="88" t="s">
        <v>9256</v>
      </c>
      <c r="C1943" s="93">
        <v>911011</v>
      </c>
      <c r="D1943" s="89" t="s">
        <v>5285</v>
      </c>
      <c r="E1943" s="90">
        <v>13700</v>
      </c>
      <c r="F1943" s="90"/>
      <c r="G1943" s="91"/>
    </row>
    <row r="1944" spans="1:7">
      <c r="A1944" s="88" t="s">
        <v>14800</v>
      </c>
      <c r="B1944" s="88" t="s">
        <v>9256</v>
      </c>
      <c r="C1944" s="93">
        <v>903602</v>
      </c>
      <c r="D1944" s="89" t="s">
        <v>4445</v>
      </c>
      <c r="E1944" s="90">
        <v>67294</v>
      </c>
      <c r="F1944" s="90" t="s">
        <v>14801</v>
      </c>
      <c r="G1944" s="91"/>
    </row>
    <row r="1945" spans="1:7">
      <c r="A1945" s="88" t="s">
        <v>14797</v>
      </c>
      <c r="B1945" s="88" t="s">
        <v>9850</v>
      </c>
      <c r="C1945" s="93">
        <v>883435</v>
      </c>
      <c r="D1945" s="89" t="s">
        <v>5595</v>
      </c>
      <c r="E1945" s="90">
        <v>1143192</v>
      </c>
      <c r="F1945" s="90" t="s">
        <v>14801</v>
      </c>
      <c r="G1945" s="91"/>
    </row>
    <row r="1946" spans="1:7">
      <c r="A1946" s="88" t="s">
        <v>14800</v>
      </c>
      <c r="B1946" s="88" t="s">
        <v>9256</v>
      </c>
      <c r="C1946" s="93">
        <v>906434</v>
      </c>
      <c r="D1946" s="89" t="s">
        <v>4619</v>
      </c>
      <c r="E1946" s="90">
        <v>58811</v>
      </c>
      <c r="F1946" s="90" t="s">
        <v>14801</v>
      </c>
      <c r="G1946" s="91"/>
    </row>
    <row r="1947" spans="1:7" ht="25.5">
      <c r="A1947" s="88" t="s">
        <v>14802</v>
      </c>
      <c r="B1947" s="88" t="s">
        <v>9328</v>
      </c>
      <c r="C1947" s="93">
        <v>10205</v>
      </c>
      <c r="D1947" s="89" t="s">
        <v>14058</v>
      </c>
      <c r="E1947" s="90">
        <v>1114900</v>
      </c>
      <c r="F1947" s="90"/>
      <c r="G1947" s="91" t="s">
        <v>14808</v>
      </c>
    </row>
    <row r="1948" spans="1:7" ht="25.5">
      <c r="A1948" s="88" t="s">
        <v>14817</v>
      </c>
      <c r="B1948" s="88" t="s">
        <v>9266</v>
      </c>
      <c r="C1948" s="93">
        <v>40713</v>
      </c>
      <c r="D1948" s="89" t="s">
        <v>15067</v>
      </c>
      <c r="E1948" s="90">
        <v>1114900</v>
      </c>
      <c r="F1948" s="90"/>
      <c r="G1948" s="91" t="s">
        <v>14808</v>
      </c>
    </row>
    <row r="1949" spans="1:7" ht="25.5">
      <c r="A1949" s="88" t="s">
        <v>14822</v>
      </c>
      <c r="B1949" s="88" t="s">
        <v>9386</v>
      </c>
      <c r="C1949" s="93">
        <v>82301</v>
      </c>
      <c r="D1949" s="89" t="s">
        <v>15068</v>
      </c>
      <c r="E1949" s="90">
        <v>2181400</v>
      </c>
      <c r="F1949" s="90"/>
      <c r="G1949" s="91" t="s">
        <v>14790</v>
      </c>
    </row>
    <row r="1950" spans="1:7" ht="25.5">
      <c r="A1950" s="88" t="s">
        <v>14822</v>
      </c>
      <c r="B1950" s="88" t="s">
        <v>9386</v>
      </c>
      <c r="C1950" s="93">
        <v>82407</v>
      </c>
      <c r="D1950" s="89" t="s">
        <v>8551</v>
      </c>
      <c r="E1950" s="90">
        <v>1114900</v>
      </c>
      <c r="F1950" s="90"/>
      <c r="G1950" s="91" t="s">
        <v>14808</v>
      </c>
    </row>
    <row r="1951" spans="1:7" ht="25.5">
      <c r="A1951" s="88" t="s">
        <v>14812</v>
      </c>
      <c r="B1951" s="88" t="s">
        <v>9312</v>
      </c>
      <c r="C1951" s="93">
        <v>218101</v>
      </c>
      <c r="D1951" s="89" t="s">
        <v>1349</v>
      </c>
      <c r="E1951" s="90">
        <v>1114900</v>
      </c>
      <c r="F1951" s="90"/>
      <c r="G1951" s="91" t="s">
        <v>14808</v>
      </c>
    </row>
    <row r="1952" spans="1:7" ht="25.5">
      <c r="A1952" s="88" t="s">
        <v>14812</v>
      </c>
      <c r="B1952" s="88" t="s">
        <v>9312</v>
      </c>
      <c r="C1952" s="93">
        <v>218915</v>
      </c>
      <c r="D1952" s="89" t="s">
        <v>1359</v>
      </c>
      <c r="E1952" s="90">
        <v>1114900</v>
      </c>
      <c r="F1952" s="90"/>
      <c r="G1952" s="91" t="s">
        <v>14808</v>
      </c>
    </row>
    <row r="1953" spans="1:7" ht="25.5">
      <c r="A1953" s="88" t="s">
        <v>14794</v>
      </c>
      <c r="B1953" s="88" t="s">
        <v>9385</v>
      </c>
      <c r="C1953" s="93">
        <v>340701</v>
      </c>
      <c r="D1953" s="89" t="s">
        <v>1714</v>
      </c>
      <c r="E1953" s="90">
        <v>1114900</v>
      </c>
      <c r="F1953" s="90"/>
      <c r="G1953" s="91" t="s">
        <v>14808</v>
      </c>
    </row>
    <row r="1954" spans="1:7" ht="25.5">
      <c r="A1954" s="88" t="s">
        <v>14850</v>
      </c>
      <c r="B1954" s="88" t="s">
        <v>14851</v>
      </c>
      <c r="C1954" s="93">
        <v>380110</v>
      </c>
      <c r="D1954" s="89" t="s">
        <v>15069</v>
      </c>
      <c r="E1954" s="90">
        <v>1114900</v>
      </c>
      <c r="F1954" s="90"/>
      <c r="G1954" s="91" t="s">
        <v>14808</v>
      </c>
    </row>
    <row r="1955" spans="1:7" ht="25.5">
      <c r="A1955" s="88" t="s">
        <v>14798</v>
      </c>
      <c r="B1955" s="88" t="s">
        <v>9335</v>
      </c>
      <c r="C1955" s="93">
        <v>380910</v>
      </c>
      <c r="D1955" s="89" t="s">
        <v>15070</v>
      </c>
      <c r="E1955" s="90">
        <v>1114900</v>
      </c>
      <c r="F1955" s="90"/>
      <c r="G1955" s="91" t="s">
        <v>14808</v>
      </c>
    </row>
    <row r="1956" spans="1:7" ht="25.5">
      <c r="A1956" s="88" t="s">
        <v>14788</v>
      </c>
      <c r="B1956" s="88" t="s">
        <v>14789</v>
      </c>
      <c r="C1956" s="93">
        <v>422002</v>
      </c>
      <c r="D1956" s="89" t="s">
        <v>4088</v>
      </c>
      <c r="E1956" s="90">
        <v>1114900</v>
      </c>
      <c r="F1956" s="90"/>
      <c r="G1956" s="91" t="s">
        <v>14808</v>
      </c>
    </row>
    <row r="1957" spans="1:7" ht="25.5">
      <c r="A1957" s="88" t="s">
        <v>14788</v>
      </c>
      <c r="B1957" s="88" t="s">
        <v>14789</v>
      </c>
      <c r="C1957" s="93">
        <v>422602</v>
      </c>
      <c r="D1957" s="89" t="s">
        <v>4091</v>
      </c>
      <c r="E1957" s="90">
        <v>1114900</v>
      </c>
      <c r="F1957" s="90"/>
      <c r="G1957" s="91" t="s">
        <v>14808</v>
      </c>
    </row>
    <row r="1958" spans="1:7" ht="25.5">
      <c r="A1958" s="88" t="s">
        <v>14818</v>
      </c>
      <c r="B1958" s="88" t="s">
        <v>9246</v>
      </c>
      <c r="C1958" s="93">
        <v>489401</v>
      </c>
      <c r="D1958" s="89" t="s">
        <v>4147</v>
      </c>
      <c r="E1958" s="90">
        <v>1114900</v>
      </c>
      <c r="F1958" s="90"/>
      <c r="G1958" s="91" t="s">
        <v>14808</v>
      </c>
    </row>
    <row r="1959" spans="1:7" ht="25.5">
      <c r="A1959" s="88" t="s">
        <v>14794</v>
      </c>
      <c r="B1959" s="88" t="s">
        <v>9385</v>
      </c>
      <c r="C1959" s="93">
        <v>535301</v>
      </c>
      <c r="D1959" s="89" t="s">
        <v>11903</v>
      </c>
      <c r="E1959" s="90">
        <v>1114900</v>
      </c>
      <c r="F1959" s="90"/>
      <c r="G1959" s="91" t="s">
        <v>14808</v>
      </c>
    </row>
    <row r="1960" spans="1:7" ht="25.5">
      <c r="A1960" s="88" t="s">
        <v>14805</v>
      </c>
      <c r="B1960" s="88" t="s">
        <v>9262</v>
      </c>
      <c r="C1960" s="93">
        <v>584701</v>
      </c>
      <c r="D1960" s="89" t="s">
        <v>2365</v>
      </c>
      <c r="E1960" s="90">
        <v>1114900</v>
      </c>
      <c r="F1960" s="90"/>
      <c r="G1960" s="91" t="s">
        <v>14808</v>
      </c>
    </row>
    <row r="1961" spans="1:7" ht="25.5">
      <c r="A1961" s="88" t="s">
        <v>14805</v>
      </c>
      <c r="B1961" s="88" t="s">
        <v>9262</v>
      </c>
      <c r="C1961" s="93">
        <v>586101</v>
      </c>
      <c r="D1961" s="89" t="s">
        <v>2371</v>
      </c>
      <c r="E1961" s="90">
        <v>1114900</v>
      </c>
      <c r="F1961" s="90"/>
      <c r="G1961" s="91" t="s">
        <v>14808</v>
      </c>
    </row>
    <row r="1962" spans="1:7" ht="25.5">
      <c r="A1962" s="88" t="s">
        <v>14803</v>
      </c>
      <c r="B1962" s="88" t="s">
        <v>10013</v>
      </c>
      <c r="C1962" s="93">
        <v>601103</v>
      </c>
      <c r="D1962" s="89" t="s">
        <v>8202</v>
      </c>
      <c r="E1962" s="90">
        <v>1114900</v>
      </c>
      <c r="F1962" s="90"/>
      <c r="G1962" s="91" t="s">
        <v>14808</v>
      </c>
    </row>
    <row r="1963" spans="1:7" ht="25.5">
      <c r="A1963" s="88" t="s">
        <v>14805</v>
      </c>
      <c r="B1963" s="88" t="s">
        <v>9262</v>
      </c>
      <c r="C1963" s="93">
        <v>610101</v>
      </c>
      <c r="D1963" s="89" t="s">
        <v>2419</v>
      </c>
      <c r="E1963" s="90">
        <v>1114900</v>
      </c>
      <c r="F1963" s="90"/>
      <c r="G1963" s="91" t="s">
        <v>14808</v>
      </c>
    </row>
    <row r="1964" spans="1:7" ht="25.5">
      <c r="A1964" s="88" t="s">
        <v>14814</v>
      </c>
      <c r="B1964" s="88" t="s">
        <v>9248</v>
      </c>
      <c r="C1964" s="93">
        <v>675103</v>
      </c>
      <c r="D1964" s="89" t="s">
        <v>2563</v>
      </c>
      <c r="E1964" s="90">
        <v>1114900</v>
      </c>
      <c r="F1964" s="90"/>
      <c r="G1964" s="91" t="s">
        <v>14808</v>
      </c>
    </row>
    <row r="1965" spans="1:7" ht="25.5">
      <c r="A1965" s="88" t="s">
        <v>14814</v>
      </c>
      <c r="B1965" s="88" t="s">
        <v>9248</v>
      </c>
      <c r="C1965" s="93">
        <v>710101</v>
      </c>
      <c r="D1965" s="89" t="s">
        <v>2589</v>
      </c>
      <c r="E1965" s="90">
        <v>1114900</v>
      </c>
      <c r="F1965" s="90"/>
      <c r="G1965" s="91" t="s">
        <v>14808</v>
      </c>
    </row>
    <row r="1966" spans="1:7" ht="25.5">
      <c r="A1966" s="88" t="s">
        <v>14817</v>
      </c>
      <c r="B1966" s="88" t="s">
        <v>9266</v>
      </c>
      <c r="C1966" s="93">
        <v>770402</v>
      </c>
      <c r="D1966" s="89" t="s">
        <v>10258</v>
      </c>
      <c r="E1966" s="90">
        <v>1536400</v>
      </c>
      <c r="F1966" s="90"/>
      <c r="G1966" s="91" t="s">
        <v>14790</v>
      </c>
    </row>
    <row r="1967" spans="1:7" ht="25.5">
      <c r="A1967" s="88" t="s">
        <v>14817</v>
      </c>
      <c r="B1967" s="88" t="s">
        <v>9266</v>
      </c>
      <c r="C1967" s="93">
        <v>786302</v>
      </c>
      <c r="D1967" s="89" t="s">
        <v>10145</v>
      </c>
      <c r="E1967" s="90">
        <v>1114900</v>
      </c>
      <c r="F1967" s="90"/>
      <c r="G1967" s="91" t="s">
        <v>14808</v>
      </c>
    </row>
    <row r="1968" spans="1:7" ht="25.5">
      <c r="A1968" s="88" t="s">
        <v>14817</v>
      </c>
      <c r="B1968" s="88" t="s">
        <v>9266</v>
      </c>
      <c r="C1968" s="93">
        <v>786802</v>
      </c>
      <c r="D1968" s="89" t="s">
        <v>2884</v>
      </c>
      <c r="E1968" s="90">
        <v>1114900</v>
      </c>
      <c r="F1968" s="90"/>
      <c r="G1968" s="91" t="s">
        <v>14808</v>
      </c>
    </row>
    <row r="1969" spans="1:7" ht="25.5">
      <c r="A1969" s="88" t="s">
        <v>14817</v>
      </c>
      <c r="B1969" s="88" t="s">
        <v>9266</v>
      </c>
      <c r="C1969" s="93">
        <v>790601</v>
      </c>
      <c r="D1969" s="89" t="s">
        <v>2845</v>
      </c>
      <c r="E1969" s="90">
        <v>1114900</v>
      </c>
      <c r="F1969" s="90"/>
      <c r="G1969" s="91" t="s">
        <v>14808</v>
      </c>
    </row>
    <row r="1970" spans="1:7" ht="25.5">
      <c r="A1970" s="88" t="s">
        <v>14817</v>
      </c>
      <c r="B1970" s="88" t="s">
        <v>9266</v>
      </c>
      <c r="C1970" s="93">
        <v>793405</v>
      </c>
      <c r="D1970" s="89" t="s">
        <v>3436</v>
      </c>
      <c r="E1970" s="90">
        <v>3323700</v>
      </c>
      <c r="F1970" s="90"/>
      <c r="G1970" s="91" t="s">
        <v>14790</v>
      </c>
    </row>
    <row r="1971" spans="1:7" ht="25.5">
      <c r="A1971" s="88" t="s">
        <v>14832</v>
      </c>
      <c r="B1971" s="88" t="s">
        <v>9317</v>
      </c>
      <c r="C1971" s="93">
        <v>796401</v>
      </c>
      <c r="D1971" s="89" t="s">
        <v>3388</v>
      </c>
      <c r="E1971" s="90">
        <v>1114900</v>
      </c>
      <c r="F1971" s="90"/>
      <c r="G1971" s="91" t="s">
        <v>14808</v>
      </c>
    </row>
    <row r="1972" spans="1:7" ht="25.5">
      <c r="A1972" s="88" t="s">
        <v>14817</v>
      </c>
      <c r="B1972" s="88" t="s">
        <v>9266</v>
      </c>
      <c r="C1972" s="93">
        <v>796701</v>
      </c>
      <c r="D1972" s="89" t="s">
        <v>2871</v>
      </c>
      <c r="E1972" s="90">
        <v>1114900</v>
      </c>
      <c r="F1972" s="90"/>
      <c r="G1972" s="91" t="s">
        <v>14808</v>
      </c>
    </row>
    <row r="1973" spans="1:7" ht="25.5">
      <c r="A1973" s="88" t="s">
        <v>14817</v>
      </c>
      <c r="B1973" s="88" t="s">
        <v>9266</v>
      </c>
      <c r="C1973" s="93">
        <v>797601</v>
      </c>
      <c r="D1973" s="89" t="s">
        <v>3202</v>
      </c>
      <c r="E1973" s="90">
        <v>1114900</v>
      </c>
      <c r="F1973" s="90"/>
      <c r="G1973" s="91" t="s">
        <v>14808</v>
      </c>
    </row>
    <row r="1974" spans="1:7" ht="25.5">
      <c r="A1974" s="88" t="s">
        <v>14817</v>
      </c>
      <c r="B1974" s="88" t="s">
        <v>9266</v>
      </c>
      <c r="C1974" s="93">
        <v>799601</v>
      </c>
      <c r="D1974" s="89" t="s">
        <v>9737</v>
      </c>
      <c r="E1974" s="90">
        <v>1114900</v>
      </c>
      <c r="F1974" s="90"/>
      <c r="G1974" s="91" t="s">
        <v>14808</v>
      </c>
    </row>
    <row r="1975" spans="1:7" ht="25.5">
      <c r="A1975" s="88" t="s">
        <v>14817</v>
      </c>
      <c r="B1975" s="88" t="s">
        <v>9266</v>
      </c>
      <c r="C1975" s="93">
        <v>800102</v>
      </c>
      <c r="D1975" s="89" t="s">
        <v>3117</v>
      </c>
      <c r="E1975" s="90">
        <v>1114900</v>
      </c>
      <c r="F1975" s="90"/>
      <c r="G1975" s="91" t="s">
        <v>14808</v>
      </c>
    </row>
    <row r="1976" spans="1:7" ht="25.5">
      <c r="A1976" s="88" t="s">
        <v>14817</v>
      </c>
      <c r="B1976" s="88" t="s">
        <v>9266</v>
      </c>
      <c r="C1976" s="93">
        <v>800201</v>
      </c>
      <c r="D1976" s="89" t="s">
        <v>10122</v>
      </c>
      <c r="E1976" s="90">
        <v>1114900</v>
      </c>
      <c r="F1976" s="90"/>
      <c r="G1976" s="91" t="s">
        <v>14808</v>
      </c>
    </row>
    <row r="1977" spans="1:7" ht="25.5">
      <c r="A1977" s="88" t="s">
        <v>14817</v>
      </c>
      <c r="B1977" s="88" t="s">
        <v>9266</v>
      </c>
      <c r="C1977" s="93">
        <v>808073</v>
      </c>
      <c r="D1977" s="89" t="s">
        <v>10297</v>
      </c>
      <c r="E1977" s="90">
        <v>1114900</v>
      </c>
      <c r="F1977" s="90"/>
      <c r="G1977" s="91" t="s">
        <v>14808</v>
      </c>
    </row>
    <row r="1978" spans="1:7" ht="25.5">
      <c r="A1978" s="88" t="s">
        <v>14817</v>
      </c>
      <c r="B1978" s="88" t="s">
        <v>9266</v>
      </c>
      <c r="C1978" s="93">
        <v>832103</v>
      </c>
      <c r="D1978" s="89" t="s">
        <v>13016</v>
      </c>
      <c r="E1978" s="90">
        <v>1114900</v>
      </c>
      <c r="F1978" s="90"/>
      <c r="G1978" s="91" t="s">
        <v>14808</v>
      </c>
    </row>
    <row r="1979" spans="1:7" ht="25.5">
      <c r="A1979" s="88" t="s">
        <v>14798</v>
      </c>
      <c r="B1979" s="88" t="s">
        <v>9335</v>
      </c>
      <c r="C1979" s="93">
        <v>832104</v>
      </c>
      <c r="D1979" s="89" t="s">
        <v>15071</v>
      </c>
      <c r="E1979" s="90">
        <v>1114900</v>
      </c>
      <c r="F1979" s="90"/>
      <c r="G1979" s="91" t="s">
        <v>14808</v>
      </c>
    </row>
    <row r="1980" spans="1:7" ht="25.5">
      <c r="A1980" s="88" t="s">
        <v>14817</v>
      </c>
      <c r="B1980" s="88" t="s">
        <v>9266</v>
      </c>
      <c r="C1980" s="93">
        <v>834203</v>
      </c>
      <c r="D1980" s="89" t="s">
        <v>10311</v>
      </c>
      <c r="E1980" s="90">
        <v>1114900</v>
      </c>
      <c r="F1980" s="90"/>
      <c r="G1980" s="91" t="s">
        <v>14808</v>
      </c>
    </row>
    <row r="1981" spans="1:7" ht="25.5">
      <c r="A1981" s="88" t="s">
        <v>14817</v>
      </c>
      <c r="B1981" s="88" t="s">
        <v>9266</v>
      </c>
      <c r="C1981" s="93">
        <v>834920</v>
      </c>
      <c r="D1981" s="89" t="s">
        <v>9975</v>
      </c>
      <c r="E1981" s="90">
        <v>1114900</v>
      </c>
      <c r="F1981" s="90"/>
      <c r="G1981" s="91" t="s">
        <v>14808</v>
      </c>
    </row>
    <row r="1982" spans="1:7" ht="25.5">
      <c r="A1982" s="88" t="s">
        <v>14832</v>
      </c>
      <c r="B1982" s="88" t="s">
        <v>9317</v>
      </c>
      <c r="C1982" s="93">
        <v>840101</v>
      </c>
      <c r="D1982" s="89" t="s">
        <v>3449</v>
      </c>
      <c r="E1982" s="90">
        <v>1536400</v>
      </c>
      <c r="F1982" s="90"/>
      <c r="G1982" s="91" t="s">
        <v>14790</v>
      </c>
    </row>
    <row r="1983" spans="1:7" ht="25.5">
      <c r="A1983" s="88" t="s">
        <v>14832</v>
      </c>
      <c r="B1983" s="88" t="s">
        <v>9317</v>
      </c>
      <c r="C1983" s="93">
        <v>843501</v>
      </c>
      <c r="D1983" s="89" t="s">
        <v>3453</v>
      </c>
      <c r="E1983" s="90">
        <v>1114900</v>
      </c>
      <c r="F1983" s="90"/>
      <c r="G1983" s="91" t="s">
        <v>14808</v>
      </c>
    </row>
    <row r="1984" spans="1:7" ht="25.5">
      <c r="A1984" s="88" t="s">
        <v>14817</v>
      </c>
      <c r="B1984" s="88" t="s">
        <v>9266</v>
      </c>
      <c r="C1984" s="93">
        <v>843801</v>
      </c>
      <c r="D1984" s="89" t="s">
        <v>2927</v>
      </c>
      <c r="E1984" s="90">
        <v>1114900</v>
      </c>
      <c r="F1984" s="90"/>
      <c r="G1984" s="91" t="s">
        <v>14808</v>
      </c>
    </row>
    <row r="1985" spans="1:7" ht="25.5">
      <c r="A1985" s="88" t="s">
        <v>14822</v>
      </c>
      <c r="B1985" s="88" t="s">
        <v>9386</v>
      </c>
      <c r="C1985" s="93">
        <v>858101</v>
      </c>
      <c r="D1985" s="89" t="s">
        <v>3641</v>
      </c>
      <c r="E1985" s="90">
        <v>1114900</v>
      </c>
      <c r="F1985" s="90"/>
      <c r="G1985" s="91" t="s">
        <v>14808</v>
      </c>
    </row>
    <row r="1986" spans="1:7" ht="25.5">
      <c r="A1986" s="88" t="s">
        <v>14822</v>
      </c>
      <c r="B1986" s="88" t="s">
        <v>9386</v>
      </c>
      <c r="C1986" s="93">
        <v>862002</v>
      </c>
      <c r="D1986" s="89" t="s">
        <v>15072</v>
      </c>
      <c r="E1986" s="90">
        <v>1114900</v>
      </c>
      <c r="F1986" s="90"/>
      <c r="G1986" s="91" t="s">
        <v>14808</v>
      </c>
    </row>
    <row r="1987" spans="1:7" ht="25.5">
      <c r="A1987" s="88" t="s">
        <v>14822</v>
      </c>
      <c r="B1987" s="88" t="s">
        <v>9386</v>
      </c>
      <c r="C1987" s="93">
        <v>862005</v>
      </c>
      <c r="D1987" s="89" t="s">
        <v>3765</v>
      </c>
      <c r="E1987" s="90">
        <v>1114900</v>
      </c>
      <c r="F1987" s="90"/>
      <c r="G1987" s="91" t="s">
        <v>14808</v>
      </c>
    </row>
    <row r="1988" spans="1:7" ht="25.5">
      <c r="A1988" s="88" t="s">
        <v>14822</v>
      </c>
      <c r="B1988" s="88" t="s">
        <v>9386</v>
      </c>
      <c r="C1988" s="93">
        <v>862008</v>
      </c>
      <c r="D1988" s="89" t="s">
        <v>3617</v>
      </c>
      <c r="E1988" s="90">
        <v>1114900</v>
      </c>
      <c r="F1988" s="90"/>
      <c r="G1988" s="91" t="s">
        <v>14808</v>
      </c>
    </row>
    <row r="1989" spans="1:7" ht="25.5">
      <c r="A1989" s="88" t="s">
        <v>14822</v>
      </c>
      <c r="B1989" s="88" t="s">
        <v>9386</v>
      </c>
      <c r="C1989" s="93">
        <v>862505</v>
      </c>
      <c r="D1989" s="89" t="s">
        <v>3687</v>
      </c>
      <c r="E1989" s="90">
        <v>1114900</v>
      </c>
      <c r="F1989" s="90"/>
      <c r="G1989" s="91" t="s">
        <v>14808</v>
      </c>
    </row>
    <row r="1990" spans="1:7" ht="25.5">
      <c r="A1990" s="88" t="s">
        <v>14822</v>
      </c>
      <c r="B1990" s="88" t="s">
        <v>9386</v>
      </c>
      <c r="C1990" s="93">
        <v>862506</v>
      </c>
      <c r="D1990" s="89" t="s">
        <v>3688</v>
      </c>
      <c r="E1990" s="90">
        <v>1114900</v>
      </c>
      <c r="F1990" s="90"/>
      <c r="G1990" s="91" t="s">
        <v>14808</v>
      </c>
    </row>
    <row r="1991" spans="1:7" ht="25.5">
      <c r="A1991" s="88" t="s">
        <v>14822</v>
      </c>
      <c r="B1991" s="88" t="s">
        <v>9386</v>
      </c>
      <c r="C1991" s="93">
        <v>862507</v>
      </c>
      <c r="D1991" s="89" t="s">
        <v>3689</v>
      </c>
      <c r="E1991" s="90">
        <v>1114900</v>
      </c>
      <c r="F1991" s="90"/>
      <c r="G1991" s="91" t="s">
        <v>14808</v>
      </c>
    </row>
    <row r="1992" spans="1:7" ht="25.5">
      <c r="A1992" s="88" t="s">
        <v>14822</v>
      </c>
      <c r="B1992" s="88" t="s">
        <v>9386</v>
      </c>
      <c r="C1992" s="93">
        <v>862510</v>
      </c>
      <c r="D1992" s="89" t="s">
        <v>3777</v>
      </c>
      <c r="E1992" s="90">
        <v>2181400</v>
      </c>
      <c r="F1992" s="90"/>
      <c r="G1992" s="91" t="s">
        <v>14790</v>
      </c>
    </row>
    <row r="1993" spans="1:7" ht="25.5">
      <c r="A1993" s="88" t="s">
        <v>14822</v>
      </c>
      <c r="B1993" s="88" t="s">
        <v>9386</v>
      </c>
      <c r="C1993" s="93">
        <v>862512</v>
      </c>
      <c r="D1993" s="89" t="s">
        <v>3779</v>
      </c>
      <c r="E1993" s="90">
        <v>1114900</v>
      </c>
      <c r="F1993" s="90"/>
      <c r="G1993" s="91" t="s">
        <v>14808</v>
      </c>
    </row>
    <row r="1994" spans="1:7" ht="25.5">
      <c r="A1994" s="88" t="s">
        <v>14822</v>
      </c>
      <c r="B1994" s="88" t="s">
        <v>9386</v>
      </c>
      <c r="C1994" s="93">
        <v>862513</v>
      </c>
      <c r="D1994" s="89" t="s">
        <v>3780</v>
      </c>
      <c r="E1994" s="90">
        <v>1114900</v>
      </c>
      <c r="F1994" s="90"/>
      <c r="G1994" s="91" t="s">
        <v>14808</v>
      </c>
    </row>
    <row r="1995" spans="1:7" ht="25.5">
      <c r="A1995" s="88" t="s">
        <v>14822</v>
      </c>
      <c r="B1995" s="88" t="s">
        <v>9386</v>
      </c>
      <c r="C1995" s="93">
        <v>862801</v>
      </c>
      <c r="D1995" s="89" t="s">
        <v>12480</v>
      </c>
      <c r="E1995" s="90">
        <v>1114900</v>
      </c>
      <c r="F1995" s="90"/>
      <c r="G1995" s="91" t="s">
        <v>14808</v>
      </c>
    </row>
    <row r="1996" spans="1:7" ht="25.5">
      <c r="A1996" s="88" t="s">
        <v>14794</v>
      </c>
      <c r="B1996" s="88" t="s">
        <v>9385</v>
      </c>
      <c r="C1996" s="93">
        <v>862901</v>
      </c>
      <c r="D1996" s="89" t="s">
        <v>3629</v>
      </c>
      <c r="E1996" s="90">
        <v>1114900</v>
      </c>
      <c r="F1996" s="90"/>
      <c r="G1996" s="91" t="s">
        <v>14808</v>
      </c>
    </row>
    <row r="1997" spans="1:7" ht="25.5">
      <c r="A1997" s="88" t="s">
        <v>14822</v>
      </c>
      <c r="B1997" s="88" t="s">
        <v>9386</v>
      </c>
      <c r="C1997" s="93">
        <v>865204</v>
      </c>
      <c r="D1997" s="89" t="s">
        <v>3712</v>
      </c>
      <c r="E1997" s="90">
        <v>2181400</v>
      </c>
      <c r="F1997" s="90"/>
      <c r="G1997" s="91" t="s">
        <v>14790</v>
      </c>
    </row>
    <row r="1998" spans="1:7" ht="25.5">
      <c r="A1998" s="88" t="s">
        <v>14822</v>
      </c>
      <c r="B1998" s="88" t="s">
        <v>9386</v>
      </c>
      <c r="C1998" s="93">
        <v>865208</v>
      </c>
      <c r="D1998" s="89" t="s">
        <v>9400</v>
      </c>
      <c r="E1998" s="90">
        <v>1114900</v>
      </c>
      <c r="F1998" s="90"/>
      <c r="G1998" s="91" t="s">
        <v>14808</v>
      </c>
    </row>
    <row r="1999" spans="1:7">
      <c r="A1999" s="88" t="s">
        <v>14795</v>
      </c>
      <c r="B1999" s="88" t="s">
        <v>14796</v>
      </c>
      <c r="C1999" s="93">
        <v>996102</v>
      </c>
      <c r="D1999" s="89" t="s">
        <v>4284</v>
      </c>
      <c r="E1999" s="90">
        <v>555400</v>
      </c>
      <c r="F1999" s="90"/>
      <c r="G1999" s="91"/>
    </row>
    <row r="2000" spans="1:7">
      <c r="A2000" s="88" t="s">
        <v>14800</v>
      </c>
      <c r="B2000" s="88" t="s">
        <v>9256</v>
      </c>
      <c r="C2000" s="93">
        <v>903860</v>
      </c>
      <c r="D2000" s="89" t="s">
        <v>4499</v>
      </c>
      <c r="E2000" s="90">
        <v>37904</v>
      </c>
      <c r="F2000" s="90" t="s">
        <v>14801</v>
      </c>
      <c r="G2000" s="91"/>
    </row>
    <row r="2001" spans="1:7">
      <c r="A2001" s="88" t="s">
        <v>14828</v>
      </c>
      <c r="B2001" s="88" t="s">
        <v>14829</v>
      </c>
      <c r="C2001" s="93">
        <v>372202</v>
      </c>
      <c r="D2001" s="89" t="s">
        <v>8321</v>
      </c>
      <c r="E2001" s="90">
        <v>1098100</v>
      </c>
      <c r="F2001" s="90"/>
      <c r="G2001" s="91"/>
    </row>
    <row r="2002" spans="1:7">
      <c r="A2002" s="88" t="s">
        <v>14800</v>
      </c>
      <c r="B2002" s="88" t="s">
        <v>9256</v>
      </c>
      <c r="C2002" s="93">
        <v>902003</v>
      </c>
      <c r="D2002" s="89" t="s">
        <v>13368</v>
      </c>
      <c r="E2002" s="90">
        <v>272215</v>
      </c>
      <c r="F2002" s="90" t="s">
        <v>14801</v>
      </c>
      <c r="G2002" s="91"/>
    </row>
    <row r="2003" spans="1:7">
      <c r="A2003" s="88" t="s">
        <v>14800</v>
      </c>
      <c r="B2003" s="88" t="s">
        <v>9256</v>
      </c>
      <c r="C2003" s="93">
        <v>906411</v>
      </c>
      <c r="D2003" s="89" t="s">
        <v>4952</v>
      </c>
      <c r="E2003" s="90">
        <v>108300</v>
      </c>
      <c r="F2003" s="90"/>
      <c r="G2003" s="91"/>
    </row>
    <row r="2004" spans="1:7">
      <c r="A2004" s="88" t="s">
        <v>14800</v>
      </c>
      <c r="B2004" s="88" t="s">
        <v>9256</v>
      </c>
      <c r="C2004" s="93">
        <v>904905</v>
      </c>
      <c r="D2004" s="89" t="s">
        <v>15073</v>
      </c>
      <c r="E2004" s="90">
        <v>120300</v>
      </c>
      <c r="F2004" s="90"/>
      <c r="G2004" s="91"/>
    </row>
    <row r="2005" spans="1:7">
      <c r="A2005" s="88" t="s">
        <v>14800</v>
      </c>
      <c r="B2005" s="88" t="s">
        <v>9256</v>
      </c>
      <c r="C2005" s="93">
        <v>905203</v>
      </c>
      <c r="D2005" s="89" t="s">
        <v>13058</v>
      </c>
      <c r="E2005" s="90">
        <v>1082067</v>
      </c>
      <c r="F2005" s="90" t="s">
        <v>14801</v>
      </c>
      <c r="G2005" s="91"/>
    </row>
    <row r="2006" spans="1:7">
      <c r="A2006" s="88" t="s">
        <v>14800</v>
      </c>
      <c r="B2006" s="88" t="s">
        <v>9256</v>
      </c>
      <c r="C2006" s="93">
        <v>906493</v>
      </c>
      <c r="D2006" s="89" t="s">
        <v>4968</v>
      </c>
      <c r="E2006" s="90">
        <v>1079665</v>
      </c>
      <c r="F2006" s="90" t="s">
        <v>14801</v>
      </c>
      <c r="G2006" s="91"/>
    </row>
    <row r="2007" spans="1:7">
      <c r="A2007" s="88" t="s">
        <v>14800</v>
      </c>
      <c r="B2007" s="88" t="s">
        <v>9256</v>
      </c>
      <c r="C2007" s="93">
        <v>906436</v>
      </c>
      <c r="D2007" s="89" t="s">
        <v>9910</v>
      </c>
      <c r="E2007" s="90">
        <v>77000</v>
      </c>
      <c r="F2007" s="90"/>
      <c r="G2007" s="91"/>
    </row>
    <row r="2008" spans="1:7">
      <c r="A2008" s="88" t="s">
        <v>14800</v>
      </c>
      <c r="B2008" s="88" t="s">
        <v>9256</v>
      </c>
      <c r="C2008" s="93">
        <v>903008</v>
      </c>
      <c r="D2008" s="89" t="s">
        <v>12872</v>
      </c>
      <c r="E2008" s="90">
        <v>269169</v>
      </c>
      <c r="F2008" s="90" t="s">
        <v>14801</v>
      </c>
      <c r="G2008" s="91"/>
    </row>
    <row r="2009" spans="1:7">
      <c r="A2009" s="88" t="s">
        <v>14800</v>
      </c>
      <c r="B2009" s="88" t="s">
        <v>9256</v>
      </c>
      <c r="C2009" s="93">
        <v>901104</v>
      </c>
      <c r="D2009" s="89" t="s">
        <v>10447</v>
      </c>
      <c r="E2009" s="90">
        <v>53600</v>
      </c>
      <c r="F2009" s="90"/>
      <c r="G2009" s="91"/>
    </row>
    <row r="2010" spans="1:7">
      <c r="A2010" s="88" t="s">
        <v>14800</v>
      </c>
      <c r="B2010" s="88" t="s">
        <v>9256</v>
      </c>
      <c r="C2010" s="93">
        <v>906214</v>
      </c>
      <c r="D2010" s="89" t="s">
        <v>12357</v>
      </c>
      <c r="E2010" s="90">
        <v>355279</v>
      </c>
      <c r="F2010" s="90" t="s">
        <v>14801</v>
      </c>
      <c r="G2010" s="91"/>
    </row>
    <row r="2011" spans="1:7">
      <c r="A2011" s="88" t="s">
        <v>14798</v>
      </c>
      <c r="B2011" s="88" t="s">
        <v>9335</v>
      </c>
      <c r="C2011" s="93">
        <v>877201</v>
      </c>
      <c r="D2011" s="89" t="s">
        <v>4328</v>
      </c>
      <c r="E2011" s="90">
        <v>265500</v>
      </c>
      <c r="F2011" s="90"/>
      <c r="G2011" s="91"/>
    </row>
    <row r="2012" spans="1:7">
      <c r="A2012" s="88" t="s">
        <v>14798</v>
      </c>
      <c r="B2012" s="88" t="s">
        <v>9335</v>
      </c>
      <c r="C2012" s="93">
        <v>878401</v>
      </c>
      <c r="D2012" s="89" t="s">
        <v>5471</v>
      </c>
      <c r="E2012" s="90">
        <v>265500</v>
      </c>
      <c r="F2012" s="90"/>
      <c r="G2012" s="91"/>
    </row>
    <row r="2013" spans="1:7">
      <c r="A2013" s="88" t="s">
        <v>14800</v>
      </c>
      <c r="B2013" s="88" t="s">
        <v>9256</v>
      </c>
      <c r="C2013" s="93">
        <v>906438</v>
      </c>
      <c r="D2013" s="89" t="s">
        <v>4620</v>
      </c>
      <c r="E2013" s="90">
        <v>58417</v>
      </c>
      <c r="F2013" s="90" t="s">
        <v>14801</v>
      </c>
      <c r="G2013" s="91"/>
    </row>
    <row r="2014" spans="1:7">
      <c r="A2014" s="88" t="s">
        <v>14800</v>
      </c>
      <c r="B2014" s="88" t="s">
        <v>9256</v>
      </c>
      <c r="C2014" s="93">
        <v>911009</v>
      </c>
      <c r="D2014" s="89" t="s">
        <v>5284</v>
      </c>
      <c r="E2014" s="90">
        <v>28300</v>
      </c>
      <c r="F2014" s="90"/>
      <c r="G2014" s="91"/>
    </row>
    <row r="2015" spans="1:7">
      <c r="A2015" s="88" t="s">
        <v>14800</v>
      </c>
      <c r="B2015" s="88" t="s">
        <v>9256</v>
      </c>
      <c r="C2015" s="93">
        <v>903873</v>
      </c>
      <c r="D2015" s="89" t="s">
        <v>4509</v>
      </c>
      <c r="E2015" s="90">
        <v>37349</v>
      </c>
      <c r="F2015" s="90" t="s">
        <v>14801</v>
      </c>
      <c r="G2015" s="91"/>
    </row>
    <row r="2016" spans="1:7">
      <c r="A2016" s="88" t="s">
        <v>14798</v>
      </c>
      <c r="B2016" s="88" t="s">
        <v>9335</v>
      </c>
      <c r="C2016" s="93">
        <v>873123</v>
      </c>
      <c r="D2016" s="89" t="s">
        <v>15074</v>
      </c>
      <c r="E2016" s="90">
        <v>45200</v>
      </c>
      <c r="F2016" s="90"/>
      <c r="G2016" s="91"/>
    </row>
    <row r="2017" spans="1:7">
      <c r="A2017" s="88" t="s">
        <v>14797</v>
      </c>
      <c r="B2017" s="88" t="s">
        <v>9850</v>
      </c>
      <c r="C2017" s="93">
        <v>883560</v>
      </c>
      <c r="D2017" s="89" t="s">
        <v>5609</v>
      </c>
      <c r="E2017" s="90">
        <v>1038872</v>
      </c>
      <c r="F2017" s="90" t="s">
        <v>14801</v>
      </c>
      <c r="G2017" s="91"/>
    </row>
    <row r="2018" spans="1:7">
      <c r="A2018" s="88" t="s">
        <v>14797</v>
      </c>
      <c r="B2018" s="88" t="s">
        <v>9850</v>
      </c>
      <c r="C2018" s="93">
        <v>883590</v>
      </c>
      <c r="D2018" s="89" t="s">
        <v>14348</v>
      </c>
      <c r="E2018" s="90">
        <v>1038872</v>
      </c>
      <c r="F2018" s="90" t="s">
        <v>14801</v>
      </c>
      <c r="G2018" s="91"/>
    </row>
    <row r="2019" spans="1:7">
      <c r="A2019" s="88" t="s">
        <v>14795</v>
      </c>
      <c r="B2019" s="88" t="s">
        <v>14796</v>
      </c>
      <c r="C2019" s="93">
        <v>389901</v>
      </c>
      <c r="D2019" s="89" t="s">
        <v>5280</v>
      </c>
      <c r="E2019" s="90">
        <v>145200</v>
      </c>
      <c r="F2019" s="90"/>
      <c r="G2019" s="91"/>
    </row>
    <row r="2020" spans="1:7">
      <c r="A2020" s="88" t="s">
        <v>14800</v>
      </c>
      <c r="B2020" s="88" t="s">
        <v>9256</v>
      </c>
      <c r="C2020" s="93">
        <v>906413</v>
      </c>
      <c r="D2020" s="89" t="s">
        <v>4953</v>
      </c>
      <c r="E2020" s="90">
        <v>110512</v>
      </c>
      <c r="F2020" s="90" t="s">
        <v>14801</v>
      </c>
      <c r="G2020" s="91"/>
    </row>
    <row r="2021" spans="1:7">
      <c r="A2021" s="88" t="s">
        <v>14794</v>
      </c>
      <c r="B2021" s="88" t="s">
        <v>9385</v>
      </c>
      <c r="C2021" s="93">
        <v>861101</v>
      </c>
      <c r="D2021" s="89" t="s">
        <v>3612</v>
      </c>
      <c r="E2021" s="90">
        <v>99400</v>
      </c>
      <c r="F2021" s="90"/>
      <c r="G2021" s="91"/>
    </row>
    <row r="2022" spans="1:7">
      <c r="A2022" s="88" t="s">
        <v>14800</v>
      </c>
      <c r="B2022" s="88" t="s">
        <v>9256</v>
      </c>
      <c r="C2022" s="93">
        <v>903417</v>
      </c>
      <c r="D2022" s="89" t="s">
        <v>4846</v>
      </c>
      <c r="E2022" s="90">
        <v>82589</v>
      </c>
      <c r="F2022" s="90" t="s">
        <v>14801</v>
      </c>
      <c r="G2022" s="91"/>
    </row>
    <row r="2023" spans="1:7">
      <c r="A2023" s="88" t="s">
        <v>14791</v>
      </c>
      <c r="B2023" s="88" t="s">
        <v>10028</v>
      </c>
      <c r="C2023" s="93">
        <v>893812</v>
      </c>
      <c r="D2023" s="89" t="s">
        <v>5939</v>
      </c>
      <c r="E2023" s="90">
        <v>54600</v>
      </c>
      <c r="F2023" s="90"/>
      <c r="G2023" s="91"/>
    </row>
    <row r="2024" spans="1:7">
      <c r="A2024" s="88" t="s">
        <v>14794</v>
      </c>
      <c r="B2024" s="88" t="s">
        <v>9385</v>
      </c>
      <c r="C2024" s="93">
        <v>973701</v>
      </c>
      <c r="D2024" s="89" t="s">
        <v>4268</v>
      </c>
      <c r="E2024" s="90">
        <v>982530</v>
      </c>
      <c r="F2024" s="90" t="s">
        <v>14801</v>
      </c>
      <c r="G2024" s="91"/>
    </row>
    <row r="2025" spans="1:7">
      <c r="A2025" s="88" t="s">
        <v>14800</v>
      </c>
      <c r="B2025" s="88" t="s">
        <v>9256</v>
      </c>
      <c r="C2025" s="93">
        <v>901311</v>
      </c>
      <c r="D2025" s="89" t="s">
        <v>11622</v>
      </c>
      <c r="E2025" s="90">
        <v>75457</v>
      </c>
      <c r="F2025" s="90" t="s">
        <v>14801</v>
      </c>
      <c r="G2025" s="91"/>
    </row>
    <row r="2026" spans="1:7">
      <c r="A2026" s="88" t="s">
        <v>14800</v>
      </c>
      <c r="B2026" s="88" t="s">
        <v>9256</v>
      </c>
      <c r="C2026" s="93">
        <v>902036</v>
      </c>
      <c r="D2026" s="89" t="s">
        <v>4811</v>
      </c>
      <c r="E2026" s="90">
        <v>195015</v>
      </c>
      <c r="F2026" s="90" t="s">
        <v>14801</v>
      </c>
      <c r="G2026" s="91"/>
    </row>
    <row r="2027" spans="1:7">
      <c r="A2027" s="88" t="s">
        <v>14800</v>
      </c>
      <c r="B2027" s="88" t="s">
        <v>9256</v>
      </c>
      <c r="C2027" s="93">
        <v>906319</v>
      </c>
      <c r="D2027" s="89" t="s">
        <v>11908</v>
      </c>
      <c r="E2027" s="90">
        <v>324124</v>
      </c>
      <c r="F2027" s="90" t="s">
        <v>14801</v>
      </c>
      <c r="G2027" s="91"/>
    </row>
    <row r="2028" spans="1:7">
      <c r="A2028" s="88" t="s">
        <v>14800</v>
      </c>
      <c r="B2028" s="88" t="s">
        <v>9256</v>
      </c>
      <c r="C2028" s="93">
        <v>908609</v>
      </c>
      <c r="D2028" s="89" t="s">
        <v>5093</v>
      </c>
      <c r="E2028" s="90">
        <v>971355</v>
      </c>
      <c r="F2028" s="90" t="s">
        <v>14801</v>
      </c>
      <c r="G2028" s="91"/>
    </row>
    <row r="2029" spans="1:7">
      <c r="A2029" s="88" t="s">
        <v>14800</v>
      </c>
      <c r="B2029" s="88" t="s">
        <v>9256</v>
      </c>
      <c r="C2029" s="93">
        <v>903402</v>
      </c>
      <c r="D2029" s="89" t="s">
        <v>13365</v>
      </c>
      <c r="E2029" s="90">
        <v>43992</v>
      </c>
      <c r="F2029" s="90" t="s">
        <v>14801</v>
      </c>
      <c r="G2029" s="91"/>
    </row>
    <row r="2030" spans="1:7">
      <c r="A2030" s="88" t="s">
        <v>14800</v>
      </c>
      <c r="B2030" s="88" t="s">
        <v>9256</v>
      </c>
      <c r="C2030" s="93">
        <v>903874</v>
      </c>
      <c r="D2030" s="89" t="s">
        <v>4510</v>
      </c>
      <c r="E2030" s="90">
        <v>19350</v>
      </c>
      <c r="F2030" s="90" t="s">
        <v>14801</v>
      </c>
      <c r="G2030" s="91"/>
    </row>
    <row r="2031" spans="1:7">
      <c r="A2031" s="88" t="s">
        <v>14800</v>
      </c>
      <c r="B2031" s="88" t="s">
        <v>9256</v>
      </c>
      <c r="C2031" s="93">
        <v>906407</v>
      </c>
      <c r="D2031" s="89" t="s">
        <v>4951</v>
      </c>
      <c r="E2031" s="90">
        <v>120785</v>
      </c>
      <c r="F2031" s="90" t="s">
        <v>14801</v>
      </c>
      <c r="G2031" s="91"/>
    </row>
    <row r="2032" spans="1:7">
      <c r="A2032" s="88" t="s">
        <v>14798</v>
      </c>
      <c r="B2032" s="88" t="s">
        <v>9335</v>
      </c>
      <c r="C2032" s="93">
        <v>872123</v>
      </c>
      <c r="D2032" s="89" t="s">
        <v>15075</v>
      </c>
      <c r="E2032" s="90">
        <v>481400</v>
      </c>
      <c r="F2032" s="90"/>
      <c r="G2032" s="91"/>
    </row>
    <row r="2033" spans="1:7">
      <c r="A2033" s="88" t="s">
        <v>14794</v>
      </c>
      <c r="B2033" s="88" t="s">
        <v>9385</v>
      </c>
      <c r="C2033" s="93">
        <v>960201</v>
      </c>
      <c r="D2033" s="89" t="s">
        <v>15076</v>
      </c>
      <c r="E2033" s="90">
        <v>191600</v>
      </c>
      <c r="F2033" s="90"/>
      <c r="G2033" s="91"/>
    </row>
    <row r="2034" spans="1:7" ht="25.5">
      <c r="A2034" s="88" t="s">
        <v>14794</v>
      </c>
      <c r="B2034" s="88" t="s">
        <v>9385</v>
      </c>
      <c r="C2034" s="93">
        <v>389102</v>
      </c>
      <c r="D2034" s="89" t="s">
        <v>1592</v>
      </c>
      <c r="E2034" s="90">
        <v>1984600</v>
      </c>
      <c r="F2034" s="90"/>
      <c r="G2034" s="91" t="s">
        <v>14790</v>
      </c>
    </row>
    <row r="2035" spans="1:7">
      <c r="A2035" s="88" t="s">
        <v>14800</v>
      </c>
      <c r="B2035" s="88" t="s">
        <v>9256</v>
      </c>
      <c r="C2035" s="93">
        <v>903878</v>
      </c>
      <c r="D2035" s="89" t="s">
        <v>4514</v>
      </c>
      <c r="E2035" s="90">
        <v>38292</v>
      </c>
      <c r="F2035" s="90" t="s">
        <v>14801</v>
      </c>
      <c r="G2035" s="91"/>
    </row>
    <row r="2036" spans="1:7">
      <c r="A2036" s="88" t="s">
        <v>14800</v>
      </c>
      <c r="B2036" s="88" t="s">
        <v>9256</v>
      </c>
      <c r="C2036" s="93">
        <v>903059</v>
      </c>
      <c r="D2036" s="89" t="s">
        <v>4833</v>
      </c>
      <c r="E2036" s="90">
        <v>158445</v>
      </c>
      <c r="F2036" s="90" t="s">
        <v>14801</v>
      </c>
      <c r="G2036" s="91"/>
    </row>
    <row r="2037" spans="1:7">
      <c r="A2037" s="88" t="s">
        <v>14797</v>
      </c>
      <c r="B2037" s="88" t="s">
        <v>9850</v>
      </c>
      <c r="C2037" s="93">
        <v>882801</v>
      </c>
      <c r="D2037" s="89" t="s">
        <v>5379</v>
      </c>
      <c r="E2037" s="90">
        <v>471945</v>
      </c>
      <c r="F2037" s="90" t="s">
        <v>14801</v>
      </c>
      <c r="G2037" s="91"/>
    </row>
    <row r="2038" spans="1:7">
      <c r="A2038" s="88" t="s">
        <v>14800</v>
      </c>
      <c r="B2038" s="88" t="s">
        <v>9256</v>
      </c>
      <c r="C2038" s="93">
        <v>908812</v>
      </c>
      <c r="D2038" s="89" t="s">
        <v>13375</v>
      </c>
      <c r="E2038" s="90">
        <v>943470</v>
      </c>
      <c r="F2038" s="90" t="s">
        <v>14801</v>
      </c>
      <c r="G2038" s="91"/>
    </row>
    <row r="2039" spans="1:7">
      <c r="A2039" s="88" t="s">
        <v>14800</v>
      </c>
      <c r="B2039" s="88" t="s">
        <v>9256</v>
      </c>
      <c r="C2039" s="93">
        <v>904706</v>
      </c>
      <c r="D2039" s="89" t="s">
        <v>4875</v>
      </c>
      <c r="E2039" s="90">
        <v>134661</v>
      </c>
      <c r="F2039" s="90" t="s">
        <v>14801</v>
      </c>
      <c r="G2039" s="91"/>
    </row>
    <row r="2040" spans="1:7">
      <c r="A2040" s="88" t="s">
        <v>14802</v>
      </c>
      <c r="B2040" s="88" t="s">
        <v>9328</v>
      </c>
      <c r="C2040" s="93">
        <v>778959</v>
      </c>
      <c r="D2040" s="89" t="s">
        <v>9292</v>
      </c>
      <c r="E2040" s="90">
        <v>942469</v>
      </c>
      <c r="F2040" s="90" t="s">
        <v>14801</v>
      </c>
      <c r="G2040" s="91"/>
    </row>
    <row r="2041" spans="1:7">
      <c r="A2041" s="88" t="s">
        <v>14802</v>
      </c>
      <c r="B2041" s="88" t="s">
        <v>9328</v>
      </c>
      <c r="C2041" s="93">
        <v>778964</v>
      </c>
      <c r="D2041" s="89" t="s">
        <v>9281</v>
      </c>
      <c r="E2041" s="90">
        <v>942469</v>
      </c>
      <c r="F2041" s="90" t="s">
        <v>14801</v>
      </c>
      <c r="G2041" s="91"/>
    </row>
    <row r="2042" spans="1:7">
      <c r="A2042" s="88" t="s">
        <v>14802</v>
      </c>
      <c r="B2042" s="88" t="s">
        <v>9328</v>
      </c>
      <c r="C2042" s="93">
        <v>810008</v>
      </c>
      <c r="D2042" s="89" t="s">
        <v>15077</v>
      </c>
      <c r="E2042" s="90">
        <v>942469</v>
      </c>
      <c r="F2042" s="90" t="s">
        <v>14801</v>
      </c>
      <c r="G2042" s="91"/>
    </row>
    <row r="2043" spans="1:7">
      <c r="A2043" s="88" t="s">
        <v>14828</v>
      </c>
      <c r="B2043" s="88" t="s">
        <v>14829</v>
      </c>
      <c r="C2043" s="93">
        <v>372102</v>
      </c>
      <c r="D2043" s="89" t="s">
        <v>8317</v>
      </c>
      <c r="E2043" s="90">
        <v>941600</v>
      </c>
      <c r="F2043" s="90"/>
      <c r="G2043" s="91"/>
    </row>
    <row r="2044" spans="1:7">
      <c r="A2044" s="88" t="s">
        <v>14797</v>
      </c>
      <c r="B2044" s="88" t="s">
        <v>9850</v>
      </c>
      <c r="C2044" s="93">
        <v>881203</v>
      </c>
      <c r="D2044" s="89" t="s">
        <v>5665</v>
      </c>
      <c r="E2044" s="90">
        <v>941600</v>
      </c>
      <c r="F2044" s="90"/>
      <c r="G2044" s="91"/>
    </row>
    <row r="2045" spans="1:7">
      <c r="A2045" s="88" t="s">
        <v>14828</v>
      </c>
      <c r="B2045" s="88" t="s">
        <v>14829</v>
      </c>
      <c r="C2045" s="93">
        <v>372101</v>
      </c>
      <c r="D2045" s="89" t="s">
        <v>15078</v>
      </c>
      <c r="E2045" s="90">
        <v>941600</v>
      </c>
      <c r="F2045" s="90"/>
      <c r="G2045" s="91"/>
    </row>
    <row r="2046" spans="1:7">
      <c r="A2046" s="88" t="s">
        <v>14800</v>
      </c>
      <c r="B2046" s="88" t="s">
        <v>9256</v>
      </c>
      <c r="C2046" s="93">
        <v>906478</v>
      </c>
      <c r="D2046" s="89" t="s">
        <v>4632</v>
      </c>
      <c r="E2046" s="90">
        <v>117380</v>
      </c>
      <c r="F2046" s="90" t="s">
        <v>14801</v>
      </c>
      <c r="G2046" s="91"/>
    </row>
    <row r="2047" spans="1:7">
      <c r="A2047" s="88" t="s">
        <v>14826</v>
      </c>
      <c r="B2047" s="88" t="s">
        <v>9341</v>
      </c>
      <c r="C2047" s="93">
        <v>877112</v>
      </c>
      <c r="D2047" s="89" t="s">
        <v>4326</v>
      </c>
      <c r="E2047" s="90">
        <v>928500</v>
      </c>
      <c r="F2047" s="90"/>
      <c r="G2047" s="91"/>
    </row>
    <row r="2048" spans="1:7">
      <c r="A2048" s="88" t="s">
        <v>14798</v>
      </c>
      <c r="B2048" s="88" t="s">
        <v>9335</v>
      </c>
      <c r="C2048" s="93">
        <v>878111</v>
      </c>
      <c r="D2048" s="89" t="s">
        <v>15079</v>
      </c>
      <c r="E2048" s="90">
        <v>928500</v>
      </c>
      <c r="F2048" s="90"/>
      <c r="G2048" s="91"/>
    </row>
    <row r="2049" spans="1:7">
      <c r="A2049" s="88" t="s">
        <v>14798</v>
      </c>
      <c r="B2049" s="88" t="s">
        <v>9335</v>
      </c>
      <c r="C2049" s="93">
        <v>878901</v>
      </c>
      <c r="D2049" s="89" t="s">
        <v>15080</v>
      </c>
      <c r="E2049" s="90">
        <v>928500</v>
      </c>
      <c r="F2049" s="90"/>
      <c r="G2049" s="91"/>
    </row>
    <row r="2050" spans="1:7">
      <c r="A2050" s="88" t="s">
        <v>14826</v>
      </c>
      <c r="B2050" s="88" t="s">
        <v>9341</v>
      </c>
      <c r="C2050" s="93">
        <v>385206</v>
      </c>
      <c r="D2050" s="89" t="s">
        <v>15081</v>
      </c>
      <c r="E2050" s="90">
        <v>925900</v>
      </c>
      <c r="F2050" s="90"/>
      <c r="G2050" s="91"/>
    </row>
    <row r="2051" spans="1:7">
      <c r="A2051" s="88" t="s">
        <v>14798</v>
      </c>
      <c r="B2051" s="88" t="s">
        <v>9335</v>
      </c>
      <c r="C2051" s="93">
        <v>385320</v>
      </c>
      <c r="D2051" s="89" t="s">
        <v>8350</v>
      </c>
      <c r="E2051" s="90">
        <v>925900</v>
      </c>
      <c r="F2051" s="90"/>
      <c r="G2051" s="91"/>
    </row>
    <row r="2052" spans="1:7">
      <c r="A2052" s="88" t="s">
        <v>14798</v>
      </c>
      <c r="B2052" s="88" t="s">
        <v>9335</v>
      </c>
      <c r="C2052" s="93">
        <v>385520</v>
      </c>
      <c r="D2052" s="89" t="s">
        <v>4236</v>
      </c>
      <c r="E2052" s="90">
        <v>925900</v>
      </c>
      <c r="F2052" s="90"/>
      <c r="G2052" s="91"/>
    </row>
    <row r="2053" spans="1:7">
      <c r="A2053" s="88" t="s">
        <v>14826</v>
      </c>
      <c r="B2053" s="88" t="s">
        <v>9341</v>
      </c>
      <c r="C2053" s="93">
        <v>385620</v>
      </c>
      <c r="D2053" s="89" t="s">
        <v>15082</v>
      </c>
      <c r="E2053" s="90">
        <v>925900</v>
      </c>
      <c r="F2053" s="90"/>
      <c r="G2053" s="91"/>
    </row>
    <row r="2054" spans="1:7">
      <c r="A2054" s="88" t="s">
        <v>14798</v>
      </c>
      <c r="B2054" s="88" t="s">
        <v>9335</v>
      </c>
      <c r="C2054" s="93">
        <v>385820</v>
      </c>
      <c r="D2054" s="89" t="s">
        <v>11438</v>
      </c>
      <c r="E2054" s="90">
        <v>925900</v>
      </c>
      <c r="F2054" s="90"/>
      <c r="G2054" s="91"/>
    </row>
    <row r="2055" spans="1:7">
      <c r="A2055" s="88" t="s">
        <v>14800</v>
      </c>
      <c r="B2055" s="88" t="s">
        <v>9256</v>
      </c>
      <c r="C2055" s="93">
        <v>903431</v>
      </c>
      <c r="D2055" s="89" t="s">
        <v>4440</v>
      </c>
      <c r="E2055" s="90">
        <v>91886</v>
      </c>
      <c r="F2055" s="90" t="s">
        <v>14801</v>
      </c>
      <c r="G2055" s="91"/>
    </row>
    <row r="2056" spans="1:7">
      <c r="A2056" s="88" t="s">
        <v>14800</v>
      </c>
      <c r="B2056" s="88" t="s">
        <v>9256</v>
      </c>
      <c r="C2056" s="93">
        <v>906621</v>
      </c>
      <c r="D2056" s="89" t="s">
        <v>12897</v>
      </c>
      <c r="E2056" s="90">
        <v>152928</v>
      </c>
      <c r="F2056" s="90" t="s">
        <v>14801</v>
      </c>
      <c r="G2056" s="91"/>
    </row>
    <row r="2057" spans="1:7">
      <c r="A2057" s="88" t="s">
        <v>14798</v>
      </c>
      <c r="B2057" s="88" t="s">
        <v>9335</v>
      </c>
      <c r="C2057" s="93">
        <v>876130</v>
      </c>
      <c r="D2057" s="89" t="s">
        <v>15083</v>
      </c>
      <c r="E2057" s="90">
        <v>911900</v>
      </c>
      <c r="F2057" s="90"/>
      <c r="G2057" s="91"/>
    </row>
    <row r="2058" spans="1:7">
      <c r="A2058" s="88" t="s">
        <v>14798</v>
      </c>
      <c r="B2058" s="88" t="s">
        <v>9335</v>
      </c>
      <c r="C2058" s="93">
        <v>876136</v>
      </c>
      <c r="D2058" s="89" t="s">
        <v>15084</v>
      </c>
      <c r="E2058" s="90">
        <v>911900</v>
      </c>
      <c r="F2058" s="90"/>
      <c r="G2058" s="91"/>
    </row>
    <row r="2059" spans="1:7">
      <c r="A2059" s="88" t="s">
        <v>14798</v>
      </c>
      <c r="B2059" s="88" t="s">
        <v>9335</v>
      </c>
      <c r="C2059" s="93">
        <v>876140</v>
      </c>
      <c r="D2059" s="89" t="s">
        <v>4323</v>
      </c>
      <c r="E2059" s="90">
        <v>911900</v>
      </c>
      <c r="F2059" s="90"/>
      <c r="G2059" s="91"/>
    </row>
    <row r="2060" spans="1:7">
      <c r="A2060" s="88" t="s">
        <v>14798</v>
      </c>
      <c r="B2060" s="88" t="s">
        <v>9335</v>
      </c>
      <c r="C2060" s="93">
        <v>876190</v>
      </c>
      <c r="D2060" s="89" t="s">
        <v>4324</v>
      </c>
      <c r="E2060" s="90">
        <v>911900</v>
      </c>
      <c r="F2060" s="90"/>
      <c r="G2060" s="91"/>
    </row>
    <row r="2061" spans="1:7">
      <c r="A2061" s="88" t="s">
        <v>14826</v>
      </c>
      <c r="B2061" s="88" t="s">
        <v>9341</v>
      </c>
      <c r="C2061" s="93">
        <v>877171</v>
      </c>
      <c r="D2061" s="89" t="s">
        <v>4327</v>
      </c>
      <c r="E2061" s="90">
        <v>911900</v>
      </c>
      <c r="F2061" s="90"/>
      <c r="G2061" s="91"/>
    </row>
    <row r="2062" spans="1:7">
      <c r="A2062" s="88" t="s">
        <v>14797</v>
      </c>
      <c r="B2062" s="88" t="s">
        <v>9850</v>
      </c>
      <c r="C2062" s="93">
        <v>882603</v>
      </c>
      <c r="D2062" s="89" t="s">
        <v>5378</v>
      </c>
      <c r="E2062" s="90">
        <v>303500</v>
      </c>
      <c r="F2062" s="90"/>
      <c r="G2062" s="91"/>
    </row>
    <row r="2063" spans="1:7">
      <c r="A2063" s="88" t="s">
        <v>14800</v>
      </c>
      <c r="B2063" s="88" t="s">
        <v>9256</v>
      </c>
      <c r="C2063" s="93">
        <v>906484</v>
      </c>
      <c r="D2063" s="89" t="s">
        <v>15085</v>
      </c>
      <c r="E2063" s="90">
        <v>181549</v>
      </c>
      <c r="F2063" s="90" t="s">
        <v>14801</v>
      </c>
      <c r="G2063" s="91"/>
    </row>
    <row r="2064" spans="1:7">
      <c r="A2064" s="88" t="s">
        <v>14803</v>
      </c>
      <c r="B2064" s="88" t="s">
        <v>10013</v>
      </c>
      <c r="C2064" s="93">
        <v>976501</v>
      </c>
      <c r="D2064" s="89" t="s">
        <v>4258</v>
      </c>
      <c r="E2064" s="90">
        <v>47500</v>
      </c>
      <c r="F2064" s="90"/>
      <c r="G2064" s="91"/>
    </row>
    <row r="2065" spans="1:7">
      <c r="A2065" s="88" t="s">
        <v>14800</v>
      </c>
      <c r="B2065" s="88" t="s">
        <v>9256</v>
      </c>
      <c r="C2065" s="93">
        <v>906744</v>
      </c>
      <c r="D2065" s="89" t="s">
        <v>9966</v>
      </c>
      <c r="E2065" s="90">
        <v>123900</v>
      </c>
      <c r="F2065" s="90"/>
      <c r="G2065" s="91"/>
    </row>
    <row r="2066" spans="1:7">
      <c r="A2066" s="88" t="s">
        <v>14800</v>
      </c>
      <c r="B2066" s="88" t="s">
        <v>9256</v>
      </c>
      <c r="C2066" s="93">
        <v>903412</v>
      </c>
      <c r="D2066" s="89" t="s">
        <v>4438</v>
      </c>
      <c r="E2066" s="90">
        <v>81467</v>
      </c>
      <c r="F2066" s="90" t="s">
        <v>14801</v>
      </c>
      <c r="G2066" s="91"/>
    </row>
    <row r="2067" spans="1:7">
      <c r="A2067" s="88" t="s">
        <v>14800</v>
      </c>
      <c r="B2067" s="88" t="s">
        <v>9256</v>
      </c>
      <c r="C2067" s="93">
        <v>906259</v>
      </c>
      <c r="D2067" s="89" t="s">
        <v>15086</v>
      </c>
      <c r="E2067" s="90">
        <v>442550</v>
      </c>
      <c r="F2067" s="90" t="s">
        <v>14801</v>
      </c>
      <c r="G2067" s="91"/>
    </row>
    <row r="2068" spans="1:7">
      <c r="A2068" s="88" t="s">
        <v>14800</v>
      </c>
      <c r="B2068" s="88" t="s">
        <v>9256</v>
      </c>
      <c r="C2068" s="93">
        <v>908868</v>
      </c>
      <c r="D2068" s="89" t="s">
        <v>15087</v>
      </c>
      <c r="E2068" s="90">
        <v>442009</v>
      </c>
      <c r="F2068" s="90" t="s">
        <v>14801</v>
      </c>
      <c r="G2068" s="91"/>
    </row>
    <row r="2069" spans="1:7">
      <c r="A2069" s="88" t="s">
        <v>14795</v>
      </c>
      <c r="B2069" s="88" t="s">
        <v>14796</v>
      </c>
      <c r="C2069" s="93">
        <v>372501</v>
      </c>
      <c r="D2069" s="89" t="s">
        <v>15088</v>
      </c>
      <c r="E2069" s="90">
        <v>882700</v>
      </c>
      <c r="F2069" s="90"/>
      <c r="G2069" s="91"/>
    </row>
    <row r="2070" spans="1:7" ht="25.5">
      <c r="A2070" s="88" t="s">
        <v>14817</v>
      </c>
      <c r="B2070" s="88" t="s">
        <v>9266</v>
      </c>
      <c r="C2070" s="93">
        <v>42323</v>
      </c>
      <c r="D2070" s="89" t="s">
        <v>9900</v>
      </c>
      <c r="E2070" s="90">
        <v>880800</v>
      </c>
      <c r="F2070" s="90"/>
      <c r="G2070" s="91" t="s">
        <v>14808</v>
      </c>
    </row>
    <row r="2071" spans="1:7" ht="25.5">
      <c r="A2071" s="88" t="s">
        <v>14817</v>
      </c>
      <c r="B2071" s="88" t="s">
        <v>9266</v>
      </c>
      <c r="C2071" s="93">
        <v>42324</v>
      </c>
      <c r="D2071" s="89" t="s">
        <v>9901</v>
      </c>
      <c r="E2071" s="90">
        <v>880800</v>
      </c>
      <c r="F2071" s="90"/>
      <c r="G2071" s="91" t="s">
        <v>14808</v>
      </c>
    </row>
    <row r="2072" spans="1:7" ht="25.5">
      <c r="A2072" s="88" t="s">
        <v>14794</v>
      </c>
      <c r="B2072" s="88" t="s">
        <v>9385</v>
      </c>
      <c r="C2072" s="93">
        <v>60901</v>
      </c>
      <c r="D2072" s="89" t="s">
        <v>1515</v>
      </c>
      <c r="E2072" s="90">
        <v>880800</v>
      </c>
      <c r="F2072" s="90"/>
      <c r="G2072" s="91" t="s">
        <v>14808</v>
      </c>
    </row>
    <row r="2073" spans="1:7" ht="25.5">
      <c r="A2073" s="88" t="s">
        <v>14828</v>
      </c>
      <c r="B2073" s="88" t="s">
        <v>14829</v>
      </c>
      <c r="C2073" s="93">
        <v>61302</v>
      </c>
      <c r="D2073" s="89" t="s">
        <v>13008</v>
      </c>
      <c r="E2073" s="90">
        <v>880800</v>
      </c>
      <c r="F2073" s="90"/>
      <c r="G2073" s="91" t="s">
        <v>14808</v>
      </c>
    </row>
    <row r="2074" spans="1:7" ht="25.5">
      <c r="A2074" s="88" t="s">
        <v>14822</v>
      </c>
      <c r="B2074" s="88" t="s">
        <v>9386</v>
      </c>
      <c r="C2074" s="93">
        <v>88202</v>
      </c>
      <c r="D2074" s="89" t="s">
        <v>1180</v>
      </c>
      <c r="E2074" s="90">
        <v>880800</v>
      </c>
      <c r="F2074" s="90"/>
      <c r="G2074" s="91" t="s">
        <v>14808</v>
      </c>
    </row>
    <row r="2075" spans="1:7" ht="25.5">
      <c r="A2075" s="88" t="s">
        <v>14812</v>
      </c>
      <c r="B2075" s="88" t="s">
        <v>9312</v>
      </c>
      <c r="C2075" s="93">
        <v>218914</v>
      </c>
      <c r="D2075" s="89" t="s">
        <v>1358</v>
      </c>
      <c r="E2075" s="90">
        <v>880800</v>
      </c>
      <c r="F2075" s="90"/>
      <c r="G2075" s="91" t="s">
        <v>14808</v>
      </c>
    </row>
    <row r="2076" spans="1:7" ht="25.5">
      <c r="A2076" s="88" t="s">
        <v>14825</v>
      </c>
      <c r="B2076" s="88" t="s">
        <v>11755</v>
      </c>
      <c r="C2076" s="93">
        <v>274304</v>
      </c>
      <c r="D2076" s="89" t="s">
        <v>7243</v>
      </c>
      <c r="E2076" s="90">
        <v>880800</v>
      </c>
      <c r="F2076" s="90"/>
      <c r="G2076" s="91" t="s">
        <v>14808</v>
      </c>
    </row>
    <row r="2077" spans="1:7" ht="25.5">
      <c r="A2077" s="88" t="s">
        <v>14826</v>
      </c>
      <c r="B2077" s="88" t="s">
        <v>9341</v>
      </c>
      <c r="C2077" s="93">
        <v>401101</v>
      </c>
      <c r="D2077" s="89" t="s">
        <v>3986</v>
      </c>
      <c r="E2077" s="90">
        <v>880800</v>
      </c>
      <c r="F2077" s="90"/>
      <c r="G2077" s="91" t="s">
        <v>14808</v>
      </c>
    </row>
    <row r="2078" spans="1:7" ht="25.5">
      <c r="A2078" s="88" t="s">
        <v>14794</v>
      </c>
      <c r="B2078" s="88" t="s">
        <v>9385</v>
      </c>
      <c r="C2078" s="93">
        <v>402401</v>
      </c>
      <c r="D2078" s="89" t="s">
        <v>1614</v>
      </c>
      <c r="E2078" s="90">
        <v>880800</v>
      </c>
      <c r="F2078" s="90"/>
      <c r="G2078" s="91" t="s">
        <v>14808</v>
      </c>
    </row>
    <row r="2079" spans="1:7" ht="25.5">
      <c r="A2079" s="88" t="s">
        <v>14818</v>
      </c>
      <c r="B2079" s="88" t="s">
        <v>9246</v>
      </c>
      <c r="C2079" s="93">
        <v>490101</v>
      </c>
      <c r="D2079" s="89" t="s">
        <v>2174</v>
      </c>
      <c r="E2079" s="90">
        <v>880800</v>
      </c>
      <c r="F2079" s="90"/>
      <c r="G2079" s="91" t="s">
        <v>14808</v>
      </c>
    </row>
    <row r="2080" spans="1:7" ht="25.5">
      <c r="A2080" s="88" t="s">
        <v>14818</v>
      </c>
      <c r="B2080" s="88" t="s">
        <v>9246</v>
      </c>
      <c r="C2080" s="93">
        <v>490201</v>
      </c>
      <c r="D2080" s="89" t="s">
        <v>2175</v>
      </c>
      <c r="E2080" s="90">
        <v>880800</v>
      </c>
      <c r="F2080" s="90"/>
      <c r="G2080" s="91" t="s">
        <v>14808</v>
      </c>
    </row>
    <row r="2081" spans="1:7" ht="25.5">
      <c r="A2081" s="88" t="s">
        <v>14794</v>
      </c>
      <c r="B2081" s="88" t="s">
        <v>9385</v>
      </c>
      <c r="C2081" s="93">
        <v>495001</v>
      </c>
      <c r="D2081" s="89" t="s">
        <v>6951</v>
      </c>
      <c r="E2081" s="90">
        <v>880800</v>
      </c>
      <c r="F2081" s="90"/>
      <c r="G2081" s="91" t="s">
        <v>14808</v>
      </c>
    </row>
    <row r="2082" spans="1:7" ht="25.5">
      <c r="A2082" s="88" t="s">
        <v>14805</v>
      </c>
      <c r="B2082" s="88" t="s">
        <v>9262</v>
      </c>
      <c r="C2082" s="93">
        <v>613102</v>
      </c>
      <c r="D2082" s="89" t="s">
        <v>2439</v>
      </c>
      <c r="E2082" s="90">
        <v>880800</v>
      </c>
      <c r="F2082" s="90"/>
      <c r="G2082" s="91" t="s">
        <v>14808</v>
      </c>
    </row>
    <row r="2083" spans="1:7" ht="25.5">
      <c r="A2083" s="88" t="s">
        <v>14805</v>
      </c>
      <c r="B2083" s="88" t="s">
        <v>9262</v>
      </c>
      <c r="C2083" s="93">
        <v>641101</v>
      </c>
      <c r="D2083" s="89" t="s">
        <v>3974</v>
      </c>
      <c r="E2083" s="90">
        <v>880800</v>
      </c>
      <c r="F2083" s="90"/>
      <c r="G2083" s="91" t="s">
        <v>14808</v>
      </c>
    </row>
    <row r="2084" spans="1:7" ht="25.5">
      <c r="A2084" s="88" t="s">
        <v>14814</v>
      </c>
      <c r="B2084" s="88" t="s">
        <v>9248</v>
      </c>
      <c r="C2084" s="93">
        <v>701420</v>
      </c>
      <c r="D2084" s="89" t="s">
        <v>2587</v>
      </c>
      <c r="E2084" s="90">
        <v>880800</v>
      </c>
      <c r="F2084" s="90"/>
      <c r="G2084" s="91" t="s">
        <v>14808</v>
      </c>
    </row>
    <row r="2085" spans="1:7" ht="25.5">
      <c r="A2085" s="88" t="s">
        <v>14847</v>
      </c>
      <c r="B2085" s="88" t="s">
        <v>9302</v>
      </c>
      <c r="C2085" s="93">
        <v>761101</v>
      </c>
      <c r="D2085" s="89" t="s">
        <v>3995</v>
      </c>
      <c r="E2085" s="90">
        <v>880800</v>
      </c>
      <c r="F2085" s="90"/>
      <c r="G2085" s="91" t="s">
        <v>14808</v>
      </c>
    </row>
    <row r="2086" spans="1:7" ht="25.5">
      <c r="A2086" s="88" t="s">
        <v>14817</v>
      </c>
      <c r="B2086" s="88" t="s">
        <v>9266</v>
      </c>
      <c r="C2086" s="93">
        <v>770601</v>
      </c>
      <c r="D2086" s="89" t="s">
        <v>9439</v>
      </c>
      <c r="E2086" s="90">
        <v>880800</v>
      </c>
      <c r="F2086" s="90"/>
      <c r="G2086" s="91" t="s">
        <v>14808</v>
      </c>
    </row>
    <row r="2087" spans="1:7" ht="25.5">
      <c r="A2087" s="88" t="s">
        <v>14832</v>
      </c>
      <c r="B2087" s="88" t="s">
        <v>9317</v>
      </c>
      <c r="C2087" s="93">
        <v>770902</v>
      </c>
      <c r="D2087" s="89" t="s">
        <v>9445</v>
      </c>
      <c r="E2087" s="90">
        <v>880800</v>
      </c>
      <c r="F2087" s="90"/>
      <c r="G2087" s="91" t="s">
        <v>14808</v>
      </c>
    </row>
    <row r="2088" spans="1:7" ht="25.5">
      <c r="A2088" s="88" t="s">
        <v>14817</v>
      </c>
      <c r="B2088" s="88" t="s">
        <v>9266</v>
      </c>
      <c r="C2088" s="93">
        <v>774001</v>
      </c>
      <c r="D2088" s="89" t="s">
        <v>10492</v>
      </c>
      <c r="E2088" s="90">
        <v>880800</v>
      </c>
      <c r="F2088" s="90"/>
      <c r="G2088" s="91" t="s">
        <v>14808</v>
      </c>
    </row>
    <row r="2089" spans="1:7" ht="25.5">
      <c r="A2089" s="88" t="s">
        <v>14817</v>
      </c>
      <c r="B2089" s="88" t="s">
        <v>9266</v>
      </c>
      <c r="C2089" s="93">
        <v>779902</v>
      </c>
      <c r="D2089" s="89" t="s">
        <v>9580</v>
      </c>
      <c r="E2089" s="90">
        <v>880800</v>
      </c>
      <c r="F2089" s="90"/>
      <c r="G2089" s="91" t="s">
        <v>14808</v>
      </c>
    </row>
    <row r="2090" spans="1:7" ht="25.5">
      <c r="A2090" s="88" t="s">
        <v>14817</v>
      </c>
      <c r="B2090" s="88" t="s">
        <v>9266</v>
      </c>
      <c r="C2090" s="93">
        <v>796902</v>
      </c>
      <c r="D2090" s="89" t="s">
        <v>2820</v>
      </c>
      <c r="E2090" s="90">
        <v>880800</v>
      </c>
      <c r="F2090" s="90"/>
      <c r="G2090" s="91" t="s">
        <v>14808</v>
      </c>
    </row>
    <row r="2091" spans="1:7" ht="25.5">
      <c r="A2091" s="88" t="s">
        <v>14817</v>
      </c>
      <c r="B2091" s="88" t="s">
        <v>9266</v>
      </c>
      <c r="C2091" s="93">
        <v>803501</v>
      </c>
      <c r="D2091" s="89" t="s">
        <v>4005</v>
      </c>
      <c r="E2091" s="90">
        <v>880800</v>
      </c>
      <c r="F2091" s="90"/>
      <c r="G2091" s="91" t="s">
        <v>14808</v>
      </c>
    </row>
    <row r="2092" spans="1:7" ht="25.5">
      <c r="A2092" s="88" t="s">
        <v>14817</v>
      </c>
      <c r="B2092" s="88" t="s">
        <v>9266</v>
      </c>
      <c r="C2092" s="93">
        <v>808061</v>
      </c>
      <c r="D2092" s="89" t="s">
        <v>10299</v>
      </c>
      <c r="E2092" s="90">
        <v>880800</v>
      </c>
      <c r="F2092" s="90"/>
      <c r="G2092" s="91" t="s">
        <v>14808</v>
      </c>
    </row>
    <row r="2093" spans="1:7" ht="25.5">
      <c r="A2093" s="88" t="s">
        <v>14825</v>
      </c>
      <c r="B2093" s="88" t="s">
        <v>11755</v>
      </c>
      <c r="C2093" s="93">
        <v>851201</v>
      </c>
      <c r="D2093" s="89" t="s">
        <v>4024</v>
      </c>
      <c r="E2093" s="90">
        <v>880800</v>
      </c>
      <c r="F2093" s="90"/>
      <c r="G2093" s="91" t="s">
        <v>14808</v>
      </c>
    </row>
    <row r="2094" spans="1:7" ht="25.5">
      <c r="A2094" s="88" t="s">
        <v>14822</v>
      </c>
      <c r="B2094" s="88" t="s">
        <v>9386</v>
      </c>
      <c r="C2094" s="93">
        <v>859002</v>
      </c>
      <c r="D2094" s="89" t="s">
        <v>12102</v>
      </c>
      <c r="E2094" s="90">
        <v>880800</v>
      </c>
      <c r="F2094" s="90"/>
      <c r="G2094" s="91" t="s">
        <v>14808</v>
      </c>
    </row>
    <row r="2095" spans="1:7" ht="25.5">
      <c r="A2095" s="88" t="s">
        <v>14822</v>
      </c>
      <c r="B2095" s="88" t="s">
        <v>9386</v>
      </c>
      <c r="C2095" s="93">
        <v>859401</v>
      </c>
      <c r="D2095" s="89" t="s">
        <v>3757</v>
      </c>
      <c r="E2095" s="90">
        <v>880800</v>
      </c>
      <c r="F2095" s="90"/>
      <c r="G2095" s="91" t="s">
        <v>14808</v>
      </c>
    </row>
    <row r="2096" spans="1:7" ht="25.5">
      <c r="A2096" s="88" t="s">
        <v>14822</v>
      </c>
      <c r="B2096" s="88" t="s">
        <v>9386</v>
      </c>
      <c r="C2096" s="93">
        <v>859402</v>
      </c>
      <c r="D2096" s="89" t="s">
        <v>3758</v>
      </c>
      <c r="E2096" s="90">
        <v>880800</v>
      </c>
      <c r="F2096" s="90"/>
      <c r="G2096" s="91" t="s">
        <v>14808</v>
      </c>
    </row>
    <row r="2097" spans="1:7" ht="25.5">
      <c r="A2097" s="88" t="s">
        <v>14794</v>
      </c>
      <c r="B2097" s="88" t="s">
        <v>9385</v>
      </c>
      <c r="C2097" s="93">
        <v>862101</v>
      </c>
      <c r="D2097" s="89" t="s">
        <v>3620</v>
      </c>
      <c r="E2097" s="90">
        <v>880800</v>
      </c>
      <c r="F2097" s="90"/>
      <c r="G2097" s="91" t="s">
        <v>14808</v>
      </c>
    </row>
    <row r="2098" spans="1:7" ht="25.5">
      <c r="A2098" s="88" t="s">
        <v>14822</v>
      </c>
      <c r="B2098" s="88" t="s">
        <v>9386</v>
      </c>
      <c r="C2098" s="93">
        <v>868102</v>
      </c>
      <c r="D2098" s="89" t="s">
        <v>3771</v>
      </c>
      <c r="E2098" s="90">
        <v>880800</v>
      </c>
      <c r="F2098" s="90"/>
      <c r="G2098" s="91" t="s">
        <v>14808</v>
      </c>
    </row>
    <row r="2099" spans="1:7" ht="25.5">
      <c r="A2099" s="88" t="s">
        <v>14822</v>
      </c>
      <c r="B2099" s="88" t="s">
        <v>9386</v>
      </c>
      <c r="C2099" s="93">
        <v>868103</v>
      </c>
      <c r="D2099" s="89" t="s">
        <v>11093</v>
      </c>
      <c r="E2099" s="90">
        <v>880800</v>
      </c>
      <c r="F2099" s="90"/>
      <c r="G2099" s="91" t="s">
        <v>14808</v>
      </c>
    </row>
    <row r="2100" spans="1:7" ht="25.5">
      <c r="A2100" s="88" t="s">
        <v>14822</v>
      </c>
      <c r="B2100" s="88" t="s">
        <v>9386</v>
      </c>
      <c r="C2100" s="93">
        <v>868104</v>
      </c>
      <c r="D2100" s="89" t="s">
        <v>11094</v>
      </c>
      <c r="E2100" s="90">
        <v>1114900</v>
      </c>
      <c r="F2100" s="90"/>
      <c r="G2100" s="91" t="s">
        <v>14808</v>
      </c>
    </row>
    <row r="2101" spans="1:7">
      <c r="A2101" s="88" t="s">
        <v>14800</v>
      </c>
      <c r="B2101" s="88" t="s">
        <v>9256</v>
      </c>
      <c r="C2101" s="93">
        <v>906521</v>
      </c>
      <c r="D2101" s="89" t="s">
        <v>15089</v>
      </c>
      <c r="E2101" s="90">
        <v>218254</v>
      </c>
      <c r="F2101" s="90" t="s">
        <v>14801</v>
      </c>
      <c r="G2101" s="91"/>
    </row>
    <row r="2102" spans="1:7">
      <c r="A2102" s="88" t="s">
        <v>14800</v>
      </c>
      <c r="B2102" s="88" t="s">
        <v>9256</v>
      </c>
      <c r="C2102" s="93">
        <v>906522</v>
      </c>
      <c r="D2102" s="89" t="s">
        <v>15090</v>
      </c>
      <c r="E2102" s="90">
        <v>218254</v>
      </c>
      <c r="F2102" s="90" t="s">
        <v>14801</v>
      </c>
      <c r="G2102" s="91"/>
    </row>
    <row r="2103" spans="1:7">
      <c r="A2103" s="88" t="s">
        <v>14800</v>
      </c>
      <c r="B2103" s="88" t="s">
        <v>9256</v>
      </c>
      <c r="C2103" s="93">
        <v>903708</v>
      </c>
      <c r="D2103" s="89" t="s">
        <v>4854</v>
      </c>
      <c r="E2103" s="90">
        <v>436165</v>
      </c>
      <c r="F2103" s="90" t="s">
        <v>14801</v>
      </c>
      <c r="G2103" s="91"/>
    </row>
    <row r="2104" spans="1:7">
      <c r="A2104" s="88" t="s">
        <v>14800</v>
      </c>
      <c r="B2104" s="88" t="s">
        <v>9256</v>
      </c>
      <c r="C2104" s="93">
        <v>906711</v>
      </c>
      <c r="D2104" s="89" t="s">
        <v>4659</v>
      </c>
      <c r="E2104" s="90">
        <v>124400</v>
      </c>
      <c r="F2104" s="90"/>
      <c r="G2104" s="91"/>
    </row>
    <row r="2105" spans="1:7">
      <c r="A2105" s="88" t="s">
        <v>14800</v>
      </c>
      <c r="B2105" s="88" t="s">
        <v>9256</v>
      </c>
      <c r="C2105" s="93">
        <v>903401</v>
      </c>
      <c r="D2105" s="89" t="s">
        <v>4843</v>
      </c>
      <c r="E2105" s="90">
        <v>42650</v>
      </c>
      <c r="F2105" s="90" t="s">
        <v>14801</v>
      </c>
      <c r="G2105" s="91"/>
    </row>
    <row r="2106" spans="1:7">
      <c r="A2106" s="88" t="s">
        <v>14800</v>
      </c>
      <c r="B2106" s="88" t="s">
        <v>9256</v>
      </c>
      <c r="C2106" s="93">
        <v>906314</v>
      </c>
      <c r="D2106" s="89" t="s">
        <v>12610</v>
      </c>
      <c r="E2106" s="90">
        <v>121498</v>
      </c>
      <c r="F2106" s="90" t="s">
        <v>14801</v>
      </c>
      <c r="G2106" s="91"/>
    </row>
    <row r="2107" spans="1:7">
      <c r="A2107" s="88" t="s">
        <v>14797</v>
      </c>
      <c r="B2107" s="88" t="s">
        <v>9850</v>
      </c>
      <c r="C2107" s="93">
        <v>883912</v>
      </c>
      <c r="D2107" s="89" t="s">
        <v>15091</v>
      </c>
      <c r="E2107" s="90">
        <v>846601</v>
      </c>
      <c r="F2107" s="90" t="s">
        <v>14801</v>
      </c>
      <c r="G2107" s="91"/>
    </row>
    <row r="2108" spans="1:7">
      <c r="A2108" s="88" t="s">
        <v>14798</v>
      </c>
      <c r="B2108" s="88" t="s">
        <v>9335</v>
      </c>
      <c r="C2108" s="93">
        <v>542802</v>
      </c>
      <c r="D2108" s="89" t="s">
        <v>3935</v>
      </c>
      <c r="E2108" s="90">
        <v>105600</v>
      </c>
      <c r="F2108" s="90"/>
      <c r="G2108" s="91"/>
    </row>
    <row r="2109" spans="1:7">
      <c r="A2109" s="88" t="s">
        <v>14850</v>
      </c>
      <c r="B2109" s="88" t="s">
        <v>14851</v>
      </c>
      <c r="C2109" s="93">
        <v>380210</v>
      </c>
      <c r="D2109" s="89" t="s">
        <v>15092</v>
      </c>
      <c r="E2109" s="90">
        <v>842600</v>
      </c>
      <c r="F2109" s="90"/>
      <c r="G2109" s="91"/>
    </row>
    <row r="2110" spans="1:7">
      <c r="A2110" s="88" t="s">
        <v>14826</v>
      </c>
      <c r="B2110" s="88" t="s">
        <v>9341</v>
      </c>
      <c r="C2110" s="93">
        <v>380702</v>
      </c>
      <c r="D2110" s="89" t="s">
        <v>15093</v>
      </c>
      <c r="E2110" s="90">
        <v>842600</v>
      </c>
      <c r="F2110" s="90"/>
      <c r="G2110" s="91"/>
    </row>
    <row r="2111" spans="1:7">
      <c r="A2111" s="88" t="s">
        <v>14798</v>
      </c>
      <c r="B2111" s="88" t="s">
        <v>9335</v>
      </c>
      <c r="C2111" s="93">
        <v>380810</v>
      </c>
      <c r="D2111" s="89" t="s">
        <v>15094</v>
      </c>
      <c r="E2111" s="90">
        <v>842600</v>
      </c>
      <c r="F2111" s="90"/>
      <c r="G2111" s="91"/>
    </row>
    <row r="2112" spans="1:7">
      <c r="A2112" s="88" t="s">
        <v>14800</v>
      </c>
      <c r="B2112" s="88" t="s">
        <v>9256</v>
      </c>
      <c r="C2112" s="93">
        <v>902121</v>
      </c>
      <c r="D2112" s="89" t="s">
        <v>4410</v>
      </c>
      <c r="E2112" s="90">
        <v>10640</v>
      </c>
      <c r="F2112" s="90" t="s">
        <v>14801</v>
      </c>
      <c r="G2112" s="91"/>
    </row>
    <row r="2113" spans="1:7">
      <c r="A2113" s="88" t="s">
        <v>14800</v>
      </c>
      <c r="B2113" s="88" t="s">
        <v>9256</v>
      </c>
      <c r="C2113" s="93">
        <v>903845</v>
      </c>
      <c r="D2113" s="89" t="s">
        <v>4482</v>
      </c>
      <c r="E2113" s="90">
        <v>39955</v>
      </c>
      <c r="F2113" s="90" t="s">
        <v>14801</v>
      </c>
      <c r="G2113" s="91"/>
    </row>
    <row r="2114" spans="1:7">
      <c r="A2114" s="88" t="s">
        <v>14794</v>
      </c>
      <c r="B2114" s="88" t="s">
        <v>9385</v>
      </c>
      <c r="C2114" s="93">
        <v>33101</v>
      </c>
      <c r="D2114" s="89" t="s">
        <v>1069</v>
      </c>
      <c r="E2114" s="90">
        <v>83800</v>
      </c>
      <c r="F2114" s="90"/>
      <c r="G2114" s="91"/>
    </row>
    <row r="2115" spans="1:7">
      <c r="A2115" s="88" t="s">
        <v>14798</v>
      </c>
      <c r="B2115" s="88" t="s">
        <v>9335</v>
      </c>
      <c r="C2115" s="93">
        <v>879132</v>
      </c>
      <c r="D2115" s="89" t="s">
        <v>9336</v>
      </c>
      <c r="E2115" s="90">
        <v>838500</v>
      </c>
      <c r="F2115" s="90"/>
      <c r="G2115" s="91"/>
    </row>
    <row r="2116" spans="1:7">
      <c r="A2116" s="88" t="s">
        <v>14800</v>
      </c>
      <c r="B2116" s="88" t="s">
        <v>9256</v>
      </c>
      <c r="C2116" s="93">
        <v>911010</v>
      </c>
      <c r="D2116" s="89" t="s">
        <v>15095</v>
      </c>
      <c r="E2116" s="90">
        <v>22982</v>
      </c>
      <c r="F2116" s="90" t="s">
        <v>14801</v>
      </c>
      <c r="G2116" s="91"/>
    </row>
    <row r="2117" spans="1:7">
      <c r="A2117" s="88" t="s">
        <v>14800</v>
      </c>
      <c r="B2117" s="88" t="s">
        <v>9256</v>
      </c>
      <c r="C2117" s="93">
        <v>906266</v>
      </c>
      <c r="D2117" s="89" t="s">
        <v>15096</v>
      </c>
      <c r="E2117" s="90">
        <v>136433</v>
      </c>
      <c r="F2117" s="90" t="s">
        <v>14801</v>
      </c>
      <c r="G2117" s="91"/>
    </row>
    <row r="2118" spans="1:7">
      <c r="A2118" s="88" t="s">
        <v>14800</v>
      </c>
      <c r="B2118" s="88" t="s">
        <v>9256</v>
      </c>
      <c r="C2118" s="93">
        <v>906447</v>
      </c>
      <c r="D2118" s="89" t="s">
        <v>11320</v>
      </c>
      <c r="E2118" s="90">
        <v>272845</v>
      </c>
      <c r="F2118" s="90" t="s">
        <v>14801</v>
      </c>
      <c r="G2118" s="91"/>
    </row>
    <row r="2119" spans="1:7">
      <c r="A2119" s="88" t="s">
        <v>14800</v>
      </c>
      <c r="B2119" s="88" t="s">
        <v>9256</v>
      </c>
      <c r="C2119" s="93">
        <v>904004</v>
      </c>
      <c r="D2119" s="89" t="s">
        <v>4859</v>
      </c>
      <c r="E2119" s="90">
        <v>116030</v>
      </c>
      <c r="F2119" s="90" t="s">
        <v>14801</v>
      </c>
      <c r="G2119" s="91"/>
    </row>
    <row r="2120" spans="1:7">
      <c r="A2120" s="88" t="s">
        <v>14791</v>
      </c>
      <c r="B2120" s="88" t="s">
        <v>10028</v>
      </c>
      <c r="C2120" s="93">
        <v>966101</v>
      </c>
      <c r="D2120" s="89" t="s">
        <v>15097</v>
      </c>
      <c r="E2120" s="90">
        <v>805107</v>
      </c>
      <c r="F2120" s="90" t="s">
        <v>14801</v>
      </c>
      <c r="G2120" s="91"/>
    </row>
    <row r="2121" spans="1:7">
      <c r="A2121" s="88" t="s">
        <v>14889</v>
      </c>
      <c r="B2121" s="88" t="s">
        <v>9385</v>
      </c>
      <c r="C2121" s="93">
        <v>973201</v>
      </c>
      <c r="D2121" s="89" t="s">
        <v>15098</v>
      </c>
      <c r="E2121" s="90">
        <v>805107</v>
      </c>
      <c r="F2121" s="90" t="s">
        <v>14801</v>
      </c>
      <c r="G2121" s="91"/>
    </row>
    <row r="2122" spans="1:7">
      <c r="A2122" s="88" t="s">
        <v>14800</v>
      </c>
      <c r="B2122" s="88" t="s">
        <v>9256</v>
      </c>
      <c r="C2122" s="93">
        <v>908833</v>
      </c>
      <c r="D2122" s="89" t="s">
        <v>15099</v>
      </c>
      <c r="E2122" s="90">
        <v>798918</v>
      </c>
      <c r="F2122" s="90" t="s">
        <v>14801</v>
      </c>
      <c r="G2122" s="91"/>
    </row>
    <row r="2123" spans="1:7">
      <c r="A2123" s="88" t="s">
        <v>14800</v>
      </c>
      <c r="B2123" s="88" t="s">
        <v>9256</v>
      </c>
      <c r="C2123" s="93">
        <v>906905</v>
      </c>
      <c r="D2123" s="89" t="s">
        <v>15100</v>
      </c>
      <c r="E2123" s="90">
        <v>61400</v>
      </c>
      <c r="F2123" s="90"/>
      <c r="G2123" s="91"/>
    </row>
    <row r="2124" spans="1:7">
      <c r="A2124" s="88" t="s">
        <v>14798</v>
      </c>
      <c r="B2124" s="88" t="s">
        <v>9335</v>
      </c>
      <c r="C2124" s="93">
        <v>878301</v>
      </c>
      <c r="D2124" s="89" t="s">
        <v>5470</v>
      </c>
      <c r="E2124" s="90">
        <v>265500</v>
      </c>
      <c r="F2124" s="90"/>
      <c r="G2124" s="91"/>
    </row>
    <row r="2125" spans="1:7">
      <c r="A2125" s="88" t="s">
        <v>14800</v>
      </c>
      <c r="B2125" s="88" t="s">
        <v>9256</v>
      </c>
      <c r="C2125" s="93">
        <v>906437</v>
      </c>
      <c r="D2125" s="89" t="s">
        <v>15101</v>
      </c>
      <c r="E2125" s="90">
        <v>79356</v>
      </c>
      <c r="F2125" s="90" t="s">
        <v>14801</v>
      </c>
      <c r="G2125" s="91"/>
    </row>
    <row r="2126" spans="1:7">
      <c r="A2126" s="88" t="s">
        <v>14800</v>
      </c>
      <c r="B2126" s="88" t="s">
        <v>9256</v>
      </c>
      <c r="C2126" s="93">
        <v>906244</v>
      </c>
      <c r="D2126" s="89" t="s">
        <v>9548</v>
      </c>
      <c r="E2126" s="90">
        <v>132200</v>
      </c>
      <c r="F2126" s="90"/>
      <c r="G2126" s="91"/>
    </row>
    <row r="2127" spans="1:7">
      <c r="A2127" s="88" t="s">
        <v>14800</v>
      </c>
      <c r="B2127" s="88" t="s">
        <v>9256</v>
      </c>
      <c r="C2127" s="93">
        <v>904906</v>
      </c>
      <c r="D2127" s="89" t="s">
        <v>15102</v>
      </c>
      <c r="E2127" s="90">
        <v>393900</v>
      </c>
      <c r="F2127" s="90"/>
      <c r="G2127" s="91"/>
    </row>
    <row r="2128" spans="1:7">
      <c r="A2128" s="88" t="s">
        <v>14800</v>
      </c>
      <c r="B2128" s="88" t="s">
        <v>9256</v>
      </c>
      <c r="C2128" s="93">
        <v>903054</v>
      </c>
      <c r="D2128" s="89" t="s">
        <v>4831</v>
      </c>
      <c r="E2128" s="90">
        <v>196886</v>
      </c>
      <c r="F2128" s="90" t="s">
        <v>14801</v>
      </c>
      <c r="G2128" s="91"/>
    </row>
    <row r="2129" spans="1:7">
      <c r="A2129" s="88" t="s">
        <v>14800</v>
      </c>
      <c r="B2129" s="88" t="s">
        <v>9256</v>
      </c>
      <c r="C2129" s="93">
        <v>906907</v>
      </c>
      <c r="D2129" s="89" t="s">
        <v>15103</v>
      </c>
      <c r="E2129" s="90">
        <v>155600</v>
      </c>
      <c r="F2129" s="90"/>
      <c r="G2129" s="91"/>
    </row>
    <row r="2130" spans="1:7">
      <c r="A2130" s="88" t="s">
        <v>14800</v>
      </c>
      <c r="B2130" s="88" t="s">
        <v>9256</v>
      </c>
      <c r="C2130" s="93">
        <v>905305</v>
      </c>
      <c r="D2130" s="89" t="s">
        <v>13052</v>
      </c>
      <c r="E2130" s="90">
        <v>257448</v>
      </c>
      <c r="F2130" s="90" t="s">
        <v>14801</v>
      </c>
      <c r="G2130" s="91"/>
    </row>
    <row r="2131" spans="1:7">
      <c r="A2131" s="88" t="s">
        <v>14800</v>
      </c>
      <c r="B2131" s="88" t="s">
        <v>9256</v>
      </c>
      <c r="C2131" s="93">
        <v>901111</v>
      </c>
      <c r="D2131" s="89" t="s">
        <v>13063</v>
      </c>
      <c r="E2131" s="90">
        <v>26500</v>
      </c>
      <c r="F2131" s="90"/>
      <c r="G2131" s="91"/>
    </row>
    <row r="2132" spans="1:7">
      <c r="A2132" s="88" t="s">
        <v>14800</v>
      </c>
      <c r="B2132" s="88" t="s">
        <v>9256</v>
      </c>
      <c r="C2132" s="93">
        <v>906480</v>
      </c>
      <c r="D2132" s="89" t="s">
        <v>4965</v>
      </c>
      <c r="E2132" s="90">
        <v>189444</v>
      </c>
      <c r="F2132" s="90" t="s">
        <v>14801</v>
      </c>
      <c r="G2132" s="91"/>
    </row>
    <row r="2133" spans="1:7">
      <c r="A2133" s="88" t="s">
        <v>14800</v>
      </c>
      <c r="B2133" s="88" t="s">
        <v>9256</v>
      </c>
      <c r="C2133" s="93">
        <v>906024</v>
      </c>
      <c r="D2133" s="89" t="s">
        <v>11974</v>
      </c>
      <c r="E2133" s="90">
        <v>75752</v>
      </c>
      <c r="F2133" s="90" t="s">
        <v>14801</v>
      </c>
      <c r="G2133" s="91"/>
    </row>
    <row r="2134" spans="1:7">
      <c r="A2134" s="88" t="s">
        <v>14826</v>
      </c>
      <c r="B2134" s="88" t="s">
        <v>9341</v>
      </c>
      <c r="C2134" s="93">
        <v>386402</v>
      </c>
      <c r="D2134" s="89" t="s">
        <v>15104</v>
      </c>
      <c r="E2134" s="90">
        <v>754100</v>
      </c>
      <c r="F2134" s="90"/>
      <c r="G2134" s="91"/>
    </row>
    <row r="2135" spans="1:7">
      <c r="A2135" s="88" t="s">
        <v>14802</v>
      </c>
      <c r="B2135" s="88" t="s">
        <v>9328</v>
      </c>
      <c r="C2135" s="93">
        <v>874111</v>
      </c>
      <c r="D2135" s="89" t="s">
        <v>4310</v>
      </c>
      <c r="E2135" s="90">
        <v>752000</v>
      </c>
      <c r="F2135" s="90"/>
      <c r="G2135" s="91"/>
    </row>
    <row r="2136" spans="1:7">
      <c r="A2136" s="88" t="s">
        <v>14802</v>
      </c>
      <c r="B2136" s="88" t="s">
        <v>9328</v>
      </c>
      <c r="C2136" s="93">
        <v>874113</v>
      </c>
      <c r="D2136" s="89" t="s">
        <v>4311</v>
      </c>
      <c r="E2136" s="90">
        <v>752000</v>
      </c>
      <c r="F2136" s="90"/>
      <c r="G2136" s="91"/>
    </row>
    <row r="2137" spans="1:7">
      <c r="A2137" s="88" t="s">
        <v>14802</v>
      </c>
      <c r="B2137" s="88" t="s">
        <v>9328</v>
      </c>
      <c r="C2137" s="93">
        <v>874114</v>
      </c>
      <c r="D2137" s="89" t="s">
        <v>15105</v>
      </c>
      <c r="E2137" s="90">
        <v>752000</v>
      </c>
      <c r="F2137" s="90"/>
      <c r="G2137" s="91"/>
    </row>
    <row r="2138" spans="1:7">
      <c r="A2138" s="88" t="s">
        <v>14802</v>
      </c>
      <c r="B2138" s="88" t="s">
        <v>9328</v>
      </c>
      <c r="C2138" s="93">
        <v>874121</v>
      </c>
      <c r="D2138" s="89" t="s">
        <v>15106</v>
      </c>
      <c r="E2138" s="90">
        <v>752000</v>
      </c>
      <c r="F2138" s="90"/>
      <c r="G2138" s="91"/>
    </row>
    <row r="2139" spans="1:7">
      <c r="A2139" s="88" t="s">
        <v>14802</v>
      </c>
      <c r="B2139" s="88" t="s">
        <v>9328</v>
      </c>
      <c r="C2139" s="93">
        <v>874122</v>
      </c>
      <c r="D2139" s="89" t="s">
        <v>15107</v>
      </c>
      <c r="E2139" s="90">
        <v>752000</v>
      </c>
      <c r="F2139" s="90"/>
      <c r="G2139" s="91"/>
    </row>
    <row r="2140" spans="1:7">
      <c r="A2140" s="88" t="s">
        <v>14802</v>
      </c>
      <c r="B2140" s="88" t="s">
        <v>9328</v>
      </c>
      <c r="C2140" s="93">
        <v>874123</v>
      </c>
      <c r="D2140" s="89" t="s">
        <v>4312</v>
      </c>
      <c r="E2140" s="90">
        <v>752000</v>
      </c>
      <c r="F2140" s="90"/>
      <c r="G2140" s="91"/>
    </row>
    <row r="2141" spans="1:7">
      <c r="A2141" s="88" t="s">
        <v>14802</v>
      </c>
      <c r="B2141" s="88" t="s">
        <v>9328</v>
      </c>
      <c r="C2141" s="93">
        <v>874124</v>
      </c>
      <c r="D2141" s="89" t="s">
        <v>4313</v>
      </c>
      <c r="E2141" s="90">
        <v>752000</v>
      </c>
      <c r="F2141" s="90"/>
      <c r="G2141" s="91"/>
    </row>
    <row r="2142" spans="1:7">
      <c r="A2142" s="88" t="s">
        <v>14802</v>
      </c>
      <c r="B2142" s="88" t="s">
        <v>9328</v>
      </c>
      <c r="C2142" s="93">
        <v>874125</v>
      </c>
      <c r="D2142" s="89" t="s">
        <v>4314</v>
      </c>
      <c r="E2142" s="90">
        <v>752000</v>
      </c>
      <c r="F2142" s="90"/>
      <c r="G2142" s="91"/>
    </row>
    <row r="2143" spans="1:7">
      <c r="A2143" s="88" t="s">
        <v>14798</v>
      </c>
      <c r="B2143" s="88" t="s">
        <v>9335</v>
      </c>
      <c r="C2143" s="93">
        <v>874130</v>
      </c>
      <c r="D2143" s="89" t="s">
        <v>15108</v>
      </c>
      <c r="E2143" s="90">
        <v>752000</v>
      </c>
      <c r="F2143" s="90"/>
      <c r="G2143" s="91"/>
    </row>
    <row r="2144" spans="1:7">
      <c r="A2144" s="88" t="s">
        <v>14798</v>
      </c>
      <c r="B2144" s="88" t="s">
        <v>9335</v>
      </c>
      <c r="C2144" s="93">
        <v>874131</v>
      </c>
      <c r="D2144" s="89" t="s">
        <v>15109</v>
      </c>
      <c r="E2144" s="90">
        <v>752000</v>
      </c>
      <c r="F2144" s="90"/>
      <c r="G2144" s="91"/>
    </row>
    <row r="2145" spans="1:7">
      <c r="A2145" s="88" t="s">
        <v>14798</v>
      </c>
      <c r="B2145" s="88" t="s">
        <v>9335</v>
      </c>
      <c r="C2145" s="93">
        <v>874132</v>
      </c>
      <c r="D2145" s="89" t="s">
        <v>15110</v>
      </c>
      <c r="E2145" s="90">
        <v>752000</v>
      </c>
      <c r="F2145" s="90"/>
      <c r="G2145" s="91"/>
    </row>
    <row r="2146" spans="1:7">
      <c r="A2146" s="88" t="s">
        <v>14798</v>
      </c>
      <c r="B2146" s="88" t="s">
        <v>9335</v>
      </c>
      <c r="C2146" s="93">
        <v>874134</v>
      </c>
      <c r="D2146" s="89" t="s">
        <v>15111</v>
      </c>
      <c r="E2146" s="90">
        <v>752000</v>
      </c>
      <c r="F2146" s="90"/>
      <c r="G2146" s="91"/>
    </row>
    <row r="2147" spans="1:7">
      <c r="A2147" s="88" t="s">
        <v>14802</v>
      </c>
      <c r="B2147" s="88" t="s">
        <v>9328</v>
      </c>
      <c r="C2147" s="93">
        <v>778956</v>
      </c>
      <c r="D2147" s="89" t="s">
        <v>826</v>
      </c>
      <c r="E2147" s="90">
        <v>744833</v>
      </c>
      <c r="F2147" s="90" t="s">
        <v>14801</v>
      </c>
      <c r="G2147" s="91"/>
    </row>
    <row r="2148" spans="1:7">
      <c r="A2148" s="88" t="s">
        <v>14797</v>
      </c>
      <c r="B2148" s="88" t="s">
        <v>9850</v>
      </c>
      <c r="C2148" s="93">
        <v>882103</v>
      </c>
      <c r="D2148" s="89" t="s">
        <v>5914</v>
      </c>
      <c r="E2148" s="90">
        <v>185300</v>
      </c>
      <c r="F2148" s="90"/>
      <c r="G2148" s="91"/>
    </row>
    <row r="2149" spans="1:7">
      <c r="A2149" s="88" t="s">
        <v>14889</v>
      </c>
      <c r="B2149" s="88" t="s">
        <v>9385</v>
      </c>
      <c r="C2149" s="93">
        <v>935001</v>
      </c>
      <c r="D2149" s="89" t="s">
        <v>15112</v>
      </c>
      <c r="E2149" s="90">
        <v>80200</v>
      </c>
      <c r="F2149" s="90"/>
      <c r="G2149" s="91"/>
    </row>
    <row r="2150" spans="1:7">
      <c r="A2150" s="88" t="s">
        <v>14800</v>
      </c>
      <c r="B2150" s="88" t="s">
        <v>9256</v>
      </c>
      <c r="C2150" s="93">
        <v>903052</v>
      </c>
      <c r="D2150" s="89" t="s">
        <v>4830</v>
      </c>
      <c r="E2150" s="90">
        <v>118945</v>
      </c>
      <c r="F2150" s="90" t="s">
        <v>14801</v>
      </c>
      <c r="G2150" s="91"/>
    </row>
    <row r="2151" spans="1:7">
      <c r="A2151" s="88" t="s">
        <v>14800</v>
      </c>
      <c r="B2151" s="88" t="s">
        <v>9256</v>
      </c>
      <c r="C2151" s="93">
        <v>908810</v>
      </c>
      <c r="D2151" s="89" t="s">
        <v>13896</v>
      </c>
      <c r="E2151" s="90">
        <v>710035</v>
      </c>
      <c r="F2151" s="90" t="s">
        <v>14801</v>
      </c>
      <c r="G2151" s="91"/>
    </row>
    <row r="2152" spans="1:7">
      <c r="A2152" s="88" t="s">
        <v>14797</v>
      </c>
      <c r="B2152" s="88" t="s">
        <v>9850</v>
      </c>
      <c r="C2152" s="93">
        <v>881390</v>
      </c>
      <c r="D2152" s="89" t="s">
        <v>5342</v>
      </c>
      <c r="E2152" s="90">
        <v>354900</v>
      </c>
      <c r="F2152" s="90"/>
      <c r="G2152" s="91"/>
    </row>
    <row r="2153" spans="1:7">
      <c r="A2153" s="88" t="s">
        <v>14800</v>
      </c>
      <c r="B2153" s="88" t="s">
        <v>9256</v>
      </c>
      <c r="C2153" s="93">
        <v>906457</v>
      </c>
      <c r="D2153" s="89" t="s">
        <v>10743</v>
      </c>
      <c r="E2153" s="90">
        <v>174400</v>
      </c>
      <c r="F2153" s="90"/>
      <c r="G2153" s="91"/>
    </row>
    <row r="2154" spans="1:7">
      <c r="A2154" s="88" t="s">
        <v>14797</v>
      </c>
      <c r="B2154" s="88" t="s">
        <v>9850</v>
      </c>
      <c r="C2154" s="93">
        <v>882282</v>
      </c>
      <c r="D2154" s="89" t="s">
        <v>5373</v>
      </c>
      <c r="E2154" s="90">
        <v>232100</v>
      </c>
      <c r="F2154" s="90"/>
      <c r="G2154" s="91"/>
    </row>
    <row r="2155" spans="1:7">
      <c r="A2155" s="88" t="s">
        <v>14800</v>
      </c>
      <c r="B2155" s="88" t="s">
        <v>9256</v>
      </c>
      <c r="C2155" s="93">
        <v>904803</v>
      </c>
      <c r="D2155" s="89" t="s">
        <v>13167</v>
      </c>
      <c r="E2155" s="90">
        <v>692949</v>
      </c>
      <c r="F2155" s="90" t="s">
        <v>14801</v>
      </c>
      <c r="G2155" s="91"/>
    </row>
    <row r="2156" spans="1:7">
      <c r="A2156" s="88" t="s">
        <v>14798</v>
      </c>
      <c r="B2156" s="88" t="s">
        <v>9335</v>
      </c>
      <c r="C2156" s="93">
        <v>871112</v>
      </c>
      <c r="D2156" s="89" t="s">
        <v>5498</v>
      </c>
      <c r="E2156" s="90">
        <v>98900</v>
      </c>
      <c r="F2156" s="90"/>
      <c r="G2156" s="91"/>
    </row>
    <row r="2157" spans="1:7">
      <c r="A2157" s="88" t="s">
        <v>14794</v>
      </c>
      <c r="B2157" s="88" t="s">
        <v>9385</v>
      </c>
      <c r="C2157" s="93">
        <v>510302</v>
      </c>
      <c r="D2157" s="89" t="s">
        <v>4116</v>
      </c>
      <c r="E2157" s="90">
        <v>685400</v>
      </c>
      <c r="F2157" s="90"/>
      <c r="G2157" s="91"/>
    </row>
    <row r="2158" spans="1:7">
      <c r="A2158" s="88" t="s">
        <v>14800</v>
      </c>
      <c r="B2158" s="88" t="s">
        <v>9256</v>
      </c>
      <c r="C2158" s="93">
        <v>903039</v>
      </c>
      <c r="D2158" s="89" t="s">
        <v>11318</v>
      </c>
      <c r="E2158" s="90">
        <v>680278</v>
      </c>
      <c r="F2158" s="90" t="s">
        <v>14801</v>
      </c>
      <c r="G2158" s="91"/>
    </row>
    <row r="2159" spans="1:7">
      <c r="A2159" s="88" t="s">
        <v>14800</v>
      </c>
      <c r="B2159" s="88" t="s">
        <v>9256</v>
      </c>
      <c r="C2159" s="93">
        <v>908343</v>
      </c>
      <c r="D2159" s="89" t="s">
        <v>13383</v>
      </c>
      <c r="E2159" s="90">
        <v>677778</v>
      </c>
      <c r="F2159" s="90" t="s">
        <v>14801</v>
      </c>
      <c r="G2159" s="91"/>
    </row>
    <row r="2160" spans="1:7">
      <c r="A2160" s="88" t="s">
        <v>14800</v>
      </c>
      <c r="B2160" s="88" t="s">
        <v>9256</v>
      </c>
      <c r="C2160" s="93">
        <v>906120</v>
      </c>
      <c r="D2160" s="89" t="s">
        <v>11856</v>
      </c>
      <c r="E2160" s="90">
        <v>135178</v>
      </c>
      <c r="F2160" s="90" t="s">
        <v>14801</v>
      </c>
      <c r="G2160" s="91"/>
    </row>
    <row r="2161" spans="1:7">
      <c r="A2161" s="88" t="s">
        <v>14800</v>
      </c>
      <c r="B2161" s="88" t="s">
        <v>9256</v>
      </c>
      <c r="C2161" s="93">
        <v>903851</v>
      </c>
      <c r="D2161" s="89" t="s">
        <v>9964</v>
      </c>
      <c r="E2161" s="90">
        <v>61246</v>
      </c>
      <c r="F2161" s="90" t="s">
        <v>14801</v>
      </c>
      <c r="G2161" s="91"/>
    </row>
    <row r="2162" spans="1:7">
      <c r="A2162" s="88" t="s">
        <v>14800</v>
      </c>
      <c r="B2162" s="88" t="s">
        <v>9256</v>
      </c>
      <c r="C2162" s="93">
        <v>903865</v>
      </c>
      <c r="D2162" s="89" t="s">
        <v>4503</v>
      </c>
      <c r="E2162" s="90">
        <v>31707</v>
      </c>
      <c r="F2162" s="90" t="s">
        <v>14801</v>
      </c>
      <c r="G2162" s="91"/>
    </row>
    <row r="2163" spans="1:7">
      <c r="A2163" s="88" t="s">
        <v>14800</v>
      </c>
      <c r="B2163" s="88" t="s">
        <v>9256</v>
      </c>
      <c r="C2163" s="93">
        <v>903007</v>
      </c>
      <c r="D2163" s="89" t="s">
        <v>4822</v>
      </c>
      <c r="E2163" s="90">
        <v>166029</v>
      </c>
      <c r="F2163" s="90" t="s">
        <v>14801</v>
      </c>
      <c r="G2163" s="91"/>
    </row>
    <row r="2164" spans="1:7">
      <c r="A2164" s="88" t="s">
        <v>14800</v>
      </c>
      <c r="B2164" s="88" t="s">
        <v>9256</v>
      </c>
      <c r="C2164" s="93">
        <v>906262</v>
      </c>
      <c r="D2164" s="89" t="s">
        <v>15113</v>
      </c>
      <c r="E2164" s="90">
        <v>164373</v>
      </c>
      <c r="F2164" s="90" t="s">
        <v>14801</v>
      </c>
      <c r="G2164" s="91"/>
    </row>
    <row r="2165" spans="1:7" ht="25.5">
      <c r="A2165" s="88" t="s">
        <v>14812</v>
      </c>
      <c r="B2165" s="88" t="s">
        <v>9312</v>
      </c>
      <c r="C2165" s="93">
        <v>182201</v>
      </c>
      <c r="D2165" s="89" t="s">
        <v>1293</v>
      </c>
      <c r="E2165" s="90">
        <v>655200</v>
      </c>
      <c r="F2165" s="90"/>
      <c r="G2165" s="91" t="s">
        <v>14808</v>
      </c>
    </row>
    <row r="2166" spans="1:7" ht="25.5">
      <c r="A2166" s="88" t="s">
        <v>14812</v>
      </c>
      <c r="B2166" s="88" t="s">
        <v>9312</v>
      </c>
      <c r="C2166" s="93">
        <v>212101</v>
      </c>
      <c r="D2166" s="89" t="s">
        <v>3883</v>
      </c>
      <c r="E2166" s="90">
        <v>655200</v>
      </c>
      <c r="F2166" s="90"/>
      <c r="G2166" s="91" t="s">
        <v>14808</v>
      </c>
    </row>
    <row r="2167" spans="1:7" ht="25.5">
      <c r="A2167" s="88" t="s">
        <v>14812</v>
      </c>
      <c r="B2167" s="88" t="s">
        <v>9312</v>
      </c>
      <c r="C2167" s="93">
        <v>289102</v>
      </c>
      <c r="D2167" s="89" t="s">
        <v>3900</v>
      </c>
      <c r="E2167" s="90">
        <v>655200</v>
      </c>
      <c r="F2167" s="90"/>
      <c r="G2167" s="91" t="s">
        <v>14808</v>
      </c>
    </row>
    <row r="2168" spans="1:7" ht="25.5">
      <c r="A2168" s="88" t="s">
        <v>14794</v>
      </c>
      <c r="B2168" s="88" t="s">
        <v>9385</v>
      </c>
      <c r="C2168" s="93">
        <v>319201</v>
      </c>
      <c r="D2168" s="89" t="s">
        <v>1471</v>
      </c>
      <c r="E2168" s="90">
        <v>655200</v>
      </c>
      <c r="F2168" s="90"/>
      <c r="G2168" s="91" t="s">
        <v>14808</v>
      </c>
    </row>
    <row r="2169" spans="1:7" ht="25.5">
      <c r="A2169" s="88" t="s">
        <v>14818</v>
      </c>
      <c r="B2169" s="88" t="s">
        <v>9246</v>
      </c>
      <c r="C2169" s="93">
        <v>483101</v>
      </c>
      <c r="D2169" s="89" t="s">
        <v>2176</v>
      </c>
      <c r="E2169" s="90">
        <v>655200</v>
      </c>
      <c r="F2169" s="90"/>
      <c r="G2169" s="91" t="s">
        <v>14808</v>
      </c>
    </row>
    <row r="2170" spans="1:7" ht="25.5">
      <c r="A2170" s="88" t="s">
        <v>14818</v>
      </c>
      <c r="B2170" s="88" t="s">
        <v>9246</v>
      </c>
      <c r="C2170" s="93">
        <v>483801</v>
      </c>
      <c r="D2170" s="89" t="s">
        <v>10143</v>
      </c>
      <c r="E2170" s="90">
        <v>655200</v>
      </c>
      <c r="F2170" s="90"/>
      <c r="G2170" s="91" t="s">
        <v>14808</v>
      </c>
    </row>
    <row r="2171" spans="1:7" ht="25.5">
      <c r="A2171" s="88" t="s">
        <v>14818</v>
      </c>
      <c r="B2171" s="88" t="s">
        <v>9246</v>
      </c>
      <c r="C2171" s="93">
        <v>488101</v>
      </c>
      <c r="D2171" s="89" t="s">
        <v>2141</v>
      </c>
      <c r="E2171" s="90">
        <v>655200</v>
      </c>
      <c r="F2171" s="90"/>
      <c r="G2171" s="91" t="s">
        <v>14808</v>
      </c>
    </row>
    <row r="2172" spans="1:7" ht="25.5">
      <c r="A2172" s="88" t="s">
        <v>14818</v>
      </c>
      <c r="B2172" s="88" t="s">
        <v>9246</v>
      </c>
      <c r="C2172" s="93">
        <v>488103</v>
      </c>
      <c r="D2172" s="89" t="s">
        <v>12427</v>
      </c>
      <c r="E2172" s="90">
        <v>655200</v>
      </c>
      <c r="F2172" s="90"/>
      <c r="G2172" s="91" t="s">
        <v>14808</v>
      </c>
    </row>
    <row r="2173" spans="1:7" ht="25.5">
      <c r="A2173" s="88" t="s">
        <v>14788</v>
      </c>
      <c r="B2173" s="88" t="s">
        <v>14789</v>
      </c>
      <c r="C2173" s="93">
        <v>492101</v>
      </c>
      <c r="D2173" s="89" t="s">
        <v>4140</v>
      </c>
      <c r="E2173" s="90">
        <v>655200</v>
      </c>
      <c r="F2173" s="90"/>
      <c r="G2173" s="91" t="s">
        <v>14808</v>
      </c>
    </row>
    <row r="2174" spans="1:7" ht="25.5">
      <c r="A2174" s="88" t="s">
        <v>14818</v>
      </c>
      <c r="B2174" s="88" t="s">
        <v>9246</v>
      </c>
      <c r="C2174" s="93">
        <v>497504</v>
      </c>
      <c r="D2174" s="89" t="s">
        <v>2188</v>
      </c>
      <c r="E2174" s="90">
        <v>655200</v>
      </c>
      <c r="F2174" s="90"/>
      <c r="G2174" s="91" t="s">
        <v>14808</v>
      </c>
    </row>
    <row r="2175" spans="1:7" ht="25.5">
      <c r="A2175" s="88" t="s">
        <v>14794</v>
      </c>
      <c r="B2175" s="88" t="s">
        <v>9385</v>
      </c>
      <c r="C2175" s="93">
        <v>499501</v>
      </c>
      <c r="D2175" s="89" t="s">
        <v>2196</v>
      </c>
      <c r="E2175" s="90">
        <v>655200</v>
      </c>
      <c r="F2175" s="90"/>
      <c r="G2175" s="91" t="s">
        <v>14808</v>
      </c>
    </row>
    <row r="2176" spans="1:7" ht="25.5">
      <c r="A2176" s="88" t="s">
        <v>14794</v>
      </c>
      <c r="B2176" s="88" t="s">
        <v>9385</v>
      </c>
      <c r="C2176" s="93">
        <v>499601</v>
      </c>
      <c r="D2176" s="89" t="s">
        <v>2197</v>
      </c>
      <c r="E2176" s="90">
        <v>655200</v>
      </c>
      <c r="F2176" s="90"/>
      <c r="G2176" s="91" t="s">
        <v>14808</v>
      </c>
    </row>
    <row r="2177" spans="1:7" ht="25.5">
      <c r="A2177" s="88" t="s">
        <v>14794</v>
      </c>
      <c r="B2177" s="88" t="s">
        <v>9385</v>
      </c>
      <c r="C2177" s="93">
        <v>540011</v>
      </c>
      <c r="D2177" s="89" t="s">
        <v>12436</v>
      </c>
      <c r="E2177" s="90">
        <v>655200</v>
      </c>
      <c r="F2177" s="90"/>
      <c r="G2177" s="91" t="s">
        <v>14808</v>
      </c>
    </row>
    <row r="2178" spans="1:7" ht="25.5">
      <c r="A2178" s="88" t="s">
        <v>14825</v>
      </c>
      <c r="B2178" s="88" t="s">
        <v>11755</v>
      </c>
      <c r="C2178" s="93">
        <v>543201</v>
      </c>
      <c r="D2178" s="89" t="s">
        <v>7156</v>
      </c>
      <c r="E2178" s="90">
        <v>655200</v>
      </c>
      <c r="F2178" s="90"/>
      <c r="G2178" s="91" t="s">
        <v>14808</v>
      </c>
    </row>
    <row r="2179" spans="1:7" ht="25.5">
      <c r="A2179" s="88" t="s">
        <v>14814</v>
      </c>
      <c r="B2179" s="88" t="s">
        <v>9248</v>
      </c>
      <c r="C2179" s="93">
        <v>682303</v>
      </c>
      <c r="D2179" s="89" t="s">
        <v>10212</v>
      </c>
      <c r="E2179" s="90">
        <v>655200</v>
      </c>
      <c r="F2179" s="90"/>
      <c r="G2179" s="91" t="s">
        <v>14808</v>
      </c>
    </row>
    <row r="2180" spans="1:7" ht="25.5">
      <c r="A2180" s="88" t="s">
        <v>14814</v>
      </c>
      <c r="B2180" s="88" t="s">
        <v>9248</v>
      </c>
      <c r="C2180" s="93">
        <v>698003</v>
      </c>
      <c r="D2180" s="89" t="s">
        <v>8174</v>
      </c>
      <c r="E2180" s="90">
        <v>655200</v>
      </c>
      <c r="F2180" s="90"/>
      <c r="G2180" s="91" t="s">
        <v>14808</v>
      </c>
    </row>
    <row r="2181" spans="1:7" ht="25.5">
      <c r="A2181" s="88" t="s">
        <v>14814</v>
      </c>
      <c r="B2181" s="88" t="s">
        <v>9248</v>
      </c>
      <c r="C2181" s="93">
        <v>698004</v>
      </c>
      <c r="D2181" s="89" t="s">
        <v>12087</v>
      </c>
      <c r="E2181" s="90">
        <v>655200</v>
      </c>
      <c r="F2181" s="90"/>
      <c r="G2181" s="91" t="s">
        <v>14808</v>
      </c>
    </row>
    <row r="2182" spans="1:7" ht="25.5">
      <c r="A2182" s="88" t="s">
        <v>14814</v>
      </c>
      <c r="B2182" s="88" t="s">
        <v>9248</v>
      </c>
      <c r="C2182" s="93">
        <v>699701</v>
      </c>
      <c r="D2182" s="89" t="s">
        <v>9560</v>
      </c>
      <c r="E2182" s="90">
        <v>655200</v>
      </c>
      <c r="F2182" s="90"/>
      <c r="G2182" s="91" t="s">
        <v>14808</v>
      </c>
    </row>
    <row r="2183" spans="1:7" ht="25.5">
      <c r="A2183" s="88" t="s">
        <v>14814</v>
      </c>
      <c r="B2183" s="88" t="s">
        <v>9248</v>
      </c>
      <c r="C2183" s="93">
        <v>709102</v>
      </c>
      <c r="D2183" s="89" t="s">
        <v>2603</v>
      </c>
      <c r="E2183" s="90">
        <v>655200</v>
      </c>
      <c r="F2183" s="90"/>
      <c r="G2183" s="91" t="s">
        <v>14808</v>
      </c>
    </row>
    <row r="2184" spans="1:7" ht="25.5">
      <c r="A2184" s="88" t="s">
        <v>14817</v>
      </c>
      <c r="B2184" s="88" t="s">
        <v>9266</v>
      </c>
      <c r="C2184" s="93">
        <v>786910</v>
      </c>
      <c r="D2184" s="89" t="s">
        <v>12068</v>
      </c>
      <c r="E2184" s="90">
        <v>655200</v>
      </c>
      <c r="F2184" s="90"/>
      <c r="G2184" s="91" t="s">
        <v>14808</v>
      </c>
    </row>
    <row r="2185" spans="1:7" ht="25.5">
      <c r="A2185" s="88" t="s">
        <v>14817</v>
      </c>
      <c r="B2185" s="88" t="s">
        <v>9266</v>
      </c>
      <c r="C2185" s="93">
        <v>790101</v>
      </c>
      <c r="D2185" s="89" t="s">
        <v>2698</v>
      </c>
      <c r="E2185" s="90">
        <v>655200</v>
      </c>
      <c r="F2185" s="90"/>
      <c r="G2185" s="91" t="s">
        <v>14808</v>
      </c>
    </row>
    <row r="2186" spans="1:7" ht="25.5">
      <c r="A2186" s="88" t="s">
        <v>14817</v>
      </c>
      <c r="B2186" s="88" t="s">
        <v>9266</v>
      </c>
      <c r="C2186" s="93">
        <v>791101</v>
      </c>
      <c r="D2186" s="89" t="s">
        <v>2700</v>
      </c>
      <c r="E2186" s="90">
        <v>655200</v>
      </c>
      <c r="F2186" s="90"/>
      <c r="G2186" s="91" t="s">
        <v>14808</v>
      </c>
    </row>
    <row r="2187" spans="1:7" ht="25.5">
      <c r="A2187" s="88" t="s">
        <v>14825</v>
      </c>
      <c r="B2187" s="88" t="s">
        <v>11755</v>
      </c>
      <c r="C2187" s="93">
        <v>850101</v>
      </c>
      <c r="D2187" s="89" t="s">
        <v>2498</v>
      </c>
      <c r="E2187" s="90">
        <v>655200</v>
      </c>
      <c r="F2187" s="90"/>
      <c r="G2187" s="91" t="s">
        <v>14808</v>
      </c>
    </row>
    <row r="2188" spans="1:7" ht="25.5">
      <c r="A2188" s="88" t="s">
        <v>14794</v>
      </c>
      <c r="B2188" s="88" t="s">
        <v>9385</v>
      </c>
      <c r="C2188" s="93">
        <v>862703</v>
      </c>
      <c r="D2188" s="89" t="s">
        <v>3374</v>
      </c>
      <c r="E2188" s="90">
        <v>655200</v>
      </c>
      <c r="F2188" s="90"/>
      <c r="G2188" s="91" t="s">
        <v>14808</v>
      </c>
    </row>
    <row r="2189" spans="1:7" ht="25.5">
      <c r="A2189" s="88" t="s">
        <v>14894</v>
      </c>
      <c r="B2189" s="88" t="s">
        <v>12584</v>
      </c>
      <c r="C2189" s="93">
        <v>962101</v>
      </c>
      <c r="D2189" s="89" t="s">
        <v>15114</v>
      </c>
      <c r="E2189" s="90">
        <v>655200</v>
      </c>
      <c r="F2189" s="90"/>
      <c r="G2189" s="91" t="s">
        <v>14808</v>
      </c>
    </row>
    <row r="2190" spans="1:7">
      <c r="A2190" s="88" t="s">
        <v>14797</v>
      </c>
      <c r="B2190" s="88" t="s">
        <v>9850</v>
      </c>
      <c r="C2190" s="93">
        <v>883441</v>
      </c>
      <c r="D2190" s="89" t="s">
        <v>5599</v>
      </c>
      <c r="E2190" s="90">
        <v>651341</v>
      </c>
      <c r="F2190" s="90" t="s">
        <v>14801</v>
      </c>
      <c r="G2190" s="91"/>
    </row>
    <row r="2191" spans="1:7">
      <c r="A2191" s="88" t="s">
        <v>14805</v>
      </c>
      <c r="B2191" s="88" t="s">
        <v>9262</v>
      </c>
      <c r="C2191" s="93">
        <v>597202</v>
      </c>
      <c r="D2191" s="89" t="s">
        <v>11655</v>
      </c>
      <c r="E2191" s="90">
        <v>650100</v>
      </c>
      <c r="F2191" s="90"/>
      <c r="G2191" s="91"/>
    </row>
    <row r="2192" spans="1:7">
      <c r="A2192" s="88" t="s">
        <v>14800</v>
      </c>
      <c r="B2192" s="88" t="s">
        <v>9256</v>
      </c>
      <c r="C2192" s="93">
        <v>901325</v>
      </c>
      <c r="D2192" s="89" t="s">
        <v>15115</v>
      </c>
      <c r="E2192" s="90">
        <v>81100</v>
      </c>
      <c r="F2192" s="90"/>
      <c r="G2192" s="91"/>
    </row>
    <row r="2193" spans="1:7">
      <c r="A2193" s="88" t="s">
        <v>14826</v>
      </c>
      <c r="B2193" s="88" t="s">
        <v>9341</v>
      </c>
      <c r="C2193" s="93">
        <v>380602</v>
      </c>
      <c r="D2193" s="89" t="s">
        <v>4295</v>
      </c>
      <c r="E2193" s="90">
        <v>648000</v>
      </c>
      <c r="F2193" s="90"/>
      <c r="G2193" s="91"/>
    </row>
    <row r="2194" spans="1:7">
      <c r="A2194" s="88" t="s">
        <v>14800</v>
      </c>
      <c r="B2194" s="88" t="s">
        <v>9256</v>
      </c>
      <c r="C2194" s="93">
        <v>903002</v>
      </c>
      <c r="D2194" s="89" t="s">
        <v>13359</v>
      </c>
      <c r="E2194" s="90">
        <v>642443</v>
      </c>
      <c r="F2194" s="90" t="s">
        <v>14801</v>
      </c>
      <c r="G2194" s="91"/>
    </row>
    <row r="2195" spans="1:7">
      <c r="A2195" s="88" t="s">
        <v>14800</v>
      </c>
      <c r="B2195" s="88" t="s">
        <v>9256</v>
      </c>
      <c r="C2195" s="93">
        <v>906763</v>
      </c>
      <c r="D2195" s="89" t="s">
        <v>11569</v>
      </c>
      <c r="E2195" s="90">
        <v>636915</v>
      </c>
      <c r="F2195" s="90" t="s">
        <v>14801</v>
      </c>
      <c r="G2195" s="91"/>
    </row>
    <row r="2196" spans="1:7">
      <c r="A2196" s="88" t="s">
        <v>14800</v>
      </c>
      <c r="B2196" s="88" t="s">
        <v>9256</v>
      </c>
      <c r="C2196" s="93">
        <v>906431</v>
      </c>
      <c r="D2196" s="89" t="s">
        <v>11508</v>
      </c>
      <c r="E2196" s="90">
        <v>313974</v>
      </c>
      <c r="F2196" s="90" t="s">
        <v>14801</v>
      </c>
      <c r="G2196" s="91"/>
    </row>
    <row r="2197" spans="1:7">
      <c r="A2197" s="88" t="s">
        <v>14800</v>
      </c>
      <c r="B2197" s="88" t="s">
        <v>9256</v>
      </c>
      <c r="C2197" s="93">
        <v>911005</v>
      </c>
      <c r="D2197" s="89" t="s">
        <v>5282</v>
      </c>
      <c r="E2197" s="90">
        <v>124704</v>
      </c>
      <c r="F2197" s="90" t="s">
        <v>14801</v>
      </c>
      <c r="G2197" s="91"/>
    </row>
    <row r="2198" spans="1:7">
      <c r="A2198" s="88" t="s">
        <v>14795</v>
      </c>
      <c r="B2198" s="88" t="s">
        <v>14796</v>
      </c>
      <c r="C2198" s="93">
        <v>896201</v>
      </c>
      <c r="D2198" s="89" t="s">
        <v>15116</v>
      </c>
      <c r="E2198" s="90">
        <v>622596</v>
      </c>
      <c r="F2198" s="90" t="s">
        <v>14801</v>
      </c>
      <c r="G2198" s="91"/>
    </row>
    <row r="2199" spans="1:7">
      <c r="A2199" s="88" t="s">
        <v>14800</v>
      </c>
      <c r="B2199" s="88" t="s">
        <v>9256</v>
      </c>
      <c r="C2199" s="93">
        <v>903872</v>
      </c>
      <c r="D2199" s="89" t="s">
        <v>4508</v>
      </c>
      <c r="E2199" s="90">
        <v>34274</v>
      </c>
      <c r="F2199" s="90" t="s">
        <v>14801</v>
      </c>
      <c r="G2199" s="91"/>
    </row>
    <row r="2200" spans="1:7">
      <c r="A2200" s="88" t="s">
        <v>14793</v>
      </c>
      <c r="B2200" s="88" t="s">
        <v>10765</v>
      </c>
      <c r="C2200" s="93">
        <v>893808</v>
      </c>
      <c r="D2200" s="89" t="s">
        <v>5937</v>
      </c>
      <c r="E2200" s="90">
        <v>87900</v>
      </c>
      <c r="F2200" s="90"/>
      <c r="G2200" s="91"/>
    </row>
    <row r="2201" spans="1:7">
      <c r="A2201" s="88" t="s">
        <v>14800</v>
      </c>
      <c r="B2201" s="88" t="s">
        <v>9256</v>
      </c>
      <c r="C2201" s="93">
        <v>903031</v>
      </c>
      <c r="D2201" s="89" t="s">
        <v>11495</v>
      </c>
      <c r="E2201" s="90">
        <v>614578</v>
      </c>
      <c r="F2201" s="90" t="s">
        <v>14801</v>
      </c>
      <c r="G2201" s="91"/>
    </row>
    <row r="2202" spans="1:7">
      <c r="A2202" s="88" t="s">
        <v>14800</v>
      </c>
      <c r="B2202" s="88" t="s">
        <v>9256</v>
      </c>
      <c r="C2202" s="93">
        <v>903017</v>
      </c>
      <c r="D2202" s="89" t="s">
        <v>12032</v>
      </c>
      <c r="E2202" s="90">
        <v>613629</v>
      </c>
      <c r="F2202" s="90" t="s">
        <v>14801</v>
      </c>
      <c r="G2202" s="91"/>
    </row>
    <row r="2203" spans="1:7">
      <c r="A2203" s="88" t="s">
        <v>14800</v>
      </c>
      <c r="B2203" s="88" t="s">
        <v>9256</v>
      </c>
      <c r="C2203" s="93">
        <v>904102</v>
      </c>
      <c r="D2203" s="89" t="s">
        <v>4862</v>
      </c>
      <c r="E2203" s="90">
        <v>299445</v>
      </c>
      <c r="F2203" s="90" t="s">
        <v>14801</v>
      </c>
      <c r="G2203" s="91"/>
    </row>
    <row r="2204" spans="1:7">
      <c r="A2204" s="88" t="s">
        <v>14800</v>
      </c>
      <c r="B2204" s="88" t="s">
        <v>9256</v>
      </c>
      <c r="C2204" s="93">
        <v>906823</v>
      </c>
      <c r="D2204" s="89" t="s">
        <v>11808</v>
      </c>
      <c r="E2204" s="90">
        <v>298969</v>
      </c>
      <c r="F2204" s="90" t="s">
        <v>14801</v>
      </c>
      <c r="G2204" s="91"/>
    </row>
    <row r="2205" spans="1:7">
      <c r="A2205" s="88" t="s">
        <v>14800</v>
      </c>
      <c r="B2205" s="88" t="s">
        <v>9256</v>
      </c>
      <c r="C2205" s="93">
        <v>903025</v>
      </c>
      <c r="D2205" s="89" t="s">
        <v>4825</v>
      </c>
      <c r="E2205" s="90">
        <v>119139</v>
      </c>
      <c r="F2205" s="90" t="s">
        <v>14801</v>
      </c>
      <c r="G2205" s="91"/>
    </row>
    <row r="2206" spans="1:7">
      <c r="A2206" s="88" t="s">
        <v>14800</v>
      </c>
      <c r="B2206" s="88" t="s">
        <v>9256</v>
      </c>
      <c r="C2206" s="93">
        <v>906429</v>
      </c>
      <c r="D2206" s="89" t="s">
        <v>11648</v>
      </c>
      <c r="E2206" s="90">
        <v>84497</v>
      </c>
      <c r="F2206" s="90" t="s">
        <v>14801</v>
      </c>
      <c r="G2206" s="91"/>
    </row>
    <row r="2207" spans="1:7">
      <c r="A2207" s="88" t="s">
        <v>14795</v>
      </c>
      <c r="B2207" s="88" t="s">
        <v>14796</v>
      </c>
      <c r="C2207" s="93">
        <v>370101</v>
      </c>
      <c r="D2207" s="89" t="s">
        <v>259</v>
      </c>
      <c r="E2207" s="90">
        <v>589600</v>
      </c>
      <c r="F2207" s="90"/>
      <c r="G2207" s="91"/>
    </row>
    <row r="2208" spans="1:7">
      <c r="A2208" s="88" t="s">
        <v>14795</v>
      </c>
      <c r="B2208" s="88" t="s">
        <v>14796</v>
      </c>
      <c r="C2208" s="93">
        <v>370102</v>
      </c>
      <c r="D2208" s="89" t="s">
        <v>15117</v>
      </c>
      <c r="E2208" s="90">
        <v>589600</v>
      </c>
      <c r="F2208" s="90"/>
      <c r="G2208" s="91"/>
    </row>
    <row r="2209" spans="1:7">
      <c r="A2209" s="88" t="s">
        <v>14800</v>
      </c>
      <c r="B2209" s="88" t="s">
        <v>9256</v>
      </c>
      <c r="C2209" s="93">
        <v>906315</v>
      </c>
      <c r="D2209" s="89" t="s">
        <v>12372</v>
      </c>
      <c r="E2209" s="90">
        <v>587395</v>
      </c>
      <c r="F2209" s="90" t="s">
        <v>14801</v>
      </c>
      <c r="G2209" s="91"/>
    </row>
    <row r="2210" spans="1:7">
      <c r="A2210" s="88" t="s">
        <v>14828</v>
      </c>
      <c r="B2210" s="88" t="s">
        <v>14829</v>
      </c>
      <c r="C2210" s="93">
        <v>877110</v>
      </c>
      <c r="D2210" s="89" t="s">
        <v>118</v>
      </c>
      <c r="E2210" s="90">
        <v>587100</v>
      </c>
      <c r="F2210" s="90"/>
      <c r="G2210" s="91"/>
    </row>
    <row r="2211" spans="1:7">
      <c r="A2211" s="88" t="s">
        <v>14800</v>
      </c>
      <c r="B2211" s="88" t="s">
        <v>9256</v>
      </c>
      <c r="C2211" s="93">
        <v>906322</v>
      </c>
      <c r="D2211" s="89" t="s">
        <v>11628</v>
      </c>
      <c r="E2211" s="90">
        <v>581102</v>
      </c>
      <c r="F2211" s="90" t="s">
        <v>14801</v>
      </c>
      <c r="G2211" s="91"/>
    </row>
    <row r="2212" spans="1:7">
      <c r="A2212" s="88" t="s">
        <v>14800</v>
      </c>
      <c r="B2212" s="88" t="s">
        <v>9256</v>
      </c>
      <c r="C2212" s="93">
        <v>902006</v>
      </c>
      <c r="D2212" s="89" t="s">
        <v>13158</v>
      </c>
      <c r="E2212" s="90">
        <v>144743</v>
      </c>
      <c r="F2212" s="90" t="s">
        <v>14801</v>
      </c>
      <c r="G2212" s="91"/>
    </row>
    <row r="2213" spans="1:7">
      <c r="A2213" s="88" t="s">
        <v>14800</v>
      </c>
      <c r="B2213" s="88" t="s">
        <v>9256</v>
      </c>
      <c r="C2213" s="93">
        <v>903802</v>
      </c>
      <c r="D2213" s="89" t="s">
        <v>4451</v>
      </c>
      <c r="E2213" s="90">
        <v>48088</v>
      </c>
      <c r="F2213" s="90" t="s">
        <v>14801</v>
      </c>
      <c r="G2213" s="91"/>
    </row>
    <row r="2214" spans="1:7">
      <c r="A2214" s="88" t="s">
        <v>14797</v>
      </c>
      <c r="B2214" s="88" t="s">
        <v>9850</v>
      </c>
      <c r="C2214" s="93">
        <v>882106</v>
      </c>
      <c r="D2214" s="89" t="s">
        <v>5365</v>
      </c>
      <c r="E2214" s="90">
        <v>576700</v>
      </c>
      <c r="F2214" s="90"/>
      <c r="G2214" s="91"/>
    </row>
    <row r="2215" spans="1:7">
      <c r="A2215" s="88" t="s">
        <v>14797</v>
      </c>
      <c r="B2215" s="88" t="s">
        <v>9850</v>
      </c>
      <c r="C2215" s="93">
        <v>882232</v>
      </c>
      <c r="D2215" s="89" t="s">
        <v>5369</v>
      </c>
      <c r="E2215" s="90">
        <v>576700</v>
      </c>
      <c r="F2215" s="90"/>
      <c r="G2215" s="91"/>
    </row>
    <row r="2216" spans="1:7">
      <c r="A2216" s="88" t="s">
        <v>14797</v>
      </c>
      <c r="B2216" s="88" t="s">
        <v>9850</v>
      </c>
      <c r="C2216" s="93">
        <v>882242</v>
      </c>
      <c r="D2216" s="89" t="s">
        <v>5370</v>
      </c>
      <c r="E2216" s="90">
        <v>576700</v>
      </c>
      <c r="F2216" s="90"/>
      <c r="G2216" s="91"/>
    </row>
    <row r="2217" spans="1:7">
      <c r="A2217" s="88" t="s">
        <v>14797</v>
      </c>
      <c r="B2217" s="88" t="s">
        <v>9850</v>
      </c>
      <c r="C2217" s="93">
        <v>881640</v>
      </c>
      <c r="D2217" s="89" t="s">
        <v>5360</v>
      </c>
      <c r="E2217" s="90">
        <v>191600</v>
      </c>
      <c r="F2217" s="90"/>
      <c r="G2217" s="91"/>
    </row>
    <row r="2218" spans="1:7">
      <c r="A2218" s="88" t="s">
        <v>14800</v>
      </c>
      <c r="B2218" s="88" t="s">
        <v>9256</v>
      </c>
      <c r="C2218" s="93">
        <v>908808</v>
      </c>
      <c r="D2218" s="89" t="s">
        <v>11880</v>
      </c>
      <c r="E2218" s="90">
        <v>571896</v>
      </c>
      <c r="F2218" s="90" t="s">
        <v>14801</v>
      </c>
      <c r="G2218" s="91"/>
    </row>
    <row r="2219" spans="1:7">
      <c r="A2219" s="88" t="s">
        <v>14800</v>
      </c>
      <c r="B2219" s="88" t="s">
        <v>9256</v>
      </c>
      <c r="C2219" s="93">
        <v>905303</v>
      </c>
      <c r="D2219" s="89" t="s">
        <v>15118</v>
      </c>
      <c r="E2219" s="90">
        <v>566973</v>
      </c>
      <c r="F2219" s="90" t="s">
        <v>14801</v>
      </c>
      <c r="G2219" s="91"/>
    </row>
    <row r="2220" spans="1:7">
      <c r="A2220" s="88" t="s">
        <v>14800</v>
      </c>
      <c r="B2220" s="88" t="s">
        <v>9256</v>
      </c>
      <c r="C2220" s="93">
        <v>902022</v>
      </c>
      <c r="D2220" s="89" t="s">
        <v>4805</v>
      </c>
      <c r="E2220" s="90">
        <v>43400</v>
      </c>
      <c r="F2220" s="90"/>
      <c r="G2220" s="91"/>
    </row>
    <row r="2221" spans="1:7">
      <c r="A2221" s="88" t="s">
        <v>14797</v>
      </c>
      <c r="B2221" s="88" t="s">
        <v>9850</v>
      </c>
      <c r="C2221" s="93">
        <v>881313</v>
      </c>
      <c r="D2221" s="89" t="s">
        <v>5338</v>
      </c>
      <c r="E2221" s="90">
        <v>281600</v>
      </c>
      <c r="F2221" s="90"/>
      <c r="G2221" s="91"/>
    </row>
    <row r="2222" spans="1:7">
      <c r="A2222" s="88" t="s">
        <v>14795</v>
      </c>
      <c r="B2222" s="88" t="s">
        <v>14796</v>
      </c>
      <c r="C2222" s="93">
        <v>996101</v>
      </c>
      <c r="D2222" s="89" t="s">
        <v>12880</v>
      </c>
      <c r="E2222" s="90">
        <v>555400</v>
      </c>
      <c r="F2222" s="90"/>
      <c r="G2222" s="91"/>
    </row>
    <row r="2223" spans="1:7">
      <c r="A2223" s="88" t="s">
        <v>14795</v>
      </c>
      <c r="B2223" s="88" t="s">
        <v>14796</v>
      </c>
      <c r="C2223" s="93">
        <v>996901</v>
      </c>
      <c r="D2223" s="89" t="s">
        <v>15119</v>
      </c>
      <c r="E2223" s="90">
        <v>555400</v>
      </c>
      <c r="F2223" s="90"/>
      <c r="G2223" s="91"/>
    </row>
    <row r="2224" spans="1:7" ht="25.5">
      <c r="A2224" s="88" t="s">
        <v>14794</v>
      </c>
      <c r="B2224" s="88" t="s">
        <v>9385</v>
      </c>
      <c r="C2224" s="93">
        <v>340502</v>
      </c>
      <c r="D2224" s="89" t="s">
        <v>14137</v>
      </c>
      <c r="E2224" s="90">
        <v>554300</v>
      </c>
      <c r="F2224" s="90"/>
      <c r="G2224" s="91" t="s">
        <v>14816</v>
      </c>
    </row>
    <row r="2225" spans="1:7" ht="25.5">
      <c r="A2225" s="88" t="s">
        <v>14826</v>
      </c>
      <c r="B2225" s="88" t="s">
        <v>9341</v>
      </c>
      <c r="C2225" s="93">
        <v>385501</v>
      </c>
      <c r="D2225" s="89" t="s">
        <v>12827</v>
      </c>
      <c r="E2225" s="90">
        <v>3817300</v>
      </c>
      <c r="F2225" s="90"/>
      <c r="G2225" s="91" t="s">
        <v>14790</v>
      </c>
    </row>
    <row r="2226" spans="1:7" ht="25.5">
      <c r="A2226" s="88" t="s">
        <v>14853</v>
      </c>
      <c r="B2226" s="88" t="s">
        <v>9330</v>
      </c>
      <c r="C2226" s="93">
        <v>406401</v>
      </c>
      <c r="D2226" s="89" t="s">
        <v>1606</v>
      </c>
      <c r="E2226" s="90">
        <v>3817300</v>
      </c>
      <c r="F2226" s="90"/>
      <c r="G2226" s="91" t="s">
        <v>14790</v>
      </c>
    </row>
    <row r="2227" spans="1:7" ht="25.5">
      <c r="A2227" s="88" t="s">
        <v>14853</v>
      </c>
      <c r="B2227" s="88" t="s">
        <v>9330</v>
      </c>
      <c r="C2227" s="93">
        <v>406402</v>
      </c>
      <c r="D2227" s="89" t="s">
        <v>14174</v>
      </c>
      <c r="E2227" s="90">
        <v>554300</v>
      </c>
      <c r="F2227" s="90"/>
      <c r="G2227" s="91" t="s">
        <v>14816</v>
      </c>
    </row>
    <row r="2228" spans="1:7" ht="25.5">
      <c r="A2228" s="88" t="s">
        <v>14798</v>
      </c>
      <c r="B2228" s="88" t="s">
        <v>9335</v>
      </c>
      <c r="C2228" s="93">
        <v>542202</v>
      </c>
      <c r="D2228" s="89" t="s">
        <v>4014</v>
      </c>
      <c r="E2228" s="90">
        <v>554300</v>
      </c>
      <c r="F2228" s="90"/>
      <c r="G2228" s="91" t="s">
        <v>14816</v>
      </c>
    </row>
    <row r="2229" spans="1:7" ht="25.5">
      <c r="A2229" s="88" t="s">
        <v>14817</v>
      </c>
      <c r="B2229" s="88" t="s">
        <v>9266</v>
      </c>
      <c r="C2229" s="93">
        <v>832101</v>
      </c>
      <c r="D2229" s="89" t="s">
        <v>12968</v>
      </c>
      <c r="E2229" s="90">
        <v>554300</v>
      </c>
      <c r="F2229" s="90"/>
      <c r="G2229" s="91" t="s">
        <v>14816</v>
      </c>
    </row>
    <row r="2230" spans="1:7" ht="25.5">
      <c r="A2230" s="88" t="s">
        <v>14798</v>
      </c>
      <c r="B2230" s="88" t="s">
        <v>9335</v>
      </c>
      <c r="C2230" s="93">
        <v>832102</v>
      </c>
      <c r="D2230" s="89" t="s">
        <v>12967</v>
      </c>
      <c r="E2230" s="90">
        <v>554300</v>
      </c>
      <c r="F2230" s="90"/>
      <c r="G2230" s="91" t="s">
        <v>14816</v>
      </c>
    </row>
    <row r="2231" spans="1:7" ht="25.5">
      <c r="A2231" s="88" t="s">
        <v>14822</v>
      </c>
      <c r="B2231" s="88" t="s">
        <v>9386</v>
      </c>
      <c r="C2231" s="93">
        <v>868601</v>
      </c>
      <c r="D2231" s="89" t="s">
        <v>13684</v>
      </c>
      <c r="E2231" s="90">
        <v>554300</v>
      </c>
      <c r="F2231" s="90"/>
      <c r="G2231" s="91" t="s">
        <v>14816</v>
      </c>
    </row>
    <row r="2232" spans="1:7">
      <c r="A2232" s="88" t="s">
        <v>14800</v>
      </c>
      <c r="B2232" s="88" t="s">
        <v>9256</v>
      </c>
      <c r="C2232" s="93">
        <v>903036</v>
      </c>
      <c r="D2232" s="89" t="s">
        <v>4827</v>
      </c>
      <c r="E2232" s="90">
        <v>92109</v>
      </c>
      <c r="F2232" s="90" t="s">
        <v>14801</v>
      </c>
      <c r="G2232" s="91"/>
    </row>
    <row r="2233" spans="1:7">
      <c r="A2233" s="88" t="s">
        <v>14798</v>
      </c>
      <c r="B2233" s="88" t="s">
        <v>9335</v>
      </c>
      <c r="C2233" s="93">
        <v>877802</v>
      </c>
      <c r="D2233" s="89" t="s">
        <v>15120</v>
      </c>
      <c r="E2233" s="90">
        <v>275400</v>
      </c>
      <c r="F2233" s="90"/>
      <c r="G2233" s="91"/>
    </row>
    <row r="2234" spans="1:7">
      <c r="A2234" s="88" t="s">
        <v>14803</v>
      </c>
      <c r="B2234" s="88" t="s">
        <v>10013</v>
      </c>
      <c r="C2234" s="93">
        <v>964901</v>
      </c>
      <c r="D2234" s="89" t="s">
        <v>3983</v>
      </c>
      <c r="E2234" s="90">
        <v>91100</v>
      </c>
      <c r="F2234" s="90"/>
      <c r="G2234" s="91"/>
    </row>
    <row r="2235" spans="1:7">
      <c r="A2235" s="88" t="s">
        <v>14800</v>
      </c>
      <c r="B2235" s="88" t="s">
        <v>9256</v>
      </c>
      <c r="C2235" s="93">
        <v>906904</v>
      </c>
      <c r="D2235" s="89" t="s">
        <v>5002</v>
      </c>
      <c r="E2235" s="90">
        <v>90562</v>
      </c>
      <c r="F2235" s="90" t="s">
        <v>14801</v>
      </c>
      <c r="G2235" s="91"/>
    </row>
    <row r="2236" spans="1:7">
      <c r="A2236" s="88" t="s">
        <v>14800</v>
      </c>
      <c r="B2236" s="88" t="s">
        <v>9256</v>
      </c>
      <c r="C2236" s="93">
        <v>906023</v>
      </c>
      <c r="D2236" s="89" t="s">
        <v>10078</v>
      </c>
      <c r="E2236" s="90">
        <v>75752</v>
      </c>
      <c r="F2236" s="90" t="s">
        <v>14801</v>
      </c>
      <c r="G2236" s="91"/>
    </row>
    <row r="2237" spans="1:7">
      <c r="A2237" s="88" t="s">
        <v>14793</v>
      </c>
      <c r="B2237" s="88" t="s">
        <v>10765</v>
      </c>
      <c r="C2237" s="93">
        <v>893703</v>
      </c>
      <c r="D2237" s="89" t="s">
        <v>10193</v>
      </c>
      <c r="E2237" s="90">
        <v>87900</v>
      </c>
      <c r="F2237" s="90"/>
      <c r="G2237" s="91"/>
    </row>
    <row r="2238" spans="1:7">
      <c r="A2238" s="88" t="s">
        <v>14800</v>
      </c>
      <c r="B2238" s="88" t="s">
        <v>9256</v>
      </c>
      <c r="C2238" s="93">
        <v>902215</v>
      </c>
      <c r="D2238" s="89" t="s">
        <v>11931</v>
      </c>
      <c r="E2238" s="90">
        <v>12464</v>
      </c>
      <c r="F2238" s="90" t="s">
        <v>14801</v>
      </c>
      <c r="G2238" s="91"/>
    </row>
    <row r="2239" spans="1:7">
      <c r="A2239" s="88" t="s">
        <v>14800</v>
      </c>
      <c r="B2239" s="88" t="s">
        <v>9256</v>
      </c>
      <c r="C2239" s="93">
        <v>902023</v>
      </c>
      <c r="D2239" s="89" t="s">
        <v>4806</v>
      </c>
      <c r="E2239" s="90">
        <v>43400</v>
      </c>
      <c r="F2239" s="90"/>
      <c r="G2239" s="91"/>
    </row>
    <row r="2240" spans="1:7">
      <c r="A2240" s="88" t="s">
        <v>14800</v>
      </c>
      <c r="B2240" s="88" t="s">
        <v>9256</v>
      </c>
      <c r="C2240" s="93">
        <v>906483</v>
      </c>
      <c r="D2240" s="89" t="s">
        <v>4966</v>
      </c>
      <c r="E2240" s="90">
        <v>259802</v>
      </c>
      <c r="F2240" s="90" t="s">
        <v>14801</v>
      </c>
      <c r="G2240" s="91"/>
    </row>
    <row r="2241" spans="1:7">
      <c r="A2241" s="88" t="s">
        <v>14800</v>
      </c>
      <c r="B2241" s="88" t="s">
        <v>9256</v>
      </c>
      <c r="C2241" s="93">
        <v>906303</v>
      </c>
      <c r="D2241" s="89" t="s">
        <v>13154</v>
      </c>
      <c r="E2241" s="90">
        <v>257600</v>
      </c>
      <c r="F2241" s="90"/>
      <c r="G2241" s="91"/>
    </row>
    <row r="2242" spans="1:7">
      <c r="A2242" s="88" t="s">
        <v>14800</v>
      </c>
      <c r="B2242" s="88" t="s">
        <v>9256</v>
      </c>
      <c r="C2242" s="93">
        <v>904504</v>
      </c>
      <c r="D2242" s="89" t="s">
        <v>4864</v>
      </c>
      <c r="E2242" s="90">
        <v>85591</v>
      </c>
      <c r="F2242" s="90" t="s">
        <v>14801</v>
      </c>
      <c r="G2242" s="91"/>
    </row>
    <row r="2243" spans="1:7">
      <c r="A2243" s="88" t="s">
        <v>14800</v>
      </c>
      <c r="B2243" s="88" t="s">
        <v>9256</v>
      </c>
      <c r="C2243" s="93">
        <v>905725</v>
      </c>
      <c r="D2243" s="89" t="s">
        <v>15121</v>
      </c>
      <c r="E2243" s="90">
        <v>63424</v>
      </c>
      <c r="F2243" s="90" t="s">
        <v>14801</v>
      </c>
      <c r="G2243" s="91"/>
    </row>
    <row r="2244" spans="1:7">
      <c r="A2244" s="88" t="s">
        <v>14800</v>
      </c>
      <c r="B2244" s="88" t="s">
        <v>9256</v>
      </c>
      <c r="C2244" s="93">
        <v>906242</v>
      </c>
      <c r="D2244" s="89" t="s">
        <v>15122</v>
      </c>
      <c r="E2244" s="90">
        <v>125900</v>
      </c>
      <c r="F2244" s="90"/>
      <c r="G2244" s="91"/>
    </row>
    <row r="2245" spans="1:7">
      <c r="A2245" s="88" t="s">
        <v>14798</v>
      </c>
      <c r="B2245" s="88" t="s">
        <v>9335</v>
      </c>
      <c r="C2245" s="93">
        <v>870102</v>
      </c>
      <c r="D2245" s="89" t="s">
        <v>5476</v>
      </c>
      <c r="E2245" s="90">
        <v>99900</v>
      </c>
      <c r="F2245" s="90"/>
      <c r="G2245" s="91"/>
    </row>
    <row r="2246" spans="1:7">
      <c r="A2246" s="88" t="s">
        <v>14798</v>
      </c>
      <c r="B2246" s="88" t="s">
        <v>9335</v>
      </c>
      <c r="C2246" s="93">
        <v>871129</v>
      </c>
      <c r="D2246" s="89" t="s">
        <v>5500</v>
      </c>
      <c r="E2246" s="90">
        <v>98900</v>
      </c>
      <c r="F2246" s="90"/>
      <c r="G2246" s="91"/>
    </row>
    <row r="2247" spans="1:7">
      <c r="A2247" s="88" t="s">
        <v>14800</v>
      </c>
      <c r="B2247" s="88" t="s">
        <v>9256</v>
      </c>
      <c r="C2247" s="93">
        <v>908418</v>
      </c>
      <c r="D2247" s="89" t="s">
        <v>15123</v>
      </c>
      <c r="E2247" s="90">
        <v>2701100</v>
      </c>
      <c r="F2247" s="90"/>
      <c r="G2247" s="91"/>
    </row>
    <row r="2248" spans="1:7">
      <c r="A2248" s="88" t="s">
        <v>14800</v>
      </c>
      <c r="B2248" s="88" t="s">
        <v>9256</v>
      </c>
      <c r="C2248" s="93">
        <v>902105</v>
      </c>
      <c r="D2248" s="89" t="s">
        <v>15124</v>
      </c>
      <c r="E2248" s="90">
        <v>97125</v>
      </c>
      <c r="F2248" s="90" t="s">
        <v>14801</v>
      </c>
      <c r="G2248" s="91"/>
    </row>
    <row r="2249" spans="1:7">
      <c r="A2249" s="88" t="s">
        <v>14800</v>
      </c>
      <c r="B2249" s="88" t="s">
        <v>9256</v>
      </c>
      <c r="C2249" s="93">
        <v>906833</v>
      </c>
      <c r="D2249" s="89" t="s">
        <v>11796</v>
      </c>
      <c r="E2249" s="90">
        <v>96895</v>
      </c>
      <c r="F2249" s="90" t="s">
        <v>14801</v>
      </c>
      <c r="G2249" s="91"/>
    </row>
    <row r="2250" spans="1:7">
      <c r="A2250" s="88" t="s">
        <v>14800</v>
      </c>
      <c r="B2250" s="88" t="s">
        <v>9256</v>
      </c>
      <c r="C2250" s="93">
        <v>905302</v>
      </c>
      <c r="D2250" s="89" t="s">
        <v>13165</v>
      </c>
      <c r="E2250" s="90">
        <v>69086</v>
      </c>
      <c r="F2250" s="90" t="s">
        <v>14801</v>
      </c>
      <c r="G2250" s="91"/>
    </row>
    <row r="2251" spans="1:7">
      <c r="A2251" s="88" t="s">
        <v>14800</v>
      </c>
      <c r="B2251" s="88" t="s">
        <v>9256</v>
      </c>
      <c r="C2251" s="93">
        <v>908862</v>
      </c>
      <c r="D2251" s="89" t="s">
        <v>15125</v>
      </c>
      <c r="E2251" s="90">
        <v>477480</v>
      </c>
      <c r="F2251" s="90" t="s">
        <v>14801</v>
      </c>
      <c r="G2251" s="91"/>
    </row>
    <row r="2252" spans="1:7">
      <c r="A2252" s="88" t="s">
        <v>14800</v>
      </c>
      <c r="B2252" s="88" t="s">
        <v>9256</v>
      </c>
      <c r="C2252" s="93">
        <v>902021</v>
      </c>
      <c r="D2252" s="89" t="s">
        <v>4394</v>
      </c>
      <c r="E2252" s="90">
        <v>43400</v>
      </c>
      <c r="F2252" s="90"/>
      <c r="G2252" s="91"/>
    </row>
    <row r="2253" spans="1:7">
      <c r="A2253" s="88" t="s">
        <v>14800</v>
      </c>
      <c r="B2253" s="88" t="s">
        <v>9256</v>
      </c>
      <c r="C2253" s="93">
        <v>905762</v>
      </c>
      <c r="D2253" s="89" t="s">
        <v>15126</v>
      </c>
      <c r="E2253" s="90">
        <v>118945</v>
      </c>
      <c r="F2253" s="90" t="s">
        <v>14801</v>
      </c>
      <c r="G2253" s="91"/>
    </row>
    <row r="2254" spans="1:7">
      <c r="A2254" s="88" t="s">
        <v>14800</v>
      </c>
      <c r="B2254" s="88" t="s">
        <v>9256</v>
      </c>
      <c r="C2254" s="93">
        <v>906612</v>
      </c>
      <c r="D2254" s="89" t="s">
        <v>10566</v>
      </c>
      <c r="E2254" s="90">
        <v>236300</v>
      </c>
      <c r="F2254" s="90"/>
      <c r="G2254" s="91"/>
    </row>
    <row r="2255" spans="1:7">
      <c r="A2255" s="88" t="s">
        <v>14800</v>
      </c>
      <c r="B2255" s="88" t="s">
        <v>9256</v>
      </c>
      <c r="C2255" s="93">
        <v>906255</v>
      </c>
      <c r="D2255" s="89" t="s">
        <v>15127</v>
      </c>
      <c r="E2255" s="90">
        <v>156507</v>
      </c>
      <c r="F2255" s="90" t="s">
        <v>14801</v>
      </c>
      <c r="G2255" s="91"/>
    </row>
    <row r="2256" spans="1:7">
      <c r="A2256" s="88" t="s">
        <v>14800</v>
      </c>
      <c r="B2256" s="88" t="s">
        <v>9256</v>
      </c>
      <c r="C2256" s="93">
        <v>906477</v>
      </c>
      <c r="D2256" s="89" t="s">
        <v>4631</v>
      </c>
      <c r="E2256" s="90">
        <v>117380</v>
      </c>
      <c r="F2256" s="90" t="s">
        <v>14801</v>
      </c>
      <c r="G2256" s="91"/>
    </row>
    <row r="2257" spans="1:7">
      <c r="A2257" s="88" t="s">
        <v>14794</v>
      </c>
      <c r="B2257" s="88" t="s">
        <v>9385</v>
      </c>
      <c r="C2257" s="93">
        <v>972301</v>
      </c>
      <c r="D2257" s="89" t="s">
        <v>1431</v>
      </c>
      <c r="E2257" s="90">
        <v>232100</v>
      </c>
      <c r="F2257" s="90"/>
      <c r="G2257" s="91"/>
    </row>
    <row r="2258" spans="1:7">
      <c r="A2258" s="88" t="s">
        <v>14818</v>
      </c>
      <c r="B2258" s="88" t="s">
        <v>9246</v>
      </c>
      <c r="C2258" s="93">
        <v>502102</v>
      </c>
      <c r="D2258" s="89" t="s">
        <v>4149</v>
      </c>
      <c r="E2258" s="90">
        <v>462700</v>
      </c>
      <c r="F2258" s="90"/>
      <c r="G2258" s="91"/>
    </row>
    <row r="2259" spans="1:7">
      <c r="A2259" s="88" t="s">
        <v>14805</v>
      </c>
      <c r="B2259" s="88" t="s">
        <v>9262</v>
      </c>
      <c r="C2259" s="93">
        <v>559210</v>
      </c>
      <c r="D2259" s="89" t="s">
        <v>14323</v>
      </c>
      <c r="E2259" s="90">
        <v>462700</v>
      </c>
      <c r="F2259" s="90"/>
      <c r="G2259" s="91"/>
    </row>
    <row r="2260" spans="1:7">
      <c r="A2260" s="88" t="s">
        <v>14794</v>
      </c>
      <c r="B2260" s="88" t="s">
        <v>9385</v>
      </c>
      <c r="C2260" s="93">
        <v>590501</v>
      </c>
      <c r="D2260" s="89" t="s">
        <v>15128</v>
      </c>
      <c r="E2260" s="90">
        <v>462700</v>
      </c>
      <c r="F2260" s="90"/>
      <c r="G2260" s="91"/>
    </row>
    <row r="2261" spans="1:7">
      <c r="A2261" s="88" t="s">
        <v>14800</v>
      </c>
      <c r="B2261" s="88" t="s">
        <v>9256</v>
      </c>
      <c r="C2261" s="93">
        <v>911007</v>
      </c>
      <c r="D2261" s="89" t="s">
        <v>5283</v>
      </c>
      <c r="E2261" s="90">
        <v>28300</v>
      </c>
      <c r="F2261" s="90"/>
      <c r="G2261" s="91"/>
    </row>
    <row r="2262" spans="1:7">
      <c r="A2262" s="88" t="s">
        <v>14800</v>
      </c>
      <c r="B2262" s="88" t="s">
        <v>9256</v>
      </c>
      <c r="C2262" s="93">
        <v>906226</v>
      </c>
      <c r="D2262" s="89" t="s">
        <v>11909</v>
      </c>
      <c r="E2262" s="90">
        <v>150542</v>
      </c>
      <c r="F2262" s="90" t="s">
        <v>14801</v>
      </c>
      <c r="G2262" s="91"/>
    </row>
    <row r="2263" spans="1:7">
      <c r="A2263" s="88" t="s">
        <v>15002</v>
      </c>
      <c r="B2263" s="88" t="s">
        <v>11683</v>
      </c>
      <c r="C2263" s="93" t="s">
        <v>19</v>
      </c>
      <c r="D2263" s="89" t="s">
        <v>15129</v>
      </c>
      <c r="E2263" s="90">
        <v>446412</v>
      </c>
      <c r="F2263" s="90" t="s">
        <v>14801</v>
      </c>
      <c r="G2263" s="91"/>
    </row>
    <row r="2264" spans="1:7">
      <c r="A2264" s="88" t="s">
        <v>14800</v>
      </c>
      <c r="B2264" s="88" t="s">
        <v>9256</v>
      </c>
      <c r="C2264" s="93">
        <v>901313</v>
      </c>
      <c r="D2264" s="89" t="s">
        <v>11476</v>
      </c>
      <c r="E2264" s="90">
        <v>109800</v>
      </c>
      <c r="F2264" s="90"/>
      <c r="G2264" s="91"/>
    </row>
    <row r="2265" spans="1:7">
      <c r="A2265" s="88" t="s">
        <v>14800</v>
      </c>
      <c r="B2265" s="88" t="s">
        <v>9256</v>
      </c>
      <c r="C2265" s="93">
        <v>906624</v>
      </c>
      <c r="D2265" s="89" t="s">
        <v>4980</v>
      </c>
      <c r="E2265" s="90">
        <v>145703</v>
      </c>
      <c r="F2265" s="90" t="s">
        <v>14801</v>
      </c>
      <c r="G2265" s="91"/>
    </row>
    <row r="2266" spans="1:7">
      <c r="A2266" s="88" t="s">
        <v>14800</v>
      </c>
      <c r="B2266" s="88" t="s">
        <v>9256</v>
      </c>
      <c r="C2266" s="93">
        <v>901225</v>
      </c>
      <c r="D2266" s="89" t="s">
        <v>4368</v>
      </c>
      <c r="E2266" s="90">
        <v>108300</v>
      </c>
      <c r="F2266" s="90"/>
      <c r="G2266" s="91"/>
    </row>
    <row r="2267" spans="1:7">
      <c r="A2267" s="88" t="s">
        <v>14868</v>
      </c>
      <c r="B2267" s="88" t="s">
        <v>9410</v>
      </c>
      <c r="C2267" s="93">
        <v>935305</v>
      </c>
      <c r="D2267" s="89" t="s">
        <v>3380</v>
      </c>
      <c r="E2267" s="90">
        <v>85900</v>
      </c>
      <c r="F2267" s="90"/>
      <c r="G2267" s="91"/>
    </row>
    <row r="2268" spans="1:7">
      <c r="A2268" s="88" t="s">
        <v>14800</v>
      </c>
      <c r="B2268" s="88" t="s">
        <v>9256</v>
      </c>
      <c r="C2268" s="93">
        <v>903034</v>
      </c>
      <c r="D2268" s="89" t="s">
        <v>4428</v>
      </c>
      <c r="E2268" s="90">
        <v>60759</v>
      </c>
      <c r="F2268" s="90" t="s">
        <v>14801</v>
      </c>
      <c r="G2268" s="91"/>
    </row>
    <row r="2269" spans="1:7">
      <c r="A2269" s="88" t="s">
        <v>14800</v>
      </c>
      <c r="B2269" s="88" t="s">
        <v>9256</v>
      </c>
      <c r="C2269" s="93">
        <v>902002</v>
      </c>
      <c r="D2269" s="89" t="s">
        <v>4378</v>
      </c>
      <c r="E2269" s="90">
        <v>141107</v>
      </c>
      <c r="F2269" s="90" t="s">
        <v>14801</v>
      </c>
      <c r="G2269" s="91"/>
    </row>
    <row r="2270" spans="1:7">
      <c r="A2270" s="88" t="s">
        <v>14800</v>
      </c>
      <c r="B2270" s="88" t="s">
        <v>9256</v>
      </c>
      <c r="C2270" s="93">
        <v>903033</v>
      </c>
      <c r="D2270" s="89" t="s">
        <v>4427</v>
      </c>
      <c r="E2270" s="90">
        <v>84409</v>
      </c>
      <c r="F2270" s="90" t="s">
        <v>14801</v>
      </c>
      <c r="G2270" s="91"/>
    </row>
    <row r="2271" spans="1:7">
      <c r="A2271" s="88" t="s">
        <v>14800</v>
      </c>
      <c r="B2271" s="88" t="s">
        <v>9256</v>
      </c>
      <c r="C2271" s="93">
        <v>903880</v>
      </c>
      <c r="D2271" s="89" t="s">
        <v>4516</v>
      </c>
      <c r="E2271" s="90">
        <v>24616</v>
      </c>
      <c r="F2271" s="90" t="s">
        <v>14801</v>
      </c>
      <c r="G2271" s="91"/>
    </row>
    <row r="2272" spans="1:7">
      <c r="A2272" s="88" t="s">
        <v>14800</v>
      </c>
      <c r="B2272" s="88" t="s">
        <v>9256</v>
      </c>
      <c r="C2272" s="93">
        <v>903826</v>
      </c>
      <c r="D2272" s="89" t="s">
        <v>4468</v>
      </c>
      <c r="E2272" s="90">
        <v>16733</v>
      </c>
      <c r="F2272" s="90" t="s">
        <v>14801</v>
      </c>
      <c r="G2272" s="91"/>
    </row>
    <row r="2273" spans="1:7">
      <c r="A2273" s="88" t="s">
        <v>14868</v>
      </c>
      <c r="B2273" s="88" t="s">
        <v>9410</v>
      </c>
      <c r="C2273" s="93">
        <v>819201</v>
      </c>
      <c r="D2273" s="89" t="s">
        <v>9129</v>
      </c>
      <c r="E2273" s="90">
        <v>29700</v>
      </c>
      <c r="F2273" s="90"/>
      <c r="G2273" s="91"/>
    </row>
    <row r="2274" spans="1:7">
      <c r="A2274" s="88" t="s">
        <v>14800</v>
      </c>
      <c r="B2274" s="88" t="s">
        <v>9256</v>
      </c>
      <c r="C2274" s="93">
        <v>904901</v>
      </c>
      <c r="D2274" s="89" t="s">
        <v>11986</v>
      </c>
      <c r="E2274" s="90">
        <v>138358</v>
      </c>
      <c r="F2274" s="90" t="s">
        <v>14801</v>
      </c>
      <c r="G2274" s="91"/>
    </row>
    <row r="2275" spans="1:7">
      <c r="A2275" s="88" t="s">
        <v>14794</v>
      </c>
      <c r="B2275" s="88" t="s">
        <v>9385</v>
      </c>
      <c r="C2275" s="93">
        <v>340501</v>
      </c>
      <c r="D2275" s="89" t="s">
        <v>12996</v>
      </c>
      <c r="E2275" s="90">
        <v>414300</v>
      </c>
      <c r="F2275" s="90"/>
      <c r="G2275" s="91"/>
    </row>
    <row r="2276" spans="1:7">
      <c r="A2276" s="88" t="s">
        <v>14802</v>
      </c>
      <c r="B2276" s="88" t="s">
        <v>9328</v>
      </c>
      <c r="C2276" s="93">
        <v>53113</v>
      </c>
      <c r="D2276" s="89" t="s">
        <v>6698</v>
      </c>
      <c r="E2276" s="90">
        <v>82700</v>
      </c>
      <c r="F2276" s="90"/>
      <c r="G2276" s="91"/>
    </row>
    <row r="2277" spans="1:7">
      <c r="A2277" s="88" t="s">
        <v>14800</v>
      </c>
      <c r="B2277" s="88" t="s">
        <v>9256</v>
      </c>
      <c r="C2277" s="93">
        <v>906912</v>
      </c>
      <c r="D2277" s="89" t="s">
        <v>5003</v>
      </c>
      <c r="E2277" s="90">
        <v>82589</v>
      </c>
      <c r="F2277" s="90" t="s">
        <v>14801</v>
      </c>
      <c r="G2277" s="91"/>
    </row>
    <row r="2278" spans="1:7">
      <c r="A2278" s="88" t="s">
        <v>14800</v>
      </c>
      <c r="B2278" s="88" t="s">
        <v>9256</v>
      </c>
      <c r="C2278" s="93">
        <v>903045</v>
      </c>
      <c r="D2278" s="89" t="s">
        <v>10681</v>
      </c>
      <c r="E2278" s="90">
        <v>136400</v>
      </c>
      <c r="F2278" s="90"/>
      <c r="G2278" s="91"/>
    </row>
    <row r="2279" spans="1:7">
      <c r="A2279" s="88" t="s">
        <v>14800</v>
      </c>
      <c r="B2279" s="88" t="s">
        <v>9256</v>
      </c>
      <c r="C2279" s="93">
        <v>905306</v>
      </c>
      <c r="D2279" s="89" t="s">
        <v>13051</v>
      </c>
      <c r="E2279" s="90">
        <v>67630</v>
      </c>
      <c r="F2279" s="90" t="s">
        <v>14801</v>
      </c>
      <c r="G2279" s="91"/>
    </row>
    <row r="2280" spans="1:7">
      <c r="A2280" s="88" t="s">
        <v>14800</v>
      </c>
      <c r="B2280" s="88" t="s">
        <v>9256</v>
      </c>
      <c r="C2280" s="93">
        <v>903849</v>
      </c>
      <c r="D2280" s="89" t="s">
        <v>4487</v>
      </c>
      <c r="E2280" s="90">
        <v>67355</v>
      </c>
      <c r="F2280" s="90" t="s">
        <v>14801</v>
      </c>
      <c r="G2280" s="91"/>
    </row>
    <row r="2281" spans="1:7">
      <c r="A2281" s="88" t="s">
        <v>14800</v>
      </c>
      <c r="B2281" s="88" t="s">
        <v>9256</v>
      </c>
      <c r="C2281" s="93">
        <v>906730</v>
      </c>
      <c r="D2281" s="89" t="s">
        <v>4663</v>
      </c>
      <c r="E2281" s="90">
        <v>199177</v>
      </c>
      <c r="F2281" s="90" t="s">
        <v>14801</v>
      </c>
      <c r="G2281" s="91"/>
    </row>
    <row r="2282" spans="1:7">
      <c r="A2282" s="88" t="s">
        <v>15130</v>
      </c>
      <c r="B2282" s="88" t="s">
        <v>15131</v>
      </c>
      <c r="C2282" s="93">
        <v>991501</v>
      </c>
      <c r="D2282" s="89" t="s">
        <v>15132</v>
      </c>
      <c r="E2282" s="90">
        <v>28367</v>
      </c>
      <c r="F2282" s="90" t="s">
        <v>14801</v>
      </c>
      <c r="G2282" s="91"/>
    </row>
    <row r="2283" spans="1:7">
      <c r="A2283" s="88" t="s">
        <v>14800</v>
      </c>
      <c r="B2283" s="88" t="s">
        <v>9256</v>
      </c>
      <c r="C2283" s="93">
        <v>903857</v>
      </c>
      <c r="D2283" s="89" t="s">
        <v>4495</v>
      </c>
      <c r="E2283" s="90">
        <v>13081</v>
      </c>
      <c r="F2283" s="90" t="s">
        <v>14801</v>
      </c>
      <c r="G2283" s="91"/>
    </row>
    <row r="2284" spans="1:7">
      <c r="A2284" s="88" t="s">
        <v>14800</v>
      </c>
      <c r="B2284" s="88" t="s">
        <v>9256</v>
      </c>
      <c r="C2284" s="93">
        <v>906712</v>
      </c>
      <c r="D2284" s="89" t="s">
        <v>4660</v>
      </c>
      <c r="E2284" s="90">
        <v>130251</v>
      </c>
      <c r="F2284" s="90" t="s">
        <v>14801</v>
      </c>
      <c r="G2284" s="91"/>
    </row>
    <row r="2285" spans="1:7">
      <c r="A2285" s="88" t="s">
        <v>14800</v>
      </c>
      <c r="B2285" s="88" t="s">
        <v>9256</v>
      </c>
      <c r="C2285" s="93">
        <v>906720</v>
      </c>
      <c r="D2285" s="89" t="s">
        <v>4662</v>
      </c>
      <c r="E2285" s="90">
        <v>130251</v>
      </c>
      <c r="F2285" s="90" t="s">
        <v>14801</v>
      </c>
      <c r="G2285" s="91"/>
    </row>
    <row r="2286" spans="1:7">
      <c r="A2286" s="88" t="s">
        <v>14800</v>
      </c>
      <c r="B2286" s="88" t="s">
        <v>9256</v>
      </c>
      <c r="C2286" s="93">
        <v>907006</v>
      </c>
      <c r="D2286" s="89" t="s">
        <v>4737</v>
      </c>
      <c r="E2286" s="90">
        <v>32500</v>
      </c>
      <c r="F2286" s="90"/>
      <c r="G2286" s="91"/>
    </row>
    <row r="2287" spans="1:7">
      <c r="A2287" s="88" t="s">
        <v>14800</v>
      </c>
      <c r="B2287" s="88" t="s">
        <v>9256</v>
      </c>
      <c r="C2287" s="93">
        <v>906715</v>
      </c>
      <c r="D2287" s="89" t="s">
        <v>9968</v>
      </c>
      <c r="E2287" s="90">
        <v>194100</v>
      </c>
      <c r="F2287" s="90"/>
      <c r="G2287" s="91"/>
    </row>
    <row r="2288" spans="1:7">
      <c r="A2288" s="88" t="s">
        <v>14828</v>
      </c>
      <c r="B2288" s="88" t="s">
        <v>14829</v>
      </c>
      <c r="C2288" s="93" t="s">
        <v>15133</v>
      </c>
      <c r="D2288" s="89" t="s">
        <v>15134</v>
      </c>
      <c r="E2288" s="90">
        <v>387137</v>
      </c>
      <c r="F2288" s="90" t="s">
        <v>14801</v>
      </c>
      <c r="G2288" s="91"/>
    </row>
    <row r="2289" spans="1:7">
      <c r="A2289" s="88" t="s">
        <v>14798</v>
      </c>
      <c r="B2289" s="88" t="s">
        <v>14949</v>
      </c>
      <c r="C2289" s="93">
        <v>870005</v>
      </c>
      <c r="D2289" s="89" t="s">
        <v>14318</v>
      </c>
      <c r="E2289" s="90">
        <v>129100</v>
      </c>
      <c r="F2289" s="90"/>
      <c r="G2289" s="91"/>
    </row>
    <row r="2290" spans="1:7">
      <c r="A2290" s="88" t="s">
        <v>14798</v>
      </c>
      <c r="B2290" s="88" t="s">
        <v>9335</v>
      </c>
      <c r="C2290" s="93">
        <v>877816</v>
      </c>
      <c r="D2290" s="89" t="s">
        <v>5462</v>
      </c>
      <c r="E2290" s="90">
        <v>385700</v>
      </c>
      <c r="F2290" s="90"/>
      <c r="G2290" s="91"/>
    </row>
    <row r="2291" spans="1:7">
      <c r="A2291" s="88" t="s">
        <v>14800</v>
      </c>
      <c r="B2291" s="88" t="s">
        <v>9256</v>
      </c>
      <c r="C2291" s="93">
        <v>903820</v>
      </c>
      <c r="D2291" s="89" t="s">
        <v>4464</v>
      </c>
      <c r="E2291" s="90">
        <v>77130</v>
      </c>
      <c r="F2291" s="90" t="s">
        <v>14801</v>
      </c>
      <c r="G2291" s="91"/>
    </row>
    <row r="2292" spans="1:7">
      <c r="A2292" s="88" t="s">
        <v>14818</v>
      </c>
      <c r="B2292" s="88" t="s">
        <v>9246</v>
      </c>
      <c r="C2292" s="93">
        <v>511601</v>
      </c>
      <c r="D2292" s="89" t="s">
        <v>14195</v>
      </c>
      <c r="E2292" s="90">
        <v>192500</v>
      </c>
      <c r="F2292" s="90"/>
      <c r="G2292" s="91"/>
    </row>
    <row r="2293" spans="1:7">
      <c r="A2293" s="88" t="s">
        <v>14794</v>
      </c>
      <c r="B2293" s="88" t="s">
        <v>9385</v>
      </c>
      <c r="C2293" s="93">
        <v>960404</v>
      </c>
      <c r="D2293" s="89" t="s">
        <v>15135</v>
      </c>
      <c r="E2293" s="90">
        <v>191600</v>
      </c>
      <c r="F2293" s="90"/>
      <c r="G2293" s="91"/>
    </row>
    <row r="2294" spans="1:7">
      <c r="A2294" s="88" t="s">
        <v>15002</v>
      </c>
      <c r="B2294" s="88" t="s">
        <v>11683</v>
      </c>
      <c r="C2294" s="93" t="s">
        <v>10</v>
      </c>
      <c r="D2294" s="89" t="s">
        <v>6150</v>
      </c>
      <c r="E2294" s="90">
        <v>381680</v>
      </c>
      <c r="F2294" s="90" t="s">
        <v>14801</v>
      </c>
      <c r="G2294" s="91"/>
    </row>
    <row r="2295" spans="1:7">
      <c r="A2295" s="88" t="s">
        <v>14800</v>
      </c>
      <c r="B2295" s="88" t="s">
        <v>9256</v>
      </c>
      <c r="C2295" s="93">
        <v>907202</v>
      </c>
      <c r="D2295" s="89" t="s">
        <v>15136</v>
      </c>
      <c r="E2295" s="90">
        <v>47500</v>
      </c>
      <c r="F2295" s="90"/>
      <c r="G2295" s="91"/>
    </row>
    <row r="2296" spans="1:7">
      <c r="A2296" s="88" t="s">
        <v>14800</v>
      </c>
      <c r="B2296" s="88" t="s">
        <v>9256</v>
      </c>
      <c r="C2296" s="93">
        <v>906419</v>
      </c>
      <c r="D2296" s="89" t="s">
        <v>15137</v>
      </c>
      <c r="E2296" s="90">
        <v>377933</v>
      </c>
      <c r="F2296" s="90" t="s">
        <v>14801</v>
      </c>
      <c r="G2296" s="91"/>
    </row>
    <row r="2297" spans="1:7">
      <c r="A2297" s="88" t="s">
        <v>14800</v>
      </c>
      <c r="B2297" s="88" t="s">
        <v>9256</v>
      </c>
      <c r="C2297" s="93">
        <v>905717</v>
      </c>
      <c r="D2297" s="89" t="s">
        <v>12890</v>
      </c>
      <c r="E2297" s="90">
        <v>34278</v>
      </c>
      <c r="F2297" s="90" t="s">
        <v>14801</v>
      </c>
      <c r="G2297" s="91"/>
    </row>
    <row r="2298" spans="1:7">
      <c r="A2298" s="88" t="s">
        <v>14800</v>
      </c>
      <c r="B2298" s="88" t="s">
        <v>9256</v>
      </c>
      <c r="C2298" s="93">
        <v>902050</v>
      </c>
      <c r="D2298" s="89" t="s">
        <v>11928</v>
      </c>
      <c r="E2298" s="90">
        <v>375616</v>
      </c>
      <c r="F2298" s="90" t="s">
        <v>14801</v>
      </c>
      <c r="G2298" s="91"/>
    </row>
    <row r="2299" spans="1:7">
      <c r="A2299" s="88" t="s">
        <v>14800</v>
      </c>
      <c r="B2299" s="88" t="s">
        <v>9256</v>
      </c>
      <c r="C2299" s="93">
        <v>903711</v>
      </c>
      <c r="D2299" s="89" t="s">
        <v>4855</v>
      </c>
      <c r="E2299" s="90">
        <v>375616</v>
      </c>
      <c r="F2299" s="90" t="s">
        <v>14801</v>
      </c>
      <c r="G2299" s="91"/>
    </row>
    <row r="2300" spans="1:7">
      <c r="A2300" s="88" t="s">
        <v>14800</v>
      </c>
      <c r="B2300" s="88" t="s">
        <v>9256</v>
      </c>
      <c r="C2300" s="93">
        <v>901109</v>
      </c>
      <c r="D2300" s="89" t="s">
        <v>4348</v>
      </c>
      <c r="E2300" s="90">
        <v>37372</v>
      </c>
      <c r="F2300" s="90" t="s">
        <v>14801</v>
      </c>
      <c r="G2300" s="91"/>
    </row>
    <row r="2301" spans="1:7">
      <c r="A2301" s="88" t="s">
        <v>14800</v>
      </c>
      <c r="B2301" s="88" t="s">
        <v>9256</v>
      </c>
      <c r="C2301" s="93">
        <v>905312</v>
      </c>
      <c r="D2301" s="89" t="s">
        <v>11559</v>
      </c>
      <c r="E2301" s="90">
        <v>26637</v>
      </c>
      <c r="F2301" s="90" t="s">
        <v>14801</v>
      </c>
      <c r="G2301" s="91"/>
    </row>
    <row r="2302" spans="1:7">
      <c r="A2302" s="88" t="s">
        <v>14800</v>
      </c>
      <c r="B2302" s="88" t="s">
        <v>9256</v>
      </c>
      <c r="C2302" s="93">
        <v>902069</v>
      </c>
      <c r="D2302" s="89" t="s">
        <v>15138</v>
      </c>
      <c r="E2302" s="90">
        <v>371467</v>
      </c>
      <c r="F2302" s="90" t="s">
        <v>14801</v>
      </c>
      <c r="G2302" s="91"/>
    </row>
    <row r="2303" spans="1:7">
      <c r="A2303" s="88" t="s">
        <v>14800</v>
      </c>
      <c r="B2303" s="88" t="s">
        <v>9256</v>
      </c>
      <c r="C2303" s="93">
        <v>905749</v>
      </c>
      <c r="D2303" s="89" t="s">
        <v>11309</v>
      </c>
      <c r="E2303" s="90">
        <v>361858</v>
      </c>
      <c r="F2303" s="90" t="s">
        <v>14801</v>
      </c>
      <c r="G2303" s="91"/>
    </row>
    <row r="2304" spans="1:7">
      <c r="A2304" s="88" t="s">
        <v>14800</v>
      </c>
      <c r="B2304" s="88" t="s">
        <v>9256</v>
      </c>
      <c r="C2304" s="93">
        <v>906824</v>
      </c>
      <c r="D2304" s="89" t="s">
        <v>11797</v>
      </c>
      <c r="E2304" s="90">
        <v>180929</v>
      </c>
      <c r="F2304" s="90" t="s">
        <v>14801</v>
      </c>
      <c r="G2304" s="91"/>
    </row>
    <row r="2305" spans="1:7">
      <c r="A2305" s="88" t="s">
        <v>14800</v>
      </c>
      <c r="B2305" s="88" t="s">
        <v>9256</v>
      </c>
      <c r="C2305" s="93">
        <v>907001</v>
      </c>
      <c r="D2305" s="89" t="s">
        <v>4734</v>
      </c>
      <c r="E2305" s="90">
        <v>13275</v>
      </c>
      <c r="F2305" s="90" t="s">
        <v>14801</v>
      </c>
      <c r="G2305" s="91"/>
    </row>
    <row r="2306" spans="1:7">
      <c r="A2306" s="88" t="s">
        <v>14800</v>
      </c>
      <c r="B2306" s="88" t="s">
        <v>9256</v>
      </c>
      <c r="C2306" s="93">
        <v>906253</v>
      </c>
      <c r="D2306" s="89" t="s">
        <v>15139</v>
      </c>
      <c r="E2306" s="90">
        <v>357977</v>
      </c>
      <c r="F2306" s="90" t="s">
        <v>14801</v>
      </c>
      <c r="G2306" s="91"/>
    </row>
    <row r="2307" spans="1:7">
      <c r="A2307" s="88" t="s">
        <v>14800</v>
      </c>
      <c r="B2307" s="88" t="s">
        <v>9256</v>
      </c>
      <c r="C2307" s="93">
        <v>906254</v>
      </c>
      <c r="D2307" s="89" t="s">
        <v>15140</v>
      </c>
      <c r="E2307" s="90">
        <v>357977</v>
      </c>
      <c r="F2307" s="90" t="s">
        <v>14801</v>
      </c>
      <c r="G2307" s="91"/>
    </row>
    <row r="2308" spans="1:7">
      <c r="A2308" s="88" t="s">
        <v>14800</v>
      </c>
      <c r="B2308" s="88" t="s">
        <v>9256</v>
      </c>
      <c r="C2308" s="93">
        <v>906203</v>
      </c>
      <c r="D2308" s="89" t="s">
        <v>15141</v>
      </c>
      <c r="E2308" s="90">
        <v>177708</v>
      </c>
      <c r="F2308" s="90" t="s">
        <v>14801</v>
      </c>
      <c r="G2308" s="91"/>
    </row>
    <row r="2309" spans="1:7">
      <c r="A2309" s="88" t="s">
        <v>14800</v>
      </c>
      <c r="B2309" s="88" t="s">
        <v>9256</v>
      </c>
      <c r="C2309" s="93">
        <v>904911</v>
      </c>
      <c r="D2309" s="89" t="s">
        <v>10059</v>
      </c>
      <c r="E2309" s="90">
        <v>177500</v>
      </c>
      <c r="F2309" s="90"/>
      <c r="G2309" s="91"/>
    </row>
    <row r="2310" spans="1:7">
      <c r="A2310" s="88" t="s">
        <v>14800</v>
      </c>
      <c r="B2310" s="88" t="s">
        <v>9256</v>
      </c>
      <c r="C2310" s="93">
        <v>906433</v>
      </c>
      <c r="D2310" s="89" t="s">
        <v>11491</v>
      </c>
      <c r="E2310" s="90">
        <v>58811</v>
      </c>
      <c r="F2310" s="90" t="s">
        <v>14801</v>
      </c>
      <c r="G2310" s="91"/>
    </row>
    <row r="2311" spans="1:7">
      <c r="A2311" s="88" t="s">
        <v>14800</v>
      </c>
      <c r="B2311" s="88" t="s">
        <v>9256</v>
      </c>
      <c r="C2311" s="93">
        <v>902109</v>
      </c>
      <c r="D2311" s="89" t="s">
        <v>4819</v>
      </c>
      <c r="E2311" s="90">
        <v>116592</v>
      </c>
      <c r="F2311" s="90" t="s">
        <v>14801</v>
      </c>
      <c r="G2311" s="91"/>
    </row>
    <row r="2312" spans="1:7">
      <c r="A2312" s="88" t="s">
        <v>14800</v>
      </c>
      <c r="B2312" s="88" t="s">
        <v>9256</v>
      </c>
      <c r="C2312" s="93">
        <v>903834</v>
      </c>
      <c r="D2312" s="89" t="s">
        <v>4857</v>
      </c>
      <c r="E2312" s="90">
        <v>115696</v>
      </c>
      <c r="F2312" s="90" t="s">
        <v>14801</v>
      </c>
      <c r="G2312" s="91"/>
    </row>
    <row r="2313" spans="1:7">
      <c r="A2313" s="88" t="s">
        <v>14800</v>
      </c>
      <c r="B2313" s="88" t="s">
        <v>9256</v>
      </c>
      <c r="C2313" s="93">
        <v>906435</v>
      </c>
      <c r="D2313" s="89" t="s">
        <v>15142</v>
      </c>
      <c r="E2313" s="90">
        <v>344315</v>
      </c>
      <c r="F2313" s="90" t="s">
        <v>14801</v>
      </c>
      <c r="G2313" s="91"/>
    </row>
    <row r="2314" spans="1:7">
      <c r="A2314" s="88" t="s">
        <v>14868</v>
      </c>
      <c r="B2314" s="88" t="s">
        <v>9410</v>
      </c>
      <c r="C2314" s="93">
        <v>935601</v>
      </c>
      <c r="D2314" s="89" t="s">
        <v>6074</v>
      </c>
      <c r="E2314" s="90">
        <v>85900</v>
      </c>
      <c r="F2314" s="90"/>
      <c r="G2314" s="91"/>
    </row>
    <row r="2315" spans="1:7">
      <c r="A2315" s="88" t="s">
        <v>14800</v>
      </c>
      <c r="B2315" s="88" t="s">
        <v>9256</v>
      </c>
      <c r="C2315" s="93">
        <v>903829</v>
      </c>
      <c r="D2315" s="89" t="s">
        <v>12457</v>
      </c>
      <c r="E2315" s="90">
        <v>170399</v>
      </c>
      <c r="F2315" s="90" t="s">
        <v>14801</v>
      </c>
      <c r="G2315" s="91"/>
    </row>
    <row r="2316" spans="1:7">
      <c r="A2316" s="88" t="s">
        <v>14800</v>
      </c>
      <c r="B2316" s="88" t="s">
        <v>9256</v>
      </c>
      <c r="C2316" s="93">
        <v>908309</v>
      </c>
      <c r="D2316" s="89" t="s">
        <v>13356</v>
      </c>
      <c r="E2316" s="90">
        <v>337994</v>
      </c>
      <c r="F2316" s="90" t="s">
        <v>14801</v>
      </c>
      <c r="G2316" s="91"/>
    </row>
    <row r="2317" spans="1:7">
      <c r="A2317" s="88" t="s">
        <v>14791</v>
      </c>
      <c r="B2317" s="88" t="s">
        <v>10028</v>
      </c>
      <c r="C2317" s="93">
        <v>992201</v>
      </c>
      <c r="D2317" s="89" t="s">
        <v>15143</v>
      </c>
      <c r="E2317" s="90">
        <v>335418</v>
      </c>
      <c r="F2317" s="90" t="s">
        <v>14801</v>
      </c>
      <c r="G2317" s="91"/>
    </row>
    <row r="2318" spans="1:7">
      <c r="A2318" s="88" t="s">
        <v>14802</v>
      </c>
      <c r="B2318" s="88" t="s">
        <v>9328</v>
      </c>
      <c r="C2318" s="93">
        <v>53101</v>
      </c>
      <c r="D2318" s="89" t="s">
        <v>4260</v>
      </c>
      <c r="E2318" s="90">
        <v>165500</v>
      </c>
      <c r="F2318" s="90"/>
      <c r="G2318" s="91"/>
    </row>
    <row r="2319" spans="1:7">
      <c r="A2319" s="88" t="s">
        <v>14800</v>
      </c>
      <c r="B2319" s="88" t="s">
        <v>9256</v>
      </c>
      <c r="C2319" s="93">
        <v>901229</v>
      </c>
      <c r="D2319" s="89" t="s">
        <v>11497</v>
      </c>
      <c r="E2319" s="90">
        <v>109800</v>
      </c>
      <c r="F2319" s="90"/>
      <c r="G2319" s="91"/>
    </row>
    <row r="2320" spans="1:7">
      <c r="A2320" s="88" t="s">
        <v>14800</v>
      </c>
      <c r="B2320" s="88" t="s">
        <v>9256</v>
      </c>
      <c r="C2320" s="93">
        <v>902110</v>
      </c>
      <c r="D2320" s="89" t="s">
        <v>4407</v>
      </c>
      <c r="E2320" s="90">
        <v>164468</v>
      </c>
      <c r="F2320" s="90" t="s">
        <v>14801</v>
      </c>
      <c r="G2320" s="91"/>
    </row>
    <row r="2321" spans="1:7">
      <c r="A2321" s="88" t="s">
        <v>14794</v>
      </c>
      <c r="B2321" s="88" t="s">
        <v>9385</v>
      </c>
      <c r="C2321" s="93">
        <v>960701</v>
      </c>
      <c r="D2321" s="89" t="s">
        <v>15144</v>
      </c>
      <c r="E2321" s="90">
        <v>46600</v>
      </c>
      <c r="F2321" s="90"/>
      <c r="G2321" s="91"/>
    </row>
    <row r="2322" spans="1:7">
      <c r="A2322" s="88" t="s">
        <v>14800</v>
      </c>
      <c r="B2322" s="88" t="s">
        <v>9256</v>
      </c>
      <c r="C2322" s="93">
        <v>904701</v>
      </c>
      <c r="D2322" s="89" t="s">
        <v>13510</v>
      </c>
      <c r="E2322" s="90">
        <v>324124</v>
      </c>
      <c r="F2322" s="90" t="s">
        <v>14801</v>
      </c>
      <c r="G2322" s="91"/>
    </row>
    <row r="2323" spans="1:7">
      <c r="A2323" s="88" t="s">
        <v>14800</v>
      </c>
      <c r="B2323" s="88" t="s">
        <v>9256</v>
      </c>
      <c r="C2323" s="93">
        <v>906032</v>
      </c>
      <c r="D2323" s="89" t="s">
        <v>11474</v>
      </c>
      <c r="E2323" s="90">
        <v>106874</v>
      </c>
      <c r="F2323" s="90" t="s">
        <v>14801</v>
      </c>
      <c r="G2323" s="91"/>
    </row>
    <row r="2324" spans="1:7">
      <c r="A2324" s="88" t="s">
        <v>14800</v>
      </c>
      <c r="B2324" s="88" t="s">
        <v>9256</v>
      </c>
      <c r="C2324" s="93">
        <v>906917</v>
      </c>
      <c r="D2324" s="89" t="s">
        <v>4733</v>
      </c>
      <c r="E2324" s="90">
        <v>21350</v>
      </c>
      <c r="F2324" s="90" t="s">
        <v>14801</v>
      </c>
      <c r="G2324" s="91"/>
    </row>
    <row r="2325" spans="1:7">
      <c r="A2325" s="88" t="s">
        <v>14800</v>
      </c>
      <c r="B2325" s="88" t="s">
        <v>9256</v>
      </c>
      <c r="C2325" s="93">
        <v>903827</v>
      </c>
      <c r="D2325" s="89" t="s">
        <v>4469</v>
      </c>
      <c r="E2325" s="90">
        <v>11366</v>
      </c>
      <c r="F2325" s="90" t="s">
        <v>14801</v>
      </c>
      <c r="G2325" s="91"/>
    </row>
    <row r="2326" spans="1:7">
      <c r="A2326" s="88" t="s">
        <v>14800</v>
      </c>
      <c r="B2326" s="88" t="s">
        <v>9256</v>
      </c>
      <c r="C2326" s="93">
        <v>906490</v>
      </c>
      <c r="D2326" s="89" t="s">
        <v>4967</v>
      </c>
      <c r="E2326" s="90">
        <v>316851</v>
      </c>
      <c r="F2326" s="90" t="s">
        <v>14801</v>
      </c>
      <c r="G2326" s="91"/>
    </row>
    <row r="2327" spans="1:7">
      <c r="A2327" s="88" t="s">
        <v>14798</v>
      </c>
      <c r="B2327" s="88" t="s">
        <v>9335</v>
      </c>
      <c r="C2327" s="93">
        <v>876320</v>
      </c>
      <c r="D2327" s="89" t="s">
        <v>15145</v>
      </c>
      <c r="E2327" s="90">
        <v>314900</v>
      </c>
      <c r="F2327" s="90"/>
      <c r="G2327" s="91"/>
    </row>
    <row r="2328" spans="1:7">
      <c r="A2328" s="88" t="s">
        <v>14798</v>
      </c>
      <c r="B2328" s="88" t="s">
        <v>9335</v>
      </c>
      <c r="C2328" s="93">
        <v>877210</v>
      </c>
      <c r="D2328" s="89" t="s">
        <v>15146</v>
      </c>
      <c r="E2328" s="90">
        <v>314900</v>
      </c>
      <c r="F2328" s="90"/>
      <c r="G2328" s="91"/>
    </row>
    <row r="2329" spans="1:7">
      <c r="A2329" s="88" t="s">
        <v>14798</v>
      </c>
      <c r="B2329" s="88" t="s">
        <v>9335</v>
      </c>
      <c r="C2329" s="93">
        <v>874301</v>
      </c>
      <c r="D2329" s="89" t="s">
        <v>15147</v>
      </c>
      <c r="E2329" s="90">
        <v>314900</v>
      </c>
      <c r="F2329" s="90"/>
      <c r="G2329" s="91"/>
    </row>
    <row r="2330" spans="1:7">
      <c r="A2330" s="88" t="s">
        <v>14798</v>
      </c>
      <c r="B2330" s="88" t="s">
        <v>9335</v>
      </c>
      <c r="C2330" s="93">
        <v>878903</v>
      </c>
      <c r="D2330" s="89" t="s">
        <v>194</v>
      </c>
      <c r="E2330" s="90">
        <v>314900</v>
      </c>
      <c r="F2330" s="90"/>
      <c r="G2330" s="91"/>
    </row>
    <row r="2331" spans="1:7">
      <c r="A2331" s="88" t="s">
        <v>14800</v>
      </c>
      <c r="B2331" s="88" t="s">
        <v>9256</v>
      </c>
      <c r="C2331" s="93">
        <v>903103</v>
      </c>
      <c r="D2331" s="89" t="s">
        <v>13389</v>
      </c>
      <c r="E2331" s="90">
        <v>44719</v>
      </c>
      <c r="F2331" s="90" t="s">
        <v>14801</v>
      </c>
      <c r="G2331" s="91"/>
    </row>
    <row r="2332" spans="1:7">
      <c r="A2332" s="88" t="s">
        <v>14800</v>
      </c>
      <c r="B2332" s="88" t="s">
        <v>9256</v>
      </c>
      <c r="C2332" s="93">
        <v>903814</v>
      </c>
      <c r="D2332" s="89" t="s">
        <v>4460</v>
      </c>
      <c r="E2332" s="90">
        <v>26057</v>
      </c>
      <c r="F2332" s="90" t="s">
        <v>14801</v>
      </c>
      <c r="G2332" s="91"/>
    </row>
    <row r="2333" spans="1:7">
      <c r="A2333" s="88" t="s">
        <v>14798</v>
      </c>
      <c r="B2333" s="88" t="s">
        <v>9335</v>
      </c>
      <c r="C2333" s="93">
        <v>873314</v>
      </c>
      <c r="D2333" s="89" t="s">
        <v>9822</v>
      </c>
      <c r="E2333" s="90">
        <v>99900</v>
      </c>
      <c r="F2333" s="90"/>
      <c r="G2333" s="91"/>
    </row>
    <row r="2334" spans="1:7">
      <c r="A2334" s="88" t="s">
        <v>14800</v>
      </c>
      <c r="B2334" s="88" t="s">
        <v>9256</v>
      </c>
      <c r="C2334" s="93">
        <v>908337</v>
      </c>
      <c r="D2334" s="89" t="s">
        <v>5017</v>
      </c>
      <c r="E2334" s="90">
        <v>306835</v>
      </c>
      <c r="F2334" s="90" t="s">
        <v>14801</v>
      </c>
      <c r="G2334" s="91"/>
    </row>
    <row r="2335" spans="1:7">
      <c r="A2335" s="88" t="s">
        <v>14797</v>
      </c>
      <c r="B2335" s="88" t="s">
        <v>9850</v>
      </c>
      <c r="C2335" s="93">
        <v>882602</v>
      </c>
      <c r="D2335" s="89" t="s">
        <v>5377</v>
      </c>
      <c r="E2335" s="90">
        <v>369500</v>
      </c>
      <c r="F2335" s="90"/>
      <c r="G2335" s="91"/>
    </row>
    <row r="2336" spans="1:7">
      <c r="A2336" s="88" t="s">
        <v>14800</v>
      </c>
      <c r="B2336" s="88" t="s">
        <v>9256</v>
      </c>
      <c r="C2336" s="93">
        <v>903113</v>
      </c>
      <c r="D2336" s="89" t="s">
        <v>13384</v>
      </c>
      <c r="E2336" s="90">
        <v>100244</v>
      </c>
      <c r="F2336" s="90" t="s">
        <v>14801</v>
      </c>
      <c r="G2336" s="91"/>
    </row>
    <row r="2337" spans="1:7">
      <c r="A2337" s="88" t="s">
        <v>14798</v>
      </c>
      <c r="B2337" s="88" t="s">
        <v>14949</v>
      </c>
      <c r="C2337" s="93">
        <v>870105</v>
      </c>
      <c r="D2337" s="89" t="s">
        <v>5477</v>
      </c>
      <c r="E2337" s="90">
        <v>99900</v>
      </c>
      <c r="F2337" s="90"/>
      <c r="G2337" s="91"/>
    </row>
    <row r="2338" spans="1:7">
      <c r="A2338" s="88" t="s">
        <v>14798</v>
      </c>
      <c r="B2338" s="88" t="s">
        <v>14949</v>
      </c>
      <c r="C2338" s="93">
        <v>870113</v>
      </c>
      <c r="D2338" s="89" t="s">
        <v>5481</v>
      </c>
      <c r="E2338" s="90">
        <v>99900</v>
      </c>
      <c r="F2338" s="90"/>
      <c r="G2338" s="91"/>
    </row>
    <row r="2339" spans="1:7">
      <c r="A2339" s="88" t="s">
        <v>14798</v>
      </c>
      <c r="B2339" s="88" t="s">
        <v>9335</v>
      </c>
      <c r="C2339" s="93">
        <v>873340</v>
      </c>
      <c r="D2339" s="89" t="s">
        <v>15148</v>
      </c>
      <c r="E2339" s="90">
        <v>99900</v>
      </c>
      <c r="F2339" s="90"/>
      <c r="G2339" s="91"/>
    </row>
    <row r="2340" spans="1:7">
      <c r="A2340" s="88" t="s">
        <v>14800</v>
      </c>
      <c r="B2340" s="88" t="s">
        <v>9256</v>
      </c>
      <c r="C2340" s="93">
        <v>904703</v>
      </c>
      <c r="D2340" s="89" t="s">
        <v>11761</v>
      </c>
      <c r="E2340" s="90">
        <v>299523</v>
      </c>
      <c r="F2340" s="90" t="s">
        <v>14801</v>
      </c>
      <c r="G2340" s="91"/>
    </row>
    <row r="2341" spans="1:7">
      <c r="A2341" s="88" t="s">
        <v>14800</v>
      </c>
      <c r="B2341" s="88" t="s">
        <v>9256</v>
      </c>
      <c r="C2341" s="93">
        <v>907102</v>
      </c>
      <c r="D2341" s="89" t="s">
        <v>11933</v>
      </c>
      <c r="E2341" s="90">
        <v>42000</v>
      </c>
      <c r="F2341" s="90"/>
      <c r="G2341" s="91"/>
    </row>
    <row r="2342" spans="1:7">
      <c r="A2342" s="88" t="s">
        <v>14800</v>
      </c>
      <c r="B2342" s="88" t="s">
        <v>9256</v>
      </c>
      <c r="C2342" s="93">
        <v>903840</v>
      </c>
      <c r="D2342" s="89" t="s">
        <v>4477</v>
      </c>
      <c r="E2342" s="90">
        <v>16171</v>
      </c>
      <c r="F2342" s="90" t="s">
        <v>14801</v>
      </c>
      <c r="G2342" s="91"/>
    </row>
    <row r="2343" spans="1:7">
      <c r="A2343" s="88" t="s">
        <v>14798</v>
      </c>
      <c r="B2343" s="88" t="s">
        <v>9335</v>
      </c>
      <c r="C2343" s="93">
        <v>878101</v>
      </c>
      <c r="D2343" s="89" t="s">
        <v>4330</v>
      </c>
      <c r="E2343" s="90">
        <v>285200</v>
      </c>
      <c r="F2343" s="90"/>
      <c r="G2343" s="91"/>
    </row>
    <row r="2344" spans="1:7">
      <c r="A2344" s="88" t="s">
        <v>14798</v>
      </c>
      <c r="B2344" s="88" t="s">
        <v>9335</v>
      </c>
      <c r="C2344" s="93">
        <v>878201</v>
      </c>
      <c r="D2344" s="89" t="s">
        <v>8422</v>
      </c>
      <c r="E2344" s="90">
        <v>928500</v>
      </c>
      <c r="F2344" s="90"/>
      <c r="G2344" s="91"/>
    </row>
    <row r="2345" spans="1:7">
      <c r="A2345" s="88" t="s">
        <v>14800</v>
      </c>
      <c r="B2345" s="88" t="s">
        <v>9256</v>
      </c>
      <c r="C2345" s="93">
        <v>902056</v>
      </c>
      <c r="D2345" s="89" t="s">
        <v>4814</v>
      </c>
      <c r="E2345" s="90">
        <v>283412</v>
      </c>
      <c r="F2345" s="90" t="s">
        <v>14801</v>
      </c>
      <c r="G2345" s="91"/>
    </row>
    <row r="2346" spans="1:7">
      <c r="A2346" s="88" t="s">
        <v>14800</v>
      </c>
      <c r="B2346" s="88" t="s">
        <v>9256</v>
      </c>
      <c r="C2346" s="93">
        <v>906234</v>
      </c>
      <c r="D2346" s="89" t="s">
        <v>11809</v>
      </c>
      <c r="E2346" s="90">
        <v>281713</v>
      </c>
      <c r="F2346" s="90" t="s">
        <v>14801</v>
      </c>
      <c r="G2346" s="91"/>
    </row>
    <row r="2347" spans="1:7">
      <c r="A2347" s="88" t="s">
        <v>14800</v>
      </c>
      <c r="B2347" s="88" t="s">
        <v>9256</v>
      </c>
      <c r="C2347" s="93">
        <v>906235</v>
      </c>
      <c r="D2347" s="89" t="s">
        <v>15149</v>
      </c>
      <c r="E2347" s="90">
        <v>281713</v>
      </c>
      <c r="F2347" s="90" t="s">
        <v>14801</v>
      </c>
      <c r="G2347" s="91"/>
    </row>
    <row r="2348" spans="1:7">
      <c r="A2348" s="88" t="s">
        <v>14800</v>
      </c>
      <c r="B2348" s="88" t="s">
        <v>9256</v>
      </c>
      <c r="C2348" s="93">
        <v>906236</v>
      </c>
      <c r="D2348" s="89" t="s">
        <v>15150</v>
      </c>
      <c r="E2348" s="90">
        <v>281713</v>
      </c>
      <c r="F2348" s="90" t="s">
        <v>14801</v>
      </c>
      <c r="G2348" s="91"/>
    </row>
    <row r="2349" spans="1:7">
      <c r="A2349" s="88" t="s">
        <v>14798</v>
      </c>
      <c r="B2349" s="88" t="s">
        <v>9335</v>
      </c>
      <c r="C2349" s="93">
        <v>345001</v>
      </c>
      <c r="D2349" s="89" t="s">
        <v>1726</v>
      </c>
      <c r="E2349" s="90">
        <v>139500</v>
      </c>
      <c r="F2349" s="90"/>
      <c r="G2349" s="91"/>
    </row>
    <row r="2350" spans="1:7">
      <c r="A2350" s="88" t="s">
        <v>14800</v>
      </c>
      <c r="B2350" s="88" t="s">
        <v>9256</v>
      </c>
      <c r="C2350" s="93">
        <v>906514</v>
      </c>
      <c r="D2350" s="89" t="s">
        <v>4642</v>
      </c>
      <c r="E2350" s="90">
        <v>273635</v>
      </c>
      <c r="F2350" s="90" t="s">
        <v>14801</v>
      </c>
      <c r="G2350" s="91"/>
    </row>
    <row r="2351" spans="1:7">
      <c r="A2351" s="88" t="s">
        <v>14800</v>
      </c>
      <c r="B2351" s="88" t="s">
        <v>9256</v>
      </c>
      <c r="C2351" s="93">
        <v>903038</v>
      </c>
      <c r="D2351" s="89" t="s">
        <v>4828</v>
      </c>
      <c r="E2351" s="90">
        <v>136547</v>
      </c>
      <c r="F2351" s="90" t="s">
        <v>14801</v>
      </c>
      <c r="G2351" s="91"/>
    </row>
    <row r="2352" spans="1:7">
      <c r="A2352" s="88" t="s">
        <v>14800</v>
      </c>
      <c r="B2352" s="88" t="s">
        <v>9256</v>
      </c>
      <c r="C2352" s="93">
        <v>906474</v>
      </c>
      <c r="D2352" s="89" t="s">
        <v>4629</v>
      </c>
      <c r="E2352" s="90">
        <v>134596</v>
      </c>
      <c r="F2352" s="90" t="s">
        <v>14801</v>
      </c>
      <c r="G2352" s="91"/>
    </row>
    <row r="2353" spans="1:7">
      <c r="A2353" s="88" t="s">
        <v>14800</v>
      </c>
      <c r="B2353" s="88" t="s">
        <v>9256</v>
      </c>
      <c r="C2353" s="93">
        <v>906425</v>
      </c>
      <c r="D2353" s="89" t="s">
        <v>15151</v>
      </c>
      <c r="E2353" s="90">
        <v>133649</v>
      </c>
      <c r="F2353" s="90" t="s">
        <v>14801</v>
      </c>
      <c r="G2353" s="91"/>
    </row>
    <row r="2354" spans="1:7">
      <c r="A2354" s="88" t="s">
        <v>14800</v>
      </c>
      <c r="B2354" s="88" t="s">
        <v>9256</v>
      </c>
      <c r="C2354" s="93">
        <v>906831</v>
      </c>
      <c r="D2354" s="89" t="s">
        <v>15152</v>
      </c>
      <c r="E2354" s="90">
        <v>38099</v>
      </c>
      <c r="F2354" s="90" t="s">
        <v>14801</v>
      </c>
      <c r="G2354" s="91"/>
    </row>
    <row r="2355" spans="1:7">
      <c r="A2355" s="88" t="s">
        <v>14798</v>
      </c>
      <c r="B2355" s="88" t="s">
        <v>9335</v>
      </c>
      <c r="C2355" s="93">
        <v>876390</v>
      </c>
      <c r="D2355" s="89" t="s">
        <v>15153</v>
      </c>
      <c r="E2355" s="90">
        <v>265500</v>
      </c>
      <c r="F2355" s="90"/>
      <c r="G2355" s="91"/>
    </row>
    <row r="2356" spans="1:7">
      <c r="A2356" s="88" t="s">
        <v>14800</v>
      </c>
      <c r="B2356" s="88" t="s">
        <v>9256</v>
      </c>
      <c r="C2356" s="93">
        <v>905740</v>
      </c>
      <c r="D2356" s="89" t="s">
        <v>15154</v>
      </c>
      <c r="E2356" s="90">
        <v>66051</v>
      </c>
      <c r="F2356" s="90" t="s">
        <v>14801</v>
      </c>
      <c r="G2356" s="91"/>
    </row>
    <row r="2357" spans="1:7">
      <c r="A2357" s="88" t="s">
        <v>15155</v>
      </c>
      <c r="B2357" s="88" t="s">
        <v>10180</v>
      </c>
      <c r="C2357" s="93">
        <v>893908</v>
      </c>
      <c r="D2357" s="89" t="s">
        <v>15156</v>
      </c>
      <c r="E2357" s="90">
        <v>262914</v>
      </c>
      <c r="F2357" s="90" t="s">
        <v>14801</v>
      </c>
      <c r="G2357" s="91"/>
    </row>
    <row r="2358" spans="1:7">
      <c r="A2358" s="88" t="s">
        <v>14800</v>
      </c>
      <c r="B2358" s="88" t="s">
        <v>9256</v>
      </c>
      <c r="C2358" s="93">
        <v>906112</v>
      </c>
      <c r="D2358" s="89" t="s">
        <v>12611</v>
      </c>
      <c r="E2358" s="90">
        <v>261813</v>
      </c>
      <c r="F2358" s="90" t="s">
        <v>14801</v>
      </c>
      <c r="G2358" s="91"/>
    </row>
    <row r="2359" spans="1:7">
      <c r="A2359" s="88" t="s">
        <v>14797</v>
      </c>
      <c r="B2359" s="88" t="s">
        <v>9850</v>
      </c>
      <c r="C2359" s="93">
        <v>882390</v>
      </c>
      <c r="D2359" s="89" t="s">
        <v>15157</v>
      </c>
      <c r="E2359" s="90">
        <v>259800</v>
      </c>
      <c r="F2359" s="90"/>
      <c r="G2359" s="91"/>
    </row>
    <row r="2360" spans="1:7">
      <c r="A2360" s="88" t="s">
        <v>14800</v>
      </c>
      <c r="B2360" s="88" t="s">
        <v>9256</v>
      </c>
      <c r="C2360" s="93">
        <v>908871</v>
      </c>
      <c r="D2360" s="89" t="s">
        <v>15158</v>
      </c>
      <c r="E2360" s="90">
        <v>253251</v>
      </c>
      <c r="F2360" s="90" t="s">
        <v>14801</v>
      </c>
      <c r="G2360" s="91"/>
    </row>
    <row r="2361" spans="1:7">
      <c r="A2361" s="88" t="s">
        <v>14800</v>
      </c>
      <c r="B2361" s="88" t="s">
        <v>9256</v>
      </c>
      <c r="C2361" s="93">
        <v>906121</v>
      </c>
      <c r="D2361" s="89" t="s">
        <v>11626</v>
      </c>
      <c r="E2361" s="90">
        <v>84120</v>
      </c>
      <c r="F2361" s="90" t="s">
        <v>14801</v>
      </c>
      <c r="G2361" s="91"/>
    </row>
    <row r="2362" spans="1:7">
      <c r="A2362" s="88" t="s">
        <v>14800</v>
      </c>
      <c r="B2362" s="88" t="s">
        <v>9256</v>
      </c>
      <c r="C2362" s="93">
        <v>906245</v>
      </c>
      <c r="D2362" s="89" t="s">
        <v>10848</v>
      </c>
      <c r="E2362" s="90">
        <v>63000</v>
      </c>
      <c r="F2362" s="90"/>
      <c r="G2362" s="91"/>
    </row>
    <row r="2363" spans="1:7">
      <c r="A2363" s="88" t="s">
        <v>14800</v>
      </c>
      <c r="B2363" s="88" t="s">
        <v>9256</v>
      </c>
      <c r="C2363" s="93">
        <v>906848</v>
      </c>
      <c r="D2363" s="89" t="s">
        <v>15159</v>
      </c>
      <c r="E2363" s="90">
        <v>251005</v>
      </c>
      <c r="F2363" s="90" t="s">
        <v>14801</v>
      </c>
      <c r="G2363" s="91"/>
    </row>
    <row r="2364" spans="1:7">
      <c r="A2364" s="88" t="s">
        <v>14800</v>
      </c>
      <c r="B2364" s="88" t="s">
        <v>9256</v>
      </c>
      <c r="C2364" s="93">
        <v>904923</v>
      </c>
      <c r="D2364" s="89" t="s">
        <v>4883</v>
      </c>
      <c r="E2364" s="90">
        <v>62500</v>
      </c>
      <c r="F2364" s="90" t="s">
        <v>14801</v>
      </c>
      <c r="G2364" s="91"/>
    </row>
    <row r="2365" spans="1:7">
      <c r="A2365" s="88" t="s">
        <v>14800</v>
      </c>
      <c r="B2365" s="88" t="s">
        <v>9256</v>
      </c>
      <c r="C2365" s="93">
        <v>906628</v>
      </c>
      <c r="D2365" s="89" t="s">
        <v>15160</v>
      </c>
      <c r="E2365" s="90">
        <v>249656</v>
      </c>
      <c r="F2365" s="90" t="s">
        <v>14801</v>
      </c>
      <c r="G2365" s="91"/>
    </row>
    <row r="2366" spans="1:7">
      <c r="A2366" s="88" t="s">
        <v>14800</v>
      </c>
      <c r="B2366" s="88" t="s">
        <v>9256</v>
      </c>
      <c r="C2366" s="93">
        <v>903406</v>
      </c>
      <c r="D2366" s="89" t="s">
        <v>4436</v>
      </c>
      <c r="E2366" s="90">
        <v>82589</v>
      </c>
      <c r="F2366" s="90" t="s">
        <v>14801</v>
      </c>
      <c r="G2366" s="91"/>
    </row>
    <row r="2367" spans="1:7">
      <c r="A2367" s="88" t="s">
        <v>14800</v>
      </c>
      <c r="B2367" s="88" t="s">
        <v>9256</v>
      </c>
      <c r="C2367" s="93">
        <v>903411</v>
      </c>
      <c r="D2367" s="89" t="s">
        <v>4437</v>
      </c>
      <c r="E2367" s="90">
        <v>81467</v>
      </c>
      <c r="F2367" s="90" t="s">
        <v>14801</v>
      </c>
      <c r="G2367" s="91"/>
    </row>
    <row r="2368" spans="1:7">
      <c r="A2368" s="88" t="s">
        <v>14815</v>
      </c>
      <c r="B2368" s="88" t="s">
        <v>9359</v>
      </c>
      <c r="C2368" s="93">
        <v>992501</v>
      </c>
      <c r="D2368" s="89" t="s">
        <v>9061</v>
      </c>
      <c r="E2368" s="90">
        <v>241109</v>
      </c>
      <c r="F2368" s="90" t="s">
        <v>14801</v>
      </c>
      <c r="G2368" s="91"/>
    </row>
    <row r="2369" spans="1:7">
      <c r="A2369" s="88" t="s">
        <v>14868</v>
      </c>
      <c r="B2369" s="88" t="s">
        <v>9410</v>
      </c>
      <c r="C2369" s="93">
        <v>819101</v>
      </c>
      <c r="D2369" s="89" t="s">
        <v>8209</v>
      </c>
      <c r="E2369" s="90">
        <v>80200</v>
      </c>
      <c r="F2369" s="90"/>
      <c r="G2369" s="91"/>
    </row>
    <row r="2370" spans="1:7">
      <c r="A2370" s="88" t="s">
        <v>14802</v>
      </c>
      <c r="B2370" s="88" t="s">
        <v>9328</v>
      </c>
      <c r="C2370" s="93">
        <v>53205</v>
      </c>
      <c r="D2370" s="89" t="s">
        <v>3572</v>
      </c>
      <c r="E2370" s="90">
        <v>232100</v>
      </c>
      <c r="F2370" s="90"/>
      <c r="G2370" s="91"/>
    </row>
    <row r="2371" spans="1:7">
      <c r="A2371" s="88" t="s">
        <v>14794</v>
      </c>
      <c r="B2371" s="88" t="s">
        <v>9385</v>
      </c>
      <c r="C2371" s="93">
        <v>970301</v>
      </c>
      <c r="D2371" s="89" t="s">
        <v>15161</v>
      </c>
      <c r="E2371" s="90">
        <v>232100</v>
      </c>
      <c r="F2371" s="90"/>
      <c r="G2371" s="91"/>
    </row>
    <row r="2372" spans="1:7">
      <c r="A2372" s="88" t="s">
        <v>14889</v>
      </c>
      <c r="B2372" s="88" t="s">
        <v>9385</v>
      </c>
      <c r="C2372" s="93">
        <v>971501</v>
      </c>
      <c r="D2372" s="89" t="s">
        <v>15162</v>
      </c>
      <c r="E2372" s="90">
        <v>232100</v>
      </c>
      <c r="F2372" s="90"/>
      <c r="G2372" s="91"/>
    </row>
    <row r="2373" spans="1:7">
      <c r="A2373" s="88" t="s">
        <v>14797</v>
      </c>
      <c r="B2373" s="88" t="s">
        <v>9850</v>
      </c>
      <c r="C2373" s="93">
        <v>882292</v>
      </c>
      <c r="D2373" s="89" t="s">
        <v>5374</v>
      </c>
      <c r="E2373" s="90">
        <v>232100</v>
      </c>
      <c r="F2373" s="90"/>
      <c r="G2373" s="91"/>
    </row>
    <row r="2374" spans="1:7">
      <c r="A2374" s="88" t="s">
        <v>14797</v>
      </c>
      <c r="B2374" s="88" t="s">
        <v>9850</v>
      </c>
      <c r="C2374" s="93">
        <v>882294</v>
      </c>
      <c r="D2374" s="89" t="s">
        <v>5375</v>
      </c>
      <c r="E2374" s="90">
        <v>232100</v>
      </c>
      <c r="F2374" s="90"/>
      <c r="G2374" s="91"/>
    </row>
    <row r="2375" spans="1:7">
      <c r="A2375" s="88" t="s">
        <v>14794</v>
      </c>
      <c r="B2375" s="88" t="s">
        <v>9385</v>
      </c>
      <c r="C2375" s="93">
        <v>975101</v>
      </c>
      <c r="D2375" s="89" t="s">
        <v>4114</v>
      </c>
      <c r="E2375" s="90">
        <v>230731</v>
      </c>
      <c r="F2375" s="90" t="s">
        <v>14801</v>
      </c>
      <c r="G2375" s="91"/>
    </row>
    <row r="2376" spans="1:7">
      <c r="A2376" s="88" t="s">
        <v>14800</v>
      </c>
      <c r="B2376" s="88" t="s">
        <v>9256</v>
      </c>
      <c r="C2376" s="93">
        <v>903416</v>
      </c>
      <c r="D2376" s="89" t="s">
        <v>12860</v>
      </c>
      <c r="E2376" s="90">
        <v>75900</v>
      </c>
      <c r="F2376" s="90"/>
      <c r="G2376" s="91"/>
    </row>
    <row r="2377" spans="1:7">
      <c r="A2377" s="88" t="s">
        <v>14800</v>
      </c>
      <c r="B2377" s="88" t="s">
        <v>9256</v>
      </c>
      <c r="C2377" s="93">
        <v>907003</v>
      </c>
      <c r="D2377" s="89" t="s">
        <v>12648</v>
      </c>
      <c r="E2377" s="90">
        <v>16073</v>
      </c>
      <c r="F2377" s="90" t="s">
        <v>14801</v>
      </c>
      <c r="G2377" s="91"/>
    </row>
    <row r="2378" spans="1:7">
      <c r="A2378" s="88" t="s">
        <v>14800</v>
      </c>
      <c r="B2378" s="88" t="s">
        <v>9256</v>
      </c>
      <c r="C2378" s="93">
        <v>906133</v>
      </c>
      <c r="D2378" s="89" t="s">
        <v>10670</v>
      </c>
      <c r="E2378" s="90">
        <v>74062</v>
      </c>
      <c r="F2378" s="90" t="s">
        <v>14801</v>
      </c>
      <c r="G2378" s="91"/>
    </row>
    <row r="2379" spans="1:7">
      <c r="A2379" s="88"/>
      <c r="B2379" s="88"/>
      <c r="C2379" s="93" t="s">
        <v>6257</v>
      </c>
      <c r="D2379" s="89" t="s">
        <v>15163</v>
      </c>
      <c r="E2379" s="90">
        <v>221200</v>
      </c>
      <c r="F2379" s="90"/>
      <c r="G2379" s="91"/>
    </row>
    <row r="2380" spans="1:7">
      <c r="A2380" s="88" t="s">
        <v>14800</v>
      </c>
      <c r="B2380" s="88" t="s">
        <v>9256</v>
      </c>
      <c r="C2380" s="93">
        <v>904404</v>
      </c>
      <c r="D2380" s="89" t="s">
        <v>11803</v>
      </c>
      <c r="E2380" s="90">
        <v>221008</v>
      </c>
      <c r="F2380" s="90" t="s">
        <v>14801</v>
      </c>
      <c r="G2380" s="91"/>
    </row>
    <row r="2381" spans="1:7">
      <c r="A2381" s="88" t="s">
        <v>14817</v>
      </c>
      <c r="B2381" s="88" t="s">
        <v>9266</v>
      </c>
      <c r="C2381" s="93">
        <v>934501</v>
      </c>
      <c r="D2381" s="89" t="s">
        <v>15164</v>
      </c>
      <c r="E2381" s="90">
        <v>218340</v>
      </c>
      <c r="F2381" s="90" t="s">
        <v>14801</v>
      </c>
      <c r="G2381" s="91"/>
    </row>
    <row r="2382" spans="1:7">
      <c r="A2382" s="88" t="s">
        <v>14868</v>
      </c>
      <c r="B2382" s="88" t="s">
        <v>9410</v>
      </c>
      <c r="C2382" s="93">
        <v>934601</v>
      </c>
      <c r="D2382" s="89" t="s">
        <v>15165</v>
      </c>
      <c r="E2382" s="90">
        <v>218340</v>
      </c>
      <c r="F2382" s="90" t="s">
        <v>14801</v>
      </c>
      <c r="G2382" s="91"/>
    </row>
    <row r="2383" spans="1:7">
      <c r="A2383" s="88" t="s">
        <v>14800</v>
      </c>
      <c r="B2383" s="88" t="s">
        <v>9256</v>
      </c>
      <c r="C2383" s="93">
        <v>903819</v>
      </c>
      <c r="D2383" s="89" t="s">
        <v>10377</v>
      </c>
      <c r="E2383" s="90">
        <v>36330</v>
      </c>
      <c r="F2383" s="90" t="s">
        <v>14801</v>
      </c>
      <c r="G2383" s="91"/>
    </row>
    <row r="2384" spans="1:7">
      <c r="A2384" s="88" t="s">
        <v>14798</v>
      </c>
      <c r="B2384" s="88" t="s">
        <v>9335</v>
      </c>
      <c r="C2384" s="93">
        <v>542801</v>
      </c>
      <c r="D2384" s="89" t="s">
        <v>3934</v>
      </c>
      <c r="E2384" s="90">
        <v>105600</v>
      </c>
      <c r="F2384" s="90"/>
      <c r="G2384" s="91"/>
    </row>
    <row r="2385" spans="1:7">
      <c r="A2385" s="88" t="s">
        <v>14800</v>
      </c>
      <c r="B2385" s="88" t="s">
        <v>9256</v>
      </c>
      <c r="C2385" s="93">
        <v>905210</v>
      </c>
      <c r="D2385" s="89" t="s">
        <v>12053</v>
      </c>
      <c r="E2385" s="90">
        <v>104369</v>
      </c>
      <c r="F2385" s="90" t="s">
        <v>14801</v>
      </c>
      <c r="G2385" s="91"/>
    </row>
    <row r="2386" spans="1:7">
      <c r="A2386" s="88" t="s">
        <v>14800</v>
      </c>
      <c r="B2386" s="88" t="s">
        <v>9256</v>
      </c>
      <c r="C2386" s="93">
        <v>906426</v>
      </c>
      <c r="D2386" s="89" t="s">
        <v>4959</v>
      </c>
      <c r="E2386" s="90">
        <v>208213</v>
      </c>
      <c r="F2386" s="90" t="s">
        <v>14801</v>
      </c>
      <c r="G2386" s="91"/>
    </row>
    <row r="2387" spans="1:7">
      <c r="A2387" s="88" t="s">
        <v>14800</v>
      </c>
      <c r="B2387" s="88" t="s">
        <v>9256</v>
      </c>
      <c r="C2387" s="93">
        <v>907005</v>
      </c>
      <c r="D2387" s="89" t="s">
        <v>12024</v>
      </c>
      <c r="E2387" s="90">
        <v>34800</v>
      </c>
      <c r="F2387" s="90"/>
      <c r="G2387" s="91"/>
    </row>
    <row r="2388" spans="1:7">
      <c r="A2388" s="88" t="s">
        <v>14800</v>
      </c>
      <c r="B2388" s="88" t="s">
        <v>9256</v>
      </c>
      <c r="C2388" s="93">
        <v>904201</v>
      </c>
      <c r="D2388" s="89" t="s">
        <v>15166</v>
      </c>
      <c r="E2388" s="90">
        <v>207123</v>
      </c>
      <c r="F2388" s="90" t="s">
        <v>14801</v>
      </c>
      <c r="G2388" s="91"/>
    </row>
    <row r="2389" spans="1:7">
      <c r="A2389" s="88" t="s">
        <v>14800</v>
      </c>
      <c r="B2389" s="88" t="s">
        <v>9256</v>
      </c>
      <c r="C2389" s="93">
        <v>904205</v>
      </c>
      <c r="D2389" s="89" t="s">
        <v>15167</v>
      </c>
      <c r="E2389" s="90">
        <v>207123</v>
      </c>
      <c r="F2389" s="90" t="s">
        <v>14801</v>
      </c>
      <c r="G2389" s="91"/>
    </row>
    <row r="2390" spans="1:7">
      <c r="A2390" s="88" t="s">
        <v>14800</v>
      </c>
      <c r="B2390" s="88" t="s">
        <v>9256</v>
      </c>
      <c r="C2390" s="93">
        <v>903020</v>
      </c>
      <c r="D2390" s="89" t="s">
        <v>10079</v>
      </c>
      <c r="E2390" s="90">
        <v>51600</v>
      </c>
      <c r="F2390" s="90"/>
      <c r="G2390" s="91"/>
    </row>
    <row r="2391" spans="1:7">
      <c r="A2391" s="88" t="s">
        <v>14797</v>
      </c>
      <c r="B2391" s="88" t="s">
        <v>9850</v>
      </c>
      <c r="C2391" s="93">
        <v>881521</v>
      </c>
      <c r="D2391" s="89" t="s">
        <v>5348</v>
      </c>
      <c r="E2391" s="90">
        <v>201890</v>
      </c>
      <c r="F2391" s="90" t="s">
        <v>14801</v>
      </c>
      <c r="G2391" s="91"/>
    </row>
    <row r="2392" spans="1:7">
      <c r="A2392" s="88" t="s">
        <v>15168</v>
      </c>
      <c r="B2392" s="88" t="s">
        <v>9463</v>
      </c>
      <c r="C2392" s="93">
        <v>996301</v>
      </c>
      <c r="D2392" s="89" t="s">
        <v>15169</v>
      </c>
      <c r="E2392" s="90">
        <v>200718</v>
      </c>
      <c r="F2392" s="90" t="s">
        <v>14801</v>
      </c>
      <c r="G2392" s="91"/>
    </row>
    <row r="2393" spans="1:7">
      <c r="A2393" s="88" t="s">
        <v>14798</v>
      </c>
      <c r="B2393" s="88" t="s">
        <v>9335</v>
      </c>
      <c r="C2393" s="93">
        <v>870003</v>
      </c>
      <c r="D2393" s="89" t="s">
        <v>5473</v>
      </c>
      <c r="E2393" s="90">
        <v>99900</v>
      </c>
      <c r="F2393" s="90"/>
      <c r="G2393" s="91"/>
    </row>
    <row r="2394" spans="1:7">
      <c r="A2394" s="88" t="s">
        <v>14798</v>
      </c>
      <c r="B2394" s="88" t="s">
        <v>14949</v>
      </c>
      <c r="C2394" s="93">
        <v>870112</v>
      </c>
      <c r="D2394" s="89" t="s">
        <v>5480</v>
      </c>
      <c r="E2394" s="90">
        <v>99900</v>
      </c>
      <c r="F2394" s="90"/>
      <c r="G2394" s="91"/>
    </row>
    <row r="2395" spans="1:7">
      <c r="A2395" s="88" t="s">
        <v>14800</v>
      </c>
      <c r="B2395" s="88" t="s">
        <v>9256</v>
      </c>
      <c r="C2395" s="93">
        <v>906721</v>
      </c>
      <c r="D2395" s="89" t="s">
        <v>9967</v>
      </c>
      <c r="E2395" s="90">
        <v>194100</v>
      </c>
      <c r="F2395" s="90"/>
      <c r="G2395" s="91"/>
    </row>
    <row r="2396" spans="1:7">
      <c r="A2396" s="88" t="s">
        <v>14800</v>
      </c>
      <c r="B2396" s="88" t="s">
        <v>9256</v>
      </c>
      <c r="C2396" s="93">
        <v>903836</v>
      </c>
      <c r="D2396" s="89" t="s">
        <v>4473</v>
      </c>
      <c r="E2396" s="90">
        <v>32129</v>
      </c>
      <c r="F2396" s="90" t="s">
        <v>14801</v>
      </c>
      <c r="G2396" s="91"/>
    </row>
    <row r="2397" spans="1:7">
      <c r="A2397" s="88" t="s">
        <v>14795</v>
      </c>
      <c r="B2397" s="88" t="s">
        <v>14796</v>
      </c>
      <c r="C2397" s="93">
        <v>389201</v>
      </c>
      <c r="D2397" s="89" t="s">
        <v>15170</v>
      </c>
      <c r="E2397" s="90">
        <v>191600</v>
      </c>
      <c r="F2397" s="90"/>
      <c r="G2397" s="91"/>
    </row>
    <row r="2398" spans="1:7">
      <c r="A2398" s="88" t="s">
        <v>14794</v>
      </c>
      <c r="B2398" s="88" t="s">
        <v>9385</v>
      </c>
      <c r="C2398" s="93">
        <v>389001</v>
      </c>
      <c r="D2398" s="89" t="s">
        <v>10450</v>
      </c>
      <c r="E2398" s="90">
        <v>191600</v>
      </c>
      <c r="F2398" s="90"/>
      <c r="G2398" s="91"/>
    </row>
    <row r="2399" spans="1:7">
      <c r="A2399" s="88" t="s">
        <v>14794</v>
      </c>
      <c r="B2399" s="88" t="s">
        <v>9385</v>
      </c>
      <c r="C2399" s="93">
        <v>960402</v>
      </c>
      <c r="D2399" s="89" t="s">
        <v>10018</v>
      </c>
      <c r="E2399" s="90">
        <v>191600</v>
      </c>
      <c r="F2399" s="90"/>
      <c r="G2399" s="91"/>
    </row>
    <row r="2400" spans="1:7">
      <c r="A2400" s="88" t="s">
        <v>14800</v>
      </c>
      <c r="B2400" s="88" t="s">
        <v>9256</v>
      </c>
      <c r="C2400" s="93">
        <v>906826</v>
      </c>
      <c r="D2400" s="89" t="s">
        <v>10025</v>
      </c>
      <c r="E2400" s="90">
        <v>38099</v>
      </c>
      <c r="F2400" s="90" t="s">
        <v>14801</v>
      </c>
      <c r="G2400" s="91"/>
    </row>
    <row r="2401" spans="1:7">
      <c r="A2401" s="88" t="s">
        <v>14800</v>
      </c>
      <c r="B2401" s="88" t="s">
        <v>9256</v>
      </c>
      <c r="C2401" s="93">
        <v>903001</v>
      </c>
      <c r="D2401" s="89" t="s">
        <v>13360</v>
      </c>
      <c r="E2401" s="90">
        <v>189830</v>
      </c>
      <c r="F2401" s="90" t="s">
        <v>14801</v>
      </c>
      <c r="G2401" s="91"/>
    </row>
    <row r="2402" spans="1:7">
      <c r="A2402" s="88" t="s">
        <v>14800</v>
      </c>
      <c r="B2402" s="88" t="s">
        <v>9256</v>
      </c>
      <c r="C2402" s="93">
        <v>905313</v>
      </c>
      <c r="D2402" s="89" t="s">
        <v>4551</v>
      </c>
      <c r="E2402" s="90">
        <v>37900</v>
      </c>
      <c r="F2402" s="90"/>
      <c r="G2402" s="91"/>
    </row>
    <row r="2403" spans="1:7">
      <c r="A2403" s="88" t="s">
        <v>14800</v>
      </c>
      <c r="B2403" s="88" t="s">
        <v>9256</v>
      </c>
      <c r="C2403" s="93">
        <v>903806</v>
      </c>
      <c r="D2403" s="89" t="s">
        <v>4455</v>
      </c>
      <c r="E2403" s="90">
        <v>47368</v>
      </c>
      <c r="F2403" s="90" t="s">
        <v>14801</v>
      </c>
      <c r="G2403" s="91"/>
    </row>
    <row r="2404" spans="1:7">
      <c r="A2404" s="88" t="s">
        <v>14800</v>
      </c>
      <c r="B2404" s="88" t="s">
        <v>9256</v>
      </c>
      <c r="C2404" s="93">
        <v>906405</v>
      </c>
      <c r="D2404" s="89" t="s">
        <v>15171</v>
      </c>
      <c r="E2404" s="90">
        <v>187809</v>
      </c>
      <c r="F2404" s="90" t="s">
        <v>14801</v>
      </c>
      <c r="G2404" s="91"/>
    </row>
    <row r="2405" spans="1:7">
      <c r="A2405" s="88" t="s">
        <v>14800</v>
      </c>
      <c r="B2405" s="88" t="s">
        <v>9256</v>
      </c>
      <c r="C2405" s="93">
        <v>906005</v>
      </c>
      <c r="D2405" s="89" t="s">
        <v>15172</v>
      </c>
      <c r="E2405" s="90">
        <v>187808</v>
      </c>
      <c r="F2405" s="90" t="s">
        <v>14801</v>
      </c>
      <c r="G2405" s="91"/>
    </row>
    <row r="2406" spans="1:7">
      <c r="A2406" s="88" t="s">
        <v>14800</v>
      </c>
      <c r="B2406" s="88" t="s">
        <v>9256</v>
      </c>
      <c r="C2406" s="93">
        <v>904002</v>
      </c>
      <c r="D2406" s="89" t="s">
        <v>4858</v>
      </c>
      <c r="E2406" s="90">
        <v>187122</v>
      </c>
      <c r="F2406" s="90" t="s">
        <v>14801</v>
      </c>
      <c r="G2406" s="91"/>
    </row>
    <row r="2407" spans="1:7">
      <c r="A2407" s="88" t="s">
        <v>14797</v>
      </c>
      <c r="B2407" s="88" t="s">
        <v>9850</v>
      </c>
      <c r="C2407" s="93">
        <v>881118</v>
      </c>
      <c r="D2407" s="89" t="s">
        <v>5324</v>
      </c>
      <c r="E2407" s="90">
        <v>185300</v>
      </c>
      <c r="F2407" s="90"/>
      <c r="G2407" s="91"/>
    </row>
    <row r="2408" spans="1:7">
      <c r="A2408" s="88" t="s">
        <v>14800</v>
      </c>
      <c r="B2408" s="88" t="s">
        <v>9256</v>
      </c>
      <c r="C2408" s="93">
        <v>905742</v>
      </c>
      <c r="D2408" s="89" t="s">
        <v>11421</v>
      </c>
      <c r="E2408" s="90">
        <v>184291</v>
      </c>
      <c r="F2408" s="90" t="s">
        <v>14801</v>
      </c>
      <c r="G2408" s="91"/>
    </row>
    <row r="2409" spans="1:7">
      <c r="A2409" s="88" t="s">
        <v>14800</v>
      </c>
      <c r="B2409" s="88" t="s">
        <v>9256</v>
      </c>
      <c r="C2409" s="93">
        <v>903041</v>
      </c>
      <c r="D2409" s="89" t="s">
        <v>4829</v>
      </c>
      <c r="E2409" s="90">
        <v>92109</v>
      </c>
      <c r="F2409" s="90" t="s">
        <v>14801</v>
      </c>
      <c r="G2409" s="91"/>
    </row>
    <row r="2410" spans="1:7">
      <c r="A2410" s="88" t="s">
        <v>14800</v>
      </c>
      <c r="B2410" s="88" t="s">
        <v>9256</v>
      </c>
      <c r="C2410" s="93">
        <v>904927</v>
      </c>
      <c r="D2410" s="89" t="s">
        <v>4884</v>
      </c>
      <c r="E2410" s="90">
        <v>183114</v>
      </c>
      <c r="F2410" s="90" t="s">
        <v>14801</v>
      </c>
      <c r="G2410" s="91"/>
    </row>
    <row r="2411" spans="1:7">
      <c r="A2411" s="88" t="s">
        <v>14797</v>
      </c>
      <c r="B2411" s="88" t="s">
        <v>9850</v>
      </c>
      <c r="C2411" s="93">
        <v>881702</v>
      </c>
      <c r="D2411" s="89" t="s">
        <v>5362</v>
      </c>
      <c r="E2411" s="90">
        <v>182700</v>
      </c>
      <c r="F2411" s="90"/>
      <c r="G2411" s="91"/>
    </row>
    <row r="2412" spans="1:7">
      <c r="A2412" s="88" t="s">
        <v>14800</v>
      </c>
      <c r="B2412" s="88" t="s">
        <v>9256</v>
      </c>
      <c r="C2412" s="93">
        <v>906810</v>
      </c>
      <c r="D2412" s="89" t="s">
        <v>4983</v>
      </c>
      <c r="E2412" s="90">
        <v>90562</v>
      </c>
      <c r="F2412" s="90" t="s">
        <v>14801</v>
      </c>
      <c r="G2412" s="91"/>
    </row>
    <row r="2413" spans="1:7">
      <c r="A2413" s="88" t="s">
        <v>14798</v>
      </c>
      <c r="B2413" s="88" t="s">
        <v>9335</v>
      </c>
      <c r="C2413" s="93">
        <v>873202</v>
      </c>
      <c r="D2413" s="89" t="s">
        <v>5519</v>
      </c>
      <c r="E2413" s="90">
        <v>45200</v>
      </c>
      <c r="F2413" s="90"/>
      <c r="G2413" s="91"/>
    </row>
    <row r="2414" spans="1:7">
      <c r="A2414" s="88" t="s">
        <v>14800</v>
      </c>
      <c r="B2414" s="88" t="s">
        <v>9256</v>
      </c>
      <c r="C2414" s="93">
        <v>902008</v>
      </c>
      <c r="D2414" s="89" t="s">
        <v>13157</v>
      </c>
      <c r="E2414" s="90">
        <v>177500</v>
      </c>
      <c r="F2414" s="90"/>
      <c r="G2414" s="91"/>
    </row>
    <row r="2415" spans="1:7">
      <c r="A2415" s="88" t="s">
        <v>14800</v>
      </c>
      <c r="B2415" s="88" t="s">
        <v>9256</v>
      </c>
      <c r="C2415" s="93">
        <v>904914</v>
      </c>
      <c r="D2415" s="89" t="s">
        <v>10057</v>
      </c>
      <c r="E2415" s="90">
        <v>177500</v>
      </c>
      <c r="F2415" s="90"/>
      <c r="G2415" s="91"/>
    </row>
    <row r="2416" spans="1:7">
      <c r="A2416" s="88" t="s">
        <v>14791</v>
      </c>
      <c r="B2416" s="88" t="s">
        <v>10028</v>
      </c>
      <c r="C2416" s="93">
        <v>992901</v>
      </c>
      <c r="D2416" s="89" t="s">
        <v>15173</v>
      </c>
      <c r="E2416" s="90">
        <v>17624</v>
      </c>
      <c r="F2416" s="90" t="s">
        <v>14801</v>
      </c>
      <c r="G2416" s="91"/>
    </row>
    <row r="2417" spans="1:7">
      <c r="A2417" s="88" t="s">
        <v>14800</v>
      </c>
      <c r="B2417" s="88" t="s">
        <v>9256</v>
      </c>
      <c r="C2417" s="93">
        <v>906448</v>
      </c>
      <c r="D2417" s="89" t="s">
        <v>9845</v>
      </c>
      <c r="E2417" s="90">
        <v>174400</v>
      </c>
      <c r="F2417" s="90"/>
      <c r="G2417" s="91"/>
    </row>
    <row r="2418" spans="1:7">
      <c r="A2418" s="88" t="s">
        <v>14800</v>
      </c>
      <c r="B2418" s="88" t="s">
        <v>9256</v>
      </c>
      <c r="C2418" s="93">
        <v>903804</v>
      </c>
      <c r="D2418" s="89" t="s">
        <v>4453</v>
      </c>
      <c r="E2418" s="90">
        <v>28848</v>
      </c>
      <c r="F2418" s="90" t="s">
        <v>14801</v>
      </c>
      <c r="G2418" s="91"/>
    </row>
    <row r="2419" spans="1:7">
      <c r="A2419" s="88" t="s">
        <v>14800</v>
      </c>
      <c r="B2419" s="88" t="s">
        <v>9256</v>
      </c>
      <c r="C2419" s="93">
        <v>905724</v>
      </c>
      <c r="D2419" s="89" t="s">
        <v>12780</v>
      </c>
      <c r="E2419" s="90">
        <v>86300</v>
      </c>
      <c r="F2419" s="90"/>
      <c r="G2419" s="91"/>
    </row>
    <row r="2420" spans="1:7">
      <c r="A2420" s="88" t="s">
        <v>14800</v>
      </c>
      <c r="B2420" s="88" t="s">
        <v>9256</v>
      </c>
      <c r="C2420" s="93">
        <v>905726</v>
      </c>
      <c r="D2420" s="89" t="s">
        <v>15174</v>
      </c>
      <c r="E2420" s="90">
        <v>86300</v>
      </c>
      <c r="F2420" s="90"/>
      <c r="G2420" s="91"/>
    </row>
    <row r="2421" spans="1:7">
      <c r="A2421" s="88" t="s">
        <v>14868</v>
      </c>
      <c r="B2421" s="88" t="s">
        <v>9410</v>
      </c>
      <c r="C2421" s="93">
        <v>935101</v>
      </c>
      <c r="D2421" s="89" t="s">
        <v>15175</v>
      </c>
      <c r="E2421" s="90">
        <v>85900</v>
      </c>
      <c r="F2421" s="90"/>
      <c r="G2421" s="91"/>
    </row>
    <row r="2422" spans="1:7">
      <c r="A2422" s="88" t="s">
        <v>14868</v>
      </c>
      <c r="B2422" s="88" t="s">
        <v>9410</v>
      </c>
      <c r="C2422" s="93">
        <v>935308</v>
      </c>
      <c r="D2422" s="89" t="s">
        <v>15176</v>
      </c>
      <c r="E2422" s="90">
        <v>85900</v>
      </c>
      <c r="F2422" s="90"/>
      <c r="G2422" s="91"/>
    </row>
    <row r="2423" spans="1:7">
      <c r="A2423" s="88" t="s">
        <v>14810</v>
      </c>
      <c r="B2423" s="88" t="s">
        <v>9908</v>
      </c>
      <c r="C2423" s="93">
        <v>939001</v>
      </c>
      <c r="D2423" s="89" t="s">
        <v>15177</v>
      </c>
      <c r="E2423" s="90">
        <v>171749</v>
      </c>
      <c r="F2423" s="90" t="s">
        <v>14801</v>
      </c>
      <c r="G2423" s="91"/>
    </row>
    <row r="2424" spans="1:7">
      <c r="A2424" s="88" t="s">
        <v>14868</v>
      </c>
      <c r="B2424" s="88" t="s">
        <v>9410</v>
      </c>
      <c r="C2424" s="93">
        <v>935306</v>
      </c>
      <c r="D2424" s="89" t="s">
        <v>10547</v>
      </c>
      <c r="E2424" s="90">
        <v>170100</v>
      </c>
      <c r="F2424" s="90"/>
      <c r="G2424" s="91"/>
    </row>
    <row r="2425" spans="1:7">
      <c r="A2425" s="88" t="s">
        <v>14800</v>
      </c>
      <c r="B2425" s="88" t="s">
        <v>9256</v>
      </c>
      <c r="C2425" s="93">
        <v>906465</v>
      </c>
      <c r="D2425" s="89" t="s">
        <v>10741</v>
      </c>
      <c r="E2425" s="90">
        <v>84208</v>
      </c>
      <c r="F2425" s="90" t="s">
        <v>14801</v>
      </c>
      <c r="G2425" s="91"/>
    </row>
    <row r="2426" spans="1:7">
      <c r="A2426" s="88" t="s">
        <v>14797</v>
      </c>
      <c r="B2426" s="88" t="s">
        <v>9850</v>
      </c>
      <c r="C2426" s="93">
        <v>881212</v>
      </c>
      <c r="D2426" s="89" t="s">
        <v>5332</v>
      </c>
      <c r="E2426" s="90">
        <v>167100</v>
      </c>
      <c r="F2426" s="90"/>
      <c r="G2426" s="91"/>
    </row>
    <row r="2427" spans="1:7">
      <c r="A2427" s="88" t="s">
        <v>14800</v>
      </c>
      <c r="B2427" s="88" t="s">
        <v>9256</v>
      </c>
      <c r="C2427" s="93">
        <v>902029</v>
      </c>
      <c r="D2427" s="89" t="s">
        <v>4807</v>
      </c>
      <c r="E2427" s="90">
        <v>166029</v>
      </c>
      <c r="F2427" s="90" t="s">
        <v>14801</v>
      </c>
      <c r="G2427" s="91"/>
    </row>
    <row r="2428" spans="1:7">
      <c r="A2428" s="88" t="s">
        <v>14802</v>
      </c>
      <c r="B2428" s="88" t="s">
        <v>9328</v>
      </c>
      <c r="C2428" s="93">
        <v>53115</v>
      </c>
      <c r="D2428" s="89" t="s">
        <v>6702</v>
      </c>
      <c r="E2428" s="90">
        <v>165500</v>
      </c>
      <c r="F2428" s="90"/>
      <c r="G2428" s="91"/>
    </row>
    <row r="2429" spans="1:7">
      <c r="A2429" s="88" t="s">
        <v>14794</v>
      </c>
      <c r="B2429" s="88" t="s">
        <v>9385</v>
      </c>
      <c r="C2429" s="93">
        <v>53116</v>
      </c>
      <c r="D2429" s="89" t="s">
        <v>15178</v>
      </c>
      <c r="E2429" s="90">
        <v>165500</v>
      </c>
      <c r="F2429" s="90"/>
      <c r="G2429" s="91"/>
    </row>
    <row r="2430" spans="1:7">
      <c r="A2430" s="88" t="s">
        <v>14802</v>
      </c>
      <c r="B2430" s="88" t="s">
        <v>9328</v>
      </c>
      <c r="C2430" s="93">
        <v>53204</v>
      </c>
      <c r="D2430" s="89" t="s">
        <v>3570</v>
      </c>
      <c r="E2430" s="90">
        <v>165500</v>
      </c>
      <c r="F2430" s="90"/>
      <c r="G2430" s="91"/>
    </row>
    <row r="2431" spans="1:7">
      <c r="A2431" s="88" t="s">
        <v>14800</v>
      </c>
      <c r="B2431" s="88" t="s">
        <v>9256</v>
      </c>
      <c r="C2431" s="93">
        <v>906020</v>
      </c>
      <c r="D2431" s="89" t="s">
        <v>10475</v>
      </c>
      <c r="E2431" s="90">
        <v>165466</v>
      </c>
      <c r="F2431" s="90" t="s">
        <v>14801</v>
      </c>
      <c r="G2431" s="91"/>
    </row>
    <row r="2432" spans="1:7">
      <c r="A2432" s="88" t="s">
        <v>15168</v>
      </c>
      <c r="B2432" s="88" t="s">
        <v>9463</v>
      </c>
      <c r="C2432" s="93" t="s">
        <v>6131</v>
      </c>
      <c r="D2432" s="89" t="s">
        <v>15179</v>
      </c>
      <c r="E2432" s="90">
        <v>164500</v>
      </c>
      <c r="F2432" s="90"/>
      <c r="G2432" s="91"/>
    </row>
    <row r="2433" spans="1:7">
      <c r="A2433" s="88" t="s">
        <v>14868</v>
      </c>
      <c r="B2433" s="88" t="s">
        <v>9410</v>
      </c>
      <c r="C2433" s="93">
        <v>935307</v>
      </c>
      <c r="D2433" s="89" t="s">
        <v>10549</v>
      </c>
      <c r="E2433" s="90">
        <v>160800</v>
      </c>
      <c r="F2433" s="90"/>
      <c r="G2433" s="91"/>
    </row>
    <row r="2434" spans="1:7">
      <c r="A2434" s="88" t="s">
        <v>15180</v>
      </c>
      <c r="B2434" s="88" t="s">
        <v>15181</v>
      </c>
      <c r="C2434" s="93">
        <v>890502</v>
      </c>
      <c r="D2434" s="89" t="s">
        <v>5855</v>
      </c>
      <c r="E2434" s="90">
        <v>159200</v>
      </c>
      <c r="F2434" s="90"/>
      <c r="G2434" s="91"/>
    </row>
    <row r="2435" spans="1:7">
      <c r="A2435" s="88" t="s">
        <v>15180</v>
      </c>
      <c r="B2435" s="88" t="s">
        <v>15181</v>
      </c>
      <c r="C2435" s="93">
        <v>890615</v>
      </c>
      <c r="D2435" s="89" t="s">
        <v>15182</v>
      </c>
      <c r="E2435" s="90">
        <v>159200</v>
      </c>
      <c r="F2435" s="90"/>
      <c r="G2435" s="91"/>
    </row>
    <row r="2436" spans="1:7">
      <c r="A2436" s="88" t="s">
        <v>14800</v>
      </c>
      <c r="B2436" s="88" t="s">
        <v>9256</v>
      </c>
      <c r="C2436" s="93">
        <v>904106</v>
      </c>
      <c r="D2436" s="89" t="s">
        <v>5919</v>
      </c>
      <c r="E2436" s="90">
        <v>159200</v>
      </c>
      <c r="F2436" s="90"/>
      <c r="G2436" s="91"/>
    </row>
    <row r="2437" spans="1:7">
      <c r="A2437" s="88" t="s">
        <v>14800</v>
      </c>
      <c r="B2437" s="88" t="s">
        <v>9256</v>
      </c>
      <c r="C2437" s="93">
        <v>906847</v>
      </c>
      <c r="D2437" s="89" t="s">
        <v>15183</v>
      </c>
      <c r="E2437" s="90">
        <v>157245</v>
      </c>
      <c r="F2437" s="90" t="s">
        <v>14801</v>
      </c>
      <c r="G2437" s="91"/>
    </row>
    <row r="2438" spans="1:7">
      <c r="A2438" s="88" t="s">
        <v>14797</v>
      </c>
      <c r="B2438" s="88" t="s">
        <v>9850</v>
      </c>
      <c r="C2438" s="93">
        <v>881318</v>
      </c>
      <c r="D2438" s="89" t="s">
        <v>14337</v>
      </c>
      <c r="E2438" s="90">
        <v>154500</v>
      </c>
      <c r="F2438" s="90"/>
      <c r="G2438" s="91"/>
    </row>
    <row r="2439" spans="1:7">
      <c r="A2439" s="88" t="s">
        <v>14800</v>
      </c>
      <c r="B2439" s="88" t="s">
        <v>9256</v>
      </c>
      <c r="C2439" s="93">
        <v>906828</v>
      </c>
      <c r="D2439" s="89" t="s">
        <v>15184</v>
      </c>
      <c r="E2439" s="90">
        <v>38099</v>
      </c>
      <c r="F2439" s="90" t="s">
        <v>14801</v>
      </c>
      <c r="G2439" s="91"/>
    </row>
    <row r="2440" spans="1:7">
      <c r="A2440" s="88" t="s">
        <v>14800</v>
      </c>
      <c r="B2440" s="88" t="s">
        <v>9256</v>
      </c>
      <c r="C2440" s="93">
        <v>906443</v>
      </c>
      <c r="D2440" s="89" t="s">
        <v>13160</v>
      </c>
      <c r="E2440" s="90">
        <v>151260</v>
      </c>
      <c r="F2440" s="90" t="s">
        <v>14801</v>
      </c>
      <c r="G2440" s="91"/>
    </row>
    <row r="2441" spans="1:7">
      <c r="A2441" s="88" t="s">
        <v>14868</v>
      </c>
      <c r="B2441" s="88" t="s">
        <v>9410</v>
      </c>
      <c r="C2441" s="93">
        <v>839701</v>
      </c>
      <c r="D2441" s="89" t="s">
        <v>2674</v>
      </c>
      <c r="E2441" s="90">
        <v>29700</v>
      </c>
      <c r="F2441" s="90"/>
      <c r="G2441" s="91"/>
    </row>
    <row r="2442" spans="1:7">
      <c r="A2442" s="88" t="s">
        <v>14800</v>
      </c>
      <c r="B2442" s="88" t="s">
        <v>9256</v>
      </c>
      <c r="C2442" s="93">
        <v>906269</v>
      </c>
      <c r="D2442" s="89" t="s">
        <v>4944</v>
      </c>
      <c r="E2442" s="90">
        <v>145266</v>
      </c>
      <c r="F2442" s="90" t="s">
        <v>14801</v>
      </c>
      <c r="G2442" s="91"/>
    </row>
    <row r="2443" spans="1:7">
      <c r="A2443" s="88" t="s">
        <v>14834</v>
      </c>
      <c r="B2443" s="88" t="s">
        <v>14835</v>
      </c>
      <c r="C2443" s="93" t="s">
        <v>10322</v>
      </c>
      <c r="D2443" s="89" t="s">
        <v>15185</v>
      </c>
      <c r="E2443" s="90">
        <v>144700</v>
      </c>
      <c r="F2443" s="90"/>
      <c r="G2443" s="91"/>
    </row>
    <row r="2444" spans="1:7">
      <c r="A2444" s="88" t="s">
        <v>14840</v>
      </c>
      <c r="B2444" s="88" t="s">
        <v>14841</v>
      </c>
      <c r="C2444" s="93" t="s">
        <v>10325</v>
      </c>
      <c r="D2444" s="89" t="s">
        <v>15186</v>
      </c>
      <c r="E2444" s="90">
        <v>143600</v>
      </c>
      <c r="F2444" s="90"/>
      <c r="G2444" s="91"/>
    </row>
    <row r="2445" spans="1:7">
      <c r="A2445" s="88" t="s">
        <v>14800</v>
      </c>
      <c r="B2445" s="88" t="s">
        <v>9256</v>
      </c>
      <c r="C2445" s="93">
        <v>905205</v>
      </c>
      <c r="D2445" s="89" t="s">
        <v>12882</v>
      </c>
      <c r="E2445" s="90">
        <v>142700</v>
      </c>
      <c r="F2445" s="90"/>
      <c r="G2445" s="91"/>
    </row>
    <row r="2446" spans="1:7">
      <c r="A2446" s="88" t="s">
        <v>14795</v>
      </c>
      <c r="B2446" s="88" t="s">
        <v>14796</v>
      </c>
      <c r="C2446" s="93">
        <v>996401</v>
      </c>
      <c r="D2446" s="89" t="s">
        <v>15187</v>
      </c>
      <c r="E2446" s="90">
        <v>142653</v>
      </c>
      <c r="F2446" s="90" t="s">
        <v>14801</v>
      </c>
      <c r="G2446" s="91"/>
    </row>
    <row r="2447" spans="1:7">
      <c r="A2447" s="88" t="s">
        <v>14800</v>
      </c>
      <c r="B2447" s="88" t="s">
        <v>9256</v>
      </c>
      <c r="C2447" s="93">
        <v>906445</v>
      </c>
      <c r="D2447" s="89" t="s">
        <v>15188</v>
      </c>
      <c r="E2447" s="90">
        <v>70700</v>
      </c>
      <c r="F2447" s="90"/>
      <c r="G2447" s="91"/>
    </row>
    <row r="2448" spans="1:7">
      <c r="A2448" s="88" t="s">
        <v>14800</v>
      </c>
      <c r="B2448" s="88" t="s">
        <v>9256</v>
      </c>
      <c r="C2448" s="93">
        <v>911008</v>
      </c>
      <c r="D2448" s="89" t="s">
        <v>15189</v>
      </c>
      <c r="E2448" s="90">
        <v>28300</v>
      </c>
      <c r="F2448" s="90"/>
      <c r="G2448" s="91"/>
    </row>
    <row r="2449" spans="1:7">
      <c r="A2449" s="88" t="s">
        <v>14800</v>
      </c>
      <c r="B2449" s="88" t="s">
        <v>9256</v>
      </c>
      <c r="C2449" s="93">
        <v>903433</v>
      </c>
      <c r="D2449" s="89" t="s">
        <v>11288</v>
      </c>
      <c r="E2449" s="90">
        <v>141067</v>
      </c>
      <c r="F2449" s="90" t="s">
        <v>14801</v>
      </c>
      <c r="G2449" s="91"/>
    </row>
    <row r="2450" spans="1:7">
      <c r="A2450" s="88" t="s">
        <v>14800</v>
      </c>
      <c r="B2450" s="88" t="s">
        <v>9256</v>
      </c>
      <c r="C2450" s="93">
        <v>906139</v>
      </c>
      <c r="D2450" s="89" t="s">
        <v>15190</v>
      </c>
      <c r="E2450" s="90">
        <v>140857</v>
      </c>
      <c r="F2450" s="90" t="s">
        <v>14801</v>
      </c>
      <c r="G2450" s="91"/>
    </row>
    <row r="2451" spans="1:7">
      <c r="A2451" s="88" t="s">
        <v>14868</v>
      </c>
      <c r="B2451" s="88" t="s">
        <v>9410</v>
      </c>
      <c r="C2451" s="93">
        <v>935201</v>
      </c>
      <c r="D2451" s="89" t="s">
        <v>15191</v>
      </c>
      <c r="E2451" s="90">
        <v>140374</v>
      </c>
      <c r="F2451" s="90" t="s">
        <v>14801</v>
      </c>
      <c r="G2451" s="91"/>
    </row>
    <row r="2452" spans="1:7">
      <c r="A2452" s="88" t="s">
        <v>14868</v>
      </c>
      <c r="B2452" s="88" t="s">
        <v>9410</v>
      </c>
      <c r="C2452" s="93">
        <v>935202</v>
      </c>
      <c r="D2452" s="89" t="s">
        <v>15192</v>
      </c>
      <c r="E2452" s="90">
        <v>140374</v>
      </c>
      <c r="F2452" s="90" t="s">
        <v>14801</v>
      </c>
      <c r="G2452" s="91"/>
    </row>
    <row r="2453" spans="1:7">
      <c r="A2453" s="88" t="s">
        <v>14800</v>
      </c>
      <c r="B2453" s="88" t="s">
        <v>9256</v>
      </c>
      <c r="C2453" s="93">
        <v>904303</v>
      </c>
      <c r="D2453" s="89" t="s">
        <v>15193</v>
      </c>
      <c r="E2453" s="90">
        <v>137900</v>
      </c>
      <c r="F2453" s="90"/>
      <c r="G2453" s="91"/>
    </row>
    <row r="2454" spans="1:7">
      <c r="A2454" s="88" t="s">
        <v>14800</v>
      </c>
      <c r="B2454" s="88" t="s">
        <v>9256</v>
      </c>
      <c r="C2454" s="93">
        <v>904301</v>
      </c>
      <c r="D2454" s="89" t="s">
        <v>15194</v>
      </c>
      <c r="E2454" s="90">
        <v>137900</v>
      </c>
      <c r="F2454" s="90"/>
      <c r="G2454" s="91"/>
    </row>
    <row r="2455" spans="1:7">
      <c r="A2455" s="88" t="s">
        <v>14800</v>
      </c>
      <c r="B2455" s="88" t="s">
        <v>9256</v>
      </c>
      <c r="C2455" s="93">
        <v>903879</v>
      </c>
      <c r="D2455" s="89" t="s">
        <v>4515</v>
      </c>
      <c r="E2455" s="90">
        <v>68442</v>
      </c>
      <c r="F2455" s="90" t="s">
        <v>14801</v>
      </c>
      <c r="G2455" s="91"/>
    </row>
    <row r="2456" spans="1:7">
      <c r="A2456" s="88" t="s">
        <v>14798</v>
      </c>
      <c r="B2456" s="88" t="s">
        <v>9335</v>
      </c>
      <c r="C2456" s="93">
        <v>874810</v>
      </c>
      <c r="D2456" s="89" t="s">
        <v>8236</v>
      </c>
      <c r="E2456" s="90">
        <v>136400</v>
      </c>
      <c r="F2456" s="90"/>
      <c r="G2456" s="91"/>
    </row>
    <row r="2457" spans="1:7">
      <c r="A2457" s="88" t="s">
        <v>14800</v>
      </c>
      <c r="B2457" s="88" t="s">
        <v>9256</v>
      </c>
      <c r="C2457" s="93">
        <v>906224</v>
      </c>
      <c r="D2457" s="89" t="s">
        <v>11917</v>
      </c>
      <c r="E2457" s="90">
        <v>136279</v>
      </c>
      <c r="F2457" s="90" t="s">
        <v>14801</v>
      </c>
      <c r="G2457" s="91"/>
    </row>
    <row r="2458" spans="1:7">
      <c r="A2458" s="88" t="s">
        <v>14800</v>
      </c>
      <c r="B2458" s="88" t="s">
        <v>9256</v>
      </c>
      <c r="C2458" s="93">
        <v>906118</v>
      </c>
      <c r="D2458" s="89" t="s">
        <v>11858</v>
      </c>
      <c r="E2458" s="90">
        <v>136036</v>
      </c>
      <c r="F2458" s="90" t="s">
        <v>14801</v>
      </c>
      <c r="G2458" s="91"/>
    </row>
    <row r="2459" spans="1:7">
      <c r="A2459" s="88" t="s">
        <v>14800</v>
      </c>
      <c r="B2459" s="88" t="s">
        <v>9256</v>
      </c>
      <c r="C2459" s="93">
        <v>903853</v>
      </c>
      <c r="D2459" s="89" t="s">
        <v>9962</v>
      </c>
      <c r="E2459" s="90">
        <v>67676</v>
      </c>
      <c r="F2459" s="90" t="s">
        <v>14801</v>
      </c>
      <c r="G2459" s="91"/>
    </row>
    <row r="2460" spans="1:7">
      <c r="A2460" s="88" t="s">
        <v>14800</v>
      </c>
      <c r="B2460" s="88" t="s">
        <v>9256</v>
      </c>
      <c r="C2460" s="93">
        <v>906227</v>
      </c>
      <c r="D2460" s="89" t="s">
        <v>11910</v>
      </c>
      <c r="E2460" s="90">
        <v>134800</v>
      </c>
      <c r="F2460" s="90"/>
      <c r="G2460" s="91"/>
    </row>
    <row r="2461" spans="1:7">
      <c r="A2461" s="88" t="s">
        <v>14800</v>
      </c>
      <c r="B2461" s="88" t="s">
        <v>9256</v>
      </c>
      <c r="C2461" s="93">
        <v>904512</v>
      </c>
      <c r="D2461" s="89" t="s">
        <v>4872</v>
      </c>
      <c r="E2461" s="90">
        <v>133800</v>
      </c>
      <c r="F2461" s="90"/>
      <c r="G2461" s="91"/>
    </row>
    <row r="2462" spans="1:7">
      <c r="A2462" s="88" t="s">
        <v>14800</v>
      </c>
      <c r="B2462" s="88" t="s">
        <v>9256</v>
      </c>
      <c r="C2462" s="93">
        <v>903112</v>
      </c>
      <c r="D2462" s="89" t="s">
        <v>4839</v>
      </c>
      <c r="E2462" s="90">
        <v>132713</v>
      </c>
      <c r="F2462" s="90" t="s">
        <v>14801</v>
      </c>
      <c r="G2462" s="91"/>
    </row>
    <row r="2463" spans="1:7">
      <c r="A2463" s="88" t="s">
        <v>14800</v>
      </c>
      <c r="B2463" s="88" t="s">
        <v>9256</v>
      </c>
      <c r="C2463" s="93">
        <v>906125</v>
      </c>
      <c r="D2463" s="89" t="s">
        <v>15195</v>
      </c>
      <c r="E2463" s="90">
        <v>129528</v>
      </c>
      <c r="F2463" s="90" t="s">
        <v>14801</v>
      </c>
      <c r="G2463" s="91"/>
    </row>
    <row r="2464" spans="1:7">
      <c r="A2464" s="88" t="s">
        <v>14798</v>
      </c>
      <c r="B2464" s="88" t="s">
        <v>9335</v>
      </c>
      <c r="C2464" s="93">
        <v>870006</v>
      </c>
      <c r="D2464" s="89" t="s">
        <v>9818</v>
      </c>
      <c r="E2464" s="90">
        <v>129100</v>
      </c>
      <c r="F2464" s="90"/>
      <c r="G2464" s="91"/>
    </row>
    <row r="2465" spans="1:7">
      <c r="A2465" s="88" t="s">
        <v>14800</v>
      </c>
      <c r="B2465" s="88" t="s">
        <v>9256</v>
      </c>
      <c r="C2465" s="93">
        <v>906449</v>
      </c>
      <c r="D2465" s="89" t="s">
        <v>15196</v>
      </c>
      <c r="E2465" s="90">
        <v>128417</v>
      </c>
      <c r="F2465" s="90" t="s">
        <v>14801</v>
      </c>
      <c r="G2465" s="91"/>
    </row>
    <row r="2466" spans="1:7">
      <c r="A2466" s="88" t="s">
        <v>14868</v>
      </c>
      <c r="B2466" s="88" t="s">
        <v>9410</v>
      </c>
      <c r="C2466" s="93">
        <v>971101</v>
      </c>
      <c r="D2466" s="89" t="s">
        <v>3382</v>
      </c>
      <c r="E2466" s="90">
        <v>128000</v>
      </c>
      <c r="F2466" s="90"/>
      <c r="G2466" s="91"/>
    </row>
    <row r="2467" spans="1:7">
      <c r="A2467" s="88" t="s">
        <v>14868</v>
      </c>
      <c r="B2467" s="88" t="s">
        <v>9410</v>
      </c>
      <c r="C2467" s="93">
        <v>971401</v>
      </c>
      <c r="D2467" s="89" t="s">
        <v>15197</v>
      </c>
      <c r="E2467" s="90">
        <v>128000</v>
      </c>
      <c r="F2467" s="90"/>
      <c r="G2467" s="91"/>
    </row>
    <row r="2468" spans="1:7">
      <c r="A2468" s="88" t="s">
        <v>14800</v>
      </c>
      <c r="B2468" s="88" t="s">
        <v>9256</v>
      </c>
      <c r="C2468" s="93">
        <v>901214</v>
      </c>
      <c r="D2468" s="89" t="s">
        <v>4357</v>
      </c>
      <c r="E2468" s="90">
        <v>126400</v>
      </c>
      <c r="F2468" s="90"/>
      <c r="G2468" s="91"/>
    </row>
    <row r="2469" spans="1:7">
      <c r="A2469" s="88" t="s">
        <v>14800</v>
      </c>
      <c r="B2469" s="88" t="s">
        <v>9256</v>
      </c>
      <c r="C2469" s="93">
        <v>901215</v>
      </c>
      <c r="D2469" s="89" t="s">
        <v>4358</v>
      </c>
      <c r="E2469" s="90">
        <v>126400</v>
      </c>
      <c r="F2469" s="90"/>
      <c r="G2469" s="91"/>
    </row>
    <row r="2470" spans="1:7">
      <c r="A2470" s="88" t="s">
        <v>14815</v>
      </c>
      <c r="B2470" s="88" t="s">
        <v>9359</v>
      </c>
      <c r="C2470" s="93" t="s">
        <v>9069</v>
      </c>
      <c r="D2470" s="89" t="s">
        <v>15198</v>
      </c>
      <c r="E2470" s="90">
        <v>125796</v>
      </c>
      <c r="F2470" s="90" t="s">
        <v>14801</v>
      </c>
      <c r="G2470" s="91"/>
    </row>
    <row r="2471" spans="1:7">
      <c r="A2471" s="88" t="s">
        <v>14800</v>
      </c>
      <c r="B2471" s="88" t="s">
        <v>9256</v>
      </c>
      <c r="C2471" s="93">
        <v>903005</v>
      </c>
      <c r="D2471" s="89" t="s">
        <v>4821</v>
      </c>
      <c r="E2471" s="90">
        <v>125681</v>
      </c>
      <c r="F2471" s="90" t="s">
        <v>14801</v>
      </c>
      <c r="G2471" s="91"/>
    </row>
    <row r="2472" spans="1:7">
      <c r="A2472" s="88" t="s">
        <v>14800</v>
      </c>
      <c r="B2472" s="88" t="s">
        <v>9256</v>
      </c>
      <c r="C2472" s="93">
        <v>906045</v>
      </c>
      <c r="D2472" s="89" t="s">
        <v>13661</v>
      </c>
      <c r="E2472" s="90">
        <v>125674</v>
      </c>
      <c r="F2472" s="90" t="s">
        <v>14801</v>
      </c>
      <c r="G2472" s="91"/>
    </row>
    <row r="2473" spans="1:7">
      <c r="A2473" s="88" t="s">
        <v>14800</v>
      </c>
      <c r="B2473" s="88" t="s">
        <v>9256</v>
      </c>
      <c r="C2473" s="93">
        <v>906046</v>
      </c>
      <c r="D2473" s="89" t="s">
        <v>13662</v>
      </c>
      <c r="E2473" s="90">
        <v>125674</v>
      </c>
      <c r="F2473" s="90" t="s">
        <v>14801</v>
      </c>
      <c r="G2473" s="91"/>
    </row>
    <row r="2474" spans="1:7">
      <c r="A2474" s="88" t="s">
        <v>14798</v>
      </c>
      <c r="B2474" s="88" t="s">
        <v>9335</v>
      </c>
      <c r="C2474" s="93">
        <v>873311</v>
      </c>
      <c r="D2474" s="89" t="s">
        <v>9823</v>
      </c>
      <c r="E2474" s="90">
        <v>122300</v>
      </c>
      <c r="F2474" s="90"/>
      <c r="G2474" s="91"/>
    </row>
    <row r="2475" spans="1:7">
      <c r="A2475" s="88" t="s">
        <v>14817</v>
      </c>
      <c r="B2475" s="88" t="s">
        <v>9266</v>
      </c>
      <c r="C2475" s="93">
        <v>42316</v>
      </c>
      <c r="D2475" s="89" t="s">
        <v>3343</v>
      </c>
      <c r="E2475" s="90">
        <v>120700</v>
      </c>
      <c r="F2475" s="90"/>
      <c r="G2475" s="91"/>
    </row>
    <row r="2476" spans="1:7">
      <c r="A2476" s="88" t="s">
        <v>14800</v>
      </c>
      <c r="B2476" s="88" t="s">
        <v>9256</v>
      </c>
      <c r="C2476" s="93">
        <v>902219</v>
      </c>
      <c r="D2476" s="89" t="s">
        <v>4419</v>
      </c>
      <c r="E2476" s="90">
        <v>30034</v>
      </c>
      <c r="F2476" s="90" t="s">
        <v>14801</v>
      </c>
      <c r="G2476" s="91"/>
    </row>
    <row r="2477" spans="1:7">
      <c r="A2477" s="88" t="s">
        <v>14800</v>
      </c>
      <c r="B2477" s="88" t="s">
        <v>9256</v>
      </c>
      <c r="C2477" s="93">
        <v>905603</v>
      </c>
      <c r="D2477" s="89" t="s">
        <v>15199</v>
      </c>
      <c r="E2477" s="90">
        <v>118200</v>
      </c>
      <c r="F2477" s="90"/>
      <c r="G2477" s="91"/>
    </row>
    <row r="2478" spans="1:7">
      <c r="A2478" s="88" t="s">
        <v>14800</v>
      </c>
      <c r="B2478" s="88" t="s">
        <v>9256</v>
      </c>
      <c r="C2478" s="93">
        <v>905709</v>
      </c>
      <c r="D2478" s="89" t="s">
        <v>13145</v>
      </c>
      <c r="E2478" s="90">
        <v>117653</v>
      </c>
      <c r="F2478" s="90" t="s">
        <v>14801</v>
      </c>
      <c r="G2478" s="91"/>
    </row>
    <row r="2479" spans="1:7">
      <c r="A2479" s="88" t="s">
        <v>14800</v>
      </c>
      <c r="B2479" s="88" t="s">
        <v>9256</v>
      </c>
      <c r="C2479" s="93">
        <v>906428</v>
      </c>
      <c r="D2479" s="89" t="s">
        <v>11649</v>
      </c>
      <c r="E2479" s="90">
        <v>117100</v>
      </c>
      <c r="F2479" s="90"/>
      <c r="G2479" s="91"/>
    </row>
    <row r="2480" spans="1:7">
      <c r="A2480" s="88" t="s">
        <v>14800</v>
      </c>
      <c r="B2480" s="88" t="s">
        <v>9256</v>
      </c>
      <c r="C2480" s="93">
        <v>906471</v>
      </c>
      <c r="D2480" s="89" t="s">
        <v>4963</v>
      </c>
      <c r="E2480" s="90">
        <v>115815</v>
      </c>
      <c r="F2480" s="90" t="s">
        <v>14801</v>
      </c>
      <c r="G2480" s="91"/>
    </row>
    <row r="2481" spans="1:7">
      <c r="A2481" s="88" t="s">
        <v>14800</v>
      </c>
      <c r="B2481" s="88" t="s">
        <v>9256</v>
      </c>
      <c r="C2481" s="93">
        <v>902218</v>
      </c>
      <c r="D2481" s="89" t="s">
        <v>4418</v>
      </c>
      <c r="E2481" s="90">
        <v>23021</v>
      </c>
      <c r="F2481" s="90" t="s">
        <v>14801</v>
      </c>
      <c r="G2481" s="91"/>
    </row>
    <row r="2482" spans="1:7">
      <c r="A2482" s="88" t="s">
        <v>14800</v>
      </c>
      <c r="B2482" s="88" t="s">
        <v>9256</v>
      </c>
      <c r="C2482" s="93">
        <v>901321</v>
      </c>
      <c r="D2482" s="89" t="s">
        <v>15200</v>
      </c>
      <c r="E2482" s="90">
        <v>56241</v>
      </c>
      <c r="F2482" s="90" t="s">
        <v>14801</v>
      </c>
      <c r="G2482" s="91"/>
    </row>
    <row r="2483" spans="1:7">
      <c r="A2483" s="88" t="s">
        <v>14800</v>
      </c>
      <c r="B2483" s="88" t="s">
        <v>9256</v>
      </c>
      <c r="C2483" s="93">
        <v>906460</v>
      </c>
      <c r="D2483" s="89" t="s">
        <v>15201</v>
      </c>
      <c r="E2483" s="90">
        <v>112400</v>
      </c>
      <c r="F2483" s="90"/>
      <c r="G2483" s="91"/>
    </row>
    <row r="2484" spans="1:7">
      <c r="A2484" s="88" t="s">
        <v>14800</v>
      </c>
      <c r="B2484" s="88" t="s">
        <v>9256</v>
      </c>
      <c r="C2484" s="93">
        <v>906464</v>
      </c>
      <c r="D2484" s="89" t="s">
        <v>15202</v>
      </c>
      <c r="E2484" s="90">
        <v>112400</v>
      </c>
      <c r="F2484" s="90"/>
      <c r="G2484" s="91"/>
    </row>
    <row r="2485" spans="1:7">
      <c r="A2485" s="88" t="s">
        <v>14800</v>
      </c>
      <c r="B2485" s="88" t="s">
        <v>9256</v>
      </c>
      <c r="C2485" s="93">
        <v>903104</v>
      </c>
      <c r="D2485" s="89" t="s">
        <v>4837</v>
      </c>
      <c r="E2485" s="90">
        <v>110686</v>
      </c>
      <c r="F2485" s="90" t="s">
        <v>14801</v>
      </c>
      <c r="G2485" s="91"/>
    </row>
    <row r="2486" spans="1:7">
      <c r="A2486" s="88" t="s">
        <v>14794</v>
      </c>
      <c r="B2486" s="88" t="s">
        <v>9385</v>
      </c>
      <c r="C2486" s="93">
        <v>542803</v>
      </c>
      <c r="D2486" s="89" t="s">
        <v>3936</v>
      </c>
      <c r="E2486" s="90">
        <v>105600</v>
      </c>
      <c r="F2486" s="90"/>
      <c r="G2486" s="91"/>
    </row>
    <row r="2487" spans="1:7">
      <c r="A2487" s="88" t="s">
        <v>15168</v>
      </c>
      <c r="B2487" s="88" t="s">
        <v>9463</v>
      </c>
      <c r="C2487" s="93" t="s">
        <v>12515</v>
      </c>
      <c r="D2487" s="89" t="s">
        <v>12516</v>
      </c>
      <c r="E2487" s="90">
        <v>105600</v>
      </c>
      <c r="F2487" s="90"/>
      <c r="G2487" s="91"/>
    </row>
    <row r="2488" spans="1:7">
      <c r="A2488" s="88" t="s">
        <v>14800</v>
      </c>
      <c r="B2488" s="88" t="s">
        <v>9256</v>
      </c>
      <c r="C2488" s="93">
        <v>906132</v>
      </c>
      <c r="D2488" s="89" t="s">
        <v>9313</v>
      </c>
      <c r="E2488" s="90">
        <v>105600</v>
      </c>
      <c r="F2488" s="90"/>
      <c r="G2488" s="91"/>
    </row>
    <row r="2489" spans="1:7">
      <c r="A2489" s="88" t="s">
        <v>14800</v>
      </c>
      <c r="B2489" s="88" t="s">
        <v>9256</v>
      </c>
      <c r="C2489" s="93">
        <v>905701</v>
      </c>
      <c r="D2489" s="89" t="s">
        <v>13390</v>
      </c>
      <c r="E2489" s="90">
        <v>105474</v>
      </c>
      <c r="F2489" s="90" t="s">
        <v>14801</v>
      </c>
      <c r="G2489" s="91"/>
    </row>
    <row r="2490" spans="1:7">
      <c r="A2490" s="88" t="s">
        <v>14800</v>
      </c>
      <c r="B2490" s="88" t="s">
        <v>9256</v>
      </c>
      <c r="C2490" s="93">
        <v>905213</v>
      </c>
      <c r="D2490" s="89" t="s">
        <v>4550</v>
      </c>
      <c r="E2490" s="90">
        <v>104369</v>
      </c>
      <c r="F2490" s="90" t="s">
        <v>14801</v>
      </c>
      <c r="G2490" s="91"/>
    </row>
    <row r="2491" spans="1:7">
      <c r="A2491" s="88" t="s">
        <v>14800</v>
      </c>
      <c r="B2491" s="88" t="s">
        <v>9256</v>
      </c>
      <c r="C2491" s="93">
        <v>905214</v>
      </c>
      <c r="D2491" s="89" t="s">
        <v>4885</v>
      </c>
      <c r="E2491" s="90">
        <v>104369</v>
      </c>
      <c r="F2491" s="90" t="s">
        <v>14801</v>
      </c>
      <c r="G2491" s="91"/>
    </row>
    <row r="2492" spans="1:7">
      <c r="A2492" s="88" t="s">
        <v>14800</v>
      </c>
      <c r="B2492" s="88" t="s">
        <v>9256</v>
      </c>
      <c r="C2492" s="93">
        <v>906320</v>
      </c>
      <c r="D2492" s="89" t="s">
        <v>11881</v>
      </c>
      <c r="E2492" s="90">
        <v>102600</v>
      </c>
      <c r="F2492" s="90"/>
      <c r="G2492" s="91"/>
    </row>
    <row r="2493" spans="1:7">
      <c r="A2493" s="88" t="s">
        <v>14800</v>
      </c>
      <c r="B2493" s="88" t="s">
        <v>9256</v>
      </c>
      <c r="C2493" s="93">
        <v>906010</v>
      </c>
      <c r="D2493" s="89" t="s">
        <v>15203</v>
      </c>
      <c r="E2493" s="90">
        <v>102172</v>
      </c>
      <c r="F2493" s="90" t="s">
        <v>14801</v>
      </c>
      <c r="G2493" s="91"/>
    </row>
    <row r="2494" spans="1:7">
      <c r="A2494" s="88" t="s">
        <v>14800</v>
      </c>
      <c r="B2494" s="88" t="s">
        <v>9256</v>
      </c>
      <c r="C2494" s="93">
        <v>901216</v>
      </c>
      <c r="D2494" s="89" t="s">
        <v>12544</v>
      </c>
      <c r="E2494" s="90">
        <v>101500</v>
      </c>
      <c r="F2494" s="90"/>
      <c r="G2494" s="91"/>
    </row>
    <row r="2495" spans="1:7">
      <c r="A2495" s="88" t="s">
        <v>14800</v>
      </c>
      <c r="B2495" s="88" t="s">
        <v>9256</v>
      </c>
      <c r="C2495" s="93">
        <v>906260</v>
      </c>
      <c r="D2495" s="89" t="s">
        <v>15204</v>
      </c>
      <c r="E2495" s="90">
        <v>101500</v>
      </c>
      <c r="F2495" s="90"/>
      <c r="G2495" s="91"/>
    </row>
    <row r="2496" spans="1:7">
      <c r="A2496" s="88" t="s">
        <v>14800</v>
      </c>
      <c r="B2496" s="88" t="s">
        <v>9256</v>
      </c>
      <c r="C2496" s="93">
        <v>906261</v>
      </c>
      <c r="D2496" s="89" t="s">
        <v>15205</v>
      </c>
      <c r="E2496" s="90">
        <v>101500</v>
      </c>
      <c r="F2496" s="90"/>
      <c r="G2496" s="91"/>
    </row>
    <row r="2497" spans="1:7">
      <c r="A2497" s="88" t="s">
        <v>14800</v>
      </c>
      <c r="B2497" s="88" t="s">
        <v>9256</v>
      </c>
      <c r="C2497" s="93">
        <v>902113</v>
      </c>
      <c r="D2497" s="89" t="s">
        <v>11934</v>
      </c>
      <c r="E2497" s="90">
        <v>50505</v>
      </c>
      <c r="F2497" s="90" t="s">
        <v>14801</v>
      </c>
      <c r="G2497" s="91"/>
    </row>
    <row r="2498" spans="1:7">
      <c r="A2498" s="88" t="s">
        <v>14800</v>
      </c>
      <c r="B2498" s="88" t="s">
        <v>9256</v>
      </c>
      <c r="C2498" s="93">
        <v>906307</v>
      </c>
      <c r="D2498" s="89" t="s">
        <v>10474</v>
      </c>
      <c r="E2498" s="90">
        <v>101000</v>
      </c>
      <c r="F2498" s="90"/>
      <c r="G2498" s="91"/>
    </row>
    <row r="2499" spans="1:7">
      <c r="A2499" s="88" t="s">
        <v>14791</v>
      </c>
      <c r="B2499" s="88" t="s">
        <v>10028</v>
      </c>
      <c r="C2499" s="93">
        <v>965501</v>
      </c>
      <c r="D2499" s="89" t="s">
        <v>15206</v>
      </c>
      <c r="E2499" s="90">
        <v>100703</v>
      </c>
      <c r="F2499" s="90" t="s">
        <v>14801</v>
      </c>
      <c r="G2499" s="91"/>
    </row>
    <row r="2500" spans="1:7">
      <c r="A2500" s="88" t="s">
        <v>14800</v>
      </c>
      <c r="B2500" s="88" t="s">
        <v>9256</v>
      </c>
      <c r="C2500" s="93">
        <v>904402</v>
      </c>
      <c r="D2500" s="89" t="s">
        <v>5927</v>
      </c>
      <c r="E2500" s="90">
        <v>100539</v>
      </c>
      <c r="F2500" s="90" t="s">
        <v>14801</v>
      </c>
      <c r="G2500" s="91"/>
    </row>
    <row r="2501" spans="1:7">
      <c r="A2501" s="88" t="s">
        <v>14800</v>
      </c>
      <c r="B2501" s="88" t="s">
        <v>9256</v>
      </c>
      <c r="C2501" s="93">
        <v>906217</v>
      </c>
      <c r="D2501" s="89" t="s">
        <v>12360</v>
      </c>
      <c r="E2501" s="90">
        <v>100178</v>
      </c>
      <c r="F2501" s="90" t="s">
        <v>14801</v>
      </c>
      <c r="G2501" s="91"/>
    </row>
    <row r="2502" spans="1:7">
      <c r="A2502" s="88" t="s">
        <v>14798</v>
      </c>
      <c r="B2502" s="88" t="s">
        <v>9335</v>
      </c>
      <c r="C2502" s="93">
        <v>870004</v>
      </c>
      <c r="D2502" s="89" t="s">
        <v>5474</v>
      </c>
      <c r="E2502" s="90">
        <v>99900</v>
      </c>
      <c r="F2502" s="90"/>
      <c r="G2502" s="91"/>
    </row>
    <row r="2503" spans="1:7">
      <c r="A2503" s="88" t="s">
        <v>14798</v>
      </c>
      <c r="B2503" s="88" t="s">
        <v>9335</v>
      </c>
      <c r="C2503" s="93">
        <v>870103</v>
      </c>
      <c r="D2503" s="89" t="s">
        <v>15207</v>
      </c>
      <c r="E2503" s="90">
        <v>99900</v>
      </c>
      <c r="F2503" s="90"/>
      <c r="G2503" s="91"/>
    </row>
    <row r="2504" spans="1:7">
      <c r="A2504" s="88" t="s">
        <v>14800</v>
      </c>
      <c r="B2504" s="88" t="s">
        <v>9256</v>
      </c>
      <c r="C2504" s="93">
        <v>904813</v>
      </c>
      <c r="D2504" s="89" t="s">
        <v>12616</v>
      </c>
      <c r="E2504" s="90">
        <v>99148</v>
      </c>
      <c r="F2504" s="90" t="s">
        <v>14801</v>
      </c>
      <c r="G2504" s="91"/>
    </row>
    <row r="2505" spans="1:7">
      <c r="A2505" s="88" t="s">
        <v>14800</v>
      </c>
      <c r="B2505" s="88" t="s">
        <v>9256</v>
      </c>
      <c r="C2505" s="93">
        <v>906011</v>
      </c>
      <c r="D2505" s="89" t="s">
        <v>13583</v>
      </c>
      <c r="E2505" s="90">
        <v>98769</v>
      </c>
      <c r="F2505" s="90" t="s">
        <v>14801</v>
      </c>
      <c r="G2505" s="91"/>
    </row>
    <row r="2506" spans="1:7">
      <c r="A2506" s="88" t="s">
        <v>14800</v>
      </c>
      <c r="B2506" s="88" t="s">
        <v>9256</v>
      </c>
      <c r="C2506" s="93">
        <v>906109</v>
      </c>
      <c r="D2506" s="89" t="s">
        <v>15208</v>
      </c>
      <c r="E2506" s="90">
        <v>98689</v>
      </c>
      <c r="F2506" s="90" t="s">
        <v>14801</v>
      </c>
      <c r="G2506" s="91"/>
    </row>
    <row r="2507" spans="1:7">
      <c r="A2507" s="88" t="s">
        <v>14800</v>
      </c>
      <c r="B2507" s="88" t="s">
        <v>9256</v>
      </c>
      <c r="C2507" s="93">
        <v>903504</v>
      </c>
      <c r="D2507" s="89" t="s">
        <v>9963</v>
      </c>
      <c r="E2507" s="90">
        <v>96800</v>
      </c>
      <c r="F2507" s="90"/>
      <c r="G2507" s="91"/>
    </row>
    <row r="2508" spans="1:7">
      <c r="A2508" s="88" t="s">
        <v>14800</v>
      </c>
      <c r="B2508" s="88" t="s">
        <v>9256</v>
      </c>
      <c r="C2508" s="93">
        <v>906019</v>
      </c>
      <c r="D2508" s="89" t="s">
        <v>12852</v>
      </c>
      <c r="E2508" s="90">
        <v>96021</v>
      </c>
      <c r="F2508" s="90" t="s">
        <v>14801</v>
      </c>
      <c r="G2508" s="91"/>
    </row>
    <row r="2509" spans="1:7">
      <c r="A2509" s="88" t="s">
        <v>14800</v>
      </c>
      <c r="B2509" s="88" t="s">
        <v>9256</v>
      </c>
      <c r="C2509" s="93">
        <v>904302</v>
      </c>
      <c r="D2509" s="89" t="s">
        <v>15209</v>
      </c>
      <c r="E2509" s="90">
        <v>95984</v>
      </c>
      <c r="F2509" s="90" t="s">
        <v>14801</v>
      </c>
      <c r="G2509" s="91"/>
    </row>
    <row r="2510" spans="1:7">
      <c r="A2510" s="88" t="s">
        <v>14800</v>
      </c>
      <c r="B2510" s="88" t="s">
        <v>9256</v>
      </c>
      <c r="C2510" s="93">
        <v>906002</v>
      </c>
      <c r="D2510" s="89" t="s">
        <v>4563</v>
      </c>
      <c r="E2510" s="90">
        <v>47895</v>
      </c>
      <c r="F2510" s="90" t="s">
        <v>14801</v>
      </c>
      <c r="G2510" s="91"/>
    </row>
    <row r="2511" spans="1:7">
      <c r="A2511" s="88" t="s">
        <v>14800</v>
      </c>
      <c r="B2511" s="88" t="s">
        <v>9256</v>
      </c>
      <c r="C2511" s="93">
        <v>906459</v>
      </c>
      <c r="D2511" s="89" t="s">
        <v>15210</v>
      </c>
      <c r="E2511" s="90">
        <v>94871</v>
      </c>
      <c r="F2511" s="90" t="s">
        <v>14801</v>
      </c>
      <c r="G2511" s="91"/>
    </row>
    <row r="2512" spans="1:7">
      <c r="A2512" s="88" t="s">
        <v>14800</v>
      </c>
      <c r="B2512" s="88" t="s">
        <v>9256</v>
      </c>
      <c r="C2512" s="93">
        <v>904401</v>
      </c>
      <c r="D2512" s="89" t="s">
        <v>15211</v>
      </c>
      <c r="E2512" s="90">
        <v>93681</v>
      </c>
      <c r="F2512" s="90" t="s">
        <v>14801</v>
      </c>
      <c r="G2512" s="91"/>
    </row>
    <row r="2513" spans="1:7">
      <c r="A2513" s="88" t="s">
        <v>14800</v>
      </c>
      <c r="B2513" s="88" t="s">
        <v>9256</v>
      </c>
      <c r="C2513" s="93">
        <v>903848</v>
      </c>
      <c r="D2513" s="89" t="s">
        <v>11566</v>
      </c>
      <c r="E2513" s="90">
        <v>92600</v>
      </c>
      <c r="F2513" s="90"/>
      <c r="G2513" s="91"/>
    </row>
    <row r="2514" spans="1:7">
      <c r="A2514" s="88" t="s">
        <v>14800</v>
      </c>
      <c r="B2514" s="88" t="s">
        <v>9256</v>
      </c>
      <c r="C2514" s="93">
        <v>908302</v>
      </c>
      <c r="D2514" s="89" t="s">
        <v>12021</v>
      </c>
      <c r="E2514" s="90">
        <v>92600</v>
      </c>
      <c r="F2514" s="90"/>
      <c r="G2514" s="91"/>
    </row>
    <row r="2515" spans="1:7">
      <c r="A2515" s="88" t="s">
        <v>15180</v>
      </c>
      <c r="B2515" s="88" t="s">
        <v>15181</v>
      </c>
      <c r="C2515" s="93">
        <v>890602</v>
      </c>
      <c r="D2515" s="89" t="s">
        <v>6252</v>
      </c>
      <c r="E2515" s="90">
        <v>91600</v>
      </c>
      <c r="F2515" s="90"/>
      <c r="G2515" s="91"/>
    </row>
    <row r="2516" spans="1:7">
      <c r="A2516" s="88" t="s">
        <v>14800</v>
      </c>
      <c r="B2516" s="88" t="s">
        <v>9256</v>
      </c>
      <c r="C2516" s="93">
        <v>903101</v>
      </c>
      <c r="D2516" s="89" t="s">
        <v>4836</v>
      </c>
      <c r="E2516" s="90">
        <v>91054</v>
      </c>
      <c r="F2516" s="90" t="s">
        <v>14801</v>
      </c>
      <c r="G2516" s="91"/>
    </row>
    <row r="2517" spans="1:7">
      <c r="A2517" s="88" t="s">
        <v>14842</v>
      </c>
      <c r="B2517" s="88" t="s">
        <v>11679</v>
      </c>
      <c r="C2517" s="93">
        <v>912004</v>
      </c>
      <c r="D2517" s="89" t="s">
        <v>9322</v>
      </c>
      <c r="E2517" s="90">
        <v>90600</v>
      </c>
      <c r="F2517" s="90"/>
      <c r="G2517" s="91"/>
    </row>
    <row r="2518" spans="1:7">
      <c r="A2518" s="88" t="s">
        <v>15168</v>
      </c>
      <c r="B2518" s="88" t="s">
        <v>9463</v>
      </c>
      <c r="C2518" s="93">
        <v>890701</v>
      </c>
      <c r="D2518" s="89" t="s">
        <v>5</v>
      </c>
      <c r="E2518" s="90">
        <v>90100</v>
      </c>
      <c r="F2518" s="90"/>
      <c r="G2518" s="91"/>
    </row>
    <row r="2519" spans="1:7">
      <c r="A2519" s="88" t="s">
        <v>15168</v>
      </c>
      <c r="B2519" s="88" t="s">
        <v>9463</v>
      </c>
      <c r="C2519" s="93">
        <v>890702</v>
      </c>
      <c r="D2519" s="89" t="s">
        <v>6125</v>
      </c>
      <c r="E2519" s="90">
        <v>90100</v>
      </c>
      <c r="F2519" s="90"/>
      <c r="G2519" s="91"/>
    </row>
    <row r="2520" spans="1:7">
      <c r="A2520" s="88" t="s">
        <v>14889</v>
      </c>
      <c r="B2520" s="88" t="s">
        <v>9385</v>
      </c>
      <c r="C2520" s="93">
        <v>890735</v>
      </c>
      <c r="D2520" s="89" t="s">
        <v>12665</v>
      </c>
      <c r="E2520" s="90">
        <v>90100</v>
      </c>
      <c r="F2520" s="90"/>
      <c r="G2520" s="91"/>
    </row>
    <row r="2521" spans="1:7">
      <c r="A2521" s="88" t="s">
        <v>15212</v>
      </c>
      <c r="B2521" s="88" t="s">
        <v>9381</v>
      </c>
      <c r="C2521" s="93">
        <v>890750</v>
      </c>
      <c r="D2521" s="89" t="s">
        <v>12664</v>
      </c>
      <c r="E2521" s="90">
        <v>90100</v>
      </c>
      <c r="F2521" s="90"/>
      <c r="G2521" s="91"/>
    </row>
    <row r="2522" spans="1:7">
      <c r="A2522" s="88" t="s">
        <v>15168</v>
      </c>
      <c r="B2522" s="88" t="s">
        <v>9463</v>
      </c>
      <c r="C2522" s="93">
        <v>890780</v>
      </c>
      <c r="D2522" s="89" t="s">
        <v>12663</v>
      </c>
      <c r="E2522" s="90">
        <v>90100</v>
      </c>
      <c r="F2522" s="90"/>
      <c r="G2522" s="91"/>
    </row>
    <row r="2523" spans="1:7">
      <c r="A2523" s="88" t="s">
        <v>14800</v>
      </c>
      <c r="B2523" s="88" t="s">
        <v>9256</v>
      </c>
      <c r="C2523" s="93">
        <v>903423</v>
      </c>
      <c r="D2523" s="89" t="s">
        <v>12525</v>
      </c>
      <c r="E2523" s="90">
        <v>88626</v>
      </c>
      <c r="F2523" s="90" t="s">
        <v>14801</v>
      </c>
      <c r="G2523" s="91"/>
    </row>
    <row r="2524" spans="1:7">
      <c r="A2524" s="88" t="s">
        <v>14794</v>
      </c>
      <c r="B2524" s="88" t="s">
        <v>9385</v>
      </c>
      <c r="C2524" s="93">
        <v>389401</v>
      </c>
      <c r="D2524" s="89" t="s">
        <v>2251</v>
      </c>
      <c r="E2524" s="90">
        <v>87400</v>
      </c>
      <c r="F2524" s="90"/>
      <c r="G2524" s="91"/>
    </row>
    <row r="2525" spans="1:7">
      <c r="A2525" s="88" t="s">
        <v>15180</v>
      </c>
      <c r="B2525" s="88" t="s">
        <v>15181</v>
      </c>
      <c r="C2525" s="93">
        <v>890402</v>
      </c>
      <c r="D2525" s="89" t="s">
        <v>6191</v>
      </c>
      <c r="E2525" s="90">
        <v>87400</v>
      </c>
      <c r="F2525" s="90"/>
      <c r="G2525" s="91"/>
    </row>
    <row r="2526" spans="1:7">
      <c r="A2526" s="88" t="s">
        <v>14842</v>
      </c>
      <c r="B2526" s="88" t="s">
        <v>11679</v>
      </c>
      <c r="C2526" s="93">
        <v>890408</v>
      </c>
      <c r="D2526" s="89" t="s">
        <v>6195</v>
      </c>
      <c r="E2526" s="90">
        <v>87400</v>
      </c>
      <c r="F2526" s="90"/>
      <c r="G2526" s="91"/>
    </row>
    <row r="2527" spans="1:7">
      <c r="A2527" s="88" t="s">
        <v>14813</v>
      </c>
      <c r="B2527" s="88" t="s">
        <v>9352</v>
      </c>
      <c r="C2527" s="93">
        <v>890410</v>
      </c>
      <c r="D2527" s="89" t="s">
        <v>11722</v>
      </c>
      <c r="E2527" s="90">
        <v>87400</v>
      </c>
      <c r="F2527" s="90"/>
      <c r="G2527" s="91"/>
    </row>
    <row r="2528" spans="1:7">
      <c r="A2528" s="88" t="s">
        <v>14793</v>
      </c>
      <c r="B2528" s="88" t="s">
        <v>10765</v>
      </c>
      <c r="C2528" s="93">
        <v>890411</v>
      </c>
      <c r="D2528" s="89" t="s">
        <v>14372</v>
      </c>
      <c r="E2528" s="90">
        <v>87400</v>
      </c>
      <c r="F2528" s="90"/>
      <c r="G2528" s="91"/>
    </row>
    <row r="2529" spans="1:7">
      <c r="A2529" s="88" t="s">
        <v>15180</v>
      </c>
      <c r="B2529" s="88" t="s">
        <v>15181</v>
      </c>
      <c r="C2529" s="93">
        <v>890423</v>
      </c>
      <c r="D2529" s="89" t="s">
        <v>15213</v>
      </c>
      <c r="E2529" s="90">
        <v>87400</v>
      </c>
      <c r="F2529" s="90"/>
      <c r="G2529" s="91"/>
    </row>
    <row r="2530" spans="1:7">
      <c r="A2530" s="88" t="s">
        <v>14806</v>
      </c>
      <c r="B2530" s="88" t="s">
        <v>10017</v>
      </c>
      <c r="C2530" s="93">
        <v>890426</v>
      </c>
      <c r="D2530" s="89" t="s">
        <v>6198</v>
      </c>
      <c r="E2530" s="90">
        <v>87400</v>
      </c>
      <c r="F2530" s="90"/>
      <c r="G2530" s="91"/>
    </row>
    <row r="2531" spans="1:7">
      <c r="A2531" s="88" t="s">
        <v>14806</v>
      </c>
      <c r="B2531" s="88" t="s">
        <v>10017</v>
      </c>
      <c r="C2531" s="93">
        <v>890427</v>
      </c>
      <c r="D2531" s="89" t="s">
        <v>14374</v>
      </c>
      <c r="E2531" s="90">
        <v>87400</v>
      </c>
      <c r="F2531" s="90"/>
      <c r="G2531" s="91"/>
    </row>
    <row r="2532" spans="1:7">
      <c r="A2532" s="88" t="s">
        <v>15214</v>
      </c>
      <c r="B2532" s="88" t="s">
        <v>9918</v>
      </c>
      <c r="C2532" s="93">
        <v>890428</v>
      </c>
      <c r="D2532" s="89" t="s">
        <v>6199</v>
      </c>
      <c r="E2532" s="90">
        <v>87400</v>
      </c>
      <c r="F2532" s="90"/>
      <c r="G2532" s="91"/>
    </row>
    <row r="2533" spans="1:7">
      <c r="A2533" s="88" t="s">
        <v>15215</v>
      </c>
      <c r="B2533" s="88" t="s">
        <v>14844</v>
      </c>
      <c r="C2533" s="93">
        <v>890430</v>
      </c>
      <c r="D2533" s="89" t="s">
        <v>6201</v>
      </c>
      <c r="E2533" s="90">
        <v>87400</v>
      </c>
      <c r="F2533" s="90"/>
      <c r="G2533" s="91"/>
    </row>
    <row r="2534" spans="1:7">
      <c r="A2534" s="88" t="s">
        <v>15180</v>
      </c>
      <c r="B2534" s="88" t="s">
        <v>15216</v>
      </c>
      <c r="C2534" s="93">
        <v>890433</v>
      </c>
      <c r="D2534" s="89" t="s">
        <v>6204</v>
      </c>
      <c r="E2534" s="90">
        <v>87400</v>
      </c>
      <c r="F2534" s="90"/>
      <c r="G2534" s="91"/>
    </row>
    <row r="2535" spans="1:7">
      <c r="A2535" s="88" t="s">
        <v>14811</v>
      </c>
      <c r="B2535" s="88" t="s">
        <v>9246</v>
      </c>
      <c r="C2535" s="93">
        <v>890434</v>
      </c>
      <c r="D2535" s="89" t="s">
        <v>6205</v>
      </c>
      <c r="E2535" s="90">
        <v>87400</v>
      </c>
      <c r="F2535" s="90"/>
      <c r="G2535" s="91"/>
    </row>
    <row r="2536" spans="1:7">
      <c r="A2536" s="88" t="s">
        <v>14889</v>
      </c>
      <c r="B2536" s="88" t="s">
        <v>9385</v>
      </c>
      <c r="C2536" s="93">
        <v>890435</v>
      </c>
      <c r="D2536" s="89" t="s">
        <v>6206</v>
      </c>
      <c r="E2536" s="90">
        <v>87400</v>
      </c>
      <c r="F2536" s="90"/>
      <c r="G2536" s="91"/>
    </row>
    <row r="2537" spans="1:7">
      <c r="A2537" s="88" t="s">
        <v>14847</v>
      </c>
      <c r="B2537" s="88" t="s">
        <v>9302</v>
      </c>
      <c r="C2537" s="93">
        <v>890436</v>
      </c>
      <c r="D2537" s="89" t="s">
        <v>6207</v>
      </c>
      <c r="E2537" s="90">
        <v>87400</v>
      </c>
      <c r="F2537" s="90"/>
      <c r="G2537" s="91"/>
    </row>
    <row r="2538" spans="1:7">
      <c r="A2538" s="88" t="s">
        <v>14825</v>
      </c>
      <c r="B2538" s="88" t="s">
        <v>11755</v>
      </c>
      <c r="C2538" s="93">
        <v>890437</v>
      </c>
      <c r="D2538" s="89" t="s">
        <v>11754</v>
      </c>
      <c r="E2538" s="90">
        <v>87400</v>
      </c>
      <c r="F2538" s="90"/>
      <c r="G2538" s="91"/>
    </row>
    <row r="2539" spans="1:7">
      <c r="A2539" s="88" t="s">
        <v>14823</v>
      </c>
      <c r="B2539" s="88" t="s">
        <v>9386</v>
      </c>
      <c r="C2539" s="93">
        <v>890439</v>
      </c>
      <c r="D2539" s="89" t="s">
        <v>11753</v>
      </c>
      <c r="E2539" s="90">
        <v>87400</v>
      </c>
      <c r="F2539" s="90"/>
      <c r="G2539" s="91"/>
    </row>
    <row r="2540" spans="1:7">
      <c r="A2540" s="88" t="s">
        <v>15217</v>
      </c>
      <c r="B2540" s="88" t="s">
        <v>11750</v>
      </c>
      <c r="C2540" s="93">
        <v>890440</v>
      </c>
      <c r="D2540" s="89" t="s">
        <v>6210</v>
      </c>
      <c r="E2540" s="90">
        <v>87400</v>
      </c>
      <c r="F2540" s="90"/>
      <c r="G2540" s="91"/>
    </row>
    <row r="2541" spans="1:7">
      <c r="A2541" s="88" t="s">
        <v>15218</v>
      </c>
      <c r="B2541" s="88" t="s">
        <v>11749</v>
      </c>
      <c r="C2541" s="93">
        <v>890441</v>
      </c>
      <c r="D2541" s="89" t="s">
        <v>6211</v>
      </c>
      <c r="E2541" s="90">
        <v>87400</v>
      </c>
      <c r="F2541" s="90"/>
      <c r="G2541" s="91"/>
    </row>
    <row r="2542" spans="1:7">
      <c r="A2542" s="88" t="s">
        <v>14788</v>
      </c>
      <c r="B2542" s="88" t="s">
        <v>14789</v>
      </c>
      <c r="C2542" s="93">
        <v>890446</v>
      </c>
      <c r="D2542" s="89" t="s">
        <v>6216</v>
      </c>
      <c r="E2542" s="90">
        <v>87400</v>
      </c>
      <c r="F2542" s="90"/>
      <c r="G2542" s="91"/>
    </row>
    <row r="2543" spans="1:7">
      <c r="A2543" s="88" t="s">
        <v>15212</v>
      </c>
      <c r="B2543" s="88" t="s">
        <v>9381</v>
      </c>
      <c r="C2543" s="93">
        <v>890450</v>
      </c>
      <c r="D2543" s="89" t="s">
        <v>6220</v>
      </c>
      <c r="E2543" s="90">
        <v>87400</v>
      </c>
      <c r="F2543" s="90"/>
      <c r="G2543" s="91"/>
    </row>
    <row r="2544" spans="1:7">
      <c r="A2544" s="88" t="s">
        <v>15219</v>
      </c>
      <c r="B2544" s="88" t="s">
        <v>11740</v>
      </c>
      <c r="C2544" s="93">
        <v>890451</v>
      </c>
      <c r="D2544" s="89" t="s">
        <v>6221</v>
      </c>
      <c r="E2544" s="90">
        <v>87400</v>
      </c>
      <c r="F2544" s="90"/>
      <c r="G2544" s="91"/>
    </row>
    <row r="2545" spans="1:7">
      <c r="A2545" s="88" t="s">
        <v>15220</v>
      </c>
      <c r="B2545" s="88" t="s">
        <v>11738</v>
      </c>
      <c r="C2545" s="93">
        <v>890454</v>
      </c>
      <c r="D2545" s="89" t="s">
        <v>6223</v>
      </c>
      <c r="E2545" s="90">
        <v>87400</v>
      </c>
      <c r="F2545" s="90"/>
      <c r="G2545" s="91"/>
    </row>
    <row r="2546" spans="1:7">
      <c r="A2546" s="88" t="s">
        <v>15221</v>
      </c>
      <c r="B2546" s="88" t="s">
        <v>11734</v>
      </c>
      <c r="C2546" s="93">
        <v>890468</v>
      </c>
      <c r="D2546" s="89" t="s">
        <v>6228</v>
      </c>
      <c r="E2546" s="90">
        <v>87400</v>
      </c>
      <c r="F2546" s="90"/>
      <c r="G2546" s="91"/>
    </row>
    <row r="2547" spans="1:7">
      <c r="A2547" s="88" t="s">
        <v>15180</v>
      </c>
      <c r="B2547" s="88" t="s">
        <v>15216</v>
      </c>
      <c r="C2547" s="93">
        <v>890471</v>
      </c>
      <c r="D2547" s="89" t="s">
        <v>6231</v>
      </c>
      <c r="E2547" s="90">
        <v>87400</v>
      </c>
      <c r="F2547" s="90"/>
      <c r="G2547" s="91"/>
    </row>
    <row r="2548" spans="1:7">
      <c r="A2548" s="88" t="s">
        <v>15222</v>
      </c>
      <c r="B2548" s="88" t="s">
        <v>9328</v>
      </c>
      <c r="C2548" s="93">
        <v>890473</v>
      </c>
      <c r="D2548" s="89" t="s">
        <v>6233</v>
      </c>
      <c r="E2548" s="90">
        <v>87400</v>
      </c>
      <c r="F2548" s="90"/>
      <c r="G2548" s="91"/>
    </row>
    <row r="2549" spans="1:7">
      <c r="A2549" s="88" t="s">
        <v>14831</v>
      </c>
      <c r="B2549" s="88" t="s">
        <v>9904</v>
      </c>
      <c r="C2549" s="93">
        <v>890474</v>
      </c>
      <c r="D2549" s="89" t="s">
        <v>6234</v>
      </c>
      <c r="E2549" s="90">
        <v>87400</v>
      </c>
      <c r="F2549" s="90"/>
      <c r="G2549" s="91"/>
    </row>
    <row r="2550" spans="1:7">
      <c r="A2550" s="88" t="s">
        <v>15223</v>
      </c>
      <c r="B2550" s="88" t="s">
        <v>11732</v>
      </c>
      <c r="C2550" s="93">
        <v>890478</v>
      </c>
      <c r="D2550" s="89" t="s">
        <v>6238</v>
      </c>
      <c r="E2550" s="90">
        <v>87400</v>
      </c>
      <c r="F2550" s="90"/>
      <c r="G2550" s="91"/>
    </row>
    <row r="2551" spans="1:7">
      <c r="A2551" s="88" t="s">
        <v>14868</v>
      </c>
      <c r="B2551" s="88" t="s">
        <v>9410</v>
      </c>
      <c r="C2551" s="93">
        <v>890480</v>
      </c>
      <c r="D2551" s="89" t="s">
        <v>6240</v>
      </c>
      <c r="E2551" s="90">
        <v>87400</v>
      </c>
      <c r="F2551" s="90"/>
      <c r="G2551" s="91"/>
    </row>
    <row r="2552" spans="1:7">
      <c r="A2552" s="88" t="s">
        <v>15180</v>
      </c>
      <c r="B2552" s="88" t="s">
        <v>15216</v>
      </c>
      <c r="C2552" s="93">
        <v>890488</v>
      </c>
      <c r="D2552" s="89" t="s">
        <v>6248</v>
      </c>
      <c r="E2552" s="90">
        <v>87400</v>
      </c>
      <c r="F2552" s="90"/>
      <c r="G2552" s="91"/>
    </row>
    <row r="2553" spans="1:7">
      <c r="A2553" s="88" t="s">
        <v>14803</v>
      </c>
      <c r="B2553" s="88" t="s">
        <v>10013</v>
      </c>
      <c r="C2553" s="93">
        <v>890494</v>
      </c>
      <c r="D2553" s="89" t="s">
        <v>6251</v>
      </c>
      <c r="E2553" s="90">
        <v>87400</v>
      </c>
      <c r="F2553" s="90"/>
      <c r="G2553" s="91"/>
    </row>
    <row r="2554" spans="1:7">
      <c r="A2554" s="88" t="s">
        <v>14842</v>
      </c>
      <c r="B2554" s="88" t="s">
        <v>11679</v>
      </c>
      <c r="C2554" s="93">
        <v>890601</v>
      </c>
      <c r="D2554" s="89" t="s">
        <v>12583</v>
      </c>
      <c r="E2554" s="90">
        <v>87400</v>
      </c>
      <c r="F2554" s="90"/>
      <c r="G2554" s="91"/>
    </row>
    <row r="2555" spans="1:7">
      <c r="A2555" s="88" t="s">
        <v>14800</v>
      </c>
      <c r="B2555" s="88" t="s">
        <v>9256</v>
      </c>
      <c r="C2555" s="93">
        <v>902020</v>
      </c>
      <c r="D2555" s="89" t="s">
        <v>4393</v>
      </c>
      <c r="E2555" s="90">
        <v>43400</v>
      </c>
      <c r="F2555" s="90"/>
      <c r="G2555" s="91"/>
    </row>
    <row r="2556" spans="1:7">
      <c r="A2556" s="88" t="s">
        <v>14800</v>
      </c>
      <c r="B2556" s="88" t="s">
        <v>9256</v>
      </c>
      <c r="C2556" s="93">
        <v>906034</v>
      </c>
      <c r="D2556" s="89" t="s">
        <v>11468</v>
      </c>
      <c r="E2556" s="90">
        <v>86189</v>
      </c>
      <c r="F2556" s="90" t="s">
        <v>14801</v>
      </c>
      <c r="G2556" s="91"/>
    </row>
    <row r="2557" spans="1:7">
      <c r="A2557" s="88" t="s">
        <v>14800</v>
      </c>
      <c r="B2557" s="88" t="s">
        <v>9256</v>
      </c>
      <c r="C2557" s="93">
        <v>902009</v>
      </c>
      <c r="D2557" s="89" t="s">
        <v>13153</v>
      </c>
      <c r="E2557" s="90">
        <v>84208</v>
      </c>
      <c r="F2557" s="90" t="s">
        <v>14801</v>
      </c>
      <c r="G2557" s="91"/>
    </row>
    <row r="2558" spans="1:7">
      <c r="A2558" s="88" t="s">
        <v>14800</v>
      </c>
      <c r="B2558" s="88" t="s">
        <v>9256</v>
      </c>
      <c r="C2558" s="93">
        <v>903422</v>
      </c>
      <c r="D2558" s="89" t="s">
        <v>12646</v>
      </c>
      <c r="E2558" s="90">
        <v>83840</v>
      </c>
      <c r="F2558" s="90" t="s">
        <v>14801</v>
      </c>
      <c r="G2558" s="91"/>
    </row>
    <row r="2559" spans="1:7">
      <c r="A2559" s="88" t="s">
        <v>14803</v>
      </c>
      <c r="B2559" s="88" t="s">
        <v>10013</v>
      </c>
      <c r="C2559" s="93">
        <v>569001</v>
      </c>
      <c r="D2559" s="89" t="s">
        <v>4165</v>
      </c>
      <c r="E2559" s="90">
        <v>83800</v>
      </c>
      <c r="F2559" s="90"/>
      <c r="G2559" s="91"/>
    </row>
    <row r="2560" spans="1:7">
      <c r="A2560" s="88" t="s">
        <v>14800</v>
      </c>
      <c r="B2560" s="88" t="s">
        <v>9256</v>
      </c>
      <c r="C2560" s="93">
        <v>906013</v>
      </c>
      <c r="D2560" s="89" t="s">
        <v>12902</v>
      </c>
      <c r="E2560" s="90">
        <v>81663</v>
      </c>
      <c r="F2560" s="90" t="s">
        <v>14801</v>
      </c>
      <c r="G2560" s="91"/>
    </row>
    <row r="2561" spans="1:7">
      <c r="A2561" s="88" t="s">
        <v>14812</v>
      </c>
      <c r="B2561" s="88" t="s">
        <v>9312</v>
      </c>
      <c r="C2561" s="93">
        <v>963901</v>
      </c>
      <c r="D2561" s="89" t="s">
        <v>15224</v>
      </c>
      <c r="E2561" s="90">
        <v>16247</v>
      </c>
      <c r="F2561" s="90" t="s">
        <v>14801</v>
      </c>
      <c r="G2561" s="91"/>
    </row>
    <row r="2562" spans="1:7">
      <c r="A2562" s="88" t="s">
        <v>14800</v>
      </c>
      <c r="B2562" s="88" t="s">
        <v>9256</v>
      </c>
      <c r="C2562" s="93">
        <v>906270</v>
      </c>
      <c r="D2562" s="89" t="s">
        <v>4945</v>
      </c>
      <c r="E2562" s="90">
        <v>40218</v>
      </c>
      <c r="F2562" s="90" t="s">
        <v>14801</v>
      </c>
      <c r="G2562" s="91"/>
    </row>
    <row r="2563" spans="1:7">
      <c r="A2563" s="88" t="s">
        <v>14868</v>
      </c>
      <c r="B2563" s="88" t="s">
        <v>9410</v>
      </c>
      <c r="C2563" s="93">
        <v>829201</v>
      </c>
      <c r="D2563" s="89" t="s">
        <v>3495</v>
      </c>
      <c r="E2563" s="90">
        <v>80200</v>
      </c>
      <c r="F2563" s="90"/>
      <c r="G2563" s="91"/>
    </row>
    <row r="2564" spans="1:7">
      <c r="A2564" s="88" t="s">
        <v>14868</v>
      </c>
      <c r="B2564" s="88" t="s">
        <v>9410</v>
      </c>
      <c r="C2564" s="93">
        <v>839401</v>
      </c>
      <c r="D2564" s="89" t="s">
        <v>15225</v>
      </c>
      <c r="E2564" s="90">
        <v>80200</v>
      </c>
      <c r="F2564" s="90"/>
      <c r="G2564" s="91"/>
    </row>
    <row r="2565" spans="1:7">
      <c r="A2565" s="88" t="s">
        <v>14791</v>
      </c>
      <c r="B2565" s="88" t="s">
        <v>10028</v>
      </c>
      <c r="C2565" s="93">
        <v>935701</v>
      </c>
      <c r="D2565" s="89" t="s">
        <v>15226</v>
      </c>
      <c r="E2565" s="90">
        <v>80200</v>
      </c>
      <c r="F2565" s="90"/>
      <c r="G2565" s="91"/>
    </row>
    <row r="2566" spans="1:7">
      <c r="A2566" s="88" t="s">
        <v>14800</v>
      </c>
      <c r="B2566" s="88" t="s">
        <v>9256</v>
      </c>
      <c r="C2566" s="93">
        <v>906316</v>
      </c>
      <c r="D2566" s="89" t="s">
        <v>11989</v>
      </c>
      <c r="E2566" s="90">
        <v>80189</v>
      </c>
      <c r="F2566" s="90" t="s">
        <v>14801</v>
      </c>
      <c r="G2566" s="91"/>
    </row>
    <row r="2567" spans="1:7">
      <c r="A2567" s="88" t="s">
        <v>14800</v>
      </c>
      <c r="B2567" s="88" t="s">
        <v>9256</v>
      </c>
      <c r="C2567" s="93">
        <v>905731</v>
      </c>
      <c r="D2567" s="89" t="s">
        <v>4889</v>
      </c>
      <c r="E2567" s="90">
        <v>79891</v>
      </c>
      <c r="F2567" s="90" t="s">
        <v>14801</v>
      </c>
      <c r="G2567" s="91"/>
    </row>
    <row r="2568" spans="1:7">
      <c r="A2568" s="88" t="s">
        <v>14814</v>
      </c>
      <c r="B2568" s="88" t="s">
        <v>9248</v>
      </c>
      <c r="C2568" s="93">
        <v>977301</v>
      </c>
      <c r="D2568" s="89" t="s">
        <v>15227</v>
      </c>
      <c r="E2568" s="90">
        <v>79342</v>
      </c>
      <c r="F2568" s="90" t="s">
        <v>14801</v>
      </c>
      <c r="G2568" s="91"/>
    </row>
    <row r="2569" spans="1:7">
      <c r="A2569" s="88" t="s">
        <v>14814</v>
      </c>
      <c r="B2569" s="88" t="s">
        <v>9248</v>
      </c>
      <c r="C2569" s="93">
        <v>977501</v>
      </c>
      <c r="D2569" s="89" t="s">
        <v>15228</v>
      </c>
      <c r="E2569" s="90">
        <v>79342</v>
      </c>
      <c r="F2569" s="90" t="s">
        <v>14801</v>
      </c>
      <c r="G2569" s="91"/>
    </row>
    <row r="2570" spans="1:7">
      <c r="A2570" s="88" t="s">
        <v>14800</v>
      </c>
      <c r="B2570" s="88" t="s">
        <v>9256</v>
      </c>
      <c r="C2570" s="93">
        <v>906237</v>
      </c>
      <c r="D2570" s="89" t="s">
        <v>15229</v>
      </c>
      <c r="E2570" s="90">
        <v>79063</v>
      </c>
      <c r="F2570" s="90" t="s">
        <v>14801</v>
      </c>
      <c r="G2570" s="91"/>
    </row>
    <row r="2571" spans="1:7">
      <c r="A2571" s="88" t="s">
        <v>14800</v>
      </c>
      <c r="B2571" s="88" t="s">
        <v>9256</v>
      </c>
      <c r="C2571" s="93">
        <v>902031</v>
      </c>
      <c r="D2571" s="89" t="s">
        <v>4809</v>
      </c>
      <c r="E2571" s="90">
        <v>78724</v>
      </c>
      <c r="F2571" s="90" t="s">
        <v>14801</v>
      </c>
      <c r="G2571" s="91"/>
    </row>
    <row r="2572" spans="1:7">
      <c r="A2572" s="88" t="s">
        <v>14800</v>
      </c>
      <c r="B2572" s="88" t="s">
        <v>9256</v>
      </c>
      <c r="C2572" s="93">
        <v>906246</v>
      </c>
      <c r="D2572" s="89" t="s">
        <v>10847</v>
      </c>
      <c r="E2572" s="90">
        <v>78630</v>
      </c>
      <c r="F2572" s="90" t="s">
        <v>14801</v>
      </c>
      <c r="G2572" s="91"/>
    </row>
    <row r="2573" spans="1:7">
      <c r="A2573" s="88" t="s">
        <v>14800</v>
      </c>
      <c r="B2573" s="88" t="s">
        <v>9256</v>
      </c>
      <c r="C2573" s="93">
        <v>907103</v>
      </c>
      <c r="D2573" s="89" t="s">
        <v>11289</v>
      </c>
      <c r="E2573" s="90">
        <v>19600</v>
      </c>
      <c r="F2573" s="90"/>
      <c r="G2573" s="91"/>
    </row>
    <row r="2574" spans="1:7">
      <c r="A2574" s="88" t="s">
        <v>14800</v>
      </c>
      <c r="B2574" s="88" t="s">
        <v>9256</v>
      </c>
      <c r="C2574" s="93">
        <v>903837</v>
      </c>
      <c r="D2574" s="89" t="s">
        <v>4474</v>
      </c>
      <c r="E2574" s="90">
        <v>77858</v>
      </c>
      <c r="F2574" s="90" t="s">
        <v>14801</v>
      </c>
      <c r="G2574" s="91"/>
    </row>
    <row r="2575" spans="1:7">
      <c r="A2575" s="88" t="s">
        <v>14800</v>
      </c>
      <c r="B2575" s="88" t="s">
        <v>9256</v>
      </c>
      <c r="C2575" s="93">
        <v>906025</v>
      </c>
      <c r="D2575" s="89" t="s">
        <v>11973</v>
      </c>
      <c r="E2575" s="90">
        <v>77635</v>
      </c>
      <c r="F2575" s="90" t="s">
        <v>14801</v>
      </c>
      <c r="G2575" s="91"/>
    </row>
    <row r="2576" spans="1:7">
      <c r="A2576" s="88" t="s">
        <v>14812</v>
      </c>
      <c r="B2576" s="88" t="s">
        <v>9312</v>
      </c>
      <c r="C2576" s="93">
        <v>210001</v>
      </c>
      <c r="D2576" s="89" t="s">
        <v>1360</v>
      </c>
      <c r="E2576" s="90">
        <v>77000</v>
      </c>
      <c r="F2576" s="90"/>
      <c r="G2576" s="91"/>
    </row>
    <row r="2577" spans="1:7">
      <c r="A2577" s="88" t="s">
        <v>14800</v>
      </c>
      <c r="B2577" s="88" t="s">
        <v>9256</v>
      </c>
      <c r="C2577" s="93">
        <v>906323</v>
      </c>
      <c r="D2577" s="89" t="s">
        <v>11460</v>
      </c>
      <c r="E2577" s="90">
        <v>77000</v>
      </c>
      <c r="F2577" s="90"/>
      <c r="G2577" s="91"/>
    </row>
    <row r="2578" spans="1:7">
      <c r="A2578" s="88" t="s">
        <v>14812</v>
      </c>
      <c r="B2578" s="88" t="s">
        <v>9312</v>
      </c>
      <c r="C2578" s="93">
        <v>991401</v>
      </c>
      <c r="D2578" s="89" t="s">
        <v>15230</v>
      </c>
      <c r="E2578" s="90">
        <v>76333</v>
      </c>
      <c r="F2578" s="90" t="s">
        <v>14801</v>
      </c>
      <c r="G2578" s="91"/>
    </row>
    <row r="2579" spans="1:7">
      <c r="A2579" s="88" t="s">
        <v>14800</v>
      </c>
      <c r="B2579" s="88" t="s">
        <v>9256</v>
      </c>
      <c r="C2579" s="93">
        <v>906022</v>
      </c>
      <c r="D2579" s="89" t="s">
        <v>15231</v>
      </c>
      <c r="E2579" s="90">
        <v>75752</v>
      </c>
      <c r="F2579" s="90" t="s">
        <v>14801</v>
      </c>
      <c r="G2579" s="91"/>
    </row>
    <row r="2580" spans="1:7">
      <c r="A2580" s="88" t="s">
        <v>15168</v>
      </c>
      <c r="B2580" s="88" t="s">
        <v>9463</v>
      </c>
      <c r="C2580" s="93" t="s">
        <v>6549</v>
      </c>
      <c r="D2580" s="89" t="s">
        <v>15232</v>
      </c>
      <c r="E2580" s="90">
        <v>75000</v>
      </c>
      <c r="F2580" s="90"/>
      <c r="G2580" s="91"/>
    </row>
    <row r="2581" spans="1:7">
      <c r="A2581" s="88" t="s">
        <v>14842</v>
      </c>
      <c r="B2581" s="88" t="s">
        <v>11679</v>
      </c>
      <c r="C2581" s="93">
        <v>890608</v>
      </c>
      <c r="D2581" s="89" t="s">
        <v>13078</v>
      </c>
      <c r="E2581" s="90">
        <v>74500</v>
      </c>
      <c r="F2581" s="90"/>
      <c r="G2581" s="91"/>
    </row>
    <row r="2582" spans="1:7">
      <c r="A2582" s="88" t="s">
        <v>14794</v>
      </c>
      <c r="B2582" s="88" t="s">
        <v>9385</v>
      </c>
      <c r="C2582" s="93">
        <v>960901</v>
      </c>
      <c r="D2582" s="89" t="s">
        <v>15233</v>
      </c>
      <c r="E2582" s="90">
        <v>73958</v>
      </c>
      <c r="F2582" s="90" t="s">
        <v>14801</v>
      </c>
      <c r="G2582" s="91"/>
    </row>
    <row r="2583" spans="1:7">
      <c r="A2583" s="88" t="s">
        <v>14800</v>
      </c>
      <c r="B2583" s="88" t="s">
        <v>9256</v>
      </c>
      <c r="C2583" s="93">
        <v>902111</v>
      </c>
      <c r="D2583" s="89" t="s">
        <v>11936</v>
      </c>
      <c r="E2583" s="90">
        <v>73905</v>
      </c>
      <c r="F2583" s="90" t="s">
        <v>14801</v>
      </c>
      <c r="G2583" s="91"/>
    </row>
    <row r="2584" spans="1:7">
      <c r="A2584" s="88" t="s">
        <v>14800</v>
      </c>
      <c r="B2584" s="88" t="s">
        <v>9256</v>
      </c>
      <c r="C2584" s="93">
        <v>903830</v>
      </c>
      <c r="D2584" s="89" t="s">
        <v>4856</v>
      </c>
      <c r="E2584" s="90">
        <v>23709</v>
      </c>
      <c r="F2584" s="90" t="s">
        <v>14801</v>
      </c>
      <c r="G2584" s="91"/>
    </row>
    <row r="2585" spans="1:7">
      <c r="A2585" s="88" t="s">
        <v>14800</v>
      </c>
      <c r="B2585" s="88" t="s">
        <v>9256</v>
      </c>
      <c r="C2585" s="93">
        <v>903405</v>
      </c>
      <c r="D2585" s="89" t="s">
        <v>13362</v>
      </c>
      <c r="E2585" s="90">
        <v>69300</v>
      </c>
      <c r="F2585" s="90"/>
      <c r="G2585" s="91"/>
    </row>
    <row r="2586" spans="1:7">
      <c r="A2586" s="88" t="s">
        <v>14800</v>
      </c>
      <c r="B2586" s="88" t="s">
        <v>9256</v>
      </c>
      <c r="C2586" s="93">
        <v>902107</v>
      </c>
      <c r="D2586" s="89" t="s">
        <v>12026</v>
      </c>
      <c r="E2586" s="90">
        <v>68695</v>
      </c>
      <c r="F2586" s="90" t="s">
        <v>14801</v>
      </c>
      <c r="G2586" s="91"/>
    </row>
    <row r="2587" spans="1:7">
      <c r="A2587" s="88" t="s">
        <v>15234</v>
      </c>
      <c r="B2587" s="88" t="s">
        <v>11735</v>
      </c>
      <c r="C2587" s="93">
        <v>890466</v>
      </c>
      <c r="D2587" s="89" t="s">
        <v>6226</v>
      </c>
      <c r="E2587" s="90">
        <v>87400</v>
      </c>
      <c r="F2587" s="90"/>
      <c r="G2587" s="91"/>
    </row>
    <row r="2588" spans="1:7">
      <c r="A2588" s="88" t="s">
        <v>14800</v>
      </c>
      <c r="B2588" s="88" t="s">
        <v>9256</v>
      </c>
      <c r="C2588" s="93">
        <v>903424</v>
      </c>
      <c r="D2588" s="89" t="s">
        <v>12458</v>
      </c>
      <c r="E2588" s="90">
        <v>66639</v>
      </c>
      <c r="F2588" s="90" t="s">
        <v>14801</v>
      </c>
      <c r="G2588" s="91"/>
    </row>
    <row r="2589" spans="1:7">
      <c r="A2589" s="88" t="s">
        <v>14894</v>
      </c>
      <c r="B2589" s="88" t="s">
        <v>12584</v>
      </c>
      <c r="C2589" s="93">
        <v>890401</v>
      </c>
      <c r="D2589" s="89" t="s">
        <v>15235</v>
      </c>
      <c r="E2589" s="90">
        <v>66310</v>
      </c>
      <c r="F2589" s="90" t="s">
        <v>14801</v>
      </c>
      <c r="G2589" s="91"/>
    </row>
    <row r="2590" spans="1:7">
      <c r="A2590" s="88" t="s">
        <v>14800</v>
      </c>
      <c r="B2590" s="88" t="s">
        <v>9256</v>
      </c>
      <c r="C2590" s="93">
        <v>905504</v>
      </c>
      <c r="D2590" s="89" t="s">
        <v>4558</v>
      </c>
      <c r="E2590" s="90">
        <v>65600</v>
      </c>
      <c r="F2590" s="90"/>
      <c r="G2590" s="91"/>
    </row>
    <row r="2591" spans="1:7">
      <c r="A2591" s="88" t="s">
        <v>14800</v>
      </c>
      <c r="B2591" s="88" t="s">
        <v>9256</v>
      </c>
      <c r="C2591" s="93">
        <v>901232</v>
      </c>
      <c r="D2591" s="89" t="s">
        <v>9907</v>
      </c>
      <c r="E2591" s="90">
        <v>63936</v>
      </c>
      <c r="F2591" s="90" t="s">
        <v>14801</v>
      </c>
      <c r="G2591" s="91"/>
    </row>
    <row r="2592" spans="1:7">
      <c r="A2592" s="88" t="s">
        <v>14800</v>
      </c>
      <c r="B2592" s="88" t="s">
        <v>9256</v>
      </c>
      <c r="C2592" s="93">
        <v>906036</v>
      </c>
      <c r="D2592" s="89" t="s">
        <v>11467</v>
      </c>
      <c r="E2592" s="90">
        <v>61992</v>
      </c>
      <c r="F2592" s="90" t="s">
        <v>14801</v>
      </c>
      <c r="G2592" s="91"/>
    </row>
    <row r="2593" spans="1:7">
      <c r="A2593" s="88" t="s">
        <v>14797</v>
      </c>
      <c r="B2593" s="88" t="s">
        <v>9850</v>
      </c>
      <c r="C2593" s="93">
        <v>881403</v>
      </c>
      <c r="D2593" s="89" t="s">
        <v>15236</v>
      </c>
      <c r="E2593" s="90">
        <v>146800</v>
      </c>
      <c r="F2593" s="90"/>
      <c r="G2593" s="91"/>
    </row>
    <row r="2594" spans="1:7">
      <c r="A2594" s="88" t="s">
        <v>14800</v>
      </c>
      <c r="B2594" s="88" t="s">
        <v>9256</v>
      </c>
      <c r="C2594" s="93">
        <v>903503</v>
      </c>
      <c r="D2594" s="89" t="s">
        <v>4443</v>
      </c>
      <c r="E2594" s="90">
        <v>61445</v>
      </c>
      <c r="F2594" s="90" t="s">
        <v>14801</v>
      </c>
      <c r="G2594" s="91"/>
    </row>
    <row r="2595" spans="1:7">
      <c r="A2595" s="88" t="s">
        <v>14800</v>
      </c>
      <c r="B2595" s="88" t="s">
        <v>9256</v>
      </c>
      <c r="C2595" s="93">
        <v>901202</v>
      </c>
      <c r="D2595" s="89" t="s">
        <v>12916</v>
      </c>
      <c r="E2595" s="90">
        <v>61400</v>
      </c>
      <c r="F2595" s="90"/>
      <c r="G2595" s="91"/>
    </row>
    <row r="2596" spans="1:7">
      <c r="A2596" s="88" t="s">
        <v>14800</v>
      </c>
      <c r="B2596" s="88" t="s">
        <v>9256</v>
      </c>
      <c r="C2596" s="93">
        <v>901207</v>
      </c>
      <c r="D2596" s="89" t="s">
        <v>12615</v>
      </c>
      <c r="E2596" s="90">
        <v>61400</v>
      </c>
      <c r="F2596" s="90"/>
      <c r="G2596" s="91"/>
    </row>
    <row r="2597" spans="1:7">
      <c r="A2597" s="88" t="s">
        <v>14800</v>
      </c>
      <c r="B2597" s="88" t="s">
        <v>9256</v>
      </c>
      <c r="C2597" s="93">
        <v>901220</v>
      </c>
      <c r="D2597" s="89" t="s">
        <v>15237</v>
      </c>
      <c r="E2597" s="90">
        <v>61400</v>
      </c>
      <c r="F2597" s="90"/>
      <c r="G2597" s="91"/>
    </row>
    <row r="2598" spans="1:7">
      <c r="A2598" s="88" t="s">
        <v>14800</v>
      </c>
      <c r="B2598" s="88" t="s">
        <v>9256</v>
      </c>
      <c r="C2598" s="93">
        <v>901208</v>
      </c>
      <c r="D2598" s="89" t="s">
        <v>10376</v>
      </c>
      <c r="E2598" s="90">
        <v>59800</v>
      </c>
      <c r="F2598" s="90"/>
      <c r="G2598" s="91"/>
    </row>
    <row r="2599" spans="1:7">
      <c r="A2599" s="88" t="s">
        <v>14800</v>
      </c>
      <c r="B2599" s="88" t="s">
        <v>9256</v>
      </c>
      <c r="C2599" s="93">
        <v>907014</v>
      </c>
      <c r="D2599" s="89" t="s">
        <v>15238</v>
      </c>
      <c r="E2599" s="90">
        <v>59300</v>
      </c>
      <c r="F2599" s="90"/>
      <c r="G2599" s="91"/>
    </row>
    <row r="2600" spans="1:7">
      <c r="A2600" s="88" t="s">
        <v>14800</v>
      </c>
      <c r="B2600" s="88" t="s">
        <v>9256</v>
      </c>
      <c r="C2600" s="93">
        <v>903832</v>
      </c>
      <c r="D2600" s="89" t="s">
        <v>10089</v>
      </c>
      <c r="E2600" s="90">
        <v>59199</v>
      </c>
      <c r="F2600" s="90" t="s">
        <v>14801</v>
      </c>
      <c r="G2600" s="91"/>
    </row>
    <row r="2601" spans="1:7">
      <c r="A2601" s="88" t="s">
        <v>14800</v>
      </c>
      <c r="B2601" s="88" t="s">
        <v>9256</v>
      </c>
      <c r="C2601" s="93">
        <v>903419</v>
      </c>
      <c r="D2601" s="89" t="s">
        <v>12730</v>
      </c>
      <c r="E2601" s="90">
        <v>58246</v>
      </c>
      <c r="F2601" s="90" t="s">
        <v>14801</v>
      </c>
      <c r="G2601" s="91"/>
    </row>
    <row r="2602" spans="1:7">
      <c r="A2602" s="88" t="s">
        <v>14800</v>
      </c>
      <c r="B2602" s="88" t="s">
        <v>9256</v>
      </c>
      <c r="C2602" s="93">
        <v>903884</v>
      </c>
      <c r="D2602" s="89" t="s">
        <v>15239</v>
      </c>
      <c r="E2602" s="90">
        <v>57800</v>
      </c>
      <c r="F2602" s="90"/>
      <c r="G2602" s="91"/>
    </row>
    <row r="2603" spans="1:7">
      <c r="A2603" s="88" t="s">
        <v>14800</v>
      </c>
      <c r="B2603" s="88" t="s">
        <v>9256</v>
      </c>
      <c r="C2603" s="93">
        <v>905737</v>
      </c>
      <c r="D2603" s="89" t="s">
        <v>15240</v>
      </c>
      <c r="E2603" s="90">
        <v>55200</v>
      </c>
      <c r="F2603" s="90"/>
      <c r="G2603" s="91"/>
    </row>
    <row r="2604" spans="1:7">
      <c r="A2604" s="88" t="s">
        <v>14800</v>
      </c>
      <c r="B2604" s="88" t="s">
        <v>9256</v>
      </c>
      <c r="C2604" s="93">
        <v>903871</v>
      </c>
      <c r="D2604" s="89" t="s">
        <v>4507</v>
      </c>
      <c r="E2604" s="90">
        <v>55021</v>
      </c>
      <c r="F2604" s="90" t="s">
        <v>14801</v>
      </c>
      <c r="G2604" s="91"/>
    </row>
    <row r="2605" spans="1:7">
      <c r="A2605" s="88" t="s">
        <v>14800</v>
      </c>
      <c r="B2605" s="88" t="s">
        <v>9256</v>
      </c>
      <c r="C2605" s="93">
        <v>901106</v>
      </c>
      <c r="D2605" s="89" t="s">
        <v>15241</v>
      </c>
      <c r="E2605" s="90">
        <v>53600</v>
      </c>
      <c r="F2605" s="90"/>
      <c r="G2605" s="91"/>
    </row>
    <row r="2606" spans="1:7">
      <c r="A2606" s="88" t="s">
        <v>14800</v>
      </c>
      <c r="B2606" s="88" t="s">
        <v>9256</v>
      </c>
      <c r="C2606" s="93">
        <v>901211</v>
      </c>
      <c r="D2606" s="89" t="s">
        <v>4352</v>
      </c>
      <c r="E2606" s="90">
        <v>53600</v>
      </c>
      <c r="F2606" s="90"/>
      <c r="G2606" s="91"/>
    </row>
    <row r="2607" spans="1:7">
      <c r="A2607" s="88" t="s">
        <v>14800</v>
      </c>
      <c r="B2607" s="88" t="s">
        <v>9256</v>
      </c>
      <c r="C2607" s="93">
        <v>902216</v>
      </c>
      <c r="D2607" s="89" t="s">
        <v>11618</v>
      </c>
      <c r="E2607" s="90">
        <v>26714</v>
      </c>
      <c r="F2607" s="90" t="s">
        <v>14801</v>
      </c>
      <c r="G2607" s="91"/>
    </row>
    <row r="2608" spans="1:7">
      <c r="A2608" s="88" t="s">
        <v>14800</v>
      </c>
      <c r="B2608" s="88" t="s">
        <v>9256</v>
      </c>
      <c r="C2608" s="93">
        <v>903428</v>
      </c>
      <c r="D2608" s="89" t="s">
        <v>11929</v>
      </c>
      <c r="E2608" s="90">
        <v>53215</v>
      </c>
      <c r="F2608" s="90" t="s">
        <v>14801</v>
      </c>
      <c r="G2608" s="91"/>
    </row>
    <row r="2609" spans="1:7">
      <c r="A2609" s="88" t="s">
        <v>14800</v>
      </c>
      <c r="B2609" s="88" t="s">
        <v>9256</v>
      </c>
      <c r="C2609" s="93">
        <v>905741</v>
      </c>
      <c r="D2609" s="89" t="s">
        <v>11423</v>
      </c>
      <c r="E2609" s="90">
        <v>50297</v>
      </c>
      <c r="F2609" s="90" t="s">
        <v>14801</v>
      </c>
      <c r="G2609" s="91"/>
    </row>
    <row r="2610" spans="1:7">
      <c r="A2610" s="88" t="s">
        <v>14800</v>
      </c>
      <c r="B2610" s="88" t="s">
        <v>9256</v>
      </c>
      <c r="C2610" s="93">
        <v>907108</v>
      </c>
      <c r="D2610" s="89" t="s">
        <v>10082</v>
      </c>
      <c r="E2610" s="90">
        <v>50089</v>
      </c>
      <c r="F2610" s="90" t="s">
        <v>14801</v>
      </c>
      <c r="G2610" s="91"/>
    </row>
    <row r="2611" spans="1:7">
      <c r="A2611" s="88" t="s">
        <v>14800</v>
      </c>
      <c r="B2611" s="88" t="s">
        <v>9256</v>
      </c>
      <c r="C2611" s="93">
        <v>903030</v>
      </c>
      <c r="D2611" s="89" t="s">
        <v>11496</v>
      </c>
      <c r="E2611" s="90">
        <v>49300</v>
      </c>
      <c r="F2611" s="90"/>
      <c r="G2611" s="91"/>
    </row>
    <row r="2612" spans="1:7">
      <c r="A2612" s="88" t="s">
        <v>14800</v>
      </c>
      <c r="B2612" s="88" t="s">
        <v>9256</v>
      </c>
      <c r="C2612" s="93">
        <v>902047</v>
      </c>
      <c r="D2612" s="89" t="s">
        <v>9347</v>
      </c>
      <c r="E2612" s="90">
        <v>9600</v>
      </c>
      <c r="F2612" s="90"/>
      <c r="G2612" s="91"/>
    </row>
    <row r="2613" spans="1:7">
      <c r="A2613" s="88" t="s">
        <v>14800</v>
      </c>
      <c r="B2613" s="88" t="s">
        <v>9256</v>
      </c>
      <c r="C2613" s="93">
        <v>903421</v>
      </c>
      <c r="D2613" s="89" t="s">
        <v>12647</v>
      </c>
      <c r="E2613" s="90">
        <v>46600</v>
      </c>
      <c r="F2613" s="90"/>
      <c r="G2613" s="91"/>
    </row>
    <row r="2614" spans="1:7">
      <c r="A2614" s="88" t="s">
        <v>14800</v>
      </c>
      <c r="B2614" s="88" t="s">
        <v>9256</v>
      </c>
      <c r="C2614" s="93">
        <v>905716</v>
      </c>
      <c r="D2614" s="89" t="s">
        <v>15242</v>
      </c>
      <c r="E2614" s="90">
        <v>46600</v>
      </c>
      <c r="F2614" s="90"/>
      <c r="G2614" s="91"/>
    </row>
    <row r="2615" spans="1:7">
      <c r="A2615" s="88" t="s">
        <v>14788</v>
      </c>
      <c r="B2615" s="88" t="s">
        <v>14789</v>
      </c>
      <c r="C2615" s="93">
        <v>963301</v>
      </c>
      <c r="D2615" s="89" t="s">
        <v>15243</v>
      </c>
      <c r="E2615" s="90">
        <v>46600</v>
      </c>
      <c r="F2615" s="90"/>
      <c r="G2615" s="91"/>
    </row>
    <row r="2616" spans="1:7">
      <c r="A2616" s="88" t="s">
        <v>14800</v>
      </c>
      <c r="B2616" s="88" t="s">
        <v>9256</v>
      </c>
      <c r="C2616" s="93">
        <v>905706</v>
      </c>
      <c r="D2616" s="89" t="s">
        <v>4888</v>
      </c>
      <c r="E2616" s="90">
        <v>45922</v>
      </c>
      <c r="F2616" s="90" t="s">
        <v>14801</v>
      </c>
      <c r="G2616" s="91"/>
    </row>
    <row r="2617" spans="1:7">
      <c r="A2617" s="88" t="s">
        <v>14800</v>
      </c>
      <c r="B2617" s="88" t="s">
        <v>9256</v>
      </c>
      <c r="C2617" s="93">
        <v>905707</v>
      </c>
      <c r="D2617" s="89" t="s">
        <v>13366</v>
      </c>
      <c r="E2617" s="90">
        <v>45922</v>
      </c>
      <c r="F2617" s="90" t="s">
        <v>14801</v>
      </c>
      <c r="G2617" s="91"/>
    </row>
    <row r="2618" spans="1:7">
      <c r="A2618" s="88" t="s">
        <v>14794</v>
      </c>
      <c r="B2618" s="88" t="s">
        <v>9385</v>
      </c>
      <c r="C2618" s="93">
        <v>962701</v>
      </c>
      <c r="D2618" s="89" t="s">
        <v>15244</v>
      </c>
      <c r="E2618" s="90">
        <v>43926</v>
      </c>
      <c r="F2618" s="90" t="s">
        <v>14801</v>
      </c>
      <c r="G2618" s="91"/>
    </row>
    <row r="2619" spans="1:7">
      <c r="A2619" s="88" t="s">
        <v>14800</v>
      </c>
      <c r="B2619" s="88" t="s">
        <v>9256</v>
      </c>
      <c r="C2619" s="93">
        <v>902071</v>
      </c>
      <c r="D2619" s="89" t="s">
        <v>4402</v>
      </c>
      <c r="E2619" s="90">
        <v>43400</v>
      </c>
      <c r="F2619" s="90"/>
      <c r="G2619" s="91"/>
    </row>
    <row r="2620" spans="1:7">
      <c r="A2620" s="88" t="s">
        <v>14800</v>
      </c>
      <c r="B2620" s="88" t="s">
        <v>9256</v>
      </c>
      <c r="C2620" s="93">
        <v>902075</v>
      </c>
      <c r="D2620" s="89" t="s">
        <v>15245</v>
      </c>
      <c r="E2620" s="90">
        <v>43400</v>
      </c>
      <c r="F2620" s="90"/>
      <c r="G2620" s="91"/>
    </row>
    <row r="2621" spans="1:7">
      <c r="A2621" s="88" t="s">
        <v>14800</v>
      </c>
      <c r="B2621" s="88" t="s">
        <v>9256</v>
      </c>
      <c r="C2621" s="93">
        <v>907203</v>
      </c>
      <c r="D2621" s="89" t="s">
        <v>11563</v>
      </c>
      <c r="E2621" s="90">
        <v>43326</v>
      </c>
      <c r="F2621" s="90" t="s">
        <v>14801</v>
      </c>
      <c r="G2621" s="91"/>
    </row>
    <row r="2622" spans="1:7">
      <c r="A2622" s="88" t="s">
        <v>14800</v>
      </c>
      <c r="B2622" s="88" t="s">
        <v>9256</v>
      </c>
      <c r="C2622" s="93">
        <v>903420</v>
      </c>
      <c r="D2622" s="89" t="s">
        <v>10451</v>
      </c>
      <c r="E2622" s="90">
        <v>42658</v>
      </c>
      <c r="F2622" s="90" t="s">
        <v>14801</v>
      </c>
      <c r="G2622" s="91"/>
    </row>
    <row r="2623" spans="1:7">
      <c r="A2623" s="88" t="s">
        <v>14800</v>
      </c>
      <c r="B2623" s="88" t="s">
        <v>9256</v>
      </c>
      <c r="C2623" s="93">
        <v>906903</v>
      </c>
      <c r="D2623" s="89" t="s">
        <v>4724</v>
      </c>
      <c r="E2623" s="90">
        <v>21081</v>
      </c>
      <c r="F2623" s="90" t="s">
        <v>14801</v>
      </c>
      <c r="G2623" s="91"/>
    </row>
    <row r="2624" spans="1:7">
      <c r="A2624" s="88" t="s">
        <v>14800</v>
      </c>
      <c r="B2624" s="88" t="s">
        <v>9256</v>
      </c>
      <c r="C2624" s="93">
        <v>911023</v>
      </c>
      <c r="D2624" s="89" t="s">
        <v>12202</v>
      </c>
      <c r="E2624" s="90">
        <v>40933</v>
      </c>
      <c r="F2624" s="90" t="s">
        <v>14801</v>
      </c>
      <c r="G2624" s="91"/>
    </row>
    <row r="2625" spans="1:7">
      <c r="A2625" s="88" t="s">
        <v>14800</v>
      </c>
      <c r="B2625" s="88" t="s">
        <v>9256</v>
      </c>
      <c r="C2625" s="93">
        <v>903870</v>
      </c>
      <c r="D2625" s="89" t="s">
        <v>15246</v>
      </c>
      <c r="E2625" s="90">
        <v>20100</v>
      </c>
      <c r="F2625" s="90"/>
      <c r="G2625" s="91"/>
    </row>
    <row r="2626" spans="1:7">
      <c r="A2626" s="88" t="s">
        <v>14791</v>
      </c>
      <c r="B2626" s="88" t="s">
        <v>10028</v>
      </c>
      <c r="C2626" s="93">
        <v>962401</v>
      </c>
      <c r="D2626" s="89" t="s">
        <v>15247</v>
      </c>
      <c r="E2626" s="90">
        <v>39847</v>
      </c>
      <c r="F2626" s="90" t="s">
        <v>14801</v>
      </c>
      <c r="G2626" s="91"/>
    </row>
    <row r="2627" spans="1:7">
      <c r="A2627" s="88" t="s">
        <v>14842</v>
      </c>
      <c r="B2627" s="88" t="s">
        <v>11679</v>
      </c>
      <c r="C2627" s="93">
        <v>890406</v>
      </c>
      <c r="D2627" s="89" t="s">
        <v>6194</v>
      </c>
      <c r="E2627" s="90">
        <v>39700</v>
      </c>
      <c r="F2627" s="90"/>
      <c r="G2627" s="91"/>
    </row>
    <row r="2628" spans="1:7">
      <c r="A2628" s="88" t="s">
        <v>14812</v>
      </c>
      <c r="B2628" s="88" t="s">
        <v>9312</v>
      </c>
      <c r="C2628" s="93">
        <v>227001</v>
      </c>
      <c r="D2628" s="89" t="s">
        <v>14099</v>
      </c>
      <c r="E2628" s="90">
        <v>38400</v>
      </c>
      <c r="F2628" s="90"/>
      <c r="G2628" s="91"/>
    </row>
    <row r="2629" spans="1:7">
      <c r="A2629" s="88" t="s">
        <v>14812</v>
      </c>
      <c r="B2629" s="88" t="s">
        <v>9312</v>
      </c>
      <c r="C2629" s="93">
        <v>227002</v>
      </c>
      <c r="D2629" s="89" t="s">
        <v>15248</v>
      </c>
      <c r="E2629" s="90">
        <v>38400</v>
      </c>
      <c r="F2629" s="90"/>
      <c r="G2629" s="91"/>
    </row>
    <row r="2630" spans="1:7">
      <c r="A2630" s="88" t="s">
        <v>14842</v>
      </c>
      <c r="B2630" s="88" t="s">
        <v>11679</v>
      </c>
      <c r="C2630" s="93">
        <v>890606</v>
      </c>
      <c r="D2630" s="89" t="s">
        <v>6254</v>
      </c>
      <c r="E2630" s="90">
        <v>38400</v>
      </c>
      <c r="F2630" s="90"/>
      <c r="G2630" s="91"/>
    </row>
    <row r="2631" spans="1:7">
      <c r="A2631" s="88" t="s">
        <v>14800</v>
      </c>
      <c r="B2631" s="88" t="s">
        <v>9256</v>
      </c>
      <c r="C2631" s="93">
        <v>901326</v>
      </c>
      <c r="D2631" s="89" t="s">
        <v>15249</v>
      </c>
      <c r="E2631" s="90">
        <v>18433</v>
      </c>
      <c r="F2631" s="90" t="s">
        <v>14801</v>
      </c>
      <c r="G2631" s="91"/>
    </row>
    <row r="2632" spans="1:7">
      <c r="A2632" s="88" t="s">
        <v>14791</v>
      </c>
      <c r="B2632" s="88" t="s">
        <v>10028</v>
      </c>
      <c r="C2632" s="93">
        <v>890605</v>
      </c>
      <c r="D2632" s="89" t="s">
        <v>15250</v>
      </c>
      <c r="E2632" s="90">
        <v>36705</v>
      </c>
      <c r="F2632" s="90" t="s">
        <v>14801</v>
      </c>
      <c r="G2632" s="91"/>
    </row>
    <row r="2633" spans="1:7">
      <c r="A2633" s="88" t="s">
        <v>14800</v>
      </c>
      <c r="B2633" s="88" t="s">
        <v>9256</v>
      </c>
      <c r="C2633" s="93">
        <v>907007</v>
      </c>
      <c r="D2633" s="89" t="s">
        <v>9873</v>
      </c>
      <c r="E2633" s="90">
        <v>18300</v>
      </c>
      <c r="F2633" s="90"/>
      <c r="G2633" s="91"/>
    </row>
    <row r="2634" spans="1:7">
      <c r="A2634" s="88" t="s">
        <v>14810</v>
      </c>
      <c r="B2634" s="88" t="s">
        <v>9908</v>
      </c>
      <c r="C2634" s="93">
        <v>890412</v>
      </c>
      <c r="D2634" s="89" t="s">
        <v>14373</v>
      </c>
      <c r="E2634" s="90">
        <v>35100</v>
      </c>
      <c r="F2634" s="90"/>
      <c r="G2634" s="91"/>
    </row>
    <row r="2635" spans="1:7">
      <c r="A2635" s="88" t="s">
        <v>14813</v>
      </c>
      <c r="B2635" s="88" t="s">
        <v>9352</v>
      </c>
      <c r="C2635" s="93">
        <v>890610</v>
      </c>
      <c r="D2635" s="89" t="s">
        <v>5686</v>
      </c>
      <c r="E2635" s="90">
        <v>35100</v>
      </c>
      <c r="F2635" s="90"/>
      <c r="G2635" s="91"/>
    </row>
    <row r="2636" spans="1:7">
      <c r="A2636" s="88" t="s">
        <v>14793</v>
      </c>
      <c r="B2636" s="88" t="s">
        <v>10765</v>
      </c>
      <c r="C2636" s="93">
        <v>890611</v>
      </c>
      <c r="D2636" s="89" t="s">
        <v>5688</v>
      </c>
      <c r="E2636" s="90">
        <v>35100</v>
      </c>
      <c r="F2636" s="90"/>
      <c r="G2636" s="91"/>
    </row>
    <row r="2637" spans="1:7">
      <c r="A2637" s="88" t="s">
        <v>14810</v>
      </c>
      <c r="B2637" s="88" t="s">
        <v>9908</v>
      </c>
      <c r="C2637" s="93">
        <v>890612</v>
      </c>
      <c r="D2637" s="89" t="s">
        <v>5690</v>
      </c>
      <c r="E2637" s="90">
        <v>35100</v>
      </c>
      <c r="F2637" s="90"/>
      <c r="G2637" s="91"/>
    </row>
    <row r="2638" spans="1:7">
      <c r="A2638" s="88" t="s">
        <v>14800</v>
      </c>
      <c r="B2638" s="88" t="s">
        <v>9256</v>
      </c>
      <c r="C2638" s="93">
        <v>903855</v>
      </c>
      <c r="D2638" s="89" t="s">
        <v>4493</v>
      </c>
      <c r="E2638" s="90">
        <v>35100</v>
      </c>
      <c r="F2638" s="90"/>
      <c r="G2638" s="91"/>
    </row>
    <row r="2639" spans="1:7">
      <c r="A2639" s="88" t="s">
        <v>15168</v>
      </c>
      <c r="B2639" s="88" t="s">
        <v>9463</v>
      </c>
      <c r="C2639" s="93">
        <v>939301</v>
      </c>
      <c r="D2639" s="89" t="s">
        <v>15251</v>
      </c>
      <c r="E2639" s="90">
        <v>33439</v>
      </c>
      <c r="F2639" s="90" t="s">
        <v>14801</v>
      </c>
      <c r="G2639" s="91"/>
    </row>
    <row r="2640" spans="1:7">
      <c r="A2640" s="88" t="s">
        <v>14800</v>
      </c>
      <c r="B2640" s="88" t="s">
        <v>9256</v>
      </c>
      <c r="C2640" s="93">
        <v>907105</v>
      </c>
      <c r="D2640" s="89" t="s">
        <v>11191</v>
      </c>
      <c r="E2640" s="90">
        <v>16605</v>
      </c>
      <c r="F2640" s="90" t="s">
        <v>14801</v>
      </c>
      <c r="G2640" s="91"/>
    </row>
    <row r="2641" spans="1:7">
      <c r="A2641" s="88" t="s">
        <v>14800</v>
      </c>
      <c r="B2641" s="88" t="s">
        <v>9256</v>
      </c>
      <c r="C2641" s="93">
        <v>903006</v>
      </c>
      <c r="D2641" s="89" t="s">
        <v>13491</v>
      </c>
      <c r="E2641" s="90">
        <v>32509</v>
      </c>
      <c r="F2641" s="90" t="s">
        <v>14801</v>
      </c>
      <c r="G2641" s="91"/>
    </row>
    <row r="2642" spans="1:7">
      <c r="A2642" s="88" t="s">
        <v>14842</v>
      </c>
      <c r="B2642" s="88" t="s">
        <v>11679</v>
      </c>
      <c r="C2642" s="93" t="s">
        <v>6393</v>
      </c>
      <c r="D2642" s="89" t="s">
        <v>10328</v>
      </c>
      <c r="E2642" s="90">
        <v>32500</v>
      </c>
      <c r="F2642" s="90"/>
      <c r="G2642" s="91"/>
    </row>
    <row r="2643" spans="1:7">
      <c r="A2643" s="88" t="s">
        <v>14800</v>
      </c>
      <c r="B2643" s="88" t="s">
        <v>9256</v>
      </c>
      <c r="C2643" s="93">
        <v>902114</v>
      </c>
      <c r="D2643" s="89" t="s">
        <v>11935</v>
      </c>
      <c r="E2643" s="90">
        <v>32500</v>
      </c>
      <c r="F2643" s="90"/>
      <c r="G2643" s="91"/>
    </row>
    <row r="2644" spans="1:7">
      <c r="A2644" s="88" t="s">
        <v>14800</v>
      </c>
      <c r="B2644" s="88" t="s">
        <v>9256</v>
      </c>
      <c r="C2644" s="93">
        <v>903040</v>
      </c>
      <c r="D2644" s="89" t="s">
        <v>11317</v>
      </c>
      <c r="E2644" s="90">
        <v>31735</v>
      </c>
      <c r="F2644" s="90" t="s">
        <v>14801</v>
      </c>
      <c r="G2644" s="91"/>
    </row>
    <row r="2645" spans="1:7">
      <c r="A2645" s="88" t="s">
        <v>14800</v>
      </c>
      <c r="B2645" s="88" t="s">
        <v>9256</v>
      </c>
      <c r="C2645" s="93">
        <v>903425</v>
      </c>
      <c r="D2645" s="89" t="s">
        <v>12023</v>
      </c>
      <c r="E2645" s="90">
        <v>30768</v>
      </c>
      <c r="F2645" s="90" t="s">
        <v>14801</v>
      </c>
      <c r="G2645" s="91"/>
    </row>
    <row r="2646" spans="1:7">
      <c r="A2646" s="88" t="s">
        <v>14791</v>
      </c>
      <c r="B2646" s="88" t="s">
        <v>10028</v>
      </c>
      <c r="C2646" s="93">
        <v>890405</v>
      </c>
      <c r="D2646" s="89" t="s">
        <v>15252</v>
      </c>
      <c r="E2646" s="90">
        <v>30296</v>
      </c>
      <c r="F2646" s="90" t="s">
        <v>14801</v>
      </c>
      <c r="G2646" s="91"/>
    </row>
    <row r="2647" spans="1:7">
      <c r="A2647" s="88" t="s">
        <v>14800</v>
      </c>
      <c r="B2647" s="88" t="s">
        <v>9256</v>
      </c>
      <c r="C2647" s="93">
        <v>907013</v>
      </c>
      <c r="D2647" s="89" t="s">
        <v>15253</v>
      </c>
      <c r="E2647" s="90">
        <v>15000</v>
      </c>
      <c r="F2647" s="90"/>
      <c r="G2647" s="91"/>
    </row>
    <row r="2648" spans="1:7">
      <c r="A2648" s="88" t="s">
        <v>14868</v>
      </c>
      <c r="B2648" s="88" t="s">
        <v>9410</v>
      </c>
      <c r="C2648" s="93">
        <v>829501</v>
      </c>
      <c r="D2648" s="89" t="s">
        <v>3497</v>
      </c>
      <c r="E2648" s="90">
        <v>29700</v>
      </c>
      <c r="F2648" s="90"/>
      <c r="G2648" s="91"/>
    </row>
    <row r="2649" spans="1:7">
      <c r="A2649" s="88" t="s">
        <v>15180</v>
      </c>
      <c r="B2649" s="88" t="s">
        <v>15216</v>
      </c>
      <c r="C2649" s="93">
        <v>890409</v>
      </c>
      <c r="D2649" s="89" t="s">
        <v>11720</v>
      </c>
      <c r="E2649" s="90">
        <v>28300</v>
      </c>
      <c r="F2649" s="90"/>
      <c r="G2649" s="91"/>
    </row>
    <row r="2650" spans="1:7">
      <c r="A2650" s="88" t="s">
        <v>14842</v>
      </c>
      <c r="B2650" s="88" t="s">
        <v>11679</v>
      </c>
      <c r="C2650" s="93">
        <v>890609</v>
      </c>
      <c r="D2650" s="89" t="s">
        <v>15254</v>
      </c>
      <c r="E2650" s="90">
        <v>28300</v>
      </c>
      <c r="F2650" s="90"/>
      <c r="G2650" s="91"/>
    </row>
    <row r="2651" spans="1:7">
      <c r="A2651" s="88" t="s">
        <v>14800</v>
      </c>
      <c r="B2651" s="88" t="s">
        <v>9256</v>
      </c>
      <c r="C2651" s="93">
        <v>902042</v>
      </c>
      <c r="D2651" s="89" t="s">
        <v>10762</v>
      </c>
      <c r="E2651" s="90">
        <v>24200</v>
      </c>
      <c r="F2651" s="90"/>
      <c r="G2651" s="91"/>
    </row>
    <row r="2652" spans="1:7">
      <c r="A2652" s="88" t="s">
        <v>14800</v>
      </c>
      <c r="B2652" s="88" t="s">
        <v>9256</v>
      </c>
      <c r="C2652" s="93">
        <v>907109</v>
      </c>
      <c r="D2652" s="89" t="s">
        <v>14028</v>
      </c>
      <c r="E2652" s="90">
        <v>24200</v>
      </c>
      <c r="F2652" s="90"/>
      <c r="G2652" s="91"/>
    </row>
    <row r="2653" spans="1:7">
      <c r="A2653" s="88" t="s">
        <v>14800</v>
      </c>
      <c r="B2653" s="88" t="s">
        <v>9256</v>
      </c>
      <c r="C2653" s="93">
        <v>906902</v>
      </c>
      <c r="D2653" s="89" t="s">
        <v>13657</v>
      </c>
      <c r="E2653" s="90">
        <v>22900</v>
      </c>
      <c r="F2653" s="90"/>
      <c r="G2653" s="91"/>
    </row>
    <row r="2654" spans="1:7">
      <c r="A2654" s="88" t="s">
        <v>14800</v>
      </c>
      <c r="B2654" s="88" t="s">
        <v>9256</v>
      </c>
      <c r="C2654" s="93">
        <v>907012</v>
      </c>
      <c r="D2654" s="89" t="s">
        <v>15255</v>
      </c>
      <c r="E2654" s="90">
        <v>11400</v>
      </c>
      <c r="F2654" s="90"/>
      <c r="G2654" s="91"/>
    </row>
    <row r="2655" spans="1:7">
      <c r="A2655" s="88" t="s">
        <v>14800</v>
      </c>
      <c r="B2655" s="88" t="s">
        <v>9256</v>
      </c>
      <c r="C2655" s="93">
        <v>903709</v>
      </c>
      <c r="D2655" s="89" t="s">
        <v>15256</v>
      </c>
      <c r="E2655" s="90">
        <v>21900</v>
      </c>
      <c r="F2655" s="90"/>
      <c r="G2655" s="91"/>
    </row>
    <row r="2656" spans="1:7">
      <c r="A2656" s="88" t="s">
        <v>14800</v>
      </c>
      <c r="B2656" s="88" t="s">
        <v>9256</v>
      </c>
      <c r="C2656" s="93">
        <v>901102</v>
      </c>
      <c r="D2656" s="89" t="s">
        <v>4345</v>
      </c>
      <c r="E2656" s="90">
        <v>20505</v>
      </c>
      <c r="F2656" s="90" t="s">
        <v>14801</v>
      </c>
      <c r="G2656" s="91"/>
    </row>
    <row r="2657" spans="1:7">
      <c r="A2657" s="88" t="s">
        <v>14800</v>
      </c>
      <c r="B2657" s="88" t="s">
        <v>9256</v>
      </c>
      <c r="C2657" s="93">
        <v>902041</v>
      </c>
      <c r="D2657" s="89" t="s">
        <v>14428</v>
      </c>
      <c r="E2657" s="90">
        <v>18408</v>
      </c>
      <c r="F2657" s="90" t="s">
        <v>14801</v>
      </c>
      <c r="G2657" s="91"/>
    </row>
    <row r="2658" spans="1:7">
      <c r="A2658" s="88" t="s">
        <v>14800</v>
      </c>
      <c r="B2658" s="88" t="s">
        <v>9256</v>
      </c>
      <c r="C2658" s="93">
        <v>903875</v>
      </c>
      <c r="D2658" s="89" t="s">
        <v>4511</v>
      </c>
      <c r="E2658" s="90">
        <v>16230</v>
      </c>
      <c r="F2658" s="90" t="s">
        <v>14801</v>
      </c>
      <c r="G2658" s="91"/>
    </row>
    <row r="2659" spans="1:7">
      <c r="A2659" s="88" t="s">
        <v>14800</v>
      </c>
      <c r="B2659" s="88" t="s">
        <v>9256</v>
      </c>
      <c r="C2659" s="93">
        <v>906901</v>
      </c>
      <c r="D2659" s="89" t="s">
        <v>13369</v>
      </c>
      <c r="E2659" s="90">
        <v>16188</v>
      </c>
      <c r="F2659" s="90" t="s">
        <v>14801</v>
      </c>
      <c r="G2659" s="91"/>
    </row>
    <row r="2660" spans="1:7">
      <c r="A2660" s="88" t="s">
        <v>14800</v>
      </c>
      <c r="B2660" s="88" t="s">
        <v>9256</v>
      </c>
      <c r="C2660" s="93">
        <v>907101</v>
      </c>
      <c r="D2660" s="89" t="s">
        <v>4739</v>
      </c>
      <c r="E2660" s="90">
        <v>12673</v>
      </c>
      <c r="F2660" s="90" t="s">
        <v>14801</v>
      </c>
      <c r="G2660" s="91"/>
    </row>
    <row r="2661" spans="1:7">
      <c r="A2661" s="88" t="s">
        <v>14806</v>
      </c>
      <c r="B2661" s="88" t="s">
        <v>10017</v>
      </c>
      <c r="C2661" s="93">
        <v>890226</v>
      </c>
      <c r="D2661" s="89" t="s">
        <v>5734</v>
      </c>
      <c r="E2661" s="90">
        <v>79100</v>
      </c>
      <c r="F2661" s="90"/>
      <c r="G2661" s="91"/>
    </row>
    <row r="2662" spans="1:7">
      <c r="A2662" s="88" t="s">
        <v>14806</v>
      </c>
      <c r="B2662" s="88" t="s">
        <v>10017</v>
      </c>
      <c r="C2662" s="93">
        <v>890326</v>
      </c>
      <c r="D2662" s="89" t="s">
        <v>5798</v>
      </c>
      <c r="E2662" s="90">
        <v>79100</v>
      </c>
      <c r="F2662" s="90"/>
      <c r="G2662" s="91"/>
    </row>
    <row r="2663" spans="1:7">
      <c r="A2663" s="88" t="s">
        <v>15214</v>
      </c>
      <c r="B2663" s="88" t="s">
        <v>9918</v>
      </c>
      <c r="C2663" s="93">
        <v>890228</v>
      </c>
      <c r="D2663" s="89" t="s">
        <v>5735</v>
      </c>
      <c r="E2663" s="90">
        <v>79100</v>
      </c>
      <c r="F2663" s="90"/>
      <c r="G2663" s="91"/>
    </row>
    <row r="2664" spans="1:7">
      <c r="A2664" s="88" t="s">
        <v>15214</v>
      </c>
      <c r="B2664" s="88" t="s">
        <v>9918</v>
      </c>
      <c r="C2664" s="93">
        <v>890328</v>
      </c>
      <c r="D2664" s="89" t="s">
        <v>5799</v>
      </c>
      <c r="E2664" s="90">
        <v>79100</v>
      </c>
      <c r="F2664" s="90"/>
      <c r="G2664" s="91"/>
    </row>
    <row r="2665" spans="1:7">
      <c r="A2665" s="88" t="s">
        <v>15215</v>
      </c>
      <c r="B2665" s="88" t="s">
        <v>9298</v>
      </c>
      <c r="C2665" s="93">
        <v>890230</v>
      </c>
      <c r="D2665" s="89" t="s">
        <v>5738</v>
      </c>
      <c r="E2665" s="90">
        <v>79100</v>
      </c>
      <c r="F2665" s="90"/>
      <c r="G2665" s="91"/>
    </row>
    <row r="2666" spans="1:7">
      <c r="A2666" s="88" t="s">
        <v>15215</v>
      </c>
      <c r="B2666" s="88" t="s">
        <v>9298</v>
      </c>
      <c r="C2666" s="93">
        <v>890330</v>
      </c>
      <c r="D2666" s="89" t="s">
        <v>5802</v>
      </c>
      <c r="E2666" s="90">
        <v>79100</v>
      </c>
      <c r="F2666" s="90"/>
      <c r="G2666" s="91"/>
    </row>
    <row r="2667" spans="1:7">
      <c r="A2667" s="88" t="s">
        <v>14889</v>
      </c>
      <c r="B2667" s="88" t="s">
        <v>9385</v>
      </c>
      <c r="C2667" s="93">
        <v>890235</v>
      </c>
      <c r="D2667" s="89" t="s">
        <v>5742</v>
      </c>
      <c r="E2667" s="90">
        <v>79100</v>
      </c>
      <c r="F2667" s="90"/>
      <c r="G2667" s="91"/>
    </row>
    <row r="2668" spans="1:7">
      <c r="A2668" s="88" t="s">
        <v>14889</v>
      </c>
      <c r="B2668" s="88" t="s">
        <v>9385</v>
      </c>
      <c r="C2668" s="93">
        <v>890335</v>
      </c>
      <c r="D2668" s="89" t="s">
        <v>5807</v>
      </c>
      <c r="E2668" s="90">
        <v>79100</v>
      </c>
      <c r="F2668" s="90"/>
      <c r="G2668" s="91"/>
    </row>
    <row r="2669" spans="1:7">
      <c r="A2669" s="88" t="s">
        <v>14791</v>
      </c>
      <c r="B2669" s="88" t="s">
        <v>10028</v>
      </c>
      <c r="C2669" s="93">
        <v>890205</v>
      </c>
      <c r="D2669" s="89" t="s">
        <v>15257</v>
      </c>
      <c r="E2669" s="90">
        <v>17000</v>
      </c>
      <c r="F2669" s="90"/>
      <c r="G2669" s="91"/>
    </row>
    <row r="2670" spans="1:7">
      <c r="A2670" s="88" t="s">
        <v>14791</v>
      </c>
      <c r="B2670" s="88" t="s">
        <v>10028</v>
      </c>
      <c r="C2670" s="93">
        <v>890305</v>
      </c>
      <c r="D2670" s="89" t="s">
        <v>14363</v>
      </c>
      <c r="E2670" s="90">
        <v>8200</v>
      </c>
      <c r="F2670" s="90"/>
      <c r="G2670" s="91"/>
    </row>
    <row r="2671" spans="1:7">
      <c r="A2671" s="88" t="s">
        <v>14788</v>
      </c>
      <c r="B2671" s="88" t="s">
        <v>9428</v>
      </c>
      <c r="C2671" s="93">
        <v>890246</v>
      </c>
      <c r="D2671" s="89" t="s">
        <v>5751</v>
      </c>
      <c r="E2671" s="90">
        <v>79100</v>
      </c>
      <c r="F2671" s="90"/>
      <c r="G2671" s="91"/>
    </row>
    <row r="2672" spans="1:7">
      <c r="A2672" s="88" t="s">
        <v>14788</v>
      </c>
      <c r="B2672" s="88" t="s">
        <v>9428</v>
      </c>
      <c r="C2672" s="93">
        <v>890346</v>
      </c>
      <c r="D2672" s="89" t="s">
        <v>5816</v>
      </c>
      <c r="E2672" s="90">
        <v>79100</v>
      </c>
      <c r="F2672" s="90"/>
      <c r="G2672" s="91"/>
    </row>
    <row r="2673" spans="1:7">
      <c r="A2673" s="88" t="s">
        <v>15212</v>
      </c>
      <c r="B2673" s="88" t="s">
        <v>9381</v>
      </c>
      <c r="C2673" s="93">
        <v>890250</v>
      </c>
      <c r="D2673" s="89" t="s">
        <v>5756</v>
      </c>
      <c r="E2673" s="90">
        <v>79100</v>
      </c>
      <c r="F2673" s="90"/>
      <c r="G2673" s="91"/>
    </row>
    <row r="2674" spans="1:7">
      <c r="A2674" s="88" t="s">
        <v>15212</v>
      </c>
      <c r="B2674" s="88" t="s">
        <v>9381</v>
      </c>
      <c r="C2674" s="93">
        <v>890350</v>
      </c>
      <c r="D2674" s="89" t="s">
        <v>5821</v>
      </c>
      <c r="E2674" s="90">
        <v>79100</v>
      </c>
      <c r="F2674" s="90"/>
      <c r="G2674" s="91"/>
    </row>
    <row r="2675" spans="1:7">
      <c r="A2675" s="88" t="s">
        <v>15219</v>
      </c>
      <c r="B2675" s="88" t="s">
        <v>11740</v>
      </c>
      <c r="C2675" s="93">
        <v>890251</v>
      </c>
      <c r="D2675" s="89" t="s">
        <v>5758</v>
      </c>
      <c r="E2675" s="90">
        <v>79100</v>
      </c>
      <c r="F2675" s="90"/>
      <c r="G2675" s="91"/>
    </row>
    <row r="2676" spans="1:7">
      <c r="A2676" s="88" t="s">
        <v>15219</v>
      </c>
      <c r="B2676" s="88" t="s">
        <v>11740</v>
      </c>
      <c r="C2676" s="93">
        <v>890351</v>
      </c>
      <c r="D2676" s="89" t="s">
        <v>5823</v>
      </c>
      <c r="E2676" s="90">
        <v>79100</v>
      </c>
      <c r="F2676" s="90"/>
      <c r="G2676" s="91"/>
    </row>
    <row r="2677" spans="1:7">
      <c r="A2677" s="88" t="s">
        <v>15220</v>
      </c>
      <c r="B2677" s="88" t="s">
        <v>11738</v>
      </c>
      <c r="C2677" s="93">
        <v>890254</v>
      </c>
      <c r="D2677" s="89" t="s">
        <v>5761</v>
      </c>
      <c r="E2677" s="90">
        <v>79100</v>
      </c>
      <c r="F2677" s="90"/>
      <c r="G2677" s="91"/>
    </row>
    <row r="2678" spans="1:7">
      <c r="A2678" s="88" t="s">
        <v>15220</v>
      </c>
      <c r="B2678" s="88" t="s">
        <v>11738</v>
      </c>
      <c r="C2678" s="93">
        <v>890354</v>
      </c>
      <c r="D2678" s="89" t="s">
        <v>5826</v>
      </c>
      <c r="E2678" s="90">
        <v>79100</v>
      </c>
      <c r="F2678" s="90"/>
      <c r="G2678" s="91"/>
    </row>
    <row r="2679" spans="1:7">
      <c r="A2679" s="88" t="s">
        <v>14894</v>
      </c>
      <c r="B2679" s="88" t="s">
        <v>12584</v>
      </c>
      <c r="C2679" s="93">
        <v>890201</v>
      </c>
      <c r="D2679" s="89" t="s">
        <v>14352</v>
      </c>
      <c r="E2679" s="90">
        <v>54600</v>
      </c>
      <c r="F2679" s="90"/>
      <c r="G2679" s="91"/>
    </row>
    <row r="2680" spans="1:7">
      <c r="A2680" s="88" t="s">
        <v>14894</v>
      </c>
      <c r="B2680" s="88" t="s">
        <v>12584</v>
      </c>
      <c r="C2680" s="93">
        <v>890301</v>
      </c>
      <c r="D2680" s="89" t="s">
        <v>15258</v>
      </c>
      <c r="E2680" s="90">
        <v>54600</v>
      </c>
      <c r="F2680" s="90"/>
      <c r="G2680" s="91"/>
    </row>
    <row r="2681" spans="1:7">
      <c r="A2681" s="88" t="s">
        <v>15234</v>
      </c>
      <c r="B2681" s="88" t="s">
        <v>11735</v>
      </c>
      <c r="C2681" s="93">
        <v>890266</v>
      </c>
      <c r="D2681" s="89" t="s">
        <v>5765</v>
      </c>
      <c r="E2681" s="90">
        <v>79100</v>
      </c>
      <c r="F2681" s="90"/>
      <c r="G2681" s="91"/>
    </row>
    <row r="2682" spans="1:7">
      <c r="A2682" s="88" t="s">
        <v>15234</v>
      </c>
      <c r="B2682" s="88" t="s">
        <v>11735</v>
      </c>
      <c r="C2682" s="93">
        <v>890366</v>
      </c>
      <c r="D2682" s="89" t="s">
        <v>5830</v>
      </c>
      <c r="E2682" s="90">
        <v>79100</v>
      </c>
      <c r="F2682" s="90"/>
      <c r="G2682" s="91"/>
    </row>
    <row r="2683" spans="1:7">
      <c r="A2683" s="88" t="s">
        <v>15221</v>
      </c>
      <c r="B2683" s="88" t="s">
        <v>11734</v>
      </c>
      <c r="C2683" s="93">
        <v>890268</v>
      </c>
      <c r="D2683" s="89" t="s">
        <v>5766</v>
      </c>
      <c r="E2683" s="90">
        <v>79100</v>
      </c>
      <c r="F2683" s="90"/>
      <c r="G2683" s="91"/>
    </row>
    <row r="2684" spans="1:7">
      <c r="A2684" s="88" t="s">
        <v>15221</v>
      </c>
      <c r="B2684" s="88" t="s">
        <v>11734</v>
      </c>
      <c r="C2684" s="93">
        <v>890368</v>
      </c>
      <c r="D2684" s="89" t="s">
        <v>5831</v>
      </c>
      <c r="E2684" s="90">
        <v>79100</v>
      </c>
      <c r="F2684" s="90"/>
      <c r="G2684" s="91"/>
    </row>
    <row r="2685" spans="1:7">
      <c r="A2685" s="88" t="s">
        <v>14831</v>
      </c>
      <c r="B2685" s="88" t="s">
        <v>9904</v>
      </c>
      <c r="C2685" s="93">
        <v>890274</v>
      </c>
      <c r="D2685" s="89" t="s">
        <v>5772</v>
      </c>
      <c r="E2685" s="90">
        <v>79100</v>
      </c>
      <c r="F2685" s="90"/>
      <c r="G2685" s="91"/>
    </row>
    <row r="2686" spans="1:7">
      <c r="A2686" s="88" t="s">
        <v>14831</v>
      </c>
      <c r="B2686" s="88" t="s">
        <v>9904</v>
      </c>
      <c r="C2686" s="93">
        <v>890374</v>
      </c>
      <c r="D2686" s="89" t="s">
        <v>5837</v>
      </c>
      <c r="E2686" s="90">
        <v>79100</v>
      </c>
      <c r="F2686" s="90"/>
      <c r="G2686" s="91"/>
    </row>
    <row r="2687" spans="1:7">
      <c r="A2687" s="88" t="s">
        <v>15223</v>
      </c>
      <c r="B2687" s="88" t="s">
        <v>11732</v>
      </c>
      <c r="C2687" s="93">
        <v>890278</v>
      </c>
      <c r="D2687" s="89" t="s">
        <v>9047</v>
      </c>
      <c r="E2687" s="90">
        <v>79100</v>
      </c>
      <c r="F2687" s="90"/>
      <c r="G2687" s="91"/>
    </row>
    <row r="2688" spans="1:7">
      <c r="A2688" s="88" t="s">
        <v>15223</v>
      </c>
      <c r="B2688" s="88" t="s">
        <v>11732</v>
      </c>
      <c r="C2688" s="93">
        <v>890378</v>
      </c>
      <c r="D2688" s="89" t="s">
        <v>9058</v>
      </c>
      <c r="E2688" s="90">
        <v>79100</v>
      </c>
      <c r="F2688" s="90"/>
      <c r="G2688" s="91"/>
    </row>
    <row r="2689" spans="1:7">
      <c r="A2689" s="88" t="s">
        <v>14868</v>
      </c>
      <c r="B2689" s="88" t="s">
        <v>9410</v>
      </c>
      <c r="C2689" s="93">
        <v>890280</v>
      </c>
      <c r="D2689" s="89" t="s">
        <v>5775</v>
      </c>
      <c r="E2689" s="90">
        <v>79100</v>
      </c>
      <c r="F2689" s="90"/>
      <c r="G2689" s="91"/>
    </row>
    <row r="2690" spans="1:7">
      <c r="A2690" s="88" t="s">
        <v>14868</v>
      </c>
      <c r="B2690" s="88" t="s">
        <v>9410</v>
      </c>
      <c r="C2690" s="93">
        <v>890380</v>
      </c>
      <c r="D2690" s="89" t="s">
        <v>5840</v>
      </c>
      <c r="E2690" s="90">
        <v>79100</v>
      </c>
      <c r="F2690" s="90"/>
      <c r="G2690" s="91"/>
    </row>
    <row r="2691" spans="1:7">
      <c r="A2691" s="88" t="s">
        <v>14803</v>
      </c>
      <c r="B2691" s="88" t="s">
        <v>10013</v>
      </c>
      <c r="C2691" s="93">
        <v>890294</v>
      </c>
      <c r="D2691" s="89" t="s">
        <v>5789</v>
      </c>
      <c r="E2691" s="90">
        <v>79100</v>
      </c>
      <c r="F2691" s="90"/>
      <c r="G2691" s="91"/>
    </row>
    <row r="2692" spans="1:7">
      <c r="A2692" s="88" t="s">
        <v>14803</v>
      </c>
      <c r="B2692" s="88" t="s">
        <v>10013</v>
      </c>
      <c r="C2692" s="93">
        <v>890394</v>
      </c>
      <c r="D2692" s="89" t="s">
        <v>5854</v>
      </c>
      <c r="E2692" s="90">
        <v>79100</v>
      </c>
      <c r="F2692" s="90"/>
      <c r="G2692" s="91"/>
    </row>
    <row r="2693" spans="1:7">
      <c r="A2693" s="88" t="s">
        <v>15180</v>
      </c>
      <c r="B2693" s="88" t="s">
        <v>15216</v>
      </c>
      <c r="C2693" s="93">
        <v>890202</v>
      </c>
      <c r="D2693" s="89" t="s">
        <v>5723</v>
      </c>
      <c r="E2693" s="90">
        <v>79100</v>
      </c>
      <c r="F2693" s="90"/>
      <c r="G2693" s="91"/>
    </row>
    <row r="2694" spans="1:7">
      <c r="A2694" s="88" t="s">
        <v>15180</v>
      </c>
      <c r="B2694" s="88" t="s">
        <v>15216</v>
      </c>
      <c r="C2694" s="93">
        <v>890302</v>
      </c>
      <c r="D2694" s="89" t="s">
        <v>5790</v>
      </c>
      <c r="E2694" s="90">
        <v>79100</v>
      </c>
      <c r="F2694" s="90"/>
      <c r="G2694" s="91"/>
    </row>
    <row r="2695" spans="1:7">
      <c r="A2695" s="88" t="s">
        <v>14811</v>
      </c>
      <c r="B2695" s="88" t="s">
        <v>9246</v>
      </c>
      <c r="C2695" s="93">
        <v>890234</v>
      </c>
      <c r="D2695" s="89" t="s">
        <v>5741</v>
      </c>
      <c r="E2695" s="90">
        <v>79100</v>
      </c>
      <c r="F2695" s="90"/>
      <c r="G2695" s="91"/>
    </row>
    <row r="2696" spans="1:7">
      <c r="A2696" s="88" t="s">
        <v>14811</v>
      </c>
      <c r="B2696" s="88" t="s">
        <v>9246</v>
      </c>
      <c r="C2696" s="93">
        <v>890334</v>
      </c>
      <c r="D2696" s="89" t="s">
        <v>5806</v>
      </c>
      <c r="E2696" s="90">
        <v>79100</v>
      </c>
      <c r="F2696" s="90"/>
      <c r="G2696" s="91"/>
    </row>
    <row r="2697" spans="1:7">
      <c r="A2697" s="88" t="s">
        <v>14823</v>
      </c>
      <c r="B2697" s="88" t="s">
        <v>9386</v>
      </c>
      <c r="C2697" s="93">
        <v>890239</v>
      </c>
      <c r="D2697" s="89" t="s">
        <v>12685</v>
      </c>
      <c r="E2697" s="90">
        <v>79100</v>
      </c>
      <c r="F2697" s="90"/>
      <c r="G2697" s="91"/>
    </row>
    <row r="2698" spans="1:7">
      <c r="A2698" s="88" t="s">
        <v>14823</v>
      </c>
      <c r="B2698" s="88" t="s">
        <v>9386</v>
      </c>
      <c r="C2698" s="93">
        <v>890339</v>
      </c>
      <c r="D2698" s="89" t="s">
        <v>12699</v>
      </c>
      <c r="E2698" s="90">
        <v>79100</v>
      </c>
      <c r="F2698" s="90"/>
      <c r="G2698" s="91"/>
    </row>
    <row r="2699" spans="1:7">
      <c r="A2699" s="88" t="s">
        <v>15217</v>
      </c>
      <c r="B2699" s="88" t="s">
        <v>11750</v>
      </c>
      <c r="C2699" s="93">
        <v>890240</v>
      </c>
      <c r="D2699" s="89" t="s">
        <v>5746</v>
      </c>
      <c r="E2699" s="90">
        <v>79100</v>
      </c>
      <c r="F2699" s="90"/>
      <c r="G2699" s="91"/>
    </row>
    <row r="2700" spans="1:7">
      <c r="A2700" s="88" t="s">
        <v>15217</v>
      </c>
      <c r="B2700" s="88" t="s">
        <v>11750</v>
      </c>
      <c r="C2700" s="93">
        <v>890340</v>
      </c>
      <c r="D2700" s="89" t="s">
        <v>5811</v>
      </c>
      <c r="E2700" s="90">
        <v>79100</v>
      </c>
      <c r="F2700" s="90"/>
      <c r="G2700" s="91"/>
    </row>
    <row r="2701" spans="1:7">
      <c r="A2701" s="88" t="s">
        <v>15218</v>
      </c>
      <c r="B2701" s="88" t="s">
        <v>11749</v>
      </c>
      <c r="C2701" s="93">
        <v>890241</v>
      </c>
      <c r="D2701" s="89" t="s">
        <v>5747</v>
      </c>
      <c r="E2701" s="90">
        <v>79100</v>
      </c>
      <c r="F2701" s="90"/>
      <c r="G2701" s="91"/>
    </row>
    <row r="2702" spans="1:7">
      <c r="A2702" s="88" t="s">
        <v>15218</v>
      </c>
      <c r="B2702" s="88" t="s">
        <v>11749</v>
      </c>
      <c r="C2702" s="93">
        <v>890341</v>
      </c>
      <c r="D2702" s="89" t="s">
        <v>5812</v>
      </c>
      <c r="E2702" s="90">
        <v>79100</v>
      </c>
      <c r="F2702" s="90"/>
      <c r="G2702" s="91"/>
    </row>
    <row r="2703" spans="1:7">
      <c r="A2703" s="88" t="s">
        <v>15222</v>
      </c>
      <c r="B2703" s="88" t="s">
        <v>9328</v>
      </c>
      <c r="C2703" s="93">
        <v>890273</v>
      </c>
      <c r="D2703" s="89" t="s">
        <v>5771</v>
      </c>
      <c r="E2703" s="90">
        <v>79100</v>
      </c>
      <c r="F2703" s="90"/>
      <c r="G2703" s="91"/>
    </row>
    <row r="2704" spans="1:7">
      <c r="A2704" s="88" t="s">
        <v>15222</v>
      </c>
      <c r="B2704" s="88" t="s">
        <v>9328</v>
      </c>
      <c r="C2704" s="93">
        <v>890373</v>
      </c>
      <c r="D2704" s="89" t="s">
        <v>5836</v>
      </c>
      <c r="E2704" s="90">
        <v>79100</v>
      </c>
      <c r="F2704" s="90"/>
      <c r="G2704" s="91"/>
    </row>
    <row r="2705" spans="1:7">
      <c r="A2705" s="88" t="s">
        <v>14797</v>
      </c>
      <c r="B2705" s="88" t="s">
        <v>9850</v>
      </c>
      <c r="C2705" s="93">
        <v>883324</v>
      </c>
      <c r="D2705" s="89" t="s">
        <v>15259</v>
      </c>
      <c r="E2705" s="90">
        <v>3924200</v>
      </c>
      <c r="F2705" s="90"/>
      <c r="G2705" s="91"/>
    </row>
    <row r="2706" spans="1:7">
      <c r="A2706" s="88" t="s">
        <v>14797</v>
      </c>
      <c r="B2706" s="88" t="s">
        <v>9850</v>
      </c>
      <c r="C2706" s="93">
        <v>883321</v>
      </c>
      <c r="D2706" s="89" t="s">
        <v>15260</v>
      </c>
      <c r="E2706" s="90">
        <v>3924200</v>
      </c>
      <c r="F2706" s="90"/>
      <c r="G2706" s="91"/>
    </row>
    <row r="2707" spans="1:7">
      <c r="A2707" s="88" t="s">
        <v>14797</v>
      </c>
      <c r="B2707" s="88" t="s">
        <v>9850</v>
      </c>
      <c r="C2707" s="93">
        <v>883322</v>
      </c>
      <c r="D2707" s="89" t="s">
        <v>15261</v>
      </c>
      <c r="E2707" s="90">
        <v>3924200</v>
      </c>
      <c r="F2707" s="90"/>
      <c r="G2707" s="91"/>
    </row>
  </sheetData>
  <mergeCells count="1">
    <mergeCell ref="A1:G1"/>
  </mergeCells>
  <conditionalFormatting sqref="D3:D2707">
    <cfRule type="duplicateValues" dxfId="103" priority="1"/>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63"/>
  <sheetViews>
    <sheetView showGridLines="0" workbookViewId="0">
      <selection activeCell="H361" sqref="H361"/>
    </sheetView>
  </sheetViews>
  <sheetFormatPr baseColWidth="10" defaultRowHeight="11.25"/>
  <cols>
    <col min="1" max="3" width="11.5703125" style="1" bestFit="1" customWidth="1"/>
    <col min="4" max="4" width="33.5703125" style="1" customWidth="1"/>
    <col min="5" max="5" width="22.7109375" style="1" customWidth="1"/>
    <col min="6" max="6" width="30" style="1" customWidth="1"/>
    <col min="7" max="7" width="18.28515625" style="1" customWidth="1"/>
    <col min="8" max="8" width="15.5703125" style="1" bestFit="1" customWidth="1"/>
    <col min="9" max="16384" width="11.42578125" style="1"/>
  </cols>
  <sheetData>
    <row r="2" spans="1:8" ht="33.75">
      <c r="A2" s="150" t="s">
        <v>0</v>
      </c>
      <c r="B2" s="150" t="s">
        <v>1</v>
      </c>
      <c r="C2" s="151" t="s">
        <v>16079</v>
      </c>
      <c r="D2" s="150" t="s">
        <v>2</v>
      </c>
      <c r="E2" s="150" t="s">
        <v>3</v>
      </c>
      <c r="F2" s="150" t="s">
        <v>4</v>
      </c>
      <c r="G2" s="150" t="s">
        <v>16080</v>
      </c>
      <c r="H2" s="151" t="s">
        <v>15262</v>
      </c>
    </row>
    <row r="3" spans="1:8" ht="22.5">
      <c r="A3" s="124">
        <v>1</v>
      </c>
      <c r="B3" s="124">
        <v>890701</v>
      </c>
      <c r="C3" s="124">
        <v>890701</v>
      </c>
      <c r="D3" s="125" t="s">
        <v>5</v>
      </c>
      <c r="E3" s="5" t="s">
        <v>6</v>
      </c>
      <c r="F3" s="125"/>
      <c r="G3" s="152">
        <v>22303</v>
      </c>
      <c r="H3" s="153">
        <v>73790.899999999994</v>
      </c>
    </row>
    <row r="4" spans="1:8">
      <c r="A4" s="124">
        <v>2</v>
      </c>
      <c r="B4" s="124">
        <v>881202</v>
      </c>
      <c r="C4" s="124">
        <v>881202</v>
      </c>
      <c r="D4" s="125" t="s">
        <v>7</v>
      </c>
      <c r="E4" s="5" t="s">
        <v>44</v>
      </c>
      <c r="F4" s="125"/>
      <c r="G4" s="152">
        <v>215154</v>
      </c>
      <c r="H4" s="153">
        <v>281586.7</v>
      </c>
    </row>
    <row r="5" spans="1:8" ht="22.5">
      <c r="A5" s="124">
        <v>3</v>
      </c>
      <c r="B5" s="124">
        <v>890226</v>
      </c>
      <c r="C5" s="124">
        <v>890226</v>
      </c>
      <c r="D5" s="125" t="s">
        <v>9</v>
      </c>
      <c r="E5" s="5" t="s">
        <v>6</v>
      </c>
      <c r="F5" s="125"/>
      <c r="G5" s="152">
        <v>55678</v>
      </c>
      <c r="H5" s="153">
        <v>90965</v>
      </c>
    </row>
    <row r="6" spans="1:8" ht="22.5">
      <c r="A6" s="124">
        <v>4</v>
      </c>
      <c r="B6" s="154" t="s">
        <v>10</v>
      </c>
      <c r="C6" s="124" t="s">
        <v>10</v>
      </c>
      <c r="D6" s="125" t="s">
        <v>11</v>
      </c>
      <c r="E6" s="5"/>
      <c r="F6" s="125"/>
      <c r="G6" s="152">
        <v>259943</v>
      </c>
      <c r="H6" s="153">
        <v>365230.03333333333</v>
      </c>
    </row>
    <row r="7" spans="1:8" ht="22.5">
      <c r="A7" s="124">
        <v>5</v>
      </c>
      <c r="B7" s="124">
        <v>895100</v>
      </c>
      <c r="C7" s="124">
        <v>895101</v>
      </c>
      <c r="D7" s="125" t="s">
        <v>12</v>
      </c>
      <c r="E7" s="5" t="s">
        <v>44</v>
      </c>
      <c r="F7" s="125"/>
      <c r="G7" s="152">
        <v>24475</v>
      </c>
      <c r="H7" s="153">
        <v>27827.7</v>
      </c>
    </row>
    <row r="8" spans="1:8" ht="22.5">
      <c r="A8" s="124">
        <v>6</v>
      </c>
      <c r="B8" s="154" t="s">
        <v>14</v>
      </c>
      <c r="C8" s="124" t="s">
        <v>14</v>
      </c>
      <c r="D8" s="125" t="s">
        <v>15</v>
      </c>
      <c r="E8" s="125"/>
      <c r="F8" s="125"/>
      <c r="G8" s="152">
        <v>1270381</v>
      </c>
      <c r="H8" s="153">
        <v>1791607.6166666667</v>
      </c>
    </row>
    <row r="9" spans="1:8" ht="22.5">
      <c r="A9" s="124">
        <v>7</v>
      </c>
      <c r="B9" s="124">
        <v>890228</v>
      </c>
      <c r="C9" s="124">
        <v>890228</v>
      </c>
      <c r="D9" s="125" t="s">
        <v>16</v>
      </c>
      <c r="E9" s="125"/>
      <c r="F9" s="125"/>
      <c r="G9" s="152">
        <v>47297</v>
      </c>
      <c r="H9" s="153">
        <v>83681.666666666672</v>
      </c>
    </row>
    <row r="10" spans="1:8" ht="22.5">
      <c r="A10" s="124">
        <v>8</v>
      </c>
      <c r="B10" s="124">
        <v>895004</v>
      </c>
      <c r="C10" s="124">
        <v>895004</v>
      </c>
      <c r="D10" s="125" t="s">
        <v>17</v>
      </c>
      <c r="E10" s="125"/>
      <c r="F10" s="125"/>
      <c r="G10" s="152">
        <v>186060</v>
      </c>
      <c r="H10" s="153" t="e">
        <v>#N/A</v>
      </c>
    </row>
    <row r="11" spans="1:8" ht="22.5">
      <c r="A11" s="124">
        <v>9</v>
      </c>
      <c r="B11" s="124">
        <v>895001</v>
      </c>
      <c r="C11" s="124">
        <v>895001</v>
      </c>
      <c r="D11" s="125" t="s">
        <v>18</v>
      </c>
      <c r="E11" s="5" t="s">
        <v>16081</v>
      </c>
      <c r="F11" s="125"/>
      <c r="G11" s="152">
        <v>139189</v>
      </c>
      <c r="H11" s="153">
        <v>400848.88750000001</v>
      </c>
    </row>
    <row r="12" spans="1:8" ht="33.75">
      <c r="A12" s="124">
        <v>10</v>
      </c>
      <c r="B12" s="154" t="s">
        <v>19</v>
      </c>
      <c r="C12" s="124" t="s">
        <v>19</v>
      </c>
      <c r="D12" s="125" t="s">
        <v>20</v>
      </c>
      <c r="E12" s="125"/>
      <c r="F12" s="125"/>
      <c r="G12" s="152">
        <v>347296</v>
      </c>
      <c r="H12" s="153">
        <v>477200.16666666669</v>
      </c>
    </row>
    <row r="13" spans="1:8" ht="33.75">
      <c r="A13" s="124">
        <v>11</v>
      </c>
      <c r="B13" s="124">
        <v>890202</v>
      </c>
      <c r="C13" s="124">
        <v>890202</v>
      </c>
      <c r="D13" s="125" t="s">
        <v>21</v>
      </c>
      <c r="E13" s="125"/>
      <c r="F13" s="125"/>
      <c r="G13" s="152">
        <v>80000</v>
      </c>
      <c r="H13" s="153">
        <v>78161.666666666672</v>
      </c>
    </row>
    <row r="14" spans="1:8" ht="45">
      <c r="A14" s="124">
        <v>12</v>
      </c>
      <c r="B14" s="124">
        <v>879111</v>
      </c>
      <c r="C14" s="124">
        <v>879111</v>
      </c>
      <c r="D14" s="125" t="s">
        <v>22</v>
      </c>
      <c r="E14" s="125"/>
      <c r="F14" s="5" t="s">
        <v>23</v>
      </c>
      <c r="G14" s="152">
        <v>114270</v>
      </c>
      <c r="H14" s="153">
        <v>506816.5</v>
      </c>
    </row>
    <row r="15" spans="1:8" ht="45">
      <c r="A15" s="124">
        <v>13</v>
      </c>
      <c r="B15" s="124">
        <v>879420</v>
      </c>
      <c r="C15" s="124">
        <v>879420</v>
      </c>
      <c r="D15" s="125" t="s">
        <v>24</v>
      </c>
      <c r="E15" s="125"/>
      <c r="F15" s="5" t="s">
        <v>23</v>
      </c>
      <c r="G15" s="152">
        <v>156572</v>
      </c>
      <c r="H15" s="153">
        <v>691893.28333333333</v>
      </c>
    </row>
    <row r="16" spans="1:8" ht="45">
      <c r="A16" s="124">
        <v>14</v>
      </c>
      <c r="B16" s="124">
        <v>879301</v>
      </c>
      <c r="C16" s="124">
        <v>879301</v>
      </c>
      <c r="D16" s="125" t="s">
        <v>25</v>
      </c>
      <c r="E16" s="125"/>
      <c r="F16" s="5" t="s">
        <v>23</v>
      </c>
      <c r="G16" s="152">
        <v>118982</v>
      </c>
      <c r="H16" s="153">
        <v>523386.85</v>
      </c>
    </row>
    <row r="17" spans="1:8" ht="33.75">
      <c r="A17" s="124">
        <v>15</v>
      </c>
      <c r="B17" s="124">
        <v>881210</v>
      </c>
      <c r="C17" s="124">
        <v>881210</v>
      </c>
      <c r="D17" s="125" t="s">
        <v>26</v>
      </c>
      <c r="E17" s="5" t="s">
        <v>54</v>
      </c>
      <c r="F17" s="125"/>
      <c r="G17" s="152">
        <v>424491</v>
      </c>
      <c r="H17" s="153">
        <v>1330896.4375</v>
      </c>
    </row>
    <row r="18" spans="1:8" ht="22.5">
      <c r="A18" s="124">
        <v>16</v>
      </c>
      <c r="B18" s="124">
        <v>890328</v>
      </c>
      <c r="C18" s="124">
        <v>890328</v>
      </c>
      <c r="D18" s="125" t="s">
        <v>28</v>
      </c>
      <c r="E18" s="125"/>
      <c r="F18" s="125"/>
      <c r="G18" s="152">
        <v>47297</v>
      </c>
      <c r="H18" s="153">
        <v>76935</v>
      </c>
    </row>
    <row r="19" spans="1:8" ht="22.5">
      <c r="A19" s="124">
        <v>17</v>
      </c>
      <c r="B19" s="124">
        <v>890240</v>
      </c>
      <c r="C19" s="124">
        <v>890240</v>
      </c>
      <c r="D19" s="125" t="s">
        <v>29</v>
      </c>
      <c r="E19" s="125"/>
      <c r="F19" s="125"/>
      <c r="G19" s="152">
        <v>51324</v>
      </c>
      <c r="H19" s="153">
        <v>83681.666666666672</v>
      </c>
    </row>
    <row r="20" spans="1:8" ht="45">
      <c r="A20" s="124">
        <v>18</v>
      </c>
      <c r="B20" s="124">
        <v>879131</v>
      </c>
      <c r="C20" s="124">
        <v>879131</v>
      </c>
      <c r="D20" s="125" t="s">
        <v>30</v>
      </c>
      <c r="E20" s="125"/>
      <c r="F20" s="5" t="s">
        <v>23</v>
      </c>
      <c r="G20" s="152">
        <v>142651</v>
      </c>
      <c r="H20" s="153">
        <v>670205.05000000005</v>
      </c>
    </row>
    <row r="21" spans="1:8" ht="45">
      <c r="A21" s="124">
        <v>19</v>
      </c>
      <c r="B21" s="124">
        <v>879201</v>
      </c>
      <c r="C21" s="124">
        <v>879201</v>
      </c>
      <c r="D21" s="125" t="s">
        <v>31</v>
      </c>
      <c r="E21" s="125"/>
      <c r="F21" s="5" t="s">
        <v>23</v>
      </c>
      <c r="G21" s="152">
        <v>116558</v>
      </c>
      <c r="H21" s="153">
        <v>497255.78333333333</v>
      </c>
    </row>
    <row r="22" spans="1:8" ht="22.5">
      <c r="A22" s="124">
        <v>20</v>
      </c>
      <c r="B22" s="124">
        <v>933601</v>
      </c>
      <c r="C22" s="124">
        <v>933601</v>
      </c>
      <c r="D22" s="125" t="s">
        <v>32</v>
      </c>
      <c r="E22" s="125"/>
      <c r="F22" s="125"/>
      <c r="G22" s="152">
        <v>37168</v>
      </c>
      <c r="H22" s="153">
        <v>68003.524999999994</v>
      </c>
    </row>
    <row r="23" spans="1:8" ht="22.5">
      <c r="A23" s="124">
        <v>21</v>
      </c>
      <c r="B23" s="124">
        <v>896101</v>
      </c>
      <c r="C23" s="124">
        <v>896101</v>
      </c>
      <c r="D23" s="125" t="s">
        <v>33</v>
      </c>
      <c r="E23" s="5" t="s">
        <v>54</v>
      </c>
      <c r="F23" s="125"/>
      <c r="G23" s="152">
        <v>167012</v>
      </c>
      <c r="H23" s="153">
        <v>172500</v>
      </c>
    </row>
    <row r="24" spans="1:8" ht="22.5">
      <c r="A24" s="124">
        <v>22</v>
      </c>
      <c r="B24" s="154" t="s">
        <v>34</v>
      </c>
      <c r="C24" s="124" t="s">
        <v>34</v>
      </c>
      <c r="D24" s="125" t="s">
        <v>35</v>
      </c>
      <c r="E24" s="5"/>
      <c r="F24" s="5" t="s">
        <v>36</v>
      </c>
      <c r="G24" s="152">
        <v>574791</v>
      </c>
      <c r="H24" s="153">
        <v>964424.5</v>
      </c>
    </row>
    <row r="25" spans="1:8" ht="33.75">
      <c r="A25" s="124">
        <v>23</v>
      </c>
      <c r="B25" s="124">
        <v>890302</v>
      </c>
      <c r="C25" s="124">
        <v>890302</v>
      </c>
      <c r="D25" s="125" t="s">
        <v>37</v>
      </c>
      <c r="E25" s="5"/>
      <c r="F25" s="5"/>
      <c r="G25" s="152">
        <v>80000</v>
      </c>
      <c r="H25" s="153">
        <v>78161.666666666672</v>
      </c>
    </row>
    <row r="26" spans="1:8" ht="22.5">
      <c r="A26" s="124">
        <v>24</v>
      </c>
      <c r="B26" s="124">
        <v>378501</v>
      </c>
      <c r="C26" s="124">
        <v>378501</v>
      </c>
      <c r="D26" s="125" t="s">
        <v>38</v>
      </c>
      <c r="E26" s="5" t="s">
        <v>39</v>
      </c>
      <c r="F26" s="5"/>
      <c r="G26" s="152">
        <v>52712</v>
      </c>
      <c r="H26" s="153">
        <v>69000</v>
      </c>
    </row>
    <row r="27" spans="1:8" ht="45">
      <c r="A27" s="124">
        <v>25</v>
      </c>
      <c r="B27" s="124">
        <v>879113</v>
      </c>
      <c r="C27" s="124">
        <v>879113</v>
      </c>
      <c r="D27" s="125" t="s">
        <v>40</v>
      </c>
      <c r="E27" s="5"/>
      <c r="F27" s="5" t="s">
        <v>23</v>
      </c>
      <c r="G27" s="152">
        <v>163213</v>
      </c>
      <c r="H27" s="153">
        <v>660334.21666666656</v>
      </c>
    </row>
    <row r="28" spans="1:8" ht="45">
      <c r="A28" s="124">
        <v>26</v>
      </c>
      <c r="B28" s="124">
        <v>879161</v>
      </c>
      <c r="C28" s="124">
        <v>879161</v>
      </c>
      <c r="D28" s="125" t="s">
        <v>41</v>
      </c>
      <c r="E28" s="5"/>
      <c r="F28" s="5" t="s">
        <v>23</v>
      </c>
      <c r="G28" s="152">
        <v>120875</v>
      </c>
      <c r="H28" s="153">
        <v>604750.11666666658</v>
      </c>
    </row>
    <row r="29" spans="1:8">
      <c r="A29" s="124">
        <v>27</v>
      </c>
      <c r="B29" s="124">
        <v>894402</v>
      </c>
      <c r="C29" s="124">
        <v>894402</v>
      </c>
      <c r="D29" s="125" t="s">
        <v>42</v>
      </c>
      <c r="E29" s="5"/>
      <c r="F29" s="5"/>
      <c r="G29" s="152">
        <v>95200</v>
      </c>
      <c r="H29" s="153">
        <v>343539.21250000002</v>
      </c>
    </row>
    <row r="30" spans="1:8">
      <c r="A30" s="124">
        <v>28</v>
      </c>
      <c r="B30" s="124">
        <v>894102</v>
      </c>
      <c r="C30" s="124">
        <v>894102</v>
      </c>
      <c r="D30" s="125" t="s">
        <v>43</v>
      </c>
      <c r="E30" s="5" t="s">
        <v>44</v>
      </c>
      <c r="F30" s="5"/>
      <c r="G30" s="152">
        <v>100990</v>
      </c>
      <c r="H30" s="153">
        <v>257203.25</v>
      </c>
    </row>
    <row r="31" spans="1:8" ht="236.25">
      <c r="A31" s="124">
        <v>29</v>
      </c>
      <c r="B31" s="124">
        <v>360101</v>
      </c>
      <c r="C31" s="124">
        <v>360101</v>
      </c>
      <c r="D31" s="125" t="s">
        <v>45</v>
      </c>
      <c r="E31" s="5" t="s">
        <v>46</v>
      </c>
      <c r="F31" s="5" t="s">
        <v>47</v>
      </c>
      <c r="G31" s="152">
        <v>4250400</v>
      </c>
      <c r="H31" s="153">
        <v>6233248.4000000004</v>
      </c>
    </row>
    <row r="32" spans="1:8" ht="22.5">
      <c r="A32" s="124">
        <v>30</v>
      </c>
      <c r="B32" s="124">
        <v>890229</v>
      </c>
      <c r="C32" s="124">
        <v>890229</v>
      </c>
      <c r="D32" s="125" t="s">
        <v>386</v>
      </c>
      <c r="E32" s="5"/>
      <c r="F32" s="5"/>
      <c r="G32" s="152">
        <v>60616</v>
      </c>
      <c r="H32" s="153" t="e">
        <v>#N/A</v>
      </c>
    </row>
    <row r="33" spans="1:8" ht="33.75">
      <c r="A33" s="124">
        <v>31</v>
      </c>
      <c r="B33" s="124">
        <v>890230</v>
      </c>
      <c r="C33" s="124">
        <v>890230</v>
      </c>
      <c r="D33" s="125" t="s">
        <v>48</v>
      </c>
      <c r="E33" s="5"/>
      <c r="F33" s="5"/>
      <c r="G33" s="152">
        <v>61946</v>
      </c>
      <c r="H33" s="153">
        <v>88895</v>
      </c>
    </row>
    <row r="34" spans="1:8" ht="22.5">
      <c r="A34" s="124">
        <v>32</v>
      </c>
      <c r="B34" s="124">
        <v>890340</v>
      </c>
      <c r="C34" s="124">
        <v>890340</v>
      </c>
      <c r="D34" s="125" t="s">
        <v>49</v>
      </c>
      <c r="E34" s="5"/>
      <c r="F34" s="5"/>
      <c r="G34" s="152">
        <v>70000</v>
      </c>
      <c r="H34" s="153">
        <v>76935</v>
      </c>
    </row>
    <row r="35" spans="1:8" ht="45">
      <c r="A35" s="124">
        <v>33</v>
      </c>
      <c r="B35" s="124">
        <v>879910</v>
      </c>
      <c r="C35" s="124">
        <v>879910</v>
      </c>
      <c r="D35" s="125" t="s">
        <v>50</v>
      </c>
      <c r="E35" s="5" t="s">
        <v>51</v>
      </c>
      <c r="F35" s="5" t="s">
        <v>23</v>
      </c>
      <c r="G35" s="152">
        <v>209160</v>
      </c>
      <c r="H35" s="153">
        <v>886067.71666666656</v>
      </c>
    </row>
    <row r="36" spans="1:8" ht="45">
      <c r="A36" s="124">
        <v>34</v>
      </c>
      <c r="B36" s="124">
        <v>879122</v>
      </c>
      <c r="C36" s="124">
        <v>879122</v>
      </c>
      <c r="D36" s="125" t="s">
        <v>52</v>
      </c>
      <c r="E36" s="5"/>
      <c r="F36" s="5" t="s">
        <v>23</v>
      </c>
      <c r="G36" s="152">
        <v>142651</v>
      </c>
      <c r="H36" s="153">
        <v>543899.01666666672</v>
      </c>
    </row>
    <row r="37" spans="1:8" ht="45">
      <c r="A37" s="124">
        <v>35</v>
      </c>
      <c r="B37" s="124">
        <v>879910</v>
      </c>
      <c r="C37" s="124">
        <v>879910</v>
      </c>
      <c r="D37" s="125" t="s">
        <v>5448</v>
      </c>
      <c r="E37" s="5" t="s">
        <v>51</v>
      </c>
      <c r="F37" s="5" t="s">
        <v>23</v>
      </c>
      <c r="G37" s="152">
        <v>209160</v>
      </c>
      <c r="H37" s="153">
        <v>886067.71666666656</v>
      </c>
    </row>
    <row r="38" spans="1:8" ht="33.75">
      <c r="A38" s="124">
        <v>36</v>
      </c>
      <c r="B38" s="124">
        <v>874910</v>
      </c>
      <c r="C38" s="124">
        <v>874910</v>
      </c>
      <c r="D38" s="125" t="s">
        <v>16082</v>
      </c>
      <c r="E38" s="5" t="s">
        <v>16083</v>
      </c>
      <c r="F38" s="5" t="s">
        <v>16084</v>
      </c>
      <c r="G38" s="152">
        <v>572209</v>
      </c>
      <c r="H38" s="153">
        <v>973887.08333333302</v>
      </c>
    </row>
    <row r="39" spans="1:8">
      <c r="A39" s="124">
        <v>37</v>
      </c>
      <c r="B39" s="124">
        <v>881205</v>
      </c>
      <c r="C39" s="124">
        <v>881205</v>
      </c>
      <c r="D39" s="125" t="s">
        <v>53</v>
      </c>
      <c r="E39" s="5" t="s">
        <v>54</v>
      </c>
      <c r="F39" s="5"/>
      <c r="G39" s="152">
        <v>290299</v>
      </c>
      <c r="H39" s="153">
        <v>712000.07499999995</v>
      </c>
    </row>
    <row r="40" spans="1:8" ht="45">
      <c r="A40" s="124">
        <v>38</v>
      </c>
      <c r="B40" s="124">
        <v>890502</v>
      </c>
      <c r="C40" s="124">
        <v>890502</v>
      </c>
      <c r="D40" s="125" t="s">
        <v>55</v>
      </c>
      <c r="E40" s="5"/>
      <c r="F40" s="5"/>
      <c r="G40" s="152">
        <v>250700</v>
      </c>
      <c r="H40" s="153">
        <v>206858.16666666706</v>
      </c>
    </row>
    <row r="41" spans="1:8" ht="45">
      <c r="A41" s="124">
        <v>39</v>
      </c>
      <c r="B41" s="124">
        <v>879520</v>
      </c>
      <c r="C41" s="124">
        <v>879520</v>
      </c>
      <c r="D41" s="125" t="s">
        <v>56</v>
      </c>
      <c r="E41" s="5"/>
      <c r="F41" s="5" t="s">
        <v>23</v>
      </c>
      <c r="G41" s="152">
        <v>110881</v>
      </c>
      <c r="H41" s="153">
        <v>463920.35</v>
      </c>
    </row>
    <row r="42" spans="1:8" ht="45">
      <c r="A42" s="124">
        <v>40</v>
      </c>
      <c r="B42" s="124">
        <v>879112</v>
      </c>
      <c r="C42" s="124">
        <v>879112</v>
      </c>
      <c r="D42" s="125" t="s">
        <v>57</v>
      </c>
      <c r="E42" s="5"/>
      <c r="F42" s="5" t="s">
        <v>23</v>
      </c>
      <c r="G42" s="152">
        <v>142595</v>
      </c>
      <c r="H42" s="153">
        <v>645790.55000000005</v>
      </c>
    </row>
    <row r="43" spans="1:8" ht="33.75">
      <c r="A43" s="124">
        <v>41</v>
      </c>
      <c r="B43" s="124">
        <v>890329</v>
      </c>
      <c r="C43" s="124">
        <v>890329</v>
      </c>
      <c r="D43" s="125" t="s">
        <v>387</v>
      </c>
      <c r="E43" s="5"/>
      <c r="F43" s="5"/>
      <c r="G43" s="152">
        <v>60616</v>
      </c>
      <c r="H43" s="153" t="e">
        <v>#N/A</v>
      </c>
    </row>
    <row r="44" spans="1:8" ht="22.5">
      <c r="A44" s="124">
        <v>42</v>
      </c>
      <c r="B44" s="124">
        <v>879901</v>
      </c>
      <c r="C44" s="124">
        <v>879901</v>
      </c>
      <c r="D44" s="125" t="s">
        <v>58</v>
      </c>
      <c r="E44" s="5"/>
      <c r="F44" s="5" t="s">
        <v>59</v>
      </c>
      <c r="G44" s="152">
        <v>1498661</v>
      </c>
      <c r="H44" s="153">
        <v>2338223.7000000002</v>
      </c>
    </row>
    <row r="45" spans="1:8" ht="45">
      <c r="A45" s="124">
        <v>43</v>
      </c>
      <c r="B45" s="124">
        <v>879391</v>
      </c>
      <c r="C45" s="124">
        <v>879391</v>
      </c>
      <c r="D45" s="125" t="s">
        <v>60</v>
      </c>
      <c r="E45" s="5"/>
      <c r="F45" s="5" t="s">
        <v>23</v>
      </c>
      <c r="G45" s="152">
        <v>169616</v>
      </c>
      <c r="H45" s="153">
        <v>772043.68333333335</v>
      </c>
    </row>
    <row r="46" spans="1:8" ht="45">
      <c r="A46" s="124">
        <v>44</v>
      </c>
      <c r="B46" s="124">
        <v>879523</v>
      </c>
      <c r="C46" s="124">
        <v>879523</v>
      </c>
      <c r="D46" s="125" t="s">
        <v>61</v>
      </c>
      <c r="E46" s="5"/>
      <c r="F46" s="5" t="s">
        <v>23</v>
      </c>
      <c r="G46" s="152">
        <v>42028</v>
      </c>
      <c r="H46" s="153">
        <v>363063.05</v>
      </c>
    </row>
    <row r="47" spans="1:8" ht="168.75">
      <c r="A47" s="124">
        <v>45</v>
      </c>
      <c r="B47" s="124">
        <v>876121</v>
      </c>
      <c r="C47" s="124">
        <v>876121</v>
      </c>
      <c r="D47" s="125" t="s">
        <v>62</v>
      </c>
      <c r="E47" s="5" t="s">
        <v>63</v>
      </c>
      <c r="F47" s="5" t="s">
        <v>47</v>
      </c>
      <c r="G47" s="152">
        <v>1474088</v>
      </c>
      <c r="H47" s="153">
        <v>2107314.9125000001</v>
      </c>
    </row>
    <row r="48" spans="1:8" ht="157.5">
      <c r="A48" s="124">
        <v>46</v>
      </c>
      <c r="B48" s="124">
        <v>874133</v>
      </c>
      <c r="C48" s="124">
        <v>874133</v>
      </c>
      <c r="D48" s="125" t="s">
        <v>64</v>
      </c>
      <c r="E48" s="5" t="s">
        <v>65</v>
      </c>
      <c r="F48" s="5" t="s">
        <v>66</v>
      </c>
      <c r="G48" s="152">
        <v>1275824</v>
      </c>
      <c r="H48" s="153">
        <v>2382710.2999999998</v>
      </c>
    </row>
    <row r="49" spans="1:8" ht="45">
      <c r="A49" s="124">
        <v>47</v>
      </c>
      <c r="B49" s="124">
        <v>879460</v>
      </c>
      <c r="C49" s="124">
        <v>879460</v>
      </c>
      <c r="D49" s="125" t="s">
        <v>67</v>
      </c>
      <c r="E49" s="5"/>
      <c r="F49" s="5" t="s">
        <v>23</v>
      </c>
      <c r="G49" s="152">
        <v>120875</v>
      </c>
      <c r="H49" s="153">
        <v>516805.78333333333</v>
      </c>
    </row>
    <row r="50" spans="1:8" ht="33.75">
      <c r="A50" s="124">
        <v>48</v>
      </c>
      <c r="B50" s="124">
        <v>890330</v>
      </c>
      <c r="C50" s="124">
        <v>890330</v>
      </c>
      <c r="D50" s="125" t="s">
        <v>68</v>
      </c>
      <c r="E50" s="5"/>
      <c r="F50" s="5"/>
      <c r="G50" s="152">
        <v>61946</v>
      </c>
      <c r="H50" s="153">
        <v>84985</v>
      </c>
    </row>
    <row r="51" spans="1:8" ht="168.75">
      <c r="A51" s="124">
        <v>49</v>
      </c>
      <c r="B51" s="124">
        <v>372302</v>
      </c>
      <c r="C51" s="124">
        <v>372302</v>
      </c>
      <c r="D51" s="125" t="s">
        <v>69</v>
      </c>
      <c r="E51" s="5" t="s">
        <v>70</v>
      </c>
      <c r="F51" s="5" t="s">
        <v>47</v>
      </c>
      <c r="G51" s="152">
        <v>1474088</v>
      </c>
      <c r="H51" s="153">
        <v>1971244.325</v>
      </c>
    </row>
    <row r="52" spans="1:8" ht="191.25">
      <c r="A52" s="124">
        <v>50</v>
      </c>
      <c r="B52" s="124">
        <v>360600</v>
      </c>
      <c r="C52" s="124">
        <v>360601</v>
      </c>
      <c r="D52" s="125" t="s">
        <v>15599</v>
      </c>
      <c r="E52" s="5" t="s">
        <v>139</v>
      </c>
      <c r="F52" s="5" t="s">
        <v>140</v>
      </c>
      <c r="G52" s="152">
        <v>3629879</v>
      </c>
      <c r="H52" s="153">
        <v>4174360.85</v>
      </c>
    </row>
    <row r="53" spans="1:8" ht="45">
      <c r="A53" s="124">
        <v>51</v>
      </c>
      <c r="B53" s="124">
        <v>879990</v>
      </c>
      <c r="C53" s="124">
        <v>879990</v>
      </c>
      <c r="D53" s="125" t="s">
        <v>71</v>
      </c>
      <c r="E53" s="5"/>
      <c r="F53" s="5" t="s">
        <v>23</v>
      </c>
      <c r="G53" s="152">
        <v>99169</v>
      </c>
      <c r="H53" s="153">
        <v>533439.3833333333</v>
      </c>
    </row>
    <row r="54" spans="1:8" ht="45">
      <c r="A54" s="124">
        <v>52</v>
      </c>
      <c r="B54" s="124">
        <v>879510</v>
      </c>
      <c r="C54" s="124">
        <v>879510</v>
      </c>
      <c r="D54" s="125" t="s">
        <v>72</v>
      </c>
      <c r="E54" s="5"/>
      <c r="F54" s="5" t="s">
        <v>23</v>
      </c>
      <c r="G54" s="152">
        <v>110881</v>
      </c>
      <c r="H54" s="153">
        <v>463920.35</v>
      </c>
    </row>
    <row r="55" spans="1:8" ht="191.25">
      <c r="A55" s="124">
        <v>53</v>
      </c>
      <c r="B55" s="124">
        <v>378301</v>
      </c>
      <c r="C55" s="124">
        <v>378301</v>
      </c>
      <c r="D55" s="125" t="s">
        <v>73</v>
      </c>
      <c r="E55" s="5" t="s">
        <v>74</v>
      </c>
      <c r="F55" s="5" t="s">
        <v>75</v>
      </c>
      <c r="G55" s="152">
        <v>14325203</v>
      </c>
      <c r="H55" s="153">
        <v>16860879.387499999</v>
      </c>
    </row>
    <row r="56" spans="1:8" ht="157.5">
      <c r="A56" s="124">
        <v>54</v>
      </c>
      <c r="B56" s="124">
        <v>876122</v>
      </c>
      <c r="C56" s="124">
        <v>876122</v>
      </c>
      <c r="D56" s="125" t="s">
        <v>76</v>
      </c>
      <c r="E56" s="5" t="s">
        <v>77</v>
      </c>
      <c r="F56" s="5" t="s">
        <v>47</v>
      </c>
      <c r="G56" s="152">
        <v>1127115</v>
      </c>
      <c r="H56" s="153">
        <v>1296182.25</v>
      </c>
    </row>
    <row r="57" spans="1:8" ht="146.25">
      <c r="A57" s="124">
        <v>55</v>
      </c>
      <c r="B57" s="124">
        <v>878201</v>
      </c>
      <c r="C57" s="124">
        <v>878201</v>
      </c>
      <c r="D57" s="125" t="s">
        <v>78</v>
      </c>
      <c r="E57" s="5" t="s">
        <v>79</v>
      </c>
      <c r="F57" s="5" t="s">
        <v>80</v>
      </c>
      <c r="G57" s="152">
        <v>2319856</v>
      </c>
      <c r="H57" s="153">
        <v>2237879.2999999998</v>
      </c>
    </row>
    <row r="58" spans="1:8" ht="45">
      <c r="A58" s="124">
        <v>56</v>
      </c>
      <c r="B58" s="124">
        <v>879410</v>
      </c>
      <c r="C58" s="124">
        <v>879410</v>
      </c>
      <c r="D58" s="125" t="s">
        <v>81</v>
      </c>
      <c r="E58" s="5"/>
      <c r="F58" s="5" t="s">
        <v>23</v>
      </c>
      <c r="G58" s="152">
        <v>153170</v>
      </c>
      <c r="H58" s="153">
        <v>584671.1166666667</v>
      </c>
    </row>
    <row r="59" spans="1:8" ht="22.5">
      <c r="A59" s="124">
        <v>57</v>
      </c>
      <c r="B59" s="124">
        <v>389101</v>
      </c>
      <c r="C59" s="124">
        <v>389101</v>
      </c>
      <c r="D59" s="125" t="s">
        <v>82</v>
      </c>
      <c r="E59" s="5"/>
      <c r="F59" s="5"/>
      <c r="G59" s="152">
        <v>413586</v>
      </c>
      <c r="H59" s="153">
        <v>1675154.0166666668</v>
      </c>
    </row>
    <row r="60" spans="1:8" ht="22.5">
      <c r="A60" s="124">
        <v>58</v>
      </c>
      <c r="B60" s="124">
        <v>879902</v>
      </c>
      <c r="C60" s="124">
        <v>879902</v>
      </c>
      <c r="D60" s="125" t="s">
        <v>83</v>
      </c>
      <c r="E60" s="5"/>
      <c r="F60" s="5"/>
      <c r="G60" s="152">
        <v>1784000</v>
      </c>
      <c r="H60" s="153">
        <v>2051600</v>
      </c>
    </row>
    <row r="61" spans="1:8" ht="157.5">
      <c r="A61" s="124">
        <v>59</v>
      </c>
      <c r="B61" s="124">
        <v>872202</v>
      </c>
      <c r="C61" s="124">
        <v>872202</v>
      </c>
      <c r="D61" s="125" t="s">
        <v>84</v>
      </c>
      <c r="E61" s="5" t="s">
        <v>85</v>
      </c>
      <c r="F61" s="5" t="s">
        <v>80</v>
      </c>
      <c r="G61" s="152">
        <v>2319856</v>
      </c>
      <c r="H61" s="153">
        <v>2151451.0499999998</v>
      </c>
    </row>
    <row r="62" spans="1:8" ht="22.5">
      <c r="A62" s="124">
        <v>60</v>
      </c>
      <c r="B62" s="124">
        <v>378503</v>
      </c>
      <c r="C62" s="124">
        <v>378503</v>
      </c>
      <c r="D62" s="125" t="s">
        <v>86</v>
      </c>
      <c r="E62" s="5" t="s">
        <v>39</v>
      </c>
      <c r="F62" s="5"/>
      <c r="G62" s="152">
        <v>85372</v>
      </c>
      <c r="H62" s="153">
        <v>80500</v>
      </c>
    </row>
    <row r="63" spans="1:8" ht="90">
      <c r="A63" s="124">
        <v>61</v>
      </c>
      <c r="B63" s="124">
        <v>385920</v>
      </c>
      <c r="C63" s="124">
        <v>385920</v>
      </c>
      <c r="D63" s="125" t="s">
        <v>87</v>
      </c>
      <c r="E63" s="5" t="s">
        <v>88</v>
      </c>
      <c r="F63" s="5" t="s">
        <v>89</v>
      </c>
      <c r="G63" s="152">
        <v>2999798</v>
      </c>
      <c r="H63" s="153">
        <v>6630771.7750000004</v>
      </c>
    </row>
    <row r="64" spans="1:8" ht="22.5">
      <c r="A64" s="124">
        <v>62</v>
      </c>
      <c r="B64" s="124">
        <v>881204</v>
      </c>
      <c r="C64" s="124">
        <v>881204</v>
      </c>
      <c r="D64" s="125" t="s">
        <v>90</v>
      </c>
      <c r="E64" s="5" t="s">
        <v>44</v>
      </c>
      <c r="F64" s="5"/>
      <c r="G64" s="152">
        <v>387736</v>
      </c>
      <c r="H64" s="153">
        <v>445896.4</v>
      </c>
    </row>
    <row r="65" spans="1:8" ht="90">
      <c r="A65" s="124">
        <v>63</v>
      </c>
      <c r="B65" s="124">
        <v>395010</v>
      </c>
      <c r="C65" s="124">
        <v>395010</v>
      </c>
      <c r="D65" s="125" t="s">
        <v>91</v>
      </c>
      <c r="E65" s="5" t="s">
        <v>88</v>
      </c>
      <c r="F65" s="5" t="s">
        <v>89</v>
      </c>
      <c r="G65" s="152">
        <v>5054534</v>
      </c>
      <c r="H65" s="153">
        <v>14671428.6</v>
      </c>
    </row>
    <row r="66" spans="1:8" ht="303.75">
      <c r="A66" s="124">
        <v>64</v>
      </c>
      <c r="B66" s="124">
        <v>373406</v>
      </c>
      <c r="C66" s="124">
        <v>373406</v>
      </c>
      <c r="D66" s="125" t="s">
        <v>92</v>
      </c>
      <c r="E66" s="5" t="s">
        <v>93</v>
      </c>
      <c r="F66" s="5" t="s">
        <v>94</v>
      </c>
      <c r="G66" s="152">
        <v>7073651</v>
      </c>
      <c r="H66" s="153">
        <v>6064629.6500000004</v>
      </c>
    </row>
    <row r="67" spans="1:8" ht="157.5">
      <c r="A67" s="124">
        <v>65</v>
      </c>
      <c r="B67" s="124">
        <v>876120</v>
      </c>
      <c r="C67" s="124">
        <v>876120</v>
      </c>
      <c r="D67" s="125" t="s">
        <v>95</v>
      </c>
      <c r="E67" s="5" t="s">
        <v>96</v>
      </c>
      <c r="F67" s="5" t="s">
        <v>47</v>
      </c>
      <c r="G67" s="152">
        <v>1127115</v>
      </c>
      <c r="H67" s="153">
        <v>1736038.85</v>
      </c>
    </row>
    <row r="68" spans="1:8" ht="90">
      <c r="A68" s="124">
        <v>66</v>
      </c>
      <c r="B68" s="124">
        <v>385120</v>
      </c>
      <c r="C68" s="124">
        <v>385120</v>
      </c>
      <c r="D68" s="125" t="s">
        <v>97</v>
      </c>
      <c r="E68" s="5" t="s">
        <v>88</v>
      </c>
      <c r="F68" s="5" t="s">
        <v>89</v>
      </c>
      <c r="G68" s="152">
        <v>6496706</v>
      </c>
      <c r="H68" s="153">
        <v>14671428.6</v>
      </c>
    </row>
    <row r="69" spans="1:8" ht="281.25">
      <c r="A69" s="124">
        <v>67</v>
      </c>
      <c r="B69" s="124">
        <v>355102</v>
      </c>
      <c r="C69" s="124">
        <v>355102</v>
      </c>
      <c r="D69" s="125" t="s">
        <v>98</v>
      </c>
      <c r="E69" s="5" t="s">
        <v>99</v>
      </c>
      <c r="F69" s="5" t="s">
        <v>100</v>
      </c>
      <c r="G69" s="152">
        <v>32026333</v>
      </c>
      <c r="H69" s="153">
        <v>40280282.950000003</v>
      </c>
    </row>
    <row r="70" spans="1:8" ht="45">
      <c r="A70" s="124">
        <v>68</v>
      </c>
      <c r="B70" s="124">
        <v>385902</v>
      </c>
      <c r="C70" s="124">
        <v>385902</v>
      </c>
      <c r="D70" s="125" t="s">
        <v>101</v>
      </c>
      <c r="E70" s="5" t="s">
        <v>102</v>
      </c>
      <c r="F70" s="5"/>
      <c r="G70" s="152">
        <v>615960</v>
      </c>
      <c r="H70" s="153">
        <v>2257146.7833333332</v>
      </c>
    </row>
    <row r="71" spans="1:8" ht="33.75">
      <c r="A71" s="124">
        <v>69</v>
      </c>
      <c r="B71" s="124">
        <v>890286</v>
      </c>
      <c r="C71" s="124">
        <v>890286</v>
      </c>
      <c r="D71" s="125" t="s">
        <v>103</v>
      </c>
      <c r="E71" s="5"/>
      <c r="F71" s="5"/>
      <c r="G71" s="152">
        <v>41231</v>
      </c>
      <c r="H71" s="153">
        <v>70415.649999999994</v>
      </c>
    </row>
    <row r="72" spans="1:8" ht="168.75">
      <c r="A72" s="124">
        <v>70</v>
      </c>
      <c r="B72" s="124">
        <v>372301</v>
      </c>
      <c r="C72" s="124">
        <v>372301</v>
      </c>
      <c r="D72" s="125" t="s">
        <v>104</v>
      </c>
      <c r="E72" s="5" t="s">
        <v>105</v>
      </c>
      <c r="F72" s="5" t="s">
        <v>94</v>
      </c>
      <c r="G72" s="152">
        <v>4608542</v>
      </c>
      <c r="H72" s="153">
        <v>5299823.3</v>
      </c>
    </row>
    <row r="73" spans="1:8" ht="22.5">
      <c r="A73" s="124">
        <v>71</v>
      </c>
      <c r="B73" s="124">
        <v>378502</v>
      </c>
      <c r="C73" s="124">
        <v>378502</v>
      </c>
      <c r="D73" s="125" t="s">
        <v>106</v>
      </c>
      <c r="E73" s="5" t="s">
        <v>39</v>
      </c>
      <c r="F73" s="5"/>
      <c r="G73" s="152">
        <v>77169</v>
      </c>
      <c r="H73" s="153">
        <v>80500</v>
      </c>
    </row>
    <row r="74" spans="1:8" ht="22.5">
      <c r="A74" s="124">
        <v>72</v>
      </c>
      <c r="B74" s="124">
        <v>890428</v>
      </c>
      <c r="C74" s="124">
        <v>890428</v>
      </c>
      <c r="D74" s="125" t="s">
        <v>107</v>
      </c>
      <c r="E74" s="5"/>
      <c r="F74" s="5"/>
      <c r="G74" s="152">
        <v>61946</v>
      </c>
      <c r="H74" s="153">
        <v>81998.833333333328</v>
      </c>
    </row>
    <row r="75" spans="1:8" ht="45">
      <c r="A75" s="124">
        <v>73</v>
      </c>
      <c r="B75" s="124">
        <v>879121</v>
      </c>
      <c r="C75" s="124">
        <v>879121</v>
      </c>
      <c r="D75" s="125" t="s">
        <v>108</v>
      </c>
      <c r="E75" s="5"/>
      <c r="F75" s="5" t="s">
        <v>23</v>
      </c>
      <c r="G75" s="152">
        <v>110881</v>
      </c>
      <c r="H75" s="153">
        <v>445035.43333333329</v>
      </c>
    </row>
    <row r="76" spans="1:8" ht="258.75">
      <c r="A76" s="124">
        <v>74</v>
      </c>
      <c r="B76" s="124">
        <v>378604</v>
      </c>
      <c r="C76" s="124">
        <v>378604</v>
      </c>
      <c r="D76" s="125" t="s">
        <v>109</v>
      </c>
      <c r="E76" s="5" t="s">
        <v>110</v>
      </c>
      <c r="F76" s="5" t="s">
        <v>111</v>
      </c>
      <c r="G76" s="152">
        <v>50563005</v>
      </c>
      <c r="H76" s="153">
        <v>58147455.75</v>
      </c>
    </row>
    <row r="77" spans="1:8" ht="90">
      <c r="A77" s="124">
        <v>75</v>
      </c>
      <c r="B77" s="124">
        <v>378901</v>
      </c>
      <c r="C77" s="124">
        <v>378901</v>
      </c>
      <c r="D77" s="125" t="s">
        <v>112</v>
      </c>
      <c r="E77" s="5" t="s">
        <v>88</v>
      </c>
      <c r="F77" s="5" t="s">
        <v>89</v>
      </c>
      <c r="G77" s="152">
        <v>1824625</v>
      </c>
      <c r="H77" s="153">
        <v>2540500.0750000002</v>
      </c>
    </row>
    <row r="78" spans="1:8" ht="45">
      <c r="A78" s="124">
        <v>76</v>
      </c>
      <c r="B78" s="124">
        <v>378504</v>
      </c>
      <c r="C78" s="124">
        <v>378504</v>
      </c>
      <c r="D78" s="125" t="s">
        <v>113</v>
      </c>
      <c r="E78" s="5" t="s">
        <v>39</v>
      </c>
      <c r="F78" s="5"/>
      <c r="G78" s="152">
        <v>77169</v>
      </c>
      <c r="H78" s="153">
        <v>80500</v>
      </c>
    </row>
    <row r="79" spans="1:8" ht="90">
      <c r="A79" s="124">
        <v>77</v>
      </c>
      <c r="B79" s="124">
        <v>385220</v>
      </c>
      <c r="C79" s="124">
        <v>385220</v>
      </c>
      <c r="D79" s="125" t="s">
        <v>114</v>
      </c>
      <c r="E79" s="5" t="s">
        <v>88</v>
      </c>
      <c r="F79" s="5" t="s">
        <v>89</v>
      </c>
      <c r="G79" s="152">
        <v>1873660</v>
      </c>
      <c r="H79" s="153">
        <v>3301844.7333333334</v>
      </c>
    </row>
    <row r="80" spans="1:8" ht="90">
      <c r="A80" s="124">
        <v>78</v>
      </c>
      <c r="B80" s="124">
        <v>378902</v>
      </c>
      <c r="C80" s="124">
        <v>378902</v>
      </c>
      <c r="D80" s="125" t="s">
        <v>115</v>
      </c>
      <c r="E80" s="5" t="s">
        <v>88</v>
      </c>
      <c r="F80" s="5" t="s">
        <v>89</v>
      </c>
      <c r="G80" s="152">
        <v>1824625</v>
      </c>
      <c r="H80" s="153">
        <v>5534506.3875000002</v>
      </c>
    </row>
    <row r="81" spans="1:8" ht="45">
      <c r="A81" s="124">
        <v>79</v>
      </c>
      <c r="B81" s="5">
        <v>340401</v>
      </c>
      <c r="C81" s="124">
        <v>340401</v>
      </c>
      <c r="D81" s="125" t="s">
        <v>116</v>
      </c>
      <c r="E81" s="5" t="s">
        <v>117</v>
      </c>
      <c r="F81" s="5"/>
      <c r="G81" s="152">
        <v>249870</v>
      </c>
      <c r="H81" s="153">
        <v>697240.78333333333</v>
      </c>
    </row>
    <row r="82" spans="1:8" ht="146.25">
      <c r="A82" s="124">
        <v>80</v>
      </c>
      <c r="B82" s="124">
        <v>877110</v>
      </c>
      <c r="C82" s="124">
        <v>877110</v>
      </c>
      <c r="D82" s="125" t="s">
        <v>118</v>
      </c>
      <c r="E82" s="5" t="s">
        <v>79</v>
      </c>
      <c r="F82" s="5" t="s">
        <v>80</v>
      </c>
      <c r="G82" s="152">
        <v>1558357</v>
      </c>
      <c r="H82" s="153">
        <v>1924607.8</v>
      </c>
    </row>
    <row r="83" spans="1:8" ht="90">
      <c r="A83" s="124">
        <v>81</v>
      </c>
      <c r="B83" s="124">
        <v>876241</v>
      </c>
      <c r="C83" s="124">
        <v>876241</v>
      </c>
      <c r="D83" s="125" t="s">
        <v>119</v>
      </c>
      <c r="E83" s="5" t="s">
        <v>88</v>
      </c>
      <c r="F83" s="5" t="s">
        <v>89</v>
      </c>
      <c r="G83" s="152">
        <v>889900</v>
      </c>
      <c r="H83" s="153">
        <v>905943.933333333</v>
      </c>
    </row>
    <row r="84" spans="1:8" ht="45">
      <c r="A84" s="124">
        <v>82</v>
      </c>
      <c r="B84" s="124">
        <v>372401</v>
      </c>
      <c r="C84" s="124">
        <v>372401</v>
      </c>
      <c r="D84" s="125" t="s">
        <v>15665</v>
      </c>
      <c r="E84" s="5"/>
      <c r="F84" s="5"/>
      <c r="G84" s="152">
        <v>2846168</v>
      </c>
      <c r="H84" s="153">
        <v>3415889.85</v>
      </c>
    </row>
    <row r="85" spans="1:8" ht="146.25">
      <c r="A85" s="124">
        <v>83</v>
      </c>
      <c r="B85" s="124">
        <v>378001</v>
      </c>
      <c r="C85" s="124">
        <v>378001</v>
      </c>
      <c r="D85" s="125" t="s">
        <v>120</v>
      </c>
      <c r="E85" s="5" t="s">
        <v>121</v>
      </c>
      <c r="F85" s="5" t="s">
        <v>122</v>
      </c>
      <c r="G85" s="152">
        <v>7927252</v>
      </c>
      <c r="H85" s="153">
        <v>8722789.3874999993</v>
      </c>
    </row>
    <row r="86" spans="1:8" ht="180">
      <c r="A86" s="124">
        <v>84</v>
      </c>
      <c r="B86" s="124">
        <v>395081</v>
      </c>
      <c r="C86" s="124">
        <v>395081</v>
      </c>
      <c r="D86" s="125" t="s">
        <v>123</v>
      </c>
      <c r="E86" s="5" t="s">
        <v>124</v>
      </c>
      <c r="F86" s="5" t="s">
        <v>80</v>
      </c>
      <c r="G86" s="152">
        <v>7568053</v>
      </c>
      <c r="H86" s="153">
        <v>6682817.9000000004</v>
      </c>
    </row>
    <row r="87" spans="1:8" ht="33.75">
      <c r="A87" s="124">
        <v>85</v>
      </c>
      <c r="B87" s="124">
        <v>883905</v>
      </c>
      <c r="C87" s="124">
        <v>883905</v>
      </c>
      <c r="D87" s="125" t="s">
        <v>388</v>
      </c>
      <c r="E87" s="5" t="s">
        <v>389</v>
      </c>
      <c r="F87" s="5" t="s">
        <v>390</v>
      </c>
      <c r="G87" s="152">
        <v>614753</v>
      </c>
      <c r="H87" s="153">
        <v>706965.95</v>
      </c>
    </row>
    <row r="88" spans="1:8" ht="281.25">
      <c r="A88" s="124">
        <v>86</v>
      </c>
      <c r="B88" s="124">
        <v>378401</v>
      </c>
      <c r="C88" s="124">
        <v>378401</v>
      </c>
      <c r="D88" s="125" t="s">
        <v>125</v>
      </c>
      <c r="E88" s="5" t="s">
        <v>126</v>
      </c>
      <c r="F88" s="5" t="s">
        <v>111</v>
      </c>
      <c r="G88" s="152">
        <v>34220525</v>
      </c>
      <c r="H88" s="153">
        <v>39353603.75</v>
      </c>
    </row>
    <row r="89" spans="1:8" ht="90">
      <c r="A89" s="124">
        <v>87</v>
      </c>
      <c r="B89" s="124">
        <v>385620</v>
      </c>
      <c r="C89" s="124">
        <v>385620</v>
      </c>
      <c r="D89" s="125" t="s">
        <v>127</v>
      </c>
      <c r="E89" s="5" t="s">
        <v>88</v>
      </c>
      <c r="F89" s="5" t="s">
        <v>89</v>
      </c>
      <c r="G89" s="152">
        <v>1708300</v>
      </c>
      <c r="H89" s="153">
        <v>9826292.0124999993</v>
      </c>
    </row>
    <row r="90" spans="1:8" ht="22.5">
      <c r="A90" s="124">
        <v>88</v>
      </c>
      <c r="B90" s="124">
        <v>890402</v>
      </c>
      <c r="C90" s="124">
        <v>890402</v>
      </c>
      <c r="D90" s="125" t="s">
        <v>128</v>
      </c>
      <c r="E90" s="5"/>
      <c r="F90" s="5"/>
      <c r="G90" s="152">
        <v>61946</v>
      </c>
      <c r="H90" s="153">
        <v>81998.833333333328</v>
      </c>
    </row>
    <row r="91" spans="1:8" ht="225">
      <c r="A91" s="124">
        <v>89</v>
      </c>
      <c r="B91" s="124">
        <v>360201</v>
      </c>
      <c r="C91" s="124">
        <v>360201</v>
      </c>
      <c r="D91" s="125" t="s">
        <v>129</v>
      </c>
      <c r="E91" s="5" t="s">
        <v>130</v>
      </c>
      <c r="F91" s="5" t="s">
        <v>47</v>
      </c>
      <c r="G91" s="152">
        <v>4250400</v>
      </c>
      <c r="H91" s="153">
        <v>6233248.4000000004</v>
      </c>
    </row>
    <row r="92" spans="1:8" ht="146.25">
      <c r="A92" s="124">
        <v>90</v>
      </c>
      <c r="B92" s="124">
        <v>876130</v>
      </c>
      <c r="C92" s="124">
        <v>876130</v>
      </c>
      <c r="D92" s="125" t="s">
        <v>131</v>
      </c>
      <c r="E92" s="5" t="s">
        <v>132</v>
      </c>
      <c r="F92" s="5" t="s">
        <v>133</v>
      </c>
      <c r="G92" s="152">
        <v>1538891</v>
      </c>
      <c r="H92" s="153">
        <v>1769724.65</v>
      </c>
    </row>
    <row r="93" spans="1:8" ht="157.5">
      <c r="A93" s="124">
        <v>91</v>
      </c>
      <c r="B93" s="124">
        <v>877112</v>
      </c>
      <c r="C93" s="124">
        <v>877112</v>
      </c>
      <c r="D93" s="125" t="s">
        <v>134</v>
      </c>
      <c r="E93" s="5" t="s">
        <v>135</v>
      </c>
      <c r="F93" s="5" t="s">
        <v>80</v>
      </c>
      <c r="G93" s="152">
        <v>1558357</v>
      </c>
      <c r="H93" s="153">
        <v>1792110.55</v>
      </c>
    </row>
    <row r="94" spans="1:8" ht="33.75">
      <c r="A94" s="124">
        <v>92</v>
      </c>
      <c r="B94" s="124">
        <v>890386</v>
      </c>
      <c r="C94" s="124">
        <v>890386</v>
      </c>
      <c r="D94" s="125" t="s">
        <v>136</v>
      </c>
      <c r="E94" s="5"/>
      <c r="F94" s="5"/>
      <c r="G94" s="152">
        <v>41231</v>
      </c>
      <c r="H94" s="153">
        <v>47415.65</v>
      </c>
    </row>
    <row r="95" spans="1:8" ht="45">
      <c r="A95" s="124">
        <v>93</v>
      </c>
      <c r="B95" s="124">
        <v>879116</v>
      </c>
      <c r="C95" s="124">
        <v>879116</v>
      </c>
      <c r="D95" s="125" t="s">
        <v>137</v>
      </c>
      <c r="E95" s="5"/>
      <c r="F95" s="5" t="s">
        <v>23</v>
      </c>
      <c r="G95" s="152">
        <v>142651</v>
      </c>
      <c r="H95" s="153">
        <v>426770.75</v>
      </c>
    </row>
    <row r="96" spans="1:8" ht="191.25">
      <c r="A96" s="124">
        <v>94</v>
      </c>
      <c r="B96" s="124">
        <v>360202</v>
      </c>
      <c r="C96" s="124">
        <v>360202</v>
      </c>
      <c r="D96" s="125" t="s">
        <v>138</v>
      </c>
      <c r="E96" s="5" t="s">
        <v>139</v>
      </c>
      <c r="F96" s="5" t="s">
        <v>140</v>
      </c>
      <c r="G96" s="152">
        <v>5550512</v>
      </c>
      <c r="H96" s="153">
        <v>6800036.5374999996</v>
      </c>
    </row>
    <row r="97" spans="1:8" ht="303.75">
      <c r="A97" s="124">
        <v>95</v>
      </c>
      <c r="B97" s="124">
        <v>372801</v>
      </c>
      <c r="C97" s="124">
        <v>372801</v>
      </c>
      <c r="D97" s="125" t="s">
        <v>141</v>
      </c>
      <c r="E97" s="5" t="s">
        <v>142</v>
      </c>
      <c r="F97" s="5" t="s">
        <v>94</v>
      </c>
      <c r="G97" s="152">
        <v>7073651</v>
      </c>
      <c r="H97" s="153">
        <v>8134698.6500000004</v>
      </c>
    </row>
    <row r="98" spans="1:8" ht="157.5">
      <c r="A98" s="124">
        <v>96</v>
      </c>
      <c r="B98" s="124">
        <v>387300</v>
      </c>
      <c r="C98" s="124">
        <v>387301</v>
      </c>
      <c r="D98" s="125" t="s">
        <v>143</v>
      </c>
      <c r="E98" s="5" t="s">
        <v>144</v>
      </c>
      <c r="F98" s="5" t="s">
        <v>94</v>
      </c>
      <c r="G98" s="152">
        <v>6368947</v>
      </c>
      <c r="H98" s="153">
        <v>7324289.0499999998</v>
      </c>
    </row>
    <row r="99" spans="1:8" ht="371.25">
      <c r="A99" s="124">
        <v>97</v>
      </c>
      <c r="B99" s="124">
        <v>352201</v>
      </c>
      <c r="C99" s="124">
        <v>352201</v>
      </c>
      <c r="D99" s="125" t="s">
        <v>145</v>
      </c>
      <c r="E99" s="5" t="s">
        <v>146</v>
      </c>
      <c r="F99" s="5" t="s">
        <v>147</v>
      </c>
      <c r="G99" s="152">
        <v>26578416</v>
      </c>
      <c r="H99" s="153">
        <v>30565178.399999999</v>
      </c>
    </row>
    <row r="100" spans="1:8" ht="382.5">
      <c r="A100" s="124">
        <v>98</v>
      </c>
      <c r="B100" s="124">
        <v>372802</v>
      </c>
      <c r="C100" s="124">
        <v>372802</v>
      </c>
      <c r="D100" s="125" t="s">
        <v>148</v>
      </c>
      <c r="E100" s="5" t="s">
        <v>149</v>
      </c>
      <c r="F100" s="5" t="s">
        <v>150</v>
      </c>
      <c r="G100" s="152">
        <v>37969131</v>
      </c>
      <c r="H100" s="153">
        <v>45964500.649999999</v>
      </c>
    </row>
    <row r="101" spans="1:8" ht="90">
      <c r="A101" s="124">
        <v>99</v>
      </c>
      <c r="B101" s="124">
        <v>395205</v>
      </c>
      <c r="C101" s="124">
        <v>395205</v>
      </c>
      <c r="D101" s="125" t="s">
        <v>151</v>
      </c>
      <c r="E101" s="5" t="s">
        <v>88</v>
      </c>
      <c r="F101" s="5" t="s">
        <v>89</v>
      </c>
      <c r="G101" s="152">
        <v>5054534</v>
      </c>
      <c r="H101" s="153">
        <v>6962714.0999999996</v>
      </c>
    </row>
    <row r="102" spans="1:8" ht="202.5">
      <c r="A102" s="124">
        <v>100</v>
      </c>
      <c r="B102" s="124">
        <v>376100</v>
      </c>
      <c r="C102" s="124">
        <v>376101</v>
      </c>
      <c r="D102" s="125" t="s">
        <v>152</v>
      </c>
      <c r="E102" s="5" t="s">
        <v>153</v>
      </c>
      <c r="F102" s="5" t="s">
        <v>80</v>
      </c>
      <c r="G102" s="152">
        <v>11945965</v>
      </c>
      <c r="H102" s="153">
        <v>16037859.75</v>
      </c>
    </row>
    <row r="103" spans="1:8" ht="236.25">
      <c r="A103" s="124">
        <v>101</v>
      </c>
      <c r="B103" s="124">
        <v>876123</v>
      </c>
      <c r="C103" s="124">
        <v>876123</v>
      </c>
      <c r="D103" s="125" t="s">
        <v>154</v>
      </c>
      <c r="E103" s="5" t="s">
        <v>155</v>
      </c>
      <c r="F103" s="5" t="s">
        <v>133</v>
      </c>
      <c r="G103" s="152">
        <v>6764912</v>
      </c>
      <c r="H103" s="153">
        <v>7779648.7999999998</v>
      </c>
    </row>
    <row r="104" spans="1:8" ht="33.75">
      <c r="A104" s="124">
        <v>102</v>
      </c>
      <c r="B104" s="124">
        <v>386200</v>
      </c>
      <c r="C104" s="124">
        <v>386201</v>
      </c>
      <c r="D104" s="125" t="s">
        <v>156</v>
      </c>
      <c r="E104" s="5" t="s">
        <v>157</v>
      </c>
      <c r="F104" s="5"/>
      <c r="G104" s="152">
        <v>421553</v>
      </c>
      <c r="H104" s="153">
        <v>484785.95</v>
      </c>
    </row>
    <row r="105" spans="1:8" ht="90">
      <c r="A105" s="124">
        <v>103</v>
      </c>
      <c r="B105" s="124">
        <v>875101</v>
      </c>
      <c r="C105" s="124">
        <v>875101</v>
      </c>
      <c r="D105" s="125" t="s">
        <v>158</v>
      </c>
      <c r="E105" s="5" t="s">
        <v>88</v>
      </c>
      <c r="F105" s="5" t="s">
        <v>89</v>
      </c>
      <c r="G105" s="152">
        <v>2030829</v>
      </c>
      <c r="H105" s="153">
        <v>2335453.35</v>
      </c>
    </row>
    <row r="106" spans="1:8" ht="45">
      <c r="A106" s="124">
        <v>104</v>
      </c>
      <c r="B106" s="124">
        <v>879162</v>
      </c>
      <c r="C106" s="124">
        <v>879162</v>
      </c>
      <c r="D106" s="125" t="s">
        <v>159</v>
      </c>
      <c r="E106" s="5"/>
      <c r="F106" s="5" t="s">
        <v>23</v>
      </c>
      <c r="G106" s="152">
        <v>120875</v>
      </c>
      <c r="H106" s="153">
        <v>568695.69999999995</v>
      </c>
    </row>
    <row r="107" spans="1:8" ht="45">
      <c r="A107" s="124">
        <v>106</v>
      </c>
      <c r="B107" s="124">
        <v>879522</v>
      </c>
      <c r="C107" s="124">
        <v>879522</v>
      </c>
      <c r="D107" s="125" t="s">
        <v>160</v>
      </c>
      <c r="E107" s="5"/>
      <c r="F107" s="5" t="s">
        <v>23</v>
      </c>
      <c r="G107" s="152">
        <v>42028</v>
      </c>
      <c r="H107" s="153">
        <v>209653.05</v>
      </c>
    </row>
    <row r="108" spans="1:8" ht="33.75">
      <c r="A108" s="317">
        <v>107</v>
      </c>
      <c r="B108" s="317">
        <v>383406</v>
      </c>
      <c r="C108" s="124">
        <v>383406</v>
      </c>
      <c r="D108" s="318" t="s">
        <v>161</v>
      </c>
      <c r="E108" s="5" t="s">
        <v>16085</v>
      </c>
      <c r="F108" s="5" t="s">
        <v>162</v>
      </c>
      <c r="G108" s="376">
        <v>20633880</v>
      </c>
      <c r="H108" s="375">
        <v>26028962</v>
      </c>
    </row>
    <row r="109" spans="1:8" ht="33.75">
      <c r="A109" s="317"/>
      <c r="B109" s="317"/>
      <c r="C109" s="317">
        <v>383406</v>
      </c>
      <c r="D109" s="318"/>
      <c r="E109" s="5" t="s">
        <v>423</v>
      </c>
      <c r="F109" s="5" t="s">
        <v>16086</v>
      </c>
      <c r="G109" s="376"/>
      <c r="H109" s="375"/>
    </row>
    <row r="110" spans="1:8" ht="22.5">
      <c r="A110" s="317"/>
      <c r="B110" s="317"/>
      <c r="C110" s="317"/>
      <c r="D110" s="318"/>
      <c r="E110" s="5" t="s">
        <v>16087</v>
      </c>
      <c r="F110" s="5" t="s">
        <v>16088</v>
      </c>
      <c r="G110" s="376"/>
      <c r="H110" s="375"/>
    </row>
    <row r="111" spans="1:8">
      <c r="A111" s="317"/>
      <c r="B111" s="317"/>
      <c r="C111" s="317"/>
      <c r="D111" s="318"/>
      <c r="E111" s="5" t="s">
        <v>16089</v>
      </c>
      <c r="F111" s="5" t="s">
        <v>16090</v>
      </c>
      <c r="G111" s="376"/>
      <c r="H111" s="375"/>
    </row>
    <row r="112" spans="1:8" ht="22.5">
      <c r="A112" s="317"/>
      <c r="B112" s="317"/>
      <c r="C112" s="317"/>
      <c r="D112" s="318"/>
      <c r="E112" s="5" t="s">
        <v>16091</v>
      </c>
      <c r="F112" s="5" t="s">
        <v>16092</v>
      </c>
      <c r="G112" s="376"/>
      <c r="H112" s="375"/>
    </row>
    <row r="113" spans="1:8" ht="45">
      <c r="A113" s="317"/>
      <c r="B113" s="317"/>
      <c r="C113" s="317"/>
      <c r="D113" s="318"/>
      <c r="E113" s="5" t="s">
        <v>16093</v>
      </c>
      <c r="F113" s="5" t="s">
        <v>16094</v>
      </c>
      <c r="G113" s="376"/>
      <c r="H113" s="375"/>
    </row>
    <row r="114" spans="1:8" ht="22.5">
      <c r="A114" s="317"/>
      <c r="B114" s="317"/>
      <c r="C114" s="317"/>
      <c r="D114" s="318"/>
      <c r="E114" s="5" t="s">
        <v>16095</v>
      </c>
      <c r="F114" s="5" t="s">
        <v>16096</v>
      </c>
      <c r="G114" s="376"/>
      <c r="H114" s="375"/>
    </row>
    <row r="115" spans="1:8" ht="112.5">
      <c r="A115" s="317"/>
      <c r="B115" s="317"/>
      <c r="C115" s="317"/>
      <c r="D115" s="318"/>
      <c r="E115" s="5" t="s">
        <v>16097</v>
      </c>
      <c r="F115" s="5" t="s">
        <v>16098</v>
      </c>
      <c r="G115" s="376"/>
      <c r="H115" s="375"/>
    </row>
    <row r="116" spans="1:8" ht="22.5">
      <c r="A116" s="317"/>
      <c r="B116" s="317"/>
      <c r="C116" s="317"/>
      <c r="D116" s="318"/>
      <c r="E116" s="5" t="s">
        <v>16099</v>
      </c>
      <c r="F116" s="5" t="s">
        <v>16100</v>
      </c>
      <c r="G116" s="376"/>
      <c r="H116" s="375"/>
    </row>
    <row r="117" spans="1:8" ht="22.5">
      <c r="A117" s="317"/>
      <c r="B117" s="317"/>
      <c r="C117" s="317"/>
      <c r="D117" s="318"/>
      <c r="E117" s="5" t="s">
        <v>16101</v>
      </c>
      <c r="F117" s="5" t="s">
        <v>16102</v>
      </c>
      <c r="G117" s="376"/>
      <c r="H117" s="375"/>
    </row>
    <row r="118" spans="1:8" ht="67.5">
      <c r="A118" s="317"/>
      <c r="B118" s="317"/>
      <c r="C118" s="317"/>
      <c r="D118" s="318"/>
      <c r="E118" s="5" t="s">
        <v>16103</v>
      </c>
      <c r="F118" s="5" t="s">
        <v>16104</v>
      </c>
      <c r="G118" s="376"/>
      <c r="H118" s="375"/>
    </row>
    <row r="119" spans="1:8" ht="101.25">
      <c r="A119" s="317"/>
      <c r="B119" s="317"/>
      <c r="C119" s="317"/>
      <c r="D119" s="318"/>
      <c r="E119" s="5" t="s">
        <v>16105</v>
      </c>
      <c r="F119" s="5" t="s">
        <v>16106</v>
      </c>
      <c r="G119" s="376"/>
      <c r="H119" s="375"/>
    </row>
    <row r="120" spans="1:8" ht="22.5">
      <c r="A120" s="317"/>
      <c r="B120" s="317"/>
      <c r="C120" s="317"/>
      <c r="D120" s="318"/>
      <c r="E120" s="5" t="s">
        <v>16107</v>
      </c>
      <c r="F120" s="125"/>
      <c r="G120" s="376"/>
      <c r="H120" s="375"/>
    </row>
    <row r="121" spans="1:8" ht="191.25">
      <c r="A121" s="124">
        <v>108</v>
      </c>
      <c r="B121" s="124">
        <v>385206</v>
      </c>
      <c r="C121" s="124">
        <v>385206</v>
      </c>
      <c r="D121" s="125" t="s">
        <v>185</v>
      </c>
      <c r="E121" s="5" t="s">
        <v>186</v>
      </c>
      <c r="F121" s="5" t="s">
        <v>187</v>
      </c>
      <c r="G121" s="152">
        <v>25381373</v>
      </c>
      <c r="H121" s="153">
        <v>31488578.949999999</v>
      </c>
    </row>
    <row r="122" spans="1:8" ht="90">
      <c r="A122" s="124">
        <v>109</v>
      </c>
      <c r="B122" s="124">
        <v>386402</v>
      </c>
      <c r="C122" s="124">
        <v>386402</v>
      </c>
      <c r="D122" s="125" t="s">
        <v>188</v>
      </c>
      <c r="E122" s="5" t="s">
        <v>88</v>
      </c>
      <c r="F122" s="5" t="s">
        <v>89</v>
      </c>
      <c r="G122" s="152">
        <v>767065</v>
      </c>
      <c r="H122" s="153">
        <v>2391252.1166666667</v>
      </c>
    </row>
    <row r="123" spans="1:8" ht="157.5">
      <c r="A123" s="124">
        <v>110</v>
      </c>
      <c r="B123" s="124">
        <v>876140</v>
      </c>
      <c r="C123" s="124">
        <v>876140</v>
      </c>
      <c r="D123" s="125" t="s">
        <v>189</v>
      </c>
      <c r="E123" s="5" t="s">
        <v>77</v>
      </c>
      <c r="F123" s="5" t="s">
        <v>47</v>
      </c>
      <c r="G123" s="152">
        <v>1127115</v>
      </c>
      <c r="H123" s="153">
        <v>1360227.4750000001</v>
      </c>
    </row>
    <row r="124" spans="1:8" ht="409.5">
      <c r="A124" s="124">
        <v>111</v>
      </c>
      <c r="B124" s="124">
        <v>352103</v>
      </c>
      <c r="C124" s="124">
        <v>352103</v>
      </c>
      <c r="D124" s="125" t="s">
        <v>190</v>
      </c>
      <c r="E124" s="5" t="s">
        <v>191</v>
      </c>
      <c r="F124" s="5" t="s">
        <v>80</v>
      </c>
      <c r="G124" s="152">
        <v>118855106</v>
      </c>
      <c r="H124" s="153">
        <v>141283371.90000001</v>
      </c>
    </row>
    <row r="125" spans="1:8">
      <c r="A125" s="124">
        <v>112</v>
      </c>
      <c r="B125" s="124">
        <v>397601</v>
      </c>
      <c r="C125" s="124">
        <v>397601</v>
      </c>
      <c r="D125" s="125" t="s">
        <v>192</v>
      </c>
      <c r="E125" s="5"/>
      <c r="F125" s="5"/>
      <c r="G125" s="152">
        <v>686655</v>
      </c>
      <c r="H125" s="153">
        <v>789653.25</v>
      </c>
    </row>
    <row r="126" spans="1:8" ht="22.5">
      <c r="A126" s="124">
        <v>113</v>
      </c>
      <c r="B126" s="124">
        <v>881207</v>
      </c>
      <c r="C126" s="124">
        <v>881207</v>
      </c>
      <c r="D126" s="125" t="s">
        <v>193</v>
      </c>
      <c r="E126" s="5" t="s">
        <v>54</v>
      </c>
      <c r="F126" s="5"/>
      <c r="G126" s="152">
        <v>542086</v>
      </c>
      <c r="H126" s="153">
        <v>623398.9</v>
      </c>
    </row>
    <row r="127" spans="1:8" ht="90">
      <c r="A127" s="124">
        <v>114</v>
      </c>
      <c r="B127" s="124">
        <v>878903</v>
      </c>
      <c r="C127" s="124">
        <v>878903</v>
      </c>
      <c r="D127" s="125" t="s">
        <v>194</v>
      </c>
      <c r="E127" s="5" t="s">
        <v>88</v>
      </c>
      <c r="F127" s="5" t="s">
        <v>89</v>
      </c>
      <c r="G127" s="152">
        <v>300011</v>
      </c>
      <c r="H127" s="153">
        <v>749011.86666666658</v>
      </c>
    </row>
    <row r="128" spans="1:8" ht="90">
      <c r="A128" s="124">
        <v>115</v>
      </c>
      <c r="B128" s="124">
        <v>380308</v>
      </c>
      <c r="C128" s="124">
        <v>380308</v>
      </c>
      <c r="D128" s="125" t="s">
        <v>195</v>
      </c>
      <c r="E128" s="5" t="s">
        <v>88</v>
      </c>
      <c r="F128" s="5" t="s">
        <v>89</v>
      </c>
      <c r="G128" s="152">
        <v>885135</v>
      </c>
      <c r="H128" s="153">
        <v>13800000</v>
      </c>
    </row>
    <row r="129" spans="1:8" ht="191.25">
      <c r="A129" s="124">
        <v>116</v>
      </c>
      <c r="B129" s="124">
        <v>360501</v>
      </c>
      <c r="C129" s="124">
        <v>360501</v>
      </c>
      <c r="D129" s="125" t="s">
        <v>196</v>
      </c>
      <c r="E129" s="5" t="s">
        <v>197</v>
      </c>
      <c r="F129" s="5" t="s">
        <v>47</v>
      </c>
      <c r="G129" s="152">
        <v>3629879</v>
      </c>
      <c r="H129" s="153">
        <v>5663593.8875000002</v>
      </c>
    </row>
    <row r="130" spans="1:8">
      <c r="A130" s="124">
        <v>117</v>
      </c>
      <c r="B130" s="124">
        <v>371202</v>
      </c>
      <c r="C130" s="124">
        <v>371202</v>
      </c>
      <c r="D130" s="125" t="s">
        <v>198</v>
      </c>
      <c r="E130" s="5"/>
      <c r="F130" s="5"/>
      <c r="G130" s="152">
        <v>667020</v>
      </c>
      <c r="H130" s="153">
        <v>3680218.8833333333</v>
      </c>
    </row>
    <row r="131" spans="1:8" ht="180">
      <c r="A131" s="124">
        <v>118</v>
      </c>
      <c r="B131" s="124">
        <v>378201</v>
      </c>
      <c r="C131" s="124">
        <v>378201</v>
      </c>
      <c r="D131" s="125" t="s">
        <v>199</v>
      </c>
      <c r="E131" s="5" t="s">
        <v>200</v>
      </c>
      <c r="F131" s="5" t="s">
        <v>201</v>
      </c>
      <c r="G131" s="152">
        <v>7911288</v>
      </c>
      <c r="H131" s="153">
        <v>9097981.1999999993</v>
      </c>
    </row>
    <row r="132" spans="1:8" ht="33.75">
      <c r="A132" s="124">
        <v>119</v>
      </c>
      <c r="B132" s="124">
        <v>384201</v>
      </c>
      <c r="C132" s="124">
        <v>384201</v>
      </c>
      <c r="D132" s="125" t="s">
        <v>391</v>
      </c>
      <c r="E132" s="5" t="s">
        <v>157</v>
      </c>
      <c r="F132" s="5"/>
      <c r="G132" s="152">
        <v>1767023</v>
      </c>
      <c r="H132" s="153">
        <v>2032076.45</v>
      </c>
    </row>
    <row r="133" spans="1:8">
      <c r="A133" s="124">
        <v>120</v>
      </c>
      <c r="B133" s="124">
        <v>381400</v>
      </c>
      <c r="C133" s="124">
        <v>381401</v>
      </c>
      <c r="D133" s="125" t="s">
        <v>15977</v>
      </c>
      <c r="E133" s="5"/>
      <c r="F133" s="5"/>
      <c r="G133" s="152">
        <v>1089180</v>
      </c>
      <c r="H133" s="153">
        <v>1252557</v>
      </c>
    </row>
    <row r="134" spans="1:8" ht="33.75">
      <c r="A134" s="124">
        <v>121</v>
      </c>
      <c r="B134" s="124">
        <v>392501</v>
      </c>
      <c r="C134" s="124">
        <v>392501</v>
      </c>
      <c r="D134" s="125" t="s">
        <v>202</v>
      </c>
      <c r="E134" s="5" t="s">
        <v>203</v>
      </c>
      <c r="F134" s="5"/>
      <c r="G134" s="152">
        <v>1409783</v>
      </c>
      <c r="H134" s="153">
        <v>1621250.45</v>
      </c>
    </row>
    <row r="135" spans="1:8" ht="33.75">
      <c r="A135" s="124">
        <v>122</v>
      </c>
      <c r="B135" s="124">
        <v>392603</v>
      </c>
      <c r="C135" s="124">
        <v>392603</v>
      </c>
      <c r="D135" s="125" t="s">
        <v>204</v>
      </c>
      <c r="E135" s="5" t="s">
        <v>157</v>
      </c>
      <c r="F135" s="5"/>
      <c r="G135" s="152">
        <v>1448633</v>
      </c>
      <c r="H135" s="153">
        <v>1665927.95</v>
      </c>
    </row>
    <row r="136" spans="1:8" ht="33.75">
      <c r="A136" s="124">
        <v>123</v>
      </c>
      <c r="B136" s="5">
        <v>340909</v>
      </c>
      <c r="C136" s="124">
        <v>340909</v>
      </c>
      <c r="D136" s="125" t="s">
        <v>16042</v>
      </c>
      <c r="E136" s="5"/>
      <c r="F136" s="5"/>
      <c r="G136" s="152">
        <v>1273808</v>
      </c>
      <c r="H136" s="153">
        <v>3425350.5166666666</v>
      </c>
    </row>
    <row r="137" spans="1:8" ht="157.5">
      <c r="A137" s="124">
        <v>124</v>
      </c>
      <c r="B137" s="124">
        <v>876190</v>
      </c>
      <c r="C137" s="124">
        <v>876190</v>
      </c>
      <c r="D137" s="125" t="s">
        <v>205</v>
      </c>
      <c r="E137" s="5" t="s">
        <v>77</v>
      </c>
      <c r="F137" s="5" t="s">
        <v>47</v>
      </c>
      <c r="G137" s="152">
        <v>1127115</v>
      </c>
      <c r="H137" s="153">
        <v>1876717.2</v>
      </c>
    </row>
    <row r="138" spans="1:8" ht="168.75">
      <c r="A138" s="124">
        <v>125</v>
      </c>
      <c r="B138" s="124">
        <v>549002</v>
      </c>
      <c r="C138" s="124">
        <v>549002</v>
      </c>
      <c r="D138" s="125" t="s">
        <v>206</v>
      </c>
      <c r="E138" s="5" t="s">
        <v>207</v>
      </c>
      <c r="F138" s="5" t="s">
        <v>208</v>
      </c>
      <c r="G138" s="152">
        <v>4361206</v>
      </c>
      <c r="H138" s="153">
        <v>5015386.9000000004</v>
      </c>
    </row>
    <row r="139" spans="1:8" ht="90">
      <c r="A139" s="124">
        <v>126</v>
      </c>
      <c r="B139" s="124">
        <v>877201</v>
      </c>
      <c r="C139" s="124">
        <v>877201</v>
      </c>
      <c r="D139" s="125" t="s">
        <v>209</v>
      </c>
      <c r="E139" s="5" t="s">
        <v>88</v>
      </c>
      <c r="F139" s="5" t="s">
        <v>89</v>
      </c>
      <c r="G139" s="152">
        <v>1267482</v>
      </c>
      <c r="H139" s="153">
        <v>1457604.3</v>
      </c>
    </row>
    <row r="140" spans="1:8" ht="90">
      <c r="A140" s="124">
        <v>127</v>
      </c>
      <c r="B140" s="124">
        <v>878301</v>
      </c>
      <c r="C140" s="124">
        <v>878301</v>
      </c>
      <c r="D140" s="125" t="s">
        <v>210</v>
      </c>
      <c r="E140" s="5" t="s">
        <v>88</v>
      </c>
      <c r="F140" s="5" t="s">
        <v>89</v>
      </c>
      <c r="G140" s="152">
        <v>916575</v>
      </c>
      <c r="H140" s="153">
        <v>1226210.5</v>
      </c>
    </row>
    <row r="141" spans="1:8" ht="157.5">
      <c r="A141" s="124">
        <v>128</v>
      </c>
      <c r="B141" s="124">
        <v>874124</v>
      </c>
      <c r="C141" s="124">
        <v>874124</v>
      </c>
      <c r="D141" s="125" t="s">
        <v>211</v>
      </c>
      <c r="E141" s="5" t="s">
        <v>65</v>
      </c>
      <c r="F141" s="5" t="s">
        <v>66</v>
      </c>
      <c r="G141" s="152">
        <v>1275824</v>
      </c>
      <c r="H141" s="153">
        <v>1760848.95</v>
      </c>
    </row>
    <row r="142" spans="1:8">
      <c r="A142" s="124">
        <v>129</v>
      </c>
      <c r="B142" s="124">
        <v>887002</v>
      </c>
      <c r="C142" s="124">
        <v>887002</v>
      </c>
      <c r="D142" s="125" t="s">
        <v>212</v>
      </c>
      <c r="E142" s="5"/>
      <c r="F142" s="5"/>
      <c r="G142" s="152">
        <v>113996</v>
      </c>
      <c r="H142" s="153">
        <v>549786.25</v>
      </c>
    </row>
    <row r="143" spans="1:8" ht="191.25">
      <c r="A143" s="124">
        <v>130</v>
      </c>
      <c r="B143" s="124">
        <v>395080</v>
      </c>
      <c r="C143" s="124">
        <v>395080</v>
      </c>
      <c r="D143" s="125" t="s">
        <v>213</v>
      </c>
      <c r="E143" s="5" t="s">
        <v>214</v>
      </c>
      <c r="F143" s="5" t="s">
        <v>80</v>
      </c>
      <c r="G143" s="152">
        <v>6675222</v>
      </c>
      <c r="H143" s="153">
        <v>7676505.2999999998</v>
      </c>
    </row>
    <row r="144" spans="1:8" ht="123.75">
      <c r="A144" s="124">
        <v>131</v>
      </c>
      <c r="B144" s="124">
        <v>878111</v>
      </c>
      <c r="C144" s="124">
        <v>878111</v>
      </c>
      <c r="D144" s="125" t="s">
        <v>215</v>
      </c>
      <c r="E144" s="5" t="s">
        <v>216</v>
      </c>
      <c r="F144" s="5" t="s">
        <v>80</v>
      </c>
      <c r="G144" s="152">
        <v>2172016</v>
      </c>
      <c r="H144" s="153">
        <v>2497818.4</v>
      </c>
    </row>
    <row r="145" spans="1:8" ht="22.5">
      <c r="A145" s="124">
        <v>132</v>
      </c>
      <c r="B145" s="124">
        <v>890702</v>
      </c>
      <c r="C145" s="124">
        <v>890702</v>
      </c>
      <c r="D145" s="125" t="s">
        <v>217</v>
      </c>
      <c r="E145" s="5" t="s">
        <v>6</v>
      </c>
      <c r="F145" s="5"/>
      <c r="G145" s="152">
        <v>55751</v>
      </c>
      <c r="H145" s="153">
        <v>64113.65</v>
      </c>
    </row>
    <row r="146" spans="1:8" ht="213.75">
      <c r="A146" s="124">
        <v>133</v>
      </c>
      <c r="B146" s="124">
        <v>351103</v>
      </c>
      <c r="C146" s="124">
        <v>351103</v>
      </c>
      <c r="D146" s="125" t="s">
        <v>218</v>
      </c>
      <c r="E146" s="5" t="s">
        <v>219</v>
      </c>
      <c r="F146" s="5" t="s">
        <v>220</v>
      </c>
      <c r="G146" s="152">
        <v>9243326</v>
      </c>
      <c r="H146" s="153">
        <v>10629824.9</v>
      </c>
    </row>
    <row r="147" spans="1:8" ht="281.25">
      <c r="A147" s="124">
        <v>134</v>
      </c>
      <c r="B147" s="124">
        <v>358903</v>
      </c>
      <c r="C147" s="124">
        <v>358903</v>
      </c>
      <c r="D147" s="125" t="s">
        <v>221</v>
      </c>
      <c r="E147" s="5" t="s">
        <v>222</v>
      </c>
      <c r="F147" s="5" t="s">
        <v>100</v>
      </c>
      <c r="G147" s="152">
        <v>17161390</v>
      </c>
      <c r="H147" s="153">
        <v>19735598.5</v>
      </c>
    </row>
    <row r="148" spans="1:8" ht="281.25">
      <c r="A148" s="124">
        <v>135</v>
      </c>
      <c r="B148" s="124">
        <v>395213</v>
      </c>
      <c r="C148" s="124">
        <v>395213</v>
      </c>
      <c r="D148" s="125" t="s">
        <v>223</v>
      </c>
      <c r="E148" s="5" t="s">
        <v>224</v>
      </c>
      <c r="F148" s="5" t="s">
        <v>225</v>
      </c>
      <c r="G148" s="152">
        <v>73676750</v>
      </c>
      <c r="H148" s="153">
        <v>85878262.5</v>
      </c>
    </row>
    <row r="149" spans="1:8" ht="90">
      <c r="A149" s="124">
        <v>136</v>
      </c>
      <c r="B149" s="124">
        <v>380110</v>
      </c>
      <c r="C149" s="124">
        <v>380110</v>
      </c>
      <c r="D149" s="125" t="s">
        <v>226</v>
      </c>
      <c r="E149" s="5" t="s">
        <v>88</v>
      </c>
      <c r="F149" s="5" t="s">
        <v>89</v>
      </c>
      <c r="G149" s="152">
        <v>3519097</v>
      </c>
      <c r="H149" s="153">
        <v>10348919</v>
      </c>
    </row>
    <row r="150" spans="1:8" ht="146.25">
      <c r="A150" s="124">
        <v>137</v>
      </c>
      <c r="B150" s="124">
        <v>876131</v>
      </c>
      <c r="C150" s="124">
        <v>876131</v>
      </c>
      <c r="D150" s="125" t="s">
        <v>227</v>
      </c>
      <c r="E150" s="5" t="s">
        <v>132</v>
      </c>
      <c r="F150" s="5" t="s">
        <v>133</v>
      </c>
      <c r="G150" s="152">
        <v>1538891</v>
      </c>
      <c r="H150" s="153">
        <v>1769724.65</v>
      </c>
    </row>
    <row r="151" spans="1:8" ht="123.75">
      <c r="A151" s="124">
        <v>138</v>
      </c>
      <c r="B151" s="124">
        <v>878101</v>
      </c>
      <c r="C151" s="124">
        <v>878101</v>
      </c>
      <c r="D151" s="125" t="s">
        <v>228</v>
      </c>
      <c r="E151" s="5" t="s">
        <v>229</v>
      </c>
      <c r="F151" s="5" t="s">
        <v>80</v>
      </c>
      <c r="G151" s="152">
        <v>2319856</v>
      </c>
      <c r="H151" s="153">
        <v>2667834.4</v>
      </c>
    </row>
    <row r="152" spans="1:8" ht="90">
      <c r="A152" s="124">
        <v>139</v>
      </c>
      <c r="B152" s="124">
        <v>878401</v>
      </c>
      <c r="C152" s="124">
        <v>878401</v>
      </c>
      <c r="D152" s="125" t="s">
        <v>230</v>
      </c>
      <c r="E152" s="5" t="s">
        <v>88</v>
      </c>
      <c r="F152" s="5" t="s">
        <v>89</v>
      </c>
      <c r="G152" s="152">
        <v>916575</v>
      </c>
      <c r="H152" s="153">
        <v>1226210.5</v>
      </c>
    </row>
    <row r="153" spans="1:8">
      <c r="A153" s="124">
        <v>140</v>
      </c>
      <c r="B153" s="124">
        <v>389102</v>
      </c>
      <c r="C153" s="124">
        <v>389102</v>
      </c>
      <c r="D153" s="125" t="s">
        <v>231</v>
      </c>
      <c r="E153" s="5"/>
      <c r="F153" s="5"/>
      <c r="G153" s="152">
        <v>138588</v>
      </c>
      <c r="H153" s="153">
        <v>1537731.125</v>
      </c>
    </row>
    <row r="154" spans="1:8" ht="315">
      <c r="A154" s="124">
        <v>141</v>
      </c>
      <c r="B154" s="124">
        <v>378606</v>
      </c>
      <c r="C154" s="124">
        <v>378606</v>
      </c>
      <c r="D154" s="125" t="s">
        <v>232</v>
      </c>
      <c r="E154" s="5" t="s">
        <v>233</v>
      </c>
      <c r="F154" s="5" t="s">
        <v>111</v>
      </c>
      <c r="G154" s="152">
        <v>49660094</v>
      </c>
      <c r="H154" s="153">
        <v>57109108.100000001</v>
      </c>
    </row>
    <row r="155" spans="1:8" ht="22.5">
      <c r="A155" s="124">
        <v>142</v>
      </c>
      <c r="B155" s="124">
        <v>380802</v>
      </c>
      <c r="C155" s="124">
        <v>380802</v>
      </c>
      <c r="D155" s="125" t="s">
        <v>15722</v>
      </c>
      <c r="E155" s="5"/>
      <c r="F155" s="5"/>
      <c r="G155" s="152">
        <v>615960</v>
      </c>
      <c r="H155" s="153">
        <v>6506841.4500000002</v>
      </c>
    </row>
    <row r="156" spans="1:8" ht="258.75">
      <c r="A156" s="124">
        <v>143</v>
      </c>
      <c r="B156" s="124">
        <v>395220</v>
      </c>
      <c r="C156" s="124">
        <v>395220</v>
      </c>
      <c r="D156" s="125" t="s">
        <v>234</v>
      </c>
      <c r="E156" s="5" t="s">
        <v>235</v>
      </c>
      <c r="F156" s="5" t="s">
        <v>236</v>
      </c>
      <c r="G156" s="152">
        <v>31420805</v>
      </c>
      <c r="H156" s="153">
        <v>36133925.75</v>
      </c>
    </row>
    <row r="157" spans="1:8" ht="202.5">
      <c r="A157" s="124">
        <v>144</v>
      </c>
      <c r="B157" s="124">
        <v>373600</v>
      </c>
      <c r="C157" s="124">
        <v>373601</v>
      </c>
      <c r="D157" s="125" t="s">
        <v>237</v>
      </c>
      <c r="E157" s="5" t="s">
        <v>238</v>
      </c>
      <c r="F157" s="5" t="s">
        <v>239</v>
      </c>
      <c r="G157" s="152">
        <v>2161027</v>
      </c>
      <c r="H157" s="153">
        <v>12310055.783333333</v>
      </c>
    </row>
    <row r="158" spans="1:8" ht="90">
      <c r="A158" s="124">
        <v>145</v>
      </c>
      <c r="B158" s="124">
        <v>378102</v>
      </c>
      <c r="C158" s="124">
        <v>378102</v>
      </c>
      <c r="D158" s="125" t="s">
        <v>240</v>
      </c>
      <c r="E158" s="5" t="s">
        <v>88</v>
      </c>
      <c r="F158" s="5" t="s">
        <v>89</v>
      </c>
      <c r="G158" s="152">
        <v>1228304</v>
      </c>
      <c r="H158" s="153">
        <v>2769887.9874999998</v>
      </c>
    </row>
    <row r="159" spans="1:8" ht="33.75">
      <c r="A159" s="124">
        <v>146</v>
      </c>
      <c r="B159" s="124">
        <v>380303</v>
      </c>
      <c r="C159" s="124">
        <v>380303</v>
      </c>
      <c r="D159" s="125" t="s">
        <v>15741</v>
      </c>
      <c r="E159" s="5" t="s">
        <v>157</v>
      </c>
      <c r="F159" s="5"/>
      <c r="G159" s="152">
        <v>615960</v>
      </c>
      <c r="H159" s="153">
        <v>20700000</v>
      </c>
    </row>
    <row r="160" spans="1:8" ht="22.5">
      <c r="A160" s="124">
        <v>147</v>
      </c>
      <c r="B160" s="124">
        <v>381303</v>
      </c>
      <c r="C160" s="124">
        <v>381303</v>
      </c>
      <c r="D160" s="125" t="s">
        <v>1544</v>
      </c>
      <c r="E160" s="5"/>
      <c r="F160" s="5"/>
      <c r="G160" s="152">
        <v>615960</v>
      </c>
      <c r="H160" s="153">
        <v>708354</v>
      </c>
    </row>
    <row r="161" spans="1:8" ht="90">
      <c r="A161" s="124">
        <v>148</v>
      </c>
      <c r="B161" s="124">
        <v>385720</v>
      </c>
      <c r="C161" s="124">
        <v>385720</v>
      </c>
      <c r="D161" s="125" t="s">
        <v>241</v>
      </c>
      <c r="E161" s="5" t="s">
        <v>88</v>
      </c>
      <c r="F161" s="5" t="s">
        <v>89</v>
      </c>
      <c r="G161" s="152">
        <v>892673</v>
      </c>
      <c r="H161" s="153">
        <v>10157924.987500001</v>
      </c>
    </row>
    <row r="162" spans="1:8" ht="90">
      <c r="A162" s="124">
        <v>149</v>
      </c>
      <c r="B162" s="124">
        <v>395018</v>
      </c>
      <c r="C162" s="124">
        <v>395018</v>
      </c>
      <c r="D162" s="125" t="s">
        <v>242</v>
      </c>
      <c r="E162" s="5" t="s">
        <v>88</v>
      </c>
      <c r="F162" s="5" t="s">
        <v>89</v>
      </c>
      <c r="G162" s="152">
        <v>2278112</v>
      </c>
      <c r="H162" s="153">
        <v>13543660.4</v>
      </c>
    </row>
    <row r="163" spans="1:8" ht="90">
      <c r="A163" s="124">
        <v>150</v>
      </c>
      <c r="B163" s="124">
        <v>395061</v>
      </c>
      <c r="C163" s="124">
        <v>395061</v>
      </c>
      <c r="D163" s="125" t="s">
        <v>243</v>
      </c>
      <c r="E163" s="5" t="s">
        <v>88</v>
      </c>
      <c r="F163" s="5" t="s">
        <v>89</v>
      </c>
      <c r="G163" s="152">
        <v>2279112</v>
      </c>
      <c r="H163" s="153">
        <v>5262987.9375</v>
      </c>
    </row>
    <row r="164" spans="1:8" ht="90">
      <c r="A164" s="124">
        <v>151</v>
      </c>
      <c r="B164" s="124">
        <v>395302</v>
      </c>
      <c r="C164" s="124">
        <v>395302</v>
      </c>
      <c r="D164" s="125" t="s">
        <v>244</v>
      </c>
      <c r="E164" s="5" t="s">
        <v>88</v>
      </c>
      <c r="F164" s="5" t="s">
        <v>89</v>
      </c>
      <c r="G164" s="152">
        <v>701417</v>
      </c>
      <c r="H164" s="153">
        <v>7994125.5250000004</v>
      </c>
    </row>
    <row r="165" spans="1:8" ht="33.75">
      <c r="A165" s="124">
        <v>152</v>
      </c>
      <c r="B165" s="124">
        <v>872201</v>
      </c>
      <c r="C165" s="124">
        <v>872201</v>
      </c>
      <c r="D165" s="125" t="s">
        <v>4309</v>
      </c>
      <c r="E165" s="5"/>
      <c r="F165" s="5"/>
      <c r="G165" s="152">
        <v>346245</v>
      </c>
      <c r="H165" s="153">
        <v>398181.75</v>
      </c>
    </row>
    <row r="166" spans="1:8" ht="236.25">
      <c r="A166" s="124">
        <v>153</v>
      </c>
      <c r="B166" s="124">
        <v>351203</v>
      </c>
      <c r="C166" s="124">
        <v>351203</v>
      </c>
      <c r="D166" s="125" t="s">
        <v>245</v>
      </c>
      <c r="E166" s="5" t="s">
        <v>246</v>
      </c>
      <c r="F166" s="5" t="s">
        <v>247</v>
      </c>
      <c r="G166" s="152">
        <v>9243326</v>
      </c>
      <c r="H166" s="153">
        <v>398181.75</v>
      </c>
    </row>
    <row r="167" spans="1:8" ht="213.75">
      <c r="A167" s="124">
        <v>154</v>
      </c>
      <c r="B167" s="124">
        <v>351403</v>
      </c>
      <c r="C167" s="124">
        <v>351403</v>
      </c>
      <c r="D167" s="125" t="s">
        <v>248</v>
      </c>
      <c r="E167" s="5" t="s">
        <v>249</v>
      </c>
      <c r="F167" s="5" t="s">
        <v>220</v>
      </c>
      <c r="G167" s="152">
        <v>9243326</v>
      </c>
      <c r="H167" s="153">
        <v>10629824.9</v>
      </c>
    </row>
    <row r="168" spans="1:8" ht="270">
      <c r="A168" s="124">
        <v>155</v>
      </c>
      <c r="B168" s="124">
        <v>352003</v>
      </c>
      <c r="C168" s="124">
        <v>352003</v>
      </c>
      <c r="D168" s="125" t="s">
        <v>250</v>
      </c>
      <c r="E168" s="5" t="s">
        <v>251</v>
      </c>
      <c r="F168" s="5" t="s">
        <v>80</v>
      </c>
      <c r="G168" s="152">
        <v>183224500</v>
      </c>
      <c r="H168" s="153">
        <v>10629824.9</v>
      </c>
    </row>
    <row r="169" spans="1:8" ht="326.25">
      <c r="A169" s="124">
        <v>156</v>
      </c>
      <c r="B169" s="124">
        <v>352203</v>
      </c>
      <c r="C169" s="124">
        <v>352203</v>
      </c>
      <c r="D169" s="125" t="s">
        <v>392</v>
      </c>
      <c r="E169" s="5" t="s">
        <v>393</v>
      </c>
      <c r="F169" s="5" t="s">
        <v>80</v>
      </c>
      <c r="G169" s="152">
        <v>118855106</v>
      </c>
      <c r="H169" s="153">
        <v>140370968.80000001</v>
      </c>
    </row>
    <row r="170" spans="1:8" ht="168.75">
      <c r="A170" s="124">
        <v>157</v>
      </c>
      <c r="B170" s="124">
        <v>352303</v>
      </c>
      <c r="C170" s="124">
        <v>352303</v>
      </c>
      <c r="D170" s="125" t="s">
        <v>252</v>
      </c>
      <c r="E170" s="5" t="s">
        <v>253</v>
      </c>
      <c r="F170" s="5" t="s">
        <v>80</v>
      </c>
      <c r="G170" s="152">
        <v>139222720</v>
      </c>
      <c r="H170" s="153">
        <v>183106128</v>
      </c>
    </row>
    <row r="171" spans="1:8" ht="90">
      <c r="A171" s="124">
        <v>158</v>
      </c>
      <c r="B171" s="124">
        <v>353003</v>
      </c>
      <c r="C171" s="124">
        <v>353003</v>
      </c>
      <c r="D171" s="125" t="s">
        <v>254</v>
      </c>
      <c r="E171" s="5" t="s">
        <v>88</v>
      </c>
      <c r="F171" s="5" t="s">
        <v>89</v>
      </c>
      <c r="G171" s="152">
        <v>1556331</v>
      </c>
      <c r="H171" s="153">
        <v>6517646.083333333</v>
      </c>
    </row>
    <row r="172" spans="1:8" ht="303.75">
      <c r="A172" s="124">
        <v>159</v>
      </c>
      <c r="B172" s="124">
        <v>355205</v>
      </c>
      <c r="C172" s="124">
        <v>355205</v>
      </c>
      <c r="D172" s="125" t="s">
        <v>255</v>
      </c>
      <c r="E172" s="5" t="s">
        <v>256</v>
      </c>
      <c r="F172" s="5" t="s">
        <v>100</v>
      </c>
      <c r="G172" s="152">
        <v>32522749</v>
      </c>
      <c r="H172" s="153">
        <v>44301161.350000001</v>
      </c>
    </row>
    <row r="173" spans="1:8" ht="45">
      <c r="A173" s="124">
        <v>160</v>
      </c>
      <c r="B173" s="124">
        <v>358308</v>
      </c>
      <c r="C173" s="124">
        <v>358308</v>
      </c>
      <c r="D173" s="125" t="s">
        <v>394</v>
      </c>
      <c r="E173" s="5"/>
      <c r="F173" s="5"/>
      <c r="G173" s="152">
        <v>3300000</v>
      </c>
      <c r="H173" s="153">
        <v>3795000</v>
      </c>
    </row>
    <row r="174" spans="1:8" ht="45">
      <c r="A174" s="124">
        <v>161</v>
      </c>
      <c r="B174" s="124">
        <v>358401</v>
      </c>
      <c r="C174" s="124">
        <v>358401</v>
      </c>
      <c r="D174" s="125" t="s">
        <v>395</v>
      </c>
      <c r="E174" s="5" t="s">
        <v>268</v>
      </c>
      <c r="F174" s="5"/>
      <c r="G174" s="152">
        <v>3300000</v>
      </c>
      <c r="H174" s="153">
        <v>25300000</v>
      </c>
    </row>
    <row r="175" spans="1:8" ht="33.75">
      <c r="A175" s="124">
        <v>162</v>
      </c>
      <c r="B175" s="124">
        <v>358502</v>
      </c>
      <c r="C175" s="124">
        <v>358502</v>
      </c>
      <c r="D175" s="125" t="s">
        <v>15825</v>
      </c>
      <c r="E175" s="5" t="s">
        <v>268</v>
      </c>
      <c r="F175" s="5"/>
      <c r="G175" s="152">
        <v>3300000</v>
      </c>
      <c r="H175" s="153">
        <v>3795000</v>
      </c>
    </row>
    <row r="176" spans="1:8" ht="33.75">
      <c r="A176" s="124">
        <v>163</v>
      </c>
      <c r="B176" s="124">
        <v>358507</v>
      </c>
      <c r="C176" s="124">
        <v>358507</v>
      </c>
      <c r="D176" s="125" t="s">
        <v>396</v>
      </c>
      <c r="E176" s="5" t="s">
        <v>268</v>
      </c>
      <c r="F176" s="5"/>
      <c r="G176" s="152">
        <v>3300000</v>
      </c>
      <c r="H176" s="153">
        <v>25300000</v>
      </c>
    </row>
    <row r="177" spans="1:8" ht="33.75">
      <c r="A177" s="124">
        <v>164</v>
      </c>
      <c r="B177" s="124">
        <v>358510</v>
      </c>
      <c r="C177" s="124">
        <v>358510</v>
      </c>
      <c r="D177" s="125" t="s">
        <v>397</v>
      </c>
      <c r="E177" s="5" t="s">
        <v>268</v>
      </c>
      <c r="F177" s="5"/>
      <c r="G177" s="152">
        <v>3300000</v>
      </c>
      <c r="H177" s="153">
        <v>25300000</v>
      </c>
    </row>
    <row r="178" spans="1:8" ht="90">
      <c r="A178" s="124">
        <v>165</v>
      </c>
      <c r="B178" s="124">
        <v>358710</v>
      </c>
      <c r="C178" s="124">
        <v>358710</v>
      </c>
      <c r="D178" s="125" t="s">
        <v>257</v>
      </c>
      <c r="E178" s="5" t="s">
        <v>88</v>
      </c>
      <c r="F178" s="5" t="s">
        <v>89</v>
      </c>
      <c r="G178" s="152">
        <v>2305072</v>
      </c>
      <c r="H178" s="153">
        <v>10084698.449999999</v>
      </c>
    </row>
    <row r="179" spans="1:8" ht="22.5">
      <c r="A179" s="124">
        <v>166</v>
      </c>
      <c r="B179" s="124">
        <v>359300</v>
      </c>
      <c r="C179" s="124">
        <v>359301</v>
      </c>
      <c r="D179" s="125" t="s">
        <v>15840</v>
      </c>
      <c r="E179" s="5"/>
      <c r="F179" s="5"/>
      <c r="G179" s="152">
        <v>1767023</v>
      </c>
      <c r="H179" s="153">
        <v>2032076.45</v>
      </c>
    </row>
    <row r="180" spans="1:8" ht="22.5">
      <c r="A180" s="124">
        <v>167</v>
      </c>
      <c r="B180" s="124">
        <v>359401</v>
      </c>
      <c r="C180" s="124">
        <v>359401</v>
      </c>
      <c r="D180" s="125" t="s">
        <v>15841</v>
      </c>
      <c r="E180" s="5"/>
      <c r="F180" s="5"/>
      <c r="G180" s="152">
        <v>1767023</v>
      </c>
      <c r="H180" s="153">
        <v>2032076.45</v>
      </c>
    </row>
    <row r="181" spans="1:8" ht="33.75">
      <c r="A181" s="124">
        <v>168</v>
      </c>
      <c r="B181" s="124">
        <v>359405</v>
      </c>
      <c r="C181" s="124">
        <v>359405</v>
      </c>
      <c r="D181" s="125" t="s">
        <v>15845</v>
      </c>
      <c r="E181" s="5" t="s">
        <v>268</v>
      </c>
      <c r="F181" s="5"/>
      <c r="G181" s="152">
        <v>1767023</v>
      </c>
      <c r="H181" s="153">
        <v>2032076.45</v>
      </c>
    </row>
    <row r="182" spans="1:8" ht="191.25">
      <c r="A182" s="124">
        <v>169</v>
      </c>
      <c r="B182" s="124">
        <v>359501</v>
      </c>
      <c r="C182" s="124">
        <v>359501</v>
      </c>
      <c r="D182" s="125" t="s">
        <v>15846</v>
      </c>
      <c r="E182" s="5" t="s">
        <v>15847</v>
      </c>
      <c r="F182" s="5" t="s">
        <v>15729</v>
      </c>
      <c r="G182" s="152">
        <v>1283479</v>
      </c>
      <c r="H182" s="153">
        <v>39675000</v>
      </c>
    </row>
    <row r="183" spans="1:8" ht="22.5">
      <c r="A183" s="124">
        <v>170</v>
      </c>
      <c r="B183" s="124">
        <v>360300</v>
      </c>
      <c r="C183" s="124">
        <v>360301</v>
      </c>
      <c r="D183" s="125" t="s">
        <v>15850</v>
      </c>
      <c r="E183" s="5"/>
      <c r="F183" s="5"/>
      <c r="G183" s="152">
        <v>1767023</v>
      </c>
      <c r="H183" s="153">
        <v>25300000</v>
      </c>
    </row>
    <row r="184" spans="1:8" ht="90">
      <c r="A184" s="124">
        <v>171</v>
      </c>
      <c r="B184" s="124">
        <v>360402</v>
      </c>
      <c r="C184" s="124">
        <v>360402</v>
      </c>
      <c r="D184" s="125" t="s">
        <v>258</v>
      </c>
      <c r="E184" s="5" t="s">
        <v>88</v>
      </c>
      <c r="F184" s="5" t="s">
        <v>89</v>
      </c>
      <c r="G184" s="152">
        <v>3016429</v>
      </c>
      <c r="H184" s="153">
        <v>13800000</v>
      </c>
    </row>
    <row r="185" spans="1:8" ht="135">
      <c r="A185" s="124">
        <v>172</v>
      </c>
      <c r="B185" s="124">
        <v>370101</v>
      </c>
      <c r="C185" s="124">
        <v>370101</v>
      </c>
      <c r="D185" s="125" t="s">
        <v>259</v>
      </c>
      <c r="E185" s="5" t="s">
        <v>260</v>
      </c>
      <c r="F185" s="5" t="s">
        <v>80</v>
      </c>
      <c r="G185" s="152">
        <v>2106167</v>
      </c>
      <c r="H185" s="153">
        <v>2422092.0499999998</v>
      </c>
    </row>
    <row r="186" spans="1:8" ht="168.75">
      <c r="A186" s="124">
        <v>173</v>
      </c>
      <c r="B186" s="124">
        <v>372402</v>
      </c>
      <c r="C186" s="124">
        <v>372402</v>
      </c>
      <c r="D186" s="125" t="s">
        <v>261</v>
      </c>
      <c r="E186" s="5" t="s">
        <v>63</v>
      </c>
      <c r="F186" s="5" t="s">
        <v>47</v>
      </c>
      <c r="G186" s="152">
        <v>1474088</v>
      </c>
      <c r="H186" s="153">
        <v>1787288.6</v>
      </c>
    </row>
    <row r="187" spans="1:8">
      <c r="A187" s="124">
        <v>174</v>
      </c>
      <c r="B187" s="124">
        <v>373104</v>
      </c>
      <c r="C187" s="124">
        <v>373104</v>
      </c>
      <c r="D187" s="125" t="s">
        <v>262</v>
      </c>
      <c r="E187" s="5"/>
      <c r="F187" s="5"/>
      <c r="G187" s="152">
        <v>1409783</v>
      </c>
      <c r="H187" s="153">
        <v>1621250.45</v>
      </c>
    </row>
    <row r="188" spans="1:8" ht="22.5">
      <c r="A188" s="124">
        <v>175</v>
      </c>
      <c r="B188" s="124">
        <v>373305</v>
      </c>
      <c r="C188" s="124">
        <v>373305</v>
      </c>
      <c r="D188" s="125" t="s">
        <v>15889</v>
      </c>
      <c r="E188" s="5"/>
      <c r="F188" s="5"/>
      <c r="G188" s="152">
        <v>3530927</v>
      </c>
      <c r="H188" s="153">
        <v>4060566.05</v>
      </c>
    </row>
    <row r="189" spans="1:8" ht="22.5">
      <c r="A189" s="124">
        <v>176</v>
      </c>
      <c r="B189" s="124">
        <v>373307</v>
      </c>
      <c r="C189" s="124">
        <v>373307</v>
      </c>
      <c r="D189" s="125" t="s">
        <v>15890</v>
      </c>
      <c r="E189" s="5"/>
      <c r="F189" s="5"/>
      <c r="G189" s="152">
        <v>7627138</v>
      </c>
      <c r="H189" s="153">
        <v>8771208.6999999993</v>
      </c>
    </row>
    <row r="190" spans="1:8" ht="382.5">
      <c r="A190" s="124">
        <v>177</v>
      </c>
      <c r="B190" s="124">
        <v>373412</v>
      </c>
      <c r="C190" s="124">
        <v>373412</v>
      </c>
      <c r="D190" s="125" t="s">
        <v>263</v>
      </c>
      <c r="E190" s="5" t="s">
        <v>264</v>
      </c>
      <c r="F190" s="5" t="s">
        <v>150</v>
      </c>
      <c r="G190" s="152">
        <v>45352507</v>
      </c>
      <c r="H190" s="153">
        <v>59055383.049999997</v>
      </c>
    </row>
    <row r="191" spans="1:8" ht="382.5">
      <c r="A191" s="124">
        <v>178</v>
      </c>
      <c r="B191" s="124">
        <v>373413</v>
      </c>
      <c r="C191" s="124">
        <v>373413</v>
      </c>
      <c r="D191" s="125" t="s">
        <v>265</v>
      </c>
      <c r="E191" s="5" t="s">
        <v>266</v>
      </c>
      <c r="F191" s="5" t="s">
        <v>150</v>
      </c>
      <c r="G191" s="152">
        <v>37656942</v>
      </c>
      <c r="H191" s="153">
        <v>46000000</v>
      </c>
    </row>
    <row r="192" spans="1:8" ht="33.75">
      <c r="A192" s="124">
        <v>179</v>
      </c>
      <c r="B192" s="124">
        <v>373700</v>
      </c>
      <c r="C192" s="124">
        <v>373701</v>
      </c>
      <c r="D192" s="125" t="s">
        <v>267</v>
      </c>
      <c r="E192" s="5" t="s">
        <v>268</v>
      </c>
      <c r="F192" s="5"/>
      <c r="G192" s="152">
        <v>1283479</v>
      </c>
      <c r="H192" s="153">
        <v>25300000</v>
      </c>
    </row>
    <row r="193" spans="1:8" ht="22.5">
      <c r="A193" s="124">
        <v>180</v>
      </c>
      <c r="B193" s="124">
        <v>374200</v>
      </c>
      <c r="C193" s="124">
        <v>374201</v>
      </c>
      <c r="D193" s="125" t="s">
        <v>15902</v>
      </c>
      <c r="E193" s="5"/>
      <c r="F193" s="5"/>
      <c r="G193" s="152">
        <v>2763331</v>
      </c>
      <c r="H193" s="153">
        <v>39675000</v>
      </c>
    </row>
    <row r="194" spans="1:8" ht="22.5">
      <c r="A194" s="124">
        <v>181</v>
      </c>
      <c r="B194" s="124">
        <v>378505</v>
      </c>
      <c r="C194" s="124">
        <v>378505</v>
      </c>
      <c r="D194" s="125" t="s">
        <v>269</v>
      </c>
      <c r="E194" s="5" t="s">
        <v>39</v>
      </c>
      <c r="F194" s="5"/>
      <c r="G194" s="152">
        <v>46302</v>
      </c>
      <c r="H194" s="153">
        <v>69000</v>
      </c>
    </row>
    <row r="195" spans="1:8" ht="281.25">
      <c r="A195" s="124">
        <v>182</v>
      </c>
      <c r="B195" s="124">
        <v>379003</v>
      </c>
      <c r="C195" s="124">
        <v>379003</v>
      </c>
      <c r="D195" s="125" t="s">
        <v>270</v>
      </c>
      <c r="E195" s="5" t="s">
        <v>271</v>
      </c>
      <c r="F195" s="5" t="s">
        <v>100</v>
      </c>
      <c r="G195" s="152">
        <v>38712027</v>
      </c>
      <c r="H195" s="153">
        <v>52568831.049999997</v>
      </c>
    </row>
    <row r="196" spans="1:8" ht="33.75">
      <c r="A196" s="124">
        <v>183</v>
      </c>
      <c r="B196" s="155">
        <v>380202</v>
      </c>
      <c r="C196" s="124">
        <v>380202</v>
      </c>
      <c r="D196" s="125" t="s">
        <v>15935</v>
      </c>
      <c r="E196" s="5" t="s">
        <v>157</v>
      </c>
      <c r="F196" s="125"/>
      <c r="G196" s="152">
        <v>911910</v>
      </c>
      <c r="H196" s="153">
        <v>69000000</v>
      </c>
    </row>
    <row r="197" spans="1:8" ht="33.75">
      <c r="A197" s="124">
        <v>184</v>
      </c>
      <c r="B197" s="155">
        <v>380203</v>
      </c>
      <c r="C197" s="124">
        <v>380203</v>
      </c>
      <c r="D197" s="125" t="s">
        <v>15936</v>
      </c>
      <c r="E197" s="5" t="s">
        <v>157</v>
      </c>
      <c r="F197" s="125"/>
      <c r="G197" s="152">
        <v>911910</v>
      </c>
      <c r="H197" s="153">
        <v>69000000</v>
      </c>
    </row>
    <row r="198" spans="1:8" ht="33.75">
      <c r="A198" s="124">
        <v>185</v>
      </c>
      <c r="B198" s="155">
        <v>380204</v>
      </c>
      <c r="C198" s="124">
        <v>380204</v>
      </c>
      <c r="D198" s="125" t="s">
        <v>15937</v>
      </c>
      <c r="E198" s="5" t="s">
        <v>157</v>
      </c>
      <c r="F198" s="125"/>
      <c r="G198" s="152">
        <v>911910</v>
      </c>
      <c r="H198" s="153">
        <v>69000000</v>
      </c>
    </row>
    <row r="199" spans="1:8" ht="90">
      <c r="A199" s="124">
        <v>186</v>
      </c>
      <c r="B199" s="124">
        <v>380210</v>
      </c>
      <c r="C199" s="124">
        <v>380210</v>
      </c>
      <c r="D199" s="125" t="s">
        <v>272</v>
      </c>
      <c r="E199" s="5" t="s">
        <v>88</v>
      </c>
      <c r="F199" s="5" t="s">
        <v>89</v>
      </c>
      <c r="G199" s="152">
        <v>3931757</v>
      </c>
      <c r="H199" s="153">
        <v>4591610.75</v>
      </c>
    </row>
    <row r="200" spans="1:8" ht="33.75">
      <c r="A200" s="124">
        <v>187</v>
      </c>
      <c r="B200" s="155">
        <v>380301</v>
      </c>
      <c r="C200" s="124">
        <v>380301</v>
      </c>
      <c r="D200" s="125" t="s">
        <v>15939</v>
      </c>
      <c r="E200" s="5" t="s">
        <v>157</v>
      </c>
      <c r="F200" s="125"/>
      <c r="G200" s="152">
        <v>615960</v>
      </c>
      <c r="H200" s="153">
        <v>20700000</v>
      </c>
    </row>
    <row r="201" spans="1:8" ht="33.75">
      <c r="A201" s="124">
        <v>188</v>
      </c>
      <c r="B201" s="155">
        <v>380302</v>
      </c>
      <c r="C201" s="124">
        <v>380302</v>
      </c>
      <c r="D201" s="125" t="s">
        <v>15940</v>
      </c>
      <c r="E201" s="5" t="s">
        <v>157</v>
      </c>
      <c r="F201" s="125"/>
      <c r="G201" s="152">
        <v>615960</v>
      </c>
      <c r="H201" s="153">
        <v>20700000</v>
      </c>
    </row>
    <row r="202" spans="1:8">
      <c r="A202" s="124">
        <v>189</v>
      </c>
      <c r="B202" s="124">
        <v>380304</v>
      </c>
      <c r="C202" s="124">
        <v>380304</v>
      </c>
      <c r="D202" s="125" t="s">
        <v>15941</v>
      </c>
      <c r="E202" s="5"/>
      <c r="F202" s="5"/>
      <c r="G202" s="152">
        <v>769275</v>
      </c>
      <c r="H202" s="153">
        <v>20700000</v>
      </c>
    </row>
    <row r="203" spans="1:8" ht="33.75">
      <c r="A203" s="124">
        <v>190</v>
      </c>
      <c r="B203" s="155">
        <v>380306</v>
      </c>
      <c r="C203" s="124">
        <v>380306</v>
      </c>
      <c r="D203" s="125" t="s">
        <v>15943</v>
      </c>
      <c r="E203" s="5" t="s">
        <v>157</v>
      </c>
      <c r="F203" s="125"/>
      <c r="G203" s="152">
        <v>615960</v>
      </c>
      <c r="H203" s="153">
        <v>20700000</v>
      </c>
    </row>
    <row r="204" spans="1:8" ht="33.75">
      <c r="A204" s="124">
        <v>191</v>
      </c>
      <c r="B204" s="124">
        <v>380500</v>
      </c>
      <c r="C204" s="124">
        <v>380501</v>
      </c>
      <c r="D204" s="125" t="s">
        <v>15959</v>
      </c>
      <c r="E204" s="5" t="s">
        <v>157</v>
      </c>
      <c r="F204" s="5"/>
      <c r="G204" s="152">
        <v>615960</v>
      </c>
      <c r="H204" s="153">
        <v>20700000</v>
      </c>
    </row>
    <row r="205" spans="1:8" ht="22.5">
      <c r="A205" s="124">
        <v>192</v>
      </c>
      <c r="B205" s="124">
        <v>380601</v>
      </c>
      <c r="C205" s="124">
        <v>380601</v>
      </c>
      <c r="D205" s="125" t="s">
        <v>15960</v>
      </c>
      <c r="E205" s="5"/>
      <c r="F205" s="5"/>
      <c r="G205" s="152">
        <v>769275</v>
      </c>
      <c r="H205" s="153">
        <v>20700000</v>
      </c>
    </row>
    <row r="206" spans="1:8" ht="90">
      <c r="A206" s="124">
        <v>193</v>
      </c>
      <c r="B206" s="124">
        <v>380602</v>
      </c>
      <c r="C206" s="124">
        <v>380602</v>
      </c>
      <c r="D206" s="125" t="s">
        <v>273</v>
      </c>
      <c r="E206" s="5" t="s">
        <v>88</v>
      </c>
      <c r="F206" s="5" t="s">
        <v>89</v>
      </c>
      <c r="G206" s="152">
        <v>1498750</v>
      </c>
      <c r="H206" s="153">
        <v>3986811.95</v>
      </c>
    </row>
    <row r="207" spans="1:8" ht="33.75">
      <c r="A207" s="124">
        <v>194</v>
      </c>
      <c r="B207" s="155">
        <v>380701</v>
      </c>
      <c r="C207" s="124">
        <v>380701</v>
      </c>
      <c r="D207" s="125" t="s">
        <v>15962</v>
      </c>
      <c r="E207" s="5" t="s">
        <v>157</v>
      </c>
      <c r="F207" s="125"/>
      <c r="G207" s="152">
        <v>769275</v>
      </c>
      <c r="H207" s="153">
        <v>34500000</v>
      </c>
    </row>
    <row r="208" spans="1:8" ht="33.75">
      <c r="A208" s="124">
        <v>195</v>
      </c>
      <c r="B208" s="155">
        <v>380902</v>
      </c>
      <c r="C208" s="124">
        <v>380902</v>
      </c>
      <c r="D208" s="125" t="s">
        <v>15969</v>
      </c>
      <c r="E208" s="5" t="s">
        <v>157</v>
      </c>
      <c r="F208" s="125"/>
      <c r="G208" s="152">
        <v>615960</v>
      </c>
      <c r="H208" s="153">
        <v>6506841.4500000002</v>
      </c>
    </row>
    <row r="209" spans="1:8" ht="33.75">
      <c r="A209" s="124">
        <v>196</v>
      </c>
      <c r="B209" s="155">
        <v>380903</v>
      </c>
      <c r="C209" s="124">
        <v>380903</v>
      </c>
      <c r="D209" s="125" t="s">
        <v>15970</v>
      </c>
      <c r="E209" s="5" t="s">
        <v>157</v>
      </c>
      <c r="F209" s="125"/>
      <c r="G209" s="152">
        <v>615960</v>
      </c>
      <c r="H209" s="153">
        <v>7024575.7625000002</v>
      </c>
    </row>
    <row r="210" spans="1:8" ht="22.5">
      <c r="A210" s="124">
        <v>197</v>
      </c>
      <c r="B210" s="124">
        <v>381101</v>
      </c>
      <c r="C210" s="124">
        <v>381101</v>
      </c>
      <c r="D210" s="125" t="s">
        <v>15974</v>
      </c>
      <c r="E210" s="5"/>
      <c r="F210" s="5"/>
      <c r="G210" s="152">
        <v>3360000</v>
      </c>
      <c r="H210" s="153">
        <v>3864000</v>
      </c>
    </row>
    <row r="211" spans="1:8" ht="33.75">
      <c r="A211" s="124">
        <v>198</v>
      </c>
      <c r="B211" s="155">
        <v>381203</v>
      </c>
      <c r="C211" s="124">
        <v>381203</v>
      </c>
      <c r="D211" s="125" t="s">
        <v>15975</v>
      </c>
      <c r="E211" s="5" t="s">
        <v>157</v>
      </c>
      <c r="F211" s="125"/>
      <c r="G211" s="152">
        <v>2124548</v>
      </c>
      <c r="H211" s="153">
        <v>2443230.2000000002</v>
      </c>
    </row>
    <row r="212" spans="1:8" ht="33.75">
      <c r="A212" s="124">
        <v>199</v>
      </c>
      <c r="B212" s="155">
        <v>381301</v>
      </c>
      <c r="C212" s="124">
        <v>381301</v>
      </c>
      <c r="D212" s="125" t="s">
        <v>1543</v>
      </c>
      <c r="E212" s="5" t="s">
        <v>157</v>
      </c>
      <c r="F212" s="125"/>
      <c r="G212" s="152">
        <v>615960</v>
      </c>
      <c r="H212" s="153">
        <v>708354</v>
      </c>
    </row>
    <row r="213" spans="1:8" ht="33.75">
      <c r="A213" s="124">
        <v>200</v>
      </c>
      <c r="B213" s="155">
        <v>381601</v>
      </c>
      <c r="C213" s="124">
        <v>381601</v>
      </c>
      <c r="D213" s="125" t="s">
        <v>1660</v>
      </c>
      <c r="E213" s="5" t="s">
        <v>157</v>
      </c>
      <c r="F213" s="125"/>
      <c r="G213" s="152">
        <v>1138590</v>
      </c>
      <c r="H213" s="153">
        <v>1309378.5</v>
      </c>
    </row>
    <row r="214" spans="1:8" ht="33.75">
      <c r="A214" s="124">
        <v>201</v>
      </c>
      <c r="B214" s="155">
        <v>381602</v>
      </c>
      <c r="C214" s="124">
        <v>381602</v>
      </c>
      <c r="D214" s="125" t="s">
        <v>15979</v>
      </c>
      <c r="E214" s="5" t="s">
        <v>157</v>
      </c>
      <c r="F214" s="125"/>
      <c r="G214" s="152">
        <v>1138590</v>
      </c>
      <c r="H214" s="153">
        <v>1309378.5</v>
      </c>
    </row>
    <row r="215" spans="1:8" ht="33.75">
      <c r="A215" s="124">
        <v>202</v>
      </c>
      <c r="B215" s="155">
        <v>381603</v>
      </c>
      <c r="C215" s="124">
        <v>381603</v>
      </c>
      <c r="D215" s="125" t="s">
        <v>15980</v>
      </c>
      <c r="E215" s="5" t="s">
        <v>157</v>
      </c>
      <c r="F215" s="125"/>
      <c r="G215" s="152">
        <v>769275</v>
      </c>
      <c r="H215" s="153">
        <v>884666.25</v>
      </c>
    </row>
    <row r="216" spans="1:8" ht="33.75">
      <c r="A216" s="124">
        <v>203</v>
      </c>
      <c r="B216" s="155">
        <v>381801</v>
      </c>
      <c r="C216" s="124">
        <v>381801</v>
      </c>
      <c r="D216" s="125" t="s">
        <v>1545</v>
      </c>
      <c r="E216" s="5" t="s">
        <v>157</v>
      </c>
      <c r="F216" s="125"/>
      <c r="G216" s="152">
        <v>615960</v>
      </c>
      <c r="H216" s="153">
        <v>3225460.2</v>
      </c>
    </row>
    <row r="217" spans="1:8" ht="33.75">
      <c r="A217" s="124">
        <v>204</v>
      </c>
      <c r="B217" s="155">
        <v>381802</v>
      </c>
      <c r="C217" s="124">
        <v>381802</v>
      </c>
      <c r="D217" s="125" t="s">
        <v>1546</v>
      </c>
      <c r="E217" s="5" t="s">
        <v>157</v>
      </c>
      <c r="F217" s="125"/>
      <c r="G217" s="152">
        <v>615960</v>
      </c>
      <c r="H217" s="153">
        <v>708354</v>
      </c>
    </row>
    <row r="218" spans="1:8" ht="90">
      <c r="A218" s="124">
        <v>205</v>
      </c>
      <c r="B218" s="124">
        <v>382302</v>
      </c>
      <c r="C218" s="124">
        <v>382302</v>
      </c>
      <c r="D218" s="125" t="s">
        <v>274</v>
      </c>
      <c r="E218" s="5" t="s">
        <v>88</v>
      </c>
      <c r="F218" s="5" t="s">
        <v>89</v>
      </c>
      <c r="G218" s="152">
        <v>5167994</v>
      </c>
      <c r="H218" s="153">
        <v>5943193.0999999996</v>
      </c>
    </row>
    <row r="219" spans="1:8" ht="90">
      <c r="A219" s="124">
        <v>206</v>
      </c>
      <c r="B219" s="124">
        <v>382304</v>
      </c>
      <c r="C219" s="124">
        <v>382304</v>
      </c>
      <c r="D219" s="125" t="s">
        <v>275</v>
      </c>
      <c r="E219" s="5" t="s">
        <v>88</v>
      </c>
      <c r="F219" s="5" t="s">
        <v>89</v>
      </c>
      <c r="G219" s="152">
        <v>2958007</v>
      </c>
      <c r="H219" s="153">
        <v>3401708.05</v>
      </c>
    </row>
    <row r="220" spans="1:8" ht="33.75">
      <c r="A220" s="124">
        <v>207</v>
      </c>
      <c r="B220" s="124">
        <v>383201</v>
      </c>
      <c r="C220" s="124">
        <v>383201</v>
      </c>
      <c r="D220" s="125" t="s">
        <v>398</v>
      </c>
      <c r="E220" s="5"/>
      <c r="F220" s="5"/>
      <c r="G220" s="152">
        <v>1177440</v>
      </c>
      <c r="H220" s="153">
        <v>1354056</v>
      </c>
    </row>
    <row r="221" spans="1:8" ht="33.75">
      <c r="A221" s="124">
        <v>208</v>
      </c>
      <c r="B221" s="155">
        <v>383202</v>
      </c>
      <c r="C221" s="124">
        <v>383202</v>
      </c>
      <c r="D221" s="125" t="s">
        <v>399</v>
      </c>
      <c r="E221" s="5" t="s">
        <v>157</v>
      </c>
      <c r="F221" s="125"/>
      <c r="G221" s="152">
        <v>1069755</v>
      </c>
      <c r="H221" s="153">
        <v>1230218.25</v>
      </c>
    </row>
    <row r="222" spans="1:8" ht="33.75">
      <c r="A222" s="124">
        <v>209</v>
      </c>
      <c r="B222" s="155">
        <v>383203</v>
      </c>
      <c r="C222" s="124">
        <v>383203</v>
      </c>
      <c r="D222" s="125" t="s">
        <v>400</v>
      </c>
      <c r="E222" s="5" t="s">
        <v>157</v>
      </c>
      <c r="F222" s="125"/>
      <c r="G222" s="152">
        <v>1069755</v>
      </c>
      <c r="H222" s="153">
        <v>1230218.25</v>
      </c>
    </row>
    <row r="223" spans="1:8" ht="33.75">
      <c r="A223" s="124">
        <v>210</v>
      </c>
      <c r="B223" s="155">
        <v>383204</v>
      </c>
      <c r="C223" s="124">
        <v>383204</v>
      </c>
      <c r="D223" s="125" t="s">
        <v>401</v>
      </c>
      <c r="E223" s="5" t="s">
        <v>157</v>
      </c>
      <c r="F223" s="125"/>
      <c r="G223" s="152">
        <v>1069755</v>
      </c>
      <c r="H223" s="153">
        <v>1230218.25</v>
      </c>
    </row>
    <row r="224" spans="1:8" ht="33.75">
      <c r="A224" s="124">
        <v>211</v>
      </c>
      <c r="B224" s="155">
        <v>383205</v>
      </c>
      <c r="C224" s="124">
        <v>383205</v>
      </c>
      <c r="D224" s="125" t="s">
        <v>402</v>
      </c>
      <c r="E224" s="5" t="s">
        <v>157</v>
      </c>
      <c r="F224" s="125"/>
      <c r="G224" s="152">
        <v>1069755</v>
      </c>
      <c r="H224" s="153">
        <v>1230218.25</v>
      </c>
    </row>
    <row r="225" spans="1:8" ht="33.75">
      <c r="A225" s="124">
        <v>212</v>
      </c>
      <c r="B225" s="155">
        <v>383301</v>
      </c>
      <c r="C225" s="124">
        <v>383301</v>
      </c>
      <c r="D225" s="125" t="s">
        <v>403</v>
      </c>
      <c r="E225" s="5" t="s">
        <v>157</v>
      </c>
      <c r="F225" s="125"/>
      <c r="G225" s="152">
        <v>931335</v>
      </c>
      <c r="H225" s="153">
        <v>1071035.25</v>
      </c>
    </row>
    <row r="226" spans="1:8" ht="33.75">
      <c r="A226" s="124">
        <v>213</v>
      </c>
      <c r="B226" s="155">
        <v>383302</v>
      </c>
      <c r="C226" s="124">
        <v>383302</v>
      </c>
      <c r="D226" s="125" t="s">
        <v>404</v>
      </c>
      <c r="E226" s="5" t="s">
        <v>157</v>
      </c>
      <c r="F226" s="125"/>
      <c r="G226" s="152">
        <v>931335</v>
      </c>
      <c r="H226" s="153">
        <v>1071035.25</v>
      </c>
    </row>
    <row r="227" spans="1:8" ht="33.75">
      <c r="A227" s="124">
        <v>214</v>
      </c>
      <c r="B227" s="155">
        <v>383303</v>
      </c>
      <c r="C227" s="124">
        <v>383303</v>
      </c>
      <c r="D227" s="125" t="s">
        <v>276</v>
      </c>
      <c r="E227" s="5" t="s">
        <v>157</v>
      </c>
      <c r="F227" s="125"/>
      <c r="G227" s="152">
        <v>931335</v>
      </c>
      <c r="H227" s="153">
        <v>1071035.25</v>
      </c>
    </row>
    <row r="228" spans="1:8" ht="45">
      <c r="A228" s="124">
        <v>215</v>
      </c>
      <c r="B228" s="124">
        <v>383405</v>
      </c>
      <c r="C228" s="124">
        <v>383405</v>
      </c>
      <c r="D228" s="125" t="s">
        <v>277</v>
      </c>
      <c r="E228" s="5"/>
      <c r="F228" s="5"/>
      <c r="G228" s="152">
        <v>3000000</v>
      </c>
      <c r="H228" s="153">
        <v>3450000</v>
      </c>
    </row>
    <row r="229" spans="1:8" ht="33.75">
      <c r="A229" s="124">
        <v>216</v>
      </c>
      <c r="B229" s="155">
        <v>383701</v>
      </c>
      <c r="C229" s="124">
        <v>383701</v>
      </c>
      <c r="D229" s="125" t="s">
        <v>278</v>
      </c>
      <c r="E229" s="5" t="s">
        <v>157</v>
      </c>
      <c r="F229" s="125"/>
      <c r="G229" s="152">
        <v>1448633</v>
      </c>
      <c r="H229" s="153">
        <v>1665927.95</v>
      </c>
    </row>
    <row r="230" spans="1:8" ht="33.75">
      <c r="A230" s="124">
        <v>217</v>
      </c>
      <c r="B230" s="155">
        <v>383801</v>
      </c>
      <c r="C230" s="124">
        <v>383801</v>
      </c>
      <c r="D230" s="125" t="s">
        <v>279</v>
      </c>
      <c r="E230" s="5" t="s">
        <v>157</v>
      </c>
      <c r="F230" s="125"/>
      <c r="G230" s="152">
        <v>931335</v>
      </c>
      <c r="H230" s="153">
        <v>8650239.625</v>
      </c>
    </row>
    <row r="231" spans="1:8" ht="33.75">
      <c r="A231" s="124">
        <v>218</v>
      </c>
      <c r="B231" s="155">
        <v>383802</v>
      </c>
      <c r="C231" s="124">
        <v>383802</v>
      </c>
      <c r="D231" s="125" t="s">
        <v>280</v>
      </c>
      <c r="E231" s="5" t="s">
        <v>157</v>
      </c>
      <c r="F231" s="125"/>
      <c r="G231" s="152">
        <v>931335</v>
      </c>
      <c r="H231" s="153">
        <v>7500239.625</v>
      </c>
    </row>
    <row r="232" spans="1:8" ht="33.75">
      <c r="A232" s="124">
        <v>219</v>
      </c>
      <c r="B232" s="155">
        <v>383901</v>
      </c>
      <c r="C232" s="124">
        <v>383901</v>
      </c>
      <c r="D232" s="125" t="s">
        <v>281</v>
      </c>
      <c r="E232" s="5" t="s">
        <v>157</v>
      </c>
      <c r="F232" s="125"/>
      <c r="G232" s="152">
        <v>931335</v>
      </c>
      <c r="H232" s="153">
        <v>1071035.25</v>
      </c>
    </row>
    <row r="233" spans="1:8" ht="33.75">
      <c r="A233" s="124">
        <v>220</v>
      </c>
      <c r="B233" s="155">
        <v>383902</v>
      </c>
      <c r="C233" s="124">
        <v>383902</v>
      </c>
      <c r="D233" s="125" t="s">
        <v>282</v>
      </c>
      <c r="E233" s="5" t="s">
        <v>157</v>
      </c>
      <c r="F233" s="125"/>
      <c r="G233" s="152">
        <v>931335</v>
      </c>
      <c r="H233" s="153">
        <v>1071035.25</v>
      </c>
    </row>
    <row r="234" spans="1:8" ht="33.75">
      <c r="A234" s="124">
        <v>221</v>
      </c>
      <c r="B234" s="155">
        <v>383903</v>
      </c>
      <c r="C234" s="124">
        <v>383903</v>
      </c>
      <c r="D234" s="125" t="s">
        <v>283</v>
      </c>
      <c r="E234" s="5" t="s">
        <v>157</v>
      </c>
      <c r="F234" s="125"/>
      <c r="G234" s="152">
        <v>931335</v>
      </c>
      <c r="H234" s="153">
        <v>1071035.25</v>
      </c>
    </row>
    <row r="235" spans="1:8" ht="33.75">
      <c r="A235" s="124">
        <v>222</v>
      </c>
      <c r="B235" s="155">
        <v>384202</v>
      </c>
      <c r="C235" s="124">
        <v>384202</v>
      </c>
      <c r="D235" s="125" t="s">
        <v>284</v>
      </c>
      <c r="E235" s="5" t="s">
        <v>157</v>
      </c>
      <c r="F235" s="125"/>
      <c r="G235" s="152">
        <v>1767023</v>
      </c>
      <c r="H235" s="153">
        <v>2032076.45</v>
      </c>
    </row>
    <row r="236" spans="1:8" ht="33.75">
      <c r="A236" s="124">
        <v>223</v>
      </c>
      <c r="B236" s="155">
        <v>384301</v>
      </c>
      <c r="C236" s="124">
        <v>384301</v>
      </c>
      <c r="D236" s="125" t="s">
        <v>405</v>
      </c>
      <c r="E236" s="5" t="s">
        <v>157</v>
      </c>
      <c r="F236" s="125"/>
      <c r="G236" s="152">
        <v>1273808</v>
      </c>
      <c r="H236" s="153">
        <v>1464879.2</v>
      </c>
    </row>
    <row r="237" spans="1:8" ht="33.75">
      <c r="A237" s="124">
        <v>224</v>
      </c>
      <c r="B237" s="155">
        <v>384302</v>
      </c>
      <c r="C237" s="124">
        <v>384302</v>
      </c>
      <c r="D237" s="125" t="s">
        <v>406</v>
      </c>
      <c r="E237" s="5" t="s">
        <v>157</v>
      </c>
      <c r="F237" s="125"/>
      <c r="G237" s="152">
        <v>1273808</v>
      </c>
      <c r="H237" s="153">
        <v>1464879.2</v>
      </c>
    </row>
    <row r="238" spans="1:8" ht="33.75">
      <c r="A238" s="124">
        <v>225</v>
      </c>
      <c r="B238" s="155">
        <v>384303</v>
      </c>
      <c r="C238" s="124">
        <v>384303</v>
      </c>
      <c r="D238" s="125" t="s">
        <v>285</v>
      </c>
      <c r="E238" s="5" t="s">
        <v>157</v>
      </c>
      <c r="F238" s="125"/>
      <c r="G238" s="152">
        <v>1273808</v>
      </c>
      <c r="H238" s="153">
        <v>1464879.2</v>
      </c>
    </row>
    <row r="239" spans="1:8" ht="33.75">
      <c r="A239" s="124">
        <v>226</v>
      </c>
      <c r="B239" s="124">
        <v>384500</v>
      </c>
      <c r="C239" s="124">
        <v>384501</v>
      </c>
      <c r="D239" s="125" t="s">
        <v>286</v>
      </c>
      <c r="E239" s="5" t="s">
        <v>268</v>
      </c>
      <c r="F239" s="5"/>
      <c r="G239" s="152">
        <v>1147455</v>
      </c>
      <c r="H239" s="153">
        <v>1319573.25</v>
      </c>
    </row>
    <row r="240" spans="1:8" ht="33.75">
      <c r="A240" s="124">
        <v>227</v>
      </c>
      <c r="B240" s="155">
        <v>384600</v>
      </c>
      <c r="C240" s="155">
        <v>384601</v>
      </c>
      <c r="D240" s="125" t="s">
        <v>287</v>
      </c>
      <c r="E240" s="5" t="s">
        <v>268</v>
      </c>
      <c r="F240" s="125"/>
      <c r="G240" s="152">
        <v>1147455</v>
      </c>
      <c r="H240" s="153">
        <v>1319573.25</v>
      </c>
    </row>
    <row r="241" spans="1:8" ht="33.75">
      <c r="A241" s="124">
        <v>228</v>
      </c>
      <c r="B241" s="155">
        <v>384700</v>
      </c>
      <c r="C241" s="155">
        <v>384701</v>
      </c>
      <c r="D241" s="125" t="s">
        <v>288</v>
      </c>
      <c r="E241" s="5" t="s">
        <v>268</v>
      </c>
      <c r="F241" s="125"/>
      <c r="G241" s="152">
        <v>1448633</v>
      </c>
      <c r="H241" s="153">
        <v>1665927.95</v>
      </c>
    </row>
    <row r="242" spans="1:8" ht="33.75">
      <c r="A242" s="124">
        <v>229</v>
      </c>
      <c r="B242" s="155">
        <v>384801</v>
      </c>
      <c r="C242" s="124">
        <v>384801</v>
      </c>
      <c r="D242" s="125" t="s">
        <v>289</v>
      </c>
      <c r="E242" s="5" t="s">
        <v>268</v>
      </c>
      <c r="F242" s="125"/>
      <c r="G242" s="152">
        <v>1273808</v>
      </c>
      <c r="H242" s="153">
        <v>3438999.1</v>
      </c>
    </row>
    <row r="243" spans="1:8" ht="33.75">
      <c r="A243" s="124">
        <v>230</v>
      </c>
      <c r="B243" s="155">
        <v>384802</v>
      </c>
      <c r="C243" s="124">
        <v>384802</v>
      </c>
      <c r="D243" s="125" t="s">
        <v>290</v>
      </c>
      <c r="E243" s="5" t="s">
        <v>268</v>
      </c>
      <c r="F243" s="125"/>
      <c r="G243" s="152">
        <v>1273808</v>
      </c>
      <c r="H243" s="153">
        <v>1464879.2</v>
      </c>
    </row>
    <row r="244" spans="1:8" ht="33.75">
      <c r="A244" s="124">
        <v>231</v>
      </c>
      <c r="B244" s="155">
        <v>384901</v>
      </c>
      <c r="C244" s="124">
        <v>384901</v>
      </c>
      <c r="D244" s="125" t="s">
        <v>407</v>
      </c>
      <c r="E244" s="5" t="s">
        <v>268</v>
      </c>
      <c r="F244" s="125"/>
      <c r="G244" s="152">
        <v>1147455</v>
      </c>
      <c r="H244" s="153">
        <v>1319573.25</v>
      </c>
    </row>
    <row r="245" spans="1:8" ht="33.75">
      <c r="A245" s="124">
        <v>232</v>
      </c>
      <c r="B245" s="155">
        <v>385201</v>
      </c>
      <c r="C245" s="124">
        <v>385201</v>
      </c>
      <c r="D245" s="125" t="s">
        <v>291</v>
      </c>
      <c r="E245" s="5" t="s">
        <v>268</v>
      </c>
      <c r="F245" s="125"/>
      <c r="G245" s="152">
        <v>835133</v>
      </c>
      <c r="H245" s="153">
        <v>3561586.4166666665</v>
      </c>
    </row>
    <row r="246" spans="1:8" ht="33.75">
      <c r="A246" s="124">
        <v>233</v>
      </c>
      <c r="B246" s="155">
        <v>385202</v>
      </c>
      <c r="C246" s="124">
        <v>385202</v>
      </c>
      <c r="D246" s="125" t="s">
        <v>292</v>
      </c>
      <c r="E246" s="5" t="s">
        <v>268</v>
      </c>
      <c r="F246" s="125"/>
      <c r="G246" s="152">
        <v>835133</v>
      </c>
      <c r="H246" s="153">
        <v>960402.95</v>
      </c>
    </row>
    <row r="247" spans="1:8" ht="33.75">
      <c r="A247" s="124">
        <v>234</v>
      </c>
      <c r="B247" s="155">
        <v>385203</v>
      </c>
      <c r="C247" s="124">
        <v>385203</v>
      </c>
      <c r="D247" s="125" t="s">
        <v>293</v>
      </c>
      <c r="E247" s="5" t="s">
        <v>268</v>
      </c>
      <c r="F247" s="125"/>
      <c r="G247" s="152">
        <v>835133</v>
      </c>
      <c r="H247" s="153">
        <v>960402.95</v>
      </c>
    </row>
    <row r="248" spans="1:8" ht="33.75">
      <c r="A248" s="124">
        <v>235</v>
      </c>
      <c r="B248" s="155">
        <v>385204</v>
      </c>
      <c r="C248" s="124">
        <v>385204</v>
      </c>
      <c r="D248" s="125" t="s">
        <v>294</v>
      </c>
      <c r="E248" s="5" t="s">
        <v>268</v>
      </c>
      <c r="F248" s="125"/>
      <c r="G248" s="152">
        <v>835133</v>
      </c>
      <c r="H248" s="153">
        <v>960402.95</v>
      </c>
    </row>
    <row r="249" spans="1:8" ht="112.5">
      <c r="A249" s="124">
        <v>236</v>
      </c>
      <c r="B249" s="124">
        <v>385207</v>
      </c>
      <c r="C249" s="124">
        <v>385207</v>
      </c>
      <c r="D249" s="125" t="s">
        <v>295</v>
      </c>
      <c r="E249" s="5" t="s">
        <v>296</v>
      </c>
      <c r="F249" s="5" t="s">
        <v>297</v>
      </c>
      <c r="G249" s="152">
        <v>20665471</v>
      </c>
      <c r="H249" s="153">
        <v>30665291.649999999</v>
      </c>
    </row>
    <row r="250" spans="1:8" ht="33.75">
      <c r="A250" s="124">
        <v>237</v>
      </c>
      <c r="B250" s="155">
        <v>385301</v>
      </c>
      <c r="C250" s="124">
        <v>385301</v>
      </c>
      <c r="D250" s="125" t="s">
        <v>298</v>
      </c>
      <c r="E250" s="5" t="s">
        <v>268</v>
      </c>
      <c r="F250" s="125"/>
      <c r="G250" s="152">
        <v>769275</v>
      </c>
      <c r="H250" s="153">
        <v>884666.25</v>
      </c>
    </row>
    <row r="251" spans="1:8" ht="33.75">
      <c r="A251" s="124">
        <v>238</v>
      </c>
      <c r="B251" s="155">
        <v>385303</v>
      </c>
      <c r="C251" s="124">
        <v>385303</v>
      </c>
      <c r="D251" s="125" t="s">
        <v>299</v>
      </c>
      <c r="E251" s="5" t="s">
        <v>268</v>
      </c>
      <c r="F251" s="125"/>
      <c r="G251" s="152">
        <v>615960</v>
      </c>
      <c r="H251" s="153">
        <v>708354</v>
      </c>
    </row>
    <row r="252" spans="1:8" ht="90">
      <c r="A252" s="124">
        <v>239</v>
      </c>
      <c r="B252" s="124">
        <v>385320</v>
      </c>
      <c r="C252" s="124">
        <v>385320</v>
      </c>
      <c r="D252" s="125" t="s">
        <v>300</v>
      </c>
      <c r="E252" s="5" t="s">
        <v>88</v>
      </c>
      <c r="F252" s="5" t="s">
        <v>89</v>
      </c>
      <c r="G252" s="152">
        <v>892673</v>
      </c>
      <c r="H252" s="153">
        <v>6250981.4000000004</v>
      </c>
    </row>
    <row r="253" spans="1:8" ht="90">
      <c r="A253" s="124">
        <v>240</v>
      </c>
      <c r="B253" s="124">
        <v>385401</v>
      </c>
      <c r="C253" s="124">
        <v>385401</v>
      </c>
      <c r="D253" s="125" t="s">
        <v>301</v>
      </c>
      <c r="E253" s="5" t="s">
        <v>88</v>
      </c>
      <c r="F253" s="5" t="s">
        <v>89</v>
      </c>
      <c r="G253" s="152">
        <v>5641451</v>
      </c>
      <c r="H253" s="153">
        <v>7178340.5374999996</v>
      </c>
    </row>
    <row r="254" spans="1:8" ht="33.75">
      <c r="A254" s="124">
        <v>241</v>
      </c>
      <c r="B254" s="155">
        <v>385801</v>
      </c>
      <c r="C254" s="124">
        <v>385801</v>
      </c>
      <c r="D254" s="125" t="s">
        <v>302</v>
      </c>
      <c r="E254" s="5" t="s">
        <v>268</v>
      </c>
      <c r="F254" s="125"/>
      <c r="G254" s="152">
        <v>615960</v>
      </c>
      <c r="H254" s="153">
        <v>1724926.7833333332</v>
      </c>
    </row>
    <row r="255" spans="1:8" ht="33.75">
      <c r="A255" s="124">
        <v>242</v>
      </c>
      <c r="B255" s="155">
        <v>385802</v>
      </c>
      <c r="C255" s="124">
        <v>385802</v>
      </c>
      <c r="D255" s="125" t="s">
        <v>303</v>
      </c>
      <c r="E255" s="5" t="s">
        <v>268</v>
      </c>
      <c r="F255" s="125"/>
      <c r="G255" s="152">
        <v>615960</v>
      </c>
      <c r="H255" s="153">
        <v>1724926.7833333332</v>
      </c>
    </row>
    <row r="256" spans="1:8" ht="90">
      <c r="A256" s="124">
        <v>243</v>
      </c>
      <c r="B256" s="124">
        <v>385820</v>
      </c>
      <c r="C256" s="124">
        <v>385820</v>
      </c>
      <c r="D256" s="125" t="s">
        <v>304</v>
      </c>
      <c r="E256" s="5" t="s">
        <v>88</v>
      </c>
      <c r="F256" s="5" t="s">
        <v>89</v>
      </c>
      <c r="G256" s="152">
        <v>892673</v>
      </c>
      <c r="H256" s="153">
        <v>6406201.2125000004</v>
      </c>
    </row>
    <row r="257" spans="1:8" ht="22.5">
      <c r="A257" s="124">
        <v>244</v>
      </c>
      <c r="B257" s="124">
        <v>385901</v>
      </c>
      <c r="C257" s="124">
        <v>385901</v>
      </c>
      <c r="D257" s="125" t="s">
        <v>15991</v>
      </c>
      <c r="E257" s="5"/>
      <c r="F257" s="5"/>
      <c r="G257" s="152">
        <v>615960</v>
      </c>
      <c r="H257" s="153">
        <v>1724926.7833333332</v>
      </c>
    </row>
    <row r="258" spans="1:8" ht="33.75">
      <c r="A258" s="124">
        <v>245</v>
      </c>
      <c r="B258" s="155">
        <v>386100</v>
      </c>
      <c r="C258" s="155">
        <v>386101</v>
      </c>
      <c r="D258" s="125" t="s">
        <v>305</v>
      </c>
      <c r="E258" s="5" t="s">
        <v>268</v>
      </c>
      <c r="F258" s="125"/>
      <c r="G258" s="152">
        <v>421553</v>
      </c>
      <c r="H258" s="153">
        <v>484785.95</v>
      </c>
    </row>
    <row r="259" spans="1:8" ht="90">
      <c r="A259" s="124">
        <v>246</v>
      </c>
      <c r="B259" s="124">
        <v>386301</v>
      </c>
      <c r="C259" s="124">
        <v>386301</v>
      </c>
      <c r="D259" s="125" t="s">
        <v>306</v>
      </c>
      <c r="E259" s="5" t="s">
        <v>88</v>
      </c>
      <c r="F259" s="5" t="s">
        <v>89</v>
      </c>
      <c r="G259" s="152">
        <v>1600225</v>
      </c>
      <c r="H259" s="153">
        <v>1840258.75</v>
      </c>
    </row>
    <row r="260" spans="1:8" ht="22.5">
      <c r="A260" s="124">
        <v>247</v>
      </c>
      <c r="B260" s="124">
        <v>388701</v>
      </c>
      <c r="C260" s="124">
        <v>388701</v>
      </c>
      <c r="D260" s="125" t="s">
        <v>307</v>
      </c>
      <c r="E260" s="5"/>
      <c r="F260" s="5"/>
      <c r="G260" s="152">
        <v>911910</v>
      </c>
      <c r="H260" s="153">
        <v>1048696.5</v>
      </c>
    </row>
    <row r="261" spans="1:8" ht="33.75">
      <c r="A261" s="124">
        <v>248</v>
      </c>
      <c r="B261" s="155">
        <v>389400</v>
      </c>
      <c r="C261" s="155">
        <v>389401</v>
      </c>
      <c r="D261" s="125" t="s">
        <v>15993</v>
      </c>
      <c r="E261" s="5" t="s">
        <v>268</v>
      </c>
      <c r="F261" s="125"/>
      <c r="G261" s="152">
        <v>24233</v>
      </c>
      <c r="H261" s="153">
        <v>8469038.1500000004</v>
      </c>
    </row>
    <row r="262" spans="1:8" ht="22.5">
      <c r="A262" s="124">
        <v>249</v>
      </c>
      <c r="B262" s="124">
        <v>390100</v>
      </c>
      <c r="C262" s="124">
        <v>390101</v>
      </c>
      <c r="D262" s="125" t="s">
        <v>408</v>
      </c>
      <c r="E262" s="5"/>
      <c r="F262" s="5"/>
      <c r="G262" s="152">
        <v>2028090</v>
      </c>
      <c r="H262" s="153">
        <v>2332303.5</v>
      </c>
    </row>
    <row r="263" spans="1:8" ht="33.75">
      <c r="A263" s="124">
        <v>250</v>
      </c>
      <c r="B263" s="124">
        <v>390200</v>
      </c>
      <c r="C263" s="124">
        <v>390201</v>
      </c>
      <c r="D263" s="125" t="s">
        <v>409</v>
      </c>
      <c r="E263" s="5" t="s">
        <v>268</v>
      </c>
      <c r="F263" s="5"/>
      <c r="G263" s="152">
        <v>1147455</v>
      </c>
      <c r="H263" s="153">
        <v>1319573.25</v>
      </c>
    </row>
    <row r="264" spans="1:8" ht="33.75">
      <c r="A264" s="124">
        <v>251</v>
      </c>
      <c r="B264" s="124">
        <v>391701</v>
      </c>
      <c r="C264" s="124">
        <v>391701</v>
      </c>
      <c r="D264" s="125" t="s">
        <v>308</v>
      </c>
      <c r="E264" s="5" t="s">
        <v>268</v>
      </c>
      <c r="F264" s="5"/>
      <c r="G264" s="152">
        <v>1147455</v>
      </c>
      <c r="H264" s="153">
        <v>1319573.25</v>
      </c>
    </row>
    <row r="265" spans="1:8" ht="33.75">
      <c r="A265" s="124">
        <v>252</v>
      </c>
      <c r="B265" s="124">
        <v>391702</v>
      </c>
      <c r="C265" s="124">
        <v>391702</v>
      </c>
      <c r="D265" s="125" t="s">
        <v>309</v>
      </c>
      <c r="E265" s="5" t="s">
        <v>268</v>
      </c>
      <c r="F265" s="5"/>
      <c r="G265" s="152">
        <v>1147455</v>
      </c>
      <c r="H265" s="153">
        <v>1319573.25</v>
      </c>
    </row>
    <row r="266" spans="1:8">
      <c r="A266" s="124">
        <v>253</v>
      </c>
      <c r="B266" s="124">
        <v>391703</v>
      </c>
      <c r="C266" s="124">
        <v>391703</v>
      </c>
      <c r="D266" s="125" t="s">
        <v>310</v>
      </c>
      <c r="E266" s="5"/>
      <c r="F266" s="5"/>
      <c r="G266" s="152">
        <v>1147455</v>
      </c>
      <c r="H266" s="153">
        <v>1319573.25</v>
      </c>
    </row>
    <row r="267" spans="1:8" ht="22.5">
      <c r="A267" s="124">
        <v>254</v>
      </c>
      <c r="B267" s="124">
        <v>391704</v>
      </c>
      <c r="C267" s="124">
        <v>391704</v>
      </c>
      <c r="D267" s="125" t="s">
        <v>15994</v>
      </c>
      <c r="E267" s="5"/>
      <c r="F267" s="5"/>
      <c r="G267" s="152">
        <v>2342895</v>
      </c>
      <c r="H267" s="153">
        <v>2694329.25</v>
      </c>
    </row>
    <row r="268" spans="1:8" ht="33.75">
      <c r="A268" s="124">
        <v>255</v>
      </c>
      <c r="B268" s="155">
        <v>392100</v>
      </c>
      <c r="C268" s="155">
        <v>392101</v>
      </c>
      <c r="D268" s="125" t="s">
        <v>410</v>
      </c>
      <c r="E268" s="5" t="s">
        <v>268</v>
      </c>
      <c r="F268" s="125"/>
      <c r="G268" s="152">
        <v>1147455</v>
      </c>
      <c r="H268" s="153">
        <v>1319573.25</v>
      </c>
    </row>
    <row r="269" spans="1:8" ht="33.75">
      <c r="A269" s="124">
        <v>256</v>
      </c>
      <c r="B269" s="155">
        <v>392201</v>
      </c>
      <c r="C269" s="124">
        <v>392201</v>
      </c>
      <c r="D269" s="125" t="s">
        <v>15995</v>
      </c>
      <c r="E269" s="5" t="s">
        <v>268</v>
      </c>
      <c r="F269" s="125"/>
      <c r="G269" s="152">
        <v>1987897</v>
      </c>
      <c r="H269" s="153">
        <v>2286081.5499999998</v>
      </c>
    </row>
    <row r="270" spans="1:8" ht="33.75">
      <c r="A270" s="124">
        <v>257</v>
      </c>
      <c r="B270" s="155">
        <v>392202</v>
      </c>
      <c r="C270" s="124">
        <v>392202</v>
      </c>
      <c r="D270" s="125" t="s">
        <v>411</v>
      </c>
      <c r="E270" s="5" t="s">
        <v>268</v>
      </c>
      <c r="F270" s="125"/>
      <c r="G270" s="152">
        <v>1069755</v>
      </c>
      <c r="H270" s="153">
        <v>1230218.25</v>
      </c>
    </row>
    <row r="271" spans="1:8" ht="33.75">
      <c r="A271" s="124">
        <v>258</v>
      </c>
      <c r="B271" s="155">
        <v>392203</v>
      </c>
      <c r="C271" s="124">
        <v>392203</v>
      </c>
      <c r="D271" s="125" t="s">
        <v>412</v>
      </c>
      <c r="E271" s="5" t="s">
        <v>268</v>
      </c>
      <c r="F271" s="125"/>
      <c r="G271" s="152">
        <v>1147455</v>
      </c>
      <c r="H271" s="153">
        <v>1319573.25</v>
      </c>
    </row>
    <row r="272" spans="1:8" ht="33.75">
      <c r="A272" s="124">
        <v>259</v>
      </c>
      <c r="B272" s="124">
        <v>392204</v>
      </c>
      <c r="C272" s="124">
        <v>392204</v>
      </c>
      <c r="D272" s="125" t="s">
        <v>15996</v>
      </c>
      <c r="E272" s="5" t="s">
        <v>268</v>
      </c>
      <c r="F272" s="5"/>
      <c r="G272" s="152">
        <v>2451544</v>
      </c>
      <c r="H272" s="153">
        <v>2819275.6</v>
      </c>
    </row>
    <row r="273" spans="1:8">
      <c r="A273" s="124">
        <v>260</v>
      </c>
      <c r="B273" s="124">
        <v>392400</v>
      </c>
      <c r="C273" s="124">
        <v>392401</v>
      </c>
      <c r="D273" s="125" t="s">
        <v>413</v>
      </c>
      <c r="E273" s="5"/>
      <c r="F273" s="5"/>
      <c r="G273" s="152">
        <v>1409783</v>
      </c>
      <c r="H273" s="153">
        <v>1621250.45</v>
      </c>
    </row>
    <row r="274" spans="1:8" ht="33.75">
      <c r="A274" s="124">
        <v>261</v>
      </c>
      <c r="B274" s="155">
        <v>392502</v>
      </c>
      <c r="C274" s="124">
        <v>392502</v>
      </c>
      <c r="D274" s="125" t="s">
        <v>414</v>
      </c>
      <c r="E274" s="5" t="s">
        <v>268</v>
      </c>
      <c r="F274" s="125"/>
      <c r="G274" s="152">
        <v>1409783</v>
      </c>
      <c r="H274" s="153">
        <v>1621250.45</v>
      </c>
    </row>
    <row r="275" spans="1:8" ht="33.75">
      <c r="A275" s="124">
        <v>262</v>
      </c>
      <c r="B275" s="155">
        <v>392601</v>
      </c>
      <c r="C275" s="124">
        <v>392601</v>
      </c>
      <c r="D275" s="125" t="s">
        <v>311</v>
      </c>
      <c r="E275" s="5" t="s">
        <v>268</v>
      </c>
      <c r="F275" s="125"/>
      <c r="G275" s="152">
        <v>1072545</v>
      </c>
      <c r="H275" s="153">
        <v>1233426.75</v>
      </c>
    </row>
    <row r="276" spans="1:8" ht="33.75">
      <c r="A276" s="124">
        <v>263</v>
      </c>
      <c r="B276" s="155">
        <v>392602</v>
      </c>
      <c r="C276" s="124">
        <v>392602</v>
      </c>
      <c r="D276" s="125" t="s">
        <v>415</v>
      </c>
      <c r="E276" s="5" t="s">
        <v>268</v>
      </c>
      <c r="F276" s="125"/>
      <c r="G276" s="152">
        <v>1069755</v>
      </c>
      <c r="H276" s="153">
        <v>1230218.25</v>
      </c>
    </row>
    <row r="277" spans="1:8" ht="33.75">
      <c r="A277" s="124">
        <v>264</v>
      </c>
      <c r="B277" s="155">
        <v>392604</v>
      </c>
      <c r="C277" s="124">
        <v>392604</v>
      </c>
      <c r="D277" s="125" t="s">
        <v>416</v>
      </c>
      <c r="E277" s="5" t="s">
        <v>268</v>
      </c>
      <c r="F277" s="125"/>
      <c r="G277" s="152">
        <v>1448633</v>
      </c>
      <c r="H277" s="153">
        <v>1665927.95</v>
      </c>
    </row>
    <row r="278" spans="1:8" ht="22.5">
      <c r="A278" s="317">
        <v>265</v>
      </c>
      <c r="B278" s="317">
        <v>392701</v>
      </c>
      <c r="C278" s="124">
        <v>392701</v>
      </c>
      <c r="D278" s="318" t="s">
        <v>15997</v>
      </c>
      <c r="E278" s="377" t="s">
        <v>15998</v>
      </c>
      <c r="F278" s="5" t="s">
        <v>15624</v>
      </c>
      <c r="G278" s="376">
        <v>1114498</v>
      </c>
      <c r="H278" s="375">
        <v>1281672.7</v>
      </c>
    </row>
    <row r="279" spans="1:8" ht="33.75">
      <c r="A279" s="317"/>
      <c r="B279" s="317"/>
      <c r="C279" s="317">
        <v>392701</v>
      </c>
      <c r="D279" s="318"/>
      <c r="E279" s="377"/>
      <c r="F279" s="5" t="s">
        <v>16000</v>
      </c>
      <c r="G279" s="376"/>
      <c r="H279" s="375"/>
    </row>
    <row r="280" spans="1:8">
      <c r="A280" s="317"/>
      <c r="B280" s="317"/>
      <c r="C280" s="317"/>
      <c r="D280" s="318"/>
      <c r="E280" s="377"/>
      <c r="F280" s="5" t="s">
        <v>16002</v>
      </c>
      <c r="G280" s="376"/>
      <c r="H280" s="375"/>
    </row>
    <row r="281" spans="1:8">
      <c r="A281" s="317"/>
      <c r="B281" s="317"/>
      <c r="C281" s="317"/>
      <c r="D281" s="318"/>
      <c r="E281" s="377"/>
      <c r="F281" s="5" t="s">
        <v>16004</v>
      </c>
      <c r="G281" s="376"/>
      <c r="H281" s="375"/>
    </row>
    <row r="282" spans="1:8" ht="33.75">
      <c r="A282" s="317"/>
      <c r="B282" s="317"/>
      <c r="C282" s="317"/>
      <c r="D282" s="318"/>
      <c r="E282" s="377"/>
      <c r="F282" s="5" t="s">
        <v>15955</v>
      </c>
      <c r="G282" s="376"/>
      <c r="H282" s="375"/>
    </row>
    <row r="283" spans="1:8">
      <c r="A283" s="317"/>
      <c r="B283" s="317"/>
      <c r="C283" s="317"/>
      <c r="D283" s="318"/>
      <c r="E283" s="377"/>
      <c r="F283" s="5" t="s">
        <v>15956</v>
      </c>
      <c r="G283" s="376"/>
      <c r="H283" s="375"/>
    </row>
    <row r="284" spans="1:8" ht="56.25">
      <c r="A284" s="124">
        <v>266</v>
      </c>
      <c r="B284" s="155">
        <v>392702</v>
      </c>
      <c r="C284" s="124">
        <v>392702</v>
      </c>
      <c r="D284" s="125" t="s">
        <v>312</v>
      </c>
      <c r="E284" s="5" t="s">
        <v>268</v>
      </c>
      <c r="F284" s="125"/>
      <c r="G284" s="152">
        <v>1114498</v>
      </c>
      <c r="H284" s="153">
        <v>2542484.7833333337</v>
      </c>
    </row>
    <row r="285" spans="1:8" ht="33.75">
      <c r="A285" s="124">
        <v>267</v>
      </c>
      <c r="B285" s="155">
        <v>392802</v>
      </c>
      <c r="C285" s="124">
        <v>392802</v>
      </c>
      <c r="D285" s="125" t="s">
        <v>313</v>
      </c>
      <c r="E285" s="5" t="s">
        <v>268</v>
      </c>
      <c r="F285" s="125"/>
      <c r="G285" s="152">
        <v>1072545</v>
      </c>
      <c r="H285" s="153">
        <v>1233426.75</v>
      </c>
    </row>
    <row r="286" spans="1:8" ht="33.75">
      <c r="A286" s="124">
        <v>268</v>
      </c>
      <c r="B286" s="155">
        <v>393201</v>
      </c>
      <c r="C286" s="124">
        <v>393201</v>
      </c>
      <c r="D286" s="125" t="s">
        <v>417</v>
      </c>
      <c r="E286" s="5" t="s">
        <v>268</v>
      </c>
      <c r="F286" s="125"/>
      <c r="G286" s="152">
        <v>835133</v>
      </c>
      <c r="H286" s="153">
        <v>960402.95</v>
      </c>
    </row>
    <row r="287" spans="1:8" ht="33.75">
      <c r="A287" s="124">
        <v>269</v>
      </c>
      <c r="B287" s="155">
        <v>393202</v>
      </c>
      <c r="C287" s="124">
        <v>393202</v>
      </c>
      <c r="D287" s="125" t="s">
        <v>418</v>
      </c>
      <c r="E287" s="5" t="s">
        <v>268</v>
      </c>
      <c r="F287" s="125"/>
      <c r="G287" s="152">
        <v>835133</v>
      </c>
      <c r="H287" s="153">
        <v>960402.95</v>
      </c>
    </row>
    <row r="288" spans="1:8" ht="33.75">
      <c r="A288" s="124">
        <v>270</v>
      </c>
      <c r="B288" s="155">
        <v>393203</v>
      </c>
      <c r="C288" s="124">
        <v>393203</v>
      </c>
      <c r="D288" s="125" t="s">
        <v>419</v>
      </c>
      <c r="E288" s="5" t="s">
        <v>268</v>
      </c>
      <c r="F288" s="125"/>
      <c r="G288" s="152">
        <v>835133</v>
      </c>
      <c r="H288" s="153">
        <v>960402.95</v>
      </c>
    </row>
    <row r="289" spans="1:8" ht="33.75">
      <c r="A289" s="124">
        <v>271</v>
      </c>
      <c r="B289" s="155">
        <v>393204</v>
      </c>
      <c r="C289" s="124">
        <v>393204</v>
      </c>
      <c r="D289" s="125" t="s">
        <v>420</v>
      </c>
      <c r="E289" s="5" t="s">
        <v>268</v>
      </c>
      <c r="F289" s="125"/>
      <c r="G289" s="152">
        <v>835133</v>
      </c>
      <c r="H289" s="153">
        <v>960402.95</v>
      </c>
    </row>
    <row r="290" spans="1:8" ht="33.75">
      <c r="A290" s="124">
        <v>272</v>
      </c>
      <c r="B290" s="155">
        <v>394100</v>
      </c>
      <c r="C290" s="155">
        <v>394101</v>
      </c>
      <c r="D290" s="125" t="s">
        <v>314</v>
      </c>
      <c r="E290" s="5" t="s">
        <v>268</v>
      </c>
      <c r="F290" s="125"/>
      <c r="G290" s="152">
        <v>615960</v>
      </c>
      <c r="H290" s="153">
        <v>708354</v>
      </c>
    </row>
    <row r="291" spans="1:8" ht="191.25">
      <c r="A291" s="124">
        <v>273</v>
      </c>
      <c r="B291" s="124">
        <v>395001</v>
      </c>
      <c r="C291" s="124">
        <v>395001</v>
      </c>
      <c r="D291" s="125" t="s">
        <v>315</v>
      </c>
      <c r="E291" s="5" t="s">
        <v>316</v>
      </c>
      <c r="F291" s="5" t="s">
        <v>80</v>
      </c>
      <c r="G291" s="152">
        <v>6909426</v>
      </c>
      <c r="H291" s="153">
        <v>7945839.9000000004</v>
      </c>
    </row>
    <row r="292" spans="1:8" ht="191.25">
      <c r="A292" s="124">
        <v>274</v>
      </c>
      <c r="B292" s="124">
        <v>395030</v>
      </c>
      <c r="C292" s="124">
        <v>395030</v>
      </c>
      <c r="D292" s="125" t="s">
        <v>317</v>
      </c>
      <c r="E292" s="5" t="s">
        <v>318</v>
      </c>
      <c r="F292" s="5" t="s">
        <v>80</v>
      </c>
      <c r="G292" s="152">
        <v>4384072</v>
      </c>
      <c r="H292" s="153">
        <v>5532817.9000000004</v>
      </c>
    </row>
    <row r="293" spans="1:8" ht="180">
      <c r="A293" s="124">
        <v>275</v>
      </c>
      <c r="B293" s="124">
        <v>395031</v>
      </c>
      <c r="C293" s="124">
        <v>395031</v>
      </c>
      <c r="D293" s="125" t="s">
        <v>319</v>
      </c>
      <c r="E293" s="5" t="s">
        <v>320</v>
      </c>
      <c r="F293" s="5" t="s">
        <v>80</v>
      </c>
      <c r="G293" s="152">
        <v>3752795</v>
      </c>
      <c r="H293" s="153">
        <v>5532817.9000000004</v>
      </c>
    </row>
    <row r="294" spans="1:8" ht="90">
      <c r="A294" s="124">
        <v>276</v>
      </c>
      <c r="B294" s="124">
        <v>395060</v>
      </c>
      <c r="C294" s="124">
        <v>395060</v>
      </c>
      <c r="D294" s="125" t="s">
        <v>321</v>
      </c>
      <c r="E294" s="5" t="s">
        <v>88</v>
      </c>
      <c r="F294" s="5" t="s">
        <v>89</v>
      </c>
      <c r="G294" s="152">
        <v>1787127</v>
      </c>
      <c r="H294" s="153">
        <v>5449364.4124999996</v>
      </c>
    </row>
    <row r="295" spans="1:8" ht="180">
      <c r="A295" s="124">
        <v>277</v>
      </c>
      <c r="B295" s="124">
        <v>395101</v>
      </c>
      <c r="C295" s="124">
        <v>395101</v>
      </c>
      <c r="D295" s="125" t="s">
        <v>322</v>
      </c>
      <c r="E295" s="5" t="s">
        <v>323</v>
      </c>
      <c r="F295" s="5" t="s">
        <v>80</v>
      </c>
      <c r="G295" s="152">
        <v>25145243</v>
      </c>
      <c r="H295" s="153">
        <v>28917029.449999999</v>
      </c>
    </row>
    <row r="296" spans="1:8" ht="258.75">
      <c r="A296" s="124">
        <v>278</v>
      </c>
      <c r="B296" s="124">
        <v>395216</v>
      </c>
      <c r="C296" s="124">
        <v>395216</v>
      </c>
      <c r="D296" s="125" t="s">
        <v>324</v>
      </c>
      <c r="E296" s="5" t="s">
        <v>325</v>
      </c>
      <c r="F296" s="5" t="s">
        <v>225</v>
      </c>
      <c r="G296" s="152">
        <v>52995589</v>
      </c>
      <c r="H296" s="153">
        <v>60944927.350000001</v>
      </c>
    </row>
    <row r="297" spans="1:8" ht="33.75">
      <c r="A297" s="124">
        <v>279</v>
      </c>
      <c r="B297" s="155">
        <v>395301</v>
      </c>
      <c r="C297" s="124">
        <v>395301</v>
      </c>
      <c r="D297" s="125" t="s">
        <v>326</v>
      </c>
      <c r="E297" s="5" t="s">
        <v>268</v>
      </c>
      <c r="F297" s="125"/>
      <c r="G297" s="152">
        <v>1033695</v>
      </c>
      <c r="H297" s="153">
        <v>8744095.1500000004</v>
      </c>
    </row>
    <row r="298" spans="1:8" ht="33.75">
      <c r="A298" s="124">
        <v>280</v>
      </c>
      <c r="B298" s="155">
        <v>397202</v>
      </c>
      <c r="C298" s="124">
        <v>397202</v>
      </c>
      <c r="D298" s="125" t="s">
        <v>327</v>
      </c>
      <c r="E298" s="5" t="s">
        <v>268</v>
      </c>
      <c r="F298" s="125"/>
      <c r="G298" s="152">
        <v>686655</v>
      </c>
      <c r="H298" s="153">
        <v>789653.25</v>
      </c>
    </row>
    <row r="299" spans="1:8" ht="33.75">
      <c r="A299" s="124">
        <v>281</v>
      </c>
      <c r="B299" s="155">
        <v>397203</v>
      </c>
      <c r="C299" s="124">
        <v>397203</v>
      </c>
      <c r="D299" s="125" t="s">
        <v>328</v>
      </c>
      <c r="E299" s="5" t="s">
        <v>268</v>
      </c>
      <c r="F299" s="125"/>
      <c r="G299" s="152">
        <v>686655</v>
      </c>
      <c r="H299" s="153">
        <v>2177535.35</v>
      </c>
    </row>
    <row r="300" spans="1:8" ht="33.75">
      <c r="A300" s="124">
        <v>282</v>
      </c>
      <c r="B300" s="155">
        <v>397204</v>
      </c>
      <c r="C300" s="124">
        <v>397204</v>
      </c>
      <c r="D300" s="125" t="s">
        <v>329</v>
      </c>
      <c r="E300" s="5" t="s">
        <v>268</v>
      </c>
      <c r="F300" s="125"/>
      <c r="G300" s="152">
        <v>596535</v>
      </c>
      <c r="H300" s="153">
        <v>686015.25</v>
      </c>
    </row>
    <row r="301" spans="1:8" ht="22.5">
      <c r="A301" s="124">
        <v>283</v>
      </c>
      <c r="B301" s="124">
        <v>397205</v>
      </c>
      <c r="C301" s="124">
        <v>397205</v>
      </c>
      <c r="D301" s="125" t="s">
        <v>330</v>
      </c>
      <c r="E301" s="5"/>
      <c r="F301" s="5"/>
      <c r="G301" s="152">
        <v>686655</v>
      </c>
      <c r="H301" s="153">
        <v>789653.25</v>
      </c>
    </row>
    <row r="302" spans="1:8" ht="22.5">
      <c r="A302" s="124">
        <v>284</v>
      </c>
      <c r="B302" s="124">
        <v>397206</v>
      </c>
      <c r="C302" s="124">
        <v>397206</v>
      </c>
      <c r="D302" s="125" t="s">
        <v>331</v>
      </c>
      <c r="E302" s="5"/>
      <c r="F302" s="5"/>
      <c r="G302" s="152">
        <v>686655</v>
      </c>
      <c r="H302" s="153">
        <v>789653.25</v>
      </c>
    </row>
    <row r="303" spans="1:8">
      <c r="A303" s="124">
        <v>285</v>
      </c>
      <c r="B303" s="124">
        <v>397301</v>
      </c>
      <c r="C303" s="124">
        <v>397301</v>
      </c>
      <c r="D303" s="125" t="s">
        <v>332</v>
      </c>
      <c r="E303" s="5"/>
      <c r="F303" s="5"/>
      <c r="G303" s="152">
        <v>686655</v>
      </c>
      <c r="H303" s="153">
        <v>1666199.925</v>
      </c>
    </row>
    <row r="304" spans="1:8">
      <c r="A304" s="124">
        <v>286</v>
      </c>
      <c r="B304" s="124">
        <v>397304</v>
      </c>
      <c r="C304" s="124">
        <v>397304</v>
      </c>
      <c r="D304" s="125" t="s">
        <v>333</v>
      </c>
      <c r="E304" s="5"/>
      <c r="F304" s="5"/>
      <c r="G304" s="152">
        <v>686655</v>
      </c>
      <c r="H304" s="153">
        <v>789653.25</v>
      </c>
    </row>
    <row r="305" spans="1:8">
      <c r="A305" s="124">
        <v>287</v>
      </c>
      <c r="B305" s="124">
        <v>397305</v>
      </c>
      <c r="C305" s="124">
        <v>397305</v>
      </c>
      <c r="D305" s="125" t="s">
        <v>334</v>
      </c>
      <c r="E305" s="5"/>
      <c r="F305" s="5"/>
      <c r="G305" s="152">
        <v>686655</v>
      </c>
      <c r="H305" s="153">
        <v>789653.25</v>
      </c>
    </row>
    <row r="306" spans="1:8" ht="33.75">
      <c r="A306" s="124">
        <v>288</v>
      </c>
      <c r="B306" s="155">
        <v>397306</v>
      </c>
      <c r="C306" s="124">
        <v>397306</v>
      </c>
      <c r="D306" s="125" t="s">
        <v>335</v>
      </c>
      <c r="E306" s="5" t="s">
        <v>268</v>
      </c>
      <c r="F306" s="125"/>
      <c r="G306" s="152">
        <v>421553</v>
      </c>
      <c r="H306" s="153">
        <v>484785.95</v>
      </c>
    </row>
    <row r="307" spans="1:8" ht="33.75">
      <c r="A307" s="124">
        <v>289</v>
      </c>
      <c r="B307" s="155">
        <v>397400</v>
      </c>
      <c r="C307" s="155">
        <v>397401</v>
      </c>
      <c r="D307" s="125" t="s">
        <v>336</v>
      </c>
      <c r="E307" s="5" t="s">
        <v>268</v>
      </c>
      <c r="F307" s="125"/>
      <c r="G307" s="152">
        <v>686655</v>
      </c>
      <c r="H307" s="153">
        <v>789653.25</v>
      </c>
    </row>
    <row r="308" spans="1:8" ht="33.75">
      <c r="A308" s="124">
        <v>290</v>
      </c>
      <c r="B308" s="155">
        <v>397501</v>
      </c>
      <c r="C308" s="124">
        <v>397501</v>
      </c>
      <c r="D308" s="125" t="s">
        <v>16036</v>
      </c>
      <c r="E308" s="5" t="s">
        <v>268</v>
      </c>
      <c r="F308" s="125"/>
      <c r="G308" s="152">
        <v>749850</v>
      </c>
      <c r="H308" s="153">
        <v>862327.5</v>
      </c>
    </row>
    <row r="309" spans="1:8" ht="33.75">
      <c r="A309" s="124">
        <v>291</v>
      </c>
      <c r="B309" s="155">
        <v>397700</v>
      </c>
      <c r="C309" s="155">
        <v>397701</v>
      </c>
      <c r="D309" s="125" t="s">
        <v>337</v>
      </c>
      <c r="E309" s="5" t="s">
        <v>268</v>
      </c>
      <c r="F309" s="125"/>
      <c r="G309" s="152">
        <v>686655</v>
      </c>
      <c r="H309" s="153">
        <v>789653.25</v>
      </c>
    </row>
    <row r="310" spans="1:8">
      <c r="A310" s="124">
        <v>292</v>
      </c>
      <c r="B310" s="124">
        <v>397801</v>
      </c>
      <c r="C310" s="124">
        <v>397801</v>
      </c>
      <c r="D310" s="125" t="s">
        <v>338</v>
      </c>
      <c r="E310" s="5"/>
      <c r="F310" s="5"/>
      <c r="G310" s="152">
        <v>421553</v>
      </c>
      <c r="H310" s="153">
        <v>484785.95</v>
      </c>
    </row>
    <row r="311" spans="1:8">
      <c r="A311" s="124">
        <v>293</v>
      </c>
      <c r="B311" s="124">
        <v>397802</v>
      </c>
      <c r="C311" s="124">
        <v>397802</v>
      </c>
      <c r="D311" s="125" t="s">
        <v>339</v>
      </c>
      <c r="E311" s="5"/>
      <c r="F311" s="5"/>
      <c r="G311" s="152">
        <v>421553</v>
      </c>
      <c r="H311" s="153">
        <v>484785.95</v>
      </c>
    </row>
    <row r="312" spans="1:8">
      <c r="A312" s="124">
        <v>294</v>
      </c>
      <c r="B312" s="124">
        <v>397901</v>
      </c>
      <c r="C312" s="124">
        <v>397901</v>
      </c>
      <c r="D312" s="125" t="s">
        <v>340</v>
      </c>
      <c r="E312" s="5"/>
      <c r="F312" s="5"/>
      <c r="G312" s="152">
        <v>421553</v>
      </c>
      <c r="H312" s="153">
        <v>484785.95</v>
      </c>
    </row>
    <row r="313" spans="1:8">
      <c r="A313" s="124">
        <v>295</v>
      </c>
      <c r="B313" s="124">
        <v>397902</v>
      </c>
      <c r="C313" s="124">
        <v>397902</v>
      </c>
      <c r="D313" s="125" t="s">
        <v>341</v>
      </c>
      <c r="E313" s="5"/>
      <c r="F313" s="5"/>
      <c r="G313" s="152">
        <v>421553</v>
      </c>
      <c r="H313" s="153">
        <v>484785.95</v>
      </c>
    </row>
    <row r="314" spans="1:8" ht="33.75">
      <c r="A314" s="124">
        <v>296</v>
      </c>
      <c r="B314" s="124">
        <v>398001</v>
      </c>
      <c r="C314" s="124">
        <v>398001</v>
      </c>
      <c r="D314" s="125" t="s">
        <v>14035</v>
      </c>
      <c r="E314" s="5"/>
      <c r="F314" s="5"/>
      <c r="G314" s="152">
        <v>2868654</v>
      </c>
      <c r="H314" s="153">
        <v>3298952.1</v>
      </c>
    </row>
    <row r="315" spans="1:8" ht="33.75">
      <c r="A315" s="124">
        <v>297</v>
      </c>
      <c r="B315" s="155">
        <v>398002</v>
      </c>
      <c r="C315" s="124">
        <v>398002</v>
      </c>
      <c r="D315" s="125" t="s">
        <v>342</v>
      </c>
      <c r="E315" s="5" t="s">
        <v>268</v>
      </c>
      <c r="F315" s="125"/>
      <c r="G315" s="152">
        <v>1987897</v>
      </c>
      <c r="H315" s="153">
        <v>2286081.5499999998</v>
      </c>
    </row>
    <row r="316" spans="1:8" ht="22.5">
      <c r="A316" s="124">
        <v>298</v>
      </c>
      <c r="B316" s="124">
        <v>399400</v>
      </c>
      <c r="C316" s="124">
        <v>399401</v>
      </c>
      <c r="D316" s="125" t="s">
        <v>16037</v>
      </c>
      <c r="E316" s="5"/>
      <c r="F316" s="5"/>
      <c r="G316" s="152">
        <v>440978</v>
      </c>
      <c r="H316" s="153">
        <v>507124.7</v>
      </c>
    </row>
    <row r="317" spans="1:8" ht="22.5">
      <c r="A317" s="124">
        <v>299</v>
      </c>
      <c r="B317" s="124">
        <v>399601</v>
      </c>
      <c r="C317" s="124">
        <v>399601</v>
      </c>
      <c r="D317" s="125" t="s">
        <v>343</v>
      </c>
      <c r="E317" s="5"/>
      <c r="F317" s="5"/>
      <c r="G317" s="152">
        <v>158970</v>
      </c>
      <c r="H317" s="153">
        <v>6559430.375</v>
      </c>
    </row>
    <row r="318" spans="1:8" ht="168.75">
      <c r="A318" s="124">
        <v>300</v>
      </c>
      <c r="B318" s="124">
        <v>876222</v>
      </c>
      <c r="C318" s="124">
        <v>876222</v>
      </c>
      <c r="D318" s="125" t="s">
        <v>344</v>
      </c>
      <c r="E318" s="5" t="s">
        <v>63</v>
      </c>
      <c r="F318" s="5" t="s">
        <v>47</v>
      </c>
      <c r="G318" s="152">
        <v>1474088</v>
      </c>
      <c r="H318" s="153">
        <v>2360999.833333333</v>
      </c>
    </row>
    <row r="319" spans="1:8" ht="168.75">
      <c r="A319" s="124">
        <v>301</v>
      </c>
      <c r="B319" s="124">
        <v>876231</v>
      </c>
      <c r="C319" s="124">
        <v>876231</v>
      </c>
      <c r="D319" s="125" t="s">
        <v>345</v>
      </c>
      <c r="E319" s="5" t="s">
        <v>63</v>
      </c>
      <c r="F319" s="5" t="s">
        <v>47</v>
      </c>
      <c r="G319" s="152">
        <v>1474088</v>
      </c>
      <c r="H319" s="153">
        <v>3222446.4333333336</v>
      </c>
    </row>
    <row r="320" spans="1:8" ht="33.75">
      <c r="A320" s="124">
        <v>302</v>
      </c>
      <c r="B320" s="124">
        <v>881208</v>
      </c>
      <c r="C320" s="124">
        <v>881208</v>
      </c>
      <c r="D320" s="125" t="s">
        <v>346</v>
      </c>
      <c r="E320" s="5" t="s">
        <v>347</v>
      </c>
      <c r="F320" s="5"/>
      <c r="G320" s="152">
        <v>429770</v>
      </c>
      <c r="H320" s="153">
        <v>494235.5</v>
      </c>
    </row>
    <row r="321" spans="1:8" ht="168.75">
      <c r="A321" s="124">
        <v>303</v>
      </c>
      <c r="B321" s="124">
        <v>896901</v>
      </c>
      <c r="C321" s="124">
        <v>896901</v>
      </c>
      <c r="D321" s="125" t="s">
        <v>348</v>
      </c>
      <c r="E321" s="5" t="s">
        <v>349</v>
      </c>
      <c r="F321" s="5" t="s">
        <v>350</v>
      </c>
      <c r="G321" s="152">
        <v>6040338</v>
      </c>
      <c r="H321" s="153">
        <v>6946388.7000000002</v>
      </c>
    </row>
    <row r="322" spans="1:8" ht="146.25">
      <c r="A322" s="124">
        <v>304</v>
      </c>
      <c r="B322" s="124">
        <v>876137</v>
      </c>
      <c r="C322" s="124">
        <v>876137</v>
      </c>
      <c r="D322" s="125" t="s">
        <v>351</v>
      </c>
      <c r="E322" s="5" t="s">
        <v>132</v>
      </c>
      <c r="F322" s="5" t="s">
        <v>133</v>
      </c>
      <c r="G322" s="152">
        <v>1538891</v>
      </c>
      <c r="H322" s="153">
        <v>1769724.65</v>
      </c>
    </row>
    <row r="323" spans="1:8" ht="33.75">
      <c r="A323" s="124">
        <v>305</v>
      </c>
      <c r="B323" s="5">
        <v>341101</v>
      </c>
      <c r="C323" s="124">
        <v>341101</v>
      </c>
      <c r="D323" s="125" t="s">
        <v>352</v>
      </c>
      <c r="E323" s="125"/>
      <c r="F323" s="125"/>
      <c r="G323" s="152">
        <v>892485</v>
      </c>
      <c r="H323" s="153">
        <v>3336918.9666666663</v>
      </c>
    </row>
    <row r="324" spans="1:8" ht="33.75">
      <c r="A324" s="124">
        <v>306</v>
      </c>
      <c r="B324" s="5">
        <v>341104</v>
      </c>
      <c r="C324" s="124">
        <v>341104</v>
      </c>
      <c r="D324" s="125" t="s">
        <v>16043</v>
      </c>
      <c r="E324" s="125"/>
      <c r="F324" s="125"/>
      <c r="G324" s="152">
        <v>892485</v>
      </c>
      <c r="H324" s="153">
        <v>1906874.8</v>
      </c>
    </row>
    <row r="325" spans="1:8" ht="22.5">
      <c r="A325" s="124">
        <v>307</v>
      </c>
      <c r="B325" s="5">
        <v>340902</v>
      </c>
      <c r="C325" s="124">
        <v>340902</v>
      </c>
      <c r="D325" s="125" t="s">
        <v>16044</v>
      </c>
      <c r="E325" s="125"/>
      <c r="F325" s="125"/>
      <c r="G325" s="152">
        <v>1147455</v>
      </c>
      <c r="H325" s="153">
        <v>2177535.35</v>
      </c>
    </row>
    <row r="326" spans="1:8">
      <c r="A326" s="124">
        <v>308</v>
      </c>
      <c r="B326" s="124">
        <v>345301</v>
      </c>
      <c r="C326" s="124">
        <v>345301</v>
      </c>
      <c r="D326" s="125" t="s">
        <v>353</v>
      </c>
      <c r="E326" s="125"/>
      <c r="F326" s="125"/>
      <c r="G326" s="152">
        <v>1072545</v>
      </c>
      <c r="H326" s="153">
        <v>1233426.75</v>
      </c>
    </row>
    <row r="327" spans="1:8" ht="157.5">
      <c r="A327" s="124">
        <v>309</v>
      </c>
      <c r="B327" s="124">
        <v>874134</v>
      </c>
      <c r="C327" s="124">
        <v>874134</v>
      </c>
      <c r="D327" s="125" t="s">
        <v>354</v>
      </c>
      <c r="E327" s="5" t="s">
        <v>355</v>
      </c>
      <c r="F327" s="5" t="s">
        <v>66</v>
      </c>
      <c r="G327" s="152">
        <v>1299021</v>
      </c>
      <c r="H327" s="153">
        <v>1760848.95</v>
      </c>
    </row>
    <row r="328" spans="1:8" ht="146.25">
      <c r="A328" s="124">
        <v>310</v>
      </c>
      <c r="B328" s="124">
        <v>876132</v>
      </c>
      <c r="C328" s="124">
        <v>876132</v>
      </c>
      <c r="D328" s="125" t="s">
        <v>356</v>
      </c>
      <c r="E328" s="5" t="s">
        <v>132</v>
      </c>
      <c r="F328" s="5" t="s">
        <v>133</v>
      </c>
      <c r="G328" s="152">
        <v>1538891</v>
      </c>
      <c r="H328" s="153">
        <v>1769724.65</v>
      </c>
    </row>
    <row r="329" spans="1:8" ht="146.25">
      <c r="A329" s="124">
        <v>311</v>
      </c>
      <c r="B329" s="124">
        <v>876136</v>
      </c>
      <c r="C329" s="124">
        <v>876136</v>
      </c>
      <c r="D329" s="125" t="s">
        <v>357</v>
      </c>
      <c r="E329" s="5" t="s">
        <v>132</v>
      </c>
      <c r="F329" s="5" t="s">
        <v>133</v>
      </c>
      <c r="G329" s="152">
        <v>1538891</v>
      </c>
      <c r="H329" s="153">
        <v>24220922.800000001</v>
      </c>
    </row>
    <row r="330" spans="1:8" ht="258.75">
      <c r="A330" s="124">
        <v>312</v>
      </c>
      <c r="B330" s="124">
        <v>992506</v>
      </c>
      <c r="C330" s="124">
        <v>992506</v>
      </c>
      <c r="D330" s="125" t="s">
        <v>16051</v>
      </c>
      <c r="E330" s="5" t="s">
        <v>16108</v>
      </c>
      <c r="F330" s="5" t="s">
        <v>208</v>
      </c>
      <c r="G330" s="152">
        <v>21061672</v>
      </c>
      <c r="H330" s="153">
        <v>116051.1</v>
      </c>
    </row>
    <row r="331" spans="1:8">
      <c r="A331" s="124">
        <v>313</v>
      </c>
      <c r="B331" s="124">
        <v>893802</v>
      </c>
      <c r="C331" s="124">
        <v>893802</v>
      </c>
      <c r="D331" s="125" t="s">
        <v>421</v>
      </c>
      <c r="E331" s="5"/>
      <c r="F331" s="5"/>
      <c r="G331" s="152">
        <v>100914</v>
      </c>
      <c r="H331" s="153">
        <v>116051.1</v>
      </c>
    </row>
    <row r="332" spans="1:8" ht="90">
      <c r="A332" s="124">
        <v>314</v>
      </c>
      <c r="B332" s="124">
        <v>549012</v>
      </c>
      <c r="C332" s="124">
        <v>549012</v>
      </c>
      <c r="D332" s="125" t="s">
        <v>358</v>
      </c>
      <c r="E332" s="5" t="s">
        <v>88</v>
      </c>
      <c r="F332" s="5" t="s">
        <v>89</v>
      </c>
      <c r="G332" s="152">
        <v>749650</v>
      </c>
      <c r="H332" s="153">
        <v>1659162.5</v>
      </c>
    </row>
    <row r="333" spans="1:8" ht="90">
      <c r="A333" s="124">
        <v>315</v>
      </c>
      <c r="B333" s="124">
        <v>876320</v>
      </c>
      <c r="C333" s="124">
        <v>876320</v>
      </c>
      <c r="D333" s="125" t="s">
        <v>359</v>
      </c>
      <c r="E333" s="5" t="s">
        <v>88</v>
      </c>
      <c r="F333" s="5" t="s">
        <v>89</v>
      </c>
      <c r="G333" s="152">
        <v>1121859</v>
      </c>
      <c r="H333" s="153">
        <v>1290137.8500000001</v>
      </c>
    </row>
    <row r="334" spans="1:8" ht="90">
      <c r="A334" s="124">
        <v>316</v>
      </c>
      <c r="B334" s="124">
        <v>876390</v>
      </c>
      <c r="C334" s="124">
        <v>876390</v>
      </c>
      <c r="D334" s="125" t="s">
        <v>360</v>
      </c>
      <c r="E334" s="5" t="s">
        <v>88</v>
      </c>
      <c r="F334" s="5" t="s">
        <v>89</v>
      </c>
      <c r="G334" s="152">
        <v>444021</v>
      </c>
      <c r="H334" s="153">
        <v>1368713.9</v>
      </c>
    </row>
    <row r="335" spans="1:8" ht="90">
      <c r="A335" s="124">
        <v>317</v>
      </c>
      <c r="B335" s="124">
        <v>877210</v>
      </c>
      <c r="C335" s="124">
        <v>877210</v>
      </c>
      <c r="D335" s="125" t="s">
        <v>361</v>
      </c>
      <c r="E335" s="5" t="s">
        <v>88</v>
      </c>
      <c r="F335" s="5" t="s">
        <v>89</v>
      </c>
      <c r="G335" s="152">
        <v>889900</v>
      </c>
      <c r="H335" s="153">
        <v>1478358.6375</v>
      </c>
    </row>
    <row r="336" spans="1:8" ht="303.75">
      <c r="A336" s="124">
        <v>318</v>
      </c>
      <c r="B336" s="124">
        <v>380002</v>
      </c>
      <c r="C336" s="124">
        <v>380002</v>
      </c>
      <c r="D336" s="125" t="s">
        <v>16109</v>
      </c>
      <c r="E336" s="5" t="s">
        <v>16110</v>
      </c>
      <c r="F336" s="5" t="s">
        <v>66</v>
      </c>
      <c r="G336" s="152">
        <v>32770886</v>
      </c>
      <c r="H336" s="153">
        <v>37686518.899999999</v>
      </c>
    </row>
    <row r="337" spans="1:8" ht="157.5">
      <c r="A337" s="124">
        <v>319</v>
      </c>
      <c r="B337" s="124">
        <v>874111</v>
      </c>
      <c r="C337" s="124">
        <v>874111</v>
      </c>
      <c r="D337" s="125" t="s">
        <v>362</v>
      </c>
      <c r="E337" s="5" t="s">
        <v>363</v>
      </c>
      <c r="F337" s="5" t="s">
        <v>66</v>
      </c>
      <c r="G337" s="152">
        <v>1382427</v>
      </c>
      <c r="H337" s="153">
        <v>1760848.95</v>
      </c>
    </row>
    <row r="338" spans="1:8" ht="157.5">
      <c r="A338" s="124">
        <v>320</v>
      </c>
      <c r="B338" s="124">
        <v>874113</v>
      </c>
      <c r="C338" s="124">
        <v>874113</v>
      </c>
      <c r="D338" s="125" t="s">
        <v>364</v>
      </c>
      <c r="E338" s="5" t="s">
        <v>363</v>
      </c>
      <c r="F338" s="5" t="s">
        <v>66</v>
      </c>
      <c r="G338" s="152">
        <v>1299021</v>
      </c>
      <c r="H338" s="153">
        <v>1760848.95</v>
      </c>
    </row>
    <row r="339" spans="1:8" ht="157.5">
      <c r="A339" s="124">
        <v>321</v>
      </c>
      <c r="B339" s="124">
        <v>874121</v>
      </c>
      <c r="C339" s="124">
        <v>874121</v>
      </c>
      <c r="D339" s="125" t="s">
        <v>365</v>
      </c>
      <c r="E339" s="5" t="s">
        <v>65</v>
      </c>
      <c r="F339" s="5" t="s">
        <v>66</v>
      </c>
      <c r="G339" s="152">
        <v>1299021</v>
      </c>
      <c r="H339" s="153">
        <v>1760848.95</v>
      </c>
    </row>
    <row r="340" spans="1:8" ht="157.5">
      <c r="A340" s="124">
        <v>322</v>
      </c>
      <c r="B340" s="124">
        <v>874123</v>
      </c>
      <c r="C340" s="124">
        <v>874123</v>
      </c>
      <c r="D340" s="125" t="s">
        <v>366</v>
      </c>
      <c r="E340" s="5" t="s">
        <v>65</v>
      </c>
      <c r="F340" s="5" t="s">
        <v>66</v>
      </c>
      <c r="G340" s="152">
        <v>1299021</v>
      </c>
      <c r="H340" s="153">
        <v>1760848.95</v>
      </c>
    </row>
    <row r="341" spans="1:8" ht="157.5">
      <c r="A341" s="124">
        <v>323</v>
      </c>
      <c r="B341" s="124">
        <v>874125</v>
      </c>
      <c r="C341" s="124">
        <v>874125</v>
      </c>
      <c r="D341" s="125" t="s">
        <v>367</v>
      </c>
      <c r="E341" s="5" t="s">
        <v>65</v>
      </c>
      <c r="F341" s="5" t="s">
        <v>66</v>
      </c>
      <c r="G341" s="152">
        <v>1299021</v>
      </c>
      <c r="H341" s="153">
        <v>1493874.15</v>
      </c>
    </row>
    <row r="342" spans="1:8" ht="157.5">
      <c r="A342" s="124">
        <v>324</v>
      </c>
      <c r="B342" s="124">
        <v>874131</v>
      </c>
      <c r="C342" s="124">
        <v>874131</v>
      </c>
      <c r="D342" s="125" t="s">
        <v>368</v>
      </c>
      <c r="E342" s="5" t="s">
        <v>65</v>
      </c>
      <c r="F342" s="5" t="s">
        <v>66</v>
      </c>
      <c r="G342" s="152">
        <v>1299021</v>
      </c>
      <c r="H342" s="153">
        <v>1760848.95</v>
      </c>
    </row>
    <row r="343" spans="1:8" ht="157.5">
      <c r="A343" s="124">
        <v>325</v>
      </c>
      <c r="B343" s="124">
        <v>874112</v>
      </c>
      <c r="C343" s="124">
        <v>874112</v>
      </c>
      <c r="D343" s="125" t="s">
        <v>369</v>
      </c>
      <c r="E343" s="5" t="s">
        <v>65</v>
      </c>
      <c r="F343" s="5" t="s">
        <v>66</v>
      </c>
      <c r="G343" s="152">
        <v>1275824</v>
      </c>
      <c r="H343" s="153">
        <v>2368915.4750000001</v>
      </c>
    </row>
    <row r="344" spans="1:8" ht="157.5">
      <c r="A344" s="124">
        <v>326</v>
      </c>
      <c r="B344" s="124">
        <v>874114</v>
      </c>
      <c r="C344" s="124">
        <v>874114</v>
      </c>
      <c r="D344" s="125" t="s">
        <v>370</v>
      </c>
      <c r="E344" s="5" t="s">
        <v>65</v>
      </c>
      <c r="F344" s="5" t="s">
        <v>66</v>
      </c>
      <c r="G344" s="152">
        <v>1275824</v>
      </c>
      <c r="H344" s="153">
        <v>1760848.95</v>
      </c>
    </row>
    <row r="345" spans="1:8" ht="157.5">
      <c r="A345" s="124">
        <v>327</v>
      </c>
      <c r="B345" s="124">
        <v>874122</v>
      </c>
      <c r="C345" s="124">
        <v>874122</v>
      </c>
      <c r="D345" s="125" t="s">
        <v>371</v>
      </c>
      <c r="E345" s="5" t="s">
        <v>65</v>
      </c>
      <c r="F345" s="5" t="s">
        <v>66</v>
      </c>
      <c r="G345" s="152">
        <v>1275824</v>
      </c>
      <c r="H345" s="153">
        <v>1760848.95</v>
      </c>
    </row>
    <row r="346" spans="1:8" ht="157.5">
      <c r="A346" s="124">
        <v>328</v>
      </c>
      <c r="B346" s="124">
        <v>874132</v>
      </c>
      <c r="C346" s="124">
        <v>874132</v>
      </c>
      <c r="D346" s="125" t="s">
        <v>372</v>
      </c>
      <c r="E346" s="5" t="s">
        <v>65</v>
      </c>
      <c r="F346" s="5" t="s">
        <v>66</v>
      </c>
      <c r="G346" s="152">
        <v>1275824</v>
      </c>
      <c r="H346" s="153">
        <v>1760848.95</v>
      </c>
    </row>
    <row r="347" spans="1:8" ht="157.5">
      <c r="A347" s="124">
        <v>329</v>
      </c>
      <c r="B347" s="124">
        <v>874130</v>
      </c>
      <c r="C347" s="124">
        <v>874130</v>
      </c>
      <c r="D347" s="125" t="s">
        <v>373</v>
      </c>
      <c r="E347" s="5" t="s">
        <v>65</v>
      </c>
      <c r="F347" s="5" t="s">
        <v>66</v>
      </c>
      <c r="G347" s="152">
        <v>1275824</v>
      </c>
      <c r="H347" s="153">
        <v>1760848.95</v>
      </c>
    </row>
    <row r="348" spans="1:8" ht="270">
      <c r="A348" s="124">
        <v>330</v>
      </c>
      <c r="B348" s="124">
        <v>380001</v>
      </c>
      <c r="C348" s="124">
        <v>380001</v>
      </c>
      <c r="D348" s="125" t="s">
        <v>374</v>
      </c>
      <c r="E348" s="5" t="s">
        <v>375</v>
      </c>
      <c r="F348" s="5" t="s">
        <v>376</v>
      </c>
      <c r="G348" s="152">
        <v>24471070</v>
      </c>
      <c r="H348" s="153">
        <v>28141730.5</v>
      </c>
    </row>
    <row r="349" spans="1:8" ht="123.75">
      <c r="A349" s="124">
        <v>331</v>
      </c>
      <c r="B349" s="124">
        <v>877171</v>
      </c>
      <c r="C349" s="124">
        <v>877171</v>
      </c>
      <c r="D349" s="125" t="s">
        <v>377</v>
      </c>
      <c r="E349" s="5" t="s">
        <v>378</v>
      </c>
      <c r="F349" s="5" t="s">
        <v>187</v>
      </c>
      <c r="G349" s="152">
        <v>2119040</v>
      </c>
      <c r="H349" s="153">
        <v>2436896</v>
      </c>
    </row>
    <row r="350" spans="1:8" ht="225">
      <c r="A350" s="124">
        <v>332</v>
      </c>
      <c r="B350" s="124">
        <v>378903</v>
      </c>
      <c r="C350" s="124">
        <v>378903</v>
      </c>
      <c r="D350" s="125" t="s">
        <v>4280</v>
      </c>
      <c r="E350" s="5" t="s">
        <v>16111</v>
      </c>
      <c r="F350" s="5" t="s">
        <v>16112</v>
      </c>
      <c r="G350" s="152">
        <v>31491765</v>
      </c>
      <c r="H350" s="153">
        <v>36215529.75</v>
      </c>
    </row>
    <row r="351" spans="1:8" ht="225">
      <c r="A351" s="124">
        <v>333</v>
      </c>
      <c r="B351" s="124">
        <v>378904</v>
      </c>
      <c r="C351" s="124">
        <v>378904</v>
      </c>
      <c r="D351" s="125" t="s">
        <v>4281</v>
      </c>
      <c r="E351" s="5" t="s">
        <v>16111</v>
      </c>
      <c r="F351" s="5" t="s">
        <v>16112</v>
      </c>
      <c r="G351" s="152">
        <v>31491765</v>
      </c>
      <c r="H351" s="153">
        <v>36215529.75</v>
      </c>
    </row>
    <row r="352" spans="1:8" ht="225">
      <c r="A352" s="124">
        <v>334</v>
      </c>
      <c r="B352" s="124">
        <v>378905</v>
      </c>
      <c r="C352" s="124">
        <v>378905</v>
      </c>
      <c r="D352" s="125" t="s">
        <v>4282</v>
      </c>
      <c r="E352" s="5" t="s">
        <v>16111</v>
      </c>
      <c r="F352" s="5" t="s">
        <v>16112</v>
      </c>
      <c r="G352" s="152">
        <v>29444800</v>
      </c>
      <c r="H352" s="153">
        <v>33861520</v>
      </c>
    </row>
    <row r="353" spans="1:8" ht="90">
      <c r="A353" s="124">
        <v>335</v>
      </c>
      <c r="B353" s="124">
        <v>874301</v>
      </c>
      <c r="C353" s="124">
        <v>874301</v>
      </c>
      <c r="D353" s="125" t="s">
        <v>379</v>
      </c>
      <c r="E353" s="5" t="s">
        <v>88</v>
      </c>
      <c r="F353" s="5" t="s">
        <v>89</v>
      </c>
      <c r="G353" s="152">
        <v>1362776</v>
      </c>
      <c r="H353" s="153">
        <v>1567192.4</v>
      </c>
    </row>
    <row r="354" spans="1:8" ht="45">
      <c r="A354" s="124">
        <v>336</v>
      </c>
      <c r="B354" s="124">
        <v>879132</v>
      </c>
      <c r="C354" s="124">
        <v>879132</v>
      </c>
      <c r="D354" s="125" t="s">
        <v>380</v>
      </c>
      <c r="E354" s="5"/>
      <c r="F354" s="5" t="s">
        <v>23</v>
      </c>
      <c r="G354" s="152">
        <v>142651</v>
      </c>
      <c r="H354" s="153">
        <v>670205.05000000005</v>
      </c>
    </row>
    <row r="355" spans="1:8" ht="45">
      <c r="A355" s="124">
        <v>337</v>
      </c>
      <c r="B355" s="124">
        <v>879150</v>
      </c>
      <c r="C355" s="124">
        <v>879150</v>
      </c>
      <c r="D355" s="125" t="s">
        <v>381</v>
      </c>
      <c r="E355" s="5"/>
      <c r="F355" s="5" t="s">
        <v>23</v>
      </c>
      <c r="G355" s="152">
        <v>142599</v>
      </c>
      <c r="H355" s="153">
        <v>575441.6</v>
      </c>
    </row>
    <row r="356" spans="1:8" ht="22.5">
      <c r="A356" s="124">
        <v>338</v>
      </c>
      <c r="B356" s="124">
        <v>372202</v>
      </c>
      <c r="C356" s="124">
        <v>372202</v>
      </c>
      <c r="D356" s="125" t="s">
        <v>8321</v>
      </c>
      <c r="E356" s="125"/>
      <c r="F356" s="125"/>
      <c r="G356" s="152">
        <v>1484184</v>
      </c>
      <c r="H356" s="153">
        <v>1781738.7</v>
      </c>
    </row>
    <row r="357" spans="1:8" ht="33.75">
      <c r="A357" s="124">
        <v>339</v>
      </c>
      <c r="B357" s="124">
        <v>361605</v>
      </c>
      <c r="C357" s="124">
        <v>361605</v>
      </c>
      <c r="D357" s="125" t="s">
        <v>382</v>
      </c>
      <c r="E357" s="125"/>
      <c r="F357" s="125"/>
      <c r="G357" s="152">
        <v>21691917</v>
      </c>
      <c r="H357" s="153">
        <v>24945704.550000001</v>
      </c>
    </row>
    <row r="358" spans="1:8" ht="22.5">
      <c r="A358" s="124">
        <v>340</v>
      </c>
      <c r="B358" s="124">
        <v>352101</v>
      </c>
      <c r="C358" s="124">
        <v>352101</v>
      </c>
      <c r="D358" s="125" t="s">
        <v>383</v>
      </c>
      <c r="E358" s="125"/>
      <c r="F358" s="125"/>
      <c r="G358" s="152">
        <v>23975277</v>
      </c>
      <c r="H358" s="153">
        <v>27571568.550000001</v>
      </c>
    </row>
    <row r="359" spans="1:8" ht="33.75">
      <c r="A359" s="124">
        <v>341</v>
      </c>
      <c r="B359" s="124">
        <v>890227</v>
      </c>
      <c r="C359" s="124">
        <v>890227</v>
      </c>
      <c r="D359" s="125" t="s">
        <v>14360</v>
      </c>
      <c r="E359" s="125"/>
      <c r="F359" s="125"/>
      <c r="G359" s="152">
        <v>88246</v>
      </c>
      <c r="H359" s="153">
        <v>101482.9</v>
      </c>
    </row>
    <row r="360" spans="1:8" ht="22.5">
      <c r="A360" s="124">
        <v>342</v>
      </c>
      <c r="B360" s="124">
        <v>389002</v>
      </c>
      <c r="C360" s="124">
        <v>389002</v>
      </c>
      <c r="D360" s="125" t="s">
        <v>384</v>
      </c>
      <c r="E360" s="125"/>
      <c r="F360" s="125"/>
      <c r="G360" s="152">
        <v>53325</v>
      </c>
      <c r="H360" s="153">
        <v>648806.42500000005</v>
      </c>
    </row>
    <row r="361" spans="1:8" ht="33.75">
      <c r="A361" s="124">
        <v>343</v>
      </c>
      <c r="B361" s="124">
        <v>893701</v>
      </c>
      <c r="C361" s="124">
        <v>893701</v>
      </c>
      <c r="D361" s="125" t="s">
        <v>16113</v>
      </c>
      <c r="E361" s="125"/>
      <c r="F361" s="125"/>
      <c r="G361" s="152">
        <v>151910</v>
      </c>
      <c r="H361" s="153">
        <v>174696.5</v>
      </c>
    </row>
    <row r="362" spans="1:8" ht="22.5">
      <c r="A362" s="124">
        <v>344</v>
      </c>
      <c r="B362" s="124">
        <v>920408</v>
      </c>
      <c r="C362" s="124">
        <v>920408</v>
      </c>
      <c r="D362" s="125" t="s">
        <v>9866</v>
      </c>
      <c r="E362" s="125"/>
      <c r="F362" s="125"/>
      <c r="G362" s="152">
        <v>635708</v>
      </c>
      <c r="H362" s="153">
        <v>731064.2</v>
      </c>
    </row>
    <row r="363" spans="1:8" ht="33.75">
      <c r="A363" s="124">
        <v>345</v>
      </c>
      <c r="B363" s="124">
        <v>361801</v>
      </c>
      <c r="C363" s="124">
        <v>361801</v>
      </c>
      <c r="D363" s="125" t="s">
        <v>385</v>
      </c>
      <c r="E363" s="125"/>
      <c r="F363" s="125"/>
      <c r="G363" s="152">
        <v>21691917</v>
      </c>
      <c r="H363" s="153">
        <v>24945704.550000001</v>
      </c>
    </row>
  </sheetData>
  <mergeCells count="13">
    <mergeCell ref="H278:H283"/>
    <mergeCell ref="C279:C283"/>
    <mergeCell ref="A108:A120"/>
    <mergeCell ref="B108:B120"/>
    <mergeCell ref="D108:D120"/>
    <mergeCell ref="G108:G120"/>
    <mergeCell ref="H108:H120"/>
    <mergeCell ref="C109:C120"/>
    <mergeCell ref="A278:A283"/>
    <mergeCell ref="B278:B283"/>
    <mergeCell ref="D278:D283"/>
    <mergeCell ref="E278:E283"/>
    <mergeCell ref="G278:G28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730"/>
  <sheetViews>
    <sheetView workbookViewId="0">
      <selection activeCell="B2" sqref="B2"/>
    </sheetView>
  </sheetViews>
  <sheetFormatPr baseColWidth="10" defaultColWidth="8.7109375" defaultRowHeight="15"/>
  <cols>
    <col min="1" max="1" width="7" customWidth="1"/>
    <col min="2" max="2" width="13.85546875" style="267" customWidth="1"/>
    <col min="3" max="3" width="53.85546875" customWidth="1"/>
    <col min="4" max="4" width="16.140625" customWidth="1"/>
    <col min="5" max="5" width="15.5703125" customWidth="1"/>
    <col min="6" max="6" width="18" style="268" customWidth="1"/>
    <col min="7" max="7" width="16.5703125" style="265" customWidth="1"/>
    <col min="8" max="9" width="16.42578125" customWidth="1"/>
    <col min="10" max="12" width="17.5703125" customWidth="1"/>
    <col min="13" max="13" width="18.7109375" customWidth="1"/>
    <col min="14" max="14" width="18.7109375" bestFit="1" customWidth="1"/>
    <col min="15" max="16" width="18.7109375" customWidth="1"/>
    <col min="17" max="17" width="21" customWidth="1"/>
  </cols>
  <sheetData>
    <row r="1" spans="1:17" ht="30.6" customHeight="1">
      <c r="A1" s="224" t="s">
        <v>0</v>
      </c>
      <c r="B1" s="225" t="s">
        <v>1</v>
      </c>
      <c r="C1" s="224" t="s">
        <v>429</v>
      </c>
      <c r="D1" s="224" t="s">
        <v>3</v>
      </c>
      <c r="E1" s="224" t="s">
        <v>4</v>
      </c>
      <c r="F1" s="226" t="s">
        <v>15571</v>
      </c>
      <c r="G1" s="227" t="s">
        <v>16490</v>
      </c>
      <c r="H1" s="228" t="s">
        <v>16491</v>
      </c>
      <c r="I1" s="229" t="s">
        <v>16492</v>
      </c>
      <c r="J1" s="2" t="s">
        <v>15264</v>
      </c>
      <c r="K1" s="2" t="s">
        <v>15265</v>
      </c>
      <c r="L1" s="2" t="s">
        <v>15266</v>
      </c>
      <c r="M1" s="2" t="s">
        <v>15267</v>
      </c>
      <c r="N1" s="2" t="s">
        <v>15268</v>
      </c>
      <c r="O1" s="230" t="s">
        <v>16493</v>
      </c>
      <c r="P1" s="230" t="s">
        <v>16494</v>
      </c>
      <c r="Q1" s="231" t="s">
        <v>16495</v>
      </c>
    </row>
    <row r="2" spans="1:17" ht="18.95" customHeight="1">
      <c r="A2" s="232">
        <v>1</v>
      </c>
      <c r="B2" s="233">
        <v>881202</v>
      </c>
      <c r="C2" s="232" t="s">
        <v>7</v>
      </c>
      <c r="D2" s="232" t="s">
        <v>16081</v>
      </c>
      <c r="E2" s="232"/>
      <c r="F2" s="234">
        <v>304418</v>
      </c>
      <c r="G2" s="235">
        <v>304418</v>
      </c>
      <c r="H2" s="236" t="s">
        <v>16496</v>
      </c>
      <c r="I2" s="237"/>
      <c r="J2" s="238">
        <v>458855</v>
      </c>
      <c r="K2" s="238">
        <v>334279.7</v>
      </c>
      <c r="L2" s="238">
        <v>456654</v>
      </c>
      <c r="M2" s="238">
        <v>281586.7</v>
      </c>
      <c r="N2" s="238">
        <v>382843.85</v>
      </c>
      <c r="O2" s="238">
        <v>334279.7</v>
      </c>
      <c r="P2" s="238">
        <v>29861.700000000012</v>
      </c>
      <c r="Q2" s="239" t="s">
        <v>16497</v>
      </c>
    </row>
    <row r="3" spans="1:17" ht="18.95" customHeight="1">
      <c r="A3" s="232">
        <v>2</v>
      </c>
      <c r="B3" s="233">
        <v>890226</v>
      </c>
      <c r="C3" s="232" t="s">
        <v>9</v>
      </c>
      <c r="D3" s="232" t="s">
        <v>6</v>
      </c>
      <c r="E3" s="232"/>
      <c r="F3" s="234">
        <v>97894</v>
      </c>
      <c r="G3" s="235">
        <v>97894</v>
      </c>
      <c r="H3" s="236" t="s">
        <v>16496</v>
      </c>
      <c r="I3" s="237"/>
      <c r="J3" s="238">
        <v>133848</v>
      </c>
      <c r="K3" s="238">
        <v>67947.123172499996</v>
      </c>
      <c r="L3" s="238">
        <v>196114.65914605715</v>
      </c>
      <c r="M3" s="238">
        <v>90965</v>
      </c>
      <c r="N3" s="238">
        <v>122218.69557963929</v>
      </c>
      <c r="O3" s="238" t="e">
        <v>#N/A</v>
      </c>
      <c r="P3" s="238" t="e">
        <v>#N/A</v>
      </c>
      <c r="Q3" s="239" t="s">
        <v>16497</v>
      </c>
    </row>
    <row r="4" spans="1:17" ht="18.95" customHeight="1">
      <c r="A4" s="232">
        <v>3</v>
      </c>
      <c r="B4" s="233">
        <v>998702</v>
      </c>
      <c r="C4" s="232" t="s">
        <v>6657</v>
      </c>
      <c r="D4" s="232" t="s">
        <v>16385</v>
      </c>
      <c r="E4" s="232"/>
      <c r="F4" s="234">
        <v>215780</v>
      </c>
      <c r="G4" s="240">
        <v>508428.57142857148</v>
      </c>
      <c r="H4" s="236" t="s">
        <v>16386</v>
      </c>
      <c r="I4" s="241">
        <f>+G4-F4</f>
        <v>292648.57142857148</v>
      </c>
      <c r="J4" s="238">
        <v>458672</v>
      </c>
      <c r="K4" s="238">
        <v>238871.88635309998</v>
      </c>
      <c r="L4" s="238">
        <v>211200</v>
      </c>
      <c r="M4" s="238">
        <v>186900</v>
      </c>
      <c r="N4" s="238">
        <v>273910.97158827499</v>
      </c>
      <c r="O4" s="238">
        <v>238871.88635309998</v>
      </c>
      <c r="P4" s="238">
        <v>23091.886353099981</v>
      </c>
      <c r="Q4" s="242">
        <v>273910.97158827499</v>
      </c>
    </row>
    <row r="5" spans="1:17" ht="18.95" customHeight="1">
      <c r="A5" s="232">
        <v>4</v>
      </c>
      <c r="B5" s="233">
        <v>890228</v>
      </c>
      <c r="C5" s="232" t="s">
        <v>16</v>
      </c>
      <c r="D5" s="232"/>
      <c r="E5" s="232"/>
      <c r="F5" s="234">
        <v>85982</v>
      </c>
      <c r="G5" s="235">
        <v>85982</v>
      </c>
      <c r="H5" s="236" t="s">
        <v>16496</v>
      </c>
      <c r="I5" s="237"/>
      <c r="J5" s="238">
        <v>133848</v>
      </c>
      <c r="K5" s="238">
        <v>75496.803524999996</v>
      </c>
      <c r="L5" s="238">
        <v>196114.65914605715</v>
      </c>
      <c r="M5" s="238">
        <v>83681.666666666672</v>
      </c>
      <c r="N5" s="238">
        <v>122285.28233443096</v>
      </c>
      <c r="O5" s="238" t="e">
        <v>#N/A</v>
      </c>
      <c r="P5" s="238" t="e">
        <v>#N/A</v>
      </c>
      <c r="Q5" s="239" t="s">
        <v>16497</v>
      </c>
    </row>
    <row r="6" spans="1:17" ht="18.95" customHeight="1">
      <c r="A6" s="232">
        <v>5</v>
      </c>
      <c r="B6" s="233">
        <v>890701</v>
      </c>
      <c r="C6" s="232" t="s">
        <v>5</v>
      </c>
      <c r="D6" s="232" t="s">
        <v>6</v>
      </c>
      <c r="E6" s="232"/>
      <c r="F6" s="234">
        <v>57859</v>
      </c>
      <c r="G6" s="235">
        <v>57859</v>
      </c>
      <c r="H6" s="236" t="s">
        <v>16496</v>
      </c>
      <c r="I6" s="237"/>
      <c r="J6" s="238">
        <v>95605</v>
      </c>
      <c r="K6" s="238">
        <v>25098.5</v>
      </c>
      <c r="L6" s="238">
        <v>79200.000000000015</v>
      </c>
      <c r="M6" s="238">
        <v>73790.899999999994</v>
      </c>
      <c r="N6" s="238">
        <v>68423.600000000006</v>
      </c>
      <c r="O6" s="238" t="e">
        <v>#N/A</v>
      </c>
      <c r="P6" s="238" t="e">
        <v>#N/A</v>
      </c>
      <c r="Q6" s="239" t="s">
        <v>16497</v>
      </c>
    </row>
    <row r="7" spans="1:17" ht="18.95" customHeight="1">
      <c r="A7" s="232">
        <v>6</v>
      </c>
      <c r="B7" s="233">
        <v>895001</v>
      </c>
      <c r="C7" s="232" t="s">
        <v>18</v>
      </c>
      <c r="D7" s="232" t="s">
        <v>347</v>
      </c>
      <c r="E7" s="232"/>
      <c r="F7" s="234">
        <v>234286</v>
      </c>
      <c r="G7" s="235">
        <v>234286</v>
      </c>
      <c r="H7" s="236" t="s">
        <v>16496</v>
      </c>
      <c r="I7" s="237"/>
      <c r="J7" s="238">
        <v>380591</v>
      </c>
      <c r="K7" s="238">
        <v>250560.8</v>
      </c>
      <c r="L7" s="238">
        <v>257485.53599999999</v>
      </c>
      <c r="M7" s="238">
        <v>400848.88750000001</v>
      </c>
      <c r="N7" s="238">
        <v>322371.55587500002</v>
      </c>
      <c r="O7" s="238">
        <v>250560.8</v>
      </c>
      <c r="P7" s="238">
        <v>16274.799999999988</v>
      </c>
      <c r="Q7" s="239" t="s">
        <v>16497</v>
      </c>
    </row>
    <row r="8" spans="1:17" ht="18.95" customHeight="1">
      <c r="A8" s="232">
        <v>7</v>
      </c>
      <c r="B8" s="233">
        <v>895004</v>
      </c>
      <c r="C8" s="232" t="s">
        <v>17</v>
      </c>
      <c r="D8" s="232"/>
      <c r="E8" s="232"/>
      <c r="F8" s="234">
        <v>247516</v>
      </c>
      <c r="G8" s="235">
        <v>247516</v>
      </c>
      <c r="H8" s="236" t="s">
        <v>16496</v>
      </c>
      <c r="I8" s="237"/>
      <c r="J8" s="238">
        <v>390754</v>
      </c>
      <c r="K8" s="238">
        <v>250560.8</v>
      </c>
      <c r="L8" s="238">
        <v>257485.53599999999</v>
      </c>
      <c r="M8" s="238" t="s">
        <v>15269</v>
      </c>
      <c r="N8" s="238">
        <v>299600.11200000002</v>
      </c>
      <c r="O8" s="238" t="e">
        <v>#N/A</v>
      </c>
      <c r="P8" s="238" t="e">
        <v>#N/A</v>
      </c>
      <c r="Q8" s="239" t="s">
        <v>16497</v>
      </c>
    </row>
    <row r="9" spans="1:17" ht="18.95" customHeight="1">
      <c r="A9" s="232">
        <v>8</v>
      </c>
      <c r="B9" s="233">
        <v>881210</v>
      </c>
      <c r="C9" s="232" t="s">
        <v>26</v>
      </c>
      <c r="D9" s="232" t="s">
        <v>15573</v>
      </c>
      <c r="E9" s="232"/>
      <c r="F9" s="234">
        <v>627623</v>
      </c>
      <c r="G9" s="235">
        <v>627623</v>
      </c>
      <c r="H9" s="236" t="s">
        <v>16496</v>
      </c>
      <c r="I9" s="237"/>
      <c r="J9" s="238">
        <v>858658</v>
      </c>
      <c r="K9" s="238">
        <v>625543.5</v>
      </c>
      <c r="L9" s="238">
        <v>422400</v>
      </c>
      <c r="M9" s="238">
        <v>1330896.4375</v>
      </c>
      <c r="N9" s="238">
        <v>809374.484375</v>
      </c>
      <c r="O9" s="238" t="e">
        <v>#N/A</v>
      </c>
      <c r="P9" s="238" t="e">
        <v>#N/A</v>
      </c>
      <c r="Q9" s="239" t="s">
        <v>16497</v>
      </c>
    </row>
    <row r="10" spans="1:17" ht="18.95" customHeight="1">
      <c r="A10" s="232">
        <v>9</v>
      </c>
      <c r="B10" s="233">
        <v>890328</v>
      </c>
      <c r="C10" s="232" t="s">
        <v>28</v>
      </c>
      <c r="D10" s="232"/>
      <c r="E10" s="232"/>
      <c r="F10" s="234">
        <v>73369</v>
      </c>
      <c r="G10" s="235">
        <v>73369</v>
      </c>
      <c r="H10" s="236" t="s">
        <v>16496</v>
      </c>
      <c r="I10" s="237"/>
      <c r="J10" s="238">
        <v>133848</v>
      </c>
      <c r="K10" s="238">
        <v>75496.803524999996</v>
      </c>
      <c r="L10" s="238">
        <v>101954.28812297144</v>
      </c>
      <c r="M10" s="238">
        <v>76935</v>
      </c>
      <c r="N10" s="238">
        <v>97058.522911992855</v>
      </c>
      <c r="O10" s="238" t="e">
        <v>#N/A</v>
      </c>
      <c r="P10" s="238" t="e">
        <v>#N/A</v>
      </c>
      <c r="Q10" s="239" t="s">
        <v>16497</v>
      </c>
    </row>
    <row r="11" spans="1:17" ht="18.95" customHeight="1">
      <c r="A11" s="232">
        <v>10</v>
      </c>
      <c r="B11" s="233">
        <v>933601</v>
      </c>
      <c r="C11" s="232" t="s">
        <v>32</v>
      </c>
      <c r="D11" s="232"/>
      <c r="E11" s="232"/>
      <c r="F11" s="234">
        <v>71024</v>
      </c>
      <c r="G11" s="243">
        <v>71024</v>
      </c>
      <c r="H11" s="236" t="s">
        <v>16496</v>
      </c>
      <c r="I11" s="237"/>
      <c r="J11" s="238">
        <v>73656</v>
      </c>
      <c r="K11" s="238">
        <v>45298.082115000005</v>
      </c>
      <c r="L11" s="238">
        <v>148331.86367999998</v>
      </c>
      <c r="M11" s="238">
        <v>68003.524999999994</v>
      </c>
      <c r="N11" s="238">
        <v>83822.367698749993</v>
      </c>
      <c r="O11" s="238" t="e">
        <v>#N/A</v>
      </c>
      <c r="P11" s="238" t="e">
        <v>#N/A</v>
      </c>
      <c r="Q11" s="239" t="s">
        <v>16497</v>
      </c>
    </row>
    <row r="12" spans="1:17" ht="18.95" customHeight="1">
      <c r="A12" s="232">
        <v>11</v>
      </c>
      <c r="B12" s="244" t="s">
        <v>19</v>
      </c>
      <c r="C12" s="232" t="s">
        <v>20</v>
      </c>
      <c r="D12" s="232"/>
      <c r="E12" s="232" t="s">
        <v>36</v>
      </c>
      <c r="F12" s="234">
        <v>470536</v>
      </c>
      <c r="G12" s="235">
        <v>470536</v>
      </c>
      <c r="H12" s="236" t="s">
        <v>16496</v>
      </c>
      <c r="I12" s="237"/>
      <c r="J12" s="238">
        <v>360377</v>
      </c>
      <c r="K12" s="238">
        <v>615495.30985800002</v>
      </c>
      <c r="L12" s="238">
        <v>520963.87199999997</v>
      </c>
      <c r="M12" s="238">
        <v>477200.16666666669</v>
      </c>
      <c r="N12" s="238">
        <v>493509.08713116666</v>
      </c>
      <c r="O12" s="238">
        <v>615495.30985800002</v>
      </c>
      <c r="P12" s="238">
        <v>144959.30985800002</v>
      </c>
      <c r="Q12" s="239" t="s">
        <v>16497</v>
      </c>
    </row>
    <row r="13" spans="1:17" ht="18.95" customHeight="1">
      <c r="A13" s="232">
        <v>12</v>
      </c>
      <c r="B13" s="244" t="s">
        <v>10</v>
      </c>
      <c r="C13" s="232" t="s">
        <v>16054</v>
      </c>
      <c r="D13" s="232"/>
      <c r="E13" s="232" t="s">
        <v>36</v>
      </c>
      <c r="F13" s="234">
        <v>334544</v>
      </c>
      <c r="G13" s="235">
        <v>334544</v>
      </c>
      <c r="H13" s="236" t="s">
        <v>16496</v>
      </c>
      <c r="I13" s="237"/>
      <c r="J13" s="238">
        <v>360377</v>
      </c>
      <c r="K13" s="238">
        <v>218940.73022250002</v>
      </c>
      <c r="L13" s="238">
        <v>428562.42</v>
      </c>
      <c r="M13" s="238">
        <v>365230.03333333333</v>
      </c>
      <c r="N13" s="238">
        <v>343277.54588895838</v>
      </c>
      <c r="O13" s="238">
        <v>403942.09284</v>
      </c>
      <c r="P13" s="238">
        <v>69398.092839999998</v>
      </c>
      <c r="Q13" s="239" t="s">
        <v>16497</v>
      </c>
    </row>
    <row r="14" spans="1:17" ht="18.95" customHeight="1">
      <c r="A14" s="232">
        <v>13</v>
      </c>
      <c r="B14" s="244" t="s">
        <v>14</v>
      </c>
      <c r="C14" s="232" t="s">
        <v>15</v>
      </c>
      <c r="D14" s="232"/>
      <c r="E14" s="232" t="s">
        <v>36</v>
      </c>
      <c r="F14" s="234">
        <v>1680966</v>
      </c>
      <c r="G14" s="235">
        <v>1680966</v>
      </c>
      <c r="H14" s="236" t="s">
        <v>16496</v>
      </c>
      <c r="I14" s="237"/>
      <c r="J14" s="238">
        <v>2229609</v>
      </c>
      <c r="K14" s="238">
        <v>1543908.4046099999</v>
      </c>
      <c r="L14" s="238">
        <v>2087261</v>
      </c>
      <c r="M14" s="238" t="s">
        <v>15269</v>
      </c>
      <c r="N14" s="238">
        <v>1953592.8015366665</v>
      </c>
      <c r="O14" s="238" t="e">
        <v>#N/A</v>
      </c>
      <c r="P14" s="238" t="e">
        <v>#N/A</v>
      </c>
      <c r="Q14" s="239" t="s">
        <v>16497</v>
      </c>
    </row>
    <row r="15" spans="1:17" ht="18.95" customHeight="1">
      <c r="A15" s="232">
        <v>14</v>
      </c>
      <c r="B15" s="244" t="s">
        <v>34</v>
      </c>
      <c r="C15" s="232" t="s">
        <v>35</v>
      </c>
      <c r="D15" s="232"/>
      <c r="E15" s="232" t="s">
        <v>36</v>
      </c>
      <c r="F15" s="234">
        <v>900566</v>
      </c>
      <c r="G15" s="235">
        <v>900566</v>
      </c>
      <c r="H15" s="236" t="s">
        <v>16496</v>
      </c>
      <c r="I15" s="237"/>
      <c r="J15" s="238">
        <v>980647</v>
      </c>
      <c r="K15" s="238">
        <v>665860.27364999999</v>
      </c>
      <c r="L15" s="238">
        <v>1440598</v>
      </c>
      <c r="M15" s="238">
        <v>964424.5</v>
      </c>
      <c r="N15" s="238">
        <v>1012882.4434125</v>
      </c>
      <c r="O15" s="238" t="e">
        <v>#N/A</v>
      </c>
      <c r="P15" s="238" t="e">
        <v>#N/A</v>
      </c>
      <c r="Q15" s="239" t="s">
        <v>16497</v>
      </c>
    </row>
    <row r="16" spans="1:17" ht="18.95" customHeight="1">
      <c r="A16" s="232">
        <v>15</v>
      </c>
      <c r="B16" s="233">
        <v>372202</v>
      </c>
      <c r="C16" s="232" t="s">
        <v>15575</v>
      </c>
      <c r="D16" s="232" t="s">
        <v>16498</v>
      </c>
      <c r="E16" s="232" t="s">
        <v>16499</v>
      </c>
      <c r="F16" s="234">
        <v>6778423</v>
      </c>
      <c r="G16" s="243">
        <v>6778423</v>
      </c>
      <c r="H16" s="236" t="s">
        <v>16496</v>
      </c>
      <c r="I16" s="237"/>
      <c r="J16" s="238">
        <v>11775108</v>
      </c>
      <c r="K16" s="238" t="s">
        <v>15269</v>
      </c>
      <c r="L16" s="238" t="s">
        <v>15269</v>
      </c>
      <c r="M16" s="238">
        <v>1781738.7</v>
      </c>
      <c r="N16" s="238">
        <v>6778423.3499999996</v>
      </c>
      <c r="O16" s="238" t="e">
        <v>#N/A</v>
      </c>
      <c r="P16" s="238" t="e">
        <v>#N/A</v>
      </c>
      <c r="Q16" s="239" t="s">
        <v>16497</v>
      </c>
    </row>
    <row r="17" spans="1:17" ht="18.95" customHeight="1">
      <c r="A17" s="232">
        <v>16</v>
      </c>
      <c r="B17" s="233">
        <v>378501</v>
      </c>
      <c r="C17" s="232" t="s">
        <v>38</v>
      </c>
      <c r="D17" s="232"/>
      <c r="E17" s="232"/>
      <c r="F17" s="234">
        <v>68580</v>
      </c>
      <c r="G17" s="240">
        <v>68580</v>
      </c>
      <c r="H17" s="236" t="s">
        <v>16496</v>
      </c>
      <c r="I17" s="237"/>
      <c r="J17" s="238">
        <v>98750</v>
      </c>
      <c r="K17" s="238" t="s">
        <v>15269</v>
      </c>
      <c r="L17" s="238" t="s">
        <v>15269</v>
      </c>
      <c r="M17" s="238">
        <v>69000</v>
      </c>
      <c r="N17" s="238">
        <v>83875</v>
      </c>
      <c r="O17" s="238" t="e">
        <v>#N/A</v>
      </c>
      <c r="P17" s="238" t="e">
        <v>#N/A</v>
      </c>
      <c r="Q17" s="239" t="s">
        <v>16497</v>
      </c>
    </row>
    <row r="18" spans="1:17" ht="18.95" customHeight="1">
      <c r="A18" s="232">
        <v>17</v>
      </c>
      <c r="B18" s="233">
        <v>890202</v>
      </c>
      <c r="C18" s="232" t="s">
        <v>21</v>
      </c>
      <c r="D18" s="232"/>
      <c r="E18" s="232"/>
      <c r="F18" s="234">
        <v>114983</v>
      </c>
      <c r="G18" s="235">
        <v>114983</v>
      </c>
      <c r="H18" s="236" t="s">
        <v>16496</v>
      </c>
      <c r="I18" s="237"/>
      <c r="J18" s="238">
        <v>163533</v>
      </c>
      <c r="K18" s="238" t="s">
        <v>15269</v>
      </c>
      <c r="L18" s="238">
        <v>196114.65914605715</v>
      </c>
      <c r="M18" s="238">
        <v>78161.666666666672</v>
      </c>
      <c r="N18" s="238">
        <v>145936.44193757462</v>
      </c>
      <c r="O18" s="238" t="e">
        <v>#N/A</v>
      </c>
      <c r="P18" s="238" t="e">
        <v>#N/A</v>
      </c>
      <c r="Q18" s="239" t="s">
        <v>16497</v>
      </c>
    </row>
    <row r="19" spans="1:17" ht="18.95" customHeight="1">
      <c r="A19" s="232">
        <v>18</v>
      </c>
      <c r="B19" s="233">
        <v>890240</v>
      </c>
      <c r="C19" s="232" t="s">
        <v>29</v>
      </c>
      <c r="D19" s="232"/>
      <c r="E19" s="232"/>
      <c r="F19" s="234">
        <v>89985</v>
      </c>
      <c r="G19" s="235">
        <v>89985</v>
      </c>
      <c r="H19" s="236" t="s">
        <v>16496</v>
      </c>
      <c r="I19" s="237"/>
      <c r="J19" s="238">
        <v>133848</v>
      </c>
      <c r="K19" s="238">
        <v>90596.164230000009</v>
      </c>
      <c r="L19" s="238">
        <v>196114.65914605715</v>
      </c>
      <c r="M19" s="238">
        <v>83681.666666666672</v>
      </c>
      <c r="N19" s="238">
        <v>126060.12251068096</v>
      </c>
      <c r="O19" s="238" t="e">
        <v>#N/A</v>
      </c>
      <c r="P19" s="238" t="e">
        <v>#N/A</v>
      </c>
      <c r="Q19" s="239" t="s">
        <v>16497</v>
      </c>
    </row>
    <row r="20" spans="1:17" ht="18.95" customHeight="1">
      <c r="A20" s="232">
        <v>19</v>
      </c>
      <c r="B20" s="233">
        <v>890230</v>
      </c>
      <c r="C20" s="232" t="s">
        <v>48</v>
      </c>
      <c r="D20" s="232"/>
      <c r="E20" s="232"/>
      <c r="F20" s="234">
        <v>98579</v>
      </c>
      <c r="G20" s="235">
        <v>98579</v>
      </c>
      <c r="H20" s="236" t="s">
        <v>16496</v>
      </c>
      <c r="I20" s="237"/>
      <c r="J20" s="238">
        <v>133848</v>
      </c>
      <c r="K20" s="238">
        <v>75496.803524999996</v>
      </c>
      <c r="L20" s="238">
        <v>196114.65914605715</v>
      </c>
      <c r="M20" s="238">
        <v>88895</v>
      </c>
      <c r="N20" s="238">
        <v>123588.61566776429</v>
      </c>
      <c r="O20" s="238" t="e">
        <v>#N/A</v>
      </c>
      <c r="P20" s="238" t="e">
        <v>#N/A</v>
      </c>
      <c r="Q20" s="239" t="s">
        <v>16497</v>
      </c>
    </row>
    <row r="21" spans="1:17" ht="18.95" customHeight="1">
      <c r="A21" s="232">
        <v>20</v>
      </c>
      <c r="B21" s="233">
        <v>360101</v>
      </c>
      <c r="C21" s="232" t="s">
        <v>45</v>
      </c>
      <c r="D21" s="232" t="s">
        <v>16387</v>
      </c>
      <c r="E21" s="232" t="s">
        <v>16388</v>
      </c>
      <c r="F21" s="234">
        <v>3744241</v>
      </c>
      <c r="G21" s="240">
        <v>5314428.5714285718</v>
      </c>
      <c r="H21" s="236" t="s">
        <v>16386</v>
      </c>
      <c r="I21" s="241">
        <f>+G21-F21</f>
        <v>1570187.5714285718</v>
      </c>
      <c r="J21" s="238">
        <v>2003234</v>
      </c>
      <c r="K21" s="238" t="s">
        <v>15269</v>
      </c>
      <c r="L21" s="238" t="s">
        <v>15269</v>
      </c>
      <c r="M21" s="238">
        <v>6233248.4000000004</v>
      </c>
      <c r="N21" s="238">
        <v>4118241.2</v>
      </c>
      <c r="O21" s="238">
        <v>4122840</v>
      </c>
      <c r="P21" s="238">
        <v>378599</v>
      </c>
      <c r="Q21" s="242">
        <v>4118241.2</v>
      </c>
    </row>
    <row r="22" spans="1:17" ht="18.95" customHeight="1">
      <c r="A22" s="232">
        <v>21</v>
      </c>
      <c r="B22" s="233">
        <v>896101</v>
      </c>
      <c r="C22" s="232" t="s">
        <v>33</v>
      </c>
      <c r="D22" s="232" t="s">
        <v>347</v>
      </c>
      <c r="E22" s="232"/>
      <c r="F22" s="234">
        <v>202253</v>
      </c>
      <c r="G22" s="235">
        <v>202253</v>
      </c>
      <c r="H22" s="236" t="s">
        <v>16496</v>
      </c>
      <c r="I22" s="237"/>
      <c r="J22" s="238" t="s">
        <v>15269</v>
      </c>
      <c r="K22" s="238">
        <v>250560.8</v>
      </c>
      <c r="L22" s="238">
        <v>279673.37188876804</v>
      </c>
      <c r="M22" s="238">
        <v>172500</v>
      </c>
      <c r="N22" s="238">
        <v>234244.72396292267</v>
      </c>
      <c r="O22" s="238">
        <v>250560.8</v>
      </c>
      <c r="P22" s="238">
        <v>48307.799999999988</v>
      </c>
      <c r="Q22" s="239" t="s">
        <v>16497</v>
      </c>
    </row>
    <row r="23" spans="1:17" ht="18.95" customHeight="1">
      <c r="A23" s="232">
        <v>22</v>
      </c>
      <c r="B23" s="233">
        <v>894102</v>
      </c>
      <c r="C23" s="232" t="s">
        <v>43</v>
      </c>
      <c r="D23" s="232" t="s">
        <v>16081</v>
      </c>
      <c r="E23" s="232"/>
      <c r="F23" s="234">
        <v>186347</v>
      </c>
      <c r="G23" s="235">
        <v>186347</v>
      </c>
      <c r="H23" s="236" t="s">
        <v>16496</v>
      </c>
      <c r="I23" s="237"/>
      <c r="J23" s="238">
        <v>372257</v>
      </c>
      <c r="K23" s="238">
        <v>266396.14170000004</v>
      </c>
      <c r="L23" s="238">
        <v>170611.50520719361</v>
      </c>
      <c r="M23" s="238">
        <v>257203.25</v>
      </c>
      <c r="N23" s="238">
        <v>266616.9742267984</v>
      </c>
      <c r="O23" s="238">
        <v>266396.14170000004</v>
      </c>
      <c r="P23" s="238">
        <v>80049.141700000037</v>
      </c>
      <c r="Q23" s="239" t="s">
        <v>16497</v>
      </c>
    </row>
    <row r="24" spans="1:17" ht="18.95" customHeight="1">
      <c r="A24" s="232">
        <v>23</v>
      </c>
      <c r="B24" s="233">
        <v>894402</v>
      </c>
      <c r="C24" s="232" t="s">
        <v>42</v>
      </c>
      <c r="D24" s="232"/>
      <c r="E24" s="232"/>
      <c r="F24" s="234">
        <v>214381</v>
      </c>
      <c r="G24" s="235">
        <v>304915.89474600001</v>
      </c>
      <c r="H24" s="236" t="s">
        <v>16386</v>
      </c>
      <c r="I24" s="241">
        <f>+G24-F24</f>
        <v>90534.894746000005</v>
      </c>
      <c r="J24" s="238">
        <v>122251</v>
      </c>
      <c r="K24" s="238">
        <v>126834.62992199999</v>
      </c>
      <c r="L24" s="238" t="s">
        <v>15269</v>
      </c>
      <c r="M24" s="238">
        <v>343539.21250000002</v>
      </c>
      <c r="N24" s="238">
        <v>197541.61414066667</v>
      </c>
      <c r="O24" s="238" t="e">
        <v>#N/A</v>
      </c>
      <c r="P24" s="238" t="e">
        <v>#N/A</v>
      </c>
      <c r="Q24" s="242">
        <v>224385.18429199999</v>
      </c>
    </row>
    <row r="25" spans="1:17" ht="18.95" customHeight="1">
      <c r="A25" s="232">
        <v>24</v>
      </c>
      <c r="B25" s="233">
        <v>881205</v>
      </c>
      <c r="C25" s="232" t="s">
        <v>53</v>
      </c>
      <c r="D25" s="232" t="s">
        <v>15573</v>
      </c>
      <c r="E25" s="232"/>
      <c r="F25" s="234">
        <v>424800</v>
      </c>
      <c r="G25" s="235">
        <v>424800</v>
      </c>
      <c r="H25" s="236" t="s">
        <v>16496</v>
      </c>
      <c r="I25" s="237"/>
      <c r="J25" s="238">
        <v>502041</v>
      </c>
      <c r="K25" s="238">
        <v>424927.2</v>
      </c>
      <c r="L25" s="238">
        <v>539748</v>
      </c>
      <c r="M25" s="238">
        <v>712000.07499999995</v>
      </c>
      <c r="N25" s="238">
        <v>544679.06874999998</v>
      </c>
      <c r="O25" s="238" t="e">
        <v>#N/A</v>
      </c>
      <c r="P25" s="238" t="e">
        <v>#N/A</v>
      </c>
      <c r="Q25" s="239" t="s">
        <v>16497</v>
      </c>
    </row>
    <row r="26" spans="1:17" ht="18.95" customHeight="1">
      <c r="A26" s="232">
        <v>25</v>
      </c>
      <c r="B26" s="233">
        <v>372302</v>
      </c>
      <c r="C26" s="232" t="s">
        <v>69</v>
      </c>
      <c r="D26" s="232" t="s">
        <v>15595</v>
      </c>
      <c r="E26" s="232" t="s">
        <v>16059</v>
      </c>
      <c r="F26" s="234">
        <v>1520745</v>
      </c>
      <c r="G26" s="240">
        <v>1843142.8571428573</v>
      </c>
      <c r="H26" s="236" t="s">
        <v>16386</v>
      </c>
      <c r="I26" s="241">
        <f>+G26-F26</f>
        <v>322397.85714285728</v>
      </c>
      <c r="J26" s="238">
        <v>1499158</v>
      </c>
      <c r="K26" s="238" t="s">
        <v>15269</v>
      </c>
      <c r="L26" s="238" t="s">
        <v>15269</v>
      </c>
      <c r="M26" s="238">
        <v>1971244.325</v>
      </c>
      <c r="N26" s="238">
        <v>1735201.1625000001</v>
      </c>
      <c r="O26" s="238" t="e">
        <v>#N/A</v>
      </c>
      <c r="P26" s="238" t="e">
        <v>#N/A</v>
      </c>
      <c r="Q26" s="242">
        <v>1735201.1625000001</v>
      </c>
    </row>
    <row r="27" spans="1:17" ht="18.95" customHeight="1">
      <c r="A27" s="232">
        <v>26</v>
      </c>
      <c r="B27" s="233">
        <v>890502</v>
      </c>
      <c r="C27" s="232" t="s">
        <v>55</v>
      </c>
      <c r="D27" s="232"/>
      <c r="E27" s="232"/>
      <c r="F27" s="234">
        <v>305021</v>
      </c>
      <c r="G27" s="235">
        <v>305021</v>
      </c>
      <c r="H27" s="236" t="s">
        <v>16496</v>
      </c>
      <c r="I27" s="237"/>
      <c r="J27" s="238">
        <v>109573</v>
      </c>
      <c r="K27" s="238">
        <v>1207948.8563999999</v>
      </c>
      <c r="L27" s="238">
        <v>277200</v>
      </c>
      <c r="M27" s="238">
        <v>206858.16666666706</v>
      </c>
      <c r="N27" s="238">
        <v>450395.00576666673</v>
      </c>
      <c r="O27" s="238">
        <v>1207948.8563999999</v>
      </c>
      <c r="P27" s="238">
        <v>902927.85639999993</v>
      </c>
      <c r="Q27" s="239" t="s">
        <v>16497</v>
      </c>
    </row>
    <row r="28" spans="1:17" ht="18.95" customHeight="1">
      <c r="A28" s="232">
        <v>27</v>
      </c>
      <c r="B28" s="233">
        <v>360601</v>
      </c>
      <c r="C28" s="232" t="s">
        <v>15599</v>
      </c>
      <c r="D28" s="232" t="s">
        <v>15600</v>
      </c>
      <c r="E28" s="232" t="s">
        <v>16389</v>
      </c>
      <c r="F28" s="234">
        <v>4174361</v>
      </c>
      <c r="G28" s="240">
        <v>4621142.8571428573</v>
      </c>
      <c r="H28" s="236" t="s">
        <v>16386</v>
      </c>
      <c r="I28" s="241">
        <f>+G28-F28</f>
        <v>446781.85714285728</v>
      </c>
      <c r="J28" s="238" t="s">
        <v>15269</v>
      </c>
      <c r="K28" s="238" t="s">
        <v>15269</v>
      </c>
      <c r="L28" s="238" t="s">
        <v>15269</v>
      </c>
      <c r="M28" s="238">
        <v>4174360.85</v>
      </c>
      <c r="N28" s="238">
        <v>4174360.85</v>
      </c>
      <c r="O28" s="238">
        <v>5028480</v>
      </c>
      <c r="P28" s="238">
        <v>854119</v>
      </c>
      <c r="Q28" s="242">
        <v>4621142.8571428573</v>
      </c>
    </row>
    <row r="29" spans="1:17" ht="18.95" customHeight="1">
      <c r="A29" s="232">
        <v>28</v>
      </c>
      <c r="B29" s="233">
        <v>890302</v>
      </c>
      <c r="C29" s="232" t="s">
        <v>37</v>
      </c>
      <c r="D29" s="232"/>
      <c r="E29" s="232"/>
      <c r="F29" s="234">
        <v>89112</v>
      </c>
      <c r="G29" s="235">
        <v>89112</v>
      </c>
      <c r="H29" s="236" t="s">
        <v>16496</v>
      </c>
      <c r="I29" s="237"/>
      <c r="J29" s="238">
        <v>133848</v>
      </c>
      <c r="K29" s="238" t="s">
        <v>15269</v>
      </c>
      <c r="L29" s="238">
        <v>101954.28812297144</v>
      </c>
      <c r="M29" s="238">
        <v>78161.666666666672</v>
      </c>
      <c r="N29" s="238">
        <v>104654.65159654604</v>
      </c>
      <c r="O29" s="238" t="e">
        <v>#N/A</v>
      </c>
      <c r="P29" s="238" t="e">
        <v>#N/A</v>
      </c>
      <c r="Q29" s="239" t="s">
        <v>16497</v>
      </c>
    </row>
    <row r="30" spans="1:17" ht="18.95" customHeight="1">
      <c r="A30" s="232">
        <v>29</v>
      </c>
      <c r="B30" s="233">
        <v>890340</v>
      </c>
      <c r="C30" s="232" t="s">
        <v>49</v>
      </c>
      <c r="D30" s="232"/>
      <c r="E30" s="232"/>
      <c r="F30" s="234">
        <v>87202</v>
      </c>
      <c r="G30" s="235">
        <v>87202</v>
      </c>
      <c r="H30" s="236" t="s">
        <v>16496</v>
      </c>
      <c r="I30" s="237"/>
      <c r="J30" s="238">
        <v>133848</v>
      </c>
      <c r="K30" s="238">
        <v>90596.164230000009</v>
      </c>
      <c r="L30" s="238">
        <v>101954.28812297144</v>
      </c>
      <c r="M30" s="238">
        <v>76935</v>
      </c>
      <c r="N30" s="238">
        <v>100833.36308824286</v>
      </c>
      <c r="O30" s="238">
        <v>109920</v>
      </c>
      <c r="P30" s="238">
        <v>22718</v>
      </c>
      <c r="Q30" s="239" t="s">
        <v>16497</v>
      </c>
    </row>
    <row r="31" spans="1:17" ht="18.95" customHeight="1">
      <c r="A31" s="232">
        <v>30</v>
      </c>
      <c r="B31" s="233">
        <v>876121</v>
      </c>
      <c r="C31" s="232" t="s">
        <v>62</v>
      </c>
      <c r="D31" s="232" t="s">
        <v>16390</v>
      </c>
      <c r="E31" s="232" t="s">
        <v>16391</v>
      </c>
      <c r="F31" s="234">
        <v>1577050</v>
      </c>
      <c r="G31" s="240">
        <v>2163142.8571428573</v>
      </c>
      <c r="H31" s="236" t="s">
        <v>16386</v>
      </c>
      <c r="I31" s="241">
        <f t="shared" ref="I31:I32" si="0">+G31-F31</f>
        <v>586092.85714285728</v>
      </c>
      <c r="J31" s="238">
        <v>1588311</v>
      </c>
      <c r="K31" s="238" t="s">
        <v>15269</v>
      </c>
      <c r="L31" s="238" t="s">
        <v>15269</v>
      </c>
      <c r="M31" s="238">
        <v>2107314.9125000001</v>
      </c>
      <c r="N31" s="238">
        <v>1847812.95625</v>
      </c>
      <c r="O31" s="238" t="e">
        <v>#N/A</v>
      </c>
      <c r="P31" s="238" t="e">
        <v>#N/A</v>
      </c>
      <c r="Q31" s="242">
        <v>1847812.95625</v>
      </c>
    </row>
    <row r="32" spans="1:17" ht="18.95" customHeight="1">
      <c r="A32" s="232">
        <v>31</v>
      </c>
      <c r="B32" s="233">
        <v>360102</v>
      </c>
      <c r="C32" s="232" t="s">
        <v>15602</v>
      </c>
      <c r="D32" s="232" t="s">
        <v>16392</v>
      </c>
      <c r="E32" s="232" t="s">
        <v>16388</v>
      </c>
      <c r="F32" s="234">
        <v>4338263</v>
      </c>
      <c r="G32" s="240">
        <v>5662714.2857142864</v>
      </c>
      <c r="H32" s="236" t="s">
        <v>16386</v>
      </c>
      <c r="I32" s="241">
        <f t="shared" si="0"/>
        <v>1324451.2857142864</v>
      </c>
      <c r="J32" s="238">
        <v>2289408</v>
      </c>
      <c r="K32" s="238" t="s">
        <v>15269</v>
      </c>
      <c r="L32" s="238" t="s">
        <v>15269</v>
      </c>
      <c r="M32" s="238">
        <v>2336900</v>
      </c>
      <c r="N32" s="238">
        <v>2313154</v>
      </c>
      <c r="O32" s="238">
        <v>7697760</v>
      </c>
      <c r="P32" s="238">
        <v>3359497</v>
      </c>
      <c r="Q32" s="242">
        <v>5662714.2857142864</v>
      </c>
    </row>
    <row r="33" spans="1:17" ht="18.95" customHeight="1">
      <c r="A33" s="232">
        <v>32</v>
      </c>
      <c r="B33" s="233">
        <v>890330</v>
      </c>
      <c r="C33" s="232" t="s">
        <v>68</v>
      </c>
      <c r="D33" s="232"/>
      <c r="E33" s="232"/>
      <c r="F33" s="234">
        <v>94124</v>
      </c>
      <c r="G33" s="235">
        <v>94124</v>
      </c>
      <c r="H33" s="236" t="s">
        <v>16496</v>
      </c>
      <c r="I33" s="237"/>
      <c r="J33" s="238">
        <v>133848</v>
      </c>
      <c r="K33" s="238">
        <v>75496.803524999996</v>
      </c>
      <c r="L33" s="238">
        <v>101954.28812297144</v>
      </c>
      <c r="M33" s="238">
        <v>84985</v>
      </c>
      <c r="N33" s="238">
        <v>99071.022911992855</v>
      </c>
      <c r="O33" s="238" t="e">
        <v>#N/A</v>
      </c>
      <c r="P33" s="238" t="e">
        <v>#N/A</v>
      </c>
      <c r="Q33" s="239" t="s">
        <v>16497</v>
      </c>
    </row>
    <row r="34" spans="1:17" ht="18.95" customHeight="1">
      <c r="A34" s="232">
        <v>33</v>
      </c>
      <c r="B34" s="233">
        <v>872202</v>
      </c>
      <c r="C34" s="232" t="s">
        <v>84</v>
      </c>
      <c r="D34" s="232" t="s">
        <v>16393</v>
      </c>
      <c r="E34" s="232" t="s">
        <v>16389</v>
      </c>
      <c r="F34" s="234">
        <v>2056834</v>
      </c>
      <c r="G34" s="240">
        <v>2900571.4285714286</v>
      </c>
      <c r="H34" s="236" t="s">
        <v>16386</v>
      </c>
      <c r="I34" s="241">
        <f>+G34-F34</f>
        <v>843737.42857142864</v>
      </c>
      <c r="J34" s="238">
        <v>2488348</v>
      </c>
      <c r="K34" s="238" t="s">
        <v>15269</v>
      </c>
      <c r="L34" s="238" t="s">
        <v>15269</v>
      </c>
      <c r="M34" s="238">
        <v>2151451.0499999998</v>
      </c>
      <c r="N34" s="238">
        <v>2319899.5249999999</v>
      </c>
      <c r="O34" s="238">
        <v>2483280</v>
      </c>
      <c r="P34" s="238">
        <v>426446</v>
      </c>
      <c r="Q34" s="242">
        <v>2483280</v>
      </c>
    </row>
    <row r="35" spans="1:17" ht="18.95" customHeight="1">
      <c r="A35" s="232">
        <v>34</v>
      </c>
      <c r="B35" s="233">
        <v>879910</v>
      </c>
      <c r="C35" s="232" t="s">
        <v>50</v>
      </c>
      <c r="D35" s="232" t="s">
        <v>51</v>
      </c>
      <c r="E35" s="232" t="s">
        <v>16500</v>
      </c>
      <c r="F35" s="234">
        <v>526078</v>
      </c>
      <c r="G35" s="235">
        <v>526078</v>
      </c>
      <c r="H35" s="236" t="s">
        <v>16496</v>
      </c>
      <c r="I35" s="237"/>
      <c r="J35" s="238">
        <v>535824</v>
      </c>
      <c r="K35" s="238">
        <v>284193.8</v>
      </c>
      <c r="L35" s="238">
        <v>670032</v>
      </c>
      <c r="M35" s="238">
        <v>886067.71666666656</v>
      </c>
      <c r="N35" s="238">
        <v>594029.37916666665</v>
      </c>
      <c r="O35" s="238" t="e">
        <v>#N/A</v>
      </c>
      <c r="P35" s="238" t="e">
        <v>#N/A</v>
      </c>
      <c r="Q35" s="239" t="s">
        <v>16497</v>
      </c>
    </row>
    <row r="36" spans="1:17" ht="18.95" customHeight="1">
      <c r="A36" s="232">
        <v>35</v>
      </c>
      <c r="B36" s="233">
        <v>895101</v>
      </c>
      <c r="C36" s="232" t="s">
        <v>12</v>
      </c>
      <c r="D36" s="232" t="s">
        <v>16081</v>
      </c>
      <c r="E36" s="232"/>
      <c r="F36" s="234">
        <v>27704</v>
      </c>
      <c r="G36" s="235">
        <v>27704</v>
      </c>
      <c r="H36" s="236" t="s">
        <v>16496</v>
      </c>
      <c r="I36" s="237"/>
      <c r="J36" s="238">
        <v>33731</v>
      </c>
      <c r="K36" s="238">
        <v>27542.7</v>
      </c>
      <c r="L36" s="238" t="s">
        <v>15269</v>
      </c>
      <c r="M36" s="238">
        <v>27827.7</v>
      </c>
      <c r="N36" s="238">
        <v>29700.466666666664</v>
      </c>
      <c r="O36" s="238" t="e">
        <v>#N/A</v>
      </c>
      <c r="P36" s="238" t="e">
        <v>#N/A</v>
      </c>
      <c r="Q36" s="239" t="s">
        <v>16497</v>
      </c>
    </row>
    <row r="37" spans="1:17" ht="18.95" customHeight="1">
      <c r="A37" s="232">
        <v>36</v>
      </c>
      <c r="B37" s="233">
        <v>378301</v>
      </c>
      <c r="C37" s="232" t="s">
        <v>73</v>
      </c>
      <c r="D37" s="232" t="s">
        <v>15607</v>
      </c>
      <c r="E37" s="232" t="s">
        <v>16389</v>
      </c>
      <c r="F37" s="234">
        <v>11030154</v>
      </c>
      <c r="G37" s="240">
        <v>17911428.571428571</v>
      </c>
      <c r="H37" s="236" t="s">
        <v>16386</v>
      </c>
      <c r="I37" s="241">
        <f t="shared" ref="I37:I39" si="1">+G37-F37</f>
        <v>6881274.5714285709</v>
      </c>
      <c r="J37" s="238">
        <v>1172445</v>
      </c>
      <c r="K37" s="238" t="s">
        <v>15269</v>
      </c>
      <c r="L37" s="238" t="s">
        <v>15269</v>
      </c>
      <c r="M37" s="238">
        <v>16860879.387499999</v>
      </c>
      <c r="N37" s="238">
        <v>9016662.1937499996</v>
      </c>
      <c r="O37" s="238">
        <v>16161000</v>
      </c>
      <c r="P37" s="238">
        <v>5130846</v>
      </c>
      <c r="Q37" s="242">
        <v>16161000</v>
      </c>
    </row>
    <row r="38" spans="1:17" ht="18.95" customHeight="1">
      <c r="A38" s="232">
        <v>37</v>
      </c>
      <c r="B38" s="233">
        <v>876122</v>
      </c>
      <c r="C38" s="232" t="s">
        <v>76</v>
      </c>
      <c r="D38" s="232" t="s">
        <v>15611</v>
      </c>
      <c r="E38" s="232" t="s">
        <v>15611</v>
      </c>
      <c r="F38" s="234">
        <v>1318727</v>
      </c>
      <c r="G38" s="240">
        <v>2163142.8571428573</v>
      </c>
      <c r="H38" s="236" t="s">
        <v>16386</v>
      </c>
      <c r="I38" s="241">
        <f t="shared" si="1"/>
        <v>844415.85714285728</v>
      </c>
      <c r="J38" s="238">
        <v>1499158</v>
      </c>
      <c r="K38" s="238" t="s">
        <v>15269</v>
      </c>
      <c r="L38" s="238" t="s">
        <v>15269</v>
      </c>
      <c r="M38" s="238">
        <v>1296182.25</v>
      </c>
      <c r="N38" s="238">
        <v>1397670.125</v>
      </c>
      <c r="O38" s="238">
        <v>1726680</v>
      </c>
      <c r="P38" s="238">
        <v>407953</v>
      </c>
      <c r="Q38" s="242">
        <v>1726680</v>
      </c>
    </row>
    <row r="39" spans="1:17" ht="18.95" customHeight="1">
      <c r="A39" s="232">
        <v>38</v>
      </c>
      <c r="B39" s="233">
        <v>881204</v>
      </c>
      <c r="C39" s="232" t="s">
        <v>90</v>
      </c>
      <c r="D39" s="232" t="s">
        <v>16081</v>
      </c>
      <c r="E39" s="232"/>
      <c r="F39" s="234">
        <v>452775</v>
      </c>
      <c r="G39" s="235">
        <v>643174.05063149997</v>
      </c>
      <c r="H39" s="236" t="s">
        <v>16386</v>
      </c>
      <c r="I39" s="241">
        <f t="shared" si="1"/>
        <v>190399.05063149997</v>
      </c>
      <c r="J39" s="238" t="s">
        <v>15269</v>
      </c>
      <c r="K39" s="238">
        <v>550673.68491135002</v>
      </c>
      <c r="L39" s="238" t="s">
        <v>15269</v>
      </c>
      <c r="M39" s="238">
        <v>445896.4</v>
      </c>
      <c r="N39" s="238">
        <v>498285.04245567502</v>
      </c>
      <c r="O39" s="238">
        <v>550673.68491135002</v>
      </c>
      <c r="P39" s="238">
        <v>97898.684911350021</v>
      </c>
      <c r="Q39" s="242">
        <v>550673.68491135002</v>
      </c>
    </row>
    <row r="40" spans="1:17" ht="18.95" customHeight="1">
      <c r="A40" s="232">
        <v>39</v>
      </c>
      <c r="B40" s="233">
        <v>876120</v>
      </c>
      <c r="C40" s="232" t="s">
        <v>95</v>
      </c>
      <c r="D40" s="232" t="s">
        <v>16501</v>
      </c>
      <c r="E40" s="232" t="s">
        <v>16389</v>
      </c>
      <c r="F40" s="234">
        <v>1418533</v>
      </c>
      <c r="G40" s="235">
        <v>1418533</v>
      </c>
      <c r="H40" s="236" t="s">
        <v>16496</v>
      </c>
      <c r="I40" s="237"/>
      <c r="J40" s="238" t="s">
        <v>15269</v>
      </c>
      <c r="K40" s="238" t="s">
        <v>15269</v>
      </c>
      <c r="L40" s="238" t="s">
        <v>15269</v>
      </c>
      <c r="M40" s="238">
        <v>1736038.85</v>
      </c>
      <c r="N40" s="238">
        <v>1736038.85</v>
      </c>
      <c r="O40" s="238">
        <v>1726680</v>
      </c>
      <c r="P40" s="238">
        <v>308147</v>
      </c>
      <c r="Q40" s="239" t="s">
        <v>16497</v>
      </c>
    </row>
    <row r="41" spans="1:17" ht="18.95" customHeight="1">
      <c r="A41" s="232">
        <v>40</v>
      </c>
      <c r="B41" s="233">
        <v>378503</v>
      </c>
      <c r="C41" s="232" t="s">
        <v>86</v>
      </c>
      <c r="D41" s="232"/>
      <c r="E41" s="232"/>
      <c r="F41" s="234">
        <v>95629</v>
      </c>
      <c r="G41" s="240">
        <v>123714.28571428572</v>
      </c>
      <c r="H41" s="236" t="s">
        <v>16386</v>
      </c>
      <c r="I41" s="241">
        <f>+G41-F41</f>
        <v>28085.285714285725</v>
      </c>
      <c r="J41" s="238">
        <v>156769</v>
      </c>
      <c r="K41" s="238" t="s">
        <v>15269</v>
      </c>
      <c r="L41" s="238" t="s">
        <v>15269</v>
      </c>
      <c r="M41" s="238">
        <v>80500</v>
      </c>
      <c r="N41" s="238">
        <v>118634.5</v>
      </c>
      <c r="O41" s="238">
        <v>108720</v>
      </c>
      <c r="P41" s="238">
        <v>13091</v>
      </c>
      <c r="Q41" s="242">
        <v>108720</v>
      </c>
    </row>
    <row r="42" spans="1:17" ht="18.95" customHeight="1">
      <c r="A42" s="232">
        <v>41</v>
      </c>
      <c r="B42" s="233">
        <v>385120</v>
      </c>
      <c r="C42" s="232" t="s">
        <v>97</v>
      </c>
      <c r="D42" s="232" t="s">
        <v>16502</v>
      </c>
      <c r="E42" s="232" t="s">
        <v>16503</v>
      </c>
      <c r="F42" s="234">
        <v>9744160</v>
      </c>
      <c r="G42" s="235">
        <v>9744160</v>
      </c>
      <c r="H42" s="236" t="s">
        <v>16496</v>
      </c>
      <c r="I42" s="237"/>
      <c r="J42" s="238" t="s">
        <v>15269</v>
      </c>
      <c r="K42" s="238" t="s">
        <v>15269</v>
      </c>
      <c r="L42" s="238" t="s">
        <v>15269</v>
      </c>
      <c r="M42" s="238">
        <v>14671428.6</v>
      </c>
      <c r="N42" s="238">
        <v>14671428.6</v>
      </c>
      <c r="O42" s="238">
        <v>6256080</v>
      </c>
      <c r="P42" s="238">
        <v>-3488080</v>
      </c>
      <c r="Q42" s="239" t="s">
        <v>16497</v>
      </c>
    </row>
    <row r="43" spans="1:17" ht="18.95" customHeight="1">
      <c r="A43" s="232">
        <v>42</v>
      </c>
      <c r="B43" s="233">
        <v>890227</v>
      </c>
      <c r="C43" s="232" t="s">
        <v>13797</v>
      </c>
      <c r="D43" s="232"/>
      <c r="E43" s="232"/>
      <c r="F43" s="234">
        <v>228656</v>
      </c>
      <c r="G43" s="235">
        <v>228656</v>
      </c>
      <c r="H43" s="236" t="s">
        <v>16496</v>
      </c>
      <c r="I43" s="237"/>
      <c r="J43" s="238" t="s">
        <v>15269</v>
      </c>
      <c r="K43" s="238">
        <v>143226.72</v>
      </c>
      <c r="L43" s="238">
        <v>441257.1428571429</v>
      </c>
      <c r="M43" s="238">
        <v>101482.9</v>
      </c>
      <c r="N43" s="238">
        <v>228655.58761904764</v>
      </c>
      <c r="O43" s="238" t="e">
        <v>#N/A</v>
      </c>
      <c r="P43" s="238" t="e">
        <v>#N/A</v>
      </c>
      <c r="Q43" s="239" t="s">
        <v>16497</v>
      </c>
    </row>
    <row r="44" spans="1:17" ht="18.95" customHeight="1">
      <c r="A44" s="232">
        <v>43</v>
      </c>
      <c r="B44" s="233">
        <v>372301</v>
      </c>
      <c r="C44" s="232" t="s">
        <v>104</v>
      </c>
      <c r="D44" s="232" t="s">
        <v>15619</v>
      </c>
      <c r="E44" s="232" t="s">
        <v>16394</v>
      </c>
      <c r="F44" s="234">
        <v>4207905</v>
      </c>
      <c r="G44" s="240">
        <v>5762285.7142857146</v>
      </c>
      <c r="H44" s="236" t="s">
        <v>16386</v>
      </c>
      <c r="I44" s="241">
        <f>+G44-F44</f>
        <v>1554380.7142857146</v>
      </c>
      <c r="J44" s="238">
        <v>3431948</v>
      </c>
      <c r="K44" s="238" t="s">
        <v>15269</v>
      </c>
      <c r="L44" s="238" t="s">
        <v>15269</v>
      </c>
      <c r="M44" s="238">
        <v>5299823.3</v>
      </c>
      <c r="N44" s="238">
        <v>4365885.6500000004</v>
      </c>
      <c r="O44" s="238">
        <v>4954440</v>
      </c>
      <c r="P44" s="238">
        <v>746535</v>
      </c>
      <c r="Q44" s="242">
        <v>4954440</v>
      </c>
    </row>
    <row r="45" spans="1:17" ht="18.95" customHeight="1">
      <c r="A45" s="232">
        <v>44</v>
      </c>
      <c r="B45" s="233">
        <v>395010</v>
      </c>
      <c r="C45" s="232" t="s">
        <v>91</v>
      </c>
      <c r="D45" s="232" t="s">
        <v>16504</v>
      </c>
      <c r="E45" s="232" t="s">
        <v>16505</v>
      </c>
      <c r="F45" s="234">
        <v>8397730</v>
      </c>
      <c r="G45" s="235">
        <v>8397730</v>
      </c>
      <c r="H45" s="236" t="s">
        <v>16496</v>
      </c>
      <c r="I45" s="237"/>
      <c r="J45" s="238">
        <v>9879840</v>
      </c>
      <c r="K45" s="238" t="s">
        <v>15269</v>
      </c>
      <c r="L45" s="238" t="s">
        <v>15269</v>
      </c>
      <c r="M45" s="238">
        <v>14671428.6</v>
      </c>
      <c r="N45" s="238">
        <v>12275634.300000001</v>
      </c>
      <c r="O45" s="238">
        <v>6256080</v>
      </c>
      <c r="P45" s="238">
        <v>-2141650</v>
      </c>
      <c r="Q45" s="239" t="s">
        <v>16497</v>
      </c>
    </row>
    <row r="46" spans="1:17" ht="18.95" customHeight="1">
      <c r="A46" s="232">
        <v>45</v>
      </c>
      <c r="B46" s="233">
        <v>352101</v>
      </c>
      <c r="C46" s="232" t="s">
        <v>15622</v>
      </c>
      <c r="D46" s="232" t="s">
        <v>16395</v>
      </c>
      <c r="E46" s="232" t="s">
        <v>16396</v>
      </c>
      <c r="F46" s="234">
        <v>21358231</v>
      </c>
      <c r="G46" s="235">
        <v>31385010</v>
      </c>
      <c r="H46" s="236" t="s">
        <v>16386</v>
      </c>
      <c r="I46" s="241">
        <f t="shared" ref="I46:I48" si="2">+G46-F46</f>
        <v>10026779</v>
      </c>
      <c r="J46" s="238">
        <v>43424522</v>
      </c>
      <c r="K46" s="238">
        <v>34728529.6215</v>
      </c>
      <c r="L46" s="238" t="s">
        <v>15269</v>
      </c>
      <c r="M46" s="238">
        <v>27571568.550000001</v>
      </c>
      <c r="N46" s="238">
        <v>35241540.057166666</v>
      </c>
      <c r="O46" s="238">
        <v>34728529.6215</v>
      </c>
      <c r="P46" s="238">
        <v>13370298.6215</v>
      </c>
      <c r="Q46" s="242">
        <v>31385010</v>
      </c>
    </row>
    <row r="47" spans="1:17" ht="18.95" customHeight="1">
      <c r="A47" s="232">
        <v>46</v>
      </c>
      <c r="B47" s="233">
        <v>378502</v>
      </c>
      <c r="C47" s="232" t="s">
        <v>106</v>
      </c>
      <c r="D47" s="232"/>
      <c r="E47" s="232"/>
      <c r="F47" s="234">
        <v>98355</v>
      </c>
      <c r="G47" s="240">
        <v>123714.28571428572</v>
      </c>
      <c r="H47" s="236" t="s">
        <v>16386</v>
      </c>
      <c r="I47" s="241">
        <f t="shared" si="2"/>
        <v>25359.285714285725</v>
      </c>
      <c r="J47" s="238">
        <v>156742</v>
      </c>
      <c r="K47" s="238" t="s">
        <v>15269</v>
      </c>
      <c r="L47" s="238" t="s">
        <v>15269</v>
      </c>
      <c r="M47" s="238">
        <v>80500</v>
      </c>
      <c r="N47" s="238">
        <v>118621</v>
      </c>
      <c r="O47" s="238">
        <v>108720</v>
      </c>
      <c r="P47" s="238">
        <v>10365</v>
      </c>
      <c r="Q47" s="242">
        <v>108720</v>
      </c>
    </row>
    <row r="48" spans="1:17" ht="18.95" customHeight="1">
      <c r="A48" s="232">
        <v>47</v>
      </c>
      <c r="B48" s="233">
        <v>878201</v>
      </c>
      <c r="C48" s="232" t="s">
        <v>16397</v>
      </c>
      <c r="D48" s="232" t="s">
        <v>16393</v>
      </c>
      <c r="E48" s="232" t="s">
        <v>16394</v>
      </c>
      <c r="F48" s="234">
        <v>2294578</v>
      </c>
      <c r="G48" s="240">
        <v>2900571.4285714286</v>
      </c>
      <c r="H48" s="236" t="s">
        <v>16386</v>
      </c>
      <c r="I48" s="241">
        <f t="shared" si="2"/>
        <v>605993.42857142864</v>
      </c>
      <c r="J48" s="238">
        <v>2551303</v>
      </c>
      <c r="K48" s="238" t="s">
        <v>15269</v>
      </c>
      <c r="L48" s="238" t="s">
        <v>15269</v>
      </c>
      <c r="M48" s="238">
        <v>2237879.2999999998</v>
      </c>
      <c r="N48" s="238">
        <v>2394591.15</v>
      </c>
      <c r="O48" s="238">
        <v>2483280</v>
      </c>
      <c r="P48" s="238">
        <v>188702</v>
      </c>
      <c r="Q48" s="242">
        <v>2483280</v>
      </c>
    </row>
    <row r="49" spans="1:17" ht="18.95" customHeight="1">
      <c r="A49" s="232">
        <v>48</v>
      </c>
      <c r="B49" s="233">
        <v>385920</v>
      </c>
      <c r="C49" s="232" t="s">
        <v>87</v>
      </c>
      <c r="D49" s="232" t="s">
        <v>16400</v>
      </c>
      <c r="E49" s="232" t="s">
        <v>15641</v>
      </c>
      <c r="F49" s="234">
        <v>3150511</v>
      </c>
      <c r="G49" s="235">
        <v>3150511</v>
      </c>
      <c r="H49" s="236" t="s">
        <v>16496</v>
      </c>
      <c r="I49" s="237"/>
      <c r="J49" s="238">
        <v>1641488</v>
      </c>
      <c r="K49" s="238">
        <v>4013725.255821269</v>
      </c>
      <c r="L49" s="238" t="s">
        <v>15269</v>
      </c>
      <c r="M49" s="238">
        <v>6630771.7750000004</v>
      </c>
      <c r="N49" s="238">
        <v>4095328.3436070899</v>
      </c>
      <c r="O49" s="238">
        <v>4013725.255821269</v>
      </c>
      <c r="P49" s="238">
        <v>863214.25582126901</v>
      </c>
      <c r="Q49" s="239" t="s">
        <v>16497</v>
      </c>
    </row>
    <row r="50" spans="1:17" ht="18.95" customHeight="1">
      <c r="A50" s="232">
        <v>49</v>
      </c>
      <c r="B50" s="233">
        <v>361901</v>
      </c>
      <c r="C50" s="232" t="s">
        <v>15642</v>
      </c>
      <c r="D50" s="232" t="s">
        <v>16398</v>
      </c>
      <c r="E50" s="232" t="s">
        <v>16399</v>
      </c>
      <c r="F50" s="234">
        <v>14283494</v>
      </c>
      <c r="G50" s="235">
        <v>40790914.341113999</v>
      </c>
      <c r="H50" s="236" t="s">
        <v>16386</v>
      </c>
      <c r="I50" s="241">
        <f t="shared" ref="I50:I60" si="3">+G50-F50</f>
        <v>26507420.341113999</v>
      </c>
      <c r="J50" s="238" t="s">
        <v>15269</v>
      </c>
      <c r="K50" s="238">
        <v>34728529.6215</v>
      </c>
      <c r="L50" s="238" t="s">
        <v>15269</v>
      </c>
      <c r="M50" s="238">
        <v>7455600</v>
      </c>
      <c r="N50" s="238">
        <v>21092064.81075</v>
      </c>
      <c r="O50" s="238">
        <v>34728529.6215</v>
      </c>
      <c r="P50" s="238">
        <v>20445035.6215</v>
      </c>
      <c r="Q50" s="242">
        <v>34728529.6215</v>
      </c>
    </row>
    <row r="51" spans="1:17" ht="18.95" customHeight="1">
      <c r="A51" s="232">
        <v>50</v>
      </c>
      <c r="B51" s="233">
        <v>877110</v>
      </c>
      <c r="C51" s="232" t="s">
        <v>118</v>
      </c>
      <c r="D51" s="232" t="s">
        <v>16393</v>
      </c>
      <c r="E51" s="232" t="s">
        <v>16394</v>
      </c>
      <c r="F51" s="234">
        <v>1657803</v>
      </c>
      <c r="G51" s="240">
        <v>1948571.4285714286</v>
      </c>
      <c r="H51" s="236" t="s">
        <v>16386</v>
      </c>
      <c r="I51" s="241">
        <f t="shared" si="3"/>
        <v>290768.42857142864</v>
      </c>
      <c r="J51" s="238" t="s">
        <v>15269</v>
      </c>
      <c r="K51" s="238" t="s">
        <v>15269</v>
      </c>
      <c r="L51" s="238" t="s">
        <v>15269</v>
      </c>
      <c r="M51" s="238">
        <v>1924607.8</v>
      </c>
      <c r="N51" s="238">
        <v>1924607.8</v>
      </c>
      <c r="O51" s="238">
        <v>2483280</v>
      </c>
      <c r="P51" s="238">
        <v>825477</v>
      </c>
      <c r="Q51" s="242">
        <v>1948571.4285714286</v>
      </c>
    </row>
    <row r="52" spans="1:17" ht="18.95" customHeight="1">
      <c r="A52" s="232">
        <v>51</v>
      </c>
      <c r="B52" s="233">
        <v>876241</v>
      </c>
      <c r="C52" s="232" t="s">
        <v>119</v>
      </c>
      <c r="D52" s="232" t="s">
        <v>16400</v>
      </c>
      <c r="E52" s="232" t="s">
        <v>15641</v>
      </c>
      <c r="F52" s="234">
        <v>468977</v>
      </c>
      <c r="G52" s="240">
        <v>1179142.8571428573</v>
      </c>
      <c r="H52" s="236" t="s">
        <v>16386</v>
      </c>
      <c r="I52" s="241">
        <f t="shared" si="3"/>
        <v>710165.85714285728</v>
      </c>
      <c r="J52" s="238">
        <v>438787</v>
      </c>
      <c r="K52" s="238" t="s">
        <v>15269</v>
      </c>
      <c r="L52" s="238" t="s">
        <v>15269</v>
      </c>
      <c r="M52" s="238">
        <v>905943.933333333</v>
      </c>
      <c r="N52" s="238">
        <v>672365.46666666656</v>
      </c>
      <c r="O52" s="238">
        <v>629760</v>
      </c>
      <c r="P52" s="238">
        <v>160783</v>
      </c>
      <c r="Q52" s="242">
        <v>629760</v>
      </c>
    </row>
    <row r="53" spans="1:17" ht="18.95" customHeight="1">
      <c r="A53" s="232">
        <v>52</v>
      </c>
      <c r="B53" s="233">
        <v>355102</v>
      </c>
      <c r="C53" s="232" t="s">
        <v>98</v>
      </c>
      <c r="D53" s="232" t="s">
        <v>16401</v>
      </c>
      <c r="E53" s="232" t="s">
        <v>16402</v>
      </c>
      <c r="F53" s="234">
        <v>30245717</v>
      </c>
      <c r="G53" s="240">
        <v>40044142.857142858</v>
      </c>
      <c r="H53" s="236" t="s">
        <v>16386</v>
      </c>
      <c r="I53" s="241">
        <f t="shared" si="3"/>
        <v>9798425.8571428582</v>
      </c>
      <c r="J53" s="238">
        <v>13423624</v>
      </c>
      <c r="K53" s="238" t="s">
        <v>15269</v>
      </c>
      <c r="L53" s="238" t="s">
        <v>15269</v>
      </c>
      <c r="M53" s="238">
        <v>40280282.950000003</v>
      </c>
      <c r="N53" s="238">
        <v>26851953.475000001</v>
      </c>
      <c r="O53" s="238">
        <v>36774120</v>
      </c>
      <c r="P53" s="238">
        <v>6528403</v>
      </c>
      <c r="Q53" s="242">
        <v>36774120</v>
      </c>
    </row>
    <row r="54" spans="1:17" ht="18.95" customHeight="1">
      <c r="A54" s="232">
        <v>53</v>
      </c>
      <c r="B54" s="233">
        <v>890428</v>
      </c>
      <c r="C54" s="232" t="s">
        <v>107</v>
      </c>
      <c r="D54" s="232"/>
      <c r="E54" s="232"/>
      <c r="F54" s="234">
        <v>76742</v>
      </c>
      <c r="G54" s="240">
        <v>119200</v>
      </c>
      <c r="H54" s="236" t="s">
        <v>16386</v>
      </c>
      <c r="I54" s="241">
        <f t="shared" si="3"/>
        <v>42458</v>
      </c>
      <c r="J54" s="238">
        <v>101698</v>
      </c>
      <c r="K54" s="238">
        <v>75496.803524999996</v>
      </c>
      <c r="L54" s="238">
        <v>94474.285714285725</v>
      </c>
      <c r="M54" s="238">
        <v>81998.833333333328</v>
      </c>
      <c r="N54" s="238">
        <v>88416.980643154762</v>
      </c>
      <c r="O54" s="238">
        <v>247800</v>
      </c>
      <c r="P54" s="238">
        <v>171058</v>
      </c>
      <c r="Q54" s="242">
        <v>119200</v>
      </c>
    </row>
    <row r="55" spans="1:17" ht="18.95" customHeight="1">
      <c r="A55" s="232">
        <v>54</v>
      </c>
      <c r="B55" s="233">
        <v>383406</v>
      </c>
      <c r="C55" s="232" t="s">
        <v>161</v>
      </c>
      <c r="D55" s="232"/>
      <c r="E55" s="232"/>
      <c r="F55" s="234">
        <v>22132126</v>
      </c>
      <c r="G55" s="235">
        <v>39135848</v>
      </c>
      <c r="H55" s="236" t="s">
        <v>16386</v>
      </c>
      <c r="I55" s="241">
        <f t="shared" si="3"/>
        <v>17003722</v>
      </c>
      <c r="J55" s="238">
        <v>7015675</v>
      </c>
      <c r="K55" s="238">
        <v>34728529.6215</v>
      </c>
      <c r="L55" s="238" t="s">
        <v>15269</v>
      </c>
      <c r="M55" s="238">
        <v>26028962</v>
      </c>
      <c r="N55" s="238">
        <v>22591055.5405</v>
      </c>
      <c r="O55" s="238">
        <v>34728529.6215</v>
      </c>
      <c r="P55" s="238">
        <v>12596403.6215</v>
      </c>
      <c r="Q55" s="242">
        <v>34728529.6215</v>
      </c>
    </row>
    <row r="56" spans="1:17" ht="18.95" customHeight="1">
      <c r="A56" s="232">
        <v>55</v>
      </c>
      <c r="B56" s="233">
        <v>361605</v>
      </c>
      <c r="C56" s="232" t="s">
        <v>16403</v>
      </c>
      <c r="D56" s="232" t="s">
        <v>16068</v>
      </c>
      <c r="E56" s="232" t="s">
        <v>16069</v>
      </c>
      <c r="F56" s="234">
        <v>28336652</v>
      </c>
      <c r="G56" s="235">
        <v>40790914.341113999</v>
      </c>
      <c r="H56" s="236" t="s">
        <v>16386</v>
      </c>
      <c r="I56" s="241">
        <f t="shared" si="3"/>
        <v>12454262.341113999</v>
      </c>
      <c r="J56" s="238">
        <v>87920911</v>
      </c>
      <c r="K56" s="238">
        <v>34728529.6215</v>
      </c>
      <c r="L56" s="238" t="s">
        <v>15269</v>
      </c>
      <c r="M56" s="238">
        <v>24945704.550000001</v>
      </c>
      <c r="N56" s="238">
        <v>49198381.72383333</v>
      </c>
      <c r="O56" s="238">
        <v>34728529.6215</v>
      </c>
      <c r="P56" s="238">
        <v>6391877.6215000004</v>
      </c>
      <c r="Q56" s="242">
        <v>34728529.6215</v>
      </c>
    </row>
    <row r="57" spans="1:17" ht="18.95" customHeight="1">
      <c r="A57" s="232">
        <v>56</v>
      </c>
      <c r="B57" s="233">
        <v>378001</v>
      </c>
      <c r="C57" s="232" t="s">
        <v>120</v>
      </c>
      <c r="D57" s="232" t="s">
        <v>15650</v>
      </c>
      <c r="E57" s="232" t="s">
        <v>16404</v>
      </c>
      <c r="F57" s="234">
        <v>5918176</v>
      </c>
      <c r="G57" s="240">
        <v>10031142.857142858</v>
      </c>
      <c r="H57" s="236" t="s">
        <v>16386</v>
      </c>
      <c r="I57" s="241">
        <f t="shared" si="3"/>
        <v>4112966.8571428582</v>
      </c>
      <c r="J57" s="238">
        <v>779544</v>
      </c>
      <c r="K57" s="238" t="s">
        <v>15269</v>
      </c>
      <c r="L57" s="238" t="s">
        <v>15269</v>
      </c>
      <c r="M57" s="238">
        <v>8722789.3874999993</v>
      </c>
      <c r="N57" s="238">
        <v>4751166.6937499996</v>
      </c>
      <c r="O57" s="238">
        <v>1444800</v>
      </c>
      <c r="P57" s="238">
        <v>-4473376</v>
      </c>
      <c r="Q57" s="239" t="s">
        <v>16497</v>
      </c>
    </row>
    <row r="58" spans="1:17" ht="18.95" customHeight="1">
      <c r="A58" s="232">
        <v>57</v>
      </c>
      <c r="B58" s="233">
        <v>395080</v>
      </c>
      <c r="C58" s="232" t="s">
        <v>213</v>
      </c>
      <c r="D58" s="232" t="s">
        <v>16405</v>
      </c>
      <c r="E58" s="232" t="s">
        <v>16406</v>
      </c>
      <c r="F58" s="234">
        <v>5301690</v>
      </c>
      <c r="G58" s="240">
        <v>8346285.7142857146</v>
      </c>
      <c r="H58" s="236" t="s">
        <v>16386</v>
      </c>
      <c r="I58" s="241">
        <f t="shared" si="3"/>
        <v>3044595.7142857146</v>
      </c>
      <c r="J58" s="238">
        <v>3286158</v>
      </c>
      <c r="K58" s="238" t="s">
        <v>15269</v>
      </c>
      <c r="L58" s="238" t="s">
        <v>15269</v>
      </c>
      <c r="M58" s="238">
        <v>7676505.2999999998</v>
      </c>
      <c r="N58" s="238">
        <v>5481331.6500000004</v>
      </c>
      <c r="O58" s="238">
        <v>7529640</v>
      </c>
      <c r="P58" s="238">
        <v>2227950</v>
      </c>
      <c r="Q58" s="245">
        <v>7529640</v>
      </c>
    </row>
    <row r="59" spans="1:17" ht="18.95" customHeight="1">
      <c r="A59" s="232">
        <v>58</v>
      </c>
      <c r="B59" s="233">
        <v>395081</v>
      </c>
      <c r="C59" s="232" t="s">
        <v>123</v>
      </c>
      <c r="D59" s="232" t="s">
        <v>16407</v>
      </c>
      <c r="E59" s="232" t="s">
        <v>16408</v>
      </c>
      <c r="F59" s="234">
        <v>6069790</v>
      </c>
      <c r="G59" s="240">
        <v>9462714.2857142854</v>
      </c>
      <c r="H59" s="236" t="s">
        <v>16386</v>
      </c>
      <c r="I59" s="241">
        <f t="shared" si="3"/>
        <v>3392924.2857142854</v>
      </c>
      <c r="J59" s="238">
        <v>4190774</v>
      </c>
      <c r="K59" s="238" t="s">
        <v>15269</v>
      </c>
      <c r="L59" s="238" t="s">
        <v>15269</v>
      </c>
      <c r="M59" s="238">
        <v>6682817.9000000004</v>
      </c>
      <c r="N59" s="238">
        <v>5436795.9500000002</v>
      </c>
      <c r="O59" s="238">
        <v>7582800</v>
      </c>
      <c r="P59" s="238">
        <v>1513010</v>
      </c>
      <c r="Q59" s="245">
        <v>7582800</v>
      </c>
    </row>
    <row r="60" spans="1:17" ht="18.95" customHeight="1">
      <c r="A60" s="232">
        <v>59</v>
      </c>
      <c r="B60" s="233">
        <v>878111</v>
      </c>
      <c r="C60" s="232" t="s">
        <v>215</v>
      </c>
      <c r="D60" s="232" t="s">
        <v>15652</v>
      </c>
      <c r="E60" s="232" t="s">
        <v>16409</v>
      </c>
      <c r="F60" s="234">
        <v>1856650</v>
      </c>
      <c r="G60" s="240">
        <v>2715857.1428571432</v>
      </c>
      <c r="H60" s="236" t="s">
        <v>16386</v>
      </c>
      <c r="I60" s="241">
        <f t="shared" si="3"/>
        <v>859207.14285714319</v>
      </c>
      <c r="J60" s="238" t="s">
        <v>15269</v>
      </c>
      <c r="K60" s="238" t="s">
        <v>15269</v>
      </c>
      <c r="L60" s="238" t="s">
        <v>15269</v>
      </c>
      <c r="M60" s="238">
        <v>2497818.4</v>
      </c>
      <c r="N60" s="238">
        <v>2497818.4</v>
      </c>
      <c r="O60" s="238">
        <v>2483280</v>
      </c>
      <c r="P60" s="238">
        <v>626630</v>
      </c>
      <c r="Q60" s="245">
        <v>2483280</v>
      </c>
    </row>
    <row r="61" spans="1:17" ht="18.95" customHeight="1">
      <c r="A61" s="232">
        <v>60</v>
      </c>
      <c r="B61" s="233">
        <v>890702</v>
      </c>
      <c r="C61" s="232" t="s">
        <v>217</v>
      </c>
      <c r="D61" s="232" t="s">
        <v>6</v>
      </c>
      <c r="E61" s="232"/>
      <c r="F61" s="234">
        <v>85345</v>
      </c>
      <c r="G61" s="235">
        <v>85345</v>
      </c>
      <c r="H61" s="236" t="s">
        <v>16496</v>
      </c>
      <c r="I61" s="237"/>
      <c r="J61" s="238">
        <v>133848</v>
      </c>
      <c r="K61" s="238">
        <v>67947.123172499996</v>
      </c>
      <c r="L61" s="238">
        <v>122571.42857142859</v>
      </c>
      <c r="M61" s="238">
        <v>64113.65</v>
      </c>
      <c r="N61" s="238">
        <v>97120.05043598215</v>
      </c>
      <c r="O61" s="238" t="e">
        <v>#N/A</v>
      </c>
      <c r="P61" s="238" t="e">
        <v>#N/A</v>
      </c>
      <c r="Q61" s="239" t="s">
        <v>16497</v>
      </c>
    </row>
    <row r="62" spans="1:17" ht="18.95" customHeight="1">
      <c r="A62" s="232">
        <v>61</v>
      </c>
      <c r="B62" s="233">
        <v>378604</v>
      </c>
      <c r="C62" s="232" t="s">
        <v>109</v>
      </c>
      <c r="D62" s="232" t="s">
        <v>16410</v>
      </c>
      <c r="E62" s="232" t="s">
        <v>16411</v>
      </c>
      <c r="F62" s="234">
        <v>52466247</v>
      </c>
      <c r="G62" s="240">
        <v>63221428.571428575</v>
      </c>
      <c r="H62" s="236" t="s">
        <v>16386</v>
      </c>
      <c r="I62" s="241">
        <f t="shared" ref="I62:I63" si="4">+G62-F62</f>
        <v>10755181.571428575</v>
      </c>
      <c r="J62" s="238">
        <v>58860000</v>
      </c>
      <c r="K62" s="238" t="s">
        <v>15269</v>
      </c>
      <c r="L62" s="238" t="s">
        <v>15269</v>
      </c>
      <c r="M62" s="238">
        <v>58147455.75</v>
      </c>
      <c r="N62" s="238">
        <v>58503727.875</v>
      </c>
      <c r="O62" s="238">
        <v>58062480</v>
      </c>
      <c r="P62" s="238">
        <v>5596233</v>
      </c>
      <c r="Q62" s="245">
        <v>58062480</v>
      </c>
    </row>
    <row r="63" spans="1:17" ht="18.95" customHeight="1">
      <c r="A63" s="232">
        <v>62</v>
      </c>
      <c r="B63" s="233">
        <v>378901</v>
      </c>
      <c r="C63" s="232" t="s">
        <v>112</v>
      </c>
      <c r="D63" s="232" t="s">
        <v>16400</v>
      </c>
      <c r="E63" s="232" t="s">
        <v>15641</v>
      </c>
      <c r="F63" s="234">
        <v>1917346</v>
      </c>
      <c r="G63" s="240">
        <v>2331142.8571428573</v>
      </c>
      <c r="H63" s="236" t="s">
        <v>16386</v>
      </c>
      <c r="I63" s="241">
        <f t="shared" si="4"/>
        <v>413796.85714285728</v>
      </c>
      <c r="J63" s="238">
        <v>1426908</v>
      </c>
      <c r="K63" s="238" t="s">
        <v>15269</v>
      </c>
      <c r="L63" s="238" t="s">
        <v>15269</v>
      </c>
      <c r="M63" s="238">
        <v>2540500.0750000002</v>
      </c>
      <c r="N63" s="238">
        <v>1983704.0375000001</v>
      </c>
      <c r="O63" s="238">
        <v>1448400</v>
      </c>
      <c r="P63" s="238">
        <v>-468946</v>
      </c>
      <c r="Q63" s="239" t="s">
        <v>16497</v>
      </c>
    </row>
    <row r="64" spans="1:17" ht="18.95" customHeight="1">
      <c r="A64" s="232">
        <v>63</v>
      </c>
      <c r="B64" s="233">
        <v>360202</v>
      </c>
      <c r="C64" s="232" t="s">
        <v>16506</v>
      </c>
      <c r="D64" s="232" t="s">
        <v>16507</v>
      </c>
      <c r="E64" s="232" t="s">
        <v>16508</v>
      </c>
      <c r="F64" s="234">
        <v>6701945</v>
      </c>
      <c r="G64" s="235">
        <v>6701945</v>
      </c>
      <c r="H64" s="236" t="s">
        <v>16496</v>
      </c>
      <c r="I64" s="237"/>
      <c r="J64" s="238" t="s">
        <v>15269</v>
      </c>
      <c r="K64" s="238" t="s">
        <v>15269</v>
      </c>
      <c r="L64" s="238" t="s">
        <v>15269</v>
      </c>
      <c r="M64" s="238">
        <v>6800036.5374999996</v>
      </c>
      <c r="N64" s="238">
        <v>6800036.5374999996</v>
      </c>
      <c r="O64" s="238">
        <v>8078640</v>
      </c>
      <c r="P64" s="238">
        <v>1376695</v>
      </c>
      <c r="Q64" s="239" t="s">
        <v>16497</v>
      </c>
    </row>
    <row r="65" spans="1:17" ht="18.95" customHeight="1">
      <c r="A65" s="232">
        <v>64</v>
      </c>
      <c r="B65" s="233">
        <v>351103</v>
      </c>
      <c r="C65" s="232" t="s">
        <v>218</v>
      </c>
      <c r="D65" s="232" t="s">
        <v>15655</v>
      </c>
      <c r="E65" s="232" t="s">
        <v>16412</v>
      </c>
      <c r="F65" s="234">
        <v>9454688</v>
      </c>
      <c r="G65" s="240">
        <v>11557285.714285715</v>
      </c>
      <c r="H65" s="236" t="s">
        <v>16386</v>
      </c>
      <c r="I65" s="241">
        <f t="shared" ref="I65:I68" si="5">+G65-F65</f>
        <v>2102597.7142857146</v>
      </c>
      <c r="J65" s="238">
        <v>13760160</v>
      </c>
      <c r="K65" s="238" t="s">
        <v>15269</v>
      </c>
      <c r="L65" s="238" t="s">
        <v>15269</v>
      </c>
      <c r="M65" s="238">
        <v>10629824.9</v>
      </c>
      <c r="N65" s="238">
        <v>12194992.449999999</v>
      </c>
      <c r="O65" s="238">
        <v>9219840</v>
      </c>
      <c r="P65" s="238">
        <v>-234848</v>
      </c>
      <c r="Q65" s="239" t="s">
        <v>16497</v>
      </c>
    </row>
    <row r="66" spans="1:17" ht="18.95" customHeight="1">
      <c r="A66" s="232">
        <v>65</v>
      </c>
      <c r="B66" s="233">
        <v>372101</v>
      </c>
      <c r="C66" s="232" t="s">
        <v>15657</v>
      </c>
      <c r="D66" s="232" t="s">
        <v>16413</v>
      </c>
      <c r="E66" s="232" t="s">
        <v>16413</v>
      </c>
      <c r="F66" s="234">
        <v>941600</v>
      </c>
      <c r="G66" s="235">
        <v>8647713</v>
      </c>
      <c r="H66" s="236" t="s">
        <v>16386</v>
      </c>
      <c r="I66" s="241">
        <f t="shared" si="5"/>
        <v>7706113</v>
      </c>
      <c r="J66" s="238" t="s">
        <v>15269</v>
      </c>
      <c r="K66" s="238" t="s">
        <v>15269</v>
      </c>
      <c r="L66" s="238" t="s">
        <v>15269</v>
      </c>
      <c r="M66" s="238">
        <v>941600</v>
      </c>
      <c r="N66" s="238">
        <v>941600</v>
      </c>
      <c r="O66" s="238" t="e">
        <v>#N/A</v>
      </c>
      <c r="P66" s="238" t="e">
        <v>#N/A</v>
      </c>
      <c r="Q66" s="242">
        <v>4794656.5</v>
      </c>
    </row>
    <row r="67" spans="1:17" ht="18.95" customHeight="1">
      <c r="A67" s="232">
        <v>66</v>
      </c>
      <c r="B67" s="233">
        <v>372401</v>
      </c>
      <c r="C67" s="232" t="s">
        <v>15665</v>
      </c>
      <c r="D67" s="232"/>
      <c r="E67" s="232"/>
      <c r="F67" s="234">
        <v>3415890</v>
      </c>
      <c r="G67" s="235">
        <v>9608570</v>
      </c>
      <c r="H67" s="236" t="s">
        <v>16386</v>
      </c>
      <c r="I67" s="241">
        <f t="shared" si="5"/>
        <v>6192680</v>
      </c>
      <c r="J67" s="238" t="s">
        <v>15269</v>
      </c>
      <c r="K67" s="238" t="s">
        <v>15269</v>
      </c>
      <c r="L67" s="238" t="s">
        <v>15269</v>
      </c>
      <c r="M67" s="238">
        <v>3415889.85</v>
      </c>
      <c r="N67" s="238">
        <v>3415889.85</v>
      </c>
      <c r="O67" s="238" t="e">
        <v>#N/A</v>
      </c>
      <c r="P67" s="238" t="e">
        <v>#N/A</v>
      </c>
      <c r="Q67" s="242">
        <v>6512229.9249999998</v>
      </c>
    </row>
    <row r="68" spans="1:17" ht="18.95" customHeight="1">
      <c r="A68" s="232">
        <v>67</v>
      </c>
      <c r="B68" s="233">
        <v>883905</v>
      </c>
      <c r="C68" s="232" t="s">
        <v>388</v>
      </c>
      <c r="D68" s="232" t="s">
        <v>389</v>
      </c>
      <c r="E68" s="232" t="s">
        <v>16414</v>
      </c>
      <c r="F68" s="234">
        <v>1506805</v>
      </c>
      <c r="G68" s="240">
        <v>2370714.2857142859</v>
      </c>
      <c r="H68" s="236" t="s">
        <v>16386</v>
      </c>
      <c r="I68" s="241">
        <f t="shared" si="5"/>
        <v>863909.28571428591</v>
      </c>
      <c r="J68" s="238">
        <v>2706311</v>
      </c>
      <c r="K68" s="238">
        <v>749230.27818209992</v>
      </c>
      <c r="L68" s="238" t="s">
        <v>15269</v>
      </c>
      <c r="M68" s="238">
        <v>706965.95</v>
      </c>
      <c r="N68" s="238">
        <v>1387502.4093940333</v>
      </c>
      <c r="O68" s="238" t="e">
        <v>#N/A</v>
      </c>
      <c r="P68" s="238" t="e">
        <v>#N/A</v>
      </c>
      <c r="Q68" s="242">
        <v>1633305.3784740963</v>
      </c>
    </row>
    <row r="69" spans="1:17" ht="18.95" customHeight="1">
      <c r="A69" s="232">
        <v>68</v>
      </c>
      <c r="B69" s="233">
        <v>352201</v>
      </c>
      <c r="C69" s="232" t="s">
        <v>15666</v>
      </c>
      <c r="D69" s="232" t="s">
        <v>16443</v>
      </c>
      <c r="E69" s="232" t="s">
        <v>16443</v>
      </c>
      <c r="F69" s="234">
        <v>32078282</v>
      </c>
      <c r="G69" s="243">
        <v>32078282</v>
      </c>
      <c r="H69" s="236" t="s">
        <v>16496</v>
      </c>
      <c r="I69" s="237"/>
      <c r="J69" s="238">
        <v>43424522</v>
      </c>
      <c r="K69" s="238">
        <v>34728529.6215</v>
      </c>
      <c r="L69" s="238" t="s">
        <v>15269</v>
      </c>
      <c r="M69" s="238">
        <v>30565178.399999999</v>
      </c>
      <c r="N69" s="238">
        <v>36239410.007166661</v>
      </c>
      <c r="O69" s="238">
        <v>34728529.6215</v>
      </c>
      <c r="P69" s="238">
        <v>2650247.6215000004</v>
      </c>
      <c r="Q69" s="239" t="s">
        <v>16497</v>
      </c>
    </row>
    <row r="70" spans="1:17" ht="18.95" customHeight="1">
      <c r="A70" s="232">
        <v>69</v>
      </c>
      <c r="B70" s="233">
        <v>378401</v>
      </c>
      <c r="C70" s="232" t="s">
        <v>125</v>
      </c>
      <c r="D70" s="232" t="s">
        <v>16415</v>
      </c>
      <c r="E70" s="232" t="s">
        <v>16411</v>
      </c>
      <c r="F70" s="234">
        <v>35594698</v>
      </c>
      <c r="G70" s="240">
        <v>42787571.428571433</v>
      </c>
      <c r="H70" s="236" t="s">
        <v>16386</v>
      </c>
      <c r="I70" s="241">
        <f t="shared" ref="I70:I76" si="6">+G70-F70</f>
        <v>7192873.4285714328</v>
      </c>
      <c r="J70" s="238">
        <v>39240000</v>
      </c>
      <c r="K70" s="238" t="s">
        <v>15269</v>
      </c>
      <c r="L70" s="238" t="s">
        <v>15269</v>
      </c>
      <c r="M70" s="238">
        <v>39353603.75</v>
      </c>
      <c r="N70" s="238">
        <v>39296801.875</v>
      </c>
      <c r="O70" s="238">
        <v>39302400</v>
      </c>
      <c r="P70" s="238">
        <v>3707702</v>
      </c>
      <c r="Q70" s="245">
        <v>39302400</v>
      </c>
    </row>
    <row r="71" spans="1:17" ht="18.95" customHeight="1">
      <c r="A71" s="232">
        <v>70</v>
      </c>
      <c r="B71" s="233">
        <v>378504</v>
      </c>
      <c r="C71" s="232" t="s">
        <v>113</v>
      </c>
      <c r="D71" s="232"/>
      <c r="E71" s="232"/>
      <c r="F71" s="234">
        <v>79295</v>
      </c>
      <c r="G71" s="240">
        <v>123714.28571428572</v>
      </c>
      <c r="H71" s="236" t="s">
        <v>16386</v>
      </c>
      <c r="I71" s="241">
        <f t="shared" si="6"/>
        <v>44419.285714285725</v>
      </c>
      <c r="J71" s="238" t="s">
        <v>15269</v>
      </c>
      <c r="K71" s="238" t="s">
        <v>15269</v>
      </c>
      <c r="L71" s="238" t="s">
        <v>15269</v>
      </c>
      <c r="M71" s="238">
        <v>80500</v>
      </c>
      <c r="N71" s="238">
        <v>80500</v>
      </c>
      <c r="O71" s="238">
        <v>108720</v>
      </c>
      <c r="P71" s="238">
        <v>29425</v>
      </c>
      <c r="Q71" s="245">
        <v>108720</v>
      </c>
    </row>
    <row r="72" spans="1:17" ht="18.95" customHeight="1">
      <c r="A72" s="232">
        <v>71</v>
      </c>
      <c r="B72" s="233">
        <v>372801</v>
      </c>
      <c r="C72" s="232" t="s">
        <v>141</v>
      </c>
      <c r="D72" s="232" t="s">
        <v>16416</v>
      </c>
      <c r="E72" s="232" t="s">
        <v>16417</v>
      </c>
      <c r="F72" s="234">
        <v>7303536</v>
      </c>
      <c r="G72" s="240">
        <v>8844571.4285714291</v>
      </c>
      <c r="H72" s="236" t="s">
        <v>16386</v>
      </c>
      <c r="I72" s="241">
        <f t="shared" si="6"/>
        <v>1541035.4285714291</v>
      </c>
      <c r="J72" s="238" t="s">
        <v>15269</v>
      </c>
      <c r="K72" s="238" t="s">
        <v>15269</v>
      </c>
      <c r="L72" s="238" t="s">
        <v>15269</v>
      </c>
      <c r="M72" s="238">
        <v>8134698.6500000004</v>
      </c>
      <c r="N72" s="238">
        <v>8134698.6500000004</v>
      </c>
      <c r="O72" s="238">
        <v>8230680</v>
      </c>
      <c r="P72" s="238">
        <v>927144</v>
      </c>
      <c r="Q72" s="245">
        <v>8134698.6500000004</v>
      </c>
    </row>
    <row r="73" spans="1:17" ht="18.95" customHeight="1">
      <c r="A73" s="232">
        <v>72</v>
      </c>
      <c r="B73" s="233">
        <v>387301</v>
      </c>
      <c r="C73" s="232" t="s">
        <v>143</v>
      </c>
      <c r="D73" s="232" t="s">
        <v>15669</v>
      </c>
      <c r="E73" s="232" t="s">
        <v>16418</v>
      </c>
      <c r="F73" s="234">
        <v>5571037</v>
      </c>
      <c r="G73" s="240">
        <v>7963428.5714285718</v>
      </c>
      <c r="H73" s="236" t="s">
        <v>16386</v>
      </c>
      <c r="I73" s="241">
        <f t="shared" si="6"/>
        <v>2392391.5714285718</v>
      </c>
      <c r="J73" s="238">
        <v>1580364</v>
      </c>
      <c r="K73" s="238" t="s">
        <v>15269</v>
      </c>
      <c r="L73" s="238" t="s">
        <v>15269</v>
      </c>
      <c r="M73" s="238">
        <v>7324289.0499999998</v>
      </c>
      <c r="N73" s="238">
        <v>4452326.5250000004</v>
      </c>
      <c r="O73" s="238" t="e">
        <v>#N/A</v>
      </c>
      <c r="P73" s="238" t="e">
        <v>#N/A</v>
      </c>
      <c r="Q73" s="242">
        <v>5622693.8738095239</v>
      </c>
    </row>
    <row r="74" spans="1:17" ht="18.95" customHeight="1">
      <c r="A74" s="232">
        <v>73</v>
      </c>
      <c r="B74" s="233">
        <v>358903</v>
      </c>
      <c r="C74" s="232" t="s">
        <v>221</v>
      </c>
      <c r="D74" s="232" t="s">
        <v>16419</v>
      </c>
      <c r="E74" s="232" t="s">
        <v>16420</v>
      </c>
      <c r="F74" s="234">
        <v>12235357</v>
      </c>
      <c r="G74" s="240">
        <v>21457714.285714287</v>
      </c>
      <c r="H74" s="236" t="s">
        <v>16386</v>
      </c>
      <c r="I74" s="241">
        <f t="shared" si="6"/>
        <v>9222357.2857142873</v>
      </c>
      <c r="J74" s="238">
        <v>1958235</v>
      </c>
      <c r="K74" s="238" t="s">
        <v>15269</v>
      </c>
      <c r="L74" s="238" t="s">
        <v>15269</v>
      </c>
      <c r="M74" s="238">
        <v>19735598.5</v>
      </c>
      <c r="N74" s="238">
        <v>10846916.75</v>
      </c>
      <c r="O74" s="238">
        <v>19719480</v>
      </c>
      <c r="P74" s="238">
        <v>7484123</v>
      </c>
      <c r="Q74" s="242">
        <v>16799013.307142857</v>
      </c>
    </row>
    <row r="75" spans="1:17" ht="18.95" customHeight="1">
      <c r="A75" s="232">
        <v>74</v>
      </c>
      <c r="B75" s="233">
        <v>385206</v>
      </c>
      <c r="C75" s="232" t="s">
        <v>185</v>
      </c>
      <c r="D75" s="232" t="s">
        <v>16421</v>
      </c>
      <c r="E75" s="232" t="s">
        <v>15672</v>
      </c>
      <c r="F75" s="234">
        <v>28584251</v>
      </c>
      <c r="G75" s="240">
        <v>36508142.857142858</v>
      </c>
      <c r="H75" s="236" t="s">
        <v>16386</v>
      </c>
      <c r="I75" s="241">
        <f t="shared" si="6"/>
        <v>7923891.8571428582</v>
      </c>
      <c r="J75" s="238" t="s">
        <v>15269</v>
      </c>
      <c r="K75" s="238" t="s">
        <v>15269</v>
      </c>
      <c r="L75" s="238" t="s">
        <v>15269</v>
      </c>
      <c r="M75" s="238">
        <v>31488578.949999999</v>
      </c>
      <c r="N75" s="238">
        <v>31488578.949999999</v>
      </c>
      <c r="O75" s="238">
        <v>31414800</v>
      </c>
      <c r="P75" s="238">
        <v>2830549</v>
      </c>
      <c r="Q75" s="245">
        <v>31414800</v>
      </c>
    </row>
    <row r="76" spans="1:17" ht="18.95" customHeight="1">
      <c r="A76" s="232">
        <v>75</v>
      </c>
      <c r="B76" s="233">
        <v>385520</v>
      </c>
      <c r="C76" s="232" t="s">
        <v>15673</v>
      </c>
      <c r="D76" s="232" t="s">
        <v>16400</v>
      </c>
      <c r="E76" s="232" t="s">
        <v>15641</v>
      </c>
      <c r="F76" s="234">
        <v>1106021</v>
      </c>
      <c r="G76" s="240">
        <v>2230000</v>
      </c>
      <c r="H76" s="236" t="s">
        <v>16386</v>
      </c>
      <c r="I76" s="241">
        <f t="shared" si="6"/>
        <v>1123979</v>
      </c>
      <c r="J76" s="238">
        <v>1641488</v>
      </c>
      <c r="K76" s="238" t="s">
        <v>15269</v>
      </c>
      <c r="L76" s="238" t="s">
        <v>15269</v>
      </c>
      <c r="M76" s="238">
        <v>925900</v>
      </c>
      <c r="N76" s="238">
        <v>1283694</v>
      </c>
      <c r="O76" s="238">
        <v>1346520</v>
      </c>
      <c r="P76" s="238">
        <v>240499</v>
      </c>
      <c r="Q76" s="242">
        <v>1283694</v>
      </c>
    </row>
    <row r="77" spans="1:17" ht="18.95" customHeight="1">
      <c r="A77" s="232">
        <v>76</v>
      </c>
      <c r="B77" s="233">
        <v>385620</v>
      </c>
      <c r="C77" s="232" t="s">
        <v>127</v>
      </c>
      <c r="D77" s="232" t="s">
        <v>16509</v>
      </c>
      <c r="E77" s="232" t="s">
        <v>15641</v>
      </c>
      <c r="F77" s="234">
        <v>3656735</v>
      </c>
      <c r="G77" s="235">
        <v>3656735</v>
      </c>
      <c r="H77" s="236" t="s">
        <v>16496</v>
      </c>
      <c r="I77" s="237"/>
      <c r="J77" s="238">
        <v>2994399</v>
      </c>
      <c r="K77" s="238" t="s">
        <v>15269</v>
      </c>
      <c r="L77" s="238" t="s">
        <v>15269</v>
      </c>
      <c r="M77" s="238">
        <v>9826292.0124999993</v>
      </c>
      <c r="N77" s="238">
        <v>6410345.5062499996</v>
      </c>
      <c r="O77" s="238">
        <v>1346520</v>
      </c>
      <c r="P77" s="238">
        <v>-2310215</v>
      </c>
      <c r="Q77" s="239" t="s">
        <v>16497</v>
      </c>
    </row>
    <row r="78" spans="1:17" ht="18.95" customHeight="1">
      <c r="A78" s="232">
        <v>77</v>
      </c>
      <c r="B78" s="233">
        <v>386402</v>
      </c>
      <c r="C78" s="232" t="s">
        <v>188</v>
      </c>
      <c r="D78" s="232" t="s">
        <v>16400</v>
      </c>
      <c r="E78" s="232" t="s">
        <v>15641</v>
      </c>
      <c r="F78" s="234">
        <v>4336782</v>
      </c>
      <c r="G78" s="235">
        <v>4336782</v>
      </c>
      <c r="H78" s="236" t="s">
        <v>16496</v>
      </c>
      <c r="I78" s="237"/>
      <c r="J78" s="238">
        <v>13423624</v>
      </c>
      <c r="K78" s="238" t="s">
        <v>15269</v>
      </c>
      <c r="L78" s="238" t="s">
        <v>15269</v>
      </c>
      <c r="M78" s="238">
        <v>2391252.1166666667</v>
      </c>
      <c r="N78" s="238">
        <v>7907438.0583333336</v>
      </c>
      <c r="O78" s="238">
        <v>1208880</v>
      </c>
      <c r="P78" s="238">
        <v>-3127902</v>
      </c>
      <c r="Q78" s="239" t="s">
        <v>16497</v>
      </c>
    </row>
    <row r="79" spans="1:17" ht="18.95" customHeight="1">
      <c r="A79" s="232">
        <v>78</v>
      </c>
      <c r="B79" s="233">
        <v>395213</v>
      </c>
      <c r="C79" s="232" t="s">
        <v>223</v>
      </c>
      <c r="D79" s="232" t="s">
        <v>16422</v>
      </c>
      <c r="E79" s="232" t="s">
        <v>16423</v>
      </c>
      <c r="F79" s="234">
        <v>76716695</v>
      </c>
      <c r="G79" s="240">
        <v>96262428.571428582</v>
      </c>
      <c r="H79" s="236" t="s">
        <v>16386</v>
      </c>
      <c r="I79" s="241">
        <f>+G79-F79</f>
        <v>19545733.571428582</v>
      </c>
      <c r="J79" s="238" t="s">
        <v>15269</v>
      </c>
      <c r="K79" s="238" t="s">
        <v>15269</v>
      </c>
      <c r="L79" s="238" t="s">
        <v>15269</v>
      </c>
      <c r="M79" s="238">
        <v>85878262.5</v>
      </c>
      <c r="N79" s="238">
        <v>85878262.5</v>
      </c>
      <c r="O79" s="238">
        <v>86775240</v>
      </c>
      <c r="P79" s="238">
        <v>10058545</v>
      </c>
      <c r="Q79" s="242">
        <v>85878262.5</v>
      </c>
    </row>
    <row r="80" spans="1:17" ht="18.95" customHeight="1">
      <c r="A80" s="232">
        <v>79</v>
      </c>
      <c r="B80" s="233">
        <v>890327</v>
      </c>
      <c r="C80" s="232" t="s">
        <v>15678</v>
      </c>
      <c r="D80" s="232"/>
      <c r="E80" s="232"/>
      <c r="F80" s="234">
        <v>101954</v>
      </c>
      <c r="G80" s="235">
        <v>101954</v>
      </c>
      <c r="H80" s="236" t="s">
        <v>16496</v>
      </c>
      <c r="I80" s="237"/>
      <c r="J80" s="238" t="s">
        <v>15269</v>
      </c>
      <c r="K80" s="238" t="s">
        <v>15269</v>
      </c>
      <c r="L80" s="238">
        <v>101954.28812297144</v>
      </c>
      <c r="M80" s="238" t="s">
        <v>15269</v>
      </c>
      <c r="N80" s="238">
        <v>101954.28812297144</v>
      </c>
      <c r="O80" s="238" t="e">
        <v>#N/A</v>
      </c>
      <c r="P80" s="238" t="e">
        <v>#N/A</v>
      </c>
      <c r="Q80" s="239" t="s">
        <v>16497</v>
      </c>
    </row>
    <row r="81" spans="1:17" ht="18.95" customHeight="1">
      <c r="A81" s="232">
        <v>80</v>
      </c>
      <c r="B81" s="233">
        <v>876140</v>
      </c>
      <c r="C81" s="232" t="s">
        <v>189</v>
      </c>
      <c r="D81" s="232" t="s">
        <v>16501</v>
      </c>
      <c r="E81" s="232" t="s">
        <v>16442</v>
      </c>
      <c r="F81" s="234">
        <v>1389972</v>
      </c>
      <c r="G81" s="235">
        <v>1389972</v>
      </c>
      <c r="H81" s="236" t="s">
        <v>16496</v>
      </c>
      <c r="I81" s="237"/>
      <c r="J81" s="238">
        <v>1831888</v>
      </c>
      <c r="K81" s="238" t="s">
        <v>15269</v>
      </c>
      <c r="L81" s="238" t="s">
        <v>15269</v>
      </c>
      <c r="M81" s="238">
        <v>1360227.4750000001</v>
      </c>
      <c r="N81" s="238">
        <v>1596057.7375</v>
      </c>
      <c r="O81" s="238">
        <v>1726680</v>
      </c>
      <c r="P81" s="238">
        <v>336708</v>
      </c>
      <c r="Q81" s="239" t="s">
        <v>16497</v>
      </c>
    </row>
    <row r="82" spans="1:17" ht="18.95" customHeight="1">
      <c r="A82" s="232">
        <v>81</v>
      </c>
      <c r="B82" s="233">
        <v>890402</v>
      </c>
      <c r="C82" s="232" t="s">
        <v>128</v>
      </c>
      <c r="D82" s="232"/>
      <c r="E82" s="232"/>
      <c r="F82" s="234">
        <v>80678</v>
      </c>
      <c r="G82" s="235">
        <v>80678</v>
      </c>
      <c r="H82" s="236" t="s">
        <v>16496</v>
      </c>
      <c r="I82" s="237"/>
      <c r="J82" s="238">
        <v>101698</v>
      </c>
      <c r="K82" s="238">
        <v>75496.803524999996</v>
      </c>
      <c r="L82" s="238">
        <v>94474.285714285725</v>
      </c>
      <c r="M82" s="238">
        <v>81998.833333333328</v>
      </c>
      <c r="N82" s="238">
        <v>88416.980643154762</v>
      </c>
      <c r="O82" s="238" t="e">
        <v>#N/A</v>
      </c>
      <c r="P82" s="238" t="e">
        <v>#N/A</v>
      </c>
      <c r="Q82" s="239" t="s">
        <v>16497</v>
      </c>
    </row>
    <row r="83" spans="1:17" ht="18.95" customHeight="1">
      <c r="A83" s="232">
        <v>82</v>
      </c>
      <c r="B83" s="233">
        <v>890440</v>
      </c>
      <c r="C83" s="232" t="s">
        <v>15679</v>
      </c>
      <c r="D83" s="232"/>
      <c r="E83" s="232"/>
      <c r="F83" s="234">
        <v>86661</v>
      </c>
      <c r="G83" s="235">
        <v>86661</v>
      </c>
      <c r="H83" s="236" t="s">
        <v>16496</v>
      </c>
      <c r="I83" s="237"/>
      <c r="J83" s="238">
        <v>101698</v>
      </c>
      <c r="K83" s="238">
        <v>90596.164230000009</v>
      </c>
      <c r="L83" s="238">
        <v>62982.857142857145</v>
      </c>
      <c r="M83" s="238">
        <v>87400</v>
      </c>
      <c r="N83" s="238">
        <v>85669.255343214289</v>
      </c>
      <c r="O83" s="238">
        <v>90596.164230000009</v>
      </c>
      <c r="P83" s="238">
        <v>3935.1642300000094</v>
      </c>
      <c r="Q83" s="239" t="s">
        <v>16497</v>
      </c>
    </row>
    <row r="84" spans="1:17" ht="18.95" customHeight="1">
      <c r="A84" s="232">
        <v>83</v>
      </c>
      <c r="B84" s="233">
        <v>385220</v>
      </c>
      <c r="C84" s="232" t="s">
        <v>114</v>
      </c>
      <c r="D84" s="232" t="s">
        <v>16400</v>
      </c>
      <c r="E84" s="232" t="s">
        <v>15641</v>
      </c>
      <c r="F84" s="234">
        <v>3660264</v>
      </c>
      <c r="G84" s="240">
        <v>5387285.7142857146</v>
      </c>
      <c r="H84" s="236" t="s">
        <v>16386</v>
      </c>
      <c r="I84" s="241">
        <f t="shared" ref="I84:I85" si="7">+G84-F84</f>
        <v>1727021.7142857146</v>
      </c>
      <c r="J84" s="238">
        <v>7547835</v>
      </c>
      <c r="K84" s="238" t="s">
        <v>15269</v>
      </c>
      <c r="L84" s="238" t="s">
        <v>15269</v>
      </c>
      <c r="M84" s="238">
        <v>3301844.7333333334</v>
      </c>
      <c r="N84" s="238">
        <v>5424839.8666666672</v>
      </c>
      <c r="O84" s="238" t="e">
        <v>#N/A</v>
      </c>
      <c r="P84" s="238" t="e">
        <v>#N/A</v>
      </c>
      <c r="Q84" s="242">
        <v>5387285.7142857146</v>
      </c>
    </row>
    <row r="85" spans="1:17" ht="18.95" customHeight="1">
      <c r="A85" s="232">
        <v>84</v>
      </c>
      <c r="B85" s="233">
        <v>361801</v>
      </c>
      <c r="C85" s="232" t="s">
        <v>15680</v>
      </c>
      <c r="D85" s="232" t="s">
        <v>16424</v>
      </c>
      <c r="E85" s="232" t="s">
        <v>16424</v>
      </c>
      <c r="F85" s="234">
        <v>18656020</v>
      </c>
      <c r="G85" s="235">
        <v>40790914.341113999</v>
      </c>
      <c r="H85" s="236" t="s">
        <v>16386</v>
      </c>
      <c r="I85" s="241">
        <f t="shared" si="7"/>
        <v>22134894.341113999</v>
      </c>
      <c r="J85" s="238" t="s">
        <v>15269</v>
      </c>
      <c r="K85" s="238">
        <v>34728529.6215</v>
      </c>
      <c r="L85" s="238" t="s">
        <v>15269</v>
      </c>
      <c r="M85" s="238">
        <v>24945704.550000001</v>
      </c>
      <c r="N85" s="238">
        <v>29837117.085749999</v>
      </c>
      <c r="O85" s="238">
        <v>34728529.6215</v>
      </c>
      <c r="P85" s="238">
        <v>16072509.6215</v>
      </c>
      <c r="Q85" s="242">
        <v>29791657.119672798</v>
      </c>
    </row>
    <row r="86" spans="1:17" ht="18.95" customHeight="1">
      <c r="A86" s="232">
        <v>85</v>
      </c>
      <c r="B86" s="233">
        <v>378902</v>
      </c>
      <c r="C86" s="232" t="s">
        <v>4293</v>
      </c>
      <c r="D86" s="232" t="s">
        <v>15681</v>
      </c>
      <c r="E86" s="232" t="s">
        <v>15672</v>
      </c>
      <c r="F86" s="234">
        <v>2795002</v>
      </c>
      <c r="G86" s="235">
        <v>2795002</v>
      </c>
      <c r="H86" s="236" t="s">
        <v>16496</v>
      </c>
      <c r="I86" s="237"/>
      <c r="J86" s="238">
        <v>1812441</v>
      </c>
      <c r="K86" s="238" t="s">
        <v>15269</v>
      </c>
      <c r="L86" s="238" t="s">
        <v>15269</v>
      </c>
      <c r="M86" s="238">
        <v>5534506.3875000002</v>
      </c>
      <c r="N86" s="238">
        <v>3673473.6937500001</v>
      </c>
      <c r="O86" s="238">
        <v>1448400</v>
      </c>
      <c r="P86" s="238">
        <v>-1346602</v>
      </c>
      <c r="Q86" s="239" t="s">
        <v>16497</v>
      </c>
    </row>
    <row r="87" spans="1:17" ht="18.95" customHeight="1">
      <c r="A87" s="232">
        <v>86</v>
      </c>
      <c r="B87" s="233">
        <v>360201</v>
      </c>
      <c r="C87" s="232" t="s">
        <v>129</v>
      </c>
      <c r="D87" s="232" t="s">
        <v>15682</v>
      </c>
      <c r="E87" s="232" t="s">
        <v>16388</v>
      </c>
      <c r="F87" s="234">
        <v>3815785</v>
      </c>
      <c r="G87" s="240">
        <v>5314428.5714285718</v>
      </c>
      <c r="H87" s="236" t="s">
        <v>16386</v>
      </c>
      <c r="I87" s="241">
        <f t="shared" ref="I87:I88" si="8">+G87-F87</f>
        <v>1498643.5714285718</v>
      </c>
      <c r="J87" s="238">
        <v>2289408</v>
      </c>
      <c r="K87" s="238" t="s">
        <v>15269</v>
      </c>
      <c r="L87" s="238" t="s">
        <v>15269</v>
      </c>
      <c r="M87" s="238">
        <v>6233248.4000000004</v>
      </c>
      <c r="N87" s="238">
        <v>4261328.2</v>
      </c>
      <c r="O87" s="238">
        <v>4122840</v>
      </c>
      <c r="P87" s="238">
        <v>307055</v>
      </c>
      <c r="Q87" s="242">
        <v>4122840</v>
      </c>
    </row>
    <row r="88" spans="1:17" ht="18.95" customHeight="1">
      <c r="A88" s="232">
        <v>87</v>
      </c>
      <c r="B88" s="233">
        <v>876212</v>
      </c>
      <c r="C88" s="232" t="s">
        <v>15683</v>
      </c>
      <c r="D88" s="232"/>
      <c r="E88" s="232"/>
      <c r="F88" s="234">
        <v>1654801</v>
      </c>
      <c r="G88" s="235">
        <v>3248091.111571</v>
      </c>
      <c r="H88" s="236" t="s">
        <v>16386</v>
      </c>
      <c r="I88" s="241">
        <f t="shared" si="8"/>
        <v>1593290.111571</v>
      </c>
      <c r="J88" s="238">
        <v>1654801</v>
      </c>
      <c r="K88" s="238" t="s">
        <v>15269</v>
      </c>
      <c r="L88" s="238" t="s">
        <v>15269</v>
      </c>
      <c r="M88" s="238" t="s">
        <v>15269</v>
      </c>
      <c r="N88" s="238">
        <v>1654801</v>
      </c>
      <c r="O88" s="238" t="e">
        <v>#N/A</v>
      </c>
      <c r="P88" s="238" t="e">
        <v>#N/A</v>
      </c>
      <c r="Q88" s="242">
        <v>2451446.0557855</v>
      </c>
    </row>
    <row r="89" spans="1:17" ht="18.95" customHeight="1">
      <c r="A89" s="232">
        <v>88</v>
      </c>
      <c r="B89" s="233">
        <v>895801</v>
      </c>
      <c r="C89" s="232" t="s">
        <v>15684</v>
      </c>
      <c r="D89" s="232" t="s">
        <v>16477</v>
      </c>
      <c r="E89" s="232" t="s">
        <v>16510</v>
      </c>
      <c r="F89" s="234">
        <v>7832861</v>
      </c>
      <c r="G89" s="235">
        <v>7832861</v>
      </c>
      <c r="H89" s="236" t="s">
        <v>16496</v>
      </c>
      <c r="I89" s="237"/>
      <c r="J89" s="238">
        <v>13402813</v>
      </c>
      <c r="K89" s="238" t="s">
        <v>15269</v>
      </c>
      <c r="L89" s="238" t="s">
        <v>15269</v>
      </c>
      <c r="M89" s="238" t="s">
        <v>15269</v>
      </c>
      <c r="N89" s="238">
        <v>13402813</v>
      </c>
      <c r="O89" s="238" t="e">
        <v>#N/A</v>
      </c>
      <c r="P89" s="238" t="e">
        <v>#N/A</v>
      </c>
      <c r="Q89" s="239" t="s">
        <v>16497</v>
      </c>
    </row>
    <row r="90" spans="1:17" ht="18.95" customHeight="1">
      <c r="A90" s="232">
        <v>89</v>
      </c>
      <c r="B90" s="233">
        <v>351201</v>
      </c>
      <c r="C90" s="232" t="s">
        <v>15694</v>
      </c>
      <c r="D90" s="232" t="s">
        <v>16443</v>
      </c>
      <c r="E90" s="232" t="s">
        <v>16443</v>
      </c>
      <c r="F90" s="234">
        <v>34327512</v>
      </c>
      <c r="G90" s="243">
        <v>34327512</v>
      </c>
      <c r="H90" s="236" t="s">
        <v>16496</v>
      </c>
      <c r="I90" s="237"/>
      <c r="J90" s="238">
        <v>87920911</v>
      </c>
      <c r="K90" s="238">
        <v>34728529.6215</v>
      </c>
      <c r="L90" s="238" t="s">
        <v>15269</v>
      </c>
      <c r="M90" s="238" t="s">
        <v>15269</v>
      </c>
      <c r="N90" s="238">
        <v>61324720.31075</v>
      </c>
      <c r="O90" s="238" t="e">
        <v>#N/A</v>
      </c>
      <c r="P90" s="238" t="e">
        <v>#N/A</v>
      </c>
      <c r="Q90" s="239" t="s">
        <v>16497</v>
      </c>
    </row>
    <row r="91" spans="1:17" ht="18.95" customHeight="1">
      <c r="A91" s="232">
        <v>90</v>
      </c>
      <c r="B91" s="233">
        <v>352103</v>
      </c>
      <c r="C91" s="232" t="s">
        <v>190</v>
      </c>
      <c r="D91" s="232" t="s">
        <v>16511</v>
      </c>
      <c r="E91" s="232" t="s">
        <v>16512</v>
      </c>
      <c r="F91" s="234">
        <v>133651720</v>
      </c>
      <c r="G91" s="235">
        <v>133651720</v>
      </c>
      <c r="H91" s="236" t="s">
        <v>16496</v>
      </c>
      <c r="I91" s="237"/>
      <c r="J91" s="238">
        <v>180023270</v>
      </c>
      <c r="K91" s="238" t="s">
        <v>15269</v>
      </c>
      <c r="L91" s="238" t="s">
        <v>15269</v>
      </c>
      <c r="M91" s="238">
        <v>141283371.90000001</v>
      </c>
      <c r="N91" s="238">
        <v>160653320.94999999</v>
      </c>
      <c r="O91" s="238" t="e">
        <v>#N/A</v>
      </c>
      <c r="P91" s="238" t="e">
        <v>#N/A</v>
      </c>
      <c r="Q91" s="239" t="s">
        <v>16497</v>
      </c>
    </row>
    <row r="92" spans="1:17" ht="18.95" customHeight="1">
      <c r="A92" s="232">
        <v>91</v>
      </c>
      <c r="B92" s="233">
        <v>372802</v>
      </c>
      <c r="C92" s="232" t="s">
        <v>16425</v>
      </c>
      <c r="D92" s="232" t="s">
        <v>15698</v>
      </c>
      <c r="E92" s="232" t="s">
        <v>16426</v>
      </c>
      <c r="F92" s="234">
        <v>43871979</v>
      </c>
      <c r="G92" s="240">
        <v>47474571.428571433</v>
      </c>
      <c r="H92" s="236" t="s">
        <v>16386</v>
      </c>
      <c r="I92" s="241">
        <f t="shared" ref="I92:I106" si="9">+G92-F92</f>
        <v>3602592.4285714328</v>
      </c>
      <c r="J92" s="238">
        <v>52210045</v>
      </c>
      <c r="K92" s="238" t="s">
        <v>15269</v>
      </c>
      <c r="L92" s="238" t="s">
        <v>15269</v>
      </c>
      <c r="M92" s="238">
        <v>45964500.649999999</v>
      </c>
      <c r="N92" s="238">
        <v>49087272.825000003</v>
      </c>
      <c r="O92" s="238">
        <v>45301440</v>
      </c>
      <c r="P92" s="238">
        <v>1429461</v>
      </c>
      <c r="Q92" s="242">
        <v>45301440</v>
      </c>
    </row>
    <row r="93" spans="1:17" ht="18.95" customHeight="1">
      <c r="A93" s="232">
        <v>92</v>
      </c>
      <c r="B93" s="233">
        <v>380110</v>
      </c>
      <c r="C93" s="232" t="s">
        <v>226</v>
      </c>
      <c r="D93" s="232" t="s">
        <v>15700</v>
      </c>
      <c r="E93" s="232" t="s">
        <v>15701</v>
      </c>
      <c r="F93" s="234">
        <v>6954696</v>
      </c>
      <c r="G93" s="240">
        <v>8123142.8571428573</v>
      </c>
      <c r="H93" s="236" t="s">
        <v>16386</v>
      </c>
      <c r="I93" s="241">
        <f t="shared" si="9"/>
        <v>1168446.8571428573</v>
      </c>
      <c r="J93" s="238" t="s">
        <v>15269</v>
      </c>
      <c r="K93" s="238" t="s">
        <v>15269</v>
      </c>
      <c r="L93" s="238" t="s">
        <v>15269</v>
      </c>
      <c r="M93" s="238">
        <v>10348919</v>
      </c>
      <c r="N93" s="238">
        <v>10348919</v>
      </c>
      <c r="O93" s="238" t="e">
        <v>#N/A</v>
      </c>
      <c r="P93" s="238" t="e">
        <v>#N/A</v>
      </c>
      <c r="Q93" s="242">
        <v>8123142.8571428573</v>
      </c>
    </row>
    <row r="94" spans="1:17" ht="18.95" customHeight="1">
      <c r="A94" s="232">
        <v>93</v>
      </c>
      <c r="B94" s="233">
        <v>388905</v>
      </c>
      <c r="C94" s="232" t="s">
        <v>15702</v>
      </c>
      <c r="D94" s="232" t="s">
        <v>15703</v>
      </c>
      <c r="E94" s="232" t="s">
        <v>15687</v>
      </c>
      <c r="F94" s="234">
        <v>2139655</v>
      </c>
      <c r="G94" s="240">
        <v>4000000</v>
      </c>
      <c r="H94" s="236" t="s">
        <v>16386</v>
      </c>
      <c r="I94" s="241">
        <f t="shared" si="9"/>
        <v>1860345</v>
      </c>
      <c r="J94" s="238">
        <v>4125956</v>
      </c>
      <c r="K94" s="238">
        <v>4642038.18</v>
      </c>
      <c r="L94" s="238">
        <v>1085672.25</v>
      </c>
      <c r="M94" s="238" t="s">
        <v>15269</v>
      </c>
      <c r="N94" s="238">
        <v>3284555.4766666666</v>
      </c>
      <c r="O94" s="238">
        <v>4642038.18</v>
      </c>
      <c r="P94" s="238">
        <v>2502383.1799999997</v>
      </c>
      <c r="Q94" s="242">
        <v>3284555.4766666666</v>
      </c>
    </row>
    <row r="95" spans="1:17" ht="18.95" customHeight="1">
      <c r="A95" s="232">
        <v>94</v>
      </c>
      <c r="B95" s="233">
        <v>392804</v>
      </c>
      <c r="C95" s="232" t="s">
        <v>16427</v>
      </c>
      <c r="D95" s="232" t="s">
        <v>203</v>
      </c>
      <c r="E95" s="246" t="s">
        <v>16428</v>
      </c>
      <c r="F95" s="234">
        <v>1797776</v>
      </c>
      <c r="G95" s="240">
        <v>7600000</v>
      </c>
      <c r="H95" s="236" t="s">
        <v>16386</v>
      </c>
      <c r="I95" s="241">
        <f t="shared" si="9"/>
        <v>5802224</v>
      </c>
      <c r="J95" s="238">
        <v>3241709</v>
      </c>
      <c r="K95" s="238">
        <v>22640736.409112252</v>
      </c>
      <c r="L95" s="238">
        <v>1394308.5</v>
      </c>
      <c r="M95" s="238" t="s">
        <v>15269</v>
      </c>
      <c r="N95" s="238">
        <v>2318008.75</v>
      </c>
      <c r="O95" s="238">
        <v>22640736.409112252</v>
      </c>
      <c r="P95" s="238">
        <v>20842960.409112252</v>
      </c>
      <c r="Q95" s="242">
        <v>2318008.75</v>
      </c>
    </row>
    <row r="96" spans="1:17" ht="18.95" customHeight="1">
      <c r="A96" s="232">
        <v>95</v>
      </c>
      <c r="B96" s="233">
        <v>395024</v>
      </c>
      <c r="C96" s="232" t="s">
        <v>15707</v>
      </c>
      <c r="D96" s="232" t="s">
        <v>15708</v>
      </c>
      <c r="E96" s="232" t="s">
        <v>16429</v>
      </c>
      <c r="F96" s="234">
        <v>13176460</v>
      </c>
      <c r="G96" s="235">
        <v>42840000</v>
      </c>
      <c r="H96" s="236" t="s">
        <v>16386</v>
      </c>
      <c r="I96" s="241">
        <f t="shared" si="9"/>
        <v>29663540</v>
      </c>
      <c r="J96" s="238">
        <v>24653620</v>
      </c>
      <c r="K96" s="238" t="s">
        <v>15269</v>
      </c>
      <c r="L96" s="238" t="s">
        <v>15269</v>
      </c>
      <c r="M96" s="238">
        <v>1699300</v>
      </c>
      <c r="N96" s="238">
        <v>13176460</v>
      </c>
      <c r="O96" s="238" t="e">
        <v>#N/A</v>
      </c>
      <c r="P96" s="238" t="e">
        <v>#N/A</v>
      </c>
      <c r="Q96" s="242">
        <v>23064306.666666668</v>
      </c>
    </row>
    <row r="97" spans="1:17" ht="18.95" customHeight="1">
      <c r="A97" s="232">
        <v>96</v>
      </c>
      <c r="B97" s="233">
        <v>397601</v>
      </c>
      <c r="C97" s="232" t="s">
        <v>192</v>
      </c>
      <c r="D97" s="232" t="s">
        <v>16430</v>
      </c>
      <c r="E97" s="246" t="s">
        <v>16428</v>
      </c>
      <c r="F97" s="234">
        <v>1998248</v>
      </c>
      <c r="G97" s="240">
        <v>2700000</v>
      </c>
      <c r="H97" s="236" t="s">
        <v>16386</v>
      </c>
      <c r="I97" s="241">
        <f t="shared" si="9"/>
        <v>701752</v>
      </c>
      <c r="J97" s="238">
        <v>2132750</v>
      </c>
      <c r="K97" s="238">
        <v>1660929.6775499999</v>
      </c>
      <c r="L97" s="238">
        <v>892651.5</v>
      </c>
      <c r="M97" s="238">
        <v>789653.25</v>
      </c>
      <c r="N97" s="238">
        <v>1368996.1068875</v>
      </c>
      <c r="O97" s="238" t="e">
        <v>#N/A</v>
      </c>
      <c r="P97" s="238" t="e">
        <v>#N/A</v>
      </c>
      <c r="Q97" s="242" t="s">
        <v>16497</v>
      </c>
    </row>
    <row r="98" spans="1:17" ht="18.95" customHeight="1">
      <c r="A98" s="232">
        <v>97</v>
      </c>
      <c r="B98" s="233">
        <v>881207</v>
      </c>
      <c r="C98" s="232" t="s">
        <v>193</v>
      </c>
      <c r="D98" s="232" t="s">
        <v>15573</v>
      </c>
      <c r="E98" s="232"/>
      <c r="F98" s="234">
        <v>631137</v>
      </c>
      <c r="G98" s="235">
        <v>855816.67714950012</v>
      </c>
      <c r="H98" s="236" t="s">
        <v>16386</v>
      </c>
      <c r="I98" s="241">
        <f t="shared" si="9"/>
        <v>224679.67714950012</v>
      </c>
      <c r="J98" s="238" t="s">
        <v>15269</v>
      </c>
      <c r="K98" s="238">
        <v>762366.72199544997</v>
      </c>
      <c r="L98" s="238" t="s">
        <v>15269</v>
      </c>
      <c r="M98" s="238">
        <v>623398.9</v>
      </c>
      <c r="N98" s="238">
        <v>692882.810997725</v>
      </c>
      <c r="O98" s="238">
        <v>762366.72199544997</v>
      </c>
      <c r="P98" s="238">
        <v>131229.72199544997</v>
      </c>
      <c r="Q98" s="242">
        <v>692882.810997725</v>
      </c>
    </row>
    <row r="99" spans="1:17" ht="18.95" customHeight="1">
      <c r="A99" s="232">
        <v>98</v>
      </c>
      <c r="B99" s="233">
        <v>876131</v>
      </c>
      <c r="C99" s="232" t="s">
        <v>227</v>
      </c>
      <c r="D99" s="232" t="s">
        <v>16431</v>
      </c>
      <c r="E99" s="232" t="s">
        <v>16432</v>
      </c>
      <c r="F99" s="234">
        <v>1665041</v>
      </c>
      <c r="G99" s="240">
        <v>1924285.7142857143</v>
      </c>
      <c r="H99" s="236" t="s">
        <v>16386</v>
      </c>
      <c r="I99" s="241">
        <f t="shared" si="9"/>
        <v>259244.71428571432</v>
      </c>
      <c r="J99" s="238">
        <v>2908885</v>
      </c>
      <c r="K99" s="238" t="s">
        <v>15269</v>
      </c>
      <c r="L99" s="238" t="s">
        <v>15269</v>
      </c>
      <c r="M99" s="238">
        <v>1769724.65</v>
      </c>
      <c r="N99" s="238">
        <v>2339304.8250000002</v>
      </c>
      <c r="O99" s="238" t="e">
        <v>#N/A</v>
      </c>
      <c r="P99" s="238" t="e">
        <v>#N/A</v>
      </c>
      <c r="Q99" s="242">
        <v>1924285.7142857143</v>
      </c>
    </row>
    <row r="100" spans="1:17" ht="18.95" customHeight="1">
      <c r="A100" s="232">
        <v>99</v>
      </c>
      <c r="B100" s="233">
        <v>878101</v>
      </c>
      <c r="C100" s="232" t="s">
        <v>228</v>
      </c>
      <c r="D100" s="232" t="s">
        <v>15652</v>
      </c>
      <c r="E100" s="232" t="s">
        <v>16432</v>
      </c>
      <c r="F100" s="234">
        <v>1792330</v>
      </c>
      <c r="G100" s="240">
        <v>2900571.4285714286</v>
      </c>
      <c r="H100" s="236" t="s">
        <v>16386</v>
      </c>
      <c r="I100" s="241">
        <f t="shared" si="9"/>
        <v>1108241.4285714286</v>
      </c>
      <c r="J100" s="238">
        <v>1708979</v>
      </c>
      <c r="K100" s="238" t="s">
        <v>15269</v>
      </c>
      <c r="L100" s="238" t="s">
        <v>15269</v>
      </c>
      <c r="M100" s="238">
        <v>2667834.4</v>
      </c>
      <c r="N100" s="238">
        <v>2188406.7000000002</v>
      </c>
      <c r="O100" s="238">
        <v>2483280</v>
      </c>
      <c r="P100" s="238">
        <v>690950</v>
      </c>
      <c r="Q100" s="242">
        <v>2188406.7000000002</v>
      </c>
    </row>
    <row r="101" spans="1:17" ht="18.95" customHeight="1">
      <c r="A101" s="232">
        <v>100</v>
      </c>
      <c r="B101" s="233">
        <v>878401</v>
      </c>
      <c r="C101" s="232" t="s">
        <v>230</v>
      </c>
      <c r="D101" s="232"/>
      <c r="E101" s="232"/>
      <c r="F101" s="234">
        <v>559108</v>
      </c>
      <c r="G101" s="240">
        <v>1202285.7142857143</v>
      </c>
      <c r="H101" s="236" t="s">
        <v>16386</v>
      </c>
      <c r="I101" s="241">
        <f t="shared" si="9"/>
        <v>643177.71428571432</v>
      </c>
      <c r="J101" s="238">
        <v>477997</v>
      </c>
      <c r="K101" s="238" t="s">
        <v>15269</v>
      </c>
      <c r="L101" s="238" t="s">
        <v>15269</v>
      </c>
      <c r="M101" s="238">
        <v>1226210.5</v>
      </c>
      <c r="N101" s="238">
        <v>852103.75</v>
      </c>
      <c r="O101" s="238">
        <v>653160</v>
      </c>
      <c r="P101" s="238">
        <v>94052</v>
      </c>
      <c r="Q101" s="242">
        <v>653160</v>
      </c>
    </row>
    <row r="102" spans="1:17" ht="18.95" customHeight="1">
      <c r="A102" s="232">
        <v>101</v>
      </c>
      <c r="B102" s="233">
        <v>878903</v>
      </c>
      <c r="C102" s="232" t="s">
        <v>194</v>
      </c>
      <c r="D102" s="232" t="s">
        <v>16400</v>
      </c>
      <c r="E102" s="232" t="s">
        <v>15641</v>
      </c>
      <c r="F102" s="234">
        <v>426093</v>
      </c>
      <c r="G102" s="240">
        <v>1246000</v>
      </c>
      <c r="H102" s="236" t="s">
        <v>16386</v>
      </c>
      <c r="I102" s="241">
        <f t="shared" si="9"/>
        <v>819907</v>
      </c>
      <c r="J102" s="238">
        <v>551714</v>
      </c>
      <c r="K102" s="238" t="s">
        <v>15269</v>
      </c>
      <c r="L102" s="238">
        <v>345247.18799999997</v>
      </c>
      <c r="M102" s="238">
        <v>749011.86666666658</v>
      </c>
      <c r="N102" s="238">
        <v>548657.68488888885</v>
      </c>
      <c r="O102" s="238">
        <v>697080</v>
      </c>
      <c r="P102" s="238">
        <v>270987</v>
      </c>
      <c r="Q102" s="242">
        <v>548657.68488888885</v>
      </c>
    </row>
    <row r="103" spans="1:17" ht="18.95" customHeight="1">
      <c r="A103" s="232">
        <v>102</v>
      </c>
      <c r="B103" s="233">
        <v>389101</v>
      </c>
      <c r="C103" s="232" t="s">
        <v>82</v>
      </c>
      <c r="D103" s="232" t="s">
        <v>16430</v>
      </c>
      <c r="E103" s="246" t="s">
        <v>16428</v>
      </c>
      <c r="F103" s="234">
        <v>769906</v>
      </c>
      <c r="G103" s="240">
        <v>769906</v>
      </c>
      <c r="H103" s="236" t="s">
        <v>16386</v>
      </c>
      <c r="I103" s="241">
        <f t="shared" si="9"/>
        <v>0</v>
      </c>
      <c r="J103" s="238">
        <v>1175597</v>
      </c>
      <c r="K103" s="238">
        <v>465428.2</v>
      </c>
      <c r="L103" s="238" t="s">
        <v>15269</v>
      </c>
      <c r="M103" s="238">
        <v>1675154.0166666668</v>
      </c>
      <c r="N103" s="238">
        <v>1105393.0722222223</v>
      </c>
      <c r="O103" s="238" t="e">
        <v>#N/A</v>
      </c>
      <c r="P103" s="238" t="e">
        <v>#N/A</v>
      </c>
      <c r="Q103" s="242">
        <v>1021521.3041666667</v>
      </c>
    </row>
    <row r="104" spans="1:17" ht="18.95" customHeight="1">
      <c r="A104" s="232">
        <v>103</v>
      </c>
      <c r="B104" s="233">
        <v>389002</v>
      </c>
      <c r="C104" s="232" t="s">
        <v>15711</v>
      </c>
      <c r="D104" s="232" t="s">
        <v>157</v>
      </c>
      <c r="E104" s="232"/>
      <c r="F104" s="234">
        <v>322354</v>
      </c>
      <c r="G104" s="235">
        <v>1717859</v>
      </c>
      <c r="H104" s="236" t="s">
        <v>16386</v>
      </c>
      <c r="I104" s="241">
        <f t="shared" si="9"/>
        <v>1395505</v>
      </c>
      <c r="J104" s="238">
        <v>704297</v>
      </c>
      <c r="K104" s="238">
        <v>71811</v>
      </c>
      <c r="L104" s="238" t="s">
        <v>15269</v>
      </c>
      <c r="M104" s="238">
        <v>648806.42500000005</v>
      </c>
      <c r="N104" s="238">
        <v>474971.47500000003</v>
      </c>
      <c r="O104" s="238" t="e">
        <v>#N/A</v>
      </c>
      <c r="P104" s="238" t="e">
        <v>#N/A</v>
      </c>
      <c r="Q104" s="242">
        <v>785693.35624999995</v>
      </c>
    </row>
    <row r="105" spans="1:17" ht="18.95" customHeight="1">
      <c r="A105" s="232">
        <v>104</v>
      </c>
      <c r="B105" s="233">
        <v>389102</v>
      </c>
      <c r="C105" s="232" t="s">
        <v>231</v>
      </c>
      <c r="D105" s="232" t="s">
        <v>15712</v>
      </c>
      <c r="E105" s="232"/>
      <c r="F105" s="234">
        <v>481649</v>
      </c>
      <c r="G105" s="235">
        <v>3617144</v>
      </c>
      <c r="H105" s="236" t="s">
        <v>16386</v>
      </c>
      <c r="I105" s="241">
        <f t="shared" si="9"/>
        <v>3135495</v>
      </c>
      <c r="J105" s="238">
        <v>704297</v>
      </c>
      <c r="K105" s="238">
        <v>71811</v>
      </c>
      <c r="L105" s="238" t="s">
        <v>15269</v>
      </c>
      <c r="M105" s="238">
        <v>1537731.125</v>
      </c>
      <c r="N105" s="238">
        <v>771279.70833333337</v>
      </c>
      <c r="O105" s="238" t="e">
        <v>#N/A</v>
      </c>
      <c r="P105" s="238" t="e">
        <v>#N/A</v>
      </c>
      <c r="Q105" s="242">
        <v>1482745.78125</v>
      </c>
    </row>
    <row r="106" spans="1:17" ht="18.95" customHeight="1">
      <c r="A106" s="232">
        <v>105</v>
      </c>
      <c r="B106" s="233">
        <v>361621</v>
      </c>
      <c r="C106" s="232" t="s">
        <v>15713</v>
      </c>
      <c r="D106" s="232" t="s">
        <v>16424</v>
      </c>
      <c r="E106" s="232" t="s">
        <v>16069</v>
      </c>
      <c r="F106" s="234">
        <v>34728530</v>
      </c>
      <c r="G106" s="235">
        <v>38615664.117647059</v>
      </c>
      <c r="H106" s="236" t="s">
        <v>16386</v>
      </c>
      <c r="I106" s="241">
        <f t="shared" si="9"/>
        <v>3887134.1176470593</v>
      </c>
      <c r="J106" s="238" t="s">
        <v>15269</v>
      </c>
      <c r="K106" s="238">
        <v>34728529.6215</v>
      </c>
      <c r="L106" s="238" t="s">
        <v>15269</v>
      </c>
      <c r="M106" s="238" t="s">
        <v>15269</v>
      </c>
      <c r="N106" s="238">
        <v>34728529.6215</v>
      </c>
      <c r="O106" s="238" t="e">
        <v>#N/A</v>
      </c>
      <c r="P106" s="238" t="e">
        <v>#N/A</v>
      </c>
      <c r="Q106" s="242">
        <v>36672096.869573534</v>
      </c>
    </row>
    <row r="107" spans="1:17" ht="18.95" customHeight="1">
      <c r="A107" s="232">
        <v>106</v>
      </c>
      <c r="B107" s="233">
        <v>380308</v>
      </c>
      <c r="C107" s="232" t="s">
        <v>195</v>
      </c>
      <c r="D107" s="232" t="s">
        <v>16400</v>
      </c>
      <c r="E107" s="232" t="s">
        <v>15641</v>
      </c>
      <c r="F107" s="234">
        <v>7347779</v>
      </c>
      <c r="G107" s="235">
        <v>7347779</v>
      </c>
      <c r="H107" s="236" t="s">
        <v>16496</v>
      </c>
      <c r="I107" s="237"/>
      <c r="J107" s="238" t="s">
        <v>15269</v>
      </c>
      <c r="K107" s="238" t="s">
        <v>15269</v>
      </c>
      <c r="L107" s="238" t="s">
        <v>15269</v>
      </c>
      <c r="M107" s="238">
        <v>13800000</v>
      </c>
      <c r="N107" s="238">
        <v>13800000</v>
      </c>
      <c r="O107" s="238">
        <v>1095600</v>
      </c>
      <c r="P107" s="238">
        <v>-6252179</v>
      </c>
      <c r="Q107" s="239" t="s">
        <v>16497</v>
      </c>
    </row>
    <row r="108" spans="1:17" ht="18.95" customHeight="1">
      <c r="A108" s="232">
        <v>107</v>
      </c>
      <c r="B108" s="233">
        <v>372702</v>
      </c>
      <c r="C108" s="232" t="s">
        <v>15714</v>
      </c>
      <c r="D108" s="232" t="s">
        <v>15715</v>
      </c>
      <c r="E108" s="232" t="s">
        <v>15716</v>
      </c>
      <c r="F108" s="234">
        <v>4672254</v>
      </c>
      <c r="G108" s="240">
        <v>4672254</v>
      </c>
      <c r="H108" s="236" t="s">
        <v>16496</v>
      </c>
      <c r="I108" s="237"/>
      <c r="J108" s="238">
        <v>4672254</v>
      </c>
      <c r="K108" s="238" t="s">
        <v>15269</v>
      </c>
      <c r="L108" s="238" t="s">
        <v>15269</v>
      </c>
      <c r="M108" s="238" t="s">
        <v>15269</v>
      </c>
      <c r="N108" s="238">
        <v>4672254</v>
      </c>
      <c r="O108" s="238" t="e">
        <v>#N/A</v>
      </c>
      <c r="P108" s="238" t="e">
        <v>#N/A</v>
      </c>
      <c r="Q108" s="239" t="s">
        <v>16497</v>
      </c>
    </row>
    <row r="109" spans="1:17" ht="18.95" customHeight="1">
      <c r="A109" s="232">
        <v>108</v>
      </c>
      <c r="B109" s="233">
        <v>378606</v>
      </c>
      <c r="C109" s="232" t="s">
        <v>232</v>
      </c>
      <c r="D109" s="232" t="s">
        <v>16433</v>
      </c>
      <c r="E109" s="232" t="s">
        <v>16411</v>
      </c>
      <c r="F109" s="234">
        <v>58887999</v>
      </c>
      <c r="G109" s="240">
        <v>67653285.714285716</v>
      </c>
      <c r="H109" s="236" t="s">
        <v>16386</v>
      </c>
      <c r="I109" s="241">
        <f>+G109-F109</f>
        <v>8765286.7142857164</v>
      </c>
      <c r="J109" s="238">
        <v>74120000</v>
      </c>
      <c r="K109" s="238" t="s">
        <v>15269</v>
      </c>
      <c r="L109" s="238" t="s">
        <v>15269</v>
      </c>
      <c r="M109" s="238">
        <v>57109108.100000001</v>
      </c>
      <c r="N109" s="238">
        <v>65614554.049999997</v>
      </c>
      <c r="O109" s="238">
        <v>73326480</v>
      </c>
      <c r="P109" s="238">
        <v>14438481</v>
      </c>
      <c r="Q109" s="242">
        <v>64518285.372857139</v>
      </c>
    </row>
    <row r="110" spans="1:17" ht="18.95" customHeight="1">
      <c r="A110" s="232">
        <v>109</v>
      </c>
      <c r="B110" s="233">
        <v>883904</v>
      </c>
      <c r="C110" s="232" t="s">
        <v>15718</v>
      </c>
      <c r="D110" s="232" t="s">
        <v>389</v>
      </c>
      <c r="E110" s="232" t="s">
        <v>16414</v>
      </c>
      <c r="F110" s="234">
        <v>2245591</v>
      </c>
      <c r="G110" s="235">
        <v>2245591</v>
      </c>
      <c r="H110" s="236" t="s">
        <v>16496</v>
      </c>
      <c r="I110" s="237"/>
      <c r="J110" s="238">
        <v>2245591</v>
      </c>
      <c r="K110" s="238" t="s">
        <v>15269</v>
      </c>
      <c r="L110" s="238" t="s">
        <v>15269</v>
      </c>
      <c r="M110" s="238" t="s">
        <v>15269</v>
      </c>
      <c r="N110" s="238">
        <v>2245591</v>
      </c>
      <c r="O110" s="238" t="e">
        <v>#N/A</v>
      </c>
      <c r="P110" s="238" t="e">
        <v>#N/A</v>
      </c>
      <c r="Q110" s="239" t="s">
        <v>16497</v>
      </c>
    </row>
    <row r="111" spans="1:17" ht="18.95" customHeight="1">
      <c r="A111" s="232">
        <v>110</v>
      </c>
      <c r="B111" s="233">
        <v>361607</v>
      </c>
      <c r="C111" s="232" t="s">
        <v>15719</v>
      </c>
      <c r="D111" s="232" t="s">
        <v>16424</v>
      </c>
      <c r="E111" s="232" t="s">
        <v>16434</v>
      </c>
      <c r="F111" s="234">
        <v>34728530</v>
      </c>
      <c r="G111" s="235">
        <v>40790914.341113999</v>
      </c>
      <c r="H111" s="236" t="s">
        <v>16386</v>
      </c>
      <c r="I111" s="241">
        <f t="shared" ref="I111:I112" si="10">+G111-F111</f>
        <v>6062384.3411139995</v>
      </c>
      <c r="J111" s="238" t="s">
        <v>15269</v>
      </c>
      <c r="K111" s="238">
        <v>34728529.6215</v>
      </c>
      <c r="L111" s="238" t="s">
        <v>15269</v>
      </c>
      <c r="M111" s="238" t="s">
        <v>15269</v>
      </c>
      <c r="N111" s="238">
        <v>34728529.6215</v>
      </c>
      <c r="O111" s="238" t="e">
        <v>#N/A</v>
      </c>
      <c r="P111" s="238" t="e">
        <v>#N/A</v>
      </c>
      <c r="Q111" s="242">
        <v>37759721.981307</v>
      </c>
    </row>
    <row r="112" spans="1:17" ht="18.95" customHeight="1">
      <c r="A112" s="232">
        <v>111</v>
      </c>
      <c r="B112" s="233">
        <v>380801</v>
      </c>
      <c r="C112" s="232" t="s">
        <v>15720</v>
      </c>
      <c r="D112" s="232" t="s">
        <v>16435</v>
      </c>
      <c r="E112" s="232"/>
      <c r="F112" s="234">
        <v>3323700</v>
      </c>
      <c r="G112" s="235">
        <v>13040000</v>
      </c>
      <c r="H112" s="236" t="s">
        <v>16386</v>
      </c>
      <c r="I112" s="241">
        <f t="shared" si="10"/>
        <v>9716300</v>
      </c>
      <c r="J112" s="238" t="s">
        <v>15269</v>
      </c>
      <c r="K112" s="238" t="s">
        <v>15269</v>
      </c>
      <c r="L112" s="238" t="s">
        <v>15269</v>
      </c>
      <c r="M112" s="238">
        <v>3323700</v>
      </c>
      <c r="N112" s="238">
        <v>3323700</v>
      </c>
      <c r="O112" s="238" t="e">
        <v>#N/A</v>
      </c>
      <c r="P112" s="238" t="e">
        <v>#N/A</v>
      </c>
      <c r="Q112" s="242">
        <v>8181850</v>
      </c>
    </row>
    <row r="113" spans="1:17" ht="18.95" customHeight="1">
      <c r="A113" s="232">
        <v>112</v>
      </c>
      <c r="B113" s="233">
        <v>360501</v>
      </c>
      <c r="C113" s="232" t="s">
        <v>196</v>
      </c>
      <c r="D113" s="232" t="s">
        <v>15721</v>
      </c>
      <c r="E113" s="232" t="s">
        <v>16508</v>
      </c>
      <c r="F113" s="234">
        <v>12659549</v>
      </c>
      <c r="G113" s="235">
        <v>12659549</v>
      </c>
      <c r="H113" s="236" t="s">
        <v>16496</v>
      </c>
      <c r="I113" s="237"/>
      <c r="J113" s="238">
        <v>37349173</v>
      </c>
      <c r="K113" s="238" t="s">
        <v>15269</v>
      </c>
      <c r="L113" s="238" t="s">
        <v>15269</v>
      </c>
      <c r="M113" s="238">
        <v>5663593.8875000002</v>
      </c>
      <c r="N113" s="238">
        <v>21506383.443750001</v>
      </c>
      <c r="O113" s="238">
        <v>5028480</v>
      </c>
      <c r="P113" s="238">
        <v>-7631069</v>
      </c>
      <c r="Q113" s="239" t="s">
        <v>16497</v>
      </c>
    </row>
    <row r="114" spans="1:17" ht="18.95" customHeight="1">
      <c r="A114" s="232">
        <v>113</v>
      </c>
      <c r="B114" s="233">
        <v>380802</v>
      </c>
      <c r="C114" s="232" t="s">
        <v>15722</v>
      </c>
      <c r="D114" s="232" t="s">
        <v>16435</v>
      </c>
      <c r="E114" s="232"/>
      <c r="F114" s="234">
        <v>9011420</v>
      </c>
      <c r="G114" s="235">
        <v>13040000</v>
      </c>
      <c r="H114" s="236" t="s">
        <v>16386</v>
      </c>
      <c r="I114" s="241">
        <f>+G114-F114</f>
        <v>4028580</v>
      </c>
      <c r="J114" s="238">
        <v>1931336</v>
      </c>
      <c r="K114" s="238" t="s">
        <v>15269</v>
      </c>
      <c r="L114" s="238">
        <v>18596081.433600001</v>
      </c>
      <c r="M114" s="238">
        <v>6506841.4500000002</v>
      </c>
      <c r="N114" s="238">
        <v>9011419.6278666668</v>
      </c>
      <c r="O114" s="238" t="e">
        <v>#N/A</v>
      </c>
      <c r="P114" s="238" t="e">
        <v>#N/A</v>
      </c>
      <c r="Q114" s="242" t="s">
        <v>16497</v>
      </c>
    </row>
    <row r="115" spans="1:17" ht="18.95" customHeight="1">
      <c r="A115" s="232">
        <v>114</v>
      </c>
      <c r="B115" s="233">
        <v>395205</v>
      </c>
      <c r="C115" s="232" t="s">
        <v>151</v>
      </c>
      <c r="D115" s="232" t="s">
        <v>16400</v>
      </c>
      <c r="E115" s="232" t="s">
        <v>15641</v>
      </c>
      <c r="F115" s="234">
        <v>9025125</v>
      </c>
      <c r="G115" s="235">
        <v>9025125</v>
      </c>
      <c r="H115" s="236" t="s">
        <v>16496</v>
      </c>
      <c r="I115" s="237"/>
      <c r="J115" s="238">
        <v>21144463</v>
      </c>
      <c r="K115" s="238" t="s">
        <v>15269</v>
      </c>
      <c r="L115" s="238" t="s">
        <v>15269</v>
      </c>
      <c r="M115" s="238">
        <v>6962714.0999999996</v>
      </c>
      <c r="N115" s="238">
        <v>14053588.550000001</v>
      </c>
      <c r="O115" s="238">
        <v>6256080</v>
      </c>
      <c r="P115" s="238">
        <v>-2769045</v>
      </c>
      <c r="Q115" s="239" t="s">
        <v>16497</v>
      </c>
    </row>
    <row r="116" spans="1:17" ht="18.95" customHeight="1">
      <c r="A116" s="232">
        <v>115</v>
      </c>
      <c r="B116" s="233">
        <v>395220</v>
      </c>
      <c r="C116" s="232" t="s">
        <v>234</v>
      </c>
      <c r="D116" s="232" t="s">
        <v>16436</v>
      </c>
      <c r="E116" s="232" t="s">
        <v>16437</v>
      </c>
      <c r="F116" s="234">
        <v>34568689</v>
      </c>
      <c r="G116" s="240">
        <v>39287000</v>
      </c>
      <c r="H116" s="236" t="s">
        <v>16386</v>
      </c>
      <c r="I116" s="241">
        <f t="shared" ref="I116:I121" si="11">+G116-F116</f>
        <v>4718311</v>
      </c>
      <c r="J116" s="238">
        <v>57150887</v>
      </c>
      <c r="K116" s="238" t="s">
        <v>15269</v>
      </c>
      <c r="L116" s="238" t="s">
        <v>15269</v>
      </c>
      <c r="M116" s="238">
        <v>36133925.75</v>
      </c>
      <c r="N116" s="238">
        <v>36133926</v>
      </c>
      <c r="O116" s="238">
        <v>37909920</v>
      </c>
      <c r="P116" s="238">
        <v>3341231</v>
      </c>
      <c r="Q116" s="242">
        <v>36133926</v>
      </c>
    </row>
    <row r="117" spans="1:17" ht="18.95" customHeight="1">
      <c r="A117" s="232">
        <v>116</v>
      </c>
      <c r="B117" s="233">
        <v>355104</v>
      </c>
      <c r="C117" s="232" t="s">
        <v>15727</v>
      </c>
      <c r="D117" s="232" t="s">
        <v>16438</v>
      </c>
      <c r="E117" s="232" t="s">
        <v>15729</v>
      </c>
      <c r="F117" s="234">
        <v>14613239</v>
      </c>
      <c r="G117" s="235">
        <v>26770600</v>
      </c>
      <c r="H117" s="236" t="s">
        <v>16386</v>
      </c>
      <c r="I117" s="241">
        <f t="shared" si="11"/>
        <v>12157361</v>
      </c>
      <c r="J117" s="238">
        <v>38477422</v>
      </c>
      <c r="K117" s="238">
        <v>34728529.6215</v>
      </c>
      <c r="L117" s="238" t="s">
        <v>15269</v>
      </c>
      <c r="M117" s="238">
        <v>3611400</v>
      </c>
      <c r="N117" s="238">
        <v>25605783.873833332</v>
      </c>
      <c r="O117" s="238">
        <v>34728529.6215</v>
      </c>
      <c r="P117" s="238">
        <v>20115290.6215</v>
      </c>
      <c r="Q117" s="242">
        <v>21065910.499066666</v>
      </c>
    </row>
    <row r="118" spans="1:17" ht="18.95" customHeight="1">
      <c r="A118" s="232">
        <v>117</v>
      </c>
      <c r="B118" s="233">
        <v>355204</v>
      </c>
      <c r="C118" s="232" t="s">
        <v>15730</v>
      </c>
      <c r="D118" s="232" t="s">
        <v>16439</v>
      </c>
      <c r="E118" s="232" t="s">
        <v>15729</v>
      </c>
      <c r="F118" s="234">
        <v>14888670</v>
      </c>
      <c r="G118" s="235">
        <v>26770600</v>
      </c>
      <c r="H118" s="236" t="s">
        <v>16386</v>
      </c>
      <c r="I118" s="241">
        <f t="shared" si="11"/>
        <v>11881930</v>
      </c>
      <c r="J118" s="238">
        <v>56341946</v>
      </c>
      <c r="K118" s="238">
        <v>3109709.2</v>
      </c>
      <c r="L118" s="238" t="s">
        <v>15269</v>
      </c>
      <c r="M118" s="238">
        <v>7455600</v>
      </c>
      <c r="N118" s="238">
        <v>22302418.400000002</v>
      </c>
      <c r="O118" s="238">
        <v>3109709.2</v>
      </c>
      <c r="P118" s="238">
        <v>-11778960.800000001</v>
      </c>
      <c r="Q118" s="239" t="s">
        <v>16497</v>
      </c>
    </row>
    <row r="119" spans="1:17" ht="18.95" customHeight="1">
      <c r="A119" s="232">
        <v>118</v>
      </c>
      <c r="B119" s="247">
        <v>361903</v>
      </c>
      <c r="C119" s="232" t="s">
        <v>15732</v>
      </c>
      <c r="D119" s="232" t="s">
        <v>16424</v>
      </c>
      <c r="E119" s="232" t="s">
        <v>16424</v>
      </c>
      <c r="F119" s="234">
        <v>21092065</v>
      </c>
      <c r="G119" s="235">
        <v>40790914.341113999</v>
      </c>
      <c r="H119" s="236" t="s">
        <v>16386</v>
      </c>
      <c r="I119" s="241">
        <f t="shared" si="11"/>
        <v>19698849.341113999</v>
      </c>
      <c r="J119" s="238" t="s">
        <v>15269</v>
      </c>
      <c r="K119" s="238">
        <v>34728529.6215</v>
      </c>
      <c r="L119" s="238" t="s">
        <v>15269</v>
      </c>
      <c r="M119" s="238">
        <v>7455600</v>
      </c>
      <c r="N119" s="238">
        <v>21092064.81075</v>
      </c>
      <c r="O119" s="238">
        <v>34728529.6215</v>
      </c>
      <c r="P119" s="238">
        <v>13636464.6215</v>
      </c>
      <c r="Q119" s="242">
        <v>25031834.754672799</v>
      </c>
    </row>
    <row r="120" spans="1:17" ht="18.95" customHeight="1">
      <c r="A120" s="232">
        <v>119</v>
      </c>
      <c r="B120" s="233">
        <v>371202</v>
      </c>
      <c r="C120" s="232" t="s">
        <v>198</v>
      </c>
      <c r="D120" s="232"/>
      <c r="E120" s="232"/>
      <c r="F120" s="234">
        <v>4985563</v>
      </c>
      <c r="G120" s="240">
        <v>10208674</v>
      </c>
      <c r="H120" s="236" t="s">
        <v>16386</v>
      </c>
      <c r="I120" s="241">
        <f t="shared" si="11"/>
        <v>5223111</v>
      </c>
      <c r="J120" s="238">
        <v>2365178</v>
      </c>
      <c r="K120" s="238">
        <v>11614475.062304188</v>
      </c>
      <c r="L120" s="238" t="s">
        <v>15269</v>
      </c>
      <c r="M120" s="238">
        <v>3680218.8833333333</v>
      </c>
      <c r="N120" s="238">
        <v>5886623.9818791738</v>
      </c>
      <c r="O120" s="238">
        <v>11614475.062304188</v>
      </c>
      <c r="P120" s="238">
        <v>6628912.0623041876</v>
      </c>
      <c r="Q120" s="242">
        <v>7275110.9855033401</v>
      </c>
    </row>
    <row r="121" spans="1:17" ht="18.95" customHeight="1">
      <c r="A121" s="232">
        <v>120</v>
      </c>
      <c r="B121" s="233">
        <v>373601</v>
      </c>
      <c r="C121" s="232" t="s">
        <v>237</v>
      </c>
      <c r="D121" s="232" t="s">
        <v>268</v>
      </c>
      <c r="E121" s="232"/>
      <c r="F121" s="234">
        <v>8827193</v>
      </c>
      <c r="G121" s="240">
        <v>58849428.571428575</v>
      </c>
      <c r="H121" s="236" t="s">
        <v>16386</v>
      </c>
      <c r="I121" s="241">
        <f t="shared" si="11"/>
        <v>50022235.571428575</v>
      </c>
      <c r="J121" s="238">
        <v>5429993</v>
      </c>
      <c r="K121" s="238">
        <v>2431908.2999999998</v>
      </c>
      <c r="L121" s="238" t="s">
        <v>15269</v>
      </c>
      <c r="M121" s="238">
        <v>12310055.783333333</v>
      </c>
      <c r="N121" s="238">
        <v>6723985.694444444</v>
      </c>
      <c r="O121" s="238" t="e">
        <v>#N/A</v>
      </c>
      <c r="P121" s="238" t="e">
        <v>#N/A</v>
      </c>
      <c r="Q121" s="242">
        <v>19755346.413690478</v>
      </c>
    </row>
    <row r="122" spans="1:17" ht="18.95" customHeight="1">
      <c r="A122" s="232">
        <v>121</v>
      </c>
      <c r="B122" s="233">
        <v>375101</v>
      </c>
      <c r="C122" s="232" t="s">
        <v>15733</v>
      </c>
      <c r="D122" s="232" t="s">
        <v>16513</v>
      </c>
      <c r="E122" s="232" t="s">
        <v>15736</v>
      </c>
      <c r="F122" s="234">
        <v>204412534</v>
      </c>
      <c r="G122" s="240" t="s">
        <v>16514</v>
      </c>
      <c r="H122" s="248" t="s">
        <v>16514</v>
      </c>
      <c r="I122" s="249"/>
      <c r="J122" s="238">
        <v>204412534</v>
      </c>
      <c r="K122" s="238" t="s">
        <v>15269</v>
      </c>
      <c r="L122" s="238" t="s">
        <v>15269</v>
      </c>
      <c r="M122" s="238" t="s">
        <v>15269</v>
      </c>
      <c r="N122" s="238">
        <v>204412534</v>
      </c>
      <c r="O122" s="238" t="e">
        <v>#N/A</v>
      </c>
      <c r="P122" s="238" t="e">
        <v>#N/A</v>
      </c>
      <c r="Q122" s="239" t="s">
        <v>11515</v>
      </c>
    </row>
    <row r="123" spans="1:17" ht="18.95" customHeight="1">
      <c r="A123" s="232">
        <v>122</v>
      </c>
      <c r="B123" s="233">
        <v>376101</v>
      </c>
      <c r="C123" s="232" t="s">
        <v>152</v>
      </c>
      <c r="D123" s="232" t="s">
        <v>15738</v>
      </c>
      <c r="E123" s="232" t="s">
        <v>16440</v>
      </c>
      <c r="F123" s="234">
        <v>10410625</v>
      </c>
      <c r="G123" s="240">
        <v>14936571.428571429</v>
      </c>
      <c r="H123" s="236" t="s">
        <v>16386</v>
      </c>
      <c r="I123" s="241">
        <f>+G123-F123</f>
        <v>4525946.4285714291</v>
      </c>
      <c r="J123" s="238">
        <v>2365178</v>
      </c>
      <c r="K123" s="238">
        <v>6417681.2804461503</v>
      </c>
      <c r="L123" s="238" t="s">
        <v>15269</v>
      </c>
      <c r="M123" s="238">
        <v>16037859.75</v>
      </c>
      <c r="N123" s="238">
        <v>8273573.0101487162</v>
      </c>
      <c r="O123" s="238">
        <v>6417681.2804461503</v>
      </c>
      <c r="P123" s="238">
        <v>-3992943.7195538497</v>
      </c>
      <c r="Q123" s="239" t="s">
        <v>16497</v>
      </c>
    </row>
    <row r="124" spans="1:17" ht="18.95" customHeight="1">
      <c r="A124" s="232">
        <v>123</v>
      </c>
      <c r="B124" s="233">
        <v>378102</v>
      </c>
      <c r="C124" s="232" t="s">
        <v>240</v>
      </c>
      <c r="D124" s="232" t="s">
        <v>16515</v>
      </c>
      <c r="E124" s="232" t="s">
        <v>15672</v>
      </c>
      <c r="F124" s="234">
        <v>1461756</v>
      </c>
      <c r="G124" s="235">
        <v>1461756</v>
      </c>
      <c r="H124" s="236" t="s">
        <v>16496</v>
      </c>
      <c r="I124" s="237"/>
      <c r="J124" s="238">
        <v>582208</v>
      </c>
      <c r="K124" s="238">
        <v>1547920.4913958502</v>
      </c>
      <c r="L124" s="238" t="s">
        <v>15269</v>
      </c>
      <c r="M124" s="238">
        <v>2769887.9874999998</v>
      </c>
      <c r="N124" s="238">
        <v>1633338.8262986168</v>
      </c>
      <c r="O124" s="238">
        <v>1547920.4913958502</v>
      </c>
      <c r="P124" s="238">
        <v>86164.4913958502</v>
      </c>
      <c r="Q124" s="239" t="s">
        <v>16497</v>
      </c>
    </row>
    <row r="125" spans="1:17" ht="18.95" customHeight="1">
      <c r="A125" s="232">
        <v>124</v>
      </c>
      <c r="B125" s="233">
        <v>378201</v>
      </c>
      <c r="C125" s="232" t="s">
        <v>199</v>
      </c>
      <c r="D125" s="232" t="s">
        <v>15740</v>
      </c>
      <c r="E125" s="232" t="s">
        <v>16417</v>
      </c>
      <c r="F125" s="234">
        <v>6181986</v>
      </c>
      <c r="G125" s="240">
        <v>12782571.428571429</v>
      </c>
      <c r="H125" s="236" t="s">
        <v>16386</v>
      </c>
      <c r="I125" s="241">
        <f t="shared" ref="I125:I128" si="12">+G125-F125</f>
        <v>6600585.4285714291</v>
      </c>
      <c r="J125" s="238">
        <v>779544</v>
      </c>
      <c r="K125" s="238" t="s">
        <v>15269</v>
      </c>
      <c r="L125" s="238" t="s">
        <v>15269</v>
      </c>
      <c r="M125" s="238">
        <v>9097981.1999999993</v>
      </c>
      <c r="N125" s="238">
        <v>4938762.5999999996</v>
      </c>
      <c r="O125" s="238">
        <v>9083400</v>
      </c>
      <c r="P125" s="238">
        <v>2901414</v>
      </c>
      <c r="Q125" s="242">
        <v>8416940.2457142863</v>
      </c>
    </row>
    <row r="126" spans="1:17" ht="18.95" customHeight="1">
      <c r="A126" s="232">
        <v>125</v>
      </c>
      <c r="B126" s="233">
        <v>380303</v>
      </c>
      <c r="C126" s="232" t="s">
        <v>15741</v>
      </c>
      <c r="D126" s="232" t="s">
        <v>203</v>
      </c>
      <c r="E126" s="232"/>
      <c r="F126" s="234">
        <v>11315668</v>
      </c>
      <c r="G126" s="235">
        <v>13040000</v>
      </c>
      <c r="H126" s="236" t="s">
        <v>16386</v>
      </c>
      <c r="I126" s="241">
        <f t="shared" si="12"/>
        <v>1724332</v>
      </c>
      <c r="J126" s="238">
        <v>1931336</v>
      </c>
      <c r="K126" s="238" t="s">
        <v>15269</v>
      </c>
      <c r="L126" s="238" t="s">
        <v>15269</v>
      </c>
      <c r="M126" s="238">
        <v>20700000</v>
      </c>
      <c r="N126" s="238">
        <v>11315668</v>
      </c>
      <c r="O126" s="238" t="e">
        <v>#N/A</v>
      </c>
      <c r="P126" s="238" t="e">
        <v>#N/A</v>
      </c>
      <c r="Q126" s="242">
        <v>13040000</v>
      </c>
    </row>
    <row r="127" spans="1:17" ht="18.95" customHeight="1">
      <c r="A127" s="232">
        <v>126</v>
      </c>
      <c r="B127" s="233">
        <v>381303</v>
      </c>
      <c r="C127" s="232" t="s">
        <v>1544</v>
      </c>
      <c r="D127" s="232" t="s">
        <v>16430</v>
      </c>
      <c r="E127" s="246" t="s">
        <v>16428</v>
      </c>
      <c r="F127" s="234">
        <v>1319845</v>
      </c>
      <c r="G127" s="240">
        <v>4800000</v>
      </c>
      <c r="H127" s="236" t="s">
        <v>16386</v>
      </c>
      <c r="I127" s="241">
        <f t="shared" si="12"/>
        <v>3480155</v>
      </c>
      <c r="J127" s="238">
        <v>1931336</v>
      </c>
      <c r="K127" s="238" t="s">
        <v>15269</v>
      </c>
      <c r="L127" s="238" t="s">
        <v>15269</v>
      </c>
      <c r="M127" s="238">
        <v>708354</v>
      </c>
      <c r="N127" s="238">
        <v>1319845</v>
      </c>
      <c r="O127" s="238" t="e">
        <v>#N/A</v>
      </c>
      <c r="P127" s="238" t="e">
        <v>#N/A</v>
      </c>
      <c r="Q127" s="242">
        <v>4800000</v>
      </c>
    </row>
    <row r="128" spans="1:17" ht="18.95" customHeight="1">
      <c r="A128" s="232">
        <v>127</v>
      </c>
      <c r="B128" s="233">
        <v>384201</v>
      </c>
      <c r="C128" s="232" t="s">
        <v>391</v>
      </c>
      <c r="D128" s="232" t="s">
        <v>16430</v>
      </c>
      <c r="E128" s="246" t="s">
        <v>16428</v>
      </c>
      <c r="F128" s="234">
        <v>2672888</v>
      </c>
      <c r="G128" s="240">
        <v>4800000</v>
      </c>
      <c r="H128" s="236" t="s">
        <v>16386</v>
      </c>
      <c r="I128" s="241">
        <f t="shared" si="12"/>
        <v>2127112</v>
      </c>
      <c r="J128" s="238">
        <v>5311383</v>
      </c>
      <c r="K128" s="238">
        <v>2379590.2999999998</v>
      </c>
      <c r="L128" s="238" t="s">
        <v>15269</v>
      </c>
      <c r="M128" s="238">
        <v>2032076.45</v>
      </c>
      <c r="N128" s="238">
        <v>3241016.5833333335</v>
      </c>
      <c r="O128" s="238" t="e">
        <v>#N/A</v>
      </c>
      <c r="P128" s="238" t="e">
        <v>#N/A</v>
      </c>
      <c r="Q128" s="242">
        <v>3241016.5833333335</v>
      </c>
    </row>
    <row r="129" spans="1:17" ht="18.95" customHeight="1">
      <c r="A129" s="232">
        <v>128</v>
      </c>
      <c r="B129" s="233">
        <v>385720</v>
      </c>
      <c r="C129" s="232" t="s">
        <v>241</v>
      </c>
      <c r="D129" s="232" t="s">
        <v>16516</v>
      </c>
      <c r="E129" s="232" t="s">
        <v>15641</v>
      </c>
      <c r="F129" s="234">
        <v>3500053</v>
      </c>
      <c r="G129" s="235">
        <v>3500053</v>
      </c>
      <c r="H129" s="236" t="s">
        <v>16496</v>
      </c>
      <c r="I129" s="237"/>
      <c r="J129" s="238">
        <v>2036038</v>
      </c>
      <c r="K129" s="238" t="s">
        <v>15269</v>
      </c>
      <c r="L129" s="238" t="s">
        <v>15269</v>
      </c>
      <c r="M129" s="238">
        <v>10157924.987500001</v>
      </c>
      <c r="N129" s="238">
        <v>6096981.4937500004</v>
      </c>
      <c r="O129" s="238">
        <v>1346520</v>
      </c>
      <c r="P129" s="238">
        <v>-2153533</v>
      </c>
      <c r="Q129" s="239" t="s">
        <v>16497</v>
      </c>
    </row>
    <row r="130" spans="1:17" ht="18.95" customHeight="1">
      <c r="A130" s="232">
        <v>129</v>
      </c>
      <c r="B130" s="233">
        <v>395018</v>
      </c>
      <c r="C130" s="232" t="s">
        <v>242</v>
      </c>
      <c r="D130" s="232" t="s">
        <v>16517</v>
      </c>
      <c r="E130" s="232" t="s">
        <v>15641</v>
      </c>
      <c r="F130" s="234">
        <v>5586083</v>
      </c>
      <c r="G130" s="235">
        <v>5586083</v>
      </c>
      <c r="H130" s="236" t="s">
        <v>16496</v>
      </c>
      <c r="I130" s="237"/>
      <c r="J130" s="238">
        <v>4190774</v>
      </c>
      <c r="K130" s="238" t="s">
        <v>15269</v>
      </c>
      <c r="L130" s="238" t="s">
        <v>15269</v>
      </c>
      <c r="M130" s="238">
        <v>13543660.4</v>
      </c>
      <c r="N130" s="238">
        <v>8867217.1999999993</v>
      </c>
      <c r="O130" s="238">
        <v>2819640</v>
      </c>
      <c r="P130" s="238">
        <v>-2766443</v>
      </c>
      <c r="Q130" s="239" t="s">
        <v>16497</v>
      </c>
    </row>
    <row r="131" spans="1:17" ht="18.95" customHeight="1">
      <c r="A131" s="232">
        <v>130</v>
      </c>
      <c r="B131" s="233">
        <v>395061</v>
      </c>
      <c r="C131" s="232" t="s">
        <v>243</v>
      </c>
      <c r="D131" s="232" t="s">
        <v>16400</v>
      </c>
      <c r="E131" s="232" t="s">
        <v>15641</v>
      </c>
      <c r="F131" s="234">
        <v>3215329</v>
      </c>
      <c r="G131" s="240">
        <v>3738857.1428571432</v>
      </c>
      <c r="H131" s="236" t="s">
        <v>16386</v>
      </c>
      <c r="I131" s="241">
        <f>+G131-F131</f>
        <v>523528.14285714319</v>
      </c>
      <c r="J131" s="238">
        <v>4190774</v>
      </c>
      <c r="K131" s="238" t="s">
        <v>15269</v>
      </c>
      <c r="L131" s="238" t="s">
        <v>15269</v>
      </c>
      <c r="M131" s="238">
        <v>5262987.9375</v>
      </c>
      <c r="N131" s="238">
        <v>4726880.96875</v>
      </c>
      <c r="O131" s="238" t="e">
        <v>#N/A</v>
      </c>
      <c r="P131" s="238" t="e">
        <v>#N/A</v>
      </c>
      <c r="Q131" s="242">
        <v>4397539.6934523815</v>
      </c>
    </row>
    <row r="132" spans="1:17" ht="18.95" customHeight="1">
      <c r="A132" s="232">
        <v>131</v>
      </c>
      <c r="B132" s="233">
        <v>395302</v>
      </c>
      <c r="C132" s="232" t="s">
        <v>244</v>
      </c>
      <c r="D132" s="232" t="s">
        <v>15712</v>
      </c>
      <c r="E132" s="232"/>
      <c r="F132" s="234">
        <v>4351880</v>
      </c>
      <c r="G132" s="235">
        <v>4351880</v>
      </c>
      <c r="H132" s="236" t="s">
        <v>16496</v>
      </c>
      <c r="I132" s="237"/>
      <c r="J132" s="238" t="s">
        <v>15269</v>
      </c>
      <c r="K132" s="238" t="s">
        <v>15269</v>
      </c>
      <c r="L132" s="238" t="s">
        <v>15269</v>
      </c>
      <c r="M132" s="238">
        <v>7994125.5250000004</v>
      </c>
      <c r="N132" s="238">
        <v>7994125.5250000004</v>
      </c>
      <c r="O132" s="238" t="e">
        <v>#N/A</v>
      </c>
      <c r="P132" s="238" t="e">
        <v>#N/A</v>
      </c>
      <c r="Q132" s="239" t="s">
        <v>16497</v>
      </c>
    </row>
    <row r="133" spans="1:17" ht="18.95" customHeight="1">
      <c r="A133" s="232">
        <v>132</v>
      </c>
      <c r="B133" s="233">
        <v>872201</v>
      </c>
      <c r="C133" s="232" t="s">
        <v>4309</v>
      </c>
      <c r="D133" s="232"/>
      <c r="E133" s="232"/>
      <c r="F133" s="234">
        <v>727717</v>
      </c>
      <c r="G133" s="240">
        <v>1700000</v>
      </c>
      <c r="H133" s="236" t="s">
        <v>16386</v>
      </c>
      <c r="I133" s="241">
        <f t="shared" ref="I133:I136" si="13">+G133-F133</f>
        <v>972283</v>
      </c>
      <c r="J133" s="238">
        <v>1057253</v>
      </c>
      <c r="K133" s="238" t="s">
        <v>15269</v>
      </c>
      <c r="L133" s="238" t="s">
        <v>15269</v>
      </c>
      <c r="M133" s="238">
        <v>398181.75</v>
      </c>
      <c r="N133" s="238">
        <v>727717.375</v>
      </c>
      <c r="O133" s="238" t="e">
        <v>#N/A</v>
      </c>
      <c r="P133" s="238" t="e">
        <v>#N/A</v>
      </c>
      <c r="Q133" s="242">
        <v>1051811.5833333333</v>
      </c>
    </row>
    <row r="134" spans="1:17" ht="18.95" customHeight="1">
      <c r="A134" s="232">
        <v>133</v>
      </c>
      <c r="B134" s="233">
        <v>876123</v>
      </c>
      <c r="C134" s="232" t="s">
        <v>154</v>
      </c>
      <c r="D134" s="232" t="s">
        <v>16441</v>
      </c>
      <c r="E134" s="232" t="s">
        <v>16442</v>
      </c>
      <c r="F134" s="234">
        <v>7772570</v>
      </c>
      <c r="G134" s="240">
        <v>9421000</v>
      </c>
      <c r="H134" s="236" t="s">
        <v>16386</v>
      </c>
      <c r="I134" s="241">
        <f t="shared" si="13"/>
        <v>1648430</v>
      </c>
      <c r="J134" s="238">
        <v>12001189</v>
      </c>
      <c r="K134" s="238" t="s">
        <v>15269</v>
      </c>
      <c r="L134" s="238" t="s">
        <v>15269</v>
      </c>
      <c r="M134" s="238">
        <v>7779648.7999999998</v>
      </c>
      <c r="N134" s="238">
        <v>9890418.9000000004</v>
      </c>
      <c r="O134" s="238" t="e">
        <v>#N/A</v>
      </c>
      <c r="P134" s="238" t="e">
        <v>#N/A</v>
      </c>
      <c r="Q134" s="242">
        <v>9421000</v>
      </c>
    </row>
    <row r="135" spans="1:17" ht="18.95" customHeight="1">
      <c r="A135" s="232">
        <v>134</v>
      </c>
      <c r="B135" s="233">
        <v>351101</v>
      </c>
      <c r="C135" s="232" t="s">
        <v>15743</v>
      </c>
      <c r="D135" s="232" t="s">
        <v>16443</v>
      </c>
      <c r="E135" s="232" t="s">
        <v>16444</v>
      </c>
      <c r="F135" s="234">
        <v>21029417</v>
      </c>
      <c r="G135" s="235">
        <v>26770600</v>
      </c>
      <c r="H135" s="236" t="s">
        <v>16386</v>
      </c>
      <c r="I135" s="241">
        <f t="shared" si="13"/>
        <v>5741183</v>
      </c>
      <c r="J135" s="238">
        <v>87920911</v>
      </c>
      <c r="K135" s="238">
        <v>34728529.6215</v>
      </c>
      <c r="L135" s="238" t="s">
        <v>15269</v>
      </c>
      <c r="M135" s="238">
        <v>7455600</v>
      </c>
      <c r="N135" s="238">
        <v>34728529.6215</v>
      </c>
      <c r="O135" s="238">
        <v>34728529.6215</v>
      </c>
      <c r="P135" s="238">
        <v>13699112.6215</v>
      </c>
      <c r="Q135" s="242">
        <v>24942535.248599999</v>
      </c>
    </row>
    <row r="136" spans="1:17" ht="18.95" customHeight="1">
      <c r="A136" s="232">
        <v>135</v>
      </c>
      <c r="B136" s="233">
        <v>351203</v>
      </c>
      <c r="C136" s="232" t="s">
        <v>245</v>
      </c>
      <c r="D136" s="232" t="s">
        <v>16445</v>
      </c>
      <c r="E136" s="232" t="s">
        <v>16444</v>
      </c>
      <c r="F136" s="234">
        <v>7307893</v>
      </c>
      <c r="G136" s="240">
        <v>11557285.714285715</v>
      </c>
      <c r="H136" s="236" t="s">
        <v>16386</v>
      </c>
      <c r="I136" s="241">
        <f t="shared" si="13"/>
        <v>4249392.7142857146</v>
      </c>
      <c r="J136" s="238">
        <v>13760160</v>
      </c>
      <c r="K136" s="238" t="s">
        <v>15269</v>
      </c>
      <c r="L136" s="238" t="s">
        <v>15269</v>
      </c>
      <c r="M136" s="238">
        <v>398181.75</v>
      </c>
      <c r="N136" s="238">
        <v>7079170.875</v>
      </c>
      <c r="O136" s="238">
        <v>9219840</v>
      </c>
      <c r="P136" s="238">
        <v>1911947</v>
      </c>
      <c r="Q136" s="242" t="s">
        <v>16497</v>
      </c>
    </row>
    <row r="137" spans="1:17" ht="18.95" customHeight="1">
      <c r="A137" s="232">
        <v>136</v>
      </c>
      <c r="B137" s="233">
        <v>351301</v>
      </c>
      <c r="C137" s="232" t="s">
        <v>15747</v>
      </c>
      <c r="D137" s="232" t="s">
        <v>16443</v>
      </c>
      <c r="E137" s="232" t="s">
        <v>16444</v>
      </c>
      <c r="F137" s="234">
        <v>61324720</v>
      </c>
      <c r="G137" s="243">
        <v>61324720</v>
      </c>
      <c r="H137" s="236" t="s">
        <v>16496</v>
      </c>
      <c r="I137" s="237"/>
      <c r="J137" s="238">
        <v>87920911</v>
      </c>
      <c r="K137" s="238">
        <v>34728529.6215</v>
      </c>
      <c r="L137" s="238" t="s">
        <v>15269</v>
      </c>
      <c r="M137" s="238" t="s">
        <v>15269</v>
      </c>
      <c r="N137" s="238">
        <v>61324720.31075</v>
      </c>
      <c r="O137" s="238" t="e">
        <v>#N/A</v>
      </c>
      <c r="P137" s="238" t="e">
        <v>#N/A</v>
      </c>
      <c r="Q137" s="239" t="s">
        <v>16497</v>
      </c>
    </row>
    <row r="138" spans="1:17" ht="18.95" customHeight="1">
      <c r="A138" s="232">
        <v>137</v>
      </c>
      <c r="B138" s="233">
        <v>351303</v>
      </c>
      <c r="C138" s="232" t="s">
        <v>15748</v>
      </c>
      <c r="D138" s="232" t="s">
        <v>16446</v>
      </c>
      <c r="E138" s="232" t="s">
        <v>16447</v>
      </c>
      <c r="F138" s="234">
        <v>9011380</v>
      </c>
      <c r="G138" s="240">
        <v>11557285.714285715</v>
      </c>
      <c r="H138" s="236" t="s">
        <v>16386</v>
      </c>
      <c r="I138" s="241">
        <f>+G138-F138</f>
        <v>2545905.7142857146</v>
      </c>
      <c r="J138" s="238">
        <v>13760160</v>
      </c>
      <c r="K138" s="238" t="s">
        <v>15269</v>
      </c>
      <c r="L138" s="238" t="s">
        <v>15269</v>
      </c>
      <c r="M138" s="238">
        <v>4262600</v>
      </c>
      <c r="N138" s="238">
        <v>9011380</v>
      </c>
      <c r="O138" s="238" t="e">
        <v>#N/A</v>
      </c>
      <c r="P138" s="238" t="e">
        <v>#N/A</v>
      </c>
      <c r="Q138" s="242">
        <v>9860015.2380952388</v>
      </c>
    </row>
    <row r="139" spans="1:17" ht="18.95" customHeight="1">
      <c r="A139" s="232">
        <v>138</v>
      </c>
      <c r="B139" s="233">
        <v>351401</v>
      </c>
      <c r="C139" s="232" t="s">
        <v>15751</v>
      </c>
      <c r="D139" s="232" t="s">
        <v>16443</v>
      </c>
      <c r="E139" s="232" t="s">
        <v>16443</v>
      </c>
      <c r="F139" s="234">
        <v>43368347</v>
      </c>
      <c r="G139" s="243">
        <v>43368347</v>
      </c>
      <c r="H139" s="236" t="s">
        <v>16496</v>
      </c>
      <c r="I139" s="237"/>
      <c r="J139" s="238">
        <v>87920911</v>
      </c>
      <c r="K139" s="238">
        <v>34728529.6215</v>
      </c>
      <c r="L139" s="238" t="s">
        <v>15269</v>
      </c>
      <c r="M139" s="238">
        <v>7455600</v>
      </c>
      <c r="N139" s="238">
        <v>43368346.873833336</v>
      </c>
      <c r="O139" s="238" t="e">
        <v>#N/A</v>
      </c>
      <c r="P139" s="238" t="e">
        <v>#N/A</v>
      </c>
      <c r="Q139" s="239" t="s">
        <v>16497</v>
      </c>
    </row>
    <row r="140" spans="1:17" ht="18.95" customHeight="1">
      <c r="A140" s="232">
        <v>139</v>
      </c>
      <c r="B140" s="233">
        <v>351403</v>
      </c>
      <c r="C140" s="232" t="s">
        <v>248</v>
      </c>
      <c r="D140" s="232" t="s">
        <v>15752</v>
      </c>
      <c r="E140" s="232" t="s">
        <v>16447</v>
      </c>
      <c r="F140" s="234">
        <v>9865804</v>
      </c>
      <c r="G140" s="240">
        <v>11557285.714285715</v>
      </c>
      <c r="H140" s="236" t="s">
        <v>16386</v>
      </c>
      <c r="I140" s="241">
        <f>+G140-F140</f>
        <v>1691481.7142857146</v>
      </c>
      <c r="J140" s="238">
        <v>13760160</v>
      </c>
      <c r="K140" s="238" t="s">
        <v>15269</v>
      </c>
      <c r="L140" s="238" t="s">
        <v>15269</v>
      </c>
      <c r="M140" s="238">
        <v>10629824.9</v>
      </c>
      <c r="N140" s="238">
        <v>12194992.449999999</v>
      </c>
      <c r="O140" s="238" t="e">
        <v>#N/A</v>
      </c>
      <c r="P140" s="238" t="e">
        <v>#N/A</v>
      </c>
      <c r="Q140" s="242">
        <v>11557285.714285715</v>
      </c>
    </row>
    <row r="141" spans="1:17" ht="18.95" customHeight="1">
      <c r="A141" s="232">
        <v>140</v>
      </c>
      <c r="B141" s="233">
        <v>352003</v>
      </c>
      <c r="C141" s="232" t="s">
        <v>250</v>
      </c>
      <c r="D141" s="232" t="s">
        <v>15753</v>
      </c>
      <c r="E141" s="232" t="s">
        <v>16518</v>
      </c>
      <c r="F141" s="234">
        <v>133417475</v>
      </c>
      <c r="G141" s="235">
        <v>133417475</v>
      </c>
      <c r="H141" s="236" t="s">
        <v>16496</v>
      </c>
      <c r="I141" s="237"/>
      <c r="J141" s="238">
        <v>202306616</v>
      </c>
      <c r="K141" s="238" t="s">
        <v>15269</v>
      </c>
      <c r="L141" s="238" t="s">
        <v>15269</v>
      </c>
      <c r="M141" s="238">
        <v>10629824.9</v>
      </c>
      <c r="N141" s="238">
        <v>106468220.45</v>
      </c>
      <c r="O141" s="238">
        <v>38280000</v>
      </c>
      <c r="P141" s="238">
        <v>-95137475</v>
      </c>
      <c r="Q141" s="239" t="s">
        <v>16497</v>
      </c>
    </row>
    <row r="142" spans="1:17" ht="18.95" customHeight="1">
      <c r="A142" s="232">
        <v>141</v>
      </c>
      <c r="B142" s="233">
        <v>352102</v>
      </c>
      <c r="C142" s="232" t="s">
        <v>15756</v>
      </c>
      <c r="D142" s="232" t="s">
        <v>16519</v>
      </c>
      <c r="E142" s="232" t="s">
        <v>16520</v>
      </c>
      <c r="F142" s="234">
        <v>63679774</v>
      </c>
      <c r="G142" s="243">
        <v>63679774</v>
      </c>
      <c r="H142" s="236" t="s">
        <v>16496</v>
      </c>
      <c r="I142" s="237"/>
      <c r="J142" s="238">
        <v>63679774</v>
      </c>
      <c r="K142" s="238" t="s">
        <v>15269</v>
      </c>
      <c r="L142" s="238" t="s">
        <v>15269</v>
      </c>
      <c r="M142" s="238" t="s">
        <v>15269</v>
      </c>
      <c r="N142" s="238">
        <v>63679774</v>
      </c>
      <c r="O142" s="238" t="e">
        <v>#N/A</v>
      </c>
      <c r="P142" s="238" t="e">
        <v>#N/A</v>
      </c>
      <c r="Q142" s="239" t="s">
        <v>16497</v>
      </c>
    </row>
    <row r="143" spans="1:17" ht="18.95" customHeight="1">
      <c r="A143" s="232">
        <v>142</v>
      </c>
      <c r="B143" s="233">
        <v>352203</v>
      </c>
      <c r="C143" s="232" t="s">
        <v>392</v>
      </c>
      <c r="D143" s="232" t="s">
        <v>16521</v>
      </c>
      <c r="E143" s="232" t="s">
        <v>16518</v>
      </c>
      <c r="F143" s="234">
        <v>145015866</v>
      </c>
      <c r="G143" s="235">
        <v>145015866</v>
      </c>
      <c r="H143" s="236" t="s">
        <v>16496</v>
      </c>
      <c r="I143" s="237"/>
      <c r="J143" s="238">
        <v>216633298</v>
      </c>
      <c r="K143" s="238" t="s">
        <v>15269</v>
      </c>
      <c r="L143" s="238" t="s">
        <v>15269</v>
      </c>
      <c r="M143" s="238">
        <v>140370968.80000001</v>
      </c>
      <c r="N143" s="238">
        <v>178502133.40000001</v>
      </c>
      <c r="O143" s="238">
        <v>43080000</v>
      </c>
      <c r="P143" s="238">
        <v>-101935866</v>
      </c>
      <c r="Q143" s="239" t="s">
        <v>16497</v>
      </c>
    </row>
    <row r="144" spans="1:17" ht="18.95" customHeight="1">
      <c r="A144" s="232">
        <v>143</v>
      </c>
      <c r="B144" s="233">
        <v>352301</v>
      </c>
      <c r="C144" s="232" t="s">
        <v>15777</v>
      </c>
      <c r="D144" s="232" t="s">
        <v>16443</v>
      </c>
      <c r="E144" s="232" t="s">
        <v>16444</v>
      </c>
      <c r="F144" s="234">
        <v>61324720</v>
      </c>
      <c r="G144" s="243">
        <v>61324720</v>
      </c>
      <c r="H144" s="236" t="s">
        <v>16496</v>
      </c>
      <c r="I144" s="237"/>
      <c r="J144" s="238">
        <v>87920911</v>
      </c>
      <c r="K144" s="238">
        <v>34728529.6215</v>
      </c>
      <c r="L144" s="238" t="s">
        <v>15269</v>
      </c>
      <c r="M144" s="238" t="s">
        <v>15269</v>
      </c>
      <c r="N144" s="238">
        <v>61324720.31075</v>
      </c>
      <c r="O144" s="238" t="e">
        <v>#N/A</v>
      </c>
      <c r="P144" s="238" t="e">
        <v>#N/A</v>
      </c>
      <c r="Q144" s="239" t="s">
        <v>16497</v>
      </c>
    </row>
    <row r="145" spans="1:17" ht="18.95" customHeight="1">
      <c r="A145" s="232">
        <v>144</v>
      </c>
      <c r="B145" s="233">
        <v>352303</v>
      </c>
      <c r="C145" s="232" t="s">
        <v>252</v>
      </c>
      <c r="D145" s="232" t="s">
        <v>15778</v>
      </c>
      <c r="E145" s="232" t="s">
        <v>16440</v>
      </c>
      <c r="F145" s="234">
        <v>140041392</v>
      </c>
      <c r="G145" s="240">
        <v>200255714.2857143</v>
      </c>
      <c r="H145" s="236" t="s">
        <v>16386</v>
      </c>
      <c r="I145" s="241">
        <f>+G145-F145</f>
        <v>60214322.285714298</v>
      </c>
      <c r="J145" s="238" t="s">
        <v>15269</v>
      </c>
      <c r="K145" s="238" t="s">
        <v>15269</v>
      </c>
      <c r="L145" s="238" t="s">
        <v>15269</v>
      </c>
      <c r="M145" s="238">
        <v>0</v>
      </c>
      <c r="N145" s="238">
        <v>0</v>
      </c>
      <c r="O145" s="238">
        <v>40680000</v>
      </c>
      <c r="P145" s="238">
        <v>-99361392</v>
      </c>
      <c r="Q145" s="239" t="s">
        <v>16497</v>
      </c>
    </row>
    <row r="146" spans="1:17" ht="18.95" customHeight="1">
      <c r="A146" s="232">
        <v>145</v>
      </c>
      <c r="B146" s="233">
        <v>352501</v>
      </c>
      <c r="C146" s="232" t="s">
        <v>15779</v>
      </c>
      <c r="D146" s="232" t="s">
        <v>268</v>
      </c>
      <c r="E146" s="232"/>
      <c r="F146" s="234">
        <v>34728530</v>
      </c>
      <c r="G146" s="243">
        <v>34728530</v>
      </c>
      <c r="H146" s="236" t="s">
        <v>16496</v>
      </c>
      <c r="I146" s="237"/>
      <c r="J146" s="238" t="s">
        <v>15269</v>
      </c>
      <c r="K146" s="238">
        <v>34728529.6215</v>
      </c>
      <c r="L146" s="238" t="s">
        <v>15269</v>
      </c>
      <c r="M146" s="238" t="s">
        <v>15269</v>
      </c>
      <c r="N146" s="238">
        <v>34728529.6215</v>
      </c>
      <c r="O146" s="238" t="e">
        <v>#N/A</v>
      </c>
      <c r="P146" s="238" t="e">
        <v>#N/A</v>
      </c>
      <c r="Q146" s="239" t="s">
        <v>16497</v>
      </c>
    </row>
    <row r="147" spans="1:17" ht="18.95" customHeight="1">
      <c r="A147" s="232">
        <v>146</v>
      </c>
      <c r="B147" s="233">
        <v>352504</v>
      </c>
      <c r="C147" s="232" t="s">
        <v>15782</v>
      </c>
      <c r="D147" s="232" t="s">
        <v>268</v>
      </c>
      <c r="E147" s="232"/>
      <c r="F147" s="234">
        <v>21092065</v>
      </c>
      <c r="G147" s="235">
        <v>31385010</v>
      </c>
      <c r="H147" s="236" t="s">
        <v>16386</v>
      </c>
      <c r="I147" s="241">
        <f t="shared" ref="I147:I148" si="14">+G147-F147</f>
        <v>10292945</v>
      </c>
      <c r="J147" s="238" t="s">
        <v>15269</v>
      </c>
      <c r="K147" s="238">
        <v>34728529.6215</v>
      </c>
      <c r="L147" s="238" t="s">
        <v>15269</v>
      </c>
      <c r="M147" s="238">
        <v>7455600</v>
      </c>
      <c r="N147" s="238">
        <v>21092064.81075</v>
      </c>
      <c r="O147" s="238">
        <v>34728529.6215</v>
      </c>
      <c r="P147" s="238">
        <v>13636464.6215</v>
      </c>
      <c r="Q147" s="242">
        <v>23150653.88645</v>
      </c>
    </row>
    <row r="148" spans="1:17" ht="18.95" customHeight="1">
      <c r="A148" s="232">
        <v>147</v>
      </c>
      <c r="B148" s="233">
        <v>352507</v>
      </c>
      <c r="C148" s="232" t="s">
        <v>15785</v>
      </c>
      <c r="D148" s="232" t="s">
        <v>268</v>
      </c>
      <c r="E148" s="232"/>
      <c r="F148" s="234">
        <v>14211185</v>
      </c>
      <c r="G148" s="235">
        <v>31385010</v>
      </c>
      <c r="H148" s="236" t="s">
        <v>16386</v>
      </c>
      <c r="I148" s="241">
        <f t="shared" si="14"/>
        <v>17173825</v>
      </c>
      <c r="J148" s="238" t="s">
        <v>15269</v>
      </c>
      <c r="K148" s="238">
        <v>34728529.6215</v>
      </c>
      <c r="L148" s="238" t="s">
        <v>15269</v>
      </c>
      <c r="M148" s="238">
        <v>7455600</v>
      </c>
      <c r="N148" s="238">
        <v>21092064.81075</v>
      </c>
      <c r="O148" s="238">
        <v>34728529.6215</v>
      </c>
      <c r="P148" s="238">
        <v>20517344.6215</v>
      </c>
      <c r="Q148" s="242">
        <v>21774477.88645</v>
      </c>
    </row>
    <row r="149" spans="1:17" ht="18.95" customHeight="1">
      <c r="A149" s="232">
        <v>148</v>
      </c>
      <c r="B149" s="233">
        <v>353003</v>
      </c>
      <c r="C149" s="232" t="s">
        <v>254</v>
      </c>
      <c r="D149" s="232" t="s">
        <v>16400</v>
      </c>
      <c r="E149" s="232" t="s">
        <v>15641</v>
      </c>
      <c r="F149" s="234">
        <v>4046127</v>
      </c>
      <c r="G149" s="235">
        <v>4046127</v>
      </c>
      <c r="H149" s="236" t="s">
        <v>16496</v>
      </c>
      <c r="I149" s="237"/>
      <c r="J149" s="238" t="s">
        <v>15269</v>
      </c>
      <c r="K149" s="238" t="s">
        <v>15269</v>
      </c>
      <c r="L149" s="238" t="s">
        <v>15269</v>
      </c>
      <c r="M149" s="238">
        <v>6517646.083333333</v>
      </c>
      <c r="N149" s="238">
        <v>6517646.083333333</v>
      </c>
      <c r="O149" s="238">
        <v>2073600</v>
      </c>
      <c r="P149" s="238">
        <v>-1972527</v>
      </c>
      <c r="Q149" s="239" t="s">
        <v>16497</v>
      </c>
    </row>
    <row r="150" spans="1:17" ht="18.95" customHeight="1">
      <c r="A150" s="232">
        <v>149</v>
      </c>
      <c r="B150" s="233">
        <v>355203</v>
      </c>
      <c r="C150" s="232" t="s">
        <v>15791</v>
      </c>
      <c r="D150" s="232" t="s">
        <v>16448</v>
      </c>
      <c r="E150" s="232" t="s">
        <v>16449</v>
      </c>
      <c r="F150" s="234">
        <v>6784995</v>
      </c>
      <c r="G150" s="235">
        <v>26770600</v>
      </c>
      <c r="H150" s="236" t="s">
        <v>16386</v>
      </c>
      <c r="I150" s="241">
        <f t="shared" ref="I150:I155" si="15">+G150-F150</f>
        <v>19985605</v>
      </c>
      <c r="J150" s="238" t="s">
        <v>15269</v>
      </c>
      <c r="K150" s="238" t="s">
        <v>15269</v>
      </c>
      <c r="L150" s="238" t="s">
        <v>15269</v>
      </c>
      <c r="M150" s="238">
        <v>6784995</v>
      </c>
      <c r="N150" s="238">
        <v>6784995</v>
      </c>
      <c r="O150" s="238" t="e">
        <v>#N/A</v>
      </c>
      <c r="P150" s="238" t="e">
        <v>#N/A</v>
      </c>
      <c r="Q150" s="242">
        <v>16777797.5</v>
      </c>
    </row>
    <row r="151" spans="1:17" ht="18.95" customHeight="1">
      <c r="A151" s="232">
        <v>150</v>
      </c>
      <c r="B151" s="233">
        <v>355205</v>
      </c>
      <c r="C151" s="232" t="s">
        <v>255</v>
      </c>
      <c r="D151" s="232" t="s">
        <v>16450</v>
      </c>
      <c r="E151" s="232" t="s">
        <v>16451</v>
      </c>
      <c r="F151" s="234">
        <v>30883813</v>
      </c>
      <c r="G151" s="240">
        <v>44654714.285714291</v>
      </c>
      <c r="H151" s="236" t="s">
        <v>16386</v>
      </c>
      <c r="I151" s="241">
        <f t="shared" si="15"/>
        <v>13770901.285714291</v>
      </c>
      <c r="J151" s="238">
        <v>13423624</v>
      </c>
      <c r="K151" s="238" t="s">
        <v>15269</v>
      </c>
      <c r="L151" s="238" t="s">
        <v>15269</v>
      </c>
      <c r="M151" s="238">
        <v>44301161.350000001</v>
      </c>
      <c r="N151" s="238">
        <v>28862392.675000001</v>
      </c>
      <c r="O151" s="238">
        <v>40253880</v>
      </c>
      <c r="P151" s="238">
        <v>9370067</v>
      </c>
      <c r="Q151" s="242">
        <v>37791192.262142859</v>
      </c>
    </row>
    <row r="152" spans="1:17" ht="18.95" customHeight="1">
      <c r="A152" s="232">
        <v>151</v>
      </c>
      <c r="B152" s="233">
        <v>356101</v>
      </c>
      <c r="C152" s="232" t="s">
        <v>15800</v>
      </c>
      <c r="D152" s="232" t="s">
        <v>268</v>
      </c>
      <c r="E152" s="232"/>
      <c r="F152" s="234">
        <v>18641144</v>
      </c>
      <c r="G152" s="235">
        <v>26770600</v>
      </c>
      <c r="H152" s="236" t="s">
        <v>16386</v>
      </c>
      <c r="I152" s="241">
        <f t="shared" si="15"/>
        <v>8129456</v>
      </c>
      <c r="J152" s="238" t="s">
        <v>15269</v>
      </c>
      <c r="K152" s="238">
        <v>34728529.6215</v>
      </c>
      <c r="L152" s="238" t="s">
        <v>15269</v>
      </c>
      <c r="M152" s="238" t="s">
        <v>15269</v>
      </c>
      <c r="N152" s="238">
        <v>34728529.6215</v>
      </c>
      <c r="O152" s="238">
        <v>34728529.6215</v>
      </c>
      <c r="P152" s="238">
        <v>16087385.6215</v>
      </c>
      <c r="Q152" s="242">
        <v>26770600</v>
      </c>
    </row>
    <row r="153" spans="1:17" ht="18.95" customHeight="1">
      <c r="A153" s="232">
        <v>152</v>
      </c>
      <c r="B153" s="233">
        <v>356102</v>
      </c>
      <c r="C153" s="232" t="s">
        <v>13068</v>
      </c>
      <c r="D153" s="232" t="s">
        <v>268</v>
      </c>
      <c r="E153" s="232"/>
      <c r="F153" s="234">
        <v>21092065</v>
      </c>
      <c r="G153" s="235">
        <v>26770600</v>
      </c>
      <c r="H153" s="236" t="s">
        <v>16386</v>
      </c>
      <c r="I153" s="241">
        <f t="shared" si="15"/>
        <v>5678535</v>
      </c>
      <c r="J153" s="238" t="s">
        <v>15269</v>
      </c>
      <c r="K153" s="238">
        <v>34728529.6215</v>
      </c>
      <c r="L153" s="238" t="s">
        <v>15269</v>
      </c>
      <c r="M153" s="238">
        <v>7455600</v>
      </c>
      <c r="N153" s="238">
        <v>21092064.81075</v>
      </c>
      <c r="O153" s="238">
        <v>34728529.6215</v>
      </c>
      <c r="P153" s="238">
        <v>13636464.6215</v>
      </c>
      <c r="Q153" s="242">
        <v>26770600</v>
      </c>
    </row>
    <row r="154" spans="1:17" ht="18.95" customHeight="1">
      <c r="A154" s="232">
        <v>153</v>
      </c>
      <c r="B154" s="233">
        <v>356201</v>
      </c>
      <c r="C154" s="232" t="s">
        <v>15801</v>
      </c>
      <c r="D154" s="232" t="s">
        <v>268</v>
      </c>
      <c r="E154" s="232"/>
      <c r="F154" s="234">
        <v>6306480</v>
      </c>
      <c r="G154" s="235">
        <v>26770600</v>
      </c>
      <c r="H154" s="236" t="s">
        <v>16386</v>
      </c>
      <c r="I154" s="241">
        <f t="shared" si="15"/>
        <v>20464120</v>
      </c>
      <c r="J154" s="238" t="s">
        <v>15269</v>
      </c>
      <c r="K154" s="238">
        <v>3109709.2</v>
      </c>
      <c r="L154" s="238" t="s">
        <v>15269</v>
      </c>
      <c r="M154" s="238">
        <v>7455600</v>
      </c>
      <c r="N154" s="238">
        <v>5282654.5999999996</v>
      </c>
      <c r="O154" s="238" t="e">
        <v>#N/A</v>
      </c>
      <c r="P154" s="238" t="e">
        <v>#N/A</v>
      </c>
      <c r="Q154" s="242">
        <v>12445303.066666668</v>
      </c>
    </row>
    <row r="155" spans="1:17" ht="18.95" customHeight="1">
      <c r="A155" s="232">
        <v>154</v>
      </c>
      <c r="B155" s="233">
        <v>356202</v>
      </c>
      <c r="C155" s="232" t="s">
        <v>15802</v>
      </c>
      <c r="D155" s="232" t="s">
        <v>268</v>
      </c>
      <c r="E155" s="232"/>
      <c r="F155" s="234">
        <v>5220007</v>
      </c>
      <c r="G155" s="235">
        <v>26770600</v>
      </c>
      <c r="H155" s="236" t="s">
        <v>16386</v>
      </c>
      <c r="I155" s="241">
        <f t="shared" si="15"/>
        <v>21550593</v>
      </c>
      <c r="J155" s="238" t="s">
        <v>15269</v>
      </c>
      <c r="K155" s="238">
        <v>3109709.2</v>
      </c>
      <c r="L155" s="238" t="s">
        <v>15269</v>
      </c>
      <c r="M155" s="238" t="s">
        <v>15269</v>
      </c>
      <c r="N155" s="238">
        <v>3109709.2</v>
      </c>
      <c r="O155" s="238" t="e">
        <v>#N/A</v>
      </c>
      <c r="P155" s="238" t="e">
        <v>#N/A</v>
      </c>
      <c r="Q155" s="242">
        <v>14940154.6</v>
      </c>
    </row>
    <row r="156" spans="1:17" ht="18.95" customHeight="1">
      <c r="A156" s="232">
        <v>155</v>
      </c>
      <c r="B156" s="233">
        <v>358001</v>
      </c>
      <c r="C156" s="232" t="s">
        <v>15803</v>
      </c>
      <c r="D156" s="232" t="s">
        <v>16430</v>
      </c>
      <c r="E156" s="246" t="s">
        <v>16428</v>
      </c>
      <c r="F156" s="234">
        <v>23627505</v>
      </c>
      <c r="G156" s="240">
        <v>23627505</v>
      </c>
      <c r="H156" s="236" t="s">
        <v>16496</v>
      </c>
      <c r="I156" s="237"/>
      <c r="J156" s="238">
        <v>87920911</v>
      </c>
      <c r="K156" s="238">
        <v>2379590.2999999998</v>
      </c>
      <c r="L156" s="238" t="s">
        <v>15269</v>
      </c>
      <c r="M156" s="238" t="s">
        <v>15269</v>
      </c>
      <c r="N156" s="238">
        <v>45150250.649999999</v>
      </c>
      <c r="O156" s="238" t="e">
        <v>#N/A</v>
      </c>
      <c r="P156" s="238" t="e">
        <v>#N/A</v>
      </c>
      <c r="Q156" s="239" t="s">
        <v>16497</v>
      </c>
    </row>
    <row r="157" spans="1:17" ht="18.95" customHeight="1">
      <c r="A157" s="232">
        <v>156</v>
      </c>
      <c r="B157" s="233">
        <v>358002</v>
      </c>
      <c r="C157" s="232" t="s">
        <v>15804</v>
      </c>
      <c r="D157" s="232" t="s">
        <v>16430</v>
      </c>
      <c r="E157" s="246" t="s">
        <v>16428</v>
      </c>
      <c r="F157" s="234">
        <v>4187370</v>
      </c>
      <c r="G157" s="250">
        <v>14654396</v>
      </c>
      <c r="H157" s="236" t="s">
        <v>16386</v>
      </c>
      <c r="I157" s="241">
        <f t="shared" ref="I157:I188" si="16">+G157-F157</f>
        <v>10467026</v>
      </c>
      <c r="J157" s="238">
        <v>87920911</v>
      </c>
      <c r="K157" s="238">
        <v>4444000</v>
      </c>
      <c r="L157" s="238" t="s">
        <v>15269</v>
      </c>
      <c r="M157" s="238" t="s">
        <v>15269</v>
      </c>
      <c r="N157" s="238">
        <v>4444000</v>
      </c>
      <c r="O157" s="238">
        <v>4444000</v>
      </c>
      <c r="P157" s="238">
        <v>256630</v>
      </c>
      <c r="Q157" s="242">
        <v>4444000</v>
      </c>
    </row>
    <row r="158" spans="1:17" ht="18.95" customHeight="1">
      <c r="A158" s="232">
        <v>157</v>
      </c>
      <c r="B158" s="233">
        <v>358101</v>
      </c>
      <c r="C158" s="232" t="s">
        <v>15805</v>
      </c>
      <c r="D158" s="232" t="s">
        <v>16430</v>
      </c>
      <c r="E158" s="246" t="s">
        <v>16428</v>
      </c>
      <c r="F158" s="234">
        <v>4187370</v>
      </c>
      <c r="G158" s="250">
        <v>14654396</v>
      </c>
      <c r="H158" s="236" t="s">
        <v>16386</v>
      </c>
      <c r="I158" s="241">
        <f t="shared" si="16"/>
        <v>10467026</v>
      </c>
      <c r="J158" s="238">
        <v>87920911</v>
      </c>
      <c r="K158" s="238">
        <v>4444000</v>
      </c>
      <c r="L158" s="238" t="s">
        <v>15269</v>
      </c>
      <c r="M158" s="238" t="s">
        <v>15269</v>
      </c>
      <c r="N158" s="238">
        <v>4444000</v>
      </c>
      <c r="O158" s="238">
        <v>4444000</v>
      </c>
      <c r="P158" s="238">
        <v>256630</v>
      </c>
      <c r="Q158" s="242">
        <v>4444000</v>
      </c>
    </row>
    <row r="159" spans="1:17" ht="18.95" customHeight="1">
      <c r="A159" s="232">
        <v>158</v>
      </c>
      <c r="B159" s="233">
        <v>358102</v>
      </c>
      <c r="C159" s="232" t="s">
        <v>15806</v>
      </c>
      <c r="D159" s="232" t="s">
        <v>16430</v>
      </c>
      <c r="E159" s="246" t="s">
        <v>16428</v>
      </c>
      <c r="F159" s="234">
        <v>4187370</v>
      </c>
      <c r="G159" s="250">
        <v>14654396</v>
      </c>
      <c r="H159" s="236" t="s">
        <v>16386</v>
      </c>
      <c r="I159" s="241">
        <f t="shared" si="16"/>
        <v>10467026</v>
      </c>
      <c r="J159" s="238" t="s">
        <v>15269</v>
      </c>
      <c r="K159" s="238">
        <v>4444000</v>
      </c>
      <c r="L159" s="238" t="s">
        <v>15269</v>
      </c>
      <c r="M159" s="238" t="s">
        <v>15269</v>
      </c>
      <c r="N159" s="238">
        <v>4444000</v>
      </c>
      <c r="O159" s="238">
        <v>4444000</v>
      </c>
      <c r="P159" s="238">
        <v>256630</v>
      </c>
      <c r="Q159" s="242">
        <v>4444000</v>
      </c>
    </row>
    <row r="160" spans="1:17" ht="18.95" customHeight="1">
      <c r="A160" s="232">
        <v>159</v>
      </c>
      <c r="B160" s="233">
        <v>358103</v>
      </c>
      <c r="C160" s="232" t="s">
        <v>15807</v>
      </c>
      <c r="D160" s="232" t="s">
        <v>16430</v>
      </c>
      <c r="E160" s="246" t="s">
        <v>16428</v>
      </c>
      <c r="F160" s="234">
        <v>4187370</v>
      </c>
      <c r="G160" s="250">
        <v>14654396</v>
      </c>
      <c r="H160" s="236" t="s">
        <v>16386</v>
      </c>
      <c r="I160" s="241">
        <f t="shared" si="16"/>
        <v>10467026</v>
      </c>
      <c r="J160" s="238" t="s">
        <v>15269</v>
      </c>
      <c r="K160" s="238">
        <v>4444000</v>
      </c>
      <c r="L160" s="238" t="s">
        <v>15269</v>
      </c>
      <c r="M160" s="238" t="s">
        <v>15269</v>
      </c>
      <c r="N160" s="238">
        <v>4444000</v>
      </c>
      <c r="O160" s="238">
        <v>4444000</v>
      </c>
      <c r="P160" s="238">
        <v>256630</v>
      </c>
      <c r="Q160" s="242">
        <v>4444000</v>
      </c>
    </row>
    <row r="161" spans="1:17" ht="18.95" customHeight="1">
      <c r="A161" s="232">
        <v>160</v>
      </c>
      <c r="B161" s="233">
        <v>358104</v>
      </c>
      <c r="C161" s="232" t="s">
        <v>15808</v>
      </c>
      <c r="D161" s="232" t="s">
        <v>16430</v>
      </c>
      <c r="E161" s="246" t="s">
        <v>16428</v>
      </c>
      <c r="F161" s="234">
        <v>4187370</v>
      </c>
      <c r="G161" s="250">
        <v>14654396</v>
      </c>
      <c r="H161" s="236" t="s">
        <v>16386</v>
      </c>
      <c r="I161" s="241">
        <f t="shared" si="16"/>
        <v>10467026</v>
      </c>
      <c r="J161" s="238" t="s">
        <v>15269</v>
      </c>
      <c r="K161" s="238">
        <v>4444000</v>
      </c>
      <c r="L161" s="238" t="s">
        <v>15269</v>
      </c>
      <c r="M161" s="238" t="s">
        <v>15269</v>
      </c>
      <c r="N161" s="238">
        <v>4444000</v>
      </c>
      <c r="O161" s="238">
        <v>4444000</v>
      </c>
      <c r="P161" s="238">
        <v>256630</v>
      </c>
      <c r="Q161" s="242">
        <v>4444000</v>
      </c>
    </row>
    <row r="162" spans="1:17" ht="18.95" customHeight="1">
      <c r="A162" s="232">
        <v>161</v>
      </c>
      <c r="B162" s="233">
        <v>358105</v>
      </c>
      <c r="C162" s="232" t="s">
        <v>15809</v>
      </c>
      <c r="D162" s="232" t="s">
        <v>16430</v>
      </c>
      <c r="E162" s="246" t="s">
        <v>16428</v>
      </c>
      <c r="F162" s="234">
        <v>4187370</v>
      </c>
      <c r="G162" s="250">
        <v>14654396</v>
      </c>
      <c r="H162" s="236" t="s">
        <v>16386</v>
      </c>
      <c r="I162" s="241">
        <f t="shared" si="16"/>
        <v>10467026</v>
      </c>
      <c r="J162" s="238" t="s">
        <v>15269</v>
      </c>
      <c r="K162" s="238">
        <v>4444000</v>
      </c>
      <c r="L162" s="238" t="s">
        <v>15269</v>
      </c>
      <c r="M162" s="238" t="s">
        <v>15269</v>
      </c>
      <c r="N162" s="238">
        <v>4444000</v>
      </c>
      <c r="O162" s="238">
        <v>4444000</v>
      </c>
      <c r="P162" s="238">
        <v>256630</v>
      </c>
      <c r="Q162" s="242">
        <v>4444000</v>
      </c>
    </row>
    <row r="163" spans="1:17" ht="18.95" customHeight="1">
      <c r="A163" s="232">
        <v>162</v>
      </c>
      <c r="B163" s="233">
        <v>358201</v>
      </c>
      <c r="C163" s="232" t="s">
        <v>15811</v>
      </c>
      <c r="D163" s="232" t="s">
        <v>16430</v>
      </c>
      <c r="E163" s="246" t="s">
        <v>16428</v>
      </c>
      <c r="F163" s="234">
        <v>4788857</v>
      </c>
      <c r="G163" s="250">
        <v>14654396</v>
      </c>
      <c r="H163" s="236" t="s">
        <v>16386</v>
      </c>
      <c r="I163" s="241">
        <f t="shared" si="16"/>
        <v>9865539</v>
      </c>
      <c r="J163" s="238" t="s">
        <v>15269</v>
      </c>
      <c r="K163" s="238">
        <v>4444000</v>
      </c>
      <c r="L163" s="238" t="s">
        <v>15269</v>
      </c>
      <c r="M163" s="238" t="s">
        <v>15269</v>
      </c>
      <c r="N163" s="238">
        <v>4444000</v>
      </c>
      <c r="O163" s="238" t="e">
        <v>#N/A</v>
      </c>
      <c r="P163" s="238" t="e">
        <v>#N/A</v>
      </c>
      <c r="Q163" s="242">
        <v>9549198</v>
      </c>
    </row>
    <row r="164" spans="1:17" ht="18.95" customHeight="1">
      <c r="A164" s="232">
        <v>163</v>
      </c>
      <c r="B164" s="233">
        <v>358202</v>
      </c>
      <c r="C164" s="232" t="s">
        <v>15812</v>
      </c>
      <c r="D164" s="232" t="s">
        <v>16430</v>
      </c>
      <c r="E164" s="246" t="s">
        <v>16428</v>
      </c>
      <c r="F164" s="234">
        <v>4788857</v>
      </c>
      <c r="G164" s="250">
        <v>14654396</v>
      </c>
      <c r="H164" s="236" t="s">
        <v>16386</v>
      </c>
      <c r="I164" s="241">
        <f t="shared" si="16"/>
        <v>9865539</v>
      </c>
      <c r="J164" s="238" t="s">
        <v>15269</v>
      </c>
      <c r="K164" s="238">
        <v>4444000</v>
      </c>
      <c r="L164" s="238" t="s">
        <v>15269</v>
      </c>
      <c r="M164" s="238" t="s">
        <v>15269</v>
      </c>
      <c r="N164" s="238">
        <v>4444000</v>
      </c>
      <c r="O164" s="238" t="e">
        <v>#N/A</v>
      </c>
      <c r="P164" s="238" t="e">
        <v>#N/A</v>
      </c>
      <c r="Q164" s="242">
        <v>9549198</v>
      </c>
    </row>
    <row r="165" spans="1:17" ht="18.95" customHeight="1">
      <c r="A165" s="232">
        <v>164</v>
      </c>
      <c r="B165" s="233">
        <v>358203</v>
      </c>
      <c r="C165" s="232" t="s">
        <v>15813</v>
      </c>
      <c r="D165" s="232" t="s">
        <v>16430</v>
      </c>
      <c r="E165" s="246" t="s">
        <v>16428</v>
      </c>
      <c r="F165" s="234">
        <v>5887152</v>
      </c>
      <c r="G165" s="250">
        <v>14654396</v>
      </c>
      <c r="H165" s="236" t="s">
        <v>16386</v>
      </c>
      <c r="I165" s="241">
        <f t="shared" si="16"/>
        <v>8767244</v>
      </c>
      <c r="J165" s="238" t="s">
        <v>15269</v>
      </c>
      <c r="K165" s="238">
        <v>4444000</v>
      </c>
      <c r="L165" s="238" t="s">
        <v>15269</v>
      </c>
      <c r="M165" s="238" t="s">
        <v>15269</v>
      </c>
      <c r="N165" s="238">
        <v>4444000</v>
      </c>
      <c r="O165" s="238" t="e">
        <v>#N/A</v>
      </c>
      <c r="P165" s="238" t="e">
        <v>#N/A</v>
      </c>
      <c r="Q165" s="242">
        <v>9549198</v>
      </c>
    </row>
    <row r="166" spans="1:17" ht="18.95" customHeight="1">
      <c r="A166" s="232">
        <v>165</v>
      </c>
      <c r="B166" s="233">
        <v>358204</v>
      </c>
      <c r="C166" s="232" t="s">
        <v>15814</v>
      </c>
      <c r="D166" s="232" t="s">
        <v>16430</v>
      </c>
      <c r="E166" s="246" t="s">
        <v>16428</v>
      </c>
      <c r="F166" s="234">
        <v>5887152</v>
      </c>
      <c r="G166" s="250">
        <v>14654396</v>
      </c>
      <c r="H166" s="236" t="s">
        <v>16386</v>
      </c>
      <c r="I166" s="241">
        <f t="shared" si="16"/>
        <v>8767244</v>
      </c>
      <c r="J166" s="238" t="s">
        <v>15269</v>
      </c>
      <c r="K166" s="238">
        <v>4444000</v>
      </c>
      <c r="L166" s="238" t="s">
        <v>15269</v>
      </c>
      <c r="M166" s="238" t="s">
        <v>15269</v>
      </c>
      <c r="N166" s="238">
        <v>4444000</v>
      </c>
      <c r="O166" s="238" t="e">
        <v>#N/A</v>
      </c>
      <c r="P166" s="238" t="e">
        <v>#N/A</v>
      </c>
      <c r="Q166" s="242">
        <v>9549198</v>
      </c>
    </row>
    <row r="167" spans="1:17" ht="18.95" customHeight="1">
      <c r="A167" s="232">
        <v>166</v>
      </c>
      <c r="B167" s="233">
        <v>358205</v>
      </c>
      <c r="C167" s="232" t="s">
        <v>15815</v>
      </c>
      <c r="D167" s="232" t="s">
        <v>16430</v>
      </c>
      <c r="E167" s="246" t="s">
        <v>16428</v>
      </c>
      <c r="F167" s="234">
        <v>4788857</v>
      </c>
      <c r="G167" s="250">
        <v>14654396</v>
      </c>
      <c r="H167" s="236" t="s">
        <v>16386</v>
      </c>
      <c r="I167" s="241">
        <f t="shared" si="16"/>
        <v>9865539</v>
      </c>
      <c r="J167" s="238" t="s">
        <v>15269</v>
      </c>
      <c r="K167" s="238">
        <v>4444000</v>
      </c>
      <c r="L167" s="238" t="s">
        <v>15269</v>
      </c>
      <c r="M167" s="238" t="s">
        <v>15269</v>
      </c>
      <c r="N167" s="238">
        <v>4444000</v>
      </c>
      <c r="O167" s="238" t="e">
        <v>#N/A</v>
      </c>
      <c r="P167" s="238" t="e">
        <v>#N/A</v>
      </c>
      <c r="Q167" s="242">
        <v>9549198</v>
      </c>
    </row>
    <row r="168" spans="1:17" ht="18.95" customHeight="1">
      <c r="A168" s="232">
        <v>167</v>
      </c>
      <c r="B168" s="233">
        <v>358206</v>
      </c>
      <c r="C168" s="232" t="s">
        <v>15816</v>
      </c>
      <c r="D168" s="232" t="s">
        <v>16430</v>
      </c>
      <c r="E168" s="246" t="s">
        <v>16428</v>
      </c>
      <c r="F168" s="234">
        <v>4788857</v>
      </c>
      <c r="G168" s="250">
        <v>14654396</v>
      </c>
      <c r="H168" s="236" t="s">
        <v>16386</v>
      </c>
      <c r="I168" s="241">
        <f t="shared" si="16"/>
        <v>9865539</v>
      </c>
      <c r="J168" s="238" t="s">
        <v>15269</v>
      </c>
      <c r="K168" s="238">
        <v>4444000</v>
      </c>
      <c r="L168" s="238" t="s">
        <v>15269</v>
      </c>
      <c r="M168" s="238" t="s">
        <v>15269</v>
      </c>
      <c r="N168" s="238">
        <v>4444000</v>
      </c>
      <c r="O168" s="238" t="e">
        <v>#N/A</v>
      </c>
      <c r="P168" s="238" t="e">
        <v>#N/A</v>
      </c>
      <c r="Q168" s="242">
        <v>9549198</v>
      </c>
    </row>
    <row r="169" spans="1:17" ht="18.95" customHeight="1">
      <c r="A169" s="232">
        <v>168</v>
      </c>
      <c r="B169" s="233">
        <v>358207</v>
      </c>
      <c r="C169" s="232" t="s">
        <v>15817</v>
      </c>
      <c r="D169" s="232" t="s">
        <v>16430</v>
      </c>
      <c r="E169" s="246" t="s">
        <v>16428</v>
      </c>
      <c r="F169" s="234">
        <v>4187370</v>
      </c>
      <c r="G169" s="250">
        <v>14654396</v>
      </c>
      <c r="H169" s="236" t="s">
        <v>16386</v>
      </c>
      <c r="I169" s="241">
        <f t="shared" si="16"/>
        <v>10467026</v>
      </c>
      <c r="J169" s="238">
        <v>87920911</v>
      </c>
      <c r="K169" s="238">
        <v>4444000</v>
      </c>
      <c r="L169" s="238" t="s">
        <v>15269</v>
      </c>
      <c r="M169" s="238" t="s">
        <v>15269</v>
      </c>
      <c r="N169" s="238">
        <v>4444000</v>
      </c>
      <c r="O169" s="238">
        <v>4444000</v>
      </c>
      <c r="P169" s="238">
        <v>256630</v>
      </c>
      <c r="Q169" s="242">
        <v>4444000</v>
      </c>
    </row>
    <row r="170" spans="1:17" ht="18.95" customHeight="1">
      <c r="A170" s="232">
        <v>169</v>
      </c>
      <c r="B170" s="233">
        <v>358208</v>
      </c>
      <c r="C170" s="232" t="s">
        <v>15818</v>
      </c>
      <c r="D170" s="232" t="s">
        <v>16430</v>
      </c>
      <c r="E170" s="246" t="s">
        <v>16428</v>
      </c>
      <c r="F170" s="234">
        <v>4187370</v>
      </c>
      <c r="G170" s="250">
        <v>14654396</v>
      </c>
      <c r="H170" s="236" t="s">
        <v>16386</v>
      </c>
      <c r="I170" s="241">
        <f t="shared" si="16"/>
        <v>10467026</v>
      </c>
      <c r="J170" s="238">
        <v>87920911</v>
      </c>
      <c r="K170" s="238">
        <v>4444000</v>
      </c>
      <c r="L170" s="238" t="s">
        <v>15269</v>
      </c>
      <c r="M170" s="238" t="s">
        <v>15269</v>
      </c>
      <c r="N170" s="238">
        <v>4444000</v>
      </c>
      <c r="O170" s="238">
        <v>4444000</v>
      </c>
      <c r="P170" s="238">
        <v>256630</v>
      </c>
      <c r="Q170" s="242">
        <v>4444000</v>
      </c>
    </row>
    <row r="171" spans="1:17" ht="18.95" customHeight="1">
      <c r="A171" s="232">
        <v>170</v>
      </c>
      <c r="B171" s="233">
        <v>358209</v>
      </c>
      <c r="C171" s="232" t="s">
        <v>15819</v>
      </c>
      <c r="D171" s="232" t="s">
        <v>16430</v>
      </c>
      <c r="E171" s="246" t="s">
        <v>16428</v>
      </c>
      <c r="F171" s="234">
        <v>4187370</v>
      </c>
      <c r="G171" s="250">
        <v>14654396</v>
      </c>
      <c r="H171" s="236" t="s">
        <v>16386</v>
      </c>
      <c r="I171" s="241">
        <f t="shared" si="16"/>
        <v>10467026</v>
      </c>
      <c r="J171" s="238">
        <v>87920911</v>
      </c>
      <c r="K171" s="238">
        <v>4444000</v>
      </c>
      <c r="L171" s="238" t="s">
        <v>15269</v>
      </c>
      <c r="M171" s="238" t="s">
        <v>15269</v>
      </c>
      <c r="N171" s="238">
        <v>4444000</v>
      </c>
      <c r="O171" s="238">
        <v>4444000</v>
      </c>
      <c r="P171" s="238">
        <v>256630</v>
      </c>
      <c r="Q171" s="242">
        <v>4444000</v>
      </c>
    </row>
    <row r="172" spans="1:17" ht="18.95" customHeight="1">
      <c r="A172" s="232">
        <v>171</v>
      </c>
      <c r="B172" s="233">
        <v>358306</v>
      </c>
      <c r="C172" s="232" t="s">
        <v>15820</v>
      </c>
      <c r="D172" s="232" t="s">
        <v>16452</v>
      </c>
      <c r="E172" s="232" t="s">
        <v>16449</v>
      </c>
      <c r="F172" s="234">
        <v>5887152</v>
      </c>
      <c r="G172" s="240">
        <v>35000000</v>
      </c>
      <c r="H172" s="236" t="s">
        <v>16386</v>
      </c>
      <c r="I172" s="241">
        <f t="shared" si="16"/>
        <v>29112848</v>
      </c>
      <c r="J172" s="238" t="s">
        <v>15269</v>
      </c>
      <c r="K172" s="238">
        <v>4444000</v>
      </c>
      <c r="L172" s="238" t="s">
        <v>15269</v>
      </c>
      <c r="M172" s="238" t="s">
        <v>15269</v>
      </c>
      <c r="N172" s="238">
        <v>4444000</v>
      </c>
      <c r="O172" s="238">
        <v>4444000</v>
      </c>
      <c r="P172" s="238">
        <v>-1443152</v>
      </c>
      <c r="Q172" s="239" t="s">
        <v>16497</v>
      </c>
    </row>
    <row r="173" spans="1:17" ht="18.95" customHeight="1">
      <c r="A173" s="232">
        <v>172</v>
      </c>
      <c r="B173" s="233">
        <v>358307</v>
      </c>
      <c r="C173" s="232" t="s">
        <v>6883</v>
      </c>
      <c r="D173" s="232" t="s">
        <v>16430</v>
      </c>
      <c r="E173" s="246" t="s">
        <v>16428</v>
      </c>
      <c r="F173" s="234">
        <v>5887152</v>
      </c>
      <c r="G173" s="250">
        <v>14654396</v>
      </c>
      <c r="H173" s="236" t="s">
        <v>16386</v>
      </c>
      <c r="I173" s="241">
        <f t="shared" si="16"/>
        <v>8767244</v>
      </c>
      <c r="J173" s="238">
        <v>87920911</v>
      </c>
      <c r="K173" s="238">
        <v>4444000</v>
      </c>
      <c r="L173" s="238" t="s">
        <v>15269</v>
      </c>
      <c r="M173" s="238" t="s">
        <v>15269</v>
      </c>
      <c r="N173" s="238">
        <v>4444000</v>
      </c>
      <c r="O173" s="238" t="e">
        <v>#N/A</v>
      </c>
      <c r="P173" s="238" t="e">
        <v>#N/A</v>
      </c>
      <c r="Q173" s="242">
        <v>9549198</v>
      </c>
    </row>
    <row r="174" spans="1:17" ht="18.95" customHeight="1">
      <c r="A174" s="232">
        <v>173</v>
      </c>
      <c r="B174" s="233">
        <v>358308</v>
      </c>
      <c r="C174" s="232" t="s">
        <v>394</v>
      </c>
      <c r="D174" s="232" t="s">
        <v>16430</v>
      </c>
      <c r="E174" s="246" t="s">
        <v>16428</v>
      </c>
      <c r="F174" s="234">
        <v>4187370</v>
      </c>
      <c r="G174" s="250">
        <v>14654396</v>
      </c>
      <c r="H174" s="236" t="s">
        <v>16386</v>
      </c>
      <c r="I174" s="241">
        <f t="shared" si="16"/>
        <v>10467026</v>
      </c>
      <c r="J174" s="238">
        <v>11248903</v>
      </c>
      <c r="K174" s="238">
        <v>4444000</v>
      </c>
      <c r="L174" s="238" t="s">
        <v>15269</v>
      </c>
      <c r="M174" s="238">
        <v>3795000</v>
      </c>
      <c r="N174" s="238">
        <v>4444000</v>
      </c>
      <c r="O174" s="238">
        <v>4444000</v>
      </c>
      <c r="P174" s="238">
        <v>256630</v>
      </c>
      <c r="Q174" s="242">
        <v>4444000</v>
      </c>
    </row>
    <row r="175" spans="1:17" ht="18.95" customHeight="1">
      <c r="A175" s="232">
        <v>174</v>
      </c>
      <c r="B175" s="233">
        <v>358401</v>
      </c>
      <c r="C175" s="232" t="s">
        <v>395</v>
      </c>
      <c r="D175" s="232" t="s">
        <v>268</v>
      </c>
      <c r="E175" s="232"/>
      <c r="F175" s="234">
        <v>4187370</v>
      </c>
      <c r="G175" s="235">
        <v>80000000</v>
      </c>
      <c r="H175" s="236" t="s">
        <v>16386</v>
      </c>
      <c r="I175" s="241">
        <f t="shared" si="16"/>
        <v>75812630</v>
      </c>
      <c r="J175" s="238">
        <v>11248903</v>
      </c>
      <c r="K175" s="238">
        <v>4444000</v>
      </c>
      <c r="L175" s="238" t="s">
        <v>15269</v>
      </c>
      <c r="M175" s="238">
        <v>25300000</v>
      </c>
      <c r="N175" s="238">
        <v>4444000</v>
      </c>
      <c r="O175" s="238">
        <v>4444000</v>
      </c>
      <c r="P175" s="238">
        <v>256630</v>
      </c>
      <c r="Q175" s="242">
        <v>4444000</v>
      </c>
    </row>
    <row r="176" spans="1:17" ht="18.95" customHeight="1">
      <c r="A176" s="232">
        <v>175</v>
      </c>
      <c r="B176" s="233">
        <v>358402</v>
      </c>
      <c r="C176" s="232" t="s">
        <v>15822</v>
      </c>
      <c r="D176" s="232" t="s">
        <v>16430</v>
      </c>
      <c r="E176" s="246" t="s">
        <v>16428</v>
      </c>
      <c r="F176" s="234">
        <v>5887152</v>
      </c>
      <c r="G176" s="250">
        <v>14654396</v>
      </c>
      <c r="H176" s="236" t="s">
        <v>16386</v>
      </c>
      <c r="I176" s="241">
        <f t="shared" si="16"/>
        <v>8767244</v>
      </c>
      <c r="J176" s="238">
        <v>87920911</v>
      </c>
      <c r="K176" s="238">
        <v>4444000</v>
      </c>
      <c r="L176" s="238" t="s">
        <v>15269</v>
      </c>
      <c r="M176" s="238" t="s">
        <v>15269</v>
      </c>
      <c r="N176" s="238">
        <v>4444000</v>
      </c>
      <c r="O176" s="238" t="e">
        <v>#N/A</v>
      </c>
      <c r="P176" s="238" t="e">
        <v>#N/A</v>
      </c>
      <c r="Q176" s="242">
        <v>9549198</v>
      </c>
    </row>
    <row r="177" spans="1:17" ht="18.95" customHeight="1">
      <c r="A177" s="232">
        <v>176</v>
      </c>
      <c r="B177" s="233">
        <v>358403</v>
      </c>
      <c r="C177" s="232" t="s">
        <v>15823</v>
      </c>
      <c r="D177" s="232" t="s">
        <v>268</v>
      </c>
      <c r="E177" s="232"/>
      <c r="F177" s="234">
        <v>5887152</v>
      </c>
      <c r="G177" s="235">
        <v>80000000</v>
      </c>
      <c r="H177" s="236" t="s">
        <v>16386</v>
      </c>
      <c r="I177" s="241">
        <f t="shared" si="16"/>
        <v>74112848</v>
      </c>
      <c r="J177" s="238" t="s">
        <v>15269</v>
      </c>
      <c r="K177" s="238">
        <v>4444000</v>
      </c>
      <c r="L177" s="238" t="s">
        <v>15269</v>
      </c>
      <c r="M177" s="238" t="s">
        <v>15269</v>
      </c>
      <c r="N177" s="238">
        <v>4444000</v>
      </c>
      <c r="O177" s="238" t="e">
        <v>#N/A</v>
      </c>
      <c r="P177" s="238" t="e">
        <v>#N/A</v>
      </c>
      <c r="Q177" s="242">
        <v>42222000</v>
      </c>
    </row>
    <row r="178" spans="1:17" ht="18.95" customHeight="1">
      <c r="A178" s="232">
        <v>177</v>
      </c>
      <c r="B178" s="233">
        <v>358501</v>
      </c>
      <c r="C178" s="232" t="s">
        <v>15824</v>
      </c>
      <c r="D178" s="232" t="s">
        <v>16430</v>
      </c>
      <c r="E178" s="246" t="s">
        <v>16428</v>
      </c>
      <c r="F178" s="234">
        <v>5887152</v>
      </c>
      <c r="G178" s="250">
        <v>14654396</v>
      </c>
      <c r="H178" s="236" t="s">
        <v>16386</v>
      </c>
      <c r="I178" s="241">
        <f t="shared" si="16"/>
        <v>8767244</v>
      </c>
      <c r="J178" s="238" t="s">
        <v>15269</v>
      </c>
      <c r="K178" s="238">
        <v>4444000</v>
      </c>
      <c r="L178" s="238" t="s">
        <v>15269</v>
      </c>
      <c r="M178" s="238" t="s">
        <v>15269</v>
      </c>
      <c r="N178" s="238">
        <v>4444000</v>
      </c>
      <c r="O178" s="238" t="e">
        <v>#N/A</v>
      </c>
      <c r="P178" s="238" t="e">
        <v>#N/A</v>
      </c>
      <c r="Q178" s="242">
        <v>9549198</v>
      </c>
    </row>
    <row r="179" spans="1:17" ht="18.95" customHeight="1">
      <c r="A179" s="232">
        <v>178</v>
      </c>
      <c r="B179" s="233">
        <v>358502</v>
      </c>
      <c r="C179" s="232" t="s">
        <v>15825</v>
      </c>
      <c r="D179" s="232" t="s">
        <v>16430</v>
      </c>
      <c r="E179" s="246" t="s">
        <v>16428</v>
      </c>
      <c r="F179" s="234">
        <v>6495968</v>
      </c>
      <c r="G179" s="250">
        <v>14654396</v>
      </c>
      <c r="H179" s="236" t="s">
        <v>16386</v>
      </c>
      <c r="I179" s="241">
        <f t="shared" si="16"/>
        <v>8158428</v>
      </c>
      <c r="J179" s="238">
        <v>11248903</v>
      </c>
      <c r="K179" s="238">
        <v>4444000</v>
      </c>
      <c r="L179" s="238" t="s">
        <v>15269</v>
      </c>
      <c r="M179" s="238">
        <v>3795000</v>
      </c>
      <c r="N179" s="238">
        <v>6495967.666666667</v>
      </c>
      <c r="O179" s="238" t="e">
        <v>#N/A</v>
      </c>
      <c r="P179" s="238" t="e">
        <v>#N/A</v>
      </c>
      <c r="Q179" s="242">
        <v>8535574.75</v>
      </c>
    </row>
    <row r="180" spans="1:17" ht="18.95" customHeight="1">
      <c r="A180" s="232">
        <v>179</v>
      </c>
      <c r="B180" s="233">
        <v>358503</v>
      </c>
      <c r="C180" s="232" t="s">
        <v>15826</v>
      </c>
      <c r="D180" s="232" t="s">
        <v>268</v>
      </c>
      <c r="E180" s="232"/>
      <c r="F180" s="234">
        <v>5887152</v>
      </c>
      <c r="G180" s="235">
        <v>80000000</v>
      </c>
      <c r="H180" s="236" t="s">
        <v>16386</v>
      </c>
      <c r="I180" s="241">
        <f t="shared" si="16"/>
        <v>74112848</v>
      </c>
      <c r="J180" s="238" t="s">
        <v>15269</v>
      </c>
      <c r="K180" s="238">
        <v>4444000</v>
      </c>
      <c r="L180" s="238" t="s">
        <v>15269</v>
      </c>
      <c r="M180" s="238" t="s">
        <v>15269</v>
      </c>
      <c r="N180" s="238">
        <v>4444000</v>
      </c>
      <c r="O180" s="238" t="e">
        <v>#N/A</v>
      </c>
      <c r="P180" s="238" t="e">
        <v>#N/A</v>
      </c>
      <c r="Q180" s="242">
        <v>42222000</v>
      </c>
    </row>
    <row r="181" spans="1:17" ht="18.95" customHeight="1">
      <c r="A181" s="232">
        <v>180</v>
      </c>
      <c r="B181" s="233">
        <v>358504</v>
      </c>
      <c r="C181" s="232" t="s">
        <v>15827</v>
      </c>
      <c r="D181" s="232" t="s">
        <v>268</v>
      </c>
      <c r="E181" s="232"/>
      <c r="F181" s="234">
        <v>5887152</v>
      </c>
      <c r="G181" s="235">
        <v>80000000</v>
      </c>
      <c r="H181" s="236" t="s">
        <v>16386</v>
      </c>
      <c r="I181" s="241">
        <f t="shared" si="16"/>
        <v>74112848</v>
      </c>
      <c r="J181" s="238" t="s">
        <v>15269</v>
      </c>
      <c r="K181" s="238">
        <v>4444000</v>
      </c>
      <c r="L181" s="238" t="s">
        <v>15269</v>
      </c>
      <c r="M181" s="238" t="s">
        <v>15269</v>
      </c>
      <c r="N181" s="238">
        <v>4444000</v>
      </c>
      <c r="O181" s="238" t="e">
        <v>#N/A</v>
      </c>
      <c r="P181" s="238" t="e">
        <v>#N/A</v>
      </c>
      <c r="Q181" s="242">
        <v>42222000</v>
      </c>
    </row>
    <row r="182" spans="1:17" ht="18.95" customHeight="1">
      <c r="A182" s="232">
        <v>181</v>
      </c>
      <c r="B182" s="233">
        <v>358505</v>
      </c>
      <c r="C182" s="232" t="s">
        <v>15828</v>
      </c>
      <c r="D182" s="232" t="s">
        <v>268</v>
      </c>
      <c r="E182" s="232"/>
      <c r="F182" s="234">
        <v>5887152</v>
      </c>
      <c r="G182" s="235">
        <v>80000000</v>
      </c>
      <c r="H182" s="236" t="s">
        <v>16386</v>
      </c>
      <c r="I182" s="241">
        <f t="shared" si="16"/>
        <v>74112848</v>
      </c>
      <c r="J182" s="238" t="s">
        <v>15269</v>
      </c>
      <c r="K182" s="238">
        <v>4444000</v>
      </c>
      <c r="L182" s="238" t="s">
        <v>15269</v>
      </c>
      <c r="M182" s="238" t="s">
        <v>15269</v>
      </c>
      <c r="N182" s="238">
        <v>4444000</v>
      </c>
      <c r="O182" s="238" t="e">
        <v>#N/A</v>
      </c>
      <c r="P182" s="238" t="e">
        <v>#N/A</v>
      </c>
      <c r="Q182" s="242">
        <v>42222000</v>
      </c>
    </row>
    <row r="183" spans="1:17" ht="18.95" customHeight="1">
      <c r="A183" s="232">
        <v>182</v>
      </c>
      <c r="B183" s="233">
        <v>358506</v>
      </c>
      <c r="C183" s="232" t="s">
        <v>15829</v>
      </c>
      <c r="D183" s="232" t="s">
        <v>268</v>
      </c>
      <c r="E183" s="232"/>
      <c r="F183" s="234">
        <v>5887152</v>
      </c>
      <c r="G183" s="235">
        <v>80000000</v>
      </c>
      <c r="H183" s="236" t="s">
        <v>16386</v>
      </c>
      <c r="I183" s="241">
        <f t="shared" si="16"/>
        <v>74112848</v>
      </c>
      <c r="J183" s="238" t="s">
        <v>15269</v>
      </c>
      <c r="K183" s="238">
        <v>4444000</v>
      </c>
      <c r="L183" s="238" t="s">
        <v>15269</v>
      </c>
      <c r="M183" s="238" t="s">
        <v>15269</v>
      </c>
      <c r="N183" s="238">
        <v>4444000</v>
      </c>
      <c r="O183" s="238" t="e">
        <v>#N/A</v>
      </c>
      <c r="P183" s="238" t="e">
        <v>#N/A</v>
      </c>
      <c r="Q183" s="242">
        <v>42222000</v>
      </c>
    </row>
    <row r="184" spans="1:17" ht="18.95" customHeight="1">
      <c r="A184" s="232">
        <v>183</v>
      </c>
      <c r="B184" s="233">
        <v>358507</v>
      </c>
      <c r="C184" s="232" t="s">
        <v>396</v>
      </c>
      <c r="D184" s="232" t="s">
        <v>268</v>
      </c>
      <c r="E184" s="232"/>
      <c r="F184" s="234">
        <v>4187370</v>
      </c>
      <c r="G184" s="235">
        <v>80000000</v>
      </c>
      <c r="H184" s="236" t="s">
        <v>16386</v>
      </c>
      <c r="I184" s="241">
        <f t="shared" si="16"/>
        <v>75812630</v>
      </c>
      <c r="J184" s="238">
        <v>11248903</v>
      </c>
      <c r="K184" s="238">
        <v>4444000</v>
      </c>
      <c r="L184" s="238" t="s">
        <v>15269</v>
      </c>
      <c r="M184" s="238">
        <v>25300000</v>
      </c>
      <c r="N184" s="238">
        <v>4444000</v>
      </c>
      <c r="O184" s="238">
        <v>4444000</v>
      </c>
      <c r="P184" s="238">
        <v>256630</v>
      </c>
      <c r="Q184" s="242">
        <v>4444000</v>
      </c>
    </row>
    <row r="185" spans="1:17" ht="18.95" customHeight="1">
      <c r="A185" s="232">
        <v>184</v>
      </c>
      <c r="B185" s="233">
        <v>358508</v>
      </c>
      <c r="C185" s="232" t="s">
        <v>15830</v>
      </c>
      <c r="D185" s="232" t="s">
        <v>16430</v>
      </c>
      <c r="E185" s="246" t="s">
        <v>16428</v>
      </c>
      <c r="F185" s="234">
        <v>5887152</v>
      </c>
      <c r="G185" s="250">
        <v>14654396</v>
      </c>
      <c r="H185" s="236" t="s">
        <v>16386</v>
      </c>
      <c r="I185" s="241">
        <f t="shared" si="16"/>
        <v>8767244</v>
      </c>
      <c r="J185" s="238" t="s">
        <v>15269</v>
      </c>
      <c r="K185" s="238">
        <v>4444000</v>
      </c>
      <c r="L185" s="238" t="s">
        <v>15269</v>
      </c>
      <c r="M185" s="238" t="s">
        <v>15269</v>
      </c>
      <c r="N185" s="238">
        <v>4444000</v>
      </c>
      <c r="O185" s="238" t="e">
        <v>#N/A</v>
      </c>
      <c r="P185" s="238" t="e">
        <v>#N/A</v>
      </c>
      <c r="Q185" s="242">
        <v>9549198</v>
      </c>
    </row>
    <row r="186" spans="1:17" ht="18.95" customHeight="1">
      <c r="A186" s="232">
        <v>185</v>
      </c>
      <c r="B186" s="233">
        <v>358509</v>
      </c>
      <c r="C186" s="232" t="s">
        <v>15831</v>
      </c>
      <c r="D186" s="232" t="s">
        <v>16430</v>
      </c>
      <c r="E186" s="246" t="s">
        <v>16428</v>
      </c>
      <c r="F186" s="234">
        <v>5887152</v>
      </c>
      <c r="G186" s="250">
        <v>14654396</v>
      </c>
      <c r="H186" s="236" t="s">
        <v>16386</v>
      </c>
      <c r="I186" s="241">
        <f t="shared" si="16"/>
        <v>8767244</v>
      </c>
      <c r="J186" s="238" t="s">
        <v>15269</v>
      </c>
      <c r="K186" s="238">
        <v>4444000</v>
      </c>
      <c r="L186" s="238" t="s">
        <v>15269</v>
      </c>
      <c r="M186" s="238" t="s">
        <v>15269</v>
      </c>
      <c r="N186" s="238">
        <v>4444000</v>
      </c>
      <c r="O186" s="238" t="e">
        <v>#N/A</v>
      </c>
      <c r="P186" s="238" t="e">
        <v>#N/A</v>
      </c>
      <c r="Q186" s="242">
        <v>9549198</v>
      </c>
    </row>
    <row r="187" spans="1:17" ht="18.95" customHeight="1">
      <c r="A187" s="232">
        <v>186</v>
      </c>
      <c r="B187" s="233">
        <v>358510</v>
      </c>
      <c r="C187" s="232" t="s">
        <v>397</v>
      </c>
      <c r="D187" s="232" t="s">
        <v>268</v>
      </c>
      <c r="E187" s="232"/>
      <c r="F187" s="234">
        <v>4187370</v>
      </c>
      <c r="G187" s="235">
        <v>80000000</v>
      </c>
      <c r="H187" s="236" t="s">
        <v>16386</v>
      </c>
      <c r="I187" s="241">
        <f t="shared" si="16"/>
        <v>75812630</v>
      </c>
      <c r="J187" s="238">
        <v>11248903</v>
      </c>
      <c r="K187" s="238">
        <v>4444000</v>
      </c>
      <c r="L187" s="238" t="s">
        <v>15269</v>
      </c>
      <c r="M187" s="238">
        <v>25300000</v>
      </c>
      <c r="N187" s="238">
        <v>4444000</v>
      </c>
      <c r="O187" s="238">
        <v>4444000</v>
      </c>
      <c r="P187" s="238">
        <v>256630</v>
      </c>
      <c r="Q187" s="242">
        <v>4444000</v>
      </c>
    </row>
    <row r="188" spans="1:17" ht="18.95" customHeight="1">
      <c r="A188" s="232">
        <v>187</v>
      </c>
      <c r="B188" s="233">
        <v>358701</v>
      </c>
      <c r="C188" s="232" t="s">
        <v>15832</v>
      </c>
      <c r="D188" s="232" t="s">
        <v>16430</v>
      </c>
      <c r="E188" s="246" t="s">
        <v>16428</v>
      </c>
      <c r="F188" s="234">
        <v>7089459</v>
      </c>
      <c r="G188" s="250">
        <v>14654396</v>
      </c>
      <c r="H188" s="236" t="s">
        <v>16386</v>
      </c>
      <c r="I188" s="241">
        <f t="shared" si="16"/>
        <v>7564937</v>
      </c>
      <c r="J188" s="238">
        <v>10966064</v>
      </c>
      <c r="K188" s="238">
        <v>2731161.2</v>
      </c>
      <c r="L188" s="238" t="s">
        <v>15269</v>
      </c>
      <c r="M188" s="238" t="s">
        <v>15269</v>
      </c>
      <c r="N188" s="238">
        <v>6848612.5999999996</v>
      </c>
      <c r="O188" s="238" t="e">
        <v>#N/A</v>
      </c>
      <c r="P188" s="238" t="e">
        <v>#N/A</v>
      </c>
      <c r="Q188" s="242">
        <v>9450540.4000000004</v>
      </c>
    </row>
    <row r="189" spans="1:17" ht="18.95" customHeight="1">
      <c r="A189" s="232">
        <v>188</v>
      </c>
      <c r="B189" s="233">
        <v>358702</v>
      </c>
      <c r="C189" s="232" t="s">
        <v>15833</v>
      </c>
      <c r="D189" s="232" t="s">
        <v>16430</v>
      </c>
      <c r="E189" s="246" t="s">
        <v>16428</v>
      </c>
      <c r="F189" s="234">
        <v>14654396</v>
      </c>
      <c r="G189" s="240">
        <v>14654396</v>
      </c>
      <c r="H189" s="236" t="s">
        <v>16496</v>
      </c>
      <c r="I189" s="237"/>
      <c r="J189" s="238">
        <v>41225813</v>
      </c>
      <c r="K189" s="238">
        <v>2731161.2</v>
      </c>
      <c r="L189" s="238" t="s">
        <v>15269</v>
      </c>
      <c r="M189" s="238" t="s">
        <v>15269</v>
      </c>
      <c r="N189" s="238">
        <v>21978487.100000001</v>
      </c>
      <c r="O189" s="238" t="e">
        <v>#N/A</v>
      </c>
      <c r="P189" s="238" t="e">
        <v>#N/A</v>
      </c>
      <c r="Q189" s="239" t="s">
        <v>16497</v>
      </c>
    </row>
    <row r="190" spans="1:17" ht="18.95" customHeight="1">
      <c r="A190" s="232">
        <v>189</v>
      </c>
      <c r="B190" s="233">
        <v>358703</v>
      </c>
      <c r="C190" s="232" t="s">
        <v>15834</v>
      </c>
      <c r="D190" s="232" t="s">
        <v>16430</v>
      </c>
      <c r="E190" s="246" t="s">
        <v>16428</v>
      </c>
      <c r="F190" s="234">
        <v>14654396</v>
      </c>
      <c r="G190" s="240">
        <v>14654396</v>
      </c>
      <c r="H190" s="236" t="s">
        <v>16496</v>
      </c>
      <c r="I190" s="237"/>
      <c r="J190" s="238">
        <v>41225813</v>
      </c>
      <c r="K190" s="238">
        <v>2731161.2</v>
      </c>
      <c r="L190" s="238" t="s">
        <v>15269</v>
      </c>
      <c r="M190" s="238" t="s">
        <v>15269</v>
      </c>
      <c r="N190" s="238">
        <v>21978487.100000001</v>
      </c>
      <c r="O190" s="238" t="e">
        <v>#N/A</v>
      </c>
      <c r="P190" s="238" t="e">
        <v>#N/A</v>
      </c>
      <c r="Q190" s="239" t="s">
        <v>16497</v>
      </c>
    </row>
    <row r="191" spans="1:17" ht="18.95" customHeight="1">
      <c r="A191" s="232">
        <v>190</v>
      </c>
      <c r="B191" s="233">
        <v>358710</v>
      </c>
      <c r="C191" s="232" t="s">
        <v>257</v>
      </c>
      <c r="D191" s="232" t="s">
        <v>16400</v>
      </c>
      <c r="E191" s="232" t="s">
        <v>15641</v>
      </c>
      <c r="F191" s="234">
        <v>7668666</v>
      </c>
      <c r="G191" s="235">
        <v>7668666</v>
      </c>
      <c r="H191" s="236" t="s">
        <v>16496</v>
      </c>
      <c r="I191" s="237"/>
      <c r="J191" s="238">
        <v>17314841</v>
      </c>
      <c r="K191" s="238" t="s">
        <v>15269</v>
      </c>
      <c r="L191" s="238" t="s">
        <v>15269</v>
      </c>
      <c r="M191" s="238">
        <v>10084698.449999999</v>
      </c>
      <c r="N191" s="238">
        <v>13699769.725</v>
      </c>
      <c r="O191" s="238">
        <v>2003280</v>
      </c>
      <c r="P191" s="238">
        <v>-5665386</v>
      </c>
      <c r="Q191" s="239" t="s">
        <v>16497</v>
      </c>
    </row>
    <row r="192" spans="1:17" ht="18.95" customHeight="1">
      <c r="A192" s="232">
        <v>191</v>
      </c>
      <c r="B192" s="233">
        <v>358801</v>
      </c>
      <c r="C192" s="232" t="s">
        <v>15835</v>
      </c>
      <c r="D192" s="232" t="s">
        <v>16430</v>
      </c>
      <c r="E192" s="246" t="s">
        <v>16428</v>
      </c>
      <c r="F192" s="234">
        <v>4187370</v>
      </c>
      <c r="G192" s="250">
        <v>14654396</v>
      </c>
      <c r="H192" s="236" t="s">
        <v>16386</v>
      </c>
      <c r="I192" s="241">
        <f t="shared" ref="I192:I193" si="17">+G192-F192</f>
        <v>10467026</v>
      </c>
      <c r="J192" s="238">
        <v>87920911</v>
      </c>
      <c r="K192" s="238">
        <v>4444000</v>
      </c>
      <c r="L192" s="238" t="s">
        <v>15269</v>
      </c>
      <c r="M192" s="238" t="s">
        <v>15269</v>
      </c>
      <c r="N192" s="238">
        <v>4444000</v>
      </c>
      <c r="O192" s="238">
        <v>4444000</v>
      </c>
      <c r="P192" s="238">
        <v>256630</v>
      </c>
      <c r="Q192" s="242">
        <v>4444000</v>
      </c>
    </row>
    <row r="193" spans="1:17" ht="18.95" customHeight="1">
      <c r="A193" s="232">
        <v>192</v>
      </c>
      <c r="B193" s="233">
        <v>358802</v>
      </c>
      <c r="C193" s="232" t="s">
        <v>15836</v>
      </c>
      <c r="D193" s="232" t="s">
        <v>16430</v>
      </c>
      <c r="E193" s="246" t="s">
        <v>16428</v>
      </c>
      <c r="F193" s="234">
        <v>4187370</v>
      </c>
      <c r="G193" s="250">
        <v>14654396</v>
      </c>
      <c r="H193" s="236" t="s">
        <v>16386</v>
      </c>
      <c r="I193" s="241">
        <f t="shared" si="17"/>
        <v>10467026</v>
      </c>
      <c r="J193" s="238">
        <v>87920911</v>
      </c>
      <c r="K193" s="238">
        <v>4444000</v>
      </c>
      <c r="L193" s="238" t="s">
        <v>15269</v>
      </c>
      <c r="M193" s="238" t="s">
        <v>15269</v>
      </c>
      <c r="N193" s="238">
        <v>4444000</v>
      </c>
      <c r="O193" s="238">
        <v>4444000</v>
      </c>
      <c r="P193" s="238">
        <v>256630</v>
      </c>
      <c r="Q193" s="242">
        <v>4444000</v>
      </c>
    </row>
    <row r="194" spans="1:17" ht="18.95" customHeight="1">
      <c r="A194" s="232">
        <v>193</v>
      </c>
      <c r="B194" s="233">
        <v>358803</v>
      </c>
      <c r="C194" s="232" t="s">
        <v>15837</v>
      </c>
      <c r="D194" s="232" t="s">
        <v>16430</v>
      </c>
      <c r="E194" s="246" t="s">
        <v>16428</v>
      </c>
      <c r="F194" s="234">
        <v>25141983</v>
      </c>
      <c r="G194" s="240">
        <v>25141983</v>
      </c>
      <c r="H194" s="236" t="s">
        <v>16496</v>
      </c>
      <c r="I194" s="237"/>
      <c r="J194" s="238">
        <v>87920911</v>
      </c>
      <c r="K194" s="238">
        <v>2379590.2999999998</v>
      </c>
      <c r="L194" s="238" t="s">
        <v>15269</v>
      </c>
      <c r="M194" s="238" t="s">
        <v>15269</v>
      </c>
      <c r="N194" s="238">
        <v>45150250.649999999</v>
      </c>
      <c r="O194" s="238" t="e">
        <v>#N/A</v>
      </c>
      <c r="P194" s="238" t="e">
        <v>#N/A</v>
      </c>
      <c r="Q194" s="239" t="s">
        <v>16497</v>
      </c>
    </row>
    <row r="195" spans="1:17" ht="18.95" customHeight="1">
      <c r="A195" s="232">
        <v>194</v>
      </c>
      <c r="B195" s="233">
        <v>358901</v>
      </c>
      <c r="C195" s="232" t="s">
        <v>15838</v>
      </c>
      <c r="D195" s="232" t="s">
        <v>268</v>
      </c>
      <c r="E195" s="232"/>
      <c r="F195" s="234">
        <v>5799438</v>
      </c>
      <c r="G195" s="235">
        <v>26770600</v>
      </c>
      <c r="H195" s="236" t="s">
        <v>16386</v>
      </c>
      <c r="I195" s="241">
        <f>+G195-F195</f>
        <v>20971162</v>
      </c>
      <c r="J195" s="238">
        <v>10966064</v>
      </c>
      <c r="K195" s="238">
        <v>3548349.7656750004</v>
      </c>
      <c r="L195" s="238" t="s">
        <v>15269</v>
      </c>
      <c r="M195" s="238">
        <v>2883900</v>
      </c>
      <c r="N195" s="238">
        <v>5799437.9218916669</v>
      </c>
      <c r="O195" s="238" t="e">
        <v>#N/A</v>
      </c>
      <c r="P195" s="238" t="e">
        <v>#N/A</v>
      </c>
      <c r="Q195" s="242">
        <v>11042228.44141875</v>
      </c>
    </row>
    <row r="196" spans="1:17" ht="18.95" customHeight="1">
      <c r="A196" s="232">
        <v>195</v>
      </c>
      <c r="B196" s="233">
        <v>359201</v>
      </c>
      <c r="C196" s="232" t="s">
        <v>15839</v>
      </c>
      <c r="D196" s="232" t="s">
        <v>16430</v>
      </c>
      <c r="E196" s="246" t="s">
        <v>16428</v>
      </c>
      <c r="F196" s="234">
        <v>23627505</v>
      </c>
      <c r="G196" s="240">
        <v>23627505</v>
      </c>
      <c r="H196" s="236" t="s">
        <v>16496</v>
      </c>
      <c r="I196" s="237"/>
      <c r="J196" s="238">
        <v>87920911</v>
      </c>
      <c r="K196" s="238">
        <v>2379590.2999999998</v>
      </c>
      <c r="L196" s="238" t="s">
        <v>15269</v>
      </c>
      <c r="M196" s="238" t="s">
        <v>15269</v>
      </c>
      <c r="N196" s="238">
        <v>45150250.649999999</v>
      </c>
      <c r="O196" s="238" t="e">
        <v>#N/A</v>
      </c>
      <c r="P196" s="238" t="e">
        <v>#N/A</v>
      </c>
      <c r="Q196" s="239" t="s">
        <v>16497</v>
      </c>
    </row>
    <row r="197" spans="1:17" ht="18.95" customHeight="1">
      <c r="A197" s="232">
        <v>196</v>
      </c>
      <c r="B197" s="233">
        <v>359301</v>
      </c>
      <c r="C197" s="232" t="s">
        <v>15840</v>
      </c>
      <c r="D197" s="232" t="s">
        <v>16430</v>
      </c>
      <c r="E197" s="246" t="s">
        <v>16428</v>
      </c>
      <c r="F197" s="234">
        <v>3241017</v>
      </c>
      <c r="G197" s="250">
        <v>14654396</v>
      </c>
      <c r="H197" s="236" t="s">
        <v>16386</v>
      </c>
      <c r="I197" s="241">
        <f t="shared" ref="I197:I198" si="18">+G197-F197</f>
        <v>11413379</v>
      </c>
      <c r="J197" s="238">
        <v>5311383</v>
      </c>
      <c r="K197" s="238">
        <v>2379590.2999999998</v>
      </c>
      <c r="L197" s="238" t="s">
        <v>15269</v>
      </c>
      <c r="M197" s="238">
        <v>2032076.45</v>
      </c>
      <c r="N197" s="238">
        <v>3241016.5833333335</v>
      </c>
      <c r="O197" s="238" t="e">
        <v>#N/A</v>
      </c>
      <c r="P197" s="238" t="e">
        <v>#N/A</v>
      </c>
      <c r="Q197" s="242">
        <v>6094361.4375</v>
      </c>
    </row>
    <row r="198" spans="1:17" ht="18.95" customHeight="1">
      <c r="A198" s="232">
        <v>197</v>
      </c>
      <c r="B198" s="233">
        <v>359401</v>
      </c>
      <c r="C198" s="232" t="s">
        <v>15841</v>
      </c>
      <c r="D198" s="232" t="s">
        <v>16430</v>
      </c>
      <c r="E198" s="246" t="s">
        <v>16428</v>
      </c>
      <c r="F198" s="234">
        <v>3241017</v>
      </c>
      <c r="G198" s="250">
        <v>14654396</v>
      </c>
      <c r="H198" s="236" t="s">
        <v>16386</v>
      </c>
      <c r="I198" s="241">
        <f t="shared" si="18"/>
        <v>11413379</v>
      </c>
      <c r="J198" s="238">
        <v>5311383</v>
      </c>
      <c r="K198" s="238">
        <v>2379590.2999999998</v>
      </c>
      <c r="L198" s="238" t="s">
        <v>15269</v>
      </c>
      <c r="M198" s="238">
        <v>2032076.45</v>
      </c>
      <c r="N198" s="238">
        <v>3241016.5833333335</v>
      </c>
      <c r="O198" s="238" t="e">
        <v>#N/A</v>
      </c>
      <c r="P198" s="238" t="e">
        <v>#N/A</v>
      </c>
      <c r="Q198" s="242">
        <v>6094361.4375</v>
      </c>
    </row>
    <row r="199" spans="1:17" ht="18.95" customHeight="1">
      <c r="A199" s="232">
        <v>198</v>
      </c>
      <c r="B199" s="233">
        <v>359402</v>
      </c>
      <c r="C199" s="232" t="s">
        <v>16522</v>
      </c>
      <c r="D199" s="232" t="s">
        <v>16430</v>
      </c>
      <c r="E199" s="246" t="s">
        <v>16428</v>
      </c>
      <c r="F199" s="234">
        <v>18429908</v>
      </c>
      <c r="G199" s="240">
        <v>18429908</v>
      </c>
      <c r="H199" s="236" t="s">
        <v>16496</v>
      </c>
      <c r="I199" s="237"/>
      <c r="J199" s="238">
        <v>59903852</v>
      </c>
      <c r="K199" s="238">
        <v>3548349.7656750004</v>
      </c>
      <c r="L199" s="238" t="s">
        <v>15269</v>
      </c>
      <c r="M199" s="238" t="s">
        <v>15269</v>
      </c>
      <c r="N199" s="238">
        <v>31726100.8828375</v>
      </c>
      <c r="O199" s="238" t="e">
        <v>#N/A</v>
      </c>
      <c r="P199" s="238" t="e">
        <v>#N/A</v>
      </c>
      <c r="Q199" s="239" t="s">
        <v>16497</v>
      </c>
    </row>
    <row r="200" spans="1:17" ht="18.95" customHeight="1">
      <c r="A200" s="232">
        <v>199</v>
      </c>
      <c r="B200" s="233">
        <v>359403</v>
      </c>
      <c r="C200" s="232" t="s">
        <v>15843</v>
      </c>
      <c r="D200" s="232" t="s">
        <v>16430</v>
      </c>
      <c r="E200" s="246" t="s">
        <v>16428</v>
      </c>
      <c r="F200" s="234">
        <v>23627505</v>
      </c>
      <c r="G200" s="240">
        <v>23627505</v>
      </c>
      <c r="H200" s="236" t="s">
        <v>16496</v>
      </c>
      <c r="I200" s="237"/>
      <c r="J200" s="238">
        <v>87920911</v>
      </c>
      <c r="K200" s="238">
        <v>2379590.2999999998</v>
      </c>
      <c r="L200" s="238" t="s">
        <v>15269</v>
      </c>
      <c r="M200" s="238" t="s">
        <v>15269</v>
      </c>
      <c r="N200" s="238">
        <v>45150250.649999999</v>
      </c>
      <c r="O200" s="238" t="e">
        <v>#N/A</v>
      </c>
      <c r="P200" s="238" t="e">
        <v>#N/A</v>
      </c>
      <c r="Q200" s="239" t="s">
        <v>16497</v>
      </c>
    </row>
    <row r="201" spans="1:17" ht="18.95" customHeight="1">
      <c r="A201" s="232">
        <v>200</v>
      </c>
      <c r="B201" s="233">
        <v>359404</v>
      </c>
      <c r="C201" s="232" t="s">
        <v>15844</v>
      </c>
      <c r="D201" s="232" t="s">
        <v>16430</v>
      </c>
      <c r="E201" s="246" t="s">
        <v>16428</v>
      </c>
      <c r="F201" s="234">
        <v>23627505</v>
      </c>
      <c r="G201" s="240">
        <v>23627505</v>
      </c>
      <c r="H201" s="236" t="s">
        <v>16496</v>
      </c>
      <c r="I201" s="237"/>
      <c r="J201" s="238">
        <v>87920911</v>
      </c>
      <c r="K201" s="238">
        <v>2379590.2999999998</v>
      </c>
      <c r="L201" s="238" t="s">
        <v>15269</v>
      </c>
      <c r="M201" s="238" t="s">
        <v>15269</v>
      </c>
      <c r="N201" s="238">
        <v>45150250.649999999</v>
      </c>
      <c r="O201" s="238" t="e">
        <v>#N/A</v>
      </c>
      <c r="P201" s="238" t="e">
        <v>#N/A</v>
      </c>
      <c r="Q201" s="239" t="s">
        <v>16497</v>
      </c>
    </row>
    <row r="202" spans="1:17" ht="18.95" customHeight="1">
      <c r="A202" s="232">
        <v>201</v>
      </c>
      <c r="B202" s="233">
        <v>359405</v>
      </c>
      <c r="C202" s="232" t="s">
        <v>15845</v>
      </c>
      <c r="D202" s="232" t="s">
        <v>16430</v>
      </c>
      <c r="E202" s="246" t="s">
        <v>16428</v>
      </c>
      <c r="F202" s="234">
        <v>3241017</v>
      </c>
      <c r="G202" s="250">
        <v>14654396</v>
      </c>
      <c r="H202" s="236" t="s">
        <v>16386</v>
      </c>
      <c r="I202" s="241">
        <f t="shared" ref="I202:I203" si="19">+G202-F202</f>
        <v>11413379</v>
      </c>
      <c r="J202" s="238">
        <v>5311383</v>
      </c>
      <c r="K202" s="238">
        <v>2379590.2999999998</v>
      </c>
      <c r="L202" s="238" t="s">
        <v>15269</v>
      </c>
      <c r="M202" s="238">
        <v>2032076.45</v>
      </c>
      <c r="N202" s="238">
        <v>3241016.5833333335</v>
      </c>
      <c r="O202" s="238" t="e">
        <v>#N/A</v>
      </c>
      <c r="P202" s="238" t="e">
        <v>#N/A</v>
      </c>
      <c r="Q202" s="242">
        <v>6094361.4375</v>
      </c>
    </row>
    <row r="203" spans="1:17" ht="18.95" customHeight="1">
      <c r="A203" s="232">
        <v>202</v>
      </c>
      <c r="B203" s="233">
        <v>359501</v>
      </c>
      <c r="C203" s="232" t="s">
        <v>15846</v>
      </c>
      <c r="D203" s="232" t="s">
        <v>16453</v>
      </c>
      <c r="E203" s="232" t="s">
        <v>15729</v>
      </c>
      <c r="F203" s="234">
        <v>14787023</v>
      </c>
      <c r="G203" s="235">
        <v>18000000</v>
      </c>
      <c r="H203" s="236" t="s">
        <v>16386</v>
      </c>
      <c r="I203" s="241">
        <f t="shared" si="19"/>
        <v>3212977</v>
      </c>
      <c r="J203" s="238">
        <v>3241709</v>
      </c>
      <c r="K203" s="238">
        <v>1444360.6</v>
      </c>
      <c r="L203" s="238" t="s">
        <v>15269</v>
      </c>
      <c r="M203" s="238">
        <v>39675000</v>
      </c>
      <c r="N203" s="238">
        <v>14787023.200000001</v>
      </c>
      <c r="O203" s="238">
        <v>1444360.6</v>
      </c>
      <c r="P203" s="238">
        <v>-13342662.4</v>
      </c>
      <c r="Q203" s="239" t="s">
        <v>16497</v>
      </c>
    </row>
    <row r="204" spans="1:17" ht="18.95" customHeight="1">
      <c r="A204" s="232">
        <v>203</v>
      </c>
      <c r="B204" s="233">
        <v>359502</v>
      </c>
      <c r="C204" s="232" t="s">
        <v>15848</v>
      </c>
      <c r="D204" s="232" t="s">
        <v>16430</v>
      </c>
      <c r="E204" s="246" t="s">
        <v>16428</v>
      </c>
      <c r="F204" s="234">
        <v>25168466</v>
      </c>
      <c r="G204" s="240">
        <v>25168466</v>
      </c>
      <c r="H204" s="236" t="s">
        <v>16496</v>
      </c>
      <c r="I204" s="237"/>
      <c r="J204" s="238">
        <v>87920911</v>
      </c>
      <c r="K204" s="238">
        <v>4605600</v>
      </c>
      <c r="L204" s="238" t="s">
        <v>15269</v>
      </c>
      <c r="M204" s="238" t="s">
        <v>15269</v>
      </c>
      <c r="N204" s="238">
        <v>46263255.5</v>
      </c>
      <c r="O204" s="238" t="e">
        <v>#N/A</v>
      </c>
      <c r="P204" s="238" t="e">
        <v>#N/A</v>
      </c>
      <c r="Q204" s="239" t="s">
        <v>16497</v>
      </c>
    </row>
    <row r="205" spans="1:17" ht="18.95" customHeight="1">
      <c r="A205" s="232">
        <v>204</v>
      </c>
      <c r="B205" s="233">
        <v>359701</v>
      </c>
      <c r="C205" s="232" t="s">
        <v>15849</v>
      </c>
      <c r="D205" s="232" t="s">
        <v>16430</v>
      </c>
      <c r="E205" s="246" t="s">
        <v>16428</v>
      </c>
      <c r="F205" s="234">
        <v>22387081</v>
      </c>
      <c r="G205" s="240">
        <v>22387081</v>
      </c>
      <c r="H205" s="236" t="s">
        <v>16496</v>
      </c>
      <c r="I205" s="237"/>
      <c r="J205" s="238">
        <v>41225813</v>
      </c>
      <c r="K205" s="238">
        <v>3548349.7656750004</v>
      </c>
      <c r="L205" s="238" t="s">
        <v>15269</v>
      </c>
      <c r="M205" s="238" t="s">
        <v>15269</v>
      </c>
      <c r="N205" s="238">
        <v>22387081.3828375</v>
      </c>
      <c r="O205" s="238" t="e">
        <v>#N/A</v>
      </c>
      <c r="P205" s="238" t="e">
        <v>#N/A</v>
      </c>
      <c r="Q205" s="239" t="s">
        <v>16497</v>
      </c>
    </row>
    <row r="206" spans="1:17" ht="18.95" customHeight="1">
      <c r="A206" s="232">
        <v>205</v>
      </c>
      <c r="B206" s="233">
        <v>360301</v>
      </c>
      <c r="C206" s="232" t="s">
        <v>15850</v>
      </c>
      <c r="D206" s="232" t="s">
        <v>268</v>
      </c>
      <c r="E206" s="232"/>
      <c r="F206" s="234">
        <v>15305692</v>
      </c>
      <c r="G206" s="235">
        <v>45696210</v>
      </c>
      <c r="H206" s="236" t="s">
        <v>16386</v>
      </c>
      <c r="I206" s="241">
        <f>+G206-F206</f>
        <v>30390518</v>
      </c>
      <c r="J206" s="238">
        <v>5311383</v>
      </c>
      <c r="K206" s="238" t="s">
        <v>15269</v>
      </c>
      <c r="L206" s="238" t="s">
        <v>15269</v>
      </c>
      <c r="M206" s="238">
        <v>25300000</v>
      </c>
      <c r="N206" s="238">
        <v>15305691.5</v>
      </c>
      <c r="O206" s="238" t="e">
        <v>#N/A</v>
      </c>
      <c r="P206" s="238" t="e">
        <v>#N/A</v>
      </c>
      <c r="Q206" s="242">
        <v>25435864.333333332</v>
      </c>
    </row>
    <row r="207" spans="1:17" ht="18.95" customHeight="1">
      <c r="A207" s="232">
        <v>206</v>
      </c>
      <c r="B207" s="233">
        <v>360402</v>
      </c>
      <c r="C207" s="232" t="s">
        <v>258</v>
      </c>
      <c r="D207" s="232" t="s">
        <v>16400</v>
      </c>
      <c r="E207" s="232" t="s">
        <v>15641</v>
      </c>
      <c r="F207" s="234">
        <v>8437514</v>
      </c>
      <c r="G207" s="235">
        <v>8437514</v>
      </c>
      <c r="H207" s="236" t="s">
        <v>16496</v>
      </c>
      <c r="I207" s="237"/>
      <c r="J207" s="238" t="s">
        <v>15269</v>
      </c>
      <c r="K207" s="238" t="s">
        <v>15269</v>
      </c>
      <c r="L207" s="238" t="s">
        <v>15269</v>
      </c>
      <c r="M207" s="238">
        <v>13800000</v>
      </c>
      <c r="N207" s="238">
        <v>13800000</v>
      </c>
      <c r="O207" s="238">
        <v>2898480</v>
      </c>
      <c r="P207" s="238">
        <v>-5539034</v>
      </c>
      <c r="Q207" s="239" t="s">
        <v>16497</v>
      </c>
    </row>
    <row r="208" spans="1:17" ht="18.95" customHeight="1">
      <c r="A208" s="232">
        <v>207</v>
      </c>
      <c r="B208" s="233">
        <v>361601</v>
      </c>
      <c r="C208" s="232" t="s">
        <v>15853</v>
      </c>
      <c r="D208" s="232" t="s">
        <v>16424</v>
      </c>
      <c r="E208" s="232" t="s">
        <v>16069</v>
      </c>
      <c r="F208" s="234">
        <v>14283494</v>
      </c>
      <c r="G208" s="235">
        <v>40790914.341113999</v>
      </c>
      <c r="H208" s="236" t="s">
        <v>16386</v>
      </c>
      <c r="I208" s="241">
        <f t="shared" ref="I208:I221" si="20">+G208-F208</f>
        <v>26507420.341113999</v>
      </c>
      <c r="J208" s="238" t="s">
        <v>15269</v>
      </c>
      <c r="K208" s="238">
        <v>34728529.6215</v>
      </c>
      <c r="L208" s="238" t="s">
        <v>15269</v>
      </c>
      <c r="M208" s="238">
        <v>7455600</v>
      </c>
      <c r="N208" s="238">
        <v>21092064.81075</v>
      </c>
      <c r="O208" s="238">
        <v>34728529.6215</v>
      </c>
      <c r="P208" s="238">
        <v>20445035.6215</v>
      </c>
      <c r="Q208" s="242">
        <v>21092064.81075</v>
      </c>
    </row>
    <row r="209" spans="1:17" ht="18.95" customHeight="1">
      <c r="A209" s="232">
        <v>208</v>
      </c>
      <c r="B209" s="233">
        <v>361603</v>
      </c>
      <c r="C209" s="232" t="s">
        <v>15854</v>
      </c>
      <c r="D209" s="232" t="s">
        <v>16424</v>
      </c>
      <c r="E209" s="232" t="s">
        <v>16069</v>
      </c>
      <c r="F209" s="234">
        <v>34728530</v>
      </c>
      <c r="G209" s="235">
        <v>40790914.341113999</v>
      </c>
      <c r="H209" s="236" t="s">
        <v>16386</v>
      </c>
      <c r="I209" s="241">
        <f t="shared" si="20"/>
        <v>6062384.3411139995</v>
      </c>
      <c r="J209" s="238" t="s">
        <v>15269</v>
      </c>
      <c r="K209" s="238">
        <v>34728529.6215</v>
      </c>
      <c r="L209" s="238" t="s">
        <v>15269</v>
      </c>
      <c r="M209" s="238" t="s">
        <v>15269</v>
      </c>
      <c r="N209" s="238">
        <v>34728529.6215</v>
      </c>
      <c r="O209" s="238" t="e">
        <v>#N/A</v>
      </c>
      <c r="P209" s="238" t="e">
        <v>#N/A</v>
      </c>
      <c r="Q209" s="242">
        <v>37759721.981307</v>
      </c>
    </row>
    <row r="210" spans="1:17" ht="18.95" customHeight="1">
      <c r="A210" s="232">
        <v>209</v>
      </c>
      <c r="B210" s="233">
        <v>361617</v>
      </c>
      <c r="C210" s="232" t="s">
        <v>15855</v>
      </c>
      <c r="D210" s="232" t="s">
        <v>16424</v>
      </c>
      <c r="E210" s="232" t="s">
        <v>16069</v>
      </c>
      <c r="F210" s="234">
        <v>34728530</v>
      </c>
      <c r="G210" s="235">
        <v>38615664.117647059</v>
      </c>
      <c r="H210" s="236" t="s">
        <v>16386</v>
      </c>
      <c r="I210" s="241">
        <f t="shared" si="20"/>
        <v>3887134.1176470593</v>
      </c>
      <c r="J210" s="238" t="s">
        <v>15269</v>
      </c>
      <c r="K210" s="238">
        <v>34728529.6215</v>
      </c>
      <c r="L210" s="238" t="s">
        <v>15269</v>
      </c>
      <c r="M210" s="238" t="s">
        <v>15269</v>
      </c>
      <c r="N210" s="238">
        <v>34728529.6215</v>
      </c>
      <c r="O210" s="238" t="e">
        <v>#N/A</v>
      </c>
      <c r="P210" s="238" t="e">
        <v>#N/A</v>
      </c>
      <c r="Q210" s="242">
        <v>36672096.869573534</v>
      </c>
    </row>
    <row r="211" spans="1:17" ht="18.95" customHeight="1">
      <c r="A211" s="232">
        <v>210</v>
      </c>
      <c r="B211" s="233">
        <v>361623</v>
      </c>
      <c r="C211" s="232" t="s">
        <v>15856</v>
      </c>
      <c r="D211" s="232" t="s">
        <v>16424</v>
      </c>
      <c r="E211" s="232" t="s">
        <v>16069</v>
      </c>
      <c r="F211" s="234">
        <v>34728530</v>
      </c>
      <c r="G211" s="235">
        <v>40790914.341113999</v>
      </c>
      <c r="H211" s="236" t="s">
        <v>16386</v>
      </c>
      <c r="I211" s="241">
        <f t="shared" si="20"/>
        <v>6062384.3411139995</v>
      </c>
      <c r="J211" s="238" t="s">
        <v>15269</v>
      </c>
      <c r="K211" s="238">
        <v>34728529.6215</v>
      </c>
      <c r="L211" s="238" t="s">
        <v>15269</v>
      </c>
      <c r="M211" s="238" t="s">
        <v>15269</v>
      </c>
      <c r="N211" s="238">
        <v>34728529.6215</v>
      </c>
      <c r="O211" s="238" t="e">
        <v>#N/A</v>
      </c>
      <c r="P211" s="238" t="e">
        <v>#N/A</v>
      </c>
      <c r="Q211" s="242">
        <v>37759721.981307</v>
      </c>
    </row>
    <row r="212" spans="1:17" ht="18.95" customHeight="1">
      <c r="A212" s="232">
        <v>211</v>
      </c>
      <c r="B212" s="233">
        <v>361803</v>
      </c>
      <c r="C212" s="232" t="s">
        <v>15857</v>
      </c>
      <c r="D212" s="232" t="s">
        <v>15623</v>
      </c>
      <c r="E212" s="232" t="s">
        <v>15624</v>
      </c>
      <c r="F212" s="234">
        <v>21092065</v>
      </c>
      <c r="G212" s="235">
        <v>40790914.341113999</v>
      </c>
      <c r="H212" s="236" t="s">
        <v>16386</v>
      </c>
      <c r="I212" s="241">
        <f t="shared" si="20"/>
        <v>19698849.341113999</v>
      </c>
      <c r="J212" s="238" t="s">
        <v>15269</v>
      </c>
      <c r="K212" s="238">
        <v>34728529.6215</v>
      </c>
      <c r="L212" s="238" t="s">
        <v>15269</v>
      </c>
      <c r="M212" s="238">
        <v>7455600</v>
      </c>
      <c r="N212" s="238">
        <v>21092064.81075</v>
      </c>
      <c r="O212" s="238">
        <v>34728529.6215</v>
      </c>
      <c r="P212" s="238">
        <v>13636464.6215</v>
      </c>
      <c r="Q212" s="242" t="s">
        <v>16497</v>
      </c>
    </row>
    <row r="213" spans="1:17" ht="18.95" customHeight="1">
      <c r="A213" s="232">
        <v>212</v>
      </c>
      <c r="B213" s="233">
        <v>361805</v>
      </c>
      <c r="C213" s="232" t="s">
        <v>15858</v>
      </c>
      <c r="D213" s="232" t="s">
        <v>16424</v>
      </c>
      <c r="E213" s="232" t="s">
        <v>16069</v>
      </c>
      <c r="F213" s="234">
        <v>34728530</v>
      </c>
      <c r="G213" s="235">
        <v>40790914.341113999</v>
      </c>
      <c r="H213" s="236" t="s">
        <v>16386</v>
      </c>
      <c r="I213" s="241">
        <f t="shared" si="20"/>
        <v>6062384.3411139995</v>
      </c>
      <c r="J213" s="238" t="s">
        <v>15269</v>
      </c>
      <c r="K213" s="238">
        <v>34728529.6215</v>
      </c>
      <c r="L213" s="238" t="s">
        <v>15269</v>
      </c>
      <c r="M213" s="238" t="s">
        <v>15269</v>
      </c>
      <c r="N213" s="238">
        <v>34728529.6215</v>
      </c>
      <c r="O213" s="238" t="e">
        <v>#N/A</v>
      </c>
      <c r="P213" s="238" t="e">
        <v>#N/A</v>
      </c>
      <c r="Q213" s="242">
        <v>37759721.981307</v>
      </c>
    </row>
    <row r="214" spans="1:17" ht="18.95" customHeight="1">
      <c r="A214" s="232">
        <v>213</v>
      </c>
      <c r="B214" s="233">
        <v>361807</v>
      </c>
      <c r="C214" s="232" t="s">
        <v>15859</v>
      </c>
      <c r="D214" s="232" t="s">
        <v>15623</v>
      </c>
      <c r="E214" s="232" t="s">
        <v>15624</v>
      </c>
      <c r="F214" s="234">
        <v>34728530</v>
      </c>
      <c r="G214" s="235">
        <v>40790914.341113999</v>
      </c>
      <c r="H214" s="236" t="s">
        <v>16386</v>
      </c>
      <c r="I214" s="241">
        <f t="shared" si="20"/>
        <v>6062384.3411139995</v>
      </c>
      <c r="J214" s="238" t="s">
        <v>15269</v>
      </c>
      <c r="K214" s="238">
        <v>34728529.6215</v>
      </c>
      <c r="L214" s="238" t="s">
        <v>15269</v>
      </c>
      <c r="M214" s="238" t="s">
        <v>15269</v>
      </c>
      <c r="N214" s="238">
        <v>34728529.6215</v>
      </c>
      <c r="O214" s="238" t="e">
        <v>#N/A</v>
      </c>
      <c r="P214" s="238" t="e">
        <v>#N/A</v>
      </c>
      <c r="Q214" s="242">
        <v>37759721.981307</v>
      </c>
    </row>
    <row r="215" spans="1:17" ht="18.95" customHeight="1">
      <c r="A215" s="232">
        <v>214</v>
      </c>
      <c r="B215" s="233">
        <v>361821</v>
      </c>
      <c r="C215" s="232" t="s">
        <v>15860</v>
      </c>
      <c r="D215" s="232" t="s">
        <v>16424</v>
      </c>
      <c r="E215" s="232" t="s">
        <v>16069</v>
      </c>
      <c r="F215" s="234">
        <v>34728530</v>
      </c>
      <c r="G215" s="235">
        <v>40790914.341113999</v>
      </c>
      <c r="H215" s="236" t="s">
        <v>16386</v>
      </c>
      <c r="I215" s="241">
        <f t="shared" si="20"/>
        <v>6062384.3411139995</v>
      </c>
      <c r="J215" s="238" t="s">
        <v>15269</v>
      </c>
      <c r="K215" s="238">
        <v>34728529.6215</v>
      </c>
      <c r="L215" s="238" t="s">
        <v>15269</v>
      </c>
      <c r="M215" s="238" t="s">
        <v>15269</v>
      </c>
      <c r="N215" s="238">
        <v>34728529.6215</v>
      </c>
      <c r="O215" s="238" t="e">
        <v>#N/A</v>
      </c>
      <c r="P215" s="238" t="e">
        <v>#N/A</v>
      </c>
      <c r="Q215" s="242">
        <v>37759721.981307</v>
      </c>
    </row>
    <row r="216" spans="1:17" ht="18.95" customHeight="1">
      <c r="A216" s="232">
        <v>215</v>
      </c>
      <c r="B216" s="233">
        <v>361823</v>
      </c>
      <c r="C216" s="232" t="s">
        <v>15861</v>
      </c>
      <c r="D216" s="232" t="s">
        <v>15623</v>
      </c>
      <c r="E216" s="232" t="s">
        <v>15624</v>
      </c>
      <c r="F216" s="234">
        <v>34728530</v>
      </c>
      <c r="G216" s="235">
        <v>40790914.341113999</v>
      </c>
      <c r="H216" s="236" t="s">
        <v>16386</v>
      </c>
      <c r="I216" s="241">
        <f t="shared" si="20"/>
        <v>6062384.3411139995</v>
      </c>
      <c r="J216" s="238" t="s">
        <v>15269</v>
      </c>
      <c r="K216" s="238">
        <v>34728529.6215</v>
      </c>
      <c r="L216" s="238" t="s">
        <v>15269</v>
      </c>
      <c r="M216" s="238" t="s">
        <v>15269</v>
      </c>
      <c r="N216" s="238">
        <v>34728529.6215</v>
      </c>
      <c r="O216" s="238" t="e">
        <v>#N/A</v>
      </c>
      <c r="P216" s="238" t="e">
        <v>#N/A</v>
      </c>
      <c r="Q216" s="242">
        <v>37759721.981307</v>
      </c>
    </row>
    <row r="217" spans="1:17" ht="18.95" customHeight="1">
      <c r="A217" s="232">
        <v>216</v>
      </c>
      <c r="B217" s="233">
        <v>361905</v>
      </c>
      <c r="C217" s="232" t="s">
        <v>16454</v>
      </c>
      <c r="D217" s="232" t="s">
        <v>15623</v>
      </c>
      <c r="E217" s="232" t="s">
        <v>15624</v>
      </c>
      <c r="F217" s="234">
        <v>34728530</v>
      </c>
      <c r="G217" s="235">
        <v>40790914.341113999</v>
      </c>
      <c r="H217" s="236" t="s">
        <v>16386</v>
      </c>
      <c r="I217" s="241">
        <f t="shared" si="20"/>
        <v>6062384.3411139995</v>
      </c>
      <c r="J217" s="238" t="s">
        <v>15269</v>
      </c>
      <c r="K217" s="238">
        <v>34728529.6215</v>
      </c>
      <c r="L217" s="238" t="s">
        <v>15269</v>
      </c>
      <c r="M217" s="238" t="s">
        <v>15269</v>
      </c>
      <c r="N217" s="238">
        <v>34728529.6215</v>
      </c>
      <c r="O217" s="238" t="e">
        <v>#N/A</v>
      </c>
      <c r="P217" s="238" t="e">
        <v>#N/A</v>
      </c>
      <c r="Q217" s="242">
        <v>37759721.981307</v>
      </c>
    </row>
    <row r="218" spans="1:17" ht="18.95" customHeight="1">
      <c r="A218" s="232">
        <v>217</v>
      </c>
      <c r="B218" s="233">
        <v>361907</v>
      </c>
      <c r="C218" s="232" t="s">
        <v>15863</v>
      </c>
      <c r="D218" s="232" t="s">
        <v>16424</v>
      </c>
      <c r="E218" s="232" t="s">
        <v>16069</v>
      </c>
      <c r="F218" s="234">
        <v>34728530</v>
      </c>
      <c r="G218" s="235">
        <v>40790914.341113999</v>
      </c>
      <c r="H218" s="236" t="s">
        <v>16386</v>
      </c>
      <c r="I218" s="241">
        <f t="shared" si="20"/>
        <v>6062384.3411139995</v>
      </c>
      <c r="J218" s="238" t="s">
        <v>15269</v>
      </c>
      <c r="K218" s="238">
        <v>34728529.6215</v>
      </c>
      <c r="L218" s="238" t="s">
        <v>15269</v>
      </c>
      <c r="M218" s="238" t="s">
        <v>15269</v>
      </c>
      <c r="N218" s="238">
        <v>34728529.6215</v>
      </c>
      <c r="O218" s="238" t="e">
        <v>#N/A</v>
      </c>
      <c r="P218" s="238" t="e">
        <v>#N/A</v>
      </c>
      <c r="Q218" s="242">
        <v>37759721.981307</v>
      </c>
    </row>
    <row r="219" spans="1:17" ht="18.95" customHeight="1">
      <c r="A219" s="232">
        <v>218</v>
      </c>
      <c r="B219" s="233">
        <v>361909</v>
      </c>
      <c r="C219" s="232" t="s">
        <v>15864</v>
      </c>
      <c r="D219" s="232" t="s">
        <v>15623</v>
      </c>
      <c r="E219" s="232" t="s">
        <v>15624</v>
      </c>
      <c r="F219" s="234">
        <v>14283494</v>
      </c>
      <c r="G219" s="235">
        <v>40790914.341113999</v>
      </c>
      <c r="H219" s="236" t="s">
        <v>16386</v>
      </c>
      <c r="I219" s="241">
        <f t="shared" si="20"/>
        <v>26507420.341113999</v>
      </c>
      <c r="J219" s="238" t="s">
        <v>15269</v>
      </c>
      <c r="K219" s="238">
        <v>34728529.6215</v>
      </c>
      <c r="L219" s="238" t="s">
        <v>15269</v>
      </c>
      <c r="M219" s="238">
        <v>7455600</v>
      </c>
      <c r="N219" s="238">
        <v>21092064.81075</v>
      </c>
      <c r="O219" s="238">
        <v>34728529.6215</v>
      </c>
      <c r="P219" s="238">
        <v>20445035.6215</v>
      </c>
      <c r="Q219" s="242">
        <v>21092064.81075</v>
      </c>
    </row>
    <row r="220" spans="1:17" ht="18.95" customHeight="1">
      <c r="A220" s="232">
        <v>219</v>
      </c>
      <c r="B220" s="233">
        <v>361921</v>
      </c>
      <c r="C220" s="232" t="s">
        <v>15865</v>
      </c>
      <c r="D220" s="232" t="s">
        <v>15623</v>
      </c>
      <c r="E220" s="232" t="s">
        <v>15624</v>
      </c>
      <c r="F220" s="234">
        <v>34728530</v>
      </c>
      <c r="G220" s="235">
        <v>40790914.341113999</v>
      </c>
      <c r="H220" s="236" t="s">
        <v>16386</v>
      </c>
      <c r="I220" s="241">
        <f t="shared" si="20"/>
        <v>6062384.3411139995</v>
      </c>
      <c r="J220" s="238" t="s">
        <v>15269</v>
      </c>
      <c r="K220" s="238">
        <v>34728529.6215</v>
      </c>
      <c r="L220" s="238" t="s">
        <v>15269</v>
      </c>
      <c r="M220" s="238" t="s">
        <v>15269</v>
      </c>
      <c r="N220" s="238">
        <v>34728529.6215</v>
      </c>
      <c r="O220" s="238" t="e">
        <v>#N/A</v>
      </c>
      <c r="P220" s="238" t="e">
        <v>#N/A</v>
      </c>
      <c r="Q220" s="242">
        <v>37759721.981307</v>
      </c>
    </row>
    <row r="221" spans="1:17" ht="18.95" customHeight="1">
      <c r="A221" s="232">
        <v>220</v>
      </c>
      <c r="B221" s="233">
        <v>361923</v>
      </c>
      <c r="C221" s="232" t="s">
        <v>15866</v>
      </c>
      <c r="D221" s="232" t="s">
        <v>16424</v>
      </c>
      <c r="E221" s="232" t="s">
        <v>16069</v>
      </c>
      <c r="F221" s="234">
        <v>21092065</v>
      </c>
      <c r="G221" s="235">
        <v>40790914.341113999</v>
      </c>
      <c r="H221" s="236" t="s">
        <v>16386</v>
      </c>
      <c r="I221" s="241">
        <f t="shared" si="20"/>
        <v>19698849.341113999</v>
      </c>
      <c r="J221" s="238" t="s">
        <v>15269</v>
      </c>
      <c r="K221" s="238">
        <v>34728529.6215</v>
      </c>
      <c r="L221" s="238" t="s">
        <v>15269</v>
      </c>
      <c r="M221" s="238">
        <v>7455600</v>
      </c>
      <c r="N221" s="238">
        <v>21092064.81075</v>
      </c>
      <c r="O221" s="238">
        <v>34728529.6215</v>
      </c>
      <c r="P221" s="238">
        <v>13636464.6215</v>
      </c>
      <c r="Q221" s="242" t="s">
        <v>16497</v>
      </c>
    </row>
    <row r="222" spans="1:17" ht="18.95" customHeight="1">
      <c r="A222" s="232">
        <v>221</v>
      </c>
      <c r="B222" s="233">
        <v>369201</v>
      </c>
      <c r="C222" s="232" t="s">
        <v>15867</v>
      </c>
      <c r="D222" s="232" t="s">
        <v>16430</v>
      </c>
      <c r="E222" s="246" t="s">
        <v>16428</v>
      </c>
      <c r="F222" s="234">
        <v>34728530</v>
      </c>
      <c r="G222" s="240">
        <v>34728530</v>
      </c>
      <c r="H222" s="236" t="s">
        <v>16496</v>
      </c>
      <c r="I222" s="237"/>
      <c r="J222" s="238" t="s">
        <v>15269</v>
      </c>
      <c r="K222" s="238">
        <v>34728529.6215</v>
      </c>
      <c r="L222" s="238" t="s">
        <v>15269</v>
      </c>
      <c r="M222" s="238" t="s">
        <v>15269</v>
      </c>
      <c r="N222" s="238">
        <v>34728529.6215</v>
      </c>
      <c r="O222" s="238" t="e">
        <v>#N/A</v>
      </c>
      <c r="P222" s="238" t="e">
        <v>#N/A</v>
      </c>
      <c r="Q222" s="239" t="s">
        <v>16497</v>
      </c>
    </row>
    <row r="223" spans="1:17" ht="18.95" customHeight="1">
      <c r="A223" s="232">
        <v>222</v>
      </c>
      <c r="B223" s="233">
        <v>370101</v>
      </c>
      <c r="C223" s="232" t="s">
        <v>259</v>
      </c>
      <c r="D223" s="232" t="s">
        <v>16455</v>
      </c>
      <c r="E223" s="232" t="s">
        <v>15587</v>
      </c>
      <c r="F223" s="234">
        <v>1548454</v>
      </c>
      <c r="G223" s="240">
        <v>2898857.1428571432</v>
      </c>
      <c r="H223" s="236" t="s">
        <v>16386</v>
      </c>
      <c r="I223" s="241">
        <f t="shared" ref="I223:I225" si="21">+G223-F223</f>
        <v>1350403.1428571432</v>
      </c>
      <c r="J223" s="238">
        <v>961935</v>
      </c>
      <c r="K223" s="238">
        <v>2566891.3198500001</v>
      </c>
      <c r="L223" s="238">
        <v>3123120</v>
      </c>
      <c r="M223" s="238">
        <v>2422092.0499999998</v>
      </c>
      <c r="N223" s="238">
        <v>2268509.5924624996</v>
      </c>
      <c r="O223" s="238">
        <v>2566891.3198500001</v>
      </c>
      <c r="P223" s="238">
        <v>1018437.3198500001</v>
      </c>
      <c r="Q223" s="242">
        <v>2340960.8210339285</v>
      </c>
    </row>
    <row r="224" spans="1:17" ht="18.95" customHeight="1">
      <c r="A224" s="232">
        <v>223</v>
      </c>
      <c r="B224" s="233">
        <v>371203</v>
      </c>
      <c r="C224" s="232" t="s">
        <v>15869</v>
      </c>
      <c r="D224" s="232" t="s">
        <v>16456</v>
      </c>
      <c r="E224" s="232" t="s">
        <v>15729</v>
      </c>
      <c r="F224" s="234">
        <v>5906955</v>
      </c>
      <c r="G224" s="240">
        <v>11000000</v>
      </c>
      <c r="H224" s="236" t="s">
        <v>16386</v>
      </c>
      <c r="I224" s="241">
        <f t="shared" si="21"/>
        <v>5093045</v>
      </c>
      <c r="J224" s="238" t="s">
        <v>15269</v>
      </c>
      <c r="K224" s="238">
        <v>11384615.9843559</v>
      </c>
      <c r="L224" s="238" t="s">
        <v>15269</v>
      </c>
      <c r="M224" s="238">
        <v>4074200</v>
      </c>
      <c r="N224" s="238">
        <v>7729407.9921779502</v>
      </c>
      <c r="O224" s="238">
        <v>11384615.9843559</v>
      </c>
      <c r="P224" s="238">
        <v>5477660.9843559004</v>
      </c>
      <c r="Q224" s="242">
        <v>7729407.9921779502</v>
      </c>
    </row>
    <row r="225" spans="1:17" ht="18.95" customHeight="1">
      <c r="A225" s="232">
        <v>224</v>
      </c>
      <c r="B225" s="233">
        <v>372402</v>
      </c>
      <c r="C225" s="232" t="s">
        <v>261</v>
      </c>
      <c r="D225" s="232" t="s">
        <v>16457</v>
      </c>
      <c r="E225" s="232" t="s">
        <v>15587</v>
      </c>
      <c r="F225" s="234">
        <v>1514326</v>
      </c>
      <c r="G225" s="240">
        <v>1843142.8571428573</v>
      </c>
      <c r="H225" s="236" t="s">
        <v>16386</v>
      </c>
      <c r="I225" s="241">
        <f t="shared" si="21"/>
        <v>328816.85714285728</v>
      </c>
      <c r="J225" s="238">
        <v>1173341</v>
      </c>
      <c r="K225" s="238" t="s">
        <v>15269</v>
      </c>
      <c r="L225" s="238" t="s">
        <v>15269</v>
      </c>
      <c r="M225" s="238">
        <v>1787288.6</v>
      </c>
      <c r="N225" s="238">
        <v>1480314.8</v>
      </c>
      <c r="O225" s="238">
        <v>1598040</v>
      </c>
      <c r="P225" s="238">
        <v>83714</v>
      </c>
      <c r="Q225" s="242">
        <v>1480314.8</v>
      </c>
    </row>
    <row r="226" spans="1:17" ht="18.95" customHeight="1">
      <c r="A226" s="232">
        <v>225</v>
      </c>
      <c r="B226" s="233">
        <v>372501</v>
      </c>
      <c r="C226" s="232" t="s">
        <v>15871</v>
      </c>
      <c r="D226" s="232"/>
      <c r="E226" s="232"/>
      <c r="F226" s="234">
        <v>882700</v>
      </c>
      <c r="G226" s="240" t="s">
        <v>16523</v>
      </c>
      <c r="H226" s="248" t="s">
        <v>16514</v>
      </c>
      <c r="I226" s="249"/>
      <c r="J226" s="238" t="s">
        <v>15269</v>
      </c>
      <c r="K226" s="238" t="s">
        <v>15269</v>
      </c>
      <c r="L226" s="238" t="s">
        <v>15269</v>
      </c>
      <c r="M226" s="238">
        <v>882700</v>
      </c>
      <c r="N226" s="238">
        <v>882700</v>
      </c>
      <c r="O226" s="238" t="e">
        <v>#N/A</v>
      </c>
      <c r="P226" s="238" t="e">
        <v>#N/A</v>
      </c>
      <c r="Q226" s="239" t="s">
        <v>11515</v>
      </c>
    </row>
    <row r="227" spans="1:17" ht="18.95" customHeight="1">
      <c r="A227" s="232">
        <v>226</v>
      </c>
      <c r="B227" s="233">
        <v>373104</v>
      </c>
      <c r="C227" s="232" t="s">
        <v>262</v>
      </c>
      <c r="D227" s="232" t="s">
        <v>16430</v>
      </c>
      <c r="E227" s="246" t="s">
        <v>16428</v>
      </c>
      <c r="F227" s="234">
        <v>3418173</v>
      </c>
      <c r="G227" s="240">
        <v>6500000</v>
      </c>
      <c r="H227" s="236" t="s">
        <v>16386</v>
      </c>
      <c r="I227" s="241">
        <f t="shared" ref="I227:I233" si="22">+G227-F227</f>
        <v>3081827</v>
      </c>
      <c r="J227" s="238">
        <v>4276924</v>
      </c>
      <c r="K227" s="238">
        <v>9573145.680577049</v>
      </c>
      <c r="L227" s="238" t="s">
        <v>15269</v>
      </c>
      <c r="M227" s="238">
        <v>1621250.45</v>
      </c>
      <c r="N227" s="238">
        <v>5157106.7101923497</v>
      </c>
      <c r="O227" s="238">
        <v>34728529.6215</v>
      </c>
      <c r="P227" s="238">
        <v>31310356.6215</v>
      </c>
      <c r="Q227" s="242">
        <v>6500000</v>
      </c>
    </row>
    <row r="228" spans="1:17" ht="18.95" customHeight="1">
      <c r="A228" s="232">
        <v>227</v>
      </c>
      <c r="B228" s="233">
        <v>373106</v>
      </c>
      <c r="C228" s="232" t="s">
        <v>15872</v>
      </c>
      <c r="D228" s="232" t="s">
        <v>16458</v>
      </c>
      <c r="E228" s="232" t="s">
        <v>16459</v>
      </c>
      <c r="F228" s="234">
        <v>18985119</v>
      </c>
      <c r="G228" s="240">
        <v>22500000</v>
      </c>
      <c r="H228" s="236" t="s">
        <v>16386</v>
      </c>
      <c r="I228" s="241">
        <f t="shared" si="22"/>
        <v>3514881</v>
      </c>
      <c r="J228" s="238">
        <v>3241709</v>
      </c>
      <c r="K228" s="238">
        <v>34728529.6215</v>
      </c>
      <c r="L228" s="238" t="s">
        <v>15269</v>
      </c>
      <c r="M228" s="238" t="s">
        <v>15269</v>
      </c>
      <c r="N228" s="238">
        <v>18985119.31075</v>
      </c>
      <c r="O228" s="238">
        <v>34728529.6215</v>
      </c>
      <c r="P228" s="238">
        <v>15743410.6215</v>
      </c>
      <c r="Q228" s="242">
        <v>22500000</v>
      </c>
    </row>
    <row r="229" spans="1:17" ht="18.95" customHeight="1">
      <c r="A229" s="232">
        <v>228</v>
      </c>
      <c r="B229" s="233">
        <v>373201</v>
      </c>
      <c r="C229" s="232" t="s">
        <v>15888</v>
      </c>
      <c r="D229" s="232" t="s">
        <v>16460</v>
      </c>
      <c r="E229" s="232" t="s">
        <v>15729</v>
      </c>
      <c r="F229" s="234">
        <v>6575548</v>
      </c>
      <c r="G229" s="235">
        <v>38615664.117647059</v>
      </c>
      <c r="H229" s="236" t="s">
        <v>16386</v>
      </c>
      <c r="I229" s="241">
        <f t="shared" si="22"/>
        <v>32040116.117647059</v>
      </c>
      <c r="J229" s="238">
        <v>6897065</v>
      </c>
      <c r="K229" s="238">
        <v>3109709.2</v>
      </c>
      <c r="L229" s="238" t="s">
        <v>15269</v>
      </c>
      <c r="M229" s="238">
        <v>7455600</v>
      </c>
      <c r="N229" s="238">
        <v>5820791.3999999994</v>
      </c>
      <c r="O229" s="238">
        <v>3109709.2</v>
      </c>
      <c r="P229" s="238">
        <v>-3465838.8</v>
      </c>
      <c r="Q229" s="239" t="s">
        <v>16497</v>
      </c>
    </row>
    <row r="230" spans="1:17" ht="18.95" customHeight="1">
      <c r="A230" s="232">
        <v>229</v>
      </c>
      <c r="B230" s="233">
        <v>373305</v>
      </c>
      <c r="C230" s="232" t="s">
        <v>15889</v>
      </c>
      <c r="D230" s="232" t="s">
        <v>16458</v>
      </c>
      <c r="E230" s="232" t="s">
        <v>16459</v>
      </c>
      <c r="F230" s="234">
        <v>5086983</v>
      </c>
      <c r="G230" s="240">
        <v>29500000</v>
      </c>
      <c r="H230" s="236" t="s">
        <v>16386</v>
      </c>
      <c r="I230" s="241">
        <f t="shared" si="22"/>
        <v>24413017</v>
      </c>
      <c r="J230" s="238">
        <v>6897065</v>
      </c>
      <c r="K230" s="238">
        <v>4303317.8009249996</v>
      </c>
      <c r="L230" s="238" t="s">
        <v>15269</v>
      </c>
      <c r="M230" s="238">
        <v>4060566.05</v>
      </c>
      <c r="N230" s="238">
        <v>5086982.9503083332</v>
      </c>
      <c r="O230" s="238">
        <v>4303317.8009249996</v>
      </c>
      <c r="P230" s="238">
        <v>-783665.19907500036</v>
      </c>
      <c r="Q230" s="239" t="s">
        <v>16497</v>
      </c>
    </row>
    <row r="231" spans="1:17" ht="18.95" customHeight="1">
      <c r="A231" s="232">
        <v>230</v>
      </c>
      <c r="B231" s="233">
        <v>373307</v>
      </c>
      <c r="C231" s="232" t="s">
        <v>15890</v>
      </c>
      <c r="D231" s="232" t="s">
        <v>16461</v>
      </c>
      <c r="E231" s="232" t="s">
        <v>16444</v>
      </c>
      <c r="F231" s="234">
        <v>7306993</v>
      </c>
      <c r="G231" s="240">
        <v>33500000</v>
      </c>
      <c r="H231" s="236" t="s">
        <v>16386</v>
      </c>
      <c r="I231" s="241">
        <f t="shared" si="22"/>
        <v>26193007</v>
      </c>
      <c r="J231" s="238">
        <v>8901868</v>
      </c>
      <c r="K231" s="238">
        <v>4247903.1471376503</v>
      </c>
      <c r="L231" s="238" t="s">
        <v>15269</v>
      </c>
      <c r="M231" s="238">
        <v>8771208.6999999993</v>
      </c>
      <c r="N231" s="238">
        <v>7306993.2823792165</v>
      </c>
      <c r="O231" s="238">
        <v>4247903.1471376503</v>
      </c>
      <c r="P231" s="238">
        <v>-3059089.8528623497</v>
      </c>
      <c r="Q231" s="239" t="s">
        <v>16497</v>
      </c>
    </row>
    <row r="232" spans="1:17" ht="18.95" customHeight="1">
      <c r="A232" s="232">
        <v>231</v>
      </c>
      <c r="B232" s="233">
        <v>373409</v>
      </c>
      <c r="C232" s="232" t="s">
        <v>16462</v>
      </c>
      <c r="D232" s="232"/>
      <c r="E232" s="232" t="s">
        <v>15658</v>
      </c>
      <c r="F232" s="234">
        <v>2549800</v>
      </c>
      <c r="G232" s="235">
        <v>28000000</v>
      </c>
      <c r="H232" s="236" t="s">
        <v>16386</v>
      </c>
      <c r="I232" s="241">
        <f t="shared" si="22"/>
        <v>25450200</v>
      </c>
      <c r="J232" s="238" t="s">
        <v>15269</v>
      </c>
      <c r="K232" s="238" t="s">
        <v>15269</v>
      </c>
      <c r="L232" s="238" t="s">
        <v>15269</v>
      </c>
      <c r="M232" s="238">
        <v>2549800</v>
      </c>
      <c r="N232" s="238">
        <v>2549800</v>
      </c>
      <c r="O232" s="238" t="e">
        <v>#N/A</v>
      </c>
      <c r="P232" s="238" t="e">
        <v>#N/A</v>
      </c>
      <c r="Q232" s="242">
        <v>15274900</v>
      </c>
    </row>
    <row r="233" spans="1:17" ht="18.95" customHeight="1">
      <c r="A233" s="232">
        <v>232</v>
      </c>
      <c r="B233" s="233">
        <v>373412</v>
      </c>
      <c r="C233" s="232" t="s">
        <v>263</v>
      </c>
      <c r="D233" s="232" t="s">
        <v>16463</v>
      </c>
      <c r="E233" s="232" t="s">
        <v>15587</v>
      </c>
      <c r="F233" s="234">
        <v>50393255</v>
      </c>
      <c r="G233" s="240">
        <v>56706428.571428575</v>
      </c>
      <c r="H233" s="236" t="s">
        <v>16386</v>
      </c>
      <c r="I233" s="241">
        <f t="shared" si="22"/>
        <v>6313173.5714285746</v>
      </c>
      <c r="J233" s="238">
        <v>58946110</v>
      </c>
      <c r="K233" s="238" t="s">
        <v>15269</v>
      </c>
      <c r="L233" s="238" t="s">
        <v>15269</v>
      </c>
      <c r="M233" s="238">
        <v>59055383.049999997</v>
      </c>
      <c r="N233" s="238">
        <v>59000746.524999999</v>
      </c>
      <c r="O233" s="238" t="e">
        <v>#N/A</v>
      </c>
      <c r="P233" s="238" t="e">
        <v>#N/A</v>
      </c>
      <c r="Q233" s="242" t="s">
        <v>16497</v>
      </c>
    </row>
    <row r="234" spans="1:17" ht="18.95" customHeight="1">
      <c r="A234" s="232">
        <v>233</v>
      </c>
      <c r="B234" s="233">
        <v>373413</v>
      </c>
      <c r="C234" s="232" t="s">
        <v>265</v>
      </c>
      <c r="D234" s="232" t="s">
        <v>15901</v>
      </c>
      <c r="E234" s="232" t="s">
        <v>15587</v>
      </c>
      <c r="F234" s="234">
        <v>43937221</v>
      </c>
      <c r="G234" s="235">
        <v>43937221</v>
      </c>
      <c r="H234" s="236" t="s">
        <v>16496</v>
      </c>
      <c r="I234" s="237"/>
      <c r="J234" s="238">
        <v>60357660</v>
      </c>
      <c r="K234" s="238" t="s">
        <v>15269</v>
      </c>
      <c r="L234" s="238" t="s">
        <v>15269</v>
      </c>
      <c r="M234" s="238">
        <v>46000000</v>
      </c>
      <c r="N234" s="238">
        <v>53178830</v>
      </c>
      <c r="O234" s="238" t="e">
        <v>#N/A</v>
      </c>
      <c r="P234" s="238" t="e">
        <v>#N/A</v>
      </c>
      <c r="Q234" s="239" t="s">
        <v>16497</v>
      </c>
    </row>
    <row r="235" spans="1:17" ht="18.95" customHeight="1">
      <c r="A235" s="232">
        <v>234</v>
      </c>
      <c r="B235" s="233">
        <v>373701</v>
      </c>
      <c r="C235" s="232" t="s">
        <v>267</v>
      </c>
      <c r="D235" s="232" t="s">
        <v>268</v>
      </c>
      <c r="E235" s="232"/>
      <c r="F235" s="234">
        <v>5671742</v>
      </c>
      <c r="G235" s="235">
        <v>21270600</v>
      </c>
      <c r="H235" s="236" t="s">
        <v>16386</v>
      </c>
      <c r="I235" s="241">
        <f t="shared" ref="I235:I238" si="23">+G235-F235</f>
        <v>15598858</v>
      </c>
      <c r="J235" s="238">
        <v>3241709</v>
      </c>
      <c r="K235" s="238">
        <v>1444360.6</v>
      </c>
      <c r="L235" s="238" t="s">
        <v>15269</v>
      </c>
      <c r="M235" s="238">
        <v>25300000</v>
      </c>
      <c r="N235" s="238">
        <v>9995356.5333333332</v>
      </c>
      <c r="O235" s="238" t="e">
        <v>#N/A</v>
      </c>
      <c r="P235" s="238" t="e">
        <v>#N/A</v>
      </c>
      <c r="Q235" s="242">
        <v>12814167.4</v>
      </c>
    </row>
    <row r="236" spans="1:17" ht="18.95" customHeight="1">
      <c r="A236" s="232">
        <v>235</v>
      </c>
      <c r="B236" s="233">
        <v>374101</v>
      </c>
      <c r="C236" s="232" t="s">
        <v>15425</v>
      </c>
      <c r="D236" s="232" t="s">
        <v>268</v>
      </c>
      <c r="E236" s="232"/>
      <c r="F236" s="234">
        <v>2053174</v>
      </c>
      <c r="G236" s="235">
        <v>9300000</v>
      </c>
      <c r="H236" s="236" t="s">
        <v>16386</v>
      </c>
      <c r="I236" s="241">
        <f t="shared" si="23"/>
        <v>7246826</v>
      </c>
      <c r="J236" s="238">
        <v>3241709</v>
      </c>
      <c r="K236" s="238">
        <v>2415897.7127999999</v>
      </c>
      <c r="L236" s="238" t="s">
        <v>15269</v>
      </c>
      <c r="M236" s="238" t="s">
        <v>15269</v>
      </c>
      <c r="N236" s="238">
        <v>2828803.3563999999</v>
      </c>
      <c r="O236" s="238">
        <v>2415897.7127999999</v>
      </c>
      <c r="P236" s="238">
        <v>362723.71279999986</v>
      </c>
      <c r="Q236" s="242">
        <v>2415897.7127999999</v>
      </c>
    </row>
    <row r="237" spans="1:17" ht="18.95" customHeight="1">
      <c r="A237" s="232">
        <v>236</v>
      </c>
      <c r="B237" s="233">
        <v>374201</v>
      </c>
      <c r="C237" s="232" t="s">
        <v>15902</v>
      </c>
      <c r="D237" s="232" t="s">
        <v>268</v>
      </c>
      <c r="E237" s="232"/>
      <c r="F237" s="234">
        <v>16560591</v>
      </c>
      <c r="G237" s="235">
        <v>38615664.117647059</v>
      </c>
      <c r="H237" s="236" t="s">
        <v>16386</v>
      </c>
      <c r="I237" s="241">
        <f t="shared" si="23"/>
        <v>22055073.117647059</v>
      </c>
      <c r="J237" s="238">
        <v>6897065</v>
      </c>
      <c r="K237" s="238">
        <v>3109709.2</v>
      </c>
      <c r="L237" s="238" t="s">
        <v>15269</v>
      </c>
      <c r="M237" s="238">
        <v>39675000</v>
      </c>
      <c r="N237" s="238">
        <v>16560591.4</v>
      </c>
      <c r="O237" s="238" t="e">
        <v>#N/A</v>
      </c>
      <c r="P237" s="238" t="e">
        <v>#N/A</v>
      </c>
      <c r="Q237" s="242">
        <v>22074359.579411767</v>
      </c>
    </row>
    <row r="238" spans="1:17" ht="18.95" customHeight="1">
      <c r="A238" s="232">
        <v>237</v>
      </c>
      <c r="B238" s="233">
        <v>374301</v>
      </c>
      <c r="C238" s="232" t="s">
        <v>15903</v>
      </c>
      <c r="D238" s="232" t="s">
        <v>16430</v>
      </c>
      <c r="E238" s="246" t="s">
        <v>16428</v>
      </c>
      <c r="F238" s="234">
        <v>2004039</v>
      </c>
      <c r="G238" s="240">
        <v>6500000</v>
      </c>
      <c r="H238" s="236" t="s">
        <v>16386</v>
      </c>
      <c r="I238" s="241">
        <f t="shared" si="23"/>
        <v>4495961</v>
      </c>
      <c r="J238" s="238">
        <v>2780040</v>
      </c>
      <c r="K238" s="238">
        <v>1228038.8</v>
      </c>
      <c r="L238" s="238" t="s">
        <v>15269</v>
      </c>
      <c r="M238" s="238" t="s">
        <v>15269</v>
      </c>
      <c r="N238" s="238">
        <v>2004039.4</v>
      </c>
      <c r="O238" s="238" t="e">
        <v>#N/A</v>
      </c>
      <c r="P238" s="238" t="e">
        <v>#N/A</v>
      </c>
      <c r="Q238" s="242">
        <v>3502692.9333333336</v>
      </c>
    </row>
    <row r="239" spans="1:17" ht="18.95" customHeight="1">
      <c r="A239" s="232">
        <v>238</v>
      </c>
      <c r="B239" s="233">
        <v>376701</v>
      </c>
      <c r="C239" s="232" t="s">
        <v>15905</v>
      </c>
      <c r="D239" s="232" t="s">
        <v>6</v>
      </c>
      <c r="E239" s="232"/>
      <c r="F239" s="234">
        <v>112954529</v>
      </c>
      <c r="G239" s="240" t="s">
        <v>16514</v>
      </c>
      <c r="H239" s="248" t="s">
        <v>16514</v>
      </c>
      <c r="I239" s="249"/>
      <c r="J239" s="238">
        <v>112954529</v>
      </c>
      <c r="K239" s="238" t="s">
        <v>15269</v>
      </c>
      <c r="L239" s="238" t="s">
        <v>15269</v>
      </c>
      <c r="M239" s="238" t="s">
        <v>15269</v>
      </c>
      <c r="N239" s="238">
        <v>112954529</v>
      </c>
      <c r="O239" s="238" t="e">
        <v>#N/A</v>
      </c>
      <c r="P239" s="238" t="e">
        <v>#N/A</v>
      </c>
      <c r="Q239" s="239" t="s">
        <v>11515</v>
      </c>
    </row>
    <row r="240" spans="1:17" ht="18.95" customHeight="1">
      <c r="A240" s="232">
        <v>239</v>
      </c>
      <c r="B240" s="233">
        <v>378101</v>
      </c>
      <c r="C240" s="232" t="s">
        <v>15907</v>
      </c>
      <c r="D240" s="232" t="s">
        <v>15659</v>
      </c>
      <c r="E240" s="232" t="s">
        <v>15658</v>
      </c>
      <c r="F240" s="234">
        <v>2530281</v>
      </c>
      <c r="G240" s="235">
        <v>8941324.7424199991</v>
      </c>
      <c r="H240" s="236" t="s">
        <v>16386</v>
      </c>
      <c r="I240" s="241">
        <f t="shared" ref="I240:I242" si="24">+G240-F240</f>
        <v>6411043.7424199991</v>
      </c>
      <c r="J240" s="238" t="s">
        <v>15269</v>
      </c>
      <c r="K240" s="238">
        <v>2070735.03</v>
      </c>
      <c r="L240" s="238" t="s">
        <v>15269</v>
      </c>
      <c r="M240" s="238">
        <v>3817300</v>
      </c>
      <c r="N240" s="238">
        <v>2944017.5150000001</v>
      </c>
      <c r="O240" s="238" t="e">
        <v>#N/A</v>
      </c>
      <c r="P240" s="238" t="e">
        <v>#N/A</v>
      </c>
      <c r="Q240" s="242">
        <v>4943119.9241399998</v>
      </c>
    </row>
    <row r="241" spans="1:17" ht="18.95" customHeight="1">
      <c r="A241" s="232">
        <v>240</v>
      </c>
      <c r="B241" s="233">
        <v>378505</v>
      </c>
      <c r="C241" s="232" t="s">
        <v>269</v>
      </c>
      <c r="D241" s="232"/>
      <c r="E241" s="232"/>
      <c r="F241" s="234">
        <v>57937</v>
      </c>
      <c r="G241" s="240">
        <v>77285.71428571429</v>
      </c>
      <c r="H241" s="236" t="s">
        <v>16386</v>
      </c>
      <c r="I241" s="241">
        <f t="shared" si="24"/>
        <v>19348.71428571429</v>
      </c>
      <c r="J241" s="238" t="s">
        <v>15269</v>
      </c>
      <c r="K241" s="238" t="s">
        <v>15269</v>
      </c>
      <c r="L241" s="238" t="s">
        <v>15269</v>
      </c>
      <c r="M241" s="238">
        <v>69000</v>
      </c>
      <c r="N241" s="238">
        <v>69000</v>
      </c>
      <c r="O241" s="238">
        <v>67680</v>
      </c>
      <c r="P241" s="238">
        <v>9743</v>
      </c>
      <c r="Q241" s="242">
        <v>67680</v>
      </c>
    </row>
    <row r="242" spans="1:17" ht="18.95" customHeight="1">
      <c r="A242" s="232">
        <v>241</v>
      </c>
      <c r="B242" s="233">
        <v>378602</v>
      </c>
      <c r="C242" s="232" t="s">
        <v>15914</v>
      </c>
      <c r="D242" s="232" t="s">
        <v>15659</v>
      </c>
      <c r="E242" s="232" t="s">
        <v>15577</v>
      </c>
      <c r="F242" s="234">
        <v>4074200</v>
      </c>
      <c r="G242" s="235">
        <v>67000000</v>
      </c>
      <c r="H242" s="236" t="s">
        <v>16386</v>
      </c>
      <c r="I242" s="241">
        <f t="shared" si="24"/>
        <v>62925800</v>
      </c>
      <c r="J242" s="238" t="s">
        <v>15269</v>
      </c>
      <c r="K242" s="238" t="s">
        <v>15269</v>
      </c>
      <c r="L242" s="238" t="s">
        <v>15269</v>
      </c>
      <c r="M242" s="238">
        <v>4074200</v>
      </c>
      <c r="N242" s="238">
        <v>4074200</v>
      </c>
      <c r="O242" s="238" t="e">
        <v>#N/A</v>
      </c>
      <c r="P242" s="238" t="e">
        <v>#N/A</v>
      </c>
      <c r="Q242" s="242">
        <v>35537100</v>
      </c>
    </row>
    <row r="243" spans="1:17" ht="18.95" customHeight="1">
      <c r="A243" s="232">
        <v>242</v>
      </c>
      <c r="B243" s="233">
        <v>378607</v>
      </c>
      <c r="C243" s="232" t="s">
        <v>15929</v>
      </c>
      <c r="D243" s="232"/>
      <c r="E243" s="232"/>
      <c r="F243" s="234">
        <v>78010680</v>
      </c>
      <c r="G243" s="243">
        <v>78010680</v>
      </c>
      <c r="H243" s="236" t="s">
        <v>16496</v>
      </c>
      <c r="I243" s="237"/>
      <c r="J243" s="238">
        <v>151947160</v>
      </c>
      <c r="K243" s="238" t="s">
        <v>15269</v>
      </c>
      <c r="L243" s="238" t="s">
        <v>15269</v>
      </c>
      <c r="M243" s="238">
        <v>4074200</v>
      </c>
      <c r="N243" s="238">
        <v>78010680</v>
      </c>
      <c r="O243" s="238" t="e">
        <v>#N/A</v>
      </c>
      <c r="P243" s="238" t="e">
        <v>#N/A</v>
      </c>
      <c r="Q243" s="239" t="s">
        <v>16497</v>
      </c>
    </row>
    <row r="244" spans="1:17" ht="18.95" customHeight="1">
      <c r="A244" s="232">
        <v>243</v>
      </c>
      <c r="B244" s="233">
        <v>378701</v>
      </c>
      <c r="C244" s="232" t="s">
        <v>15930</v>
      </c>
      <c r="D244" s="232" t="s">
        <v>268</v>
      </c>
      <c r="E244" s="232"/>
      <c r="F244" s="234">
        <v>6105278</v>
      </c>
      <c r="G244" s="235">
        <v>13132567.420763001</v>
      </c>
      <c r="H244" s="236" t="s">
        <v>16386</v>
      </c>
      <c r="I244" s="241">
        <f>+G244-F244</f>
        <v>7027289.4207630008</v>
      </c>
      <c r="J244" s="238">
        <v>10966064</v>
      </c>
      <c r="K244" s="238">
        <v>2731161.2</v>
      </c>
      <c r="L244" s="238" t="s">
        <v>15269</v>
      </c>
      <c r="M244" s="238">
        <v>3817300</v>
      </c>
      <c r="N244" s="238">
        <v>5838175.0666666664</v>
      </c>
      <c r="O244" s="238" t="e">
        <v>#N/A</v>
      </c>
      <c r="P244" s="238" t="e">
        <v>#N/A</v>
      </c>
      <c r="Q244" s="242">
        <v>7661773.15519075</v>
      </c>
    </row>
    <row r="245" spans="1:17" ht="18.95" customHeight="1">
      <c r="A245" s="232">
        <v>244</v>
      </c>
      <c r="B245" s="233">
        <v>379003</v>
      </c>
      <c r="C245" s="232" t="s">
        <v>270</v>
      </c>
      <c r="D245" s="232" t="s">
        <v>16524</v>
      </c>
      <c r="E245" s="232" t="s">
        <v>15587</v>
      </c>
      <c r="F245" s="234">
        <v>46869924</v>
      </c>
      <c r="G245" s="235">
        <v>46869924</v>
      </c>
      <c r="H245" s="236" t="s">
        <v>16496</v>
      </c>
      <c r="I245" s="237"/>
      <c r="J245" s="238">
        <v>64904387</v>
      </c>
      <c r="K245" s="238" t="s">
        <v>15269</v>
      </c>
      <c r="L245" s="238" t="s">
        <v>15269</v>
      </c>
      <c r="M245" s="238">
        <v>52568831.049999997</v>
      </c>
      <c r="N245" s="238">
        <v>58736609.024999999</v>
      </c>
      <c r="O245" s="238" t="e">
        <v>#N/A</v>
      </c>
      <c r="P245" s="238" t="e">
        <v>#N/A</v>
      </c>
      <c r="Q245" s="239" t="s">
        <v>16497</v>
      </c>
    </row>
    <row r="246" spans="1:17" ht="18.95" customHeight="1">
      <c r="A246" s="232">
        <v>245</v>
      </c>
      <c r="B246" s="233">
        <v>380202</v>
      </c>
      <c r="C246" s="232" t="s">
        <v>15935</v>
      </c>
      <c r="D246" s="232" t="s">
        <v>157</v>
      </c>
      <c r="E246" s="232"/>
      <c r="F246" s="234">
        <v>35890020</v>
      </c>
      <c r="G246" s="243">
        <v>35890020</v>
      </c>
      <c r="H246" s="236" t="s">
        <v>16496</v>
      </c>
      <c r="I246" s="237"/>
      <c r="J246" s="238">
        <v>2780040</v>
      </c>
      <c r="K246" s="238" t="s">
        <v>15269</v>
      </c>
      <c r="L246" s="238" t="s">
        <v>15269</v>
      </c>
      <c r="M246" s="238">
        <v>69000000</v>
      </c>
      <c r="N246" s="238">
        <v>35890020</v>
      </c>
      <c r="O246" s="238" t="e">
        <v>#N/A</v>
      </c>
      <c r="P246" s="238" t="e">
        <v>#N/A</v>
      </c>
      <c r="Q246" s="239" t="s">
        <v>16497</v>
      </c>
    </row>
    <row r="247" spans="1:17" ht="18.95" customHeight="1">
      <c r="A247" s="232">
        <v>246</v>
      </c>
      <c r="B247" s="233">
        <v>380203</v>
      </c>
      <c r="C247" s="232" t="s">
        <v>15936</v>
      </c>
      <c r="D247" s="232" t="s">
        <v>157</v>
      </c>
      <c r="E247" s="232"/>
      <c r="F247" s="234">
        <v>35890020</v>
      </c>
      <c r="G247" s="243">
        <v>35890020</v>
      </c>
      <c r="H247" s="236" t="s">
        <v>16496</v>
      </c>
      <c r="I247" s="237"/>
      <c r="J247" s="238">
        <v>2780040</v>
      </c>
      <c r="K247" s="238" t="s">
        <v>15269</v>
      </c>
      <c r="L247" s="238" t="s">
        <v>15269</v>
      </c>
      <c r="M247" s="238">
        <v>69000000</v>
      </c>
      <c r="N247" s="238">
        <v>35890020</v>
      </c>
      <c r="O247" s="238" t="e">
        <v>#N/A</v>
      </c>
      <c r="P247" s="238" t="e">
        <v>#N/A</v>
      </c>
      <c r="Q247" s="239" t="s">
        <v>16497</v>
      </c>
    </row>
    <row r="248" spans="1:17" ht="18.95" customHeight="1">
      <c r="A248" s="232">
        <v>247</v>
      </c>
      <c r="B248" s="233">
        <v>380204</v>
      </c>
      <c r="C248" s="232" t="s">
        <v>15937</v>
      </c>
      <c r="D248" s="232" t="s">
        <v>157</v>
      </c>
      <c r="E248" s="232"/>
      <c r="F248" s="234">
        <v>35890020</v>
      </c>
      <c r="G248" s="243">
        <v>35890020</v>
      </c>
      <c r="H248" s="236" t="s">
        <v>16496</v>
      </c>
      <c r="I248" s="237"/>
      <c r="J248" s="238">
        <v>2780040</v>
      </c>
      <c r="K248" s="238" t="s">
        <v>15269</v>
      </c>
      <c r="L248" s="238" t="s">
        <v>15269</v>
      </c>
      <c r="M248" s="238">
        <v>69000000</v>
      </c>
      <c r="N248" s="238">
        <v>35890020</v>
      </c>
      <c r="O248" s="238" t="e">
        <v>#N/A</v>
      </c>
      <c r="P248" s="238" t="e">
        <v>#N/A</v>
      </c>
      <c r="Q248" s="239" t="s">
        <v>16497</v>
      </c>
    </row>
    <row r="249" spans="1:17" ht="18.95" customHeight="1">
      <c r="A249" s="232">
        <v>248</v>
      </c>
      <c r="B249" s="233">
        <v>380210</v>
      </c>
      <c r="C249" s="232" t="s">
        <v>272</v>
      </c>
      <c r="D249" s="232" t="s">
        <v>16400</v>
      </c>
      <c r="E249" s="232" t="s">
        <v>15641</v>
      </c>
      <c r="F249" s="234">
        <v>7403792</v>
      </c>
      <c r="G249" s="235">
        <v>7403792</v>
      </c>
      <c r="H249" s="236" t="s">
        <v>16496</v>
      </c>
      <c r="I249" s="237"/>
      <c r="J249" s="238">
        <v>17067488</v>
      </c>
      <c r="K249" s="238" t="s">
        <v>15269</v>
      </c>
      <c r="L249" s="238" t="s">
        <v>15269</v>
      </c>
      <c r="M249" s="238">
        <v>4591610.75</v>
      </c>
      <c r="N249" s="238">
        <v>10829549.375</v>
      </c>
      <c r="O249" s="238">
        <v>4866360</v>
      </c>
      <c r="P249" s="238">
        <v>-2537432</v>
      </c>
      <c r="Q249" s="239" t="s">
        <v>16497</v>
      </c>
    </row>
    <row r="250" spans="1:17" ht="18.95" customHeight="1">
      <c r="A250" s="232">
        <v>249</v>
      </c>
      <c r="B250" s="233">
        <v>380301</v>
      </c>
      <c r="C250" s="232" t="s">
        <v>15939</v>
      </c>
      <c r="D250" s="232" t="s">
        <v>157</v>
      </c>
      <c r="E250" s="232"/>
      <c r="F250" s="234">
        <v>11315668</v>
      </c>
      <c r="G250" s="235">
        <v>13040000</v>
      </c>
      <c r="H250" s="236" t="s">
        <v>16386</v>
      </c>
      <c r="I250" s="241">
        <f t="shared" ref="I250:I259" si="25">+G250-F250</f>
        <v>1724332</v>
      </c>
      <c r="J250" s="238">
        <v>1931336</v>
      </c>
      <c r="K250" s="238" t="s">
        <v>15269</v>
      </c>
      <c r="L250" s="238" t="s">
        <v>15269</v>
      </c>
      <c r="M250" s="238">
        <v>20700000</v>
      </c>
      <c r="N250" s="238">
        <v>11315668</v>
      </c>
      <c r="O250" s="238" t="e">
        <v>#N/A</v>
      </c>
      <c r="P250" s="238" t="e">
        <v>#N/A</v>
      </c>
      <c r="Q250" s="242">
        <v>11890445.333333334</v>
      </c>
    </row>
    <row r="251" spans="1:17" ht="18.95" customHeight="1">
      <c r="A251" s="232">
        <v>250</v>
      </c>
      <c r="B251" s="233">
        <v>380302</v>
      </c>
      <c r="C251" s="232" t="s">
        <v>15940</v>
      </c>
      <c r="D251" s="232" t="s">
        <v>157</v>
      </c>
      <c r="E251" s="232"/>
      <c r="F251" s="234">
        <v>11315668</v>
      </c>
      <c r="G251" s="235">
        <v>13040000</v>
      </c>
      <c r="H251" s="236" t="s">
        <v>16386</v>
      </c>
      <c r="I251" s="241">
        <f t="shared" si="25"/>
        <v>1724332</v>
      </c>
      <c r="J251" s="238">
        <v>1931336</v>
      </c>
      <c r="K251" s="238" t="s">
        <v>15269</v>
      </c>
      <c r="L251" s="238" t="s">
        <v>15269</v>
      </c>
      <c r="M251" s="238">
        <v>20700000</v>
      </c>
      <c r="N251" s="238">
        <v>11315668</v>
      </c>
      <c r="O251" s="238" t="e">
        <v>#N/A</v>
      </c>
      <c r="P251" s="238" t="e">
        <v>#N/A</v>
      </c>
      <c r="Q251" s="242">
        <v>11890445.333333334</v>
      </c>
    </row>
    <row r="252" spans="1:17" ht="18.95" customHeight="1">
      <c r="A252" s="232">
        <v>251</v>
      </c>
      <c r="B252" s="233">
        <v>380304</v>
      </c>
      <c r="C252" s="232" t="s">
        <v>15941</v>
      </c>
      <c r="D252" s="232" t="s">
        <v>157</v>
      </c>
      <c r="E252" s="232"/>
      <c r="F252" s="234">
        <v>11532589</v>
      </c>
      <c r="G252" s="235">
        <v>13040000</v>
      </c>
      <c r="H252" s="236" t="s">
        <v>16386</v>
      </c>
      <c r="I252" s="241">
        <f t="shared" si="25"/>
        <v>1507411</v>
      </c>
      <c r="J252" s="238">
        <v>2365178</v>
      </c>
      <c r="K252" s="238" t="s">
        <v>15269</v>
      </c>
      <c r="L252" s="238" t="s">
        <v>15269</v>
      </c>
      <c r="M252" s="238">
        <v>20700000</v>
      </c>
      <c r="N252" s="238">
        <v>11532589</v>
      </c>
      <c r="O252" s="238" t="e">
        <v>#N/A</v>
      </c>
      <c r="P252" s="238" t="e">
        <v>#N/A</v>
      </c>
      <c r="Q252" s="242">
        <v>11890445.333333334</v>
      </c>
    </row>
    <row r="253" spans="1:17" ht="18.95" customHeight="1">
      <c r="A253" s="232">
        <v>252</v>
      </c>
      <c r="B253" s="233">
        <v>380305</v>
      </c>
      <c r="C253" s="232" t="s">
        <v>15942</v>
      </c>
      <c r="D253" s="232" t="s">
        <v>157</v>
      </c>
      <c r="E253" s="232"/>
      <c r="F253" s="234">
        <v>10348800</v>
      </c>
      <c r="G253" s="235">
        <v>13040000</v>
      </c>
      <c r="H253" s="236" t="s">
        <v>16386</v>
      </c>
      <c r="I253" s="241">
        <f t="shared" si="25"/>
        <v>2691200</v>
      </c>
      <c r="J253" s="238" t="s">
        <v>15269</v>
      </c>
      <c r="K253" s="238" t="s">
        <v>15269</v>
      </c>
      <c r="L253" s="238">
        <v>10348800</v>
      </c>
      <c r="M253" s="238" t="s">
        <v>15269</v>
      </c>
      <c r="N253" s="238">
        <v>10348800</v>
      </c>
      <c r="O253" s="238" t="e">
        <v>#N/A</v>
      </c>
      <c r="P253" s="238" t="e">
        <v>#N/A</v>
      </c>
      <c r="Q253" s="242">
        <v>11890445.333333334</v>
      </c>
    </row>
    <row r="254" spans="1:17" ht="18.95" customHeight="1">
      <c r="A254" s="232">
        <v>253</v>
      </c>
      <c r="B254" s="233">
        <v>380306</v>
      </c>
      <c r="C254" s="232" t="s">
        <v>15943</v>
      </c>
      <c r="D254" s="232" t="s">
        <v>157</v>
      </c>
      <c r="E254" s="232"/>
      <c r="F254" s="234">
        <v>11315668</v>
      </c>
      <c r="G254" s="235">
        <v>13040000</v>
      </c>
      <c r="H254" s="236" t="s">
        <v>16386</v>
      </c>
      <c r="I254" s="241">
        <f t="shared" si="25"/>
        <v>1724332</v>
      </c>
      <c r="J254" s="238">
        <v>1931336</v>
      </c>
      <c r="K254" s="238" t="s">
        <v>15269</v>
      </c>
      <c r="L254" s="238" t="s">
        <v>15269</v>
      </c>
      <c r="M254" s="238">
        <v>20700000</v>
      </c>
      <c r="N254" s="238">
        <v>11315668</v>
      </c>
      <c r="O254" s="238" t="e">
        <v>#N/A</v>
      </c>
      <c r="P254" s="238" t="e">
        <v>#N/A</v>
      </c>
      <c r="Q254" s="242">
        <v>11890445.333333334</v>
      </c>
    </row>
    <row r="255" spans="1:17" ht="18.95" customHeight="1">
      <c r="A255" s="232">
        <v>254</v>
      </c>
      <c r="B255" s="233">
        <v>380307</v>
      </c>
      <c r="C255" s="232" t="s">
        <v>15944</v>
      </c>
      <c r="D255" s="232" t="s">
        <v>16464</v>
      </c>
      <c r="E255" s="232" t="s">
        <v>15587</v>
      </c>
      <c r="F255" s="234">
        <v>6632106</v>
      </c>
      <c r="G255" s="235">
        <v>13040000</v>
      </c>
      <c r="H255" s="236" t="s">
        <v>16386</v>
      </c>
      <c r="I255" s="241">
        <f t="shared" si="25"/>
        <v>6407894</v>
      </c>
      <c r="J255" s="238">
        <v>6632106</v>
      </c>
      <c r="K255" s="238" t="s">
        <v>15269</v>
      </c>
      <c r="L255" s="238" t="s">
        <v>15269</v>
      </c>
      <c r="M255" s="238" t="s">
        <v>15269</v>
      </c>
      <c r="N255" s="238">
        <v>6632106</v>
      </c>
      <c r="O255" s="238" t="e">
        <v>#N/A</v>
      </c>
      <c r="P255" s="238" t="e">
        <v>#N/A</v>
      </c>
      <c r="Q255" s="242">
        <v>9836053</v>
      </c>
    </row>
    <row r="256" spans="1:17" ht="18.95" customHeight="1">
      <c r="A256" s="232">
        <v>255</v>
      </c>
      <c r="B256" s="233">
        <v>380501</v>
      </c>
      <c r="C256" s="232" t="s">
        <v>15959</v>
      </c>
      <c r="D256" s="232" t="s">
        <v>157</v>
      </c>
      <c r="E256" s="232"/>
      <c r="F256" s="234">
        <v>11315668</v>
      </c>
      <c r="G256" s="235">
        <v>13040000</v>
      </c>
      <c r="H256" s="236" t="s">
        <v>16386</v>
      </c>
      <c r="I256" s="241">
        <f t="shared" si="25"/>
        <v>1724332</v>
      </c>
      <c r="J256" s="238">
        <v>1931336</v>
      </c>
      <c r="K256" s="238" t="s">
        <v>15269</v>
      </c>
      <c r="L256" s="238" t="s">
        <v>15269</v>
      </c>
      <c r="M256" s="238">
        <v>20700000</v>
      </c>
      <c r="N256" s="238">
        <v>11315668</v>
      </c>
      <c r="O256" s="238" t="e">
        <v>#N/A</v>
      </c>
      <c r="P256" s="238" t="e">
        <v>#N/A</v>
      </c>
      <c r="Q256" s="242">
        <v>11890445.333333334</v>
      </c>
    </row>
    <row r="257" spans="1:17" ht="18.95" customHeight="1">
      <c r="A257" s="232">
        <v>256</v>
      </c>
      <c r="B257" s="233">
        <v>380601</v>
      </c>
      <c r="C257" s="232" t="s">
        <v>15960</v>
      </c>
      <c r="D257" s="232" t="s">
        <v>157</v>
      </c>
      <c r="E257" s="232"/>
      <c r="F257" s="234">
        <v>11532589</v>
      </c>
      <c r="G257" s="235">
        <v>19655000</v>
      </c>
      <c r="H257" s="236" t="s">
        <v>16386</v>
      </c>
      <c r="I257" s="241">
        <f t="shared" si="25"/>
        <v>8122411</v>
      </c>
      <c r="J257" s="238">
        <v>2365178</v>
      </c>
      <c r="K257" s="238" t="s">
        <v>15269</v>
      </c>
      <c r="L257" s="238" t="s">
        <v>15269</v>
      </c>
      <c r="M257" s="238">
        <v>20700000</v>
      </c>
      <c r="N257" s="238">
        <v>11532589</v>
      </c>
      <c r="O257" s="238" t="e">
        <v>#N/A</v>
      </c>
      <c r="P257" s="238" t="e">
        <v>#N/A</v>
      </c>
      <c r="Q257" s="242">
        <v>14240059.333333334</v>
      </c>
    </row>
    <row r="258" spans="1:17" ht="18.95" customHeight="1">
      <c r="A258" s="232">
        <v>257</v>
      </c>
      <c r="B258" s="233">
        <v>380602</v>
      </c>
      <c r="C258" s="232" t="s">
        <v>273</v>
      </c>
      <c r="D258" s="232" t="s">
        <v>16400</v>
      </c>
      <c r="E258" s="232" t="s">
        <v>15641</v>
      </c>
      <c r="F258" s="234">
        <v>1839610</v>
      </c>
      <c r="G258" s="240">
        <v>1911200</v>
      </c>
      <c r="H258" s="236" t="s">
        <v>16386</v>
      </c>
      <c r="I258" s="241">
        <f t="shared" si="25"/>
        <v>71590</v>
      </c>
      <c r="J258" s="238">
        <v>1333513</v>
      </c>
      <c r="K258" s="238" t="s">
        <v>15269</v>
      </c>
      <c r="L258" s="238" t="s">
        <v>15269</v>
      </c>
      <c r="M258" s="238">
        <v>3986811.95</v>
      </c>
      <c r="N258" s="238">
        <v>2660162.4750000001</v>
      </c>
      <c r="O258" s="238">
        <v>1163040</v>
      </c>
      <c r="P258" s="238">
        <v>-676570</v>
      </c>
      <c r="Q258" s="239" t="s">
        <v>16497</v>
      </c>
    </row>
    <row r="259" spans="1:17" ht="18.95" customHeight="1">
      <c r="A259" s="232">
        <v>258</v>
      </c>
      <c r="B259" s="233">
        <v>380603</v>
      </c>
      <c r="C259" s="232" t="s">
        <v>15961</v>
      </c>
      <c r="D259" s="232" t="s">
        <v>15945</v>
      </c>
      <c r="E259" s="232" t="s">
        <v>15587</v>
      </c>
      <c r="F259" s="234">
        <v>3524441</v>
      </c>
      <c r="G259" s="235">
        <v>13040000</v>
      </c>
      <c r="H259" s="236" t="s">
        <v>16386</v>
      </c>
      <c r="I259" s="241">
        <f t="shared" si="25"/>
        <v>9515559</v>
      </c>
      <c r="J259" s="238">
        <v>3524441</v>
      </c>
      <c r="K259" s="238" t="s">
        <v>15269</v>
      </c>
      <c r="L259" s="238" t="s">
        <v>15269</v>
      </c>
      <c r="M259" s="238" t="s">
        <v>15269</v>
      </c>
      <c r="N259" s="238">
        <v>3524441</v>
      </c>
      <c r="O259" s="238" t="e">
        <v>#N/A</v>
      </c>
      <c r="P259" s="238" t="e">
        <v>#N/A</v>
      </c>
      <c r="Q259" s="242">
        <v>8282220.5</v>
      </c>
    </row>
    <row r="260" spans="1:17" ht="18.95" customHeight="1">
      <c r="A260" s="232">
        <v>259</v>
      </c>
      <c r="B260" s="233">
        <v>380701</v>
      </c>
      <c r="C260" s="232" t="s">
        <v>15962</v>
      </c>
      <c r="D260" s="232" t="s">
        <v>157</v>
      </c>
      <c r="E260" s="232"/>
      <c r="F260" s="234">
        <v>18432589</v>
      </c>
      <c r="G260" s="243">
        <v>18432589</v>
      </c>
      <c r="H260" s="236" t="s">
        <v>16496</v>
      </c>
      <c r="I260" s="237"/>
      <c r="J260" s="238">
        <v>2365178</v>
      </c>
      <c r="K260" s="238" t="s">
        <v>15269</v>
      </c>
      <c r="L260" s="238" t="s">
        <v>15269</v>
      </c>
      <c r="M260" s="238">
        <v>34500000</v>
      </c>
      <c r="N260" s="238">
        <v>18432589</v>
      </c>
      <c r="O260" s="238" t="e">
        <v>#N/A</v>
      </c>
      <c r="P260" s="238" t="e">
        <v>#N/A</v>
      </c>
      <c r="Q260" s="239" t="s">
        <v>16497</v>
      </c>
    </row>
    <row r="261" spans="1:17" ht="18.95" customHeight="1">
      <c r="A261" s="232">
        <v>260</v>
      </c>
      <c r="B261" s="233">
        <v>380702</v>
      </c>
      <c r="C261" s="232" t="s">
        <v>15963</v>
      </c>
      <c r="D261" s="232" t="s">
        <v>157</v>
      </c>
      <c r="E261" s="232"/>
      <c r="F261" s="234">
        <v>842600</v>
      </c>
      <c r="G261" s="235">
        <v>42840000</v>
      </c>
      <c r="H261" s="236" t="s">
        <v>16386</v>
      </c>
      <c r="I261" s="241">
        <f t="shared" ref="I261:I306" si="26">+G261-F261</f>
        <v>41997400</v>
      </c>
      <c r="J261" s="238" t="s">
        <v>15269</v>
      </c>
      <c r="K261" s="238" t="s">
        <v>15269</v>
      </c>
      <c r="L261" s="238" t="s">
        <v>15269</v>
      </c>
      <c r="M261" s="238">
        <v>842600</v>
      </c>
      <c r="N261" s="238">
        <v>842600</v>
      </c>
      <c r="O261" s="238" t="e">
        <v>#N/A</v>
      </c>
      <c r="P261" s="238" t="e">
        <v>#N/A</v>
      </c>
      <c r="Q261" s="242">
        <v>21841300</v>
      </c>
    </row>
    <row r="262" spans="1:17" ht="18.95" customHeight="1">
      <c r="A262" s="232">
        <v>261</v>
      </c>
      <c r="B262" s="233">
        <v>380703</v>
      </c>
      <c r="C262" s="232" t="s">
        <v>15964</v>
      </c>
      <c r="D262" s="232" t="s">
        <v>15945</v>
      </c>
      <c r="E262" s="232" t="s">
        <v>15587</v>
      </c>
      <c r="F262" s="234">
        <v>2104381</v>
      </c>
      <c r="G262" s="235">
        <v>13040000</v>
      </c>
      <c r="H262" s="236" t="s">
        <v>16386</v>
      </c>
      <c r="I262" s="241">
        <f t="shared" si="26"/>
        <v>10935619</v>
      </c>
      <c r="J262" s="238">
        <v>2365178</v>
      </c>
      <c r="K262" s="238" t="s">
        <v>15269</v>
      </c>
      <c r="L262" s="238" t="s">
        <v>15269</v>
      </c>
      <c r="M262" s="238">
        <v>1843584</v>
      </c>
      <c r="N262" s="238">
        <v>2104381</v>
      </c>
      <c r="O262" s="238" t="e">
        <v>#N/A</v>
      </c>
      <c r="P262" s="238" t="e">
        <v>#N/A</v>
      </c>
      <c r="Q262" s="242">
        <v>5749587.333333333</v>
      </c>
    </row>
    <row r="263" spans="1:17" ht="18.95" customHeight="1">
      <c r="A263" s="232">
        <v>262</v>
      </c>
      <c r="B263" s="233">
        <v>380803</v>
      </c>
      <c r="C263" s="232" t="s">
        <v>15965</v>
      </c>
      <c r="D263" s="232" t="s">
        <v>15945</v>
      </c>
      <c r="E263" s="232" t="s">
        <v>15587</v>
      </c>
      <c r="F263" s="234">
        <v>3323700</v>
      </c>
      <c r="G263" s="235">
        <v>13040000</v>
      </c>
      <c r="H263" s="236" t="s">
        <v>16386</v>
      </c>
      <c r="I263" s="241">
        <f t="shared" si="26"/>
        <v>9716300</v>
      </c>
      <c r="J263" s="238" t="s">
        <v>15269</v>
      </c>
      <c r="K263" s="238" t="s">
        <v>15269</v>
      </c>
      <c r="L263" s="238" t="s">
        <v>15269</v>
      </c>
      <c r="M263" s="238">
        <v>3323700</v>
      </c>
      <c r="N263" s="238">
        <v>3323700</v>
      </c>
      <c r="O263" s="238" t="e">
        <v>#N/A</v>
      </c>
      <c r="P263" s="238" t="e">
        <v>#N/A</v>
      </c>
      <c r="Q263" s="242">
        <v>8181850</v>
      </c>
    </row>
    <row r="264" spans="1:17" ht="18.95" customHeight="1">
      <c r="A264" s="232">
        <v>263</v>
      </c>
      <c r="B264" s="233">
        <v>380810</v>
      </c>
      <c r="C264" s="232" t="s">
        <v>15967</v>
      </c>
      <c r="D264" s="232" t="s">
        <v>15705</v>
      </c>
      <c r="E264" s="232"/>
      <c r="F264" s="234">
        <v>681395</v>
      </c>
      <c r="G264" s="235">
        <v>42840000</v>
      </c>
      <c r="H264" s="236" t="s">
        <v>16386</v>
      </c>
      <c r="I264" s="241">
        <f t="shared" si="26"/>
        <v>42158605</v>
      </c>
      <c r="J264" s="238" t="s">
        <v>15269</v>
      </c>
      <c r="K264" s="238" t="s">
        <v>15269</v>
      </c>
      <c r="L264" s="238" t="s">
        <v>15269</v>
      </c>
      <c r="M264" s="238">
        <v>842600</v>
      </c>
      <c r="N264" s="238">
        <v>842600</v>
      </c>
      <c r="O264" s="238" t="e">
        <v>#N/A</v>
      </c>
      <c r="P264" s="238" t="e">
        <v>#N/A</v>
      </c>
      <c r="Q264" s="242">
        <v>21841300</v>
      </c>
    </row>
    <row r="265" spans="1:17" ht="18.95" customHeight="1">
      <c r="A265" s="232">
        <v>264</v>
      </c>
      <c r="B265" s="233">
        <v>380901</v>
      </c>
      <c r="C265" s="232" t="s">
        <v>15968</v>
      </c>
      <c r="D265" s="232" t="s">
        <v>15705</v>
      </c>
      <c r="E265" s="232"/>
      <c r="F265" s="234">
        <v>10959891</v>
      </c>
      <c r="G265" s="235">
        <v>13040000</v>
      </c>
      <c r="H265" s="236" t="s">
        <v>16386</v>
      </c>
      <c r="I265" s="241">
        <f t="shared" si="26"/>
        <v>2080109</v>
      </c>
      <c r="J265" s="238" t="s">
        <v>15269</v>
      </c>
      <c r="K265" s="238" t="s">
        <v>15269</v>
      </c>
      <c r="L265" s="238">
        <v>18596081.433600001</v>
      </c>
      <c r="M265" s="238">
        <v>3323700</v>
      </c>
      <c r="N265" s="238">
        <v>10959890.716800001</v>
      </c>
      <c r="O265" s="238" t="e">
        <v>#N/A</v>
      </c>
      <c r="P265" s="238" t="e">
        <v>#N/A</v>
      </c>
      <c r="Q265" s="242">
        <v>8181850</v>
      </c>
    </row>
    <row r="266" spans="1:17" ht="18.95" customHeight="1">
      <c r="A266" s="232">
        <v>265</v>
      </c>
      <c r="B266" s="233">
        <v>380902</v>
      </c>
      <c r="C266" s="232" t="s">
        <v>15969</v>
      </c>
      <c r="D266" s="232" t="s">
        <v>15705</v>
      </c>
      <c r="E266" s="232"/>
      <c r="F266" s="234">
        <v>9011420</v>
      </c>
      <c r="G266" s="235">
        <v>13040000</v>
      </c>
      <c r="H266" s="236" t="s">
        <v>16386</v>
      </c>
      <c r="I266" s="241">
        <f t="shared" si="26"/>
        <v>4028580</v>
      </c>
      <c r="J266" s="238">
        <v>1931336</v>
      </c>
      <c r="K266" s="238" t="s">
        <v>15269</v>
      </c>
      <c r="L266" s="238">
        <v>18596081.433600001</v>
      </c>
      <c r="M266" s="238">
        <v>6506841.4500000002</v>
      </c>
      <c r="N266" s="238">
        <v>9011419.6278666668</v>
      </c>
      <c r="O266" s="238" t="e">
        <v>#N/A</v>
      </c>
      <c r="P266" s="238" t="e">
        <v>#N/A</v>
      </c>
      <c r="Q266" s="242">
        <v>7159392.4833333334</v>
      </c>
    </row>
    <row r="267" spans="1:17" ht="18.95" customHeight="1">
      <c r="A267" s="232">
        <v>266</v>
      </c>
      <c r="B267" s="233">
        <v>380903</v>
      </c>
      <c r="C267" s="232" t="s">
        <v>15970</v>
      </c>
      <c r="D267" s="232" t="s">
        <v>16435</v>
      </c>
      <c r="E267" s="232"/>
      <c r="F267" s="234">
        <v>4477956</v>
      </c>
      <c r="G267" s="235">
        <v>13040000</v>
      </c>
      <c r="H267" s="236" t="s">
        <v>16386</v>
      </c>
      <c r="I267" s="241">
        <f t="shared" si="26"/>
        <v>8562044</v>
      </c>
      <c r="J267" s="238">
        <v>1931336</v>
      </c>
      <c r="K267" s="238" t="s">
        <v>15269</v>
      </c>
      <c r="L267" s="238" t="s">
        <v>15269</v>
      </c>
      <c r="M267" s="238">
        <v>7024575.7625000002</v>
      </c>
      <c r="N267" s="238">
        <v>4477955.8812499996</v>
      </c>
      <c r="O267" s="238" t="e">
        <v>#N/A</v>
      </c>
      <c r="P267" s="238" t="e">
        <v>#N/A</v>
      </c>
      <c r="Q267" s="242">
        <v>7331970.5874999994</v>
      </c>
    </row>
    <row r="268" spans="1:17" ht="18.95" customHeight="1">
      <c r="A268" s="232">
        <v>267</v>
      </c>
      <c r="B268" s="233">
        <v>380904</v>
      </c>
      <c r="C268" s="232" t="s">
        <v>15971</v>
      </c>
      <c r="D268" s="232" t="s">
        <v>15972</v>
      </c>
      <c r="E268" s="232" t="s">
        <v>15587</v>
      </c>
      <c r="F268" s="234">
        <v>4602574</v>
      </c>
      <c r="G268" s="235">
        <v>13040000</v>
      </c>
      <c r="H268" s="236" t="s">
        <v>16386</v>
      </c>
      <c r="I268" s="241">
        <f t="shared" si="26"/>
        <v>8437426</v>
      </c>
      <c r="J268" s="238">
        <v>6632106</v>
      </c>
      <c r="K268" s="238" t="s">
        <v>15269</v>
      </c>
      <c r="L268" s="238">
        <v>7172090.1119999997</v>
      </c>
      <c r="M268" s="238">
        <v>3446155</v>
      </c>
      <c r="N268" s="238">
        <v>5750117.0373333329</v>
      </c>
      <c r="O268" s="238" t="e">
        <v>#N/A</v>
      </c>
      <c r="P268" s="238" t="e">
        <v>#N/A</v>
      </c>
      <c r="Q268" s="242">
        <v>7706087</v>
      </c>
    </row>
    <row r="269" spans="1:17" ht="18.95" customHeight="1">
      <c r="A269" s="232">
        <v>268</v>
      </c>
      <c r="B269" s="233">
        <v>380910</v>
      </c>
      <c r="C269" s="232" t="s">
        <v>15973</v>
      </c>
      <c r="D269" s="232" t="s">
        <v>203</v>
      </c>
      <c r="E269" s="232"/>
      <c r="F269" s="234">
        <v>1114900</v>
      </c>
      <c r="G269" s="235">
        <v>42840000</v>
      </c>
      <c r="H269" s="236" t="s">
        <v>16386</v>
      </c>
      <c r="I269" s="241">
        <f t="shared" si="26"/>
        <v>41725100</v>
      </c>
      <c r="J269" s="238" t="s">
        <v>15269</v>
      </c>
      <c r="K269" s="238" t="s">
        <v>15269</v>
      </c>
      <c r="L269" s="238" t="s">
        <v>15269</v>
      </c>
      <c r="M269" s="238">
        <v>1114900</v>
      </c>
      <c r="N269" s="238">
        <v>1114900</v>
      </c>
      <c r="O269" s="238" t="e">
        <v>#N/A</v>
      </c>
      <c r="P269" s="238" t="e">
        <v>#N/A</v>
      </c>
      <c r="Q269" s="242">
        <v>21977450</v>
      </c>
    </row>
    <row r="270" spans="1:17" ht="18.95" customHeight="1">
      <c r="A270" s="232">
        <v>269</v>
      </c>
      <c r="B270" s="233">
        <v>381101</v>
      </c>
      <c r="C270" s="232" t="s">
        <v>15974</v>
      </c>
      <c r="D270" s="232" t="s">
        <v>16430</v>
      </c>
      <c r="E270" s="246" t="s">
        <v>16428</v>
      </c>
      <c r="F270" s="234">
        <v>7656997</v>
      </c>
      <c r="G270" s="240">
        <v>7656997</v>
      </c>
      <c r="H270" s="236" t="s">
        <v>16386</v>
      </c>
      <c r="I270" s="241">
        <f t="shared" si="26"/>
        <v>0</v>
      </c>
      <c r="J270" s="238">
        <v>11449993</v>
      </c>
      <c r="K270" s="238" t="s">
        <v>15269</v>
      </c>
      <c r="L270" s="238" t="s">
        <v>15269</v>
      </c>
      <c r="M270" s="238">
        <v>3864000</v>
      </c>
      <c r="N270" s="238">
        <v>7656996.5</v>
      </c>
      <c r="O270" s="238" t="e">
        <v>#N/A</v>
      </c>
      <c r="P270" s="238" t="e">
        <v>#N/A</v>
      </c>
      <c r="Q270" s="242">
        <v>7656996.666666667</v>
      </c>
    </row>
    <row r="271" spans="1:17" ht="18.95" customHeight="1">
      <c r="A271" s="232">
        <v>270</v>
      </c>
      <c r="B271" s="233">
        <v>381203</v>
      </c>
      <c r="C271" s="232" t="s">
        <v>15975</v>
      </c>
      <c r="D271" s="232" t="s">
        <v>16430</v>
      </c>
      <c r="E271" s="246" t="s">
        <v>16428</v>
      </c>
      <c r="F271" s="234">
        <v>4399304</v>
      </c>
      <c r="G271" s="240">
        <v>4800000</v>
      </c>
      <c r="H271" s="236" t="s">
        <v>16386</v>
      </c>
      <c r="I271" s="241">
        <f t="shared" si="26"/>
        <v>400696</v>
      </c>
      <c r="J271" s="238">
        <v>6355378</v>
      </c>
      <c r="K271" s="238" t="s">
        <v>15269</v>
      </c>
      <c r="L271" s="238" t="s">
        <v>15269</v>
      </c>
      <c r="M271" s="238">
        <v>2443230.2000000002</v>
      </c>
      <c r="N271" s="238">
        <v>4399304.0999999996</v>
      </c>
      <c r="O271" s="238" t="e">
        <v>#N/A</v>
      </c>
      <c r="P271" s="238" t="e">
        <v>#N/A</v>
      </c>
      <c r="Q271" s="242">
        <v>4532869.3999999994</v>
      </c>
    </row>
    <row r="272" spans="1:17" ht="18.95" customHeight="1">
      <c r="A272" s="232">
        <v>271</v>
      </c>
      <c r="B272" s="233">
        <v>381301</v>
      </c>
      <c r="C272" s="232" t="s">
        <v>1543</v>
      </c>
      <c r="D272" s="232" t="s">
        <v>16430</v>
      </c>
      <c r="E272" s="246" t="s">
        <v>16428</v>
      </c>
      <c r="F272" s="234">
        <v>1319845</v>
      </c>
      <c r="G272" s="240">
        <v>4800000</v>
      </c>
      <c r="H272" s="236" t="s">
        <v>16386</v>
      </c>
      <c r="I272" s="241">
        <f t="shared" si="26"/>
        <v>3480155</v>
      </c>
      <c r="J272" s="238">
        <v>1931336</v>
      </c>
      <c r="K272" s="238" t="s">
        <v>15269</v>
      </c>
      <c r="L272" s="238" t="s">
        <v>15269</v>
      </c>
      <c r="M272" s="238">
        <v>708354</v>
      </c>
      <c r="N272" s="238">
        <v>1319845</v>
      </c>
      <c r="O272" s="238" t="e">
        <v>#N/A</v>
      </c>
      <c r="P272" s="238" t="e">
        <v>#N/A</v>
      </c>
      <c r="Q272" s="242">
        <v>2479896.6666666665</v>
      </c>
    </row>
    <row r="273" spans="1:17" ht="18.95" customHeight="1">
      <c r="A273" s="232">
        <v>272</v>
      </c>
      <c r="B273" s="233">
        <v>381401</v>
      </c>
      <c r="C273" s="232" t="s">
        <v>15977</v>
      </c>
      <c r="D273" s="232" t="s">
        <v>16430</v>
      </c>
      <c r="E273" s="246" t="s">
        <v>16428</v>
      </c>
      <c r="F273" s="234">
        <v>2299542</v>
      </c>
      <c r="G273" s="240">
        <v>4800000</v>
      </c>
      <c r="H273" s="236" t="s">
        <v>16386</v>
      </c>
      <c r="I273" s="241">
        <f t="shared" si="26"/>
        <v>2500458</v>
      </c>
      <c r="J273" s="238">
        <v>3346526</v>
      </c>
      <c r="K273" s="238" t="s">
        <v>15269</v>
      </c>
      <c r="L273" s="238" t="s">
        <v>15269</v>
      </c>
      <c r="M273" s="238">
        <v>1252557</v>
      </c>
      <c r="N273" s="238">
        <v>2299541.5</v>
      </c>
      <c r="O273" s="238" t="e">
        <v>#N/A</v>
      </c>
      <c r="P273" s="238" t="e">
        <v>#N/A</v>
      </c>
      <c r="Q273" s="242">
        <v>3133027.6666666665</v>
      </c>
    </row>
    <row r="274" spans="1:17" ht="18.95" customHeight="1">
      <c r="A274" s="232">
        <v>273</v>
      </c>
      <c r="B274" s="233">
        <v>381502</v>
      </c>
      <c r="C274" s="232" t="s">
        <v>15978</v>
      </c>
      <c r="D274" s="232" t="s">
        <v>16430</v>
      </c>
      <c r="E274" s="246" t="s">
        <v>16428</v>
      </c>
      <c r="F274" s="234">
        <v>3346526</v>
      </c>
      <c r="G274" s="240">
        <v>4800000</v>
      </c>
      <c r="H274" s="236" t="s">
        <v>16386</v>
      </c>
      <c r="I274" s="241">
        <f t="shared" si="26"/>
        <v>1453474</v>
      </c>
      <c r="J274" s="238">
        <v>3346526</v>
      </c>
      <c r="K274" s="238" t="s">
        <v>15269</v>
      </c>
      <c r="L274" s="238" t="s">
        <v>15269</v>
      </c>
      <c r="M274" s="238" t="s">
        <v>15269</v>
      </c>
      <c r="N274" s="238">
        <v>3346526</v>
      </c>
      <c r="O274" s="238" t="e">
        <v>#N/A</v>
      </c>
      <c r="P274" s="238" t="e">
        <v>#N/A</v>
      </c>
      <c r="Q274" s="242">
        <v>4073263</v>
      </c>
    </row>
    <row r="275" spans="1:17" ht="18.95" customHeight="1">
      <c r="A275" s="232">
        <v>274</v>
      </c>
      <c r="B275" s="233">
        <v>381601</v>
      </c>
      <c r="C275" s="232" t="s">
        <v>1660</v>
      </c>
      <c r="D275" s="232" t="s">
        <v>16430</v>
      </c>
      <c r="E275" s="246" t="s">
        <v>16428</v>
      </c>
      <c r="F275" s="234">
        <v>2365809</v>
      </c>
      <c r="G275" s="240">
        <v>4800000</v>
      </c>
      <c r="H275" s="236" t="s">
        <v>16386</v>
      </c>
      <c r="I275" s="241">
        <f t="shared" si="26"/>
        <v>2434191</v>
      </c>
      <c r="J275" s="238">
        <v>3422240</v>
      </c>
      <c r="K275" s="238" t="s">
        <v>15269</v>
      </c>
      <c r="L275" s="238" t="s">
        <v>15269</v>
      </c>
      <c r="M275" s="238">
        <v>1309378.5</v>
      </c>
      <c r="N275" s="238">
        <v>2365809.25</v>
      </c>
      <c r="O275" s="238" t="e">
        <v>#N/A</v>
      </c>
      <c r="P275" s="238" t="e">
        <v>#N/A</v>
      </c>
      <c r="Q275" s="242">
        <v>3177206.1666666665</v>
      </c>
    </row>
    <row r="276" spans="1:17" ht="18.95" customHeight="1">
      <c r="A276" s="232">
        <v>275</v>
      </c>
      <c r="B276" s="233">
        <v>381602</v>
      </c>
      <c r="C276" s="232" t="s">
        <v>15979</v>
      </c>
      <c r="D276" s="232" t="s">
        <v>16430</v>
      </c>
      <c r="E276" s="246" t="s">
        <v>16428</v>
      </c>
      <c r="F276" s="234">
        <v>2365809</v>
      </c>
      <c r="G276" s="240">
        <v>4800000</v>
      </c>
      <c r="H276" s="236" t="s">
        <v>16386</v>
      </c>
      <c r="I276" s="241">
        <f t="shared" si="26"/>
        <v>2434191</v>
      </c>
      <c r="J276" s="238">
        <v>3422240</v>
      </c>
      <c r="K276" s="238" t="s">
        <v>15269</v>
      </c>
      <c r="L276" s="238" t="s">
        <v>15269</v>
      </c>
      <c r="M276" s="238">
        <v>1309378.5</v>
      </c>
      <c r="N276" s="238">
        <v>2365809.25</v>
      </c>
      <c r="O276" s="238" t="e">
        <v>#N/A</v>
      </c>
      <c r="P276" s="238" t="e">
        <v>#N/A</v>
      </c>
      <c r="Q276" s="242">
        <v>3177206.1666666665</v>
      </c>
    </row>
    <row r="277" spans="1:17" ht="18.95" customHeight="1">
      <c r="A277" s="232">
        <v>276</v>
      </c>
      <c r="B277" s="233">
        <v>381603</v>
      </c>
      <c r="C277" s="232" t="s">
        <v>15980</v>
      </c>
      <c r="D277" s="232" t="s">
        <v>16430</v>
      </c>
      <c r="E277" s="246" t="s">
        <v>16428</v>
      </c>
      <c r="F277" s="234">
        <v>1624922</v>
      </c>
      <c r="G277" s="240">
        <v>4800000</v>
      </c>
      <c r="H277" s="236" t="s">
        <v>16386</v>
      </c>
      <c r="I277" s="241">
        <f t="shared" si="26"/>
        <v>3175078</v>
      </c>
      <c r="J277" s="238">
        <v>2365178</v>
      </c>
      <c r="K277" s="238" t="s">
        <v>15269</v>
      </c>
      <c r="L277" s="238" t="s">
        <v>15269</v>
      </c>
      <c r="M277" s="238">
        <v>884666.25</v>
      </c>
      <c r="N277" s="238">
        <v>1624922.125</v>
      </c>
      <c r="O277" s="238" t="e">
        <v>#N/A</v>
      </c>
      <c r="P277" s="238" t="e">
        <v>#N/A</v>
      </c>
      <c r="Q277" s="242">
        <v>2683281.4166666665</v>
      </c>
    </row>
    <row r="278" spans="1:17" ht="18.95" customHeight="1">
      <c r="A278" s="232">
        <v>277</v>
      </c>
      <c r="B278" s="233">
        <v>381801</v>
      </c>
      <c r="C278" s="232" t="s">
        <v>1545</v>
      </c>
      <c r="D278" s="232" t="s">
        <v>16430</v>
      </c>
      <c r="E278" s="246" t="s">
        <v>16428</v>
      </c>
      <c r="F278" s="234">
        <v>2578398</v>
      </c>
      <c r="G278" s="240">
        <v>4800000</v>
      </c>
      <c r="H278" s="236" t="s">
        <v>16386</v>
      </c>
      <c r="I278" s="241">
        <f t="shared" si="26"/>
        <v>2221602</v>
      </c>
      <c r="J278" s="238">
        <v>1931336</v>
      </c>
      <c r="K278" s="238" t="s">
        <v>15269</v>
      </c>
      <c r="L278" s="238" t="s">
        <v>15269</v>
      </c>
      <c r="M278" s="238">
        <v>3225460.2</v>
      </c>
      <c r="N278" s="238">
        <v>2578398.1</v>
      </c>
      <c r="O278" s="238" t="e">
        <v>#N/A</v>
      </c>
      <c r="P278" s="238" t="e">
        <v>#N/A</v>
      </c>
      <c r="Q278" s="242">
        <v>3318932.0666666664</v>
      </c>
    </row>
    <row r="279" spans="1:17" ht="18.95" customHeight="1">
      <c r="A279" s="232">
        <v>278</v>
      </c>
      <c r="B279" s="233">
        <v>381802</v>
      </c>
      <c r="C279" s="232" t="s">
        <v>1546</v>
      </c>
      <c r="D279" s="232" t="s">
        <v>16430</v>
      </c>
      <c r="E279" s="246" t="s">
        <v>16428</v>
      </c>
      <c r="F279" s="234">
        <v>1319845</v>
      </c>
      <c r="G279" s="240">
        <v>4800000</v>
      </c>
      <c r="H279" s="236" t="s">
        <v>16386</v>
      </c>
      <c r="I279" s="241">
        <f t="shared" si="26"/>
        <v>3480155</v>
      </c>
      <c r="J279" s="238">
        <v>1931336</v>
      </c>
      <c r="K279" s="238" t="s">
        <v>15269</v>
      </c>
      <c r="L279" s="238" t="s">
        <v>15269</v>
      </c>
      <c r="M279" s="238">
        <v>708354</v>
      </c>
      <c r="N279" s="238">
        <v>1319845</v>
      </c>
      <c r="O279" s="238" t="e">
        <v>#N/A</v>
      </c>
      <c r="P279" s="238" t="e">
        <v>#N/A</v>
      </c>
      <c r="Q279" s="242">
        <v>2479896.6666666665</v>
      </c>
    </row>
    <row r="280" spans="1:17" ht="18.95" customHeight="1">
      <c r="A280" s="232">
        <v>279</v>
      </c>
      <c r="B280" s="233">
        <v>382302</v>
      </c>
      <c r="C280" s="232" t="s">
        <v>274</v>
      </c>
      <c r="D280" s="232" t="s">
        <v>16400</v>
      </c>
      <c r="E280" s="232" t="s">
        <v>15641</v>
      </c>
      <c r="F280" s="234">
        <v>5244226</v>
      </c>
      <c r="G280" s="240">
        <v>6461857.1428571437</v>
      </c>
      <c r="H280" s="236" t="s">
        <v>16386</v>
      </c>
      <c r="I280" s="241">
        <f t="shared" si="26"/>
        <v>1217631.1428571437</v>
      </c>
      <c r="J280" s="238" t="s">
        <v>15269</v>
      </c>
      <c r="K280" s="238" t="s">
        <v>15269</v>
      </c>
      <c r="L280" s="238" t="s">
        <v>15269</v>
      </c>
      <c r="M280" s="238">
        <v>5943193.0999999996</v>
      </c>
      <c r="N280" s="238">
        <v>5943193.0999999996</v>
      </c>
      <c r="O280" s="238">
        <v>5560200</v>
      </c>
      <c r="P280" s="238">
        <v>315974</v>
      </c>
      <c r="Q280" s="242">
        <v>5560200</v>
      </c>
    </row>
    <row r="281" spans="1:17" ht="18.95" customHeight="1">
      <c r="A281" s="232">
        <v>280</v>
      </c>
      <c r="B281" s="233">
        <v>382304</v>
      </c>
      <c r="C281" s="232" t="s">
        <v>275</v>
      </c>
      <c r="D281" s="232" t="s">
        <v>16400</v>
      </c>
      <c r="E281" s="232" t="s">
        <v>15641</v>
      </c>
      <c r="F281" s="234">
        <v>4483196</v>
      </c>
      <c r="G281" s="240">
        <v>6461857.1428571437</v>
      </c>
      <c r="H281" s="236" t="s">
        <v>16386</v>
      </c>
      <c r="I281" s="241">
        <f t="shared" si="26"/>
        <v>1978661.1428571437</v>
      </c>
      <c r="J281" s="238">
        <v>7547835</v>
      </c>
      <c r="K281" s="238">
        <v>3328788.3</v>
      </c>
      <c r="L281" s="238" t="s">
        <v>15269</v>
      </c>
      <c r="M281" s="238">
        <v>3401708.05</v>
      </c>
      <c r="N281" s="238">
        <v>4759443.7833333341</v>
      </c>
      <c r="O281" s="238">
        <v>5560200</v>
      </c>
      <c r="P281" s="238">
        <v>1077004</v>
      </c>
      <c r="Q281" s="242">
        <v>4933280.9952380955</v>
      </c>
    </row>
    <row r="282" spans="1:17" ht="18.95" customHeight="1">
      <c r="A282" s="232">
        <v>281</v>
      </c>
      <c r="B282" s="233">
        <v>383201</v>
      </c>
      <c r="C282" s="232" t="s">
        <v>398</v>
      </c>
      <c r="D282" s="232" t="s">
        <v>16430</v>
      </c>
      <c r="E282" s="246" t="s">
        <v>16428</v>
      </c>
      <c r="F282" s="234">
        <v>1781332</v>
      </c>
      <c r="G282" s="240">
        <v>5500000</v>
      </c>
      <c r="H282" s="236" t="s">
        <v>16386</v>
      </c>
      <c r="I282" s="241">
        <f t="shared" si="26"/>
        <v>3718668</v>
      </c>
      <c r="J282" s="238">
        <v>3540850</v>
      </c>
      <c r="K282" s="238">
        <v>1585619.2000000002</v>
      </c>
      <c r="L282" s="238" t="s">
        <v>15269</v>
      </c>
      <c r="M282" s="238">
        <v>1354056</v>
      </c>
      <c r="N282" s="238">
        <v>2160175.0666666669</v>
      </c>
      <c r="O282" s="238" t="e">
        <v>#N/A</v>
      </c>
      <c r="P282" s="238" t="e">
        <v>#N/A</v>
      </c>
      <c r="Q282" s="242">
        <v>2995131.3</v>
      </c>
    </row>
    <row r="283" spans="1:17" ht="18.95" customHeight="1">
      <c r="A283" s="232">
        <v>282</v>
      </c>
      <c r="B283" s="233">
        <v>383202</v>
      </c>
      <c r="C283" s="232" t="s">
        <v>399</v>
      </c>
      <c r="D283" s="232" t="s">
        <v>16430</v>
      </c>
      <c r="E283" s="246" t="s">
        <v>16428</v>
      </c>
      <c r="F283" s="234">
        <v>1630118</v>
      </c>
      <c r="G283" s="240">
        <v>5500000</v>
      </c>
      <c r="H283" s="236" t="s">
        <v>16386</v>
      </c>
      <c r="I283" s="241">
        <f t="shared" si="26"/>
        <v>3869882</v>
      </c>
      <c r="J283" s="238">
        <v>3287221</v>
      </c>
      <c r="K283" s="238">
        <v>1440603.4</v>
      </c>
      <c r="L283" s="238" t="s">
        <v>15269</v>
      </c>
      <c r="M283" s="238">
        <v>1230218.25</v>
      </c>
      <c r="N283" s="238">
        <v>1986014.2166666668</v>
      </c>
      <c r="O283" s="238" t="e">
        <v>#N/A</v>
      </c>
      <c r="P283" s="238" t="e">
        <v>#N/A</v>
      </c>
      <c r="Q283" s="242">
        <v>2864510.6625000001</v>
      </c>
    </row>
    <row r="284" spans="1:17" ht="18.95" customHeight="1">
      <c r="A284" s="232">
        <v>283</v>
      </c>
      <c r="B284" s="233">
        <v>383203</v>
      </c>
      <c r="C284" s="232" t="s">
        <v>400</v>
      </c>
      <c r="D284" s="232" t="s">
        <v>16430</v>
      </c>
      <c r="E284" s="246" t="s">
        <v>16428</v>
      </c>
      <c r="F284" s="234">
        <v>1742335</v>
      </c>
      <c r="G284" s="240">
        <v>5500000</v>
      </c>
      <c r="H284" s="236" t="s">
        <v>16386</v>
      </c>
      <c r="I284" s="241">
        <f t="shared" si="26"/>
        <v>3757665</v>
      </c>
      <c r="J284" s="238">
        <v>3287221</v>
      </c>
      <c r="K284" s="238">
        <v>2113910.4986999999</v>
      </c>
      <c r="L284" s="238" t="s">
        <v>15269</v>
      </c>
      <c r="M284" s="238">
        <v>1230218.25</v>
      </c>
      <c r="N284" s="238">
        <v>2210449.9162333333</v>
      </c>
      <c r="O284" s="238">
        <v>2113910.4986999999</v>
      </c>
      <c r="P284" s="238">
        <v>371575.49869999988</v>
      </c>
      <c r="Q284" s="242">
        <v>2113910.4986999999</v>
      </c>
    </row>
    <row r="285" spans="1:17" ht="18.95" customHeight="1">
      <c r="A285" s="232">
        <v>284</v>
      </c>
      <c r="B285" s="233">
        <v>383204</v>
      </c>
      <c r="C285" s="232" t="s">
        <v>401</v>
      </c>
      <c r="D285" s="232" t="s">
        <v>16430</v>
      </c>
      <c r="E285" s="246" t="s">
        <v>16428</v>
      </c>
      <c r="F285" s="234">
        <v>1630118</v>
      </c>
      <c r="G285" s="240">
        <v>5500000</v>
      </c>
      <c r="H285" s="236" t="s">
        <v>16386</v>
      </c>
      <c r="I285" s="241">
        <f t="shared" si="26"/>
        <v>3869882</v>
      </c>
      <c r="J285" s="238">
        <v>3287221</v>
      </c>
      <c r="K285" s="238">
        <v>1440603.4</v>
      </c>
      <c r="L285" s="238" t="s">
        <v>15269</v>
      </c>
      <c r="M285" s="238">
        <v>1230218.25</v>
      </c>
      <c r="N285" s="238">
        <v>1986014.2166666668</v>
      </c>
      <c r="O285" s="238" t="e">
        <v>#N/A</v>
      </c>
      <c r="P285" s="238" t="e">
        <v>#N/A</v>
      </c>
      <c r="Q285" s="242">
        <v>2864510.6625000001</v>
      </c>
    </row>
    <row r="286" spans="1:17" ht="18.95" customHeight="1">
      <c r="A286" s="232">
        <v>285</v>
      </c>
      <c r="B286" s="233">
        <v>383205</v>
      </c>
      <c r="C286" s="232" t="s">
        <v>402</v>
      </c>
      <c r="D286" s="232" t="s">
        <v>16430</v>
      </c>
      <c r="E286" s="246" t="s">
        <v>16428</v>
      </c>
      <c r="F286" s="234">
        <v>1630118</v>
      </c>
      <c r="G286" s="240">
        <v>5500000</v>
      </c>
      <c r="H286" s="236" t="s">
        <v>16386</v>
      </c>
      <c r="I286" s="241">
        <f t="shared" si="26"/>
        <v>3869882</v>
      </c>
      <c r="J286" s="238">
        <v>3287221</v>
      </c>
      <c r="K286" s="238">
        <v>1440603.4</v>
      </c>
      <c r="L286" s="238" t="s">
        <v>15269</v>
      </c>
      <c r="M286" s="238">
        <v>1230218.25</v>
      </c>
      <c r="N286" s="238">
        <v>1986014.2166666668</v>
      </c>
      <c r="O286" s="238" t="e">
        <v>#N/A</v>
      </c>
      <c r="P286" s="238" t="e">
        <v>#N/A</v>
      </c>
      <c r="Q286" s="242">
        <v>2864510.6625000001</v>
      </c>
    </row>
    <row r="287" spans="1:17" ht="18.95" customHeight="1">
      <c r="A287" s="232">
        <v>286</v>
      </c>
      <c r="B287" s="233">
        <v>383301</v>
      </c>
      <c r="C287" s="232" t="s">
        <v>403</v>
      </c>
      <c r="D287" s="232" t="s">
        <v>16430</v>
      </c>
      <c r="E287" s="246" t="s">
        <v>16428</v>
      </c>
      <c r="F287" s="234">
        <v>1490773</v>
      </c>
      <c r="G287" s="240">
        <v>5500000</v>
      </c>
      <c r="H287" s="236" t="s">
        <v>16386</v>
      </c>
      <c r="I287" s="241">
        <f t="shared" si="26"/>
        <v>4009227</v>
      </c>
      <c r="J287" s="238">
        <v>2839345</v>
      </c>
      <c r="K287" s="238">
        <v>1706227.7596650003</v>
      </c>
      <c r="L287" s="238" t="s">
        <v>15269</v>
      </c>
      <c r="M287" s="238">
        <v>1071035.25</v>
      </c>
      <c r="N287" s="238">
        <v>1872202.6698883334</v>
      </c>
      <c r="O287" s="238">
        <v>1706227.7596650003</v>
      </c>
      <c r="P287" s="238">
        <v>215454.75966500025</v>
      </c>
      <c r="Q287" s="242">
        <v>1706227.7596650003</v>
      </c>
    </row>
    <row r="288" spans="1:17" ht="18.95" customHeight="1">
      <c r="A288" s="232">
        <v>287</v>
      </c>
      <c r="B288" s="233">
        <v>383302</v>
      </c>
      <c r="C288" s="232" t="s">
        <v>404</v>
      </c>
      <c r="D288" s="232" t="s">
        <v>16430</v>
      </c>
      <c r="E288" s="246" t="s">
        <v>16428</v>
      </c>
      <c r="F288" s="234">
        <v>1415435</v>
      </c>
      <c r="G288" s="240">
        <v>5500000</v>
      </c>
      <c r="H288" s="236" t="s">
        <v>16386</v>
      </c>
      <c r="I288" s="241">
        <f t="shared" si="26"/>
        <v>4084565</v>
      </c>
      <c r="J288" s="238">
        <v>2839345</v>
      </c>
      <c r="K288" s="238">
        <v>1254197.8</v>
      </c>
      <c r="L288" s="238" t="s">
        <v>15269</v>
      </c>
      <c r="M288" s="238">
        <v>1071035.25</v>
      </c>
      <c r="N288" s="238">
        <v>1721526.0166666666</v>
      </c>
      <c r="O288" s="238" t="e">
        <v>#N/A</v>
      </c>
      <c r="P288" s="238" t="e">
        <v>#N/A</v>
      </c>
      <c r="Q288" s="242">
        <v>2666144.5125000002</v>
      </c>
    </row>
    <row r="289" spans="1:17" ht="18.95" customHeight="1">
      <c r="A289" s="232">
        <v>288</v>
      </c>
      <c r="B289" s="233">
        <v>383303</v>
      </c>
      <c r="C289" s="232" t="s">
        <v>16465</v>
      </c>
      <c r="D289" s="232" t="s">
        <v>16430</v>
      </c>
      <c r="E289" s="246" t="s">
        <v>16428</v>
      </c>
      <c r="F289" s="234">
        <v>1490773</v>
      </c>
      <c r="G289" s="240">
        <v>5500000</v>
      </c>
      <c r="H289" s="236" t="s">
        <v>16386</v>
      </c>
      <c r="I289" s="241">
        <f t="shared" si="26"/>
        <v>4009227</v>
      </c>
      <c r="J289" s="238">
        <v>2839345</v>
      </c>
      <c r="K289" s="238">
        <v>1706227.7596650003</v>
      </c>
      <c r="L289" s="238" t="s">
        <v>15269</v>
      </c>
      <c r="M289" s="238">
        <v>1071035.25</v>
      </c>
      <c r="N289" s="238">
        <v>1872202.6698883334</v>
      </c>
      <c r="O289" s="238">
        <v>1706227.7596650003</v>
      </c>
      <c r="P289" s="238">
        <v>215454.75966500025</v>
      </c>
      <c r="Q289" s="242">
        <v>1706227.7596650003</v>
      </c>
    </row>
    <row r="290" spans="1:17" ht="18.95" customHeight="1">
      <c r="A290" s="232">
        <v>289</v>
      </c>
      <c r="B290" s="233">
        <v>383405</v>
      </c>
      <c r="C290" s="232" t="s">
        <v>277</v>
      </c>
      <c r="D290" s="232" t="s">
        <v>16430</v>
      </c>
      <c r="E290" s="246" t="s">
        <v>16428</v>
      </c>
      <c r="F290" s="234">
        <v>4742276</v>
      </c>
      <c r="G290" s="250">
        <v>14654396</v>
      </c>
      <c r="H290" s="236" t="s">
        <v>16386</v>
      </c>
      <c r="I290" s="241">
        <f t="shared" si="26"/>
        <v>9912120</v>
      </c>
      <c r="J290" s="238">
        <v>10243453</v>
      </c>
      <c r="K290" s="238">
        <v>4040000</v>
      </c>
      <c r="L290" s="238" t="s">
        <v>15269</v>
      </c>
      <c r="M290" s="238">
        <v>3450000</v>
      </c>
      <c r="N290" s="238">
        <v>5911151</v>
      </c>
      <c r="O290" s="238" t="e">
        <v>#N/A</v>
      </c>
      <c r="P290" s="238" t="e">
        <v>#N/A</v>
      </c>
      <c r="Q290" s="242">
        <v>8096962.25</v>
      </c>
    </row>
    <row r="291" spans="1:17" ht="18.95" customHeight="1">
      <c r="A291" s="232">
        <v>290</v>
      </c>
      <c r="B291" s="233">
        <v>383408</v>
      </c>
      <c r="C291" s="232" t="s">
        <v>15981</v>
      </c>
      <c r="D291" s="232" t="s">
        <v>15623</v>
      </c>
      <c r="E291" s="232" t="s">
        <v>15624</v>
      </c>
      <c r="F291" s="234">
        <v>18814429</v>
      </c>
      <c r="G291" s="235">
        <v>39135848</v>
      </c>
      <c r="H291" s="236" t="s">
        <v>16386</v>
      </c>
      <c r="I291" s="241">
        <f t="shared" si="26"/>
        <v>20321419</v>
      </c>
      <c r="J291" s="238">
        <v>87920911</v>
      </c>
      <c r="K291" s="238">
        <v>4040000</v>
      </c>
      <c r="L291" s="238" t="s">
        <v>15269</v>
      </c>
      <c r="M291" s="238">
        <v>5221200</v>
      </c>
      <c r="N291" s="238">
        <v>32394037</v>
      </c>
      <c r="O291" s="238">
        <v>4040000</v>
      </c>
      <c r="P291" s="238">
        <v>-14774429</v>
      </c>
      <c r="Q291" s="239" t="s">
        <v>16497</v>
      </c>
    </row>
    <row r="292" spans="1:17" ht="18.95" customHeight="1">
      <c r="A292" s="232">
        <v>291</v>
      </c>
      <c r="B292" s="233">
        <v>383410</v>
      </c>
      <c r="C292" s="232" t="s">
        <v>15986</v>
      </c>
      <c r="D292" s="232" t="s">
        <v>15623</v>
      </c>
      <c r="E292" s="232" t="s">
        <v>15624</v>
      </c>
      <c r="F292" s="234">
        <v>4303318</v>
      </c>
      <c r="G292" s="235">
        <v>150000000</v>
      </c>
      <c r="H292" s="236" t="s">
        <v>16386</v>
      </c>
      <c r="I292" s="241">
        <f t="shared" si="26"/>
        <v>145696682</v>
      </c>
      <c r="J292" s="238" t="s">
        <v>15269</v>
      </c>
      <c r="K292" s="238">
        <v>4303317.8009249996</v>
      </c>
      <c r="L292" s="238" t="s">
        <v>15269</v>
      </c>
      <c r="M292" s="238" t="s">
        <v>15269</v>
      </c>
      <c r="N292" s="238">
        <v>4303317.8009249996</v>
      </c>
      <c r="O292" s="238" t="e">
        <v>#N/A</v>
      </c>
      <c r="P292" s="238" t="e">
        <v>#N/A</v>
      </c>
      <c r="Q292" s="242">
        <v>77151658.900462493</v>
      </c>
    </row>
    <row r="293" spans="1:17" ht="18.95" customHeight="1">
      <c r="A293" s="232">
        <v>292</v>
      </c>
      <c r="B293" s="233">
        <v>383601</v>
      </c>
      <c r="C293" s="232" t="s">
        <v>16466</v>
      </c>
      <c r="D293" s="232" t="s">
        <v>16430</v>
      </c>
      <c r="E293" s="246" t="s">
        <v>16428</v>
      </c>
      <c r="F293" s="234">
        <v>1950806</v>
      </c>
      <c r="G293" s="240">
        <v>5500000</v>
      </c>
      <c r="H293" s="236" t="s">
        <v>16386</v>
      </c>
      <c r="I293" s="241">
        <f t="shared" si="26"/>
        <v>3549194</v>
      </c>
      <c r="J293" s="238">
        <v>3524441</v>
      </c>
      <c r="K293" s="238">
        <v>1545239.4</v>
      </c>
      <c r="L293" s="238" t="s">
        <v>15269</v>
      </c>
      <c r="M293" s="238" t="s">
        <v>15269</v>
      </c>
      <c r="N293" s="238">
        <v>2534840.2000000002</v>
      </c>
      <c r="O293" s="238" t="e">
        <v>#N/A</v>
      </c>
      <c r="P293" s="238" t="e">
        <v>#N/A</v>
      </c>
      <c r="Q293" s="242">
        <v>3523226.8000000003</v>
      </c>
    </row>
    <row r="294" spans="1:17" ht="18.95" customHeight="1">
      <c r="A294" s="232">
        <v>293</v>
      </c>
      <c r="B294" s="233">
        <v>383701</v>
      </c>
      <c r="C294" s="232" t="s">
        <v>16467</v>
      </c>
      <c r="D294" s="232" t="s">
        <v>16430</v>
      </c>
      <c r="E294" s="246" t="s">
        <v>16428</v>
      </c>
      <c r="F294" s="234">
        <v>2198139</v>
      </c>
      <c r="G294" s="240">
        <v>5500000</v>
      </c>
      <c r="H294" s="236" t="s">
        <v>16386</v>
      </c>
      <c r="I294" s="241">
        <f t="shared" si="26"/>
        <v>3301861</v>
      </c>
      <c r="J294" s="238">
        <v>4395534</v>
      </c>
      <c r="K294" s="238">
        <v>1950825.1</v>
      </c>
      <c r="L294" s="238" t="s">
        <v>15269</v>
      </c>
      <c r="M294" s="238">
        <v>1665927.95</v>
      </c>
      <c r="N294" s="238">
        <v>2670762.35</v>
      </c>
      <c r="O294" s="238" t="e">
        <v>#N/A</v>
      </c>
      <c r="P294" s="238" t="e">
        <v>#N/A</v>
      </c>
      <c r="Q294" s="242">
        <v>3378071.7624999997</v>
      </c>
    </row>
    <row r="295" spans="1:17" ht="18.95" customHeight="1">
      <c r="A295" s="232">
        <v>294</v>
      </c>
      <c r="B295" s="233">
        <v>383801</v>
      </c>
      <c r="C295" s="232" t="s">
        <v>279</v>
      </c>
      <c r="D295" s="232" t="s">
        <v>203</v>
      </c>
      <c r="E295" s="232"/>
      <c r="F295" s="234">
        <v>2678636</v>
      </c>
      <c r="G295" s="235">
        <v>4400000</v>
      </c>
      <c r="H295" s="236" t="s">
        <v>16386</v>
      </c>
      <c r="I295" s="241">
        <f t="shared" si="26"/>
        <v>1721364</v>
      </c>
      <c r="J295" s="238">
        <v>2839345</v>
      </c>
      <c r="K295" s="238">
        <v>1254197.8</v>
      </c>
      <c r="L295" s="238" t="s">
        <v>15269</v>
      </c>
      <c r="M295" s="238">
        <v>8650239.625</v>
      </c>
      <c r="N295" s="238">
        <v>4247927.4750000006</v>
      </c>
      <c r="O295" s="238" t="e">
        <v>#N/A</v>
      </c>
      <c r="P295" s="238" t="e">
        <v>#N/A</v>
      </c>
      <c r="Q295" s="242">
        <v>4285945.6062500002</v>
      </c>
    </row>
    <row r="296" spans="1:17" ht="18.95" customHeight="1">
      <c r="A296" s="232">
        <v>295</v>
      </c>
      <c r="B296" s="233">
        <v>383802</v>
      </c>
      <c r="C296" s="232" t="s">
        <v>280</v>
      </c>
      <c r="D296" s="232" t="s">
        <v>203</v>
      </c>
      <c r="E296" s="232"/>
      <c r="F296" s="234">
        <v>2486969</v>
      </c>
      <c r="G296" s="235">
        <v>13040000</v>
      </c>
      <c r="H296" s="236" t="s">
        <v>16386</v>
      </c>
      <c r="I296" s="241">
        <f t="shared" si="26"/>
        <v>10553031</v>
      </c>
      <c r="J296" s="238">
        <v>2839345</v>
      </c>
      <c r="K296" s="238">
        <v>1254197.8</v>
      </c>
      <c r="L296" s="238" t="s">
        <v>15269</v>
      </c>
      <c r="M296" s="238">
        <v>7500239.625</v>
      </c>
      <c r="N296" s="238">
        <v>3864594.1416666671</v>
      </c>
      <c r="O296" s="238" t="e">
        <v>#N/A</v>
      </c>
      <c r="P296" s="238" t="e">
        <v>#N/A</v>
      </c>
      <c r="Q296" s="242">
        <v>6158445.6062500002</v>
      </c>
    </row>
    <row r="297" spans="1:17" ht="18.95" customHeight="1">
      <c r="A297" s="232">
        <v>296</v>
      </c>
      <c r="B297" s="233">
        <v>383901</v>
      </c>
      <c r="C297" s="232" t="s">
        <v>281</v>
      </c>
      <c r="D297" s="232" t="s">
        <v>16430</v>
      </c>
      <c r="E297" s="246" t="s">
        <v>16428</v>
      </c>
      <c r="F297" s="234">
        <v>1415435</v>
      </c>
      <c r="G297" s="240">
        <v>5500000</v>
      </c>
      <c r="H297" s="236" t="s">
        <v>16386</v>
      </c>
      <c r="I297" s="241">
        <f t="shared" si="26"/>
        <v>4084565</v>
      </c>
      <c r="J297" s="238">
        <v>2839345</v>
      </c>
      <c r="K297" s="238">
        <v>1254197.8</v>
      </c>
      <c r="L297" s="238" t="s">
        <v>15269</v>
      </c>
      <c r="M297" s="238">
        <v>1071035.25</v>
      </c>
      <c r="N297" s="238">
        <v>1721526.0166666666</v>
      </c>
      <c r="O297" s="238" t="e">
        <v>#N/A</v>
      </c>
      <c r="P297" s="238" t="e">
        <v>#N/A</v>
      </c>
      <c r="Q297" s="242">
        <v>2666144.5125000002</v>
      </c>
    </row>
    <row r="298" spans="1:17" ht="18.95" customHeight="1">
      <c r="A298" s="232">
        <v>297</v>
      </c>
      <c r="B298" s="233">
        <v>383902</v>
      </c>
      <c r="C298" s="232" t="s">
        <v>282</v>
      </c>
      <c r="D298" s="232" t="s">
        <v>16430</v>
      </c>
      <c r="E298" s="246" t="s">
        <v>16428</v>
      </c>
      <c r="F298" s="234">
        <v>1415435</v>
      </c>
      <c r="G298" s="240">
        <v>5500000</v>
      </c>
      <c r="H298" s="236" t="s">
        <v>16386</v>
      </c>
      <c r="I298" s="241">
        <f t="shared" si="26"/>
        <v>4084565</v>
      </c>
      <c r="J298" s="238">
        <v>2839345</v>
      </c>
      <c r="K298" s="238">
        <v>1254197.8</v>
      </c>
      <c r="L298" s="238" t="s">
        <v>15269</v>
      </c>
      <c r="M298" s="238">
        <v>1071035.25</v>
      </c>
      <c r="N298" s="238">
        <v>1721526.0166666666</v>
      </c>
      <c r="O298" s="238" t="e">
        <v>#N/A</v>
      </c>
      <c r="P298" s="238" t="e">
        <v>#N/A</v>
      </c>
      <c r="Q298" s="242">
        <v>2666144.5125000002</v>
      </c>
    </row>
    <row r="299" spans="1:17" ht="18.95" customHeight="1">
      <c r="A299" s="232">
        <v>298</v>
      </c>
      <c r="B299" s="233">
        <v>383903</v>
      </c>
      <c r="C299" s="232" t="s">
        <v>283</v>
      </c>
      <c r="D299" s="232" t="s">
        <v>16430</v>
      </c>
      <c r="E299" s="246" t="s">
        <v>16428</v>
      </c>
      <c r="F299" s="234">
        <v>1490773</v>
      </c>
      <c r="G299" s="240">
        <v>5500000</v>
      </c>
      <c r="H299" s="236" t="s">
        <v>16386</v>
      </c>
      <c r="I299" s="241">
        <f t="shared" si="26"/>
        <v>4009227</v>
      </c>
      <c r="J299" s="238">
        <v>2839345</v>
      </c>
      <c r="K299" s="238">
        <v>1706227.7596650003</v>
      </c>
      <c r="L299" s="238" t="s">
        <v>15269</v>
      </c>
      <c r="M299" s="238">
        <v>1071035.25</v>
      </c>
      <c r="N299" s="238">
        <v>1872202.6698883334</v>
      </c>
      <c r="O299" s="238">
        <v>1706227.7596650003</v>
      </c>
      <c r="P299" s="238">
        <v>215454.75966500025</v>
      </c>
      <c r="Q299" s="242">
        <v>1706227.7596650003</v>
      </c>
    </row>
    <row r="300" spans="1:17" ht="18.95" customHeight="1">
      <c r="A300" s="232">
        <v>299</v>
      </c>
      <c r="B300" s="233">
        <v>384202</v>
      </c>
      <c r="C300" s="232" t="s">
        <v>284</v>
      </c>
      <c r="D300" s="232" t="s">
        <v>16430</v>
      </c>
      <c r="E300" s="246" t="s">
        <v>16428</v>
      </c>
      <c r="F300" s="234">
        <v>2672888</v>
      </c>
      <c r="G300" s="240">
        <v>5500000</v>
      </c>
      <c r="H300" s="236" t="s">
        <v>16386</v>
      </c>
      <c r="I300" s="241">
        <f t="shared" si="26"/>
        <v>2827112</v>
      </c>
      <c r="J300" s="238">
        <v>5311383</v>
      </c>
      <c r="K300" s="238">
        <v>2379590.2999999998</v>
      </c>
      <c r="L300" s="238" t="s">
        <v>15269</v>
      </c>
      <c r="M300" s="238">
        <v>2032076.45</v>
      </c>
      <c r="N300" s="238">
        <v>3241016.5833333335</v>
      </c>
      <c r="O300" s="238" t="e">
        <v>#N/A</v>
      </c>
      <c r="P300" s="238" t="e">
        <v>#N/A</v>
      </c>
      <c r="Q300" s="242">
        <v>3805762.4375</v>
      </c>
    </row>
    <row r="301" spans="1:17" ht="18.95" customHeight="1">
      <c r="A301" s="232">
        <v>300</v>
      </c>
      <c r="B301" s="233">
        <v>384301</v>
      </c>
      <c r="C301" s="232" t="s">
        <v>405</v>
      </c>
      <c r="D301" s="232" t="s">
        <v>16430</v>
      </c>
      <c r="E301" s="246" t="s">
        <v>16428</v>
      </c>
      <c r="F301" s="234">
        <v>1936712</v>
      </c>
      <c r="G301" s="240">
        <v>5500000</v>
      </c>
      <c r="H301" s="236" t="s">
        <v>16386</v>
      </c>
      <c r="I301" s="241">
        <f t="shared" si="26"/>
        <v>3563288</v>
      </c>
      <c r="J301" s="238">
        <v>3888175</v>
      </c>
      <c r="K301" s="238">
        <v>1715394.1</v>
      </c>
      <c r="L301" s="238" t="s">
        <v>15269</v>
      </c>
      <c r="M301" s="238">
        <v>1464879.2</v>
      </c>
      <c r="N301" s="238">
        <v>2356149.4333333331</v>
      </c>
      <c r="O301" s="238" t="e">
        <v>#N/A</v>
      </c>
      <c r="P301" s="238" t="e">
        <v>#N/A</v>
      </c>
      <c r="Q301" s="242">
        <v>3142112.0749999997</v>
      </c>
    </row>
    <row r="302" spans="1:17" ht="18.95" customHeight="1">
      <c r="A302" s="232">
        <v>301</v>
      </c>
      <c r="B302" s="233">
        <v>384302</v>
      </c>
      <c r="C302" s="232" t="s">
        <v>406</v>
      </c>
      <c r="D302" s="232" t="s">
        <v>16430</v>
      </c>
      <c r="E302" s="246" t="s">
        <v>16428</v>
      </c>
      <c r="F302" s="234">
        <v>1936712</v>
      </c>
      <c r="G302" s="240">
        <v>5500000</v>
      </c>
      <c r="H302" s="236" t="s">
        <v>16386</v>
      </c>
      <c r="I302" s="241">
        <f t="shared" si="26"/>
        <v>3563288</v>
      </c>
      <c r="J302" s="238">
        <v>3888175</v>
      </c>
      <c r="K302" s="238">
        <v>1715394.1</v>
      </c>
      <c r="L302" s="238" t="s">
        <v>15269</v>
      </c>
      <c r="M302" s="238">
        <v>1464879.2</v>
      </c>
      <c r="N302" s="238">
        <v>2356149.4333333331</v>
      </c>
      <c r="O302" s="238" t="e">
        <v>#N/A</v>
      </c>
      <c r="P302" s="238" t="e">
        <v>#N/A</v>
      </c>
      <c r="Q302" s="242">
        <v>3142112.0749999997</v>
      </c>
    </row>
    <row r="303" spans="1:17" ht="18.95" customHeight="1">
      <c r="A303" s="232">
        <v>302</v>
      </c>
      <c r="B303" s="233">
        <v>384303</v>
      </c>
      <c r="C303" s="232" t="s">
        <v>285</v>
      </c>
      <c r="D303" s="232" t="s">
        <v>16430</v>
      </c>
      <c r="E303" s="246" t="s">
        <v>16428</v>
      </c>
      <c r="F303" s="234">
        <v>2005086</v>
      </c>
      <c r="G303" s="240">
        <v>5500000</v>
      </c>
      <c r="H303" s="236" t="s">
        <v>16386</v>
      </c>
      <c r="I303" s="241">
        <f t="shared" si="26"/>
        <v>3494914</v>
      </c>
      <c r="J303" s="238">
        <v>3888175</v>
      </c>
      <c r="K303" s="238">
        <v>2125638.1575000002</v>
      </c>
      <c r="L303" s="238" t="s">
        <v>15269</v>
      </c>
      <c r="M303" s="238">
        <v>1464879.2</v>
      </c>
      <c r="N303" s="238">
        <v>2492897.4525000001</v>
      </c>
      <c r="O303" s="238">
        <v>2125638.1575000002</v>
      </c>
      <c r="P303" s="238">
        <v>120552.1575000002</v>
      </c>
      <c r="Q303" s="242">
        <v>2125638.1575000002</v>
      </c>
    </row>
    <row r="304" spans="1:17" ht="18.95" customHeight="1">
      <c r="A304" s="232">
        <v>303</v>
      </c>
      <c r="B304" s="233">
        <v>384501</v>
      </c>
      <c r="C304" s="232" t="s">
        <v>286</v>
      </c>
      <c r="D304" s="232" t="s">
        <v>16430</v>
      </c>
      <c r="E304" s="246" t="s">
        <v>16428</v>
      </c>
      <c r="F304" s="234">
        <v>1843040</v>
      </c>
      <c r="G304" s="240">
        <v>11500000</v>
      </c>
      <c r="H304" s="236" t="s">
        <v>16386</v>
      </c>
      <c r="I304" s="241">
        <f t="shared" si="26"/>
        <v>9656960</v>
      </c>
      <c r="J304" s="238">
        <v>3524441</v>
      </c>
      <c r="K304" s="238">
        <v>2113910.4986999999</v>
      </c>
      <c r="L304" s="238" t="s">
        <v>15269</v>
      </c>
      <c r="M304" s="238">
        <v>1319573.25</v>
      </c>
      <c r="N304" s="238">
        <v>2319308.2495666668</v>
      </c>
      <c r="O304" s="238">
        <v>2113910.4986999999</v>
      </c>
      <c r="P304" s="238">
        <v>270870.49869999988</v>
      </c>
      <c r="Q304" s="242">
        <v>2113910.4986999999</v>
      </c>
    </row>
    <row r="305" spans="1:17" ht="18.95" customHeight="1">
      <c r="A305" s="232">
        <v>304</v>
      </c>
      <c r="B305" s="233">
        <v>384601</v>
      </c>
      <c r="C305" s="232" t="s">
        <v>287</v>
      </c>
      <c r="D305" s="232" t="s">
        <v>16430</v>
      </c>
      <c r="E305" s="246" t="s">
        <v>16428</v>
      </c>
      <c r="F305" s="234">
        <v>1748262</v>
      </c>
      <c r="G305" s="240">
        <v>11500000</v>
      </c>
      <c r="H305" s="236" t="s">
        <v>16386</v>
      </c>
      <c r="I305" s="241">
        <f t="shared" si="26"/>
        <v>9751738</v>
      </c>
      <c r="J305" s="238">
        <v>3524441</v>
      </c>
      <c r="K305" s="238">
        <v>1545239.4</v>
      </c>
      <c r="L305" s="238" t="s">
        <v>15269</v>
      </c>
      <c r="M305" s="238">
        <v>1319573.25</v>
      </c>
      <c r="N305" s="238">
        <v>2129751.2166666668</v>
      </c>
      <c r="O305" s="238" t="e">
        <v>#N/A</v>
      </c>
      <c r="P305" s="238" t="e">
        <v>#N/A</v>
      </c>
      <c r="Q305" s="242">
        <v>4472313.4124999996</v>
      </c>
    </row>
    <row r="306" spans="1:17" ht="18.95" customHeight="1">
      <c r="A306" s="232">
        <v>305</v>
      </c>
      <c r="B306" s="233">
        <v>384701</v>
      </c>
      <c r="C306" s="232" t="s">
        <v>288</v>
      </c>
      <c r="D306" s="232" t="s">
        <v>16430</v>
      </c>
      <c r="E306" s="246" t="s">
        <v>16428</v>
      </c>
      <c r="F306" s="234">
        <v>2198139</v>
      </c>
      <c r="G306" s="240">
        <v>11500000</v>
      </c>
      <c r="H306" s="236" t="s">
        <v>16386</v>
      </c>
      <c r="I306" s="241">
        <f t="shared" si="26"/>
        <v>9301861</v>
      </c>
      <c r="J306" s="238">
        <v>4395534</v>
      </c>
      <c r="K306" s="238">
        <v>1950825.1</v>
      </c>
      <c r="L306" s="238" t="s">
        <v>15269</v>
      </c>
      <c r="M306" s="238">
        <v>1665927.95</v>
      </c>
      <c r="N306" s="238">
        <v>2670762.35</v>
      </c>
      <c r="O306" s="238" t="e">
        <v>#N/A</v>
      </c>
      <c r="P306" s="238" t="e">
        <v>#N/A</v>
      </c>
      <c r="Q306" s="242">
        <v>4878071.7625000002</v>
      </c>
    </row>
    <row r="307" spans="1:17" ht="18.95" customHeight="1">
      <c r="A307" s="232">
        <v>306</v>
      </c>
      <c r="B307" s="233">
        <v>384801</v>
      </c>
      <c r="C307" s="232" t="s">
        <v>289</v>
      </c>
      <c r="D307" s="232" t="s">
        <v>16430</v>
      </c>
      <c r="E307" s="246" t="s">
        <v>16428</v>
      </c>
      <c r="F307" s="234">
        <v>5580538</v>
      </c>
      <c r="G307" s="240">
        <v>5580538</v>
      </c>
      <c r="H307" s="236" t="s">
        <v>16496</v>
      </c>
      <c r="I307" s="237"/>
      <c r="J307" s="238">
        <v>3888175</v>
      </c>
      <c r="K307" s="238">
        <v>21604226.866922699</v>
      </c>
      <c r="L307" s="238" t="s">
        <v>15269</v>
      </c>
      <c r="M307" s="238">
        <v>3438999.1</v>
      </c>
      <c r="N307" s="238">
        <v>9643800.3223075662</v>
      </c>
      <c r="O307" s="238">
        <v>21604226.866922699</v>
      </c>
      <c r="P307" s="238">
        <v>16023688.866922699</v>
      </c>
      <c r="Q307" s="239" t="s">
        <v>16497</v>
      </c>
    </row>
    <row r="308" spans="1:17" ht="18.95" customHeight="1">
      <c r="A308" s="232">
        <v>307</v>
      </c>
      <c r="B308" s="233">
        <v>384802</v>
      </c>
      <c r="C308" s="232" t="s">
        <v>290</v>
      </c>
      <c r="D308" s="232" t="s">
        <v>16430</v>
      </c>
      <c r="E308" s="246" t="s">
        <v>16428</v>
      </c>
      <c r="F308" s="234">
        <v>1936712</v>
      </c>
      <c r="G308" s="240">
        <v>5580538</v>
      </c>
      <c r="H308" s="236" t="s">
        <v>16386</v>
      </c>
      <c r="I308" s="241">
        <f t="shared" ref="I308:I316" si="27">+G308-F308</f>
        <v>3643826</v>
      </c>
      <c r="J308" s="238">
        <v>3888175</v>
      </c>
      <c r="K308" s="238">
        <v>1715394.1</v>
      </c>
      <c r="L308" s="238" t="s">
        <v>15269</v>
      </c>
      <c r="M308" s="238">
        <v>1464879.2</v>
      </c>
      <c r="N308" s="238">
        <v>2356149.4333333331</v>
      </c>
      <c r="O308" s="238" t="e">
        <v>#N/A</v>
      </c>
      <c r="P308" s="238" t="e">
        <v>#N/A</v>
      </c>
      <c r="Q308" s="242">
        <v>3162246.5749999997</v>
      </c>
    </row>
    <row r="309" spans="1:17" ht="18.95" customHeight="1">
      <c r="A309" s="232">
        <v>308</v>
      </c>
      <c r="B309" s="233">
        <v>384901</v>
      </c>
      <c r="C309" s="232" t="s">
        <v>407</v>
      </c>
      <c r="D309" s="232" t="s">
        <v>16430</v>
      </c>
      <c r="E309" s="246" t="s">
        <v>16428</v>
      </c>
      <c r="F309" s="234">
        <v>1843040</v>
      </c>
      <c r="G309" s="240">
        <v>11500000</v>
      </c>
      <c r="H309" s="236" t="s">
        <v>16386</v>
      </c>
      <c r="I309" s="241">
        <f t="shared" si="27"/>
        <v>9656960</v>
      </c>
      <c r="J309" s="238">
        <v>3524441</v>
      </c>
      <c r="K309" s="238">
        <v>2113910.4986999999</v>
      </c>
      <c r="L309" s="238" t="s">
        <v>15269</v>
      </c>
      <c r="M309" s="238">
        <v>1319573.25</v>
      </c>
      <c r="N309" s="238">
        <v>2319308.2495666668</v>
      </c>
      <c r="O309" s="238">
        <v>2113910.4986999999</v>
      </c>
      <c r="P309" s="238">
        <v>270870.49869999988</v>
      </c>
      <c r="Q309" s="242">
        <v>2113910.4986999999</v>
      </c>
    </row>
    <row r="310" spans="1:17" ht="18.95" customHeight="1">
      <c r="A310" s="232">
        <v>309</v>
      </c>
      <c r="B310" s="233">
        <v>385201</v>
      </c>
      <c r="C310" s="232" t="s">
        <v>291</v>
      </c>
      <c r="D310" s="232" t="s">
        <v>16430</v>
      </c>
      <c r="E310" s="246" t="s">
        <v>16428</v>
      </c>
      <c r="F310" s="234">
        <v>1538117</v>
      </c>
      <c r="G310" s="240">
        <v>4800000</v>
      </c>
      <c r="H310" s="236" t="s">
        <v>16386</v>
      </c>
      <c r="I310" s="241">
        <f t="shared" si="27"/>
        <v>3261883</v>
      </c>
      <c r="J310" s="238">
        <v>2554011</v>
      </c>
      <c r="K310" s="238">
        <v>1124645.1000000001</v>
      </c>
      <c r="L310" s="238">
        <v>1085672.25</v>
      </c>
      <c r="M310" s="238">
        <v>3561586.4166666665</v>
      </c>
      <c r="N310" s="238">
        <v>2081478.6916666664</v>
      </c>
      <c r="O310" s="238" t="e">
        <v>#N/A</v>
      </c>
      <c r="P310" s="238" t="e">
        <v>#N/A</v>
      </c>
      <c r="Q310" s="242">
        <v>3010060.6291666664</v>
      </c>
    </row>
    <row r="311" spans="1:17" ht="18.95" customHeight="1">
      <c r="A311" s="232">
        <v>310</v>
      </c>
      <c r="B311" s="233">
        <v>385202</v>
      </c>
      <c r="C311" s="232" t="s">
        <v>292</v>
      </c>
      <c r="D311" s="232" t="s">
        <v>16430</v>
      </c>
      <c r="E311" s="246" t="s">
        <v>16428</v>
      </c>
      <c r="F311" s="234">
        <v>1212969</v>
      </c>
      <c r="G311" s="240">
        <v>4800000</v>
      </c>
      <c r="H311" s="236" t="s">
        <v>16386</v>
      </c>
      <c r="I311" s="241">
        <f t="shared" si="27"/>
        <v>3587031</v>
      </c>
      <c r="J311" s="238">
        <v>2554011</v>
      </c>
      <c r="K311" s="238">
        <v>1124645.1000000001</v>
      </c>
      <c r="L311" s="238">
        <v>1085672.25</v>
      </c>
      <c r="M311" s="238">
        <v>960402.95</v>
      </c>
      <c r="N311" s="238">
        <v>1431182.825</v>
      </c>
      <c r="O311" s="238" t="e">
        <v>#N/A</v>
      </c>
      <c r="P311" s="238" t="e">
        <v>#N/A</v>
      </c>
      <c r="Q311" s="242">
        <v>2359764.7624999997</v>
      </c>
    </row>
    <row r="312" spans="1:17" ht="18.95" customHeight="1">
      <c r="A312" s="232">
        <v>311</v>
      </c>
      <c r="B312" s="233">
        <v>385203</v>
      </c>
      <c r="C312" s="232" t="s">
        <v>293</v>
      </c>
      <c r="D312" s="232" t="s">
        <v>16430</v>
      </c>
      <c r="E312" s="246" t="s">
        <v>16428</v>
      </c>
      <c r="F312" s="234">
        <v>1212969</v>
      </c>
      <c r="G312" s="240">
        <v>4800000</v>
      </c>
      <c r="H312" s="236" t="s">
        <v>16386</v>
      </c>
      <c r="I312" s="241">
        <f t="shared" si="27"/>
        <v>3587031</v>
      </c>
      <c r="J312" s="238">
        <v>2554011</v>
      </c>
      <c r="K312" s="238">
        <v>1124645.1000000001</v>
      </c>
      <c r="L312" s="238">
        <v>1085672.25</v>
      </c>
      <c r="M312" s="238">
        <v>960402.95</v>
      </c>
      <c r="N312" s="238">
        <v>1431182.825</v>
      </c>
      <c r="O312" s="238" t="e">
        <v>#N/A</v>
      </c>
      <c r="P312" s="238" t="e">
        <v>#N/A</v>
      </c>
      <c r="Q312" s="242">
        <v>2359764.7624999997</v>
      </c>
    </row>
    <row r="313" spans="1:17" ht="18.95" customHeight="1">
      <c r="A313" s="232">
        <v>312</v>
      </c>
      <c r="B313" s="233">
        <v>385204</v>
      </c>
      <c r="C313" s="232" t="s">
        <v>294</v>
      </c>
      <c r="D313" s="232" t="s">
        <v>16430</v>
      </c>
      <c r="E313" s="246" t="s">
        <v>16428</v>
      </c>
      <c r="F313" s="234">
        <v>1212969</v>
      </c>
      <c r="G313" s="240">
        <v>4800000</v>
      </c>
      <c r="H313" s="236" t="s">
        <v>16386</v>
      </c>
      <c r="I313" s="241">
        <f t="shared" si="27"/>
        <v>3587031</v>
      </c>
      <c r="J313" s="238">
        <v>2554011</v>
      </c>
      <c r="K313" s="238">
        <v>1124645.1000000001</v>
      </c>
      <c r="L313" s="238">
        <v>1085672.25</v>
      </c>
      <c r="M313" s="238">
        <v>960402.95</v>
      </c>
      <c r="N313" s="238">
        <v>1431182.825</v>
      </c>
      <c r="O313" s="238" t="e">
        <v>#N/A</v>
      </c>
      <c r="P313" s="238" t="e">
        <v>#N/A</v>
      </c>
      <c r="Q313" s="242">
        <v>2359764.7624999997</v>
      </c>
    </row>
    <row r="314" spans="1:17" ht="18.95" customHeight="1">
      <c r="A314" s="232">
        <v>313</v>
      </c>
      <c r="B314" s="233">
        <v>385207</v>
      </c>
      <c r="C314" s="232" t="s">
        <v>295</v>
      </c>
      <c r="D314" s="232" t="s">
        <v>15988</v>
      </c>
      <c r="E314" s="232" t="s">
        <v>15672</v>
      </c>
      <c r="F314" s="234">
        <v>23469669</v>
      </c>
      <c r="G314" s="240">
        <v>29724857.142857146</v>
      </c>
      <c r="H314" s="236" t="s">
        <v>16386</v>
      </c>
      <c r="I314" s="241">
        <f t="shared" si="27"/>
        <v>6255188.1428571455</v>
      </c>
      <c r="J314" s="238">
        <v>21396406</v>
      </c>
      <c r="K314" s="238" t="s">
        <v>15269</v>
      </c>
      <c r="L314" s="238" t="s">
        <v>15269</v>
      </c>
      <c r="M314" s="238">
        <v>30665291.649999999</v>
      </c>
      <c r="N314" s="238">
        <v>26030848.824999999</v>
      </c>
      <c r="O314" s="238">
        <v>25577880</v>
      </c>
      <c r="P314" s="238">
        <v>2108211</v>
      </c>
      <c r="Q314" s="242">
        <v>25577880</v>
      </c>
    </row>
    <row r="315" spans="1:17" ht="18.95" customHeight="1">
      <c r="A315" s="232">
        <v>314</v>
      </c>
      <c r="B315" s="233">
        <v>385301</v>
      </c>
      <c r="C315" s="232" t="s">
        <v>298</v>
      </c>
      <c r="D315" s="232" t="s">
        <v>16430</v>
      </c>
      <c r="E315" s="246" t="s">
        <v>16428</v>
      </c>
      <c r="F315" s="234">
        <v>1172455</v>
      </c>
      <c r="G315" s="240">
        <v>4800000</v>
      </c>
      <c r="H315" s="236" t="s">
        <v>16386</v>
      </c>
      <c r="I315" s="241">
        <f t="shared" si="27"/>
        <v>3627545</v>
      </c>
      <c r="J315" s="238">
        <v>2365178</v>
      </c>
      <c r="K315" s="238">
        <v>1035957</v>
      </c>
      <c r="L315" s="238" t="s">
        <v>15269</v>
      </c>
      <c r="M315" s="238">
        <v>884666.25</v>
      </c>
      <c r="N315" s="238">
        <v>1428600.4166666667</v>
      </c>
      <c r="O315" s="238" t="e">
        <v>#N/A</v>
      </c>
      <c r="P315" s="238" t="e">
        <v>#N/A</v>
      </c>
      <c r="Q315" s="242">
        <v>2271450.3125</v>
      </c>
    </row>
    <row r="316" spans="1:17" ht="18.95" customHeight="1">
      <c r="A316" s="232">
        <v>315</v>
      </c>
      <c r="B316" s="233">
        <v>385303</v>
      </c>
      <c r="C316" s="232" t="s">
        <v>299</v>
      </c>
      <c r="D316" s="232" t="s">
        <v>16430</v>
      </c>
      <c r="E316" s="246" t="s">
        <v>16428</v>
      </c>
      <c r="F316" s="234">
        <v>900587</v>
      </c>
      <c r="G316" s="240">
        <v>4800000</v>
      </c>
      <c r="H316" s="236" t="s">
        <v>16386</v>
      </c>
      <c r="I316" s="241">
        <f t="shared" si="27"/>
        <v>3899413</v>
      </c>
      <c r="J316" s="238">
        <v>1931336</v>
      </c>
      <c r="K316" s="238">
        <v>829492.8</v>
      </c>
      <c r="L316" s="238">
        <v>800748</v>
      </c>
      <c r="M316" s="238">
        <v>708354</v>
      </c>
      <c r="N316" s="238">
        <v>1067482.7</v>
      </c>
      <c r="O316" s="238" t="e">
        <v>#N/A</v>
      </c>
      <c r="P316" s="238" t="e">
        <v>#N/A</v>
      </c>
      <c r="Q316" s="242">
        <v>2067295.7</v>
      </c>
    </row>
    <row r="317" spans="1:17" ht="18.95" customHeight="1">
      <c r="A317" s="232">
        <v>316</v>
      </c>
      <c r="B317" s="233">
        <v>385320</v>
      </c>
      <c r="C317" s="232" t="s">
        <v>300</v>
      </c>
      <c r="D317" s="232" t="s">
        <v>16400</v>
      </c>
      <c r="E317" s="232" t="s">
        <v>15641</v>
      </c>
      <c r="F317" s="234">
        <v>6343018</v>
      </c>
      <c r="G317" s="235">
        <v>6343018</v>
      </c>
      <c r="H317" s="236" t="s">
        <v>16496</v>
      </c>
      <c r="I317" s="237"/>
      <c r="J317" s="238">
        <v>17314841</v>
      </c>
      <c r="K317" s="238" t="s">
        <v>15269</v>
      </c>
      <c r="L317" s="238" t="s">
        <v>15269</v>
      </c>
      <c r="M317" s="238">
        <v>6250981.4000000004</v>
      </c>
      <c r="N317" s="238">
        <v>11782911.199999999</v>
      </c>
      <c r="O317" s="238">
        <v>1346520</v>
      </c>
      <c r="P317" s="238">
        <v>-4996498</v>
      </c>
      <c r="Q317" s="239" t="s">
        <v>16497</v>
      </c>
    </row>
    <row r="318" spans="1:17" ht="18.95" customHeight="1">
      <c r="A318" s="232">
        <v>317</v>
      </c>
      <c r="B318" s="233">
        <v>385401</v>
      </c>
      <c r="C318" s="232" t="s">
        <v>301</v>
      </c>
      <c r="D318" s="232" t="s">
        <v>15700</v>
      </c>
      <c r="E318" s="232" t="s">
        <v>15701</v>
      </c>
      <c r="F318" s="234">
        <v>5251355</v>
      </c>
      <c r="G318" s="240">
        <v>7053714.2857142864</v>
      </c>
      <c r="H318" s="236" t="s">
        <v>16386</v>
      </c>
      <c r="I318" s="241">
        <f t="shared" ref="I318:I321" si="28">+G318-F318</f>
        <v>1802359.2857142864</v>
      </c>
      <c r="J318" s="238">
        <v>9790821</v>
      </c>
      <c r="K318" s="238" t="s">
        <v>15269</v>
      </c>
      <c r="L318" s="238" t="s">
        <v>15269</v>
      </c>
      <c r="M318" s="238">
        <v>7178340.5374999996</v>
      </c>
      <c r="N318" s="238">
        <v>8484580.7687500007</v>
      </c>
      <c r="O318" s="238">
        <v>6202800</v>
      </c>
      <c r="P318" s="238">
        <v>951445</v>
      </c>
      <c r="Q318" s="242">
        <v>6202800</v>
      </c>
    </row>
    <row r="319" spans="1:17" ht="18.95" customHeight="1">
      <c r="A319" s="232">
        <v>318</v>
      </c>
      <c r="B319" s="233">
        <v>385601</v>
      </c>
      <c r="C319" s="232" t="s">
        <v>15989</v>
      </c>
      <c r="D319" s="232" t="s">
        <v>15990</v>
      </c>
      <c r="E319" s="232" t="s">
        <v>16429</v>
      </c>
      <c r="F319" s="234">
        <v>1800122</v>
      </c>
      <c r="G319" s="240">
        <v>29500000</v>
      </c>
      <c r="H319" s="236" t="s">
        <v>16386</v>
      </c>
      <c r="I319" s="241">
        <f t="shared" si="28"/>
        <v>27699878</v>
      </c>
      <c r="J319" s="238" t="s">
        <v>15269</v>
      </c>
      <c r="K319" s="238" t="s">
        <v>15269</v>
      </c>
      <c r="L319" s="238" t="s">
        <v>15269</v>
      </c>
      <c r="M319" s="238">
        <v>2490900</v>
      </c>
      <c r="N319" s="238">
        <v>2490900</v>
      </c>
      <c r="O319" s="238" t="e">
        <v>#N/A</v>
      </c>
      <c r="P319" s="238" t="e">
        <v>#N/A</v>
      </c>
      <c r="Q319" s="242">
        <v>15995450</v>
      </c>
    </row>
    <row r="320" spans="1:17" ht="18.95" customHeight="1">
      <c r="A320" s="232">
        <v>319</v>
      </c>
      <c r="B320" s="233">
        <v>385801</v>
      </c>
      <c r="C320" s="232" t="s">
        <v>302</v>
      </c>
      <c r="D320" s="232" t="s">
        <v>16430</v>
      </c>
      <c r="E320" s="246" t="s">
        <v>16428</v>
      </c>
      <c r="F320" s="234">
        <v>1027658</v>
      </c>
      <c r="G320" s="240">
        <v>5500000</v>
      </c>
      <c r="H320" s="236" t="s">
        <v>16386</v>
      </c>
      <c r="I320" s="241">
        <f t="shared" si="28"/>
        <v>4472342</v>
      </c>
      <c r="J320" s="238">
        <v>1931336</v>
      </c>
      <c r="K320" s="238">
        <v>829492.8</v>
      </c>
      <c r="L320" s="238">
        <v>800748</v>
      </c>
      <c r="M320" s="238">
        <v>1724926.7833333332</v>
      </c>
      <c r="N320" s="238">
        <v>1321625.8958333333</v>
      </c>
      <c r="O320" s="238" t="e">
        <v>#N/A</v>
      </c>
      <c r="P320" s="238" t="e">
        <v>#N/A</v>
      </c>
      <c r="Q320" s="242">
        <v>2496438.895833333</v>
      </c>
    </row>
    <row r="321" spans="1:17" ht="18.95" customHeight="1">
      <c r="A321" s="232">
        <v>320</v>
      </c>
      <c r="B321" s="233">
        <v>385802</v>
      </c>
      <c r="C321" s="232" t="s">
        <v>303</v>
      </c>
      <c r="D321" s="232" t="s">
        <v>16430</v>
      </c>
      <c r="E321" s="246" t="s">
        <v>16428</v>
      </c>
      <c r="F321" s="234">
        <v>1027658</v>
      </c>
      <c r="G321" s="240">
        <v>4800000</v>
      </c>
      <c r="H321" s="236" t="s">
        <v>16386</v>
      </c>
      <c r="I321" s="241">
        <f t="shared" si="28"/>
        <v>3772342</v>
      </c>
      <c r="J321" s="238">
        <v>1931336</v>
      </c>
      <c r="K321" s="238">
        <v>829492.8</v>
      </c>
      <c r="L321" s="238">
        <v>800748</v>
      </c>
      <c r="M321" s="238">
        <v>1724926.7833333332</v>
      </c>
      <c r="N321" s="238">
        <v>1321625.8958333333</v>
      </c>
      <c r="O321" s="238" t="e">
        <v>#N/A</v>
      </c>
      <c r="P321" s="238" t="e">
        <v>#N/A</v>
      </c>
      <c r="Q321" s="242">
        <v>2321438.895833333</v>
      </c>
    </row>
    <row r="322" spans="1:17" ht="18.95" customHeight="1">
      <c r="A322" s="232">
        <v>321</v>
      </c>
      <c r="B322" s="233">
        <v>385820</v>
      </c>
      <c r="C322" s="232" t="s">
        <v>304</v>
      </c>
      <c r="D322" s="232" t="s">
        <v>16400</v>
      </c>
      <c r="E322" s="232" t="s">
        <v>15641</v>
      </c>
      <c r="F322" s="234">
        <v>6139055</v>
      </c>
      <c r="G322" s="235">
        <v>6139055</v>
      </c>
      <c r="H322" s="236" t="s">
        <v>16496</v>
      </c>
      <c r="I322" s="237"/>
      <c r="J322" s="238">
        <v>17314841</v>
      </c>
      <c r="K322" s="238">
        <v>10403912.50656615</v>
      </c>
      <c r="L322" s="238" t="s">
        <v>15269</v>
      </c>
      <c r="M322" s="238">
        <v>6406201.2125000004</v>
      </c>
      <c r="N322" s="238">
        <v>11374984.906355383</v>
      </c>
      <c r="O322" s="238">
        <v>10403912.50656615</v>
      </c>
      <c r="P322" s="238">
        <v>4264857.5065661501</v>
      </c>
      <c r="Q322" s="239" t="s">
        <v>16497</v>
      </c>
    </row>
    <row r="323" spans="1:17" ht="18.95" customHeight="1">
      <c r="A323" s="232">
        <v>322</v>
      </c>
      <c r="B323" s="233">
        <v>385901</v>
      </c>
      <c r="C323" s="232" t="s">
        <v>15991</v>
      </c>
      <c r="D323" s="232" t="s">
        <v>16430</v>
      </c>
      <c r="E323" s="246" t="s">
        <v>16428</v>
      </c>
      <c r="F323" s="234">
        <v>1485670</v>
      </c>
      <c r="G323" s="240">
        <v>4800000</v>
      </c>
      <c r="H323" s="236" t="s">
        <v>16386</v>
      </c>
      <c r="I323" s="241">
        <f t="shared" ref="I323:I360" si="29">+G323-F323</f>
        <v>3314330</v>
      </c>
      <c r="J323" s="238">
        <v>1931336</v>
      </c>
      <c r="K323" s="238" t="s">
        <v>15269</v>
      </c>
      <c r="L323" s="238">
        <v>800748</v>
      </c>
      <c r="M323" s="238">
        <v>1724926.7833333332</v>
      </c>
      <c r="N323" s="238">
        <v>1485670.2611111111</v>
      </c>
      <c r="O323" s="238" t="e">
        <v>#N/A</v>
      </c>
      <c r="P323" s="238" t="e">
        <v>#N/A</v>
      </c>
      <c r="Q323" s="242">
        <v>2818754.2611111109</v>
      </c>
    </row>
    <row r="324" spans="1:17" ht="18.95" customHeight="1">
      <c r="A324" s="232">
        <v>323</v>
      </c>
      <c r="B324" s="233">
        <v>385902</v>
      </c>
      <c r="C324" s="232" t="s">
        <v>101</v>
      </c>
      <c r="D324" s="232" t="s">
        <v>16430</v>
      </c>
      <c r="E324" s="246" t="s">
        <v>16428</v>
      </c>
      <c r="F324" s="234">
        <v>1094186</v>
      </c>
      <c r="G324" s="240">
        <v>4800000</v>
      </c>
      <c r="H324" s="236" t="s">
        <v>16386</v>
      </c>
      <c r="I324" s="241">
        <f t="shared" si="29"/>
        <v>3705814</v>
      </c>
      <c r="J324" s="238">
        <v>1931336</v>
      </c>
      <c r="K324" s="238">
        <v>829492.8</v>
      </c>
      <c r="L324" s="238">
        <v>800748</v>
      </c>
      <c r="M324" s="238">
        <v>2257146.7833333332</v>
      </c>
      <c r="N324" s="238">
        <v>1454680.8958333333</v>
      </c>
      <c r="O324" s="238" t="e">
        <v>#N/A</v>
      </c>
      <c r="P324" s="238" t="e">
        <v>#N/A</v>
      </c>
      <c r="Q324" s="242">
        <v>2454493.895833333</v>
      </c>
    </row>
    <row r="325" spans="1:17" ht="18.95" customHeight="1">
      <c r="A325" s="232">
        <v>324</v>
      </c>
      <c r="B325" s="233">
        <v>386101</v>
      </c>
      <c r="C325" s="232" t="s">
        <v>305</v>
      </c>
      <c r="D325" s="232" t="s">
        <v>16430</v>
      </c>
      <c r="E325" s="246" t="s">
        <v>16428</v>
      </c>
      <c r="F325" s="234">
        <v>656784</v>
      </c>
      <c r="G325" s="240">
        <v>2500000</v>
      </c>
      <c r="H325" s="236" t="s">
        <v>16386</v>
      </c>
      <c r="I325" s="241">
        <f t="shared" si="29"/>
        <v>1843216</v>
      </c>
      <c r="J325" s="238">
        <v>1381848</v>
      </c>
      <c r="K325" s="238">
        <v>567690.69999999995</v>
      </c>
      <c r="L325" s="238" t="s">
        <v>15269</v>
      </c>
      <c r="M325" s="238">
        <v>484785.95</v>
      </c>
      <c r="N325" s="238">
        <v>811441.54999999993</v>
      </c>
      <c r="O325" s="238" t="e">
        <v>#N/A</v>
      </c>
      <c r="P325" s="238" t="e">
        <v>#N/A</v>
      </c>
      <c r="Q325" s="242">
        <v>1233581.1625000001</v>
      </c>
    </row>
    <row r="326" spans="1:17" ht="18.95" customHeight="1">
      <c r="A326" s="232">
        <v>325</v>
      </c>
      <c r="B326" s="233">
        <v>386201</v>
      </c>
      <c r="C326" s="232" t="s">
        <v>156</v>
      </c>
      <c r="D326" s="232" t="s">
        <v>16430</v>
      </c>
      <c r="E326" s="246" t="s">
        <v>16428</v>
      </c>
      <c r="F326" s="234">
        <v>656784</v>
      </c>
      <c r="G326" s="240">
        <v>2500000</v>
      </c>
      <c r="H326" s="236" t="s">
        <v>16386</v>
      </c>
      <c r="I326" s="241">
        <f t="shared" si="29"/>
        <v>1843216</v>
      </c>
      <c r="J326" s="238">
        <v>1381848</v>
      </c>
      <c r="K326" s="238">
        <v>567690.69999999995</v>
      </c>
      <c r="L326" s="238" t="s">
        <v>15269</v>
      </c>
      <c r="M326" s="238">
        <v>484785.95</v>
      </c>
      <c r="N326" s="238">
        <v>811441.54999999993</v>
      </c>
      <c r="O326" s="238" t="e">
        <v>#N/A</v>
      </c>
      <c r="P326" s="238" t="e">
        <v>#N/A</v>
      </c>
      <c r="Q326" s="242">
        <v>1233581.1625000001</v>
      </c>
    </row>
    <row r="327" spans="1:17" ht="18.95" customHeight="1">
      <c r="A327" s="232">
        <v>326</v>
      </c>
      <c r="B327" s="233">
        <v>386301</v>
      </c>
      <c r="C327" s="232" t="s">
        <v>306</v>
      </c>
      <c r="D327" s="232" t="s">
        <v>16400</v>
      </c>
      <c r="E327" s="232" t="s">
        <v>15641</v>
      </c>
      <c r="F327" s="234">
        <v>1589687</v>
      </c>
      <c r="G327" s="240">
        <v>2136000</v>
      </c>
      <c r="H327" s="236" t="s">
        <v>16386</v>
      </c>
      <c r="I327" s="241">
        <f t="shared" si="29"/>
        <v>546313</v>
      </c>
      <c r="J327" s="238" t="s">
        <v>15269</v>
      </c>
      <c r="K327" s="238" t="s">
        <v>15269</v>
      </c>
      <c r="L327" s="238" t="s">
        <v>15269</v>
      </c>
      <c r="M327" s="238">
        <v>1840258.75</v>
      </c>
      <c r="N327" s="238">
        <v>1840258.75</v>
      </c>
      <c r="O327" s="238" t="e">
        <v>#N/A</v>
      </c>
      <c r="P327" s="238" t="e">
        <v>#N/A</v>
      </c>
      <c r="Q327" s="242">
        <v>1988129.375</v>
      </c>
    </row>
    <row r="328" spans="1:17" ht="18.95" customHeight="1">
      <c r="A328" s="232">
        <v>327</v>
      </c>
      <c r="B328" s="233">
        <v>388701</v>
      </c>
      <c r="C328" s="232" t="s">
        <v>307</v>
      </c>
      <c r="D328" s="232" t="s">
        <v>16430</v>
      </c>
      <c r="E328" s="246" t="s">
        <v>16428</v>
      </c>
      <c r="F328" s="234">
        <v>1751039</v>
      </c>
      <c r="G328" s="240">
        <v>2700000</v>
      </c>
      <c r="H328" s="236" t="s">
        <v>16386</v>
      </c>
      <c r="I328" s="241">
        <f t="shared" si="29"/>
        <v>948961</v>
      </c>
      <c r="J328" s="238">
        <v>2780040</v>
      </c>
      <c r="K328" s="238">
        <v>1228038.8</v>
      </c>
      <c r="L328" s="238">
        <v>4606714.8357120007</v>
      </c>
      <c r="M328" s="238">
        <v>1048696.5</v>
      </c>
      <c r="N328" s="238">
        <v>2415872.5339280004</v>
      </c>
      <c r="O328" s="238" t="e">
        <v>#N/A</v>
      </c>
      <c r="P328" s="238" t="e">
        <v>#N/A</v>
      </c>
      <c r="Q328" s="242">
        <v>1939193.825</v>
      </c>
    </row>
    <row r="329" spans="1:17" ht="18.95" customHeight="1">
      <c r="A329" s="232">
        <v>328</v>
      </c>
      <c r="B329" s="233">
        <v>389107</v>
      </c>
      <c r="C329" s="232" t="s">
        <v>15992</v>
      </c>
      <c r="D329" s="232" t="s">
        <v>16468</v>
      </c>
      <c r="E329" s="232"/>
      <c r="F329" s="234">
        <v>3776240</v>
      </c>
      <c r="G329" s="240">
        <v>3000000</v>
      </c>
      <c r="H329" s="236" t="s">
        <v>16386</v>
      </c>
      <c r="I329" s="241">
        <f t="shared" si="29"/>
        <v>-776240</v>
      </c>
      <c r="J329" s="238" t="s">
        <v>15269</v>
      </c>
      <c r="K329" s="238">
        <v>5088484.557585001</v>
      </c>
      <c r="L329" s="238" t="s">
        <v>15269</v>
      </c>
      <c r="M329" s="238" t="s">
        <v>15269</v>
      </c>
      <c r="N329" s="238">
        <v>5088484.557585001</v>
      </c>
      <c r="O329" s="238">
        <v>5088484.557585001</v>
      </c>
      <c r="P329" s="238">
        <v>1312244.557585001</v>
      </c>
      <c r="Q329" s="242">
        <v>3000000</v>
      </c>
    </row>
    <row r="330" spans="1:17" ht="18.95" customHeight="1">
      <c r="A330" s="232">
        <v>329</v>
      </c>
      <c r="B330" s="233">
        <v>389401</v>
      </c>
      <c r="C330" s="232" t="s">
        <v>15993</v>
      </c>
      <c r="D330" s="232" t="s">
        <v>203</v>
      </c>
      <c r="E330" s="232"/>
      <c r="F330" s="234">
        <v>4480989</v>
      </c>
      <c r="G330" s="235">
        <v>6900000</v>
      </c>
      <c r="H330" s="236" t="s">
        <v>16386</v>
      </c>
      <c r="I330" s="241">
        <f t="shared" si="29"/>
        <v>2419011</v>
      </c>
      <c r="J330" s="238">
        <v>492939</v>
      </c>
      <c r="K330" s="238" t="s">
        <v>15269</v>
      </c>
      <c r="L330" s="238" t="s">
        <v>15269</v>
      </c>
      <c r="M330" s="238">
        <v>8469038.1500000004</v>
      </c>
      <c r="N330" s="238">
        <v>4480988.5750000002</v>
      </c>
      <c r="O330" s="238" t="e">
        <v>#N/A</v>
      </c>
      <c r="P330" s="238" t="e">
        <v>#N/A</v>
      </c>
      <c r="Q330" s="242">
        <v>5287325.7166666668</v>
      </c>
    </row>
    <row r="331" spans="1:17" ht="18.95" customHeight="1">
      <c r="A331" s="232">
        <v>330</v>
      </c>
      <c r="B331" s="233">
        <v>390101</v>
      </c>
      <c r="C331" s="232" t="s">
        <v>408</v>
      </c>
      <c r="D331" s="232" t="s">
        <v>16430</v>
      </c>
      <c r="E331" s="246" t="s">
        <v>16428</v>
      </c>
      <c r="F331" s="234">
        <v>3064803</v>
      </c>
      <c r="G331" s="240">
        <v>11500000</v>
      </c>
      <c r="H331" s="236" t="s">
        <v>16386</v>
      </c>
      <c r="I331" s="241">
        <f t="shared" si="29"/>
        <v>8435197</v>
      </c>
      <c r="J331" s="238">
        <v>6078179</v>
      </c>
      <c r="K331" s="238">
        <v>2731161.2</v>
      </c>
      <c r="L331" s="238" t="s">
        <v>15269</v>
      </c>
      <c r="M331" s="238">
        <v>2332303.5</v>
      </c>
      <c r="N331" s="238">
        <v>3713881.2333333329</v>
      </c>
      <c r="O331" s="238" t="e">
        <v>#N/A</v>
      </c>
      <c r="P331" s="238" t="e">
        <v>#N/A</v>
      </c>
      <c r="Q331" s="242">
        <v>5660410.9249999998</v>
      </c>
    </row>
    <row r="332" spans="1:17" ht="18.95" customHeight="1">
      <c r="A332" s="232">
        <v>331</v>
      </c>
      <c r="B332" s="233">
        <v>390201</v>
      </c>
      <c r="C332" s="232" t="s">
        <v>16469</v>
      </c>
      <c r="D332" s="232" t="s">
        <v>16430</v>
      </c>
      <c r="E332" s="246" t="s">
        <v>16428</v>
      </c>
      <c r="F332" s="234">
        <v>1748262</v>
      </c>
      <c r="G332" s="240">
        <v>11500000</v>
      </c>
      <c r="H332" s="236" t="s">
        <v>16386</v>
      </c>
      <c r="I332" s="241">
        <f t="shared" si="29"/>
        <v>9751738</v>
      </c>
      <c r="J332" s="238">
        <v>3524441</v>
      </c>
      <c r="K332" s="238">
        <v>1545239.4</v>
      </c>
      <c r="L332" s="238" t="s">
        <v>15269</v>
      </c>
      <c r="M332" s="238">
        <v>1319573.25</v>
      </c>
      <c r="N332" s="238">
        <v>2129751.2166666668</v>
      </c>
      <c r="O332" s="238" t="e">
        <v>#N/A</v>
      </c>
      <c r="P332" s="238" t="e">
        <v>#N/A</v>
      </c>
      <c r="Q332" s="242">
        <v>4472313.4124999996</v>
      </c>
    </row>
    <row r="333" spans="1:17" ht="18.95" customHeight="1">
      <c r="A333" s="232">
        <v>332</v>
      </c>
      <c r="B333" s="233">
        <v>391701</v>
      </c>
      <c r="C333" s="232" t="s">
        <v>308</v>
      </c>
      <c r="D333" s="232" t="s">
        <v>16430</v>
      </c>
      <c r="E333" s="246" t="s">
        <v>16428</v>
      </c>
      <c r="F333" s="234">
        <v>1843040</v>
      </c>
      <c r="G333" s="240">
        <v>11500000</v>
      </c>
      <c r="H333" s="236" t="s">
        <v>16386</v>
      </c>
      <c r="I333" s="241">
        <f t="shared" si="29"/>
        <v>9656960</v>
      </c>
      <c r="J333" s="238">
        <v>3524441</v>
      </c>
      <c r="K333" s="238">
        <v>2113910.4986999999</v>
      </c>
      <c r="L333" s="238" t="s">
        <v>15269</v>
      </c>
      <c r="M333" s="238">
        <v>1319573.25</v>
      </c>
      <c r="N333" s="238">
        <v>2319308.2495666668</v>
      </c>
      <c r="O333" s="238">
        <v>2113910.4986999999</v>
      </c>
      <c r="P333" s="238">
        <v>270870.49869999988</v>
      </c>
      <c r="Q333" s="242">
        <v>2113910.4986999999</v>
      </c>
    </row>
    <row r="334" spans="1:17" ht="18.95" customHeight="1">
      <c r="A334" s="232">
        <v>333</v>
      </c>
      <c r="B334" s="233">
        <v>391702</v>
      </c>
      <c r="C334" s="232" t="s">
        <v>309</v>
      </c>
      <c r="D334" s="232" t="s">
        <v>16430</v>
      </c>
      <c r="E334" s="246" t="s">
        <v>16428</v>
      </c>
      <c r="F334" s="234">
        <v>1748262</v>
      </c>
      <c r="G334" s="240">
        <v>11500000</v>
      </c>
      <c r="H334" s="236" t="s">
        <v>16386</v>
      </c>
      <c r="I334" s="241">
        <f t="shared" si="29"/>
        <v>9751738</v>
      </c>
      <c r="J334" s="238">
        <v>3524441</v>
      </c>
      <c r="K334" s="238">
        <v>1545239.4</v>
      </c>
      <c r="L334" s="238" t="s">
        <v>15269</v>
      </c>
      <c r="M334" s="238">
        <v>1319573.25</v>
      </c>
      <c r="N334" s="238">
        <v>2129751.2166666668</v>
      </c>
      <c r="O334" s="238" t="e">
        <v>#N/A</v>
      </c>
      <c r="P334" s="238" t="e">
        <v>#N/A</v>
      </c>
      <c r="Q334" s="242">
        <v>4472313.4124999996</v>
      </c>
    </row>
    <row r="335" spans="1:17" ht="18.95" customHeight="1">
      <c r="A335" s="232">
        <v>334</v>
      </c>
      <c r="B335" s="233">
        <v>391703</v>
      </c>
      <c r="C335" s="232" t="s">
        <v>310</v>
      </c>
      <c r="D335" s="232" t="s">
        <v>16430</v>
      </c>
      <c r="E335" s="246" t="s">
        <v>16428</v>
      </c>
      <c r="F335" s="234">
        <v>1748262</v>
      </c>
      <c r="G335" s="240">
        <v>11500000</v>
      </c>
      <c r="H335" s="236" t="s">
        <v>16386</v>
      </c>
      <c r="I335" s="241">
        <f t="shared" si="29"/>
        <v>9751738</v>
      </c>
      <c r="J335" s="238">
        <v>3524441</v>
      </c>
      <c r="K335" s="238">
        <v>1545239.4</v>
      </c>
      <c r="L335" s="238" t="s">
        <v>15269</v>
      </c>
      <c r="M335" s="238">
        <v>1319573.25</v>
      </c>
      <c r="N335" s="238">
        <v>2129751.2166666668</v>
      </c>
      <c r="O335" s="238" t="e">
        <v>#N/A</v>
      </c>
      <c r="P335" s="238" t="e">
        <v>#N/A</v>
      </c>
      <c r="Q335" s="242">
        <v>4472313.4124999996</v>
      </c>
    </row>
    <row r="336" spans="1:17" ht="18.95" customHeight="1">
      <c r="A336" s="232">
        <v>335</v>
      </c>
      <c r="B336" s="233">
        <v>391704</v>
      </c>
      <c r="C336" s="232" t="s">
        <v>15994</v>
      </c>
      <c r="D336" s="232" t="s">
        <v>16430</v>
      </c>
      <c r="E336" s="246" t="s">
        <v>16428</v>
      </c>
      <c r="F336" s="234">
        <v>4924167</v>
      </c>
      <c r="G336" s="240">
        <v>11500000</v>
      </c>
      <c r="H336" s="236" t="s">
        <v>16386</v>
      </c>
      <c r="I336" s="241">
        <f t="shared" si="29"/>
        <v>6575833</v>
      </c>
      <c r="J336" s="238">
        <v>7154005</v>
      </c>
      <c r="K336" s="238" t="s">
        <v>15269</v>
      </c>
      <c r="L336" s="238" t="s">
        <v>15269</v>
      </c>
      <c r="M336" s="238">
        <v>2694329.25</v>
      </c>
      <c r="N336" s="238">
        <v>4924167.125</v>
      </c>
      <c r="O336" s="238" t="e">
        <v>#N/A</v>
      </c>
      <c r="P336" s="238" t="e">
        <v>#N/A</v>
      </c>
      <c r="Q336" s="242">
        <v>7116111.416666667</v>
      </c>
    </row>
    <row r="337" spans="1:17" ht="18.95" customHeight="1">
      <c r="A337" s="232">
        <v>336</v>
      </c>
      <c r="B337" s="233">
        <v>392101</v>
      </c>
      <c r="C337" s="232" t="s">
        <v>410</v>
      </c>
      <c r="D337" s="232" t="s">
        <v>16430</v>
      </c>
      <c r="E337" s="246" t="s">
        <v>16428</v>
      </c>
      <c r="F337" s="234">
        <v>1843040</v>
      </c>
      <c r="G337" s="240">
        <v>11500000</v>
      </c>
      <c r="H337" s="236" t="s">
        <v>16386</v>
      </c>
      <c r="I337" s="241">
        <f t="shared" si="29"/>
        <v>9656960</v>
      </c>
      <c r="J337" s="238">
        <v>3524441</v>
      </c>
      <c r="K337" s="238">
        <v>2113910.4986999999</v>
      </c>
      <c r="L337" s="238" t="s">
        <v>15269</v>
      </c>
      <c r="M337" s="238">
        <v>1319573.25</v>
      </c>
      <c r="N337" s="238">
        <v>2319308.2495666668</v>
      </c>
      <c r="O337" s="238">
        <v>2113910.4986999999</v>
      </c>
      <c r="P337" s="238">
        <v>270870.49869999988</v>
      </c>
      <c r="Q337" s="242">
        <v>2113910.4986999999</v>
      </c>
    </row>
    <row r="338" spans="1:17" ht="18.95" customHeight="1">
      <c r="A338" s="232">
        <v>337</v>
      </c>
      <c r="B338" s="233">
        <v>392201</v>
      </c>
      <c r="C338" s="232" t="s">
        <v>15995</v>
      </c>
      <c r="D338" s="232" t="s">
        <v>16430</v>
      </c>
      <c r="E338" s="246" t="s">
        <v>16428</v>
      </c>
      <c r="F338" s="234">
        <v>9263940</v>
      </c>
      <c r="G338" s="240">
        <v>11500000</v>
      </c>
      <c r="H338" s="236" t="s">
        <v>16386</v>
      </c>
      <c r="I338" s="241">
        <f t="shared" si="29"/>
        <v>2236060</v>
      </c>
      <c r="J338" s="238">
        <v>3524441</v>
      </c>
      <c r="K338" s="238">
        <v>21981297.484575</v>
      </c>
      <c r="L338" s="238" t="s">
        <v>15269</v>
      </c>
      <c r="M338" s="238">
        <v>2286081.5499999998</v>
      </c>
      <c r="N338" s="238">
        <v>9263940.0115249995</v>
      </c>
      <c r="O338" s="238">
        <v>21981297.484575</v>
      </c>
      <c r="P338" s="238">
        <v>12717357.484575</v>
      </c>
      <c r="Q338" s="242">
        <v>10859051.809220001</v>
      </c>
    </row>
    <row r="339" spans="1:17" ht="18.95" customHeight="1">
      <c r="A339" s="232">
        <v>338</v>
      </c>
      <c r="B339" s="233">
        <v>392202</v>
      </c>
      <c r="C339" s="232" t="s">
        <v>411</v>
      </c>
      <c r="D339" s="232" t="s">
        <v>16430</v>
      </c>
      <c r="E339" s="246" t="s">
        <v>16428</v>
      </c>
      <c r="F339" s="234">
        <v>5163473</v>
      </c>
      <c r="G339" s="240">
        <v>8500000</v>
      </c>
      <c r="H339" s="236" t="s">
        <v>16386</v>
      </c>
      <c r="I339" s="241">
        <f t="shared" si="29"/>
        <v>3336527</v>
      </c>
      <c r="J339" s="238">
        <v>3287221</v>
      </c>
      <c r="K339" s="238">
        <v>22640736.409112252</v>
      </c>
      <c r="L339" s="238" t="s">
        <v>15269</v>
      </c>
      <c r="M339" s="238">
        <v>1230218.25</v>
      </c>
      <c r="N339" s="238">
        <v>9052725.2197040841</v>
      </c>
      <c r="O339" s="238">
        <v>22640736.409112252</v>
      </c>
      <c r="P339" s="238">
        <v>17477263.409112252</v>
      </c>
      <c r="Q339" s="242">
        <v>8500000</v>
      </c>
    </row>
    <row r="340" spans="1:17" ht="18.95" customHeight="1">
      <c r="A340" s="232">
        <v>339</v>
      </c>
      <c r="B340" s="233">
        <v>392203</v>
      </c>
      <c r="C340" s="232" t="s">
        <v>16470</v>
      </c>
      <c r="D340" s="232" t="s">
        <v>16430</v>
      </c>
      <c r="E340" s="246" t="s">
        <v>16428</v>
      </c>
      <c r="F340" s="234">
        <v>5264178</v>
      </c>
      <c r="G340" s="240">
        <v>8500000</v>
      </c>
      <c r="H340" s="236" t="s">
        <v>16386</v>
      </c>
      <c r="I340" s="241">
        <f t="shared" si="29"/>
        <v>3235822</v>
      </c>
      <c r="J340" s="238">
        <v>3524441</v>
      </c>
      <c r="K340" s="238">
        <v>22640736.409112252</v>
      </c>
      <c r="L340" s="238" t="s">
        <v>15269</v>
      </c>
      <c r="M340" s="238">
        <v>1319573.25</v>
      </c>
      <c r="N340" s="238">
        <v>9161583.5530374181</v>
      </c>
      <c r="O340" s="238">
        <v>22640736.409112252</v>
      </c>
      <c r="P340" s="238">
        <v>17376558.409112252</v>
      </c>
      <c r="Q340" s="242">
        <v>8500000</v>
      </c>
    </row>
    <row r="341" spans="1:17" ht="18.95" customHeight="1">
      <c r="A341" s="232">
        <v>340</v>
      </c>
      <c r="B341" s="233">
        <v>392204</v>
      </c>
      <c r="C341" s="232" t="s">
        <v>15996</v>
      </c>
      <c r="D341" s="232" t="s">
        <v>16430</v>
      </c>
      <c r="E341" s="246" t="s">
        <v>16428</v>
      </c>
      <c r="F341" s="234">
        <v>9661484</v>
      </c>
      <c r="G341" s="240">
        <v>8500000</v>
      </c>
      <c r="H341" s="236" t="s">
        <v>16386</v>
      </c>
      <c r="I341" s="241">
        <f t="shared" si="29"/>
        <v>-1161484</v>
      </c>
      <c r="J341" s="238">
        <v>3524441</v>
      </c>
      <c r="K341" s="238">
        <v>22640736.409112252</v>
      </c>
      <c r="L341" s="238" t="s">
        <v>15269</v>
      </c>
      <c r="M341" s="238">
        <v>2819275.6</v>
      </c>
      <c r="N341" s="238">
        <v>9661484.3363707513</v>
      </c>
      <c r="O341" s="238">
        <v>22640736.409112252</v>
      </c>
      <c r="P341" s="238">
        <v>12979252.409112252</v>
      </c>
      <c r="Q341" s="242">
        <v>8500000</v>
      </c>
    </row>
    <row r="342" spans="1:17" ht="18.95" customHeight="1">
      <c r="A342" s="232">
        <v>341</v>
      </c>
      <c r="B342" s="233">
        <v>392401</v>
      </c>
      <c r="C342" s="232" t="s">
        <v>413</v>
      </c>
      <c r="D342" s="232" t="s">
        <v>16430</v>
      </c>
      <c r="E342" s="246" t="s">
        <v>16428</v>
      </c>
      <c r="F342" s="234">
        <v>2139067</v>
      </c>
      <c r="G342" s="240">
        <v>8500000</v>
      </c>
      <c r="H342" s="236" t="s">
        <v>16386</v>
      </c>
      <c r="I342" s="241">
        <f t="shared" si="29"/>
        <v>6360933</v>
      </c>
      <c r="J342" s="238">
        <v>4276924</v>
      </c>
      <c r="K342" s="238">
        <v>1898507.1</v>
      </c>
      <c r="L342" s="238" t="s">
        <v>15269</v>
      </c>
      <c r="M342" s="238">
        <v>1621250.45</v>
      </c>
      <c r="N342" s="238">
        <v>2598893.85</v>
      </c>
      <c r="O342" s="238" t="e">
        <v>#N/A</v>
      </c>
      <c r="P342" s="238" t="e">
        <v>#N/A</v>
      </c>
      <c r="Q342" s="242">
        <v>4074170.3874999997</v>
      </c>
    </row>
    <row r="343" spans="1:17" ht="18.95" customHeight="1">
      <c r="A343" s="232">
        <v>342</v>
      </c>
      <c r="B343" s="233">
        <v>392501</v>
      </c>
      <c r="C343" s="232" t="s">
        <v>202</v>
      </c>
      <c r="D343" s="232" t="s">
        <v>16430</v>
      </c>
      <c r="E343" s="246" t="s">
        <v>16428</v>
      </c>
      <c r="F343" s="234">
        <v>2139067</v>
      </c>
      <c r="G343" s="240">
        <v>8500000</v>
      </c>
      <c r="H343" s="236" t="s">
        <v>16386</v>
      </c>
      <c r="I343" s="241">
        <f t="shared" si="29"/>
        <v>6360933</v>
      </c>
      <c r="J343" s="238">
        <v>4276924</v>
      </c>
      <c r="K343" s="238">
        <v>1898507.1</v>
      </c>
      <c r="L343" s="238" t="s">
        <v>15269</v>
      </c>
      <c r="M343" s="238">
        <v>1621250.45</v>
      </c>
      <c r="N343" s="238">
        <v>2598893.85</v>
      </c>
      <c r="O343" s="238" t="e">
        <v>#N/A</v>
      </c>
      <c r="P343" s="238" t="e">
        <v>#N/A</v>
      </c>
      <c r="Q343" s="242">
        <v>4074170.3874999997</v>
      </c>
    </row>
    <row r="344" spans="1:17" ht="18.95" customHeight="1">
      <c r="A344" s="232">
        <v>343</v>
      </c>
      <c r="B344" s="233">
        <v>392502</v>
      </c>
      <c r="C344" s="232" t="s">
        <v>414</v>
      </c>
      <c r="D344" s="232" t="s">
        <v>16430</v>
      </c>
      <c r="E344" s="246" t="s">
        <v>16428</v>
      </c>
      <c r="F344" s="234">
        <v>2139067</v>
      </c>
      <c r="G344" s="240">
        <v>8500000</v>
      </c>
      <c r="H344" s="236" t="s">
        <v>16386</v>
      </c>
      <c r="I344" s="241">
        <f t="shared" si="29"/>
        <v>6360933</v>
      </c>
      <c r="J344" s="238">
        <v>4276924</v>
      </c>
      <c r="K344" s="238">
        <v>1898507.1</v>
      </c>
      <c r="L344" s="238" t="s">
        <v>15269</v>
      </c>
      <c r="M344" s="238">
        <v>1621250.45</v>
      </c>
      <c r="N344" s="238">
        <v>2598893.85</v>
      </c>
      <c r="O344" s="238" t="e">
        <v>#N/A</v>
      </c>
      <c r="P344" s="238" t="e">
        <v>#N/A</v>
      </c>
      <c r="Q344" s="242">
        <v>4074170.3874999997</v>
      </c>
    </row>
    <row r="345" spans="1:17" ht="18.95" customHeight="1">
      <c r="A345" s="232">
        <v>344</v>
      </c>
      <c r="B345" s="233">
        <v>392601</v>
      </c>
      <c r="C345" s="232" t="s">
        <v>311</v>
      </c>
      <c r="D345" s="232" t="s">
        <v>16430</v>
      </c>
      <c r="E345" s="246" t="s">
        <v>16428</v>
      </c>
      <c r="F345" s="234">
        <v>5158084</v>
      </c>
      <c r="G345" s="240">
        <v>8500000</v>
      </c>
      <c r="H345" s="236" t="s">
        <v>16386</v>
      </c>
      <c r="I345" s="241">
        <f t="shared" si="29"/>
        <v>3341916</v>
      </c>
      <c r="J345" s="238">
        <v>3241709</v>
      </c>
      <c r="K345" s="238">
        <v>22640736.409112252</v>
      </c>
      <c r="L345" s="238" t="s">
        <v>15269</v>
      </c>
      <c r="M345" s="238">
        <v>1233426.75</v>
      </c>
      <c r="N345" s="238">
        <v>9038624.0530374181</v>
      </c>
      <c r="O345" s="238">
        <v>22640736.409112252</v>
      </c>
      <c r="P345" s="238">
        <v>17482652.409112252</v>
      </c>
      <c r="Q345" s="242">
        <v>8500000</v>
      </c>
    </row>
    <row r="346" spans="1:17" ht="18.95" customHeight="1">
      <c r="A346" s="232">
        <v>345</v>
      </c>
      <c r="B346" s="233">
        <v>392602</v>
      </c>
      <c r="C346" s="232" t="s">
        <v>415</v>
      </c>
      <c r="D346" s="232" t="s">
        <v>16430</v>
      </c>
      <c r="E346" s="246" t="s">
        <v>16428</v>
      </c>
      <c r="F346" s="234">
        <v>5163473</v>
      </c>
      <c r="G346" s="240">
        <v>8500000</v>
      </c>
      <c r="H346" s="236" t="s">
        <v>16386</v>
      </c>
      <c r="I346" s="241">
        <f t="shared" si="29"/>
        <v>3336527</v>
      </c>
      <c r="J346" s="238">
        <v>3287221</v>
      </c>
      <c r="K346" s="238">
        <v>22640736.409112252</v>
      </c>
      <c r="L346" s="238" t="s">
        <v>15269</v>
      </c>
      <c r="M346" s="238">
        <v>1230218.25</v>
      </c>
      <c r="N346" s="238">
        <v>9052725.2197040841</v>
      </c>
      <c r="O346" s="238">
        <v>22640736.409112252</v>
      </c>
      <c r="P346" s="238">
        <v>17477263.409112252</v>
      </c>
      <c r="Q346" s="242">
        <v>8500000</v>
      </c>
    </row>
    <row r="347" spans="1:17" ht="18.95" customHeight="1">
      <c r="A347" s="232">
        <v>346</v>
      </c>
      <c r="B347" s="233">
        <v>392603</v>
      </c>
      <c r="C347" s="232" t="s">
        <v>204</v>
      </c>
      <c r="D347" s="232" t="s">
        <v>16430</v>
      </c>
      <c r="E347" s="246" t="s">
        <v>16428</v>
      </c>
      <c r="F347" s="234">
        <v>5646457</v>
      </c>
      <c r="G347" s="240">
        <v>8500000</v>
      </c>
      <c r="H347" s="236" t="s">
        <v>16386</v>
      </c>
      <c r="I347" s="241">
        <f t="shared" si="29"/>
        <v>2853543</v>
      </c>
      <c r="J347" s="238">
        <v>4395534</v>
      </c>
      <c r="K347" s="238">
        <v>22640736.409112252</v>
      </c>
      <c r="L347" s="238" t="s">
        <v>15269</v>
      </c>
      <c r="M347" s="238">
        <v>1665927.95</v>
      </c>
      <c r="N347" s="238">
        <v>9567399.4530374166</v>
      </c>
      <c r="O347" s="238">
        <v>22640736.409112252</v>
      </c>
      <c r="P347" s="238">
        <v>16994279.409112252</v>
      </c>
      <c r="Q347" s="242">
        <v>8500000</v>
      </c>
    </row>
    <row r="348" spans="1:17" ht="18.95" customHeight="1">
      <c r="A348" s="232">
        <v>347</v>
      </c>
      <c r="B348" s="233">
        <v>392604</v>
      </c>
      <c r="C348" s="232" t="s">
        <v>416</v>
      </c>
      <c r="D348" s="232" t="s">
        <v>16430</v>
      </c>
      <c r="E348" s="246" t="s">
        <v>16428</v>
      </c>
      <c r="F348" s="234">
        <v>3686032</v>
      </c>
      <c r="G348" s="240">
        <v>8500000</v>
      </c>
      <c r="H348" s="236" t="s">
        <v>16386</v>
      </c>
      <c r="I348" s="241">
        <f t="shared" si="29"/>
        <v>4813968</v>
      </c>
      <c r="J348" s="238">
        <v>4395534</v>
      </c>
      <c r="K348" s="238">
        <v>10878183.4263102</v>
      </c>
      <c r="L348" s="238" t="s">
        <v>15269</v>
      </c>
      <c r="M348" s="238">
        <v>1665927.95</v>
      </c>
      <c r="N348" s="238">
        <v>5646548.4587700665</v>
      </c>
      <c r="O348" s="238">
        <v>10878183.4263102</v>
      </c>
      <c r="P348" s="238">
        <v>7192151.4263102002</v>
      </c>
      <c r="Q348" s="242">
        <v>8500000</v>
      </c>
    </row>
    <row r="349" spans="1:17" ht="18.95" customHeight="1">
      <c r="A349" s="232">
        <v>348</v>
      </c>
      <c r="B349" s="233">
        <v>392701</v>
      </c>
      <c r="C349" s="232" t="s">
        <v>15997</v>
      </c>
      <c r="D349" s="232" t="s">
        <v>16430</v>
      </c>
      <c r="E349" s="246" t="s">
        <v>16428</v>
      </c>
      <c r="F349" s="234">
        <v>1791739</v>
      </c>
      <c r="G349" s="240">
        <v>2700000</v>
      </c>
      <c r="H349" s="236" t="s">
        <v>16386</v>
      </c>
      <c r="I349" s="241">
        <f t="shared" si="29"/>
        <v>908261</v>
      </c>
      <c r="J349" s="238">
        <v>2839345</v>
      </c>
      <c r="K349" s="238">
        <v>1254197.8</v>
      </c>
      <c r="L349" s="238" t="s">
        <v>15269</v>
      </c>
      <c r="M349" s="238">
        <v>1281672.7</v>
      </c>
      <c r="N349" s="238">
        <v>1791738.5</v>
      </c>
      <c r="O349" s="238">
        <v>1254197.8</v>
      </c>
      <c r="P349" s="238">
        <v>-537541.19999999995</v>
      </c>
      <c r="Q349" s="239" t="s">
        <v>16497</v>
      </c>
    </row>
    <row r="350" spans="1:17" ht="18.95" customHeight="1">
      <c r="A350" s="232">
        <v>349</v>
      </c>
      <c r="B350" s="233">
        <v>392702</v>
      </c>
      <c r="C350" s="232" t="s">
        <v>312</v>
      </c>
      <c r="D350" s="232" t="s">
        <v>16430</v>
      </c>
      <c r="E350" s="246" t="s">
        <v>16428</v>
      </c>
      <c r="F350" s="234">
        <v>2945255</v>
      </c>
      <c r="G350" s="240">
        <v>5500000</v>
      </c>
      <c r="H350" s="236" t="s">
        <v>16386</v>
      </c>
      <c r="I350" s="241">
        <f t="shared" si="29"/>
        <v>2554745</v>
      </c>
      <c r="J350" s="238">
        <v>2839345</v>
      </c>
      <c r="K350" s="238">
        <v>1254197.8</v>
      </c>
      <c r="L350" s="238" t="s">
        <v>15269</v>
      </c>
      <c r="M350" s="238">
        <v>2542484.7833333337</v>
      </c>
      <c r="N350" s="238">
        <v>2212009.1944444445</v>
      </c>
      <c r="O350" s="238" t="e">
        <v>#N/A</v>
      </c>
      <c r="P350" s="238" t="e">
        <v>#N/A</v>
      </c>
      <c r="Q350" s="242">
        <v>3034006.8958333335</v>
      </c>
    </row>
    <row r="351" spans="1:17" ht="18.95" customHeight="1">
      <c r="A351" s="232">
        <v>350</v>
      </c>
      <c r="B351" s="233">
        <v>392802</v>
      </c>
      <c r="C351" s="232" t="s">
        <v>16471</v>
      </c>
      <c r="D351" s="232" t="s">
        <v>16430</v>
      </c>
      <c r="E351" s="246" t="s">
        <v>16428</v>
      </c>
      <c r="F351" s="234">
        <v>5158084</v>
      </c>
      <c r="G351" s="240">
        <v>8500000</v>
      </c>
      <c r="H351" s="236" t="s">
        <v>16386</v>
      </c>
      <c r="I351" s="241">
        <f t="shared" si="29"/>
        <v>3341916</v>
      </c>
      <c r="J351" s="238">
        <v>3241709</v>
      </c>
      <c r="K351" s="238">
        <v>22640736.409112252</v>
      </c>
      <c r="L351" s="238" t="s">
        <v>15269</v>
      </c>
      <c r="M351" s="238">
        <v>1233426.75</v>
      </c>
      <c r="N351" s="238">
        <v>9038624.0530374181</v>
      </c>
      <c r="O351" s="238">
        <v>22640736.409112252</v>
      </c>
      <c r="P351" s="238">
        <v>17482652.409112252</v>
      </c>
      <c r="Q351" s="242">
        <v>8500000</v>
      </c>
    </row>
    <row r="352" spans="1:17" ht="18.95" customHeight="1">
      <c r="A352" s="232">
        <v>351</v>
      </c>
      <c r="B352" s="233">
        <v>392803</v>
      </c>
      <c r="C352" s="232" t="s">
        <v>16472</v>
      </c>
      <c r="D352" s="232" t="s">
        <v>16430</v>
      </c>
      <c r="E352" s="246" t="s">
        <v>16428</v>
      </c>
      <c r="F352" s="234">
        <v>7270197</v>
      </c>
      <c r="G352" s="240">
        <v>8500000</v>
      </c>
      <c r="H352" s="236" t="s">
        <v>16386</v>
      </c>
      <c r="I352" s="241">
        <f t="shared" si="29"/>
        <v>1229803</v>
      </c>
      <c r="J352" s="238">
        <v>8863178</v>
      </c>
      <c r="K352" s="238">
        <v>22640736.409112252</v>
      </c>
      <c r="L352" s="238" t="s">
        <v>15269</v>
      </c>
      <c r="M352" s="238">
        <v>4074200</v>
      </c>
      <c r="N352" s="238">
        <v>11859371.469704084</v>
      </c>
      <c r="O352" s="238">
        <v>22640736.409112252</v>
      </c>
      <c r="P352" s="238">
        <v>15370539.409112252</v>
      </c>
      <c r="Q352" s="242">
        <v>8500000</v>
      </c>
    </row>
    <row r="353" spans="1:17" ht="18.95" customHeight="1">
      <c r="A353" s="232">
        <v>352</v>
      </c>
      <c r="B353" s="233">
        <v>393201</v>
      </c>
      <c r="C353" s="232" t="s">
        <v>417</v>
      </c>
      <c r="D353" s="232" t="s">
        <v>16430</v>
      </c>
      <c r="E353" s="246" t="s">
        <v>16428</v>
      </c>
      <c r="F353" s="234">
        <v>1212969</v>
      </c>
      <c r="G353" s="240">
        <v>2700000</v>
      </c>
      <c r="H353" s="236" t="s">
        <v>16386</v>
      </c>
      <c r="I353" s="241">
        <f t="shared" si="29"/>
        <v>1487031</v>
      </c>
      <c r="J353" s="238">
        <v>2554011</v>
      </c>
      <c r="K353" s="238">
        <v>1124645.1000000001</v>
      </c>
      <c r="L353" s="238">
        <v>1085672.25</v>
      </c>
      <c r="M353" s="238">
        <v>960402.95</v>
      </c>
      <c r="N353" s="238">
        <v>1431182.825</v>
      </c>
      <c r="O353" s="238" t="e">
        <v>#N/A</v>
      </c>
      <c r="P353" s="238" t="e">
        <v>#N/A</v>
      </c>
      <c r="Q353" s="242">
        <v>1834764.7625</v>
      </c>
    </row>
    <row r="354" spans="1:17" ht="18.95" customHeight="1">
      <c r="A354" s="232">
        <v>353</v>
      </c>
      <c r="B354" s="233">
        <v>393202</v>
      </c>
      <c r="C354" s="232" t="s">
        <v>418</v>
      </c>
      <c r="D354" s="232" t="s">
        <v>16430</v>
      </c>
      <c r="E354" s="246" t="s">
        <v>16428</v>
      </c>
      <c r="F354" s="234">
        <v>1212969</v>
      </c>
      <c r="G354" s="240">
        <v>2700000</v>
      </c>
      <c r="H354" s="236" t="s">
        <v>16386</v>
      </c>
      <c r="I354" s="241">
        <f t="shared" si="29"/>
        <v>1487031</v>
      </c>
      <c r="J354" s="238">
        <v>2554011</v>
      </c>
      <c r="K354" s="238">
        <v>1124645.1000000001</v>
      </c>
      <c r="L354" s="238">
        <v>1085672.25</v>
      </c>
      <c r="M354" s="238">
        <v>960402.95</v>
      </c>
      <c r="N354" s="238">
        <v>1431182.825</v>
      </c>
      <c r="O354" s="238" t="e">
        <v>#N/A</v>
      </c>
      <c r="P354" s="238" t="e">
        <v>#N/A</v>
      </c>
      <c r="Q354" s="242">
        <v>1834764.7625</v>
      </c>
    </row>
    <row r="355" spans="1:17" ht="18.95" customHeight="1">
      <c r="A355" s="232">
        <v>354</v>
      </c>
      <c r="B355" s="233">
        <v>393203</v>
      </c>
      <c r="C355" s="232" t="s">
        <v>419</v>
      </c>
      <c r="D355" s="232" t="s">
        <v>16430</v>
      </c>
      <c r="E355" s="246" t="s">
        <v>16428</v>
      </c>
      <c r="F355" s="234">
        <v>1212969</v>
      </c>
      <c r="G355" s="240">
        <v>2700000</v>
      </c>
      <c r="H355" s="236" t="s">
        <v>16386</v>
      </c>
      <c r="I355" s="241">
        <f t="shared" si="29"/>
        <v>1487031</v>
      </c>
      <c r="J355" s="238">
        <v>2554011</v>
      </c>
      <c r="K355" s="238">
        <v>1124645.1000000001</v>
      </c>
      <c r="L355" s="238">
        <v>1085672.25</v>
      </c>
      <c r="M355" s="238">
        <v>960402.95</v>
      </c>
      <c r="N355" s="238">
        <v>1431182.825</v>
      </c>
      <c r="O355" s="238" t="e">
        <v>#N/A</v>
      </c>
      <c r="P355" s="238" t="e">
        <v>#N/A</v>
      </c>
      <c r="Q355" s="242">
        <v>1834764.7625</v>
      </c>
    </row>
    <row r="356" spans="1:17" ht="18.95" customHeight="1">
      <c r="A356" s="232">
        <v>355</v>
      </c>
      <c r="B356" s="233">
        <v>393204</v>
      </c>
      <c r="C356" s="232" t="s">
        <v>420</v>
      </c>
      <c r="D356" s="232" t="s">
        <v>16430</v>
      </c>
      <c r="E356" s="246" t="s">
        <v>16428</v>
      </c>
      <c r="F356" s="234">
        <v>1212969</v>
      </c>
      <c r="G356" s="240">
        <v>2700000</v>
      </c>
      <c r="H356" s="236" t="s">
        <v>16386</v>
      </c>
      <c r="I356" s="241">
        <f t="shared" si="29"/>
        <v>1487031</v>
      </c>
      <c r="J356" s="238">
        <v>2554011</v>
      </c>
      <c r="K356" s="238">
        <v>1124645.1000000001</v>
      </c>
      <c r="L356" s="238">
        <v>1085672.25</v>
      </c>
      <c r="M356" s="238">
        <v>960402.95</v>
      </c>
      <c r="N356" s="238">
        <v>1431182.825</v>
      </c>
      <c r="O356" s="238" t="e">
        <v>#N/A</v>
      </c>
      <c r="P356" s="238" t="e">
        <v>#N/A</v>
      </c>
      <c r="Q356" s="242">
        <v>1834764.7625</v>
      </c>
    </row>
    <row r="357" spans="1:17" ht="18.95" customHeight="1">
      <c r="A357" s="232">
        <v>356</v>
      </c>
      <c r="B357" s="233">
        <v>394101</v>
      </c>
      <c r="C357" s="232" t="s">
        <v>314</v>
      </c>
      <c r="D357" s="232" t="s">
        <v>16430</v>
      </c>
      <c r="E357" s="246" t="s">
        <v>16428</v>
      </c>
      <c r="F357" s="234">
        <v>945042</v>
      </c>
      <c r="G357" s="240">
        <v>5500000</v>
      </c>
      <c r="H357" s="236" t="s">
        <v>16386</v>
      </c>
      <c r="I357" s="241">
        <f t="shared" si="29"/>
        <v>4554958</v>
      </c>
      <c r="J357" s="238">
        <v>1931336</v>
      </c>
      <c r="K357" s="238">
        <v>829492.8</v>
      </c>
      <c r="L357" s="238" t="s">
        <v>15269</v>
      </c>
      <c r="M357" s="238">
        <v>708354</v>
      </c>
      <c r="N357" s="238">
        <v>1156394.2666666666</v>
      </c>
      <c r="O357" s="238" t="e">
        <v>#N/A</v>
      </c>
      <c r="P357" s="238" t="e">
        <v>#N/A</v>
      </c>
      <c r="Q357" s="242">
        <v>2242295.7000000002</v>
      </c>
    </row>
    <row r="358" spans="1:17" ht="18.95" customHeight="1">
      <c r="A358" s="232">
        <v>357</v>
      </c>
      <c r="B358" s="233">
        <v>395001</v>
      </c>
      <c r="C358" s="232" t="s">
        <v>315</v>
      </c>
      <c r="D358" s="232" t="s">
        <v>15623</v>
      </c>
      <c r="E358" s="232" t="s">
        <v>15624</v>
      </c>
      <c r="F358" s="234">
        <v>6662009</v>
      </c>
      <c r="G358" s="240">
        <v>8639142.8571428582</v>
      </c>
      <c r="H358" s="236" t="s">
        <v>16386</v>
      </c>
      <c r="I358" s="241">
        <f t="shared" si="29"/>
        <v>1977133.8571428582</v>
      </c>
      <c r="J358" s="238" t="s">
        <v>15269</v>
      </c>
      <c r="K358" s="238" t="s">
        <v>15269</v>
      </c>
      <c r="L358" s="238" t="s">
        <v>15269</v>
      </c>
      <c r="M358" s="238">
        <v>7945839.9000000004</v>
      </c>
      <c r="N358" s="238">
        <v>7945839.9000000004</v>
      </c>
      <c r="O358" s="238" t="e">
        <v>#N/A</v>
      </c>
      <c r="P358" s="238" t="e">
        <v>#N/A</v>
      </c>
      <c r="Q358" s="242">
        <v>8292491.3785714293</v>
      </c>
    </row>
    <row r="359" spans="1:17" ht="18.95" customHeight="1">
      <c r="A359" s="232">
        <v>358</v>
      </c>
      <c r="B359" s="233">
        <v>395030</v>
      </c>
      <c r="C359" s="232" t="s">
        <v>317</v>
      </c>
      <c r="D359" s="232" t="s">
        <v>16473</v>
      </c>
      <c r="E359" s="232" t="s">
        <v>15587</v>
      </c>
      <c r="F359" s="234">
        <v>3619653</v>
      </c>
      <c r="G359" s="240">
        <v>5481571.4285714291</v>
      </c>
      <c r="H359" s="236" t="s">
        <v>16386</v>
      </c>
      <c r="I359" s="241">
        <f t="shared" si="29"/>
        <v>1861918.4285714291</v>
      </c>
      <c r="J359" s="238">
        <v>3286158</v>
      </c>
      <c r="K359" s="238" t="s">
        <v>15269</v>
      </c>
      <c r="L359" s="238" t="s">
        <v>15269</v>
      </c>
      <c r="M359" s="238">
        <v>5532817.9000000004</v>
      </c>
      <c r="N359" s="238">
        <v>4409487.95</v>
      </c>
      <c r="O359" s="238">
        <v>4697520</v>
      </c>
      <c r="P359" s="238">
        <v>1077867</v>
      </c>
      <c r="Q359" s="242">
        <v>4409487.95</v>
      </c>
    </row>
    <row r="360" spans="1:17" ht="18.95" customHeight="1">
      <c r="A360" s="232">
        <v>359</v>
      </c>
      <c r="B360" s="233">
        <v>395031</v>
      </c>
      <c r="C360" s="232" t="s">
        <v>319</v>
      </c>
      <c r="D360" s="232" t="s">
        <v>16473</v>
      </c>
      <c r="E360" s="232" t="s">
        <v>15587</v>
      </c>
      <c r="F360" s="234">
        <v>3967670</v>
      </c>
      <c r="G360" s="240">
        <v>4692285.7142857146</v>
      </c>
      <c r="H360" s="236" t="s">
        <v>16386</v>
      </c>
      <c r="I360" s="241">
        <f t="shared" si="29"/>
        <v>724615.71428571455</v>
      </c>
      <c r="J360" s="238">
        <v>4190774</v>
      </c>
      <c r="K360" s="238" t="s">
        <v>15269</v>
      </c>
      <c r="L360" s="238" t="s">
        <v>15269</v>
      </c>
      <c r="M360" s="238">
        <v>5532817.9000000004</v>
      </c>
      <c r="N360" s="238">
        <v>4861795.95</v>
      </c>
      <c r="O360" s="238" t="e">
        <v>#N/A</v>
      </c>
      <c r="P360" s="238" t="e">
        <v>#N/A</v>
      </c>
      <c r="Q360" s="242">
        <v>4692285.7142857146</v>
      </c>
    </row>
    <row r="361" spans="1:17" ht="18.95" customHeight="1">
      <c r="A361" s="232">
        <v>360</v>
      </c>
      <c r="B361" s="233">
        <v>395060</v>
      </c>
      <c r="C361" s="232" t="s">
        <v>321</v>
      </c>
      <c r="D361" s="232" t="s">
        <v>16400</v>
      </c>
      <c r="E361" s="232" t="s">
        <v>15641</v>
      </c>
      <c r="F361" s="234">
        <v>3035769</v>
      </c>
      <c r="G361" s="235">
        <v>3035769</v>
      </c>
      <c r="H361" s="236" t="s">
        <v>16496</v>
      </c>
      <c r="I361" s="237"/>
      <c r="J361" s="238">
        <v>3286158</v>
      </c>
      <c r="K361" s="238" t="s">
        <v>15269</v>
      </c>
      <c r="L361" s="238" t="s">
        <v>15269</v>
      </c>
      <c r="M361" s="238">
        <v>5449364.4124999996</v>
      </c>
      <c r="N361" s="238">
        <v>4367761.2062499998</v>
      </c>
      <c r="O361" s="238" t="e">
        <v>#N/A</v>
      </c>
      <c r="P361" s="238" t="e">
        <v>#N/A</v>
      </c>
      <c r="Q361" s="239" t="s">
        <v>16497</v>
      </c>
    </row>
    <row r="362" spans="1:17" ht="18.95" customHeight="1">
      <c r="A362" s="232">
        <v>361</v>
      </c>
      <c r="B362" s="233">
        <v>395101</v>
      </c>
      <c r="C362" s="232" t="s">
        <v>322</v>
      </c>
      <c r="D362" s="232" t="s">
        <v>16474</v>
      </c>
      <c r="E362" s="232" t="s">
        <v>15587</v>
      </c>
      <c r="F362" s="234">
        <v>27664412</v>
      </c>
      <c r="G362" s="240">
        <v>31440285.714285716</v>
      </c>
      <c r="H362" s="236" t="s">
        <v>16386</v>
      </c>
      <c r="I362" s="241">
        <f t="shared" ref="I362:I364" si="30">+G362-F362</f>
        <v>3775873.7142857164</v>
      </c>
      <c r="J362" s="238" t="s">
        <v>15269</v>
      </c>
      <c r="K362" s="238" t="s">
        <v>15269</v>
      </c>
      <c r="L362" s="238" t="s">
        <v>15269</v>
      </c>
      <c r="M362" s="238">
        <v>28917029.449999999</v>
      </c>
      <c r="N362" s="238">
        <v>28917029.449999999</v>
      </c>
      <c r="O362" s="238" t="e">
        <v>#N/A</v>
      </c>
      <c r="P362" s="238" t="e">
        <v>#N/A</v>
      </c>
      <c r="Q362" s="242">
        <v>28917029.449999999</v>
      </c>
    </row>
    <row r="363" spans="1:17" ht="18.95" customHeight="1">
      <c r="A363" s="232">
        <v>362</v>
      </c>
      <c r="B363" s="233">
        <v>395104</v>
      </c>
      <c r="C363" s="232" t="s">
        <v>16020</v>
      </c>
      <c r="D363" s="232" t="s">
        <v>16021</v>
      </c>
      <c r="E363" s="232" t="s">
        <v>15687</v>
      </c>
      <c r="F363" s="234">
        <v>4508200</v>
      </c>
      <c r="G363" s="235">
        <v>29500000</v>
      </c>
      <c r="H363" s="236" t="s">
        <v>16386</v>
      </c>
      <c r="I363" s="241">
        <f t="shared" si="30"/>
        <v>24991800</v>
      </c>
      <c r="J363" s="238" t="s">
        <v>15269</v>
      </c>
      <c r="K363" s="238" t="s">
        <v>15269</v>
      </c>
      <c r="L363" s="238" t="s">
        <v>15269</v>
      </c>
      <c r="M363" s="238">
        <v>4508200</v>
      </c>
      <c r="N363" s="238">
        <v>4508200</v>
      </c>
      <c r="O363" s="238" t="e">
        <v>#N/A</v>
      </c>
      <c r="P363" s="238" t="e">
        <v>#N/A</v>
      </c>
      <c r="Q363" s="242">
        <v>17004100</v>
      </c>
    </row>
    <row r="364" spans="1:17" ht="18.95" customHeight="1">
      <c r="A364" s="232">
        <v>363</v>
      </c>
      <c r="B364" s="233">
        <v>395216</v>
      </c>
      <c r="C364" s="232" t="s">
        <v>324</v>
      </c>
      <c r="D364" s="232" t="s">
        <v>16475</v>
      </c>
      <c r="E364" s="232" t="s">
        <v>15577</v>
      </c>
      <c r="F364" s="234">
        <v>45198498</v>
      </c>
      <c r="G364" s="240">
        <v>66262857.142857149</v>
      </c>
      <c r="H364" s="236" t="s">
        <v>16386</v>
      </c>
      <c r="I364" s="241">
        <f t="shared" si="30"/>
        <v>21064359.142857149</v>
      </c>
      <c r="J364" s="238" t="s">
        <v>15269</v>
      </c>
      <c r="K364" s="238" t="s">
        <v>15269</v>
      </c>
      <c r="L364" s="238" t="s">
        <v>15269</v>
      </c>
      <c r="M364" s="238">
        <v>60944927.350000001</v>
      </c>
      <c r="N364" s="238">
        <v>60944927.350000001</v>
      </c>
      <c r="O364" s="238">
        <v>59732280</v>
      </c>
      <c r="P364" s="238">
        <v>14533782</v>
      </c>
      <c r="Q364" s="242">
        <v>58616697.968571424</v>
      </c>
    </row>
    <row r="365" spans="1:17" ht="18.95" customHeight="1">
      <c r="A365" s="232">
        <v>364</v>
      </c>
      <c r="B365" s="233">
        <v>395301</v>
      </c>
      <c r="C365" s="232" t="s">
        <v>326</v>
      </c>
      <c r="D365" s="232" t="s">
        <v>203</v>
      </c>
      <c r="E365" s="232"/>
      <c r="F365" s="234">
        <v>3534827</v>
      </c>
      <c r="G365" s="243">
        <v>3534827</v>
      </c>
      <c r="H365" s="236" t="s">
        <v>16496</v>
      </c>
      <c r="I365" s="237"/>
      <c r="J365" s="238">
        <v>3123099</v>
      </c>
      <c r="K365" s="238">
        <v>1706227.7596650003</v>
      </c>
      <c r="L365" s="238">
        <v>9780122.8800000008</v>
      </c>
      <c r="M365" s="238">
        <v>8744095.1500000004</v>
      </c>
      <c r="N365" s="238">
        <v>5838386.1974162497</v>
      </c>
      <c r="O365" s="238" t="e">
        <v>#N/A</v>
      </c>
      <c r="P365" s="238" t="e">
        <v>#N/A</v>
      </c>
      <c r="Q365" s="239" t="s">
        <v>16497</v>
      </c>
    </row>
    <row r="366" spans="1:17" ht="18.95" customHeight="1">
      <c r="A366" s="232">
        <v>365</v>
      </c>
      <c r="B366" s="233">
        <v>397201</v>
      </c>
      <c r="C366" s="232" t="s">
        <v>16033</v>
      </c>
      <c r="D366" s="232" t="s">
        <v>16430</v>
      </c>
      <c r="E366" s="246" t="s">
        <v>16428</v>
      </c>
      <c r="F366" s="234">
        <v>930420</v>
      </c>
      <c r="G366" s="240">
        <v>3500000</v>
      </c>
      <c r="H366" s="236" t="s">
        <v>16386</v>
      </c>
      <c r="I366" s="241">
        <f t="shared" ref="I366:I386" si="31">+G366-F366</f>
        <v>2569580</v>
      </c>
      <c r="J366" s="238">
        <v>1872031</v>
      </c>
      <c r="K366" s="238">
        <v>803333.8</v>
      </c>
      <c r="L366" s="238">
        <v>775495.5</v>
      </c>
      <c r="M366" s="238" t="s">
        <v>15269</v>
      </c>
      <c r="N366" s="238">
        <v>1150286.7666666666</v>
      </c>
      <c r="O366" s="238" t="e">
        <v>#N/A</v>
      </c>
      <c r="P366" s="238" t="e">
        <v>#N/A</v>
      </c>
      <c r="Q366" s="242">
        <v>2058454.9333333333</v>
      </c>
    </row>
    <row r="367" spans="1:17" ht="18.95" customHeight="1">
      <c r="A367" s="232">
        <v>366</v>
      </c>
      <c r="B367" s="233">
        <v>397202</v>
      </c>
      <c r="C367" s="232" t="s">
        <v>327</v>
      </c>
      <c r="D367" s="232" t="s">
        <v>16430</v>
      </c>
      <c r="E367" s="246" t="s">
        <v>16428</v>
      </c>
      <c r="F367" s="234">
        <v>1050132</v>
      </c>
      <c r="G367" s="240">
        <v>3500000</v>
      </c>
      <c r="H367" s="236" t="s">
        <v>16386</v>
      </c>
      <c r="I367" s="241">
        <f t="shared" si="31"/>
        <v>2449868</v>
      </c>
      <c r="J367" s="238">
        <v>2132750</v>
      </c>
      <c r="K367" s="238">
        <v>924695.4</v>
      </c>
      <c r="L367" s="238" t="s">
        <v>15269</v>
      </c>
      <c r="M367" s="238">
        <v>789653.25</v>
      </c>
      <c r="N367" s="238">
        <v>1282366.2166666666</v>
      </c>
      <c r="O367" s="238" t="e">
        <v>#N/A</v>
      </c>
      <c r="P367" s="238" t="e">
        <v>#N/A</v>
      </c>
      <c r="Q367" s="242">
        <v>1836774.6625000001</v>
      </c>
    </row>
    <row r="368" spans="1:17" ht="18.95" customHeight="1">
      <c r="A368" s="232">
        <v>367</v>
      </c>
      <c r="B368" s="233">
        <v>397203</v>
      </c>
      <c r="C368" s="232" t="s">
        <v>328</v>
      </c>
      <c r="D368" s="232" t="s">
        <v>16430</v>
      </c>
      <c r="E368" s="246" t="s">
        <v>16428</v>
      </c>
      <c r="F368" s="234">
        <v>1174903</v>
      </c>
      <c r="G368" s="240">
        <v>3500000</v>
      </c>
      <c r="H368" s="236" t="s">
        <v>16386</v>
      </c>
      <c r="I368" s="241">
        <f t="shared" si="31"/>
        <v>2325097</v>
      </c>
      <c r="J368" s="238">
        <v>2132750</v>
      </c>
      <c r="K368" s="238">
        <v>924695.4</v>
      </c>
      <c r="L368" s="238">
        <v>892651.5</v>
      </c>
      <c r="M368" s="238">
        <v>2177535.35</v>
      </c>
      <c r="N368" s="238">
        <v>1531908.0625</v>
      </c>
      <c r="O368" s="238" t="e">
        <v>#N/A</v>
      </c>
      <c r="P368" s="238" t="e">
        <v>#N/A</v>
      </c>
      <c r="Q368" s="242">
        <v>2183745.1875</v>
      </c>
    </row>
    <row r="369" spans="1:17" ht="18.95" customHeight="1">
      <c r="A369" s="232">
        <v>368</v>
      </c>
      <c r="B369" s="233">
        <v>397204</v>
      </c>
      <c r="C369" s="232" t="s">
        <v>329</v>
      </c>
      <c r="D369" s="232" t="s">
        <v>16430</v>
      </c>
      <c r="E369" s="246" t="s">
        <v>16428</v>
      </c>
      <c r="F369" s="234">
        <v>872386</v>
      </c>
      <c r="G369" s="240">
        <v>3500000</v>
      </c>
      <c r="H369" s="236" t="s">
        <v>16386</v>
      </c>
      <c r="I369" s="241">
        <f t="shared" si="31"/>
        <v>2627614</v>
      </c>
      <c r="J369" s="238">
        <v>1872031</v>
      </c>
      <c r="K369" s="238">
        <v>803333.8</v>
      </c>
      <c r="L369" s="238">
        <v>775495.5</v>
      </c>
      <c r="M369" s="238">
        <v>686015.25</v>
      </c>
      <c r="N369" s="238">
        <v>1034218.8875</v>
      </c>
      <c r="O369" s="238" t="e">
        <v>#N/A</v>
      </c>
      <c r="P369" s="238" t="e">
        <v>#N/A</v>
      </c>
      <c r="Q369" s="242">
        <v>1715345.0125</v>
      </c>
    </row>
    <row r="370" spans="1:17" ht="18.95" customHeight="1">
      <c r="A370" s="232">
        <v>369</v>
      </c>
      <c r="B370" s="233">
        <v>397205</v>
      </c>
      <c r="C370" s="232" t="s">
        <v>330</v>
      </c>
      <c r="D370" s="232" t="s">
        <v>16430</v>
      </c>
      <c r="E370" s="246" t="s">
        <v>16428</v>
      </c>
      <c r="F370" s="234">
        <v>1865808</v>
      </c>
      <c r="G370" s="240">
        <v>3500000</v>
      </c>
      <c r="H370" s="236" t="s">
        <v>16386</v>
      </c>
      <c r="I370" s="241">
        <f t="shared" si="31"/>
        <v>1634192</v>
      </c>
      <c r="J370" s="238">
        <v>2132750</v>
      </c>
      <c r="K370" s="238">
        <v>924695.4</v>
      </c>
      <c r="L370" s="238" t="s">
        <v>15269</v>
      </c>
      <c r="M370" s="238">
        <v>789653.25</v>
      </c>
      <c r="N370" s="238">
        <v>1282366.2166666666</v>
      </c>
      <c r="O370" s="238" t="e">
        <v>#N/A</v>
      </c>
      <c r="P370" s="238" t="e">
        <v>#N/A</v>
      </c>
      <c r="Q370" s="242">
        <v>1836774.6625000001</v>
      </c>
    </row>
    <row r="371" spans="1:17" ht="18.95" customHeight="1">
      <c r="A371" s="232">
        <v>370</v>
      </c>
      <c r="B371" s="233">
        <v>397206</v>
      </c>
      <c r="C371" s="232" t="s">
        <v>331</v>
      </c>
      <c r="D371" s="232" t="s">
        <v>16430</v>
      </c>
      <c r="E371" s="246" t="s">
        <v>16428</v>
      </c>
      <c r="F371" s="234">
        <v>1865808</v>
      </c>
      <c r="G371" s="240">
        <v>3500000</v>
      </c>
      <c r="H371" s="236" t="s">
        <v>16386</v>
      </c>
      <c r="I371" s="241">
        <f t="shared" si="31"/>
        <v>1634192</v>
      </c>
      <c r="J371" s="238">
        <v>2132750</v>
      </c>
      <c r="K371" s="238">
        <v>924695.4</v>
      </c>
      <c r="L371" s="238" t="s">
        <v>15269</v>
      </c>
      <c r="M371" s="238">
        <v>789653.25</v>
      </c>
      <c r="N371" s="238">
        <v>1282366.2166666666</v>
      </c>
      <c r="O371" s="238" t="e">
        <v>#N/A</v>
      </c>
      <c r="P371" s="238" t="e">
        <v>#N/A</v>
      </c>
      <c r="Q371" s="242">
        <v>1836774.6625000001</v>
      </c>
    </row>
    <row r="372" spans="1:17" ht="18.95" customHeight="1">
      <c r="A372" s="232">
        <v>371</v>
      </c>
      <c r="B372" s="233">
        <v>397301</v>
      </c>
      <c r="C372" s="232" t="s">
        <v>332</v>
      </c>
      <c r="D372" s="232" t="s">
        <v>203</v>
      </c>
      <c r="E372" s="232"/>
      <c r="F372" s="234">
        <v>1667118</v>
      </c>
      <c r="G372" s="235">
        <v>4625000</v>
      </c>
      <c r="H372" s="236" t="s">
        <v>16386</v>
      </c>
      <c r="I372" s="241">
        <f t="shared" si="31"/>
        <v>2957882</v>
      </c>
      <c r="J372" s="238">
        <v>2132750</v>
      </c>
      <c r="K372" s="238">
        <v>924695.4</v>
      </c>
      <c r="L372" s="238">
        <v>892651.5</v>
      </c>
      <c r="M372" s="238">
        <v>1666199.925</v>
      </c>
      <c r="N372" s="238">
        <v>1404074.20625</v>
      </c>
      <c r="O372" s="238" t="e">
        <v>#N/A</v>
      </c>
      <c r="P372" s="238" t="e">
        <v>#N/A</v>
      </c>
      <c r="Q372" s="242">
        <v>2337161.3312500003</v>
      </c>
    </row>
    <row r="373" spans="1:17" ht="18.95" customHeight="1">
      <c r="A373" s="232">
        <v>372</v>
      </c>
      <c r="B373" s="233">
        <v>397302</v>
      </c>
      <c r="C373" s="232" t="s">
        <v>16034</v>
      </c>
      <c r="D373" s="232" t="s">
        <v>16430</v>
      </c>
      <c r="E373" s="246" t="s">
        <v>16428</v>
      </c>
      <c r="F373" s="234">
        <v>1067298</v>
      </c>
      <c r="G373" s="240">
        <v>3500000</v>
      </c>
      <c r="H373" s="236" t="s">
        <v>16386</v>
      </c>
      <c r="I373" s="241">
        <f t="shared" si="31"/>
        <v>2432702</v>
      </c>
      <c r="J373" s="238">
        <v>2132750</v>
      </c>
      <c r="K373" s="238">
        <v>924695.4</v>
      </c>
      <c r="L373" s="238">
        <v>892651.5</v>
      </c>
      <c r="M373" s="238" t="s">
        <v>15269</v>
      </c>
      <c r="N373" s="238">
        <v>1316698.9666666666</v>
      </c>
      <c r="O373" s="238" t="e">
        <v>#N/A</v>
      </c>
      <c r="P373" s="238" t="e">
        <v>#N/A</v>
      </c>
      <c r="Q373" s="242">
        <v>2185815.1333333333</v>
      </c>
    </row>
    <row r="374" spans="1:17" ht="18.95" customHeight="1">
      <c r="A374" s="232">
        <v>373</v>
      </c>
      <c r="B374" s="233">
        <v>397303</v>
      </c>
      <c r="C374" s="232" t="s">
        <v>16035</v>
      </c>
      <c r="D374" s="232" t="s">
        <v>16430</v>
      </c>
      <c r="E374" s="246" t="s">
        <v>16428</v>
      </c>
      <c r="F374" s="234">
        <v>905986</v>
      </c>
      <c r="G374" s="240">
        <v>3500000</v>
      </c>
      <c r="H374" s="236" t="s">
        <v>16386</v>
      </c>
      <c r="I374" s="241">
        <f t="shared" si="31"/>
        <v>2594014</v>
      </c>
      <c r="J374" s="238">
        <v>1381848</v>
      </c>
      <c r="K374" s="238">
        <v>567690.69999999995</v>
      </c>
      <c r="L374" s="238">
        <v>1980000</v>
      </c>
      <c r="M374" s="238" t="s">
        <v>15269</v>
      </c>
      <c r="N374" s="238">
        <v>1309846.2333333334</v>
      </c>
      <c r="O374" s="238" t="e">
        <v>#N/A</v>
      </c>
      <c r="P374" s="238" t="e">
        <v>#N/A</v>
      </c>
      <c r="Q374" s="242">
        <v>1816512.9000000001</v>
      </c>
    </row>
    <row r="375" spans="1:17" ht="18.95" customHeight="1">
      <c r="A375" s="232">
        <v>374</v>
      </c>
      <c r="B375" s="233">
        <v>397304</v>
      </c>
      <c r="C375" s="232" t="s">
        <v>333</v>
      </c>
      <c r="D375" s="232" t="s">
        <v>16430</v>
      </c>
      <c r="E375" s="246" t="s">
        <v>16428</v>
      </c>
      <c r="F375" s="234">
        <v>1557550</v>
      </c>
      <c r="G375" s="240">
        <v>3500000</v>
      </c>
      <c r="H375" s="236" t="s">
        <v>16386</v>
      </c>
      <c r="I375" s="241">
        <f t="shared" si="31"/>
        <v>1942450</v>
      </c>
      <c r="J375" s="238">
        <v>2132750</v>
      </c>
      <c r="K375" s="238">
        <v>924695.4</v>
      </c>
      <c r="L375" s="238">
        <v>892651.5</v>
      </c>
      <c r="M375" s="238">
        <v>789653.25</v>
      </c>
      <c r="N375" s="238">
        <v>1184937.5375000001</v>
      </c>
      <c r="O375" s="238" t="e">
        <v>#N/A</v>
      </c>
      <c r="P375" s="238" t="e">
        <v>#N/A</v>
      </c>
      <c r="Q375" s="242">
        <v>1836774.6625000001</v>
      </c>
    </row>
    <row r="376" spans="1:17" ht="18.95" customHeight="1">
      <c r="A376" s="232">
        <v>375</v>
      </c>
      <c r="B376" s="233">
        <v>397305</v>
      </c>
      <c r="C376" s="232" t="s">
        <v>334</v>
      </c>
      <c r="D376" s="232" t="s">
        <v>16430</v>
      </c>
      <c r="E376" s="246" t="s">
        <v>16428</v>
      </c>
      <c r="F376" s="234">
        <v>1557550</v>
      </c>
      <c r="G376" s="240">
        <v>3500000</v>
      </c>
      <c r="H376" s="236" t="s">
        <v>16386</v>
      </c>
      <c r="I376" s="241">
        <f t="shared" si="31"/>
        <v>1942450</v>
      </c>
      <c r="J376" s="238">
        <v>2132750</v>
      </c>
      <c r="K376" s="238">
        <v>924695.4</v>
      </c>
      <c r="L376" s="238">
        <v>892651.5</v>
      </c>
      <c r="M376" s="238">
        <v>789653.25</v>
      </c>
      <c r="N376" s="238">
        <v>1184937.5375000001</v>
      </c>
      <c r="O376" s="238" t="e">
        <v>#N/A</v>
      </c>
      <c r="P376" s="238" t="e">
        <v>#N/A</v>
      </c>
      <c r="Q376" s="242">
        <v>1836774.6625000001</v>
      </c>
    </row>
    <row r="377" spans="1:17" ht="18.95" customHeight="1">
      <c r="A377" s="232">
        <v>376</v>
      </c>
      <c r="B377" s="233">
        <v>397306</v>
      </c>
      <c r="C377" s="232" t="s">
        <v>335</v>
      </c>
      <c r="D377" s="232" t="s">
        <v>16430</v>
      </c>
      <c r="E377" s="246" t="s">
        <v>16428</v>
      </c>
      <c r="F377" s="234">
        <v>623856</v>
      </c>
      <c r="G377" s="240">
        <v>3500000</v>
      </c>
      <c r="H377" s="236" t="s">
        <v>16386</v>
      </c>
      <c r="I377" s="241">
        <f t="shared" si="31"/>
        <v>2876144</v>
      </c>
      <c r="J377" s="238">
        <v>1381848</v>
      </c>
      <c r="K377" s="238">
        <v>567690.69999999995</v>
      </c>
      <c r="L377" s="238">
        <v>548018.25</v>
      </c>
      <c r="M377" s="238">
        <v>484785.95</v>
      </c>
      <c r="N377" s="238">
        <v>745585.72500000009</v>
      </c>
      <c r="O377" s="238" t="e">
        <v>#N/A</v>
      </c>
      <c r="P377" s="238" t="e">
        <v>#N/A</v>
      </c>
      <c r="Q377" s="242">
        <v>1483581.1625000001</v>
      </c>
    </row>
    <row r="378" spans="1:17" ht="18.95" customHeight="1">
      <c r="A378" s="232">
        <v>377</v>
      </c>
      <c r="B378" s="233">
        <v>397401</v>
      </c>
      <c r="C378" s="232" t="s">
        <v>336</v>
      </c>
      <c r="D378" s="232" t="s">
        <v>16430</v>
      </c>
      <c r="E378" s="246" t="s">
        <v>16428</v>
      </c>
      <c r="F378" s="234">
        <v>1050132</v>
      </c>
      <c r="G378" s="240">
        <v>5500000</v>
      </c>
      <c r="H378" s="236" t="s">
        <v>16386</v>
      </c>
      <c r="I378" s="241">
        <f t="shared" si="31"/>
        <v>4449868</v>
      </c>
      <c r="J378" s="238">
        <v>2132750</v>
      </c>
      <c r="K378" s="238">
        <v>924695.4</v>
      </c>
      <c r="L378" s="238" t="s">
        <v>15269</v>
      </c>
      <c r="M378" s="238">
        <v>789653.25</v>
      </c>
      <c r="N378" s="238">
        <v>1282366.2166666666</v>
      </c>
      <c r="O378" s="238" t="e">
        <v>#N/A</v>
      </c>
      <c r="P378" s="238" t="e">
        <v>#N/A</v>
      </c>
      <c r="Q378" s="242">
        <v>2336774.6625000001</v>
      </c>
    </row>
    <row r="379" spans="1:17" ht="18.95" customHeight="1">
      <c r="A379" s="232">
        <v>378</v>
      </c>
      <c r="B379" s="233">
        <v>397501</v>
      </c>
      <c r="C379" s="232" t="s">
        <v>16036</v>
      </c>
      <c r="D379" s="232" t="s">
        <v>16430</v>
      </c>
      <c r="E379" s="246" t="s">
        <v>16428</v>
      </c>
      <c r="F379" s="234">
        <v>1381002</v>
      </c>
      <c r="G379" s="240">
        <v>5500000</v>
      </c>
      <c r="H379" s="236" t="s">
        <v>16386</v>
      </c>
      <c r="I379" s="241">
        <f t="shared" si="31"/>
        <v>4118998</v>
      </c>
      <c r="J379" s="238">
        <v>2305873</v>
      </c>
      <c r="K379" s="238" t="s">
        <v>15269</v>
      </c>
      <c r="L379" s="238">
        <v>974805</v>
      </c>
      <c r="M379" s="238">
        <v>862327.5</v>
      </c>
      <c r="N379" s="238">
        <v>1381001.8333333333</v>
      </c>
      <c r="O379" s="238" t="e">
        <v>#N/A</v>
      </c>
      <c r="P379" s="238" t="e">
        <v>#N/A</v>
      </c>
      <c r="Q379" s="242">
        <v>2889400.1666666665</v>
      </c>
    </row>
    <row r="380" spans="1:17" ht="18.95" customHeight="1">
      <c r="A380" s="232">
        <v>379</v>
      </c>
      <c r="B380" s="233">
        <v>397701</v>
      </c>
      <c r="C380" s="232" t="s">
        <v>337</v>
      </c>
      <c r="D380" s="232" t="s">
        <v>16430</v>
      </c>
      <c r="E380" s="246" t="s">
        <v>16428</v>
      </c>
      <c r="F380" s="234">
        <v>1319895</v>
      </c>
      <c r="G380" s="240">
        <v>5500000</v>
      </c>
      <c r="H380" s="236" t="s">
        <v>16386</v>
      </c>
      <c r="I380" s="241">
        <f t="shared" si="31"/>
        <v>4180105</v>
      </c>
      <c r="J380" s="238">
        <v>2132750</v>
      </c>
      <c r="K380" s="238">
        <v>924695.4</v>
      </c>
      <c r="L380" s="238">
        <v>3440474.1296640001</v>
      </c>
      <c r="M380" s="238">
        <v>789653.25</v>
      </c>
      <c r="N380" s="238">
        <v>1821893.1949160001</v>
      </c>
      <c r="O380" s="238" t="e">
        <v>#N/A</v>
      </c>
      <c r="P380" s="238" t="e">
        <v>#N/A</v>
      </c>
      <c r="Q380" s="242">
        <v>2336774.6625000001</v>
      </c>
    </row>
    <row r="381" spans="1:17" ht="18.95" customHeight="1">
      <c r="A381" s="232">
        <v>380</v>
      </c>
      <c r="B381" s="233">
        <v>397801</v>
      </c>
      <c r="C381" s="232" t="s">
        <v>338</v>
      </c>
      <c r="D381" s="232" t="s">
        <v>16430</v>
      </c>
      <c r="E381" s="246" t="s">
        <v>16428</v>
      </c>
      <c r="F381" s="234">
        <v>1337874</v>
      </c>
      <c r="G381" s="240">
        <v>3500000</v>
      </c>
      <c r="H381" s="236" t="s">
        <v>16386</v>
      </c>
      <c r="I381" s="241">
        <f t="shared" si="31"/>
        <v>2162126</v>
      </c>
      <c r="J381" s="238">
        <v>1381848</v>
      </c>
      <c r="K381" s="238">
        <v>567690.69999999995</v>
      </c>
      <c r="L381" s="238">
        <v>548018.25</v>
      </c>
      <c r="M381" s="238">
        <v>484785.95</v>
      </c>
      <c r="N381" s="238">
        <v>745585.72500000009</v>
      </c>
      <c r="O381" s="238" t="e">
        <v>#N/A</v>
      </c>
      <c r="P381" s="238" t="e">
        <v>#N/A</v>
      </c>
      <c r="Q381" s="242">
        <v>1483581.1625000001</v>
      </c>
    </row>
    <row r="382" spans="1:17" ht="18.95" customHeight="1">
      <c r="A382" s="232">
        <v>381</v>
      </c>
      <c r="B382" s="233">
        <v>397802</v>
      </c>
      <c r="C382" s="232" t="s">
        <v>339</v>
      </c>
      <c r="D382" s="232" t="s">
        <v>16430</v>
      </c>
      <c r="E382" s="246" t="s">
        <v>16428</v>
      </c>
      <c r="F382" s="234">
        <v>1370802</v>
      </c>
      <c r="G382" s="240">
        <v>3500000</v>
      </c>
      <c r="H382" s="236" t="s">
        <v>16386</v>
      </c>
      <c r="I382" s="241">
        <f t="shared" si="31"/>
        <v>2129198</v>
      </c>
      <c r="J382" s="238">
        <v>1381848</v>
      </c>
      <c r="K382" s="238">
        <v>567690.69999999995</v>
      </c>
      <c r="L382" s="238" t="s">
        <v>15269</v>
      </c>
      <c r="M382" s="238">
        <v>484785.95</v>
      </c>
      <c r="N382" s="238">
        <v>811441.54999999993</v>
      </c>
      <c r="O382" s="238" t="e">
        <v>#N/A</v>
      </c>
      <c r="P382" s="238" t="e">
        <v>#N/A</v>
      </c>
      <c r="Q382" s="242">
        <v>1483581.1625000001</v>
      </c>
    </row>
    <row r="383" spans="1:17" ht="18.95" customHeight="1">
      <c r="A383" s="232">
        <v>382</v>
      </c>
      <c r="B383" s="233">
        <v>397901</v>
      </c>
      <c r="C383" s="232" t="s">
        <v>340</v>
      </c>
      <c r="D383" s="232" t="s">
        <v>16430</v>
      </c>
      <c r="E383" s="246" t="s">
        <v>16428</v>
      </c>
      <c r="F383" s="234">
        <v>1337874</v>
      </c>
      <c r="G383" s="240">
        <v>3500000</v>
      </c>
      <c r="H383" s="236" t="s">
        <v>16386</v>
      </c>
      <c r="I383" s="241">
        <f t="shared" si="31"/>
        <v>2162126</v>
      </c>
      <c r="J383" s="238">
        <v>1381848</v>
      </c>
      <c r="K383" s="238">
        <v>567690.69999999995</v>
      </c>
      <c r="L383" s="238">
        <v>548018.25</v>
      </c>
      <c r="M383" s="238">
        <v>484785.95</v>
      </c>
      <c r="N383" s="238">
        <v>745585.72500000009</v>
      </c>
      <c r="O383" s="238" t="e">
        <v>#N/A</v>
      </c>
      <c r="P383" s="238" t="e">
        <v>#N/A</v>
      </c>
      <c r="Q383" s="242">
        <v>1483581.1625000001</v>
      </c>
    </row>
    <row r="384" spans="1:17" ht="18.95" customHeight="1">
      <c r="A384" s="232">
        <v>383</v>
      </c>
      <c r="B384" s="233">
        <v>397902</v>
      </c>
      <c r="C384" s="232" t="s">
        <v>341</v>
      </c>
      <c r="D384" s="232" t="s">
        <v>16430</v>
      </c>
      <c r="E384" s="246" t="s">
        <v>16428</v>
      </c>
      <c r="F384" s="234">
        <v>1337874</v>
      </c>
      <c r="G384" s="240">
        <v>3500000</v>
      </c>
      <c r="H384" s="236" t="s">
        <v>16386</v>
      </c>
      <c r="I384" s="241">
        <f t="shared" si="31"/>
        <v>2162126</v>
      </c>
      <c r="J384" s="238">
        <v>1381848</v>
      </c>
      <c r="K384" s="238">
        <v>567690.69999999995</v>
      </c>
      <c r="L384" s="238">
        <v>548018.25</v>
      </c>
      <c r="M384" s="238">
        <v>484785.95</v>
      </c>
      <c r="N384" s="238">
        <v>745585.72500000009</v>
      </c>
      <c r="O384" s="238" t="e">
        <v>#N/A</v>
      </c>
      <c r="P384" s="238" t="e">
        <v>#N/A</v>
      </c>
      <c r="Q384" s="242">
        <v>1483581.1625000001</v>
      </c>
    </row>
    <row r="385" spans="1:17" ht="18.95" customHeight="1">
      <c r="A385" s="232">
        <v>384</v>
      </c>
      <c r="B385" s="233">
        <v>398001</v>
      </c>
      <c r="C385" s="232" t="s">
        <v>14035</v>
      </c>
      <c r="D385" s="232" t="s">
        <v>16430</v>
      </c>
      <c r="E385" s="246" t="s">
        <v>16428</v>
      </c>
      <c r="F385" s="234">
        <v>15187046</v>
      </c>
      <c r="G385" s="240">
        <v>5500000</v>
      </c>
      <c r="H385" s="236" t="s">
        <v>16386</v>
      </c>
      <c r="I385" s="241">
        <f t="shared" si="31"/>
        <v>-9687046</v>
      </c>
      <c r="J385" s="238">
        <v>24021218</v>
      </c>
      <c r="K385" s="238">
        <v>18240968.07</v>
      </c>
      <c r="L385" s="238" t="s">
        <v>15269</v>
      </c>
      <c r="M385" s="238">
        <v>3298952.1</v>
      </c>
      <c r="N385" s="238">
        <v>15187046.056666667</v>
      </c>
      <c r="O385" s="238">
        <v>18240968.07</v>
      </c>
      <c r="P385" s="238">
        <v>3053922.0700000003</v>
      </c>
      <c r="Q385" s="242">
        <v>5500000</v>
      </c>
    </row>
    <row r="386" spans="1:17" ht="18.95" customHeight="1">
      <c r="A386" s="232">
        <v>385</v>
      </c>
      <c r="B386" s="233">
        <v>398002</v>
      </c>
      <c r="C386" s="232" t="s">
        <v>342</v>
      </c>
      <c r="D386" s="232" t="s">
        <v>16430</v>
      </c>
      <c r="E386" s="246" t="s">
        <v>16428</v>
      </c>
      <c r="F386" s="234">
        <v>4621886</v>
      </c>
      <c r="G386" s="240">
        <v>8500000</v>
      </c>
      <c r="H386" s="236" t="s">
        <v>16386</v>
      </c>
      <c r="I386" s="241">
        <f t="shared" si="31"/>
        <v>3878114</v>
      </c>
      <c r="J386" s="238">
        <v>3769565</v>
      </c>
      <c r="K386" s="238">
        <v>8377579.0800000001</v>
      </c>
      <c r="L386" s="238" t="s">
        <v>15269</v>
      </c>
      <c r="M386" s="238">
        <v>2286081.5499999998</v>
      </c>
      <c r="N386" s="238">
        <v>4811075.21</v>
      </c>
      <c r="O386" s="238">
        <v>8377579.0800000001</v>
      </c>
      <c r="P386" s="238">
        <v>3755693.08</v>
      </c>
      <c r="Q386" s="242">
        <v>5719324.3680000007</v>
      </c>
    </row>
    <row r="387" spans="1:17" ht="18.95" customHeight="1">
      <c r="A387" s="232">
        <v>386</v>
      </c>
      <c r="B387" s="233">
        <v>399401</v>
      </c>
      <c r="C387" s="232" t="s">
        <v>16037</v>
      </c>
      <c r="D387" s="232" t="s">
        <v>16430</v>
      </c>
      <c r="E387" s="246" t="s">
        <v>16428</v>
      </c>
      <c r="F387" s="234">
        <v>847376</v>
      </c>
      <c r="G387" s="240" t="s">
        <v>16514</v>
      </c>
      <c r="H387" s="248" t="s">
        <v>16514</v>
      </c>
      <c r="I387" s="249"/>
      <c r="J387" s="238">
        <v>1441153</v>
      </c>
      <c r="K387" s="238">
        <v>593849.69999999995</v>
      </c>
      <c r="L387" s="238" t="s">
        <v>15269</v>
      </c>
      <c r="M387" s="238">
        <v>507124.7</v>
      </c>
      <c r="N387" s="238">
        <v>847375.79999999993</v>
      </c>
      <c r="O387" s="238" t="e">
        <v>#N/A</v>
      </c>
      <c r="P387" s="238" t="e">
        <v>#N/A</v>
      </c>
      <c r="Q387" s="239" t="s">
        <v>11515</v>
      </c>
    </row>
    <row r="388" spans="1:17" ht="18.95" customHeight="1">
      <c r="A388" s="232">
        <v>387</v>
      </c>
      <c r="B388" s="233">
        <v>399601</v>
      </c>
      <c r="C388" s="232" t="s">
        <v>343</v>
      </c>
      <c r="D388" s="232" t="s">
        <v>203</v>
      </c>
      <c r="E388" s="232"/>
      <c r="F388" s="234">
        <v>1389713</v>
      </c>
      <c r="G388" s="243">
        <v>1389713</v>
      </c>
      <c r="H388" s="236" t="s">
        <v>16496</v>
      </c>
      <c r="I388" s="237"/>
      <c r="J388" s="238">
        <v>423698</v>
      </c>
      <c r="K388" s="238">
        <v>214079.6</v>
      </c>
      <c r="L388" s="238" t="s">
        <v>15269</v>
      </c>
      <c r="M388" s="238">
        <v>6559430.375</v>
      </c>
      <c r="N388" s="238">
        <v>2399069.3249999997</v>
      </c>
      <c r="O388" s="238" t="e">
        <v>#N/A</v>
      </c>
      <c r="P388" s="238" t="e">
        <v>#N/A</v>
      </c>
      <c r="Q388" s="239" t="s">
        <v>16497</v>
      </c>
    </row>
    <row r="389" spans="1:17" ht="18.95" customHeight="1">
      <c r="A389" s="232">
        <v>388</v>
      </c>
      <c r="B389" s="233">
        <v>876222</v>
      </c>
      <c r="C389" s="232" t="s">
        <v>344</v>
      </c>
      <c r="D389" s="232" t="s">
        <v>16390</v>
      </c>
      <c r="E389" s="232" t="s">
        <v>15587</v>
      </c>
      <c r="F389" s="234">
        <v>1833644</v>
      </c>
      <c r="G389" s="235">
        <v>1833644</v>
      </c>
      <c r="H389" s="236" t="s">
        <v>16496</v>
      </c>
      <c r="I389" s="237"/>
      <c r="J389" s="238" t="s">
        <v>15269</v>
      </c>
      <c r="K389" s="238" t="s">
        <v>15269</v>
      </c>
      <c r="L389" s="238" t="s">
        <v>15269</v>
      </c>
      <c r="M389" s="238">
        <v>2360999.833333333</v>
      </c>
      <c r="N389" s="238">
        <v>2360999.833333333</v>
      </c>
      <c r="O389" s="238" t="e">
        <v>#N/A</v>
      </c>
      <c r="P389" s="238" t="e">
        <v>#N/A</v>
      </c>
      <c r="Q389" s="239" t="s">
        <v>16497</v>
      </c>
    </row>
    <row r="390" spans="1:17" ht="18.95" customHeight="1">
      <c r="A390" s="232">
        <v>389</v>
      </c>
      <c r="B390" s="233">
        <v>876231</v>
      </c>
      <c r="C390" s="232" t="s">
        <v>345</v>
      </c>
      <c r="D390" s="232" t="s">
        <v>16457</v>
      </c>
      <c r="E390" s="232" t="s">
        <v>15587</v>
      </c>
      <c r="F390" s="234">
        <v>2264367</v>
      </c>
      <c r="G390" s="235">
        <v>2264367</v>
      </c>
      <c r="H390" s="236" t="s">
        <v>16496</v>
      </c>
      <c r="I390" s="237"/>
      <c r="J390" s="238" t="s">
        <v>15269</v>
      </c>
      <c r="K390" s="238" t="s">
        <v>15269</v>
      </c>
      <c r="L390" s="238" t="s">
        <v>15269</v>
      </c>
      <c r="M390" s="238">
        <v>3222446.4333333336</v>
      </c>
      <c r="N390" s="238">
        <v>3222446.4333333336</v>
      </c>
      <c r="O390" s="238" t="e">
        <v>#N/A</v>
      </c>
      <c r="P390" s="238" t="e">
        <v>#N/A</v>
      </c>
      <c r="Q390" s="239" t="s">
        <v>16497</v>
      </c>
    </row>
    <row r="391" spans="1:17" ht="18.95" customHeight="1">
      <c r="A391" s="232">
        <v>390</v>
      </c>
      <c r="B391" s="233">
        <v>881208</v>
      </c>
      <c r="C391" s="232" t="s">
        <v>346</v>
      </c>
      <c r="D391" s="232" t="s">
        <v>347</v>
      </c>
      <c r="E391" s="232"/>
      <c r="F391" s="234">
        <v>666112</v>
      </c>
      <c r="G391" s="235">
        <v>940221.45000000007</v>
      </c>
      <c r="H391" s="236" t="s">
        <v>16386</v>
      </c>
      <c r="I391" s="241">
        <f>+G391-F391</f>
        <v>274109.45000000007</v>
      </c>
      <c r="J391" s="238" t="s">
        <v>15269</v>
      </c>
      <c r="K391" s="238" t="s">
        <v>15269</v>
      </c>
      <c r="L391" s="238">
        <v>860864.4</v>
      </c>
      <c r="M391" s="238">
        <v>494235.5</v>
      </c>
      <c r="N391" s="238">
        <v>677549.95</v>
      </c>
      <c r="O391" s="238" t="e">
        <v>#N/A</v>
      </c>
      <c r="P391" s="238" t="e">
        <v>#N/A</v>
      </c>
      <c r="Q391" s="242">
        <v>717228.47500000009</v>
      </c>
    </row>
    <row r="392" spans="1:17" ht="18.95" customHeight="1">
      <c r="A392" s="232">
        <v>391</v>
      </c>
      <c r="B392" s="233">
        <v>890430</v>
      </c>
      <c r="C392" s="232" t="s">
        <v>16039</v>
      </c>
      <c r="D392" s="232"/>
      <c r="E392" s="232"/>
      <c r="F392" s="234">
        <v>88710</v>
      </c>
      <c r="G392" s="240">
        <v>88710</v>
      </c>
      <c r="H392" s="236" t="s">
        <v>16496</v>
      </c>
      <c r="I392" s="237"/>
      <c r="J392" s="238">
        <v>101698</v>
      </c>
      <c r="K392" s="238">
        <v>75496.803524999996</v>
      </c>
      <c r="L392" s="238">
        <v>94474.285714285725</v>
      </c>
      <c r="M392" s="238">
        <v>87400</v>
      </c>
      <c r="N392" s="238">
        <v>89767.272309821434</v>
      </c>
      <c r="O392" s="238" t="e">
        <v>#N/A</v>
      </c>
      <c r="P392" s="238" t="e">
        <v>#N/A</v>
      </c>
      <c r="Q392" s="239" t="s">
        <v>16497</v>
      </c>
    </row>
    <row r="393" spans="1:17" ht="18.95" customHeight="1">
      <c r="A393" s="232">
        <v>392</v>
      </c>
      <c r="B393" s="233">
        <v>896901</v>
      </c>
      <c r="C393" s="232" t="s">
        <v>16476</v>
      </c>
      <c r="D393" s="232" t="s">
        <v>16477</v>
      </c>
      <c r="E393" s="232" t="s">
        <v>15686</v>
      </c>
      <c r="F393" s="234">
        <v>6528872</v>
      </c>
      <c r="G393" s="240">
        <v>8688285.7142857146</v>
      </c>
      <c r="H393" s="236" t="s">
        <v>16386</v>
      </c>
      <c r="I393" s="241">
        <f t="shared" ref="I393:I398" si="32">+G393-F393</f>
        <v>2159413.7142857146</v>
      </c>
      <c r="J393" s="238" t="s">
        <v>15269</v>
      </c>
      <c r="K393" s="238" t="s">
        <v>15269</v>
      </c>
      <c r="L393" s="238" t="s">
        <v>15269</v>
      </c>
      <c r="M393" s="238">
        <v>6946388.7000000002</v>
      </c>
      <c r="N393" s="238">
        <v>6946388.7000000002</v>
      </c>
      <c r="O393" s="238">
        <v>7476240</v>
      </c>
      <c r="P393" s="238">
        <v>947368</v>
      </c>
      <c r="Q393" s="242">
        <v>6946388.7000000002</v>
      </c>
    </row>
    <row r="394" spans="1:17" ht="18.95" customHeight="1">
      <c r="A394" s="232">
        <v>393</v>
      </c>
      <c r="B394" s="233">
        <v>876137</v>
      </c>
      <c r="C394" s="232" t="s">
        <v>351</v>
      </c>
      <c r="D394" s="232" t="s">
        <v>16478</v>
      </c>
      <c r="E394" s="232" t="s">
        <v>15587</v>
      </c>
      <c r="F394" s="234">
        <v>1565648</v>
      </c>
      <c r="G394" s="240">
        <v>1924285.7142857143</v>
      </c>
      <c r="H394" s="236" t="s">
        <v>16386</v>
      </c>
      <c r="I394" s="241">
        <f t="shared" si="32"/>
        <v>358637.71428571432</v>
      </c>
      <c r="J394" s="238" t="s">
        <v>15269</v>
      </c>
      <c r="K394" s="238" t="s">
        <v>15269</v>
      </c>
      <c r="L394" s="238" t="s">
        <v>15269</v>
      </c>
      <c r="M394" s="238">
        <v>1769724.65</v>
      </c>
      <c r="N394" s="238">
        <v>1769724.65</v>
      </c>
      <c r="O394" s="238">
        <v>1665600</v>
      </c>
      <c r="P394" s="238">
        <v>99952</v>
      </c>
      <c r="Q394" s="242">
        <v>1665600</v>
      </c>
    </row>
    <row r="395" spans="1:17" ht="18.95" customHeight="1">
      <c r="A395" s="232">
        <v>394</v>
      </c>
      <c r="B395" s="233">
        <v>340909</v>
      </c>
      <c r="C395" s="232" t="s">
        <v>16042</v>
      </c>
      <c r="D395" s="232" t="s">
        <v>16430</v>
      </c>
      <c r="E395" s="246" t="s">
        <v>16428</v>
      </c>
      <c r="F395" s="234">
        <v>7613342</v>
      </c>
      <c r="G395" s="240">
        <v>14445000</v>
      </c>
      <c r="H395" s="236" t="s">
        <v>16386</v>
      </c>
      <c r="I395" s="241">
        <f t="shared" si="32"/>
        <v>6831658</v>
      </c>
      <c r="J395" s="238">
        <v>3888175</v>
      </c>
      <c r="K395" s="238" t="s">
        <v>15269</v>
      </c>
      <c r="L395" s="238">
        <v>15526500</v>
      </c>
      <c r="M395" s="238">
        <v>3425350.5166666666</v>
      </c>
      <c r="N395" s="238">
        <v>7613341.8388888882</v>
      </c>
      <c r="O395" s="238" t="e">
        <v>#N/A</v>
      </c>
      <c r="P395" s="238" t="e">
        <v>#N/A</v>
      </c>
      <c r="Q395" s="242">
        <v>7252841.8388888882</v>
      </c>
    </row>
    <row r="396" spans="1:17" ht="18.95" customHeight="1">
      <c r="A396" s="232">
        <v>395</v>
      </c>
      <c r="B396" s="233">
        <v>341101</v>
      </c>
      <c r="C396" s="232" t="s">
        <v>352</v>
      </c>
      <c r="D396" s="232" t="s">
        <v>16430</v>
      </c>
      <c r="E396" s="246" t="s">
        <v>16428</v>
      </c>
      <c r="F396" s="234">
        <v>4917023</v>
      </c>
      <c r="G396" s="240">
        <v>6500000</v>
      </c>
      <c r="H396" s="236" t="s">
        <v>16386</v>
      </c>
      <c r="I396" s="241">
        <f t="shared" si="32"/>
        <v>1582977</v>
      </c>
      <c r="J396" s="238">
        <v>2720735</v>
      </c>
      <c r="K396" s="238">
        <v>8368669.6771392003</v>
      </c>
      <c r="L396" s="238">
        <v>11398625.635288319</v>
      </c>
      <c r="M396" s="238">
        <v>3336918.9666666663</v>
      </c>
      <c r="N396" s="238">
        <v>6456237.3197735464</v>
      </c>
      <c r="O396" s="238">
        <v>8368669.6771392003</v>
      </c>
      <c r="P396" s="238">
        <v>3451646.6771392003</v>
      </c>
      <c r="Q396" s="242">
        <v>6456237.3197735464</v>
      </c>
    </row>
    <row r="397" spans="1:17" ht="18.95" customHeight="1">
      <c r="A397" s="232">
        <v>396</v>
      </c>
      <c r="B397" s="233">
        <v>341104</v>
      </c>
      <c r="C397" s="232" t="s">
        <v>16043</v>
      </c>
      <c r="D397" s="232" t="s">
        <v>16430</v>
      </c>
      <c r="E397" s="246" t="s">
        <v>16428</v>
      </c>
      <c r="F397" s="234">
        <v>5689537</v>
      </c>
      <c r="G397" s="240">
        <v>9500000</v>
      </c>
      <c r="H397" s="236" t="s">
        <v>16386</v>
      </c>
      <c r="I397" s="241">
        <f t="shared" si="32"/>
        <v>3810463</v>
      </c>
      <c r="J397" s="238">
        <v>2720735</v>
      </c>
      <c r="K397" s="238" t="s">
        <v>15269</v>
      </c>
      <c r="L397" s="238">
        <v>12441000</v>
      </c>
      <c r="M397" s="238">
        <v>1906874.8</v>
      </c>
      <c r="N397" s="238">
        <v>5689536.6000000006</v>
      </c>
      <c r="O397" s="238" t="e">
        <v>#N/A</v>
      </c>
      <c r="P397" s="238" t="e">
        <v>#N/A</v>
      </c>
      <c r="Q397" s="242">
        <v>4709203.2666666666</v>
      </c>
    </row>
    <row r="398" spans="1:17" ht="18.95" customHeight="1">
      <c r="A398" s="232">
        <v>397</v>
      </c>
      <c r="B398" s="233">
        <v>340902</v>
      </c>
      <c r="C398" s="232" t="s">
        <v>16044</v>
      </c>
      <c r="D398" s="232" t="s">
        <v>16430</v>
      </c>
      <c r="E398" s="246" t="s">
        <v>16428</v>
      </c>
      <c r="F398" s="234">
        <v>6817887</v>
      </c>
      <c r="G398" s="240">
        <v>14445000</v>
      </c>
      <c r="H398" s="236" t="s">
        <v>16386</v>
      </c>
      <c r="I398" s="241">
        <f t="shared" si="32"/>
        <v>7627113</v>
      </c>
      <c r="J398" s="238">
        <v>3524441</v>
      </c>
      <c r="K398" s="238" t="s">
        <v>15269</v>
      </c>
      <c r="L398" s="238">
        <v>14751685.343999999</v>
      </c>
      <c r="M398" s="238">
        <v>2177535.35</v>
      </c>
      <c r="N398" s="238">
        <v>6817887.2313333331</v>
      </c>
      <c r="O398" s="238" t="e">
        <v>#N/A</v>
      </c>
      <c r="P398" s="238" t="e">
        <v>#N/A</v>
      </c>
      <c r="Q398" s="242">
        <v>6715658.7833333341</v>
      </c>
    </row>
    <row r="399" spans="1:17" ht="18.95" customHeight="1">
      <c r="A399" s="232">
        <v>398</v>
      </c>
      <c r="B399" s="233">
        <v>340401</v>
      </c>
      <c r="C399" s="232" t="s">
        <v>116</v>
      </c>
      <c r="D399" s="232" t="s">
        <v>16430</v>
      </c>
      <c r="E399" s="246" t="s">
        <v>16428</v>
      </c>
      <c r="F399" s="234">
        <v>1404315</v>
      </c>
      <c r="G399" s="240">
        <v>1404315</v>
      </c>
      <c r="H399" s="236" t="s">
        <v>16496</v>
      </c>
      <c r="I399" s="237"/>
      <c r="J399" s="238">
        <v>899367</v>
      </c>
      <c r="K399" s="238">
        <v>2038508.5201668565</v>
      </c>
      <c r="L399" s="238">
        <v>4482556.32</v>
      </c>
      <c r="M399" s="238">
        <v>697240.78333333333</v>
      </c>
      <c r="N399" s="238">
        <v>2029418.1558750474</v>
      </c>
      <c r="O399" s="238">
        <v>2038508.5201668565</v>
      </c>
      <c r="P399" s="238">
        <v>634193.52016685647</v>
      </c>
      <c r="Q399" s="239" t="s">
        <v>16497</v>
      </c>
    </row>
    <row r="400" spans="1:17" ht="18.95" customHeight="1">
      <c r="A400" s="232">
        <v>399</v>
      </c>
      <c r="B400" s="233">
        <v>340701</v>
      </c>
      <c r="C400" s="232" t="s">
        <v>16045</v>
      </c>
      <c r="D400" s="232" t="s">
        <v>16430</v>
      </c>
      <c r="E400" s="246" t="s">
        <v>16428</v>
      </c>
      <c r="F400" s="234">
        <v>2863052</v>
      </c>
      <c r="G400" s="240">
        <v>4500000</v>
      </c>
      <c r="H400" s="236" t="s">
        <v>16386</v>
      </c>
      <c r="I400" s="241">
        <f t="shared" ref="I400:I402" si="33">+G400-F400</f>
        <v>1636948</v>
      </c>
      <c r="J400" s="238">
        <v>2305873</v>
      </c>
      <c r="K400" s="238">
        <v>7614154.622710349</v>
      </c>
      <c r="L400" s="238">
        <v>8296804.2431999994</v>
      </c>
      <c r="M400" s="238">
        <v>1114900</v>
      </c>
      <c r="N400" s="238">
        <v>4832932.9664775869</v>
      </c>
      <c r="O400" s="238">
        <v>7614154.622710349</v>
      </c>
      <c r="P400" s="238">
        <v>4751102.622710349</v>
      </c>
      <c r="Q400" s="242">
        <v>4500000</v>
      </c>
    </row>
    <row r="401" spans="1:17" ht="18.95" customHeight="1">
      <c r="A401" s="232">
        <v>400</v>
      </c>
      <c r="B401" s="233">
        <v>345301</v>
      </c>
      <c r="C401" s="232" t="s">
        <v>353</v>
      </c>
      <c r="D401" s="232" t="s">
        <v>16430</v>
      </c>
      <c r="E401" s="246" t="s">
        <v>16428</v>
      </c>
      <c r="F401" s="234">
        <v>3307123</v>
      </c>
      <c r="G401" s="240">
        <v>6500000</v>
      </c>
      <c r="H401" s="236" t="s">
        <v>16386</v>
      </c>
      <c r="I401" s="241">
        <f t="shared" si="33"/>
        <v>3192877</v>
      </c>
      <c r="J401" s="238">
        <v>3241709</v>
      </c>
      <c r="K401" s="238">
        <v>13307670.5637447</v>
      </c>
      <c r="L401" s="238">
        <v>3564000</v>
      </c>
      <c r="M401" s="238">
        <v>1233426.75</v>
      </c>
      <c r="N401" s="238">
        <v>5336701.5784361754</v>
      </c>
      <c r="O401" s="238">
        <v>13307670.5637447</v>
      </c>
      <c r="P401" s="238">
        <v>10000547.5637447</v>
      </c>
      <c r="Q401" s="242">
        <v>5336701.5784361754</v>
      </c>
    </row>
    <row r="402" spans="1:17" ht="18.95" customHeight="1">
      <c r="A402" s="232">
        <v>401</v>
      </c>
      <c r="B402" s="233">
        <v>874134</v>
      </c>
      <c r="C402" s="232" t="s">
        <v>354</v>
      </c>
      <c r="D402" s="232" t="s">
        <v>16479</v>
      </c>
      <c r="E402" s="232" t="s">
        <v>15587</v>
      </c>
      <c r="F402" s="234">
        <v>1489532</v>
      </c>
      <c r="G402" s="240">
        <v>2163142.8571428573</v>
      </c>
      <c r="H402" s="236" t="s">
        <v>16386</v>
      </c>
      <c r="I402" s="241">
        <f t="shared" si="33"/>
        <v>673610.85714285728</v>
      </c>
      <c r="J402" s="238" t="s">
        <v>15269</v>
      </c>
      <c r="K402" s="238" t="s">
        <v>15269</v>
      </c>
      <c r="L402" s="238" t="s">
        <v>15269</v>
      </c>
      <c r="M402" s="238">
        <v>1760848.95</v>
      </c>
      <c r="N402" s="238">
        <v>1760848.95</v>
      </c>
      <c r="O402" s="238">
        <v>1572960</v>
      </c>
      <c r="P402" s="238">
        <v>83428</v>
      </c>
      <c r="Q402" s="242">
        <v>1572960</v>
      </c>
    </row>
    <row r="403" spans="1:17" ht="18.95" customHeight="1">
      <c r="A403" s="232">
        <v>402</v>
      </c>
      <c r="B403" s="233">
        <v>876190</v>
      </c>
      <c r="C403" s="232" t="s">
        <v>205</v>
      </c>
      <c r="D403" s="232" t="s">
        <v>16501</v>
      </c>
      <c r="E403" s="232" t="s">
        <v>15587</v>
      </c>
      <c r="F403" s="234">
        <v>1519094</v>
      </c>
      <c r="G403" s="235">
        <v>1519094</v>
      </c>
      <c r="H403" s="236" t="s">
        <v>16496</v>
      </c>
      <c r="I403" s="237"/>
      <c r="J403" s="238">
        <v>1831888</v>
      </c>
      <c r="K403" s="238" t="s">
        <v>15269</v>
      </c>
      <c r="L403" s="238" t="s">
        <v>15269</v>
      </c>
      <c r="M403" s="238">
        <v>1876717.2</v>
      </c>
      <c r="N403" s="238">
        <v>1854302.6</v>
      </c>
      <c r="O403" s="238">
        <v>1726680</v>
      </c>
      <c r="P403" s="238">
        <v>207586</v>
      </c>
      <c r="Q403" s="239" t="s">
        <v>16497</v>
      </c>
    </row>
    <row r="404" spans="1:17" ht="18.95" customHeight="1">
      <c r="A404" s="232">
        <v>403</v>
      </c>
      <c r="B404" s="233">
        <v>876130</v>
      </c>
      <c r="C404" s="232" t="s">
        <v>131</v>
      </c>
      <c r="D404" s="232" t="s">
        <v>16480</v>
      </c>
      <c r="E404" s="232" t="s">
        <v>15587</v>
      </c>
      <c r="F404" s="234">
        <v>1656146</v>
      </c>
      <c r="G404" s="240">
        <v>1924285.7142857143</v>
      </c>
      <c r="H404" s="236" t="s">
        <v>16386</v>
      </c>
      <c r="I404" s="241">
        <f t="shared" ref="I404:I405" si="34">+G404-F404</f>
        <v>268139.71428571432</v>
      </c>
      <c r="J404" s="238" t="s">
        <v>15269</v>
      </c>
      <c r="K404" s="238" t="s">
        <v>15269</v>
      </c>
      <c r="L404" s="238" t="s">
        <v>15269</v>
      </c>
      <c r="M404" s="238">
        <v>1769724.65</v>
      </c>
      <c r="N404" s="238">
        <v>1769724.65</v>
      </c>
      <c r="O404" s="238" t="e">
        <v>#N/A</v>
      </c>
      <c r="P404" s="238" t="e">
        <v>#N/A</v>
      </c>
      <c r="Q404" s="242">
        <v>1847005.182142857</v>
      </c>
    </row>
    <row r="405" spans="1:17" ht="18.95" customHeight="1">
      <c r="A405" s="232">
        <v>404</v>
      </c>
      <c r="B405" s="233">
        <v>876132</v>
      </c>
      <c r="C405" s="232" t="s">
        <v>356</v>
      </c>
      <c r="D405" s="232" t="s">
        <v>16480</v>
      </c>
      <c r="E405" s="232" t="s">
        <v>15587</v>
      </c>
      <c r="F405" s="234">
        <v>1565648</v>
      </c>
      <c r="G405" s="240">
        <v>1924285.7142857143</v>
      </c>
      <c r="H405" s="236" t="s">
        <v>16386</v>
      </c>
      <c r="I405" s="241">
        <f t="shared" si="34"/>
        <v>358637.71428571432</v>
      </c>
      <c r="J405" s="238" t="s">
        <v>15269</v>
      </c>
      <c r="K405" s="238" t="s">
        <v>15269</v>
      </c>
      <c r="L405" s="238" t="s">
        <v>15269</v>
      </c>
      <c r="M405" s="238">
        <v>1769724.65</v>
      </c>
      <c r="N405" s="238">
        <v>1769724.65</v>
      </c>
      <c r="O405" s="238">
        <v>1665600</v>
      </c>
      <c r="P405" s="238">
        <v>99952</v>
      </c>
      <c r="Q405" s="242">
        <v>1665600</v>
      </c>
    </row>
    <row r="406" spans="1:17" ht="18.95" customHeight="1">
      <c r="A406" s="232">
        <v>405</v>
      </c>
      <c r="B406" s="233">
        <v>876136</v>
      </c>
      <c r="C406" s="232" t="s">
        <v>16525</v>
      </c>
      <c r="D406" s="232" t="s">
        <v>16507</v>
      </c>
      <c r="E406" s="232" t="s">
        <v>15587</v>
      </c>
      <c r="F406" s="234">
        <v>12791247</v>
      </c>
      <c r="G406" s="235">
        <v>12791247</v>
      </c>
      <c r="H406" s="236" t="s">
        <v>16496</v>
      </c>
      <c r="I406" s="237"/>
      <c r="J406" s="238" t="s">
        <v>15269</v>
      </c>
      <c r="K406" s="238" t="s">
        <v>15269</v>
      </c>
      <c r="L406" s="238" t="s">
        <v>15269</v>
      </c>
      <c r="M406" s="238">
        <v>24220922.800000001</v>
      </c>
      <c r="N406" s="238">
        <v>24220922.800000001</v>
      </c>
      <c r="O406" s="238" t="e">
        <v>#N/A</v>
      </c>
      <c r="P406" s="238" t="e">
        <v>#N/A</v>
      </c>
      <c r="Q406" s="239" t="s">
        <v>16497</v>
      </c>
    </row>
    <row r="407" spans="1:17" ht="18.95" customHeight="1">
      <c r="A407" s="251">
        <v>406</v>
      </c>
      <c r="B407" s="252">
        <v>877112</v>
      </c>
      <c r="C407" s="251" t="s">
        <v>134</v>
      </c>
      <c r="D407" s="251"/>
      <c r="E407" s="251"/>
      <c r="F407" s="253" t="s">
        <v>16481</v>
      </c>
      <c r="G407" s="240">
        <v>1948571.4285714286</v>
      </c>
      <c r="H407" s="236" t="s">
        <v>16386</v>
      </c>
      <c r="I407" s="241">
        <f t="shared" ref="I407:I409" si="35">+G407-F407</f>
        <v>236526.42857142864</v>
      </c>
      <c r="J407" s="238">
        <v>2488348</v>
      </c>
      <c r="K407" s="238" t="s">
        <v>15269</v>
      </c>
      <c r="L407" s="238" t="s">
        <v>15269</v>
      </c>
      <c r="M407" s="238">
        <v>1792110.55</v>
      </c>
      <c r="N407" s="238">
        <v>2140229.2749999999</v>
      </c>
      <c r="O407" s="238" t="e">
        <v>#N/A</v>
      </c>
      <c r="P407" s="238" t="e">
        <v>#N/A</v>
      </c>
      <c r="Q407" s="242">
        <v>1948571.4285714286</v>
      </c>
    </row>
    <row r="408" spans="1:17" ht="18.95" customHeight="1">
      <c r="A408" s="251">
        <v>407</v>
      </c>
      <c r="B408" s="252">
        <v>549002</v>
      </c>
      <c r="C408" s="251" t="s">
        <v>206</v>
      </c>
      <c r="D408" s="251" t="s">
        <v>16482</v>
      </c>
      <c r="E408" s="251" t="s">
        <v>15587</v>
      </c>
      <c r="F408" s="253" t="s">
        <v>16483</v>
      </c>
      <c r="G408" s="240">
        <v>8557428.5714285728</v>
      </c>
      <c r="H408" s="236" t="s">
        <v>16386</v>
      </c>
      <c r="I408" s="241">
        <f t="shared" si="35"/>
        <v>3827444.5714285728</v>
      </c>
      <c r="J408" s="238">
        <v>9930864</v>
      </c>
      <c r="K408" s="238">
        <v>8026820.1507780002</v>
      </c>
      <c r="L408" s="238">
        <v>4564057.3440000005</v>
      </c>
      <c r="M408" s="238">
        <v>5015386.9000000004</v>
      </c>
      <c r="N408" s="238">
        <v>6884282.0986944996</v>
      </c>
      <c r="O408" s="238">
        <v>8026820.1507780002</v>
      </c>
      <c r="P408" s="238">
        <v>3296836.1507780002</v>
      </c>
      <c r="Q408" s="242">
        <v>6884282.0986944996</v>
      </c>
    </row>
    <row r="409" spans="1:17" ht="18.95" customHeight="1">
      <c r="A409" s="251">
        <v>408</v>
      </c>
      <c r="B409" s="252">
        <v>992506</v>
      </c>
      <c r="C409" s="251" t="s">
        <v>16051</v>
      </c>
      <c r="D409" s="251" t="s">
        <v>16052</v>
      </c>
      <c r="E409" s="251" t="s">
        <v>15587</v>
      </c>
      <c r="F409" s="253" t="s">
        <v>16484</v>
      </c>
      <c r="G409" s="240">
        <v>33042142.857142858</v>
      </c>
      <c r="H409" s="236" t="s">
        <v>16386</v>
      </c>
      <c r="I409" s="241">
        <f t="shared" si="35"/>
        <v>13494232.857142858</v>
      </c>
      <c r="J409" s="238">
        <v>32858765</v>
      </c>
      <c r="K409" s="238">
        <v>25668913.1985</v>
      </c>
      <c r="L409" s="238" t="s">
        <v>15269</v>
      </c>
      <c r="M409" s="238">
        <v>116051.1</v>
      </c>
      <c r="N409" s="238">
        <v>19547909.766166668</v>
      </c>
      <c r="O409" s="238">
        <v>28432440</v>
      </c>
      <c r="P409" s="238">
        <v>8884530</v>
      </c>
      <c r="Q409" s="242">
        <v>20284635.930827383</v>
      </c>
    </row>
    <row r="410" spans="1:17" ht="18.95" customHeight="1">
      <c r="A410" s="251">
        <v>409</v>
      </c>
      <c r="B410" s="252">
        <v>893802</v>
      </c>
      <c r="C410" s="251" t="s">
        <v>421</v>
      </c>
      <c r="D410" s="251"/>
      <c r="E410" s="251"/>
      <c r="F410" s="253">
        <v>167693</v>
      </c>
      <c r="G410" s="235">
        <v>167693</v>
      </c>
      <c r="H410" s="236" t="s">
        <v>16496</v>
      </c>
      <c r="I410" s="237"/>
      <c r="J410" s="238">
        <v>350615</v>
      </c>
      <c r="K410" s="238" t="s">
        <v>15269</v>
      </c>
      <c r="L410" s="238" t="s">
        <v>15269</v>
      </c>
      <c r="M410" s="238">
        <v>116051.1</v>
      </c>
      <c r="N410" s="238">
        <v>233333.05</v>
      </c>
      <c r="O410" s="238" t="e">
        <v>#N/A</v>
      </c>
      <c r="P410" s="238" t="e">
        <v>#N/A</v>
      </c>
      <c r="Q410" s="239" t="s">
        <v>16497</v>
      </c>
    </row>
    <row r="411" spans="1:17" ht="18.95" customHeight="1">
      <c r="A411" s="251">
        <v>410</v>
      </c>
      <c r="B411" s="252">
        <v>549012</v>
      </c>
      <c r="C411" s="251" t="s">
        <v>358</v>
      </c>
      <c r="D411" s="251" t="s">
        <v>16400</v>
      </c>
      <c r="E411" s="251" t="s">
        <v>15641</v>
      </c>
      <c r="F411" s="253" t="s">
        <v>16526</v>
      </c>
      <c r="G411" s="235" t="s">
        <v>16526</v>
      </c>
      <c r="H411" s="236" t="s">
        <v>16496</v>
      </c>
      <c r="I411" s="237"/>
      <c r="J411" s="238">
        <v>899367</v>
      </c>
      <c r="K411" s="238">
        <v>1339162.3009264499</v>
      </c>
      <c r="L411" s="238">
        <v>1445565.7835520001</v>
      </c>
      <c r="M411" s="238">
        <v>1659162.5</v>
      </c>
      <c r="N411" s="238">
        <v>1335814.3961196125</v>
      </c>
      <c r="O411" s="238">
        <v>1339162.3009264499</v>
      </c>
      <c r="P411" s="238">
        <v>277550.30092644994</v>
      </c>
      <c r="Q411" s="239" t="s">
        <v>16497</v>
      </c>
    </row>
    <row r="412" spans="1:17" ht="18.95" customHeight="1">
      <c r="A412" s="251">
        <v>411</v>
      </c>
      <c r="B412" s="252">
        <v>876320</v>
      </c>
      <c r="C412" s="251" t="s">
        <v>359</v>
      </c>
      <c r="D412" s="251"/>
      <c r="E412" s="251"/>
      <c r="F412" s="253" t="s">
        <v>16485</v>
      </c>
      <c r="G412" s="240">
        <v>1402857.142857143</v>
      </c>
      <c r="H412" s="236" t="s">
        <v>16386</v>
      </c>
      <c r="I412" s="241">
        <f t="shared" ref="I412:I413" si="36">+G412-F412</f>
        <v>599928.14285714296</v>
      </c>
      <c r="J412" s="238" t="s">
        <v>15269</v>
      </c>
      <c r="K412" s="238" t="s">
        <v>15269</v>
      </c>
      <c r="L412" s="238" t="s">
        <v>15269</v>
      </c>
      <c r="M412" s="238">
        <v>1290137.8500000001</v>
      </c>
      <c r="N412" s="238">
        <v>1290137.8500000001</v>
      </c>
      <c r="O412" s="238">
        <v>854760</v>
      </c>
      <c r="P412" s="238">
        <v>51831</v>
      </c>
      <c r="Q412" s="242">
        <v>854760</v>
      </c>
    </row>
    <row r="413" spans="1:17" ht="18.95" customHeight="1">
      <c r="A413" s="251">
        <v>412</v>
      </c>
      <c r="B413" s="252">
        <v>876390</v>
      </c>
      <c r="C413" s="251" t="s">
        <v>360</v>
      </c>
      <c r="D413" s="251" t="s">
        <v>16400</v>
      </c>
      <c r="E413" s="251" t="s">
        <v>15641</v>
      </c>
      <c r="F413" s="253" t="s">
        <v>16486</v>
      </c>
      <c r="G413" s="240">
        <v>1402857.142857143</v>
      </c>
      <c r="H413" s="236" t="s">
        <v>16386</v>
      </c>
      <c r="I413" s="241">
        <f t="shared" si="36"/>
        <v>493901.14285714296</v>
      </c>
      <c r="J413" s="238" t="s">
        <v>15269</v>
      </c>
      <c r="K413" s="238" t="s">
        <v>15269</v>
      </c>
      <c r="L413" s="238" t="s">
        <v>15269</v>
      </c>
      <c r="M413" s="238">
        <v>1368713.9</v>
      </c>
      <c r="N413" s="238">
        <v>1368713.9</v>
      </c>
      <c r="O413" s="238" t="e">
        <v>#N/A</v>
      </c>
      <c r="P413" s="238" t="e">
        <v>#N/A</v>
      </c>
      <c r="Q413" s="242">
        <v>1385785.5214285715</v>
      </c>
    </row>
    <row r="414" spans="1:17" ht="18.95" customHeight="1">
      <c r="A414" s="251">
        <v>413</v>
      </c>
      <c r="B414" s="252">
        <v>877210</v>
      </c>
      <c r="C414" s="251" t="s">
        <v>361</v>
      </c>
      <c r="D414" s="251"/>
      <c r="E414" s="251"/>
      <c r="F414" s="253" t="s">
        <v>16527</v>
      </c>
      <c r="G414" s="235" t="s">
        <v>16527</v>
      </c>
      <c r="H414" s="236" t="s">
        <v>16496</v>
      </c>
      <c r="I414" s="237"/>
      <c r="J414" s="238" t="s">
        <v>15269</v>
      </c>
      <c r="K414" s="238" t="s">
        <v>15269</v>
      </c>
      <c r="L414" s="238" t="s">
        <v>15269</v>
      </c>
      <c r="M414" s="238">
        <v>1478358.6375</v>
      </c>
      <c r="N414" s="238">
        <v>1478358.6375</v>
      </c>
      <c r="O414" s="238" t="e">
        <v>#N/A</v>
      </c>
      <c r="P414" s="238" t="e">
        <v>#N/A</v>
      </c>
      <c r="Q414" s="239" t="s">
        <v>16497</v>
      </c>
    </row>
    <row r="415" spans="1:17" ht="18.95" customHeight="1">
      <c r="A415" s="251">
        <v>414</v>
      </c>
      <c r="B415" s="252">
        <v>877201</v>
      </c>
      <c r="C415" s="251" t="s">
        <v>209</v>
      </c>
      <c r="D415" s="251" t="s">
        <v>16400</v>
      </c>
      <c r="E415" s="251" t="s">
        <v>15641</v>
      </c>
      <c r="F415" s="253" t="s">
        <v>16487</v>
      </c>
      <c r="G415" s="240">
        <v>1584857.142857143</v>
      </c>
      <c r="H415" s="236" t="s">
        <v>16386</v>
      </c>
      <c r="I415" s="241">
        <f t="shared" ref="I415:I478" si="37">+G415-F415</f>
        <v>703821.14285714296</v>
      </c>
      <c r="J415" s="238">
        <v>551574</v>
      </c>
      <c r="K415" s="238" t="s">
        <v>15269</v>
      </c>
      <c r="L415" s="238" t="s">
        <v>15269</v>
      </c>
      <c r="M415" s="238">
        <v>1457604.3</v>
      </c>
      <c r="N415" s="238">
        <v>1004589.15</v>
      </c>
      <c r="O415" s="238" t="e">
        <v>#N/A</v>
      </c>
      <c r="P415" s="238" t="e">
        <v>#N/A</v>
      </c>
      <c r="Q415" s="242">
        <v>1198011.8142857142</v>
      </c>
    </row>
    <row r="416" spans="1:17" ht="18.95" customHeight="1">
      <c r="A416" s="251">
        <v>415</v>
      </c>
      <c r="B416" s="252">
        <v>878301</v>
      </c>
      <c r="C416" s="251" t="s">
        <v>210</v>
      </c>
      <c r="D416" s="251"/>
      <c r="E416" s="251"/>
      <c r="F416" s="253" t="s">
        <v>16488</v>
      </c>
      <c r="G416" s="240">
        <v>1202285.7142857143</v>
      </c>
      <c r="H416" s="236" t="s">
        <v>16386</v>
      </c>
      <c r="I416" s="241">
        <f t="shared" si="37"/>
        <v>643177.71428571432</v>
      </c>
      <c r="J416" s="238">
        <v>477997</v>
      </c>
      <c r="K416" s="238" t="s">
        <v>15269</v>
      </c>
      <c r="L416" s="238" t="s">
        <v>15269</v>
      </c>
      <c r="M416" s="238">
        <v>1226210.5</v>
      </c>
      <c r="N416" s="238">
        <v>852103.75</v>
      </c>
      <c r="O416" s="238">
        <v>653160</v>
      </c>
      <c r="P416" s="238">
        <v>94052</v>
      </c>
      <c r="Q416" s="242">
        <v>653160</v>
      </c>
    </row>
    <row r="417" spans="1:17" ht="18.95" customHeight="1">
      <c r="A417" s="251">
        <v>416</v>
      </c>
      <c r="B417" s="252">
        <v>996102</v>
      </c>
      <c r="C417" s="251" t="s">
        <v>16053</v>
      </c>
      <c r="D417" s="251" t="s">
        <v>16400</v>
      </c>
      <c r="E417" s="251" t="s">
        <v>15641</v>
      </c>
      <c r="F417" s="253" t="s">
        <v>16489</v>
      </c>
      <c r="G417" s="254">
        <v>1516428.5714285716</v>
      </c>
      <c r="H417" s="236" t="s">
        <v>16386</v>
      </c>
      <c r="I417" s="241">
        <f t="shared" si="37"/>
        <v>1088719.5714285716</v>
      </c>
      <c r="J417" s="238">
        <v>234770</v>
      </c>
      <c r="K417" s="238">
        <v>271788.49268999998</v>
      </c>
      <c r="L417" s="238" t="s">
        <v>15269</v>
      </c>
      <c r="M417" s="238">
        <v>555400</v>
      </c>
      <c r="N417" s="238">
        <v>353986.16422999999</v>
      </c>
      <c r="O417" s="238">
        <v>628080</v>
      </c>
      <c r="P417" s="238">
        <v>200371</v>
      </c>
      <c r="Q417" s="242">
        <v>628080</v>
      </c>
    </row>
    <row r="418" spans="1:17" ht="18.95" customHeight="1">
      <c r="A418" s="119" t="s">
        <v>0</v>
      </c>
      <c r="B418" s="255" t="s">
        <v>1</v>
      </c>
      <c r="C418" s="119" t="s">
        <v>2</v>
      </c>
      <c r="D418" s="119" t="s">
        <v>3</v>
      </c>
      <c r="E418" s="119" t="s">
        <v>4</v>
      </c>
      <c r="F418" s="256" t="s">
        <v>15571</v>
      </c>
      <c r="G418" s="257" t="s">
        <v>16528</v>
      </c>
      <c r="H418" s="258" t="s">
        <v>14787</v>
      </c>
      <c r="I418" s="259" t="s">
        <v>16492</v>
      </c>
      <c r="J418" s="238" t="e">
        <v>#N/A</v>
      </c>
      <c r="K418" s="238" t="e">
        <v>#N/A</v>
      </c>
      <c r="L418" s="238" t="e">
        <v>#N/A</v>
      </c>
      <c r="M418" s="238" t="e">
        <v>#N/A</v>
      </c>
      <c r="N418" s="238" t="e">
        <v>#N/A</v>
      </c>
      <c r="O418" s="238" t="e">
        <v>#N/A</v>
      </c>
      <c r="P418" s="238" t="e">
        <v>#N/A</v>
      </c>
      <c r="Q418" s="260"/>
    </row>
    <row r="419" spans="1:17" ht="18.95" customHeight="1">
      <c r="A419" s="223">
        <v>1</v>
      </c>
      <c r="B419" s="261">
        <v>881202</v>
      </c>
      <c r="C419" s="262" t="s">
        <v>7</v>
      </c>
      <c r="D419" s="262" t="s">
        <v>44</v>
      </c>
      <c r="E419" s="262"/>
      <c r="F419" s="263">
        <v>304417.5625</v>
      </c>
      <c r="G419" s="238">
        <f>+VLOOKUP(B419,[1]ESTIMADO!$B$4:$M$238,12,FALSE)</f>
        <v>334279.7</v>
      </c>
      <c r="H419" s="258" t="str">
        <f>+VLOOKUP(B419,[1]ESTIMADO!$B$4:$J$238,9,FALSE)</f>
        <v>TARIFA PROPUESTA NO ACEPTADA</v>
      </c>
      <c r="I419" s="241">
        <f>+G419-F419</f>
        <v>29862.137500000012</v>
      </c>
      <c r="J419" s="238" t="e">
        <v>#N/A</v>
      </c>
      <c r="K419" s="238" t="e">
        <v>#N/A</v>
      </c>
      <c r="L419" s="238" t="e">
        <v>#N/A</v>
      </c>
      <c r="M419" s="238" t="e">
        <v>#N/A</v>
      </c>
      <c r="N419" s="238" t="e">
        <v>#N/A</v>
      </c>
      <c r="O419" s="264">
        <v>334279.7</v>
      </c>
      <c r="P419" s="238">
        <v>29862.137500000012</v>
      </c>
      <c r="Q419" s="238" t="s">
        <v>16497</v>
      </c>
    </row>
    <row r="420" spans="1:17" ht="18.95" customHeight="1">
      <c r="A420" s="223">
        <v>3</v>
      </c>
      <c r="B420" s="261">
        <v>998702</v>
      </c>
      <c r="C420" s="262" t="s">
        <v>6657</v>
      </c>
      <c r="D420" s="262" t="s">
        <v>15572</v>
      </c>
      <c r="E420" s="262"/>
      <c r="F420" s="263">
        <v>215780.48579413749</v>
      </c>
      <c r="G420" s="238">
        <f>+VLOOKUP(B420,[1]ESTIMADO!$B$4:$M$238,12,FALSE)</f>
        <v>238871.88635309998</v>
      </c>
      <c r="H420" s="258" t="str">
        <f>+VLOOKUP(B420,[1]ESTIMADO!$B$4:$J$238,9,FALSE)</f>
        <v>TARIFA PROPUESTA NO ACEPTADA</v>
      </c>
      <c r="I420" s="241">
        <f t="shared" si="37"/>
        <v>23091.400558962487</v>
      </c>
      <c r="J420" s="238" t="e">
        <v>#N/A</v>
      </c>
      <c r="K420" s="238" t="e">
        <v>#N/A</v>
      </c>
      <c r="L420" s="238" t="e">
        <v>#N/A</v>
      </c>
      <c r="M420" s="238" t="e">
        <v>#N/A</v>
      </c>
      <c r="N420" s="238" t="e">
        <v>#N/A</v>
      </c>
      <c r="O420" s="264">
        <v>238871.88635309998</v>
      </c>
      <c r="P420" s="238">
        <v>23091.400558962487</v>
      </c>
      <c r="Q420" s="238">
        <v>273910.97158827499</v>
      </c>
    </row>
    <row r="421" spans="1:17" ht="18.95" customHeight="1">
      <c r="A421" s="223">
        <v>6</v>
      </c>
      <c r="B421" s="261">
        <v>895001</v>
      </c>
      <c r="C421" s="262" t="s">
        <v>18</v>
      </c>
      <c r="D421" s="262" t="s">
        <v>347</v>
      </c>
      <c r="E421" s="262"/>
      <c r="F421" s="263">
        <v>234285.98093750002</v>
      </c>
      <c r="G421" s="238">
        <f>+VLOOKUP(B421,[1]ESTIMADO!$B$4:$M$238,12,FALSE)</f>
        <v>250560.8</v>
      </c>
      <c r="H421" s="258" t="str">
        <f>+VLOOKUP(B421,[1]ESTIMADO!$B$4:$J$238,9,FALSE)</f>
        <v>TARIFA PROPUESTA NO ACEPTADA</v>
      </c>
      <c r="I421" s="241">
        <f t="shared" si="37"/>
        <v>16274.81906249997</v>
      </c>
      <c r="J421" s="238" t="e">
        <v>#N/A</v>
      </c>
      <c r="K421" s="238" t="e">
        <v>#N/A</v>
      </c>
      <c r="L421" s="238" t="e">
        <v>#N/A</v>
      </c>
      <c r="M421" s="238" t="e">
        <v>#N/A</v>
      </c>
      <c r="N421" s="238" t="e">
        <v>#N/A</v>
      </c>
      <c r="O421" s="264">
        <v>250560.8</v>
      </c>
      <c r="P421" s="238">
        <v>16274.81906249997</v>
      </c>
      <c r="Q421" s="238" t="s">
        <v>16497</v>
      </c>
    </row>
    <row r="422" spans="1:17" ht="18.95" customHeight="1">
      <c r="A422" s="223">
        <v>11</v>
      </c>
      <c r="B422" s="261" t="s">
        <v>19</v>
      </c>
      <c r="C422" s="262" t="s">
        <v>20</v>
      </c>
      <c r="D422" s="262"/>
      <c r="E422" s="262" t="s">
        <v>36</v>
      </c>
      <c r="F422" s="263">
        <v>470535.5655655833</v>
      </c>
      <c r="G422" s="238">
        <f>+VLOOKUP(B422,[1]ESTIMADO!$B$4:$M$238,12,FALSE)</f>
        <v>615495.30985800002</v>
      </c>
      <c r="H422" s="258" t="str">
        <f>+VLOOKUP(B422,[1]ESTIMADO!$B$4:$J$238,9,FALSE)</f>
        <v>TARIFA PROPUESTA NO ACEPTADA</v>
      </c>
      <c r="I422" s="241">
        <f t="shared" si="37"/>
        <v>144959.74429241673</v>
      </c>
      <c r="J422" s="238" t="e">
        <v>#N/A</v>
      </c>
      <c r="K422" s="238" t="e">
        <v>#N/A</v>
      </c>
      <c r="L422" s="238" t="e">
        <v>#N/A</v>
      </c>
      <c r="M422" s="238" t="e">
        <v>#N/A</v>
      </c>
      <c r="N422" s="238" t="e">
        <v>#N/A</v>
      </c>
      <c r="O422" s="264">
        <v>615495.30985800002</v>
      </c>
      <c r="P422" s="238">
        <v>144959.74429241673</v>
      </c>
      <c r="Q422" s="238" t="s">
        <v>16497</v>
      </c>
    </row>
    <row r="423" spans="1:17" ht="18.95" customHeight="1">
      <c r="A423" s="223">
        <v>12</v>
      </c>
      <c r="B423" s="261" t="s">
        <v>10</v>
      </c>
      <c r="C423" s="262" t="s">
        <v>16054</v>
      </c>
      <c r="D423" s="262"/>
      <c r="E423" s="262" t="s">
        <v>36</v>
      </c>
      <c r="F423" s="263">
        <v>357668.94327166665</v>
      </c>
      <c r="G423" s="238">
        <f>+VLOOKUP(B423,[1]ESTIMADO!$B$4:$M$238,12,FALSE)</f>
        <v>403942.09284</v>
      </c>
      <c r="H423" s="258" t="str">
        <f>+VLOOKUP(B423,[1]ESTIMADO!$B$4:$J$238,9,FALSE)</f>
        <v>TARIFA PROPUESTA NO ACEPTADA</v>
      </c>
      <c r="I423" s="241">
        <f t="shared" si="37"/>
        <v>46273.149568333349</v>
      </c>
      <c r="J423" s="238" t="e">
        <v>#N/A</v>
      </c>
      <c r="K423" s="238" t="e">
        <v>#N/A</v>
      </c>
      <c r="L423" s="238" t="e">
        <v>#N/A</v>
      </c>
      <c r="M423" s="238" t="e">
        <v>#N/A</v>
      </c>
      <c r="N423" s="238" t="e">
        <v>#N/A</v>
      </c>
      <c r="O423" s="264">
        <v>403942.09284</v>
      </c>
      <c r="P423" s="238">
        <v>46273.149568333349</v>
      </c>
      <c r="Q423" s="238" t="s">
        <v>16497</v>
      </c>
    </row>
    <row r="424" spans="1:17" ht="18.95" customHeight="1">
      <c r="A424" s="223">
        <v>20</v>
      </c>
      <c r="B424" s="261">
        <v>360101</v>
      </c>
      <c r="C424" s="222" t="s">
        <v>45</v>
      </c>
      <c r="D424" s="222" t="s">
        <v>15586</v>
      </c>
      <c r="E424" s="262" t="s">
        <v>16382</v>
      </c>
      <c r="F424" s="263">
        <v>3744241.45</v>
      </c>
      <c r="G424" s="238">
        <f>+VLOOKUP(B424,[1]ESTIMADO!$B$4:$M$238,12,FALSE)</f>
        <v>4122840</v>
      </c>
      <c r="H424" s="258" t="str">
        <f>+VLOOKUP(B424,[1]ESTIMADO!$B$4:$J$238,9,FALSE)</f>
        <v>NO SE ACEPTA INCLUYES DENTRO DE LA TARIFA OFERTADA EN EL VALOR ESTIMADO</v>
      </c>
      <c r="I424" s="241">
        <f t="shared" si="37"/>
        <v>378598.54999999981</v>
      </c>
      <c r="J424" s="238" t="e">
        <v>#N/A</v>
      </c>
      <c r="K424" s="238" t="e">
        <v>#N/A</v>
      </c>
      <c r="L424" s="238" t="e">
        <v>#N/A</v>
      </c>
      <c r="M424" s="238" t="e">
        <v>#N/A</v>
      </c>
      <c r="N424" s="238" t="e">
        <v>#N/A</v>
      </c>
      <c r="O424" s="264">
        <v>4122840</v>
      </c>
      <c r="P424" s="238">
        <v>378598.54999999981</v>
      </c>
      <c r="Q424" s="238">
        <v>4118241.2</v>
      </c>
    </row>
    <row r="425" spans="1:17" ht="18.95" customHeight="1">
      <c r="A425" s="223">
        <v>21</v>
      </c>
      <c r="B425" s="261">
        <v>896101</v>
      </c>
      <c r="C425" s="262" t="s">
        <v>33</v>
      </c>
      <c r="D425" s="262" t="s">
        <v>347</v>
      </c>
      <c r="E425" s="262"/>
      <c r="F425" s="263">
        <v>202253.36198146135</v>
      </c>
      <c r="G425" s="238">
        <f>+VLOOKUP(B425,[1]ESTIMADO!$B$4:$M$238,12,FALSE)</f>
        <v>250560.8</v>
      </c>
      <c r="H425" s="258" t="str">
        <f>+VLOOKUP(B425,[1]ESTIMADO!$B$4:$J$238,9,FALSE)</f>
        <v>TARIFA PROPUESTA NO ACEPTADA</v>
      </c>
      <c r="I425" s="241">
        <f t="shared" si="37"/>
        <v>48307.43801853864</v>
      </c>
      <c r="J425" s="238" t="e">
        <v>#N/A</v>
      </c>
      <c r="K425" s="238" t="e">
        <v>#N/A</v>
      </c>
      <c r="L425" s="238" t="e">
        <v>#N/A</v>
      </c>
      <c r="M425" s="238" t="e">
        <v>#N/A</v>
      </c>
      <c r="N425" s="238" t="e">
        <v>#N/A</v>
      </c>
      <c r="O425" s="264">
        <v>250560.8</v>
      </c>
      <c r="P425" s="238">
        <v>48307.43801853864</v>
      </c>
      <c r="Q425" s="238" t="s">
        <v>16497</v>
      </c>
    </row>
    <row r="426" spans="1:17" ht="18.95" customHeight="1">
      <c r="A426" s="223">
        <v>22</v>
      </c>
      <c r="B426" s="261">
        <v>894102</v>
      </c>
      <c r="C426" s="262" t="s">
        <v>43</v>
      </c>
      <c r="D426" s="262" t="s">
        <v>44</v>
      </c>
      <c r="E426" s="262"/>
      <c r="F426" s="263">
        <v>186347.20211339919</v>
      </c>
      <c r="G426" s="238">
        <f>+VLOOKUP(B426,[1]ESTIMADO!$B$4:$M$238,12,FALSE)</f>
        <v>266396.14170000004</v>
      </c>
      <c r="H426" s="258" t="str">
        <f>+VLOOKUP(B426,[1]ESTIMADO!$B$4:$J$238,9,FALSE)</f>
        <v>TARIFA PROPUESTA NO ACEPTADA</v>
      </c>
      <c r="I426" s="241">
        <f t="shared" si="37"/>
        <v>80048.939586600842</v>
      </c>
      <c r="J426" s="238" t="e">
        <v>#N/A</v>
      </c>
      <c r="K426" s="238" t="e">
        <v>#N/A</v>
      </c>
      <c r="L426" s="238" t="e">
        <v>#N/A</v>
      </c>
      <c r="M426" s="238" t="e">
        <v>#N/A</v>
      </c>
      <c r="N426" s="238" t="e">
        <v>#N/A</v>
      </c>
      <c r="O426" s="264">
        <v>266396.14170000004</v>
      </c>
      <c r="P426" s="238">
        <v>80048.939586600842</v>
      </c>
      <c r="Q426" s="238" t="s">
        <v>16497</v>
      </c>
    </row>
    <row r="427" spans="1:17" ht="18.95" customHeight="1">
      <c r="A427" s="223">
        <v>26</v>
      </c>
      <c r="B427" s="261">
        <v>890502</v>
      </c>
      <c r="C427" s="262" t="s">
        <v>55</v>
      </c>
      <c r="D427" s="262"/>
      <c r="E427" s="262"/>
      <c r="F427" s="263">
        <v>305020.95288333338</v>
      </c>
      <c r="G427" s="238">
        <f>+VLOOKUP(B427,[1]ESTIMADO!$B$4:$M$238,12,FALSE)</f>
        <v>1207948.8563999999</v>
      </c>
      <c r="H427" s="258" t="str">
        <f>+VLOOKUP(B427,[1]ESTIMADO!$B$4:$J$238,9,FALSE)</f>
        <v>TARIFA PROPUESTA NO ACEPTADA</v>
      </c>
      <c r="I427" s="241">
        <f t="shared" si="37"/>
        <v>902927.9035166665</v>
      </c>
      <c r="J427" s="238" t="e">
        <v>#N/A</v>
      </c>
      <c r="K427" s="238" t="e">
        <v>#N/A</v>
      </c>
      <c r="L427" s="238" t="e">
        <v>#N/A</v>
      </c>
      <c r="M427" s="238" t="e">
        <v>#N/A</v>
      </c>
      <c r="N427" s="238" t="e">
        <v>#N/A</v>
      </c>
      <c r="O427" s="264">
        <v>1207948.8563999999</v>
      </c>
      <c r="P427" s="238">
        <v>902927.9035166665</v>
      </c>
      <c r="Q427" s="238" t="s">
        <v>16497</v>
      </c>
    </row>
    <row r="428" spans="1:17" ht="18.95" customHeight="1">
      <c r="A428" s="223">
        <v>27</v>
      </c>
      <c r="B428" s="261">
        <v>360601</v>
      </c>
      <c r="C428" s="222" t="s">
        <v>15599</v>
      </c>
      <c r="D428" s="222" t="s">
        <v>15600</v>
      </c>
      <c r="E428" s="262" t="s">
        <v>16383</v>
      </c>
      <c r="F428" s="263">
        <v>4174360.85</v>
      </c>
      <c r="G428" s="238">
        <f>+VLOOKUP(B428,[1]ESTIMADO!$B$4:$M$238,12,FALSE)</f>
        <v>5028480</v>
      </c>
      <c r="H428" s="258" t="str">
        <f>+VLOOKUP(B428,[1]ESTIMADO!$B$4:$J$238,9,FALSE)</f>
        <v>TARIFA PROPUESTA NO ACEPTADA</v>
      </c>
      <c r="I428" s="241">
        <f t="shared" si="37"/>
        <v>854119.14999999991</v>
      </c>
      <c r="J428" s="238" t="e">
        <v>#N/A</v>
      </c>
      <c r="K428" s="238" t="e">
        <v>#N/A</v>
      </c>
      <c r="L428" s="238" t="e">
        <v>#N/A</v>
      </c>
      <c r="M428" s="238" t="e">
        <v>#N/A</v>
      </c>
      <c r="N428" s="238" t="e">
        <v>#N/A</v>
      </c>
      <c r="O428" s="264">
        <v>5028480</v>
      </c>
      <c r="P428" s="238">
        <v>854119.14999999991</v>
      </c>
      <c r="Q428" s="238">
        <v>4621142.8571428573</v>
      </c>
    </row>
    <row r="429" spans="1:17" ht="18.95" customHeight="1">
      <c r="A429" s="223">
        <v>29</v>
      </c>
      <c r="B429" s="261">
        <v>890340</v>
      </c>
      <c r="C429" s="262" t="s">
        <v>49</v>
      </c>
      <c r="D429" s="262"/>
      <c r="E429" s="262"/>
      <c r="F429" s="263">
        <v>87201.681544121428</v>
      </c>
      <c r="G429" s="238">
        <f>+VLOOKUP(B429,[1]ESTIMADO!$B$4:$M$238,12,FALSE)</f>
        <v>109920</v>
      </c>
      <c r="H429" s="258" t="str">
        <f>+VLOOKUP(B429,[1]ESTIMADO!$B$4:$J$238,9,FALSE)</f>
        <v>TARIFA PROPUESTA NO ACEPTADA</v>
      </c>
      <c r="I429" s="241">
        <f t="shared" si="37"/>
        <v>22718.318455878572</v>
      </c>
      <c r="J429" s="238" t="e">
        <v>#N/A</v>
      </c>
      <c r="K429" s="238" t="e">
        <v>#N/A</v>
      </c>
      <c r="L429" s="238" t="e">
        <v>#N/A</v>
      </c>
      <c r="M429" s="238" t="e">
        <v>#N/A</v>
      </c>
      <c r="N429" s="238" t="e">
        <v>#N/A</v>
      </c>
      <c r="O429" s="264">
        <v>109920</v>
      </c>
      <c r="P429" s="238">
        <v>22718.318455878572</v>
      </c>
      <c r="Q429" s="238" t="s">
        <v>16497</v>
      </c>
    </row>
    <row r="430" spans="1:17" ht="18.95" customHeight="1">
      <c r="A430" s="223">
        <v>31</v>
      </c>
      <c r="B430" s="261">
        <v>360102</v>
      </c>
      <c r="C430" s="222" t="s">
        <v>15602</v>
      </c>
      <c r="D430" s="222" t="s">
        <v>15603</v>
      </c>
      <c r="E430" s="262" t="s">
        <v>16382</v>
      </c>
      <c r="F430" s="263">
        <v>4338262.9939999999</v>
      </c>
      <c r="G430" s="238">
        <f>+VLOOKUP(B430,[1]ESTIMADO!$B$4:$M$238,12,FALSE)</f>
        <v>7697760</v>
      </c>
      <c r="H430" s="258" t="str">
        <f>+VLOOKUP(B430,[1]ESTIMADO!$B$4:$J$238,9,FALSE)</f>
        <v>TARIFA PROPUESTA NO ACEPTADA</v>
      </c>
      <c r="I430" s="241">
        <f t="shared" si="37"/>
        <v>3359497.0060000001</v>
      </c>
      <c r="J430" s="238" t="e">
        <v>#N/A</v>
      </c>
      <c r="K430" s="238" t="e">
        <v>#N/A</v>
      </c>
      <c r="L430" s="238" t="e">
        <v>#N/A</v>
      </c>
      <c r="M430" s="238" t="e">
        <v>#N/A</v>
      </c>
      <c r="N430" s="238" t="e">
        <v>#N/A</v>
      </c>
      <c r="O430" s="264">
        <v>7697760</v>
      </c>
      <c r="P430" s="238">
        <v>3359497.0060000001</v>
      </c>
      <c r="Q430" s="238">
        <v>5662714.2857142864</v>
      </c>
    </row>
    <row r="431" spans="1:17" ht="18.95" customHeight="1">
      <c r="A431" s="223">
        <v>33</v>
      </c>
      <c r="B431" s="261">
        <v>872202</v>
      </c>
      <c r="C431" s="222" t="s">
        <v>84</v>
      </c>
      <c r="D431" s="222" t="s">
        <v>15604</v>
      </c>
      <c r="E431" s="262" t="s">
        <v>16383</v>
      </c>
      <c r="F431" s="263">
        <v>2056834.2755</v>
      </c>
      <c r="G431" s="238">
        <f>+VLOOKUP(B431,[1]ESTIMADO!$B$4:$M$238,12,FALSE)</f>
        <v>2483280</v>
      </c>
      <c r="H431" s="258" t="str">
        <f>+VLOOKUP(B431,[1]ESTIMADO!$B$4:$J$238,9,FALSE)</f>
        <v>TARIFA PROPUESTA NO ACEPTADA</v>
      </c>
      <c r="I431" s="241">
        <f t="shared" si="37"/>
        <v>426445.72450000001</v>
      </c>
      <c r="J431" s="238" t="e">
        <v>#N/A</v>
      </c>
      <c r="K431" s="238" t="e">
        <v>#N/A</v>
      </c>
      <c r="L431" s="238" t="e">
        <v>#N/A</v>
      </c>
      <c r="M431" s="238" t="e">
        <v>#N/A</v>
      </c>
      <c r="N431" s="238" t="e">
        <v>#N/A</v>
      </c>
      <c r="O431" s="264">
        <v>2483280</v>
      </c>
      <c r="P431" s="238">
        <v>426445.72450000001</v>
      </c>
      <c r="Q431" s="238">
        <v>2483280</v>
      </c>
    </row>
    <row r="432" spans="1:17" ht="18.95" customHeight="1">
      <c r="A432" s="223">
        <v>36</v>
      </c>
      <c r="B432" s="261">
        <v>378301</v>
      </c>
      <c r="C432" s="222" t="s">
        <v>73</v>
      </c>
      <c r="D432" s="222" t="s">
        <v>15607</v>
      </c>
      <c r="E432" s="262" t="s">
        <v>16058</v>
      </c>
      <c r="F432" s="263">
        <v>11030153.946874999</v>
      </c>
      <c r="G432" s="238">
        <f>+VLOOKUP(B432,[1]ESTIMADO!$B$4:$M$238,12,FALSE)</f>
        <v>16161000</v>
      </c>
      <c r="H432" s="258" t="str">
        <f>+VLOOKUP(B432,[1]ESTIMADO!$B$4:$J$238,9,FALSE)</f>
        <v>TARIFA PROPUESTA NO ACEPTADA</v>
      </c>
      <c r="I432" s="241">
        <f t="shared" si="37"/>
        <v>5130846.0531250015</v>
      </c>
      <c r="J432" s="238" t="e">
        <v>#N/A</v>
      </c>
      <c r="K432" s="238" t="e">
        <v>#N/A</v>
      </c>
      <c r="L432" s="238" t="e">
        <v>#N/A</v>
      </c>
      <c r="M432" s="238" t="e">
        <v>#N/A</v>
      </c>
      <c r="N432" s="238" t="e">
        <v>#N/A</v>
      </c>
      <c r="O432" s="264">
        <v>16161000</v>
      </c>
      <c r="P432" s="238">
        <v>5130846.0531250015</v>
      </c>
      <c r="Q432" s="238">
        <v>16161000</v>
      </c>
    </row>
    <row r="433" spans="1:17" ht="18.95" customHeight="1">
      <c r="A433" s="223">
        <v>37</v>
      </c>
      <c r="B433" s="261">
        <v>876122</v>
      </c>
      <c r="C433" s="222" t="s">
        <v>76</v>
      </c>
      <c r="D433" s="222" t="s">
        <v>15611</v>
      </c>
      <c r="E433" s="262" t="s">
        <v>16383</v>
      </c>
      <c r="F433" s="263">
        <v>1318727.4745</v>
      </c>
      <c r="G433" s="238">
        <f>+VLOOKUP(B433,[1]ESTIMADO!$B$4:$M$238,12,FALSE)</f>
        <v>1726680</v>
      </c>
      <c r="H433" s="258" t="str">
        <f>+VLOOKUP(B433,[1]ESTIMADO!$B$4:$J$238,9,FALSE)</f>
        <v>TARIFA PROPUESTA NO ACEPTADA</v>
      </c>
      <c r="I433" s="241">
        <f t="shared" si="37"/>
        <v>407952.52549999999</v>
      </c>
      <c r="J433" s="238" t="e">
        <v>#N/A</v>
      </c>
      <c r="K433" s="238" t="e">
        <v>#N/A</v>
      </c>
      <c r="L433" s="238" t="e">
        <v>#N/A</v>
      </c>
      <c r="M433" s="238" t="e">
        <v>#N/A</v>
      </c>
      <c r="N433" s="238" t="e">
        <v>#N/A</v>
      </c>
      <c r="O433" s="264">
        <v>1726680</v>
      </c>
      <c r="P433" s="238">
        <v>407952.52549999999</v>
      </c>
      <c r="Q433" s="238">
        <v>1726680</v>
      </c>
    </row>
    <row r="434" spans="1:17" ht="18.95" customHeight="1">
      <c r="A434" s="223">
        <v>38</v>
      </c>
      <c r="B434" s="261">
        <v>881204</v>
      </c>
      <c r="C434" s="262" t="s">
        <v>90</v>
      </c>
      <c r="D434" s="262" t="s">
        <v>44</v>
      </c>
      <c r="E434" s="262"/>
      <c r="F434" s="263">
        <v>452775.34772783751</v>
      </c>
      <c r="G434" s="238">
        <f>+VLOOKUP(B434,[1]ESTIMADO!$B$4:$M$238,12,FALSE)</f>
        <v>550673.68491135002</v>
      </c>
      <c r="H434" s="258" t="str">
        <f>+VLOOKUP(B434,[1]ESTIMADO!$B$4:$J$238,9,FALSE)</f>
        <v>TARIFA PROPUESTA NO ACEPTADA</v>
      </c>
      <c r="I434" s="241">
        <f t="shared" si="37"/>
        <v>97898.337183512514</v>
      </c>
      <c r="J434" s="238" t="e">
        <v>#N/A</v>
      </c>
      <c r="K434" s="238" t="e">
        <v>#N/A</v>
      </c>
      <c r="L434" s="238" t="e">
        <v>#N/A</v>
      </c>
      <c r="M434" s="238" t="e">
        <v>#N/A</v>
      </c>
      <c r="N434" s="238" t="e">
        <v>#N/A</v>
      </c>
      <c r="O434" s="264">
        <v>550673.68491135002</v>
      </c>
      <c r="P434" s="238">
        <v>97898.337183512514</v>
      </c>
      <c r="Q434" s="238">
        <v>550673.68491135002</v>
      </c>
    </row>
    <row r="435" spans="1:17" ht="18.95" customHeight="1">
      <c r="A435" s="223">
        <v>39</v>
      </c>
      <c r="B435" s="261">
        <v>876120</v>
      </c>
      <c r="C435" s="222" t="s">
        <v>95</v>
      </c>
      <c r="D435" s="222" t="s">
        <v>15611</v>
      </c>
      <c r="E435" s="262" t="s">
        <v>16383</v>
      </c>
      <c r="F435" s="263">
        <v>1418533.2250000001</v>
      </c>
      <c r="G435" s="238">
        <f>+VLOOKUP(B435,[1]ESTIMADO!$B$4:$M$238,12,FALSE)</f>
        <v>1726680</v>
      </c>
      <c r="H435" s="258" t="str">
        <f>+VLOOKUP(B435,[1]ESTIMADO!$B$4:$J$238,9,FALSE)</f>
        <v>TARIFA PROPUESTA NO ACEPTADA</v>
      </c>
      <c r="I435" s="241">
        <f t="shared" si="37"/>
        <v>308146.77499999991</v>
      </c>
      <c r="J435" s="238" t="e">
        <v>#N/A</v>
      </c>
      <c r="K435" s="238" t="e">
        <v>#N/A</v>
      </c>
      <c r="L435" s="238" t="e">
        <v>#N/A</v>
      </c>
      <c r="M435" s="238" t="e">
        <v>#N/A</v>
      </c>
      <c r="N435" s="238" t="e">
        <v>#N/A</v>
      </c>
      <c r="O435" s="264">
        <v>1726680</v>
      </c>
      <c r="P435" s="238">
        <v>308146.77499999991</v>
      </c>
      <c r="Q435" s="238" t="s">
        <v>16497</v>
      </c>
    </row>
    <row r="436" spans="1:17" ht="18.95" customHeight="1">
      <c r="A436" s="223">
        <v>40</v>
      </c>
      <c r="B436" s="261">
        <v>378503</v>
      </c>
      <c r="C436" s="262" t="s">
        <v>86</v>
      </c>
      <c r="D436" s="262"/>
      <c r="E436" s="262"/>
      <c r="F436" s="263">
        <v>95629.3</v>
      </c>
      <c r="G436" s="238">
        <f>+VLOOKUP(B436,[1]ESTIMADO!$B$4:$M$238,12,FALSE)</f>
        <v>108720</v>
      </c>
      <c r="H436" s="258" t="str">
        <f>+VLOOKUP(B436,[1]ESTIMADO!$B$4:$J$238,9,FALSE)</f>
        <v>TARIFA PROPUESTA NO ACEPTADA</v>
      </c>
      <c r="I436" s="241">
        <f t="shared" si="37"/>
        <v>13090.699999999997</v>
      </c>
      <c r="J436" s="238" t="e">
        <v>#N/A</v>
      </c>
      <c r="K436" s="238" t="e">
        <v>#N/A</v>
      </c>
      <c r="L436" s="238" t="e">
        <v>#N/A</v>
      </c>
      <c r="M436" s="238" t="e">
        <v>#N/A</v>
      </c>
      <c r="N436" s="238" t="e">
        <v>#N/A</v>
      </c>
      <c r="O436" s="264">
        <v>108720</v>
      </c>
      <c r="P436" s="238">
        <v>13090.699999999997</v>
      </c>
      <c r="Q436" s="238">
        <v>108720</v>
      </c>
    </row>
    <row r="437" spans="1:17" ht="18.95" customHeight="1">
      <c r="A437" s="223">
        <v>41</v>
      </c>
      <c r="B437" s="261">
        <v>385120</v>
      </c>
      <c r="C437" s="222" t="s">
        <v>97</v>
      </c>
      <c r="D437" s="262" t="s">
        <v>16061</v>
      </c>
      <c r="E437" s="262" t="s">
        <v>16062</v>
      </c>
      <c r="F437" s="263">
        <v>9744159.625</v>
      </c>
      <c r="G437" s="238">
        <f>+VLOOKUP(B437,[1]ESTIMADO!$B$4:$M$238,12,FALSE)</f>
        <v>6256080</v>
      </c>
      <c r="H437" s="258" t="str">
        <f>+VLOOKUP(B437,[1]ESTIMADO!$B$4:$J$238,9,FALSE)</f>
        <v>NO SE ACEPTA INCLUYES DENTRO DE LA TARIFA OFERTADA EN EL VALOR ESTIMADO</v>
      </c>
      <c r="I437" s="241">
        <f t="shared" si="37"/>
        <v>-3488079.625</v>
      </c>
      <c r="J437" s="238" t="e">
        <v>#N/A</v>
      </c>
      <c r="K437" s="238" t="e">
        <v>#N/A</v>
      </c>
      <c r="L437" s="238" t="e">
        <v>#N/A</v>
      </c>
      <c r="M437" s="238" t="e">
        <v>#N/A</v>
      </c>
      <c r="N437" s="238" t="e">
        <v>#N/A</v>
      </c>
      <c r="O437" s="264">
        <v>6256080</v>
      </c>
      <c r="P437" s="238">
        <v>-3488079.625</v>
      </c>
      <c r="Q437" s="238" t="s">
        <v>16497</v>
      </c>
    </row>
    <row r="438" spans="1:17" ht="18.95" customHeight="1">
      <c r="A438" s="223">
        <v>43</v>
      </c>
      <c r="B438" s="261">
        <v>372301</v>
      </c>
      <c r="C438" s="222" t="s">
        <v>104</v>
      </c>
      <c r="D438" s="222" t="s">
        <v>15619</v>
      </c>
      <c r="E438" s="262" t="s">
        <v>16063</v>
      </c>
      <c r="F438" s="263">
        <v>4207904.5250000004</v>
      </c>
      <c r="G438" s="238">
        <f>+VLOOKUP(B438,[1]ESTIMADO!$B$4:$M$238,12,FALSE)</f>
        <v>4954440</v>
      </c>
      <c r="H438" s="258" t="str">
        <f>+VLOOKUP(B438,[1]ESTIMADO!$B$4:$J$238,9,FALSE)</f>
        <v>TARIFA PROPUESTA NO ACEPTADA</v>
      </c>
      <c r="I438" s="241">
        <f t="shared" si="37"/>
        <v>746535.47499999963</v>
      </c>
      <c r="J438" s="238" t="e">
        <v>#N/A</v>
      </c>
      <c r="K438" s="238" t="e">
        <v>#N/A</v>
      </c>
      <c r="L438" s="238" t="e">
        <v>#N/A</v>
      </c>
      <c r="M438" s="238" t="e">
        <v>#N/A</v>
      </c>
      <c r="N438" s="238" t="e">
        <v>#N/A</v>
      </c>
      <c r="O438" s="264">
        <v>4954440</v>
      </c>
      <c r="P438" s="238">
        <v>746535.47499999963</v>
      </c>
      <c r="Q438" s="238">
        <v>4954440</v>
      </c>
    </row>
    <row r="439" spans="1:17" ht="18.95" customHeight="1">
      <c r="A439" s="223">
        <v>44</v>
      </c>
      <c r="B439" s="261">
        <v>395010</v>
      </c>
      <c r="C439" s="222" t="s">
        <v>91</v>
      </c>
      <c r="D439" s="262" t="s">
        <v>16064</v>
      </c>
      <c r="E439" s="262" t="s">
        <v>16065</v>
      </c>
      <c r="F439" s="263">
        <v>8397729.9000000004</v>
      </c>
      <c r="G439" s="238">
        <f>+VLOOKUP(B439,[1]ESTIMADO!$B$4:$M$238,12,FALSE)</f>
        <v>6256080</v>
      </c>
      <c r="H439" s="258" t="str">
        <f>+VLOOKUP(B439,[1]ESTIMADO!$B$4:$J$238,9,FALSE)</f>
        <v>NO SE ACEPTA INCLUYES DENTRO DE LA TARIFA OFERTADA EN EL VALOR ESTIMADO</v>
      </c>
      <c r="I439" s="241">
        <f t="shared" si="37"/>
        <v>-2141649.9000000004</v>
      </c>
      <c r="J439" s="238" t="e">
        <v>#N/A</v>
      </c>
      <c r="K439" s="238" t="e">
        <v>#N/A</v>
      </c>
      <c r="L439" s="238" t="e">
        <v>#N/A</v>
      </c>
      <c r="M439" s="238" t="e">
        <v>#N/A</v>
      </c>
      <c r="N439" s="238" t="e">
        <v>#N/A</v>
      </c>
      <c r="O439" s="264">
        <v>6256080</v>
      </c>
      <c r="P439" s="238">
        <v>-2141649.9000000004</v>
      </c>
      <c r="Q439" s="238" t="s">
        <v>16497</v>
      </c>
    </row>
    <row r="440" spans="1:17" ht="18.95" customHeight="1">
      <c r="A440" s="223">
        <v>45</v>
      </c>
      <c r="B440" s="261">
        <v>352101</v>
      </c>
      <c r="C440" s="222" t="s">
        <v>15622</v>
      </c>
      <c r="D440" s="262" t="s">
        <v>16066</v>
      </c>
      <c r="E440" s="262" t="s">
        <v>16067</v>
      </c>
      <c r="F440" s="263">
        <v>21358231.128583334</v>
      </c>
      <c r="G440" s="238">
        <f>+VLOOKUP(B440,[1]ESTIMADO!$B$4:$M$238,12,FALSE)</f>
        <v>34728529.6215</v>
      </c>
      <c r="H440" s="258" t="str">
        <f>+VLOOKUP(B440,[1]ESTIMADO!$B$4:$J$238,9,FALSE)</f>
        <v>TARIFA PROPUESTA NO ACEPTADA</v>
      </c>
      <c r="I440" s="241">
        <f t="shared" si="37"/>
        <v>13370298.492916666</v>
      </c>
      <c r="J440" s="238" t="e">
        <v>#N/A</v>
      </c>
      <c r="K440" s="238" t="e">
        <v>#N/A</v>
      </c>
      <c r="L440" s="238" t="e">
        <v>#N/A</v>
      </c>
      <c r="M440" s="238" t="e">
        <v>#N/A</v>
      </c>
      <c r="N440" s="238" t="e">
        <v>#N/A</v>
      </c>
      <c r="O440" s="264">
        <v>34728529.6215</v>
      </c>
      <c r="P440" s="238">
        <v>13370298.492916666</v>
      </c>
      <c r="Q440" s="238">
        <v>31385010</v>
      </c>
    </row>
    <row r="441" spans="1:17" ht="18.95" customHeight="1">
      <c r="A441" s="223">
        <v>46</v>
      </c>
      <c r="B441" s="261">
        <v>378502</v>
      </c>
      <c r="C441" s="262" t="s">
        <v>106</v>
      </c>
      <c r="D441" s="262"/>
      <c r="E441" s="262"/>
      <c r="F441" s="263">
        <v>98355.15</v>
      </c>
      <c r="G441" s="238">
        <f>+VLOOKUP(B441,[1]ESTIMADO!$B$4:$M$238,12,FALSE)</f>
        <v>108720</v>
      </c>
      <c r="H441" s="258" t="str">
        <f>+VLOOKUP(B441,[1]ESTIMADO!$B$4:$J$238,9,FALSE)</f>
        <v>TARIFA PROPUESTA NO ACEPTADA</v>
      </c>
      <c r="I441" s="241">
        <f t="shared" si="37"/>
        <v>10364.850000000006</v>
      </c>
      <c r="J441" s="238" t="e">
        <v>#N/A</v>
      </c>
      <c r="K441" s="238" t="e">
        <v>#N/A</v>
      </c>
      <c r="L441" s="238" t="e">
        <v>#N/A</v>
      </c>
      <c r="M441" s="238" t="e">
        <v>#N/A</v>
      </c>
      <c r="N441" s="238" t="e">
        <v>#N/A</v>
      </c>
      <c r="O441" s="264">
        <v>108720</v>
      </c>
      <c r="P441" s="238">
        <v>10364.850000000006</v>
      </c>
      <c r="Q441" s="238">
        <v>108720</v>
      </c>
    </row>
    <row r="442" spans="1:17" ht="18.95" customHeight="1">
      <c r="A442" s="223">
        <v>47</v>
      </c>
      <c r="B442" s="261">
        <v>878201</v>
      </c>
      <c r="C442" s="222" t="s">
        <v>78</v>
      </c>
      <c r="D442" s="222" t="s">
        <v>15604</v>
      </c>
      <c r="E442" s="262" t="s">
        <v>16063</v>
      </c>
      <c r="F442" s="263">
        <v>2294577.9364999998</v>
      </c>
      <c r="G442" s="238">
        <f>+VLOOKUP(B442,[1]ESTIMADO!$B$4:$M$238,12,FALSE)</f>
        <v>2483280</v>
      </c>
      <c r="H442" s="258" t="str">
        <f>+VLOOKUP(B442,[1]ESTIMADO!$B$4:$J$238,9,FALSE)</f>
        <v>TARIFA PROPUESTA NO ACEPTADA</v>
      </c>
      <c r="I442" s="241">
        <f t="shared" si="37"/>
        <v>188702.06350000016</v>
      </c>
      <c r="J442" s="238" t="e">
        <v>#N/A</v>
      </c>
      <c r="K442" s="238" t="e">
        <v>#N/A</v>
      </c>
      <c r="L442" s="238" t="e">
        <v>#N/A</v>
      </c>
      <c r="M442" s="238" t="e">
        <v>#N/A</v>
      </c>
      <c r="N442" s="238" t="e">
        <v>#N/A</v>
      </c>
      <c r="O442" s="264">
        <v>2483280</v>
      </c>
      <c r="P442" s="238">
        <v>188702.06350000016</v>
      </c>
      <c r="Q442" s="238">
        <v>2483280</v>
      </c>
    </row>
    <row r="443" spans="1:17" ht="18.95" customHeight="1">
      <c r="A443" s="223">
        <v>48</v>
      </c>
      <c r="B443" s="261">
        <v>385920</v>
      </c>
      <c r="C443" s="262" t="s">
        <v>87</v>
      </c>
      <c r="D443" s="262" t="s">
        <v>15640</v>
      </c>
      <c r="E443" s="262" t="s">
        <v>15641</v>
      </c>
      <c r="F443" s="263">
        <v>3150511.0528035453</v>
      </c>
      <c r="G443" s="238">
        <f>+VLOOKUP(B443,[1]ESTIMADO!$B$4:$M$238,12,FALSE)</f>
        <v>4013725.255821269</v>
      </c>
      <c r="H443" s="258" t="str">
        <f>+VLOOKUP(B443,[1]ESTIMADO!$B$4:$J$238,9,FALSE)</f>
        <v>TARIFA PROPUESTA NO ACEPTADA</v>
      </c>
      <c r="I443" s="241">
        <f t="shared" si="37"/>
        <v>863214.20301772375</v>
      </c>
      <c r="J443" s="238" t="e">
        <v>#N/A</v>
      </c>
      <c r="K443" s="238" t="e">
        <v>#N/A</v>
      </c>
      <c r="L443" s="238" t="e">
        <v>#N/A</v>
      </c>
      <c r="M443" s="238" t="e">
        <v>#N/A</v>
      </c>
      <c r="N443" s="238" t="e">
        <v>#N/A</v>
      </c>
      <c r="O443" s="264">
        <v>4013725.255821269</v>
      </c>
      <c r="P443" s="238">
        <v>863214.20301772375</v>
      </c>
      <c r="Q443" s="238" t="s">
        <v>16497</v>
      </c>
    </row>
    <row r="444" spans="1:17" ht="18.95" customHeight="1">
      <c r="A444" s="223">
        <v>49</v>
      </c>
      <c r="B444" s="261">
        <v>361901</v>
      </c>
      <c r="C444" s="222" t="s">
        <v>15642</v>
      </c>
      <c r="D444" s="262" t="s">
        <v>16068</v>
      </c>
      <c r="E444" s="262" t="s">
        <v>16069</v>
      </c>
      <c r="F444" s="263">
        <v>14283493.505375</v>
      </c>
      <c r="G444" s="238">
        <f>+VLOOKUP(B444,[1]ESTIMADO!$B$4:$M$238,12,FALSE)</f>
        <v>34728529.6215</v>
      </c>
      <c r="H444" s="258" t="str">
        <f>+VLOOKUP(B444,[1]ESTIMADO!$B$4:$J$238,9,FALSE)</f>
        <v>TARIFA PROPUESTA NO ACEPTADA</v>
      </c>
      <c r="I444" s="241">
        <f t="shared" si="37"/>
        <v>20445036.116125003</v>
      </c>
      <c r="J444" s="238" t="e">
        <v>#N/A</v>
      </c>
      <c r="K444" s="238" t="e">
        <v>#N/A</v>
      </c>
      <c r="L444" s="238" t="e">
        <v>#N/A</v>
      </c>
      <c r="M444" s="238" t="e">
        <v>#N/A</v>
      </c>
      <c r="N444" s="238" t="e">
        <v>#N/A</v>
      </c>
      <c r="O444" s="264">
        <v>34728529.6215</v>
      </c>
      <c r="P444" s="238">
        <v>20445036.116125003</v>
      </c>
      <c r="Q444" s="238">
        <v>34728529.6215</v>
      </c>
    </row>
    <row r="445" spans="1:17" ht="18.95" customHeight="1">
      <c r="A445" s="223">
        <v>50</v>
      </c>
      <c r="B445" s="261">
        <v>877110</v>
      </c>
      <c r="C445" s="222" t="s">
        <v>118</v>
      </c>
      <c r="D445" s="222" t="s">
        <v>15604</v>
      </c>
      <c r="E445" s="262" t="s">
        <v>16384</v>
      </c>
      <c r="F445" s="263">
        <v>1657803.15</v>
      </c>
      <c r="G445" s="238">
        <f>+VLOOKUP(B445,[1]ESTIMADO!$B$4:$M$238,12,FALSE)</f>
        <v>2483280</v>
      </c>
      <c r="H445" s="258" t="str">
        <f>+VLOOKUP(B445,[1]ESTIMADO!$B$4:$J$238,9,FALSE)</f>
        <v>TARIFA PROPUESTA NO ACEPTADA</v>
      </c>
      <c r="I445" s="241">
        <f t="shared" si="37"/>
        <v>825476.85000000009</v>
      </c>
      <c r="J445" s="238" t="e">
        <v>#N/A</v>
      </c>
      <c r="K445" s="238" t="e">
        <v>#N/A</v>
      </c>
      <c r="L445" s="238" t="e">
        <v>#N/A</v>
      </c>
      <c r="M445" s="238" t="e">
        <v>#N/A</v>
      </c>
      <c r="N445" s="238" t="e">
        <v>#N/A</v>
      </c>
      <c r="O445" s="264">
        <v>2483280</v>
      </c>
      <c r="P445" s="238">
        <v>825476.85000000009</v>
      </c>
      <c r="Q445" s="238">
        <v>1948571.4285714286</v>
      </c>
    </row>
    <row r="446" spans="1:17" ht="18.95" customHeight="1">
      <c r="A446" s="223">
        <v>51</v>
      </c>
      <c r="B446" s="261">
        <v>876241</v>
      </c>
      <c r="C446" s="262" t="s">
        <v>119</v>
      </c>
      <c r="D446" s="262" t="s">
        <v>15640</v>
      </c>
      <c r="E446" s="262" t="s">
        <v>15641</v>
      </c>
      <c r="F446" s="263">
        <v>468976.58333333326</v>
      </c>
      <c r="G446" s="238">
        <f>+VLOOKUP(B446,[1]ESTIMADO!$B$4:$M$238,12,FALSE)</f>
        <v>629760</v>
      </c>
      <c r="H446" s="258" t="str">
        <f>+VLOOKUP(B446,[1]ESTIMADO!$B$4:$J$238,9,FALSE)</f>
        <v>TARIFA PROPUESTA NO ACEPTADA</v>
      </c>
      <c r="I446" s="241">
        <f t="shared" si="37"/>
        <v>160783.41666666674</v>
      </c>
      <c r="J446" s="238" t="e">
        <v>#N/A</v>
      </c>
      <c r="K446" s="238" t="e">
        <v>#N/A</v>
      </c>
      <c r="L446" s="238" t="e">
        <v>#N/A</v>
      </c>
      <c r="M446" s="238" t="e">
        <v>#N/A</v>
      </c>
      <c r="N446" s="238" t="e">
        <v>#N/A</v>
      </c>
      <c r="O446" s="264">
        <v>629760</v>
      </c>
      <c r="P446" s="238">
        <v>160783.41666666674</v>
      </c>
      <c r="Q446" s="238">
        <v>629760</v>
      </c>
    </row>
    <row r="447" spans="1:17" ht="18.95" customHeight="1">
      <c r="A447" s="223">
        <v>52</v>
      </c>
      <c r="B447" s="261">
        <v>355102</v>
      </c>
      <c r="C447" s="222" t="s">
        <v>98</v>
      </c>
      <c r="D447" s="222" t="s">
        <v>15646</v>
      </c>
      <c r="E447" s="262" t="s">
        <v>16070</v>
      </c>
      <c r="F447" s="263">
        <v>30245716.721000001</v>
      </c>
      <c r="G447" s="238">
        <f>+VLOOKUP(B447,[1]ESTIMADO!$B$4:$M$238,12,FALSE)</f>
        <v>36774120</v>
      </c>
      <c r="H447" s="258" t="str">
        <f>+VLOOKUP(B447,[1]ESTIMADO!$B$4:$J$238,9,FALSE)</f>
        <v>TARIFA PROPUESTA NO ACEPTADA</v>
      </c>
      <c r="I447" s="241">
        <f t="shared" si="37"/>
        <v>6528403.2789999992</v>
      </c>
      <c r="J447" s="238" t="e">
        <v>#N/A</v>
      </c>
      <c r="K447" s="238" t="e">
        <v>#N/A</v>
      </c>
      <c r="L447" s="238" t="e">
        <v>#N/A</v>
      </c>
      <c r="M447" s="238" t="e">
        <v>#N/A</v>
      </c>
      <c r="N447" s="238" t="e">
        <v>#N/A</v>
      </c>
      <c r="O447" s="264">
        <v>36774120</v>
      </c>
      <c r="P447" s="238">
        <v>6528403.2789999992</v>
      </c>
      <c r="Q447" s="265">
        <v>36774120</v>
      </c>
    </row>
    <row r="448" spans="1:17" ht="18.95" customHeight="1">
      <c r="A448" s="223">
        <v>53</v>
      </c>
      <c r="B448" s="261">
        <v>890428</v>
      </c>
      <c r="C448" s="262" t="s">
        <v>107</v>
      </c>
      <c r="D448" s="262"/>
      <c r="E448" s="262"/>
      <c r="F448" s="263">
        <v>76741.669821577379</v>
      </c>
      <c r="G448" s="238">
        <f>+VLOOKUP(B448,[1]ESTIMADO!$B$4:$M$238,12,FALSE)</f>
        <v>247800</v>
      </c>
      <c r="H448" s="258" t="str">
        <f>+VLOOKUP(B448,[1]ESTIMADO!$B$4:$J$238,9,FALSE)</f>
        <v>TARIFA PROPUESTA NO ACEPTADA</v>
      </c>
      <c r="I448" s="241">
        <f t="shared" si="37"/>
        <v>171058.33017842262</v>
      </c>
      <c r="J448" s="238" t="e">
        <v>#N/A</v>
      </c>
      <c r="K448" s="238" t="e">
        <v>#N/A</v>
      </c>
      <c r="L448" s="238" t="e">
        <v>#N/A</v>
      </c>
      <c r="M448" s="238" t="e">
        <v>#N/A</v>
      </c>
      <c r="N448" s="238" t="e">
        <v>#N/A</v>
      </c>
      <c r="O448" s="264">
        <v>247800</v>
      </c>
      <c r="P448" s="238">
        <v>171058.33017842262</v>
      </c>
      <c r="Q448" s="265">
        <v>119200</v>
      </c>
    </row>
    <row r="449" spans="1:17" ht="18.95" customHeight="1">
      <c r="A449" s="223">
        <v>54</v>
      </c>
      <c r="B449" s="261">
        <v>383406</v>
      </c>
      <c r="C449" s="262" t="s">
        <v>161</v>
      </c>
      <c r="D449" s="262"/>
      <c r="E449" s="262"/>
      <c r="F449" s="263">
        <v>22132126.02025</v>
      </c>
      <c r="G449" s="238">
        <f>+VLOOKUP(B449,[1]ESTIMADO!$B$4:$M$238,12,FALSE)</f>
        <v>34728529.6215</v>
      </c>
      <c r="H449" s="258" t="str">
        <f>+VLOOKUP(B449,[1]ESTIMADO!$B$4:$J$238,9,FALSE)</f>
        <v>TARIFA PROPUESTA NO ACEPTADA</v>
      </c>
      <c r="I449" s="241">
        <f t="shared" si="37"/>
        <v>12596403.60125</v>
      </c>
      <c r="J449" s="238" t="e">
        <v>#N/A</v>
      </c>
      <c r="K449" s="238" t="e">
        <v>#N/A</v>
      </c>
      <c r="L449" s="238" t="e">
        <v>#N/A</v>
      </c>
      <c r="M449" s="238" t="e">
        <v>#N/A</v>
      </c>
      <c r="N449" s="238" t="e">
        <v>#N/A</v>
      </c>
      <c r="O449" s="264">
        <v>34728529.6215</v>
      </c>
      <c r="P449" s="238">
        <v>12596403.60125</v>
      </c>
      <c r="Q449" s="265">
        <v>34728529.6215</v>
      </c>
    </row>
    <row r="450" spans="1:17" ht="18.95" customHeight="1">
      <c r="A450" s="223">
        <v>55</v>
      </c>
      <c r="B450" s="261">
        <v>361605</v>
      </c>
      <c r="C450" s="222" t="s">
        <v>15649</v>
      </c>
      <c r="D450" s="262" t="s">
        <v>16068</v>
      </c>
      <c r="E450" s="262" t="s">
        <v>16069</v>
      </c>
      <c r="F450" s="263">
        <v>28336651.961916666</v>
      </c>
      <c r="G450" s="238">
        <f>+VLOOKUP(B450,[1]ESTIMADO!$B$4:$M$238,12,FALSE)</f>
        <v>34728529.6215</v>
      </c>
      <c r="H450" s="258" t="str">
        <f>+VLOOKUP(B450,[1]ESTIMADO!$B$4:$J$238,9,FALSE)</f>
        <v>TARIFA PROPUESTA NO ACEPTADA</v>
      </c>
      <c r="I450" s="241">
        <f t="shared" si="37"/>
        <v>6391877.6595833339</v>
      </c>
      <c r="J450" s="238" t="e">
        <v>#N/A</v>
      </c>
      <c r="K450" s="238" t="e">
        <v>#N/A</v>
      </c>
      <c r="L450" s="238" t="e">
        <v>#N/A</v>
      </c>
      <c r="M450" s="238" t="e">
        <v>#N/A</v>
      </c>
      <c r="N450" s="238" t="e">
        <v>#N/A</v>
      </c>
      <c r="O450" s="264">
        <v>34728529.6215</v>
      </c>
      <c r="P450" s="238">
        <v>6391877.6595833339</v>
      </c>
      <c r="Q450" s="265">
        <v>34728529.6215</v>
      </c>
    </row>
    <row r="451" spans="1:17" ht="18.95" customHeight="1">
      <c r="A451" s="223">
        <v>56</v>
      </c>
      <c r="B451" s="261">
        <v>378001</v>
      </c>
      <c r="C451" s="222" t="s">
        <v>120</v>
      </c>
      <c r="D451" s="222" t="s">
        <v>15650</v>
      </c>
      <c r="E451" s="262" t="s">
        <v>16071</v>
      </c>
      <c r="F451" s="263">
        <v>5918175.9093749998</v>
      </c>
      <c r="G451" s="238">
        <f>+VLOOKUP(B451,[1]ESTIMADO!$B$4:$M$238,12,FALSE)</f>
        <v>1444800</v>
      </c>
      <c r="H451" s="258" t="str">
        <f>+VLOOKUP(B451,[1]ESTIMADO!$B$4:$J$238,9,FALSE)</f>
        <v>NO SE ACEPTA INCLUYES DENTRO DE LA TARIFA OFERTADA EN EL VALOR ESTIMADO</v>
      </c>
      <c r="I451" s="241">
        <f t="shared" si="37"/>
        <v>-4473375.9093749998</v>
      </c>
      <c r="J451" s="238" t="e">
        <v>#N/A</v>
      </c>
      <c r="K451" s="238" t="e">
        <v>#N/A</v>
      </c>
      <c r="L451" s="238" t="e">
        <v>#N/A</v>
      </c>
      <c r="M451" s="238" t="e">
        <v>#N/A</v>
      </c>
      <c r="N451" s="238" t="e">
        <v>#N/A</v>
      </c>
      <c r="O451" s="264">
        <v>1444800</v>
      </c>
      <c r="P451" s="238">
        <v>-4473375.9093749998</v>
      </c>
      <c r="Q451" s="265" t="s">
        <v>16497</v>
      </c>
    </row>
    <row r="452" spans="1:17" ht="18.95" customHeight="1">
      <c r="A452" s="223">
        <v>57</v>
      </c>
      <c r="B452" s="261">
        <v>395080</v>
      </c>
      <c r="C452" s="222" t="s">
        <v>213</v>
      </c>
      <c r="D452" s="262" t="s">
        <v>16072</v>
      </c>
      <c r="E452" s="262" t="s">
        <v>16073</v>
      </c>
      <c r="F452" s="263">
        <v>5301690.0750000002</v>
      </c>
      <c r="G452" s="238">
        <f>+VLOOKUP(B452,[1]ESTIMADO!$B$4:$M$238,12,FALSE)</f>
        <v>7529640</v>
      </c>
      <c r="H452" s="258" t="str">
        <f>+VLOOKUP(B452,[1]ESTIMADO!$B$4:$J$238,9,FALSE)</f>
        <v>TARIFA PROPUESTA NO ACEPTADA</v>
      </c>
      <c r="I452" s="241">
        <f t="shared" si="37"/>
        <v>2227949.9249999998</v>
      </c>
      <c r="J452" s="238" t="e">
        <v>#N/A</v>
      </c>
      <c r="K452" s="238" t="e">
        <v>#N/A</v>
      </c>
      <c r="L452" s="238" t="e">
        <v>#N/A</v>
      </c>
      <c r="M452" s="238" t="e">
        <v>#N/A</v>
      </c>
      <c r="N452" s="238" t="e">
        <v>#N/A</v>
      </c>
      <c r="O452" s="264">
        <v>7529640</v>
      </c>
      <c r="P452" s="238">
        <v>2227949.9249999998</v>
      </c>
      <c r="Q452" s="265">
        <v>7529640</v>
      </c>
    </row>
    <row r="453" spans="1:17" ht="18.95" customHeight="1">
      <c r="A453" s="223">
        <v>58</v>
      </c>
      <c r="B453" s="261">
        <v>395081</v>
      </c>
      <c r="C453" s="222" t="s">
        <v>123</v>
      </c>
      <c r="D453" s="222" t="s">
        <v>15651</v>
      </c>
      <c r="E453" s="262" t="s">
        <v>16074</v>
      </c>
      <c r="F453" s="263">
        <v>6069789.9900000002</v>
      </c>
      <c r="G453" s="238">
        <f>+VLOOKUP(B453,[1]ESTIMADO!$B$4:$M$238,12,FALSE)</f>
        <v>7582800</v>
      </c>
      <c r="H453" s="258" t="str">
        <f>+VLOOKUP(B453,[1]ESTIMADO!$B$4:$J$238,9,FALSE)</f>
        <v>TARIFA PROPUESTA NO ACEPTADA</v>
      </c>
      <c r="I453" s="241">
        <f t="shared" si="37"/>
        <v>1513010.0099999998</v>
      </c>
      <c r="J453" s="238" t="e">
        <v>#N/A</v>
      </c>
      <c r="K453" s="238" t="e">
        <v>#N/A</v>
      </c>
      <c r="L453" s="238" t="e">
        <v>#N/A</v>
      </c>
      <c r="M453" s="238" t="e">
        <v>#N/A</v>
      </c>
      <c r="N453" s="238" t="e">
        <v>#N/A</v>
      </c>
      <c r="O453" s="264">
        <v>7582800</v>
      </c>
      <c r="P453" s="238">
        <v>1513010.0099999998</v>
      </c>
      <c r="Q453" s="265">
        <v>7582800</v>
      </c>
    </row>
    <row r="454" spans="1:17" ht="18.95" customHeight="1">
      <c r="A454" s="223">
        <v>59</v>
      </c>
      <c r="B454" s="261">
        <v>878111</v>
      </c>
      <c r="C454" s="222" t="s">
        <v>215</v>
      </c>
      <c r="D454" s="222" t="s">
        <v>15652</v>
      </c>
      <c r="E454" s="262" t="s">
        <v>15587</v>
      </c>
      <c r="F454" s="263">
        <v>1856649.95</v>
      </c>
      <c r="G454" s="238">
        <f>+VLOOKUP(B454,[1]ESTIMADO!$B$4:$M$238,12,FALSE)</f>
        <v>2483280</v>
      </c>
      <c r="H454" s="258" t="str">
        <f>+VLOOKUP(B454,[1]ESTIMADO!$B$4:$J$238,9,FALSE)</f>
        <v>TARIFA PROPUESTA NO ACEPTADA</v>
      </c>
      <c r="I454" s="241">
        <f t="shared" si="37"/>
        <v>626630.05000000005</v>
      </c>
      <c r="J454" s="238" t="e">
        <v>#N/A</v>
      </c>
      <c r="K454" s="238" t="e">
        <v>#N/A</v>
      </c>
      <c r="L454" s="238" t="e">
        <v>#N/A</v>
      </c>
      <c r="M454" s="238" t="e">
        <v>#N/A</v>
      </c>
      <c r="N454" s="238" t="e">
        <v>#N/A</v>
      </c>
      <c r="O454" s="264">
        <v>2483280</v>
      </c>
      <c r="P454" s="238">
        <v>626630.05000000005</v>
      </c>
      <c r="Q454" s="265">
        <v>2483280</v>
      </c>
    </row>
    <row r="455" spans="1:17" ht="18.95" customHeight="1">
      <c r="A455" s="223">
        <v>61</v>
      </c>
      <c r="B455" s="261">
        <v>378604</v>
      </c>
      <c r="C455" s="222" t="s">
        <v>109</v>
      </c>
      <c r="D455" s="222" t="s">
        <v>15653</v>
      </c>
      <c r="E455" s="262" t="s">
        <v>15587</v>
      </c>
      <c r="F455" s="263">
        <v>52466246.837499999</v>
      </c>
      <c r="G455" s="238">
        <f>+VLOOKUP(B455,[1]ESTIMADO!$B$4:$M$238,12,FALSE)</f>
        <v>58062480</v>
      </c>
      <c r="H455" s="258" t="str">
        <f>+VLOOKUP(B455,[1]ESTIMADO!$B$4:$J$238,9,FALSE)</f>
        <v>TARIFA PROPUESTA NO ACEPTADA</v>
      </c>
      <c r="I455" s="241">
        <f t="shared" si="37"/>
        <v>5596233.1625000015</v>
      </c>
      <c r="J455" s="238" t="e">
        <v>#N/A</v>
      </c>
      <c r="K455" s="238" t="e">
        <v>#N/A</v>
      </c>
      <c r="L455" s="238" t="e">
        <v>#N/A</v>
      </c>
      <c r="M455" s="238" t="e">
        <v>#N/A</v>
      </c>
      <c r="N455" s="238" t="e">
        <v>#N/A</v>
      </c>
      <c r="O455" s="264">
        <v>58062480</v>
      </c>
      <c r="P455" s="238">
        <v>5596233.1625000015</v>
      </c>
      <c r="Q455" s="265">
        <v>58062480</v>
      </c>
    </row>
    <row r="456" spans="1:17" ht="18.95" customHeight="1">
      <c r="A456" s="223">
        <v>62</v>
      </c>
      <c r="B456" s="261">
        <v>378901</v>
      </c>
      <c r="C456" s="262" t="s">
        <v>112</v>
      </c>
      <c r="D456" s="262" t="s">
        <v>15640</v>
      </c>
      <c r="E456" s="262" t="s">
        <v>15641</v>
      </c>
      <c r="F456" s="263">
        <v>1917346.32825</v>
      </c>
      <c r="G456" s="238">
        <f>+VLOOKUP(B456,[1]ESTIMADO!$B$4:$M$238,12,FALSE)</f>
        <v>1448400</v>
      </c>
      <c r="H456" s="258" t="str">
        <f>+VLOOKUP(B456,[1]ESTIMADO!$B$4:$J$238,9,FALSE)</f>
        <v>NO SE ACEPTA INCLUYES DENTRO DE LA TARIFA OFERTADA EN EL VALOR ESTIMADO</v>
      </c>
      <c r="I456" s="241">
        <f t="shared" si="37"/>
        <v>-468946.32825000002</v>
      </c>
      <c r="J456" s="238" t="e">
        <v>#N/A</v>
      </c>
      <c r="K456" s="238" t="e">
        <v>#N/A</v>
      </c>
      <c r="L456" s="238" t="e">
        <v>#N/A</v>
      </c>
      <c r="M456" s="238" t="e">
        <v>#N/A</v>
      </c>
      <c r="N456" s="238" t="e">
        <v>#N/A</v>
      </c>
      <c r="O456" s="264">
        <v>1448400</v>
      </c>
      <c r="P456" s="238">
        <v>-468946.32825000002</v>
      </c>
      <c r="Q456" s="265" t="s">
        <v>16497</v>
      </c>
    </row>
    <row r="457" spans="1:17" ht="18.95" customHeight="1">
      <c r="A457" s="223">
        <v>63</v>
      </c>
      <c r="B457" s="261">
        <v>360202</v>
      </c>
      <c r="C457" s="222" t="s">
        <v>138</v>
      </c>
      <c r="D457" s="222" t="s">
        <v>15600</v>
      </c>
      <c r="E457" s="262" t="s">
        <v>15587</v>
      </c>
      <c r="F457" s="263">
        <v>6701944.96875</v>
      </c>
      <c r="G457" s="238">
        <f>+VLOOKUP(B457,[1]ESTIMADO!$B$4:$M$238,12,FALSE)</f>
        <v>8078640</v>
      </c>
      <c r="H457" s="258" t="str">
        <f>+VLOOKUP(B457,[1]ESTIMADO!$B$4:$J$238,9,FALSE)</f>
        <v>TARIFA PROPUESTA NO ACEPTADA</v>
      </c>
      <c r="I457" s="241">
        <f t="shared" si="37"/>
        <v>1376695.03125</v>
      </c>
      <c r="J457" s="238" t="e">
        <v>#N/A</v>
      </c>
      <c r="K457" s="238" t="e">
        <v>#N/A</v>
      </c>
      <c r="L457" s="238" t="e">
        <v>#N/A</v>
      </c>
      <c r="M457" s="238" t="e">
        <v>#N/A</v>
      </c>
      <c r="N457" s="238" t="e">
        <v>#N/A</v>
      </c>
      <c r="O457" s="264">
        <v>8078640</v>
      </c>
      <c r="P457" s="238">
        <v>1376695.03125</v>
      </c>
      <c r="Q457" s="265" t="s">
        <v>16497</v>
      </c>
    </row>
    <row r="458" spans="1:17" ht="18.95" customHeight="1">
      <c r="A458" s="223">
        <v>64</v>
      </c>
      <c r="B458" s="261">
        <v>351103</v>
      </c>
      <c r="C458" s="222" t="s">
        <v>218</v>
      </c>
      <c r="D458" s="222" t="s">
        <v>15655</v>
      </c>
      <c r="E458" s="262" t="s">
        <v>15587</v>
      </c>
      <c r="F458" s="263">
        <v>9454687.6579999998</v>
      </c>
      <c r="G458" s="238">
        <f>+VLOOKUP(B458,[1]ESTIMADO!$B$4:$M$238,12,FALSE)</f>
        <v>9219840</v>
      </c>
      <c r="H458" s="258" t="str">
        <f>+VLOOKUP(B458,[1]ESTIMADO!$B$4:$J$238,9,FALSE)</f>
        <v>NO SE ACEPTA INCLUYES DENTRO DE LA TARIFA OFERTADA EN EL VALOR ESTIMADO</v>
      </c>
      <c r="I458" s="241">
        <f t="shared" si="37"/>
        <v>-234847.65799999982</v>
      </c>
      <c r="J458" s="238" t="e">
        <v>#N/A</v>
      </c>
      <c r="K458" s="238" t="e">
        <v>#N/A</v>
      </c>
      <c r="L458" s="238" t="e">
        <v>#N/A</v>
      </c>
      <c r="M458" s="238" t="e">
        <v>#N/A</v>
      </c>
      <c r="N458" s="238" t="e">
        <v>#N/A</v>
      </c>
      <c r="O458" s="264">
        <v>9219840</v>
      </c>
      <c r="P458" s="238">
        <v>-234847.65799999982</v>
      </c>
      <c r="Q458" s="265" t="s">
        <v>16497</v>
      </c>
    </row>
    <row r="459" spans="1:17" ht="18.95" customHeight="1">
      <c r="A459" s="223">
        <v>68</v>
      </c>
      <c r="B459" s="266">
        <v>352201</v>
      </c>
      <c r="C459" s="222" t="s">
        <v>15666</v>
      </c>
      <c r="D459" s="262" t="s">
        <v>15623</v>
      </c>
      <c r="E459" s="262" t="s">
        <v>15624</v>
      </c>
      <c r="F459" s="263">
        <v>32078282.463083331</v>
      </c>
      <c r="G459" s="238">
        <f>+VLOOKUP(B459,[1]ESTIMADO!$B$4:$M$238,12,FALSE)</f>
        <v>34728529.6215</v>
      </c>
      <c r="H459" s="258" t="str">
        <f>+VLOOKUP(B459,[1]ESTIMADO!$B$4:$J$238,9,FALSE)</f>
        <v>TARIFA PROPUESTA NO ACEPTADA</v>
      </c>
      <c r="I459" s="241">
        <f t="shared" si="37"/>
        <v>2650247.1584166698</v>
      </c>
      <c r="J459" s="238" t="e">
        <v>#N/A</v>
      </c>
      <c r="K459" s="238" t="e">
        <v>#N/A</v>
      </c>
      <c r="L459" s="238" t="e">
        <v>#N/A</v>
      </c>
      <c r="M459" s="238" t="e">
        <v>#N/A</v>
      </c>
      <c r="N459" s="238" t="e">
        <v>#N/A</v>
      </c>
      <c r="O459" s="264">
        <v>34728529.6215</v>
      </c>
      <c r="P459" s="238">
        <v>2650247.1584166698</v>
      </c>
      <c r="Q459" s="265" t="s">
        <v>16497</v>
      </c>
    </row>
    <row r="460" spans="1:17" ht="18.95" customHeight="1">
      <c r="A460" s="223">
        <v>69</v>
      </c>
      <c r="B460" s="261">
        <v>378401</v>
      </c>
      <c r="C460" s="222" t="s">
        <v>125</v>
      </c>
      <c r="D460" s="222" t="s">
        <v>15667</v>
      </c>
      <c r="E460" s="262" t="s">
        <v>15587</v>
      </c>
      <c r="F460" s="263">
        <v>35594698.4375</v>
      </c>
      <c r="G460" s="238">
        <f>+VLOOKUP(B460,[1]ESTIMADO!$B$4:$M$238,12,FALSE)</f>
        <v>39302400</v>
      </c>
      <c r="H460" s="258" t="str">
        <f>+VLOOKUP(B460,[1]ESTIMADO!$B$4:$J$238,9,FALSE)</f>
        <v>TARIFA PROPUESTA NO ACEPTADA</v>
      </c>
      <c r="I460" s="241">
        <f t="shared" si="37"/>
        <v>3707701.5625</v>
      </c>
      <c r="J460" s="238" t="e">
        <v>#N/A</v>
      </c>
      <c r="K460" s="238" t="e">
        <v>#N/A</v>
      </c>
      <c r="L460" s="238" t="e">
        <v>#N/A</v>
      </c>
      <c r="M460" s="238" t="e">
        <v>#N/A</v>
      </c>
      <c r="N460" s="238" t="e">
        <v>#N/A</v>
      </c>
      <c r="O460" s="264">
        <v>39302400</v>
      </c>
      <c r="P460" s="238">
        <v>3707701.5625</v>
      </c>
      <c r="Q460" s="265">
        <v>39302400</v>
      </c>
    </row>
    <row r="461" spans="1:17" ht="18.95" customHeight="1">
      <c r="A461" s="223">
        <v>70</v>
      </c>
      <c r="B461" s="261">
        <v>378504</v>
      </c>
      <c r="C461" s="262" t="s">
        <v>113</v>
      </c>
      <c r="D461" s="262"/>
      <c r="E461" s="262"/>
      <c r="F461" s="263">
        <v>79294.649999999994</v>
      </c>
      <c r="G461" s="238">
        <f>+VLOOKUP(B461,[1]ESTIMADO!$B$4:$M$238,12,FALSE)</f>
        <v>108720</v>
      </c>
      <c r="H461" s="258" t="str">
        <f>+VLOOKUP(B461,[1]ESTIMADO!$B$4:$J$238,9,FALSE)</f>
        <v>TARIFA PROPUESTA NO ACEPTADA</v>
      </c>
      <c r="I461" s="241">
        <f t="shared" si="37"/>
        <v>29425.350000000006</v>
      </c>
      <c r="J461" s="238" t="e">
        <v>#N/A</v>
      </c>
      <c r="K461" s="238" t="e">
        <v>#N/A</v>
      </c>
      <c r="L461" s="238" t="e">
        <v>#N/A</v>
      </c>
      <c r="M461" s="238" t="e">
        <v>#N/A</v>
      </c>
      <c r="N461" s="238" t="e">
        <v>#N/A</v>
      </c>
      <c r="O461" s="264">
        <v>108720</v>
      </c>
      <c r="P461" s="238">
        <v>29425.350000000006</v>
      </c>
      <c r="Q461" s="265">
        <v>108720</v>
      </c>
    </row>
    <row r="462" spans="1:17" ht="18.95" customHeight="1">
      <c r="A462" s="223">
        <v>71</v>
      </c>
      <c r="B462" s="261">
        <v>372801</v>
      </c>
      <c r="C462" s="222" t="s">
        <v>141</v>
      </c>
      <c r="D462" s="222" t="s">
        <v>15668</v>
      </c>
      <c r="E462" s="262" t="s">
        <v>15587</v>
      </c>
      <c r="F462" s="263">
        <v>7303535.9749999996</v>
      </c>
      <c r="G462" s="238">
        <f>+VLOOKUP(B462,[1]ESTIMADO!$B$4:$M$238,12,FALSE)</f>
        <v>8230680</v>
      </c>
      <c r="H462" s="258" t="str">
        <f>+VLOOKUP(B462,[1]ESTIMADO!$B$4:$J$238,9,FALSE)</f>
        <v>TARIFA PROPUESTA NO ACEPTADA</v>
      </c>
      <c r="I462" s="241">
        <f t="shared" si="37"/>
        <v>927144.02500000037</v>
      </c>
      <c r="J462" s="238" t="e">
        <v>#N/A</v>
      </c>
      <c r="K462" s="238" t="e">
        <v>#N/A</v>
      </c>
      <c r="L462" s="238" t="e">
        <v>#N/A</v>
      </c>
      <c r="M462" s="238" t="e">
        <v>#N/A</v>
      </c>
      <c r="N462" s="238" t="e">
        <v>#N/A</v>
      </c>
      <c r="O462" s="264">
        <v>8230680</v>
      </c>
      <c r="P462" s="238">
        <v>927144.02500000037</v>
      </c>
      <c r="Q462" s="265">
        <v>8134698.6500000004</v>
      </c>
    </row>
    <row r="463" spans="1:17" ht="18.95" customHeight="1">
      <c r="A463" s="223">
        <v>73</v>
      </c>
      <c r="B463" s="261">
        <v>358903</v>
      </c>
      <c r="C463" s="222" t="s">
        <v>221</v>
      </c>
      <c r="D463" s="222" t="s">
        <v>15670</v>
      </c>
      <c r="E463" s="262" t="s">
        <v>15587</v>
      </c>
      <c r="F463" s="263">
        <v>12235357.225</v>
      </c>
      <c r="G463" s="238">
        <f>+VLOOKUP(B463,[1]ESTIMADO!$B$4:$M$238,12,FALSE)</f>
        <v>19719480</v>
      </c>
      <c r="H463" s="258" t="str">
        <f>+VLOOKUP(B463,[1]ESTIMADO!$B$4:$J$238,9,FALSE)</f>
        <v>TARIFA PROPUESTA NO ACEPTADA</v>
      </c>
      <c r="I463" s="241">
        <f t="shared" si="37"/>
        <v>7484122.7750000004</v>
      </c>
      <c r="J463" s="238" t="e">
        <v>#N/A</v>
      </c>
      <c r="K463" s="238" t="e">
        <v>#N/A</v>
      </c>
      <c r="L463" s="238" t="e">
        <v>#N/A</v>
      </c>
      <c r="M463" s="238" t="e">
        <v>#N/A</v>
      </c>
      <c r="N463" s="238" t="e">
        <v>#N/A</v>
      </c>
      <c r="O463" s="264">
        <v>19719480</v>
      </c>
      <c r="P463" s="238">
        <v>7484122.7750000004</v>
      </c>
      <c r="Q463" s="265">
        <v>16799013.307142857</v>
      </c>
    </row>
    <row r="464" spans="1:17" ht="18.95" customHeight="1">
      <c r="A464" s="223">
        <v>74</v>
      </c>
      <c r="B464" s="261">
        <v>385206</v>
      </c>
      <c r="C464" s="262" t="s">
        <v>185</v>
      </c>
      <c r="D464" s="262" t="s">
        <v>15671</v>
      </c>
      <c r="E464" s="262" t="s">
        <v>15672</v>
      </c>
      <c r="F464" s="263">
        <v>28584251.375</v>
      </c>
      <c r="G464" s="238">
        <f>+VLOOKUP(B464,[1]ESTIMADO!$B$4:$M$238,12,FALSE)</f>
        <v>31414800</v>
      </c>
      <c r="H464" s="258" t="str">
        <f>+VLOOKUP(B464,[1]ESTIMADO!$B$4:$J$238,9,FALSE)</f>
        <v>TARIFA PROPUESTA NO ACEPTADA</v>
      </c>
      <c r="I464" s="241">
        <f t="shared" si="37"/>
        <v>2830548.625</v>
      </c>
      <c r="J464" s="238" t="e">
        <v>#N/A</v>
      </c>
      <c r="K464" s="238" t="e">
        <v>#N/A</v>
      </c>
      <c r="L464" s="238" t="e">
        <v>#N/A</v>
      </c>
      <c r="M464" s="238" t="e">
        <v>#N/A</v>
      </c>
      <c r="N464" s="238" t="e">
        <v>#N/A</v>
      </c>
      <c r="O464" s="264">
        <v>31414800</v>
      </c>
      <c r="P464" s="238">
        <v>2830548.625</v>
      </c>
      <c r="Q464" s="265">
        <v>31414800</v>
      </c>
    </row>
    <row r="465" spans="1:17" ht="18.95" customHeight="1">
      <c r="A465" s="223">
        <v>75</v>
      </c>
      <c r="B465" s="261">
        <v>385520</v>
      </c>
      <c r="C465" s="262" t="s">
        <v>15673</v>
      </c>
      <c r="D465" s="262" t="s">
        <v>15640</v>
      </c>
      <c r="E465" s="262" t="s">
        <v>15641</v>
      </c>
      <c r="F465" s="263">
        <v>1106021.1499999999</v>
      </c>
      <c r="G465" s="238">
        <f>+VLOOKUP(B465,[1]ESTIMADO!$B$4:$M$238,12,FALSE)</f>
        <v>1346520</v>
      </c>
      <c r="H465" s="258" t="str">
        <f>+VLOOKUP(B465,[1]ESTIMADO!$B$4:$J$238,9,FALSE)</f>
        <v>TARIFA PROPUESTA NO ACEPTADA</v>
      </c>
      <c r="I465" s="241">
        <f t="shared" si="37"/>
        <v>240498.85000000009</v>
      </c>
      <c r="J465" s="238" t="e">
        <v>#N/A</v>
      </c>
      <c r="K465" s="238" t="e">
        <v>#N/A</v>
      </c>
      <c r="L465" s="238" t="e">
        <v>#N/A</v>
      </c>
      <c r="M465" s="238" t="e">
        <v>#N/A</v>
      </c>
      <c r="N465" s="238" t="e">
        <v>#N/A</v>
      </c>
      <c r="O465" s="264">
        <v>1346520</v>
      </c>
      <c r="P465" s="238">
        <v>240498.85000000009</v>
      </c>
      <c r="Q465" s="265">
        <v>1283694</v>
      </c>
    </row>
    <row r="466" spans="1:17" ht="18.95" customHeight="1">
      <c r="A466" s="223">
        <v>76</v>
      </c>
      <c r="B466" s="261">
        <v>385620</v>
      </c>
      <c r="C466" s="262" t="s">
        <v>127</v>
      </c>
      <c r="D466" s="262" t="s">
        <v>15640</v>
      </c>
      <c r="E466" s="262" t="s">
        <v>15641</v>
      </c>
      <c r="F466" s="263">
        <v>3656734.9031249997</v>
      </c>
      <c r="G466" s="238">
        <f>+VLOOKUP(B466,[1]ESTIMADO!$B$4:$M$238,12,FALSE)</f>
        <v>1346520</v>
      </c>
      <c r="H466" s="258" t="str">
        <f>+VLOOKUP(B466,[1]ESTIMADO!$B$4:$J$238,9,FALSE)</f>
        <v>NO SE ACEPTA INCLUYES DENTRO DE LA TARIFA OFERTADA EN EL VALOR ESTIMADO</v>
      </c>
      <c r="I466" s="241">
        <f t="shared" si="37"/>
        <v>-2310214.9031249997</v>
      </c>
      <c r="J466" s="238" t="e">
        <v>#N/A</v>
      </c>
      <c r="K466" s="238" t="e">
        <v>#N/A</v>
      </c>
      <c r="L466" s="238" t="e">
        <v>#N/A</v>
      </c>
      <c r="M466" s="238" t="e">
        <v>#N/A</v>
      </c>
      <c r="N466" s="238" t="e">
        <v>#N/A</v>
      </c>
      <c r="O466" s="264">
        <v>1346520</v>
      </c>
      <c r="P466" s="238">
        <v>-2310214.9031249997</v>
      </c>
      <c r="Q466" s="265" t="s">
        <v>16497</v>
      </c>
    </row>
    <row r="467" spans="1:17" ht="18.95" customHeight="1">
      <c r="A467" s="223">
        <v>77</v>
      </c>
      <c r="B467" s="261">
        <v>386402</v>
      </c>
      <c r="C467" s="262" t="s">
        <v>188</v>
      </c>
      <c r="D467" s="262" t="s">
        <v>15640</v>
      </c>
      <c r="E467" s="262" t="s">
        <v>15641</v>
      </c>
      <c r="F467" s="263">
        <v>4336782.2541666664</v>
      </c>
      <c r="G467" s="238">
        <f>+VLOOKUP(B467,[1]ESTIMADO!$B$4:$M$238,12,FALSE)</f>
        <v>1208880</v>
      </c>
      <c r="H467" s="258" t="str">
        <f>+VLOOKUP(B467,[1]ESTIMADO!$B$4:$J$238,9,FALSE)</f>
        <v>NO SE ACEPTA INCLUYES DENTRO DE LA TARIFA OFERTADA EN EL VALOR ESTIMADO</v>
      </c>
      <c r="I467" s="241">
        <f t="shared" si="37"/>
        <v>-3127902.2541666664</v>
      </c>
      <c r="J467" s="238" t="e">
        <v>#N/A</v>
      </c>
      <c r="K467" s="238" t="e">
        <v>#N/A</v>
      </c>
      <c r="L467" s="238" t="e">
        <v>#N/A</v>
      </c>
      <c r="M467" s="238" t="e">
        <v>#N/A</v>
      </c>
      <c r="N467" s="238" t="e">
        <v>#N/A</v>
      </c>
      <c r="O467" s="264">
        <v>1208880</v>
      </c>
      <c r="P467" s="238">
        <v>-3127902.2541666664</v>
      </c>
      <c r="Q467" s="265" t="s">
        <v>16497</v>
      </c>
    </row>
    <row r="468" spans="1:17" ht="18.95" customHeight="1">
      <c r="A468" s="223">
        <v>78</v>
      </c>
      <c r="B468" s="261">
        <v>395213</v>
      </c>
      <c r="C468" s="222" t="s">
        <v>223</v>
      </c>
      <c r="D468" s="222" t="s">
        <v>15674</v>
      </c>
      <c r="E468" s="262"/>
      <c r="F468" s="263">
        <v>76716694.75</v>
      </c>
      <c r="G468" s="238">
        <f>+VLOOKUP(B468,[1]ESTIMADO!$B$4:$M$238,12,FALSE)</f>
        <v>86775240</v>
      </c>
      <c r="H468" s="258" t="str">
        <f>+VLOOKUP(B468,[1]ESTIMADO!$B$4:$J$238,9,FALSE)</f>
        <v>NO SE ACEPTA INCLUYES DENTRO DE LA TARIFA OFERTADA EN EL VALOR ESTIMADO</v>
      </c>
      <c r="I468" s="241">
        <f t="shared" si="37"/>
        <v>10058545.25</v>
      </c>
      <c r="J468" s="238" t="e">
        <v>#N/A</v>
      </c>
      <c r="K468" s="238" t="e">
        <v>#N/A</v>
      </c>
      <c r="L468" s="238" t="e">
        <v>#N/A</v>
      </c>
      <c r="M468" s="238" t="e">
        <v>#N/A</v>
      </c>
      <c r="N468" s="238" t="e">
        <v>#N/A</v>
      </c>
      <c r="O468" s="264">
        <v>86775240</v>
      </c>
      <c r="P468" s="238">
        <v>10058545.25</v>
      </c>
      <c r="Q468" s="265">
        <v>85878262.5</v>
      </c>
    </row>
    <row r="469" spans="1:17" ht="18.95" customHeight="1">
      <c r="A469" s="223">
        <v>80</v>
      </c>
      <c r="B469" s="261">
        <v>876140</v>
      </c>
      <c r="C469" s="222" t="s">
        <v>189</v>
      </c>
      <c r="D469" s="222" t="s">
        <v>15611</v>
      </c>
      <c r="E469" s="262" t="s">
        <v>15587</v>
      </c>
      <c r="F469" s="263">
        <v>1389972.0377500001</v>
      </c>
      <c r="G469" s="238">
        <f>+VLOOKUP(B469,[1]ESTIMADO!$B$4:$M$238,12,FALSE)</f>
        <v>1726680</v>
      </c>
      <c r="H469" s="258" t="str">
        <f>+VLOOKUP(B469,[1]ESTIMADO!$B$4:$J$238,9,FALSE)</f>
        <v>TARIFA PROPUESTA NO ACEPTADA</v>
      </c>
      <c r="I469" s="241">
        <f t="shared" si="37"/>
        <v>336707.96224999987</v>
      </c>
      <c r="J469" s="238" t="e">
        <v>#N/A</v>
      </c>
      <c r="K469" s="238" t="e">
        <v>#N/A</v>
      </c>
      <c r="L469" s="238" t="e">
        <v>#N/A</v>
      </c>
      <c r="M469" s="238" t="e">
        <v>#N/A</v>
      </c>
      <c r="N469" s="238" t="e">
        <v>#N/A</v>
      </c>
      <c r="O469" s="264">
        <v>1726680</v>
      </c>
      <c r="P469" s="238">
        <v>336707.96224999987</v>
      </c>
      <c r="Q469" s="265" t="s">
        <v>16497</v>
      </c>
    </row>
    <row r="470" spans="1:17" ht="18.95" customHeight="1">
      <c r="A470" s="223">
        <v>82</v>
      </c>
      <c r="B470" s="261">
        <v>890440</v>
      </c>
      <c r="C470" s="262" t="s">
        <v>15679</v>
      </c>
      <c r="D470" s="262"/>
      <c r="E470" s="262"/>
      <c r="F470" s="263">
        <v>86661.327671607141</v>
      </c>
      <c r="G470" s="238">
        <f>+VLOOKUP(B470,[1]ESTIMADO!$B$4:$M$238,12,FALSE)</f>
        <v>90596.164230000009</v>
      </c>
      <c r="H470" s="258" t="str">
        <f>+VLOOKUP(B470,[1]ESTIMADO!$B$4:$J$238,9,FALSE)</f>
        <v>TARIFA PROPUESTA NO ACEPTADA</v>
      </c>
      <c r="I470" s="241">
        <f t="shared" si="37"/>
        <v>3934.836558392868</v>
      </c>
      <c r="J470" s="238" t="e">
        <v>#N/A</v>
      </c>
      <c r="K470" s="238" t="e">
        <v>#N/A</v>
      </c>
      <c r="L470" s="238" t="e">
        <v>#N/A</v>
      </c>
      <c r="M470" s="238" t="e">
        <v>#N/A</v>
      </c>
      <c r="N470" s="238" t="e">
        <v>#N/A</v>
      </c>
      <c r="O470" s="264">
        <v>90596.164230000009</v>
      </c>
      <c r="P470" s="238">
        <v>3934.836558392868</v>
      </c>
      <c r="Q470" s="265" t="s">
        <v>16497</v>
      </c>
    </row>
    <row r="471" spans="1:17" ht="18.95" customHeight="1">
      <c r="A471" s="223">
        <v>84</v>
      </c>
      <c r="B471" s="261">
        <v>361801</v>
      </c>
      <c r="C471" s="222" t="s">
        <v>15680</v>
      </c>
      <c r="D471" s="262" t="s">
        <v>15623</v>
      </c>
      <c r="E471" s="262" t="s">
        <v>15624</v>
      </c>
      <c r="F471" s="263">
        <v>18656019.642875001</v>
      </c>
      <c r="G471" s="238">
        <f>+VLOOKUP(B471,[1]ESTIMADO!$B$4:$M$238,12,FALSE)</f>
        <v>34728529.6215</v>
      </c>
      <c r="H471" s="258" t="str">
        <f>+VLOOKUP(B471,[1]ESTIMADO!$B$4:$J$238,9,FALSE)</f>
        <v>TARIFA PROPUESTA NO ACEPTADA</v>
      </c>
      <c r="I471" s="241">
        <f t="shared" si="37"/>
        <v>16072509.978625</v>
      </c>
      <c r="J471" s="238" t="e">
        <v>#N/A</v>
      </c>
      <c r="K471" s="238" t="e">
        <v>#N/A</v>
      </c>
      <c r="L471" s="238" t="e">
        <v>#N/A</v>
      </c>
      <c r="M471" s="238" t="e">
        <v>#N/A</v>
      </c>
      <c r="N471" s="238" t="e">
        <v>#N/A</v>
      </c>
      <c r="O471" s="264">
        <v>34728529.6215</v>
      </c>
      <c r="P471" s="238">
        <v>16072509.978625</v>
      </c>
      <c r="Q471" s="265">
        <v>29791657.119672798</v>
      </c>
    </row>
    <row r="472" spans="1:17" ht="18.95" customHeight="1">
      <c r="A472" s="223">
        <v>85</v>
      </c>
      <c r="B472" s="261">
        <v>378902</v>
      </c>
      <c r="C472" s="262" t="s">
        <v>115</v>
      </c>
      <c r="D472" s="262" t="s">
        <v>15681</v>
      </c>
      <c r="E472" s="262" t="s">
        <v>15672</v>
      </c>
      <c r="F472" s="263">
        <v>2795001.8618749999</v>
      </c>
      <c r="G472" s="238">
        <f>+VLOOKUP(B472,[1]ESTIMADO!$B$4:$M$238,12,FALSE)</f>
        <v>1448400</v>
      </c>
      <c r="H472" s="258" t="str">
        <f>+VLOOKUP(B472,[1]ESTIMADO!$B$4:$J$238,9,FALSE)</f>
        <v>NO SE ACEPTA INCLUYES DENTRO DE LA TARIFA OFERTADA EN EL VALOR ESTIMADO</v>
      </c>
      <c r="I472" s="241">
        <f t="shared" si="37"/>
        <v>-1346601.8618749999</v>
      </c>
      <c r="J472" s="238" t="e">
        <v>#N/A</v>
      </c>
      <c r="K472" s="238" t="e">
        <v>#N/A</v>
      </c>
      <c r="L472" s="238" t="e">
        <v>#N/A</v>
      </c>
      <c r="M472" s="238" t="e">
        <v>#N/A</v>
      </c>
      <c r="N472" s="238" t="e">
        <v>#N/A</v>
      </c>
      <c r="O472" s="264">
        <v>1448400</v>
      </c>
      <c r="P472" s="238">
        <v>-1346601.8618749999</v>
      </c>
      <c r="Q472" s="265" t="s">
        <v>16497</v>
      </c>
    </row>
    <row r="473" spans="1:17" ht="18.95" customHeight="1">
      <c r="A473" s="223">
        <v>86</v>
      </c>
      <c r="B473" s="261">
        <v>360201</v>
      </c>
      <c r="C473" s="222" t="s">
        <v>129</v>
      </c>
      <c r="D473" s="222" t="s">
        <v>15682</v>
      </c>
      <c r="E473" s="262" t="s">
        <v>15587</v>
      </c>
      <c r="F473" s="263">
        <v>3815784.95</v>
      </c>
      <c r="G473" s="238">
        <f>+VLOOKUP(B473,[1]ESTIMADO!$B$4:$M$238,12,FALSE)</f>
        <v>4122840</v>
      </c>
      <c r="H473" s="258" t="str">
        <f>+VLOOKUP(B473,[1]ESTIMADO!$B$4:$J$238,9,FALSE)</f>
        <v>TARIFA PROPUESTA NO ACEPTADA</v>
      </c>
      <c r="I473" s="241">
        <f t="shared" si="37"/>
        <v>307055.04999999981</v>
      </c>
      <c r="J473" s="238" t="e">
        <v>#N/A</v>
      </c>
      <c r="K473" s="238" t="e">
        <v>#N/A</v>
      </c>
      <c r="L473" s="238" t="e">
        <v>#N/A</v>
      </c>
      <c r="M473" s="238" t="e">
        <v>#N/A</v>
      </c>
      <c r="N473" s="238" t="e">
        <v>#N/A</v>
      </c>
      <c r="O473" s="264">
        <v>4122840</v>
      </c>
      <c r="P473" s="238">
        <v>307055.04999999981</v>
      </c>
      <c r="Q473" s="265">
        <v>4122840</v>
      </c>
    </row>
    <row r="474" spans="1:17" ht="18.95" customHeight="1">
      <c r="A474" s="223">
        <v>91</v>
      </c>
      <c r="B474" s="261">
        <v>372802</v>
      </c>
      <c r="C474" s="222" t="s">
        <v>148</v>
      </c>
      <c r="D474" s="222" t="s">
        <v>15698</v>
      </c>
      <c r="E474" s="262" t="s">
        <v>15587</v>
      </c>
      <c r="F474" s="263">
        <v>43871979.3935</v>
      </c>
      <c r="G474" s="238">
        <f>+VLOOKUP(B474,[1]ESTIMADO!$B$4:$M$238,12,FALSE)</f>
        <v>45301440</v>
      </c>
      <c r="H474" s="258" t="str">
        <f>+VLOOKUP(B474,[1]ESTIMADO!$B$4:$J$238,9,FALSE)</f>
        <v>NO SE ACEPTA INCLUYES DENTRO DE LA TARIFA OFERTADA EN EL VALOR ESTIMADO</v>
      </c>
      <c r="I474" s="241">
        <f t="shared" si="37"/>
        <v>1429460.6064999998</v>
      </c>
      <c r="J474" s="238" t="e">
        <v>#N/A</v>
      </c>
      <c r="K474" s="238" t="e">
        <v>#N/A</v>
      </c>
      <c r="L474" s="238" t="e">
        <v>#N/A</v>
      </c>
      <c r="M474" s="238" t="e">
        <v>#N/A</v>
      </c>
      <c r="N474" s="238" t="e">
        <v>#N/A</v>
      </c>
      <c r="O474" s="264">
        <v>45301440</v>
      </c>
      <c r="P474" s="238">
        <v>1429460.6064999998</v>
      </c>
      <c r="Q474" s="265">
        <v>45301440</v>
      </c>
    </row>
    <row r="475" spans="1:17" ht="18.95" customHeight="1">
      <c r="A475" s="223">
        <v>93</v>
      </c>
      <c r="B475" s="261">
        <v>388905</v>
      </c>
      <c r="C475" s="262" t="s">
        <v>15702</v>
      </c>
      <c r="D475" s="262" t="s">
        <v>15703</v>
      </c>
      <c r="E475" s="262" t="s">
        <v>15687</v>
      </c>
      <c r="F475" s="263">
        <v>2139655.0803333335</v>
      </c>
      <c r="G475" s="238">
        <f>+VLOOKUP(B475,[1]ESTIMADO!$B$4:$M$238,12,FALSE)</f>
        <v>4642038.18</v>
      </c>
      <c r="H475" s="258" t="str">
        <f>+VLOOKUP(B475,[1]ESTIMADO!$B$4:$J$238,9,FALSE)</f>
        <v>TARIFA PROPUESTA NO ACEPTADA</v>
      </c>
      <c r="I475" s="241">
        <f t="shared" si="37"/>
        <v>2502383.0996666662</v>
      </c>
      <c r="J475" s="238" t="e">
        <v>#N/A</v>
      </c>
      <c r="K475" s="238" t="e">
        <v>#N/A</v>
      </c>
      <c r="L475" s="238" t="e">
        <v>#N/A</v>
      </c>
      <c r="M475" s="238" t="e">
        <v>#N/A</v>
      </c>
      <c r="N475" s="238" t="e">
        <v>#N/A</v>
      </c>
      <c r="O475" s="264">
        <v>4642038.18</v>
      </c>
      <c r="P475" s="238">
        <v>2502383.0996666662</v>
      </c>
      <c r="Q475" s="265">
        <v>3284555.4766666666</v>
      </c>
    </row>
    <row r="476" spans="1:17" ht="18.95" customHeight="1">
      <c r="A476" s="223">
        <v>94</v>
      </c>
      <c r="B476" s="261">
        <v>392804</v>
      </c>
      <c r="C476" s="222" t="s">
        <v>15704</v>
      </c>
      <c r="D476" s="262" t="s">
        <v>16075</v>
      </c>
      <c r="E476" s="222"/>
      <c r="F476" s="263">
        <v>1797776.4254999999</v>
      </c>
      <c r="G476" s="238">
        <f>+VLOOKUP(B476,[1]ESTIMADO!$B$4:$M$238,12,FALSE)</f>
        <v>22640736.409112252</v>
      </c>
      <c r="H476" s="258" t="str">
        <f>+VLOOKUP(B476,[1]ESTIMADO!$B$4:$J$238,9,FALSE)</f>
        <v>TARIFA PROPUESTA NO ACEPTADA</v>
      </c>
      <c r="I476" s="241">
        <f t="shared" si="37"/>
        <v>20842959.983612254</v>
      </c>
      <c r="J476" s="238" t="e">
        <v>#N/A</v>
      </c>
      <c r="K476" s="238" t="e">
        <v>#N/A</v>
      </c>
      <c r="L476" s="238" t="e">
        <v>#N/A</v>
      </c>
      <c r="M476" s="238" t="e">
        <v>#N/A</v>
      </c>
      <c r="N476" s="238" t="e">
        <v>#N/A</v>
      </c>
      <c r="O476" s="264">
        <v>22640736.409112252</v>
      </c>
      <c r="P476" s="238">
        <v>20842959.983612254</v>
      </c>
      <c r="Q476" s="265">
        <v>2318008.75</v>
      </c>
    </row>
    <row r="477" spans="1:17" ht="18.95" customHeight="1">
      <c r="A477" s="223">
        <v>97</v>
      </c>
      <c r="B477" s="261">
        <v>881207</v>
      </c>
      <c r="C477" s="262" t="s">
        <v>193</v>
      </c>
      <c r="D477" s="262" t="s">
        <v>15573</v>
      </c>
      <c r="E477" s="262"/>
      <c r="F477" s="263">
        <v>631136.81099886249</v>
      </c>
      <c r="G477" s="238">
        <f>+VLOOKUP(B477,[1]ESTIMADO!$B$4:$M$238,12,FALSE)</f>
        <v>762366.72199544997</v>
      </c>
      <c r="H477" s="258" t="str">
        <f>+VLOOKUP(B477,[1]ESTIMADO!$B$4:$J$238,9,FALSE)</f>
        <v>TARIFA PROPUESTA NO ACEPTADA</v>
      </c>
      <c r="I477" s="241">
        <f t="shared" si="37"/>
        <v>131229.91099658748</v>
      </c>
      <c r="J477" s="238" t="e">
        <v>#N/A</v>
      </c>
      <c r="K477" s="238" t="e">
        <v>#N/A</v>
      </c>
      <c r="L477" s="238" t="e">
        <v>#N/A</v>
      </c>
      <c r="M477" s="238" t="e">
        <v>#N/A</v>
      </c>
      <c r="N477" s="238" t="e">
        <v>#N/A</v>
      </c>
      <c r="O477" s="264">
        <v>762366.72199544997</v>
      </c>
      <c r="P477" s="238">
        <v>131229.91099658748</v>
      </c>
      <c r="Q477" s="265">
        <v>692882.810997725</v>
      </c>
    </row>
    <row r="478" spans="1:17" ht="18.95" customHeight="1">
      <c r="A478" s="223">
        <v>99</v>
      </c>
      <c r="B478" s="261">
        <v>878101</v>
      </c>
      <c r="C478" s="222" t="s">
        <v>228</v>
      </c>
      <c r="D478" s="222" t="s">
        <v>15652</v>
      </c>
      <c r="E478" s="262" t="s">
        <v>15587</v>
      </c>
      <c r="F478" s="263">
        <v>1792330.1</v>
      </c>
      <c r="G478" s="238">
        <f>+VLOOKUP(B478,[1]ESTIMADO!$B$4:$M$238,12,FALSE)</f>
        <v>2483280</v>
      </c>
      <c r="H478" s="258" t="str">
        <f>+VLOOKUP(B478,[1]ESTIMADO!$B$4:$J$238,9,FALSE)</f>
        <v>TARIFA PROPUESTA NO ACEPTADA</v>
      </c>
      <c r="I478" s="241">
        <f t="shared" si="37"/>
        <v>690949.89999999991</v>
      </c>
      <c r="J478" s="238" t="e">
        <v>#N/A</v>
      </c>
      <c r="K478" s="238" t="e">
        <v>#N/A</v>
      </c>
      <c r="L478" s="238" t="e">
        <v>#N/A</v>
      </c>
      <c r="M478" s="238" t="e">
        <v>#N/A</v>
      </c>
      <c r="N478" s="238" t="e">
        <v>#N/A</v>
      </c>
      <c r="O478" s="264">
        <v>2483280</v>
      </c>
      <c r="P478" s="238">
        <v>690949.89999999991</v>
      </c>
      <c r="Q478" s="265">
        <v>2188406.7000000002</v>
      </c>
    </row>
    <row r="479" spans="1:17" ht="18.95" customHeight="1">
      <c r="A479" s="223">
        <v>100</v>
      </c>
      <c r="B479" s="261">
        <v>878401</v>
      </c>
      <c r="C479" s="262" t="s">
        <v>230</v>
      </c>
      <c r="D479" s="262"/>
      <c r="E479" s="262"/>
      <c r="F479" s="263">
        <v>559108.47499999998</v>
      </c>
      <c r="G479" s="238">
        <f>+VLOOKUP(B479,[1]ESTIMADO!$B$4:$M$238,12,FALSE)</f>
        <v>653160</v>
      </c>
      <c r="H479" s="258" t="str">
        <f>+VLOOKUP(B479,[1]ESTIMADO!$B$4:$J$238,9,FALSE)</f>
        <v>TARIFA PROPUESTA NO ACEPTADA</v>
      </c>
      <c r="I479" s="241">
        <f t="shared" ref="I479:I542" si="38">+G479-F479</f>
        <v>94051.525000000023</v>
      </c>
      <c r="J479" s="238" t="e">
        <v>#N/A</v>
      </c>
      <c r="K479" s="238" t="e">
        <v>#N/A</v>
      </c>
      <c r="L479" s="238" t="e">
        <v>#N/A</v>
      </c>
      <c r="M479" s="238" t="e">
        <v>#N/A</v>
      </c>
      <c r="N479" s="238" t="e">
        <v>#N/A</v>
      </c>
      <c r="O479" s="264">
        <v>653160</v>
      </c>
      <c r="P479" s="238">
        <v>94051.525000000023</v>
      </c>
      <c r="Q479" s="265">
        <v>653160</v>
      </c>
    </row>
    <row r="480" spans="1:17" ht="18.95" customHeight="1">
      <c r="A480" s="223">
        <v>101</v>
      </c>
      <c r="B480" s="261">
        <v>878903</v>
      </c>
      <c r="C480" s="262" t="s">
        <v>194</v>
      </c>
      <c r="D480" s="262" t="s">
        <v>15640</v>
      </c>
      <c r="E480" s="262" t="s">
        <v>15641</v>
      </c>
      <c r="F480" s="263">
        <v>426093.24244444445</v>
      </c>
      <c r="G480" s="238">
        <f>+VLOOKUP(B480,[1]ESTIMADO!$B$4:$M$238,12,FALSE)</f>
        <v>697080</v>
      </c>
      <c r="H480" s="258" t="str">
        <f>+VLOOKUP(B480,[1]ESTIMADO!$B$4:$J$238,9,FALSE)</f>
        <v>TARIFA PROPUESTA NO ACEPTADA</v>
      </c>
      <c r="I480" s="241">
        <f t="shared" si="38"/>
        <v>270986.75755555555</v>
      </c>
      <c r="J480" s="238" t="e">
        <v>#N/A</v>
      </c>
      <c r="K480" s="238" t="e">
        <v>#N/A</v>
      </c>
      <c r="L480" s="238" t="e">
        <v>#N/A</v>
      </c>
      <c r="M480" s="238" t="e">
        <v>#N/A</v>
      </c>
      <c r="N480" s="238" t="e">
        <v>#N/A</v>
      </c>
      <c r="O480" s="264">
        <v>697080</v>
      </c>
      <c r="P480" s="238">
        <v>270986.75755555555</v>
      </c>
      <c r="Q480" s="265">
        <v>548657.68488888885</v>
      </c>
    </row>
    <row r="481" spans="1:17" ht="18.95" customHeight="1">
      <c r="A481" s="223">
        <v>106</v>
      </c>
      <c r="B481" s="261">
        <v>380308</v>
      </c>
      <c r="C481" s="262" t="s">
        <v>195</v>
      </c>
      <c r="D481" s="262" t="s">
        <v>15640</v>
      </c>
      <c r="E481" s="262" t="s">
        <v>15641</v>
      </c>
      <c r="F481" s="263">
        <v>7347778.5499999998</v>
      </c>
      <c r="G481" s="238">
        <f>+VLOOKUP(B481,[1]ESTIMADO!$B$4:$M$238,12,FALSE)</f>
        <v>1095600</v>
      </c>
      <c r="H481" s="258" t="str">
        <f>+VLOOKUP(B481,[1]ESTIMADO!$B$4:$J$238,9,FALSE)</f>
        <v>NO SE ACEPTA INCLUYES DENTRO DE LA TARIFA OFERTADA EN EL VALOR ESTIMADO</v>
      </c>
      <c r="I481" s="241">
        <f t="shared" si="38"/>
        <v>-6252178.5499999998</v>
      </c>
      <c r="J481" s="238" t="e">
        <v>#N/A</v>
      </c>
      <c r="K481" s="238" t="e">
        <v>#N/A</v>
      </c>
      <c r="L481" s="238" t="e">
        <v>#N/A</v>
      </c>
      <c r="M481" s="238" t="e">
        <v>#N/A</v>
      </c>
      <c r="N481" s="238" t="e">
        <v>#N/A</v>
      </c>
      <c r="O481" s="264">
        <v>1095600</v>
      </c>
      <c r="P481" s="238">
        <v>-6252178.5499999998</v>
      </c>
      <c r="Q481" s="265" t="s">
        <v>16497</v>
      </c>
    </row>
    <row r="482" spans="1:17" ht="18.95" customHeight="1">
      <c r="A482" s="223">
        <v>108</v>
      </c>
      <c r="B482" s="261">
        <v>378606</v>
      </c>
      <c r="C482" s="222" t="s">
        <v>232</v>
      </c>
      <c r="D482" s="222" t="s">
        <v>15717</v>
      </c>
      <c r="E482" s="262" t="s">
        <v>15587</v>
      </c>
      <c r="F482" s="263">
        <v>58887998.623999998</v>
      </c>
      <c r="G482" s="238">
        <f>+VLOOKUP(B482,[1]ESTIMADO!$B$4:$M$238,12,FALSE)</f>
        <v>73326480</v>
      </c>
      <c r="H482" s="258" t="str">
        <f>+VLOOKUP(B482,[1]ESTIMADO!$B$4:$J$238,9,FALSE)</f>
        <v>TARIFA PROPUESTA NO ACEPTADA</v>
      </c>
      <c r="I482" s="241">
        <f t="shared" si="38"/>
        <v>14438481.376000002</v>
      </c>
      <c r="J482" s="238" t="e">
        <v>#N/A</v>
      </c>
      <c r="K482" s="238" t="e">
        <v>#N/A</v>
      </c>
      <c r="L482" s="238" t="e">
        <v>#N/A</v>
      </c>
      <c r="M482" s="238" t="e">
        <v>#N/A</v>
      </c>
      <c r="N482" s="238" t="e">
        <v>#N/A</v>
      </c>
      <c r="O482" s="264">
        <v>73326480</v>
      </c>
      <c r="P482" s="238">
        <v>14438481.376000002</v>
      </c>
      <c r="Q482" s="265">
        <v>64518285.372857139</v>
      </c>
    </row>
    <row r="483" spans="1:17" ht="18.95" customHeight="1">
      <c r="A483" s="223">
        <v>112</v>
      </c>
      <c r="B483" s="261">
        <v>360501</v>
      </c>
      <c r="C483" s="222" t="s">
        <v>196</v>
      </c>
      <c r="D483" s="222" t="s">
        <v>15721</v>
      </c>
      <c r="E483" s="262" t="s">
        <v>15587</v>
      </c>
      <c r="F483" s="263">
        <v>12659548.597375002</v>
      </c>
      <c r="G483" s="238">
        <f>+VLOOKUP(B483,[1]ESTIMADO!$B$4:$M$238,12,FALSE)</f>
        <v>5028480</v>
      </c>
      <c r="H483" s="258" t="str">
        <f>+VLOOKUP(B483,[1]ESTIMADO!$B$4:$J$238,9,FALSE)</f>
        <v>NO SE ACEPTA INCLUYES DENTRO DE LA TARIFA OFERTADA EN EL VALOR ESTIMADO</v>
      </c>
      <c r="I483" s="241">
        <f t="shared" si="38"/>
        <v>-7631068.5973750018</v>
      </c>
      <c r="J483" s="238" t="e">
        <v>#N/A</v>
      </c>
      <c r="K483" s="238" t="e">
        <v>#N/A</v>
      </c>
      <c r="L483" s="238" t="e">
        <v>#N/A</v>
      </c>
      <c r="M483" s="238" t="e">
        <v>#N/A</v>
      </c>
      <c r="N483" s="238" t="e">
        <v>#N/A</v>
      </c>
      <c r="O483" s="264">
        <v>5028480</v>
      </c>
      <c r="P483" s="238">
        <v>-7631068.5973750018</v>
      </c>
      <c r="Q483" s="265" t="s">
        <v>16497</v>
      </c>
    </row>
    <row r="484" spans="1:17" ht="18.95" customHeight="1">
      <c r="A484" s="223">
        <v>114</v>
      </c>
      <c r="B484" s="261">
        <v>395205</v>
      </c>
      <c r="C484" s="262" t="s">
        <v>151</v>
      </c>
      <c r="D484" s="262" t="s">
        <v>15640</v>
      </c>
      <c r="E484" s="262" t="s">
        <v>15641</v>
      </c>
      <c r="F484" s="263">
        <v>9025124.6860000007</v>
      </c>
      <c r="G484" s="238">
        <f>+VLOOKUP(B484,[1]ESTIMADO!$B$4:$M$238,12,FALSE)</f>
        <v>6256080</v>
      </c>
      <c r="H484" s="258" t="str">
        <f>+VLOOKUP(B484,[1]ESTIMADO!$B$4:$J$238,9,FALSE)</f>
        <v>NO SE ACEPTA INCLUYES DENTRO DE LA TARIFA OFERTADA EN EL VALOR ESTIMADO</v>
      </c>
      <c r="I484" s="241">
        <f t="shared" si="38"/>
        <v>-2769044.6860000007</v>
      </c>
      <c r="J484" s="238" t="e">
        <v>#N/A</v>
      </c>
      <c r="K484" s="238" t="e">
        <v>#N/A</v>
      </c>
      <c r="L484" s="238" t="e">
        <v>#N/A</v>
      </c>
      <c r="M484" s="238" t="e">
        <v>#N/A</v>
      </c>
      <c r="N484" s="238" t="e">
        <v>#N/A</v>
      </c>
      <c r="O484" s="264">
        <v>6256080</v>
      </c>
      <c r="P484" s="238">
        <v>-2769044.6860000007</v>
      </c>
      <c r="Q484" s="265" t="s">
        <v>16497</v>
      </c>
    </row>
    <row r="485" spans="1:17" ht="18.95" customHeight="1">
      <c r="A485" s="223">
        <v>115</v>
      </c>
      <c r="B485" s="261">
        <v>395220</v>
      </c>
      <c r="C485" s="222" t="s">
        <v>234</v>
      </c>
      <c r="D485" s="222" t="s">
        <v>15723</v>
      </c>
      <c r="E485" s="262" t="s">
        <v>15587</v>
      </c>
      <c r="F485" s="263">
        <v>34568689.3015</v>
      </c>
      <c r="G485" s="238">
        <f>+VLOOKUP(B485,[1]ESTIMADO!$B$4:$M$238,12,FALSE)</f>
        <v>37909920</v>
      </c>
      <c r="H485" s="258" t="str">
        <f>+VLOOKUP(B485,[1]ESTIMADO!$B$4:$J$238,9,FALSE)</f>
        <v>TARIFA PROPUESTA NO ACEPTADA</v>
      </c>
      <c r="I485" s="241">
        <f t="shared" si="38"/>
        <v>3341230.6984999999</v>
      </c>
      <c r="J485" s="238" t="e">
        <v>#N/A</v>
      </c>
      <c r="K485" s="238" t="e">
        <v>#N/A</v>
      </c>
      <c r="L485" s="238" t="e">
        <v>#N/A</v>
      </c>
      <c r="M485" s="238" t="e">
        <v>#N/A</v>
      </c>
      <c r="N485" s="238" t="e">
        <v>#N/A</v>
      </c>
      <c r="O485" s="264">
        <v>37909920</v>
      </c>
      <c r="P485" s="238">
        <v>3341230.6984999999</v>
      </c>
      <c r="Q485" s="265">
        <v>36133926</v>
      </c>
    </row>
    <row r="486" spans="1:17" ht="18.95" customHeight="1">
      <c r="A486" s="223">
        <v>116</v>
      </c>
      <c r="B486" s="261">
        <v>355104</v>
      </c>
      <c r="C486" s="262" t="s">
        <v>15727</v>
      </c>
      <c r="D486" s="262" t="s">
        <v>15728</v>
      </c>
      <c r="E486" s="262" t="s">
        <v>15729</v>
      </c>
      <c r="F486" s="263">
        <v>14613239.436916666</v>
      </c>
      <c r="G486" s="238">
        <f>+VLOOKUP(B486,[1]ESTIMADO!$B$4:$M$238,12,FALSE)</f>
        <v>34728529.6215</v>
      </c>
      <c r="H486" s="258" t="str">
        <f>+VLOOKUP(B486,[1]ESTIMADO!$B$4:$J$238,9,FALSE)</f>
        <v>TARIFA PROPUESTA NO ACEPTADA</v>
      </c>
      <c r="I486" s="241">
        <f t="shared" si="38"/>
        <v>20115290.184583336</v>
      </c>
      <c r="J486" s="238" t="e">
        <v>#N/A</v>
      </c>
      <c r="K486" s="238" t="e">
        <v>#N/A</v>
      </c>
      <c r="L486" s="238" t="e">
        <v>#N/A</v>
      </c>
      <c r="M486" s="238" t="e">
        <v>#N/A</v>
      </c>
      <c r="N486" s="238" t="e">
        <v>#N/A</v>
      </c>
      <c r="O486" s="264">
        <v>34728529.6215</v>
      </c>
      <c r="P486" s="238">
        <v>20115290.184583336</v>
      </c>
      <c r="Q486" s="265">
        <v>21065910.499066666</v>
      </c>
    </row>
    <row r="487" spans="1:17" ht="18.95" customHeight="1">
      <c r="A487" s="223">
        <v>117</v>
      </c>
      <c r="B487" s="261">
        <v>355204</v>
      </c>
      <c r="C487" s="262" t="s">
        <v>15730</v>
      </c>
      <c r="D487" s="262" t="s">
        <v>15731</v>
      </c>
      <c r="E487" s="262" t="s">
        <v>15729</v>
      </c>
      <c r="F487" s="263">
        <v>14888670.300000001</v>
      </c>
      <c r="G487" s="238">
        <f>+VLOOKUP(B487,[1]ESTIMADO!$B$4:$M$238,12,FALSE)</f>
        <v>3109709.2</v>
      </c>
      <c r="H487" s="258" t="str">
        <f>+VLOOKUP(B487,[1]ESTIMADO!$B$4:$J$238,9,FALSE)</f>
        <v>NO SE ACEPTA INCLUYES DENTRO DE LA TARIFA OFERTADA EN EL VALOR ESTIMADO</v>
      </c>
      <c r="I487" s="241">
        <f t="shared" si="38"/>
        <v>-11778961.100000001</v>
      </c>
      <c r="J487" s="238" t="e">
        <v>#N/A</v>
      </c>
      <c r="K487" s="238" t="e">
        <v>#N/A</v>
      </c>
      <c r="L487" s="238" t="e">
        <v>#N/A</v>
      </c>
      <c r="M487" s="238" t="e">
        <v>#N/A</v>
      </c>
      <c r="N487" s="238" t="e">
        <v>#N/A</v>
      </c>
      <c r="O487" s="264">
        <v>3109709.2</v>
      </c>
      <c r="P487" s="238">
        <v>-11778961.100000001</v>
      </c>
      <c r="Q487" s="265" t="s">
        <v>16497</v>
      </c>
    </row>
    <row r="488" spans="1:17" ht="18.95" customHeight="1">
      <c r="A488" s="223">
        <v>118</v>
      </c>
      <c r="B488" s="261">
        <v>361903</v>
      </c>
      <c r="C488" s="222" t="s">
        <v>15732</v>
      </c>
      <c r="D488" s="262" t="s">
        <v>15623</v>
      </c>
      <c r="E488" s="262" t="s">
        <v>15624</v>
      </c>
      <c r="F488" s="263">
        <v>21092064.81075</v>
      </c>
      <c r="G488" s="238">
        <f>+VLOOKUP(B488,[1]ESTIMADO!$B$4:$M$238,12,FALSE)</f>
        <v>34728529.6215</v>
      </c>
      <c r="H488" s="258" t="str">
        <f>+VLOOKUP(B488,[1]ESTIMADO!$B$4:$J$238,9,FALSE)</f>
        <v>TARIFA PROPUESTA NO ACEPTADA</v>
      </c>
      <c r="I488" s="241">
        <f t="shared" si="38"/>
        <v>13636464.81075</v>
      </c>
      <c r="J488" s="238" t="e">
        <v>#N/A</v>
      </c>
      <c r="K488" s="238" t="e">
        <v>#N/A</v>
      </c>
      <c r="L488" s="238" t="e">
        <v>#N/A</v>
      </c>
      <c r="M488" s="238" t="e">
        <v>#N/A</v>
      </c>
      <c r="N488" s="238" t="e">
        <v>#N/A</v>
      </c>
      <c r="O488" s="264">
        <v>34728529.6215</v>
      </c>
      <c r="P488" s="238">
        <v>13636464.81075</v>
      </c>
      <c r="Q488" s="265">
        <v>25031834.754672799</v>
      </c>
    </row>
    <row r="489" spans="1:17" ht="18.95" customHeight="1">
      <c r="A489" s="223">
        <v>119</v>
      </c>
      <c r="B489" s="261">
        <v>371202</v>
      </c>
      <c r="C489" s="262" t="s">
        <v>198</v>
      </c>
      <c r="D489" s="262"/>
      <c r="E489" s="262"/>
      <c r="F489" s="263">
        <v>4985562.6409395868</v>
      </c>
      <c r="G489" s="238">
        <f>+VLOOKUP(B489,[1]ESTIMADO!$B$4:$M$238,12,FALSE)</f>
        <v>11614475.062304188</v>
      </c>
      <c r="H489" s="258" t="str">
        <f>+VLOOKUP(B489,[1]ESTIMADO!$B$4:$J$238,9,FALSE)</f>
        <v>TARIFA PROPUESTA NO ACEPTADA</v>
      </c>
      <c r="I489" s="241">
        <f t="shared" si="38"/>
        <v>6628912.4213646008</v>
      </c>
      <c r="J489" s="238" t="e">
        <v>#N/A</v>
      </c>
      <c r="K489" s="238" t="e">
        <v>#N/A</v>
      </c>
      <c r="L489" s="238" t="e">
        <v>#N/A</v>
      </c>
      <c r="M489" s="238" t="e">
        <v>#N/A</v>
      </c>
      <c r="N489" s="238" t="e">
        <v>#N/A</v>
      </c>
      <c r="O489" s="264">
        <v>11614475.062304188</v>
      </c>
      <c r="P489" s="238">
        <v>6628912.4213646008</v>
      </c>
      <c r="Q489" s="265">
        <v>7275110.9855033401</v>
      </c>
    </row>
    <row r="490" spans="1:17" ht="18.95" customHeight="1">
      <c r="A490" s="223">
        <v>122</v>
      </c>
      <c r="B490" s="261">
        <v>376101</v>
      </c>
      <c r="C490" s="222" t="s">
        <v>152</v>
      </c>
      <c r="D490" s="222" t="s">
        <v>15738</v>
      </c>
      <c r="E490" s="262" t="s">
        <v>15587</v>
      </c>
      <c r="F490" s="263">
        <v>10410624.854074359</v>
      </c>
      <c r="G490" s="238">
        <f>+VLOOKUP(B490,[1]ESTIMADO!$B$4:$M$238,12,FALSE)</f>
        <v>6417681.2804461503</v>
      </c>
      <c r="H490" s="258" t="str">
        <f>+VLOOKUP(B490,[1]ESTIMADO!$B$4:$J$238,9,FALSE)</f>
        <v>NO SE ACEPTA INCLUYES DENTRO DE LA TARIFA OFERTADA EN EL VALOR ESTIMADO</v>
      </c>
      <c r="I490" s="241">
        <f t="shared" si="38"/>
        <v>-3992943.5736282086</v>
      </c>
      <c r="J490" s="238" t="e">
        <v>#N/A</v>
      </c>
      <c r="K490" s="238" t="e">
        <v>#N/A</v>
      </c>
      <c r="L490" s="238" t="e">
        <v>#N/A</v>
      </c>
      <c r="M490" s="238" t="e">
        <v>#N/A</v>
      </c>
      <c r="N490" s="238" t="e">
        <v>#N/A</v>
      </c>
      <c r="O490" s="264">
        <v>6417681.2804461503</v>
      </c>
      <c r="P490" s="238">
        <v>-3992943.5736282086</v>
      </c>
      <c r="Q490" s="265" t="s">
        <v>16497</v>
      </c>
    </row>
    <row r="491" spans="1:17" ht="18.95" customHeight="1">
      <c r="A491" s="223">
        <v>123</v>
      </c>
      <c r="B491" s="261">
        <v>378102</v>
      </c>
      <c r="C491" s="262" t="s">
        <v>240</v>
      </c>
      <c r="D491" s="262" t="s">
        <v>15739</v>
      </c>
      <c r="E491" s="262" t="s">
        <v>15672</v>
      </c>
      <c r="F491" s="263">
        <v>1461755.8716493084</v>
      </c>
      <c r="G491" s="238">
        <f>+VLOOKUP(B491,[1]ESTIMADO!$B$4:$M$238,12,FALSE)</f>
        <v>1547920.4913958502</v>
      </c>
      <c r="H491" s="258" t="str">
        <f>+VLOOKUP(B491,[1]ESTIMADO!$B$4:$J$238,9,FALSE)</f>
        <v>TARIFA PROPUESTA NO ACEPTADA</v>
      </c>
      <c r="I491" s="241">
        <f t="shared" si="38"/>
        <v>86164.619746541837</v>
      </c>
      <c r="J491" s="238" t="e">
        <v>#N/A</v>
      </c>
      <c r="K491" s="238" t="e">
        <v>#N/A</v>
      </c>
      <c r="L491" s="238" t="e">
        <v>#N/A</v>
      </c>
      <c r="M491" s="238" t="e">
        <v>#N/A</v>
      </c>
      <c r="N491" s="238" t="e">
        <v>#N/A</v>
      </c>
      <c r="O491" s="264">
        <v>1547920.4913958502</v>
      </c>
      <c r="P491" s="238">
        <v>86164.619746541837</v>
      </c>
      <c r="Q491" s="265" t="s">
        <v>16497</v>
      </c>
    </row>
    <row r="492" spans="1:17" ht="18.95" customHeight="1">
      <c r="A492" s="223">
        <v>124</v>
      </c>
      <c r="B492" s="261">
        <v>378201</v>
      </c>
      <c r="C492" s="222" t="s">
        <v>199</v>
      </c>
      <c r="D492" s="222" t="s">
        <v>15740</v>
      </c>
      <c r="E492" s="262" t="s">
        <v>15587</v>
      </c>
      <c r="F492" s="263">
        <v>6181986.25</v>
      </c>
      <c r="G492" s="238">
        <f>+VLOOKUP(B492,[1]ESTIMADO!$B$4:$M$238,12,FALSE)</f>
        <v>9083400</v>
      </c>
      <c r="H492" s="258" t="str">
        <f>+VLOOKUP(B492,[1]ESTIMADO!$B$4:$J$238,9,FALSE)</f>
        <v>TARIFA PROPUESTA NO ACEPTADA</v>
      </c>
      <c r="I492" s="241">
        <f t="shared" si="38"/>
        <v>2901413.75</v>
      </c>
      <c r="J492" s="238" t="e">
        <v>#N/A</v>
      </c>
      <c r="K492" s="238" t="e">
        <v>#N/A</v>
      </c>
      <c r="L492" s="238" t="e">
        <v>#N/A</v>
      </c>
      <c r="M492" s="238" t="e">
        <v>#N/A</v>
      </c>
      <c r="N492" s="238" t="e">
        <v>#N/A</v>
      </c>
      <c r="O492" s="264">
        <v>9083400</v>
      </c>
      <c r="P492" s="238">
        <v>2901413.75</v>
      </c>
      <c r="Q492" s="265">
        <v>8416940.2457142863</v>
      </c>
    </row>
    <row r="493" spans="1:17" ht="18.95" customHeight="1">
      <c r="A493" s="223">
        <v>128</v>
      </c>
      <c r="B493" s="261">
        <v>385720</v>
      </c>
      <c r="C493" s="262" t="s">
        <v>241</v>
      </c>
      <c r="D493" s="262" t="s">
        <v>15640</v>
      </c>
      <c r="E493" s="262" t="s">
        <v>15641</v>
      </c>
      <c r="F493" s="263">
        <v>3500052.8968750001</v>
      </c>
      <c r="G493" s="238">
        <f>+VLOOKUP(B493,[1]ESTIMADO!$B$4:$M$238,12,FALSE)</f>
        <v>1346520</v>
      </c>
      <c r="H493" s="258" t="str">
        <f>+VLOOKUP(B493,[1]ESTIMADO!$B$4:$J$238,9,FALSE)</f>
        <v>NO SE ACEPTA INCLUYES DENTRO DE LA TARIFA OFERTADA EN EL VALOR ESTIMADO</v>
      </c>
      <c r="I493" s="241">
        <f t="shared" si="38"/>
        <v>-2153532.8968750001</v>
      </c>
      <c r="J493" s="238" t="e">
        <v>#N/A</v>
      </c>
      <c r="K493" s="238" t="e">
        <v>#N/A</v>
      </c>
      <c r="L493" s="238" t="e">
        <v>#N/A</v>
      </c>
      <c r="M493" s="238" t="e">
        <v>#N/A</v>
      </c>
      <c r="N493" s="238" t="e">
        <v>#N/A</v>
      </c>
      <c r="O493" s="264">
        <v>1346520</v>
      </c>
      <c r="P493" s="238">
        <v>-2153532.8968750001</v>
      </c>
      <c r="Q493" s="265" t="s">
        <v>16497</v>
      </c>
    </row>
    <row r="494" spans="1:17" ht="18.95" customHeight="1">
      <c r="A494" s="223">
        <v>129</v>
      </c>
      <c r="B494" s="261">
        <v>395018</v>
      </c>
      <c r="C494" s="262" t="s">
        <v>242</v>
      </c>
      <c r="D494" s="262" t="s">
        <v>15640</v>
      </c>
      <c r="E494" s="262" t="s">
        <v>15641</v>
      </c>
      <c r="F494" s="263">
        <v>5586082.6499999994</v>
      </c>
      <c r="G494" s="238">
        <f>+VLOOKUP(B494,[1]ESTIMADO!$B$4:$M$238,12,FALSE)</f>
        <v>2819640</v>
      </c>
      <c r="H494" s="258" t="str">
        <f>+VLOOKUP(B494,[1]ESTIMADO!$B$4:$J$238,9,FALSE)</f>
        <v>NO SE ACEPTA INCLUYES DENTRO DE LA TARIFA OFERTADA EN EL VALOR ESTIMADO</v>
      </c>
      <c r="I494" s="241">
        <f t="shared" si="38"/>
        <v>-2766442.6499999994</v>
      </c>
      <c r="J494" s="238" t="e">
        <v>#N/A</v>
      </c>
      <c r="K494" s="238" t="e">
        <v>#N/A</v>
      </c>
      <c r="L494" s="238" t="e">
        <v>#N/A</v>
      </c>
      <c r="M494" s="238" t="e">
        <v>#N/A</v>
      </c>
      <c r="N494" s="238" t="e">
        <v>#N/A</v>
      </c>
      <c r="O494" s="264">
        <v>2819640</v>
      </c>
      <c r="P494" s="238">
        <v>-2766442.6499999994</v>
      </c>
      <c r="Q494" s="265" t="s">
        <v>16497</v>
      </c>
    </row>
    <row r="495" spans="1:17" ht="18.95" customHeight="1">
      <c r="A495" s="223">
        <v>134</v>
      </c>
      <c r="B495" s="261">
        <v>351101</v>
      </c>
      <c r="C495" s="222" t="s">
        <v>15743</v>
      </c>
      <c r="D495" s="262" t="s">
        <v>15623</v>
      </c>
      <c r="E495" s="262" t="s">
        <v>15624</v>
      </c>
      <c r="F495" s="263">
        <v>21029417.110750001</v>
      </c>
      <c r="G495" s="238">
        <f>+VLOOKUP(B495,[1]ESTIMADO!$B$4:$M$238,12,FALSE)</f>
        <v>34728529.6215</v>
      </c>
      <c r="H495" s="258" t="str">
        <f>+VLOOKUP(B495,[1]ESTIMADO!$B$4:$J$238,9,FALSE)</f>
        <v>TARIFA PROPUESTA NO ACEPTADA</v>
      </c>
      <c r="I495" s="241">
        <f t="shared" si="38"/>
        <v>13699112.510749999</v>
      </c>
      <c r="J495" s="238" t="e">
        <v>#N/A</v>
      </c>
      <c r="K495" s="238" t="e">
        <v>#N/A</v>
      </c>
      <c r="L495" s="238" t="e">
        <v>#N/A</v>
      </c>
      <c r="M495" s="238" t="e">
        <v>#N/A</v>
      </c>
      <c r="N495" s="238" t="e">
        <v>#N/A</v>
      </c>
      <c r="O495" s="264">
        <v>34728529.6215</v>
      </c>
      <c r="P495" s="238">
        <v>13699112.510749999</v>
      </c>
      <c r="Q495" s="265">
        <v>24942535.248599999</v>
      </c>
    </row>
    <row r="496" spans="1:17" ht="18.95" customHeight="1">
      <c r="A496" s="223">
        <v>135</v>
      </c>
      <c r="B496" s="266">
        <v>351203</v>
      </c>
      <c r="C496" s="222" t="s">
        <v>245</v>
      </c>
      <c r="D496" s="222" t="s">
        <v>15744</v>
      </c>
      <c r="E496" s="262" t="s">
        <v>15587</v>
      </c>
      <c r="F496" s="263">
        <v>7307893.3875000002</v>
      </c>
      <c r="G496" s="238">
        <f>+VLOOKUP(B496,[1]ESTIMADO!$B$4:$M$238,12,FALSE)</f>
        <v>9219840</v>
      </c>
      <c r="H496" s="258" t="str">
        <f>+VLOOKUP(B496,[1]ESTIMADO!$B$4:$J$238,9,FALSE)</f>
        <v>TARIFA PROPUESTA NO ACEPTADA</v>
      </c>
      <c r="I496" s="241">
        <f t="shared" si="38"/>
        <v>1911946.6124999998</v>
      </c>
      <c r="J496" s="238" t="e">
        <v>#N/A</v>
      </c>
      <c r="K496" s="238" t="e">
        <v>#N/A</v>
      </c>
      <c r="L496" s="238" t="e">
        <v>#N/A</v>
      </c>
      <c r="M496" s="238" t="e">
        <v>#N/A</v>
      </c>
      <c r="N496" s="238" t="e">
        <v>#N/A</v>
      </c>
      <c r="O496" s="264">
        <v>9219840</v>
      </c>
      <c r="P496" s="238">
        <v>1911946.6124999998</v>
      </c>
      <c r="Q496" s="265" t="s">
        <v>16497</v>
      </c>
    </row>
    <row r="497" spans="1:17" ht="18.95" customHeight="1">
      <c r="A497" s="223">
        <v>140</v>
      </c>
      <c r="B497" s="261">
        <v>352003</v>
      </c>
      <c r="C497" s="222" t="s">
        <v>250</v>
      </c>
      <c r="D497" s="222" t="s">
        <v>15753</v>
      </c>
      <c r="E497" s="262" t="s">
        <v>15754</v>
      </c>
      <c r="F497" s="263">
        <v>133417475.17500001</v>
      </c>
      <c r="G497" s="238">
        <f>+VLOOKUP(B497,[1]ESTIMADO!$B$4:$M$238,12,FALSE)</f>
        <v>38280000</v>
      </c>
      <c r="H497" s="258" t="str">
        <f>+VLOOKUP(B497,[1]ESTIMADO!$B$4:$J$238,9,FALSE)</f>
        <v>NO SE ACEPTA INCLUYES DENTRO DE LA TARIFA OFERTADA EN EL VALOR ESTIMADO</v>
      </c>
      <c r="I497" s="241">
        <f t="shared" si="38"/>
        <v>-95137475.175000012</v>
      </c>
      <c r="J497" s="238" t="e">
        <v>#N/A</v>
      </c>
      <c r="K497" s="238" t="e">
        <v>#N/A</v>
      </c>
      <c r="L497" s="238" t="e">
        <v>#N/A</v>
      </c>
      <c r="M497" s="238" t="e">
        <v>#N/A</v>
      </c>
      <c r="N497" s="238" t="e">
        <v>#N/A</v>
      </c>
      <c r="O497" s="264">
        <v>38280000</v>
      </c>
      <c r="P497" s="238">
        <v>-95137475.175000012</v>
      </c>
      <c r="Q497" s="265" t="s">
        <v>16497</v>
      </c>
    </row>
    <row r="498" spans="1:17" ht="18.95" customHeight="1">
      <c r="A498" s="223">
        <v>142</v>
      </c>
      <c r="B498" s="266">
        <v>352203</v>
      </c>
      <c r="C498" s="222" t="s">
        <v>392</v>
      </c>
      <c r="D498" s="222" t="s">
        <v>15776</v>
      </c>
      <c r="E498" s="262" t="s">
        <v>15754</v>
      </c>
      <c r="F498" s="263">
        <v>145015865.5</v>
      </c>
      <c r="G498" s="238">
        <f>+VLOOKUP(B498,[1]ESTIMADO!$B$4:$M$238,12,FALSE)</f>
        <v>43080000</v>
      </c>
      <c r="H498" s="258" t="str">
        <f>+VLOOKUP(B498,[1]ESTIMADO!$B$4:$J$238,9,FALSE)</f>
        <v>NO SE ACEPTA INCLUYES DENTRO DE LA TARIFA OFERTADA EN EL VALOR ESTIMADO</v>
      </c>
      <c r="I498" s="241">
        <f t="shared" si="38"/>
        <v>-101935865.5</v>
      </c>
      <c r="J498" s="238" t="e">
        <v>#N/A</v>
      </c>
      <c r="K498" s="238" t="e">
        <v>#N/A</v>
      </c>
      <c r="L498" s="238" t="e">
        <v>#N/A</v>
      </c>
      <c r="M498" s="238" t="e">
        <v>#N/A</v>
      </c>
      <c r="N498" s="238" t="e">
        <v>#N/A</v>
      </c>
      <c r="O498" s="264">
        <v>43080000</v>
      </c>
      <c r="P498" s="238">
        <v>-101935865.5</v>
      </c>
      <c r="Q498" s="265" t="s">
        <v>16497</v>
      </c>
    </row>
    <row r="499" spans="1:17" ht="18.95" customHeight="1">
      <c r="A499" s="223">
        <v>144</v>
      </c>
      <c r="B499" s="261">
        <v>352303</v>
      </c>
      <c r="C499" s="222" t="s">
        <v>252</v>
      </c>
      <c r="D499" s="222" t="s">
        <v>15778</v>
      </c>
      <c r="E499" s="262" t="s">
        <v>15587</v>
      </c>
      <c r="F499" s="263">
        <v>140041392.40000001</v>
      </c>
      <c r="G499" s="238">
        <f>+VLOOKUP(B499,[1]ESTIMADO!$B$4:$M$238,12,FALSE)</f>
        <v>40680000</v>
      </c>
      <c r="H499" s="258" t="str">
        <f>+VLOOKUP(B499,[1]ESTIMADO!$B$4:$J$238,9,FALSE)</f>
        <v>NO SE ACEPTA INCLUYES DENTRO DE LA TARIFA OFERTADA EN EL VALOR ESTIMADO</v>
      </c>
      <c r="I499" s="241">
        <f t="shared" si="38"/>
        <v>-99361392.400000006</v>
      </c>
      <c r="J499" s="238" t="s">
        <v>15269</v>
      </c>
      <c r="K499" s="238" t="s">
        <v>15269</v>
      </c>
      <c r="L499" s="238" t="s">
        <v>15269</v>
      </c>
      <c r="M499" s="238">
        <v>0</v>
      </c>
      <c r="N499" s="238">
        <v>0</v>
      </c>
      <c r="O499" s="264">
        <v>40680000</v>
      </c>
      <c r="P499" s="238">
        <v>-99361392.400000006</v>
      </c>
      <c r="Q499" s="265" t="s">
        <v>16497</v>
      </c>
    </row>
    <row r="500" spans="1:17" ht="18.95" customHeight="1">
      <c r="A500" s="223">
        <v>146</v>
      </c>
      <c r="B500" s="261">
        <v>352504</v>
      </c>
      <c r="C500" s="262" t="s">
        <v>15782</v>
      </c>
      <c r="D500" s="262" t="s">
        <v>268</v>
      </c>
      <c r="E500" s="262"/>
      <c r="F500" s="263">
        <v>21092064.81075</v>
      </c>
      <c r="G500" s="238">
        <f>+VLOOKUP(B500,[1]ESTIMADO!$B$4:$M$238,12,FALSE)</f>
        <v>34728529.6215</v>
      </c>
      <c r="H500" s="258" t="str">
        <f>+VLOOKUP(B500,[1]ESTIMADO!$B$4:$J$238,9,FALSE)</f>
        <v>TARIFA PROPUESTA NO ACEPTADA</v>
      </c>
      <c r="I500" s="241">
        <f t="shared" si="38"/>
        <v>13636464.81075</v>
      </c>
      <c r="J500" s="238" t="s">
        <v>15269</v>
      </c>
      <c r="K500" s="238">
        <v>34728529.6215</v>
      </c>
      <c r="L500" s="238" t="s">
        <v>15269</v>
      </c>
      <c r="M500" s="238">
        <v>7455600</v>
      </c>
      <c r="N500" s="238">
        <v>21092064.81075</v>
      </c>
      <c r="O500" s="264">
        <v>34728529.6215</v>
      </c>
      <c r="P500" s="238">
        <v>13636464.81075</v>
      </c>
      <c r="Q500" s="265">
        <v>23150653.88645</v>
      </c>
    </row>
    <row r="501" spans="1:17" ht="18.95" customHeight="1">
      <c r="A501" s="223">
        <v>147</v>
      </c>
      <c r="B501" s="266">
        <v>352507</v>
      </c>
      <c r="C501" s="262" t="s">
        <v>15785</v>
      </c>
      <c r="D501" s="262" t="s">
        <v>268</v>
      </c>
      <c r="E501" s="262"/>
      <c r="F501" s="263">
        <v>14211184.705375001</v>
      </c>
      <c r="G501" s="238">
        <f>+VLOOKUP(B501,[1]ESTIMADO!$B$4:$M$238,12,FALSE)</f>
        <v>34728529.6215</v>
      </c>
      <c r="H501" s="258" t="str">
        <f>+VLOOKUP(B501,[1]ESTIMADO!$B$4:$J$238,9,FALSE)</f>
        <v>TARIFA PROPUESTA NO ACEPTADA</v>
      </c>
      <c r="I501" s="241">
        <f t="shared" si="38"/>
        <v>20517344.916125</v>
      </c>
      <c r="J501" s="238" t="s">
        <v>15269</v>
      </c>
      <c r="K501" s="238">
        <v>34728529.6215</v>
      </c>
      <c r="L501" s="238" t="s">
        <v>15269</v>
      </c>
      <c r="M501" s="238">
        <v>7455600</v>
      </c>
      <c r="N501" s="238">
        <v>21092064.81075</v>
      </c>
      <c r="O501" s="264">
        <v>34728529.6215</v>
      </c>
      <c r="P501" s="238">
        <v>20517344.916125</v>
      </c>
      <c r="Q501" s="265">
        <v>21774477.88645</v>
      </c>
    </row>
    <row r="502" spans="1:17" ht="18.95" customHeight="1">
      <c r="A502" s="223">
        <v>148</v>
      </c>
      <c r="B502" s="261">
        <v>353003</v>
      </c>
      <c r="C502" s="262" t="s">
        <v>254</v>
      </c>
      <c r="D502" s="262" t="s">
        <v>15640</v>
      </c>
      <c r="E502" s="262" t="s">
        <v>15641</v>
      </c>
      <c r="F502" s="263">
        <v>4046127.1416666666</v>
      </c>
      <c r="G502" s="238">
        <f>+VLOOKUP(B502,[1]ESTIMADO!$B$4:$M$238,12,FALSE)</f>
        <v>2073600</v>
      </c>
      <c r="H502" s="258" t="str">
        <f>+VLOOKUP(B502,[1]ESTIMADO!$B$4:$J$238,9,FALSE)</f>
        <v>NO SE ACEPTA INCLUYES DENTRO DE LA TARIFA OFERTADA EN EL VALOR ESTIMADO</v>
      </c>
      <c r="I502" s="241">
        <f t="shared" si="38"/>
        <v>-1972527.1416666666</v>
      </c>
      <c r="J502" s="238" t="s">
        <v>15269</v>
      </c>
      <c r="K502" s="238" t="s">
        <v>15269</v>
      </c>
      <c r="L502" s="238" t="s">
        <v>15269</v>
      </c>
      <c r="M502" s="238">
        <v>6517646.083333333</v>
      </c>
      <c r="N502" s="238">
        <v>6517646.083333333</v>
      </c>
      <c r="O502" s="264">
        <v>2073600</v>
      </c>
      <c r="P502" s="238">
        <v>-1972527.1416666666</v>
      </c>
      <c r="Q502" s="265" t="s">
        <v>16497</v>
      </c>
    </row>
    <row r="503" spans="1:17" ht="18.95" customHeight="1">
      <c r="A503" s="223">
        <v>150</v>
      </c>
      <c r="B503" s="261">
        <v>355205</v>
      </c>
      <c r="C503" s="222" t="s">
        <v>255</v>
      </c>
      <c r="D503" s="222" t="s">
        <v>15799</v>
      </c>
      <c r="E503" s="262" t="s">
        <v>15587</v>
      </c>
      <c r="F503" s="263">
        <v>30883813.087499999</v>
      </c>
      <c r="G503" s="238">
        <f>+VLOOKUP(B503,[1]ESTIMADO!$B$4:$M$238,12,FALSE)</f>
        <v>40253880</v>
      </c>
      <c r="H503" s="258" t="str">
        <f>+VLOOKUP(B503,[1]ESTIMADO!$B$4:$J$238,9,FALSE)</f>
        <v>TARIFA PROPUESTA NO ACEPTADA</v>
      </c>
      <c r="I503" s="241">
        <f t="shared" si="38"/>
        <v>9370066.9125000015</v>
      </c>
      <c r="J503" s="238">
        <v>13423624</v>
      </c>
      <c r="K503" s="238" t="s">
        <v>15269</v>
      </c>
      <c r="L503" s="238" t="s">
        <v>15269</v>
      </c>
      <c r="M503" s="238">
        <v>44301161.350000001</v>
      </c>
      <c r="N503" s="238">
        <v>28862392.675000001</v>
      </c>
      <c r="O503" s="264">
        <v>40253880</v>
      </c>
      <c r="P503" s="238">
        <v>9370066.9125000015</v>
      </c>
      <c r="Q503" s="265">
        <v>37791192.262142859</v>
      </c>
    </row>
    <row r="504" spans="1:17" ht="18.95" customHeight="1">
      <c r="A504" s="223">
        <v>151</v>
      </c>
      <c r="B504" s="261">
        <v>356101</v>
      </c>
      <c r="C504" s="262" t="s">
        <v>15800</v>
      </c>
      <c r="D504" s="262" t="s">
        <v>268</v>
      </c>
      <c r="E504" s="262"/>
      <c r="F504" s="263">
        <v>18641143.62875</v>
      </c>
      <c r="G504" s="238">
        <f>+VLOOKUP(B504,[1]ESTIMADO!$B$4:$M$238,12,FALSE)</f>
        <v>34728529.6215</v>
      </c>
      <c r="H504" s="258" t="str">
        <f>+VLOOKUP(B504,[1]ESTIMADO!$B$4:$J$238,9,FALSE)</f>
        <v>TARIFA PROPUESTA NO ACEPTADA</v>
      </c>
      <c r="I504" s="241">
        <f t="shared" si="38"/>
        <v>16087385.99275</v>
      </c>
      <c r="J504" s="238" t="s">
        <v>15269</v>
      </c>
      <c r="K504" s="238">
        <v>34728529.6215</v>
      </c>
      <c r="L504" s="238" t="s">
        <v>15269</v>
      </c>
      <c r="M504" s="238" t="s">
        <v>15269</v>
      </c>
      <c r="N504" s="238">
        <v>34728529.6215</v>
      </c>
      <c r="O504" s="264">
        <v>34728529.6215</v>
      </c>
      <c r="P504" s="238">
        <v>16087385.99275</v>
      </c>
      <c r="Q504" s="265">
        <v>26770600</v>
      </c>
    </row>
    <row r="505" spans="1:17" ht="18.95" customHeight="1">
      <c r="A505" s="223">
        <v>152</v>
      </c>
      <c r="B505" s="261">
        <v>356102</v>
      </c>
      <c r="C505" s="262" t="s">
        <v>13068</v>
      </c>
      <c r="D505" s="262" t="s">
        <v>268</v>
      </c>
      <c r="E505" s="262"/>
      <c r="F505" s="263">
        <v>21092064.81075</v>
      </c>
      <c r="G505" s="238">
        <f>+VLOOKUP(B505,[1]ESTIMADO!$B$4:$M$238,12,FALSE)</f>
        <v>34728529.6215</v>
      </c>
      <c r="H505" s="258" t="str">
        <f>+VLOOKUP(B505,[1]ESTIMADO!$B$4:$J$238,9,FALSE)</f>
        <v>TARIFA PROPUESTA NO ACEPTADA</v>
      </c>
      <c r="I505" s="241">
        <f t="shared" si="38"/>
        <v>13636464.81075</v>
      </c>
      <c r="J505" s="238" t="s">
        <v>15269</v>
      </c>
      <c r="K505" s="238">
        <v>34728529.6215</v>
      </c>
      <c r="L505" s="238" t="s">
        <v>15269</v>
      </c>
      <c r="M505" s="238">
        <v>7455600</v>
      </c>
      <c r="N505" s="238">
        <v>21092064.81075</v>
      </c>
      <c r="O505" s="264">
        <v>34728529.6215</v>
      </c>
      <c r="P505" s="238">
        <v>13636464.81075</v>
      </c>
      <c r="Q505" s="265">
        <v>26770600</v>
      </c>
    </row>
    <row r="506" spans="1:17" ht="18.95" customHeight="1">
      <c r="A506" s="223">
        <v>156</v>
      </c>
      <c r="B506" s="261">
        <v>358002</v>
      </c>
      <c r="C506" s="262" t="s">
        <v>15804</v>
      </c>
      <c r="D506" s="262" t="s">
        <v>268</v>
      </c>
      <c r="E506" s="262"/>
      <c r="F506" s="263">
        <v>4187370</v>
      </c>
      <c r="G506" s="238">
        <f>+VLOOKUP(B506,[1]ESTIMADO!$B$4:$M$238,12,FALSE)</f>
        <v>4444000</v>
      </c>
      <c r="H506" s="258" t="str">
        <f>+VLOOKUP(B506,[1]ESTIMADO!$B$4:$J$238,9,FALSE)</f>
        <v>TARIFA PROPUESTA NO ACEPTADA</v>
      </c>
      <c r="I506" s="241">
        <f t="shared" si="38"/>
        <v>256630</v>
      </c>
      <c r="J506" s="238">
        <v>87920911</v>
      </c>
      <c r="K506" s="238">
        <v>4444000</v>
      </c>
      <c r="L506" s="238" t="s">
        <v>15269</v>
      </c>
      <c r="M506" s="238" t="s">
        <v>15269</v>
      </c>
      <c r="N506" s="238">
        <v>4444000</v>
      </c>
      <c r="O506" s="264">
        <v>4444000</v>
      </c>
      <c r="P506" s="238">
        <v>256630</v>
      </c>
      <c r="Q506" s="265">
        <v>4444000</v>
      </c>
    </row>
    <row r="507" spans="1:17" ht="18.95" customHeight="1">
      <c r="A507" s="223">
        <v>157</v>
      </c>
      <c r="B507" s="261">
        <v>358101</v>
      </c>
      <c r="C507" s="262" t="s">
        <v>15805</v>
      </c>
      <c r="D507" s="262" t="s">
        <v>268</v>
      </c>
      <c r="E507" s="262"/>
      <c r="F507" s="263">
        <v>4187370</v>
      </c>
      <c r="G507" s="238">
        <f>+VLOOKUP(B507,[1]ESTIMADO!$B$4:$M$238,12,FALSE)</f>
        <v>4444000</v>
      </c>
      <c r="H507" s="258" t="str">
        <f>+VLOOKUP(B507,[1]ESTIMADO!$B$4:$J$238,9,FALSE)</f>
        <v>TARIFA PROPUESTA NO ACEPTADA</v>
      </c>
      <c r="I507" s="241">
        <f t="shared" si="38"/>
        <v>256630</v>
      </c>
      <c r="J507" s="238">
        <v>87920911</v>
      </c>
      <c r="K507" s="238">
        <v>4444000</v>
      </c>
      <c r="L507" s="238" t="s">
        <v>15269</v>
      </c>
      <c r="M507" s="238" t="s">
        <v>15269</v>
      </c>
      <c r="N507" s="238">
        <v>4444000</v>
      </c>
      <c r="O507" s="264">
        <v>4444000</v>
      </c>
      <c r="P507" s="238">
        <v>256630</v>
      </c>
      <c r="Q507" s="265">
        <v>4444000</v>
      </c>
    </row>
    <row r="508" spans="1:17" ht="18.95" customHeight="1">
      <c r="A508" s="223">
        <v>158</v>
      </c>
      <c r="B508" s="261">
        <v>358102</v>
      </c>
      <c r="C508" s="262" t="s">
        <v>15806</v>
      </c>
      <c r="D508" s="262" t="s">
        <v>268</v>
      </c>
      <c r="E508" s="262"/>
      <c r="F508" s="263">
        <v>4187370</v>
      </c>
      <c r="G508" s="238">
        <f>+VLOOKUP(B508,[1]ESTIMADO!$B$4:$M$238,12,FALSE)</f>
        <v>4444000</v>
      </c>
      <c r="H508" s="258" t="str">
        <f>+VLOOKUP(B508,[1]ESTIMADO!$B$4:$J$238,9,FALSE)</f>
        <v>TARIFA PROPUESTA NO ACEPTADA</v>
      </c>
      <c r="I508" s="241">
        <f t="shared" si="38"/>
        <v>256630</v>
      </c>
      <c r="J508" s="238" t="s">
        <v>15269</v>
      </c>
      <c r="K508" s="238">
        <v>4444000</v>
      </c>
      <c r="L508" s="238" t="s">
        <v>15269</v>
      </c>
      <c r="M508" s="238" t="s">
        <v>15269</v>
      </c>
      <c r="N508" s="238">
        <v>4444000</v>
      </c>
      <c r="O508" s="264">
        <v>4444000</v>
      </c>
      <c r="P508" s="238">
        <v>256630</v>
      </c>
      <c r="Q508" s="265">
        <v>4444000</v>
      </c>
    </row>
    <row r="509" spans="1:17" ht="18.95" customHeight="1">
      <c r="A509" s="223">
        <v>159</v>
      </c>
      <c r="B509" s="261">
        <v>358103</v>
      </c>
      <c r="C509" s="262" t="s">
        <v>15807</v>
      </c>
      <c r="D509" s="262" t="s">
        <v>268</v>
      </c>
      <c r="E509" s="262"/>
      <c r="F509" s="263">
        <v>4187370</v>
      </c>
      <c r="G509" s="238">
        <f>+VLOOKUP(B509,[1]ESTIMADO!$B$4:$M$238,12,FALSE)</f>
        <v>4444000</v>
      </c>
      <c r="H509" s="258" t="str">
        <f>+VLOOKUP(B509,[1]ESTIMADO!$B$4:$J$238,9,FALSE)</f>
        <v>TARIFA PROPUESTA NO ACEPTADA</v>
      </c>
      <c r="I509" s="241">
        <f t="shared" si="38"/>
        <v>256630</v>
      </c>
      <c r="J509" s="238" t="s">
        <v>15269</v>
      </c>
      <c r="K509" s="238">
        <v>4444000</v>
      </c>
      <c r="L509" s="238" t="s">
        <v>15269</v>
      </c>
      <c r="M509" s="238" t="s">
        <v>15269</v>
      </c>
      <c r="N509" s="238">
        <v>4444000</v>
      </c>
      <c r="O509" s="264">
        <v>4444000</v>
      </c>
      <c r="P509" s="238">
        <v>256630</v>
      </c>
      <c r="Q509" s="265">
        <v>4444000</v>
      </c>
    </row>
    <row r="510" spans="1:17" ht="18.95" customHeight="1">
      <c r="A510" s="223">
        <v>160</v>
      </c>
      <c r="B510" s="261">
        <v>358104</v>
      </c>
      <c r="C510" s="262" t="s">
        <v>15808</v>
      </c>
      <c r="D510" s="262" t="s">
        <v>268</v>
      </c>
      <c r="E510" s="262"/>
      <c r="F510" s="263">
        <v>4187370</v>
      </c>
      <c r="G510" s="238">
        <f>+VLOOKUP(B510,[1]ESTIMADO!$B$4:$M$238,12,FALSE)</f>
        <v>4444000</v>
      </c>
      <c r="H510" s="258" t="str">
        <f>+VLOOKUP(B510,[1]ESTIMADO!$B$4:$J$238,9,FALSE)</f>
        <v>TARIFA PROPUESTA NO ACEPTADA</v>
      </c>
      <c r="I510" s="241">
        <f t="shared" si="38"/>
        <v>256630</v>
      </c>
      <c r="J510" s="238" t="s">
        <v>15269</v>
      </c>
      <c r="K510" s="238">
        <v>4444000</v>
      </c>
      <c r="L510" s="238" t="s">
        <v>15269</v>
      </c>
      <c r="M510" s="238" t="s">
        <v>15269</v>
      </c>
      <c r="N510" s="238">
        <v>4444000</v>
      </c>
      <c r="O510" s="264">
        <v>4444000</v>
      </c>
      <c r="P510" s="238">
        <v>256630</v>
      </c>
      <c r="Q510" s="265">
        <v>4444000</v>
      </c>
    </row>
    <row r="511" spans="1:17" ht="18.95" customHeight="1">
      <c r="A511" s="223">
        <v>161</v>
      </c>
      <c r="B511" s="261">
        <v>358105</v>
      </c>
      <c r="C511" s="262" t="s">
        <v>15809</v>
      </c>
      <c r="D511" s="262" t="s">
        <v>268</v>
      </c>
      <c r="E511" s="262"/>
      <c r="F511" s="263">
        <v>4187370</v>
      </c>
      <c r="G511" s="238">
        <f>+VLOOKUP(B511,[1]ESTIMADO!$B$4:$M$238,12,FALSE)</f>
        <v>4444000</v>
      </c>
      <c r="H511" s="258" t="str">
        <f>+VLOOKUP(B511,[1]ESTIMADO!$B$4:$J$238,9,FALSE)</f>
        <v>TARIFA PROPUESTA NO ACEPTADA</v>
      </c>
      <c r="I511" s="241">
        <f t="shared" si="38"/>
        <v>256630</v>
      </c>
      <c r="J511" s="238" t="s">
        <v>15269</v>
      </c>
      <c r="K511" s="238">
        <v>4444000</v>
      </c>
      <c r="L511" s="238" t="s">
        <v>15269</v>
      </c>
      <c r="M511" s="238" t="s">
        <v>15269</v>
      </c>
      <c r="N511" s="238">
        <v>4444000</v>
      </c>
      <c r="O511" s="264">
        <v>4444000</v>
      </c>
      <c r="P511" s="238">
        <v>256630</v>
      </c>
      <c r="Q511" s="265">
        <v>4444000</v>
      </c>
    </row>
    <row r="512" spans="1:17" ht="18.95" customHeight="1">
      <c r="A512" s="223">
        <v>168</v>
      </c>
      <c r="B512" s="261">
        <v>358207</v>
      </c>
      <c r="C512" s="262" t="s">
        <v>15817</v>
      </c>
      <c r="D512" s="262" t="s">
        <v>268</v>
      </c>
      <c r="E512" s="262"/>
      <c r="F512" s="263">
        <v>4187370</v>
      </c>
      <c r="G512" s="238">
        <f>+VLOOKUP(B512,[1]ESTIMADO!$B$4:$M$238,12,FALSE)</f>
        <v>4444000</v>
      </c>
      <c r="H512" s="258" t="str">
        <f>+VLOOKUP(B512,[1]ESTIMADO!$B$4:$J$238,9,FALSE)</f>
        <v>TARIFA PROPUESTA NO ACEPTADA</v>
      </c>
      <c r="I512" s="241">
        <f t="shared" si="38"/>
        <v>256630</v>
      </c>
      <c r="J512" s="238">
        <v>87920911</v>
      </c>
      <c r="K512" s="238">
        <v>4444000</v>
      </c>
      <c r="L512" s="238" t="s">
        <v>15269</v>
      </c>
      <c r="M512" s="238" t="s">
        <v>15269</v>
      </c>
      <c r="N512" s="238">
        <v>4444000</v>
      </c>
      <c r="O512" s="264">
        <v>4444000</v>
      </c>
      <c r="P512" s="238">
        <v>256630</v>
      </c>
      <c r="Q512" s="265">
        <v>4444000</v>
      </c>
    </row>
    <row r="513" spans="1:17" ht="18.95" customHeight="1">
      <c r="A513" s="223">
        <v>169</v>
      </c>
      <c r="B513" s="261">
        <v>358208</v>
      </c>
      <c r="C513" s="262" t="s">
        <v>15818</v>
      </c>
      <c r="D513" s="262" t="s">
        <v>268</v>
      </c>
      <c r="E513" s="262"/>
      <c r="F513" s="263">
        <v>4187370</v>
      </c>
      <c r="G513" s="238">
        <f>+VLOOKUP(B513,[1]ESTIMADO!$B$4:$M$238,12,FALSE)</f>
        <v>4444000</v>
      </c>
      <c r="H513" s="258" t="str">
        <f>+VLOOKUP(B513,[1]ESTIMADO!$B$4:$J$238,9,FALSE)</f>
        <v>TARIFA PROPUESTA NO ACEPTADA</v>
      </c>
      <c r="I513" s="241">
        <f t="shared" si="38"/>
        <v>256630</v>
      </c>
      <c r="J513" s="238">
        <v>87920911</v>
      </c>
      <c r="K513" s="238">
        <v>4444000</v>
      </c>
      <c r="L513" s="238" t="s">
        <v>15269</v>
      </c>
      <c r="M513" s="238" t="s">
        <v>15269</v>
      </c>
      <c r="N513" s="238">
        <v>4444000</v>
      </c>
      <c r="O513" s="264">
        <v>4444000</v>
      </c>
      <c r="P513" s="238">
        <v>256630</v>
      </c>
      <c r="Q513" s="265">
        <v>4444000</v>
      </c>
    </row>
    <row r="514" spans="1:17" ht="18.95" customHeight="1">
      <c r="A514" s="223">
        <v>170</v>
      </c>
      <c r="B514" s="261">
        <v>358209</v>
      </c>
      <c r="C514" s="262" t="s">
        <v>15819</v>
      </c>
      <c r="D514" s="262" t="s">
        <v>268</v>
      </c>
      <c r="E514" s="262"/>
      <c r="F514" s="263">
        <v>4187370</v>
      </c>
      <c r="G514" s="238">
        <f>+VLOOKUP(B514,[1]ESTIMADO!$B$4:$M$238,12,FALSE)</f>
        <v>4444000</v>
      </c>
      <c r="H514" s="258" t="str">
        <f>+VLOOKUP(B514,[1]ESTIMADO!$B$4:$J$238,9,FALSE)</f>
        <v>TARIFA PROPUESTA NO ACEPTADA</v>
      </c>
      <c r="I514" s="241">
        <f t="shared" si="38"/>
        <v>256630</v>
      </c>
      <c r="J514" s="238">
        <v>87920911</v>
      </c>
      <c r="K514" s="238">
        <v>4444000</v>
      </c>
      <c r="L514" s="238" t="s">
        <v>15269</v>
      </c>
      <c r="M514" s="238" t="s">
        <v>15269</v>
      </c>
      <c r="N514" s="238">
        <v>4444000</v>
      </c>
      <c r="O514" s="264">
        <v>4444000</v>
      </c>
      <c r="P514" s="238">
        <v>256630</v>
      </c>
      <c r="Q514" s="265">
        <v>4444000</v>
      </c>
    </row>
    <row r="515" spans="1:17" ht="18.95" customHeight="1">
      <c r="A515" s="223">
        <v>171</v>
      </c>
      <c r="B515" s="261">
        <v>358306</v>
      </c>
      <c r="C515" s="222" t="s">
        <v>15820</v>
      </c>
      <c r="D515" s="262" t="s">
        <v>15576</v>
      </c>
      <c r="E515" s="262" t="s">
        <v>15658</v>
      </c>
      <c r="F515" s="263">
        <v>5887152.2999999998</v>
      </c>
      <c r="G515" s="238">
        <f>+VLOOKUP(B515,[1]ESTIMADO!$B$4:$M$238,12,FALSE)</f>
        <v>4444000</v>
      </c>
      <c r="H515" s="258" t="str">
        <f>+VLOOKUP(B515,[1]ESTIMADO!$B$4:$J$238,9,FALSE)</f>
        <v>NO SE ACEPTA INCLUYES DENTRO DE LA TARIFA OFERTADA EN EL VALOR ESTIMADO</v>
      </c>
      <c r="I515" s="241">
        <f t="shared" si="38"/>
        <v>-1443152.2999999998</v>
      </c>
      <c r="J515" s="238" t="s">
        <v>15269</v>
      </c>
      <c r="K515" s="238">
        <v>4444000</v>
      </c>
      <c r="L515" s="238" t="s">
        <v>15269</v>
      </c>
      <c r="M515" s="238" t="s">
        <v>15269</v>
      </c>
      <c r="N515" s="238">
        <v>4444000</v>
      </c>
      <c r="O515" s="264">
        <v>4444000</v>
      </c>
      <c r="P515" s="238">
        <v>-1443152.2999999998</v>
      </c>
      <c r="Q515" s="265" t="s">
        <v>16497</v>
      </c>
    </row>
    <row r="516" spans="1:17" ht="18.95" customHeight="1">
      <c r="A516" s="223">
        <v>173</v>
      </c>
      <c r="B516" s="261">
        <v>358308</v>
      </c>
      <c r="C516" s="262" t="s">
        <v>394</v>
      </c>
      <c r="D516" s="262" t="s">
        <v>268</v>
      </c>
      <c r="E516" s="262"/>
      <c r="F516" s="263">
        <v>4187370</v>
      </c>
      <c r="G516" s="238">
        <f>+VLOOKUP(B516,[1]ESTIMADO!$B$4:$M$238,12,FALSE)</f>
        <v>4444000</v>
      </c>
      <c r="H516" s="258" t="str">
        <f>+VLOOKUP(B516,[1]ESTIMADO!$B$4:$J$238,9,FALSE)</f>
        <v>TARIFA PROPUESTA NO ACEPTADA</v>
      </c>
      <c r="I516" s="241">
        <f t="shared" si="38"/>
        <v>256630</v>
      </c>
      <c r="J516" s="238">
        <v>11248903</v>
      </c>
      <c r="K516" s="238">
        <v>4444000</v>
      </c>
      <c r="L516" s="238" t="s">
        <v>15269</v>
      </c>
      <c r="M516" s="238">
        <v>3795000</v>
      </c>
      <c r="N516" s="238">
        <v>4444000</v>
      </c>
      <c r="O516" s="264">
        <v>4444000</v>
      </c>
      <c r="P516" s="238">
        <v>256630</v>
      </c>
      <c r="Q516" s="265">
        <v>4444000</v>
      </c>
    </row>
    <row r="517" spans="1:17" ht="18.95" customHeight="1">
      <c r="A517" s="223">
        <v>174</v>
      </c>
      <c r="B517" s="261">
        <v>358401</v>
      </c>
      <c r="C517" s="262" t="s">
        <v>395</v>
      </c>
      <c r="D517" s="262" t="s">
        <v>268</v>
      </c>
      <c r="E517" s="262"/>
      <c r="F517" s="263">
        <v>4187370</v>
      </c>
      <c r="G517" s="238">
        <f>+VLOOKUP(B517,[1]ESTIMADO!$B$4:$M$238,12,FALSE)</f>
        <v>4444000</v>
      </c>
      <c r="H517" s="258" t="str">
        <f>+VLOOKUP(B517,[1]ESTIMADO!$B$4:$J$238,9,FALSE)</f>
        <v>TARIFA PROPUESTA NO ACEPTADA</v>
      </c>
      <c r="I517" s="241">
        <f t="shared" si="38"/>
        <v>256630</v>
      </c>
      <c r="J517" s="238">
        <v>11248903</v>
      </c>
      <c r="K517" s="238">
        <v>4444000</v>
      </c>
      <c r="L517" s="238" t="s">
        <v>15269</v>
      </c>
      <c r="M517" s="238">
        <v>25300000</v>
      </c>
      <c r="N517" s="238">
        <v>4444000</v>
      </c>
      <c r="O517" s="264">
        <v>4444000</v>
      </c>
      <c r="P517" s="238">
        <v>256630</v>
      </c>
      <c r="Q517" s="265">
        <v>4444000</v>
      </c>
    </row>
    <row r="518" spans="1:17" ht="18.95" customHeight="1">
      <c r="A518" s="223">
        <v>183</v>
      </c>
      <c r="B518" s="261">
        <v>358507</v>
      </c>
      <c r="C518" s="262" t="s">
        <v>396</v>
      </c>
      <c r="D518" s="262" t="s">
        <v>268</v>
      </c>
      <c r="E518" s="262"/>
      <c r="F518" s="263">
        <v>4187370</v>
      </c>
      <c r="G518" s="238">
        <f>+VLOOKUP(B518,[1]ESTIMADO!$B$4:$M$238,12,FALSE)</f>
        <v>4444000</v>
      </c>
      <c r="H518" s="258" t="str">
        <f>+VLOOKUP(B518,[1]ESTIMADO!$B$4:$J$238,9,FALSE)</f>
        <v>TARIFA PROPUESTA NO ACEPTADA</v>
      </c>
      <c r="I518" s="241">
        <f t="shared" si="38"/>
        <v>256630</v>
      </c>
      <c r="J518" s="238">
        <v>11248903</v>
      </c>
      <c r="K518" s="238">
        <v>4444000</v>
      </c>
      <c r="L518" s="238" t="s">
        <v>15269</v>
      </c>
      <c r="M518" s="238">
        <v>25300000</v>
      </c>
      <c r="N518" s="238">
        <v>4444000</v>
      </c>
      <c r="O518" s="264">
        <v>4444000</v>
      </c>
      <c r="P518" s="238">
        <v>256630</v>
      </c>
      <c r="Q518" s="265">
        <v>4444000</v>
      </c>
    </row>
    <row r="519" spans="1:17" ht="18.95" customHeight="1">
      <c r="A519" s="223">
        <v>186</v>
      </c>
      <c r="B519" s="261">
        <v>358510</v>
      </c>
      <c r="C519" s="262" t="s">
        <v>397</v>
      </c>
      <c r="D519" s="262" t="s">
        <v>268</v>
      </c>
      <c r="E519" s="262"/>
      <c r="F519" s="263">
        <v>4187370</v>
      </c>
      <c r="G519" s="238">
        <f>+VLOOKUP(B519,[1]ESTIMADO!$B$4:$M$238,12,FALSE)</f>
        <v>4444000</v>
      </c>
      <c r="H519" s="258" t="str">
        <f>+VLOOKUP(B519,[1]ESTIMADO!$B$4:$J$238,9,FALSE)</f>
        <v>TARIFA PROPUESTA NO ACEPTADA</v>
      </c>
      <c r="I519" s="241">
        <f t="shared" si="38"/>
        <v>256630</v>
      </c>
      <c r="J519" s="238">
        <v>11248903</v>
      </c>
      <c r="K519" s="238">
        <v>4444000</v>
      </c>
      <c r="L519" s="238" t="s">
        <v>15269</v>
      </c>
      <c r="M519" s="238">
        <v>25300000</v>
      </c>
      <c r="N519" s="238">
        <v>4444000</v>
      </c>
      <c r="O519" s="264">
        <v>4444000</v>
      </c>
      <c r="P519" s="238">
        <v>256630</v>
      </c>
      <c r="Q519" s="265">
        <v>4444000</v>
      </c>
    </row>
    <row r="520" spans="1:17" ht="18.95" customHeight="1">
      <c r="A520" s="223">
        <v>190</v>
      </c>
      <c r="B520" s="261">
        <v>358710</v>
      </c>
      <c r="C520" s="262" t="s">
        <v>257</v>
      </c>
      <c r="D520" s="262" t="s">
        <v>15640</v>
      </c>
      <c r="E520" s="262" t="s">
        <v>15641</v>
      </c>
      <c r="F520" s="263">
        <v>7668666.4124999996</v>
      </c>
      <c r="G520" s="238">
        <f>+VLOOKUP(B520,[1]ESTIMADO!$B$4:$M$238,12,FALSE)</f>
        <v>2003280</v>
      </c>
      <c r="H520" s="258" t="str">
        <f>+VLOOKUP(B520,[1]ESTIMADO!$B$4:$J$238,9,FALSE)</f>
        <v>NO SE ACEPTA INCLUYES DENTRO DE LA TARIFA OFERTADA EN EL VALOR ESTIMADO</v>
      </c>
      <c r="I520" s="241">
        <f t="shared" si="38"/>
        <v>-5665386.4124999996</v>
      </c>
      <c r="J520" s="238">
        <v>17314841</v>
      </c>
      <c r="K520" s="238" t="s">
        <v>15269</v>
      </c>
      <c r="L520" s="238" t="s">
        <v>15269</v>
      </c>
      <c r="M520" s="238">
        <v>10084698.449999999</v>
      </c>
      <c r="N520" s="238">
        <v>13699769.725</v>
      </c>
      <c r="O520" s="264">
        <v>2003280</v>
      </c>
      <c r="P520" s="238">
        <v>-5665386.4124999996</v>
      </c>
      <c r="Q520" s="265" t="s">
        <v>16497</v>
      </c>
    </row>
    <row r="521" spans="1:17" ht="18.95" customHeight="1">
      <c r="A521" s="223">
        <v>191</v>
      </c>
      <c r="B521" s="261">
        <v>358801</v>
      </c>
      <c r="C521" s="262" t="s">
        <v>15835</v>
      </c>
      <c r="D521" s="262" t="s">
        <v>268</v>
      </c>
      <c r="E521" s="262"/>
      <c r="F521" s="263">
        <v>4187370</v>
      </c>
      <c r="G521" s="238">
        <f>+VLOOKUP(B521,[1]ESTIMADO!$B$4:$M$238,12,FALSE)</f>
        <v>4444000</v>
      </c>
      <c r="H521" s="258" t="str">
        <f>+VLOOKUP(B521,[1]ESTIMADO!$B$4:$J$238,9,FALSE)</f>
        <v>TARIFA PROPUESTA NO ACEPTADA</v>
      </c>
      <c r="I521" s="241">
        <f t="shared" si="38"/>
        <v>256630</v>
      </c>
      <c r="J521" s="238">
        <v>87920911</v>
      </c>
      <c r="K521" s="238">
        <v>4444000</v>
      </c>
      <c r="L521" s="238" t="s">
        <v>15269</v>
      </c>
      <c r="M521" s="238" t="s">
        <v>15269</v>
      </c>
      <c r="N521" s="238">
        <v>4444000</v>
      </c>
      <c r="O521" s="264">
        <v>4444000</v>
      </c>
      <c r="P521" s="238">
        <v>256630</v>
      </c>
      <c r="Q521" s="265">
        <v>4444000</v>
      </c>
    </row>
    <row r="522" spans="1:17" ht="18.95" customHeight="1">
      <c r="A522" s="223">
        <v>192</v>
      </c>
      <c r="B522" s="261">
        <v>358802</v>
      </c>
      <c r="C522" s="262" t="s">
        <v>15836</v>
      </c>
      <c r="D522" s="262" t="s">
        <v>268</v>
      </c>
      <c r="E522" s="262"/>
      <c r="F522" s="263">
        <v>4187370</v>
      </c>
      <c r="G522" s="238">
        <f>+VLOOKUP(B522,[1]ESTIMADO!$B$4:$M$238,12,FALSE)</f>
        <v>4444000</v>
      </c>
      <c r="H522" s="258" t="str">
        <f>+VLOOKUP(B522,[1]ESTIMADO!$B$4:$J$238,9,FALSE)</f>
        <v>TARIFA PROPUESTA NO ACEPTADA</v>
      </c>
      <c r="I522" s="241">
        <f t="shared" si="38"/>
        <v>256630</v>
      </c>
      <c r="J522" s="238">
        <v>87920911</v>
      </c>
      <c r="K522" s="238">
        <v>4444000</v>
      </c>
      <c r="L522" s="238" t="s">
        <v>15269</v>
      </c>
      <c r="M522" s="238" t="s">
        <v>15269</v>
      </c>
      <c r="N522" s="238">
        <v>4444000</v>
      </c>
      <c r="O522" s="264">
        <v>4444000</v>
      </c>
      <c r="P522" s="238">
        <v>256630</v>
      </c>
      <c r="Q522" s="265">
        <v>4444000</v>
      </c>
    </row>
    <row r="523" spans="1:17" ht="18.95" customHeight="1">
      <c r="A523" s="223">
        <v>202</v>
      </c>
      <c r="B523" s="261">
        <v>359501</v>
      </c>
      <c r="C523" s="262" t="s">
        <v>15846</v>
      </c>
      <c r="D523" s="262" t="s">
        <v>15847</v>
      </c>
      <c r="E523" s="262" t="s">
        <v>15729</v>
      </c>
      <c r="F523" s="263">
        <v>14787023.200000001</v>
      </c>
      <c r="G523" s="238">
        <f>+VLOOKUP(B523,[1]ESTIMADO!$B$4:$M$238,12,FALSE)</f>
        <v>1444360.6</v>
      </c>
      <c r="H523" s="258" t="str">
        <f>+VLOOKUP(B523,[1]ESTIMADO!$B$4:$J$238,9,FALSE)</f>
        <v>NO SE ACEPTA INCLUYES DENTRO DE LA TARIFA OFERTADA EN EL VALOR ESTIMADO</v>
      </c>
      <c r="I523" s="241">
        <f t="shared" si="38"/>
        <v>-13342662.600000001</v>
      </c>
      <c r="J523" s="238">
        <v>3241709</v>
      </c>
      <c r="K523" s="238">
        <v>1444360.6</v>
      </c>
      <c r="L523" s="238" t="s">
        <v>15269</v>
      </c>
      <c r="M523" s="238">
        <v>39675000</v>
      </c>
      <c r="N523" s="238">
        <v>14787023.200000001</v>
      </c>
      <c r="O523" s="264">
        <v>1444360.6</v>
      </c>
      <c r="P523" s="238">
        <v>-13342662.600000001</v>
      </c>
      <c r="Q523" s="265" t="s">
        <v>16497</v>
      </c>
    </row>
    <row r="524" spans="1:17" ht="18.95" customHeight="1">
      <c r="A524" s="223">
        <v>206</v>
      </c>
      <c r="B524" s="261">
        <v>360402</v>
      </c>
      <c r="C524" s="262" t="s">
        <v>258</v>
      </c>
      <c r="D524" s="262" t="s">
        <v>15640</v>
      </c>
      <c r="E524" s="262" t="s">
        <v>15641</v>
      </c>
      <c r="F524" s="263">
        <v>8437513.6805000007</v>
      </c>
      <c r="G524" s="238">
        <f>+VLOOKUP(B524,[1]ESTIMADO!$B$4:$M$238,12,FALSE)</f>
        <v>2898480</v>
      </c>
      <c r="H524" s="258" t="str">
        <f>+VLOOKUP(B524,[1]ESTIMADO!$B$4:$J$238,9,FALSE)</f>
        <v>NO SE ACEPTA INCLUYES DENTRO DE LA TARIFA OFERTADA EN EL VALOR ESTIMADO</v>
      </c>
      <c r="I524" s="241">
        <f t="shared" si="38"/>
        <v>-5539033.6805000007</v>
      </c>
      <c r="J524" s="238" t="s">
        <v>15269</v>
      </c>
      <c r="K524" s="238" t="s">
        <v>15269</v>
      </c>
      <c r="L524" s="238" t="s">
        <v>15269</v>
      </c>
      <c r="M524" s="238">
        <v>13800000</v>
      </c>
      <c r="N524" s="238">
        <v>13800000</v>
      </c>
      <c r="O524" s="264">
        <v>2898480</v>
      </c>
      <c r="P524" s="238">
        <v>-5539033.6805000007</v>
      </c>
      <c r="Q524" s="265" t="s">
        <v>16497</v>
      </c>
    </row>
    <row r="525" spans="1:17" ht="18.95" customHeight="1">
      <c r="A525" s="223">
        <v>207</v>
      </c>
      <c r="B525" s="261">
        <v>361601</v>
      </c>
      <c r="C525" s="222" t="s">
        <v>15853</v>
      </c>
      <c r="D525" s="262" t="s">
        <v>15623</v>
      </c>
      <c r="E525" s="262" t="s">
        <v>15624</v>
      </c>
      <c r="F525" s="263">
        <v>14283493.505375</v>
      </c>
      <c r="G525" s="238">
        <f>+VLOOKUP(B525,[1]ESTIMADO!$B$4:$M$238,12,FALSE)</f>
        <v>34728529.6215</v>
      </c>
      <c r="H525" s="258" t="str">
        <f>+VLOOKUP(B525,[1]ESTIMADO!$B$4:$J$238,9,FALSE)</f>
        <v>TARIFA PROPUESTA NO ACEPTADA</v>
      </c>
      <c r="I525" s="241">
        <f t="shared" si="38"/>
        <v>20445036.116125003</v>
      </c>
      <c r="J525" s="238" t="s">
        <v>15269</v>
      </c>
      <c r="K525" s="238">
        <v>34728529.6215</v>
      </c>
      <c r="L525" s="238" t="s">
        <v>15269</v>
      </c>
      <c r="M525" s="238">
        <v>7455600</v>
      </c>
      <c r="N525" s="238">
        <v>21092064.81075</v>
      </c>
      <c r="O525" s="264">
        <v>34728529.6215</v>
      </c>
      <c r="P525" s="238">
        <v>20445036.116125003</v>
      </c>
      <c r="Q525" s="265">
        <v>21092064.81075</v>
      </c>
    </row>
    <row r="526" spans="1:17" ht="18.95" customHeight="1">
      <c r="A526" s="223">
        <v>211</v>
      </c>
      <c r="B526" s="261">
        <v>361803</v>
      </c>
      <c r="C526" s="222" t="s">
        <v>15857</v>
      </c>
      <c r="D526" s="262" t="s">
        <v>15623</v>
      </c>
      <c r="E526" s="262" t="s">
        <v>15624</v>
      </c>
      <c r="F526" s="263">
        <v>21092064.81075</v>
      </c>
      <c r="G526" s="238">
        <f>+VLOOKUP(B526,[1]ESTIMADO!$B$4:$M$238,12,FALSE)</f>
        <v>34728529.6215</v>
      </c>
      <c r="H526" s="258" t="str">
        <f>+VLOOKUP(B526,[1]ESTIMADO!$B$4:$J$238,9,FALSE)</f>
        <v>TARIFA PROPUESTA NO ACEPTADA</v>
      </c>
      <c r="I526" s="241">
        <f t="shared" si="38"/>
        <v>13636464.81075</v>
      </c>
      <c r="J526" s="238" t="s">
        <v>15269</v>
      </c>
      <c r="K526" s="238">
        <v>34728529.6215</v>
      </c>
      <c r="L526" s="238" t="s">
        <v>15269</v>
      </c>
      <c r="M526" s="238">
        <v>7455600</v>
      </c>
      <c r="N526" s="238">
        <v>21092064.81075</v>
      </c>
      <c r="O526" s="264">
        <v>34728529.6215</v>
      </c>
      <c r="P526" s="238">
        <v>13636464.81075</v>
      </c>
      <c r="Q526" s="265" t="s">
        <v>16497</v>
      </c>
    </row>
    <row r="527" spans="1:17" ht="18.95" customHeight="1">
      <c r="A527" s="223">
        <v>218</v>
      </c>
      <c r="B527" s="261">
        <v>361909</v>
      </c>
      <c r="C527" s="222" t="s">
        <v>15864</v>
      </c>
      <c r="D527" s="262" t="s">
        <v>15623</v>
      </c>
      <c r="E527" s="262" t="s">
        <v>15624</v>
      </c>
      <c r="F527" s="263">
        <v>14283493.505375</v>
      </c>
      <c r="G527" s="238">
        <f>+VLOOKUP(B527,[1]ESTIMADO!$B$4:$M$238,12,FALSE)</f>
        <v>34728529.6215</v>
      </c>
      <c r="H527" s="258" t="str">
        <f>+VLOOKUP(B527,[1]ESTIMADO!$B$4:$J$238,9,FALSE)</f>
        <v>TARIFA PROPUESTA NO ACEPTADA</v>
      </c>
      <c r="I527" s="241">
        <f t="shared" si="38"/>
        <v>20445036.116125003</v>
      </c>
      <c r="J527" s="238" t="s">
        <v>15269</v>
      </c>
      <c r="K527" s="238">
        <v>34728529.6215</v>
      </c>
      <c r="L527" s="238" t="s">
        <v>15269</v>
      </c>
      <c r="M527" s="238">
        <v>7455600</v>
      </c>
      <c r="N527" s="238">
        <v>21092064.81075</v>
      </c>
      <c r="O527" s="264">
        <v>34728529.6215</v>
      </c>
      <c r="P527" s="238">
        <v>20445036.116125003</v>
      </c>
      <c r="Q527" s="265">
        <v>21092064.81075</v>
      </c>
    </row>
    <row r="528" spans="1:17" ht="18.95" customHeight="1">
      <c r="A528" s="223">
        <v>220</v>
      </c>
      <c r="B528" s="261">
        <v>361923</v>
      </c>
      <c r="C528" s="222" t="s">
        <v>15866</v>
      </c>
      <c r="D528" s="262" t="s">
        <v>15623</v>
      </c>
      <c r="E528" s="262" t="s">
        <v>15624</v>
      </c>
      <c r="F528" s="263">
        <v>21092064.81075</v>
      </c>
      <c r="G528" s="238">
        <f>+VLOOKUP(B528,[1]ESTIMADO!$B$4:$M$238,12,FALSE)</f>
        <v>34728529.6215</v>
      </c>
      <c r="H528" s="258" t="str">
        <f>+VLOOKUP(B528,[1]ESTIMADO!$B$4:$J$238,9,FALSE)</f>
        <v>TARIFA PROPUESTA NO ACEPTADA</v>
      </c>
      <c r="I528" s="241">
        <f t="shared" si="38"/>
        <v>13636464.81075</v>
      </c>
      <c r="J528" s="238" t="s">
        <v>15269</v>
      </c>
      <c r="K528" s="238">
        <v>34728529.6215</v>
      </c>
      <c r="L528" s="238" t="s">
        <v>15269</v>
      </c>
      <c r="M528" s="238">
        <v>7455600</v>
      </c>
      <c r="N528" s="238">
        <v>21092064.81075</v>
      </c>
      <c r="O528" s="264">
        <v>34728529.6215</v>
      </c>
      <c r="P528" s="238">
        <v>13636464.81075</v>
      </c>
      <c r="Q528" s="265" t="s">
        <v>16497</v>
      </c>
    </row>
    <row r="529" spans="1:17" ht="18.95" customHeight="1">
      <c r="A529" s="223">
        <v>222</v>
      </c>
      <c r="B529" s="261">
        <v>370101</v>
      </c>
      <c r="C529" s="222" t="s">
        <v>259</v>
      </c>
      <c r="D529" s="222" t="s">
        <v>15868</v>
      </c>
      <c r="E529" s="262" t="s">
        <v>15587</v>
      </c>
      <c r="F529" s="263">
        <v>1548453.8962312499</v>
      </c>
      <c r="G529" s="238">
        <f>+VLOOKUP(B529,[1]ESTIMADO!$B$4:$M$238,12,FALSE)</f>
        <v>2566891.3198500001</v>
      </c>
      <c r="H529" s="258" t="str">
        <f>+VLOOKUP(B529,[1]ESTIMADO!$B$4:$J$238,9,FALSE)</f>
        <v>TARIFA PROPUESTA NO ACEPTADA</v>
      </c>
      <c r="I529" s="241">
        <f t="shared" si="38"/>
        <v>1018437.4236187502</v>
      </c>
      <c r="J529" s="238">
        <v>961935</v>
      </c>
      <c r="K529" s="238">
        <v>2566891.3198500001</v>
      </c>
      <c r="L529" s="238">
        <v>3123120</v>
      </c>
      <c r="M529" s="238">
        <v>2422092.0499999998</v>
      </c>
      <c r="N529" s="238">
        <v>2268509.5924624996</v>
      </c>
      <c r="O529" s="264">
        <v>2566891.3198500001</v>
      </c>
      <c r="P529" s="238">
        <v>1018437.4236187502</v>
      </c>
      <c r="Q529" s="265">
        <v>2340960.8210339285</v>
      </c>
    </row>
    <row r="530" spans="1:17" ht="18.95" customHeight="1">
      <c r="A530" s="223">
        <v>223</v>
      </c>
      <c r="B530" s="261">
        <v>371203</v>
      </c>
      <c r="C530" s="262" t="s">
        <v>15869</v>
      </c>
      <c r="D530" s="262" t="s">
        <v>15847</v>
      </c>
      <c r="E530" s="262" t="s">
        <v>15729</v>
      </c>
      <c r="F530" s="263">
        <v>5906954.6460889746</v>
      </c>
      <c r="G530" s="238">
        <f>+VLOOKUP(B530,[1]ESTIMADO!$B$4:$M$238,12,FALSE)</f>
        <v>11384615.9843559</v>
      </c>
      <c r="H530" s="258" t="str">
        <f>+VLOOKUP(B530,[1]ESTIMADO!$B$4:$J$238,9,FALSE)</f>
        <v>TARIFA PROPUESTA NO ACEPTADA</v>
      </c>
      <c r="I530" s="241">
        <f t="shared" si="38"/>
        <v>5477661.3382669259</v>
      </c>
      <c r="J530" s="238" t="s">
        <v>15269</v>
      </c>
      <c r="K530" s="238">
        <v>11384615.9843559</v>
      </c>
      <c r="L530" s="238" t="s">
        <v>15269</v>
      </c>
      <c r="M530" s="238">
        <v>4074200</v>
      </c>
      <c r="N530" s="238">
        <v>7729407.9921779502</v>
      </c>
      <c r="O530" s="264">
        <v>11384615.9843559</v>
      </c>
      <c r="P530" s="238">
        <v>5477661.3382669259</v>
      </c>
      <c r="Q530" s="265">
        <v>7729407.9921779502</v>
      </c>
    </row>
    <row r="531" spans="1:17" ht="18.95" customHeight="1">
      <c r="A531" s="223">
        <v>224</v>
      </c>
      <c r="B531" s="261">
        <v>372402</v>
      </c>
      <c r="C531" s="222" t="s">
        <v>261</v>
      </c>
      <c r="D531" s="222" t="s">
        <v>15870</v>
      </c>
      <c r="E531" s="262" t="s">
        <v>15587</v>
      </c>
      <c r="F531" s="263">
        <v>1514326.102</v>
      </c>
      <c r="G531" s="238">
        <f>+VLOOKUP(B531,[1]ESTIMADO!$B$4:$M$238,12,FALSE)</f>
        <v>1598040</v>
      </c>
      <c r="H531" s="258" t="str">
        <f>+VLOOKUP(B531,[1]ESTIMADO!$B$4:$J$238,9,FALSE)</f>
        <v>TARIFA PROPUESTA NO ACEPTADA</v>
      </c>
      <c r="I531" s="241">
        <f t="shared" si="38"/>
        <v>83713.898000000045</v>
      </c>
      <c r="J531" s="238">
        <v>1173341</v>
      </c>
      <c r="K531" s="238" t="s">
        <v>15269</v>
      </c>
      <c r="L531" s="238" t="s">
        <v>15269</v>
      </c>
      <c r="M531" s="238">
        <v>1787288.6</v>
      </c>
      <c r="N531" s="238">
        <v>1480314.8</v>
      </c>
      <c r="O531" s="264">
        <v>1598040</v>
      </c>
      <c r="P531" s="238">
        <v>83713.898000000045</v>
      </c>
      <c r="Q531" s="265">
        <v>1480314.8</v>
      </c>
    </row>
    <row r="532" spans="1:17" ht="18.95" customHeight="1">
      <c r="A532" s="223">
        <v>226</v>
      </c>
      <c r="B532" s="261">
        <v>373104</v>
      </c>
      <c r="C532" s="262" t="s">
        <v>262</v>
      </c>
      <c r="D532" s="262"/>
      <c r="E532" s="262"/>
      <c r="F532" s="263">
        <v>7610737.0722500002</v>
      </c>
      <c r="G532" s="238">
        <f>+VLOOKUP(B532,[1]ESTIMADO!$B$4:$M$238,12,FALSE)</f>
        <v>34728529.6215</v>
      </c>
      <c r="H532" s="258" t="str">
        <f>+VLOOKUP(B532,[1]ESTIMADO!$B$4:$J$238,9,FALSE)</f>
        <v>TARIFA PROPUESTA NO ACEPTADA</v>
      </c>
      <c r="I532" s="241">
        <f t="shared" si="38"/>
        <v>27117792.549249999</v>
      </c>
      <c r="J532" s="238">
        <v>4276924</v>
      </c>
      <c r="K532" s="238">
        <v>9573145.680577049</v>
      </c>
      <c r="L532" s="238" t="s">
        <v>15269</v>
      </c>
      <c r="M532" s="238">
        <v>1621250.45</v>
      </c>
      <c r="N532" s="238">
        <v>5157106.7101923497</v>
      </c>
      <c r="O532" s="264">
        <v>34728529.6215</v>
      </c>
      <c r="P532" s="238">
        <v>27117792.549249999</v>
      </c>
      <c r="Q532" s="265">
        <v>6500000</v>
      </c>
    </row>
    <row r="533" spans="1:17" ht="18.95" customHeight="1">
      <c r="A533" s="223">
        <v>227</v>
      </c>
      <c r="B533" s="261">
        <v>373106</v>
      </c>
      <c r="C533" s="222" t="s">
        <v>15872</v>
      </c>
      <c r="D533" s="262" t="s">
        <v>15623</v>
      </c>
      <c r="E533" s="262" t="s">
        <v>15624</v>
      </c>
      <c r="F533" s="263">
        <v>18985119.31075</v>
      </c>
      <c r="G533" s="238">
        <f>+VLOOKUP(B533,[1]ESTIMADO!$B$4:$M$238,12,FALSE)</f>
        <v>34728529.6215</v>
      </c>
      <c r="H533" s="258" t="str">
        <f>+VLOOKUP(B533,[1]ESTIMADO!$B$4:$J$238,9,FALSE)</f>
        <v>TARIFA PROPUESTA NO ACEPTADA</v>
      </c>
      <c r="I533" s="241">
        <f t="shared" si="38"/>
        <v>15743410.31075</v>
      </c>
      <c r="J533" s="238">
        <v>3241709</v>
      </c>
      <c r="K533" s="238">
        <v>34728529.6215</v>
      </c>
      <c r="L533" s="238" t="s">
        <v>15269</v>
      </c>
      <c r="M533" s="238" t="s">
        <v>15269</v>
      </c>
      <c r="N533" s="238">
        <v>18985119.31075</v>
      </c>
      <c r="O533" s="264">
        <v>34728529.6215</v>
      </c>
      <c r="P533" s="238">
        <v>15743410.31075</v>
      </c>
      <c r="Q533" s="265">
        <v>22500000</v>
      </c>
    </row>
    <row r="534" spans="1:17" ht="18.95" customHeight="1">
      <c r="A534" s="223">
        <v>228</v>
      </c>
      <c r="B534" s="261">
        <v>373201</v>
      </c>
      <c r="C534" s="262" t="s">
        <v>15888</v>
      </c>
      <c r="D534" s="262" t="s">
        <v>15731</v>
      </c>
      <c r="E534" s="262" t="s">
        <v>15729</v>
      </c>
      <c r="F534" s="263">
        <v>6575548</v>
      </c>
      <c r="G534" s="238">
        <f>+VLOOKUP(B534,[1]ESTIMADO!$B$4:$M$238,12,FALSE)</f>
        <v>3109709.2</v>
      </c>
      <c r="H534" s="258" t="str">
        <f>+VLOOKUP(B534,[1]ESTIMADO!$B$4:$J$238,9,FALSE)</f>
        <v>NO SE ACEPTA INCLUYES DENTRO DE LA TARIFA OFERTADA EN EL VALOR ESTIMADO</v>
      </c>
      <c r="I534" s="241">
        <f t="shared" si="38"/>
        <v>-3465838.8</v>
      </c>
      <c r="J534" s="238">
        <v>6897065</v>
      </c>
      <c r="K534" s="238">
        <v>3109709.2</v>
      </c>
      <c r="L534" s="238" t="s">
        <v>15269</v>
      </c>
      <c r="M534" s="238">
        <v>7455600</v>
      </c>
      <c r="N534" s="238">
        <v>5820791.3999999994</v>
      </c>
      <c r="O534" s="264">
        <v>3109709.2</v>
      </c>
      <c r="P534" s="238">
        <v>-3465838.8</v>
      </c>
      <c r="Q534" s="265" t="s">
        <v>16497</v>
      </c>
    </row>
    <row r="535" spans="1:17" ht="18.95" customHeight="1">
      <c r="A535" s="223">
        <v>229</v>
      </c>
      <c r="B535" s="261">
        <v>373305</v>
      </c>
      <c r="C535" s="222" t="s">
        <v>15889</v>
      </c>
      <c r="D535" s="262" t="s">
        <v>15623</v>
      </c>
      <c r="E535" s="262" t="s">
        <v>15624</v>
      </c>
      <c r="F535" s="263">
        <v>5086982.9503083332</v>
      </c>
      <c r="G535" s="238">
        <f>+VLOOKUP(B535,[1]ESTIMADO!$B$4:$M$238,12,FALSE)</f>
        <v>4303317.8009249996</v>
      </c>
      <c r="H535" s="258" t="str">
        <f>+VLOOKUP(B535,[1]ESTIMADO!$B$4:$J$238,9,FALSE)</f>
        <v>NO SE ACEPTA INCLUYES DENTRO DE LA TARIFA OFERTADA EN EL VALOR ESTIMADO</v>
      </c>
      <c r="I535" s="241">
        <f t="shared" si="38"/>
        <v>-783665.14938333351</v>
      </c>
      <c r="J535" s="238">
        <v>6897065</v>
      </c>
      <c r="K535" s="238">
        <v>4303317.8009249996</v>
      </c>
      <c r="L535" s="238" t="s">
        <v>15269</v>
      </c>
      <c r="M535" s="238">
        <v>4060566.05</v>
      </c>
      <c r="N535" s="238">
        <v>5086982.9503083332</v>
      </c>
      <c r="O535" s="264">
        <v>4303317.8009249996</v>
      </c>
      <c r="P535" s="238">
        <v>-783665.14938333351</v>
      </c>
      <c r="Q535" s="265" t="s">
        <v>16497</v>
      </c>
    </row>
    <row r="536" spans="1:17" ht="18.95" customHeight="1">
      <c r="A536" s="223">
        <v>230</v>
      </c>
      <c r="B536" s="261">
        <v>373307</v>
      </c>
      <c r="C536" s="222" t="s">
        <v>15890</v>
      </c>
      <c r="D536" s="262" t="s">
        <v>15623</v>
      </c>
      <c r="E536" s="262" t="s">
        <v>15624</v>
      </c>
      <c r="F536" s="263">
        <v>7306993.2823792165</v>
      </c>
      <c r="G536" s="238">
        <f>+VLOOKUP(B536,[1]ESTIMADO!$B$4:$M$238,12,FALSE)</f>
        <v>4247903.1471376503</v>
      </c>
      <c r="H536" s="258" t="str">
        <f>+VLOOKUP(B536,[1]ESTIMADO!$B$4:$J$238,9,FALSE)</f>
        <v>NO SE ACEPTA INCLUYES DENTRO DE LA TARIFA OFERTADA EN EL VALOR ESTIMADO</v>
      </c>
      <c r="I536" s="241">
        <f t="shared" si="38"/>
        <v>-3059090.1352415662</v>
      </c>
      <c r="J536" s="238">
        <v>8901868</v>
      </c>
      <c r="K536" s="238">
        <v>4247903.1471376503</v>
      </c>
      <c r="L536" s="238" t="s">
        <v>15269</v>
      </c>
      <c r="M536" s="238">
        <v>8771208.6999999993</v>
      </c>
      <c r="N536" s="238">
        <v>7306993.2823792165</v>
      </c>
      <c r="O536" s="264">
        <v>4247903.1471376503</v>
      </c>
      <c r="P536" s="238">
        <v>-3059090.1352415662</v>
      </c>
      <c r="Q536" s="265" t="s">
        <v>16497</v>
      </c>
    </row>
    <row r="537" spans="1:17" ht="18.95" customHeight="1">
      <c r="A537" s="223">
        <v>235</v>
      </c>
      <c r="B537" s="261">
        <v>374101</v>
      </c>
      <c r="C537" s="262" t="s">
        <v>15425</v>
      </c>
      <c r="D537" s="262" t="s">
        <v>268</v>
      </c>
      <c r="E537" s="262"/>
      <c r="F537" s="263">
        <v>2053173.7286999999</v>
      </c>
      <c r="G537" s="238">
        <f>+VLOOKUP(B537,[1]ESTIMADO!$B$4:$M$238,12,FALSE)</f>
        <v>2415897.7127999999</v>
      </c>
      <c r="H537" s="258" t="str">
        <f>+VLOOKUP(B537,[1]ESTIMADO!$B$4:$J$238,9,FALSE)</f>
        <v>TARIFA PROPUESTA NO ACEPTADA</v>
      </c>
      <c r="I537" s="241">
        <f t="shared" si="38"/>
        <v>362723.9841</v>
      </c>
      <c r="J537" s="238">
        <v>3241709</v>
      </c>
      <c r="K537" s="238">
        <v>2415897.7127999999</v>
      </c>
      <c r="L537" s="238" t="s">
        <v>15269</v>
      </c>
      <c r="M537" s="238" t="s">
        <v>15269</v>
      </c>
      <c r="N537" s="238">
        <v>2828803.3563999999</v>
      </c>
      <c r="O537" s="264">
        <v>2415897.7127999999</v>
      </c>
      <c r="P537" s="238">
        <v>362723.9841</v>
      </c>
      <c r="Q537" s="265">
        <v>2415897.7127999999</v>
      </c>
    </row>
    <row r="538" spans="1:17" ht="18.95" customHeight="1">
      <c r="A538" s="223">
        <v>240</v>
      </c>
      <c r="B538" s="261">
        <v>378505</v>
      </c>
      <c r="C538" s="262" t="s">
        <v>269</v>
      </c>
      <c r="D538" s="262"/>
      <c r="E538" s="262"/>
      <c r="F538" s="263">
        <v>57937.3</v>
      </c>
      <c r="G538" s="238">
        <f>+VLOOKUP(B538,[1]ESTIMADO!$B$4:$M$238,12,FALSE)</f>
        <v>67680</v>
      </c>
      <c r="H538" s="258" t="str">
        <f>+VLOOKUP(B538,[1]ESTIMADO!$B$4:$J$238,9,FALSE)</f>
        <v>TARIFA PROPUESTA NO ACEPTADA</v>
      </c>
      <c r="I538" s="241">
        <f t="shared" si="38"/>
        <v>9742.6999999999971</v>
      </c>
      <c r="J538" s="238" t="s">
        <v>15269</v>
      </c>
      <c r="K538" s="238" t="s">
        <v>15269</v>
      </c>
      <c r="L538" s="238" t="s">
        <v>15269</v>
      </c>
      <c r="M538" s="238">
        <v>69000</v>
      </c>
      <c r="N538" s="238">
        <v>69000</v>
      </c>
      <c r="O538" s="264">
        <v>67680</v>
      </c>
      <c r="P538" s="238">
        <v>9742.6999999999971</v>
      </c>
      <c r="Q538" s="265">
        <v>67680</v>
      </c>
    </row>
    <row r="539" spans="1:17" ht="18.95" customHeight="1">
      <c r="A539" s="223">
        <v>248</v>
      </c>
      <c r="B539" s="261">
        <v>380210</v>
      </c>
      <c r="C539" s="262" t="s">
        <v>272</v>
      </c>
      <c r="D539" s="262" t="s">
        <v>15640</v>
      </c>
      <c r="E539" s="262" t="s">
        <v>15641</v>
      </c>
      <c r="F539" s="263">
        <v>7403792.1875</v>
      </c>
      <c r="G539" s="238">
        <f>+VLOOKUP(B539,[1]ESTIMADO!$B$4:$M$238,12,FALSE)</f>
        <v>4866360</v>
      </c>
      <c r="H539" s="258" t="str">
        <f>+VLOOKUP(B539,[1]ESTIMADO!$B$4:$J$238,9,FALSE)</f>
        <v>NO SE ACEPTA INCLUYES DENTRO DE LA TARIFA OFERTADA EN EL VALOR ESTIMADO</v>
      </c>
      <c r="I539" s="241">
        <f t="shared" si="38"/>
        <v>-2537432.1875</v>
      </c>
      <c r="J539" s="238">
        <v>17067488</v>
      </c>
      <c r="K539" s="238" t="s">
        <v>15269</v>
      </c>
      <c r="L539" s="238" t="s">
        <v>15269</v>
      </c>
      <c r="M539" s="238">
        <v>4591610.75</v>
      </c>
      <c r="N539" s="238">
        <v>10829549.375</v>
      </c>
      <c r="O539" s="264">
        <v>4866360</v>
      </c>
      <c r="P539" s="238">
        <v>-2537432.1875</v>
      </c>
      <c r="Q539" s="265" t="s">
        <v>16497</v>
      </c>
    </row>
    <row r="540" spans="1:17" ht="18.95" customHeight="1">
      <c r="A540" s="223">
        <v>257</v>
      </c>
      <c r="B540" s="261">
        <v>380602</v>
      </c>
      <c r="C540" s="262" t="s">
        <v>273</v>
      </c>
      <c r="D540" s="262" t="s">
        <v>15640</v>
      </c>
      <c r="E540" s="262" t="s">
        <v>15641</v>
      </c>
      <c r="F540" s="263">
        <v>1839610.2415</v>
      </c>
      <c r="G540" s="238">
        <f>+VLOOKUP(B540,[1]ESTIMADO!$B$4:$M$238,12,FALSE)</f>
        <v>1163040</v>
      </c>
      <c r="H540" s="258" t="str">
        <f>+VLOOKUP(B540,[1]ESTIMADO!$B$4:$J$238,9,FALSE)</f>
        <v>NO SE ACEPTA INCLUYES DENTRO DE LA TARIFA OFERTADA EN EL VALOR ESTIMADO</v>
      </c>
      <c r="I540" s="241">
        <f t="shared" si="38"/>
        <v>-676570.2415</v>
      </c>
      <c r="J540" s="238">
        <v>1333513</v>
      </c>
      <c r="K540" s="238" t="s">
        <v>15269</v>
      </c>
      <c r="L540" s="238" t="s">
        <v>15269</v>
      </c>
      <c r="M540" s="238">
        <v>3986811.95</v>
      </c>
      <c r="N540" s="238">
        <v>2660162.4750000001</v>
      </c>
      <c r="O540" s="264">
        <v>1163040</v>
      </c>
      <c r="P540" s="238">
        <v>-676570.2415</v>
      </c>
      <c r="Q540" s="265" t="s">
        <v>16497</v>
      </c>
    </row>
    <row r="541" spans="1:17" ht="18.95" customHeight="1">
      <c r="A541" s="223">
        <v>279</v>
      </c>
      <c r="B541" s="261">
        <v>382302</v>
      </c>
      <c r="C541" s="262" t="s">
        <v>274</v>
      </c>
      <c r="D541" s="262" t="s">
        <v>15640</v>
      </c>
      <c r="E541" s="262" t="s">
        <v>15641</v>
      </c>
      <c r="F541" s="263">
        <v>5244226.4000000004</v>
      </c>
      <c r="G541" s="238">
        <f>+VLOOKUP(B541,[1]ESTIMADO!$B$4:$M$238,12,FALSE)</f>
        <v>5560200</v>
      </c>
      <c r="H541" s="258" t="str">
        <f>+VLOOKUP(B541,[1]ESTIMADO!$B$4:$J$238,9,FALSE)</f>
        <v>TARIFA PROPUESTA NO ACEPTADA</v>
      </c>
      <c r="I541" s="241">
        <f t="shared" si="38"/>
        <v>315973.59999999963</v>
      </c>
      <c r="J541" s="238" t="s">
        <v>15269</v>
      </c>
      <c r="K541" s="238" t="s">
        <v>15269</v>
      </c>
      <c r="L541" s="238" t="s">
        <v>15269</v>
      </c>
      <c r="M541" s="238">
        <v>5943193.0999999996</v>
      </c>
      <c r="N541" s="238">
        <v>5943193.0999999996</v>
      </c>
      <c r="O541" s="264">
        <v>5560200</v>
      </c>
      <c r="P541" s="238">
        <v>315973.59999999963</v>
      </c>
      <c r="Q541" s="265">
        <v>5560200</v>
      </c>
    </row>
    <row r="542" spans="1:17" ht="18.95" customHeight="1">
      <c r="A542" s="223">
        <v>280</v>
      </c>
      <c r="B542" s="261">
        <v>382304</v>
      </c>
      <c r="C542" s="262" t="s">
        <v>275</v>
      </c>
      <c r="D542" s="262" t="s">
        <v>15640</v>
      </c>
      <c r="E542" s="262" t="s">
        <v>15641</v>
      </c>
      <c r="F542" s="263">
        <v>4483195.9191666674</v>
      </c>
      <c r="G542" s="238">
        <f>+VLOOKUP(B542,[1]ESTIMADO!$B$4:$M$238,12,FALSE)</f>
        <v>5560200</v>
      </c>
      <c r="H542" s="258" t="str">
        <f>+VLOOKUP(B542,[1]ESTIMADO!$B$4:$J$238,9,FALSE)</f>
        <v>TARIFA PROPUESTA NO ACEPTADA</v>
      </c>
      <c r="I542" s="241">
        <f t="shared" si="38"/>
        <v>1077004.0808333326</v>
      </c>
      <c r="J542" s="238">
        <v>7547835</v>
      </c>
      <c r="K542" s="238">
        <v>3328788.3</v>
      </c>
      <c r="L542" s="238" t="s">
        <v>15269</v>
      </c>
      <c r="M542" s="238">
        <v>3401708.05</v>
      </c>
      <c r="N542" s="238">
        <v>4759443.7833333341</v>
      </c>
      <c r="O542" s="264">
        <v>5560200</v>
      </c>
      <c r="P542" s="238">
        <v>1077004.0808333326</v>
      </c>
      <c r="Q542" s="265">
        <v>4933280.9952380955</v>
      </c>
    </row>
    <row r="543" spans="1:17" ht="18.95" customHeight="1">
      <c r="A543" s="223">
        <v>283</v>
      </c>
      <c r="B543" s="261">
        <v>383203</v>
      </c>
      <c r="C543" s="222" t="s">
        <v>400</v>
      </c>
      <c r="D543" s="262" t="s">
        <v>203</v>
      </c>
      <c r="E543" s="222"/>
      <c r="F543" s="263">
        <v>1742335.3776166667</v>
      </c>
      <c r="G543" s="238">
        <f>+VLOOKUP(B543,[1]ESTIMADO!$B$4:$M$238,12,FALSE)</f>
        <v>2113910.4986999999</v>
      </c>
      <c r="H543" s="258" t="str">
        <f>+VLOOKUP(B543,[1]ESTIMADO!$B$4:$J$238,9,FALSE)</f>
        <v>TARIFA PROPUESTA NO ACEPTADA</v>
      </c>
      <c r="I543" s="241">
        <f t="shared" ref="I543:I588" si="39">+G543-F543</f>
        <v>371575.12108333316</v>
      </c>
      <c r="J543" s="238">
        <v>3287221</v>
      </c>
      <c r="K543" s="238">
        <v>2113910.4986999999</v>
      </c>
      <c r="L543" s="238" t="s">
        <v>15269</v>
      </c>
      <c r="M543" s="238">
        <v>1230218.25</v>
      </c>
      <c r="N543" s="238">
        <v>2210449.9162333333</v>
      </c>
      <c r="O543" s="264">
        <v>2113910.4986999999</v>
      </c>
      <c r="P543" s="238">
        <v>371575.12108333316</v>
      </c>
      <c r="Q543" s="265">
        <v>2113910.4986999999</v>
      </c>
    </row>
    <row r="544" spans="1:17" ht="18.95" customHeight="1">
      <c r="A544" s="223">
        <v>286</v>
      </c>
      <c r="B544" s="261">
        <v>383301</v>
      </c>
      <c r="C544" s="222" t="s">
        <v>403</v>
      </c>
      <c r="D544" s="262" t="s">
        <v>203</v>
      </c>
      <c r="E544" s="222"/>
      <c r="F544" s="263">
        <v>1490773.4164441666</v>
      </c>
      <c r="G544" s="238">
        <f>+VLOOKUP(B544,[1]ESTIMADO!$B$4:$M$238,12,FALSE)</f>
        <v>1706227.7596650003</v>
      </c>
      <c r="H544" s="258" t="str">
        <f>+VLOOKUP(B544,[1]ESTIMADO!$B$4:$J$238,9,FALSE)</f>
        <v>TARIFA PROPUESTA NO ACEPTADA</v>
      </c>
      <c r="I544" s="241">
        <f t="shared" si="39"/>
        <v>215454.34322083369</v>
      </c>
      <c r="J544" s="238">
        <v>2839345</v>
      </c>
      <c r="K544" s="238">
        <v>1706227.7596650003</v>
      </c>
      <c r="L544" s="238" t="s">
        <v>15269</v>
      </c>
      <c r="M544" s="238">
        <v>1071035.25</v>
      </c>
      <c r="N544" s="238">
        <v>1872202.6698883334</v>
      </c>
      <c r="O544" s="264">
        <v>1706227.7596650003</v>
      </c>
      <c r="P544" s="238">
        <v>215454.34322083369</v>
      </c>
      <c r="Q544" s="265">
        <v>1706227.7596650003</v>
      </c>
    </row>
    <row r="545" spans="1:17" ht="18.95" customHeight="1">
      <c r="A545" s="223">
        <v>288</v>
      </c>
      <c r="B545" s="261">
        <v>383303</v>
      </c>
      <c r="C545" s="222" t="s">
        <v>276</v>
      </c>
      <c r="D545" s="262" t="s">
        <v>203</v>
      </c>
      <c r="E545" s="222"/>
      <c r="F545" s="263">
        <v>1490773.4164441666</v>
      </c>
      <c r="G545" s="238">
        <f>+VLOOKUP(B545,[1]ESTIMADO!$B$4:$M$238,12,FALSE)</f>
        <v>1706227.7596650003</v>
      </c>
      <c r="H545" s="258" t="str">
        <f>+VLOOKUP(B545,[1]ESTIMADO!$B$4:$J$238,9,FALSE)</f>
        <v>TARIFA PROPUESTA NO ACEPTADA</v>
      </c>
      <c r="I545" s="241">
        <f t="shared" si="39"/>
        <v>215454.34322083369</v>
      </c>
      <c r="J545" s="238">
        <v>2839345</v>
      </c>
      <c r="K545" s="238">
        <v>1706227.7596650003</v>
      </c>
      <c r="L545" s="238" t="s">
        <v>15269</v>
      </c>
      <c r="M545" s="238">
        <v>1071035.25</v>
      </c>
      <c r="N545" s="238">
        <v>1872202.6698883334</v>
      </c>
      <c r="O545" s="264">
        <v>1706227.7596650003</v>
      </c>
      <c r="P545" s="238">
        <v>215454.34322083369</v>
      </c>
      <c r="Q545" s="265">
        <v>1706227.7596650003</v>
      </c>
    </row>
    <row r="546" spans="1:17" ht="18.95" customHeight="1">
      <c r="A546" s="223">
        <v>290</v>
      </c>
      <c r="B546" s="261">
        <v>383408</v>
      </c>
      <c r="C546" s="222" t="s">
        <v>15981</v>
      </c>
      <c r="D546" s="262" t="s">
        <v>15623</v>
      </c>
      <c r="E546" s="262" t="s">
        <v>15624</v>
      </c>
      <c r="F546" s="263">
        <v>18814428.899999999</v>
      </c>
      <c r="G546" s="238">
        <f>+VLOOKUP(B546,[1]ESTIMADO!$B$4:$M$238,12,FALSE)</f>
        <v>4040000</v>
      </c>
      <c r="H546" s="258" t="str">
        <f>+VLOOKUP(B546,[1]ESTIMADO!$B$4:$J$238,9,FALSE)</f>
        <v>NO SE ACEPTA INCLUYES DENTRO DE LA TARIFA OFERTADA EN EL VALOR ESTIMADO</v>
      </c>
      <c r="I546" s="241">
        <f t="shared" si="39"/>
        <v>-14774428.899999999</v>
      </c>
      <c r="J546" s="238">
        <v>87920911</v>
      </c>
      <c r="K546" s="238">
        <v>4040000</v>
      </c>
      <c r="L546" s="238" t="s">
        <v>15269</v>
      </c>
      <c r="M546" s="238">
        <v>5221200</v>
      </c>
      <c r="N546" s="238">
        <v>32394037</v>
      </c>
      <c r="O546" s="264">
        <v>4040000</v>
      </c>
      <c r="P546" s="238">
        <v>-14774428.899999999</v>
      </c>
      <c r="Q546" s="265" t="s">
        <v>16497</v>
      </c>
    </row>
    <row r="547" spans="1:17" ht="18.95" customHeight="1">
      <c r="A547" s="223">
        <v>298</v>
      </c>
      <c r="B547" s="261">
        <v>383903</v>
      </c>
      <c r="C547" s="222" t="s">
        <v>283</v>
      </c>
      <c r="D547" s="262" t="s">
        <v>203</v>
      </c>
      <c r="E547" s="222"/>
      <c r="F547" s="263">
        <v>1490773.4164441666</v>
      </c>
      <c r="G547" s="238">
        <f>+VLOOKUP(B547,[1]ESTIMADO!$B$4:$M$238,12,FALSE)</f>
        <v>1706227.7596650003</v>
      </c>
      <c r="H547" s="258" t="str">
        <f>+VLOOKUP(B547,[1]ESTIMADO!$B$4:$J$238,9,FALSE)</f>
        <v>TARIFA PROPUESTA NO ACEPTADA</v>
      </c>
      <c r="I547" s="241">
        <f t="shared" si="39"/>
        <v>215454.34322083369</v>
      </c>
      <c r="J547" s="238">
        <v>2839345</v>
      </c>
      <c r="K547" s="238">
        <v>1706227.7596650003</v>
      </c>
      <c r="L547" s="238" t="s">
        <v>15269</v>
      </c>
      <c r="M547" s="238">
        <v>1071035.25</v>
      </c>
      <c r="N547" s="238">
        <v>1872202.6698883334</v>
      </c>
      <c r="O547" s="264">
        <v>1706227.7596650003</v>
      </c>
      <c r="P547" s="238">
        <v>215454.34322083369</v>
      </c>
      <c r="Q547" s="265">
        <v>1706227.7596650003</v>
      </c>
    </row>
    <row r="548" spans="1:17" ht="18.95" customHeight="1">
      <c r="A548" s="223">
        <v>302</v>
      </c>
      <c r="B548" s="261">
        <v>384303</v>
      </c>
      <c r="C548" s="222" t="s">
        <v>285</v>
      </c>
      <c r="D548" s="262" t="s">
        <v>203</v>
      </c>
      <c r="E548" s="222"/>
      <c r="F548" s="263">
        <v>2005086.27575</v>
      </c>
      <c r="G548" s="238">
        <f>+VLOOKUP(B548,[1]ESTIMADO!$B$4:$M$238,12,FALSE)</f>
        <v>2125638.1575000002</v>
      </c>
      <c r="H548" s="258" t="str">
        <f>+VLOOKUP(B548,[1]ESTIMADO!$B$4:$J$238,9,FALSE)</f>
        <v>TARIFA PROPUESTA NO ACEPTADA</v>
      </c>
      <c r="I548" s="241">
        <f t="shared" si="39"/>
        <v>120551.88175000018</v>
      </c>
      <c r="J548" s="238">
        <v>3888175</v>
      </c>
      <c r="K548" s="238">
        <v>2125638.1575000002</v>
      </c>
      <c r="L548" s="238" t="s">
        <v>15269</v>
      </c>
      <c r="M548" s="238">
        <v>1464879.2</v>
      </c>
      <c r="N548" s="238">
        <v>2492897.4525000001</v>
      </c>
      <c r="O548" s="264">
        <v>2125638.1575000002</v>
      </c>
      <c r="P548" s="238">
        <v>120551.88175000018</v>
      </c>
      <c r="Q548" s="265">
        <v>2125638.1575000002</v>
      </c>
    </row>
    <row r="549" spans="1:17" ht="18.95" customHeight="1">
      <c r="A549" s="223">
        <v>303</v>
      </c>
      <c r="B549" s="261">
        <v>384501</v>
      </c>
      <c r="C549" s="262" t="s">
        <v>286</v>
      </c>
      <c r="D549" s="262" t="s">
        <v>203</v>
      </c>
      <c r="E549" s="262"/>
      <c r="F549" s="263">
        <v>1843040.0742833335</v>
      </c>
      <c r="G549" s="238">
        <f>+VLOOKUP(B549,[1]ESTIMADO!$B$4:$M$238,12,FALSE)</f>
        <v>2113910.4986999999</v>
      </c>
      <c r="H549" s="258" t="str">
        <f>+VLOOKUP(B549,[1]ESTIMADO!$B$4:$J$238,9,FALSE)</f>
        <v>TARIFA PROPUESTA NO ACEPTADA</v>
      </c>
      <c r="I549" s="241">
        <f t="shared" si="39"/>
        <v>270870.42441666638</v>
      </c>
      <c r="J549" s="238">
        <v>3524441</v>
      </c>
      <c r="K549" s="238">
        <v>2113910.4986999999</v>
      </c>
      <c r="L549" s="238" t="s">
        <v>15269</v>
      </c>
      <c r="M549" s="238">
        <v>1319573.25</v>
      </c>
      <c r="N549" s="238">
        <v>2319308.2495666668</v>
      </c>
      <c r="O549" s="264">
        <v>2113910.4986999999</v>
      </c>
      <c r="P549" s="238">
        <v>270870.42441666638</v>
      </c>
      <c r="Q549" s="265">
        <v>2113910.4986999999</v>
      </c>
    </row>
    <row r="550" spans="1:17" ht="18.95" customHeight="1">
      <c r="A550" s="223">
        <v>306</v>
      </c>
      <c r="B550" s="261">
        <v>384801</v>
      </c>
      <c r="C550" s="222" t="s">
        <v>289</v>
      </c>
      <c r="D550" s="262" t="s">
        <v>203</v>
      </c>
      <c r="E550" s="222"/>
      <c r="F550" s="263">
        <v>5580537.7106537828</v>
      </c>
      <c r="G550" s="238">
        <f>+VLOOKUP(B550,[1]ESTIMADO!$B$4:$M$238,12,FALSE)</f>
        <v>21604226.866922699</v>
      </c>
      <c r="H550" s="258" t="str">
        <f>+VLOOKUP(B550,[1]ESTIMADO!$B$4:$J$238,9,FALSE)</f>
        <v>TARIFA PROPUESTA NO ACEPTADA</v>
      </c>
      <c r="I550" s="241">
        <f t="shared" si="39"/>
        <v>16023689.156268917</v>
      </c>
      <c r="J550" s="238">
        <v>3888175</v>
      </c>
      <c r="K550" s="238">
        <v>21604226.866922699</v>
      </c>
      <c r="L550" s="238" t="s">
        <v>15269</v>
      </c>
      <c r="M550" s="238">
        <v>3438999.1</v>
      </c>
      <c r="N550" s="238">
        <v>9643800.3223075662</v>
      </c>
      <c r="O550" s="264">
        <v>21604226.866922699</v>
      </c>
      <c r="P550" s="238">
        <v>16023689.156268917</v>
      </c>
      <c r="Q550" s="265" t="s">
        <v>16497</v>
      </c>
    </row>
    <row r="551" spans="1:17" ht="18.95" customHeight="1">
      <c r="A551" s="223">
        <v>308</v>
      </c>
      <c r="B551" s="261">
        <v>384901</v>
      </c>
      <c r="C551" s="222" t="s">
        <v>407</v>
      </c>
      <c r="D551" s="262" t="s">
        <v>203</v>
      </c>
      <c r="E551" s="222"/>
      <c r="F551" s="263">
        <v>1843040.0742833335</v>
      </c>
      <c r="G551" s="238">
        <f>+VLOOKUP(B551,[1]ESTIMADO!$B$4:$M$238,12,FALSE)</f>
        <v>2113910.4986999999</v>
      </c>
      <c r="H551" s="258" t="str">
        <f>+VLOOKUP(B551,[1]ESTIMADO!$B$4:$J$238,9,FALSE)</f>
        <v>TARIFA PROPUESTA NO ACEPTADA</v>
      </c>
      <c r="I551" s="241">
        <f t="shared" si="39"/>
        <v>270870.42441666638</v>
      </c>
      <c r="J551" s="238">
        <v>3524441</v>
      </c>
      <c r="K551" s="238">
        <v>2113910.4986999999</v>
      </c>
      <c r="L551" s="238" t="s">
        <v>15269</v>
      </c>
      <c r="M551" s="238">
        <v>1319573.25</v>
      </c>
      <c r="N551" s="238">
        <v>2319308.2495666668</v>
      </c>
      <c r="O551" s="264">
        <v>2113910.4986999999</v>
      </c>
      <c r="P551" s="238">
        <v>270870.42441666638</v>
      </c>
      <c r="Q551" s="265">
        <v>2113910.4986999999</v>
      </c>
    </row>
    <row r="552" spans="1:17" ht="18.95" customHeight="1">
      <c r="A552" s="223">
        <v>313</v>
      </c>
      <c r="B552" s="261">
        <v>385207</v>
      </c>
      <c r="C552" s="262" t="s">
        <v>295</v>
      </c>
      <c r="D552" s="262" t="s">
        <v>15988</v>
      </c>
      <c r="E552" s="262" t="s">
        <v>15672</v>
      </c>
      <c r="F552" s="263">
        <v>23469668.862499997</v>
      </c>
      <c r="G552" s="238">
        <f>+VLOOKUP(B552,[1]ESTIMADO!$B$4:$M$238,12,FALSE)</f>
        <v>25577880</v>
      </c>
      <c r="H552" s="258" t="str">
        <f>+VLOOKUP(B552,[1]ESTIMADO!$B$4:$J$238,9,FALSE)</f>
        <v>TARIFA PROPUESTA NO ACEPTADA</v>
      </c>
      <c r="I552" s="241">
        <f t="shared" si="39"/>
        <v>2108211.137500003</v>
      </c>
      <c r="J552" s="238">
        <v>21396406</v>
      </c>
      <c r="K552" s="238" t="s">
        <v>15269</v>
      </c>
      <c r="L552" s="238" t="s">
        <v>15269</v>
      </c>
      <c r="M552" s="238">
        <v>30665291.649999999</v>
      </c>
      <c r="N552" s="238">
        <v>26030848.824999999</v>
      </c>
      <c r="O552" s="264">
        <v>25577880</v>
      </c>
      <c r="P552" s="238">
        <v>2108211.137500003</v>
      </c>
      <c r="Q552" s="265">
        <v>25577880</v>
      </c>
    </row>
    <row r="553" spans="1:17" ht="18.95" customHeight="1">
      <c r="A553" s="223">
        <v>316</v>
      </c>
      <c r="B553" s="261">
        <v>385320</v>
      </c>
      <c r="C553" s="262" t="s">
        <v>300</v>
      </c>
      <c r="D553" s="262" t="s">
        <v>15640</v>
      </c>
      <c r="E553" s="262" t="s">
        <v>15641</v>
      </c>
      <c r="F553" s="263">
        <v>6343017.75</v>
      </c>
      <c r="G553" s="238">
        <f>+VLOOKUP(B553,[1]ESTIMADO!$B$4:$M$238,12,FALSE)</f>
        <v>1346520</v>
      </c>
      <c r="H553" s="258" t="str">
        <f>+VLOOKUP(B553,[1]ESTIMADO!$B$4:$J$238,9,FALSE)</f>
        <v>NO SE ACEPTA INCLUYES DENTRO DE LA TARIFA OFERTADA EN EL VALOR ESTIMADO</v>
      </c>
      <c r="I553" s="241">
        <f t="shared" si="39"/>
        <v>-4996497.75</v>
      </c>
      <c r="J553" s="238">
        <v>17314841</v>
      </c>
      <c r="K553" s="238" t="s">
        <v>15269</v>
      </c>
      <c r="L553" s="238" t="s">
        <v>15269</v>
      </c>
      <c r="M553" s="238">
        <v>6250981.4000000004</v>
      </c>
      <c r="N553" s="238">
        <v>11782911.199999999</v>
      </c>
      <c r="O553" s="264">
        <v>1346520</v>
      </c>
      <c r="P553" s="238">
        <v>-4996497.75</v>
      </c>
      <c r="Q553" s="265" t="s">
        <v>16497</v>
      </c>
    </row>
    <row r="554" spans="1:17" ht="18.95" customHeight="1">
      <c r="A554" s="223">
        <v>317</v>
      </c>
      <c r="B554" s="261">
        <v>385401</v>
      </c>
      <c r="C554" s="262" t="s">
        <v>301</v>
      </c>
      <c r="D554" s="262" t="s">
        <v>15700</v>
      </c>
      <c r="E554" s="262" t="s">
        <v>15701</v>
      </c>
      <c r="F554" s="263">
        <v>5251355.484375</v>
      </c>
      <c r="G554" s="238">
        <f>+VLOOKUP(B554,[1]ESTIMADO!$B$4:$M$238,12,FALSE)</f>
        <v>6202800</v>
      </c>
      <c r="H554" s="258" t="str">
        <f>+VLOOKUP(B554,[1]ESTIMADO!$B$4:$J$238,9,FALSE)</f>
        <v>TARIFA PROPUESTA NO ACEPTADA</v>
      </c>
      <c r="I554" s="241">
        <f t="shared" si="39"/>
        <v>951444.515625</v>
      </c>
      <c r="J554" s="238">
        <v>9790821</v>
      </c>
      <c r="K554" s="238" t="s">
        <v>15269</v>
      </c>
      <c r="L554" s="238" t="s">
        <v>15269</v>
      </c>
      <c r="M554" s="238">
        <v>7178340.5374999996</v>
      </c>
      <c r="N554" s="238">
        <v>8484580.7687500007</v>
      </c>
      <c r="O554" s="264">
        <v>6202800</v>
      </c>
      <c r="P554" s="238">
        <v>951444.515625</v>
      </c>
      <c r="Q554" s="265">
        <v>6202800</v>
      </c>
    </row>
    <row r="555" spans="1:17" ht="18.95" customHeight="1">
      <c r="A555" s="223">
        <v>321</v>
      </c>
      <c r="B555" s="261">
        <v>385820</v>
      </c>
      <c r="C555" s="262" t="s">
        <v>304</v>
      </c>
      <c r="D555" s="262" t="s">
        <v>15640</v>
      </c>
      <c r="E555" s="262" t="s">
        <v>15641</v>
      </c>
      <c r="F555" s="263">
        <v>6139054.6031776918</v>
      </c>
      <c r="G555" s="238">
        <f>+VLOOKUP(B555,[1]ESTIMADO!$B$4:$M$238,12,FALSE)</f>
        <v>10403912.50656615</v>
      </c>
      <c r="H555" s="258" t="str">
        <f>+VLOOKUP(B555,[1]ESTIMADO!$B$4:$J$238,9,FALSE)</f>
        <v>TARIFA PROPUESTA NO ACEPTADA</v>
      </c>
      <c r="I555" s="241">
        <f t="shared" si="39"/>
        <v>4264857.9033884583</v>
      </c>
      <c r="J555" s="238">
        <v>17314841</v>
      </c>
      <c r="K555" s="238">
        <v>10403912.50656615</v>
      </c>
      <c r="L555" s="238" t="s">
        <v>15269</v>
      </c>
      <c r="M555" s="238">
        <v>6406201.2125000004</v>
      </c>
      <c r="N555" s="238">
        <v>11374984.906355383</v>
      </c>
      <c r="O555" s="264">
        <v>10403912.50656615</v>
      </c>
      <c r="P555" s="238">
        <v>4264857.9033884583</v>
      </c>
      <c r="Q555" s="265" t="s">
        <v>16497</v>
      </c>
    </row>
    <row r="556" spans="1:17" ht="18.95" customHeight="1">
      <c r="A556" s="223">
        <v>328</v>
      </c>
      <c r="B556" s="261">
        <v>389107</v>
      </c>
      <c r="C556" s="222" t="s">
        <v>15992</v>
      </c>
      <c r="D556" s="262"/>
      <c r="E556" s="222"/>
      <c r="F556" s="263">
        <v>3776240.2437925003</v>
      </c>
      <c r="G556" s="238">
        <f>+VLOOKUP(B556,[1]ESTIMADO!$B$4:$M$238,12,FALSE)</f>
        <v>5088484.557585001</v>
      </c>
      <c r="H556" s="258" t="str">
        <f>+VLOOKUP(B556,[1]ESTIMADO!$B$4:$J$238,9,FALSE)</f>
        <v>TARIFA PROPUESTA NO ACEPTADA</v>
      </c>
      <c r="I556" s="241">
        <f t="shared" si="39"/>
        <v>1312244.3137925006</v>
      </c>
      <c r="J556" s="238" t="s">
        <v>15269</v>
      </c>
      <c r="K556" s="238">
        <v>5088484.557585001</v>
      </c>
      <c r="L556" s="238" t="s">
        <v>15269</v>
      </c>
      <c r="M556" s="238" t="s">
        <v>15269</v>
      </c>
      <c r="N556" s="238">
        <v>5088484.557585001</v>
      </c>
      <c r="O556" s="264">
        <v>5088484.557585001</v>
      </c>
      <c r="P556" s="238">
        <v>1312244.3137925006</v>
      </c>
      <c r="Q556" s="265">
        <v>3000000</v>
      </c>
    </row>
    <row r="557" spans="1:17" ht="18.95" customHeight="1">
      <c r="A557" s="223">
        <v>332</v>
      </c>
      <c r="B557" s="261">
        <v>391701</v>
      </c>
      <c r="C557" s="262" t="s">
        <v>308</v>
      </c>
      <c r="D557" s="262" t="s">
        <v>268</v>
      </c>
      <c r="E557" s="262"/>
      <c r="F557" s="263">
        <v>1843040.0742833335</v>
      </c>
      <c r="G557" s="238">
        <f>+VLOOKUP(B557,[1]ESTIMADO!$B$4:$M$238,12,FALSE)</f>
        <v>2113910.4986999999</v>
      </c>
      <c r="H557" s="258" t="str">
        <f>+VLOOKUP(B557,[1]ESTIMADO!$B$4:$J$238,9,FALSE)</f>
        <v>TARIFA PROPUESTA NO ACEPTADA</v>
      </c>
      <c r="I557" s="241">
        <f t="shared" si="39"/>
        <v>270870.42441666638</v>
      </c>
      <c r="J557" s="238">
        <v>3524441</v>
      </c>
      <c r="K557" s="238">
        <v>2113910.4986999999</v>
      </c>
      <c r="L557" s="238" t="s">
        <v>15269</v>
      </c>
      <c r="M557" s="238">
        <v>1319573.25</v>
      </c>
      <c r="N557" s="238">
        <v>2319308.2495666668</v>
      </c>
      <c r="O557" s="264">
        <v>2113910.4986999999</v>
      </c>
      <c r="P557" s="238">
        <v>270870.42441666638</v>
      </c>
      <c r="Q557" s="265">
        <v>2113910.4986999999</v>
      </c>
    </row>
    <row r="558" spans="1:17" ht="18.95" customHeight="1">
      <c r="A558" s="223">
        <v>336</v>
      </c>
      <c r="B558" s="261">
        <v>392101</v>
      </c>
      <c r="C558" s="222" t="s">
        <v>410</v>
      </c>
      <c r="D558" s="262" t="s">
        <v>203</v>
      </c>
      <c r="E558" s="222"/>
      <c r="F558" s="263">
        <v>1843040.0742833335</v>
      </c>
      <c r="G558" s="238">
        <f>+VLOOKUP(B558,[1]ESTIMADO!$B$4:$M$238,12,FALSE)</f>
        <v>2113910.4986999999</v>
      </c>
      <c r="H558" s="258" t="str">
        <f>+VLOOKUP(B558,[1]ESTIMADO!$B$4:$J$238,9,FALSE)</f>
        <v>TARIFA PROPUESTA NO ACEPTADA</v>
      </c>
      <c r="I558" s="241">
        <f t="shared" si="39"/>
        <v>270870.42441666638</v>
      </c>
      <c r="J558" s="238">
        <v>3524441</v>
      </c>
      <c r="K558" s="238">
        <v>2113910.4986999999</v>
      </c>
      <c r="L558" s="238" t="s">
        <v>15269</v>
      </c>
      <c r="M558" s="238">
        <v>1319573.25</v>
      </c>
      <c r="N558" s="238">
        <v>2319308.2495666668</v>
      </c>
      <c r="O558" s="264">
        <v>2113910.4986999999</v>
      </c>
      <c r="P558" s="238">
        <v>270870.42441666638</v>
      </c>
      <c r="Q558" s="265">
        <v>2113910.4986999999</v>
      </c>
    </row>
    <row r="559" spans="1:17" ht="18.95" customHeight="1">
      <c r="A559" s="223">
        <v>337</v>
      </c>
      <c r="B559" s="261">
        <v>392201</v>
      </c>
      <c r="C559" s="222" t="s">
        <v>15995</v>
      </c>
      <c r="D559" s="262" t="s">
        <v>203</v>
      </c>
      <c r="E559" s="222"/>
      <c r="F559" s="263">
        <v>9263940.0115249995</v>
      </c>
      <c r="G559" s="238">
        <f>+VLOOKUP(B559,[1]ESTIMADO!$B$4:$M$238,12,FALSE)</f>
        <v>21981297.484575</v>
      </c>
      <c r="H559" s="258" t="str">
        <f>+VLOOKUP(B559,[1]ESTIMADO!$B$4:$J$238,9,FALSE)</f>
        <v>TARIFA PROPUESTA NO ACEPTADA</v>
      </c>
      <c r="I559" s="241">
        <f t="shared" si="39"/>
        <v>12717357.47305</v>
      </c>
      <c r="J559" s="238">
        <v>3524441</v>
      </c>
      <c r="K559" s="238">
        <v>21981297.484575</v>
      </c>
      <c r="L559" s="238" t="s">
        <v>15269</v>
      </c>
      <c r="M559" s="238">
        <v>2286081.5499999998</v>
      </c>
      <c r="N559" s="238">
        <v>9263940.0115249995</v>
      </c>
      <c r="O559" s="264">
        <v>21981297.484575</v>
      </c>
      <c r="P559" s="238">
        <v>12717357.47305</v>
      </c>
      <c r="Q559" s="265">
        <v>10859051.809220001</v>
      </c>
    </row>
    <row r="560" spans="1:17" ht="18.95" customHeight="1">
      <c r="A560" s="223">
        <v>338</v>
      </c>
      <c r="B560" s="261">
        <v>392202</v>
      </c>
      <c r="C560" s="222" t="s">
        <v>411</v>
      </c>
      <c r="D560" s="262" t="s">
        <v>203</v>
      </c>
      <c r="E560" s="222"/>
      <c r="F560" s="263">
        <v>5163473.0293520419</v>
      </c>
      <c r="G560" s="238">
        <f>+VLOOKUP(B560,[1]ESTIMADO!$B$4:$M$238,12,FALSE)</f>
        <v>22640736.409112252</v>
      </c>
      <c r="H560" s="258" t="str">
        <f>+VLOOKUP(B560,[1]ESTIMADO!$B$4:$J$238,9,FALSE)</f>
        <v>TARIFA PROPUESTA NO ACEPTADA</v>
      </c>
      <c r="I560" s="241">
        <f t="shared" si="39"/>
        <v>17477263.379760209</v>
      </c>
      <c r="J560" s="238">
        <v>3287221</v>
      </c>
      <c r="K560" s="238">
        <v>22640736.409112252</v>
      </c>
      <c r="L560" s="238" t="s">
        <v>15269</v>
      </c>
      <c r="M560" s="238">
        <v>1230218.25</v>
      </c>
      <c r="N560" s="238">
        <v>9052725.2197040841</v>
      </c>
      <c r="O560" s="264">
        <v>22640736.409112252</v>
      </c>
      <c r="P560" s="238">
        <v>17477263.379760209</v>
      </c>
      <c r="Q560" s="265">
        <v>8500000</v>
      </c>
    </row>
    <row r="561" spans="1:17" ht="18.95" customHeight="1">
      <c r="A561" s="223">
        <v>339</v>
      </c>
      <c r="B561" s="261">
        <v>392203</v>
      </c>
      <c r="C561" s="222" t="s">
        <v>412</v>
      </c>
      <c r="D561" s="262" t="s">
        <v>203</v>
      </c>
      <c r="E561" s="222"/>
      <c r="F561" s="263">
        <v>5264177.7260187091</v>
      </c>
      <c r="G561" s="238">
        <f>+VLOOKUP(B561,[1]ESTIMADO!$B$4:$M$238,12,FALSE)</f>
        <v>22640736.409112252</v>
      </c>
      <c r="H561" s="258" t="str">
        <f>+VLOOKUP(B561,[1]ESTIMADO!$B$4:$J$238,9,FALSE)</f>
        <v>TARIFA PROPUESTA NO ACEPTADA</v>
      </c>
      <c r="I561" s="241">
        <f t="shared" si="39"/>
        <v>17376558.683093544</v>
      </c>
      <c r="J561" s="238">
        <v>3524441</v>
      </c>
      <c r="K561" s="238">
        <v>22640736.409112252</v>
      </c>
      <c r="L561" s="238" t="s">
        <v>15269</v>
      </c>
      <c r="M561" s="238">
        <v>1319573.25</v>
      </c>
      <c r="N561" s="238">
        <v>9161583.5530374181</v>
      </c>
      <c r="O561" s="264">
        <v>22640736.409112252</v>
      </c>
      <c r="P561" s="238">
        <v>17376558.683093544</v>
      </c>
      <c r="Q561" s="265">
        <v>8500000</v>
      </c>
    </row>
    <row r="562" spans="1:17" ht="18.95" customHeight="1">
      <c r="A562" s="223">
        <v>340</v>
      </c>
      <c r="B562" s="261">
        <v>392204</v>
      </c>
      <c r="C562" s="262" t="s">
        <v>15996</v>
      </c>
      <c r="D562" s="262" t="s">
        <v>203</v>
      </c>
      <c r="E562" s="262"/>
      <c r="F562" s="263">
        <v>9661484.3363707513</v>
      </c>
      <c r="G562" s="238">
        <f>+VLOOKUP(B562,[1]ESTIMADO!$B$4:$M$238,12,FALSE)</f>
        <v>22640736.409112252</v>
      </c>
      <c r="H562" s="258" t="str">
        <f>+VLOOKUP(B562,[1]ESTIMADO!$B$4:$J$238,9,FALSE)</f>
        <v>TARIFA PROPUESTA NO ACEPTADA</v>
      </c>
      <c r="I562" s="241">
        <f t="shared" si="39"/>
        <v>12979252.072741501</v>
      </c>
      <c r="J562" s="238">
        <v>3524441</v>
      </c>
      <c r="K562" s="238">
        <v>22640736.409112252</v>
      </c>
      <c r="L562" s="238" t="s">
        <v>15269</v>
      </c>
      <c r="M562" s="238">
        <v>2819275.6</v>
      </c>
      <c r="N562" s="238">
        <v>9661484.3363707513</v>
      </c>
      <c r="O562" s="264">
        <v>22640736.409112252</v>
      </c>
      <c r="P562" s="238">
        <v>12979252.072741501</v>
      </c>
      <c r="Q562" s="265">
        <v>8500000</v>
      </c>
    </row>
    <row r="563" spans="1:17" ht="18.95" customHeight="1">
      <c r="A563" s="223">
        <v>344</v>
      </c>
      <c r="B563" s="261">
        <v>392601</v>
      </c>
      <c r="C563" s="222" t="s">
        <v>311</v>
      </c>
      <c r="D563" s="262" t="s">
        <v>203</v>
      </c>
      <c r="E563" s="222"/>
      <c r="F563" s="263">
        <v>5158084.0770187089</v>
      </c>
      <c r="G563" s="238">
        <f>+VLOOKUP(B563,[1]ESTIMADO!$B$4:$M$238,12,FALSE)</f>
        <v>22640736.409112252</v>
      </c>
      <c r="H563" s="258" t="str">
        <f>+VLOOKUP(B563,[1]ESTIMADO!$B$4:$J$238,9,FALSE)</f>
        <v>TARIFA PROPUESTA NO ACEPTADA</v>
      </c>
      <c r="I563" s="241">
        <f t="shared" si="39"/>
        <v>17482652.332093544</v>
      </c>
      <c r="J563" s="238">
        <v>3241709</v>
      </c>
      <c r="K563" s="238">
        <v>22640736.409112252</v>
      </c>
      <c r="L563" s="238" t="s">
        <v>15269</v>
      </c>
      <c r="M563" s="238">
        <v>1233426.75</v>
      </c>
      <c r="N563" s="238">
        <v>9038624.0530374181</v>
      </c>
      <c r="O563" s="264">
        <v>22640736.409112252</v>
      </c>
      <c r="P563" s="238">
        <v>17482652.332093544</v>
      </c>
      <c r="Q563" s="265">
        <v>8500000</v>
      </c>
    </row>
    <row r="564" spans="1:17" ht="18.95" customHeight="1">
      <c r="A564" s="223">
        <v>345</v>
      </c>
      <c r="B564" s="261">
        <v>392602</v>
      </c>
      <c r="C564" s="222" t="s">
        <v>415</v>
      </c>
      <c r="D564" s="262" t="s">
        <v>203</v>
      </c>
      <c r="E564" s="222"/>
      <c r="F564" s="263">
        <v>5163473.0293520419</v>
      </c>
      <c r="G564" s="238">
        <f>+VLOOKUP(B564,[1]ESTIMADO!$B$4:$M$238,12,FALSE)</f>
        <v>22640736.409112252</v>
      </c>
      <c r="H564" s="258" t="str">
        <f>+VLOOKUP(B564,[1]ESTIMADO!$B$4:$J$238,9,FALSE)</f>
        <v>TARIFA PROPUESTA NO ACEPTADA</v>
      </c>
      <c r="I564" s="241">
        <f t="shared" si="39"/>
        <v>17477263.379760209</v>
      </c>
      <c r="J564" s="238">
        <v>3287221</v>
      </c>
      <c r="K564" s="238">
        <v>22640736.409112252</v>
      </c>
      <c r="L564" s="238" t="s">
        <v>15269</v>
      </c>
      <c r="M564" s="238">
        <v>1230218.25</v>
      </c>
      <c r="N564" s="238">
        <v>9052725.2197040841</v>
      </c>
      <c r="O564" s="264">
        <v>22640736.409112252</v>
      </c>
      <c r="P564" s="238">
        <v>17477263.379760209</v>
      </c>
      <c r="Q564" s="265">
        <v>8500000</v>
      </c>
    </row>
    <row r="565" spans="1:17" ht="18.95" customHeight="1">
      <c r="A565" s="223">
        <v>346</v>
      </c>
      <c r="B565" s="261">
        <v>392603</v>
      </c>
      <c r="C565" s="222" t="s">
        <v>204</v>
      </c>
      <c r="D565" s="262" t="s">
        <v>203</v>
      </c>
      <c r="E565" s="222"/>
      <c r="F565" s="263">
        <v>5646457.2185187079</v>
      </c>
      <c r="G565" s="238">
        <f>+VLOOKUP(B565,[1]ESTIMADO!$B$4:$M$238,12,FALSE)</f>
        <v>22640736.409112252</v>
      </c>
      <c r="H565" s="258" t="str">
        <f>+VLOOKUP(B565,[1]ESTIMADO!$B$4:$J$238,9,FALSE)</f>
        <v>TARIFA PROPUESTA NO ACEPTADA</v>
      </c>
      <c r="I565" s="241">
        <f t="shared" si="39"/>
        <v>16994279.190593544</v>
      </c>
      <c r="J565" s="238">
        <v>4395534</v>
      </c>
      <c r="K565" s="238">
        <v>22640736.409112252</v>
      </c>
      <c r="L565" s="238" t="s">
        <v>15269</v>
      </c>
      <c r="M565" s="238">
        <v>1665927.95</v>
      </c>
      <c r="N565" s="238">
        <v>9567399.4530374166</v>
      </c>
      <c r="O565" s="264">
        <v>22640736.409112252</v>
      </c>
      <c r="P565" s="238">
        <v>16994279.190593544</v>
      </c>
      <c r="Q565" s="265">
        <v>8500000</v>
      </c>
    </row>
    <row r="566" spans="1:17" ht="18.95" customHeight="1">
      <c r="A566" s="223">
        <v>347</v>
      </c>
      <c r="B566" s="261">
        <v>392604</v>
      </c>
      <c r="C566" s="222" t="s">
        <v>416</v>
      </c>
      <c r="D566" s="262" t="s">
        <v>203</v>
      </c>
      <c r="E566" s="222"/>
      <c r="F566" s="263">
        <v>3686031.7213850333</v>
      </c>
      <c r="G566" s="238">
        <f>+VLOOKUP(B566,[1]ESTIMADO!$B$4:$M$238,12,FALSE)</f>
        <v>10878183.4263102</v>
      </c>
      <c r="H566" s="258" t="str">
        <f>+VLOOKUP(B566,[1]ESTIMADO!$B$4:$J$238,9,FALSE)</f>
        <v>TARIFA PROPUESTA NO ACEPTADA</v>
      </c>
      <c r="I566" s="241">
        <f t="shared" si="39"/>
        <v>7192151.7049251664</v>
      </c>
      <c r="J566" s="238">
        <v>4395534</v>
      </c>
      <c r="K566" s="238">
        <v>10878183.4263102</v>
      </c>
      <c r="L566" s="238" t="s">
        <v>15269</v>
      </c>
      <c r="M566" s="238">
        <v>1665927.95</v>
      </c>
      <c r="N566" s="238">
        <v>5646548.4587700665</v>
      </c>
      <c r="O566" s="264">
        <v>10878183.4263102</v>
      </c>
      <c r="P566" s="238">
        <v>7192151.7049251664</v>
      </c>
      <c r="Q566" s="265">
        <v>8500000</v>
      </c>
    </row>
    <row r="567" spans="1:17" ht="18.95" customHeight="1">
      <c r="A567" s="223">
        <v>348</v>
      </c>
      <c r="B567" s="261">
        <v>392701</v>
      </c>
      <c r="C567" s="222" t="s">
        <v>15997</v>
      </c>
      <c r="D567" s="262" t="s">
        <v>15998</v>
      </c>
      <c r="E567" s="262" t="s">
        <v>15624</v>
      </c>
      <c r="F567" s="263">
        <v>1791738.5</v>
      </c>
      <c r="G567" s="238">
        <f>+VLOOKUP(B567,[1]ESTIMADO!$B$4:$M$238,12,FALSE)</f>
        <v>1254197.8</v>
      </c>
      <c r="H567" s="258" t="str">
        <f>+VLOOKUP(B567,[1]ESTIMADO!$B$4:$J$238,9,FALSE)</f>
        <v>NO SE ACEPTA INCLUYES DENTRO DE LA TARIFA OFERTADA EN EL VALOR ESTIMADO</v>
      </c>
      <c r="I567" s="241">
        <f t="shared" si="39"/>
        <v>-537540.69999999995</v>
      </c>
      <c r="J567" s="238">
        <v>2839345</v>
      </c>
      <c r="K567" s="238">
        <v>1254197.8</v>
      </c>
      <c r="L567" s="238" t="s">
        <v>15269</v>
      </c>
      <c r="M567" s="238">
        <v>1281672.7</v>
      </c>
      <c r="N567" s="238">
        <v>1791738.5</v>
      </c>
      <c r="O567" s="264">
        <v>1254197.8</v>
      </c>
      <c r="P567" s="238">
        <v>-537540.69999999995</v>
      </c>
      <c r="Q567" s="265" t="s">
        <v>16497</v>
      </c>
    </row>
    <row r="568" spans="1:17" ht="18.95" customHeight="1">
      <c r="A568" s="223">
        <v>350</v>
      </c>
      <c r="B568" s="261">
        <v>392802</v>
      </c>
      <c r="C568" s="222" t="s">
        <v>313</v>
      </c>
      <c r="D568" s="262" t="s">
        <v>203</v>
      </c>
      <c r="E568" s="222"/>
      <c r="F568" s="263">
        <v>5158084.0770187089</v>
      </c>
      <c r="G568" s="238">
        <f>+VLOOKUP(B568,[1]ESTIMADO!$B$4:$M$238,12,FALSE)</f>
        <v>22640736.409112252</v>
      </c>
      <c r="H568" s="258" t="str">
        <f>+VLOOKUP(B568,[1]ESTIMADO!$B$4:$J$238,9,FALSE)</f>
        <v>TARIFA PROPUESTA NO ACEPTADA</v>
      </c>
      <c r="I568" s="241">
        <f t="shared" si="39"/>
        <v>17482652.332093544</v>
      </c>
      <c r="J568" s="238">
        <v>3241709</v>
      </c>
      <c r="K568" s="238">
        <v>22640736.409112252</v>
      </c>
      <c r="L568" s="238" t="s">
        <v>15269</v>
      </c>
      <c r="M568" s="238">
        <v>1233426.75</v>
      </c>
      <c r="N568" s="238">
        <v>9038624.0530374181</v>
      </c>
      <c r="O568" s="264">
        <v>22640736.409112252</v>
      </c>
      <c r="P568" s="238">
        <v>17482652.332093544</v>
      </c>
      <c r="Q568" s="265">
        <v>8500000</v>
      </c>
    </row>
    <row r="569" spans="1:17" ht="18.95" customHeight="1">
      <c r="A569" s="223">
        <v>351</v>
      </c>
      <c r="B569" s="261">
        <v>392803</v>
      </c>
      <c r="C569" s="222" t="s">
        <v>16012</v>
      </c>
      <c r="D569" s="262" t="s">
        <v>203</v>
      </c>
      <c r="E569" s="222"/>
      <c r="F569" s="263">
        <v>7270197.0851020422</v>
      </c>
      <c r="G569" s="238">
        <f>+VLOOKUP(B569,[1]ESTIMADO!$B$4:$M$238,12,FALSE)</f>
        <v>22640736.409112252</v>
      </c>
      <c r="H569" s="258" t="str">
        <f>+VLOOKUP(B569,[1]ESTIMADO!$B$4:$J$238,9,FALSE)</f>
        <v>TARIFA PROPUESTA NO ACEPTADA</v>
      </c>
      <c r="I569" s="241">
        <f t="shared" si="39"/>
        <v>15370539.32401021</v>
      </c>
      <c r="J569" s="238">
        <v>8863178</v>
      </c>
      <c r="K569" s="238">
        <v>22640736.409112252</v>
      </c>
      <c r="L569" s="238" t="s">
        <v>15269</v>
      </c>
      <c r="M569" s="238">
        <v>4074200</v>
      </c>
      <c r="N569" s="238">
        <v>11859371.469704084</v>
      </c>
      <c r="O569" s="264">
        <v>22640736.409112252</v>
      </c>
      <c r="P569" s="238">
        <v>15370539.32401021</v>
      </c>
      <c r="Q569" s="265">
        <v>8500000</v>
      </c>
    </row>
    <row r="570" spans="1:17" ht="18.95" customHeight="1">
      <c r="A570" s="223">
        <v>358</v>
      </c>
      <c r="B570" s="261">
        <v>395030</v>
      </c>
      <c r="C570" s="222" t="s">
        <v>317</v>
      </c>
      <c r="D570" s="222" t="s">
        <v>16017</v>
      </c>
      <c r="E570" s="262" t="s">
        <v>15587</v>
      </c>
      <c r="F570" s="263">
        <v>3619652.7250000001</v>
      </c>
      <c r="G570" s="238">
        <f>+VLOOKUP(B570,[1]ESTIMADO!$B$4:$M$238,12,FALSE)</f>
        <v>4697520</v>
      </c>
      <c r="H570" s="258" t="str">
        <f>+VLOOKUP(B570,[1]ESTIMADO!$B$4:$J$238,9,FALSE)</f>
        <v>TARIFA PROPUESTA NO ACEPTADA</v>
      </c>
      <c r="I570" s="241">
        <f t="shared" si="39"/>
        <v>1077867.2749999999</v>
      </c>
      <c r="J570" s="238">
        <v>3286158</v>
      </c>
      <c r="K570" s="238" t="s">
        <v>15269</v>
      </c>
      <c r="L570" s="238" t="s">
        <v>15269</v>
      </c>
      <c r="M570" s="238">
        <v>5532817.9000000004</v>
      </c>
      <c r="N570" s="238">
        <v>4409487.95</v>
      </c>
      <c r="O570" s="264">
        <v>4697520</v>
      </c>
      <c r="P570" s="238">
        <v>1077867.2749999999</v>
      </c>
      <c r="Q570" s="265">
        <v>4409487.95</v>
      </c>
    </row>
    <row r="571" spans="1:17" ht="18.95" customHeight="1">
      <c r="A571" s="223">
        <v>363</v>
      </c>
      <c r="B571" s="261">
        <v>395216</v>
      </c>
      <c r="C571" s="222" t="s">
        <v>324</v>
      </c>
      <c r="D571" s="262" t="s">
        <v>16022</v>
      </c>
      <c r="E571" s="262" t="s">
        <v>15577</v>
      </c>
      <c r="F571" s="263">
        <v>45198497.625</v>
      </c>
      <c r="G571" s="238">
        <f>+VLOOKUP(B571,[1]ESTIMADO!$B$4:$M$238,12,FALSE)</f>
        <v>59732280</v>
      </c>
      <c r="H571" s="258" t="str">
        <f>+VLOOKUP(B571,[1]ESTIMADO!$B$4:$J$238,9,FALSE)</f>
        <v>TARIFA PROPUESTA NO ACEPTADA</v>
      </c>
      <c r="I571" s="241">
        <f t="shared" si="39"/>
        <v>14533782.375</v>
      </c>
      <c r="J571" s="238" t="s">
        <v>15269</v>
      </c>
      <c r="K571" s="238" t="s">
        <v>15269</v>
      </c>
      <c r="L571" s="238" t="s">
        <v>15269</v>
      </c>
      <c r="M571" s="238">
        <v>60944927.350000001</v>
      </c>
      <c r="N571" s="238">
        <v>60944927.350000001</v>
      </c>
      <c r="O571" s="264">
        <v>59732280</v>
      </c>
      <c r="P571" s="238">
        <v>14533782.375</v>
      </c>
      <c r="Q571" s="265">
        <v>58616697.968571424</v>
      </c>
    </row>
    <row r="572" spans="1:17" ht="18.95" customHeight="1">
      <c r="A572" s="223">
        <v>384</v>
      </c>
      <c r="B572" s="261">
        <v>398001</v>
      </c>
      <c r="C572" s="222" t="s">
        <v>14035</v>
      </c>
      <c r="D572" s="262" t="s">
        <v>203</v>
      </c>
      <c r="E572" s="222"/>
      <c r="F572" s="263">
        <v>15187046.056666667</v>
      </c>
      <c r="G572" s="238">
        <f>+VLOOKUP(B572,[1]ESTIMADO!$B$4:$M$238,12,FALSE)</f>
        <v>18240968.07</v>
      </c>
      <c r="H572" s="258" t="str">
        <f>+VLOOKUP(B572,[1]ESTIMADO!$B$4:$J$238,9,FALSE)</f>
        <v>TARIFA PROPUESTA NO ACEPTADA</v>
      </c>
      <c r="I572" s="241">
        <f t="shared" si="39"/>
        <v>3053922.0133333337</v>
      </c>
      <c r="J572" s="238">
        <v>24021218</v>
      </c>
      <c r="K572" s="238">
        <v>18240968.07</v>
      </c>
      <c r="L572" s="238" t="s">
        <v>15269</v>
      </c>
      <c r="M572" s="238">
        <v>3298952.1</v>
      </c>
      <c r="N572" s="238">
        <v>15187046.056666667</v>
      </c>
      <c r="O572" s="264">
        <v>18240968.07</v>
      </c>
      <c r="P572" s="238">
        <v>3053922.0133333337</v>
      </c>
      <c r="Q572" s="265">
        <v>5500000</v>
      </c>
    </row>
    <row r="573" spans="1:17" ht="18.95" customHeight="1">
      <c r="A573" s="223">
        <v>385</v>
      </c>
      <c r="B573" s="261">
        <v>398002</v>
      </c>
      <c r="C573" s="222" t="s">
        <v>342</v>
      </c>
      <c r="D573" s="262" t="s">
        <v>203</v>
      </c>
      <c r="E573" s="222"/>
      <c r="F573" s="263">
        <v>4621886.4049999993</v>
      </c>
      <c r="G573" s="238">
        <f>+VLOOKUP(B573,[1]ESTIMADO!$B$4:$M$238,12,FALSE)</f>
        <v>8377579.0800000001</v>
      </c>
      <c r="H573" s="258" t="str">
        <f>+VLOOKUP(B573,[1]ESTIMADO!$B$4:$J$238,9,FALSE)</f>
        <v>TARIFA PROPUESTA NO ACEPTADA</v>
      </c>
      <c r="I573" s="241">
        <f t="shared" si="39"/>
        <v>3755692.6750000007</v>
      </c>
      <c r="J573" s="238">
        <v>3769565</v>
      </c>
      <c r="K573" s="238">
        <v>8377579.0800000001</v>
      </c>
      <c r="L573" s="238" t="s">
        <v>15269</v>
      </c>
      <c r="M573" s="238">
        <v>2286081.5499999998</v>
      </c>
      <c r="N573" s="238">
        <v>4811075.21</v>
      </c>
      <c r="O573" s="264">
        <v>8377579.0800000001</v>
      </c>
      <c r="P573" s="238">
        <v>3755692.6750000007</v>
      </c>
      <c r="Q573" s="265">
        <v>5719324.3680000007</v>
      </c>
    </row>
    <row r="574" spans="1:17" ht="18.95" customHeight="1">
      <c r="A574" s="223">
        <v>392</v>
      </c>
      <c r="B574" s="261">
        <v>896901</v>
      </c>
      <c r="C574" s="222" t="s">
        <v>348</v>
      </c>
      <c r="D574" s="222" t="s">
        <v>15685</v>
      </c>
      <c r="E574" s="262" t="s">
        <v>15686</v>
      </c>
      <c r="F574" s="263">
        <v>6528871.75</v>
      </c>
      <c r="G574" s="238">
        <f>+VLOOKUP(B574,[1]ESTIMADO!$B$4:$M$238,12,FALSE)</f>
        <v>7476240</v>
      </c>
      <c r="H574" s="258" t="str">
        <f>+VLOOKUP(B574,[1]ESTIMADO!$B$4:$J$238,9,FALSE)</f>
        <v>TARIFA PROPUESTA NO ACEPTADA</v>
      </c>
      <c r="I574" s="241">
        <f t="shared" si="39"/>
        <v>947368.25</v>
      </c>
      <c r="J574" s="238" t="s">
        <v>15269</v>
      </c>
      <c r="K574" s="238" t="s">
        <v>15269</v>
      </c>
      <c r="L574" s="238" t="s">
        <v>15269</v>
      </c>
      <c r="M574" s="238">
        <v>6946388.7000000002</v>
      </c>
      <c r="N574" s="238">
        <v>6946388.7000000002</v>
      </c>
      <c r="O574" s="264">
        <v>7476240</v>
      </c>
      <c r="P574" s="238">
        <v>947368.25</v>
      </c>
      <c r="Q574" s="265">
        <v>6946388.7000000002</v>
      </c>
    </row>
    <row r="575" spans="1:17" ht="18.95" customHeight="1">
      <c r="A575" s="223">
        <v>393</v>
      </c>
      <c r="B575" s="261">
        <v>876137</v>
      </c>
      <c r="C575" s="222" t="s">
        <v>351</v>
      </c>
      <c r="D575" s="222" t="s">
        <v>16041</v>
      </c>
      <c r="E575" s="262" t="s">
        <v>15587</v>
      </c>
      <c r="F575" s="263">
        <v>1565647.575</v>
      </c>
      <c r="G575" s="238">
        <f>+VLOOKUP(B575,[1]ESTIMADO!$B$4:$M$238,12,FALSE)</f>
        <v>1665600</v>
      </c>
      <c r="H575" s="258" t="str">
        <f>+VLOOKUP(B575,[1]ESTIMADO!$B$4:$J$238,9,FALSE)</f>
        <v>TARIFA PROPUESTA NO ACEPTADA</v>
      </c>
      <c r="I575" s="241">
        <f t="shared" si="39"/>
        <v>99952.425000000047</v>
      </c>
      <c r="J575" s="238" t="s">
        <v>15269</v>
      </c>
      <c r="K575" s="238" t="s">
        <v>15269</v>
      </c>
      <c r="L575" s="238" t="s">
        <v>15269</v>
      </c>
      <c r="M575" s="238">
        <v>1769724.65</v>
      </c>
      <c r="N575" s="238">
        <v>1769724.65</v>
      </c>
      <c r="O575" s="264">
        <v>1665600</v>
      </c>
      <c r="P575" s="238">
        <v>99952.425000000047</v>
      </c>
      <c r="Q575" s="265">
        <v>1665600</v>
      </c>
    </row>
    <row r="576" spans="1:17" ht="18.95" customHeight="1">
      <c r="A576" s="223">
        <v>395</v>
      </c>
      <c r="B576" s="261">
        <v>341101</v>
      </c>
      <c r="C576" s="262" t="s">
        <v>352</v>
      </c>
      <c r="D576" s="262"/>
      <c r="E576" s="262"/>
      <c r="F576" s="263">
        <v>4917023.1098867729</v>
      </c>
      <c r="G576" s="238">
        <f>+VLOOKUP(B576,[1]ESTIMADO!$B$4:$M$238,12,FALSE)</f>
        <v>8368669.6771392003</v>
      </c>
      <c r="H576" s="258" t="str">
        <f>+VLOOKUP(B576,[1]ESTIMADO!$B$4:$J$238,9,FALSE)</f>
        <v>TARIFA PROPUESTA NO ACEPTADA</v>
      </c>
      <c r="I576" s="241">
        <f t="shared" si="39"/>
        <v>3451646.5672524273</v>
      </c>
      <c r="J576" s="238">
        <v>2720735</v>
      </c>
      <c r="K576" s="238">
        <v>8368669.6771392003</v>
      </c>
      <c r="L576" s="238">
        <v>11398625.635288319</v>
      </c>
      <c r="M576" s="238">
        <v>3336918.9666666663</v>
      </c>
      <c r="N576" s="238">
        <v>6456237.3197735464</v>
      </c>
      <c r="O576" s="264">
        <v>8368669.6771392003</v>
      </c>
      <c r="P576" s="238">
        <v>3451646.5672524273</v>
      </c>
      <c r="Q576" s="265">
        <v>6456237.3197735464</v>
      </c>
    </row>
    <row r="577" spans="1:17" ht="18.95" customHeight="1">
      <c r="A577" s="223">
        <v>398</v>
      </c>
      <c r="B577" s="261">
        <v>340401</v>
      </c>
      <c r="C577" s="262" t="s">
        <v>116</v>
      </c>
      <c r="D577" s="262"/>
      <c r="E577" s="262"/>
      <c r="F577" s="263">
        <v>1404314.7779375238</v>
      </c>
      <c r="G577" s="238">
        <f>+VLOOKUP(B577,[1]ESTIMADO!$B$4:$M$238,12,FALSE)</f>
        <v>2038508.5201668565</v>
      </c>
      <c r="H577" s="258" t="str">
        <f>+VLOOKUP(B577,[1]ESTIMADO!$B$4:$J$238,9,FALSE)</f>
        <v>TARIFA PROPUESTA NO ACEPTADA</v>
      </c>
      <c r="I577" s="241">
        <f t="shared" si="39"/>
        <v>634193.74222933268</v>
      </c>
      <c r="J577" s="238">
        <v>899367</v>
      </c>
      <c r="K577" s="238">
        <v>2038508.5201668565</v>
      </c>
      <c r="L577" s="238">
        <v>4482556.32</v>
      </c>
      <c r="M577" s="238">
        <v>697240.78333333333</v>
      </c>
      <c r="N577" s="238">
        <v>2029418.1558750474</v>
      </c>
      <c r="O577" s="264">
        <v>2038508.5201668565</v>
      </c>
      <c r="P577" s="238">
        <v>634193.74222933268</v>
      </c>
      <c r="Q577" s="265" t="s">
        <v>16497</v>
      </c>
    </row>
    <row r="578" spans="1:17" ht="18.95" customHeight="1">
      <c r="A578" s="223">
        <v>399</v>
      </c>
      <c r="B578" s="261">
        <v>340701</v>
      </c>
      <c r="C578" s="262" t="s">
        <v>16045</v>
      </c>
      <c r="D578" s="262" t="s">
        <v>15847</v>
      </c>
      <c r="E578" s="262" t="s">
        <v>15729</v>
      </c>
      <c r="F578" s="263">
        <v>2863052.1482387935</v>
      </c>
      <c r="G578" s="238">
        <f>+VLOOKUP(B578,[1]ESTIMADO!$B$4:$M$238,12,FALSE)</f>
        <v>7614154.622710349</v>
      </c>
      <c r="H578" s="258" t="str">
        <f>+VLOOKUP(B578,[1]ESTIMADO!$B$4:$J$238,9,FALSE)</f>
        <v>TARIFA PROPUESTA NO ACEPTADA</v>
      </c>
      <c r="I578" s="241">
        <f t="shared" si="39"/>
        <v>4751102.474471556</v>
      </c>
      <c r="J578" s="238">
        <v>2305873</v>
      </c>
      <c r="K578" s="238">
        <v>7614154.622710349</v>
      </c>
      <c r="L578" s="238">
        <v>8296804.2431999994</v>
      </c>
      <c r="M578" s="238">
        <v>1114900</v>
      </c>
      <c r="N578" s="238">
        <v>4832932.9664775869</v>
      </c>
      <c r="O578" s="264">
        <v>7614154.622710349</v>
      </c>
      <c r="P578" s="238">
        <v>4751102.474471556</v>
      </c>
      <c r="Q578" s="265">
        <v>4500000</v>
      </c>
    </row>
    <row r="579" spans="1:17" ht="18.95" customHeight="1">
      <c r="A579" s="223">
        <v>400</v>
      </c>
      <c r="B579" s="261">
        <v>345301</v>
      </c>
      <c r="C579" s="262" t="s">
        <v>353</v>
      </c>
      <c r="D579" s="262"/>
      <c r="E579" s="262"/>
      <c r="F579" s="263">
        <v>3307122.8397180876</v>
      </c>
      <c r="G579" s="238">
        <f>+VLOOKUP(B579,[1]ESTIMADO!$B$4:$M$238,12,FALSE)</f>
        <v>13307670.5637447</v>
      </c>
      <c r="H579" s="258" t="str">
        <f>+VLOOKUP(B579,[1]ESTIMADO!$B$4:$J$238,9,FALSE)</f>
        <v>TARIFA PROPUESTA NO ACEPTADA</v>
      </c>
      <c r="I579" s="241">
        <f t="shared" si="39"/>
        <v>10000547.724026613</v>
      </c>
      <c r="J579" s="238">
        <v>3241709</v>
      </c>
      <c r="K579" s="238">
        <v>13307670.5637447</v>
      </c>
      <c r="L579" s="238">
        <v>3564000</v>
      </c>
      <c r="M579" s="238">
        <v>1233426.75</v>
      </c>
      <c r="N579" s="238">
        <v>5336701.5784361754</v>
      </c>
      <c r="O579" s="264">
        <v>13307670.5637447</v>
      </c>
      <c r="P579" s="238">
        <v>10000547.724026613</v>
      </c>
      <c r="Q579" s="265">
        <v>5336701.5784361754</v>
      </c>
    </row>
    <row r="580" spans="1:17" ht="18.95" customHeight="1">
      <c r="A580" s="223">
        <v>401</v>
      </c>
      <c r="B580" s="261">
        <v>874134</v>
      </c>
      <c r="C580" s="222" t="s">
        <v>354</v>
      </c>
      <c r="D580" s="222" t="s">
        <v>16046</v>
      </c>
      <c r="E580" s="262" t="s">
        <v>15587</v>
      </c>
      <c r="F580" s="263">
        <v>1489531.5249999999</v>
      </c>
      <c r="G580" s="238">
        <f>+VLOOKUP(B580,[1]ESTIMADO!$B$4:$M$238,12,FALSE)</f>
        <v>1572960</v>
      </c>
      <c r="H580" s="258" t="str">
        <f>+VLOOKUP(B580,[1]ESTIMADO!$B$4:$J$238,9,FALSE)</f>
        <v>TARIFA PROPUESTA NO ACEPTADA</v>
      </c>
      <c r="I580" s="241">
        <f t="shared" si="39"/>
        <v>83428.475000000093</v>
      </c>
      <c r="J580" s="238" t="s">
        <v>15269</v>
      </c>
      <c r="K580" s="238" t="s">
        <v>15269</v>
      </c>
      <c r="L580" s="238" t="s">
        <v>15269</v>
      </c>
      <c r="M580" s="238">
        <v>1760848.95</v>
      </c>
      <c r="N580" s="238">
        <v>1760848.95</v>
      </c>
      <c r="O580" s="264">
        <v>1572960</v>
      </c>
      <c r="P580" s="238">
        <v>83428.475000000093</v>
      </c>
      <c r="Q580" s="265">
        <v>1572960</v>
      </c>
    </row>
    <row r="581" spans="1:17" ht="18.95" customHeight="1">
      <c r="A581" s="223">
        <v>402</v>
      </c>
      <c r="B581" s="261">
        <v>876190</v>
      </c>
      <c r="C581" s="222" t="s">
        <v>205</v>
      </c>
      <c r="D581" s="222" t="s">
        <v>15611</v>
      </c>
      <c r="E581" s="262" t="s">
        <v>15587</v>
      </c>
      <c r="F581" s="263">
        <v>1519094.469</v>
      </c>
      <c r="G581" s="238">
        <f>+VLOOKUP(B581,[1]ESTIMADO!$B$4:$M$238,12,FALSE)</f>
        <v>1726680</v>
      </c>
      <c r="H581" s="258" t="str">
        <f>+VLOOKUP(B581,[1]ESTIMADO!$B$4:$J$238,9,FALSE)</f>
        <v>TARIFA PROPUESTA NO ACEPTADA</v>
      </c>
      <c r="I581" s="241">
        <f t="shared" si="39"/>
        <v>207585.53099999996</v>
      </c>
      <c r="J581" s="238">
        <v>1831888</v>
      </c>
      <c r="K581" s="238" t="s">
        <v>15269</v>
      </c>
      <c r="L581" s="238" t="s">
        <v>15269</v>
      </c>
      <c r="M581" s="238">
        <v>1876717.2</v>
      </c>
      <c r="N581" s="238">
        <v>1854302.6</v>
      </c>
      <c r="O581" s="264">
        <v>1726680</v>
      </c>
      <c r="P581" s="238">
        <v>207585.53099999996</v>
      </c>
      <c r="Q581" s="265" t="s">
        <v>16497</v>
      </c>
    </row>
    <row r="582" spans="1:17" ht="18.95" customHeight="1">
      <c r="A582" s="223">
        <v>404</v>
      </c>
      <c r="B582" s="261">
        <v>876132</v>
      </c>
      <c r="C582" s="222" t="s">
        <v>356</v>
      </c>
      <c r="D582" s="222" t="s">
        <v>16049</v>
      </c>
      <c r="E582" s="262" t="s">
        <v>15587</v>
      </c>
      <c r="F582" s="263">
        <v>1565647.575</v>
      </c>
      <c r="G582" s="238">
        <f>+VLOOKUP(B582,[1]ESTIMADO!$B$4:$M$238,12,FALSE)</f>
        <v>1665600</v>
      </c>
      <c r="H582" s="258" t="str">
        <f>+VLOOKUP(B582,[1]ESTIMADO!$B$4:$J$238,9,FALSE)</f>
        <v>TARIFA PROPUESTA NO ACEPTADA</v>
      </c>
      <c r="I582" s="241">
        <f t="shared" si="39"/>
        <v>99952.425000000047</v>
      </c>
      <c r="J582" s="238" t="s">
        <v>15269</v>
      </c>
      <c r="K582" s="238" t="s">
        <v>15269</v>
      </c>
      <c r="L582" s="238" t="s">
        <v>15269</v>
      </c>
      <c r="M582" s="238">
        <v>1769724.65</v>
      </c>
      <c r="N582" s="238">
        <v>1769724.65</v>
      </c>
      <c r="O582" s="264">
        <v>1665600</v>
      </c>
      <c r="P582" s="238">
        <v>99952.425000000047</v>
      </c>
      <c r="Q582" s="265">
        <v>1665600</v>
      </c>
    </row>
    <row r="583" spans="1:17" ht="18.95" customHeight="1">
      <c r="A583" s="223">
        <v>407</v>
      </c>
      <c r="B583" s="261">
        <v>549002</v>
      </c>
      <c r="C583" s="222" t="s">
        <v>206</v>
      </c>
      <c r="D583" s="222" t="s">
        <v>16050</v>
      </c>
      <c r="E583" s="262" t="s">
        <v>15587</v>
      </c>
      <c r="F583" s="263">
        <v>4729983.8993472494</v>
      </c>
      <c r="G583" s="238">
        <f>+VLOOKUP(B583,[1]ESTIMADO!$B$4:$M$238,12,FALSE)</f>
        <v>8026820.1507780002</v>
      </c>
      <c r="H583" s="258" t="str">
        <f>+VLOOKUP(B583,[1]ESTIMADO!$B$4:$J$238,9,FALSE)</f>
        <v>TARIFA PROPUESTA NO ACEPTADA</v>
      </c>
      <c r="I583" s="241">
        <f t="shared" si="39"/>
        <v>3296836.2514307508</v>
      </c>
      <c r="J583" s="238">
        <v>9930864</v>
      </c>
      <c r="K583" s="238">
        <v>8026820.1507780002</v>
      </c>
      <c r="L583" s="238">
        <v>4564057.3440000005</v>
      </c>
      <c r="M583" s="238">
        <v>5015386.9000000004</v>
      </c>
      <c r="N583" s="238">
        <v>6884282.0986944996</v>
      </c>
      <c r="O583" s="264">
        <v>8026820.1507780002</v>
      </c>
      <c r="P583" s="238">
        <v>3296836.2514307508</v>
      </c>
      <c r="Q583" s="265">
        <v>6884282.0986944996</v>
      </c>
    </row>
    <row r="584" spans="1:17" ht="18.95" customHeight="1">
      <c r="A584" s="223">
        <v>408</v>
      </c>
      <c r="B584" s="261">
        <v>992506</v>
      </c>
      <c r="C584" s="222" t="s">
        <v>16051</v>
      </c>
      <c r="D584" s="222" t="s">
        <v>16052</v>
      </c>
      <c r="E584" s="262" t="s">
        <v>15587</v>
      </c>
      <c r="F584" s="263">
        <v>19547909.766166668</v>
      </c>
      <c r="G584" s="238">
        <f>+VLOOKUP(B584,[1]ESTIMADO!$B$4:$M$238,12,FALSE)</f>
        <v>28432440</v>
      </c>
      <c r="H584" s="258" t="str">
        <f>+VLOOKUP(B584,[1]ESTIMADO!$B$4:$J$238,9,FALSE)</f>
        <v>TARIFA PROPUESTA NO ACEPTADA</v>
      </c>
      <c r="I584" s="241">
        <f t="shared" si="39"/>
        <v>8884530.2338333316</v>
      </c>
      <c r="J584" s="238">
        <v>32858765</v>
      </c>
      <c r="K584" s="238">
        <v>25668913.1985</v>
      </c>
      <c r="L584" s="238" t="s">
        <v>15269</v>
      </c>
      <c r="M584" s="238">
        <v>116051.1</v>
      </c>
      <c r="N584" s="238">
        <v>19547909.766166668</v>
      </c>
      <c r="O584" s="264">
        <v>28432440</v>
      </c>
      <c r="P584" s="238">
        <v>8884530.2338333316</v>
      </c>
      <c r="Q584" s="265">
        <v>20284635.930827383</v>
      </c>
    </row>
    <row r="585" spans="1:17" ht="18.95" customHeight="1">
      <c r="A585" s="223">
        <v>410</v>
      </c>
      <c r="B585" s="261">
        <v>549012</v>
      </c>
      <c r="C585" s="262" t="s">
        <v>358</v>
      </c>
      <c r="D585" s="262" t="s">
        <v>15640</v>
      </c>
      <c r="E585" s="262" t="s">
        <v>15641</v>
      </c>
      <c r="F585" s="263">
        <v>1061612.3235598062</v>
      </c>
      <c r="G585" s="238">
        <f>+VLOOKUP(B585,[1]ESTIMADO!$B$4:$M$238,12,FALSE)</f>
        <v>1339162.3009264499</v>
      </c>
      <c r="H585" s="258" t="str">
        <f>+VLOOKUP(B585,[1]ESTIMADO!$B$4:$J$238,9,FALSE)</f>
        <v>TARIFA PROPUESTA NO ACEPTADA</v>
      </c>
      <c r="I585" s="241">
        <f t="shared" si="39"/>
        <v>277549.97736664372</v>
      </c>
      <c r="J585" s="238">
        <v>899367</v>
      </c>
      <c r="K585" s="238">
        <v>1339162.3009264499</v>
      </c>
      <c r="L585" s="238">
        <v>1445565.7835520001</v>
      </c>
      <c r="M585" s="238">
        <v>1659162.5</v>
      </c>
      <c r="N585" s="238">
        <v>1335814.3961196125</v>
      </c>
      <c r="O585" s="264">
        <v>1339162.3009264499</v>
      </c>
      <c r="P585" s="238">
        <v>277549.97736664372</v>
      </c>
      <c r="Q585" s="265" t="s">
        <v>16497</v>
      </c>
    </row>
    <row r="586" spans="1:17" ht="18.95" customHeight="1">
      <c r="A586" s="223">
        <v>411</v>
      </c>
      <c r="B586" s="261">
        <v>876320</v>
      </c>
      <c r="C586" s="262" t="s">
        <v>359</v>
      </c>
      <c r="D586" s="262"/>
      <c r="E586" s="262"/>
      <c r="F586" s="263">
        <v>802929.125</v>
      </c>
      <c r="G586" s="238">
        <f>+VLOOKUP(B586,[1]ESTIMADO!$B$4:$M$238,12,FALSE)</f>
        <v>854760</v>
      </c>
      <c r="H586" s="258" t="str">
        <f>+VLOOKUP(B586,[1]ESTIMADO!$B$4:$J$238,9,FALSE)</f>
        <v>TARIFA PROPUESTA NO ACEPTADA</v>
      </c>
      <c r="I586" s="241">
        <f t="shared" si="39"/>
        <v>51830.875</v>
      </c>
      <c r="J586" s="238" t="s">
        <v>15269</v>
      </c>
      <c r="K586" s="238" t="s">
        <v>15269</v>
      </c>
      <c r="L586" s="238" t="s">
        <v>15269</v>
      </c>
      <c r="M586" s="238">
        <v>1290137.8500000001</v>
      </c>
      <c r="N586" s="238">
        <v>1290137.8500000001</v>
      </c>
      <c r="O586" s="264">
        <v>854760</v>
      </c>
      <c r="P586" s="238">
        <v>51830.875</v>
      </c>
      <c r="Q586" s="265">
        <v>854760</v>
      </c>
    </row>
    <row r="587" spans="1:17" ht="18.95" customHeight="1">
      <c r="A587" s="223">
        <v>415</v>
      </c>
      <c r="B587" s="261">
        <v>878301</v>
      </c>
      <c r="C587" s="262" t="s">
        <v>210</v>
      </c>
      <c r="D587" s="262"/>
      <c r="E587" s="262"/>
      <c r="F587" s="263">
        <v>559108.47499999998</v>
      </c>
      <c r="G587" s="238">
        <f>+VLOOKUP(B587,[1]ESTIMADO!$B$4:$M$238,12,FALSE)</f>
        <v>653160</v>
      </c>
      <c r="H587" s="258" t="str">
        <f>+VLOOKUP(B587,[1]ESTIMADO!$B$4:$J$238,9,FALSE)</f>
        <v>TARIFA PROPUESTA NO ACEPTADA</v>
      </c>
      <c r="I587" s="241">
        <f t="shared" si="39"/>
        <v>94051.525000000023</v>
      </c>
      <c r="J587" s="238">
        <v>477997</v>
      </c>
      <c r="K587" s="238" t="s">
        <v>15269</v>
      </c>
      <c r="L587" s="238" t="s">
        <v>15269</v>
      </c>
      <c r="M587" s="238">
        <v>1226210.5</v>
      </c>
      <c r="N587" s="238">
        <v>852103.75</v>
      </c>
      <c r="O587" s="264">
        <v>653160</v>
      </c>
      <c r="P587" s="238">
        <v>94051.525000000023</v>
      </c>
      <c r="Q587" s="265">
        <v>653160</v>
      </c>
    </row>
    <row r="588" spans="1:17" ht="18.95" customHeight="1">
      <c r="A588" s="223">
        <v>416</v>
      </c>
      <c r="B588" s="261">
        <v>996102</v>
      </c>
      <c r="C588" s="262" t="s">
        <v>16053</v>
      </c>
      <c r="D588" s="262" t="s">
        <v>15640</v>
      </c>
      <c r="E588" s="262" t="s">
        <v>15641</v>
      </c>
      <c r="F588" s="263">
        <v>427709.13211499999</v>
      </c>
      <c r="G588" s="238">
        <f>+VLOOKUP(B588,[1]ESTIMADO!$B$4:$M$238,12,FALSE)</f>
        <v>628080</v>
      </c>
      <c r="H588" s="258" t="str">
        <f>+VLOOKUP(B588,[1]ESTIMADO!$B$4:$J$238,9,FALSE)</f>
        <v>TARIFA PROPUESTA NO ACEPTADA</v>
      </c>
      <c r="I588" s="241">
        <f t="shared" si="39"/>
        <v>200370.86788500001</v>
      </c>
      <c r="J588" s="238">
        <v>234770</v>
      </c>
      <c r="K588" s="238">
        <v>271788.49268999998</v>
      </c>
      <c r="L588" s="238" t="s">
        <v>15269</v>
      </c>
      <c r="M588" s="238">
        <v>555400</v>
      </c>
      <c r="N588" s="238">
        <v>353986.16422999999</v>
      </c>
      <c r="O588" s="264">
        <v>628080</v>
      </c>
      <c r="P588" s="238">
        <v>200370.86788500001</v>
      </c>
      <c r="Q588" s="265">
        <v>628080</v>
      </c>
    </row>
    <row r="589" spans="1:17" ht="18.95" customHeight="1"/>
    <row r="590" spans="1:17" ht="18.95" customHeight="1"/>
    <row r="591" spans="1:17" ht="18.95" customHeight="1"/>
    <row r="592" spans="1:17" ht="18.95" customHeight="1"/>
    <row r="593" ht="18.95" customHeight="1"/>
    <row r="594" ht="18.95" customHeight="1"/>
    <row r="595" ht="18.95" customHeight="1"/>
    <row r="596" ht="18.95" customHeight="1"/>
    <row r="597" ht="18.95" customHeight="1"/>
    <row r="598" ht="18.95" customHeight="1"/>
    <row r="599" ht="18.95" customHeight="1"/>
    <row r="600" ht="18.95" customHeight="1"/>
    <row r="601" ht="18.95" customHeight="1"/>
    <row r="602" ht="18.95" customHeight="1"/>
    <row r="603" ht="18.95" customHeight="1"/>
    <row r="604" ht="18.95" customHeight="1"/>
    <row r="605" ht="18.95" customHeight="1"/>
    <row r="606" ht="18.95" customHeight="1"/>
    <row r="607" ht="18.95" customHeight="1"/>
    <row r="608" ht="18.95" customHeight="1"/>
    <row r="609" ht="18.95" customHeight="1"/>
    <row r="610" ht="18.95" customHeight="1"/>
    <row r="611" ht="18.95" customHeight="1"/>
    <row r="612" ht="18.95" customHeight="1"/>
    <row r="613" ht="18.95" customHeight="1"/>
    <row r="614" ht="18.95" customHeight="1"/>
    <row r="615" ht="18.95" customHeight="1"/>
    <row r="616" ht="18.95" customHeight="1"/>
    <row r="617" ht="18.95" customHeight="1"/>
    <row r="618" ht="18.95" customHeight="1"/>
    <row r="619" ht="18.95" customHeight="1"/>
    <row r="620" ht="18.95" customHeight="1"/>
    <row r="621" ht="18.95" customHeight="1"/>
    <row r="622" ht="18.95" customHeight="1"/>
    <row r="623" ht="18.95" customHeight="1"/>
    <row r="624" ht="18.95" customHeight="1"/>
    <row r="625" ht="18.95" customHeight="1"/>
    <row r="626" ht="18.95" customHeight="1"/>
    <row r="627" ht="18.95" customHeight="1"/>
    <row r="628" ht="18.95" customHeight="1"/>
    <row r="629" ht="18.95" customHeight="1"/>
    <row r="630" ht="18.95" customHeight="1"/>
    <row r="631" ht="18.95" customHeight="1"/>
    <row r="632" ht="18.95" customHeight="1"/>
    <row r="633" ht="18.95" customHeight="1"/>
    <row r="634" ht="18.95" customHeight="1"/>
    <row r="635" ht="18.95" customHeight="1"/>
    <row r="636" ht="18.95" customHeight="1"/>
    <row r="637" ht="18.95" customHeight="1"/>
    <row r="638" ht="18.95" customHeight="1"/>
    <row r="639" ht="18.95" customHeight="1"/>
    <row r="640" ht="18.95" customHeight="1"/>
    <row r="641" ht="18.95" customHeight="1"/>
    <row r="642" ht="18.95" customHeight="1"/>
    <row r="643" ht="18.95" customHeight="1"/>
    <row r="644" ht="18.95" customHeight="1"/>
    <row r="645" ht="18.95" customHeight="1"/>
    <row r="646" ht="18.95" customHeight="1"/>
    <row r="647" ht="18.95" customHeight="1"/>
    <row r="648" ht="18.95" customHeight="1"/>
    <row r="649" ht="18.95" customHeight="1"/>
    <row r="650" ht="18.95" customHeight="1"/>
    <row r="651" ht="18.95" customHeight="1"/>
    <row r="652" ht="18.95" customHeight="1"/>
    <row r="653" ht="18.95" customHeight="1"/>
    <row r="654" ht="18.95" customHeight="1"/>
    <row r="655" ht="18.95" customHeight="1"/>
    <row r="656" ht="18.95" customHeight="1"/>
    <row r="657" ht="18.95" customHeight="1"/>
    <row r="658" ht="18.95" customHeight="1"/>
    <row r="659" ht="18.95" customHeight="1"/>
    <row r="660" ht="18.95" customHeight="1"/>
    <row r="661" ht="18.95" customHeight="1"/>
    <row r="662" ht="18.95" customHeight="1"/>
    <row r="663" ht="18.95" customHeight="1"/>
    <row r="664" ht="18.95" customHeight="1"/>
    <row r="665" ht="18.95" customHeight="1"/>
    <row r="666" ht="18.95" customHeight="1"/>
    <row r="667" ht="18.95" customHeight="1"/>
    <row r="668" ht="18.95" customHeight="1"/>
    <row r="669" ht="18.95" customHeight="1"/>
    <row r="670" ht="18.95" customHeight="1"/>
    <row r="671" ht="18.95" customHeight="1"/>
    <row r="672" ht="18.95" customHeight="1"/>
    <row r="673" ht="18.95" customHeight="1"/>
    <row r="674" ht="18.95" customHeight="1"/>
    <row r="675" ht="18.95" customHeight="1"/>
    <row r="676" ht="18.95" customHeight="1"/>
    <row r="677" ht="18.95" customHeight="1"/>
    <row r="678" ht="18.95" customHeight="1"/>
    <row r="679" ht="18.95" customHeight="1"/>
    <row r="680" ht="18.95" customHeight="1"/>
    <row r="681" ht="18.95" customHeight="1"/>
    <row r="682" ht="18.95" customHeight="1"/>
    <row r="683" ht="18.95" customHeight="1"/>
    <row r="684" ht="18.95" customHeight="1"/>
    <row r="685" ht="18.95" customHeight="1"/>
    <row r="686" ht="18.95" customHeight="1"/>
    <row r="687" ht="18.95" customHeight="1"/>
    <row r="688" ht="18.95" customHeight="1"/>
    <row r="689" ht="18.95" customHeight="1"/>
    <row r="690" ht="18.95" customHeight="1"/>
    <row r="691" ht="18.95" customHeight="1"/>
    <row r="692" ht="18.95" customHeight="1"/>
    <row r="693" ht="18.95" customHeight="1"/>
    <row r="694" ht="18.95" customHeight="1"/>
    <row r="695" ht="18.95" customHeight="1"/>
    <row r="696" ht="18.95" customHeight="1"/>
    <row r="697" ht="18.95" customHeight="1"/>
    <row r="698" ht="18.95" customHeight="1"/>
    <row r="699" ht="18.95" customHeight="1"/>
    <row r="700" ht="18.95" customHeight="1"/>
    <row r="701" ht="18.95" customHeight="1"/>
    <row r="702" ht="18.95" customHeight="1"/>
    <row r="703" ht="18.95" customHeight="1"/>
    <row r="704" ht="18.95" customHeight="1"/>
    <row r="705" ht="18.95" customHeight="1"/>
    <row r="706" ht="18.95" customHeight="1"/>
    <row r="707" ht="18.95" customHeight="1"/>
    <row r="708" ht="18.95" customHeight="1"/>
    <row r="709" ht="18.95" customHeight="1"/>
    <row r="710" ht="18.95" customHeight="1"/>
    <row r="711" ht="18.95" customHeight="1"/>
    <row r="712" ht="18.95" customHeight="1"/>
    <row r="713" ht="18.95" customHeight="1"/>
    <row r="714" ht="18.95" customHeight="1"/>
    <row r="715" ht="18.95" customHeight="1"/>
    <row r="716" ht="18.95" customHeight="1"/>
    <row r="717" ht="18.95" customHeight="1"/>
    <row r="718" ht="18.95" customHeight="1"/>
    <row r="719" ht="18.95" customHeight="1"/>
    <row r="720" ht="18.95" customHeight="1"/>
    <row r="721" ht="18.95" customHeight="1"/>
    <row r="722" ht="18.95" customHeight="1"/>
    <row r="723" ht="18.95" customHeight="1"/>
    <row r="724" ht="18.95" customHeight="1"/>
    <row r="725" ht="18.95" customHeight="1"/>
    <row r="726" ht="18.95" customHeight="1"/>
    <row r="727" ht="18.95" customHeight="1"/>
    <row r="728" ht="18.95" customHeight="1"/>
    <row r="729" ht="18.95" customHeight="1"/>
    <row r="730" ht="18.95" customHeight="1"/>
  </sheetData>
  <conditionalFormatting sqref="A456:A588 A418:A454">
    <cfRule type="duplicateValues" dxfId="102" priority="2"/>
  </conditionalFormatting>
  <conditionalFormatting sqref="A455 B418:B588">
    <cfRule type="duplicateValues" dxfId="101" priority="3"/>
  </conditionalFormatting>
  <conditionalFormatting sqref="B1:B1048576">
    <cfRule type="duplicateValues" dxfId="100" priority="1"/>
  </conditionalFormatting>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workbookViewId="0">
      <selection activeCell="G7" sqref="G7"/>
    </sheetView>
  </sheetViews>
  <sheetFormatPr baseColWidth="10" defaultColWidth="23.140625" defaultRowHeight="11.25"/>
  <cols>
    <col min="1" max="1" width="8.42578125" style="271" customWidth="1"/>
    <col min="2" max="2" width="26.5703125" style="271" customWidth="1"/>
    <col min="3" max="3" width="23.140625" style="271"/>
    <col min="4" max="4" width="10.28515625" style="271" customWidth="1"/>
    <col min="5" max="5" width="30.5703125" style="271" customWidth="1"/>
    <col min="6" max="16384" width="23.140625" style="271"/>
  </cols>
  <sheetData>
    <row r="1" spans="1:7" ht="24" customHeight="1">
      <c r="A1" s="269">
        <v>881202</v>
      </c>
      <c r="B1" s="270" t="s">
        <v>7</v>
      </c>
      <c r="D1" s="261">
        <v>881202</v>
      </c>
      <c r="E1" s="262" t="s">
        <v>7</v>
      </c>
      <c r="F1" s="238">
        <f>+VLOOKUP(A1,[1]ESTIMADO!$B$4:$M$238,12,FALSE)</f>
        <v>334279.7</v>
      </c>
      <c r="G1" s="272">
        <f>+VLOOKUP(D1,'[2]Valores Estimados'!B2:Q588,16,FALSE)</f>
        <v>0</v>
      </c>
    </row>
    <row r="2" spans="1:7" ht="24" customHeight="1">
      <c r="A2" s="269">
        <v>890226</v>
      </c>
      <c r="B2" s="270" t="s">
        <v>9</v>
      </c>
      <c r="D2" s="261">
        <v>998702</v>
      </c>
      <c r="E2" s="262" t="s">
        <v>6657</v>
      </c>
      <c r="F2" s="238" t="e">
        <f>+VLOOKUP(A2,[1]ESTIMADO!$B$4:$M$238,12,FALSE)</f>
        <v>#N/A</v>
      </c>
      <c r="G2" s="272">
        <f>+VLOOKUP(D2,'[2]Valores Estimados'!B3:Q589,16,FALSE)</f>
        <v>0</v>
      </c>
    </row>
    <row r="3" spans="1:7" ht="24" customHeight="1">
      <c r="A3" s="269">
        <v>998702</v>
      </c>
      <c r="B3" s="270" t="s">
        <v>6657</v>
      </c>
      <c r="D3" s="261">
        <v>895001</v>
      </c>
      <c r="E3" s="262" t="s">
        <v>18</v>
      </c>
      <c r="F3" s="238">
        <f>+VLOOKUP(A3,[1]ESTIMADO!$B$4:$M$238,12,FALSE)</f>
        <v>238871.88635309998</v>
      </c>
      <c r="G3" s="272">
        <f>+VLOOKUP(D3,'[2]Valores Estimados'!B4:Q590,16,FALSE)</f>
        <v>0</v>
      </c>
    </row>
    <row r="4" spans="1:7" ht="24" customHeight="1">
      <c r="A4" s="269">
        <v>890228</v>
      </c>
      <c r="B4" s="270" t="s">
        <v>16</v>
      </c>
      <c r="D4" s="261" t="s">
        <v>19</v>
      </c>
      <c r="E4" s="262" t="s">
        <v>20</v>
      </c>
      <c r="F4" s="238" t="e">
        <f>+VLOOKUP(A4,[1]ESTIMADO!$B$4:$M$238,12,FALSE)</f>
        <v>#N/A</v>
      </c>
      <c r="G4" s="272">
        <f>+VLOOKUP(D4,'[2]Valores Estimados'!B5:Q591,16,FALSE)</f>
        <v>0</v>
      </c>
    </row>
    <row r="5" spans="1:7" ht="24" customHeight="1">
      <c r="A5" s="269">
        <v>890701</v>
      </c>
      <c r="B5" s="270" t="s">
        <v>5</v>
      </c>
      <c r="D5" s="261" t="s">
        <v>10</v>
      </c>
      <c r="E5" s="262" t="s">
        <v>16054</v>
      </c>
      <c r="F5" s="238" t="e">
        <f>+VLOOKUP(A5,[1]ESTIMADO!$B$4:$M$238,12,FALSE)</f>
        <v>#N/A</v>
      </c>
      <c r="G5" s="272">
        <f>+VLOOKUP(D5,'[2]Valores Estimados'!B6:Q592,16,FALSE)</f>
        <v>0</v>
      </c>
    </row>
    <row r="6" spans="1:7" ht="24" customHeight="1">
      <c r="A6" s="269">
        <v>895001</v>
      </c>
      <c r="B6" s="270" t="s">
        <v>18</v>
      </c>
      <c r="D6" s="261">
        <v>360101</v>
      </c>
      <c r="E6" s="222" t="s">
        <v>45</v>
      </c>
      <c r="F6" s="238">
        <f>+VLOOKUP(A6,[1]ESTIMADO!$B$4:$M$238,12,FALSE)</f>
        <v>250560.8</v>
      </c>
      <c r="G6" s="272">
        <f>+VLOOKUP(D6,'[2]Valores Estimados'!B7:Q593,16,FALSE)</f>
        <v>0</v>
      </c>
    </row>
    <row r="7" spans="1:7" ht="24" customHeight="1">
      <c r="A7" s="269">
        <v>895004</v>
      </c>
      <c r="B7" s="270" t="s">
        <v>17</v>
      </c>
      <c r="D7" s="261">
        <v>896101</v>
      </c>
      <c r="E7" s="262" t="s">
        <v>33</v>
      </c>
      <c r="F7" s="238" t="e">
        <f>+VLOOKUP(A7,[1]ESTIMADO!$B$4:$M$238,12,FALSE)</f>
        <v>#N/A</v>
      </c>
      <c r="G7" s="272">
        <f>+VLOOKUP(D7,'[2]Valores Estimados'!B8:Q594,16,FALSE)</f>
        <v>0</v>
      </c>
    </row>
    <row r="8" spans="1:7" ht="24" customHeight="1">
      <c r="A8" s="269">
        <v>881210</v>
      </c>
      <c r="B8" s="270" t="s">
        <v>26</v>
      </c>
      <c r="D8" s="261">
        <v>894102</v>
      </c>
      <c r="E8" s="262" t="s">
        <v>43</v>
      </c>
      <c r="F8" s="238" t="e">
        <f>+VLOOKUP(A8,[1]ESTIMADO!$B$4:$M$238,12,FALSE)</f>
        <v>#N/A</v>
      </c>
      <c r="G8" s="272">
        <f>+VLOOKUP(D8,'[2]Valores Estimados'!B9:Q595,16,FALSE)</f>
        <v>0</v>
      </c>
    </row>
    <row r="9" spans="1:7" ht="24" customHeight="1">
      <c r="A9" s="269">
        <v>890328</v>
      </c>
      <c r="B9" s="270" t="s">
        <v>28</v>
      </c>
      <c r="D9" s="261">
        <v>890502</v>
      </c>
      <c r="E9" s="262" t="s">
        <v>55</v>
      </c>
      <c r="F9" s="238" t="e">
        <f>+VLOOKUP(A9,[1]ESTIMADO!$B$4:$M$238,12,FALSE)</f>
        <v>#N/A</v>
      </c>
      <c r="G9" s="272">
        <f>+VLOOKUP(D9,'[2]Valores Estimados'!B10:Q596,16,FALSE)</f>
        <v>0</v>
      </c>
    </row>
    <row r="10" spans="1:7" ht="24" customHeight="1">
      <c r="A10" s="269">
        <v>933601</v>
      </c>
      <c r="B10" s="270" t="s">
        <v>32</v>
      </c>
      <c r="D10" s="261">
        <v>360601</v>
      </c>
      <c r="E10" s="222" t="s">
        <v>15599</v>
      </c>
      <c r="F10" s="238" t="e">
        <f>+VLOOKUP(A10,[1]ESTIMADO!$B$4:$M$238,12,FALSE)</f>
        <v>#N/A</v>
      </c>
      <c r="G10" s="272">
        <f>+VLOOKUP(D10,'[2]Valores Estimados'!B11:Q597,16,FALSE)</f>
        <v>0</v>
      </c>
    </row>
    <row r="11" spans="1:7" ht="24" customHeight="1">
      <c r="A11" s="273" t="s">
        <v>19</v>
      </c>
      <c r="B11" s="270" t="s">
        <v>20</v>
      </c>
      <c r="D11" s="261">
        <v>890340</v>
      </c>
      <c r="E11" s="262" t="s">
        <v>49</v>
      </c>
      <c r="F11" s="238">
        <f>+VLOOKUP(A11,[1]ESTIMADO!$B$4:$M$238,12,FALSE)</f>
        <v>615495.30985800002</v>
      </c>
      <c r="G11" s="272">
        <f>+VLOOKUP(D11,'[2]Valores Estimados'!B12:Q598,16,FALSE)</f>
        <v>0</v>
      </c>
    </row>
    <row r="12" spans="1:7" ht="24" customHeight="1">
      <c r="A12" s="273" t="s">
        <v>10</v>
      </c>
      <c r="B12" s="270" t="s">
        <v>16054</v>
      </c>
      <c r="D12" s="261">
        <v>360102</v>
      </c>
      <c r="E12" s="222" t="s">
        <v>15602</v>
      </c>
      <c r="F12" s="238">
        <f>+VLOOKUP(A12,[1]ESTIMADO!$B$4:$M$238,12,FALSE)</f>
        <v>403942.09284</v>
      </c>
      <c r="G12" s="272">
        <f>+VLOOKUP(D12,'[2]Valores Estimados'!B13:Q599,16,FALSE)</f>
        <v>0</v>
      </c>
    </row>
    <row r="13" spans="1:7" ht="24" customHeight="1">
      <c r="A13" s="273" t="s">
        <v>14</v>
      </c>
      <c r="B13" s="270" t="s">
        <v>15</v>
      </c>
      <c r="D13" s="261">
        <v>872202</v>
      </c>
      <c r="E13" s="222" t="s">
        <v>84</v>
      </c>
      <c r="F13" s="238" t="e">
        <f>+VLOOKUP(A13,[1]ESTIMADO!$B$4:$M$238,12,FALSE)</f>
        <v>#N/A</v>
      </c>
      <c r="G13" s="272">
        <f>+VLOOKUP(D13,'[2]Valores Estimados'!B14:Q600,16,FALSE)</f>
        <v>0</v>
      </c>
    </row>
    <row r="14" spans="1:7" ht="24" customHeight="1">
      <c r="A14" s="273" t="s">
        <v>34</v>
      </c>
      <c r="B14" s="270" t="s">
        <v>35</v>
      </c>
      <c r="D14" s="261">
        <v>378301</v>
      </c>
      <c r="E14" s="222" t="s">
        <v>73</v>
      </c>
      <c r="F14" s="238" t="e">
        <f>+VLOOKUP(A14,[1]ESTIMADO!$B$4:$M$238,12,FALSE)</f>
        <v>#N/A</v>
      </c>
      <c r="G14" s="272">
        <f>+VLOOKUP(D14,'[2]Valores Estimados'!B15:Q601,16,FALSE)</f>
        <v>0</v>
      </c>
    </row>
    <row r="15" spans="1:7" ht="24" customHeight="1">
      <c r="A15" s="269">
        <v>372202</v>
      </c>
      <c r="B15" s="270" t="s">
        <v>15575</v>
      </c>
      <c r="D15" s="261">
        <v>876122</v>
      </c>
      <c r="E15" s="222" t="s">
        <v>76</v>
      </c>
      <c r="F15" s="238" t="e">
        <f>+VLOOKUP(A15,[1]ESTIMADO!$B$4:$M$238,12,FALSE)</f>
        <v>#N/A</v>
      </c>
      <c r="G15" s="272">
        <f>+VLOOKUP(D15,'[2]Valores Estimados'!B16:Q602,16,FALSE)</f>
        <v>0</v>
      </c>
    </row>
    <row r="16" spans="1:7" ht="24" customHeight="1">
      <c r="A16" s="269">
        <v>378501</v>
      </c>
      <c r="B16" s="270" t="s">
        <v>38</v>
      </c>
      <c r="D16" s="261">
        <v>881204</v>
      </c>
      <c r="E16" s="262" t="s">
        <v>90</v>
      </c>
      <c r="F16" s="238" t="e">
        <f>+VLOOKUP(A16,[1]ESTIMADO!$B$4:$M$238,12,FALSE)</f>
        <v>#N/A</v>
      </c>
      <c r="G16" s="272">
        <f>+VLOOKUP(D16,'[2]Valores Estimados'!B17:Q603,16,FALSE)</f>
        <v>0</v>
      </c>
    </row>
    <row r="17" spans="1:7" ht="24" customHeight="1">
      <c r="A17" s="269">
        <v>890202</v>
      </c>
      <c r="B17" s="270" t="s">
        <v>21</v>
      </c>
      <c r="D17" s="261">
        <v>876120</v>
      </c>
      <c r="E17" s="222" t="s">
        <v>95</v>
      </c>
      <c r="F17" s="238" t="e">
        <f>+VLOOKUP(A17,[1]ESTIMADO!$B$4:$M$238,12,FALSE)</f>
        <v>#N/A</v>
      </c>
      <c r="G17" s="272">
        <f>+VLOOKUP(D17,'[2]Valores Estimados'!B18:Q604,16,FALSE)</f>
        <v>0</v>
      </c>
    </row>
    <row r="18" spans="1:7" ht="24" customHeight="1">
      <c r="A18" s="269">
        <v>890240</v>
      </c>
      <c r="B18" s="270" t="s">
        <v>29</v>
      </c>
      <c r="D18" s="261">
        <v>378503</v>
      </c>
      <c r="E18" s="262" t="s">
        <v>86</v>
      </c>
      <c r="F18" s="238" t="e">
        <f>+VLOOKUP(A18,[1]ESTIMADO!$B$4:$M$238,12,FALSE)</f>
        <v>#N/A</v>
      </c>
      <c r="G18" s="272">
        <f>+VLOOKUP(D18,'[2]Valores Estimados'!B19:Q605,16,FALSE)</f>
        <v>0</v>
      </c>
    </row>
    <row r="19" spans="1:7" ht="24" customHeight="1">
      <c r="A19" s="269">
        <v>890230</v>
      </c>
      <c r="B19" s="270" t="s">
        <v>48</v>
      </c>
      <c r="D19" s="261">
        <v>385120</v>
      </c>
      <c r="E19" s="222" t="s">
        <v>97</v>
      </c>
      <c r="F19" s="238" t="e">
        <f>+VLOOKUP(A19,[1]ESTIMADO!$B$4:$M$238,12,FALSE)</f>
        <v>#N/A</v>
      </c>
      <c r="G19" s="272">
        <f>+VLOOKUP(D19,'[2]Valores Estimados'!B20:Q606,16,FALSE)</f>
        <v>0</v>
      </c>
    </row>
    <row r="20" spans="1:7" ht="24" customHeight="1">
      <c r="A20" s="269">
        <v>360101</v>
      </c>
      <c r="B20" s="270" t="s">
        <v>45</v>
      </c>
      <c r="D20" s="261">
        <v>372301</v>
      </c>
      <c r="E20" s="222" t="s">
        <v>104</v>
      </c>
      <c r="F20" s="238">
        <f>+VLOOKUP(A20,[1]ESTIMADO!$B$4:$M$238,12,FALSE)</f>
        <v>4122840</v>
      </c>
      <c r="G20" s="272">
        <f>+VLOOKUP(D20,'[2]Valores Estimados'!B21:Q607,16,FALSE)</f>
        <v>0</v>
      </c>
    </row>
    <row r="21" spans="1:7" ht="24" customHeight="1">
      <c r="A21" s="269">
        <v>896101</v>
      </c>
      <c r="B21" s="270" t="s">
        <v>33</v>
      </c>
      <c r="D21" s="261">
        <v>395010</v>
      </c>
      <c r="E21" s="222" t="s">
        <v>91</v>
      </c>
      <c r="F21" s="238">
        <f>+VLOOKUP(A21,[1]ESTIMADO!$B$4:$M$238,12,FALSE)</f>
        <v>250560.8</v>
      </c>
      <c r="G21" s="272">
        <f>+VLOOKUP(D21,'[2]Valores Estimados'!B22:Q608,16,FALSE)</f>
        <v>0</v>
      </c>
    </row>
    <row r="22" spans="1:7" ht="24" customHeight="1">
      <c r="A22" s="269">
        <v>894102</v>
      </c>
      <c r="B22" s="270" t="s">
        <v>43</v>
      </c>
      <c r="D22" s="261">
        <v>352101</v>
      </c>
      <c r="E22" s="222" t="s">
        <v>15622</v>
      </c>
      <c r="F22" s="238">
        <f>+VLOOKUP(A22,[1]ESTIMADO!$B$4:$M$238,12,FALSE)</f>
        <v>266396.14170000004</v>
      </c>
      <c r="G22" s="272">
        <f>+VLOOKUP(D22,'[2]Valores Estimados'!B23:Q609,16,FALSE)</f>
        <v>0</v>
      </c>
    </row>
    <row r="23" spans="1:7" ht="24" customHeight="1">
      <c r="A23" s="269">
        <v>894402</v>
      </c>
      <c r="B23" s="270" t="s">
        <v>42</v>
      </c>
      <c r="D23" s="261">
        <v>378502</v>
      </c>
      <c r="E23" s="262" t="s">
        <v>106</v>
      </c>
      <c r="F23" s="238" t="e">
        <f>+VLOOKUP(A23,[1]ESTIMADO!$B$4:$M$238,12,FALSE)</f>
        <v>#N/A</v>
      </c>
      <c r="G23" s="272">
        <f>+VLOOKUP(D23,'[2]Valores Estimados'!B24:Q610,16,FALSE)</f>
        <v>0</v>
      </c>
    </row>
    <row r="24" spans="1:7" ht="24" customHeight="1">
      <c r="A24" s="269">
        <v>881205</v>
      </c>
      <c r="B24" s="270" t="s">
        <v>53</v>
      </c>
      <c r="D24" s="261">
        <v>878201</v>
      </c>
      <c r="E24" s="222" t="s">
        <v>78</v>
      </c>
      <c r="F24" s="238" t="e">
        <f>+VLOOKUP(A24,[1]ESTIMADO!$B$4:$M$238,12,FALSE)</f>
        <v>#N/A</v>
      </c>
      <c r="G24" s="272">
        <f>+VLOOKUP(D24,'[2]Valores Estimados'!B25:Q611,16,FALSE)</f>
        <v>0</v>
      </c>
    </row>
    <row r="25" spans="1:7" ht="24" customHeight="1">
      <c r="A25" s="269">
        <v>372302</v>
      </c>
      <c r="B25" s="270" t="s">
        <v>69</v>
      </c>
      <c r="D25" s="261">
        <v>385920</v>
      </c>
      <c r="E25" s="262" t="s">
        <v>87</v>
      </c>
      <c r="F25" s="238" t="e">
        <f>+VLOOKUP(A25,[1]ESTIMADO!$B$4:$M$238,12,FALSE)</f>
        <v>#N/A</v>
      </c>
      <c r="G25" s="272">
        <f>+VLOOKUP(D25,'[2]Valores Estimados'!B26:Q612,16,FALSE)</f>
        <v>0</v>
      </c>
    </row>
    <row r="26" spans="1:7" ht="24" customHeight="1">
      <c r="A26" s="269">
        <v>890502</v>
      </c>
      <c r="B26" s="270" t="s">
        <v>55</v>
      </c>
      <c r="D26" s="261">
        <v>361901</v>
      </c>
      <c r="E26" s="222" t="s">
        <v>15642</v>
      </c>
      <c r="F26" s="238">
        <f>+VLOOKUP(A26,[1]ESTIMADO!$B$4:$M$238,12,FALSE)</f>
        <v>1207948.8563999999</v>
      </c>
      <c r="G26" s="272">
        <f>+VLOOKUP(D26,'[2]Valores Estimados'!B27:Q613,16,FALSE)</f>
        <v>0</v>
      </c>
    </row>
    <row r="27" spans="1:7" ht="24" customHeight="1">
      <c r="A27" s="269">
        <v>360601</v>
      </c>
      <c r="B27" s="270" t="s">
        <v>15599</v>
      </c>
      <c r="D27" s="261">
        <v>877110</v>
      </c>
      <c r="E27" s="222" t="s">
        <v>118</v>
      </c>
      <c r="F27" s="238">
        <f>+VLOOKUP(A27,[1]ESTIMADO!$B$4:$M$238,12,FALSE)</f>
        <v>5028480</v>
      </c>
      <c r="G27" s="272">
        <f>+VLOOKUP(D27,'[2]Valores Estimados'!B28:Q614,16,FALSE)</f>
        <v>0</v>
      </c>
    </row>
    <row r="28" spans="1:7" ht="24" customHeight="1">
      <c r="A28" s="269">
        <v>890302</v>
      </c>
      <c r="B28" s="270" t="s">
        <v>37</v>
      </c>
      <c r="D28" s="261">
        <v>876241</v>
      </c>
      <c r="E28" s="262" t="s">
        <v>119</v>
      </c>
      <c r="F28" s="238" t="e">
        <f>+VLOOKUP(A28,[1]ESTIMADO!$B$4:$M$238,12,FALSE)</f>
        <v>#N/A</v>
      </c>
      <c r="G28" s="272">
        <f>+VLOOKUP(D28,'[2]Valores Estimados'!B29:Q615,16,FALSE)</f>
        <v>0</v>
      </c>
    </row>
    <row r="29" spans="1:7" ht="24" customHeight="1">
      <c r="A29" s="269">
        <v>890340</v>
      </c>
      <c r="B29" s="270" t="s">
        <v>49</v>
      </c>
      <c r="D29" s="261">
        <v>355102</v>
      </c>
      <c r="E29" s="222" t="s">
        <v>98</v>
      </c>
      <c r="F29" s="238">
        <f>+VLOOKUP(A29,[1]ESTIMADO!$B$4:$M$238,12,FALSE)</f>
        <v>109920</v>
      </c>
      <c r="G29" s="272">
        <f>+VLOOKUP(D29,'[2]Valores Estimados'!B30:Q616,16,FALSE)</f>
        <v>0</v>
      </c>
    </row>
    <row r="30" spans="1:7" ht="24" customHeight="1">
      <c r="A30" s="269">
        <v>876121</v>
      </c>
      <c r="B30" s="270" t="s">
        <v>62</v>
      </c>
      <c r="D30" s="261">
        <v>890428</v>
      </c>
      <c r="E30" s="262" t="s">
        <v>107</v>
      </c>
      <c r="F30" s="238" t="e">
        <f>+VLOOKUP(A30,[1]ESTIMADO!$B$4:$M$238,12,FALSE)</f>
        <v>#N/A</v>
      </c>
      <c r="G30" s="272">
        <f>+VLOOKUP(D30,'[2]Valores Estimados'!B31:Q617,16,FALSE)</f>
        <v>0</v>
      </c>
    </row>
    <row r="31" spans="1:7" ht="24" customHeight="1">
      <c r="A31" s="269">
        <v>360102</v>
      </c>
      <c r="B31" s="270" t="s">
        <v>15602</v>
      </c>
      <c r="D31" s="261">
        <v>383406</v>
      </c>
      <c r="E31" s="262" t="s">
        <v>161</v>
      </c>
      <c r="F31" s="238">
        <f>+VLOOKUP(A31,[1]ESTIMADO!$B$4:$M$238,12,FALSE)</f>
        <v>7697760</v>
      </c>
      <c r="G31" s="272">
        <f>+VLOOKUP(D31,'[2]Valores Estimados'!B32:Q618,16,FALSE)</f>
        <v>0</v>
      </c>
    </row>
    <row r="32" spans="1:7" ht="24" customHeight="1">
      <c r="A32" s="269">
        <v>890330</v>
      </c>
      <c r="B32" s="270" t="s">
        <v>68</v>
      </c>
      <c r="D32" s="261">
        <v>361605</v>
      </c>
      <c r="E32" s="222" t="s">
        <v>15649</v>
      </c>
      <c r="F32" s="238" t="e">
        <f>+VLOOKUP(A32,[1]ESTIMADO!$B$4:$M$238,12,FALSE)</f>
        <v>#N/A</v>
      </c>
      <c r="G32" s="272">
        <f>+VLOOKUP(D32,'[2]Valores Estimados'!B33:Q619,16,FALSE)</f>
        <v>0</v>
      </c>
    </row>
    <row r="33" spans="1:7" ht="24" customHeight="1">
      <c r="A33" s="269">
        <v>872202</v>
      </c>
      <c r="B33" s="270" t="s">
        <v>84</v>
      </c>
      <c r="D33" s="261">
        <v>378001</v>
      </c>
      <c r="E33" s="222" t="s">
        <v>120</v>
      </c>
      <c r="F33" s="238">
        <f>+VLOOKUP(A33,[1]ESTIMADO!$B$4:$M$238,12,FALSE)</f>
        <v>2483280</v>
      </c>
      <c r="G33" s="272">
        <f>+VLOOKUP(D33,'[2]Valores Estimados'!B34:Q620,16,FALSE)</f>
        <v>0</v>
      </c>
    </row>
    <row r="34" spans="1:7" ht="24" customHeight="1">
      <c r="A34" s="269">
        <v>879910</v>
      </c>
      <c r="B34" s="270" t="s">
        <v>50</v>
      </c>
      <c r="D34" s="261">
        <v>395080</v>
      </c>
      <c r="E34" s="222" t="s">
        <v>213</v>
      </c>
      <c r="F34" s="238" t="e">
        <f>+VLOOKUP(A34,[1]ESTIMADO!$B$4:$M$238,12,FALSE)</f>
        <v>#N/A</v>
      </c>
      <c r="G34" s="272">
        <f>+VLOOKUP(D34,'[2]Valores Estimados'!B35:Q621,16,FALSE)</f>
        <v>0</v>
      </c>
    </row>
    <row r="35" spans="1:7" ht="24" customHeight="1">
      <c r="A35" s="269">
        <v>895101</v>
      </c>
      <c r="B35" s="270" t="s">
        <v>12</v>
      </c>
      <c r="D35" s="261">
        <v>395081</v>
      </c>
      <c r="E35" s="222" t="s">
        <v>123</v>
      </c>
      <c r="F35" s="238" t="e">
        <f>+VLOOKUP(A35,[1]ESTIMADO!$B$4:$M$238,12,FALSE)</f>
        <v>#N/A</v>
      </c>
      <c r="G35" s="272">
        <f>+VLOOKUP(D35,'[2]Valores Estimados'!B36:Q622,16,FALSE)</f>
        <v>0</v>
      </c>
    </row>
    <row r="36" spans="1:7" ht="24" customHeight="1">
      <c r="A36" s="269">
        <v>378301</v>
      </c>
      <c r="B36" s="270" t="s">
        <v>73</v>
      </c>
      <c r="D36" s="261">
        <v>878111</v>
      </c>
      <c r="E36" s="222" t="s">
        <v>215</v>
      </c>
      <c r="F36" s="238">
        <f>+VLOOKUP(A36,[1]ESTIMADO!$B$4:$M$238,12,FALSE)</f>
        <v>16161000</v>
      </c>
      <c r="G36" s="272">
        <f>+VLOOKUP(D36,'[2]Valores Estimados'!B37:Q623,16,FALSE)</f>
        <v>0</v>
      </c>
    </row>
    <row r="37" spans="1:7" ht="24" customHeight="1">
      <c r="A37" s="269">
        <v>876122</v>
      </c>
      <c r="B37" s="270" t="s">
        <v>76</v>
      </c>
      <c r="D37" s="261">
        <v>378604</v>
      </c>
      <c r="E37" s="222" t="s">
        <v>109</v>
      </c>
      <c r="F37" s="238">
        <f>+VLOOKUP(A37,[1]ESTIMADO!$B$4:$M$238,12,FALSE)</f>
        <v>1726680</v>
      </c>
      <c r="G37" s="272">
        <f>+VLOOKUP(D37,'[2]Valores Estimados'!B38:Q624,16,FALSE)</f>
        <v>0</v>
      </c>
    </row>
    <row r="38" spans="1:7" ht="24" customHeight="1">
      <c r="A38" s="269">
        <v>881204</v>
      </c>
      <c r="B38" s="270" t="s">
        <v>90</v>
      </c>
      <c r="D38" s="261">
        <v>378901</v>
      </c>
      <c r="E38" s="262" t="s">
        <v>112</v>
      </c>
      <c r="F38" s="238">
        <f>+VLOOKUP(A38,[1]ESTIMADO!$B$4:$M$238,12,FALSE)</f>
        <v>550673.68491135002</v>
      </c>
      <c r="G38" s="272">
        <f>+VLOOKUP(D38,'[2]Valores Estimados'!B39:Q625,16,FALSE)</f>
        <v>0</v>
      </c>
    </row>
    <row r="39" spans="1:7" ht="24" customHeight="1">
      <c r="A39" s="269">
        <v>876120</v>
      </c>
      <c r="B39" s="270" t="s">
        <v>95</v>
      </c>
      <c r="D39" s="261">
        <v>360202</v>
      </c>
      <c r="E39" s="222" t="s">
        <v>138</v>
      </c>
      <c r="F39" s="238">
        <f>+VLOOKUP(A39,[1]ESTIMADO!$B$4:$M$238,12,FALSE)</f>
        <v>1726680</v>
      </c>
      <c r="G39" s="272">
        <f>+VLOOKUP(D39,'[2]Valores Estimados'!B40:Q626,16,FALSE)</f>
        <v>0</v>
      </c>
    </row>
    <row r="40" spans="1:7" ht="24" customHeight="1">
      <c r="A40" s="269">
        <v>378503</v>
      </c>
      <c r="B40" s="270" t="s">
        <v>86</v>
      </c>
      <c r="D40" s="261">
        <v>351103</v>
      </c>
      <c r="E40" s="222" t="s">
        <v>218</v>
      </c>
      <c r="F40" s="238">
        <f>+VLOOKUP(A40,[1]ESTIMADO!$B$4:$M$238,12,FALSE)</f>
        <v>108720</v>
      </c>
      <c r="G40" s="272">
        <f>+VLOOKUP(D40,'[2]Valores Estimados'!B41:Q627,16,FALSE)</f>
        <v>0</v>
      </c>
    </row>
    <row r="41" spans="1:7" ht="24" customHeight="1">
      <c r="A41" s="269">
        <v>385120</v>
      </c>
      <c r="B41" s="270" t="s">
        <v>97</v>
      </c>
      <c r="D41" s="266">
        <v>352201</v>
      </c>
      <c r="E41" s="222" t="s">
        <v>15666</v>
      </c>
      <c r="F41" s="238">
        <f>+VLOOKUP(A41,[1]ESTIMADO!$B$4:$M$238,12,FALSE)</f>
        <v>6256080</v>
      </c>
      <c r="G41" s="272">
        <f>+VLOOKUP(D41,'[2]Valores Estimados'!B42:Q628,16,FALSE)</f>
        <v>0</v>
      </c>
    </row>
    <row r="42" spans="1:7" ht="24" customHeight="1">
      <c r="A42" s="269">
        <v>890227</v>
      </c>
      <c r="B42" s="270" t="s">
        <v>13797</v>
      </c>
      <c r="D42" s="261">
        <v>378401</v>
      </c>
      <c r="E42" s="222" t="s">
        <v>125</v>
      </c>
      <c r="F42" s="238" t="e">
        <f>+VLOOKUP(A42,[1]ESTIMADO!$B$4:$M$238,12,FALSE)</f>
        <v>#N/A</v>
      </c>
      <c r="G42" s="272">
        <f>+VLOOKUP(D42,'[2]Valores Estimados'!B43:Q629,16,FALSE)</f>
        <v>0</v>
      </c>
    </row>
    <row r="43" spans="1:7" ht="24" customHeight="1">
      <c r="A43" s="269">
        <v>372301</v>
      </c>
      <c r="B43" s="270" t="s">
        <v>104</v>
      </c>
      <c r="D43" s="261">
        <v>378504</v>
      </c>
      <c r="E43" s="262" t="s">
        <v>113</v>
      </c>
      <c r="F43" s="238">
        <f>+VLOOKUP(A43,[1]ESTIMADO!$B$4:$M$238,12,FALSE)</f>
        <v>4954440</v>
      </c>
      <c r="G43" s="272">
        <f>+VLOOKUP(D43,'[2]Valores Estimados'!B44:Q630,16,FALSE)</f>
        <v>0</v>
      </c>
    </row>
    <row r="44" spans="1:7" ht="24" customHeight="1">
      <c r="A44" s="269">
        <v>395010</v>
      </c>
      <c r="B44" s="270" t="s">
        <v>91</v>
      </c>
      <c r="D44" s="261">
        <v>372801</v>
      </c>
      <c r="E44" s="222" t="s">
        <v>141</v>
      </c>
      <c r="F44" s="238">
        <f>+VLOOKUP(A44,[1]ESTIMADO!$B$4:$M$238,12,FALSE)</f>
        <v>6256080</v>
      </c>
      <c r="G44" s="272">
        <f>+VLOOKUP(D44,'[2]Valores Estimados'!B45:Q631,16,FALSE)</f>
        <v>0</v>
      </c>
    </row>
    <row r="45" spans="1:7" ht="24" customHeight="1">
      <c r="A45" s="269">
        <v>352101</v>
      </c>
      <c r="B45" s="270" t="s">
        <v>15622</v>
      </c>
      <c r="D45" s="261">
        <v>358903</v>
      </c>
      <c r="E45" s="222" t="s">
        <v>221</v>
      </c>
      <c r="F45" s="238">
        <f>+VLOOKUP(A45,[1]ESTIMADO!$B$4:$M$238,12,FALSE)</f>
        <v>34728529.6215</v>
      </c>
      <c r="G45" s="272">
        <f>+VLOOKUP(D45,'[2]Valores Estimados'!B46:Q632,16,FALSE)</f>
        <v>0</v>
      </c>
    </row>
    <row r="46" spans="1:7" ht="24" customHeight="1">
      <c r="A46" s="269">
        <v>378502</v>
      </c>
      <c r="B46" s="270" t="s">
        <v>106</v>
      </c>
      <c r="D46" s="261">
        <v>385206</v>
      </c>
      <c r="E46" s="262" t="s">
        <v>185</v>
      </c>
      <c r="F46" s="238">
        <f>+VLOOKUP(A46,[1]ESTIMADO!$B$4:$M$238,12,FALSE)</f>
        <v>108720</v>
      </c>
      <c r="G46" s="272">
        <f>+VLOOKUP(D46,'[2]Valores Estimados'!B47:Q633,16,FALSE)</f>
        <v>0</v>
      </c>
    </row>
    <row r="47" spans="1:7" ht="24" customHeight="1">
      <c r="A47" s="269">
        <v>878201</v>
      </c>
      <c r="B47" s="270" t="s">
        <v>16397</v>
      </c>
      <c r="D47" s="261">
        <v>385520</v>
      </c>
      <c r="E47" s="262" t="s">
        <v>15673</v>
      </c>
      <c r="F47" s="238">
        <f>+VLOOKUP(A47,[1]ESTIMADO!$B$4:$M$238,12,FALSE)</f>
        <v>2483280</v>
      </c>
      <c r="G47" s="272">
        <f>+VLOOKUP(D47,'[2]Valores Estimados'!B48:Q634,16,FALSE)</f>
        <v>0</v>
      </c>
    </row>
    <row r="48" spans="1:7" ht="24" customHeight="1">
      <c r="A48" s="269">
        <v>385920</v>
      </c>
      <c r="B48" s="270" t="s">
        <v>87</v>
      </c>
      <c r="D48" s="261">
        <v>385620</v>
      </c>
      <c r="E48" s="262" t="s">
        <v>127</v>
      </c>
      <c r="F48" s="238">
        <f>+VLOOKUP(A48,[1]ESTIMADO!$B$4:$M$238,12,FALSE)</f>
        <v>4013725.255821269</v>
      </c>
      <c r="G48" s="272">
        <f>+VLOOKUP(D48,'[2]Valores Estimados'!B49:Q635,16,FALSE)</f>
        <v>0</v>
      </c>
    </row>
    <row r="49" spans="1:7" ht="24" customHeight="1">
      <c r="A49" s="269">
        <v>361901</v>
      </c>
      <c r="B49" s="270" t="s">
        <v>15642</v>
      </c>
      <c r="D49" s="261">
        <v>386402</v>
      </c>
      <c r="E49" s="262" t="s">
        <v>188</v>
      </c>
      <c r="F49" s="238">
        <f>+VLOOKUP(A49,[1]ESTIMADO!$B$4:$M$238,12,FALSE)</f>
        <v>34728529.6215</v>
      </c>
      <c r="G49" s="272">
        <f>+VLOOKUP(D49,'[2]Valores Estimados'!B50:Q636,16,FALSE)</f>
        <v>0</v>
      </c>
    </row>
    <row r="50" spans="1:7" ht="24" customHeight="1">
      <c r="A50" s="269">
        <v>877110</v>
      </c>
      <c r="B50" s="270" t="s">
        <v>118</v>
      </c>
      <c r="D50" s="261">
        <v>395213</v>
      </c>
      <c r="E50" s="222" t="s">
        <v>223</v>
      </c>
      <c r="F50" s="238">
        <f>+VLOOKUP(A50,[1]ESTIMADO!$B$4:$M$238,12,FALSE)</f>
        <v>2483280</v>
      </c>
      <c r="G50" s="272">
        <f>+VLOOKUP(D50,'[2]Valores Estimados'!B51:Q637,16,FALSE)</f>
        <v>0</v>
      </c>
    </row>
    <row r="51" spans="1:7" ht="24" customHeight="1">
      <c r="A51" s="269">
        <v>876241</v>
      </c>
      <c r="B51" s="270" t="s">
        <v>119</v>
      </c>
      <c r="D51" s="261">
        <v>876140</v>
      </c>
      <c r="E51" s="222" t="s">
        <v>189</v>
      </c>
      <c r="F51" s="238">
        <f>+VLOOKUP(A51,[1]ESTIMADO!$B$4:$M$238,12,FALSE)</f>
        <v>629760</v>
      </c>
      <c r="G51" s="272">
        <f>+VLOOKUP(D51,'[2]Valores Estimados'!B52:Q638,16,FALSE)</f>
        <v>0</v>
      </c>
    </row>
    <row r="52" spans="1:7" ht="24" customHeight="1">
      <c r="A52" s="269">
        <v>355102</v>
      </c>
      <c r="B52" s="270" t="s">
        <v>98</v>
      </c>
      <c r="D52" s="261">
        <v>890440</v>
      </c>
      <c r="E52" s="262" t="s">
        <v>15679</v>
      </c>
      <c r="F52" s="238">
        <f>+VLOOKUP(A52,[1]ESTIMADO!$B$4:$M$238,12,FALSE)</f>
        <v>36774120</v>
      </c>
      <c r="G52" s="272">
        <f>+VLOOKUP(D52,'[2]Valores Estimados'!B53:Q639,16,FALSE)</f>
        <v>0</v>
      </c>
    </row>
    <row r="53" spans="1:7" ht="24" customHeight="1">
      <c r="A53" s="269">
        <v>890428</v>
      </c>
      <c r="B53" s="270" t="s">
        <v>107</v>
      </c>
      <c r="D53" s="261">
        <v>361801</v>
      </c>
      <c r="E53" s="222" t="s">
        <v>15680</v>
      </c>
      <c r="F53" s="238">
        <f>+VLOOKUP(A53,[1]ESTIMADO!$B$4:$M$238,12,FALSE)</f>
        <v>247800</v>
      </c>
      <c r="G53" s="272">
        <f>+VLOOKUP(D53,'[2]Valores Estimados'!B54:Q640,16,FALSE)</f>
        <v>0</v>
      </c>
    </row>
    <row r="54" spans="1:7" ht="24" customHeight="1">
      <c r="A54" s="269">
        <v>383406</v>
      </c>
      <c r="B54" s="270" t="s">
        <v>161</v>
      </c>
      <c r="D54" s="261">
        <v>378902</v>
      </c>
      <c r="E54" s="262" t="s">
        <v>115</v>
      </c>
      <c r="F54" s="238">
        <f>+VLOOKUP(A54,[1]ESTIMADO!$B$4:$M$238,12,FALSE)</f>
        <v>34728529.6215</v>
      </c>
      <c r="G54" s="272">
        <f>+VLOOKUP(D54,'[2]Valores Estimados'!B55:Q641,16,FALSE)</f>
        <v>0</v>
      </c>
    </row>
    <row r="55" spans="1:7" ht="24" customHeight="1">
      <c r="A55" s="269">
        <v>361605</v>
      </c>
      <c r="B55" s="270" t="s">
        <v>16403</v>
      </c>
      <c r="D55" s="261">
        <v>360201</v>
      </c>
      <c r="E55" s="222" t="s">
        <v>129</v>
      </c>
      <c r="F55" s="238">
        <f>+VLOOKUP(A55,[1]ESTIMADO!$B$4:$M$238,12,FALSE)</f>
        <v>34728529.6215</v>
      </c>
      <c r="G55" s="272">
        <f>+VLOOKUP(D55,'[2]Valores Estimados'!B56:Q642,16,FALSE)</f>
        <v>0</v>
      </c>
    </row>
    <row r="56" spans="1:7" ht="24" customHeight="1">
      <c r="A56" s="269">
        <v>378001</v>
      </c>
      <c r="B56" s="270" t="s">
        <v>120</v>
      </c>
      <c r="D56" s="261">
        <v>372802</v>
      </c>
      <c r="E56" s="222" t="s">
        <v>148</v>
      </c>
      <c r="F56" s="238">
        <f>+VLOOKUP(A56,[1]ESTIMADO!$B$4:$M$238,12,FALSE)</f>
        <v>1444800</v>
      </c>
      <c r="G56" s="272">
        <f>+VLOOKUP(D56,'[2]Valores Estimados'!B57:Q643,16,FALSE)</f>
        <v>0</v>
      </c>
    </row>
    <row r="57" spans="1:7" ht="24" customHeight="1">
      <c r="A57" s="269">
        <v>395080</v>
      </c>
      <c r="B57" s="270" t="s">
        <v>213</v>
      </c>
      <c r="D57" s="261">
        <v>388905</v>
      </c>
      <c r="E57" s="262" t="s">
        <v>15702</v>
      </c>
      <c r="F57" s="238">
        <f>+VLOOKUP(A57,[1]ESTIMADO!$B$4:$M$238,12,FALSE)</f>
        <v>7529640</v>
      </c>
      <c r="G57" s="272">
        <f>+VLOOKUP(D57,'[2]Valores Estimados'!B58:Q644,16,FALSE)</f>
        <v>0</v>
      </c>
    </row>
    <row r="58" spans="1:7" ht="24" customHeight="1">
      <c r="A58" s="269">
        <v>395081</v>
      </c>
      <c r="B58" s="270" t="s">
        <v>123</v>
      </c>
      <c r="D58" s="261">
        <v>392804</v>
      </c>
      <c r="E58" s="222" t="s">
        <v>15704</v>
      </c>
      <c r="F58" s="238">
        <f>+VLOOKUP(A58,[1]ESTIMADO!$B$4:$M$238,12,FALSE)</f>
        <v>7582800</v>
      </c>
      <c r="G58" s="272">
        <f>+VLOOKUP(D58,'[2]Valores Estimados'!B59:Q645,16,FALSE)</f>
        <v>0</v>
      </c>
    </row>
    <row r="59" spans="1:7" ht="24" customHeight="1">
      <c r="A59" s="269">
        <v>878111</v>
      </c>
      <c r="B59" s="270" t="s">
        <v>215</v>
      </c>
      <c r="D59" s="261">
        <v>881207</v>
      </c>
      <c r="E59" s="262" t="s">
        <v>193</v>
      </c>
      <c r="F59" s="238">
        <f>+VLOOKUP(A59,[1]ESTIMADO!$B$4:$M$238,12,FALSE)</f>
        <v>2483280</v>
      </c>
      <c r="G59" s="272">
        <f>+VLOOKUP(D59,'[2]Valores Estimados'!B60:Q646,16,FALSE)</f>
        <v>0</v>
      </c>
    </row>
    <row r="60" spans="1:7" ht="24" customHeight="1">
      <c r="A60" s="269">
        <v>890702</v>
      </c>
      <c r="B60" s="270" t="s">
        <v>217</v>
      </c>
      <c r="D60" s="261">
        <v>878101</v>
      </c>
      <c r="E60" s="222" t="s">
        <v>228</v>
      </c>
      <c r="F60" s="238" t="e">
        <f>+VLOOKUP(A60,[1]ESTIMADO!$B$4:$M$238,12,FALSE)</f>
        <v>#N/A</v>
      </c>
      <c r="G60" s="272">
        <f>+VLOOKUP(D60,'[2]Valores Estimados'!B61:Q647,16,FALSE)</f>
        <v>0</v>
      </c>
    </row>
    <row r="61" spans="1:7" ht="24" customHeight="1">
      <c r="A61" s="269">
        <v>378604</v>
      </c>
      <c r="B61" s="270" t="s">
        <v>109</v>
      </c>
      <c r="D61" s="261">
        <v>878401</v>
      </c>
      <c r="E61" s="262" t="s">
        <v>230</v>
      </c>
      <c r="F61" s="238">
        <f>+VLOOKUP(A61,[1]ESTIMADO!$B$4:$M$238,12,FALSE)</f>
        <v>58062480</v>
      </c>
      <c r="G61" s="272">
        <f>+VLOOKUP(D61,'[2]Valores Estimados'!B62:Q648,16,FALSE)</f>
        <v>0</v>
      </c>
    </row>
    <row r="62" spans="1:7" ht="24" customHeight="1">
      <c r="A62" s="269">
        <v>378901</v>
      </c>
      <c r="B62" s="270" t="s">
        <v>112</v>
      </c>
      <c r="D62" s="261">
        <v>878903</v>
      </c>
      <c r="E62" s="262" t="s">
        <v>194</v>
      </c>
      <c r="F62" s="238">
        <f>+VLOOKUP(A62,[1]ESTIMADO!$B$4:$M$238,12,FALSE)</f>
        <v>1448400</v>
      </c>
      <c r="G62" s="272">
        <f>+VLOOKUP(D62,'[2]Valores Estimados'!B63:Q649,16,FALSE)</f>
        <v>0</v>
      </c>
    </row>
    <row r="63" spans="1:7" ht="24" customHeight="1">
      <c r="A63" s="269">
        <v>360202</v>
      </c>
      <c r="B63" s="270" t="s">
        <v>16506</v>
      </c>
      <c r="D63" s="261">
        <v>380308</v>
      </c>
      <c r="E63" s="262" t="s">
        <v>195</v>
      </c>
      <c r="F63" s="238">
        <f>+VLOOKUP(A63,[1]ESTIMADO!$B$4:$M$238,12,FALSE)</f>
        <v>8078640</v>
      </c>
      <c r="G63" s="272">
        <f>+VLOOKUP(D63,'[2]Valores Estimados'!B64:Q650,16,FALSE)</f>
        <v>0</v>
      </c>
    </row>
    <row r="64" spans="1:7" ht="24" customHeight="1">
      <c r="A64" s="269">
        <v>351103</v>
      </c>
      <c r="B64" s="270" t="s">
        <v>218</v>
      </c>
      <c r="D64" s="261">
        <v>378606</v>
      </c>
      <c r="E64" s="222" t="s">
        <v>232</v>
      </c>
      <c r="F64" s="238">
        <f>+VLOOKUP(A64,[1]ESTIMADO!$B$4:$M$238,12,FALSE)</f>
        <v>9219840</v>
      </c>
      <c r="G64" s="272">
        <f>+VLOOKUP(D64,'[2]Valores Estimados'!B65:Q651,16,FALSE)</f>
        <v>0</v>
      </c>
    </row>
    <row r="65" spans="1:7" ht="24" customHeight="1">
      <c r="A65" s="269">
        <v>372101</v>
      </c>
      <c r="B65" s="270" t="s">
        <v>15657</v>
      </c>
      <c r="D65" s="261">
        <v>360501</v>
      </c>
      <c r="E65" s="222" t="s">
        <v>196</v>
      </c>
      <c r="F65" s="238" t="e">
        <f>+VLOOKUP(A65,[1]ESTIMADO!$B$4:$M$238,12,FALSE)</f>
        <v>#N/A</v>
      </c>
      <c r="G65" s="272">
        <f>+VLOOKUP(D65,'[2]Valores Estimados'!B66:Q652,16,FALSE)</f>
        <v>0</v>
      </c>
    </row>
    <row r="66" spans="1:7" ht="24" customHeight="1">
      <c r="A66" s="269">
        <v>372401</v>
      </c>
      <c r="B66" s="270" t="s">
        <v>15665</v>
      </c>
      <c r="D66" s="261">
        <v>395205</v>
      </c>
      <c r="E66" s="262" t="s">
        <v>151</v>
      </c>
      <c r="F66" s="238" t="e">
        <f>+VLOOKUP(A66,[1]ESTIMADO!$B$4:$M$238,12,FALSE)</f>
        <v>#N/A</v>
      </c>
      <c r="G66" s="272">
        <f>+VLOOKUP(D66,'[2]Valores Estimados'!B67:Q653,16,FALSE)</f>
        <v>0</v>
      </c>
    </row>
    <row r="67" spans="1:7" ht="24" customHeight="1">
      <c r="A67" s="269">
        <v>883905</v>
      </c>
      <c r="B67" s="270" t="s">
        <v>388</v>
      </c>
      <c r="D67" s="261">
        <v>395220</v>
      </c>
      <c r="E67" s="222" t="s">
        <v>234</v>
      </c>
      <c r="F67" s="238" t="e">
        <f>+VLOOKUP(A67,[1]ESTIMADO!$B$4:$M$238,12,FALSE)</f>
        <v>#N/A</v>
      </c>
      <c r="G67" s="272">
        <f>+VLOOKUP(D67,'[2]Valores Estimados'!B68:Q654,16,FALSE)</f>
        <v>0</v>
      </c>
    </row>
    <row r="68" spans="1:7" ht="24" customHeight="1">
      <c r="A68" s="269">
        <v>352201</v>
      </c>
      <c r="B68" s="270" t="s">
        <v>15666</v>
      </c>
      <c r="D68" s="261">
        <v>355104</v>
      </c>
      <c r="E68" s="262" t="s">
        <v>15727</v>
      </c>
      <c r="F68" s="238">
        <f>+VLOOKUP(A68,[1]ESTIMADO!$B$4:$M$238,12,FALSE)</f>
        <v>34728529.6215</v>
      </c>
      <c r="G68" s="272">
        <f>+VLOOKUP(D68,'[2]Valores Estimados'!B69:Q655,16,FALSE)</f>
        <v>0</v>
      </c>
    </row>
    <row r="69" spans="1:7" ht="24" customHeight="1">
      <c r="A69" s="269">
        <v>378401</v>
      </c>
      <c r="B69" s="270" t="s">
        <v>125</v>
      </c>
      <c r="D69" s="261">
        <v>355204</v>
      </c>
      <c r="E69" s="262" t="s">
        <v>15730</v>
      </c>
      <c r="F69" s="238">
        <f>+VLOOKUP(A69,[1]ESTIMADO!$B$4:$M$238,12,FALSE)</f>
        <v>39302400</v>
      </c>
      <c r="G69" s="272">
        <f>+VLOOKUP(D69,'[2]Valores Estimados'!B70:Q656,16,FALSE)</f>
        <v>0</v>
      </c>
    </row>
    <row r="70" spans="1:7" ht="24" customHeight="1">
      <c r="A70" s="269">
        <v>378504</v>
      </c>
      <c r="B70" s="270" t="s">
        <v>113</v>
      </c>
      <c r="D70" s="261">
        <v>361903</v>
      </c>
      <c r="E70" s="222" t="s">
        <v>15732</v>
      </c>
      <c r="F70" s="238">
        <f>+VLOOKUP(A70,[1]ESTIMADO!$B$4:$M$238,12,FALSE)</f>
        <v>108720</v>
      </c>
      <c r="G70" s="272">
        <f>+VLOOKUP(D70,'[2]Valores Estimados'!B71:Q657,16,FALSE)</f>
        <v>0</v>
      </c>
    </row>
    <row r="71" spans="1:7" ht="24" customHeight="1">
      <c r="A71" s="269">
        <v>372801</v>
      </c>
      <c r="B71" s="270" t="s">
        <v>141</v>
      </c>
      <c r="D71" s="261">
        <v>371202</v>
      </c>
      <c r="E71" s="262" t="s">
        <v>198</v>
      </c>
      <c r="F71" s="238">
        <f>+VLOOKUP(A71,[1]ESTIMADO!$B$4:$M$238,12,FALSE)</f>
        <v>8230680</v>
      </c>
      <c r="G71" s="272">
        <f>+VLOOKUP(D71,'[2]Valores Estimados'!B72:Q658,16,FALSE)</f>
        <v>0</v>
      </c>
    </row>
    <row r="72" spans="1:7" ht="24" customHeight="1">
      <c r="A72" s="269">
        <v>387301</v>
      </c>
      <c r="B72" s="270" t="s">
        <v>143</v>
      </c>
      <c r="D72" s="261">
        <v>376101</v>
      </c>
      <c r="E72" s="222" t="s">
        <v>152</v>
      </c>
      <c r="F72" s="238" t="e">
        <f>+VLOOKUP(A72,[1]ESTIMADO!$B$4:$M$238,12,FALSE)</f>
        <v>#N/A</v>
      </c>
      <c r="G72" s="272">
        <f>+VLOOKUP(D72,'[2]Valores Estimados'!B73:Q659,16,FALSE)</f>
        <v>0</v>
      </c>
    </row>
    <row r="73" spans="1:7" ht="24" customHeight="1">
      <c r="A73" s="269">
        <v>358903</v>
      </c>
      <c r="B73" s="270" t="s">
        <v>221</v>
      </c>
      <c r="D73" s="261">
        <v>378102</v>
      </c>
      <c r="E73" s="262" t="s">
        <v>240</v>
      </c>
      <c r="F73" s="238">
        <f>+VLOOKUP(A73,[1]ESTIMADO!$B$4:$M$238,12,FALSE)</f>
        <v>19719480</v>
      </c>
      <c r="G73" s="272">
        <f>+VLOOKUP(D73,'[2]Valores Estimados'!B74:Q660,16,FALSE)</f>
        <v>0</v>
      </c>
    </row>
    <row r="74" spans="1:7" ht="24" customHeight="1">
      <c r="A74" s="269">
        <v>385206</v>
      </c>
      <c r="B74" s="270" t="s">
        <v>185</v>
      </c>
      <c r="D74" s="261">
        <v>378201</v>
      </c>
      <c r="E74" s="222" t="s">
        <v>199</v>
      </c>
      <c r="F74" s="238">
        <f>+VLOOKUP(A74,[1]ESTIMADO!$B$4:$M$238,12,FALSE)</f>
        <v>31414800</v>
      </c>
      <c r="G74" s="272">
        <f>+VLOOKUP(D74,'[2]Valores Estimados'!B75:Q661,16,FALSE)</f>
        <v>0</v>
      </c>
    </row>
    <row r="75" spans="1:7" ht="24" customHeight="1">
      <c r="A75" s="269">
        <v>385520</v>
      </c>
      <c r="B75" s="270" t="s">
        <v>15673</v>
      </c>
      <c r="D75" s="261">
        <v>385720</v>
      </c>
      <c r="E75" s="262" t="s">
        <v>241</v>
      </c>
      <c r="F75" s="238">
        <f>+VLOOKUP(A75,[1]ESTIMADO!$B$4:$M$238,12,FALSE)</f>
        <v>1346520</v>
      </c>
      <c r="G75" s="272">
        <f>+VLOOKUP(D75,'[2]Valores Estimados'!B76:Q662,16,FALSE)</f>
        <v>0</v>
      </c>
    </row>
    <row r="76" spans="1:7" ht="24" customHeight="1">
      <c r="A76" s="269">
        <v>385620</v>
      </c>
      <c r="B76" s="270" t="s">
        <v>127</v>
      </c>
      <c r="D76" s="261">
        <v>395018</v>
      </c>
      <c r="E76" s="262" t="s">
        <v>242</v>
      </c>
      <c r="F76" s="238">
        <f>+VLOOKUP(A76,[1]ESTIMADO!$B$4:$M$238,12,FALSE)</f>
        <v>1346520</v>
      </c>
      <c r="G76" s="272">
        <f>+VLOOKUP(D76,'[2]Valores Estimados'!B77:Q663,16,FALSE)</f>
        <v>0</v>
      </c>
    </row>
    <row r="77" spans="1:7" ht="24" customHeight="1">
      <c r="A77" s="269">
        <v>386402</v>
      </c>
      <c r="B77" s="270" t="s">
        <v>188</v>
      </c>
      <c r="D77" s="261">
        <v>351101</v>
      </c>
      <c r="E77" s="222" t="s">
        <v>15743</v>
      </c>
      <c r="F77" s="238">
        <f>+VLOOKUP(A77,[1]ESTIMADO!$B$4:$M$238,12,FALSE)</f>
        <v>1208880</v>
      </c>
      <c r="G77" s="272">
        <f>+VLOOKUP(D77,'[2]Valores Estimados'!B78:Q664,16,FALSE)</f>
        <v>0</v>
      </c>
    </row>
    <row r="78" spans="1:7" ht="24" customHeight="1">
      <c r="A78" s="269">
        <v>395213</v>
      </c>
      <c r="B78" s="270" t="s">
        <v>223</v>
      </c>
      <c r="D78" s="266">
        <v>351203</v>
      </c>
      <c r="E78" s="222" t="s">
        <v>245</v>
      </c>
      <c r="F78" s="238">
        <f>+VLOOKUP(A78,[1]ESTIMADO!$B$4:$M$238,12,FALSE)</f>
        <v>86775240</v>
      </c>
      <c r="G78" s="272">
        <f>+VLOOKUP(D78,'[2]Valores Estimados'!B79:Q665,16,FALSE)</f>
        <v>0</v>
      </c>
    </row>
    <row r="79" spans="1:7" ht="24" customHeight="1">
      <c r="A79" s="269">
        <v>890327</v>
      </c>
      <c r="B79" s="270" t="s">
        <v>15678</v>
      </c>
      <c r="D79" s="261">
        <v>352003</v>
      </c>
      <c r="E79" s="222" t="s">
        <v>250</v>
      </c>
      <c r="F79" s="238" t="e">
        <f>+VLOOKUP(A79,[1]ESTIMADO!$B$4:$M$238,12,FALSE)</f>
        <v>#N/A</v>
      </c>
      <c r="G79" s="272">
        <f>+VLOOKUP(D79,'[2]Valores Estimados'!B80:Q666,16,FALSE)</f>
        <v>0</v>
      </c>
    </row>
    <row r="80" spans="1:7" ht="24" customHeight="1">
      <c r="A80" s="269">
        <v>876140</v>
      </c>
      <c r="B80" s="270" t="s">
        <v>189</v>
      </c>
      <c r="D80" s="266">
        <v>352203</v>
      </c>
      <c r="E80" s="222" t="s">
        <v>392</v>
      </c>
      <c r="F80" s="238">
        <f>+VLOOKUP(A80,[1]ESTIMADO!$B$4:$M$238,12,FALSE)</f>
        <v>1726680</v>
      </c>
      <c r="G80" s="272">
        <f>+VLOOKUP(D80,'[2]Valores Estimados'!B81:Q667,16,FALSE)</f>
        <v>0</v>
      </c>
    </row>
    <row r="81" spans="1:7" ht="24" customHeight="1">
      <c r="A81" s="269">
        <v>890402</v>
      </c>
      <c r="B81" s="270" t="s">
        <v>128</v>
      </c>
      <c r="D81" s="261">
        <v>352303</v>
      </c>
      <c r="E81" s="222" t="s">
        <v>252</v>
      </c>
      <c r="F81" s="238" t="e">
        <f>+VLOOKUP(A81,[1]ESTIMADO!$B$4:$M$238,12,FALSE)</f>
        <v>#N/A</v>
      </c>
      <c r="G81" s="272">
        <f>+VLOOKUP(D81,'[2]Valores Estimados'!B82:Q668,16,FALSE)</f>
        <v>0</v>
      </c>
    </row>
    <row r="82" spans="1:7" ht="24" customHeight="1">
      <c r="A82" s="269">
        <v>890440</v>
      </c>
      <c r="B82" s="270" t="s">
        <v>15679</v>
      </c>
      <c r="D82" s="261">
        <v>352504</v>
      </c>
      <c r="E82" s="262" t="s">
        <v>15782</v>
      </c>
      <c r="F82" s="238">
        <f>+VLOOKUP(A82,[1]ESTIMADO!$B$4:$M$238,12,FALSE)</f>
        <v>90596.164230000009</v>
      </c>
      <c r="G82" s="272">
        <f>+VLOOKUP(D82,'[2]Valores Estimados'!B83:Q669,16,FALSE)</f>
        <v>0</v>
      </c>
    </row>
    <row r="83" spans="1:7" ht="24" customHeight="1">
      <c r="A83" s="269">
        <v>385220</v>
      </c>
      <c r="B83" s="270" t="s">
        <v>114</v>
      </c>
      <c r="D83" s="266">
        <v>352507</v>
      </c>
      <c r="E83" s="262" t="s">
        <v>15785</v>
      </c>
      <c r="F83" s="238" t="e">
        <f>+VLOOKUP(A83,[1]ESTIMADO!$B$4:$M$238,12,FALSE)</f>
        <v>#N/A</v>
      </c>
      <c r="G83" s="272">
        <f>+VLOOKUP(D83,'[2]Valores Estimados'!B84:Q670,16,FALSE)</f>
        <v>0</v>
      </c>
    </row>
    <row r="84" spans="1:7" ht="24" customHeight="1">
      <c r="A84" s="269">
        <v>361801</v>
      </c>
      <c r="B84" s="270" t="s">
        <v>15680</v>
      </c>
      <c r="D84" s="261">
        <v>353003</v>
      </c>
      <c r="E84" s="262" t="s">
        <v>254</v>
      </c>
      <c r="F84" s="238">
        <f>+VLOOKUP(A84,[1]ESTIMADO!$B$4:$M$238,12,FALSE)</f>
        <v>34728529.6215</v>
      </c>
      <c r="G84" s="272">
        <f>+VLOOKUP(D84,'[2]Valores Estimados'!B85:Q671,16,FALSE)</f>
        <v>0</v>
      </c>
    </row>
    <row r="85" spans="1:7" ht="24" customHeight="1">
      <c r="A85" s="269">
        <v>378902</v>
      </c>
      <c r="B85" s="270" t="s">
        <v>4293</v>
      </c>
      <c r="D85" s="261">
        <v>355205</v>
      </c>
      <c r="E85" s="222" t="s">
        <v>255</v>
      </c>
      <c r="F85" s="238">
        <f>+VLOOKUP(A85,[1]ESTIMADO!$B$4:$M$238,12,FALSE)</f>
        <v>1448400</v>
      </c>
      <c r="G85" s="272">
        <f>+VLOOKUP(D85,'[2]Valores Estimados'!B86:Q672,16,FALSE)</f>
        <v>0</v>
      </c>
    </row>
    <row r="86" spans="1:7" ht="24" customHeight="1">
      <c r="A86" s="269">
        <v>360201</v>
      </c>
      <c r="B86" s="270" t="s">
        <v>129</v>
      </c>
      <c r="D86" s="261">
        <v>356101</v>
      </c>
      <c r="E86" s="262" t="s">
        <v>15800</v>
      </c>
      <c r="F86" s="238">
        <f>+VLOOKUP(A86,[1]ESTIMADO!$B$4:$M$238,12,FALSE)</f>
        <v>4122840</v>
      </c>
      <c r="G86" s="272">
        <f>+VLOOKUP(D86,'[2]Valores Estimados'!B87:Q673,16,FALSE)</f>
        <v>0</v>
      </c>
    </row>
    <row r="87" spans="1:7" ht="24" customHeight="1">
      <c r="A87" s="269">
        <v>876212</v>
      </c>
      <c r="B87" s="270" t="s">
        <v>15683</v>
      </c>
      <c r="D87" s="261">
        <v>356102</v>
      </c>
      <c r="E87" s="262" t="s">
        <v>13068</v>
      </c>
      <c r="F87" s="238" t="e">
        <f>+VLOOKUP(A87,[1]ESTIMADO!$B$4:$M$238,12,FALSE)</f>
        <v>#N/A</v>
      </c>
      <c r="G87" s="272">
        <f>+VLOOKUP(D87,'[2]Valores Estimados'!B88:Q674,16,FALSE)</f>
        <v>0</v>
      </c>
    </row>
    <row r="88" spans="1:7" ht="24" customHeight="1">
      <c r="A88" s="269">
        <v>895801</v>
      </c>
      <c r="B88" s="270" t="s">
        <v>15684</v>
      </c>
      <c r="D88" s="261">
        <v>358002</v>
      </c>
      <c r="E88" s="262" t="s">
        <v>15804</v>
      </c>
      <c r="F88" s="238" t="e">
        <f>+VLOOKUP(A88,[1]ESTIMADO!$B$4:$M$238,12,FALSE)</f>
        <v>#N/A</v>
      </c>
      <c r="G88" s="272">
        <f>+VLOOKUP(D88,'[2]Valores Estimados'!B89:Q675,16,FALSE)</f>
        <v>0</v>
      </c>
    </row>
    <row r="89" spans="1:7" ht="24" customHeight="1">
      <c r="A89" s="269">
        <v>351201</v>
      </c>
      <c r="B89" s="270" t="s">
        <v>15694</v>
      </c>
      <c r="D89" s="261">
        <v>358101</v>
      </c>
      <c r="E89" s="262" t="s">
        <v>15805</v>
      </c>
      <c r="F89" s="238" t="e">
        <f>+VLOOKUP(A89,[1]ESTIMADO!$B$4:$M$238,12,FALSE)</f>
        <v>#N/A</v>
      </c>
      <c r="G89" s="272">
        <f>+VLOOKUP(D89,'[2]Valores Estimados'!B90:Q676,16,FALSE)</f>
        <v>0</v>
      </c>
    </row>
    <row r="90" spans="1:7" ht="24" customHeight="1">
      <c r="A90" s="269">
        <v>352103</v>
      </c>
      <c r="B90" s="270" t="s">
        <v>190</v>
      </c>
      <c r="D90" s="261">
        <v>358102</v>
      </c>
      <c r="E90" s="262" t="s">
        <v>15806</v>
      </c>
      <c r="F90" s="238" t="e">
        <f>+VLOOKUP(A90,[1]ESTIMADO!$B$4:$M$238,12,FALSE)</f>
        <v>#N/A</v>
      </c>
      <c r="G90" s="272">
        <f>+VLOOKUP(D90,'[2]Valores Estimados'!B91:Q677,16,FALSE)</f>
        <v>0</v>
      </c>
    </row>
    <row r="91" spans="1:7" ht="24" customHeight="1">
      <c r="A91" s="269">
        <v>372802</v>
      </c>
      <c r="B91" s="270" t="s">
        <v>16425</v>
      </c>
      <c r="D91" s="261">
        <v>358103</v>
      </c>
      <c r="E91" s="262" t="s">
        <v>15807</v>
      </c>
      <c r="F91" s="238">
        <f>+VLOOKUP(A91,[1]ESTIMADO!$B$4:$M$238,12,FALSE)</f>
        <v>45301440</v>
      </c>
      <c r="G91" s="272">
        <f>+VLOOKUP(D91,'[2]Valores Estimados'!B92:Q678,16,FALSE)</f>
        <v>0</v>
      </c>
    </row>
    <row r="92" spans="1:7" ht="24" customHeight="1">
      <c r="A92" s="269">
        <v>380110</v>
      </c>
      <c r="B92" s="270" t="s">
        <v>226</v>
      </c>
      <c r="D92" s="261">
        <v>358104</v>
      </c>
      <c r="E92" s="262" t="s">
        <v>15808</v>
      </c>
      <c r="F92" s="238" t="e">
        <f>+VLOOKUP(A92,[1]ESTIMADO!$B$4:$M$238,12,FALSE)</f>
        <v>#N/A</v>
      </c>
      <c r="G92" s="272">
        <f>+VLOOKUP(D92,'[2]Valores Estimados'!B93:Q679,16,FALSE)</f>
        <v>0</v>
      </c>
    </row>
    <row r="93" spans="1:7" ht="24" customHeight="1">
      <c r="A93" s="269">
        <v>388905</v>
      </c>
      <c r="B93" s="270" t="s">
        <v>15702</v>
      </c>
      <c r="D93" s="261">
        <v>358105</v>
      </c>
      <c r="E93" s="262" t="s">
        <v>15809</v>
      </c>
      <c r="F93" s="238">
        <f>+VLOOKUP(A93,[1]ESTIMADO!$B$4:$M$238,12,FALSE)</f>
        <v>4642038.18</v>
      </c>
      <c r="G93" s="272">
        <f>+VLOOKUP(D93,'[2]Valores Estimados'!B94:Q680,16,FALSE)</f>
        <v>0</v>
      </c>
    </row>
    <row r="94" spans="1:7" ht="24" customHeight="1">
      <c r="A94" s="269">
        <v>392804</v>
      </c>
      <c r="B94" s="270" t="s">
        <v>16427</v>
      </c>
      <c r="D94" s="261">
        <v>358207</v>
      </c>
      <c r="E94" s="262" t="s">
        <v>15817</v>
      </c>
      <c r="F94" s="238">
        <f>+VLOOKUP(A94,[1]ESTIMADO!$B$4:$M$238,12,FALSE)</f>
        <v>22640736.409112252</v>
      </c>
      <c r="G94" s="272">
        <f>+VLOOKUP(D94,'[2]Valores Estimados'!B95:Q681,16,FALSE)</f>
        <v>0</v>
      </c>
    </row>
    <row r="95" spans="1:7" ht="24" customHeight="1">
      <c r="A95" s="269">
        <v>395024</v>
      </c>
      <c r="B95" s="270" t="s">
        <v>15707</v>
      </c>
      <c r="D95" s="261">
        <v>358208</v>
      </c>
      <c r="E95" s="262" t="s">
        <v>15818</v>
      </c>
      <c r="F95" s="238" t="e">
        <f>+VLOOKUP(A95,[1]ESTIMADO!$B$4:$M$238,12,FALSE)</f>
        <v>#N/A</v>
      </c>
      <c r="G95" s="272">
        <f>+VLOOKUP(D95,'[2]Valores Estimados'!B96:Q682,16,FALSE)</f>
        <v>0</v>
      </c>
    </row>
    <row r="96" spans="1:7" ht="24" customHeight="1">
      <c r="A96" s="269">
        <v>397601</v>
      </c>
      <c r="B96" s="270" t="s">
        <v>192</v>
      </c>
      <c r="D96" s="261">
        <v>358209</v>
      </c>
      <c r="E96" s="262" t="s">
        <v>15819</v>
      </c>
      <c r="F96" s="238" t="e">
        <f>+VLOOKUP(A96,[1]ESTIMADO!$B$4:$M$238,12,FALSE)</f>
        <v>#N/A</v>
      </c>
      <c r="G96" s="272">
        <f>+VLOOKUP(D96,'[2]Valores Estimados'!B97:Q683,16,FALSE)</f>
        <v>0</v>
      </c>
    </row>
    <row r="97" spans="1:7" ht="24" customHeight="1">
      <c r="A97" s="269">
        <v>881207</v>
      </c>
      <c r="B97" s="270" t="s">
        <v>193</v>
      </c>
      <c r="D97" s="261">
        <v>358306</v>
      </c>
      <c r="E97" s="222" t="s">
        <v>15820</v>
      </c>
      <c r="F97" s="238">
        <f>+VLOOKUP(A97,[1]ESTIMADO!$B$4:$M$238,12,FALSE)</f>
        <v>762366.72199544997</v>
      </c>
      <c r="G97" s="272">
        <f>+VLOOKUP(D97,'[2]Valores Estimados'!B98:Q684,16,FALSE)</f>
        <v>0</v>
      </c>
    </row>
    <row r="98" spans="1:7" ht="24" customHeight="1">
      <c r="A98" s="269">
        <v>876131</v>
      </c>
      <c r="B98" s="270" t="s">
        <v>227</v>
      </c>
      <c r="D98" s="261">
        <v>358308</v>
      </c>
      <c r="E98" s="262" t="s">
        <v>394</v>
      </c>
      <c r="F98" s="238" t="e">
        <f>+VLOOKUP(A98,[1]ESTIMADO!$B$4:$M$238,12,FALSE)</f>
        <v>#N/A</v>
      </c>
      <c r="G98" s="272">
        <f>+VLOOKUP(D98,'[2]Valores Estimados'!B99:Q685,16,FALSE)</f>
        <v>0</v>
      </c>
    </row>
    <row r="99" spans="1:7" ht="24" customHeight="1">
      <c r="A99" s="269">
        <v>878101</v>
      </c>
      <c r="B99" s="270" t="s">
        <v>228</v>
      </c>
      <c r="D99" s="261">
        <v>358401</v>
      </c>
      <c r="E99" s="262" t="s">
        <v>395</v>
      </c>
      <c r="F99" s="238">
        <f>+VLOOKUP(A99,[1]ESTIMADO!$B$4:$M$238,12,FALSE)</f>
        <v>2483280</v>
      </c>
      <c r="G99" s="272">
        <f>+VLOOKUP(D99,'[2]Valores Estimados'!B100:Q686,16,FALSE)</f>
        <v>0</v>
      </c>
    </row>
    <row r="100" spans="1:7" ht="24" customHeight="1">
      <c r="A100" s="269">
        <v>878401</v>
      </c>
      <c r="B100" s="270" t="s">
        <v>230</v>
      </c>
      <c r="D100" s="261">
        <v>358507</v>
      </c>
      <c r="E100" s="262" t="s">
        <v>396</v>
      </c>
      <c r="F100" s="238">
        <f>+VLOOKUP(A100,[1]ESTIMADO!$B$4:$M$238,12,FALSE)</f>
        <v>653160</v>
      </c>
      <c r="G100" s="272">
        <f>+VLOOKUP(D100,'[2]Valores Estimados'!B101:Q687,16,FALSE)</f>
        <v>0</v>
      </c>
    </row>
    <row r="101" spans="1:7" ht="24" customHeight="1">
      <c r="A101" s="269">
        <v>878903</v>
      </c>
      <c r="B101" s="270" t="s">
        <v>194</v>
      </c>
      <c r="D101" s="261">
        <v>358510</v>
      </c>
      <c r="E101" s="262" t="s">
        <v>397</v>
      </c>
      <c r="F101" s="238">
        <f>+VLOOKUP(A101,[1]ESTIMADO!$B$4:$M$238,12,FALSE)</f>
        <v>697080</v>
      </c>
      <c r="G101" s="272">
        <f>+VLOOKUP(D101,'[2]Valores Estimados'!B102:Q688,16,FALSE)</f>
        <v>0</v>
      </c>
    </row>
    <row r="102" spans="1:7" ht="24" customHeight="1">
      <c r="A102" s="269">
        <v>389101</v>
      </c>
      <c r="B102" s="270" t="s">
        <v>82</v>
      </c>
      <c r="D102" s="261">
        <v>358710</v>
      </c>
      <c r="E102" s="262" t="s">
        <v>257</v>
      </c>
      <c r="F102" s="238" t="e">
        <f>+VLOOKUP(A102,[1]ESTIMADO!$B$4:$M$238,12,FALSE)</f>
        <v>#N/A</v>
      </c>
      <c r="G102" s="272">
        <f>+VLOOKUP(D102,'[2]Valores Estimados'!B103:Q689,16,FALSE)</f>
        <v>0</v>
      </c>
    </row>
    <row r="103" spans="1:7" ht="24" customHeight="1">
      <c r="A103" s="269">
        <v>389002</v>
      </c>
      <c r="B103" s="270" t="s">
        <v>15711</v>
      </c>
      <c r="D103" s="261">
        <v>358801</v>
      </c>
      <c r="E103" s="262" t="s">
        <v>15835</v>
      </c>
      <c r="F103" s="238" t="e">
        <f>+VLOOKUP(A103,[1]ESTIMADO!$B$4:$M$238,12,FALSE)</f>
        <v>#N/A</v>
      </c>
      <c r="G103" s="272">
        <f>+VLOOKUP(D103,'[2]Valores Estimados'!B104:Q690,16,FALSE)</f>
        <v>0</v>
      </c>
    </row>
    <row r="104" spans="1:7" ht="24" customHeight="1">
      <c r="A104" s="269">
        <v>389102</v>
      </c>
      <c r="B104" s="270" t="s">
        <v>231</v>
      </c>
      <c r="D104" s="261">
        <v>358802</v>
      </c>
      <c r="E104" s="262" t="s">
        <v>15836</v>
      </c>
      <c r="F104" s="238" t="e">
        <f>+VLOOKUP(A104,[1]ESTIMADO!$B$4:$M$238,12,FALSE)</f>
        <v>#N/A</v>
      </c>
      <c r="G104" s="272">
        <f>+VLOOKUP(D104,'[2]Valores Estimados'!B105:Q691,16,FALSE)</f>
        <v>0</v>
      </c>
    </row>
    <row r="105" spans="1:7" ht="24" customHeight="1">
      <c r="A105" s="269">
        <v>361621</v>
      </c>
      <c r="B105" s="270" t="s">
        <v>15713</v>
      </c>
      <c r="D105" s="261">
        <v>359501</v>
      </c>
      <c r="E105" s="262" t="s">
        <v>15846</v>
      </c>
      <c r="F105" s="238" t="e">
        <f>+VLOOKUP(A105,[1]ESTIMADO!$B$4:$M$238,12,FALSE)</f>
        <v>#N/A</v>
      </c>
      <c r="G105" s="272">
        <f>+VLOOKUP(D105,'[2]Valores Estimados'!B106:Q692,16,FALSE)</f>
        <v>0</v>
      </c>
    </row>
    <row r="106" spans="1:7" ht="24" customHeight="1">
      <c r="A106" s="269">
        <v>380308</v>
      </c>
      <c r="B106" s="270" t="s">
        <v>195</v>
      </c>
      <c r="D106" s="261">
        <v>360402</v>
      </c>
      <c r="E106" s="262" t="s">
        <v>258</v>
      </c>
      <c r="F106" s="238">
        <f>+VLOOKUP(A106,[1]ESTIMADO!$B$4:$M$238,12,FALSE)</f>
        <v>1095600</v>
      </c>
      <c r="G106" s="272">
        <f>+VLOOKUP(D106,'[2]Valores Estimados'!B107:Q693,16,FALSE)</f>
        <v>0</v>
      </c>
    </row>
    <row r="107" spans="1:7" ht="24" customHeight="1">
      <c r="A107" s="269">
        <v>372702</v>
      </c>
      <c r="B107" s="270" t="s">
        <v>15714</v>
      </c>
      <c r="D107" s="261">
        <v>361601</v>
      </c>
      <c r="E107" s="222" t="s">
        <v>15853</v>
      </c>
      <c r="F107" s="238" t="e">
        <f>+VLOOKUP(A107,[1]ESTIMADO!$B$4:$M$238,12,FALSE)</f>
        <v>#N/A</v>
      </c>
      <c r="G107" s="272">
        <f>+VLOOKUP(D107,'[2]Valores Estimados'!B108:Q694,16,FALSE)</f>
        <v>0</v>
      </c>
    </row>
    <row r="108" spans="1:7" ht="24" customHeight="1">
      <c r="A108" s="269">
        <v>378606</v>
      </c>
      <c r="B108" s="270" t="s">
        <v>232</v>
      </c>
      <c r="D108" s="261">
        <v>361803</v>
      </c>
      <c r="E108" s="222" t="s">
        <v>15857</v>
      </c>
      <c r="F108" s="238">
        <f>+VLOOKUP(A108,[1]ESTIMADO!$B$4:$M$238,12,FALSE)</f>
        <v>73326480</v>
      </c>
      <c r="G108" s="272">
        <f>+VLOOKUP(D108,'[2]Valores Estimados'!B109:Q695,16,FALSE)</f>
        <v>0</v>
      </c>
    </row>
    <row r="109" spans="1:7" ht="24" customHeight="1">
      <c r="A109" s="269">
        <v>883904</v>
      </c>
      <c r="B109" s="270" t="s">
        <v>15718</v>
      </c>
      <c r="D109" s="261">
        <v>361909</v>
      </c>
      <c r="E109" s="222" t="s">
        <v>15864</v>
      </c>
      <c r="F109" s="238" t="e">
        <f>+VLOOKUP(A109,[1]ESTIMADO!$B$4:$M$238,12,FALSE)</f>
        <v>#N/A</v>
      </c>
      <c r="G109" s="272">
        <f>+VLOOKUP(D109,'[2]Valores Estimados'!B110:Q696,16,FALSE)</f>
        <v>0</v>
      </c>
    </row>
    <row r="110" spans="1:7" ht="24" customHeight="1">
      <c r="A110" s="269">
        <v>361607</v>
      </c>
      <c r="B110" s="270" t="s">
        <v>15719</v>
      </c>
      <c r="D110" s="261">
        <v>361923</v>
      </c>
      <c r="E110" s="222" t="s">
        <v>15866</v>
      </c>
      <c r="F110" s="238" t="e">
        <f>+VLOOKUP(A110,[1]ESTIMADO!$B$4:$M$238,12,FALSE)</f>
        <v>#N/A</v>
      </c>
      <c r="G110" s="272">
        <f>+VLOOKUP(D110,'[2]Valores Estimados'!B111:Q697,16,FALSE)</f>
        <v>0</v>
      </c>
    </row>
    <row r="111" spans="1:7" ht="24" customHeight="1">
      <c r="A111" s="269">
        <v>380801</v>
      </c>
      <c r="B111" s="270" t="s">
        <v>15720</v>
      </c>
      <c r="D111" s="261">
        <v>370101</v>
      </c>
      <c r="E111" s="222" t="s">
        <v>259</v>
      </c>
      <c r="F111" s="238" t="e">
        <f>+VLOOKUP(A111,[1]ESTIMADO!$B$4:$M$238,12,FALSE)</f>
        <v>#N/A</v>
      </c>
      <c r="G111" s="272">
        <f>+VLOOKUP(D111,'[2]Valores Estimados'!B112:Q698,16,FALSE)</f>
        <v>0</v>
      </c>
    </row>
    <row r="112" spans="1:7" ht="24" customHeight="1">
      <c r="A112" s="269">
        <v>360501</v>
      </c>
      <c r="B112" s="270" t="s">
        <v>196</v>
      </c>
      <c r="D112" s="261">
        <v>371203</v>
      </c>
      <c r="E112" s="262" t="s">
        <v>15869</v>
      </c>
      <c r="F112" s="238">
        <f>+VLOOKUP(A112,[1]ESTIMADO!$B$4:$M$238,12,FALSE)</f>
        <v>5028480</v>
      </c>
      <c r="G112" s="272">
        <f>+VLOOKUP(D112,'[2]Valores Estimados'!B113:Q699,16,FALSE)</f>
        <v>0</v>
      </c>
    </row>
    <row r="113" spans="1:7" ht="24" customHeight="1">
      <c r="A113" s="269">
        <v>380802</v>
      </c>
      <c r="B113" s="270" t="s">
        <v>15722</v>
      </c>
      <c r="D113" s="261">
        <v>372402</v>
      </c>
      <c r="E113" s="222" t="s">
        <v>261</v>
      </c>
      <c r="F113" s="238" t="e">
        <f>+VLOOKUP(A113,[1]ESTIMADO!$B$4:$M$238,12,FALSE)</f>
        <v>#N/A</v>
      </c>
      <c r="G113" s="272">
        <f>+VLOOKUP(D113,'[2]Valores Estimados'!B114:Q700,16,FALSE)</f>
        <v>0</v>
      </c>
    </row>
    <row r="114" spans="1:7" ht="24" customHeight="1">
      <c r="A114" s="269">
        <v>395205</v>
      </c>
      <c r="B114" s="270" t="s">
        <v>151</v>
      </c>
      <c r="D114" s="261">
        <v>373104</v>
      </c>
      <c r="E114" s="262" t="s">
        <v>262</v>
      </c>
      <c r="F114" s="238">
        <f>+VLOOKUP(A114,[1]ESTIMADO!$B$4:$M$238,12,FALSE)</f>
        <v>6256080</v>
      </c>
      <c r="G114" s="272">
        <f>+VLOOKUP(D114,'[2]Valores Estimados'!B115:Q701,16,FALSE)</f>
        <v>0</v>
      </c>
    </row>
    <row r="115" spans="1:7" ht="24" customHeight="1">
      <c r="A115" s="269">
        <v>395220</v>
      </c>
      <c r="B115" s="270" t="s">
        <v>234</v>
      </c>
      <c r="D115" s="261">
        <v>373106</v>
      </c>
      <c r="E115" s="222" t="s">
        <v>15872</v>
      </c>
      <c r="F115" s="238">
        <f>+VLOOKUP(A115,[1]ESTIMADO!$B$4:$M$238,12,FALSE)</f>
        <v>37909920</v>
      </c>
      <c r="G115" s="272">
        <f>+VLOOKUP(D115,'[2]Valores Estimados'!B116:Q702,16,FALSE)</f>
        <v>0</v>
      </c>
    </row>
    <row r="116" spans="1:7" ht="24" customHeight="1">
      <c r="A116" s="269">
        <v>355104</v>
      </c>
      <c r="B116" s="270" t="s">
        <v>15727</v>
      </c>
      <c r="D116" s="261">
        <v>373201</v>
      </c>
      <c r="E116" s="262" t="s">
        <v>15888</v>
      </c>
      <c r="F116" s="238">
        <f>+VLOOKUP(A116,[1]ESTIMADO!$B$4:$M$238,12,FALSE)</f>
        <v>34728529.6215</v>
      </c>
      <c r="G116" s="272">
        <f>+VLOOKUP(D116,'[2]Valores Estimados'!B117:Q703,16,FALSE)</f>
        <v>0</v>
      </c>
    </row>
    <row r="117" spans="1:7" ht="24" customHeight="1">
      <c r="A117" s="269">
        <v>355204</v>
      </c>
      <c r="B117" s="270" t="s">
        <v>15730</v>
      </c>
      <c r="D117" s="261">
        <v>373305</v>
      </c>
      <c r="E117" s="222" t="s">
        <v>15889</v>
      </c>
      <c r="F117" s="238">
        <f>+VLOOKUP(A117,[1]ESTIMADO!$B$4:$M$238,12,FALSE)</f>
        <v>3109709.2</v>
      </c>
      <c r="G117" s="272">
        <f>+VLOOKUP(D117,'[2]Valores Estimados'!B118:Q704,16,FALSE)</f>
        <v>0</v>
      </c>
    </row>
    <row r="118" spans="1:7" ht="24" customHeight="1">
      <c r="A118" s="274">
        <v>361903</v>
      </c>
      <c r="B118" s="270" t="s">
        <v>15732</v>
      </c>
      <c r="D118" s="261">
        <v>373307</v>
      </c>
      <c r="E118" s="222" t="s">
        <v>15890</v>
      </c>
      <c r="F118" s="238">
        <f>+VLOOKUP(A118,[1]ESTIMADO!$B$4:$M$238,12,FALSE)</f>
        <v>34728529.6215</v>
      </c>
      <c r="G118" s="272">
        <f>+VLOOKUP(D118,'[2]Valores Estimados'!B119:Q705,16,FALSE)</f>
        <v>0</v>
      </c>
    </row>
    <row r="119" spans="1:7" ht="24" customHeight="1">
      <c r="A119" s="269">
        <v>371202</v>
      </c>
      <c r="B119" s="270" t="s">
        <v>198</v>
      </c>
      <c r="D119" s="261">
        <v>374101</v>
      </c>
      <c r="E119" s="262" t="s">
        <v>15425</v>
      </c>
      <c r="F119" s="238">
        <f>+VLOOKUP(A119,[1]ESTIMADO!$B$4:$M$238,12,FALSE)</f>
        <v>11614475.062304188</v>
      </c>
      <c r="G119" s="272">
        <f>+VLOOKUP(D119,'[2]Valores Estimados'!B120:Q706,16,FALSE)</f>
        <v>0</v>
      </c>
    </row>
    <row r="120" spans="1:7" ht="24" customHeight="1">
      <c r="A120" s="269">
        <v>373601</v>
      </c>
      <c r="B120" s="270" t="s">
        <v>237</v>
      </c>
      <c r="D120" s="261">
        <v>378505</v>
      </c>
      <c r="E120" s="262" t="s">
        <v>269</v>
      </c>
      <c r="F120" s="238" t="e">
        <f>+VLOOKUP(A120,[1]ESTIMADO!$B$4:$M$238,12,FALSE)</f>
        <v>#N/A</v>
      </c>
      <c r="G120" s="272">
        <f>+VLOOKUP(D120,'[2]Valores Estimados'!B121:Q707,16,FALSE)</f>
        <v>0</v>
      </c>
    </row>
    <row r="121" spans="1:7" ht="24" customHeight="1">
      <c r="A121" s="269">
        <v>375101</v>
      </c>
      <c r="B121" s="270" t="s">
        <v>15733</v>
      </c>
      <c r="D121" s="261">
        <v>380210</v>
      </c>
      <c r="E121" s="262" t="s">
        <v>272</v>
      </c>
      <c r="F121" s="238" t="e">
        <f>+VLOOKUP(A121,[1]ESTIMADO!$B$4:$M$238,12,FALSE)</f>
        <v>#N/A</v>
      </c>
      <c r="G121" s="272">
        <f>+VLOOKUP(D121,'[2]Valores Estimados'!B122:Q708,16,FALSE)</f>
        <v>0</v>
      </c>
    </row>
    <row r="122" spans="1:7" ht="24" customHeight="1">
      <c r="A122" s="269">
        <v>376101</v>
      </c>
      <c r="B122" s="270" t="s">
        <v>152</v>
      </c>
      <c r="D122" s="261">
        <v>380602</v>
      </c>
      <c r="E122" s="262" t="s">
        <v>273</v>
      </c>
      <c r="F122" s="238">
        <f>+VLOOKUP(A122,[1]ESTIMADO!$B$4:$M$238,12,FALSE)</f>
        <v>6417681.2804461503</v>
      </c>
      <c r="G122" s="272">
        <f>+VLOOKUP(D122,'[2]Valores Estimados'!B123:Q709,16,FALSE)</f>
        <v>0</v>
      </c>
    </row>
    <row r="123" spans="1:7" ht="24" customHeight="1">
      <c r="A123" s="269">
        <v>378102</v>
      </c>
      <c r="B123" s="270" t="s">
        <v>240</v>
      </c>
      <c r="D123" s="261">
        <v>382302</v>
      </c>
      <c r="E123" s="262" t="s">
        <v>274</v>
      </c>
      <c r="F123" s="238">
        <f>+VLOOKUP(A123,[1]ESTIMADO!$B$4:$M$238,12,FALSE)</f>
        <v>1547920.4913958502</v>
      </c>
      <c r="G123" s="272">
        <f>+VLOOKUP(D123,'[2]Valores Estimados'!B124:Q710,16,FALSE)</f>
        <v>0</v>
      </c>
    </row>
    <row r="124" spans="1:7" ht="24" customHeight="1">
      <c r="A124" s="269">
        <v>378201</v>
      </c>
      <c r="B124" s="270" t="s">
        <v>199</v>
      </c>
      <c r="D124" s="261">
        <v>382304</v>
      </c>
      <c r="E124" s="262" t="s">
        <v>275</v>
      </c>
      <c r="F124" s="238">
        <f>+VLOOKUP(A124,[1]ESTIMADO!$B$4:$M$238,12,FALSE)</f>
        <v>9083400</v>
      </c>
      <c r="G124" s="272">
        <f>+VLOOKUP(D124,'[2]Valores Estimados'!B125:Q711,16,FALSE)</f>
        <v>0</v>
      </c>
    </row>
    <row r="125" spans="1:7" ht="24" customHeight="1">
      <c r="A125" s="269">
        <v>380303</v>
      </c>
      <c r="B125" s="270" t="s">
        <v>15741</v>
      </c>
      <c r="D125" s="261">
        <v>383203</v>
      </c>
      <c r="E125" s="222" t="s">
        <v>400</v>
      </c>
      <c r="F125" s="238" t="e">
        <f>+VLOOKUP(A125,[1]ESTIMADO!$B$4:$M$238,12,FALSE)</f>
        <v>#N/A</v>
      </c>
      <c r="G125" s="272">
        <f>+VLOOKUP(D125,'[2]Valores Estimados'!B126:Q712,16,FALSE)</f>
        <v>0</v>
      </c>
    </row>
    <row r="126" spans="1:7" ht="24" customHeight="1">
      <c r="A126" s="269">
        <v>381303</v>
      </c>
      <c r="B126" s="270" t="s">
        <v>1544</v>
      </c>
      <c r="D126" s="261">
        <v>383301</v>
      </c>
      <c r="E126" s="222" t="s">
        <v>403</v>
      </c>
      <c r="F126" s="238" t="e">
        <f>+VLOOKUP(A126,[1]ESTIMADO!$B$4:$M$238,12,FALSE)</f>
        <v>#N/A</v>
      </c>
      <c r="G126" s="272">
        <f>+VLOOKUP(D126,'[2]Valores Estimados'!B127:Q713,16,FALSE)</f>
        <v>0</v>
      </c>
    </row>
    <row r="127" spans="1:7" ht="24" customHeight="1">
      <c r="A127" s="269">
        <v>384201</v>
      </c>
      <c r="B127" s="270" t="s">
        <v>391</v>
      </c>
      <c r="D127" s="261">
        <v>383303</v>
      </c>
      <c r="E127" s="222" t="s">
        <v>276</v>
      </c>
      <c r="F127" s="238" t="e">
        <f>+VLOOKUP(A127,[1]ESTIMADO!$B$4:$M$238,12,FALSE)</f>
        <v>#N/A</v>
      </c>
      <c r="G127" s="272">
        <f>+VLOOKUP(D127,'[2]Valores Estimados'!B128:Q714,16,FALSE)</f>
        <v>0</v>
      </c>
    </row>
    <row r="128" spans="1:7" ht="24" customHeight="1">
      <c r="A128" s="269">
        <v>385720</v>
      </c>
      <c r="B128" s="270" t="s">
        <v>241</v>
      </c>
      <c r="D128" s="261">
        <v>383408</v>
      </c>
      <c r="E128" s="222" t="s">
        <v>15981</v>
      </c>
      <c r="F128" s="238">
        <f>+VLOOKUP(A128,[1]ESTIMADO!$B$4:$M$238,12,FALSE)</f>
        <v>1346520</v>
      </c>
      <c r="G128" s="272">
        <f>+VLOOKUP(D128,'[2]Valores Estimados'!B129:Q715,16,FALSE)</f>
        <v>0</v>
      </c>
    </row>
    <row r="129" spans="1:7" ht="24" customHeight="1">
      <c r="A129" s="269">
        <v>395018</v>
      </c>
      <c r="B129" s="270" t="s">
        <v>242</v>
      </c>
      <c r="D129" s="261">
        <v>383903</v>
      </c>
      <c r="E129" s="222" t="s">
        <v>283</v>
      </c>
      <c r="F129" s="238">
        <f>+VLOOKUP(A129,[1]ESTIMADO!$B$4:$M$238,12,FALSE)</f>
        <v>2819640</v>
      </c>
      <c r="G129" s="272">
        <f>+VLOOKUP(D129,'[2]Valores Estimados'!B130:Q716,16,FALSE)</f>
        <v>0</v>
      </c>
    </row>
    <row r="130" spans="1:7" ht="24" customHeight="1">
      <c r="A130" s="269">
        <v>395061</v>
      </c>
      <c r="B130" s="270" t="s">
        <v>243</v>
      </c>
      <c r="D130" s="261">
        <v>384303</v>
      </c>
      <c r="E130" s="222" t="s">
        <v>285</v>
      </c>
      <c r="F130" s="238" t="e">
        <f>+VLOOKUP(A130,[1]ESTIMADO!$B$4:$M$238,12,FALSE)</f>
        <v>#N/A</v>
      </c>
      <c r="G130" s="272">
        <f>+VLOOKUP(D130,'[2]Valores Estimados'!B131:Q717,16,FALSE)</f>
        <v>0</v>
      </c>
    </row>
    <row r="131" spans="1:7" ht="24" customHeight="1">
      <c r="A131" s="269">
        <v>395302</v>
      </c>
      <c r="B131" s="270" t="s">
        <v>244</v>
      </c>
      <c r="D131" s="261">
        <v>384501</v>
      </c>
      <c r="E131" s="262" t="s">
        <v>286</v>
      </c>
      <c r="F131" s="238" t="e">
        <f>+VLOOKUP(A131,[1]ESTIMADO!$B$4:$M$238,12,FALSE)</f>
        <v>#N/A</v>
      </c>
      <c r="G131" s="272">
        <f>+VLOOKUP(D131,'[2]Valores Estimados'!B132:Q718,16,FALSE)</f>
        <v>0</v>
      </c>
    </row>
    <row r="132" spans="1:7" ht="24" customHeight="1">
      <c r="A132" s="269">
        <v>872201</v>
      </c>
      <c r="B132" s="270" t="s">
        <v>4309</v>
      </c>
      <c r="D132" s="261">
        <v>384801</v>
      </c>
      <c r="E132" s="222" t="s">
        <v>289</v>
      </c>
      <c r="F132" s="238" t="e">
        <f>+VLOOKUP(A132,[1]ESTIMADO!$B$4:$M$238,12,FALSE)</f>
        <v>#N/A</v>
      </c>
      <c r="G132" s="272">
        <f>+VLOOKUP(D132,'[2]Valores Estimados'!B133:Q719,16,FALSE)</f>
        <v>0</v>
      </c>
    </row>
    <row r="133" spans="1:7" ht="24" customHeight="1">
      <c r="A133" s="269">
        <v>876123</v>
      </c>
      <c r="B133" s="270" t="s">
        <v>154</v>
      </c>
      <c r="D133" s="261">
        <v>384901</v>
      </c>
      <c r="E133" s="222" t="s">
        <v>407</v>
      </c>
      <c r="F133" s="238" t="e">
        <f>+VLOOKUP(A133,[1]ESTIMADO!$B$4:$M$238,12,FALSE)</f>
        <v>#N/A</v>
      </c>
      <c r="G133" s="272">
        <f>+VLOOKUP(D133,'[2]Valores Estimados'!B134:Q720,16,FALSE)</f>
        <v>0</v>
      </c>
    </row>
    <row r="134" spans="1:7" ht="24" customHeight="1">
      <c r="A134" s="269">
        <v>351101</v>
      </c>
      <c r="B134" s="270" t="s">
        <v>15743</v>
      </c>
      <c r="D134" s="261">
        <v>385207</v>
      </c>
      <c r="E134" s="262" t="s">
        <v>295</v>
      </c>
      <c r="F134" s="238">
        <f>+VLOOKUP(A134,[1]ESTIMADO!$B$4:$M$238,12,FALSE)</f>
        <v>34728529.6215</v>
      </c>
      <c r="G134" s="272">
        <f>+VLOOKUP(D134,'[2]Valores Estimados'!B135:Q721,16,FALSE)</f>
        <v>0</v>
      </c>
    </row>
    <row r="135" spans="1:7" ht="24" customHeight="1">
      <c r="A135" s="269">
        <v>351203</v>
      </c>
      <c r="B135" s="270" t="s">
        <v>245</v>
      </c>
      <c r="D135" s="261">
        <v>385320</v>
      </c>
      <c r="E135" s="262" t="s">
        <v>300</v>
      </c>
      <c r="F135" s="238">
        <f>+VLOOKUP(A135,[1]ESTIMADO!$B$4:$M$238,12,FALSE)</f>
        <v>9219840</v>
      </c>
      <c r="G135" s="272">
        <f>+VLOOKUP(D135,'[2]Valores Estimados'!B136:Q722,16,FALSE)</f>
        <v>0</v>
      </c>
    </row>
    <row r="136" spans="1:7" ht="24" customHeight="1">
      <c r="A136" s="269">
        <v>351301</v>
      </c>
      <c r="B136" s="270" t="s">
        <v>15747</v>
      </c>
      <c r="D136" s="261">
        <v>385401</v>
      </c>
      <c r="E136" s="262" t="s">
        <v>301</v>
      </c>
      <c r="F136" s="238" t="e">
        <f>+VLOOKUP(A136,[1]ESTIMADO!$B$4:$M$238,12,FALSE)</f>
        <v>#N/A</v>
      </c>
      <c r="G136" s="272">
        <f>+VLOOKUP(D136,'[2]Valores Estimados'!B137:Q723,16,FALSE)</f>
        <v>0</v>
      </c>
    </row>
    <row r="137" spans="1:7" ht="24" customHeight="1">
      <c r="A137" s="269">
        <v>351303</v>
      </c>
      <c r="B137" s="270" t="s">
        <v>15748</v>
      </c>
      <c r="D137" s="261">
        <v>385820</v>
      </c>
      <c r="E137" s="262" t="s">
        <v>304</v>
      </c>
      <c r="F137" s="238" t="e">
        <f>+VLOOKUP(A137,[1]ESTIMADO!$B$4:$M$238,12,FALSE)</f>
        <v>#N/A</v>
      </c>
      <c r="G137" s="272">
        <f>+VLOOKUP(D137,'[2]Valores Estimados'!B138:Q724,16,FALSE)</f>
        <v>0</v>
      </c>
    </row>
    <row r="138" spans="1:7" ht="24" customHeight="1">
      <c r="A138" s="269">
        <v>351401</v>
      </c>
      <c r="B138" s="270" t="s">
        <v>15751</v>
      </c>
      <c r="D138" s="261">
        <v>389107</v>
      </c>
      <c r="E138" s="222" t="s">
        <v>15992</v>
      </c>
      <c r="F138" s="238" t="e">
        <f>+VLOOKUP(A138,[1]ESTIMADO!$B$4:$M$238,12,FALSE)</f>
        <v>#N/A</v>
      </c>
      <c r="G138" s="272">
        <f>+VLOOKUP(D138,'[2]Valores Estimados'!B139:Q725,16,FALSE)</f>
        <v>0</v>
      </c>
    </row>
    <row r="139" spans="1:7" ht="24" customHeight="1">
      <c r="A139" s="269">
        <v>351403</v>
      </c>
      <c r="B139" s="270" t="s">
        <v>248</v>
      </c>
      <c r="D139" s="261">
        <v>391701</v>
      </c>
      <c r="E139" s="262" t="s">
        <v>308</v>
      </c>
      <c r="F139" s="238" t="e">
        <f>+VLOOKUP(A139,[1]ESTIMADO!$B$4:$M$238,12,FALSE)</f>
        <v>#N/A</v>
      </c>
      <c r="G139" s="272">
        <f>+VLOOKUP(D139,'[2]Valores Estimados'!B140:Q726,16,FALSE)</f>
        <v>0</v>
      </c>
    </row>
    <row r="140" spans="1:7" ht="24" customHeight="1">
      <c r="A140" s="269">
        <v>352003</v>
      </c>
      <c r="B140" s="270" t="s">
        <v>250</v>
      </c>
      <c r="D140" s="261">
        <v>392101</v>
      </c>
      <c r="E140" s="222" t="s">
        <v>410</v>
      </c>
      <c r="F140" s="238">
        <f>+VLOOKUP(A140,[1]ESTIMADO!$B$4:$M$238,12,FALSE)</f>
        <v>38280000</v>
      </c>
      <c r="G140" s="272">
        <f>+VLOOKUP(D140,'[2]Valores Estimados'!B141:Q727,16,FALSE)</f>
        <v>0</v>
      </c>
    </row>
    <row r="141" spans="1:7" ht="24" customHeight="1">
      <c r="A141" s="269">
        <v>352102</v>
      </c>
      <c r="B141" s="270" t="s">
        <v>15756</v>
      </c>
      <c r="D141" s="261">
        <v>392201</v>
      </c>
      <c r="E141" s="222" t="s">
        <v>15995</v>
      </c>
      <c r="F141" s="238" t="e">
        <f>+VLOOKUP(A141,[1]ESTIMADO!$B$4:$M$238,12,FALSE)</f>
        <v>#N/A</v>
      </c>
      <c r="G141" s="272">
        <f>+VLOOKUP(D141,'[2]Valores Estimados'!B142:Q728,16,FALSE)</f>
        <v>0</v>
      </c>
    </row>
    <row r="142" spans="1:7" ht="24" customHeight="1">
      <c r="A142" s="269">
        <v>352203</v>
      </c>
      <c r="B142" s="270" t="s">
        <v>392</v>
      </c>
      <c r="D142" s="261">
        <v>392202</v>
      </c>
      <c r="E142" s="222" t="s">
        <v>411</v>
      </c>
      <c r="F142" s="238">
        <f>+VLOOKUP(A142,[1]ESTIMADO!$B$4:$M$238,12,FALSE)</f>
        <v>43080000</v>
      </c>
      <c r="G142" s="272">
        <f>+VLOOKUP(D142,'[2]Valores Estimados'!B143:Q729,16,FALSE)</f>
        <v>0</v>
      </c>
    </row>
    <row r="143" spans="1:7" ht="24" customHeight="1">
      <c r="A143" s="269">
        <v>352301</v>
      </c>
      <c r="B143" s="270" t="s">
        <v>15777</v>
      </c>
      <c r="D143" s="261">
        <v>392203</v>
      </c>
      <c r="E143" s="222" t="s">
        <v>412</v>
      </c>
      <c r="F143" s="238" t="e">
        <f>+VLOOKUP(A143,[1]ESTIMADO!$B$4:$M$238,12,FALSE)</f>
        <v>#N/A</v>
      </c>
      <c r="G143" s="272">
        <f>+VLOOKUP(D143,'[2]Valores Estimados'!B144:Q730,16,FALSE)</f>
        <v>0</v>
      </c>
    </row>
    <row r="144" spans="1:7" ht="24" customHeight="1">
      <c r="A144" s="269">
        <v>352303</v>
      </c>
      <c r="B144" s="270" t="s">
        <v>252</v>
      </c>
      <c r="D144" s="261">
        <v>392204</v>
      </c>
      <c r="E144" s="262" t="s">
        <v>15996</v>
      </c>
      <c r="F144" s="238">
        <f>+VLOOKUP(A144,[1]ESTIMADO!$B$4:$M$238,12,FALSE)</f>
        <v>40680000</v>
      </c>
      <c r="G144" s="272">
        <f>+VLOOKUP(D144,'[2]Valores Estimados'!B145:Q731,16,FALSE)</f>
        <v>0</v>
      </c>
    </row>
    <row r="145" spans="1:7" ht="24" customHeight="1">
      <c r="A145" s="269">
        <v>352501</v>
      </c>
      <c r="B145" s="270" t="s">
        <v>15779</v>
      </c>
      <c r="D145" s="261">
        <v>392601</v>
      </c>
      <c r="E145" s="222" t="s">
        <v>311</v>
      </c>
      <c r="F145" s="238" t="e">
        <f>+VLOOKUP(A145,[1]ESTIMADO!$B$4:$M$238,12,FALSE)</f>
        <v>#N/A</v>
      </c>
      <c r="G145" s="272">
        <f>+VLOOKUP(D145,'[2]Valores Estimados'!B146:Q732,16,FALSE)</f>
        <v>0</v>
      </c>
    </row>
    <row r="146" spans="1:7" ht="24" customHeight="1">
      <c r="A146" s="269">
        <v>352504</v>
      </c>
      <c r="B146" s="270" t="s">
        <v>15782</v>
      </c>
      <c r="D146" s="261">
        <v>392602</v>
      </c>
      <c r="E146" s="222" t="s">
        <v>415</v>
      </c>
      <c r="F146" s="238">
        <f>+VLOOKUP(A146,[1]ESTIMADO!$B$4:$M$238,12,FALSE)</f>
        <v>34728529.6215</v>
      </c>
      <c r="G146" s="272">
        <f>+VLOOKUP(D146,'[2]Valores Estimados'!B147:Q733,16,FALSE)</f>
        <v>0</v>
      </c>
    </row>
    <row r="147" spans="1:7" ht="24" customHeight="1">
      <c r="A147" s="269">
        <v>352507</v>
      </c>
      <c r="B147" s="270" t="s">
        <v>15785</v>
      </c>
      <c r="D147" s="261">
        <v>392603</v>
      </c>
      <c r="E147" s="222" t="s">
        <v>204</v>
      </c>
      <c r="F147" s="238">
        <f>+VLOOKUP(A147,[1]ESTIMADO!$B$4:$M$238,12,FALSE)</f>
        <v>34728529.6215</v>
      </c>
      <c r="G147" s="272">
        <f>+VLOOKUP(D147,'[2]Valores Estimados'!B148:Q734,16,FALSE)</f>
        <v>0</v>
      </c>
    </row>
    <row r="148" spans="1:7" ht="24" customHeight="1">
      <c r="A148" s="269">
        <v>353003</v>
      </c>
      <c r="B148" s="270" t="s">
        <v>254</v>
      </c>
      <c r="D148" s="261">
        <v>392604</v>
      </c>
      <c r="E148" s="222" t="s">
        <v>416</v>
      </c>
      <c r="F148" s="238">
        <f>+VLOOKUP(A148,[1]ESTIMADO!$B$4:$M$238,12,FALSE)</f>
        <v>2073600</v>
      </c>
      <c r="G148" s="272">
        <f>+VLOOKUP(D148,'[2]Valores Estimados'!B149:Q735,16,FALSE)</f>
        <v>0</v>
      </c>
    </row>
    <row r="149" spans="1:7" ht="24" customHeight="1">
      <c r="A149" s="269">
        <v>355203</v>
      </c>
      <c r="B149" s="270" t="s">
        <v>15791</v>
      </c>
      <c r="D149" s="261">
        <v>392701</v>
      </c>
      <c r="E149" s="222" t="s">
        <v>15997</v>
      </c>
      <c r="F149" s="238" t="e">
        <f>+VLOOKUP(A149,[1]ESTIMADO!$B$4:$M$238,12,FALSE)</f>
        <v>#N/A</v>
      </c>
      <c r="G149" s="272">
        <f>+VLOOKUP(D149,'[2]Valores Estimados'!B150:Q736,16,FALSE)</f>
        <v>0</v>
      </c>
    </row>
    <row r="150" spans="1:7" ht="24" customHeight="1">
      <c r="A150" s="269">
        <v>355205</v>
      </c>
      <c r="B150" s="270" t="s">
        <v>255</v>
      </c>
      <c r="D150" s="261">
        <v>392802</v>
      </c>
      <c r="E150" s="222" t="s">
        <v>313</v>
      </c>
      <c r="F150" s="238">
        <f>+VLOOKUP(A150,[1]ESTIMADO!$B$4:$M$238,12,FALSE)</f>
        <v>40253880</v>
      </c>
      <c r="G150" s="272">
        <f>+VLOOKUP(D150,'[2]Valores Estimados'!B151:Q737,16,FALSE)</f>
        <v>0</v>
      </c>
    </row>
    <row r="151" spans="1:7" ht="24" customHeight="1">
      <c r="A151" s="269">
        <v>356101</v>
      </c>
      <c r="B151" s="270" t="s">
        <v>15800</v>
      </c>
      <c r="D151" s="261">
        <v>392803</v>
      </c>
      <c r="E151" s="222" t="s">
        <v>16012</v>
      </c>
      <c r="F151" s="238">
        <f>+VLOOKUP(A151,[1]ESTIMADO!$B$4:$M$238,12,FALSE)</f>
        <v>34728529.6215</v>
      </c>
      <c r="G151" s="272">
        <f>+VLOOKUP(D151,'[2]Valores Estimados'!B152:Q738,16,FALSE)</f>
        <v>0</v>
      </c>
    </row>
    <row r="152" spans="1:7" ht="24" customHeight="1">
      <c r="A152" s="269">
        <v>356102</v>
      </c>
      <c r="B152" s="270" t="s">
        <v>13068</v>
      </c>
      <c r="D152" s="261">
        <v>395030</v>
      </c>
      <c r="E152" s="222" t="s">
        <v>317</v>
      </c>
      <c r="F152" s="238">
        <f>+VLOOKUP(A152,[1]ESTIMADO!$B$4:$M$238,12,FALSE)</f>
        <v>34728529.6215</v>
      </c>
      <c r="G152" s="272">
        <f>+VLOOKUP(D152,'[2]Valores Estimados'!B153:Q739,16,FALSE)</f>
        <v>0</v>
      </c>
    </row>
    <row r="153" spans="1:7" ht="24" customHeight="1">
      <c r="A153" s="269">
        <v>356201</v>
      </c>
      <c r="B153" s="270" t="s">
        <v>15801</v>
      </c>
      <c r="D153" s="261">
        <v>395216</v>
      </c>
      <c r="E153" s="222" t="s">
        <v>324</v>
      </c>
      <c r="F153" s="238" t="e">
        <f>+VLOOKUP(A153,[1]ESTIMADO!$B$4:$M$238,12,FALSE)</f>
        <v>#N/A</v>
      </c>
      <c r="G153" s="272">
        <f>+VLOOKUP(D153,'[2]Valores Estimados'!B154:Q740,16,FALSE)</f>
        <v>0</v>
      </c>
    </row>
    <row r="154" spans="1:7" ht="24" customHeight="1">
      <c r="A154" s="269">
        <v>356202</v>
      </c>
      <c r="B154" s="270" t="s">
        <v>15802</v>
      </c>
      <c r="D154" s="261">
        <v>398001</v>
      </c>
      <c r="E154" s="222" t="s">
        <v>14035</v>
      </c>
      <c r="F154" s="238" t="e">
        <f>+VLOOKUP(A154,[1]ESTIMADO!$B$4:$M$238,12,FALSE)</f>
        <v>#N/A</v>
      </c>
      <c r="G154" s="272">
        <f>+VLOOKUP(D154,'[2]Valores Estimados'!B155:Q741,16,FALSE)</f>
        <v>0</v>
      </c>
    </row>
    <row r="155" spans="1:7" ht="24" customHeight="1">
      <c r="A155" s="269">
        <v>358001</v>
      </c>
      <c r="B155" s="270" t="s">
        <v>15803</v>
      </c>
      <c r="D155" s="261">
        <v>398002</v>
      </c>
      <c r="E155" s="222" t="s">
        <v>342</v>
      </c>
      <c r="F155" s="238" t="e">
        <f>+VLOOKUP(A155,[1]ESTIMADO!$B$4:$M$238,12,FALSE)</f>
        <v>#N/A</v>
      </c>
      <c r="G155" s="272">
        <f>+VLOOKUP(D155,'[2]Valores Estimados'!B156:Q742,16,FALSE)</f>
        <v>0</v>
      </c>
    </row>
    <row r="156" spans="1:7" ht="24" customHeight="1">
      <c r="A156" s="269">
        <v>358002</v>
      </c>
      <c r="B156" s="270" t="s">
        <v>15804</v>
      </c>
      <c r="D156" s="261">
        <v>896901</v>
      </c>
      <c r="E156" s="222" t="s">
        <v>348</v>
      </c>
      <c r="F156" s="238">
        <f>+VLOOKUP(A156,[1]ESTIMADO!$B$4:$M$238,12,FALSE)</f>
        <v>4444000</v>
      </c>
      <c r="G156" s="272">
        <f>+VLOOKUP(D156,'[2]Valores Estimados'!B157:Q743,16,FALSE)</f>
        <v>0</v>
      </c>
    </row>
    <row r="157" spans="1:7" ht="24" customHeight="1">
      <c r="A157" s="269">
        <v>358101</v>
      </c>
      <c r="B157" s="270" t="s">
        <v>15805</v>
      </c>
      <c r="D157" s="261">
        <v>876137</v>
      </c>
      <c r="E157" s="222" t="s">
        <v>351</v>
      </c>
      <c r="F157" s="238">
        <f>+VLOOKUP(A157,[1]ESTIMADO!$B$4:$M$238,12,FALSE)</f>
        <v>4444000</v>
      </c>
      <c r="G157" s="272">
        <f>+VLOOKUP(D157,'[2]Valores Estimados'!B158:Q744,16,FALSE)</f>
        <v>0</v>
      </c>
    </row>
    <row r="158" spans="1:7" ht="24" customHeight="1">
      <c r="A158" s="269">
        <v>358102</v>
      </c>
      <c r="B158" s="270" t="s">
        <v>15806</v>
      </c>
      <c r="D158" s="261">
        <v>341101</v>
      </c>
      <c r="E158" s="262" t="s">
        <v>352</v>
      </c>
      <c r="F158" s="238">
        <f>+VLOOKUP(A158,[1]ESTIMADO!$B$4:$M$238,12,FALSE)</f>
        <v>4444000</v>
      </c>
      <c r="G158" s="272">
        <f>+VLOOKUP(D158,'[2]Valores Estimados'!B159:Q745,16,FALSE)</f>
        <v>0</v>
      </c>
    </row>
    <row r="159" spans="1:7" ht="24" customHeight="1">
      <c r="A159" s="269">
        <v>358103</v>
      </c>
      <c r="B159" s="270" t="s">
        <v>15807</v>
      </c>
      <c r="D159" s="261">
        <v>340401</v>
      </c>
      <c r="E159" s="262" t="s">
        <v>116</v>
      </c>
      <c r="F159" s="238">
        <f>+VLOOKUP(A159,[1]ESTIMADO!$B$4:$M$238,12,FALSE)</f>
        <v>4444000</v>
      </c>
      <c r="G159" s="272">
        <f>+VLOOKUP(D159,'[2]Valores Estimados'!B160:Q746,16,FALSE)</f>
        <v>0</v>
      </c>
    </row>
    <row r="160" spans="1:7" ht="24" customHeight="1">
      <c r="A160" s="269">
        <v>358104</v>
      </c>
      <c r="B160" s="270" t="s">
        <v>15808</v>
      </c>
      <c r="D160" s="261">
        <v>340701</v>
      </c>
      <c r="E160" s="262" t="s">
        <v>16045</v>
      </c>
      <c r="F160" s="238">
        <f>+VLOOKUP(A160,[1]ESTIMADO!$B$4:$M$238,12,FALSE)</f>
        <v>4444000</v>
      </c>
      <c r="G160" s="272">
        <f>+VLOOKUP(D160,'[2]Valores Estimados'!B161:Q747,16,FALSE)</f>
        <v>0</v>
      </c>
    </row>
    <row r="161" spans="1:7" ht="24" customHeight="1">
      <c r="A161" s="269">
        <v>358105</v>
      </c>
      <c r="B161" s="270" t="s">
        <v>15809</v>
      </c>
      <c r="D161" s="261">
        <v>345301</v>
      </c>
      <c r="E161" s="262" t="s">
        <v>353</v>
      </c>
      <c r="F161" s="238">
        <f>+VLOOKUP(A161,[1]ESTIMADO!$B$4:$M$238,12,FALSE)</f>
        <v>4444000</v>
      </c>
      <c r="G161" s="272">
        <f>+VLOOKUP(D161,'[2]Valores Estimados'!B162:Q748,16,FALSE)</f>
        <v>0</v>
      </c>
    </row>
    <row r="162" spans="1:7" ht="24" customHeight="1">
      <c r="A162" s="269">
        <v>358201</v>
      </c>
      <c r="B162" s="270" t="s">
        <v>15811</v>
      </c>
      <c r="D162" s="261">
        <v>874134</v>
      </c>
      <c r="E162" s="222" t="s">
        <v>354</v>
      </c>
      <c r="F162" s="238" t="e">
        <f>+VLOOKUP(A162,[1]ESTIMADO!$B$4:$M$238,12,FALSE)</f>
        <v>#N/A</v>
      </c>
      <c r="G162" s="272">
        <f>+VLOOKUP(D162,'[2]Valores Estimados'!B163:Q749,16,FALSE)</f>
        <v>0</v>
      </c>
    </row>
    <row r="163" spans="1:7" ht="24" customHeight="1">
      <c r="A163" s="269">
        <v>358202</v>
      </c>
      <c r="B163" s="270" t="s">
        <v>15812</v>
      </c>
      <c r="D163" s="261">
        <v>876190</v>
      </c>
      <c r="E163" s="222" t="s">
        <v>205</v>
      </c>
      <c r="F163" s="238" t="e">
        <f>+VLOOKUP(A163,[1]ESTIMADO!$B$4:$M$238,12,FALSE)</f>
        <v>#N/A</v>
      </c>
      <c r="G163" s="272">
        <f>+VLOOKUP(D163,'[2]Valores Estimados'!B164:Q750,16,FALSE)</f>
        <v>0</v>
      </c>
    </row>
    <row r="164" spans="1:7" ht="24" customHeight="1">
      <c r="A164" s="269">
        <v>358203</v>
      </c>
      <c r="B164" s="270" t="s">
        <v>15813</v>
      </c>
      <c r="D164" s="261">
        <v>876132</v>
      </c>
      <c r="E164" s="222" t="s">
        <v>356</v>
      </c>
      <c r="F164" s="238" t="e">
        <f>+VLOOKUP(A164,[1]ESTIMADO!$B$4:$M$238,12,FALSE)</f>
        <v>#N/A</v>
      </c>
      <c r="G164" s="272">
        <f>+VLOOKUP(D164,'[2]Valores Estimados'!B165:Q751,16,FALSE)</f>
        <v>0</v>
      </c>
    </row>
    <row r="165" spans="1:7" ht="24" customHeight="1">
      <c r="A165" s="269">
        <v>358204</v>
      </c>
      <c r="B165" s="270" t="s">
        <v>15814</v>
      </c>
      <c r="D165" s="261">
        <v>549002</v>
      </c>
      <c r="E165" s="222" t="s">
        <v>206</v>
      </c>
      <c r="F165" s="238" t="e">
        <f>+VLOOKUP(A165,[1]ESTIMADO!$B$4:$M$238,12,FALSE)</f>
        <v>#N/A</v>
      </c>
      <c r="G165" s="272">
        <f>+VLOOKUP(D165,'[2]Valores Estimados'!B166:Q752,16,FALSE)</f>
        <v>0</v>
      </c>
    </row>
    <row r="166" spans="1:7" ht="24" customHeight="1">
      <c r="A166" s="269">
        <v>358205</v>
      </c>
      <c r="B166" s="270" t="s">
        <v>15815</v>
      </c>
      <c r="D166" s="261">
        <v>992506</v>
      </c>
      <c r="E166" s="222" t="s">
        <v>16051</v>
      </c>
      <c r="F166" s="238" t="e">
        <f>+VLOOKUP(A166,[1]ESTIMADO!$B$4:$M$238,12,FALSE)</f>
        <v>#N/A</v>
      </c>
      <c r="G166" s="272">
        <f>+VLOOKUP(D166,'[2]Valores Estimados'!B167:Q753,16,FALSE)</f>
        <v>0</v>
      </c>
    </row>
    <row r="167" spans="1:7" ht="24" customHeight="1">
      <c r="A167" s="269">
        <v>358206</v>
      </c>
      <c r="B167" s="270" t="s">
        <v>15816</v>
      </c>
      <c r="D167" s="261">
        <v>549012</v>
      </c>
      <c r="E167" s="262" t="s">
        <v>358</v>
      </c>
      <c r="F167" s="238" t="e">
        <f>+VLOOKUP(A167,[1]ESTIMADO!$B$4:$M$238,12,FALSE)</f>
        <v>#N/A</v>
      </c>
      <c r="G167" s="272">
        <f>+VLOOKUP(D167,'[2]Valores Estimados'!B168:Q754,16,FALSE)</f>
        <v>0</v>
      </c>
    </row>
    <row r="168" spans="1:7" ht="24" customHeight="1">
      <c r="A168" s="269">
        <v>358207</v>
      </c>
      <c r="B168" s="270" t="s">
        <v>15817</v>
      </c>
      <c r="D168" s="261">
        <v>876320</v>
      </c>
      <c r="E168" s="262" t="s">
        <v>359</v>
      </c>
      <c r="F168" s="238">
        <f>+VLOOKUP(A168,[1]ESTIMADO!$B$4:$M$238,12,FALSE)</f>
        <v>4444000</v>
      </c>
      <c r="G168" s="272">
        <f>+VLOOKUP(D168,'[2]Valores Estimados'!B169:Q755,16,FALSE)</f>
        <v>0</v>
      </c>
    </row>
    <row r="169" spans="1:7" ht="24" customHeight="1">
      <c r="A169" s="269">
        <v>358208</v>
      </c>
      <c r="B169" s="270" t="s">
        <v>15818</v>
      </c>
      <c r="D169" s="261">
        <v>878301</v>
      </c>
      <c r="E169" s="262" t="s">
        <v>210</v>
      </c>
      <c r="F169" s="238">
        <f>+VLOOKUP(A169,[1]ESTIMADO!$B$4:$M$238,12,FALSE)</f>
        <v>4444000</v>
      </c>
      <c r="G169" s="272">
        <f>+VLOOKUP(D169,'[2]Valores Estimados'!B170:Q756,16,FALSE)</f>
        <v>0</v>
      </c>
    </row>
    <row r="170" spans="1:7" ht="24" customHeight="1">
      <c r="A170" s="269">
        <v>358209</v>
      </c>
      <c r="B170" s="270" t="s">
        <v>15819</v>
      </c>
      <c r="D170" s="261">
        <v>996102</v>
      </c>
      <c r="E170" s="262" t="s">
        <v>16053</v>
      </c>
      <c r="F170" s="238">
        <f>+VLOOKUP(A170,[1]ESTIMADO!$B$4:$M$238,12,FALSE)</f>
        <v>4444000</v>
      </c>
      <c r="G170" s="272">
        <f>+VLOOKUP(D170,'[2]Valores Estimados'!B171:Q757,16,FALSE)</f>
        <v>0</v>
      </c>
    </row>
    <row r="171" spans="1:7" ht="24" customHeight="1">
      <c r="A171" s="269">
        <v>358306</v>
      </c>
      <c r="B171" s="270" t="s">
        <v>15820</v>
      </c>
      <c r="G171" s="272"/>
    </row>
    <row r="172" spans="1:7" ht="24" customHeight="1">
      <c r="A172" s="269">
        <v>358307</v>
      </c>
      <c r="B172" s="270" t="s">
        <v>6883</v>
      </c>
      <c r="G172" s="272"/>
    </row>
    <row r="173" spans="1:7" ht="24" customHeight="1">
      <c r="A173" s="269">
        <v>358308</v>
      </c>
      <c r="B173" s="270" t="s">
        <v>394</v>
      </c>
      <c r="G173" s="272"/>
    </row>
    <row r="174" spans="1:7" ht="24" customHeight="1">
      <c r="A174" s="269">
        <v>358401</v>
      </c>
      <c r="B174" s="270" t="s">
        <v>395</v>
      </c>
      <c r="G174" s="272"/>
    </row>
    <row r="175" spans="1:7" ht="24" customHeight="1">
      <c r="A175" s="269">
        <v>358402</v>
      </c>
      <c r="B175" s="270" t="s">
        <v>15822</v>
      </c>
      <c r="G175" s="272"/>
    </row>
    <row r="176" spans="1:7" ht="24" customHeight="1">
      <c r="A176" s="269">
        <v>358403</v>
      </c>
      <c r="B176" s="270" t="s">
        <v>15823</v>
      </c>
      <c r="G176" s="272"/>
    </row>
    <row r="177" spans="1:7" ht="24" customHeight="1">
      <c r="A177" s="269">
        <v>358501</v>
      </c>
      <c r="B177" s="270" t="s">
        <v>15824</v>
      </c>
      <c r="G177" s="272"/>
    </row>
    <row r="178" spans="1:7" ht="24" customHeight="1">
      <c r="A178" s="269">
        <v>358502</v>
      </c>
      <c r="B178" s="270" t="s">
        <v>15825</v>
      </c>
      <c r="G178" s="272"/>
    </row>
    <row r="179" spans="1:7" ht="24" customHeight="1">
      <c r="A179" s="269">
        <v>358503</v>
      </c>
      <c r="B179" s="270" t="s">
        <v>15826</v>
      </c>
      <c r="G179" s="272"/>
    </row>
    <row r="180" spans="1:7" ht="24" customHeight="1">
      <c r="A180" s="269">
        <v>358504</v>
      </c>
      <c r="B180" s="270" t="s">
        <v>15827</v>
      </c>
      <c r="G180" s="272"/>
    </row>
    <row r="181" spans="1:7" ht="24" customHeight="1">
      <c r="A181" s="269">
        <v>358505</v>
      </c>
      <c r="B181" s="270" t="s">
        <v>15828</v>
      </c>
      <c r="G181" s="272"/>
    </row>
    <row r="182" spans="1:7" ht="24" customHeight="1">
      <c r="A182" s="269">
        <v>358506</v>
      </c>
      <c r="B182" s="270" t="s">
        <v>15829</v>
      </c>
      <c r="G182" s="272"/>
    </row>
    <row r="183" spans="1:7" ht="24" customHeight="1">
      <c r="A183" s="269">
        <v>358507</v>
      </c>
      <c r="B183" s="270" t="s">
        <v>396</v>
      </c>
      <c r="G183" s="272"/>
    </row>
    <row r="184" spans="1:7" ht="24" customHeight="1">
      <c r="A184" s="269">
        <v>358508</v>
      </c>
      <c r="B184" s="270" t="s">
        <v>15830</v>
      </c>
      <c r="G184" s="272"/>
    </row>
    <row r="185" spans="1:7" ht="24" customHeight="1">
      <c r="A185" s="269">
        <v>358509</v>
      </c>
      <c r="B185" s="270" t="s">
        <v>15831</v>
      </c>
      <c r="G185" s="272"/>
    </row>
    <row r="186" spans="1:7" ht="24" customHeight="1">
      <c r="A186" s="269">
        <v>358510</v>
      </c>
      <c r="B186" s="270" t="s">
        <v>397</v>
      </c>
      <c r="G186" s="272"/>
    </row>
    <row r="187" spans="1:7" ht="24" customHeight="1">
      <c r="A187" s="269">
        <v>358701</v>
      </c>
      <c r="B187" s="270" t="s">
        <v>15832</v>
      </c>
      <c r="G187" s="272"/>
    </row>
    <row r="188" spans="1:7" ht="24" customHeight="1">
      <c r="A188" s="269">
        <v>358702</v>
      </c>
      <c r="B188" s="270" t="s">
        <v>15833</v>
      </c>
      <c r="G188" s="272"/>
    </row>
    <row r="189" spans="1:7" ht="24" customHeight="1">
      <c r="A189" s="269">
        <v>358703</v>
      </c>
      <c r="B189" s="270" t="s">
        <v>15834</v>
      </c>
      <c r="G189" s="272"/>
    </row>
    <row r="190" spans="1:7" ht="24" customHeight="1">
      <c r="A190" s="269">
        <v>358710</v>
      </c>
      <c r="B190" s="270" t="s">
        <v>257</v>
      </c>
      <c r="G190" s="272"/>
    </row>
    <row r="191" spans="1:7" ht="24" customHeight="1">
      <c r="A191" s="269">
        <v>358801</v>
      </c>
      <c r="B191" s="270" t="s">
        <v>15835</v>
      </c>
      <c r="G191" s="272"/>
    </row>
    <row r="192" spans="1:7" ht="24" customHeight="1">
      <c r="A192" s="269">
        <v>358802</v>
      </c>
      <c r="B192" s="270" t="s">
        <v>15836</v>
      </c>
      <c r="G192" s="272"/>
    </row>
    <row r="193" spans="1:7" ht="24" customHeight="1">
      <c r="A193" s="269">
        <v>358803</v>
      </c>
      <c r="B193" s="270" t="s">
        <v>15837</v>
      </c>
      <c r="G193" s="272"/>
    </row>
    <row r="194" spans="1:7" ht="24" customHeight="1">
      <c r="A194" s="269">
        <v>358901</v>
      </c>
      <c r="B194" s="270" t="s">
        <v>15838</v>
      </c>
      <c r="G194" s="272"/>
    </row>
    <row r="195" spans="1:7" ht="24" customHeight="1">
      <c r="A195" s="269">
        <v>359201</v>
      </c>
      <c r="B195" s="270" t="s">
        <v>15839</v>
      </c>
      <c r="G195" s="272"/>
    </row>
    <row r="196" spans="1:7" ht="24" customHeight="1">
      <c r="A196" s="269">
        <v>359301</v>
      </c>
      <c r="B196" s="270" t="s">
        <v>15840</v>
      </c>
      <c r="G196" s="272"/>
    </row>
    <row r="197" spans="1:7" ht="24" customHeight="1">
      <c r="A197" s="269">
        <v>359401</v>
      </c>
      <c r="B197" s="270" t="s">
        <v>15841</v>
      </c>
      <c r="G197" s="272"/>
    </row>
    <row r="198" spans="1:7" ht="24" customHeight="1">
      <c r="A198" s="269">
        <v>359402</v>
      </c>
      <c r="B198" s="270" t="s">
        <v>16522</v>
      </c>
      <c r="G198" s="272"/>
    </row>
    <row r="199" spans="1:7" ht="24" customHeight="1">
      <c r="A199" s="269">
        <v>359403</v>
      </c>
      <c r="B199" s="270" t="s">
        <v>15843</v>
      </c>
      <c r="G199" s="272"/>
    </row>
    <row r="200" spans="1:7" ht="24" customHeight="1">
      <c r="A200" s="269">
        <v>359404</v>
      </c>
      <c r="B200" s="270" t="s">
        <v>15844</v>
      </c>
      <c r="G200" s="272"/>
    </row>
    <row r="201" spans="1:7" ht="24" customHeight="1">
      <c r="A201" s="269">
        <v>359405</v>
      </c>
      <c r="B201" s="270" t="s">
        <v>15845</v>
      </c>
      <c r="G201" s="272"/>
    </row>
    <row r="202" spans="1:7" ht="24" customHeight="1">
      <c r="A202" s="269">
        <v>359501</v>
      </c>
      <c r="B202" s="270" t="s">
        <v>15846</v>
      </c>
      <c r="G202" s="272"/>
    </row>
    <row r="203" spans="1:7" ht="24" customHeight="1">
      <c r="A203" s="269">
        <v>359502</v>
      </c>
      <c r="B203" s="270" t="s">
        <v>15848</v>
      </c>
      <c r="G203" s="272"/>
    </row>
    <row r="204" spans="1:7" ht="24" customHeight="1">
      <c r="A204" s="269">
        <v>359701</v>
      </c>
      <c r="B204" s="270" t="s">
        <v>15849</v>
      </c>
      <c r="G204" s="272"/>
    </row>
    <row r="205" spans="1:7" ht="24" customHeight="1">
      <c r="A205" s="269">
        <v>360301</v>
      </c>
      <c r="B205" s="270" t="s">
        <v>15850</v>
      </c>
      <c r="G205" s="272"/>
    </row>
    <row r="206" spans="1:7" ht="24" customHeight="1">
      <c r="A206" s="269">
        <v>360402</v>
      </c>
      <c r="B206" s="270" t="s">
        <v>258</v>
      </c>
      <c r="G206" s="272"/>
    </row>
    <row r="207" spans="1:7" ht="24" customHeight="1">
      <c r="A207" s="269">
        <v>361601</v>
      </c>
      <c r="B207" s="270" t="s">
        <v>15853</v>
      </c>
      <c r="G207" s="272"/>
    </row>
    <row r="208" spans="1:7" ht="24" customHeight="1">
      <c r="A208" s="269">
        <v>361603</v>
      </c>
      <c r="B208" s="270" t="s">
        <v>15854</v>
      </c>
      <c r="G208" s="272"/>
    </row>
    <row r="209" spans="1:7" ht="24" customHeight="1">
      <c r="A209" s="269">
        <v>361617</v>
      </c>
      <c r="B209" s="270" t="s">
        <v>15855</v>
      </c>
      <c r="G209" s="272"/>
    </row>
    <row r="210" spans="1:7" ht="24" customHeight="1">
      <c r="A210" s="269">
        <v>361623</v>
      </c>
      <c r="B210" s="270" t="s">
        <v>15856</v>
      </c>
      <c r="G210" s="272"/>
    </row>
    <row r="211" spans="1:7" ht="24" customHeight="1">
      <c r="A211" s="269">
        <v>361803</v>
      </c>
      <c r="B211" s="270" t="s">
        <v>15857</v>
      </c>
      <c r="G211" s="272"/>
    </row>
    <row r="212" spans="1:7" ht="24" customHeight="1">
      <c r="A212" s="269">
        <v>361805</v>
      </c>
      <c r="B212" s="270" t="s">
        <v>15858</v>
      </c>
      <c r="G212" s="272"/>
    </row>
    <row r="213" spans="1:7" ht="24" customHeight="1">
      <c r="A213" s="269">
        <v>361807</v>
      </c>
      <c r="B213" s="270" t="s">
        <v>15859</v>
      </c>
      <c r="G213" s="272"/>
    </row>
    <row r="214" spans="1:7" ht="24" customHeight="1">
      <c r="A214" s="269">
        <v>361821</v>
      </c>
      <c r="B214" s="270" t="s">
        <v>15860</v>
      </c>
      <c r="G214" s="272"/>
    </row>
    <row r="215" spans="1:7" ht="24" customHeight="1">
      <c r="A215" s="269">
        <v>361823</v>
      </c>
      <c r="B215" s="270" t="s">
        <v>15861</v>
      </c>
      <c r="G215" s="272"/>
    </row>
    <row r="216" spans="1:7" ht="24" customHeight="1">
      <c r="A216" s="269">
        <v>361905</v>
      </c>
      <c r="B216" s="270" t="s">
        <v>16454</v>
      </c>
      <c r="G216" s="272"/>
    </row>
    <row r="217" spans="1:7" ht="24" customHeight="1">
      <c r="A217" s="269">
        <v>361907</v>
      </c>
      <c r="B217" s="270" t="s">
        <v>15863</v>
      </c>
      <c r="G217" s="272"/>
    </row>
    <row r="218" spans="1:7" ht="24" customHeight="1">
      <c r="A218" s="269">
        <v>361909</v>
      </c>
      <c r="B218" s="270" t="s">
        <v>15864</v>
      </c>
      <c r="G218" s="272"/>
    </row>
    <row r="219" spans="1:7" ht="24" customHeight="1">
      <c r="A219" s="269">
        <v>361921</v>
      </c>
      <c r="B219" s="270" t="s">
        <v>15865</v>
      </c>
      <c r="G219" s="272"/>
    </row>
    <row r="220" spans="1:7" ht="24" customHeight="1">
      <c r="A220" s="269">
        <v>361923</v>
      </c>
      <c r="B220" s="270" t="s">
        <v>15866</v>
      </c>
      <c r="G220" s="272"/>
    </row>
    <row r="221" spans="1:7" ht="24" customHeight="1">
      <c r="A221" s="269">
        <v>369201</v>
      </c>
      <c r="B221" s="270" t="s">
        <v>15867</v>
      </c>
      <c r="G221" s="272"/>
    </row>
    <row r="222" spans="1:7" ht="24" customHeight="1">
      <c r="A222" s="269">
        <v>370101</v>
      </c>
      <c r="B222" s="270" t="s">
        <v>259</v>
      </c>
      <c r="G222" s="272"/>
    </row>
    <row r="223" spans="1:7" ht="24" customHeight="1">
      <c r="A223" s="269">
        <v>371203</v>
      </c>
      <c r="B223" s="270" t="s">
        <v>15869</v>
      </c>
      <c r="G223" s="272"/>
    </row>
    <row r="224" spans="1:7" ht="24" customHeight="1">
      <c r="A224" s="269">
        <v>372402</v>
      </c>
      <c r="B224" s="270" t="s">
        <v>261</v>
      </c>
      <c r="G224" s="272"/>
    </row>
    <row r="225" spans="1:7" ht="24" customHeight="1">
      <c r="A225" s="269">
        <v>372501</v>
      </c>
      <c r="B225" s="270" t="s">
        <v>15871</v>
      </c>
      <c r="G225" s="272"/>
    </row>
    <row r="226" spans="1:7" ht="24" customHeight="1">
      <c r="A226" s="269">
        <v>373104</v>
      </c>
      <c r="B226" s="270" t="s">
        <v>262</v>
      </c>
      <c r="G226" s="272"/>
    </row>
    <row r="227" spans="1:7" ht="24" customHeight="1">
      <c r="A227" s="269">
        <v>373106</v>
      </c>
      <c r="B227" s="270" t="s">
        <v>15872</v>
      </c>
      <c r="G227" s="272"/>
    </row>
    <row r="228" spans="1:7" ht="24" customHeight="1">
      <c r="A228" s="269">
        <v>373201</v>
      </c>
      <c r="B228" s="270" t="s">
        <v>15888</v>
      </c>
      <c r="G228" s="272"/>
    </row>
    <row r="229" spans="1:7" ht="24" customHeight="1">
      <c r="A229" s="269">
        <v>373305</v>
      </c>
      <c r="B229" s="270" t="s">
        <v>15889</v>
      </c>
      <c r="G229" s="272"/>
    </row>
    <row r="230" spans="1:7" ht="24" customHeight="1">
      <c r="A230" s="269">
        <v>373307</v>
      </c>
      <c r="B230" s="270" t="s">
        <v>15890</v>
      </c>
      <c r="G230" s="272"/>
    </row>
    <row r="231" spans="1:7" ht="24" customHeight="1">
      <c r="A231" s="269">
        <v>373409</v>
      </c>
      <c r="B231" s="270" t="s">
        <v>16462</v>
      </c>
      <c r="G231" s="272"/>
    </row>
    <row r="232" spans="1:7" ht="24" customHeight="1">
      <c r="A232" s="269">
        <v>373412</v>
      </c>
      <c r="B232" s="270" t="s">
        <v>263</v>
      </c>
      <c r="G232" s="272"/>
    </row>
    <row r="233" spans="1:7" ht="24" customHeight="1">
      <c r="A233" s="269">
        <v>373413</v>
      </c>
      <c r="B233" s="270" t="s">
        <v>265</v>
      </c>
      <c r="G233" s="272"/>
    </row>
    <row r="234" spans="1:7" ht="24" customHeight="1">
      <c r="A234" s="269">
        <v>373701</v>
      </c>
      <c r="B234" s="270" t="s">
        <v>267</v>
      </c>
      <c r="G234" s="272"/>
    </row>
    <row r="235" spans="1:7" ht="24" customHeight="1">
      <c r="A235" s="269">
        <v>374101</v>
      </c>
      <c r="B235" s="270" t="s">
        <v>15425</v>
      </c>
      <c r="G235" s="272"/>
    </row>
    <row r="236" spans="1:7" ht="24" customHeight="1">
      <c r="A236" s="269">
        <v>374201</v>
      </c>
      <c r="B236" s="270" t="s">
        <v>15902</v>
      </c>
      <c r="G236" s="272"/>
    </row>
    <row r="237" spans="1:7" ht="24" customHeight="1">
      <c r="A237" s="269">
        <v>374301</v>
      </c>
      <c r="B237" s="270" t="s">
        <v>15903</v>
      </c>
      <c r="G237" s="272"/>
    </row>
    <row r="238" spans="1:7" ht="24" customHeight="1">
      <c r="A238" s="269">
        <v>376701</v>
      </c>
      <c r="B238" s="270" t="s">
        <v>15905</v>
      </c>
      <c r="G238" s="272"/>
    </row>
    <row r="239" spans="1:7" ht="24" customHeight="1">
      <c r="A239" s="269">
        <v>378101</v>
      </c>
      <c r="B239" s="270" t="s">
        <v>15907</v>
      </c>
      <c r="G239" s="272"/>
    </row>
    <row r="240" spans="1:7" ht="24" customHeight="1">
      <c r="A240" s="269">
        <v>378505</v>
      </c>
      <c r="B240" s="270" t="s">
        <v>269</v>
      </c>
      <c r="G240" s="272"/>
    </row>
    <row r="241" spans="1:7" ht="24" customHeight="1">
      <c r="A241" s="269">
        <v>378602</v>
      </c>
      <c r="B241" s="270" t="s">
        <v>15914</v>
      </c>
      <c r="G241" s="272"/>
    </row>
    <row r="242" spans="1:7" ht="24" customHeight="1">
      <c r="A242" s="269">
        <v>378607</v>
      </c>
      <c r="B242" s="270" t="s">
        <v>15929</v>
      </c>
      <c r="G242" s="272"/>
    </row>
    <row r="243" spans="1:7" ht="24" customHeight="1">
      <c r="A243" s="269">
        <v>378701</v>
      </c>
      <c r="B243" s="270" t="s">
        <v>15930</v>
      </c>
      <c r="G243" s="272"/>
    </row>
    <row r="244" spans="1:7" ht="24" customHeight="1">
      <c r="A244" s="269">
        <v>379003</v>
      </c>
      <c r="B244" s="270" t="s">
        <v>270</v>
      </c>
      <c r="G244" s="272"/>
    </row>
    <row r="245" spans="1:7" ht="24" customHeight="1">
      <c r="A245" s="269">
        <v>380202</v>
      </c>
      <c r="B245" s="270" t="s">
        <v>15935</v>
      </c>
      <c r="G245" s="272"/>
    </row>
    <row r="246" spans="1:7" ht="24" customHeight="1">
      <c r="A246" s="269">
        <v>380203</v>
      </c>
      <c r="B246" s="270" t="s">
        <v>15936</v>
      </c>
      <c r="G246" s="272"/>
    </row>
    <row r="247" spans="1:7" ht="24" customHeight="1">
      <c r="A247" s="269">
        <v>380204</v>
      </c>
      <c r="B247" s="270" t="s">
        <v>15937</v>
      </c>
      <c r="G247" s="272"/>
    </row>
    <row r="248" spans="1:7" ht="24" customHeight="1">
      <c r="A248" s="269">
        <v>380210</v>
      </c>
      <c r="B248" s="270" t="s">
        <v>272</v>
      </c>
      <c r="G248" s="272"/>
    </row>
    <row r="249" spans="1:7" ht="24" customHeight="1">
      <c r="A249" s="269">
        <v>380301</v>
      </c>
      <c r="B249" s="270" t="s">
        <v>15939</v>
      </c>
      <c r="G249" s="272"/>
    </row>
    <row r="250" spans="1:7" ht="24" customHeight="1">
      <c r="A250" s="269">
        <v>380302</v>
      </c>
      <c r="B250" s="270" t="s">
        <v>15940</v>
      </c>
      <c r="G250" s="272"/>
    </row>
    <row r="251" spans="1:7" ht="24" customHeight="1">
      <c r="A251" s="269">
        <v>380304</v>
      </c>
      <c r="B251" s="270" t="s">
        <v>15941</v>
      </c>
      <c r="G251" s="272"/>
    </row>
    <row r="252" spans="1:7" ht="24" customHeight="1">
      <c r="A252" s="269">
        <v>380305</v>
      </c>
      <c r="B252" s="270" t="s">
        <v>15942</v>
      </c>
      <c r="G252" s="272"/>
    </row>
    <row r="253" spans="1:7" ht="24" customHeight="1">
      <c r="A253" s="269">
        <v>380306</v>
      </c>
      <c r="B253" s="270" t="s">
        <v>15943</v>
      </c>
      <c r="G253" s="272"/>
    </row>
    <row r="254" spans="1:7" ht="24" customHeight="1">
      <c r="A254" s="269">
        <v>380307</v>
      </c>
      <c r="B254" s="270" t="s">
        <v>15944</v>
      </c>
      <c r="G254" s="272"/>
    </row>
    <row r="255" spans="1:7" ht="24" customHeight="1">
      <c r="A255" s="269">
        <v>380501</v>
      </c>
      <c r="B255" s="270" t="s">
        <v>15959</v>
      </c>
      <c r="G255" s="272"/>
    </row>
    <row r="256" spans="1:7" ht="24" customHeight="1">
      <c r="A256" s="269">
        <v>380601</v>
      </c>
      <c r="B256" s="270" t="s">
        <v>15960</v>
      </c>
      <c r="G256" s="272"/>
    </row>
    <row r="257" spans="1:7" ht="24" customHeight="1">
      <c r="A257" s="269">
        <v>380602</v>
      </c>
      <c r="B257" s="270" t="s">
        <v>273</v>
      </c>
      <c r="G257" s="272"/>
    </row>
    <row r="258" spans="1:7" ht="24" customHeight="1">
      <c r="A258" s="269">
        <v>380603</v>
      </c>
      <c r="B258" s="270" t="s">
        <v>15961</v>
      </c>
      <c r="G258" s="272"/>
    </row>
    <row r="259" spans="1:7" ht="24" customHeight="1">
      <c r="A259" s="269">
        <v>380701</v>
      </c>
      <c r="B259" s="270" t="s">
        <v>15962</v>
      </c>
      <c r="G259" s="272"/>
    </row>
    <row r="260" spans="1:7" ht="24" customHeight="1">
      <c r="A260" s="269">
        <v>380702</v>
      </c>
      <c r="B260" s="270" t="s">
        <v>15963</v>
      </c>
      <c r="G260" s="272"/>
    </row>
    <row r="261" spans="1:7" ht="24" customHeight="1">
      <c r="A261" s="269">
        <v>380703</v>
      </c>
      <c r="B261" s="270" t="s">
        <v>15964</v>
      </c>
      <c r="G261" s="272"/>
    </row>
    <row r="262" spans="1:7" ht="24" customHeight="1">
      <c r="A262" s="269">
        <v>380803</v>
      </c>
      <c r="B262" s="270" t="s">
        <v>15965</v>
      </c>
      <c r="G262" s="272"/>
    </row>
    <row r="263" spans="1:7" ht="24" customHeight="1">
      <c r="A263" s="269">
        <v>380810</v>
      </c>
      <c r="B263" s="270" t="s">
        <v>15967</v>
      </c>
      <c r="G263" s="272"/>
    </row>
    <row r="264" spans="1:7" ht="24" customHeight="1">
      <c r="A264" s="269">
        <v>380901</v>
      </c>
      <c r="B264" s="270" t="s">
        <v>15968</v>
      </c>
      <c r="G264" s="272"/>
    </row>
    <row r="265" spans="1:7" ht="24" customHeight="1">
      <c r="A265" s="269">
        <v>380902</v>
      </c>
      <c r="B265" s="270" t="s">
        <v>15969</v>
      </c>
      <c r="G265" s="272"/>
    </row>
    <row r="266" spans="1:7" ht="24" customHeight="1">
      <c r="A266" s="269">
        <v>380903</v>
      </c>
      <c r="B266" s="270" t="s">
        <v>15970</v>
      </c>
      <c r="G266" s="272"/>
    </row>
    <row r="267" spans="1:7" ht="24" customHeight="1">
      <c r="A267" s="269">
        <v>380904</v>
      </c>
      <c r="B267" s="270" t="s">
        <v>15971</v>
      </c>
      <c r="G267" s="272"/>
    </row>
    <row r="268" spans="1:7" ht="24" customHeight="1">
      <c r="A268" s="269">
        <v>380910</v>
      </c>
      <c r="B268" s="270" t="s">
        <v>15973</v>
      </c>
      <c r="G268" s="272"/>
    </row>
    <row r="269" spans="1:7" ht="24" customHeight="1">
      <c r="A269" s="269">
        <v>381101</v>
      </c>
      <c r="B269" s="270" t="s">
        <v>15974</v>
      </c>
      <c r="G269" s="272"/>
    </row>
    <row r="270" spans="1:7" ht="24" customHeight="1">
      <c r="A270" s="269">
        <v>381203</v>
      </c>
      <c r="B270" s="270" t="s">
        <v>15975</v>
      </c>
      <c r="G270" s="272"/>
    </row>
    <row r="271" spans="1:7" ht="24" customHeight="1">
      <c r="A271" s="269">
        <v>381301</v>
      </c>
      <c r="B271" s="270" t="s">
        <v>1543</v>
      </c>
      <c r="G271" s="272"/>
    </row>
    <row r="272" spans="1:7" ht="24" customHeight="1">
      <c r="A272" s="269">
        <v>381401</v>
      </c>
      <c r="B272" s="270" t="s">
        <v>15977</v>
      </c>
      <c r="G272" s="272"/>
    </row>
    <row r="273" spans="1:7" ht="24" customHeight="1">
      <c r="A273" s="269">
        <v>381502</v>
      </c>
      <c r="B273" s="270" t="s">
        <v>15978</v>
      </c>
      <c r="G273" s="272"/>
    </row>
    <row r="274" spans="1:7" ht="24" customHeight="1">
      <c r="A274" s="269">
        <v>381601</v>
      </c>
      <c r="B274" s="270" t="s">
        <v>1660</v>
      </c>
      <c r="G274" s="272"/>
    </row>
    <row r="275" spans="1:7" ht="24" customHeight="1">
      <c r="A275" s="269">
        <v>381602</v>
      </c>
      <c r="B275" s="270" t="s">
        <v>15979</v>
      </c>
      <c r="G275" s="272"/>
    </row>
    <row r="276" spans="1:7" ht="24" customHeight="1">
      <c r="A276" s="269">
        <v>381603</v>
      </c>
      <c r="B276" s="270" t="s">
        <v>15980</v>
      </c>
      <c r="G276" s="272"/>
    </row>
    <row r="277" spans="1:7" ht="24" customHeight="1">
      <c r="A277" s="269">
        <v>381801</v>
      </c>
      <c r="B277" s="270" t="s">
        <v>1545</v>
      </c>
      <c r="G277" s="272"/>
    </row>
    <row r="278" spans="1:7" ht="24" customHeight="1">
      <c r="A278" s="269">
        <v>381802</v>
      </c>
      <c r="B278" s="270" t="s">
        <v>1546</v>
      </c>
      <c r="G278" s="272"/>
    </row>
    <row r="279" spans="1:7" ht="24" customHeight="1">
      <c r="A279" s="269">
        <v>382302</v>
      </c>
      <c r="B279" s="270" t="s">
        <v>274</v>
      </c>
      <c r="G279" s="272"/>
    </row>
    <row r="280" spans="1:7" ht="24" customHeight="1">
      <c r="A280" s="269">
        <v>382304</v>
      </c>
      <c r="B280" s="270" t="s">
        <v>275</v>
      </c>
      <c r="G280" s="272"/>
    </row>
    <row r="281" spans="1:7" ht="24" customHeight="1">
      <c r="A281" s="269">
        <v>383201</v>
      </c>
      <c r="B281" s="270" t="s">
        <v>398</v>
      </c>
      <c r="G281" s="272"/>
    </row>
    <row r="282" spans="1:7" ht="24" customHeight="1">
      <c r="A282" s="269">
        <v>383202</v>
      </c>
      <c r="B282" s="270" t="s">
        <v>399</v>
      </c>
      <c r="G282" s="272"/>
    </row>
    <row r="283" spans="1:7" ht="24" customHeight="1">
      <c r="A283" s="269">
        <v>383203</v>
      </c>
      <c r="B283" s="270" t="s">
        <v>400</v>
      </c>
      <c r="G283" s="272"/>
    </row>
    <row r="284" spans="1:7" ht="24" customHeight="1">
      <c r="A284" s="269">
        <v>383204</v>
      </c>
      <c r="B284" s="270" t="s">
        <v>401</v>
      </c>
      <c r="G284" s="272"/>
    </row>
    <row r="285" spans="1:7" ht="24" customHeight="1">
      <c r="A285" s="269">
        <v>383205</v>
      </c>
      <c r="B285" s="270" t="s">
        <v>402</v>
      </c>
      <c r="G285" s="272"/>
    </row>
    <row r="286" spans="1:7" ht="24" customHeight="1">
      <c r="A286" s="269">
        <v>383301</v>
      </c>
      <c r="B286" s="270" t="s">
        <v>403</v>
      </c>
      <c r="G286" s="272"/>
    </row>
    <row r="287" spans="1:7" ht="24" customHeight="1">
      <c r="A287" s="269">
        <v>383302</v>
      </c>
      <c r="B287" s="270" t="s">
        <v>404</v>
      </c>
      <c r="G287" s="272"/>
    </row>
    <row r="288" spans="1:7" ht="24" customHeight="1">
      <c r="A288" s="269">
        <v>383303</v>
      </c>
      <c r="B288" s="270" t="s">
        <v>16465</v>
      </c>
      <c r="G288" s="272"/>
    </row>
    <row r="289" spans="1:7" ht="24" customHeight="1">
      <c r="A289" s="269">
        <v>383405</v>
      </c>
      <c r="B289" s="270" t="s">
        <v>277</v>
      </c>
      <c r="G289" s="272"/>
    </row>
    <row r="290" spans="1:7" ht="24" customHeight="1">
      <c r="A290" s="269">
        <v>383408</v>
      </c>
      <c r="B290" s="270" t="s">
        <v>15981</v>
      </c>
      <c r="G290" s="272"/>
    </row>
    <row r="291" spans="1:7" ht="24" customHeight="1">
      <c r="A291" s="269">
        <v>383410</v>
      </c>
      <c r="B291" s="270" t="s">
        <v>15986</v>
      </c>
      <c r="G291" s="272"/>
    </row>
    <row r="292" spans="1:7" ht="24" customHeight="1">
      <c r="A292" s="269">
        <v>383601</v>
      </c>
      <c r="B292" s="270" t="s">
        <v>16466</v>
      </c>
      <c r="G292" s="272"/>
    </row>
    <row r="293" spans="1:7" ht="24" customHeight="1">
      <c r="A293" s="269">
        <v>383701</v>
      </c>
      <c r="B293" s="270" t="s">
        <v>16467</v>
      </c>
      <c r="G293" s="272"/>
    </row>
    <row r="294" spans="1:7" ht="24" customHeight="1">
      <c r="A294" s="269">
        <v>383801</v>
      </c>
      <c r="B294" s="270" t="s">
        <v>279</v>
      </c>
      <c r="G294" s="272"/>
    </row>
    <row r="295" spans="1:7" ht="24" customHeight="1">
      <c r="A295" s="269">
        <v>383802</v>
      </c>
      <c r="B295" s="270" t="s">
        <v>280</v>
      </c>
      <c r="G295" s="272"/>
    </row>
    <row r="296" spans="1:7" ht="24" customHeight="1">
      <c r="A296" s="269">
        <v>383901</v>
      </c>
      <c r="B296" s="270" t="s">
        <v>281</v>
      </c>
      <c r="G296" s="272"/>
    </row>
    <row r="297" spans="1:7" ht="24" customHeight="1">
      <c r="A297" s="269">
        <v>383902</v>
      </c>
      <c r="B297" s="270" t="s">
        <v>282</v>
      </c>
      <c r="G297" s="272"/>
    </row>
    <row r="298" spans="1:7" ht="24" customHeight="1">
      <c r="A298" s="269">
        <v>383903</v>
      </c>
      <c r="B298" s="270" t="s">
        <v>283</v>
      </c>
      <c r="G298" s="272"/>
    </row>
    <row r="299" spans="1:7" ht="24" customHeight="1">
      <c r="A299" s="269">
        <v>384202</v>
      </c>
      <c r="B299" s="270" t="s">
        <v>284</v>
      </c>
      <c r="G299" s="272"/>
    </row>
    <row r="300" spans="1:7" ht="24" customHeight="1">
      <c r="A300" s="269">
        <v>384301</v>
      </c>
      <c r="B300" s="270" t="s">
        <v>405</v>
      </c>
      <c r="G300" s="272"/>
    </row>
    <row r="301" spans="1:7" ht="24" customHeight="1">
      <c r="A301" s="269">
        <v>384302</v>
      </c>
      <c r="B301" s="270" t="s">
        <v>406</v>
      </c>
      <c r="G301" s="272"/>
    </row>
    <row r="302" spans="1:7" ht="24" customHeight="1">
      <c r="A302" s="269">
        <v>384303</v>
      </c>
      <c r="B302" s="270" t="s">
        <v>285</v>
      </c>
      <c r="G302" s="272"/>
    </row>
    <row r="303" spans="1:7" ht="24" customHeight="1">
      <c r="A303" s="269">
        <v>384501</v>
      </c>
      <c r="B303" s="270" t="s">
        <v>286</v>
      </c>
      <c r="G303" s="272"/>
    </row>
    <row r="304" spans="1:7" ht="24" customHeight="1">
      <c r="A304" s="269">
        <v>384601</v>
      </c>
      <c r="B304" s="270" t="s">
        <v>287</v>
      </c>
      <c r="G304" s="272"/>
    </row>
    <row r="305" spans="1:7" ht="24" customHeight="1">
      <c r="A305" s="269">
        <v>384701</v>
      </c>
      <c r="B305" s="270" t="s">
        <v>288</v>
      </c>
      <c r="G305" s="272"/>
    </row>
    <row r="306" spans="1:7" ht="24" customHeight="1">
      <c r="A306" s="269">
        <v>384801</v>
      </c>
      <c r="B306" s="270" t="s">
        <v>289</v>
      </c>
      <c r="G306" s="272"/>
    </row>
    <row r="307" spans="1:7" ht="24" customHeight="1">
      <c r="A307" s="269">
        <v>384802</v>
      </c>
      <c r="B307" s="270" t="s">
        <v>290</v>
      </c>
      <c r="G307" s="272"/>
    </row>
    <row r="308" spans="1:7" ht="24" customHeight="1">
      <c r="A308" s="269">
        <v>384901</v>
      </c>
      <c r="B308" s="270" t="s">
        <v>407</v>
      </c>
      <c r="G308" s="272"/>
    </row>
    <row r="309" spans="1:7" ht="24" customHeight="1">
      <c r="A309" s="269">
        <v>385201</v>
      </c>
      <c r="B309" s="270" t="s">
        <v>291</v>
      </c>
      <c r="G309" s="272"/>
    </row>
    <row r="310" spans="1:7" ht="24" customHeight="1">
      <c r="A310" s="269">
        <v>385202</v>
      </c>
      <c r="B310" s="270" t="s">
        <v>292</v>
      </c>
      <c r="G310" s="272"/>
    </row>
    <row r="311" spans="1:7" ht="24" customHeight="1">
      <c r="A311" s="269">
        <v>385203</v>
      </c>
      <c r="B311" s="270" t="s">
        <v>293</v>
      </c>
      <c r="G311" s="272"/>
    </row>
    <row r="312" spans="1:7" ht="24" customHeight="1">
      <c r="A312" s="269">
        <v>385204</v>
      </c>
      <c r="B312" s="270" t="s">
        <v>294</v>
      </c>
      <c r="G312" s="272"/>
    </row>
    <row r="313" spans="1:7" ht="24" customHeight="1">
      <c r="A313" s="269">
        <v>385207</v>
      </c>
      <c r="B313" s="270" t="s">
        <v>295</v>
      </c>
      <c r="G313" s="272"/>
    </row>
    <row r="314" spans="1:7" ht="24" customHeight="1">
      <c r="A314" s="269">
        <v>385301</v>
      </c>
      <c r="B314" s="270" t="s">
        <v>298</v>
      </c>
      <c r="G314" s="272"/>
    </row>
    <row r="315" spans="1:7" ht="24" customHeight="1">
      <c r="A315" s="269">
        <v>385303</v>
      </c>
      <c r="B315" s="270" t="s">
        <v>299</v>
      </c>
      <c r="G315" s="272"/>
    </row>
    <row r="316" spans="1:7" ht="24" customHeight="1">
      <c r="A316" s="269">
        <v>385320</v>
      </c>
      <c r="B316" s="270" t="s">
        <v>300</v>
      </c>
      <c r="G316" s="272"/>
    </row>
    <row r="317" spans="1:7" ht="24" customHeight="1">
      <c r="A317" s="269">
        <v>385401</v>
      </c>
      <c r="B317" s="270" t="s">
        <v>301</v>
      </c>
      <c r="G317" s="272"/>
    </row>
    <row r="318" spans="1:7" ht="24" customHeight="1">
      <c r="A318" s="269">
        <v>385601</v>
      </c>
      <c r="B318" s="270" t="s">
        <v>15989</v>
      </c>
      <c r="G318" s="272"/>
    </row>
    <row r="319" spans="1:7" ht="24" customHeight="1">
      <c r="A319" s="269">
        <v>385801</v>
      </c>
      <c r="B319" s="270" t="s">
        <v>302</v>
      </c>
      <c r="G319" s="272"/>
    </row>
    <row r="320" spans="1:7" ht="24" customHeight="1">
      <c r="A320" s="269">
        <v>385802</v>
      </c>
      <c r="B320" s="270" t="s">
        <v>303</v>
      </c>
      <c r="G320" s="272"/>
    </row>
    <row r="321" spans="1:7" ht="24" customHeight="1">
      <c r="A321" s="269">
        <v>385820</v>
      </c>
      <c r="B321" s="270" t="s">
        <v>304</v>
      </c>
      <c r="G321" s="272"/>
    </row>
    <row r="322" spans="1:7" ht="24" customHeight="1">
      <c r="A322" s="269">
        <v>385901</v>
      </c>
      <c r="B322" s="270" t="s">
        <v>15991</v>
      </c>
      <c r="G322" s="272"/>
    </row>
    <row r="323" spans="1:7" ht="24" customHeight="1">
      <c r="A323" s="269">
        <v>385902</v>
      </c>
      <c r="B323" s="270" t="s">
        <v>101</v>
      </c>
      <c r="G323" s="272"/>
    </row>
    <row r="324" spans="1:7" ht="24" customHeight="1">
      <c r="A324" s="269">
        <v>386101</v>
      </c>
      <c r="B324" s="270" t="s">
        <v>305</v>
      </c>
      <c r="G324" s="272"/>
    </row>
    <row r="325" spans="1:7" ht="24" customHeight="1">
      <c r="A325" s="269">
        <v>386201</v>
      </c>
      <c r="B325" s="270" t="s">
        <v>156</v>
      </c>
      <c r="G325" s="272"/>
    </row>
    <row r="326" spans="1:7" ht="24" customHeight="1">
      <c r="A326" s="269">
        <v>386301</v>
      </c>
      <c r="B326" s="270" t="s">
        <v>306</v>
      </c>
      <c r="G326" s="272"/>
    </row>
    <row r="327" spans="1:7" ht="24" customHeight="1">
      <c r="A327" s="269">
        <v>388701</v>
      </c>
      <c r="B327" s="270" t="s">
        <v>307</v>
      </c>
      <c r="G327" s="272"/>
    </row>
    <row r="328" spans="1:7" ht="24" customHeight="1">
      <c r="A328" s="269">
        <v>389107</v>
      </c>
      <c r="B328" s="270" t="s">
        <v>15992</v>
      </c>
      <c r="G328" s="272"/>
    </row>
    <row r="329" spans="1:7" ht="24" customHeight="1">
      <c r="A329" s="269">
        <v>389401</v>
      </c>
      <c r="B329" s="270" t="s">
        <v>15993</v>
      </c>
      <c r="G329" s="272"/>
    </row>
    <row r="330" spans="1:7" ht="24" customHeight="1">
      <c r="A330" s="269">
        <v>390101</v>
      </c>
      <c r="B330" s="270" t="s">
        <v>408</v>
      </c>
      <c r="G330" s="272"/>
    </row>
    <row r="331" spans="1:7" ht="24" customHeight="1">
      <c r="A331" s="269">
        <v>390201</v>
      </c>
      <c r="B331" s="270" t="s">
        <v>16469</v>
      </c>
      <c r="G331" s="272"/>
    </row>
    <row r="332" spans="1:7" ht="24" customHeight="1">
      <c r="A332" s="269">
        <v>391701</v>
      </c>
      <c r="B332" s="270" t="s">
        <v>308</v>
      </c>
      <c r="G332" s="272"/>
    </row>
    <row r="333" spans="1:7" ht="24" customHeight="1">
      <c r="A333" s="269">
        <v>391702</v>
      </c>
      <c r="B333" s="270" t="s">
        <v>309</v>
      </c>
      <c r="G333" s="272"/>
    </row>
    <row r="334" spans="1:7" ht="24" customHeight="1">
      <c r="A334" s="269">
        <v>391703</v>
      </c>
      <c r="B334" s="270" t="s">
        <v>310</v>
      </c>
      <c r="G334" s="272"/>
    </row>
    <row r="335" spans="1:7" ht="24" customHeight="1">
      <c r="A335" s="269">
        <v>391704</v>
      </c>
      <c r="B335" s="270" t="s">
        <v>15994</v>
      </c>
      <c r="G335" s="272"/>
    </row>
    <row r="336" spans="1:7" ht="24" customHeight="1">
      <c r="A336" s="269">
        <v>392101</v>
      </c>
      <c r="B336" s="270" t="s">
        <v>410</v>
      </c>
      <c r="G336" s="272"/>
    </row>
    <row r="337" spans="1:7" ht="24" customHeight="1">
      <c r="A337" s="269">
        <v>392201</v>
      </c>
      <c r="B337" s="270" t="s">
        <v>15995</v>
      </c>
      <c r="G337" s="272"/>
    </row>
    <row r="338" spans="1:7" ht="24" customHeight="1">
      <c r="A338" s="269">
        <v>392202</v>
      </c>
      <c r="B338" s="270" t="s">
        <v>411</v>
      </c>
      <c r="G338" s="272"/>
    </row>
    <row r="339" spans="1:7" ht="24" customHeight="1">
      <c r="A339" s="269">
        <v>392203</v>
      </c>
      <c r="B339" s="270" t="s">
        <v>16470</v>
      </c>
      <c r="G339" s="272"/>
    </row>
    <row r="340" spans="1:7" ht="24" customHeight="1">
      <c r="A340" s="269">
        <v>392204</v>
      </c>
      <c r="B340" s="270" t="s">
        <v>15996</v>
      </c>
      <c r="G340" s="272"/>
    </row>
    <row r="341" spans="1:7" ht="24" customHeight="1">
      <c r="A341" s="269">
        <v>392401</v>
      </c>
      <c r="B341" s="270" t="s">
        <v>413</v>
      </c>
      <c r="G341" s="272"/>
    </row>
    <row r="342" spans="1:7" ht="24" customHeight="1">
      <c r="A342" s="269">
        <v>392501</v>
      </c>
      <c r="B342" s="270" t="s">
        <v>202</v>
      </c>
      <c r="G342" s="272"/>
    </row>
    <row r="343" spans="1:7" ht="24" customHeight="1">
      <c r="A343" s="269">
        <v>392502</v>
      </c>
      <c r="B343" s="270" t="s">
        <v>414</v>
      </c>
      <c r="G343" s="272"/>
    </row>
    <row r="344" spans="1:7" ht="24" customHeight="1">
      <c r="A344" s="269">
        <v>392601</v>
      </c>
      <c r="B344" s="270" t="s">
        <v>311</v>
      </c>
      <c r="G344" s="272"/>
    </row>
    <row r="345" spans="1:7" ht="24" customHeight="1">
      <c r="A345" s="269">
        <v>392602</v>
      </c>
      <c r="B345" s="270" t="s">
        <v>415</v>
      </c>
      <c r="G345" s="272"/>
    </row>
    <row r="346" spans="1:7" ht="24" customHeight="1">
      <c r="A346" s="269">
        <v>392603</v>
      </c>
      <c r="B346" s="270" t="s">
        <v>204</v>
      </c>
      <c r="G346" s="272"/>
    </row>
    <row r="347" spans="1:7" ht="24" customHeight="1">
      <c r="A347" s="269">
        <v>392604</v>
      </c>
      <c r="B347" s="270" t="s">
        <v>416</v>
      </c>
      <c r="G347" s="272"/>
    </row>
    <row r="348" spans="1:7" ht="24" customHeight="1">
      <c r="A348" s="269">
        <v>392701</v>
      </c>
      <c r="B348" s="270" t="s">
        <v>15997</v>
      </c>
      <c r="G348" s="272"/>
    </row>
    <row r="349" spans="1:7" ht="24" customHeight="1">
      <c r="A349" s="269">
        <v>392702</v>
      </c>
      <c r="B349" s="270" t="s">
        <v>312</v>
      </c>
      <c r="G349" s="272"/>
    </row>
    <row r="350" spans="1:7" ht="24" customHeight="1">
      <c r="A350" s="269">
        <v>392802</v>
      </c>
      <c r="B350" s="270" t="s">
        <v>16471</v>
      </c>
      <c r="G350" s="272"/>
    </row>
    <row r="351" spans="1:7" ht="24" customHeight="1">
      <c r="A351" s="269">
        <v>392803</v>
      </c>
      <c r="B351" s="270" t="s">
        <v>16472</v>
      </c>
      <c r="G351" s="272"/>
    </row>
    <row r="352" spans="1:7" ht="24" customHeight="1">
      <c r="A352" s="269">
        <v>393201</v>
      </c>
      <c r="B352" s="270" t="s">
        <v>417</v>
      </c>
      <c r="G352" s="272"/>
    </row>
    <row r="353" spans="1:7" ht="24" customHeight="1">
      <c r="A353" s="269">
        <v>393202</v>
      </c>
      <c r="B353" s="270" t="s">
        <v>418</v>
      </c>
      <c r="G353" s="272"/>
    </row>
    <row r="354" spans="1:7" ht="24" customHeight="1">
      <c r="A354" s="269">
        <v>393203</v>
      </c>
      <c r="B354" s="270" t="s">
        <v>419</v>
      </c>
      <c r="G354" s="272"/>
    </row>
    <row r="355" spans="1:7" ht="24" customHeight="1">
      <c r="A355" s="269">
        <v>393204</v>
      </c>
      <c r="B355" s="270" t="s">
        <v>420</v>
      </c>
      <c r="G355" s="272"/>
    </row>
    <row r="356" spans="1:7" ht="24" customHeight="1">
      <c r="A356" s="269">
        <v>394101</v>
      </c>
      <c r="B356" s="270" t="s">
        <v>314</v>
      </c>
      <c r="G356" s="272"/>
    </row>
    <row r="357" spans="1:7" ht="24" customHeight="1">
      <c r="A357" s="269">
        <v>395001</v>
      </c>
      <c r="B357" s="270" t="s">
        <v>315</v>
      </c>
      <c r="G357" s="272"/>
    </row>
    <row r="358" spans="1:7" ht="24" customHeight="1">
      <c r="A358" s="269">
        <v>395030</v>
      </c>
      <c r="B358" s="270" t="s">
        <v>317</v>
      </c>
      <c r="G358" s="272"/>
    </row>
    <row r="359" spans="1:7" ht="24" customHeight="1">
      <c r="A359" s="269">
        <v>395031</v>
      </c>
      <c r="B359" s="270" t="s">
        <v>319</v>
      </c>
      <c r="G359" s="272"/>
    </row>
    <row r="360" spans="1:7" ht="24" customHeight="1">
      <c r="A360" s="269">
        <v>395060</v>
      </c>
      <c r="B360" s="270" t="s">
        <v>321</v>
      </c>
      <c r="G360" s="272"/>
    </row>
    <row r="361" spans="1:7" ht="24" customHeight="1">
      <c r="A361" s="269">
        <v>395101</v>
      </c>
      <c r="B361" s="270" t="s">
        <v>322</v>
      </c>
      <c r="G361" s="272"/>
    </row>
    <row r="362" spans="1:7" ht="24" customHeight="1">
      <c r="A362" s="269">
        <v>395104</v>
      </c>
      <c r="B362" s="270" t="s">
        <v>16020</v>
      </c>
      <c r="G362" s="272"/>
    </row>
    <row r="363" spans="1:7" ht="24" customHeight="1">
      <c r="A363" s="269">
        <v>395216</v>
      </c>
      <c r="B363" s="270" t="s">
        <v>324</v>
      </c>
      <c r="G363" s="272"/>
    </row>
    <row r="364" spans="1:7" ht="24" customHeight="1">
      <c r="A364" s="269">
        <v>395301</v>
      </c>
      <c r="B364" s="270" t="s">
        <v>326</v>
      </c>
      <c r="G364" s="272"/>
    </row>
    <row r="365" spans="1:7" ht="24" customHeight="1">
      <c r="A365" s="269">
        <v>397201</v>
      </c>
      <c r="B365" s="270" t="s">
        <v>16033</v>
      </c>
      <c r="G365" s="272"/>
    </row>
    <row r="366" spans="1:7" ht="24" customHeight="1">
      <c r="A366" s="269">
        <v>397202</v>
      </c>
      <c r="B366" s="270" t="s">
        <v>327</v>
      </c>
      <c r="G366" s="272"/>
    </row>
    <row r="367" spans="1:7" ht="24" customHeight="1">
      <c r="A367" s="269">
        <v>397203</v>
      </c>
      <c r="B367" s="270" t="s">
        <v>328</v>
      </c>
      <c r="G367" s="272"/>
    </row>
    <row r="368" spans="1:7" ht="24" customHeight="1">
      <c r="A368" s="269">
        <v>397204</v>
      </c>
      <c r="B368" s="270" t="s">
        <v>329</v>
      </c>
      <c r="G368" s="272"/>
    </row>
    <row r="369" spans="1:7" ht="24" customHeight="1">
      <c r="A369" s="269">
        <v>397205</v>
      </c>
      <c r="B369" s="270" t="s">
        <v>330</v>
      </c>
      <c r="G369" s="272"/>
    </row>
    <row r="370" spans="1:7" ht="24" customHeight="1">
      <c r="A370" s="269">
        <v>397206</v>
      </c>
      <c r="B370" s="270" t="s">
        <v>331</v>
      </c>
      <c r="G370" s="272"/>
    </row>
    <row r="371" spans="1:7" ht="24" customHeight="1">
      <c r="A371" s="269">
        <v>397301</v>
      </c>
      <c r="B371" s="270" t="s">
        <v>332</v>
      </c>
      <c r="G371" s="272"/>
    </row>
    <row r="372" spans="1:7" ht="24" customHeight="1">
      <c r="A372" s="269">
        <v>397302</v>
      </c>
      <c r="B372" s="270" t="s">
        <v>16034</v>
      </c>
      <c r="G372" s="272"/>
    </row>
    <row r="373" spans="1:7" ht="24" customHeight="1">
      <c r="A373" s="269">
        <v>397303</v>
      </c>
      <c r="B373" s="270" t="s">
        <v>16035</v>
      </c>
      <c r="G373" s="272"/>
    </row>
    <row r="374" spans="1:7" ht="24" customHeight="1">
      <c r="A374" s="269">
        <v>397304</v>
      </c>
      <c r="B374" s="270" t="s">
        <v>333</v>
      </c>
      <c r="G374" s="272"/>
    </row>
    <row r="375" spans="1:7" ht="24" customHeight="1">
      <c r="A375" s="269">
        <v>397305</v>
      </c>
      <c r="B375" s="270" t="s">
        <v>334</v>
      </c>
      <c r="G375" s="272"/>
    </row>
    <row r="376" spans="1:7" ht="24" customHeight="1">
      <c r="A376" s="269">
        <v>397306</v>
      </c>
      <c r="B376" s="270" t="s">
        <v>335</v>
      </c>
      <c r="G376" s="272"/>
    </row>
    <row r="377" spans="1:7" ht="24" customHeight="1">
      <c r="A377" s="269">
        <v>397401</v>
      </c>
      <c r="B377" s="270" t="s">
        <v>336</v>
      </c>
      <c r="G377" s="272"/>
    </row>
    <row r="378" spans="1:7" ht="24" customHeight="1">
      <c r="A378" s="269">
        <v>397501</v>
      </c>
      <c r="B378" s="270" t="s">
        <v>16036</v>
      </c>
      <c r="G378" s="272"/>
    </row>
    <row r="379" spans="1:7" ht="24" customHeight="1">
      <c r="A379" s="269">
        <v>397701</v>
      </c>
      <c r="B379" s="270" t="s">
        <v>337</v>
      </c>
      <c r="G379" s="272"/>
    </row>
    <row r="380" spans="1:7" ht="24" customHeight="1">
      <c r="A380" s="269">
        <v>397801</v>
      </c>
      <c r="B380" s="270" t="s">
        <v>338</v>
      </c>
      <c r="G380" s="272"/>
    </row>
    <row r="381" spans="1:7" ht="24" customHeight="1">
      <c r="A381" s="269">
        <v>397802</v>
      </c>
      <c r="B381" s="270" t="s">
        <v>339</v>
      </c>
      <c r="G381" s="272"/>
    </row>
    <row r="382" spans="1:7" ht="24" customHeight="1">
      <c r="A382" s="269">
        <v>397901</v>
      </c>
      <c r="B382" s="270" t="s">
        <v>340</v>
      </c>
      <c r="G382" s="272"/>
    </row>
    <row r="383" spans="1:7" ht="24" customHeight="1">
      <c r="A383" s="269">
        <v>397902</v>
      </c>
      <c r="B383" s="270" t="s">
        <v>341</v>
      </c>
      <c r="G383" s="272"/>
    </row>
    <row r="384" spans="1:7" ht="24" customHeight="1">
      <c r="A384" s="269">
        <v>398001</v>
      </c>
      <c r="B384" s="270" t="s">
        <v>14035</v>
      </c>
      <c r="G384" s="272"/>
    </row>
    <row r="385" spans="1:7" ht="24" customHeight="1">
      <c r="A385" s="269">
        <v>398002</v>
      </c>
      <c r="B385" s="270" t="s">
        <v>342</v>
      </c>
      <c r="G385" s="272"/>
    </row>
    <row r="386" spans="1:7" ht="24" customHeight="1">
      <c r="A386" s="269">
        <v>399401</v>
      </c>
      <c r="B386" s="270" t="s">
        <v>16037</v>
      </c>
      <c r="G386" s="272"/>
    </row>
    <row r="387" spans="1:7" ht="24" customHeight="1">
      <c r="A387" s="269">
        <v>399601</v>
      </c>
      <c r="B387" s="270" t="s">
        <v>343</v>
      </c>
      <c r="G387" s="272"/>
    </row>
    <row r="388" spans="1:7" ht="24" customHeight="1">
      <c r="A388" s="269">
        <v>876222</v>
      </c>
      <c r="B388" s="270" t="s">
        <v>344</v>
      </c>
      <c r="G388" s="272"/>
    </row>
    <row r="389" spans="1:7" ht="24" customHeight="1">
      <c r="A389" s="269">
        <v>876231</v>
      </c>
      <c r="B389" s="270" t="s">
        <v>345</v>
      </c>
      <c r="G389" s="272"/>
    </row>
    <row r="390" spans="1:7" ht="24" customHeight="1">
      <c r="A390" s="269">
        <v>881208</v>
      </c>
      <c r="B390" s="270" t="s">
        <v>346</v>
      </c>
      <c r="G390" s="272"/>
    </row>
    <row r="391" spans="1:7" ht="24" customHeight="1">
      <c r="A391" s="269">
        <v>890430</v>
      </c>
      <c r="B391" s="270" t="s">
        <v>16039</v>
      </c>
      <c r="G391" s="272"/>
    </row>
    <row r="392" spans="1:7" ht="24" customHeight="1">
      <c r="A392" s="269">
        <v>896901</v>
      </c>
      <c r="B392" s="270" t="s">
        <v>16476</v>
      </c>
      <c r="G392" s="272"/>
    </row>
    <row r="393" spans="1:7" ht="24" customHeight="1">
      <c r="A393" s="269">
        <v>876137</v>
      </c>
      <c r="B393" s="270" t="s">
        <v>351</v>
      </c>
      <c r="G393" s="272"/>
    </row>
    <row r="394" spans="1:7" ht="24" customHeight="1">
      <c r="A394" s="269">
        <v>340909</v>
      </c>
      <c r="B394" s="270" t="s">
        <v>16042</v>
      </c>
      <c r="G394" s="272"/>
    </row>
    <row r="395" spans="1:7" ht="24" customHeight="1">
      <c r="A395" s="269">
        <v>341101</v>
      </c>
      <c r="B395" s="270" t="s">
        <v>352</v>
      </c>
      <c r="G395" s="272"/>
    </row>
    <row r="396" spans="1:7" ht="24" customHeight="1">
      <c r="A396" s="269">
        <v>341104</v>
      </c>
      <c r="B396" s="270" t="s">
        <v>16043</v>
      </c>
      <c r="G396" s="272"/>
    </row>
    <row r="397" spans="1:7" ht="24" customHeight="1">
      <c r="A397" s="269">
        <v>340902</v>
      </c>
      <c r="B397" s="270" t="s">
        <v>16044</v>
      </c>
      <c r="G397" s="272"/>
    </row>
    <row r="398" spans="1:7" ht="24" customHeight="1">
      <c r="A398" s="269">
        <v>340401</v>
      </c>
      <c r="B398" s="270" t="s">
        <v>116</v>
      </c>
      <c r="G398" s="272"/>
    </row>
    <row r="399" spans="1:7" ht="24" customHeight="1">
      <c r="A399" s="269">
        <v>340701</v>
      </c>
      <c r="B399" s="270" t="s">
        <v>16045</v>
      </c>
      <c r="G399" s="272"/>
    </row>
    <row r="400" spans="1:7" ht="24" customHeight="1">
      <c r="A400" s="269">
        <v>345301</v>
      </c>
      <c r="B400" s="270" t="s">
        <v>353</v>
      </c>
      <c r="G400" s="272"/>
    </row>
    <row r="401" spans="1:7" ht="24" customHeight="1">
      <c r="A401" s="269">
        <v>874134</v>
      </c>
      <c r="B401" s="270" t="s">
        <v>354</v>
      </c>
      <c r="G401" s="272"/>
    </row>
    <row r="402" spans="1:7" ht="24" customHeight="1">
      <c r="A402" s="269">
        <v>876190</v>
      </c>
      <c r="B402" s="270" t="s">
        <v>205</v>
      </c>
      <c r="G402" s="272"/>
    </row>
    <row r="403" spans="1:7" ht="24" customHeight="1">
      <c r="A403" s="269">
        <v>876130</v>
      </c>
      <c r="B403" s="270" t="s">
        <v>131</v>
      </c>
      <c r="G403" s="272"/>
    </row>
    <row r="404" spans="1:7" ht="24" customHeight="1">
      <c r="A404" s="269">
        <v>876132</v>
      </c>
      <c r="B404" s="270" t="s">
        <v>356</v>
      </c>
      <c r="G404" s="272"/>
    </row>
    <row r="405" spans="1:7" ht="24" customHeight="1">
      <c r="A405" s="269">
        <v>876136</v>
      </c>
      <c r="B405" s="270" t="s">
        <v>16525</v>
      </c>
      <c r="G405" s="272"/>
    </row>
    <row r="406" spans="1:7" ht="24" customHeight="1">
      <c r="A406" s="275">
        <v>877112</v>
      </c>
      <c r="B406" s="276" t="s">
        <v>134</v>
      </c>
      <c r="G406" s="272"/>
    </row>
    <row r="407" spans="1:7" ht="24" customHeight="1">
      <c r="A407" s="275">
        <v>549002</v>
      </c>
      <c r="B407" s="276" t="s">
        <v>206</v>
      </c>
      <c r="G407" s="272"/>
    </row>
    <row r="408" spans="1:7" ht="24" customHeight="1">
      <c r="A408" s="275">
        <v>992506</v>
      </c>
      <c r="B408" s="276" t="s">
        <v>16051</v>
      </c>
      <c r="G408" s="272"/>
    </row>
    <row r="409" spans="1:7" ht="24" customHeight="1">
      <c r="A409" s="275">
        <v>893802</v>
      </c>
      <c r="B409" s="276" t="s">
        <v>421</v>
      </c>
      <c r="G409" s="272"/>
    </row>
    <row r="410" spans="1:7" ht="24" customHeight="1">
      <c r="A410" s="275">
        <v>549012</v>
      </c>
      <c r="B410" s="276" t="s">
        <v>358</v>
      </c>
      <c r="G410" s="272"/>
    </row>
    <row r="411" spans="1:7" ht="24" customHeight="1">
      <c r="A411" s="275">
        <v>876320</v>
      </c>
      <c r="B411" s="276" t="s">
        <v>359</v>
      </c>
      <c r="G411" s="272"/>
    </row>
    <row r="412" spans="1:7" ht="24" customHeight="1">
      <c r="A412" s="275">
        <v>876390</v>
      </c>
      <c r="B412" s="276" t="s">
        <v>360</v>
      </c>
      <c r="G412" s="272"/>
    </row>
    <row r="413" spans="1:7" ht="24" customHeight="1">
      <c r="A413" s="275">
        <v>877210</v>
      </c>
      <c r="B413" s="276" t="s">
        <v>361</v>
      </c>
      <c r="G413" s="272"/>
    </row>
    <row r="414" spans="1:7" ht="24" customHeight="1">
      <c r="A414" s="275">
        <v>877201</v>
      </c>
      <c r="B414" s="276" t="s">
        <v>209</v>
      </c>
      <c r="G414" s="272"/>
    </row>
    <row r="415" spans="1:7" ht="24" customHeight="1">
      <c r="A415" s="275">
        <v>878301</v>
      </c>
      <c r="B415" s="276" t="s">
        <v>210</v>
      </c>
      <c r="G415" s="272"/>
    </row>
    <row r="416" spans="1:7" ht="24" customHeight="1">
      <c r="A416" s="275">
        <v>996102</v>
      </c>
      <c r="B416" s="276" t="s">
        <v>16053</v>
      </c>
      <c r="G416" s="272"/>
    </row>
  </sheetData>
  <conditionalFormatting sqref="D1:D170">
    <cfRule type="duplicateValues" dxfId="99" priority="2"/>
  </conditionalFormatting>
  <conditionalFormatting sqref="D1:D170 A1:A416">
    <cfRule type="duplicateValues" dxfId="98" priority="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392"/>
  <sheetViews>
    <sheetView topLeftCell="A1334" workbookViewId="0">
      <selection activeCell="S843" sqref="S843"/>
    </sheetView>
  </sheetViews>
  <sheetFormatPr baseColWidth="10" defaultRowHeight="15"/>
  <cols>
    <col min="1" max="2" width="11.42578125" style="122"/>
    <col min="3" max="3" width="16" style="122" customWidth="1"/>
    <col min="4" max="4" width="15.28515625" style="122" customWidth="1"/>
    <col min="5" max="16384" width="11.42578125" style="122"/>
  </cols>
  <sheetData>
    <row r="1" spans="1:10" ht="22.5">
      <c r="A1" s="277" t="s">
        <v>0</v>
      </c>
      <c r="B1" s="277" t="s">
        <v>1</v>
      </c>
      <c r="C1" s="278" t="s">
        <v>2</v>
      </c>
      <c r="D1" s="279" t="s">
        <v>3</v>
      </c>
      <c r="E1" s="278" t="s">
        <v>4</v>
      </c>
      <c r="F1" s="280" t="s">
        <v>15264</v>
      </c>
      <c r="G1" s="280" t="s">
        <v>15265</v>
      </c>
      <c r="H1" s="280" t="s">
        <v>15266</v>
      </c>
      <c r="I1" s="280" t="s">
        <v>15267</v>
      </c>
      <c r="J1" s="280" t="s">
        <v>16529</v>
      </c>
    </row>
    <row r="2" spans="1:10" ht="22.5">
      <c r="A2" s="281">
        <v>1</v>
      </c>
      <c r="B2" s="281">
        <v>881202</v>
      </c>
      <c r="C2" s="282" t="s">
        <v>7</v>
      </c>
      <c r="D2" s="283" t="s">
        <v>44</v>
      </c>
      <c r="E2" s="282"/>
      <c r="F2" s="284">
        <v>458855</v>
      </c>
      <c r="G2" s="284">
        <v>334279.7</v>
      </c>
      <c r="H2" s="284">
        <v>456654</v>
      </c>
      <c r="I2" s="284">
        <v>281586.7</v>
      </c>
      <c r="J2" s="284">
        <v>382843.85</v>
      </c>
    </row>
    <row r="3" spans="1:10" ht="45">
      <c r="A3" s="281">
        <v>2</v>
      </c>
      <c r="B3" s="281">
        <v>890226</v>
      </c>
      <c r="C3" s="282" t="s">
        <v>9</v>
      </c>
      <c r="D3" s="283" t="s">
        <v>6</v>
      </c>
      <c r="E3" s="282"/>
      <c r="F3" s="284">
        <v>133848</v>
      </c>
      <c r="G3" s="284">
        <v>67947.123172499996</v>
      </c>
      <c r="H3" s="284">
        <v>196114.65914605715</v>
      </c>
      <c r="I3" s="284">
        <v>90965</v>
      </c>
      <c r="J3" s="284">
        <v>122218.69557963929</v>
      </c>
    </row>
    <row r="4" spans="1:10" ht="56.25">
      <c r="A4" s="281">
        <v>3</v>
      </c>
      <c r="B4" s="281">
        <v>998702</v>
      </c>
      <c r="C4" s="282" t="s">
        <v>6657</v>
      </c>
      <c r="D4" s="283" t="s">
        <v>15572</v>
      </c>
      <c r="E4" s="282"/>
      <c r="F4" s="284">
        <v>458672</v>
      </c>
      <c r="G4" s="284">
        <v>238871.88635309998</v>
      </c>
      <c r="H4" s="284">
        <v>211200</v>
      </c>
      <c r="I4" s="284">
        <v>186900</v>
      </c>
      <c r="J4" s="284">
        <v>273910.97158827499</v>
      </c>
    </row>
    <row r="5" spans="1:10" ht="45">
      <c r="A5" s="281">
        <v>4</v>
      </c>
      <c r="B5" s="281">
        <v>890228</v>
      </c>
      <c r="C5" s="282" t="s">
        <v>16</v>
      </c>
      <c r="D5" s="283"/>
      <c r="E5" s="282"/>
      <c r="F5" s="284">
        <v>133848</v>
      </c>
      <c r="G5" s="284">
        <v>75496.803524999996</v>
      </c>
      <c r="H5" s="284">
        <v>196114.65914605715</v>
      </c>
      <c r="I5" s="284">
        <v>83681.666666666672</v>
      </c>
      <c r="J5" s="284">
        <v>122285.28233443096</v>
      </c>
    </row>
    <row r="6" spans="1:10" ht="33.75">
      <c r="A6" s="281">
        <v>5</v>
      </c>
      <c r="B6" s="281">
        <v>890701</v>
      </c>
      <c r="C6" s="282" t="s">
        <v>5</v>
      </c>
      <c r="D6" s="283" t="s">
        <v>6</v>
      </c>
      <c r="E6" s="282"/>
      <c r="F6" s="284">
        <v>95605</v>
      </c>
      <c r="G6" s="284">
        <v>25098.5</v>
      </c>
      <c r="H6" s="284">
        <v>79200.000000000015</v>
      </c>
      <c r="I6" s="284">
        <v>73790.899999999994</v>
      </c>
      <c r="J6" s="284">
        <v>68423.600000000006</v>
      </c>
    </row>
    <row r="7" spans="1:10" ht="56.25">
      <c r="A7" s="281">
        <v>6</v>
      </c>
      <c r="B7" s="281">
        <v>895001</v>
      </c>
      <c r="C7" s="282" t="s">
        <v>18</v>
      </c>
      <c r="D7" s="283" t="s">
        <v>347</v>
      </c>
      <c r="E7" s="282"/>
      <c r="F7" s="284">
        <v>380591</v>
      </c>
      <c r="G7" s="284">
        <v>250560.8</v>
      </c>
      <c r="H7" s="284">
        <v>257485.53599999999</v>
      </c>
      <c r="I7" s="284">
        <v>400848.88750000001</v>
      </c>
      <c r="J7" s="284">
        <v>322371.55587500002</v>
      </c>
    </row>
    <row r="8" spans="1:10" ht="45">
      <c r="A8" s="281">
        <v>7</v>
      </c>
      <c r="B8" s="281">
        <v>895004</v>
      </c>
      <c r="C8" s="282" t="s">
        <v>17</v>
      </c>
      <c r="D8" s="283"/>
      <c r="E8" s="282"/>
      <c r="F8" s="284">
        <v>390754</v>
      </c>
      <c r="G8" s="284">
        <v>250560.8</v>
      </c>
      <c r="H8" s="284">
        <v>257485.53599999999</v>
      </c>
      <c r="I8" s="284" t="s">
        <v>15269</v>
      </c>
      <c r="J8" s="284">
        <v>299600.11200000002</v>
      </c>
    </row>
    <row r="9" spans="1:10" ht="78.75">
      <c r="A9" s="281">
        <v>8</v>
      </c>
      <c r="B9" s="281">
        <v>881210</v>
      </c>
      <c r="C9" s="282" t="s">
        <v>26</v>
      </c>
      <c r="D9" s="283" t="s">
        <v>15573</v>
      </c>
      <c r="E9" s="282"/>
      <c r="F9" s="284">
        <v>858658</v>
      </c>
      <c r="G9" s="284">
        <v>625543.5</v>
      </c>
      <c r="H9" s="284">
        <v>422400</v>
      </c>
      <c r="I9" s="284">
        <v>1330896.4375</v>
      </c>
      <c r="J9" s="284">
        <v>809374.484375</v>
      </c>
    </row>
    <row r="10" spans="1:10" ht="56.25">
      <c r="A10" s="281">
        <v>9</v>
      </c>
      <c r="B10" s="281">
        <v>890328</v>
      </c>
      <c r="C10" s="282" t="s">
        <v>28</v>
      </c>
      <c r="D10" s="283"/>
      <c r="E10" s="282"/>
      <c r="F10" s="284">
        <v>133848</v>
      </c>
      <c r="G10" s="284">
        <v>75496.803524999996</v>
      </c>
      <c r="H10" s="284">
        <v>101954.28812297144</v>
      </c>
      <c r="I10" s="284">
        <v>76935</v>
      </c>
      <c r="J10" s="284">
        <v>97058.522911992855</v>
      </c>
    </row>
    <row r="11" spans="1:10" ht="33.75">
      <c r="A11" s="281">
        <v>10</v>
      </c>
      <c r="B11" s="281">
        <v>933601</v>
      </c>
      <c r="C11" s="282" t="s">
        <v>32</v>
      </c>
      <c r="D11" s="283"/>
      <c r="E11" s="282"/>
      <c r="F11" s="284">
        <v>73656</v>
      </c>
      <c r="G11" s="284">
        <v>45298.082115000005</v>
      </c>
      <c r="H11" s="284">
        <v>148331.86367999998</v>
      </c>
      <c r="I11" s="284">
        <v>68003.524999999994</v>
      </c>
      <c r="J11" s="284">
        <v>83822.367698749993</v>
      </c>
    </row>
    <row r="12" spans="1:10" ht="78.75">
      <c r="A12" s="281">
        <v>11</v>
      </c>
      <c r="B12" s="281" t="s">
        <v>19</v>
      </c>
      <c r="C12" s="282" t="s">
        <v>20</v>
      </c>
      <c r="D12" s="283"/>
      <c r="E12" s="282" t="s">
        <v>36</v>
      </c>
      <c r="F12" s="285">
        <v>360377</v>
      </c>
      <c r="G12" s="284">
        <v>615495.30985800002</v>
      </c>
      <c r="H12" s="284">
        <v>520963.87199999997</v>
      </c>
      <c r="I12" s="284">
        <v>477200.16666666669</v>
      </c>
      <c r="J12" s="284">
        <v>493509.08713116666</v>
      </c>
    </row>
    <row r="13" spans="1:10" ht="78.75">
      <c r="A13" s="281">
        <v>12</v>
      </c>
      <c r="B13" s="281" t="s">
        <v>10</v>
      </c>
      <c r="C13" s="282" t="s">
        <v>16054</v>
      </c>
      <c r="D13" s="283"/>
      <c r="E13" s="282" t="s">
        <v>36</v>
      </c>
      <c r="F13" s="284">
        <v>360377</v>
      </c>
      <c r="G13" s="284">
        <v>218940.73022250002</v>
      </c>
      <c r="H13" s="284">
        <v>428562.42</v>
      </c>
      <c r="I13" s="284">
        <v>365230.03333333333</v>
      </c>
      <c r="J13" s="284">
        <v>343277.54588895838</v>
      </c>
    </row>
    <row r="14" spans="1:10" ht="78.75">
      <c r="A14" s="281">
        <v>13</v>
      </c>
      <c r="B14" s="281" t="s">
        <v>14</v>
      </c>
      <c r="C14" s="282" t="s">
        <v>15</v>
      </c>
      <c r="D14" s="283"/>
      <c r="E14" s="282" t="s">
        <v>36</v>
      </c>
      <c r="F14" s="284">
        <v>2229609</v>
      </c>
      <c r="G14" s="284">
        <v>1543908.4046099999</v>
      </c>
      <c r="H14" s="284">
        <v>2087261</v>
      </c>
      <c r="I14" s="284" t="s">
        <v>15269</v>
      </c>
      <c r="J14" s="284">
        <v>1953592.8015366665</v>
      </c>
    </row>
    <row r="15" spans="1:10" ht="78.75">
      <c r="A15" s="281">
        <v>14</v>
      </c>
      <c r="B15" s="281" t="s">
        <v>34</v>
      </c>
      <c r="C15" s="282" t="s">
        <v>35</v>
      </c>
      <c r="D15" s="283"/>
      <c r="E15" s="282" t="s">
        <v>15574</v>
      </c>
      <c r="F15" s="284">
        <v>980647</v>
      </c>
      <c r="G15" s="284">
        <v>665860.27364999999</v>
      </c>
      <c r="H15" s="284">
        <v>1440598</v>
      </c>
      <c r="I15" s="284">
        <v>964424.5</v>
      </c>
      <c r="J15" s="284">
        <v>1012882.4434125</v>
      </c>
    </row>
    <row r="16" spans="1:10" ht="409.5">
      <c r="A16" s="281">
        <v>15</v>
      </c>
      <c r="B16" s="281">
        <v>372202</v>
      </c>
      <c r="C16" s="286" t="s">
        <v>15575</v>
      </c>
      <c r="D16" s="283" t="s">
        <v>16056</v>
      </c>
      <c r="E16" s="282" t="s">
        <v>16057</v>
      </c>
      <c r="F16" s="284">
        <v>11775108</v>
      </c>
      <c r="G16" s="284" t="s">
        <v>15269</v>
      </c>
      <c r="H16" s="284" t="s">
        <v>15269</v>
      </c>
      <c r="I16" s="284">
        <v>1781738.7</v>
      </c>
      <c r="J16" s="284">
        <v>6778423.3499999996</v>
      </c>
    </row>
    <row r="17" spans="1:10" ht="33.75">
      <c r="A17" s="281">
        <v>16</v>
      </c>
      <c r="B17" s="281">
        <v>378501</v>
      </c>
      <c r="C17" s="282" t="s">
        <v>38</v>
      </c>
      <c r="D17" s="283"/>
      <c r="E17" s="282"/>
      <c r="F17" s="284">
        <v>98750</v>
      </c>
      <c r="G17" s="284" t="s">
        <v>15269</v>
      </c>
      <c r="H17" s="284" t="s">
        <v>15269</v>
      </c>
      <c r="I17" s="284">
        <v>69000</v>
      </c>
      <c r="J17" s="284">
        <v>83875</v>
      </c>
    </row>
    <row r="18" spans="1:10" ht="67.5">
      <c r="A18" s="281">
        <v>17</v>
      </c>
      <c r="B18" s="281">
        <v>890202</v>
      </c>
      <c r="C18" s="282" t="s">
        <v>21</v>
      </c>
      <c r="D18" s="283"/>
      <c r="E18" s="282"/>
      <c r="F18" s="284">
        <v>163533</v>
      </c>
      <c r="G18" s="284" t="s">
        <v>15269</v>
      </c>
      <c r="H18" s="284">
        <v>196114.65914605715</v>
      </c>
      <c r="I18" s="284">
        <v>78161.666666666672</v>
      </c>
      <c r="J18" s="284">
        <v>145936.44193757462</v>
      </c>
    </row>
    <row r="19" spans="1:10" ht="45">
      <c r="A19" s="281">
        <v>18</v>
      </c>
      <c r="B19" s="281">
        <v>890240</v>
      </c>
      <c r="C19" s="282" t="s">
        <v>29</v>
      </c>
      <c r="D19" s="283"/>
      <c r="E19" s="282"/>
      <c r="F19" s="284">
        <v>133848</v>
      </c>
      <c r="G19" s="284">
        <v>90596.164230000009</v>
      </c>
      <c r="H19" s="284">
        <v>196114.65914605715</v>
      </c>
      <c r="I19" s="284">
        <v>83681.666666666672</v>
      </c>
      <c r="J19" s="284">
        <v>126060.12251068096</v>
      </c>
    </row>
    <row r="20" spans="1:10" ht="56.25">
      <c r="A20" s="281">
        <v>19</v>
      </c>
      <c r="B20" s="281">
        <v>890230</v>
      </c>
      <c r="C20" s="282" t="s">
        <v>48</v>
      </c>
      <c r="D20" s="283"/>
      <c r="E20" s="282"/>
      <c r="F20" s="284">
        <v>133848</v>
      </c>
      <c r="G20" s="284">
        <v>75496.803524999996</v>
      </c>
      <c r="H20" s="284">
        <v>196114.65914605715</v>
      </c>
      <c r="I20" s="284">
        <v>88895</v>
      </c>
      <c r="J20" s="284">
        <v>123588.61566776429</v>
      </c>
    </row>
    <row r="21" spans="1:10" ht="326.25">
      <c r="A21" s="281">
        <v>20</v>
      </c>
      <c r="B21" s="281">
        <v>360101</v>
      </c>
      <c r="C21" s="286" t="s">
        <v>45</v>
      </c>
      <c r="D21" s="287" t="s">
        <v>15586</v>
      </c>
      <c r="E21" s="282" t="s">
        <v>16055</v>
      </c>
      <c r="F21" s="284">
        <v>2003234</v>
      </c>
      <c r="G21" s="284" t="s">
        <v>15269</v>
      </c>
      <c r="H21" s="284" t="s">
        <v>15269</v>
      </c>
      <c r="I21" s="284">
        <v>6233248.4000000004</v>
      </c>
      <c r="J21" s="284">
        <v>4118241.2</v>
      </c>
    </row>
    <row r="22" spans="1:10" ht="56.25">
      <c r="A22" s="281">
        <v>21</v>
      </c>
      <c r="B22" s="281">
        <v>896101</v>
      </c>
      <c r="C22" s="282" t="s">
        <v>33</v>
      </c>
      <c r="D22" s="283" t="s">
        <v>347</v>
      </c>
      <c r="E22" s="282"/>
      <c r="F22" s="284" t="s">
        <v>15269</v>
      </c>
      <c r="G22" s="284">
        <v>250560.8</v>
      </c>
      <c r="H22" s="284">
        <v>279673.37188876804</v>
      </c>
      <c r="I22" s="284">
        <v>172500</v>
      </c>
      <c r="J22" s="284">
        <v>234244.72396292267</v>
      </c>
    </row>
    <row r="23" spans="1:10" ht="33.75">
      <c r="A23" s="281">
        <v>22</v>
      </c>
      <c r="B23" s="281">
        <v>894102</v>
      </c>
      <c r="C23" s="282" t="s">
        <v>43</v>
      </c>
      <c r="D23" s="283" t="s">
        <v>44</v>
      </c>
      <c r="E23" s="282"/>
      <c r="F23" s="284">
        <v>372257</v>
      </c>
      <c r="G23" s="284">
        <v>266396.14170000004</v>
      </c>
      <c r="H23" s="284">
        <v>170611.50520719361</v>
      </c>
      <c r="I23" s="284">
        <v>257203.25</v>
      </c>
      <c r="J23" s="284">
        <v>266616.9742267984</v>
      </c>
    </row>
    <row r="24" spans="1:10" ht="33.75">
      <c r="A24" s="281">
        <v>23</v>
      </c>
      <c r="B24" s="281">
        <v>894402</v>
      </c>
      <c r="C24" s="282" t="s">
        <v>42</v>
      </c>
      <c r="D24" s="283"/>
      <c r="E24" s="282"/>
      <c r="F24" s="284">
        <v>122251</v>
      </c>
      <c r="G24" s="284">
        <v>126834.62992199999</v>
      </c>
      <c r="H24" s="284" t="s">
        <v>15269</v>
      </c>
      <c r="I24" s="284">
        <v>343539.21250000002</v>
      </c>
      <c r="J24" s="284">
        <v>197541.61414066667</v>
      </c>
    </row>
    <row r="25" spans="1:10" ht="78.75">
      <c r="A25" s="281">
        <v>24</v>
      </c>
      <c r="B25" s="281">
        <v>881205</v>
      </c>
      <c r="C25" s="282" t="s">
        <v>53</v>
      </c>
      <c r="D25" s="283" t="s">
        <v>15573</v>
      </c>
      <c r="E25" s="282"/>
      <c r="F25" s="284">
        <v>502041</v>
      </c>
      <c r="G25" s="284">
        <v>424927.2</v>
      </c>
      <c r="H25" s="284">
        <v>539748</v>
      </c>
      <c r="I25" s="284">
        <v>712000.07499999995</v>
      </c>
      <c r="J25" s="284">
        <v>544679.06874999998</v>
      </c>
    </row>
    <row r="26" spans="1:10" ht="348.75">
      <c r="A26" s="281">
        <v>25</v>
      </c>
      <c r="B26" s="281">
        <v>372302</v>
      </c>
      <c r="C26" s="286" t="s">
        <v>69</v>
      </c>
      <c r="D26" s="286" t="s">
        <v>15595</v>
      </c>
      <c r="E26" s="282" t="s">
        <v>16059</v>
      </c>
      <c r="F26" s="284">
        <v>1499158</v>
      </c>
      <c r="G26" s="284" t="s">
        <v>15269</v>
      </c>
      <c r="H26" s="284" t="s">
        <v>15269</v>
      </c>
      <c r="I26" s="284">
        <v>1971244.325</v>
      </c>
      <c r="J26" s="284">
        <v>1735201.1625000001</v>
      </c>
    </row>
    <row r="27" spans="1:10" ht="90">
      <c r="A27" s="281">
        <v>26</v>
      </c>
      <c r="B27" s="281">
        <v>890502</v>
      </c>
      <c r="C27" s="282" t="s">
        <v>55</v>
      </c>
      <c r="D27" s="283"/>
      <c r="E27" s="282"/>
      <c r="F27" s="284">
        <v>109573</v>
      </c>
      <c r="G27" s="284">
        <v>1207948.8563999999</v>
      </c>
      <c r="H27" s="284">
        <v>277200</v>
      </c>
      <c r="I27" s="284">
        <v>206858.16666666706</v>
      </c>
      <c r="J27" s="284">
        <v>450395.00576666673</v>
      </c>
    </row>
    <row r="28" spans="1:10" ht="409.5">
      <c r="A28" s="281">
        <v>27</v>
      </c>
      <c r="B28" s="281">
        <v>360601</v>
      </c>
      <c r="C28" s="286" t="s">
        <v>15599</v>
      </c>
      <c r="D28" s="286" t="s">
        <v>15600</v>
      </c>
      <c r="E28" s="282" t="s">
        <v>16058</v>
      </c>
      <c r="F28" s="284" t="s">
        <v>15269</v>
      </c>
      <c r="G28" s="284" t="s">
        <v>15269</v>
      </c>
      <c r="H28" s="284" t="s">
        <v>15269</v>
      </c>
      <c r="I28" s="284">
        <v>4174360.85</v>
      </c>
      <c r="J28" s="284">
        <v>4174360.85</v>
      </c>
    </row>
    <row r="29" spans="1:10" ht="78.75">
      <c r="A29" s="281">
        <v>28</v>
      </c>
      <c r="B29" s="281">
        <v>890302</v>
      </c>
      <c r="C29" s="282" t="s">
        <v>37</v>
      </c>
      <c r="D29" s="283"/>
      <c r="E29" s="282"/>
      <c r="F29" s="284">
        <v>133848</v>
      </c>
      <c r="G29" s="284" t="s">
        <v>15269</v>
      </c>
      <c r="H29" s="284">
        <v>101954.28812297144</v>
      </c>
      <c r="I29" s="284">
        <v>78161.666666666672</v>
      </c>
      <c r="J29" s="284">
        <v>104654.65159654604</v>
      </c>
    </row>
    <row r="30" spans="1:10" ht="56.25">
      <c r="A30" s="281">
        <v>29</v>
      </c>
      <c r="B30" s="281">
        <v>890340</v>
      </c>
      <c r="C30" s="282" t="s">
        <v>49</v>
      </c>
      <c r="D30" s="283"/>
      <c r="E30" s="282"/>
      <c r="F30" s="284">
        <v>133848</v>
      </c>
      <c r="G30" s="284">
        <v>90596.164230000009</v>
      </c>
      <c r="H30" s="284">
        <v>101954.28812297144</v>
      </c>
      <c r="I30" s="284">
        <v>76935</v>
      </c>
      <c r="J30" s="284">
        <v>100833.36308824286</v>
      </c>
    </row>
    <row r="31" spans="1:10" ht="348.75">
      <c r="A31" s="281">
        <v>30</v>
      </c>
      <c r="B31" s="281">
        <v>876121</v>
      </c>
      <c r="C31" s="286" t="s">
        <v>62</v>
      </c>
      <c r="D31" s="286" t="s">
        <v>15601</v>
      </c>
      <c r="E31" s="282" t="s">
        <v>16059</v>
      </c>
      <c r="F31" s="284">
        <v>1588311</v>
      </c>
      <c r="G31" s="284" t="s">
        <v>15269</v>
      </c>
      <c r="H31" s="284" t="s">
        <v>15269</v>
      </c>
      <c r="I31" s="284">
        <v>2107314.9125000001</v>
      </c>
      <c r="J31" s="284">
        <v>1847812.95625</v>
      </c>
    </row>
    <row r="32" spans="1:10" ht="409.5">
      <c r="A32" s="281">
        <v>31</v>
      </c>
      <c r="B32" s="281">
        <v>360102</v>
      </c>
      <c r="C32" s="286" t="s">
        <v>15602</v>
      </c>
      <c r="D32" s="286" t="s">
        <v>15603</v>
      </c>
      <c r="E32" s="282" t="s">
        <v>16055</v>
      </c>
      <c r="F32" s="284">
        <v>2289408</v>
      </c>
      <c r="G32" s="284" t="s">
        <v>15269</v>
      </c>
      <c r="H32" s="284" t="s">
        <v>15269</v>
      </c>
      <c r="I32" s="284">
        <v>2336900</v>
      </c>
      <c r="J32" s="284">
        <v>2313154</v>
      </c>
    </row>
    <row r="33" spans="1:10" ht="67.5">
      <c r="A33" s="281">
        <v>32</v>
      </c>
      <c r="B33" s="281">
        <v>890330</v>
      </c>
      <c r="C33" s="282" t="s">
        <v>68</v>
      </c>
      <c r="D33" s="283"/>
      <c r="E33" s="282"/>
      <c r="F33" s="284">
        <v>133848</v>
      </c>
      <c r="G33" s="284">
        <v>75496.803524999996</v>
      </c>
      <c r="H33" s="284">
        <v>101954.28812297144</v>
      </c>
      <c r="I33" s="284">
        <v>84985</v>
      </c>
      <c r="J33" s="284">
        <v>99071.022911992855</v>
      </c>
    </row>
    <row r="34" spans="1:10" ht="337.5">
      <c r="A34" s="281">
        <v>33</v>
      </c>
      <c r="B34" s="281">
        <v>872202</v>
      </c>
      <c r="C34" s="286" t="s">
        <v>84</v>
      </c>
      <c r="D34" s="286" t="s">
        <v>15604</v>
      </c>
      <c r="E34" s="282" t="s">
        <v>16058</v>
      </c>
      <c r="F34" s="284">
        <v>2488348</v>
      </c>
      <c r="G34" s="284" t="s">
        <v>15269</v>
      </c>
      <c r="H34" s="284" t="s">
        <v>15269</v>
      </c>
      <c r="I34" s="284">
        <v>2151451.0499999998</v>
      </c>
      <c r="J34" s="284">
        <v>2319899.5249999999</v>
      </c>
    </row>
    <row r="35" spans="1:10" ht="56.25">
      <c r="A35" s="281">
        <v>34</v>
      </c>
      <c r="B35" s="281">
        <v>879910</v>
      </c>
      <c r="C35" s="286" t="s">
        <v>50</v>
      </c>
      <c r="D35" s="287" t="s">
        <v>51</v>
      </c>
      <c r="E35" s="282" t="s">
        <v>16060</v>
      </c>
      <c r="F35" s="284">
        <v>535824</v>
      </c>
      <c r="G35" s="284">
        <v>284193.8</v>
      </c>
      <c r="H35" s="284">
        <v>670032</v>
      </c>
      <c r="I35" s="284">
        <v>886067.71666666656</v>
      </c>
      <c r="J35" s="284">
        <v>594029.37916666665</v>
      </c>
    </row>
    <row r="36" spans="1:10" ht="33.75">
      <c r="A36" s="281">
        <v>35</v>
      </c>
      <c r="B36" s="281">
        <v>895101</v>
      </c>
      <c r="C36" s="282" t="s">
        <v>12</v>
      </c>
      <c r="D36" s="283" t="s">
        <v>44</v>
      </c>
      <c r="E36" s="282"/>
      <c r="F36" s="284">
        <v>33731</v>
      </c>
      <c r="G36" s="284">
        <v>27542.7</v>
      </c>
      <c r="H36" s="284" t="s">
        <v>15269</v>
      </c>
      <c r="I36" s="284">
        <v>27827.7</v>
      </c>
      <c r="J36" s="284">
        <v>29700.466666666664</v>
      </c>
    </row>
    <row r="37" spans="1:10" ht="382.5">
      <c r="A37" s="281">
        <v>36</v>
      </c>
      <c r="B37" s="281">
        <v>378301</v>
      </c>
      <c r="C37" s="286" t="s">
        <v>73</v>
      </c>
      <c r="D37" s="286" t="s">
        <v>15607</v>
      </c>
      <c r="E37" s="282" t="s">
        <v>16058</v>
      </c>
      <c r="F37" s="284">
        <v>1172445</v>
      </c>
      <c r="G37" s="284" t="s">
        <v>15269</v>
      </c>
      <c r="H37" s="284" t="s">
        <v>15269</v>
      </c>
      <c r="I37" s="284">
        <v>16860879.387499999</v>
      </c>
      <c r="J37" s="284">
        <v>9016662.1937499996</v>
      </c>
    </row>
    <row r="38" spans="1:10" ht="348.75">
      <c r="A38" s="281">
        <v>37</v>
      </c>
      <c r="B38" s="281">
        <v>876122</v>
      </c>
      <c r="C38" s="286" t="s">
        <v>76</v>
      </c>
      <c r="D38" s="286" t="s">
        <v>15611</v>
      </c>
      <c r="E38" s="282" t="s">
        <v>16058</v>
      </c>
      <c r="F38" s="284">
        <v>1499158</v>
      </c>
      <c r="G38" s="284" t="s">
        <v>15269</v>
      </c>
      <c r="H38" s="284" t="s">
        <v>15269</v>
      </c>
      <c r="I38" s="284">
        <v>1296182.25</v>
      </c>
      <c r="J38" s="284">
        <v>1397670.125</v>
      </c>
    </row>
    <row r="39" spans="1:10" ht="33.75">
      <c r="A39" s="281">
        <v>38</v>
      </c>
      <c r="B39" s="281">
        <v>881204</v>
      </c>
      <c r="C39" s="282" t="s">
        <v>90</v>
      </c>
      <c r="D39" s="283" t="s">
        <v>44</v>
      </c>
      <c r="E39" s="282"/>
      <c r="F39" s="284" t="s">
        <v>15269</v>
      </c>
      <c r="G39" s="284">
        <v>550673.68491135002</v>
      </c>
      <c r="H39" s="284" t="s">
        <v>15269</v>
      </c>
      <c r="I39" s="284">
        <v>445896.4</v>
      </c>
      <c r="J39" s="284">
        <v>498285.04245567502</v>
      </c>
    </row>
    <row r="40" spans="1:10" ht="348.75">
      <c r="A40" s="281">
        <v>39</v>
      </c>
      <c r="B40" s="281">
        <v>876120</v>
      </c>
      <c r="C40" s="286" t="s">
        <v>95</v>
      </c>
      <c r="D40" s="286" t="s">
        <v>15611</v>
      </c>
      <c r="E40" s="282" t="s">
        <v>16058</v>
      </c>
      <c r="F40" s="284" t="s">
        <v>15269</v>
      </c>
      <c r="G40" s="284" t="s">
        <v>15269</v>
      </c>
      <c r="H40" s="284" t="s">
        <v>15269</v>
      </c>
      <c r="I40" s="284">
        <v>1736038.85</v>
      </c>
      <c r="J40" s="284">
        <v>1736038.85</v>
      </c>
    </row>
    <row r="41" spans="1:10" ht="45">
      <c r="A41" s="281">
        <v>40</v>
      </c>
      <c r="B41" s="281">
        <v>378503</v>
      </c>
      <c r="C41" s="282" t="s">
        <v>86</v>
      </c>
      <c r="D41" s="283"/>
      <c r="E41" s="282"/>
      <c r="F41" s="284">
        <v>156769</v>
      </c>
      <c r="G41" s="284" t="s">
        <v>15269</v>
      </c>
      <c r="H41" s="284" t="s">
        <v>15269</v>
      </c>
      <c r="I41" s="284">
        <v>80500</v>
      </c>
      <c r="J41" s="284">
        <v>118634.5</v>
      </c>
    </row>
    <row r="42" spans="1:10" ht="409.5">
      <c r="A42" s="281">
        <v>41</v>
      </c>
      <c r="B42" s="281">
        <v>385120</v>
      </c>
      <c r="C42" s="286" t="s">
        <v>97</v>
      </c>
      <c r="D42" s="283" t="s">
        <v>16061</v>
      </c>
      <c r="E42" s="282" t="s">
        <v>16062</v>
      </c>
      <c r="F42" s="284" t="s">
        <v>15269</v>
      </c>
      <c r="G42" s="284" t="s">
        <v>15269</v>
      </c>
      <c r="H42" s="284" t="s">
        <v>15269</v>
      </c>
      <c r="I42" s="284">
        <v>14671428.6</v>
      </c>
      <c r="J42" s="284">
        <v>14671428.6</v>
      </c>
    </row>
    <row r="43" spans="1:10" ht="56.25">
      <c r="A43" s="281">
        <v>42</v>
      </c>
      <c r="B43" s="281">
        <v>890227</v>
      </c>
      <c r="C43" s="282" t="s">
        <v>13797</v>
      </c>
      <c r="D43" s="283"/>
      <c r="E43" s="282"/>
      <c r="F43" s="284" t="s">
        <v>15269</v>
      </c>
      <c r="G43" s="284">
        <v>143226.72</v>
      </c>
      <c r="H43" s="284">
        <v>441257.1428571429</v>
      </c>
      <c r="I43" s="284">
        <v>101482.9</v>
      </c>
      <c r="J43" s="284">
        <v>228655.58761904764</v>
      </c>
    </row>
    <row r="44" spans="1:10" ht="382.5">
      <c r="A44" s="281">
        <v>43</v>
      </c>
      <c r="B44" s="281">
        <v>372301</v>
      </c>
      <c r="C44" s="286" t="s">
        <v>104</v>
      </c>
      <c r="D44" s="286" t="s">
        <v>15619</v>
      </c>
      <c r="E44" s="282" t="s">
        <v>16063</v>
      </c>
      <c r="F44" s="284">
        <v>3431948</v>
      </c>
      <c r="G44" s="284" t="s">
        <v>15269</v>
      </c>
      <c r="H44" s="284" t="s">
        <v>15269</v>
      </c>
      <c r="I44" s="284">
        <v>5299823.3</v>
      </c>
      <c r="J44" s="284">
        <v>4365885.6500000004</v>
      </c>
    </row>
    <row r="45" spans="1:10" ht="409.5">
      <c r="A45" s="281">
        <v>44</v>
      </c>
      <c r="B45" s="281">
        <v>395010</v>
      </c>
      <c r="C45" s="286" t="s">
        <v>91</v>
      </c>
      <c r="D45" s="283" t="s">
        <v>16064</v>
      </c>
      <c r="E45" s="282" t="s">
        <v>16065</v>
      </c>
      <c r="F45" s="284">
        <v>9879840</v>
      </c>
      <c r="G45" s="284" t="s">
        <v>15269</v>
      </c>
      <c r="H45" s="284" t="s">
        <v>15269</v>
      </c>
      <c r="I45" s="284">
        <v>14671428.6</v>
      </c>
      <c r="J45" s="284">
        <v>12275634.300000001</v>
      </c>
    </row>
    <row r="46" spans="1:10" ht="409.5">
      <c r="A46" s="281">
        <v>45</v>
      </c>
      <c r="B46" s="281">
        <v>352101</v>
      </c>
      <c r="C46" s="286" t="s">
        <v>15622</v>
      </c>
      <c r="D46" s="283" t="s">
        <v>16066</v>
      </c>
      <c r="E46" s="282" t="s">
        <v>16067</v>
      </c>
      <c r="F46" s="284">
        <v>43424522</v>
      </c>
      <c r="G46" s="284">
        <v>34728529.6215</v>
      </c>
      <c r="H46" s="284" t="s">
        <v>15269</v>
      </c>
      <c r="I46" s="284">
        <v>27571568.550000001</v>
      </c>
      <c r="J46" s="284">
        <v>35241540.057166666</v>
      </c>
    </row>
    <row r="47" spans="1:10" ht="56.25">
      <c r="A47" s="281">
        <v>46</v>
      </c>
      <c r="B47" s="281">
        <v>378502</v>
      </c>
      <c r="C47" s="282" t="s">
        <v>106</v>
      </c>
      <c r="D47" s="283"/>
      <c r="E47" s="282"/>
      <c r="F47" s="284">
        <v>156742</v>
      </c>
      <c r="G47" s="284" t="s">
        <v>15269</v>
      </c>
      <c r="H47" s="284" t="s">
        <v>15269</v>
      </c>
      <c r="I47" s="284">
        <v>80500</v>
      </c>
      <c r="J47" s="284">
        <v>118621</v>
      </c>
    </row>
    <row r="48" spans="1:10" ht="213.75">
      <c r="A48" s="281">
        <v>47</v>
      </c>
      <c r="B48" s="281">
        <v>878201</v>
      </c>
      <c r="C48" s="286" t="s">
        <v>78</v>
      </c>
      <c r="D48" s="287" t="s">
        <v>15604</v>
      </c>
      <c r="E48" s="282" t="s">
        <v>16063</v>
      </c>
      <c r="F48" s="284">
        <v>2551303</v>
      </c>
      <c r="G48" s="284" t="s">
        <v>15269</v>
      </c>
      <c r="H48" s="284" t="s">
        <v>15269</v>
      </c>
      <c r="I48" s="284">
        <v>2237879.2999999998</v>
      </c>
      <c r="J48" s="284">
        <v>2394591.15</v>
      </c>
    </row>
    <row r="49" spans="1:10" ht="225">
      <c r="A49" s="281">
        <v>48</v>
      </c>
      <c r="B49" s="281">
        <v>385920</v>
      </c>
      <c r="C49" s="282" t="s">
        <v>87</v>
      </c>
      <c r="D49" s="283" t="s">
        <v>15640</v>
      </c>
      <c r="E49" s="282" t="s">
        <v>15641</v>
      </c>
      <c r="F49" s="284">
        <v>1641488</v>
      </c>
      <c r="G49" s="284">
        <v>4013725.255821269</v>
      </c>
      <c r="H49" s="284" t="s">
        <v>15269</v>
      </c>
      <c r="I49" s="284">
        <v>6630771.7750000004</v>
      </c>
      <c r="J49" s="284">
        <v>4095328.3436070899</v>
      </c>
    </row>
    <row r="50" spans="1:10" ht="409.5">
      <c r="A50" s="281">
        <v>49</v>
      </c>
      <c r="B50" s="281">
        <v>361901</v>
      </c>
      <c r="C50" s="286" t="s">
        <v>15642</v>
      </c>
      <c r="D50" s="283" t="s">
        <v>16068</v>
      </c>
      <c r="E50" s="282" t="s">
        <v>16069</v>
      </c>
      <c r="F50" s="284" t="s">
        <v>15269</v>
      </c>
      <c r="G50" s="284">
        <v>34728529.6215</v>
      </c>
      <c r="H50" s="284" t="s">
        <v>15269</v>
      </c>
      <c r="I50" s="284">
        <v>7455600</v>
      </c>
      <c r="J50" s="284">
        <v>21092064.81075</v>
      </c>
    </row>
    <row r="51" spans="1:10" ht="337.5">
      <c r="A51" s="281">
        <v>50</v>
      </c>
      <c r="B51" s="281">
        <v>877110</v>
      </c>
      <c r="C51" s="286" t="s">
        <v>118</v>
      </c>
      <c r="D51" s="286" t="s">
        <v>15604</v>
      </c>
      <c r="E51" s="282" t="s">
        <v>16063</v>
      </c>
      <c r="F51" s="284" t="s">
        <v>15269</v>
      </c>
      <c r="G51" s="284" t="s">
        <v>15269</v>
      </c>
      <c r="H51" s="284" t="s">
        <v>15269</v>
      </c>
      <c r="I51" s="284">
        <v>1924607.8</v>
      </c>
      <c r="J51" s="284">
        <v>1924607.8</v>
      </c>
    </row>
    <row r="52" spans="1:10" ht="225">
      <c r="A52" s="281">
        <v>51</v>
      </c>
      <c r="B52" s="281">
        <v>876241</v>
      </c>
      <c r="C52" s="282" t="s">
        <v>119</v>
      </c>
      <c r="D52" s="283" t="s">
        <v>15640</v>
      </c>
      <c r="E52" s="282" t="s">
        <v>15641</v>
      </c>
      <c r="F52" s="284">
        <v>438787</v>
      </c>
      <c r="G52" s="284" t="s">
        <v>15269</v>
      </c>
      <c r="H52" s="284" t="s">
        <v>15269</v>
      </c>
      <c r="I52" s="284">
        <v>905943.933333333</v>
      </c>
      <c r="J52" s="284">
        <v>672365.46666666656</v>
      </c>
    </row>
    <row r="53" spans="1:10" ht="409.5">
      <c r="A53" s="281">
        <v>52</v>
      </c>
      <c r="B53" s="281">
        <v>355102</v>
      </c>
      <c r="C53" s="286" t="s">
        <v>98</v>
      </c>
      <c r="D53" s="286" t="s">
        <v>15646</v>
      </c>
      <c r="E53" s="282" t="s">
        <v>16070</v>
      </c>
      <c r="F53" s="284">
        <v>13423624</v>
      </c>
      <c r="G53" s="284" t="s">
        <v>15269</v>
      </c>
      <c r="H53" s="284" t="s">
        <v>15269</v>
      </c>
      <c r="I53" s="284">
        <v>40280282.950000003</v>
      </c>
      <c r="J53" s="284">
        <v>26851953.475000001</v>
      </c>
    </row>
    <row r="54" spans="1:10" ht="33.75">
      <c r="A54" s="281">
        <v>53</v>
      </c>
      <c r="B54" s="281">
        <v>890428</v>
      </c>
      <c r="C54" s="282" t="s">
        <v>107</v>
      </c>
      <c r="D54" s="283"/>
      <c r="E54" s="282"/>
      <c r="F54" s="284">
        <v>101698</v>
      </c>
      <c r="G54" s="284">
        <v>75496.803524999996</v>
      </c>
      <c r="H54" s="284">
        <v>94474.285714285725</v>
      </c>
      <c r="I54" s="284">
        <v>81998.833333333328</v>
      </c>
      <c r="J54" s="284">
        <v>88416.980643154762</v>
      </c>
    </row>
    <row r="55" spans="1:10" ht="45">
      <c r="A55" s="281">
        <v>54</v>
      </c>
      <c r="B55" s="281">
        <v>383406</v>
      </c>
      <c r="C55" s="282" t="s">
        <v>161</v>
      </c>
      <c r="D55" s="283"/>
      <c r="E55" s="282"/>
      <c r="F55" s="284">
        <v>7015675</v>
      </c>
      <c r="G55" s="284">
        <v>34728529.6215</v>
      </c>
      <c r="H55" s="284" t="s">
        <v>15269</v>
      </c>
      <c r="I55" s="284">
        <v>26028962</v>
      </c>
      <c r="J55" s="284">
        <v>22591055.5405</v>
      </c>
    </row>
    <row r="56" spans="1:10" ht="409.5">
      <c r="A56" s="281">
        <v>55</v>
      </c>
      <c r="B56" s="281">
        <v>361605</v>
      </c>
      <c r="C56" s="286" t="s">
        <v>15649</v>
      </c>
      <c r="D56" s="283" t="s">
        <v>16068</v>
      </c>
      <c r="E56" s="282" t="s">
        <v>16069</v>
      </c>
      <c r="F56" s="284">
        <v>87920911</v>
      </c>
      <c r="G56" s="284">
        <v>34728529.6215</v>
      </c>
      <c r="H56" s="284" t="s">
        <v>15269</v>
      </c>
      <c r="I56" s="284">
        <v>24945704.550000001</v>
      </c>
      <c r="J56" s="284">
        <v>49198381.72383333</v>
      </c>
    </row>
    <row r="57" spans="1:10" ht="315">
      <c r="A57" s="281">
        <v>56</v>
      </c>
      <c r="B57" s="281">
        <v>378001</v>
      </c>
      <c r="C57" s="286" t="s">
        <v>120</v>
      </c>
      <c r="D57" s="286" t="s">
        <v>15650</v>
      </c>
      <c r="E57" s="282" t="s">
        <v>16071</v>
      </c>
      <c r="F57" s="284">
        <v>779544</v>
      </c>
      <c r="G57" s="284" t="s">
        <v>15269</v>
      </c>
      <c r="H57" s="284" t="s">
        <v>15269</v>
      </c>
      <c r="I57" s="284">
        <v>8722789.3874999993</v>
      </c>
      <c r="J57" s="284">
        <v>4751166.6937499996</v>
      </c>
    </row>
    <row r="58" spans="1:10" ht="409.5">
      <c r="A58" s="281">
        <v>57</v>
      </c>
      <c r="B58" s="281">
        <v>395080</v>
      </c>
      <c r="C58" s="286" t="s">
        <v>213</v>
      </c>
      <c r="D58" s="283" t="s">
        <v>16072</v>
      </c>
      <c r="E58" s="282" t="s">
        <v>16073</v>
      </c>
      <c r="F58" s="284">
        <v>3286158</v>
      </c>
      <c r="G58" s="284" t="s">
        <v>15269</v>
      </c>
      <c r="H58" s="284" t="s">
        <v>15269</v>
      </c>
      <c r="I58" s="284">
        <v>7676505.2999999998</v>
      </c>
      <c r="J58" s="284">
        <v>5481331.6500000004</v>
      </c>
    </row>
    <row r="59" spans="1:10" ht="270">
      <c r="A59" s="281">
        <v>58</v>
      </c>
      <c r="B59" s="281">
        <v>395081</v>
      </c>
      <c r="C59" s="286" t="s">
        <v>123</v>
      </c>
      <c r="D59" s="287" t="s">
        <v>15651</v>
      </c>
      <c r="E59" s="282" t="s">
        <v>16074</v>
      </c>
      <c r="F59" s="284">
        <v>4190774</v>
      </c>
      <c r="G59" s="284" t="s">
        <v>15269</v>
      </c>
      <c r="H59" s="284" t="s">
        <v>15269</v>
      </c>
      <c r="I59" s="284">
        <v>6682817.9000000004</v>
      </c>
      <c r="J59" s="284">
        <v>5436795.9500000002</v>
      </c>
    </row>
    <row r="60" spans="1:10" ht="22.5">
      <c r="A60" s="288">
        <v>59</v>
      </c>
      <c r="B60" s="381">
        <v>878111</v>
      </c>
      <c r="C60" s="378" t="s">
        <v>215</v>
      </c>
      <c r="D60" s="378" t="s">
        <v>15652</v>
      </c>
      <c r="E60" s="282" t="s">
        <v>15587</v>
      </c>
      <c r="F60" s="378" t="s">
        <v>15269</v>
      </c>
      <c r="G60" s="378" t="s">
        <v>15269</v>
      </c>
      <c r="H60" s="378" t="s">
        <v>15269</v>
      </c>
      <c r="I60" s="378">
        <v>2497818.4</v>
      </c>
      <c r="J60" s="378">
        <v>2497818.4</v>
      </c>
    </row>
    <row r="61" spans="1:10" ht="33.75">
      <c r="A61" s="289"/>
      <c r="B61" s="382"/>
      <c r="C61" s="379"/>
      <c r="D61" s="379"/>
      <c r="E61" s="282" t="s">
        <v>15596</v>
      </c>
      <c r="F61" s="379"/>
      <c r="G61" s="379" t="e">
        <v>#N/A</v>
      </c>
      <c r="H61" s="379" t="e">
        <v>#N/A</v>
      </c>
      <c r="I61" s="379" t="e">
        <v>#N/A</v>
      </c>
      <c r="J61" s="379" t="e">
        <v>#N/A</v>
      </c>
    </row>
    <row r="62" spans="1:10" ht="33.75">
      <c r="A62" s="289"/>
      <c r="B62" s="382"/>
      <c r="C62" s="379"/>
      <c r="D62" s="379"/>
      <c r="E62" s="282" t="s">
        <v>15589</v>
      </c>
      <c r="F62" s="379"/>
      <c r="G62" s="379" t="e">
        <v>#N/A</v>
      </c>
      <c r="H62" s="379" t="e">
        <v>#N/A</v>
      </c>
      <c r="I62" s="379" t="e">
        <v>#N/A</v>
      </c>
      <c r="J62" s="379" t="e">
        <v>#N/A</v>
      </c>
    </row>
    <row r="63" spans="1:10" ht="45">
      <c r="A63" s="289"/>
      <c r="B63" s="382"/>
      <c r="C63" s="379"/>
      <c r="D63" s="379"/>
      <c r="E63" s="282" t="s">
        <v>15590</v>
      </c>
      <c r="F63" s="379"/>
      <c r="G63" s="379" t="e">
        <v>#N/A</v>
      </c>
      <c r="H63" s="379" t="e">
        <v>#N/A</v>
      </c>
      <c r="I63" s="379" t="e">
        <v>#N/A</v>
      </c>
      <c r="J63" s="379" t="e">
        <v>#N/A</v>
      </c>
    </row>
    <row r="64" spans="1:10" ht="22.5">
      <c r="A64" s="289"/>
      <c r="B64" s="382"/>
      <c r="C64" s="379"/>
      <c r="D64" s="379"/>
      <c r="E64" s="282" t="s">
        <v>15605</v>
      </c>
      <c r="F64" s="379"/>
      <c r="G64" s="379" t="e">
        <v>#N/A</v>
      </c>
      <c r="H64" s="379" t="e">
        <v>#N/A</v>
      </c>
      <c r="I64" s="379" t="e">
        <v>#N/A</v>
      </c>
      <c r="J64" s="379" t="e">
        <v>#N/A</v>
      </c>
    </row>
    <row r="65" spans="1:10" ht="33.75">
      <c r="A65" s="290"/>
      <c r="B65" s="383"/>
      <c r="C65" s="380"/>
      <c r="D65" s="380"/>
      <c r="E65" s="282" t="s">
        <v>15606</v>
      </c>
      <c r="F65" s="380"/>
      <c r="G65" s="380" t="e">
        <v>#N/A</v>
      </c>
      <c r="H65" s="380" t="e">
        <v>#N/A</v>
      </c>
      <c r="I65" s="380" t="e">
        <v>#N/A</v>
      </c>
      <c r="J65" s="380" t="e">
        <v>#N/A</v>
      </c>
    </row>
    <row r="66" spans="1:10" ht="56.25">
      <c r="A66" s="281">
        <v>60</v>
      </c>
      <c r="B66" s="281">
        <v>890702</v>
      </c>
      <c r="C66" s="282" t="s">
        <v>217</v>
      </c>
      <c r="D66" s="283" t="s">
        <v>6</v>
      </c>
      <c r="E66" s="282"/>
      <c r="F66" s="284">
        <v>133848</v>
      </c>
      <c r="G66" s="284">
        <v>67947.123172499996</v>
      </c>
      <c r="H66" s="284">
        <v>122571.42857142859</v>
      </c>
      <c r="I66" s="284">
        <v>64113.65</v>
      </c>
      <c r="J66" s="284">
        <v>97120.05043598215</v>
      </c>
    </row>
    <row r="67" spans="1:10" ht="22.5">
      <c r="A67" s="288">
        <v>61</v>
      </c>
      <c r="B67" s="381">
        <v>378604</v>
      </c>
      <c r="C67" s="378" t="s">
        <v>109</v>
      </c>
      <c r="D67" s="378" t="s">
        <v>15653</v>
      </c>
      <c r="E67" s="282" t="s">
        <v>15587</v>
      </c>
      <c r="F67" s="378">
        <v>58860000</v>
      </c>
      <c r="G67" s="378" t="s">
        <v>15269</v>
      </c>
      <c r="H67" s="378" t="s">
        <v>15269</v>
      </c>
      <c r="I67" s="378">
        <v>58147455.75</v>
      </c>
      <c r="J67" s="378">
        <v>58503727.875</v>
      </c>
    </row>
    <row r="68" spans="1:10" ht="33.75">
      <c r="A68" s="289"/>
      <c r="B68" s="382"/>
      <c r="C68" s="379"/>
      <c r="D68" s="379"/>
      <c r="E68" s="282" t="s">
        <v>15608</v>
      </c>
      <c r="F68" s="379"/>
      <c r="G68" s="379"/>
      <c r="H68" s="379"/>
      <c r="I68" s="379"/>
      <c r="J68" s="379"/>
    </row>
    <row r="69" spans="1:10" ht="45">
      <c r="A69" s="289"/>
      <c r="B69" s="382"/>
      <c r="C69" s="379"/>
      <c r="D69" s="379"/>
      <c r="E69" s="282" t="s">
        <v>15590</v>
      </c>
      <c r="F69" s="379"/>
      <c r="G69" s="379"/>
      <c r="H69" s="379"/>
      <c r="I69" s="379"/>
      <c r="J69" s="379"/>
    </row>
    <row r="70" spans="1:10" ht="22.5">
      <c r="A70" s="289"/>
      <c r="B70" s="382"/>
      <c r="C70" s="379"/>
      <c r="D70" s="379"/>
      <c r="E70" s="282" t="s">
        <v>15591</v>
      </c>
      <c r="F70" s="379"/>
      <c r="G70" s="379"/>
      <c r="H70" s="379"/>
      <c r="I70" s="379"/>
      <c r="J70" s="379"/>
    </row>
    <row r="71" spans="1:10" ht="33.75">
      <c r="A71" s="289"/>
      <c r="B71" s="382"/>
      <c r="C71" s="379"/>
      <c r="D71" s="379"/>
      <c r="E71" s="282" t="s">
        <v>15610</v>
      </c>
      <c r="F71" s="379"/>
      <c r="G71" s="379"/>
      <c r="H71" s="379"/>
      <c r="I71" s="379"/>
      <c r="J71" s="379"/>
    </row>
    <row r="72" spans="1:10" ht="56.25">
      <c r="A72" s="290"/>
      <c r="B72" s="383"/>
      <c r="C72" s="380"/>
      <c r="D72" s="380"/>
      <c r="E72" s="282" t="s">
        <v>15654</v>
      </c>
      <c r="F72" s="380"/>
      <c r="G72" s="380"/>
      <c r="H72" s="380"/>
      <c r="I72" s="380"/>
      <c r="J72" s="380"/>
    </row>
    <row r="73" spans="1:10" ht="225">
      <c r="A73" s="281">
        <v>62</v>
      </c>
      <c r="B73" s="281">
        <v>378901</v>
      </c>
      <c r="C73" s="282" t="s">
        <v>112</v>
      </c>
      <c r="D73" s="283" t="s">
        <v>15640</v>
      </c>
      <c r="E73" s="282" t="s">
        <v>15641</v>
      </c>
      <c r="F73" s="284">
        <v>1426908</v>
      </c>
      <c r="G73" s="284" t="s">
        <v>15269</v>
      </c>
      <c r="H73" s="284" t="s">
        <v>15269</v>
      </c>
      <c r="I73" s="284">
        <v>2540500.0750000002</v>
      </c>
      <c r="J73" s="284">
        <v>1983704.0375000001</v>
      </c>
    </row>
    <row r="74" spans="1:10" ht="409.5">
      <c r="A74" s="288">
        <v>63</v>
      </c>
      <c r="B74" s="381">
        <v>360202</v>
      </c>
      <c r="C74" s="291" t="s">
        <v>138</v>
      </c>
      <c r="D74" s="292" t="s">
        <v>15600</v>
      </c>
      <c r="E74" s="282" t="s">
        <v>15587</v>
      </c>
      <c r="F74" s="378" t="s">
        <v>15269</v>
      </c>
      <c r="G74" s="378" t="s">
        <v>15269</v>
      </c>
      <c r="H74" s="378" t="s">
        <v>15269</v>
      </c>
      <c r="I74" s="378">
        <v>6800036.5374999996</v>
      </c>
      <c r="J74" s="378">
        <v>6800036.5374999996</v>
      </c>
    </row>
    <row r="75" spans="1:10" ht="33.75">
      <c r="A75" s="289"/>
      <c r="B75" s="382"/>
      <c r="C75" s="293"/>
      <c r="D75" s="294"/>
      <c r="E75" s="282" t="s">
        <v>15588</v>
      </c>
      <c r="F75" s="379"/>
      <c r="G75" s="379"/>
      <c r="H75" s="379"/>
      <c r="I75" s="379"/>
      <c r="J75" s="379"/>
    </row>
    <row r="76" spans="1:10" ht="33.75">
      <c r="A76" s="289"/>
      <c r="B76" s="382"/>
      <c r="C76" s="293"/>
      <c r="D76" s="294"/>
      <c r="E76" s="282" t="s">
        <v>15589</v>
      </c>
      <c r="F76" s="379"/>
      <c r="G76" s="379"/>
      <c r="H76" s="379"/>
      <c r="I76" s="379"/>
      <c r="J76" s="379"/>
    </row>
    <row r="77" spans="1:10" ht="45">
      <c r="A77" s="289"/>
      <c r="B77" s="382"/>
      <c r="C77" s="293"/>
      <c r="D77" s="294"/>
      <c r="E77" s="282" t="s">
        <v>15590</v>
      </c>
      <c r="F77" s="379"/>
      <c r="G77" s="379"/>
      <c r="H77" s="379"/>
      <c r="I77" s="379"/>
      <c r="J77" s="379"/>
    </row>
    <row r="78" spans="1:10" ht="22.5">
      <c r="A78" s="289"/>
      <c r="B78" s="382"/>
      <c r="C78" s="293"/>
      <c r="D78" s="294"/>
      <c r="E78" s="282" t="s">
        <v>15591</v>
      </c>
      <c r="F78" s="379"/>
      <c r="G78" s="379"/>
      <c r="H78" s="379"/>
      <c r="I78" s="379"/>
      <c r="J78" s="379"/>
    </row>
    <row r="79" spans="1:10" ht="78.75">
      <c r="A79" s="289"/>
      <c r="B79" s="382"/>
      <c r="C79" s="293"/>
      <c r="D79" s="294"/>
      <c r="E79" s="282" t="s">
        <v>15592</v>
      </c>
      <c r="F79" s="379"/>
      <c r="G79" s="379"/>
      <c r="H79" s="379"/>
      <c r="I79" s="379"/>
      <c r="J79" s="379"/>
    </row>
    <row r="80" spans="1:10" ht="33.75">
      <c r="A80" s="289"/>
      <c r="B80" s="382"/>
      <c r="C80" s="293"/>
      <c r="D80" s="294"/>
      <c r="E80" s="282" t="s">
        <v>15593</v>
      </c>
      <c r="F80" s="379"/>
      <c r="G80" s="379"/>
      <c r="H80" s="379"/>
      <c r="I80" s="379"/>
      <c r="J80" s="379"/>
    </row>
    <row r="81" spans="1:10" ht="45">
      <c r="A81" s="290"/>
      <c r="B81" s="383"/>
      <c r="C81" s="295"/>
      <c r="D81" s="296"/>
      <c r="E81" s="282" t="s">
        <v>15594</v>
      </c>
      <c r="F81" s="380"/>
      <c r="G81" s="380"/>
      <c r="H81" s="380"/>
      <c r="I81" s="380"/>
      <c r="J81" s="380"/>
    </row>
    <row r="82" spans="1:10" ht="22.5">
      <c r="A82" s="288">
        <v>64</v>
      </c>
      <c r="B82" s="381">
        <v>351103</v>
      </c>
      <c r="C82" s="384" t="s">
        <v>218</v>
      </c>
      <c r="D82" s="384" t="s">
        <v>15655</v>
      </c>
      <c r="E82" s="282" t="s">
        <v>15587</v>
      </c>
      <c r="F82" s="378">
        <v>13760160</v>
      </c>
      <c r="G82" s="378" t="s">
        <v>15269</v>
      </c>
      <c r="H82" s="378" t="s">
        <v>15269</v>
      </c>
      <c r="I82" s="378">
        <v>10629824.9</v>
      </c>
      <c r="J82" s="378">
        <v>12194992.449999999</v>
      </c>
    </row>
    <row r="83" spans="1:10" ht="33.75">
      <c r="A83" s="289"/>
      <c r="B83" s="382"/>
      <c r="C83" s="385"/>
      <c r="D83" s="385"/>
      <c r="E83" s="282" t="s">
        <v>15596</v>
      </c>
      <c r="F83" s="379"/>
      <c r="G83" s="379"/>
      <c r="H83" s="379"/>
      <c r="I83" s="379"/>
      <c r="J83" s="379"/>
    </row>
    <row r="84" spans="1:10" ht="33.75">
      <c r="A84" s="289"/>
      <c r="B84" s="382"/>
      <c r="C84" s="385"/>
      <c r="D84" s="385"/>
      <c r="E84" s="282" t="s">
        <v>15589</v>
      </c>
      <c r="F84" s="379"/>
      <c r="G84" s="379"/>
      <c r="H84" s="379"/>
      <c r="I84" s="379"/>
      <c r="J84" s="379"/>
    </row>
    <row r="85" spans="1:10" ht="45">
      <c r="A85" s="289"/>
      <c r="B85" s="382"/>
      <c r="C85" s="385"/>
      <c r="D85" s="385"/>
      <c r="E85" s="282" t="s">
        <v>15590</v>
      </c>
      <c r="F85" s="379"/>
      <c r="G85" s="379"/>
      <c r="H85" s="379"/>
      <c r="I85" s="379"/>
      <c r="J85" s="379"/>
    </row>
    <row r="86" spans="1:10" ht="22.5">
      <c r="A86" s="289"/>
      <c r="B86" s="382"/>
      <c r="C86" s="385"/>
      <c r="D86" s="385"/>
      <c r="E86" s="282" t="s">
        <v>15591</v>
      </c>
      <c r="F86" s="379"/>
      <c r="G86" s="379"/>
      <c r="H86" s="379"/>
      <c r="I86" s="379"/>
      <c r="J86" s="379"/>
    </row>
    <row r="87" spans="1:10" ht="33.75">
      <c r="A87" s="289"/>
      <c r="B87" s="382"/>
      <c r="C87" s="385"/>
      <c r="D87" s="385"/>
      <c r="E87" s="282" t="s">
        <v>15593</v>
      </c>
      <c r="F87" s="379"/>
      <c r="G87" s="379"/>
      <c r="H87" s="379"/>
      <c r="I87" s="379"/>
      <c r="J87" s="379"/>
    </row>
    <row r="88" spans="1:10" ht="45">
      <c r="A88" s="289"/>
      <c r="B88" s="382"/>
      <c r="C88" s="385"/>
      <c r="D88" s="385"/>
      <c r="E88" s="282" t="s">
        <v>15594</v>
      </c>
      <c r="F88" s="379"/>
      <c r="G88" s="379"/>
      <c r="H88" s="379"/>
      <c r="I88" s="379"/>
      <c r="J88" s="379"/>
    </row>
    <row r="89" spans="1:10" ht="45">
      <c r="A89" s="290"/>
      <c r="B89" s="383"/>
      <c r="C89" s="386"/>
      <c r="D89" s="386"/>
      <c r="E89" s="282" t="s">
        <v>15656</v>
      </c>
      <c r="F89" s="380"/>
      <c r="G89" s="380"/>
      <c r="H89" s="380"/>
      <c r="I89" s="380"/>
      <c r="J89" s="380"/>
    </row>
    <row r="90" spans="1:10" ht="33.75">
      <c r="A90" s="288">
        <v>65</v>
      </c>
      <c r="B90" s="381">
        <v>372101</v>
      </c>
      <c r="C90" s="384" t="s">
        <v>15657</v>
      </c>
      <c r="D90" s="283" t="s">
        <v>15659</v>
      </c>
      <c r="E90" s="282" t="s">
        <v>15658</v>
      </c>
      <c r="F90" s="378" t="s">
        <v>15269</v>
      </c>
      <c r="G90" s="378" t="s">
        <v>15269</v>
      </c>
      <c r="H90" s="378" t="s">
        <v>15269</v>
      </c>
      <c r="I90" s="378">
        <v>941600</v>
      </c>
      <c r="J90" s="378">
        <v>941600</v>
      </c>
    </row>
    <row r="91" spans="1:10" ht="67.5">
      <c r="A91" s="289"/>
      <c r="B91" s="382"/>
      <c r="C91" s="385"/>
      <c r="D91" s="283" t="s">
        <v>15578</v>
      </c>
      <c r="E91" s="282" t="s">
        <v>15660</v>
      </c>
      <c r="F91" s="379"/>
      <c r="G91" s="379"/>
      <c r="H91" s="379"/>
      <c r="I91" s="379"/>
      <c r="J91" s="379"/>
    </row>
    <row r="92" spans="1:10" ht="67.5">
      <c r="A92" s="289"/>
      <c r="B92" s="382"/>
      <c r="C92" s="385"/>
      <c r="D92" s="283" t="s">
        <v>15579</v>
      </c>
      <c r="E92" s="282" t="s">
        <v>15613</v>
      </c>
      <c r="F92" s="379"/>
      <c r="G92" s="379"/>
      <c r="H92" s="379"/>
      <c r="I92" s="379"/>
      <c r="J92" s="379"/>
    </row>
    <row r="93" spans="1:10" ht="45">
      <c r="A93" s="289"/>
      <c r="B93" s="382"/>
      <c r="C93" s="385"/>
      <c r="D93" s="283" t="s">
        <v>15581</v>
      </c>
      <c r="E93" s="282" t="s">
        <v>15582</v>
      </c>
      <c r="F93" s="379"/>
      <c r="G93" s="379"/>
      <c r="H93" s="379"/>
      <c r="I93" s="379"/>
      <c r="J93" s="379"/>
    </row>
    <row r="94" spans="1:10" ht="56.25">
      <c r="A94" s="289"/>
      <c r="B94" s="382"/>
      <c r="C94" s="385"/>
      <c r="D94" s="283" t="s">
        <v>15614</v>
      </c>
      <c r="E94" s="282" t="s">
        <v>15661</v>
      </c>
      <c r="F94" s="379"/>
      <c r="G94" s="379"/>
      <c r="H94" s="379"/>
      <c r="I94" s="379"/>
      <c r="J94" s="379"/>
    </row>
    <row r="95" spans="1:10" ht="56.25">
      <c r="A95" s="289"/>
      <c r="B95" s="382"/>
      <c r="C95" s="385"/>
      <c r="D95" s="283" t="s">
        <v>15662</v>
      </c>
      <c r="E95" s="286"/>
      <c r="F95" s="379"/>
      <c r="G95" s="379"/>
      <c r="H95" s="379"/>
      <c r="I95" s="379"/>
      <c r="J95" s="379"/>
    </row>
    <row r="96" spans="1:10" ht="33.75">
      <c r="A96" s="289"/>
      <c r="B96" s="382"/>
      <c r="C96" s="385"/>
      <c r="D96" s="283" t="s">
        <v>15663</v>
      </c>
      <c r="E96" s="286"/>
      <c r="F96" s="379"/>
      <c r="G96" s="379"/>
      <c r="H96" s="379"/>
      <c r="I96" s="379"/>
      <c r="J96" s="379"/>
    </row>
    <row r="97" spans="1:10" ht="22.5">
      <c r="A97" s="289"/>
      <c r="B97" s="382"/>
      <c r="C97" s="385"/>
      <c r="D97" s="283" t="s">
        <v>15584</v>
      </c>
      <c r="E97" s="286"/>
      <c r="F97" s="379"/>
      <c r="G97" s="379"/>
      <c r="H97" s="379"/>
      <c r="I97" s="379"/>
      <c r="J97" s="379"/>
    </row>
    <row r="98" spans="1:10">
      <c r="A98" s="289"/>
      <c r="B98" s="382"/>
      <c r="C98" s="385"/>
      <c r="D98" s="283" t="s">
        <v>15664</v>
      </c>
      <c r="E98" s="286"/>
      <c r="F98" s="379"/>
      <c r="G98" s="379"/>
      <c r="H98" s="379"/>
      <c r="I98" s="379"/>
      <c r="J98" s="379"/>
    </row>
    <row r="99" spans="1:10" ht="22.5">
      <c r="A99" s="289"/>
      <c r="B99" s="382"/>
      <c r="C99" s="385"/>
      <c r="D99" s="283" t="s">
        <v>15618</v>
      </c>
      <c r="E99" s="286"/>
      <c r="F99" s="379"/>
      <c r="G99" s="379"/>
      <c r="H99" s="379"/>
      <c r="I99" s="379"/>
      <c r="J99" s="379"/>
    </row>
    <row r="100" spans="1:10" ht="33.75">
      <c r="A100" s="290"/>
      <c r="B100" s="383"/>
      <c r="C100" s="386"/>
      <c r="D100" s="283" t="s">
        <v>15585</v>
      </c>
      <c r="E100" s="286"/>
      <c r="F100" s="380"/>
      <c r="G100" s="380"/>
      <c r="H100" s="380"/>
      <c r="I100" s="380"/>
      <c r="J100" s="380"/>
    </row>
    <row r="101" spans="1:10" ht="123.75">
      <c r="A101" s="281">
        <v>66</v>
      </c>
      <c r="B101" s="281">
        <v>372401</v>
      </c>
      <c r="C101" s="282" t="s">
        <v>15665</v>
      </c>
      <c r="D101" s="283"/>
      <c r="E101" s="282"/>
      <c r="F101" s="284" t="s">
        <v>15269</v>
      </c>
      <c r="G101" s="284" t="s">
        <v>15269</v>
      </c>
      <c r="H101" s="284" t="s">
        <v>15269</v>
      </c>
      <c r="I101" s="284">
        <v>3415889.85</v>
      </c>
      <c r="J101" s="284">
        <v>3415889.85</v>
      </c>
    </row>
    <row r="102" spans="1:10" ht="101.25">
      <c r="A102" s="281">
        <v>67</v>
      </c>
      <c r="B102" s="281">
        <v>883905</v>
      </c>
      <c r="C102" s="282" t="s">
        <v>388</v>
      </c>
      <c r="D102" s="283" t="s">
        <v>389</v>
      </c>
      <c r="E102" s="282" t="s">
        <v>390</v>
      </c>
      <c r="F102" s="284">
        <v>2706311</v>
      </c>
      <c r="G102" s="284">
        <v>749230.27818209992</v>
      </c>
      <c r="H102" s="284" t="s">
        <v>15269</v>
      </c>
      <c r="I102" s="284">
        <v>706965.95</v>
      </c>
      <c r="J102" s="284">
        <v>1387502.4093940333</v>
      </c>
    </row>
    <row r="103" spans="1:10" ht="67.5">
      <c r="A103" s="288">
        <v>68</v>
      </c>
      <c r="B103" s="381">
        <v>352201</v>
      </c>
      <c r="C103" s="384" t="s">
        <v>15666</v>
      </c>
      <c r="D103" s="283" t="s">
        <v>15623</v>
      </c>
      <c r="E103" s="282" t="s">
        <v>15624</v>
      </c>
      <c r="F103" s="378">
        <v>43424522</v>
      </c>
      <c r="G103" s="378">
        <v>34728529.6215</v>
      </c>
      <c r="H103" s="378" t="s">
        <v>15269</v>
      </c>
      <c r="I103" s="378">
        <v>30565178.399999999</v>
      </c>
      <c r="J103" s="378">
        <v>36239410.007166661</v>
      </c>
    </row>
    <row r="104" spans="1:10" ht="78.75">
      <c r="A104" s="289"/>
      <c r="B104" s="382"/>
      <c r="C104" s="385"/>
      <c r="D104" s="283" t="s">
        <v>15625</v>
      </c>
      <c r="E104" s="282" t="s">
        <v>15612</v>
      </c>
      <c r="F104" s="379"/>
      <c r="G104" s="379"/>
      <c r="H104" s="379"/>
      <c r="I104" s="379"/>
      <c r="J104" s="379"/>
    </row>
    <row r="105" spans="1:10" ht="67.5">
      <c r="A105" s="289"/>
      <c r="B105" s="382"/>
      <c r="C105" s="385"/>
      <c r="D105" s="283" t="s">
        <v>15626</v>
      </c>
      <c r="E105" s="282" t="s">
        <v>15627</v>
      </c>
      <c r="F105" s="379"/>
      <c r="G105" s="379"/>
      <c r="H105" s="379"/>
      <c r="I105" s="379"/>
      <c r="J105" s="379"/>
    </row>
    <row r="106" spans="1:10" ht="101.25">
      <c r="A106" s="289"/>
      <c r="B106" s="382"/>
      <c r="C106" s="385"/>
      <c r="D106" s="283" t="s">
        <v>15628</v>
      </c>
      <c r="E106" s="282" t="s">
        <v>15629</v>
      </c>
      <c r="F106" s="379"/>
      <c r="G106" s="379"/>
      <c r="H106" s="379"/>
      <c r="I106" s="379"/>
      <c r="J106" s="379"/>
    </row>
    <row r="107" spans="1:10" ht="33.75">
      <c r="A107" s="289"/>
      <c r="B107" s="382"/>
      <c r="C107" s="385"/>
      <c r="D107" s="283" t="s">
        <v>15630</v>
      </c>
      <c r="E107" s="282" t="s">
        <v>15615</v>
      </c>
      <c r="F107" s="379"/>
      <c r="G107" s="379"/>
      <c r="H107" s="379"/>
      <c r="I107" s="379"/>
      <c r="J107" s="379"/>
    </row>
    <row r="108" spans="1:10" ht="78.75">
      <c r="A108" s="289"/>
      <c r="B108" s="382"/>
      <c r="C108" s="385"/>
      <c r="D108" s="283" t="s">
        <v>15631</v>
      </c>
      <c r="E108" s="282" t="s">
        <v>16280</v>
      </c>
      <c r="F108" s="379"/>
      <c r="G108" s="379"/>
      <c r="H108" s="379"/>
      <c r="I108" s="379"/>
      <c r="J108" s="379"/>
    </row>
    <row r="109" spans="1:10" ht="33.75">
      <c r="A109" s="289"/>
      <c r="B109" s="382"/>
      <c r="C109" s="385"/>
      <c r="D109" s="283" t="s">
        <v>15579</v>
      </c>
      <c r="E109" s="282" t="s">
        <v>15632</v>
      </c>
      <c r="F109" s="379"/>
      <c r="G109" s="379"/>
      <c r="H109" s="379"/>
      <c r="I109" s="379"/>
      <c r="J109" s="379"/>
    </row>
    <row r="110" spans="1:10" ht="22.5">
      <c r="A110" s="289"/>
      <c r="B110" s="382"/>
      <c r="C110" s="385"/>
      <c r="D110" s="283" t="s">
        <v>15633</v>
      </c>
      <c r="E110" s="282" t="s">
        <v>15583</v>
      </c>
      <c r="F110" s="379"/>
      <c r="G110" s="379"/>
      <c r="H110" s="379"/>
      <c r="I110" s="379"/>
      <c r="J110" s="379"/>
    </row>
    <row r="111" spans="1:10" ht="45">
      <c r="A111" s="289"/>
      <c r="B111" s="382"/>
      <c r="C111" s="385"/>
      <c r="D111" s="283" t="s">
        <v>15581</v>
      </c>
      <c r="E111" s="282" t="s">
        <v>15634</v>
      </c>
      <c r="F111" s="379"/>
      <c r="G111" s="379"/>
      <c r="H111" s="379"/>
      <c r="I111" s="379"/>
      <c r="J111" s="379"/>
    </row>
    <row r="112" spans="1:10" ht="123.75">
      <c r="A112" s="289"/>
      <c r="B112" s="382"/>
      <c r="C112" s="385"/>
      <c r="D112" s="283" t="s">
        <v>15635</v>
      </c>
      <c r="E112" s="282" t="s">
        <v>15636</v>
      </c>
      <c r="F112" s="379"/>
      <c r="G112" s="379"/>
      <c r="H112" s="379"/>
      <c r="I112" s="379"/>
      <c r="J112" s="379"/>
    </row>
    <row r="113" spans="1:10" ht="67.5">
      <c r="A113" s="289"/>
      <c r="B113" s="382"/>
      <c r="C113" s="385"/>
      <c r="D113" s="283" t="s">
        <v>15637</v>
      </c>
      <c r="E113" s="286"/>
      <c r="F113" s="379"/>
      <c r="G113" s="379"/>
      <c r="H113" s="379"/>
      <c r="I113" s="379"/>
      <c r="J113" s="379"/>
    </row>
    <row r="114" spans="1:10" ht="78.75">
      <c r="A114" s="289"/>
      <c r="B114" s="382"/>
      <c r="C114" s="385"/>
      <c r="D114" s="283" t="s">
        <v>15638</v>
      </c>
      <c r="E114" s="286"/>
      <c r="F114" s="379"/>
      <c r="G114" s="379"/>
      <c r="H114" s="379"/>
      <c r="I114" s="379"/>
      <c r="J114" s="379"/>
    </row>
    <row r="115" spans="1:10" ht="22.5">
      <c r="A115" s="289"/>
      <c r="B115" s="382"/>
      <c r="C115" s="385"/>
      <c r="D115" s="283" t="s">
        <v>15584</v>
      </c>
      <c r="E115" s="286"/>
      <c r="F115" s="379"/>
      <c r="G115" s="379"/>
      <c r="H115" s="379"/>
      <c r="I115" s="379"/>
      <c r="J115" s="379"/>
    </row>
    <row r="116" spans="1:10">
      <c r="A116" s="289"/>
      <c r="B116" s="382"/>
      <c r="C116" s="385"/>
      <c r="D116" s="283" t="s">
        <v>15617</v>
      </c>
      <c r="E116" s="286"/>
      <c r="F116" s="379"/>
      <c r="G116" s="379"/>
      <c r="H116" s="379"/>
      <c r="I116" s="379"/>
      <c r="J116" s="379"/>
    </row>
    <row r="117" spans="1:10" ht="22.5">
      <c r="A117" s="289"/>
      <c r="B117" s="382"/>
      <c r="C117" s="385"/>
      <c r="D117" s="283" t="s">
        <v>15618</v>
      </c>
      <c r="E117" s="286"/>
      <c r="F117" s="379"/>
      <c r="G117" s="379"/>
      <c r="H117" s="379"/>
      <c r="I117" s="379"/>
      <c r="J117" s="379"/>
    </row>
    <row r="118" spans="1:10" ht="33.75">
      <c r="A118" s="289"/>
      <c r="B118" s="382"/>
      <c r="C118" s="385"/>
      <c r="D118" s="283" t="s">
        <v>15585</v>
      </c>
      <c r="E118" s="286"/>
      <c r="F118" s="379"/>
      <c r="G118" s="379"/>
      <c r="H118" s="379"/>
      <c r="I118" s="379"/>
      <c r="J118" s="379"/>
    </row>
    <row r="119" spans="1:10" ht="45">
      <c r="A119" s="290"/>
      <c r="B119" s="383"/>
      <c r="C119" s="386"/>
      <c r="D119" s="283" t="s">
        <v>15639</v>
      </c>
      <c r="E119" s="286"/>
      <c r="F119" s="380"/>
      <c r="G119" s="380"/>
      <c r="H119" s="380"/>
      <c r="I119" s="380"/>
      <c r="J119" s="380"/>
    </row>
    <row r="120" spans="1:10" ht="409.5">
      <c r="A120" s="288">
        <v>69</v>
      </c>
      <c r="B120" s="381">
        <v>378401</v>
      </c>
      <c r="C120" s="384" t="s">
        <v>125</v>
      </c>
      <c r="D120" s="292" t="s">
        <v>15667</v>
      </c>
      <c r="E120" s="282" t="s">
        <v>15587</v>
      </c>
      <c r="F120" s="378">
        <v>39240000</v>
      </c>
      <c r="G120" s="378" t="s">
        <v>15269</v>
      </c>
      <c r="H120" s="378" t="s">
        <v>15269</v>
      </c>
      <c r="I120" s="378">
        <v>39353603.75</v>
      </c>
      <c r="J120" s="378">
        <v>39296801.875</v>
      </c>
    </row>
    <row r="121" spans="1:10" ht="33.75">
      <c r="A121" s="289"/>
      <c r="B121" s="382"/>
      <c r="C121" s="385"/>
      <c r="D121" s="294"/>
      <c r="E121" s="282" t="s">
        <v>15608</v>
      </c>
      <c r="F121" s="379"/>
      <c r="G121" s="379"/>
      <c r="H121" s="379"/>
      <c r="I121" s="379"/>
      <c r="J121" s="379"/>
    </row>
    <row r="122" spans="1:10" ht="45">
      <c r="A122" s="289"/>
      <c r="B122" s="382"/>
      <c r="C122" s="385"/>
      <c r="D122" s="294"/>
      <c r="E122" s="282" t="s">
        <v>15590</v>
      </c>
      <c r="F122" s="379"/>
      <c r="G122" s="379"/>
      <c r="H122" s="379"/>
      <c r="I122" s="379"/>
      <c r="J122" s="379"/>
    </row>
    <row r="123" spans="1:10" ht="22.5">
      <c r="A123" s="289"/>
      <c r="B123" s="382"/>
      <c r="C123" s="385"/>
      <c r="D123" s="294"/>
      <c r="E123" s="282" t="s">
        <v>15591</v>
      </c>
      <c r="F123" s="379"/>
      <c r="G123" s="379"/>
      <c r="H123" s="379"/>
      <c r="I123" s="379"/>
      <c r="J123" s="379"/>
    </row>
    <row r="124" spans="1:10" ht="33.75">
      <c r="A124" s="289"/>
      <c r="B124" s="382"/>
      <c r="C124" s="385"/>
      <c r="D124" s="294"/>
      <c r="E124" s="282" t="s">
        <v>15610</v>
      </c>
      <c r="F124" s="379"/>
      <c r="G124" s="379"/>
      <c r="H124" s="379"/>
      <c r="I124" s="379"/>
      <c r="J124" s="379"/>
    </row>
    <row r="125" spans="1:10" ht="56.25">
      <c r="A125" s="290"/>
      <c r="B125" s="383"/>
      <c r="C125" s="386"/>
      <c r="D125" s="296"/>
      <c r="E125" s="282" t="s">
        <v>15654</v>
      </c>
      <c r="F125" s="380"/>
      <c r="G125" s="380"/>
      <c r="H125" s="380"/>
      <c r="I125" s="380"/>
      <c r="J125" s="380"/>
    </row>
    <row r="126" spans="1:10" ht="90">
      <c r="A126" s="281">
        <v>70</v>
      </c>
      <c r="B126" s="281">
        <v>378504</v>
      </c>
      <c r="C126" s="282" t="s">
        <v>113</v>
      </c>
      <c r="D126" s="283"/>
      <c r="E126" s="282"/>
      <c r="F126" s="284" t="s">
        <v>15269</v>
      </c>
      <c r="G126" s="284" t="s">
        <v>15269</v>
      </c>
      <c r="H126" s="284" t="s">
        <v>15269</v>
      </c>
      <c r="I126" s="284">
        <v>80500</v>
      </c>
      <c r="J126" s="284">
        <v>80500</v>
      </c>
    </row>
    <row r="127" spans="1:10" ht="409.5">
      <c r="A127" s="288">
        <v>71</v>
      </c>
      <c r="B127" s="381">
        <v>372801</v>
      </c>
      <c r="C127" s="384" t="s">
        <v>141</v>
      </c>
      <c r="D127" s="292" t="s">
        <v>15668</v>
      </c>
      <c r="E127" s="282" t="s">
        <v>15587</v>
      </c>
      <c r="F127" s="378" t="s">
        <v>15269</v>
      </c>
      <c r="G127" s="378" t="s">
        <v>15269</v>
      </c>
      <c r="H127" s="378" t="s">
        <v>15269</v>
      </c>
      <c r="I127" s="378">
        <v>8134698.6500000004</v>
      </c>
      <c r="J127" s="378">
        <v>8134698.6500000004</v>
      </c>
    </row>
    <row r="128" spans="1:10" ht="33.75">
      <c r="A128" s="289"/>
      <c r="B128" s="382"/>
      <c r="C128" s="385"/>
      <c r="D128" s="294"/>
      <c r="E128" s="282" t="s">
        <v>15608</v>
      </c>
      <c r="F128" s="379"/>
      <c r="G128" s="379"/>
      <c r="H128" s="379"/>
      <c r="I128" s="379"/>
      <c r="J128" s="379"/>
    </row>
    <row r="129" spans="1:10" ht="33.75">
      <c r="A129" s="289"/>
      <c r="B129" s="382"/>
      <c r="C129" s="385"/>
      <c r="D129" s="294"/>
      <c r="E129" s="282" t="s">
        <v>15609</v>
      </c>
      <c r="F129" s="379"/>
      <c r="G129" s="379"/>
      <c r="H129" s="379"/>
      <c r="I129" s="379"/>
      <c r="J129" s="379"/>
    </row>
    <row r="130" spans="1:10" ht="45">
      <c r="A130" s="289"/>
      <c r="B130" s="382"/>
      <c r="C130" s="385"/>
      <c r="D130" s="294"/>
      <c r="E130" s="282" t="s">
        <v>15590</v>
      </c>
      <c r="F130" s="379"/>
      <c r="G130" s="379"/>
      <c r="H130" s="379"/>
      <c r="I130" s="379"/>
      <c r="J130" s="379"/>
    </row>
    <row r="131" spans="1:10" ht="22.5">
      <c r="A131" s="289"/>
      <c r="B131" s="382"/>
      <c r="C131" s="385"/>
      <c r="D131" s="294"/>
      <c r="E131" s="282" t="s">
        <v>15591</v>
      </c>
      <c r="F131" s="379"/>
      <c r="G131" s="379"/>
      <c r="H131" s="379"/>
      <c r="I131" s="379"/>
      <c r="J131" s="379"/>
    </row>
    <row r="132" spans="1:10" ht="33.75">
      <c r="A132" s="290"/>
      <c r="B132" s="383"/>
      <c r="C132" s="386"/>
      <c r="D132" s="296"/>
      <c r="E132" s="282" t="s">
        <v>15610</v>
      </c>
      <c r="F132" s="380"/>
      <c r="G132" s="380"/>
      <c r="H132" s="380"/>
      <c r="I132" s="380"/>
      <c r="J132" s="380"/>
    </row>
    <row r="133" spans="1:10" ht="371.25">
      <c r="A133" s="288">
        <v>72</v>
      </c>
      <c r="B133" s="297">
        <v>387301</v>
      </c>
      <c r="C133" s="291" t="s">
        <v>143</v>
      </c>
      <c r="D133" s="292" t="s">
        <v>15669</v>
      </c>
      <c r="E133" s="282" t="s">
        <v>15587</v>
      </c>
      <c r="F133" s="378">
        <v>1580364</v>
      </c>
      <c r="G133" s="378" t="s">
        <v>15269</v>
      </c>
      <c r="H133" s="378" t="s">
        <v>15269</v>
      </c>
      <c r="I133" s="378">
        <v>7324289.0499999998</v>
      </c>
      <c r="J133" s="378">
        <v>4452326.5250000004</v>
      </c>
    </row>
    <row r="134" spans="1:10" ht="33.75">
      <c r="A134" s="289"/>
      <c r="B134" s="298"/>
      <c r="C134" s="293"/>
      <c r="D134" s="294"/>
      <c r="E134" s="282" t="s">
        <v>15608</v>
      </c>
      <c r="F134" s="379"/>
      <c r="G134" s="379"/>
      <c r="H134" s="379"/>
      <c r="I134" s="379"/>
      <c r="J134" s="379"/>
    </row>
    <row r="135" spans="1:10" ht="33.75">
      <c r="A135" s="289"/>
      <c r="B135" s="298"/>
      <c r="C135" s="293"/>
      <c r="D135" s="294"/>
      <c r="E135" s="282" t="s">
        <v>15609</v>
      </c>
      <c r="F135" s="379"/>
      <c r="G135" s="379"/>
      <c r="H135" s="379"/>
      <c r="I135" s="379"/>
      <c r="J135" s="379"/>
    </row>
    <row r="136" spans="1:10" ht="45">
      <c r="A136" s="289"/>
      <c r="B136" s="298"/>
      <c r="C136" s="293"/>
      <c r="D136" s="294"/>
      <c r="E136" s="282" t="s">
        <v>15590</v>
      </c>
      <c r="F136" s="379"/>
      <c r="G136" s="379"/>
      <c r="H136" s="379"/>
      <c r="I136" s="379"/>
      <c r="J136" s="379"/>
    </row>
    <row r="137" spans="1:10" ht="22.5">
      <c r="A137" s="289"/>
      <c r="B137" s="298"/>
      <c r="C137" s="293"/>
      <c r="D137" s="294"/>
      <c r="E137" s="282" t="s">
        <v>15591</v>
      </c>
      <c r="F137" s="379"/>
      <c r="G137" s="379"/>
      <c r="H137" s="379"/>
      <c r="I137" s="379"/>
      <c r="J137" s="379"/>
    </row>
    <row r="138" spans="1:10" ht="33.75">
      <c r="A138" s="290"/>
      <c r="B138" s="299"/>
      <c r="C138" s="295"/>
      <c r="D138" s="296"/>
      <c r="E138" s="282" t="s">
        <v>15606</v>
      </c>
      <c r="F138" s="380"/>
      <c r="G138" s="380"/>
      <c r="H138" s="380"/>
      <c r="I138" s="380"/>
      <c r="J138" s="380"/>
    </row>
    <row r="139" spans="1:10" ht="22.5">
      <c r="A139" s="288">
        <v>73</v>
      </c>
      <c r="B139" s="381">
        <v>358903</v>
      </c>
      <c r="C139" s="378" t="s">
        <v>221</v>
      </c>
      <c r="D139" s="378" t="s">
        <v>15670</v>
      </c>
      <c r="E139" s="282" t="s">
        <v>15587</v>
      </c>
      <c r="F139" s="378">
        <v>1958235</v>
      </c>
      <c r="G139" s="378" t="s">
        <v>15269</v>
      </c>
      <c r="H139" s="378" t="s">
        <v>15269</v>
      </c>
      <c r="I139" s="378">
        <v>19735598.5</v>
      </c>
      <c r="J139" s="378">
        <v>10846916.75</v>
      </c>
    </row>
    <row r="140" spans="1:10" ht="33.75">
      <c r="A140" s="289"/>
      <c r="B140" s="382"/>
      <c r="C140" s="379"/>
      <c r="D140" s="379"/>
      <c r="E140" s="282" t="s">
        <v>15608</v>
      </c>
      <c r="F140" s="379"/>
      <c r="G140" s="379"/>
      <c r="H140" s="379"/>
      <c r="I140" s="379"/>
      <c r="J140" s="379"/>
    </row>
    <row r="141" spans="1:10" ht="45">
      <c r="A141" s="289"/>
      <c r="B141" s="382"/>
      <c r="C141" s="379"/>
      <c r="D141" s="379"/>
      <c r="E141" s="282" t="s">
        <v>15590</v>
      </c>
      <c r="F141" s="379"/>
      <c r="G141" s="379"/>
      <c r="H141" s="379"/>
      <c r="I141" s="379"/>
      <c r="J141" s="379"/>
    </row>
    <row r="142" spans="1:10" ht="22.5">
      <c r="A142" s="289"/>
      <c r="B142" s="382"/>
      <c r="C142" s="379"/>
      <c r="D142" s="379"/>
      <c r="E142" s="282" t="s">
        <v>15591</v>
      </c>
      <c r="F142" s="379"/>
      <c r="G142" s="379"/>
      <c r="H142" s="379"/>
      <c r="I142" s="379"/>
      <c r="J142" s="379"/>
    </row>
    <row r="143" spans="1:10" ht="33.75">
      <c r="A143" s="289"/>
      <c r="B143" s="382"/>
      <c r="C143" s="379"/>
      <c r="D143" s="379"/>
      <c r="E143" s="282" t="s">
        <v>15593</v>
      </c>
      <c r="F143" s="379"/>
      <c r="G143" s="379"/>
      <c r="H143" s="379"/>
      <c r="I143" s="379"/>
      <c r="J143" s="379"/>
    </row>
    <row r="144" spans="1:10" ht="33.75">
      <c r="A144" s="289"/>
      <c r="B144" s="382"/>
      <c r="C144" s="379"/>
      <c r="D144" s="379"/>
      <c r="E144" s="282" t="s">
        <v>15648</v>
      </c>
      <c r="F144" s="379"/>
      <c r="G144" s="379"/>
      <c r="H144" s="379"/>
      <c r="I144" s="379"/>
      <c r="J144" s="379"/>
    </row>
    <row r="145" spans="1:10" ht="45">
      <c r="A145" s="290"/>
      <c r="B145" s="383"/>
      <c r="C145" s="380"/>
      <c r="D145" s="380"/>
      <c r="E145" s="282" t="s">
        <v>15594</v>
      </c>
      <c r="F145" s="380"/>
      <c r="G145" s="380"/>
      <c r="H145" s="380"/>
      <c r="I145" s="380"/>
      <c r="J145" s="380"/>
    </row>
    <row r="146" spans="1:10" ht="270">
      <c r="A146" s="281">
        <v>74</v>
      </c>
      <c r="B146" s="281">
        <v>385206</v>
      </c>
      <c r="C146" s="282" t="s">
        <v>185</v>
      </c>
      <c r="D146" s="283" t="s">
        <v>15671</v>
      </c>
      <c r="E146" s="282" t="s">
        <v>15672</v>
      </c>
      <c r="F146" s="284" t="s">
        <v>15269</v>
      </c>
      <c r="G146" s="284" t="s">
        <v>15269</v>
      </c>
      <c r="H146" s="284" t="s">
        <v>15269</v>
      </c>
      <c r="I146" s="284">
        <v>31488578.949999999</v>
      </c>
      <c r="J146" s="284">
        <v>31488578.949999999</v>
      </c>
    </row>
    <row r="147" spans="1:10" ht="225">
      <c r="A147" s="281">
        <v>75</v>
      </c>
      <c r="B147" s="281">
        <v>385520</v>
      </c>
      <c r="C147" s="282" t="s">
        <v>15673</v>
      </c>
      <c r="D147" s="283" t="s">
        <v>15640</v>
      </c>
      <c r="E147" s="282" t="s">
        <v>15641</v>
      </c>
      <c r="F147" s="284">
        <v>1641488</v>
      </c>
      <c r="G147" s="284" t="s">
        <v>15269</v>
      </c>
      <c r="H147" s="284" t="s">
        <v>15269</v>
      </c>
      <c r="I147" s="284">
        <v>925900</v>
      </c>
      <c r="J147" s="284">
        <v>1283694</v>
      </c>
    </row>
    <row r="148" spans="1:10" ht="225">
      <c r="A148" s="281">
        <v>76</v>
      </c>
      <c r="B148" s="281">
        <v>385620</v>
      </c>
      <c r="C148" s="282" t="s">
        <v>127</v>
      </c>
      <c r="D148" s="283" t="s">
        <v>15640</v>
      </c>
      <c r="E148" s="282" t="s">
        <v>15641</v>
      </c>
      <c r="F148" s="284">
        <v>2994399</v>
      </c>
      <c r="G148" s="284" t="s">
        <v>15269</v>
      </c>
      <c r="H148" s="284" t="s">
        <v>15269</v>
      </c>
      <c r="I148" s="284">
        <v>9826292.0124999993</v>
      </c>
      <c r="J148" s="284">
        <v>6410345.5062499996</v>
      </c>
    </row>
    <row r="149" spans="1:10" ht="225">
      <c r="A149" s="281">
        <v>77</v>
      </c>
      <c r="B149" s="281">
        <v>386402</v>
      </c>
      <c r="C149" s="282" t="s">
        <v>188</v>
      </c>
      <c r="D149" s="283" t="s">
        <v>15640</v>
      </c>
      <c r="E149" s="282" t="s">
        <v>15641</v>
      </c>
      <c r="F149" s="284">
        <v>13423624</v>
      </c>
      <c r="G149" s="284" t="s">
        <v>15269</v>
      </c>
      <c r="H149" s="284" t="s">
        <v>15269</v>
      </c>
      <c r="I149" s="284">
        <v>2391252.1166666667</v>
      </c>
      <c r="J149" s="284">
        <v>7907438.0583333336</v>
      </c>
    </row>
    <row r="150" spans="1:10" ht="409.5">
      <c r="A150" s="297">
        <v>78</v>
      </c>
      <c r="B150" s="297">
        <v>395213</v>
      </c>
      <c r="C150" s="291" t="s">
        <v>223</v>
      </c>
      <c r="D150" s="292" t="s">
        <v>15674</v>
      </c>
      <c r="E150" s="282"/>
      <c r="F150" s="378" t="s">
        <v>15269</v>
      </c>
      <c r="G150" s="378" t="s">
        <v>15269</v>
      </c>
      <c r="H150" s="378" t="s">
        <v>15269</v>
      </c>
      <c r="I150" s="378">
        <v>85878262.5</v>
      </c>
      <c r="J150" s="378">
        <v>85878262.5</v>
      </c>
    </row>
    <row r="151" spans="1:10" ht="22.5">
      <c r="A151" s="298"/>
      <c r="B151" s="298"/>
      <c r="C151" s="293"/>
      <c r="D151" s="294"/>
      <c r="E151" s="282" t="s">
        <v>15587</v>
      </c>
      <c r="F151" s="379"/>
      <c r="G151" s="379"/>
      <c r="H151" s="379"/>
      <c r="I151" s="379"/>
      <c r="J151" s="379"/>
    </row>
    <row r="152" spans="1:10" ht="33.75">
      <c r="A152" s="298"/>
      <c r="B152" s="298"/>
      <c r="C152" s="293"/>
      <c r="D152" s="294"/>
      <c r="E152" s="282" t="s">
        <v>15608</v>
      </c>
      <c r="F152" s="379"/>
      <c r="G152" s="379"/>
      <c r="H152" s="379"/>
      <c r="I152" s="379"/>
      <c r="J152" s="379"/>
    </row>
    <row r="153" spans="1:10" ht="45">
      <c r="A153" s="298"/>
      <c r="B153" s="298"/>
      <c r="C153" s="293"/>
      <c r="D153" s="294"/>
      <c r="E153" s="282" t="s">
        <v>15590</v>
      </c>
      <c r="F153" s="379"/>
      <c r="G153" s="379"/>
      <c r="H153" s="379"/>
      <c r="I153" s="379"/>
      <c r="J153" s="379"/>
    </row>
    <row r="154" spans="1:10" ht="22.5">
      <c r="A154" s="298"/>
      <c r="B154" s="298"/>
      <c r="C154" s="293"/>
      <c r="D154" s="294"/>
      <c r="E154" s="282" t="s">
        <v>15591</v>
      </c>
      <c r="F154" s="379"/>
      <c r="G154" s="379"/>
      <c r="H154" s="379"/>
      <c r="I154" s="379"/>
      <c r="J154" s="379"/>
    </row>
    <row r="155" spans="1:10" ht="22.5">
      <c r="A155" s="298"/>
      <c r="B155" s="298"/>
      <c r="C155" s="293"/>
      <c r="D155" s="294"/>
      <c r="E155" s="282" t="s">
        <v>15675</v>
      </c>
      <c r="F155" s="379"/>
      <c r="G155" s="379"/>
      <c r="H155" s="379"/>
      <c r="I155" s="379"/>
      <c r="J155" s="379"/>
    </row>
    <row r="156" spans="1:10" ht="56.25">
      <c r="A156" s="298"/>
      <c r="B156" s="298"/>
      <c r="C156" s="293"/>
      <c r="D156" s="294"/>
      <c r="E156" s="282" t="s">
        <v>15676</v>
      </c>
      <c r="F156" s="379"/>
      <c r="G156" s="379"/>
      <c r="H156" s="379"/>
      <c r="I156" s="379"/>
      <c r="J156" s="379"/>
    </row>
    <row r="157" spans="1:10" ht="33.75">
      <c r="A157" s="298"/>
      <c r="B157" s="298"/>
      <c r="C157" s="293"/>
      <c r="D157" s="294"/>
      <c r="E157" s="282" t="s">
        <v>15677</v>
      </c>
      <c r="F157" s="379"/>
      <c r="G157" s="379"/>
      <c r="H157" s="379"/>
      <c r="I157" s="379"/>
      <c r="J157" s="379"/>
    </row>
    <row r="158" spans="1:10" ht="33.75">
      <c r="A158" s="299"/>
      <c r="B158" s="299"/>
      <c r="C158" s="295"/>
      <c r="D158" s="296"/>
      <c r="E158" s="282" t="s">
        <v>15606</v>
      </c>
      <c r="F158" s="380"/>
      <c r="G158" s="380"/>
      <c r="H158" s="380"/>
      <c r="I158" s="380"/>
      <c r="J158" s="380"/>
    </row>
    <row r="159" spans="1:10" ht="67.5">
      <c r="A159" s="281">
        <v>79</v>
      </c>
      <c r="B159" s="281">
        <v>890327</v>
      </c>
      <c r="C159" s="282" t="s">
        <v>15678</v>
      </c>
      <c r="D159" s="283"/>
      <c r="E159" s="282"/>
      <c r="F159" s="284" t="s">
        <v>15269</v>
      </c>
      <c r="G159" s="284" t="s">
        <v>15269</v>
      </c>
      <c r="H159" s="284">
        <v>101954.28812297144</v>
      </c>
      <c r="I159" s="284" t="s">
        <v>15269</v>
      </c>
      <c r="J159" s="284">
        <v>101954.28812297144</v>
      </c>
    </row>
    <row r="160" spans="1:10" ht="348.75">
      <c r="A160" s="297">
        <v>80</v>
      </c>
      <c r="B160" s="297">
        <v>876140</v>
      </c>
      <c r="C160" s="291" t="s">
        <v>189</v>
      </c>
      <c r="D160" s="292" t="s">
        <v>15611</v>
      </c>
      <c r="E160" s="282" t="s">
        <v>15587</v>
      </c>
      <c r="F160" s="378">
        <v>1831888</v>
      </c>
      <c r="G160" s="378" t="s">
        <v>15269</v>
      </c>
      <c r="H160" s="378" t="s">
        <v>15269</v>
      </c>
      <c r="I160" s="378">
        <v>1360227.4750000001</v>
      </c>
      <c r="J160" s="378">
        <v>1596057.7375</v>
      </c>
    </row>
    <row r="161" spans="1:10" ht="33.75">
      <c r="A161" s="298"/>
      <c r="B161" s="298"/>
      <c r="C161" s="293"/>
      <c r="D161" s="294"/>
      <c r="E161" s="282" t="s">
        <v>15588</v>
      </c>
      <c r="F161" s="379"/>
      <c r="G161" s="379"/>
      <c r="H161" s="379"/>
      <c r="I161" s="379"/>
      <c r="J161" s="379"/>
    </row>
    <row r="162" spans="1:10" ht="33.75">
      <c r="A162" s="298"/>
      <c r="B162" s="298"/>
      <c r="C162" s="293"/>
      <c r="D162" s="294"/>
      <c r="E162" s="282" t="s">
        <v>15589</v>
      </c>
      <c r="F162" s="379"/>
      <c r="G162" s="379"/>
      <c r="H162" s="379"/>
      <c r="I162" s="379"/>
      <c r="J162" s="379"/>
    </row>
    <row r="163" spans="1:10" ht="45">
      <c r="A163" s="298"/>
      <c r="B163" s="298"/>
      <c r="C163" s="293"/>
      <c r="D163" s="294"/>
      <c r="E163" s="282" t="s">
        <v>15590</v>
      </c>
      <c r="F163" s="379"/>
      <c r="G163" s="379"/>
      <c r="H163" s="379"/>
      <c r="I163" s="379"/>
      <c r="J163" s="379"/>
    </row>
    <row r="164" spans="1:10" ht="22.5">
      <c r="A164" s="298"/>
      <c r="B164" s="298"/>
      <c r="C164" s="293"/>
      <c r="D164" s="294"/>
      <c r="E164" s="282" t="s">
        <v>15591</v>
      </c>
      <c r="F164" s="379"/>
      <c r="G164" s="379"/>
      <c r="H164" s="379"/>
      <c r="I164" s="379"/>
      <c r="J164" s="379"/>
    </row>
    <row r="165" spans="1:10" ht="33.75">
      <c r="A165" s="298"/>
      <c r="B165" s="298"/>
      <c r="C165" s="293"/>
      <c r="D165" s="294"/>
      <c r="E165" s="282" t="s">
        <v>15593</v>
      </c>
      <c r="F165" s="379"/>
      <c r="G165" s="379"/>
      <c r="H165" s="379"/>
      <c r="I165" s="379"/>
      <c r="J165" s="379"/>
    </row>
    <row r="166" spans="1:10" ht="45">
      <c r="A166" s="299"/>
      <c r="B166" s="299"/>
      <c r="C166" s="295"/>
      <c r="D166" s="296"/>
      <c r="E166" s="282" t="s">
        <v>15594</v>
      </c>
      <c r="F166" s="380"/>
      <c r="G166" s="380"/>
      <c r="H166" s="380"/>
      <c r="I166" s="380"/>
      <c r="J166" s="380"/>
    </row>
    <row r="167" spans="1:10" ht="45">
      <c r="A167" s="281">
        <v>81</v>
      </c>
      <c r="B167" s="281">
        <v>890402</v>
      </c>
      <c r="C167" s="282" t="s">
        <v>128</v>
      </c>
      <c r="D167" s="283"/>
      <c r="E167" s="282"/>
      <c r="F167" s="284">
        <v>101698</v>
      </c>
      <c r="G167" s="284">
        <v>75496.803524999996</v>
      </c>
      <c r="H167" s="284">
        <v>94474.285714285725</v>
      </c>
      <c r="I167" s="284">
        <v>81998.833333333328</v>
      </c>
      <c r="J167" s="284">
        <v>88416.980643154762</v>
      </c>
    </row>
    <row r="168" spans="1:10" ht="45">
      <c r="A168" s="281">
        <v>82</v>
      </c>
      <c r="B168" s="281">
        <v>890440</v>
      </c>
      <c r="C168" s="282" t="s">
        <v>15679</v>
      </c>
      <c r="D168" s="283"/>
      <c r="E168" s="282"/>
      <c r="F168" s="284">
        <v>101698</v>
      </c>
      <c r="G168" s="284">
        <v>90596.164230000009</v>
      </c>
      <c r="H168" s="284">
        <v>62982.857142857145</v>
      </c>
      <c r="I168" s="284">
        <v>87400</v>
      </c>
      <c r="J168" s="284">
        <v>85669.255343214289</v>
      </c>
    </row>
    <row r="169" spans="1:10" ht="225">
      <c r="A169" s="281">
        <v>83</v>
      </c>
      <c r="B169" s="281">
        <v>385220</v>
      </c>
      <c r="C169" s="282" t="s">
        <v>114</v>
      </c>
      <c r="D169" s="283" t="s">
        <v>15640</v>
      </c>
      <c r="E169" s="282" t="s">
        <v>15641</v>
      </c>
      <c r="F169" s="284">
        <v>7547835</v>
      </c>
      <c r="G169" s="284" t="s">
        <v>15269</v>
      </c>
      <c r="H169" s="284" t="s">
        <v>15269</v>
      </c>
      <c r="I169" s="284">
        <v>3301844.7333333334</v>
      </c>
      <c r="J169" s="284">
        <v>5424839.8666666672</v>
      </c>
    </row>
    <row r="170" spans="1:10" ht="67.5">
      <c r="A170" s="288">
        <v>84</v>
      </c>
      <c r="B170" s="381">
        <v>361801</v>
      </c>
      <c r="C170" s="378" t="s">
        <v>15680</v>
      </c>
      <c r="D170" s="283" t="s">
        <v>15623</v>
      </c>
      <c r="E170" s="282" t="s">
        <v>15624</v>
      </c>
      <c r="F170" s="378" t="s">
        <v>15269</v>
      </c>
      <c r="G170" s="378">
        <v>34728529.6215</v>
      </c>
      <c r="H170" s="378" t="s">
        <v>15269</v>
      </c>
      <c r="I170" s="378">
        <v>24945704.550000001</v>
      </c>
      <c r="J170" s="378">
        <v>29837117.085749999</v>
      </c>
    </row>
    <row r="171" spans="1:10" ht="78.75">
      <c r="A171" s="289"/>
      <c r="B171" s="382"/>
      <c r="C171" s="379"/>
      <c r="D171" s="283" t="s">
        <v>15625</v>
      </c>
      <c r="E171" s="282" t="s">
        <v>15612</v>
      </c>
      <c r="F171" s="379"/>
      <c r="G171" s="379"/>
      <c r="H171" s="379"/>
      <c r="I171" s="379"/>
      <c r="J171" s="379"/>
    </row>
    <row r="172" spans="1:10" ht="67.5">
      <c r="A172" s="289"/>
      <c r="B172" s="382"/>
      <c r="C172" s="379"/>
      <c r="D172" s="283" t="s">
        <v>15626</v>
      </c>
      <c r="E172" s="282" t="s">
        <v>15627</v>
      </c>
      <c r="F172" s="379"/>
      <c r="G172" s="379"/>
      <c r="H172" s="379"/>
      <c r="I172" s="379"/>
      <c r="J172" s="379"/>
    </row>
    <row r="173" spans="1:10" ht="101.25">
      <c r="A173" s="289"/>
      <c r="B173" s="382"/>
      <c r="C173" s="379"/>
      <c r="D173" s="283" t="s">
        <v>15628</v>
      </c>
      <c r="E173" s="282" t="s">
        <v>15629</v>
      </c>
      <c r="F173" s="379"/>
      <c r="G173" s="379"/>
      <c r="H173" s="379"/>
      <c r="I173" s="379"/>
      <c r="J173" s="379"/>
    </row>
    <row r="174" spans="1:10" ht="22.5">
      <c r="A174" s="289"/>
      <c r="B174" s="382"/>
      <c r="C174" s="379"/>
      <c r="D174" s="283" t="s">
        <v>15630</v>
      </c>
      <c r="E174" s="286"/>
      <c r="F174" s="379"/>
      <c r="G174" s="379"/>
      <c r="H174" s="379"/>
      <c r="I174" s="379"/>
      <c r="J174" s="379"/>
    </row>
    <row r="175" spans="1:10" ht="22.5">
      <c r="A175" s="289"/>
      <c r="B175" s="382"/>
      <c r="C175" s="379"/>
      <c r="D175" s="283" t="s">
        <v>15631</v>
      </c>
      <c r="E175" s="286"/>
      <c r="F175" s="379"/>
      <c r="G175" s="379"/>
      <c r="H175" s="379"/>
      <c r="I175" s="379"/>
      <c r="J175" s="379"/>
    </row>
    <row r="176" spans="1:10">
      <c r="A176" s="289"/>
      <c r="B176" s="382"/>
      <c r="C176" s="379"/>
      <c r="D176" s="283" t="s">
        <v>15579</v>
      </c>
      <c r="E176" s="286"/>
      <c r="F176" s="379"/>
      <c r="G176" s="379"/>
      <c r="H176" s="379"/>
      <c r="I176" s="379"/>
      <c r="J176" s="379"/>
    </row>
    <row r="177" spans="1:10" ht="22.5">
      <c r="A177" s="289"/>
      <c r="B177" s="382"/>
      <c r="C177" s="379"/>
      <c r="D177" s="283" t="s">
        <v>15633</v>
      </c>
      <c r="E177" s="286"/>
      <c r="F177" s="379"/>
      <c r="G177" s="379"/>
      <c r="H177" s="379"/>
      <c r="I177" s="379"/>
      <c r="J177" s="379"/>
    </row>
    <row r="178" spans="1:10" ht="22.5">
      <c r="A178" s="289"/>
      <c r="B178" s="382"/>
      <c r="C178" s="379"/>
      <c r="D178" s="283" t="s">
        <v>15581</v>
      </c>
      <c r="E178" s="286"/>
      <c r="F178" s="379"/>
      <c r="G178" s="379"/>
      <c r="H178" s="379"/>
      <c r="I178" s="379"/>
      <c r="J178" s="379"/>
    </row>
    <row r="179" spans="1:10" ht="123.75">
      <c r="A179" s="289"/>
      <c r="B179" s="382"/>
      <c r="C179" s="379"/>
      <c r="D179" s="283" t="s">
        <v>15635</v>
      </c>
      <c r="E179" s="286"/>
      <c r="F179" s="379"/>
      <c r="G179" s="379"/>
      <c r="H179" s="379"/>
      <c r="I179" s="379"/>
      <c r="J179" s="379"/>
    </row>
    <row r="180" spans="1:10" ht="56.25">
      <c r="A180" s="289"/>
      <c r="B180" s="382"/>
      <c r="C180" s="379"/>
      <c r="D180" s="283" t="s">
        <v>15643</v>
      </c>
      <c r="E180" s="286"/>
      <c r="F180" s="379"/>
      <c r="G180" s="379"/>
      <c r="H180" s="379"/>
      <c r="I180" s="379"/>
      <c r="J180" s="379"/>
    </row>
    <row r="181" spans="1:10" ht="78.75">
      <c r="A181" s="289"/>
      <c r="B181" s="382"/>
      <c r="C181" s="379"/>
      <c r="D181" s="283" t="s">
        <v>15644</v>
      </c>
      <c r="E181" s="286"/>
      <c r="F181" s="379"/>
      <c r="G181" s="379"/>
      <c r="H181" s="379"/>
      <c r="I181" s="379"/>
      <c r="J181" s="379"/>
    </row>
    <row r="182" spans="1:10" ht="22.5">
      <c r="A182" s="289"/>
      <c r="B182" s="382"/>
      <c r="C182" s="379"/>
      <c r="D182" s="283" t="s">
        <v>15584</v>
      </c>
      <c r="E182" s="286"/>
      <c r="F182" s="379"/>
      <c r="G182" s="379"/>
      <c r="H182" s="379"/>
      <c r="I182" s="379"/>
      <c r="J182" s="379"/>
    </row>
    <row r="183" spans="1:10">
      <c r="A183" s="289"/>
      <c r="B183" s="382"/>
      <c r="C183" s="379"/>
      <c r="D183" s="283" t="s">
        <v>15617</v>
      </c>
      <c r="E183" s="286"/>
      <c r="F183" s="379"/>
      <c r="G183" s="379"/>
      <c r="H183" s="379"/>
      <c r="I183" s="379"/>
      <c r="J183" s="379"/>
    </row>
    <row r="184" spans="1:10" ht="22.5">
      <c r="A184" s="289"/>
      <c r="B184" s="382"/>
      <c r="C184" s="379"/>
      <c r="D184" s="283" t="s">
        <v>15618</v>
      </c>
      <c r="E184" s="286"/>
      <c r="F184" s="379"/>
      <c r="G184" s="379"/>
      <c r="H184" s="379"/>
      <c r="I184" s="379"/>
      <c r="J184" s="379"/>
    </row>
    <row r="185" spans="1:10" ht="33.75">
      <c r="A185" s="289"/>
      <c r="B185" s="382"/>
      <c r="C185" s="379"/>
      <c r="D185" s="283" t="s">
        <v>15585</v>
      </c>
      <c r="E185" s="286"/>
      <c r="F185" s="379"/>
      <c r="G185" s="379"/>
      <c r="H185" s="379"/>
      <c r="I185" s="379"/>
      <c r="J185" s="379"/>
    </row>
    <row r="186" spans="1:10" ht="45">
      <c r="A186" s="289"/>
      <c r="B186" s="382"/>
      <c r="C186" s="379"/>
      <c r="D186" s="283" t="s">
        <v>15645</v>
      </c>
      <c r="E186" s="286"/>
      <c r="F186" s="379"/>
      <c r="G186" s="379"/>
      <c r="H186" s="379"/>
      <c r="I186" s="379"/>
      <c r="J186" s="379"/>
    </row>
    <row r="187" spans="1:10">
      <c r="A187" s="290"/>
      <c r="B187" s="383"/>
      <c r="C187" s="380"/>
      <c r="D187" s="283" t="s">
        <v>9222</v>
      </c>
      <c r="E187" s="286"/>
      <c r="F187" s="380"/>
      <c r="G187" s="380"/>
      <c r="H187" s="380"/>
      <c r="I187" s="380"/>
      <c r="J187" s="380"/>
    </row>
    <row r="188" spans="1:10" ht="292.5">
      <c r="A188" s="281">
        <v>85</v>
      </c>
      <c r="B188" s="281">
        <v>378902</v>
      </c>
      <c r="C188" s="282" t="s">
        <v>115</v>
      </c>
      <c r="D188" s="283" t="s">
        <v>15681</v>
      </c>
      <c r="E188" s="282" t="s">
        <v>15672</v>
      </c>
      <c r="F188" s="284">
        <v>1812441</v>
      </c>
      <c r="G188" s="284" t="s">
        <v>15269</v>
      </c>
      <c r="H188" s="284" t="s">
        <v>15269</v>
      </c>
      <c r="I188" s="284">
        <v>5534506.3875000002</v>
      </c>
      <c r="J188" s="284">
        <v>3673473.6937500001</v>
      </c>
    </row>
    <row r="189" spans="1:10" ht="22.5">
      <c r="A189" s="288">
        <v>86</v>
      </c>
      <c r="B189" s="381">
        <v>360201</v>
      </c>
      <c r="C189" s="378" t="s">
        <v>129</v>
      </c>
      <c r="D189" s="378" t="s">
        <v>15682</v>
      </c>
      <c r="E189" s="282" t="s">
        <v>15587</v>
      </c>
      <c r="F189" s="378">
        <v>2289408</v>
      </c>
      <c r="G189" s="378" t="s">
        <v>15269</v>
      </c>
      <c r="H189" s="378" t="s">
        <v>15269</v>
      </c>
      <c r="I189" s="378">
        <v>6233248.4000000004</v>
      </c>
      <c r="J189" s="378">
        <v>4261328.2</v>
      </c>
    </row>
    <row r="190" spans="1:10" ht="33.75">
      <c r="A190" s="289"/>
      <c r="B190" s="382"/>
      <c r="C190" s="379"/>
      <c r="D190" s="379"/>
      <c r="E190" s="282" t="s">
        <v>15588</v>
      </c>
      <c r="F190" s="379"/>
      <c r="G190" s="379"/>
      <c r="H190" s="379"/>
      <c r="I190" s="379"/>
      <c r="J190" s="379"/>
    </row>
    <row r="191" spans="1:10" ht="33.75">
      <c r="A191" s="289"/>
      <c r="B191" s="382"/>
      <c r="C191" s="379"/>
      <c r="D191" s="379"/>
      <c r="E191" s="282" t="s">
        <v>15589</v>
      </c>
      <c r="F191" s="379"/>
      <c r="G191" s="379"/>
      <c r="H191" s="379"/>
      <c r="I191" s="379"/>
      <c r="J191" s="379"/>
    </row>
    <row r="192" spans="1:10" ht="45">
      <c r="A192" s="289"/>
      <c r="B192" s="382"/>
      <c r="C192" s="379"/>
      <c r="D192" s="379"/>
      <c r="E192" s="282" t="s">
        <v>15590</v>
      </c>
      <c r="F192" s="379"/>
      <c r="G192" s="379"/>
      <c r="H192" s="379"/>
      <c r="I192" s="379"/>
      <c r="J192" s="379"/>
    </row>
    <row r="193" spans="1:10" ht="22.5">
      <c r="A193" s="289"/>
      <c r="B193" s="382"/>
      <c r="C193" s="379"/>
      <c r="D193" s="379"/>
      <c r="E193" s="282" t="s">
        <v>15591</v>
      </c>
      <c r="F193" s="379"/>
      <c r="G193" s="379"/>
      <c r="H193" s="379"/>
      <c r="I193" s="379"/>
      <c r="J193" s="379"/>
    </row>
    <row r="194" spans="1:10" ht="78.75">
      <c r="A194" s="289"/>
      <c r="B194" s="382"/>
      <c r="C194" s="379"/>
      <c r="D194" s="379"/>
      <c r="E194" s="282" t="s">
        <v>15592</v>
      </c>
      <c r="F194" s="379"/>
      <c r="G194" s="379"/>
      <c r="H194" s="379"/>
      <c r="I194" s="379"/>
      <c r="J194" s="379"/>
    </row>
    <row r="195" spans="1:10" ht="33.75">
      <c r="A195" s="289"/>
      <c r="B195" s="382"/>
      <c r="C195" s="379"/>
      <c r="D195" s="379"/>
      <c r="E195" s="282" t="s">
        <v>15593</v>
      </c>
      <c r="F195" s="379"/>
      <c r="G195" s="379"/>
      <c r="H195" s="379"/>
      <c r="I195" s="379"/>
      <c r="J195" s="379"/>
    </row>
    <row r="196" spans="1:10" ht="45">
      <c r="A196" s="290"/>
      <c r="B196" s="383"/>
      <c r="C196" s="380"/>
      <c r="D196" s="380"/>
      <c r="E196" s="282" t="s">
        <v>15594</v>
      </c>
      <c r="F196" s="380"/>
      <c r="G196" s="380"/>
      <c r="H196" s="380"/>
      <c r="I196" s="380"/>
      <c r="J196" s="380"/>
    </row>
    <row r="197" spans="1:10" ht="33.75">
      <c r="A197" s="281">
        <v>87</v>
      </c>
      <c r="B197" s="281">
        <v>876212</v>
      </c>
      <c r="C197" s="282" t="s">
        <v>15683</v>
      </c>
      <c r="D197" s="283"/>
      <c r="E197" s="282"/>
      <c r="F197" s="284">
        <v>1654801</v>
      </c>
      <c r="G197" s="284" t="s">
        <v>15269</v>
      </c>
      <c r="H197" s="284" t="s">
        <v>15269</v>
      </c>
      <c r="I197" s="284" t="s">
        <v>15269</v>
      </c>
      <c r="J197" s="284">
        <v>1654801</v>
      </c>
    </row>
    <row r="198" spans="1:10">
      <c r="A198" s="288">
        <v>88</v>
      </c>
      <c r="B198" s="381">
        <v>895801</v>
      </c>
      <c r="C198" s="378" t="s">
        <v>15684</v>
      </c>
      <c r="D198" s="378" t="s">
        <v>15685</v>
      </c>
      <c r="E198" s="282" t="s">
        <v>15686</v>
      </c>
      <c r="F198" s="378">
        <v>13402813</v>
      </c>
      <c r="G198" s="378" t="s">
        <v>15269</v>
      </c>
      <c r="H198" s="378" t="s">
        <v>15269</v>
      </c>
      <c r="I198" s="378" t="s">
        <v>15269</v>
      </c>
      <c r="J198" s="378">
        <v>13402813</v>
      </c>
    </row>
    <row r="199" spans="1:10" ht="33.75">
      <c r="A199" s="289"/>
      <c r="B199" s="382"/>
      <c r="C199" s="379"/>
      <c r="D199" s="379"/>
      <c r="E199" s="282" t="s">
        <v>15687</v>
      </c>
      <c r="F199" s="379"/>
      <c r="G199" s="379"/>
      <c r="H199" s="379"/>
      <c r="I199" s="379"/>
      <c r="J199" s="379"/>
    </row>
    <row r="200" spans="1:10" ht="33.75">
      <c r="A200" s="289"/>
      <c r="B200" s="382"/>
      <c r="C200" s="379"/>
      <c r="D200" s="379"/>
      <c r="E200" s="282" t="s">
        <v>15688</v>
      </c>
      <c r="F200" s="379"/>
      <c r="G200" s="379"/>
      <c r="H200" s="379"/>
      <c r="I200" s="379"/>
      <c r="J200" s="379"/>
    </row>
    <row r="201" spans="1:10" ht="33.75">
      <c r="A201" s="289"/>
      <c r="B201" s="382"/>
      <c r="C201" s="379"/>
      <c r="D201" s="379"/>
      <c r="E201" s="282" t="s">
        <v>15689</v>
      </c>
      <c r="F201" s="379"/>
      <c r="G201" s="379"/>
      <c r="H201" s="379"/>
      <c r="I201" s="379"/>
      <c r="J201" s="379"/>
    </row>
    <row r="202" spans="1:10" ht="45">
      <c r="A202" s="289"/>
      <c r="B202" s="382"/>
      <c r="C202" s="379"/>
      <c r="D202" s="379"/>
      <c r="E202" s="282" t="s">
        <v>15690</v>
      </c>
      <c r="F202" s="379"/>
      <c r="G202" s="379"/>
      <c r="H202" s="379"/>
      <c r="I202" s="379"/>
      <c r="J202" s="379"/>
    </row>
    <row r="203" spans="1:10" ht="22.5">
      <c r="A203" s="289"/>
      <c r="B203" s="382"/>
      <c r="C203" s="379"/>
      <c r="D203" s="379"/>
      <c r="E203" s="282" t="s">
        <v>15691</v>
      </c>
      <c r="F203" s="379"/>
      <c r="G203" s="379"/>
      <c r="H203" s="379"/>
      <c r="I203" s="379"/>
      <c r="J203" s="379"/>
    </row>
    <row r="204" spans="1:10" ht="33.75">
      <c r="A204" s="289"/>
      <c r="B204" s="382"/>
      <c r="C204" s="379"/>
      <c r="D204" s="379"/>
      <c r="E204" s="282" t="s">
        <v>15692</v>
      </c>
      <c r="F204" s="379"/>
      <c r="G204" s="379"/>
      <c r="H204" s="379"/>
      <c r="I204" s="379"/>
      <c r="J204" s="379"/>
    </row>
    <row r="205" spans="1:10" ht="22.5">
      <c r="A205" s="290"/>
      <c r="B205" s="383"/>
      <c r="C205" s="380"/>
      <c r="D205" s="380"/>
      <c r="E205" s="282" t="s">
        <v>15693</v>
      </c>
      <c r="F205" s="380"/>
      <c r="G205" s="380"/>
      <c r="H205" s="380"/>
      <c r="I205" s="380"/>
      <c r="J205" s="380"/>
    </row>
    <row r="206" spans="1:10" ht="67.5">
      <c r="A206" s="288">
        <v>89</v>
      </c>
      <c r="B206" s="381">
        <v>351201</v>
      </c>
      <c r="C206" s="378" t="s">
        <v>15694</v>
      </c>
      <c r="D206" s="283" t="s">
        <v>15623</v>
      </c>
      <c r="E206" s="282" t="s">
        <v>15624</v>
      </c>
      <c r="F206" s="378">
        <v>87920911</v>
      </c>
      <c r="G206" s="378">
        <v>34728529.6215</v>
      </c>
      <c r="H206" s="378" t="s">
        <v>15269</v>
      </c>
      <c r="I206" s="378" t="s">
        <v>15269</v>
      </c>
      <c r="J206" s="378">
        <v>61324720.31075</v>
      </c>
    </row>
    <row r="207" spans="1:10" ht="78.75">
      <c r="A207" s="289"/>
      <c r="B207" s="382"/>
      <c r="C207" s="379"/>
      <c r="D207" s="283" t="s">
        <v>15625</v>
      </c>
      <c r="E207" s="282" t="s">
        <v>15612</v>
      </c>
      <c r="F207" s="379"/>
      <c r="G207" s="379"/>
      <c r="H207" s="379"/>
      <c r="I207" s="379"/>
      <c r="J207" s="379"/>
    </row>
    <row r="208" spans="1:10" ht="67.5">
      <c r="A208" s="289"/>
      <c r="B208" s="382"/>
      <c r="C208" s="379"/>
      <c r="D208" s="283" t="s">
        <v>15626</v>
      </c>
      <c r="E208" s="282" t="s">
        <v>15627</v>
      </c>
      <c r="F208" s="379"/>
      <c r="G208" s="379"/>
      <c r="H208" s="379"/>
      <c r="I208" s="379"/>
      <c r="J208" s="379"/>
    </row>
    <row r="209" spans="1:10" ht="101.25">
      <c r="A209" s="289"/>
      <c r="B209" s="382"/>
      <c r="C209" s="379"/>
      <c r="D209" s="283" t="s">
        <v>15628</v>
      </c>
      <c r="E209" s="282" t="s">
        <v>15629</v>
      </c>
      <c r="F209" s="379"/>
      <c r="G209" s="379"/>
      <c r="H209" s="379"/>
      <c r="I209" s="379"/>
      <c r="J209" s="379"/>
    </row>
    <row r="210" spans="1:10" ht="33.75">
      <c r="A210" s="289"/>
      <c r="B210" s="382"/>
      <c r="C210" s="379"/>
      <c r="D210" s="283" t="s">
        <v>15630</v>
      </c>
      <c r="E210" s="282" t="s">
        <v>15615</v>
      </c>
      <c r="F210" s="379"/>
      <c r="G210" s="379"/>
      <c r="H210" s="379"/>
      <c r="I210" s="379"/>
      <c r="J210" s="379"/>
    </row>
    <row r="211" spans="1:10" ht="67.5">
      <c r="A211" s="289"/>
      <c r="B211" s="382"/>
      <c r="C211" s="379"/>
      <c r="D211" s="283" t="s">
        <v>15631</v>
      </c>
      <c r="E211" s="282" t="s">
        <v>15621</v>
      </c>
      <c r="F211" s="379"/>
      <c r="G211" s="379"/>
      <c r="H211" s="379"/>
      <c r="I211" s="379"/>
      <c r="J211" s="379"/>
    </row>
    <row r="212" spans="1:10" ht="33.75">
      <c r="A212" s="289"/>
      <c r="B212" s="382"/>
      <c r="C212" s="379"/>
      <c r="D212" s="283" t="s">
        <v>15579</v>
      </c>
      <c r="E212" s="282" t="s">
        <v>15632</v>
      </c>
      <c r="F212" s="379"/>
      <c r="G212" s="379"/>
      <c r="H212" s="379"/>
      <c r="I212" s="379"/>
      <c r="J212" s="379"/>
    </row>
    <row r="213" spans="1:10" ht="22.5">
      <c r="A213" s="289"/>
      <c r="B213" s="382"/>
      <c r="C213" s="379"/>
      <c r="D213" s="283" t="s">
        <v>15633</v>
      </c>
      <c r="E213" s="282" t="s">
        <v>15583</v>
      </c>
      <c r="F213" s="379"/>
      <c r="G213" s="379"/>
      <c r="H213" s="379"/>
      <c r="I213" s="379"/>
      <c r="J213" s="379"/>
    </row>
    <row r="214" spans="1:10" ht="45">
      <c r="A214" s="289"/>
      <c r="B214" s="382"/>
      <c r="C214" s="379"/>
      <c r="D214" s="283" t="s">
        <v>15581</v>
      </c>
      <c r="E214" s="282" t="s">
        <v>15634</v>
      </c>
      <c r="F214" s="379"/>
      <c r="G214" s="379"/>
      <c r="H214" s="379"/>
      <c r="I214" s="379"/>
      <c r="J214" s="379"/>
    </row>
    <row r="215" spans="1:10" ht="123.75">
      <c r="A215" s="289"/>
      <c r="B215" s="382"/>
      <c r="C215" s="379"/>
      <c r="D215" s="283" t="s">
        <v>15635</v>
      </c>
      <c r="E215" s="282" t="s">
        <v>15636</v>
      </c>
      <c r="F215" s="379"/>
      <c r="G215" s="379"/>
      <c r="H215" s="379"/>
      <c r="I215" s="379"/>
      <c r="J215" s="379"/>
    </row>
    <row r="216" spans="1:10" ht="67.5">
      <c r="A216" s="289"/>
      <c r="B216" s="382"/>
      <c r="C216" s="379"/>
      <c r="D216" s="283" t="s">
        <v>15637</v>
      </c>
      <c r="E216" s="286"/>
      <c r="F216" s="379"/>
      <c r="G216" s="379"/>
      <c r="H216" s="379"/>
      <c r="I216" s="379"/>
      <c r="J216" s="379"/>
    </row>
    <row r="217" spans="1:10" ht="78.75">
      <c r="A217" s="289"/>
      <c r="B217" s="382"/>
      <c r="C217" s="379"/>
      <c r="D217" s="283" t="s">
        <v>15638</v>
      </c>
      <c r="E217" s="286"/>
      <c r="F217" s="379"/>
      <c r="G217" s="379"/>
      <c r="H217" s="379"/>
      <c r="I217" s="379"/>
      <c r="J217" s="379"/>
    </row>
    <row r="218" spans="1:10" ht="22.5">
      <c r="A218" s="289"/>
      <c r="B218" s="382"/>
      <c r="C218" s="379"/>
      <c r="D218" s="283" t="s">
        <v>15584</v>
      </c>
      <c r="E218" s="286"/>
      <c r="F218" s="379"/>
      <c r="G218" s="379"/>
      <c r="H218" s="379"/>
      <c r="I218" s="379"/>
      <c r="J218" s="379"/>
    </row>
    <row r="219" spans="1:10">
      <c r="A219" s="289"/>
      <c r="B219" s="382"/>
      <c r="C219" s="379"/>
      <c r="D219" s="283" t="s">
        <v>15617</v>
      </c>
      <c r="E219" s="286"/>
      <c r="F219" s="379"/>
      <c r="G219" s="379"/>
      <c r="H219" s="379"/>
      <c r="I219" s="379"/>
      <c r="J219" s="379"/>
    </row>
    <row r="220" spans="1:10" ht="22.5">
      <c r="A220" s="289"/>
      <c r="B220" s="382"/>
      <c r="C220" s="379"/>
      <c r="D220" s="283" t="s">
        <v>15618</v>
      </c>
      <c r="E220" s="286"/>
      <c r="F220" s="379"/>
      <c r="G220" s="379"/>
      <c r="H220" s="379"/>
      <c r="I220" s="379"/>
      <c r="J220" s="379"/>
    </row>
    <row r="221" spans="1:10" ht="33.75">
      <c r="A221" s="289"/>
      <c r="B221" s="382"/>
      <c r="C221" s="379"/>
      <c r="D221" s="283" t="s">
        <v>15585</v>
      </c>
      <c r="E221" s="286"/>
      <c r="F221" s="379"/>
      <c r="G221" s="379"/>
      <c r="H221" s="379"/>
      <c r="I221" s="379"/>
      <c r="J221" s="379"/>
    </row>
    <row r="222" spans="1:10" ht="45">
      <c r="A222" s="290"/>
      <c r="B222" s="383"/>
      <c r="C222" s="380"/>
      <c r="D222" s="283" t="s">
        <v>15639</v>
      </c>
      <c r="E222" s="286"/>
      <c r="F222" s="380"/>
      <c r="G222" s="380"/>
      <c r="H222" s="380"/>
      <c r="I222" s="380"/>
      <c r="J222" s="380"/>
    </row>
    <row r="223" spans="1:10" ht="22.5">
      <c r="A223" s="288">
        <v>90</v>
      </c>
      <c r="B223" s="381">
        <v>352103</v>
      </c>
      <c r="C223" s="378" t="s">
        <v>190</v>
      </c>
      <c r="D223" s="378" t="s">
        <v>15695</v>
      </c>
      <c r="E223" s="282" t="s">
        <v>15587</v>
      </c>
      <c r="F223" s="378">
        <v>180023270</v>
      </c>
      <c r="G223" s="378" t="s">
        <v>15269</v>
      </c>
      <c r="H223" s="378" t="s">
        <v>15269</v>
      </c>
      <c r="I223" s="378">
        <v>141283371.90000001</v>
      </c>
      <c r="J223" s="378">
        <v>160653320.94999999</v>
      </c>
    </row>
    <row r="224" spans="1:10" ht="33.75">
      <c r="A224" s="289"/>
      <c r="B224" s="382"/>
      <c r="C224" s="379"/>
      <c r="D224" s="379"/>
      <c r="E224" s="282" t="s">
        <v>15696</v>
      </c>
      <c r="F224" s="379"/>
      <c r="G224" s="379"/>
      <c r="H224" s="379"/>
      <c r="I224" s="379"/>
      <c r="J224" s="379"/>
    </row>
    <row r="225" spans="1:10" ht="45">
      <c r="A225" s="289"/>
      <c r="B225" s="382"/>
      <c r="C225" s="379"/>
      <c r="D225" s="379"/>
      <c r="E225" s="282" t="s">
        <v>15590</v>
      </c>
      <c r="F225" s="379"/>
      <c r="G225" s="379"/>
      <c r="H225" s="379"/>
      <c r="I225" s="379"/>
      <c r="J225" s="379"/>
    </row>
    <row r="226" spans="1:10" ht="33.75">
      <c r="A226" s="289"/>
      <c r="B226" s="382"/>
      <c r="C226" s="379"/>
      <c r="D226" s="379"/>
      <c r="E226" s="282" t="s">
        <v>15697</v>
      </c>
      <c r="F226" s="379"/>
      <c r="G226" s="379"/>
      <c r="H226" s="379"/>
      <c r="I226" s="379"/>
      <c r="J226" s="379"/>
    </row>
    <row r="227" spans="1:10" ht="22.5">
      <c r="A227" s="289"/>
      <c r="B227" s="382"/>
      <c r="C227" s="379"/>
      <c r="D227" s="379"/>
      <c r="E227" s="282" t="s">
        <v>15591</v>
      </c>
      <c r="F227" s="379"/>
      <c r="G227" s="379"/>
      <c r="H227" s="379"/>
      <c r="I227" s="379"/>
      <c r="J227" s="379"/>
    </row>
    <row r="228" spans="1:10" ht="33.75">
      <c r="A228" s="289"/>
      <c r="B228" s="382"/>
      <c r="C228" s="379"/>
      <c r="D228" s="379"/>
      <c r="E228" s="282" t="s">
        <v>15593</v>
      </c>
      <c r="F228" s="379"/>
      <c r="G228" s="379"/>
      <c r="H228" s="379"/>
      <c r="I228" s="379"/>
      <c r="J228" s="379"/>
    </row>
    <row r="229" spans="1:10" ht="45">
      <c r="A229" s="290"/>
      <c r="B229" s="383"/>
      <c r="C229" s="380"/>
      <c r="D229" s="380"/>
      <c r="E229" s="282" t="s">
        <v>15594</v>
      </c>
      <c r="F229" s="380"/>
      <c r="G229" s="380"/>
      <c r="H229" s="380"/>
      <c r="I229" s="380"/>
      <c r="J229" s="380"/>
    </row>
    <row r="230" spans="1:10" ht="22.5">
      <c r="A230" s="288">
        <v>91</v>
      </c>
      <c r="B230" s="381">
        <v>372802</v>
      </c>
      <c r="C230" s="381" t="s">
        <v>148</v>
      </c>
      <c r="D230" s="381" t="s">
        <v>15698</v>
      </c>
      <c r="E230" s="282" t="s">
        <v>15587</v>
      </c>
      <c r="F230" s="378">
        <v>52210045</v>
      </c>
      <c r="G230" s="378" t="s">
        <v>15269</v>
      </c>
      <c r="H230" s="378" t="s">
        <v>15269</v>
      </c>
      <c r="I230" s="378">
        <v>45964500.649999999</v>
      </c>
      <c r="J230" s="378">
        <v>49087272.825000003</v>
      </c>
    </row>
    <row r="231" spans="1:10" ht="33.75">
      <c r="A231" s="289"/>
      <c r="B231" s="382"/>
      <c r="C231" s="382"/>
      <c r="D231" s="382"/>
      <c r="E231" s="282" t="s">
        <v>15608</v>
      </c>
      <c r="F231" s="379"/>
      <c r="G231" s="379"/>
      <c r="H231" s="379"/>
      <c r="I231" s="379"/>
      <c r="J231" s="379"/>
    </row>
    <row r="232" spans="1:10" ht="45">
      <c r="A232" s="289"/>
      <c r="B232" s="382"/>
      <c r="C232" s="382"/>
      <c r="D232" s="382"/>
      <c r="E232" s="282" t="s">
        <v>15590</v>
      </c>
      <c r="F232" s="379"/>
      <c r="G232" s="379"/>
      <c r="H232" s="379"/>
      <c r="I232" s="379"/>
      <c r="J232" s="379"/>
    </row>
    <row r="233" spans="1:10" ht="22.5">
      <c r="A233" s="289"/>
      <c r="B233" s="382"/>
      <c r="C233" s="382"/>
      <c r="D233" s="382"/>
      <c r="E233" s="282" t="s">
        <v>15591</v>
      </c>
      <c r="F233" s="379"/>
      <c r="G233" s="379"/>
      <c r="H233" s="379"/>
      <c r="I233" s="379"/>
      <c r="J233" s="379"/>
    </row>
    <row r="234" spans="1:10" ht="33.75">
      <c r="A234" s="289"/>
      <c r="B234" s="382"/>
      <c r="C234" s="382"/>
      <c r="D234" s="382"/>
      <c r="E234" s="282" t="s">
        <v>15610</v>
      </c>
      <c r="F234" s="379"/>
      <c r="G234" s="379"/>
      <c r="H234" s="379"/>
      <c r="I234" s="379"/>
      <c r="J234" s="379"/>
    </row>
    <row r="235" spans="1:10" ht="33.75">
      <c r="A235" s="289"/>
      <c r="B235" s="382"/>
      <c r="C235" s="382"/>
      <c r="D235" s="382"/>
      <c r="E235" s="282" t="s">
        <v>15699</v>
      </c>
      <c r="F235" s="379"/>
      <c r="G235" s="379"/>
      <c r="H235" s="379"/>
      <c r="I235" s="379"/>
      <c r="J235" s="379"/>
    </row>
    <row r="236" spans="1:10" ht="45">
      <c r="A236" s="290"/>
      <c r="B236" s="383"/>
      <c r="C236" s="383"/>
      <c r="D236" s="383"/>
      <c r="E236" s="282" t="s">
        <v>15263</v>
      </c>
      <c r="F236" s="380"/>
      <c r="G236" s="380"/>
      <c r="H236" s="380"/>
      <c r="I236" s="380"/>
      <c r="J236" s="380"/>
    </row>
    <row r="237" spans="1:10" ht="90">
      <c r="A237" s="281">
        <v>92</v>
      </c>
      <c r="B237" s="281">
        <v>380110</v>
      </c>
      <c r="C237" s="282" t="s">
        <v>226</v>
      </c>
      <c r="D237" s="283" t="s">
        <v>15700</v>
      </c>
      <c r="E237" s="282" t="s">
        <v>15701</v>
      </c>
      <c r="F237" s="284" t="s">
        <v>15269</v>
      </c>
      <c r="G237" s="284" t="s">
        <v>15269</v>
      </c>
      <c r="H237" s="284" t="s">
        <v>15269</v>
      </c>
      <c r="I237" s="284">
        <v>10348919</v>
      </c>
      <c r="J237" s="284">
        <v>10348919</v>
      </c>
    </row>
    <row r="238" spans="1:10" ht="90">
      <c r="A238" s="281">
        <v>93</v>
      </c>
      <c r="B238" s="281">
        <v>388905</v>
      </c>
      <c r="C238" s="282" t="s">
        <v>15702</v>
      </c>
      <c r="D238" s="283" t="s">
        <v>15703</v>
      </c>
      <c r="E238" s="282" t="s">
        <v>15687</v>
      </c>
      <c r="F238" s="284">
        <v>4125956</v>
      </c>
      <c r="G238" s="284">
        <v>4642038.18</v>
      </c>
      <c r="H238" s="284">
        <v>1085672.25</v>
      </c>
      <c r="I238" s="284" t="s">
        <v>15269</v>
      </c>
      <c r="J238" s="284">
        <v>3284555.4766666666</v>
      </c>
    </row>
    <row r="239" spans="1:10" ht="409.5">
      <c r="A239" s="281">
        <v>94</v>
      </c>
      <c r="B239" s="281">
        <v>392804</v>
      </c>
      <c r="C239" s="286" t="s">
        <v>15704</v>
      </c>
      <c r="D239" s="282" t="s">
        <v>9684</v>
      </c>
      <c r="E239" s="286" t="s">
        <v>9844</v>
      </c>
      <c r="F239" s="284">
        <v>3241709</v>
      </c>
      <c r="G239" s="284">
        <v>22640736.409112252</v>
      </c>
      <c r="H239" s="284">
        <v>1394308.5</v>
      </c>
      <c r="I239" s="284" t="s">
        <v>15269</v>
      </c>
      <c r="J239" s="284">
        <v>2318008.75</v>
      </c>
    </row>
    <row r="240" spans="1:10" ht="213.75">
      <c r="A240" s="281">
        <v>95</v>
      </c>
      <c r="B240" s="281">
        <v>395024</v>
      </c>
      <c r="C240" s="282" t="s">
        <v>15707</v>
      </c>
      <c r="D240" s="282" t="s">
        <v>16278</v>
      </c>
      <c r="E240" s="282" t="s">
        <v>15709</v>
      </c>
      <c r="F240" s="284">
        <v>24653620</v>
      </c>
      <c r="G240" s="284" t="s">
        <v>15269</v>
      </c>
      <c r="H240" s="284" t="s">
        <v>15269</v>
      </c>
      <c r="I240" s="284">
        <v>1699300</v>
      </c>
      <c r="J240" s="284">
        <v>13176460</v>
      </c>
    </row>
    <row r="241" spans="1:10" ht="45">
      <c r="A241" s="281">
        <v>96</v>
      </c>
      <c r="B241" s="281">
        <v>397601</v>
      </c>
      <c r="C241" s="286" t="s">
        <v>192</v>
      </c>
      <c r="D241" s="283" t="s">
        <v>16075</v>
      </c>
      <c r="E241" s="286"/>
      <c r="F241" s="284">
        <v>2132750</v>
      </c>
      <c r="G241" s="284">
        <v>1660929.6775499999</v>
      </c>
      <c r="H241" s="284">
        <v>892651.5</v>
      </c>
      <c r="I241" s="284">
        <v>789653.25</v>
      </c>
      <c r="J241" s="284">
        <v>1368996.1068875</v>
      </c>
    </row>
    <row r="242" spans="1:10" ht="78.75">
      <c r="A242" s="281">
        <v>97</v>
      </c>
      <c r="B242" s="281">
        <v>881207</v>
      </c>
      <c r="C242" s="282" t="s">
        <v>193</v>
      </c>
      <c r="D242" s="283" t="s">
        <v>15573</v>
      </c>
      <c r="E242" s="282"/>
      <c r="F242" s="284" t="s">
        <v>15269</v>
      </c>
      <c r="G242" s="284">
        <v>762366.72199544997</v>
      </c>
      <c r="H242" s="284" t="s">
        <v>15269</v>
      </c>
      <c r="I242" s="284">
        <v>623398.9</v>
      </c>
      <c r="J242" s="284">
        <v>692882.810997725</v>
      </c>
    </row>
    <row r="243" spans="1:10" ht="22.5">
      <c r="A243" s="288">
        <v>98</v>
      </c>
      <c r="B243" s="381">
        <v>876131</v>
      </c>
      <c r="C243" s="381" t="s">
        <v>227</v>
      </c>
      <c r="D243" s="381" t="s">
        <v>15710</v>
      </c>
      <c r="E243" s="282" t="s">
        <v>15587</v>
      </c>
      <c r="F243" s="378">
        <v>2908885</v>
      </c>
      <c r="G243" s="378" t="s">
        <v>15269</v>
      </c>
      <c r="H243" s="378" t="s">
        <v>15269</v>
      </c>
      <c r="I243" s="378">
        <v>1769724.65</v>
      </c>
      <c r="J243" s="378">
        <v>2339304.8250000002</v>
      </c>
    </row>
    <row r="244" spans="1:10" ht="33.75">
      <c r="A244" s="289"/>
      <c r="B244" s="382"/>
      <c r="C244" s="382"/>
      <c r="D244" s="382"/>
      <c r="E244" s="282" t="s">
        <v>15596</v>
      </c>
      <c r="F244" s="379"/>
      <c r="G244" s="379"/>
      <c r="H244" s="379"/>
      <c r="I244" s="379"/>
      <c r="J244" s="379"/>
    </row>
    <row r="245" spans="1:10" ht="33.75">
      <c r="A245" s="289"/>
      <c r="B245" s="382"/>
      <c r="C245" s="382"/>
      <c r="D245" s="382"/>
      <c r="E245" s="282" t="s">
        <v>15589</v>
      </c>
      <c r="F245" s="379"/>
      <c r="G245" s="379"/>
      <c r="H245" s="379"/>
      <c r="I245" s="379"/>
      <c r="J245" s="379"/>
    </row>
    <row r="246" spans="1:10" ht="45">
      <c r="A246" s="289"/>
      <c r="B246" s="382"/>
      <c r="C246" s="382"/>
      <c r="D246" s="382"/>
      <c r="E246" s="282" t="s">
        <v>15590</v>
      </c>
      <c r="F246" s="379"/>
      <c r="G246" s="379"/>
      <c r="H246" s="379"/>
      <c r="I246" s="379"/>
      <c r="J246" s="379"/>
    </row>
    <row r="247" spans="1:10" ht="22.5">
      <c r="A247" s="289"/>
      <c r="B247" s="382"/>
      <c r="C247" s="382"/>
      <c r="D247" s="382"/>
      <c r="E247" s="282" t="s">
        <v>15591</v>
      </c>
      <c r="F247" s="379"/>
      <c r="G247" s="379"/>
      <c r="H247" s="379"/>
      <c r="I247" s="379"/>
      <c r="J247" s="379"/>
    </row>
    <row r="248" spans="1:10" ht="22.5">
      <c r="A248" s="289"/>
      <c r="B248" s="382"/>
      <c r="C248" s="382"/>
      <c r="D248" s="382"/>
      <c r="E248" s="282" t="s">
        <v>15597</v>
      </c>
      <c r="F248" s="379"/>
      <c r="G248" s="379"/>
      <c r="H248" s="379"/>
      <c r="I248" s="379"/>
      <c r="J248" s="379"/>
    </row>
    <row r="249" spans="1:10" ht="33.75">
      <c r="A249" s="289"/>
      <c r="B249" s="382"/>
      <c r="C249" s="382"/>
      <c r="D249" s="382"/>
      <c r="E249" s="282" t="s">
        <v>15593</v>
      </c>
      <c r="F249" s="379"/>
      <c r="G249" s="379"/>
      <c r="H249" s="379"/>
      <c r="I249" s="379"/>
      <c r="J249" s="379"/>
    </row>
    <row r="250" spans="1:10">
      <c r="A250" s="289"/>
      <c r="B250" s="382"/>
      <c r="C250" s="382"/>
      <c r="D250" s="382"/>
      <c r="E250" s="282" t="s">
        <v>15598</v>
      </c>
      <c r="F250" s="379"/>
      <c r="G250" s="379"/>
      <c r="H250" s="379"/>
      <c r="I250" s="379"/>
      <c r="J250" s="379"/>
    </row>
    <row r="251" spans="1:10" ht="45">
      <c r="A251" s="290"/>
      <c r="B251" s="383"/>
      <c r="C251" s="383"/>
      <c r="D251" s="383"/>
      <c r="E251" s="282" t="s">
        <v>15594</v>
      </c>
      <c r="F251" s="380"/>
      <c r="G251" s="380"/>
      <c r="H251" s="380"/>
      <c r="I251" s="380"/>
      <c r="J251" s="380"/>
    </row>
    <row r="252" spans="1:10" ht="22.5">
      <c r="A252" s="288">
        <v>99</v>
      </c>
      <c r="B252" s="381">
        <v>878101</v>
      </c>
      <c r="C252" s="381" t="s">
        <v>228</v>
      </c>
      <c r="D252" s="381" t="s">
        <v>15652</v>
      </c>
      <c r="E252" s="282" t="s">
        <v>15587</v>
      </c>
      <c r="F252" s="378">
        <v>1708979</v>
      </c>
      <c r="G252" s="378" t="s">
        <v>15269</v>
      </c>
      <c r="H252" s="378" t="s">
        <v>15269</v>
      </c>
      <c r="I252" s="378">
        <v>2667834.4</v>
      </c>
      <c r="J252" s="378">
        <v>2188406.7000000002</v>
      </c>
    </row>
    <row r="253" spans="1:10" ht="33.75">
      <c r="A253" s="289"/>
      <c r="B253" s="382"/>
      <c r="C253" s="382"/>
      <c r="D253" s="382"/>
      <c r="E253" s="282" t="s">
        <v>15596</v>
      </c>
      <c r="F253" s="379"/>
      <c r="G253" s="379"/>
      <c r="H253" s="379"/>
      <c r="I253" s="379"/>
      <c r="J253" s="379"/>
    </row>
    <row r="254" spans="1:10" ht="33.75">
      <c r="A254" s="289"/>
      <c r="B254" s="382"/>
      <c r="C254" s="382"/>
      <c r="D254" s="382"/>
      <c r="E254" s="282" t="s">
        <v>15589</v>
      </c>
      <c r="F254" s="379"/>
      <c r="G254" s="379"/>
      <c r="H254" s="379"/>
      <c r="I254" s="379"/>
      <c r="J254" s="379"/>
    </row>
    <row r="255" spans="1:10" ht="45">
      <c r="A255" s="289"/>
      <c r="B255" s="382"/>
      <c r="C255" s="382"/>
      <c r="D255" s="382"/>
      <c r="E255" s="282" t="s">
        <v>15590</v>
      </c>
      <c r="F255" s="379"/>
      <c r="G255" s="379"/>
      <c r="H255" s="379"/>
      <c r="I255" s="379"/>
      <c r="J255" s="379"/>
    </row>
    <row r="256" spans="1:10" ht="22.5">
      <c r="A256" s="289"/>
      <c r="B256" s="382"/>
      <c r="C256" s="382"/>
      <c r="D256" s="382"/>
      <c r="E256" s="282" t="s">
        <v>15605</v>
      </c>
      <c r="F256" s="379"/>
      <c r="G256" s="379"/>
      <c r="H256" s="379"/>
      <c r="I256" s="379"/>
      <c r="J256" s="379"/>
    </row>
    <row r="257" spans="1:10" ht="33.75">
      <c r="A257" s="290"/>
      <c r="B257" s="383"/>
      <c r="C257" s="383"/>
      <c r="D257" s="383"/>
      <c r="E257" s="282" t="s">
        <v>15606</v>
      </c>
      <c r="F257" s="380"/>
      <c r="G257" s="380"/>
      <c r="H257" s="380"/>
      <c r="I257" s="380"/>
      <c r="J257" s="380"/>
    </row>
    <row r="258" spans="1:10" ht="22.5">
      <c r="A258" s="281">
        <v>100</v>
      </c>
      <c r="B258" s="281">
        <v>878401</v>
      </c>
      <c r="C258" s="282" t="s">
        <v>230</v>
      </c>
      <c r="D258" s="283"/>
      <c r="E258" s="282"/>
      <c r="F258" s="284">
        <v>477997</v>
      </c>
      <c r="G258" s="284" t="s">
        <v>15269</v>
      </c>
      <c r="H258" s="284" t="s">
        <v>15269</v>
      </c>
      <c r="I258" s="284">
        <v>1226210.5</v>
      </c>
      <c r="J258" s="284">
        <v>852103.75</v>
      </c>
    </row>
    <row r="259" spans="1:10" ht="225">
      <c r="A259" s="281">
        <v>101</v>
      </c>
      <c r="B259" s="281">
        <v>878903</v>
      </c>
      <c r="C259" s="282" t="s">
        <v>194</v>
      </c>
      <c r="D259" s="283" t="s">
        <v>15640</v>
      </c>
      <c r="E259" s="282" t="s">
        <v>15641</v>
      </c>
      <c r="F259" s="284">
        <v>551714</v>
      </c>
      <c r="G259" s="284" t="s">
        <v>15269</v>
      </c>
      <c r="H259" s="284">
        <v>345247.18799999997</v>
      </c>
      <c r="I259" s="284">
        <v>749011.86666666658</v>
      </c>
      <c r="J259" s="284">
        <v>548657.68488888885</v>
      </c>
    </row>
    <row r="260" spans="1:10" ht="45">
      <c r="A260" s="281">
        <v>102</v>
      </c>
      <c r="B260" s="281">
        <v>389101</v>
      </c>
      <c r="C260" s="286" t="s">
        <v>82</v>
      </c>
      <c r="D260" s="283" t="s">
        <v>157</v>
      </c>
      <c r="E260" s="286"/>
      <c r="F260" s="284">
        <v>1175597</v>
      </c>
      <c r="G260" s="284">
        <v>465428.2</v>
      </c>
      <c r="H260" s="284" t="s">
        <v>15269</v>
      </c>
      <c r="I260" s="284">
        <v>1675154.0166666668</v>
      </c>
      <c r="J260" s="284">
        <v>1105393.0722222223</v>
      </c>
    </row>
    <row r="261" spans="1:10" ht="45">
      <c r="A261" s="281">
        <v>103</v>
      </c>
      <c r="B261" s="281">
        <v>389002</v>
      </c>
      <c r="C261" s="286" t="s">
        <v>15711</v>
      </c>
      <c r="D261" s="283" t="s">
        <v>157</v>
      </c>
      <c r="E261" s="286"/>
      <c r="F261" s="284">
        <v>704297</v>
      </c>
      <c r="G261" s="284">
        <v>71811</v>
      </c>
      <c r="H261" s="284" t="s">
        <v>15269</v>
      </c>
      <c r="I261" s="284">
        <v>648806.42500000005</v>
      </c>
      <c r="J261" s="284">
        <v>474971.47500000003</v>
      </c>
    </row>
    <row r="262" spans="1:10" ht="22.5">
      <c r="A262" s="281">
        <v>104</v>
      </c>
      <c r="B262" s="281">
        <v>389102</v>
      </c>
      <c r="C262" s="282" t="s">
        <v>231</v>
      </c>
      <c r="D262" s="283" t="s">
        <v>15712</v>
      </c>
      <c r="E262" s="282"/>
      <c r="F262" s="284">
        <v>704297</v>
      </c>
      <c r="G262" s="284">
        <v>71811</v>
      </c>
      <c r="H262" s="284" t="s">
        <v>15269</v>
      </c>
      <c r="I262" s="284">
        <v>1537731.125</v>
      </c>
      <c r="J262" s="284">
        <v>771279.70833333337</v>
      </c>
    </row>
    <row r="263" spans="1:10" ht="67.5">
      <c r="A263" s="288">
        <v>105</v>
      </c>
      <c r="B263" s="381">
        <v>361621</v>
      </c>
      <c r="C263" s="381" t="s">
        <v>15713</v>
      </c>
      <c r="D263" s="283" t="s">
        <v>15623</v>
      </c>
      <c r="E263" s="282" t="s">
        <v>15624</v>
      </c>
      <c r="F263" s="378" t="s">
        <v>15269</v>
      </c>
      <c r="G263" s="378">
        <v>34728529.6215</v>
      </c>
      <c r="H263" s="378" t="s">
        <v>15269</v>
      </c>
      <c r="I263" s="378" t="s">
        <v>15269</v>
      </c>
      <c r="J263" s="378">
        <v>34728529.6215</v>
      </c>
    </row>
    <row r="264" spans="1:10" ht="78.75">
      <c r="A264" s="289"/>
      <c r="B264" s="382"/>
      <c r="C264" s="382"/>
      <c r="D264" s="283" t="s">
        <v>15625</v>
      </c>
      <c r="E264" s="282" t="s">
        <v>15612</v>
      </c>
      <c r="F264" s="379"/>
      <c r="G264" s="379"/>
      <c r="H264" s="379"/>
      <c r="I264" s="379"/>
      <c r="J264" s="379"/>
    </row>
    <row r="265" spans="1:10" ht="67.5">
      <c r="A265" s="289"/>
      <c r="B265" s="382"/>
      <c r="C265" s="382"/>
      <c r="D265" s="283" t="s">
        <v>15626</v>
      </c>
      <c r="E265" s="282" t="s">
        <v>15627</v>
      </c>
      <c r="F265" s="379"/>
      <c r="G265" s="379"/>
      <c r="H265" s="379"/>
      <c r="I265" s="379"/>
      <c r="J265" s="379"/>
    </row>
    <row r="266" spans="1:10" ht="101.25">
      <c r="A266" s="289"/>
      <c r="B266" s="382"/>
      <c r="C266" s="382"/>
      <c r="D266" s="283" t="s">
        <v>15628</v>
      </c>
      <c r="E266" s="282" t="s">
        <v>15629</v>
      </c>
      <c r="F266" s="379"/>
      <c r="G266" s="379"/>
      <c r="H266" s="379"/>
      <c r="I266" s="379"/>
      <c r="J266" s="379"/>
    </row>
    <row r="267" spans="1:10" ht="22.5">
      <c r="A267" s="289"/>
      <c r="B267" s="382"/>
      <c r="C267" s="382"/>
      <c r="D267" s="283" t="s">
        <v>15630</v>
      </c>
      <c r="E267" s="286"/>
      <c r="F267" s="379"/>
      <c r="G267" s="379"/>
      <c r="H267" s="379"/>
      <c r="I267" s="379"/>
      <c r="J267" s="379"/>
    </row>
    <row r="268" spans="1:10" ht="22.5">
      <c r="A268" s="289"/>
      <c r="B268" s="382"/>
      <c r="C268" s="382"/>
      <c r="D268" s="283" t="s">
        <v>15631</v>
      </c>
      <c r="E268" s="286"/>
      <c r="F268" s="379"/>
      <c r="G268" s="379"/>
      <c r="H268" s="379"/>
      <c r="I268" s="379"/>
      <c r="J268" s="379"/>
    </row>
    <row r="269" spans="1:10">
      <c r="A269" s="289"/>
      <c r="B269" s="382"/>
      <c r="C269" s="382"/>
      <c r="D269" s="283" t="s">
        <v>15579</v>
      </c>
      <c r="E269" s="286"/>
      <c r="F269" s="379"/>
      <c r="G269" s="379"/>
      <c r="H269" s="379"/>
      <c r="I269" s="379"/>
      <c r="J269" s="379"/>
    </row>
    <row r="270" spans="1:10" ht="22.5">
      <c r="A270" s="289"/>
      <c r="B270" s="382"/>
      <c r="C270" s="382"/>
      <c r="D270" s="283" t="s">
        <v>15633</v>
      </c>
      <c r="E270" s="286"/>
      <c r="F270" s="379"/>
      <c r="G270" s="379"/>
      <c r="H270" s="379"/>
      <c r="I270" s="379"/>
      <c r="J270" s="379"/>
    </row>
    <row r="271" spans="1:10" ht="22.5">
      <c r="A271" s="289"/>
      <c r="B271" s="382"/>
      <c r="C271" s="382"/>
      <c r="D271" s="283" t="s">
        <v>15581</v>
      </c>
      <c r="E271" s="286"/>
      <c r="F271" s="379"/>
      <c r="G271" s="379"/>
      <c r="H271" s="379"/>
      <c r="I271" s="379"/>
      <c r="J271" s="379"/>
    </row>
    <row r="272" spans="1:10" ht="123.75">
      <c r="A272" s="289"/>
      <c r="B272" s="382"/>
      <c r="C272" s="382"/>
      <c r="D272" s="283" t="s">
        <v>15635</v>
      </c>
      <c r="E272" s="286"/>
      <c r="F272" s="379"/>
      <c r="G272" s="379"/>
      <c r="H272" s="379"/>
      <c r="I272" s="379"/>
      <c r="J272" s="379"/>
    </row>
    <row r="273" spans="1:10" ht="56.25">
      <c r="A273" s="289"/>
      <c r="B273" s="382"/>
      <c r="C273" s="382"/>
      <c r="D273" s="283" t="s">
        <v>15643</v>
      </c>
      <c r="E273" s="286"/>
      <c r="F273" s="379"/>
      <c r="G273" s="379"/>
      <c r="H273" s="379"/>
      <c r="I273" s="379"/>
      <c r="J273" s="379"/>
    </row>
    <row r="274" spans="1:10" ht="78.75">
      <c r="A274" s="289"/>
      <c r="B274" s="382"/>
      <c r="C274" s="382"/>
      <c r="D274" s="283" t="s">
        <v>15644</v>
      </c>
      <c r="E274" s="286"/>
      <c r="F274" s="379"/>
      <c r="G274" s="379"/>
      <c r="H274" s="379"/>
      <c r="I274" s="379"/>
      <c r="J274" s="379"/>
    </row>
    <row r="275" spans="1:10" ht="22.5">
      <c r="A275" s="289"/>
      <c r="B275" s="382"/>
      <c r="C275" s="382"/>
      <c r="D275" s="283" t="s">
        <v>15584</v>
      </c>
      <c r="E275" s="286"/>
      <c r="F275" s="379"/>
      <c r="G275" s="379"/>
      <c r="H275" s="379"/>
      <c r="I275" s="379"/>
      <c r="J275" s="379"/>
    </row>
    <row r="276" spans="1:10">
      <c r="A276" s="289"/>
      <c r="B276" s="382"/>
      <c r="C276" s="382"/>
      <c r="D276" s="283" t="s">
        <v>15617</v>
      </c>
      <c r="E276" s="286"/>
      <c r="F276" s="379"/>
      <c r="G276" s="379"/>
      <c r="H276" s="379"/>
      <c r="I276" s="379"/>
      <c r="J276" s="379"/>
    </row>
    <row r="277" spans="1:10" ht="22.5">
      <c r="A277" s="289"/>
      <c r="B277" s="382"/>
      <c r="C277" s="382"/>
      <c r="D277" s="283" t="s">
        <v>15618</v>
      </c>
      <c r="E277" s="286"/>
      <c r="F277" s="379"/>
      <c r="G277" s="379"/>
      <c r="H277" s="379"/>
      <c r="I277" s="379"/>
      <c r="J277" s="379"/>
    </row>
    <row r="278" spans="1:10" ht="33.75">
      <c r="A278" s="289"/>
      <c r="B278" s="382"/>
      <c r="C278" s="382"/>
      <c r="D278" s="283" t="s">
        <v>15585</v>
      </c>
      <c r="E278" s="286"/>
      <c r="F278" s="379"/>
      <c r="G278" s="379"/>
      <c r="H278" s="379"/>
      <c r="I278" s="379"/>
      <c r="J278" s="379"/>
    </row>
    <row r="279" spans="1:10" ht="45">
      <c r="A279" s="289"/>
      <c r="B279" s="382"/>
      <c r="C279" s="382"/>
      <c r="D279" s="283" t="s">
        <v>15645</v>
      </c>
      <c r="E279" s="286"/>
      <c r="F279" s="379"/>
      <c r="G279" s="379"/>
      <c r="H279" s="379"/>
      <c r="I279" s="379"/>
      <c r="J279" s="379"/>
    </row>
    <row r="280" spans="1:10">
      <c r="A280" s="290"/>
      <c r="B280" s="383"/>
      <c r="C280" s="383"/>
      <c r="D280" s="283" t="s">
        <v>9222</v>
      </c>
      <c r="E280" s="286"/>
      <c r="F280" s="380"/>
      <c r="G280" s="380"/>
      <c r="H280" s="380"/>
      <c r="I280" s="380"/>
      <c r="J280" s="380"/>
    </row>
    <row r="281" spans="1:10" ht="225">
      <c r="A281" s="281">
        <v>106</v>
      </c>
      <c r="B281" s="281">
        <v>380308</v>
      </c>
      <c r="C281" s="282" t="s">
        <v>195</v>
      </c>
      <c r="D281" s="283" t="s">
        <v>15640</v>
      </c>
      <c r="E281" s="282" t="s">
        <v>15641</v>
      </c>
      <c r="F281" s="284" t="s">
        <v>15269</v>
      </c>
      <c r="G281" s="284" t="s">
        <v>15269</v>
      </c>
      <c r="H281" s="284" t="s">
        <v>15269</v>
      </c>
      <c r="I281" s="284">
        <v>13800000</v>
      </c>
      <c r="J281" s="284">
        <v>13800000</v>
      </c>
    </row>
    <row r="282" spans="1:10" ht="258.75">
      <c r="A282" s="281">
        <v>107</v>
      </c>
      <c r="B282" s="281">
        <v>372702</v>
      </c>
      <c r="C282" s="282" t="s">
        <v>15714</v>
      </c>
      <c r="D282" s="283" t="s">
        <v>15715</v>
      </c>
      <c r="E282" s="282" t="s">
        <v>15716</v>
      </c>
      <c r="F282" s="284">
        <v>4672254</v>
      </c>
      <c r="G282" s="284" t="s">
        <v>15269</v>
      </c>
      <c r="H282" s="284" t="s">
        <v>15269</v>
      </c>
      <c r="I282" s="284" t="s">
        <v>15269</v>
      </c>
      <c r="J282" s="284">
        <v>4672254</v>
      </c>
    </row>
    <row r="283" spans="1:10" ht="22.5">
      <c r="A283" s="288">
        <v>108</v>
      </c>
      <c r="B283" s="381">
        <v>378606</v>
      </c>
      <c r="C283" s="381" t="s">
        <v>232</v>
      </c>
      <c r="D283" s="381" t="s">
        <v>15717</v>
      </c>
      <c r="E283" s="282" t="s">
        <v>15587</v>
      </c>
      <c r="F283" s="378">
        <v>74120000</v>
      </c>
      <c r="G283" s="378" t="s">
        <v>15269</v>
      </c>
      <c r="H283" s="378" t="s">
        <v>15269</v>
      </c>
      <c r="I283" s="378">
        <v>57109108.100000001</v>
      </c>
      <c r="J283" s="378">
        <v>65614554.049999997</v>
      </c>
    </row>
    <row r="284" spans="1:10" ht="33.75">
      <c r="A284" s="289"/>
      <c r="B284" s="382"/>
      <c r="C284" s="382"/>
      <c r="D284" s="382"/>
      <c r="E284" s="282" t="s">
        <v>15608</v>
      </c>
      <c r="F284" s="379"/>
      <c r="G284" s="379"/>
      <c r="H284" s="379"/>
      <c r="I284" s="379"/>
      <c r="J284" s="379"/>
    </row>
    <row r="285" spans="1:10" ht="45">
      <c r="A285" s="289"/>
      <c r="B285" s="382"/>
      <c r="C285" s="382"/>
      <c r="D285" s="382"/>
      <c r="E285" s="282" t="s">
        <v>15590</v>
      </c>
      <c r="F285" s="379"/>
      <c r="G285" s="379"/>
      <c r="H285" s="379"/>
      <c r="I285" s="379"/>
      <c r="J285" s="379"/>
    </row>
    <row r="286" spans="1:10" ht="22.5">
      <c r="A286" s="289"/>
      <c r="B286" s="382"/>
      <c r="C286" s="382"/>
      <c r="D286" s="382"/>
      <c r="E286" s="282" t="s">
        <v>15591</v>
      </c>
      <c r="F286" s="379"/>
      <c r="G286" s="379"/>
      <c r="H286" s="379"/>
      <c r="I286" s="379"/>
      <c r="J286" s="379"/>
    </row>
    <row r="287" spans="1:10" ht="33.75">
      <c r="A287" s="289"/>
      <c r="B287" s="382"/>
      <c r="C287" s="382"/>
      <c r="D287" s="382"/>
      <c r="E287" s="282" t="s">
        <v>15610</v>
      </c>
      <c r="F287" s="379"/>
      <c r="G287" s="379"/>
      <c r="H287" s="379"/>
      <c r="I287" s="379"/>
      <c r="J287" s="379"/>
    </row>
    <row r="288" spans="1:10" ht="56.25">
      <c r="A288" s="290"/>
      <c r="B288" s="383"/>
      <c r="C288" s="383"/>
      <c r="D288" s="383"/>
      <c r="E288" s="282" t="s">
        <v>15654</v>
      </c>
      <c r="F288" s="380"/>
      <c r="G288" s="380"/>
      <c r="H288" s="380"/>
      <c r="I288" s="380"/>
      <c r="J288" s="380"/>
    </row>
    <row r="289" spans="1:10" ht="101.25">
      <c r="A289" s="281">
        <v>109</v>
      </c>
      <c r="B289" s="281">
        <v>883904</v>
      </c>
      <c r="C289" s="282" t="s">
        <v>15718</v>
      </c>
      <c r="D289" s="283" t="s">
        <v>389</v>
      </c>
      <c r="E289" s="282" t="s">
        <v>390</v>
      </c>
      <c r="F289" s="284">
        <v>2245591</v>
      </c>
      <c r="G289" s="284" t="s">
        <v>15269</v>
      </c>
      <c r="H289" s="284" t="s">
        <v>15269</v>
      </c>
      <c r="I289" s="284" t="s">
        <v>15269</v>
      </c>
      <c r="J289" s="284">
        <v>2245591</v>
      </c>
    </row>
    <row r="290" spans="1:10" ht="409.5">
      <c r="A290" s="288">
        <v>110</v>
      </c>
      <c r="B290" s="381">
        <v>361607</v>
      </c>
      <c r="C290" s="381" t="s">
        <v>15719</v>
      </c>
      <c r="D290" s="283" t="s">
        <v>10629</v>
      </c>
      <c r="E290" s="282" t="s">
        <v>10630</v>
      </c>
      <c r="F290" s="378" t="s">
        <v>15269</v>
      </c>
      <c r="G290" s="378">
        <v>34728529.6215</v>
      </c>
      <c r="H290" s="378" t="s">
        <v>15269</v>
      </c>
      <c r="I290" s="378" t="s">
        <v>15269</v>
      </c>
      <c r="J290" s="378">
        <v>34728529.6215</v>
      </c>
    </row>
    <row r="291" spans="1:10" ht="78.75">
      <c r="A291" s="289"/>
      <c r="B291" s="382"/>
      <c r="C291" s="382"/>
      <c r="D291" s="283" t="s">
        <v>15625</v>
      </c>
      <c r="E291" s="282" t="s">
        <v>15612</v>
      </c>
      <c r="F291" s="379"/>
      <c r="G291" s="379"/>
      <c r="H291" s="379"/>
      <c r="I291" s="379"/>
      <c r="J291" s="379"/>
    </row>
    <row r="292" spans="1:10" ht="67.5">
      <c r="A292" s="289"/>
      <c r="B292" s="382"/>
      <c r="C292" s="382"/>
      <c r="D292" s="283" t="s">
        <v>15626</v>
      </c>
      <c r="E292" s="282" t="s">
        <v>15627</v>
      </c>
      <c r="F292" s="379"/>
      <c r="G292" s="379"/>
      <c r="H292" s="379"/>
      <c r="I292" s="379"/>
      <c r="J292" s="379"/>
    </row>
    <row r="293" spans="1:10" ht="101.25">
      <c r="A293" s="289"/>
      <c r="B293" s="382"/>
      <c r="C293" s="382"/>
      <c r="D293" s="283" t="s">
        <v>15628</v>
      </c>
      <c r="E293" s="282" t="s">
        <v>15629</v>
      </c>
      <c r="F293" s="379"/>
      <c r="G293" s="379"/>
      <c r="H293" s="379"/>
      <c r="I293" s="379"/>
      <c r="J293" s="379"/>
    </row>
    <row r="294" spans="1:10" ht="22.5">
      <c r="A294" s="289"/>
      <c r="B294" s="382"/>
      <c r="C294" s="382"/>
      <c r="D294" s="283" t="s">
        <v>15630</v>
      </c>
      <c r="E294" s="286"/>
      <c r="F294" s="379"/>
      <c r="G294" s="379"/>
      <c r="H294" s="379"/>
      <c r="I294" s="379"/>
      <c r="J294" s="379"/>
    </row>
    <row r="295" spans="1:10" ht="22.5">
      <c r="A295" s="289"/>
      <c r="B295" s="382"/>
      <c r="C295" s="382"/>
      <c r="D295" s="283" t="s">
        <v>15631</v>
      </c>
      <c r="E295" s="286"/>
      <c r="F295" s="379"/>
      <c r="G295" s="379"/>
      <c r="H295" s="379"/>
      <c r="I295" s="379"/>
      <c r="J295" s="379"/>
    </row>
    <row r="296" spans="1:10">
      <c r="A296" s="289"/>
      <c r="B296" s="382"/>
      <c r="C296" s="382"/>
      <c r="D296" s="283" t="s">
        <v>15579</v>
      </c>
      <c r="E296" s="286"/>
      <c r="F296" s="379"/>
      <c r="G296" s="379"/>
      <c r="H296" s="379"/>
      <c r="I296" s="379"/>
      <c r="J296" s="379"/>
    </row>
    <row r="297" spans="1:10" ht="22.5">
      <c r="A297" s="289"/>
      <c r="B297" s="382"/>
      <c r="C297" s="382"/>
      <c r="D297" s="283" t="s">
        <v>15633</v>
      </c>
      <c r="E297" s="286"/>
      <c r="F297" s="379"/>
      <c r="G297" s="379"/>
      <c r="H297" s="379"/>
      <c r="I297" s="379"/>
      <c r="J297" s="379"/>
    </row>
    <row r="298" spans="1:10" ht="22.5">
      <c r="A298" s="289"/>
      <c r="B298" s="382"/>
      <c r="C298" s="382"/>
      <c r="D298" s="283" t="s">
        <v>15581</v>
      </c>
      <c r="E298" s="286"/>
      <c r="F298" s="379"/>
      <c r="G298" s="379"/>
      <c r="H298" s="379"/>
      <c r="I298" s="379"/>
      <c r="J298" s="379"/>
    </row>
    <row r="299" spans="1:10" ht="123.75">
      <c r="A299" s="289"/>
      <c r="B299" s="382"/>
      <c r="C299" s="382"/>
      <c r="D299" s="283" t="s">
        <v>15635</v>
      </c>
      <c r="E299" s="286"/>
      <c r="F299" s="379"/>
      <c r="G299" s="379"/>
      <c r="H299" s="379"/>
      <c r="I299" s="379"/>
      <c r="J299" s="379"/>
    </row>
    <row r="300" spans="1:10" ht="56.25">
      <c r="A300" s="289"/>
      <c r="B300" s="382"/>
      <c r="C300" s="382"/>
      <c r="D300" s="283" t="s">
        <v>15643</v>
      </c>
      <c r="E300" s="286"/>
      <c r="F300" s="379"/>
      <c r="G300" s="379"/>
      <c r="H300" s="379"/>
      <c r="I300" s="379"/>
      <c r="J300" s="379"/>
    </row>
    <row r="301" spans="1:10" ht="78.75">
      <c r="A301" s="289"/>
      <c r="B301" s="382"/>
      <c r="C301" s="382"/>
      <c r="D301" s="283" t="s">
        <v>15644</v>
      </c>
      <c r="E301" s="286"/>
      <c r="F301" s="379"/>
      <c r="G301" s="379"/>
      <c r="H301" s="379"/>
      <c r="I301" s="379"/>
      <c r="J301" s="379"/>
    </row>
    <row r="302" spans="1:10" ht="22.5">
      <c r="A302" s="289"/>
      <c r="B302" s="382"/>
      <c r="C302" s="382"/>
      <c r="D302" s="283" t="s">
        <v>15584</v>
      </c>
      <c r="E302" s="286"/>
      <c r="F302" s="379"/>
      <c r="G302" s="379"/>
      <c r="H302" s="379"/>
      <c r="I302" s="379"/>
      <c r="J302" s="379"/>
    </row>
    <row r="303" spans="1:10">
      <c r="A303" s="289"/>
      <c r="B303" s="382"/>
      <c r="C303" s="382"/>
      <c r="D303" s="283" t="s">
        <v>15617</v>
      </c>
      <c r="E303" s="286"/>
      <c r="F303" s="379"/>
      <c r="G303" s="379"/>
      <c r="H303" s="379"/>
      <c r="I303" s="379"/>
      <c r="J303" s="379"/>
    </row>
    <row r="304" spans="1:10" ht="22.5">
      <c r="A304" s="289"/>
      <c r="B304" s="382"/>
      <c r="C304" s="382"/>
      <c r="D304" s="283" t="s">
        <v>15618</v>
      </c>
      <c r="E304" s="286"/>
      <c r="F304" s="379"/>
      <c r="G304" s="379"/>
      <c r="H304" s="379"/>
      <c r="I304" s="379"/>
      <c r="J304" s="379"/>
    </row>
    <row r="305" spans="1:10" ht="33.75">
      <c r="A305" s="289"/>
      <c r="B305" s="382"/>
      <c r="C305" s="382"/>
      <c r="D305" s="283" t="s">
        <v>15585</v>
      </c>
      <c r="E305" s="286"/>
      <c r="F305" s="379"/>
      <c r="G305" s="379"/>
      <c r="H305" s="379"/>
      <c r="I305" s="379"/>
      <c r="J305" s="379"/>
    </row>
    <row r="306" spans="1:10" ht="45">
      <c r="A306" s="289"/>
      <c r="B306" s="382"/>
      <c r="C306" s="382"/>
      <c r="D306" s="283" t="s">
        <v>15645</v>
      </c>
      <c r="E306" s="286"/>
      <c r="F306" s="379"/>
      <c r="G306" s="379"/>
      <c r="H306" s="379"/>
      <c r="I306" s="379"/>
      <c r="J306" s="379"/>
    </row>
    <row r="307" spans="1:10">
      <c r="A307" s="290"/>
      <c r="B307" s="383"/>
      <c r="C307" s="383"/>
      <c r="D307" s="283" t="s">
        <v>9222</v>
      </c>
      <c r="E307" s="286"/>
      <c r="F307" s="380"/>
      <c r="G307" s="380"/>
      <c r="H307" s="380"/>
      <c r="I307" s="380"/>
      <c r="J307" s="380"/>
    </row>
    <row r="308" spans="1:10" ht="123.75">
      <c r="A308" s="288">
        <v>111</v>
      </c>
      <c r="B308" s="381">
        <v>380801</v>
      </c>
      <c r="C308" s="381" t="s">
        <v>15720</v>
      </c>
      <c r="D308" s="283" t="s">
        <v>14790</v>
      </c>
      <c r="E308" s="291"/>
      <c r="F308" s="378" t="s">
        <v>15269</v>
      </c>
      <c r="G308" s="378" t="s">
        <v>15269</v>
      </c>
      <c r="H308" s="378" t="s">
        <v>15269</v>
      </c>
      <c r="I308" s="378">
        <v>3323700</v>
      </c>
      <c r="J308" s="378">
        <v>3323700</v>
      </c>
    </row>
    <row r="309" spans="1:10" ht="22.5">
      <c r="A309" s="290"/>
      <c r="B309" s="383"/>
      <c r="C309" s="383"/>
      <c r="D309" s="283" t="s">
        <v>15706</v>
      </c>
      <c r="E309" s="295"/>
      <c r="F309" s="380"/>
      <c r="G309" s="380"/>
      <c r="H309" s="380"/>
      <c r="I309" s="380"/>
      <c r="J309" s="380"/>
    </row>
    <row r="310" spans="1:10" ht="22.5">
      <c r="A310" s="288">
        <v>112</v>
      </c>
      <c r="B310" s="381">
        <v>360501</v>
      </c>
      <c r="C310" s="381" t="s">
        <v>196</v>
      </c>
      <c r="D310" s="381" t="s">
        <v>16279</v>
      </c>
      <c r="E310" s="282" t="s">
        <v>15587</v>
      </c>
      <c r="F310" s="378">
        <v>37349173</v>
      </c>
      <c r="G310" s="378" t="s">
        <v>15269</v>
      </c>
      <c r="H310" s="378" t="s">
        <v>15269</v>
      </c>
      <c r="I310" s="378">
        <v>5663593.8875000002</v>
      </c>
      <c r="J310" s="378">
        <v>21506383.443750001</v>
      </c>
    </row>
    <row r="311" spans="1:10" ht="33.75">
      <c r="A311" s="289"/>
      <c r="B311" s="382"/>
      <c r="C311" s="382"/>
      <c r="D311" s="382"/>
      <c r="E311" s="282" t="s">
        <v>15588</v>
      </c>
      <c r="F311" s="379"/>
      <c r="G311" s="379"/>
      <c r="H311" s="379"/>
      <c r="I311" s="379"/>
      <c r="J311" s="379"/>
    </row>
    <row r="312" spans="1:10" ht="33.75">
      <c r="A312" s="289"/>
      <c r="B312" s="382"/>
      <c r="C312" s="382"/>
      <c r="D312" s="382"/>
      <c r="E312" s="282" t="s">
        <v>15589</v>
      </c>
      <c r="F312" s="379"/>
      <c r="G312" s="379"/>
      <c r="H312" s="379"/>
      <c r="I312" s="379"/>
      <c r="J312" s="379"/>
    </row>
    <row r="313" spans="1:10" ht="45">
      <c r="A313" s="289"/>
      <c r="B313" s="382"/>
      <c r="C313" s="382"/>
      <c r="D313" s="382"/>
      <c r="E313" s="282" t="s">
        <v>15590</v>
      </c>
      <c r="F313" s="379"/>
      <c r="G313" s="379"/>
      <c r="H313" s="379"/>
      <c r="I313" s="379"/>
      <c r="J313" s="379"/>
    </row>
    <row r="314" spans="1:10" ht="22.5">
      <c r="A314" s="289"/>
      <c r="B314" s="382"/>
      <c r="C314" s="382"/>
      <c r="D314" s="382"/>
      <c r="E314" s="282" t="s">
        <v>15591</v>
      </c>
      <c r="F314" s="379"/>
      <c r="G314" s="379"/>
      <c r="H314" s="379"/>
      <c r="I314" s="379"/>
      <c r="J314" s="379"/>
    </row>
    <row r="315" spans="1:10" ht="78.75">
      <c r="A315" s="289"/>
      <c r="B315" s="382"/>
      <c r="C315" s="382"/>
      <c r="D315" s="382"/>
      <c r="E315" s="282" t="s">
        <v>15592</v>
      </c>
      <c r="F315" s="379"/>
      <c r="G315" s="379"/>
      <c r="H315" s="379"/>
      <c r="I315" s="379"/>
      <c r="J315" s="379"/>
    </row>
    <row r="316" spans="1:10" ht="33.75">
      <c r="A316" s="289"/>
      <c r="B316" s="382"/>
      <c r="C316" s="382"/>
      <c r="D316" s="382"/>
      <c r="E316" s="282" t="s">
        <v>15593</v>
      </c>
      <c r="F316" s="379"/>
      <c r="G316" s="379"/>
      <c r="H316" s="379"/>
      <c r="I316" s="379"/>
      <c r="J316" s="379"/>
    </row>
    <row r="317" spans="1:10" ht="45">
      <c r="A317" s="290"/>
      <c r="B317" s="383"/>
      <c r="C317" s="383"/>
      <c r="D317" s="383"/>
      <c r="E317" s="282" t="s">
        <v>15594</v>
      </c>
      <c r="F317" s="380"/>
      <c r="G317" s="380"/>
      <c r="H317" s="380"/>
      <c r="I317" s="380"/>
      <c r="J317" s="380"/>
    </row>
    <row r="318" spans="1:10" ht="22.5">
      <c r="A318" s="288">
        <v>113</v>
      </c>
      <c r="B318" s="381">
        <v>380802</v>
      </c>
      <c r="C318" s="381" t="s">
        <v>15722</v>
      </c>
      <c r="D318" s="283" t="s">
        <v>15705</v>
      </c>
      <c r="E318" s="291"/>
      <c r="F318" s="378">
        <v>1931336</v>
      </c>
      <c r="G318" s="378" t="s">
        <v>15269</v>
      </c>
      <c r="H318" s="378">
        <v>18596081.433600001</v>
      </c>
      <c r="I318" s="378">
        <v>6506841.4500000002</v>
      </c>
      <c r="J318" s="378">
        <v>9011419.6278666668</v>
      </c>
    </row>
    <row r="319" spans="1:10" ht="22.5">
      <c r="A319" s="290"/>
      <c r="B319" s="383"/>
      <c r="C319" s="383"/>
      <c r="D319" s="283" t="s">
        <v>15706</v>
      </c>
      <c r="E319" s="295"/>
      <c r="F319" s="380"/>
      <c r="G319" s="380"/>
      <c r="H319" s="380"/>
      <c r="I319" s="380"/>
      <c r="J319" s="380"/>
    </row>
    <row r="320" spans="1:10" ht="225">
      <c r="A320" s="281">
        <v>114</v>
      </c>
      <c r="B320" s="281">
        <v>395205</v>
      </c>
      <c r="C320" s="282" t="s">
        <v>151</v>
      </c>
      <c r="D320" s="283" t="s">
        <v>15640</v>
      </c>
      <c r="E320" s="282" t="s">
        <v>15641</v>
      </c>
      <c r="F320" s="284">
        <v>21144463</v>
      </c>
      <c r="G320" s="284" t="s">
        <v>15269</v>
      </c>
      <c r="H320" s="284" t="s">
        <v>15269</v>
      </c>
      <c r="I320" s="284">
        <v>6962714.0999999996</v>
      </c>
      <c r="J320" s="284">
        <v>14053588.550000001</v>
      </c>
    </row>
    <row r="321" spans="1:10" ht="409.5">
      <c r="A321" s="297">
        <v>115</v>
      </c>
      <c r="B321" s="297">
        <v>395220</v>
      </c>
      <c r="C321" s="291" t="s">
        <v>234</v>
      </c>
      <c r="D321" s="292" t="s">
        <v>15723</v>
      </c>
      <c r="E321" s="282" t="s">
        <v>15587</v>
      </c>
      <c r="F321" s="378">
        <v>57150887</v>
      </c>
      <c r="G321" s="378" t="s">
        <v>15269</v>
      </c>
      <c r="H321" s="378" t="s">
        <v>15269</v>
      </c>
      <c r="I321" s="378">
        <v>36133925.75</v>
      </c>
      <c r="J321" s="378">
        <v>36133926</v>
      </c>
    </row>
    <row r="322" spans="1:10" ht="33.75">
      <c r="A322" s="298"/>
      <c r="B322" s="298"/>
      <c r="C322" s="293"/>
      <c r="D322" s="294"/>
      <c r="E322" s="282" t="s">
        <v>15608</v>
      </c>
      <c r="F322" s="379"/>
      <c r="G322" s="379"/>
      <c r="H322" s="379"/>
      <c r="I322" s="379"/>
      <c r="J322" s="379"/>
    </row>
    <row r="323" spans="1:10" ht="45">
      <c r="A323" s="298"/>
      <c r="B323" s="298"/>
      <c r="C323" s="293"/>
      <c r="D323" s="294"/>
      <c r="E323" s="282" t="s">
        <v>15590</v>
      </c>
      <c r="F323" s="379"/>
      <c r="G323" s="379"/>
      <c r="H323" s="379"/>
      <c r="I323" s="379"/>
      <c r="J323" s="379"/>
    </row>
    <row r="324" spans="1:10" ht="22.5">
      <c r="A324" s="298"/>
      <c r="B324" s="298"/>
      <c r="C324" s="293"/>
      <c r="D324" s="294"/>
      <c r="E324" s="282" t="s">
        <v>15591</v>
      </c>
      <c r="F324" s="379"/>
      <c r="G324" s="379"/>
      <c r="H324" s="379"/>
      <c r="I324" s="379"/>
      <c r="J324" s="379"/>
    </row>
    <row r="325" spans="1:10" ht="67.5">
      <c r="A325" s="298"/>
      <c r="B325" s="298"/>
      <c r="C325" s="293"/>
      <c r="D325" s="294"/>
      <c r="E325" s="282" t="s">
        <v>15724</v>
      </c>
      <c r="F325" s="379"/>
      <c r="G325" s="379"/>
      <c r="H325" s="379"/>
      <c r="I325" s="379"/>
      <c r="J325" s="379"/>
    </row>
    <row r="326" spans="1:10" ht="22.5">
      <c r="A326" s="298"/>
      <c r="B326" s="298"/>
      <c r="C326" s="293"/>
      <c r="D326" s="294"/>
      <c r="E326" s="282" t="s">
        <v>15725</v>
      </c>
      <c r="F326" s="379"/>
      <c r="G326" s="379"/>
      <c r="H326" s="379"/>
      <c r="I326" s="379"/>
      <c r="J326" s="379"/>
    </row>
    <row r="327" spans="1:10" ht="56.25">
      <c r="A327" s="298"/>
      <c r="B327" s="298"/>
      <c r="C327" s="293"/>
      <c r="D327" s="294"/>
      <c r="E327" s="282" t="s">
        <v>15676</v>
      </c>
      <c r="F327" s="379"/>
      <c r="G327" s="379"/>
      <c r="H327" s="379"/>
      <c r="I327" s="379"/>
      <c r="J327" s="379"/>
    </row>
    <row r="328" spans="1:10" ht="33.75">
      <c r="A328" s="298"/>
      <c r="B328" s="298"/>
      <c r="C328" s="293"/>
      <c r="D328" s="294"/>
      <c r="E328" s="282" t="s">
        <v>15726</v>
      </c>
      <c r="F328" s="379"/>
      <c r="G328" s="379"/>
      <c r="H328" s="379"/>
      <c r="I328" s="379"/>
      <c r="J328" s="379"/>
    </row>
    <row r="329" spans="1:10" ht="33.75">
      <c r="A329" s="299"/>
      <c r="B329" s="299"/>
      <c r="C329" s="295"/>
      <c r="D329" s="296"/>
      <c r="E329" s="282" t="s">
        <v>15606</v>
      </c>
      <c r="F329" s="380"/>
      <c r="G329" s="380"/>
      <c r="H329" s="380"/>
      <c r="I329" s="380"/>
      <c r="J329" s="380"/>
    </row>
    <row r="330" spans="1:10" ht="409.5">
      <c r="A330" s="281">
        <v>116</v>
      </c>
      <c r="B330" s="281">
        <v>355104</v>
      </c>
      <c r="C330" s="282" t="s">
        <v>15727</v>
      </c>
      <c r="D330" s="283" t="s">
        <v>15728</v>
      </c>
      <c r="E330" s="282" t="s">
        <v>15729</v>
      </c>
      <c r="F330" s="284">
        <v>38477422</v>
      </c>
      <c r="G330" s="284">
        <v>34728529.6215</v>
      </c>
      <c r="H330" s="284" t="s">
        <v>15269</v>
      </c>
      <c r="I330" s="284">
        <v>3611400</v>
      </c>
      <c r="J330" s="284">
        <v>25605783.873833332</v>
      </c>
    </row>
    <row r="331" spans="1:10" ht="409.5">
      <c r="A331" s="281">
        <v>117</v>
      </c>
      <c r="B331" s="281">
        <v>355204</v>
      </c>
      <c r="C331" s="282" t="s">
        <v>15730</v>
      </c>
      <c r="D331" s="283" t="s">
        <v>15731</v>
      </c>
      <c r="E331" s="282" t="s">
        <v>10630</v>
      </c>
      <c r="F331" s="284">
        <v>56341946</v>
      </c>
      <c r="G331" s="284">
        <v>3109709.2</v>
      </c>
      <c r="H331" s="284" t="s">
        <v>15269</v>
      </c>
      <c r="I331" s="284">
        <v>7455600</v>
      </c>
      <c r="J331" s="284">
        <v>22302418.400000002</v>
      </c>
    </row>
    <row r="332" spans="1:10" ht="409.5">
      <c r="A332" s="288">
        <v>118</v>
      </c>
      <c r="B332" s="381">
        <v>361903</v>
      </c>
      <c r="C332" s="381" t="s">
        <v>15732</v>
      </c>
      <c r="D332" s="283" t="s">
        <v>10629</v>
      </c>
      <c r="E332" s="282" t="s">
        <v>15624</v>
      </c>
      <c r="F332" s="378" t="s">
        <v>15269</v>
      </c>
      <c r="G332" s="378">
        <v>34728529.6215</v>
      </c>
      <c r="H332" s="378" t="s">
        <v>15269</v>
      </c>
      <c r="I332" s="378">
        <v>7455600</v>
      </c>
      <c r="J332" s="378">
        <v>21092064.81075</v>
      </c>
    </row>
    <row r="333" spans="1:10" ht="78.75">
      <c r="A333" s="289"/>
      <c r="B333" s="382"/>
      <c r="C333" s="382"/>
      <c r="D333" s="283" t="s">
        <v>15625</v>
      </c>
      <c r="E333" s="282" t="s">
        <v>15612</v>
      </c>
      <c r="F333" s="379"/>
      <c r="G333" s="379"/>
      <c r="H333" s="379"/>
      <c r="I333" s="379"/>
      <c r="J333" s="379"/>
    </row>
    <row r="334" spans="1:10" ht="67.5">
      <c r="A334" s="289"/>
      <c r="B334" s="382"/>
      <c r="C334" s="382"/>
      <c r="D334" s="283" t="s">
        <v>15626</v>
      </c>
      <c r="E334" s="282" t="s">
        <v>15627</v>
      </c>
      <c r="F334" s="379"/>
      <c r="G334" s="379"/>
      <c r="H334" s="379"/>
      <c r="I334" s="379"/>
      <c r="J334" s="379"/>
    </row>
    <row r="335" spans="1:10" ht="101.25">
      <c r="A335" s="289"/>
      <c r="B335" s="382"/>
      <c r="C335" s="382"/>
      <c r="D335" s="283" t="s">
        <v>15628</v>
      </c>
      <c r="E335" s="282" t="s">
        <v>15629</v>
      </c>
      <c r="F335" s="379"/>
      <c r="G335" s="379"/>
      <c r="H335" s="379"/>
      <c r="I335" s="379"/>
      <c r="J335" s="379"/>
    </row>
    <row r="336" spans="1:10" ht="22.5">
      <c r="A336" s="289"/>
      <c r="B336" s="382"/>
      <c r="C336" s="382"/>
      <c r="D336" s="283" t="s">
        <v>15630</v>
      </c>
      <c r="E336" s="286"/>
      <c r="F336" s="379"/>
      <c r="G336" s="379"/>
      <c r="H336" s="379"/>
      <c r="I336" s="379"/>
      <c r="J336" s="379"/>
    </row>
    <row r="337" spans="1:10" ht="22.5">
      <c r="A337" s="289"/>
      <c r="B337" s="382"/>
      <c r="C337" s="382"/>
      <c r="D337" s="283" t="s">
        <v>15631</v>
      </c>
      <c r="E337" s="286"/>
      <c r="F337" s="379"/>
      <c r="G337" s="379"/>
      <c r="H337" s="379"/>
      <c r="I337" s="379"/>
      <c r="J337" s="379"/>
    </row>
    <row r="338" spans="1:10">
      <c r="A338" s="289"/>
      <c r="B338" s="382"/>
      <c r="C338" s="382"/>
      <c r="D338" s="283" t="s">
        <v>15579</v>
      </c>
      <c r="E338" s="286"/>
      <c r="F338" s="379"/>
      <c r="G338" s="379"/>
      <c r="H338" s="379"/>
      <c r="I338" s="379"/>
      <c r="J338" s="379"/>
    </row>
    <row r="339" spans="1:10" ht="22.5">
      <c r="A339" s="289"/>
      <c r="B339" s="382"/>
      <c r="C339" s="382"/>
      <c r="D339" s="283" t="s">
        <v>15633</v>
      </c>
      <c r="E339" s="286"/>
      <c r="F339" s="379"/>
      <c r="G339" s="379"/>
      <c r="H339" s="379"/>
      <c r="I339" s="379"/>
      <c r="J339" s="379"/>
    </row>
    <row r="340" spans="1:10" ht="22.5">
      <c r="A340" s="289"/>
      <c r="B340" s="382"/>
      <c r="C340" s="382"/>
      <c r="D340" s="283" t="s">
        <v>15581</v>
      </c>
      <c r="E340" s="286"/>
      <c r="F340" s="379"/>
      <c r="G340" s="379"/>
      <c r="H340" s="379"/>
      <c r="I340" s="379"/>
      <c r="J340" s="379"/>
    </row>
    <row r="341" spans="1:10" ht="123.75">
      <c r="A341" s="289"/>
      <c r="B341" s="382"/>
      <c r="C341" s="382"/>
      <c r="D341" s="283" t="s">
        <v>15635</v>
      </c>
      <c r="E341" s="286"/>
      <c r="F341" s="379"/>
      <c r="G341" s="379"/>
      <c r="H341" s="379"/>
      <c r="I341" s="379"/>
      <c r="J341" s="379"/>
    </row>
    <row r="342" spans="1:10" ht="56.25">
      <c r="A342" s="289"/>
      <c r="B342" s="382"/>
      <c r="C342" s="382"/>
      <c r="D342" s="283" t="s">
        <v>15643</v>
      </c>
      <c r="E342" s="286"/>
      <c r="F342" s="379"/>
      <c r="G342" s="379"/>
      <c r="H342" s="379"/>
      <c r="I342" s="379"/>
      <c r="J342" s="379"/>
    </row>
    <row r="343" spans="1:10" ht="78.75">
      <c r="A343" s="289"/>
      <c r="B343" s="382"/>
      <c r="C343" s="382"/>
      <c r="D343" s="283" t="s">
        <v>15644</v>
      </c>
      <c r="E343" s="286"/>
      <c r="F343" s="379"/>
      <c r="G343" s="379"/>
      <c r="H343" s="379"/>
      <c r="I343" s="379"/>
      <c r="J343" s="379"/>
    </row>
    <row r="344" spans="1:10" ht="22.5">
      <c r="A344" s="289"/>
      <c r="B344" s="382"/>
      <c r="C344" s="382"/>
      <c r="D344" s="283" t="s">
        <v>15584</v>
      </c>
      <c r="E344" s="286"/>
      <c r="F344" s="379"/>
      <c r="G344" s="379"/>
      <c r="H344" s="379"/>
      <c r="I344" s="379"/>
      <c r="J344" s="379"/>
    </row>
    <row r="345" spans="1:10">
      <c r="A345" s="289"/>
      <c r="B345" s="382"/>
      <c r="C345" s="382"/>
      <c r="D345" s="283" t="s">
        <v>15617</v>
      </c>
      <c r="E345" s="286"/>
      <c r="F345" s="379"/>
      <c r="G345" s="379"/>
      <c r="H345" s="379"/>
      <c r="I345" s="379"/>
      <c r="J345" s="379"/>
    </row>
    <row r="346" spans="1:10" ht="22.5">
      <c r="A346" s="289"/>
      <c r="B346" s="382"/>
      <c r="C346" s="382"/>
      <c r="D346" s="283" t="s">
        <v>15618</v>
      </c>
      <c r="E346" s="286"/>
      <c r="F346" s="379"/>
      <c r="G346" s="379"/>
      <c r="H346" s="379"/>
      <c r="I346" s="379"/>
      <c r="J346" s="379"/>
    </row>
    <row r="347" spans="1:10" ht="33.75">
      <c r="A347" s="289"/>
      <c r="B347" s="382"/>
      <c r="C347" s="382"/>
      <c r="D347" s="283" t="s">
        <v>15585</v>
      </c>
      <c r="E347" s="286"/>
      <c r="F347" s="379"/>
      <c r="G347" s="379"/>
      <c r="H347" s="379"/>
      <c r="I347" s="379"/>
      <c r="J347" s="379"/>
    </row>
    <row r="348" spans="1:10" ht="45">
      <c r="A348" s="289"/>
      <c r="B348" s="382"/>
      <c r="C348" s="382"/>
      <c r="D348" s="283" t="s">
        <v>15645</v>
      </c>
      <c r="E348" s="286"/>
      <c r="F348" s="379"/>
      <c r="G348" s="379"/>
      <c r="H348" s="379"/>
      <c r="I348" s="379"/>
      <c r="J348" s="379"/>
    </row>
    <row r="349" spans="1:10">
      <c r="A349" s="290"/>
      <c r="B349" s="383"/>
      <c r="C349" s="383"/>
      <c r="D349" s="283" t="s">
        <v>9222</v>
      </c>
      <c r="E349" s="286"/>
      <c r="F349" s="380"/>
      <c r="G349" s="380"/>
      <c r="H349" s="380"/>
      <c r="I349" s="380"/>
      <c r="J349" s="380"/>
    </row>
    <row r="350" spans="1:10" ht="382.5">
      <c r="A350" s="281">
        <v>119</v>
      </c>
      <c r="B350" s="281">
        <v>371202</v>
      </c>
      <c r="C350" s="282" t="s">
        <v>198</v>
      </c>
      <c r="D350" s="282" t="s">
        <v>13836</v>
      </c>
      <c r="E350" s="282" t="s">
        <v>13837</v>
      </c>
      <c r="F350" s="284">
        <v>2365178</v>
      </c>
      <c r="G350" s="284">
        <v>11614475.062304188</v>
      </c>
      <c r="H350" s="284" t="s">
        <v>15269</v>
      </c>
      <c r="I350" s="284">
        <v>3680218.8833333333</v>
      </c>
      <c r="J350" s="284">
        <v>5886623.9818791738</v>
      </c>
    </row>
    <row r="351" spans="1:10" ht="348.75">
      <c r="A351" s="281">
        <v>120</v>
      </c>
      <c r="B351" s="281">
        <v>373601</v>
      </c>
      <c r="C351" s="282" t="s">
        <v>237</v>
      </c>
      <c r="D351" s="283" t="s">
        <v>238</v>
      </c>
      <c r="E351" s="300" t="s">
        <v>239</v>
      </c>
      <c r="F351" s="284">
        <v>5429993</v>
      </c>
      <c r="G351" s="284">
        <v>2431908.2999999998</v>
      </c>
      <c r="H351" s="284" t="s">
        <v>15269</v>
      </c>
      <c r="I351" s="284">
        <v>12310055.783333333</v>
      </c>
      <c r="J351" s="284">
        <v>6723985.694444444</v>
      </c>
    </row>
    <row r="352" spans="1:10" ht="56.25">
      <c r="A352" s="288">
        <v>121</v>
      </c>
      <c r="B352" s="381">
        <v>375101</v>
      </c>
      <c r="C352" s="381" t="s">
        <v>15733</v>
      </c>
      <c r="D352" s="283" t="s">
        <v>15734</v>
      </c>
      <c r="E352" s="282"/>
      <c r="F352" s="378">
        <v>204412534</v>
      </c>
      <c r="G352" s="378" t="s">
        <v>15269</v>
      </c>
      <c r="H352" s="378" t="s">
        <v>15269</v>
      </c>
      <c r="I352" s="378" t="s">
        <v>15269</v>
      </c>
      <c r="J352" s="378">
        <v>204412534</v>
      </c>
    </row>
    <row r="353" spans="1:10" ht="409.5">
      <c r="A353" s="289"/>
      <c r="B353" s="382"/>
      <c r="C353" s="382"/>
      <c r="D353" s="283" t="s">
        <v>15735</v>
      </c>
      <c r="E353" s="282" t="s">
        <v>15736</v>
      </c>
      <c r="F353" s="379"/>
      <c r="G353" s="379"/>
      <c r="H353" s="379"/>
      <c r="I353" s="379"/>
      <c r="J353" s="379"/>
    </row>
    <row r="354" spans="1:10" ht="409.5">
      <c r="A354" s="290"/>
      <c r="B354" s="383"/>
      <c r="C354" s="383"/>
      <c r="D354" s="283" t="s">
        <v>15737</v>
      </c>
      <c r="E354" s="286"/>
      <c r="F354" s="380"/>
      <c r="G354" s="380"/>
      <c r="H354" s="380"/>
      <c r="I354" s="380"/>
      <c r="J354" s="380"/>
    </row>
    <row r="355" spans="1:10" ht="22.5">
      <c r="A355" s="288">
        <v>122</v>
      </c>
      <c r="B355" s="381">
        <v>376101</v>
      </c>
      <c r="C355" s="381" t="s">
        <v>152</v>
      </c>
      <c r="D355" s="381" t="s">
        <v>15738</v>
      </c>
      <c r="E355" s="282" t="s">
        <v>15587</v>
      </c>
      <c r="F355" s="378">
        <v>2365178</v>
      </c>
      <c r="G355" s="378">
        <v>6417681.2804461503</v>
      </c>
      <c r="H355" s="378" t="s">
        <v>15269</v>
      </c>
      <c r="I355" s="378">
        <v>16037859.75</v>
      </c>
      <c r="J355" s="378">
        <v>8273573.0101487162</v>
      </c>
    </row>
    <row r="356" spans="1:10" ht="33.75">
      <c r="A356" s="289"/>
      <c r="B356" s="382"/>
      <c r="C356" s="382"/>
      <c r="D356" s="382"/>
      <c r="E356" s="282" t="s">
        <v>15588</v>
      </c>
      <c r="F356" s="379"/>
      <c r="G356" s="379"/>
      <c r="H356" s="379"/>
      <c r="I356" s="379"/>
      <c r="J356" s="379"/>
    </row>
    <row r="357" spans="1:10" ht="45">
      <c r="A357" s="289"/>
      <c r="B357" s="382"/>
      <c r="C357" s="382"/>
      <c r="D357" s="382"/>
      <c r="E357" s="282" t="s">
        <v>15590</v>
      </c>
      <c r="F357" s="379"/>
      <c r="G357" s="379"/>
      <c r="H357" s="379"/>
      <c r="I357" s="379"/>
      <c r="J357" s="379"/>
    </row>
    <row r="358" spans="1:10" ht="22.5">
      <c r="A358" s="289"/>
      <c r="B358" s="382"/>
      <c r="C358" s="382"/>
      <c r="D358" s="382"/>
      <c r="E358" s="282" t="s">
        <v>15591</v>
      </c>
      <c r="F358" s="379"/>
      <c r="G358" s="379"/>
      <c r="H358" s="379"/>
      <c r="I358" s="379"/>
      <c r="J358" s="379"/>
    </row>
    <row r="359" spans="1:10" ht="33.75">
      <c r="A359" s="290"/>
      <c r="B359" s="383"/>
      <c r="C359" s="383"/>
      <c r="D359" s="383"/>
      <c r="E359" s="282" t="s">
        <v>15606</v>
      </c>
      <c r="F359" s="380"/>
      <c r="G359" s="380"/>
      <c r="H359" s="380"/>
      <c r="I359" s="380"/>
      <c r="J359" s="380"/>
    </row>
    <row r="360" spans="1:10" ht="270">
      <c r="A360" s="281">
        <v>123</v>
      </c>
      <c r="B360" s="281">
        <v>378102</v>
      </c>
      <c r="C360" s="282" t="s">
        <v>240</v>
      </c>
      <c r="D360" s="283" t="s">
        <v>15739</v>
      </c>
      <c r="E360" s="282" t="s">
        <v>15672</v>
      </c>
      <c r="F360" s="284">
        <v>582208</v>
      </c>
      <c r="G360" s="284">
        <v>1547920.4913958502</v>
      </c>
      <c r="H360" s="284" t="s">
        <v>15269</v>
      </c>
      <c r="I360" s="284">
        <v>2769887.9874999998</v>
      </c>
      <c r="J360" s="284">
        <v>1633338.8262986168</v>
      </c>
    </row>
    <row r="361" spans="1:10" ht="22.5">
      <c r="A361" s="288">
        <v>124</v>
      </c>
      <c r="B361" s="381">
        <v>378201</v>
      </c>
      <c r="C361" s="381" t="s">
        <v>199</v>
      </c>
      <c r="D361" s="381" t="s">
        <v>15740</v>
      </c>
      <c r="E361" s="282" t="s">
        <v>15587</v>
      </c>
      <c r="F361" s="378">
        <v>779544</v>
      </c>
      <c r="G361" s="378" t="s">
        <v>15269</v>
      </c>
      <c r="H361" s="378" t="s">
        <v>15269</v>
      </c>
      <c r="I361" s="378">
        <v>9097981.1999999993</v>
      </c>
      <c r="J361" s="378">
        <v>4938762.5999999996</v>
      </c>
    </row>
    <row r="362" spans="1:10" ht="33.75">
      <c r="A362" s="289"/>
      <c r="B362" s="382"/>
      <c r="C362" s="382"/>
      <c r="D362" s="382"/>
      <c r="E362" s="282" t="s">
        <v>15608</v>
      </c>
      <c r="F362" s="379"/>
      <c r="G362" s="379"/>
      <c r="H362" s="379"/>
      <c r="I362" s="379"/>
      <c r="J362" s="379"/>
    </row>
    <row r="363" spans="1:10" ht="33.75">
      <c r="A363" s="289"/>
      <c r="B363" s="382"/>
      <c r="C363" s="382"/>
      <c r="D363" s="382"/>
      <c r="E363" s="282" t="s">
        <v>15609</v>
      </c>
      <c r="F363" s="379"/>
      <c r="G363" s="379"/>
      <c r="H363" s="379"/>
      <c r="I363" s="379"/>
      <c r="J363" s="379"/>
    </row>
    <row r="364" spans="1:10" ht="45">
      <c r="A364" s="289"/>
      <c r="B364" s="382"/>
      <c r="C364" s="382"/>
      <c r="D364" s="382"/>
      <c r="E364" s="282" t="s">
        <v>15590</v>
      </c>
      <c r="F364" s="379"/>
      <c r="G364" s="379"/>
      <c r="H364" s="379"/>
      <c r="I364" s="379"/>
      <c r="J364" s="379"/>
    </row>
    <row r="365" spans="1:10" ht="22.5">
      <c r="A365" s="289"/>
      <c r="B365" s="382"/>
      <c r="C365" s="382"/>
      <c r="D365" s="382"/>
      <c r="E365" s="282" t="s">
        <v>15591</v>
      </c>
      <c r="F365" s="379"/>
      <c r="G365" s="379"/>
      <c r="H365" s="379"/>
      <c r="I365" s="379"/>
      <c r="J365" s="379"/>
    </row>
    <row r="366" spans="1:10" ht="33.75">
      <c r="A366" s="290"/>
      <c r="B366" s="383"/>
      <c r="C366" s="383"/>
      <c r="D366" s="383"/>
      <c r="E366" s="282" t="s">
        <v>15610</v>
      </c>
      <c r="F366" s="380"/>
      <c r="G366" s="380"/>
      <c r="H366" s="380"/>
      <c r="I366" s="380"/>
      <c r="J366" s="380"/>
    </row>
    <row r="367" spans="1:10" ht="45">
      <c r="A367" s="281">
        <v>125</v>
      </c>
      <c r="B367" s="281">
        <v>380303</v>
      </c>
      <c r="C367" s="286" t="s">
        <v>15741</v>
      </c>
      <c r="D367" s="283" t="s">
        <v>203</v>
      </c>
      <c r="E367" s="286"/>
      <c r="F367" s="284">
        <v>1931336</v>
      </c>
      <c r="G367" s="284" t="s">
        <v>15269</v>
      </c>
      <c r="H367" s="284" t="s">
        <v>15269</v>
      </c>
      <c r="I367" s="284">
        <v>20700000</v>
      </c>
      <c r="J367" s="284">
        <v>11315668</v>
      </c>
    </row>
    <row r="368" spans="1:10" ht="45">
      <c r="A368" s="281">
        <v>126</v>
      </c>
      <c r="B368" s="281">
        <v>381303</v>
      </c>
      <c r="C368" s="286" t="s">
        <v>1544</v>
      </c>
      <c r="D368" s="283" t="s">
        <v>203</v>
      </c>
      <c r="E368" s="286"/>
      <c r="F368" s="284">
        <v>1931336</v>
      </c>
      <c r="G368" s="284" t="s">
        <v>15269</v>
      </c>
      <c r="H368" s="284" t="s">
        <v>15269</v>
      </c>
      <c r="I368" s="284">
        <v>708354</v>
      </c>
      <c r="J368" s="284">
        <v>1319845</v>
      </c>
    </row>
    <row r="369" spans="1:10" ht="56.25">
      <c r="A369" s="281">
        <v>127</v>
      </c>
      <c r="B369" s="281">
        <v>384201</v>
      </c>
      <c r="C369" s="286" t="s">
        <v>391</v>
      </c>
      <c r="D369" s="283" t="s">
        <v>203</v>
      </c>
      <c r="E369" s="286"/>
      <c r="F369" s="284">
        <v>5311383</v>
      </c>
      <c r="G369" s="284">
        <v>2379590.2999999998</v>
      </c>
      <c r="H369" s="284" t="s">
        <v>15269</v>
      </c>
      <c r="I369" s="284">
        <v>2032076.45</v>
      </c>
      <c r="J369" s="284">
        <v>3241016.5833333335</v>
      </c>
    </row>
    <row r="370" spans="1:10" ht="225">
      <c r="A370" s="281">
        <v>128</v>
      </c>
      <c r="B370" s="281">
        <v>385720</v>
      </c>
      <c r="C370" s="282" t="s">
        <v>241</v>
      </c>
      <c r="D370" s="283" t="s">
        <v>15640</v>
      </c>
      <c r="E370" s="282" t="s">
        <v>15641</v>
      </c>
      <c r="F370" s="284">
        <v>2036038</v>
      </c>
      <c r="G370" s="284" t="s">
        <v>15269</v>
      </c>
      <c r="H370" s="284" t="s">
        <v>15269</v>
      </c>
      <c r="I370" s="284">
        <v>10157924.987500001</v>
      </c>
      <c r="J370" s="284">
        <v>6096981.4937500004</v>
      </c>
    </row>
    <row r="371" spans="1:10" ht="225">
      <c r="A371" s="281">
        <v>129</v>
      </c>
      <c r="B371" s="281">
        <v>395018</v>
      </c>
      <c r="C371" s="282" t="s">
        <v>242</v>
      </c>
      <c r="D371" s="283" t="s">
        <v>15640</v>
      </c>
      <c r="E371" s="282" t="s">
        <v>15641</v>
      </c>
      <c r="F371" s="284">
        <v>4190774</v>
      </c>
      <c r="G371" s="284" t="s">
        <v>15269</v>
      </c>
      <c r="H371" s="284" t="s">
        <v>15269</v>
      </c>
      <c r="I371" s="284">
        <v>13543660.4</v>
      </c>
      <c r="J371" s="284">
        <v>8867217.1999999993</v>
      </c>
    </row>
    <row r="372" spans="1:10" ht="225">
      <c r="A372" s="281">
        <v>130</v>
      </c>
      <c r="B372" s="281">
        <v>395061</v>
      </c>
      <c r="C372" s="282" t="s">
        <v>243</v>
      </c>
      <c r="D372" s="283" t="s">
        <v>15640</v>
      </c>
      <c r="E372" s="282" t="s">
        <v>15641</v>
      </c>
      <c r="F372" s="284">
        <v>4190774</v>
      </c>
      <c r="G372" s="284" t="s">
        <v>15269</v>
      </c>
      <c r="H372" s="284" t="s">
        <v>15269</v>
      </c>
      <c r="I372" s="284">
        <v>5262987.9375</v>
      </c>
      <c r="J372" s="284">
        <v>4726880.96875</v>
      </c>
    </row>
    <row r="373" spans="1:10" ht="225">
      <c r="A373" s="281">
        <v>131</v>
      </c>
      <c r="B373" s="281">
        <v>395302</v>
      </c>
      <c r="C373" s="282" t="s">
        <v>244</v>
      </c>
      <c r="D373" s="300" t="s">
        <v>88</v>
      </c>
      <c r="E373" s="300" t="s">
        <v>89</v>
      </c>
      <c r="F373" s="284" t="s">
        <v>15269</v>
      </c>
      <c r="G373" s="284" t="s">
        <v>15269</v>
      </c>
      <c r="H373" s="284" t="s">
        <v>15269</v>
      </c>
      <c r="I373" s="284">
        <v>7994125.5250000004</v>
      </c>
      <c r="J373" s="284">
        <v>7994125.5250000004</v>
      </c>
    </row>
    <row r="374" spans="1:10" ht="78.75">
      <c r="A374" s="281">
        <v>132</v>
      </c>
      <c r="B374" s="281">
        <v>872201</v>
      </c>
      <c r="C374" s="282" t="s">
        <v>4309</v>
      </c>
      <c r="D374" s="283"/>
      <c r="E374" s="282"/>
      <c r="F374" s="284">
        <v>1057253</v>
      </c>
      <c r="G374" s="284" t="s">
        <v>15269</v>
      </c>
      <c r="H374" s="284" t="s">
        <v>15269</v>
      </c>
      <c r="I374" s="284">
        <v>398181.75</v>
      </c>
      <c r="J374" s="284">
        <v>727717.375</v>
      </c>
    </row>
    <row r="375" spans="1:10" ht="22.5">
      <c r="A375" s="288">
        <v>133</v>
      </c>
      <c r="B375" s="381">
        <v>876123</v>
      </c>
      <c r="C375" s="381" t="s">
        <v>154</v>
      </c>
      <c r="D375" s="381" t="s">
        <v>15742</v>
      </c>
      <c r="E375" s="282" t="s">
        <v>15587</v>
      </c>
      <c r="F375" s="378">
        <v>12001189</v>
      </c>
      <c r="G375" s="378" t="s">
        <v>15269</v>
      </c>
      <c r="H375" s="378" t="s">
        <v>15269</v>
      </c>
      <c r="I375" s="378">
        <v>7779648.7999999998</v>
      </c>
      <c r="J375" s="378">
        <v>9890418.9000000004</v>
      </c>
    </row>
    <row r="376" spans="1:10" ht="33.75">
      <c r="A376" s="289"/>
      <c r="B376" s="382"/>
      <c r="C376" s="382"/>
      <c r="D376" s="382"/>
      <c r="E376" s="282" t="s">
        <v>15588</v>
      </c>
      <c r="F376" s="379"/>
      <c r="G376" s="379"/>
      <c r="H376" s="379"/>
      <c r="I376" s="379"/>
      <c r="J376" s="379"/>
    </row>
    <row r="377" spans="1:10" ht="33.75">
      <c r="A377" s="289"/>
      <c r="B377" s="382"/>
      <c r="C377" s="382"/>
      <c r="D377" s="382"/>
      <c r="E377" s="282" t="s">
        <v>15589</v>
      </c>
      <c r="F377" s="379"/>
      <c r="G377" s="379"/>
      <c r="H377" s="379"/>
      <c r="I377" s="379"/>
      <c r="J377" s="379"/>
    </row>
    <row r="378" spans="1:10" ht="45">
      <c r="A378" s="289"/>
      <c r="B378" s="382"/>
      <c r="C378" s="382"/>
      <c r="D378" s="382"/>
      <c r="E378" s="282" t="s">
        <v>15590</v>
      </c>
      <c r="F378" s="379"/>
      <c r="G378" s="379"/>
      <c r="H378" s="379"/>
      <c r="I378" s="379"/>
      <c r="J378" s="379"/>
    </row>
    <row r="379" spans="1:10" ht="22.5">
      <c r="A379" s="289"/>
      <c r="B379" s="382"/>
      <c r="C379" s="382"/>
      <c r="D379" s="382"/>
      <c r="E379" s="282" t="s">
        <v>15591</v>
      </c>
      <c r="F379" s="379"/>
      <c r="G379" s="379"/>
      <c r="H379" s="379"/>
      <c r="I379" s="379"/>
      <c r="J379" s="379"/>
    </row>
    <row r="380" spans="1:10" ht="33.75">
      <c r="A380" s="289"/>
      <c r="B380" s="382"/>
      <c r="C380" s="382"/>
      <c r="D380" s="382"/>
      <c r="E380" s="282" t="s">
        <v>15593</v>
      </c>
      <c r="F380" s="379"/>
      <c r="G380" s="379"/>
      <c r="H380" s="379"/>
      <c r="I380" s="379"/>
      <c r="J380" s="379"/>
    </row>
    <row r="381" spans="1:10" ht="45">
      <c r="A381" s="290"/>
      <c r="B381" s="383"/>
      <c r="C381" s="383"/>
      <c r="D381" s="383"/>
      <c r="E381" s="282" t="s">
        <v>15594</v>
      </c>
      <c r="F381" s="380"/>
      <c r="G381" s="380"/>
      <c r="H381" s="380"/>
      <c r="I381" s="380"/>
      <c r="J381" s="380"/>
    </row>
    <row r="382" spans="1:10" ht="409.5">
      <c r="A382" s="288">
        <v>134</v>
      </c>
      <c r="B382" s="381">
        <v>351101</v>
      </c>
      <c r="C382" s="381" t="s">
        <v>15743</v>
      </c>
      <c r="D382" s="301" t="s">
        <v>10629</v>
      </c>
      <c r="E382" s="302" t="s">
        <v>10630</v>
      </c>
      <c r="F382" s="378">
        <v>87920911</v>
      </c>
      <c r="G382" s="378">
        <v>34728529.6215</v>
      </c>
      <c r="H382" s="378" t="s">
        <v>15269</v>
      </c>
      <c r="I382" s="378">
        <v>7455600</v>
      </c>
      <c r="J382" s="378">
        <v>34728529.6215</v>
      </c>
    </row>
    <row r="383" spans="1:10" ht="78.75">
      <c r="A383" s="289"/>
      <c r="B383" s="382"/>
      <c r="C383" s="382"/>
      <c r="D383" s="283" t="s">
        <v>15625</v>
      </c>
      <c r="E383" s="282" t="s">
        <v>15612</v>
      </c>
      <c r="F383" s="379"/>
      <c r="G383" s="379"/>
      <c r="H383" s="379"/>
      <c r="I383" s="379"/>
      <c r="J383" s="379"/>
    </row>
    <row r="384" spans="1:10" ht="67.5">
      <c r="A384" s="289"/>
      <c r="B384" s="382"/>
      <c r="C384" s="382"/>
      <c r="D384" s="283" t="s">
        <v>15626</v>
      </c>
      <c r="E384" s="282" t="s">
        <v>15627</v>
      </c>
      <c r="F384" s="379"/>
      <c r="G384" s="379"/>
      <c r="H384" s="379"/>
      <c r="I384" s="379"/>
      <c r="J384" s="379"/>
    </row>
    <row r="385" spans="1:10" ht="101.25">
      <c r="A385" s="289"/>
      <c r="B385" s="382"/>
      <c r="C385" s="382"/>
      <c r="D385" s="283" t="s">
        <v>15628</v>
      </c>
      <c r="E385" s="282" t="s">
        <v>15629</v>
      </c>
      <c r="F385" s="379"/>
      <c r="G385" s="379"/>
      <c r="H385" s="379"/>
      <c r="I385" s="379"/>
      <c r="J385" s="379"/>
    </row>
    <row r="386" spans="1:10" ht="33.75">
      <c r="A386" s="289"/>
      <c r="B386" s="382"/>
      <c r="C386" s="382"/>
      <c r="D386" s="283" t="s">
        <v>15630</v>
      </c>
      <c r="E386" s="282" t="s">
        <v>15615</v>
      </c>
      <c r="F386" s="379"/>
      <c r="G386" s="379"/>
      <c r="H386" s="379"/>
      <c r="I386" s="379"/>
      <c r="J386" s="379"/>
    </row>
    <row r="387" spans="1:10" ht="67.5">
      <c r="A387" s="289"/>
      <c r="B387" s="382"/>
      <c r="C387" s="382"/>
      <c r="D387" s="283" t="s">
        <v>15631</v>
      </c>
      <c r="E387" s="282" t="s">
        <v>15621</v>
      </c>
      <c r="F387" s="379"/>
      <c r="G387" s="379"/>
      <c r="H387" s="379"/>
      <c r="I387" s="379"/>
      <c r="J387" s="379"/>
    </row>
    <row r="388" spans="1:10" ht="33.75">
      <c r="A388" s="289"/>
      <c r="B388" s="382"/>
      <c r="C388" s="382"/>
      <c r="D388" s="283" t="s">
        <v>15579</v>
      </c>
      <c r="E388" s="282" t="s">
        <v>15632</v>
      </c>
      <c r="F388" s="379"/>
      <c r="G388" s="379"/>
      <c r="H388" s="379"/>
      <c r="I388" s="379"/>
      <c r="J388" s="379"/>
    </row>
    <row r="389" spans="1:10" ht="22.5">
      <c r="A389" s="289"/>
      <c r="B389" s="382"/>
      <c r="C389" s="382"/>
      <c r="D389" s="283" t="s">
        <v>15633</v>
      </c>
      <c r="E389" s="282" t="s">
        <v>15583</v>
      </c>
      <c r="F389" s="379"/>
      <c r="G389" s="379"/>
      <c r="H389" s="379"/>
      <c r="I389" s="379"/>
      <c r="J389" s="379"/>
    </row>
    <row r="390" spans="1:10" ht="45">
      <c r="A390" s="289"/>
      <c r="B390" s="382"/>
      <c r="C390" s="382"/>
      <c r="D390" s="283" t="s">
        <v>15581</v>
      </c>
      <c r="E390" s="282" t="s">
        <v>15634</v>
      </c>
      <c r="F390" s="379"/>
      <c r="G390" s="379"/>
      <c r="H390" s="379"/>
      <c r="I390" s="379"/>
      <c r="J390" s="379"/>
    </row>
    <row r="391" spans="1:10" ht="123.75">
      <c r="A391" s="289"/>
      <c r="B391" s="382"/>
      <c r="C391" s="382"/>
      <c r="D391" s="283" t="s">
        <v>15635</v>
      </c>
      <c r="E391" s="282" t="s">
        <v>15636</v>
      </c>
      <c r="F391" s="379"/>
      <c r="G391" s="379"/>
      <c r="H391" s="379"/>
      <c r="I391" s="379"/>
      <c r="J391" s="379"/>
    </row>
    <row r="392" spans="1:10" ht="67.5">
      <c r="A392" s="289"/>
      <c r="B392" s="382"/>
      <c r="C392" s="382"/>
      <c r="D392" s="283" t="s">
        <v>15637</v>
      </c>
      <c r="E392" s="286"/>
      <c r="F392" s="379"/>
      <c r="G392" s="379"/>
      <c r="H392" s="379"/>
      <c r="I392" s="379"/>
      <c r="J392" s="379"/>
    </row>
    <row r="393" spans="1:10" ht="78.75">
      <c r="A393" s="289"/>
      <c r="B393" s="382"/>
      <c r="C393" s="382"/>
      <c r="D393" s="283" t="s">
        <v>15638</v>
      </c>
      <c r="E393" s="286"/>
      <c r="F393" s="379"/>
      <c r="G393" s="379"/>
      <c r="H393" s="379"/>
      <c r="I393" s="379"/>
      <c r="J393" s="379"/>
    </row>
    <row r="394" spans="1:10" ht="22.5">
      <c r="A394" s="289"/>
      <c r="B394" s="382"/>
      <c r="C394" s="382"/>
      <c r="D394" s="283" t="s">
        <v>15584</v>
      </c>
      <c r="E394" s="286"/>
      <c r="F394" s="379"/>
      <c r="G394" s="379"/>
      <c r="H394" s="379"/>
      <c r="I394" s="379"/>
      <c r="J394" s="379"/>
    </row>
    <row r="395" spans="1:10">
      <c r="A395" s="289"/>
      <c r="B395" s="382"/>
      <c r="C395" s="382"/>
      <c r="D395" s="283" t="s">
        <v>15617</v>
      </c>
      <c r="E395" s="286"/>
      <c r="F395" s="379"/>
      <c r="G395" s="379"/>
      <c r="H395" s="379"/>
      <c r="I395" s="379"/>
      <c r="J395" s="379"/>
    </row>
    <row r="396" spans="1:10" ht="22.5">
      <c r="A396" s="289"/>
      <c r="B396" s="382"/>
      <c r="C396" s="382"/>
      <c r="D396" s="283" t="s">
        <v>15618</v>
      </c>
      <c r="E396" s="286"/>
      <c r="F396" s="379"/>
      <c r="G396" s="379"/>
      <c r="H396" s="379"/>
      <c r="I396" s="379"/>
      <c r="J396" s="379"/>
    </row>
    <row r="397" spans="1:10" ht="33.75">
      <c r="A397" s="289"/>
      <c r="B397" s="382"/>
      <c r="C397" s="382"/>
      <c r="D397" s="283" t="s">
        <v>15585</v>
      </c>
      <c r="E397" s="286"/>
      <c r="F397" s="379"/>
      <c r="G397" s="379"/>
      <c r="H397" s="379"/>
      <c r="I397" s="379"/>
      <c r="J397" s="379"/>
    </row>
    <row r="398" spans="1:10" ht="45">
      <c r="A398" s="290"/>
      <c r="B398" s="383"/>
      <c r="C398" s="383"/>
      <c r="D398" s="283" t="s">
        <v>15639</v>
      </c>
      <c r="E398" s="286"/>
      <c r="F398" s="380"/>
      <c r="G398" s="380"/>
      <c r="H398" s="380"/>
      <c r="I398" s="380"/>
      <c r="J398" s="380"/>
    </row>
    <row r="399" spans="1:10" ht="409.5">
      <c r="A399" s="288">
        <v>135</v>
      </c>
      <c r="B399" s="381">
        <v>351203</v>
      </c>
      <c r="C399" s="381" t="s">
        <v>245</v>
      </c>
      <c r="D399" s="292" t="s">
        <v>15744</v>
      </c>
      <c r="E399" s="283" t="s">
        <v>8256</v>
      </c>
      <c r="F399" s="378">
        <v>13760160</v>
      </c>
      <c r="G399" s="378" t="s">
        <v>15269</v>
      </c>
      <c r="H399" s="378" t="s">
        <v>15269</v>
      </c>
      <c r="I399" s="378">
        <v>398181.75</v>
      </c>
      <c r="J399" s="378">
        <v>7079170.875</v>
      </c>
    </row>
    <row r="400" spans="1:10" ht="33.75">
      <c r="A400" s="289"/>
      <c r="B400" s="382"/>
      <c r="C400" s="382"/>
      <c r="D400" s="294"/>
      <c r="E400" s="282" t="s">
        <v>15596</v>
      </c>
      <c r="F400" s="379"/>
      <c r="G400" s="379"/>
      <c r="H400" s="379"/>
      <c r="I400" s="379"/>
      <c r="J400" s="379"/>
    </row>
    <row r="401" spans="1:10" ht="33.75">
      <c r="A401" s="289"/>
      <c r="B401" s="382"/>
      <c r="C401" s="382"/>
      <c r="D401" s="294"/>
      <c r="E401" s="282" t="s">
        <v>15589</v>
      </c>
      <c r="F401" s="379"/>
      <c r="G401" s="379"/>
      <c r="H401" s="379"/>
      <c r="I401" s="379"/>
      <c r="J401" s="379"/>
    </row>
    <row r="402" spans="1:10" ht="45">
      <c r="A402" s="289"/>
      <c r="B402" s="382"/>
      <c r="C402" s="382"/>
      <c r="D402" s="294"/>
      <c r="E402" s="282" t="s">
        <v>15590</v>
      </c>
      <c r="F402" s="379"/>
      <c r="G402" s="379"/>
      <c r="H402" s="379"/>
      <c r="I402" s="379"/>
      <c r="J402" s="379"/>
    </row>
    <row r="403" spans="1:10" ht="22.5">
      <c r="A403" s="289"/>
      <c r="B403" s="382"/>
      <c r="C403" s="382"/>
      <c r="D403" s="294"/>
      <c r="E403" s="282" t="s">
        <v>15591</v>
      </c>
      <c r="F403" s="379"/>
      <c r="G403" s="379"/>
      <c r="H403" s="379"/>
      <c r="I403" s="379"/>
      <c r="J403" s="379"/>
    </row>
    <row r="404" spans="1:10" ht="33.75">
      <c r="A404" s="289"/>
      <c r="B404" s="382"/>
      <c r="C404" s="382"/>
      <c r="D404" s="294"/>
      <c r="E404" s="282" t="s">
        <v>15593</v>
      </c>
      <c r="F404" s="379"/>
      <c r="G404" s="379"/>
      <c r="H404" s="379"/>
      <c r="I404" s="379"/>
      <c r="J404" s="379"/>
    </row>
    <row r="405" spans="1:10" ht="45">
      <c r="A405" s="289"/>
      <c r="B405" s="382"/>
      <c r="C405" s="382"/>
      <c r="D405" s="294"/>
      <c r="E405" s="282" t="s">
        <v>15745</v>
      </c>
      <c r="F405" s="379"/>
      <c r="G405" s="379"/>
      <c r="H405" s="379"/>
      <c r="I405" s="379"/>
      <c r="J405" s="379"/>
    </row>
    <row r="406" spans="1:10" ht="45">
      <c r="A406" s="289"/>
      <c r="B406" s="382"/>
      <c r="C406" s="382"/>
      <c r="D406" s="294"/>
      <c r="E406" s="282" t="s">
        <v>15594</v>
      </c>
      <c r="F406" s="379"/>
      <c r="G406" s="379"/>
      <c r="H406" s="379"/>
      <c r="I406" s="379"/>
      <c r="J406" s="379"/>
    </row>
    <row r="407" spans="1:10" ht="33.75">
      <c r="A407" s="290"/>
      <c r="B407" s="383"/>
      <c r="C407" s="383"/>
      <c r="D407" s="296"/>
      <c r="E407" s="282" t="s">
        <v>15746</v>
      </c>
      <c r="F407" s="380"/>
      <c r="G407" s="380"/>
      <c r="H407" s="380"/>
      <c r="I407" s="380"/>
      <c r="J407" s="380"/>
    </row>
    <row r="408" spans="1:10" ht="67.5">
      <c r="A408" s="288">
        <v>136</v>
      </c>
      <c r="B408" s="381">
        <v>351301</v>
      </c>
      <c r="C408" s="381" t="s">
        <v>15747</v>
      </c>
      <c r="D408" s="283" t="s">
        <v>15623</v>
      </c>
      <c r="E408" s="282" t="s">
        <v>15624</v>
      </c>
      <c r="F408" s="378">
        <v>87920911</v>
      </c>
      <c r="G408" s="378">
        <v>34728529.6215</v>
      </c>
      <c r="H408" s="378" t="s">
        <v>15269</v>
      </c>
      <c r="I408" s="378" t="s">
        <v>15269</v>
      </c>
      <c r="J408" s="378">
        <v>61324720.31075</v>
      </c>
    </row>
    <row r="409" spans="1:10" ht="78.75">
      <c r="A409" s="289"/>
      <c r="B409" s="382"/>
      <c r="C409" s="382"/>
      <c r="D409" s="283" t="s">
        <v>15625</v>
      </c>
      <c r="E409" s="282" t="s">
        <v>15612</v>
      </c>
      <c r="F409" s="379"/>
      <c r="G409" s="379"/>
      <c r="H409" s="379"/>
      <c r="I409" s="379"/>
      <c r="J409" s="379"/>
    </row>
    <row r="410" spans="1:10" ht="67.5">
      <c r="A410" s="289"/>
      <c r="B410" s="382"/>
      <c r="C410" s="382"/>
      <c r="D410" s="283" t="s">
        <v>15626</v>
      </c>
      <c r="E410" s="282" t="s">
        <v>15627</v>
      </c>
      <c r="F410" s="379"/>
      <c r="G410" s="379"/>
      <c r="H410" s="379"/>
      <c r="I410" s="379"/>
      <c r="J410" s="379"/>
    </row>
    <row r="411" spans="1:10" ht="101.25">
      <c r="A411" s="289"/>
      <c r="B411" s="382"/>
      <c r="C411" s="382"/>
      <c r="D411" s="283" t="s">
        <v>15628</v>
      </c>
      <c r="E411" s="282" t="s">
        <v>15629</v>
      </c>
      <c r="F411" s="379"/>
      <c r="G411" s="379"/>
      <c r="H411" s="379"/>
      <c r="I411" s="379"/>
      <c r="J411" s="379"/>
    </row>
    <row r="412" spans="1:10" ht="33.75">
      <c r="A412" s="289"/>
      <c r="B412" s="382"/>
      <c r="C412" s="382"/>
      <c r="D412" s="283" t="s">
        <v>15630</v>
      </c>
      <c r="E412" s="282" t="s">
        <v>15615</v>
      </c>
      <c r="F412" s="379"/>
      <c r="G412" s="379"/>
      <c r="H412" s="379"/>
      <c r="I412" s="379"/>
      <c r="J412" s="379"/>
    </row>
    <row r="413" spans="1:10" ht="67.5">
      <c r="A413" s="289"/>
      <c r="B413" s="382"/>
      <c r="C413" s="382"/>
      <c r="D413" s="283" t="s">
        <v>15631</v>
      </c>
      <c r="E413" s="282" t="s">
        <v>15621</v>
      </c>
      <c r="F413" s="379"/>
      <c r="G413" s="379"/>
      <c r="H413" s="379"/>
      <c r="I413" s="379"/>
      <c r="J413" s="379"/>
    </row>
    <row r="414" spans="1:10" ht="33.75">
      <c r="A414" s="289"/>
      <c r="B414" s="382"/>
      <c r="C414" s="382"/>
      <c r="D414" s="283" t="s">
        <v>15579</v>
      </c>
      <c r="E414" s="282" t="s">
        <v>15632</v>
      </c>
      <c r="F414" s="379"/>
      <c r="G414" s="379"/>
      <c r="H414" s="379"/>
      <c r="I414" s="379"/>
      <c r="J414" s="379"/>
    </row>
    <row r="415" spans="1:10" ht="22.5">
      <c r="A415" s="289"/>
      <c r="B415" s="382"/>
      <c r="C415" s="382"/>
      <c r="D415" s="283" t="s">
        <v>15633</v>
      </c>
      <c r="E415" s="282" t="s">
        <v>15583</v>
      </c>
      <c r="F415" s="379"/>
      <c r="G415" s="379"/>
      <c r="H415" s="379"/>
      <c r="I415" s="379"/>
      <c r="J415" s="379"/>
    </row>
    <row r="416" spans="1:10" ht="45">
      <c r="A416" s="289"/>
      <c r="B416" s="382"/>
      <c r="C416" s="382"/>
      <c r="D416" s="283" t="s">
        <v>15581</v>
      </c>
      <c r="E416" s="282" t="s">
        <v>15634</v>
      </c>
      <c r="F416" s="379"/>
      <c r="G416" s="379"/>
      <c r="H416" s="379"/>
      <c r="I416" s="379"/>
      <c r="J416" s="379"/>
    </row>
    <row r="417" spans="1:10" ht="123.75">
      <c r="A417" s="289"/>
      <c r="B417" s="382"/>
      <c r="C417" s="382"/>
      <c r="D417" s="283" t="s">
        <v>15635</v>
      </c>
      <c r="E417" s="282" t="s">
        <v>15636</v>
      </c>
      <c r="F417" s="379"/>
      <c r="G417" s="379"/>
      <c r="H417" s="379"/>
      <c r="I417" s="379"/>
      <c r="J417" s="379"/>
    </row>
    <row r="418" spans="1:10" ht="67.5">
      <c r="A418" s="289"/>
      <c r="B418" s="382"/>
      <c r="C418" s="382"/>
      <c r="D418" s="283" t="s">
        <v>15637</v>
      </c>
      <c r="E418" s="286"/>
      <c r="F418" s="379"/>
      <c r="G418" s="379"/>
      <c r="H418" s="379"/>
      <c r="I418" s="379"/>
      <c r="J418" s="379"/>
    </row>
    <row r="419" spans="1:10" ht="78.75">
      <c r="A419" s="289"/>
      <c r="B419" s="382"/>
      <c r="C419" s="382"/>
      <c r="D419" s="283" t="s">
        <v>15638</v>
      </c>
      <c r="E419" s="286"/>
      <c r="F419" s="379"/>
      <c r="G419" s="379"/>
      <c r="H419" s="379"/>
      <c r="I419" s="379"/>
      <c r="J419" s="379"/>
    </row>
    <row r="420" spans="1:10" ht="22.5">
      <c r="A420" s="289"/>
      <c r="B420" s="382"/>
      <c r="C420" s="382"/>
      <c r="D420" s="283" t="s">
        <v>15584</v>
      </c>
      <c r="E420" s="286"/>
      <c r="F420" s="379"/>
      <c r="G420" s="379"/>
      <c r="H420" s="379"/>
      <c r="I420" s="379"/>
      <c r="J420" s="379"/>
    </row>
    <row r="421" spans="1:10">
      <c r="A421" s="289"/>
      <c r="B421" s="382"/>
      <c r="C421" s="382"/>
      <c r="D421" s="283" t="s">
        <v>15617</v>
      </c>
      <c r="E421" s="286"/>
      <c r="F421" s="379"/>
      <c r="G421" s="379"/>
      <c r="H421" s="379"/>
      <c r="I421" s="379"/>
      <c r="J421" s="379"/>
    </row>
    <row r="422" spans="1:10" ht="22.5">
      <c r="A422" s="289"/>
      <c r="B422" s="382"/>
      <c r="C422" s="382"/>
      <c r="D422" s="283" t="s">
        <v>15618</v>
      </c>
      <c r="E422" s="286"/>
      <c r="F422" s="379"/>
      <c r="G422" s="379"/>
      <c r="H422" s="379"/>
      <c r="I422" s="379"/>
      <c r="J422" s="379"/>
    </row>
    <row r="423" spans="1:10" ht="33.75">
      <c r="A423" s="289"/>
      <c r="B423" s="382"/>
      <c r="C423" s="382"/>
      <c r="D423" s="283" t="s">
        <v>15585</v>
      </c>
      <c r="E423" s="286"/>
      <c r="F423" s="379"/>
      <c r="G423" s="379"/>
      <c r="H423" s="379"/>
      <c r="I423" s="379"/>
      <c r="J423" s="379"/>
    </row>
    <row r="424" spans="1:10" ht="45">
      <c r="A424" s="290"/>
      <c r="B424" s="383"/>
      <c r="C424" s="383"/>
      <c r="D424" s="283" t="s">
        <v>15639</v>
      </c>
      <c r="E424" s="286"/>
      <c r="F424" s="380"/>
      <c r="G424" s="380"/>
      <c r="H424" s="380"/>
      <c r="I424" s="380"/>
      <c r="J424" s="380"/>
    </row>
    <row r="425" spans="1:10" ht="22.5">
      <c r="A425" s="288">
        <v>137</v>
      </c>
      <c r="B425" s="381">
        <v>351303</v>
      </c>
      <c r="C425" s="381" t="s">
        <v>15748</v>
      </c>
      <c r="D425" s="381" t="s">
        <v>15749</v>
      </c>
      <c r="E425" s="282" t="s">
        <v>15587</v>
      </c>
      <c r="F425" s="378">
        <v>13760160</v>
      </c>
      <c r="G425" s="378" t="s">
        <v>15269</v>
      </c>
      <c r="H425" s="378" t="s">
        <v>15269</v>
      </c>
      <c r="I425" s="378">
        <v>4262600</v>
      </c>
      <c r="J425" s="378">
        <v>9011380</v>
      </c>
    </row>
    <row r="426" spans="1:10" ht="33.75">
      <c r="A426" s="289"/>
      <c r="B426" s="382"/>
      <c r="C426" s="382"/>
      <c r="D426" s="382"/>
      <c r="E426" s="282" t="s">
        <v>15596</v>
      </c>
      <c r="F426" s="379"/>
      <c r="G426" s="379"/>
      <c r="H426" s="379"/>
      <c r="I426" s="379"/>
      <c r="J426" s="379"/>
    </row>
    <row r="427" spans="1:10" ht="33.75">
      <c r="A427" s="289"/>
      <c r="B427" s="382"/>
      <c r="C427" s="382"/>
      <c r="D427" s="382"/>
      <c r="E427" s="282" t="s">
        <v>15589</v>
      </c>
      <c r="F427" s="379"/>
      <c r="G427" s="379"/>
      <c r="H427" s="379"/>
      <c r="I427" s="379"/>
      <c r="J427" s="379"/>
    </row>
    <row r="428" spans="1:10" ht="45">
      <c r="A428" s="289"/>
      <c r="B428" s="382"/>
      <c r="C428" s="382"/>
      <c r="D428" s="382"/>
      <c r="E428" s="282" t="s">
        <v>15590</v>
      </c>
      <c r="F428" s="379"/>
      <c r="G428" s="379"/>
      <c r="H428" s="379"/>
      <c r="I428" s="379"/>
      <c r="J428" s="379"/>
    </row>
    <row r="429" spans="1:10" ht="22.5">
      <c r="A429" s="289"/>
      <c r="B429" s="382"/>
      <c r="C429" s="382"/>
      <c r="D429" s="382"/>
      <c r="E429" s="282" t="s">
        <v>15591</v>
      </c>
      <c r="F429" s="379"/>
      <c r="G429" s="379"/>
      <c r="H429" s="379"/>
      <c r="I429" s="379"/>
      <c r="J429" s="379"/>
    </row>
    <row r="430" spans="1:10" ht="33.75">
      <c r="A430" s="289"/>
      <c r="B430" s="382"/>
      <c r="C430" s="382"/>
      <c r="D430" s="382"/>
      <c r="E430" s="282" t="s">
        <v>15593</v>
      </c>
      <c r="F430" s="379"/>
      <c r="G430" s="379"/>
      <c r="H430" s="379"/>
      <c r="I430" s="379"/>
      <c r="J430" s="379"/>
    </row>
    <row r="431" spans="1:10" ht="45">
      <c r="A431" s="289"/>
      <c r="B431" s="382"/>
      <c r="C431" s="382"/>
      <c r="D431" s="382"/>
      <c r="E431" s="282" t="s">
        <v>15594</v>
      </c>
      <c r="F431" s="379"/>
      <c r="G431" s="379"/>
      <c r="H431" s="379"/>
      <c r="I431" s="379"/>
      <c r="J431" s="379"/>
    </row>
    <row r="432" spans="1:10" ht="45">
      <c r="A432" s="290"/>
      <c r="B432" s="383"/>
      <c r="C432" s="383"/>
      <c r="D432" s="383"/>
      <c r="E432" s="282" t="s">
        <v>15750</v>
      </c>
      <c r="F432" s="380"/>
      <c r="G432" s="380"/>
      <c r="H432" s="380"/>
      <c r="I432" s="380"/>
      <c r="J432" s="380"/>
    </row>
    <row r="433" spans="1:10" ht="67.5">
      <c r="A433" s="288">
        <v>138</v>
      </c>
      <c r="B433" s="381">
        <v>351401</v>
      </c>
      <c r="C433" s="381" t="s">
        <v>15751</v>
      </c>
      <c r="D433" s="283" t="s">
        <v>15623</v>
      </c>
      <c r="E433" s="282" t="s">
        <v>15624</v>
      </c>
      <c r="F433" s="378">
        <v>87920911</v>
      </c>
      <c r="G433" s="378">
        <v>34728529.6215</v>
      </c>
      <c r="H433" s="378" t="s">
        <v>15269</v>
      </c>
      <c r="I433" s="378">
        <v>7455600</v>
      </c>
      <c r="J433" s="378">
        <v>43368346.873833336</v>
      </c>
    </row>
    <row r="434" spans="1:10" ht="78.75">
      <c r="A434" s="289"/>
      <c r="B434" s="382"/>
      <c r="C434" s="382"/>
      <c r="D434" s="283" t="s">
        <v>15625</v>
      </c>
      <c r="E434" s="282" t="s">
        <v>15612</v>
      </c>
      <c r="F434" s="379"/>
      <c r="G434" s="379"/>
      <c r="H434" s="379"/>
      <c r="I434" s="379"/>
      <c r="J434" s="379"/>
    </row>
    <row r="435" spans="1:10" ht="67.5">
      <c r="A435" s="289"/>
      <c r="B435" s="382"/>
      <c r="C435" s="382"/>
      <c r="D435" s="283" t="s">
        <v>15626</v>
      </c>
      <c r="E435" s="282" t="s">
        <v>15627</v>
      </c>
      <c r="F435" s="379"/>
      <c r="G435" s="379"/>
      <c r="H435" s="379"/>
      <c r="I435" s="379"/>
      <c r="J435" s="379"/>
    </row>
    <row r="436" spans="1:10" ht="101.25">
      <c r="A436" s="289"/>
      <c r="B436" s="382"/>
      <c r="C436" s="382"/>
      <c r="D436" s="283" t="s">
        <v>15628</v>
      </c>
      <c r="E436" s="282" t="s">
        <v>15629</v>
      </c>
      <c r="F436" s="379"/>
      <c r="G436" s="379"/>
      <c r="H436" s="379"/>
      <c r="I436" s="379"/>
      <c r="J436" s="379"/>
    </row>
    <row r="437" spans="1:10" ht="33.75">
      <c r="A437" s="289"/>
      <c r="B437" s="382"/>
      <c r="C437" s="382"/>
      <c r="D437" s="283" t="s">
        <v>15630</v>
      </c>
      <c r="E437" s="282" t="s">
        <v>15615</v>
      </c>
      <c r="F437" s="379"/>
      <c r="G437" s="379"/>
      <c r="H437" s="379"/>
      <c r="I437" s="379"/>
      <c r="J437" s="379"/>
    </row>
    <row r="438" spans="1:10" ht="67.5">
      <c r="A438" s="289"/>
      <c r="B438" s="382"/>
      <c r="C438" s="382"/>
      <c r="D438" s="283" t="s">
        <v>15631</v>
      </c>
      <c r="E438" s="282" t="s">
        <v>15621</v>
      </c>
      <c r="F438" s="379"/>
      <c r="G438" s="379"/>
      <c r="H438" s="379"/>
      <c r="I438" s="379"/>
      <c r="J438" s="379"/>
    </row>
    <row r="439" spans="1:10" ht="33.75">
      <c r="A439" s="289"/>
      <c r="B439" s="382"/>
      <c r="C439" s="382"/>
      <c r="D439" s="283" t="s">
        <v>15579</v>
      </c>
      <c r="E439" s="282" t="s">
        <v>15632</v>
      </c>
      <c r="F439" s="379"/>
      <c r="G439" s="379"/>
      <c r="H439" s="379"/>
      <c r="I439" s="379"/>
      <c r="J439" s="379"/>
    </row>
    <row r="440" spans="1:10" ht="22.5">
      <c r="A440" s="289"/>
      <c r="B440" s="382"/>
      <c r="C440" s="382"/>
      <c r="D440" s="283" t="s">
        <v>15633</v>
      </c>
      <c r="E440" s="282" t="s">
        <v>15583</v>
      </c>
      <c r="F440" s="379"/>
      <c r="G440" s="379"/>
      <c r="H440" s="379"/>
      <c r="I440" s="379"/>
      <c r="J440" s="379"/>
    </row>
    <row r="441" spans="1:10" ht="45">
      <c r="A441" s="289"/>
      <c r="B441" s="382"/>
      <c r="C441" s="382"/>
      <c r="D441" s="283" t="s">
        <v>15581</v>
      </c>
      <c r="E441" s="282" t="s">
        <v>15634</v>
      </c>
      <c r="F441" s="379"/>
      <c r="G441" s="379"/>
      <c r="H441" s="379"/>
      <c r="I441" s="379"/>
      <c r="J441" s="379"/>
    </row>
    <row r="442" spans="1:10" ht="123.75">
      <c r="A442" s="289"/>
      <c r="B442" s="382"/>
      <c r="C442" s="382"/>
      <c r="D442" s="283" t="s">
        <v>15635</v>
      </c>
      <c r="E442" s="282" t="s">
        <v>15636</v>
      </c>
      <c r="F442" s="379"/>
      <c r="G442" s="379"/>
      <c r="H442" s="379"/>
      <c r="I442" s="379"/>
      <c r="J442" s="379"/>
    </row>
    <row r="443" spans="1:10" ht="67.5">
      <c r="A443" s="289"/>
      <c r="B443" s="382"/>
      <c r="C443" s="382"/>
      <c r="D443" s="283" t="s">
        <v>15637</v>
      </c>
      <c r="E443" s="286"/>
      <c r="F443" s="379"/>
      <c r="G443" s="379"/>
      <c r="H443" s="379"/>
      <c r="I443" s="379"/>
      <c r="J443" s="379"/>
    </row>
    <row r="444" spans="1:10" ht="78.75">
      <c r="A444" s="289"/>
      <c r="B444" s="382"/>
      <c r="C444" s="382"/>
      <c r="D444" s="283" t="s">
        <v>15638</v>
      </c>
      <c r="E444" s="286"/>
      <c r="F444" s="379"/>
      <c r="G444" s="379"/>
      <c r="H444" s="379"/>
      <c r="I444" s="379"/>
      <c r="J444" s="379"/>
    </row>
    <row r="445" spans="1:10" ht="22.5">
      <c r="A445" s="289"/>
      <c r="B445" s="382"/>
      <c r="C445" s="382"/>
      <c r="D445" s="283" t="s">
        <v>15584</v>
      </c>
      <c r="E445" s="286"/>
      <c r="F445" s="379"/>
      <c r="G445" s="379"/>
      <c r="H445" s="379"/>
      <c r="I445" s="379"/>
      <c r="J445" s="379"/>
    </row>
    <row r="446" spans="1:10">
      <c r="A446" s="289"/>
      <c r="B446" s="382"/>
      <c r="C446" s="382"/>
      <c r="D446" s="283" t="s">
        <v>15617</v>
      </c>
      <c r="E446" s="286"/>
      <c r="F446" s="379"/>
      <c r="G446" s="379"/>
      <c r="H446" s="379"/>
      <c r="I446" s="379"/>
      <c r="J446" s="379"/>
    </row>
    <row r="447" spans="1:10" ht="22.5">
      <c r="A447" s="289"/>
      <c r="B447" s="382"/>
      <c r="C447" s="382"/>
      <c r="D447" s="283" t="s">
        <v>15618</v>
      </c>
      <c r="E447" s="286"/>
      <c r="F447" s="379"/>
      <c r="G447" s="379"/>
      <c r="H447" s="379"/>
      <c r="I447" s="379"/>
      <c r="J447" s="379"/>
    </row>
    <row r="448" spans="1:10" ht="33.75">
      <c r="A448" s="289"/>
      <c r="B448" s="382"/>
      <c r="C448" s="382"/>
      <c r="D448" s="283" t="s">
        <v>15585</v>
      </c>
      <c r="E448" s="286"/>
      <c r="F448" s="379"/>
      <c r="G448" s="379"/>
      <c r="H448" s="379"/>
      <c r="I448" s="379"/>
      <c r="J448" s="379"/>
    </row>
    <row r="449" spans="1:10" ht="45">
      <c r="A449" s="290"/>
      <c r="B449" s="383"/>
      <c r="C449" s="383"/>
      <c r="D449" s="283" t="s">
        <v>15639</v>
      </c>
      <c r="E449" s="286"/>
      <c r="F449" s="380"/>
      <c r="G449" s="380"/>
      <c r="H449" s="380"/>
      <c r="I449" s="380"/>
      <c r="J449" s="380"/>
    </row>
    <row r="450" spans="1:10" ht="22.5">
      <c r="A450" s="288">
        <v>139</v>
      </c>
      <c r="B450" s="381">
        <v>351403</v>
      </c>
      <c r="C450" s="381" t="s">
        <v>248</v>
      </c>
      <c r="D450" s="381" t="s">
        <v>15752</v>
      </c>
      <c r="E450" s="282" t="s">
        <v>15587</v>
      </c>
      <c r="F450" s="378">
        <v>13760160</v>
      </c>
      <c r="G450" s="378" t="s">
        <v>15269</v>
      </c>
      <c r="H450" s="378" t="s">
        <v>15269</v>
      </c>
      <c r="I450" s="378">
        <v>10629824.9</v>
      </c>
      <c r="J450" s="378">
        <v>12194992.449999999</v>
      </c>
    </row>
    <row r="451" spans="1:10" ht="33.75">
      <c r="A451" s="289"/>
      <c r="B451" s="382"/>
      <c r="C451" s="382"/>
      <c r="D451" s="382"/>
      <c r="E451" s="282" t="s">
        <v>15596</v>
      </c>
      <c r="F451" s="379"/>
      <c r="G451" s="379"/>
      <c r="H451" s="379"/>
      <c r="I451" s="379"/>
      <c r="J451" s="379"/>
    </row>
    <row r="452" spans="1:10" ht="33.75">
      <c r="A452" s="289"/>
      <c r="B452" s="382"/>
      <c r="C452" s="382"/>
      <c r="D452" s="382"/>
      <c r="E452" s="282" t="s">
        <v>15589</v>
      </c>
      <c r="F452" s="379"/>
      <c r="G452" s="379"/>
      <c r="H452" s="379"/>
      <c r="I452" s="379"/>
      <c r="J452" s="379"/>
    </row>
    <row r="453" spans="1:10" ht="45">
      <c r="A453" s="289"/>
      <c r="B453" s="382"/>
      <c r="C453" s="382"/>
      <c r="D453" s="382"/>
      <c r="E453" s="282" t="s">
        <v>15590</v>
      </c>
      <c r="F453" s="379"/>
      <c r="G453" s="379"/>
      <c r="H453" s="379"/>
      <c r="I453" s="379"/>
      <c r="J453" s="379"/>
    </row>
    <row r="454" spans="1:10" ht="22.5">
      <c r="A454" s="289"/>
      <c r="B454" s="382"/>
      <c r="C454" s="382"/>
      <c r="D454" s="382"/>
      <c r="E454" s="282" t="s">
        <v>15591</v>
      </c>
      <c r="F454" s="379"/>
      <c r="G454" s="379"/>
      <c r="H454" s="379"/>
      <c r="I454" s="379"/>
      <c r="J454" s="379"/>
    </row>
    <row r="455" spans="1:10" ht="33.75">
      <c r="A455" s="289"/>
      <c r="B455" s="382"/>
      <c r="C455" s="382"/>
      <c r="D455" s="382"/>
      <c r="E455" s="282" t="s">
        <v>15593</v>
      </c>
      <c r="F455" s="379"/>
      <c r="G455" s="379"/>
      <c r="H455" s="379"/>
      <c r="I455" s="379"/>
      <c r="J455" s="379"/>
    </row>
    <row r="456" spans="1:10" ht="45">
      <c r="A456" s="289"/>
      <c r="B456" s="382"/>
      <c r="C456" s="382"/>
      <c r="D456" s="382"/>
      <c r="E456" s="282" t="s">
        <v>15594</v>
      </c>
      <c r="F456" s="379"/>
      <c r="G456" s="379"/>
      <c r="H456" s="379"/>
      <c r="I456" s="379"/>
      <c r="J456" s="379"/>
    </row>
    <row r="457" spans="1:10" ht="45">
      <c r="A457" s="290"/>
      <c r="B457" s="383"/>
      <c r="C457" s="383"/>
      <c r="D457" s="383"/>
      <c r="E457" s="282" t="s">
        <v>15750</v>
      </c>
      <c r="F457" s="380"/>
      <c r="G457" s="380"/>
      <c r="H457" s="380"/>
      <c r="I457" s="380"/>
      <c r="J457" s="380"/>
    </row>
    <row r="458" spans="1:10" ht="22.5">
      <c r="A458" s="288">
        <v>140</v>
      </c>
      <c r="B458" s="381">
        <v>352003</v>
      </c>
      <c r="C458" s="381" t="s">
        <v>250</v>
      </c>
      <c r="D458" s="381" t="s">
        <v>15753</v>
      </c>
      <c r="E458" s="282" t="s">
        <v>15754</v>
      </c>
      <c r="F458" s="378">
        <v>202306616</v>
      </c>
      <c r="G458" s="378" t="s">
        <v>15269</v>
      </c>
      <c r="H458" s="378" t="s">
        <v>15269</v>
      </c>
      <c r="I458" s="378">
        <v>10629824.9</v>
      </c>
      <c r="J458" s="378">
        <v>106468220.45</v>
      </c>
    </row>
    <row r="459" spans="1:10" ht="33.75">
      <c r="A459" s="289"/>
      <c r="B459" s="382"/>
      <c r="C459" s="382"/>
      <c r="D459" s="382"/>
      <c r="E459" s="282" t="s">
        <v>15608</v>
      </c>
      <c r="F459" s="379"/>
      <c r="G459" s="379"/>
      <c r="H459" s="379"/>
      <c r="I459" s="379"/>
      <c r="J459" s="379"/>
    </row>
    <row r="460" spans="1:10" ht="45">
      <c r="A460" s="289"/>
      <c r="B460" s="382"/>
      <c r="C460" s="382"/>
      <c r="D460" s="382"/>
      <c r="E460" s="282" t="s">
        <v>15590</v>
      </c>
      <c r="F460" s="379"/>
      <c r="G460" s="379"/>
      <c r="H460" s="379"/>
      <c r="I460" s="379"/>
      <c r="J460" s="379"/>
    </row>
    <row r="461" spans="1:10" ht="22.5">
      <c r="A461" s="289"/>
      <c r="B461" s="382"/>
      <c r="C461" s="382"/>
      <c r="D461" s="382"/>
      <c r="E461" s="282" t="s">
        <v>15591</v>
      </c>
      <c r="F461" s="379"/>
      <c r="G461" s="379"/>
      <c r="H461" s="379"/>
      <c r="I461" s="379"/>
      <c r="J461" s="379"/>
    </row>
    <row r="462" spans="1:10" ht="33.75">
      <c r="A462" s="289"/>
      <c r="B462" s="382"/>
      <c r="C462" s="382"/>
      <c r="D462" s="382"/>
      <c r="E462" s="282" t="s">
        <v>15593</v>
      </c>
      <c r="F462" s="379"/>
      <c r="G462" s="379"/>
      <c r="H462" s="379"/>
      <c r="I462" s="379"/>
      <c r="J462" s="379"/>
    </row>
    <row r="463" spans="1:10" ht="22.5">
      <c r="A463" s="289"/>
      <c r="B463" s="382"/>
      <c r="C463" s="382"/>
      <c r="D463" s="382"/>
      <c r="E463" s="282" t="s">
        <v>15755</v>
      </c>
      <c r="F463" s="379"/>
      <c r="G463" s="379"/>
      <c r="H463" s="379"/>
      <c r="I463" s="379"/>
      <c r="J463" s="379"/>
    </row>
    <row r="464" spans="1:10" ht="45">
      <c r="A464" s="290"/>
      <c r="B464" s="383"/>
      <c r="C464" s="383"/>
      <c r="D464" s="383"/>
      <c r="E464" s="282" t="s">
        <v>15594</v>
      </c>
      <c r="F464" s="380"/>
      <c r="G464" s="380"/>
      <c r="H464" s="380"/>
      <c r="I464" s="380"/>
      <c r="J464" s="380"/>
    </row>
    <row r="465" spans="1:10" ht="33.75">
      <c r="A465" s="288">
        <v>141</v>
      </c>
      <c r="B465" s="381">
        <v>352102</v>
      </c>
      <c r="C465" s="381" t="s">
        <v>15756</v>
      </c>
      <c r="D465" s="283" t="s">
        <v>15757</v>
      </c>
      <c r="E465" s="282" t="s">
        <v>15577</v>
      </c>
      <c r="F465" s="378">
        <v>63679774</v>
      </c>
      <c r="G465" s="378" t="s">
        <v>15269</v>
      </c>
      <c r="H465" s="378" t="s">
        <v>15269</v>
      </c>
      <c r="I465" s="378" t="s">
        <v>15269</v>
      </c>
      <c r="J465" s="378">
        <v>63679774</v>
      </c>
    </row>
    <row r="466" spans="1:10" ht="67.5">
      <c r="A466" s="289"/>
      <c r="B466" s="382"/>
      <c r="C466" s="382"/>
      <c r="D466" s="283" t="s">
        <v>15758</v>
      </c>
      <c r="E466" s="282" t="s">
        <v>15759</v>
      </c>
      <c r="F466" s="379"/>
      <c r="G466" s="379"/>
      <c r="H466" s="379"/>
      <c r="I466" s="379"/>
      <c r="J466" s="379"/>
    </row>
    <row r="467" spans="1:10" ht="78.75">
      <c r="A467" s="289"/>
      <c r="B467" s="382"/>
      <c r="C467" s="382"/>
      <c r="D467" s="283" t="s">
        <v>15760</v>
      </c>
      <c r="E467" s="282" t="s">
        <v>15761</v>
      </c>
      <c r="F467" s="379"/>
      <c r="G467" s="379"/>
      <c r="H467" s="379"/>
      <c r="I467" s="379"/>
      <c r="J467" s="379"/>
    </row>
    <row r="468" spans="1:10" ht="56.25">
      <c r="A468" s="289"/>
      <c r="B468" s="382"/>
      <c r="C468" s="382"/>
      <c r="D468" s="283" t="s">
        <v>15762</v>
      </c>
      <c r="E468" s="282" t="s">
        <v>15582</v>
      </c>
      <c r="F468" s="379"/>
      <c r="G468" s="379"/>
      <c r="H468" s="379"/>
      <c r="I468" s="379"/>
      <c r="J468" s="379"/>
    </row>
    <row r="469" spans="1:10" ht="123.75">
      <c r="A469" s="289"/>
      <c r="B469" s="382"/>
      <c r="C469" s="382"/>
      <c r="D469" s="283" t="s">
        <v>15763</v>
      </c>
      <c r="E469" s="282" t="s">
        <v>15764</v>
      </c>
      <c r="F469" s="379"/>
      <c r="G469" s="379"/>
      <c r="H469" s="379"/>
      <c r="I469" s="379"/>
      <c r="J469" s="379"/>
    </row>
    <row r="470" spans="1:10" ht="45">
      <c r="A470" s="289"/>
      <c r="B470" s="382"/>
      <c r="C470" s="382"/>
      <c r="D470" s="283" t="s">
        <v>15765</v>
      </c>
      <c r="E470" s="282" t="s">
        <v>15766</v>
      </c>
      <c r="F470" s="379"/>
      <c r="G470" s="379"/>
      <c r="H470" s="379"/>
      <c r="I470" s="379"/>
      <c r="J470" s="379"/>
    </row>
    <row r="471" spans="1:10" ht="78.75">
      <c r="A471" s="289"/>
      <c r="B471" s="382"/>
      <c r="C471" s="382"/>
      <c r="D471" s="283" t="s">
        <v>15767</v>
      </c>
      <c r="E471" s="282" t="s">
        <v>15768</v>
      </c>
      <c r="F471" s="379"/>
      <c r="G471" s="379"/>
      <c r="H471" s="379"/>
      <c r="I471" s="379"/>
      <c r="J471" s="379"/>
    </row>
    <row r="472" spans="1:10" ht="33.75">
      <c r="A472" s="289"/>
      <c r="B472" s="382"/>
      <c r="C472" s="382"/>
      <c r="D472" s="283" t="s">
        <v>15769</v>
      </c>
      <c r="E472" s="282" t="s">
        <v>15770</v>
      </c>
      <c r="F472" s="379"/>
      <c r="G472" s="379"/>
      <c r="H472" s="379"/>
      <c r="I472" s="379"/>
      <c r="J472" s="379"/>
    </row>
    <row r="473" spans="1:10" ht="45">
      <c r="A473" s="289"/>
      <c r="B473" s="382"/>
      <c r="C473" s="382"/>
      <c r="D473" s="283" t="s">
        <v>15618</v>
      </c>
      <c r="E473" s="282" t="s">
        <v>15771</v>
      </c>
      <c r="F473" s="379"/>
      <c r="G473" s="379"/>
      <c r="H473" s="379"/>
      <c r="I473" s="379"/>
      <c r="J473" s="379"/>
    </row>
    <row r="474" spans="1:10" ht="33.75">
      <c r="A474" s="289"/>
      <c r="B474" s="382"/>
      <c r="C474" s="382"/>
      <c r="D474" s="283" t="s">
        <v>15772</v>
      </c>
      <c r="E474" s="282" t="s">
        <v>15773</v>
      </c>
      <c r="F474" s="379"/>
      <c r="G474" s="379"/>
      <c r="H474" s="379"/>
      <c r="I474" s="379"/>
      <c r="J474" s="379"/>
    </row>
    <row r="475" spans="1:10" ht="22.5">
      <c r="A475" s="289"/>
      <c r="B475" s="382"/>
      <c r="C475" s="382"/>
      <c r="D475" s="287"/>
      <c r="E475" s="282" t="s">
        <v>15774</v>
      </c>
      <c r="F475" s="379"/>
      <c r="G475" s="379"/>
      <c r="H475" s="379"/>
      <c r="I475" s="379"/>
      <c r="J475" s="379"/>
    </row>
    <row r="476" spans="1:10" ht="146.25">
      <c r="A476" s="290"/>
      <c r="B476" s="383"/>
      <c r="C476" s="383"/>
      <c r="D476" s="287"/>
      <c r="E476" s="282" t="s">
        <v>15775</v>
      </c>
      <c r="F476" s="380"/>
      <c r="G476" s="380"/>
      <c r="H476" s="380"/>
      <c r="I476" s="380"/>
      <c r="J476" s="380"/>
    </row>
    <row r="477" spans="1:10" ht="22.5">
      <c r="A477" s="288">
        <v>142</v>
      </c>
      <c r="B477" s="381">
        <v>352203</v>
      </c>
      <c r="C477" s="381" t="s">
        <v>392</v>
      </c>
      <c r="D477" s="381" t="s">
        <v>15776</v>
      </c>
      <c r="E477" s="282" t="s">
        <v>15754</v>
      </c>
      <c r="F477" s="378">
        <v>216633298</v>
      </c>
      <c r="G477" s="378" t="s">
        <v>15269</v>
      </c>
      <c r="H477" s="378" t="s">
        <v>15269</v>
      </c>
      <c r="I477" s="378">
        <v>140370968.80000001</v>
      </c>
      <c r="J477" s="378">
        <v>178502133.40000001</v>
      </c>
    </row>
    <row r="478" spans="1:10" ht="33.75">
      <c r="A478" s="289"/>
      <c r="B478" s="382"/>
      <c r="C478" s="382"/>
      <c r="D478" s="382"/>
      <c r="E478" s="282" t="s">
        <v>15608</v>
      </c>
      <c r="F478" s="379"/>
      <c r="G478" s="379"/>
      <c r="H478" s="379"/>
      <c r="I478" s="379"/>
      <c r="J478" s="379"/>
    </row>
    <row r="479" spans="1:10" ht="45">
      <c r="A479" s="289"/>
      <c r="B479" s="382"/>
      <c r="C479" s="382"/>
      <c r="D479" s="382"/>
      <c r="E479" s="282" t="s">
        <v>15590</v>
      </c>
      <c r="F479" s="379"/>
      <c r="G479" s="379"/>
      <c r="H479" s="379"/>
      <c r="I479" s="379"/>
      <c r="J479" s="379"/>
    </row>
    <row r="480" spans="1:10" ht="22.5">
      <c r="A480" s="289"/>
      <c r="B480" s="382"/>
      <c r="C480" s="382"/>
      <c r="D480" s="382"/>
      <c r="E480" s="282" t="s">
        <v>15591</v>
      </c>
      <c r="F480" s="379"/>
      <c r="G480" s="379"/>
      <c r="H480" s="379"/>
      <c r="I480" s="379"/>
      <c r="J480" s="379"/>
    </row>
    <row r="481" spans="1:10" ht="33.75">
      <c r="A481" s="289"/>
      <c r="B481" s="382"/>
      <c r="C481" s="382"/>
      <c r="D481" s="382"/>
      <c r="E481" s="282" t="s">
        <v>15593</v>
      </c>
      <c r="F481" s="379"/>
      <c r="G481" s="379"/>
      <c r="H481" s="379"/>
      <c r="I481" s="379"/>
      <c r="J481" s="379"/>
    </row>
    <row r="482" spans="1:10" ht="22.5">
      <c r="A482" s="289"/>
      <c r="B482" s="382"/>
      <c r="C482" s="382"/>
      <c r="D482" s="382"/>
      <c r="E482" s="282" t="s">
        <v>15755</v>
      </c>
      <c r="F482" s="379"/>
      <c r="G482" s="379"/>
      <c r="H482" s="379"/>
      <c r="I482" s="379"/>
      <c r="J482" s="379"/>
    </row>
    <row r="483" spans="1:10" ht="45">
      <c r="A483" s="290"/>
      <c r="B483" s="383"/>
      <c r="C483" s="383"/>
      <c r="D483" s="383"/>
      <c r="E483" s="282" t="s">
        <v>15594</v>
      </c>
      <c r="F483" s="380"/>
      <c r="G483" s="380"/>
      <c r="H483" s="380"/>
      <c r="I483" s="380"/>
      <c r="J483" s="380"/>
    </row>
    <row r="484" spans="1:10" ht="67.5">
      <c r="A484" s="288">
        <v>143</v>
      </c>
      <c r="B484" s="381">
        <v>352301</v>
      </c>
      <c r="C484" s="381" t="s">
        <v>15777</v>
      </c>
      <c r="D484" s="283" t="s">
        <v>15623</v>
      </c>
      <c r="E484" s="282" t="s">
        <v>15624</v>
      </c>
      <c r="F484" s="378">
        <v>87920911</v>
      </c>
      <c r="G484" s="378">
        <v>34728529.6215</v>
      </c>
      <c r="H484" s="378" t="s">
        <v>15269</v>
      </c>
      <c r="I484" s="378" t="s">
        <v>15269</v>
      </c>
      <c r="J484" s="378">
        <v>61324720.31075</v>
      </c>
    </row>
    <row r="485" spans="1:10" ht="78.75">
      <c r="A485" s="289"/>
      <c r="B485" s="382"/>
      <c r="C485" s="382"/>
      <c r="D485" s="283" t="s">
        <v>15625</v>
      </c>
      <c r="E485" s="282" t="s">
        <v>15612</v>
      </c>
      <c r="F485" s="379"/>
      <c r="G485" s="379"/>
      <c r="H485" s="379"/>
      <c r="I485" s="379"/>
      <c r="J485" s="379"/>
    </row>
    <row r="486" spans="1:10" ht="67.5">
      <c r="A486" s="289"/>
      <c r="B486" s="382"/>
      <c r="C486" s="382"/>
      <c r="D486" s="283" t="s">
        <v>15626</v>
      </c>
      <c r="E486" s="282" t="s">
        <v>15627</v>
      </c>
      <c r="F486" s="379"/>
      <c r="G486" s="379"/>
      <c r="H486" s="379"/>
      <c r="I486" s="379"/>
      <c r="J486" s="379"/>
    </row>
    <row r="487" spans="1:10" ht="101.25">
      <c r="A487" s="289"/>
      <c r="B487" s="382"/>
      <c r="C487" s="382"/>
      <c r="D487" s="283" t="s">
        <v>15628</v>
      </c>
      <c r="E487" s="282" t="s">
        <v>15629</v>
      </c>
      <c r="F487" s="379"/>
      <c r="G487" s="379"/>
      <c r="H487" s="379"/>
      <c r="I487" s="379"/>
      <c r="J487" s="379"/>
    </row>
    <row r="488" spans="1:10" ht="33.75">
      <c r="A488" s="289"/>
      <c r="B488" s="382"/>
      <c r="C488" s="382"/>
      <c r="D488" s="283" t="s">
        <v>15630</v>
      </c>
      <c r="E488" s="282" t="s">
        <v>15615</v>
      </c>
      <c r="F488" s="379"/>
      <c r="G488" s="379"/>
      <c r="H488" s="379"/>
      <c r="I488" s="379"/>
      <c r="J488" s="379"/>
    </row>
    <row r="489" spans="1:10" ht="67.5">
      <c r="A489" s="289"/>
      <c r="B489" s="382"/>
      <c r="C489" s="382"/>
      <c r="D489" s="283" t="s">
        <v>15631</v>
      </c>
      <c r="E489" s="282" t="s">
        <v>15621</v>
      </c>
      <c r="F489" s="379"/>
      <c r="G489" s="379"/>
      <c r="H489" s="379"/>
      <c r="I489" s="379"/>
      <c r="J489" s="379"/>
    </row>
    <row r="490" spans="1:10" ht="33.75">
      <c r="A490" s="289"/>
      <c r="B490" s="382"/>
      <c r="C490" s="382"/>
      <c r="D490" s="283" t="s">
        <v>15579</v>
      </c>
      <c r="E490" s="282" t="s">
        <v>15632</v>
      </c>
      <c r="F490" s="379"/>
      <c r="G490" s="379"/>
      <c r="H490" s="379"/>
      <c r="I490" s="379"/>
      <c r="J490" s="379"/>
    </row>
    <row r="491" spans="1:10" ht="22.5">
      <c r="A491" s="289"/>
      <c r="B491" s="382"/>
      <c r="C491" s="382"/>
      <c r="D491" s="283" t="s">
        <v>15633</v>
      </c>
      <c r="E491" s="282" t="s">
        <v>15583</v>
      </c>
      <c r="F491" s="379"/>
      <c r="G491" s="379"/>
      <c r="H491" s="379"/>
      <c r="I491" s="379"/>
      <c r="J491" s="379"/>
    </row>
    <row r="492" spans="1:10" ht="45">
      <c r="A492" s="289"/>
      <c r="B492" s="382"/>
      <c r="C492" s="382"/>
      <c r="D492" s="283" t="s">
        <v>15581</v>
      </c>
      <c r="E492" s="282" t="s">
        <v>15634</v>
      </c>
      <c r="F492" s="379"/>
      <c r="G492" s="379"/>
      <c r="H492" s="379"/>
      <c r="I492" s="379"/>
      <c r="J492" s="379"/>
    </row>
    <row r="493" spans="1:10" ht="123.75">
      <c r="A493" s="289"/>
      <c r="B493" s="382"/>
      <c r="C493" s="382"/>
      <c r="D493" s="283" t="s">
        <v>15635</v>
      </c>
      <c r="E493" s="282" t="s">
        <v>15636</v>
      </c>
      <c r="F493" s="379"/>
      <c r="G493" s="379"/>
      <c r="H493" s="379"/>
      <c r="I493" s="379"/>
      <c r="J493" s="379"/>
    </row>
    <row r="494" spans="1:10" ht="67.5">
      <c r="A494" s="289"/>
      <c r="B494" s="382"/>
      <c r="C494" s="382"/>
      <c r="D494" s="283" t="s">
        <v>15637</v>
      </c>
      <c r="E494" s="286"/>
      <c r="F494" s="379"/>
      <c r="G494" s="379"/>
      <c r="H494" s="379"/>
      <c r="I494" s="379"/>
      <c r="J494" s="379"/>
    </row>
    <row r="495" spans="1:10" ht="78.75">
      <c r="A495" s="289"/>
      <c r="B495" s="382"/>
      <c r="C495" s="382"/>
      <c r="D495" s="283" t="s">
        <v>15638</v>
      </c>
      <c r="E495" s="286"/>
      <c r="F495" s="379"/>
      <c r="G495" s="379"/>
      <c r="H495" s="379"/>
      <c r="I495" s="379"/>
      <c r="J495" s="379"/>
    </row>
    <row r="496" spans="1:10" ht="22.5">
      <c r="A496" s="289"/>
      <c r="B496" s="382"/>
      <c r="C496" s="382"/>
      <c r="D496" s="283" t="s">
        <v>15584</v>
      </c>
      <c r="E496" s="286"/>
      <c r="F496" s="379"/>
      <c r="G496" s="379"/>
      <c r="H496" s="379"/>
      <c r="I496" s="379"/>
      <c r="J496" s="379"/>
    </row>
    <row r="497" spans="1:10">
      <c r="A497" s="289"/>
      <c r="B497" s="382"/>
      <c r="C497" s="382"/>
      <c r="D497" s="283" t="s">
        <v>15617</v>
      </c>
      <c r="E497" s="286"/>
      <c r="F497" s="379"/>
      <c r="G497" s="379"/>
      <c r="H497" s="379"/>
      <c r="I497" s="379"/>
      <c r="J497" s="379"/>
    </row>
    <row r="498" spans="1:10" ht="22.5">
      <c r="A498" s="289"/>
      <c r="B498" s="382"/>
      <c r="C498" s="382"/>
      <c r="D498" s="283" t="s">
        <v>15618</v>
      </c>
      <c r="E498" s="286"/>
      <c r="F498" s="379"/>
      <c r="G498" s="379"/>
      <c r="H498" s="379"/>
      <c r="I498" s="379"/>
      <c r="J498" s="379"/>
    </row>
    <row r="499" spans="1:10" ht="33.75">
      <c r="A499" s="289"/>
      <c r="B499" s="382"/>
      <c r="C499" s="382"/>
      <c r="D499" s="283" t="s">
        <v>15585</v>
      </c>
      <c r="E499" s="286"/>
      <c r="F499" s="379"/>
      <c r="G499" s="379"/>
      <c r="H499" s="379"/>
      <c r="I499" s="379"/>
      <c r="J499" s="379"/>
    </row>
    <row r="500" spans="1:10" ht="45">
      <c r="A500" s="290"/>
      <c r="B500" s="383"/>
      <c r="C500" s="383"/>
      <c r="D500" s="283" t="s">
        <v>15639</v>
      </c>
      <c r="E500" s="286"/>
      <c r="F500" s="380"/>
      <c r="G500" s="380"/>
      <c r="H500" s="380"/>
      <c r="I500" s="380"/>
      <c r="J500" s="380"/>
    </row>
    <row r="501" spans="1:10" ht="191.25">
      <c r="A501" s="288">
        <v>144</v>
      </c>
      <c r="B501" s="381">
        <v>352303</v>
      </c>
      <c r="C501" s="381" t="s">
        <v>252</v>
      </c>
      <c r="D501" s="384" t="s">
        <v>15778</v>
      </c>
      <c r="E501" s="283" t="s">
        <v>80</v>
      </c>
      <c r="F501" s="378" t="s">
        <v>15269</v>
      </c>
      <c r="G501" s="378" t="s">
        <v>15269</v>
      </c>
      <c r="H501" s="378" t="s">
        <v>15269</v>
      </c>
      <c r="I501" s="378">
        <v>0</v>
      </c>
      <c r="J501" s="378">
        <v>0</v>
      </c>
    </row>
    <row r="502" spans="1:10" ht="33.75">
      <c r="A502" s="289"/>
      <c r="B502" s="382"/>
      <c r="C502" s="382"/>
      <c r="D502" s="385"/>
      <c r="E502" s="282" t="s">
        <v>15588</v>
      </c>
      <c r="F502" s="379"/>
      <c r="G502" s="379"/>
      <c r="H502" s="379"/>
      <c r="I502" s="379"/>
      <c r="J502" s="379"/>
    </row>
    <row r="503" spans="1:10" ht="45">
      <c r="A503" s="289"/>
      <c r="B503" s="382"/>
      <c r="C503" s="382"/>
      <c r="D503" s="385"/>
      <c r="E503" s="282" t="s">
        <v>15590</v>
      </c>
      <c r="F503" s="379"/>
      <c r="G503" s="379"/>
      <c r="H503" s="379"/>
      <c r="I503" s="379"/>
      <c r="J503" s="379"/>
    </row>
    <row r="504" spans="1:10" ht="22.5">
      <c r="A504" s="289"/>
      <c r="B504" s="382"/>
      <c r="C504" s="382"/>
      <c r="D504" s="385"/>
      <c r="E504" s="282" t="s">
        <v>15591</v>
      </c>
      <c r="F504" s="379"/>
      <c r="G504" s="379"/>
      <c r="H504" s="379"/>
      <c r="I504" s="379"/>
      <c r="J504" s="379"/>
    </row>
    <row r="505" spans="1:10" ht="33.75">
      <c r="A505" s="290"/>
      <c r="B505" s="383"/>
      <c r="C505" s="383"/>
      <c r="D505" s="386"/>
      <c r="E505" s="282" t="s">
        <v>15606</v>
      </c>
      <c r="F505" s="380"/>
      <c r="G505" s="380"/>
      <c r="H505" s="380"/>
      <c r="I505" s="380"/>
      <c r="J505" s="380"/>
    </row>
    <row r="506" spans="1:10" ht="56.25">
      <c r="A506" s="281">
        <v>145</v>
      </c>
      <c r="B506" s="281">
        <v>352501</v>
      </c>
      <c r="C506" s="282" t="s">
        <v>15779</v>
      </c>
      <c r="D506" s="283" t="s">
        <v>268</v>
      </c>
      <c r="E506" s="282"/>
      <c r="F506" s="284" t="s">
        <v>15269</v>
      </c>
      <c r="G506" s="284">
        <v>34728529.6215</v>
      </c>
      <c r="H506" s="284" t="s">
        <v>15269</v>
      </c>
      <c r="I506" s="284" t="s">
        <v>15269</v>
      </c>
      <c r="J506" s="284">
        <v>34728529.6215</v>
      </c>
    </row>
    <row r="507" spans="1:10" ht="67.5">
      <c r="A507" s="281">
        <v>146</v>
      </c>
      <c r="B507" s="281">
        <v>352502</v>
      </c>
      <c r="C507" s="282" t="s">
        <v>15780</v>
      </c>
      <c r="D507" s="283" t="s">
        <v>268</v>
      </c>
      <c r="E507" s="282"/>
      <c r="F507" s="284" t="s">
        <v>15269</v>
      </c>
      <c r="G507" s="284" t="s">
        <v>15269</v>
      </c>
      <c r="H507" s="284" t="s">
        <v>15269</v>
      </c>
      <c r="I507" s="284" t="s">
        <v>15269</v>
      </c>
      <c r="J507" s="284" t="s">
        <v>15269</v>
      </c>
    </row>
    <row r="508" spans="1:10" ht="409.5">
      <c r="A508" s="281">
        <v>147</v>
      </c>
      <c r="B508" s="281">
        <v>352503</v>
      </c>
      <c r="C508" s="282" t="s">
        <v>15781</v>
      </c>
      <c r="D508" s="301" t="s">
        <v>10629</v>
      </c>
      <c r="E508" s="282"/>
      <c r="F508" s="284" t="s">
        <v>15269</v>
      </c>
      <c r="G508" s="284" t="s">
        <v>15269</v>
      </c>
      <c r="H508" s="284" t="s">
        <v>15269</v>
      </c>
      <c r="I508" s="284" t="s">
        <v>15269</v>
      </c>
      <c r="J508" s="284" t="s">
        <v>15269</v>
      </c>
    </row>
    <row r="509" spans="1:10" ht="409.5">
      <c r="A509" s="281">
        <v>148</v>
      </c>
      <c r="B509" s="281">
        <v>352504</v>
      </c>
      <c r="C509" s="282" t="s">
        <v>15782</v>
      </c>
      <c r="D509" s="301" t="s">
        <v>10629</v>
      </c>
      <c r="E509" s="302" t="s">
        <v>10630</v>
      </c>
      <c r="F509" s="284" t="s">
        <v>15269</v>
      </c>
      <c r="G509" s="284">
        <v>34728529.6215</v>
      </c>
      <c r="H509" s="284" t="s">
        <v>15269</v>
      </c>
      <c r="I509" s="284">
        <v>7455600</v>
      </c>
      <c r="J509" s="284">
        <v>21092064.81075</v>
      </c>
    </row>
    <row r="510" spans="1:10" ht="56.25">
      <c r="A510" s="281">
        <v>149</v>
      </c>
      <c r="B510" s="281">
        <v>352505</v>
      </c>
      <c r="C510" s="282" t="s">
        <v>15783</v>
      </c>
      <c r="D510" s="283" t="s">
        <v>268</v>
      </c>
      <c r="E510" s="282"/>
      <c r="F510" s="284" t="s">
        <v>15269</v>
      </c>
      <c r="G510" s="284" t="s">
        <v>15269</v>
      </c>
      <c r="H510" s="284" t="s">
        <v>15269</v>
      </c>
      <c r="I510" s="284" t="s">
        <v>15269</v>
      </c>
      <c r="J510" s="284" t="s">
        <v>15269</v>
      </c>
    </row>
    <row r="511" spans="1:10" ht="56.25">
      <c r="A511" s="281">
        <v>150</v>
      </c>
      <c r="B511" s="281">
        <v>352506</v>
      </c>
      <c r="C511" s="282" t="s">
        <v>15784</v>
      </c>
      <c r="D511" s="283" t="s">
        <v>268</v>
      </c>
      <c r="E511" s="282"/>
      <c r="F511" s="284" t="s">
        <v>15269</v>
      </c>
      <c r="G511" s="284" t="s">
        <v>15269</v>
      </c>
      <c r="H511" s="284" t="s">
        <v>15269</v>
      </c>
      <c r="I511" s="284" t="s">
        <v>15269</v>
      </c>
      <c r="J511" s="284" t="s">
        <v>15269</v>
      </c>
    </row>
    <row r="512" spans="1:10" ht="409.5">
      <c r="A512" s="281">
        <v>151</v>
      </c>
      <c r="B512" s="281">
        <v>352507</v>
      </c>
      <c r="C512" s="282" t="s">
        <v>15785</v>
      </c>
      <c r="D512" s="301" t="s">
        <v>10629</v>
      </c>
      <c r="E512" s="302" t="s">
        <v>10630</v>
      </c>
      <c r="F512" s="284" t="s">
        <v>15269</v>
      </c>
      <c r="G512" s="284">
        <v>34728529.6215</v>
      </c>
      <c r="H512" s="284" t="s">
        <v>15269</v>
      </c>
      <c r="I512" s="284">
        <v>7455600</v>
      </c>
      <c r="J512" s="284">
        <v>21092064.81075</v>
      </c>
    </row>
    <row r="513" spans="1:10" ht="56.25">
      <c r="A513" s="281">
        <v>152</v>
      </c>
      <c r="B513" s="281">
        <v>352508</v>
      </c>
      <c r="C513" s="282" t="s">
        <v>15786</v>
      </c>
      <c r="D513" s="283" t="s">
        <v>268</v>
      </c>
      <c r="E513" s="282"/>
      <c r="F513" s="284" t="s">
        <v>15269</v>
      </c>
      <c r="G513" s="284" t="s">
        <v>15269</v>
      </c>
      <c r="H513" s="284" t="s">
        <v>15269</v>
      </c>
      <c r="I513" s="284" t="s">
        <v>15269</v>
      </c>
      <c r="J513" s="284" t="s">
        <v>15269</v>
      </c>
    </row>
    <row r="514" spans="1:10" ht="56.25">
      <c r="A514" s="281">
        <v>153</v>
      </c>
      <c r="B514" s="281">
        <v>352509</v>
      </c>
      <c r="C514" s="282" t="s">
        <v>15787</v>
      </c>
      <c r="D514" s="283" t="s">
        <v>268</v>
      </c>
      <c r="E514" s="282"/>
      <c r="F514" s="284" t="s">
        <v>15269</v>
      </c>
      <c r="G514" s="284" t="s">
        <v>15269</v>
      </c>
      <c r="H514" s="284" t="s">
        <v>15269</v>
      </c>
      <c r="I514" s="284" t="s">
        <v>15269</v>
      </c>
      <c r="J514" s="284" t="s">
        <v>15269</v>
      </c>
    </row>
    <row r="515" spans="1:10" ht="56.25">
      <c r="A515" s="281">
        <v>154</v>
      </c>
      <c r="B515" s="281">
        <v>352510</v>
      </c>
      <c r="C515" s="282" t="s">
        <v>15788</v>
      </c>
      <c r="D515" s="283" t="s">
        <v>268</v>
      </c>
      <c r="E515" s="282"/>
      <c r="F515" s="284" t="s">
        <v>15269</v>
      </c>
      <c r="G515" s="284" t="s">
        <v>15269</v>
      </c>
      <c r="H515" s="284" t="s">
        <v>15269</v>
      </c>
      <c r="I515" s="284" t="s">
        <v>15269</v>
      </c>
      <c r="J515" s="284" t="s">
        <v>15269</v>
      </c>
    </row>
    <row r="516" spans="1:10" ht="67.5">
      <c r="A516" s="281">
        <v>155</v>
      </c>
      <c r="B516" s="281">
        <v>352511</v>
      </c>
      <c r="C516" s="282" t="s">
        <v>15789</v>
      </c>
      <c r="D516" s="283" t="s">
        <v>268</v>
      </c>
      <c r="E516" s="282"/>
      <c r="F516" s="284" t="s">
        <v>15269</v>
      </c>
      <c r="G516" s="284" t="s">
        <v>15269</v>
      </c>
      <c r="H516" s="284" t="s">
        <v>15269</v>
      </c>
      <c r="I516" s="284" t="s">
        <v>15269</v>
      </c>
      <c r="J516" s="284" t="s">
        <v>15269</v>
      </c>
    </row>
    <row r="517" spans="1:10" ht="67.5">
      <c r="A517" s="281">
        <v>156</v>
      </c>
      <c r="B517" s="281">
        <v>352512</v>
      </c>
      <c r="C517" s="282" t="s">
        <v>15790</v>
      </c>
      <c r="D517" s="283" t="s">
        <v>268</v>
      </c>
      <c r="E517" s="282"/>
      <c r="F517" s="284" t="s">
        <v>15269</v>
      </c>
      <c r="G517" s="284" t="s">
        <v>15269</v>
      </c>
      <c r="H517" s="284" t="s">
        <v>15269</v>
      </c>
      <c r="I517" s="284" t="s">
        <v>15269</v>
      </c>
      <c r="J517" s="284" t="s">
        <v>15269</v>
      </c>
    </row>
    <row r="518" spans="1:10" ht="225">
      <c r="A518" s="281">
        <v>157</v>
      </c>
      <c r="B518" s="281">
        <v>353003</v>
      </c>
      <c r="C518" s="282" t="s">
        <v>254</v>
      </c>
      <c r="D518" s="283" t="s">
        <v>15640</v>
      </c>
      <c r="E518" s="282" t="s">
        <v>15641</v>
      </c>
      <c r="F518" s="284" t="s">
        <v>15269</v>
      </c>
      <c r="G518" s="284" t="s">
        <v>15269</v>
      </c>
      <c r="H518" s="284" t="s">
        <v>15269</v>
      </c>
      <c r="I518" s="284">
        <v>6517646.083333333</v>
      </c>
      <c r="J518" s="284">
        <v>6517646.083333333</v>
      </c>
    </row>
    <row r="519" spans="1:10" ht="33.75">
      <c r="A519" s="288">
        <v>158</v>
      </c>
      <c r="B519" s="381">
        <v>355203</v>
      </c>
      <c r="C519" s="381" t="s">
        <v>15791</v>
      </c>
      <c r="D519" s="283" t="s">
        <v>15576</v>
      </c>
      <c r="E519" s="282" t="s">
        <v>15658</v>
      </c>
      <c r="F519" s="378" t="s">
        <v>15269</v>
      </c>
      <c r="G519" s="378" t="s">
        <v>15269</v>
      </c>
      <c r="H519" s="378" t="s">
        <v>15269</v>
      </c>
      <c r="I519" s="378">
        <v>6784995</v>
      </c>
      <c r="J519" s="378">
        <v>6784995</v>
      </c>
    </row>
    <row r="520" spans="1:10" ht="78.75">
      <c r="A520" s="289"/>
      <c r="B520" s="382"/>
      <c r="C520" s="382"/>
      <c r="D520" s="283" t="s">
        <v>15792</v>
      </c>
      <c r="E520" s="282" t="s">
        <v>15612</v>
      </c>
      <c r="F520" s="379"/>
      <c r="G520" s="379"/>
      <c r="H520" s="379"/>
      <c r="I520" s="379"/>
      <c r="J520" s="379"/>
    </row>
    <row r="521" spans="1:10" ht="67.5">
      <c r="A521" s="289"/>
      <c r="B521" s="382"/>
      <c r="C521" s="382"/>
      <c r="D521" s="283" t="s">
        <v>15579</v>
      </c>
      <c r="E521" s="282" t="s">
        <v>15613</v>
      </c>
      <c r="F521" s="379"/>
      <c r="G521" s="379"/>
      <c r="H521" s="379"/>
      <c r="I521" s="379"/>
      <c r="J521" s="379"/>
    </row>
    <row r="522" spans="1:10" ht="45">
      <c r="A522" s="289"/>
      <c r="B522" s="382"/>
      <c r="C522" s="382"/>
      <c r="D522" s="283" t="s">
        <v>15581</v>
      </c>
      <c r="E522" s="282" t="s">
        <v>15582</v>
      </c>
      <c r="F522" s="379"/>
      <c r="G522" s="379"/>
      <c r="H522" s="379"/>
      <c r="I522" s="379"/>
      <c r="J522" s="379"/>
    </row>
    <row r="523" spans="1:10" ht="56.25">
      <c r="A523" s="289"/>
      <c r="B523" s="382"/>
      <c r="C523" s="382"/>
      <c r="D523" s="283" t="s">
        <v>15793</v>
      </c>
      <c r="E523" s="282" t="s">
        <v>15615</v>
      </c>
      <c r="F523" s="379"/>
      <c r="G523" s="379"/>
      <c r="H523" s="379"/>
      <c r="I523" s="379"/>
      <c r="J523" s="379"/>
    </row>
    <row r="524" spans="1:10" ht="90">
      <c r="A524" s="289"/>
      <c r="B524" s="382"/>
      <c r="C524" s="382"/>
      <c r="D524" s="283" t="s">
        <v>15794</v>
      </c>
      <c r="E524" s="282" t="s">
        <v>15616</v>
      </c>
      <c r="F524" s="379"/>
      <c r="G524" s="379"/>
      <c r="H524" s="379"/>
      <c r="I524" s="379"/>
      <c r="J524" s="379"/>
    </row>
    <row r="525" spans="1:10" ht="67.5">
      <c r="A525" s="289"/>
      <c r="B525" s="382"/>
      <c r="C525" s="382"/>
      <c r="D525" s="283" t="s">
        <v>15795</v>
      </c>
      <c r="E525" s="282" t="s">
        <v>15621</v>
      </c>
      <c r="F525" s="379"/>
      <c r="G525" s="379"/>
      <c r="H525" s="379"/>
      <c r="I525" s="379"/>
      <c r="J525" s="379"/>
    </row>
    <row r="526" spans="1:10" ht="22.5">
      <c r="A526" s="289"/>
      <c r="B526" s="382"/>
      <c r="C526" s="382"/>
      <c r="D526" s="283" t="s">
        <v>15584</v>
      </c>
      <c r="E526" s="282" t="s">
        <v>15583</v>
      </c>
      <c r="F526" s="379"/>
      <c r="G526" s="379"/>
      <c r="H526" s="379"/>
      <c r="I526" s="379"/>
      <c r="J526" s="379"/>
    </row>
    <row r="527" spans="1:10" ht="22.5">
      <c r="A527" s="289"/>
      <c r="B527" s="382"/>
      <c r="C527" s="382"/>
      <c r="D527" s="283" t="s">
        <v>15617</v>
      </c>
      <c r="E527" s="282" t="s">
        <v>15796</v>
      </c>
      <c r="F527" s="379"/>
      <c r="G527" s="379"/>
      <c r="H527" s="379"/>
      <c r="I527" s="379"/>
      <c r="J527" s="379"/>
    </row>
    <row r="528" spans="1:10" ht="22.5">
      <c r="A528" s="289"/>
      <c r="B528" s="382"/>
      <c r="C528" s="382"/>
      <c r="D528" s="283" t="s">
        <v>15797</v>
      </c>
      <c r="E528" s="286"/>
      <c r="F528" s="379"/>
      <c r="G528" s="379"/>
      <c r="H528" s="379"/>
      <c r="I528" s="379"/>
      <c r="J528" s="379"/>
    </row>
    <row r="529" spans="1:10" ht="56.25">
      <c r="A529" s="290"/>
      <c r="B529" s="383"/>
      <c r="C529" s="383"/>
      <c r="D529" s="283" t="s">
        <v>15798</v>
      </c>
      <c r="E529" s="286"/>
      <c r="F529" s="380"/>
      <c r="G529" s="380"/>
      <c r="H529" s="380"/>
      <c r="I529" s="380"/>
      <c r="J529" s="380"/>
    </row>
    <row r="530" spans="1:10" ht="22.5">
      <c r="A530" s="288">
        <v>159</v>
      </c>
      <c r="B530" s="381">
        <v>355205</v>
      </c>
      <c r="C530" s="381" t="s">
        <v>255</v>
      </c>
      <c r="D530" s="381" t="s">
        <v>15799</v>
      </c>
      <c r="E530" s="282" t="s">
        <v>15587</v>
      </c>
      <c r="F530" s="378">
        <v>13423624</v>
      </c>
      <c r="G530" s="378" t="s">
        <v>15269</v>
      </c>
      <c r="H530" s="378" t="s">
        <v>15269</v>
      </c>
      <c r="I530" s="378">
        <v>44301161.350000001</v>
      </c>
      <c r="J530" s="378">
        <v>28862392.675000001</v>
      </c>
    </row>
    <row r="531" spans="1:10" ht="33.75">
      <c r="A531" s="289"/>
      <c r="B531" s="382"/>
      <c r="C531" s="382"/>
      <c r="D531" s="382"/>
      <c r="E531" s="282" t="s">
        <v>15608</v>
      </c>
      <c r="F531" s="379"/>
      <c r="G531" s="379"/>
      <c r="H531" s="379"/>
      <c r="I531" s="379"/>
      <c r="J531" s="379"/>
    </row>
    <row r="532" spans="1:10" ht="45">
      <c r="A532" s="289"/>
      <c r="B532" s="382"/>
      <c r="C532" s="382"/>
      <c r="D532" s="382"/>
      <c r="E532" s="282" t="s">
        <v>15590</v>
      </c>
      <c r="F532" s="379"/>
      <c r="G532" s="379"/>
      <c r="H532" s="379"/>
      <c r="I532" s="379"/>
      <c r="J532" s="379"/>
    </row>
    <row r="533" spans="1:10" ht="22.5">
      <c r="A533" s="289"/>
      <c r="B533" s="382"/>
      <c r="C533" s="382"/>
      <c r="D533" s="382"/>
      <c r="E533" s="282" t="s">
        <v>15591</v>
      </c>
      <c r="F533" s="379"/>
      <c r="G533" s="379"/>
      <c r="H533" s="379"/>
      <c r="I533" s="379"/>
      <c r="J533" s="379"/>
    </row>
    <row r="534" spans="1:10" ht="22.5">
      <c r="A534" s="289"/>
      <c r="B534" s="382"/>
      <c r="C534" s="382"/>
      <c r="D534" s="382"/>
      <c r="E534" s="282" t="s">
        <v>15647</v>
      </c>
      <c r="F534" s="379"/>
      <c r="G534" s="379"/>
      <c r="H534" s="379"/>
      <c r="I534" s="379"/>
      <c r="J534" s="379"/>
    </row>
    <row r="535" spans="1:10" ht="33.75">
      <c r="A535" s="289"/>
      <c r="B535" s="382"/>
      <c r="C535" s="382"/>
      <c r="D535" s="382"/>
      <c r="E535" s="282" t="s">
        <v>15593</v>
      </c>
      <c r="F535" s="379"/>
      <c r="G535" s="379"/>
      <c r="H535" s="379"/>
      <c r="I535" s="379"/>
      <c r="J535" s="379"/>
    </row>
    <row r="536" spans="1:10" ht="33.75">
      <c r="A536" s="289"/>
      <c r="B536" s="382"/>
      <c r="C536" s="382"/>
      <c r="D536" s="382"/>
      <c r="E536" s="282" t="s">
        <v>15648</v>
      </c>
      <c r="F536" s="379"/>
      <c r="G536" s="379"/>
      <c r="H536" s="379"/>
      <c r="I536" s="379"/>
      <c r="J536" s="379"/>
    </row>
    <row r="537" spans="1:10" ht="45">
      <c r="A537" s="290"/>
      <c r="B537" s="383"/>
      <c r="C537" s="383"/>
      <c r="D537" s="383"/>
      <c r="E537" s="282" t="s">
        <v>15594</v>
      </c>
      <c r="F537" s="380"/>
      <c r="G537" s="380"/>
      <c r="H537" s="380"/>
      <c r="I537" s="380"/>
      <c r="J537" s="380"/>
    </row>
    <row r="538" spans="1:10" ht="409.5">
      <c r="A538" s="281">
        <v>160</v>
      </c>
      <c r="B538" s="281">
        <v>356101</v>
      </c>
      <c r="C538" s="282" t="s">
        <v>15800</v>
      </c>
      <c r="D538" s="301" t="s">
        <v>10629</v>
      </c>
      <c r="E538" s="302" t="s">
        <v>10630</v>
      </c>
      <c r="F538" s="284" t="s">
        <v>15269</v>
      </c>
      <c r="G538" s="284">
        <v>34728529.6215</v>
      </c>
      <c r="H538" s="284" t="s">
        <v>15269</v>
      </c>
      <c r="I538" s="284" t="s">
        <v>15269</v>
      </c>
      <c r="J538" s="284">
        <v>34728529.6215</v>
      </c>
    </row>
    <row r="539" spans="1:10" ht="409.5">
      <c r="A539" s="281">
        <v>161</v>
      </c>
      <c r="B539" s="281">
        <v>356102</v>
      </c>
      <c r="C539" s="282" t="s">
        <v>13068</v>
      </c>
      <c r="D539" s="301" t="s">
        <v>10629</v>
      </c>
      <c r="E539" s="302" t="s">
        <v>10630</v>
      </c>
      <c r="F539" s="284" t="s">
        <v>15269</v>
      </c>
      <c r="G539" s="284">
        <v>34728529.6215</v>
      </c>
      <c r="H539" s="284" t="s">
        <v>15269</v>
      </c>
      <c r="I539" s="284">
        <v>7455600</v>
      </c>
      <c r="J539" s="284">
        <v>21092064.81075</v>
      </c>
    </row>
    <row r="540" spans="1:10" ht="157.5">
      <c r="A540" s="281">
        <v>162</v>
      </c>
      <c r="B540" s="281">
        <v>356201</v>
      </c>
      <c r="C540" s="282" t="s">
        <v>15801</v>
      </c>
      <c r="D540" s="303" t="s">
        <v>14820</v>
      </c>
      <c r="E540" s="282"/>
      <c r="F540" s="284" t="s">
        <v>15269</v>
      </c>
      <c r="G540" s="284">
        <v>3109709.2</v>
      </c>
      <c r="H540" s="284" t="s">
        <v>15269</v>
      </c>
      <c r="I540" s="284">
        <v>7455600</v>
      </c>
      <c r="J540" s="284">
        <v>5282654.5999999996</v>
      </c>
    </row>
    <row r="541" spans="1:10" ht="258.75">
      <c r="A541" s="281">
        <v>163</v>
      </c>
      <c r="B541" s="281">
        <v>356202</v>
      </c>
      <c r="C541" s="282" t="s">
        <v>15802</v>
      </c>
      <c r="D541" s="304" t="s">
        <v>9264</v>
      </c>
      <c r="E541" s="305" t="s">
        <v>9265</v>
      </c>
      <c r="F541" s="284" t="s">
        <v>15269</v>
      </c>
      <c r="G541" s="284">
        <v>3109709.2</v>
      </c>
      <c r="H541" s="284" t="s">
        <v>15269</v>
      </c>
      <c r="I541" s="284" t="s">
        <v>15269</v>
      </c>
      <c r="J541" s="284">
        <v>3109709.2</v>
      </c>
    </row>
    <row r="542" spans="1:10" ht="258.75">
      <c r="A542" s="281">
        <v>164</v>
      </c>
      <c r="B542" s="281">
        <v>358001</v>
      </c>
      <c r="C542" s="282" t="s">
        <v>15803</v>
      </c>
      <c r="D542" s="304" t="s">
        <v>9264</v>
      </c>
      <c r="E542" s="305" t="s">
        <v>9265</v>
      </c>
      <c r="F542" s="284">
        <v>87920911</v>
      </c>
      <c r="G542" s="284">
        <v>2379590.2999999998</v>
      </c>
      <c r="H542" s="284" t="s">
        <v>15269</v>
      </c>
      <c r="I542" s="284" t="s">
        <v>15269</v>
      </c>
      <c r="J542" s="284">
        <v>45150250.649999999</v>
      </c>
    </row>
    <row r="543" spans="1:10" ht="258.75">
      <c r="A543" s="281">
        <v>165</v>
      </c>
      <c r="B543" s="281">
        <v>358002</v>
      </c>
      <c r="C543" s="282" t="s">
        <v>15804</v>
      </c>
      <c r="D543" s="304" t="s">
        <v>9264</v>
      </c>
      <c r="E543" s="305" t="s">
        <v>9265</v>
      </c>
      <c r="F543" s="284">
        <v>87920911</v>
      </c>
      <c r="G543" s="284">
        <v>4444000</v>
      </c>
      <c r="H543" s="284" t="s">
        <v>15269</v>
      </c>
      <c r="I543" s="284" t="s">
        <v>15269</v>
      </c>
      <c r="J543" s="284">
        <v>4444000</v>
      </c>
    </row>
    <row r="544" spans="1:10" ht="258.75">
      <c r="A544" s="281">
        <v>166</v>
      </c>
      <c r="B544" s="281">
        <v>358101</v>
      </c>
      <c r="C544" s="282" t="s">
        <v>15805</v>
      </c>
      <c r="D544" s="304" t="s">
        <v>9264</v>
      </c>
      <c r="E544" s="305" t="s">
        <v>9265</v>
      </c>
      <c r="F544" s="284">
        <v>87920911</v>
      </c>
      <c r="G544" s="284">
        <v>4444000</v>
      </c>
      <c r="H544" s="284" t="s">
        <v>15269</v>
      </c>
      <c r="I544" s="284" t="s">
        <v>15269</v>
      </c>
      <c r="J544" s="284">
        <v>4444000</v>
      </c>
    </row>
    <row r="545" spans="1:10" ht="258.75">
      <c r="A545" s="281">
        <v>167</v>
      </c>
      <c r="B545" s="281">
        <v>358102</v>
      </c>
      <c r="C545" s="282" t="s">
        <v>15806</v>
      </c>
      <c r="D545" s="304" t="s">
        <v>9264</v>
      </c>
      <c r="E545" s="305" t="s">
        <v>9265</v>
      </c>
      <c r="F545" s="284" t="s">
        <v>15269</v>
      </c>
      <c r="G545" s="284">
        <v>4444000</v>
      </c>
      <c r="H545" s="284" t="s">
        <v>15269</v>
      </c>
      <c r="I545" s="284" t="s">
        <v>15269</v>
      </c>
      <c r="J545" s="284">
        <v>4444000</v>
      </c>
    </row>
    <row r="546" spans="1:10" ht="258.75">
      <c r="A546" s="281">
        <v>168</v>
      </c>
      <c r="B546" s="281">
        <v>358103</v>
      </c>
      <c r="C546" s="282" t="s">
        <v>15807</v>
      </c>
      <c r="D546" s="304" t="s">
        <v>9264</v>
      </c>
      <c r="E546" s="305" t="s">
        <v>9265</v>
      </c>
      <c r="F546" s="284" t="s">
        <v>15269</v>
      </c>
      <c r="G546" s="284">
        <v>4444000</v>
      </c>
      <c r="H546" s="284" t="s">
        <v>15269</v>
      </c>
      <c r="I546" s="284" t="s">
        <v>15269</v>
      </c>
      <c r="J546" s="284">
        <v>4444000</v>
      </c>
    </row>
    <row r="547" spans="1:10" ht="258.75">
      <c r="A547" s="281">
        <v>169</v>
      </c>
      <c r="B547" s="281">
        <v>358104</v>
      </c>
      <c r="C547" s="282" t="s">
        <v>15808</v>
      </c>
      <c r="D547" s="304" t="s">
        <v>9264</v>
      </c>
      <c r="E547" s="305" t="s">
        <v>9265</v>
      </c>
      <c r="F547" s="284" t="s">
        <v>15269</v>
      </c>
      <c r="G547" s="284">
        <v>4444000</v>
      </c>
      <c r="H547" s="284" t="s">
        <v>15269</v>
      </c>
      <c r="I547" s="284" t="s">
        <v>15269</v>
      </c>
      <c r="J547" s="284">
        <v>4444000</v>
      </c>
    </row>
    <row r="548" spans="1:10" ht="258.75">
      <c r="A548" s="281">
        <v>170</v>
      </c>
      <c r="B548" s="281">
        <v>358105</v>
      </c>
      <c r="C548" s="282" t="s">
        <v>15809</v>
      </c>
      <c r="D548" s="304" t="s">
        <v>9264</v>
      </c>
      <c r="E548" s="305" t="s">
        <v>9265</v>
      </c>
      <c r="F548" s="284" t="s">
        <v>15269</v>
      </c>
      <c r="G548" s="284">
        <v>4444000</v>
      </c>
      <c r="H548" s="284" t="s">
        <v>15269</v>
      </c>
      <c r="I548" s="284" t="s">
        <v>15269</v>
      </c>
      <c r="J548" s="284">
        <v>4444000</v>
      </c>
    </row>
    <row r="549" spans="1:10" ht="56.25">
      <c r="A549" s="281">
        <v>171</v>
      </c>
      <c r="B549" s="281">
        <v>358106</v>
      </c>
      <c r="C549" s="282" t="s">
        <v>15810</v>
      </c>
      <c r="D549" s="283" t="s">
        <v>268</v>
      </c>
      <c r="E549" s="282"/>
      <c r="F549" s="284" t="s">
        <v>15269</v>
      </c>
      <c r="G549" s="284" t="s">
        <v>15269</v>
      </c>
      <c r="H549" s="284" t="s">
        <v>15269</v>
      </c>
      <c r="I549" s="284" t="s">
        <v>15269</v>
      </c>
      <c r="J549" s="284" t="s">
        <v>15269</v>
      </c>
    </row>
    <row r="550" spans="1:10" ht="258.75">
      <c r="A550" s="281">
        <v>172</v>
      </c>
      <c r="B550" s="281">
        <v>358201</v>
      </c>
      <c r="C550" s="282" t="s">
        <v>15811</v>
      </c>
      <c r="D550" s="304" t="s">
        <v>9264</v>
      </c>
      <c r="E550" s="305" t="s">
        <v>9265</v>
      </c>
      <c r="F550" s="284" t="s">
        <v>15269</v>
      </c>
      <c r="G550" s="284">
        <v>4444000</v>
      </c>
      <c r="H550" s="284" t="s">
        <v>15269</v>
      </c>
      <c r="I550" s="284" t="s">
        <v>15269</v>
      </c>
      <c r="J550" s="284">
        <v>4444000</v>
      </c>
    </row>
    <row r="551" spans="1:10" ht="258.75">
      <c r="A551" s="281">
        <v>173</v>
      </c>
      <c r="B551" s="281">
        <v>358202</v>
      </c>
      <c r="C551" s="282" t="s">
        <v>15812</v>
      </c>
      <c r="D551" s="304" t="s">
        <v>9264</v>
      </c>
      <c r="E551" s="305" t="s">
        <v>9265</v>
      </c>
      <c r="F551" s="284" t="s">
        <v>15269</v>
      </c>
      <c r="G551" s="284">
        <v>4444000</v>
      </c>
      <c r="H551" s="284" t="s">
        <v>15269</v>
      </c>
      <c r="I551" s="284" t="s">
        <v>15269</v>
      </c>
      <c r="J551" s="284">
        <v>4444000</v>
      </c>
    </row>
    <row r="552" spans="1:10" ht="258.75">
      <c r="A552" s="281">
        <v>174</v>
      </c>
      <c r="B552" s="281">
        <v>358203</v>
      </c>
      <c r="C552" s="282" t="s">
        <v>15813</v>
      </c>
      <c r="D552" s="304" t="s">
        <v>9264</v>
      </c>
      <c r="E552" s="305" t="s">
        <v>9265</v>
      </c>
      <c r="F552" s="284" t="s">
        <v>15269</v>
      </c>
      <c r="G552" s="284">
        <v>4444000</v>
      </c>
      <c r="H552" s="284" t="s">
        <v>15269</v>
      </c>
      <c r="I552" s="284" t="s">
        <v>15269</v>
      </c>
      <c r="J552" s="284">
        <v>4444000</v>
      </c>
    </row>
    <row r="553" spans="1:10" ht="258.75">
      <c r="A553" s="281">
        <v>175</v>
      </c>
      <c r="B553" s="281">
        <v>358204</v>
      </c>
      <c r="C553" s="282" t="s">
        <v>15814</v>
      </c>
      <c r="D553" s="304" t="s">
        <v>9264</v>
      </c>
      <c r="E553" s="305" t="s">
        <v>9265</v>
      </c>
      <c r="F553" s="284" t="s">
        <v>15269</v>
      </c>
      <c r="G553" s="284">
        <v>4444000</v>
      </c>
      <c r="H553" s="284" t="s">
        <v>15269</v>
      </c>
      <c r="I553" s="284" t="s">
        <v>15269</v>
      </c>
      <c r="J553" s="284">
        <v>4444000</v>
      </c>
    </row>
    <row r="554" spans="1:10" ht="258.75">
      <c r="A554" s="281">
        <v>176</v>
      </c>
      <c r="B554" s="281">
        <v>358205</v>
      </c>
      <c r="C554" s="282" t="s">
        <v>15815</v>
      </c>
      <c r="D554" s="304" t="s">
        <v>9264</v>
      </c>
      <c r="E554" s="305" t="s">
        <v>9265</v>
      </c>
      <c r="F554" s="284" t="s">
        <v>15269</v>
      </c>
      <c r="G554" s="284">
        <v>4444000</v>
      </c>
      <c r="H554" s="284" t="s">
        <v>15269</v>
      </c>
      <c r="I554" s="284" t="s">
        <v>15269</v>
      </c>
      <c r="J554" s="284">
        <v>4444000</v>
      </c>
    </row>
    <row r="555" spans="1:10" ht="258.75">
      <c r="A555" s="281">
        <v>177</v>
      </c>
      <c r="B555" s="281">
        <v>358206</v>
      </c>
      <c r="C555" s="282" t="s">
        <v>15816</v>
      </c>
      <c r="D555" s="304" t="s">
        <v>9264</v>
      </c>
      <c r="E555" s="305" t="s">
        <v>9265</v>
      </c>
      <c r="F555" s="284" t="s">
        <v>15269</v>
      </c>
      <c r="G555" s="284">
        <v>4444000</v>
      </c>
      <c r="H555" s="284" t="s">
        <v>15269</v>
      </c>
      <c r="I555" s="284" t="s">
        <v>15269</v>
      </c>
      <c r="J555" s="284">
        <v>4444000</v>
      </c>
    </row>
    <row r="556" spans="1:10" ht="258.75">
      <c r="A556" s="281">
        <v>178</v>
      </c>
      <c r="B556" s="281">
        <v>358207</v>
      </c>
      <c r="C556" s="282" t="s">
        <v>15817</v>
      </c>
      <c r="D556" s="304" t="s">
        <v>9264</v>
      </c>
      <c r="E556" s="305" t="s">
        <v>9265</v>
      </c>
      <c r="F556" s="284">
        <v>87920911</v>
      </c>
      <c r="G556" s="284">
        <v>4444000</v>
      </c>
      <c r="H556" s="284" t="s">
        <v>15269</v>
      </c>
      <c r="I556" s="284" t="s">
        <v>15269</v>
      </c>
      <c r="J556" s="284">
        <v>4444000</v>
      </c>
    </row>
    <row r="557" spans="1:10" ht="258.75">
      <c r="A557" s="281">
        <v>179</v>
      </c>
      <c r="B557" s="281">
        <v>358208</v>
      </c>
      <c r="C557" s="282" t="s">
        <v>15818</v>
      </c>
      <c r="D557" s="304" t="s">
        <v>9264</v>
      </c>
      <c r="E557" s="305" t="s">
        <v>9265</v>
      </c>
      <c r="F557" s="284">
        <v>87920911</v>
      </c>
      <c r="G557" s="284">
        <v>4444000</v>
      </c>
      <c r="H557" s="284" t="s">
        <v>15269</v>
      </c>
      <c r="I557" s="284" t="s">
        <v>15269</v>
      </c>
      <c r="J557" s="284">
        <v>4444000</v>
      </c>
    </row>
    <row r="558" spans="1:10" ht="258.75">
      <c r="A558" s="281">
        <v>180</v>
      </c>
      <c r="B558" s="281">
        <v>358209</v>
      </c>
      <c r="C558" s="282" t="s">
        <v>15819</v>
      </c>
      <c r="D558" s="304" t="s">
        <v>9264</v>
      </c>
      <c r="E558" s="305" t="s">
        <v>9265</v>
      </c>
      <c r="F558" s="284">
        <v>87920911</v>
      </c>
      <c r="G558" s="284">
        <v>4444000</v>
      </c>
      <c r="H558" s="284" t="s">
        <v>15269</v>
      </c>
      <c r="I558" s="284" t="s">
        <v>15269</v>
      </c>
      <c r="J558" s="284">
        <v>4444000</v>
      </c>
    </row>
    <row r="559" spans="1:10" ht="258.75">
      <c r="A559" s="288">
        <v>181</v>
      </c>
      <c r="B559" s="381">
        <v>358306</v>
      </c>
      <c r="C559" s="378" t="s">
        <v>15820</v>
      </c>
      <c r="D559" s="304" t="s">
        <v>9264</v>
      </c>
      <c r="E559" s="305" t="s">
        <v>9265</v>
      </c>
      <c r="F559" s="378" t="s">
        <v>15269</v>
      </c>
      <c r="G559" s="378">
        <v>4444000</v>
      </c>
      <c r="H559" s="378" t="s">
        <v>15269</v>
      </c>
      <c r="I559" s="378" t="s">
        <v>15269</v>
      </c>
      <c r="J559" s="378">
        <v>4444000</v>
      </c>
    </row>
    <row r="560" spans="1:10" ht="78.75">
      <c r="A560" s="289"/>
      <c r="B560" s="382"/>
      <c r="C560" s="379"/>
      <c r="D560" s="283" t="s">
        <v>15792</v>
      </c>
      <c r="E560" s="282" t="s">
        <v>15612</v>
      </c>
      <c r="F560" s="379"/>
      <c r="G560" s="379"/>
      <c r="H560" s="379"/>
      <c r="I560" s="379"/>
      <c r="J560" s="379"/>
    </row>
    <row r="561" spans="1:10" ht="67.5">
      <c r="A561" s="289"/>
      <c r="B561" s="382"/>
      <c r="C561" s="379"/>
      <c r="D561" s="283" t="s">
        <v>15579</v>
      </c>
      <c r="E561" s="282" t="s">
        <v>15613</v>
      </c>
      <c r="F561" s="379"/>
      <c r="G561" s="379"/>
      <c r="H561" s="379"/>
      <c r="I561" s="379"/>
      <c r="J561" s="379"/>
    </row>
    <row r="562" spans="1:10" ht="45">
      <c r="A562" s="289"/>
      <c r="B562" s="382"/>
      <c r="C562" s="379"/>
      <c r="D562" s="283" t="s">
        <v>15581</v>
      </c>
      <c r="E562" s="282" t="s">
        <v>15582</v>
      </c>
      <c r="F562" s="379"/>
      <c r="G562" s="379"/>
      <c r="H562" s="379"/>
      <c r="I562" s="379"/>
      <c r="J562" s="379"/>
    </row>
    <row r="563" spans="1:10" ht="56.25">
      <c r="A563" s="289"/>
      <c r="B563" s="382"/>
      <c r="C563" s="379"/>
      <c r="D563" s="283" t="s">
        <v>15793</v>
      </c>
      <c r="E563" s="282" t="s">
        <v>15615</v>
      </c>
      <c r="F563" s="379"/>
      <c r="G563" s="379"/>
      <c r="H563" s="379"/>
      <c r="I563" s="379"/>
      <c r="J563" s="379"/>
    </row>
    <row r="564" spans="1:10" ht="90">
      <c r="A564" s="289"/>
      <c r="B564" s="382"/>
      <c r="C564" s="379"/>
      <c r="D564" s="283" t="s">
        <v>15794</v>
      </c>
      <c r="E564" s="282" t="s">
        <v>15616</v>
      </c>
      <c r="F564" s="379"/>
      <c r="G564" s="379"/>
      <c r="H564" s="379"/>
      <c r="I564" s="379"/>
      <c r="J564" s="379"/>
    </row>
    <row r="565" spans="1:10" ht="67.5">
      <c r="A565" s="289"/>
      <c r="B565" s="382"/>
      <c r="C565" s="379"/>
      <c r="D565" s="283" t="s">
        <v>15795</v>
      </c>
      <c r="E565" s="282" t="s">
        <v>15621</v>
      </c>
      <c r="F565" s="379"/>
      <c r="G565" s="379"/>
      <c r="H565" s="379"/>
      <c r="I565" s="379"/>
      <c r="J565" s="379"/>
    </row>
    <row r="566" spans="1:10" ht="22.5">
      <c r="A566" s="289"/>
      <c r="B566" s="382"/>
      <c r="C566" s="379"/>
      <c r="D566" s="283" t="s">
        <v>15584</v>
      </c>
      <c r="E566" s="282" t="s">
        <v>15583</v>
      </c>
      <c r="F566" s="379"/>
      <c r="G566" s="379"/>
      <c r="H566" s="379"/>
      <c r="I566" s="379"/>
      <c r="J566" s="379"/>
    </row>
    <row r="567" spans="1:10" ht="22.5">
      <c r="A567" s="289"/>
      <c r="B567" s="382"/>
      <c r="C567" s="379"/>
      <c r="D567" s="283" t="s">
        <v>15617</v>
      </c>
      <c r="E567" s="282" t="s">
        <v>15796</v>
      </c>
      <c r="F567" s="379"/>
      <c r="G567" s="379"/>
      <c r="H567" s="379"/>
      <c r="I567" s="379"/>
      <c r="J567" s="379"/>
    </row>
    <row r="568" spans="1:10" ht="22.5">
      <c r="A568" s="289"/>
      <c r="B568" s="382"/>
      <c r="C568" s="379"/>
      <c r="D568" s="283" t="s">
        <v>15797</v>
      </c>
      <c r="E568" s="286"/>
      <c r="F568" s="379"/>
      <c r="G568" s="379"/>
      <c r="H568" s="379"/>
      <c r="I568" s="379"/>
      <c r="J568" s="379"/>
    </row>
    <row r="569" spans="1:10" ht="45">
      <c r="A569" s="290"/>
      <c r="B569" s="383"/>
      <c r="C569" s="380"/>
      <c r="D569" s="283" t="s">
        <v>15821</v>
      </c>
      <c r="E569" s="286"/>
      <c r="F569" s="380"/>
      <c r="G569" s="380"/>
      <c r="H569" s="380"/>
      <c r="I569" s="380"/>
      <c r="J569" s="380"/>
    </row>
    <row r="570" spans="1:10" ht="258.75">
      <c r="A570" s="281">
        <v>182</v>
      </c>
      <c r="B570" s="281">
        <v>358307</v>
      </c>
      <c r="C570" s="282" t="s">
        <v>6883</v>
      </c>
      <c r="D570" s="304" t="s">
        <v>9264</v>
      </c>
      <c r="E570" s="305" t="s">
        <v>9265</v>
      </c>
      <c r="F570" s="284">
        <v>87920911</v>
      </c>
      <c r="G570" s="284">
        <v>4444000</v>
      </c>
      <c r="H570" s="284" t="s">
        <v>15269</v>
      </c>
      <c r="I570" s="284" t="s">
        <v>15269</v>
      </c>
      <c r="J570" s="284">
        <v>4444000</v>
      </c>
    </row>
    <row r="571" spans="1:10" ht="258.75">
      <c r="A571" s="281">
        <v>183</v>
      </c>
      <c r="B571" s="281">
        <v>358308</v>
      </c>
      <c r="C571" s="282" t="s">
        <v>394</v>
      </c>
      <c r="D571" s="304" t="s">
        <v>9264</v>
      </c>
      <c r="E571" s="305" t="s">
        <v>9265</v>
      </c>
      <c r="F571" s="284">
        <v>11248903</v>
      </c>
      <c r="G571" s="284">
        <v>4444000</v>
      </c>
      <c r="H571" s="284" t="s">
        <v>15269</v>
      </c>
      <c r="I571" s="284">
        <v>3795000</v>
      </c>
      <c r="J571" s="284">
        <v>4444000</v>
      </c>
    </row>
    <row r="572" spans="1:10" ht="258.75">
      <c r="A572" s="281">
        <v>184</v>
      </c>
      <c r="B572" s="281">
        <v>358401</v>
      </c>
      <c r="C572" s="282" t="s">
        <v>395</v>
      </c>
      <c r="D572" s="304" t="s">
        <v>9264</v>
      </c>
      <c r="E572" s="305" t="s">
        <v>9265</v>
      </c>
      <c r="F572" s="284">
        <v>11248903</v>
      </c>
      <c r="G572" s="284">
        <v>4444000</v>
      </c>
      <c r="H572" s="284" t="s">
        <v>15269</v>
      </c>
      <c r="I572" s="284">
        <v>25300000</v>
      </c>
      <c r="J572" s="284">
        <v>4444000</v>
      </c>
    </row>
    <row r="573" spans="1:10" ht="258.75">
      <c r="A573" s="281">
        <v>185</v>
      </c>
      <c r="B573" s="281">
        <v>358402</v>
      </c>
      <c r="C573" s="282" t="s">
        <v>15822</v>
      </c>
      <c r="D573" s="304" t="s">
        <v>9264</v>
      </c>
      <c r="E573" s="305" t="s">
        <v>9265</v>
      </c>
      <c r="F573" s="284">
        <v>87920911</v>
      </c>
      <c r="G573" s="284">
        <v>4444000</v>
      </c>
      <c r="H573" s="284" t="s">
        <v>15269</v>
      </c>
      <c r="I573" s="284" t="s">
        <v>15269</v>
      </c>
      <c r="J573" s="284">
        <v>4444000</v>
      </c>
    </row>
    <row r="574" spans="1:10" ht="258.75">
      <c r="A574" s="281">
        <v>186</v>
      </c>
      <c r="B574" s="281">
        <v>358403</v>
      </c>
      <c r="C574" s="282" t="s">
        <v>15823</v>
      </c>
      <c r="D574" s="304" t="s">
        <v>9264</v>
      </c>
      <c r="E574" s="305" t="s">
        <v>9265</v>
      </c>
      <c r="F574" s="284" t="s">
        <v>15269</v>
      </c>
      <c r="G574" s="284">
        <v>4444000</v>
      </c>
      <c r="H574" s="284" t="s">
        <v>15269</v>
      </c>
      <c r="I574" s="284" t="s">
        <v>15269</v>
      </c>
      <c r="J574" s="284">
        <v>4444000</v>
      </c>
    </row>
    <row r="575" spans="1:10" ht="258.75">
      <c r="A575" s="281">
        <v>187</v>
      </c>
      <c r="B575" s="281">
        <v>358501</v>
      </c>
      <c r="C575" s="282" t="s">
        <v>15824</v>
      </c>
      <c r="D575" s="304" t="s">
        <v>9264</v>
      </c>
      <c r="E575" s="305" t="s">
        <v>9265</v>
      </c>
      <c r="F575" s="284" t="s">
        <v>15269</v>
      </c>
      <c r="G575" s="284">
        <v>4444000</v>
      </c>
      <c r="H575" s="284" t="s">
        <v>15269</v>
      </c>
      <c r="I575" s="284" t="s">
        <v>15269</v>
      </c>
      <c r="J575" s="284">
        <v>4444000</v>
      </c>
    </row>
    <row r="576" spans="1:10" ht="258.75">
      <c r="A576" s="281">
        <v>188</v>
      </c>
      <c r="B576" s="281">
        <v>358502</v>
      </c>
      <c r="C576" s="282" t="s">
        <v>15825</v>
      </c>
      <c r="D576" s="304" t="s">
        <v>9264</v>
      </c>
      <c r="E576" s="305" t="s">
        <v>9265</v>
      </c>
      <c r="F576" s="284">
        <v>11248903</v>
      </c>
      <c r="G576" s="284">
        <v>4444000</v>
      </c>
      <c r="H576" s="284" t="s">
        <v>15269</v>
      </c>
      <c r="I576" s="284">
        <v>3795000</v>
      </c>
      <c r="J576" s="284">
        <v>6495967.666666667</v>
      </c>
    </row>
    <row r="577" spans="1:10" ht="258.75">
      <c r="A577" s="281">
        <v>189</v>
      </c>
      <c r="B577" s="281">
        <v>358503</v>
      </c>
      <c r="C577" s="282" t="s">
        <v>15826</v>
      </c>
      <c r="D577" s="304" t="s">
        <v>9264</v>
      </c>
      <c r="E577" s="305" t="s">
        <v>9265</v>
      </c>
      <c r="F577" s="284" t="s">
        <v>15269</v>
      </c>
      <c r="G577" s="284">
        <v>4444000</v>
      </c>
      <c r="H577" s="284" t="s">
        <v>15269</v>
      </c>
      <c r="I577" s="284" t="s">
        <v>15269</v>
      </c>
      <c r="J577" s="284">
        <v>4444000</v>
      </c>
    </row>
    <row r="578" spans="1:10" ht="258.75">
      <c r="A578" s="281">
        <v>190</v>
      </c>
      <c r="B578" s="281">
        <v>358504</v>
      </c>
      <c r="C578" s="282" t="s">
        <v>15827</v>
      </c>
      <c r="D578" s="304" t="s">
        <v>9264</v>
      </c>
      <c r="E578" s="305" t="s">
        <v>9265</v>
      </c>
      <c r="F578" s="284" t="s">
        <v>15269</v>
      </c>
      <c r="G578" s="284">
        <v>4444000</v>
      </c>
      <c r="H578" s="284" t="s">
        <v>15269</v>
      </c>
      <c r="I578" s="284" t="s">
        <v>15269</v>
      </c>
      <c r="J578" s="284">
        <v>4444000</v>
      </c>
    </row>
    <row r="579" spans="1:10" ht="258.75">
      <c r="A579" s="281">
        <v>191</v>
      </c>
      <c r="B579" s="281">
        <v>358505</v>
      </c>
      <c r="C579" s="282" t="s">
        <v>15828</v>
      </c>
      <c r="D579" s="304" t="s">
        <v>9264</v>
      </c>
      <c r="E579" s="305" t="s">
        <v>9265</v>
      </c>
      <c r="F579" s="284" t="s">
        <v>15269</v>
      </c>
      <c r="G579" s="284">
        <v>4444000</v>
      </c>
      <c r="H579" s="284" t="s">
        <v>15269</v>
      </c>
      <c r="I579" s="284" t="s">
        <v>15269</v>
      </c>
      <c r="J579" s="284">
        <v>4444000</v>
      </c>
    </row>
    <row r="580" spans="1:10" ht="258.75">
      <c r="A580" s="281">
        <v>192</v>
      </c>
      <c r="B580" s="281">
        <v>358506</v>
      </c>
      <c r="C580" s="282" t="s">
        <v>15829</v>
      </c>
      <c r="D580" s="304" t="s">
        <v>9264</v>
      </c>
      <c r="E580" s="305" t="s">
        <v>9265</v>
      </c>
      <c r="F580" s="284" t="s">
        <v>15269</v>
      </c>
      <c r="G580" s="284">
        <v>4444000</v>
      </c>
      <c r="H580" s="284" t="s">
        <v>15269</v>
      </c>
      <c r="I580" s="284" t="s">
        <v>15269</v>
      </c>
      <c r="J580" s="284">
        <v>4444000</v>
      </c>
    </row>
    <row r="581" spans="1:10" ht="258.75">
      <c r="A581" s="281">
        <v>193</v>
      </c>
      <c r="B581" s="281">
        <v>358507</v>
      </c>
      <c r="C581" s="282" t="s">
        <v>396</v>
      </c>
      <c r="D581" s="304" t="s">
        <v>9264</v>
      </c>
      <c r="E581" s="305" t="s">
        <v>9265</v>
      </c>
      <c r="F581" s="284">
        <v>11248903</v>
      </c>
      <c r="G581" s="284">
        <v>4444000</v>
      </c>
      <c r="H581" s="284" t="s">
        <v>15269</v>
      </c>
      <c r="I581" s="284">
        <v>25300000</v>
      </c>
      <c r="J581" s="284">
        <v>4444000</v>
      </c>
    </row>
    <row r="582" spans="1:10" ht="258.75">
      <c r="A582" s="281">
        <v>194</v>
      </c>
      <c r="B582" s="281">
        <v>358508</v>
      </c>
      <c r="C582" s="282" t="s">
        <v>15830</v>
      </c>
      <c r="D582" s="304" t="s">
        <v>9264</v>
      </c>
      <c r="E582" s="305" t="s">
        <v>9265</v>
      </c>
      <c r="F582" s="284" t="s">
        <v>15269</v>
      </c>
      <c r="G582" s="284">
        <v>4444000</v>
      </c>
      <c r="H582" s="284" t="s">
        <v>15269</v>
      </c>
      <c r="I582" s="284" t="s">
        <v>15269</v>
      </c>
      <c r="J582" s="284">
        <v>4444000</v>
      </c>
    </row>
    <row r="583" spans="1:10" ht="258.75">
      <c r="A583" s="281">
        <v>195</v>
      </c>
      <c r="B583" s="281">
        <v>358509</v>
      </c>
      <c r="C583" s="282" t="s">
        <v>15831</v>
      </c>
      <c r="D583" s="304" t="s">
        <v>9264</v>
      </c>
      <c r="E583" s="305" t="s">
        <v>9265</v>
      </c>
      <c r="F583" s="284" t="s">
        <v>15269</v>
      </c>
      <c r="G583" s="284">
        <v>4444000</v>
      </c>
      <c r="H583" s="284" t="s">
        <v>15269</v>
      </c>
      <c r="I583" s="284" t="s">
        <v>15269</v>
      </c>
      <c r="J583" s="284">
        <v>4444000</v>
      </c>
    </row>
    <row r="584" spans="1:10" ht="258.75">
      <c r="A584" s="281">
        <v>196</v>
      </c>
      <c r="B584" s="281">
        <v>358510</v>
      </c>
      <c r="C584" s="282" t="s">
        <v>397</v>
      </c>
      <c r="D584" s="304" t="s">
        <v>9264</v>
      </c>
      <c r="E584" s="305" t="s">
        <v>9265</v>
      </c>
      <c r="F584" s="284">
        <v>11248903</v>
      </c>
      <c r="G584" s="284">
        <v>4444000</v>
      </c>
      <c r="H584" s="284" t="s">
        <v>15269</v>
      </c>
      <c r="I584" s="284">
        <v>25300000</v>
      </c>
      <c r="J584" s="284">
        <v>4444000</v>
      </c>
    </row>
    <row r="585" spans="1:10" ht="258.75">
      <c r="A585" s="281">
        <v>197</v>
      </c>
      <c r="B585" s="281">
        <v>358701</v>
      </c>
      <c r="C585" s="282" t="s">
        <v>15832</v>
      </c>
      <c r="D585" s="304" t="s">
        <v>9264</v>
      </c>
      <c r="E585" s="305" t="s">
        <v>9265</v>
      </c>
      <c r="F585" s="284">
        <v>10966064</v>
      </c>
      <c r="G585" s="284">
        <v>2731161.2</v>
      </c>
      <c r="H585" s="284" t="s">
        <v>15269</v>
      </c>
      <c r="I585" s="284" t="s">
        <v>15269</v>
      </c>
      <c r="J585" s="284">
        <v>6848612.5999999996</v>
      </c>
    </row>
    <row r="586" spans="1:10" ht="258.75">
      <c r="A586" s="281">
        <v>198</v>
      </c>
      <c r="B586" s="281">
        <v>358702</v>
      </c>
      <c r="C586" s="282" t="s">
        <v>15833</v>
      </c>
      <c r="D586" s="304" t="s">
        <v>9264</v>
      </c>
      <c r="E586" s="305" t="s">
        <v>9265</v>
      </c>
      <c r="F586" s="284">
        <v>41225813</v>
      </c>
      <c r="G586" s="284">
        <v>2731161.2</v>
      </c>
      <c r="H586" s="284" t="s">
        <v>15269</v>
      </c>
      <c r="I586" s="284" t="s">
        <v>15269</v>
      </c>
      <c r="J586" s="284">
        <v>21978487.100000001</v>
      </c>
    </row>
    <row r="587" spans="1:10" ht="258.75">
      <c r="A587" s="281">
        <v>199</v>
      </c>
      <c r="B587" s="281">
        <v>358703</v>
      </c>
      <c r="C587" s="282" t="s">
        <v>15834</v>
      </c>
      <c r="D587" s="304" t="s">
        <v>9264</v>
      </c>
      <c r="E587" s="305" t="s">
        <v>9265</v>
      </c>
      <c r="F587" s="284">
        <v>41225813</v>
      </c>
      <c r="G587" s="284">
        <v>2731161.2</v>
      </c>
      <c r="H587" s="284" t="s">
        <v>15269</v>
      </c>
      <c r="I587" s="284" t="s">
        <v>15269</v>
      </c>
      <c r="J587" s="284">
        <v>21978487.100000001</v>
      </c>
    </row>
    <row r="588" spans="1:10" ht="225">
      <c r="A588" s="281">
        <v>200</v>
      </c>
      <c r="B588" s="281">
        <v>358710</v>
      </c>
      <c r="C588" s="282" t="s">
        <v>257</v>
      </c>
      <c r="D588" s="283" t="s">
        <v>15640</v>
      </c>
      <c r="E588" s="282" t="s">
        <v>15641</v>
      </c>
      <c r="F588" s="284">
        <v>17314841</v>
      </c>
      <c r="G588" s="284" t="s">
        <v>15269</v>
      </c>
      <c r="H588" s="284" t="s">
        <v>15269</v>
      </c>
      <c r="I588" s="284">
        <v>10084698.449999999</v>
      </c>
      <c r="J588" s="284">
        <v>13699769.725</v>
      </c>
    </row>
    <row r="589" spans="1:10" ht="258.75">
      <c r="A589" s="281">
        <v>201</v>
      </c>
      <c r="B589" s="281">
        <v>358801</v>
      </c>
      <c r="C589" s="282" t="s">
        <v>15835</v>
      </c>
      <c r="D589" s="283" t="s">
        <v>9264</v>
      </c>
      <c r="E589" s="282" t="s">
        <v>9265</v>
      </c>
      <c r="F589" s="284">
        <v>87920911</v>
      </c>
      <c r="G589" s="284">
        <v>4444000</v>
      </c>
      <c r="H589" s="284" t="s">
        <v>15269</v>
      </c>
      <c r="I589" s="284" t="s">
        <v>15269</v>
      </c>
      <c r="J589" s="284">
        <v>4444000</v>
      </c>
    </row>
    <row r="590" spans="1:10" ht="258.75">
      <c r="A590" s="281">
        <v>202</v>
      </c>
      <c r="B590" s="281">
        <v>358802</v>
      </c>
      <c r="C590" s="282" t="s">
        <v>15836</v>
      </c>
      <c r="D590" s="283" t="s">
        <v>9264</v>
      </c>
      <c r="E590" s="282" t="s">
        <v>9265</v>
      </c>
      <c r="F590" s="284">
        <v>87920911</v>
      </c>
      <c r="G590" s="284">
        <v>4444000</v>
      </c>
      <c r="H590" s="284" t="s">
        <v>15269</v>
      </c>
      <c r="I590" s="284" t="s">
        <v>15269</v>
      </c>
      <c r="J590" s="284">
        <v>4444000</v>
      </c>
    </row>
    <row r="591" spans="1:10" ht="67.5">
      <c r="A591" s="281">
        <v>203</v>
      </c>
      <c r="B591" s="281">
        <v>358803</v>
      </c>
      <c r="C591" s="282" t="s">
        <v>15837</v>
      </c>
      <c r="D591" s="283" t="s">
        <v>268</v>
      </c>
      <c r="E591" s="282"/>
      <c r="F591" s="284">
        <v>87920911</v>
      </c>
      <c r="G591" s="284">
        <v>2379590.2999999998</v>
      </c>
      <c r="H591" s="284" t="s">
        <v>15269</v>
      </c>
      <c r="I591" s="284" t="s">
        <v>15269</v>
      </c>
      <c r="J591" s="284">
        <v>45150250.649999999</v>
      </c>
    </row>
    <row r="592" spans="1:10" ht="45">
      <c r="A592" s="281">
        <v>204</v>
      </c>
      <c r="B592" s="281">
        <v>358901</v>
      </c>
      <c r="C592" s="282" t="s">
        <v>15838</v>
      </c>
      <c r="D592" s="283" t="s">
        <v>268</v>
      </c>
      <c r="E592" s="282"/>
      <c r="F592" s="284">
        <v>10966064</v>
      </c>
      <c r="G592" s="284">
        <v>3548349.7656750004</v>
      </c>
      <c r="H592" s="284" t="s">
        <v>15269</v>
      </c>
      <c r="I592" s="284">
        <v>2883900</v>
      </c>
      <c r="J592" s="284">
        <v>5799437.9218916669</v>
      </c>
    </row>
    <row r="593" spans="1:10" ht="67.5">
      <c r="A593" s="281">
        <v>205</v>
      </c>
      <c r="B593" s="281">
        <v>359201</v>
      </c>
      <c r="C593" s="282" t="s">
        <v>15839</v>
      </c>
      <c r="D593" s="283" t="s">
        <v>268</v>
      </c>
      <c r="E593" s="282"/>
      <c r="F593" s="284">
        <v>87920911</v>
      </c>
      <c r="G593" s="284">
        <v>2379590.2999999998</v>
      </c>
      <c r="H593" s="284" t="s">
        <v>15269</v>
      </c>
      <c r="I593" s="284" t="s">
        <v>15269</v>
      </c>
      <c r="J593" s="284">
        <v>45150250.649999999</v>
      </c>
    </row>
    <row r="594" spans="1:10" ht="56.25">
      <c r="A594" s="281">
        <v>206</v>
      </c>
      <c r="B594" s="281">
        <v>359301</v>
      </c>
      <c r="C594" s="282" t="s">
        <v>15840</v>
      </c>
      <c r="D594" s="283" t="s">
        <v>268</v>
      </c>
      <c r="E594" s="282"/>
      <c r="F594" s="284">
        <v>5311383</v>
      </c>
      <c r="G594" s="284">
        <v>2379590.2999999998</v>
      </c>
      <c r="H594" s="284" t="s">
        <v>15269</v>
      </c>
      <c r="I594" s="284">
        <v>2032076.45</v>
      </c>
      <c r="J594" s="284">
        <v>3241016.5833333335</v>
      </c>
    </row>
    <row r="595" spans="1:10" ht="45">
      <c r="A595" s="281">
        <v>207</v>
      </c>
      <c r="B595" s="281">
        <v>359401</v>
      </c>
      <c r="C595" s="282" t="s">
        <v>15841</v>
      </c>
      <c r="D595" s="283" t="s">
        <v>268</v>
      </c>
      <c r="E595" s="282"/>
      <c r="F595" s="284">
        <v>5311383</v>
      </c>
      <c r="G595" s="284">
        <v>2379590.2999999998</v>
      </c>
      <c r="H595" s="284" t="s">
        <v>15269</v>
      </c>
      <c r="I595" s="284">
        <v>2032076.45</v>
      </c>
      <c r="J595" s="284">
        <v>3241016.5833333335</v>
      </c>
    </row>
    <row r="596" spans="1:10" ht="45">
      <c r="A596" s="281">
        <v>208</v>
      </c>
      <c r="B596" s="281">
        <v>359402</v>
      </c>
      <c r="C596" s="282" t="s">
        <v>15842</v>
      </c>
      <c r="D596" s="283" t="s">
        <v>268</v>
      </c>
      <c r="E596" s="282"/>
      <c r="F596" s="284">
        <v>59903852</v>
      </c>
      <c r="G596" s="284">
        <v>3548349.7656750004</v>
      </c>
      <c r="H596" s="284" t="s">
        <v>15269</v>
      </c>
      <c r="I596" s="284" t="s">
        <v>15269</v>
      </c>
      <c r="J596" s="284">
        <v>31726100.8828375</v>
      </c>
    </row>
    <row r="597" spans="1:10" ht="45">
      <c r="A597" s="281">
        <v>209</v>
      </c>
      <c r="B597" s="281">
        <v>359403</v>
      </c>
      <c r="C597" s="282" t="s">
        <v>15843</v>
      </c>
      <c r="D597" s="283" t="s">
        <v>268</v>
      </c>
      <c r="E597" s="282"/>
      <c r="F597" s="284">
        <v>87920911</v>
      </c>
      <c r="G597" s="284">
        <v>2379590.2999999998</v>
      </c>
      <c r="H597" s="284" t="s">
        <v>15269</v>
      </c>
      <c r="I597" s="284" t="s">
        <v>15269</v>
      </c>
      <c r="J597" s="284">
        <v>45150250.649999999</v>
      </c>
    </row>
    <row r="598" spans="1:10" ht="56.25">
      <c r="A598" s="281">
        <v>210</v>
      </c>
      <c r="B598" s="281">
        <v>359404</v>
      </c>
      <c r="C598" s="282" t="s">
        <v>15844</v>
      </c>
      <c r="D598" s="283" t="s">
        <v>268</v>
      </c>
      <c r="E598" s="282"/>
      <c r="F598" s="284">
        <v>87920911</v>
      </c>
      <c r="G598" s="284">
        <v>2379590.2999999998</v>
      </c>
      <c r="H598" s="284" t="s">
        <v>15269</v>
      </c>
      <c r="I598" s="284" t="s">
        <v>15269</v>
      </c>
      <c r="J598" s="284">
        <v>45150250.649999999</v>
      </c>
    </row>
    <row r="599" spans="1:10" ht="90">
      <c r="A599" s="281">
        <v>211</v>
      </c>
      <c r="B599" s="281">
        <v>359405</v>
      </c>
      <c r="C599" s="282" t="s">
        <v>15845</v>
      </c>
      <c r="D599" s="283" t="s">
        <v>268</v>
      </c>
      <c r="E599" s="282"/>
      <c r="F599" s="284">
        <v>5311383</v>
      </c>
      <c r="G599" s="284">
        <v>2379590.2999999998</v>
      </c>
      <c r="H599" s="284" t="s">
        <v>15269</v>
      </c>
      <c r="I599" s="284">
        <v>2032076.45</v>
      </c>
      <c r="J599" s="284">
        <v>3241016.5833333335</v>
      </c>
    </row>
    <row r="600" spans="1:10" ht="292.5">
      <c r="A600" s="281">
        <v>212</v>
      </c>
      <c r="B600" s="281">
        <v>359501</v>
      </c>
      <c r="C600" s="282" t="s">
        <v>15846</v>
      </c>
      <c r="D600" s="283" t="s">
        <v>15847</v>
      </c>
      <c r="E600" s="282" t="s">
        <v>15729</v>
      </c>
      <c r="F600" s="284">
        <v>3241709</v>
      </c>
      <c r="G600" s="284">
        <v>1444360.6</v>
      </c>
      <c r="H600" s="284" t="s">
        <v>15269</v>
      </c>
      <c r="I600" s="284">
        <v>39675000</v>
      </c>
      <c r="J600" s="284">
        <v>14787023.200000001</v>
      </c>
    </row>
    <row r="601" spans="1:10" ht="45">
      <c r="A601" s="281">
        <v>213</v>
      </c>
      <c r="B601" s="281">
        <v>359502</v>
      </c>
      <c r="C601" s="282" t="s">
        <v>15848</v>
      </c>
      <c r="D601" s="283" t="s">
        <v>268</v>
      </c>
      <c r="E601" s="282"/>
      <c r="F601" s="284">
        <v>87920911</v>
      </c>
      <c r="G601" s="284">
        <v>4605600</v>
      </c>
      <c r="H601" s="284" t="s">
        <v>15269</v>
      </c>
      <c r="I601" s="284" t="s">
        <v>15269</v>
      </c>
      <c r="J601" s="284">
        <v>46263255.5</v>
      </c>
    </row>
    <row r="602" spans="1:10" ht="45">
      <c r="A602" s="281">
        <v>214</v>
      </c>
      <c r="B602" s="281">
        <v>359701</v>
      </c>
      <c r="C602" s="282" t="s">
        <v>15849</v>
      </c>
      <c r="D602" s="283" t="s">
        <v>268</v>
      </c>
      <c r="E602" s="282"/>
      <c r="F602" s="284">
        <v>41225813</v>
      </c>
      <c r="G602" s="284">
        <v>3548349.7656750004</v>
      </c>
      <c r="H602" s="284" t="s">
        <v>15269</v>
      </c>
      <c r="I602" s="284" t="s">
        <v>15269</v>
      </c>
      <c r="J602" s="284">
        <v>22387081.3828375</v>
      </c>
    </row>
    <row r="603" spans="1:10" ht="56.25">
      <c r="A603" s="281">
        <v>215</v>
      </c>
      <c r="B603" s="281">
        <v>360301</v>
      </c>
      <c r="C603" s="282" t="s">
        <v>15850</v>
      </c>
      <c r="D603" s="283" t="s">
        <v>268</v>
      </c>
      <c r="E603" s="282"/>
      <c r="F603" s="284">
        <v>5311383</v>
      </c>
      <c r="G603" s="284" t="s">
        <v>15269</v>
      </c>
      <c r="H603" s="284" t="s">
        <v>15269</v>
      </c>
      <c r="I603" s="284">
        <v>25300000</v>
      </c>
      <c r="J603" s="284">
        <v>15305691.5</v>
      </c>
    </row>
    <row r="604" spans="1:10" ht="33.75">
      <c r="A604" s="288">
        <v>216</v>
      </c>
      <c r="B604" s="381">
        <v>360401</v>
      </c>
      <c r="C604" s="381" t="s">
        <v>15851</v>
      </c>
      <c r="D604" s="283" t="s">
        <v>15576</v>
      </c>
      <c r="E604" s="282" t="s">
        <v>15658</v>
      </c>
      <c r="F604" s="378" t="s">
        <v>15269</v>
      </c>
      <c r="G604" s="378" t="s">
        <v>15269</v>
      </c>
      <c r="H604" s="378" t="s">
        <v>15269</v>
      </c>
      <c r="I604" s="378" t="s">
        <v>15269</v>
      </c>
      <c r="J604" s="378" t="s">
        <v>15269</v>
      </c>
    </row>
    <row r="605" spans="1:10" ht="78.75">
      <c r="A605" s="289"/>
      <c r="B605" s="382"/>
      <c r="C605" s="382"/>
      <c r="D605" s="283" t="s">
        <v>15792</v>
      </c>
      <c r="E605" s="282" t="s">
        <v>15612</v>
      </c>
      <c r="F605" s="379"/>
      <c r="G605" s="379"/>
      <c r="H605" s="379"/>
      <c r="I605" s="379"/>
      <c r="J605" s="379"/>
    </row>
    <row r="606" spans="1:10" ht="67.5">
      <c r="A606" s="289"/>
      <c r="B606" s="382"/>
      <c r="C606" s="382"/>
      <c r="D606" s="283" t="s">
        <v>15579</v>
      </c>
      <c r="E606" s="282" t="s">
        <v>15613</v>
      </c>
      <c r="F606" s="379"/>
      <c r="G606" s="379"/>
      <c r="H606" s="379"/>
      <c r="I606" s="379"/>
      <c r="J606" s="379"/>
    </row>
    <row r="607" spans="1:10" ht="45">
      <c r="A607" s="289"/>
      <c r="B607" s="382"/>
      <c r="C607" s="382"/>
      <c r="D607" s="283" t="s">
        <v>15581</v>
      </c>
      <c r="E607" s="282" t="s">
        <v>15582</v>
      </c>
      <c r="F607" s="379"/>
      <c r="G607" s="379"/>
      <c r="H607" s="379"/>
      <c r="I607" s="379"/>
      <c r="J607" s="379"/>
    </row>
    <row r="608" spans="1:10" ht="33.75">
      <c r="A608" s="289"/>
      <c r="B608" s="382"/>
      <c r="C608" s="382"/>
      <c r="D608" s="283" t="s">
        <v>15584</v>
      </c>
      <c r="E608" s="282" t="s">
        <v>15615</v>
      </c>
      <c r="F608" s="379"/>
      <c r="G608" s="379"/>
      <c r="H608" s="379"/>
      <c r="I608" s="379"/>
      <c r="J608" s="379"/>
    </row>
    <row r="609" spans="1:10" ht="90">
      <c r="A609" s="289"/>
      <c r="B609" s="382"/>
      <c r="C609" s="382"/>
      <c r="D609" s="283" t="s">
        <v>15852</v>
      </c>
      <c r="E609" s="282" t="s">
        <v>15616</v>
      </c>
      <c r="F609" s="379"/>
      <c r="G609" s="379"/>
      <c r="H609" s="379"/>
      <c r="I609" s="379"/>
      <c r="J609" s="379"/>
    </row>
    <row r="610" spans="1:10" ht="67.5">
      <c r="A610" s="289"/>
      <c r="B610" s="382"/>
      <c r="C610" s="382"/>
      <c r="D610" s="287"/>
      <c r="E610" s="282" t="s">
        <v>15621</v>
      </c>
      <c r="F610" s="379"/>
      <c r="G610" s="379"/>
      <c r="H610" s="379"/>
      <c r="I610" s="379"/>
      <c r="J610" s="379"/>
    </row>
    <row r="611" spans="1:10" ht="22.5">
      <c r="A611" s="289"/>
      <c r="B611" s="382"/>
      <c r="C611" s="382"/>
      <c r="D611" s="287"/>
      <c r="E611" s="282" t="s">
        <v>15583</v>
      </c>
      <c r="F611" s="379"/>
      <c r="G611" s="379"/>
      <c r="H611" s="379"/>
      <c r="I611" s="379"/>
      <c r="J611" s="379"/>
    </row>
    <row r="612" spans="1:10" ht="22.5">
      <c r="A612" s="290"/>
      <c r="B612" s="383"/>
      <c r="C612" s="383"/>
      <c r="D612" s="287"/>
      <c r="E612" s="282" t="s">
        <v>15796</v>
      </c>
      <c r="F612" s="380"/>
      <c r="G612" s="380"/>
      <c r="H612" s="380"/>
      <c r="I612" s="380"/>
      <c r="J612" s="380"/>
    </row>
    <row r="613" spans="1:10" ht="225">
      <c r="A613" s="281">
        <v>217</v>
      </c>
      <c r="B613" s="281">
        <v>360402</v>
      </c>
      <c r="C613" s="282" t="s">
        <v>258</v>
      </c>
      <c r="D613" s="283" t="s">
        <v>15640</v>
      </c>
      <c r="E613" s="282" t="s">
        <v>15641</v>
      </c>
      <c r="F613" s="284" t="s">
        <v>15269</v>
      </c>
      <c r="G613" s="284" t="s">
        <v>15269</v>
      </c>
      <c r="H613" s="284" t="s">
        <v>15269</v>
      </c>
      <c r="I613" s="284">
        <v>13800000</v>
      </c>
      <c r="J613" s="284">
        <v>13800000</v>
      </c>
    </row>
    <row r="614" spans="1:10" ht="67.5">
      <c r="A614" s="288">
        <v>218</v>
      </c>
      <c r="B614" s="381">
        <v>361601</v>
      </c>
      <c r="C614" s="381" t="s">
        <v>15853</v>
      </c>
      <c r="D614" s="283" t="s">
        <v>15623</v>
      </c>
      <c r="E614" s="282" t="s">
        <v>15624</v>
      </c>
      <c r="F614" s="378" t="s">
        <v>15269</v>
      </c>
      <c r="G614" s="378">
        <v>34728529.6215</v>
      </c>
      <c r="H614" s="378" t="s">
        <v>15269</v>
      </c>
      <c r="I614" s="378">
        <v>7455600</v>
      </c>
      <c r="J614" s="378">
        <v>21092064.81075</v>
      </c>
    </row>
    <row r="615" spans="1:10" ht="78.75">
      <c r="A615" s="289"/>
      <c r="B615" s="382"/>
      <c r="C615" s="382"/>
      <c r="D615" s="283" t="s">
        <v>15625</v>
      </c>
      <c r="E615" s="282" t="s">
        <v>15612</v>
      </c>
      <c r="F615" s="379"/>
      <c r="G615" s="379"/>
      <c r="H615" s="379"/>
      <c r="I615" s="379"/>
      <c r="J615" s="379"/>
    </row>
    <row r="616" spans="1:10" ht="67.5">
      <c r="A616" s="289"/>
      <c r="B616" s="382"/>
      <c r="C616" s="382"/>
      <c r="D616" s="283" t="s">
        <v>15626</v>
      </c>
      <c r="E616" s="282" t="s">
        <v>15627</v>
      </c>
      <c r="F616" s="379"/>
      <c r="G616" s="379"/>
      <c r="H616" s="379"/>
      <c r="I616" s="379"/>
      <c r="J616" s="379"/>
    </row>
    <row r="617" spans="1:10" ht="101.25">
      <c r="A617" s="289"/>
      <c r="B617" s="382"/>
      <c r="C617" s="382"/>
      <c r="D617" s="283" t="s">
        <v>15628</v>
      </c>
      <c r="E617" s="282" t="s">
        <v>15629</v>
      </c>
      <c r="F617" s="379"/>
      <c r="G617" s="379"/>
      <c r="H617" s="379"/>
      <c r="I617" s="379"/>
      <c r="J617" s="379"/>
    </row>
    <row r="618" spans="1:10" ht="22.5">
      <c r="A618" s="289"/>
      <c r="B618" s="382"/>
      <c r="C618" s="382"/>
      <c r="D618" s="283" t="s">
        <v>15630</v>
      </c>
      <c r="E618" s="286"/>
      <c r="F618" s="379"/>
      <c r="G618" s="379"/>
      <c r="H618" s="379"/>
      <c r="I618" s="379"/>
      <c r="J618" s="379"/>
    </row>
    <row r="619" spans="1:10" ht="22.5">
      <c r="A619" s="289"/>
      <c r="B619" s="382"/>
      <c r="C619" s="382"/>
      <c r="D619" s="283" t="s">
        <v>15631</v>
      </c>
      <c r="E619" s="286"/>
      <c r="F619" s="379"/>
      <c r="G619" s="379"/>
      <c r="H619" s="379"/>
      <c r="I619" s="379"/>
      <c r="J619" s="379"/>
    </row>
    <row r="620" spans="1:10">
      <c r="A620" s="289"/>
      <c r="B620" s="382"/>
      <c r="C620" s="382"/>
      <c r="D620" s="283" t="s">
        <v>15579</v>
      </c>
      <c r="E620" s="286"/>
      <c r="F620" s="379"/>
      <c r="G620" s="379"/>
      <c r="H620" s="379"/>
      <c r="I620" s="379"/>
      <c r="J620" s="379"/>
    </row>
    <row r="621" spans="1:10" ht="22.5">
      <c r="A621" s="289"/>
      <c r="B621" s="382"/>
      <c r="C621" s="382"/>
      <c r="D621" s="283" t="s">
        <v>15633</v>
      </c>
      <c r="E621" s="286"/>
      <c r="F621" s="379"/>
      <c r="G621" s="379"/>
      <c r="H621" s="379"/>
      <c r="I621" s="379"/>
      <c r="J621" s="379"/>
    </row>
    <row r="622" spans="1:10" ht="22.5">
      <c r="A622" s="289"/>
      <c r="B622" s="382"/>
      <c r="C622" s="382"/>
      <c r="D622" s="283" t="s">
        <v>15581</v>
      </c>
      <c r="E622" s="286"/>
      <c r="F622" s="379"/>
      <c r="G622" s="379"/>
      <c r="H622" s="379"/>
      <c r="I622" s="379"/>
      <c r="J622" s="379"/>
    </row>
    <row r="623" spans="1:10" ht="123.75">
      <c r="A623" s="289"/>
      <c r="B623" s="382"/>
      <c r="C623" s="382"/>
      <c r="D623" s="283" t="s">
        <v>15635</v>
      </c>
      <c r="E623" s="286"/>
      <c r="F623" s="379"/>
      <c r="G623" s="379"/>
      <c r="H623" s="379"/>
      <c r="I623" s="379"/>
      <c r="J623" s="379"/>
    </row>
    <row r="624" spans="1:10" ht="56.25">
      <c r="A624" s="289"/>
      <c r="B624" s="382"/>
      <c r="C624" s="382"/>
      <c r="D624" s="283" t="s">
        <v>15643</v>
      </c>
      <c r="E624" s="286"/>
      <c r="F624" s="379"/>
      <c r="G624" s="379"/>
      <c r="H624" s="379"/>
      <c r="I624" s="379"/>
      <c r="J624" s="379"/>
    </row>
    <row r="625" spans="1:10" ht="78.75">
      <c r="A625" s="289"/>
      <c r="B625" s="382"/>
      <c r="C625" s="382"/>
      <c r="D625" s="283" t="s">
        <v>15644</v>
      </c>
      <c r="E625" s="286"/>
      <c r="F625" s="379"/>
      <c r="G625" s="379"/>
      <c r="H625" s="379"/>
      <c r="I625" s="379"/>
      <c r="J625" s="379"/>
    </row>
    <row r="626" spans="1:10" ht="22.5">
      <c r="A626" s="289"/>
      <c r="B626" s="382"/>
      <c r="C626" s="382"/>
      <c r="D626" s="283" t="s">
        <v>15584</v>
      </c>
      <c r="E626" s="286"/>
      <c r="F626" s="379"/>
      <c r="G626" s="379"/>
      <c r="H626" s="379"/>
      <c r="I626" s="379"/>
      <c r="J626" s="379"/>
    </row>
    <row r="627" spans="1:10">
      <c r="A627" s="289"/>
      <c r="B627" s="382"/>
      <c r="C627" s="382"/>
      <c r="D627" s="283" t="s">
        <v>15617</v>
      </c>
      <c r="E627" s="286"/>
      <c r="F627" s="379"/>
      <c r="G627" s="379"/>
      <c r="H627" s="379"/>
      <c r="I627" s="379"/>
      <c r="J627" s="379"/>
    </row>
    <row r="628" spans="1:10" ht="22.5">
      <c r="A628" s="289"/>
      <c r="B628" s="382"/>
      <c r="C628" s="382"/>
      <c r="D628" s="283" t="s">
        <v>15618</v>
      </c>
      <c r="E628" s="286"/>
      <c r="F628" s="379"/>
      <c r="G628" s="379"/>
      <c r="H628" s="379"/>
      <c r="I628" s="379"/>
      <c r="J628" s="379"/>
    </row>
    <row r="629" spans="1:10" ht="33.75">
      <c r="A629" s="289"/>
      <c r="B629" s="382"/>
      <c r="C629" s="382"/>
      <c r="D629" s="283" t="s">
        <v>15585</v>
      </c>
      <c r="E629" s="286"/>
      <c r="F629" s="379"/>
      <c r="G629" s="379"/>
      <c r="H629" s="379"/>
      <c r="I629" s="379"/>
      <c r="J629" s="379"/>
    </row>
    <row r="630" spans="1:10" ht="45">
      <c r="A630" s="289"/>
      <c r="B630" s="382"/>
      <c r="C630" s="382"/>
      <c r="D630" s="283" t="s">
        <v>15645</v>
      </c>
      <c r="E630" s="286"/>
      <c r="F630" s="379"/>
      <c r="G630" s="379"/>
      <c r="H630" s="379"/>
      <c r="I630" s="379"/>
      <c r="J630" s="379"/>
    </row>
    <row r="631" spans="1:10">
      <c r="A631" s="290"/>
      <c r="B631" s="383"/>
      <c r="C631" s="383"/>
      <c r="D631" s="283" t="s">
        <v>9222</v>
      </c>
      <c r="E631" s="286"/>
      <c r="F631" s="380"/>
      <c r="G631" s="380"/>
      <c r="H631" s="380"/>
      <c r="I631" s="380"/>
      <c r="J631" s="380"/>
    </row>
    <row r="632" spans="1:10" ht="67.5">
      <c r="A632" s="288">
        <v>219</v>
      </c>
      <c r="B632" s="381">
        <v>361603</v>
      </c>
      <c r="C632" s="381" t="s">
        <v>15854</v>
      </c>
      <c r="D632" s="283" t="s">
        <v>15623</v>
      </c>
      <c r="E632" s="282" t="s">
        <v>15624</v>
      </c>
      <c r="F632" s="378" t="s">
        <v>15269</v>
      </c>
      <c r="G632" s="378">
        <v>34728529.6215</v>
      </c>
      <c r="H632" s="378" t="s">
        <v>15269</v>
      </c>
      <c r="I632" s="378" t="s">
        <v>15269</v>
      </c>
      <c r="J632" s="378">
        <v>34728529.6215</v>
      </c>
    </row>
    <row r="633" spans="1:10" ht="78.75">
      <c r="A633" s="289"/>
      <c r="B633" s="382"/>
      <c r="C633" s="382"/>
      <c r="D633" s="283" t="s">
        <v>15625</v>
      </c>
      <c r="E633" s="282" t="s">
        <v>15612</v>
      </c>
      <c r="F633" s="379"/>
      <c r="G633" s="379"/>
      <c r="H633" s="379"/>
      <c r="I633" s="379"/>
      <c r="J633" s="379"/>
    </row>
    <row r="634" spans="1:10" ht="67.5">
      <c r="A634" s="289"/>
      <c r="B634" s="382"/>
      <c r="C634" s="382"/>
      <c r="D634" s="283" t="s">
        <v>15626</v>
      </c>
      <c r="E634" s="282" t="s">
        <v>15627</v>
      </c>
      <c r="F634" s="379"/>
      <c r="G634" s="379"/>
      <c r="H634" s="379"/>
      <c r="I634" s="379"/>
      <c r="J634" s="379"/>
    </row>
    <row r="635" spans="1:10" ht="101.25">
      <c r="A635" s="289"/>
      <c r="B635" s="382"/>
      <c r="C635" s="382"/>
      <c r="D635" s="283" t="s">
        <v>15628</v>
      </c>
      <c r="E635" s="282" t="s">
        <v>15629</v>
      </c>
      <c r="F635" s="379"/>
      <c r="G635" s="379"/>
      <c r="H635" s="379"/>
      <c r="I635" s="379"/>
      <c r="J635" s="379"/>
    </row>
    <row r="636" spans="1:10" ht="22.5">
      <c r="A636" s="289"/>
      <c r="B636" s="382"/>
      <c r="C636" s="382"/>
      <c r="D636" s="283" t="s">
        <v>15630</v>
      </c>
      <c r="E636" s="286"/>
      <c r="F636" s="379"/>
      <c r="G636" s="379"/>
      <c r="H636" s="379"/>
      <c r="I636" s="379"/>
      <c r="J636" s="379"/>
    </row>
    <row r="637" spans="1:10" ht="22.5">
      <c r="A637" s="289"/>
      <c r="B637" s="382"/>
      <c r="C637" s="382"/>
      <c r="D637" s="283" t="s">
        <v>15631</v>
      </c>
      <c r="E637" s="286"/>
      <c r="F637" s="379"/>
      <c r="G637" s="379"/>
      <c r="H637" s="379"/>
      <c r="I637" s="379"/>
      <c r="J637" s="379"/>
    </row>
    <row r="638" spans="1:10">
      <c r="A638" s="289"/>
      <c r="B638" s="382"/>
      <c r="C638" s="382"/>
      <c r="D638" s="283" t="s">
        <v>15579</v>
      </c>
      <c r="E638" s="286"/>
      <c r="F638" s="379"/>
      <c r="G638" s="379"/>
      <c r="H638" s="379"/>
      <c r="I638" s="379"/>
      <c r="J638" s="379"/>
    </row>
    <row r="639" spans="1:10" ht="22.5">
      <c r="A639" s="289"/>
      <c r="B639" s="382"/>
      <c r="C639" s="382"/>
      <c r="D639" s="283" t="s">
        <v>15633</v>
      </c>
      <c r="E639" s="286"/>
      <c r="F639" s="379"/>
      <c r="G639" s="379"/>
      <c r="H639" s="379"/>
      <c r="I639" s="379"/>
      <c r="J639" s="379"/>
    </row>
    <row r="640" spans="1:10" ht="22.5">
      <c r="A640" s="289"/>
      <c r="B640" s="382"/>
      <c r="C640" s="382"/>
      <c r="D640" s="283" t="s">
        <v>15581</v>
      </c>
      <c r="E640" s="286"/>
      <c r="F640" s="379"/>
      <c r="G640" s="379"/>
      <c r="H640" s="379"/>
      <c r="I640" s="379"/>
      <c r="J640" s="379"/>
    </row>
    <row r="641" spans="1:10" ht="123.75">
      <c r="A641" s="289"/>
      <c r="B641" s="382"/>
      <c r="C641" s="382"/>
      <c r="D641" s="283" t="s">
        <v>15635</v>
      </c>
      <c r="E641" s="286"/>
      <c r="F641" s="379"/>
      <c r="G641" s="379"/>
      <c r="H641" s="379"/>
      <c r="I641" s="379"/>
      <c r="J641" s="379"/>
    </row>
    <row r="642" spans="1:10" ht="56.25">
      <c r="A642" s="289"/>
      <c r="B642" s="382"/>
      <c r="C642" s="382"/>
      <c r="D642" s="283" t="s">
        <v>15643</v>
      </c>
      <c r="E642" s="286"/>
      <c r="F642" s="379"/>
      <c r="G642" s="379"/>
      <c r="H642" s="379"/>
      <c r="I642" s="379"/>
      <c r="J642" s="379"/>
    </row>
    <row r="643" spans="1:10" ht="78.75">
      <c r="A643" s="289"/>
      <c r="B643" s="382"/>
      <c r="C643" s="382"/>
      <c r="D643" s="283" t="s">
        <v>15644</v>
      </c>
      <c r="E643" s="286"/>
      <c r="F643" s="379"/>
      <c r="G643" s="379"/>
      <c r="H643" s="379"/>
      <c r="I643" s="379"/>
      <c r="J643" s="379"/>
    </row>
    <row r="644" spans="1:10" ht="22.5">
      <c r="A644" s="289"/>
      <c r="B644" s="382"/>
      <c r="C644" s="382"/>
      <c r="D644" s="283" t="s">
        <v>15584</v>
      </c>
      <c r="E644" s="286"/>
      <c r="F644" s="379"/>
      <c r="G644" s="379"/>
      <c r="H644" s="379"/>
      <c r="I644" s="379"/>
      <c r="J644" s="379"/>
    </row>
    <row r="645" spans="1:10">
      <c r="A645" s="289"/>
      <c r="B645" s="382"/>
      <c r="C645" s="382"/>
      <c r="D645" s="283" t="s">
        <v>15617</v>
      </c>
      <c r="E645" s="286"/>
      <c r="F645" s="379"/>
      <c r="G645" s="379"/>
      <c r="H645" s="379"/>
      <c r="I645" s="379"/>
      <c r="J645" s="379"/>
    </row>
    <row r="646" spans="1:10" ht="22.5">
      <c r="A646" s="289"/>
      <c r="B646" s="382"/>
      <c r="C646" s="382"/>
      <c r="D646" s="283" t="s">
        <v>15618</v>
      </c>
      <c r="E646" s="286"/>
      <c r="F646" s="379"/>
      <c r="G646" s="379"/>
      <c r="H646" s="379"/>
      <c r="I646" s="379"/>
      <c r="J646" s="379"/>
    </row>
    <row r="647" spans="1:10" ht="33.75">
      <c r="A647" s="289"/>
      <c r="B647" s="382"/>
      <c r="C647" s="382"/>
      <c r="D647" s="283" t="s">
        <v>15585</v>
      </c>
      <c r="E647" s="286"/>
      <c r="F647" s="379"/>
      <c r="G647" s="379"/>
      <c r="H647" s="379"/>
      <c r="I647" s="379"/>
      <c r="J647" s="379"/>
    </row>
    <row r="648" spans="1:10" ht="45">
      <c r="A648" s="289"/>
      <c r="B648" s="382"/>
      <c r="C648" s="382"/>
      <c r="D648" s="283" t="s">
        <v>15645</v>
      </c>
      <c r="E648" s="286"/>
      <c r="F648" s="379"/>
      <c r="G648" s="379"/>
      <c r="H648" s="379"/>
      <c r="I648" s="379"/>
      <c r="J648" s="379"/>
    </row>
    <row r="649" spans="1:10">
      <c r="A649" s="290"/>
      <c r="B649" s="383"/>
      <c r="C649" s="383"/>
      <c r="D649" s="283" t="s">
        <v>9222</v>
      </c>
      <c r="E649" s="286"/>
      <c r="F649" s="380"/>
      <c r="G649" s="380"/>
      <c r="H649" s="380"/>
      <c r="I649" s="380"/>
      <c r="J649" s="380"/>
    </row>
    <row r="650" spans="1:10" ht="67.5">
      <c r="A650" s="288">
        <v>220</v>
      </c>
      <c r="B650" s="381">
        <v>361617</v>
      </c>
      <c r="C650" s="381" t="s">
        <v>15855</v>
      </c>
      <c r="D650" s="283" t="s">
        <v>15623</v>
      </c>
      <c r="E650" s="282" t="s">
        <v>15624</v>
      </c>
      <c r="F650" s="378" t="s">
        <v>15269</v>
      </c>
      <c r="G650" s="378">
        <v>34728529.6215</v>
      </c>
      <c r="H650" s="378" t="s">
        <v>15269</v>
      </c>
      <c r="I650" s="378" t="s">
        <v>15269</v>
      </c>
      <c r="J650" s="378">
        <v>34728529.6215</v>
      </c>
    </row>
    <row r="651" spans="1:10" ht="78.75">
      <c r="A651" s="289"/>
      <c r="B651" s="382"/>
      <c r="C651" s="382"/>
      <c r="D651" s="283" t="s">
        <v>15625</v>
      </c>
      <c r="E651" s="282" t="s">
        <v>15612</v>
      </c>
      <c r="F651" s="379"/>
      <c r="G651" s="379"/>
      <c r="H651" s="379"/>
      <c r="I651" s="379"/>
      <c r="J651" s="379"/>
    </row>
    <row r="652" spans="1:10" ht="67.5">
      <c r="A652" s="289"/>
      <c r="B652" s="382"/>
      <c r="C652" s="382"/>
      <c r="D652" s="283" t="s">
        <v>15626</v>
      </c>
      <c r="E652" s="282" t="s">
        <v>15627</v>
      </c>
      <c r="F652" s="379"/>
      <c r="G652" s="379"/>
      <c r="H652" s="379"/>
      <c r="I652" s="379"/>
      <c r="J652" s="379"/>
    </row>
    <row r="653" spans="1:10" ht="101.25">
      <c r="A653" s="289"/>
      <c r="B653" s="382"/>
      <c r="C653" s="382"/>
      <c r="D653" s="283" t="s">
        <v>15628</v>
      </c>
      <c r="E653" s="282" t="s">
        <v>15629</v>
      </c>
      <c r="F653" s="379"/>
      <c r="G653" s="379"/>
      <c r="H653" s="379"/>
      <c r="I653" s="379"/>
      <c r="J653" s="379"/>
    </row>
    <row r="654" spans="1:10" ht="22.5">
      <c r="A654" s="289"/>
      <c r="B654" s="382"/>
      <c r="C654" s="382"/>
      <c r="D654" s="283" t="s">
        <v>15630</v>
      </c>
      <c r="E654" s="286"/>
      <c r="F654" s="379"/>
      <c r="G654" s="379"/>
      <c r="H654" s="379"/>
      <c r="I654" s="379"/>
      <c r="J654" s="379"/>
    </row>
    <row r="655" spans="1:10" ht="22.5">
      <c r="A655" s="289"/>
      <c r="B655" s="382"/>
      <c r="C655" s="382"/>
      <c r="D655" s="283" t="s">
        <v>15631</v>
      </c>
      <c r="E655" s="286"/>
      <c r="F655" s="379"/>
      <c r="G655" s="379"/>
      <c r="H655" s="379"/>
      <c r="I655" s="379"/>
      <c r="J655" s="379"/>
    </row>
    <row r="656" spans="1:10">
      <c r="A656" s="289"/>
      <c r="B656" s="382"/>
      <c r="C656" s="382"/>
      <c r="D656" s="283" t="s">
        <v>15579</v>
      </c>
      <c r="E656" s="286"/>
      <c r="F656" s="379"/>
      <c r="G656" s="379"/>
      <c r="H656" s="379"/>
      <c r="I656" s="379"/>
      <c r="J656" s="379"/>
    </row>
    <row r="657" spans="1:10" ht="22.5">
      <c r="A657" s="289"/>
      <c r="B657" s="382"/>
      <c r="C657" s="382"/>
      <c r="D657" s="283" t="s">
        <v>15633</v>
      </c>
      <c r="E657" s="286"/>
      <c r="F657" s="379"/>
      <c r="G657" s="379"/>
      <c r="H657" s="379"/>
      <c r="I657" s="379"/>
      <c r="J657" s="379"/>
    </row>
    <row r="658" spans="1:10" ht="22.5">
      <c r="A658" s="289"/>
      <c r="B658" s="382"/>
      <c r="C658" s="382"/>
      <c r="D658" s="283" t="s">
        <v>15581</v>
      </c>
      <c r="E658" s="286"/>
      <c r="F658" s="379"/>
      <c r="G658" s="379"/>
      <c r="H658" s="379"/>
      <c r="I658" s="379"/>
      <c r="J658" s="379"/>
    </row>
    <row r="659" spans="1:10" ht="123.75">
      <c r="A659" s="289"/>
      <c r="B659" s="382"/>
      <c r="C659" s="382"/>
      <c r="D659" s="283" t="s">
        <v>15635</v>
      </c>
      <c r="E659" s="286"/>
      <c r="F659" s="379"/>
      <c r="G659" s="379"/>
      <c r="H659" s="379"/>
      <c r="I659" s="379"/>
      <c r="J659" s="379"/>
    </row>
    <row r="660" spans="1:10" ht="56.25">
      <c r="A660" s="289"/>
      <c r="B660" s="382"/>
      <c r="C660" s="382"/>
      <c r="D660" s="283" t="s">
        <v>15643</v>
      </c>
      <c r="E660" s="286"/>
      <c r="F660" s="379"/>
      <c r="G660" s="379"/>
      <c r="H660" s="379"/>
      <c r="I660" s="379"/>
      <c r="J660" s="379"/>
    </row>
    <row r="661" spans="1:10" ht="78.75">
      <c r="A661" s="289"/>
      <c r="B661" s="382"/>
      <c r="C661" s="382"/>
      <c r="D661" s="283" t="s">
        <v>15644</v>
      </c>
      <c r="E661" s="286"/>
      <c r="F661" s="379"/>
      <c r="G661" s="379"/>
      <c r="H661" s="379"/>
      <c r="I661" s="379"/>
      <c r="J661" s="379"/>
    </row>
    <row r="662" spans="1:10" ht="22.5">
      <c r="A662" s="289"/>
      <c r="B662" s="382"/>
      <c r="C662" s="382"/>
      <c r="D662" s="283" t="s">
        <v>15584</v>
      </c>
      <c r="E662" s="286"/>
      <c r="F662" s="379"/>
      <c r="G662" s="379"/>
      <c r="H662" s="379"/>
      <c r="I662" s="379"/>
      <c r="J662" s="379"/>
    </row>
    <row r="663" spans="1:10">
      <c r="A663" s="289"/>
      <c r="B663" s="382"/>
      <c r="C663" s="382"/>
      <c r="D663" s="283" t="s">
        <v>15617</v>
      </c>
      <c r="E663" s="286"/>
      <c r="F663" s="379"/>
      <c r="G663" s="379"/>
      <c r="H663" s="379"/>
      <c r="I663" s="379"/>
      <c r="J663" s="379"/>
    </row>
    <row r="664" spans="1:10" ht="22.5">
      <c r="A664" s="289"/>
      <c r="B664" s="382"/>
      <c r="C664" s="382"/>
      <c r="D664" s="283" t="s">
        <v>15618</v>
      </c>
      <c r="E664" s="286"/>
      <c r="F664" s="379"/>
      <c r="G664" s="379"/>
      <c r="H664" s="379"/>
      <c r="I664" s="379"/>
      <c r="J664" s="379"/>
    </row>
    <row r="665" spans="1:10" ht="33.75">
      <c r="A665" s="289"/>
      <c r="B665" s="382"/>
      <c r="C665" s="382"/>
      <c r="D665" s="283" t="s">
        <v>15585</v>
      </c>
      <c r="E665" s="286"/>
      <c r="F665" s="379"/>
      <c r="G665" s="379"/>
      <c r="H665" s="379"/>
      <c r="I665" s="379"/>
      <c r="J665" s="379"/>
    </row>
    <row r="666" spans="1:10" ht="45">
      <c r="A666" s="289"/>
      <c r="B666" s="382"/>
      <c r="C666" s="382"/>
      <c r="D666" s="283" t="s">
        <v>15645</v>
      </c>
      <c r="E666" s="286"/>
      <c r="F666" s="379"/>
      <c r="G666" s="379"/>
      <c r="H666" s="379"/>
      <c r="I666" s="379"/>
      <c r="J666" s="379"/>
    </row>
    <row r="667" spans="1:10">
      <c r="A667" s="290"/>
      <c r="B667" s="383"/>
      <c r="C667" s="383"/>
      <c r="D667" s="283" t="s">
        <v>9222</v>
      </c>
      <c r="E667" s="286"/>
      <c r="F667" s="380"/>
      <c r="G667" s="380"/>
      <c r="H667" s="380"/>
      <c r="I667" s="380"/>
      <c r="J667" s="380"/>
    </row>
    <row r="668" spans="1:10" ht="67.5">
      <c r="A668" s="288">
        <v>221</v>
      </c>
      <c r="B668" s="381">
        <v>361623</v>
      </c>
      <c r="C668" s="381" t="s">
        <v>15856</v>
      </c>
      <c r="D668" s="283" t="s">
        <v>15623</v>
      </c>
      <c r="E668" s="282" t="s">
        <v>15624</v>
      </c>
      <c r="F668" s="378" t="s">
        <v>15269</v>
      </c>
      <c r="G668" s="378">
        <v>34728529.6215</v>
      </c>
      <c r="H668" s="378" t="s">
        <v>15269</v>
      </c>
      <c r="I668" s="378" t="s">
        <v>15269</v>
      </c>
      <c r="J668" s="378">
        <v>34728529.6215</v>
      </c>
    </row>
    <row r="669" spans="1:10" ht="78.75">
      <c r="A669" s="289"/>
      <c r="B669" s="382"/>
      <c r="C669" s="382"/>
      <c r="D669" s="283" t="s">
        <v>15625</v>
      </c>
      <c r="E669" s="282" t="s">
        <v>15612</v>
      </c>
      <c r="F669" s="379"/>
      <c r="G669" s="379"/>
      <c r="H669" s="379"/>
      <c r="I669" s="379"/>
      <c r="J669" s="379"/>
    </row>
    <row r="670" spans="1:10" ht="67.5">
      <c r="A670" s="289"/>
      <c r="B670" s="382"/>
      <c r="C670" s="382"/>
      <c r="D670" s="283" t="s">
        <v>15626</v>
      </c>
      <c r="E670" s="282" t="s">
        <v>15627</v>
      </c>
      <c r="F670" s="379"/>
      <c r="G670" s="379"/>
      <c r="H670" s="379"/>
      <c r="I670" s="379"/>
      <c r="J670" s="379"/>
    </row>
    <row r="671" spans="1:10" ht="101.25">
      <c r="A671" s="289"/>
      <c r="B671" s="382"/>
      <c r="C671" s="382"/>
      <c r="D671" s="283" t="s">
        <v>15628</v>
      </c>
      <c r="E671" s="282" t="s">
        <v>15629</v>
      </c>
      <c r="F671" s="379"/>
      <c r="G671" s="379"/>
      <c r="H671" s="379"/>
      <c r="I671" s="379"/>
      <c r="J671" s="379"/>
    </row>
    <row r="672" spans="1:10" ht="22.5">
      <c r="A672" s="289"/>
      <c r="B672" s="382"/>
      <c r="C672" s="382"/>
      <c r="D672" s="283" t="s">
        <v>15630</v>
      </c>
      <c r="E672" s="286"/>
      <c r="F672" s="379"/>
      <c r="G672" s="379"/>
      <c r="H672" s="379"/>
      <c r="I672" s="379"/>
      <c r="J672" s="379"/>
    </row>
    <row r="673" spans="1:10" ht="22.5">
      <c r="A673" s="289"/>
      <c r="B673" s="382"/>
      <c r="C673" s="382"/>
      <c r="D673" s="283" t="s">
        <v>15631</v>
      </c>
      <c r="E673" s="286"/>
      <c r="F673" s="379"/>
      <c r="G673" s="379"/>
      <c r="H673" s="379"/>
      <c r="I673" s="379"/>
      <c r="J673" s="379"/>
    </row>
    <row r="674" spans="1:10">
      <c r="A674" s="289"/>
      <c r="B674" s="382"/>
      <c r="C674" s="382"/>
      <c r="D674" s="283" t="s">
        <v>15579</v>
      </c>
      <c r="E674" s="286"/>
      <c r="F674" s="379"/>
      <c r="G674" s="379"/>
      <c r="H674" s="379"/>
      <c r="I674" s="379"/>
      <c r="J674" s="379"/>
    </row>
    <row r="675" spans="1:10" ht="22.5">
      <c r="A675" s="289"/>
      <c r="B675" s="382"/>
      <c r="C675" s="382"/>
      <c r="D675" s="283" t="s">
        <v>15633</v>
      </c>
      <c r="E675" s="286"/>
      <c r="F675" s="379"/>
      <c r="G675" s="379"/>
      <c r="H675" s="379"/>
      <c r="I675" s="379"/>
      <c r="J675" s="379"/>
    </row>
    <row r="676" spans="1:10" ht="22.5">
      <c r="A676" s="289"/>
      <c r="B676" s="382"/>
      <c r="C676" s="382"/>
      <c r="D676" s="283" t="s">
        <v>15581</v>
      </c>
      <c r="E676" s="286"/>
      <c r="F676" s="379"/>
      <c r="G676" s="379"/>
      <c r="H676" s="379"/>
      <c r="I676" s="379"/>
      <c r="J676" s="379"/>
    </row>
    <row r="677" spans="1:10" ht="123.75">
      <c r="A677" s="289"/>
      <c r="B677" s="382"/>
      <c r="C677" s="382"/>
      <c r="D677" s="283" t="s">
        <v>15635</v>
      </c>
      <c r="E677" s="286"/>
      <c r="F677" s="379"/>
      <c r="G677" s="379"/>
      <c r="H677" s="379"/>
      <c r="I677" s="379"/>
      <c r="J677" s="379"/>
    </row>
    <row r="678" spans="1:10" ht="56.25">
      <c r="A678" s="289"/>
      <c r="B678" s="382"/>
      <c r="C678" s="382"/>
      <c r="D678" s="283" t="s">
        <v>15643</v>
      </c>
      <c r="E678" s="286"/>
      <c r="F678" s="379"/>
      <c r="G678" s="379"/>
      <c r="H678" s="379"/>
      <c r="I678" s="379"/>
      <c r="J678" s="379"/>
    </row>
    <row r="679" spans="1:10" ht="78.75">
      <c r="A679" s="289"/>
      <c r="B679" s="382"/>
      <c r="C679" s="382"/>
      <c r="D679" s="283" t="s">
        <v>15644</v>
      </c>
      <c r="E679" s="286"/>
      <c r="F679" s="379"/>
      <c r="G679" s="379"/>
      <c r="H679" s="379"/>
      <c r="I679" s="379"/>
      <c r="J679" s="379"/>
    </row>
    <row r="680" spans="1:10" ht="22.5">
      <c r="A680" s="289"/>
      <c r="B680" s="382"/>
      <c r="C680" s="382"/>
      <c r="D680" s="283" t="s">
        <v>15584</v>
      </c>
      <c r="E680" s="286"/>
      <c r="F680" s="379"/>
      <c r="G680" s="379"/>
      <c r="H680" s="379"/>
      <c r="I680" s="379"/>
      <c r="J680" s="379"/>
    </row>
    <row r="681" spans="1:10">
      <c r="A681" s="289"/>
      <c r="B681" s="382"/>
      <c r="C681" s="382"/>
      <c r="D681" s="283" t="s">
        <v>15617</v>
      </c>
      <c r="E681" s="286"/>
      <c r="F681" s="379"/>
      <c r="G681" s="379"/>
      <c r="H681" s="379"/>
      <c r="I681" s="379"/>
      <c r="J681" s="379"/>
    </row>
    <row r="682" spans="1:10" ht="22.5">
      <c r="A682" s="289"/>
      <c r="B682" s="382"/>
      <c r="C682" s="382"/>
      <c r="D682" s="283" t="s">
        <v>15618</v>
      </c>
      <c r="E682" s="286"/>
      <c r="F682" s="379"/>
      <c r="G682" s="379"/>
      <c r="H682" s="379"/>
      <c r="I682" s="379"/>
      <c r="J682" s="379"/>
    </row>
    <row r="683" spans="1:10" ht="33.75">
      <c r="A683" s="289"/>
      <c r="B683" s="382"/>
      <c r="C683" s="382"/>
      <c r="D683" s="283" t="s">
        <v>15585</v>
      </c>
      <c r="E683" s="286"/>
      <c r="F683" s="379"/>
      <c r="G683" s="379"/>
      <c r="H683" s="379"/>
      <c r="I683" s="379"/>
      <c r="J683" s="379"/>
    </row>
    <row r="684" spans="1:10" ht="45">
      <c r="A684" s="289"/>
      <c r="B684" s="382"/>
      <c r="C684" s="382"/>
      <c r="D684" s="283" t="s">
        <v>15645</v>
      </c>
      <c r="E684" s="286"/>
      <c r="F684" s="379"/>
      <c r="G684" s="379"/>
      <c r="H684" s="379"/>
      <c r="I684" s="379"/>
      <c r="J684" s="379"/>
    </row>
    <row r="685" spans="1:10">
      <c r="A685" s="290"/>
      <c r="B685" s="383"/>
      <c r="C685" s="383"/>
      <c r="D685" s="283" t="s">
        <v>9222</v>
      </c>
      <c r="E685" s="286"/>
      <c r="F685" s="380"/>
      <c r="G685" s="380"/>
      <c r="H685" s="380"/>
      <c r="I685" s="380"/>
      <c r="J685" s="380"/>
    </row>
    <row r="686" spans="1:10" ht="67.5">
      <c r="A686" s="288">
        <v>222</v>
      </c>
      <c r="B686" s="381">
        <v>361803</v>
      </c>
      <c r="C686" s="381" t="s">
        <v>15857</v>
      </c>
      <c r="D686" s="283" t="s">
        <v>15623</v>
      </c>
      <c r="E686" s="282" t="s">
        <v>15624</v>
      </c>
      <c r="F686" s="378" t="s">
        <v>15269</v>
      </c>
      <c r="G686" s="378">
        <v>34728529.6215</v>
      </c>
      <c r="H686" s="378" t="s">
        <v>15269</v>
      </c>
      <c r="I686" s="378">
        <v>7455600</v>
      </c>
      <c r="J686" s="378">
        <v>21092064.81075</v>
      </c>
    </row>
    <row r="687" spans="1:10" ht="78.75">
      <c r="A687" s="289"/>
      <c r="B687" s="382"/>
      <c r="C687" s="382"/>
      <c r="D687" s="283" t="s">
        <v>15625</v>
      </c>
      <c r="E687" s="282" t="s">
        <v>15612</v>
      </c>
      <c r="F687" s="379"/>
      <c r="G687" s="379"/>
      <c r="H687" s="379"/>
      <c r="I687" s="379"/>
      <c r="J687" s="379"/>
    </row>
    <row r="688" spans="1:10" ht="67.5">
      <c r="A688" s="289"/>
      <c r="B688" s="382"/>
      <c r="C688" s="382"/>
      <c r="D688" s="283" t="s">
        <v>15626</v>
      </c>
      <c r="E688" s="282" t="s">
        <v>15627</v>
      </c>
      <c r="F688" s="379"/>
      <c r="G688" s="379"/>
      <c r="H688" s="379"/>
      <c r="I688" s="379"/>
      <c r="J688" s="379"/>
    </row>
    <row r="689" spans="1:10" ht="101.25">
      <c r="A689" s="289"/>
      <c r="B689" s="382"/>
      <c r="C689" s="382"/>
      <c r="D689" s="283" t="s">
        <v>15628</v>
      </c>
      <c r="E689" s="282" t="s">
        <v>15629</v>
      </c>
      <c r="F689" s="379"/>
      <c r="G689" s="379"/>
      <c r="H689" s="379"/>
      <c r="I689" s="379"/>
      <c r="J689" s="379"/>
    </row>
    <row r="690" spans="1:10" ht="22.5">
      <c r="A690" s="289"/>
      <c r="B690" s="382"/>
      <c r="C690" s="382"/>
      <c r="D690" s="283" t="s">
        <v>15630</v>
      </c>
      <c r="E690" s="286"/>
      <c r="F690" s="379"/>
      <c r="G690" s="379"/>
      <c r="H690" s="379"/>
      <c r="I690" s="379"/>
      <c r="J690" s="379"/>
    </row>
    <row r="691" spans="1:10" ht="22.5">
      <c r="A691" s="289"/>
      <c r="B691" s="382"/>
      <c r="C691" s="382"/>
      <c r="D691" s="283" t="s">
        <v>15631</v>
      </c>
      <c r="E691" s="286"/>
      <c r="F691" s="379"/>
      <c r="G691" s="379"/>
      <c r="H691" s="379"/>
      <c r="I691" s="379"/>
      <c r="J691" s="379"/>
    </row>
    <row r="692" spans="1:10">
      <c r="A692" s="289"/>
      <c r="B692" s="382"/>
      <c r="C692" s="382"/>
      <c r="D692" s="283" t="s">
        <v>15579</v>
      </c>
      <c r="E692" s="286"/>
      <c r="F692" s="379"/>
      <c r="G692" s="379"/>
      <c r="H692" s="379"/>
      <c r="I692" s="379"/>
      <c r="J692" s="379"/>
    </row>
    <row r="693" spans="1:10" ht="22.5">
      <c r="A693" s="289"/>
      <c r="B693" s="382"/>
      <c r="C693" s="382"/>
      <c r="D693" s="283" t="s">
        <v>15633</v>
      </c>
      <c r="E693" s="286"/>
      <c r="F693" s="379"/>
      <c r="G693" s="379"/>
      <c r="H693" s="379"/>
      <c r="I693" s="379"/>
      <c r="J693" s="379"/>
    </row>
    <row r="694" spans="1:10" ht="22.5">
      <c r="A694" s="289"/>
      <c r="B694" s="382"/>
      <c r="C694" s="382"/>
      <c r="D694" s="283" t="s">
        <v>15581</v>
      </c>
      <c r="E694" s="286"/>
      <c r="F694" s="379"/>
      <c r="G694" s="379"/>
      <c r="H694" s="379"/>
      <c r="I694" s="379"/>
      <c r="J694" s="379"/>
    </row>
    <row r="695" spans="1:10" ht="123.75">
      <c r="A695" s="289"/>
      <c r="B695" s="382"/>
      <c r="C695" s="382"/>
      <c r="D695" s="283" t="s">
        <v>15635</v>
      </c>
      <c r="E695" s="286"/>
      <c r="F695" s="379"/>
      <c r="G695" s="379"/>
      <c r="H695" s="379"/>
      <c r="I695" s="379"/>
      <c r="J695" s="379"/>
    </row>
    <row r="696" spans="1:10" ht="56.25">
      <c r="A696" s="289"/>
      <c r="B696" s="382"/>
      <c r="C696" s="382"/>
      <c r="D696" s="283" t="s">
        <v>15643</v>
      </c>
      <c r="E696" s="286"/>
      <c r="F696" s="379"/>
      <c r="G696" s="379"/>
      <c r="H696" s="379"/>
      <c r="I696" s="379"/>
      <c r="J696" s="379"/>
    </row>
    <row r="697" spans="1:10" ht="78.75">
      <c r="A697" s="289"/>
      <c r="B697" s="382"/>
      <c r="C697" s="382"/>
      <c r="D697" s="283" t="s">
        <v>15644</v>
      </c>
      <c r="E697" s="286"/>
      <c r="F697" s="379"/>
      <c r="G697" s="379"/>
      <c r="H697" s="379"/>
      <c r="I697" s="379"/>
      <c r="J697" s="379"/>
    </row>
    <row r="698" spans="1:10" ht="22.5">
      <c r="A698" s="289"/>
      <c r="B698" s="382"/>
      <c r="C698" s="382"/>
      <c r="D698" s="283" t="s">
        <v>15584</v>
      </c>
      <c r="E698" s="286"/>
      <c r="F698" s="379"/>
      <c r="G698" s="379"/>
      <c r="H698" s="379"/>
      <c r="I698" s="379"/>
      <c r="J698" s="379"/>
    </row>
    <row r="699" spans="1:10">
      <c r="A699" s="289"/>
      <c r="B699" s="382"/>
      <c r="C699" s="382"/>
      <c r="D699" s="283" t="s">
        <v>15617</v>
      </c>
      <c r="E699" s="286"/>
      <c r="F699" s="379"/>
      <c r="G699" s="379"/>
      <c r="H699" s="379"/>
      <c r="I699" s="379"/>
      <c r="J699" s="379"/>
    </row>
    <row r="700" spans="1:10" ht="22.5">
      <c r="A700" s="289"/>
      <c r="B700" s="382"/>
      <c r="C700" s="382"/>
      <c r="D700" s="283" t="s">
        <v>15618</v>
      </c>
      <c r="E700" s="286"/>
      <c r="F700" s="379"/>
      <c r="G700" s="379"/>
      <c r="H700" s="379"/>
      <c r="I700" s="379"/>
      <c r="J700" s="379"/>
    </row>
    <row r="701" spans="1:10" ht="33.75">
      <c r="A701" s="289"/>
      <c r="B701" s="382"/>
      <c r="C701" s="382"/>
      <c r="D701" s="283" t="s">
        <v>15585</v>
      </c>
      <c r="E701" s="286"/>
      <c r="F701" s="379"/>
      <c r="G701" s="379"/>
      <c r="H701" s="379"/>
      <c r="I701" s="379"/>
      <c r="J701" s="379"/>
    </row>
    <row r="702" spans="1:10" ht="45">
      <c r="A702" s="289"/>
      <c r="B702" s="382"/>
      <c r="C702" s="382"/>
      <c r="D702" s="283" t="s">
        <v>15645</v>
      </c>
      <c r="E702" s="286"/>
      <c r="F702" s="379"/>
      <c r="G702" s="379"/>
      <c r="H702" s="379"/>
      <c r="I702" s="379"/>
      <c r="J702" s="379"/>
    </row>
    <row r="703" spans="1:10">
      <c r="A703" s="290"/>
      <c r="B703" s="383"/>
      <c r="C703" s="383"/>
      <c r="D703" s="283" t="s">
        <v>9222</v>
      </c>
      <c r="E703" s="286"/>
      <c r="F703" s="380"/>
      <c r="G703" s="380"/>
      <c r="H703" s="380"/>
      <c r="I703" s="380"/>
      <c r="J703" s="380"/>
    </row>
    <row r="704" spans="1:10" ht="67.5">
      <c r="A704" s="288">
        <v>223</v>
      </c>
      <c r="B704" s="381">
        <v>361805</v>
      </c>
      <c r="C704" s="381" t="s">
        <v>15858</v>
      </c>
      <c r="D704" s="283" t="s">
        <v>15623</v>
      </c>
      <c r="E704" s="282" t="s">
        <v>15624</v>
      </c>
      <c r="F704" s="378" t="s">
        <v>15269</v>
      </c>
      <c r="G704" s="378">
        <v>34728529.6215</v>
      </c>
      <c r="H704" s="378" t="s">
        <v>15269</v>
      </c>
      <c r="I704" s="378" t="s">
        <v>15269</v>
      </c>
      <c r="J704" s="378">
        <v>34728529.6215</v>
      </c>
    </row>
    <row r="705" spans="1:10" ht="78.75">
      <c r="A705" s="289"/>
      <c r="B705" s="382"/>
      <c r="C705" s="382"/>
      <c r="D705" s="283" t="s">
        <v>15625</v>
      </c>
      <c r="E705" s="282" t="s">
        <v>15612</v>
      </c>
      <c r="F705" s="379"/>
      <c r="G705" s="379"/>
      <c r="H705" s="379"/>
      <c r="I705" s="379"/>
      <c r="J705" s="379"/>
    </row>
    <row r="706" spans="1:10" ht="67.5">
      <c r="A706" s="289"/>
      <c r="B706" s="382"/>
      <c r="C706" s="382"/>
      <c r="D706" s="283" t="s">
        <v>15626</v>
      </c>
      <c r="E706" s="282" t="s">
        <v>15627</v>
      </c>
      <c r="F706" s="379"/>
      <c r="G706" s="379"/>
      <c r="H706" s="379"/>
      <c r="I706" s="379"/>
      <c r="J706" s="379"/>
    </row>
    <row r="707" spans="1:10" ht="101.25">
      <c r="A707" s="289"/>
      <c r="B707" s="382"/>
      <c r="C707" s="382"/>
      <c r="D707" s="283" t="s">
        <v>15628</v>
      </c>
      <c r="E707" s="282" t="s">
        <v>15629</v>
      </c>
      <c r="F707" s="379"/>
      <c r="G707" s="379"/>
      <c r="H707" s="379"/>
      <c r="I707" s="379"/>
      <c r="J707" s="379"/>
    </row>
    <row r="708" spans="1:10" ht="22.5">
      <c r="A708" s="289"/>
      <c r="B708" s="382"/>
      <c r="C708" s="382"/>
      <c r="D708" s="283" t="s">
        <v>15630</v>
      </c>
      <c r="E708" s="286"/>
      <c r="F708" s="379"/>
      <c r="G708" s="379"/>
      <c r="H708" s="379"/>
      <c r="I708" s="379"/>
      <c r="J708" s="379"/>
    </row>
    <row r="709" spans="1:10" ht="22.5">
      <c r="A709" s="289"/>
      <c r="B709" s="382"/>
      <c r="C709" s="382"/>
      <c r="D709" s="283" t="s">
        <v>15631</v>
      </c>
      <c r="E709" s="286"/>
      <c r="F709" s="379"/>
      <c r="G709" s="379"/>
      <c r="H709" s="379"/>
      <c r="I709" s="379"/>
      <c r="J709" s="379"/>
    </row>
    <row r="710" spans="1:10">
      <c r="A710" s="289"/>
      <c r="B710" s="382"/>
      <c r="C710" s="382"/>
      <c r="D710" s="283" t="s">
        <v>15579</v>
      </c>
      <c r="E710" s="286"/>
      <c r="F710" s="379"/>
      <c r="G710" s="379"/>
      <c r="H710" s="379"/>
      <c r="I710" s="379"/>
      <c r="J710" s="379"/>
    </row>
    <row r="711" spans="1:10" ht="22.5">
      <c r="A711" s="289"/>
      <c r="B711" s="382"/>
      <c r="C711" s="382"/>
      <c r="D711" s="283" t="s">
        <v>15633</v>
      </c>
      <c r="E711" s="286"/>
      <c r="F711" s="379"/>
      <c r="G711" s="379"/>
      <c r="H711" s="379"/>
      <c r="I711" s="379"/>
      <c r="J711" s="379"/>
    </row>
    <row r="712" spans="1:10" ht="22.5">
      <c r="A712" s="289"/>
      <c r="B712" s="382"/>
      <c r="C712" s="382"/>
      <c r="D712" s="283" t="s">
        <v>15581</v>
      </c>
      <c r="E712" s="286"/>
      <c r="F712" s="379"/>
      <c r="G712" s="379"/>
      <c r="H712" s="379"/>
      <c r="I712" s="379"/>
      <c r="J712" s="379"/>
    </row>
    <row r="713" spans="1:10" ht="123.75">
      <c r="A713" s="289"/>
      <c r="B713" s="382"/>
      <c r="C713" s="382"/>
      <c r="D713" s="283" t="s">
        <v>15635</v>
      </c>
      <c r="E713" s="286"/>
      <c r="F713" s="379"/>
      <c r="G713" s="379"/>
      <c r="H713" s="379"/>
      <c r="I713" s="379"/>
      <c r="J713" s="379"/>
    </row>
    <row r="714" spans="1:10" ht="56.25">
      <c r="A714" s="289"/>
      <c r="B714" s="382"/>
      <c r="C714" s="382"/>
      <c r="D714" s="283" t="s">
        <v>15643</v>
      </c>
      <c r="E714" s="286"/>
      <c r="F714" s="379"/>
      <c r="G714" s="379"/>
      <c r="H714" s="379"/>
      <c r="I714" s="379"/>
      <c r="J714" s="379"/>
    </row>
    <row r="715" spans="1:10" ht="78.75">
      <c r="A715" s="289"/>
      <c r="B715" s="382"/>
      <c r="C715" s="382"/>
      <c r="D715" s="283" t="s">
        <v>15644</v>
      </c>
      <c r="E715" s="286"/>
      <c r="F715" s="379"/>
      <c r="G715" s="379"/>
      <c r="H715" s="379"/>
      <c r="I715" s="379"/>
      <c r="J715" s="379"/>
    </row>
    <row r="716" spans="1:10" ht="22.5">
      <c r="A716" s="289"/>
      <c r="B716" s="382"/>
      <c r="C716" s="382"/>
      <c r="D716" s="283" t="s">
        <v>15584</v>
      </c>
      <c r="E716" s="286"/>
      <c r="F716" s="379"/>
      <c r="G716" s="379"/>
      <c r="H716" s="379"/>
      <c r="I716" s="379"/>
      <c r="J716" s="379"/>
    </row>
    <row r="717" spans="1:10">
      <c r="A717" s="289"/>
      <c r="B717" s="382"/>
      <c r="C717" s="382"/>
      <c r="D717" s="283" t="s">
        <v>15617</v>
      </c>
      <c r="E717" s="286"/>
      <c r="F717" s="379"/>
      <c r="G717" s="379"/>
      <c r="H717" s="379"/>
      <c r="I717" s="379"/>
      <c r="J717" s="379"/>
    </row>
    <row r="718" spans="1:10" ht="22.5">
      <c r="A718" s="289"/>
      <c r="B718" s="382"/>
      <c r="C718" s="382"/>
      <c r="D718" s="283" t="s">
        <v>15618</v>
      </c>
      <c r="E718" s="286"/>
      <c r="F718" s="379"/>
      <c r="G718" s="379"/>
      <c r="H718" s="379"/>
      <c r="I718" s="379"/>
      <c r="J718" s="379"/>
    </row>
    <row r="719" spans="1:10" ht="33.75">
      <c r="A719" s="289"/>
      <c r="B719" s="382"/>
      <c r="C719" s="382"/>
      <c r="D719" s="283" t="s">
        <v>15585</v>
      </c>
      <c r="E719" s="286"/>
      <c r="F719" s="379"/>
      <c r="G719" s="379"/>
      <c r="H719" s="379"/>
      <c r="I719" s="379"/>
      <c r="J719" s="379"/>
    </row>
    <row r="720" spans="1:10" ht="45">
      <c r="A720" s="289"/>
      <c r="B720" s="382"/>
      <c r="C720" s="382"/>
      <c r="D720" s="283" t="s">
        <v>15645</v>
      </c>
      <c r="E720" s="286"/>
      <c r="F720" s="379"/>
      <c r="G720" s="379"/>
      <c r="H720" s="379"/>
      <c r="I720" s="379"/>
      <c r="J720" s="379"/>
    </row>
    <row r="721" spans="1:10">
      <c r="A721" s="290"/>
      <c r="B721" s="383"/>
      <c r="C721" s="383"/>
      <c r="D721" s="283" t="s">
        <v>9222</v>
      </c>
      <c r="E721" s="286"/>
      <c r="F721" s="380"/>
      <c r="G721" s="380"/>
      <c r="H721" s="380"/>
      <c r="I721" s="380"/>
      <c r="J721" s="380"/>
    </row>
    <row r="722" spans="1:10" ht="67.5">
      <c r="A722" s="288">
        <v>224</v>
      </c>
      <c r="B722" s="381">
        <v>361807</v>
      </c>
      <c r="C722" s="381" t="s">
        <v>15859</v>
      </c>
      <c r="D722" s="283" t="s">
        <v>15623</v>
      </c>
      <c r="E722" s="282" t="s">
        <v>15624</v>
      </c>
      <c r="F722" s="378" t="s">
        <v>15269</v>
      </c>
      <c r="G722" s="378">
        <v>34728529.6215</v>
      </c>
      <c r="H722" s="378" t="s">
        <v>15269</v>
      </c>
      <c r="I722" s="378" t="s">
        <v>15269</v>
      </c>
      <c r="J722" s="378">
        <v>34728529.6215</v>
      </c>
    </row>
    <row r="723" spans="1:10" ht="78.75">
      <c r="A723" s="289"/>
      <c r="B723" s="382"/>
      <c r="C723" s="382"/>
      <c r="D723" s="283" t="s">
        <v>15625</v>
      </c>
      <c r="E723" s="282" t="s">
        <v>15612</v>
      </c>
      <c r="F723" s="379"/>
      <c r="G723" s="379"/>
      <c r="H723" s="379"/>
      <c r="I723" s="379"/>
      <c r="J723" s="379"/>
    </row>
    <row r="724" spans="1:10" ht="67.5">
      <c r="A724" s="289"/>
      <c r="B724" s="382"/>
      <c r="C724" s="382"/>
      <c r="D724" s="283" t="s">
        <v>15626</v>
      </c>
      <c r="E724" s="282" t="s">
        <v>15627</v>
      </c>
      <c r="F724" s="379"/>
      <c r="G724" s="379"/>
      <c r="H724" s="379"/>
      <c r="I724" s="379"/>
      <c r="J724" s="379"/>
    </row>
    <row r="725" spans="1:10" ht="101.25">
      <c r="A725" s="289"/>
      <c r="B725" s="382"/>
      <c r="C725" s="382"/>
      <c r="D725" s="283" t="s">
        <v>15628</v>
      </c>
      <c r="E725" s="282" t="s">
        <v>15629</v>
      </c>
      <c r="F725" s="379"/>
      <c r="G725" s="379"/>
      <c r="H725" s="379"/>
      <c r="I725" s="379"/>
      <c r="J725" s="379"/>
    </row>
    <row r="726" spans="1:10" ht="22.5">
      <c r="A726" s="289"/>
      <c r="B726" s="382"/>
      <c r="C726" s="382"/>
      <c r="D726" s="283" t="s">
        <v>15630</v>
      </c>
      <c r="E726" s="286"/>
      <c r="F726" s="379"/>
      <c r="G726" s="379"/>
      <c r="H726" s="379"/>
      <c r="I726" s="379"/>
      <c r="J726" s="379"/>
    </row>
    <row r="727" spans="1:10" ht="22.5">
      <c r="A727" s="289"/>
      <c r="B727" s="382"/>
      <c r="C727" s="382"/>
      <c r="D727" s="283" t="s">
        <v>15631</v>
      </c>
      <c r="E727" s="286"/>
      <c r="F727" s="379"/>
      <c r="G727" s="379"/>
      <c r="H727" s="379"/>
      <c r="I727" s="379"/>
      <c r="J727" s="379"/>
    </row>
    <row r="728" spans="1:10">
      <c r="A728" s="289"/>
      <c r="B728" s="382"/>
      <c r="C728" s="382"/>
      <c r="D728" s="283" t="s">
        <v>15579</v>
      </c>
      <c r="E728" s="286"/>
      <c r="F728" s="379"/>
      <c r="G728" s="379"/>
      <c r="H728" s="379"/>
      <c r="I728" s="379"/>
      <c r="J728" s="379"/>
    </row>
    <row r="729" spans="1:10" ht="22.5">
      <c r="A729" s="289"/>
      <c r="B729" s="382"/>
      <c r="C729" s="382"/>
      <c r="D729" s="283" t="s">
        <v>15633</v>
      </c>
      <c r="E729" s="286"/>
      <c r="F729" s="379"/>
      <c r="G729" s="379"/>
      <c r="H729" s="379"/>
      <c r="I729" s="379"/>
      <c r="J729" s="379"/>
    </row>
    <row r="730" spans="1:10" ht="22.5">
      <c r="A730" s="289"/>
      <c r="B730" s="382"/>
      <c r="C730" s="382"/>
      <c r="D730" s="283" t="s">
        <v>15581</v>
      </c>
      <c r="E730" s="286"/>
      <c r="F730" s="379"/>
      <c r="G730" s="379"/>
      <c r="H730" s="379"/>
      <c r="I730" s="379"/>
      <c r="J730" s="379"/>
    </row>
    <row r="731" spans="1:10" ht="123.75">
      <c r="A731" s="289"/>
      <c r="B731" s="382"/>
      <c r="C731" s="382"/>
      <c r="D731" s="283" t="s">
        <v>15635</v>
      </c>
      <c r="E731" s="286"/>
      <c r="F731" s="379"/>
      <c r="G731" s="379"/>
      <c r="H731" s="379"/>
      <c r="I731" s="379"/>
      <c r="J731" s="379"/>
    </row>
    <row r="732" spans="1:10" ht="56.25">
      <c r="A732" s="289"/>
      <c r="B732" s="382"/>
      <c r="C732" s="382"/>
      <c r="D732" s="283" t="s">
        <v>15643</v>
      </c>
      <c r="E732" s="286"/>
      <c r="F732" s="379"/>
      <c r="G732" s="379"/>
      <c r="H732" s="379"/>
      <c r="I732" s="379"/>
      <c r="J732" s="379"/>
    </row>
    <row r="733" spans="1:10" ht="78.75">
      <c r="A733" s="289"/>
      <c r="B733" s="382"/>
      <c r="C733" s="382"/>
      <c r="D733" s="283" t="s">
        <v>15644</v>
      </c>
      <c r="E733" s="286"/>
      <c r="F733" s="379"/>
      <c r="G733" s="379"/>
      <c r="H733" s="379"/>
      <c r="I733" s="379"/>
      <c r="J733" s="379"/>
    </row>
    <row r="734" spans="1:10" ht="22.5">
      <c r="A734" s="289"/>
      <c r="B734" s="382"/>
      <c r="C734" s="382"/>
      <c r="D734" s="283" t="s">
        <v>15584</v>
      </c>
      <c r="E734" s="286"/>
      <c r="F734" s="379"/>
      <c r="G734" s="379"/>
      <c r="H734" s="379"/>
      <c r="I734" s="379"/>
      <c r="J734" s="379"/>
    </row>
    <row r="735" spans="1:10">
      <c r="A735" s="289"/>
      <c r="B735" s="382"/>
      <c r="C735" s="382"/>
      <c r="D735" s="283" t="s">
        <v>15617</v>
      </c>
      <c r="E735" s="286"/>
      <c r="F735" s="379"/>
      <c r="G735" s="379"/>
      <c r="H735" s="379"/>
      <c r="I735" s="379"/>
      <c r="J735" s="379"/>
    </row>
    <row r="736" spans="1:10" ht="22.5">
      <c r="A736" s="289"/>
      <c r="B736" s="382"/>
      <c r="C736" s="382"/>
      <c r="D736" s="283" t="s">
        <v>15618</v>
      </c>
      <c r="E736" s="286"/>
      <c r="F736" s="379"/>
      <c r="G736" s="379"/>
      <c r="H736" s="379"/>
      <c r="I736" s="379"/>
      <c r="J736" s="379"/>
    </row>
    <row r="737" spans="1:10" ht="33.75">
      <c r="A737" s="289"/>
      <c r="B737" s="382"/>
      <c r="C737" s="382"/>
      <c r="D737" s="283" t="s">
        <v>15585</v>
      </c>
      <c r="E737" s="286"/>
      <c r="F737" s="379"/>
      <c r="G737" s="379"/>
      <c r="H737" s="379"/>
      <c r="I737" s="379"/>
      <c r="J737" s="379"/>
    </row>
    <row r="738" spans="1:10" ht="45">
      <c r="A738" s="289"/>
      <c r="B738" s="382"/>
      <c r="C738" s="382"/>
      <c r="D738" s="283" t="s">
        <v>15645</v>
      </c>
      <c r="E738" s="286"/>
      <c r="F738" s="379"/>
      <c r="G738" s="379"/>
      <c r="H738" s="379"/>
      <c r="I738" s="379"/>
      <c r="J738" s="379"/>
    </row>
    <row r="739" spans="1:10">
      <c r="A739" s="290"/>
      <c r="B739" s="383"/>
      <c r="C739" s="383"/>
      <c r="D739" s="283" t="s">
        <v>9222</v>
      </c>
      <c r="E739" s="286"/>
      <c r="F739" s="380"/>
      <c r="G739" s="380"/>
      <c r="H739" s="380"/>
      <c r="I739" s="380"/>
      <c r="J739" s="380"/>
    </row>
    <row r="740" spans="1:10" ht="67.5">
      <c r="A740" s="288">
        <v>225</v>
      </c>
      <c r="B740" s="381">
        <v>361821</v>
      </c>
      <c r="C740" s="381" t="s">
        <v>15860</v>
      </c>
      <c r="D740" s="283" t="s">
        <v>15623</v>
      </c>
      <c r="E740" s="282" t="s">
        <v>15624</v>
      </c>
      <c r="F740" s="378" t="s">
        <v>15269</v>
      </c>
      <c r="G740" s="378">
        <v>34728529.6215</v>
      </c>
      <c r="H740" s="378" t="s">
        <v>15269</v>
      </c>
      <c r="I740" s="378" t="s">
        <v>15269</v>
      </c>
      <c r="J740" s="378">
        <v>34728529.6215</v>
      </c>
    </row>
    <row r="741" spans="1:10" ht="78.75">
      <c r="A741" s="289"/>
      <c r="B741" s="382"/>
      <c r="C741" s="382"/>
      <c r="D741" s="283" t="s">
        <v>15625</v>
      </c>
      <c r="E741" s="282" t="s">
        <v>15612</v>
      </c>
      <c r="F741" s="379"/>
      <c r="G741" s="379"/>
      <c r="H741" s="379"/>
      <c r="I741" s="379"/>
      <c r="J741" s="379"/>
    </row>
    <row r="742" spans="1:10" ht="67.5">
      <c r="A742" s="289"/>
      <c r="B742" s="382"/>
      <c r="C742" s="382"/>
      <c r="D742" s="283" t="s">
        <v>15626</v>
      </c>
      <c r="E742" s="282" t="s">
        <v>15627</v>
      </c>
      <c r="F742" s="379"/>
      <c r="G742" s="379"/>
      <c r="H742" s="379"/>
      <c r="I742" s="379"/>
      <c r="J742" s="379"/>
    </row>
    <row r="743" spans="1:10" ht="101.25">
      <c r="A743" s="289"/>
      <c r="B743" s="382"/>
      <c r="C743" s="382"/>
      <c r="D743" s="283" t="s">
        <v>15628</v>
      </c>
      <c r="E743" s="282" t="s">
        <v>15629</v>
      </c>
      <c r="F743" s="379"/>
      <c r="G743" s="379"/>
      <c r="H743" s="379"/>
      <c r="I743" s="379"/>
      <c r="J743" s="379"/>
    </row>
    <row r="744" spans="1:10" ht="22.5">
      <c r="A744" s="289"/>
      <c r="B744" s="382"/>
      <c r="C744" s="382"/>
      <c r="D744" s="283" t="s">
        <v>15630</v>
      </c>
      <c r="E744" s="286"/>
      <c r="F744" s="379"/>
      <c r="G744" s="379"/>
      <c r="H744" s="379"/>
      <c r="I744" s="379"/>
      <c r="J744" s="379"/>
    </row>
    <row r="745" spans="1:10" ht="22.5">
      <c r="A745" s="289"/>
      <c r="B745" s="382"/>
      <c r="C745" s="382"/>
      <c r="D745" s="283" t="s">
        <v>15631</v>
      </c>
      <c r="E745" s="286"/>
      <c r="F745" s="379"/>
      <c r="G745" s="379"/>
      <c r="H745" s="379"/>
      <c r="I745" s="379"/>
      <c r="J745" s="379"/>
    </row>
    <row r="746" spans="1:10">
      <c r="A746" s="289"/>
      <c r="B746" s="382"/>
      <c r="C746" s="382"/>
      <c r="D746" s="283" t="s">
        <v>15579</v>
      </c>
      <c r="E746" s="286"/>
      <c r="F746" s="379"/>
      <c r="G746" s="379"/>
      <c r="H746" s="379"/>
      <c r="I746" s="379"/>
      <c r="J746" s="379"/>
    </row>
    <row r="747" spans="1:10" ht="22.5">
      <c r="A747" s="289"/>
      <c r="B747" s="382"/>
      <c r="C747" s="382"/>
      <c r="D747" s="283" t="s">
        <v>15633</v>
      </c>
      <c r="E747" s="286"/>
      <c r="F747" s="379"/>
      <c r="G747" s="379"/>
      <c r="H747" s="379"/>
      <c r="I747" s="379"/>
      <c r="J747" s="379"/>
    </row>
    <row r="748" spans="1:10" ht="22.5">
      <c r="A748" s="289"/>
      <c r="B748" s="382"/>
      <c r="C748" s="382"/>
      <c r="D748" s="283" t="s">
        <v>15581</v>
      </c>
      <c r="E748" s="286"/>
      <c r="F748" s="379"/>
      <c r="G748" s="379"/>
      <c r="H748" s="379"/>
      <c r="I748" s="379"/>
      <c r="J748" s="379"/>
    </row>
    <row r="749" spans="1:10" ht="123.75">
      <c r="A749" s="289"/>
      <c r="B749" s="382"/>
      <c r="C749" s="382"/>
      <c r="D749" s="283" t="s">
        <v>15635</v>
      </c>
      <c r="E749" s="286"/>
      <c r="F749" s="379"/>
      <c r="G749" s="379"/>
      <c r="H749" s="379"/>
      <c r="I749" s="379"/>
      <c r="J749" s="379"/>
    </row>
    <row r="750" spans="1:10" ht="56.25">
      <c r="A750" s="289"/>
      <c r="B750" s="382"/>
      <c r="C750" s="382"/>
      <c r="D750" s="283" t="s">
        <v>15643</v>
      </c>
      <c r="E750" s="286"/>
      <c r="F750" s="379"/>
      <c r="G750" s="379"/>
      <c r="H750" s="379"/>
      <c r="I750" s="379"/>
      <c r="J750" s="379"/>
    </row>
    <row r="751" spans="1:10" ht="78.75">
      <c r="A751" s="289"/>
      <c r="B751" s="382"/>
      <c r="C751" s="382"/>
      <c r="D751" s="283" t="s">
        <v>15644</v>
      </c>
      <c r="E751" s="286"/>
      <c r="F751" s="379"/>
      <c r="G751" s="379"/>
      <c r="H751" s="379"/>
      <c r="I751" s="379"/>
      <c r="J751" s="379"/>
    </row>
    <row r="752" spans="1:10" ht="22.5">
      <c r="A752" s="289"/>
      <c r="B752" s="382"/>
      <c r="C752" s="382"/>
      <c r="D752" s="283" t="s">
        <v>15584</v>
      </c>
      <c r="E752" s="286"/>
      <c r="F752" s="379"/>
      <c r="G752" s="379"/>
      <c r="H752" s="379"/>
      <c r="I752" s="379"/>
      <c r="J752" s="379"/>
    </row>
    <row r="753" spans="1:10">
      <c r="A753" s="289"/>
      <c r="B753" s="382"/>
      <c r="C753" s="382"/>
      <c r="D753" s="283" t="s">
        <v>15617</v>
      </c>
      <c r="E753" s="286"/>
      <c r="F753" s="379"/>
      <c r="G753" s="379"/>
      <c r="H753" s="379"/>
      <c r="I753" s="379"/>
      <c r="J753" s="379"/>
    </row>
    <row r="754" spans="1:10" ht="22.5">
      <c r="A754" s="289"/>
      <c r="B754" s="382"/>
      <c r="C754" s="382"/>
      <c r="D754" s="283" t="s">
        <v>15618</v>
      </c>
      <c r="E754" s="286"/>
      <c r="F754" s="379"/>
      <c r="G754" s="379"/>
      <c r="H754" s="379"/>
      <c r="I754" s="379"/>
      <c r="J754" s="379"/>
    </row>
    <row r="755" spans="1:10" ht="33.75">
      <c r="A755" s="289"/>
      <c r="B755" s="382"/>
      <c r="C755" s="382"/>
      <c r="D755" s="283" t="s">
        <v>15585</v>
      </c>
      <c r="E755" s="286"/>
      <c r="F755" s="379"/>
      <c r="G755" s="379"/>
      <c r="H755" s="379"/>
      <c r="I755" s="379"/>
      <c r="J755" s="379"/>
    </row>
    <row r="756" spans="1:10" ht="45">
      <c r="A756" s="289"/>
      <c r="B756" s="382"/>
      <c r="C756" s="382"/>
      <c r="D756" s="283" t="s">
        <v>15645</v>
      </c>
      <c r="E756" s="286"/>
      <c r="F756" s="379"/>
      <c r="G756" s="379"/>
      <c r="H756" s="379"/>
      <c r="I756" s="379"/>
      <c r="J756" s="379"/>
    </row>
    <row r="757" spans="1:10">
      <c r="A757" s="290"/>
      <c r="B757" s="383"/>
      <c r="C757" s="383"/>
      <c r="D757" s="283" t="s">
        <v>9222</v>
      </c>
      <c r="E757" s="286"/>
      <c r="F757" s="380"/>
      <c r="G757" s="380"/>
      <c r="H757" s="380"/>
      <c r="I757" s="380"/>
      <c r="J757" s="380"/>
    </row>
    <row r="758" spans="1:10" ht="67.5">
      <c r="A758" s="288">
        <v>226</v>
      </c>
      <c r="B758" s="381">
        <v>361823</v>
      </c>
      <c r="C758" s="381" t="s">
        <v>15861</v>
      </c>
      <c r="D758" s="283" t="s">
        <v>15623</v>
      </c>
      <c r="E758" s="282" t="s">
        <v>15624</v>
      </c>
      <c r="F758" s="378" t="s">
        <v>15269</v>
      </c>
      <c r="G758" s="378">
        <v>34728529.6215</v>
      </c>
      <c r="H758" s="378" t="s">
        <v>15269</v>
      </c>
      <c r="I758" s="378" t="s">
        <v>15269</v>
      </c>
      <c r="J758" s="378">
        <v>34728529.6215</v>
      </c>
    </row>
    <row r="759" spans="1:10" ht="78.75">
      <c r="A759" s="289"/>
      <c r="B759" s="382"/>
      <c r="C759" s="382"/>
      <c r="D759" s="283" t="s">
        <v>15625</v>
      </c>
      <c r="E759" s="282" t="s">
        <v>15612</v>
      </c>
      <c r="F759" s="379"/>
      <c r="G759" s="379"/>
      <c r="H759" s="379"/>
      <c r="I759" s="379"/>
      <c r="J759" s="379"/>
    </row>
    <row r="760" spans="1:10" ht="67.5">
      <c r="A760" s="289"/>
      <c r="B760" s="382"/>
      <c r="C760" s="382"/>
      <c r="D760" s="283" t="s">
        <v>15626</v>
      </c>
      <c r="E760" s="282" t="s">
        <v>15627</v>
      </c>
      <c r="F760" s="379"/>
      <c r="G760" s="379"/>
      <c r="H760" s="379"/>
      <c r="I760" s="379"/>
      <c r="J760" s="379"/>
    </row>
    <row r="761" spans="1:10" ht="101.25">
      <c r="A761" s="289"/>
      <c r="B761" s="382"/>
      <c r="C761" s="382"/>
      <c r="D761" s="283" t="s">
        <v>15628</v>
      </c>
      <c r="E761" s="282" t="s">
        <v>15629</v>
      </c>
      <c r="F761" s="379"/>
      <c r="G761" s="379"/>
      <c r="H761" s="379"/>
      <c r="I761" s="379"/>
      <c r="J761" s="379"/>
    </row>
    <row r="762" spans="1:10" ht="22.5">
      <c r="A762" s="289"/>
      <c r="B762" s="382"/>
      <c r="C762" s="382"/>
      <c r="D762" s="283" t="s">
        <v>15630</v>
      </c>
      <c r="E762" s="286"/>
      <c r="F762" s="379"/>
      <c r="G762" s="379"/>
      <c r="H762" s="379"/>
      <c r="I762" s="379"/>
      <c r="J762" s="379"/>
    </row>
    <row r="763" spans="1:10" ht="22.5">
      <c r="A763" s="289"/>
      <c r="B763" s="382"/>
      <c r="C763" s="382"/>
      <c r="D763" s="283" t="s">
        <v>15631</v>
      </c>
      <c r="E763" s="286"/>
      <c r="F763" s="379"/>
      <c r="G763" s="379"/>
      <c r="H763" s="379"/>
      <c r="I763" s="379"/>
      <c r="J763" s="379"/>
    </row>
    <row r="764" spans="1:10">
      <c r="A764" s="289"/>
      <c r="B764" s="382"/>
      <c r="C764" s="382"/>
      <c r="D764" s="283" t="s">
        <v>15579</v>
      </c>
      <c r="E764" s="286"/>
      <c r="F764" s="379"/>
      <c r="G764" s="379"/>
      <c r="H764" s="379"/>
      <c r="I764" s="379"/>
      <c r="J764" s="379"/>
    </row>
    <row r="765" spans="1:10" ht="22.5">
      <c r="A765" s="289"/>
      <c r="B765" s="382"/>
      <c r="C765" s="382"/>
      <c r="D765" s="283" t="s">
        <v>15633</v>
      </c>
      <c r="E765" s="286"/>
      <c r="F765" s="379"/>
      <c r="G765" s="379"/>
      <c r="H765" s="379"/>
      <c r="I765" s="379"/>
      <c r="J765" s="379"/>
    </row>
    <row r="766" spans="1:10" ht="22.5">
      <c r="A766" s="289"/>
      <c r="B766" s="382"/>
      <c r="C766" s="382"/>
      <c r="D766" s="283" t="s">
        <v>15581</v>
      </c>
      <c r="E766" s="286"/>
      <c r="F766" s="379"/>
      <c r="G766" s="379"/>
      <c r="H766" s="379"/>
      <c r="I766" s="379"/>
      <c r="J766" s="379"/>
    </row>
    <row r="767" spans="1:10" ht="123.75">
      <c r="A767" s="289"/>
      <c r="B767" s="382"/>
      <c r="C767" s="382"/>
      <c r="D767" s="283" t="s">
        <v>15635</v>
      </c>
      <c r="E767" s="286"/>
      <c r="F767" s="379"/>
      <c r="G767" s="379"/>
      <c r="H767" s="379"/>
      <c r="I767" s="379"/>
      <c r="J767" s="379"/>
    </row>
    <row r="768" spans="1:10" ht="56.25">
      <c r="A768" s="289"/>
      <c r="B768" s="382"/>
      <c r="C768" s="382"/>
      <c r="D768" s="283" t="s">
        <v>15643</v>
      </c>
      <c r="E768" s="286"/>
      <c r="F768" s="379"/>
      <c r="G768" s="379"/>
      <c r="H768" s="379"/>
      <c r="I768" s="379"/>
      <c r="J768" s="379"/>
    </row>
    <row r="769" spans="1:10" ht="78.75">
      <c r="A769" s="289"/>
      <c r="B769" s="382"/>
      <c r="C769" s="382"/>
      <c r="D769" s="283" t="s">
        <v>15644</v>
      </c>
      <c r="E769" s="286"/>
      <c r="F769" s="379"/>
      <c r="G769" s="379"/>
      <c r="H769" s="379"/>
      <c r="I769" s="379"/>
      <c r="J769" s="379"/>
    </row>
    <row r="770" spans="1:10" ht="22.5">
      <c r="A770" s="289"/>
      <c r="B770" s="382"/>
      <c r="C770" s="382"/>
      <c r="D770" s="283" t="s">
        <v>15584</v>
      </c>
      <c r="E770" s="286"/>
      <c r="F770" s="379"/>
      <c r="G770" s="379"/>
      <c r="H770" s="379"/>
      <c r="I770" s="379"/>
      <c r="J770" s="379"/>
    </row>
    <row r="771" spans="1:10">
      <c r="A771" s="289"/>
      <c r="B771" s="382"/>
      <c r="C771" s="382"/>
      <c r="D771" s="283" t="s">
        <v>15617</v>
      </c>
      <c r="E771" s="286"/>
      <c r="F771" s="379"/>
      <c r="G771" s="379"/>
      <c r="H771" s="379"/>
      <c r="I771" s="379"/>
      <c r="J771" s="379"/>
    </row>
    <row r="772" spans="1:10" ht="22.5">
      <c r="A772" s="289"/>
      <c r="B772" s="382"/>
      <c r="C772" s="382"/>
      <c r="D772" s="283" t="s">
        <v>15618</v>
      </c>
      <c r="E772" s="286"/>
      <c r="F772" s="379"/>
      <c r="G772" s="379"/>
      <c r="H772" s="379"/>
      <c r="I772" s="379"/>
      <c r="J772" s="379"/>
    </row>
    <row r="773" spans="1:10" ht="33.75">
      <c r="A773" s="289"/>
      <c r="B773" s="382"/>
      <c r="C773" s="382"/>
      <c r="D773" s="283" t="s">
        <v>15585</v>
      </c>
      <c r="E773" s="286"/>
      <c r="F773" s="379"/>
      <c r="G773" s="379"/>
      <c r="H773" s="379"/>
      <c r="I773" s="379"/>
      <c r="J773" s="379"/>
    </row>
    <row r="774" spans="1:10" ht="45">
      <c r="A774" s="289"/>
      <c r="B774" s="382"/>
      <c r="C774" s="382"/>
      <c r="D774" s="283" t="s">
        <v>15645</v>
      </c>
      <c r="E774" s="286"/>
      <c r="F774" s="379"/>
      <c r="G774" s="379"/>
      <c r="H774" s="379"/>
      <c r="I774" s="379"/>
      <c r="J774" s="379"/>
    </row>
    <row r="775" spans="1:10">
      <c r="A775" s="290"/>
      <c r="B775" s="383"/>
      <c r="C775" s="383"/>
      <c r="D775" s="283" t="s">
        <v>9222</v>
      </c>
      <c r="E775" s="286"/>
      <c r="F775" s="380"/>
      <c r="G775" s="380"/>
      <c r="H775" s="380"/>
      <c r="I775" s="380"/>
      <c r="J775" s="380"/>
    </row>
    <row r="776" spans="1:10" ht="67.5">
      <c r="A776" s="288">
        <v>227</v>
      </c>
      <c r="B776" s="381">
        <v>361905</v>
      </c>
      <c r="C776" s="381" t="s">
        <v>15862</v>
      </c>
      <c r="D776" s="283" t="s">
        <v>15623</v>
      </c>
      <c r="E776" s="282" t="s">
        <v>15624</v>
      </c>
      <c r="F776" s="378" t="s">
        <v>15269</v>
      </c>
      <c r="G776" s="378">
        <v>34728529.6215</v>
      </c>
      <c r="H776" s="378" t="s">
        <v>15269</v>
      </c>
      <c r="I776" s="378" t="s">
        <v>15269</v>
      </c>
      <c r="J776" s="378">
        <v>34728529.6215</v>
      </c>
    </row>
    <row r="777" spans="1:10" ht="78.75">
      <c r="A777" s="289"/>
      <c r="B777" s="382"/>
      <c r="C777" s="382"/>
      <c r="D777" s="283" t="s">
        <v>15625</v>
      </c>
      <c r="E777" s="282" t="s">
        <v>15612</v>
      </c>
      <c r="F777" s="379"/>
      <c r="G777" s="379"/>
      <c r="H777" s="379"/>
      <c r="I777" s="379"/>
      <c r="J777" s="379"/>
    </row>
    <row r="778" spans="1:10" ht="67.5">
      <c r="A778" s="289"/>
      <c r="B778" s="382"/>
      <c r="C778" s="382"/>
      <c r="D778" s="283" t="s">
        <v>15626</v>
      </c>
      <c r="E778" s="282" t="s">
        <v>15627</v>
      </c>
      <c r="F778" s="379"/>
      <c r="G778" s="379"/>
      <c r="H778" s="379"/>
      <c r="I778" s="379"/>
      <c r="J778" s="379"/>
    </row>
    <row r="779" spans="1:10" ht="101.25">
      <c r="A779" s="289"/>
      <c r="B779" s="382"/>
      <c r="C779" s="382"/>
      <c r="D779" s="283" t="s">
        <v>15628</v>
      </c>
      <c r="E779" s="282" t="s">
        <v>15629</v>
      </c>
      <c r="F779" s="379"/>
      <c r="G779" s="379"/>
      <c r="H779" s="379"/>
      <c r="I779" s="379"/>
      <c r="J779" s="379"/>
    </row>
    <row r="780" spans="1:10" ht="22.5">
      <c r="A780" s="289"/>
      <c r="B780" s="382"/>
      <c r="C780" s="382"/>
      <c r="D780" s="283" t="s">
        <v>15630</v>
      </c>
      <c r="E780" s="286"/>
      <c r="F780" s="379"/>
      <c r="G780" s="379"/>
      <c r="H780" s="379"/>
      <c r="I780" s="379"/>
      <c r="J780" s="379"/>
    </row>
    <row r="781" spans="1:10" ht="22.5">
      <c r="A781" s="289"/>
      <c r="B781" s="382"/>
      <c r="C781" s="382"/>
      <c r="D781" s="283" t="s">
        <v>15631</v>
      </c>
      <c r="E781" s="286"/>
      <c r="F781" s="379"/>
      <c r="G781" s="379"/>
      <c r="H781" s="379"/>
      <c r="I781" s="379"/>
      <c r="J781" s="379"/>
    </row>
    <row r="782" spans="1:10">
      <c r="A782" s="289"/>
      <c r="B782" s="382"/>
      <c r="C782" s="382"/>
      <c r="D782" s="283" t="s">
        <v>15579</v>
      </c>
      <c r="E782" s="286"/>
      <c r="F782" s="379"/>
      <c r="G782" s="379"/>
      <c r="H782" s="379"/>
      <c r="I782" s="379"/>
      <c r="J782" s="379"/>
    </row>
    <row r="783" spans="1:10" ht="22.5">
      <c r="A783" s="289"/>
      <c r="B783" s="382"/>
      <c r="C783" s="382"/>
      <c r="D783" s="283" t="s">
        <v>15633</v>
      </c>
      <c r="E783" s="286"/>
      <c r="F783" s="379"/>
      <c r="G783" s="379"/>
      <c r="H783" s="379"/>
      <c r="I783" s="379"/>
      <c r="J783" s="379"/>
    </row>
    <row r="784" spans="1:10" ht="22.5">
      <c r="A784" s="289"/>
      <c r="B784" s="382"/>
      <c r="C784" s="382"/>
      <c r="D784" s="283" t="s">
        <v>15581</v>
      </c>
      <c r="E784" s="286"/>
      <c r="F784" s="379"/>
      <c r="G784" s="379"/>
      <c r="H784" s="379"/>
      <c r="I784" s="379"/>
      <c r="J784" s="379"/>
    </row>
    <row r="785" spans="1:10" ht="123.75">
      <c r="A785" s="289"/>
      <c r="B785" s="382"/>
      <c r="C785" s="382"/>
      <c r="D785" s="283" t="s">
        <v>15635</v>
      </c>
      <c r="E785" s="286"/>
      <c r="F785" s="379"/>
      <c r="G785" s="379"/>
      <c r="H785" s="379"/>
      <c r="I785" s="379"/>
      <c r="J785" s="379"/>
    </row>
    <row r="786" spans="1:10" ht="56.25">
      <c r="A786" s="289"/>
      <c r="B786" s="382"/>
      <c r="C786" s="382"/>
      <c r="D786" s="283" t="s">
        <v>15643</v>
      </c>
      <c r="E786" s="286"/>
      <c r="F786" s="379"/>
      <c r="G786" s="379"/>
      <c r="H786" s="379"/>
      <c r="I786" s="379"/>
      <c r="J786" s="379"/>
    </row>
    <row r="787" spans="1:10" ht="78.75">
      <c r="A787" s="289"/>
      <c r="B787" s="382"/>
      <c r="C787" s="382"/>
      <c r="D787" s="283" t="s">
        <v>15644</v>
      </c>
      <c r="E787" s="286"/>
      <c r="F787" s="379"/>
      <c r="G787" s="379"/>
      <c r="H787" s="379"/>
      <c r="I787" s="379"/>
      <c r="J787" s="379"/>
    </row>
    <row r="788" spans="1:10" ht="22.5">
      <c r="A788" s="289"/>
      <c r="B788" s="382"/>
      <c r="C788" s="382"/>
      <c r="D788" s="283" t="s">
        <v>15584</v>
      </c>
      <c r="E788" s="286"/>
      <c r="F788" s="379"/>
      <c r="G788" s="379"/>
      <c r="H788" s="379"/>
      <c r="I788" s="379"/>
      <c r="J788" s="379"/>
    </row>
    <row r="789" spans="1:10">
      <c r="A789" s="289"/>
      <c r="B789" s="382"/>
      <c r="C789" s="382"/>
      <c r="D789" s="283" t="s">
        <v>15617</v>
      </c>
      <c r="E789" s="286"/>
      <c r="F789" s="379"/>
      <c r="G789" s="379"/>
      <c r="H789" s="379"/>
      <c r="I789" s="379"/>
      <c r="J789" s="379"/>
    </row>
    <row r="790" spans="1:10" ht="22.5">
      <c r="A790" s="289"/>
      <c r="B790" s="382"/>
      <c r="C790" s="382"/>
      <c r="D790" s="283" t="s">
        <v>15618</v>
      </c>
      <c r="E790" s="286"/>
      <c r="F790" s="379"/>
      <c r="G790" s="379"/>
      <c r="H790" s="379"/>
      <c r="I790" s="379"/>
      <c r="J790" s="379"/>
    </row>
    <row r="791" spans="1:10" ht="33.75">
      <c r="A791" s="289"/>
      <c r="B791" s="382"/>
      <c r="C791" s="382"/>
      <c r="D791" s="283" t="s">
        <v>15585</v>
      </c>
      <c r="E791" s="286"/>
      <c r="F791" s="379"/>
      <c r="G791" s="379"/>
      <c r="H791" s="379"/>
      <c r="I791" s="379"/>
      <c r="J791" s="379"/>
    </row>
    <row r="792" spans="1:10" ht="45">
      <c r="A792" s="289"/>
      <c r="B792" s="382"/>
      <c r="C792" s="382"/>
      <c r="D792" s="283" t="s">
        <v>15645</v>
      </c>
      <c r="E792" s="286"/>
      <c r="F792" s="379"/>
      <c r="G792" s="379"/>
      <c r="H792" s="379"/>
      <c r="I792" s="379"/>
      <c r="J792" s="379"/>
    </row>
    <row r="793" spans="1:10">
      <c r="A793" s="290"/>
      <c r="B793" s="383"/>
      <c r="C793" s="383"/>
      <c r="D793" s="283" t="s">
        <v>9222</v>
      </c>
      <c r="E793" s="286"/>
      <c r="F793" s="380"/>
      <c r="G793" s="380"/>
      <c r="H793" s="380"/>
      <c r="I793" s="380"/>
      <c r="J793" s="380"/>
    </row>
    <row r="794" spans="1:10" ht="67.5">
      <c r="A794" s="288">
        <v>228</v>
      </c>
      <c r="B794" s="381">
        <v>361907</v>
      </c>
      <c r="C794" s="381" t="s">
        <v>15863</v>
      </c>
      <c r="D794" s="283" t="s">
        <v>15623</v>
      </c>
      <c r="E794" s="282" t="s">
        <v>15624</v>
      </c>
      <c r="F794" s="378" t="s">
        <v>15269</v>
      </c>
      <c r="G794" s="378">
        <v>34728529.6215</v>
      </c>
      <c r="H794" s="378" t="s">
        <v>15269</v>
      </c>
      <c r="I794" s="378" t="s">
        <v>15269</v>
      </c>
      <c r="J794" s="378">
        <v>34728529.6215</v>
      </c>
    </row>
    <row r="795" spans="1:10" ht="78.75">
      <c r="A795" s="289"/>
      <c r="B795" s="382"/>
      <c r="C795" s="382"/>
      <c r="D795" s="283" t="s">
        <v>15625</v>
      </c>
      <c r="E795" s="282" t="s">
        <v>15612</v>
      </c>
      <c r="F795" s="379"/>
      <c r="G795" s="379"/>
      <c r="H795" s="379"/>
      <c r="I795" s="379"/>
      <c r="J795" s="379"/>
    </row>
    <row r="796" spans="1:10" ht="67.5">
      <c r="A796" s="289"/>
      <c r="B796" s="382"/>
      <c r="C796" s="382"/>
      <c r="D796" s="283" t="s">
        <v>15626</v>
      </c>
      <c r="E796" s="282" t="s">
        <v>15627</v>
      </c>
      <c r="F796" s="379"/>
      <c r="G796" s="379"/>
      <c r="H796" s="379"/>
      <c r="I796" s="379"/>
      <c r="J796" s="379"/>
    </row>
    <row r="797" spans="1:10" ht="101.25">
      <c r="A797" s="289"/>
      <c r="B797" s="382"/>
      <c r="C797" s="382"/>
      <c r="D797" s="283" t="s">
        <v>15628</v>
      </c>
      <c r="E797" s="282" t="s">
        <v>15629</v>
      </c>
      <c r="F797" s="379"/>
      <c r="G797" s="379"/>
      <c r="H797" s="379"/>
      <c r="I797" s="379"/>
      <c r="J797" s="379"/>
    </row>
    <row r="798" spans="1:10" ht="22.5">
      <c r="A798" s="289"/>
      <c r="B798" s="382"/>
      <c r="C798" s="382"/>
      <c r="D798" s="283" t="s">
        <v>15630</v>
      </c>
      <c r="E798" s="286"/>
      <c r="F798" s="379"/>
      <c r="G798" s="379"/>
      <c r="H798" s="379"/>
      <c r="I798" s="379"/>
      <c r="J798" s="379"/>
    </row>
    <row r="799" spans="1:10" ht="22.5">
      <c r="A799" s="289"/>
      <c r="B799" s="382"/>
      <c r="C799" s="382"/>
      <c r="D799" s="283" t="s">
        <v>15631</v>
      </c>
      <c r="E799" s="286"/>
      <c r="F799" s="379"/>
      <c r="G799" s="379"/>
      <c r="H799" s="379"/>
      <c r="I799" s="379"/>
      <c r="J799" s="379"/>
    </row>
    <row r="800" spans="1:10">
      <c r="A800" s="289"/>
      <c r="B800" s="382"/>
      <c r="C800" s="382"/>
      <c r="D800" s="283" t="s">
        <v>15579</v>
      </c>
      <c r="E800" s="286"/>
      <c r="F800" s="379"/>
      <c r="G800" s="379"/>
      <c r="H800" s="379"/>
      <c r="I800" s="379"/>
      <c r="J800" s="379"/>
    </row>
    <row r="801" spans="1:10" ht="22.5">
      <c r="A801" s="289"/>
      <c r="B801" s="382"/>
      <c r="C801" s="382"/>
      <c r="D801" s="283" t="s">
        <v>15633</v>
      </c>
      <c r="E801" s="286"/>
      <c r="F801" s="379"/>
      <c r="G801" s="379"/>
      <c r="H801" s="379"/>
      <c r="I801" s="379"/>
      <c r="J801" s="379"/>
    </row>
    <row r="802" spans="1:10" ht="22.5">
      <c r="A802" s="289"/>
      <c r="B802" s="382"/>
      <c r="C802" s="382"/>
      <c r="D802" s="283" t="s">
        <v>15581</v>
      </c>
      <c r="E802" s="286"/>
      <c r="F802" s="379"/>
      <c r="G802" s="379"/>
      <c r="H802" s="379"/>
      <c r="I802" s="379"/>
      <c r="J802" s="379"/>
    </row>
    <row r="803" spans="1:10" ht="123.75">
      <c r="A803" s="289"/>
      <c r="B803" s="382"/>
      <c r="C803" s="382"/>
      <c r="D803" s="283" t="s">
        <v>15635</v>
      </c>
      <c r="E803" s="286"/>
      <c r="F803" s="379"/>
      <c r="G803" s="379"/>
      <c r="H803" s="379"/>
      <c r="I803" s="379"/>
      <c r="J803" s="379"/>
    </row>
    <row r="804" spans="1:10" ht="56.25">
      <c r="A804" s="289"/>
      <c r="B804" s="382"/>
      <c r="C804" s="382"/>
      <c r="D804" s="283" t="s">
        <v>15643</v>
      </c>
      <c r="E804" s="286"/>
      <c r="F804" s="379"/>
      <c r="G804" s="379"/>
      <c r="H804" s="379"/>
      <c r="I804" s="379"/>
      <c r="J804" s="379"/>
    </row>
    <row r="805" spans="1:10" ht="78.75">
      <c r="A805" s="289"/>
      <c r="B805" s="382"/>
      <c r="C805" s="382"/>
      <c r="D805" s="283" t="s">
        <v>15644</v>
      </c>
      <c r="E805" s="286"/>
      <c r="F805" s="379"/>
      <c r="G805" s="379"/>
      <c r="H805" s="379"/>
      <c r="I805" s="379"/>
      <c r="J805" s="379"/>
    </row>
    <row r="806" spans="1:10" ht="22.5">
      <c r="A806" s="289"/>
      <c r="B806" s="382"/>
      <c r="C806" s="382"/>
      <c r="D806" s="283" t="s">
        <v>15584</v>
      </c>
      <c r="E806" s="286"/>
      <c r="F806" s="379"/>
      <c r="G806" s="379"/>
      <c r="H806" s="379"/>
      <c r="I806" s="379"/>
      <c r="J806" s="379"/>
    </row>
    <row r="807" spans="1:10">
      <c r="A807" s="289"/>
      <c r="B807" s="382"/>
      <c r="C807" s="382"/>
      <c r="D807" s="283" t="s">
        <v>15617</v>
      </c>
      <c r="E807" s="286"/>
      <c r="F807" s="379"/>
      <c r="G807" s="379"/>
      <c r="H807" s="379"/>
      <c r="I807" s="379"/>
      <c r="J807" s="379"/>
    </row>
    <row r="808" spans="1:10" ht="22.5">
      <c r="A808" s="289"/>
      <c r="B808" s="382"/>
      <c r="C808" s="382"/>
      <c r="D808" s="283" t="s">
        <v>15618</v>
      </c>
      <c r="E808" s="286"/>
      <c r="F808" s="379"/>
      <c r="G808" s="379"/>
      <c r="H808" s="379"/>
      <c r="I808" s="379"/>
      <c r="J808" s="379"/>
    </row>
    <row r="809" spans="1:10" ht="33.75">
      <c r="A809" s="289"/>
      <c r="B809" s="382"/>
      <c r="C809" s="382"/>
      <c r="D809" s="283" t="s">
        <v>15585</v>
      </c>
      <c r="E809" s="286"/>
      <c r="F809" s="379"/>
      <c r="G809" s="379"/>
      <c r="H809" s="379"/>
      <c r="I809" s="379"/>
      <c r="J809" s="379"/>
    </row>
    <row r="810" spans="1:10" ht="45">
      <c r="A810" s="289"/>
      <c r="B810" s="382"/>
      <c r="C810" s="382"/>
      <c r="D810" s="283" t="s">
        <v>15645</v>
      </c>
      <c r="E810" s="286"/>
      <c r="F810" s="379"/>
      <c r="G810" s="379"/>
      <c r="H810" s="379"/>
      <c r="I810" s="379"/>
      <c r="J810" s="379"/>
    </row>
    <row r="811" spans="1:10">
      <c r="A811" s="290"/>
      <c r="B811" s="383"/>
      <c r="C811" s="383"/>
      <c r="D811" s="283" t="s">
        <v>9222</v>
      </c>
      <c r="E811" s="286"/>
      <c r="F811" s="380"/>
      <c r="G811" s="380"/>
      <c r="H811" s="380"/>
      <c r="I811" s="380"/>
      <c r="J811" s="380"/>
    </row>
    <row r="812" spans="1:10" ht="67.5">
      <c r="A812" s="288">
        <v>229</v>
      </c>
      <c r="B812" s="381">
        <v>361909</v>
      </c>
      <c r="C812" s="381" t="s">
        <v>15864</v>
      </c>
      <c r="D812" s="283" t="s">
        <v>15623</v>
      </c>
      <c r="E812" s="282" t="s">
        <v>15624</v>
      </c>
      <c r="F812" s="378" t="s">
        <v>15269</v>
      </c>
      <c r="G812" s="378">
        <v>34728529.6215</v>
      </c>
      <c r="H812" s="378" t="s">
        <v>15269</v>
      </c>
      <c r="I812" s="378">
        <v>7455600</v>
      </c>
      <c r="J812" s="378">
        <v>21092064.81075</v>
      </c>
    </row>
    <row r="813" spans="1:10" ht="78.75">
      <c r="A813" s="289"/>
      <c r="B813" s="382"/>
      <c r="C813" s="382"/>
      <c r="D813" s="283" t="s">
        <v>15625</v>
      </c>
      <c r="E813" s="282" t="s">
        <v>15612</v>
      </c>
      <c r="F813" s="379"/>
      <c r="G813" s="379"/>
      <c r="H813" s="379"/>
      <c r="I813" s="379"/>
      <c r="J813" s="379"/>
    </row>
    <row r="814" spans="1:10" ht="67.5">
      <c r="A814" s="289"/>
      <c r="B814" s="382"/>
      <c r="C814" s="382"/>
      <c r="D814" s="283" t="s">
        <v>15626</v>
      </c>
      <c r="E814" s="282" t="s">
        <v>15627</v>
      </c>
      <c r="F814" s="379"/>
      <c r="G814" s="379"/>
      <c r="H814" s="379"/>
      <c r="I814" s="379"/>
      <c r="J814" s="379"/>
    </row>
    <row r="815" spans="1:10" ht="101.25">
      <c r="A815" s="289"/>
      <c r="B815" s="382"/>
      <c r="C815" s="382"/>
      <c r="D815" s="283" t="s">
        <v>15628</v>
      </c>
      <c r="E815" s="282" t="s">
        <v>15629</v>
      </c>
      <c r="F815" s="379"/>
      <c r="G815" s="379"/>
      <c r="H815" s="379"/>
      <c r="I815" s="379"/>
      <c r="J815" s="379"/>
    </row>
    <row r="816" spans="1:10" ht="22.5">
      <c r="A816" s="289"/>
      <c r="B816" s="382"/>
      <c r="C816" s="382"/>
      <c r="D816" s="283" t="s">
        <v>15630</v>
      </c>
      <c r="E816" s="286"/>
      <c r="F816" s="379"/>
      <c r="G816" s="379"/>
      <c r="H816" s="379"/>
      <c r="I816" s="379"/>
      <c r="J816" s="379"/>
    </row>
    <row r="817" spans="1:10" ht="22.5">
      <c r="A817" s="289"/>
      <c r="B817" s="382"/>
      <c r="C817" s="382"/>
      <c r="D817" s="283" t="s">
        <v>15631</v>
      </c>
      <c r="E817" s="286"/>
      <c r="F817" s="379"/>
      <c r="G817" s="379"/>
      <c r="H817" s="379"/>
      <c r="I817" s="379"/>
      <c r="J817" s="379"/>
    </row>
    <row r="818" spans="1:10">
      <c r="A818" s="289"/>
      <c r="B818" s="382"/>
      <c r="C818" s="382"/>
      <c r="D818" s="283" t="s">
        <v>15579</v>
      </c>
      <c r="E818" s="286"/>
      <c r="F818" s="379"/>
      <c r="G818" s="379"/>
      <c r="H818" s="379"/>
      <c r="I818" s="379"/>
      <c r="J818" s="379"/>
    </row>
    <row r="819" spans="1:10" ht="22.5">
      <c r="A819" s="289"/>
      <c r="B819" s="382"/>
      <c r="C819" s="382"/>
      <c r="D819" s="283" t="s">
        <v>15633</v>
      </c>
      <c r="E819" s="286"/>
      <c r="F819" s="379"/>
      <c r="G819" s="379"/>
      <c r="H819" s="379"/>
      <c r="I819" s="379"/>
      <c r="J819" s="379"/>
    </row>
    <row r="820" spans="1:10" ht="22.5">
      <c r="A820" s="289"/>
      <c r="B820" s="382"/>
      <c r="C820" s="382"/>
      <c r="D820" s="283" t="s">
        <v>15581</v>
      </c>
      <c r="E820" s="286"/>
      <c r="F820" s="379"/>
      <c r="G820" s="379"/>
      <c r="H820" s="379"/>
      <c r="I820" s="379"/>
      <c r="J820" s="379"/>
    </row>
    <row r="821" spans="1:10" ht="123.75">
      <c r="A821" s="289"/>
      <c r="B821" s="382"/>
      <c r="C821" s="382"/>
      <c r="D821" s="283" t="s">
        <v>15635</v>
      </c>
      <c r="E821" s="286"/>
      <c r="F821" s="379"/>
      <c r="G821" s="379"/>
      <c r="H821" s="379"/>
      <c r="I821" s="379"/>
      <c r="J821" s="379"/>
    </row>
    <row r="822" spans="1:10" ht="56.25">
      <c r="A822" s="289"/>
      <c r="B822" s="382"/>
      <c r="C822" s="382"/>
      <c r="D822" s="283" t="s">
        <v>15643</v>
      </c>
      <c r="E822" s="286"/>
      <c r="F822" s="379"/>
      <c r="G822" s="379"/>
      <c r="H822" s="379"/>
      <c r="I822" s="379"/>
      <c r="J822" s="379"/>
    </row>
    <row r="823" spans="1:10" ht="78.75">
      <c r="A823" s="289"/>
      <c r="B823" s="382"/>
      <c r="C823" s="382"/>
      <c r="D823" s="283" t="s">
        <v>15644</v>
      </c>
      <c r="E823" s="286"/>
      <c r="F823" s="379"/>
      <c r="G823" s="379"/>
      <c r="H823" s="379"/>
      <c r="I823" s="379"/>
      <c r="J823" s="379"/>
    </row>
    <row r="824" spans="1:10" ht="22.5">
      <c r="A824" s="289"/>
      <c r="B824" s="382"/>
      <c r="C824" s="382"/>
      <c r="D824" s="283" t="s">
        <v>15584</v>
      </c>
      <c r="E824" s="286"/>
      <c r="F824" s="379"/>
      <c r="G824" s="379"/>
      <c r="H824" s="379"/>
      <c r="I824" s="379"/>
      <c r="J824" s="379"/>
    </row>
    <row r="825" spans="1:10">
      <c r="A825" s="289"/>
      <c r="B825" s="382"/>
      <c r="C825" s="382"/>
      <c r="D825" s="283" t="s">
        <v>15617</v>
      </c>
      <c r="E825" s="286"/>
      <c r="F825" s="379"/>
      <c r="G825" s="379"/>
      <c r="H825" s="379"/>
      <c r="I825" s="379"/>
      <c r="J825" s="379"/>
    </row>
    <row r="826" spans="1:10" ht="22.5">
      <c r="A826" s="289"/>
      <c r="B826" s="382"/>
      <c r="C826" s="382"/>
      <c r="D826" s="283" t="s">
        <v>15618</v>
      </c>
      <c r="E826" s="286"/>
      <c r="F826" s="379"/>
      <c r="G826" s="379"/>
      <c r="H826" s="379"/>
      <c r="I826" s="379"/>
      <c r="J826" s="379"/>
    </row>
    <row r="827" spans="1:10" ht="33.75">
      <c r="A827" s="289"/>
      <c r="B827" s="382"/>
      <c r="C827" s="382"/>
      <c r="D827" s="283" t="s">
        <v>15585</v>
      </c>
      <c r="E827" s="286"/>
      <c r="F827" s="379"/>
      <c r="G827" s="379"/>
      <c r="H827" s="379"/>
      <c r="I827" s="379"/>
      <c r="J827" s="379"/>
    </row>
    <row r="828" spans="1:10" ht="45">
      <c r="A828" s="289"/>
      <c r="B828" s="382"/>
      <c r="C828" s="382"/>
      <c r="D828" s="283" t="s">
        <v>15645</v>
      </c>
      <c r="E828" s="286"/>
      <c r="F828" s="379"/>
      <c r="G828" s="379"/>
      <c r="H828" s="379"/>
      <c r="I828" s="379"/>
      <c r="J828" s="379"/>
    </row>
    <row r="829" spans="1:10">
      <c r="A829" s="290"/>
      <c r="B829" s="383"/>
      <c r="C829" s="383"/>
      <c r="D829" s="283" t="s">
        <v>9222</v>
      </c>
      <c r="E829" s="286"/>
      <c r="F829" s="380"/>
      <c r="G829" s="380"/>
      <c r="H829" s="380"/>
      <c r="I829" s="380"/>
      <c r="J829" s="380"/>
    </row>
    <row r="830" spans="1:10" ht="67.5">
      <c r="A830" s="288">
        <v>230</v>
      </c>
      <c r="B830" s="381">
        <v>361921</v>
      </c>
      <c r="C830" s="381" t="s">
        <v>15865</v>
      </c>
      <c r="D830" s="283" t="s">
        <v>15623</v>
      </c>
      <c r="E830" s="282" t="s">
        <v>15624</v>
      </c>
      <c r="F830" s="378" t="s">
        <v>15269</v>
      </c>
      <c r="G830" s="378">
        <v>34728529.6215</v>
      </c>
      <c r="H830" s="378" t="s">
        <v>15269</v>
      </c>
      <c r="I830" s="378" t="s">
        <v>15269</v>
      </c>
      <c r="J830" s="378">
        <v>34728529.6215</v>
      </c>
    </row>
    <row r="831" spans="1:10" ht="78.75">
      <c r="A831" s="289"/>
      <c r="B831" s="382"/>
      <c r="C831" s="382"/>
      <c r="D831" s="283" t="s">
        <v>15625</v>
      </c>
      <c r="E831" s="282" t="s">
        <v>15612</v>
      </c>
      <c r="F831" s="379"/>
      <c r="G831" s="379"/>
      <c r="H831" s="379"/>
      <c r="I831" s="379"/>
      <c r="J831" s="379"/>
    </row>
    <row r="832" spans="1:10" ht="67.5">
      <c r="A832" s="289"/>
      <c r="B832" s="382"/>
      <c r="C832" s="382"/>
      <c r="D832" s="283" t="s">
        <v>15626</v>
      </c>
      <c r="E832" s="282" t="s">
        <v>15627</v>
      </c>
      <c r="F832" s="379"/>
      <c r="G832" s="379"/>
      <c r="H832" s="379"/>
      <c r="I832" s="379"/>
      <c r="J832" s="379"/>
    </row>
    <row r="833" spans="1:10" ht="101.25">
      <c r="A833" s="289"/>
      <c r="B833" s="382"/>
      <c r="C833" s="382"/>
      <c r="D833" s="283" t="s">
        <v>15628</v>
      </c>
      <c r="E833" s="282" t="s">
        <v>15629</v>
      </c>
      <c r="F833" s="379"/>
      <c r="G833" s="379"/>
      <c r="H833" s="379"/>
      <c r="I833" s="379"/>
      <c r="J833" s="379"/>
    </row>
    <row r="834" spans="1:10" ht="22.5">
      <c r="A834" s="289"/>
      <c r="B834" s="382"/>
      <c r="C834" s="382"/>
      <c r="D834" s="283" t="s">
        <v>15630</v>
      </c>
      <c r="E834" s="286"/>
      <c r="F834" s="379"/>
      <c r="G834" s="379"/>
      <c r="H834" s="379"/>
      <c r="I834" s="379"/>
      <c r="J834" s="379"/>
    </row>
    <row r="835" spans="1:10" ht="22.5">
      <c r="A835" s="289"/>
      <c r="B835" s="382"/>
      <c r="C835" s="382"/>
      <c r="D835" s="283" t="s">
        <v>15631</v>
      </c>
      <c r="E835" s="286"/>
      <c r="F835" s="379"/>
      <c r="G835" s="379"/>
      <c r="H835" s="379"/>
      <c r="I835" s="379"/>
      <c r="J835" s="379"/>
    </row>
    <row r="836" spans="1:10">
      <c r="A836" s="289"/>
      <c r="B836" s="382"/>
      <c r="C836" s="382"/>
      <c r="D836" s="283" t="s">
        <v>15579</v>
      </c>
      <c r="E836" s="286"/>
      <c r="F836" s="379"/>
      <c r="G836" s="379"/>
      <c r="H836" s="379"/>
      <c r="I836" s="379"/>
      <c r="J836" s="379"/>
    </row>
    <row r="837" spans="1:10" ht="22.5">
      <c r="A837" s="289"/>
      <c r="B837" s="382"/>
      <c r="C837" s="382"/>
      <c r="D837" s="283" t="s">
        <v>15633</v>
      </c>
      <c r="E837" s="286"/>
      <c r="F837" s="379"/>
      <c r="G837" s="379"/>
      <c r="H837" s="379"/>
      <c r="I837" s="379"/>
      <c r="J837" s="379"/>
    </row>
    <row r="838" spans="1:10" ht="22.5">
      <c r="A838" s="289"/>
      <c r="B838" s="382"/>
      <c r="C838" s="382"/>
      <c r="D838" s="283" t="s">
        <v>15581</v>
      </c>
      <c r="E838" s="286"/>
      <c r="F838" s="379"/>
      <c r="G838" s="379"/>
      <c r="H838" s="379"/>
      <c r="I838" s="379"/>
      <c r="J838" s="379"/>
    </row>
    <row r="839" spans="1:10" ht="123.75">
      <c r="A839" s="289"/>
      <c r="B839" s="382"/>
      <c r="C839" s="382"/>
      <c r="D839" s="283" t="s">
        <v>15635</v>
      </c>
      <c r="E839" s="286"/>
      <c r="F839" s="379"/>
      <c r="G839" s="379"/>
      <c r="H839" s="379"/>
      <c r="I839" s="379"/>
      <c r="J839" s="379"/>
    </row>
    <row r="840" spans="1:10" ht="56.25">
      <c r="A840" s="289"/>
      <c r="B840" s="382"/>
      <c r="C840" s="382"/>
      <c r="D840" s="283" t="s">
        <v>15643</v>
      </c>
      <c r="E840" s="286"/>
      <c r="F840" s="379"/>
      <c r="G840" s="379"/>
      <c r="H840" s="379"/>
      <c r="I840" s="379"/>
      <c r="J840" s="379"/>
    </row>
    <row r="841" spans="1:10" ht="78.75">
      <c r="A841" s="289"/>
      <c r="B841" s="382"/>
      <c r="C841" s="382"/>
      <c r="D841" s="283" t="s">
        <v>15644</v>
      </c>
      <c r="E841" s="286"/>
      <c r="F841" s="379"/>
      <c r="G841" s="379"/>
      <c r="H841" s="379"/>
      <c r="I841" s="379"/>
      <c r="J841" s="379"/>
    </row>
    <row r="842" spans="1:10" ht="22.5">
      <c r="A842" s="289"/>
      <c r="B842" s="382"/>
      <c r="C842" s="382"/>
      <c r="D842" s="283" t="s">
        <v>15584</v>
      </c>
      <c r="E842" s="286"/>
      <c r="F842" s="379"/>
      <c r="G842" s="379"/>
      <c r="H842" s="379"/>
      <c r="I842" s="379"/>
      <c r="J842" s="379"/>
    </row>
    <row r="843" spans="1:10">
      <c r="A843" s="289"/>
      <c r="B843" s="382"/>
      <c r="C843" s="382"/>
      <c r="D843" s="283" t="s">
        <v>15617</v>
      </c>
      <c r="E843" s="286"/>
      <c r="F843" s="379"/>
      <c r="G843" s="379"/>
      <c r="H843" s="379"/>
      <c r="I843" s="379"/>
      <c r="J843" s="379"/>
    </row>
    <row r="844" spans="1:10" ht="22.5">
      <c r="A844" s="289"/>
      <c r="B844" s="382"/>
      <c r="C844" s="382"/>
      <c r="D844" s="283" t="s">
        <v>15618</v>
      </c>
      <c r="E844" s="286"/>
      <c r="F844" s="379"/>
      <c r="G844" s="379"/>
      <c r="H844" s="379"/>
      <c r="I844" s="379"/>
      <c r="J844" s="379"/>
    </row>
    <row r="845" spans="1:10" ht="33.75">
      <c r="A845" s="289"/>
      <c r="B845" s="382"/>
      <c r="C845" s="382"/>
      <c r="D845" s="283" t="s">
        <v>15585</v>
      </c>
      <c r="E845" s="286"/>
      <c r="F845" s="379"/>
      <c r="G845" s="379"/>
      <c r="H845" s="379"/>
      <c r="I845" s="379"/>
      <c r="J845" s="379"/>
    </row>
    <row r="846" spans="1:10" ht="45">
      <c r="A846" s="289"/>
      <c r="B846" s="382"/>
      <c r="C846" s="382"/>
      <c r="D846" s="283" t="s">
        <v>15645</v>
      </c>
      <c r="E846" s="286"/>
      <c r="F846" s="379"/>
      <c r="G846" s="379"/>
      <c r="H846" s="379"/>
      <c r="I846" s="379"/>
      <c r="J846" s="379"/>
    </row>
    <row r="847" spans="1:10">
      <c r="A847" s="290"/>
      <c r="B847" s="383"/>
      <c r="C847" s="383"/>
      <c r="D847" s="283" t="s">
        <v>9222</v>
      </c>
      <c r="E847" s="286"/>
      <c r="F847" s="380"/>
      <c r="G847" s="380"/>
      <c r="H847" s="380"/>
      <c r="I847" s="380"/>
      <c r="J847" s="380"/>
    </row>
    <row r="848" spans="1:10" ht="67.5">
      <c r="A848" s="288">
        <v>231</v>
      </c>
      <c r="B848" s="381">
        <v>361923</v>
      </c>
      <c r="C848" s="381" t="s">
        <v>15866</v>
      </c>
      <c r="D848" s="283" t="s">
        <v>15623</v>
      </c>
      <c r="E848" s="282" t="s">
        <v>15624</v>
      </c>
      <c r="F848" s="378" t="s">
        <v>15269</v>
      </c>
      <c r="G848" s="378">
        <v>34728529.6215</v>
      </c>
      <c r="H848" s="378" t="s">
        <v>15269</v>
      </c>
      <c r="I848" s="378">
        <v>7455600</v>
      </c>
      <c r="J848" s="378">
        <v>21092064.81075</v>
      </c>
    </row>
    <row r="849" spans="1:10" ht="78.75">
      <c r="A849" s="289"/>
      <c r="B849" s="382"/>
      <c r="C849" s="382"/>
      <c r="D849" s="283" t="s">
        <v>15625</v>
      </c>
      <c r="E849" s="282" t="s">
        <v>15612</v>
      </c>
      <c r="F849" s="379"/>
      <c r="G849" s="379"/>
      <c r="H849" s="379"/>
      <c r="I849" s="379"/>
      <c r="J849" s="379"/>
    </row>
    <row r="850" spans="1:10" ht="67.5">
      <c r="A850" s="289"/>
      <c r="B850" s="382"/>
      <c r="C850" s="382"/>
      <c r="D850" s="283" t="s">
        <v>15626</v>
      </c>
      <c r="E850" s="282" t="s">
        <v>15627</v>
      </c>
      <c r="F850" s="379"/>
      <c r="G850" s="379"/>
      <c r="H850" s="379"/>
      <c r="I850" s="379"/>
      <c r="J850" s="379"/>
    </row>
    <row r="851" spans="1:10" ht="101.25">
      <c r="A851" s="289"/>
      <c r="B851" s="382"/>
      <c r="C851" s="382"/>
      <c r="D851" s="283" t="s">
        <v>15628</v>
      </c>
      <c r="E851" s="282" t="s">
        <v>15629</v>
      </c>
      <c r="F851" s="379"/>
      <c r="G851" s="379"/>
      <c r="H851" s="379"/>
      <c r="I851" s="379"/>
      <c r="J851" s="379"/>
    </row>
    <row r="852" spans="1:10" ht="22.5">
      <c r="A852" s="289"/>
      <c r="B852" s="382"/>
      <c r="C852" s="382"/>
      <c r="D852" s="283" t="s">
        <v>15630</v>
      </c>
      <c r="E852" s="286"/>
      <c r="F852" s="379"/>
      <c r="G852" s="379"/>
      <c r="H852" s="379"/>
      <c r="I852" s="379"/>
      <c r="J852" s="379"/>
    </row>
    <row r="853" spans="1:10" ht="22.5">
      <c r="A853" s="289"/>
      <c r="B853" s="382"/>
      <c r="C853" s="382"/>
      <c r="D853" s="283" t="s">
        <v>15631</v>
      </c>
      <c r="E853" s="286"/>
      <c r="F853" s="379"/>
      <c r="G853" s="379"/>
      <c r="H853" s="379"/>
      <c r="I853" s="379"/>
      <c r="J853" s="379"/>
    </row>
    <row r="854" spans="1:10">
      <c r="A854" s="289"/>
      <c r="B854" s="382"/>
      <c r="C854" s="382"/>
      <c r="D854" s="283" t="s">
        <v>15579</v>
      </c>
      <c r="E854" s="286"/>
      <c r="F854" s="379"/>
      <c r="G854" s="379"/>
      <c r="H854" s="379"/>
      <c r="I854" s="379"/>
      <c r="J854" s="379"/>
    </row>
    <row r="855" spans="1:10" ht="22.5">
      <c r="A855" s="289"/>
      <c r="B855" s="382"/>
      <c r="C855" s="382"/>
      <c r="D855" s="283" t="s">
        <v>15633</v>
      </c>
      <c r="E855" s="286"/>
      <c r="F855" s="379"/>
      <c r="G855" s="379"/>
      <c r="H855" s="379"/>
      <c r="I855" s="379"/>
      <c r="J855" s="379"/>
    </row>
    <row r="856" spans="1:10" ht="22.5">
      <c r="A856" s="289"/>
      <c r="B856" s="382"/>
      <c r="C856" s="382"/>
      <c r="D856" s="283" t="s">
        <v>15581</v>
      </c>
      <c r="E856" s="286"/>
      <c r="F856" s="379"/>
      <c r="G856" s="379"/>
      <c r="H856" s="379"/>
      <c r="I856" s="379"/>
      <c r="J856" s="379"/>
    </row>
    <row r="857" spans="1:10" ht="123.75">
      <c r="A857" s="289"/>
      <c r="B857" s="382"/>
      <c r="C857" s="382"/>
      <c r="D857" s="283" t="s">
        <v>15635</v>
      </c>
      <c r="E857" s="286"/>
      <c r="F857" s="379"/>
      <c r="G857" s="379"/>
      <c r="H857" s="379"/>
      <c r="I857" s="379"/>
      <c r="J857" s="379"/>
    </row>
    <row r="858" spans="1:10" ht="56.25">
      <c r="A858" s="289"/>
      <c r="B858" s="382"/>
      <c r="C858" s="382"/>
      <c r="D858" s="283" t="s">
        <v>15643</v>
      </c>
      <c r="E858" s="286"/>
      <c r="F858" s="379"/>
      <c r="G858" s="379"/>
      <c r="H858" s="379"/>
      <c r="I858" s="379"/>
      <c r="J858" s="379"/>
    </row>
    <row r="859" spans="1:10" ht="78.75">
      <c r="A859" s="289"/>
      <c r="B859" s="382"/>
      <c r="C859" s="382"/>
      <c r="D859" s="283" t="s">
        <v>15644</v>
      </c>
      <c r="E859" s="286"/>
      <c r="F859" s="379"/>
      <c r="G859" s="379"/>
      <c r="H859" s="379"/>
      <c r="I859" s="379"/>
      <c r="J859" s="379"/>
    </row>
    <row r="860" spans="1:10" ht="22.5">
      <c r="A860" s="289"/>
      <c r="B860" s="382"/>
      <c r="C860" s="382"/>
      <c r="D860" s="283" t="s">
        <v>15584</v>
      </c>
      <c r="E860" s="286"/>
      <c r="F860" s="379"/>
      <c r="G860" s="379"/>
      <c r="H860" s="379"/>
      <c r="I860" s="379"/>
      <c r="J860" s="379"/>
    </row>
    <row r="861" spans="1:10">
      <c r="A861" s="289"/>
      <c r="B861" s="382"/>
      <c r="C861" s="382"/>
      <c r="D861" s="283" t="s">
        <v>15617</v>
      </c>
      <c r="E861" s="286"/>
      <c r="F861" s="379"/>
      <c r="G861" s="379"/>
      <c r="H861" s="379"/>
      <c r="I861" s="379"/>
      <c r="J861" s="379"/>
    </row>
    <row r="862" spans="1:10" ht="22.5">
      <c r="A862" s="289"/>
      <c r="B862" s="382"/>
      <c r="C862" s="382"/>
      <c r="D862" s="283" t="s">
        <v>15618</v>
      </c>
      <c r="E862" s="286"/>
      <c r="F862" s="379"/>
      <c r="G862" s="379"/>
      <c r="H862" s="379"/>
      <c r="I862" s="379"/>
      <c r="J862" s="379"/>
    </row>
    <row r="863" spans="1:10" ht="33.75">
      <c r="A863" s="289"/>
      <c r="B863" s="382"/>
      <c r="C863" s="382"/>
      <c r="D863" s="283" t="s">
        <v>15585</v>
      </c>
      <c r="E863" s="286"/>
      <c r="F863" s="379"/>
      <c r="G863" s="379"/>
      <c r="H863" s="379"/>
      <c r="I863" s="379"/>
      <c r="J863" s="379"/>
    </row>
    <row r="864" spans="1:10" ht="45">
      <c r="A864" s="289"/>
      <c r="B864" s="382"/>
      <c r="C864" s="382"/>
      <c r="D864" s="283" t="s">
        <v>15645</v>
      </c>
      <c r="E864" s="286"/>
      <c r="F864" s="379"/>
      <c r="G864" s="379"/>
      <c r="H864" s="379"/>
      <c r="I864" s="379"/>
      <c r="J864" s="379"/>
    </row>
    <row r="865" spans="1:10">
      <c r="A865" s="290"/>
      <c r="B865" s="383"/>
      <c r="C865" s="383"/>
      <c r="D865" s="283" t="s">
        <v>9222</v>
      </c>
      <c r="E865" s="286"/>
      <c r="F865" s="380"/>
      <c r="G865" s="380"/>
      <c r="H865" s="380"/>
      <c r="I865" s="380"/>
      <c r="J865" s="380"/>
    </row>
    <row r="866" spans="1:10" ht="45">
      <c r="A866" s="281">
        <v>232</v>
      </c>
      <c r="B866" s="281">
        <v>369201</v>
      </c>
      <c r="C866" s="282" t="s">
        <v>15867</v>
      </c>
      <c r="D866" s="283" t="s">
        <v>268</v>
      </c>
      <c r="E866" s="282"/>
      <c r="F866" s="284" t="s">
        <v>15269</v>
      </c>
      <c r="G866" s="284">
        <v>34728529.6215</v>
      </c>
      <c r="H866" s="284" t="s">
        <v>15269</v>
      </c>
      <c r="I866" s="284" t="s">
        <v>15269</v>
      </c>
      <c r="J866" s="284">
        <v>34728529.6215</v>
      </c>
    </row>
    <row r="867" spans="1:10" ht="22.5">
      <c r="A867" s="288">
        <v>233</v>
      </c>
      <c r="B867" s="381">
        <v>370101</v>
      </c>
      <c r="C867" s="381" t="s">
        <v>259</v>
      </c>
      <c r="D867" s="381" t="s">
        <v>15868</v>
      </c>
      <c r="E867" s="282" t="s">
        <v>15587</v>
      </c>
      <c r="F867" s="378">
        <v>961935</v>
      </c>
      <c r="G867" s="378">
        <v>2566891.3198500001</v>
      </c>
      <c r="H867" s="378">
        <v>3123120</v>
      </c>
      <c r="I867" s="378">
        <v>2422092.0499999998</v>
      </c>
      <c r="J867" s="378">
        <v>2268509.5924624996</v>
      </c>
    </row>
    <row r="868" spans="1:10" ht="33.75">
      <c r="A868" s="289"/>
      <c r="B868" s="382"/>
      <c r="C868" s="382"/>
      <c r="D868" s="382"/>
      <c r="E868" s="282" t="s">
        <v>15596</v>
      </c>
      <c r="F868" s="379"/>
      <c r="G868" s="379"/>
      <c r="H868" s="379"/>
      <c r="I868" s="379"/>
      <c r="J868" s="379"/>
    </row>
    <row r="869" spans="1:10" ht="33.75">
      <c r="A869" s="289"/>
      <c r="B869" s="382"/>
      <c r="C869" s="382"/>
      <c r="D869" s="382"/>
      <c r="E869" s="282" t="s">
        <v>15589</v>
      </c>
      <c r="F869" s="379"/>
      <c r="G869" s="379"/>
      <c r="H869" s="379"/>
      <c r="I869" s="379"/>
      <c r="J869" s="379"/>
    </row>
    <row r="870" spans="1:10" ht="45">
      <c r="A870" s="289"/>
      <c r="B870" s="382"/>
      <c r="C870" s="382"/>
      <c r="D870" s="382"/>
      <c r="E870" s="282" t="s">
        <v>15590</v>
      </c>
      <c r="F870" s="379"/>
      <c r="G870" s="379"/>
      <c r="H870" s="379"/>
      <c r="I870" s="379"/>
      <c r="J870" s="379"/>
    </row>
    <row r="871" spans="1:10" ht="22.5">
      <c r="A871" s="289"/>
      <c r="B871" s="382"/>
      <c r="C871" s="382"/>
      <c r="D871" s="382"/>
      <c r="E871" s="282" t="s">
        <v>15591</v>
      </c>
      <c r="F871" s="379"/>
      <c r="G871" s="379"/>
      <c r="H871" s="379"/>
      <c r="I871" s="379"/>
      <c r="J871" s="379"/>
    </row>
    <row r="872" spans="1:10" ht="33.75">
      <c r="A872" s="289"/>
      <c r="B872" s="382"/>
      <c r="C872" s="382"/>
      <c r="D872" s="382"/>
      <c r="E872" s="282" t="s">
        <v>15593</v>
      </c>
      <c r="F872" s="379"/>
      <c r="G872" s="379"/>
      <c r="H872" s="379"/>
      <c r="I872" s="379"/>
      <c r="J872" s="379"/>
    </row>
    <row r="873" spans="1:10" ht="33.75">
      <c r="A873" s="290"/>
      <c r="B873" s="383"/>
      <c r="C873" s="383"/>
      <c r="D873" s="383"/>
      <c r="E873" s="282" t="s">
        <v>15606</v>
      </c>
      <c r="F873" s="380"/>
      <c r="G873" s="380"/>
      <c r="H873" s="380"/>
      <c r="I873" s="380"/>
      <c r="J873" s="380"/>
    </row>
    <row r="874" spans="1:10" ht="292.5">
      <c r="A874" s="281">
        <v>234</v>
      </c>
      <c r="B874" s="281">
        <v>371203</v>
      </c>
      <c r="C874" s="282" t="s">
        <v>15869</v>
      </c>
      <c r="D874" s="283" t="s">
        <v>15847</v>
      </c>
      <c r="E874" s="282" t="s">
        <v>15729</v>
      </c>
      <c r="F874" s="284" t="s">
        <v>15269</v>
      </c>
      <c r="G874" s="284">
        <v>11384615.9843559</v>
      </c>
      <c r="H874" s="284" t="s">
        <v>15269</v>
      </c>
      <c r="I874" s="284">
        <v>4074200</v>
      </c>
      <c r="J874" s="284">
        <v>7729407.9921779502</v>
      </c>
    </row>
    <row r="875" spans="1:10" ht="22.5">
      <c r="A875" s="288">
        <v>235</v>
      </c>
      <c r="B875" s="381">
        <v>372402</v>
      </c>
      <c r="C875" s="381" t="s">
        <v>261</v>
      </c>
      <c r="D875" s="381" t="s">
        <v>15870</v>
      </c>
      <c r="E875" s="282" t="s">
        <v>15587</v>
      </c>
      <c r="F875" s="378">
        <v>1173341</v>
      </c>
      <c r="G875" s="378" t="s">
        <v>15269</v>
      </c>
      <c r="H875" s="378" t="s">
        <v>15269</v>
      </c>
      <c r="I875" s="378">
        <v>1787288.6</v>
      </c>
      <c r="J875" s="378">
        <v>1480314.8</v>
      </c>
    </row>
    <row r="876" spans="1:10" ht="33.75">
      <c r="A876" s="289"/>
      <c r="B876" s="382"/>
      <c r="C876" s="382"/>
      <c r="D876" s="382"/>
      <c r="E876" s="282" t="s">
        <v>15596</v>
      </c>
      <c r="F876" s="379"/>
      <c r="G876" s="379"/>
      <c r="H876" s="379"/>
      <c r="I876" s="379"/>
      <c r="J876" s="379"/>
    </row>
    <row r="877" spans="1:10" ht="33.75">
      <c r="A877" s="289"/>
      <c r="B877" s="382"/>
      <c r="C877" s="382"/>
      <c r="D877" s="382"/>
      <c r="E877" s="282" t="s">
        <v>15589</v>
      </c>
      <c r="F877" s="379"/>
      <c r="G877" s="379"/>
      <c r="H877" s="379"/>
      <c r="I877" s="379"/>
      <c r="J877" s="379"/>
    </row>
    <row r="878" spans="1:10" ht="45">
      <c r="A878" s="289"/>
      <c r="B878" s="382"/>
      <c r="C878" s="382"/>
      <c r="D878" s="382"/>
      <c r="E878" s="282" t="s">
        <v>15590</v>
      </c>
      <c r="F878" s="379"/>
      <c r="G878" s="379"/>
      <c r="H878" s="379"/>
      <c r="I878" s="379"/>
      <c r="J878" s="379"/>
    </row>
    <row r="879" spans="1:10" ht="22.5">
      <c r="A879" s="289"/>
      <c r="B879" s="382"/>
      <c r="C879" s="382"/>
      <c r="D879" s="382"/>
      <c r="E879" s="282" t="s">
        <v>15591</v>
      </c>
      <c r="F879" s="379"/>
      <c r="G879" s="379"/>
      <c r="H879" s="379"/>
      <c r="I879" s="379"/>
      <c r="J879" s="379"/>
    </row>
    <row r="880" spans="1:10" ht="33.75">
      <c r="A880" s="289"/>
      <c r="B880" s="382"/>
      <c r="C880" s="382"/>
      <c r="D880" s="382"/>
      <c r="E880" s="282" t="s">
        <v>15593</v>
      </c>
      <c r="F880" s="379"/>
      <c r="G880" s="379"/>
      <c r="H880" s="379"/>
      <c r="I880" s="379"/>
      <c r="J880" s="379"/>
    </row>
    <row r="881" spans="1:10" ht="45">
      <c r="A881" s="289"/>
      <c r="B881" s="382"/>
      <c r="C881" s="382"/>
      <c r="D881" s="382"/>
      <c r="E881" s="282" t="s">
        <v>15594</v>
      </c>
      <c r="F881" s="379"/>
      <c r="G881" s="379"/>
      <c r="H881" s="379"/>
      <c r="I881" s="379"/>
      <c r="J881" s="379"/>
    </row>
    <row r="882" spans="1:10" ht="22.5">
      <c r="A882" s="289"/>
      <c r="B882" s="382"/>
      <c r="C882" s="382"/>
      <c r="D882" s="382"/>
      <c r="E882" s="282" t="s">
        <v>15597</v>
      </c>
      <c r="F882" s="379"/>
      <c r="G882" s="379"/>
      <c r="H882" s="379"/>
      <c r="I882" s="379"/>
      <c r="J882" s="379"/>
    </row>
    <row r="883" spans="1:10">
      <c r="A883" s="290"/>
      <c r="B883" s="383"/>
      <c r="C883" s="383"/>
      <c r="D883" s="383"/>
      <c r="E883" s="282" t="s">
        <v>15598</v>
      </c>
      <c r="F883" s="380"/>
      <c r="G883" s="380"/>
      <c r="H883" s="380"/>
      <c r="I883" s="380"/>
      <c r="J883" s="380"/>
    </row>
    <row r="884" spans="1:10" ht="45">
      <c r="A884" s="281">
        <v>236</v>
      </c>
      <c r="B884" s="281">
        <v>372501</v>
      </c>
      <c r="C884" s="282" t="s">
        <v>15871</v>
      </c>
      <c r="D884" s="283"/>
      <c r="E884" s="282"/>
      <c r="F884" s="284" t="s">
        <v>15269</v>
      </c>
      <c r="G884" s="284" t="s">
        <v>15269</v>
      </c>
      <c r="H884" s="284" t="s">
        <v>15269</v>
      </c>
      <c r="I884" s="284">
        <v>882700</v>
      </c>
      <c r="J884" s="284">
        <v>882700</v>
      </c>
    </row>
    <row r="885" spans="1:10" ht="22.5">
      <c r="A885" s="281">
        <v>237</v>
      </c>
      <c r="B885" s="281">
        <v>373104</v>
      </c>
      <c r="C885" s="282" t="s">
        <v>262</v>
      </c>
      <c r="D885" s="283"/>
      <c r="E885" s="282"/>
      <c r="F885" s="284">
        <v>4276924</v>
      </c>
      <c r="G885" s="284">
        <v>9573145.680577049</v>
      </c>
      <c r="H885" s="284" t="s">
        <v>15269</v>
      </c>
      <c r="I885" s="284">
        <v>1621250.45</v>
      </c>
      <c r="J885" s="284">
        <v>5157106.7101923497</v>
      </c>
    </row>
    <row r="886" spans="1:10" ht="67.5">
      <c r="A886" s="288">
        <v>238</v>
      </c>
      <c r="B886" s="381">
        <v>373106</v>
      </c>
      <c r="C886" s="381" t="s">
        <v>15872</v>
      </c>
      <c r="D886" s="283" t="s">
        <v>15623</v>
      </c>
      <c r="E886" s="282" t="s">
        <v>15624</v>
      </c>
      <c r="F886" s="378">
        <v>3241709</v>
      </c>
      <c r="G886" s="378">
        <v>34728529.6215</v>
      </c>
      <c r="H886" s="378" t="s">
        <v>15269</v>
      </c>
      <c r="I886" s="378" t="s">
        <v>15269</v>
      </c>
      <c r="J886" s="378">
        <v>18985119.31075</v>
      </c>
    </row>
    <row r="887" spans="1:10" ht="45">
      <c r="A887" s="289"/>
      <c r="B887" s="382"/>
      <c r="C887" s="382"/>
      <c r="D887" s="283" t="s">
        <v>15873</v>
      </c>
      <c r="E887" s="282" t="s">
        <v>15874</v>
      </c>
      <c r="F887" s="379"/>
      <c r="G887" s="379"/>
      <c r="H887" s="379"/>
      <c r="I887" s="379"/>
      <c r="J887" s="379"/>
    </row>
    <row r="888" spans="1:10" ht="67.5">
      <c r="A888" s="289"/>
      <c r="B888" s="382"/>
      <c r="C888" s="382"/>
      <c r="D888" s="283" t="s">
        <v>15626</v>
      </c>
      <c r="E888" s="282" t="s">
        <v>15875</v>
      </c>
      <c r="F888" s="379"/>
      <c r="G888" s="379"/>
      <c r="H888" s="379"/>
      <c r="I888" s="379"/>
      <c r="J888" s="379"/>
    </row>
    <row r="889" spans="1:10" ht="90">
      <c r="A889" s="289"/>
      <c r="B889" s="382"/>
      <c r="C889" s="382"/>
      <c r="D889" s="283" t="s">
        <v>15876</v>
      </c>
      <c r="E889" s="282" t="s">
        <v>15877</v>
      </c>
      <c r="F889" s="379"/>
      <c r="G889" s="379"/>
      <c r="H889" s="379"/>
      <c r="I889" s="379"/>
      <c r="J889" s="379"/>
    </row>
    <row r="890" spans="1:10" ht="33.75">
      <c r="A890" s="289"/>
      <c r="B890" s="382"/>
      <c r="C890" s="382"/>
      <c r="D890" s="283" t="s">
        <v>15630</v>
      </c>
      <c r="E890" s="282" t="s">
        <v>15620</v>
      </c>
      <c r="F890" s="379"/>
      <c r="G890" s="379"/>
      <c r="H890" s="379"/>
      <c r="I890" s="379"/>
      <c r="J890" s="379"/>
    </row>
    <row r="891" spans="1:10" ht="67.5">
      <c r="A891" s="289"/>
      <c r="B891" s="382"/>
      <c r="C891" s="382"/>
      <c r="D891" s="283" t="s">
        <v>15878</v>
      </c>
      <c r="E891" s="282" t="s">
        <v>15879</v>
      </c>
      <c r="F891" s="379"/>
      <c r="G891" s="379"/>
      <c r="H891" s="379"/>
      <c r="I891" s="379"/>
      <c r="J891" s="379"/>
    </row>
    <row r="892" spans="1:10" ht="33.75">
      <c r="A892" s="289"/>
      <c r="B892" s="382"/>
      <c r="C892" s="382"/>
      <c r="D892" s="283" t="s">
        <v>15579</v>
      </c>
      <c r="E892" s="282" t="s">
        <v>15880</v>
      </c>
      <c r="F892" s="379"/>
      <c r="G892" s="379"/>
      <c r="H892" s="379"/>
      <c r="I892" s="379"/>
      <c r="J892" s="379"/>
    </row>
    <row r="893" spans="1:10" ht="22.5">
      <c r="A893" s="289"/>
      <c r="B893" s="382"/>
      <c r="C893" s="382"/>
      <c r="D893" s="283" t="s">
        <v>15581</v>
      </c>
      <c r="E893" s="282" t="s">
        <v>15583</v>
      </c>
      <c r="F893" s="379"/>
      <c r="G893" s="379"/>
      <c r="H893" s="379"/>
      <c r="I893" s="379"/>
      <c r="J893" s="379"/>
    </row>
    <row r="894" spans="1:10" ht="123.75">
      <c r="A894" s="289"/>
      <c r="B894" s="382"/>
      <c r="C894" s="382"/>
      <c r="D894" s="283" t="s">
        <v>15881</v>
      </c>
      <c r="E894" s="282" t="s">
        <v>15882</v>
      </c>
      <c r="F894" s="379"/>
      <c r="G894" s="379"/>
      <c r="H894" s="379"/>
      <c r="I894" s="379"/>
      <c r="J894" s="379"/>
    </row>
    <row r="895" spans="1:10" ht="67.5">
      <c r="A895" s="289"/>
      <c r="B895" s="382"/>
      <c r="C895" s="382"/>
      <c r="D895" s="283" t="s">
        <v>15883</v>
      </c>
      <c r="E895" s="282" t="s">
        <v>15884</v>
      </c>
      <c r="F895" s="379"/>
      <c r="G895" s="379"/>
      <c r="H895" s="379"/>
      <c r="I895" s="379"/>
      <c r="J895" s="379"/>
    </row>
    <row r="896" spans="1:10" ht="78.75">
      <c r="A896" s="289"/>
      <c r="B896" s="382"/>
      <c r="C896" s="382"/>
      <c r="D896" s="283" t="s">
        <v>15885</v>
      </c>
      <c r="E896" s="286"/>
      <c r="F896" s="379"/>
      <c r="G896" s="379"/>
      <c r="H896" s="379"/>
      <c r="I896" s="379"/>
      <c r="J896" s="379"/>
    </row>
    <row r="897" spans="1:10" ht="22.5">
      <c r="A897" s="289"/>
      <c r="B897" s="382"/>
      <c r="C897" s="382"/>
      <c r="D897" s="283" t="s">
        <v>15584</v>
      </c>
      <c r="E897" s="286"/>
      <c r="F897" s="379"/>
      <c r="G897" s="379"/>
      <c r="H897" s="379"/>
      <c r="I897" s="379"/>
      <c r="J897" s="379"/>
    </row>
    <row r="898" spans="1:10" ht="22.5">
      <c r="A898" s="289"/>
      <c r="B898" s="382"/>
      <c r="C898" s="382"/>
      <c r="D898" s="283" t="s">
        <v>15797</v>
      </c>
      <c r="E898" s="286"/>
      <c r="F898" s="379"/>
      <c r="G898" s="379"/>
      <c r="H898" s="379"/>
      <c r="I898" s="379"/>
      <c r="J898" s="379"/>
    </row>
    <row r="899" spans="1:10" ht="33.75">
      <c r="A899" s="289"/>
      <c r="B899" s="382"/>
      <c r="C899" s="382"/>
      <c r="D899" s="283" t="s">
        <v>15886</v>
      </c>
      <c r="E899" s="286"/>
      <c r="F899" s="379"/>
      <c r="G899" s="379"/>
      <c r="H899" s="379"/>
      <c r="I899" s="379"/>
      <c r="J899" s="379"/>
    </row>
    <row r="900" spans="1:10" ht="22.5">
      <c r="A900" s="290"/>
      <c r="B900" s="383"/>
      <c r="C900" s="383"/>
      <c r="D900" s="283" t="s">
        <v>15887</v>
      </c>
      <c r="E900" s="286"/>
      <c r="F900" s="380"/>
      <c r="G900" s="380"/>
      <c r="H900" s="380"/>
      <c r="I900" s="380"/>
      <c r="J900" s="380"/>
    </row>
    <row r="901" spans="1:10" ht="409.5">
      <c r="A901" s="281">
        <v>239</v>
      </c>
      <c r="B901" s="281">
        <v>373201</v>
      </c>
      <c r="C901" s="282" t="s">
        <v>15888</v>
      </c>
      <c r="D901" s="283" t="s">
        <v>15731</v>
      </c>
      <c r="E901" s="282" t="s">
        <v>15729</v>
      </c>
      <c r="F901" s="284">
        <v>6897065</v>
      </c>
      <c r="G901" s="284">
        <v>3109709.2</v>
      </c>
      <c r="H901" s="284" t="s">
        <v>15269</v>
      </c>
      <c r="I901" s="284">
        <v>7455600</v>
      </c>
      <c r="J901" s="284">
        <v>5820791.3999999994</v>
      </c>
    </row>
    <row r="902" spans="1:10" ht="67.5">
      <c r="A902" s="288">
        <v>240</v>
      </c>
      <c r="B902" s="381">
        <v>373305</v>
      </c>
      <c r="C902" s="381" t="s">
        <v>15889</v>
      </c>
      <c r="D902" s="283" t="s">
        <v>15623</v>
      </c>
      <c r="E902" s="282" t="s">
        <v>15624</v>
      </c>
      <c r="F902" s="378">
        <v>6897065</v>
      </c>
      <c r="G902" s="378">
        <v>4303317.8009249996</v>
      </c>
      <c r="H902" s="378" t="s">
        <v>15269</v>
      </c>
      <c r="I902" s="378">
        <v>4060566.05</v>
      </c>
      <c r="J902" s="378">
        <v>5086982.9503083332</v>
      </c>
    </row>
    <row r="903" spans="1:10" ht="45">
      <c r="A903" s="289"/>
      <c r="B903" s="382"/>
      <c r="C903" s="382"/>
      <c r="D903" s="283" t="s">
        <v>15873</v>
      </c>
      <c r="E903" s="282" t="s">
        <v>15874</v>
      </c>
      <c r="F903" s="379"/>
      <c r="G903" s="379"/>
      <c r="H903" s="379"/>
      <c r="I903" s="379"/>
      <c r="J903" s="379"/>
    </row>
    <row r="904" spans="1:10" ht="67.5">
      <c r="A904" s="289"/>
      <c r="B904" s="382"/>
      <c r="C904" s="382"/>
      <c r="D904" s="283" t="s">
        <v>15626</v>
      </c>
      <c r="E904" s="282" t="s">
        <v>15875</v>
      </c>
      <c r="F904" s="379"/>
      <c r="G904" s="379"/>
      <c r="H904" s="379"/>
      <c r="I904" s="379"/>
      <c r="J904" s="379"/>
    </row>
    <row r="905" spans="1:10" ht="90">
      <c r="A905" s="289"/>
      <c r="B905" s="382"/>
      <c r="C905" s="382"/>
      <c r="D905" s="283" t="s">
        <v>15876</v>
      </c>
      <c r="E905" s="282" t="s">
        <v>15877</v>
      </c>
      <c r="F905" s="379"/>
      <c r="G905" s="379"/>
      <c r="H905" s="379"/>
      <c r="I905" s="379"/>
      <c r="J905" s="379"/>
    </row>
    <row r="906" spans="1:10" ht="33.75">
      <c r="A906" s="289"/>
      <c r="B906" s="382"/>
      <c r="C906" s="382"/>
      <c r="D906" s="283" t="s">
        <v>15630</v>
      </c>
      <c r="E906" s="282" t="s">
        <v>15620</v>
      </c>
      <c r="F906" s="379"/>
      <c r="G906" s="379"/>
      <c r="H906" s="379"/>
      <c r="I906" s="379"/>
      <c r="J906" s="379"/>
    </row>
    <row r="907" spans="1:10" ht="67.5">
      <c r="A907" s="289"/>
      <c r="B907" s="382"/>
      <c r="C907" s="382"/>
      <c r="D907" s="283" t="s">
        <v>15878</v>
      </c>
      <c r="E907" s="282" t="s">
        <v>15879</v>
      </c>
      <c r="F907" s="379"/>
      <c r="G907" s="379"/>
      <c r="H907" s="379"/>
      <c r="I907" s="379"/>
      <c r="J907" s="379"/>
    </row>
    <row r="908" spans="1:10" ht="33.75">
      <c r="A908" s="289"/>
      <c r="B908" s="382"/>
      <c r="C908" s="382"/>
      <c r="D908" s="283" t="s">
        <v>15579</v>
      </c>
      <c r="E908" s="282" t="s">
        <v>15880</v>
      </c>
      <c r="F908" s="379"/>
      <c r="G908" s="379"/>
      <c r="H908" s="379"/>
      <c r="I908" s="379"/>
      <c r="J908" s="379"/>
    </row>
    <row r="909" spans="1:10" ht="22.5">
      <c r="A909" s="289"/>
      <c r="B909" s="382"/>
      <c r="C909" s="382"/>
      <c r="D909" s="283" t="s">
        <v>15581</v>
      </c>
      <c r="E909" s="282" t="s">
        <v>15583</v>
      </c>
      <c r="F909" s="379"/>
      <c r="G909" s="379"/>
      <c r="H909" s="379"/>
      <c r="I909" s="379"/>
      <c r="J909" s="379"/>
    </row>
    <row r="910" spans="1:10" ht="123.75">
      <c r="A910" s="289"/>
      <c r="B910" s="382"/>
      <c r="C910" s="382"/>
      <c r="D910" s="283" t="s">
        <v>15881</v>
      </c>
      <c r="E910" s="282" t="s">
        <v>15882</v>
      </c>
      <c r="F910" s="379"/>
      <c r="G910" s="379"/>
      <c r="H910" s="379"/>
      <c r="I910" s="379"/>
      <c r="J910" s="379"/>
    </row>
    <row r="911" spans="1:10" ht="67.5">
      <c r="A911" s="289"/>
      <c r="B911" s="382"/>
      <c r="C911" s="382"/>
      <c r="D911" s="283" t="s">
        <v>15883</v>
      </c>
      <c r="E911" s="282" t="s">
        <v>15884</v>
      </c>
      <c r="F911" s="379"/>
      <c r="G911" s="379"/>
      <c r="H911" s="379"/>
      <c r="I911" s="379"/>
      <c r="J911" s="379"/>
    </row>
    <row r="912" spans="1:10" ht="78.75">
      <c r="A912" s="289"/>
      <c r="B912" s="382"/>
      <c r="C912" s="382"/>
      <c r="D912" s="283" t="s">
        <v>15885</v>
      </c>
      <c r="E912" s="286"/>
      <c r="F912" s="379"/>
      <c r="G912" s="379"/>
      <c r="H912" s="379"/>
      <c r="I912" s="379"/>
      <c r="J912" s="379"/>
    </row>
    <row r="913" spans="1:10" ht="22.5">
      <c r="A913" s="289"/>
      <c r="B913" s="382"/>
      <c r="C913" s="382"/>
      <c r="D913" s="283" t="s">
        <v>15584</v>
      </c>
      <c r="E913" s="286"/>
      <c r="F913" s="379"/>
      <c r="G913" s="379"/>
      <c r="H913" s="379"/>
      <c r="I913" s="379"/>
      <c r="J913" s="379"/>
    </row>
    <row r="914" spans="1:10" ht="22.5">
      <c r="A914" s="289"/>
      <c r="B914" s="382"/>
      <c r="C914" s="382"/>
      <c r="D914" s="283" t="s">
        <v>15797</v>
      </c>
      <c r="E914" s="286"/>
      <c r="F914" s="379"/>
      <c r="G914" s="379"/>
      <c r="H914" s="379"/>
      <c r="I914" s="379"/>
      <c r="J914" s="379"/>
    </row>
    <row r="915" spans="1:10" ht="33.75">
      <c r="A915" s="289"/>
      <c r="B915" s="382"/>
      <c r="C915" s="382"/>
      <c r="D915" s="283" t="s">
        <v>15886</v>
      </c>
      <c r="E915" s="286"/>
      <c r="F915" s="379"/>
      <c r="G915" s="379"/>
      <c r="H915" s="379"/>
      <c r="I915" s="379"/>
      <c r="J915" s="379"/>
    </row>
    <row r="916" spans="1:10" ht="22.5">
      <c r="A916" s="290"/>
      <c r="B916" s="383"/>
      <c r="C916" s="383"/>
      <c r="D916" s="283" t="s">
        <v>15887</v>
      </c>
      <c r="E916" s="286"/>
      <c r="F916" s="380"/>
      <c r="G916" s="380"/>
      <c r="H916" s="380"/>
      <c r="I916" s="380"/>
      <c r="J916" s="380"/>
    </row>
    <row r="917" spans="1:10" ht="67.5">
      <c r="A917" s="288">
        <v>241</v>
      </c>
      <c r="B917" s="381">
        <v>373307</v>
      </c>
      <c r="C917" s="381" t="s">
        <v>15890</v>
      </c>
      <c r="D917" s="283" t="s">
        <v>15623</v>
      </c>
      <c r="E917" s="282" t="s">
        <v>15624</v>
      </c>
      <c r="F917" s="378">
        <v>8901868</v>
      </c>
      <c r="G917" s="378">
        <v>4247903.1471376503</v>
      </c>
      <c r="H917" s="378" t="s">
        <v>15269</v>
      </c>
      <c r="I917" s="378">
        <v>8771208.6999999993</v>
      </c>
      <c r="J917" s="378">
        <v>7306993.2823792165</v>
      </c>
    </row>
    <row r="918" spans="1:10" ht="78.75">
      <c r="A918" s="289"/>
      <c r="B918" s="382"/>
      <c r="C918" s="382"/>
      <c r="D918" s="283" t="s">
        <v>15625</v>
      </c>
      <c r="E918" s="282" t="s">
        <v>15612</v>
      </c>
      <c r="F918" s="379"/>
      <c r="G918" s="379"/>
      <c r="H918" s="379"/>
      <c r="I918" s="379"/>
      <c r="J918" s="379"/>
    </row>
    <row r="919" spans="1:10" ht="67.5">
      <c r="A919" s="289"/>
      <c r="B919" s="382"/>
      <c r="C919" s="382"/>
      <c r="D919" s="283" t="s">
        <v>15626</v>
      </c>
      <c r="E919" s="282" t="s">
        <v>15627</v>
      </c>
      <c r="F919" s="379"/>
      <c r="G919" s="379"/>
      <c r="H919" s="379"/>
      <c r="I919" s="379"/>
      <c r="J919" s="379"/>
    </row>
    <row r="920" spans="1:10" ht="101.25">
      <c r="A920" s="289"/>
      <c r="B920" s="382"/>
      <c r="C920" s="382"/>
      <c r="D920" s="283" t="s">
        <v>15628</v>
      </c>
      <c r="E920" s="282" t="s">
        <v>15629</v>
      </c>
      <c r="F920" s="379"/>
      <c r="G920" s="379"/>
      <c r="H920" s="379"/>
      <c r="I920" s="379"/>
      <c r="J920" s="379"/>
    </row>
    <row r="921" spans="1:10" ht="33.75">
      <c r="A921" s="289"/>
      <c r="B921" s="382"/>
      <c r="C921" s="382"/>
      <c r="D921" s="283" t="s">
        <v>15630</v>
      </c>
      <c r="E921" s="282" t="s">
        <v>15615</v>
      </c>
      <c r="F921" s="379"/>
      <c r="G921" s="379"/>
      <c r="H921" s="379"/>
      <c r="I921" s="379"/>
      <c r="J921" s="379"/>
    </row>
    <row r="922" spans="1:10" ht="67.5">
      <c r="A922" s="289"/>
      <c r="B922" s="382"/>
      <c r="C922" s="382"/>
      <c r="D922" s="283" t="s">
        <v>15631</v>
      </c>
      <c r="E922" s="282" t="s">
        <v>15621</v>
      </c>
      <c r="F922" s="379"/>
      <c r="G922" s="379"/>
      <c r="H922" s="379"/>
      <c r="I922" s="379"/>
      <c r="J922" s="379"/>
    </row>
    <row r="923" spans="1:10" ht="33.75">
      <c r="A923" s="289"/>
      <c r="B923" s="382"/>
      <c r="C923" s="382"/>
      <c r="D923" s="283" t="s">
        <v>15579</v>
      </c>
      <c r="E923" s="282" t="s">
        <v>15632</v>
      </c>
      <c r="F923" s="379"/>
      <c r="G923" s="379"/>
      <c r="H923" s="379"/>
      <c r="I923" s="379"/>
      <c r="J923" s="379"/>
    </row>
    <row r="924" spans="1:10" ht="22.5">
      <c r="A924" s="289"/>
      <c r="B924" s="382"/>
      <c r="C924" s="382"/>
      <c r="D924" s="283" t="s">
        <v>15633</v>
      </c>
      <c r="E924" s="282" t="s">
        <v>15583</v>
      </c>
      <c r="F924" s="379"/>
      <c r="G924" s="379"/>
      <c r="H924" s="379"/>
      <c r="I924" s="379"/>
      <c r="J924" s="379"/>
    </row>
    <row r="925" spans="1:10" ht="45">
      <c r="A925" s="289"/>
      <c r="B925" s="382"/>
      <c r="C925" s="382"/>
      <c r="D925" s="283" t="s">
        <v>15581</v>
      </c>
      <c r="E925" s="282" t="s">
        <v>15634</v>
      </c>
      <c r="F925" s="379"/>
      <c r="G925" s="379"/>
      <c r="H925" s="379"/>
      <c r="I925" s="379"/>
      <c r="J925" s="379"/>
    </row>
    <row r="926" spans="1:10" ht="123.75">
      <c r="A926" s="289"/>
      <c r="B926" s="382"/>
      <c r="C926" s="382"/>
      <c r="D926" s="283" t="s">
        <v>15635</v>
      </c>
      <c r="E926" s="282" t="s">
        <v>15636</v>
      </c>
      <c r="F926" s="379"/>
      <c r="G926" s="379"/>
      <c r="H926" s="379"/>
      <c r="I926" s="379"/>
      <c r="J926" s="379"/>
    </row>
    <row r="927" spans="1:10" ht="67.5">
      <c r="A927" s="289"/>
      <c r="B927" s="382"/>
      <c r="C927" s="382"/>
      <c r="D927" s="283" t="s">
        <v>15637</v>
      </c>
      <c r="E927" s="286"/>
      <c r="F927" s="379"/>
      <c r="G927" s="379"/>
      <c r="H927" s="379"/>
      <c r="I927" s="379"/>
      <c r="J927" s="379"/>
    </row>
    <row r="928" spans="1:10" ht="78.75">
      <c r="A928" s="289"/>
      <c r="B928" s="382"/>
      <c r="C928" s="382"/>
      <c r="D928" s="283" t="s">
        <v>15891</v>
      </c>
      <c r="E928" s="286"/>
      <c r="F928" s="379"/>
      <c r="G928" s="379"/>
      <c r="H928" s="379"/>
      <c r="I928" s="379"/>
      <c r="J928" s="379"/>
    </row>
    <row r="929" spans="1:10" ht="33.75">
      <c r="A929" s="289"/>
      <c r="B929" s="382"/>
      <c r="C929" s="382"/>
      <c r="D929" s="283" t="s">
        <v>15892</v>
      </c>
      <c r="E929" s="286"/>
      <c r="F929" s="379"/>
      <c r="G929" s="379"/>
      <c r="H929" s="379"/>
      <c r="I929" s="379"/>
      <c r="J929" s="379"/>
    </row>
    <row r="930" spans="1:10" ht="45">
      <c r="A930" s="289"/>
      <c r="B930" s="382"/>
      <c r="C930" s="382"/>
      <c r="D930" s="283" t="s">
        <v>15893</v>
      </c>
      <c r="E930" s="286"/>
      <c r="F930" s="379"/>
      <c r="G930" s="379"/>
      <c r="H930" s="379"/>
      <c r="I930" s="379"/>
      <c r="J930" s="379"/>
    </row>
    <row r="931" spans="1:10" ht="33.75">
      <c r="A931" s="289"/>
      <c r="B931" s="382"/>
      <c r="C931" s="382"/>
      <c r="D931" s="283" t="s">
        <v>15894</v>
      </c>
      <c r="E931" s="286"/>
      <c r="F931" s="379"/>
      <c r="G931" s="379"/>
      <c r="H931" s="379"/>
      <c r="I931" s="379"/>
      <c r="J931" s="379"/>
    </row>
    <row r="932" spans="1:10" ht="56.25">
      <c r="A932" s="289"/>
      <c r="B932" s="382"/>
      <c r="C932" s="382"/>
      <c r="D932" s="283" t="s">
        <v>15895</v>
      </c>
      <c r="E932" s="286"/>
      <c r="F932" s="379"/>
      <c r="G932" s="379"/>
      <c r="H932" s="379"/>
      <c r="I932" s="379"/>
      <c r="J932" s="379"/>
    </row>
    <row r="933" spans="1:10" ht="56.25">
      <c r="A933" s="289"/>
      <c r="B933" s="382"/>
      <c r="C933" s="382"/>
      <c r="D933" s="283" t="s">
        <v>15896</v>
      </c>
      <c r="E933" s="286"/>
      <c r="F933" s="379"/>
      <c r="G933" s="379"/>
      <c r="H933" s="379"/>
      <c r="I933" s="379"/>
      <c r="J933" s="379"/>
    </row>
    <row r="934" spans="1:10">
      <c r="A934" s="289"/>
      <c r="B934" s="382"/>
      <c r="C934" s="382"/>
      <c r="D934" s="283" t="s">
        <v>15617</v>
      </c>
      <c r="E934" s="286"/>
      <c r="F934" s="379"/>
      <c r="G934" s="379"/>
      <c r="H934" s="379"/>
      <c r="I934" s="379"/>
      <c r="J934" s="379"/>
    </row>
    <row r="935" spans="1:10" ht="22.5">
      <c r="A935" s="289"/>
      <c r="B935" s="382"/>
      <c r="C935" s="382"/>
      <c r="D935" s="283" t="s">
        <v>15618</v>
      </c>
      <c r="E935" s="286"/>
      <c r="F935" s="379"/>
      <c r="G935" s="379"/>
      <c r="H935" s="379"/>
      <c r="I935" s="379"/>
      <c r="J935" s="379"/>
    </row>
    <row r="936" spans="1:10" ht="78.75">
      <c r="A936" s="289"/>
      <c r="B936" s="382"/>
      <c r="C936" s="382"/>
      <c r="D936" s="283" t="s">
        <v>15897</v>
      </c>
      <c r="E936" s="286"/>
      <c r="F936" s="379"/>
      <c r="G936" s="379"/>
      <c r="H936" s="379"/>
      <c r="I936" s="379"/>
      <c r="J936" s="379"/>
    </row>
    <row r="937" spans="1:10" ht="33.75">
      <c r="A937" s="289"/>
      <c r="B937" s="382"/>
      <c r="C937" s="382"/>
      <c r="D937" s="283" t="s">
        <v>15898</v>
      </c>
      <c r="E937" s="286"/>
      <c r="F937" s="379"/>
      <c r="G937" s="379"/>
      <c r="H937" s="379"/>
      <c r="I937" s="379"/>
      <c r="J937" s="379"/>
    </row>
    <row r="938" spans="1:10" ht="45">
      <c r="A938" s="290"/>
      <c r="B938" s="383"/>
      <c r="C938" s="383"/>
      <c r="D938" s="283" t="s">
        <v>15639</v>
      </c>
      <c r="E938" s="286"/>
      <c r="F938" s="380"/>
      <c r="G938" s="380"/>
      <c r="H938" s="380"/>
      <c r="I938" s="380"/>
      <c r="J938" s="380"/>
    </row>
    <row r="939" spans="1:10" ht="22.5">
      <c r="A939" s="288">
        <v>242</v>
      </c>
      <c r="B939" s="381">
        <v>373409</v>
      </c>
      <c r="C939" s="381" t="s">
        <v>15899</v>
      </c>
      <c r="D939" s="283"/>
      <c r="E939" s="282" t="s">
        <v>15658</v>
      </c>
      <c r="F939" s="378" t="s">
        <v>15269</v>
      </c>
      <c r="G939" s="378" t="s">
        <v>15269</v>
      </c>
      <c r="H939" s="378" t="s">
        <v>15269</v>
      </c>
      <c r="I939" s="378">
        <v>2549800</v>
      </c>
      <c r="J939" s="378">
        <v>2549800</v>
      </c>
    </row>
    <row r="940" spans="1:10" ht="45">
      <c r="A940" s="289"/>
      <c r="B940" s="382"/>
      <c r="C940" s="382"/>
      <c r="D940" s="283" t="s">
        <v>15659</v>
      </c>
      <c r="E940" s="282" t="s">
        <v>15660</v>
      </c>
      <c r="F940" s="379"/>
      <c r="G940" s="379"/>
      <c r="H940" s="379"/>
      <c r="I940" s="379"/>
      <c r="J940" s="379"/>
    </row>
    <row r="941" spans="1:10" ht="67.5">
      <c r="A941" s="289"/>
      <c r="B941" s="382"/>
      <c r="C941" s="382"/>
      <c r="D941" s="283" t="s">
        <v>15578</v>
      </c>
      <c r="E941" s="282" t="s">
        <v>15613</v>
      </c>
      <c r="F941" s="379"/>
      <c r="G941" s="379"/>
      <c r="H941" s="379"/>
      <c r="I941" s="379"/>
      <c r="J941" s="379"/>
    </row>
    <row r="942" spans="1:10" ht="45">
      <c r="A942" s="289"/>
      <c r="B942" s="382"/>
      <c r="C942" s="382"/>
      <c r="D942" s="283" t="s">
        <v>15579</v>
      </c>
      <c r="E942" s="282" t="s">
        <v>15582</v>
      </c>
      <c r="F942" s="379"/>
      <c r="G942" s="379"/>
      <c r="H942" s="379"/>
      <c r="I942" s="379"/>
      <c r="J942" s="379"/>
    </row>
    <row r="943" spans="1:10" ht="22.5">
      <c r="A943" s="289"/>
      <c r="B943" s="382"/>
      <c r="C943" s="382"/>
      <c r="D943" s="283" t="s">
        <v>15581</v>
      </c>
      <c r="E943" s="282" t="s">
        <v>15661</v>
      </c>
      <c r="F943" s="379"/>
      <c r="G943" s="379"/>
      <c r="H943" s="379"/>
      <c r="I943" s="379"/>
      <c r="J943" s="379"/>
    </row>
    <row r="944" spans="1:10" ht="56.25">
      <c r="A944" s="289"/>
      <c r="B944" s="382"/>
      <c r="C944" s="382"/>
      <c r="D944" s="283" t="s">
        <v>15614</v>
      </c>
      <c r="E944" s="286"/>
      <c r="F944" s="379"/>
      <c r="G944" s="379"/>
      <c r="H944" s="379"/>
      <c r="I944" s="379"/>
      <c r="J944" s="379"/>
    </row>
    <row r="945" spans="1:10" ht="56.25">
      <c r="A945" s="289"/>
      <c r="B945" s="382"/>
      <c r="C945" s="382"/>
      <c r="D945" s="283" t="s">
        <v>15662</v>
      </c>
      <c r="E945" s="286"/>
      <c r="F945" s="379"/>
      <c r="G945" s="379"/>
      <c r="H945" s="379"/>
      <c r="I945" s="379"/>
      <c r="J945" s="379"/>
    </row>
    <row r="946" spans="1:10" ht="33.75">
      <c r="A946" s="289"/>
      <c r="B946" s="382"/>
      <c r="C946" s="382"/>
      <c r="D946" s="283" t="s">
        <v>15663</v>
      </c>
      <c r="E946" s="286"/>
      <c r="F946" s="379"/>
      <c r="G946" s="379"/>
      <c r="H946" s="379"/>
      <c r="I946" s="379"/>
      <c r="J946" s="379"/>
    </row>
    <row r="947" spans="1:10" ht="22.5">
      <c r="A947" s="289"/>
      <c r="B947" s="382"/>
      <c r="C947" s="382"/>
      <c r="D947" s="283" t="s">
        <v>15584</v>
      </c>
      <c r="E947" s="286"/>
      <c r="F947" s="379"/>
      <c r="G947" s="379"/>
      <c r="H947" s="379"/>
      <c r="I947" s="379"/>
      <c r="J947" s="379"/>
    </row>
    <row r="948" spans="1:10">
      <c r="A948" s="289"/>
      <c r="B948" s="382"/>
      <c r="C948" s="382"/>
      <c r="D948" s="283" t="s">
        <v>15664</v>
      </c>
      <c r="E948" s="286"/>
      <c r="F948" s="379"/>
      <c r="G948" s="379"/>
      <c r="H948" s="379"/>
      <c r="I948" s="379"/>
      <c r="J948" s="379"/>
    </row>
    <row r="949" spans="1:10" ht="22.5">
      <c r="A949" s="289"/>
      <c r="B949" s="382"/>
      <c r="C949" s="382"/>
      <c r="D949" s="283" t="s">
        <v>15618</v>
      </c>
      <c r="E949" s="286"/>
      <c r="F949" s="379"/>
      <c r="G949" s="379"/>
      <c r="H949" s="379"/>
      <c r="I949" s="379"/>
      <c r="J949" s="379"/>
    </row>
    <row r="950" spans="1:10" ht="33.75">
      <c r="A950" s="290"/>
      <c r="B950" s="383"/>
      <c r="C950" s="383"/>
      <c r="D950" s="283" t="s">
        <v>15585</v>
      </c>
      <c r="E950" s="286"/>
      <c r="F950" s="380"/>
      <c r="G950" s="380"/>
      <c r="H950" s="380"/>
      <c r="I950" s="380"/>
      <c r="J950" s="380"/>
    </row>
    <row r="951" spans="1:10" ht="22.5">
      <c r="A951" s="288">
        <v>243</v>
      </c>
      <c r="B951" s="381">
        <v>373412</v>
      </c>
      <c r="C951" s="381" t="s">
        <v>263</v>
      </c>
      <c r="D951" s="381" t="s">
        <v>15900</v>
      </c>
      <c r="E951" s="282" t="s">
        <v>15587</v>
      </c>
      <c r="F951" s="378">
        <v>58946110</v>
      </c>
      <c r="G951" s="378" t="s">
        <v>15269</v>
      </c>
      <c r="H951" s="378" t="s">
        <v>15269</v>
      </c>
      <c r="I951" s="378">
        <v>59055383.049999997</v>
      </c>
      <c r="J951" s="378">
        <v>59000746.524999999</v>
      </c>
    </row>
    <row r="952" spans="1:10" ht="33.75">
      <c r="A952" s="289"/>
      <c r="B952" s="382"/>
      <c r="C952" s="382"/>
      <c r="D952" s="382"/>
      <c r="E952" s="282" t="s">
        <v>15608</v>
      </c>
      <c r="F952" s="379"/>
      <c r="G952" s="379"/>
      <c r="H952" s="379"/>
      <c r="I952" s="379"/>
      <c r="J952" s="379"/>
    </row>
    <row r="953" spans="1:10" ht="45">
      <c r="A953" s="289"/>
      <c r="B953" s="382"/>
      <c r="C953" s="382"/>
      <c r="D953" s="382"/>
      <c r="E953" s="282" t="s">
        <v>15590</v>
      </c>
      <c r="F953" s="379"/>
      <c r="G953" s="379"/>
      <c r="H953" s="379"/>
      <c r="I953" s="379"/>
      <c r="J953" s="379"/>
    </row>
    <row r="954" spans="1:10" ht="22.5">
      <c r="A954" s="289"/>
      <c r="B954" s="382"/>
      <c r="C954" s="382"/>
      <c r="D954" s="382"/>
      <c r="E954" s="282" t="s">
        <v>15591</v>
      </c>
      <c r="F954" s="379"/>
      <c r="G954" s="379"/>
      <c r="H954" s="379"/>
      <c r="I954" s="379"/>
      <c r="J954" s="379"/>
    </row>
    <row r="955" spans="1:10" ht="33.75">
      <c r="A955" s="289"/>
      <c r="B955" s="382"/>
      <c r="C955" s="382"/>
      <c r="D955" s="382"/>
      <c r="E955" s="282" t="s">
        <v>15610</v>
      </c>
      <c r="F955" s="379"/>
      <c r="G955" s="379"/>
      <c r="H955" s="379"/>
      <c r="I955" s="379"/>
      <c r="J955" s="379"/>
    </row>
    <row r="956" spans="1:10" ht="33.75">
      <c r="A956" s="289"/>
      <c r="B956" s="382"/>
      <c r="C956" s="382"/>
      <c r="D956" s="382"/>
      <c r="E956" s="282" t="s">
        <v>15699</v>
      </c>
      <c r="F956" s="379"/>
      <c r="G956" s="379"/>
      <c r="H956" s="379"/>
      <c r="I956" s="379"/>
      <c r="J956" s="379"/>
    </row>
    <row r="957" spans="1:10" ht="45">
      <c r="A957" s="290"/>
      <c r="B957" s="383"/>
      <c r="C957" s="383"/>
      <c r="D957" s="383"/>
      <c r="E957" s="282" t="s">
        <v>15263</v>
      </c>
      <c r="F957" s="380"/>
      <c r="G957" s="380"/>
      <c r="H957" s="380"/>
      <c r="I957" s="380"/>
      <c r="J957" s="380"/>
    </row>
    <row r="958" spans="1:10" ht="22.5">
      <c r="A958" s="288">
        <v>244</v>
      </c>
      <c r="B958" s="381">
        <v>373413</v>
      </c>
      <c r="C958" s="381" t="s">
        <v>265</v>
      </c>
      <c r="D958" s="381" t="s">
        <v>15901</v>
      </c>
      <c r="E958" s="282" t="s">
        <v>15587</v>
      </c>
      <c r="F958" s="378">
        <v>60357660</v>
      </c>
      <c r="G958" s="378" t="s">
        <v>15269</v>
      </c>
      <c r="H958" s="378" t="s">
        <v>15269</v>
      </c>
      <c r="I958" s="378">
        <v>46000000</v>
      </c>
      <c r="J958" s="378">
        <v>53178830</v>
      </c>
    </row>
    <row r="959" spans="1:10" ht="33.75">
      <c r="A959" s="289"/>
      <c r="B959" s="382"/>
      <c r="C959" s="382"/>
      <c r="D959" s="382"/>
      <c r="E959" s="282" t="s">
        <v>15608</v>
      </c>
      <c r="F959" s="379"/>
      <c r="G959" s="379"/>
      <c r="H959" s="379"/>
      <c r="I959" s="379"/>
      <c r="J959" s="379"/>
    </row>
    <row r="960" spans="1:10" ht="45">
      <c r="A960" s="289"/>
      <c r="B960" s="382"/>
      <c r="C960" s="382"/>
      <c r="D960" s="382"/>
      <c r="E960" s="282" t="s">
        <v>15590</v>
      </c>
      <c r="F960" s="379"/>
      <c r="G960" s="379"/>
      <c r="H960" s="379"/>
      <c r="I960" s="379"/>
      <c r="J960" s="379"/>
    </row>
    <row r="961" spans="1:10" ht="22.5">
      <c r="A961" s="289"/>
      <c r="B961" s="382"/>
      <c r="C961" s="382"/>
      <c r="D961" s="382"/>
      <c r="E961" s="282" t="s">
        <v>15591</v>
      </c>
      <c r="F961" s="379"/>
      <c r="G961" s="379"/>
      <c r="H961" s="379"/>
      <c r="I961" s="379"/>
      <c r="J961" s="379"/>
    </row>
    <row r="962" spans="1:10" ht="33.75">
      <c r="A962" s="289"/>
      <c r="B962" s="382"/>
      <c r="C962" s="382"/>
      <c r="D962" s="382"/>
      <c r="E962" s="282" t="s">
        <v>15610</v>
      </c>
      <c r="F962" s="379"/>
      <c r="G962" s="379"/>
      <c r="H962" s="379"/>
      <c r="I962" s="379"/>
      <c r="J962" s="379"/>
    </row>
    <row r="963" spans="1:10" ht="33.75">
      <c r="A963" s="289"/>
      <c r="B963" s="382"/>
      <c r="C963" s="382"/>
      <c r="D963" s="382"/>
      <c r="E963" s="282" t="s">
        <v>15699</v>
      </c>
      <c r="F963" s="379"/>
      <c r="G963" s="379"/>
      <c r="H963" s="379"/>
      <c r="I963" s="379"/>
      <c r="J963" s="379"/>
    </row>
    <row r="964" spans="1:10" ht="45">
      <c r="A964" s="290"/>
      <c r="B964" s="383"/>
      <c r="C964" s="383"/>
      <c r="D964" s="383"/>
      <c r="E964" s="282" t="s">
        <v>15263</v>
      </c>
      <c r="F964" s="380"/>
      <c r="G964" s="380"/>
      <c r="H964" s="380"/>
      <c r="I964" s="380"/>
      <c r="J964" s="380"/>
    </row>
    <row r="965" spans="1:10" ht="45">
      <c r="A965" s="281">
        <v>245</v>
      </c>
      <c r="B965" s="281">
        <v>373701</v>
      </c>
      <c r="C965" s="282" t="s">
        <v>267</v>
      </c>
      <c r="D965" s="283" t="s">
        <v>268</v>
      </c>
      <c r="E965" s="282"/>
      <c r="F965" s="284">
        <v>3241709</v>
      </c>
      <c r="G965" s="284">
        <v>1444360.6</v>
      </c>
      <c r="H965" s="284" t="s">
        <v>15269</v>
      </c>
      <c r="I965" s="284">
        <v>25300000</v>
      </c>
      <c r="J965" s="284">
        <v>9995356.5333333332</v>
      </c>
    </row>
    <row r="966" spans="1:10" ht="45">
      <c r="A966" s="281">
        <v>246</v>
      </c>
      <c r="B966" s="281">
        <v>374101</v>
      </c>
      <c r="C966" s="282" t="s">
        <v>15425</v>
      </c>
      <c r="D966" s="283" t="s">
        <v>268</v>
      </c>
      <c r="E966" s="282"/>
      <c r="F966" s="284">
        <v>3241709</v>
      </c>
      <c r="G966" s="284">
        <v>2415897.7127999999</v>
      </c>
      <c r="H966" s="284" t="s">
        <v>15269</v>
      </c>
      <c r="I966" s="284" t="s">
        <v>15269</v>
      </c>
      <c r="J966" s="284">
        <v>2828803.3563999999</v>
      </c>
    </row>
    <row r="967" spans="1:10" ht="45">
      <c r="A967" s="281">
        <v>247</v>
      </c>
      <c r="B967" s="281">
        <v>374201</v>
      </c>
      <c r="C967" s="282" t="s">
        <v>15902</v>
      </c>
      <c r="D967" s="283" t="s">
        <v>268</v>
      </c>
      <c r="E967" s="282"/>
      <c r="F967" s="284">
        <v>6897065</v>
      </c>
      <c r="G967" s="284">
        <v>3109709.2</v>
      </c>
      <c r="H967" s="284" t="s">
        <v>15269</v>
      </c>
      <c r="I967" s="284">
        <v>39675000</v>
      </c>
      <c r="J967" s="284">
        <v>16560591.4</v>
      </c>
    </row>
    <row r="968" spans="1:10" ht="45">
      <c r="A968" s="281">
        <v>248</v>
      </c>
      <c r="B968" s="281">
        <v>374301</v>
      </c>
      <c r="C968" s="282" t="s">
        <v>15903</v>
      </c>
      <c r="D968" s="283" t="s">
        <v>268</v>
      </c>
      <c r="E968" s="282"/>
      <c r="F968" s="284">
        <v>2780040</v>
      </c>
      <c r="G968" s="284">
        <v>1228038.8</v>
      </c>
      <c r="H968" s="284" t="s">
        <v>15269</v>
      </c>
      <c r="I968" s="284" t="s">
        <v>15269</v>
      </c>
      <c r="J968" s="284">
        <v>2004039.4</v>
      </c>
    </row>
    <row r="969" spans="1:10" ht="45">
      <c r="A969" s="281">
        <v>249</v>
      </c>
      <c r="B969" s="281">
        <v>376401</v>
      </c>
      <c r="C969" s="282" t="s">
        <v>15904</v>
      </c>
      <c r="D969" s="283" t="s">
        <v>6</v>
      </c>
      <c r="E969" s="282"/>
      <c r="F969" s="284" t="s">
        <v>15269</v>
      </c>
      <c r="G969" s="284" t="s">
        <v>15269</v>
      </c>
      <c r="H969" s="284" t="s">
        <v>15269</v>
      </c>
      <c r="I969" s="284" t="s">
        <v>15269</v>
      </c>
      <c r="J969" s="284" t="s">
        <v>15269</v>
      </c>
    </row>
    <row r="970" spans="1:10" ht="135">
      <c r="A970" s="281">
        <v>250</v>
      </c>
      <c r="B970" s="281">
        <v>376701</v>
      </c>
      <c r="C970" s="282" t="s">
        <v>15905</v>
      </c>
      <c r="D970" s="283" t="s">
        <v>6</v>
      </c>
      <c r="E970" s="282"/>
      <c r="F970" s="284">
        <v>112954529</v>
      </c>
      <c r="G970" s="284" t="s">
        <v>15269</v>
      </c>
      <c r="H970" s="284" t="s">
        <v>15269</v>
      </c>
      <c r="I970" s="284" t="s">
        <v>15269</v>
      </c>
      <c r="J970" s="284">
        <v>112954529</v>
      </c>
    </row>
    <row r="971" spans="1:10" ht="135">
      <c r="A971" s="281">
        <v>251</v>
      </c>
      <c r="B971" s="281">
        <v>376702</v>
      </c>
      <c r="C971" s="282" t="s">
        <v>15906</v>
      </c>
      <c r="D971" s="283" t="s">
        <v>6</v>
      </c>
      <c r="E971" s="282"/>
      <c r="F971" s="284" t="s">
        <v>15269</v>
      </c>
      <c r="G971" s="284" t="s">
        <v>15269</v>
      </c>
      <c r="H971" s="284" t="s">
        <v>15269</v>
      </c>
      <c r="I971" s="284" t="s">
        <v>15269</v>
      </c>
      <c r="J971" s="284" t="s">
        <v>15269</v>
      </c>
    </row>
    <row r="972" spans="1:10" ht="33.75">
      <c r="A972" s="288">
        <v>252</v>
      </c>
      <c r="B972" s="381">
        <v>378101</v>
      </c>
      <c r="C972" s="381" t="s">
        <v>15907</v>
      </c>
      <c r="D972" s="283" t="s">
        <v>15659</v>
      </c>
      <c r="E972" s="282" t="s">
        <v>15658</v>
      </c>
      <c r="F972" s="378" t="s">
        <v>15269</v>
      </c>
      <c r="G972" s="378">
        <v>2070735.03</v>
      </c>
      <c r="H972" s="378" t="s">
        <v>15269</v>
      </c>
      <c r="I972" s="378">
        <v>3817300</v>
      </c>
      <c r="J972" s="378">
        <v>2944017.5150000001</v>
      </c>
    </row>
    <row r="973" spans="1:10" ht="45">
      <c r="A973" s="289"/>
      <c r="B973" s="382"/>
      <c r="C973" s="382"/>
      <c r="D973" s="283" t="s">
        <v>15908</v>
      </c>
      <c r="E973" s="282" t="s">
        <v>15660</v>
      </c>
      <c r="F973" s="379"/>
      <c r="G973" s="379"/>
      <c r="H973" s="379"/>
      <c r="I973" s="379"/>
      <c r="J973" s="379"/>
    </row>
    <row r="974" spans="1:10" ht="67.5">
      <c r="A974" s="289"/>
      <c r="B974" s="382"/>
      <c r="C974" s="382"/>
      <c r="D974" s="283" t="s">
        <v>15578</v>
      </c>
      <c r="E974" s="282" t="s">
        <v>15613</v>
      </c>
      <c r="F974" s="379"/>
      <c r="G974" s="379"/>
      <c r="H974" s="379"/>
      <c r="I974" s="379"/>
      <c r="J974" s="379"/>
    </row>
    <row r="975" spans="1:10" ht="45">
      <c r="A975" s="289"/>
      <c r="B975" s="382"/>
      <c r="C975" s="382"/>
      <c r="D975" s="283" t="s">
        <v>15909</v>
      </c>
      <c r="E975" s="282" t="s">
        <v>15582</v>
      </c>
      <c r="F975" s="379"/>
      <c r="G975" s="379"/>
      <c r="H975" s="379"/>
      <c r="I975" s="379"/>
      <c r="J975" s="379"/>
    </row>
    <row r="976" spans="1:10" ht="22.5">
      <c r="A976" s="289"/>
      <c r="B976" s="382"/>
      <c r="C976" s="382"/>
      <c r="D976" s="283" t="s">
        <v>15579</v>
      </c>
      <c r="E976" s="282" t="s">
        <v>15661</v>
      </c>
      <c r="F976" s="379"/>
      <c r="G976" s="379"/>
      <c r="H976" s="379"/>
      <c r="I976" s="379"/>
      <c r="J976" s="379"/>
    </row>
    <row r="977" spans="1:10" ht="45">
      <c r="A977" s="289"/>
      <c r="B977" s="382"/>
      <c r="C977" s="382"/>
      <c r="D977" s="283" t="s">
        <v>15910</v>
      </c>
      <c r="E977" s="286"/>
      <c r="F977" s="379"/>
      <c r="G977" s="379"/>
      <c r="H977" s="379"/>
      <c r="I977" s="379"/>
      <c r="J977" s="379"/>
    </row>
    <row r="978" spans="1:10" ht="56.25">
      <c r="A978" s="289"/>
      <c r="B978" s="382"/>
      <c r="C978" s="382"/>
      <c r="D978" s="283" t="s">
        <v>15614</v>
      </c>
      <c r="E978" s="286"/>
      <c r="F978" s="379"/>
      <c r="G978" s="379"/>
      <c r="H978" s="379"/>
      <c r="I978" s="379"/>
      <c r="J978" s="379"/>
    </row>
    <row r="979" spans="1:10" ht="56.25">
      <c r="A979" s="289"/>
      <c r="B979" s="382"/>
      <c r="C979" s="382"/>
      <c r="D979" s="283" t="s">
        <v>15643</v>
      </c>
      <c r="E979" s="286"/>
      <c r="F979" s="379"/>
      <c r="G979" s="379"/>
      <c r="H979" s="379"/>
      <c r="I979" s="379"/>
      <c r="J979" s="379"/>
    </row>
    <row r="980" spans="1:10" ht="22.5">
      <c r="A980" s="289"/>
      <c r="B980" s="382"/>
      <c r="C980" s="382"/>
      <c r="D980" s="283" t="s">
        <v>15911</v>
      </c>
      <c r="E980" s="286"/>
      <c r="F980" s="379"/>
      <c r="G980" s="379"/>
      <c r="H980" s="379"/>
      <c r="I980" s="379"/>
      <c r="J980" s="379"/>
    </row>
    <row r="981" spans="1:10" ht="45">
      <c r="A981" s="289"/>
      <c r="B981" s="382"/>
      <c r="C981" s="382"/>
      <c r="D981" s="283" t="s">
        <v>15912</v>
      </c>
      <c r="E981" s="286"/>
      <c r="F981" s="379"/>
      <c r="G981" s="379"/>
      <c r="H981" s="379"/>
      <c r="I981" s="379"/>
      <c r="J981" s="379"/>
    </row>
    <row r="982" spans="1:10" ht="22.5">
      <c r="A982" s="289"/>
      <c r="B982" s="382"/>
      <c r="C982" s="382"/>
      <c r="D982" s="283" t="s">
        <v>15584</v>
      </c>
      <c r="E982" s="286"/>
      <c r="F982" s="379"/>
      <c r="G982" s="379"/>
      <c r="H982" s="379"/>
      <c r="I982" s="379"/>
      <c r="J982" s="379"/>
    </row>
    <row r="983" spans="1:10" ht="22.5">
      <c r="A983" s="289"/>
      <c r="B983" s="382"/>
      <c r="C983" s="382"/>
      <c r="D983" s="283" t="s">
        <v>15618</v>
      </c>
      <c r="E983" s="286"/>
      <c r="F983" s="379"/>
      <c r="G983" s="379"/>
      <c r="H983" s="379"/>
      <c r="I983" s="379"/>
      <c r="J983" s="379"/>
    </row>
    <row r="984" spans="1:10" ht="33.75">
      <c r="A984" s="290"/>
      <c r="B984" s="383"/>
      <c r="C984" s="383"/>
      <c r="D984" s="283" t="s">
        <v>15913</v>
      </c>
      <c r="E984" s="286"/>
      <c r="F984" s="380"/>
      <c r="G984" s="380"/>
      <c r="H984" s="380"/>
      <c r="I984" s="380"/>
      <c r="J984" s="380"/>
    </row>
    <row r="985" spans="1:10" ht="45">
      <c r="A985" s="281">
        <v>253</v>
      </c>
      <c r="B985" s="281">
        <v>378505</v>
      </c>
      <c r="C985" s="282" t="s">
        <v>269</v>
      </c>
      <c r="D985" s="283"/>
      <c r="E985" s="282"/>
      <c r="F985" s="284" t="s">
        <v>15269</v>
      </c>
      <c r="G985" s="284" t="s">
        <v>15269</v>
      </c>
      <c r="H985" s="284" t="s">
        <v>15269</v>
      </c>
      <c r="I985" s="284">
        <v>69000</v>
      </c>
      <c r="J985" s="284">
        <v>69000</v>
      </c>
    </row>
    <row r="986" spans="1:10" ht="33.75">
      <c r="A986" s="288">
        <v>254</v>
      </c>
      <c r="B986" s="381">
        <v>378602</v>
      </c>
      <c r="C986" s="381" t="s">
        <v>15914</v>
      </c>
      <c r="D986" s="283" t="s">
        <v>15659</v>
      </c>
      <c r="E986" s="282" t="s">
        <v>15577</v>
      </c>
      <c r="F986" s="378" t="s">
        <v>15269</v>
      </c>
      <c r="G986" s="378" t="s">
        <v>15269</v>
      </c>
      <c r="H986" s="378" t="s">
        <v>15269</v>
      </c>
      <c r="I986" s="378">
        <v>4074200</v>
      </c>
      <c r="J986" s="378">
        <v>4074200</v>
      </c>
    </row>
    <row r="987" spans="1:10" ht="78.75">
      <c r="A987" s="289"/>
      <c r="B987" s="382"/>
      <c r="C987" s="382"/>
      <c r="D987" s="283" t="s">
        <v>15915</v>
      </c>
      <c r="E987" s="282" t="s">
        <v>15916</v>
      </c>
      <c r="F987" s="379"/>
      <c r="G987" s="379"/>
      <c r="H987" s="379"/>
      <c r="I987" s="379"/>
      <c r="J987" s="379"/>
    </row>
    <row r="988" spans="1:10" ht="67.5">
      <c r="A988" s="289"/>
      <c r="B988" s="382"/>
      <c r="C988" s="382"/>
      <c r="D988" s="283" t="s">
        <v>15917</v>
      </c>
      <c r="E988" s="282" t="s">
        <v>15580</v>
      </c>
      <c r="F988" s="379"/>
      <c r="G988" s="379"/>
      <c r="H988" s="379"/>
      <c r="I988" s="379"/>
      <c r="J988" s="379"/>
    </row>
    <row r="989" spans="1:10" ht="45">
      <c r="A989" s="289"/>
      <c r="B989" s="382"/>
      <c r="C989" s="382"/>
      <c r="D989" s="283" t="s">
        <v>15918</v>
      </c>
      <c r="E989" s="282" t="s">
        <v>15582</v>
      </c>
      <c r="F989" s="379"/>
      <c r="G989" s="379"/>
      <c r="H989" s="379"/>
      <c r="I989" s="379"/>
      <c r="J989" s="379"/>
    </row>
    <row r="990" spans="1:10" ht="78.75">
      <c r="A990" s="289"/>
      <c r="B990" s="382"/>
      <c r="C990" s="382"/>
      <c r="D990" s="283" t="s">
        <v>15919</v>
      </c>
      <c r="E990" s="282" t="s">
        <v>15920</v>
      </c>
      <c r="F990" s="379"/>
      <c r="G990" s="379"/>
      <c r="H990" s="379"/>
      <c r="I990" s="379"/>
      <c r="J990" s="379"/>
    </row>
    <row r="991" spans="1:10" ht="67.5">
      <c r="A991" s="289"/>
      <c r="B991" s="382"/>
      <c r="C991" s="382"/>
      <c r="D991" s="283" t="s">
        <v>15921</v>
      </c>
      <c r="E991" s="282" t="s">
        <v>15621</v>
      </c>
      <c r="F991" s="379"/>
      <c r="G991" s="379"/>
      <c r="H991" s="379"/>
      <c r="I991" s="379"/>
      <c r="J991" s="379"/>
    </row>
    <row r="992" spans="1:10" ht="56.25">
      <c r="A992" s="289"/>
      <c r="B992" s="382"/>
      <c r="C992" s="382"/>
      <c r="D992" s="283" t="s">
        <v>15922</v>
      </c>
      <c r="E992" s="282" t="s">
        <v>15583</v>
      </c>
      <c r="F992" s="379"/>
      <c r="G992" s="379"/>
      <c r="H992" s="379"/>
      <c r="I992" s="379"/>
      <c r="J992" s="379"/>
    </row>
    <row r="993" spans="1:10" ht="90">
      <c r="A993" s="289"/>
      <c r="B993" s="382"/>
      <c r="C993" s="382"/>
      <c r="D993" s="283" t="s">
        <v>15923</v>
      </c>
      <c r="E993" s="282" t="s">
        <v>15924</v>
      </c>
      <c r="F993" s="379"/>
      <c r="G993" s="379"/>
      <c r="H993" s="379"/>
      <c r="I993" s="379"/>
      <c r="J993" s="379"/>
    </row>
    <row r="994" spans="1:10" ht="90">
      <c r="A994" s="289"/>
      <c r="B994" s="382"/>
      <c r="C994" s="382"/>
      <c r="D994" s="283" t="s">
        <v>15925</v>
      </c>
      <c r="E994" s="286"/>
      <c r="F994" s="379"/>
      <c r="G994" s="379"/>
      <c r="H994" s="379"/>
      <c r="I994" s="379"/>
      <c r="J994" s="379"/>
    </row>
    <row r="995" spans="1:10" ht="22.5">
      <c r="A995" s="289"/>
      <c r="B995" s="382"/>
      <c r="C995" s="382"/>
      <c r="D995" s="283" t="s">
        <v>15584</v>
      </c>
      <c r="E995" s="286"/>
      <c r="F995" s="379"/>
      <c r="G995" s="379"/>
      <c r="H995" s="379"/>
      <c r="I995" s="379"/>
      <c r="J995" s="379"/>
    </row>
    <row r="996" spans="1:10" ht="22.5">
      <c r="A996" s="289"/>
      <c r="B996" s="382"/>
      <c r="C996" s="382"/>
      <c r="D996" s="283" t="s">
        <v>15926</v>
      </c>
      <c r="E996" s="286"/>
      <c r="F996" s="379"/>
      <c r="G996" s="379"/>
      <c r="H996" s="379"/>
      <c r="I996" s="379"/>
      <c r="J996" s="379"/>
    </row>
    <row r="997" spans="1:10" ht="22.5">
      <c r="A997" s="289"/>
      <c r="B997" s="382"/>
      <c r="C997" s="382"/>
      <c r="D997" s="283" t="s">
        <v>15927</v>
      </c>
      <c r="E997" s="286"/>
      <c r="F997" s="379"/>
      <c r="G997" s="379"/>
      <c r="H997" s="379"/>
      <c r="I997" s="379"/>
      <c r="J997" s="379"/>
    </row>
    <row r="998" spans="1:10" ht="45">
      <c r="A998" s="290"/>
      <c r="B998" s="383"/>
      <c r="C998" s="383"/>
      <c r="D998" s="283" t="s">
        <v>15928</v>
      </c>
      <c r="E998" s="286"/>
      <c r="F998" s="380"/>
      <c r="G998" s="380"/>
      <c r="H998" s="380"/>
      <c r="I998" s="380"/>
      <c r="J998" s="380"/>
    </row>
    <row r="999" spans="1:10" ht="56.25">
      <c r="A999" s="281">
        <v>255</v>
      </c>
      <c r="B999" s="281">
        <v>378607</v>
      </c>
      <c r="C999" s="282" t="s">
        <v>15929</v>
      </c>
      <c r="D999" s="283"/>
      <c r="E999" s="282"/>
      <c r="F999" s="284">
        <v>151947160</v>
      </c>
      <c r="G999" s="284" t="s">
        <v>15269</v>
      </c>
      <c r="H999" s="284" t="s">
        <v>15269</v>
      </c>
      <c r="I999" s="284">
        <v>4074200</v>
      </c>
      <c r="J999" s="284">
        <v>78010680</v>
      </c>
    </row>
    <row r="1000" spans="1:10" ht="56.25">
      <c r="A1000" s="281">
        <v>256</v>
      </c>
      <c r="B1000" s="281">
        <v>378701</v>
      </c>
      <c r="C1000" s="282" t="s">
        <v>15930</v>
      </c>
      <c r="D1000" s="283" t="s">
        <v>268</v>
      </c>
      <c r="E1000" s="282"/>
      <c r="F1000" s="284">
        <v>10966064</v>
      </c>
      <c r="G1000" s="284">
        <v>2731161.2</v>
      </c>
      <c r="H1000" s="284" t="s">
        <v>15269</v>
      </c>
      <c r="I1000" s="284">
        <v>3817300</v>
      </c>
      <c r="J1000" s="284">
        <v>5838175.0666666664</v>
      </c>
    </row>
    <row r="1001" spans="1:10" ht="22.5">
      <c r="A1001" s="288">
        <v>257</v>
      </c>
      <c r="B1001" s="381">
        <v>379003</v>
      </c>
      <c r="C1001" s="381" t="s">
        <v>270</v>
      </c>
      <c r="D1001" s="381" t="s">
        <v>15931</v>
      </c>
      <c r="E1001" s="282" t="s">
        <v>15587</v>
      </c>
      <c r="F1001" s="378">
        <v>64904387</v>
      </c>
      <c r="G1001" s="378" t="s">
        <v>15269</v>
      </c>
      <c r="H1001" s="378" t="s">
        <v>15269</v>
      </c>
      <c r="I1001" s="378">
        <v>52568831.049999997</v>
      </c>
      <c r="J1001" s="378">
        <v>58736609.024999999</v>
      </c>
    </row>
    <row r="1002" spans="1:10" ht="33.75">
      <c r="A1002" s="289"/>
      <c r="B1002" s="382"/>
      <c r="C1002" s="382"/>
      <c r="D1002" s="382"/>
      <c r="E1002" s="282" t="s">
        <v>15608</v>
      </c>
      <c r="F1002" s="379"/>
      <c r="G1002" s="379"/>
      <c r="H1002" s="379"/>
      <c r="I1002" s="379"/>
      <c r="J1002" s="379"/>
    </row>
    <row r="1003" spans="1:10" ht="45">
      <c r="A1003" s="289"/>
      <c r="B1003" s="382"/>
      <c r="C1003" s="382"/>
      <c r="D1003" s="382"/>
      <c r="E1003" s="282" t="s">
        <v>15590</v>
      </c>
      <c r="F1003" s="379"/>
      <c r="G1003" s="379"/>
      <c r="H1003" s="379"/>
      <c r="I1003" s="379"/>
      <c r="J1003" s="379"/>
    </row>
    <row r="1004" spans="1:10" ht="22.5">
      <c r="A1004" s="289"/>
      <c r="B1004" s="382"/>
      <c r="C1004" s="382"/>
      <c r="D1004" s="382"/>
      <c r="E1004" s="282" t="s">
        <v>15591</v>
      </c>
      <c r="F1004" s="379"/>
      <c r="G1004" s="379"/>
      <c r="H1004" s="379"/>
      <c r="I1004" s="379"/>
      <c r="J1004" s="379"/>
    </row>
    <row r="1005" spans="1:10" ht="33.75">
      <c r="A1005" s="289"/>
      <c r="B1005" s="382"/>
      <c r="C1005" s="382"/>
      <c r="D1005" s="382"/>
      <c r="E1005" s="282" t="s">
        <v>15593</v>
      </c>
      <c r="F1005" s="379"/>
      <c r="G1005" s="379"/>
      <c r="H1005" s="379"/>
      <c r="I1005" s="379"/>
      <c r="J1005" s="379"/>
    </row>
    <row r="1006" spans="1:10" ht="56.25">
      <c r="A1006" s="289"/>
      <c r="B1006" s="382"/>
      <c r="C1006" s="382"/>
      <c r="D1006" s="382"/>
      <c r="E1006" s="282" t="s">
        <v>15932</v>
      </c>
      <c r="F1006" s="379"/>
      <c r="G1006" s="379"/>
      <c r="H1006" s="379"/>
      <c r="I1006" s="379"/>
      <c r="J1006" s="379"/>
    </row>
    <row r="1007" spans="1:10" ht="45">
      <c r="A1007" s="289"/>
      <c r="B1007" s="382"/>
      <c r="C1007" s="382"/>
      <c r="D1007" s="382"/>
      <c r="E1007" s="282" t="s">
        <v>15594</v>
      </c>
      <c r="F1007" s="379"/>
      <c r="G1007" s="379"/>
      <c r="H1007" s="379"/>
      <c r="I1007" s="379"/>
      <c r="J1007" s="379"/>
    </row>
    <row r="1008" spans="1:10" ht="22.5">
      <c r="A1008" s="290"/>
      <c r="B1008" s="383"/>
      <c r="C1008" s="383"/>
      <c r="D1008" s="383"/>
      <c r="E1008" s="282" t="s">
        <v>15933</v>
      </c>
      <c r="F1008" s="380"/>
      <c r="G1008" s="380"/>
      <c r="H1008" s="380"/>
      <c r="I1008" s="380"/>
      <c r="J1008" s="380"/>
    </row>
    <row r="1009" spans="1:10" ht="45">
      <c r="A1009" s="281">
        <v>258</v>
      </c>
      <c r="B1009" s="281">
        <v>380201</v>
      </c>
      <c r="C1009" s="286" t="s">
        <v>15934</v>
      </c>
      <c r="D1009" s="283" t="s">
        <v>16076</v>
      </c>
      <c r="E1009" s="286"/>
      <c r="F1009" s="284" t="s">
        <v>15269</v>
      </c>
      <c r="G1009" s="284" t="s">
        <v>15269</v>
      </c>
      <c r="H1009" s="284" t="s">
        <v>15269</v>
      </c>
      <c r="I1009" s="284" t="s">
        <v>15269</v>
      </c>
      <c r="J1009" s="284" t="s">
        <v>15269</v>
      </c>
    </row>
    <row r="1010" spans="1:10" ht="45">
      <c r="A1010" s="281">
        <v>259</v>
      </c>
      <c r="B1010" s="281">
        <v>380202</v>
      </c>
      <c r="C1010" s="286" t="s">
        <v>15935</v>
      </c>
      <c r="D1010" s="283" t="s">
        <v>16076</v>
      </c>
      <c r="E1010" s="286"/>
      <c r="F1010" s="284">
        <v>2780040</v>
      </c>
      <c r="G1010" s="284" t="s">
        <v>15269</v>
      </c>
      <c r="H1010" s="284" t="s">
        <v>15269</v>
      </c>
      <c r="I1010" s="284">
        <v>69000000</v>
      </c>
      <c r="J1010" s="284">
        <v>35890020</v>
      </c>
    </row>
    <row r="1011" spans="1:10" ht="45">
      <c r="A1011" s="281">
        <v>260</v>
      </c>
      <c r="B1011" s="281">
        <v>380203</v>
      </c>
      <c r="C1011" s="286" t="s">
        <v>15936</v>
      </c>
      <c r="D1011" s="283" t="s">
        <v>16076</v>
      </c>
      <c r="E1011" s="286"/>
      <c r="F1011" s="284">
        <v>2780040</v>
      </c>
      <c r="G1011" s="284" t="s">
        <v>15269</v>
      </c>
      <c r="H1011" s="284" t="s">
        <v>15269</v>
      </c>
      <c r="I1011" s="284">
        <v>69000000</v>
      </c>
      <c r="J1011" s="284">
        <v>35890020</v>
      </c>
    </row>
    <row r="1012" spans="1:10" ht="45">
      <c r="A1012" s="281">
        <v>261</v>
      </c>
      <c r="B1012" s="281">
        <v>380204</v>
      </c>
      <c r="C1012" s="286" t="s">
        <v>15937</v>
      </c>
      <c r="D1012" s="283" t="s">
        <v>16076</v>
      </c>
      <c r="E1012" s="286"/>
      <c r="F1012" s="284">
        <v>2780040</v>
      </c>
      <c r="G1012" s="284" t="s">
        <v>15269</v>
      </c>
      <c r="H1012" s="284" t="s">
        <v>15269</v>
      </c>
      <c r="I1012" s="284">
        <v>69000000</v>
      </c>
      <c r="J1012" s="284">
        <v>35890020</v>
      </c>
    </row>
    <row r="1013" spans="1:10" ht="33.75">
      <c r="A1013" s="281">
        <v>262</v>
      </c>
      <c r="B1013" s="281">
        <v>380205</v>
      </c>
      <c r="C1013" s="282" t="s">
        <v>15938</v>
      </c>
      <c r="D1013" s="283"/>
      <c r="E1013" s="282"/>
      <c r="F1013" s="284" t="s">
        <v>15269</v>
      </c>
      <c r="G1013" s="284" t="s">
        <v>15269</v>
      </c>
      <c r="H1013" s="284" t="s">
        <v>15269</v>
      </c>
      <c r="I1013" s="284" t="s">
        <v>15269</v>
      </c>
      <c r="J1013" s="284" t="s">
        <v>15269</v>
      </c>
    </row>
    <row r="1014" spans="1:10" ht="225">
      <c r="A1014" s="281">
        <v>263</v>
      </c>
      <c r="B1014" s="281">
        <v>380210</v>
      </c>
      <c r="C1014" s="282" t="s">
        <v>272</v>
      </c>
      <c r="D1014" s="283" t="s">
        <v>15640</v>
      </c>
      <c r="E1014" s="282" t="s">
        <v>15641</v>
      </c>
      <c r="F1014" s="284">
        <v>17067488</v>
      </c>
      <c r="G1014" s="284" t="s">
        <v>15269</v>
      </c>
      <c r="H1014" s="284" t="s">
        <v>15269</v>
      </c>
      <c r="I1014" s="284">
        <v>4591610.75</v>
      </c>
      <c r="J1014" s="284">
        <v>10829549.375</v>
      </c>
    </row>
    <row r="1015" spans="1:10" ht="45">
      <c r="A1015" s="281">
        <v>264</v>
      </c>
      <c r="B1015" s="281">
        <v>380301</v>
      </c>
      <c r="C1015" s="286" t="s">
        <v>15939</v>
      </c>
      <c r="D1015" s="283" t="s">
        <v>16076</v>
      </c>
      <c r="E1015" s="286"/>
      <c r="F1015" s="284">
        <v>1931336</v>
      </c>
      <c r="G1015" s="284" t="s">
        <v>15269</v>
      </c>
      <c r="H1015" s="284" t="s">
        <v>15269</v>
      </c>
      <c r="I1015" s="284">
        <v>20700000</v>
      </c>
      <c r="J1015" s="284">
        <v>11315668</v>
      </c>
    </row>
    <row r="1016" spans="1:10" ht="45">
      <c r="A1016" s="281">
        <v>265</v>
      </c>
      <c r="B1016" s="281">
        <v>380302</v>
      </c>
      <c r="C1016" s="286" t="s">
        <v>15940</v>
      </c>
      <c r="D1016" s="283" t="s">
        <v>16076</v>
      </c>
      <c r="E1016" s="286"/>
      <c r="F1016" s="284">
        <v>1931336</v>
      </c>
      <c r="G1016" s="284" t="s">
        <v>15269</v>
      </c>
      <c r="H1016" s="284" t="s">
        <v>15269</v>
      </c>
      <c r="I1016" s="284">
        <v>20700000</v>
      </c>
      <c r="J1016" s="284">
        <v>11315668</v>
      </c>
    </row>
    <row r="1017" spans="1:10" ht="45">
      <c r="A1017" s="281">
        <v>266</v>
      </c>
      <c r="B1017" s="281">
        <v>380304</v>
      </c>
      <c r="C1017" s="286" t="s">
        <v>15941</v>
      </c>
      <c r="D1017" s="283" t="s">
        <v>16076</v>
      </c>
      <c r="E1017" s="286"/>
      <c r="F1017" s="284">
        <v>2365178</v>
      </c>
      <c r="G1017" s="284" t="s">
        <v>15269</v>
      </c>
      <c r="H1017" s="284" t="s">
        <v>15269</v>
      </c>
      <c r="I1017" s="284">
        <v>20700000</v>
      </c>
      <c r="J1017" s="284">
        <v>11532589</v>
      </c>
    </row>
    <row r="1018" spans="1:10" ht="45">
      <c r="A1018" s="281">
        <v>267</v>
      </c>
      <c r="B1018" s="281">
        <v>380305</v>
      </c>
      <c r="C1018" s="286" t="s">
        <v>15942</v>
      </c>
      <c r="D1018" s="283" t="s">
        <v>16076</v>
      </c>
      <c r="E1018" s="286"/>
      <c r="F1018" s="284" t="s">
        <v>15269</v>
      </c>
      <c r="G1018" s="284" t="s">
        <v>15269</v>
      </c>
      <c r="H1018" s="284">
        <v>10348800</v>
      </c>
      <c r="I1018" s="284" t="s">
        <v>15269</v>
      </c>
      <c r="J1018" s="284">
        <v>10348800</v>
      </c>
    </row>
    <row r="1019" spans="1:10" ht="45">
      <c r="A1019" s="281">
        <v>268</v>
      </c>
      <c r="B1019" s="281">
        <v>380306</v>
      </c>
      <c r="C1019" s="286" t="s">
        <v>15943</v>
      </c>
      <c r="D1019" s="283" t="s">
        <v>16076</v>
      </c>
      <c r="E1019" s="286"/>
      <c r="F1019" s="284">
        <v>1931336</v>
      </c>
      <c r="G1019" s="284" t="s">
        <v>15269</v>
      </c>
      <c r="H1019" s="284" t="s">
        <v>15269</v>
      </c>
      <c r="I1019" s="284">
        <v>20700000</v>
      </c>
      <c r="J1019" s="284">
        <v>11315668</v>
      </c>
    </row>
    <row r="1020" spans="1:10" ht="22.5">
      <c r="A1020" s="288">
        <v>269</v>
      </c>
      <c r="B1020" s="381">
        <v>380307</v>
      </c>
      <c r="C1020" s="381" t="s">
        <v>15944</v>
      </c>
      <c r="D1020" s="381" t="s">
        <v>15945</v>
      </c>
      <c r="E1020" s="282" t="s">
        <v>15587</v>
      </c>
      <c r="F1020" s="378">
        <v>6632106</v>
      </c>
      <c r="G1020" s="378" t="s">
        <v>15269</v>
      </c>
      <c r="H1020" s="378" t="s">
        <v>15269</v>
      </c>
      <c r="I1020" s="378" t="s">
        <v>15269</v>
      </c>
      <c r="J1020" s="378">
        <v>6632106</v>
      </c>
    </row>
    <row r="1021" spans="1:10" ht="33.75">
      <c r="A1021" s="289"/>
      <c r="B1021" s="382"/>
      <c r="C1021" s="382"/>
      <c r="D1021" s="382"/>
      <c r="E1021" s="282" t="s">
        <v>15608</v>
      </c>
      <c r="F1021" s="379"/>
      <c r="G1021" s="379"/>
      <c r="H1021" s="379"/>
      <c r="I1021" s="379"/>
      <c r="J1021" s="379"/>
    </row>
    <row r="1022" spans="1:10" ht="45">
      <c r="A1022" s="289"/>
      <c r="B1022" s="382"/>
      <c r="C1022" s="382"/>
      <c r="D1022" s="382"/>
      <c r="E1022" s="282" t="s">
        <v>15590</v>
      </c>
      <c r="F1022" s="379"/>
      <c r="G1022" s="379"/>
      <c r="H1022" s="379"/>
      <c r="I1022" s="379"/>
      <c r="J1022" s="379"/>
    </row>
    <row r="1023" spans="1:10" ht="22.5">
      <c r="A1023" s="289"/>
      <c r="B1023" s="382"/>
      <c r="C1023" s="382"/>
      <c r="D1023" s="382"/>
      <c r="E1023" s="282" t="s">
        <v>15591</v>
      </c>
      <c r="F1023" s="379"/>
      <c r="G1023" s="379"/>
      <c r="H1023" s="379"/>
      <c r="I1023" s="379"/>
      <c r="J1023" s="379"/>
    </row>
    <row r="1024" spans="1:10" ht="33.75">
      <c r="A1024" s="290"/>
      <c r="B1024" s="383"/>
      <c r="C1024" s="383"/>
      <c r="D1024" s="383"/>
      <c r="E1024" s="282" t="s">
        <v>15606</v>
      </c>
      <c r="F1024" s="380"/>
      <c r="G1024" s="380"/>
      <c r="H1024" s="380"/>
      <c r="I1024" s="380"/>
      <c r="J1024" s="380"/>
    </row>
    <row r="1025" spans="1:10" ht="33.75">
      <c r="A1025" s="288">
        <v>270</v>
      </c>
      <c r="B1025" s="381">
        <v>380401</v>
      </c>
      <c r="C1025" s="381" t="s">
        <v>15946</v>
      </c>
      <c r="D1025" s="283" t="s">
        <v>15576</v>
      </c>
      <c r="E1025" s="282" t="s">
        <v>15658</v>
      </c>
      <c r="F1025" s="378" t="s">
        <v>15269</v>
      </c>
      <c r="G1025" s="378" t="s">
        <v>15269</v>
      </c>
      <c r="H1025" s="378" t="s">
        <v>15269</v>
      </c>
      <c r="I1025" s="378" t="s">
        <v>15269</v>
      </c>
      <c r="J1025" s="378" t="s">
        <v>15269</v>
      </c>
    </row>
    <row r="1026" spans="1:10" ht="78.75">
      <c r="A1026" s="289"/>
      <c r="B1026" s="382"/>
      <c r="C1026" s="382"/>
      <c r="D1026" s="283" t="s">
        <v>15792</v>
      </c>
      <c r="E1026" s="282" t="s">
        <v>15612</v>
      </c>
      <c r="F1026" s="379"/>
      <c r="G1026" s="379"/>
      <c r="H1026" s="379"/>
      <c r="I1026" s="379"/>
      <c r="J1026" s="379"/>
    </row>
    <row r="1027" spans="1:10" ht="67.5">
      <c r="A1027" s="289"/>
      <c r="B1027" s="382"/>
      <c r="C1027" s="382"/>
      <c r="D1027" s="283" t="s">
        <v>15579</v>
      </c>
      <c r="E1027" s="282" t="s">
        <v>15613</v>
      </c>
      <c r="F1027" s="379"/>
      <c r="G1027" s="379"/>
      <c r="H1027" s="379"/>
      <c r="I1027" s="379"/>
      <c r="J1027" s="379"/>
    </row>
    <row r="1028" spans="1:10" ht="45">
      <c r="A1028" s="289"/>
      <c r="B1028" s="382"/>
      <c r="C1028" s="382"/>
      <c r="D1028" s="283" t="s">
        <v>15581</v>
      </c>
      <c r="E1028" s="282" t="s">
        <v>15582</v>
      </c>
      <c r="F1028" s="379"/>
      <c r="G1028" s="379"/>
      <c r="H1028" s="379"/>
      <c r="I1028" s="379"/>
      <c r="J1028" s="379"/>
    </row>
    <row r="1029" spans="1:10" ht="56.25">
      <c r="A1029" s="289"/>
      <c r="B1029" s="382"/>
      <c r="C1029" s="382"/>
      <c r="D1029" s="283" t="s">
        <v>15793</v>
      </c>
      <c r="E1029" s="282" t="s">
        <v>15615</v>
      </c>
      <c r="F1029" s="379"/>
      <c r="G1029" s="379"/>
      <c r="H1029" s="379"/>
      <c r="I1029" s="379"/>
      <c r="J1029" s="379"/>
    </row>
    <row r="1030" spans="1:10" ht="90">
      <c r="A1030" s="289"/>
      <c r="B1030" s="382"/>
      <c r="C1030" s="382"/>
      <c r="D1030" s="283" t="s">
        <v>15584</v>
      </c>
      <c r="E1030" s="282" t="s">
        <v>15616</v>
      </c>
      <c r="F1030" s="379"/>
      <c r="G1030" s="379"/>
      <c r="H1030" s="379"/>
      <c r="I1030" s="379"/>
      <c r="J1030" s="379"/>
    </row>
    <row r="1031" spans="1:10" ht="67.5">
      <c r="A1031" s="289"/>
      <c r="B1031" s="382"/>
      <c r="C1031" s="382"/>
      <c r="D1031" s="283" t="s">
        <v>15617</v>
      </c>
      <c r="E1031" s="282" t="s">
        <v>15621</v>
      </c>
      <c r="F1031" s="379"/>
      <c r="G1031" s="379"/>
      <c r="H1031" s="379"/>
      <c r="I1031" s="379"/>
      <c r="J1031" s="379"/>
    </row>
    <row r="1032" spans="1:10" ht="22.5">
      <c r="A1032" s="289"/>
      <c r="B1032" s="382"/>
      <c r="C1032" s="382"/>
      <c r="D1032" s="283" t="s">
        <v>15797</v>
      </c>
      <c r="E1032" s="282" t="s">
        <v>15583</v>
      </c>
      <c r="F1032" s="379"/>
      <c r="G1032" s="379"/>
      <c r="H1032" s="379"/>
      <c r="I1032" s="379"/>
      <c r="J1032" s="379"/>
    </row>
    <row r="1033" spans="1:10" ht="90">
      <c r="A1033" s="290"/>
      <c r="B1033" s="383"/>
      <c r="C1033" s="383"/>
      <c r="D1033" s="283" t="s">
        <v>15947</v>
      </c>
      <c r="E1033" s="282" t="s">
        <v>15796</v>
      </c>
      <c r="F1033" s="380"/>
      <c r="G1033" s="380"/>
      <c r="H1033" s="380"/>
      <c r="I1033" s="380"/>
      <c r="J1033" s="380"/>
    </row>
    <row r="1034" spans="1:10" ht="168.75">
      <c r="A1034" s="288">
        <v>271</v>
      </c>
      <c r="B1034" s="381">
        <v>380403</v>
      </c>
      <c r="C1034" s="381" t="s">
        <v>15948</v>
      </c>
      <c r="D1034" s="283" t="s">
        <v>15949</v>
      </c>
      <c r="E1034" s="282" t="s">
        <v>15577</v>
      </c>
      <c r="F1034" s="378" t="s">
        <v>15269</v>
      </c>
      <c r="G1034" s="378" t="s">
        <v>15269</v>
      </c>
      <c r="H1034" s="378" t="s">
        <v>15269</v>
      </c>
      <c r="I1034" s="378" t="s">
        <v>15269</v>
      </c>
      <c r="J1034" s="378" t="s">
        <v>15269</v>
      </c>
    </row>
    <row r="1035" spans="1:10" ht="90">
      <c r="A1035" s="289"/>
      <c r="B1035" s="382"/>
      <c r="C1035" s="382"/>
      <c r="D1035" s="283" t="s">
        <v>15950</v>
      </c>
      <c r="E1035" s="282" t="s">
        <v>15916</v>
      </c>
      <c r="F1035" s="379"/>
      <c r="G1035" s="379"/>
      <c r="H1035" s="379"/>
      <c r="I1035" s="379"/>
      <c r="J1035" s="379"/>
    </row>
    <row r="1036" spans="1:10" ht="78.75">
      <c r="A1036" s="289"/>
      <c r="B1036" s="382"/>
      <c r="C1036" s="382"/>
      <c r="D1036" s="283" t="s">
        <v>15951</v>
      </c>
      <c r="E1036" s="282" t="s">
        <v>15580</v>
      </c>
      <c r="F1036" s="379"/>
      <c r="G1036" s="379"/>
      <c r="H1036" s="379"/>
      <c r="I1036" s="379"/>
      <c r="J1036" s="379"/>
    </row>
    <row r="1037" spans="1:10" ht="281.25">
      <c r="A1037" s="289"/>
      <c r="B1037" s="382"/>
      <c r="C1037" s="382"/>
      <c r="D1037" s="283" t="s">
        <v>15952</v>
      </c>
      <c r="E1037" s="282" t="s">
        <v>15953</v>
      </c>
      <c r="F1037" s="379"/>
      <c r="G1037" s="379"/>
      <c r="H1037" s="379"/>
      <c r="I1037" s="379"/>
      <c r="J1037" s="379"/>
    </row>
    <row r="1038" spans="1:10" ht="67.5">
      <c r="A1038" s="289"/>
      <c r="B1038" s="382"/>
      <c r="C1038" s="382"/>
      <c r="D1038" s="287"/>
      <c r="E1038" s="282" t="s">
        <v>15954</v>
      </c>
      <c r="F1038" s="379"/>
      <c r="G1038" s="379"/>
      <c r="H1038" s="379"/>
      <c r="I1038" s="379"/>
      <c r="J1038" s="379"/>
    </row>
    <row r="1039" spans="1:10" ht="101.25">
      <c r="A1039" s="289"/>
      <c r="B1039" s="382"/>
      <c r="C1039" s="382"/>
      <c r="D1039" s="287"/>
      <c r="E1039" s="282" t="s">
        <v>15955</v>
      </c>
      <c r="F1039" s="379"/>
      <c r="G1039" s="379"/>
      <c r="H1039" s="379"/>
      <c r="I1039" s="379"/>
      <c r="J1039" s="379"/>
    </row>
    <row r="1040" spans="1:10" ht="33.75">
      <c r="A1040" s="290"/>
      <c r="B1040" s="383"/>
      <c r="C1040" s="383"/>
      <c r="D1040" s="287"/>
      <c r="E1040" s="282" t="s">
        <v>15956</v>
      </c>
      <c r="F1040" s="380"/>
      <c r="G1040" s="380"/>
      <c r="H1040" s="380"/>
      <c r="I1040" s="380"/>
      <c r="J1040" s="380"/>
    </row>
    <row r="1041" spans="1:10" ht="22.5">
      <c r="A1041" s="288">
        <v>272</v>
      </c>
      <c r="B1041" s="381">
        <v>380404</v>
      </c>
      <c r="C1041" s="381" t="s">
        <v>15957</v>
      </c>
      <c r="D1041" s="381" t="s">
        <v>15958</v>
      </c>
      <c r="E1041" s="282" t="s">
        <v>15587</v>
      </c>
      <c r="F1041" s="378" t="s">
        <v>15269</v>
      </c>
      <c r="G1041" s="378" t="s">
        <v>15269</v>
      </c>
      <c r="H1041" s="378" t="s">
        <v>15269</v>
      </c>
      <c r="I1041" s="378" t="s">
        <v>15269</v>
      </c>
      <c r="J1041" s="378" t="s">
        <v>15269</v>
      </c>
    </row>
    <row r="1042" spans="1:10" ht="33.75">
      <c r="A1042" s="289"/>
      <c r="B1042" s="382"/>
      <c r="C1042" s="382"/>
      <c r="D1042" s="382"/>
      <c r="E1042" s="282" t="s">
        <v>15608</v>
      </c>
      <c r="F1042" s="379"/>
      <c r="G1042" s="379"/>
      <c r="H1042" s="379"/>
      <c r="I1042" s="379"/>
      <c r="J1042" s="379"/>
    </row>
    <row r="1043" spans="1:10" ht="45">
      <c r="A1043" s="289"/>
      <c r="B1043" s="382"/>
      <c r="C1043" s="382"/>
      <c r="D1043" s="382"/>
      <c r="E1043" s="282" t="s">
        <v>15590</v>
      </c>
      <c r="F1043" s="379"/>
      <c r="G1043" s="379"/>
      <c r="H1043" s="379"/>
      <c r="I1043" s="379"/>
      <c r="J1043" s="379"/>
    </row>
    <row r="1044" spans="1:10" ht="22.5">
      <c r="A1044" s="289"/>
      <c r="B1044" s="382"/>
      <c r="C1044" s="382"/>
      <c r="D1044" s="382"/>
      <c r="E1044" s="282" t="s">
        <v>15591</v>
      </c>
      <c r="F1044" s="379"/>
      <c r="G1044" s="379"/>
      <c r="H1044" s="379"/>
      <c r="I1044" s="379"/>
      <c r="J1044" s="379"/>
    </row>
    <row r="1045" spans="1:10" ht="33.75">
      <c r="A1045" s="290"/>
      <c r="B1045" s="383"/>
      <c r="C1045" s="383"/>
      <c r="D1045" s="383"/>
      <c r="E1045" s="282" t="s">
        <v>15606</v>
      </c>
      <c r="F1045" s="380"/>
      <c r="G1045" s="380"/>
      <c r="H1045" s="380"/>
      <c r="I1045" s="380"/>
      <c r="J1045" s="380"/>
    </row>
    <row r="1046" spans="1:10" ht="45">
      <c r="A1046" s="281">
        <v>273</v>
      </c>
      <c r="B1046" s="281">
        <v>380501</v>
      </c>
      <c r="C1046" s="286" t="s">
        <v>15959</v>
      </c>
      <c r="D1046" s="283" t="s">
        <v>16076</v>
      </c>
      <c r="E1046" s="286"/>
      <c r="F1046" s="284">
        <v>1931336</v>
      </c>
      <c r="G1046" s="284" t="s">
        <v>15269</v>
      </c>
      <c r="H1046" s="284" t="s">
        <v>15269</v>
      </c>
      <c r="I1046" s="284">
        <v>20700000</v>
      </c>
      <c r="J1046" s="284">
        <v>11315668</v>
      </c>
    </row>
    <row r="1047" spans="1:10" ht="45">
      <c r="A1047" s="281">
        <v>274</v>
      </c>
      <c r="B1047" s="281">
        <v>380601</v>
      </c>
      <c r="C1047" s="286" t="s">
        <v>15960</v>
      </c>
      <c r="D1047" s="283" t="s">
        <v>16076</v>
      </c>
      <c r="E1047" s="286"/>
      <c r="F1047" s="284">
        <v>2365178</v>
      </c>
      <c r="G1047" s="284" t="s">
        <v>15269</v>
      </c>
      <c r="H1047" s="284" t="s">
        <v>15269</v>
      </c>
      <c r="I1047" s="284">
        <v>20700000</v>
      </c>
      <c r="J1047" s="284">
        <v>11532589</v>
      </c>
    </row>
    <row r="1048" spans="1:10" ht="225">
      <c r="A1048" s="281">
        <v>275</v>
      </c>
      <c r="B1048" s="281">
        <v>380602</v>
      </c>
      <c r="C1048" s="282" t="s">
        <v>273</v>
      </c>
      <c r="D1048" s="283" t="s">
        <v>15640</v>
      </c>
      <c r="E1048" s="282" t="s">
        <v>15641</v>
      </c>
      <c r="F1048" s="284">
        <v>1333513</v>
      </c>
      <c r="G1048" s="284" t="s">
        <v>15269</v>
      </c>
      <c r="H1048" s="284" t="s">
        <v>15269</v>
      </c>
      <c r="I1048" s="284">
        <v>3986811.95</v>
      </c>
      <c r="J1048" s="284">
        <v>2660162.4750000001</v>
      </c>
    </row>
    <row r="1049" spans="1:10" ht="22.5">
      <c r="A1049" s="288">
        <v>276</v>
      </c>
      <c r="B1049" s="381">
        <v>380603</v>
      </c>
      <c r="C1049" s="381" t="s">
        <v>15961</v>
      </c>
      <c r="D1049" s="381" t="s">
        <v>15945</v>
      </c>
      <c r="E1049" s="282" t="s">
        <v>15587</v>
      </c>
      <c r="F1049" s="378">
        <v>3524441</v>
      </c>
      <c r="G1049" s="378" t="s">
        <v>15269</v>
      </c>
      <c r="H1049" s="378" t="s">
        <v>15269</v>
      </c>
      <c r="I1049" s="378" t="s">
        <v>15269</v>
      </c>
      <c r="J1049" s="378">
        <v>3524441</v>
      </c>
    </row>
    <row r="1050" spans="1:10" ht="33.75">
      <c r="A1050" s="289"/>
      <c r="B1050" s="382"/>
      <c r="C1050" s="382"/>
      <c r="D1050" s="382"/>
      <c r="E1050" s="282" t="s">
        <v>15608</v>
      </c>
      <c r="F1050" s="379"/>
      <c r="G1050" s="379"/>
      <c r="H1050" s="379"/>
      <c r="I1050" s="379"/>
      <c r="J1050" s="379"/>
    </row>
    <row r="1051" spans="1:10" ht="45">
      <c r="A1051" s="289"/>
      <c r="B1051" s="382"/>
      <c r="C1051" s="382"/>
      <c r="D1051" s="382"/>
      <c r="E1051" s="282" t="s">
        <v>15590</v>
      </c>
      <c r="F1051" s="379"/>
      <c r="G1051" s="379"/>
      <c r="H1051" s="379"/>
      <c r="I1051" s="379"/>
      <c r="J1051" s="379"/>
    </row>
    <row r="1052" spans="1:10" ht="22.5">
      <c r="A1052" s="289"/>
      <c r="B1052" s="382"/>
      <c r="C1052" s="382"/>
      <c r="D1052" s="382"/>
      <c r="E1052" s="282" t="s">
        <v>15591</v>
      </c>
      <c r="F1052" s="379"/>
      <c r="G1052" s="379"/>
      <c r="H1052" s="379"/>
      <c r="I1052" s="379"/>
      <c r="J1052" s="379"/>
    </row>
    <row r="1053" spans="1:10" ht="33.75">
      <c r="A1053" s="290"/>
      <c r="B1053" s="383"/>
      <c r="C1053" s="383"/>
      <c r="D1053" s="383"/>
      <c r="E1053" s="282" t="s">
        <v>15606</v>
      </c>
      <c r="F1053" s="380"/>
      <c r="G1053" s="380"/>
      <c r="H1053" s="380"/>
      <c r="I1053" s="380"/>
      <c r="J1053" s="380"/>
    </row>
    <row r="1054" spans="1:10" ht="45">
      <c r="A1054" s="281">
        <v>277</v>
      </c>
      <c r="B1054" s="281">
        <v>380701</v>
      </c>
      <c r="C1054" s="286" t="s">
        <v>15962</v>
      </c>
      <c r="D1054" s="283" t="s">
        <v>16076</v>
      </c>
      <c r="E1054" s="286"/>
      <c r="F1054" s="284">
        <v>2365178</v>
      </c>
      <c r="G1054" s="284" t="s">
        <v>15269</v>
      </c>
      <c r="H1054" s="284" t="s">
        <v>15269</v>
      </c>
      <c r="I1054" s="284">
        <v>34500000</v>
      </c>
      <c r="J1054" s="284">
        <v>18432589</v>
      </c>
    </row>
    <row r="1055" spans="1:10" ht="45">
      <c r="A1055" s="281">
        <v>278</v>
      </c>
      <c r="B1055" s="281">
        <v>380702</v>
      </c>
      <c r="C1055" s="286" t="s">
        <v>15963</v>
      </c>
      <c r="D1055" s="283" t="s">
        <v>16076</v>
      </c>
      <c r="E1055" s="286"/>
      <c r="F1055" s="284" t="s">
        <v>15269</v>
      </c>
      <c r="G1055" s="284" t="s">
        <v>15269</v>
      </c>
      <c r="H1055" s="284" t="s">
        <v>15269</v>
      </c>
      <c r="I1055" s="284">
        <v>842600</v>
      </c>
      <c r="J1055" s="284">
        <v>842600</v>
      </c>
    </row>
    <row r="1056" spans="1:10" ht="22.5">
      <c r="A1056" s="288">
        <v>279</v>
      </c>
      <c r="B1056" s="381">
        <v>380703</v>
      </c>
      <c r="C1056" s="381" t="s">
        <v>15964</v>
      </c>
      <c r="D1056" s="381" t="s">
        <v>15945</v>
      </c>
      <c r="E1056" s="282" t="s">
        <v>15587</v>
      </c>
      <c r="F1056" s="378">
        <v>2365178</v>
      </c>
      <c r="G1056" s="378" t="s">
        <v>15269</v>
      </c>
      <c r="H1056" s="378" t="s">
        <v>15269</v>
      </c>
      <c r="I1056" s="378">
        <v>1843584</v>
      </c>
      <c r="J1056" s="378">
        <v>2104381</v>
      </c>
    </row>
    <row r="1057" spans="1:10" ht="33.75">
      <c r="A1057" s="289"/>
      <c r="B1057" s="382"/>
      <c r="C1057" s="382"/>
      <c r="D1057" s="382"/>
      <c r="E1057" s="282" t="s">
        <v>15608</v>
      </c>
      <c r="F1057" s="379"/>
      <c r="G1057" s="379"/>
      <c r="H1057" s="379"/>
      <c r="I1057" s="379"/>
      <c r="J1057" s="379"/>
    </row>
    <row r="1058" spans="1:10" ht="45">
      <c r="A1058" s="289"/>
      <c r="B1058" s="382"/>
      <c r="C1058" s="382"/>
      <c r="D1058" s="382"/>
      <c r="E1058" s="282" t="s">
        <v>15590</v>
      </c>
      <c r="F1058" s="379"/>
      <c r="G1058" s="379"/>
      <c r="H1058" s="379"/>
      <c r="I1058" s="379"/>
      <c r="J1058" s="379"/>
    </row>
    <row r="1059" spans="1:10" ht="22.5">
      <c r="A1059" s="289"/>
      <c r="B1059" s="382"/>
      <c r="C1059" s="382"/>
      <c r="D1059" s="382"/>
      <c r="E1059" s="282" t="s">
        <v>15591</v>
      </c>
      <c r="F1059" s="379"/>
      <c r="G1059" s="379"/>
      <c r="H1059" s="379"/>
      <c r="I1059" s="379"/>
      <c r="J1059" s="379"/>
    </row>
    <row r="1060" spans="1:10" ht="33.75">
      <c r="A1060" s="290"/>
      <c r="B1060" s="383"/>
      <c r="C1060" s="383"/>
      <c r="D1060" s="383"/>
      <c r="E1060" s="282" t="s">
        <v>15606</v>
      </c>
      <c r="F1060" s="380"/>
      <c r="G1060" s="380"/>
      <c r="H1060" s="380"/>
      <c r="I1060" s="380"/>
      <c r="J1060" s="380"/>
    </row>
    <row r="1061" spans="1:10" ht="22.5">
      <c r="A1061" s="288">
        <v>280</v>
      </c>
      <c r="B1061" s="381">
        <v>380803</v>
      </c>
      <c r="C1061" s="381" t="s">
        <v>15965</v>
      </c>
      <c r="D1061" s="381" t="s">
        <v>15966</v>
      </c>
      <c r="E1061" s="282" t="s">
        <v>15587</v>
      </c>
      <c r="F1061" s="378" t="s">
        <v>15269</v>
      </c>
      <c r="G1061" s="378" t="s">
        <v>15269</v>
      </c>
      <c r="H1061" s="378" t="s">
        <v>15269</v>
      </c>
      <c r="I1061" s="378">
        <v>3323700</v>
      </c>
      <c r="J1061" s="378">
        <v>3323700</v>
      </c>
    </row>
    <row r="1062" spans="1:10" ht="33.75">
      <c r="A1062" s="289"/>
      <c r="B1062" s="382"/>
      <c r="C1062" s="382"/>
      <c r="D1062" s="382"/>
      <c r="E1062" s="282" t="s">
        <v>15608</v>
      </c>
      <c r="F1062" s="379"/>
      <c r="G1062" s="379"/>
      <c r="H1062" s="379"/>
      <c r="I1062" s="379"/>
      <c r="J1062" s="379"/>
    </row>
    <row r="1063" spans="1:10" ht="45">
      <c r="A1063" s="289"/>
      <c r="B1063" s="382"/>
      <c r="C1063" s="382"/>
      <c r="D1063" s="382"/>
      <c r="E1063" s="282" t="s">
        <v>15590</v>
      </c>
      <c r="F1063" s="379"/>
      <c r="G1063" s="379"/>
      <c r="H1063" s="379"/>
      <c r="I1063" s="379"/>
      <c r="J1063" s="379"/>
    </row>
    <row r="1064" spans="1:10" ht="22.5">
      <c r="A1064" s="289"/>
      <c r="B1064" s="382"/>
      <c r="C1064" s="382"/>
      <c r="D1064" s="382"/>
      <c r="E1064" s="282" t="s">
        <v>15591</v>
      </c>
      <c r="F1064" s="379"/>
      <c r="G1064" s="379"/>
      <c r="H1064" s="379"/>
      <c r="I1064" s="379"/>
      <c r="J1064" s="379"/>
    </row>
    <row r="1065" spans="1:10" ht="33.75">
      <c r="A1065" s="290"/>
      <c r="B1065" s="383"/>
      <c r="C1065" s="383"/>
      <c r="D1065" s="383"/>
      <c r="E1065" s="282" t="s">
        <v>15606</v>
      </c>
      <c r="F1065" s="380"/>
      <c r="G1065" s="380"/>
      <c r="H1065" s="380"/>
      <c r="I1065" s="380"/>
      <c r="J1065" s="380"/>
    </row>
    <row r="1066" spans="1:10" ht="22.5">
      <c r="A1066" s="288">
        <v>281</v>
      </c>
      <c r="B1066" s="381">
        <v>380810</v>
      </c>
      <c r="C1066" s="381" t="s">
        <v>15967</v>
      </c>
      <c r="D1066" s="283" t="s">
        <v>15705</v>
      </c>
      <c r="E1066" s="291"/>
      <c r="F1066" s="378" t="s">
        <v>15269</v>
      </c>
      <c r="G1066" s="378" t="s">
        <v>15269</v>
      </c>
      <c r="H1066" s="378" t="s">
        <v>15269</v>
      </c>
      <c r="I1066" s="378">
        <v>842600</v>
      </c>
      <c r="J1066" s="378">
        <v>842600</v>
      </c>
    </row>
    <row r="1067" spans="1:10" ht="22.5">
      <c r="A1067" s="290"/>
      <c r="B1067" s="383"/>
      <c r="C1067" s="383"/>
      <c r="D1067" s="283" t="s">
        <v>15706</v>
      </c>
      <c r="E1067" s="295"/>
      <c r="F1067" s="380"/>
      <c r="G1067" s="380"/>
      <c r="H1067" s="380"/>
      <c r="I1067" s="380"/>
      <c r="J1067" s="380"/>
    </row>
    <row r="1068" spans="1:10" ht="22.5">
      <c r="A1068" s="288">
        <v>282</v>
      </c>
      <c r="B1068" s="381">
        <v>380901</v>
      </c>
      <c r="C1068" s="381" t="s">
        <v>15968</v>
      </c>
      <c r="D1068" s="283" t="s">
        <v>15705</v>
      </c>
      <c r="E1068" s="291"/>
      <c r="F1068" s="378" t="s">
        <v>15269</v>
      </c>
      <c r="G1068" s="378" t="s">
        <v>15269</v>
      </c>
      <c r="H1068" s="378">
        <v>18596081.433600001</v>
      </c>
      <c r="I1068" s="378">
        <v>3323700</v>
      </c>
      <c r="J1068" s="378">
        <v>10959890.716800001</v>
      </c>
    </row>
    <row r="1069" spans="1:10" ht="22.5">
      <c r="A1069" s="290"/>
      <c r="B1069" s="383"/>
      <c r="C1069" s="383"/>
      <c r="D1069" s="283" t="s">
        <v>15706</v>
      </c>
      <c r="E1069" s="295"/>
      <c r="F1069" s="380"/>
      <c r="G1069" s="380"/>
      <c r="H1069" s="380"/>
      <c r="I1069" s="380"/>
      <c r="J1069" s="380"/>
    </row>
    <row r="1070" spans="1:10" ht="22.5">
      <c r="A1070" s="288">
        <v>283</v>
      </c>
      <c r="B1070" s="381">
        <v>380902</v>
      </c>
      <c r="C1070" s="381" t="s">
        <v>15969</v>
      </c>
      <c r="D1070" s="283" t="s">
        <v>15705</v>
      </c>
      <c r="E1070" s="291"/>
      <c r="F1070" s="378">
        <v>1931336</v>
      </c>
      <c r="G1070" s="378" t="s">
        <v>15269</v>
      </c>
      <c r="H1070" s="378">
        <v>18596081.433600001</v>
      </c>
      <c r="I1070" s="378">
        <v>6506841.4500000002</v>
      </c>
      <c r="J1070" s="378">
        <v>9011419.6278666668</v>
      </c>
    </row>
    <row r="1071" spans="1:10" ht="22.5">
      <c r="A1071" s="290"/>
      <c r="B1071" s="383"/>
      <c r="C1071" s="383"/>
      <c r="D1071" s="283" t="s">
        <v>15706</v>
      </c>
      <c r="E1071" s="295"/>
      <c r="F1071" s="380"/>
      <c r="G1071" s="380"/>
      <c r="H1071" s="380"/>
      <c r="I1071" s="380"/>
      <c r="J1071" s="380"/>
    </row>
    <row r="1072" spans="1:10" ht="22.5">
      <c r="A1072" s="288">
        <v>284</v>
      </c>
      <c r="B1072" s="381">
        <v>380903</v>
      </c>
      <c r="C1072" s="381" t="s">
        <v>15970</v>
      </c>
      <c r="D1072" s="283" t="s">
        <v>15705</v>
      </c>
      <c r="E1072" s="291"/>
      <c r="F1072" s="378">
        <v>1931336</v>
      </c>
      <c r="G1072" s="378" t="s">
        <v>15269</v>
      </c>
      <c r="H1072" s="378" t="s">
        <v>15269</v>
      </c>
      <c r="I1072" s="378">
        <v>7024575.7625000002</v>
      </c>
      <c r="J1072" s="378">
        <v>4477955.8812499996</v>
      </c>
    </row>
    <row r="1073" spans="1:10" ht="22.5">
      <c r="A1073" s="290"/>
      <c r="B1073" s="383"/>
      <c r="C1073" s="383"/>
      <c r="D1073" s="283" t="s">
        <v>15706</v>
      </c>
      <c r="E1073" s="295"/>
      <c r="F1073" s="380"/>
      <c r="G1073" s="380"/>
      <c r="H1073" s="380"/>
      <c r="I1073" s="380"/>
      <c r="J1073" s="380"/>
    </row>
    <row r="1074" spans="1:10" ht="22.5">
      <c r="A1074" s="288">
        <v>285</v>
      </c>
      <c r="B1074" s="381">
        <v>380904</v>
      </c>
      <c r="C1074" s="381" t="s">
        <v>15971</v>
      </c>
      <c r="D1074" s="381" t="s">
        <v>15972</v>
      </c>
      <c r="E1074" s="282" t="s">
        <v>15587</v>
      </c>
      <c r="F1074" s="378">
        <v>6632106</v>
      </c>
      <c r="G1074" s="378" t="s">
        <v>15269</v>
      </c>
      <c r="H1074" s="378">
        <v>7172090.1119999997</v>
      </c>
      <c r="I1074" s="378">
        <v>3446155</v>
      </c>
      <c r="J1074" s="378">
        <v>5750117.0373333329</v>
      </c>
    </row>
    <row r="1075" spans="1:10" ht="33.75">
      <c r="A1075" s="289"/>
      <c r="B1075" s="382"/>
      <c r="C1075" s="382"/>
      <c r="D1075" s="382"/>
      <c r="E1075" s="282" t="s">
        <v>15608</v>
      </c>
      <c r="F1075" s="379"/>
      <c r="G1075" s="379"/>
      <c r="H1075" s="379"/>
      <c r="I1075" s="379"/>
      <c r="J1075" s="379"/>
    </row>
    <row r="1076" spans="1:10" ht="45">
      <c r="A1076" s="289"/>
      <c r="B1076" s="382"/>
      <c r="C1076" s="382"/>
      <c r="D1076" s="382"/>
      <c r="E1076" s="282" t="s">
        <v>15590</v>
      </c>
      <c r="F1076" s="379"/>
      <c r="G1076" s="379"/>
      <c r="H1076" s="379"/>
      <c r="I1076" s="379"/>
      <c r="J1076" s="379"/>
    </row>
    <row r="1077" spans="1:10" ht="22.5">
      <c r="A1077" s="289"/>
      <c r="B1077" s="382"/>
      <c r="C1077" s="382"/>
      <c r="D1077" s="382"/>
      <c r="E1077" s="282" t="s">
        <v>15591</v>
      </c>
      <c r="F1077" s="379"/>
      <c r="G1077" s="379"/>
      <c r="H1077" s="379"/>
      <c r="I1077" s="379"/>
      <c r="J1077" s="379"/>
    </row>
    <row r="1078" spans="1:10" ht="33.75">
      <c r="A1078" s="290"/>
      <c r="B1078" s="383"/>
      <c r="C1078" s="383"/>
      <c r="D1078" s="383"/>
      <c r="E1078" s="282" t="s">
        <v>15606</v>
      </c>
      <c r="F1078" s="380"/>
      <c r="G1078" s="380"/>
      <c r="H1078" s="380"/>
      <c r="I1078" s="380"/>
      <c r="J1078" s="380"/>
    </row>
    <row r="1079" spans="1:10" ht="56.25">
      <c r="A1079" s="281">
        <v>286</v>
      </c>
      <c r="B1079" s="281">
        <v>380910</v>
      </c>
      <c r="C1079" s="286" t="s">
        <v>15973</v>
      </c>
      <c r="D1079" s="283" t="s">
        <v>203</v>
      </c>
      <c r="E1079" s="286"/>
      <c r="F1079" s="284" t="s">
        <v>15269</v>
      </c>
      <c r="G1079" s="284" t="s">
        <v>15269</v>
      </c>
      <c r="H1079" s="284" t="s">
        <v>15269</v>
      </c>
      <c r="I1079" s="284">
        <v>1114900</v>
      </c>
      <c r="J1079" s="284">
        <v>1114900</v>
      </c>
    </row>
    <row r="1080" spans="1:10" ht="45">
      <c r="A1080" s="281">
        <v>287</v>
      </c>
      <c r="B1080" s="281">
        <v>381101</v>
      </c>
      <c r="C1080" s="286" t="s">
        <v>15974</v>
      </c>
      <c r="D1080" s="283" t="s">
        <v>203</v>
      </c>
      <c r="E1080" s="286"/>
      <c r="F1080" s="284">
        <v>11449993</v>
      </c>
      <c r="G1080" s="284" t="s">
        <v>15269</v>
      </c>
      <c r="H1080" s="284" t="s">
        <v>15269</v>
      </c>
      <c r="I1080" s="284">
        <v>3864000</v>
      </c>
      <c r="J1080" s="284">
        <v>7656996.5</v>
      </c>
    </row>
    <row r="1081" spans="1:10" ht="67.5">
      <c r="A1081" s="281">
        <v>288</v>
      </c>
      <c r="B1081" s="281">
        <v>381203</v>
      </c>
      <c r="C1081" s="286" t="s">
        <v>15975</v>
      </c>
      <c r="D1081" s="283" t="s">
        <v>203</v>
      </c>
      <c r="E1081" s="286"/>
      <c r="F1081" s="284">
        <v>6355378</v>
      </c>
      <c r="G1081" s="284" t="s">
        <v>15269</v>
      </c>
      <c r="H1081" s="284" t="s">
        <v>15269</v>
      </c>
      <c r="I1081" s="284">
        <v>2443230.2000000002</v>
      </c>
      <c r="J1081" s="284">
        <v>4399304.0999999996</v>
      </c>
    </row>
    <row r="1082" spans="1:10" ht="45">
      <c r="A1082" s="281">
        <v>289</v>
      </c>
      <c r="B1082" s="281">
        <v>381301</v>
      </c>
      <c r="C1082" s="286" t="s">
        <v>1543</v>
      </c>
      <c r="D1082" s="283" t="s">
        <v>203</v>
      </c>
      <c r="E1082" s="286"/>
      <c r="F1082" s="284">
        <v>1931336</v>
      </c>
      <c r="G1082" s="284" t="s">
        <v>15269</v>
      </c>
      <c r="H1082" s="284" t="s">
        <v>15269</v>
      </c>
      <c r="I1082" s="284">
        <v>708354</v>
      </c>
      <c r="J1082" s="284">
        <v>1319845</v>
      </c>
    </row>
    <row r="1083" spans="1:10" ht="45">
      <c r="A1083" s="281">
        <v>290</v>
      </c>
      <c r="B1083" s="281">
        <v>381302</v>
      </c>
      <c r="C1083" s="286" t="s">
        <v>15976</v>
      </c>
      <c r="D1083" s="283" t="s">
        <v>203</v>
      </c>
      <c r="E1083" s="286"/>
      <c r="F1083" s="284" t="s">
        <v>15269</v>
      </c>
      <c r="G1083" s="284" t="s">
        <v>15269</v>
      </c>
      <c r="H1083" s="284" t="s">
        <v>15269</v>
      </c>
      <c r="I1083" s="284" t="s">
        <v>15269</v>
      </c>
      <c r="J1083" s="284" t="s">
        <v>15269</v>
      </c>
    </row>
    <row r="1084" spans="1:10" ht="45">
      <c r="A1084" s="281">
        <v>291</v>
      </c>
      <c r="B1084" s="281">
        <v>381401</v>
      </c>
      <c r="C1084" s="286" t="s">
        <v>15977</v>
      </c>
      <c r="D1084" s="283" t="s">
        <v>203</v>
      </c>
      <c r="E1084" s="286"/>
      <c r="F1084" s="284">
        <v>3346526</v>
      </c>
      <c r="G1084" s="284" t="s">
        <v>15269</v>
      </c>
      <c r="H1084" s="284" t="s">
        <v>15269</v>
      </c>
      <c r="I1084" s="284">
        <v>1252557</v>
      </c>
      <c r="J1084" s="284">
        <v>2299541.5</v>
      </c>
    </row>
    <row r="1085" spans="1:10" ht="45">
      <c r="A1085" s="281">
        <v>292</v>
      </c>
      <c r="B1085" s="281">
        <v>381502</v>
      </c>
      <c r="C1085" s="286" t="s">
        <v>15978</v>
      </c>
      <c r="D1085" s="283" t="s">
        <v>203</v>
      </c>
      <c r="E1085" s="286"/>
      <c r="F1085" s="284">
        <v>3346526</v>
      </c>
      <c r="G1085" s="284" t="s">
        <v>15269</v>
      </c>
      <c r="H1085" s="284" t="s">
        <v>15269</v>
      </c>
      <c r="I1085" s="284" t="s">
        <v>15269</v>
      </c>
      <c r="J1085" s="284">
        <v>3346526</v>
      </c>
    </row>
    <row r="1086" spans="1:10" ht="45">
      <c r="A1086" s="281">
        <v>293</v>
      </c>
      <c r="B1086" s="281">
        <v>381601</v>
      </c>
      <c r="C1086" s="286" t="s">
        <v>1660</v>
      </c>
      <c r="D1086" s="283" t="s">
        <v>203</v>
      </c>
      <c r="E1086" s="286"/>
      <c r="F1086" s="284">
        <v>3422240</v>
      </c>
      <c r="G1086" s="284" t="s">
        <v>15269</v>
      </c>
      <c r="H1086" s="284" t="s">
        <v>15269</v>
      </c>
      <c r="I1086" s="284">
        <v>1309378.5</v>
      </c>
      <c r="J1086" s="284">
        <v>2365809.25</v>
      </c>
    </row>
    <row r="1087" spans="1:10" ht="45">
      <c r="A1087" s="281">
        <v>294</v>
      </c>
      <c r="B1087" s="281">
        <v>381602</v>
      </c>
      <c r="C1087" s="286" t="s">
        <v>15979</v>
      </c>
      <c r="D1087" s="283" t="s">
        <v>203</v>
      </c>
      <c r="E1087" s="286"/>
      <c r="F1087" s="284">
        <v>3422240</v>
      </c>
      <c r="G1087" s="284" t="s">
        <v>15269</v>
      </c>
      <c r="H1087" s="284" t="s">
        <v>15269</v>
      </c>
      <c r="I1087" s="284">
        <v>1309378.5</v>
      </c>
      <c r="J1087" s="284">
        <v>2365809.25</v>
      </c>
    </row>
    <row r="1088" spans="1:10" ht="45">
      <c r="A1088" s="281">
        <v>295</v>
      </c>
      <c r="B1088" s="281">
        <v>381603</v>
      </c>
      <c r="C1088" s="286" t="s">
        <v>15980</v>
      </c>
      <c r="D1088" s="283" t="s">
        <v>203</v>
      </c>
      <c r="E1088" s="286"/>
      <c r="F1088" s="284">
        <v>2365178</v>
      </c>
      <c r="G1088" s="284" t="s">
        <v>15269</v>
      </c>
      <c r="H1088" s="284" t="s">
        <v>15269</v>
      </c>
      <c r="I1088" s="284">
        <v>884666.25</v>
      </c>
      <c r="J1088" s="284">
        <v>1624922.125</v>
      </c>
    </row>
    <row r="1089" spans="1:10" ht="45">
      <c r="A1089" s="281">
        <v>296</v>
      </c>
      <c r="B1089" s="281">
        <v>381801</v>
      </c>
      <c r="C1089" s="286" t="s">
        <v>1545</v>
      </c>
      <c r="D1089" s="283" t="s">
        <v>203</v>
      </c>
      <c r="E1089" s="286"/>
      <c r="F1089" s="284">
        <v>1931336</v>
      </c>
      <c r="G1089" s="284" t="s">
        <v>15269</v>
      </c>
      <c r="H1089" s="284" t="s">
        <v>15269</v>
      </c>
      <c r="I1089" s="284">
        <v>3225460.2</v>
      </c>
      <c r="J1089" s="284">
        <v>2578398.1</v>
      </c>
    </row>
    <row r="1090" spans="1:10" ht="45">
      <c r="A1090" s="281">
        <v>297</v>
      </c>
      <c r="B1090" s="281">
        <v>381802</v>
      </c>
      <c r="C1090" s="286" t="s">
        <v>1546</v>
      </c>
      <c r="D1090" s="283" t="s">
        <v>203</v>
      </c>
      <c r="E1090" s="286"/>
      <c r="F1090" s="284">
        <v>1931336</v>
      </c>
      <c r="G1090" s="284" t="s">
        <v>15269</v>
      </c>
      <c r="H1090" s="284" t="s">
        <v>15269</v>
      </c>
      <c r="I1090" s="284">
        <v>708354</v>
      </c>
      <c r="J1090" s="284">
        <v>1319845</v>
      </c>
    </row>
    <row r="1091" spans="1:10" ht="225">
      <c r="A1091" s="281">
        <v>298</v>
      </c>
      <c r="B1091" s="281">
        <v>382302</v>
      </c>
      <c r="C1091" s="282" t="s">
        <v>274</v>
      </c>
      <c r="D1091" s="283" t="s">
        <v>15640</v>
      </c>
      <c r="E1091" s="282" t="s">
        <v>15641</v>
      </c>
      <c r="F1091" s="284" t="s">
        <v>15269</v>
      </c>
      <c r="G1091" s="284" t="s">
        <v>15269</v>
      </c>
      <c r="H1091" s="284" t="s">
        <v>15269</v>
      </c>
      <c r="I1091" s="284">
        <v>5943193.0999999996</v>
      </c>
      <c r="J1091" s="284">
        <v>5943193.0999999996</v>
      </c>
    </row>
    <row r="1092" spans="1:10" ht="225">
      <c r="A1092" s="281">
        <v>299</v>
      </c>
      <c r="B1092" s="281">
        <v>382304</v>
      </c>
      <c r="C1092" s="282" t="s">
        <v>275</v>
      </c>
      <c r="D1092" s="283" t="s">
        <v>15640</v>
      </c>
      <c r="E1092" s="282" t="s">
        <v>15641</v>
      </c>
      <c r="F1092" s="284">
        <v>7547835</v>
      </c>
      <c r="G1092" s="284">
        <v>3328788.3</v>
      </c>
      <c r="H1092" s="284" t="s">
        <v>15269</v>
      </c>
      <c r="I1092" s="284">
        <v>3401708.05</v>
      </c>
      <c r="J1092" s="284">
        <v>4759443.7833333341</v>
      </c>
    </row>
    <row r="1093" spans="1:10" ht="56.25">
      <c r="A1093" s="281">
        <v>300</v>
      </c>
      <c r="B1093" s="281">
        <v>383201</v>
      </c>
      <c r="C1093" s="282" t="s">
        <v>398</v>
      </c>
      <c r="D1093" s="283"/>
      <c r="E1093" s="282"/>
      <c r="F1093" s="284">
        <v>3540850</v>
      </c>
      <c r="G1093" s="284">
        <v>1585619.2000000002</v>
      </c>
      <c r="H1093" s="284" t="s">
        <v>15269</v>
      </c>
      <c r="I1093" s="284">
        <v>1354056</v>
      </c>
      <c r="J1093" s="284">
        <v>2160175.0666666669</v>
      </c>
    </row>
    <row r="1094" spans="1:10" ht="67.5">
      <c r="A1094" s="281">
        <v>301</v>
      </c>
      <c r="B1094" s="281">
        <v>383202</v>
      </c>
      <c r="C1094" s="286" t="s">
        <v>399</v>
      </c>
      <c r="D1094" s="283" t="s">
        <v>203</v>
      </c>
      <c r="E1094" s="286"/>
      <c r="F1094" s="284">
        <v>3287221</v>
      </c>
      <c r="G1094" s="284">
        <v>1440603.4</v>
      </c>
      <c r="H1094" s="284" t="s">
        <v>15269</v>
      </c>
      <c r="I1094" s="284">
        <v>1230218.25</v>
      </c>
      <c r="J1094" s="284">
        <v>1986014.2166666668</v>
      </c>
    </row>
    <row r="1095" spans="1:10" ht="67.5">
      <c r="A1095" s="281">
        <v>302</v>
      </c>
      <c r="B1095" s="281">
        <v>383203</v>
      </c>
      <c r="C1095" s="286" t="s">
        <v>400</v>
      </c>
      <c r="D1095" s="283" t="s">
        <v>203</v>
      </c>
      <c r="E1095" s="286"/>
      <c r="F1095" s="284">
        <v>3287221</v>
      </c>
      <c r="G1095" s="284">
        <v>2113910.4986999999</v>
      </c>
      <c r="H1095" s="284" t="s">
        <v>15269</v>
      </c>
      <c r="I1095" s="284">
        <v>1230218.25</v>
      </c>
      <c r="J1095" s="284">
        <v>2210449.9162333333</v>
      </c>
    </row>
    <row r="1096" spans="1:10" ht="56.25">
      <c r="A1096" s="281">
        <v>303</v>
      </c>
      <c r="B1096" s="281">
        <v>383204</v>
      </c>
      <c r="C1096" s="286" t="s">
        <v>401</v>
      </c>
      <c r="D1096" s="283" t="s">
        <v>203</v>
      </c>
      <c r="E1096" s="286"/>
      <c r="F1096" s="284">
        <v>3287221</v>
      </c>
      <c r="G1096" s="284">
        <v>1440603.4</v>
      </c>
      <c r="H1096" s="284" t="s">
        <v>15269</v>
      </c>
      <c r="I1096" s="284">
        <v>1230218.25</v>
      </c>
      <c r="J1096" s="284">
        <v>1986014.2166666668</v>
      </c>
    </row>
    <row r="1097" spans="1:10" ht="56.25">
      <c r="A1097" s="281">
        <v>304</v>
      </c>
      <c r="B1097" s="281">
        <v>383205</v>
      </c>
      <c r="C1097" s="286" t="s">
        <v>402</v>
      </c>
      <c r="D1097" s="283" t="s">
        <v>203</v>
      </c>
      <c r="E1097" s="286"/>
      <c r="F1097" s="284">
        <v>3287221</v>
      </c>
      <c r="G1097" s="284">
        <v>1440603.4</v>
      </c>
      <c r="H1097" s="284" t="s">
        <v>15269</v>
      </c>
      <c r="I1097" s="284">
        <v>1230218.25</v>
      </c>
      <c r="J1097" s="284">
        <v>1986014.2166666668</v>
      </c>
    </row>
    <row r="1098" spans="1:10" ht="45">
      <c r="A1098" s="281">
        <v>305</v>
      </c>
      <c r="B1098" s="281">
        <v>383301</v>
      </c>
      <c r="C1098" s="286" t="s">
        <v>403</v>
      </c>
      <c r="D1098" s="283" t="s">
        <v>203</v>
      </c>
      <c r="E1098" s="286"/>
      <c r="F1098" s="284">
        <v>2839345</v>
      </c>
      <c r="G1098" s="284">
        <v>1706227.7596650003</v>
      </c>
      <c r="H1098" s="284" t="s">
        <v>15269</v>
      </c>
      <c r="I1098" s="284">
        <v>1071035.25</v>
      </c>
      <c r="J1098" s="284">
        <v>1872202.6698883334</v>
      </c>
    </row>
    <row r="1099" spans="1:10" ht="45">
      <c r="A1099" s="281">
        <v>306</v>
      </c>
      <c r="B1099" s="281">
        <v>383302</v>
      </c>
      <c r="C1099" s="286" t="s">
        <v>404</v>
      </c>
      <c r="D1099" s="283" t="s">
        <v>203</v>
      </c>
      <c r="E1099" s="286"/>
      <c r="F1099" s="284">
        <v>2839345</v>
      </c>
      <c r="G1099" s="284">
        <v>1254197.8</v>
      </c>
      <c r="H1099" s="284" t="s">
        <v>15269</v>
      </c>
      <c r="I1099" s="284">
        <v>1071035.25</v>
      </c>
      <c r="J1099" s="284">
        <v>1721526.0166666666</v>
      </c>
    </row>
    <row r="1100" spans="1:10" ht="56.25">
      <c r="A1100" s="281">
        <v>307</v>
      </c>
      <c r="B1100" s="281">
        <v>383303</v>
      </c>
      <c r="C1100" s="286" t="s">
        <v>276</v>
      </c>
      <c r="D1100" s="283" t="s">
        <v>203</v>
      </c>
      <c r="E1100" s="286"/>
      <c r="F1100" s="284">
        <v>2839345</v>
      </c>
      <c r="G1100" s="284">
        <v>1706227.7596650003</v>
      </c>
      <c r="H1100" s="284" t="s">
        <v>15269</v>
      </c>
      <c r="I1100" s="284">
        <v>1071035.25</v>
      </c>
      <c r="J1100" s="284">
        <v>1872202.6698883334</v>
      </c>
    </row>
    <row r="1101" spans="1:10" ht="78.75">
      <c r="A1101" s="281">
        <v>308</v>
      </c>
      <c r="B1101" s="281">
        <v>383405</v>
      </c>
      <c r="C1101" s="282" t="s">
        <v>277</v>
      </c>
      <c r="D1101" s="283" t="s">
        <v>268</v>
      </c>
      <c r="E1101" s="282"/>
      <c r="F1101" s="284">
        <v>10243453</v>
      </c>
      <c r="G1101" s="284">
        <v>4040000</v>
      </c>
      <c r="H1101" s="284" t="s">
        <v>15269</v>
      </c>
      <c r="I1101" s="284">
        <v>3450000</v>
      </c>
      <c r="J1101" s="284">
        <v>5911151</v>
      </c>
    </row>
    <row r="1102" spans="1:10" ht="67.5">
      <c r="A1102" s="288">
        <v>309</v>
      </c>
      <c r="B1102" s="381">
        <v>383408</v>
      </c>
      <c r="C1102" s="381" t="s">
        <v>15981</v>
      </c>
      <c r="D1102" s="283" t="s">
        <v>15623</v>
      </c>
      <c r="E1102" s="282" t="s">
        <v>15624</v>
      </c>
      <c r="F1102" s="378">
        <v>87920911</v>
      </c>
      <c r="G1102" s="378">
        <v>4040000</v>
      </c>
      <c r="H1102" s="378" t="s">
        <v>15269</v>
      </c>
      <c r="I1102" s="378">
        <v>5221200</v>
      </c>
      <c r="J1102" s="378">
        <v>32394037</v>
      </c>
    </row>
    <row r="1103" spans="1:10" ht="78.75">
      <c r="A1103" s="289"/>
      <c r="B1103" s="382"/>
      <c r="C1103" s="382"/>
      <c r="D1103" s="283" t="s">
        <v>15625</v>
      </c>
      <c r="E1103" s="282" t="s">
        <v>15612</v>
      </c>
      <c r="F1103" s="379"/>
      <c r="G1103" s="379"/>
      <c r="H1103" s="379"/>
      <c r="I1103" s="379"/>
      <c r="J1103" s="379"/>
    </row>
    <row r="1104" spans="1:10" ht="67.5">
      <c r="A1104" s="289"/>
      <c r="B1104" s="382"/>
      <c r="C1104" s="382"/>
      <c r="D1104" s="283" t="s">
        <v>15626</v>
      </c>
      <c r="E1104" s="282" t="s">
        <v>15627</v>
      </c>
      <c r="F1104" s="379"/>
      <c r="G1104" s="379"/>
      <c r="H1104" s="379"/>
      <c r="I1104" s="379"/>
      <c r="J1104" s="379"/>
    </row>
    <row r="1105" spans="1:10" ht="101.25">
      <c r="A1105" s="289"/>
      <c r="B1105" s="382"/>
      <c r="C1105" s="382"/>
      <c r="D1105" s="283" t="s">
        <v>15628</v>
      </c>
      <c r="E1105" s="282" t="s">
        <v>15629</v>
      </c>
      <c r="F1105" s="379"/>
      <c r="G1105" s="379"/>
      <c r="H1105" s="379"/>
      <c r="I1105" s="379"/>
      <c r="J1105" s="379"/>
    </row>
    <row r="1106" spans="1:10" ht="33.75">
      <c r="A1106" s="289"/>
      <c r="B1106" s="382"/>
      <c r="C1106" s="382"/>
      <c r="D1106" s="283" t="s">
        <v>15630</v>
      </c>
      <c r="E1106" s="282" t="s">
        <v>15615</v>
      </c>
      <c r="F1106" s="379"/>
      <c r="G1106" s="379"/>
      <c r="H1106" s="379"/>
      <c r="I1106" s="379"/>
      <c r="J1106" s="379"/>
    </row>
    <row r="1107" spans="1:10" ht="67.5">
      <c r="A1107" s="289"/>
      <c r="B1107" s="382"/>
      <c r="C1107" s="382"/>
      <c r="D1107" s="283" t="s">
        <v>15631</v>
      </c>
      <c r="E1107" s="282" t="s">
        <v>15621</v>
      </c>
      <c r="F1107" s="379"/>
      <c r="G1107" s="379"/>
      <c r="H1107" s="379"/>
      <c r="I1107" s="379"/>
      <c r="J1107" s="379"/>
    </row>
    <row r="1108" spans="1:10" ht="33.75">
      <c r="A1108" s="289"/>
      <c r="B1108" s="382"/>
      <c r="C1108" s="382"/>
      <c r="D1108" s="283" t="s">
        <v>15579</v>
      </c>
      <c r="E1108" s="282" t="s">
        <v>15632</v>
      </c>
      <c r="F1108" s="379"/>
      <c r="G1108" s="379"/>
      <c r="H1108" s="379"/>
      <c r="I1108" s="379"/>
      <c r="J1108" s="379"/>
    </row>
    <row r="1109" spans="1:10" ht="22.5">
      <c r="A1109" s="289"/>
      <c r="B1109" s="382"/>
      <c r="C1109" s="382"/>
      <c r="D1109" s="283" t="s">
        <v>15633</v>
      </c>
      <c r="E1109" s="282" t="s">
        <v>15583</v>
      </c>
      <c r="F1109" s="379"/>
      <c r="G1109" s="379"/>
      <c r="H1109" s="379"/>
      <c r="I1109" s="379"/>
      <c r="J1109" s="379"/>
    </row>
    <row r="1110" spans="1:10" ht="45">
      <c r="A1110" s="289"/>
      <c r="B1110" s="382"/>
      <c r="C1110" s="382"/>
      <c r="D1110" s="283" t="s">
        <v>15581</v>
      </c>
      <c r="E1110" s="282" t="s">
        <v>15634</v>
      </c>
      <c r="F1110" s="379"/>
      <c r="G1110" s="379"/>
      <c r="H1110" s="379"/>
      <c r="I1110" s="379"/>
      <c r="J1110" s="379"/>
    </row>
    <row r="1111" spans="1:10" ht="123.75">
      <c r="A1111" s="289"/>
      <c r="B1111" s="382"/>
      <c r="C1111" s="382"/>
      <c r="D1111" s="283" t="s">
        <v>15635</v>
      </c>
      <c r="E1111" s="282" t="s">
        <v>15636</v>
      </c>
      <c r="F1111" s="379"/>
      <c r="G1111" s="379"/>
      <c r="H1111" s="379"/>
      <c r="I1111" s="379"/>
      <c r="J1111" s="379"/>
    </row>
    <row r="1112" spans="1:10" ht="67.5">
      <c r="A1112" s="289"/>
      <c r="B1112" s="382"/>
      <c r="C1112" s="382"/>
      <c r="D1112" s="283" t="s">
        <v>15637</v>
      </c>
      <c r="E1112" s="286"/>
      <c r="F1112" s="379"/>
      <c r="G1112" s="379"/>
      <c r="H1112" s="379"/>
      <c r="I1112" s="379"/>
      <c r="J1112" s="379"/>
    </row>
    <row r="1113" spans="1:10" ht="78.75">
      <c r="A1113" s="289"/>
      <c r="B1113" s="382"/>
      <c r="C1113" s="382"/>
      <c r="D1113" s="283" t="s">
        <v>15982</v>
      </c>
      <c r="E1113" s="286"/>
      <c r="F1113" s="379"/>
      <c r="G1113" s="379"/>
      <c r="H1113" s="379"/>
      <c r="I1113" s="379"/>
      <c r="J1113" s="379"/>
    </row>
    <row r="1114" spans="1:10" ht="191.25">
      <c r="A1114" s="289"/>
      <c r="B1114" s="382"/>
      <c r="C1114" s="382"/>
      <c r="D1114" s="283" t="s">
        <v>15983</v>
      </c>
      <c r="E1114" s="286"/>
      <c r="F1114" s="379"/>
      <c r="G1114" s="379"/>
      <c r="H1114" s="379"/>
      <c r="I1114" s="379"/>
      <c r="J1114" s="379"/>
    </row>
    <row r="1115" spans="1:10" ht="202.5">
      <c r="A1115" s="289"/>
      <c r="B1115" s="382"/>
      <c r="C1115" s="382"/>
      <c r="D1115" s="283" t="s">
        <v>15984</v>
      </c>
      <c r="E1115" s="286"/>
      <c r="F1115" s="379"/>
      <c r="G1115" s="379"/>
      <c r="H1115" s="379"/>
      <c r="I1115" s="379"/>
      <c r="J1115" s="379"/>
    </row>
    <row r="1116" spans="1:10">
      <c r="A1116" s="289"/>
      <c r="B1116" s="382"/>
      <c r="C1116" s="382"/>
      <c r="D1116" s="283" t="s">
        <v>15617</v>
      </c>
      <c r="E1116" s="286"/>
      <c r="F1116" s="379"/>
      <c r="G1116" s="379"/>
      <c r="H1116" s="379"/>
      <c r="I1116" s="379"/>
      <c r="J1116" s="379"/>
    </row>
    <row r="1117" spans="1:10" ht="22.5">
      <c r="A1117" s="289"/>
      <c r="B1117" s="382"/>
      <c r="C1117" s="382"/>
      <c r="D1117" s="283" t="s">
        <v>15618</v>
      </c>
      <c r="E1117" s="286"/>
      <c r="F1117" s="379"/>
      <c r="G1117" s="379"/>
      <c r="H1117" s="379"/>
      <c r="I1117" s="379"/>
      <c r="J1117" s="379"/>
    </row>
    <row r="1118" spans="1:10" ht="78.75">
      <c r="A1118" s="289"/>
      <c r="B1118" s="382"/>
      <c r="C1118" s="382"/>
      <c r="D1118" s="283" t="s">
        <v>15897</v>
      </c>
      <c r="E1118" s="286"/>
      <c r="F1118" s="379"/>
      <c r="G1118" s="379"/>
      <c r="H1118" s="379"/>
      <c r="I1118" s="379"/>
      <c r="J1118" s="379"/>
    </row>
    <row r="1119" spans="1:10" ht="33.75">
      <c r="A1119" s="289"/>
      <c r="B1119" s="382"/>
      <c r="C1119" s="382"/>
      <c r="D1119" s="283" t="s">
        <v>15985</v>
      </c>
      <c r="E1119" s="286"/>
      <c r="F1119" s="379"/>
      <c r="G1119" s="379"/>
      <c r="H1119" s="379"/>
      <c r="I1119" s="379"/>
      <c r="J1119" s="379"/>
    </row>
    <row r="1120" spans="1:10" ht="45">
      <c r="A1120" s="290"/>
      <c r="B1120" s="383"/>
      <c r="C1120" s="383"/>
      <c r="D1120" s="283" t="s">
        <v>15639</v>
      </c>
      <c r="E1120" s="286"/>
      <c r="F1120" s="380"/>
      <c r="G1120" s="380"/>
      <c r="H1120" s="380"/>
      <c r="I1120" s="380"/>
      <c r="J1120" s="380"/>
    </row>
    <row r="1121" spans="1:10" ht="67.5">
      <c r="A1121" s="288">
        <v>310</v>
      </c>
      <c r="B1121" s="381">
        <v>383410</v>
      </c>
      <c r="C1121" s="381" t="s">
        <v>15986</v>
      </c>
      <c r="D1121" s="283" t="s">
        <v>15623</v>
      </c>
      <c r="E1121" s="282" t="s">
        <v>15624</v>
      </c>
      <c r="F1121" s="378" t="s">
        <v>15269</v>
      </c>
      <c r="G1121" s="378">
        <v>4303317.8009249996</v>
      </c>
      <c r="H1121" s="378" t="s">
        <v>15269</v>
      </c>
      <c r="I1121" s="378" t="s">
        <v>15269</v>
      </c>
      <c r="J1121" s="378">
        <v>4303317.8009249996</v>
      </c>
    </row>
    <row r="1122" spans="1:10" ht="78.75">
      <c r="A1122" s="289"/>
      <c r="B1122" s="382"/>
      <c r="C1122" s="382"/>
      <c r="D1122" s="283" t="s">
        <v>15625</v>
      </c>
      <c r="E1122" s="282" t="s">
        <v>15612</v>
      </c>
      <c r="F1122" s="379"/>
      <c r="G1122" s="379" t="e">
        <v>#N/A</v>
      </c>
      <c r="H1122" s="379" t="e">
        <v>#N/A</v>
      </c>
      <c r="I1122" s="379" t="e">
        <v>#N/A</v>
      </c>
      <c r="J1122" s="379" t="e">
        <v>#N/A</v>
      </c>
    </row>
    <row r="1123" spans="1:10" ht="67.5">
      <c r="A1123" s="289"/>
      <c r="B1123" s="382"/>
      <c r="C1123" s="382"/>
      <c r="D1123" s="283" t="s">
        <v>15626</v>
      </c>
      <c r="E1123" s="282" t="s">
        <v>15627</v>
      </c>
      <c r="F1123" s="379"/>
      <c r="G1123" s="379" t="e">
        <v>#N/A</v>
      </c>
      <c r="H1123" s="379" t="e">
        <v>#N/A</v>
      </c>
      <c r="I1123" s="379" t="e">
        <v>#N/A</v>
      </c>
      <c r="J1123" s="379" t="e">
        <v>#N/A</v>
      </c>
    </row>
    <row r="1124" spans="1:10" ht="101.25">
      <c r="A1124" s="289"/>
      <c r="B1124" s="382"/>
      <c r="C1124" s="382"/>
      <c r="D1124" s="283" t="s">
        <v>15628</v>
      </c>
      <c r="E1124" s="282" t="s">
        <v>15629</v>
      </c>
      <c r="F1124" s="379"/>
      <c r="G1124" s="379" t="e">
        <v>#N/A</v>
      </c>
      <c r="H1124" s="379" t="e">
        <v>#N/A</v>
      </c>
      <c r="I1124" s="379" t="e">
        <v>#N/A</v>
      </c>
      <c r="J1124" s="379" t="e">
        <v>#N/A</v>
      </c>
    </row>
    <row r="1125" spans="1:10" ht="33.75">
      <c r="A1125" s="289"/>
      <c r="B1125" s="382"/>
      <c r="C1125" s="382"/>
      <c r="D1125" s="283" t="s">
        <v>15630</v>
      </c>
      <c r="E1125" s="282" t="s">
        <v>15615</v>
      </c>
      <c r="F1125" s="379"/>
      <c r="G1125" s="379" t="e">
        <v>#N/A</v>
      </c>
      <c r="H1125" s="379" t="e">
        <v>#N/A</v>
      </c>
      <c r="I1125" s="379" t="e">
        <v>#N/A</v>
      </c>
      <c r="J1125" s="379" t="e">
        <v>#N/A</v>
      </c>
    </row>
    <row r="1126" spans="1:10" ht="67.5">
      <c r="A1126" s="289"/>
      <c r="B1126" s="382"/>
      <c r="C1126" s="382"/>
      <c r="D1126" s="283" t="s">
        <v>15631</v>
      </c>
      <c r="E1126" s="282" t="s">
        <v>15621</v>
      </c>
      <c r="F1126" s="379"/>
      <c r="G1126" s="379" t="e">
        <v>#N/A</v>
      </c>
      <c r="H1126" s="379" t="e">
        <v>#N/A</v>
      </c>
      <c r="I1126" s="379" t="e">
        <v>#N/A</v>
      </c>
      <c r="J1126" s="379" t="e">
        <v>#N/A</v>
      </c>
    </row>
    <row r="1127" spans="1:10" ht="33.75">
      <c r="A1127" s="289"/>
      <c r="B1127" s="382"/>
      <c r="C1127" s="382"/>
      <c r="D1127" s="283" t="s">
        <v>15579</v>
      </c>
      <c r="E1127" s="282" t="s">
        <v>15632</v>
      </c>
      <c r="F1127" s="379"/>
      <c r="G1127" s="379" t="e">
        <v>#N/A</v>
      </c>
      <c r="H1127" s="379" t="e">
        <v>#N/A</v>
      </c>
      <c r="I1127" s="379" t="e">
        <v>#N/A</v>
      </c>
      <c r="J1127" s="379" t="e">
        <v>#N/A</v>
      </c>
    </row>
    <row r="1128" spans="1:10" ht="22.5">
      <c r="A1128" s="289"/>
      <c r="B1128" s="382"/>
      <c r="C1128" s="382"/>
      <c r="D1128" s="283" t="s">
        <v>15633</v>
      </c>
      <c r="E1128" s="282" t="s">
        <v>15583</v>
      </c>
      <c r="F1128" s="379"/>
      <c r="G1128" s="379" t="e">
        <v>#N/A</v>
      </c>
      <c r="H1128" s="379" t="e">
        <v>#N/A</v>
      </c>
      <c r="I1128" s="379" t="e">
        <v>#N/A</v>
      </c>
      <c r="J1128" s="379" t="e">
        <v>#N/A</v>
      </c>
    </row>
    <row r="1129" spans="1:10" ht="45">
      <c r="A1129" s="289"/>
      <c r="B1129" s="382"/>
      <c r="C1129" s="382"/>
      <c r="D1129" s="283" t="s">
        <v>15581</v>
      </c>
      <c r="E1129" s="282" t="s">
        <v>15634</v>
      </c>
      <c r="F1129" s="379"/>
      <c r="G1129" s="379" t="e">
        <v>#N/A</v>
      </c>
      <c r="H1129" s="379" t="e">
        <v>#N/A</v>
      </c>
      <c r="I1129" s="379" t="e">
        <v>#N/A</v>
      </c>
      <c r="J1129" s="379" t="e">
        <v>#N/A</v>
      </c>
    </row>
    <row r="1130" spans="1:10" ht="123.75">
      <c r="A1130" s="289"/>
      <c r="B1130" s="382"/>
      <c r="C1130" s="382"/>
      <c r="D1130" s="283" t="s">
        <v>15635</v>
      </c>
      <c r="E1130" s="282" t="s">
        <v>15636</v>
      </c>
      <c r="F1130" s="379"/>
      <c r="G1130" s="379" t="e">
        <v>#N/A</v>
      </c>
      <c r="H1130" s="379" t="e">
        <v>#N/A</v>
      </c>
      <c r="I1130" s="379" t="e">
        <v>#N/A</v>
      </c>
      <c r="J1130" s="379" t="e">
        <v>#N/A</v>
      </c>
    </row>
    <row r="1131" spans="1:10" ht="67.5">
      <c r="A1131" s="289"/>
      <c r="B1131" s="382"/>
      <c r="C1131" s="382"/>
      <c r="D1131" s="283" t="s">
        <v>15637</v>
      </c>
      <c r="E1131" s="286"/>
      <c r="F1131" s="379"/>
      <c r="G1131" s="379" t="e">
        <v>#N/A</v>
      </c>
      <c r="H1131" s="379" t="e">
        <v>#N/A</v>
      </c>
      <c r="I1131" s="379" t="e">
        <v>#N/A</v>
      </c>
      <c r="J1131" s="379" t="e">
        <v>#N/A</v>
      </c>
    </row>
    <row r="1132" spans="1:10" ht="78.75">
      <c r="A1132" s="289"/>
      <c r="B1132" s="382"/>
      <c r="C1132" s="382"/>
      <c r="D1132" s="283" t="s">
        <v>15982</v>
      </c>
      <c r="E1132" s="286"/>
      <c r="F1132" s="379"/>
      <c r="G1132" s="379" t="e">
        <v>#N/A</v>
      </c>
      <c r="H1132" s="379" t="e">
        <v>#N/A</v>
      </c>
      <c r="I1132" s="379" t="e">
        <v>#N/A</v>
      </c>
      <c r="J1132" s="379" t="e">
        <v>#N/A</v>
      </c>
    </row>
    <row r="1133" spans="1:10" ht="191.25">
      <c r="A1133" s="289"/>
      <c r="B1133" s="382"/>
      <c r="C1133" s="382"/>
      <c r="D1133" s="283" t="s">
        <v>15983</v>
      </c>
      <c r="E1133" s="286"/>
      <c r="F1133" s="379"/>
      <c r="G1133" s="379" t="e">
        <v>#N/A</v>
      </c>
      <c r="H1133" s="379" t="e">
        <v>#N/A</v>
      </c>
      <c r="I1133" s="379" t="e">
        <v>#N/A</v>
      </c>
      <c r="J1133" s="379" t="e">
        <v>#N/A</v>
      </c>
    </row>
    <row r="1134" spans="1:10" ht="202.5">
      <c r="A1134" s="289"/>
      <c r="B1134" s="382"/>
      <c r="C1134" s="382"/>
      <c r="D1134" s="283" t="s">
        <v>15984</v>
      </c>
      <c r="E1134" s="286"/>
      <c r="F1134" s="379"/>
      <c r="G1134" s="379" t="e">
        <v>#N/A</v>
      </c>
      <c r="H1134" s="379" t="e">
        <v>#N/A</v>
      </c>
      <c r="I1134" s="379" t="e">
        <v>#N/A</v>
      </c>
      <c r="J1134" s="379" t="e">
        <v>#N/A</v>
      </c>
    </row>
    <row r="1135" spans="1:10">
      <c r="A1135" s="289"/>
      <c r="B1135" s="382"/>
      <c r="C1135" s="382"/>
      <c r="D1135" s="283" t="s">
        <v>15617</v>
      </c>
      <c r="E1135" s="286"/>
      <c r="F1135" s="379"/>
      <c r="G1135" s="379" t="e">
        <v>#N/A</v>
      </c>
      <c r="H1135" s="379" t="e">
        <v>#N/A</v>
      </c>
      <c r="I1135" s="379" t="e">
        <v>#N/A</v>
      </c>
      <c r="J1135" s="379" t="e">
        <v>#N/A</v>
      </c>
    </row>
    <row r="1136" spans="1:10" ht="22.5">
      <c r="A1136" s="289"/>
      <c r="B1136" s="382"/>
      <c r="C1136" s="382"/>
      <c r="D1136" s="283" t="s">
        <v>15618</v>
      </c>
      <c r="E1136" s="286"/>
      <c r="F1136" s="379"/>
      <c r="G1136" s="379" t="e">
        <v>#N/A</v>
      </c>
      <c r="H1136" s="379" t="e">
        <v>#N/A</v>
      </c>
      <c r="I1136" s="379" t="e">
        <v>#N/A</v>
      </c>
      <c r="J1136" s="379" t="e">
        <v>#N/A</v>
      </c>
    </row>
    <row r="1137" spans="1:10" ht="78.75">
      <c r="A1137" s="289"/>
      <c r="B1137" s="382"/>
      <c r="C1137" s="382"/>
      <c r="D1137" s="283" t="s">
        <v>15897</v>
      </c>
      <c r="E1137" s="286"/>
      <c r="F1137" s="379"/>
      <c r="G1137" s="379" t="e">
        <v>#N/A</v>
      </c>
      <c r="H1137" s="379" t="e">
        <v>#N/A</v>
      </c>
      <c r="I1137" s="379" t="e">
        <v>#N/A</v>
      </c>
      <c r="J1137" s="379" t="e">
        <v>#N/A</v>
      </c>
    </row>
    <row r="1138" spans="1:10" ht="33.75">
      <c r="A1138" s="289"/>
      <c r="B1138" s="382"/>
      <c r="C1138" s="382"/>
      <c r="D1138" s="283" t="s">
        <v>15985</v>
      </c>
      <c r="E1138" s="286"/>
      <c r="F1138" s="379"/>
      <c r="G1138" s="379" t="e">
        <v>#N/A</v>
      </c>
      <c r="H1138" s="379" t="e">
        <v>#N/A</v>
      </c>
      <c r="I1138" s="379" t="e">
        <v>#N/A</v>
      </c>
      <c r="J1138" s="379" t="e">
        <v>#N/A</v>
      </c>
    </row>
    <row r="1139" spans="1:10" ht="45">
      <c r="A1139" s="290"/>
      <c r="B1139" s="383"/>
      <c r="C1139" s="383"/>
      <c r="D1139" s="283" t="s">
        <v>15639</v>
      </c>
      <c r="E1139" s="286"/>
      <c r="F1139" s="380"/>
      <c r="G1139" s="380" t="e">
        <v>#N/A</v>
      </c>
      <c r="H1139" s="380" t="e">
        <v>#N/A</v>
      </c>
      <c r="I1139" s="380" t="e">
        <v>#N/A</v>
      </c>
      <c r="J1139" s="380" t="e">
        <v>#N/A</v>
      </c>
    </row>
    <row r="1140" spans="1:10" ht="56.25">
      <c r="A1140" s="281">
        <v>311</v>
      </c>
      <c r="B1140" s="281">
        <v>383601</v>
      </c>
      <c r="C1140" s="286" t="s">
        <v>15987</v>
      </c>
      <c r="D1140" s="283" t="s">
        <v>203</v>
      </c>
      <c r="E1140" s="286"/>
      <c r="F1140" s="284">
        <v>3524441</v>
      </c>
      <c r="G1140" s="284">
        <v>1545239.4</v>
      </c>
      <c r="H1140" s="284" t="s">
        <v>15269</v>
      </c>
      <c r="I1140" s="284" t="s">
        <v>15269</v>
      </c>
      <c r="J1140" s="284">
        <v>2534840.2000000002</v>
      </c>
    </row>
    <row r="1141" spans="1:10" ht="56.25">
      <c r="A1141" s="281">
        <v>312</v>
      </c>
      <c r="B1141" s="281">
        <v>383701</v>
      </c>
      <c r="C1141" s="286" t="s">
        <v>278</v>
      </c>
      <c r="D1141" s="283" t="s">
        <v>203</v>
      </c>
      <c r="E1141" s="286"/>
      <c r="F1141" s="284">
        <v>4395534</v>
      </c>
      <c r="G1141" s="284">
        <v>1950825.1</v>
      </c>
      <c r="H1141" s="284" t="s">
        <v>15269</v>
      </c>
      <c r="I1141" s="284">
        <v>1665927.95</v>
      </c>
      <c r="J1141" s="284">
        <v>2670762.35</v>
      </c>
    </row>
    <row r="1142" spans="1:10" ht="45">
      <c r="A1142" s="281">
        <v>313</v>
      </c>
      <c r="B1142" s="281">
        <v>383801</v>
      </c>
      <c r="C1142" s="286" t="s">
        <v>279</v>
      </c>
      <c r="D1142" s="283" t="s">
        <v>203</v>
      </c>
      <c r="E1142" s="286"/>
      <c r="F1142" s="284">
        <v>2839345</v>
      </c>
      <c r="G1142" s="284">
        <v>1254197.8</v>
      </c>
      <c r="H1142" s="284" t="s">
        <v>15269</v>
      </c>
      <c r="I1142" s="284">
        <v>8650239.625</v>
      </c>
      <c r="J1142" s="284">
        <v>4247927.4750000006</v>
      </c>
    </row>
    <row r="1143" spans="1:10" ht="45">
      <c r="A1143" s="281">
        <v>314</v>
      </c>
      <c r="B1143" s="281">
        <v>383802</v>
      </c>
      <c r="C1143" s="286" t="s">
        <v>280</v>
      </c>
      <c r="D1143" s="283" t="s">
        <v>203</v>
      </c>
      <c r="E1143" s="286"/>
      <c r="F1143" s="284">
        <v>2839345</v>
      </c>
      <c r="G1143" s="284">
        <v>1254197.8</v>
      </c>
      <c r="H1143" s="284" t="s">
        <v>15269</v>
      </c>
      <c r="I1143" s="284">
        <v>7500239.625</v>
      </c>
      <c r="J1143" s="284">
        <v>3864594.1416666671</v>
      </c>
    </row>
    <row r="1144" spans="1:10" ht="45">
      <c r="A1144" s="281">
        <v>315</v>
      </c>
      <c r="B1144" s="281">
        <v>383901</v>
      </c>
      <c r="C1144" s="286" t="s">
        <v>281</v>
      </c>
      <c r="D1144" s="283" t="s">
        <v>203</v>
      </c>
      <c r="E1144" s="286"/>
      <c r="F1144" s="284">
        <v>2839345</v>
      </c>
      <c r="G1144" s="284">
        <v>1254197.8</v>
      </c>
      <c r="H1144" s="284" t="s">
        <v>15269</v>
      </c>
      <c r="I1144" s="284">
        <v>1071035.25</v>
      </c>
      <c r="J1144" s="284">
        <v>1721526.0166666666</v>
      </c>
    </row>
    <row r="1145" spans="1:10" ht="45">
      <c r="A1145" s="281">
        <v>316</v>
      </c>
      <c r="B1145" s="281">
        <v>383902</v>
      </c>
      <c r="C1145" s="286" t="s">
        <v>282</v>
      </c>
      <c r="D1145" s="283" t="s">
        <v>203</v>
      </c>
      <c r="E1145" s="286"/>
      <c r="F1145" s="284">
        <v>2839345</v>
      </c>
      <c r="G1145" s="284">
        <v>1254197.8</v>
      </c>
      <c r="H1145" s="284" t="s">
        <v>15269</v>
      </c>
      <c r="I1145" s="284">
        <v>1071035.25</v>
      </c>
      <c r="J1145" s="284">
        <v>1721526.0166666666</v>
      </c>
    </row>
    <row r="1146" spans="1:10" ht="56.25">
      <c r="A1146" s="281">
        <v>317</v>
      </c>
      <c r="B1146" s="281">
        <v>383903</v>
      </c>
      <c r="C1146" s="286" t="s">
        <v>283</v>
      </c>
      <c r="D1146" s="283" t="s">
        <v>203</v>
      </c>
      <c r="E1146" s="286"/>
      <c r="F1146" s="284">
        <v>2839345</v>
      </c>
      <c r="G1146" s="284">
        <v>1706227.7596650003</v>
      </c>
      <c r="H1146" s="284" t="s">
        <v>15269</v>
      </c>
      <c r="I1146" s="284">
        <v>1071035.25</v>
      </c>
      <c r="J1146" s="284">
        <v>1872202.6698883334</v>
      </c>
    </row>
    <row r="1147" spans="1:10" ht="56.25">
      <c r="A1147" s="281">
        <v>318</v>
      </c>
      <c r="B1147" s="281">
        <v>384202</v>
      </c>
      <c r="C1147" s="286" t="s">
        <v>284</v>
      </c>
      <c r="D1147" s="283" t="s">
        <v>203</v>
      </c>
      <c r="E1147" s="286"/>
      <c r="F1147" s="284">
        <v>5311383</v>
      </c>
      <c r="G1147" s="284">
        <v>2379590.2999999998</v>
      </c>
      <c r="H1147" s="284" t="s">
        <v>15269</v>
      </c>
      <c r="I1147" s="284">
        <v>2032076.45</v>
      </c>
      <c r="J1147" s="284">
        <v>3241016.5833333335</v>
      </c>
    </row>
    <row r="1148" spans="1:10" ht="45">
      <c r="A1148" s="281">
        <v>319</v>
      </c>
      <c r="B1148" s="281">
        <v>384301</v>
      </c>
      <c r="C1148" s="286" t="s">
        <v>405</v>
      </c>
      <c r="D1148" s="283" t="s">
        <v>203</v>
      </c>
      <c r="E1148" s="286"/>
      <c r="F1148" s="284">
        <v>3888175</v>
      </c>
      <c r="G1148" s="284">
        <v>1715394.1</v>
      </c>
      <c r="H1148" s="284" t="s">
        <v>15269</v>
      </c>
      <c r="I1148" s="284">
        <v>1464879.2</v>
      </c>
      <c r="J1148" s="284">
        <v>2356149.4333333331</v>
      </c>
    </row>
    <row r="1149" spans="1:10" ht="45">
      <c r="A1149" s="281">
        <v>320</v>
      </c>
      <c r="B1149" s="281">
        <v>384302</v>
      </c>
      <c r="C1149" s="286" t="s">
        <v>406</v>
      </c>
      <c r="D1149" s="283" t="s">
        <v>203</v>
      </c>
      <c r="E1149" s="286"/>
      <c r="F1149" s="284">
        <v>3888175</v>
      </c>
      <c r="G1149" s="284">
        <v>1715394.1</v>
      </c>
      <c r="H1149" s="284" t="s">
        <v>15269</v>
      </c>
      <c r="I1149" s="284">
        <v>1464879.2</v>
      </c>
      <c r="J1149" s="284">
        <v>2356149.4333333331</v>
      </c>
    </row>
    <row r="1150" spans="1:10" ht="56.25">
      <c r="A1150" s="281">
        <v>321</v>
      </c>
      <c r="B1150" s="281">
        <v>384303</v>
      </c>
      <c r="C1150" s="286" t="s">
        <v>285</v>
      </c>
      <c r="D1150" s="283" t="s">
        <v>203</v>
      </c>
      <c r="E1150" s="286"/>
      <c r="F1150" s="284">
        <v>3888175</v>
      </c>
      <c r="G1150" s="284">
        <v>2125638.1575000002</v>
      </c>
      <c r="H1150" s="284" t="s">
        <v>15269</v>
      </c>
      <c r="I1150" s="284">
        <v>1464879.2</v>
      </c>
      <c r="J1150" s="284">
        <v>2492897.4525000001</v>
      </c>
    </row>
    <row r="1151" spans="1:10" ht="45">
      <c r="A1151" s="281">
        <v>322</v>
      </c>
      <c r="B1151" s="281">
        <v>384501</v>
      </c>
      <c r="C1151" s="282" t="s">
        <v>286</v>
      </c>
      <c r="D1151" s="283" t="s">
        <v>203</v>
      </c>
      <c r="E1151" s="282"/>
      <c r="F1151" s="284">
        <v>3524441</v>
      </c>
      <c r="G1151" s="284">
        <v>2113910.4986999999</v>
      </c>
      <c r="H1151" s="284" t="s">
        <v>15269</v>
      </c>
      <c r="I1151" s="284">
        <v>1319573.25</v>
      </c>
      <c r="J1151" s="284">
        <v>2319308.2495666668</v>
      </c>
    </row>
    <row r="1152" spans="1:10" ht="45">
      <c r="A1152" s="281">
        <v>323</v>
      </c>
      <c r="B1152" s="281">
        <v>384601</v>
      </c>
      <c r="C1152" s="286" t="s">
        <v>287</v>
      </c>
      <c r="D1152" s="283" t="s">
        <v>203</v>
      </c>
      <c r="E1152" s="286"/>
      <c r="F1152" s="284">
        <v>3524441</v>
      </c>
      <c r="G1152" s="284">
        <v>1545239.4</v>
      </c>
      <c r="H1152" s="284" t="s">
        <v>15269</v>
      </c>
      <c r="I1152" s="284">
        <v>1319573.25</v>
      </c>
      <c r="J1152" s="284">
        <v>2129751.2166666668</v>
      </c>
    </row>
    <row r="1153" spans="1:10" ht="45">
      <c r="A1153" s="281">
        <v>324</v>
      </c>
      <c r="B1153" s="281">
        <v>384701</v>
      </c>
      <c r="C1153" s="286" t="s">
        <v>288</v>
      </c>
      <c r="D1153" s="283" t="s">
        <v>203</v>
      </c>
      <c r="E1153" s="286"/>
      <c r="F1153" s="284">
        <v>4395534</v>
      </c>
      <c r="G1153" s="284">
        <v>1950825.1</v>
      </c>
      <c r="H1153" s="284" t="s">
        <v>15269</v>
      </c>
      <c r="I1153" s="284">
        <v>1665927.95</v>
      </c>
      <c r="J1153" s="284">
        <v>2670762.35</v>
      </c>
    </row>
    <row r="1154" spans="1:10" ht="67.5">
      <c r="A1154" s="281">
        <v>325</v>
      </c>
      <c r="B1154" s="281">
        <v>384801</v>
      </c>
      <c r="C1154" s="286" t="s">
        <v>289</v>
      </c>
      <c r="D1154" s="283" t="s">
        <v>203</v>
      </c>
      <c r="E1154" s="286"/>
      <c r="F1154" s="284">
        <v>3888175</v>
      </c>
      <c r="G1154" s="284">
        <v>21604226.866922699</v>
      </c>
      <c r="H1154" s="284" t="s">
        <v>15269</v>
      </c>
      <c r="I1154" s="284">
        <v>3438999.1</v>
      </c>
      <c r="J1154" s="284">
        <v>9643800.3223075662</v>
      </c>
    </row>
    <row r="1155" spans="1:10" ht="56.25">
      <c r="A1155" s="281">
        <v>326</v>
      </c>
      <c r="B1155" s="281">
        <v>384802</v>
      </c>
      <c r="C1155" s="286" t="s">
        <v>290</v>
      </c>
      <c r="D1155" s="283" t="s">
        <v>203</v>
      </c>
      <c r="E1155" s="286"/>
      <c r="F1155" s="284">
        <v>3888175</v>
      </c>
      <c r="G1155" s="284">
        <v>1715394.1</v>
      </c>
      <c r="H1155" s="284" t="s">
        <v>15269</v>
      </c>
      <c r="I1155" s="284">
        <v>1464879.2</v>
      </c>
      <c r="J1155" s="284">
        <v>2356149.4333333331</v>
      </c>
    </row>
    <row r="1156" spans="1:10" ht="45">
      <c r="A1156" s="281">
        <v>327</v>
      </c>
      <c r="B1156" s="281">
        <v>384901</v>
      </c>
      <c r="C1156" s="286" t="s">
        <v>407</v>
      </c>
      <c r="D1156" s="283" t="s">
        <v>203</v>
      </c>
      <c r="E1156" s="286"/>
      <c r="F1156" s="284">
        <v>3524441</v>
      </c>
      <c r="G1156" s="284">
        <v>2113910.4986999999</v>
      </c>
      <c r="H1156" s="284" t="s">
        <v>15269</v>
      </c>
      <c r="I1156" s="284">
        <v>1319573.25</v>
      </c>
      <c r="J1156" s="284">
        <v>2319308.2495666668</v>
      </c>
    </row>
    <row r="1157" spans="1:10" ht="56.25">
      <c r="A1157" s="281">
        <v>328</v>
      </c>
      <c r="B1157" s="281">
        <v>385201</v>
      </c>
      <c r="C1157" s="286" t="s">
        <v>291</v>
      </c>
      <c r="D1157" s="283" t="s">
        <v>203</v>
      </c>
      <c r="E1157" s="286"/>
      <c r="F1157" s="284">
        <v>2554011</v>
      </c>
      <c r="G1157" s="284">
        <v>1124645.1000000001</v>
      </c>
      <c r="H1157" s="284">
        <v>1085672.25</v>
      </c>
      <c r="I1157" s="284">
        <v>3561586.4166666665</v>
      </c>
      <c r="J1157" s="284">
        <v>2081478.6916666664</v>
      </c>
    </row>
    <row r="1158" spans="1:10" ht="56.25">
      <c r="A1158" s="281">
        <v>329</v>
      </c>
      <c r="B1158" s="281">
        <v>385202</v>
      </c>
      <c r="C1158" s="286" t="s">
        <v>292</v>
      </c>
      <c r="D1158" s="283" t="s">
        <v>203</v>
      </c>
      <c r="E1158" s="286"/>
      <c r="F1158" s="284">
        <v>2554011</v>
      </c>
      <c r="G1158" s="284">
        <v>1124645.1000000001</v>
      </c>
      <c r="H1158" s="284">
        <v>1085672.25</v>
      </c>
      <c r="I1158" s="284">
        <v>960402.95</v>
      </c>
      <c r="J1158" s="284">
        <v>1431182.825</v>
      </c>
    </row>
    <row r="1159" spans="1:10" ht="56.25">
      <c r="A1159" s="281">
        <v>330</v>
      </c>
      <c r="B1159" s="281">
        <v>385203</v>
      </c>
      <c r="C1159" s="286" t="s">
        <v>293</v>
      </c>
      <c r="D1159" s="283" t="s">
        <v>203</v>
      </c>
      <c r="E1159" s="286"/>
      <c r="F1159" s="284">
        <v>2554011</v>
      </c>
      <c r="G1159" s="284">
        <v>1124645.1000000001</v>
      </c>
      <c r="H1159" s="284">
        <v>1085672.25</v>
      </c>
      <c r="I1159" s="284">
        <v>960402.95</v>
      </c>
      <c r="J1159" s="284">
        <v>1431182.825</v>
      </c>
    </row>
    <row r="1160" spans="1:10" ht="56.25">
      <c r="A1160" s="281">
        <v>331</v>
      </c>
      <c r="B1160" s="281">
        <v>385204</v>
      </c>
      <c r="C1160" s="286" t="s">
        <v>294</v>
      </c>
      <c r="D1160" s="283" t="s">
        <v>203</v>
      </c>
      <c r="E1160" s="286"/>
      <c r="F1160" s="284">
        <v>2554011</v>
      </c>
      <c r="G1160" s="284">
        <v>1124645.1000000001</v>
      </c>
      <c r="H1160" s="284">
        <v>1085672.25</v>
      </c>
      <c r="I1160" s="284">
        <v>960402.95</v>
      </c>
      <c r="J1160" s="284">
        <v>1431182.825</v>
      </c>
    </row>
    <row r="1161" spans="1:10" ht="247.5">
      <c r="A1161" s="281">
        <v>332</v>
      </c>
      <c r="B1161" s="281">
        <v>385207</v>
      </c>
      <c r="C1161" s="282" t="s">
        <v>295</v>
      </c>
      <c r="D1161" s="283" t="s">
        <v>15988</v>
      </c>
      <c r="E1161" s="282" t="s">
        <v>15672</v>
      </c>
      <c r="F1161" s="284">
        <v>21396406</v>
      </c>
      <c r="G1161" s="284" t="s">
        <v>15269</v>
      </c>
      <c r="H1161" s="284" t="s">
        <v>15269</v>
      </c>
      <c r="I1161" s="284">
        <v>30665291.649999999</v>
      </c>
      <c r="J1161" s="284">
        <v>26030848.824999999</v>
      </c>
    </row>
    <row r="1162" spans="1:10" ht="45">
      <c r="A1162" s="281">
        <v>333</v>
      </c>
      <c r="B1162" s="281">
        <v>385301</v>
      </c>
      <c r="C1162" s="286" t="s">
        <v>298</v>
      </c>
      <c r="D1162" s="283" t="s">
        <v>203</v>
      </c>
      <c r="E1162" s="286"/>
      <c r="F1162" s="284">
        <v>2365178</v>
      </c>
      <c r="G1162" s="284">
        <v>1035957</v>
      </c>
      <c r="H1162" s="284" t="s">
        <v>15269</v>
      </c>
      <c r="I1162" s="284">
        <v>884666.25</v>
      </c>
      <c r="J1162" s="284">
        <v>1428600.4166666667</v>
      </c>
    </row>
    <row r="1163" spans="1:10" ht="56.25">
      <c r="A1163" s="281">
        <v>334</v>
      </c>
      <c r="B1163" s="281">
        <v>385303</v>
      </c>
      <c r="C1163" s="286" t="s">
        <v>299</v>
      </c>
      <c r="D1163" s="283" t="s">
        <v>203</v>
      </c>
      <c r="E1163" s="286"/>
      <c r="F1163" s="284">
        <v>1931336</v>
      </c>
      <c r="G1163" s="284">
        <v>829492.8</v>
      </c>
      <c r="H1163" s="284">
        <v>800748</v>
      </c>
      <c r="I1163" s="284">
        <v>708354</v>
      </c>
      <c r="J1163" s="284">
        <v>1067482.7</v>
      </c>
    </row>
    <row r="1164" spans="1:10" ht="225">
      <c r="A1164" s="281">
        <v>335</v>
      </c>
      <c r="B1164" s="281">
        <v>385320</v>
      </c>
      <c r="C1164" s="282" t="s">
        <v>300</v>
      </c>
      <c r="D1164" s="283" t="s">
        <v>15640</v>
      </c>
      <c r="E1164" s="282" t="s">
        <v>15641</v>
      </c>
      <c r="F1164" s="284">
        <v>17314841</v>
      </c>
      <c r="G1164" s="284" t="s">
        <v>15269</v>
      </c>
      <c r="H1164" s="284" t="s">
        <v>15269</v>
      </c>
      <c r="I1164" s="284">
        <v>6250981.4000000004</v>
      </c>
      <c r="J1164" s="284">
        <v>11782911.199999999</v>
      </c>
    </row>
    <row r="1165" spans="1:10" ht="90">
      <c r="A1165" s="281">
        <v>336</v>
      </c>
      <c r="B1165" s="281">
        <v>385401</v>
      </c>
      <c r="C1165" s="282" t="s">
        <v>301</v>
      </c>
      <c r="D1165" s="283" t="s">
        <v>15700</v>
      </c>
      <c r="E1165" s="282" t="s">
        <v>15701</v>
      </c>
      <c r="F1165" s="284">
        <v>9790821</v>
      </c>
      <c r="G1165" s="284" t="s">
        <v>15269</v>
      </c>
      <c r="H1165" s="284" t="s">
        <v>15269</v>
      </c>
      <c r="I1165" s="284">
        <v>7178340.5374999996</v>
      </c>
      <c r="J1165" s="284">
        <v>8484580.7687500007</v>
      </c>
    </row>
    <row r="1166" spans="1:10" ht="258.75">
      <c r="A1166" s="281">
        <v>337</v>
      </c>
      <c r="B1166" s="281">
        <v>385601</v>
      </c>
      <c r="C1166" s="282" t="s">
        <v>15989</v>
      </c>
      <c r="D1166" s="283" t="s">
        <v>15990</v>
      </c>
      <c r="E1166" s="282" t="s">
        <v>15709</v>
      </c>
      <c r="F1166" s="284" t="s">
        <v>15269</v>
      </c>
      <c r="G1166" s="284" t="s">
        <v>15269</v>
      </c>
      <c r="H1166" s="284" t="s">
        <v>15269</v>
      </c>
      <c r="I1166" s="284">
        <v>2490900</v>
      </c>
      <c r="J1166" s="284">
        <v>2490900</v>
      </c>
    </row>
    <row r="1167" spans="1:10" ht="56.25">
      <c r="A1167" s="281">
        <v>338</v>
      </c>
      <c r="B1167" s="281">
        <v>385801</v>
      </c>
      <c r="C1167" s="286" t="s">
        <v>302</v>
      </c>
      <c r="D1167" s="283" t="s">
        <v>203</v>
      </c>
      <c r="E1167" s="286"/>
      <c r="F1167" s="284">
        <v>1931336</v>
      </c>
      <c r="G1167" s="284">
        <v>829492.8</v>
      </c>
      <c r="H1167" s="284">
        <v>800748</v>
      </c>
      <c r="I1167" s="284">
        <v>1724926.7833333332</v>
      </c>
      <c r="J1167" s="284">
        <v>1321625.8958333333</v>
      </c>
    </row>
    <row r="1168" spans="1:10" ht="56.25">
      <c r="A1168" s="281">
        <v>339</v>
      </c>
      <c r="B1168" s="281">
        <v>385802</v>
      </c>
      <c r="C1168" s="286" t="s">
        <v>303</v>
      </c>
      <c r="D1168" s="283" t="s">
        <v>203</v>
      </c>
      <c r="E1168" s="286"/>
      <c r="F1168" s="284">
        <v>1931336</v>
      </c>
      <c r="G1168" s="284">
        <v>829492.8</v>
      </c>
      <c r="H1168" s="284">
        <v>800748</v>
      </c>
      <c r="I1168" s="284">
        <v>1724926.7833333332</v>
      </c>
      <c r="J1168" s="284">
        <v>1321625.8958333333</v>
      </c>
    </row>
    <row r="1169" spans="1:10" ht="225">
      <c r="A1169" s="281">
        <v>340</v>
      </c>
      <c r="B1169" s="281">
        <v>385820</v>
      </c>
      <c r="C1169" s="282" t="s">
        <v>304</v>
      </c>
      <c r="D1169" s="283" t="s">
        <v>15640</v>
      </c>
      <c r="E1169" s="282" t="s">
        <v>15641</v>
      </c>
      <c r="F1169" s="284">
        <v>17314841</v>
      </c>
      <c r="G1169" s="284">
        <v>10403912.50656615</v>
      </c>
      <c r="H1169" s="284" t="s">
        <v>15269</v>
      </c>
      <c r="I1169" s="284">
        <v>6406201.2125000004</v>
      </c>
      <c r="J1169" s="284">
        <v>11374984.906355383</v>
      </c>
    </row>
    <row r="1170" spans="1:10" ht="56.25">
      <c r="A1170" s="281">
        <v>341</v>
      </c>
      <c r="B1170" s="281">
        <v>385901</v>
      </c>
      <c r="C1170" s="286" t="s">
        <v>15991</v>
      </c>
      <c r="D1170" s="283" t="s">
        <v>203</v>
      </c>
      <c r="E1170" s="286"/>
      <c r="F1170" s="284">
        <v>1931336</v>
      </c>
      <c r="G1170" s="284" t="s">
        <v>15269</v>
      </c>
      <c r="H1170" s="284">
        <v>800748</v>
      </c>
      <c r="I1170" s="284">
        <v>1724926.7833333332</v>
      </c>
      <c r="J1170" s="284">
        <v>1485670.2611111111</v>
      </c>
    </row>
    <row r="1171" spans="1:10" ht="56.25">
      <c r="A1171" s="281">
        <v>342</v>
      </c>
      <c r="B1171" s="281">
        <v>385902</v>
      </c>
      <c r="C1171" s="286" t="s">
        <v>101</v>
      </c>
      <c r="D1171" s="283" t="s">
        <v>203</v>
      </c>
      <c r="E1171" s="286"/>
      <c r="F1171" s="284">
        <v>1931336</v>
      </c>
      <c r="G1171" s="284">
        <v>829492.8</v>
      </c>
      <c r="H1171" s="284">
        <v>800748</v>
      </c>
      <c r="I1171" s="284">
        <v>2257146.7833333332</v>
      </c>
      <c r="J1171" s="284">
        <v>1454680.8958333333</v>
      </c>
    </row>
    <row r="1172" spans="1:10" ht="45">
      <c r="A1172" s="281">
        <v>343</v>
      </c>
      <c r="B1172" s="281">
        <v>386101</v>
      </c>
      <c r="C1172" s="286" t="s">
        <v>305</v>
      </c>
      <c r="D1172" s="283" t="s">
        <v>203</v>
      </c>
      <c r="E1172" s="286"/>
      <c r="F1172" s="284">
        <v>1381848</v>
      </c>
      <c r="G1172" s="284">
        <v>567690.69999999995</v>
      </c>
      <c r="H1172" s="284" t="s">
        <v>15269</v>
      </c>
      <c r="I1172" s="284">
        <v>484785.95</v>
      </c>
      <c r="J1172" s="284">
        <v>811441.54999999993</v>
      </c>
    </row>
    <row r="1173" spans="1:10" ht="45">
      <c r="A1173" s="281">
        <v>344</v>
      </c>
      <c r="B1173" s="281">
        <v>386201</v>
      </c>
      <c r="C1173" s="286" t="s">
        <v>156</v>
      </c>
      <c r="D1173" s="283" t="s">
        <v>203</v>
      </c>
      <c r="E1173" s="286"/>
      <c r="F1173" s="284">
        <v>1381848</v>
      </c>
      <c r="G1173" s="284">
        <v>567690.69999999995</v>
      </c>
      <c r="H1173" s="284" t="s">
        <v>15269</v>
      </c>
      <c r="I1173" s="284">
        <v>484785.95</v>
      </c>
      <c r="J1173" s="284">
        <v>811441.54999999993</v>
      </c>
    </row>
    <row r="1174" spans="1:10" ht="225">
      <c r="A1174" s="281">
        <v>345</v>
      </c>
      <c r="B1174" s="281">
        <v>386301</v>
      </c>
      <c r="C1174" s="282" t="s">
        <v>306</v>
      </c>
      <c r="D1174" s="283" t="s">
        <v>15640</v>
      </c>
      <c r="E1174" s="282" t="s">
        <v>15641</v>
      </c>
      <c r="F1174" s="284" t="s">
        <v>15269</v>
      </c>
      <c r="G1174" s="284" t="s">
        <v>15269</v>
      </c>
      <c r="H1174" s="284" t="s">
        <v>15269</v>
      </c>
      <c r="I1174" s="284">
        <v>1840258.75</v>
      </c>
      <c r="J1174" s="284">
        <v>1840258.75</v>
      </c>
    </row>
    <row r="1175" spans="1:10" ht="45">
      <c r="A1175" s="281">
        <v>346</v>
      </c>
      <c r="B1175" s="281">
        <v>388701</v>
      </c>
      <c r="C1175" s="286" t="s">
        <v>307</v>
      </c>
      <c r="D1175" s="283" t="s">
        <v>203</v>
      </c>
      <c r="E1175" s="286"/>
      <c r="F1175" s="284">
        <v>2780040</v>
      </c>
      <c r="G1175" s="284">
        <v>1228038.8</v>
      </c>
      <c r="H1175" s="284">
        <v>4606714.8357120007</v>
      </c>
      <c r="I1175" s="284">
        <v>1048696.5</v>
      </c>
      <c r="J1175" s="284">
        <v>2415872.5339280004</v>
      </c>
    </row>
    <row r="1176" spans="1:10" ht="33.75">
      <c r="A1176" s="281">
        <v>347</v>
      </c>
      <c r="B1176" s="281">
        <v>389107</v>
      </c>
      <c r="C1176" s="286" t="s">
        <v>15992</v>
      </c>
      <c r="D1176" s="283"/>
      <c r="E1176" s="286"/>
      <c r="F1176" s="284" t="s">
        <v>15269</v>
      </c>
      <c r="G1176" s="284">
        <v>5088484.557585001</v>
      </c>
      <c r="H1176" s="284" t="s">
        <v>15269</v>
      </c>
      <c r="I1176" s="284" t="s">
        <v>15269</v>
      </c>
      <c r="J1176" s="284">
        <v>5088484.557585001</v>
      </c>
    </row>
    <row r="1177" spans="1:10" ht="45">
      <c r="A1177" s="281">
        <v>348</v>
      </c>
      <c r="B1177" s="281">
        <v>389401</v>
      </c>
      <c r="C1177" s="286" t="s">
        <v>15993</v>
      </c>
      <c r="D1177" s="283" t="s">
        <v>203</v>
      </c>
      <c r="E1177" s="286"/>
      <c r="F1177" s="284">
        <v>492939</v>
      </c>
      <c r="G1177" s="284" t="s">
        <v>15269</v>
      </c>
      <c r="H1177" s="284" t="s">
        <v>15269</v>
      </c>
      <c r="I1177" s="284">
        <v>8469038.1500000004</v>
      </c>
      <c r="J1177" s="284">
        <v>4480988.5750000002</v>
      </c>
    </row>
    <row r="1178" spans="1:10" ht="56.25">
      <c r="A1178" s="281">
        <v>349</v>
      </c>
      <c r="B1178" s="281">
        <v>390101</v>
      </c>
      <c r="C1178" s="286" t="s">
        <v>408</v>
      </c>
      <c r="D1178" s="283" t="s">
        <v>268</v>
      </c>
      <c r="E1178" s="286"/>
      <c r="F1178" s="284">
        <v>6078179</v>
      </c>
      <c r="G1178" s="284">
        <v>2731161.2</v>
      </c>
      <c r="H1178" s="284" t="s">
        <v>15269</v>
      </c>
      <c r="I1178" s="284">
        <v>2332303.5</v>
      </c>
      <c r="J1178" s="284">
        <v>3713881.2333333329</v>
      </c>
    </row>
    <row r="1179" spans="1:10" ht="45">
      <c r="A1179" s="281">
        <v>350</v>
      </c>
      <c r="B1179" s="281">
        <v>390201</v>
      </c>
      <c r="C1179" s="286" t="s">
        <v>409</v>
      </c>
      <c r="D1179" s="283" t="s">
        <v>268</v>
      </c>
      <c r="E1179" s="286"/>
      <c r="F1179" s="284">
        <v>3524441</v>
      </c>
      <c r="G1179" s="284">
        <v>1545239.4</v>
      </c>
      <c r="H1179" s="284" t="s">
        <v>15269</v>
      </c>
      <c r="I1179" s="284">
        <v>1319573.25</v>
      </c>
      <c r="J1179" s="284">
        <v>2129751.2166666668</v>
      </c>
    </row>
    <row r="1180" spans="1:10" ht="45">
      <c r="A1180" s="281">
        <v>351</v>
      </c>
      <c r="B1180" s="281">
        <v>391701</v>
      </c>
      <c r="C1180" s="282" t="s">
        <v>308</v>
      </c>
      <c r="D1180" s="283" t="s">
        <v>268</v>
      </c>
      <c r="E1180" s="282"/>
      <c r="F1180" s="284">
        <v>3524441</v>
      </c>
      <c r="G1180" s="284">
        <v>2113910.4986999999</v>
      </c>
      <c r="H1180" s="284" t="s">
        <v>15269</v>
      </c>
      <c r="I1180" s="284">
        <v>1319573.25</v>
      </c>
      <c r="J1180" s="284">
        <v>2319308.2495666668</v>
      </c>
    </row>
    <row r="1181" spans="1:10" ht="45">
      <c r="A1181" s="281">
        <v>352</v>
      </c>
      <c r="B1181" s="281">
        <v>391702</v>
      </c>
      <c r="C1181" s="282" t="s">
        <v>309</v>
      </c>
      <c r="D1181" s="283" t="s">
        <v>268</v>
      </c>
      <c r="E1181" s="282"/>
      <c r="F1181" s="284">
        <v>3524441</v>
      </c>
      <c r="G1181" s="284">
        <v>1545239.4</v>
      </c>
      <c r="H1181" s="284" t="s">
        <v>15269</v>
      </c>
      <c r="I1181" s="284">
        <v>1319573.25</v>
      </c>
      <c r="J1181" s="284">
        <v>2129751.2166666668</v>
      </c>
    </row>
    <row r="1182" spans="1:10" ht="45">
      <c r="A1182" s="281">
        <v>353</v>
      </c>
      <c r="B1182" s="281">
        <v>391703</v>
      </c>
      <c r="C1182" s="282" t="s">
        <v>310</v>
      </c>
      <c r="D1182" s="283" t="s">
        <v>203</v>
      </c>
      <c r="E1182" s="282"/>
      <c r="F1182" s="284">
        <v>3524441</v>
      </c>
      <c r="G1182" s="284">
        <v>1545239.4</v>
      </c>
      <c r="H1182" s="284" t="s">
        <v>15269</v>
      </c>
      <c r="I1182" s="284">
        <v>1319573.25</v>
      </c>
      <c r="J1182" s="284">
        <v>2129751.2166666668</v>
      </c>
    </row>
    <row r="1183" spans="1:10" ht="45">
      <c r="A1183" s="281">
        <v>354</v>
      </c>
      <c r="B1183" s="281">
        <v>391704</v>
      </c>
      <c r="C1183" s="282" t="s">
        <v>15994</v>
      </c>
      <c r="D1183" s="283" t="s">
        <v>203</v>
      </c>
      <c r="E1183" s="282"/>
      <c r="F1183" s="284">
        <v>7154005</v>
      </c>
      <c r="G1183" s="284" t="s">
        <v>15269</v>
      </c>
      <c r="H1183" s="284" t="s">
        <v>15269</v>
      </c>
      <c r="I1183" s="284">
        <v>2694329.25</v>
      </c>
      <c r="J1183" s="284">
        <v>4924167.125</v>
      </c>
    </row>
    <row r="1184" spans="1:10" ht="45">
      <c r="A1184" s="281">
        <v>355</v>
      </c>
      <c r="B1184" s="281">
        <v>392101</v>
      </c>
      <c r="C1184" s="286" t="s">
        <v>410</v>
      </c>
      <c r="D1184" s="283" t="s">
        <v>203</v>
      </c>
      <c r="E1184" s="286"/>
      <c r="F1184" s="284">
        <v>3524441</v>
      </c>
      <c r="G1184" s="284">
        <v>2113910.4986999999</v>
      </c>
      <c r="H1184" s="284" t="s">
        <v>15269</v>
      </c>
      <c r="I1184" s="284">
        <v>1319573.25</v>
      </c>
      <c r="J1184" s="284">
        <v>2319308.2495666668</v>
      </c>
    </row>
    <row r="1185" spans="1:10" ht="45">
      <c r="A1185" s="281">
        <v>356</v>
      </c>
      <c r="B1185" s="281">
        <v>392201</v>
      </c>
      <c r="C1185" s="286" t="s">
        <v>15995</v>
      </c>
      <c r="D1185" s="283" t="s">
        <v>203</v>
      </c>
      <c r="E1185" s="286"/>
      <c r="F1185" s="284">
        <v>3524441</v>
      </c>
      <c r="G1185" s="284">
        <v>21981297.484575</v>
      </c>
      <c r="H1185" s="284" t="s">
        <v>15269</v>
      </c>
      <c r="I1185" s="284">
        <v>2286081.5499999998</v>
      </c>
      <c r="J1185" s="284">
        <v>9263940.0115249995</v>
      </c>
    </row>
    <row r="1186" spans="1:10" ht="45">
      <c r="A1186" s="281">
        <v>357</v>
      </c>
      <c r="B1186" s="281">
        <v>392202</v>
      </c>
      <c r="C1186" s="286" t="s">
        <v>411</v>
      </c>
      <c r="D1186" s="283" t="s">
        <v>203</v>
      </c>
      <c r="E1186" s="286"/>
      <c r="F1186" s="284">
        <v>3287221</v>
      </c>
      <c r="G1186" s="284">
        <v>22640736.409112252</v>
      </c>
      <c r="H1186" s="284" t="s">
        <v>15269</v>
      </c>
      <c r="I1186" s="284">
        <v>1230218.25</v>
      </c>
      <c r="J1186" s="284">
        <v>9052725.2197040841</v>
      </c>
    </row>
    <row r="1187" spans="1:10" ht="45">
      <c r="A1187" s="281">
        <v>358</v>
      </c>
      <c r="B1187" s="281">
        <v>392203</v>
      </c>
      <c r="C1187" s="286" t="s">
        <v>412</v>
      </c>
      <c r="D1187" s="283" t="s">
        <v>203</v>
      </c>
      <c r="E1187" s="286"/>
      <c r="F1187" s="284">
        <v>3524441</v>
      </c>
      <c r="G1187" s="284">
        <v>22640736.409112252</v>
      </c>
      <c r="H1187" s="284" t="s">
        <v>15269</v>
      </c>
      <c r="I1187" s="284">
        <v>1319573.25</v>
      </c>
      <c r="J1187" s="284">
        <v>9161583.5530374181</v>
      </c>
    </row>
    <row r="1188" spans="1:10" ht="45">
      <c r="A1188" s="281">
        <v>359</v>
      </c>
      <c r="B1188" s="281">
        <v>392204</v>
      </c>
      <c r="C1188" s="282" t="s">
        <v>15996</v>
      </c>
      <c r="D1188" s="283" t="s">
        <v>203</v>
      </c>
      <c r="E1188" s="282"/>
      <c r="F1188" s="284">
        <v>3524441</v>
      </c>
      <c r="G1188" s="284">
        <v>22640736.409112252</v>
      </c>
      <c r="H1188" s="284" t="s">
        <v>15269</v>
      </c>
      <c r="I1188" s="284">
        <v>2819275.6</v>
      </c>
      <c r="J1188" s="284">
        <v>9661484.3363707513</v>
      </c>
    </row>
    <row r="1189" spans="1:10" ht="45">
      <c r="A1189" s="281">
        <v>360</v>
      </c>
      <c r="B1189" s="281">
        <v>392401</v>
      </c>
      <c r="C1189" s="286" t="s">
        <v>413</v>
      </c>
      <c r="D1189" s="283" t="s">
        <v>203</v>
      </c>
      <c r="E1189" s="286"/>
      <c r="F1189" s="284">
        <v>4276924</v>
      </c>
      <c r="G1189" s="284">
        <v>1898507.1</v>
      </c>
      <c r="H1189" s="284" t="s">
        <v>15269</v>
      </c>
      <c r="I1189" s="284">
        <v>1621250.45</v>
      </c>
      <c r="J1189" s="284">
        <v>2598893.85</v>
      </c>
    </row>
    <row r="1190" spans="1:10" ht="45">
      <c r="A1190" s="281">
        <v>361</v>
      </c>
      <c r="B1190" s="281">
        <v>392501</v>
      </c>
      <c r="C1190" s="286" t="s">
        <v>202</v>
      </c>
      <c r="D1190" s="283" t="s">
        <v>203</v>
      </c>
      <c r="E1190" s="286"/>
      <c r="F1190" s="284">
        <v>4276924</v>
      </c>
      <c r="G1190" s="284">
        <v>1898507.1</v>
      </c>
      <c r="H1190" s="284" t="s">
        <v>15269</v>
      </c>
      <c r="I1190" s="284">
        <v>1621250.45</v>
      </c>
      <c r="J1190" s="284">
        <v>2598893.85</v>
      </c>
    </row>
    <row r="1191" spans="1:10" ht="45">
      <c r="A1191" s="281">
        <v>362</v>
      </c>
      <c r="B1191" s="281">
        <v>392502</v>
      </c>
      <c r="C1191" s="286" t="s">
        <v>414</v>
      </c>
      <c r="D1191" s="283" t="s">
        <v>203</v>
      </c>
      <c r="E1191" s="286"/>
      <c r="F1191" s="284">
        <v>4276924</v>
      </c>
      <c r="G1191" s="284">
        <v>1898507.1</v>
      </c>
      <c r="H1191" s="284" t="s">
        <v>15269</v>
      </c>
      <c r="I1191" s="284">
        <v>1621250.45</v>
      </c>
      <c r="J1191" s="284">
        <v>2598893.85</v>
      </c>
    </row>
    <row r="1192" spans="1:10" ht="45">
      <c r="A1192" s="281">
        <v>363</v>
      </c>
      <c r="B1192" s="281">
        <v>392601</v>
      </c>
      <c r="C1192" s="286" t="s">
        <v>311</v>
      </c>
      <c r="D1192" s="283" t="s">
        <v>203</v>
      </c>
      <c r="E1192" s="286"/>
      <c r="F1192" s="284">
        <v>3241709</v>
      </c>
      <c r="G1192" s="284">
        <v>22640736.409112252</v>
      </c>
      <c r="H1192" s="284" t="s">
        <v>15269</v>
      </c>
      <c r="I1192" s="284">
        <v>1233426.75</v>
      </c>
      <c r="J1192" s="284">
        <v>9038624.0530374181</v>
      </c>
    </row>
    <row r="1193" spans="1:10" ht="45">
      <c r="A1193" s="281">
        <v>364</v>
      </c>
      <c r="B1193" s="281">
        <v>392602</v>
      </c>
      <c r="C1193" s="286" t="s">
        <v>415</v>
      </c>
      <c r="D1193" s="283" t="s">
        <v>203</v>
      </c>
      <c r="E1193" s="286"/>
      <c r="F1193" s="284">
        <v>3287221</v>
      </c>
      <c r="G1193" s="284">
        <v>22640736.409112252</v>
      </c>
      <c r="H1193" s="284" t="s">
        <v>15269</v>
      </c>
      <c r="I1193" s="284">
        <v>1230218.25</v>
      </c>
      <c r="J1193" s="284">
        <v>9052725.2197040841</v>
      </c>
    </row>
    <row r="1194" spans="1:10" ht="56.25">
      <c r="A1194" s="281">
        <v>365</v>
      </c>
      <c r="B1194" s="281">
        <v>392603</v>
      </c>
      <c r="C1194" s="286" t="s">
        <v>204</v>
      </c>
      <c r="D1194" s="283" t="s">
        <v>203</v>
      </c>
      <c r="E1194" s="286"/>
      <c r="F1194" s="284">
        <v>4395534</v>
      </c>
      <c r="G1194" s="284">
        <v>22640736.409112252</v>
      </c>
      <c r="H1194" s="284" t="s">
        <v>15269</v>
      </c>
      <c r="I1194" s="284">
        <v>1665927.95</v>
      </c>
      <c r="J1194" s="284">
        <v>9567399.4530374166</v>
      </c>
    </row>
    <row r="1195" spans="1:10" ht="45">
      <c r="A1195" s="281">
        <v>366</v>
      </c>
      <c r="B1195" s="281">
        <v>392604</v>
      </c>
      <c r="C1195" s="286" t="s">
        <v>416</v>
      </c>
      <c r="D1195" s="283" t="s">
        <v>203</v>
      </c>
      <c r="E1195" s="286"/>
      <c r="F1195" s="284">
        <v>4395534</v>
      </c>
      <c r="G1195" s="284">
        <v>10878183.4263102</v>
      </c>
      <c r="H1195" s="284" t="s">
        <v>15269</v>
      </c>
      <c r="I1195" s="284">
        <v>1665927.95</v>
      </c>
      <c r="J1195" s="284">
        <v>5646548.4587700665</v>
      </c>
    </row>
    <row r="1196" spans="1:10" ht="78.75">
      <c r="A1196" s="288">
        <v>367</v>
      </c>
      <c r="B1196" s="381">
        <v>392701</v>
      </c>
      <c r="C1196" s="381" t="s">
        <v>15997</v>
      </c>
      <c r="D1196" s="283" t="s">
        <v>15998</v>
      </c>
      <c r="E1196" s="282" t="s">
        <v>15624</v>
      </c>
      <c r="F1196" s="378">
        <v>2839345</v>
      </c>
      <c r="G1196" s="378">
        <v>1254197.8</v>
      </c>
      <c r="H1196" s="378" t="s">
        <v>15269</v>
      </c>
      <c r="I1196" s="378">
        <v>1281672.7</v>
      </c>
      <c r="J1196" s="378">
        <v>1791738.5</v>
      </c>
    </row>
    <row r="1197" spans="1:10" ht="78.75">
      <c r="A1197" s="289"/>
      <c r="B1197" s="382"/>
      <c r="C1197" s="382"/>
      <c r="D1197" s="283" t="s">
        <v>15999</v>
      </c>
      <c r="E1197" s="282" t="s">
        <v>16000</v>
      </c>
      <c r="F1197" s="379"/>
      <c r="G1197" s="379"/>
      <c r="H1197" s="379"/>
      <c r="I1197" s="379"/>
      <c r="J1197" s="379"/>
    </row>
    <row r="1198" spans="1:10" ht="78.75">
      <c r="A1198" s="289"/>
      <c r="B1198" s="382"/>
      <c r="C1198" s="382"/>
      <c r="D1198" s="283" t="s">
        <v>16001</v>
      </c>
      <c r="E1198" s="282" t="s">
        <v>16002</v>
      </c>
      <c r="F1198" s="379"/>
      <c r="G1198" s="379"/>
      <c r="H1198" s="379"/>
      <c r="I1198" s="379"/>
      <c r="J1198" s="379"/>
    </row>
    <row r="1199" spans="1:10" ht="78.75">
      <c r="A1199" s="289"/>
      <c r="B1199" s="382"/>
      <c r="C1199" s="382"/>
      <c r="D1199" s="283" t="s">
        <v>16003</v>
      </c>
      <c r="E1199" s="282" t="s">
        <v>16004</v>
      </c>
      <c r="F1199" s="379"/>
      <c r="G1199" s="379"/>
      <c r="H1199" s="379"/>
      <c r="I1199" s="379"/>
      <c r="J1199" s="379"/>
    </row>
    <row r="1200" spans="1:10" ht="101.25">
      <c r="A1200" s="289"/>
      <c r="B1200" s="382"/>
      <c r="C1200" s="382"/>
      <c r="D1200" s="283" t="s">
        <v>16005</v>
      </c>
      <c r="E1200" s="282" t="s">
        <v>15955</v>
      </c>
      <c r="F1200" s="379"/>
      <c r="G1200" s="379"/>
      <c r="H1200" s="379"/>
      <c r="I1200" s="379"/>
      <c r="J1200" s="379"/>
    </row>
    <row r="1201" spans="1:10" ht="33.75">
      <c r="A1201" s="289"/>
      <c r="B1201" s="382"/>
      <c r="C1201" s="382"/>
      <c r="D1201" s="283" t="s">
        <v>16006</v>
      </c>
      <c r="E1201" s="282" t="s">
        <v>15956</v>
      </c>
      <c r="F1201" s="379"/>
      <c r="G1201" s="379"/>
      <c r="H1201" s="379"/>
      <c r="I1201" s="379"/>
      <c r="J1201" s="379"/>
    </row>
    <row r="1202" spans="1:10" ht="67.5">
      <c r="A1202" s="289"/>
      <c r="B1202" s="382"/>
      <c r="C1202" s="382"/>
      <c r="D1202" s="283" t="s">
        <v>16007</v>
      </c>
      <c r="E1202" s="286"/>
      <c r="F1202" s="379"/>
      <c r="G1202" s="379"/>
      <c r="H1202" s="379"/>
      <c r="I1202" s="379"/>
      <c r="J1202" s="379"/>
    </row>
    <row r="1203" spans="1:10" ht="22.5">
      <c r="A1203" s="289"/>
      <c r="B1203" s="382"/>
      <c r="C1203" s="382"/>
      <c r="D1203" s="283" t="s">
        <v>16008</v>
      </c>
      <c r="E1203" s="286"/>
      <c r="F1203" s="379"/>
      <c r="G1203" s="379"/>
      <c r="H1203" s="379"/>
      <c r="I1203" s="379"/>
      <c r="J1203" s="379"/>
    </row>
    <row r="1204" spans="1:10" ht="33.75">
      <c r="A1204" s="289"/>
      <c r="B1204" s="382"/>
      <c r="C1204" s="382"/>
      <c r="D1204" s="283" t="s">
        <v>16009</v>
      </c>
      <c r="E1204" s="286"/>
      <c r="F1204" s="379"/>
      <c r="G1204" s="379"/>
      <c r="H1204" s="379"/>
      <c r="I1204" s="379"/>
      <c r="J1204" s="379"/>
    </row>
    <row r="1205" spans="1:10" ht="33.75">
      <c r="A1205" s="289"/>
      <c r="B1205" s="382"/>
      <c r="C1205" s="382"/>
      <c r="D1205" s="283" t="s">
        <v>16010</v>
      </c>
      <c r="E1205" s="286"/>
      <c r="F1205" s="379"/>
      <c r="G1205" s="379"/>
      <c r="H1205" s="379"/>
      <c r="I1205" s="379"/>
      <c r="J1205" s="379"/>
    </row>
    <row r="1206" spans="1:10" ht="22.5">
      <c r="A1206" s="290"/>
      <c r="B1206" s="383"/>
      <c r="C1206" s="383"/>
      <c r="D1206" s="283" t="s">
        <v>16011</v>
      </c>
      <c r="E1206" s="286"/>
      <c r="F1206" s="380"/>
      <c r="G1206" s="380"/>
      <c r="H1206" s="380"/>
      <c r="I1206" s="380"/>
      <c r="J1206" s="380"/>
    </row>
    <row r="1207" spans="1:10" ht="135">
      <c r="A1207" s="281">
        <v>368</v>
      </c>
      <c r="B1207" s="281">
        <v>392702</v>
      </c>
      <c r="C1207" s="286" t="s">
        <v>312</v>
      </c>
      <c r="D1207" s="283" t="s">
        <v>203</v>
      </c>
      <c r="E1207" s="286"/>
      <c r="F1207" s="284">
        <v>2839345</v>
      </c>
      <c r="G1207" s="284">
        <v>1254197.8</v>
      </c>
      <c r="H1207" s="284" t="s">
        <v>15269</v>
      </c>
      <c r="I1207" s="284">
        <v>2542484.7833333337</v>
      </c>
      <c r="J1207" s="284">
        <v>2212009.1944444445</v>
      </c>
    </row>
    <row r="1208" spans="1:10" ht="45">
      <c r="A1208" s="281">
        <v>369</v>
      </c>
      <c r="B1208" s="281">
        <v>392802</v>
      </c>
      <c r="C1208" s="286" t="s">
        <v>313</v>
      </c>
      <c r="D1208" s="283" t="s">
        <v>203</v>
      </c>
      <c r="E1208" s="286"/>
      <c r="F1208" s="284">
        <v>3241709</v>
      </c>
      <c r="G1208" s="284">
        <v>22640736.409112252</v>
      </c>
      <c r="H1208" s="284" t="s">
        <v>15269</v>
      </c>
      <c r="I1208" s="284">
        <v>1233426.75</v>
      </c>
      <c r="J1208" s="284">
        <v>9038624.0530374181</v>
      </c>
    </row>
    <row r="1209" spans="1:10" ht="45">
      <c r="A1209" s="281">
        <v>370</v>
      </c>
      <c r="B1209" s="281">
        <v>392803</v>
      </c>
      <c r="C1209" s="286" t="s">
        <v>16012</v>
      </c>
      <c r="D1209" s="283" t="s">
        <v>203</v>
      </c>
      <c r="E1209" s="286"/>
      <c r="F1209" s="284">
        <v>8863178</v>
      </c>
      <c r="G1209" s="284">
        <v>22640736.409112252</v>
      </c>
      <c r="H1209" s="284" t="s">
        <v>15269</v>
      </c>
      <c r="I1209" s="284">
        <v>4074200</v>
      </c>
      <c r="J1209" s="284">
        <v>11859371.469704084</v>
      </c>
    </row>
    <row r="1210" spans="1:10" ht="45">
      <c r="A1210" s="281">
        <v>371</v>
      </c>
      <c r="B1210" s="281">
        <v>393201</v>
      </c>
      <c r="C1210" s="286" t="s">
        <v>417</v>
      </c>
      <c r="D1210" s="283" t="s">
        <v>203</v>
      </c>
      <c r="E1210" s="286"/>
      <c r="F1210" s="284">
        <v>2554011</v>
      </c>
      <c r="G1210" s="284">
        <v>1124645.1000000001</v>
      </c>
      <c r="H1210" s="284">
        <v>1085672.25</v>
      </c>
      <c r="I1210" s="284">
        <v>960402.95</v>
      </c>
      <c r="J1210" s="284">
        <v>1431182.825</v>
      </c>
    </row>
    <row r="1211" spans="1:10" ht="45">
      <c r="A1211" s="281">
        <v>372</v>
      </c>
      <c r="B1211" s="281">
        <v>393202</v>
      </c>
      <c r="C1211" s="286" t="s">
        <v>418</v>
      </c>
      <c r="D1211" s="283" t="s">
        <v>203</v>
      </c>
      <c r="E1211" s="286"/>
      <c r="F1211" s="284">
        <v>2554011</v>
      </c>
      <c r="G1211" s="284">
        <v>1124645.1000000001</v>
      </c>
      <c r="H1211" s="284">
        <v>1085672.25</v>
      </c>
      <c r="I1211" s="284">
        <v>960402.95</v>
      </c>
      <c r="J1211" s="284">
        <v>1431182.825</v>
      </c>
    </row>
    <row r="1212" spans="1:10" ht="45">
      <c r="A1212" s="281">
        <v>373</v>
      </c>
      <c r="B1212" s="281">
        <v>393203</v>
      </c>
      <c r="C1212" s="286" t="s">
        <v>419</v>
      </c>
      <c r="D1212" s="283" t="s">
        <v>203</v>
      </c>
      <c r="E1212" s="286"/>
      <c r="F1212" s="284">
        <v>2554011</v>
      </c>
      <c r="G1212" s="284">
        <v>1124645.1000000001</v>
      </c>
      <c r="H1212" s="284">
        <v>1085672.25</v>
      </c>
      <c r="I1212" s="284">
        <v>960402.95</v>
      </c>
      <c r="J1212" s="284">
        <v>1431182.825</v>
      </c>
    </row>
    <row r="1213" spans="1:10" ht="45">
      <c r="A1213" s="281">
        <v>374</v>
      </c>
      <c r="B1213" s="281">
        <v>393204</v>
      </c>
      <c r="C1213" s="286" t="s">
        <v>420</v>
      </c>
      <c r="D1213" s="283" t="s">
        <v>203</v>
      </c>
      <c r="E1213" s="286"/>
      <c r="F1213" s="284">
        <v>2554011</v>
      </c>
      <c r="G1213" s="284">
        <v>1124645.1000000001</v>
      </c>
      <c r="H1213" s="284">
        <v>1085672.25</v>
      </c>
      <c r="I1213" s="284">
        <v>960402.95</v>
      </c>
      <c r="J1213" s="284">
        <v>1431182.825</v>
      </c>
    </row>
    <row r="1214" spans="1:10" ht="56.25">
      <c r="A1214" s="281">
        <v>375</v>
      </c>
      <c r="B1214" s="281">
        <v>394101</v>
      </c>
      <c r="C1214" s="286" t="s">
        <v>314</v>
      </c>
      <c r="D1214" s="283" t="s">
        <v>203</v>
      </c>
      <c r="E1214" s="286"/>
      <c r="F1214" s="284">
        <v>1931336</v>
      </c>
      <c r="G1214" s="284">
        <v>829492.8</v>
      </c>
      <c r="H1214" s="284" t="s">
        <v>15269</v>
      </c>
      <c r="I1214" s="284">
        <v>708354</v>
      </c>
      <c r="J1214" s="284">
        <v>1156394.2666666666</v>
      </c>
    </row>
    <row r="1215" spans="1:10" ht="67.5">
      <c r="A1215" s="281">
        <v>376</v>
      </c>
      <c r="B1215" s="281">
        <v>394201</v>
      </c>
      <c r="C1215" s="282" t="s">
        <v>16013</v>
      </c>
      <c r="D1215" s="283" t="s">
        <v>16014</v>
      </c>
      <c r="E1215" s="282" t="s">
        <v>15709</v>
      </c>
      <c r="F1215" s="284" t="s">
        <v>15269</v>
      </c>
      <c r="G1215" s="284" t="s">
        <v>15269</v>
      </c>
      <c r="H1215" s="284" t="s">
        <v>15269</v>
      </c>
      <c r="I1215" s="284" t="s">
        <v>15269</v>
      </c>
      <c r="J1215" s="284" t="s">
        <v>15269</v>
      </c>
    </row>
    <row r="1216" spans="1:10" ht="67.5">
      <c r="A1216" s="288">
        <v>377</v>
      </c>
      <c r="B1216" s="381">
        <v>395001</v>
      </c>
      <c r="C1216" s="381" t="s">
        <v>315</v>
      </c>
      <c r="D1216" s="283" t="s">
        <v>15623</v>
      </c>
      <c r="E1216" s="282" t="s">
        <v>15624</v>
      </c>
      <c r="F1216" s="378" t="s">
        <v>15269</v>
      </c>
      <c r="G1216" s="378" t="s">
        <v>15269</v>
      </c>
      <c r="H1216" s="378" t="s">
        <v>15269</v>
      </c>
      <c r="I1216" s="378">
        <v>7945839.9000000004</v>
      </c>
      <c r="J1216" s="378">
        <v>7945839.9000000004</v>
      </c>
    </row>
    <row r="1217" spans="1:10" ht="78.75">
      <c r="A1217" s="289"/>
      <c r="B1217" s="382"/>
      <c r="C1217" s="382"/>
      <c r="D1217" s="283" t="s">
        <v>15625</v>
      </c>
      <c r="E1217" s="282" t="s">
        <v>15612</v>
      </c>
      <c r="F1217" s="379"/>
      <c r="G1217" s="379"/>
      <c r="H1217" s="379"/>
      <c r="I1217" s="379"/>
      <c r="J1217" s="379"/>
    </row>
    <row r="1218" spans="1:10" ht="67.5">
      <c r="A1218" s="289"/>
      <c r="B1218" s="382"/>
      <c r="C1218" s="382"/>
      <c r="D1218" s="283" t="s">
        <v>15626</v>
      </c>
      <c r="E1218" s="282" t="s">
        <v>15627</v>
      </c>
      <c r="F1218" s="379"/>
      <c r="G1218" s="379"/>
      <c r="H1218" s="379"/>
      <c r="I1218" s="379"/>
      <c r="J1218" s="379"/>
    </row>
    <row r="1219" spans="1:10" ht="101.25">
      <c r="A1219" s="289"/>
      <c r="B1219" s="382"/>
      <c r="C1219" s="382"/>
      <c r="D1219" s="283" t="s">
        <v>15628</v>
      </c>
      <c r="E1219" s="282" t="s">
        <v>15629</v>
      </c>
      <c r="F1219" s="379"/>
      <c r="G1219" s="379"/>
      <c r="H1219" s="379"/>
      <c r="I1219" s="379"/>
      <c r="J1219" s="379"/>
    </row>
    <row r="1220" spans="1:10" ht="33.75">
      <c r="A1220" s="289"/>
      <c r="B1220" s="382"/>
      <c r="C1220" s="382"/>
      <c r="D1220" s="283" t="s">
        <v>15630</v>
      </c>
      <c r="E1220" s="282" t="s">
        <v>15615</v>
      </c>
      <c r="F1220" s="379"/>
      <c r="G1220" s="379"/>
      <c r="H1220" s="379"/>
      <c r="I1220" s="379"/>
      <c r="J1220" s="379"/>
    </row>
    <row r="1221" spans="1:10" ht="67.5">
      <c r="A1221" s="289"/>
      <c r="B1221" s="382"/>
      <c r="C1221" s="382"/>
      <c r="D1221" s="283" t="s">
        <v>15631</v>
      </c>
      <c r="E1221" s="282" t="s">
        <v>15621</v>
      </c>
      <c r="F1221" s="379"/>
      <c r="G1221" s="379"/>
      <c r="H1221" s="379"/>
      <c r="I1221" s="379"/>
      <c r="J1221" s="379"/>
    </row>
    <row r="1222" spans="1:10" ht="33.75">
      <c r="A1222" s="289"/>
      <c r="B1222" s="382"/>
      <c r="C1222" s="382"/>
      <c r="D1222" s="283" t="s">
        <v>15579</v>
      </c>
      <c r="E1222" s="282" t="s">
        <v>15632</v>
      </c>
      <c r="F1222" s="379"/>
      <c r="G1222" s="379"/>
      <c r="H1222" s="379"/>
      <c r="I1222" s="379"/>
      <c r="J1222" s="379"/>
    </row>
    <row r="1223" spans="1:10" ht="22.5">
      <c r="A1223" s="289"/>
      <c r="B1223" s="382"/>
      <c r="C1223" s="382"/>
      <c r="D1223" s="283" t="s">
        <v>15633</v>
      </c>
      <c r="E1223" s="282" t="s">
        <v>15583</v>
      </c>
      <c r="F1223" s="379"/>
      <c r="G1223" s="379"/>
      <c r="H1223" s="379"/>
      <c r="I1223" s="379"/>
      <c r="J1223" s="379"/>
    </row>
    <row r="1224" spans="1:10" ht="45">
      <c r="A1224" s="289"/>
      <c r="B1224" s="382"/>
      <c r="C1224" s="382"/>
      <c r="D1224" s="283" t="s">
        <v>15581</v>
      </c>
      <c r="E1224" s="282" t="s">
        <v>15634</v>
      </c>
      <c r="F1224" s="379"/>
      <c r="G1224" s="379"/>
      <c r="H1224" s="379"/>
      <c r="I1224" s="379"/>
      <c r="J1224" s="379"/>
    </row>
    <row r="1225" spans="1:10" ht="123.75">
      <c r="A1225" s="289"/>
      <c r="B1225" s="382"/>
      <c r="C1225" s="382"/>
      <c r="D1225" s="283" t="s">
        <v>15635</v>
      </c>
      <c r="E1225" s="282" t="s">
        <v>15636</v>
      </c>
      <c r="F1225" s="379"/>
      <c r="G1225" s="379"/>
      <c r="H1225" s="379"/>
      <c r="I1225" s="379"/>
      <c r="J1225" s="379"/>
    </row>
    <row r="1226" spans="1:10" ht="67.5">
      <c r="A1226" s="289"/>
      <c r="B1226" s="382"/>
      <c r="C1226" s="382"/>
      <c r="D1226" s="283" t="s">
        <v>15637</v>
      </c>
      <c r="E1226" s="286"/>
      <c r="F1226" s="379"/>
      <c r="G1226" s="379"/>
      <c r="H1226" s="379"/>
      <c r="I1226" s="379"/>
      <c r="J1226" s="379"/>
    </row>
    <row r="1227" spans="1:10" ht="78.75">
      <c r="A1227" s="289"/>
      <c r="B1227" s="382"/>
      <c r="C1227" s="382"/>
      <c r="D1227" s="283" t="s">
        <v>16015</v>
      </c>
      <c r="E1227" s="286"/>
      <c r="F1227" s="379"/>
      <c r="G1227" s="379"/>
      <c r="H1227" s="379"/>
      <c r="I1227" s="379"/>
      <c r="J1227" s="379"/>
    </row>
    <row r="1228" spans="1:10" ht="22.5">
      <c r="A1228" s="289"/>
      <c r="B1228" s="382"/>
      <c r="C1228" s="382"/>
      <c r="D1228" s="283" t="s">
        <v>15584</v>
      </c>
      <c r="E1228" s="286"/>
      <c r="F1228" s="379"/>
      <c r="G1228" s="379"/>
      <c r="H1228" s="379"/>
      <c r="I1228" s="379"/>
      <c r="J1228" s="379"/>
    </row>
    <row r="1229" spans="1:10">
      <c r="A1229" s="289"/>
      <c r="B1229" s="382"/>
      <c r="C1229" s="382"/>
      <c r="D1229" s="283" t="s">
        <v>15617</v>
      </c>
      <c r="E1229" s="286"/>
      <c r="F1229" s="379"/>
      <c r="G1229" s="379"/>
      <c r="H1229" s="379"/>
      <c r="I1229" s="379"/>
      <c r="J1229" s="379"/>
    </row>
    <row r="1230" spans="1:10" ht="22.5">
      <c r="A1230" s="289"/>
      <c r="B1230" s="382"/>
      <c r="C1230" s="382"/>
      <c r="D1230" s="283" t="s">
        <v>15618</v>
      </c>
      <c r="E1230" s="286"/>
      <c r="F1230" s="379"/>
      <c r="G1230" s="379"/>
      <c r="H1230" s="379"/>
      <c r="I1230" s="379"/>
      <c r="J1230" s="379"/>
    </row>
    <row r="1231" spans="1:10" ht="33.75">
      <c r="A1231" s="289"/>
      <c r="B1231" s="382"/>
      <c r="C1231" s="382"/>
      <c r="D1231" s="283" t="s">
        <v>15585</v>
      </c>
      <c r="E1231" s="286"/>
      <c r="F1231" s="379"/>
      <c r="G1231" s="379"/>
      <c r="H1231" s="379"/>
      <c r="I1231" s="379"/>
      <c r="J1231" s="379"/>
    </row>
    <row r="1232" spans="1:10" ht="45">
      <c r="A1232" s="290"/>
      <c r="B1232" s="383"/>
      <c r="C1232" s="383"/>
      <c r="D1232" s="283" t="s">
        <v>16016</v>
      </c>
      <c r="E1232" s="286"/>
      <c r="F1232" s="380"/>
      <c r="G1232" s="380"/>
      <c r="H1232" s="380"/>
      <c r="I1232" s="380"/>
      <c r="J1232" s="380"/>
    </row>
    <row r="1233" spans="1:10" ht="22.5">
      <c r="A1233" s="288">
        <v>378</v>
      </c>
      <c r="B1233" s="381">
        <v>395030</v>
      </c>
      <c r="C1233" s="381" t="s">
        <v>317</v>
      </c>
      <c r="D1233" s="381" t="s">
        <v>16017</v>
      </c>
      <c r="E1233" s="282" t="s">
        <v>15587</v>
      </c>
      <c r="F1233" s="378">
        <v>3286158</v>
      </c>
      <c r="G1233" s="378" t="s">
        <v>15269</v>
      </c>
      <c r="H1233" s="378" t="s">
        <v>15269</v>
      </c>
      <c r="I1233" s="378">
        <v>5532817.9000000004</v>
      </c>
      <c r="J1233" s="378">
        <v>4409487.95</v>
      </c>
    </row>
    <row r="1234" spans="1:10" ht="33.75">
      <c r="A1234" s="289"/>
      <c r="B1234" s="382"/>
      <c r="C1234" s="382"/>
      <c r="D1234" s="382"/>
      <c r="E1234" s="282" t="s">
        <v>15596</v>
      </c>
      <c r="F1234" s="379"/>
      <c r="G1234" s="379"/>
      <c r="H1234" s="379"/>
      <c r="I1234" s="379"/>
      <c r="J1234" s="379"/>
    </row>
    <row r="1235" spans="1:10" ht="33.75">
      <c r="A1235" s="289"/>
      <c r="B1235" s="382"/>
      <c r="C1235" s="382"/>
      <c r="D1235" s="382"/>
      <c r="E1235" s="282" t="s">
        <v>15589</v>
      </c>
      <c r="F1235" s="379"/>
      <c r="G1235" s="379"/>
      <c r="H1235" s="379"/>
      <c r="I1235" s="379"/>
      <c r="J1235" s="379"/>
    </row>
    <row r="1236" spans="1:10" ht="45">
      <c r="A1236" s="289"/>
      <c r="B1236" s="382"/>
      <c r="C1236" s="382"/>
      <c r="D1236" s="382"/>
      <c r="E1236" s="282" t="s">
        <v>15590</v>
      </c>
      <c r="F1236" s="379"/>
      <c r="G1236" s="379"/>
      <c r="H1236" s="379"/>
      <c r="I1236" s="379"/>
      <c r="J1236" s="379"/>
    </row>
    <row r="1237" spans="1:10" ht="22.5">
      <c r="A1237" s="289"/>
      <c r="B1237" s="382"/>
      <c r="C1237" s="382"/>
      <c r="D1237" s="382"/>
      <c r="E1237" s="282" t="s">
        <v>15591</v>
      </c>
      <c r="F1237" s="379"/>
      <c r="G1237" s="379"/>
      <c r="H1237" s="379"/>
      <c r="I1237" s="379"/>
      <c r="J1237" s="379"/>
    </row>
    <row r="1238" spans="1:10" ht="78.75">
      <c r="A1238" s="289"/>
      <c r="B1238" s="382"/>
      <c r="C1238" s="382"/>
      <c r="D1238" s="382"/>
      <c r="E1238" s="282" t="s">
        <v>15592</v>
      </c>
      <c r="F1238" s="379"/>
      <c r="G1238" s="379"/>
      <c r="H1238" s="379"/>
      <c r="I1238" s="379"/>
      <c r="J1238" s="379"/>
    </row>
    <row r="1239" spans="1:10" ht="33.75">
      <c r="A1239" s="290"/>
      <c r="B1239" s="383"/>
      <c r="C1239" s="383"/>
      <c r="D1239" s="383"/>
      <c r="E1239" s="282" t="s">
        <v>15606</v>
      </c>
      <c r="F1239" s="380"/>
      <c r="G1239" s="380"/>
      <c r="H1239" s="380"/>
      <c r="I1239" s="380"/>
      <c r="J1239" s="380"/>
    </row>
    <row r="1240" spans="1:10" ht="22.5">
      <c r="A1240" s="288">
        <v>379</v>
      </c>
      <c r="B1240" s="381">
        <v>395031</v>
      </c>
      <c r="C1240" s="381" t="s">
        <v>319</v>
      </c>
      <c r="D1240" s="381" t="s">
        <v>16018</v>
      </c>
      <c r="E1240" s="282" t="s">
        <v>15587</v>
      </c>
      <c r="F1240" s="378">
        <v>4190774</v>
      </c>
      <c r="G1240" s="378" t="s">
        <v>15269</v>
      </c>
      <c r="H1240" s="378" t="s">
        <v>15269</v>
      </c>
      <c r="I1240" s="378">
        <v>5532817.9000000004</v>
      </c>
      <c r="J1240" s="378">
        <v>4861795.95</v>
      </c>
    </row>
    <row r="1241" spans="1:10" ht="33.75">
      <c r="A1241" s="289"/>
      <c r="B1241" s="382"/>
      <c r="C1241" s="382"/>
      <c r="D1241" s="382"/>
      <c r="E1241" s="282" t="s">
        <v>15596</v>
      </c>
      <c r="F1241" s="379"/>
      <c r="G1241" s="379"/>
      <c r="H1241" s="379"/>
      <c r="I1241" s="379"/>
      <c r="J1241" s="379"/>
    </row>
    <row r="1242" spans="1:10" ht="33.75">
      <c r="A1242" s="289"/>
      <c r="B1242" s="382"/>
      <c r="C1242" s="382"/>
      <c r="D1242" s="382"/>
      <c r="E1242" s="282" t="s">
        <v>15589</v>
      </c>
      <c r="F1242" s="379"/>
      <c r="G1242" s="379"/>
      <c r="H1242" s="379"/>
      <c r="I1242" s="379"/>
      <c r="J1242" s="379"/>
    </row>
    <row r="1243" spans="1:10" ht="45">
      <c r="A1243" s="289"/>
      <c r="B1243" s="382"/>
      <c r="C1243" s="382"/>
      <c r="D1243" s="382"/>
      <c r="E1243" s="282" t="s">
        <v>15590</v>
      </c>
      <c r="F1243" s="379"/>
      <c r="G1243" s="379"/>
      <c r="H1243" s="379"/>
      <c r="I1243" s="379"/>
      <c r="J1243" s="379"/>
    </row>
    <row r="1244" spans="1:10" ht="22.5">
      <c r="A1244" s="289"/>
      <c r="B1244" s="382"/>
      <c r="C1244" s="382"/>
      <c r="D1244" s="382"/>
      <c r="E1244" s="282" t="s">
        <v>15591</v>
      </c>
      <c r="F1244" s="379"/>
      <c r="G1244" s="379"/>
      <c r="H1244" s="379"/>
      <c r="I1244" s="379"/>
      <c r="J1244" s="379"/>
    </row>
    <row r="1245" spans="1:10" ht="78.75">
      <c r="A1245" s="289"/>
      <c r="B1245" s="382"/>
      <c r="C1245" s="382"/>
      <c r="D1245" s="382"/>
      <c r="E1245" s="282" t="s">
        <v>15592</v>
      </c>
      <c r="F1245" s="379"/>
      <c r="G1245" s="379"/>
      <c r="H1245" s="379"/>
      <c r="I1245" s="379"/>
      <c r="J1245" s="379"/>
    </row>
    <row r="1246" spans="1:10" ht="33.75">
      <c r="A1246" s="290"/>
      <c r="B1246" s="383"/>
      <c r="C1246" s="383"/>
      <c r="D1246" s="383"/>
      <c r="E1246" s="282" t="s">
        <v>15606</v>
      </c>
      <c r="F1246" s="380"/>
      <c r="G1246" s="380"/>
      <c r="H1246" s="380"/>
      <c r="I1246" s="380"/>
      <c r="J1246" s="380"/>
    </row>
    <row r="1247" spans="1:10" ht="225">
      <c r="A1247" s="281">
        <v>380</v>
      </c>
      <c r="B1247" s="281">
        <v>395060</v>
      </c>
      <c r="C1247" s="282" t="s">
        <v>321</v>
      </c>
      <c r="D1247" s="283" t="s">
        <v>15640</v>
      </c>
      <c r="E1247" s="282" t="s">
        <v>15641</v>
      </c>
      <c r="F1247" s="284">
        <v>3286158</v>
      </c>
      <c r="G1247" s="284" t="s">
        <v>15269</v>
      </c>
      <c r="H1247" s="284" t="s">
        <v>15269</v>
      </c>
      <c r="I1247" s="284">
        <v>5449364.4124999996</v>
      </c>
      <c r="J1247" s="284">
        <v>4367761.2062499998</v>
      </c>
    </row>
    <row r="1248" spans="1:10" ht="22.5">
      <c r="A1248" s="288">
        <v>381</v>
      </c>
      <c r="B1248" s="381">
        <v>395101</v>
      </c>
      <c r="C1248" s="381" t="s">
        <v>322</v>
      </c>
      <c r="D1248" s="381" t="s">
        <v>16019</v>
      </c>
      <c r="E1248" s="282" t="s">
        <v>15587</v>
      </c>
      <c r="F1248" s="378" t="s">
        <v>15269</v>
      </c>
      <c r="G1248" s="378" t="s">
        <v>15269</v>
      </c>
      <c r="H1248" s="378" t="s">
        <v>15269</v>
      </c>
      <c r="I1248" s="378">
        <v>28917029.449999999</v>
      </c>
      <c r="J1248" s="378">
        <v>28917029.449999999</v>
      </c>
    </row>
    <row r="1249" spans="1:10" ht="33.75">
      <c r="A1249" s="289"/>
      <c r="B1249" s="382"/>
      <c r="C1249" s="382"/>
      <c r="D1249" s="382"/>
      <c r="E1249" s="282" t="s">
        <v>15608</v>
      </c>
      <c r="F1249" s="379"/>
      <c r="G1249" s="379"/>
      <c r="H1249" s="379"/>
      <c r="I1249" s="379"/>
      <c r="J1249" s="379"/>
    </row>
    <row r="1250" spans="1:10" ht="45">
      <c r="A1250" s="289"/>
      <c r="B1250" s="382"/>
      <c r="C1250" s="382"/>
      <c r="D1250" s="382"/>
      <c r="E1250" s="282" t="s">
        <v>15590</v>
      </c>
      <c r="F1250" s="379"/>
      <c r="G1250" s="379"/>
      <c r="H1250" s="379"/>
      <c r="I1250" s="379"/>
      <c r="J1250" s="379"/>
    </row>
    <row r="1251" spans="1:10" ht="22.5">
      <c r="A1251" s="289"/>
      <c r="B1251" s="382"/>
      <c r="C1251" s="382"/>
      <c r="D1251" s="382"/>
      <c r="E1251" s="282" t="s">
        <v>15591</v>
      </c>
      <c r="F1251" s="379"/>
      <c r="G1251" s="379"/>
      <c r="H1251" s="379"/>
      <c r="I1251" s="379"/>
      <c r="J1251" s="379"/>
    </row>
    <row r="1252" spans="1:10" ht="45">
      <c r="A1252" s="290"/>
      <c r="B1252" s="383"/>
      <c r="C1252" s="383"/>
      <c r="D1252" s="383"/>
      <c r="E1252" s="282" t="s">
        <v>15594</v>
      </c>
      <c r="F1252" s="380"/>
      <c r="G1252" s="380"/>
      <c r="H1252" s="380"/>
      <c r="I1252" s="380"/>
      <c r="J1252" s="380"/>
    </row>
    <row r="1253" spans="1:10" ht="180">
      <c r="A1253" s="281">
        <v>382</v>
      </c>
      <c r="B1253" s="281">
        <v>395104</v>
      </c>
      <c r="C1253" s="282" t="s">
        <v>16020</v>
      </c>
      <c r="D1253" s="283" t="s">
        <v>16021</v>
      </c>
      <c r="E1253" s="282" t="s">
        <v>15687</v>
      </c>
      <c r="F1253" s="284" t="s">
        <v>15269</v>
      </c>
      <c r="G1253" s="284" t="s">
        <v>15269</v>
      </c>
      <c r="H1253" s="284" t="s">
        <v>15269</v>
      </c>
      <c r="I1253" s="284">
        <v>4508200</v>
      </c>
      <c r="J1253" s="284">
        <v>4508200</v>
      </c>
    </row>
    <row r="1254" spans="1:10" ht="78.75">
      <c r="A1254" s="288">
        <v>383</v>
      </c>
      <c r="B1254" s="381">
        <v>395216</v>
      </c>
      <c r="C1254" s="381" t="s">
        <v>324</v>
      </c>
      <c r="D1254" s="283" t="s">
        <v>16022</v>
      </c>
      <c r="E1254" s="282" t="s">
        <v>15577</v>
      </c>
      <c r="F1254" s="378" t="s">
        <v>15269</v>
      </c>
      <c r="G1254" s="378" t="s">
        <v>15269</v>
      </c>
      <c r="H1254" s="378" t="s">
        <v>15269</v>
      </c>
      <c r="I1254" s="378">
        <v>60944927.350000001</v>
      </c>
      <c r="J1254" s="378">
        <v>60944927.350000001</v>
      </c>
    </row>
    <row r="1255" spans="1:10" ht="78.75">
      <c r="A1255" s="289"/>
      <c r="B1255" s="382"/>
      <c r="C1255" s="382"/>
      <c r="D1255" s="283" t="s">
        <v>16023</v>
      </c>
      <c r="E1255" s="282" t="s">
        <v>15916</v>
      </c>
      <c r="F1255" s="379"/>
      <c r="G1255" s="379"/>
      <c r="H1255" s="379"/>
      <c r="I1255" s="379"/>
      <c r="J1255" s="379"/>
    </row>
    <row r="1256" spans="1:10" ht="78.75">
      <c r="A1256" s="289"/>
      <c r="B1256" s="382"/>
      <c r="C1256" s="382"/>
      <c r="D1256" s="283" t="s">
        <v>16023</v>
      </c>
      <c r="E1256" s="282" t="s">
        <v>15580</v>
      </c>
      <c r="F1256" s="379"/>
      <c r="G1256" s="379"/>
      <c r="H1256" s="379"/>
      <c r="I1256" s="379"/>
      <c r="J1256" s="379"/>
    </row>
    <row r="1257" spans="1:10" ht="90">
      <c r="A1257" s="289"/>
      <c r="B1257" s="382"/>
      <c r="C1257" s="382"/>
      <c r="D1257" s="283" t="s">
        <v>16024</v>
      </c>
      <c r="E1257" s="282" t="s">
        <v>15953</v>
      </c>
      <c r="F1257" s="379"/>
      <c r="G1257" s="379"/>
      <c r="H1257" s="379"/>
      <c r="I1257" s="379"/>
      <c r="J1257" s="379"/>
    </row>
    <row r="1258" spans="1:10" ht="101.25">
      <c r="A1258" s="289"/>
      <c r="B1258" s="382"/>
      <c r="C1258" s="382"/>
      <c r="D1258" s="283" t="s">
        <v>16025</v>
      </c>
      <c r="E1258" s="282" t="s">
        <v>15955</v>
      </c>
      <c r="F1258" s="379"/>
      <c r="G1258" s="379"/>
      <c r="H1258" s="379"/>
      <c r="I1258" s="379"/>
      <c r="J1258" s="379"/>
    </row>
    <row r="1259" spans="1:10" ht="33.75">
      <c r="A1259" s="289"/>
      <c r="B1259" s="382"/>
      <c r="C1259" s="382"/>
      <c r="D1259" s="283" t="s">
        <v>16026</v>
      </c>
      <c r="E1259" s="282" t="s">
        <v>16027</v>
      </c>
      <c r="F1259" s="379"/>
      <c r="G1259" s="379"/>
      <c r="H1259" s="379"/>
      <c r="I1259" s="379"/>
      <c r="J1259" s="379"/>
    </row>
    <row r="1260" spans="1:10" ht="22.5">
      <c r="A1260" s="289"/>
      <c r="B1260" s="382"/>
      <c r="C1260" s="382"/>
      <c r="D1260" s="283" t="s">
        <v>16028</v>
      </c>
      <c r="E1260" s="286"/>
      <c r="F1260" s="379"/>
      <c r="G1260" s="379"/>
      <c r="H1260" s="379"/>
      <c r="I1260" s="379"/>
      <c r="J1260" s="379"/>
    </row>
    <row r="1261" spans="1:10" ht="33.75">
      <c r="A1261" s="289"/>
      <c r="B1261" s="382"/>
      <c r="C1261" s="382"/>
      <c r="D1261" s="283" t="s">
        <v>16029</v>
      </c>
      <c r="E1261" s="286"/>
      <c r="F1261" s="379"/>
      <c r="G1261" s="379"/>
      <c r="H1261" s="379"/>
      <c r="I1261" s="379"/>
      <c r="J1261" s="379"/>
    </row>
    <row r="1262" spans="1:10" ht="281.25">
      <c r="A1262" s="289"/>
      <c r="B1262" s="382"/>
      <c r="C1262" s="382"/>
      <c r="D1262" s="283" t="s">
        <v>16030</v>
      </c>
      <c r="E1262" s="286"/>
      <c r="F1262" s="379"/>
      <c r="G1262" s="379"/>
      <c r="H1262" s="379"/>
      <c r="I1262" s="379"/>
      <c r="J1262" s="379"/>
    </row>
    <row r="1263" spans="1:10" ht="56.25">
      <c r="A1263" s="289"/>
      <c r="B1263" s="382"/>
      <c r="C1263" s="382"/>
      <c r="D1263" s="283" t="s">
        <v>16031</v>
      </c>
      <c r="E1263" s="286"/>
      <c r="F1263" s="379"/>
      <c r="G1263" s="379"/>
      <c r="H1263" s="379"/>
      <c r="I1263" s="379"/>
      <c r="J1263" s="379"/>
    </row>
    <row r="1264" spans="1:10" ht="33.75">
      <c r="A1264" s="290"/>
      <c r="B1264" s="383"/>
      <c r="C1264" s="383"/>
      <c r="D1264" s="283" t="s">
        <v>16032</v>
      </c>
      <c r="E1264" s="286"/>
      <c r="F1264" s="380"/>
      <c r="G1264" s="380"/>
      <c r="H1264" s="380"/>
      <c r="I1264" s="380"/>
      <c r="J1264" s="380"/>
    </row>
    <row r="1265" spans="1:10" ht="45">
      <c r="A1265" s="281">
        <v>384</v>
      </c>
      <c r="B1265" s="281">
        <v>395301</v>
      </c>
      <c r="C1265" s="286" t="s">
        <v>326</v>
      </c>
      <c r="D1265" s="283" t="s">
        <v>203</v>
      </c>
      <c r="E1265" s="286"/>
      <c r="F1265" s="284">
        <v>3123099</v>
      </c>
      <c r="G1265" s="284">
        <v>1706227.7596650003</v>
      </c>
      <c r="H1265" s="284">
        <v>9780122.8800000008</v>
      </c>
      <c r="I1265" s="284">
        <v>8744095.1500000004</v>
      </c>
      <c r="J1265" s="284">
        <v>5838386.1974162497</v>
      </c>
    </row>
    <row r="1266" spans="1:10" ht="45">
      <c r="A1266" s="281">
        <v>385</v>
      </c>
      <c r="B1266" s="281">
        <v>397201</v>
      </c>
      <c r="C1266" s="286" t="s">
        <v>16033</v>
      </c>
      <c r="D1266" s="283" t="s">
        <v>203</v>
      </c>
      <c r="E1266" s="286"/>
      <c r="F1266" s="284">
        <v>1872031</v>
      </c>
      <c r="G1266" s="284">
        <v>803333.8</v>
      </c>
      <c r="H1266" s="284">
        <v>775495.5</v>
      </c>
      <c r="I1266" s="284" t="s">
        <v>15269</v>
      </c>
      <c r="J1266" s="284">
        <v>1150286.7666666666</v>
      </c>
    </row>
    <row r="1267" spans="1:10" ht="45">
      <c r="A1267" s="281">
        <v>386</v>
      </c>
      <c r="B1267" s="281">
        <v>397202</v>
      </c>
      <c r="C1267" s="286" t="s">
        <v>327</v>
      </c>
      <c r="D1267" s="283" t="s">
        <v>203</v>
      </c>
      <c r="E1267" s="286"/>
      <c r="F1267" s="284">
        <v>2132750</v>
      </c>
      <c r="G1267" s="284">
        <v>924695.4</v>
      </c>
      <c r="H1267" s="284" t="s">
        <v>15269</v>
      </c>
      <c r="I1267" s="284">
        <v>789653.25</v>
      </c>
      <c r="J1267" s="284">
        <v>1282366.2166666666</v>
      </c>
    </row>
    <row r="1268" spans="1:10" ht="45">
      <c r="A1268" s="281">
        <v>387</v>
      </c>
      <c r="B1268" s="281">
        <v>397203</v>
      </c>
      <c r="C1268" s="286" t="s">
        <v>328</v>
      </c>
      <c r="D1268" s="283" t="s">
        <v>203</v>
      </c>
      <c r="E1268" s="286"/>
      <c r="F1268" s="284">
        <v>2132750</v>
      </c>
      <c r="G1268" s="284">
        <v>924695.4</v>
      </c>
      <c r="H1268" s="284">
        <v>892651.5</v>
      </c>
      <c r="I1268" s="284">
        <v>2177535.35</v>
      </c>
      <c r="J1268" s="284">
        <v>1531908.0625</v>
      </c>
    </row>
    <row r="1269" spans="1:10" ht="45">
      <c r="A1269" s="281">
        <v>388</v>
      </c>
      <c r="B1269" s="281">
        <v>397204</v>
      </c>
      <c r="C1269" s="286" t="s">
        <v>329</v>
      </c>
      <c r="D1269" s="283" t="s">
        <v>203</v>
      </c>
      <c r="E1269" s="286"/>
      <c r="F1269" s="284">
        <v>1872031</v>
      </c>
      <c r="G1269" s="284">
        <v>803333.8</v>
      </c>
      <c r="H1269" s="284">
        <v>775495.5</v>
      </c>
      <c r="I1269" s="284">
        <v>686015.25</v>
      </c>
      <c r="J1269" s="284">
        <v>1034218.8875</v>
      </c>
    </row>
    <row r="1270" spans="1:10" ht="45">
      <c r="A1270" s="281">
        <v>389</v>
      </c>
      <c r="B1270" s="281">
        <v>397205</v>
      </c>
      <c r="C1270" s="286" t="s">
        <v>330</v>
      </c>
      <c r="D1270" s="283" t="s">
        <v>203</v>
      </c>
      <c r="E1270" s="286"/>
      <c r="F1270" s="284">
        <v>2132750</v>
      </c>
      <c r="G1270" s="284">
        <v>924695.4</v>
      </c>
      <c r="H1270" s="284" t="s">
        <v>15269</v>
      </c>
      <c r="I1270" s="284">
        <v>789653.25</v>
      </c>
      <c r="J1270" s="284">
        <v>1282366.2166666666</v>
      </c>
    </row>
    <row r="1271" spans="1:10" ht="45">
      <c r="A1271" s="281">
        <v>390</v>
      </c>
      <c r="B1271" s="281">
        <v>397206</v>
      </c>
      <c r="C1271" s="286" t="s">
        <v>331</v>
      </c>
      <c r="D1271" s="283" t="s">
        <v>203</v>
      </c>
      <c r="E1271" s="286"/>
      <c r="F1271" s="284">
        <v>2132750</v>
      </c>
      <c r="G1271" s="284">
        <v>924695.4</v>
      </c>
      <c r="H1271" s="284" t="s">
        <v>15269</v>
      </c>
      <c r="I1271" s="284">
        <v>789653.25</v>
      </c>
      <c r="J1271" s="284">
        <v>1282366.2166666666</v>
      </c>
    </row>
    <row r="1272" spans="1:10" ht="45">
      <c r="A1272" s="281">
        <v>391</v>
      </c>
      <c r="B1272" s="281">
        <v>397301</v>
      </c>
      <c r="C1272" s="286" t="s">
        <v>332</v>
      </c>
      <c r="D1272" s="283" t="s">
        <v>203</v>
      </c>
      <c r="E1272" s="286"/>
      <c r="F1272" s="284">
        <v>2132750</v>
      </c>
      <c r="G1272" s="284">
        <v>924695.4</v>
      </c>
      <c r="H1272" s="284">
        <v>892651.5</v>
      </c>
      <c r="I1272" s="284">
        <v>1666199.925</v>
      </c>
      <c r="J1272" s="284">
        <v>1404074.20625</v>
      </c>
    </row>
    <row r="1273" spans="1:10" ht="45">
      <c r="A1273" s="281">
        <v>392</v>
      </c>
      <c r="B1273" s="281">
        <v>397302</v>
      </c>
      <c r="C1273" s="286" t="s">
        <v>16034</v>
      </c>
      <c r="D1273" s="283" t="s">
        <v>203</v>
      </c>
      <c r="E1273" s="286"/>
      <c r="F1273" s="284">
        <v>2132750</v>
      </c>
      <c r="G1273" s="284">
        <v>924695.4</v>
      </c>
      <c r="H1273" s="284">
        <v>892651.5</v>
      </c>
      <c r="I1273" s="284" t="s">
        <v>15269</v>
      </c>
      <c r="J1273" s="284">
        <v>1316698.9666666666</v>
      </c>
    </row>
    <row r="1274" spans="1:10" ht="45">
      <c r="A1274" s="281">
        <v>393</v>
      </c>
      <c r="B1274" s="281">
        <v>397303</v>
      </c>
      <c r="C1274" s="286" t="s">
        <v>16035</v>
      </c>
      <c r="D1274" s="283" t="s">
        <v>203</v>
      </c>
      <c r="E1274" s="286"/>
      <c r="F1274" s="284">
        <v>1381848</v>
      </c>
      <c r="G1274" s="284">
        <v>567690.69999999995</v>
      </c>
      <c r="H1274" s="284">
        <v>1980000</v>
      </c>
      <c r="I1274" s="284" t="s">
        <v>15269</v>
      </c>
      <c r="J1274" s="284">
        <v>1309846.2333333334</v>
      </c>
    </row>
    <row r="1275" spans="1:10" ht="45">
      <c r="A1275" s="281">
        <v>394</v>
      </c>
      <c r="B1275" s="281">
        <v>397304</v>
      </c>
      <c r="C1275" s="286" t="s">
        <v>333</v>
      </c>
      <c r="D1275" s="283" t="s">
        <v>203</v>
      </c>
      <c r="E1275" s="286"/>
      <c r="F1275" s="284">
        <v>2132750</v>
      </c>
      <c r="G1275" s="284">
        <v>924695.4</v>
      </c>
      <c r="H1275" s="284">
        <v>892651.5</v>
      </c>
      <c r="I1275" s="284">
        <v>789653.25</v>
      </c>
      <c r="J1275" s="284">
        <v>1184937.5375000001</v>
      </c>
    </row>
    <row r="1276" spans="1:10" ht="45">
      <c r="A1276" s="281">
        <v>395</v>
      </c>
      <c r="B1276" s="281">
        <v>397305</v>
      </c>
      <c r="C1276" s="286" t="s">
        <v>334</v>
      </c>
      <c r="D1276" s="283" t="s">
        <v>203</v>
      </c>
      <c r="E1276" s="286"/>
      <c r="F1276" s="284">
        <v>2132750</v>
      </c>
      <c r="G1276" s="284">
        <v>924695.4</v>
      </c>
      <c r="H1276" s="284">
        <v>892651.5</v>
      </c>
      <c r="I1276" s="284">
        <v>789653.25</v>
      </c>
      <c r="J1276" s="284">
        <v>1184937.5375000001</v>
      </c>
    </row>
    <row r="1277" spans="1:10" ht="45">
      <c r="A1277" s="281">
        <v>396</v>
      </c>
      <c r="B1277" s="281">
        <v>397306</v>
      </c>
      <c r="C1277" s="286" t="s">
        <v>335</v>
      </c>
      <c r="D1277" s="283" t="s">
        <v>203</v>
      </c>
      <c r="E1277" s="286"/>
      <c r="F1277" s="284">
        <v>1381848</v>
      </c>
      <c r="G1277" s="284">
        <v>567690.69999999995</v>
      </c>
      <c r="H1277" s="284">
        <v>548018.25</v>
      </c>
      <c r="I1277" s="284">
        <v>484785.95</v>
      </c>
      <c r="J1277" s="284">
        <v>745585.72500000009</v>
      </c>
    </row>
    <row r="1278" spans="1:10" ht="45">
      <c r="A1278" s="281">
        <v>397</v>
      </c>
      <c r="B1278" s="281">
        <v>397401</v>
      </c>
      <c r="C1278" s="286" t="s">
        <v>336</v>
      </c>
      <c r="D1278" s="283" t="s">
        <v>203</v>
      </c>
      <c r="E1278" s="286"/>
      <c r="F1278" s="284">
        <v>2132750</v>
      </c>
      <c r="G1278" s="284">
        <v>924695.4</v>
      </c>
      <c r="H1278" s="284" t="s">
        <v>15269</v>
      </c>
      <c r="I1278" s="284">
        <v>789653.25</v>
      </c>
      <c r="J1278" s="284">
        <v>1282366.2166666666</v>
      </c>
    </row>
    <row r="1279" spans="1:10" ht="45">
      <c r="A1279" s="281">
        <v>398</v>
      </c>
      <c r="B1279" s="281">
        <v>397501</v>
      </c>
      <c r="C1279" s="286" t="s">
        <v>16036</v>
      </c>
      <c r="D1279" s="283" t="s">
        <v>203</v>
      </c>
      <c r="E1279" s="286"/>
      <c r="F1279" s="284">
        <v>2305873</v>
      </c>
      <c r="G1279" s="284" t="s">
        <v>15269</v>
      </c>
      <c r="H1279" s="284">
        <v>974805</v>
      </c>
      <c r="I1279" s="284">
        <v>862327.5</v>
      </c>
      <c r="J1279" s="284">
        <v>1381001.8333333333</v>
      </c>
    </row>
    <row r="1280" spans="1:10" ht="45">
      <c r="A1280" s="281">
        <v>399</v>
      </c>
      <c r="B1280" s="281">
        <v>397701</v>
      </c>
      <c r="C1280" s="286" t="s">
        <v>337</v>
      </c>
      <c r="D1280" s="283" t="s">
        <v>203</v>
      </c>
      <c r="E1280" s="286"/>
      <c r="F1280" s="284">
        <v>2132750</v>
      </c>
      <c r="G1280" s="284">
        <v>924695.4</v>
      </c>
      <c r="H1280" s="284">
        <v>3440474.1296640001</v>
      </c>
      <c r="I1280" s="284">
        <v>789653.25</v>
      </c>
      <c r="J1280" s="284">
        <v>1821893.1949160001</v>
      </c>
    </row>
    <row r="1281" spans="1:10" ht="45">
      <c r="A1281" s="281">
        <v>400</v>
      </c>
      <c r="B1281" s="281">
        <v>397801</v>
      </c>
      <c r="C1281" s="286" t="s">
        <v>338</v>
      </c>
      <c r="D1281" s="283" t="s">
        <v>203</v>
      </c>
      <c r="E1281" s="286"/>
      <c r="F1281" s="284">
        <v>1381848</v>
      </c>
      <c r="G1281" s="284">
        <v>567690.69999999995</v>
      </c>
      <c r="H1281" s="284">
        <v>548018.25</v>
      </c>
      <c r="I1281" s="284">
        <v>484785.95</v>
      </c>
      <c r="J1281" s="284">
        <v>745585.72500000009</v>
      </c>
    </row>
    <row r="1282" spans="1:10" ht="45">
      <c r="A1282" s="281">
        <v>401</v>
      </c>
      <c r="B1282" s="281">
        <v>397802</v>
      </c>
      <c r="C1282" s="286" t="s">
        <v>339</v>
      </c>
      <c r="D1282" s="283" t="s">
        <v>203</v>
      </c>
      <c r="E1282" s="286"/>
      <c r="F1282" s="284">
        <v>1381848</v>
      </c>
      <c r="G1282" s="284">
        <v>567690.69999999995</v>
      </c>
      <c r="H1282" s="284" t="s">
        <v>15269</v>
      </c>
      <c r="I1282" s="284">
        <v>484785.95</v>
      </c>
      <c r="J1282" s="284">
        <v>811441.54999999993</v>
      </c>
    </row>
    <row r="1283" spans="1:10" ht="45">
      <c r="A1283" s="281">
        <v>402</v>
      </c>
      <c r="B1283" s="281">
        <v>397901</v>
      </c>
      <c r="C1283" s="286" t="s">
        <v>340</v>
      </c>
      <c r="D1283" s="283" t="s">
        <v>203</v>
      </c>
      <c r="E1283" s="286"/>
      <c r="F1283" s="284">
        <v>1381848</v>
      </c>
      <c r="G1283" s="284">
        <v>567690.69999999995</v>
      </c>
      <c r="H1283" s="284">
        <v>548018.25</v>
      </c>
      <c r="I1283" s="284">
        <v>484785.95</v>
      </c>
      <c r="J1283" s="284">
        <v>745585.72500000009</v>
      </c>
    </row>
    <row r="1284" spans="1:10" ht="45">
      <c r="A1284" s="281">
        <v>403</v>
      </c>
      <c r="B1284" s="281">
        <v>397902</v>
      </c>
      <c r="C1284" s="286" t="s">
        <v>341</v>
      </c>
      <c r="D1284" s="283" t="s">
        <v>203</v>
      </c>
      <c r="E1284" s="286"/>
      <c r="F1284" s="284">
        <v>1381848</v>
      </c>
      <c r="G1284" s="284">
        <v>567690.69999999995</v>
      </c>
      <c r="H1284" s="284">
        <v>548018.25</v>
      </c>
      <c r="I1284" s="284">
        <v>484785.95</v>
      </c>
      <c r="J1284" s="284">
        <v>745585.72500000009</v>
      </c>
    </row>
    <row r="1285" spans="1:10" ht="67.5">
      <c r="A1285" s="281">
        <v>404</v>
      </c>
      <c r="B1285" s="281">
        <v>398001</v>
      </c>
      <c r="C1285" s="286" t="s">
        <v>14035</v>
      </c>
      <c r="D1285" s="283" t="s">
        <v>203</v>
      </c>
      <c r="E1285" s="286"/>
      <c r="F1285" s="284">
        <v>24021218</v>
      </c>
      <c r="G1285" s="284">
        <v>18240968.07</v>
      </c>
      <c r="H1285" s="284" t="s">
        <v>15269</v>
      </c>
      <c r="I1285" s="284">
        <v>3298952.1</v>
      </c>
      <c r="J1285" s="284">
        <v>15187046.056666667</v>
      </c>
    </row>
    <row r="1286" spans="1:10" ht="67.5">
      <c r="A1286" s="281">
        <v>405</v>
      </c>
      <c r="B1286" s="281">
        <v>398002</v>
      </c>
      <c r="C1286" s="286" t="s">
        <v>342</v>
      </c>
      <c r="D1286" s="283" t="s">
        <v>203</v>
      </c>
      <c r="E1286" s="286"/>
      <c r="F1286" s="284">
        <v>3769565</v>
      </c>
      <c r="G1286" s="284">
        <v>8377579.0800000001</v>
      </c>
      <c r="H1286" s="284" t="s">
        <v>15269</v>
      </c>
      <c r="I1286" s="284">
        <v>2286081.5499999998</v>
      </c>
      <c r="J1286" s="284">
        <v>4811075.21</v>
      </c>
    </row>
    <row r="1287" spans="1:10" ht="45">
      <c r="A1287" s="281">
        <v>406</v>
      </c>
      <c r="B1287" s="281">
        <v>399401</v>
      </c>
      <c r="C1287" s="282" t="s">
        <v>16037</v>
      </c>
      <c r="D1287" s="283" t="s">
        <v>203</v>
      </c>
      <c r="E1287" s="282"/>
      <c r="F1287" s="284">
        <v>1441153</v>
      </c>
      <c r="G1287" s="284">
        <v>593849.69999999995</v>
      </c>
      <c r="H1287" s="284" t="s">
        <v>15269</v>
      </c>
      <c r="I1287" s="284">
        <v>507124.7</v>
      </c>
      <c r="J1287" s="284">
        <v>847375.79999999993</v>
      </c>
    </row>
    <row r="1288" spans="1:10" ht="45">
      <c r="A1288" s="281">
        <v>407</v>
      </c>
      <c r="B1288" s="281">
        <v>399601</v>
      </c>
      <c r="C1288" s="282" t="s">
        <v>343</v>
      </c>
      <c r="D1288" s="283" t="s">
        <v>203</v>
      </c>
      <c r="E1288" s="282"/>
      <c r="F1288" s="284">
        <v>423698</v>
      </c>
      <c r="G1288" s="284">
        <v>214079.6</v>
      </c>
      <c r="H1288" s="284" t="s">
        <v>15269</v>
      </c>
      <c r="I1288" s="284">
        <v>6559430.375</v>
      </c>
      <c r="J1288" s="284">
        <v>2399069.3249999997</v>
      </c>
    </row>
    <row r="1289" spans="1:10" ht="22.5">
      <c r="A1289" s="288">
        <v>408</v>
      </c>
      <c r="B1289" s="381">
        <v>876222</v>
      </c>
      <c r="C1289" s="381" t="s">
        <v>344</v>
      </c>
      <c r="D1289" s="381" t="s">
        <v>16038</v>
      </c>
      <c r="E1289" s="282" t="s">
        <v>15587</v>
      </c>
      <c r="F1289" s="378" t="s">
        <v>15269</v>
      </c>
      <c r="G1289" s="378" t="s">
        <v>15269</v>
      </c>
      <c r="H1289" s="378" t="s">
        <v>15269</v>
      </c>
      <c r="I1289" s="378">
        <v>2360999.833333333</v>
      </c>
      <c r="J1289" s="378">
        <v>2360999.833333333</v>
      </c>
    </row>
    <row r="1290" spans="1:10" ht="33.75">
      <c r="A1290" s="289"/>
      <c r="B1290" s="382"/>
      <c r="C1290" s="382"/>
      <c r="D1290" s="382"/>
      <c r="E1290" s="282" t="s">
        <v>15596</v>
      </c>
      <c r="F1290" s="379"/>
      <c r="G1290" s="379"/>
      <c r="H1290" s="379"/>
      <c r="I1290" s="379"/>
      <c r="J1290" s="379"/>
    </row>
    <row r="1291" spans="1:10" ht="33.75">
      <c r="A1291" s="289"/>
      <c r="B1291" s="382"/>
      <c r="C1291" s="382"/>
      <c r="D1291" s="382"/>
      <c r="E1291" s="282" t="s">
        <v>15589</v>
      </c>
      <c r="F1291" s="379"/>
      <c r="G1291" s="379"/>
      <c r="H1291" s="379"/>
      <c r="I1291" s="379"/>
      <c r="J1291" s="379"/>
    </row>
    <row r="1292" spans="1:10" ht="45">
      <c r="A1292" s="289"/>
      <c r="B1292" s="382"/>
      <c r="C1292" s="382"/>
      <c r="D1292" s="382"/>
      <c r="E1292" s="282" t="s">
        <v>15590</v>
      </c>
      <c r="F1292" s="379"/>
      <c r="G1292" s="379"/>
      <c r="H1292" s="379"/>
      <c r="I1292" s="379"/>
      <c r="J1292" s="379"/>
    </row>
    <row r="1293" spans="1:10" ht="22.5">
      <c r="A1293" s="289"/>
      <c r="B1293" s="382"/>
      <c r="C1293" s="382"/>
      <c r="D1293" s="382"/>
      <c r="E1293" s="282" t="s">
        <v>15591</v>
      </c>
      <c r="F1293" s="379"/>
      <c r="G1293" s="379"/>
      <c r="H1293" s="379"/>
      <c r="I1293" s="379"/>
      <c r="J1293" s="379"/>
    </row>
    <row r="1294" spans="1:10" ht="33.75">
      <c r="A1294" s="289"/>
      <c r="B1294" s="382"/>
      <c r="C1294" s="382"/>
      <c r="D1294" s="382"/>
      <c r="E1294" s="282" t="s">
        <v>15593</v>
      </c>
      <c r="F1294" s="379"/>
      <c r="G1294" s="379"/>
      <c r="H1294" s="379"/>
      <c r="I1294" s="379"/>
      <c r="J1294" s="379"/>
    </row>
    <row r="1295" spans="1:10" ht="45">
      <c r="A1295" s="289"/>
      <c r="B1295" s="382"/>
      <c r="C1295" s="382"/>
      <c r="D1295" s="382"/>
      <c r="E1295" s="282" t="s">
        <v>15594</v>
      </c>
      <c r="F1295" s="379"/>
      <c r="G1295" s="379"/>
      <c r="H1295" s="379"/>
      <c r="I1295" s="379"/>
      <c r="J1295" s="379"/>
    </row>
    <row r="1296" spans="1:10" ht="22.5">
      <c r="A1296" s="289"/>
      <c r="B1296" s="382"/>
      <c r="C1296" s="382"/>
      <c r="D1296" s="382"/>
      <c r="E1296" s="282" t="s">
        <v>15597</v>
      </c>
      <c r="F1296" s="379"/>
      <c r="G1296" s="379"/>
      <c r="H1296" s="379"/>
      <c r="I1296" s="379"/>
      <c r="J1296" s="379"/>
    </row>
    <row r="1297" spans="1:10">
      <c r="A1297" s="290"/>
      <c r="B1297" s="383"/>
      <c r="C1297" s="383"/>
      <c r="D1297" s="383"/>
      <c r="E1297" s="282" t="s">
        <v>15598</v>
      </c>
      <c r="F1297" s="380"/>
      <c r="G1297" s="380"/>
      <c r="H1297" s="380"/>
      <c r="I1297" s="380"/>
      <c r="J1297" s="380"/>
    </row>
    <row r="1298" spans="1:10" ht="22.5">
      <c r="A1298" s="288">
        <v>409</v>
      </c>
      <c r="B1298" s="381">
        <v>876231</v>
      </c>
      <c r="C1298" s="381" t="s">
        <v>345</v>
      </c>
      <c r="D1298" s="381" t="s">
        <v>15870</v>
      </c>
      <c r="E1298" s="282" t="s">
        <v>15587</v>
      </c>
      <c r="F1298" s="378" t="s">
        <v>15269</v>
      </c>
      <c r="G1298" s="378" t="s">
        <v>15269</v>
      </c>
      <c r="H1298" s="378" t="s">
        <v>15269</v>
      </c>
      <c r="I1298" s="378">
        <v>3222446.4333333336</v>
      </c>
      <c r="J1298" s="378">
        <v>3222446.4333333336</v>
      </c>
    </row>
    <row r="1299" spans="1:10" ht="33.75">
      <c r="A1299" s="289"/>
      <c r="B1299" s="382"/>
      <c r="C1299" s="382"/>
      <c r="D1299" s="382"/>
      <c r="E1299" s="282" t="s">
        <v>15596</v>
      </c>
      <c r="F1299" s="379"/>
      <c r="G1299" s="379"/>
      <c r="H1299" s="379"/>
      <c r="I1299" s="379"/>
      <c r="J1299" s="379"/>
    </row>
    <row r="1300" spans="1:10" ht="33.75">
      <c r="A1300" s="289"/>
      <c r="B1300" s="382"/>
      <c r="C1300" s="382"/>
      <c r="D1300" s="382"/>
      <c r="E1300" s="282" t="s">
        <v>15589</v>
      </c>
      <c r="F1300" s="379"/>
      <c r="G1300" s="379"/>
      <c r="H1300" s="379"/>
      <c r="I1300" s="379"/>
      <c r="J1300" s="379"/>
    </row>
    <row r="1301" spans="1:10" ht="45">
      <c r="A1301" s="289"/>
      <c r="B1301" s="382"/>
      <c r="C1301" s="382"/>
      <c r="D1301" s="382"/>
      <c r="E1301" s="282" t="s">
        <v>15590</v>
      </c>
      <c r="F1301" s="379"/>
      <c r="G1301" s="379"/>
      <c r="H1301" s="379"/>
      <c r="I1301" s="379"/>
      <c r="J1301" s="379"/>
    </row>
    <row r="1302" spans="1:10" ht="22.5">
      <c r="A1302" s="289"/>
      <c r="B1302" s="382"/>
      <c r="C1302" s="382"/>
      <c r="D1302" s="382"/>
      <c r="E1302" s="282" t="s">
        <v>15591</v>
      </c>
      <c r="F1302" s="379"/>
      <c r="G1302" s="379"/>
      <c r="H1302" s="379"/>
      <c r="I1302" s="379"/>
      <c r="J1302" s="379"/>
    </row>
    <row r="1303" spans="1:10" ht="33.75">
      <c r="A1303" s="289"/>
      <c r="B1303" s="382"/>
      <c r="C1303" s="382"/>
      <c r="D1303" s="382"/>
      <c r="E1303" s="282" t="s">
        <v>15593</v>
      </c>
      <c r="F1303" s="379"/>
      <c r="G1303" s="379"/>
      <c r="H1303" s="379"/>
      <c r="I1303" s="379"/>
      <c r="J1303" s="379"/>
    </row>
    <row r="1304" spans="1:10" ht="45">
      <c r="A1304" s="289"/>
      <c r="B1304" s="382"/>
      <c r="C1304" s="382"/>
      <c r="D1304" s="382"/>
      <c r="E1304" s="282" t="s">
        <v>15594</v>
      </c>
      <c r="F1304" s="379"/>
      <c r="G1304" s="379"/>
      <c r="H1304" s="379"/>
      <c r="I1304" s="379"/>
      <c r="J1304" s="379"/>
    </row>
    <row r="1305" spans="1:10" ht="22.5">
      <c r="A1305" s="289"/>
      <c r="B1305" s="382"/>
      <c r="C1305" s="382"/>
      <c r="D1305" s="382"/>
      <c r="E1305" s="282" t="s">
        <v>15597</v>
      </c>
      <c r="F1305" s="379"/>
      <c r="G1305" s="379"/>
      <c r="H1305" s="379"/>
      <c r="I1305" s="379"/>
      <c r="J1305" s="379"/>
    </row>
    <row r="1306" spans="1:10">
      <c r="A1306" s="290"/>
      <c r="B1306" s="383"/>
      <c r="C1306" s="383"/>
      <c r="D1306" s="383"/>
      <c r="E1306" s="282" t="s">
        <v>15598</v>
      </c>
      <c r="F1306" s="380"/>
      <c r="G1306" s="380"/>
      <c r="H1306" s="380"/>
      <c r="I1306" s="380"/>
      <c r="J1306" s="380"/>
    </row>
    <row r="1307" spans="1:10" ht="56.25">
      <c r="A1307" s="281">
        <v>410</v>
      </c>
      <c r="B1307" s="281">
        <v>881208</v>
      </c>
      <c r="C1307" s="282" t="s">
        <v>346</v>
      </c>
      <c r="D1307" s="283" t="s">
        <v>347</v>
      </c>
      <c r="E1307" s="282"/>
      <c r="F1307" s="284" t="s">
        <v>15269</v>
      </c>
      <c r="G1307" s="284" t="s">
        <v>15269</v>
      </c>
      <c r="H1307" s="284">
        <v>860864.4</v>
      </c>
      <c r="I1307" s="284">
        <v>494235.5</v>
      </c>
      <c r="J1307" s="284">
        <v>677549.95</v>
      </c>
    </row>
    <row r="1308" spans="1:10" ht="45">
      <c r="A1308" s="281">
        <v>411</v>
      </c>
      <c r="B1308" s="281">
        <v>890430</v>
      </c>
      <c r="C1308" s="282" t="s">
        <v>16039</v>
      </c>
      <c r="D1308" s="283"/>
      <c r="E1308" s="282"/>
      <c r="F1308" s="284">
        <v>101698</v>
      </c>
      <c r="G1308" s="284">
        <v>75496.803524999996</v>
      </c>
      <c r="H1308" s="284">
        <v>94474.285714285725</v>
      </c>
      <c r="I1308" s="284">
        <v>87400</v>
      </c>
      <c r="J1308" s="284">
        <v>89767.272309821434</v>
      </c>
    </row>
    <row r="1309" spans="1:10" ht="45">
      <c r="A1309" s="281">
        <v>412</v>
      </c>
      <c r="B1309" s="281">
        <v>895005</v>
      </c>
      <c r="C1309" s="282" t="s">
        <v>16040</v>
      </c>
      <c r="D1309" s="283"/>
      <c r="E1309" s="282"/>
      <c r="F1309" s="284" t="s">
        <v>15269</v>
      </c>
      <c r="G1309" s="284" t="s">
        <v>15269</v>
      </c>
      <c r="H1309" s="284" t="s">
        <v>15269</v>
      </c>
      <c r="I1309" s="284" t="s">
        <v>15269</v>
      </c>
      <c r="J1309" s="284" t="s">
        <v>15269</v>
      </c>
    </row>
    <row r="1310" spans="1:10">
      <c r="A1310" s="288">
        <v>413</v>
      </c>
      <c r="B1310" s="381">
        <v>896901</v>
      </c>
      <c r="C1310" s="381" t="s">
        <v>348</v>
      </c>
      <c r="D1310" s="381" t="s">
        <v>15685</v>
      </c>
      <c r="E1310" s="282" t="s">
        <v>15686</v>
      </c>
      <c r="F1310" s="378" t="s">
        <v>15269</v>
      </c>
      <c r="G1310" s="378" t="s">
        <v>15269</v>
      </c>
      <c r="H1310" s="378" t="s">
        <v>15269</v>
      </c>
      <c r="I1310" s="378">
        <v>6946388.7000000002</v>
      </c>
      <c r="J1310" s="378">
        <v>6946388.7000000002</v>
      </c>
    </row>
    <row r="1311" spans="1:10" ht="33.75">
      <c r="A1311" s="289"/>
      <c r="B1311" s="382"/>
      <c r="C1311" s="382"/>
      <c r="D1311" s="382"/>
      <c r="E1311" s="282" t="s">
        <v>15687</v>
      </c>
      <c r="F1311" s="379"/>
      <c r="G1311" s="379"/>
      <c r="H1311" s="379"/>
      <c r="I1311" s="379"/>
      <c r="J1311" s="379"/>
    </row>
    <row r="1312" spans="1:10" ht="33.75">
      <c r="A1312" s="289"/>
      <c r="B1312" s="382"/>
      <c r="C1312" s="382"/>
      <c r="D1312" s="382"/>
      <c r="E1312" s="282" t="s">
        <v>15688</v>
      </c>
      <c r="F1312" s="379"/>
      <c r="G1312" s="379"/>
      <c r="H1312" s="379"/>
      <c r="I1312" s="379"/>
      <c r="J1312" s="379"/>
    </row>
    <row r="1313" spans="1:10" ht="33.75">
      <c r="A1313" s="289"/>
      <c r="B1313" s="382"/>
      <c r="C1313" s="382"/>
      <c r="D1313" s="382"/>
      <c r="E1313" s="282" t="s">
        <v>15689</v>
      </c>
      <c r="F1313" s="379"/>
      <c r="G1313" s="379"/>
      <c r="H1313" s="379"/>
      <c r="I1313" s="379"/>
      <c r="J1313" s="379"/>
    </row>
    <row r="1314" spans="1:10" ht="45">
      <c r="A1314" s="289"/>
      <c r="B1314" s="382"/>
      <c r="C1314" s="382"/>
      <c r="D1314" s="382"/>
      <c r="E1314" s="282" t="s">
        <v>15690</v>
      </c>
      <c r="F1314" s="379"/>
      <c r="G1314" s="379"/>
      <c r="H1314" s="379"/>
      <c r="I1314" s="379"/>
      <c r="J1314" s="379"/>
    </row>
    <row r="1315" spans="1:10" ht="22.5">
      <c r="A1315" s="289"/>
      <c r="B1315" s="382"/>
      <c r="C1315" s="382"/>
      <c r="D1315" s="382"/>
      <c r="E1315" s="282" t="s">
        <v>15691</v>
      </c>
      <c r="F1315" s="379"/>
      <c r="G1315" s="379"/>
      <c r="H1315" s="379"/>
      <c r="I1315" s="379"/>
      <c r="J1315" s="379"/>
    </row>
    <row r="1316" spans="1:10" ht="33.75">
      <c r="A1316" s="289"/>
      <c r="B1316" s="382"/>
      <c r="C1316" s="382"/>
      <c r="D1316" s="382"/>
      <c r="E1316" s="282" t="s">
        <v>15692</v>
      </c>
      <c r="F1316" s="379"/>
      <c r="G1316" s="379"/>
      <c r="H1316" s="379"/>
      <c r="I1316" s="379"/>
      <c r="J1316" s="379"/>
    </row>
    <row r="1317" spans="1:10" ht="22.5">
      <c r="A1317" s="290"/>
      <c r="B1317" s="383"/>
      <c r="C1317" s="383"/>
      <c r="D1317" s="383"/>
      <c r="E1317" s="282" t="s">
        <v>15693</v>
      </c>
      <c r="F1317" s="380"/>
      <c r="G1317" s="380"/>
      <c r="H1317" s="380"/>
      <c r="I1317" s="380"/>
      <c r="J1317" s="380"/>
    </row>
    <row r="1318" spans="1:10" ht="22.5">
      <c r="A1318" s="288">
        <v>414</v>
      </c>
      <c r="B1318" s="381">
        <v>876137</v>
      </c>
      <c r="C1318" s="381" t="s">
        <v>351</v>
      </c>
      <c r="D1318" s="381" t="s">
        <v>16041</v>
      </c>
      <c r="E1318" s="282" t="s">
        <v>15587</v>
      </c>
      <c r="F1318" s="378" t="s">
        <v>15269</v>
      </c>
      <c r="G1318" s="378" t="s">
        <v>15269</v>
      </c>
      <c r="H1318" s="378" t="s">
        <v>15269</v>
      </c>
      <c r="I1318" s="378">
        <v>1769724.65</v>
      </c>
      <c r="J1318" s="378">
        <v>1769724.65</v>
      </c>
    </row>
    <row r="1319" spans="1:10" ht="33.75">
      <c r="A1319" s="289"/>
      <c r="B1319" s="382"/>
      <c r="C1319" s="382"/>
      <c r="D1319" s="382"/>
      <c r="E1319" s="282" t="s">
        <v>15596</v>
      </c>
      <c r="F1319" s="379"/>
      <c r="G1319" s="379"/>
      <c r="H1319" s="379"/>
      <c r="I1319" s="379"/>
      <c r="J1319" s="379"/>
    </row>
    <row r="1320" spans="1:10" ht="33.75">
      <c r="A1320" s="289"/>
      <c r="B1320" s="382"/>
      <c r="C1320" s="382"/>
      <c r="D1320" s="382"/>
      <c r="E1320" s="282" t="s">
        <v>15589</v>
      </c>
      <c r="F1320" s="379"/>
      <c r="G1320" s="379"/>
      <c r="H1320" s="379"/>
      <c r="I1320" s="379"/>
      <c r="J1320" s="379"/>
    </row>
    <row r="1321" spans="1:10" ht="45">
      <c r="A1321" s="289"/>
      <c r="B1321" s="382"/>
      <c r="C1321" s="382"/>
      <c r="D1321" s="382"/>
      <c r="E1321" s="282" t="s">
        <v>15590</v>
      </c>
      <c r="F1321" s="379"/>
      <c r="G1321" s="379"/>
      <c r="H1321" s="379"/>
      <c r="I1321" s="379"/>
      <c r="J1321" s="379"/>
    </row>
    <row r="1322" spans="1:10" ht="22.5">
      <c r="A1322" s="289"/>
      <c r="B1322" s="382"/>
      <c r="C1322" s="382"/>
      <c r="D1322" s="382"/>
      <c r="E1322" s="282" t="s">
        <v>15591</v>
      </c>
      <c r="F1322" s="379"/>
      <c r="G1322" s="379"/>
      <c r="H1322" s="379"/>
      <c r="I1322" s="379"/>
      <c r="J1322" s="379"/>
    </row>
    <row r="1323" spans="1:10" ht="22.5">
      <c r="A1323" s="289"/>
      <c r="B1323" s="382"/>
      <c r="C1323" s="382"/>
      <c r="D1323" s="382"/>
      <c r="E1323" s="282" t="s">
        <v>15597</v>
      </c>
      <c r="F1323" s="379"/>
      <c r="G1323" s="379"/>
      <c r="H1323" s="379"/>
      <c r="I1323" s="379"/>
      <c r="J1323" s="379"/>
    </row>
    <row r="1324" spans="1:10" ht="33.75">
      <c r="A1324" s="289"/>
      <c r="B1324" s="382"/>
      <c r="C1324" s="382"/>
      <c r="D1324" s="382"/>
      <c r="E1324" s="282" t="s">
        <v>15593</v>
      </c>
      <c r="F1324" s="379"/>
      <c r="G1324" s="379"/>
      <c r="H1324" s="379"/>
      <c r="I1324" s="379"/>
      <c r="J1324" s="379"/>
    </row>
    <row r="1325" spans="1:10">
      <c r="A1325" s="289"/>
      <c r="B1325" s="382"/>
      <c r="C1325" s="382"/>
      <c r="D1325" s="382"/>
      <c r="E1325" s="282" t="s">
        <v>15598</v>
      </c>
      <c r="F1325" s="379"/>
      <c r="G1325" s="379"/>
      <c r="H1325" s="379"/>
      <c r="I1325" s="379"/>
      <c r="J1325" s="379"/>
    </row>
    <row r="1326" spans="1:10" ht="45">
      <c r="A1326" s="290"/>
      <c r="B1326" s="383"/>
      <c r="C1326" s="383"/>
      <c r="D1326" s="383"/>
      <c r="E1326" s="282" t="s">
        <v>15594</v>
      </c>
      <c r="F1326" s="380"/>
      <c r="G1326" s="380"/>
      <c r="H1326" s="380"/>
      <c r="I1326" s="380"/>
      <c r="J1326" s="380"/>
    </row>
    <row r="1327" spans="1:10" ht="67.5">
      <c r="A1327" s="281">
        <v>415</v>
      </c>
      <c r="B1327" s="281">
        <v>340909</v>
      </c>
      <c r="C1327" s="282" t="s">
        <v>16042</v>
      </c>
      <c r="D1327" s="283"/>
      <c r="E1327" s="282"/>
      <c r="F1327" s="284">
        <v>3888175</v>
      </c>
      <c r="G1327" s="284" t="s">
        <v>15269</v>
      </c>
      <c r="H1327" s="284">
        <v>15526500</v>
      </c>
      <c r="I1327" s="284">
        <v>3425350.5166666666</v>
      </c>
      <c r="J1327" s="284">
        <v>7613341.8388888882</v>
      </c>
    </row>
    <row r="1328" spans="1:10" ht="67.5">
      <c r="A1328" s="281">
        <v>416</v>
      </c>
      <c r="B1328" s="281">
        <v>341101</v>
      </c>
      <c r="C1328" s="282" t="s">
        <v>352</v>
      </c>
      <c r="D1328" s="283"/>
      <c r="E1328" s="282"/>
      <c r="F1328" s="284">
        <v>2720735</v>
      </c>
      <c r="G1328" s="284">
        <v>8368669.6771392003</v>
      </c>
      <c r="H1328" s="284">
        <v>11398625.635288319</v>
      </c>
      <c r="I1328" s="284">
        <v>3336918.9666666663</v>
      </c>
      <c r="J1328" s="284">
        <v>6456237.3197735464</v>
      </c>
    </row>
    <row r="1329" spans="1:10" ht="292.5">
      <c r="A1329" s="281">
        <v>417</v>
      </c>
      <c r="B1329" s="281">
        <v>341104</v>
      </c>
      <c r="C1329" s="282" t="s">
        <v>16043</v>
      </c>
      <c r="D1329" s="283" t="s">
        <v>15847</v>
      </c>
      <c r="E1329" s="282" t="s">
        <v>15729</v>
      </c>
      <c r="F1329" s="284">
        <v>2720735</v>
      </c>
      <c r="G1329" s="284" t="s">
        <v>15269</v>
      </c>
      <c r="H1329" s="284">
        <v>12441000</v>
      </c>
      <c r="I1329" s="284">
        <v>1906874.8</v>
      </c>
      <c r="J1329" s="284">
        <v>5689536.6000000006</v>
      </c>
    </row>
    <row r="1330" spans="1:10" ht="292.5">
      <c r="A1330" s="281">
        <v>418</v>
      </c>
      <c r="B1330" s="281">
        <v>340902</v>
      </c>
      <c r="C1330" s="282" t="s">
        <v>16044</v>
      </c>
      <c r="D1330" s="283" t="s">
        <v>15847</v>
      </c>
      <c r="E1330" s="282" t="s">
        <v>15729</v>
      </c>
      <c r="F1330" s="284">
        <v>3524441</v>
      </c>
      <c r="G1330" s="284" t="s">
        <v>15269</v>
      </c>
      <c r="H1330" s="284">
        <v>14751685.343999999</v>
      </c>
      <c r="I1330" s="284">
        <v>2177535.35</v>
      </c>
      <c r="J1330" s="284">
        <v>6817887.2313333331</v>
      </c>
    </row>
    <row r="1331" spans="1:10" ht="56.25">
      <c r="A1331" s="281">
        <v>419</v>
      </c>
      <c r="B1331" s="281">
        <v>340401</v>
      </c>
      <c r="C1331" s="282" t="s">
        <v>116</v>
      </c>
      <c r="D1331" s="283"/>
      <c r="E1331" s="282"/>
      <c r="F1331" s="284">
        <v>899367</v>
      </c>
      <c r="G1331" s="284">
        <v>2038508.5201668565</v>
      </c>
      <c r="H1331" s="284">
        <v>4482556.32</v>
      </c>
      <c r="I1331" s="284">
        <v>697240.78333333333</v>
      </c>
      <c r="J1331" s="284">
        <v>2029418.1558750474</v>
      </c>
    </row>
    <row r="1332" spans="1:10" ht="292.5">
      <c r="A1332" s="281">
        <v>420</v>
      </c>
      <c r="B1332" s="281">
        <v>340701</v>
      </c>
      <c r="C1332" s="282" t="s">
        <v>16045</v>
      </c>
      <c r="D1332" s="283" t="s">
        <v>15847</v>
      </c>
      <c r="E1332" s="282" t="s">
        <v>15729</v>
      </c>
      <c r="F1332" s="284">
        <v>2305873</v>
      </c>
      <c r="G1332" s="284">
        <v>7614154.622710349</v>
      </c>
      <c r="H1332" s="284">
        <v>8296804.2431999994</v>
      </c>
      <c r="I1332" s="284">
        <v>1114900</v>
      </c>
      <c r="J1332" s="284">
        <v>4832932.9664775869</v>
      </c>
    </row>
    <row r="1333" spans="1:10" ht="33.75">
      <c r="A1333" s="281">
        <v>421</v>
      </c>
      <c r="B1333" s="281">
        <v>345301</v>
      </c>
      <c r="C1333" s="282" t="s">
        <v>353</v>
      </c>
      <c r="D1333" s="283"/>
      <c r="E1333" s="282"/>
      <c r="F1333" s="284">
        <v>3241709</v>
      </c>
      <c r="G1333" s="284">
        <v>13307670.5637447</v>
      </c>
      <c r="H1333" s="284">
        <v>3564000</v>
      </c>
      <c r="I1333" s="284">
        <v>1233426.75</v>
      </c>
      <c r="J1333" s="284">
        <v>5336701.5784361754</v>
      </c>
    </row>
    <row r="1334" spans="1:10" ht="22.5">
      <c r="A1334" s="288">
        <v>422</v>
      </c>
      <c r="B1334" s="381">
        <v>874134</v>
      </c>
      <c r="C1334" s="381" t="s">
        <v>354</v>
      </c>
      <c r="D1334" s="381" t="s">
        <v>16046</v>
      </c>
      <c r="E1334" s="282" t="s">
        <v>15587</v>
      </c>
      <c r="F1334" s="378" t="s">
        <v>15269</v>
      </c>
      <c r="G1334" s="378" t="s">
        <v>15269</v>
      </c>
      <c r="H1334" s="378" t="s">
        <v>15269</v>
      </c>
      <c r="I1334" s="378">
        <v>1760848.95</v>
      </c>
      <c r="J1334" s="378">
        <v>1760848.95</v>
      </c>
    </row>
    <row r="1335" spans="1:10" ht="33.75">
      <c r="A1335" s="289"/>
      <c r="B1335" s="382"/>
      <c r="C1335" s="382"/>
      <c r="D1335" s="382"/>
      <c r="E1335" s="282" t="s">
        <v>15608</v>
      </c>
      <c r="F1335" s="379"/>
      <c r="G1335" s="379"/>
      <c r="H1335" s="379"/>
      <c r="I1335" s="379"/>
      <c r="J1335" s="379"/>
    </row>
    <row r="1336" spans="1:10" ht="33.75">
      <c r="A1336" s="289"/>
      <c r="B1336" s="382"/>
      <c r="C1336" s="382"/>
      <c r="D1336" s="382"/>
      <c r="E1336" s="282" t="s">
        <v>15609</v>
      </c>
      <c r="F1336" s="379"/>
      <c r="G1336" s="379"/>
      <c r="H1336" s="379"/>
      <c r="I1336" s="379"/>
      <c r="J1336" s="379"/>
    </row>
    <row r="1337" spans="1:10" ht="45">
      <c r="A1337" s="289"/>
      <c r="B1337" s="382"/>
      <c r="C1337" s="382"/>
      <c r="D1337" s="382"/>
      <c r="E1337" s="282" t="s">
        <v>15590</v>
      </c>
      <c r="F1337" s="379"/>
      <c r="G1337" s="379"/>
      <c r="H1337" s="379"/>
      <c r="I1337" s="379"/>
      <c r="J1337" s="379"/>
    </row>
    <row r="1338" spans="1:10" ht="22.5">
      <c r="A1338" s="289"/>
      <c r="B1338" s="382"/>
      <c r="C1338" s="382"/>
      <c r="D1338" s="382"/>
      <c r="E1338" s="282" t="s">
        <v>16047</v>
      </c>
      <c r="F1338" s="379"/>
      <c r="G1338" s="379"/>
      <c r="H1338" s="379"/>
      <c r="I1338" s="379"/>
      <c r="J1338" s="379"/>
    </row>
    <row r="1339" spans="1:10" ht="45">
      <c r="A1339" s="290"/>
      <c r="B1339" s="383"/>
      <c r="C1339" s="383"/>
      <c r="D1339" s="383"/>
      <c r="E1339" s="282" t="s">
        <v>15594</v>
      </c>
      <c r="F1339" s="380"/>
      <c r="G1339" s="380"/>
      <c r="H1339" s="380"/>
      <c r="I1339" s="380"/>
      <c r="J1339" s="380"/>
    </row>
    <row r="1340" spans="1:10" ht="22.5">
      <c r="A1340" s="288">
        <v>423</v>
      </c>
      <c r="B1340" s="381">
        <v>876190</v>
      </c>
      <c r="C1340" s="381" t="s">
        <v>205</v>
      </c>
      <c r="D1340" s="381" t="s">
        <v>15611</v>
      </c>
      <c r="E1340" s="282" t="s">
        <v>15587</v>
      </c>
      <c r="F1340" s="378">
        <v>1831888</v>
      </c>
      <c r="G1340" s="378" t="s">
        <v>15269</v>
      </c>
      <c r="H1340" s="378" t="s">
        <v>15269</v>
      </c>
      <c r="I1340" s="378">
        <v>1876717.2</v>
      </c>
      <c r="J1340" s="378">
        <v>1854302.6</v>
      </c>
    </row>
    <row r="1341" spans="1:10" ht="33.75">
      <c r="A1341" s="289"/>
      <c r="B1341" s="382"/>
      <c r="C1341" s="382"/>
      <c r="D1341" s="382"/>
      <c r="E1341" s="282" t="s">
        <v>15588</v>
      </c>
      <c r="F1341" s="379"/>
      <c r="G1341" s="379"/>
      <c r="H1341" s="379"/>
      <c r="I1341" s="379"/>
      <c r="J1341" s="379"/>
    </row>
    <row r="1342" spans="1:10" ht="33.75">
      <c r="A1342" s="289"/>
      <c r="B1342" s="382"/>
      <c r="C1342" s="382"/>
      <c r="D1342" s="382"/>
      <c r="E1342" s="282" t="s">
        <v>15589</v>
      </c>
      <c r="F1342" s="379"/>
      <c r="G1342" s="379"/>
      <c r="H1342" s="379"/>
      <c r="I1342" s="379"/>
      <c r="J1342" s="379"/>
    </row>
    <row r="1343" spans="1:10" ht="45">
      <c r="A1343" s="289"/>
      <c r="B1343" s="382"/>
      <c r="C1343" s="382"/>
      <c r="D1343" s="382"/>
      <c r="E1343" s="282" t="s">
        <v>15590</v>
      </c>
      <c r="F1343" s="379"/>
      <c r="G1343" s="379"/>
      <c r="H1343" s="379"/>
      <c r="I1343" s="379"/>
      <c r="J1343" s="379"/>
    </row>
    <row r="1344" spans="1:10" ht="22.5">
      <c r="A1344" s="289"/>
      <c r="B1344" s="382"/>
      <c r="C1344" s="382"/>
      <c r="D1344" s="382"/>
      <c r="E1344" s="282" t="s">
        <v>15591</v>
      </c>
      <c r="F1344" s="379"/>
      <c r="G1344" s="379"/>
      <c r="H1344" s="379"/>
      <c r="I1344" s="379"/>
      <c r="J1344" s="379"/>
    </row>
    <row r="1345" spans="1:10" ht="33.75">
      <c r="A1345" s="289"/>
      <c r="B1345" s="382"/>
      <c r="C1345" s="382"/>
      <c r="D1345" s="382"/>
      <c r="E1345" s="282" t="s">
        <v>15593</v>
      </c>
      <c r="F1345" s="379"/>
      <c r="G1345" s="379"/>
      <c r="H1345" s="379"/>
      <c r="I1345" s="379"/>
      <c r="J1345" s="379"/>
    </row>
    <row r="1346" spans="1:10" ht="45">
      <c r="A1346" s="290"/>
      <c r="B1346" s="383"/>
      <c r="C1346" s="383"/>
      <c r="D1346" s="383"/>
      <c r="E1346" s="282" t="s">
        <v>15594</v>
      </c>
      <c r="F1346" s="380"/>
      <c r="G1346" s="380"/>
      <c r="H1346" s="380"/>
      <c r="I1346" s="380"/>
      <c r="J1346" s="380"/>
    </row>
    <row r="1347" spans="1:10" ht="22.5">
      <c r="A1347" s="288">
        <v>424</v>
      </c>
      <c r="B1347" s="381">
        <v>876130</v>
      </c>
      <c r="C1347" s="381" t="s">
        <v>131</v>
      </c>
      <c r="D1347" s="381" t="s">
        <v>16048</v>
      </c>
      <c r="E1347" s="282" t="s">
        <v>15587</v>
      </c>
      <c r="F1347" s="378" t="s">
        <v>15269</v>
      </c>
      <c r="G1347" s="378" t="s">
        <v>15269</v>
      </c>
      <c r="H1347" s="378" t="s">
        <v>15269</v>
      </c>
      <c r="I1347" s="378">
        <v>1769724.65</v>
      </c>
      <c r="J1347" s="378">
        <v>1769724.65</v>
      </c>
    </row>
    <row r="1348" spans="1:10" ht="33.75">
      <c r="A1348" s="289"/>
      <c r="B1348" s="382"/>
      <c r="C1348" s="382"/>
      <c r="D1348" s="382"/>
      <c r="E1348" s="282" t="s">
        <v>15596</v>
      </c>
      <c r="F1348" s="379"/>
      <c r="G1348" s="379"/>
      <c r="H1348" s="379"/>
      <c r="I1348" s="379"/>
      <c r="J1348" s="379"/>
    </row>
    <row r="1349" spans="1:10" ht="33.75">
      <c r="A1349" s="289"/>
      <c r="B1349" s="382"/>
      <c r="C1349" s="382"/>
      <c r="D1349" s="382"/>
      <c r="E1349" s="282" t="s">
        <v>15589</v>
      </c>
      <c r="F1349" s="379"/>
      <c r="G1349" s="379"/>
      <c r="H1349" s="379"/>
      <c r="I1349" s="379"/>
      <c r="J1349" s="379"/>
    </row>
    <row r="1350" spans="1:10" ht="45">
      <c r="A1350" s="289"/>
      <c r="B1350" s="382"/>
      <c r="C1350" s="382"/>
      <c r="D1350" s="382"/>
      <c r="E1350" s="282" t="s">
        <v>15590</v>
      </c>
      <c r="F1350" s="379"/>
      <c r="G1350" s="379"/>
      <c r="H1350" s="379"/>
      <c r="I1350" s="379"/>
      <c r="J1350" s="379"/>
    </row>
    <row r="1351" spans="1:10" ht="22.5">
      <c r="A1351" s="289"/>
      <c r="B1351" s="382"/>
      <c r="C1351" s="382"/>
      <c r="D1351" s="382"/>
      <c r="E1351" s="282" t="s">
        <v>15591</v>
      </c>
      <c r="F1351" s="379"/>
      <c r="G1351" s="379"/>
      <c r="H1351" s="379"/>
      <c r="I1351" s="379"/>
      <c r="J1351" s="379"/>
    </row>
    <row r="1352" spans="1:10" ht="22.5">
      <c r="A1352" s="289"/>
      <c r="B1352" s="382"/>
      <c r="C1352" s="382"/>
      <c r="D1352" s="382"/>
      <c r="E1352" s="282" t="s">
        <v>15597</v>
      </c>
      <c r="F1352" s="379"/>
      <c r="G1352" s="379"/>
      <c r="H1352" s="379"/>
      <c r="I1352" s="379"/>
      <c r="J1352" s="379"/>
    </row>
    <row r="1353" spans="1:10" ht="33.75">
      <c r="A1353" s="289"/>
      <c r="B1353" s="382"/>
      <c r="C1353" s="382"/>
      <c r="D1353" s="382"/>
      <c r="E1353" s="282" t="s">
        <v>15593</v>
      </c>
      <c r="F1353" s="379"/>
      <c r="G1353" s="379"/>
      <c r="H1353" s="379"/>
      <c r="I1353" s="379"/>
      <c r="J1353" s="379"/>
    </row>
    <row r="1354" spans="1:10">
      <c r="A1354" s="289"/>
      <c r="B1354" s="382"/>
      <c r="C1354" s="382"/>
      <c r="D1354" s="382"/>
      <c r="E1354" s="282" t="s">
        <v>15598</v>
      </c>
      <c r="F1354" s="379"/>
      <c r="G1354" s="379"/>
      <c r="H1354" s="379"/>
      <c r="I1354" s="379"/>
      <c r="J1354" s="379"/>
    </row>
    <row r="1355" spans="1:10" ht="45">
      <c r="A1355" s="290"/>
      <c r="B1355" s="383"/>
      <c r="C1355" s="383"/>
      <c r="D1355" s="383"/>
      <c r="E1355" s="282" t="s">
        <v>15594</v>
      </c>
      <c r="F1355" s="380"/>
      <c r="G1355" s="380"/>
      <c r="H1355" s="380"/>
      <c r="I1355" s="380"/>
      <c r="J1355" s="380"/>
    </row>
    <row r="1356" spans="1:10" ht="22.5">
      <c r="A1356" s="288">
        <v>425</v>
      </c>
      <c r="B1356" s="381">
        <v>876132</v>
      </c>
      <c r="C1356" s="381" t="s">
        <v>356</v>
      </c>
      <c r="D1356" s="381" t="s">
        <v>16049</v>
      </c>
      <c r="E1356" s="282" t="s">
        <v>15587</v>
      </c>
      <c r="F1356" s="378" t="s">
        <v>15269</v>
      </c>
      <c r="G1356" s="378" t="s">
        <v>15269</v>
      </c>
      <c r="H1356" s="378" t="s">
        <v>15269</v>
      </c>
      <c r="I1356" s="378">
        <v>1769724.65</v>
      </c>
      <c r="J1356" s="378">
        <v>1769724.65</v>
      </c>
    </row>
    <row r="1357" spans="1:10" ht="33.75">
      <c r="A1357" s="289"/>
      <c r="B1357" s="382"/>
      <c r="C1357" s="382"/>
      <c r="D1357" s="382"/>
      <c r="E1357" s="282" t="s">
        <v>15596</v>
      </c>
      <c r="F1357" s="379"/>
      <c r="G1357" s="379"/>
      <c r="H1357" s="379"/>
      <c r="I1357" s="379"/>
      <c r="J1357" s="379"/>
    </row>
    <row r="1358" spans="1:10" ht="33.75">
      <c r="A1358" s="289"/>
      <c r="B1358" s="382"/>
      <c r="C1358" s="382"/>
      <c r="D1358" s="382"/>
      <c r="E1358" s="282" t="s">
        <v>15589</v>
      </c>
      <c r="F1358" s="379"/>
      <c r="G1358" s="379"/>
      <c r="H1358" s="379"/>
      <c r="I1358" s="379"/>
      <c r="J1358" s="379"/>
    </row>
    <row r="1359" spans="1:10" ht="45">
      <c r="A1359" s="289"/>
      <c r="B1359" s="382"/>
      <c r="C1359" s="382"/>
      <c r="D1359" s="382"/>
      <c r="E1359" s="282" t="s">
        <v>15590</v>
      </c>
      <c r="F1359" s="379"/>
      <c r="G1359" s="379"/>
      <c r="H1359" s="379"/>
      <c r="I1359" s="379"/>
      <c r="J1359" s="379"/>
    </row>
    <row r="1360" spans="1:10" ht="22.5">
      <c r="A1360" s="289"/>
      <c r="B1360" s="382"/>
      <c r="C1360" s="382"/>
      <c r="D1360" s="382"/>
      <c r="E1360" s="282" t="s">
        <v>15591</v>
      </c>
      <c r="F1360" s="379"/>
      <c r="G1360" s="379"/>
      <c r="H1360" s="379"/>
      <c r="I1360" s="379"/>
      <c r="J1360" s="379"/>
    </row>
    <row r="1361" spans="1:10" ht="22.5">
      <c r="A1361" s="289"/>
      <c r="B1361" s="382"/>
      <c r="C1361" s="382"/>
      <c r="D1361" s="382"/>
      <c r="E1361" s="282" t="s">
        <v>15597</v>
      </c>
      <c r="F1361" s="379"/>
      <c r="G1361" s="379"/>
      <c r="H1361" s="379"/>
      <c r="I1361" s="379"/>
      <c r="J1361" s="379"/>
    </row>
    <row r="1362" spans="1:10" ht="33.75">
      <c r="A1362" s="289"/>
      <c r="B1362" s="382"/>
      <c r="C1362" s="382"/>
      <c r="D1362" s="382"/>
      <c r="E1362" s="282" t="s">
        <v>15593</v>
      </c>
      <c r="F1362" s="379"/>
      <c r="G1362" s="379"/>
      <c r="H1362" s="379"/>
      <c r="I1362" s="379"/>
      <c r="J1362" s="379"/>
    </row>
    <row r="1363" spans="1:10">
      <c r="A1363" s="289"/>
      <c r="B1363" s="382"/>
      <c r="C1363" s="382"/>
      <c r="D1363" s="382"/>
      <c r="E1363" s="282" t="s">
        <v>15598</v>
      </c>
      <c r="F1363" s="379"/>
      <c r="G1363" s="379"/>
      <c r="H1363" s="379"/>
      <c r="I1363" s="379"/>
      <c r="J1363" s="379"/>
    </row>
    <row r="1364" spans="1:10" ht="45">
      <c r="A1364" s="290"/>
      <c r="B1364" s="383"/>
      <c r="C1364" s="383"/>
      <c r="D1364" s="383"/>
      <c r="E1364" s="282" t="s">
        <v>15594</v>
      </c>
      <c r="F1364" s="380"/>
      <c r="G1364" s="380"/>
      <c r="H1364" s="380"/>
      <c r="I1364" s="380"/>
      <c r="J1364" s="380"/>
    </row>
    <row r="1365" spans="1:10" ht="22.5">
      <c r="A1365" s="288">
        <v>426</v>
      </c>
      <c r="B1365" s="381">
        <v>876136</v>
      </c>
      <c r="C1365" s="381" t="s">
        <v>357</v>
      </c>
      <c r="D1365" s="381" t="s">
        <v>16048</v>
      </c>
      <c r="E1365" s="282" t="s">
        <v>15587</v>
      </c>
      <c r="F1365" s="378" t="s">
        <v>15269</v>
      </c>
      <c r="G1365" s="378" t="s">
        <v>15269</v>
      </c>
      <c r="H1365" s="378" t="s">
        <v>15269</v>
      </c>
      <c r="I1365" s="378">
        <v>24220922.800000001</v>
      </c>
      <c r="J1365" s="378">
        <v>24220922.800000001</v>
      </c>
    </row>
    <row r="1366" spans="1:10" ht="33.75">
      <c r="A1366" s="289"/>
      <c r="B1366" s="382"/>
      <c r="C1366" s="382"/>
      <c r="D1366" s="382"/>
      <c r="E1366" s="282" t="s">
        <v>15596</v>
      </c>
      <c r="F1366" s="379"/>
      <c r="G1366" s="379"/>
      <c r="H1366" s="379"/>
      <c r="I1366" s="379"/>
      <c r="J1366" s="379"/>
    </row>
    <row r="1367" spans="1:10" ht="33.75">
      <c r="A1367" s="289"/>
      <c r="B1367" s="382"/>
      <c r="C1367" s="382"/>
      <c r="D1367" s="382"/>
      <c r="E1367" s="282" t="s">
        <v>15589</v>
      </c>
      <c r="F1367" s="379"/>
      <c r="G1367" s="379"/>
      <c r="H1367" s="379"/>
      <c r="I1367" s="379"/>
      <c r="J1367" s="379"/>
    </row>
    <row r="1368" spans="1:10" ht="45">
      <c r="A1368" s="289"/>
      <c r="B1368" s="382"/>
      <c r="C1368" s="382"/>
      <c r="D1368" s="382"/>
      <c r="E1368" s="282" t="s">
        <v>15590</v>
      </c>
      <c r="F1368" s="379"/>
      <c r="G1368" s="379"/>
      <c r="H1368" s="379"/>
      <c r="I1368" s="379"/>
      <c r="J1368" s="379"/>
    </row>
    <row r="1369" spans="1:10" ht="22.5">
      <c r="A1369" s="289"/>
      <c r="B1369" s="382"/>
      <c r="C1369" s="382"/>
      <c r="D1369" s="382"/>
      <c r="E1369" s="282" t="s">
        <v>15591</v>
      </c>
      <c r="F1369" s="379"/>
      <c r="G1369" s="379"/>
      <c r="H1369" s="379"/>
      <c r="I1369" s="379"/>
      <c r="J1369" s="379"/>
    </row>
    <row r="1370" spans="1:10" ht="22.5">
      <c r="A1370" s="289"/>
      <c r="B1370" s="382"/>
      <c r="C1370" s="382"/>
      <c r="D1370" s="382"/>
      <c r="E1370" s="282" t="s">
        <v>15597</v>
      </c>
      <c r="F1370" s="379"/>
      <c r="G1370" s="379"/>
      <c r="H1370" s="379"/>
      <c r="I1370" s="379"/>
      <c r="J1370" s="379"/>
    </row>
    <row r="1371" spans="1:10" ht="33.75">
      <c r="A1371" s="289"/>
      <c r="B1371" s="382"/>
      <c r="C1371" s="382"/>
      <c r="D1371" s="382"/>
      <c r="E1371" s="282" t="s">
        <v>15593</v>
      </c>
      <c r="F1371" s="379"/>
      <c r="G1371" s="379"/>
      <c r="H1371" s="379"/>
      <c r="I1371" s="379"/>
      <c r="J1371" s="379"/>
    </row>
    <row r="1372" spans="1:10">
      <c r="A1372" s="289"/>
      <c r="B1372" s="382"/>
      <c r="C1372" s="382"/>
      <c r="D1372" s="382"/>
      <c r="E1372" s="282" t="s">
        <v>15598</v>
      </c>
      <c r="F1372" s="379"/>
      <c r="G1372" s="379"/>
      <c r="H1372" s="379"/>
      <c r="I1372" s="379"/>
      <c r="J1372" s="379"/>
    </row>
    <row r="1373" spans="1:10" ht="45">
      <c r="A1373" s="290"/>
      <c r="B1373" s="383"/>
      <c r="C1373" s="383"/>
      <c r="D1373" s="383"/>
      <c r="E1373" s="282" t="s">
        <v>15594</v>
      </c>
      <c r="F1373" s="380"/>
      <c r="G1373" s="380"/>
      <c r="H1373" s="380"/>
      <c r="I1373" s="380"/>
      <c r="J1373" s="380"/>
    </row>
    <row r="1374" spans="1:10" ht="45">
      <c r="A1374" s="281">
        <v>427</v>
      </c>
      <c r="B1374" s="281">
        <v>877112</v>
      </c>
      <c r="C1374" s="282" t="s">
        <v>134</v>
      </c>
      <c r="D1374" s="283"/>
      <c r="E1374" s="282"/>
      <c r="F1374" s="284">
        <v>2488348</v>
      </c>
      <c r="G1374" s="284" t="s">
        <v>15269</v>
      </c>
      <c r="H1374" s="284" t="s">
        <v>15269</v>
      </c>
      <c r="I1374" s="284">
        <v>1792110.55</v>
      </c>
      <c r="J1374" s="284">
        <v>2140229.2749999999</v>
      </c>
    </row>
    <row r="1375" spans="1:10" ht="22.5">
      <c r="A1375" s="288">
        <v>428</v>
      </c>
      <c r="B1375" s="381">
        <v>549002</v>
      </c>
      <c r="C1375" s="381" t="s">
        <v>206</v>
      </c>
      <c r="D1375" s="381" t="s">
        <v>16050</v>
      </c>
      <c r="E1375" s="282" t="s">
        <v>15587</v>
      </c>
      <c r="F1375" s="378">
        <v>9930864</v>
      </c>
      <c r="G1375" s="378">
        <v>8026820.1507780002</v>
      </c>
      <c r="H1375" s="378">
        <v>4564057.3440000005</v>
      </c>
      <c r="I1375" s="378">
        <v>5015386.9000000004</v>
      </c>
      <c r="J1375" s="378">
        <v>6884282.0986944996</v>
      </c>
    </row>
    <row r="1376" spans="1:10" ht="33.75">
      <c r="A1376" s="289"/>
      <c r="B1376" s="382"/>
      <c r="C1376" s="382"/>
      <c r="D1376" s="382"/>
      <c r="E1376" s="282" t="s">
        <v>15608</v>
      </c>
      <c r="F1376" s="379"/>
      <c r="G1376" s="379"/>
      <c r="H1376" s="379"/>
      <c r="I1376" s="379"/>
      <c r="J1376" s="379"/>
    </row>
    <row r="1377" spans="1:10" ht="45">
      <c r="A1377" s="289"/>
      <c r="B1377" s="382"/>
      <c r="C1377" s="382"/>
      <c r="D1377" s="382"/>
      <c r="E1377" s="282" t="s">
        <v>15590</v>
      </c>
      <c r="F1377" s="379"/>
      <c r="G1377" s="379"/>
      <c r="H1377" s="379"/>
      <c r="I1377" s="379"/>
      <c r="J1377" s="379"/>
    </row>
    <row r="1378" spans="1:10" ht="22.5">
      <c r="A1378" s="289"/>
      <c r="B1378" s="382"/>
      <c r="C1378" s="382"/>
      <c r="D1378" s="382"/>
      <c r="E1378" s="282" t="s">
        <v>15591</v>
      </c>
      <c r="F1378" s="379"/>
      <c r="G1378" s="379"/>
      <c r="H1378" s="379"/>
      <c r="I1378" s="379"/>
      <c r="J1378" s="379"/>
    </row>
    <row r="1379" spans="1:10" ht="33.75">
      <c r="A1379" s="290"/>
      <c r="B1379" s="383"/>
      <c r="C1379" s="383"/>
      <c r="D1379" s="383"/>
      <c r="E1379" s="282" t="s">
        <v>15606</v>
      </c>
      <c r="F1379" s="380"/>
      <c r="G1379" s="380"/>
      <c r="H1379" s="380"/>
      <c r="I1379" s="380"/>
      <c r="J1379" s="380"/>
    </row>
    <row r="1380" spans="1:10" ht="22.5">
      <c r="A1380" s="288">
        <v>429</v>
      </c>
      <c r="B1380" s="381">
        <v>992506</v>
      </c>
      <c r="C1380" s="381" t="s">
        <v>16051</v>
      </c>
      <c r="D1380" s="381" t="s">
        <v>16052</v>
      </c>
      <c r="E1380" s="282" t="s">
        <v>15587</v>
      </c>
      <c r="F1380" s="378">
        <v>32858765</v>
      </c>
      <c r="G1380" s="378">
        <v>25668913.1985</v>
      </c>
      <c r="H1380" s="378" t="s">
        <v>15269</v>
      </c>
      <c r="I1380" s="378">
        <v>116051.1</v>
      </c>
      <c r="J1380" s="378">
        <v>19547909.766166668</v>
      </c>
    </row>
    <row r="1381" spans="1:10" ht="33.75">
      <c r="A1381" s="289"/>
      <c r="B1381" s="382"/>
      <c r="C1381" s="382"/>
      <c r="D1381" s="382"/>
      <c r="E1381" s="282" t="s">
        <v>15608</v>
      </c>
      <c r="F1381" s="379"/>
      <c r="G1381" s="379"/>
      <c r="H1381" s="379"/>
      <c r="I1381" s="379"/>
      <c r="J1381" s="379"/>
    </row>
    <row r="1382" spans="1:10" ht="45">
      <c r="A1382" s="289"/>
      <c r="B1382" s="382"/>
      <c r="C1382" s="382"/>
      <c r="D1382" s="382"/>
      <c r="E1382" s="282" t="s">
        <v>15590</v>
      </c>
      <c r="F1382" s="379"/>
      <c r="G1382" s="379"/>
      <c r="H1382" s="379"/>
      <c r="I1382" s="379"/>
      <c r="J1382" s="379"/>
    </row>
    <row r="1383" spans="1:10" ht="22.5">
      <c r="A1383" s="289"/>
      <c r="B1383" s="382"/>
      <c r="C1383" s="382"/>
      <c r="D1383" s="382"/>
      <c r="E1383" s="282" t="s">
        <v>15591</v>
      </c>
      <c r="F1383" s="379"/>
      <c r="G1383" s="379"/>
      <c r="H1383" s="379"/>
      <c r="I1383" s="379"/>
      <c r="J1383" s="379"/>
    </row>
    <row r="1384" spans="1:10" ht="33.75">
      <c r="A1384" s="290"/>
      <c r="B1384" s="383"/>
      <c r="C1384" s="383"/>
      <c r="D1384" s="383"/>
      <c r="E1384" s="282" t="s">
        <v>15606</v>
      </c>
      <c r="F1384" s="380"/>
      <c r="G1384" s="380"/>
      <c r="H1384" s="380"/>
      <c r="I1384" s="380"/>
      <c r="J1384" s="380"/>
    </row>
    <row r="1385" spans="1:10" ht="22.5">
      <c r="A1385" s="281">
        <v>430</v>
      </c>
      <c r="B1385" s="281">
        <v>893802</v>
      </c>
      <c r="C1385" s="282" t="s">
        <v>421</v>
      </c>
      <c r="D1385" s="283"/>
      <c r="E1385" s="282"/>
      <c r="F1385" s="284">
        <v>350615</v>
      </c>
      <c r="G1385" s="284" t="s">
        <v>15269</v>
      </c>
      <c r="H1385" s="284" t="s">
        <v>15269</v>
      </c>
      <c r="I1385" s="284">
        <v>116051.1</v>
      </c>
      <c r="J1385" s="284">
        <v>233333.05</v>
      </c>
    </row>
    <row r="1386" spans="1:10" ht="225">
      <c r="A1386" s="281">
        <v>431</v>
      </c>
      <c r="B1386" s="281">
        <v>549012</v>
      </c>
      <c r="C1386" s="282" t="s">
        <v>358</v>
      </c>
      <c r="D1386" s="283" t="s">
        <v>15640</v>
      </c>
      <c r="E1386" s="282" t="s">
        <v>15641</v>
      </c>
      <c r="F1386" s="284">
        <v>899367</v>
      </c>
      <c r="G1386" s="284">
        <v>1339162.3009264499</v>
      </c>
      <c r="H1386" s="284">
        <v>1445565.7835520001</v>
      </c>
      <c r="I1386" s="284">
        <v>1659162.5</v>
      </c>
      <c r="J1386" s="284">
        <v>1335814.3961196125</v>
      </c>
    </row>
    <row r="1387" spans="1:10" ht="33.75">
      <c r="A1387" s="281">
        <v>432</v>
      </c>
      <c r="B1387" s="281">
        <v>876320</v>
      </c>
      <c r="C1387" s="282" t="s">
        <v>359</v>
      </c>
      <c r="D1387" s="283"/>
      <c r="E1387" s="282"/>
      <c r="F1387" s="284" t="s">
        <v>15269</v>
      </c>
      <c r="G1387" s="284" t="s">
        <v>15269</v>
      </c>
      <c r="H1387" s="284" t="s">
        <v>15269</v>
      </c>
      <c r="I1387" s="284">
        <v>1290137.8500000001</v>
      </c>
      <c r="J1387" s="284">
        <v>1290137.8500000001</v>
      </c>
    </row>
    <row r="1388" spans="1:10" ht="225">
      <c r="A1388" s="281">
        <v>433</v>
      </c>
      <c r="B1388" s="281">
        <v>876390</v>
      </c>
      <c r="C1388" s="282" t="s">
        <v>360</v>
      </c>
      <c r="D1388" s="283" t="s">
        <v>15640</v>
      </c>
      <c r="E1388" s="282" t="s">
        <v>15641</v>
      </c>
      <c r="F1388" s="284" t="s">
        <v>15269</v>
      </c>
      <c r="G1388" s="284" t="s">
        <v>15269</v>
      </c>
      <c r="H1388" s="284" t="s">
        <v>15269</v>
      </c>
      <c r="I1388" s="284">
        <v>1368713.9</v>
      </c>
      <c r="J1388" s="284">
        <v>1368713.9</v>
      </c>
    </row>
    <row r="1389" spans="1:10" ht="45">
      <c r="A1389" s="281">
        <v>434</v>
      </c>
      <c r="B1389" s="281">
        <v>877210</v>
      </c>
      <c r="C1389" s="282" t="s">
        <v>361</v>
      </c>
      <c r="D1389" s="283"/>
      <c r="E1389" s="282"/>
      <c r="F1389" s="284" t="s">
        <v>15269</v>
      </c>
      <c r="G1389" s="284" t="s">
        <v>15269</v>
      </c>
      <c r="H1389" s="284" t="s">
        <v>15269</v>
      </c>
      <c r="I1389" s="284">
        <v>1478358.6375</v>
      </c>
      <c r="J1389" s="284">
        <v>1478358.6375</v>
      </c>
    </row>
    <row r="1390" spans="1:10" ht="225">
      <c r="A1390" s="281">
        <v>435</v>
      </c>
      <c r="B1390" s="281">
        <v>877201</v>
      </c>
      <c r="C1390" s="282" t="s">
        <v>209</v>
      </c>
      <c r="D1390" s="283" t="s">
        <v>15640</v>
      </c>
      <c r="E1390" s="282" t="s">
        <v>15641</v>
      </c>
      <c r="F1390" s="284">
        <v>551574</v>
      </c>
      <c r="G1390" s="284" t="s">
        <v>15269</v>
      </c>
      <c r="H1390" s="284" t="s">
        <v>15269</v>
      </c>
      <c r="I1390" s="284">
        <v>1457604.3</v>
      </c>
      <c r="J1390" s="284">
        <v>1004589.15</v>
      </c>
    </row>
    <row r="1391" spans="1:10" ht="22.5">
      <c r="A1391" s="281">
        <v>436</v>
      </c>
      <c r="B1391" s="281">
        <v>878301</v>
      </c>
      <c r="C1391" s="282" t="s">
        <v>210</v>
      </c>
      <c r="D1391" s="283"/>
      <c r="E1391" s="282"/>
      <c r="F1391" s="284">
        <v>477997</v>
      </c>
      <c r="G1391" s="284" t="s">
        <v>15269</v>
      </c>
      <c r="H1391" s="284" t="s">
        <v>15269</v>
      </c>
      <c r="I1391" s="284">
        <v>1226210.5</v>
      </c>
      <c r="J1391" s="284">
        <v>852103.75</v>
      </c>
    </row>
    <row r="1392" spans="1:10" ht="225">
      <c r="A1392" s="281">
        <v>437</v>
      </c>
      <c r="B1392" s="281">
        <v>996102</v>
      </c>
      <c r="C1392" s="282" t="s">
        <v>16053</v>
      </c>
      <c r="D1392" s="283" t="s">
        <v>15640</v>
      </c>
      <c r="E1392" s="282" t="s">
        <v>15641</v>
      </c>
      <c r="F1392" s="284">
        <v>234770</v>
      </c>
      <c r="G1392" s="284">
        <v>271788.49268999998</v>
      </c>
      <c r="H1392" s="284" t="s">
        <v>15269</v>
      </c>
      <c r="I1392" s="284">
        <v>555400</v>
      </c>
      <c r="J1392" s="284">
        <v>353986.16422999999</v>
      </c>
    </row>
  </sheetData>
  <mergeCells count="758">
    <mergeCell ref="B74:B81"/>
    <mergeCell ref="F74:F81"/>
    <mergeCell ref="G74:G81"/>
    <mergeCell ref="H74:H81"/>
    <mergeCell ref="I74:I81"/>
    <mergeCell ref="J74:J81"/>
    <mergeCell ref="I60:I65"/>
    <mergeCell ref="J60:J65"/>
    <mergeCell ref="B67:B72"/>
    <mergeCell ref="C67:C72"/>
    <mergeCell ref="D67:D72"/>
    <mergeCell ref="F67:F72"/>
    <mergeCell ref="G67:G72"/>
    <mergeCell ref="H67:H72"/>
    <mergeCell ref="I67:I72"/>
    <mergeCell ref="J67:J72"/>
    <mergeCell ref="B60:B65"/>
    <mergeCell ref="C60:C65"/>
    <mergeCell ref="D60:D65"/>
    <mergeCell ref="F60:F65"/>
    <mergeCell ref="G60:G65"/>
    <mergeCell ref="H60:H65"/>
    <mergeCell ref="I82:I89"/>
    <mergeCell ref="J82:J89"/>
    <mergeCell ref="B90:B100"/>
    <mergeCell ref="C90:C100"/>
    <mergeCell ref="F90:F100"/>
    <mergeCell ref="G90:G100"/>
    <mergeCell ref="H90:H100"/>
    <mergeCell ref="I90:I100"/>
    <mergeCell ref="J90:J100"/>
    <mergeCell ref="B82:B89"/>
    <mergeCell ref="C82:C89"/>
    <mergeCell ref="D82:D89"/>
    <mergeCell ref="F82:F89"/>
    <mergeCell ref="G82:G89"/>
    <mergeCell ref="H82:H89"/>
    <mergeCell ref="J103:J119"/>
    <mergeCell ref="B120:B125"/>
    <mergeCell ref="C120:C125"/>
    <mergeCell ref="F120:F125"/>
    <mergeCell ref="G120:G125"/>
    <mergeCell ref="H120:H125"/>
    <mergeCell ref="I120:I125"/>
    <mergeCell ref="J120:J125"/>
    <mergeCell ref="B103:B119"/>
    <mergeCell ref="C103:C119"/>
    <mergeCell ref="F103:F119"/>
    <mergeCell ref="G103:G119"/>
    <mergeCell ref="H103:H119"/>
    <mergeCell ref="I103:I119"/>
    <mergeCell ref="J127:J132"/>
    <mergeCell ref="F133:F138"/>
    <mergeCell ref="G133:G138"/>
    <mergeCell ref="H133:H138"/>
    <mergeCell ref="I133:I138"/>
    <mergeCell ref="J133:J138"/>
    <mergeCell ref="B127:B132"/>
    <mergeCell ref="C127:C132"/>
    <mergeCell ref="F127:F132"/>
    <mergeCell ref="G127:G132"/>
    <mergeCell ref="H127:H132"/>
    <mergeCell ref="I127:I132"/>
    <mergeCell ref="I139:I145"/>
    <mergeCell ref="J139:J145"/>
    <mergeCell ref="F150:F158"/>
    <mergeCell ref="G150:G158"/>
    <mergeCell ref="H150:H158"/>
    <mergeCell ref="I150:I158"/>
    <mergeCell ref="J150:J158"/>
    <mergeCell ref="B139:B145"/>
    <mergeCell ref="C139:C145"/>
    <mergeCell ref="D139:D145"/>
    <mergeCell ref="F139:F145"/>
    <mergeCell ref="G139:G145"/>
    <mergeCell ref="H139:H145"/>
    <mergeCell ref="F160:F166"/>
    <mergeCell ref="G160:G166"/>
    <mergeCell ref="H160:H166"/>
    <mergeCell ref="I160:I166"/>
    <mergeCell ref="J160:J166"/>
    <mergeCell ref="B170:B187"/>
    <mergeCell ref="C170:C187"/>
    <mergeCell ref="F170:F187"/>
    <mergeCell ref="G170:G187"/>
    <mergeCell ref="H170:H187"/>
    <mergeCell ref="I170:I187"/>
    <mergeCell ref="J170:J187"/>
    <mergeCell ref="B189:B196"/>
    <mergeCell ref="C189:C196"/>
    <mergeCell ref="D189:D196"/>
    <mergeCell ref="F189:F196"/>
    <mergeCell ref="G189:G196"/>
    <mergeCell ref="H189:H196"/>
    <mergeCell ref="I189:I196"/>
    <mergeCell ref="J189:J196"/>
    <mergeCell ref="I198:I205"/>
    <mergeCell ref="J198:J205"/>
    <mergeCell ref="B206:B222"/>
    <mergeCell ref="C206:C222"/>
    <mergeCell ref="F206:F222"/>
    <mergeCell ref="G206:G222"/>
    <mergeCell ref="H206:H222"/>
    <mergeCell ref="I206:I222"/>
    <mergeCell ref="J206:J222"/>
    <mergeCell ref="B198:B205"/>
    <mergeCell ref="C198:C205"/>
    <mergeCell ref="D198:D205"/>
    <mergeCell ref="F198:F205"/>
    <mergeCell ref="G198:G205"/>
    <mergeCell ref="H198:H205"/>
    <mergeCell ref="I223:I229"/>
    <mergeCell ref="J223:J229"/>
    <mergeCell ref="B230:B236"/>
    <mergeCell ref="C230:C236"/>
    <mergeCell ref="D230:D236"/>
    <mergeCell ref="F230:F236"/>
    <mergeCell ref="G230:G236"/>
    <mergeCell ref="H230:H236"/>
    <mergeCell ref="I230:I236"/>
    <mergeCell ref="J230:J236"/>
    <mergeCell ref="B223:B229"/>
    <mergeCell ref="C223:C229"/>
    <mergeCell ref="D223:D229"/>
    <mergeCell ref="F223:F229"/>
    <mergeCell ref="G223:G229"/>
    <mergeCell ref="H223:H229"/>
    <mergeCell ref="I243:I251"/>
    <mergeCell ref="J243:J251"/>
    <mergeCell ref="B252:B257"/>
    <mergeCell ref="C252:C257"/>
    <mergeCell ref="D252:D257"/>
    <mergeCell ref="F252:F257"/>
    <mergeCell ref="G252:G257"/>
    <mergeCell ref="H252:H257"/>
    <mergeCell ref="I252:I257"/>
    <mergeCell ref="J252:J257"/>
    <mergeCell ref="B243:B251"/>
    <mergeCell ref="C243:C251"/>
    <mergeCell ref="D243:D251"/>
    <mergeCell ref="F243:F251"/>
    <mergeCell ref="G243:G251"/>
    <mergeCell ref="H243:H251"/>
    <mergeCell ref="J263:J280"/>
    <mergeCell ref="B283:B288"/>
    <mergeCell ref="C283:C288"/>
    <mergeCell ref="D283:D288"/>
    <mergeCell ref="F283:F288"/>
    <mergeCell ref="G283:G288"/>
    <mergeCell ref="H283:H288"/>
    <mergeCell ref="I283:I288"/>
    <mergeCell ref="J283:J288"/>
    <mergeCell ref="B263:B280"/>
    <mergeCell ref="C263:C280"/>
    <mergeCell ref="F263:F280"/>
    <mergeCell ref="G263:G280"/>
    <mergeCell ref="H263:H280"/>
    <mergeCell ref="I263:I280"/>
    <mergeCell ref="J290:J307"/>
    <mergeCell ref="B308:B309"/>
    <mergeCell ref="C308:C309"/>
    <mergeCell ref="F308:F309"/>
    <mergeCell ref="G308:G309"/>
    <mergeCell ref="H308:H309"/>
    <mergeCell ref="I308:I309"/>
    <mergeCell ref="J308:J309"/>
    <mergeCell ref="B290:B307"/>
    <mergeCell ref="C290:C307"/>
    <mergeCell ref="F290:F307"/>
    <mergeCell ref="G290:G307"/>
    <mergeCell ref="H290:H307"/>
    <mergeCell ref="I290:I307"/>
    <mergeCell ref="I310:I317"/>
    <mergeCell ref="J310:J317"/>
    <mergeCell ref="B318:B319"/>
    <mergeCell ref="C318:C319"/>
    <mergeCell ref="F318:F319"/>
    <mergeCell ref="G318:G319"/>
    <mergeCell ref="H318:H319"/>
    <mergeCell ref="I318:I319"/>
    <mergeCell ref="J318:J319"/>
    <mergeCell ref="B310:B317"/>
    <mergeCell ref="C310:C317"/>
    <mergeCell ref="D310:D317"/>
    <mergeCell ref="F310:F317"/>
    <mergeCell ref="G310:G317"/>
    <mergeCell ref="H310:H317"/>
    <mergeCell ref="F321:F329"/>
    <mergeCell ref="G321:G329"/>
    <mergeCell ref="H321:H329"/>
    <mergeCell ref="I321:I329"/>
    <mergeCell ref="J321:J329"/>
    <mergeCell ref="B332:B349"/>
    <mergeCell ref="C332:C349"/>
    <mergeCell ref="F332:F349"/>
    <mergeCell ref="G332:G349"/>
    <mergeCell ref="H332:H349"/>
    <mergeCell ref="I332:I349"/>
    <mergeCell ref="J332:J349"/>
    <mergeCell ref="B352:B354"/>
    <mergeCell ref="C352:C354"/>
    <mergeCell ref="F352:F354"/>
    <mergeCell ref="G352:G354"/>
    <mergeCell ref="H352:H354"/>
    <mergeCell ref="I352:I354"/>
    <mergeCell ref="J352:J354"/>
    <mergeCell ref="I355:I359"/>
    <mergeCell ref="J355:J359"/>
    <mergeCell ref="B361:B366"/>
    <mergeCell ref="C361:C366"/>
    <mergeCell ref="D361:D366"/>
    <mergeCell ref="F361:F366"/>
    <mergeCell ref="G361:G366"/>
    <mergeCell ref="H361:H366"/>
    <mergeCell ref="I361:I366"/>
    <mergeCell ref="J361:J366"/>
    <mergeCell ref="B355:B359"/>
    <mergeCell ref="C355:C359"/>
    <mergeCell ref="D355:D359"/>
    <mergeCell ref="F355:F359"/>
    <mergeCell ref="G355:G359"/>
    <mergeCell ref="H355:H359"/>
    <mergeCell ref="I375:I381"/>
    <mergeCell ref="J375:J381"/>
    <mergeCell ref="B382:B398"/>
    <mergeCell ref="C382:C398"/>
    <mergeCell ref="F382:F398"/>
    <mergeCell ref="G382:G398"/>
    <mergeCell ref="H382:H398"/>
    <mergeCell ref="I382:I398"/>
    <mergeCell ref="J382:J398"/>
    <mergeCell ref="B375:B381"/>
    <mergeCell ref="C375:C381"/>
    <mergeCell ref="D375:D381"/>
    <mergeCell ref="F375:F381"/>
    <mergeCell ref="G375:G381"/>
    <mergeCell ref="H375:H381"/>
    <mergeCell ref="J399:J407"/>
    <mergeCell ref="B408:B424"/>
    <mergeCell ref="C408:C424"/>
    <mergeCell ref="F408:F424"/>
    <mergeCell ref="G408:G424"/>
    <mergeCell ref="H408:H424"/>
    <mergeCell ref="I408:I424"/>
    <mergeCell ref="J408:J424"/>
    <mergeCell ref="B399:B407"/>
    <mergeCell ref="C399:C407"/>
    <mergeCell ref="F399:F407"/>
    <mergeCell ref="G399:G407"/>
    <mergeCell ref="H399:H407"/>
    <mergeCell ref="I399:I407"/>
    <mergeCell ref="I425:I432"/>
    <mergeCell ref="J425:J432"/>
    <mergeCell ref="B433:B449"/>
    <mergeCell ref="C433:C449"/>
    <mergeCell ref="F433:F449"/>
    <mergeCell ref="G433:G449"/>
    <mergeCell ref="H433:H449"/>
    <mergeCell ref="I433:I449"/>
    <mergeCell ref="J433:J449"/>
    <mergeCell ref="B425:B432"/>
    <mergeCell ref="C425:C432"/>
    <mergeCell ref="D425:D432"/>
    <mergeCell ref="F425:F432"/>
    <mergeCell ref="G425:G432"/>
    <mergeCell ref="H425:H432"/>
    <mergeCell ref="I450:I457"/>
    <mergeCell ref="J450:J457"/>
    <mergeCell ref="B458:B464"/>
    <mergeCell ref="C458:C464"/>
    <mergeCell ref="D458:D464"/>
    <mergeCell ref="F458:F464"/>
    <mergeCell ref="G458:G464"/>
    <mergeCell ref="H458:H464"/>
    <mergeCell ref="I458:I464"/>
    <mergeCell ref="J458:J464"/>
    <mergeCell ref="B450:B457"/>
    <mergeCell ref="C450:C457"/>
    <mergeCell ref="D450:D457"/>
    <mergeCell ref="F450:F457"/>
    <mergeCell ref="G450:G457"/>
    <mergeCell ref="H450:H457"/>
    <mergeCell ref="J465:J476"/>
    <mergeCell ref="B477:B483"/>
    <mergeCell ref="C477:C483"/>
    <mergeCell ref="D477:D483"/>
    <mergeCell ref="F477:F483"/>
    <mergeCell ref="G477:G483"/>
    <mergeCell ref="H477:H483"/>
    <mergeCell ref="I477:I483"/>
    <mergeCell ref="J477:J483"/>
    <mergeCell ref="B465:B476"/>
    <mergeCell ref="C465:C476"/>
    <mergeCell ref="F465:F476"/>
    <mergeCell ref="G465:G476"/>
    <mergeCell ref="H465:H476"/>
    <mergeCell ref="I465:I476"/>
    <mergeCell ref="J484:J500"/>
    <mergeCell ref="B501:B505"/>
    <mergeCell ref="C501:C505"/>
    <mergeCell ref="D501:D505"/>
    <mergeCell ref="F501:F505"/>
    <mergeCell ref="G501:G505"/>
    <mergeCell ref="H501:H505"/>
    <mergeCell ref="I501:I505"/>
    <mergeCell ref="J501:J505"/>
    <mergeCell ref="B484:B500"/>
    <mergeCell ref="C484:C500"/>
    <mergeCell ref="F484:F500"/>
    <mergeCell ref="G484:G500"/>
    <mergeCell ref="H484:H500"/>
    <mergeCell ref="I484:I500"/>
    <mergeCell ref="J519:J529"/>
    <mergeCell ref="B530:B537"/>
    <mergeCell ref="C530:C537"/>
    <mergeCell ref="D530:D537"/>
    <mergeCell ref="F530:F537"/>
    <mergeCell ref="G530:G537"/>
    <mergeCell ref="H530:H537"/>
    <mergeCell ref="I530:I537"/>
    <mergeCell ref="J530:J537"/>
    <mergeCell ref="B519:B529"/>
    <mergeCell ref="C519:C529"/>
    <mergeCell ref="F519:F529"/>
    <mergeCell ref="G519:G529"/>
    <mergeCell ref="H519:H529"/>
    <mergeCell ref="I519:I529"/>
    <mergeCell ref="J559:J569"/>
    <mergeCell ref="B604:B612"/>
    <mergeCell ref="C604:C612"/>
    <mergeCell ref="F604:F612"/>
    <mergeCell ref="G604:G612"/>
    <mergeCell ref="H604:H612"/>
    <mergeCell ref="I604:I612"/>
    <mergeCell ref="J604:J612"/>
    <mergeCell ref="B559:B569"/>
    <mergeCell ref="C559:C569"/>
    <mergeCell ref="F559:F569"/>
    <mergeCell ref="G559:G569"/>
    <mergeCell ref="H559:H569"/>
    <mergeCell ref="I559:I569"/>
    <mergeCell ref="J614:J631"/>
    <mergeCell ref="B632:B649"/>
    <mergeCell ref="C632:C649"/>
    <mergeCell ref="F632:F649"/>
    <mergeCell ref="G632:G649"/>
    <mergeCell ref="H632:H649"/>
    <mergeCell ref="I632:I649"/>
    <mergeCell ref="J632:J649"/>
    <mergeCell ref="B614:B631"/>
    <mergeCell ref="C614:C631"/>
    <mergeCell ref="F614:F631"/>
    <mergeCell ref="G614:G631"/>
    <mergeCell ref="H614:H631"/>
    <mergeCell ref="I614:I631"/>
    <mergeCell ref="J650:J667"/>
    <mergeCell ref="B668:B685"/>
    <mergeCell ref="C668:C685"/>
    <mergeCell ref="F668:F685"/>
    <mergeCell ref="G668:G685"/>
    <mergeCell ref="H668:H685"/>
    <mergeCell ref="I668:I685"/>
    <mergeCell ref="J668:J685"/>
    <mergeCell ref="B650:B667"/>
    <mergeCell ref="C650:C667"/>
    <mergeCell ref="F650:F667"/>
    <mergeCell ref="G650:G667"/>
    <mergeCell ref="H650:H667"/>
    <mergeCell ref="I650:I667"/>
    <mergeCell ref="J686:J703"/>
    <mergeCell ref="B704:B721"/>
    <mergeCell ref="C704:C721"/>
    <mergeCell ref="F704:F721"/>
    <mergeCell ref="G704:G721"/>
    <mergeCell ref="H704:H721"/>
    <mergeCell ref="I704:I721"/>
    <mergeCell ref="J704:J721"/>
    <mergeCell ref="B686:B703"/>
    <mergeCell ref="C686:C703"/>
    <mergeCell ref="F686:F703"/>
    <mergeCell ref="G686:G703"/>
    <mergeCell ref="H686:H703"/>
    <mergeCell ref="I686:I703"/>
    <mergeCell ref="J722:J739"/>
    <mergeCell ref="B740:B757"/>
    <mergeCell ref="C740:C757"/>
    <mergeCell ref="F740:F757"/>
    <mergeCell ref="G740:G757"/>
    <mergeCell ref="H740:H757"/>
    <mergeCell ref="I740:I757"/>
    <mergeCell ref="J740:J757"/>
    <mergeCell ref="B722:B739"/>
    <mergeCell ref="C722:C739"/>
    <mergeCell ref="F722:F739"/>
    <mergeCell ref="G722:G739"/>
    <mergeCell ref="H722:H739"/>
    <mergeCell ref="I722:I739"/>
    <mergeCell ref="J758:J775"/>
    <mergeCell ref="B776:B793"/>
    <mergeCell ref="C776:C793"/>
    <mergeCell ref="F776:F793"/>
    <mergeCell ref="G776:G793"/>
    <mergeCell ref="H776:H793"/>
    <mergeCell ref="I776:I793"/>
    <mergeCell ref="J776:J793"/>
    <mergeCell ref="B758:B775"/>
    <mergeCell ref="C758:C775"/>
    <mergeCell ref="F758:F775"/>
    <mergeCell ref="G758:G775"/>
    <mergeCell ref="H758:H775"/>
    <mergeCell ref="I758:I775"/>
    <mergeCell ref="J794:J811"/>
    <mergeCell ref="B812:B829"/>
    <mergeCell ref="C812:C829"/>
    <mergeCell ref="F812:F829"/>
    <mergeCell ref="G812:G829"/>
    <mergeCell ref="H812:H829"/>
    <mergeCell ref="I812:I829"/>
    <mergeCell ref="J812:J829"/>
    <mergeCell ref="B794:B811"/>
    <mergeCell ref="C794:C811"/>
    <mergeCell ref="F794:F811"/>
    <mergeCell ref="G794:G811"/>
    <mergeCell ref="H794:H811"/>
    <mergeCell ref="I794:I811"/>
    <mergeCell ref="J830:J847"/>
    <mergeCell ref="B848:B865"/>
    <mergeCell ref="C848:C865"/>
    <mergeCell ref="F848:F865"/>
    <mergeCell ref="G848:G865"/>
    <mergeCell ref="H848:H865"/>
    <mergeCell ref="I848:I865"/>
    <mergeCell ref="J848:J865"/>
    <mergeCell ref="B830:B847"/>
    <mergeCell ref="C830:C847"/>
    <mergeCell ref="F830:F847"/>
    <mergeCell ref="G830:G847"/>
    <mergeCell ref="H830:H847"/>
    <mergeCell ref="I830:I847"/>
    <mergeCell ref="I867:I873"/>
    <mergeCell ref="J867:J873"/>
    <mergeCell ref="B875:B883"/>
    <mergeCell ref="C875:C883"/>
    <mergeCell ref="D875:D883"/>
    <mergeCell ref="F875:F883"/>
    <mergeCell ref="G875:G883"/>
    <mergeCell ref="H875:H883"/>
    <mergeCell ref="I875:I883"/>
    <mergeCell ref="J875:J883"/>
    <mergeCell ref="B867:B873"/>
    <mergeCell ref="C867:C873"/>
    <mergeCell ref="D867:D873"/>
    <mergeCell ref="F867:F873"/>
    <mergeCell ref="G867:G873"/>
    <mergeCell ref="H867:H873"/>
    <mergeCell ref="J886:J900"/>
    <mergeCell ref="B902:B916"/>
    <mergeCell ref="C902:C916"/>
    <mergeCell ref="F902:F916"/>
    <mergeCell ref="G902:G916"/>
    <mergeCell ref="H902:H916"/>
    <mergeCell ref="I902:I916"/>
    <mergeCell ref="J902:J916"/>
    <mergeCell ref="B886:B900"/>
    <mergeCell ref="C886:C900"/>
    <mergeCell ref="F886:F900"/>
    <mergeCell ref="G886:G900"/>
    <mergeCell ref="H886:H900"/>
    <mergeCell ref="I886:I900"/>
    <mergeCell ref="J917:J938"/>
    <mergeCell ref="B939:B950"/>
    <mergeCell ref="C939:C950"/>
    <mergeCell ref="F939:F950"/>
    <mergeCell ref="G939:G950"/>
    <mergeCell ref="H939:H950"/>
    <mergeCell ref="I939:I950"/>
    <mergeCell ref="J939:J950"/>
    <mergeCell ref="B917:B938"/>
    <mergeCell ref="C917:C938"/>
    <mergeCell ref="F917:F938"/>
    <mergeCell ref="G917:G938"/>
    <mergeCell ref="H917:H938"/>
    <mergeCell ref="I917:I938"/>
    <mergeCell ref="I951:I957"/>
    <mergeCell ref="J951:J957"/>
    <mergeCell ref="B958:B964"/>
    <mergeCell ref="C958:C964"/>
    <mergeCell ref="D958:D964"/>
    <mergeCell ref="F958:F964"/>
    <mergeCell ref="G958:G964"/>
    <mergeCell ref="H958:H964"/>
    <mergeCell ref="I958:I964"/>
    <mergeCell ref="J958:J964"/>
    <mergeCell ref="B951:B957"/>
    <mergeCell ref="C951:C957"/>
    <mergeCell ref="D951:D957"/>
    <mergeCell ref="F951:F957"/>
    <mergeCell ref="G951:G957"/>
    <mergeCell ref="H951:H957"/>
    <mergeCell ref="J972:J984"/>
    <mergeCell ref="B986:B998"/>
    <mergeCell ref="C986:C998"/>
    <mergeCell ref="F986:F998"/>
    <mergeCell ref="G986:G998"/>
    <mergeCell ref="H986:H998"/>
    <mergeCell ref="I986:I998"/>
    <mergeCell ref="J986:J998"/>
    <mergeCell ref="B972:B984"/>
    <mergeCell ref="C972:C984"/>
    <mergeCell ref="F972:F984"/>
    <mergeCell ref="G972:G984"/>
    <mergeCell ref="H972:H984"/>
    <mergeCell ref="I972:I984"/>
    <mergeCell ref="I1001:I1008"/>
    <mergeCell ref="J1001:J1008"/>
    <mergeCell ref="B1020:B1024"/>
    <mergeCell ref="C1020:C1024"/>
    <mergeCell ref="D1020:D1024"/>
    <mergeCell ref="F1020:F1024"/>
    <mergeCell ref="G1020:G1024"/>
    <mergeCell ref="H1020:H1024"/>
    <mergeCell ref="I1020:I1024"/>
    <mergeCell ref="J1020:J1024"/>
    <mergeCell ref="B1001:B1008"/>
    <mergeCell ref="C1001:C1008"/>
    <mergeCell ref="D1001:D1008"/>
    <mergeCell ref="F1001:F1008"/>
    <mergeCell ref="G1001:G1008"/>
    <mergeCell ref="H1001:H1008"/>
    <mergeCell ref="J1025:J1033"/>
    <mergeCell ref="B1034:B1040"/>
    <mergeCell ref="C1034:C1040"/>
    <mergeCell ref="F1034:F1040"/>
    <mergeCell ref="G1034:G1040"/>
    <mergeCell ref="H1034:H1040"/>
    <mergeCell ref="I1034:I1040"/>
    <mergeCell ref="J1034:J1040"/>
    <mergeCell ref="B1025:B1033"/>
    <mergeCell ref="C1025:C1033"/>
    <mergeCell ref="F1025:F1033"/>
    <mergeCell ref="G1025:G1033"/>
    <mergeCell ref="H1025:H1033"/>
    <mergeCell ref="I1025:I1033"/>
    <mergeCell ref="I1041:I1045"/>
    <mergeCell ref="J1041:J1045"/>
    <mergeCell ref="B1049:B1053"/>
    <mergeCell ref="C1049:C1053"/>
    <mergeCell ref="D1049:D1053"/>
    <mergeCell ref="F1049:F1053"/>
    <mergeCell ref="G1049:G1053"/>
    <mergeCell ref="H1049:H1053"/>
    <mergeCell ref="I1049:I1053"/>
    <mergeCell ref="J1049:J1053"/>
    <mergeCell ref="B1041:B1045"/>
    <mergeCell ref="C1041:C1045"/>
    <mergeCell ref="D1041:D1045"/>
    <mergeCell ref="F1041:F1045"/>
    <mergeCell ref="G1041:G1045"/>
    <mergeCell ref="H1041:H1045"/>
    <mergeCell ref="I1056:I1060"/>
    <mergeCell ref="J1056:J1060"/>
    <mergeCell ref="B1061:B1065"/>
    <mergeCell ref="C1061:C1065"/>
    <mergeCell ref="D1061:D1065"/>
    <mergeCell ref="F1061:F1065"/>
    <mergeCell ref="G1061:G1065"/>
    <mergeCell ref="H1061:H1065"/>
    <mergeCell ref="I1061:I1065"/>
    <mergeCell ref="J1061:J1065"/>
    <mergeCell ref="B1056:B1060"/>
    <mergeCell ref="C1056:C1060"/>
    <mergeCell ref="D1056:D1060"/>
    <mergeCell ref="F1056:F1060"/>
    <mergeCell ref="G1056:G1060"/>
    <mergeCell ref="H1056:H1060"/>
    <mergeCell ref="J1066:J1067"/>
    <mergeCell ref="B1068:B1069"/>
    <mergeCell ref="C1068:C1069"/>
    <mergeCell ref="F1068:F1069"/>
    <mergeCell ref="G1068:G1069"/>
    <mergeCell ref="H1068:H1069"/>
    <mergeCell ref="I1068:I1069"/>
    <mergeCell ref="J1068:J1069"/>
    <mergeCell ref="B1066:B1067"/>
    <mergeCell ref="C1066:C1067"/>
    <mergeCell ref="F1066:F1067"/>
    <mergeCell ref="G1066:G1067"/>
    <mergeCell ref="H1066:H1067"/>
    <mergeCell ref="I1066:I1067"/>
    <mergeCell ref="J1070:J1071"/>
    <mergeCell ref="B1072:B1073"/>
    <mergeCell ref="C1072:C1073"/>
    <mergeCell ref="F1072:F1073"/>
    <mergeCell ref="G1072:G1073"/>
    <mergeCell ref="H1072:H1073"/>
    <mergeCell ref="I1072:I1073"/>
    <mergeCell ref="J1072:J1073"/>
    <mergeCell ref="B1070:B1071"/>
    <mergeCell ref="C1070:C1071"/>
    <mergeCell ref="F1070:F1071"/>
    <mergeCell ref="G1070:G1071"/>
    <mergeCell ref="H1070:H1071"/>
    <mergeCell ref="I1070:I1071"/>
    <mergeCell ref="I1074:I1078"/>
    <mergeCell ref="J1074:J1078"/>
    <mergeCell ref="B1102:B1120"/>
    <mergeCell ref="C1102:C1120"/>
    <mergeCell ref="F1102:F1120"/>
    <mergeCell ref="G1102:G1120"/>
    <mergeCell ref="H1102:H1120"/>
    <mergeCell ref="I1102:I1120"/>
    <mergeCell ref="J1102:J1120"/>
    <mergeCell ref="B1074:B1078"/>
    <mergeCell ref="C1074:C1078"/>
    <mergeCell ref="D1074:D1078"/>
    <mergeCell ref="F1074:F1078"/>
    <mergeCell ref="G1074:G1078"/>
    <mergeCell ref="H1074:H1078"/>
    <mergeCell ref="J1121:J1139"/>
    <mergeCell ref="B1196:B1206"/>
    <mergeCell ref="C1196:C1206"/>
    <mergeCell ref="F1196:F1206"/>
    <mergeCell ref="G1196:G1206"/>
    <mergeCell ref="H1196:H1206"/>
    <mergeCell ref="I1196:I1206"/>
    <mergeCell ref="J1196:J1206"/>
    <mergeCell ref="B1121:B1139"/>
    <mergeCell ref="C1121:C1139"/>
    <mergeCell ref="F1121:F1139"/>
    <mergeCell ref="G1121:G1139"/>
    <mergeCell ref="H1121:H1139"/>
    <mergeCell ref="I1121:I1139"/>
    <mergeCell ref="J1216:J1232"/>
    <mergeCell ref="B1233:B1239"/>
    <mergeCell ref="C1233:C1239"/>
    <mergeCell ref="D1233:D1239"/>
    <mergeCell ref="F1233:F1239"/>
    <mergeCell ref="G1233:G1239"/>
    <mergeCell ref="H1233:H1239"/>
    <mergeCell ref="I1233:I1239"/>
    <mergeCell ref="J1233:J1239"/>
    <mergeCell ref="B1216:B1232"/>
    <mergeCell ref="C1216:C1232"/>
    <mergeCell ref="F1216:F1232"/>
    <mergeCell ref="G1216:G1232"/>
    <mergeCell ref="H1216:H1232"/>
    <mergeCell ref="I1216:I1232"/>
    <mergeCell ref="I1240:I1246"/>
    <mergeCell ref="J1240:J1246"/>
    <mergeCell ref="B1248:B1252"/>
    <mergeCell ref="C1248:C1252"/>
    <mergeCell ref="D1248:D1252"/>
    <mergeCell ref="F1248:F1252"/>
    <mergeCell ref="G1248:G1252"/>
    <mergeCell ref="H1248:H1252"/>
    <mergeCell ref="I1248:I1252"/>
    <mergeCell ref="J1248:J1252"/>
    <mergeCell ref="B1240:B1246"/>
    <mergeCell ref="C1240:C1246"/>
    <mergeCell ref="D1240:D1246"/>
    <mergeCell ref="F1240:F1246"/>
    <mergeCell ref="G1240:G1246"/>
    <mergeCell ref="H1240:H1246"/>
    <mergeCell ref="J1254:J1264"/>
    <mergeCell ref="B1289:B1297"/>
    <mergeCell ref="C1289:C1297"/>
    <mergeCell ref="D1289:D1297"/>
    <mergeCell ref="F1289:F1297"/>
    <mergeCell ref="G1289:G1297"/>
    <mergeCell ref="H1289:H1297"/>
    <mergeCell ref="I1289:I1297"/>
    <mergeCell ref="J1289:J1297"/>
    <mergeCell ref="B1254:B1264"/>
    <mergeCell ref="C1254:C1264"/>
    <mergeCell ref="F1254:F1264"/>
    <mergeCell ref="G1254:G1264"/>
    <mergeCell ref="H1254:H1264"/>
    <mergeCell ref="I1254:I1264"/>
    <mergeCell ref="I1298:I1306"/>
    <mergeCell ref="J1298:J1306"/>
    <mergeCell ref="B1310:B1317"/>
    <mergeCell ref="C1310:C1317"/>
    <mergeCell ref="D1310:D1317"/>
    <mergeCell ref="F1310:F1317"/>
    <mergeCell ref="G1310:G1317"/>
    <mergeCell ref="H1310:H1317"/>
    <mergeCell ref="I1310:I1317"/>
    <mergeCell ref="J1310:J1317"/>
    <mergeCell ref="B1298:B1306"/>
    <mergeCell ref="C1298:C1306"/>
    <mergeCell ref="D1298:D1306"/>
    <mergeCell ref="F1298:F1306"/>
    <mergeCell ref="G1298:G1306"/>
    <mergeCell ref="H1298:H1306"/>
    <mergeCell ref="I1318:I1326"/>
    <mergeCell ref="J1318:J1326"/>
    <mergeCell ref="B1334:B1339"/>
    <mergeCell ref="C1334:C1339"/>
    <mergeCell ref="D1334:D1339"/>
    <mergeCell ref="F1334:F1339"/>
    <mergeCell ref="G1334:G1339"/>
    <mergeCell ref="H1334:H1339"/>
    <mergeCell ref="I1334:I1339"/>
    <mergeCell ref="J1334:J1339"/>
    <mergeCell ref="B1318:B1326"/>
    <mergeCell ref="C1318:C1326"/>
    <mergeCell ref="D1318:D1326"/>
    <mergeCell ref="F1318:F1326"/>
    <mergeCell ref="G1318:G1326"/>
    <mergeCell ref="H1318:H1326"/>
    <mergeCell ref="I1340:I1346"/>
    <mergeCell ref="J1340:J1346"/>
    <mergeCell ref="B1347:B1355"/>
    <mergeCell ref="C1347:C1355"/>
    <mergeCell ref="D1347:D1355"/>
    <mergeCell ref="F1347:F1355"/>
    <mergeCell ref="G1347:G1355"/>
    <mergeCell ref="H1347:H1355"/>
    <mergeCell ref="I1347:I1355"/>
    <mergeCell ref="J1347:J1355"/>
    <mergeCell ref="B1340:B1346"/>
    <mergeCell ref="C1340:C1346"/>
    <mergeCell ref="D1340:D1346"/>
    <mergeCell ref="F1340:F1346"/>
    <mergeCell ref="G1340:G1346"/>
    <mergeCell ref="H1340:H1346"/>
    <mergeCell ref="I1356:I1364"/>
    <mergeCell ref="J1356:J1364"/>
    <mergeCell ref="B1365:B1373"/>
    <mergeCell ref="C1365:C1373"/>
    <mergeCell ref="D1365:D1373"/>
    <mergeCell ref="F1365:F1373"/>
    <mergeCell ref="G1365:G1373"/>
    <mergeCell ref="H1365:H1373"/>
    <mergeCell ref="I1365:I1373"/>
    <mergeCell ref="J1365:J1373"/>
    <mergeCell ref="B1356:B1364"/>
    <mergeCell ref="C1356:C1364"/>
    <mergeCell ref="D1356:D1364"/>
    <mergeCell ref="F1356:F1364"/>
    <mergeCell ref="G1356:G1364"/>
    <mergeCell ref="H1356:H1364"/>
    <mergeCell ref="I1375:I1379"/>
    <mergeCell ref="J1375:J1379"/>
    <mergeCell ref="B1380:B1384"/>
    <mergeCell ref="C1380:C1384"/>
    <mergeCell ref="D1380:D1384"/>
    <mergeCell ref="F1380:F1384"/>
    <mergeCell ref="G1380:G1384"/>
    <mergeCell ref="H1380:H1384"/>
    <mergeCell ref="I1380:I1384"/>
    <mergeCell ref="J1380:J1384"/>
    <mergeCell ref="B1375:B1379"/>
    <mergeCell ref="C1375:C1379"/>
    <mergeCell ref="D1375:D1379"/>
    <mergeCell ref="F1375:F1379"/>
    <mergeCell ref="G1375:G1379"/>
    <mergeCell ref="H1375:H1379"/>
  </mergeCells>
  <conditionalFormatting sqref="B1:B59 B101:B102 B82 B126 B133:B138 B66 B73:B74 B146:B169 B188 B197 B237:B242 B258:B262 B281:B282 B289 B320:B331 B350:B351 B360 B367:B374 B506:B518 B538:B558 B570:B603 B613 B866 B874 B884:B885 B901 B965:B971 B985 B999:B1000 B1009:B1019 B1046:B1048 B1054:B1055 B1079:B1101 B1140:B1195 B1207:B1215 B1247 B1253 B1265:B1288 B1307:B1309 B1327:B1333 B1374 B1385:B1392">
    <cfRule type="duplicateValues" dxfId="97" priority="98"/>
  </conditionalFormatting>
  <conditionalFormatting sqref="A1:A59 A73:A74 A101:A103 A82 A120 A126:A127 A133 A146:A169 A66 A188 A197 A237:A243 A252 A258:A263 A281:A283 A289:A290 A308 A318 A320:A332 A310 A350:A352 A355 A360:A361 A367:A375 A382 A399 A408 A425 A433 A450 A458 A465 A477 A484 A501 A506:A519 A530 A538:A558 A570:A603 A613:A614 A632 A650 A668 A686 A704 A722 A740 A758 A776 A794 A812 A848 A866:A867 A874:A875 A884:A886 A901:A902 A917 A939 A951 A958 A965:A972 A985:A986 A999:A1001 A1009:A1020 A1025 A1034 A1041 A1046:A1049 A1054:A1056 A1061 A1066 A1079:A1102 A1121 A1140:A1196 A1207:A1216 A1233 A1240 A1247:A1248 A1253:A1254 A1265:A1289 A1298 A1307:A1310 A1318 A1327:A1334 A1340 A1347 A1356 A1365 A1374:A1375 A1380 A1385:A1392 A1074">
    <cfRule type="duplicateValues" dxfId="96" priority="97"/>
  </conditionalFormatting>
  <conditionalFormatting sqref="B103:C103">
    <cfRule type="duplicateValues" dxfId="95" priority="96"/>
  </conditionalFormatting>
  <conditionalFormatting sqref="B120:C120">
    <cfRule type="duplicateValues" dxfId="94" priority="95"/>
  </conditionalFormatting>
  <conditionalFormatting sqref="B127:C127">
    <cfRule type="duplicateValues" dxfId="93" priority="94"/>
  </conditionalFormatting>
  <conditionalFormatting sqref="B243:D243">
    <cfRule type="duplicateValues" dxfId="92" priority="93"/>
  </conditionalFormatting>
  <conditionalFormatting sqref="B252:D252">
    <cfRule type="duplicateValues" dxfId="91" priority="92"/>
  </conditionalFormatting>
  <conditionalFormatting sqref="B263:C263">
    <cfRule type="duplicateValues" dxfId="90" priority="91"/>
  </conditionalFormatting>
  <conditionalFormatting sqref="B283:D283">
    <cfRule type="duplicateValues" dxfId="89" priority="90"/>
  </conditionalFormatting>
  <conditionalFormatting sqref="B290:C290">
    <cfRule type="duplicateValues" dxfId="88" priority="89"/>
  </conditionalFormatting>
  <conditionalFormatting sqref="B310:D310">
    <cfRule type="duplicateValues" dxfId="87" priority="88"/>
  </conditionalFormatting>
  <conditionalFormatting sqref="B318:C318">
    <cfRule type="duplicateValues" dxfId="86" priority="87"/>
  </conditionalFormatting>
  <conditionalFormatting sqref="B308:C308">
    <cfRule type="duplicateValues" dxfId="85" priority="86"/>
  </conditionalFormatting>
  <conditionalFormatting sqref="B332:C332">
    <cfRule type="duplicateValues" dxfId="84" priority="85"/>
  </conditionalFormatting>
  <conditionalFormatting sqref="B352:C352">
    <cfRule type="duplicateValues" dxfId="83" priority="84"/>
  </conditionalFormatting>
  <conditionalFormatting sqref="B355:D355">
    <cfRule type="duplicateValues" dxfId="82" priority="83"/>
  </conditionalFormatting>
  <conditionalFormatting sqref="B361:D361">
    <cfRule type="duplicateValues" dxfId="81" priority="82"/>
  </conditionalFormatting>
  <conditionalFormatting sqref="B375:D375">
    <cfRule type="duplicateValues" dxfId="80" priority="81"/>
  </conditionalFormatting>
  <conditionalFormatting sqref="B382:C382">
    <cfRule type="duplicateValues" dxfId="79" priority="80"/>
  </conditionalFormatting>
  <conditionalFormatting sqref="B399:C399">
    <cfRule type="duplicateValues" dxfId="78" priority="79"/>
  </conditionalFormatting>
  <conditionalFormatting sqref="B408:C408">
    <cfRule type="duplicateValues" dxfId="77" priority="78"/>
  </conditionalFormatting>
  <conditionalFormatting sqref="B425:D425">
    <cfRule type="duplicateValues" dxfId="76" priority="77"/>
  </conditionalFormatting>
  <conditionalFormatting sqref="B433:C433">
    <cfRule type="duplicateValues" dxfId="75" priority="76"/>
  </conditionalFormatting>
  <conditionalFormatting sqref="B450">
    <cfRule type="duplicateValues" dxfId="74" priority="75"/>
  </conditionalFormatting>
  <conditionalFormatting sqref="C450:D450">
    <cfRule type="duplicateValues" dxfId="73" priority="74"/>
  </conditionalFormatting>
  <conditionalFormatting sqref="B458:D458">
    <cfRule type="duplicateValues" dxfId="72" priority="73"/>
  </conditionalFormatting>
  <conditionalFormatting sqref="B465:C465">
    <cfRule type="duplicateValues" dxfId="71" priority="72"/>
  </conditionalFormatting>
  <conditionalFormatting sqref="B477:D477">
    <cfRule type="duplicateValues" dxfId="70" priority="71"/>
  </conditionalFormatting>
  <conditionalFormatting sqref="B484:C484">
    <cfRule type="duplicateValues" dxfId="69" priority="70"/>
  </conditionalFormatting>
  <conditionalFormatting sqref="B501:C501">
    <cfRule type="duplicateValues" dxfId="68" priority="69"/>
  </conditionalFormatting>
  <conditionalFormatting sqref="B519:C519">
    <cfRule type="duplicateValues" dxfId="67" priority="68"/>
  </conditionalFormatting>
  <conditionalFormatting sqref="B530:D530">
    <cfRule type="duplicateValues" dxfId="66" priority="67"/>
  </conditionalFormatting>
  <conditionalFormatting sqref="B614:C614">
    <cfRule type="duplicateValues" dxfId="65" priority="66"/>
  </conditionalFormatting>
  <conditionalFormatting sqref="B632:C632">
    <cfRule type="duplicateValues" dxfId="64" priority="65"/>
  </conditionalFormatting>
  <conditionalFormatting sqref="B650:C650">
    <cfRule type="duplicateValues" dxfId="63" priority="64"/>
  </conditionalFormatting>
  <conditionalFormatting sqref="B668:C668">
    <cfRule type="duplicateValues" dxfId="62" priority="63"/>
  </conditionalFormatting>
  <conditionalFormatting sqref="B686">
    <cfRule type="duplicateValues" dxfId="61" priority="62"/>
  </conditionalFormatting>
  <conditionalFormatting sqref="C686">
    <cfRule type="duplicateValues" dxfId="60" priority="61"/>
  </conditionalFormatting>
  <conditionalFormatting sqref="B704">
    <cfRule type="duplicateValues" dxfId="59" priority="60"/>
  </conditionalFormatting>
  <conditionalFormatting sqref="C704">
    <cfRule type="duplicateValues" dxfId="58" priority="59"/>
  </conditionalFormatting>
  <conditionalFormatting sqref="B722:C722">
    <cfRule type="duplicateValues" dxfId="57" priority="58"/>
  </conditionalFormatting>
  <conditionalFormatting sqref="B740:C740">
    <cfRule type="duplicateValues" dxfId="56" priority="57"/>
  </conditionalFormatting>
  <conditionalFormatting sqref="B758:C758">
    <cfRule type="duplicateValues" dxfId="55" priority="56"/>
  </conditionalFormatting>
  <conditionalFormatting sqref="B776:C776">
    <cfRule type="duplicateValues" dxfId="54" priority="55"/>
  </conditionalFormatting>
  <conditionalFormatting sqref="B794:C794">
    <cfRule type="duplicateValues" dxfId="53" priority="54"/>
  </conditionalFormatting>
  <conditionalFormatting sqref="B812:C812">
    <cfRule type="duplicateValues" dxfId="52" priority="53"/>
  </conditionalFormatting>
  <conditionalFormatting sqref="A830">
    <cfRule type="duplicateValues" dxfId="51" priority="52"/>
  </conditionalFormatting>
  <conditionalFormatting sqref="B830:C830">
    <cfRule type="duplicateValues" dxfId="50" priority="51"/>
  </conditionalFormatting>
  <conditionalFormatting sqref="B848:C848">
    <cfRule type="duplicateValues" dxfId="49" priority="50"/>
  </conditionalFormatting>
  <conditionalFormatting sqref="B867:D867">
    <cfRule type="duplicateValues" dxfId="48" priority="49"/>
  </conditionalFormatting>
  <conditionalFormatting sqref="B875:D875">
    <cfRule type="duplicateValues" dxfId="47" priority="48"/>
  </conditionalFormatting>
  <conditionalFormatting sqref="B886:C886">
    <cfRule type="duplicateValues" dxfId="46" priority="47"/>
  </conditionalFormatting>
  <conditionalFormatting sqref="B902:C902">
    <cfRule type="duplicateValues" dxfId="45" priority="46"/>
  </conditionalFormatting>
  <conditionalFormatting sqref="B917:C917">
    <cfRule type="duplicateValues" dxfId="44" priority="45"/>
  </conditionalFormatting>
  <conditionalFormatting sqref="B939:C939">
    <cfRule type="duplicateValues" dxfId="43" priority="44"/>
  </conditionalFormatting>
  <conditionalFormatting sqref="B951:D951">
    <cfRule type="duplicateValues" dxfId="42" priority="43"/>
  </conditionalFormatting>
  <conditionalFormatting sqref="B958:D958">
    <cfRule type="duplicateValues" dxfId="41" priority="42"/>
  </conditionalFormatting>
  <conditionalFormatting sqref="B972:C972">
    <cfRule type="duplicateValues" dxfId="40" priority="41"/>
  </conditionalFormatting>
  <conditionalFormatting sqref="B986:C986">
    <cfRule type="duplicateValues" dxfId="39" priority="40"/>
  </conditionalFormatting>
  <conditionalFormatting sqref="B1001:D1001">
    <cfRule type="duplicateValues" dxfId="38" priority="39"/>
  </conditionalFormatting>
  <conditionalFormatting sqref="B1020:D1020">
    <cfRule type="duplicateValues" dxfId="37" priority="38"/>
  </conditionalFormatting>
  <conditionalFormatting sqref="B1025:C1025">
    <cfRule type="duplicateValues" dxfId="36" priority="37"/>
  </conditionalFormatting>
  <conditionalFormatting sqref="B1034:C1034">
    <cfRule type="duplicateValues" dxfId="35" priority="36"/>
  </conditionalFormatting>
  <conditionalFormatting sqref="B1041:D1041">
    <cfRule type="duplicateValues" dxfId="34" priority="35"/>
  </conditionalFormatting>
  <conditionalFormatting sqref="B1049:D1049">
    <cfRule type="duplicateValues" dxfId="33" priority="34"/>
  </conditionalFormatting>
  <conditionalFormatting sqref="B1056:D1056">
    <cfRule type="duplicateValues" dxfId="32" priority="33"/>
  </conditionalFormatting>
  <conditionalFormatting sqref="B1061:D1061">
    <cfRule type="duplicateValues" dxfId="31" priority="32"/>
  </conditionalFormatting>
  <conditionalFormatting sqref="B1074:D1074">
    <cfRule type="duplicateValues" dxfId="30" priority="31"/>
  </conditionalFormatting>
  <conditionalFormatting sqref="B1102">
    <cfRule type="duplicateValues" dxfId="29" priority="30"/>
  </conditionalFormatting>
  <conditionalFormatting sqref="C1102">
    <cfRule type="duplicateValues" dxfId="28" priority="29"/>
  </conditionalFormatting>
  <conditionalFormatting sqref="B1121">
    <cfRule type="duplicateValues" dxfId="27" priority="28"/>
  </conditionalFormatting>
  <conditionalFormatting sqref="C1121">
    <cfRule type="duplicateValues" dxfId="26" priority="27"/>
  </conditionalFormatting>
  <conditionalFormatting sqref="B1196">
    <cfRule type="duplicateValues" dxfId="25" priority="26"/>
  </conditionalFormatting>
  <conditionalFormatting sqref="C1196">
    <cfRule type="duplicateValues" dxfId="24" priority="25"/>
  </conditionalFormatting>
  <conditionalFormatting sqref="B1216">
    <cfRule type="duplicateValues" dxfId="23" priority="24"/>
  </conditionalFormatting>
  <conditionalFormatting sqref="C1216">
    <cfRule type="duplicateValues" dxfId="22" priority="23"/>
  </conditionalFormatting>
  <conditionalFormatting sqref="B1233:D1233">
    <cfRule type="duplicateValues" dxfId="21" priority="22"/>
  </conditionalFormatting>
  <conditionalFormatting sqref="B1240:D1240">
    <cfRule type="duplicateValues" dxfId="20" priority="21"/>
  </conditionalFormatting>
  <conditionalFormatting sqref="B1248:D1248">
    <cfRule type="duplicateValues" dxfId="19" priority="20"/>
  </conditionalFormatting>
  <conditionalFormatting sqref="B1254:C1254">
    <cfRule type="duplicateValues" dxfId="18" priority="19"/>
  </conditionalFormatting>
  <conditionalFormatting sqref="B1289:D1289">
    <cfRule type="duplicateValues" dxfId="17" priority="18"/>
  </conditionalFormatting>
  <conditionalFormatting sqref="B1298:D1298">
    <cfRule type="duplicateValues" dxfId="16" priority="17"/>
  </conditionalFormatting>
  <conditionalFormatting sqref="B1310:D1310">
    <cfRule type="duplicateValues" dxfId="15" priority="16"/>
  </conditionalFormatting>
  <conditionalFormatting sqref="B1318:D1318">
    <cfRule type="duplicateValues" dxfId="14" priority="15"/>
  </conditionalFormatting>
  <conditionalFormatting sqref="B1334:D1334">
    <cfRule type="duplicateValues" dxfId="13" priority="14"/>
  </conditionalFormatting>
  <conditionalFormatting sqref="B1340:D1340">
    <cfRule type="duplicateValues" dxfId="12" priority="13"/>
  </conditionalFormatting>
  <conditionalFormatting sqref="B1347:D1347">
    <cfRule type="duplicateValues" dxfId="11" priority="12"/>
  </conditionalFormatting>
  <conditionalFormatting sqref="B1356:D1356">
    <cfRule type="duplicateValues" dxfId="10" priority="11"/>
  </conditionalFormatting>
  <conditionalFormatting sqref="B1365:D1365">
    <cfRule type="duplicateValues" dxfId="9" priority="10"/>
  </conditionalFormatting>
  <conditionalFormatting sqref="B1375:D1375">
    <cfRule type="duplicateValues" dxfId="8" priority="9"/>
  </conditionalFormatting>
  <conditionalFormatting sqref="B1380:D1380">
    <cfRule type="duplicateValues" dxfId="7" priority="8"/>
  </conditionalFormatting>
  <conditionalFormatting sqref="B1066:C1066">
    <cfRule type="duplicateValues" dxfId="6" priority="7"/>
  </conditionalFormatting>
  <conditionalFormatting sqref="A1068">
    <cfRule type="duplicateValues" dxfId="5" priority="6"/>
  </conditionalFormatting>
  <conditionalFormatting sqref="B1068:C1068">
    <cfRule type="duplicateValues" dxfId="4" priority="5"/>
  </conditionalFormatting>
  <conditionalFormatting sqref="A1070">
    <cfRule type="duplicateValues" dxfId="3" priority="4"/>
  </conditionalFormatting>
  <conditionalFormatting sqref="B1070:C1070">
    <cfRule type="duplicateValues" dxfId="2" priority="3"/>
  </conditionalFormatting>
  <conditionalFormatting sqref="A1072">
    <cfRule type="duplicateValues" dxfId="1" priority="2"/>
  </conditionalFormatting>
  <conditionalFormatting sqref="B1072:C1072">
    <cfRule type="duplicateValues" dxfId="0" priority="1"/>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HISTORICO AMB</vt:lpstr>
      <vt:lpstr>HISTORICO INTEG</vt:lpstr>
      <vt:lpstr>MERCADO</vt:lpstr>
      <vt:lpstr>ESTIMADO</vt:lpstr>
      <vt:lpstr>TECNICO</vt:lpstr>
      <vt:lpstr>FVL</vt:lpstr>
      <vt:lpstr>OCCIDENTE</vt:lpstr>
      <vt:lpstr>NUESTRA</vt:lpstr>
      <vt:lpstr>COSMITET</vt:lpstr>
      <vt:lpstr>COSMITET ABR</vt:lpstr>
      <vt:lpstr>rta a observaciones</vt:lpstr>
      <vt:lpstr>christus+cdo</vt:lpstr>
      <vt:lpstr>mercado anterior</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CLAUDIA ISABEL IDROBO MONTENEGRO</dc:creator>
  <cp:lastModifiedBy>DISAN - DIANA CAROLINA ARISTIZABAL MONTOYA</cp:lastModifiedBy>
  <dcterms:created xsi:type="dcterms:W3CDTF">2026-02-12T19:00:05Z</dcterms:created>
  <dcterms:modified xsi:type="dcterms:W3CDTF">2026-07-02T22:16:53Z</dcterms:modified>
</cp:coreProperties>
</file>